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drawings/drawing3.xml" ContentType="application/vnd.openxmlformats-officedocument.drawingml.chartshapes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trlProps/ctrlProp3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F Vuillerme\Desktop\CPRESS-I et HR-INFOS\PORTAIL HR-INFOS\PRODUCTION\FIL INFOS\2021\Du 13 décembre au 17  décembre 2021\Urssaf 3 T 2021\"/>
    </mc:Choice>
  </mc:AlternateContent>
  <bookViews>
    <workbookView xWindow="0" yWindow="0" windowWidth="28800" windowHeight="14085" tabRatio="755" activeTab="6"/>
  </bookViews>
  <sheets>
    <sheet name="Lire" sheetId="1" r:id="rId1"/>
    <sheet name="Masses brutes" sheetId="2" r:id="rId2"/>
    <sheet name="Effectifs bruts" sheetId="3" r:id="rId3"/>
    <sheet name="SMPT bruts" sheetId="4" r:id="rId4"/>
    <sheet name="Effectifs bruts moyens" sheetId="33" r:id="rId5"/>
    <sheet name="Masses CVS" sheetId="5" r:id="rId6"/>
    <sheet name="Effectifs CVS" sheetId="6" r:id="rId7"/>
    <sheet name="SMPT CVS" sheetId="7" r:id="rId8"/>
    <sheet name="Effectifs CVS moyens" sheetId="8" r:id="rId9"/>
    <sheet name="Tab_Nace38" sheetId="34" r:id="rId10"/>
    <sheet name="graphique" sheetId="13" r:id="rId11"/>
    <sheet name="data graphique" sheetId="12" r:id="rId12"/>
  </sheets>
  <externalReferences>
    <externalReference r:id="rId13"/>
  </externalReferences>
  <definedNames>
    <definedName name="dates">'data graphique'!$C$13:OFFSET('data graphique'!$C$4,ROUNDUP(nbtrim/4,0)*4,0)</definedName>
    <definedName name="Eff_GA">'data graphique'!$I$13:OFFSET('data graphique'!$I$4,nbtrim,0)</definedName>
    <definedName name="Eff_GT">'data graphique'!$H$13:OFFSET('data graphique'!$H$4,nbtrim,0)</definedName>
    <definedName name="Eff_Niveau">'data graphique'!$G$13:OFFSET('data graphique'!$G$4,nbtrim,0)</definedName>
    <definedName name="EFFCVS">'Effectifs CVS'!$A$1:$N$30</definedName>
    <definedName name="nbtrim">Lire!$J$3</definedName>
    <definedName name="Sal_GA">'data graphique'!$F$13:OFFSET('data graphique'!$F$4,nbtrim,0)</definedName>
    <definedName name="Sal_GT">'data graphique'!$E$13:OFFSET('data graphique'!$E$4,nbtrim,0)</definedName>
    <definedName name="Sal_Niveau">'data graphique'!$D$13:OFFSET('data graphique'!$D$4,nbtrim,0)</definedName>
    <definedName name="SALCVS">'Masses CVS'!$A$1:$N$30</definedName>
    <definedName name="SMPT_GA">'data graphique'!$L$13:OFFSET('data graphique'!$L$4,nbtrim,0)</definedName>
    <definedName name="SMPT_GT">'data graphique'!$K$13:OFFSET('data graphique'!$K$4,nbtrim,0)</definedName>
    <definedName name="SMPT_Niveau">'data graphique'!$J$13:OFFSET('data graphique'!$J$4,nbtrim,0)</definedName>
    <definedName name="trimint">Lire!$J$7</definedName>
    <definedName name="trimint_1">Lire!$J$8</definedName>
    <definedName name="trimint_2">Lire!$J$9</definedName>
    <definedName name="trimint_3">Lire!$J$10</definedName>
    <definedName name="trimint_4">Lire!$J$11</definedName>
    <definedName name="trimint_5">Lire!$J$12</definedName>
    <definedName name="_xlnm.Print_Area" localSheetId="10">graphique!$A$1:$O$50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99" i="33" l="1"/>
  <c r="C99" i="33"/>
  <c r="D99" i="33"/>
  <c r="E99" i="33"/>
  <c r="F99" i="33"/>
  <c r="G99" i="33"/>
  <c r="H99" i="33"/>
  <c r="I99" i="33"/>
  <c r="J99" i="33"/>
  <c r="K99" i="33"/>
  <c r="L99" i="33"/>
  <c r="M99" i="33"/>
  <c r="N99" i="33"/>
  <c r="O99" i="33"/>
  <c r="P99" i="33"/>
  <c r="Q99" i="33"/>
  <c r="R99" i="33"/>
  <c r="S99" i="33"/>
  <c r="T99" i="33"/>
  <c r="U99" i="33"/>
  <c r="V99" i="33"/>
  <c r="W99" i="33"/>
  <c r="X99" i="33"/>
  <c r="Y99" i="33"/>
  <c r="Z99" i="33"/>
  <c r="AA99" i="33"/>
  <c r="AB99" i="33"/>
  <c r="AC99" i="33"/>
  <c r="AD99" i="33"/>
  <c r="AE99" i="33"/>
  <c r="AF99" i="33"/>
  <c r="AG99" i="33"/>
  <c r="AH99" i="33"/>
  <c r="AI99" i="33"/>
  <c r="AJ99" i="33"/>
  <c r="AK99" i="33"/>
  <c r="AL99" i="33"/>
  <c r="AM99" i="33"/>
  <c r="AN99" i="33"/>
  <c r="AO99" i="33"/>
  <c r="AP99" i="33"/>
  <c r="AQ99" i="33"/>
  <c r="AR99" i="33"/>
  <c r="AS99" i="33"/>
  <c r="AT99" i="33"/>
  <c r="AU99" i="33"/>
  <c r="AV99" i="33"/>
  <c r="AW99" i="33"/>
  <c r="AX99" i="33"/>
  <c r="AY99" i="33"/>
  <c r="AZ99" i="33"/>
  <c r="BA99" i="33"/>
  <c r="BB99" i="33"/>
  <c r="BC99" i="33"/>
  <c r="BD99" i="33"/>
  <c r="BE99" i="33"/>
  <c r="BF99" i="33"/>
  <c r="BG99" i="33"/>
  <c r="BH99" i="33"/>
  <c r="B100" i="33"/>
  <c r="C100" i="33"/>
  <c r="D100" i="33"/>
  <c r="E100" i="33"/>
  <c r="F100" i="33"/>
  <c r="G100" i="33"/>
  <c r="H100" i="33"/>
  <c r="I100" i="33"/>
  <c r="J100" i="33"/>
  <c r="K100" i="33"/>
  <c r="L100" i="33"/>
  <c r="M100" i="33"/>
  <c r="N100" i="33"/>
  <c r="O100" i="33"/>
  <c r="P100" i="33"/>
  <c r="Q100" i="33"/>
  <c r="R100" i="33"/>
  <c r="S100" i="33"/>
  <c r="T100" i="33"/>
  <c r="U100" i="33"/>
  <c r="V100" i="33"/>
  <c r="W100" i="33"/>
  <c r="X100" i="33"/>
  <c r="Y100" i="33"/>
  <c r="Z100" i="33"/>
  <c r="AA100" i="33"/>
  <c r="AB100" i="33"/>
  <c r="AC100" i="33"/>
  <c r="AD100" i="33"/>
  <c r="AE100" i="33"/>
  <c r="AF100" i="33"/>
  <c r="AG100" i="33"/>
  <c r="AH100" i="33"/>
  <c r="AI100" i="33"/>
  <c r="AJ100" i="33"/>
  <c r="AK100" i="33"/>
  <c r="AL100" i="33"/>
  <c r="AM100" i="33"/>
  <c r="AN100" i="33"/>
  <c r="AO100" i="33"/>
  <c r="AP100" i="33"/>
  <c r="AQ100" i="33"/>
  <c r="AR100" i="33"/>
  <c r="AS100" i="33"/>
  <c r="AT100" i="33"/>
  <c r="AU100" i="33"/>
  <c r="AV100" i="33"/>
  <c r="AW100" i="33"/>
  <c r="AX100" i="33"/>
  <c r="AY100" i="33"/>
  <c r="AZ100" i="33"/>
  <c r="BA100" i="33"/>
  <c r="BB100" i="33"/>
  <c r="BC100" i="33"/>
  <c r="BD100" i="33"/>
  <c r="BE100" i="33"/>
  <c r="BF100" i="33"/>
  <c r="BG100" i="33"/>
  <c r="BH100" i="33"/>
  <c r="B101" i="33"/>
  <c r="C101" i="33"/>
  <c r="D101" i="33"/>
  <c r="E101" i="33"/>
  <c r="F101" i="33"/>
  <c r="G101" i="33"/>
  <c r="H101" i="33"/>
  <c r="I101" i="33"/>
  <c r="J101" i="33"/>
  <c r="K101" i="33"/>
  <c r="L101" i="33"/>
  <c r="M101" i="33"/>
  <c r="N101" i="33"/>
  <c r="O101" i="33"/>
  <c r="P101" i="33"/>
  <c r="Q101" i="33"/>
  <c r="R101" i="33"/>
  <c r="S101" i="33"/>
  <c r="T101" i="33"/>
  <c r="U101" i="33"/>
  <c r="V101" i="33"/>
  <c r="W101" i="33"/>
  <c r="X101" i="33"/>
  <c r="Y101" i="33"/>
  <c r="Z101" i="33"/>
  <c r="AA101" i="33"/>
  <c r="AB101" i="33"/>
  <c r="AC101" i="33"/>
  <c r="AD101" i="33"/>
  <c r="AE101" i="33"/>
  <c r="AF101" i="33"/>
  <c r="AG101" i="33"/>
  <c r="AH101" i="33"/>
  <c r="AI101" i="33"/>
  <c r="AJ101" i="33"/>
  <c r="AK101" i="33"/>
  <c r="AL101" i="33"/>
  <c r="AM101" i="33"/>
  <c r="AN101" i="33"/>
  <c r="AO101" i="33"/>
  <c r="AP101" i="33"/>
  <c r="AQ101" i="33"/>
  <c r="AR101" i="33"/>
  <c r="AS101" i="33"/>
  <c r="AT101" i="33"/>
  <c r="AU101" i="33"/>
  <c r="AV101" i="33"/>
  <c r="AW101" i="33"/>
  <c r="AX101" i="33"/>
  <c r="AY101" i="33"/>
  <c r="AZ101" i="33"/>
  <c r="BA101" i="33"/>
  <c r="BB101" i="33"/>
  <c r="BC101" i="33"/>
  <c r="BD101" i="33"/>
  <c r="BE101" i="33"/>
  <c r="BF101" i="33"/>
  <c r="BG101" i="33"/>
  <c r="BH101" i="33"/>
  <c r="B98" i="33"/>
  <c r="C98" i="33"/>
  <c r="D98" i="33"/>
  <c r="E98" i="33"/>
  <c r="F98" i="33"/>
  <c r="G98" i="33"/>
  <c r="H98" i="33"/>
  <c r="I98" i="33"/>
  <c r="J98" i="33"/>
  <c r="K98" i="33"/>
  <c r="L98" i="33"/>
  <c r="M98" i="33"/>
  <c r="N98" i="33"/>
  <c r="O98" i="33"/>
  <c r="P98" i="33"/>
  <c r="Q98" i="33"/>
  <c r="R98" i="33"/>
  <c r="S98" i="33"/>
  <c r="T98" i="33"/>
  <c r="U98" i="33"/>
  <c r="V98" i="33"/>
  <c r="W98" i="33"/>
  <c r="X98" i="33"/>
  <c r="Y98" i="33"/>
  <c r="Z98" i="33"/>
  <c r="AA98" i="33"/>
  <c r="AB98" i="33"/>
  <c r="AC98" i="33"/>
  <c r="AD98" i="33"/>
  <c r="AE98" i="33"/>
  <c r="AF98" i="33"/>
  <c r="AG98" i="33"/>
  <c r="AH98" i="33"/>
  <c r="AI98" i="33"/>
  <c r="AJ98" i="33"/>
  <c r="AK98" i="33"/>
  <c r="AL98" i="33"/>
  <c r="AM98" i="33"/>
  <c r="AN98" i="33"/>
  <c r="AO98" i="33"/>
  <c r="AP98" i="33"/>
  <c r="AQ98" i="33"/>
  <c r="AR98" i="33"/>
  <c r="AS98" i="33"/>
  <c r="AT98" i="33"/>
  <c r="AU98" i="33"/>
  <c r="AV98" i="33"/>
  <c r="AW98" i="33"/>
  <c r="AX98" i="33"/>
  <c r="AY98" i="33"/>
  <c r="AZ98" i="33"/>
  <c r="BA98" i="33"/>
  <c r="BB98" i="33"/>
  <c r="BC98" i="33"/>
  <c r="BD98" i="33"/>
  <c r="BE98" i="33"/>
  <c r="BF98" i="33"/>
  <c r="BG98" i="33"/>
  <c r="BH98" i="33"/>
  <c r="L7" i="13"/>
  <c r="H7" i="13"/>
  <c r="D7" i="13"/>
  <c r="B101" i="6"/>
  <c r="A341" i="33" l="1"/>
  <c r="A341" i="6"/>
  <c r="A341" i="8"/>
  <c r="A334" i="33"/>
  <c r="A335" i="33"/>
  <c r="A336" i="33"/>
  <c r="A337" i="33"/>
  <c r="A338" i="33"/>
  <c r="A339" i="33"/>
  <c r="A340" i="33"/>
  <c r="A334" i="6"/>
  <c r="A335" i="6"/>
  <c r="A336" i="6"/>
  <c r="A337" i="6"/>
  <c r="A338" i="6"/>
  <c r="A339" i="6"/>
  <c r="A340" i="6"/>
  <c r="A334" i="8"/>
  <c r="A335" i="8"/>
  <c r="A336" i="8"/>
  <c r="A337" i="8"/>
  <c r="A338" i="8"/>
  <c r="A339" i="8"/>
  <c r="A340" i="8"/>
  <c r="A333" i="33"/>
  <c r="A333" i="8"/>
  <c r="B99" i="3" l="1"/>
  <c r="C99" i="3"/>
  <c r="D99" i="3"/>
  <c r="E99" i="3"/>
  <c r="F99" i="3"/>
  <c r="G99" i="3"/>
  <c r="H99" i="3"/>
  <c r="I99" i="3"/>
  <c r="L99" i="3"/>
  <c r="M99" i="3"/>
  <c r="N99" i="3"/>
  <c r="O99" i="3"/>
  <c r="P99" i="3"/>
  <c r="Q99" i="3"/>
  <c r="R99" i="3"/>
  <c r="S99" i="3"/>
  <c r="T99" i="3"/>
  <c r="U99" i="3"/>
  <c r="V99" i="3"/>
  <c r="W99" i="3"/>
  <c r="X99" i="3"/>
  <c r="Y99" i="3"/>
  <c r="Z99" i="3"/>
  <c r="AA99" i="3"/>
  <c r="AB99" i="3"/>
  <c r="AC99" i="3"/>
  <c r="AD99" i="3"/>
  <c r="AE99" i="3"/>
  <c r="AF99" i="3"/>
  <c r="AG99" i="3"/>
  <c r="AH99" i="3"/>
  <c r="AI99" i="3"/>
  <c r="AJ99" i="3"/>
  <c r="AK99" i="3"/>
  <c r="AL99" i="3"/>
  <c r="AM99" i="3"/>
  <c r="AN99" i="3"/>
  <c r="AO99" i="3"/>
  <c r="AP99" i="3"/>
  <c r="AQ99" i="3"/>
  <c r="AR99" i="3"/>
  <c r="AS99" i="3"/>
  <c r="AT99" i="3"/>
  <c r="AU99" i="3"/>
  <c r="AV99" i="3"/>
  <c r="AW99" i="3"/>
  <c r="AX99" i="3"/>
  <c r="AY99" i="3"/>
  <c r="AZ99" i="3"/>
  <c r="BA99" i="3"/>
  <c r="BB99" i="3"/>
  <c r="BC99" i="3"/>
  <c r="BD99" i="3"/>
  <c r="BE99" i="3"/>
  <c r="BF99" i="3"/>
  <c r="BG99" i="3"/>
  <c r="BH99" i="3"/>
  <c r="B100" i="3"/>
  <c r="C100" i="3"/>
  <c r="D100" i="3"/>
  <c r="E100" i="3"/>
  <c r="F100" i="3"/>
  <c r="G100" i="3"/>
  <c r="H100" i="3"/>
  <c r="I100" i="3"/>
  <c r="L100" i="3"/>
  <c r="M100" i="3"/>
  <c r="N100" i="3"/>
  <c r="O100" i="3"/>
  <c r="P100" i="3"/>
  <c r="Q100" i="3"/>
  <c r="R100" i="3"/>
  <c r="S100" i="3"/>
  <c r="T100" i="3"/>
  <c r="U100" i="3"/>
  <c r="V100" i="3"/>
  <c r="W100" i="3"/>
  <c r="X100" i="3"/>
  <c r="Y100" i="3"/>
  <c r="Z100" i="3"/>
  <c r="AA100" i="3"/>
  <c r="AB100" i="3"/>
  <c r="AC100" i="3"/>
  <c r="AD100" i="3"/>
  <c r="AE100" i="3"/>
  <c r="AF100" i="3"/>
  <c r="AG100" i="3"/>
  <c r="AH100" i="3"/>
  <c r="AI100" i="3"/>
  <c r="AJ100" i="3"/>
  <c r="AK100" i="3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X100" i="3"/>
  <c r="AY100" i="3"/>
  <c r="AZ100" i="3"/>
  <c r="BA100" i="3"/>
  <c r="BB100" i="3"/>
  <c r="BC100" i="3"/>
  <c r="BD100" i="3"/>
  <c r="BE100" i="3"/>
  <c r="BF100" i="3"/>
  <c r="BG100" i="3"/>
  <c r="BH100" i="3"/>
  <c r="B101" i="3"/>
  <c r="C101" i="3"/>
  <c r="D101" i="3"/>
  <c r="E101" i="3"/>
  <c r="F101" i="3"/>
  <c r="G101" i="3"/>
  <c r="H101" i="3"/>
  <c r="I101" i="3"/>
  <c r="L101" i="3"/>
  <c r="M101" i="3"/>
  <c r="N101" i="3"/>
  <c r="O101" i="3"/>
  <c r="P101" i="3"/>
  <c r="Q101" i="3"/>
  <c r="R101" i="3"/>
  <c r="S101" i="3"/>
  <c r="T101" i="3"/>
  <c r="U101" i="3"/>
  <c r="V101" i="3"/>
  <c r="W101" i="3"/>
  <c r="X101" i="3"/>
  <c r="Y101" i="3"/>
  <c r="Z101" i="3"/>
  <c r="AA101" i="3"/>
  <c r="AB101" i="3"/>
  <c r="AC101" i="3"/>
  <c r="AD101" i="3"/>
  <c r="AE101" i="3"/>
  <c r="AF101" i="3"/>
  <c r="AG101" i="3"/>
  <c r="AH101" i="3"/>
  <c r="AI101" i="3"/>
  <c r="AJ101" i="3"/>
  <c r="AK101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X101" i="3"/>
  <c r="AY101" i="3"/>
  <c r="AZ101" i="3"/>
  <c r="BA101" i="3"/>
  <c r="BB101" i="3"/>
  <c r="BC101" i="3"/>
  <c r="BD101" i="3"/>
  <c r="BE101" i="3"/>
  <c r="BF101" i="3"/>
  <c r="BG101" i="3"/>
  <c r="BH101" i="3"/>
  <c r="B102" i="3"/>
  <c r="C102" i="3"/>
  <c r="D102" i="3"/>
  <c r="E102" i="3"/>
  <c r="F102" i="3"/>
  <c r="G102" i="3"/>
  <c r="H102" i="3"/>
  <c r="I102" i="3"/>
  <c r="L102" i="3"/>
  <c r="M102" i="3"/>
  <c r="N102" i="3"/>
  <c r="O102" i="3"/>
  <c r="P102" i="3"/>
  <c r="Q102" i="3"/>
  <c r="R102" i="3"/>
  <c r="S102" i="3"/>
  <c r="T102" i="3"/>
  <c r="U102" i="3"/>
  <c r="V102" i="3"/>
  <c r="W102" i="3"/>
  <c r="X102" i="3"/>
  <c r="Y102" i="3"/>
  <c r="Z102" i="3"/>
  <c r="AA102" i="3"/>
  <c r="AB102" i="3"/>
  <c r="AC102" i="3"/>
  <c r="AD102" i="3"/>
  <c r="AE102" i="3"/>
  <c r="AF102" i="3"/>
  <c r="AG102" i="3"/>
  <c r="AH102" i="3"/>
  <c r="AI102" i="3"/>
  <c r="AJ102" i="3"/>
  <c r="AK102" i="3"/>
  <c r="AL102" i="3"/>
  <c r="AM102" i="3"/>
  <c r="AN102" i="3"/>
  <c r="AO102" i="3"/>
  <c r="AP102" i="3"/>
  <c r="AQ102" i="3"/>
  <c r="AR102" i="3"/>
  <c r="AS102" i="3"/>
  <c r="AT102" i="3"/>
  <c r="AU102" i="3"/>
  <c r="AV102" i="3"/>
  <c r="AW102" i="3"/>
  <c r="AX102" i="3"/>
  <c r="AY102" i="3"/>
  <c r="AZ102" i="3"/>
  <c r="BA102" i="3"/>
  <c r="BB102" i="3"/>
  <c r="BC102" i="3"/>
  <c r="BD102" i="3"/>
  <c r="BE102" i="3"/>
  <c r="BF102" i="3"/>
  <c r="BG102" i="3"/>
  <c r="BH102" i="3"/>
  <c r="A99" i="33"/>
  <c r="A100" i="33"/>
  <c r="A101" i="33"/>
  <c r="A102" i="33" s="1"/>
  <c r="B99" i="5"/>
  <c r="C99" i="5"/>
  <c r="D99" i="5"/>
  <c r="E99" i="5"/>
  <c r="F99" i="5"/>
  <c r="G99" i="5"/>
  <c r="H99" i="5"/>
  <c r="I99" i="5"/>
  <c r="L99" i="5"/>
  <c r="M99" i="5"/>
  <c r="N99" i="5"/>
  <c r="O99" i="5"/>
  <c r="P99" i="5"/>
  <c r="Q99" i="5"/>
  <c r="R99" i="5"/>
  <c r="S99" i="5"/>
  <c r="T99" i="5"/>
  <c r="U99" i="5"/>
  <c r="V99" i="5"/>
  <c r="W99" i="5"/>
  <c r="X99" i="5"/>
  <c r="Y99" i="5"/>
  <c r="Z99" i="5"/>
  <c r="AA99" i="5"/>
  <c r="AB99" i="5"/>
  <c r="AC99" i="5"/>
  <c r="AD99" i="5"/>
  <c r="AE99" i="5"/>
  <c r="AF99" i="5"/>
  <c r="AG99" i="5"/>
  <c r="AH99" i="5"/>
  <c r="AI99" i="5"/>
  <c r="AJ99" i="5"/>
  <c r="AK99" i="5"/>
  <c r="AL99" i="5"/>
  <c r="AM99" i="5"/>
  <c r="AN99" i="5"/>
  <c r="AO99" i="5"/>
  <c r="AP99" i="5"/>
  <c r="AQ99" i="5"/>
  <c r="AR99" i="5"/>
  <c r="AS99" i="5"/>
  <c r="AT99" i="5"/>
  <c r="AU99" i="5"/>
  <c r="AV99" i="5"/>
  <c r="AW99" i="5"/>
  <c r="AX99" i="5"/>
  <c r="AY99" i="5"/>
  <c r="AZ99" i="5"/>
  <c r="BA99" i="5"/>
  <c r="BB99" i="5"/>
  <c r="BC99" i="5"/>
  <c r="BD99" i="5"/>
  <c r="BE99" i="5"/>
  <c r="BF99" i="5"/>
  <c r="BG99" i="5"/>
  <c r="BH99" i="5"/>
  <c r="B100" i="5"/>
  <c r="C100" i="5"/>
  <c r="D100" i="5"/>
  <c r="E100" i="5"/>
  <c r="F100" i="5"/>
  <c r="G100" i="5"/>
  <c r="H100" i="5"/>
  <c r="I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AB100" i="5"/>
  <c r="AC100" i="5"/>
  <c r="AD100" i="5"/>
  <c r="AE100" i="5"/>
  <c r="AF100" i="5"/>
  <c r="AG100" i="5"/>
  <c r="AH100" i="5"/>
  <c r="AI100" i="5"/>
  <c r="AJ100" i="5"/>
  <c r="AK100" i="5"/>
  <c r="AL100" i="5"/>
  <c r="AM100" i="5"/>
  <c r="AN100" i="5"/>
  <c r="AO100" i="5"/>
  <c r="AP100" i="5"/>
  <c r="AQ100" i="5"/>
  <c r="AR100" i="5"/>
  <c r="AS100" i="5"/>
  <c r="AT100" i="5"/>
  <c r="AU100" i="5"/>
  <c r="AV100" i="5"/>
  <c r="AW100" i="5"/>
  <c r="AX100" i="5"/>
  <c r="AY100" i="5"/>
  <c r="AZ100" i="5"/>
  <c r="BA100" i="5"/>
  <c r="BB100" i="5"/>
  <c r="BC100" i="5"/>
  <c r="BD100" i="5"/>
  <c r="BE100" i="5"/>
  <c r="BF100" i="5"/>
  <c r="BG100" i="5"/>
  <c r="BH100" i="5"/>
  <c r="B101" i="5"/>
  <c r="C101" i="5"/>
  <c r="D101" i="5"/>
  <c r="E101" i="5"/>
  <c r="F101" i="5"/>
  <c r="G101" i="5"/>
  <c r="H101" i="5"/>
  <c r="I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Y101" i="5"/>
  <c r="Z101" i="5"/>
  <c r="AA101" i="5"/>
  <c r="AB101" i="5"/>
  <c r="AC101" i="5"/>
  <c r="AD101" i="5"/>
  <c r="AE101" i="5"/>
  <c r="AF101" i="5"/>
  <c r="AG101" i="5"/>
  <c r="AH101" i="5"/>
  <c r="AI101" i="5"/>
  <c r="AJ101" i="5"/>
  <c r="AK101" i="5"/>
  <c r="AL101" i="5"/>
  <c r="AM101" i="5"/>
  <c r="AN101" i="5"/>
  <c r="AO101" i="5"/>
  <c r="AP101" i="5"/>
  <c r="AQ101" i="5"/>
  <c r="AR101" i="5"/>
  <c r="AS101" i="5"/>
  <c r="AT101" i="5"/>
  <c r="AU101" i="5"/>
  <c r="AV101" i="5"/>
  <c r="AW101" i="5"/>
  <c r="AX101" i="5"/>
  <c r="AY101" i="5"/>
  <c r="AZ101" i="5"/>
  <c r="BA101" i="5"/>
  <c r="BB101" i="5"/>
  <c r="BC101" i="5"/>
  <c r="BD101" i="5"/>
  <c r="BE101" i="5"/>
  <c r="BF101" i="5"/>
  <c r="BG101" i="5"/>
  <c r="BH101" i="5"/>
  <c r="B102" i="5"/>
  <c r="C102" i="5"/>
  <c r="D102" i="5"/>
  <c r="E102" i="5"/>
  <c r="F102" i="5"/>
  <c r="G102" i="5"/>
  <c r="H102" i="5"/>
  <c r="I102" i="5"/>
  <c r="L102" i="5"/>
  <c r="M102" i="5"/>
  <c r="N102" i="5"/>
  <c r="O102" i="5"/>
  <c r="P102" i="5"/>
  <c r="Q102" i="5"/>
  <c r="R102" i="5"/>
  <c r="S102" i="5"/>
  <c r="T102" i="5"/>
  <c r="U102" i="5"/>
  <c r="V102" i="5"/>
  <c r="W102" i="5"/>
  <c r="X102" i="5"/>
  <c r="Y102" i="5"/>
  <c r="Z102" i="5"/>
  <c r="AA102" i="5"/>
  <c r="AB102" i="5"/>
  <c r="AC102" i="5"/>
  <c r="AD102" i="5"/>
  <c r="AE102" i="5"/>
  <c r="AF102" i="5"/>
  <c r="AG102" i="5"/>
  <c r="AH102" i="5"/>
  <c r="AI102" i="5"/>
  <c r="AJ102" i="5"/>
  <c r="AK102" i="5"/>
  <c r="AL102" i="5"/>
  <c r="AM102" i="5"/>
  <c r="AN102" i="5"/>
  <c r="AO102" i="5"/>
  <c r="AP102" i="5"/>
  <c r="AQ102" i="5"/>
  <c r="AR102" i="5"/>
  <c r="AS102" i="5"/>
  <c r="AT102" i="5"/>
  <c r="AU102" i="5"/>
  <c r="AV102" i="5"/>
  <c r="AW102" i="5"/>
  <c r="AX102" i="5"/>
  <c r="AY102" i="5"/>
  <c r="AZ102" i="5"/>
  <c r="BA102" i="5"/>
  <c r="BB102" i="5"/>
  <c r="BC102" i="5"/>
  <c r="BD102" i="5"/>
  <c r="BE102" i="5"/>
  <c r="BF102" i="5"/>
  <c r="BG102" i="5"/>
  <c r="BH102" i="5"/>
  <c r="B99" i="6"/>
  <c r="C99" i="6"/>
  <c r="D99" i="6"/>
  <c r="E99" i="6"/>
  <c r="F99" i="6"/>
  <c r="G99" i="6"/>
  <c r="H99" i="6"/>
  <c r="I99" i="6"/>
  <c r="L99" i="6"/>
  <c r="M99" i="6"/>
  <c r="N99" i="6"/>
  <c r="O99" i="6"/>
  <c r="P99" i="6"/>
  <c r="Q99" i="6"/>
  <c r="R99" i="6"/>
  <c r="S99" i="6"/>
  <c r="T99" i="6"/>
  <c r="U99" i="6"/>
  <c r="V99" i="6"/>
  <c r="W99" i="6"/>
  <c r="X99" i="6"/>
  <c r="Y99" i="6"/>
  <c r="Z99" i="6"/>
  <c r="AA99" i="6"/>
  <c r="AB99" i="6"/>
  <c r="AC99" i="6"/>
  <c r="AD99" i="6"/>
  <c r="AE99" i="6"/>
  <c r="AF99" i="6"/>
  <c r="AG99" i="6"/>
  <c r="AH99" i="6"/>
  <c r="AI99" i="6"/>
  <c r="AJ99" i="6"/>
  <c r="AK99" i="6"/>
  <c r="AL99" i="6"/>
  <c r="AM99" i="6"/>
  <c r="AN99" i="6"/>
  <c r="AO99" i="6"/>
  <c r="AP99" i="6"/>
  <c r="AQ99" i="6"/>
  <c r="AR99" i="6"/>
  <c r="AS99" i="6"/>
  <c r="AT99" i="6"/>
  <c r="AU99" i="6"/>
  <c r="AV99" i="6"/>
  <c r="AW99" i="6"/>
  <c r="AX99" i="6"/>
  <c r="AY99" i="6"/>
  <c r="AZ99" i="6"/>
  <c r="BA99" i="6"/>
  <c r="BB99" i="6"/>
  <c r="BC99" i="6"/>
  <c r="BD99" i="6"/>
  <c r="BE99" i="6"/>
  <c r="BF99" i="6"/>
  <c r="BG99" i="6"/>
  <c r="BH99" i="6"/>
  <c r="B100" i="6"/>
  <c r="C100" i="6"/>
  <c r="D100" i="6"/>
  <c r="E100" i="6"/>
  <c r="F100" i="6"/>
  <c r="G100" i="6"/>
  <c r="H100" i="6"/>
  <c r="I100" i="6"/>
  <c r="L100" i="6"/>
  <c r="M100" i="6"/>
  <c r="N100" i="6"/>
  <c r="O100" i="6"/>
  <c r="P100" i="6"/>
  <c r="Q100" i="6"/>
  <c r="R100" i="6"/>
  <c r="S100" i="6"/>
  <c r="T100" i="6"/>
  <c r="U100" i="6"/>
  <c r="V100" i="6"/>
  <c r="W100" i="6"/>
  <c r="X100" i="6"/>
  <c r="Y100" i="6"/>
  <c r="Z100" i="6"/>
  <c r="AA100" i="6"/>
  <c r="AB100" i="6"/>
  <c r="AC100" i="6"/>
  <c r="AD100" i="6"/>
  <c r="AE100" i="6"/>
  <c r="AF100" i="6"/>
  <c r="AG100" i="6"/>
  <c r="AH100" i="6"/>
  <c r="AI100" i="6"/>
  <c r="AJ100" i="6"/>
  <c r="AK100" i="6"/>
  <c r="AL100" i="6"/>
  <c r="AM100" i="6"/>
  <c r="AN100" i="6"/>
  <c r="AO100" i="6"/>
  <c r="AP100" i="6"/>
  <c r="AQ100" i="6"/>
  <c r="AR100" i="6"/>
  <c r="AS100" i="6"/>
  <c r="AT100" i="6"/>
  <c r="AU100" i="6"/>
  <c r="AV100" i="6"/>
  <c r="AW100" i="6"/>
  <c r="AX100" i="6"/>
  <c r="AY100" i="6"/>
  <c r="AZ100" i="6"/>
  <c r="BA100" i="6"/>
  <c r="BB100" i="6"/>
  <c r="BC100" i="6"/>
  <c r="BD100" i="6"/>
  <c r="BE100" i="6"/>
  <c r="BF100" i="6"/>
  <c r="BG100" i="6"/>
  <c r="BH100" i="6"/>
  <c r="C101" i="6"/>
  <c r="D101" i="6"/>
  <c r="E101" i="6"/>
  <c r="F101" i="6"/>
  <c r="G101" i="6"/>
  <c r="H101" i="6"/>
  <c r="I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AB101" i="6"/>
  <c r="AC101" i="6"/>
  <c r="AD101" i="6"/>
  <c r="AE101" i="6"/>
  <c r="AF101" i="6"/>
  <c r="AG101" i="6"/>
  <c r="AH101" i="6"/>
  <c r="AI101" i="6"/>
  <c r="AJ101" i="6"/>
  <c r="AK101" i="6"/>
  <c r="AL101" i="6"/>
  <c r="AM101" i="6"/>
  <c r="AN101" i="6"/>
  <c r="AO101" i="6"/>
  <c r="AP101" i="6"/>
  <c r="AQ101" i="6"/>
  <c r="AR101" i="6"/>
  <c r="AS101" i="6"/>
  <c r="AT101" i="6"/>
  <c r="AU101" i="6"/>
  <c r="AV101" i="6"/>
  <c r="AW101" i="6"/>
  <c r="AX101" i="6"/>
  <c r="AY101" i="6"/>
  <c r="AZ101" i="6"/>
  <c r="BA101" i="6"/>
  <c r="BB101" i="6"/>
  <c r="BC101" i="6"/>
  <c r="BD101" i="6"/>
  <c r="BE101" i="6"/>
  <c r="BF101" i="6"/>
  <c r="BG101" i="6"/>
  <c r="BH101" i="6"/>
  <c r="B102" i="6"/>
  <c r="C102" i="6"/>
  <c r="D102" i="6"/>
  <c r="E102" i="6"/>
  <c r="F102" i="6"/>
  <c r="G102" i="6"/>
  <c r="H102" i="6"/>
  <c r="I102" i="6"/>
  <c r="L102" i="6"/>
  <c r="M102" i="6"/>
  <c r="N102" i="6"/>
  <c r="O102" i="6"/>
  <c r="P102" i="6"/>
  <c r="Q102" i="6"/>
  <c r="R102" i="6"/>
  <c r="S102" i="6"/>
  <c r="T102" i="6"/>
  <c r="U102" i="6"/>
  <c r="V102" i="6"/>
  <c r="W102" i="6"/>
  <c r="X102" i="6"/>
  <c r="Y102" i="6"/>
  <c r="Z102" i="6"/>
  <c r="AA102" i="6"/>
  <c r="AB102" i="6"/>
  <c r="AC102" i="6"/>
  <c r="AD102" i="6"/>
  <c r="AE102" i="6"/>
  <c r="AF102" i="6"/>
  <c r="AG102" i="6"/>
  <c r="AH102" i="6"/>
  <c r="AI102" i="6"/>
  <c r="AJ102" i="6"/>
  <c r="AK102" i="6"/>
  <c r="AL102" i="6"/>
  <c r="AM102" i="6"/>
  <c r="AN102" i="6"/>
  <c r="AO102" i="6"/>
  <c r="AP102" i="6"/>
  <c r="AQ102" i="6"/>
  <c r="AR102" i="6"/>
  <c r="AS102" i="6"/>
  <c r="AT102" i="6"/>
  <c r="AU102" i="6"/>
  <c r="AV102" i="6"/>
  <c r="AW102" i="6"/>
  <c r="AX102" i="6"/>
  <c r="AY102" i="6"/>
  <c r="AZ102" i="6"/>
  <c r="BA102" i="6"/>
  <c r="BB102" i="6"/>
  <c r="BC102" i="6"/>
  <c r="BD102" i="6"/>
  <c r="BE102" i="6"/>
  <c r="BF102" i="6"/>
  <c r="BG102" i="6"/>
  <c r="BH102" i="6"/>
  <c r="A99" i="8"/>
  <c r="B99" i="8"/>
  <c r="C99" i="8"/>
  <c r="D99" i="8"/>
  <c r="E99" i="8"/>
  <c r="F99" i="8"/>
  <c r="G99" i="8"/>
  <c r="H99" i="8"/>
  <c r="I99" i="8"/>
  <c r="L99" i="8"/>
  <c r="M99" i="8"/>
  <c r="N99" i="8"/>
  <c r="O99" i="8"/>
  <c r="P99" i="8"/>
  <c r="Q99" i="8"/>
  <c r="R99" i="8"/>
  <c r="S99" i="8"/>
  <c r="T99" i="8"/>
  <c r="U99" i="8"/>
  <c r="V99" i="8"/>
  <c r="W99" i="8"/>
  <c r="X99" i="8"/>
  <c r="Y99" i="8"/>
  <c r="Z99" i="8"/>
  <c r="AA99" i="8"/>
  <c r="AB99" i="8"/>
  <c r="AC99" i="8"/>
  <c r="AD99" i="8"/>
  <c r="AE99" i="8"/>
  <c r="AF99" i="8"/>
  <c r="AG99" i="8"/>
  <c r="AH99" i="8"/>
  <c r="AI99" i="8"/>
  <c r="AJ99" i="8"/>
  <c r="AK99" i="8"/>
  <c r="AL99" i="8"/>
  <c r="AM99" i="8"/>
  <c r="AN99" i="8"/>
  <c r="AO99" i="8"/>
  <c r="AP99" i="8"/>
  <c r="AQ99" i="8"/>
  <c r="AR99" i="8"/>
  <c r="AS99" i="8"/>
  <c r="AT99" i="8"/>
  <c r="AU99" i="8"/>
  <c r="AV99" i="8"/>
  <c r="AW99" i="8"/>
  <c r="AX99" i="8"/>
  <c r="AY99" i="8"/>
  <c r="AZ99" i="8"/>
  <c r="BA99" i="8"/>
  <c r="BB99" i="8"/>
  <c r="BC99" i="8"/>
  <c r="BD99" i="8"/>
  <c r="BE99" i="8"/>
  <c r="BF99" i="8"/>
  <c r="BG99" i="8"/>
  <c r="BH99" i="8"/>
  <c r="A100" i="8"/>
  <c r="B100" i="8"/>
  <c r="C100" i="8"/>
  <c r="D100" i="8"/>
  <c r="E100" i="8"/>
  <c r="F100" i="8"/>
  <c r="G100" i="8"/>
  <c r="H100" i="8"/>
  <c r="I100" i="8"/>
  <c r="L100" i="8"/>
  <c r="M100" i="8"/>
  <c r="N100" i="8"/>
  <c r="O100" i="8"/>
  <c r="P100" i="8"/>
  <c r="Q100" i="8"/>
  <c r="R100" i="8"/>
  <c r="S100" i="8"/>
  <c r="T100" i="8"/>
  <c r="U100" i="8"/>
  <c r="V100" i="8"/>
  <c r="W100" i="8"/>
  <c r="X100" i="8"/>
  <c r="Y100" i="8"/>
  <c r="Z100" i="8"/>
  <c r="AA100" i="8"/>
  <c r="AB100" i="8"/>
  <c r="AC100" i="8"/>
  <c r="AD100" i="8"/>
  <c r="AE100" i="8"/>
  <c r="AF100" i="8"/>
  <c r="AG100" i="8"/>
  <c r="AH100" i="8"/>
  <c r="AI100" i="8"/>
  <c r="AJ100" i="8"/>
  <c r="AK100" i="8"/>
  <c r="AL100" i="8"/>
  <c r="AM100" i="8"/>
  <c r="AN100" i="8"/>
  <c r="AO100" i="8"/>
  <c r="AP100" i="8"/>
  <c r="AQ100" i="8"/>
  <c r="AR100" i="8"/>
  <c r="AS100" i="8"/>
  <c r="AT100" i="8"/>
  <c r="AU100" i="8"/>
  <c r="AV100" i="8"/>
  <c r="AW100" i="8"/>
  <c r="AX100" i="8"/>
  <c r="AY100" i="8"/>
  <c r="AZ100" i="8"/>
  <c r="BA100" i="8"/>
  <c r="BB100" i="8"/>
  <c r="BC100" i="8"/>
  <c r="BD100" i="8"/>
  <c r="BE100" i="8"/>
  <c r="BF100" i="8"/>
  <c r="BG100" i="8"/>
  <c r="BH100" i="8"/>
  <c r="A101" i="8"/>
  <c r="B101" i="8"/>
  <c r="C101" i="8"/>
  <c r="D101" i="8"/>
  <c r="E101" i="8"/>
  <c r="F101" i="8"/>
  <c r="G101" i="8"/>
  <c r="H101" i="8"/>
  <c r="I101" i="8"/>
  <c r="L101" i="8"/>
  <c r="M101" i="8"/>
  <c r="N101" i="8"/>
  <c r="O101" i="8"/>
  <c r="P101" i="8"/>
  <c r="Q101" i="8"/>
  <c r="R101" i="8"/>
  <c r="S101" i="8"/>
  <c r="T101" i="8"/>
  <c r="U101" i="8"/>
  <c r="V101" i="8"/>
  <c r="W101" i="8"/>
  <c r="X101" i="8"/>
  <c r="Y101" i="8"/>
  <c r="Z101" i="8"/>
  <c r="AA101" i="8"/>
  <c r="AB101" i="8"/>
  <c r="AC101" i="8"/>
  <c r="AD101" i="8"/>
  <c r="AE101" i="8"/>
  <c r="AF101" i="8"/>
  <c r="AG101" i="8"/>
  <c r="AH101" i="8"/>
  <c r="AI101" i="8"/>
  <c r="AJ101" i="8"/>
  <c r="AK101" i="8"/>
  <c r="AL101" i="8"/>
  <c r="AM101" i="8"/>
  <c r="AN101" i="8"/>
  <c r="AO101" i="8"/>
  <c r="AP101" i="8"/>
  <c r="AQ101" i="8"/>
  <c r="AR101" i="8"/>
  <c r="AS101" i="8"/>
  <c r="AT101" i="8"/>
  <c r="AU101" i="8"/>
  <c r="AV101" i="8"/>
  <c r="AW101" i="8"/>
  <c r="AX101" i="8"/>
  <c r="AY101" i="8"/>
  <c r="AZ101" i="8"/>
  <c r="BA101" i="8"/>
  <c r="BB101" i="8"/>
  <c r="BC101" i="8"/>
  <c r="BD101" i="8"/>
  <c r="BE101" i="8"/>
  <c r="BF101" i="8"/>
  <c r="BG101" i="8"/>
  <c r="BH101" i="8"/>
  <c r="A102" i="8"/>
  <c r="B102" i="8"/>
  <c r="C102" i="8"/>
  <c r="D102" i="8"/>
  <c r="E102" i="8"/>
  <c r="F102" i="8"/>
  <c r="G102" i="8"/>
  <c r="H102" i="8"/>
  <c r="I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Z102" i="8"/>
  <c r="AA102" i="8"/>
  <c r="AB102" i="8"/>
  <c r="AC102" i="8"/>
  <c r="AD102" i="8"/>
  <c r="AE102" i="8"/>
  <c r="AF102" i="8"/>
  <c r="AG102" i="8"/>
  <c r="AH102" i="8"/>
  <c r="AI102" i="8"/>
  <c r="AJ102" i="8"/>
  <c r="AK102" i="8"/>
  <c r="AL102" i="8"/>
  <c r="AM102" i="8"/>
  <c r="AN102" i="8"/>
  <c r="AO102" i="8"/>
  <c r="AP102" i="8"/>
  <c r="AQ102" i="8"/>
  <c r="AR102" i="8"/>
  <c r="AS102" i="8"/>
  <c r="AT102" i="8"/>
  <c r="AU102" i="8"/>
  <c r="AV102" i="8"/>
  <c r="AW102" i="8"/>
  <c r="AX102" i="8"/>
  <c r="AY102" i="8"/>
  <c r="AZ102" i="8"/>
  <c r="BA102" i="8"/>
  <c r="BB102" i="8"/>
  <c r="BC102" i="8"/>
  <c r="BD102" i="8"/>
  <c r="BE102" i="8"/>
  <c r="BF102" i="8"/>
  <c r="BG102" i="8"/>
  <c r="BH102" i="8"/>
  <c r="B99" i="2"/>
  <c r="C99" i="2"/>
  <c r="D99" i="2"/>
  <c r="E99" i="2"/>
  <c r="F99" i="2"/>
  <c r="G99" i="2"/>
  <c r="H99" i="2"/>
  <c r="I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Y99" i="2"/>
  <c r="Z99" i="2"/>
  <c r="AA99" i="2"/>
  <c r="AB99" i="2"/>
  <c r="AC99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100" i="2"/>
  <c r="C100" i="2"/>
  <c r="D100" i="2"/>
  <c r="E100" i="2"/>
  <c r="F100" i="2"/>
  <c r="G100" i="2"/>
  <c r="H100" i="2"/>
  <c r="I100" i="2"/>
  <c r="L100" i="2"/>
  <c r="M100" i="2"/>
  <c r="N100" i="2"/>
  <c r="O100" i="2"/>
  <c r="P100" i="2"/>
  <c r="Q100" i="2"/>
  <c r="R100" i="2"/>
  <c r="S100" i="2"/>
  <c r="T100" i="2"/>
  <c r="U100" i="2"/>
  <c r="V100" i="2"/>
  <c r="W100" i="2"/>
  <c r="X100" i="2"/>
  <c r="Y100" i="2"/>
  <c r="Z100" i="2"/>
  <c r="AA100" i="2"/>
  <c r="AB100" i="2"/>
  <c r="AC100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BG100" i="2"/>
  <c r="BH100" i="2"/>
  <c r="B101" i="2"/>
  <c r="C101" i="2"/>
  <c r="D101" i="2"/>
  <c r="E101" i="2"/>
  <c r="F101" i="2"/>
  <c r="G101" i="2"/>
  <c r="H101" i="2"/>
  <c r="I101" i="2"/>
  <c r="L101" i="2"/>
  <c r="M101" i="2"/>
  <c r="N101" i="2"/>
  <c r="O101" i="2"/>
  <c r="P101" i="2"/>
  <c r="Q101" i="2"/>
  <c r="R101" i="2"/>
  <c r="S101" i="2"/>
  <c r="T101" i="2"/>
  <c r="U101" i="2"/>
  <c r="V101" i="2"/>
  <c r="W101" i="2"/>
  <c r="X101" i="2"/>
  <c r="Y101" i="2"/>
  <c r="Z101" i="2"/>
  <c r="AA101" i="2"/>
  <c r="AB101" i="2"/>
  <c r="AC101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BF101" i="2"/>
  <c r="BG101" i="2"/>
  <c r="BH101" i="2"/>
  <c r="B102" i="2"/>
  <c r="C102" i="2"/>
  <c r="D102" i="2"/>
  <c r="E102" i="2"/>
  <c r="F102" i="2"/>
  <c r="G102" i="2"/>
  <c r="H102" i="2"/>
  <c r="I102" i="2"/>
  <c r="L102" i="2"/>
  <c r="M102" i="2"/>
  <c r="N102" i="2"/>
  <c r="O102" i="2"/>
  <c r="P102" i="2"/>
  <c r="Q102" i="2"/>
  <c r="R102" i="2"/>
  <c r="S102" i="2"/>
  <c r="T102" i="2"/>
  <c r="U102" i="2"/>
  <c r="V102" i="2"/>
  <c r="W102" i="2"/>
  <c r="X102" i="2"/>
  <c r="Y102" i="2"/>
  <c r="Z102" i="2"/>
  <c r="AA102" i="2"/>
  <c r="AB102" i="2"/>
  <c r="AC102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BG102" i="2"/>
  <c r="BH102" i="2"/>
  <c r="AC201" i="3"/>
  <c r="A200" i="33"/>
  <c r="A201" i="33"/>
  <c r="A202" i="33"/>
  <c r="A203" i="33"/>
  <c r="A200" i="8"/>
  <c r="A201" i="8"/>
  <c r="A202" i="8"/>
  <c r="A203" i="8"/>
  <c r="A301" i="33"/>
  <c r="A302" i="33"/>
  <c r="A303" i="33"/>
  <c r="A304" i="33"/>
  <c r="A301" i="8"/>
  <c r="A302" i="8"/>
  <c r="A303" i="8"/>
  <c r="A304" i="8"/>
  <c r="AQ101" i="4" l="1"/>
  <c r="I38" i="34"/>
  <c r="I20" i="34"/>
  <c r="C51" i="34"/>
  <c r="AO202" i="5"/>
  <c r="C32" i="34"/>
  <c r="C14" i="34"/>
  <c r="C50" i="34"/>
  <c r="AF203" i="2"/>
  <c r="F203" i="2"/>
  <c r="BH101" i="4"/>
  <c r="BB101" i="4"/>
  <c r="AV101" i="4"/>
  <c r="AP101" i="4"/>
  <c r="AJ101" i="4"/>
  <c r="AD101" i="4"/>
  <c r="X101" i="4"/>
  <c r="R101" i="4"/>
  <c r="L101" i="4"/>
  <c r="AB201" i="2"/>
  <c r="B201" i="2"/>
  <c r="X203" i="8"/>
  <c r="I43" i="34"/>
  <c r="I37" i="34"/>
  <c r="I31" i="34"/>
  <c r="I25" i="34"/>
  <c r="I19" i="34"/>
  <c r="I13" i="34"/>
  <c r="I7" i="34"/>
  <c r="H11" i="13"/>
  <c r="I49" i="34"/>
  <c r="AN203" i="5"/>
  <c r="P203" i="5"/>
  <c r="AQ202" i="5"/>
  <c r="S202" i="5"/>
  <c r="D103" i="12"/>
  <c r="C43" i="34"/>
  <c r="C37" i="34"/>
  <c r="C31" i="34"/>
  <c r="C25" i="34"/>
  <c r="C19" i="34"/>
  <c r="C13" i="34"/>
  <c r="C7" i="34"/>
  <c r="C49" i="34"/>
  <c r="D11" i="13"/>
  <c r="AW101" i="4"/>
  <c r="AK101" i="4"/>
  <c r="S101" i="4"/>
  <c r="E101" i="4"/>
  <c r="BC203" i="8"/>
  <c r="I44" i="34"/>
  <c r="I26" i="34"/>
  <c r="I8" i="34"/>
  <c r="BA201" i="5"/>
  <c r="C44" i="34"/>
  <c r="C26" i="34"/>
  <c r="Q202" i="5"/>
  <c r="C8" i="34"/>
  <c r="BA101" i="4"/>
  <c r="AU101" i="4"/>
  <c r="AO101" i="4"/>
  <c r="AI101" i="4"/>
  <c r="AC101" i="4"/>
  <c r="W101" i="4"/>
  <c r="Q101" i="4"/>
  <c r="I101" i="4"/>
  <c r="I48" i="34"/>
  <c r="I42" i="34"/>
  <c r="I36" i="34"/>
  <c r="I30" i="34"/>
  <c r="I24" i="34"/>
  <c r="I18" i="34"/>
  <c r="I12" i="34"/>
  <c r="I6" i="34"/>
  <c r="BE203" i="5"/>
  <c r="AG203" i="5"/>
  <c r="G203" i="5"/>
  <c r="C48" i="34"/>
  <c r="C42" i="34"/>
  <c r="C36" i="34"/>
  <c r="C30" i="34"/>
  <c r="C24" i="34"/>
  <c r="C18" i="34"/>
  <c r="C12" i="34"/>
  <c r="C6" i="34"/>
  <c r="BC101" i="4"/>
  <c r="M101" i="4"/>
  <c r="AA201" i="8"/>
  <c r="I51" i="34"/>
  <c r="I32" i="34"/>
  <c r="I14" i="34"/>
  <c r="I50" i="34"/>
  <c r="C38" i="34"/>
  <c r="AC201" i="5"/>
  <c r="C20" i="34"/>
  <c r="I47" i="34"/>
  <c r="I41" i="34"/>
  <c r="AR201" i="6"/>
  <c r="I35" i="34"/>
  <c r="I29" i="34"/>
  <c r="I23" i="34"/>
  <c r="I17" i="34"/>
  <c r="T201" i="6"/>
  <c r="I11" i="34"/>
  <c r="I5" i="34"/>
  <c r="I201" i="6"/>
  <c r="C47" i="34"/>
  <c r="C41" i="34"/>
  <c r="C35" i="34"/>
  <c r="C29" i="34"/>
  <c r="C23" i="34"/>
  <c r="C17" i="34"/>
  <c r="C11" i="34"/>
  <c r="C5" i="34"/>
  <c r="Y101" i="4"/>
  <c r="BE101" i="4"/>
  <c r="AY101" i="4"/>
  <c r="AS101" i="4"/>
  <c r="AM101" i="4"/>
  <c r="AG101" i="4"/>
  <c r="AA101" i="4"/>
  <c r="U101" i="4"/>
  <c r="O101" i="4"/>
  <c r="G101" i="4"/>
  <c r="G104" i="12"/>
  <c r="AH202" i="6"/>
  <c r="H202" i="6"/>
  <c r="I46" i="34"/>
  <c r="I40" i="34"/>
  <c r="I34" i="34"/>
  <c r="I28" i="34"/>
  <c r="I22" i="34"/>
  <c r="I16" i="34"/>
  <c r="I10" i="34"/>
  <c r="I4" i="34"/>
  <c r="G102" i="12"/>
  <c r="H10" i="13"/>
  <c r="C46" i="34"/>
  <c r="C40" i="34"/>
  <c r="C34" i="34"/>
  <c r="C28" i="34"/>
  <c r="C22" i="34"/>
  <c r="Y202" i="5"/>
  <c r="C16" i="34"/>
  <c r="C10" i="34"/>
  <c r="C4" i="34"/>
  <c r="D10" i="13"/>
  <c r="AE101" i="4"/>
  <c r="AE203" i="8"/>
  <c r="BD101" i="4"/>
  <c r="AX101" i="4"/>
  <c r="AR101" i="4"/>
  <c r="AL101" i="4"/>
  <c r="AF101" i="4"/>
  <c r="Z101" i="4"/>
  <c r="T101" i="4"/>
  <c r="N101" i="4"/>
  <c r="F101" i="4"/>
  <c r="AV203" i="6"/>
  <c r="X203" i="6"/>
  <c r="I45" i="34"/>
  <c r="I39" i="34"/>
  <c r="I33" i="34"/>
  <c r="I27" i="34"/>
  <c r="I21" i="34"/>
  <c r="I15" i="34"/>
  <c r="I9" i="34"/>
  <c r="C45" i="34"/>
  <c r="C39" i="34"/>
  <c r="C33" i="34"/>
  <c r="C27" i="34"/>
  <c r="C21" i="34"/>
  <c r="C15" i="34"/>
  <c r="C9" i="34"/>
  <c r="AQ202" i="3"/>
  <c r="AW202" i="3"/>
  <c r="AK202" i="3"/>
  <c r="Y202" i="3"/>
  <c r="M202" i="3"/>
  <c r="BG201" i="3"/>
  <c r="AU201" i="3"/>
  <c r="W201" i="3"/>
  <c r="I201" i="3"/>
  <c r="E203" i="2"/>
  <c r="AT102" i="7"/>
  <c r="V102" i="7"/>
  <c r="F101" i="7"/>
  <c r="B99" i="7"/>
  <c r="G103" i="12"/>
  <c r="AO202" i="6"/>
  <c r="AY201" i="6"/>
  <c r="D104" i="12"/>
  <c r="W203" i="5"/>
  <c r="BE202" i="5"/>
  <c r="AG202" i="5"/>
  <c r="G202" i="8"/>
  <c r="AQ201" i="8"/>
  <c r="AX202" i="6"/>
  <c r="AJ201" i="6"/>
  <c r="AQ102" i="4"/>
  <c r="Q202" i="3"/>
  <c r="AM203" i="6"/>
  <c r="D101" i="12"/>
  <c r="BF202" i="8"/>
  <c r="AH202" i="8"/>
  <c r="AO203" i="6"/>
  <c r="O203" i="6"/>
  <c r="AK201" i="6"/>
  <c r="M201" i="6"/>
  <c r="Q203" i="6"/>
  <c r="AY202" i="6"/>
  <c r="AA202" i="6"/>
  <c r="AW202" i="6"/>
  <c r="AA201" i="6"/>
  <c r="P18" i="34" s="1"/>
  <c r="W203" i="2"/>
  <c r="G101" i="12"/>
  <c r="BA202" i="3"/>
  <c r="BG201" i="8"/>
  <c r="AI201" i="8"/>
  <c r="AZ201" i="6"/>
  <c r="AB201" i="6"/>
  <c r="AV203" i="5"/>
  <c r="X203" i="5"/>
  <c r="BF202" i="5"/>
  <c r="AH202" i="5"/>
  <c r="H202" i="5"/>
  <c r="G203" i="3"/>
  <c r="AE202" i="3"/>
  <c r="BA201" i="3"/>
  <c r="BE203" i="6"/>
  <c r="AG203" i="6"/>
  <c r="G203" i="6"/>
  <c r="AQ202" i="6"/>
  <c r="S202" i="6"/>
  <c r="C201" i="6"/>
  <c r="AW203" i="5"/>
  <c r="Y203" i="5"/>
  <c r="BG202" i="5"/>
  <c r="B201" i="8"/>
  <c r="AW203" i="6"/>
  <c r="Y203" i="6"/>
  <c r="BG202" i="6"/>
  <c r="AU203" i="6"/>
  <c r="AI202" i="6"/>
  <c r="I202" i="6"/>
  <c r="AS201" i="6"/>
  <c r="U201" i="6"/>
  <c r="P12" i="34" s="1"/>
  <c r="AO203" i="5"/>
  <c r="Q203" i="5"/>
  <c r="AY202" i="5"/>
  <c r="O203" i="5"/>
  <c r="AW202" i="5"/>
  <c r="AK201" i="5"/>
  <c r="M201" i="5"/>
  <c r="BF202" i="2"/>
  <c r="AI202" i="5"/>
  <c r="AM203" i="2"/>
  <c r="O203" i="2"/>
  <c r="I201" i="2"/>
  <c r="AS201" i="3"/>
  <c r="E203" i="5"/>
  <c r="BH203" i="8"/>
  <c r="AD202" i="8"/>
  <c r="BC203" i="6"/>
  <c r="AE203" i="6"/>
  <c r="W203" i="6"/>
  <c r="BE202" i="6"/>
  <c r="AG202" i="6"/>
  <c r="Y202" i="6"/>
  <c r="Q202" i="6"/>
  <c r="G202" i="6"/>
  <c r="AQ201" i="6"/>
  <c r="W202" i="6"/>
  <c r="S201" i="6"/>
  <c r="P10" i="34" s="1"/>
  <c r="AG201" i="6"/>
  <c r="P24" i="34" s="1"/>
  <c r="BC203" i="5"/>
  <c r="AU203" i="5"/>
  <c r="AM203" i="5"/>
  <c r="AE203" i="5"/>
  <c r="G202" i="5"/>
  <c r="BG201" i="5"/>
  <c r="AQ201" i="5"/>
  <c r="F34" i="34" s="1"/>
  <c r="AI201" i="5"/>
  <c r="F26" i="34" s="1"/>
  <c r="AW201" i="5"/>
  <c r="F40" i="34" s="1"/>
  <c r="Q203" i="3"/>
  <c r="E203" i="6"/>
  <c r="BC202" i="2"/>
  <c r="AU202" i="2"/>
  <c r="W202" i="2"/>
  <c r="Y201" i="2"/>
  <c r="AS203" i="8"/>
  <c r="BE201" i="8"/>
  <c r="AW201" i="8"/>
  <c r="AO201" i="8"/>
  <c r="AG201" i="8"/>
  <c r="Y201" i="8"/>
  <c r="Q201" i="8"/>
  <c r="G201" i="8"/>
  <c r="BF201" i="6"/>
  <c r="AP201" i="5"/>
  <c r="Z201" i="5"/>
  <c r="E202" i="3"/>
  <c r="Q201" i="3"/>
  <c r="AW202" i="2"/>
  <c r="AY203" i="6"/>
  <c r="AA203" i="5"/>
  <c r="S203" i="5"/>
  <c r="I203" i="5"/>
  <c r="BA202" i="5"/>
  <c r="AS202" i="5"/>
  <c r="AK202" i="5"/>
  <c r="AC202" i="5"/>
  <c r="U202" i="5"/>
  <c r="M202" i="5"/>
  <c r="BC201" i="5"/>
  <c r="AU201" i="5"/>
  <c r="AE201" i="5"/>
  <c r="W201" i="5"/>
  <c r="F14" i="34" s="1"/>
  <c r="AP203" i="3"/>
  <c r="R203" i="3"/>
  <c r="T202" i="3"/>
  <c r="AA202" i="8"/>
  <c r="AS201" i="8"/>
  <c r="T202" i="6"/>
  <c r="AO203" i="3"/>
  <c r="C201" i="2"/>
  <c r="M201" i="8"/>
  <c r="BG202" i="2"/>
  <c r="AY203" i="2"/>
  <c r="AQ203" i="2"/>
  <c r="AI203" i="2"/>
  <c r="AA203" i="2"/>
  <c r="AE201" i="2"/>
  <c r="AQ203" i="8"/>
  <c r="S203" i="8"/>
  <c r="AK202" i="8"/>
  <c r="U202" i="8"/>
  <c r="M202" i="8"/>
  <c r="C202" i="8"/>
  <c r="AM201" i="8"/>
  <c r="AE201" i="8"/>
  <c r="W201" i="8"/>
  <c r="O201" i="8"/>
  <c r="BH203" i="6"/>
  <c r="AZ203" i="6"/>
  <c r="AJ203" i="6"/>
  <c r="L203" i="6"/>
  <c r="AL202" i="6"/>
  <c r="V202" i="6"/>
  <c r="D202" i="6"/>
  <c r="BD201" i="6"/>
  <c r="P201" i="6"/>
  <c r="F201" i="6"/>
  <c r="BH203" i="5"/>
  <c r="AZ203" i="5"/>
  <c r="AJ203" i="5"/>
  <c r="AB203" i="5"/>
  <c r="L203" i="5"/>
  <c r="B203" i="5"/>
  <c r="AT202" i="5"/>
  <c r="V202" i="5"/>
  <c r="AN201" i="5"/>
  <c r="AF201" i="5"/>
  <c r="F23" i="34" s="1"/>
  <c r="X201" i="5"/>
  <c r="F201" i="5"/>
  <c r="AX203" i="2"/>
  <c r="BG203" i="6"/>
  <c r="AQ203" i="6"/>
  <c r="AI203" i="6"/>
  <c r="AA203" i="6"/>
  <c r="S203" i="6"/>
  <c r="I203" i="6"/>
  <c r="BA202" i="6"/>
  <c r="AS202" i="6"/>
  <c r="AK202" i="6"/>
  <c r="AC202" i="6"/>
  <c r="U202" i="6"/>
  <c r="M202" i="6"/>
  <c r="C202" i="6"/>
  <c r="BC201" i="6"/>
  <c r="AM201" i="6"/>
  <c r="AE201" i="6"/>
  <c r="P22" i="34" s="1"/>
  <c r="O201" i="6"/>
  <c r="BG203" i="5"/>
  <c r="AY203" i="5"/>
  <c r="AQ203" i="5"/>
  <c r="AI203" i="5"/>
  <c r="AA202" i="5"/>
  <c r="AS201" i="2"/>
  <c r="AW203" i="8"/>
  <c r="AY202" i="8"/>
  <c r="BA201" i="8"/>
  <c r="C201" i="8"/>
  <c r="B202" i="5"/>
  <c r="S201" i="5"/>
  <c r="F10" i="34" s="1"/>
  <c r="AQ202" i="2"/>
  <c r="S202" i="2"/>
  <c r="I202" i="8"/>
  <c r="U201" i="8"/>
  <c r="BA203" i="6"/>
  <c r="BA203" i="5"/>
  <c r="O202" i="6"/>
  <c r="BE203" i="2"/>
  <c r="E201" i="5"/>
  <c r="D102" i="12"/>
  <c r="H202" i="8"/>
  <c r="AK202" i="2"/>
  <c r="AC203" i="5"/>
  <c r="AR203" i="2"/>
  <c r="AJ203" i="2"/>
  <c r="T203" i="2"/>
  <c r="V202" i="2"/>
  <c r="AN201" i="2"/>
  <c r="AJ203" i="8"/>
  <c r="AT202" i="8"/>
  <c r="AS203" i="6"/>
  <c r="AK203" i="6"/>
  <c r="U203" i="6"/>
  <c r="M203" i="6"/>
  <c r="C203" i="6"/>
  <c r="BC202" i="6"/>
  <c r="AU202" i="6"/>
  <c r="AM202" i="6"/>
  <c r="BE201" i="6"/>
  <c r="AW201" i="6"/>
  <c r="P40" i="34" s="1"/>
  <c r="Y201" i="6"/>
  <c r="P16" i="34" s="1"/>
  <c r="G201" i="6"/>
  <c r="U203" i="5"/>
  <c r="M203" i="5"/>
  <c r="C203" i="5"/>
  <c r="BC202" i="5"/>
  <c r="AU202" i="5"/>
  <c r="AM202" i="5"/>
  <c r="AE202" i="5"/>
  <c r="W202" i="5"/>
  <c r="O202" i="5"/>
  <c r="AO201" i="5"/>
  <c r="F32" i="34" s="1"/>
  <c r="Y201" i="5"/>
  <c r="F16" i="34" s="1"/>
  <c r="Q201" i="5"/>
  <c r="F8" i="34" s="1"/>
  <c r="X201" i="3"/>
  <c r="E202" i="5"/>
  <c r="E103" i="12" s="1"/>
  <c r="CT6" i="12" s="1"/>
  <c r="AE202" i="6"/>
  <c r="AS203" i="5"/>
  <c r="AG203" i="2"/>
  <c r="AK203" i="5"/>
  <c r="U203" i="8"/>
  <c r="AC203" i="6"/>
  <c r="G203" i="2"/>
  <c r="AO202" i="2"/>
  <c r="I202" i="2"/>
  <c r="AZ102" i="7"/>
  <c r="AB102" i="7"/>
  <c r="AC203" i="2"/>
  <c r="AE202" i="2"/>
  <c r="BC201" i="2"/>
  <c r="AC202" i="2"/>
  <c r="M203" i="8"/>
  <c r="AY201" i="8"/>
  <c r="Y203" i="8"/>
  <c r="AW203" i="2"/>
  <c r="Y202" i="2"/>
  <c r="C203" i="8"/>
  <c r="U203" i="2"/>
  <c r="AS203" i="2"/>
  <c r="AK203" i="2"/>
  <c r="M203" i="2"/>
  <c r="M202" i="2"/>
  <c r="AK203" i="8"/>
  <c r="V203" i="6"/>
  <c r="BC202" i="3"/>
  <c r="AO201" i="3"/>
  <c r="G201" i="3"/>
  <c r="G100" i="7"/>
  <c r="G201" i="5"/>
  <c r="AN203" i="3"/>
  <c r="V203" i="3"/>
  <c r="Z202" i="3"/>
  <c r="F202" i="3"/>
  <c r="C203" i="2"/>
  <c r="AM202" i="2"/>
  <c r="AW201" i="2"/>
  <c r="AM201" i="2"/>
  <c r="BG102" i="7"/>
  <c r="AU102" i="7"/>
  <c r="AO102" i="7"/>
  <c r="AI102" i="7"/>
  <c r="AY203" i="8"/>
  <c r="AA203" i="8"/>
  <c r="E100" i="7"/>
  <c r="BA99" i="7"/>
  <c r="AU99" i="7"/>
  <c r="AS99" i="7"/>
  <c r="AO99" i="7"/>
  <c r="AC99" i="7"/>
  <c r="W99" i="7"/>
  <c r="Q99" i="7"/>
  <c r="C99" i="7"/>
  <c r="AZ202" i="2"/>
  <c r="P202" i="2"/>
  <c r="F202" i="2"/>
  <c r="BB201" i="2"/>
  <c r="AP201" i="2"/>
  <c r="AL201" i="2"/>
  <c r="AD201" i="2"/>
  <c r="Z201" i="2"/>
  <c r="R201" i="2"/>
  <c r="D201" i="2"/>
  <c r="AX203" i="8"/>
  <c r="AL203" i="8"/>
  <c r="V203" i="8"/>
  <c r="N203" i="8"/>
  <c r="D203" i="8"/>
  <c r="BH202" i="8"/>
  <c r="AV202" i="8"/>
  <c r="AR202" i="8"/>
  <c r="AJ202" i="8"/>
  <c r="X202" i="8"/>
  <c r="L202" i="8"/>
  <c r="BB201" i="8"/>
  <c r="AD201" i="8"/>
  <c r="R201" i="8"/>
  <c r="H201" i="8"/>
  <c r="BF203" i="6"/>
  <c r="BB203" i="6"/>
  <c r="AT203" i="6"/>
  <c r="BD202" i="6"/>
  <c r="AF202" i="6"/>
  <c r="AX201" i="6"/>
  <c r="P41" i="34" s="1"/>
  <c r="AL201" i="6"/>
  <c r="P29" i="34" s="1"/>
  <c r="AD201" i="6"/>
  <c r="P21" i="34" s="1"/>
  <c r="V201" i="6"/>
  <c r="P13" i="34" s="1"/>
  <c r="N201" i="6"/>
  <c r="P5" i="34" s="1"/>
  <c r="AX203" i="5"/>
  <c r="AL203" i="5"/>
  <c r="Z203" i="5"/>
  <c r="N203" i="5"/>
  <c r="BH202" i="5"/>
  <c r="AV202" i="5"/>
  <c r="AJ202" i="5"/>
  <c r="X202" i="5"/>
  <c r="L202" i="5"/>
  <c r="AT201" i="5"/>
  <c r="F37" i="34" s="1"/>
  <c r="AH201" i="5"/>
  <c r="F25" i="34" s="1"/>
  <c r="Q102" i="4"/>
  <c r="BC201" i="3"/>
  <c r="AQ201" i="3"/>
  <c r="AK201" i="3"/>
  <c r="AE201" i="3"/>
  <c r="S201" i="3"/>
  <c r="M201" i="3"/>
  <c r="AN202" i="2"/>
  <c r="P201" i="2"/>
  <c r="AZ202" i="6"/>
  <c r="C202" i="3"/>
  <c r="AM201" i="3"/>
  <c r="O201" i="3"/>
  <c r="AW201" i="3"/>
  <c r="Y201" i="3"/>
  <c r="AK201" i="2"/>
  <c r="M201" i="2"/>
  <c r="BE203" i="8"/>
  <c r="AZ203" i="3"/>
  <c r="AB203" i="3"/>
  <c r="B203" i="3"/>
  <c r="BB202" i="3"/>
  <c r="AL202" i="3"/>
  <c r="AD203" i="2"/>
  <c r="BF201" i="2"/>
  <c r="Z202" i="2"/>
  <c r="H202" i="2"/>
  <c r="BD203" i="8"/>
  <c r="AN202" i="8"/>
  <c r="P202" i="8"/>
  <c r="AX201" i="8"/>
  <c r="AP201" i="8"/>
  <c r="Z201" i="8"/>
  <c r="AJ201" i="8"/>
  <c r="L201" i="8"/>
  <c r="AP203" i="6"/>
  <c r="R203" i="6"/>
  <c r="AB203" i="6"/>
  <c r="B202" i="6"/>
  <c r="N202" i="6"/>
  <c r="X201" i="6"/>
  <c r="BF203" i="5"/>
  <c r="AP203" i="5"/>
  <c r="AH203" i="5"/>
  <c r="R203" i="5"/>
  <c r="H203" i="5"/>
  <c r="AZ202" i="5"/>
  <c r="AR203" i="5"/>
  <c r="AB202" i="5"/>
  <c r="T203" i="5"/>
  <c r="BB202" i="5"/>
  <c r="AL201" i="5"/>
  <c r="AD202" i="5"/>
  <c r="D201" i="5"/>
  <c r="S202" i="3"/>
  <c r="I202" i="3"/>
  <c r="C201" i="3"/>
  <c r="N203" i="2"/>
  <c r="AH201" i="2"/>
  <c r="BH201" i="2"/>
  <c r="AJ201" i="2"/>
  <c r="L201" i="2"/>
  <c r="BB203" i="8"/>
  <c r="F202" i="6"/>
  <c r="AV201" i="5"/>
  <c r="F39" i="34" s="1"/>
  <c r="AQ201" i="2"/>
  <c r="S201" i="2"/>
  <c r="BA102" i="7"/>
  <c r="AC102" i="7"/>
  <c r="BG99" i="7"/>
  <c r="AI99" i="7"/>
  <c r="I99" i="7"/>
  <c r="AT201" i="3"/>
  <c r="AY201" i="3"/>
  <c r="AI201" i="3"/>
  <c r="AA201" i="3"/>
  <c r="BB203" i="3"/>
  <c r="AF202" i="3"/>
  <c r="H203" i="6"/>
  <c r="AB202" i="6"/>
  <c r="BH201" i="5"/>
  <c r="AT201" i="2"/>
  <c r="AL202" i="2"/>
  <c r="V201" i="2"/>
  <c r="AV201" i="2"/>
  <c r="AF201" i="2"/>
  <c r="X201" i="2"/>
  <c r="R203" i="8"/>
  <c r="AZ202" i="8"/>
  <c r="AR203" i="8"/>
  <c r="AB202" i="8"/>
  <c r="T203" i="8"/>
  <c r="B202" i="8"/>
  <c r="AL201" i="8"/>
  <c r="N201" i="8"/>
  <c r="D201" i="8"/>
  <c r="AV201" i="8"/>
  <c r="AD203" i="6"/>
  <c r="D203" i="6"/>
  <c r="AN202" i="6"/>
  <c r="P203" i="6"/>
  <c r="Z201" i="6"/>
  <c r="H201" i="6"/>
  <c r="BH201" i="6"/>
  <c r="BB203" i="5"/>
  <c r="AT203" i="5"/>
  <c r="AD203" i="5"/>
  <c r="V203" i="5"/>
  <c r="D203" i="5"/>
  <c r="BD203" i="5"/>
  <c r="AN202" i="5"/>
  <c r="AF203" i="5"/>
  <c r="P202" i="5"/>
  <c r="F203" i="5"/>
  <c r="AP202" i="5"/>
  <c r="R202" i="5"/>
  <c r="L201" i="5"/>
  <c r="L202" i="2"/>
  <c r="AH203" i="6"/>
  <c r="AF201" i="6"/>
  <c r="P23" i="34" s="1"/>
  <c r="F202" i="5"/>
  <c r="AD201" i="5"/>
  <c r="F21" i="34" s="1"/>
  <c r="J102" i="6"/>
  <c r="AN203" i="6"/>
  <c r="B203" i="6"/>
  <c r="BD203" i="6"/>
  <c r="AX203" i="6"/>
  <c r="AR203" i="6"/>
  <c r="AL203" i="6"/>
  <c r="AF203" i="6"/>
  <c r="Z203" i="6"/>
  <c r="T203" i="6"/>
  <c r="N203" i="6"/>
  <c r="F203" i="6"/>
  <c r="BH202" i="6"/>
  <c r="AJ202" i="6"/>
  <c r="AD202" i="6"/>
  <c r="X202" i="6"/>
  <c r="D201" i="6"/>
  <c r="AT201" i="6"/>
  <c r="AN201" i="6"/>
  <c r="AH201" i="6"/>
  <c r="P25" i="34" s="1"/>
  <c r="B201" i="6"/>
  <c r="BH101" i="7"/>
  <c r="AJ101" i="7"/>
  <c r="X101" i="7"/>
  <c r="D202" i="5"/>
  <c r="BF201" i="5"/>
  <c r="AB201" i="5"/>
  <c r="F19" i="34" s="1"/>
  <c r="V201" i="5"/>
  <c r="F13" i="34" s="1"/>
  <c r="P201" i="5"/>
  <c r="F7" i="34" s="1"/>
  <c r="H201" i="5"/>
  <c r="B201" i="5"/>
  <c r="BD201" i="5"/>
  <c r="AX201" i="5"/>
  <c r="F41" i="34" s="1"/>
  <c r="AR201" i="5"/>
  <c r="N201" i="5"/>
  <c r="AF102" i="4"/>
  <c r="F203" i="3"/>
  <c r="D202" i="3"/>
  <c r="BF201" i="3"/>
  <c r="AZ201" i="3"/>
  <c r="AN201" i="3"/>
  <c r="AH201" i="3"/>
  <c r="AB201" i="3"/>
  <c r="V201" i="3"/>
  <c r="P201" i="3"/>
  <c r="H201" i="3"/>
  <c r="B201" i="3"/>
  <c r="AL201" i="3"/>
  <c r="AV202" i="2"/>
  <c r="V202" i="8"/>
  <c r="F203" i="8"/>
  <c r="AP202" i="8"/>
  <c r="BH201" i="8"/>
  <c r="AT202" i="6"/>
  <c r="P202" i="6"/>
  <c r="BD202" i="5"/>
  <c r="AX202" i="5"/>
  <c r="AR202" i="5"/>
  <c r="AL202" i="5"/>
  <c r="AF202" i="5"/>
  <c r="Z202" i="5"/>
  <c r="T202" i="5"/>
  <c r="N202" i="5"/>
  <c r="BB201" i="5"/>
  <c r="AJ201" i="5"/>
  <c r="F27" i="34" s="1"/>
  <c r="R201" i="5"/>
  <c r="F9" i="34" s="1"/>
  <c r="AK99" i="7"/>
  <c r="E201" i="3"/>
  <c r="BH201" i="3"/>
  <c r="BB201" i="3"/>
  <c r="AV201" i="3"/>
  <c r="AP201" i="3"/>
  <c r="AJ201" i="3"/>
  <c r="AD201" i="3"/>
  <c r="R201" i="3"/>
  <c r="L201" i="3"/>
  <c r="BF202" i="6"/>
  <c r="AR202" i="6"/>
  <c r="Z201" i="3"/>
  <c r="BC203" i="2"/>
  <c r="I203" i="8"/>
  <c r="AS202" i="8"/>
  <c r="O202" i="8"/>
  <c r="S201" i="8"/>
  <c r="E201" i="8"/>
  <c r="AD202" i="2"/>
  <c r="AT203" i="8"/>
  <c r="BD202" i="8"/>
  <c r="X201" i="8"/>
  <c r="Q100" i="4"/>
  <c r="BD203" i="3"/>
  <c r="AL203" i="3"/>
  <c r="D101" i="4"/>
  <c r="D202" i="2"/>
  <c r="BD201" i="8"/>
  <c r="AF201" i="8"/>
  <c r="T201" i="8"/>
  <c r="D203" i="2"/>
  <c r="AA201" i="2"/>
  <c r="AA202" i="2"/>
  <c r="G101" i="7"/>
  <c r="G203" i="8"/>
  <c r="BC202" i="8"/>
  <c r="Y202" i="8"/>
  <c r="AV203" i="3"/>
  <c r="AD203" i="3"/>
  <c r="L203" i="3"/>
  <c r="H203" i="3"/>
  <c r="AR201" i="3"/>
  <c r="AO203" i="2"/>
  <c r="AB202" i="2"/>
  <c r="AW202" i="8"/>
  <c r="F202" i="8"/>
  <c r="AE203" i="3"/>
  <c r="AR202" i="3"/>
  <c r="BF101" i="4"/>
  <c r="BF203" i="2"/>
  <c r="AZ101" i="4"/>
  <c r="AZ203" i="2"/>
  <c r="AT101" i="4"/>
  <c r="AT203" i="2"/>
  <c r="AN101" i="4"/>
  <c r="AN203" i="2"/>
  <c r="AH101" i="4"/>
  <c r="AH203" i="2"/>
  <c r="AB101" i="4"/>
  <c r="AB203" i="2"/>
  <c r="V101" i="4"/>
  <c r="V203" i="2"/>
  <c r="P101" i="4"/>
  <c r="P203" i="2"/>
  <c r="H101" i="4"/>
  <c r="H203" i="2"/>
  <c r="B101" i="4"/>
  <c r="B203" i="2"/>
  <c r="BD100" i="4"/>
  <c r="BD201" i="2"/>
  <c r="BD202" i="2"/>
  <c r="AX201" i="2"/>
  <c r="AX202" i="2"/>
  <c r="AR202" i="2"/>
  <c r="AR201" i="2"/>
  <c r="AF202" i="2"/>
  <c r="T201" i="2"/>
  <c r="T202" i="2"/>
  <c r="N201" i="2"/>
  <c r="N202" i="2"/>
  <c r="BF102" i="7"/>
  <c r="BF203" i="8"/>
  <c r="AN102" i="7"/>
  <c r="AN203" i="8"/>
  <c r="AH102" i="7"/>
  <c r="AH203" i="8"/>
  <c r="P102" i="7"/>
  <c r="P203" i="8"/>
  <c r="H203" i="8"/>
  <c r="B203" i="8"/>
  <c r="AL202" i="8"/>
  <c r="AF203" i="8"/>
  <c r="AF202" i="8"/>
  <c r="Z202" i="8"/>
  <c r="Z203" i="8"/>
  <c r="BB202" i="8"/>
  <c r="R202" i="8"/>
  <c r="D100" i="7"/>
  <c r="D202" i="8"/>
  <c r="BF99" i="7"/>
  <c r="BF201" i="8"/>
  <c r="AZ99" i="7"/>
  <c r="AZ201" i="8"/>
  <c r="AT99" i="7"/>
  <c r="AT201" i="8"/>
  <c r="AN99" i="7"/>
  <c r="AN201" i="8"/>
  <c r="AH99" i="7"/>
  <c r="AH201" i="8"/>
  <c r="AB99" i="7"/>
  <c r="AB201" i="8"/>
  <c r="V99" i="7"/>
  <c r="V201" i="8"/>
  <c r="P99" i="7"/>
  <c r="P201" i="8"/>
  <c r="AR203" i="3"/>
  <c r="T203" i="3"/>
  <c r="AP202" i="3"/>
  <c r="R202" i="3"/>
  <c r="Y203" i="3"/>
  <c r="M203" i="3"/>
  <c r="E203" i="3"/>
  <c r="BA203" i="3"/>
  <c r="AO202" i="3"/>
  <c r="U201" i="3"/>
  <c r="AP203" i="2"/>
  <c r="AB203" i="8"/>
  <c r="AX202" i="8"/>
  <c r="BC203" i="3"/>
  <c r="AF203" i="3"/>
  <c r="AZ202" i="3"/>
  <c r="BG101" i="4"/>
  <c r="BG203" i="2"/>
  <c r="C101" i="4"/>
  <c r="C202" i="2"/>
  <c r="AY201" i="2"/>
  <c r="AY202" i="2"/>
  <c r="AG202" i="2"/>
  <c r="O201" i="2"/>
  <c r="O202" i="2"/>
  <c r="AG203" i="8"/>
  <c r="AG202" i="8"/>
  <c r="BH203" i="3"/>
  <c r="AJ203" i="3"/>
  <c r="BF202" i="3"/>
  <c r="BF203" i="3"/>
  <c r="AH202" i="3"/>
  <c r="AH203" i="3"/>
  <c r="P202" i="3"/>
  <c r="P203" i="3"/>
  <c r="BD201" i="3"/>
  <c r="BD202" i="3"/>
  <c r="AX201" i="3"/>
  <c r="AX202" i="3"/>
  <c r="T201" i="3"/>
  <c r="AV203" i="2"/>
  <c r="Z203" i="2"/>
  <c r="L203" i="2"/>
  <c r="BB202" i="2"/>
  <c r="AJ202" i="2"/>
  <c r="R202" i="2"/>
  <c r="AZ201" i="2"/>
  <c r="H201" i="2"/>
  <c r="O203" i="8"/>
  <c r="T202" i="8"/>
  <c r="AD202" i="3"/>
  <c r="H202" i="3"/>
  <c r="AU203" i="2"/>
  <c r="Y203" i="2"/>
  <c r="R203" i="2"/>
  <c r="I203" i="2"/>
  <c r="BA202" i="2"/>
  <c r="AI202" i="2"/>
  <c r="Q202" i="2"/>
  <c r="B202" i="2"/>
  <c r="AG201" i="2"/>
  <c r="AZ203" i="8"/>
  <c r="E202" i="8"/>
  <c r="BC201" i="8"/>
  <c r="AU201" i="8"/>
  <c r="AK201" i="8"/>
  <c r="AC201" i="8"/>
  <c r="I201" i="8"/>
  <c r="Z202" i="6"/>
  <c r="AX203" i="3"/>
  <c r="AG201" i="3"/>
  <c r="Z203" i="3"/>
  <c r="N203" i="3"/>
  <c r="BH202" i="3"/>
  <c r="AV202" i="3"/>
  <c r="AJ202" i="3"/>
  <c r="X202" i="3"/>
  <c r="L202" i="3"/>
  <c r="AR201" i="8"/>
  <c r="AW203" i="3"/>
  <c r="AU203" i="3"/>
  <c r="AU202" i="3"/>
  <c r="AI202" i="3"/>
  <c r="AI203" i="3"/>
  <c r="AC203" i="3"/>
  <c r="AC202" i="3"/>
  <c r="BE201" i="3"/>
  <c r="BC102" i="4"/>
  <c r="S102" i="4"/>
  <c r="BE201" i="2"/>
  <c r="BE202" i="2"/>
  <c r="AS202" i="2"/>
  <c r="U201" i="2"/>
  <c r="U202" i="2"/>
  <c r="AM203" i="8"/>
  <c r="AM202" i="8"/>
  <c r="AE202" i="8"/>
  <c r="S202" i="8"/>
  <c r="X203" i="3"/>
  <c r="D203" i="3"/>
  <c r="AT203" i="3"/>
  <c r="AT202" i="3"/>
  <c r="AB202" i="3"/>
  <c r="B202" i="3"/>
  <c r="AF201" i="3"/>
  <c r="N201" i="3"/>
  <c r="N202" i="3"/>
  <c r="BD203" i="2"/>
  <c r="S203" i="2"/>
  <c r="AT202" i="2"/>
  <c r="BA203" i="2"/>
  <c r="AL203" i="2"/>
  <c r="AE203" i="2"/>
  <c r="X203" i="2"/>
  <c r="Q203" i="2"/>
  <c r="BH202" i="2"/>
  <c r="AP202" i="2"/>
  <c r="AH202" i="2"/>
  <c r="X202" i="2"/>
  <c r="BE202" i="8"/>
  <c r="AQ202" i="8"/>
  <c r="N202" i="8"/>
  <c r="AQ203" i="3"/>
  <c r="S203" i="3"/>
  <c r="AN202" i="3"/>
  <c r="V202" i="3"/>
  <c r="BB201" i="6"/>
  <c r="BB202" i="6"/>
  <c r="AV201" i="6"/>
  <c r="P39" i="34" s="1"/>
  <c r="AV202" i="6"/>
  <c r="AP201" i="6"/>
  <c r="AP202" i="6"/>
  <c r="R201" i="6"/>
  <c r="P9" i="34" s="1"/>
  <c r="R202" i="6"/>
  <c r="L201" i="6"/>
  <c r="L202" i="6"/>
  <c r="J100" i="5"/>
  <c r="AZ201" i="5"/>
  <c r="T201" i="5"/>
  <c r="T99" i="7"/>
  <c r="BA100" i="7"/>
  <c r="H101" i="7"/>
  <c r="BD100" i="7"/>
  <c r="AR100" i="7"/>
  <c r="AF100" i="7"/>
  <c r="T100" i="7"/>
  <c r="AC100" i="7"/>
  <c r="W102" i="7"/>
  <c r="Q102" i="7"/>
  <c r="BD102" i="7"/>
  <c r="AR102" i="7"/>
  <c r="AF102" i="7"/>
  <c r="T102" i="7"/>
  <c r="F102" i="7"/>
  <c r="BB101" i="7"/>
  <c r="AP101" i="7"/>
  <c r="AD101" i="7"/>
  <c r="R101" i="7"/>
  <c r="D101" i="7"/>
  <c r="BF100" i="7"/>
  <c r="AT100" i="7"/>
  <c r="AH100" i="7"/>
  <c r="V100" i="7"/>
  <c r="BD99" i="7"/>
  <c r="AX99" i="7"/>
  <c r="AR99" i="7"/>
  <c r="AF99" i="7"/>
  <c r="Z99" i="7"/>
  <c r="N99" i="7"/>
  <c r="BC102" i="7"/>
  <c r="AW102" i="7"/>
  <c r="AQ102" i="7"/>
  <c r="AK102" i="7"/>
  <c r="AE102" i="7"/>
  <c r="Y102" i="7"/>
  <c r="S102" i="7"/>
  <c r="M102" i="7"/>
  <c r="BA101" i="7"/>
  <c r="I101" i="7"/>
  <c r="C101" i="7"/>
  <c r="BE100" i="7"/>
  <c r="AS100" i="7"/>
  <c r="AG100" i="7"/>
  <c r="U100" i="7"/>
  <c r="BC99" i="7"/>
  <c r="AW99" i="7"/>
  <c r="AQ99" i="7"/>
  <c r="AE99" i="7"/>
  <c r="Y99" i="7"/>
  <c r="S99" i="7"/>
  <c r="M99" i="7"/>
  <c r="E99" i="7"/>
  <c r="BE102" i="7"/>
  <c r="AY102" i="7"/>
  <c r="AS102" i="7"/>
  <c r="AM102" i="7"/>
  <c r="AG102" i="7"/>
  <c r="AA102" i="7"/>
  <c r="U102" i="7"/>
  <c r="O102" i="7"/>
  <c r="E101" i="7"/>
  <c r="AO100" i="7"/>
  <c r="Q100" i="7"/>
  <c r="C100" i="7"/>
  <c r="AA99" i="7"/>
  <c r="BH203" i="2"/>
  <c r="BB203" i="2"/>
  <c r="R100" i="7"/>
  <c r="BH100" i="7"/>
  <c r="AV100" i="7"/>
  <c r="AJ100" i="7"/>
  <c r="X100" i="7"/>
  <c r="L100" i="7"/>
  <c r="BB100" i="7"/>
  <c r="AX102" i="7"/>
  <c r="AL102" i="7"/>
  <c r="Z102" i="7"/>
  <c r="N102" i="7"/>
  <c r="AV101" i="7"/>
  <c r="L101" i="7"/>
  <c r="AL99" i="7"/>
  <c r="AK203" i="3"/>
  <c r="BG202" i="3"/>
  <c r="BG203" i="3"/>
  <c r="W202" i="3"/>
  <c r="W203" i="3"/>
  <c r="G202" i="3"/>
  <c r="AP100" i="7"/>
  <c r="J99" i="3"/>
  <c r="AD100" i="7"/>
  <c r="G102" i="7"/>
  <c r="BC101" i="7"/>
  <c r="AW101" i="7"/>
  <c r="AQ101" i="7"/>
  <c r="AK101" i="7"/>
  <c r="AE101" i="7"/>
  <c r="Y101" i="7"/>
  <c r="S101" i="7"/>
  <c r="M101" i="7"/>
  <c r="G99" i="7"/>
  <c r="I102" i="7"/>
  <c r="C102" i="7"/>
  <c r="BE101" i="7"/>
  <c r="AY101" i="7"/>
  <c r="AS101" i="7"/>
  <c r="AM101" i="7"/>
  <c r="AG101" i="7"/>
  <c r="AA101" i="7"/>
  <c r="U101" i="7"/>
  <c r="O101" i="7"/>
  <c r="J102" i="3"/>
  <c r="K102" i="3" s="1"/>
  <c r="J100" i="3"/>
  <c r="BH102" i="7"/>
  <c r="BB102" i="7"/>
  <c r="AJ102" i="7"/>
  <c r="X102" i="7"/>
  <c r="R102" i="7"/>
  <c r="D102" i="7"/>
  <c r="BF101" i="7"/>
  <c r="AZ101" i="7"/>
  <c r="AT101" i="7"/>
  <c r="AN101" i="7"/>
  <c r="AH101" i="7"/>
  <c r="AB101" i="7"/>
  <c r="V101" i="7"/>
  <c r="P101" i="7"/>
  <c r="B101" i="7"/>
  <c r="F100" i="7"/>
  <c r="BH99" i="7"/>
  <c r="BB99" i="7"/>
  <c r="AV99" i="7"/>
  <c r="AP99" i="7"/>
  <c r="AJ99" i="7"/>
  <c r="AD99" i="7"/>
  <c r="X99" i="7"/>
  <c r="R99" i="7"/>
  <c r="L99" i="7"/>
  <c r="D99" i="7"/>
  <c r="J102" i="5"/>
  <c r="H102" i="7"/>
  <c r="B102" i="7"/>
  <c r="BD101" i="7"/>
  <c r="AX101" i="7"/>
  <c r="AR101" i="7"/>
  <c r="AL101" i="7"/>
  <c r="AF101" i="7"/>
  <c r="Z101" i="7"/>
  <c r="T101" i="7"/>
  <c r="N101" i="7"/>
  <c r="BE202" i="3"/>
  <c r="BE203" i="3"/>
  <c r="AS202" i="3"/>
  <c r="AS203" i="3"/>
  <c r="AG202" i="3"/>
  <c r="AG203" i="3"/>
  <c r="AA202" i="3"/>
  <c r="AA203" i="3"/>
  <c r="O202" i="3"/>
  <c r="O203" i="3"/>
  <c r="D201" i="3"/>
  <c r="E203" i="8"/>
  <c r="E102" i="7"/>
  <c r="BG202" i="8"/>
  <c r="BG203" i="8"/>
  <c r="BG101" i="7"/>
  <c r="BA202" i="8"/>
  <c r="BA203" i="8"/>
  <c r="AU202" i="8"/>
  <c r="AU203" i="8"/>
  <c r="AU101" i="7"/>
  <c r="AO202" i="8"/>
  <c r="AO203" i="8"/>
  <c r="AO101" i="7"/>
  <c r="AI202" i="8"/>
  <c r="AI203" i="8"/>
  <c r="AI101" i="7"/>
  <c r="AC202" i="8"/>
  <c r="AC203" i="8"/>
  <c r="AC101" i="7"/>
  <c r="W202" i="8"/>
  <c r="W203" i="8"/>
  <c r="W101" i="7"/>
  <c r="Q202" i="8"/>
  <c r="Q203" i="8"/>
  <c r="F99" i="7"/>
  <c r="F201" i="8"/>
  <c r="I203" i="3"/>
  <c r="C203" i="3"/>
  <c r="AY202" i="3"/>
  <c r="AY203" i="3"/>
  <c r="AM202" i="3"/>
  <c r="AM203" i="3"/>
  <c r="U202" i="3"/>
  <c r="U203" i="3"/>
  <c r="F201" i="2"/>
  <c r="AV203" i="8"/>
  <c r="AV102" i="7"/>
  <c r="AP102" i="7"/>
  <c r="AP203" i="8"/>
  <c r="AD102" i="7"/>
  <c r="AD203" i="8"/>
  <c r="L203" i="8"/>
  <c r="L102" i="7"/>
  <c r="Q101" i="7"/>
  <c r="G202" i="2"/>
  <c r="G201" i="2"/>
  <c r="F201" i="3"/>
  <c r="AX100" i="7"/>
  <c r="AL100" i="7"/>
  <c r="Z100" i="7"/>
  <c r="N100" i="7"/>
  <c r="E201" i="6"/>
  <c r="E202" i="6"/>
  <c r="BG201" i="6"/>
  <c r="P51" i="34" s="1"/>
  <c r="BA201" i="6"/>
  <c r="P44" i="34" s="1"/>
  <c r="AU201" i="6"/>
  <c r="P38" i="34" s="1"/>
  <c r="AO201" i="6"/>
  <c r="P32" i="34" s="1"/>
  <c r="AI201" i="6"/>
  <c r="P26" i="34" s="1"/>
  <c r="AC201" i="6"/>
  <c r="P20" i="34" s="1"/>
  <c r="W201" i="6"/>
  <c r="P14" i="34" s="1"/>
  <c r="Q201" i="6"/>
  <c r="P8" i="34" s="1"/>
  <c r="E201" i="2"/>
  <c r="E202" i="2"/>
  <c r="BG201" i="2"/>
  <c r="BA201" i="2"/>
  <c r="AU201" i="2"/>
  <c r="AO201" i="2"/>
  <c r="AI201" i="2"/>
  <c r="AC201" i="2"/>
  <c r="W201" i="2"/>
  <c r="Q201" i="2"/>
  <c r="I100" i="7"/>
  <c r="I201" i="5"/>
  <c r="I202" i="5"/>
  <c r="C201" i="5"/>
  <c r="C202" i="5"/>
  <c r="BE99" i="7"/>
  <c r="BE201" i="5"/>
  <c r="F48" i="34" s="1"/>
  <c r="AY99" i="7"/>
  <c r="AY201" i="5"/>
  <c r="F42" i="34" s="1"/>
  <c r="AS201" i="5"/>
  <c r="F36" i="34" s="1"/>
  <c r="AM99" i="7"/>
  <c r="AM201" i="5"/>
  <c r="F30" i="34" s="1"/>
  <c r="AG99" i="7"/>
  <c r="AG201" i="5"/>
  <c r="F24" i="34" s="1"/>
  <c r="AA201" i="5"/>
  <c r="F18" i="34" s="1"/>
  <c r="U99" i="7"/>
  <c r="U201" i="5"/>
  <c r="F12" i="34" s="1"/>
  <c r="O99" i="7"/>
  <c r="O201" i="5"/>
  <c r="F6" i="34" s="1"/>
  <c r="H100" i="7"/>
  <c r="B100" i="7"/>
  <c r="J99" i="6"/>
  <c r="H99" i="7"/>
  <c r="J101" i="3"/>
  <c r="J99" i="2"/>
  <c r="BG100" i="7"/>
  <c r="AU100" i="7"/>
  <c r="AI100" i="7"/>
  <c r="W100" i="7"/>
  <c r="J100" i="2"/>
  <c r="BC100" i="7"/>
  <c r="AW100" i="7"/>
  <c r="AQ100" i="7"/>
  <c r="AK100" i="7"/>
  <c r="AE100" i="7"/>
  <c r="Y100" i="7"/>
  <c r="S100" i="7"/>
  <c r="M100" i="7"/>
  <c r="J101" i="5"/>
  <c r="J102" i="2"/>
  <c r="J101" i="2"/>
  <c r="J102" i="8"/>
  <c r="J101" i="8"/>
  <c r="J100" i="8"/>
  <c r="J99" i="8"/>
  <c r="AZ100" i="7"/>
  <c r="AN100" i="7"/>
  <c r="AB100" i="7"/>
  <c r="P100" i="7"/>
  <c r="J100" i="6"/>
  <c r="AY100" i="7"/>
  <c r="AM100" i="7"/>
  <c r="AA100" i="7"/>
  <c r="O100" i="7"/>
  <c r="J101" i="6"/>
  <c r="J99" i="5"/>
  <c r="A307" i="33"/>
  <c r="A308" i="33" s="1"/>
  <c r="A205" i="33"/>
  <c r="K107" i="33"/>
  <c r="K106" i="33"/>
  <c r="K105" i="33"/>
  <c r="A104" i="33"/>
  <c r="BH6" i="33"/>
  <c r="BG6" i="33"/>
  <c r="BF6" i="33"/>
  <c r="BE6" i="33"/>
  <c r="BD6" i="33"/>
  <c r="BC6" i="33"/>
  <c r="BB6" i="33"/>
  <c r="BA6" i="33"/>
  <c r="AZ6" i="33"/>
  <c r="AY6" i="33"/>
  <c r="AX6" i="33"/>
  <c r="AW6" i="33"/>
  <c r="AV6" i="33"/>
  <c r="AU6" i="33"/>
  <c r="AT6" i="33"/>
  <c r="AS6" i="33"/>
  <c r="AR6" i="33"/>
  <c r="AQ6" i="33"/>
  <c r="AP6" i="33"/>
  <c r="AO6" i="33"/>
  <c r="AN6" i="33"/>
  <c r="AM6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I6" i="33"/>
  <c r="H6" i="33"/>
  <c r="G6" i="33"/>
  <c r="F6" i="33"/>
  <c r="E6" i="33"/>
  <c r="D6" i="33"/>
  <c r="C6" i="33"/>
  <c r="B6" i="33"/>
  <c r="BH5" i="33"/>
  <c r="BG5" i="33"/>
  <c r="BF5" i="33"/>
  <c r="BE5" i="33"/>
  <c r="BD5" i="33"/>
  <c r="BC5" i="33"/>
  <c r="BB5" i="33"/>
  <c r="BA5" i="33"/>
  <c r="AZ5" i="33"/>
  <c r="AY5" i="33"/>
  <c r="AX5" i="33"/>
  <c r="AW5" i="33"/>
  <c r="AV5" i="33"/>
  <c r="AU5" i="33"/>
  <c r="AT5" i="33"/>
  <c r="AS5" i="33"/>
  <c r="AR5" i="33"/>
  <c r="AQ5" i="33"/>
  <c r="AP5" i="33"/>
  <c r="AO5" i="33"/>
  <c r="AN5" i="33"/>
  <c r="AM5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I5" i="33"/>
  <c r="H5" i="33"/>
  <c r="G5" i="33"/>
  <c r="F5" i="33"/>
  <c r="E5" i="33"/>
  <c r="D5" i="33"/>
  <c r="C5" i="33"/>
  <c r="B5" i="33"/>
  <c r="BH4" i="33"/>
  <c r="BG4" i="33"/>
  <c r="BF4" i="33"/>
  <c r="BE4" i="33"/>
  <c r="BD4" i="33"/>
  <c r="BC4" i="33"/>
  <c r="BB4" i="33"/>
  <c r="BA4" i="33"/>
  <c r="AZ4" i="33"/>
  <c r="AY4" i="33"/>
  <c r="AX4" i="33"/>
  <c r="AW4" i="33"/>
  <c r="AV4" i="33"/>
  <c r="AU4" i="33"/>
  <c r="AT4" i="33"/>
  <c r="AS4" i="33"/>
  <c r="AR4" i="33"/>
  <c r="AQ4" i="33"/>
  <c r="AP4" i="33"/>
  <c r="AO4" i="33"/>
  <c r="AN4" i="33"/>
  <c r="AM4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I4" i="33"/>
  <c r="H4" i="33"/>
  <c r="G4" i="33"/>
  <c r="F4" i="33"/>
  <c r="E4" i="33"/>
  <c r="D4" i="33"/>
  <c r="C4" i="33"/>
  <c r="B4" i="33"/>
  <c r="A4" i="33"/>
  <c r="A5" i="33" s="1"/>
  <c r="BH3" i="33"/>
  <c r="BG3" i="33"/>
  <c r="BF3" i="33"/>
  <c r="BE3" i="33"/>
  <c r="BD3" i="33"/>
  <c r="BC3" i="33"/>
  <c r="BB3" i="33"/>
  <c r="BA3" i="33"/>
  <c r="AZ3" i="33"/>
  <c r="AY3" i="33"/>
  <c r="AX3" i="33"/>
  <c r="AW3" i="33"/>
  <c r="AV3" i="33"/>
  <c r="AU3" i="33"/>
  <c r="AT3" i="33"/>
  <c r="AS3" i="33"/>
  <c r="AR3" i="33"/>
  <c r="AQ3" i="33"/>
  <c r="AP3" i="33"/>
  <c r="AO3" i="33"/>
  <c r="AN3" i="33"/>
  <c r="AM3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I3" i="33"/>
  <c r="H3" i="33"/>
  <c r="G3" i="33"/>
  <c r="F3" i="33"/>
  <c r="E3" i="33"/>
  <c r="D3" i="33"/>
  <c r="C3" i="33"/>
  <c r="B3" i="33"/>
  <c r="BH2" i="33"/>
  <c r="BG2" i="33"/>
  <c r="BF2" i="33"/>
  <c r="BE2" i="33"/>
  <c r="BD2" i="33"/>
  <c r="BC2" i="33"/>
  <c r="BB2" i="33"/>
  <c r="BA2" i="33"/>
  <c r="AZ2" i="33"/>
  <c r="AY2" i="33"/>
  <c r="AX2" i="33"/>
  <c r="AW2" i="33"/>
  <c r="AV2" i="33"/>
  <c r="AU2" i="33"/>
  <c r="AT2" i="33"/>
  <c r="AS2" i="33"/>
  <c r="AR2" i="33"/>
  <c r="AQ2" i="33"/>
  <c r="AP2" i="33"/>
  <c r="AO2" i="33"/>
  <c r="AN2" i="33"/>
  <c r="AM2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I2" i="33"/>
  <c r="H2" i="33"/>
  <c r="G2" i="33"/>
  <c r="F2" i="33"/>
  <c r="E2" i="33"/>
  <c r="D2" i="33"/>
  <c r="C2" i="33"/>
  <c r="B2" i="33"/>
  <c r="F31" i="34" l="1"/>
  <c r="F4" i="34"/>
  <c r="P36" i="34"/>
  <c r="F11" i="34"/>
  <c r="P33" i="34"/>
  <c r="P45" i="34"/>
  <c r="F47" i="34"/>
  <c r="P17" i="34"/>
  <c r="P15" i="34"/>
  <c r="P30" i="34"/>
  <c r="F22" i="34"/>
  <c r="F17" i="34"/>
  <c r="F51" i="34"/>
  <c r="F28" i="34"/>
  <c r="P19" i="34"/>
  <c r="P4" i="34"/>
  <c r="P27" i="34"/>
  <c r="P42" i="34"/>
  <c r="P11" i="34"/>
  <c r="F43" i="34"/>
  <c r="F45" i="34"/>
  <c r="F5" i="34"/>
  <c r="P31" i="34"/>
  <c r="F29" i="34"/>
  <c r="P48" i="34"/>
  <c r="P46" i="34"/>
  <c r="F15" i="34"/>
  <c r="P7" i="34"/>
  <c r="F38" i="34"/>
  <c r="F33" i="34"/>
  <c r="P34" i="34"/>
  <c r="P43" i="34"/>
  <c r="P28" i="34"/>
  <c r="P35" i="34"/>
  <c r="F20" i="34"/>
  <c r="F44" i="34"/>
  <c r="F35" i="34"/>
  <c r="P37" i="34"/>
  <c r="P6" i="34"/>
  <c r="P47" i="34"/>
  <c r="F46" i="34"/>
  <c r="F50" i="34"/>
  <c r="W45" i="34"/>
  <c r="AC201" i="7"/>
  <c r="W20" i="34"/>
  <c r="K17" i="34"/>
  <c r="W24" i="34"/>
  <c r="BA201" i="7"/>
  <c r="W44" i="34"/>
  <c r="I11" i="13"/>
  <c r="P49" i="34"/>
  <c r="W6" i="34"/>
  <c r="W7" i="34"/>
  <c r="W22" i="34"/>
  <c r="H202" i="7"/>
  <c r="W21" i="34"/>
  <c r="W39" i="34"/>
  <c r="W36" i="34"/>
  <c r="W25" i="34"/>
  <c r="T201" i="7"/>
  <c r="W11" i="34"/>
  <c r="K21" i="34"/>
  <c r="K32" i="34"/>
  <c r="K18" i="34"/>
  <c r="W16" i="34"/>
  <c r="W41" i="34"/>
  <c r="W27" i="34"/>
  <c r="W18" i="34"/>
  <c r="W19" i="34"/>
  <c r="W28" i="34"/>
  <c r="W17" i="34"/>
  <c r="W48" i="34"/>
  <c r="W23" i="34"/>
  <c r="E11" i="13"/>
  <c r="F49" i="34"/>
  <c r="K102" i="6"/>
  <c r="K29" i="34"/>
  <c r="W51" i="34"/>
  <c r="W31" i="34"/>
  <c r="W34" i="34"/>
  <c r="W35" i="34"/>
  <c r="P50" i="34"/>
  <c r="K33" i="34"/>
  <c r="K30" i="34"/>
  <c r="W33" i="34"/>
  <c r="W15" i="34"/>
  <c r="W50" i="34"/>
  <c r="J101" i="12"/>
  <c r="W37" i="34"/>
  <c r="W43" i="34"/>
  <c r="W4" i="34"/>
  <c r="W26" i="34"/>
  <c r="W29" i="34"/>
  <c r="W8" i="34"/>
  <c r="W47" i="34"/>
  <c r="K100" i="5"/>
  <c r="L10" i="13"/>
  <c r="W5" i="34"/>
  <c r="AO203" i="7"/>
  <c r="W30" i="34"/>
  <c r="W14" i="34"/>
  <c r="K102" i="5"/>
  <c r="W42" i="34"/>
  <c r="K102" i="2"/>
  <c r="W40" i="34"/>
  <c r="W10" i="34"/>
  <c r="W46" i="34"/>
  <c r="W38" i="34"/>
  <c r="W49" i="34"/>
  <c r="L11" i="13"/>
  <c r="H102" i="12"/>
  <c r="CS11" i="12" s="1"/>
  <c r="W9" i="34"/>
  <c r="W32" i="34"/>
  <c r="W12" i="34"/>
  <c r="W13" i="34"/>
  <c r="F203" i="7"/>
  <c r="K9" i="34"/>
  <c r="K45" i="34"/>
  <c r="K6" i="34"/>
  <c r="K42" i="34"/>
  <c r="K41" i="34"/>
  <c r="K49" i="34"/>
  <c r="K20" i="34"/>
  <c r="K4" i="34"/>
  <c r="K16" i="34"/>
  <c r="K28" i="34"/>
  <c r="K40" i="34"/>
  <c r="K11" i="34"/>
  <c r="K50" i="34"/>
  <c r="K8" i="34"/>
  <c r="K44" i="34"/>
  <c r="K7" i="34"/>
  <c r="K19" i="34"/>
  <c r="K31" i="34"/>
  <c r="K43" i="34"/>
  <c r="K15" i="34"/>
  <c r="K27" i="34"/>
  <c r="K39" i="34"/>
  <c r="K23" i="34"/>
  <c r="K35" i="34"/>
  <c r="K14" i="34"/>
  <c r="K51" i="34"/>
  <c r="K12" i="34"/>
  <c r="K24" i="34"/>
  <c r="K36" i="34"/>
  <c r="K48" i="34"/>
  <c r="K38" i="34"/>
  <c r="K47" i="34"/>
  <c r="K26" i="34"/>
  <c r="K10" i="34"/>
  <c r="K22" i="34"/>
  <c r="K34" i="34"/>
  <c r="K46" i="34"/>
  <c r="K5" i="34"/>
  <c r="K13" i="34"/>
  <c r="K25" i="34"/>
  <c r="K37" i="34"/>
  <c r="AA102" i="4"/>
  <c r="AA203" i="4" s="1"/>
  <c r="AJ100" i="4"/>
  <c r="R203" i="33"/>
  <c r="C202" i="33"/>
  <c r="D102" i="4"/>
  <c r="D203" i="4" s="1"/>
  <c r="AL100" i="4"/>
  <c r="F102" i="4"/>
  <c r="G100" i="4"/>
  <c r="G202" i="4" s="1"/>
  <c r="W102" i="4"/>
  <c r="BH100" i="4"/>
  <c r="Q202" i="4"/>
  <c r="P100" i="4"/>
  <c r="P202" i="4" s="1"/>
  <c r="AN202" i="33"/>
  <c r="AC203" i="33"/>
  <c r="AU203" i="33"/>
  <c r="AW203" i="33"/>
  <c r="L203" i="33"/>
  <c r="AJ203" i="33"/>
  <c r="BH203" i="33"/>
  <c r="Z203" i="33"/>
  <c r="BD202" i="4"/>
  <c r="H203" i="33"/>
  <c r="BC202" i="33"/>
  <c r="T202" i="33"/>
  <c r="BD202" i="33"/>
  <c r="AL203" i="33"/>
  <c r="Q202" i="33"/>
  <c r="AO202" i="33"/>
  <c r="I202" i="33"/>
  <c r="AW202" i="33"/>
  <c r="BG203" i="33"/>
  <c r="F202" i="33"/>
  <c r="AK202" i="33"/>
  <c r="AQ203" i="33"/>
  <c r="B203" i="33"/>
  <c r="S202" i="33"/>
  <c r="U202" i="33"/>
  <c r="BA203" i="33"/>
  <c r="T203" i="33"/>
  <c r="AI202" i="33"/>
  <c r="C102" i="4"/>
  <c r="AH102" i="4"/>
  <c r="K101" i="3"/>
  <c r="B100" i="4"/>
  <c r="AM102" i="4"/>
  <c r="AM203" i="4" s="1"/>
  <c r="AY102" i="4"/>
  <c r="O100" i="4"/>
  <c r="G203" i="33"/>
  <c r="AE202" i="33"/>
  <c r="S203" i="4"/>
  <c r="BE202" i="33"/>
  <c r="AO203" i="33"/>
  <c r="E203" i="33"/>
  <c r="Y203" i="33"/>
  <c r="AP203" i="33"/>
  <c r="AR203" i="33"/>
  <c r="R202" i="33"/>
  <c r="BB202" i="33"/>
  <c r="AQ203" i="4"/>
  <c r="W202" i="33"/>
  <c r="AU202" i="33"/>
  <c r="AF203" i="33"/>
  <c r="AQ202" i="33"/>
  <c r="BC203" i="33"/>
  <c r="H100" i="4"/>
  <c r="H202" i="4" s="1"/>
  <c r="BC203" i="4"/>
  <c r="AI203" i="33"/>
  <c r="M203" i="33"/>
  <c r="AP202" i="33"/>
  <c r="BG202" i="33"/>
  <c r="AS202" i="33"/>
  <c r="BB203" i="33"/>
  <c r="M202" i="33"/>
  <c r="AE203" i="33"/>
  <c r="AB102" i="4"/>
  <c r="Z100" i="4"/>
  <c r="Z202" i="4" s="1"/>
  <c r="AX100" i="4"/>
  <c r="AX202" i="4" s="1"/>
  <c r="D100" i="4"/>
  <c r="K99" i="3"/>
  <c r="X100" i="4"/>
  <c r="AB202" i="33"/>
  <c r="AZ100" i="4"/>
  <c r="AE102" i="4"/>
  <c r="AR202" i="33"/>
  <c r="X203" i="33"/>
  <c r="AV203" i="33"/>
  <c r="N203" i="33"/>
  <c r="AD202" i="33"/>
  <c r="Y202" i="33"/>
  <c r="AF202" i="33"/>
  <c r="BD203" i="33"/>
  <c r="AC202" i="33"/>
  <c r="BA202" i="33"/>
  <c r="AG202" i="33"/>
  <c r="AD203" i="33"/>
  <c r="AX203" i="33"/>
  <c r="Q203" i="33"/>
  <c r="S203" i="33"/>
  <c r="AD100" i="4"/>
  <c r="V201" i="7"/>
  <c r="P202" i="33"/>
  <c r="J104" i="12"/>
  <c r="BC100" i="4"/>
  <c r="C201" i="7"/>
  <c r="AT201" i="7"/>
  <c r="T37" i="34" s="1"/>
  <c r="H104" i="12"/>
  <c r="CU11" i="12" s="1"/>
  <c r="H103" i="12"/>
  <c r="CT11" i="12" s="1"/>
  <c r="E104" i="12"/>
  <c r="CU6" i="12" s="1"/>
  <c r="AN100" i="4"/>
  <c r="AN202" i="4" s="1"/>
  <c r="AI102" i="4"/>
  <c r="AO201" i="7"/>
  <c r="BA203" i="7"/>
  <c r="AD102" i="4"/>
  <c r="E102" i="12"/>
  <c r="CS6" i="12" s="1"/>
  <c r="J102" i="12"/>
  <c r="AP100" i="4"/>
  <c r="F100" i="4"/>
  <c r="AK100" i="4"/>
  <c r="AO100" i="4"/>
  <c r="H102" i="4"/>
  <c r="BH203" i="7"/>
  <c r="I100" i="4"/>
  <c r="AW100" i="4"/>
  <c r="BG102" i="4"/>
  <c r="BG203" i="4" s="1"/>
  <c r="Q201" i="7"/>
  <c r="T8" i="34" s="1"/>
  <c r="C202" i="7"/>
  <c r="M100" i="4"/>
  <c r="T102" i="4"/>
  <c r="Y100" i="4"/>
  <c r="AX102" i="4"/>
  <c r="AC102" i="4"/>
  <c r="AE100" i="4"/>
  <c r="U100" i="4"/>
  <c r="U202" i="4" s="1"/>
  <c r="AC100" i="4"/>
  <c r="H203" i="7"/>
  <c r="AI100" i="4"/>
  <c r="E201" i="7"/>
  <c r="T100" i="4"/>
  <c r="C100" i="4"/>
  <c r="E202" i="7"/>
  <c r="J103" i="12"/>
  <c r="BB102" i="4"/>
  <c r="AS201" i="7"/>
  <c r="AR201" i="7"/>
  <c r="AQ100" i="4"/>
  <c r="AC203" i="7"/>
  <c r="AU100" i="4"/>
  <c r="V202" i="7"/>
  <c r="R100" i="4"/>
  <c r="G202" i="7"/>
  <c r="E102" i="4"/>
  <c r="AB100" i="4"/>
  <c r="J102" i="7"/>
  <c r="AJ202" i="7"/>
  <c r="BF201" i="7"/>
  <c r="B102" i="4"/>
  <c r="BA100" i="4"/>
  <c r="D203" i="7"/>
  <c r="AF100" i="4"/>
  <c r="X203" i="7"/>
  <c r="X202" i="7"/>
  <c r="AG100" i="4"/>
  <c r="BA202" i="7"/>
  <c r="Q203" i="7"/>
  <c r="BD201" i="7"/>
  <c r="Z102" i="4"/>
  <c r="AJ102" i="4"/>
  <c r="AS100" i="4"/>
  <c r="AV102" i="4"/>
  <c r="D202" i="7"/>
  <c r="W100" i="4"/>
  <c r="BG100" i="4"/>
  <c r="AF202" i="7"/>
  <c r="J201" i="3"/>
  <c r="AR202" i="7"/>
  <c r="AW102" i="4"/>
  <c r="AF201" i="7"/>
  <c r="T23" i="34" s="1"/>
  <c r="M102" i="4"/>
  <c r="S100" i="4"/>
  <c r="AR100" i="4"/>
  <c r="J100" i="7"/>
  <c r="AZ202" i="33"/>
  <c r="BA102" i="4"/>
  <c r="K100" i="3"/>
  <c r="BE100" i="4"/>
  <c r="BH102" i="4"/>
  <c r="AP102" i="4"/>
  <c r="AT202" i="7"/>
  <c r="AH201" i="7"/>
  <c r="T25" i="34" s="1"/>
  <c r="L102" i="4"/>
  <c r="AR102" i="4"/>
  <c r="G102" i="4"/>
  <c r="AO102" i="4"/>
  <c r="R102" i="4"/>
  <c r="AU102" i="4"/>
  <c r="AL102" i="4"/>
  <c r="BB100" i="4"/>
  <c r="N102" i="4"/>
  <c r="X102" i="4"/>
  <c r="Y102" i="4"/>
  <c r="BD102" i="4"/>
  <c r="O202" i="4"/>
  <c r="D202" i="4"/>
  <c r="AM203" i="7"/>
  <c r="N203" i="7"/>
  <c r="R201" i="7"/>
  <c r="T9" i="34" s="1"/>
  <c r="R202" i="7"/>
  <c r="T203" i="7"/>
  <c r="BD203" i="7"/>
  <c r="AB203" i="7"/>
  <c r="AS203" i="7"/>
  <c r="AS202" i="7"/>
  <c r="AM202" i="33"/>
  <c r="AE203" i="7"/>
  <c r="Z203" i="7"/>
  <c r="L201" i="7"/>
  <c r="AV202" i="33"/>
  <c r="AM100" i="4"/>
  <c r="AA202" i="33"/>
  <c r="L202" i="33"/>
  <c r="B203" i="7"/>
  <c r="AH202" i="7"/>
  <c r="AH203" i="7"/>
  <c r="R203" i="7"/>
  <c r="O203" i="7"/>
  <c r="AY203" i="7"/>
  <c r="AY202" i="33"/>
  <c r="AK203" i="7"/>
  <c r="AP201" i="7"/>
  <c r="T33" i="34" s="1"/>
  <c r="AP202" i="7"/>
  <c r="AK203" i="33"/>
  <c r="AL203" i="7"/>
  <c r="X201" i="7"/>
  <c r="T15" i="34" s="1"/>
  <c r="BH201" i="7"/>
  <c r="AY100" i="4"/>
  <c r="F203" i="33"/>
  <c r="Y203" i="7"/>
  <c r="L100" i="4"/>
  <c r="AF203" i="7"/>
  <c r="F202" i="7"/>
  <c r="AN203" i="7"/>
  <c r="U202" i="7"/>
  <c r="U203" i="7"/>
  <c r="BE202" i="7"/>
  <c r="BE203" i="7"/>
  <c r="G201" i="7"/>
  <c r="AQ203" i="7"/>
  <c r="Q203" i="4"/>
  <c r="W203" i="33"/>
  <c r="AX203" i="7"/>
  <c r="X202" i="33"/>
  <c r="BH202" i="33"/>
  <c r="BH202" i="7"/>
  <c r="V203" i="7"/>
  <c r="AV201" i="7"/>
  <c r="AA100" i="4"/>
  <c r="AT203" i="7"/>
  <c r="AJ203" i="7"/>
  <c r="D202" i="33"/>
  <c r="AA203" i="7"/>
  <c r="C203" i="7"/>
  <c r="G202" i="33"/>
  <c r="M203" i="7"/>
  <c r="AW203" i="7"/>
  <c r="W203" i="4"/>
  <c r="AD202" i="7"/>
  <c r="AD201" i="7"/>
  <c r="L202" i="7"/>
  <c r="BB201" i="7"/>
  <c r="T45" i="34" s="1"/>
  <c r="BB202" i="7"/>
  <c r="AJ202" i="33"/>
  <c r="AK102" i="4"/>
  <c r="BF202" i="7"/>
  <c r="BF203" i="7"/>
  <c r="G203" i="7"/>
  <c r="T202" i="7"/>
  <c r="BD202" i="7"/>
  <c r="AR203" i="7"/>
  <c r="D201" i="7"/>
  <c r="P203" i="7"/>
  <c r="AZ203" i="7"/>
  <c r="BB203" i="7"/>
  <c r="AG202" i="7"/>
  <c r="AG203" i="7"/>
  <c r="I203" i="7"/>
  <c r="O202" i="33"/>
  <c r="S203" i="7"/>
  <c r="BC203" i="7"/>
  <c r="AV100" i="4"/>
  <c r="AV202" i="7"/>
  <c r="AJ201" i="7"/>
  <c r="T27" i="34" s="1"/>
  <c r="AH203" i="4"/>
  <c r="K100" i="6"/>
  <c r="J201" i="6"/>
  <c r="AW201" i="7"/>
  <c r="AW202" i="7"/>
  <c r="BG201" i="7"/>
  <c r="AI202" i="7"/>
  <c r="AI203" i="7"/>
  <c r="AU202" i="7"/>
  <c r="AU203" i="7"/>
  <c r="O203" i="33"/>
  <c r="AN203" i="33"/>
  <c r="O201" i="7"/>
  <c r="T6" i="34" s="1"/>
  <c r="O202" i="7"/>
  <c r="P202" i="7"/>
  <c r="P201" i="7"/>
  <c r="T7" i="34" s="1"/>
  <c r="J202" i="8"/>
  <c r="K101" i="8"/>
  <c r="V100" i="4"/>
  <c r="V202" i="33"/>
  <c r="S201" i="7"/>
  <c r="T10" i="34" s="1"/>
  <c r="S202" i="7"/>
  <c r="BC201" i="7"/>
  <c r="T46" i="34" s="1"/>
  <c r="BC202" i="7"/>
  <c r="AG201" i="7"/>
  <c r="T24" i="34" s="1"/>
  <c r="AL201" i="7"/>
  <c r="T29" i="34" s="1"/>
  <c r="AL202" i="7"/>
  <c r="AL202" i="4"/>
  <c r="AP203" i="7"/>
  <c r="C203" i="33"/>
  <c r="AS102" i="4"/>
  <c r="AS203" i="33"/>
  <c r="K101" i="6"/>
  <c r="J203" i="6"/>
  <c r="J202" i="6"/>
  <c r="M201" i="7"/>
  <c r="M202" i="7"/>
  <c r="Z202" i="33"/>
  <c r="AA201" i="7"/>
  <c r="T18" i="34" s="1"/>
  <c r="AA202" i="7"/>
  <c r="AB201" i="7"/>
  <c r="AB202" i="7"/>
  <c r="K102" i="8"/>
  <c r="J203" i="8"/>
  <c r="AH100" i="4"/>
  <c r="AH202" i="33"/>
  <c r="Y202" i="7"/>
  <c r="Y201" i="7"/>
  <c r="T16" i="34" s="1"/>
  <c r="J201" i="2"/>
  <c r="K99" i="2"/>
  <c r="B201" i="7"/>
  <c r="B202" i="7"/>
  <c r="O102" i="4"/>
  <c r="U201" i="7"/>
  <c r="T12" i="34" s="1"/>
  <c r="AL202" i="33"/>
  <c r="AN102" i="4"/>
  <c r="K100" i="2"/>
  <c r="L203" i="7"/>
  <c r="AV203" i="7"/>
  <c r="E203" i="7"/>
  <c r="AG102" i="4"/>
  <c r="AG203" i="33"/>
  <c r="E202" i="33"/>
  <c r="W202" i="7"/>
  <c r="W203" i="7"/>
  <c r="AT203" i="33"/>
  <c r="P203" i="33"/>
  <c r="AZ203" i="33"/>
  <c r="AM201" i="7"/>
  <c r="AM202" i="7"/>
  <c r="AN201" i="7"/>
  <c r="T31" i="34" s="1"/>
  <c r="AN202" i="7"/>
  <c r="J101" i="4"/>
  <c r="J202" i="2"/>
  <c r="AT100" i="4"/>
  <c r="AT202" i="33"/>
  <c r="AE201" i="7"/>
  <c r="AE202" i="7"/>
  <c r="K101" i="2"/>
  <c r="W201" i="7"/>
  <c r="T14" i="34" s="1"/>
  <c r="B202" i="33"/>
  <c r="E100" i="4"/>
  <c r="N201" i="7"/>
  <c r="T5" i="34" s="1"/>
  <c r="N202" i="7"/>
  <c r="AX201" i="7"/>
  <c r="AX202" i="7"/>
  <c r="AT102" i="4"/>
  <c r="AM203" i="33"/>
  <c r="AY203" i="33"/>
  <c r="F201" i="7"/>
  <c r="AC202" i="7"/>
  <c r="AO202" i="7"/>
  <c r="AH203" i="33"/>
  <c r="K100" i="8"/>
  <c r="J201" i="8"/>
  <c r="V203" i="33"/>
  <c r="BF203" i="33"/>
  <c r="AY201" i="7"/>
  <c r="T42" i="34" s="1"/>
  <c r="AY202" i="7"/>
  <c r="AZ201" i="7"/>
  <c r="AZ202" i="7"/>
  <c r="J203" i="2"/>
  <c r="BF100" i="4"/>
  <c r="BF202" i="33"/>
  <c r="AK201" i="7"/>
  <c r="AK202" i="7"/>
  <c r="AI201" i="7"/>
  <c r="T26" i="34" s="1"/>
  <c r="J202" i="3"/>
  <c r="J203" i="3"/>
  <c r="H201" i="7"/>
  <c r="C203" i="4"/>
  <c r="N202" i="33"/>
  <c r="AX202" i="33"/>
  <c r="P102" i="4"/>
  <c r="AZ102" i="4"/>
  <c r="I102" i="4"/>
  <c r="I203" i="33"/>
  <c r="K99" i="6"/>
  <c r="BE201" i="7"/>
  <c r="T48" i="34" s="1"/>
  <c r="AB203" i="33"/>
  <c r="J99" i="7"/>
  <c r="K99" i="5"/>
  <c r="J201" i="5"/>
  <c r="D203" i="33"/>
  <c r="K99" i="8"/>
  <c r="J101" i="7"/>
  <c r="K101" i="5"/>
  <c r="J202" i="5"/>
  <c r="J203" i="5"/>
  <c r="AQ201" i="7"/>
  <c r="AQ202" i="7"/>
  <c r="K203" i="3"/>
  <c r="AU201" i="7"/>
  <c r="H202" i="33"/>
  <c r="I201" i="7"/>
  <c r="I202" i="7"/>
  <c r="Z201" i="7"/>
  <c r="Z202" i="7"/>
  <c r="N100" i="4"/>
  <c r="V102" i="4"/>
  <c r="BF102" i="4"/>
  <c r="U102" i="4"/>
  <c r="U203" i="33"/>
  <c r="Q202" i="7"/>
  <c r="AD203" i="7"/>
  <c r="AF203" i="4"/>
  <c r="BG202" i="7"/>
  <c r="BG203" i="7"/>
  <c r="AA203" i="33"/>
  <c r="BE102" i="4"/>
  <c r="BE203" i="33"/>
  <c r="J4" i="33"/>
  <c r="C106" i="33"/>
  <c r="I106" i="33"/>
  <c r="D105" i="33"/>
  <c r="F106" i="33"/>
  <c r="BH107" i="33"/>
  <c r="H107" i="33"/>
  <c r="N106" i="33"/>
  <c r="AF106" i="33"/>
  <c r="AX106" i="33"/>
  <c r="Q107" i="33"/>
  <c r="W107" i="33"/>
  <c r="AC107" i="33"/>
  <c r="AI107" i="33"/>
  <c r="AO107" i="33"/>
  <c r="L105" i="33"/>
  <c r="AD105" i="33"/>
  <c r="J6" i="33"/>
  <c r="AU107" i="33"/>
  <c r="BA107" i="33"/>
  <c r="AV105" i="33"/>
  <c r="D107" i="33"/>
  <c r="BG107" i="33"/>
  <c r="J3" i="33"/>
  <c r="O107" i="33"/>
  <c r="AG107" i="33"/>
  <c r="AY107" i="33"/>
  <c r="P106" i="33"/>
  <c r="V106" i="33"/>
  <c r="AB106" i="33"/>
  <c r="AH106" i="33"/>
  <c r="AN106" i="33"/>
  <c r="AT106" i="33"/>
  <c r="AZ106" i="33"/>
  <c r="BF106" i="33"/>
  <c r="X107" i="33"/>
  <c r="AP107" i="33"/>
  <c r="B105" i="33"/>
  <c r="H105" i="33"/>
  <c r="O105" i="33"/>
  <c r="U105" i="33"/>
  <c r="AA105" i="33"/>
  <c r="AG105" i="33"/>
  <c r="AM105" i="33"/>
  <c r="AS105" i="33"/>
  <c r="AY105" i="33"/>
  <c r="BE105" i="33"/>
  <c r="A207" i="33"/>
  <c r="A106" i="33"/>
  <c r="A6" i="33"/>
  <c r="C105" i="33"/>
  <c r="I105" i="33"/>
  <c r="P105" i="33"/>
  <c r="V105" i="33"/>
  <c r="AB105" i="33"/>
  <c r="AH105" i="33"/>
  <c r="AN105" i="33"/>
  <c r="AT105" i="33"/>
  <c r="AZ105" i="33"/>
  <c r="BF105" i="33"/>
  <c r="D106" i="33"/>
  <c r="J5" i="33"/>
  <c r="Q106" i="33"/>
  <c r="W106" i="33"/>
  <c r="AC106" i="33"/>
  <c r="AI106" i="33"/>
  <c r="AO106" i="33"/>
  <c r="AU106" i="33"/>
  <c r="BA106" i="33"/>
  <c r="BG106" i="33"/>
  <c r="E107" i="33"/>
  <c r="L107" i="33"/>
  <c r="R107" i="33"/>
  <c r="AD107" i="33"/>
  <c r="AJ107" i="33"/>
  <c r="AV107" i="33"/>
  <c r="BB107" i="33"/>
  <c r="Q105" i="33"/>
  <c r="W105" i="33"/>
  <c r="AC105" i="33"/>
  <c r="AI105" i="33"/>
  <c r="AO105" i="33"/>
  <c r="AU105" i="33"/>
  <c r="BA105" i="33"/>
  <c r="BG105" i="33"/>
  <c r="E106" i="33"/>
  <c r="L106" i="33"/>
  <c r="R106" i="33"/>
  <c r="X106" i="33"/>
  <c r="AD106" i="33"/>
  <c r="AJ106" i="33"/>
  <c r="AP106" i="33"/>
  <c r="AV106" i="33"/>
  <c r="BB106" i="33"/>
  <c r="BH106" i="33"/>
  <c r="F107" i="33"/>
  <c r="M107" i="33"/>
  <c r="S107" i="33"/>
  <c r="Y107" i="33"/>
  <c r="AE107" i="33"/>
  <c r="AK107" i="33"/>
  <c r="AQ107" i="33"/>
  <c r="AW107" i="33"/>
  <c r="BC107" i="33"/>
  <c r="E105" i="33"/>
  <c r="R105" i="33"/>
  <c r="X105" i="33"/>
  <c r="AJ105" i="33"/>
  <c r="AP105" i="33"/>
  <c r="BB105" i="33"/>
  <c r="BH105" i="33"/>
  <c r="M106" i="33"/>
  <c r="S106" i="33"/>
  <c r="Y106" i="33"/>
  <c r="AE106" i="33"/>
  <c r="AK106" i="33"/>
  <c r="AQ106" i="33"/>
  <c r="AW106" i="33"/>
  <c r="BC106" i="33"/>
  <c r="G107" i="33"/>
  <c r="N107" i="33"/>
  <c r="T107" i="33"/>
  <c r="Z107" i="33"/>
  <c r="AF107" i="33"/>
  <c r="AL107" i="33"/>
  <c r="AR107" i="33"/>
  <c r="AX107" i="33"/>
  <c r="BD107" i="33"/>
  <c r="F105" i="33"/>
  <c r="M105" i="33"/>
  <c r="S105" i="33"/>
  <c r="Y105" i="33"/>
  <c r="AE105" i="33"/>
  <c r="AK105" i="33"/>
  <c r="AQ105" i="33"/>
  <c r="AW105" i="33"/>
  <c r="BC105" i="33"/>
  <c r="G106" i="33"/>
  <c r="T106" i="33"/>
  <c r="Z106" i="33"/>
  <c r="AL106" i="33"/>
  <c r="AR106" i="33"/>
  <c r="BD106" i="33"/>
  <c r="B107" i="33"/>
  <c r="U107" i="33"/>
  <c r="AA107" i="33"/>
  <c r="AM107" i="33"/>
  <c r="AS107" i="33"/>
  <c r="BE107" i="33"/>
  <c r="A206" i="33"/>
  <c r="A105" i="33"/>
  <c r="G105" i="33"/>
  <c r="N105" i="33"/>
  <c r="T105" i="33"/>
  <c r="Z105" i="33"/>
  <c r="AF105" i="33"/>
  <c r="AL105" i="33"/>
  <c r="AR105" i="33"/>
  <c r="AX105" i="33"/>
  <c r="BD105" i="33"/>
  <c r="B106" i="33"/>
  <c r="H106" i="33"/>
  <c r="O106" i="33"/>
  <c r="U106" i="33"/>
  <c r="AA106" i="33"/>
  <c r="AG106" i="33"/>
  <c r="AM106" i="33"/>
  <c r="AS106" i="33"/>
  <c r="AY106" i="33"/>
  <c r="BE106" i="33"/>
  <c r="C107" i="33"/>
  <c r="I107" i="33"/>
  <c r="P107" i="33"/>
  <c r="V107" i="33"/>
  <c r="AB107" i="33"/>
  <c r="AH107" i="33"/>
  <c r="AN107" i="33"/>
  <c r="AT107" i="33"/>
  <c r="AZ107" i="33"/>
  <c r="BF107" i="33"/>
  <c r="A309" i="33"/>
  <c r="T28" i="34" l="1"/>
  <c r="T41" i="34"/>
  <c r="T30" i="34"/>
  <c r="T19" i="34"/>
  <c r="T21" i="34"/>
  <c r="T39" i="34"/>
  <c r="T36" i="34"/>
  <c r="T32" i="34"/>
  <c r="T11" i="34"/>
  <c r="T44" i="34"/>
  <c r="T20" i="34"/>
  <c r="T51" i="34"/>
  <c r="T22" i="34"/>
  <c r="T47" i="34"/>
  <c r="T17" i="34"/>
  <c r="T38" i="34"/>
  <c r="T34" i="34"/>
  <c r="T43" i="34"/>
  <c r="T4" i="34"/>
  <c r="T40" i="34"/>
  <c r="T35" i="34"/>
  <c r="T13" i="34"/>
  <c r="K203" i="5"/>
  <c r="K201" i="5"/>
  <c r="K203" i="2"/>
  <c r="K102" i="7"/>
  <c r="M11" i="13"/>
  <c r="T49" i="34"/>
  <c r="T50" i="34"/>
  <c r="R203" i="4"/>
  <c r="M203" i="4"/>
  <c r="K102" i="4"/>
  <c r="BD203" i="4"/>
  <c r="BB202" i="4"/>
  <c r="AO203" i="4"/>
  <c r="BE202" i="4"/>
  <c r="AV203" i="4"/>
  <c r="BA202" i="4"/>
  <c r="R202" i="4"/>
  <c r="AQ202" i="4"/>
  <c r="Y202" i="4"/>
  <c r="F202" i="4"/>
  <c r="AD203" i="4"/>
  <c r="X202" i="4"/>
  <c r="B202" i="4"/>
  <c r="BH202" i="4"/>
  <c r="L203" i="4"/>
  <c r="Z203" i="4"/>
  <c r="BB203" i="4"/>
  <c r="AC202" i="4"/>
  <c r="AY203" i="4"/>
  <c r="AZ202" i="4"/>
  <c r="AI203" i="4"/>
  <c r="F203" i="4"/>
  <c r="Y203" i="4"/>
  <c r="AL203" i="4"/>
  <c r="G203" i="4"/>
  <c r="K202" i="3"/>
  <c r="AR202" i="4"/>
  <c r="AW203" i="4"/>
  <c r="BG202" i="4"/>
  <c r="AS202" i="4"/>
  <c r="B203" i="4"/>
  <c r="AB202" i="4"/>
  <c r="AI202" i="4"/>
  <c r="AE202" i="4"/>
  <c r="T203" i="4"/>
  <c r="H203" i="4"/>
  <c r="AP202" i="4"/>
  <c r="AE203" i="4"/>
  <c r="N203" i="4"/>
  <c r="BH203" i="4"/>
  <c r="AG202" i="4"/>
  <c r="T202" i="4"/>
  <c r="AX203" i="4"/>
  <c r="I202" i="4"/>
  <c r="AK202" i="4"/>
  <c r="J102" i="4"/>
  <c r="AB203" i="4"/>
  <c r="L202" i="4"/>
  <c r="X203" i="4"/>
  <c r="AU203" i="4"/>
  <c r="AR203" i="4"/>
  <c r="AP203" i="4"/>
  <c r="BA203" i="4"/>
  <c r="S202" i="4"/>
  <c r="W202" i="4"/>
  <c r="AJ203" i="4"/>
  <c r="AF202" i="4"/>
  <c r="E203" i="4"/>
  <c r="AU202" i="4"/>
  <c r="C202" i="4"/>
  <c r="AC203" i="4"/>
  <c r="M202" i="4"/>
  <c r="AW202" i="4"/>
  <c r="AO202" i="4"/>
  <c r="BC202" i="4"/>
  <c r="AD202" i="4"/>
  <c r="AJ202" i="4"/>
  <c r="K102" i="12"/>
  <c r="K104" i="12"/>
  <c r="K201" i="3"/>
  <c r="K103" i="12"/>
  <c r="J203" i="7"/>
  <c r="J201" i="7"/>
  <c r="AV202" i="4"/>
  <c r="AK203" i="4"/>
  <c r="AM202" i="4"/>
  <c r="AA202" i="4"/>
  <c r="AY202" i="4"/>
  <c r="P203" i="4"/>
  <c r="J202" i="33"/>
  <c r="AT203" i="4"/>
  <c r="AG203" i="4"/>
  <c r="O203" i="4"/>
  <c r="K203" i="8"/>
  <c r="K202" i="6"/>
  <c r="N202" i="4"/>
  <c r="K203" i="33"/>
  <c r="AZ203" i="4"/>
  <c r="K201" i="8"/>
  <c r="E202" i="4"/>
  <c r="AT202" i="4"/>
  <c r="V202" i="4"/>
  <c r="I203" i="4"/>
  <c r="J202" i="7"/>
  <c r="K99" i="7"/>
  <c r="J203" i="33"/>
  <c r="K201" i="2"/>
  <c r="K203" i="6"/>
  <c r="BE203" i="4"/>
  <c r="U203" i="4"/>
  <c r="AH202" i="4"/>
  <c r="BF203" i="4"/>
  <c r="K202" i="5"/>
  <c r="K101" i="7"/>
  <c r="K101" i="4"/>
  <c r="K202" i="2"/>
  <c r="AS203" i="4"/>
  <c r="K202" i="8"/>
  <c r="V203" i="4"/>
  <c r="BF202" i="4"/>
  <c r="AN203" i="4"/>
  <c r="J100" i="4"/>
  <c r="K100" i="7"/>
  <c r="K201" i="6"/>
  <c r="J105" i="33"/>
  <c r="J106" i="33"/>
  <c r="J107" i="33"/>
  <c r="A208" i="33"/>
  <c r="A107" i="33"/>
  <c r="A7" i="33"/>
  <c r="A310" i="33"/>
  <c r="K203" i="7" l="1"/>
  <c r="J203" i="4"/>
  <c r="K100" i="4"/>
  <c r="K202" i="4" s="1"/>
  <c r="K202" i="33"/>
  <c r="K201" i="7"/>
  <c r="K203" i="4"/>
  <c r="K202" i="7"/>
  <c r="J202" i="4"/>
  <c r="A209" i="33"/>
  <c r="A108" i="33"/>
  <c r="A8" i="33"/>
  <c r="A311" i="33"/>
  <c r="A312" i="33" l="1"/>
  <c r="A210" i="33"/>
  <c r="A109" i="33"/>
  <c r="A9" i="33"/>
  <c r="A211" i="33" l="1"/>
  <c r="A110" i="33"/>
  <c r="A10" i="33"/>
  <c r="A313" i="33"/>
  <c r="A314" i="33" l="1"/>
  <c r="A212" i="33"/>
  <c r="A111" i="33"/>
  <c r="A11" i="33"/>
  <c r="B95" i="3"/>
  <c r="C95" i="3"/>
  <c r="D95" i="3"/>
  <c r="E95" i="3"/>
  <c r="F95" i="3"/>
  <c r="G95" i="3"/>
  <c r="H95" i="3"/>
  <c r="I95" i="3"/>
  <c r="L95" i="3"/>
  <c r="M95" i="3"/>
  <c r="N95" i="3"/>
  <c r="O95" i="3"/>
  <c r="P95" i="3"/>
  <c r="Q95" i="3"/>
  <c r="R95" i="3"/>
  <c r="S95" i="3"/>
  <c r="T95" i="3"/>
  <c r="U95" i="3"/>
  <c r="V95" i="3"/>
  <c r="W95" i="3"/>
  <c r="X95" i="3"/>
  <c r="Y95" i="3"/>
  <c r="Z95" i="3"/>
  <c r="AA95" i="3"/>
  <c r="AB95" i="3"/>
  <c r="AC95" i="3"/>
  <c r="AD95" i="3"/>
  <c r="AE95" i="3"/>
  <c r="AF95" i="3"/>
  <c r="AG95" i="3"/>
  <c r="AH95" i="3"/>
  <c r="AI95" i="3"/>
  <c r="AJ95" i="3"/>
  <c r="AK95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X95" i="3"/>
  <c r="AY95" i="3"/>
  <c r="AZ95" i="3"/>
  <c r="BA95" i="3"/>
  <c r="BB95" i="3"/>
  <c r="BC95" i="3"/>
  <c r="BD95" i="3"/>
  <c r="BE95" i="3"/>
  <c r="BF95" i="3"/>
  <c r="BG95" i="3"/>
  <c r="BH95" i="3"/>
  <c r="B96" i="3"/>
  <c r="C96" i="3"/>
  <c r="D96" i="3"/>
  <c r="E96" i="3"/>
  <c r="F96" i="3"/>
  <c r="G96" i="3"/>
  <c r="H96" i="3"/>
  <c r="I96" i="3"/>
  <c r="L96" i="3"/>
  <c r="M96" i="3"/>
  <c r="N96" i="3"/>
  <c r="O96" i="3"/>
  <c r="P96" i="3"/>
  <c r="Q96" i="3"/>
  <c r="R96" i="3"/>
  <c r="S96" i="3"/>
  <c r="T96" i="3"/>
  <c r="U96" i="3"/>
  <c r="V96" i="3"/>
  <c r="W96" i="3"/>
  <c r="X96" i="3"/>
  <c r="Y96" i="3"/>
  <c r="Z96" i="3"/>
  <c r="AA96" i="3"/>
  <c r="AB96" i="3"/>
  <c r="AC96" i="3"/>
  <c r="AD96" i="3"/>
  <c r="AE96" i="3"/>
  <c r="AF96" i="3"/>
  <c r="AG96" i="3"/>
  <c r="AH96" i="3"/>
  <c r="AI96" i="3"/>
  <c r="AJ96" i="3"/>
  <c r="AK96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X96" i="3"/>
  <c r="AY96" i="3"/>
  <c r="AZ96" i="3"/>
  <c r="BA96" i="3"/>
  <c r="BB96" i="3"/>
  <c r="BC96" i="3"/>
  <c r="BD96" i="3"/>
  <c r="BE96" i="3"/>
  <c r="BF96" i="3"/>
  <c r="BG96" i="3"/>
  <c r="BH96" i="3"/>
  <c r="B97" i="3"/>
  <c r="C97" i="3"/>
  <c r="D97" i="3"/>
  <c r="E97" i="3"/>
  <c r="F97" i="3"/>
  <c r="G97" i="3"/>
  <c r="H97" i="3"/>
  <c r="I97" i="3"/>
  <c r="L97" i="3"/>
  <c r="M97" i="3"/>
  <c r="N97" i="3"/>
  <c r="O97" i="3"/>
  <c r="P97" i="3"/>
  <c r="Q97" i="3"/>
  <c r="R97" i="3"/>
  <c r="S97" i="3"/>
  <c r="T97" i="3"/>
  <c r="U97" i="3"/>
  <c r="V97" i="3"/>
  <c r="W97" i="3"/>
  <c r="X97" i="3"/>
  <c r="Y97" i="3"/>
  <c r="Z97" i="3"/>
  <c r="AA97" i="3"/>
  <c r="AB97" i="3"/>
  <c r="AC97" i="3"/>
  <c r="AD97" i="3"/>
  <c r="AE97" i="3"/>
  <c r="AF97" i="3"/>
  <c r="AG97" i="3"/>
  <c r="AH97" i="3"/>
  <c r="AI97" i="3"/>
  <c r="AJ97" i="3"/>
  <c r="AK97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X97" i="3"/>
  <c r="AY97" i="3"/>
  <c r="AZ97" i="3"/>
  <c r="BA97" i="3"/>
  <c r="BB97" i="3"/>
  <c r="BC97" i="3"/>
  <c r="BD97" i="3"/>
  <c r="BE97" i="3"/>
  <c r="BF97" i="3"/>
  <c r="BG97" i="3"/>
  <c r="BH97" i="3"/>
  <c r="B98" i="3"/>
  <c r="C98" i="3"/>
  <c r="D98" i="3"/>
  <c r="E98" i="3"/>
  <c r="F98" i="3"/>
  <c r="G98" i="3"/>
  <c r="H98" i="3"/>
  <c r="I98" i="3"/>
  <c r="L98" i="3"/>
  <c r="M98" i="3"/>
  <c r="N98" i="3"/>
  <c r="O98" i="3"/>
  <c r="P98" i="3"/>
  <c r="Q98" i="3"/>
  <c r="R98" i="3"/>
  <c r="S98" i="3"/>
  <c r="T98" i="3"/>
  <c r="U98" i="3"/>
  <c r="V98" i="3"/>
  <c r="W98" i="3"/>
  <c r="X98" i="3"/>
  <c r="Y98" i="3"/>
  <c r="Z98" i="3"/>
  <c r="AA98" i="3"/>
  <c r="AB98" i="3"/>
  <c r="AC98" i="3"/>
  <c r="AD98" i="3"/>
  <c r="AE98" i="3"/>
  <c r="AF98" i="3"/>
  <c r="AG98" i="3"/>
  <c r="AH98" i="3"/>
  <c r="AI98" i="3"/>
  <c r="AJ98" i="3"/>
  <c r="AK98" i="3"/>
  <c r="AL98" i="3"/>
  <c r="AM98" i="3"/>
  <c r="AN98" i="3"/>
  <c r="AO98" i="3"/>
  <c r="AP98" i="3"/>
  <c r="AQ98" i="3"/>
  <c r="AR98" i="3"/>
  <c r="AS98" i="3"/>
  <c r="AT98" i="3"/>
  <c r="AU98" i="3"/>
  <c r="AV98" i="3"/>
  <c r="AW98" i="3"/>
  <c r="AX98" i="3"/>
  <c r="AY98" i="3"/>
  <c r="AZ98" i="3"/>
  <c r="BA98" i="3"/>
  <c r="BB98" i="3"/>
  <c r="BC98" i="3"/>
  <c r="BD98" i="3"/>
  <c r="BE98" i="3"/>
  <c r="BF98" i="3"/>
  <c r="BG98" i="3"/>
  <c r="BH98" i="3"/>
  <c r="B95" i="5"/>
  <c r="C95" i="5"/>
  <c r="D95" i="5"/>
  <c r="E95" i="5"/>
  <c r="F95" i="5"/>
  <c r="G95" i="5"/>
  <c r="H95" i="5"/>
  <c r="I95" i="5"/>
  <c r="L95" i="5"/>
  <c r="M95" i="5"/>
  <c r="N95" i="5"/>
  <c r="O95" i="5"/>
  <c r="P95" i="5"/>
  <c r="Q95" i="5"/>
  <c r="R95" i="5"/>
  <c r="S95" i="5"/>
  <c r="T95" i="5"/>
  <c r="U95" i="5"/>
  <c r="V95" i="5"/>
  <c r="W95" i="5"/>
  <c r="X95" i="5"/>
  <c r="Y95" i="5"/>
  <c r="Z95" i="5"/>
  <c r="AA95" i="5"/>
  <c r="AB95" i="5"/>
  <c r="AC95" i="5"/>
  <c r="AD95" i="5"/>
  <c r="AE95" i="5"/>
  <c r="AF95" i="5"/>
  <c r="AG95" i="5"/>
  <c r="AH95" i="5"/>
  <c r="AI95" i="5"/>
  <c r="AJ95" i="5"/>
  <c r="AK95" i="5"/>
  <c r="AL95" i="5"/>
  <c r="AM95" i="5"/>
  <c r="AN95" i="5"/>
  <c r="AO95" i="5"/>
  <c r="AP95" i="5"/>
  <c r="AQ95" i="5"/>
  <c r="AR95" i="5"/>
  <c r="AS95" i="5"/>
  <c r="AT95" i="5"/>
  <c r="AU95" i="5"/>
  <c r="AV95" i="5"/>
  <c r="AW95" i="5"/>
  <c r="AX95" i="5"/>
  <c r="AY95" i="5"/>
  <c r="AZ95" i="5"/>
  <c r="BA95" i="5"/>
  <c r="BB95" i="5"/>
  <c r="BC95" i="5"/>
  <c r="BD95" i="5"/>
  <c r="BE95" i="5"/>
  <c r="BF95" i="5"/>
  <c r="BG95" i="5"/>
  <c r="BH95" i="5"/>
  <c r="B96" i="5"/>
  <c r="C96" i="5"/>
  <c r="D96" i="5"/>
  <c r="E96" i="5"/>
  <c r="F96" i="5"/>
  <c r="G96" i="5"/>
  <c r="H96" i="5"/>
  <c r="I96" i="5"/>
  <c r="L96" i="5"/>
  <c r="M96" i="5"/>
  <c r="N96" i="5"/>
  <c r="O96" i="5"/>
  <c r="P96" i="5"/>
  <c r="Q96" i="5"/>
  <c r="R96" i="5"/>
  <c r="S96" i="5"/>
  <c r="T96" i="5"/>
  <c r="U96" i="5"/>
  <c r="V96" i="5"/>
  <c r="W96" i="5"/>
  <c r="X96" i="5"/>
  <c r="Y96" i="5"/>
  <c r="Z96" i="5"/>
  <c r="AA96" i="5"/>
  <c r="AB96" i="5"/>
  <c r="AC96" i="5"/>
  <c r="AD96" i="5"/>
  <c r="AE96" i="5"/>
  <c r="AF96" i="5"/>
  <c r="AG96" i="5"/>
  <c r="AH96" i="5"/>
  <c r="AI96" i="5"/>
  <c r="AJ96" i="5"/>
  <c r="AK96" i="5"/>
  <c r="AL96" i="5"/>
  <c r="AM96" i="5"/>
  <c r="AN96" i="5"/>
  <c r="AO96" i="5"/>
  <c r="AP96" i="5"/>
  <c r="AQ96" i="5"/>
  <c r="AR96" i="5"/>
  <c r="AS96" i="5"/>
  <c r="AT96" i="5"/>
  <c r="AU96" i="5"/>
  <c r="AV96" i="5"/>
  <c r="AW96" i="5"/>
  <c r="AX96" i="5"/>
  <c r="AY96" i="5"/>
  <c r="AZ96" i="5"/>
  <c r="BA96" i="5"/>
  <c r="BB96" i="5"/>
  <c r="BC96" i="5"/>
  <c r="BD96" i="5"/>
  <c r="BE96" i="5"/>
  <c r="BF96" i="5"/>
  <c r="BG96" i="5"/>
  <c r="BH96" i="5"/>
  <c r="B97" i="5"/>
  <c r="C97" i="5"/>
  <c r="D97" i="5"/>
  <c r="E97" i="5"/>
  <c r="F97" i="5"/>
  <c r="G97" i="5"/>
  <c r="H97" i="5"/>
  <c r="I97" i="5"/>
  <c r="L97" i="5"/>
  <c r="M97" i="5"/>
  <c r="N97" i="5"/>
  <c r="O97" i="5"/>
  <c r="P97" i="5"/>
  <c r="Q97" i="5"/>
  <c r="R97" i="5"/>
  <c r="S97" i="5"/>
  <c r="T97" i="5"/>
  <c r="U97" i="5"/>
  <c r="V97" i="5"/>
  <c r="W97" i="5"/>
  <c r="X97" i="5"/>
  <c r="Y97" i="5"/>
  <c r="Z97" i="5"/>
  <c r="AA97" i="5"/>
  <c r="AB97" i="5"/>
  <c r="AC97" i="5"/>
  <c r="AD97" i="5"/>
  <c r="AE97" i="5"/>
  <c r="AF97" i="5"/>
  <c r="AG97" i="5"/>
  <c r="AH97" i="5"/>
  <c r="AI97" i="5"/>
  <c r="AJ97" i="5"/>
  <c r="AK97" i="5"/>
  <c r="AL97" i="5"/>
  <c r="AM97" i="5"/>
  <c r="AN97" i="5"/>
  <c r="AO97" i="5"/>
  <c r="AP97" i="5"/>
  <c r="AQ97" i="5"/>
  <c r="AR97" i="5"/>
  <c r="AS97" i="5"/>
  <c r="AT97" i="5"/>
  <c r="AU97" i="5"/>
  <c r="AV97" i="5"/>
  <c r="AW97" i="5"/>
  <c r="AX97" i="5"/>
  <c r="AY97" i="5"/>
  <c r="AZ97" i="5"/>
  <c r="BA97" i="5"/>
  <c r="BB97" i="5"/>
  <c r="BC97" i="5"/>
  <c r="BD97" i="5"/>
  <c r="BE97" i="5"/>
  <c r="BF97" i="5"/>
  <c r="BG97" i="5"/>
  <c r="BH97" i="5"/>
  <c r="B98" i="5"/>
  <c r="C98" i="5"/>
  <c r="D98" i="5"/>
  <c r="E98" i="5"/>
  <c r="F98" i="5"/>
  <c r="G98" i="5"/>
  <c r="H98" i="5"/>
  <c r="I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Y98" i="5"/>
  <c r="Z98" i="5"/>
  <c r="AA98" i="5"/>
  <c r="AB98" i="5"/>
  <c r="AC98" i="5"/>
  <c r="AD98" i="5"/>
  <c r="AE98" i="5"/>
  <c r="AF98" i="5"/>
  <c r="AG98" i="5"/>
  <c r="AH98" i="5"/>
  <c r="AI98" i="5"/>
  <c r="AJ98" i="5"/>
  <c r="AK98" i="5"/>
  <c r="AL98" i="5"/>
  <c r="AM98" i="5"/>
  <c r="AN98" i="5"/>
  <c r="AO98" i="5"/>
  <c r="AP98" i="5"/>
  <c r="AQ98" i="5"/>
  <c r="AR98" i="5"/>
  <c r="AS98" i="5"/>
  <c r="AT98" i="5"/>
  <c r="AU98" i="5"/>
  <c r="AV98" i="5"/>
  <c r="AW98" i="5"/>
  <c r="AX98" i="5"/>
  <c r="AY98" i="5"/>
  <c r="AZ98" i="5"/>
  <c r="BA98" i="5"/>
  <c r="BB98" i="5"/>
  <c r="BC98" i="5"/>
  <c r="BD98" i="5"/>
  <c r="BE98" i="5"/>
  <c r="BF98" i="5"/>
  <c r="BG98" i="5"/>
  <c r="BH98" i="5"/>
  <c r="B95" i="6"/>
  <c r="C95" i="6"/>
  <c r="D95" i="6"/>
  <c r="E95" i="6"/>
  <c r="F95" i="6"/>
  <c r="G95" i="6"/>
  <c r="H95" i="6"/>
  <c r="I95" i="6"/>
  <c r="L95" i="6"/>
  <c r="M95" i="6"/>
  <c r="N95" i="6"/>
  <c r="O95" i="6"/>
  <c r="P95" i="6"/>
  <c r="Q95" i="6"/>
  <c r="R95" i="6"/>
  <c r="S95" i="6"/>
  <c r="T95" i="6"/>
  <c r="U95" i="6"/>
  <c r="V95" i="6"/>
  <c r="W95" i="6"/>
  <c r="X95" i="6"/>
  <c r="Y95" i="6"/>
  <c r="Z95" i="6"/>
  <c r="AA95" i="6"/>
  <c r="AB95" i="6"/>
  <c r="AC95" i="6"/>
  <c r="AD95" i="6"/>
  <c r="AE95" i="6"/>
  <c r="AF95" i="6"/>
  <c r="AG95" i="6"/>
  <c r="AH95" i="6"/>
  <c r="AI95" i="6"/>
  <c r="AJ95" i="6"/>
  <c r="AK95" i="6"/>
  <c r="AL95" i="6"/>
  <c r="AM95" i="6"/>
  <c r="AN95" i="6"/>
  <c r="AO95" i="6"/>
  <c r="AP95" i="6"/>
  <c r="AQ95" i="6"/>
  <c r="AR95" i="6"/>
  <c r="AS95" i="6"/>
  <c r="AT95" i="6"/>
  <c r="AU95" i="6"/>
  <c r="AV95" i="6"/>
  <c r="AW95" i="6"/>
  <c r="AX95" i="6"/>
  <c r="AY95" i="6"/>
  <c r="AZ95" i="6"/>
  <c r="BA95" i="6"/>
  <c r="BB95" i="6"/>
  <c r="BC95" i="6"/>
  <c r="BD95" i="6"/>
  <c r="BE95" i="6"/>
  <c r="BF95" i="6"/>
  <c r="BG95" i="6"/>
  <c r="BH95" i="6"/>
  <c r="B96" i="6"/>
  <c r="C96" i="6"/>
  <c r="D96" i="6"/>
  <c r="E96" i="6"/>
  <c r="F96" i="6"/>
  <c r="G96" i="6"/>
  <c r="H96" i="6"/>
  <c r="I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97" i="6"/>
  <c r="C97" i="6"/>
  <c r="D97" i="6"/>
  <c r="E97" i="6"/>
  <c r="F97" i="6"/>
  <c r="G97" i="6"/>
  <c r="H97" i="6"/>
  <c r="I97" i="6"/>
  <c r="L97" i="6"/>
  <c r="M97" i="6"/>
  <c r="N97" i="6"/>
  <c r="O97" i="6"/>
  <c r="P97" i="6"/>
  <c r="Q97" i="6"/>
  <c r="R97" i="6"/>
  <c r="S97" i="6"/>
  <c r="T97" i="6"/>
  <c r="U97" i="6"/>
  <c r="V97" i="6"/>
  <c r="W97" i="6"/>
  <c r="X97" i="6"/>
  <c r="Y97" i="6"/>
  <c r="Z97" i="6"/>
  <c r="AA97" i="6"/>
  <c r="AB97" i="6"/>
  <c r="AC97" i="6"/>
  <c r="AD97" i="6"/>
  <c r="AE97" i="6"/>
  <c r="AF97" i="6"/>
  <c r="AG97" i="6"/>
  <c r="AH97" i="6"/>
  <c r="AI97" i="6"/>
  <c r="AJ97" i="6"/>
  <c r="AK97" i="6"/>
  <c r="AL97" i="6"/>
  <c r="AM97" i="6"/>
  <c r="AN97" i="6"/>
  <c r="AO97" i="6"/>
  <c r="AP97" i="6"/>
  <c r="AQ97" i="6"/>
  <c r="AR97" i="6"/>
  <c r="AS97" i="6"/>
  <c r="AT97" i="6"/>
  <c r="AU97" i="6"/>
  <c r="AV97" i="6"/>
  <c r="AW97" i="6"/>
  <c r="AX97" i="6"/>
  <c r="AY97" i="6"/>
  <c r="AZ97" i="6"/>
  <c r="BA97" i="6"/>
  <c r="BB97" i="6"/>
  <c r="BC97" i="6"/>
  <c r="BD97" i="6"/>
  <c r="BE97" i="6"/>
  <c r="BF97" i="6"/>
  <c r="BG97" i="6"/>
  <c r="BH97" i="6"/>
  <c r="B98" i="6"/>
  <c r="C98" i="6"/>
  <c r="D98" i="6"/>
  <c r="E98" i="6"/>
  <c r="F98" i="6"/>
  <c r="G98" i="6"/>
  <c r="H98" i="6"/>
  <c r="I98" i="6"/>
  <c r="L98" i="6"/>
  <c r="M98" i="6"/>
  <c r="N98" i="6"/>
  <c r="O98" i="6"/>
  <c r="P98" i="6"/>
  <c r="Q98" i="6"/>
  <c r="R98" i="6"/>
  <c r="S98" i="6"/>
  <c r="T98" i="6"/>
  <c r="U98" i="6"/>
  <c r="V98" i="6"/>
  <c r="W98" i="6"/>
  <c r="X98" i="6"/>
  <c r="Y98" i="6"/>
  <c r="Z98" i="6"/>
  <c r="AA98" i="6"/>
  <c r="AB98" i="6"/>
  <c r="AC98" i="6"/>
  <c r="AD98" i="6"/>
  <c r="AE98" i="6"/>
  <c r="AF98" i="6"/>
  <c r="AG98" i="6"/>
  <c r="AH98" i="6"/>
  <c r="AI98" i="6"/>
  <c r="AJ98" i="6"/>
  <c r="AK98" i="6"/>
  <c r="AL98" i="6"/>
  <c r="AM98" i="6"/>
  <c r="AN98" i="6"/>
  <c r="AO98" i="6"/>
  <c r="AP98" i="6"/>
  <c r="AQ98" i="6"/>
  <c r="AR98" i="6"/>
  <c r="AS98" i="6"/>
  <c r="AT98" i="6"/>
  <c r="AU98" i="6"/>
  <c r="AV98" i="6"/>
  <c r="AW98" i="6"/>
  <c r="AX98" i="6"/>
  <c r="AY98" i="6"/>
  <c r="AZ98" i="6"/>
  <c r="BA98" i="6"/>
  <c r="BB98" i="6"/>
  <c r="BC98" i="6"/>
  <c r="BD98" i="6"/>
  <c r="BE98" i="6"/>
  <c r="BF98" i="6"/>
  <c r="BG98" i="6"/>
  <c r="BH98" i="6"/>
  <c r="B95" i="8"/>
  <c r="C95" i="8"/>
  <c r="D95" i="8"/>
  <c r="E95" i="8"/>
  <c r="F95" i="8"/>
  <c r="G95" i="8"/>
  <c r="H95" i="8"/>
  <c r="I95" i="8"/>
  <c r="L95" i="8"/>
  <c r="M95" i="8"/>
  <c r="N95" i="8"/>
  <c r="O95" i="8"/>
  <c r="P95" i="8"/>
  <c r="Q95" i="8"/>
  <c r="R95" i="8"/>
  <c r="S95" i="8"/>
  <c r="T95" i="8"/>
  <c r="U95" i="8"/>
  <c r="V95" i="8"/>
  <c r="W95" i="8"/>
  <c r="X95" i="8"/>
  <c r="Y95" i="8"/>
  <c r="Z95" i="8"/>
  <c r="AA95" i="8"/>
  <c r="AB95" i="8"/>
  <c r="AC95" i="8"/>
  <c r="AD95" i="8"/>
  <c r="AE95" i="8"/>
  <c r="AF95" i="8"/>
  <c r="AG95" i="8"/>
  <c r="AH95" i="8"/>
  <c r="AI95" i="8"/>
  <c r="AJ95" i="8"/>
  <c r="AK95" i="8"/>
  <c r="AL95" i="8"/>
  <c r="AM95" i="8"/>
  <c r="AN95" i="8"/>
  <c r="AO95" i="8"/>
  <c r="AP95" i="8"/>
  <c r="AQ95" i="8"/>
  <c r="AR95" i="8"/>
  <c r="AS95" i="8"/>
  <c r="AT95" i="8"/>
  <c r="AU95" i="8"/>
  <c r="AV95" i="8"/>
  <c r="AW95" i="8"/>
  <c r="AX95" i="8"/>
  <c r="AY95" i="8"/>
  <c r="AZ95" i="8"/>
  <c r="BA95" i="8"/>
  <c r="BB95" i="8"/>
  <c r="BC95" i="8"/>
  <c r="BD95" i="8"/>
  <c r="BE95" i="8"/>
  <c r="BF95" i="8"/>
  <c r="BG95" i="8"/>
  <c r="BH95" i="8"/>
  <c r="B96" i="8"/>
  <c r="C96" i="8"/>
  <c r="D96" i="8"/>
  <c r="E96" i="8"/>
  <c r="F96" i="8"/>
  <c r="G96" i="8"/>
  <c r="H96" i="8"/>
  <c r="I96" i="8"/>
  <c r="L96" i="8"/>
  <c r="M96" i="8"/>
  <c r="N96" i="8"/>
  <c r="O96" i="8"/>
  <c r="P96" i="8"/>
  <c r="Q96" i="8"/>
  <c r="R96" i="8"/>
  <c r="S96" i="8"/>
  <c r="T96" i="8"/>
  <c r="U96" i="8"/>
  <c r="V96" i="8"/>
  <c r="W96" i="8"/>
  <c r="X96" i="8"/>
  <c r="Y96" i="8"/>
  <c r="Z96" i="8"/>
  <c r="AA96" i="8"/>
  <c r="AB96" i="8"/>
  <c r="AC96" i="8"/>
  <c r="AD96" i="8"/>
  <c r="AE96" i="8"/>
  <c r="AF96" i="8"/>
  <c r="AG96" i="8"/>
  <c r="AH96" i="8"/>
  <c r="AI96" i="8"/>
  <c r="AJ96" i="8"/>
  <c r="AK96" i="8"/>
  <c r="AL96" i="8"/>
  <c r="AM96" i="8"/>
  <c r="AN96" i="8"/>
  <c r="AO96" i="8"/>
  <c r="AP96" i="8"/>
  <c r="AQ96" i="8"/>
  <c r="AR96" i="8"/>
  <c r="AS96" i="8"/>
  <c r="AT96" i="8"/>
  <c r="AU96" i="8"/>
  <c r="AV96" i="8"/>
  <c r="AW96" i="8"/>
  <c r="AX96" i="8"/>
  <c r="AY96" i="8"/>
  <c r="AZ96" i="8"/>
  <c r="BA96" i="8"/>
  <c r="BB96" i="8"/>
  <c r="BC96" i="8"/>
  <c r="BD96" i="8"/>
  <c r="BE96" i="8"/>
  <c r="BF96" i="8"/>
  <c r="BG96" i="8"/>
  <c r="BH96" i="8"/>
  <c r="B97" i="8"/>
  <c r="C97" i="8"/>
  <c r="D97" i="8"/>
  <c r="E97" i="8"/>
  <c r="F97" i="8"/>
  <c r="G97" i="8"/>
  <c r="H97" i="8"/>
  <c r="I97" i="8"/>
  <c r="L97" i="8"/>
  <c r="M97" i="8"/>
  <c r="N97" i="8"/>
  <c r="O97" i="8"/>
  <c r="P97" i="8"/>
  <c r="Q97" i="8"/>
  <c r="R97" i="8"/>
  <c r="S97" i="8"/>
  <c r="T97" i="8"/>
  <c r="U97" i="8"/>
  <c r="V97" i="8"/>
  <c r="W97" i="8"/>
  <c r="X97" i="8"/>
  <c r="Y97" i="8"/>
  <c r="Z97" i="8"/>
  <c r="AA97" i="8"/>
  <c r="AB97" i="8"/>
  <c r="AC97" i="8"/>
  <c r="AD97" i="8"/>
  <c r="AE97" i="8"/>
  <c r="AF97" i="8"/>
  <c r="AG97" i="8"/>
  <c r="AH97" i="8"/>
  <c r="AI97" i="8"/>
  <c r="AJ97" i="8"/>
  <c r="AK97" i="8"/>
  <c r="AL97" i="8"/>
  <c r="AM97" i="8"/>
  <c r="AN97" i="8"/>
  <c r="AO97" i="8"/>
  <c r="AP97" i="8"/>
  <c r="AQ97" i="8"/>
  <c r="AR97" i="8"/>
  <c r="AS97" i="8"/>
  <c r="AT97" i="8"/>
  <c r="AU97" i="8"/>
  <c r="AV97" i="8"/>
  <c r="AW97" i="8"/>
  <c r="AX97" i="8"/>
  <c r="AY97" i="8"/>
  <c r="AZ97" i="8"/>
  <c r="BA97" i="8"/>
  <c r="BB97" i="8"/>
  <c r="BC97" i="8"/>
  <c r="BD97" i="8"/>
  <c r="BE97" i="8"/>
  <c r="BF97" i="8"/>
  <c r="BG97" i="8"/>
  <c r="BH97" i="8"/>
  <c r="B98" i="8"/>
  <c r="C98" i="8"/>
  <c r="D98" i="8"/>
  <c r="E98" i="8"/>
  <c r="F98" i="8"/>
  <c r="G98" i="8"/>
  <c r="H98" i="8"/>
  <c r="I98" i="8"/>
  <c r="L98" i="8"/>
  <c r="M98" i="8"/>
  <c r="N98" i="8"/>
  <c r="O98" i="8"/>
  <c r="P98" i="8"/>
  <c r="Q98" i="8"/>
  <c r="R98" i="8"/>
  <c r="S98" i="8"/>
  <c r="T98" i="8"/>
  <c r="U98" i="8"/>
  <c r="V98" i="8"/>
  <c r="W98" i="8"/>
  <c r="X98" i="8"/>
  <c r="Y98" i="8"/>
  <c r="Z98" i="8"/>
  <c r="AA98" i="8"/>
  <c r="AB98" i="8"/>
  <c r="AC98" i="8"/>
  <c r="AD98" i="8"/>
  <c r="AE98" i="8"/>
  <c r="AF98" i="8"/>
  <c r="AG98" i="8"/>
  <c r="AH98" i="8"/>
  <c r="AI98" i="8"/>
  <c r="AJ98" i="8"/>
  <c r="AK98" i="8"/>
  <c r="AL98" i="8"/>
  <c r="AM98" i="8"/>
  <c r="AN98" i="8"/>
  <c r="AO98" i="8"/>
  <c r="AP98" i="8"/>
  <c r="AQ98" i="8"/>
  <c r="AR98" i="8"/>
  <c r="AS98" i="8"/>
  <c r="AT98" i="8"/>
  <c r="AU98" i="8"/>
  <c r="AV98" i="8"/>
  <c r="AW98" i="8"/>
  <c r="AX98" i="8"/>
  <c r="AY98" i="8"/>
  <c r="AZ98" i="8"/>
  <c r="BA98" i="8"/>
  <c r="BB98" i="8"/>
  <c r="BC98" i="8"/>
  <c r="BD98" i="8"/>
  <c r="BE98" i="8"/>
  <c r="BF98" i="8"/>
  <c r="BG98" i="8"/>
  <c r="BH98" i="8"/>
  <c r="B95" i="2"/>
  <c r="C95" i="2"/>
  <c r="D95" i="2"/>
  <c r="E95" i="2"/>
  <c r="F95" i="2"/>
  <c r="G95" i="2"/>
  <c r="H95" i="2"/>
  <c r="I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Z95" i="2"/>
  <c r="AA95" i="2"/>
  <c r="AB95" i="2"/>
  <c r="AC95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BF95" i="2"/>
  <c r="BG95" i="2"/>
  <c r="BH95" i="2"/>
  <c r="B96" i="2"/>
  <c r="C96" i="2"/>
  <c r="D96" i="2"/>
  <c r="E96" i="2"/>
  <c r="F96" i="2"/>
  <c r="G96" i="2"/>
  <c r="H96" i="2"/>
  <c r="I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Y96" i="2"/>
  <c r="Z96" i="2"/>
  <c r="AA96" i="2"/>
  <c r="AB96" i="2"/>
  <c r="AC96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B97" i="2"/>
  <c r="C97" i="2"/>
  <c r="D97" i="2"/>
  <c r="E97" i="2"/>
  <c r="F97" i="2"/>
  <c r="G97" i="2"/>
  <c r="H97" i="2"/>
  <c r="I97" i="2"/>
  <c r="L97" i="2"/>
  <c r="M97" i="2"/>
  <c r="N97" i="2"/>
  <c r="O97" i="2"/>
  <c r="P97" i="2"/>
  <c r="Q97" i="2"/>
  <c r="R97" i="2"/>
  <c r="S97" i="2"/>
  <c r="T97" i="2"/>
  <c r="U97" i="2"/>
  <c r="V97" i="2"/>
  <c r="W97" i="2"/>
  <c r="X97" i="2"/>
  <c r="Y97" i="2"/>
  <c r="Z97" i="2"/>
  <c r="AA97" i="2"/>
  <c r="AB97" i="2"/>
  <c r="AC97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BF97" i="2"/>
  <c r="BG97" i="2"/>
  <c r="BH97" i="2"/>
  <c r="B98" i="2"/>
  <c r="C98" i="2"/>
  <c r="D98" i="2"/>
  <c r="E98" i="2"/>
  <c r="F98" i="2"/>
  <c r="G98" i="2"/>
  <c r="H98" i="2"/>
  <c r="I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Y98" i="2"/>
  <c r="Z98" i="2"/>
  <c r="AA98" i="2"/>
  <c r="AB98" i="2"/>
  <c r="AC98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BG98" i="2"/>
  <c r="BH98" i="2"/>
  <c r="BE97" i="33" l="1"/>
  <c r="BE303" i="33" s="1"/>
  <c r="BA97" i="33"/>
  <c r="BA303" i="33" s="1"/>
  <c r="AW97" i="33"/>
  <c r="AW303" i="33" s="1"/>
  <c r="AS97" i="33"/>
  <c r="AS303" i="33" s="1"/>
  <c r="AO97" i="33"/>
  <c r="AO303" i="33" s="1"/>
  <c r="AK97" i="33"/>
  <c r="AK303" i="33" s="1"/>
  <c r="AG97" i="33"/>
  <c r="AG303" i="33" s="1"/>
  <c r="AC97" i="33"/>
  <c r="AC303" i="33" s="1"/>
  <c r="Y97" i="33"/>
  <c r="Y303" i="33" s="1"/>
  <c r="U97" i="33"/>
  <c r="U303" i="33" s="1"/>
  <c r="Q97" i="33"/>
  <c r="Q303" i="33" s="1"/>
  <c r="M97" i="33"/>
  <c r="M303" i="33" s="1"/>
  <c r="G97" i="33"/>
  <c r="G303" i="33" s="1"/>
  <c r="C97" i="33"/>
  <c r="C303" i="33" s="1"/>
  <c r="BH97" i="33"/>
  <c r="BH303" i="33" s="1"/>
  <c r="BD97" i="33"/>
  <c r="BD303" i="33" s="1"/>
  <c r="AZ97" i="33"/>
  <c r="AZ303" i="33" s="1"/>
  <c r="AV97" i="33"/>
  <c r="AV303" i="33" s="1"/>
  <c r="AR97" i="33"/>
  <c r="AR303" i="33" s="1"/>
  <c r="AN97" i="33"/>
  <c r="AN303" i="33" s="1"/>
  <c r="AJ97" i="33"/>
  <c r="AJ303" i="33" s="1"/>
  <c r="AF97" i="33"/>
  <c r="AF303" i="33" s="1"/>
  <c r="AB97" i="33"/>
  <c r="AB303" i="33" s="1"/>
  <c r="X97" i="33"/>
  <c r="X303" i="33" s="1"/>
  <c r="T97" i="33"/>
  <c r="T303" i="33" s="1"/>
  <c r="P97" i="33"/>
  <c r="P303" i="33" s="1"/>
  <c r="L97" i="33"/>
  <c r="L303" i="33" s="1"/>
  <c r="F97" i="33"/>
  <c r="F303" i="33" s="1"/>
  <c r="B97" i="33"/>
  <c r="B303" i="33" s="1"/>
  <c r="BG97" i="33"/>
  <c r="BG303" i="33" s="1"/>
  <c r="BC97" i="33"/>
  <c r="BC303" i="33" s="1"/>
  <c r="AY97" i="33"/>
  <c r="AY303" i="33" s="1"/>
  <c r="AU97" i="33"/>
  <c r="AU303" i="33" s="1"/>
  <c r="AQ97" i="33"/>
  <c r="AQ303" i="33" s="1"/>
  <c r="AM97" i="33"/>
  <c r="AM303" i="33" s="1"/>
  <c r="AI97" i="33"/>
  <c r="AI303" i="33" s="1"/>
  <c r="AE97" i="33"/>
  <c r="AE303" i="33" s="1"/>
  <c r="AA97" i="33"/>
  <c r="AA303" i="33" s="1"/>
  <c r="W97" i="33"/>
  <c r="W303" i="33" s="1"/>
  <c r="S97" i="33"/>
  <c r="S303" i="33" s="1"/>
  <c r="O97" i="33"/>
  <c r="O303" i="33" s="1"/>
  <c r="I97" i="33"/>
  <c r="I303" i="33" s="1"/>
  <c r="E97" i="33"/>
  <c r="E303" i="33" s="1"/>
  <c r="BF97" i="33"/>
  <c r="BF303" i="33" s="1"/>
  <c r="BB97" i="33"/>
  <c r="BB303" i="33" s="1"/>
  <c r="AX97" i="33"/>
  <c r="AX303" i="33" s="1"/>
  <c r="AT97" i="33"/>
  <c r="AT303" i="33" s="1"/>
  <c r="AP97" i="33"/>
  <c r="AP303" i="33" s="1"/>
  <c r="AL97" i="33"/>
  <c r="AL303" i="33" s="1"/>
  <c r="AH97" i="33"/>
  <c r="AH303" i="33" s="1"/>
  <c r="AD97" i="33"/>
  <c r="AD303" i="33" s="1"/>
  <c r="Z97" i="33"/>
  <c r="Z303" i="33" s="1"/>
  <c r="V97" i="33"/>
  <c r="V303" i="33" s="1"/>
  <c r="R97" i="33"/>
  <c r="R303" i="33" s="1"/>
  <c r="N97" i="33"/>
  <c r="N303" i="33" s="1"/>
  <c r="H97" i="33"/>
  <c r="H303" i="33" s="1"/>
  <c r="D97" i="33"/>
  <c r="D303" i="33" s="1"/>
  <c r="AV302" i="2"/>
  <c r="L302" i="2"/>
  <c r="AG301" i="2"/>
  <c r="AG303" i="8"/>
  <c r="G303" i="8"/>
  <c r="AV302" i="8"/>
  <c r="L302" i="8"/>
  <c r="AS301" i="8"/>
  <c r="J21" i="34"/>
  <c r="L45" i="34"/>
  <c r="AA303" i="5"/>
  <c r="AP302" i="5"/>
  <c r="D302" i="5"/>
  <c r="AA301" i="5"/>
  <c r="BE302" i="2"/>
  <c r="AS302" i="2"/>
  <c r="AG302" i="2"/>
  <c r="O302" i="2"/>
  <c r="BH301" i="2"/>
  <c r="AV301" i="2"/>
  <c r="AD301" i="2"/>
  <c r="L301" i="2"/>
  <c r="BB303" i="8"/>
  <c r="AJ303" i="8"/>
  <c r="X303" i="8"/>
  <c r="L303" i="8"/>
  <c r="BE302" i="8"/>
  <c r="AM302" i="8"/>
  <c r="AA302" i="8"/>
  <c r="O302" i="8"/>
  <c r="BB301" i="8"/>
  <c r="AJ301" i="8"/>
  <c r="X301" i="8"/>
  <c r="D301" i="8"/>
  <c r="J42" i="34"/>
  <c r="J30" i="34"/>
  <c r="J18" i="34"/>
  <c r="L42" i="34"/>
  <c r="L24" i="34"/>
  <c r="L12" i="34"/>
  <c r="BB303" i="5"/>
  <c r="AJ303" i="5"/>
  <c r="X303" i="5"/>
  <c r="D303" i="5"/>
  <c r="AY302" i="5"/>
  <c r="AM302" i="5"/>
  <c r="AA302" i="5"/>
  <c r="G18" i="34" s="1"/>
  <c r="G302" i="5"/>
  <c r="BB301" i="5"/>
  <c r="AP301" i="5"/>
  <c r="X301" i="5"/>
  <c r="D301" i="5"/>
  <c r="BB302" i="2"/>
  <c r="R302" i="2"/>
  <c r="AY301" i="2"/>
  <c r="U301" i="2"/>
  <c r="AY303" i="8"/>
  <c r="O303" i="8"/>
  <c r="AD302" i="8"/>
  <c r="AY301" i="8"/>
  <c r="O301" i="8"/>
  <c r="J33" i="34"/>
  <c r="L39" i="34"/>
  <c r="L15" i="34"/>
  <c r="AM303" i="5"/>
  <c r="BH302" i="5"/>
  <c r="R302" i="5"/>
  <c r="AY301" i="5"/>
  <c r="O301" i="5"/>
  <c r="AY302" i="2"/>
  <c r="AM302" i="2"/>
  <c r="AA302" i="2"/>
  <c r="U302" i="2"/>
  <c r="G302" i="2"/>
  <c r="BB301" i="2"/>
  <c r="AP301" i="2"/>
  <c r="AJ301" i="2"/>
  <c r="X301" i="2"/>
  <c r="R301" i="2"/>
  <c r="D301" i="2"/>
  <c r="BH303" i="8"/>
  <c r="AV303" i="8"/>
  <c r="AP303" i="8"/>
  <c r="AD303" i="8"/>
  <c r="R303" i="8"/>
  <c r="D303" i="8"/>
  <c r="AY302" i="8"/>
  <c r="AS302" i="8"/>
  <c r="AG302" i="8"/>
  <c r="U302" i="8"/>
  <c r="G302" i="8"/>
  <c r="BH301" i="8"/>
  <c r="AV301" i="8"/>
  <c r="AP301" i="8"/>
  <c r="AD301" i="8"/>
  <c r="R301" i="8"/>
  <c r="L301" i="8"/>
  <c r="J48" i="34"/>
  <c r="J36" i="34"/>
  <c r="J24" i="34"/>
  <c r="J12" i="34"/>
  <c r="J6" i="34"/>
  <c r="L48" i="34"/>
  <c r="L36" i="34"/>
  <c r="L30" i="34"/>
  <c r="L18" i="34"/>
  <c r="L6" i="34"/>
  <c r="BH303" i="5"/>
  <c r="AV303" i="5"/>
  <c r="AP303" i="5"/>
  <c r="AD303" i="5"/>
  <c r="R303" i="5"/>
  <c r="L303" i="5"/>
  <c r="BE302" i="5"/>
  <c r="AS302" i="5"/>
  <c r="AG302" i="5"/>
  <c r="U302" i="5"/>
  <c r="O302" i="5"/>
  <c r="BH301" i="5"/>
  <c r="AV301" i="5"/>
  <c r="AJ301" i="5"/>
  <c r="AD301" i="5"/>
  <c r="R301" i="5"/>
  <c r="L301" i="5"/>
  <c r="BD302" i="2"/>
  <c r="AX302" i="2"/>
  <c r="AR302" i="2"/>
  <c r="AL302" i="2"/>
  <c r="AF302" i="2"/>
  <c r="Z302" i="2"/>
  <c r="T302" i="2"/>
  <c r="N302" i="2"/>
  <c r="F302" i="2"/>
  <c r="BG301" i="2"/>
  <c r="BA301" i="2"/>
  <c r="AU301" i="2"/>
  <c r="AO301" i="2"/>
  <c r="AI301" i="2"/>
  <c r="AC301" i="2"/>
  <c r="W301" i="2"/>
  <c r="Q301" i="2"/>
  <c r="I301" i="2"/>
  <c r="C301" i="2"/>
  <c r="BA303" i="8"/>
  <c r="AU303" i="8"/>
  <c r="AO303" i="8"/>
  <c r="AI303" i="8"/>
  <c r="AC303" i="8"/>
  <c r="Q303" i="8"/>
  <c r="I303" i="8"/>
  <c r="C303" i="8"/>
  <c r="BD302" i="8"/>
  <c r="AX302" i="8"/>
  <c r="AR302" i="8"/>
  <c r="AL302" i="8"/>
  <c r="AF302" i="8"/>
  <c r="Z302" i="8"/>
  <c r="T302" i="8"/>
  <c r="N302" i="8"/>
  <c r="F302" i="8"/>
  <c r="BG301" i="8"/>
  <c r="BA301" i="8"/>
  <c r="AU301" i="8"/>
  <c r="AO301" i="8"/>
  <c r="AI301" i="8"/>
  <c r="AC301" i="8"/>
  <c r="W301" i="8"/>
  <c r="Q301" i="8"/>
  <c r="I301" i="8"/>
  <c r="C301" i="8"/>
  <c r="J47" i="34"/>
  <c r="J41" i="34"/>
  <c r="J35" i="34"/>
  <c r="J29" i="34"/>
  <c r="J23" i="34"/>
  <c r="J17" i="34"/>
  <c r="J11" i="34"/>
  <c r="J5" i="34"/>
  <c r="L47" i="34"/>
  <c r="L41" i="34"/>
  <c r="L35" i="34"/>
  <c r="L29" i="34"/>
  <c r="L23" i="34"/>
  <c r="L17" i="34"/>
  <c r="L11" i="34"/>
  <c r="L5" i="34"/>
  <c r="BG303" i="5"/>
  <c r="BA303" i="5"/>
  <c r="AU303" i="5"/>
  <c r="AO303" i="5"/>
  <c r="AI303" i="5"/>
  <c r="AC303" i="5"/>
  <c r="W303" i="5"/>
  <c r="Q303" i="5"/>
  <c r="I303" i="5"/>
  <c r="C303" i="5"/>
  <c r="BD302" i="5"/>
  <c r="AX302" i="5"/>
  <c r="AR302" i="5"/>
  <c r="AL302" i="5"/>
  <c r="AF302" i="5"/>
  <c r="Z302" i="5"/>
  <c r="T302" i="5"/>
  <c r="N302" i="5"/>
  <c r="F302" i="5"/>
  <c r="BG301" i="5"/>
  <c r="BA301" i="5"/>
  <c r="AU301" i="5"/>
  <c r="AO301" i="5"/>
  <c r="AI301" i="5"/>
  <c r="AC301" i="5"/>
  <c r="W301" i="5"/>
  <c r="Q301" i="5"/>
  <c r="I301" i="5"/>
  <c r="C301" i="5"/>
  <c r="AD302" i="2"/>
  <c r="AS301" i="2"/>
  <c r="O301" i="2"/>
  <c r="BE303" i="8"/>
  <c r="U303" i="8"/>
  <c r="AJ302" i="8"/>
  <c r="BE301" i="8"/>
  <c r="U301" i="8"/>
  <c r="J39" i="34"/>
  <c r="L33" i="34"/>
  <c r="AS303" i="5"/>
  <c r="U303" i="5"/>
  <c r="BB302" i="5"/>
  <c r="G45" i="34" s="1"/>
  <c r="X302" i="5"/>
  <c r="G15" i="34" s="1"/>
  <c r="AM301" i="5"/>
  <c r="G301" i="5"/>
  <c r="BC302" i="2"/>
  <c r="AW302" i="2"/>
  <c r="AQ302" i="2"/>
  <c r="AK302" i="2"/>
  <c r="AE302" i="2"/>
  <c r="Y302" i="2"/>
  <c r="S302" i="2"/>
  <c r="M302" i="2"/>
  <c r="E302" i="2"/>
  <c r="BF301" i="2"/>
  <c r="AZ301" i="2"/>
  <c r="AT301" i="2"/>
  <c r="AN301" i="2"/>
  <c r="AH301" i="2"/>
  <c r="AB301" i="2"/>
  <c r="V301" i="2"/>
  <c r="P301" i="2"/>
  <c r="H301" i="2"/>
  <c r="B301" i="2"/>
  <c r="BF303" i="8"/>
  <c r="AZ303" i="8"/>
  <c r="AT303" i="8"/>
  <c r="AN303" i="8"/>
  <c r="AH303" i="8"/>
  <c r="AB303" i="8"/>
  <c r="V303" i="8"/>
  <c r="P303" i="8"/>
  <c r="H303" i="8"/>
  <c r="B303" i="8"/>
  <c r="BC302" i="8"/>
  <c r="AW302" i="8"/>
  <c r="AQ302" i="8"/>
  <c r="AK302" i="8"/>
  <c r="AE302" i="8"/>
  <c r="Y302" i="8"/>
  <c r="S302" i="8"/>
  <c r="M302" i="8"/>
  <c r="BF301" i="8"/>
  <c r="AZ301" i="8"/>
  <c r="AT301" i="8"/>
  <c r="AN301" i="8"/>
  <c r="AH301" i="8"/>
  <c r="AB301" i="8"/>
  <c r="V301" i="8"/>
  <c r="P301" i="8"/>
  <c r="H301" i="8"/>
  <c r="B301" i="8"/>
  <c r="J46" i="34"/>
  <c r="J40" i="34"/>
  <c r="J34" i="34"/>
  <c r="J28" i="34"/>
  <c r="J22" i="34"/>
  <c r="J16" i="34"/>
  <c r="J10" i="34"/>
  <c r="J4" i="34"/>
  <c r="H8" i="13"/>
  <c r="L46" i="34"/>
  <c r="L40" i="34"/>
  <c r="L34" i="34"/>
  <c r="L28" i="34"/>
  <c r="L22" i="34"/>
  <c r="L16" i="34"/>
  <c r="L10" i="34"/>
  <c r="L4" i="34"/>
  <c r="BF303" i="5"/>
  <c r="AZ303" i="5"/>
  <c r="AT303" i="5"/>
  <c r="AN303" i="5"/>
  <c r="AH303" i="5"/>
  <c r="AB303" i="5"/>
  <c r="V303" i="5"/>
  <c r="P303" i="5"/>
  <c r="H303" i="5"/>
  <c r="B303" i="5"/>
  <c r="D8" i="13"/>
  <c r="BC302" i="5"/>
  <c r="AW302" i="5"/>
  <c r="AQ302" i="5"/>
  <c r="AK302" i="5"/>
  <c r="AE302" i="5"/>
  <c r="Y302" i="5"/>
  <c r="S302" i="5"/>
  <c r="M302" i="5"/>
  <c r="E302" i="5"/>
  <c r="BF301" i="5"/>
  <c r="AZ301" i="5"/>
  <c r="AT301" i="5"/>
  <c r="AN301" i="5"/>
  <c r="AH301" i="5"/>
  <c r="AB301" i="5"/>
  <c r="V301" i="5"/>
  <c r="P301" i="5"/>
  <c r="H301" i="5"/>
  <c r="B301" i="5"/>
  <c r="AP302" i="2"/>
  <c r="D302" i="2"/>
  <c r="G301" i="2"/>
  <c r="AP302" i="8"/>
  <c r="D302" i="8"/>
  <c r="AA301" i="8"/>
  <c r="J27" i="34"/>
  <c r="L21" i="34"/>
  <c r="AG303" i="5"/>
  <c r="AV302" i="5"/>
  <c r="G39" i="34" s="1"/>
  <c r="L302" i="5"/>
  <c r="U301" i="5"/>
  <c r="BH302" i="2"/>
  <c r="X302" i="2"/>
  <c r="AM301" i="2"/>
  <c r="BH302" i="8"/>
  <c r="X302" i="8"/>
  <c r="AM301" i="8"/>
  <c r="J9" i="34"/>
  <c r="L9" i="34"/>
  <c r="BE303" i="5"/>
  <c r="O303" i="5"/>
  <c r="AD302" i="5"/>
  <c r="G21" i="34" s="1"/>
  <c r="AS301" i="5"/>
  <c r="BG302" i="2"/>
  <c r="BA302" i="2"/>
  <c r="AU302" i="2"/>
  <c r="AO302" i="2"/>
  <c r="AI302" i="2"/>
  <c r="AC302" i="2"/>
  <c r="W302" i="2"/>
  <c r="Q302" i="2"/>
  <c r="I302" i="2"/>
  <c r="C302" i="2"/>
  <c r="BD301" i="2"/>
  <c r="AX301" i="2"/>
  <c r="AR301" i="2"/>
  <c r="AL301" i="2"/>
  <c r="AF301" i="2"/>
  <c r="Z301" i="2"/>
  <c r="T301" i="2"/>
  <c r="N301" i="2"/>
  <c r="F301" i="2"/>
  <c r="BD303" i="8"/>
  <c r="AX303" i="8"/>
  <c r="AR303" i="8"/>
  <c r="AL303" i="8"/>
  <c r="AF303" i="8"/>
  <c r="Z303" i="8"/>
  <c r="T303" i="8"/>
  <c r="N303" i="8"/>
  <c r="F303" i="8"/>
  <c r="BG302" i="8"/>
  <c r="BA302" i="8"/>
  <c r="AU302" i="8"/>
  <c r="AO302" i="8"/>
  <c r="AI302" i="8"/>
  <c r="AC302" i="8"/>
  <c r="W302" i="8"/>
  <c r="Q302" i="8"/>
  <c r="I302" i="8"/>
  <c r="C302" i="8"/>
  <c r="BD301" i="8"/>
  <c r="AX301" i="8"/>
  <c r="AR301" i="8"/>
  <c r="AL301" i="8"/>
  <c r="AF301" i="8"/>
  <c r="Z301" i="8"/>
  <c r="T301" i="8"/>
  <c r="N301" i="8"/>
  <c r="F301" i="8"/>
  <c r="J51" i="34"/>
  <c r="J44" i="34"/>
  <c r="J38" i="34"/>
  <c r="J32" i="34"/>
  <c r="J26" i="34"/>
  <c r="J20" i="34"/>
  <c r="J14" i="34"/>
  <c r="J8" i="34"/>
  <c r="J50" i="34"/>
  <c r="L51" i="34"/>
  <c r="L44" i="34"/>
  <c r="L38" i="34"/>
  <c r="L32" i="34"/>
  <c r="L26" i="34"/>
  <c r="L20" i="34"/>
  <c r="L14" i="34"/>
  <c r="L8" i="34"/>
  <c r="L50" i="34"/>
  <c r="BD303" i="5"/>
  <c r="AX303" i="5"/>
  <c r="AR303" i="5"/>
  <c r="AL303" i="5"/>
  <c r="AF303" i="5"/>
  <c r="Z303" i="5"/>
  <c r="T303" i="5"/>
  <c r="N303" i="5"/>
  <c r="F303" i="5"/>
  <c r="BG302" i="5"/>
  <c r="G51" i="34" s="1"/>
  <c r="BA302" i="5"/>
  <c r="G44" i="34" s="1"/>
  <c r="AU302" i="5"/>
  <c r="G38" i="34" s="1"/>
  <c r="AO302" i="5"/>
  <c r="G32" i="34" s="1"/>
  <c r="AI302" i="5"/>
  <c r="G26" i="34" s="1"/>
  <c r="AC302" i="5"/>
  <c r="G20" i="34" s="1"/>
  <c r="W302" i="5"/>
  <c r="G14" i="34" s="1"/>
  <c r="Q302" i="5"/>
  <c r="G8" i="34" s="1"/>
  <c r="I302" i="5"/>
  <c r="C302" i="5"/>
  <c r="BD301" i="5"/>
  <c r="AX301" i="5"/>
  <c r="AR301" i="5"/>
  <c r="AL301" i="5"/>
  <c r="AF301" i="5"/>
  <c r="Z301" i="5"/>
  <c r="T301" i="5"/>
  <c r="N301" i="5"/>
  <c r="F301" i="5"/>
  <c r="AJ302" i="2"/>
  <c r="BE301" i="2"/>
  <c r="AA301" i="2"/>
  <c r="AS303" i="8"/>
  <c r="BB302" i="8"/>
  <c r="R302" i="8"/>
  <c r="AG301" i="8"/>
  <c r="J45" i="34"/>
  <c r="J15" i="34"/>
  <c r="L27" i="34"/>
  <c r="AY303" i="5"/>
  <c r="G303" i="5"/>
  <c r="AJ302" i="5"/>
  <c r="G27" i="34" s="1"/>
  <c r="BE301" i="5"/>
  <c r="AG301" i="5"/>
  <c r="BF302" i="2"/>
  <c r="AZ302" i="2"/>
  <c r="AT302" i="2"/>
  <c r="AN302" i="2"/>
  <c r="AH302" i="2"/>
  <c r="AB302" i="2"/>
  <c r="V302" i="2"/>
  <c r="P302" i="2"/>
  <c r="H302" i="2"/>
  <c r="B302" i="2"/>
  <c r="BC301" i="2"/>
  <c r="AW301" i="2"/>
  <c r="AQ301" i="2"/>
  <c r="AK301" i="2"/>
  <c r="AE301" i="2"/>
  <c r="Y301" i="2"/>
  <c r="S301" i="2"/>
  <c r="M301" i="2"/>
  <c r="E301" i="2"/>
  <c r="AW303" i="8"/>
  <c r="AK303" i="8"/>
  <c r="AE303" i="8"/>
  <c r="Y303" i="8"/>
  <c r="M303" i="8"/>
  <c r="E303" i="8"/>
  <c r="BF302" i="8"/>
  <c r="AZ302" i="8"/>
  <c r="AT302" i="8"/>
  <c r="AN302" i="8"/>
  <c r="AH302" i="8"/>
  <c r="AB302" i="8"/>
  <c r="V302" i="8"/>
  <c r="P302" i="8"/>
  <c r="H302" i="8"/>
  <c r="BC301" i="8"/>
  <c r="AW301" i="8"/>
  <c r="AQ301" i="8"/>
  <c r="AK301" i="8"/>
  <c r="AE301" i="8"/>
  <c r="Y301" i="8"/>
  <c r="S301" i="8"/>
  <c r="M301" i="8"/>
  <c r="E301" i="8"/>
  <c r="J43" i="34"/>
  <c r="J37" i="34"/>
  <c r="J31" i="34"/>
  <c r="J25" i="34"/>
  <c r="J19" i="34"/>
  <c r="J13" i="34"/>
  <c r="J7" i="34"/>
  <c r="H9" i="13"/>
  <c r="J49" i="34"/>
  <c r="L43" i="34"/>
  <c r="L37" i="34"/>
  <c r="L31" i="34"/>
  <c r="L25" i="34"/>
  <c r="L19" i="34"/>
  <c r="L13" i="34"/>
  <c r="L7" i="34"/>
  <c r="L49" i="34"/>
  <c r="D9" i="13"/>
  <c r="BC303" i="5"/>
  <c r="AW303" i="5"/>
  <c r="AQ303" i="5"/>
  <c r="AK303" i="5"/>
  <c r="AE303" i="5"/>
  <c r="Y303" i="5"/>
  <c r="S303" i="5"/>
  <c r="M303" i="5"/>
  <c r="E303" i="5"/>
  <c r="BF302" i="5"/>
  <c r="AZ302" i="5"/>
  <c r="G43" i="34" s="1"/>
  <c r="AT302" i="5"/>
  <c r="G37" i="34" s="1"/>
  <c r="AN302" i="5"/>
  <c r="G31" i="34" s="1"/>
  <c r="AH302" i="5"/>
  <c r="G25" i="34" s="1"/>
  <c r="AB302" i="5"/>
  <c r="G19" i="34" s="1"/>
  <c r="V302" i="5"/>
  <c r="G13" i="34" s="1"/>
  <c r="P302" i="5"/>
  <c r="G7" i="34" s="1"/>
  <c r="H302" i="5"/>
  <c r="B302" i="5"/>
  <c r="F102" i="12" s="1"/>
  <c r="CS5" i="12" s="1"/>
  <c r="BC301" i="5"/>
  <c r="AW301" i="5"/>
  <c r="AQ301" i="5"/>
  <c r="AK301" i="5"/>
  <c r="AE301" i="5"/>
  <c r="Y301" i="5"/>
  <c r="S301" i="5"/>
  <c r="M301" i="5"/>
  <c r="E301" i="5"/>
  <c r="BG303" i="3"/>
  <c r="BC303" i="3"/>
  <c r="AY303" i="3"/>
  <c r="AU303" i="3"/>
  <c r="AQ303" i="3"/>
  <c r="AM303" i="3"/>
  <c r="AI303" i="3"/>
  <c r="AE303" i="3"/>
  <c r="AA303" i="3"/>
  <c r="W303" i="3"/>
  <c r="S303" i="3"/>
  <c r="O303" i="3"/>
  <c r="I303" i="3"/>
  <c r="E303" i="3"/>
  <c r="BH302" i="3"/>
  <c r="BD302" i="3"/>
  <c r="AZ302" i="3"/>
  <c r="AV302" i="3"/>
  <c r="AR302" i="3"/>
  <c r="AN302" i="3"/>
  <c r="AJ302" i="3"/>
  <c r="AF302" i="3"/>
  <c r="AB302" i="3"/>
  <c r="X302" i="3"/>
  <c r="T302" i="3"/>
  <c r="P302" i="3"/>
  <c r="L302" i="3"/>
  <c r="F302" i="3"/>
  <c r="B302" i="3"/>
  <c r="BE301" i="3"/>
  <c r="BA301" i="3"/>
  <c r="AW301" i="3"/>
  <c r="AS301" i="3"/>
  <c r="AO301" i="3"/>
  <c r="AK301" i="3"/>
  <c r="AG301" i="3"/>
  <c r="AC301" i="3"/>
  <c r="Y301" i="3"/>
  <c r="U301" i="3"/>
  <c r="Q301" i="3"/>
  <c r="M301" i="3"/>
  <c r="G301" i="3"/>
  <c r="C301" i="3"/>
  <c r="BH303" i="3"/>
  <c r="BD303" i="3"/>
  <c r="AZ303" i="3"/>
  <c r="AV303" i="3"/>
  <c r="AR303" i="3"/>
  <c r="AN303" i="3"/>
  <c r="AJ303" i="3"/>
  <c r="AF303" i="3"/>
  <c r="AB303" i="3"/>
  <c r="X303" i="3"/>
  <c r="T303" i="3"/>
  <c r="P303" i="3"/>
  <c r="L303" i="3"/>
  <c r="F303" i="3"/>
  <c r="B303" i="3"/>
  <c r="BE302" i="3"/>
  <c r="BA302" i="3"/>
  <c r="AW302" i="3"/>
  <c r="AS302" i="3"/>
  <c r="AO302" i="3"/>
  <c r="AK302" i="3"/>
  <c r="AG302" i="3"/>
  <c r="AC302" i="3"/>
  <c r="Y302" i="3"/>
  <c r="U302" i="3"/>
  <c r="Q302" i="3"/>
  <c r="M302" i="3"/>
  <c r="G302" i="3"/>
  <c r="C302" i="3"/>
  <c r="BF301" i="3"/>
  <c r="BB301" i="3"/>
  <c r="AX301" i="3"/>
  <c r="AT301" i="3"/>
  <c r="AP301" i="3"/>
  <c r="AL301" i="3"/>
  <c r="AH301" i="3"/>
  <c r="AD301" i="3"/>
  <c r="Z301" i="3"/>
  <c r="V301" i="3"/>
  <c r="R301" i="3"/>
  <c r="N301" i="3"/>
  <c r="H301" i="3"/>
  <c r="D301" i="3"/>
  <c r="BF303" i="3"/>
  <c r="BB303" i="3"/>
  <c r="AX303" i="3"/>
  <c r="AT303" i="3"/>
  <c r="AP303" i="3"/>
  <c r="AL303" i="3"/>
  <c r="AH303" i="3"/>
  <c r="AD303" i="3"/>
  <c r="Z303" i="3"/>
  <c r="V303" i="3"/>
  <c r="R303" i="3"/>
  <c r="N303" i="3"/>
  <c r="H303" i="3"/>
  <c r="D303" i="3"/>
  <c r="BG302" i="3"/>
  <c r="BC302" i="3"/>
  <c r="AY302" i="3"/>
  <c r="AU302" i="3"/>
  <c r="AQ302" i="3"/>
  <c r="AM302" i="3"/>
  <c r="AI302" i="3"/>
  <c r="AE302" i="3"/>
  <c r="AA302" i="3"/>
  <c r="W302" i="3"/>
  <c r="S302" i="3"/>
  <c r="O302" i="3"/>
  <c r="I302" i="3"/>
  <c r="E302" i="3"/>
  <c r="BH301" i="3"/>
  <c r="BD301" i="3"/>
  <c r="AZ301" i="3"/>
  <c r="AV301" i="3"/>
  <c r="AR301" i="3"/>
  <c r="AN301" i="3"/>
  <c r="AJ301" i="3"/>
  <c r="AF301" i="3"/>
  <c r="AB301" i="3"/>
  <c r="X301" i="3"/>
  <c r="T301" i="3"/>
  <c r="P301" i="3"/>
  <c r="L301" i="3"/>
  <c r="F301" i="3"/>
  <c r="B301" i="3"/>
  <c r="BE303" i="3"/>
  <c r="BA303" i="3"/>
  <c r="AW303" i="3"/>
  <c r="AS303" i="3"/>
  <c r="AO303" i="3"/>
  <c r="AK303" i="3"/>
  <c r="AG303" i="3"/>
  <c r="AC303" i="3"/>
  <c r="Y303" i="3"/>
  <c r="U303" i="3"/>
  <c r="Q303" i="3"/>
  <c r="M303" i="3"/>
  <c r="G303" i="3"/>
  <c r="C303" i="3"/>
  <c r="BF302" i="3"/>
  <c r="BB302" i="3"/>
  <c r="AX302" i="3"/>
  <c r="AT302" i="3"/>
  <c r="AP302" i="3"/>
  <c r="AL302" i="3"/>
  <c r="AH302" i="3"/>
  <c r="AD302" i="3"/>
  <c r="Z302" i="3"/>
  <c r="V302" i="3"/>
  <c r="R302" i="3"/>
  <c r="N302" i="3"/>
  <c r="H302" i="3"/>
  <c r="D302" i="3"/>
  <c r="BG301" i="3"/>
  <c r="BC301" i="3"/>
  <c r="AY301" i="3"/>
  <c r="AU301" i="3"/>
  <c r="AQ301" i="3"/>
  <c r="AM301" i="3"/>
  <c r="AI301" i="3"/>
  <c r="AE301" i="3"/>
  <c r="AA301" i="3"/>
  <c r="W301" i="3"/>
  <c r="S301" i="3"/>
  <c r="O301" i="3"/>
  <c r="I301" i="3"/>
  <c r="E301" i="3"/>
  <c r="F103" i="12"/>
  <c r="CT5" i="12" s="1"/>
  <c r="F101" i="12"/>
  <c r="CR5" i="12" s="1"/>
  <c r="U303" i="6"/>
  <c r="D302" i="6"/>
  <c r="AO303" i="6"/>
  <c r="G303" i="6"/>
  <c r="AH302" i="6"/>
  <c r="AY301" i="6"/>
  <c r="AA301" i="6"/>
  <c r="M303" i="6"/>
  <c r="N302" i="6"/>
  <c r="O301" i="6"/>
  <c r="BE303" i="6"/>
  <c r="Y303" i="6"/>
  <c r="AP302" i="6"/>
  <c r="H302" i="6"/>
  <c r="S301" i="6"/>
  <c r="AN303" i="6"/>
  <c r="P303" i="6"/>
  <c r="AO302" i="6"/>
  <c r="BF301" i="6"/>
  <c r="Z301" i="6"/>
  <c r="AS303" i="6"/>
  <c r="AL302" i="6"/>
  <c r="AM301" i="6"/>
  <c r="AW303" i="6"/>
  <c r="Q303" i="6"/>
  <c r="AX302" i="6"/>
  <c r="R302" i="6"/>
  <c r="AQ301" i="6"/>
  <c r="I301" i="6"/>
  <c r="AV303" i="6"/>
  <c r="X303" i="6"/>
  <c r="BE302" i="6"/>
  <c r="AG302" i="6"/>
  <c r="Q302" i="6"/>
  <c r="Q8" i="34" s="1"/>
  <c r="AX301" i="6"/>
  <c r="AH301" i="6"/>
  <c r="H301" i="6"/>
  <c r="BC303" i="6"/>
  <c r="AU303" i="6"/>
  <c r="AM303" i="6"/>
  <c r="AE303" i="6"/>
  <c r="W303" i="6"/>
  <c r="O303" i="6"/>
  <c r="E303" i="6"/>
  <c r="BD302" i="6"/>
  <c r="AV302" i="6"/>
  <c r="Q39" i="34" s="1"/>
  <c r="AN302" i="6"/>
  <c r="Q31" i="34" s="1"/>
  <c r="AF302" i="6"/>
  <c r="X302" i="6"/>
  <c r="P302" i="6"/>
  <c r="Q7" i="34" s="1"/>
  <c r="F302" i="6"/>
  <c r="BE301" i="6"/>
  <c r="AW301" i="6"/>
  <c r="AO301" i="6"/>
  <c r="AG301" i="6"/>
  <c r="Y301" i="6"/>
  <c r="Q301" i="6"/>
  <c r="G301" i="6"/>
  <c r="AC303" i="6"/>
  <c r="V302" i="6"/>
  <c r="W301" i="6"/>
  <c r="AG303" i="6"/>
  <c r="BF302" i="6"/>
  <c r="Z302" i="6"/>
  <c r="BG301" i="6"/>
  <c r="AI301" i="6"/>
  <c r="BD303" i="6"/>
  <c r="AF303" i="6"/>
  <c r="F303" i="6"/>
  <c r="AW302" i="6"/>
  <c r="Q40" i="34" s="1"/>
  <c r="Y302" i="6"/>
  <c r="Q16" i="34" s="1"/>
  <c r="G302" i="6"/>
  <c r="AP301" i="6"/>
  <c r="R301" i="6"/>
  <c r="BB303" i="6"/>
  <c r="AT303" i="6"/>
  <c r="AL303" i="6"/>
  <c r="AD303" i="6"/>
  <c r="V303" i="6"/>
  <c r="N303" i="6"/>
  <c r="D303" i="6"/>
  <c r="BC302" i="6"/>
  <c r="Q46" i="34" s="1"/>
  <c r="AU302" i="6"/>
  <c r="Q38" i="34" s="1"/>
  <c r="AM302" i="6"/>
  <c r="Q30" i="34" s="1"/>
  <c r="AE302" i="6"/>
  <c r="Q22" i="34" s="1"/>
  <c r="W302" i="6"/>
  <c r="Q14" i="34" s="1"/>
  <c r="O302" i="6"/>
  <c r="Q6" i="34" s="1"/>
  <c r="E302" i="6"/>
  <c r="BD301" i="6"/>
  <c r="AV301" i="6"/>
  <c r="AN301" i="6"/>
  <c r="AF301" i="6"/>
  <c r="X301" i="6"/>
  <c r="P301" i="6"/>
  <c r="F301" i="6"/>
  <c r="BA303" i="6"/>
  <c r="AT302" i="6"/>
  <c r="Q37" i="34" s="1"/>
  <c r="AE301" i="6"/>
  <c r="AK303" i="6"/>
  <c r="AD302" i="6"/>
  <c r="E301" i="6"/>
  <c r="BH303" i="6"/>
  <c r="AZ303" i="6"/>
  <c r="AR303" i="6"/>
  <c r="AJ303" i="6"/>
  <c r="AB303" i="6"/>
  <c r="T303" i="6"/>
  <c r="L303" i="6"/>
  <c r="B303" i="6"/>
  <c r="BA302" i="6"/>
  <c r="Q44" i="34" s="1"/>
  <c r="AS302" i="6"/>
  <c r="Q36" i="34" s="1"/>
  <c r="AK302" i="6"/>
  <c r="AC302" i="6"/>
  <c r="U302" i="6"/>
  <c r="Q12" i="34" s="1"/>
  <c r="M302" i="6"/>
  <c r="Q4" i="34" s="1"/>
  <c r="C302" i="6"/>
  <c r="BB301" i="6"/>
  <c r="AT301" i="6"/>
  <c r="AL301" i="6"/>
  <c r="AD301" i="6"/>
  <c r="V301" i="6"/>
  <c r="N301" i="6"/>
  <c r="D301" i="6"/>
  <c r="C303" i="6"/>
  <c r="BC301" i="6"/>
  <c r="BG303" i="6"/>
  <c r="AY303" i="6"/>
  <c r="AQ303" i="6"/>
  <c r="AI303" i="6"/>
  <c r="AA303" i="6"/>
  <c r="S303" i="6"/>
  <c r="I303" i="6"/>
  <c r="BH302" i="6"/>
  <c r="AZ302" i="6"/>
  <c r="AR302" i="6"/>
  <c r="Q35" i="34" s="1"/>
  <c r="AJ302" i="6"/>
  <c r="Q27" i="34" s="1"/>
  <c r="AB302" i="6"/>
  <c r="Q19" i="34" s="1"/>
  <c r="T302" i="6"/>
  <c r="L302" i="6"/>
  <c r="B302" i="6"/>
  <c r="BA301" i="6"/>
  <c r="AS301" i="6"/>
  <c r="AK301" i="6"/>
  <c r="AC301" i="6"/>
  <c r="U301" i="6"/>
  <c r="M301" i="6"/>
  <c r="C301" i="6"/>
  <c r="BB302" i="6"/>
  <c r="AU301" i="6"/>
  <c r="BF303" i="6"/>
  <c r="AX303" i="6"/>
  <c r="AP303" i="6"/>
  <c r="AH303" i="6"/>
  <c r="Z303" i="6"/>
  <c r="R303" i="6"/>
  <c r="H303" i="6"/>
  <c r="BG302" i="6"/>
  <c r="AY302" i="6"/>
  <c r="AQ302" i="6"/>
  <c r="Q34" i="34" s="1"/>
  <c r="AI302" i="6"/>
  <c r="Q26" i="34" s="1"/>
  <c r="AA302" i="6"/>
  <c r="S302" i="6"/>
  <c r="I302" i="6"/>
  <c r="BH301" i="6"/>
  <c r="AZ301" i="6"/>
  <c r="AR301" i="6"/>
  <c r="AJ301" i="6"/>
  <c r="AB301" i="6"/>
  <c r="T301" i="6"/>
  <c r="L301" i="6"/>
  <c r="B301" i="6"/>
  <c r="AT200" i="2"/>
  <c r="AT304" i="2"/>
  <c r="AB200" i="2"/>
  <c r="AB304" i="2"/>
  <c r="B200" i="2"/>
  <c r="B304" i="2"/>
  <c r="AE97" i="4"/>
  <c r="AE303" i="2"/>
  <c r="AN200" i="8"/>
  <c r="AN304" i="8"/>
  <c r="AB200" i="8"/>
  <c r="AB304" i="8"/>
  <c r="B200" i="8"/>
  <c r="B304" i="8"/>
  <c r="AT200" i="6"/>
  <c r="AT304" i="6"/>
  <c r="H200" i="6"/>
  <c r="H304" i="6"/>
  <c r="BF200" i="5"/>
  <c r="BF304" i="5"/>
  <c r="AN200" i="5"/>
  <c r="AN304" i="5"/>
  <c r="P200" i="5"/>
  <c r="P304" i="5"/>
  <c r="AT200" i="3"/>
  <c r="AT304" i="3"/>
  <c r="V200" i="3"/>
  <c r="V304" i="3"/>
  <c r="B200" i="3"/>
  <c r="B304" i="3"/>
  <c r="BE200" i="2"/>
  <c r="BE304" i="2"/>
  <c r="AA200" i="2"/>
  <c r="AA304" i="2"/>
  <c r="BH97" i="4"/>
  <c r="BH303" i="2"/>
  <c r="AJ97" i="4"/>
  <c r="AJ303" i="2"/>
  <c r="R97" i="4"/>
  <c r="R303" i="2"/>
  <c r="AM200" i="8"/>
  <c r="AM304" i="8"/>
  <c r="O200" i="8"/>
  <c r="O304" i="8"/>
  <c r="AS200" i="6"/>
  <c r="AS304" i="6"/>
  <c r="U200" i="6"/>
  <c r="U304" i="6"/>
  <c r="AG304" i="5"/>
  <c r="AG200" i="5"/>
  <c r="AM200" i="3"/>
  <c r="AM304" i="3"/>
  <c r="G200" i="3"/>
  <c r="G304" i="3"/>
  <c r="BD200" i="2"/>
  <c r="BD304" i="2"/>
  <c r="AX200" i="2"/>
  <c r="AX304" i="2"/>
  <c r="AR200" i="2"/>
  <c r="AR304" i="2"/>
  <c r="AL200" i="2"/>
  <c r="AL304" i="2"/>
  <c r="AF200" i="2"/>
  <c r="AF304" i="2"/>
  <c r="Z200" i="2"/>
  <c r="Z304" i="2"/>
  <c r="T200" i="2"/>
  <c r="T304" i="2"/>
  <c r="N200" i="2"/>
  <c r="N304" i="2"/>
  <c r="F200" i="2"/>
  <c r="F304" i="2"/>
  <c r="BG97" i="4"/>
  <c r="BG303" i="2"/>
  <c r="BA97" i="4"/>
  <c r="BA303" i="2"/>
  <c r="AU97" i="4"/>
  <c r="AU303" i="2"/>
  <c r="AO97" i="4"/>
  <c r="AO303" i="2"/>
  <c r="AI97" i="4"/>
  <c r="AI303" i="2"/>
  <c r="AC97" i="4"/>
  <c r="AC303" i="2"/>
  <c r="W97" i="4"/>
  <c r="W303" i="2"/>
  <c r="Q97" i="4"/>
  <c r="Q303" i="2"/>
  <c r="I97" i="4"/>
  <c r="I303" i="2"/>
  <c r="C97" i="4"/>
  <c r="C303" i="2"/>
  <c r="BD200" i="8"/>
  <c r="BD304" i="8"/>
  <c r="AX200" i="8"/>
  <c r="AX304" i="8"/>
  <c r="AR200" i="8"/>
  <c r="AR304" i="8"/>
  <c r="AL200" i="8"/>
  <c r="AL304" i="8"/>
  <c r="AF200" i="8"/>
  <c r="AF304" i="8"/>
  <c r="Z200" i="8"/>
  <c r="Z304" i="8"/>
  <c r="T200" i="8"/>
  <c r="T304" i="8"/>
  <c r="N200" i="8"/>
  <c r="N304" i="8"/>
  <c r="F304" i="8"/>
  <c r="F200" i="8"/>
  <c r="BG97" i="7"/>
  <c r="BG303" i="8"/>
  <c r="W97" i="7"/>
  <c r="W303" i="8"/>
  <c r="BD200" i="6"/>
  <c r="BD304" i="6"/>
  <c r="AX200" i="6"/>
  <c r="AX304" i="6"/>
  <c r="AR200" i="6"/>
  <c r="AR304" i="6"/>
  <c r="AL200" i="6"/>
  <c r="AL304" i="6"/>
  <c r="AF200" i="6"/>
  <c r="AF304" i="6"/>
  <c r="Z200" i="6"/>
  <c r="Z304" i="6"/>
  <c r="T200" i="6"/>
  <c r="T304" i="6"/>
  <c r="N200" i="6"/>
  <c r="N304" i="6"/>
  <c r="F200" i="6"/>
  <c r="F304" i="6"/>
  <c r="BD200" i="5"/>
  <c r="BD304" i="5"/>
  <c r="AX200" i="5"/>
  <c r="AX304" i="5"/>
  <c r="AR200" i="5"/>
  <c r="AR304" i="5"/>
  <c r="AL200" i="5"/>
  <c r="AL304" i="5"/>
  <c r="AF200" i="5"/>
  <c r="AF304" i="5"/>
  <c r="Z200" i="5"/>
  <c r="Z304" i="5"/>
  <c r="T200" i="5"/>
  <c r="T304" i="5"/>
  <c r="N200" i="5"/>
  <c r="N304" i="5"/>
  <c r="F200" i="5"/>
  <c r="F304" i="5"/>
  <c r="BD200" i="3"/>
  <c r="BD304" i="3"/>
  <c r="AX200" i="3"/>
  <c r="AX304" i="3"/>
  <c r="AR200" i="3"/>
  <c r="AR304" i="3"/>
  <c r="AL200" i="3"/>
  <c r="AL304" i="3"/>
  <c r="AF304" i="3"/>
  <c r="AF200" i="3"/>
  <c r="Z200" i="3"/>
  <c r="Z304" i="3"/>
  <c r="T200" i="3"/>
  <c r="T304" i="3"/>
  <c r="N200" i="3"/>
  <c r="N304" i="3"/>
  <c r="F304" i="3"/>
  <c r="F200" i="3"/>
  <c r="AZ200" i="2"/>
  <c r="AZ304" i="2"/>
  <c r="V200" i="2"/>
  <c r="V304" i="2"/>
  <c r="BC97" i="4"/>
  <c r="BC303" i="2"/>
  <c r="Y97" i="4"/>
  <c r="Y303" i="2"/>
  <c r="AT200" i="8"/>
  <c r="AT304" i="8"/>
  <c r="P200" i="8"/>
  <c r="P304" i="8"/>
  <c r="BC97" i="7"/>
  <c r="BC303" i="8"/>
  <c r="B96" i="7"/>
  <c r="B302" i="8"/>
  <c r="AH200" i="6"/>
  <c r="AH304" i="6"/>
  <c r="B200" i="6"/>
  <c r="B304" i="6"/>
  <c r="AZ200" i="5"/>
  <c r="AZ304" i="5"/>
  <c r="AH200" i="5"/>
  <c r="AH304" i="5"/>
  <c r="H200" i="5"/>
  <c r="H304" i="5"/>
  <c r="BF200" i="3"/>
  <c r="BF304" i="3"/>
  <c r="AN200" i="3"/>
  <c r="AN304" i="3"/>
  <c r="P200" i="3"/>
  <c r="P304" i="3"/>
  <c r="AS200" i="2"/>
  <c r="AS304" i="2"/>
  <c r="AM200" i="2"/>
  <c r="AM304" i="2"/>
  <c r="O200" i="2"/>
  <c r="O304" i="2"/>
  <c r="AV97" i="4"/>
  <c r="AV303" i="2"/>
  <c r="X97" i="4"/>
  <c r="X303" i="2"/>
  <c r="D97" i="4"/>
  <c r="D303" i="2"/>
  <c r="BE200" i="8"/>
  <c r="BE304" i="8"/>
  <c r="AG200" i="8"/>
  <c r="AG304" i="8"/>
  <c r="G200" i="8"/>
  <c r="G304" i="8"/>
  <c r="AM200" i="6"/>
  <c r="AM304" i="6"/>
  <c r="O200" i="6"/>
  <c r="O304" i="6"/>
  <c r="AM304" i="5"/>
  <c r="AM200" i="5"/>
  <c r="BE200" i="3"/>
  <c r="BE304" i="3"/>
  <c r="AG200" i="3"/>
  <c r="AG304" i="3"/>
  <c r="O200" i="3"/>
  <c r="O304" i="3"/>
  <c r="BC200" i="2"/>
  <c r="BC304" i="2"/>
  <c r="AQ200" i="2"/>
  <c r="AQ304" i="2"/>
  <c r="AE200" i="2"/>
  <c r="AE304" i="2"/>
  <c r="S200" i="2"/>
  <c r="S304" i="2"/>
  <c r="E200" i="2"/>
  <c r="E304" i="2"/>
  <c r="AZ97" i="4"/>
  <c r="AZ303" i="2"/>
  <c r="AH97" i="4"/>
  <c r="AH303" i="2"/>
  <c r="V97" i="4"/>
  <c r="V303" i="2"/>
  <c r="H97" i="4"/>
  <c r="H303" i="2"/>
  <c r="AW200" i="8"/>
  <c r="AW304" i="8"/>
  <c r="AK200" i="8"/>
  <c r="AK304" i="8"/>
  <c r="S200" i="8"/>
  <c r="S304" i="8"/>
  <c r="E200" i="8"/>
  <c r="E304" i="8"/>
  <c r="E96" i="7"/>
  <c r="E302" i="8"/>
  <c r="AW200" i="6"/>
  <c r="AW304" i="6"/>
  <c r="AK200" i="6"/>
  <c r="AK304" i="6"/>
  <c r="Y200" i="6"/>
  <c r="Y304" i="6"/>
  <c r="BC200" i="5"/>
  <c r="BC304" i="5"/>
  <c r="AQ200" i="5"/>
  <c r="AQ304" i="5"/>
  <c r="Y200" i="5"/>
  <c r="Y304" i="5"/>
  <c r="M200" i="5"/>
  <c r="M304" i="5"/>
  <c r="BC200" i="3"/>
  <c r="BC304" i="3"/>
  <c r="AK200" i="3"/>
  <c r="AK304" i="3"/>
  <c r="Y200" i="3"/>
  <c r="Y304" i="3"/>
  <c r="BF200" i="2"/>
  <c r="BF304" i="2"/>
  <c r="AN200" i="2"/>
  <c r="AN304" i="2"/>
  <c r="P304" i="2"/>
  <c r="P200" i="2"/>
  <c r="AW97" i="4"/>
  <c r="AW303" i="2"/>
  <c r="AK97" i="4"/>
  <c r="AK303" i="2"/>
  <c r="S97" i="4"/>
  <c r="S303" i="2"/>
  <c r="E97" i="4"/>
  <c r="E303" i="2"/>
  <c r="AZ200" i="8"/>
  <c r="AZ304" i="8"/>
  <c r="AH200" i="8"/>
  <c r="AH304" i="8"/>
  <c r="H200" i="8"/>
  <c r="H304" i="8"/>
  <c r="BF200" i="6"/>
  <c r="BF304" i="6"/>
  <c r="AN200" i="6"/>
  <c r="AN304" i="6"/>
  <c r="AB200" i="6"/>
  <c r="AB304" i="6"/>
  <c r="V200" i="6"/>
  <c r="V304" i="6"/>
  <c r="AT200" i="5"/>
  <c r="AT304" i="5"/>
  <c r="V200" i="5"/>
  <c r="V304" i="5"/>
  <c r="AZ200" i="3"/>
  <c r="AZ304" i="3"/>
  <c r="AB200" i="3"/>
  <c r="AB304" i="3"/>
  <c r="AY200" i="2"/>
  <c r="AY304" i="2"/>
  <c r="U200" i="2"/>
  <c r="U304" i="2"/>
  <c r="BB97" i="4"/>
  <c r="BB303" i="2"/>
  <c r="AD97" i="4"/>
  <c r="AD303" i="2"/>
  <c r="L97" i="4"/>
  <c r="L303" i="2"/>
  <c r="AY200" i="8"/>
  <c r="AY304" i="8"/>
  <c r="AA200" i="8"/>
  <c r="AA304" i="8"/>
  <c r="U200" i="8"/>
  <c r="U304" i="8"/>
  <c r="AY200" i="6"/>
  <c r="AY304" i="6"/>
  <c r="AA200" i="6"/>
  <c r="AA304" i="6"/>
  <c r="AS304" i="5"/>
  <c r="AS200" i="5"/>
  <c r="U304" i="5"/>
  <c r="U200" i="5"/>
  <c r="G200" i="5"/>
  <c r="G304" i="5"/>
  <c r="AY200" i="3"/>
  <c r="AY304" i="3"/>
  <c r="AA200" i="3"/>
  <c r="AA304" i="3"/>
  <c r="AW200" i="2"/>
  <c r="AW304" i="2"/>
  <c r="AK200" i="2"/>
  <c r="AK304" i="2"/>
  <c r="Y200" i="2"/>
  <c r="Y304" i="2"/>
  <c r="M200" i="2"/>
  <c r="M304" i="2"/>
  <c r="BF97" i="4"/>
  <c r="BF303" i="2"/>
  <c r="AT97" i="4"/>
  <c r="AT303" i="2"/>
  <c r="AN97" i="4"/>
  <c r="AN303" i="2"/>
  <c r="AB97" i="4"/>
  <c r="AB303" i="2"/>
  <c r="P97" i="4"/>
  <c r="P303" i="2"/>
  <c r="B303" i="2"/>
  <c r="BC200" i="8"/>
  <c r="BC304" i="8"/>
  <c r="AQ200" i="8"/>
  <c r="AQ304" i="8"/>
  <c r="AE200" i="8"/>
  <c r="AE304" i="8"/>
  <c r="Y200" i="8"/>
  <c r="Y304" i="8"/>
  <c r="M200" i="8"/>
  <c r="M304" i="8"/>
  <c r="BC200" i="6"/>
  <c r="BC304" i="6"/>
  <c r="AQ200" i="6"/>
  <c r="AQ304" i="6"/>
  <c r="AE200" i="6"/>
  <c r="AE304" i="6"/>
  <c r="S200" i="6"/>
  <c r="S304" i="6"/>
  <c r="M200" i="6"/>
  <c r="M304" i="6"/>
  <c r="E200" i="6"/>
  <c r="E304" i="6"/>
  <c r="AW200" i="5"/>
  <c r="AW304" i="5"/>
  <c r="AK200" i="5"/>
  <c r="AK304" i="5"/>
  <c r="AE200" i="5"/>
  <c r="AE304" i="5"/>
  <c r="S200" i="5"/>
  <c r="S304" i="5"/>
  <c r="E200" i="5"/>
  <c r="E304" i="5"/>
  <c r="AW200" i="3"/>
  <c r="AW304" i="3"/>
  <c r="AQ200" i="3"/>
  <c r="AQ304" i="3"/>
  <c r="AE200" i="3"/>
  <c r="AE304" i="3"/>
  <c r="S200" i="3"/>
  <c r="S304" i="3"/>
  <c r="M200" i="3"/>
  <c r="M304" i="3"/>
  <c r="E200" i="3"/>
  <c r="E304" i="3"/>
  <c r="BH200" i="2"/>
  <c r="BH304" i="2"/>
  <c r="BB200" i="2"/>
  <c r="BB304" i="2"/>
  <c r="AV200" i="2"/>
  <c r="AV304" i="2"/>
  <c r="AP200" i="2"/>
  <c r="AP304" i="2"/>
  <c r="AJ200" i="2"/>
  <c r="AJ304" i="2"/>
  <c r="AD200" i="2"/>
  <c r="AD304" i="2"/>
  <c r="X200" i="2"/>
  <c r="X304" i="2"/>
  <c r="R200" i="2"/>
  <c r="R304" i="2"/>
  <c r="L200" i="2"/>
  <c r="L304" i="2"/>
  <c r="D200" i="2"/>
  <c r="D304" i="2"/>
  <c r="BE97" i="4"/>
  <c r="BE303" i="2"/>
  <c r="AY97" i="4"/>
  <c r="AY303" i="2"/>
  <c r="AS97" i="4"/>
  <c r="AS303" i="2"/>
  <c r="AM97" i="4"/>
  <c r="AM303" i="2"/>
  <c r="AG97" i="4"/>
  <c r="AG303" i="2"/>
  <c r="AA97" i="4"/>
  <c r="AA303" i="2"/>
  <c r="U97" i="4"/>
  <c r="U303" i="2"/>
  <c r="O97" i="4"/>
  <c r="O303" i="2"/>
  <c r="G97" i="4"/>
  <c r="G303" i="2"/>
  <c r="BH200" i="8"/>
  <c r="BH304" i="8"/>
  <c r="BB200" i="8"/>
  <c r="BB304" i="8"/>
  <c r="AV200" i="8"/>
  <c r="AV304" i="8"/>
  <c r="AP200" i="8"/>
  <c r="AP304" i="8"/>
  <c r="AJ200" i="8"/>
  <c r="AJ304" i="8"/>
  <c r="AD200" i="8"/>
  <c r="AD304" i="8"/>
  <c r="X200" i="8"/>
  <c r="X304" i="8"/>
  <c r="R200" i="8"/>
  <c r="R304" i="8"/>
  <c r="L200" i="8"/>
  <c r="L304" i="8"/>
  <c r="D200" i="8"/>
  <c r="D304" i="8"/>
  <c r="AM97" i="7"/>
  <c r="AM303" i="8"/>
  <c r="AA97" i="7"/>
  <c r="AA303" i="8"/>
  <c r="G95" i="7"/>
  <c r="G301" i="8"/>
  <c r="BH200" i="6"/>
  <c r="BH304" i="6"/>
  <c r="BB200" i="6"/>
  <c r="BB304" i="6"/>
  <c r="AV200" i="6"/>
  <c r="AV304" i="6"/>
  <c r="AP200" i="6"/>
  <c r="AP304" i="6"/>
  <c r="AJ200" i="6"/>
  <c r="AJ304" i="6"/>
  <c r="AD200" i="6"/>
  <c r="AD304" i="6"/>
  <c r="X200" i="6"/>
  <c r="X304" i="6"/>
  <c r="R200" i="6"/>
  <c r="R304" i="6"/>
  <c r="L200" i="6"/>
  <c r="L304" i="6"/>
  <c r="D200" i="6"/>
  <c r="D304" i="6"/>
  <c r="BH200" i="5"/>
  <c r="BH304" i="5"/>
  <c r="BB200" i="5"/>
  <c r="BB304" i="5"/>
  <c r="AV200" i="5"/>
  <c r="AV304" i="5"/>
  <c r="AP200" i="5"/>
  <c r="AP304" i="5"/>
  <c r="AJ200" i="5"/>
  <c r="AJ304" i="5"/>
  <c r="AD200" i="5"/>
  <c r="AD304" i="5"/>
  <c r="X200" i="5"/>
  <c r="X304" i="5"/>
  <c r="R200" i="5"/>
  <c r="R304" i="5"/>
  <c r="L200" i="5"/>
  <c r="L304" i="5"/>
  <c r="D200" i="5"/>
  <c r="D304" i="5"/>
  <c r="BH200" i="3"/>
  <c r="BH304" i="3"/>
  <c r="BB200" i="3"/>
  <c r="BB304" i="3"/>
  <c r="AV200" i="3"/>
  <c r="AV304" i="3"/>
  <c r="AP200" i="3"/>
  <c r="AP304" i="3"/>
  <c r="AJ200" i="3"/>
  <c r="AJ304" i="3"/>
  <c r="AD200" i="3"/>
  <c r="AD304" i="3"/>
  <c r="X200" i="3"/>
  <c r="X304" i="3"/>
  <c r="R200" i="3"/>
  <c r="R304" i="3"/>
  <c r="L200" i="3"/>
  <c r="L304" i="3"/>
  <c r="D304" i="3"/>
  <c r="D200" i="3"/>
  <c r="AH200" i="2"/>
  <c r="AH304" i="2"/>
  <c r="H200" i="2"/>
  <c r="H304" i="2"/>
  <c r="AQ97" i="4"/>
  <c r="AQ303" i="2"/>
  <c r="M97" i="4"/>
  <c r="M303" i="2"/>
  <c r="BF200" i="8"/>
  <c r="BF304" i="8"/>
  <c r="V200" i="8"/>
  <c r="V304" i="8"/>
  <c r="AQ97" i="7"/>
  <c r="AQ303" i="8"/>
  <c r="S97" i="7"/>
  <c r="S303" i="8"/>
  <c r="AZ200" i="6"/>
  <c r="AZ304" i="6"/>
  <c r="P200" i="6"/>
  <c r="P304" i="6"/>
  <c r="AB200" i="5"/>
  <c r="AB304" i="5"/>
  <c r="B200" i="5"/>
  <c r="B304" i="5"/>
  <c r="AH200" i="3"/>
  <c r="AH304" i="3"/>
  <c r="H200" i="3"/>
  <c r="H304" i="3"/>
  <c r="AG200" i="2"/>
  <c r="AG304" i="2"/>
  <c r="G200" i="2"/>
  <c r="G304" i="2"/>
  <c r="AP97" i="4"/>
  <c r="AP303" i="2"/>
  <c r="AS200" i="8"/>
  <c r="AS304" i="8"/>
  <c r="BE200" i="6"/>
  <c r="BE304" i="6"/>
  <c r="AG200" i="6"/>
  <c r="AG304" i="6"/>
  <c r="G200" i="6"/>
  <c r="G304" i="6"/>
  <c r="BE304" i="5"/>
  <c r="BE200" i="5"/>
  <c r="AY304" i="5"/>
  <c r="AY200" i="5"/>
  <c r="AA304" i="5"/>
  <c r="AA200" i="5"/>
  <c r="O304" i="5"/>
  <c r="O200" i="5"/>
  <c r="AS200" i="3"/>
  <c r="AS304" i="3"/>
  <c r="U200" i="3"/>
  <c r="U304" i="3"/>
  <c r="BG304" i="2"/>
  <c r="BG200" i="2"/>
  <c r="BA304" i="2"/>
  <c r="BA200" i="2"/>
  <c r="AU304" i="2"/>
  <c r="AU200" i="2"/>
  <c r="AO304" i="2"/>
  <c r="AO200" i="2"/>
  <c r="AI304" i="2"/>
  <c r="AI200" i="2"/>
  <c r="AC304" i="2"/>
  <c r="AC200" i="2"/>
  <c r="W304" i="2"/>
  <c r="W200" i="2"/>
  <c r="Q304" i="2"/>
  <c r="Q200" i="2"/>
  <c r="I200" i="2"/>
  <c r="I304" i="2"/>
  <c r="C200" i="2"/>
  <c r="C304" i="2"/>
  <c r="BD97" i="4"/>
  <c r="BD303" i="2"/>
  <c r="AX97" i="4"/>
  <c r="AX303" i="2"/>
  <c r="AR97" i="4"/>
  <c r="AR303" i="2"/>
  <c r="AL97" i="4"/>
  <c r="AL303" i="2"/>
  <c r="AF97" i="4"/>
  <c r="AF303" i="2"/>
  <c r="Z97" i="4"/>
  <c r="Z303" i="2"/>
  <c r="T97" i="4"/>
  <c r="T303" i="2"/>
  <c r="N97" i="4"/>
  <c r="N303" i="2"/>
  <c r="F97" i="4"/>
  <c r="F303" i="2"/>
  <c r="BG200" i="8"/>
  <c r="BG304" i="8"/>
  <c r="BA200" i="8"/>
  <c r="BA304" i="8"/>
  <c r="AU200" i="8"/>
  <c r="AU304" i="8"/>
  <c r="AO200" i="8"/>
  <c r="AO304" i="8"/>
  <c r="AI200" i="8"/>
  <c r="AI304" i="8"/>
  <c r="AC200" i="8"/>
  <c r="AC304" i="8"/>
  <c r="W200" i="8"/>
  <c r="W304" i="8"/>
  <c r="Q200" i="8"/>
  <c r="Q304" i="8"/>
  <c r="I200" i="8"/>
  <c r="I304" i="8"/>
  <c r="C200" i="8"/>
  <c r="C304" i="8"/>
  <c r="BG304" i="6"/>
  <c r="BG200" i="6"/>
  <c r="BA304" i="6"/>
  <c r="BA200" i="6"/>
  <c r="AU304" i="6"/>
  <c r="AU200" i="6"/>
  <c r="AO304" i="6"/>
  <c r="AO200" i="6"/>
  <c r="AI304" i="6"/>
  <c r="AI200" i="6"/>
  <c r="AC304" i="6"/>
  <c r="AC200" i="6"/>
  <c r="W304" i="6"/>
  <c r="W200" i="6"/>
  <c r="Q304" i="6"/>
  <c r="Q200" i="6"/>
  <c r="I200" i="6"/>
  <c r="I304" i="6"/>
  <c r="C200" i="6"/>
  <c r="C304" i="6"/>
  <c r="BG200" i="5"/>
  <c r="BG304" i="5"/>
  <c r="BA200" i="5"/>
  <c r="BA304" i="5"/>
  <c r="AU200" i="5"/>
  <c r="AU304" i="5"/>
  <c r="AO200" i="5"/>
  <c r="AO304" i="5"/>
  <c r="AI200" i="5"/>
  <c r="AI304" i="5"/>
  <c r="AC200" i="5"/>
  <c r="AC304" i="5"/>
  <c r="W200" i="5"/>
  <c r="W304" i="5"/>
  <c r="Q200" i="5"/>
  <c r="Q304" i="5"/>
  <c r="I200" i="5"/>
  <c r="I304" i="5"/>
  <c r="C200" i="5"/>
  <c r="C304" i="5"/>
  <c r="BG200" i="3"/>
  <c r="BG304" i="3"/>
  <c r="BA200" i="3"/>
  <c r="BA304" i="3"/>
  <c r="AU200" i="3"/>
  <c r="AU304" i="3"/>
  <c r="AO200" i="3"/>
  <c r="AO304" i="3"/>
  <c r="AI200" i="3"/>
  <c r="AI304" i="3"/>
  <c r="AC200" i="3"/>
  <c r="AC304" i="3"/>
  <c r="W200" i="3"/>
  <c r="W304" i="3"/>
  <c r="Q200" i="3"/>
  <c r="Q304" i="3"/>
  <c r="I200" i="3"/>
  <c r="I304" i="3"/>
  <c r="C200" i="3"/>
  <c r="C304" i="3"/>
  <c r="AH96" i="33"/>
  <c r="U96" i="33"/>
  <c r="AZ96" i="33"/>
  <c r="AB96" i="33"/>
  <c r="B96" i="33"/>
  <c r="AM96" i="33"/>
  <c r="G96" i="33"/>
  <c r="AX96" i="33"/>
  <c r="AL96" i="33"/>
  <c r="N96" i="33"/>
  <c r="AT96" i="33"/>
  <c r="H96" i="33"/>
  <c r="BE96" i="33"/>
  <c r="AG96" i="33"/>
  <c r="BD96" i="33"/>
  <c r="AR96" i="33"/>
  <c r="AF96" i="33"/>
  <c r="Z96" i="33"/>
  <c r="T96" i="33"/>
  <c r="F96" i="33"/>
  <c r="BC96" i="33"/>
  <c r="AW96" i="33"/>
  <c r="AQ96" i="33"/>
  <c r="AK96" i="33"/>
  <c r="AE96" i="33"/>
  <c r="Y96" i="33"/>
  <c r="S96" i="33"/>
  <c r="M96" i="33"/>
  <c r="E96" i="33"/>
  <c r="BF96" i="33"/>
  <c r="V96" i="33"/>
  <c r="AY96" i="33"/>
  <c r="AA96" i="33"/>
  <c r="BH96" i="33"/>
  <c r="AV96" i="33"/>
  <c r="AJ96" i="33"/>
  <c r="L96" i="33"/>
  <c r="AN96" i="33"/>
  <c r="P96" i="33"/>
  <c r="AS96" i="33"/>
  <c r="O96" i="33"/>
  <c r="BB96" i="33"/>
  <c r="AP96" i="33"/>
  <c r="AD96" i="33"/>
  <c r="X96" i="33"/>
  <c r="R96" i="33"/>
  <c r="D96" i="33"/>
  <c r="BG96" i="33"/>
  <c r="BA96" i="33"/>
  <c r="AU96" i="33"/>
  <c r="AO96" i="33"/>
  <c r="AI96" i="33"/>
  <c r="AC96" i="33"/>
  <c r="W96" i="33"/>
  <c r="Q96" i="33"/>
  <c r="I96" i="33"/>
  <c r="C96" i="33"/>
  <c r="A213" i="33"/>
  <c r="A112" i="33"/>
  <c r="A12" i="33"/>
  <c r="A315" i="33"/>
  <c r="G100" i="12"/>
  <c r="G98" i="12"/>
  <c r="D100" i="12"/>
  <c r="D98" i="12"/>
  <c r="BD199" i="2"/>
  <c r="AR199" i="2"/>
  <c r="AF199" i="2"/>
  <c r="AO198" i="2"/>
  <c r="AU198" i="6"/>
  <c r="AI198" i="6"/>
  <c r="BD197" i="6"/>
  <c r="AR197" i="6"/>
  <c r="AF197" i="6"/>
  <c r="BG198" i="5"/>
  <c r="AU198" i="5"/>
  <c r="AI198" i="5"/>
  <c r="W198" i="5"/>
  <c r="BD197" i="5"/>
  <c r="AR197" i="5"/>
  <c r="AF197" i="5"/>
  <c r="T197" i="5"/>
  <c r="T199" i="2"/>
  <c r="C198" i="2"/>
  <c r="BG198" i="6"/>
  <c r="W198" i="6"/>
  <c r="T197" i="6"/>
  <c r="G99" i="12"/>
  <c r="G97" i="12"/>
  <c r="D99" i="12"/>
  <c r="D97" i="12"/>
  <c r="AF197" i="3"/>
  <c r="AP199" i="8"/>
  <c r="AY199" i="2"/>
  <c r="AS197" i="2"/>
  <c r="AS197" i="8"/>
  <c r="U197" i="8"/>
  <c r="AS197" i="6"/>
  <c r="U197" i="6"/>
  <c r="M197" i="2"/>
  <c r="AK197" i="8"/>
  <c r="M197" i="8"/>
  <c r="AK197" i="6"/>
  <c r="M197" i="6"/>
  <c r="D199" i="6"/>
  <c r="AY198" i="6"/>
  <c r="O198" i="6"/>
  <c r="AC197" i="2"/>
  <c r="I199" i="8"/>
  <c r="BA197" i="8"/>
  <c r="AC197" i="8"/>
  <c r="I199" i="6"/>
  <c r="BA197" i="6"/>
  <c r="AC197" i="6"/>
  <c r="AV199" i="2"/>
  <c r="AJ199" i="2"/>
  <c r="X199" i="2"/>
  <c r="L199" i="2"/>
  <c r="AZ199" i="2"/>
  <c r="AN199" i="2"/>
  <c r="AB199" i="2"/>
  <c r="P199" i="2"/>
  <c r="B199" i="2"/>
  <c r="Y198" i="2"/>
  <c r="B199" i="8"/>
  <c r="H199" i="6"/>
  <c r="B199" i="6"/>
  <c r="BC198" i="6"/>
  <c r="AQ198" i="6"/>
  <c r="AE198" i="6"/>
  <c r="S198" i="6"/>
  <c r="AZ197" i="6"/>
  <c r="AN197" i="6"/>
  <c r="AB197" i="6"/>
  <c r="P197" i="6"/>
  <c r="B197" i="6"/>
  <c r="H199" i="5"/>
  <c r="BC198" i="5"/>
  <c r="AQ198" i="5"/>
  <c r="AE198" i="5"/>
  <c r="S198" i="5"/>
  <c r="AZ197" i="5"/>
  <c r="AN197" i="5"/>
  <c r="AB197" i="5"/>
  <c r="P197" i="5"/>
  <c r="B197" i="5"/>
  <c r="E198" i="3"/>
  <c r="P197" i="3"/>
  <c r="B197" i="3"/>
  <c r="BH199" i="2"/>
  <c r="AM198" i="6"/>
  <c r="AA198" i="6"/>
  <c r="BH197" i="6"/>
  <c r="AV197" i="6"/>
  <c r="AJ197" i="6"/>
  <c r="X197" i="6"/>
  <c r="L197" i="6"/>
  <c r="D199" i="5"/>
  <c r="AY198" i="5"/>
  <c r="AM198" i="5"/>
  <c r="AA198" i="5"/>
  <c r="O198" i="5"/>
  <c r="BH197" i="5"/>
  <c r="AV197" i="5"/>
  <c r="AJ197" i="5"/>
  <c r="X197" i="5"/>
  <c r="L197" i="5"/>
  <c r="AV197" i="3"/>
  <c r="F199" i="2"/>
  <c r="BE198" i="2"/>
  <c r="BA198" i="2"/>
  <c r="AW198" i="2"/>
  <c r="AS198" i="2"/>
  <c r="AK198" i="2"/>
  <c r="AG198" i="2"/>
  <c r="AC198" i="2"/>
  <c r="U199" i="2"/>
  <c r="Q198" i="2"/>
  <c r="M198" i="2"/>
  <c r="G199" i="2"/>
  <c r="BF197" i="2"/>
  <c r="BB197" i="2"/>
  <c r="AX197" i="2"/>
  <c r="AT197" i="2"/>
  <c r="AP197" i="2"/>
  <c r="AL197" i="2"/>
  <c r="AH197" i="2"/>
  <c r="AD197" i="2"/>
  <c r="Z197" i="2"/>
  <c r="V197" i="2"/>
  <c r="R197" i="2"/>
  <c r="N197" i="2"/>
  <c r="H197" i="2"/>
  <c r="BG197" i="2"/>
  <c r="BH199" i="8"/>
  <c r="BD199" i="8"/>
  <c r="AZ199" i="8"/>
  <c r="AV199" i="8"/>
  <c r="AR199" i="8"/>
  <c r="AN199" i="8"/>
  <c r="AJ199" i="8"/>
  <c r="AF199" i="8"/>
  <c r="AB199" i="8"/>
  <c r="X199" i="8"/>
  <c r="T199" i="8"/>
  <c r="P199" i="8"/>
  <c r="L199" i="8"/>
  <c r="F199" i="8"/>
  <c r="BE199" i="8"/>
  <c r="AW198" i="8"/>
  <c r="AS199" i="8"/>
  <c r="AO198" i="8"/>
  <c r="AK198" i="8"/>
  <c r="AG198" i="8"/>
  <c r="U198" i="8"/>
  <c r="Q198" i="8"/>
  <c r="BF197" i="8"/>
  <c r="BB197" i="8"/>
  <c r="AX197" i="8"/>
  <c r="AT197" i="8"/>
  <c r="AP197" i="8"/>
  <c r="AL197" i="8"/>
  <c r="AH197" i="8"/>
  <c r="AD197" i="8"/>
  <c r="Z197" i="8"/>
  <c r="V197" i="8"/>
  <c r="R197" i="8"/>
  <c r="N197" i="8"/>
  <c r="D197" i="8"/>
  <c r="BC197" i="8"/>
  <c r="AY197" i="8"/>
  <c r="W197" i="8"/>
  <c r="S197" i="8"/>
  <c r="BH199" i="6"/>
  <c r="BD199" i="6"/>
  <c r="AZ199" i="6"/>
  <c r="AV199" i="6"/>
  <c r="AR199" i="6"/>
  <c r="AN199" i="6"/>
  <c r="AJ199" i="6"/>
  <c r="AF199" i="6"/>
  <c r="AB199" i="6"/>
  <c r="X199" i="6"/>
  <c r="T199" i="6"/>
  <c r="P199" i="6"/>
  <c r="L199" i="6"/>
  <c r="F199" i="6"/>
  <c r="AW198" i="6"/>
  <c r="AG198" i="6"/>
  <c r="AC199" i="6"/>
  <c r="U198" i="6"/>
  <c r="Q198" i="6"/>
  <c r="BF197" i="6"/>
  <c r="BB197" i="6"/>
  <c r="AX197" i="6"/>
  <c r="AT197" i="6"/>
  <c r="AP197" i="6"/>
  <c r="AL197" i="6"/>
  <c r="AH197" i="6"/>
  <c r="AD197" i="6"/>
  <c r="Z197" i="6"/>
  <c r="V197" i="6"/>
  <c r="R197" i="6"/>
  <c r="N197" i="6"/>
  <c r="AM197" i="6"/>
  <c r="W197" i="6"/>
  <c r="I197" i="6"/>
  <c r="BH199" i="5"/>
  <c r="BD199" i="5"/>
  <c r="AZ199" i="5"/>
  <c r="AV199" i="5"/>
  <c r="AR199" i="5"/>
  <c r="AN199" i="5"/>
  <c r="AJ199" i="5"/>
  <c r="AF199" i="5"/>
  <c r="AB199" i="5"/>
  <c r="X199" i="5"/>
  <c r="T199" i="5"/>
  <c r="P199" i="5"/>
  <c r="M198" i="5"/>
  <c r="BC199" i="2"/>
  <c r="AU199" i="2"/>
  <c r="AQ199" i="2"/>
  <c r="AM199" i="2"/>
  <c r="AI199" i="2"/>
  <c r="AE199" i="2"/>
  <c r="AA199" i="2"/>
  <c r="W199" i="2"/>
  <c r="S199" i="2"/>
  <c r="O199" i="2"/>
  <c r="I199" i="2"/>
  <c r="E199" i="2"/>
  <c r="BH198" i="2"/>
  <c r="BD198" i="2"/>
  <c r="AZ198" i="2"/>
  <c r="AV198" i="2"/>
  <c r="AR198" i="2"/>
  <c r="AN198" i="2"/>
  <c r="AJ198" i="2"/>
  <c r="AF198" i="2"/>
  <c r="AB198" i="2"/>
  <c r="X198" i="2"/>
  <c r="T198" i="2"/>
  <c r="P198" i="2"/>
  <c r="L198" i="2"/>
  <c r="F198" i="2"/>
  <c r="B198" i="2"/>
  <c r="BE197" i="2"/>
  <c r="BA197" i="2"/>
  <c r="AW197" i="2"/>
  <c r="AO197" i="2"/>
  <c r="AK197" i="2"/>
  <c r="AG197" i="2"/>
  <c r="Y197" i="2"/>
  <c r="U197" i="2"/>
  <c r="Q197" i="2"/>
  <c r="G197" i="2"/>
  <c r="C197" i="2"/>
  <c r="BG199" i="8"/>
  <c r="BC199" i="8"/>
  <c r="AY199" i="8"/>
  <c r="AU199" i="8"/>
  <c r="AQ199" i="8"/>
  <c r="AM199" i="8"/>
  <c r="AI199" i="8"/>
  <c r="AE199" i="8"/>
  <c r="AA199" i="8"/>
  <c r="W199" i="8"/>
  <c r="S199" i="8"/>
  <c r="O199" i="8"/>
  <c r="E199" i="8"/>
  <c r="BH198" i="8"/>
  <c r="BD198" i="8"/>
  <c r="AZ198" i="8"/>
  <c r="AV198" i="8"/>
  <c r="AR198" i="8"/>
  <c r="AN198" i="8"/>
  <c r="AJ198" i="8"/>
  <c r="AF198" i="8"/>
  <c r="AB198" i="8"/>
  <c r="X198" i="8"/>
  <c r="T198" i="8"/>
  <c r="P198" i="8"/>
  <c r="L198" i="8"/>
  <c r="F198" i="8"/>
  <c r="B198" i="8"/>
  <c r="BE197" i="8"/>
  <c r="AW197" i="8"/>
  <c r="AO197" i="8"/>
  <c r="AG197" i="8"/>
  <c r="Y197" i="8"/>
  <c r="Q197" i="8"/>
  <c r="G197" i="8"/>
  <c r="C197" i="8"/>
  <c r="BG199" i="6"/>
  <c r="BC199" i="6"/>
  <c r="AY199" i="6"/>
  <c r="AU199" i="6"/>
  <c r="AQ199" i="6"/>
  <c r="AM199" i="6"/>
  <c r="AI199" i="6"/>
  <c r="AE199" i="6"/>
  <c r="AA199" i="6"/>
  <c r="W199" i="6"/>
  <c r="S199" i="6"/>
  <c r="O199" i="6"/>
  <c r="E199" i="6"/>
  <c r="BH198" i="6"/>
  <c r="BD198" i="6"/>
  <c r="AZ198" i="6"/>
  <c r="AV198" i="6"/>
  <c r="AR198" i="6"/>
  <c r="AN198" i="6"/>
  <c r="AJ198" i="6"/>
  <c r="AF198" i="6"/>
  <c r="AB198" i="6"/>
  <c r="X198" i="6"/>
  <c r="T198" i="6"/>
  <c r="P198" i="6"/>
  <c r="L198" i="6"/>
  <c r="F198" i="6"/>
  <c r="B198" i="6"/>
  <c r="BE197" i="6"/>
  <c r="AW197" i="6"/>
  <c r="AO197" i="6"/>
  <c r="AG197" i="6"/>
  <c r="Y197" i="6"/>
  <c r="Q197" i="6"/>
  <c r="G197" i="6"/>
  <c r="C197" i="6"/>
  <c r="BG199" i="5"/>
  <c r="R199" i="8"/>
  <c r="I198" i="6"/>
  <c r="E198" i="6"/>
  <c r="F197" i="6"/>
  <c r="BF199" i="5"/>
  <c r="BB199" i="5"/>
  <c r="AX199" i="5"/>
  <c r="AT199" i="5"/>
  <c r="AP199" i="5"/>
  <c r="AL199" i="5"/>
  <c r="AH199" i="5"/>
  <c r="AD199" i="5"/>
  <c r="Z199" i="5"/>
  <c r="V199" i="5"/>
  <c r="R199" i="5"/>
  <c r="N199" i="5"/>
  <c r="I198" i="5"/>
  <c r="E198" i="5"/>
  <c r="F197" i="5"/>
  <c r="BF199" i="3"/>
  <c r="BB199" i="3"/>
  <c r="AX199" i="3"/>
  <c r="AT199" i="3"/>
  <c r="AP199" i="3"/>
  <c r="AL199" i="3"/>
  <c r="AH199" i="3"/>
  <c r="AD199" i="3"/>
  <c r="Z199" i="3"/>
  <c r="V199" i="3"/>
  <c r="N199" i="3"/>
  <c r="H199" i="3"/>
  <c r="D199" i="3"/>
  <c r="BG198" i="3"/>
  <c r="BC198" i="3"/>
  <c r="AY198" i="3"/>
  <c r="AU198" i="3"/>
  <c r="AQ198" i="3"/>
  <c r="AM198" i="3"/>
  <c r="AI198" i="3"/>
  <c r="AE198" i="3"/>
  <c r="AA198" i="3"/>
  <c r="W198" i="3"/>
  <c r="S198" i="3"/>
  <c r="O198" i="3"/>
  <c r="I198" i="3"/>
  <c r="BH197" i="3"/>
  <c r="BD197" i="3"/>
  <c r="AZ197" i="3"/>
  <c r="AR197" i="3"/>
  <c r="AN197" i="3"/>
  <c r="AJ197" i="3"/>
  <c r="AB197" i="3"/>
  <c r="X197" i="3"/>
  <c r="T197" i="3"/>
  <c r="L197" i="3"/>
  <c r="F197" i="3"/>
  <c r="BF199" i="8"/>
  <c r="BB98" i="7"/>
  <c r="AX199" i="8"/>
  <c r="AL98" i="7"/>
  <c r="AH98" i="7"/>
  <c r="V98" i="7"/>
  <c r="E97" i="7"/>
  <c r="F96" i="7"/>
  <c r="BE95" i="7"/>
  <c r="BA95" i="7"/>
  <c r="AW95" i="7"/>
  <c r="AS95" i="7"/>
  <c r="AO95" i="7"/>
  <c r="AK95" i="7"/>
  <c r="AG95" i="7"/>
  <c r="AC95" i="7"/>
  <c r="Y95" i="7"/>
  <c r="U95" i="7"/>
  <c r="Q95" i="7"/>
  <c r="M95" i="7"/>
  <c r="C95" i="7"/>
  <c r="BF199" i="6"/>
  <c r="BB199" i="6"/>
  <c r="AX199" i="6"/>
  <c r="AT199" i="6"/>
  <c r="AP199" i="6"/>
  <c r="AL199" i="6"/>
  <c r="AH199" i="6"/>
  <c r="AD199" i="6"/>
  <c r="Z199" i="6"/>
  <c r="V199" i="6"/>
  <c r="R199" i="6"/>
  <c r="N199" i="6"/>
  <c r="R199" i="3"/>
  <c r="BC197" i="6"/>
  <c r="AW199" i="5"/>
  <c r="U199" i="5"/>
  <c r="M199" i="5"/>
  <c r="G199" i="5"/>
  <c r="BF198" i="5"/>
  <c r="AX198" i="5"/>
  <c r="V198" i="5"/>
  <c r="BG197" i="5"/>
  <c r="BC197" i="5"/>
  <c r="AE197" i="5"/>
  <c r="W197" i="5"/>
  <c r="I197" i="5"/>
  <c r="C199" i="3"/>
  <c r="AX198" i="3"/>
  <c r="AP198" i="3"/>
  <c r="V198" i="3"/>
  <c r="R198" i="3"/>
  <c r="AQ197" i="3"/>
  <c r="W197" i="3"/>
  <c r="O197" i="3"/>
  <c r="BC199" i="5"/>
  <c r="AY199" i="5"/>
  <c r="AU199" i="5"/>
  <c r="AQ199" i="5"/>
  <c r="AM199" i="5"/>
  <c r="AI199" i="5"/>
  <c r="AE199" i="5"/>
  <c r="AA199" i="5"/>
  <c r="W199" i="5"/>
  <c r="S199" i="5"/>
  <c r="O199" i="5"/>
  <c r="I199" i="5"/>
  <c r="E199" i="5"/>
  <c r="BH198" i="5"/>
  <c r="BD198" i="5"/>
  <c r="AZ198" i="5"/>
  <c r="AV198" i="5"/>
  <c r="AR198" i="5"/>
  <c r="AN198" i="5"/>
  <c r="AJ198" i="5"/>
  <c r="AF198" i="5"/>
  <c r="AB198" i="5"/>
  <c r="X198" i="5"/>
  <c r="T198" i="5"/>
  <c r="P198" i="5"/>
  <c r="L198" i="5"/>
  <c r="F198" i="5"/>
  <c r="B198" i="5"/>
  <c r="BE197" i="5"/>
  <c r="BA197" i="5"/>
  <c r="AW197" i="5"/>
  <c r="AS197" i="5"/>
  <c r="AO197" i="5"/>
  <c r="AK197" i="5"/>
  <c r="AG197" i="5"/>
  <c r="AC197" i="5"/>
  <c r="Y197" i="5"/>
  <c r="U197" i="5"/>
  <c r="Q197" i="5"/>
  <c r="M197" i="5"/>
  <c r="G197" i="5"/>
  <c r="C197" i="5"/>
  <c r="BG199" i="3"/>
  <c r="BC199" i="3"/>
  <c r="AY199" i="3"/>
  <c r="AU199" i="3"/>
  <c r="AM199" i="3"/>
  <c r="AI199" i="3"/>
  <c r="AE199" i="3"/>
  <c r="AA199" i="3"/>
  <c r="W199" i="3"/>
  <c r="S199" i="3"/>
  <c r="O199" i="3"/>
  <c r="I199" i="3"/>
  <c r="E199" i="3"/>
  <c r="BH198" i="3"/>
  <c r="BD198" i="3"/>
  <c r="AZ198" i="3"/>
  <c r="AV198" i="3"/>
  <c r="AR198" i="3"/>
  <c r="AN198" i="3"/>
  <c r="AJ198" i="3"/>
  <c r="AF198" i="3"/>
  <c r="AB198" i="3"/>
  <c r="X198" i="3"/>
  <c r="T198" i="3"/>
  <c r="P198" i="3"/>
  <c r="L198" i="3"/>
  <c r="F198" i="3"/>
  <c r="B198" i="3"/>
  <c r="BE197" i="3"/>
  <c r="BA197" i="3"/>
  <c r="AW197" i="3"/>
  <c r="AS197" i="3"/>
  <c r="AO197" i="3"/>
  <c r="AK197" i="3"/>
  <c r="AC197" i="3"/>
  <c r="Y197" i="3"/>
  <c r="U197" i="3"/>
  <c r="Q197" i="3"/>
  <c r="M197" i="3"/>
  <c r="G197" i="3"/>
  <c r="C197" i="3"/>
  <c r="Y199" i="6"/>
  <c r="Y198" i="6"/>
  <c r="BG199" i="2"/>
  <c r="BE198" i="8"/>
  <c r="BG198" i="2"/>
  <c r="AM198" i="2"/>
  <c r="W198" i="2"/>
  <c r="E198" i="2"/>
  <c r="F197" i="2"/>
  <c r="Z98" i="7"/>
  <c r="Z199" i="8"/>
  <c r="AY97" i="7"/>
  <c r="AY198" i="8"/>
  <c r="AI97" i="7"/>
  <c r="AI198" i="8"/>
  <c r="AE97" i="7"/>
  <c r="AE198" i="8"/>
  <c r="O97" i="7"/>
  <c r="O198" i="8"/>
  <c r="I97" i="7"/>
  <c r="I198" i="8"/>
  <c r="R199" i="2"/>
  <c r="AS198" i="8"/>
  <c r="V199" i="2"/>
  <c r="AQ198" i="2"/>
  <c r="AA198" i="2"/>
  <c r="AT98" i="7"/>
  <c r="AT199" i="8"/>
  <c r="AD98" i="7"/>
  <c r="AD199" i="8"/>
  <c r="N98" i="7"/>
  <c r="N199" i="8"/>
  <c r="AU97" i="7"/>
  <c r="AU198" i="8"/>
  <c r="BE199" i="2"/>
  <c r="BA199" i="2"/>
  <c r="AW199" i="2"/>
  <c r="AS199" i="2"/>
  <c r="AO199" i="2"/>
  <c r="AK199" i="2"/>
  <c r="AG199" i="2"/>
  <c r="AC199" i="2"/>
  <c r="Y199" i="2"/>
  <c r="Q199" i="2"/>
  <c r="C199" i="2"/>
  <c r="H198" i="2"/>
  <c r="BC197" i="2"/>
  <c r="AM197" i="2"/>
  <c r="W197" i="2"/>
  <c r="O197" i="2"/>
  <c r="AW199" i="8"/>
  <c r="AG199" i="8"/>
  <c r="Q199" i="8"/>
  <c r="D198" i="8"/>
  <c r="AU197" i="8"/>
  <c r="AI197" i="8"/>
  <c r="AE197" i="8"/>
  <c r="O197" i="8"/>
  <c r="AW199" i="6"/>
  <c r="AG199" i="6"/>
  <c r="U199" i="6"/>
  <c r="Q199" i="6"/>
  <c r="AU197" i="6"/>
  <c r="AE197" i="6"/>
  <c r="O197" i="6"/>
  <c r="E197" i="6"/>
  <c r="BC198" i="2"/>
  <c r="S198" i="8"/>
  <c r="L199" i="5"/>
  <c r="F199" i="5"/>
  <c r="B199" i="5"/>
  <c r="BE198" i="5"/>
  <c r="AW198" i="5"/>
  <c r="AO198" i="5"/>
  <c r="Y198" i="5"/>
  <c r="U198" i="5"/>
  <c r="G198" i="5"/>
  <c r="BF197" i="5"/>
  <c r="AX197" i="5"/>
  <c r="AT197" i="5"/>
  <c r="AH197" i="5"/>
  <c r="AD197" i="5"/>
  <c r="V197" i="5"/>
  <c r="N197" i="5"/>
  <c r="H197" i="5"/>
  <c r="D197" i="5"/>
  <c r="BH199" i="3"/>
  <c r="BD199" i="3"/>
  <c r="AZ199" i="3"/>
  <c r="AV199" i="3"/>
  <c r="AR199" i="3"/>
  <c r="AN199" i="3"/>
  <c r="AJ199" i="3"/>
  <c r="AF199" i="3"/>
  <c r="AB199" i="3"/>
  <c r="X199" i="3"/>
  <c r="T199" i="3"/>
  <c r="P199" i="3"/>
  <c r="L199" i="3"/>
  <c r="F199" i="3"/>
  <c r="B199" i="3"/>
  <c r="BE198" i="3"/>
  <c r="BA198" i="3"/>
  <c r="AW198" i="3"/>
  <c r="AS198" i="3"/>
  <c r="AO198" i="3"/>
  <c r="AK198" i="3"/>
  <c r="AG198" i="3"/>
  <c r="AC198" i="3"/>
  <c r="Y198" i="3"/>
  <c r="U198" i="3"/>
  <c r="Q198" i="3"/>
  <c r="M198" i="3"/>
  <c r="G198" i="3"/>
  <c r="C198" i="3"/>
  <c r="AX197" i="3"/>
  <c r="AT197" i="3"/>
  <c r="AP197" i="3"/>
  <c r="AL197" i="3"/>
  <c r="AD197" i="3"/>
  <c r="V197" i="3"/>
  <c r="R197" i="3"/>
  <c r="N197" i="3"/>
  <c r="D197" i="3"/>
  <c r="AI197" i="2"/>
  <c r="AE197" i="2"/>
  <c r="AA197" i="2"/>
  <c r="I197" i="2"/>
  <c r="BA198" i="8"/>
  <c r="BA199" i="8"/>
  <c r="Y199" i="8"/>
  <c r="Y198" i="8"/>
  <c r="M199" i="8"/>
  <c r="M198" i="8"/>
  <c r="AQ197" i="8"/>
  <c r="BE199" i="6"/>
  <c r="BE198" i="6"/>
  <c r="BA198" i="6"/>
  <c r="BA199" i="6"/>
  <c r="AS199" i="6"/>
  <c r="AS198" i="6"/>
  <c r="AK198" i="6"/>
  <c r="AK199" i="6"/>
  <c r="M199" i="6"/>
  <c r="M198" i="6"/>
  <c r="G198" i="6"/>
  <c r="G199" i="6"/>
  <c r="C198" i="6"/>
  <c r="C199" i="6"/>
  <c r="H197" i="6"/>
  <c r="H198" i="6"/>
  <c r="AI197" i="6"/>
  <c r="AA197" i="6"/>
  <c r="S197" i="6"/>
  <c r="AG198" i="5"/>
  <c r="AG199" i="5"/>
  <c r="AC198" i="5"/>
  <c r="AC199" i="5"/>
  <c r="Q198" i="5"/>
  <c r="Q199" i="5"/>
  <c r="R197" i="5"/>
  <c r="R198" i="5"/>
  <c r="BF198" i="3"/>
  <c r="BF197" i="3"/>
  <c r="BB197" i="3"/>
  <c r="BB198" i="3"/>
  <c r="AH197" i="3"/>
  <c r="AH198" i="3"/>
  <c r="Z197" i="3"/>
  <c r="Z198" i="3"/>
  <c r="H197" i="3"/>
  <c r="H198" i="3"/>
  <c r="BG197" i="3"/>
  <c r="BC197" i="3"/>
  <c r="AE197" i="3"/>
  <c r="AA197" i="3"/>
  <c r="M199" i="2"/>
  <c r="G198" i="2"/>
  <c r="AU197" i="2"/>
  <c r="AO199" i="8"/>
  <c r="U199" i="8"/>
  <c r="AH198" i="5"/>
  <c r="AQ197" i="5"/>
  <c r="AA197" i="5"/>
  <c r="G199" i="3"/>
  <c r="U198" i="2"/>
  <c r="AQ197" i="2"/>
  <c r="E197" i="2"/>
  <c r="AK199" i="8"/>
  <c r="AM197" i="8"/>
  <c r="I197" i="8"/>
  <c r="AC198" i="6"/>
  <c r="D197" i="2"/>
  <c r="D198" i="2"/>
  <c r="AY197" i="2"/>
  <c r="S197" i="2"/>
  <c r="AC199" i="8"/>
  <c r="AC198" i="8"/>
  <c r="G198" i="8"/>
  <c r="G199" i="8"/>
  <c r="C199" i="8"/>
  <c r="C198" i="8"/>
  <c r="H197" i="8"/>
  <c r="H198" i="8"/>
  <c r="BG197" i="8"/>
  <c r="AA197" i="8"/>
  <c r="AO199" i="6"/>
  <c r="AO198" i="6"/>
  <c r="D197" i="6"/>
  <c r="D198" i="6"/>
  <c r="BG197" i="6"/>
  <c r="AY197" i="6"/>
  <c r="AQ197" i="6"/>
  <c r="BA198" i="5"/>
  <c r="BA199" i="5"/>
  <c r="AS198" i="5"/>
  <c r="AS199" i="5"/>
  <c r="AK198" i="5"/>
  <c r="AK199" i="5"/>
  <c r="C198" i="5"/>
  <c r="C199" i="5"/>
  <c r="BB197" i="5"/>
  <c r="BB198" i="5"/>
  <c r="AP197" i="5"/>
  <c r="AP198" i="5"/>
  <c r="AL197" i="5"/>
  <c r="AL198" i="5"/>
  <c r="Z197" i="5"/>
  <c r="Z198" i="5"/>
  <c r="AU197" i="5"/>
  <c r="AM197" i="5"/>
  <c r="O197" i="5"/>
  <c r="E197" i="5"/>
  <c r="AQ199" i="3"/>
  <c r="BF199" i="2"/>
  <c r="BB199" i="2"/>
  <c r="AX199" i="2"/>
  <c r="AT199" i="2"/>
  <c r="AP199" i="2"/>
  <c r="AG197" i="3"/>
  <c r="H199" i="2"/>
  <c r="D199" i="2"/>
  <c r="BH197" i="2"/>
  <c r="BD197" i="2"/>
  <c r="J96" i="2"/>
  <c r="AZ197" i="2"/>
  <c r="AV197" i="2"/>
  <c r="AR197" i="2"/>
  <c r="AN197" i="2"/>
  <c r="AJ197" i="2"/>
  <c r="AF197" i="2"/>
  <c r="AB197" i="2"/>
  <c r="X197" i="2"/>
  <c r="T197" i="2"/>
  <c r="P197" i="2"/>
  <c r="L197" i="2"/>
  <c r="H98" i="7"/>
  <c r="H199" i="8"/>
  <c r="D98" i="7"/>
  <c r="D199" i="8"/>
  <c r="BH96" i="7"/>
  <c r="BH197" i="8"/>
  <c r="BD96" i="7"/>
  <c r="BD197" i="8"/>
  <c r="J96" i="8"/>
  <c r="AZ197" i="8"/>
  <c r="AV96" i="7"/>
  <c r="AV197" i="8"/>
  <c r="AR96" i="7"/>
  <c r="AR197" i="8"/>
  <c r="AN96" i="7"/>
  <c r="AN197" i="8"/>
  <c r="AJ96" i="7"/>
  <c r="AJ197" i="8"/>
  <c r="AF96" i="7"/>
  <c r="AF197" i="8"/>
  <c r="AB96" i="7"/>
  <c r="AB197" i="8"/>
  <c r="X96" i="7"/>
  <c r="X197" i="8"/>
  <c r="T96" i="7"/>
  <c r="T197" i="8"/>
  <c r="P96" i="7"/>
  <c r="P197" i="8"/>
  <c r="L96" i="7"/>
  <c r="L197" i="8"/>
  <c r="AL199" i="2"/>
  <c r="AH199" i="2"/>
  <c r="AD199" i="2"/>
  <c r="Z199" i="2"/>
  <c r="AU198" i="2"/>
  <c r="AE198" i="2"/>
  <c r="O198" i="2"/>
  <c r="I198" i="2"/>
  <c r="AH199" i="8"/>
  <c r="BC198" i="8"/>
  <c r="AM198" i="8"/>
  <c r="W198" i="8"/>
  <c r="F197" i="8"/>
  <c r="B197" i="2"/>
  <c r="BF198" i="2"/>
  <c r="BB198" i="2"/>
  <c r="AX198" i="2"/>
  <c r="AT198" i="2"/>
  <c r="AP198" i="2"/>
  <c r="AL198" i="2"/>
  <c r="AH198" i="2"/>
  <c r="AD198" i="2"/>
  <c r="Z198" i="2"/>
  <c r="V198" i="2"/>
  <c r="R198" i="2"/>
  <c r="N198" i="2"/>
  <c r="BF198" i="8"/>
  <c r="BB198" i="8"/>
  <c r="AX198" i="8"/>
  <c r="AT198" i="8"/>
  <c r="AP198" i="8"/>
  <c r="AL198" i="8"/>
  <c r="AH198" i="8"/>
  <c r="AD198" i="8"/>
  <c r="Z198" i="8"/>
  <c r="V198" i="8"/>
  <c r="R198" i="8"/>
  <c r="N198" i="8"/>
  <c r="BF198" i="6"/>
  <c r="BB198" i="6"/>
  <c r="AX198" i="6"/>
  <c r="AT198" i="6"/>
  <c r="AP198" i="6"/>
  <c r="AL198" i="6"/>
  <c r="AH198" i="6"/>
  <c r="AD198" i="6"/>
  <c r="Z198" i="6"/>
  <c r="V198" i="6"/>
  <c r="R198" i="6"/>
  <c r="N198" i="6"/>
  <c r="BE199" i="5"/>
  <c r="AO199" i="5"/>
  <c r="Y199" i="5"/>
  <c r="AT198" i="5"/>
  <c r="AD198" i="5"/>
  <c r="N198" i="5"/>
  <c r="H198" i="5"/>
  <c r="D198" i="5"/>
  <c r="AY197" i="5"/>
  <c r="AI197" i="5"/>
  <c r="S197" i="5"/>
  <c r="BE199" i="3"/>
  <c r="BA199" i="3"/>
  <c r="AW199" i="3"/>
  <c r="AS199" i="3"/>
  <c r="AO199" i="3"/>
  <c r="AK199" i="3"/>
  <c r="AG199" i="3"/>
  <c r="AC199" i="3"/>
  <c r="Y199" i="3"/>
  <c r="U199" i="3"/>
  <c r="Q199" i="3"/>
  <c r="M199" i="3"/>
  <c r="AT198" i="3"/>
  <c r="AL198" i="3"/>
  <c r="AD198" i="3"/>
  <c r="N198" i="3"/>
  <c r="D198" i="3"/>
  <c r="AY197" i="3"/>
  <c r="AU197" i="3"/>
  <c r="AM197" i="3"/>
  <c r="AI197" i="3"/>
  <c r="S197" i="3"/>
  <c r="I197" i="3"/>
  <c r="E197" i="3"/>
  <c r="N199" i="2"/>
  <c r="AY198" i="2"/>
  <c r="AI198" i="2"/>
  <c r="S198" i="2"/>
  <c r="BB199" i="8"/>
  <c r="AL199" i="8"/>
  <c r="V199" i="8"/>
  <c r="BG198" i="8"/>
  <c r="AQ198" i="8"/>
  <c r="AA198" i="8"/>
  <c r="E198" i="8"/>
  <c r="E197" i="8"/>
  <c r="B197" i="8"/>
  <c r="T97" i="7"/>
  <c r="B98" i="7"/>
  <c r="AS97" i="7"/>
  <c r="AC97" i="7"/>
  <c r="M97" i="7"/>
  <c r="BC95" i="7"/>
  <c r="AY95" i="7"/>
  <c r="AM95" i="7"/>
  <c r="AI95" i="7"/>
  <c r="S95" i="7"/>
  <c r="AS98" i="7"/>
  <c r="AK98" i="7"/>
  <c r="AC98" i="7"/>
  <c r="U98" i="7"/>
  <c r="M98" i="7"/>
  <c r="G98" i="7"/>
  <c r="BF97" i="7"/>
  <c r="AX97" i="7"/>
  <c r="AP97" i="7"/>
  <c r="AL97" i="7"/>
  <c r="AD97" i="7"/>
  <c r="V97" i="7"/>
  <c r="N97" i="7"/>
  <c r="D97" i="7"/>
  <c r="AY96" i="7"/>
  <c r="AQ96" i="7"/>
  <c r="AI96" i="7"/>
  <c r="S96" i="7"/>
  <c r="I96" i="7"/>
  <c r="BH95" i="7"/>
  <c r="AV95" i="7"/>
  <c r="AJ95" i="7"/>
  <c r="X95" i="7"/>
  <c r="L95" i="7"/>
  <c r="B95" i="7"/>
  <c r="I98" i="7"/>
  <c r="E98" i="7"/>
  <c r="BH97" i="7"/>
  <c r="BD97" i="7"/>
  <c r="AV97" i="7"/>
  <c r="AR97" i="7"/>
  <c r="AN97" i="7"/>
  <c r="AJ97" i="7"/>
  <c r="AF97" i="7"/>
  <c r="AB97" i="7"/>
  <c r="X97" i="7"/>
  <c r="P97" i="7"/>
  <c r="L97" i="7"/>
  <c r="F97" i="7"/>
  <c r="B97" i="7"/>
  <c r="BE96" i="7"/>
  <c r="BA96" i="7"/>
  <c r="AW96" i="7"/>
  <c r="AS96" i="7"/>
  <c r="AO96" i="7"/>
  <c r="AK96" i="7"/>
  <c r="AG96" i="7"/>
  <c r="AC96" i="7"/>
  <c r="Y96" i="7"/>
  <c r="U96" i="7"/>
  <c r="Q96" i="7"/>
  <c r="M96" i="7"/>
  <c r="H95" i="7"/>
  <c r="BE98" i="7"/>
  <c r="AW98" i="7"/>
  <c r="AO98" i="7"/>
  <c r="AG98" i="7"/>
  <c r="Y98" i="7"/>
  <c r="Q98" i="7"/>
  <c r="C98" i="7"/>
  <c r="BB97" i="7"/>
  <c r="AT97" i="7"/>
  <c r="AH97" i="7"/>
  <c r="Z97" i="7"/>
  <c r="R97" i="7"/>
  <c r="H97" i="7"/>
  <c r="BC96" i="7"/>
  <c r="AU96" i="7"/>
  <c r="AM96" i="7"/>
  <c r="AE96" i="7"/>
  <c r="W96" i="7"/>
  <c r="O96" i="7"/>
  <c r="AZ95" i="7"/>
  <c r="AN95" i="7"/>
  <c r="AB95" i="7"/>
  <c r="T95" i="7"/>
  <c r="F95" i="7"/>
  <c r="BD98" i="7"/>
  <c r="AZ98" i="7"/>
  <c r="AR98" i="7"/>
  <c r="AJ98" i="7"/>
  <c r="AF98" i="7"/>
  <c r="X98" i="7"/>
  <c r="P98" i="7"/>
  <c r="BH98" i="7"/>
  <c r="AV98" i="7"/>
  <c r="AN98" i="7"/>
  <c r="AB98" i="7"/>
  <c r="T98" i="7"/>
  <c r="L98" i="7"/>
  <c r="F98" i="7"/>
  <c r="BE97" i="7"/>
  <c r="BA97" i="7"/>
  <c r="AW97" i="7"/>
  <c r="AO97" i="7"/>
  <c r="AG97" i="7"/>
  <c r="Y97" i="7"/>
  <c r="U97" i="7"/>
  <c r="Q97" i="7"/>
  <c r="J98" i="6"/>
  <c r="J97" i="6"/>
  <c r="AZ97" i="7"/>
  <c r="J97" i="5"/>
  <c r="BF98" i="7"/>
  <c r="AP98" i="7"/>
  <c r="J98" i="8"/>
  <c r="J98" i="5"/>
  <c r="AX98" i="7"/>
  <c r="R98" i="7"/>
  <c r="G97" i="7"/>
  <c r="C97" i="7"/>
  <c r="BF96" i="7"/>
  <c r="BB96" i="7"/>
  <c r="AX96" i="7"/>
  <c r="AT96" i="7"/>
  <c r="AP96" i="7"/>
  <c r="AL96" i="7"/>
  <c r="AH96" i="7"/>
  <c r="AD96" i="7"/>
  <c r="Z96" i="7"/>
  <c r="V96" i="7"/>
  <c r="R96" i="7"/>
  <c r="N96" i="7"/>
  <c r="H96" i="7"/>
  <c r="W95" i="7"/>
  <c r="I95" i="7"/>
  <c r="E95" i="7"/>
  <c r="AK97" i="7"/>
  <c r="BG96" i="7"/>
  <c r="AA96" i="7"/>
  <c r="BD95" i="7"/>
  <c r="AR95" i="7"/>
  <c r="AF95" i="7"/>
  <c r="P95" i="7"/>
  <c r="J98" i="3"/>
  <c r="J96" i="3"/>
  <c r="BG98" i="7"/>
  <c r="BC98" i="7"/>
  <c r="AY98" i="7"/>
  <c r="AU98" i="7"/>
  <c r="AQ98" i="7"/>
  <c r="AM98" i="7"/>
  <c r="AI98" i="7"/>
  <c r="AE98" i="7"/>
  <c r="AA98" i="7"/>
  <c r="W98" i="7"/>
  <c r="S98" i="7"/>
  <c r="O98" i="7"/>
  <c r="C96" i="7"/>
  <c r="BF95" i="7"/>
  <c r="BB95" i="7"/>
  <c r="AX95" i="7"/>
  <c r="AT95" i="7"/>
  <c r="AP95" i="7"/>
  <c r="AL95" i="7"/>
  <c r="AH95" i="7"/>
  <c r="AD95" i="7"/>
  <c r="Z95" i="7"/>
  <c r="V95" i="7"/>
  <c r="R95" i="7"/>
  <c r="N95" i="7"/>
  <c r="D95" i="7"/>
  <c r="J95" i="3"/>
  <c r="J95" i="2"/>
  <c r="J95" i="8"/>
  <c r="J98" i="2"/>
  <c r="J97" i="2"/>
  <c r="J97" i="8"/>
  <c r="AZ96" i="7"/>
  <c r="D96" i="7"/>
  <c r="BG95" i="7"/>
  <c r="AU95" i="7"/>
  <c r="AQ95" i="7"/>
  <c r="AE95" i="7"/>
  <c r="AA95" i="7"/>
  <c r="O95" i="7"/>
  <c r="J97" i="3"/>
  <c r="BA98" i="7"/>
  <c r="G96" i="7"/>
  <c r="J95" i="6"/>
  <c r="J95" i="5"/>
  <c r="J96" i="6"/>
  <c r="J96" i="5"/>
  <c r="BH94" i="8"/>
  <c r="BG94" i="8"/>
  <c r="BF94" i="8"/>
  <c r="BE94" i="8"/>
  <c r="BD94" i="8"/>
  <c r="BC94" i="8"/>
  <c r="BB94" i="8"/>
  <c r="BA94" i="8"/>
  <c r="AZ94" i="8"/>
  <c r="AY94" i="8"/>
  <c r="AX94" i="8"/>
  <c r="AW94" i="8"/>
  <c r="AV94" i="8"/>
  <c r="AU94" i="8"/>
  <c r="AT94" i="8"/>
  <c r="AS94" i="8"/>
  <c r="AR94" i="8"/>
  <c r="AQ94" i="8"/>
  <c r="AP94" i="8"/>
  <c r="AO94" i="8"/>
  <c r="AN94" i="8"/>
  <c r="AM94" i="8"/>
  <c r="AL94" i="8"/>
  <c r="AK94" i="8"/>
  <c r="AJ94" i="8"/>
  <c r="AI94" i="8"/>
  <c r="AH94" i="8"/>
  <c r="AG94" i="8"/>
  <c r="AF94" i="8"/>
  <c r="AE94" i="8"/>
  <c r="AD94" i="8"/>
  <c r="AC94" i="8"/>
  <c r="AB94" i="8"/>
  <c r="AA94" i="8"/>
  <c r="Z94" i="8"/>
  <c r="Y94" i="8"/>
  <c r="X94" i="8"/>
  <c r="W94" i="8"/>
  <c r="V94" i="8"/>
  <c r="U94" i="8"/>
  <c r="T94" i="8"/>
  <c r="S94" i="8"/>
  <c r="R94" i="8"/>
  <c r="Q94" i="8"/>
  <c r="P94" i="8"/>
  <c r="O94" i="8"/>
  <c r="N94" i="8"/>
  <c r="M94" i="8"/>
  <c r="L94" i="8"/>
  <c r="I94" i="8"/>
  <c r="H94" i="8"/>
  <c r="G94" i="8"/>
  <c r="F94" i="8"/>
  <c r="E94" i="8"/>
  <c r="D94" i="8"/>
  <c r="C94" i="8"/>
  <c r="B94" i="8"/>
  <c r="BH93" i="8"/>
  <c r="BH299" i="8" s="1"/>
  <c r="BG93" i="8"/>
  <c r="BG299" i="8" s="1"/>
  <c r="BF93" i="8"/>
  <c r="BF299" i="8" s="1"/>
  <c r="BE93" i="8"/>
  <c r="BE299" i="8" s="1"/>
  <c r="BD93" i="8"/>
  <c r="BD299" i="8" s="1"/>
  <c r="BC93" i="8"/>
  <c r="BC299" i="8" s="1"/>
  <c r="BB93" i="8"/>
  <c r="BB299" i="8" s="1"/>
  <c r="BA93" i="8"/>
  <c r="BA299" i="8" s="1"/>
  <c r="AZ93" i="8"/>
  <c r="AZ299" i="8" s="1"/>
  <c r="AY93" i="8"/>
  <c r="AY299" i="8" s="1"/>
  <c r="AX93" i="8"/>
  <c r="AX299" i="8" s="1"/>
  <c r="AW93" i="8"/>
  <c r="AW299" i="8" s="1"/>
  <c r="AV93" i="8"/>
  <c r="AV299" i="8" s="1"/>
  <c r="AU93" i="8"/>
  <c r="AU299" i="8" s="1"/>
  <c r="AT93" i="8"/>
  <c r="AS93" i="8"/>
  <c r="AS299" i="8" s="1"/>
  <c r="AR93" i="8"/>
  <c r="AR299" i="8" s="1"/>
  <c r="AQ93" i="8"/>
  <c r="AQ299" i="8" s="1"/>
  <c r="AP93" i="8"/>
  <c r="AP299" i="8" s="1"/>
  <c r="AO93" i="8"/>
  <c r="AO299" i="8" s="1"/>
  <c r="AN93" i="8"/>
  <c r="AN299" i="8" s="1"/>
  <c r="AM93" i="8"/>
  <c r="AM299" i="8" s="1"/>
  <c r="AL93" i="8"/>
  <c r="AL299" i="8" s="1"/>
  <c r="AK93" i="8"/>
  <c r="AK299" i="8" s="1"/>
  <c r="AJ93" i="8"/>
  <c r="AJ299" i="8" s="1"/>
  <c r="AI93" i="8"/>
  <c r="AI299" i="8" s="1"/>
  <c r="AH93" i="8"/>
  <c r="AH299" i="8" s="1"/>
  <c r="AG93" i="8"/>
  <c r="AG299" i="8" s="1"/>
  <c r="AF93" i="8"/>
  <c r="AF299" i="8" s="1"/>
  <c r="AE93" i="8"/>
  <c r="AE299" i="8" s="1"/>
  <c r="AD93" i="8"/>
  <c r="AC93" i="8"/>
  <c r="AC299" i="8" s="1"/>
  <c r="AB93" i="8"/>
  <c r="AB299" i="8" s="1"/>
  <c r="AA93" i="8"/>
  <c r="AA299" i="8" s="1"/>
  <c r="Z93" i="8"/>
  <c r="Z299" i="8" s="1"/>
  <c r="Y93" i="8"/>
  <c r="Y299" i="8" s="1"/>
  <c r="X93" i="8"/>
  <c r="X299" i="8" s="1"/>
  <c r="W93" i="8"/>
  <c r="W299" i="8" s="1"/>
  <c r="V93" i="8"/>
  <c r="V299" i="8" s="1"/>
  <c r="U93" i="8"/>
  <c r="U299" i="8" s="1"/>
  <c r="T93" i="8"/>
  <c r="T299" i="8" s="1"/>
  <c r="S93" i="8"/>
  <c r="S299" i="8" s="1"/>
  <c r="R93" i="8"/>
  <c r="R299" i="8" s="1"/>
  <c r="Q93" i="8"/>
  <c r="Q299" i="8" s="1"/>
  <c r="P93" i="8"/>
  <c r="P299" i="8" s="1"/>
  <c r="O93" i="8"/>
  <c r="O299" i="8" s="1"/>
  <c r="N93" i="8"/>
  <c r="M93" i="8"/>
  <c r="M299" i="8" s="1"/>
  <c r="L93" i="8"/>
  <c r="L299" i="8" s="1"/>
  <c r="I93" i="8"/>
  <c r="I299" i="8" s="1"/>
  <c r="H93" i="8"/>
  <c r="H299" i="8" s="1"/>
  <c r="G93" i="8"/>
  <c r="G299" i="8" s="1"/>
  <c r="F93" i="8"/>
  <c r="F299" i="8" s="1"/>
  <c r="E93" i="8"/>
  <c r="E299" i="8" s="1"/>
  <c r="D93" i="8"/>
  <c r="D299" i="8" s="1"/>
  <c r="C93" i="8"/>
  <c r="C299" i="8" s="1"/>
  <c r="B93" i="8"/>
  <c r="B299" i="8" s="1"/>
  <c r="BH92" i="8"/>
  <c r="BH298" i="8" s="1"/>
  <c r="BG92" i="8"/>
  <c r="BG298" i="8" s="1"/>
  <c r="BF92" i="8"/>
  <c r="BE92" i="8"/>
  <c r="BE298" i="8" s="1"/>
  <c r="BD92" i="8"/>
  <c r="BD298" i="8" s="1"/>
  <c r="BC92" i="8"/>
  <c r="BB92" i="8"/>
  <c r="BB298" i="8" s="1"/>
  <c r="BA92" i="8"/>
  <c r="BA298" i="8" s="1"/>
  <c r="AZ92" i="8"/>
  <c r="AZ298" i="8" s="1"/>
  <c r="AY92" i="8"/>
  <c r="AY298" i="8" s="1"/>
  <c r="AX92" i="8"/>
  <c r="AW92" i="8"/>
  <c r="AW298" i="8" s="1"/>
  <c r="AV92" i="8"/>
  <c r="AV298" i="8" s="1"/>
  <c r="AU92" i="8"/>
  <c r="AU298" i="8" s="1"/>
  <c r="AT92" i="8"/>
  <c r="AT298" i="8" s="1"/>
  <c r="AS92" i="8"/>
  <c r="AS298" i="8" s="1"/>
  <c r="AR92" i="8"/>
  <c r="AR298" i="8" s="1"/>
  <c r="AQ92" i="8"/>
  <c r="AQ298" i="8" s="1"/>
  <c r="AP92" i="8"/>
  <c r="AO92" i="8"/>
  <c r="AO298" i="8" s="1"/>
  <c r="AN92" i="8"/>
  <c r="AN298" i="8" s="1"/>
  <c r="AM92" i="8"/>
  <c r="AM298" i="8" s="1"/>
  <c r="AL92" i="8"/>
  <c r="AL298" i="8" s="1"/>
  <c r="AK92" i="8"/>
  <c r="AK298" i="8" s="1"/>
  <c r="AJ92" i="8"/>
  <c r="AJ298" i="8" s="1"/>
  <c r="AI92" i="8"/>
  <c r="AI298" i="8" s="1"/>
  <c r="AH92" i="8"/>
  <c r="AG92" i="8"/>
  <c r="AG298" i="8" s="1"/>
  <c r="AF92" i="8"/>
  <c r="AF298" i="8" s="1"/>
  <c r="AE92" i="8"/>
  <c r="AE298" i="8" s="1"/>
  <c r="AD92" i="8"/>
  <c r="AD298" i="8" s="1"/>
  <c r="AC92" i="8"/>
  <c r="AC298" i="8" s="1"/>
  <c r="AB92" i="8"/>
  <c r="AB298" i="8" s="1"/>
  <c r="AA92" i="8"/>
  <c r="AA298" i="8" s="1"/>
  <c r="Z92" i="8"/>
  <c r="Y92" i="8"/>
  <c r="Y298" i="8" s="1"/>
  <c r="X92" i="8"/>
  <c r="X298" i="8" s="1"/>
  <c r="W92" i="8"/>
  <c r="W298" i="8" s="1"/>
  <c r="V92" i="8"/>
  <c r="V298" i="8" s="1"/>
  <c r="U92" i="8"/>
  <c r="U298" i="8" s="1"/>
  <c r="T92" i="8"/>
  <c r="T298" i="8" s="1"/>
  <c r="S92" i="8"/>
  <c r="S298" i="8" s="1"/>
  <c r="R92" i="8"/>
  <c r="Q92" i="8"/>
  <c r="Q298" i="8" s="1"/>
  <c r="P92" i="8"/>
  <c r="P298" i="8" s="1"/>
  <c r="O92" i="8"/>
  <c r="O298" i="8" s="1"/>
  <c r="N92" i="8"/>
  <c r="N298" i="8" s="1"/>
  <c r="M92" i="8"/>
  <c r="M298" i="8" s="1"/>
  <c r="L92" i="8"/>
  <c r="L298" i="8" s="1"/>
  <c r="I92" i="8"/>
  <c r="I298" i="8" s="1"/>
  <c r="H92" i="8"/>
  <c r="H298" i="8" s="1"/>
  <c r="G92" i="8"/>
  <c r="G298" i="8" s="1"/>
  <c r="F92" i="8"/>
  <c r="F298" i="8" s="1"/>
  <c r="E92" i="8"/>
  <c r="E298" i="8" s="1"/>
  <c r="D92" i="8"/>
  <c r="D298" i="8" s="1"/>
  <c r="C92" i="8"/>
  <c r="C298" i="8" s="1"/>
  <c r="B92" i="8"/>
  <c r="B298" i="8" s="1"/>
  <c r="BH91" i="8"/>
  <c r="BH297" i="8" s="1"/>
  <c r="BG91" i="8"/>
  <c r="BF91" i="8"/>
  <c r="BE91" i="8"/>
  <c r="BD91" i="8"/>
  <c r="BD297" i="8" s="1"/>
  <c r="BC91" i="8"/>
  <c r="BB91" i="8"/>
  <c r="BB297" i="8" s="1"/>
  <c r="BA91" i="8"/>
  <c r="BA297" i="8" s="1"/>
  <c r="AZ91" i="8"/>
  <c r="AY91" i="8"/>
  <c r="AX91" i="8"/>
  <c r="AW91" i="8"/>
  <c r="AV91" i="8"/>
  <c r="AU91" i="8"/>
  <c r="AT91" i="8"/>
  <c r="AT297" i="8" s="1"/>
  <c r="AS91" i="8"/>
  <c r="AR91" i="8"/>
  <c r="AR297" i="8" s="1"/>
  <c r="AQ91" i="8"/>
  <c r="AP91" i="8"/>
  <c r="AO91" i="8"/>
  <c r="AN91" i="8"/>
  <c r="AM91" i="8"/>
  <c r="AM297" i="8" s="1"/>
  <c r="AL91" i="8"/>
  <c r="AL297" i="8" s="1"/>
  <c r="AK91" i="8"/>
  <c r="AJ91" i="8"/>
  <c r="AI91" i="8"/>
  <c r="AH91" i="8"/>
  <c r="AG91" i="8"/>
  <c r="AF91" i="8"/>
  <c r="AE91" i="8"/>
  <c r="AD91" i="8"/>
  <c r="AD297" i="8" s="1"/>
  <c r="AC91" i="8"/>
  <c r="AB91" i="8"/>
  <c r="AA91" i="8"/>
  <c r="AA297" i="8" s="1"/>
  <c r="Z91" i="8"/>
  <c r="Y91" i="8"/>
  <c r="X91" i="8"/>
  <c r="W91" i="8"/>
  <c r="V91" i="8"/>
  <c r="V297" i="8" s="1"/>
  <c r="U91" i="8"/>
  <c r="U297" i="8" s="1"/>
  <c r="T91" i="8"/>
  <c r="T297" i="8" s="1"/>
  <c r="S91" i="8"/>
  <c r="R91" i="8"/>
  <c r="Q91" i="8"/>
  <c r="P91" i="8"/>
  <c r="O91" i="8"/>
  <c r="N91" i="8"/>
  <c r="N297" i="8" s="1"/>
  <c r="M91" i="8"/>
  <c r="L91" i="8"/>
  <c r="L297" i="8" s="1"/>
  <c r="I91" i="8"/>
  <c r="I297" i="8" s="1"/>
  <c r="H91" i="8"/>
  <c r="H297" i="8" s="1"/>
  <c r="G91" i="8"/>
  <c r="F91" i="8"/>
  <c r="E91" i="8"/>
  <c r="D91" i="8"/>
  <c r="D297" i="8" s="1"/>
  <c r="C91" i="8"/>
  <c r="B91" i="8"/>
  <c r="BH90" i="8"/>
  <c r="BG90" i="8"/>
  <c r="BF90" i="8"/>
  <c r="BE90" i="8"/>
  <c r="BD90" i="8"/>
  <c r="BC90" i="8"/>
  <c r="BB90" i="8"/>
  <c r="BA90" i="8"/>
  <c r="AZ90" i="8"/>
  <c r="AY90" i="8"/>
  <c r="AX90" i="8"/>
  <c r="AW90" i="8"/>
  <c r="AV90" i="8"/>
  <c r="AU90" i="8"/>
  <c r="AT90" i="8"/>
  <c r="AS90" i="8"/>
  <c r="AR90" i="8"/>
  <c r="AQ90" i="8"/>
  <c r="AP90" i="8"/>
  <c r="AO90" i="8"/>
  <c r="AN90" i="8"/>
  <c r="AM90" i="8"/>
  <c r="AL90" i="8"/>
  <c r="AK90" i="8"/>
  <c r="AJ90" i="8"/>
  <c r="AI90" i="8"/>
  <c r="AH90" i="8"/>
  <c r="AG90" i="8"/>
  <c r="AF90" i="8"/>
  <c r="AE90" i="8"/>
  <c r="AD90" i="8"/>
  <c r="AC90" i="8"/>
  <c r="AB90" i="8"/>
  <c r="AA90" i="8"/>
  <c r="Z90" i="8"/>
  <c r="Y90" i="8"/>
  <c r="X90" i="8"/>
  <c r="W90" i="8"/>
  <c r="V90" i="8"/>
  <c r="U90" i="8"/>
  <c r="T90" i="8"/>
  <c r="S90" i="8"/>
  <c r="R90" i="8"/>
  <c r="Q90" i="8"/>
  <c r="P90" i="8"/>
  <c r="O90" i="8"/>
  <c r="N90" i="8"/>
  <c r="M90" i="8"/>
  <c r="L90" i="8"/>
  <c r="I90" i="8"/>
  <c r="H90" i="8"/>
  <c r="G90" i="8"/>
  <c r="F90" i="8"/>
  <c r="E90" i="8"/>
  <c r="D90" i="8"/>
  <c r="C90" i="8"/>
  <c r="B90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AQ89" i="8"/>
  <c r="AP89" i="8"/>
  <c r="AO89" i="8"/>
  <c r="AN89" i="8"/>
  <c r="AM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I89" i="8"/>
  <c r="H89" i="8"/>
  <c r="G89" i="8"/>
  <c r="F89" i="8"/>
  <c r="E89" i="8"/>
  <c r="D89" i="8"/>
  <c r="C89" i="8"/>
  <c r="B89" i="8"/>
  <c r="BH88" i="8"/>
  <c r="BG88" i="8"/>
  <c r="BF88" i="8"/>
  <c r="BE88" i="8"/>
  <c r="BD88" i="8"/>
  <c r="BC88" i="8"/>
  <c r="BB88" i="8"/>
  <c r="BA88" i="8"/>
  <c r="AZ88" i="8"/>
  <c r="AY88" i="8"/>
  <c r="AX88" i="8"/>
  <c r="AW88" i="8"/>
  <c r="AV88" i="8"/>
  <c r="AU88" i="8"/>
  <c r="AT88" i="8"/>
  <c r="AS88" i="8"/>
  <c r="AR88" i="8"/>
  <c r="AQ88" i="8"/>
  <c r="AP88" i="8"/>
  <c r="AO88" i="8"/>
  <c r="AN88" i="8"/>
  <c r="AM88" i="8"/>
  <c r="AL88" i="8"/>
  <c r="AK88" i="8"/>
  <c r="AJ88" i="8"/>
  <c r="AI88" i="8"/>
  <c r="AH88" i="8"/>
  <c r="AG88" i="8"/>
  <c r="AF88" i="8"/>
  <c r="AE88" i="8"/>
  <c r="AD88" i="8"/>
  <c r="AC88" i="8"/>
  <c r="AB88" i="8"/>
  <c r="AA88" i="8"/>
  <c r="Z88" i="8"/>
  <c r="Y88" i="8"/>
  <c r="X88" i="8"/>
  <c r="W88" i="8"/>
  <c r="V88" i="8"/>
  <c r="U88" i="8"/>
  <c r="T88" i="8"/>
  <c r="S88" i="8"/>
  <c r="R88" i="8"/>
  <c r="Q88" i="8"/>
  <c r="P88" i="8"/>
  <c r="O88" i="8"/>
  <c r="N88" i="8"/>
  <c r="M88" i="8"/>
  <c r="L88" i="8"/>
  <c r="I88" i="8"/>
  <c r="H88" i="8"/>
  <c r="G88" i="8"/>
  <c r="F88" i="8"/>
  <c r="E88" i="8"/>
  <c r="D88" i="8"/>
  <c r="C88" i="8"/>
  <c r="B88" i="8"/>
  <c r="BH87" i="8"/>
  <c r="BG87" i="8"/>
  <c r="BF87" i="8"/>
  <c r="BE87" i="8"/>
  <c r="BD87" i="8"/>
  <c r="BC87" i="8"/>
  <c r="BB87" i="8"/>
  <c r="BA87" i="8"/>
  <c r="AZ87" i="8"/>
  <c r="AY87" i="8"/>
  <c r="AX87" i="8"/>
  <c r="AW87" i="8"/>
  <c r="AV87" i="8"/>
  <c r="AU87" i="8"/>
  <c r="AT87" i="8"/>
  <c r="AS87" i="8"/>
  <c r="AR87" i="8"/>
  <c r="AQ87" i="8"/>
  <c r="AP87" i="8"/>
  <c r="AO87" i="8"/>
  <c r="AN87" i="8"/>
  <c r="AM87" i="8"/>
  <c r="AL87" i="8"/>
  <c r="AK87" i="8"/>
  <c r="AJ87" i="8"/>
  <c r="AI87" i="8"/>
  <c r="AH87" i="8"/>
  <c r="AG87" i="8"/>
  <c r="AF87" i="8"/>
  <c r="AE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I87" i="8"/>
  <c r="H87" i="8"/>
  <c r="G87" i="8"/>
  <c r="F87" i="8"/>
  <c r="E87" i="8"/>
  <c r="D87" i="8"/>
  <c r="C87" i="8"/>
  <c r="B87" i="8"/>
  <c r="BH86" i="8"/>
  <c r="BG86" i="8"/>
  <c r="BF86" i="8"/>
  <c r="BE86" i="8"/>
  <c r="BD86" i="8"/>
  <c r="BC86" i="8"/>
  <c r="BB86" i="8"/>
  <c r="BA86" i="8"/>
  <c r="AZ86" i="8"/>
  <c r="AY86" i="8"/>
  <c r="AX86" i="8"/>
  <c r="AW86" i="8"/>
  <c r="AV86" i="8"/>
  <c r="AU86" i="8"/>
  <c r="AT86" i="8"/>
  <c r="AS86" i="8"/>
  <c r="AR86" i="8"/>
  <c r="AQ86" i="8"/>
  <c r="AP86" i="8"/>
  <c r="AO86" i="8"/>
  <c r="AN86" i="8"/>
  <c r="AM86" i="8"/>
  <c r="AL86" i="8"/>
  <c r="AK86" i="8"/>
  <c r="AJ86" i="8"/>
  <c r="AI86" i="8"/>
  <c r="AH86" i="8"/>
  <c r="AG86" i="8"/>
  <c r="AF86" i="8"/>
  <c r="AE86" i="8"/>
  <c r="AD86" i="8"/>
  <c r="AC86" i="8"/>
  <c r="AB86" i="8"/>
  <c r="AA86" i="8"/>
  <c r="Z86" i="8"/>
  <c r="Y86" i="8"/>
  <c r="X86" i="8"/>
  <c r="W86" i="8"/>
  <c r="V86" i="8"/>
  <c r="U86" i="8"/>
  <c r="T86" i="8"/>
  <c r="S86" i="8"/>
  <c r="R86" i="8"/>
  <c r="Q86" i="8"/>
  <c r="P86" i="8"/>
  <c r="O86" i="8"/>
  <c r="N86" i="8"/>
  <c r="M86" i="8"/>
  <c r="L86" i="8"/>
  <c r="I86" i="8"/>
  <c r="H86" i="8"/>
  <c r="G86" i="8"/>
  <c r="F86" i="8"/>
  <c r="E86" i="8"/>
  <c r="D86" i="8"/>
  <c r="C86" i="8"/>
  <c r="B86" i="8"/>
  <c r="BH85" i="8"/>
  <c r="BG85" i="8"/>
  <c r="BF85" i="8"/>
  <c r="BE85" i="8"/>
  <c r="BD85" i="8"/>
  <c r="BC85" i="8"/>
  <c r="BB85" i="8"/>
  <c r="BA85" i="8"/>
  <c r="AZ85" i="8"/>
  <c r="AY85" i="8"/>
  <c r="AX85" i="8"/>
  <c r="AW85" i="8"/>
  <c r="AV85" i="8"/>
  <c r="AU85" i="8"/>
  <c r="AT85" i="8"/>
  <c r="AS85" i="8"/>
  <c r="AR85" i="8"/>
  <c r="AQ85" i="8"/>
  <c r="AP85" i="8"/>
  <c r="AO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I85" i="8"/>
  <c r="H85" i="8"/>
  <c r="G85" i="8"/>
  <c r="F85" i="8"/>
  <c r="E85" i="8"/>
  <c r="D85" i="8"/>
  <c r="C85" i="8"/>
  <c r="B85" i="8"/>
  <c r="BH84" i="8"/>
  <c r="BG84" i="8"/>
  <c r="BF84" i="8"/>
  <c r="BE84" i="8"/>
  <c r="BD84" i="8"/>
  <c r="BC84" i="8"/>
  <c r="BB84" i="8"/>
  <c r="BA84" i="8"/>
  <c r="AZ84" i="8"/>
  <c r="AY84" i="8"/>
  <c r="AX84" i="8"/>
  <c r="AW84" i="8"/>
  <c r="AV84" i="8"/>
  <c r="AU84" i="8"/>
  <c r="AT84" i="8"/>
  <c r="AS84" i="8"/>
  <c r="AR84" i="8"/>
  <c r="AQ84" i="8"/>
  <c r="AP84" i="8"/>
  <c r="AO84" i="8"/>
  <c r="AN84" i="8"/>
  <c r="AM84" i="8"/>
  <c r="AL84" i="8"/>
  <c r="AK84" i="8"/>
  <c r="AJ84" i="8"/>
  <c r="AI84" i="8"/>
  <c r="AH84" i="8"/>
  <c r="AG84" i="8"/>
  <c r="AF84" i="8"/>
  <c r="AE84" i="8"/>
  <c r="AD84" i="8"/>
  <c r="AC84" i="8"/>
  <c r="AB84" i="8"/>
  <c r="AA84" i="8"/>
  <c r="Z84" i="8"/>
  <c r="Y84" i="8"/>
  <c r="X84" i="8"/>
  <c r="W84" i="8"/>
  <c r="V84" i="8"/>
  <c r="U84" i="8"/>
  <c r="T84" i="8"/>
  <c r="S84" i="8"/>
  <c r="R84" i="8"/>
  <c r="Q84" i="8"/>
  <c r="P84" i="8"/>
  <c r="O84" i="8"/>
  <c r="N84" i="8"/>
  <c r="M84" i="8"/>
  <c r="L84" i="8"/>
  <c r="I84" i="8"/>
  <c r="H84" i="8"/>
  <c r="G84" i="8"/>
  <c r="F84" i="8"/>
  <c r="E84" i="8"/>
  <c r="D84" i="8"/>
  <c r="C84" i="8"/>
  <c r="B84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AT83" i="8"/>
  <c r="AS83" i="8"/>
  <c r="AR83" i="8"/>
  <c r="AQ83" i="8"/>
  <c r="AP83" i="8"/>
  <c r="AO83" i="8"/>
  <c r="AN83" i="8"/>
  <c r="AM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I83" i="8"/>
  <c r="H83" i="8"/>
  <c r="G83" i="8"/>
  <c r="F83" i="8"/>
  <c r="E83" i="8"/>
  <c r="D83" i="8"/>
  <c r="C83" i="8"/>
  <c r="B83" i="8"/>
  <c r="BH82" i="8"/>
  <c r="BG82" i="8"/>
  <c r="BF82" i="8"/>
  <c r="BE82" i="8"/>
  <c r="BD82" i="8"/>
  <c r="BC82" i="8"/>
  <c r="BB82" i="8"/>
  <c r="BA82" i="8"/>
  <c r="AZ82" i="8"/>
  <c r="AY82" i="8"/>
  <c r="AX82" i="8"/>
  <c r="AW82" i="8"/>
  <c r="AV82" i="8"/>
  <c r="AU82" i="8"/>
  <c r="AT82" i="8"/>
  <c r="AS82" i="8"/>
  <c r="AR82" i="8"/>
  <c r="AQ82" i="8"/>
  <c r="AP82" i="8"/>
  <c r="AO82" i="8"/>
  <c r="AN82" i="8"/>
  <c r="AM82" i="8"/>
  <c r="AL82" i="8"/>
  <c r="AK82" i="8"/>
  <c r="AJ82" i="8"/>
  <c r="AI82" i="8"/>
  <c r="AH82" i="8"/>
  <c r="AG82" i="8"/>
  <c r="AF82" i="8"/>
  <c r="AE82" i="8"/>
  <c r="AD82" i="8"/>
  <c r="AC82" i="8"/>
  <c r="AB82" i="8"/>
  <c r="AA82" i="8"/>
  <c r="Z82" i="8"/>
  <c r="Y82" i="8"/>
  <c r="X82" i="8"/>
  <c r="W82" i="8"/>
  <c r="V82" i="8"/>
  <c r="U82" i="8"/>
  <c r="T82" i="8"/>
  <c r="S82" i="8"/>
  <c r="R82" i="8"/>
  <c r="Q82" i="8"/>
  <c r="P82" i="8"/>
  <c r="O82" i="8"/>
  <c r="N82" i="8"/>
  <c r="M82" i="8"/>
  <c r="L82" i="8"/>
  <c r="I82" i="8"/>
  <c r="H82" i="8"/>
  <c r="G82" i="8"/>
  <c r="F82" i="8"/>
  <c r="E82" i="8"/>
  <c r="D82" i="8"/>
  <c r="C82" i="8"/>
  <c r="B82" i="8"/>
  <c r="BH81" i="8"/>
  <c r="BG81" i="8"/>
  <c r="BF81" i="8"/>
  <c r="BE81" i="8"/>
  <c r="BD81" i="8"/>
  <c r="BC81" i="8"/>
  <c r="BB81" i="8"/>
  <c r="BA81" i="8"/>
  <c r="AZ81" i="8"/>
  <c r="AY81" i="8"/>
  <c r="AX81" i="8"/>
  <c r="AW81" i="8"/>
  <c r="AV81" i="8"/>
  <c r="AU81" i="8"/>
  <c r="AT81" i="8"/>
  <c r="AS81" i="8"/>
  <c r="AR81" i="8"/>
  <c r="AQ81" i="8"/>
  <c r="AP81" i="8"/>
  <c r="AO81" i="8"/>
  <c r="AN81" i="8"/>
  <c r="AM81" i="8"/>
  <c r="AL81" i="8"/>
  <c r="AK81" i="8"/>
  <c r="AJ81" i="8"/>
  <c r="AI81" i="8"/>
  <c r="AH81" i="8"/>
  <c r="AG81" i="8"/>
  <c r="AF81" i="8"/>
  <c r="AE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I81" i="8"/>
  <c r="H81" i="8"/>
  <c r="G81" i="8"/>
  <c r="F81" i="8"/>
  <c r="E81" i="8"/>
  <c r="D81" i="8"/>
  <c r="C81" i="8"/>
  <c r="B81" i="8"/>
  <c r="BH80" i="8"/>
  <c r="BG80" i="8"/>
  <c r="BF80" i="8"/>
  <c r="BE80" i="8"/>
  <c r="BD80" i="8"/>
  <c r="BC80" i="8"/>
  <c r="BB80" i="8"/>
  <c r="BA80" i="8"/>
  <c r="AZ80" i="8"/>
  <c r="AY80" i="8"/>
  <c r="AX80" i="8"/>
  <c r="AW80" i="8"/>
  <c r="AV80" i="8"/>
  <c r="AU80" i="8"/>
  <c r="AT80" i="8"/>
  <c r="AS80" i="8"/>
  <c r="AR80" i="8"/>
  <c r="AQ80" i="8"/>
  <c r="AP80" i="8"/>
  <c r="AO80" i="8"/>
  <c r="AN80" i="8"/>
  <c r="AM80" i="8"/>
  <c r="AL80" i="8"/>
  <c r="AK80" i="8"/>
  <c r="AJ80" i="8"/>
  <c r="AI80" i="8"/>
  <c r="AH80" i="8"/>
  <c r="AG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L80" i="8"/>
  <c r="I80" i="8"/>
  <c r="H80" i="8"/>
  <c r="G80" i="8"/>
  <c r="F80" i="8"/>
  <c r="E80" i="8"/>
  <c r="D80" i="8"/>
  <c r="C80" i="8"/>
  <c r="B80" i="8"/>
  <c r="BH79" i="8"/>
  <c r="BG79" i="8"/>
  <c r="BF79" i="8"/>
  <c r="BE79" i="8"/>
  <c r="BD79" i="8"/>
  <c r="BC79" i="8"/>
  <c r="BB79" i="8"/>
  <c r="BA79" i="8"/>
  <c r="AZ79" i="8"/>
  <c r="AY79" i="8"/>
  <c r="AX79" i="8"/>
  <c r="AW79" i="8"/>
  <c r="AV79" i="8"/>
  <c r="AU79" i="8"/>
  <c r="AT79" i="8"/>
  <c r="AS79" i="8"/>
  <c r="AR79" i="8"/>
  <c r="AQ79" i="8"/>
  <c r="AP79" i="8"/>
  <c r="AO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B79" i="8"/>
  <c r="AA79" i="8"/>
  <c r="Z79" i="8"/>
  <c r="Y79" i="8"/>
  <c r="X79" i="8"/>
  <c r="W79" i="8"/>
  <c r="V79" i="8"/>
  <c r="U79" i="8"/>
  <c r="T79" i="8"/>
  <c r="S79" i="8"/>
  <c r="R79" i="8"/>
  <c r="Q79" i="8"/>
  <c r="P79" i="8"/>
  <c r="O79" i="8"/>
  <c r="N79" i="8"/>
  <c r="M79" i="8"/>
  <c r="L79" i="8"/>
  <c r="I79" i="8"/>
  <c r="H79" i="8"/>
  <c r="G79" i="8"/>
  <c r="F79" i="8"/>
  <c r="E79" i="8"/>
  <c r="D79" i="8"/>
  <c r="C79" i="8"/>
  <c r="B79" i="8"/>
  <c r="BH78" i="8"/>
  <c r="BG78" i="8"/>
  <c r="BF78" i="8"/>
  <c r="BE78" i="8"/>
  <c r="BD78" i="8"/>
  <c r="BC78" i="8"/>
  <c r="BB78" i="8"/>
  <c r="BA78" i="8"/>
  <c r="AZ78" i="8"/>
  <c r="AY78" i="8"/>
  <c r="AX78" i="8"/>
  <c r="AW78" i="8"/>
  <c r="AV78" i="8"/>
  <c r="AU78" i="8"/>
  <c r="AT78" i="8"/>
  <c r="AS78" i="8"/>
  <c r="AR78" i="8"/>
  <c r="AQ78" i="8"/>
  <c r="AP78" i="8"/>
  <c r="AO78" i="8"/>
  <c r="AN78" i="8"/>
  <c r="AM78" i="8"/>
  <c r="AL78" i="8"/>
  <c r="AK78" i="8"/>
  <c r="AJ78" i="8"/>
  <c r="AI78" i="8"/>
  <c r="AH78" i="8"/>
  <c r="AG78" i="8"/>
  <c r="AF78" i="8"/>
  <c r="AE78" i="8"/>
  <c r="AD78" i="8"/>
  <c r="AC78" i="8"/>
  <c r="AB78" i="8"/>
  <c r="AA78" i="8"/>
  <c r="Z78" i="8"/>
  <c r="Y78" i="8"/>
  <c r="X78" i="8"/>
  <c r="W78" i="8"/>
  <c r="V78" i="8"/>
  <c r="U78" i="8"/>
  <c r="T78" i="8"/>
  <c r="S78" i="8"/>
  <c r="R78" i="8"/>
  <c r="Q78" i="8"/>
  <c r="P78" i="8"/>
  <c r="O78" i="8"/>
  <c r="N78" i="8"/>
  <c r="M78" i="8"/>
  <c r="L78" i="8"/>
  <c r="I78" i="8"/>
  <c r="H78" i="8"/>
  <c r="G78" i="8"/>
  <c r="F78" i="8"/>
  <c r="E78" i="8"/>
  <c r="D78" i="8"/>
  <c r="C78" i="8"/>
  <c r="B78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AO77" i="8"/>
  <c r="AN77" i="8"/>
  <c r="AM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I77" i="8"/>
  <c r="H77" i="8"/>
  <c r="G77" i="8"/>
  <c r="F77" i="8"/>
  <c r="E77" i="8"/>
  <c r="D77" i="8"/>
  <c r="C77" i="8"/>
  <c r="B77" i="8"/>
  <c r="BH76" i="8"/>
  <c r="BG76" i="8"/>
  <c r="BF76" i="8"/>
  <c r="BE76" i="8"/>
  <c r="BD76" i="8"/>
  <c r="BC76" i="8"/>
  <c r="BB76" i="8"/>
  <c r="BA76" i="8"/>
  <c r="AZ76" i="8"/>
  <c r="AY76" i="8"/>
  <c r="AX76" i="8"/>
  <c r="AW76" i="8"/>
  <c r="AV76" i="8"/>
  <c r="AU76" i="8"/>
  <c r="AT76" i="8"/>
  <c r="AS76" i="8"/>
  <c r="AR76" i="8"/>
  <c r="AQ76" i="8"/>
  <c r="AP76" i="8"/>
  <c r="AO76" i="8"/>
  <c r="AN76" i="8"/>
  <c r="AM76" i="8"/>
  <c r="AL76" i="8"/>
  <c r="AK76" i="8"/>
  <c r="AJ76" i="8"/>
  <c r="AI76" i="8"/>
  <c r="AH76" i="8"/>
  <c r="AG76" i="8"/>
  <c r="AF76" i="8"/>
  <c r="AE76" i="8"/>
  <c r="AD76" i="8"/>
  <c r="AC76" i="8"/>
  <c r="AB76" i="8"/>
  <c r="AA76" i="8"/>
  <c r="Z76" i="8"/>
  <c r="Y76" i="8"/>
  <c r="X76" i="8"/>
  <c r="W76" i="8"/>
  <c r="V76" i="8"/>
  <c r="U76" i="8"/>
  <c r="T76" i="8"/>
  <c r="S76" i="8"/>
  <c r="R76" i="8"/>
  <c r="Q76" i="8"/>
  <c r="P76" i="8"/>
  <c r="O76" i="8"/>
  <c r="N76" i="8"/>
  <c r="M76" i="8"/>
  <c r="L76" i="8"/>
  <c r="I76" i="8"/>
  <c r="H76" i="8"/>
  <c r="G76" i="8"/>
  <c r="F76" i="8"/>
  <c r="E76" i="8"/>
  <c r="D76" i="8"/>
  <c r="C76" i="8"/>
  <c r="B76" i="8"/>
  <c r="BH75" i="8"/>
  <c r="BG75" i="8"/>
  <c r="BF75" i="8"/>
  <c r="BE75" i="8"/>
  <c r="BD75" i="8"/>
  <c r="BC75" i="8"/>
  <c r="BB75" i="8"/>
  <c r="BA75" i="8"/>
  <c r="AZ75" i="8"/>
  <c r="AY75" i="8"/>
  <c r="AX75" i="8"/>
  <c r="AW75" i="8"/>
  <c r="AV75" i="8"/>
  <c r="AU75" i="8"/>
  <c r="AT75" i="8"/>
  <c r="AS75" i="8"/>
  <c r="AR75" i="8"/>
  <c r="AQ75" i="8"/>
  <c r="AP75" i="8"/>
  <c r="AO75" i="8"/>
  <c r="AN75" i="8"/>
  <c r="AM75" i="8"/>
  <c r="AL75" i="8"/>
  <c r="AK75" i="8"/>
  <c r="AJ75" i="8"/>
  <c r="AI75" i="8"/>
  <c r="AH75" i="8"/>
  <c r="AG75" i="8"/>
  <c r="AF75" i="8"/>
  <c r="AE75" i="8"/>
  <c r="AD75" i="8"/>
  <c r="AC75" i="8"/>
  <c r="AB75" i="8"/>
  <c r="AA75" i="8"/>
  <c r="Z75" i="8"/>
  <c r="Y75" i="8"/>
  <c r="X75" i="8"/>
  <c r="W75" i="8"/>
  <c r="V75" i="8"/>
  <c r="U75" i="8"/>
  <c r="T75" i="8"/>
  <c r="S75" i="8"/>
  <c r="R75" i="8"/>
  <c r="Q75" i="8"/>
  <c r="P75" i="8"/>
  <c r="O75" i="8"/>
  <c r="N75" i="8"/>
  <c r="M75" i="8"/>
  <c r="L75" i="8"/>
  <c r="I75" i="8"/>
  <c r="H75" i="8"/>
  <c r="G75" i="8"/>
  <c r="F75" i="8"/>
  <c r="E75" i="8"/>
  <c r="D75" i="8"/>
  <c r="C75" i="8"/>
  <c r="B75" i="8"/>
  <c r="BH74" i="8"/>
  <c r="BG74" i="8"/>
  <c r="BF74" i="8"/>
  <c r="BE74" i="8"/>
  <c r="BD74" i="8"/>
  <c r="BC74" i="8"/>
  <c r="BB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O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N74" i="8"/>
  <c r="M74" i="8"/>
  <c r="L74" i="8"/>
  <c r="I74" i="8"/>
  <c r="H74" i="8"/>
  <c r="G74" i="8"/>
  <c r="F74" i="8"/>
  <c r="E74" i="8"/>
  <c r="D74" i="8"/>
  <c r="C74" i="8"/>
  <c r="B74" i="8"/>
  <c r="BH73" i="8"/>
  <c r="BG73" i="8"/>
  <c r="BF73" i="8"/>
  <c r="BE73" i="8"/>
  <c r="BD73" i="8"/>
  <c r="BC73" i="8"/>
  <c r="BB73" i="8"/>
  <c r="BA73" i="8"/>
  <c r="AZ73" i="8"/>
  <c r="AY73" i="8"/>
  <c r="AX73" i="8"/>
  <c r="AW73" i="8"/>
  <c r="AV73" i="8"/>
  <c r="AU73" i="8"/>
  <c r="AT73" i="8"/>
  <c r="AS73" i="8"/>
  <c r="AR73" i="8"/>
  <c r="AQ73" i="8"/>
  <c r="AP73" i="8"/>
  <c r="AO73" i="8"/>
  <c r="AN73" i="8"/>
  <c r="AM73" i="8"/>
  <c r="AL73" i="8"/>
  <c r="AK73" i="8"/>
  <c r="AJ73" i="8"/>
  <c r="AI73" i="8"/>
  <c r="AH73" i="8"/>
  <c r="AG73" i="8"/>
  <c r="AF73" i="8"/>
  <c r="AE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I73" i="8"/>
  <c r="H73" i="8"/>
  <c r="G73" i="8"/>
  <c r="F73" i="8"/>
  <c r="E73" i="8"/>
  <c r="D73" i="8"/>
  <c r="C73" i="8"/>
  <c r="B73" i="8"/>
  <c r="BH72" i="8"/>
  <c r="BG72" i="8"/>
  <c r="BF72" i="8"/>
  <c r="BE72" i="8"/>
  <c r="BD72" i="8"/>
  <c r="BC72" i="8"/>
  <c r="BB72" i="8"/>
  <c r="BA72" i="8"/>
  <c r="AZ72" i="8"/>
  <c r="AY72" i="8"/>
  <c r="AX72" i="8"/>
  <c r="AW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I72" i="8"/>
  <c r="H72" i="8"/>
  <c r="G72" i="8"/>
  <c r="F72" i="8"/>
  <c r="E72" i="8"/>
  <c r="D72" i="8"/>
  <c r="C72" i="8"/>
  <c r="B72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O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I71" i="8"/>
  <c r="H71" i="8"/>
  <c r="G71" i="8"/>
  <c r="F71" i="8"/>
  <c r="E71" i="8"/>
  <c r="D71" i="8"/>
  <c r="C71" i="8"/>
  <c r="B71" i="8"/>
  <c r="BH70" i="8"/>
  <c r="BG70" i="8"/>
  <c r="BF70" i="8"/>
  <c r="BE70" i="8"/>
  <c r="BD70" i="8"/>
  <c r="BC70" i="8"/>
  <c r="BB70" i="8"/>
  <c r="BA70" i="8"/>
  <c r="AZ70" i="8"/>
  <c r="AY70" i="8"/>
  <c r="AX70" i="8"/>
  <c r="AW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I70" i="8"/>
  <c r="H70" i="8"/>
  <c r="G70" i="8"/>
  <c r="F70" i="8"/>
  <c r="E70" i="8"/>
  <c r="D70" i="8"/>
  <c r="C70" i="8"/>
  <c r="B70" i="8"/>
  <c r="BH69" i="8"/>
  <c r="BG69" i="8"/>
  <c r="BF69" i="8"/>
  <c r="BE69" i="8"/>
  <c r="BD69" i="8"/>
  <c r="BC69" i="8"/>
  <c r="BB69" i="8"/>
  <c r="BA69" i="8"/>
  <c r="AZ69" i="8"/>
  <c r="AY69" i="8"/>
  <c r="AX69" i="8"/>
  <c r="AW69" i="8"/>
  <c r="AV69" i="8"/>
  <c r="AU69" i="8"/>
  <c r="AT69" i="8"/>
  <c r="AS69" i="8"/>
  <c r="AR69" i="8"/>
  <c r="AQ69" i="8"/>
  <c r="AP69" i="8"/>
  <c r="AO69" i="8"/>
  <c r="AN69" i="8"/>
  <c r="AM69" i="8"/>
  <c r="AL69" i="8"/>
  <c r="AK69" i="8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I69" i="8"/>
  <c r="H69" i="8"/>
  <c r="G69" i="8"/>
  <c r="F69" i="8"/>
  <c r="E69" i="8"/>
  <c r="D69" i="8"/>
  <c r="C69" i="8"/>
  <c r="B69" i="8"/>
  <c r="BH68" i="8"/>
  <c r="BG68" i="8"/>
  <c r="BF68" i="8"/>
  <c r="BE68" i="8"/>
  <c r="BD68" i="8"/>
  <c r="BC68" i="8"/>
  <c r="BB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O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B68" i="8"/>
  <c r="AA68" i="8"/>
  <c r="Z68" i="8"/>
  <c r="Y68" i="8"/>
  <c r="X68" i="8"/>
  <c r="W68" i="8"/>
  <c r="V68" i="8"/>
  <c r="U68" i="8"/>
  <c r="T68" i="8"/>
  <c r="S68" i="8"/>
  <c r="R68" i="8"/>
  <c r="Q68" i="8"/>
  <c r="P68" i="8"/>
  <c r="O68" i="8"/>
  <c r="N68" i="8"/>
  <c r="M68" i="8"/>
  <c r="L68" i="8"/>
  <c r="I68" i="8"/>
  <c r="H68" i="8"/>
  <c r="G68" i="8"/>
  <c r="F68" i="8"/>
  <c r="E68" i="8"/>
  <c r="D68" i="8"/>
  <c r="C68" i="8"/>
  <c r="B68" i="8"/>
  <c r="BH67" i="8"/>
  <c r="BG67" i="8"/>
  <c r="BF67" i="8"/>
  <c r="BE67" i="8"/>
  <c r="BD67" i="8"/>
  <c r="BC67" i="8"/>
  <c r="BB67" i="8"/>
  <c r="BA67" i="8"/>
  <c r="AZ67" i="8"/>
  <c r="AY67" i="8"/>
  <c r="AX67" i="8"/>
  <c r="AW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L67" i="8"/>
  <c r="I67" i="8"/>
  <c r="H67" i="8"/>
  <c r="G67" i="8"/>
  <c r="F67" i="8"/>
  <c r="E67" i="8"/>
  <c r="D67" i="8"/>
  <c r="C67" i="8"/>
  <c r="B67" i="8"/>
  <c r="BH66" i="8"/>
  <c r="BG66" i="8"/>
  <c r="BF66" i="8"/>
  <c r="BE66" i="8"/>
  <c r="BD66" i="8"/>
  <c r="BC66" i="8"/>
  <c r="BB66" i="8"/>
  <c r="BA66" i="8"/>
  <c r="AZ66" i="8"/>
  <c r="AY66" i="8"/>
  <c r="AX66" i="8"/>
  <c r="AW66" i="8"/>
  <c r="AV66" i="8"/>
  <c r="AU66" i="8"/>
  <c r="AT66" i="8"/>
  <c r="AS66" i="8"/>
  <c r="AR66" i="8"/>
  <c r="AQ66" i="8"/>
  <c r="AP66" i="8"/>
  <c r="AO66" i="8"/>
  <c r="AN66" i="8"/>
  <c r="AM66" i="8"/>
  <c r="AL66" i="8"/>
  <c r="AK66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R66" i="8"/>
  <c r="Q66" i="8"/>
  <c r="P66" i="8"/>
  <c r="O66" i="8"/>
  <c r="N66" i="8"/>
  <c r="M66" i="8"/>
  <c r="L66" i="8"/>
  <c r="I66" i="8"/>
  <c r="H66" i="8"/>
  <c r="G66" i="8"/>
  <c r="F66" i="8"/>
  <c r="E66" i="8"/>
  <c r="D66" i="8"/>
  <c r="C66" i="8"/>
  <c r="B66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O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I65" i="8"/>
  <c r="H65" i="8"/>
  <c r="G65" i="8"/>
  <c r="F65" i="8"/>
  <c r="E65" i="8"/>
  <c r="D65" i="8"/>
  <c r="C65" i="8"/>
  <c r="B65" i="8"/>
  <c r="BH64" i="8"/>
  <c r="BG64" i="8"/>
  <c r="BF64" i="8"/>
  <c r="BE64" i="8"/>
  <c r="BD64" i="8"/>
  <c r="BC64" i="8"/>
  <c r="BB64" i="8"/>
  <c r="BA64" i="8"/>
  <c r="AZ64" i="8"/>
  <c r="AY64" i="8"/>
  <c r="AX64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I64" i="8"/>
  <c r="H64" i="8"/>
  <c r="G64" i="8"/>
  <c r="F64" i="8"/>
  <c r="E64" i="8"/>
  <c r="D64" i="8"/>
  <c r="C64" i="8"/>
  <c r="B64" i="8"/>
  <c r="BH63" i="8"/>
  <c r="BG63" i="8"/>
  <c r="BF63" i="8"/>
  <c r="BE63" i="8"/>
  <c r="BD63" i="8"/>
  <c r="BC63" i="8"/>
  <c r="BB63" i="8"/>
  <c r="BA63" i="8"/>
  <c r="AZ63" i="8"/>
  <c r="AY63" i="8"/>
  <c r="AX63" i="8"/>
  <c r="AW63" i="8"/>
  <c r="AV63" i="8"/>
  <c r="AU63" i="8"/>
  <c r="AT63" i="8"/>
  <c r="AS63" i="8"/>
  <c r="AR63" i="8"/>
  <c r="AQ63" i="8"/>
  <c r="AP63" i="8"/>
  <c r="AO63" i="8"/>
  <c r="AN63" i="8"/>
  <c r="AM63" i="8"/>
  <c r="AL63" i="8"/>
  <c r="AK63" i="8"/>
  <c r="AJ63" i="8"/>
  <c r="AI63" i="8"/>
  <c r="AH63" i="8"/>
  <c r="AG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I63" i="8"/>
  <c r="H63" i="8"/>
  <c r="G63" i="8"/>
  <c r="F63" i="8"/>
  <c r="E63" i="8"/>
  <c r="D63" i="8"/>
  <c r="C63" i="8"/>
  <c r="B63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I62" i="8"/>
  <c r="H62" i="8"/>
  <c r="G62" i="8"/>
  <c r="F62" i="8"/>
  <c r="E62" i="8"/>
  <c r="D62" i="8"/>
  <c r="C62" i="8"/>
  <c r="B62" i="8"/>
  <c r="BH61" i="8"/>
  <c r="BG61" i="8"/>
  <c r="BF61" i="8"/>
  <c r="BE61" i="8"/>
  <c r="BD61" i="8"/>
  <c r="BC61" i="8"/>
  <c r="BB61" i="8"/>
  <c r="BA61" i="8"/>
  <c r="AZ61" i="8"/>
  <c r="AY61" i="8"/>
  <c r="AX61" i="8"/>
  <c r="AW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I61" i="8"/>
  <c r="H61" i="8"/>
  <c r="G61" i="8"/>
  <c r="F61" i="8"/>
  <c r="E61" i="8"/>
  <c r="D61" i="8"/>
  <c r="C61" i="8"/>
  <c r="B61" i="8"/>
  <c r="BH60" i="8"/>
  <c r="BG60" i="8"/>
  <c r="BF60" i="8"/>
  <c r="BE60" i="8"/>
  <c r="BD60" i="8"/>
  <c r="BC60" i="8"/>
  <c r="BB60" i="8"/>
  <c r="BA60" i="8"/>
  <c r="AZ60" i="8"/>
  <c r="AY60" i="8"/>
  <c r="AX60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I60" i="8"/>
  <c r="H60" i="8"/>
  <c r="G60" i="8"/>
  <c r="F60" i="8"/>
  <c r="E60" i="8"/>
  <c r="D60" i="8"/>
  <c r="C60" i="8"/>
  <c r="B60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I59" i="8"/>
  <c r="H59" i="8"/>
  <c r="G59" i="8"/>
  <c r="F59" i="8"/>
  <c r="E59" i="8"/>
  <c r="D59" i="8"/>
  <c r="C59" i="8"/>
  <c r="B59" i="8"/>
  <c r="BH58" i="8"/>
  <c r="BG58" i="8"/>
  <c r="BF58" i="8"/>
  <c r="BE58" i="8"/>
  <c r="BD58" i="8"/>
  <c r="BC58" i="8"/>
  <c r="BB58" i="8"/>
  <c r="BA58" i="8"/>
  <c r="AZ58" i="8"/>
  <c r="AY58" i="8"/>
  <c r="AX58" i="8"/>
  <c r="AW58" i="8"/>
  <c r="AV58" i="8"/>
  <c r="AU58" i="8"/>
  <c r="AT58" i="8"/>
  <c r="AS58" i="8"/>
  <c r="AR58" i="8"/>
  <c r="AQ58" i="8"/>
  <c r="AP58" i="8"/>
  <c r="AO58" i="8"/>
  <c r="AN58" i="8"/>
  <c r="AM58" i="8"/>
  <c r="AL58" i="8"/>
  <c r="AK58" i="8"/>
  <c r="AJ58" i="8"/>
  <c r="AI58" i="8"/>
  <c r="AH58" i="8"/>
  <c r="AG58" i="8"/>
  <c r="AF58" i="8"/>
  <c r="AE58" i="8"/>
  <c r="AD58" i="8"/>
  <c r="AC58" i="8"/>
  <c r="AB58" i="8"/>
  <c r="AA58" i="8"/>
  <c r="Z58" i="8"/>
  <c r="Y58" i="8"/>
  <c r="X58" i="8"/>
  <c r="W58" i="8"/>
  <c r="V58" i="8"/>
  <c r="U58" i="8"/>
  <c r="T58" i="8"/>
  <c r="S58" i="8"/>
  <c r="R58" i="8"/>
  <c r="Q58" i="8"/>
  <c r="P58" i="8"/>
  <c r="O58" i="8"/>
  <c r="N58" i="8"/>
  <c r="M58" i="8"/>
  <c r="L58" i="8"/>
  <c r="I58" i="8"/>
  <c r="H58" i="8"/>
  <c r="G58" i="8"/>
  <c r="F58" i="8"/>
  <c r="E58" i="8"/>
  <c r="D58" i="8"/>
  <c r="C58" i="8"/>
  <c r="B58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I57" i="8"/>
  <c r="H57" i="8"/>
  <c r="G57" i="8"/>
  <c r="F57" i="8"/>
  <c r="E57" i="8"/>
  <c r="D57" i="8"/>
  <c r="C57" i="8"/>
  <c r="B57" i="8"/>
  <c r="BH56" i="8"/>
  <c r="BG56" i="8"/>
  <c r="BF56" i="8"/>
  <c r="BE56" i="8"/>
  <c r="BD56" i="8"/>
  <c r="BC56" i="8"/>
  <c r="BB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I56" i="8"/>
  <c r="H56" i="8"/>
  <c r="G56" i="8"/>
  <c r="F56" i="8"/>
  <c r="E56" i="8"/>
  <c r="D56" i="8"/>
  <c r="C56" i="8"/>
  <c r="B56" i="8"/>
  <c r="BH55" i="8"/>
  <c r="BG55" i="8"/>
  <c r="BF55" i="8"/>
  <c r="BE55" i="8"/>
  <c r="BD55" i="8"/>
  <c r="BC55" i="8"/>
  <c r="BB55" i="8"/>
  <c r="BA55" i="8"/>
  <c r="AZ55" i="8"/>
  <c r="AY55" i="8"/>
  <c r="AX55" i="8"/>
  <c r="AW55" i="8"/>
  <c r="AV55" i="8"/>
  <c r="AU55" i="8"/>
  <c r="AT55" i="8"/>
  <c r="AS55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I55" i="8"/>
  <c r="H55" i="8"/>
  <c r="G55" i="8"/>
  <c r="F55" i="8"/>
  <c r="E55" i="8"/>
  <c r="D55" i="8"/>
  <c r="C55" i="8"/>
  <c r="B55" i="8"/>
  <c r="BH54" i="8"/>
  <c r="BG54" i="8"/>
  <c r="BF54" i="8"/>
  <c r="BE54" i="8"/>
  <c r="BD54" i="8"/>
  <c r="BC54" i="8"/>
  <c r="BB54" i="8"/>
  <c r="BA54" i="8"/>
  <c r="AZ54" i="8"/>
  <c r="AY54" i="8"/>
  <c r="AX54" i="8"/>
  <c r="AW54" i="8"/>
  <c r="AV54" i="8"/>
  <c r="AU54" i="8"/>
  <c r="AT54" i="8"/>
  <c r="AS54" i="8"/>
  <c r="AR54" i="8"/>
  <c r="AQ54" i="8"/>
  <c r="AP54" i="8"/>
  <c r="AO54" i="8"/>
  <c r="AN54" i="8"/>
  <c r="AM54" i="8"/>
  <c r="AL54" i="8"/>
  <c r="AK54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I54" i="8"/>
  <c r="H54" i="8"/>
  <c r="G54" i="8"/>
  <c r="F54" i="8"/>
  <c r="E54" i="8"/>
  <c r="D54" i="8"/>
  <c r="C54" i="8"/>
  <c r="B54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O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I53" i="8"/>
  <c r="H53" i="8"/>
  <c r="G53" i="8"/>
  <c r="F53" i="8"/>
  <c r="E53" i="8"/>
  <c r="D53" i="8"/>
  <c r="C53" i="8"/>
  <c r="B53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I52" i="8"/>
  <c r="H52" i="8"/>
  <c r="G52" i="8"/>
  <c r="F52" i="8"/>
  <c r="E52" i="8"/>
  <c r="D52" i="8"/>
  <c r="C52" i="8"/>
  <c r="B52" i="8"/>
  <c r="BH51" i="8"/>
  <c r="BG51" i="8"/>
  <c r="BF51" i="8"/>
  <c r="BE51" i="8"/>
  <c r="BD51" i="8"/>
  <c r="BC51" i="8"/>
  <c r="BB51" i="8"/>
  <c r="BA51" i="8"/>
  <c r="AZ51" i="8"/>
  <c r="AY51" i="8"/>
  <c r="AX51" i="8"/>
  <c r="AW51" i="8"/>
  <c r="AV51" i="8"/>
  <c r="AU51" i="8"/>
  <c r="AT51" i="8"/>
  <c r="AS51" i="8"/>
  <c r="AR51" i="8"/>
  <c r="AQ51" i="8"/>
  <c r="AP51" i="8"/>
  <c r="AO51" i="8"/>
  <c r="AN51" i="8"/>
  <c r="AM51" i="8"/>
  <c r="AL51" i="8"/>
  <c r="AK51" i="8"/>
  <c r="AJ51" i="8"/>
  <c r="AI51" i="8"/>
  <c r="AH51" i="8"/>
  <c r="AG51" i="8"/>
  <c r="AF51" i="8"/>
  <c r="AE51" i="8"/>
  <c r="AD51" i="8"/>
  <c r="AC51" i="8"/>
  <c r="AB51" i="8"/>
  <c r="AA51" i="8"/>
  <c r="Z51" i="8"/>
  <c r="Y51" i="8"/>
  <c r="X51" i="8"/>
  <c r="W51" i="8"/>
  <c r="V51" i="8"/>
  <c r="U51" i="8"/>
  <c r="T51" i="8"/>
  <c r="S51" i="8"/>
  <c r="R51" i="8"/>
  <c r="Q51" i="8"/>
  <c r="P51" i="8"/>
  <c r="O51" i="8"/>
  <c r="N51" i="8"/>
  <c r="M51" i="8"/>
  <c r="L51" i="8"/>
  <c r="I51" i="8"/>
  <c r="H51" i="8"/>
  <c r="G51" i="8"/>
  <c r="F51" i="8"/>
  <c r="E51" i="8"/>
  <c r="D51" i="8"/>
  <c r="C51" i="8"/>
  <c r="B51" i="8"/>
  <c r="BH50" i="8"/>
  <c r="BG50" i="8"/>
  <c r="BF50" i="8"/>
  <c r="BE50" i="8"/>
  <c r="BD50" i="8"/>
  <c r="BC50" i="8"/>
  <c r="BB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O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I50" i="8"/>
  <c r="H50" i="8"/>
  <c r="G50" i="8"/>
  <c r="F50" i="8"/>
  <c r="E50" i="8"/>
  <c r="D50" i="8"/>
  <c r="C50" i="8"/>
  <c r="B50" i="8"/>
  <c r="BH49" i="8"/>
  <c r="BG49" i="8"/>
  <c r="BF49" i="8"/>
  <c r="BE49" i="8"/>
  <c r="BD49" i="8"/>
  <c r="BC49" i="8"/>
  <c r="BB49" i="8"/>
  <c r="BA49" i="8"/>
  <c r="AZ49" i="8"/>
  <c r="AY49" i="8"/>
  <c r="AX49" i="8"/>
  <c r="AW49" i="8"/>
  <c r="AV49" i="8"/>
  <c r="AU49" i="8"/>
  <c r="AT49" i="8"/>
  <c r="AS49" i="8"/>
  <c r="AR49" i="8"/>
  <c r="AQ49" i="8"/>
  <c r="AP49" i="8"/>
  <c r="AO49" i="8"/>
  <c r="AN49" i="8"/>
  <c r="AM49" i="8"/>
  <c r="AL49" i="8"/>
  <c r="AK49" i="8"/>
  <c r="AJ49" i="8"/>
  <c r="AI49" i="8"/>
  <c r="AH49" i="8"/>
  <c r="AG49" i="8"/>
  <c r="AF49" i="8"/>
  <c r="AE49" i="8"/>
  <c r="AD49" i="8"/>
  <c r="AC49" i="8"/>
  <c r="AB49" i="8"/>
  <c r="AA49" i="8"/>
  <c r="Z49" i="8"/>
  <c r="Y49" i="8"/>
  <c r="X49" i="8"/>
  <c r="W49" i="8"/>
  <c r="V49" i="8"/>
  <c r="U49" i="8"/>
  <c r="T49" i="8"/>
  <c r="S49" i="8"/>
  <c r="R49" i="8"/>
  <c r="Q49" i="8"/>
  <c r="P49" i="8"/>
  <c r="O49" i="8"/>
  <c r="N49" i="8"/>
  <c r="M49" i="8"/>
  <c r="L49" i="8"/>
  <c r="I49" i="8"/>
  <c r="H49" i="8"/>
  <c r="G49" i="8"/>
  <c r="F49" i="8"/>
  <c r="E49" i="8"/>
  <c r="D49" i="8"/>
  <c r="C49" i="8"/>
  <c r="B49" i="8"/>
  <c r="BH48" i="8"/>
  <c r="BG48" i="8"/>
  <c r="BF48" i="8"/>
  <c r="BE48" i="8"/>
  <c r="BD48" i="8"/>
  <c r="BC48" i="8"/>
  <c r="BB48" i="8"/>
  <c r="BA48" i="8"/>
  <c r="AZ48" i="8"/>
  <c r="AY48" i="8"/>
  <c r="AX48" i="8"/>
  <c r="AW48" i="8"/>
  <c r="AV48" i="8"/>
  <c r="AU48" i="8"/>
  <c r="AT48" i="8"/>
  <c r="AS48" i="8"/>
  <c r="AR48" i="8"/>
  <c r="AQ48" i="8"/>
  <c r="AP48" i="8"/>
  <c r="AO48" i="8"/>
  <c r="AN48" i="8"/>
  <c r="AM48" i="8"/>
  <c r="AL48" i="8"/>
  <c r="AK48" i="8"/>
  <c r="AJ48" i="8"/>
  <c r="AI48" i="8"/>
  <c r="AH48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I48" i="8"/>
  <c r="H48" i="8"/>
  <c r="G48" i="8"/>
  <c r="F48" i="8"/>
  <c r="E48" i="8"/>
  <c r="D48" i="8"/>
  <c r="C48" i="8"/>
  <c r="B48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I47" i="8"/>
  <c r="H47" i="8"/>
  <c r="G47" i="8"/>
  <c r="F47" i="8"/>
  <c r="E47" i="8"/>
  <c r="D47" i="8"/>
  <c r="C47" i="8"/>
  <c r="B47" i="8"/>
  <c r="BH46" i="8"/>
  <c r="BG46" i="8"/>
  <c r="BF46" i="8"/>
  <c r="BE46" i="8"/>
  <c r="BD46" i="8"/>
  <c r="BC46" i="8"/>
  <c r="BB46" i="8"/>
  <c r="BA46" i="8"/>
  <c r="AZ46" i="8"/>
  <c r="AY46" i="8"/>
  <c r="AX46" i="8"/>
  <c r="AW46" i="8"/>
  <c r="AV46" i="8"/>
  <c r="AU46" i="8"/>
  <c r="AT46" i="8"/>
  <c r="AS46" i="8"/>
  <c r="AR46" i="8"/>
  <c r="AQ46" i="8"/>
  <c r="AP46" i="8"/>
  <c r="AO46" i="8"/>
  <c r="AN46" i="8"/>
  <c r="AM46" i="8"/>
  <c r="AL46" i="8"/>
  <c r="AK46" i="8"/>
  <c r="AJ46" i="8"/>
  <c r="AI46" i="8"/>
  <c r="AH46" i="8"/>
  <c r="AG46" i="8"/>
  <c r="AF46" i="8"/>
  <c r="AE46" i="8"/>
  <c r="AD46" i="8"/>
  <c r="AC46" i="8"/>
  <c r="AB46" i="8"/>
  <c r="AA46" i="8"/>
  <c r="Z46" i="8"/>
  <c r="Y46" i="8"/>
  <c r="X46" i="8"/>
  <c r="W46" i="8"/>
  <c r="V46" i="8"/>
  <c r="U46" i="8"/>
  <c r="T46" i="8"/>
  <c r="S46" i="8"/>
  <c r="R46" i="8"/>
  <c r="Q46" i="8"/>
  <c r="P46" i="8"/>
  <c r="O46" i="8"/>
  <c r="N46" i="8"/>
  <c r="M46" i="8"/>
  <c r="L46" i="8"/>
  <c r="I46" i="8"/>
  <c r="H46" i="8"/>
  <c r="G46" i="8"/>
  <c r="F46" i="8"/>
  <c r="E46" i="8"/>
  <c r="D46" i="8"/>
  <c r="C46" i="8"/>
  <c r="B46" i="8"/>
  <c r="BH45" i="8"/>
  <c r="BG45" i="8"/>
  <c r="BF45" i="8"/>
  <c r="BE45" i="8"/>
  <c r="BD45" i="8"/>
  <c r="BC45" i="8"/>
  <c r="BB45" i="8"/>
  <c r="BA45" i="8"/>
  <c r="AZ45" i="8"/>
  <c r="AY45" i="8"/>
  <c r="AX45" i="8"/>
  <c r="AW45" i="8"/>
  <c r="AV45" i="8"/>
  <c r="AU45" i="8"/>
  <c r="AT45" i="8"/>
  <c r="AS45" i="8"/>
  <c r="AR45" i="8"/>
  <c r="AQ45" i="8"/>
  <c r="AP45" i="8"/>
  <c r="AO45" i="8"/>
  <c r="AN45" i="8"/>
  <c r="AM45" i="8"/>
  <c r="AL45" i="8"/>
  <c r="AK45" i="8"/>
  <c r="AJ45" i="8"/>
  <c r="AI45" i="8"/>
  <c r="AH45" i="8"/>
  <c r="AG45" i="8"/>
  <c r="AF45" i="8"/>
  <c r="AE45" i="8"/>
  <c r="AD45" i="8"/>
  <c r="AC45" i="8"/>
  <c r="AB45" i="8"/>
  <c r="AA45" i="8"/>
  <c r="Z45" i="8"/>
  <c r="Y45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I45" i="8"/>
  <c r="H45" i="8"/>
  <c r="G45" i="8"/>
  <c r="F45" i="8"/>
  <c r="E45" i="8"/>
  <c r="D45" i="8"/>
  <c r="C45" i="8"/>
  <c r="B45" i="8"/>
  <c r="BH44" i="8"/>
  <c r="BG44" i="8"/>
  <c r="BF44" i="8"/>
  <c r="BE44" i="8"/>
  <c r="BD44" i="8"/>
  <c r="BC44" i="8"/>
  <c r="BB44" i="8"/>
  <c r="BA44" i="8"/>
  <c r="AZ44" i="8"/>
  <c r="AY44" i="8"/>
  <c r="AX44" i="8"/>
  <c r="AW44" i="8"/>
  <c r="AV44" i="8"/>
  <c r="AU44" i="8"/>
  <c r="AT44" i="8"/>
  <c r="AS44" i="8"/>
  <c r="AR44" i="8"/>
  <c r="AQ44" i="8"/>
  <c r="AP44" i="8"/>
  <c r="AO44" i="8"/>
  <c r="AN44" i="8"/>
  <c r="AM44" i="8"/>
  <c r="AL44" i="8"/>
  <c r="AK44" i="8"/>
  <c r="AJ44" i="8"/>
  <c r="AI44" i="8"/>
  <c r="AH44" i="8"/>
  <c r="AG44" i="8"/>
  <c r="AF44" i="8"/>
  <c r="AE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I44" i="8"/>
  <c r="H44" i="8"/>
  <c r="G44" i="8"/>
  <c r="F44" i="8"/>
  <c r="E44" i="8"/>
  <c r="D44" i="8"/>
  <c r="C44" i="8"/>
  <c r="B44" i="8"/>
  <c r="BH43" i="8"/>
  <c r="BG43" i="8"/>
  <c r="BF43" i="8"/>
  <c r="BE43" i="8"/>
  <c r="BD43" i="8"/>
  <c r="BC43" i="8"/>
  <c r="BB43" i="8"/>
  <c r="BA43" i="8"/>
  <c r="AZ43" i="8"/>
  <c r="AY43" i="8"/>
  <c r="AX43" i="8"/>
  <c r="AW43" i="8"/>
  <c r="AV43" i="8"/>
  <c r="AU43" i="8"/>
  <c r="AT43" i="8"/>
  <c r="AS43" i="8"/>
  <c r="AR43" i="8"/>
  <c r="AQ43" i="8"/>
  <c r="AP43" i="8"/>
  <c r="AO43" i="8"/>
  <c r="AN43" i="8"/>
  <c r="AM43" i="8"/>
  <c r="AL43" i="8"/>
  <c r="AK43" i="8"/>
  <c r="AJ43" i="8"/>
  <c r="AI43" i="8"/>
  <c r="AH43" i="8"/>
  <c r="AG43" i="8"/>
  <c r="AF43" i="8"/>
  <c r="AE43" i="8"/>
  <c r="AD43" i="8"/>
  <c r="AC43" i="8"/>
  <c r="AB43" i="8"/>
  <c r="AA43" i="8"/>
  <c r="Z43" i="8"/>
  <c r="Y43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I43" i="8"/>
  <c r="H43" i="8"/>
  <c r="G43" i="8"/>
  <c r="F43" i="8"/>
  <c r="E43" i="8"/>
  <c r="D43" i="8"/>
  <c r="C43" i="8"/>
  <c r="B43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I42" i="8"/>
  <c r="H42" i="8"/>
  <c r="G42" i="8"/>
  <c r="F42" i="8"/>
  <c r="E42" i="8"/>
  <c r="D42" i="8"/>
  <c r="C42" i="8"/>
  <c r="B42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V41" i="8"/>
  <c r="AU41" i="8"/>
  <c r="AT41" i="8"/>
  <c r="AS41" i="8"/>
  <c r="AR41" i="8"/>
  <c r="AQ41" i="8"/>
  <c r="AP41" i="8"/>
  <c r="AO41" i="8"/>
  <c r="AN41" i="8"/>
  <c r="AM41" i="8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I41" i="8"/>
  <c r="H41" i="8"/>
  <c r="G41" i="8"/>
  <c r="F41" i="8"/>
  <c r="E41" i="8"/>
  <c r="D41" i="8"/>
  <c r="C41" i="8"/>
  <c r="B41" i="8"/>
  <c r="BH40" i="8"/>
  <c r="BG40" i="8"/>
  <c r="BF40" i="8"/>
  <c r="BE40" i="8"/>
  <c r="BD40" i="8"/>
  <c r="BC40" i="8"/>
  <c r="BB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O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I40" i="8"/>
  <c r="H40" i="8"/>
  <c r="G40" i="8"/>
  <c r="F40" i="8"/>
  <c r="E40" i="8"/>
  <c r="D40" i="8"/>
  <c r="C40" i="8"/>
  <c r="B40" i="8"/>
  <c r="BH39" i="8"/>
  <c r="BG39" i="8"/>
  <c r="BF39" i="8"/>
  <c r="BE39" i="8"/>
  <c r="BD39" i="8"/>
  <c r="BC39" i="8"/>
  <c r="BB39" i="8"/>
  <c r="BA39" i="8"/>
  <c r="AZ39" i="8"/>
  <c r="AY39" i="8"/>
  <c r="AX39" i="8"/>
  <c r="AW39" i="8"/>
  <c r="AV39" i="8"/>
  <c r="AU39" i="8"/>
  <c r="AT39" i="8"/>
  <c r="AS39" i="8"/>
  <c r="AR39" i="8"/>
  <c r="AQ39" i="8"/>
  <c r="AP39" i="8"/>
  <c r="AO39" i="8"/>
  <c r="AN39" i="8"/>
  <c r="AM39" i="8"/>
  <c r="AL39" i="8"/>
  <c r="AK39" i="8"/>
  <c r="AJ39" i="8"/>
  <c r="AI39" i="8"/>
  <c r="AH39" i="8"/>
  <c r="AG39" i="8"/>
  <c r="AF39" i="8"/>
  <c r="AE39" i="8"/>
  <c r="AD39" i="8"/>
  <c r="AC39" i="8"/>
  <c r="AB39" i="8"/>
  <c r="AA39" i="8"/>
  <c r="Z39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I39" i="8"/>
  <c r="H39" i="8"/>
  <c r="G39" i="8"/>
  <c r="F39" i="8"/>
  <c r="E39" i="8"/>
  <c r="D39" i="8"/>
  <c r="C39" i="8"/>
  <c r="B39" i="8"/>
  <c r="BH38" i="8"/>
  <c r="BG38" i="8"/>
  <c r="BF38" i="8"/>
  <c r="BE38" i="8"/>
  <c r="BD38" i="8"/>
  <c r="BC38" i="8"/>
  <c r="BB38" i="8"/>
  <c r="BA38" i="8"/>
  <c r="AZ38" i="8"/>
  <c r="AY38" i="8"/>
  <c r="AX38" i="8"/>
  <c r="AW38" i="8"/>
  <c r="AV38" i="8"/>
  <c r="AU38" i="8"/>
  <c r="AT38" i="8"/>
  <c r="AS38" i="8"/>
  <c r="AR38" i="8"/>
  <c r="AQ38" i="8"/>
  <c r="AP38" i="8"/>
  <c r="AO38" i="8"/>
  <c r="AN38" i="8"/>
  <c r="AM38" i="8"/>
  <c r="AL38" i="8"/>
  <c r="AK38" i="8"/>
  <c r="AJ38" i="8"/>
  <c r="AI38" i="8"/>
  <c r="AH38" i="8"/>
  <c r="AG38" i="8"/>
  <c r="AF38" i="8"/>
  <c r="AE38" i="8"/>
  <c r="AD38" i="8"/>
  <c r="AC38" i="8"/>
  <c r="AB38" i="8"/>
  <c r="AA38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I38" i="8"/>
  <c r="H38" i="8"/>
  <c r="G38" i="8"/>
  <c r="F38" i="8"/>
  <c r="E38" i="8"/>
  <c r="D38" i="8"/>
  <c r="C38" i="8"/>
  <c r="B38" i="8"/>
  <c r="BH37" i="8"/>
  <c r="BG37" i="8"/>
  <c r="BF37" i="8"/>
  <c r="BE37" i="8"/>
  <c r="BD37" i="8"/>
  <c r="BC37" i="8"/>
  <c r="BB37" i="8"/>
  <c r="BA37" i="8"/>
  <c r="AZ37" i="8"/>
  <c r="AY37" i="8"/>
  <c r="AX37" i="8"/>
  <c r="AW37" i="8"/>
  <c r="AV37" i="8"/>
  <c r="AU37" i="8"/>
  <c r="AT37" i="8"/>
  <c r="AS37" i="8"/>
  <c r="AR37" i="8"/>
  <c r="AQ37" i="8"/>
  <c r="AP37" i="8"/>
  <c r="AO37" i="8"/>
  <c r="AN37" i="8"/>
  <c r="AM37" i="8"/>
  <c r="AL37" i="8"/>
  <c r="AK37" i="8"/>
  <c r="AJ37" i="8"/>
  <c r="AI37" i="8"/>
  <c r="AH37" i="8"/>
  <c r="AG37" i="8"/>
  <c r="AF37" i="8"/>
  <c r="AE37" i="8"/>
  <c r="AD37" i="8"/>
  <c r="AC37" i="8"/>
  <c r="AB37" i="8"/>
  <c r="AA37" i="8"/>
  <c r="Z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I37" i="8"/>
  <c r="H37" i="8"/>
  <c r="G37" i="8"/>
  <c r="F37" i="8"/>
  <c r="E37" i="8"/>
  <c r="D37" i="8"/>
  <c r="C37" i="8"/>
  <c r="B37" i="8"/>
  <c r="BH36" i="8"/>
  <c r="BG36" i="8"/>
  <c r="BF36" i="8"/>
  <c r="BE36" i="8"/>
  <c r="BD36" i="8"/>
  <c r="BC36" i="8"/>
  <c r="BB36" i="8"/>
  <c r="BA36" i="8"/>
  <c r="AZ36" i="8"/>
  <c r="AY36" i="8"/>
  <c r="AX36" i="8"/>
  <c r="AW36" i="8"/>
  <c r="AV36" i="8"/>
  <c r="AU36" i="8"/>
  <c r="AT36" i="8"/>
  <c r="AS36" i="8"/>
  <c r="AR36" i="8"/>
  <c r="AQ36" i="8"/>
  <c r="AP36" i="8"/>
  <c r="AO36" i="8"/>
  <c r="AN36" i="8"/>
  <c r="AM36" i="8"/>
  <c r="AL36" i="8"/>
  <c r="AK36" i="8"/>
  <c r="AJ36" i="8"/>
  <c r="AI36" i="8"/>
  <c r="AH36" i="8"/>
  <c r="AG36" i="8"/>
  <c r="AF36" i="8"/>
  <c r="AE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I36" i="8"/>
  <c r="H36" i="8"/>
  <c r="G36" i="8"/>
  <c r="F36" i="8"/>
  <c r="E36" i="8"/>
  <c r="D36" i="8"/>
  <c r="C36" i="8"/>
  <c r="B36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O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I35" i="8"/>
  <c r="H35" i="8"/>
  <c r="G35" i="8"/>
  <c r="F35" i="8"/>
  <c r="E35" i="8"/>
  <c r="D35" i="8"/>
  <c r="C35" i="8"/>
  <c r="B35" i="8"/>
  <c r="BH34" i="8"/>
  <c r="BG34" i="8"/>
  <c r="BF34" i="8"/>
  <c r="BE34" i="8"/>
  <c r="BD34" i="8"/>
  <c r="BC34" i="8"/>
  <c r="BB34" i="8"/>
  <c r="BA34" i="8"/>
  <c r="AZ34" i="8"/>
  <c r="AY34" i="8"/>
  <c r="AX34" i="8"/>
  <c r="AW34" i="8"/>
  <c r="AV34" i="8"/>
  <c r="AU34" i="8"/>
  <c r="AT34" i="8"/>
  <c r="AS34" i="8"/>
  <c r="AR34" i="8"/>
  <c r="AQ34" i="8"/>
  <c r="AP34" i="8"/>
  <c r="AO34" i="8"/>
  <c r="AN34" i="8"/>
  <c r="AM34" i="8"/>
  <c r="AL34" i="8"/>
  <c r="AK34" i="8"/>
  <c r="AJ34" i="8"/>
  <c r="AI34" i="8"/>
  <c r="AH34" i="8"/>
  <c r="AG34" i="8"/>
  <c r="AF34" i="8"/>
  <c r="AE34" i="8"/>
  <c r="AD34" i="8"/>
  <c r="AC34" i="8"/>
  <c r="AB34" i="8"/>
  <c r="AA34" i="8"/>
  <c r="Z34" i="8"/>
  <c r="Y34" i="8"/>
  <c r="X34" i="8"/>
  <c r="W34" i="8"/>
  <c r="V34" i="8"/>
  <c r="U34" i="8"/>
  <c r="T34" i="8"/>
  <c r="S34" i="8"/>
  <c r="R34" i="8"/>
  <c r="Q34" i="8"/>
  <c r="P34" i="8"/>
  <c r="O34" i="8"/>
  <c r="N34" i="8"/>
  <c r="M34" i="8"/>
  <c r="L34" i="8"/>
  <c r="I34" i="8"/>
  <c r="H34" i="8"/>
  <c r="G34" i="8"/>
  <c r="F34" i="8"/>
  <c r="E34" i="8"/>
  <c r="D34" i="8"/>
  <c r="C34" i="8"/>
  <c r="B34" i="8"/>
  <c r="BH33" i="8"/>
  <c r="BG33" i="8"/>
  <c r="BF33" i="8"/>
  <c r="BE33" i="8"/>
  <c r="BD33" i="8"/>
  <c r="BC33" i="8"/>
  <c r="BB33" i="8"/>
  <c r="BA33" i="8"/>
  <c r="AZ33" i="8"/>
  <c r="AY33" i="8"/>
  <c r="AX33" i="8"/>
  <c r="AW33" i="8"/>
  <c r="AV33" i="8"/>
  <c r="AU33" i="8"/>
  <c r="AT33" i="8"/>
  <c r="AS33" i="8"/>
  <c r="AR33" i="8"/>
  <c r="AQ33" i="8"/>
  <c r="AP33" i="8"/>
  <c r="AO33" i="8"/>
  <c r="AN33" i="8"/>
  <c r="AM33" i="8"/>
  <c r="AL33" i="8"/>
  <c r="AK33" i="8"/>
  <c r="AJ33" i="8"/>
  <c r="AI33" i="8"/>
  <c r="AH33" i="8"/>
  <c r="AG33" i="8"/>
  <c r="AF33" i="8"/>
  <c r="AE33" i="8"/>
  <c r="AD33" i="8"/>
  <c r="AC33" i="8"/>
  <c r="AB33" i="8"/>
  <c r="AA33" i="8"/>
  <c r="Z33" i="8"/>
  <c r="Y33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I33" i="8"/>
  <c r="H33" i="8"/>
  <c r="G33" i="8"/>
  <c r="F33" i="8"/>
  <c r="E33" i="8"/>
  <c r="D33" i="8"/>
  <c r="C33" i="8"/>
  <c r="B33" i="8"/>
  <c r="BH32" i="8"/>
  <c r="BG32" i="8"/>
  <c r="BF32" i="8"/>
  <c r="BE32" i="8"/>
  <c r="BD32" i="8"/>
  <c r="BC32" i="8"/>
  <c r="BB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O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B32" i="8"/>
  <c r="AA32" i="8"/>
  <c r="Z32" i="8"/>
  <c r="Y32" i="8"/>
  <c r="X32" i="8"/>
  <c r="W32" i="8"/>
  <c r="V32" i="8"/>
  <c r="U32" i="8"/>
  <c r="T32" i="8"/>
  <c r="S32" i="8"/>
  <c r="R32" i="8"/>
  <c r="Q32" i="8"/>
  <c r="P32" i="8"/>
  <c r="O32" i="8"/>
  <c r="N32" i="8"/>
  <c r="M32" i="8"/>
  <c r="L32" i="8"/>
  <c r="I32" i="8"/>
  <c r="H32" i="8"/>
  <c r="G32" i="8"/>
  <c r="F32" i="8"/>
  <c r="E32" i="8"/>
  <c r="D32" i="8"/>
  <c r="C32" i="8"/>
  <c r="B32" i="8"/>
  <c r="BH31" i="8"/>
  <c r="BG31" i="8"/>
  <c r="BF31" i="8"/>
  <c r="BE31" i="8"/>
  <c r="BD31" i="8"/>
  <c r="BC31" i="8"/>
  <c r="BB31" i="8"/>
  <c r="BA31" i="8"/>
  <c r="AZ31" i="8"/>
  <c r="AY31" i="8"/>
  <c r="AX31" i="8"/>
  <c r="AW31" i="8"/>
  <c r="AV31" i="8"/>
  <c r="AU31" i="8"/>
  <c r="AT31" i="8"/>
  <c r="AS31" i="8"/>
  <c r="AR31" i="8"/>
  <c r="AQ31" i="8"/>
  <c r="AP31" i="8"/>
  <c r="AO31" i="8"/>
  <c r="AN31" i="8"/>
  <c r="AM31" i="8"/>
  <c r="AL31" i="8"/>
  <c r="AK31" i="8"/>
  <c r="AJ31" i="8"/>
  <c r="AI31" i="8"/>
  <c r="AH31" i="8"/>
  <c r="AG31" i="8"/>
  <c r="AF31" i="8"/>
  <c r="AE31" i="8"/>
  <c r="AD31" i="8"/>
  <c r="AC31" i="8"/>
  <c r="AB31" i="8"/>
  <c r="AA31" i="8"/>
  <c r="Z31" i="8"/>
  <c r="Y31" i="8"/>
  <c r="X31" i="8"/>
  <c r="W31" i="8"/>
  <c r="V31" i="8"/>
  <c r="U31" i="8"/>
  <c r="T31" i="8"/>
  <c r="S31" i="8"/>
  <c r="R31" i="8"/>
  <c r="Q31" i="8"/>
  <c r="P31" i="8"/>
  <c r="O31" i="8"/>
  <c r="N31" i="8"/>
  <c r="M31" i="8"/>
  <c r="L31" i="8"/>
  <c r="I31" i="8"/>
  <c r="H31" i="8"/>
  <c r="G31" i="8"/>
  <c r="F31" i="8"/>
  <c r="E31" i="8"/>
  <c r="D31" i="8"/>
  <c r="C31" i="8"/>
  <c r="B31" i="8"/>
  <c r="BH30" i="8"/>
  <c r="BG30" i="8"/>
  <c r="BF30" i="8"/>
  <c r="BE30" i="8"/>
  <c r="BD30" i="8"/>
  <c r="BC30" i="8"/>
  <c r="BB30" i="8"/>
  <c r="BA30" i="8"/>
  <c r="AZ30" i="8"/>
  <c r="AY30" i="8"/>
  <c r="AX30" i="8"/>
  <c r="AW30" i="8"/>
  <c r="AV30" i="8"/>
  <c r="AU30" i="8"/>
  <c r="AT30" i="8"/>
  <c r="AS30" i="8"/>
  <c r="AR30" i="8"/>
  <c r="AQ30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I30" i="8"/>
  <c r="H30" i="8"/>
  <c r="G30" i="8"/>
  <c r="F30" i="8"/>
  <c r="E30" i="8"/>
  <c r="D30" i="8"/>
  <c r="C30" i="8"/>
  <c r="B30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O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I29" i="8"/>
  <c r="H29" i="8"/>
  <c r="G29" i="8"/>
  <c r="F29" i="8"/>
  <c r="E29" i="8"/>
  <c r="D29" i="8"/>
  <c r="C29" i="8"/>
  <c r="B29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I28" i="8"/>
  <c r="H28" i="8"/>
  <c r="G28" i="8"/>
  <c r="F28" i="8"/>
  <c r="E28" i="8"/>
  <c r="D28" i="8"/>
  <c r="C28" i="8"/>
  <c r="B28" i="8"/>
  <c r="BH27" i="8"/>
  <c r="BG27" i="8"/>
  <c r="BF27" i="8"/>
  <c r="BE27" i="8"/>
  <c r="BD27" i="8"/>
  <c r="BC27" i="8"/>
  <c r="BB27" i="8"/>
  <c r="BA27" i="8"/>
  <c r="AZ27" i="8"/>
  <c r="AY27" i="8"/>
  <c r="AX27" i="8"/>
  <c r="AW27" i="8"/>
  <c r="AV27" i="8"/>
  <c r="AU27" i="8"/>
  <c r="AT27" i="8"/>
  <c r="AS27" i="8"/>
  <c r="AR27" i="8"/>
  <c r="AQ27" i="8"/>
  <c r="AP27" i="8"/>
  <c r="AO27" i="8"/>
  <c r="AN27" i="8"/>
  <c r="AM27" i="8"/>
  <c r="AL27" i="8"/>
  <c r="AK27" i="8"/>
  <c r="AJ27" i="8"/>
  <c r="AI27" i="8"/>
  <c r="AH27" i="8"/>
  <c r="AG27" i="8"/>
  <c r="AF27" i="8"/>
  <c r="AE27" i="8"/>
  <c r="AD27" i="8"/>
  <c r="AC27" i="8"/>
  <c r="AB27" i="8"/>
  <c r="AA27" i="8"/>
  <c r="Z27" i="8"/>
  <c r="Y27" i="8"/>
  <c r="X27" i="8"/>
  <c r="W27" i="8"/>
  <c r="V27" i="8"/>
  <c r="U27" i="8"/>
  <c r="T27" i="8"/>
  <c r="S27" i="8"/>
  <c r="R27" i="8"/>
  <c r="Q27" i="8"/>
  <c r="P27" i="8"/>
  <c r="O27" i="8"/>
  <c r="N27" i="8"/>
  <c r="M27" i="8"/>
  <c r="L27" i="8"/>
  <c r="I27" i="8"/>
  <c r="H27" i="8"/>
  <c r="G27" i="8"/>
  <c r="F27" i="8"/>
  <c r="E27" i="8"/>
  <c r="D27" i="8"/>
  <c r="C27" i="8"/>
  <c r="B27" i="8"/>
  <c r="BH26" i="8"/>
  <c r="BG26" i="8"/>
  <c r="BF26" i="8"/>
  <c r="BE26" i="8"/>
  <c r="BD26" i="8"/>
  <c r="BC26" i="8"/>
  <c r="BB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O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I26" i="8"/>
  <c r="H26" i="8"/>
  <c r="G26" i="8"/>
  <c r="F26" i="8"/>
  <c r="E26" i="8"/>
  <c r="D26" i="8"/>
  <c r="C26" i="8"/>
  <c r="B26" i="8"/>
  <c r="BH25" i="8"/>
  <c r="BG25" i="8"/>
  <c r="BF25" i="8"/>
  <c r="BE25" i="8"/>
  <c r="BD25" i="8"/>
  <c r="BC25" i="8"/>
  <c r="BB25" i="8"/>
  <c r="BA25" i="8"/>
  <c r="AZ25" i="8"/>
  <c r="AY25" i="8"/>
  <c r="AX25" i="8"/>
  <c r="AW25" i="8"/>
  <c r="AV25" i="8"/>
  <c r="AU25" i="8"/>
  <c r="AT25" i="8"/>
  <c r="AS25" i="8"/>
  <c r="AR25" i="8"/>
  <c r="AQ25" i="8"/>
  <c r="AP25" i="8"/>
  <c r="AO25" i="8"/>
  <c r="AN25" i="8"/>
  <c r="AM25" i="8"/>
  <c r="AL25" i="8"/>
  <c r="AK25" i="8"/>
  <c r="AJ25" i="8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I25" i="8"/>
  <c r="H25" i="8"/>
  <c r="G25" i="8"/>
  <c r="F25" i="8"/>
  <c r="E25" i="8"/>
  <c r="D25" i="8"/>
  <c r="C25" i="8"/>
  <c r="B25" i="8"/>
  <c r="BH24" i="8"/>
  <c r="BG24" i="8"/>
  <c r="BF24" i="8"/>
  <c r="BE24" i="8"/>
  <c r="BD24" i="8"/>
  <c r="BC24" i="8"/>
  <c r="BB24" i="8"/>
  <c r="BA24" i="8"/>
  <c r="AZ24" i="8"/>
  <c r="AY24" i="8"/>
  <c r="AX24" i="8"/>
  <c r="AW24" i="8"/>
  <c r="AV24" i="8"/>
  <c r="AU24" i="8"/>
  <c r="AT24" i="8"/>
  <c r="AS24" i="8"/>
  <c r="AR24" i="8"/>
  <c r="AQ24" i="8"/>
  <c r="AP24" i="8"/>
  <c r="AO24" i="8"/>
  <c r="AN24" i="8"/>
  <c r="AM24" i="8"/>
  <c r="AL24" i="8"/>
  <c r="AK24" i="8"/>
  <c r="AJ24" i="8"/>
  <c r="AI24" i="8"/>
  <c r="AH24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I24" i="8"/>
  <c r="H24" i="8"/>
  <c r="G24" i="8"/>
  <c r="F24" i="8"/>
  <c r="E24" i="8"/>
  <c r="D24" i="8"/>
  <c r="C24" i="8"/>
  <c r="B24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I23" i="8"/>
  <c r="H23" i="8"/>
  <c r="G23" i="8"/>
  <c r="F23" i="8"/>
  <c r="E23" i="8"/>
  <c r="D23" i="8"/>
  <c r="C23" i="8"/>
  <c r="B23" i="8"/>
  <c r="BH22" i="8"/>
  <c r="BG22" i="8"/>
  <c r="BF22" i="8"/>
  <c r="BE22" i="8"/>
  <c r="BD22" i="8"/>
  <c r="BC22" i="8"/>
  <c r="BB22" i="8"/>
  <c r="BA22" i="8"/>
  <c r="AZ22" i="8"/>
  <c r="AY22" i="8"/>
  <c r="AX22" i="8"/>
  <c r="AW22" i="8"/>
  <c r="AV22" i="8"/>
  <c r="AU22" i="8"/>
  <c r="AT22" i="8"/>
  <c r="AS22" i="8"/>
  <c r="AR22" i="8"/>
  <c r="AQ22" i="8"/>
  <c r="AP22" i="8"/>
  <c r="AO22" i="8"/>
  <c r="AN22" i="8"/>
  <c r="AM22" i="8"/>
  <c r="AL22" i="8"/>
  <c r="AK22" i="8"/>
  <c r="AJ22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I22" i="8"/>
  <c r="H22" i="8"/>
  <c r="G22" i="8"/>
  <c r="F22" i="8"/>
  <c r="E22" i="8"/>
  <c r="D22" i="8"/>
  <c r="C22" i="8"/>
  <c r="B22" i="8"/>
  <c r="BH21" i="8"/>
  <c r="BG21" i="8"/>
  <c r="BF21" i="8"/>
  <c r="BE21" i="8"/>
  <c r="BD21" i="8"/>
  <c r="BC21" i="8"/>
  <c r="BB21" i="8"/>
  <c r="BA21" i="8"/>
  <c r="AZ21" i="8"/>
  <c r="AY21" i="8"/>
  <c r="AX21" i="8"/>
  <c r="AW21" i="8"/>
  <c r="AV21" i="8"/>
  <c r="AU21" i="8"/>
  <c r="AT21" i="8"/>
  <c r="AS21" i="8"/>
  <c r="AR21" i="8"/>
  <c r="AQ21" i="8"/>
  <c r="AP21" i="8"/>
  <c r="AO21" i="8"/>
  <c r="AN21" i="8"/>
  <c r="AM21" i="8"/>
  <c r="AL21" i="8"/>
  <c r="AK21" i="8"/>
  <c r="AJ21" i="8"/>
  <c r="AI21" i="8"/>
  <c r="AH21" i="8"/>
  <c r="AG21" i="8"/>
  <c r="AF21" i="8"/>
  <c r="AE21" i="8"/>
  <c r="AD21" i="8"/>
  <c r="AC21" i="8"/>
  <c r="AB21" i="8"/>
  <c r="AA21" i="8"/>
  <c r="Z21" i="8"/>
  <c r="Y21" i="8"/>
  <c r="X21" i="8"/>
  <c r="W21" i="8"/>
  <c r="V21" i="8"/>
  <c r="U21" i="8"/>
  <c r="T21" i="8"/>
  <c r="S21" i="8"/>
  <c r="R21" i="8"/>
  <c r="Q21" i="8"/>
  <c r="P21" i="8"/>
  <c r="O21" i="8"/>
  <c r="N21" i="8"/>
  <c r="M21" i="8"/>
  <c r="L21" i="8"/>
  <c r="I21" i="8"/>
  <c r="H21" i="8"/>
  <c r="G21" i="8"/>
  <c r="F21" i="8"/>
  <c r="E21" i="8"/>
  <c r="D21" i="8"/>
  <c r="C21" i="8"/>
  <c r="B21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I20" i="8"/>
  <c r="H20" i="8"/>
  <c r="G20" i="8"/>
  <c r="F20" i="8"/>
  <c r="E20" i="8"/>
  <c r="D20" i="8"/>
  <c r="C20" i="8"/>
  <c r="B20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I19" i="8"/>
  <c r="H19" i="8"/>
  <c r="G19" i="8"/>
  <c r="F19" i="8"/>
  <c r="E19" i="8"/>
  <c r="D19" i="8"/>
  <c r="C19" i="8"/>
  <c r="B19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I18" i="8"/>
  <c r="H18" i="8"/>
  <c r="G18" i="8"/>
  <c r="F18" i="8"/>
  <c r="E18" i="8"/>
  <c r="D18" i="8"/>
  <c r="C18" i="8"/>
  <c r="B18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I17" i="8"/>
  <c r="H17" i="8"/>
  <c r="G17" i="8"/>
  <c r="F17" i="8"/>
  <c r="E17" i="8"/>
  <c r="D17" i="8"/>
  <c r="C17" i="8"/>
  <c r="B17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I16" i="8"/>
  <c r="H16" i="8"/>
  <c r="G16" i="8"/>
  <c r="F16" i="8"/>
  <c r="E16" i="8"/>
  <c r="D16" i="8"/>
  <c r="C16" i="8"/>
  <c r="B16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I15" i="8"/>
  <c r="H15" i="8"/>
  <c r="G15" i="8"/>
  <c r="F15" i="8"/>
  <c r="E15" i="8"/>
  <c r="D15" i="8"/>
  <c r="C15" i="8"/>
  <c r="B15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I14" i="8"/>
  <c r="H14" i="8"/>
  <c r="G14" i="8"/>
  <c r="F14" i="8"/>
  <c r="E14" i="8"/>
  <c r="D14" i="8"/>
  <c r="C14" i="8"/>
  <c r="B14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I13" i="8"/>
  <c r="H13" i="8"/>
  <c r="G13" i="8"/>
  <c r="F13" i="8"/>
  <c r="E13" i="8"/>
  <c r="D13" i="8"/>
  <c r="C13" i="8"/>
  <c r="B13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I12" i="8"/>
  <c r="H12" i="8"/>
  <c r="G12" i="8"/>
  <c r="F12" i="8"/>
  <c r="E12" i="8"/>
  <c r="D12" i="8"/>
  <c r="C12" i="8"/>
  <c r="B12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I11" i="8"/>
  <c r="H11" i="8"/>
  <c r="G11" i="8"/>
  <c r="F11" i="8"/>
  <c r="E11" i="8"/>
  <c r="D11" i="8"/>
  <c r="C11" i="8"/>
  <c r="B11" i="8"/>
  <c r="BH10" i="8"/>
  <c r="BG10" i="8"/>
  <c r="BF10" i="8"/>
  <c r="BE10" i="8"/>
  <c r="BD10" i="8"/>
  <c r="BC10" i="8"/>
  <c r="BB10" i="8"/>
  <c r="BA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AN10" i="8"/>
  <c r="AM10" i="8"/>
  <c r="AL10" i="8"/>
  <c r="AK10" i="8"/>
  <c r="AJ10" i="8"/>
  <c r="AI10" i="8"/>
  <c r="AH10" i="8"/>
  <c r="AG10" i="8"/>
  <c r="AF10" i="8"/>
  <c r="AE10" i="8"/>
  <c r="AD10" i="8"/>
  <c r="AC10" i="8"/>
  <c r="AB10" i="8"/>
  <c r="AA10" i="8"/>
  <c r="Z10" i="8"/>
  <c r="Y10" i="8"/>
  <c r="X10" i="8"/>
  <c r="W10" i="8"/>
  <c r="V10" i="8"/>
  <c r="U10" i="8"/>
  <c r="T10" i="8"/>
  <c r="S10" i="8"/>
  <c r="R10" i="8"/>
  <c r="Q10" i="8"/>
  <c r="P10" i="8"/>
  <c r="O10" i="8"/>
  <c r="N10" i="8"/>
  <c r="M10" i="8"/>
  <c r="L10" i="8"/>
  <c r="I10" i="8"/>
  <c r="H10" i="8"/>
  <c r="G10" i="8"/>
  <c r="F10" i="8"/>
  <c r="E10" i="8"/>
  <c r="D10" i="8"/>
  <c r="C10" i="8"/>
  <c r="B10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I9" i="8"/>
  <c r="H9" i="8"/>
  <c r="G9" i="8"/>
  <c r="F9" i="8"/>
  <c r="E9" i="8"/>
  <c r="D9" i="8"/>
  <c r="C9" i="8"/>
  <c r="B9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I8" i="8"/>
  <c r="H8" i="8"/>
  <c r="G8" i="8"/>
  <c r="F8" i="8"/>
  <c r="E8" i="8"/>
  <c r="D8" i="8"/>
  <c r="C8" i="8"/>
  <c r="B8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I7" i="8"/>
  <c r="H7" i="8"/>
  <c r="G7" i="8"/>
  <c r="F7" i="8"/>
  <c r="E7" i="8"/>
  <c r="D7" i="8"/>
  <c r="C7" i="8"/>
  <c r="B7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I6" i="8"/>
  <c r="H6" i="8"/>
  <c r="G6" i="8"/>
  <c r="F6" i="8"/>
  <c r="E6" i="8"/>
  <c r="D6" i="8"/>
  <c r="C6" i="8"/>
  <c r="B6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I5" i="8"/>
  <c r="H5" i="8"/>
  <c r="G5" i="8"/>
  <c r="F5" i="8"/>
  <c r="E5" i="8"/>
  <c r="D5" i="8"/>
  <c r="C5" i="8"/>
  <c r="B5" i="8"/>
  <c r="BH4" i="8"/>
  <c r="BG4" i="8"/>
  <c r="BF4" i="8"/>
  <c r="BE4" i="8"/>
  <c r="BD4" i="8"/>
  <c r="BC4" i="8"/>
  <c r="BB4" i="8"/>
  <c r="BA4" i="8"/>
  <c r="AZ4" i="8"/>
  <c r="AY4" i="8"/>
  <c r="AX4" i="8"/>
  <c r="AW4" i="8"/>
  <c r="AV4" i="8"/>
  <c r="AU4" i="8"/>
  <c r="AT4" i="8"/>
  <c r="AS4" i="8"/>
  <c r="AR4" i="8"/>
  <c r="AQ4" i="8"/>
  <c r="AP4" i="8"/>
  <c r="AO4" i="8"/>
  <c r="AN4" i="8"/>
  <c r="AM4" i="8"/>
  <c r="AL4" i="8"/>
  <c r="AK4" i="8"/>
  <c r="AJ4" i="8"/>
  <c r="AI4" i="8"/>
  <c r="AH4" i="8"/>
  <c r="AG4" i="8"/>
  <c r="AF4" i="8"/>
  <c r="AE4" i="8"/>
  <c r="AD4" i="8"/>
  <c r="AC4" i="8"/>
  <c r="AB4" i="8"/>
  <c r="AA4" i="8"/>
  <c r="Z4" i="8"/>
  <c r="Y4" i="8"/>
  <c r="X4" i="8"/>
  <c r="W4" i="8"/>
  <c r="V4" i="8"/>
  <c r="U4" i="8"/>
  <c r="T4" i="8"/>
  <c r="S4" i="8"/>
  <c r="R4" i="8"/>
  <c r="Q4" i="8"/>
  <c r="P4" i="8"/>
  <c r="O4" i="8"/>
  <c r="N4" i="8"/>
  <c r="M4" i="8"/>
  <c r="L4" i="8"/>
  <c r="I4" i="8"/>
  <c r="H4" i="8"/>
  <c r="G4" i="8"/>
  <c r="F4" i="8"/>
  <c r="E4" i="8"/>
  <c r="D4" i="8"/>
  <c r="C4" i="8"/>
  <c r="B4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J3" i="8"/>
  <c r="I3" i="8"/>
  <c r="H3" i="8"/>
  <c r="G3" i="8"/>
  <c r="F3" i="8"/>
  <c r="E3" i="8"/>
  <c r="D3" i="8"/>
  <c r="C3" i="8"/>
  <c r="B3" i="8"/>
  <c r="BH94" i="6"/>
  <c r="BG94" i="6"/>
  <c r="BF94" i="6"/>
  <c r="BE94" i="6"/>
  <c r="BD94" i="6"/>
  <c r="BC94" i="6"/>
  <c r="BB94" i="6"/>
  <c r="BA94" i="6"/>
  <c r="AZ94" i="6"/>
  <c r="AY94" i="6"/>
  <c r="AX94" i="6"/>
  <c r="AW94" i="6"/>
  <c r="AV94" i="6"/>
  <c r="AU94" i="6"/>
  <c r="AT94" i="6"/>
  <c r="AS94" i="6"/>
  <c r="AR94" i="6"/>
  <c r="AQ94" i="6"/>
  <c r="AP94" i="6"/>
  <c r="AO94" i="6"/>
  <c r="AN94" i="6"/>
  <c r="AM94" i="6"/>
  <c r="AL94" i="6"/>
  <c r="AK94" i="6"/>
  <c r="AJ94" i="6"/>
  <c r="AI94" i="6"/>
  <c r="AH94" i="6"/>
  <c r="AG94" i="6"/>
  <c r="AF94" i="6"/>
  <c r="AE94" i="6"/>
  <c r="AD94" i="6"/>
  <c r="AC94" i="6"/>
  <c r="AB94" i="6"/>
  <c r="AA94" i="6"/>
  <c r="Z94" i="6"/>
  <c r="Y94" i="6"/>
  <c r="X94" i="6"/>
  <c r="W94" i="6"/>
  <c r="V94" i="6"/>
  <c r="U94" i="6"/>
  <c r="T94" i="6"/>
  <c r="S94" i="6"/>
  <c r="R94" i="6"/>
  <c r="Q94" i="6"/>
  <c r="P94" i="6"/>
  <c r="O94" i="6"/>
  <c r="N94" i="6"/>
  <c r="M94" i="6"/>
  <c r="L94" i="6"/>
  <c r="I94" i="6"/>
  <c r="H94" i="6"/>
  <c r="G94" i="6"/>
  <c r="F94" i="6"/>
  <c r="E94" i="6"/>
  <c r="D94" i="6"/>
  <c r="C94" i="6"/>
  <c r="B94" i="6"/>
  <c r="BH93" i="6"/>
  <c r="BG93" i="6"/>
  <c r="BF93" i="6"/>
  <c r="BE93" i="6"/>
  <c r="BD93" i="6"/>
  <c r="BC93" i="6"/>
  <c r="BB93" i="6"/>
  <c r="BA93" i="6"/>
  <c r="AZ93" i="6"/>
  <c r="AY93" i="6"/>
  <c r="AX93" i="6"/>
  <c r="AW93" i="6"/>
  <c r="AV93" i="6"/>
  <c r="AU93" i="6"/>
  <c r="AT93" i="6"/>
  <c r="AS93" i="6"/>
  <c r="AR93" i="6"/>
  <c r="AQ93" i="6"/>
  <c r="AP93" i="6"/>
  <c r="AO93" i="6"/>
  <c r="AN93" i="6"/>
  <c r="AM93" i="6"/>
  <c r="AL93" i="6"/>
  <c r="AK93" i="6"/>
  <c r="AJ93" i="6"/>
  <c r="AI93" i="6"/>
  <c r="AH93" i="6"/>
  <c r="AG93" i="6"/>
  <c r="AF93" i="6"/>
  <c r="AE93" i="6"/>
  <c r="AD93" i="6"/>
  <c r="AC93" i="6"/>
  <c r="AB93" i="6"/>
  <c r="AA93" i="6"/>
  <c r="Z93" i="6"/>
  <c r="Y93" i="6"/>
  <c r="X93" i="6"/>
  <c r="W93" i="6"/>
  <c r="V93" i="6"/>
  <c r="U93" i="6"/>
  <c r="T93" i="6"/>
  <c r="S93" i="6"/>
  <c r="R93" i="6"/>
  <c r="Q93" i="6"/>
  <c r="P93" i="6"/>
  <c r="O93" i="6"/>
  <c r="N93" i="6"/>
  <c r="M93" i="6"/>
  <c r="L93" i="6"/>
  <c r="I93" i="6"/>
  <c r="H93" i="6"/>
  <c r="G93" i="6"/>
  <c r="F93" i="6"/>
  <c r="E93" i="6"/>
  <c r="D93" i="6"/>
  <c r="C93" i="6"/>
  <c r="B93" i="6"/>
  <c r="BH92" i="6"/>
  <c r="BG92" i="6"/>
  <c r="BF92" i="6"/>
  <c r="BE92" i="6"/>
  <c r="BD92" i="6"/>
  <c r="BC92" i="6"/>
  <c r="BB92" i="6"/>
  <c r="BA92" i="6"/>
  <c r="AZ92" i="6"/>
  <c r="AY92" i="6"/>
  <c r="AX92" i="6"/>
  <c r="AW92" i="6"/>
  <c r="AV92" i="6"/>
  <c r="AU92" i="6"/>
  <c r="AT92" i="6"/>
  <c r="AS92" i="6"/>
  <c r="AR92" i="6"/>
  <c r="AQ92" i="6"/>
  <c r="AP92" i="6"/>
  <c r="AO92" i="6"/>
  <c r="AN92" i="6"/>
  <c r="AM92" i="6"/>
  <c r="AL92" i="6"/>
  <c r="AK92" i="6"/>
  <c r="AJ92" i="6"/>
  <c r="AI92" i="6"/>
  <c r="AH92" i="6"/>
  <c r="AG92" i="6"/>
  <c r="AF92" i="6"/>
  <c r="AE92" i="6"/>
  <c r="AD92" i="6"/>
  <c r="AC92" i="6"/>
  <c r="AB92" i="6"/>
  <c r="AA92" i="6"/>
  <c r="Z92" i="6"/>
  <c r="Y92" i="6"/>
  <c r="X92" i="6"/>
  <c r="W92" i="6"/>
  <c r="V92" i="6"/>
  <c r="U92" i="6"/>
  <c r="T92" i="6"/>
  <c r="S92" i="6"/>
  <c r="R92" i="6"/>
  <c r="Q92" i="6"/>
  <c r="P92" i="6"/>
  <c r="O92" i="6"/>
  <c r="N92" i="6"/>
  <c r="M92" i="6"/>
  <c r="L92" i="6"/>
  <c r="I92" i="6"/>
  <c r="H92" i="6"/>
  <c r="G92" i="6"/>
  <c r="F92" i="6"/>
  <c r="E92" i="6"/>
  <c r="D92" i="6"/>
  <c r="C92" i="6"/>
  <c r="B92" i="6"/>
  <c r="BH91" i="6"/>
  <c r="BG91" i="6"/>
  <c r="BF91" i="6"/>
  <c r="BE91" i="6"/>
  <c r="BD91" i="6"/>
  <c r="BC91" i="6"/>
  <c r="BB91" i="6"/>
  <c r="BA91" i="6"/>
  <c r="AZ91" i="6"/>
  <c r="AY91" i="6"/>
  <c r="AX91" i="6"/>
  <c r="AW91" i="6"/>
  <c r="AV91" i="6"/>
  <c r="AU91" i="6"/>
  <c r="AT91" i="6"/>
  <c r="AS91" i="6"/>
  <c r="AR91" i="6"/>
  <c r="AQ91" i="6"/>
  <c r="AP91" i="6"/>
  <c r="AO91" i="6"/>
  <c r="AN91" i="6"/>
  <c r="AM91" i="6"/>
  <c r="AL91" i="6"/>
  <c r="AK91" i="6"/>
  <c r="AJ91" i="6"/>
  <c r="AI91" i="6"/>
  <c r="AH91" i="6"/>
  <c r="AG91" i="6"/>
  <c r="AF91" i="6"/>
  <c r="AE91" i="6"/>
  <c r="AD91" i="6"/>
  <c r="AC91" i="6"/>
  <c r="AB91" i="6"/>
  <c r="AA91" i="6"/>
  <c r="Z91" i="6"/>
  <c r="Y91" i="6"/>
  <c r="X91" i="6"/>
  <c r="W91" i="6"/>
  <c r="V91" i="6"/>
  <c r="U91" i="6"/>
  <c r="T91" i="6"/>
  <c r="S91" i="6"/>
  <c r="R91" i="6"/>
  <c r="Q91" i="6"/>
  <c r="P91" i="6"/>
  <c r="O91" i="6"/>
  <c r="N91" i="6"/>
  <c r="M91" i="6"/>
  <c r="L91" i="6"/>
  <c r="I91" i="6"/>
  <c r="H91" i="6"/>
  <c r="G91" i="6"/>
  <c r="F91" i="6"/>
  <c r="E91" i="6"/>
  <c r="D91" i="6"/>
  <c r="C91" i="6"/>
  <c r="B91" i="6"/>
  <c r="BH90" i="6"/>
  <c r="BG90" i="6"/>
  <c r="BF90" i="6"/>
  <c r="BE90" i="6"/>
  <c r="BD90" i="6"/>
  <c r="BC90" i="6"/>
  <c r="BB90" i="6"/>
  <c r="BA90" i="6"/>
  <c r="AZ90" i="6"/>
  <c r="AY90" i="6"/>
  <c r="AX90" i="6"/>
  <c r="AW90" i="6"/>
  <c r="AV90" i="6"/>
  <c r="AU90" i="6"/>
  <c r="AT90" i="6"/>
  <c r="AS90" i="6"/>
  <c r="AR90" i="6"/>
  <c r="AQ90" i="6"/>
  <c r="AP90" i="6"/>
  <c r="AO90" i="6"/>
  <c r="AN90" i="6"/>
  <c r="AM90" i="6"/>
  <c r="AL90" i="6"/>
  <c r="AK90" i="6"/>
  <c r="AJ90" i="6"/>
  <c r="AI90" i="6"/>
  <c r="AH90" i="6"/>
  <c r="AG90" i="6"/>
  <c r="AF90" i="6"/>
  <c r="AE90" i="6"/>
  <c r="AD90" i="6"/>
  <c r="AC90" i="6"/>
  <c r="AB90" i="6"/>
  <c r="AA90" i="6"/>
  <c r="Z90" i="6"/>
  <c r="Y90" i="6"/>
  <c r="X90" i="6"/>
  <c r="W90" i="6"/>
  <c r="V90" i="6"/>
  <c r="U90" i="6"/>
  <c r="T90" i="6"/>
  <c r="S90" i="6"/>
  <c r="R90" i="6"/>
  <c r="Q90" i="6"/>
  <c r="P90" i="6"/>
  <c r="O90" i="6"/>
  <c r="N90" i="6"/>
  <c r="M90" i="6"/>
  <c r="L90" i="6"/>
  <c r="I90" i="6"/>
  <c r="H90" i="6"/>
  <c r="G90" i="6"/>
  <c r="F90" i="6"/>
  <c r="E90" i="6"/>
  <c r="D90" i="6"/>
  <c r="C90" i="6"/>
  <c r="B90" i="6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AQ89" i="6"/>
  <c r="AP89" i="6"/>
  <c r="AO89" i="6"/>
  <c r="AN89" i="6"/>
  <c r="AM89" i="6"/>
  <c r="AL89" i="6"/>
  <c r="AK89" i="6"/>
  <c r="AJ89" i="6"/>
  <c r="AI89" i="6"/>
  <c r="AH89" i="6"/>
  <c r="AG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I89" i="6"/>
  <c r="H89" i="6"/>
  <c r="G89" i="6"/>
  <c r="F89" i="6"/>
  <c r="E89" i="6"/>
  <c r="D89" i="6"/>
  <c r="C89" i="6"/>
  <c r="B89" i="6"/>
  <c r="BH88" i="6"/>
  <c r="BG88" i="6"/>
  <c r="BF88" i="6"/>
  <c r="BE88" i="6"/>
  <c r="BD88" i="6"/>
  <c r="BC88" i="6"/>
  <c r="BB88" i="6"/>
  <c r="BA88" i="6"/>
  <c r="AZ88" i="6"/>
  <c r="AY88" i="6"/>
  <c r="AX88" i="6"/>
  <c r="AW88" i="6"/>
  <c r="AV88" i="6"/>
  <c r="AU88" i="6"/>
  <c r="AT88" i="6"/>
  <c r="AS88" i="6"/>
  <c r="AR88" i="6"/>
  <c r="AQ88" i="6"/>
  <c r="AP88" i="6"/>
  <c r="AO88" i="6"/>
  <c r="AN88" i="6"/>
  <c r="AM88" i="6"/>
  <c r="AL88" i="6"/>
  <c r="AK88" i="6"/>
  <c r="AJ88" i="6"/>
  <c r="AI88" i="6"/>
  <c r="AH88" i="6"/>
  <c r="AG88" i="6"/>
  <c r="AF88" i="6"/>
  <c r="AE88" i="6"/>
  <c r="AD88" i="6"/>
  <c r="AC88" i="6"/>
  <c r="AB88" i="6"/>
  <c r="AA88" i="6"/>
  <c r="Z88" i="6"/>
  <c r="Y88" i="6"/>
  <c r="X88" i="6"/>
  <c r="W88" i="6"/>
  <c r="V88" i="6"/>
  <c r="U88" i="6"/>
  <c r="T88" i="6"/>
  <c r="S88" i="6"/>
  <c r="R88" i="6"/>
  <c r="Q88" i="6"/>
  <c r="P88" i="6"/>
  <c r="O88" i="6"/>
  <c r="N88" i="6"/>
  <c r="M88" i="6"/>
  <c r="L88" i="6"/>
  <c r="I88" i="6"/>
  <c r="H88" i="6"/>
  <c r="G88" i="6"/>
  <c r="F88" i="6"/>
  <c r="E88" i="6"/>
  <c r="D88" i="6"/>
  <c r="C88" i="6"/>
  <c r="B88" i="6"/>
  <c r="BH87" i="6"/>
  <c r="BG87" i="6"/>
  <c r="BF87" i="6"/>
  <c r="BE87" i="6"/>
  <c r="BD87" i="6"/>
  <c r="BC87" i="6"/>
  <c r="BB87" i="6"/>
  <c r="BA87" i="6"/>
  <c r="AZ87" i="6"/>
  <c r="AY87" i="6"/>
  <c r="AX87" i="6"/>
  <c r="AW87" i="6"/>
  <c r="AV87" i="6"/>
  <c r="AU87" i="6"/>
  <c r="AT87" i="6"/>
  <c r="AS87" i="6"/>
  <c r="AR87" i="6"/>
  <c r="AQ87" i="6"/>
  <c r="AP87" i="6"/>
  <c r="AO87" i="6"/>
  <c r="AN87" i="6"/>
  <c r="AM87" i="6"/>
  <c r="AL87" i="6"/>
  <c r="AK87" i="6"/>
  <c r="AJ87" i="6"/>
  <c r="AI87" i="6"/>
  <c r="AH87" i="6"/>
  <c r="AG87" i="6"/>
  <c r="AF87" i="6"/>
  <c r="AE87" i="6"/>
  <c r="AD87" i="6"/>
  <c r="AC87" i="6"/>
  <c r="AB87" i="6"/>
  <c r="AA87" i="6"/>
  <c r="Z87" i="6"/>
  <c r="Y87" i="6"/>
  <c r="X87" i="6"/>
  <c r="W87" i="6"/>
  <c r="V87" i="6"/>
  <c r="U87" i="6"/>
  <c r="T87" i="6"/>
  <c r="S87" i="6"/>
  <c r="R87" i="6"/>
  <c r="Q87" i="6"/>
  <c r="P87" i="6"/>
  <c r="O87" i="6"/>
  <c r="N87" i="6"/>
  <c r="M87" i="6"/>
  <c r="L87" i="6"/>
  <c r="I87" i="6"/>
  <c r="H87" i="6"/>
  <c r="G87" i="6"/>
  <c r="F87" i="6"/>
  <c r="E87" i="6"/>
  <c r="D87" i="6"/>
  <c r="C87" i="6"/>
  <c r="B87" i="6"/>
  <c r="BH86" i="6"/>
  <c r="BG86" i="6"/>
  <c r="BF86" i="6"/>
  <c r="BE86" i="6"/>
  <c r="BD86" i="6"/>
  <c r="BC86" i="6"/>
  <c r="BB86" i="6"/>
  <c r="BA86" i="6"/>
  <c r="AZ86" i="6"/>
  <c r="AY86" i="6"/>
  <c r="AX86" i="6"/>
  <c r="AW86" i="6"/>
  <c r="AV86" i="6"/>
  <c r="AU86" i="6"/>
  <c r="AT86" i="6"/>
  <c r="AS86" i="6"/>
  <c r="AR86" i="6"/>
  <c r="AQ86" i="6"/>
  <c r="AP86" i="6"/>
  <c r="AO86" i="6"/>
  <c r="AN86" i="6"/>
  <c r="AM86" i="6"/>
  <c r="AL86" i="6"/>
  <c r="AK86" i="6"/>
  <c r="AJ86" i="6"/>
  <c r="AI86" i="6"/>
  <c r="AH86" i="6"/>
  <c r="AG86" i="6"/>
  <c r="AF86" i="6"/>
  <c r="AE86" i="6"/>
  <c r="AD86" i="6"/>
  <c r="AC86" i="6"/>
  <c r="AB86" i="6"/>
  <c r="AA86" i="6"/>
  <c r="Z86" i="6"/>
  <c r="Y86" i="6"/>
  <c r="X86" i="6"/>
  <c r="W86" i="6"/>
  <c r="V86" i="6"/>
  <c r="U86" i="6"/>
  <c r="T86" i="6"/>
  <c r="S86" i="6"/>
  <c r="R86" i="6"/>
  <c r="Q86" i="6"/>
  <c r="P86" i="6"/>
  <c r="O86" i="6"/>
  <c r="N86" i="6"/>
  <c r="M86" i="6"/>
  <c r="L86" i="6"/>
  <c r="I86" i="6"/>
  <c r="H86" i="6"/>
  <c r="G86" i="6"/>
  <c r="F86" i="6"/>
  <c r="E86" i="6"/>
  <c r="D86" i="6"/>
  <c r="C86" i="6"/>
  <c r="B86" i="6"/>
  <c r="BH85" i="6"/>
  <c r="BG85" i="6"/>
  <c r="BF85" i="6"/>
  <c r="BE85" i="6"/>
  <c r="BD85" i="6"/>
  <c r="BC85" i="6"/>
  <c r="BB85" i="6"/>
  <c r="BA85" i="6"/>
  <c r="AZ85" i="6"/>
  <c r="AY85" i="6"/>
  <c r="AX85" i="6"/>
  <c r="AW85" i="6"/>
  <c r="AV85" i="6"/>
  <c r="AU85" i="6"/>
  <c r="AT85" i="6"/>
  <c r="AS85" i="6"/>
  <c r="AR85" i="6"/>
  <c r="AQ85" i="6"/>
  <c r="AP85" i="6"/>
  <c r="AO85" i="6"/>
  <c r="AN85" i="6"/>
  <c r="AM85" i="6"/>
  <c r="AL85" i="6"/>
  <c r="AK85" i="6"/>
  <c r="AJ85" i="6"/>
  <c r="AI85" i="6"/>
  <c r="AH85" i="6"/>
  <c r="AG85" i="6"/>
  <c r="AF85" i="6"/>
  <c r="AE85" i="6"/>
  <c r="AD85" i="6"/>
  <c r="AC85" i="6"/>
  <c r="AB85" i="6"/>
  <c r="AA85" i="6"/>
  <c r="Z85" i="6"/>
  <c r="Y85" i="6"/>
  <c r="X85" i="6"/>
  <c r="W85" i="6"/>
  <c r="V85" i="6"/>
  <c r="U85" i="6"/>
  <c r="T85" i="6"/>
  <c r="S85" i="6"/>
  <c r="R85" i="6"/>
  <c r="Q85" i="6"/>
  <c r="P85" i="6"/>
  <c r="O85" i="6"/>
  <c r="N85" i="6"/>
  <c r="M85" i="6"/>
  <c r="L85" i="6"/>
  <c r="I85" i="6"/>
  <c r="H85" i="6"/>
  <c r="G85" i="6"/>
  <c r="F85" i="6"/>
  <c r="E85" i="6"/>
  <c r="D85" i="6"/>
  <c r="C85" i="6"/>
  <c r="B85" i="6"/>
  <c r="BH84" i="6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AQ84" i="6"/>
  <c r="AP84" i="6"/>
  <c r="AO84" i="6"/>
  <c r="AN84" i="6"/>
  <c r="AM84" i="6"/>
  <c r="AL84" i="6"/>
  <c r="AK84" i="6"/>
  <c r="AJ84" i="6"/>
  <c r="AI84" i="6"/>
  <c r="AH84" i="6"/>
  <c r="AG84" i="6"/>
  <c r="AF84" i="6"/>
  <c r="AE84" i="6"/>
  <c r="AD84" i="6"/>
  <c r="AC84" i="6"/>
  <c r="AB84" i="6"/>
  <c r="AA84" i="6"/>
  <c r="Z84" i="6"/>
  <c r="Y84" i="6"/>
  <c r="X84" i="6"/>
  <c r="W84" i="6"/>
  <c r="V84" i="6"/>
  <c r="U84" i="6"/>
  <c r="T84" i="6"/>
  <c r="S84" i="6"/>
  <c r="R84" i="6"/>
  <c r="Q84" i="6"/>
  <c r="P84" i="6"/>
  <c r="O84" i="6"/>
  <c r="N84" i="6"/>
  <c r="M84" i="6"/>
  <c r="L84" i="6"/>
  <c r="I84" i="6"/>
  <c r="H84" i="6"/>
  <c r="G84" i="6"/>
  <c r="F84" i="6"/>
  <c r="E84" i="6"/>
  <c r="D84" i="6"/>
  <c r="C84" i="6"/>
  <c r="B84" i="6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AQ83" i="6"/>
  <c r="AP83" i="6"/>
  <c r="AO83" i="6"/>
  <c r="AN83" i="6"/>
  <c r="AM83" i="6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I83" i="6"/>
  <c r="H83" i="6"/>
  <c r="G83" i="6"/>
  <c r="F83" i="6"/>
  <c r="E83" i="6"/>
  <c r="D83" i="6"/>
  <c r="C83" i="6"/>
  <c r="B83" i="6"/>
  <c r="BH82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AQ82" i="6"/>
  <c r="AP82" i="6"/>
  <c r="AO82" i="6"/>
  <c r="AN82" i="6"/>
  <c r="AM82" i="6"/>
  <c r="AL82" i="6"/>
  <c r="AK82" i="6"/>
  <c r="AJ82" i="6"/>
  <c r="AI82" i="6"/>
  <c r="AH82" i="6"/>
  <c r="AG82" i="6"/>
  <c r="AF82" i="6"/>
  <c r="AE82" i="6"/>
  <c r="AD82" i="6"/>
  <c r="AC82" i="6"/>
  <c r="AB82" i="6"/>
  <c r="AA82" i="6"/>
  <c r="Z82" i="6"/>
  <c r="Y82" i="6"/>
  <c r="X82" i="6"/>
  <c r="W82" i="6"/>
  <c r="V82" i="6"/>
  <c r="U82" i="6"/>
  <c r="T82" i="6"/>
  <c r="S82" i="6"/>
  <c r="R82" i="6"/>
  <c r="Q82" i="6"/>
  <c r="P82" i="6"/>
  <c r="O82" i="6"/>
  <c r="N82" i="6"/>
  <c r="M82" i="6"/>
  <c r="L82" i="6"/>
  <c r="I82" i="6"/>
  <c r="H82" i="6"/>
  <c r="G82" i="6"/>
  <c r="F82" i="6"/>
  <c r="E82" i="6"/>
  <c r="D82" i="6"/>
  <c r="C82" i="6"/>
  <c r="B82" i="6"/>
  <c r="BH81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P81" i="6"/>
  <c r="AO81" i="6"/>
  <c r="AN81" i="6"/>
  <c r="AM81" i="6"/>
  <c r="AL81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V81" i="6"/>
  <c r="U81" i="6"/>
  <c r="T81" i="6"/>
  <c r="S81" i="6"/>
  <c r="R81" i="6"/>
  <c r="Q81" i="6"/>
  <c r="P81" i="6"/>
  <c r="O81" i="6"/>
  <c r="N81" i="6"/>
  <c r="M81" i="6"/>
  <c r="L81" i="6"/>
  <c r="I81" i="6"/>
  <c r="H81" i="6"/>
  <c r="G81" i="6"/>
  <c r="F81" i="6"/>
  <c r="E81" i="6"/>
  <c r="D81" i="6"/>
  <c r="C81" i="6"/>
  <c r="B81" i="6"/>
  <c r="BH80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AP80" i="6"/>
  <c r="AO80" i="6"/>
  <c r="AN80" i="6"/>
  <c r="AM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V80" i="6"/>
  <c r="U80" i="6"/>
  <c r="T80" i="6"/>
  <c r="S80" i="6"/>
  <c r="R80" i="6"/>
  <c r="Q80" i="6"/>
  <c r="P80" i="6"/>
  <c r="O80" i="6"/>
  <c r="N80" i="6"/>
  <c r="M80" i="6"/>
  <c r="L80" i="6"/>
  <c r="I80" i="6"/>
  <c r="H80" i="6"/>
  <c r="G80" i="6"/>
  <c r="F80" i="6"/>
  <c r="E80" i="6"/>
  <c r="D80" i="6"/>
  <c r="C80" i="6"/>
  <c r="B80" i="6"/>
  <c r="BH79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AQ79" i="6"/>
  <c r="AP79" i="6"/>
  <c r="AO79" i="6"/>
  <c r="AN79" i="6"/>
  <c r="AM79" i="6"/>
  <c r="AL79" i="6"/>
  <c r="AK79" i="6"/>
  <c r="AJ79" i="6"/>
  <c r="AI79" i="6"/>
  <c r="AH79" i="6"/>
  <c r="AG79" i="6"/>
  <c r="AF79" i="6"/>
  <c r="AE79" i="6"/>
  <c r="AD79" i="6"/>
  <c r="AC79" i="6"/>
  <c r="AB79" i="6"/>
  <c r="AA79" i="6"/>
  <c r="Z79" i="6"/>
  <c r="Y79" i="6"/>
  <c r="X79" i="6"/>
  <c r="W79" i="6"/>
  <c r="V79" i="6"/>
  <c r="U79" i="6"/>
  <c r="T79" i="6"/>
  <c r="S79" i="6"/>
  <c r="R79" i="6"/>
  <c r="Q79" i="6"/>
  <c r="P79" i="6"/>
  <c r="O79" i="6"/>
  <c r="N79" i="6"/>
  <c r="M79" i="6"/>
  <c r="L79" i="6"/>
  <c r="I79" i="6"/>
  <c r="H79" i="6"/>
  <c r="G79" i="6"/>
  <c r="F79" i="6"/>
  <c r="E79" i="6"/>
  <c r="D79" i="6"/>
  <c r="C79" i="6"/>
  <c r="B79" i="6"/>
  <c r="BH78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P78" i="6"/>
  <c r="AO78" i="6"/>
  <c r="AN78" i="6"/>
  <c r="AM78" i="6"/>
  <c r="AL78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V78" i="6"/>
  <c r="U78" i="6"/>
  <c r="T78" i="6"/>
  <c r="S78" i="6"/>
  <c r="R78" i="6"/>
  <c r="Q78" i="6"/>
  <c r="P78" i="6"/>
  <c r="O78" i="6"/>
  <c r="N78" i="6"/>
  <c r="M78" i="6"/>
  <c r="L78" i="6"/>
  <c r="I78" i="6"/>
  <c r="H78" i="6"/>
  <c r="G78" i="6"/>
  <c r="F78" i="6"/>
  <c r="E78" i="6"/>
  <c r="D78" i="6"/>
  <c r="C78" i="6"/>
  <c r="B78" i="6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P77" i="6"/>
  <c r="AO77" i="6"/>
  <c r="AN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I77" i="6"/>
  <c r="H77" i="6"/>
  <c r="G77" i="6"/>
  <c r="F77" i="6"/>
  <c r="E77" i="6"/>
  <c r="D77" i="6"/>
  <c r="C77" i="6"/>
  <c r="B77" i="6"/>
  <c r="BH76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AQ76" i="6"/>
  <c r="AP76" i="6"/>
  <c r="AO76" i="6"/>
  <c r="AN76" i="6"/>
  <c r="AM76" i="6"/>
  <c r="AL76" i="6"/>
  <c r="AK76" i="6"/>
  <c r="AJ76" i="6"/>
  <c r="AI76" i="6"/>
  <c r="AH76" i="6"/>
  <c r="AG76" i="6"/>
  <c r="AF76" i="6"/>
  <c r="AE76" i="6"/>
  <c r="AD76" i="6"/>
  <c r="AC76" i="6"/>
  <c r="AB76" i="6"/>
  <c r="AA76" i="6"/>
  <c r="Z76" i="6"/>
  <c r="Y76" i="6"/>
  <c r="X76" i="6"/>
  <c r="W76" i="6"/>
  <c r="V76" i="6"/>
  <c r="U76" i="6"/>
  <c r="T76" i="6"/>
  <c r="S76" i="6"/>
  <c r="R76" i="6"/>
  <c r="Q76" i="6"/>
  <c r="P76" i="6"/>
  <c r="O76" i="6"/>
  <c r="N76" i="6"/>
  <c r="M76" i="6"/>
  <c r="L76" i="6"/>
  <c r="I76" i="6"/>
  <c r="H76" i="6"/>
  <c r="G76" i="6"/>
  <c r="F76" i="6"/>
  <c r="E76" i="6"/>
  <c r="D76" i="6"/>
  <c r="C76" i="6"/>
  <c r="B76" i="6"/>
  <c r="BH75" i="6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P75" i="6"/>
  <c r="AO75" i="6"/>
  <c r="AN75" i="6"/>
  <c r="AM75" i="6"/>
  <c r="AL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V75" i="6"/>
  <c r="U75" i="6"/>
  <c r="T75" i="6"/>
  <c r="S75" i="6"/>
  <c r="R75" i="6"/>
  <c r="Q75" i="6"/>
  <c r="P75" i="6"/>
  <c r="O75" i="6"/>
  <c r="N75" i="6"/>
  <c r="M75" i="6"/>
  <c r="L75" i="6"/>
  <c r="I75" i="6"/>
  <c r="H75" i="6"/>
  <c r="G75" i="6"/>
  <c r="F75" i="6"/>
  <c r="E75" i="6"/>
  <c r="D75" i="6"/>
  <c r="C75" i="6"/>
  <c r="B75" i="6"/>
  <c r="BH74" i="6"/>
  <c r="BG74" i="6"/>
  <c r="BF74" i="6"/>
  <c r="BE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P74" i="6"/>
  <c r="AO74" i="6"/>
  <c r="AN74" i="6"/>
  <c r="AM74" i="6"/>
  <c r="AL74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V74" i="6"/>
  <c r="U74" i="6"/>
  <c r="T74" i="6"/>
  <c r="S74" i="6"/>
  <c r="R74" i="6"/>
  <c r="Q74" i="6"/>
  <c r="P74" i="6"/>
  <c r="O74" i="6"/>
  <c r="N74" i="6"/>
  <c r="M74" i="6"/>
  <c r="L74" i="6"/>
  <c r="I74" i="6"/>
  <c r="H74" i="6"/>
  <c r="G74" i="6"/>
  <c r="F74" i="6"/>
  <c r="E74" i="6"/>
  <c r="D74" i="6"/>
  <c r="C74" i="6"/>
  <c r="B74" i="6"/>
  <c r="BH73" i="6"/>
  <c r="BG73" i="6"/>
  <c r="BF73" i="6"/>
  <c r="BE73" i="6"/>
  <c r="BD73" i="6"/>
  <c r="BC73" i="6"/>
  <c r="BB73" i="6"/>
  <c r="BA73" i="6"/>
  <c r="AZ73" i="6"/>
  <c r="AY73" i="6"/>
  <c r="AX73" i="6"/>
  <c r="AW73" i="6"/>
  <c r="AV73" i="6"/>
  <c r="AU73" i="6"/>
  <c r="AT73" i="6"/>
  <c r="AS73" i="6"/>
  <c r="AR73" i="6"/>
  <c r="AQ73" i="6"/>
  <c r="AP73" i="6"/>
  <c r="AO73" i="6"/>
  <c r="AN73" i="6"/>
  <c r="AM73" i="6"/>
  <c r="AL73" i="6"/>
  <c r="AK73" i="6"/>
  <c r="AJ73" i="6"/>
  <c r="AI73" i="6"/>
  <c r="AH73" i="6"/>
  <c r="AG73" i="6"/>
  <c r="AF73" i="6"/>
  <c r="AE73" i="6"/>
  <c r="AD73" i="6"/>
  <c r="AC73" i="6"/>
  <c r="AB73" i="6"/>
  <c r="AA73" i="6"/>
  <c r="Z73" i="6"/>
  <c r="Y73" i="6"/>
  <c r="X73" i="6"/>
  <c r="W73" i="6"/>
  <c r="V73" i="6"/>
  <c r="U73" i="6"/>
  <c r="T73" i="6"/>
  <c r="S73" i="6"/>
  <c r="R73" i="6"/>
  <c r="Q73" i="6"/>
  <c r="P73" i="6"/>
  <c r="O73" i="6"/>
  <c r="N73" i="6"/>
  <c r="M73" i="6"/>
  <c r="L73" i="6"/>
  <c r="I73" i="6"/>
  <c r="H73" i="6"/>
  <c r="G73" i="6"/>
  <c r="F73" i="6"/>
  <c r="E73" i="6"/>
  <c r="D73" i="6"/>
  <c r="C73" i="6"/>
  <c r="B73" i="6"/>
  <c r="BH72" i="6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P72" i="6"/>
  <c r="AO72" i="6"/>
  <c r="AN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V72" i="6"/>
  <c r="U72" i="6"/>
  <c r="T72" i="6"/>
  <c r="S72" i="6"/>
  <c r="R72" i="6"/>
  <c r="Q72" i="6"/>
  <c r="P72" i="6"/>
  <c r="O72" i="6"/>
  <c r="N72" i="6"/>
  <c r="M72" i="6"/>
  <c r="L72" i="6"/>
  <c r="I72" i="6"/>
  <c r="H72" i="6"/>
  <c r="G72" i="6"/>
  <c r="F72" i="6"/>
  <c r="E72" i="6"/>
  <c r="D72" i="6"/>
  <c r="C72" i="6"/>
  <c r="B72" i="6"/>
  <c r="BH71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AP71" i="6"/>
  <c r="AO71" i="6"/>
  <c r="AN71" i="6"/>
  <c r="AM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I71" i="6"/>
  <c r="H71" i="6"/>
  <c r="G71" i="6"/>
  <c r="F71" i="6"/>
  <c r="E71" i="6"/>
  <c r="D71" i="6"/>
  <c r="C71" i="6"/>
  <c r="B71" i="6"/>
  <c r="BH70" i="6"/>
  <c r="BG70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S70" i="6"/>
  <c r="AR70" i="6"/>
  <c r="AQ70" i="6"/>
  <c r="AP70" i="6"/>
  <c r="AO70" i="6"/>
  <c r="AN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V70" i="6"/>
  <c r="U70" i="6"/>
  <c r="T70" i="6"/>
  <c r="S70" i="6"/>
  <c r="R70" i="6"/>
  <c r="Q70" i="6"/>
  <c r="P70" i="6"/>
  <c r="O70" i="6"/>
  <c r="N70" i="6"/>
  <c r="M70" i="6"/>
  <c r="L70" i="6"/>
  <c r="I70" i="6"/>
  <c r="H70" i="6"/>
  <c r="G70" i="6"/>
  <c r="F70" i="6"/>
  <c r="E70" i="6"/>
  <c r="D70" i="6"/>
  <c r="C70" i="6"/>
  <c r="B70" i="6"/>
  <c r="BH69" i="6"/>
  <c r="BG69" i="6"/>
  <c r="BF69" i="6"/>
  <c r="BE69" i="6"/>
  <c r="BD69" i="6"/>
  <c r="BC69" i="6"/>
  <c r="BB69" i="6"/>
  <c r="BA69" i="6"/>
  <c r="AZ69" i="6"/>
  <c r="AY69" i="6"/>
  <c r="AX69" i="6"/>
  <c r="AW69" i="6"/>
  <c r="AV69" i="6"/>
  <c r="AU69" i="6"/>
  <c r="AT69" i="6"/>
  <c r="AS69" i="6"/>
  <c r="AR69" i="6"/>
  <c r="AQ69" i="6"/>
  <c r="AP69" i="6"/>
  <c r="AO69" i="6"/>
  <c r="AN69" i="6"/>
  <c r="AM69" i="6"/>
  <c r="AL69" i="6"/>
  <c r="AK69" i="6"/>
  <c r="AJ69" i="6"/>
  <c r="AI69" i="6"/>
  <c r="AH69" i="6"/>
  <c r="AG69" i="6"/>
  <c r="AF69" i="6"/>
  <c r="AE69" i="6"/>
  <c r="AD69" i="6"/>
  <c r="AC69" i="6"/>
  <c r="AB69" i="6"/>
  <c r="AA69" i="6"/>
  <c r="Z69" i="6"/>
  <c r="Y69" i="6"/>
  <c r="X69" i="6"/>
  <c r="W69" i="6"/>
  <c r="V69" i="6"/>
  <c r="U69" i="6"/>
  <c r="T69" i="6"/>
  <c r="S69" i="6"/>
  <c r="R69" i="6"/>
  <c r="Q69" i="6"/>
  <c r="P69" i="6"/>
  <c r="O69" i="6"/>
  <c r="N69" i="6"/>
  <c r="M69" i="6"/>
  <c r="L69" i="6"/>
  <c r="I69" i="6"/>
  <c r="H69" i="6"/>
  <c r="G69" i="6"/>
  <c r="F69" i="6"/>
  <c r="E69" i="6"/>
  <c r="D69" i="6"/>
  <c r="C69" i="6"/>
  <c r="B69" i="6"/>
  <c r="BH68" i="6"/>
  <c r="BG68" i="6"/>
  <c r="BF68" i="6"/>
  <c r="BE68" i="6"/>
  <c r="BD68" i="6"/>
  <c r="BC68" i="6"/>
  <c r="BB68" i="6"/>
  <c r="BA68" i="6"/>
  <c r="AZ68" i="6"/>
  <c r="AY68" i="6"/>
  <c r="AX68" i="6"/>
  <c r="AW68" i="6"/>
  <c r="AV68" i="6"/>
  <c r="AU68" i="6"/>
  <c r="AT68" i="6"/>
  <c r="AS68" i="6"/>
  <c r="AR68" i="6"/>
  <c r="AQ68" i="6"/>
  <c r="AP68" i="6"/>
  <c r="AO68" i="6"/>
  <c r="AN68" i="6"/>
  <c r="AM68" i="6"/>
  <c r="AL68" i="6"/>
  <c r="AK68" i="6"/>
  <c r="AJ68" i="6"/>
  <c r="AI68" i="6"/>
  <c r="AH68" i="6"/>
  <c r="AG68" i="6"/>
  <c r="AF68" i="6"/>
  <c r="AE68" i="6"/>
  <c r="AD68" i="6"/>
  <c r="AC68" i="6"/>
  <c r="AB68" i="6"/>
  <c r="AA68" i="6"/>
  <c r="Z68" i="6"/>
  <c r="Y68" i="6"/>
  <c r="X68" i="6"/>
  <c r="W68" i="6"/>
  <c r="V68" i="6"/>
  <c r="U68" i="6"/>
  <c r="T68" i="6"/>
  <c r="S68" i="6"/>
  <c r="R68" i="6"/>
  <c r="Q68" i="6"/>
  <c r="P68" i="6"/>
  <c r="O68" i="6"/>
  <c r="N68" i="6"/>
  <c r="M68" i="6"/>
  <c r="L68" i="6"/>
  <c r="I68" i="6"/>
  <c r="H68" i="6"/>
  <c r="G68" i="6"/>
  <c r="F68" i="6"/>
  <c r="E68" i="6"/>
  <c r="D68" i="6"/>
  <c r="C68" i="6"/>
  <c r="B68" i="6"/>
  <c r="BH67" i="6"/>
  <c r="BG67" i="6"/>
  <c r="BF67" i="6"/>
  <c r="BE67" i="6"/>
  <c r="BD67" i="6"/>
  <c r="BC67" i="6"/>
  <c r="BB67" i="6"/>
  <c r="BA67" i="6"/>
  <c r="AZ67" i="6"/>
  <c r="AY67" i="6"/>
  <c r="AX67" i="6"/>
  <c r="AW67" i="6"/>
  <c r="AV67" i="6"/>
  <c r="AU67" i="6"/>
  <c r="AT67" i="6"/>
  <c r="AS67" i="6"/>
  <c r="AR67" i="6"/>
  <c r="AQ67" i="6"/>
  <c r="AP67" i="6"/>
  <c r="AO67" i="6"/>
  <c r="AN67" i="6"/>
  <c r="AM67" i="6"/>
  <c r="AL67" i="6"/>
  <c r="AK67" i="6"/>
  <c r="AJ67" i="6"/>
  <c r="AI67" i="6"/>
  <c r="AH67" i="6"/>
  <c r="AG67" i="6"/>
  <c r="AF67" i="6"/>
  <c r="AE67" i="6"/>
  <c r="AD67" i="6"/>
  <c r="AC67" i="6"/>
  <c r="AB67" i="6"/>
  <c r="AA67" i="6"/>
  <c r="Z67" i="6"/>
  <c r="Y67" i="6"/>
  <c r="X67" i="6"/>
  <c r="W67" i="6"/>
  <c r="V67" i="6"/>
  <c r="U67" i="6"/>
  <c r="T67" i="6"/>
  <c r="S67" i="6"/>
  <c r="R67" i="6"/>
  <c r="Q67" i="6"/>
  <c r="P67" i="6"/>
  <c r="O67" i="6"/>
  <c r="N67" i="6"/>
  <c r="M67" i="6"/>
  <c r="L67" i="6"/>
  <c r="I67" i="6"/>
  <c r="H67" i="6"/>
  <c r="G67" i="6"/>
  <c r="F67" i="6"/>
  <c r="E67" i="6"/>
  <c r="D67" i="6"/>
  <c r="C67" i="6"/>
  <c r="B67" i="6"/>
  <c r="BH66" i="6"/>
  <c r="BG66" i="6"/>
  <c r="BF66" i="6"/>
  <c r="BE66" i="6"/>
  <c r="BD66" i="6"/>
  <c r="BC66" i="6"/>
  <c r="BB66" i="6"/>
  <c r="BA66" i="6"/>
  <c r="AZ66" i="6"/>
  <c r="AY66" i="6"/>
  <c r="AX66" i="6"/>
  <c r="AW66" i="6"/>
  <c r="AV66" i="6"/>
  <c r="AU66" i="6"/>
  <c r="AT66" i="6"/>
  <c r="AS66" i="6"/>
  <c r="AR66" i="6"/>
  <c r="AQ66" i="6"/>
  <c r="AP66" i="6"/>
  <c r="AO66" i="6"/>
  <c r="AN66" i="6"/>
  <c r="AM66" i="6"/>
  <c r="AL66" i="6"/>
  <c r="AK66" i="6"/>
  <c r="AJ66" i="6"/>
  <c r="AI66" i="6"/>
  <c r="AH66" i="6"/>
  <c r="AG66" i="6"/>
  <c r="AF66" i="6"/>
  <c r="AE66" i="6"/>
  <c r="AD66" i="6"/>
  <c r="AC66" i="6"/>
  <c r="AB66" i="6"/>
  <c r="AA66" i="6"/>
  <c r="Z66" i="6"/>
  <c r="Y66" i="6"/>
  <c r="X66" i="6"/>
  <c r="W66" i="6"/>
  <c r="V66" i="6"/>
  <c r="U66" i="6"/>
  <c r="T66" i="6"/>
  <c r="S66" i="6"/>
  <c r="R66" i="6"/>
  <c r="Q66" i="6"/>
  <c r="P66" i="6"/>
  <c r="O66" i="6"/>
  <c r="N66" i="6"/>
  <c r="M66" i="6"/>
  <c r="L66" i="6"/>
  <c r="I66" i="6"/>
  <c r="H66" i="6"/>
  <c r="G66" i="6"/>
  <c r="F66" i="6"/>
  <c r="E66" i="6"/>
  <c r="D66" i="6"/>
  <c r="C66" i="6"/>
  <c r="B66" i="6"/>
  <c r="BH65" i="6"/>
  <c r="BG65" i="6"/>
  <c r="BF65" i="6"/>
  <c r="BE65" i="6"/>
  <c r="BD65" i="6"/>
  <c r="BC65" i="6"/>
  <c r="BB65" i="6"/>
  <c r="BA65" i="6"/>
  <c r="AZ65" i="6"/>
  <c r="AY65" i="6"/>
  <c r="AX65" i="6"/>
  <c r="AW65" i="6"/>
  <c r="AV65" i="6"/>
  <c r="AU65" i="6"/>
  <c r="AT65" i="6"/>
  <c r="AS65" i="6"/>
  <c r="AR65" i="6"/>
  <c r="AQ65" i="6"/>
  <c r="AP65" i="6"/>
  <c r="AO65" i="6"/>
  <c r="AN65" i="6"/>
  <c r="AM65" i="6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I65" i="6"/>
  <c r="H65" i="6"/>
  <c r="G65" i="6"/>
  <c r="F65" i="6"/>
  <c r="E65" i="6"/>
  <c r="D65" i="6"/>
  <c r="C65" i="6"/>
  <c r="B65" i="6"/>
  <c r="BH64" i="6"/>
  <c r="BG64" i="6"/>
  <c r="BF64" i="6"/>
  <c r="BE64" i="6"/>
  <c r="BD64" i="6"/>
  <c r="BC64" i="6"/>
  <c r="BB64" i="6"/>
  <c r="BA64" i="6"/>
  <c r="AZ64" i="6"/>
  <c r="AY64" i="6"/>
  <c r="AX64" i="6"/>
  <c r="AW64" i="6"/>
  <c r="AV64" i="6"/>
  <c r="AU64" i="6"/>
  <c r="AT64" i="6"/>
  <c r="AS64" i="6"/>
  <c r="AR64" i="6"/>
  <c r="AQ64" i="6"/>
  <c r="AP64" i="6"/>
  <c r="AO64" i="6"/>
  <c r="AN64" i="6"/>
  <c r="AM64" i="6"/>
  <c r="AL64" i="6"/>
  <c r="AK64" i="6"/>
  <c r="AJ64" i="6"/>
  <c r="AI64" i="6"/>
  <c r="AH64" i="6"/>
  <c r="AG64" i="6"/>
  <c r="AF64" i="6"/>
  <c r="AE64" i="6"/>
  <c r="AD64" i="6"/>
  <c r="AC64" i="6"/>
  <c r="AB64" i="6"/>
  <c r="AA64" i="6"/>
  <c r="Z64" i="6"/>
  <c r="Y64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I64" i="6"/>
  <c r="H64" i="6"/>
  <c r="G64" i="6"/>
  <c r="F64" i="6"/>
  <c r="E64" i="6"/>
  <c r="D64" i="6"/>
  <c r="C64" i="6"/>
  <c r="B64" i="6"/>
  <c r="BH63" i="6"/>
  <c r="BG63" i="6"/>
  <c r="BF63" i="6"/>
  <c r="BE63" i="6"/>
  <c r="BD63" i="6"/>
  <c r="BC63" i="6"/>
  <c r="BB63" i="6"/>
  <c r="BA63" i="6"/>
  <c r="AZ63" i="6"/>
  <c r="AY63" i="6"/>
  <c r="AX63" i="6"/>
  <c r="AW63" i="6"/>
  <c r="AV63" i="6"/>
  <c r="AU63" i="6"/>
  <c r="AT63" i="6"/>
  <c r="AS63" i="6"/>
  <c r="AR63" i="6"/>
  <c r="AQ63" i="6"/>
  <c r="AP63" i="6"/>
  <c r="AO63" i="6"/>
  <c r="AN63" i="6"/>
  <c r="AM63" i="6"/>
  <c r="AL63" i="6"/>
  <c r="AK63" i="6"/>
  <c r="AJ63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V63" i="6"/>
  <c r="U63" i="6"/>
  <c r="T63" i="6"/>
  <c r="S63" i="6"/>
  <c r="R63" i="6"/>
  <c r="Q63" i="6"/>
  <c r="P63" i="6"/>
  <c r="O63" i="6"/>
  <c r="N63" i="6"/>
  <c r="M63" i="6"/>
  <c r="L63" i="6"/>
  <c r="I63" i="6"/>
  <c r="H63" i="6"/>
  <c r="G63" i="6"/>
  <c r="F63" i="6"/>
  <c r="E63" i="6"/>
  <c r="D63" i="6"/>
  <c r="C63" i="6"/>
  <c r="B63" i="6"/>
  <c r="BH62" i="6"/>
  <c r="BG62" i="6"/>
  <c r="BF62" i="6"/>
  <c r="BE62" i="6"/>
  <c r="BD62" i="6"/>
  <c r="BC62" i="6"/>
  <c r="BB62" i="6"/>
  <c r="BA62" i="6"/>
  <c r="AZ62" i="6"/>
  <c r="AY62" i="6"/>
  <c r="AX62" i="6"/>
  <c r="AW62" i="6"/>
  <c r="AV62" i="6"/>
  <c r="AU62" i="6"/>
  <c r="AT62" i="6"/>
  <c r="AS62" i="6"/>
  <c r="AR62" i="6"/>
  <c r="AQ62" i="6"/>
  <c r="AP62" i="6"/>
  <c r="AO62" i="6"/>
  <c r="AN62" i="6"/>
  <c r="AM62" i="6"/>
  <c r="AL62" i="6"/>
  <c r="AK62" i="6"/>
  <c r="AJ62" i="6"/>
  <c r="AI62" i="6"/>
  <c r="AH62" i="6"/>
  <c r="AG62" i="6"/>
  <c r="AF62" i="6"/>
  <c r="AE62" i="6"/>
  <c r="AD62" i="6"/>
  <c r="AC62" i="6"/>
  <c r="AB62" i="6"/>
  <c r="AA62" i="6"/>
  <c r="Z62" i="6"/>
  <c r="Y62" i="6"/>
  <c r="X62" i="6"/>
  <c r="W62" i="6"/>
  <c r="V62" i="6"/>
  <c r="U62" i="6"/>
  <c r="T62" i="6"/>
  <c r="S62" i="6"/>
  <c r="R62" i="6"/>
  <c r="Q62" i="6"/>
  <c r="P62" i="6"/>
  <c r="O62" i="6"/>
  <c r="N62" i="6"/>
  <c r="M62" i="6"/>
  <c r="L62" i="6"/>
  <c r="I62" i="6"/>
  <c r="H62" i="6"/>
  <c r="G62" i="6"/>
  <c r="F62" i="6"/>
  <c r="E62" i="6"/>
  <c r="D62" i="6"/>
  <c r="C62" i="6"/>
  <c r="B62" i="6"/>
  <c r="BH61" i="6"/>
  <c r="BG61" i="6"/>
  <c r="BF61" i="6"/>
  <c r="BE61" i="6"/>
  <c r="BD61" i="6"/>
  <c r="BC61" i="6"/>
  <c r="BB61" i="6"/>
  <c r="BA61" i="6"/>
  <c r="AZ61" i="6"/>
  <c r="AY61" i="6"/>
  <c r="AX61" i="6"/>
  <c r="AW61" i="6"/>
  <c r="AV61" i="6"/>
  <c r="AU61" i="6"/>
  <c r="AT61" i="6"/>
  <c r="AS61" i="6"/>
  <c r="AR61" i="6"/>
  <c r="AQ61" i="6"/>
  <c r="AP61" i="6"/>
  <c r="AO61" i="6"/>
  <c r="AN61" i="6"/>
  <c r="AM61" i="6"/>
  <c r="AL61" i="6"/>
  <c r="AK61" i="6"/>
  <c r="AJ61" i="6"/>
  <c r="AI61" i="6"/>
  <c r="AH61" i="6"/>
  <c r="AG61" i="6"/>
  <c r="AF61" i="6"/>
  <c r="AE61" i="6"/>
  <c r="AD61" i="6"/>
  <c r="AC61" i="6"/>
  <c r="AB61" i="6"/>
  <c r="AA61" i="6"/>
  <c r="Z61" i="6"/>
  <c r="Y61" i="6"/>
  <c r="X61" i="6"/>
  <c r="W61" i="6"/>
  <c r="V61" i="6"/>
  <c r="U61" i="6"/>
  <c r="T61" i="6"/>
  <c r="S61" i="6"/>
  <c r="R61" i="6"/>
  <c r="Q61" i="6"/>
  <c r="P61" i="6"/>
  <c r="O61" i="6"/>
  <c r="N61" i="6"/>
  <c r="M61" i="6"/>
  <c r="L61" i="6"/>
  <c r="I61" i="6"/>
  <c r="H61" i="6"/>
  <c r="G61" i="6"/>
  <c r="F61" i="6"/>
  <c r="E61" i="6"/>
  <c r="D61" i="6"/>
  <c r="C61" i="6"/>
  <c r="B61" i="6"/>
  <c r="BH60" i="6"/>
  <c r="BG60" i="6"/>
  <c r="BF60" i="6"/>
  <c r="BE60" i="6"/>
  <c r="BD60" i="6"/>
  <c r="BC60" i="6"/>
  <c r="BB60" i="6"/>
  <c r="BA60" i="6"/>
  <c r="AZ60" i="6"/>
  <c r="AY60" i="6"/>
  <c r="AX60" i="6"/>
  <c r="AW60" i="6"/>
  <c r="AV60" i="6"/>
  <c r="AU60" i="6"/>
  <c r="AT60" i="6"/>
  <c r="AS60" i="6"/>
  <c r="AR60" i="6"/>
  <c r="AQ60" i="6"/>
  <c r="AP60" i="6"/>
  <c r="AO60" i="6"/>
  <c r="AN60" i="6"/>
  <c r="AM60" i="6"/>
  <c r="AL60" i="6"/>
  <c r="AK60" i="6"/>
  <c r="AJ60" i="6"/>
  <c r="AI60" i="6"/>
  <c r="AH60" i="6"/>
  <c r="AG60" i="6"/>
  <c r="AF60" i="6"/>
  <c r="AE60" i="6"/>
  <c r="AD60" i="6"/>
  <c r="AC60" i="6"/>
  <c r="AB60" i="6"/>
  <c r="AA60" i="6"/>
  <c r="Z60" i="6"/>
  <c r="Y60" i="6"/>
  <c r="X60" i="6"/>
  <c r="W60" i="6"/>
  <c r="V60" i="6"/>
  <c r="U60" i="6"/>
  <c r="T60" i="6"/>
  <c r="S60" i="6"/>
  <c r="R60" i="6"/>
  <c r="Q60" i="6"/>
  <c r="P60" i="6"/>
  <c r="O60" i="6"/>
  <c r="N60" i="6"/>
  <c r="M60" i="6"/>
  <c r="L60" i="6"/>
  <c r="I60" i="6"/>
  <c r="H60" i="6"/>
  <c r="G60" i="6"/>
  <c r="F60" i="6"/>
  <c r="E60" i="6"/>
  <c r="D60" i="6"/>
  <c r="C60" i="6"/>
  <c r="B60" i="6"/>
  <c r="BH59" i="6"/>
  <c r="BG59" i="6"/>
  <c r="BF59" i="6"/>
  <c r="BE59" i="6"/>
  <c r="BD59" i="6"/>
  <c r="BC59" i="6"/>
  <c r="BB59" i="6"/>
  <c r="BA59" i="6"/>
  <c r="AZ59" i="6"/>
  <c r="AY59" i="6"/>
  <c r="AX59" i="6"/>
  <c r="AW59" i="6"/>
  <c r="AV59" i="6"/>
  <c r="AU59" i="6"/>
  <c r="AT59" i="6"/>
  <c r="AS59" i="6"/>
  <c r="AR59" i="6"/>
  <c r="AQ59" i="6"/>
  <c r="AP59" i="6"/>
  <c r="AO59" i="6"/>
  <c r="AN59" i="6"/>
  <c r="AM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I59" i="6"/>
  <c r="H59" i="6"/>
  <c r="G59" i="6"/>
  <c r="F59" i="6"/>
  <c r="E59" i="6"/>
  <c r="D59" i="6"/>
  <c r="C59" i="6"/>
  <c r="B59" i="6"/>
  <c r="BH58" i="6"/>
  <c r="BG58" i="6"/>
  <c r="BF58" i="6"/>
  <c r="BE58" i="6"/>
  <c r="BD58" i="6"/>
  <c r="BC58" i="6"/>
  <c r="BB58" i="6"/>
  <c r="BA58" i="6"/>
  <c r="AZ58" i="6"/>
  <c r="AY58" i="6"/>
  <c r="AX58" i="6"/>
  <c r="AW58" i="6"/>
  <c r="AV58" i="6"/>
  <c r="AU58" i="6"/>
  <c r="AT58" i="6"/>
  <c r="AS58" i="6"/>
  <c r="AR58" i="6"/>
  <c r="AQ58" i="6"/>
  <c r="AP58" i="6"/>
  <c r="AO58" i="6"/>
  <c r="AN58" i="6"/>
  <c r="AM58" i="6"/>
  <c r="AL58" i="6"/>
  <c r="AK58" i="6"/>
  <c r="AJ58" i="6"/>
  <c r="AI58" i="6"/>
  <c r="AH58" i="6"/>
  <c r="AG58" i="6"/>
  <c r="AF58" i="6"/>
  <c r="AE58" i="6"/>
  <c r="AD58" i="6"/>
  <c r="AC58" i="6"/>
  <c r="AB58" i="6"/>
  <c r="AA58" i="6"/>
  <c r="Z58" i="6"/>
  <c r="Y58" i="6"/>
  <c r="X58" i="6"/>
  <c r="W58" i="6"/>
  <c r="V58" i="6"/>
  <c r="U58" i="6"/>
  <c r="T58" i="6"/>
  <c r="S58" i="6"/>
  <c r="R58" i="6"/>
  <c r="Q58" i="6"/>
  <c r="P58" i="6"/>
  <c r="O58" i="6"/>
  <c r="N58" i="6"/>
  <c r="M58" i="6"/>
  <c r="L58" i="6"/>
  <c r="I58" i="6"/>
  <c r="H58" i="6"/>
  <c r="G58" i="6"/>
  <c r="F58" i="6"/>
  <c r="E58" i="6"/>
  <c r="D58" i="6"/>
  <c r="C58" i="6"/>
  <c r="B58" i="6"/>
  <c r="BH57" i="6"/>
  <c r="BG57" i="6"/>
  <c r="BF57" i="6"/>
  <c r="BE57" i="6"/>
  <c r="BD57" i="6"/>
  <c r="BC57" i="6"/>
  <c r="BB57" i="6"/>
  <c r="BA57" i="6"/>
  <c r="AZ57" i="6"/>
  <c r="AY57" i="6"/>
  <c r="AX57" i="6"/>
  <c r="AW57" i="6"/>
  <c r="AV57" i="6"/>
  <c r="AU57" i="6"/>
  <c r="AT57" i="6"/>
  <c r="AS57" i="6"/>
  <c r="AR57" i="6"/>
  <c r="AQ57" i="6"/>
  <c r="AP57" i="6"/>
  <c r="AO57" i="6"/>
  <c r="AN57" i="6"/>
  <c r="AM57" i="6"/>
  <c r="AL57" i="6"/>
  <c r="AK57" i="6"/>
  <c r="AJ57" i="6"/>
  <c r="AI57" i="6"/>
  <c r="AH57" i="6"/>
  <c r="AG57" i="6"/>
  <c r="AF57" i="6"/>
  <c r="AE57" i="6"/>
  <c r="AD57" i="6"/>
  <c r="AC57" i="6"/>
  <c r="AB57" i="6"/>
  <c r="AA57" i="6"/>
  <c r="Z57" i="6"/>
  <c r="Y57" i="6"/>
  <c r="X57" i="6"/>
  <c r="W57" i="6"/>
  <c r="V57" i="6"/>
  <c r="U57" i="6"/>
  <c r="T57" i="6"/>
  <c r="S57" i="6"/>
  <c r="R57" i="6"/>
  <c r="Q57" i="6"/>
  <c r="P57" i="6"/>
  <c r="O57" i="6"/>
  <c r="N57" i="6"/>
  <c r="M57" i="6"/>
  <c r="L57" i="6"/>
  <c r="I57" i="6"/>
  <c r="H57" i="6"/>
  <c r="G57" i="6"/>
  <c r="F57" i="6"/>
  <c r="E57" i="6"/>
  <c r="D57" i="6"/>
  <c r="C57" i="6"/>
  <c r="B57" i="6"/>
  <c r="BH56" i="6"/>
  <c r="BG56" i="6"/>
  <c r="BF56" i="6"/>
  <c r="BE56" i="6"/>
  <c r="BD56" i="6"/>
  <c r="BC56" i="6"/>
  <c r="BB56" i="6"/>
  <c r="BA56" i="6"/>
  <c r="AZ56" i="6"/>
  <c r="AY56" i="6"/>
  <c r="AX56" i="6"/>
  <c r="AW56" i="6"/>
  <c r="AV56" i="6"/>
  <c r="AU56" i="6"/>
  <c r="AT56" i="6"/>
  <c r="AS56" i="6"/>
  <c r="AR56" i="6"/>
  <c r="AQ56" i="6"/>
  <c r="AP56" i="6"/>
  <c r="AO56" i="6"/>
  <c r="AN56" i="6"/>
  <c r="AM56" i="6"/>
  <c r="AL56" i="6"/>
  <c r="AK56" i="6"/>
  <c r="AJ56" i="6"/>
  <c r="AI56" i="6"/>
  <c r="AH56" i="6"/>
  <c r="AG56" i="6"/>
  <c r="AF56" i="6"/>
  <c r="AE56" i="6"/>
  <c r="AD56" i="6"/>
  <c r="AC56" i="6"/>
  <c r="AB56" i="6"/>
  <c r="AA56" i="6"/>
  <c r="Z56" i="6"/>
  <c r="Y56" i="6"/>
  <c r="X56" i="6"/>
  <c r="W56" i="6"/>
  <c r="V56" i="6"/>
  <c r="U56" i="6"/>
  <c r="T56" i="6"/>
  <c r="S56" i="6"/>
  <c r="R56" i="6"/>
  <c r="Q56" i="6"/>
  <c r="P56" i="6"/>
  <c r="O56" i="6"/>
  <c r="N56" i="6"/>
  <c r="M56" i="6"/>
  <c r="L56" i="6"/>
  <c r="I56" i="6"/>
  <c r="H56" i="6"/>
  <c r="G56" i="6"/>
  <c r="F56" i="6"/>
  <c r="E56" i="6"/>
  <c r="D56" i="6"/>
  <c r="C56" i="6"/>
  <c r="B56" i="6"/>
  <c r="BH55" i="6"/>
  <c r="BG55" i="6"/>
  <c r="BF55" i="6"/>
  <c r="BE55" i="6"/>
  <c r="BD55" i="6"/>
  <c r="BC55" i="6"/>
  <c r="BB55" i="6"/>
  <c r="BA55" i="6"/>
  <c r="AZ55" i="6"/>
  <c r="AY55" i="6"/>
  <c r="AX55" i="6"/>
  <c r="AW55" i="6"/>
  <c r="AV55" i="6"/>
  <c r="AU55" i="6"/>
  <c r="AT55" i="6"/>
  <c r="AS55" i="6"/>
  <c r="AR55" i="6"/>
  <c r="AQ55" i="6"/>
  <c r="AP55" i="6"/>
  <c r="AO55" i="6"/>
  <c r="AN55" i="6"/>
  <c r="AM55" i="6"/>
  <c r="AL55" i="6"/>
  <c r="AK55" i="6"/>
  <c r="AJ55" i="6"/>
  <c r="AI55" i="6"/>
  <c r="AH55" i="6"/>
  <c r="AG55" i="6"/>
  <c r="AF55" i="6"/>
  <c r="AE55" i="6"/>
  <c r="AD55" i="6"/>
  <c r="AC55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I55" i="6"/>
  <c r="H55" i="6"/>
  <c r="G55" i="6"/>
  <c r="F55" i="6"/>
  <c r="E55" i="6"/>
  <c r="D55" i="6"/>
  <c r="C55" i="6"/>
  <c r="B55" i="6"/>
  <c r="BH54" i="6"/>
  <c r="BG54" i="6"/>
  <c r="BF54" i="6"/>
  <c r="BE54" i="6"/>
  <c r="BD54" i="6"/>
  <c r="BC54" i="6"/>
  <c r="BB54" i="6"/>
  <c r="BA54" i="6"/>
  <c r="AZ54" i="6"/>
  <c r="AY54" i="6"/>
  <c r="AX54" i="6"/>
  <c r="AW54" i="6"/>
  <c r="AV54" i="6"/>
  <c r="AU54" i="6"/>
  <c r="AT54" i="6"/>
  <c r="AS54" i="6"/>
  <c r="AR54" i="6"/>
  <c r="AQ54" i="6"/>
  <c r="AP54" i="6"/>
  <c r="AO54" i="6"/>
  <c r="AN54" i="6"/>
  <c r="AM54" i="6"/>
  <c r="AL54" i="6"/>
  <c r="AK54" i="6"/>
  <c r="AJ54" i="6"/>
  <c r="AI54" i="6"/>
  <c r="AH54" i="6"/>
  <c r="AG54" i="6"/>
  <c r="AF54" i="6"/>
  <c r="AE54" i="6"/>
  <c r="AD54" i="6"/>
  <c r="AC54" i="6"/>
  <c r="AB54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I54" i="6"/>
  <c r="H54" i="6"/>
  <c r="G54" i="6"/>
  <c r="F54" i="6"/>
  <c r="E54" i="6"/>
  <c r="D54" i="6"/>
  <c r="C54" i="6"/>
  <c r="B54" i="6"/>
  <c r="BH53" i="6"/>
  <c r="BG53" i="6"/>
  <c r="BF53" i="6"/>
  <c r="BE53" i="6"/>
  <c r="BD53" i="6"/>
  <c r="BC53" i="6"/>
  <c r="BB53" i="6"/>
  <c r="BA53" i="6"/>
  <c r="AZ53" i="6"/>
  <c r="AY53" i="6"/>
  <c r="AX53" i="6"/>
  <c r="AW53" i="6"/>
  <c r="AV53" i="6"/>
  <c r="AU53" i="6"/>
  <c r="AT53" i="6"/>
  <c r="AS53" i="6"/>
  <c r="AR53" i="6"/>
  <c r="AQ53" i="6"/>
  <c r="AP53" i="6"/>
  <c r="AO53" i="6"/>
  <c r="AN53" i="6"/>
  <c r="AM53" i="6"/>
  <c r="AL53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I53" i="6"/>
  <c r="H53" i="6"/>
  <c r="G53" i="6"/>
  <c r="F53" i="6"/>
  <c r="E53" i="6"/>
  <c r="D53" i="6"/>
  <c r="C53" i="6"/>
  <c r="B53" i="6"/>
  <c r="BH52" i="6"/>
  <c r="BG52" i="6"/>
  <c r="BF52" i="6"/>
  <c r="BE52" i="6"/>
  <c r="BD52" i="6"/>
  <c r="BC52" i="6"/>
  <c r="BB52" i="6"/>
  <c r="BA52" i="6"/>
  <c r="AZ52" i="6"/>
  <c r="AY52" i="6"/>
  <c r="AX52" i="6"/>
  <c r="AW52" i="6"/>
  <c r="AV52" i="6"/>
  <c r="AU52" i="6"/>
  <c r="AT52" i="6"/>
  <c r="AS52" i="6"/>
  <c r="AR52" i="6"/>
  <c r="AQ52" i="6"/>
  <c r="AP52" i="6"/>
  <c r="AO52" i="6"/>
  <c r="AN52" i="6"/>
  <c r="AM52" i="6"/>
  <c r="AL52" i="6"/>
  <c r="AK52" i="6"/>
  <c r="AJ52" i="6"/>
  <c r="AI52" i="6"/>
  <c r="AH52" i="6"/>
  <c r="AG52" i="6"/>
  <c r="AF52" i="6"/>
  <c r="AE52" i="6"/>
  <c r="AD52" i="6"/>
  <c r="AC52" i="6"/>
  <c r="AB52" i="6"/>
  <c r="AA52" i="6"/>
  <c r="Z52" i="6"/>
  <c r="Y52" i="6"/>
  <c r="X52" i="6"/>
  <c r="W52" i="6"/>
  <c r="V52" i="6"/>
  <c r="U52" i="6"/>
  <c r="T52" i="6"/>
  <c r="S52" i="6"/>
  <c r="R52" i="6"/>
  <c r="Q52" i="6"/>
  <c r="P52" i="6"/>
  <c r="O52" i="6"/>
  <c r="N52" i="6"/>
  <c r="M52" i="6"/>
  <c r="L52" i="6"/>
  <c r="I52" i="6"/>
  <c r="H52" i="6"/>
  <c r="G52" i="6"/>
  <c r="F52" i="6"/>
  <c r="E52" i="6"/>
  <c r="D52" i="6"/>
  <c r="C52" i="6"/>
  <c r="B52" i="6"/>
  <c r="BH51" i="6"/>
  <c r="BG51" i="6"/>
  <c r="BF51" i="6"/>
  <c r="BE51" i="6"/>
  <c r="BD51" i="6"/>
  <c r="BC51" i="6"/>
  <c r="BB51" i="6"/>
  <c r="BA51" i="6"/>
  <c r="AZ51" i="6"/>
  <c r="AY51" i="6"/>
  <c r="AX51" i="6"/>
  <c r="AW51" i="6"/>
  <c r="AV51" i="6"/>
  <c r="AU51" i="6"/>
  <c r="AT51" i="6"/>
  <c r="AS51" i="6"/>
  <c r="AR51" i="6"/>
  <c r="AQ51" i="6"/>
  <c r="AP51" i="6"/>
  <c r="AO51" i="6"/>
  <c r="AN51" i="6"/>
  <c r="AM51" i="6"/>
  <c r="AL51" i="6"/>
  <c r="AK51" i="6"/>
  <c r="AJ51" i="6"/>
  <c r="AI51" i="6"/>
  <c r="AH51" i="6"/>
  <c r="AG51" i="6"/>
  <c r="AF51" i="6"/>
  <c r="AE51" i="6"/>
  <c r="AD51" i="6"/>
  <c r="AC51" i="6"/>
  <c r="AB51" i="6"/>
  <c r="AA51" i="6"/>
  <c r="Z51" i="6"/>
  <c r="Y51" i="6"/>
  <c r="X51" i="6"/>
  <c r="W51" i="6"/>
  <c r="V51" i="6"/>
  <c r="U51" i="6"/>
  <c r="T51" i="6"/>
  <c r="S51" i="6"/>
  <c r="R51" i="6"/>
  <c r="Q51" i="6"/>
  <c r="P51" i="6"/>
  <c r="O51" i="6"/>
  <c r="N51" i="6"/>
  <c r="M51" i="6"/>
  <c r="L51" i="6"/>
  <c r="I51" i="6"/>
  <c r="H51" i="6"/>
  <c r="G51" i="6"/>
  <c r="F51" i="6"/>
  <c r="E51" i="6"/>
  <c r="D51" i="6"/>
  <c r="C51" i="6"/>
  <c r="B51" i="6"/>
  <c r="BH50" i="6"/>
  <c r="BG50" i="6"/>
  <c r="BF50" i="6"/>
  <c r="BE50" i="6"/>
  <c r="BD50" i="6"/>
  <c r="BC50" i="6"/>
  <c r="BB50" i="6"/>
  <c r="BA50" i="6"/>
  <c r="AZ50" i="6"/>
  <c r="AY50" i="6"/>
  <c r="AX50" i="6"/>
  <c r="AW50" i="6"/>
  <c r="AV50" i="6"/>
  <c r="AU50" i="6"/>
  <c r="AT50" i="6"/>
  <c r="AS50" i="6"/>
  <c r="AR50" i="6"/>
  <c r="AQ50" i="6"/>
  <c r="AP50" i="6"/>
  <c r="AO50" i="6"/>
  <c r="AN50" i="6"/>
  <c r="AM50" i="6"/>
  <c r="AL50" i="6"/>
  <c r="AK50" i="6"/>
  <c r="AJ50" i="6"/>
  <c r="AI50" i="6"/>
  <c r="AH50" i="6"/>
  <c r="AG50" i="6"/>
  <c r="AF50" i="6"/>
  <c r="AE50" i="6"/>
  <c r="AD50" i="6"/>
  <c r="AC50" i="6"/>
  <c r="AB50" i="6"/>
  <c r="AA50" i="6"/>
  <c r="Z50" i="6"/>
  <c r="Y50" i="6"/>
  <c r="X50" i="6"/>
  <c r="W50" i="6"/>
  <c r="V50" i="6"/>
  <c r="U50" i="6"/>
  <c r="T50" i="6"/>
  <c r="S50" i="6"/>
  <c r="R50" i="6"/>
  <c r="Q50" i="6"/>
  <c r="P50" i="6"/>
  <c r="O50" i="6"/>
  <c r="N50" i="6"/>
  <c r="M50" i="6"/>
  <c r="L50" i="6"/>
  <c r="I50" i="6"/>
  <c r="H50" i="6"/>
  <c r="G50" i="6"/>
  <c r="F50" i="6"/>
  <c r="E50" i="6"/>
  <c r="D50" i="6"/>
  <c r="C50" i="6"/>
  <c r="B50" i="6"/>
  <c r="BH49" i="6"/>
  <c r="BG49" i="6"/>
  <c r="BF49" i="6"/>
  <c r="BE49" i="6"/>
  <c r="BD49" i="6"/>
  <c r="BC49" i="6"/>
  <c r="BB49" i="6"/>
  <c r="BA49" i="6"/>
  <c r="AZ49" i="6"/>
  <c r="AY49" i="6"/>
  <c r="AX49" i="6"/>
  <c r="AW49" i="6"/>
  <c r="AV49" i="6"/>
  <c r="AU49" i="6"/>
  <c r="AT49" i="6"/>
  <c r="AS49" i="6"/>
  <c r="AR49" i="6"/>
  <c r="AQ49" i="6"/>
  <c r="AP49" i="6"/>
  <c r="AO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B49" i="6"/>
  <c r="AA49" i="6"/>
  <c r="Z49" i="6"/>
  <c r="Y49" i="6"/>
  <c r="X49" i="6"/>
  <c r="W49" i="6"/>
  <c r="V49" i="6"/>
  <c r="U49" i="6"/>
  <c r="T49" i="6"/>
  <c r="S49" i="6"/>
  <c r="R49" i="6"/>
  <c r="Q49" i="6"/>
  <c r="P49" i="6"/>
  <c r="O49" i="6"/>
  <c r="N49" i="6"/>
  <c r="M49" i="6"/>
  <c r="L49" i="6"/>
  <c r="I49" i="6"/>
  <c r="H49" i="6"/>
  <c r="G49" i="6"/>
  <c r="F49" i="6"/>
  <c r="E49" i="6"/>
  <c r="D49" i="6"/>
  <c r="C49" i="6"/>
  <c r="B49" i="6"/>
  <c r="BH48" i="6"/>
  <c r="BG48" i="6"/>
  <c r="BF48" i="6"/>
  <c r="BE48" i="6"/>
  <c r="BD48" i="6"/>
  <c r="BC48" i="6"/>
  <c r="BB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O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B48" i="6"/>
  <c r="AA48" i="6"/>
  <c r="Z48" i="6"/>
  <c r="Y48" i="6"/>
  <c r="X48" i="6"/>
  <c r="W48" i="6"/>
  <c r="V48" i="6"/>
  <c r="U48" i="6"/>
  <c r="T48" i="6"/>
  <c r="S48" i="6"/>
  <c r="R48" i="6"/>
  <c r="Q48" i="6"/>
  <c r="P48" i="6"/>
  <c r="O48" i="6"/>
  <c r="N48" i="6"/>
  <c r="M48" i="6"/>
  <c r="L48" i="6"/>
  <c r="I48" i="6"/>
  <c r="H48" i="6"/>
  <c r="G48" i="6"/>
  <c r="F48" i="6"/>
  <c r="E48" i="6"/>
  <c r="D48" i="6"/>
  <c r="C48" i="6"/>
  <c r="B48" i="6"/>
  <c r="BH47" i="6"/>
  <c r="BG47" i="6"/>
  <c r="BF47" i="6"/>
  <c r="BE47" i="6"/>
  <c r="BD47" i="6"/>
  <c r="BC47" i="6"/>
  <c r="BB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O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I47" i="6"/>
  <c r="H47" i="6"/>
  <c r="G47" i="6"/>
  <c r="F47" i="6"/>
  <c r="E47" i="6"/>
  <c r="D47" i="6"/>
  <c r="C47" i="6"/>
  <c r="B47" i="6"/>
  <c r="BH46" i="6"/>
  <c r="BG46" i="6"/>
  <c r="BF46" i="6"/>
  <c r="BE46" i="6"/>
  <c r="BD46" i="6"/>
  <c r="BC46" i="6"/>
  <c r="BB46" i="6"/>
  <c r="BA46" i="6"/>
  <c r="AZ46" i="6"/>
  <c r="AY46" i="6"/>
  <c r="AX46" i="6"/>
  <c r="AW46" i="6"/>
  <c r="AV46" i="6"/>
  <c r="AU46" i="6"/>
  <c r="AT46" i="6"/>
  <c r="AS46" i="6"/>
  <c r="AR46" i="6"/>
  <c r="AQ46" i="6"/>
  <c r="AP46" i="6"/>
  <c r="AO46" i="6"/>
  <c r="AN46" i="6"/>
  <c r="AM46" i="6"/>
  <c r="AL46" i="6"/>
  <c r="AK46" i="6"/>
  <c r="AJ46" i="6"/>
  <c r="AI46" i="6"/>
  <c r="AH46" i="6"/>
  <c r="AG46" i="6"/>
  <c r="AF46" i="6"/>
  <c r="AE46" i="6"/>
  <c r="AD46" i="6"/>
  <c r="AC46" i="6"/>
  <c r="AB46" i="6"/>
  <c r="AA46" i="6"/>
  <c r="Z46" i="6"/>
  <c r="Y46" i="6"/>
  <c r="X46" i="6"/>
  <c r="W46" i="6"/>
  <c r="V46" i="6"/>
  <c r="U46" i="6"/>
  <c r="T46" i="6"/>
  <c r="S46" i="6"/>
  <c r="R46" i="6"/>
  <c r="Q46" i="6"/>
  <c r="P46" i="6"/>
  <c r="O46" i="6"/>
  <c r="N46" i="6"/>
  <c r="M46" i="6"/>
  <c r="L46" i="6"/>
  <c r="I46" i="6"/>
  <c r="H46" i="6"/>
  <c r="G46" i="6"/>
  <c r="F46" i="6"/>
  <c r="E46" i="6"/>
  <c r="D46" i="6"/>
  <c r="C46" i="6"/>
  <c r="B46" i="6"/>
  <c r="BH45" i="6"/>
  <c r="BG45" i="6"/>
  <c r="BF45" i="6"/>
  <c r="BE45" i="6"/>
  <c r="BD45" i="6"/>
  <c r="BC45" i="6"/>
  <c r="BB45" i="6"/>
  <c r="BA45" i="6"/>
  <c r="AZ45" i="6"/>
  <c r="AY45" i="6"/>
  <c r="AX45" i="6"/>
  <c r="AW45" i="6"/>
  <c r="AV45" i="6"/>
  <c r="AU45" i="6"/>
  <c r="AT45" i="6"/>
  <c r="AS45" i="6"/>
  <c r="AR45" i="6"/>
  <c r="AQ45" i="6"/>
  <c r="AP45" i="6"/>
  <c r="AO45" i="6"/>
  <c r="AN45" i="6"/>
  <c r="AM45" i="6"/>
  <c r="AL45" i="6"/>
  <c r="AK45" i="6"/>
  <c r="AJ45" i="6"/>
  <c r="AI45" i="6"/>
  <c r="AH45" i="6"/>
  <c r="AG45" i="6"/>
  <c r="AF45" i="6"/>
  <c r="AE45" i="6"/>
  <c r="AD45" i="6"/>
  <c r="AC45" i="6"/>
  <c r="AB45" i="6"/>
  <c r="AA45" i="6"/>
  <c r="Z45" i="6"/>
  <c r="Y45" i="6"/>
  <c r="X45" i="6"/>
  <c r="W45" i="6"/>
  <c r="V45" i="6"/>
  <c r="U45" i="6"/>
  <c r="T45" i="6"/>
  <c r="S45" i="6"/>
  <c r="R45" i="6"/>
  <c r="Q45" i="6"/>
  <c r="P45" i="6"/>
  <c r="O45" i="6"/>
  <c r="N45" i="6"/>
  <c r="M45" i="6"/>
  <c r="L45" i="6"/>
  <c r="I45" i="6"/>
  <c r="H45" i="6"/>
  <c r="G45" i="6"/>
  <c r="F45" i="6"/>
  <c r="E45" i="6"/>
  <c r="D45" i="6"/>
  <c r="C45" i="6"/>
  <c r="B45" i="6"/>
  <c r="BH44" i="6"/>
  <c r="BG44" i="6"/>
  <c r="BF44" i="6"/>
  <c r="BE44" i="6"/>
  <c r="BD44" i="6"/>
  <c r="BC44" i="6"/>
  <c r="BB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O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AB44" i="6"/>
  <c r="AA44" i="6"/>
  <c r="Z44" i="6"/>
  <c r="Y44" i="6"/>
  <c r="X44" i="6"/>
  <c r="W44" i="6"/>
  <c r="V44" i="6"/>
  <c r="U44" i="6"/>
  <c r="T44" i="6"/>
  <c r="S44" i="6"/>
  <c r="R44" i="6"/>
  <c r="Q44" i="6"/>
  <c r="P44" i="6"/>
  <c r="O44" i="6"/>
  <c r="N44" i="6"/>
  <c r="M44" i="6"/>
  <c r="L44" i="6"/>
  <c r="I44" i="6"/>
  <c r="H44" i="6"/>
  <c r="G44" i="6"/>
  <c r="F44" i="6"/>
  <c r="E44" i="6"/>
  <c r="D44" i="6"/>
  <c r="C44" i="6"/>
  <c r="B44" i="6"/>
  <c r="BH43" i="6"/>
  <c r="BG43" i="6"/>
  <c r="BF43" i="6"/>
  <c r="BE43" i="6"/>
  <c r="BD43" i="6"/>
  <c r="BC43" i="6"/>
  <c r="BB43" i="6"/>
  <c r="BA43" i="6"/>
  <c r="AZ43" i="6"/>
  <c r="AY43" i="6"/>
  <c r="AX43" i="6"/>
  <c r="AW43" i="6"/>
  <c r="AV43" i="6"/>
  <c r="AU43" i="6"/>
  <c r="AT43" i="6"/>
  <c r="AS43" i="6"/>
  <c r="AR43" i="6"/>
  <c r="AQ43" i="6"/>
  <c r="AP43" i="6"/>
  <c r="AO43" i="6"/>
  <c r="AN43" i="6"/>
  <c r="AM43" i="6"/>
  <c r="AL43" i="6"/>
  <c r="AK43" i="6"/>
  <c r="AJ43" i="6"/>
  <c r="AI43" i="6"/>
  <c r="AH43" i="6"/>
  <c r="AG43" i="6"/>
  <c r="AF43" i="6"/>
  <c r="AE43" i="6"/>
  <c r="AD43" i="6"/>
  <c r="AC43" i="6"/>
  <c r="AB43" i="6"/>
  <c r="AA43" i="6"/>
  <c r="Z43" i="6"/>
  <c r="Y43" i="6"/>
  <c r="X43" i="6"/>
  <c r="W43" i="6"/>
  <c r="V43" i="6"/>
  <c r="U43" i="6"/>
  <c r="T43" i="6"/>
  <c r="S43" i="6"/>
  <c r="R43" i="6"/>
  <c r="Q43" i="6"/>
  <c r="P43" i="6"/>
  <c r="O43" i="6"/>
  <c r="N43" i="6"/>
  <c r="M43" i="6"/>
  <c r="L43" i="6"/>
  <c r="I43" i="6"/>
  <c r="H43" i="6"/>
  <c r="G43" i="6"/>
  <c r="F43" i="6"/>
  <c r="E43" i="6"/>
  <c r="D43" i="6"/>
  <c r="C43" i="6"/>
  <c r="B43" i="6"/>
  <c r="BH42" i="6"/>
  <c r="BG42" i="6"/>
  <c r="BF42" i="6"/>
  <c r="BE42" i="6"/>
  <c r="BD42" i="6"/>
  <c r="BC42" i="6"/>
  <c r="BB42" i="6"/>
  <c r="BA42" i="6"/>
  <c r="AZ42" i="6"/>
  <c r="AY42" i="6"/>
  <c r="AX42" i="6"/>
  <c r="AW42" i="6"/>
  <c r="AV42" i="6"/>
  <c r="AU42" i="6"/>
  <c r="AT42" i="6"/>
  <c r="AS42" i="6"/>
  <c r="AR42" i="6"/>
  <c r="AQ42" i="6"/>
  <c r="AP42" i="6"/>
  <c r="AO42" i="6"/>
  <c r="AN42" i="6"/>
  <c r="AM42" i="6"/>
  <c r="AL42" i="6"/>
  <c r="AK42" i="6"/>
  <c r="AJ42" i="6"/>
  <c r="AI42" i="6"/>
  <c r="AH42" i="6"/>
  <c r="AG42" i="6"/>
  <c r="AF42" i="6"/>
  <c r="AE42" i="6"/>
  <c r="AD42" i="6"/>
  <c r="AC42" i="6"/>
  <c r="AB42" i="6"/>
  <c r="AA42" i="6"/>
  <c r="Z42" i="6"/>
  <c r="Y42" i="6"/>
  <c r="X42" i="6"/>
  <c r="W42" i="6"/>
  <c r="V42" i="6"/>
  <c r="U42" i="6"/>
  <c r="T42" i="6"/>
  <c r="S42" i="6"/>
  <c r="R42" i="6"/>
  <c r="Q42" i="6"/>
  <c r="P42" i="6"/>
  <c r="O42" i="6"/>
  <c r="N42" i="6"/>
  <c r="M42" i="6"/>
  <c r="L42" i="6"/>
  <c r="I42" i="6"/>
  <c r="H42" i="6"/>
  <c r="G42" i="6"/>
  <c r="F42" i="6"/>
  <c r="E42" i="6"/>
  <c r="D42" i="6"/>
  <c r="C42" i="6"/>
  <c r="B42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O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I41" i="6"/>
  <c r="H41" i="6"/>
  <c r="G41" i="6"/>
  <c r="F41" i="6"/>
  <c r="E41" i="6"/>
  <c r="D41" i="6"/>
  <c r="C41" i="6"/>
  <c r="B41" i="6"/>
  <c r="BH40" i="6"/>
  <c r="BG40" i="6"/>
  <c r="BF40" i="6"/>
  <c r="BE40" i="6"/>
  <c r="BD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Q40" i="6"/>
  <c r="AP40" i="6"/>
  <c r="AO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V40" i="6"/>
  <c r="U40" i="6"/>
  <c r="T40" i="6"/>
  <c r="S40" i="6"/>
  <c r="R40" i="6"/>
  <c r="Q40" i="6"/>
  <c r="P40" i="6"/>
  <c r="O40" i="6"/>
  <c r="N40" i="6"/>
  <c r="M40" i="6"/>
  <c r="L40" i="6"/>
  <c r="I40" i="6"/>
  <c r="H40" i="6"/>
  <c r="G40" i="6"/>
  <c r="F40" i="6"/>
  <c r="E40" i="6"/>
  <c r="D40" i="6"/>
  <c r="C40" i="6"/>
  <c r="B40" i="6"/>
  <c r="BH39" i="6"/>
  <c r="BG39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P39" i="6"/>
  <c r="AO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V39" i="6"/>
  <c r="U39" i="6"/>
  <c r="T39" i="6"/>
  <c r="S39" i="6"/>
  <c r="R39" i="6"/>
  <c r="Q39" i="6"/>
  <c r="P39" i="6"/>
  <c r="O39" i="6"/>
  <c r="N39" i="6"/>
  <c r="M39" i="6"/>
  <c r="L39" i="6"/>
  <c r="I39" i="6"/>
  <c r="H39" i="6"/>
  <c r="G39" i="6"/>
  <c r="F39" i="6"/>
  <c r="E39" i="6"/>
  <c r="D39" i="6"/>
  <c r="C39" i="6"/>
  <c r="B39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O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V38" i="6"/>
  <c r="U38" i="6"/>
  <c r="T38" i="6"/>
  <c r="S38" i="6"/>
  <c r="R38" i="6"/>
  <c r="Q38" i="6"/>
  <c r="P38" i="6"/>
  <c r="O38" i="6"/>
  <c r="N38" i="6"/>
  <c r="M38" i="6"/>
  <c r="L38" i="6"/>
  <c r="I38" i="6"/>
  <c r="H38" i="6"/>
  <c r="G38" i="6"/>
  <c r="F38" i="6"/>
  <c r="E38" i="6"/>
  <c r="D38" i="6"/>
  <c r="C38" i="6"/>
  <c r="B38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P37" i="6"/>
  <c r="AO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V37" i="6"/>
  <c r="U37" i="6"/>
  <c r="T37" i="6"/>
  <c r="S37" i="6"/>
  <c r="R37" i="6"/>
  <c r="Q37" i="6"/>
  <c r="P37" i="6"/>
  <c r="O37" i="6"/>
  <c r="N37" i="6"/>
  <c r="M37" i="6"/>
  <c r="L37" i="6"/>
  <c r="I37" i="6"/>
  <c r="H37" i="6"/>
  <c r="G37" i="6"/>
  <c r="F37" i="6"/>
  <c r="E37" i="6"/>
  <c r="D37" i="6"/>
  <c r="C37" i="6"/>
  <c r="B37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P36" i="6"/>
  <c r="AO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I36" i="6"/>
  <c r="H36" i="6"/>
  <c r="G36" i="6"/>
  <c r="F36" i="6"/>
  <c r="E36" i="6"/>
  <c r="D36" i="6"/>
  <c r="C36" i="6"/>
  <c r="B36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I35" i="6"/>
  <c r="H35" i="6"/>
  <c r="G35" i="6"/>
  <c r="F35" i="6"/>
  <c r="E35" i="6"/>
  <c r="D35" i="6"/>
  <c r="C35" i="6"/>
  <c r="B35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I34" i="6"/>
  <c r="H34" i="6"/>
  <c r="G34" i="6"/>
  <c r="F34" i="6"/>
  <c r="E34" i="6"/>
  <c r="D34" i="6"/>
  <c r="C34" i="6"/>
  <c r="B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I33" i="6"/>
  <c r="H33" i="6"/>
  <c r="G33" i="6"/>
  <c r="F33" i="6"/>
  <c r="E33" i="6"/>
  <c r="D33" i="6"/>
  <c r="C33" i="6"/>
  <c r="B33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I32" i="6"/>
  <c r="H32" i="6"/>
  <c r="G32" i="6"/>
  <c r="F32" i="6"/>
  <c r="E32" i="6"/>
  <c r="D32" i="6"/>
  <c r="C32" i="6"/>
  <c r="B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I31" i="6"/>
  <c r="H31" i="6"/>
  <c r="G31" i="6"/>
  <c r="F31" i="6"/>
  <c r="E31" i="6"/>
  <c r="D31" i="6"/>
  <c r="C31" i="6"/>
  <c r="B31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I30" i="6"/>
  <c r="H30" i="6"/>
  <c r="G30" i="6"/>
  <c r="F30" i="6"/>
  <c r="E30" i="6"/>
  <c r="D30" i="6"/>
  <c r="C30" i="6"/>
  <c r="B30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I29" i="6"/>
  <c r="H29" i="6"/>
  <c r="G29" i="6"/>
  <c r="F29" i="6"/>
  <c r="E29" i="6"/>
  <c r="D29" i="6"/>
  <c r="C29" i="6"/>
  <c r="B29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I28" i="6"/>
  <c r="H28" i="6"/>
  <c r="G28" i="6"/>
  <c r="F28" i="6"/>
  <c r="E28" i="6"/>
  <c r="D28" i="6"/>
  <c r="C28" i="6"/>
  <c r="B28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I27" i="6"/>
  <c r="H27" i="6"/>
  <c r="G27" i="6"/>
  <c r="F27" i="6"/>
  <c r="E27" i="6"/>
  <c r="D27" i="6"/>
  <c r="C27" i="6"/>
  <c r="B27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I26" i="6"/>
  <c r="H26" i="6"/>
  <c r="G26" i="6"/>
  <c r="F26" i="6"/>
  <c r="E26" i="6"/>
  <c r="D26" i="6"/>
  <c r="C26" i="6"/>
  <c r="B26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I25" i="6"/>
  <c r="H25" i="6"/>
  <c r="G25" i="6"/>
  <c r="F25" i="6"/>
  <c r="E25" i="6"/>
  <c r="D25" i="6"/>
  <c r="C25" i="6"/>
  <c r="B25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I24" i="6"/>
  <c r="H24" i="6"/>
  <c r="G24" i="6"/>
  <c r="F24" i="6"/>
  <c r="E24" i="6"/>
  <c r="D24" i="6"/>
  <c r="C24" i="6"/>
  <c r="B24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I23" i="6"/>
  <c r="H23" i="6"/>
  <c r="G23" i="6"/>
  <c r="F23" i="6"/>
  <c r="E23" i="6"/>
  <c r="D23" i="6"/>
  <c r="C23" i="6"/>
  <c r="B23" i="6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R22" i="6"/>
  <c r="AQ22" i="6"/>
  <c r="AP22" i="6"/>
  <c r="AO22" i="6"/>
  <c r="AN22" i="6"/>
  <c r="AM22" i="6"/>
  <c r="AL22" i="6"/>
  <c r="AK22" i="6"/>
  <c r="AJ22" i="6"/>
  <c r="AI22" i="6"/>
  <c r="AH22" i="6"/>
  <c r="AG22" i="6"/>
  <c r="AF22" i="6"/>
  <c r="AE22" i="6"/>
  <c r="AD22" i="6"/>
  <c r="AC22" i="6"/>
  <c r="AB22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I22" i="6"/>
  <c r="H22" i="6"/>
  <c r="G22" i="6"/>
  <c r="F22" i="6"/>
  <c r="E22" i="6"/>
  <c r="D22" i="6"/>
  <c r="C22" i="6"/>
  <c r="B22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I21" i="6"/>
  <c r="H21" i="6"/>
  <c r="G21" i="6"/>
  <c r="F21" i="6"/>
  <c r="E21" i="6"/>
  <c r="D21" i="6"/>
  <c r="C21" i="6"/>
  <c r="B21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I20" i="6"/>
  <c r="H20" i="6"/>
  <c r="G20" i="6"/>
  <c r="F20" i="6"/>
  <c r="E20" i="6"/>
  <c r="D20" i="6"/>
  <c r="C20" i="6"/>
  <c r="B20" i="6"/>
  <c r="BH19" i="6"/>
  <c r="BG19" i="6"/>
  <c r="BF19" i="6"/>
  <c r="BE19" i="6"/>
  <c r="BD19" i="6"/>
  <c r="BC19" i="6"/>
  <c r="BB19" i="6"/>
  <c r="BA19" i="6"/>
  <c r="AZ19" i="6"/>
  <c r="AY19" i="6"/>
  <c r="AX19" i="6"/>
  <c r="AW19" i="6"/>
  <c r="AV19" i="6"/>
  <c r="AU19" i="6"/>
  <c r="AT19" i="6"/>
  <c r="AS19" i="6"/>
  <c r="AR19" i="6"/>
  <c r="AQ19" i="6"/>
  <c r="AP19" i="6"/>
  <c r="AO19" i="6"/>
  <c r="AN19" i="6"/>
  <c r="AM19" i="6"/>
  <c r="AL19" i="6"/>
  <c r="AK19" i="6"/>
  <c r="AJ19" i="6"/>
  <c r="AI19" i="6"/>
  <c r="AH19" i="6"/>
  <c r="AG19" i="6"/>
  <c r="AF19" i="6"/>
  <c r="AE19" i="6"/>
  <c r="AD19" i="6"/>
  <c r="AC19" i="6"/>
  <c r="AB19" i="6"/>
  <c r="AA19" i="6"/>
  <c r="Z19" i="6"/>
  <c r="Y19" i="6"/>
  <c r="X19" i="6"/>
  <c r="W19" i="6"/>
  <c r="V19" i="6"/>
  <c r="U19" i="6"/>
  <c r="T19" i="6"/>
  <c r="S19" i="6"/>
  <c r="R19" i="6"/>
  <c r="Q19" i="6"/>
  <c r="P19" i="6"/>
  <c r="O19" i="6"/>
  <c r="N19" i="6"/>
  <c r="M19" i="6"/>
  <c r="L19" i="6"/>
  <c r="I19" i="6"/>
  <c r="H19" i="6"/>
  <c r="G19" i="6"/>
  <c r="F19" i="6"/>
  <c r="E19" i="6"/>
  <c r="D19" i="6"/>
  <c r="C19" i="6"/>
  <c r="B19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I18" i="6"/>
  <c r="H18" i="6"/>
  <c r="G18" i="6"/>
  <c r="F18" i="6"/>
  <c r="E18" i="6"/>
  <c r="D18" i="6"/>
  <c r="C18" i="6"/>
  <c r="B18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I17" i="6"/>
  <c r="H17" i="6"/>
  <c r="G17" i="6"/>
  <c r="F17" i="6"/>
  <c r="E17" i="6"/>
  <c r="D17" i="6"/>
  <c r="C17" i="6"/>
  <c r="B17" i="6"/>
  <c r="BH16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AR16" i="6"/>
  <c r="AQ16" i="6"/>
  <c r="AP16" i="6"/>
  <c r="AO16" i="6"/>
  <c r="AN16" i="6"/>
  <c r="AM16" i="6"/>
  <c r="AL16" i="6"/>
  <c r="AK16" i="6"/>
  <c r="AJ16" i="6"/>
  <c r="AI16" i="6"/>
  <c r="AH16" i="6"/>
  <c r="AG16" i="6"/>
  <c r="AF16" i="6"/>
  <c r="AE16" i="6"/>
  <c r="AD16" i="6"/>
  <c r="AC16" i="6"/>
  <c r="AB16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N16" i="6"/>
  <c r="M16" i="6"/>
  <c r="L16" i="6"/>
  <c r="I16" i="6"/>
  <c r="H16" i="6"/>
  <c r="G16" i="6"/>
  <c r="F16" i="6"/>
  <c r="E16" i="6"/>
  <c r="D16" i="6"/>
  <c r="C16" i="6"/>
  <c r="B16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I15" i="6"/>
  <c r="H15" i="6"/>
  <c r="G15" i="6"/>
  <c r="F15" i="6"/>
  <c r="E15" i="6"/>
  <c r="D15" i="6"/>
  <c r="C15" i="6"/>
  <c r="B15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I14" i="6"/>
  <c r="H14" i="6"/>
  <c r="G14" i="6"/>
  <c r="F14" i="6"/>
  <c r="E14" i="6"/>
  <c r="D14" i="6"/>
  <c r="C14" i="6"/>
  <c r="B14" i="6"/>
  <c r="BH13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AU13" i="6"/>
  <c r="AT13" i="6"/>
  <c r="AS13" i="6"/>
  <c r="AR13" i="6"/>
  <c r="AQ13" i="6"/>
  <c r="AP13" i="6"/>
  <c r="AO13" i="6"/>
  <c r="AN13" i="6"/>
  <c r="AM13" i="6"/>
  <c r="AL13" i="6"/>
  <c r="AK13" i="6"/>
  <c r="AJ13" i="6"/>
  <c r="AI13" i="6"/>
  <c r="AH13" i="6"/>
  <c r="AG13" i="6"/>
  <c r="AF13" i="6"/>
  <c r="AE13" i="6"/>
  <c r="AD13" i="6"/>
  <c r="AC13" i="6"/>
  <c r="AB13" i="6"/>
  <c r="AA13" i="6"/>
  <c r="Z13" i="6"/>
  <c r="Y13" i="6"/>
  <c r="X13" i="6"/>
  <c r="W13" i="6"/>
  <c r="V13" i="6"/>
  <c r="U13" i="6"/>
  <c r="T13" i="6"/>
  <c r="S13" i="6"/>
  <c r="R13" i="6"/>
  <c r="Q13" i="6"/>
  <c r="P13" i="6"/>
  <c r="O13" i="6"/>
  <c r="N13" i="6"/>
  <c r="M13" i="6"/>
  <c r="L13" i="6"/>
  <c r="I13" i="6"/>
  <c r="H13" i="6"/>
  <c r="G13" i="6"/>
  <c r="F13" i="6"/>
  <c r="E13" i="6"/>
  <c r="D13" i="6"/>
  <c r="C13" i="6"/>
  <c r="B13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I12" i="6"/>
  <c r="H12" i="6"/>
  <c r="G12" i="6"/>
  <c r="F12" i="6"/>
  <c r="E12" i="6"/>
  <c r="D12" i="6"/>
  <c r="C12" i="6"/>
  <c r="B12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I11" i="6"/>
  <c r="H11" i="6"/>
  <c r="G11" i="6"/>
  <c r="F11" i="6"/>
  <c r="E11" i="6"/>
  <c r="D11" i="6"/>
  <c r="C11" i="6"/>
  <c r="B11" i="6"/>
  <c r="BH10" i="6"/>
  <c r="BG10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AR10" i="6"/>
  <c r="AQ10" i="6"/>
  <c r="AP10" i="6"/>
  <c r="AO10" i="6"/>
  <c r="AN10" i="6"/>
  <c r="AM10" i="6"/>
  <c r="AL10" i="6"/>
  <c r="AK10" i="6"/>
  <c r="AJ10" i="6"/>
  <c r="AI10" i="6"/>
  <c r="AH10" i="6"/>
  <c r="AG10" i="6"/>
  <c r="AF10" i="6"/>
  <c r="AE10" i="6"/>
  <c r="AD10" i="6"/>
  <c r="AC10" i="6"/>
  <c r="AB10" i="6"/>
  <c r="AA10" i="6"/>
  <c r="Z10" i="6"/>
  <c r="Y10" i="6"/>
  <c r="X10" i="6"/>
  <c r="W10" i="6"/>
  <c r="V10" i="6"/>
  <c r="U10" i="6"/>
  <c r="T10" i="6"/>
  <c r="S10" i="6"/>
  <c r="R10" i="6"/>
  <c r="Q10" i="6"/>
  <c r="P10" i="6"/>
  <c r="O10" i="6"/>
  <c r="N10" i="6"/>
  <c r="M10" i="6"/>
  <c r="L10" i="6"/>
  <c r="I10" i="6"/>
  <c r="H10" i="6"/>
  <c r="G10" i="6"/>
  <c r="F10" i="6"/>
  <c r="E10" i="6"/>
  <c r="D10" i="6"/>
  <c r="C10" i="6"/>
  <c r="B10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I9" i="6"/>
  <c r="H9" i="6"/>
  <c r="G9" i="6"/>
  <c r="F9" i="6"/>
  <c r="E9" i="6"/>
  <c r="D9" i="6"/>
  <c r="C9" i="6"/>
  <c r="B9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I8" i="6"/>
  <c r="H8" i="6"/>
  <c r="G8" i="6"/>
  <c r="F8" i="6"/>
  <c r="E8" i="6"/>
  <c r="D8" i="6"/>
  <c r="C8" i="6"/>
  <c r="B8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I7" i="6"/>
  <c r="H7" i="6"/>
  <c r="G7" i="6"/>
  <c r="F7" i="6"/>
  <c r="E7" i="6"/>
  <c r="D7" i="6"/>
  <c r="C7" i="6"/>
  <c r="B7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I6" i="6"/>
  <c r="H6" i="6"/>
  <c r="G6" i="6"/>
  <c r="F6" i="6"/>
  <c r="E6" i="6"/>
  <c r="D6" i="6"/>
  <c r="C6" i="6"/>
  <c r="B6" i="6"/>
  <c r="BH5" i="6"/>
  <c r="BG5" i="6"/>
  <c r="BF5" i="6"/>
  <c r="BE5" i="6"/>
  <c r="BD5" i="6"/>
  <c r="BC5" i="6"/>
  <c r="BB5" i="6"/>
  <c r="BA5" i="6"/>
  <c r="AZ5" i="6"/>
  <c r="AY5" i="6"/>
  <c r="AX5" i="6"/>
  <c r="AW5" i="6"/>
  <c r="AV5" i="6"/>
  <c r="AU5" i="6"/>
  <c r="AT5" i="6"/>
  <c r="AS5" i="6"/>
  <c r="AR5" i="6"/>
  <c r="AQ5" i="6"/>
  <c r="AP5" i="6"/>
  <c r="AO5" i="6"/>
  <c r="AN5" i="6"/>
  <c r="AM5" i="6"/>
  <c r="AL5" i="6"/>
  <c r="AK5" i="6"/>
  <c r="AJ5" i="6"/>
  <c r="AI5" i="6"/>
  <c r="AH5" i="6"/>
  <c r="AG5" i="6"/>
  <c r="AF5" i="6"/>
  <c r="AE5" i="6"/>
  <c r="AD5" i="6"/>
  <c r="AC5" i="6"/>
  <c r="AB5" i="6"/>
  <c r="AA5" i="6"/>
  <c r="Z5" i="6"/>
  <c r="Y5" i="6"/>
  <c r="X5" i="6"/>
  <c r="W5" i="6"/>
  <c r="V5" i="6"/>
  <c r="U5" i="6"/>
  <c r="T5" i="6"/>
  <c r="S5" i="6"/>
  <c r="R5" i="6"/>
  <c r="Q5" i="6"/>
  <c r="P5" i="6"/>
  <c r="O5" i="6"/>
  <c r="N5" i="6"/>
  <c r="M5" i="6"/>
  <c r="L5" i="6"/>
  <c r="I5" i="6"/>
  <c r="H5" i="6"/>
  <c r="G5" i="6"/>
  <c r="F5" i="6"/>
  <c r="E5" i="6"/>
  <c r="D5" i="6"/>
  <c r="C5" i="6"/>
  <c r="B5" i="6"/>
  <c r="BH4" i="6"/>
  <c r="BG4" i="6"/>
  <c r="BF4" i="6"/>
  <c r="BE4" i="6"/>
  <c r="BD4" i="6"/>
  <c r="BC4" i="6"/>
  <c r="BB4" i="6"/>
  <c r="BA4" i="6"/>
  <c r="AZ4" i="6"/>
  <c r="AY4" i="6"/>
  <c r="AX4" i="6"/>
  <c r="AW4" i="6"/>
  <c r="AV4" i="6"/>
  <c r="AU4" i="6"/>
  <c r="AT4" i="6"/>
  <c r="AS4" i="6"/>
  <c r="AR4" i="6"/>
  <c r="AQ4" i="6"/>
  <c r="AP4" i="6"/>
  <c r="AO4" i="6"/>
  <c r="AN4" i="6"/>
  <c r="AM4" i="6"/>
  <c r="AL4" i="6"/>
  <c r="AK4" i="6"/>
  <c r="AJ4" i="6"/>
  <c r="AI4" i="6"/>
  <c r="AH4" i="6"/>
  <c r="AG4" i="6"/>
  <c r="AF4" i="6"/>
  <c r="AE4" i="6"/>
  <c r="AD4" i="6"/>
  <c r="AC4" i="6"/>
  <c r="AB4" i="6"/>
  <c r="AA4" i="6"/>
  <c r="Z4" i="6"/>
  <c r="Y4" i="6"/>
  <c r="X4" i="6"/>
  <c r="W4" i="6"/>
  <c r="V4" i="6"/>
  <c r="U4" i="6"/>
  <c r="T4" i="6"/>
  <c r="S4" i="6"/>
  <c r="R4" i="6"/>
  <c r="Q4" i="6"/>
  <c r="P4" i="6"/>
  <c r="O4" i="6"/>
  <c r="N4" i="6"/>
  <c r="M4" i="6"/>
  <c r="L4" i="6"/>
  <c r="I4" i="6"/>
  <c r="H4" i="6"/>
  <c r="G4" i="6"/>
  <c r="F4" i="6"/>
  <c r="E4" i="6"/>
  <c r="D4" i="6"/>
  <c r="C4" i="6"/>
  <c r="B4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I3" i="6"/>
  <c r="H3" i="6"/>
  <c r="G3" i="6"/>
  <c r="F3" i="6"/>
  <c r="E3" i="6"/>
  <c r="D3" i="6"/>
  <c r="C3" i="6"/>
  <c r="B3" i="6"/>
  <c r="BH2" i="6"/>
  <c r="BG2" i="6"/>
  <c r="BF2" i="6"/>
  <c r="BE2" i="6"/>
  <c r="BD2" i="6"/>
  <c r="BC2" i="6"/>
  <c r="BB2" i="6"/>
  <c r="BA2" i="6"/>
  <c r="AZ2" i="6"/>
  <c r="AY2" i="6"/>
  <c r="AX2" i="6"/>
  <c r="AW2" i="6"/>
  <c r="AV2" i="6"/>
  <c r="AU2" i="6"/>
  <c r="AT2" i="6"/>
  <c r="AS2" i="6"/>
  <c r="AR2" i="6"/>
  <c r="AQ2" i="6"/>
  <c r="AP2" i="6"/>
  <c r="AO2" i="6"/>
  <c r="AN2" i="6"/>
  <c r="AM2" i="6"/>
  <c r="AL2" i="6"/>
  <c r="AK2" i="6"/>
  <c r="AJ2" i="6"/>
  <c r="AI2" i="6"/>
  <c r="AH2" i="6"/>
  <c r="AG2" i="6"/>
  <c r="AF2" i="6"/>
  <c r="AE2" i="6"/>
  <c r="AD2" i="6"/>
  <c r="AC2" i="6"/>
  <c r="AB2" i="6"/>
  <c r="AA2" i="6"/>
  <c r="Z2" i="6"/>
  <c r="Y2" i="6"/>
  <c r="X2" i="6"/>
  <c r="W2" i="6"/>
  <c r="V2" i="6"/>
  <c r="U2" i="6"/>
  <c r="T2" i="6"/>
  <c r="S2" i="6"/>
  <c r="R2" i="6"/>
  <c r="Q2" i="6"/>
  <c r="P2" i="6"/>
  <c r="O2" i="6"/>
  <c r="N2" i="6"/>
  <c r="M2" i="6"/>
  <c r="L2" i="6"/>
  <c r="I2" i="6"/>
  <c r="H2" i="6"/>
  <c r="G2" i="6"/>
  <c r="F2" i="6"/>
  <c r="E2" i="6"/>
  <c r="D2" i="6"/>
  <c r="C2" i="6"/>
  <c r="B2" i="6"/>
  <c r="BH94" i="5"/>
  <c r="BG94" i="5"/>
  <c r="BF94" i="5"/>
  <c r="BE94" i="5"/>
  <c r="BD94" i="5"/>
  <c r="BC94" i="5"/>
  <c r="BB94" i="5"/>
  <c r="BA94" i="5"/>
  <c r="AZ94" i="5"/>
  <c r="AY94" i="5"/>
  <c r="AX94" i="5"/>
  <c r="AW94" i="5"/>
  <c r="AV94" i="5"/>
  <c r="AU94" i="5"/>
  <c r="AT94" i="5"/>
  <c r="AS94" i="5"/>
  <c r="AR94" i="5"/>
  <c r="AQ94" i="5"/>
  <c r="AP94" i="5"/>
  <c r="AO94" i="5"/>
  <c r="AN94" i="5"/>
  <c r="AM94" i="5"/>
  <c r="AL94" i="5"/>
  <c r="AK94" i="5"/>
  <c r="AJ94" i="5"/>
  <c r="AI94" i="5"/>
  <c r="AH94" i="5"/>
  <c r="AG94" i="5"/>
  <c r="AF94" i="5"/>
  <c r="AE94" i="5"/>
  <c r="AD94" i="5"/>
  <c r="AC94" i="5"/>
  <c r="AB94" i="5"/>
  <c r="AA94" i="5"/>
  <c r="Z94" i="5"/>
  <c r="Y94" i="5"/>
  <c r="X94" i="5"/>
  <c r="W94" i="5"/>
  <c r="V94" i="5"/>
  <c r="U94" i="5"/>
  <c r="T94" i="5"/>
  <c r="S94" i="5"/>
  <c r="R94" i="5"/>
  <c r="Q94" i="5"/>
  <c r="P94" i="5"/>
  <c r="O94" i="5"/>
  <c r="N94" i="5"/>
  <c r="M94" i="5"/>
  <c r="L94" i="5"/>
  <c r="I94" i="5"/>
  <c r="H94" i="5"/>
  <c r="G94" i="5"/>
  <c r="F94" i="5"/>
  <c r="E94" i="5"/>
  <c r="D94" i="5"/>
  <c r="C94" i="5"/>
  <c r="B94" i="5"/>
  <c r="BH93" i="5"/>
  <c r="BG93" i="5"/>
  <c r="BF93" i="5"/>
  <c r="BE93" i="5"/>
  <c r="BD93" i="5"/>
  <c r="BC93" i="5"/>
  <c r="BB93" i="5"/>
  <c r="BA93" i="5"/>
  <c r="AZ93" i="5"/>
  <c r="AY93" i="5"/>
  <c r="AX93" i="5"/>
  <c r="AW93" i="5"/>
  <c r="AV93" i="5"/>
  <c r="AU93" i="5"/>
  <c r="AT93" i="5"/>
  <c r="AS93" i="5"/>
  <c r="AR93" i="5"/>
  <c r="AQ93" i="5"/>
  <c r="AP93" i="5"/>
  <c r="AO93" i="5"/>
  <c r="AN93" i="5"/>
  <c r="AM93" i="5"/>
  <c r="AL93" i="5"/>
  <c r="AK93" i="5"/>
  <c r="AJ93" i="5"/>
  <c r="AI93" i="5"/>
  <c r="AH93" i="5"/>
  <c r="AG93" i="5"/>
  <c r="AF93" i="5"/>
  <c r="AE93" i="5"/>
  <c r="AD93" i="5"/>
  <c r="AC93" i="5"/>
  <c r="AB93" i="5"/>
  <c r="AA93" i="5"/>
  <c r="Z93" i="5"/>
  <c r="Y93" i="5"/>
  <c r="X93" i="5"/>
  <c r="W93" i="5"/>
  <c r="V93" i="5"/>
  <c r="U93" i="5"/>
  <c r="T93" i="5"/>
  <c r="S93" i="5"/>
  <c r="R93" i="5"/>
  <c r="Q93" i="5"/>
  <c r="P93" i="5"/>
  <c r="O93" i="5"/>
  <c r="N93" i="5"/>
  <c r="M93" i="5"/>
  <c r="L93" i="5"/>
  <c r="I93" i="5"/>
  <c r="H93" i="5"/>
  <c r="G93" i="5"/>
  <c r="F93" i="5"/>
  <c r="E93" i="5"/>
  <c r="D93" i="5"/>
  <c r="C93" i="5"/>
  <c r="B93" i="5"/>
  <c r="BH92" i="5"/>
  <c r="BG92" i="5"/>
  <c r="BF92" i="5"/>
  <c r="BE92" i="5"/>
  <c r="BD92" i="5"/>
  <c r="BC92" i="5"/>
  <c r="BB92" i="5"/>
  <c r="BA92" i="5"/>
  <c r="AZ92" i="5"/>
  <c r="AY92" i="5"/>
  <c r="AX92" i="5"/>
  <c r="AW92" i="5"/>
  <c r="AV92" i="5"/>
  <c r="AU92" i="5"/>
  <c r="AT92" i="5"/>
  <c r="AS92" i="5"/>
  <c r="AR92" i="5"/>
  <c r="AQ92" i="5"/>
  <c r="AP92" i="5"/>
  <c r="AO92" i="5"/>
  <c r="AN92" i="5"/>
  <c r="AM92" i="5"/>
  <c r="AL92" i="5"/>
  <c r="AK92" i="5"/>
  <c r="AJ92" i="5"/>
  <c r="AI92" i="5"/>
  <c r="AH92" i="5"/>
  <c r="AG92" i="5"/>
  <c r="AF92" i="5"/>
  <c r="AE92" i="5"/>
  <c r="AD92" i="5"/>
  <c r="AC92" i="5"/>
  <c r="AB92" i="5"/>
  <c r="AA92" i="5"/>
  <c r="Z92" i="5"/>
  <c r="Y92" i="5"/>
  <c r="X92" i="5"/>
  <c r="W92" i="5"/>
  <c r="V92" i="5"/>
  <c r="U92" i="5"/>
  <c r="T92" i="5"/>
  <c r="S92" i="5"/>
  <c r="R92" i="5"/>
  <c r="Q92" i="5"/>
  <c r="P92" i="5"/>
  <c r="O92" i="5"/>
  <c r="N92" i="5"/>
  <c r="M92" i="5"/>
  <c r="L92" i="5"/>
  <c r="I92" i="5"/>
  <c r="H92" i="5"/>
  <c r="G92" i="5"/>
  <c r="F92" i="5"/>
  <c r="E92" i="5"/>
  <c r="D92" i="5"/>
  <c r="C92" i="5"/>
  <c r="B92" i="5"/>
  <c r="BH91" i="5"/>
  <c r="BG91" i="5"/>
  <c r="BF91" i="5"/>
  <c r="BE91" i="5"/>
  <c r="BD91" i="5"/>
  <c r="BC91" i="5"/>
  <c r="BB91" i="5"/>
  <c r="BA91" i="5"/>
  <c r="AZ91" i="5"/>
  <c r="AY91" i="5"/>
  <c r="AX91" i="5"/>
  <c r="AW91" i="5"/>
  <c r="AV91" i="5"/>
  <c r="AU91" i="5"/>
  <c r="AT91" i="5"/>
  <c r="AS91" i="5"/>
  <c r="AR91" i="5"/>
  <c r="AQ91" i="5"/>
  <c r="AP91" i="5"/>
  <c r="AO91" i="5"/>
  <c r="AN91" i="5"/>
  <c r="AM91" i="5"/>
  <c r="AL91" i="5"/>
  <c r="AK91" i="5"/>
  <c r="AJ91" i="5"/>
  <c r="AI91" i="5"/>
  <c r="AH91" i="5"/>
  <c r="AG91" i="5"/>
  <c r="AF91" i="5"/>
  <c r="AE91" i="5"/>
  <c r="AD91" i="5"/>
  <c r="AC91" i="5"/>
  <c r="AB91" i="5"/>
  <c r="AA91" i="5"/>
  <c r="Z91" i="5"/>
  <c r="Y91" i="5"/>
  <c r="X91" i="5"/>
  <c r="W91" i="5"/>
  <c r="V91" i="5"/>
  <c r="U91" i="5"/>
  <c r="T91" i="5"/>
  <c r="S91" i="5"/>
  <c r="R91" i="5"/>
  <c r="Q91" i="5"/>
  <c r="P91" i="5"/>
  <c r="O91" i="5"/>
  <c r="N91" i="5"/>
  <c r="M91" i="5"/>
  <c r="L91" i="5"/>
  <c r="I91" i="5"/>
  <c r="H91" i="5"/>
  <c r="G91" i="5"/>
  <c r="F91" i="5"/>
  <c r="E91" i="5"/>
  <c r="D91" i="5"/>
  <c r="C91" i="5"/>
  <c r="B91" i="5"/>
  <c r="BH90" i="5"/>
  <c r="BG90" i="5"/>
  <c r="BF90" i="5"/>
  <c r="BE90" i="5"/>
  <c r="BD90" i="5"/>
  <c r="BC90" i="5"/>
  <c r="BB90" i="5"/>
  <c r="BA90" i="5"/>
  <c r="AZ90" i="5"/>
  <c r="AY90" i="5"/>
  <c r="AX90" i="5"/>
  <c r="AW90" i="5"/>
  <c r="AV90" i="5"/>
  <c r="AU90" i="5"/>
  <c r="AT90" i="5"/>
  <c r="AS90" i="5"/>
  <c r="AR90" i="5"/>
  <c r="AQ90" i="5"/>
  <c r="AP90" i="5"/>
  <c r="AO90" i="5"/>
  <c r="AN90" i="5"/>
  <c r="AM90" i="5"/>
  <c r="AL90" i="5"/>
  <c r="AK90" i="5"/>
  <c r="AJ90" i="5"/>
  <c r="AI90" i="5"/>
  <c r="AH90" i="5"/>
  <c r="AG90" i="5"/>
  <c r="AF90" i="5"/>
  <c r="AE90" i="5"/>
  <c r="AD90" i="5"/>
  <c r="AC90" i="5"/>
  <c r="AB90" i="5"/>
  <c r="AA90" i="5"/>
  <c r="Z90" i="5"/>
  <c r="Y90" i="5"/>
  <c r="X90" i="5"/>
  <c r="W90" i="5"/>
  <c r="V90" i="5"/>
  <c r="U90" i="5"/>
  <c r="T90" i="5"/>
  <c r="S90" i="5"/>
  <c r="R90" i="5"/>
  <c r="Q90" i="5"/>
  <c r="P90" i="5"/>
  <c r="O90" i="5"/>
  <c r="N90" i="5"/>
  <c r="M90" i="5"/>
  <c r="L90" i="5"/>
  <c r="I90" i="5"/>
  <c r="H90" i="5"/>
  <c r="G90" i="5"/>
  <c r="F90" i="5"/>
  <c r="E90" i="5"/>
  <c r="D90" i="5"/>
  <c r="C90" i="5"/>
  <c r="B90" i="5"/>
  <c r="BH89" i="5"/>
  <c r="BG89" i="5"/>
  <c r="BF89" i="5"/>
  <c r="BE89" i="5"/>
  <c r="BD89" i="5"/>
  <c r="BC89" i="5"/>
  <c r="BB89" i="5"/>
  <c r="BA89" i="5"/>
  <c r="AZ89" i="5"/>
  <c r="AY89" i="5"/>
  <c r="AX89" i="5"/>
  <c r="AW89" i="5"/>
  <c r="AV89" i="5"/>
  <c r="AU89" i="5"/>
  <c r="AT89" i="5"/>
  <c r="AS89" i="5"/>
  <c r="AR89" i="5"/>
  <c r="AQ89" i="5"/>
  <c r="AP89" i="5"/>
  <c r="AO89" i="5"/>
  <c r="AN89" i="5"/>
  <c r="AM89" i="5"/>
  <c r="AL89" i="5"/>
  <c r="AK89" i="5"/>
  <c r="AJ89" i="5"/>
  <c r="AI89" i="5"/>
  <c r="AH89" i="5"/>
  <c r="AG89" i="5"/>
  <c r="AF89" i="5"/>
  <c r="AE89" i="5"/>
  <c r="AD89" i="5"/>
  <c r="AC89" i="5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I89" i="5"/>
  <c r="H89" i="5"/>
  <c r="G89" i="5"/>
  <c r="F89" i="5"/>
  <c r="E89" i="5"/>
  <c r="D89" i="5"/>
  <c r="C89" i="5"/>
  <c r="B89" i="5"/>
  <c r="BH88" i="5"/>
  <c r="BG88" i="5"/>
  <c r="BF88" i="5"/>
  <c r="BE88" i="5"/>
  <c r="BD88" i="5"/>
  <c r="BC88" i="5"/>
  <c r="BB88" i="5"/>
  <c r="BA88" i="5"/>
  <c r="AZ88" i="5"/>
  <c r="AY88" i="5"/>
  <c r="AX88" i="5"/>
  <c r="AW88" i="5"/>
  <c r="AV88" i="5"/>
  <c r="AU88" i="5"/>
  <c r="AT88" i="5"/>
  <c r="AS88" i="5"/>
  <c r="AR88" i="5"/>
  <c r="AQ88" i="5"/>
  <c r="AP88" i="5"/>
  <c r="AO88" i="5"/>
  <c r="AN88" i="5"/>
  <c r="AM88" i="5"/>
  <c r="AL88" i="5"/>
  <c r="AK88" i="5"/>
  <c r="AJ88" i="5"/>
  <c r="AI88" i="5"/>
  <c r="AH88" i="5"/>
  <c r="AG88" i="5"/>
  <c r="AF88" i="5"/>
  <c r="AE88" i="5"/>
  <c r="AD88" i="5"/>
  <c r="AC88" i="5"/>
  <c r="AB88" i="5"/>
  <c r="AA88" i="5"/>
  <c r="Z88" i="5"/>
  <c r="Y88" i="5"/>
  <c r="X88" i="5"/>
  <c r="W88" i="5"/>
  <c r="V88" i="5"/>
  <c r="U88" i="5"/>
  <c r="T88" i="5"/>
  <c r="S88" i="5"/>
  <c r="R88" i="5"/>
  <c r="Q88" i="5"/>
  <c r="P88" i="5"/>
  <c r="O88" i="5"/>
  <c r="N88" i="5"/>
  <c r="M88" i="5"/>
  <c r="L88" i="5"/>
  <c r="I88" i="5"/>
  <c r="H88" i="5"/>
  <c r="G88" i="5"/>
  <c r="F88" i="5"/>
  <c r="E88" i="5"/>
  <c r="D88" i="5"/>
  <c r="C88" i="5"/>
  <c r="B88" i="5"/>
  <c r="BH87" i="5"/>
  <c r="BG87" i="5"/>
  <c r="BF87" i="5"/>
  <c r="BE87" i="5"/>
  <c r="BD87" i="5"/>
  <c r="BC87" i="5"/>
  <c r="BB87" i="5"/>
  <c r="BA87" i="5"/>
  <c r="AZ87" i="5"/>
  <c r="AY87" i="5"/>
  <c r="AX87" i="5"/>
  <c r="AW87" i="5"/>
  <c r="AV87" i="5"/>
  <c r="AU87" i="5"/>
  <c r="AT87" i="5"/>
  <c r="AS87" i="5"/>
  <c r="AR87" i="5"/>
  <c r="AQ87" i="5"/>
  <c r="AP87" i="5"/>
  <c r="AO87" i="5"/>
  <c r="AN87" i="5"/>
  <c r="AM87" i="5"/>
  <c r="AL87" i="5"/>
  <c r="AK87" i="5"/>
  <c r="AJ87" i="5"/>
  <c r="AI87" i="5"/>
  <c r="AH87" i="5"/>
  <c r="AG87" i="5"/>
  <c r="AF87" i="5"/>
  <c r="AE87" i="5"/>
  <c r="AD87" i="5"/>
  <c r="AC87" i="5"/>
  <c r="AB87" i="5"/>
  <c r="AA87" i="5"/>
  <c r="Z87" i="5"/>
  <c r="Y87" i="5"/>
  <c r="X87" i="5"/>
  <c r="W87" i="5"/>
  <c r="V87" i="5"/>
  <c r="U87" i="5"/>
  <c r="T87" i="5"/>
  <c r="S87" i="5"/>
  <c r="R87" i="5"/>
  <c r="Q87" i="5"/>
  <c r="P87" i="5"/>
  <c r="O87" i="5"/>
  <c r="N87" i="5"/>
  <c r="M87" i="5"/>
  <c r="L87" i="5"/>
  <c r="I87" i="5"/>
  <c r="H87" i="5"/>
  <c r="G87" i="5"/>
  <c r="F87" i="5"/>
  <c r="E87" i="5"/>
  <c r="D87" i="5"/>
  <c r="C87" i="5"/>
  <c r="B87" i="5"/>
  <c r="BH86" i="5"/>
  <c r="BG86" i="5"/>
  <c r="BF86" i="5"/>
  <c r="BE86" i="5"/>
  <c r="BD86" i="5"/>
  <c r="BC86" i="5"/>
  <c r="BB86" i="5"/>
  <c r="BA86" i="5"/>
  <c r="AZ86" i="5"/>
  <c r="AY86" i="5"/>
  <c r="AX86" i="5"/>
  <c r="AW86" i="5"/>
  <c r="AV86" i="5"/>
  <c r="AU86" i="5"/>
  <c r="AT86" i="5"/>
  <c r="AS86" i="5"/>
  <c r="AR86" i="5"/>
  <c r="AQ86" i="5"/>
  <c r="AP86" i="5"/>
  <c r="AO86" i="5"/>
  <c r="AN86" i="5"/>
  <c r="AM86" i="5"/>
  <c r="AL86" i="5"/>
  <c r="AK86" i="5"/>
  <c r="AJ86" i="5"/>
  <c r="AI86" i="5"/>
  <c r="AH86" i="5"/>
  <c r="AG86" i="5"/>
  <c r="AF86" i="5"/>
  <c r="AE86" i="5"/>
  <c r="AD86" i="5"/>
  <c r="AC86" i="5"/>
  <c r="AB86" i="5"/>
  <c r="AA86" i="5"/>
  <c r="Z86" i="5"/>
  <c r="Y86" i="5"/>
  <c r="X86" i="5"/>
  <c r="W86" i="5"/>
  <c r="V86" i="5"/>
  <c r="U86" i="5"/>
  <c r="T86" i="5"/>
  <c r="S86" i="5"/>
  <c r="R86" i="5"/>
  <c r="Q86" i="5"/>
  <c r="P86" i="5"/>
  <c r="O86" i="5"/>
  <c r="N86" i="5"/>
  <c r="M86" i="5"/>
  <c r="L86" i="5"/>
  <c r="I86" i="5"/>
  <c r="H86" i="5"/>
  <c r="G86" i="5"/>
  <c r="F86" i="5"/>
  <c r="E86" i="5"/>
  <c r="D86" i="5"/>
  <c r="C86" i="5"/>
  <c r="B86" i="5"/>
  <c r="BH85" i="5"/>
  <c r="BG85" i="5"/>
  <c r="BF85" i="5"/>
  <c r="BE85" i="5"/>
  <c r="BD85" i="5"/>
  <c r="BC85" i="5"/>
  <c r="BB85" i="5"/>
  <c r="BA85" i="5"/>
  <c r="AZ85" i="5"/>
  <c r="AY85" i="5"/>
  <c r="AX85" i="5"/>
  <c r="AW85" i="5"/>
  <c r="AV85" i="5"/>
  <c r="AU85" i="5"/>
  <c r="AT85" i="5"/>
  <c r="AS85" i="5"/>
  <c r="AR85" i="5"/>
  <c r="AQ85" i="5"/>
  <c r="AP85" i="5"/>
  <c r="AO85" i="5"/>
  <c r="AN85" i="5"/>
  <c r="AM85" i="5"/>
  <c r="AL85" i="5"/>
  <c r="AK85" i="5"/>
  <c r="AJ85" i="5"/>
  <c r="AI85" i="5"/>
  <c r="AH85" i="5"/>
  <c r="AG85" i="5"/>
  <c r="AF85" i="5"/>
  <c r="AE85" i="5"/>
  <c r="AD85" i="5"/>
  <c r="AC85" i="5"/>
  <c r="AB85" i="5"/>
  <c r="AA85" i="5"/>
  <c r="Z85" i="5"/>
  <c r="Y85" i="5"/>
  <c r="X85" i="5"/>
  <c r="W85" i="5"/>
  <c r="V85" i="5"/>
  <c r="U85" i="5"/>
  <c r="T85" i="5"/>
  <c r="S85" i="5"/>
  <c r="R85" i="5"/>
  <c r="Q85" i="5"/>
  <c r="P85" i="5"/>
  <c r="O85" i="5"/>
  <c r="N85" i="5"/>
  <c r="M85" i="5"/>
  <c r="L85" i="5"/>
  <c r="I85" i="5"/>
  <c r="H85" i="5"/>
  <c r="G85" i="5"/>
  <c r="F85" i="5"/>
  <c r="E85" i="5"/>
  <c r="D85" i="5"/>
  <c r="C85" i="5"/>
  <c r="B85" i="5"/>
  <c r="BH84" i="5"/>
  <c r="BG84" i="5"/>
  <c r="BF84" i="5"/>
  <c r="BE84" i="5"/>
  <c r="BD84" i="5"/>
  <c r="BC84" i="5"/>
  <c r="BB84" i="5"/>
  <c r="BA84" i="5"/>
  <c r="AZ84" i="5"/>
  <c r="AY84" i="5"/>
  <c r="AX84" i="5"/>
  <c r="AW84" i="5"/>
  <c r="AV84" i="5"/>
  <c r="AU84" i="5"/>
  <c r="AT84" i="5"/>
  <c r="AS84" i="5"/>
  <c r="AR84" i="5"/>
  <c r="AQ84" i="5"/>
  <c r="AP84" i="5"/>
  <c r="AO84" i="5"/>
  <c r="AN84" i="5"/>
  <c r="AM84" i="5"/>
  <c r="AL84" i="5"/>
  <c r="AK84" i="5"/>
  <c r="AJ84" i="5"/>
  <c r="AI84" i="5"/>
  <c r="AH84" i="5"/>
  <c r="AG84" i="5"/>
  <c r="AF84" i="5"/>
  <c r="AE84" i="5"/>
  <c r="AD84" i="5"/>
  <c r="AC84" i="5"/>
  <c r="AB84" i="5"/>
  <c r="AA84" i="5"/>
  <c r="Z84" i="5"/>
  <c r="Y84" i="5"/>
  <c r="X84" i="5"/>
  <c r="W84" i="5"/>
  <c r="V84" i="5"/>
  <c r="U84" i="5"/>
  <c r="T84" i="5"/>
  <c r="S84" i="5"/>
  <c r="R84" i="5"/>
  <c r="Q84" i="5"/>
  <c r="P84" i="5"/>
  <c r="O84" i="5"/>
  <c r="N84" i="5"/>
  <c r="M84" i="5"/>
  <c r="L84" i="5"/>
  <c r="I84" i="5"/>
  <c r="H84" i="5"/>
  <c r="G84" i="5"/>
  <c r="F84" i="5"/>
  <c r="E84" i="5"/>
  <c r="D84" i="5"/>
  <c r="C84" i="5"/>
  <c r="B84" i="5"/>
  <c r="BH83" i="5"/>
  <c r="BG83" i="5"/>
  <c r="BF83" i="5"/>
  <c r="BE83" i="5"/>
  <c r="BD83" i="5"/>
  <c r="BC83" i="5"/>
  <c r="BB83" i="5"/>
  <c r="BA83" i="5"/>
  <c r="AZ83" i="5"/>
  <c r="AY83" i="5"/>
  <c r="AX83" i="5"/>
  <c r="AW83" i="5"/>
  <c r="AV83" i="5"/>
  <c r="AU83" i="5"/>
  <c r="AT83" i="5"/>
  <c r="AS83" i="5"/>
  <c r="AR83" i="5"/>
  <c r="AQ83" i="5"/>
  <c r="AP83" i="5"/>
  <c r="AO83" i="5"/>
  <c r="AN83" i="5"/>
  <c r="AM83" i="5"/>
  <c r="AL83" i="5"/>
  <c r="AK83" i="5"/>
  <c r="AJ83" i="5"/>
  <c r="AI83" i="5"/>
  <c r="AH83" i="5"/>
  <c r="AG83" i="5"/>
  <c r="AF83" i="5"/>
  <c r="AE83" i="5"/>
  <c r="AD83" i="5"/>
  <c r="AC83" i="5"/>
  <c r="AB83" i="5"/>
  <c r="AA83" i="5"/>
  <c r="Z83" i="5"/>
  <c r="Y83" i="5"/>
  <c r="X83" i="5"/>
  <c r="W83" i="5"/>
  <c r="V83" i="5"/>
  <c r="U83" i="5"/>
  <c r="T83" i="5"/>
  <c r="S83" i="5"/>
  <c r="R83" i="5"/>
  <c r="Q83" i="5"/>
  <c r="P83" i="5"/>
  <c r="O83" i="5"/>
  <c r="N83" i="5"/>
  <c r="M83" i="5"/>
  <c r="L83" i="5"/>
  <c r="I83" i="5"/>
  <c r="H83" i="5"/>
  <c r="G83" i="5"/>
  <c r="F83" i="5"/>
  <c r="E83" i="5"/>
  <c r="D83" i="5"/>
  <c r="C83" i="5"/>
  <c r="B83" i="5"/>
  <c r="BH82" i="5"/>
  <c r="BG82" i="5"/>
  <c r="BF82" i="5"/>
  <c r="BE82" i="5"/>
  <c r="BD82" i="5"/>
  <c r="BC82" i="5"/>
  <c r="BB82" i="5"/>
  <c r="BA82" i="5"/>
  <c r="AZ82" i="5"/>
  <c r="AY82" i="5"/>
  <c r="AX82" i="5"/>
  <c r="AW82" i="5"/>
  <c r="AV82" i="5"/>
  <c r="AU82" i="5"/>
  <c r="AT82" i="5"/>
  <c r="AS82" i="5"/>
  <c r="AR82" i="5"/>
  <c r="AQ82" i="5"/>
  <c r="AP82" i="5"/>
  <c r="AO82" i="5"/>
  <c r="AN82" i="5"/>
  <c r="AM82" i="5"/>
  <c r="AL82" i="5"/>
  <c r="AK82" i="5"/>
  <c r="AJ82" i="5"/>
  <c r="AI82" i="5"/>
  <c r="AH82" i="5"/>
  <c r="AG82" i="5"/>
  <c r="AF82" i="5"/>
  <c r="AE82" i="5"/>
  <c r="AD82" i="5"/>
  <c r="AC82" i="5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I82" i="5"/>
  <c r="H82" i="5"/>
  <c r="G82" i="5"/>
  <c r="F82" i="5"/>
  <c r="E82" i="5"/>
  <c r="D82" i="5"/>
  <c r="C82" i="5"/>
  <c r="B82" i="5"/>
  <c r="BH81" i="5"/>
  <c r="BG81" i="5"/>
  <c r="BF81" i="5"/>
  <c r="BE81" i="5"/>
  <c r="BD81" i="5"/>
  <c r="BC81" i="5"/>
  <c r="BB81" i="5"/>
  <c r="BA81" i="5"/>
  <c r="AZ81" i="5"/>
  <c r="AY81" i="5"/>
  <c r="AX81" i="5"/>
  <c r="AW81" i="5"/>
  <c r="AV81" i="5"/>
  <c r="AU81" i="5"/>
  <c r="AT81" i="5"/>
  <c r="AS81" i="5"/>
  <c r="AR81" i="5"/>
  <c r="AQ81" i="5"/>
  <c r="AP81" i="5"/>
  <c r="AO81" i="5"/>
  <c r="AN81" i="5"/>
  <c r="AM81" i="5"/>
  <c r="AL81" i="5"/>
  <c r="AK81" i="5"/>
  <c r="AJ81" i="5"/>
  <c r="AI81" i="5"/>
  <c r="AH81" i="5"/>
  <c r="AG81" i="5"/>
  <c r="AF81" i="5"/>
  <c r="AE81" i="5"/>
  <c r="AD81" i="5"/>
  <c r="AC81" i="5"/>
  <c r="AB81" i="5"/>
  <c r="AA81" i="5"/>
  <c r="Z81" i="5"/>
  <c r="Y81" i="5"/>
  <c r="X81" i="5"/>
  <c r="W81" i="5"/>
  <c r="V81" i="5"/>
  <c r="U81" i="5"/>
  <c r="T81" i="5"/>
  <c r="S81" i="5"/>
  <c r="R81" i="5"/>
  <c r="Q81" i="5"/>
  <c r="P81" i="5"/>
  <c r="O81" i="5"/>
  <c r="N81" i="5"/>
  <c r="M81" i="5"/>
  <c r="L81" i="5"/>
  <c r="I81" i="5"/>
  <c r="H81" i="5"/>
  <c r="G81" i="5"/>
  <c r="F81" i="5"/>
  <c r="E81" i="5"/>
  <c r="D81" i="5"/>
  <c r="C81" i="5"/>
  <c r="B81" i="5"/>
  <c r="BH80" i="5"/>
  <c r="BG80" i="5"/>
  <c r="BF80" i="5"/>
  <c r="BE80" i="5"/>
  <c r="BD80" i="5"/>
  <c r="BC80" i="5"/>
  <c r="BB80" i="5"/>
  <c r="BA80" i="5"/>
  <c r="AZ80" i="5"/>
  <c r="AY80" i="5"/>
  <c r="AX80" i="5"/>
  <c r="AW80" i="5"/>
  <c r="AV80" i="5"/>
  <c r="AU80" i="5"/>
  <c r="AT80" i="5"/>
  <c r="AS80" i="5"/>
  <c r="AR80" i="5"/>
  <c r="AQ80" i="5"/>
  <c r="AP80" i="5"/>
  <c r="AO80" i="5"/>
  <c r="AN80" i="5"/>
  <c r="AM80" i="5"/>
  <c r="AL80" i="5"/>
  <c r="AK80" i="5"/>
  <c r="AJ80" i="5"/>
  <c r="AI80" i="5"/>
  <c r="AH80" i="5"/>
  <c r="AG80" i="5"/>
  <c r="AF80" i="5"/>
  <c r="AE80" i="5"/>
  <c r="AD80" i="5"/>
  <c r="AC80" i="5"/>
  <c r="AB80" i="5"/>
  <c r="AA80" i="5"/>
  <c r="Z80" i="5"/>
  <c r="Y80" i="5"/>
  <c r="X80" i="5"/>
  <c r="W80" i="5"/>
  <c r="V80" i="5"/>
  <c r="U80" i="5"/>
  <c r="T80" i="5"/>
  <c r="S80" i="5"/>
  <c r="R80" i="5"/>
  <c r="Q80" i="5"/>
  <c r="P80" i="5"/>
  <c r="O80" i="5"/>
  <c r="N80" i="5"/>
  <c r="M80" i="5"/>
  <c r="L80" i="5"/>
  <c r="I80" i="5"/>
  <c r="H80" i="5"/>
  <c r="G80" i="5"/>
  <c r="F80" i="5"/>
  <c r="E80" i="5"/>
  <c r="D80" i="5"/>
  <c r="C80" i="5"/>
  <c r="B80" i="5"/>
  <c r="BH79" i="5"/>
  <c r="BG79" i="5"/>
  <c r="BF79" i="5"/>
  <c r="BE79" i="5"/>
  <c r="BD79" i="5"/>
  <c r="BC79" i="5"/>
  <c r="BB79" i="5"/>
  <c r="BA79" i="5"/>
  <c r="AZ79" i="5"/>
  <c r="AY79" i="5"/>
  <c r="AX79" i="5"/>
  <c r="AW79" i="5"/>
  <c r="AV79" i="5"/>
  <c r="AU79" i="5"/>
  <c r="AT79" i="5"/>
  <c r="AS79" i="5"/>
  <c r="AR79" i="5"/>
  <c r="AQ79" i="5"/>
  <c r="AP79" i="5"/>
  <c r="AO79" i="5"/>
  <c r="AN79" i="5"/>
  <c r="AM79" i="5"/>
  <c r="AL79" i="5"/>
  <c r="AK79" i="5"/>
  <c r="AJ79" i="5"/>
  <c r="AI79" i="5"/>
  <c r="AH79" i="5"/>
  <c r="AG79" i="5"/>
  <c r="AF79" i="5"/>
  <c r="AE79" i="5"/>
  <c r="AD79" i="5"/>
  <c r="AC79" i="5"/>
  <c r="AB79" i="5"/>
  <c r="AA79" i="5"/>
  <c r="Z79" i="5"/>
  <c r="Y79" i="5"/>
  <c r="X79" i="5"/>
  <c r="W79" i="5"/>
  <c r="V79" i="5"/>
  <c r="U79" i="5"/>
  <c r="T79" i="5"/>
  <c r="S79" i="5"/>
  <c r="R79" i="5"/>
  <c r="Q79" i="5"/>
  <c r="P79" i="5"/>
  <c r="O79" i="5"/>
  <c r="N79" i="5"/>
  <c r="M79" i="5"/>
  <c r="L79" i="5"/>
  <c r="I79" i="5"/>
  <c r="H79" i="5"/>
  <c r="G79" i="5"/>
  <c r="F79" i="5"/>
  <c r="E79" i="5"/>
  <c r="D79" i="5"/>
  <c r="C79" i="5"/>
  <c r="B79" i="5"/>
  <c r="BH78" i="5"/>
  <c r="BG78" i="5"/>
  <c r="BF78" i="5"/>
  <c r="BE78" i="5"/>
  <c r="BD78" i="5"/>
  <c r="BC78" i="5"/>
  <c r="BB78" i="5"/>
  <c r="BA78" i="5"/>
  <c r="AZ78" i="5"/>
  <c r="AY78" i="5"/>
  <c r="AX78" i="5"/>
  <c r="AW78" i="5"/>
  <c r="AV78" i="5"/>
  <c r="AU78" i="5"/>
  <c r="AT78" i="5"/>
  <c r="AS78" i="5"/>
  <c r="AR78" i="5"/>
  <c r="AQ78" i="5"/>
  <c r="AP78" i="5"/>
  <c r="AO78" i="5"/>
  <c r="AN78" i="5"/>
  <c r="AM78" i="5"/>
  <c r="AL78" i="5"/>
  <c r="AK78" i="5"/>
  <c r="AJ78" i="5"/>
  <c r="AI78" i="5"/>
  <c r="AH78" i="5"/>
  <c r="AG78" i="5"/>
  <c r="AF78" i="5"/>
  <c r="AE78" i="5"/>
  <c r="AD78" i="5"/>
  <c r="AC78" i="5"/>
  <c r="AB78" i="5"/>
  <c r="AA78" i="5"/>
  <c r="Z78" i="5"/>
  <c r="Y78" i="5"/>
  <c r="X78" i="5"/>
  <c r="W78" i="5"/>
  <c r="V78" i="5"/>
  <c r="U78" i="5"/>
  <c r="T78" i="5"/>
  <c r="S78" i="5"/>
  <c r="R78" i="5"/>
  <c r="Q78" i="5"/>
  <c r="P78" i="5"/>
  <c r="O78" i="5"/>
  <c r="N78" i="5"/>
  <c r="M78" i="5"/>
  <c r="L78" i="5"/>
  <c r="I78" i="5"/>
  <c r="H78" i="5"/>
  <c r="G78" i="5"/>
  <c r="F78" i="5"/>
  <c r="E78" i="5"/>
  <c r="D78" i="5"/>
  <c r="C78" i="5"/>
  <c r="B78" i="5"/>
  <c r="BH77" i="5"/>
  <c r="BG77" i="5"/>
  <c r="BF77" i="5"/>
  <c r="BE77" i="5"/>
  <c r="BD77" i="5"/>
  <c r="BC77" i="5"/>
  <c r="BB77" i="5"/>
  <c r="BA77" i="5"/>
  <c r="AZ77" i="5"/>
  <c r="AY77" i="5"/>
  <c r="AX77" i="5"/>
  <c r="AW77" i="5"/>
  <c r="AV77" i="5"/>
  <c r="AU77" i="5"/>
  <c r="AT77" i="5"/>
  <c r="AS77" i="5"/>
  <c r="AR77" i="5"/>
  <c r="AQ77" i="5"/>
  <c r="AP77" i="5"/>
  <c r="AO77" i="5"/>
  <c r="AN77" i="5"/>
  <c r="AM77" i="5"/>
  <c r="AL77" i="5"/>
  <c r="AK77" i="5"/>
  <c r="AJ77" i="5"/>
  <c r="AI77" i="5"/>
  <c r="AH77" i="5"/>
  <c r="AG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I77" i="5"/>
  <c r="H77" i="5"/>
  <c r="G77" i="5"/>
  <c r="F77" i="5"/>
  <c r="E77" i="5"/>
  <c r="D77" i="5"/>
  <c r="C77" i="5"/>
  <c r="B77" i="5"/>
  <c r="BH76" i="5"/>
  <c r="BG76" i="5"/>
  <c r="BF76" i="5"/>
  <c r="BE76" i="5"/>
  <c r="BD76" i="5"/>
  <c r="BC76" i="5"/>
  <c r="BB76" i="5"/>
  <c r="BA76" i="5"/>
  <c r="AZ76" i="5"/>
  <c r="AY76" i="5"/>
  <c r="AX76" i="5"/>
  <c r="AW76" i="5"/>
  <c r="AV76" i="5"/>
  <c r="AU76" i="5"/>
  <c r="AT76" i="5"/>
  <c r="AS76" i="5"/>
  <c r="AR76" i="5"/>
  <c r="AQ76" i="5"/>
  <c r="AP76" i="5"/>
  <c r="AO76" i="5"/>
  <c r="AN76" i="5"/>
  <c r="AM76" i="5"/>
  <c r="AL76" i="5"/>
  <c r="AK76" i="5"/>
  <c r="AJ76" i="5"/>
  <c r="AI76" i="5"/>
  <c r="AH76" i="5"/>
  <c r="AG76" i="5"/>
  <c r="AF76" i="5"/>
  <c r="AE76" i="5"/>
  <c r="AD76" i="5"/>
  <c r="AC76" i="5"/>
  <c r="AB76" i="5"/>
  <c r="AA76" i="5"/>
  <c r="Z76" i="5"/>
  <c r="Y76" i="5"/>
  <c r="X76" i="5"/>
  <c r="W76" i="5"/>
  <c r="V76" i="5"/>
  <c r="U76" i="5"/>
  <c r="T76" i="5"/>
  <c r="S76" i="5"/>
  <c r="R76" i="5"/>
  <c r="Q76" i="5"/>
  <c r="P76" i="5"/>
  <c r="O76" i="5"/>
  <c r="N76" i="5"/>
  <c r="M76" i="5"/>
  <c r="L76" i="5"/>
  <c r="I76" i="5"/>
  <c r="H76" i="5"/>
  <c r="G76" i="5"/>
  <c r="F76" i="5"/>
  <c r="E76" i="5"/>
  <c r="D76" i="5"/>
  <c r="C76" i="5"/>
  <c r="B76" i="5"/>
  <c r="BH75" i="5"/>
  <c r="BG75" i="5"/>
  <c r="BF75" i="5"/>
  <c r="BE75" i="5"/>
  <c r="BD75" i="5"/>
  <c r="BC75" i="5"/>
  <c r="BB75" i="5"/>
  <c r="BA75" i="5"/>
  <c r="AZ75" i="5"/>
  <c r="AY75" i="5"/>
  <c r="AX75" i="5"/>
  <c r="AW75" i="5"/>
  <c r="AV75" i="5"/>
  <c r="AU75" i="5"/>
  <c r="AT75" i="5"/>
  <c r="AS75" i="5"/>
  <c r="AR75" i="5"/>
  <c r="AQ75" i="5"/>
  <c r="AP75" i="5"/>
  <c r="AO75" i="5"/>
  <c r="AN75" i="5"/>
  <c r="AM75" i="5"/>
  <c r="AL75" i="5"/>
  <c r="AK75" i="5"/>
  <c r="AJ75" i="5"/>
  <c r="AI75" i="5"/>
  <c r="AH75" i="5"/>
  <c r="AG75" i="5"/>
  <c r="AF75" i="5"/>
  <c r="AE75" i="5"/>
  <c r="AD75" i="5"/>
  <c r="AC75" i="5"/>
  <c r="AB75" i="5"/>
  <c r="AA75" i="5"/>
  <c r="Z75" i="5"/>
  <c r="Y75" i="5"/>
  <c r="X75" i="5"/>
  <c r="W75" i="5"/>
  <c r="V75" i="5"/>
  <c r="U75" i="5"/>
  <c r="T75" i="5"/>
  <c r="S75" i="5"/>
  <c r="R75" i="5"/>
  <c r="Q75" i="5"/>
  <c r="P75" i="5"/>
  <c r="O75" i="5"/>
  <c r="N75" i="5"/>
  <c r="M75" i="5"/>
  <c r="L75" i="5"/>
  <c r="I75" i="5"/>
  <c r="H75" i="5"/>
  <c r="G75" i="5"/>
  <c r="F75" i="5"/>
  <c r="E75" i="5"/>
  <c r="D75" i="5"/>
  <c r="C75" i="5"/>
  <c r="B75" i="5"/>
  <c r="BH74" i="5"/>
  <c r="BG74" i="5"/>
  <c r="BF74" i="5"/>
  <c r="BE74" i="5"/>
  <c r="BD74" i="5"/>
  <c r="BC74" i="5"/>
  <c r="BB74" i="5"/>
  <c r="BA74" i="5"/>
  <c r="AZ74" i="5"/>
  <c r="AY74" i="5"/>
  <c r="AX74" i="5"/>
  <c r="AW74" i="5"/>
  <c r="AV74" i="5"/>
  <c r="AU74" i="5"/>
  <c r="AT74" i="5"/>
  <c r="AS74" i="5"/>
  <c r="AR74" i="5"/>
  <c r="AQ74" i="5"/>
  <c r="AP74" i="5"/>
  <c r="AO74" i="5"/>
  <c r="AN74" i="5"/>
  <c r="AM74" i="5"/>
  <c r="AL74" i="5"/>
  <c r="AK74" i="5"/>
  <c r="AJ74" i="5"/>
  <c r="AI74" i="5"/>
  <c r="AH74" i="5"/>
  <c r="AG74" i="5"/>
  <c r="AF74" i="5"/>
  <c r="AE74" i="5"/>
  <c r="AD74" i="5"/>
  <c r="AC74" i="5"/>
  <c r="AB74" i="5"/>
  <c r="AA74" i="5"/>
  <c r="Z74" i="5"/>
  <c r="Y74" i="5"/>
  <c r="X74" i="5"/>
  <c r="W74" i="5"/>
  <c r="V74" i="5"/>
  <c r="U74" i="5"/>
  <c r="T74" i="5"/>
  <c r="S74" i="5"/>
  <c r="R74" i="5"/>
  <c r="Q74" i="5"/>
  <c r="P74" i="5"/>
  <c r="O74" i="5"/>
  <c r="N74" i="5"/>
  <c r="M74" i="5"/>
  <c r="L74" i="5"/>
  <c r="I74" i="5"/>
  <c r="H74" i="5"/>
  <c r="G74" i="5"/>
  <c r="F74" i="5"/>
  <c r="E74" i="5"/>
  <c r="D74" i="5"/>
  <c r="C74" i="5"/>
  <c r="B74" i="5"/>
  <c r="BH73" i="5"/>
  <c r="BG73" i="5"/>
  <c r="BF73" i="5"/>
  <c r="BE73" i="5"/>
  <c r="BD73" i="5"/>
  <c r="BC73" i="5"/>
  <c r="BB73" i="5"/>
  <c r="BA73" i="5"/>
  <c r="AZ73" i="5"/>
  <c r="AY73" i="5"/>
  <c r="AX73" i="5"/>
  <c r="AW73" i="5"/>
  <c r="AV73" i="5"/>
  <c r="AU73" i="5"/>
  <c r="AT73" i="5"/>
  <c r="AS73" i="5"/>
  <c r="AR73" i="5"/>
  <c r="AQ73" i="5"/>
  <c r="AP73" i="5"/>
  <c r="AO73" i="5"/>
  <c r="AN73" i="5"/>
  <c r="AM73" i="5"/>
  <c r="AL73" i="5"/>
  <c r="AK73" i="5"/>
  <c r="AJ73" i="5"/>
  <c r="AI73" i="5"/>
  <c r="AH73" i="5"/>
  <c r="AG73" i="5"/>
  <c r="AF73" i="5"/>
  <c r="AE73" i="5"/>
  <c r="AD73" i="5"/>
  <c r="AC73" i="5"/>
  <c r="AB73" i="5"/>
  <c r="AA73" i="5"/>
  <c r="Z73" i="5"/>
  <c r="Y73" i="5"/>
  <c r="X73" i="5"/>
  <c r="W73" i="5"/>
  <c r="V73" i="5"/>
  <c r="U73" i="5"/>
  <c r="T73" i="5"/>
  <c r="S73" i="5"/>
  <c r="R73" i="5"/>
  <c r="Q73" i="5"/>
  <c r="P73" i="5"/>
  <c r="O73" i="5"/>
  <c r="N73" i="5"/>
  <c r="M73" i="5"/>
  <c r="L73" i="5"/>
  <c r="I73" i="5"/>
  <c r="H73" i="5"/>
  <c r="G73" i="5"/>
  <c r="F73" i="5"/>
  <c r="E73" i="5"/>
  <c r="D73" i="5"/>
  <c r="C73" i="5"/>
  <c r="B73" i="5"/>
  <c r="BH72" i="5"/>
  <c r="BG72" i="5"/>
  <c r="BF72" i="5"/>
  <c r="BE72" i="5"/>
  <c r="BD72" i="5"/>
  <c r="BC72" i="5"/>
  <c r="BB72" i="5"/>
  <c r="BA72" i="5"/>
  <c r="AZ72" i="5"/>
  <c r="AY72" i="5"/>
  <c r="AX72" i="5"/>
  <c r="AW72" i="5"/>
  <c r="AV72" i="5"/>
  <c r="AU72" i="5"/>
  <c r="AT72" i="5"/>
  <c r="AS72" i="5"/>
  <c r="AR72" i="5"/>
  <c r="AQ72" i="5"/>
  <c r="AP72" i="5"/>
  <c r="AO72" i="5"/>
  <c r="AN72" i="5"/>
  <c r="AM72" i="5"/>
  <c r="AL72" i="5"/>
  <c r="AK72" i="5"/>
  <c r="AJ72" i="5"/>
  <c r="AI72" i="5"/>
  <c r="AH72" i="5"/>
  <c r="AG72" i="5"/>
  <c r="AF72" i="5"/>
  <c r="AE72" i="5"/>
  <c r="AD72" i="5"/>
  <c r="AC72" i="5"/>
  <c r="AB72" i="5"/>
  <c r="AA72" i="5"/>
  <c r="Z72" i="5"/>
  <c r="Y72" i="5"/>
  <c r="X72" i="5"/>
  <c r="W72" i="5"/>
  <c r="V72" i="5"/>
  <c r="U72" i="5"/>
  <c r="T72" i="5"/>
  <c r="S72" i="5"/>
  <c r="R72" i="5"/>
  <c r="Q72" i="5"/>
  <c r="P72" i="5"/>
  <c r="O72" i="5"/>
  <c r="N72" i="5"/>
  <c r="M72" i="5"/>
  <c r="L72" i="5"/>
  <c r="I72" i="5"/>
  <c r="H72" i="5"/>
  <c r="G72" i="5"/>
  <c r="F72" i="5"/>
  <c r="E72" i="5"/>
  <c r="D72" i="5"/>
  <c r="C72" i="5"/>
  <c r="B72" i="5"/>
  <c r="BH71" i="5"/>
  <c r="BG71" i="5"/>
  <c r="BF71" i="5"/>
  <c r="BE71" i="5"/>
  <c r="BD71" i="5"/>
  <c r="BC71" i="5"/>
  <c r="BB71" i="5"/>
  <c r="BA71" i="5"/>
  <c r="AZ71" i="5"/>
  <c r="AY71" i="5"/>
  <c r="AX71" i="5"/>
  <c r="AW71" i="5"/>
  <c r="AV71" i="5"/>
  <c r="AU71" i="5"/>
  <c r="AT71" i="5"/>
  <c r="AS71" i="5"/>
  <c r="AR71" i="5"/>
  <c r="AQ71" i="5"/>
  <c r="AP71" i="5"/>
  <c r="AO71" i="5"/>
  <c r="AN71" i="5"/>
  <c r="AM71" i="5"/>
  <c r="AL71" i="5"/>
  <c r="AK71" i="5"/>
  <c r="AJ71" i="5"/>
  <c r="AI71" i="5"/>
  <c r="AH71" i="5"/>
  <c r="AG71" i="5"/>
  <c r="AF71" i="5"/>
  <c r="AE71" i="5"/>
  <c r="AD71" i="5"/>
  <c r="AC71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I71" i="5"/>
  <c r="H71" i="5"/>
  <c r="G71" i="5"/>
  <c r="F71" i="5"/>
  <c r="E71" i="5"/>
  <c r="D71" i="5"/>
  <c r="C71" i="5"/>
  <c r="B71" i="5"/>
  <c r="BH70" i="5"/>
  <c r="BG70" i="5"/>
  <c r="BF70" i="5"/>
  <c r="BE70" i="5"/>
  <c r="BD70" i="5"/>
  <c r="BC70" i="5"/>
  <c r="BB70" i="5"/>
  <c r="BA70" i="5"/>
  <c r="AZ70" i="5"/>
  <c r="AY70" i="5"/>
  <c r="AX70" i="5"/>
  <c r="AW70" i="5"/>
  <c r="AV70" i="5"/>
  <c r="AU70" i="5"/>
  <c r="AT70" i="5"/>
  <c r="AS70" i="5"/>
  <c r="AR70" i="5"/>
  <c r="AQ70" i="5"/>
  <c r="AP70" i="5"/>
  <c r="AO70" i="5"/>
  <c r="AN70" i="5"/>
  <c r="AM70" i="5"/>
  <c r="AL70" i="5"/>
  <c r="AK70" i="5"/>
  <c r="AJ70" i="5"/>
  <c r="AI70" i="5"/>
  <c r="AH70" i="5"/>
  <c r="AG70" i="5"/>
  <c r="AF70" i="5"/>
  <c r="AE70" i="5"/>
  <c r="AD70" i="5"/>
  <c r="AC70" i="5"/>
  <c r="AB70" i="5"/>
  <c r="AA70" i="5"/>
  <c r="Z70" i="5"/>
  <c r="Y70" i="5"/>
  <c r="X70" i="5"/>
  <c r="W70" i="5"/>
  <c r="V70" i="5"/>
  <c r="U70" i="5"/>
  <c r="T70" i="5"/>
  <c r="S70" i="5"/>
  <c r="R70" i="5"/>
  <c r="Q70" i="5"/>
  <c r="P70" i="5"/>
  <c r="O70" i="5"/>
  <c r="N70" i="5"/>
  <c r="M70" i="5"/>
  <c r="L70" i="5"/>
  <c r="I70" i="5"/>
  <c r="H70" i="5"/>
  <c r="G70" i="5"/>
  <c r="F70" i="5"/>
  <c r="E70" i="5"/>
  <c r="D70" i="5"/>
  <c r="C70" i="5"/>
  <c r="B70" i="5"/>
  <c r="BH69" i="5"/>
  <c r="BG69" i="5"/>
  <c r="BF69" i="5"/>
  <c r="BE69" i="5"/>
  <c r="BD69" i="5"/>
  <c r="BC69" i="5"/>
  <c r="BB69" i="5"/>
  <c r="BA69" i="5"/>
  <c r="AZ69" i="5"/>
  <c r="AY69" i="5"/>
  <c r="AX69" i="5"/>
  <c r="AW69" i="5"/>
  <c r="AV69" i="5"/>
  <c r="AU69" i="5"/>
  <c r="AT69" i="5"/>
  <c r="AS69" i="5"/>
  <c r="AR69" i="5"/>
  <c r="AQ69" i="5"/>
  <c r="AP69" i="5"/>
  <c r="AO69" i="5"/>
  <c r="AN69" i="5"/>
  <c r="AM69" i="5"/>
  <c r="AL69" i="5"/>
  <c r="AK69" i="5"/>
  <c r="AJ69" i="5"/>
  <c r="AI69" i="5"/>
  <c r="AH69" i="5"/>
  <c r="AG69" i="5"/>
  <c r="AF69" i="5"/>
  <c r="AE69" i="5"/>
  <c r="AD69" i="5"/>
  <c r="AC69" i="5"/>
  <c r="AB69" i="5"/>
  <c r="AA69" i="5"/>
  <c r="Z69" i="5"/>
  <c r="Y69" i="5"/>
  <c r="X69" i="5"/>
  <c r="W69" i="5"/>
  <c r="V69" i="5"/>
  <c r="U69" i="5"/>
  <c r="T69" i="5"/>
  <c r="S69" i="5"/>
  <c r="R69" i="5"/>
  <c r="Q69" i="5"/>
  <c r="P69" i="5"/>
  <c r="O69" i="5"/>
  <c r="N69" i="5"/>
  <c r="M69" i="5"/>
  <c r="L69" i="5"/>
  <c r="I69" i="5"/>
  <c r="H69" i="5"/>
  <c r="G69" i="5"/>
  <c r="F69" i="5"/>
  <c r="E69" i="5"/>
  <c r="D69" i="5"/>
  <c r="C69" i="5"/>
  <c r="B69" i="5"/>
  <c r="BH68" i="5"/>
  <c r="BG68" i="5"/>
  <c r="BF68" i="5"/>
  <c r="BE68" i="5"/>
  <c r="BD68" i="5"/>
  <c r="BC68" i="5"/>
  <c r="BB68" i="5"/>
  <c r="BA68" i="5"/>
  <c r="AZ68" i="5"/>
  <c r="AY68" i="5"/>
  <c r="AX68" i="5"/>
  <c r="AW68" i="5"/>
  <c r="AV68" i="5"/>
  <c r="AU68" i="5"/>
  <c r="AT68" i="5"/>
  <c r="AS68" i="5"/>
  <c r="AR68" i="5"/>
  <c r="AQ68" i="5"/>
  <c r="AP68" i="5"/>
  <c r="AO68" i="5"/>
  <c r="AN68" i="5"/>
  <c r="AM68" i="5"/>
  <c r="AL68" i="5"/>
  <c r="AK68" i="5"/>
  <c r="AJ68" i="5"/>
  <c r="AI68" i="5"/>
  <c r="AH68" i="5"/>
  <c r="AG68" i="5"/>
  <c r="AF68" i="5"/>
  <c r="AE68" i="5"/>
  <c r="AD68" i="5"/>
  <c r="AC68" i="5"/>
  <c r="AB68" i="5"/>
  <c r="AA68" i="5"/>
  <c r="Z68" i="5"/>
  <c r="Y68" i="5"/>
  <c r="X68" i="5"/>
  <c r="W68" i="5"/>
  <c r="V68" i="5"/>
  <c r="U68" i="5"/>
  <c r="T68" i="5"/>
  <c r="S68" i="5"/>
  <c r="R68" i="5"/>
  <c r="Q68" i="5"/>
  <c r="P68" i="5"/>
  <c r="O68" i="5"/>
  <c r="N68" i="5"/>
  <c r="M68" i="5"/>
  <c r="L68" i="5"/>
  <c r="I68" i="5"/>
  <c r="H68" i="5"/>
  <c r="G68" i="5"/>
  <c r="F68" i="5"/>
  <c r="E68" i="5"/>
  <c r="D68" i="5"/>
  <c r="C68" i="5"/>
  <c r="B68" i="5"/>
  <c r="BH67" i="5"/>
  <c r="BG67" i="5"/>
  <c r="BF67" i="5"/>
  <c r="BE67" i="5"/>
  <c r="BD67" i="5"/>
  <c r="BC67" i="5"/>
  <c r="BB67" i="5"/>
  <c r="BA67" i="5"/>
  <c r="AZ67" i="5"/>
  <c r="AY67" i="5"/>
  <c r="AX67" i="5"/>
  <c r="AW67" i="5"/>
  <c r="AV67" i="5"/>
  <c r="AU67" i="5"/>
  <c r="AT67" i="5"/>
  <c r="AS67" i="5"/>
  <c r="AR67" i="5"/>
  <c r="AQ67" i="5"/>
  <c r="AP67" i="5"/>
  <c r="AO67" i="5"/>
  <c r="AN67" i="5"/>
  <c r="AM67" i="5"/>
  <c r="AL67" i="5"/>
  <c r="AK67" i="5"/>
  <c r="AJ67" i="5"/>
  <c r="AI67" i="5"/>
  <c r="AH67" i="5"/>
  <c r="AG67" i="5"/>
  <c r="AF67" i="5"/>
  <c r="AE67" i="5"/>
  <c r="AD67" i="5"/>
  <c r="AC67" i="5"/>
  <c r="AB67" i="5"/>
  <c r="AA67" i="5"/>
  <c r="Z67" i="5"/>
  <c r="Y67" i="5"/>
  <c r="X67" i="5"/>
  <c r="W67" i="5"/>
  <c r="V67" i="5"/>
  <c r="U67" i="5"/>
  <c r="T67" i="5"/>
  <c r="S67" i="5"/>
  <c r="R67" i="5"/>
  <c r="Q67" i="5"/>
  <c r="P67" i="5"/>
  <c r="O67" i="5"/>
  <c r="N67" i="5"/>
  <c r="M67" i="5"/>
  <c r="L67" i="5"/>
  <c r="I67" i="5"/>
  <c r="H67" i="5"/>
  <c r="G67" i="5"/>
  <c r="F67" i="5"/>
  <c r="E67" i="5"/>
  <c r="D67" i="5"/>
  <c r="C67" i="5"/>
  <c r="B67" i="5"/>
  <c r="BH66" i="5"/>
  <c r="BG66" i="5"/>
  <c r="BF66" i="5"/>
  <c r="BE66" i="5"/>
  <c r="BD66" i="5"/>
  <c r="BC66" i="5"/>
  <c r="BB66" i="5"/>
  <c r="BA66" i="5"/>
  <c r="AZ66" i="5"/>
  <c r="AY66" i="5"/>
  <c r="AX66" i="5"/>
  <c r="AW66" i="5"/>
  <c r="AV66" i="5"/>
  <c r="AU66" i="5"/>
  <c r="AT66" i="5"/>
  <c r="AS66" i="5"/>
  <c r="AR66" i="5"/>
  <c r="AQ66" i="5"/>
  <c r="AP66" i="5"/>
  <c r="AO66" i="5"/>
  <c r="AN66" i="5"/>
  <c r="AM66" i="5"/>
  <c r="AL66" i="5"/>
  <c r="AK66" i="5"/>
  <c r="AJ66" i="5"/>
  <c r="AI66" i="5"/>
  <c r="AH66" i="5"/>
  <c r="AG66" i="5"/>
  <c r="AF66" i="5"/>
  <c r="AE66" i="5"/>
  <c r="AD66" i="5"/>
  <c r="AC66" i="5"/>
  <c r="AB66" i="5"/>
  <c r="AA66" i="5"/>
  <c r="Z66" i="5"/>
  <c r="Y66" i="5"/>
  <c r="X66" i="5"/>
  <c r="W66" i="5"/>
  <c r="V66" i="5"/>
  <c r="U66" i="5"/>
  <c r="T66" i="5"/>
  <c r="S66" i="5"/>
  <c r="R66" i="5"/>
  <c r="Q66" i="5"/>
  <c r="P66" i="5"/>
  <c r="O66" i="5"/>
  <c r="N66" i="5"/>
  <c r="M66" i="5"/>
  <c r="L66" i="5"/>
  <c r="I66" i="5"/>
  <c r="H66" i="5"/>
  <c r="G66" i="5"/>
  <c r="F66" i="5"/>
  <c r="E66" i="5"/>
  <c r="D66" i="5"/>
  <c r="C66" i="5"/>
  <c r="B66" i="5"/>
  <c r="BH65" i="5"/>
  <c r="BG65" i="5"/>
  <c r="BF65" i="5"/>
  <c r="BE65" i="5"/>
  <c r="BD65" i="5"/>
  <c r="BC65" i="5"/>
  <c r="BB65" i="5"/>
  <c r="BA65" i="5"/>
  <c r="AZ65" i="5"/>
  <c r="AY65" i="5"/>
  <c r="AX65" i="5"/>
  <c r="AW65" i="5"/>
  <c r="AV65" i="5"/>
  <c r="AU65" i="5"/>
  <c r="AT65" i="5"/>
  <c r="AS65" i="5"/>
  <c r="AR65" i="5"/>
  <c r="AQ65" i="5"/>
  <c r="AP65" i="5"/>
  <c r="AO65" i="5"/>
  <c r="AN65" i="5"/>
  <c r="AM65" i="5"/>
  <c r="AL65" i="5"/>
  <c r="AK65" i="5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I65" i="5"/>
  <c r="H65" i="5"/>
  <c r="G65" i="5"/>
  <c r="F65" i="5"/>
  <c r="E65" i="5"/>
  <c r="D65" i="5"/>
  <c r="C65" i="5"/>
  <c r="B65" i="5"/>
  <c r="BH64" i="5"/>
  <c r="BG64" i="5"/>
  <c r="BF64" i="5"/>
  <c r="BE64" i="5"/>
  <c r="BD64" i="5"/>
  <c r="BC64" i="5"/>
  <c r="BB64" i="5"/>
  <c r="BA64" i="5"/>
  <c r="AZ64" i="5"/>
  <c r="AY64" i="5"/>
  <c r="AX64" i="5"/>
  <c r="AW64" i="5"/>
  <c r="AV64" i="5"/>
  <c r="AU64" i="5"/>
  <c r="AT64" i="5"/>
  <c r="AS64" i="5"/>
  <c r="AR64" i="5"/>
  <c r="AQ64" i="5"/>
  <c r="AP64" i="5"/>
  <c r="AO64" i="5"/>
  <c r="AN64" i="5"/>
  <c r="AM64" i="5"/>
  <c r="AL64" i="5"/>
  <c r="AK64" i="5"/>
  <c r="AJ64" i="5"/>
  <c r="AI64" i="5"/>
  <c r="AH64" i="5"/>
  <c r="AG64" i="5"/>
  <c r="AF64" i="5"/>
  <c r="AE64" i="5"/>
  <c r="AD64" i="5"/>
  <c r="AC64" i="5"/>
  <c r="AB64" i="5"/>
  <c r="AA64" i="5"/>
  <c r="Z64" i="5"/>
  <c r="Y64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I64" i="5"/>
  <c r="H64" i="5"/>
  <c r="G64" i="5"/>
  <c r="F64" i="5"/>
  <c r="E64" i="5"/>
  <c r="D64" i="5"/>
  <c r="C64" i="5"/>
  <c r="B64" i="5"/>
  <c r="BH63" i="5"/>
  <c r="BG63" i="5"/>
  <c r="BF63" i="5"/>
  <c r="BE63" i="5"/>
  <c r="BD63" i="5"/>
  <c r="BC63" i="5"/>
  <c r="BB63" i="5"/>
  <c r="BA63" i="5"/>
  <c r="AZ63" i="5"/>
  <c r="AY63" i="5"/>
  <c r="AX63" i="5"/>
  <c r="AW63" i="5"/>
  <c r="AV63" i="5"/>
  <c r="AU63" i="5"/>
  <c r="AT63" i="5"/>
  <c r="AS63" i="5"/>
  <c r="AR63" i="5"/>
  <c r="AQ63" i="5"/>
  <c r="AP63" i="5"/>
  <c r="AO63" i="5"/>
  <c r="AN63" i="5"/>
  <c r="AM63" i="5"/>
  <c r="AL63" i="5"/>
  <c r="AK63" i="5"/>
  <c r="AJ63" i="5"/>
  <c r="AI63" i="5"/>
  <c r="AH63" i="5"/>
  <c r="AG63" i="5"/>
  <c r="AF63" i="5"/>
  <c r="AE63" i="5"/>
  <c r="AD63" i="5"/>
  <c r="AC63" i="5"/>
  <c r="AB63" i="5"/>
  <c r="AA63" i="5"/>
  <c r="Z63" i="5"/>
  <c r="Y63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I63" i="5"/>
  <c r="H63" i="5"/>
  <c r="G63" i="5"/>
  <c r="F63" i="5"/>
  <c r="E63" i="5"/>
  <c r="D63" i="5"/>
  <c r="C63" i="5"/>
  <c r="B63" i="5"/>
  <c r="BH62" i="5"/>
  <c r="BG62" i="5"/>
  <c r="BF62" i="5"/>
  <c r="BE62" i="5"/>
  <c r="BD62" i="5"/>
  <c r="BC62" i="5"/>
  <c r="BB62" i="5"/>
  <c r="BA62" i="5"/>
  <c r="AZ62" i="5"/>
  <c r="AY62" i="5"/>
  <c r="AX62" i="5"/>
  <c r="AW62" i="5"/>
  <c r="AV62" i="5"/>
  <c r="AU62" i="5"/>
  <c r="AT62" i="5"/>
  <c r="AS62" i="5"/>
  <c r="AR62" i="5"/>
  <c r="AQ62" i="5"/>
  <c r="AP62" i="5"/>
  <c r="AO62" i="5"/>
  <c r="AN62" i="5"/>
  <c r="AM62" i="5"/>
  <c r="AL62" i="5"/>
  <c r="AK62" i="5"/>
  <c r="AJ62" i="5"/>
  <c r="AI62" i="5"/>
  <c r="AH62" i="5"/>
  <c r="AG62" i="5"/>
  <c r="AF62" i="5"/>
  <c r="AE62" i="5"/>
  <c r="AD62" i="5"/>
  <c r="AC62" i="5"/>
  <c r="AB62" i="5"/>
  <c r="AA62" i="5"/>
  <c r="Z62" i="5"/>
  <c r="Y62" i="5"/>
  <c r="X62" i="5"/>
  <c r="W62" i="5"/>
  <c r="V62" i="5"/>
  <c r="U62" i="5"/>
  <c r="T62" i="5"/>
  <c r="S62" i="5"/>
  <c r="R62" i="5"/>
  <c r="Q62" i="5"/>
  <c r="P62" i="5"/>
  <c r="O62" i="5"/>
  <c r="N62" i="5"/>
  <c r="M62" i="5"/>
  <c r="L62" i="5"/>
  <c r="I62" i="5"/>
  <c r="H62" i="5"/>
  <c r="G62" i="5"/>
  <c r="F62" i="5"/>
  <c r="E62" i="5"/>
  <c r="D62" i="5"/>
  <c r="C62" i="5"/>
  <c r="B62" i="5"/>
  <c r="BH61" i="5"/>
  <c r="BG61" i="5"/>
  <c r="BF61" i="5"/>
  <c r="BE61" i="5"/>
  <c r="BD61" i="5"/>
  <c r="BC61" i="5"/>
  <c r="BB61" i="5"/>
  <c r="BA61" i="5"/>
  <c r="AZ61" i="5"/>
  <c r="AY61" i="5"/>
  <c r="AX61" i="5"/>
  <c r="AW61" i="5"/>
  <c r="AV61" i="5"/>
  <c r="AU61" i="5"/>
  <c r="AT61" i="5"/>
  <c r="AS61" i="5"/>
  <c r="AR61" i="5"/>
  <c r="AQ61" i="5"/>
  <c r="AP61" i="5"/>
  <c r="AO61" i="5"/>
  <c r="AN61" i="5"/>
  <c r="AM61" i="5"/>
  <c r="AL61" i="5"/>
  <c r="AK61" i="5"/>
  <c r="AJ61" i="5"/>
  <c r="AI61" i="5"/>
  <c r="AH61" i="5"/>
  <c r="AG61" i="5"/>
  <c r="AF61" i="5"/>
  <c r="AE61" i="5"/>
  <c r="AD61" i="5"/>
  <c r="AC61" i="5"/>
  <c r="AB61" i="5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I61" i="5"/>
  <c r="H61" i="5"/>
  <c r="G61" i="5"/>
  <c r="F61" i="5"/>
  <c r="E61" i="5"/>
  <c r="D61" i="5"/>
  <c r="C61" i="5"/>
  <c r="B61" i="5"/>
  <c r="BH60" i="5"/>
  <c r="BG60" i="5"/>
  <c r="BF60" i="5"/>
  <c r="BE60" i="5"/>
  <c r="BD60" i="5"/>
  <c r="BC60" i="5"/>
  <c r="BB60" i="5"/>
  <c r="BA60" i="5"/>
  <c r="AZ60" i="5"/>
  <c r="AY60" i="5"/>
  <c r="AX60" i="5"/>
  <c r="AW60" i="5"/>
  <c r="AV60" i="5"/>
  <c r="AU60" i="5"/>
  <c r="AT60" i="5"/>
  <c r="AS60" i="5"/>
  <c r="AR60" i="5"/>
  <c r="AQ60" i="5"/>
  <c r="AP60" i="5"/>
  <c r="AO60" i="5"/>
  <c r="AN60" i="5"/>
  <c r="AM60" i="5"/>
  <c r="AL60" i="5"/>
  <c r="AK60" i="5"/>
  <c r="AJ60" i="5"/>
  <c r="AI60" i="5"/>
  <c r="AH60" i="5"/>
  <c r="AG60" i="5"/>
  <c r="AF60" i="5"/>
  <c r="AE60" i="5"/>
  <c r="AD60" i="5"/>
  <c r="AC60" i="5"/>
  <c r="AB60" i="5"/>
  <c r="AA60" i="5"/>
  <c r="Z60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I60" i="5"/>
  <c r="H60" i="5"/>
  <c r="G60" i="5"/>
  <c r="F60" i="5"/>
  <c r="E60" i="5"/>
  <c r="D60" i="5"/>
  <c r="C60" i="5"/>
  <c r="B60" i="5"/>
  <c r="BH59" i="5"/>
  <c r="BG59" i="5"/>
  <c r="BF59" i="5"/>
  <c r="BE59" i="5"/>
  <c r="BD59" i="5"/>
  <c r="BC59" i="5"/>
  <c r="BB59" i="5"/>
  <c r="BA59" i="5"/>
  <c r="AZ59" i="5"/>
  <c r="AY59" i="5"/>
  <c r="AX59" i="5"/>
  <c r="AW59" i="5"/>
  <c r="AV59" i="5"/>
  <c r="AU59" i="5"/>
  <c r="AT59" i="5"/>
  <c r="AS59" i="5"/>
  <c r="AR59" i="5"/>
  <c r="AQ59" i="5"/>
  <c r="AP59" i="5"/>
  <c r="AO59" i="5"/>
  <c r="AN59" i="5"/>
  <c r="AM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I59" i="5"/>
  <c r="H59" i="5"/>
  <c r="G59" i="5"/>
  <c r="F59" i="5"/>
  <c r="E59" i="5"/>
  <c r="D59" i="5"/>
  <c r="C59" i="5"/>
  <c r="B59" i="5"/>
  <c r="BH58" i="5"/>
  <c r="BG58" i="5"/>
  <c r="BF58" i="5"/>
  <c r="BE58" i="5"/>
  <c r="BD58" i="5"/>
  <c r="BC58" i="5"/>
  <c r="BB58" i="5"/>
  <c r="BA58" i="5"/>
  <c r="AZ58" i="5"/>
  <c r="AY58" i="5"/>
  <c r="AX58" i="5"/>
  <c r="AW58" i="5"/>
  <c r="AV58" i="5"/>
  <c r="AU58" i="5"/>
  <c r="AT58" i="5"/>
  <c r="AS58" i="5"/>
  <c r="AR58" i="5"/>
  <c r="AQ58" i="5"/>
  <c r="AP58" i="5"/>
  <c r="AO58" i="5"/>
  <c r="AN58" i="5"/>
  <c r="AM58" i="5"/>
  <c r="AL58" i="5"/>
  <c r="AK58" i="5"/>
  <c r="AJ58" i="5"/>
  <c r="AI58" i="5"/>
  <c r="AH58" i="5"/>
  <c r="AG58" i="5"/>
  <c r="AF58" i="5"/>
  <c r="AE58" i="5"/>
  <c r="AD58" i="5"/>
  <c r="AC58" i="5"/>
  <c r="AB58" i="5"/>
  <c r="AA58" i="5"/>
  <c r="Z58" i="5"/>
  <c r="Y58" i="5"/>
  <c r="X58" i="5"/>
  <c r="W58" i="5"/>
  <c r="V58" i="5"/>
  <c r="U58" i="5"/>
  <c r="T58" i="5"/>
  <c r="S58" i="5"/>
  <c r="R58" i="5"/>
  <c r="Q58" i="5"/>
  <c r="P58" i="5"/>
  <c r="O58" i="5"/>
  <c r="N58" i="5"/>
  <c r="M58" i="5"/>
  <c r="L58" i="5"/>
  <c r="I58" i="5"/>
  <c r="H58" i="5"/>
  <c r="G58" i="5"/>
  <c r="F58" i="5"/>
  <c r="E58" i="5"/>
  <c r="D58" i="5"/>
  <c r="C58" i="5"/>
  <c r="B58" i="5"/>
  <c r="BH57" i="5"/>
  <c r="BG57" i="5"/>
  <c r="BF57" i="5"/>
  <c r="BE57" i="5"/>
  <c r="BD57" i="5"/>
  <c r="BC57" i="5"/>
  <c r="BB57" i="5"/>
  <c r="BA57" i="5"/>
  <c r="AZ57" i="5"/>
  <c r="AY57" i="5"/>
  <c r="AX57" i="5"/>
  <c r="AW57" i="5"/>
  <c r="AV57" i="5"/>
  <c r="AU57" i="5"/>
  <c r="AT57" i="5"/>
  <c r="AS57" i="5"/>
  <c r="AR57" i="5"/>
  <c r="AQ57" i="5"/>
  <c r="AP57" i="5"/>
  <c r="AO57" i="5"/>
  <c r="AN57" i="5"/>
  <c r="AM57" i="5"/>
  <c r="AL57" i="5"/>
  <c r="AK57" i="5"/>
  <c r="AJ57" i="5"/>
  <c r="AI57" i="5"/>
  <c r="AH57" i="5"/>
  <c r="AG57" i="5"/>
  <c r="AF57" i="5"/>
  <c r="AE57" i="5"/>
  <c r="AD57" i="5"/>
  <c r="AC57" i="5"/>
  <c r="AB57" i="5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I57" i="5"/>
  <c r="H57" i="5"/>
  <c r="G57" i="5"/>
  <c r="F57" i="5"/>
  <c r="E57" i="5"/>
  <c r="D57" i="5"/>
  <c r="C57" i="5"/>
  <c r="B57" i="5"/>
  <c r="BH56" i="5"/>
  <c r="BG56" i="5"/>
  <c r="BF56" i="5"/>
  <c r="BE56" i="5"/>
  <c r="BD56" i="5"/>
  <c r="BC56" i="5"/>
  <c r="BB56" i="5"/>
  <c r="BA56" i="5"/>
  <c r="AZ56" i="5"/>
  <c r="AY56" i="5"/>
  <c r="AX56" i="5"/>
  <c r="AW56" i="5"/>
  <c r="AV56" i="5"/>
  <c r="AU56" i="5"/>
  <c r="AT56" i="5"/>
  <c r="AS56" i="5"/>
  <c r="AR56" i="5"/>
  <c r="AQ56" i="5"/>
  <c r="AP56" i="5"/>
  <c r="AO56" i="5"/>
  <c r="AN56" i="5"/>
  <c r="AM56" i="5"/>
  <c r="AL56" i="5"/>
  <c r="AK56" i="5"/>
  <c r="AJ56" i="5"/>
  <c r="AI56" i="5"/>
  <c r="AH56" i="5"/>
  <c r="AG56" i="5"/>
  <c r="AF56" i="5"/>
  <c r="AE56" i="5"/>
  <c r="AD56" i="5"/>
  <c r="AC56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I56" i="5"/>
  <c r="H56" i="5"/>
  <c r="G56" i="5"/>
  <c r="F56" i="5"/>
  <c r="E56" i="5"/>
  <c r="D56" i="5"/>
  <c r="C56" i="5"/>
  <c r="B56" i="5"/>
  <c r="BH55" i="5"/>
  <c r="BG55" i="5"/>
  <c r="BF55" i="5"/>
  <c r="BE55" i="5"/>
  <c r="BD55" i="5"/>
  <c r="BC55" i="5"/>
  <c r="BB55" i="5"/>
  <c r="BA55" i="5"/>
  <c r="AZ55" i="5"/>
  <c r="AY55" i="5"/>
  <c r="AX55" i="5"/>
  <c r="AW55" i="5"/>
  <c r="AV55" i="5"/>
  <c r="AU55" i="5"/>
  <c r="AT55" i="5"/>
  <c r="AS55" i="5"/>
  <c r="AR55" i="5"/>
  <c r="AQ55" i="5"/>
  <c r="AP55" i="5"/>
  <c r="AO55" i="5"/>
  <c r="AN55" i="5"/>
  <c r="AM55" i="5"/>
  <c r="AL55" i="5"/>
  <c r="AK55" i="5"/>
  <c r="AJ55" i="5"/>
  <c r="AI55" i="5"/>
  <c r="AH55" i="5"/>
  <c r="AG55" i="5"/>
  <c r="AF55" i="5"/>
  <c r="AE55" i="5"/>
  <c r="AD55" i="5"/>
  <c r="AC55" i="5"/>
  <c r="AB55" i="5"/>
  <c r="AA55" i="5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I55" i="5"/>
  <c r="H55" i="5"/>
  <c r="G55" i="5"/>
  <c r="F55" i="5"/>
  <c r="E55" i="5"/>
  <c r="D55" i="5"/>
  <c r="C55" i="5"/>
  <c r="B55" i="5"/>
  <c r="BH54" i="5"/>
  <c r="BG54" i="5"/>
  <c r="BF54" i="5"/>
  <c r="BE54" i="5"/>
  <c r="BD54" i="5"/>
  <c r="BC54" i="5"/>
  <c r="BB54" i="5"/>
  <c r="BA54" i="5"/>
  <c r="AZ54" i="5"/>
  <c r="AY54" i="5"/>
  <c r="AX54" i="5"/>
  <c r="AW54" i="5"/>
  <c r="AV54" i="5"/>
  <c r="AU54" i="5"/>
  <c r="AT54" i="5"/>
  <c r="AS54" i="5"/>
  <c r="AR54" i="5"/>
  <c r="AQ54" i="5"/>
  <c r="AP54" i="5"/>
  <c r="AO54" i="5"/>
  <c r="AN54" i="5"/>
  <c r="AM54" i="5"/>
  <c r="AL54" i="5"/>
  <c r="AK54" i="5"/>
  <c r="AJ54" i="5"/>
  <c r="AI54" i="5"/>
  <c r="AH54" i="5"/>
  <c r="AG54" i="5"/>
  <c r="AF54" i="5"/>
  <c r="AE54" i="5"/>
  <c r="AD54" i="5"/>
  <c r="AC54" i="5"/>
  <c r="AB54" i="5"/>
  <c r="AA54" i="5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I54" i="5"/>
  <c r="H54" i="5"/>
  <c r="G54" i="5"/>
  <c r="F54" i="5"/>
  <c r="E54" i="5"/>
  <c r="D54" i="5"/>
  <c r="C54" i="5"/>
  <c r="B54" i="5"/>
  <c r="BH53" i="5"/>
  <c r="BG53" i="5"/>
  <c r="BF53" i="5"/>
  <c r="BE53" i="5"/>
  <c r="BD53" i="5"/>
  <c r="BC53" i="5"/>
  <c r="BB53" i="5"/>
  <c r="BA53" i="5"/>
  <c r="AZ53" i="5"/>
  <c r="AY53" i="5"/>
  <c r="AX53" i="5"/>
  <c r="AW53" i="5"/>
  <c r="AV53" i="5"/>
  <c r="AU53" i="5"/>
  <c r="AT53" i="5"/>
  <c r="AS53" i="5"/>
  <c r="AR53" i="5"/>
  <c r="AQ53" i="5"/>
  <c r="AP53" i="5"/>
  <c r="AO53" i="5"/>
  <c r="AN53" i="5"/>
  <c r="AM53" i="5"/>
  <c r="AL53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I53" i="5"/>
  <c r="H53" i="5"/>
  <c r="G53" i="5"/>
  <c r="F53" i="5"/>
  <c r="E53" i="5"/>
  <c r="D53" i="5"/>
  <c r="C53" i="5"/>
  <c r="B53" i="5"/>
  <c r="BH52" i="5"/>
  <c r="BG52" i="5"/>
  <c r="BF52" i="5"/>
  <c r="BE52" i="5"/>
  <c r="BD52" i="5"/>
  <c r="BC52" i="5"/>
  <c r="BB52" i="5"/>
  <c r="BA52" i="5"/>
  <c r="AZ52" i="5"/>
  <c r="AY52" i="5"/>
  <c r="AX52" i="5"/>
  <c r="AW52" i="5"/>
  <c r="AV52" i="5"/>
  <c r="AU52" i="5"/>
  <c r="AT52" i="5"/>
  <c r="AS52" i="5"/>
  <c r="AR52" i="5"/>
  <c r="AQ52" i="5"/>
  <c r="AP52" i="5"/>
  <c r="AO52" i="5"/>
  <c r="AN52" i="5"/>
  <c r="AM52" i="5"/>
  <c r="AL52" i="5"/>
  <c r="AK52" i="5"/>
  <c r="AJ52" i="5"/>
  <c r="AI52" i="5"/>
  <c r="AH52" i="5"/>
  <c r="AG52" i="5"/>
  <c r="AF52" i="5"/>
  <c r="AE52" i="5"/>
  <c r="AD52" i="5"/>
  <c r="AC52" i="5"/>
  <c r="AB52" i="5"/>
  <c r="AA52" i="5"/>
  <c r="Z52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I52" i="5"/>
  <c r="H52" i="5"/>
  <c r="G52" i="5"/>
  <c r="F52" i="5"/>
  <c r="E52" i="5"/>
  <c r="D52" i="5"/>
  <c r="C52" i="5"/>
  <c r="B52" i="5"/>
  <c r="BH51" i="5"/>
  <c r="BG51" i="5"/>
  <c r="BF51" i="5"/>
  <c r="BE51" i="5"/>
  <c r="BD51" i="5"/>
  <c r="BC51" i="5"/>
  <c r="BB51" i="5"/>
  <c r="BA51" i="5"/>
  <c r="AZ51" i="5"/>
  <c r="AY51" i="5"/>
  <c r="AX51" i="5"/>
  <c r="AW51" i="5"/>
  <c r="AV51" i="5"/>
  <c r="AU51" i="5"/>
  <c r="AT51" i="5"/>
  <c r="AS51" i="5"/>
  <c r="AR51" i="5"/>
  <c r="AQ51" i="5"/>
  <c r="AP51" i="5"/>
  <c r="AO51" i="5"/>
  <c r="AN51" i="5"/>
  <c r="AM51" i="5"/>
  <c r="AL51" i="5"/>
  <c r="AK51" i="5"/>
  <c r="AJ51" i="5"/>
  <c r="AI51" i="5"/>
  <c r="AH51" i="5"/>
  <c r="AG51" i="5"/>
  <c r="AF51" i="5"/>
  <c r="AE51" i="5"/>
  <c r="AD51" i="5"/>
  <c r="AC51" i="5"/>
  <c r="AB51" i="5"/>
  <c r="AA51" i="5"/>
  <c r="Z51" i="5"/>
  <c r="Y51" i="5"/>
  <c r="X51" i="5"/>
  <c r="W51" i="5"/>
  <c r="V51" i="5"/>
  <c r="U51" i="5"/>
  <c r="T51" i="5"/>
  <c r="S51" i="5"/>
  <c r="R51" i="5"/>
  <c r="Q51" i="5"/>
  <c r="P51" i="5"/>
  <c r="O51" i="5"/>
  <c r="N51" i="5"/>
  <c r="M51" i="5"/>
  <c r="L51" i="5"/>
  <c r="I51" i="5"/>
  <c r="H51" i="5"/>
  <c r="G51" i="5"/>
  <c r="F51" i="5"/>
  <c r="E51" i="5"/>
  <c r="D51" i="5"/>
  <c r="C51" i="5"/>
  <c r="B51" i="5"/>
  <c r="BH50" i="5"/>
  <c r="BG50" i="5"/>
  <c r="BF50" i="5"/>
  <c r="BE50" i="5"/>
  <c r="BD50" i="5"/>
  <c r="BC50" i="5"/>
  <c r="BB50" i="5"/>
  <c r="BA50" i="5"/>
  <c r="AZ50" i="5"/>
  <c r="AY50" i="5"/>
  <c r="AX50" i="5"/>
  <c r="AW50" i="5"/>
  <c r="AV50" i="5"/>
  <c r="AU50" i="5"/>
  <c r="AT50" i="5"/>
  <c r="AS50" i="5"/>
  <c r="AR50" i="5"/>
  <c r="AQ50" i="5"/>
  <c r="AP50" i="5"/>
  <c r="AO50" i="5"/>
  <c r="AN50" i="5"/>
  <c r="AM50" i="5"/>
  <c r="AL50" i="5"/>
  <c r="AK50" i="5"/>
  <c r="AJ50" i="5"/>
  <c r="AI50" i="5"/>
  <c r="AH50" i="5"/>
  <c r="AG50" i="5"/>
  <c r="AF50" i="5"/>
  <c r="AE50" i="5"/>
  <c r="AD50" i="5"/>
  <c r="AC50" i="5"/>
  <c r="AB50" i="5"/>
  <c r="AA50" i="5"/>
  <c r="Z50" i="5"/>
  <c r="Y50" i="5"/>
  <c r="X50" i="5"/>
  <c r="W50" i="5"/>
  <c r="V50" i="5"/>
  <c r="U50" i="5"/>
  <c r="T50" i="5"/>
  <c r="S50" i="5"/>
  <c r="R50" i="5"/>
  <c r="Q50" i="5"/>
  <c r="P50" i="5"/>
  <c r="O50" i="5"/>
  <c r="N50" i="5"/>
  <c r="M50" i="5"/>
  <c r="L50" i="5"/>
  <c r="I50" i="5"/>
  <c r="H50" i="5"/>
  <c r="G50" i="5"/>
  <c r="F50" i="5"/>
  <c r="E50" i="5"/>
  <c r="D50" i="5"/>
  <c r="C50" i="5"/>
  <c r="B50" i="5"/>
  <c r="BH49" i="5"/>
  <c r="BG49" i="5"/>
  <c r="BF49" i="5"/>
  <c r="BE49" i="5"/>
  <c r="BD49" i="5"/>
  <c r="BC49" i="5"/>
  <c r="BB49" i="5"/>
  <c r="BA49" i="5"/>
  <c r="AZ49" i="5"/>
  <c r="AY49" i="5"/>
  <c r="AX49" i="5"/>
  <c r="AW49" i="5"/>
  <c r="AV49" i="5"/>
  <c r="AU49" i="5"/>
  <c r="AT49" i="5"/>
  <c r="AS49" i="5"/>
  <c r="AR49" i="5"/>
  <c r="AQ49" i="5"/>
  <c r="AP49" i="5"/>
  <c r="AO49" i="5"/>
  <c r="AN49" i="5"/>
  <c r="AM49" i="5"/>
  <c r="AL49" i="5"/>
  <c r="AK49" i="5"/>
  <c r="AJ49" i="5"/>
  <c r="AI49" i="5"/>
  <c r="AH49" i="5"/>
  <c r="AG49" i="5"/>
  <c r="AF49" i="5"/>
  <c r="AE49" i="5"/>
  <c r="AD49" i="5"/>
  <c r="AC49" i="5"/>
  <c r="AB49" i="5"/>
  <c r="AA49" i="5"/>
  <c r="Z49" i="5"/>
  <c r="Y49" i="5"/>
  <c r="X49" i="5"/>
  <c r="W49" i="5"/>
  <c r="V49" i="5"/>
  <c r="U49" i="5"/>
  <c r="T49" i="5"/>
  <c r="S49" i="5"/>
  <c r="R49" i="5"/>
  <c r="Q49" i="5"/>
  <c r="P49" i="5"/>
  <c r="O49" i="5"/>
  <c r="N49" i="5"/>
  <c r="M49" i="5"/>
  <c r="L49" i="5"/>
  <c r="I49" i="5"/>
  <c r="H49" i="5"/>
  <c r="G49" i="5"/>
  <c r="F49" i="5"/>
  <c r="E49" i="5"/>
  <c r="D49" i="5"/>
  <c r="C49" i="5"/>
  <c r="B49" i="5"/>
  <c r="BH48" i="5"/>
  <c r="BG48" i="5"/>
  <c r="BF48" i="5"/>
  <c r="BE48" i="5"/>
  <c r="BD48" i="5"/>
  <c r="BC48" i="5"/>
  <c r="BB48" i="5"/>
  <c r="BA48" i="5"/>
  <c r="AZ48" i="5"/>
  <c r="AY48" i="5"/>
  <c r="AX48" i="5"/>
  <c r="AW48" i="5"/>
  <c r="AV48" i="5"/>
  <c r="AU48" i="5"/>
  <c r="AT48" i="5"/>
  <c r="AS48" i="5"/>
  <c r="AR48" i="5"/>
  <c r="AQ48" i="5"/>
  <c r="AP48" i="5"/>
  <c r="AO48" i="5"/>
  <c r="AN48" i="5"/>
  <c r="AM48" i="5"/>
  <c r="AL48" i="5"/>
  <c r="AK48" i="5"/>
  <c r="AJ48" i="5"/>
  <c r="AI48" i="5"/>
  <c r="AH48" i="5"/>
  <c r="AG48" i="5"/>
  <c r="AF48" i="5"/>
  <c r="AE48" i="5"/>
  <c r="AD48" i="5"/>
  <c r="AC48" i="5"/>
  <c r="AB48" i="5"/>
  <c r="AA48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I48" i="5"/>
  <c r="H48" i="5"/>
  <c r="G48" i="5"/>
  <c r="F48" i="5"/>
  <c r="E48" i="5"/>
  <c r="D48" i="5"/>
  <c r="C48" i="5"/>
  <c r="B48" i="5"/>
  <c r="BH47" i="5"/>
  <c r="BG47" i="5"/>
  <c r="BF47" i="5"/>
  <c r="BE47" i="5"/>
  <c r="BD47" i="5"/>
  <c r="BC47" i="5"/>
  <c r="BB47" i="5"/>
  <c r="BA47" i="5"/>
  <c r="AZ47" i="5"/>
  <c r="AY47" i="5"/>
  <c r="AX47" i="5"/>
  <c r="AW47" i="5"/>
  <c r="AV47" i="5"/>
  <c r="AU47" i="5"/>
  <c r="AT47" i="5"/>
  <c r="AS47" i="5"/>
  <c r="AR47" i="5"/>
  <c r="AQ47" i="5"/>
  <c r="AP47" i="5"/>
  <c r="AO47" i="5"/>
  <c r="AN47" i="5"/>
  <c r="AM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I47" i="5"/>
  <c r="H47" i="5"/>
  <c r="G47" i="5"/>
  <c r="F47" i="5"/>
  <c r="E47" i="5"/>
  <c r="D47" i="5"/>
  <c r="C47" i="5"/>
  <c r="B47" i="5"/>
  <c r="BH46" i="5"/>
  <c r="BG46" i="5"/>
  <c r="BF46" i="5"/>
  <c r="BE46" i="5"/>
  <c r="BD46" i="5"/>
  <c r="BC46" i="5"/>
  <c r="BB46" i="5"/>
  <c r="BA46" i="5"/>
  <c r="AZ46" i="5"/>
  <c r="AY46" i="5"/>
  <c r="AX46" i="5"/>
  <c r="AW46" i="5"/>
  <c r="AV46" i="5"/>
  <c r="AU46" i="5"/>
  <c r="AT46" i="5"/>
  <c r="AS46" i="5"/>
  <c r="AR46" i="5"/>
  <c r="AQ46" i="5"/>
  <c r="AP46" i="5"/>
  <c r="AO46" i="5"/>
  <c r="AN46" i="5"/>
  <c r="AM46" i="5"/>
  <c r="AL46" i="5"/>
  <c r="AK46" i="5"/>
  <c r="AJ46" i="5"/>
  <c r="AI46" i="5"/>
  <c r="AH46" i="5"/>
  <c r="AG46" i="5"/>
  <c r="AF46" i="5"/>
  <c r="AE46" i="5"/>
  <c r="AD46" i="5"/>
  <c r="AC46" i="5"/>
  <c r="AB46" i="5"/>
  <c r="AA46" i="5"/>
  <c r="Z46" i="5"/>
  <c r="Y46" i="5"/>
  <c r="X46" i="5"/>
  <c r="W46" i="5"/>
  <c r="V46" i="5"/>
  <c r="U46" i="5"/>
  <c r="T46" i="5"/>
  <c r="S46" i="5"/>
  <c r="R46" i="5"/>
  <c r="Q46" i="5"/>
  <c r="P46" i="5"/>
  <c r="O46" i="5"/>
  <c r="N46" i="5"/>
  <c r="M46" i="5"/>
  <c r="L46" i="5"/>
  <c r="I46" i="5"/>
  <c r="H46" i="5"/>
  <c r="G46" i="5"/>
  <c r="F46" i="5"/>
  <c r="E46" i="5"/>
  <c r="D46" i="5"/>
  <c r="C46" i="5"/>
  <c r="B46" i="5"/>
  <c r="BH45" i="5"/>
  <c r="BG45" i="5"/>
  <c r="BF45" i="5"/>
  <c r="BE45" i="5"/>
  <c r="BD45" i="5"/>
  <c r="BC45" i="5"/>
  <c r="BB45" i="5"/>
  <c r="BA45" i="5"/>
  <c r="AZ45" i="5"/>
  <c r="AY45" i="5"/>
  <c r="AX45" i="5"/>
  <c r="AW45" i="5"/>
  <c r="AV45" i="5"/>
  <c r="AU45" i="5"/>
  <c r="AT45" i="5"/>
  <c r="AS45" i="5"/>
  <c r="AR45" i="5"/>
  <c r="AQ45" i="5"/>
  <c r="AP45" i="5"/>
  <c r="AO45" i="5"/>
  <c r="AN45" i="5"/>
  <c r="AM45" i="5"/>
  <c r="AL45" i="5"/>
  <c r="AK45" i="5"/>
  <c r="AJ45" i="5"/>
  <c r="AI45" i="5"/>
  <c r="AH45" i="5"/>
  <c r="AG45" i="5"/>
  <c r="AF45" i="5"/>
  <c r="AE45" i="5"/>
  <c r="AD45" i="5"/>
  <c r="AC45" i="5"/>
  <c r="AB45" i="5"/>
  <c r="AA45" i="5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I45" i="5"/>
  <c r="H45" i="5"/>
  <c r="G45" i="5"/>
  <c r="F45" i="5"/>
  <c r="E45" i="5"/>
  <c r="D45" i="5"/>
  <c r="C45" i="5"/>
  <c r="B45" i="5"/>
  <c r="BH44" i="5"/>
  <c r="BG44" i="5"/>
  <c r="BF44" i="5"/>
  <c r="BE44" i="5"/>
  <c r="BD44" i="5"/>
  <c r="BC44" i="5"/>
  <c r="BB44" i="5"/>
  <c r="BA44" i="5"/>
  <c r="AZ44" i="5"/>
  <c r="AY44" i="5"/>
  <c r="AX44" i="5"/>
  <c r="AW44" i="5"/>
  <c r="AV44" i="5"/>
  <c r="AU44" i="5"/>
  <c r="AT44" i="5"/>
  <c r="AS44" i="5"/>
  <c r="AR44" i="5"/>
  <c r="AQ44" i="5"/>
  <c r="AP44" i="5"/>
  <c r="AO44" i="5"/>
  <c r="AN44" i="5"/>
  <c r="AM44" i="5"/>
  <c r="AL44" i="5"/>
  <c r="AK44" i="5"/>
  <c r="AJ44" i="5"/>
  <c r="AI44" i="5"/>
  <c r="AH44" i="5"/>
  <c r="AG44" i="5"/>
  <c r="AF44" i="5"/>
  <c r="AE44" i="5"/>
  <c r="AD44" i="5"/>
  <c r="AC44" i="5"/>
  <c r="AB44" i="5"/>
  <c r="AA44" i="5"/>
  <c r="Z44" i="5"/>
  <c r="Y44" i="5"/>
  <c r="X44" i="5"/>
  <c r="W44" i="5"/>
  <c r="V44" i="5"/>
  <c r="U44" i="5"/>
  <c r="T44" i="5"/>
  <c r="S44" i="5"/>
  <c r="R44" i="5"/>
  <c r="Q44" i="5"/>
  <c r="P44" i="5"/>
  <c r="O44" i="5"/>
  <c r="N44" i="5"/>
  <c r="M44" i="5"/>
  <c r="L44" i="5"/>
  <c r="I44" i="5"/>
  <c r="H44" i="5"/>
  <c r="G44" i="5"/>
  <c r="F44" i="5"/>
  <c r="E44" i="5"/>
  <c r="D44" i="5"/>
  <c r="C44" i="5"/>
  <c r="B44" i="5"/>
  <c r="BH43" i="5"/>
  <c r="BG43" i="5"/>
  <c r="BF43" i="5"/>
  <c r="BE43" i="5"/>
  <c r="BD43" i="5"/>
  <c r="BC43" i="5"/>
  <c r="BB43" i="5"/>
  <c r="BA43" i="5"/>
  <c r="AZ43" i="5"/>
  <c r="AY43" i="5"/>
  <c r="AX43" i="5"/>
  <c r="AW43" i="5"/>
  <c r="AV43" i="5"/>
  <c r="AU43" i="5"/>
  <c r="AT43" i="5"/>
  <c r="AS43" i="5"/>
  <c r="AR43" i="5"/>
  <c r="AQ43" i="5"/>
  <c r="AP43" i="5"/>
  <c r="AO43" i="5"/>
  <c r="AN43" i="5"/>
  <c r="AM43" i="5"/>
  <c r="AL43" i="5"/>
  <c r="AK43" i="5"/>
  <c r="AJ43" i="5"/>
  <c r="AI43" i="5"/>
  <c r="AH43" i="5"/>
  <c r="AG43" i="5"/>
  <c r="AF43" i="5"/>
  <c r="AE43" i="5"/>
  <c r="AD43" i="5"/>
  <c r="AC43" i="5"/>
  <c r="AB43" i="5"/>
  <c r="AA43" i="5"/>
  <c r="Z43" i="5"/>
  <c r="Y43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I43" i="5"/>
  <c r="H43" i="5"/>
  <c r="G43" i="5"/>
  <c r="F43" i="5"/>
  <c r="E43" i="5"/>
  <c r="D43" i="5"/>
  <c r="C43" i="5"/>
  <c r="B43" i="5"/>
  <c r="BH42" i="5"/>
  <c r="BG42" i="5"/>
  <c r="BF42" i="5"/>
  <c r="BE42" i="5"/>
  <c r="BD42" i="5"/>
  <c r="BC42" i="5"/>
  <c r="BB42" i="5"/>
  <c r="BA42" i="5"/>
  <c r="AZ42" i="5"/>
  <c r="AY42" i="5"/>
  <c r="AX42" i="5"/>
  <c r="AW42" i="5"/>
  <c r="AV42" i="5"/>
  <c r="AU42" i="5"/>
  <c r="AT42" i="5"/>
  <c r="AS42" i="5"/>
  <c r="AR42" i="5"/>
  <c r="AQ42" i="5"/>
  <c r="AP42" i="5"/>
  <c r="AO42" i="5"/>
  <c r="AN42" i="5"/>
  <c r="AM42" i="5"/>
  <c r="AL42" i="5"/>
  <c r="AK42" i="5"/>
  <c r="AJ42" i="5"/>
  <c r="AI42" i="5"/>
  <c r="AH42" i="5"/>
  <c r="AG42" i="5"/>
  <c r="AF42" i="5"/>
  <c r="AE42" i="5"/>
  <c r="AD42" i="5"/>
  <c r="AC42" i="5"/>
  <c r="AB42" i="5"/>
  <c r="AA42" i="5"/>
  <c r="Z42" i="5"/>
  <c r="Y42" i="5"/>
  <c r="X42" i="5"/>
  <c r="W42" i="5"/>
  <c r="V42" i="5"/>
  <c r="U42" i="5"/>
  <c r="T42" i="5"/>
  <c r="S42" i="5"/>
  <c r="R42" i="5"/>
  <c r="Q42" i="5"/>
  <c r="P42" i="5"/>
  <c r="O42" i="5"/>
  <c r="N42" i="5"/>
  <c r="M42" i="5"/>
  <c r="L42" i="5"/>
  <c r="I42" i="5"/>
  <c r="H42" i="5"/>
  <c r="G42" i="5"/>
  <c r="F42" i="5"/>
  <c r="E42" i="5"/>
  <c r="D42" i="5"/>
  <c r="C42" i="5"/>
  <c r="B42" i="5"/>
  <c r="BH41" i="5"/>
  <c r="BG41" i="5"/>
  <c r="BF41" i="5"/>
  <c r="BE41" i="5"/>
  <c r="BD41" i="5"/>
  <c r="BC41" i="5"/>
  <c r="BB41" i="5"/>
  <c r="BA41" i="5"/>
  <c r="AZ41" i="5"/>
  <c r="AY41" i="5"/>
  <c r="AX41" i="5"/>
  <c r="AW41" i="5"/>
  <c r="AV41" i="5"/>
  <c r="AU41" i="5"/>
  <c r="AT41" i="5"/>
  <c r="AS41" i="5"/>
  <c r="AR41" i="5"/>
  <c r="AQ41" i="5"/>
  <c r="AP41" i="5"/>
  <c r="AO41" i="5"/>
  <c r="AN41" i="5"/>
  <c r="AM41" i="5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I41" i="5"/>
  <c r="H41" i="5"/>
  <c r="G41" i="5"/>
  <c r="F41" i="5"/>
  <c r="E41" i="5"/>
  <c r="D41" i="5"/>
  <c r="C41" i="5"/>
  <c r="B41" i="5"/>
  <c r="BH40" i="5"/>
  <c r="BG40" i="5"/>
  <c r="BF40" i="5"/>
  <c r="BE40" i="5"/>
  <c r="BD40" i="5"/>
  <c r="BC40" i="5"/>
  <c r="BB40" i="5"/>
  <c r="BA40" i="5"/>
  <c r="AZ40" i="5"/>
  <c r="AY40" i="5"/>
  <c r="AX40" i="5"/>
  <c r="AW40" i="5"/>
  <c r="AV40" i="5"/>
  <c r="AU40" i="5"/>
  <c r="AT40" i="5"/>
  <c r="AS40" i="5"/>
  <c r="AR40" i="5"/>
  <c r="AQ40" i="5"/>
  <c r="AP40" i="5"/>
  <c r="AO40" i="5"/>
  <c r="AN40" i="5"/>
  <c r="AM40" i="5"/>
  <c r="AL40" i="5"/>
  <c r="AK40" i="5"/>
  <c r="AJ40" i="5"/>
  <c r="AI40" i="5"/>
  <c r="AH40" i="5"/>
  <c r="AG40" i="5"/>
  <c r="AF40" i="5"/>
  <c r="AE40" i="5"/>
  <c r="AD40" i="5"/>
  <c r="AC40" i="5"/>
  <c r="AB40" i="5"/>
  <c r="AA40" i="5"/>
  <c r="Z40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I40" i="5"/>
  <c r="H40" i="5"/>
  <c r="G40" i="5"/>
  <c r="F40" i="5"/>
  <c r="E40" i="5"/>
  <c r="D40" i="5"/>
  <c r="C40" i="5"/>
  <c r="B40" i="5"/>
  <c r="BH39" i="5"/>
  <c r="BG39" i="5"/>
  <c r="BF39" i="5"/>
  <c r="BE39" i="5"/>
  <c r="BD39" i="5"/>
  <c r="BC39" i="5"/>
  <c r="BB39" i="5"/>
  <c r="BA39" i="5"/>
  <c r="AZ39" i="5"/>
  <c r="AY39" i="5"/>
  <c r="AX39" i="5"/>
  <c r="AW39" i="5"/>
  <c r="AV39" i="5"/>
  <c r="AU39" i="5"/>
  <c r="AT39" i="5"/>
  <c r="AS39" i="5"/>
  <c r="AR39" i="5"/>
  <c r="AQ39" i="5"/>
  <c r="AP39" i="5"/>
  <c r="AO39" i="5"/>
  <c r="AN39" i="5"/>
  <c r="AM39" i="5"/>
  <c r="AL39" i="5"/>
  <c r="AK39" i="5"/>
  <c r="AJ39" i="5"/>
  <c r="AI39" i="5"/>
  <c r="AH39" i="5"/>
  <c r="AG39" i="5"/>
  <c r="AF39" i="5"/>
  <c r="AE39" i="5"/>
  <c r="AD39" i="5"/>
  <c r="AC39" i="5"/>
  <c r="AB39" i="5"/>
  <c r="AA39" i="5"/>
  <c r="Z39" i="5"/>
  <c r="Y39" i="5"/>
  <c r="X39" i="5"/>
  <c r="W39" i="5"/>
  <c r="V39" i="5"/>
  <c r="U39" i="5"/>
  <c r="T39" i="5"/>
  <c r="S39" i="5"/>
  <c r="R39" i="5"/>
  <c r="Q39" i="5"/>
  <c r="P39" i="5"/>
  <c r="O39" i="5"/>
  <c r="N39" i="5"/>
  <c r="M39" i="5"/>
  <c r="L39" i="5"/>
  <c r="I39" i="5"/>
  <c r="H39" i="5"/>
  <c r="G39" i="5"/>
  <c r="F39" i="5"/>
  <c r="E39" i="5"/>
  <c r="D39" i="5"/>
  <c r="C39" i="5"/>
  <c r="B39" i="5"/>
  <c r="BH38" i="5"/>
  <c r="BG38" i="5"/>
  <c r="BF38" i="5"/>
  <c r="BE38" i="5"/>
  <c r="BD38" i="5"/>
  <c r="BC38" i="5"/>
  <c r="BB38" i="5"/>
  <c r="BA38" i="5"/>
  <c r="AZ38" i="5"/>
  <c r="AY38" i="5"/>
  <c r="AX38" i="5"/>
  <c r="AW38" i="5"/>
  <c r="AV38" i="5"/>
  <c r="AU38" i="5"/>
  <c r="AT38" i="5"/>
  <c r="AS38" i="5"/>
  <c r="AR38" i="5"/>
  <c r="AQ38" i="5"/>
  <c r="AP38" i="5"/>
  <c r="AO38" i="5"/>
  <c r="AN38" i="5"/>
  <c r="AM38" i="5"/>
  <c r="AL38" i="5"/>
  <c r="AK38" i="5"/>
  <c r="AJ38" i="5"/>
  <c r="AI38" i="5"/>
  <c r="AH38" i="5"/>
  <c r="AG38" i="5"/>
  <c r="AF38" i="5"/>
  <c r="AE38" i="5"/>
  <c r="AD38" i="5"/>
  <c r="AC38" i="5"/>
  <c r="AB38" i="5"/>
  <c r="AA38" i="5"/>
  <c r="Z38" i="5"/>
  <c r="Y38" i="5"/>
  <c r="X38" i="5"/>
  <c r="W38" i="5"/>
  <c r="V38" i="5"/>
  <c r="U38" i="5"/>
  <c r="T38" i="5"/>
  <c r="S38" i="5"/>
  <c r="R38" i="5"/>
  <c r="Q38" i="5"/>
  <c r="P38" i="5"/>
  <c r="O38" i="5"/>
  <c r="N38" i="5"/>
  <c r="M38" i="5"/>
  <c r="L38" i="5"/>
  <c r="I38" i="5"/>
  <c r="H38" i="5"/>
  <c r="G38" i="5"/>
  <c r="F38" i="5"/>
  <c r="E38" i="5"/>
  <c r="D38" i="5"/>
  <c r="C38" i="5"/>
  <c r="B38" i="5"/>
  <c r="BH37" i="5"/>
  <c r="BG37" i="5"/>
  <c r="BF37" i="5"/>
  <c r="BE37" i="5"/>
  <c r="BD37" i="5"/>
  <c r="BC37" i="5"/>
  <c r="BB37" i="5"/>
  <c r="BA37" i="5"/>
  <c r="AZ37" i="5"/>
  <c r="AY37" i="5"/>
  <c r="AX37" i="5"/>
  <c r="AW37" i="5"/>
  <c r="AV37" i="5"/>
  <c r="AU37" i="5"/>
  <c r="AT37" i="5"/>
  <c r="AS37" i="5"/>
  <c r="AR37" i="5"/>
  <c r="AQ37" i="5"/>
  <c r="AP37" i="5"/>
  <c r="AO37" i="5"/>
  <c r="AN37" i="5"/>
  <c r="AM37" i="5"/>
  <c r="AL37" i="5"/>
  <c r="AK37" i="5"/>
  <c r="AJ37" i="5"/>
  <c r="AI37" i="5"/>
  <c r="AH37" i="5"/>
  <c r="AG37" i="5"/>
  <c r="AF37" i="5"/>
  <c r="AE37" i="5"/>
  <c r="AD37" i="5"/>
  <c r="AC37" i="5"/>
  <c r="AB37" i="5"/>
  <c r="AA37" i="5"/>
  <c r="Z37" i="5"/>
  <c r="Y37" i="5"/>
  <c r="X37" i="5"/>
  <c r="W37" i="5"/>
  <c r="V37" i="5"/>
  <c r="U37" i="5"/>
  <c r="T37" i="5"/>
  <c r="S37" i="5"/>
  <c r="R37" i="5"/>
  <c r="Q37" i="5"/>
  <c r="P37" i="5"/>
  <c r="O37" i="5"/>
  <c r="N37" i="5"/>
  <c r="M37" i="5"/>
  <c r="L37" i="5"/>
  <c r="I37" i="5"/>
  <c r="H37" i="5"/>
  <c r="G37" i="5"/>
  <c r="F37" i="5"/>
  <c r="E37" i="5"/>
  <c r="D37" i="5"/>
  <c r="C37" i="5"/>
  <c r="B37" i="5"/>
  <c r="BH36" i="5"/>
  <c r="BG36" i="5"/>
  <c r="BF36" i="5"/>
  <c r="BE36" i="5"/>
  <c r="BD36" i="5"/>
  <c r="BC36" i="5"/>
  <c r="BB36" i="5"/>
  <c r="BA36" i="5"/>
  <c r="AZ36" i="5"/>
  <c r="AY36" i="5"/>
  <c r="AX36" i="5"/>
  <c r="AW36" i="5"/>
  <c r="AV36" i="5"/>
  <c r="AU36" i="5"/>
  <c r="AT36" i="5"/>
  <c r="AS36" i="5"/>
  <c r="AR36" i="5"/>
  <c r="AQ36" i="5"/>
  <c r="AP36" i="5"/>
  <c r="AO36" i="5"/>
  <c r="AN36" i="5"/>
  <c r="AM36" i="5"/>
  <c r="AL36" i="5"/>
  <c r="AK36" i="5"/>
  <c r="AJ36" i="5"/>
  <c r="AI36" i="5"/>
  <c r="AH36" i="5"/>
  <c r="AG36" i="5"/>
  <c r="AF36" i="5"/>
  <c r="AE36" i="5"/>
  <c r="AD36" i="5"/>
  <c r="AC36" i="5"/>
  <c r="AB36" i="5"/>
  <c r="AA36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I36" i="5"/>
  <c r="H36" i="5"/>
  <c r="G36" i="5"/>
  <c r="F36" i="5"/>
  <c r="E36" i="5"/>
  <c r="D36" i="5"/>
  <c r="C36" i="5"/>
  <c r="B36" i="5"/>
  <c r="BH35" i="5"/>
  <c r="BG35" i="5"/>
  <c r="BF35" i="5"/>
  <c r="BE35" i="5"/>
  <c r="BD35" i="5"/>
  <c r="BC35" i="5"/>
  <c r="BB35" i="5"/>
  <c r="BA35" i="5"/>
  <c r="AZ35" i="5"/>
  <c r="AY35" i="5"/>
  <c r="AX35" i="5"/>
  <c r="AW35" i="5"/>
  <c r="AV35" i="5"/>
  <c r="AU35" i="5"/>
  <c r="AT35" i="5"/>
  <c r="AS35" i="5"/>
  <c r="AR35" i="5"/>
  <c r="AQ35" i="5"/>
  <c r="AP35" i="5"/>
  <c r="AO35" i="5"/>
  <c r="AN35" i="5"/>
  <c r="AM35" i="5"/>
  <c r="AL35" i="5"/>
  <c r="AK35" i="5"/>
  <c r="AJ35" i="5"/>
  <c r="AI35" i="5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I35" i="5"/>
  <c r="H35" i="5"/>
  <c r="G35" i="5"/>
  <c r="F35" i="5"/>
  <c r="E35" i="5"/>
  <c r="D35" i="5"/>
  <c r="C35" i="5"/>
  <c r="B35" i="5"/>
  <c r="BH34" i="5"/>
  <c r="BG34" i="5"/>
  <c r="BF34" i="5"/>
  <c r="BE34" i="5"/>
  <c r="BD34" i="5"/>
  <c r="BC34" i="5"/>
  <c r="BB34" i="5"/>
  <c r="BA34" i="5"/>
  <c r="AZ34" i="5"/>
  <c r="AY34" i="5"/>
  <c r="AX34" i="5"/>
  <c r="AW34" i="5"/>
  <c r="AV34" i="5"/>
  <c r="AU34" i="5"/>
  <c r="AT34" i="5"/>
  <c r="AS34" i="5"/>
  <c r="AR34" i="5"/>
  <c r="AQ34" i="5"/>
  <c r="AP34" i="5"/>
  <c r="AO34" i="5"/>
  <c r="AN34" i="5"/>
  <c r="AM34" i="5"/>
  <c r="AL34" i="5"/>
  <c r="AK34" i="5"/>
  <c r="AJ34" i="5"/>
  <c r="AI34" i="5"/>
  <c r="AH34" i="5"/>
  <c r="AG34" i="5"/>
  <c r="AF34" i="5"/>
  <c r="AE34" i="5"/>
  <c r="AD34" i="5"/>
  <c r="AC34" i="5"/>
  <c r="AB34" i="5"/>
  <c r="AA34" i="5"/>
  <c r="Z34" i="5"/>
  <c r="Y34" i="5"/>
  <c r="X34" i="5"/>
  <c r="W34" i="5"/>
  <c r="V34" i="5"/>
  <c r="U34" i="5"/>
  <c r="T34" i="5"/>
  <c r="S34" i="5"/>
  <c r="R34" i="5"/>
  <c r="Q34" i="5"/>
  <c r="P34" i="5"/>
  <c r="O34" i="5"/>
  <c r="N34" i="5"/>
  <c r="M34" i="5"/>
  <c r="L34" i="5"/>
  <c r="I34" i="5"/>
  <c r="H34" i="5"/>
  <c r="G34" i="5"/>
  <c r="F34" i="5"/>
  <c r="E34" i="5"/>
  <c r="D34" i="5"/>
  <c r="C34" i="5"/>
  <c r="B34" i="5"/>
  <c r="BH33" i="5"/>
  <c r="BG33" i="5"/>
  <c r="BF33" i="5"/>
  <c r="BE33" i="5"/>
  <c r="BD33" i="5"/>
  <c r="BC33" i="5"/>
  <c r="BB33" i="5"/>
  <c r="BA33" i="5"/>
  <c r="AZ33" i="5"/>
  <c r="AY33" i="5"/>
  <c r="AX33" i="5"/>
  <c r="AW33" i="5"/>
  <c r="AV33" i="5"/>
  <c r="AU33" i="5"/>
  <c r="AT33" i="5"/>
  <c r="AS33" i="5"/>
  <c r="AR33" i="5"/>
  <c r="AQ33" i="5"/>
  <c r="AP33" i="5"/>
  <c r="AO33" i="5"/>
  <c r="AN33" i="5"/>
  <c r="AM33" i="5"/>
  <c r="AL33" i="5"/>
  <c r="AK33" i="5"/>
  <c r="AJ33" i="5"/>
  <c r="AI33" i="5"/>
  <c r="AH33" i="5"/>
  <c r="AG33" i="5"/>
  <c r="AF33" i="5"/>
  <c r="AE33" i="5"/>
  <c r="AD33" i="5"/>
  <c r="AC33" i="5"/>
  <c r="AB33" i="5"/>
  <c r="AA33" i="5"/>
  <c r="Z33" i="5"/>
  <c r="Y33" i="5"/>
  <c r="X33" i="5"/>
  <c r="W33" i="5"/>
  <c r="V33" i="5"/>
  <c r="U33" i="5"/>
  <c r="T33" i="5"/>
  <c r="S33" i="5"/>
  <c r="R33" i="5"/>
  <c r="Q33" i="5"/>
  <c r="P33" i="5"/>
  <c r="O33" i="5"/>
  <c r="N33" i="5"/>
  <c r="M33" i="5"/>
  <c r="L33" i="5"/>
  <c r="I33" i="5"/>
  <c r="H33" i="5"/>
  <c r="G33" i="5"/>
  <c r="F33" i="5"/>
  <c r="E33" i="5"/>
  <c r="D33" i="5"/>
  <c r="C33" i="5"/>
  <c r="B33" i="5"/>
  <c r="BH32" i="5"/>
  <c r="BG32" i="5"/>
  <c r="BF32" i="5"/>
  <c r="BE32" i="5"/>
  <c r="BD32" i="5"/>
  <c r="BC32" i="5"/>
  <c r="BB32" i="5"/>
  <c r="BA32" i="5"/>
  <c r="AZ32" i="5"/>
  <c r="AY32" i="5"/>
  <c r="AX32" i="5"/>
  <c r="AW32" i="5"/>
  <c r="AV32" i="5"/>
  <c r="AU32" i="5"/>
  <c r="AT32" i="5"/>
  <c r="AS32" i="5"/>
  <c r="AR32" i="5"/>
  <c r="AQ32" i="5"/>
  <c r="AP32" i="5"/>
  <c r="AO32" i="5"/>
  <c r="AN32" i="5"/>
  <c r="AM32" i="5"/>
  <c r="AL32" i="5"/>
  <c r="AK32" i="5"/>
  <c r="AJ32" i="5"/>
  <c r="AI32" i="5"/>
  <c r="AH32" i="5"/>
  <c r="AG32" i="5"/>
  <c r="AF32" i="5"/>
  <c r="AE32" i="5"/>
  <c r="AD32" i="5"/>
  <c r="AC32" i="5"/>
  <c r="AB32" i="5"/>
  <c r="AA32" i="5"/>
  <c r="Z32" i="5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I32" i="5"/>
  <c r="H32" i="5"/>
  <c r="G32" i="5"/>
  <c r="F32" i="5"/>
  <c r="E32" i="5"/>
  <c r="D32" i="5"/>
  <c r="C32" i="5"/>
  <c r="B32" i="5"/>
  <c r="BH31" i="5"/>
  <c r="BG31" i="5"/>
  <c r="BF31" i="5"/>
  <c r="BE31" i="5"/>
  <c r="BD31" i="5"/>
  <c r="BC31" i="5"/>
  <c r="BB31" i="5"/>
  <c r="BA31" i="5"/>
  <c r="AZ31" i="5"/>
  <c r="AY31" i="5"/>
  <c r="AX31" i="5"/>
  <c r="AW31" i="5"/>
  <c r="AV31" i="5"/>
  <c r="AU31" i="5"/>
  <c r="AT31" i="5"/>
  <c r="AS31" i="5"/>
  <c r="AR31" i="5"/>
  <c r="AQ31" i="5"/>
  <c r="AP31" i="5"/>
  <c r="AO31" i="5"/>
  <c r="AN31" i="5"/>
  <c r="AM31" i="5"/>
  <c r="AL31" i="5"/>
  <c r="AK31" i="5"/>
  <c r="AJ31" i="5"/>
  <c r="AI31" i="5"/>
  <c r="AH31" i="5"/>
  <c r="AG31" i="5"/>
  <c r="AF31" i="5"/>
  <c r="AE31" i="5"/>
  <c r="AD31" i="5"/>
  <c r="AC31" i="5"/>
  <c r="AB31" i="5"/>
  <c r="AA31" i="5"/>
  <c r="Z31" i="5"/>
  <c r="Y31" i="5"/>
  <c r="X31" i="5"/>
  <c r="W31" i="5"/>
  <c r="V31" i="5"/>
  <c r="U31" i="5"/>
  <c r="T31" i="5"/>
  <c r="S31" i="5"/>
  <c r="R31" i="5"/>
  <c r="Q31" i="5"/>
  <c r="P31" i="5"/>
  <c r="O31" i="5"/>
  <c r="N31" i="5"/>
  <c r="M31" i="5"/>
  <c r="L31" i="5"/>
  <c r="I31" i="5"/>
  <c r="H31" i="5"/>
  <c r="G31" i="5"/>
  <c r="F31" i="5"/>
  <c r="E31" i="5"/>
  <c r="D31" i="5"/>
  <c r="C31" i="5"/>
  <c r="B31" i="5"/>
  <c r="BH30" i="5"/>
  <c r="BG30" i="5"/>
  <c r="BF30" i="5"/>
  <c r="BE30" i="5"/>
  <c r="BD30" i="5"/>
  <c r="BC30" i="5"/>
  <c r="BB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O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B30" i="5"/>
  <c r="AA30" i="5"/>
  <c r="Z30" i="5"/>
  <c r="Y30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I30" i="5"/>
  <c r="H30" i="5"/>
  <c r="G30" i="5"/>
  <c r="F30" i="5"/>
  <c r="E30" i="5"/>
  <c r="D30" i="5"/>
  <c r="C30" i="5"/>
  <c r="B30" i="5"/>
  <c r="BH29" i="5"/>
  <c r="BG29" i="5"/>
  <c r="BF29" i="5"/>
  <c r="BE29" i="5"/>
  <c r="BD29" i="5"/>
  <c r="BC29" i="5"/>
  <c r="BB29" i="5"/>
  <c r="BA29" i="5"/>
  <c r="AZ29" i="5"/>
  <c r="AY29" i="5"/>
  <c r="AX29" i="5"/>
  <c r="AW29" i="5"/>
  <c r="AV29" i="5"/>
  <c r="AU29" i="5"/>
  <c r="AT29" i="5"/>
  <c r="AS29" i="5"/>
  <c r="AR29" i="5"/>
  <c r="AQ29" i="5"/>
  <c r="AP29" i="5"/>
  <c r="AO29" i="5"/>
  <c r="AN29" i="5"/>
  <c r="AM29" i="5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I29" i="5"/>
  <c r="H29" i="5"/>
  <c r="G29" i="5"/>
  <c r="F29" i="5"/>
  <c r="E29" i="5"/>
  <c r="D29" i="5"/>
  <c r="C29" i="5"/>
  <c r="B29" i="5"/>
  <c r="BH28" i="5"/>
  <c r="BG28" i="5"/>
  <c r="BF28" i="5"/>
  <c r="BE28" i="5"/>
  <c r="BD28" i="5"/>
  <c r="BC28" i="5"/>
  <c r="BB28" i="5"/>
  <c r="BA28" i="5"/>
  <c r="AZ28" i="5"/>
  <c r="AY28" i="5"/>
  <c r="AX28" i="5"/>
  <c r="AW28" i="5"/>
  <c r="AV28" i="5"/>
  <c r="AU28" i="5"/>
  <c r="AT28" i="5"/>
  <c r="AS28" i="5"/>
  <c r="AR28" i="5"/>
  <c r="AQ28" i="5"/>
  <c r="AP28" i="5"/>
  <c r="AO28" i="5"/>
  <c r="AN28" i="5"/>
  <c r="AM28" i="5"/>
  <c r="AL28" i="5"/>
  <c r="AK28" i="5"/>
  <c r="AJ28" i="5"/>
  <c r="AI28" i="5"/>
  <c r="AH28" i="5"/>
  <c r="AG28" i="5"/>
  <c r="AF28" i="5"/>
  <c r="AE28" i="5"/>
  <c r="AD28" i="5"/>
  <c r="AC28" i="5"/>
  <c r="AB28" i="5"/>
  <c r="AA28" i="5"/>
  <c r="Z28" i="5"/>
  <c r="Y28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I28" i="5"/>
  <c r="H28" i="5"/>
  <c r="G28" i="5"/>
  <c r="F28" i="5"/>
  <c r="E28" i="5"/>
  <c r="D28" i="5"/>
  <c r="C28" i="5"/>
  <c r="B28" i="5"/>
  <c r="BH27" i="5"/>
  <c r="BG27" i="5"/>
  <c r="BF27" i="5"/>
  <c r="BE27" i="5"/>
  <c r="BD27" i="5"/>
  <c r="BC27" i="5"/>
  <c r="BB27" i="5"/>
  <c r="BA27" i="5"/>
  <c r="AZ27" i="5"/>
  <c r="AY27" i="5"/>
  <c r="AX27" i="5"/>
  <c r="AW27" i="5"/>
  <c r="AV27" i="5"/>
  <c r="AU27" i="5"/>
  <c r="AT27" i="5"/>
  <c r="AS27" i="5"/>
  <c r="AR27" i="5"/>
  <c r="AQ27" i="5"/>
  <c r="AP27" i="5"/>
  <c r="AO27" i="5"/>
  <c r="AN27" i="5"/>
  <c r="AM27" i="5"/>
  <c r="AL27" i="5"/>
  <c r="AK27" i="5"/>
  <c r="AJ27" i="5"/>
  <c r="AI27" i="5"/>
  <c r="AH27" i="5"/>
  <c r="AG27" i="5"/>
  <c r="AF27" i="5"/>
  <c r="AE27" i="5"/>
  <c r="AD27" i="5"/>
  <c r="AC27" i="5"/>
  <c r="AB27" i="5"/>
  <c r="AA27" i="5"/>
  <c r="Z27" i="5"/>
  <c r="Y27" i="5"/>
  <c r="X27" i="5"/>
  <c r="W27" i="5"/>
  <c r="V27" i="5"/>
  <c r="U27" i="5"/>
  <c r="T27" i="5"/>
  <c r="S27" i="5"/>
  <c r="R27" i="5"/>
  <c r="Q27" i="5"/>
  <c r="P27" i="5"/>
  <c r="O27" i="5"/>
  <c r="N27" i="5"/>
  <c r="M27" i="5"/>
  <c r="L27" i="5"/>
  <c r="I27" i="5"/>
  <c r="H27" i="5"/>
  <c r="G27" i="5"/>
  <c r="F27" i="5"/>
  <c r="E27" i="5"/>
  <c r="D27" i="5"/>
  <c r="C27" i="5"/>
  <c r="B27" i="5"/>
  <c r="BH26" i="5"/>
  <c r="BG26" i="5"/>
  <c r="BF26" i="5"/>
  <c r="BE26" i="5"/>
  <c r="BD26" i="5"/>
  <c r="BC26" i="5"/>
  <c r="BB26" i="5"/>
  <c r="BA26" i="5"/>
  <c r="AZ26" i="5"/>
  <c r="AY26" i="5"/>
  <c r="AX26" i="5"/>
  <c r="AW26" i="5"/>
  <c r="AV26" i="5"/>
  <c r="AU26" i="5"/>
  <c r="AT26" i="5"/>
  <c r="AS26" i="5"/>
  <c r="AR26" i="5"/>
  <c r="AQ26" i="5"/>
  <c r="AP26" i="5"/>
  <c r="AO26" i="5"/>
  <c r="AN26" i="5"/>
  <c r="AM26" i="5"/>
  <c r="AL26" i="5"/>
  <c r="AK26" i="5"/>
  <c r="AJ26" i="5"/>
  <c r="AI26" i="5"/>
  <c r="AH26" i="5"/>
  <c r="AG26" i="5"/>
  <c r="AF26" i="5"/>
  <c r="AE26" i="5"/>
  <c r="AD26" i="5"/>
  <c r="AC26" i="5"/>
  <c r="AB26" i="5"/>
  <c r="AA26" i="5"/>
  <c r="Z26" i="5"/>
  <c r="Y26" i="5"/>
  <c r="X26" i="5"/>
  <c r="W26" i="5"/>
  <c r="V26" i="5"/>
  <c r="U26" i="5"/>
  <c r="T26" i="5"/>
  <c r="S26" i="5"/>
  <c r="R26" i="5"/>
  <c r="Q26" i="5"/>
  <c r="P26" i="5"/>
  <c r="O26" i="5"/>
  <c r="N26" i="5"/>
  <c r="M26" i="5"/>
  <c r="L26" i="5"/>
  <c r="I26" i="5"/>
  <c r="H26" i="5"/>
  <c r="G26" i="5"/>
  <c r="F26" i="5"/>
  <c r="E26" i="5"/>
  <c r="D26" i="5"/>
  <c r="C26" i="5"/>
  <c r="B26" i="5"/>
  <c r="BH25" i="5"/>
  <c r="BG25" i="5"/>
  <c r="BF25" i="5"/>
  <c r="BE25" i="5"/>
  <c r="BD25" i="5"/>
  <c r="BC25" i="5"/>
  <c r="BB25" i="5"/>
  <c r="BA25" i="5"/>
  <c r="AZ25" i="5"/>
  <c r="AY25" i="5"/>
  <c r="AX25" i="5"/>
  <c r="AW25" i="5"/>
  <c r="AV25" i="5"/>
  <c r="AU25" i="5"/>
  <c r="AT25" i="5"/>
  <c r="AS25" i="5"/>
  <c r="AR25" i="5"/>
  <c r="AQ25" i="5"/>
  <c r="AP25" i="5"/>
  <c r="AO25" i="5"/>
  <c r="AN25" i="5"/>
  <c r="AM25" i="5"/>
  <c r="AL25" i="5"/>
  <c r="AK25" i="5"/>
  <c r="AJ25" i="5"/>
  <c r="AI25" i="5"/>
  <c r="AH25" i="5"/>
  <c r="AG25" i="5"/>
  <c r="AF25" i="5"/>
  <c r="AE25" i="5"/>
  <c r="AD25" i="5"/>
  <c r="AC25" i="5"/>
  <c r="AB25" i="5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I25" i="5"/>
  <c r="H25" i="5"/>
  <c r="G25" i="5"/>
  <c r="F25" i="5"/>
  <c r="E25" i="5"/>
  <c r="D25" i="5"/>
  <c r="C25" i="5"/>
  <c r="B25" i="5"/>
  <c r="BH24" i="5"/>
  <c r="BG24" i="5"/>
  <c r="BF24" i="5"/>
  <c r="BE24" i="5"/>
  <c r="BD24" i="5"/>
  <c r="BC24" i="5"/>
  <c r="BB24" i="5"/>
  <c r="BA24" i="5"/>
  <c r="AZ24" i="5"/>
  <c r="AY24" i="5"/>
  <c r="AX24" i="5"/>
  <c r="AW24" i="5"/>
  <c r="AV24" i="5"/>
  <c r="AU24" i="5"/>
  <c r="AT24" i="5"/>
  <c r="AS24" i="5"/>
  <c r="AR24" i="5"/>
  <c r="AQ24" i="5"/>
  <c r="AP24" i="5"/>
  <c r="AO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I24" i="5"/>
  <c r="H24" i="5"/>
  <c r="G24" i="5"/>
  <c r="F24" i="5"/>
  <c r="E24" i="5"/>
  <c r="D24" i="5"/>
  <c r="C24" i="5"/>
  <c r="B24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R23" i="5"/>
  <c r="AQ23" i="5"/>
  <c r="AP23" i="5"/>
  <c r="AO23" i="5"/>
  <c r="AN23" i="5"/>
  <c r="AM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I23" i="5"/>
  <c r="H23" i="5"/>
  <c r="G23" i="5"/>
  <c r="F23" i="5"/>
  <c r="E23" i="5"/>
  <c r="D23" i="5"/>
  <c r="C23" i="5"/>
  <c r="B23" i="5"/>
  <c r="BH22" i="5"/>
  <c r="BG22" i="5"/>
  <c r="BF22" i="5"/>
  <c r="BE22" i="5"/>
  <c r="BD22" i="5"/>
  <c r="BC22" i="5"/>
  <c r="BB22" i="5"/>
  <c r="BA22" i="5"/>
  <c r="AZ22" i="5"/>
  <c r="AY22" i="5"/>
  <c r="AX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I22" i="5"/>
  <c r="H22" i="5"/>
  <c r="G22" i="5"/>
  <c r="F22" i="5"/>
  <c r="E22" i="5"/>
  <c r="D22" i="5"/>
  <c r="C22" i="5"/>
  <c r="B22" i="5"/>
  <c r="BH21" i="5"/>
  <c r="BG21" i="5"/>
  <c r="BF21" i="5"/>
  <c r="BE21" i="5"/>
  <c r="BD21" i="5"/>
  <c r="BC21" i="5"/>
  <c r="BB21" i="5"/>
  <c r="BA21" i="5"/>
  <c r="AZ21" i="5"/>
  <c r="AY21" i="5"/>
  <c r="AX21" i="5"/>
  <c r="AW21" i="5"/>
  <c r="AV21" i="5"/>
  <c r="AU21" i="5"/>
  <c r="AT21" i="5"/>
  <c r="AS21" i="5"/>
  <c r="AR21" i="5"/>
  <c r="AQ21" i="5"/>
  <c r="AP21" i="5"/>
  <c r="AO21" i="5"/>
  <c r="AN21" i="5"/>
  <c r="AM21" i="5"/>
  <c r="AL21" i="5"/>
  <c r="AK21" i="5"/>
  <c r="AJ21" i="5"/>
  <c r="AI21" i="5"/>
  <c r="AH21" i="5"/>
  <c r="AG21" i="5"/>
  <c r="AF21" i="5"/>
  <c r="AE21" i="5"/>
  <c r="AD21" i="5"/>
  <c r="AC21" i="5"/>
  <c r="AB21" i="5"/>
  <c r="AA21" i="5"/>
  <c r="Z21" i="5"/>
  <c r="Y21" i="5"/>
  <c r="X21" i="5"/>
  <c r="W21" i="5"/>
  <c r="V21" i="5"/>
  <c r="U21" i="5"/>
  <c r="T21" i="5"/>
  <c r="S21" i="5"/>
  <c r="R21" i="5"/>
  <c r="Q21" i="5"/>
  <c r="P21" i="5"/>
  <c r="O21" i="5"/>
  <c r="N21" i="5"/>
  <c r="M21" i="5"/>
  <c r="L21" i="5"/>
  <c r="I21" i="5"/>
  <c r="H21" i="5"/>
  <c r="G21" i="5"/>
  <c r="F21" i="5"/>
  <c r="E21" i="5"/>
  <c r="D21" i="5"/>
  <c r="C21" i="5"/>
  <c r="B21" i="5"/>
  <c r="BH20" i="5"/>
  <c r="BG20" i="5"/>
  <c r="BF20" i="5"/>
  <c r="BE20" i="5"/>
  <c r="BD20" i="5"/>
  <c r="BC20" i="5"/>
  <c r="BB20" i="5"/>
  <c r="BA20" i="5"/>
  <c r="AZ20" i="5"/>
  <c r="AY20" i="5"/>
  <c r="AX20" i="5"/>
  <c r="AW20" i="5"/>
  <c r="AV20" i="5"/>
  <c r="AU20" i="5"/>
  <c r="AT20" i="5"/>
  <c r="AS20" i="5"/>
  <c r="AR20" i="5"/>
  <c r="AQ20" i="5"/>
  <c r="AP20" i="5"/>
  <c r="AO20" i="5"/>
  <c r="AN20" i="5"/>
  <c r="AM20" i="5"/>
  <c r="AL20" i="5"/>
  <c r="AK20" i="5"/>
  <c r="AJ20" i="5"/>
  <c r="AI20" i="5"/>
  <c r="AH20" i="5"/>
  <c r="AG20" i="5"/>
  <c r="AF20" i="5"/>
  <c r="AE20" i="5"/>
  <c r="AD20" i="5"/>
  <c r="AC20" i="5"/>
  <c r="AB20" i="5"/>
  <c r="AA20" i="5"/>
  <c r="Z20" i="5"/>
  <c r="Y20" i="5"/>
  <c r="X20" i="5"/>
  <c r="W20" i="5"/>
  <c r="V20" i="5"/>
  <c r="U20" i="5"/>
  <c r="T20" i="5"/>
  <c r="S20" i="5"/>
  <c r="R20" i="5"/>
  <c r="Q20" i="5"/>
  <c r="P20" i="5"/>
  <c r="O20" i="5"/>
  <c r="N20" i="5"/>
  <c r="M20" i="5"/>
  <c r="L20" i="5"/>
  <c r="I20" i="5"/>
  <c r="H20" i="5"/>
  <c r="G20" i="5"/>
  <c r="F20" i="5"/>
  <c r="E20" i="5"/>
  <c r="D20" i="5"/>
  <c r="C20" i="5"/>
  <c r="B20" i="5"/>
  <c r="BH19" i="5"/>
  <c r="BG19" i="5"/>
  <c r="BF19" i="5"/>
  <c r="BE19" i="5"/>
  <c r="BD19" i="5"/>
  <c r="BC19" i="5"/>
  <c r="BB19" i="5"/>
  <c r="BA19" i="5"/>
  <c r="AZ19" i="5"/>
  <c r="AY19" i="5"/>
  <c r="AX19" i="5"/>
  <c r="AW19" i="5"/>
  <c r="AV19" i="5"/>
  <c r="AU19" i="5"/>
  <c r="AT19" i="5"/>
  <c r="AS19" i="5"/>
  <c r="AR19" i="5"/>
  <c r="AQ19" i="5"/>
  <c r="AP19" i="5"/>
  <c r="AO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B19" i="5"/>
  <c r="AA19" i="5"/>
  <c r="Z19" i="5"/>
  <c r="Y19" i="5"/>
  <c r="X19" i="5"/>
  <c r="W19" i="5"/>
  <c r="V19" i="5"/>
  <c r="U19" i="5"/>
  <c r="T19" i="5"/>
  <c r="S19" i="5"/>
  <c r="R19" i="5"/>
  <c r="Q19" i="5"/>
  <c r="P19" i="5"/>
  <c r="O19" i="5"/>
  <c r="N19" i="5"/>
  <c r="M19" i="5"/>
  <c r="L19" i="5"/>
  <c r="I19" i="5"/>
  <c r="H19" i="5"/>
  <c r="G19" i="5"/>
  <c r="F19" i="5"/>
  <c r="E19" i="5"/>
  <c r="D19" i="5"/>
  <c r="C19" i="5"/>
  <c r="B19" i="5"/>
  <c r="BH18" i="5"/>
  <c r="BG18" i="5"/>
  <c r="BF18" i="5"/>
  <c r="BE18" i="5"/>
  <c r="BD18" i="5"/>
  <c r="BC18" i="5"/>
  <c r="BB18" i="5"/>
  <c r="BA18" i="5"/>
  <c r="AZ18" i="5"/>
  <c r="AY18" i="5"/>
  <c r="AX18" i="5"/>
  <c r="AW18" i="5"/>
  <c r="AV18" i="5"/>
  <c r="AU18" i="5"/>
  <c r="AT18" i="5"/>
  <c r="AS18" i="5"/>
  <c r="AR18" i="5"/>
  <c r="AQ18" i="5"/>
  <c r="AP18" i="5"/>
  <c r="AO18" i="5"/>
  <c r="AN18" i="5"/>
  <c r="AM18" i="5"/>
  <c r="AL18" i="5"/>
  <c r="AK18" i="5"/>
  <c r="AJ18" i="5"/>
  <c r="AI18" i="5"/>
  <c r="AH18" i="5"/>
  <c r="AG18" i="5"/>
  <c r="AF18" i="5"/>
  <c r="AE18" i="5"/>
  <c r="AD18" i="5"/>
  <c r="AC18" i="5"/>
  <c r="AB18" i="5"/>
  <c r="AA18" i="5"/>
  <c r="Z18" i="5"/>
  <c r="Y18" i="5"/>
  <c r="X18" i="5"/>
  <c r="W18" i="5"/>
  <c r="V18" i="5"/>
  <c r="U18" i="5"/>
  <c r="T18" i="5"/>
  <c r="S18" i="5"/>
  <c r="R18" i="5"/>
  <c r="Q18" i="5"/>
  <c r="P18" i="5"/>
  <c r="O18" i="5"/>
  <c r="N18" i="5"/>
  <c r="M18" i="5"/>
  <c r="L18" i="5"/>
  <c r="I18" i="5"/>
  <c r="H18" i="5"/>
  <c r="G18" i="5"/>
  <c r="F18" i="5"/>
  <c r="E18" i="5"/>
  <c r="D18" i="5"/>
  <c r="C18" i="5"/>
  <c r="B18" i="5"/>
  <c r="BH17" i="5"/>
  <c r="BG17" i="5"/>
  <c r="BF17" i="5"/>
  <c r="BE17" i="5"/>
  <c r="BD17" i="5"/>
  <c r="BC17" i="5"/>
  <c r="BB17" i="5"/>
  <c r="BA17" i="5"/>
  <c r="AZ17" i="5"/>
  <c r="AY17" i="5"/>
  <c r="AX17" i="5"/>
  <c r="AW17" i="5"/>
  <c r="AV17" i="5"/>
  <c r="AU17" i="5"/>
  <c r="AT17" i="5"/>
  <c r="AS17" i="5"/>
  <c r="AR17" i="5"/>
  <c r="AQ17" i="5"/>
  <c r="AP17" i="5"/>
  <c r="AO17" i="5"/>
  <c r="AN17" i="5"/>
  <c r="AM17" i="5"/>
  <c r="AL17" i="5"/>
  <c r="AK17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I17" i="5"/>
  <c r="H17" i="5"/>
  <c r="G17" i="5"/>
  <c r="F17" i="5"/>
  <c r="E17" i="5"/>
  <c r="D17" i="5"/>
  <c r="C17" i="5"/>
  <c r="B17" i="5"/>
  <c r="BH16" i="5"/>
  <c r="BG16" i="5"/>
  <c r="BF16" i="5"/>
  <c r="BE16" i="5"/>
  <c r="BD16" i="5"/>
  <c r="BC16" i="5"/>
  <c r="BB16" i="5"/>
  <c r="BA16" i="5"/>
  <c r="AZ16" i="5"/>
  <c r="AY16" i="5"/>
  <c r="AX16" i="5"/>
  <c r="AW16" i="5"/>
  <c r="AV16" i="5"/>
  <c r="AU16" i="5"/>
  <c r="AT16" i="5"/>
  <c r="AS16" i="5"/>
  <c r="AR16" i="5"/>
  <c r="AQ16" i="5"/>
  <c r="AP16" i="5"/>
  <c r="AO16" i="5"/>
  <c r="AN16" i="5"/>
  <c r="AM16" i="5"/>
  <c r="AL16" i="5"/>
  <c r="AK16" i="5"/>
  <c r="AJ16" i="5"/>
  <c r="AI16" i="5"/>
  <c r="AH16" i="5"/>
  <c r="AG16" i="5"/>
  <c r="AF16" i="5"/>
  <c r="AE16" i="5"/>
  <c r="AD16" i="5"/>
  <c r="AC16" i="5"/>
  <c r="AB16" i="5"/>
  <c r="AA16" i="5"/>
  <c r="Z16" i="5"/>
  <c r="Y16" i="5"/>
  <c r="X16" i="5"/>
  <c r="W16" i="5"/>
  <c r="V16" i="5"/>
  <c r="U16" i="5"/>
  <c r="T16" i="5"/>
  <c r="S16" i="5"/>
  <c r="R16" i="5"/>
  <c r="Q16" i="5"/>
  <c r="P16" i="5"/>
  <c r="O16" i="5"/>
  <c r="N16" i="5"/>
  <c r="M16" i="5"/>
  <c r="L16" i="5"/>
  <c r="I16" i="5"/>
  <c r="H16" i="5"/>
  <c r="G16" i="5"/>
  <c r="F16" i="5"/>
  <c r="E16" i="5"/>
  <c r="D16" i="5"/>
  <c r="C16" i="5"/>
  <c r="B16" i="5"/>
  <c r="BH15" i="5"/>
  <c r="BG15" i="5"/>
  <c r="BF15" i="5"/>
  <c r="BE15" i="5"/>
  <c r="BD15" i="5"/>
  <c r="BC15" i="5"/>
  <c r="BB15" i="5"/>
  <c r="BA15" i="5"/>
  <c r="AZ15" i="5"/>
  <c r="AY15" i="5"/>
  <c r="AX15" i="5"/>
  <c r="AW15" i="5"/>
  <c r="AV15" i="5"/>
  <c r="AU15" i="5"/>
  <c r="AT15" i="5"/>
  <c r="AS15" i="5"/>
  <c r="AR15" i="5"/>
  <c r="AQ15" i="5"/>
  <c r="AP15" i="5"/>
  <c r="AO15" i="5"/>
  <c r="AN15" i="5"/>
  <c r="AM15" i="5"/>
  <c r="AL15" i="5"/>
  <c r="AK15" i="5"/>
  <c r="AJ15" i="5"/>
  <c r="AI15" i="5"/>
  <c r="AH15" i="5"/>
  <c r="AG15" i="5"/>
  <c r="AF15" i="5"/>
  <c r="AE15" i="5"/>
  <c r="AD15" i="5"/>
  <c r="AC15" i="5"/>
  <c r="AB15" i="5"/>
  <c r="AA15" i="5"/>
  <c r="Z15" i="5"/>
  <c r="Y15" i="5"/>
  <c r="X15" i="5"/>
  <c r="W15" i="5"/>
  <c r="V15" i="5"/>
  <c r="U15" i="5"/>
  <c r="T15" i="5"/>
  <c r="S15" i="5"/>
  <c r="R15" i="5"/>
  <c r="Q15" i="5"/>
  <c r="P15" i="5"/>
  <c r="O15" i="5"/>
  <c r="N15" i="5"/>
  <c r="M15" i="5"/>
  <c r="L15" i="5"/>
  <c r="I15" i="5"/>
  <c r="H15" i="5"/>
  <c r="G15" i="5"/>
  <c r="F15" i="5"/>
  <c r="E15" i="5"/>
  <c r="D15" i="5"/>
  <c r="C15" i="5"/>
  <c r="B15" i="5"/>
  <c r="BH14" i="5"/>
  <c r="BG14" i="5"/>
  <c r="BF14" i="5"/>
  <c r="BE14" i="5"/>
  <c r="BD14" i="5"/>
  <c r="BC14" i="5"/>
  <c r="BB14" i="5"/>
  <c r="BA14" i="5"/>
  <c r="AZ14" i="5"/>
  <c r="AY14" i="5"/>
  <c r="AX14" i="5"/>
  <c r="AW14" i="5"/>
  <c r="AV14" i="5"/>
  <c r="AU14" i="5"/>
  <c r="AT14" i="5"/>
  <c r="AS14" i="5"/>
  <c r="AR14" i="5"/>
  <c r="AQ14" i="5"/>
  <c r="AP14" i="5"/>
  <c r="AO14" i="5"/>
  <c r="AN14" i="5"/>
  <c r="AM14" i="5"/>
  <c r="AL14" i="5"/>
  <c r="AK14" i="5"/>
  <c r="AJ14" i="5"/>
  <c r="AI14" i="5"/>
  <c r="AH14" i="5"/>
  <c r="AG14" i="5"/>
  <c r="AF14" i="5"/>
  <c r="AE14" i="5"/>
  <c r="AD14" i="5"/>
  <c r="AC14" i="5"/>
  <c r="AB14" i="5"/>
  <c r="AA14" i="5"/>
  <c r="Z14" i="5"/>
  <c r="Y14" i="5"/>
  <c r="X14" i="5"/>
  <c r="W14" i="5"/>
  <c r="V14" i="5"/>
  <c r="U14" i="5"/>
  <c r="T14" i="5"/>
  <c r="S14" i="5"/>
  <c r="R14" i="5"/>
  <c r="Q14" i="5"/>
  <c r="P14" i="5"/>
  <c r="O14" i="5"/>
  <c r="N14" i="5"/>
  <c r="M14" i="5"/>
  <c r="L14" i="5"/>
  <c r="I14" i="5"/>
  <c r="H14" i="5"/>
  <c r="G14" i="5"/>
  <c r="F14" i="5"/>
  <c r="E14" i="5"/>
  <c r="D14" i="5"/>
  <c r="C14" i="5"/>
  <c r="B14" i="5"/>
  <c r="BH13" i="5"/>
  <c r="BG13" i="5"/>
  <c r="BF13" i="5"/>
  <c r="BE13" i="5"/>
  <c r="BD13" i="5"/>
  <c r="BC13" i="5"/>
  <c r="BB13" i="5"/>
  <c r="BA13" i="5"/>
  <c r="AZ13" i="5"/>
  <c r="AY13" i="5"/>
  <c r="AX13" i="5"/>
  <c r="AW13" i="5"/>
  <c r="AV13" i="5"/>
  <c r="AU13" i="5"/>
  <c r="AT13" i="5"/>
  <c r="AS13" i="5"/>
  <c r="AR13" i="5"/>
  <c r="AQ13" i="5"/>
  <c r="AP13" i="5"/>
  <c r="AO13" i="5"/>
  <c r="AN13" i="5"/>
  <c r="AM13" i="5"/>
  <c r="AL13" i="5"/>
  <c r="AK13" i="5"/>
  <c r="AJ13" i="5"/>
  <c r="AI13" i="5"/>
  <c r="AH13" i="5"/>
  <c r="AG13" i="5"/>
  <c r="AF13" i="5"/>
  <c r="AE13" i="5"/>
  <c r="AD13" i="5"/>
  <c r="AC13" i="5"/>
  <c r="AB13" i="5"/>
  <c r="AA13" i="5"/>
  <c r="Z13" i="5"/>
  <c r="Y13" i="5"/>
  <c r="X13" i="5"/>
  <c r="W13" i="5"/>
  <c r="V13" i="5"/>
  <c r="U13" i="5"/>
  <c r="T13" i="5"/>
  <c r="S13" i="5"/>
  <c r="R13" i="5"/>
  <c r="Q13" i="5"/>
  <c r="P13" i="5"/>
  <c r="O13" i="5"/>
  <c r="N13" i="5"/>
  <c r="M13" i="5"/>
  <c r="L13" i="5"/>
  <c r="I13" i="5"/>
  <c r="H13" i="5"/>
  <c r="G13" i="5"/>
  <c r="F13" i="5"/>
  <c r="E13" i="5"/>
  <c r="D13" i="5"/>
  <c r="C13" i="5"/>
  <c r="B13" i="5"/>
  <c r="BH12" i="5"/>
  <c r="BG12" i="5"/>
  <c r="BF12" i="5"/>
  <c r="BE12" i="5"/>
  <c r="BD12" i="5"/>
  <c r="BC12" i="5"/>
  <c r="BB12" i="5"/>
  <c r="BA12" i="5"/>
  <c r="AZ12" i="5"/>
  <c r="AY12" i="5"/>
  <c r="AX12" i="5"/>
  <c r="AW12" i="5"/>
  <c r="AV12" i="5"/>
  <c r="AU12" i="5"/>
  <c r="AT12" i="5"/>
  <c r="AS12" i="5"/>
  <c r="AR12" i="5"/>
  <c r="AQ12" i="5"/>
  <c r="AP12" i="5"/>
  <c r="AO12" i="5"/>
  <c r="AN12" i="5"/>
  <c r="AM12" i="5"/>
  <c r="AL12" i="5"/>
  <c r="AK12" i="5"/>
  <c r="AJ12" i="5"/>
  <c r="AI12" i="5"/>
  <c r="AH12" i="5"/>
  <c r="AG12" i="5"/>
  <c r="AF12" i="5"/>
  <c r="AE12" i="5"/>
  <c r="AD12" i="5"/>
  <c r="AC12" i="5"/>
  <c r="AB12" i="5"/>
  <c r="AA12" i="5"/>
  <c r="Z12" i="5"/>
  <c r="Y12" i="5"/>
  <c r="X12" i="5"/>
  <c r="W12" i="5"/>
  <c r="V12" i="5"/>
  <c r="U12" i="5"/>
  <c r="T12" i="5"/>
  <c r="S12" i="5"/>
  <c r="R12" i="5"/>
  <c r="Q12" i="5"/>
  <c r="P12" i="5"/>
  <c r="O12" i="5"/>
  <c r="N12" i="5"/>
  <c r="M12" i="5"/>
  <c r="L12" i="5"/>
  <c r="I12" i="5"/>
  <c r="H12" i="5"/>
  <c r="G12" i="5"/>
  <c r="F12" i="5"/>
  <c r="E12" i="5"/>
  <c r="D12" i="5"/>
  <c r="C12" i="5"/>
  <c r="B12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I11" i="5"/>
  <c r="H11" i="5"/>
  <c r="G11" i="5"/>
  <c r="F11" i="5"/>
  <c r="E11" i="5"/>
  <c r="D11" i="5"/>
  <c r="C11" i="5"/>
  <c r="B11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I10" i="5"/>
  <c r="H10" i="5"/>
  <c r="G10" i="5"/>
  <c r="F10" i="5"/>
  <c r="E10" i="5"/>
  <c r="D10" i="5"/>
  <c r="C10" i="5"/>
  <c r="B10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I9" i="5"/>
  <c r="H9" i="5"/>
  <c r="G9" i="5"/>
  <c r="F9" i="5"/>
  <c r="E9" i="5"/>
  <c r="D9" i="5"/>
  <c r="C9" i="5"/>
  <c r="B9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I8" i="5"/>
  <c r="H8" i="5"/>
  <c r="G8" i="5"/>
  <c r="F8" i="5"/>
  <c r="E8" i="5"/>
  <c r="D8" i="5"/>
  <c r="C8" i="5"/>
  <c r="B8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I7" i="5"/>
  <c r="H7" i="5"/>
  <c r="G7" i="5"/>
  <c r="F7" i="5"/>
  <c r="E7" i="5"/>
  <c r="D7" i="5"/>
  <c r="C7" i="5"/>
  <c r="B7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I6" i="5"/>
  <c r="H6" i="5"/>
  <c r="G6" i="5"/>
  <c r="F6" i="5"/>
  <c r="E6" i="5"/>
  <c r="D6" i="5"/>
  <c r="C6" i="5"/>
  <c r="B6" i="5"/>
  <c r="BH5" i="5"/>
  <c r="BG5" i="5"/>
  <c r="BF5" i="5"/>
  <c r="BE5" i="5"/>
  <c r="BD5" i="5"/>
  <c r="BC5" i="5"/>
  <c r="BB5" i="5"/>
  <c r="BA5" i="5"/>
  <c r="AZ5" i="5"/>
  <c r="AY5" i="5"/>
  <c r="AX5" i="5"/>
  <c r="AW5" i="5"/>
  <c r="AV5" i="5"/>
  <c r="AU5" i="5"/>
  <c r="AT5" i="5"/>
  <c r="AS5" i="5"/>
  <c r="AR5" i="5"/>
  <c r="AQ5" i="5"/>
  <c r="AP5" i="5"/>
  <c r="AO5" i="5"/>
  <c r="AN5" i="5"/>
  <c r="AM5" i="5"/>
  <c r="AL5" i="5"/>
  <c r="AK5" i="5"/>
  <c r="AJ5" i="5"/>
  <c r="AI5" i="5"/>
  <c r="AH5" i="5"/>
  <c r="AG5" i="5"/>
  <c r="AF5" i="5"/>
  <c r="AE5" i="5"/>
  <c r="AD5" i="5"/>
  <c r="AC5" i="5"/>
  <c r="AB5" i="5"/>
  <c r="AA5" i="5"/>
  <c r="Z5" i="5"/>
  <c r="Y5" i="5"/>
  <c r="X5" i="5"/>
  <c r="W5" i="5"/>
  <c r="V5" i="5"/>
  <c r="U5" i="5"/>
  <c r="T5" i="5"/>
  <c r="S5" i="5"/>
  <c r="R5" i="5"/>
  <c r="Q5" i="5"/>
  <c r="P5" i="5"/>
  <c r="O5" i="5"/>
  <c r="N5" i="5"/>
  <c r="M5" i="5"/>
  <c r="L5" i="5"/>
  <c r="I5" i="5"/>
  <c r="H5" i="5"/>
  <c r="G5" i="5"/>
  <c r="F5" i="5"/>
  <c r="E5" i="5"/>
  <c r="D5" i="5"/>
  <c r="C5" i="5"/>
  <c r="B5" i="5"/>
  <c r="BH4" i="5"/>
  <c r="BG4" i="5"/>
  <c r="BF4" i="5"/>
  <c r="BE4" i="5"/>
  <c r="BD4" i="5"/>
  <c r="BC4" i="5"/>
  <c r="BB4" i="5"/>
  <c r="BA4" i="5"/>
  <c r="AZ4" i="5"/>
  <c r="AY4" i="5"/>
  <c r="AX4" i="5"/>
  <c r="AW4" i="5"/>
  <c r="AV4" i="5"/>
  <c r="AU4" i="5"/>
  <c r="AT4" i="5"/>
  <c r="AS4" i="5"/>
  <c r="AR4" i="5"/>
  <c r="AQ4" i="5"/>
  <c r="AP4" i="5"/>
  <c r="AO4" i="5"/>
  <c r="AN4" i="5"/>
  <c r="AM4" i="5"/>
  <c r="AL4" i="5"/>
  <c r="AK4" i="5"/>
  <c r="AJ4" i="5"/>
  <c r="AI4" i="5"/>
  <c r="AH4" i="5"/>
  <c r="AG4" i="5"/>
  <c r="AF4" i="5"/>
  <c r="AE4" i="5"/>
  <c r="AD4" i="5"/>
  <c r="AC4" i="5"/>
  <c r="AB4" i="5"/>
  <c r="AA4" i="5"/>
  <c r="Z4" i="5"/>
  <c r="Y4" i="5"/>
  <c r="X4" i="5"/>
  <c r="W4" i="5"/>
  <c r="V4" i="5"/>
  <c r="U4" i="5"/>
  <c r="T4" i="5"/>
  <c r="S4" i="5"/>
  <c r="R4" i="5"/>
  <c r="Q4" i="5"/>
  <c r="P4" i="5"/>
  <c r="O4" i="5"/>
  <c r="N4" i="5"/>
  <c r="M4" i="5"/>
  <c r="L4" i="5"/>
  <c r="I4" i="5"/>
  <c r="H4" i="5"/>
  <c r="G4" i="5"/>
  <c r="F4" i="5"/>
  <c r="E4" i="5"/>
  <c r="D4" i="5"/>
  <c r="C4" i="5"/>
  <c r="B4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I3" i="5"/>
  <c r="H3" i="5"/>
  <c r="G3" i="5"/>
  <c r="F3" i="5"/>
  <c r="E3" i="5"/>
  <c r="D3" i="5"/>
  <c r="C3" i="5"/>
  <c r="B3" i="5"/>
  <c r="BH2" i="5"/>
  <c r="BG2" i="5"/>
  <c r="X51" i="34" s="1"/>
  <c r="BF2" i="5"/>
  <c r="BE2" i="5"/>
  <c r="BD2" i="5"/>
  <c r="BC2" i="5"/>
  <c r="BB2" i="5"/>
  <c r="BA2" i="5"/>
  <c r="AZ2" i="5"/>
  <c r="AY2" i="5"/>
  <c r="AX2" i="5"/>
  <c r="AW2" i="5"/>
  <c r="AV2" i="5"/>
  <c r="AU2" i="5"/>
  <c r="AT2" i="5"/>
  <c r="AS2" i="5"/>
  <c r="AR2" i="5"/>
  <c r="AQ2" i="5"/>
  <c r="AP2" i="5"/>
  <c r="X33" i="34" s="1"/>
  <c r="AO2" i="5"/>
  <c r="X32" i="34" s="1"/>
  <c r="AN2" i="5"/>
  <c r="AM2" i="5"/>
  <c r="AL2" i="5"/>
  <c r="X29" i="34" s="1"/>
  <c r="AK2" i="5"/>
  <c r="X28" i="34" s="1"/>
  <c r="AJ2" i="5"/>
  <c r="X27" i="34" s="1"/>
  <c r="AI2" i="5"/>
  <c r="AH2" i="5"/>
  <c r="X25" i="34" s="1"/>
  <c r="AG2" i="5"/>
  <c r="X24" i="34" s="1"/>
  <c r="AF2" i="5"/>
  <c r="X23" i="34" s="1"/>
  <c r="AE2" i="5"/>
  <c r="AD2" i="5"/>
  <c r="AC2" i="5"/>
  <c r="AB2" i="5"/>
  <c r="AA2" i="5"/>
  <c r="X18" i="34" s="1"/>
  <c r="Z2" i="5"/>
  <c r="X17" i="34" s="1"/>
  <c r="Y2" i="5"/>
  <c r="X2" i="5"/>
  <c r="W2" i="5"/>
  <c r="V2" i="5"/>
  <c r="U2" i="5"/>
  <c r="T2" i="5"/>
  <c r="S2" i="5"/>
  <c r="R2" i="5"/>
  <c r="Q2" i="5"/>
  <c r="P2" i="5"/>
  <c r="O2" i="5"/>
  <c r="N2" i="5"/>
  <c r="M2" i="5"/>
  <c r="L2" i="5"/>
  <c r="I2" i="5"/>
  <c r="H2" i="5"/>
  <c r="G2" i="5"/>
  <c r="F2" i="5"/>
  <c r="E2" i="5"/>
  <c r="D2" i="5"/>
  <c r="C2" i="5"/>
  <c r="B2" i="5"/>
  <c r="BH94" i="3"/>
  <c r="BH336" i="3" s="1"/>
  <c r="BG94" i="3"/>
  <c r="BF94" i="3"/>
  <c r="BE94" i="3"/>
  <c r="BD94" i="3"/>
  <c r="BC94" i="3"/>
  <c r="BB94" i="3"/>
  <c r="BA94" i="3"/>
  <c r="BA334" i="3" s="1"/>
  <c r="AZ94" i="3"/>
  <c r="AY94" i="3"/>
  <c r="AX94" i="3"/>
  <c r="AW94" i="3"/>
  <c r="AV94" i="3"/>
  <c r="AU94" i="3"/>
  <c r="AT94" i="3"/>
  <c r="AS94" i="3"/>
  <c r="AR94" i="3"/>
  <c r="AR335" i="3" s="1"/>
  <c r="AQ94" i="3"/>
  <c r="AP94" i="3"/>
  <c r="AO94" i="3"/>
  <c r="AN94" i="3"/>
  <c r="AM94" i="3"/>
  <c r="AL94" i="3"/>
  <c r="AK94" i="3"/>
  <c r="AJ94" i="3"/>
  <c r="AI94" i="3"/>
  <c r="AI336" i="3" s="1"/>
  <c r="AH94" i="3"/>
  <c r="AG94" i="3"/>
  <c r="AF94" i="3"/>
  <c r="AE94" i="3"/>
  <c r="AD94" i="3"/>
  <c r="AC94" i="3"/>
  <c r="AB94" i="3"/>
  <c r="AB334" i="3" s="1"/>
  <c r="AA94" i="3"/>
  <c r="Z94" i="3"/>
  <c r="Y94" i="3"/>
  <c r="X94" i="3"/>
  <c r="W94" i="3"/>
  <c r="V94" i="3"/>
  <c r="U94" i="3"/>
  <c r="T94" i="3"/>
  <c r="S94" i="3"/>
  <c r="R94" i="3"/>
  <c r="Q94" i="3"/>
  <c r="P94" i="3"/>
  <c r="P337" i="3" s="1"/>
  <c r="O94" i="3"/>
  <c r="N94" i="3"/>
  <c r="M94" i="3"/>
  <c r="L94" i="3"/>
  <c r="L334" i="3" s="1"/>
  <c r="I94" i="3"/>
  <c r="H94" i="3"/>
  <c r="G94" i="3"/>
  <c r="F94" i="3"/>
  <c r="E94" i="3"/>
  <c r="D94" i="3"/>
  <c r="C94" i="3"/>
  <c r="C334" i="3" s="1"/>
  <c r="B94" i="3"/>
  <c r="BH93" i="3"/>
  <c r="BG93" i="3"/>
  <c r="BF93" i="3"/>
  <c r="BE93" i="3"/>
  <c r="BD93" i="3"/>
  <c r="BC93" i="3"/>
  <c r="BB93" i="3"/>
  <c r="BA93" i="3"/>
  <c r="AZ93" i="3"/>
  <c r="AY93" i="3"/>
  <c r="AX93" i="3"/>
  <c r="AW93" i="3"/>
  <c r="AV93" i="3"/>
  <c r="AU93" i="3"/>
  <c r="AT93" i="3"/>
  <c r="AS93" i="3"/>
  <c r="AR93" i="3"/>
  <c r="AQ93" i="3"/>
  <c r="AP93" i="3"/>
  <c r="AO93" i="3"/>
  <c r="AN93" i="3"/>
  <c r="AM93" i="3"/>
  <c r="AL93" i="3"/>
  <c r="AK93" i="3"/>
  <c r="AJ93" i="3"/>
  <c r="AI93" i="3"/>
  <c r="AH93" i="3"/>
  <c r="AG93" i="3"/>
  <c r="AF93" i="3"/>
  <c r="AE93" i="3"/>
  <c r="AD93" i="3"/>
  <c r="AC93" i="3"/>
  <c r="AB93" i="3"/>
  <c r="AA93" i="3"/>
  <c r="Z93" i="3"/>
  <c r="Y93" i="3"/>
  <c r="X93" i="3"/>
  <c r="W93" i="3"/>
  <c r="V93" i="3"/>
  <c r="U93" i="3"/>
  <c r="T93" i="3"/>
  <c r="S93" i="3"/>
  <c r="R93" i="3"/>
  <c r="Q93" i="3"/>
  <c r="P93" i="3"/>
  <c r="O93" i="3"/>
  <c r="N93" i="3"/>
  <c r="M93" i="3"/>
  <c r="L93" i="3"/>
  <c r="I93" i="3"/>
  <c r="H93" i="3"/>
  <c r="G93" i="3"/>
  <c r="F93" i="3"/>
  <c r="E93" i="3"/>
  <c r="D93" i="3"/>
  <c r="C93" i="3"/>
  <c r="B93" i="3"/>
  <c r="BH92" i="3"/>
  <c r="BG92" i="3"/>
  <c r="BF92" i="3"/>
  <c r="BE92" i="3"/>
  <c r="BD92" i="3"/>
  <c r="BC92" i="3"/>
  <c r="BB92" i="3"/>
  <c r="BA92" i="3"/>
  <c r="AZ92" i="3"/>
  <c r="AY92" i="3"/>
  <c r="AX92" i="3"/>
  <c r="AW92" i="3"/>
  <c r="AV92" i="3"/>
  <c r="AU92" i="3"/>
  <c r="AT92" i="3"/>
  <c r="AS92" i="3"/>
  <c r="AR92" i="3"/>
  <c r="AQ92" i="3"/>
  <c r="AP92" i="3"/>
  <c r="AO92" i="3"/>
  <c r="AN92" i="3"/>
  <c r="AM92" i="3"/>
  <c r="AL92" i="3"/>
  <c r="AK92" i="3"/>
  <c r="AJ92" i="3"/>
  <c r="AI92" i="3"/>
  <c r="AH92" i="3"/>
  <c r="AG92" i="3"/>
  <c r="AF92" i="3"/>
  <c r="AE92" i="3"/>
  <c r="AD92" i="3"/>
  <c r="AC92" i="3"/>
  <c r="AB92" i="3"/>
  <c r="AA92" i="3"/>
  <c r="Z92" i="3"/>
  <c r="Y92" i="3"/>
  <c r="X92" i="3"/>
  <c r="W92" i="3"/>
  <c r="V92" i="3"/>
  <c r="U92" i="3"/>
  <c r="T92" i="3"/>
  <c r="S92" i="3"/>
  <c r="R92" i="3"/>
  <c r="Q92" i="3"/>
  <c r="P92" i="3"/>
  <c r="O92" i="3"/>
  <c r="N92" i="3"/>
  <c r="M92" i="3"/>
  <c r="L92" i="3"/>
  <c r="I92" i="3"/>
  <c r="H92" i="3"/>
  <c r="G92" i="3"/>
  <c r="F92" i="3"/>
  <c r="E92" i="3"/>
  <c r="D92" i="3"/>
  <c r="C92" i="3"/>
  <c r="B92" i="3"/>
  <c r="BH91" i="3"/>
  <c r="BG91" i="3"/>
  <c r="BF91" i="3"/>
  <c r="BE91" i="3"/>
  <c r="BD91" i="3"/>
  <c r="BC91" i="3"/>
  <c r="BB91" i="3"/>
  <c r="BA91" i="3"/>
  <c r="AZ91" i="3"/>
  <c r="AY91" i="3"/>
  <c r="AX91" i="3"/>
  <c r="AW91" i="3"/>
  <c r="AV91" i="3"/>
  <c r="AU91" i="3"/>
  <c r="AT91" i="3"/>
  <c r="AS91" i="3"/>
  <c r="AR91" i="3"/>
  <c r="AQ91" i="3"/>
  <c r="AP91" i="3"/>
  <c r="AO91" i="3"/>
  <c r="AN91" i="3"/>
  <c r="AM91" i="3"/>
  <c r="AL91" i="3"/>
  <c r="AK91" i="3"/>
  <c r="AJ91" i="3"/>
  <c r="AI91" i="3"/>
  <c r="AH91" i="3"/>
  <c r="AG91" i="3"/>
  <c r="AF91" i="3"/>
  <c r="AE91" i="3"/>
  <c r="AD91" i="3"/>
  <c r="AC91" i="3"/>
  <c r="AB91" i="3"/>
  <c r="AA91" i="3"/>
  <c r="Z91" i="3"/>
  <c r="Y91" i="3"/>
  <c r="X91" i="3"/>
  <c r="W91" i="3"/>
  <c r="V91" i="3"/>
  <c r="U91" i="3"/>
  <c r="T91" i="3"/>
  <c r="S91" i="3"/>
  <c r="R91" i="3"/>
  <c r="Q91" i="3"/>
  <c r="P91" i="3"/>
  <c r="O91" i="3"/>
  <c r="N91" i="3"/>
  <c r="M91" i="3"/>
  <c r="L91" i="3"/>
  <c r="I91" i="3"/>
  <c r="H91" i="3"/>
  <c r="G91" i="3"/>
  <c r="F91" i="3"/>
  <c r="E91" i="3"/>
  <c r="D91" i="3"/>
  <c r="C91" i="3"/>
  <c r="B91" i="3"/>
  <c r="BH90" i="3"/>
  <c r="BG90" i="3"/>
  <c r="BF90" i="3"/>
  <c r="BE90" i="3"/>
  <c r="BD90" i="3"/>
  <c r="BC90" i="3"/>
  <c r="BB90" i="3"/>
  <c r="BA90" i="3"/>
  <c r="AZ90" i="3"/>
  <c r="AY90" i="3"/>
  <c r="AX90" i="3"/>
  <c r="AW90" i="3"/>
  <c r="AV90" i="3"/>
  <c r="AU90" i="3"/>
  <c r="AT90" i="3"/>
  <c r="AS90" i="3"/>
  <c r="AR90" i="3"/>
  <c r="AQ90" i="3"/>
  <c r="AP90" i="3"/>
  <c r="AO90" i="3"/>
  <c r="AN90" i="3"/>
  <c r="AM90" i="3"/>
  <c r="AL90" i="3"/>
  <c r="AK90" i="3"/>
  <c r="AJ90" i="3"/>
  <c r="AI90" i="3"/>
  <c r="AH90" i="3"/>
  <c r="AG90" i="3"/>
  <c r="AF90" i="3"/>
  <c r="AE90" i="3"/>
  <c r="AD90" i="3"/>
  <c r="AC90" i="3"/>
  <c r="AB90" i="3"/>
  <c r="AA90" i="3"/>
  <c r="Z90" i="3"/>
  <c r="Y90" i="3"/>
  <c r="X90" i="3"/>
  <c r="W90" i="3"/>
  <c r="V90" i="3"/>
  <c r="U90" i="3"/>
  <c r="T90" i="3"/>
  <c r="S90" i="3"/>
  <c r="R90" i="3"/>
  <c r="Q90" i="3"/>
  <c r="P90" i="3"/>
  <c r="O90" i="3"/>
  <c r="N90" i="3"/>
  <c r="M90" i="3"/>
  <c r="L90" i="3"/>
  <c r="I90" i="3"/>
  <c r="H90" i="3"/>
  <c r="G90" i="3"/>
  <c r="F90" i="3"/>
  <c r="E90" i="3"/>
  <c r="D90" i="3"/>
  <c r="C90" i="3"/>
  <c r="B90" i="3"/>
  <c r="BH89" i="3"/>
  <c r="BG89" i="3"/>
  <c r="BF89" i="3"/>
  <c r="BE89" i="3"/>
  <c r="BD89" i="3"/>
  <c r="BC89" i="3"/>
  <c r="BB89" i="3"/>
  <c r="BA89" i="3"/>
  <c r="AZ89" i="3"/>
  <c r="AY89" i="3"/>
  <c r="AX89" i="3"/>
  <c r="AW89" i="3"/>
  <c r="AV89" i="3"/>
  <c r="AU89" i="3"/>
  <c r="AT89" i="3"/>
  <c r="AS89" i="3"/>
  <c r="AR89" i="3"/>
  <c r="AQ89" i="3"/>
  <c r="AP89" i="3"/>
  <c r="AO89" i="3"/>
  <c r="AN89" i="3"/>
  <c r="AM89" i="3"/>
  <c r="AL89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N89" i="3"/>
  <c r="M89" i="3"/>
  <c r="L89" i="3"/>
  <c r="I89" i="3"/>
  <c r="H89" i="3"/>
  <c r="G89" i="3"/>
  <c r="F89" i="3"/>
  <c r="E89" i="3"/>
  <c r="D89" i="3"/>
  <c r="C89" i="3"/>
  <c r="B89" i="3"/>
  <c r="BH88" i="3"/>
  <c r="BG88" i="3"/>
  <c r="BF88" i="3"/>
  <c r="BE88" i="3"/>
  <c r="BD88" i="3"/>
  <c r="BC88" i="3"/>
  <c r="BB88" i="3"/>
  <c r="BA88" i="3"/>
  <c r="AZ88" i="3"/>
  <c r="AY88" i="3"/>
  <c r="AX88" i="3"/>
  <c r="AW88" i="3"/>
  <c r="AV88" i="3"/>
  <c r="AU88" i="3"/>
  <c r="AT88" i="3"/>
  <c r="AS88" i="3"/>
  <c r="AR88" i="3"/>
  <c r="AQ88" i="3"/>
  <c r="AP88" i="3"/>
  <c r="AO88" i="3"/>
  <c r="AN88" i="3"/>
  <c r="AM88" i="3"/>
  <c r="AL88" i="3"/>
  <c r="AK88" i="3"/>
  <c r="AJ88" i="3"/>
  <c r="AI88" i="3"/>
  <c r="AH88" i="3"/>
  <c r="AG88" i="3"/>
  <c r="AF88" i="3"/>
  <c r="AE88" i="3"/>
  <c r="AD88" i="3"/>
  <c r="AC88" i="3"/>
  <c r="AB88" i="3"/>
  <c r="AA88" i="3"/>
  <c r="Z88" i="3"/>
  <c r="Y88" i="3"/>
  <c r="X88" i="3"/>
  <c r="W88" i="3"/>
  <c r="V88" i="3"/>
  <c r="U88" i="3"/>
  <c r="T88" i="3"/>
  <c r="S88" i="3"/>
  <c r="R88" i="3"/>
  <c r="Q88" i="3"/>
  <c r="P88" i="3"/>
  <c r="O88" i="3"/>
  <c r="N88" i="3"/>
  <c r="M88" i="3"/>
  <c r="L88" i="3"/>
  <c r="I88" i="3"/>
  <c r="H88" i="3"/>
  <c r="G88" i="3"/>
  <c r="F88" i="3"/>
  <c r="E88" i="3"/>
  <c r="D88" i="3"/>
  <c r="C88" i="3"/>
  <c r="B88" i="3"/>
  <c r="BH87" i="3"/>
  <c r="BG87" i="3"/>
  <c r="BF87" i="3"/>
  <c r="BE87" i="3"/>
  <c r="BD87" i="3"/>
  <c r="BC87" i="3"/>
  <c r="BB87" i="3"/>
  <c r="BA87" i="3"/>
  <c r="AZ87" i="3"/>
  <c r="AY87" i="3"/>
  <c r="AX87" i="3"/>
  <c r="AW87" i="3"/>
  <c r="AV87" i="3"/>
  <c r="AU87" i="3"/>
  <c r="AT87" i="3"/>
  <c r="AS87" i="3"/>
  <c r="AR87" i="3"/>
  <c r="AQ87" i="3"/>
  <c r="AP87" i="3"/>
  <c r="AO87" i="3"/>
  <c r="AN87" i="3"/>
  <c r="AM87" i="3"/>
  <c r="AL87" i="3"/>
  <c r="AK87" i="3"/>
  <c r="AJ87" i="3"/>
  <c r="AI87" i="3"/>
  <c r="AH87" i="3"/>
  <c r="AG87" i="3"/>
  <c r="AF87" i="3"/>
  <c r="AE87" i="3"/>
  <c r="AD87" i="3"/>
  <c r="AC87" i="3"/>
  <c r="AB87" i="3"/>
  <c r="AA87" i="3"/>
  <c r="Z87" i="3"/>
  <c r="Y87" i="3"/>
  <c r="X87" i="3"/>
  <c r="W87" i="3"/>
  <c r="V87" i="3"/>
  <c r="U87" i="3"/>
  <c r="T87" i="3"/>
  <c r="S87" i="3"/>
  <c r="R87" i="3"/>
  <c r="Q87" i="3"/>
  <c r="P87" i="3"/>
  <c r="O87" i="3"/>
  <c r="N87" i="3"/>
  <c r="M87" i="3"/>
  <c r="L87" i="3"/>
  <c r="I87" i="3"/>
  <c r="H87" i="3"/>
  <c r="G87" i="3"/>
  <c r="F87" i="3"/>
  <c r="E87" i="3"/>
  <c r="D87" i="3"/>
  <c r="C87" i="3"/>
  <c r="B87" i="3"/>
  <c r="BH86" i="3"/>
  <c r="BG86" i="3"/>
  <c r="BF86" i="3"/>
  <c r="BE86" i="3"/>
  <c r="BD86" i="3"/>
  <c r="BC86" i="3"/>
  <c r="BB86" i="3"/>
  <c r="BA86" i="3"/>
  <c r="AZ86" i="3"/>
  <c r="AY86" i="3"/>
  <c r="AX86" i="3"/>
  <c r="AW86" i="3"/>
  <c r="AV86" i="3"/>
  <c r="AU86" i="3"/>
  <c r="AT86" i="3"/>
  <c r="AS86" i="3"/>
  <c r="AR86" i="3"/>
  <c r="AQ86" i="3"/>
  <c r="AP86" i="3"/>
  <c r="AO86" i="3"/>
  <c r="AN86" i="3"/>
  <c r="AM86" i="3"/>
  <c r="AL86" i="3"/>
  <c r="AK86" i="3"/>
  <c r="AJ86" i="3"/>
  <c r="AI86" i="3"/>
  <c r="AH86" i="3"/>
  <c r="AG86" i="3"/>
  <c r="AF86" i="3"/>
  <c r="AE86" i="3"/>
  <c r="AD86" i="3"/>
  <c r="AC86" i="3"/>
  <c r="AB86" i="3"/>
  <c r="AA86" i="3"/>
  <c r="Z86" i="3"/>
  <c r="Y86" i="3"/>
  <c r="X86" i="3"/>
  <c r="W86" i="3"/>
  <c r="V86" i="3"/>
  <c r="U86" i="3"/>
  <c r="T86" i="3"/>
  <c r="S86" i="3"/>
  <c r="R86" i="3"/>
  <c r="Q86" i="3"/>
  <c r="P86" i="3"/>
  <c r="O86" i="3"/>
  <c r="N86" i="3"/>
  <c r="M86" i="3"/>
  <c r="L86" i="3"/>
  <c r="I86" i="3"/>
  <c r="H86" i="3"/>
  <c r="G86" i="3"/>
  <c r="F86" i="3"/>
  <c r="E86" i="3"/>
  <c r="D86" i="3"/>
  <c r="C86" i="3"/>
  <c r="B86" i="3"/>
  <c r="BH85" i="3"/>
  <c r="BG85" i="3"/>
  <c r="BF85" i="3"/>
  <c r="BE85" i="3"/>
  <c r="BD85" i="3"/>
  <c r="BC85" i="3"/>
  <c r="BB85" i="3"/>
  <c r="BA85" i="3"/>
  <c r="AZ85" i="3"/>
  <c r="AY85" i="3"/>
  <c r="AX85" i="3"/>
  <c r="AW85" i="3"/>
  <c r="AV85" i="3"/>
  <c r="AU85" i="3"/>
  <c r="AT85" i="3"/>
  <c r="AS85" i="3"/>
  <c r="AR85" i="3"/>
  <c r="AQ85" i="3"/>
  <c r="AP85" i="3"/>
  <c r="AO85" i="3"/>
  <c r="AN85" i="3"/>
  <c r="AM85" i="3"/>
  <c r="AL85" i="3"/>
  <c r="AK85" i="3"/>
  <c r="AJ85" i="3"/>
  <c r="AI85" i="3"/>
  <c r="AH85" i="3"/>
  <c r="AG85" i="3"/>
  <c r="AF85" i="3"/>
  <c r="AE85" i="3"/>
  <c r="AD85" i="3"/>
  <c r="AC85" i="3"/>
  <c r="AB85" i="3"/>
  <c r="AA85" i="3"/>
  <c r="Z85" i="3"/>
  <c r="Y85" i="3"/>
  <c r="X85" i="3"/>
  <c r="W85" i="3"/>
  <c r="V85" i="3"/>
  <c r="U85" i="3"/>
  <c r="T85" i="3"/>
  <c r="S85" i="3"/>
  <c r="R85" i="3"/>
  <c r="Q85" i="3"/>
  <c r="P85" i="3"/>
  <c r="O85" i="3"/>
  <c r="N85" i="3"/>
  <c r="M85" i="3"/>
  <c r="L85" i="3"/>
  <c r="I85" i="3"/>
  <c r="H85" i="3"/>
  <c r="G85" i="3"/>
  <c r="F85" i="3"/>
  <c r="E85" i="3"/>
  <c r="D85" i="3"/>
  <c r="C85" i="3"/>
  <c r="B85" i="3"/>
  <c r="BH84" i="3"/>
  <c r="BG84" i="3"/>
  <c r="BF84" i="3"/>
  <c r="BE84" i="3"/>
  <c r="BD84" i="3"/>
  <c r="BC84" i="3"/>
  <c r="BB84" i="3"/>
  <c r="BA84" i="3"/>
  <c r="AZ84" i="3"/>
  <c r="AY84" i="3"/>
  <c r="AX84" i="3"/>
  <c r="AW84" i="3"/>
  <c r="AV84" i="3"/>
  <c r="AU84" i="3"/>
  <c r="AT84" i="3"/>
  <c r="AS84" i="3"/>
  <c r="AR84" i="3"/>
  <c r="AQ84" i="3"/>
  <c r="AP84" i="3"/>
  <c r="AO84" i="3"/>
  <c r="AN84" i="3"/>
  <c r="AM84" i="3"/>
  <c r="AL84" i="3"/>
  <c r="AK84" i="3"/>
  <c r="AJ84" i="3"/>
  <c r="AI84" i="3"/>
  <c r="AH84" i="3"/>
  <c r="AG84" i="3"/>
  <c r="AF84" i="3"/>
  <c r="AE84" i="3"/>
  <c r="AD84" i="3"/>
  <c r="AC84" i="3"/>
  <c r="AB84" i="3"/>
  <c r="AA84" i="3"/>
  <c r="Z84" i="3"/>
  <c r="Y84" i="3"/>
  <c r="X84" i="3"/>
  <c r="W84" i="3"/>
  <c r="V84" i="3"/>
  <c r="U84" i="3"/>
  <c r="T84" i="3"/>
  <c r="S84" i="3"/>
  <c r="R84" i="3"/>
  <c r="Q84" i="3"/>
  <c r="P84" i="3"/>
  <c r="O84" i="3"/>
  <c r="N84" i="3"/>
  <c r="M84" i="3"/>
  <c r="L84" i="3"/>
  <c r="I84" i="3"/>
  <c r="H84" i="3"/>
  <c r="G84" i="3"/>
  <c r="F84" i="3"/>
  <c r="E84" i="3"/>
  <c r="D84" i="3"/>
  <c r="C84" i="3"/>
  <c r="B84" i="3"/>
  <c r="BH83" i="3"/>
  <c r="BG83" i="3"/>
  <c r="BF83" i="3"/>
  <c r="BE83" i="3"/>
  <c r="BD83" i="3"/>
  <c r="BC83" i="3"/>
  <c r="BB83" i="3"/>
  <c r="BA83" i="3"/>
  <c r="AZ83" i="3"/>
  <c r="AY83" i="3"/>
  <c r="AX83" i="3"/>
  <c r="AW83" i="3"/>
  <c r="AV83" i="3"/>
  <c r="AU83" i="3"/>
  <c r="AT83" i="3"/>
  <c r="AS83" i="3"/>
  <c r="AR83" i="3"/>
  <c r="AQ83" i="3"/>
  <c r="AP83" i="3"/>
  <c r="AO83" i="3"/>
  <c r="AN83" i="3"/>
  <c r="AM83" i="3"/>
  <c r="AL83" i="3"/>
  <c r="AK83" i="3"/>
  <c r="AJ83" i="3"/>
  <c r="AI83" i="3"/>
  <c r="AH83" i="3"/>
  <c r="AG83" i="3"/>
  <c r="AF83" i="3"/>
  <c r="AE83" i="3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Q83" i="3"/>
  <c r="P83" i="3"/>
  <c r="O83" i="3"/>
  <c r="N83" i="3"/>
  <c r="M83" i="3"/>
  <c r="L83" i="3"/>
  <c r="I83" i="3"/>
  <c r="H83" i="3"/>
  <c r="G83" i="3"/>
  <c r="F83" i="3"/>
  <c r="E83" i="3"/>
  <c r="D83" i="3"/>
  <c r="C83" i="3"/>
  <c r="B83" i="3"/>
  <c r="BH82" i="3"/>
  <c r="BG82" i="3"/>
  <c r="BF82" i="3"/>
  <c r="BE82" i="3"/>
  <c r="BD82" i="3"/>
  <c r="BC82" i="3"/>
  <c r="BB82" i="3"/>
  <c r="BA82" i="3"/>
  <c r="AZ82" i="3"/>
  <c r="AY82" i="3"/>
  <c r="AX82" i="3"/>
  <c r="AW82" i="3"/>
  <c r="AV82" i="3"/>
  <c r="AU82" i="3"/>
  <c r="AT82" i="3"/>
  <c r="AS82" i="3"/>
  <c r="AR82" i="3"/>
  <c r="AQ82" i="3"/>
  <c r="AP82" i="3"/>
  <c r="AO82" i="3"/>
  <c r="AN82" i="3"/>
  <c r="AM82" i="3"/>
  <c r="AL82" i="3"/>
  <c r="AK82" i="3"/>
  <c r="AJ82" i="3"/>
  <c r="AI82" i="3"/>
  <c r="AH82" i="3"/>
  <c r="AG82" i="3"/>
  <c r="AF82" i="3"/>
  <c r="AE82" i="3"/>
  <c r="AD82" i="3"/>
  <c r="AC82" i="3"/>
  <c r="AB82" i="3"/>
  <c r="AA82" i="3"/>
  <c r="Z82" i="3"/>
  <c r="Y82" i="3"/>
  <c r="X82" i="3"/>
  <c r="W82" i="3"/>
  <c r="V82" i="3"/>
  <c r="U82" i="3"/>
  <c r="T82" i="3"/>
  <c r="S82" i="3"/>
  <c r="R82" i="3"/>
  <c r="Q82" i="3"/>
  <c r="P82" i="3"/>
  <c r="O82" i="3"/>
  <c r="N82" i="3"/>
  <c r="M82" i="3"/>
  <c r="L82" i="3"/>
  <c r="I82" i="3"/>
  <c r="H82" i="3"/>
  <c r="G82" i="3"/>
  <c r="F82" i="3"/>
  <c r="E82" i="3"/>
  <c r="D82" i="3"/>
  <c r="C82" i="3"/>
  <c r="B82" i="3"/>
  <c r="BH81" i="3"/>
  <c r="BG81" i="3"/>
  <c r="BF81" i="3"/>
  <c r="BE81" i="3"/>
  <c r="BD81" i="3"/>
  <c r="BC81" i="3"/>
  <c r="BB81" i="3"/>
  <c r="BA81" i="3"/>
  <c r="AZ81" i="3"/>
  <c r="AY81" i="3"/>
  <c r="AX81" i="3"/>
  <c r="AW81" i="3"/>
  <c r="AV81" i="3"/>
  <c r="AU81" i="3"/>
  <c r="AT81" i="3"/>
  <c r="AS81" i="3"/>
  <c r="AR81" i="3"/>
  <c r="AQ81" i="3"/>
  <c r="AP81" i="3"/>
  <c r="AO81" i="3"/>
  <c r="AN81" i="3"/>
  <c r="AM81" i="3"/>
  <c r="AL81" i="3"/>
  <c r="AK81" i="3"/>
  <c r="AJ81" i="3"/>
  <c r="AI81" i="3"/>
  <c r="AH81" i="3"/>
  <c r="AG81" i="3"/>
  <c r="AF81" i="3"/>
  <c r="AE81" i="3"/>
  <c r="AD81" i="3"/>
  <c r="AC81" i="3"/>
  <c r="AB81" i="3"/>
  <c r="AA81" i="3"/>
  <c r="Z81" i="3"/>
  <c r="Y81" i="3"/>
  <c r="X81" i="3"/>
  <c r="W81" i="3"/>
  <c r="V81" i="3"/>
  <c r="U81" i="3"/>
  <c r="T81" i="3"/>
  <c r="S81" i="3"/>
  <c r="R81" i="3"/>
  <c r="Q81" i="3"/>
  <c r="P81" i="3"/>
  <c r="O81" i="3"/>
  <c r="N81" i="3"/>
  <c r="M81" i="3"/>
  <c r="L81" i="3"/>
  <c r="I81" i="3"/>
  <c r="H81" i="3"/>
  <c r="G81" i="3"/>
  <c r="F81" i="3"/>
  <c r="E81" i="3"/>
  <c r="D81" i="3"/>
  <c r="C81" i="3"/>
  <c r="B81" i="3"/>
  <c r="BH80" i="3"/>
  <c r="BG80" i="3"/>
  <c r="BF80" i="3"/>
  <c r="BE80" i="3"/>
  <c r="BD80" i="3"/>
  <c r="BC80" i="3"/>
  <c r="BB80" i="3"/>
  <c r="BA80" i="3"/>
  <c r="AZ80" i="3"/>
  <c r="AY80" i="3"/>
  <c r="AX80" i="3"/>
  <c r="AW80" i="3"/>
  <c r="AV80" i="3"/>
  <c r="AU80" i="3"/>
  <c r="AT80" i="3"/>
  <c r="AS80" i="3"/>
  <c r="AR80" i="3"/>
  <c r="AQ80" i="3"/>
  <c r="AP80" i="3"/>
  <c r="AO80" i="3"/>
  <c r="AN80" i="3"/>
  <c r="AM80" i="3"/>
  <c r="AL80" i="3"/>
  <c r="AK80" i="3"/>
  <c r="AJ80" i="3"/>
  <c r="AI80" i="3"/>
  <c r="AH80" i="3"/>
  <c r="AG80" i="3"/>
  <c r="AF80" i="3"/>
  <c r="AE80" i="3"/>
  <c r="AD80" i="3"/>
  <c r="AC80" i="3"/>
  <c r="AB80" i="3"/>
  <c r="AA80" i="3"/>
  <c r="Z80" i="3"/>
  <c r="Y80" i="3"/>
  <c r="X80" i="3"/>
  <c r="W80" i="3"/>
  <c r="V80" i="3"/>
  <c r="U80" i="3"/>
  <c r="T80" i="3"/>
  <c r="S80" i="3"/>
  <c r="R80" i="3"/>
  <c r="Q80" i="3"/>
  <c r="P80" i="3"/>
  <c r="O80" i="3"/>
  <c r="N80" i="3"/>
  <c r="M80" i="3"/>
  <c r="L80" i="3"/>
  <c r="I80" i="3"/>
  <c r="H80" i="3"/>
  <c r="G80" i="3"/>
  <c r="F80" i="3"/>
  <c r="E80" i="3"/>
  <c r="D80" i="3"/>
  <c r="C80" i="3"/>
  <c r="B80" i="3"/>
  <c r="BH79" i="3"/>
  <c r="BG79" i="3"/>
  <c r="BF79" i="3"/>
  <c r="BE79" i="3"/>
  <c r="BD79" i="3"/>
  <c r="BC79" i="3"/>
  <c r="BB79" i="3"/>
  <c r="BA79" i="3"/>
  <c r="AZ79" i="3"/>
  <c r="AY79" i="3"/>
  <c r="AX79" i="3"/>
  <c r="AW79" i="3"/>
  <c r="AV79" i="3"/>
  <c r="AU79" i="3"/>
  <c r="AT79" i="3"/>
  <c r="AS79" i="3"/>
  <c r="AR79" i="3"/>
  <c r="AQ79" i="3"/>
  <c r="AP79" i="3"/>
  <c r="AO79" i="3"/>
  <c r="AN79" i="3"/>
  <c r="AM79" i="3"/>
  <c r="AL79" i="3"/>
  <c r="AK79" i="3"/>
  <c r="AJ79" i="3"/>
  <c r="AI79" i="3"/>
  <c r="AH79" i="3"/>
  <c r="AG79" i="3"/>
  <c r="AF79" i="3"/>
  <c r="AE79" i="3"/>
  <c r="AD79" i="3"/>
  <c r="AC79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I79" i="3"/>
  <c r="H79" i="3"/>
  <c r="G79" i="3"/>
  <c r="F79" i="3"/>
  <c r="E79" i="3"/>
  <c r="D79" i="3"/>
  <c r="C79" i="3"/>
  <c r="B79" i="3"/>
  <c r="BH78" i="3"/>
  <c r="BG78" i="3"/>
  <c r="BF78" i="3"/>
  <c r="BE78" i="3"/>
  <c r="BD78" i="3"/>
  <c r="BC78" i="3"/>
  <c r="BB78" i="3"/>
  <c r="BA78" i="3"/>
  <c r="AZ78" i="3"/>
  <c r="AY78" i="3"/>
  <c r="AX78" i="3"/>
  <c r="AW78" i="3"/>
  <c r="AV78" i="3"/>
  <c r="AU78" i="3"/>
  <c r="AT78" i="3"/>
  <c r="AS78" i="3"/>
  <c r="AR78" i="3"/>
  <c r="AQ78" i="3"/>
  <c r="AP78" i="3"/>
  <c r="AO78" i="3"/>
  <c r="AN78" i="3"/>
  <c r="AM78" i="3"/>
  <c r="AL78" i="3"/>
  <c r="AK78" i="3"/>
  <c r="AJ78" i="3"/>
  <c r="AI78" i="3"/>
  <c r="AH78" i="3"/>
  <c r="AG78" i="3"/>
  <c r="AF78" i="3"/>
  <c r="AE78" i="3"/>
  <c r="AD78" i="3"/>
  <c r="AC78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I78" i="3"/>
  <c r="H78" i="3"/>
  <c r="G78" i="3"/>
  <c r="F78" i="3"/>
  <c r="E78" i="3"/>
  <c r="D78" i="3"/>
  <c r="C78" i="3"/>
  <c r="B78" i="3"/>
  <c r="BH77" i="3"/>
  <c r="BG77" i="3"/>
  <c r="BF77" i="3"/>
  <c r="BE77" i="3"/>
  <c r="BD77" i="3"/>
  <c r="BC77" i="3"/>
  <c r="BB77" i="3"/>
  <c r="BA77" i="3"/>
  <c r="AZ77" i="3"/>
  <c r="AY77" i="3"/>
  <c r="AX77" i="3"/>
  <c r="AW77" i="3"/>
  <c r="AV77" i="3"/>
  <c r="AU77" i="3"/>
  <c r="AT77" i="3"/>
  <c r="AS77" i="3"/>
  <c r="AR77" i="3"/>
  <c r="AQ77" i="3"/>
  <c r="AP77" i="3"/>
  <c r="AO77" i="3"/>
  <c r="AN77" i="3"/>
  <c r="AM77" i="3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I77" i="3"/>
  <c r="H77" i="3"/>
  <c r="G77" i="3"/>
  <c r="F77" i="3"/>
  <c r="E77" i="3"/>
  <c r="D77" i="3"/>
  <c r="C77" i="3"/>
  <c r="B77" i="3"/>
  <c r="BH76" i="3"/>
  <c r="BG76" i="3"/>
  <c r="BF76" i="3"/>
  <c r="BE76" i="3"/>
  <c r="BD76" i="3"/>
  <c r="BC76" i="3"/>
  <c r="BB76" i="3"/>
  <c r="BA76" i="3"/>
  <c r="AZ76" i="3"/>
  <c r="AY76" i="3"/>
  <c r="AX76" i="3"/>
  <c r="AW76" i="3"/>
  <c r="AV76" i="3"/>
  <c r="AU76" i="3"/>
  <c r="AT76" i="3"/>
  <c r="AS76" i="3"/>
  <c r="AR76" i="3"/>
  <c r="AQ76" i="3"/>
  <c r="AP76" i="3"/>
  <c r="AO76" i="3"/>
  <c r="AN76" i="3"/>
  <c r="AM76" i="3"/>
  <c r="AL76" i="3"/>
  <c r="AK76" i="3"/>
  <c r="AJ76" i="3"/>
  <c r="AI76" i="3"/>
  <c r="AH76" i="3"/>
  <c r="AG76" i="3"/>
  <c r="AF76" i="3"/>
  <c r="AE76" i="3"/>
  <c r="AD76" i="3"/>
  <c r="AC76" i="3"/>
  <c r="AB76" i="3"/>
  <c r="AA76" i="3"/>
  <c r="Z76" i="3"/>
  <c r="Y76" i="3"/>
  <c r="X76" i="3"/>
  <c r="W76" i="3"/>
  <c r="V76" i="3"/>
  <c r="U76" i="3"/>
  <c r="T76" i="3"/>
  <c r="S76" i="3"/>
  <c r="R76" i="3"/>
  <c r="Q76" i="3"/>
  <c r="P76" i="3"/>
  <c r="O76" i="3"/>
  <c r="N76" i="3"/>
  <c r="M76" i="3"/>
  <c r="L76" i="3"/>
  <c r="I76" i="3"/>
  <c r="H76" i="3"/>
  <c r="G76" i="3"/>
  <c r="F76" i="3"/>
  <c r="E76" i="3"/>
  <c r="D76" i="3"/>
  <c r="C76" i="3"/>
  <c r="B76" i="3"/>
  <c r="BH75" i="3"/>
  <c r="BG75" i="3"/>
  <c r="BF75" i="3"/>
  <c r="BE75" i="3"/>
  <c r="BD75" i="3"/>
  <c r="BC75" i="3"/>
  <c r="BB75" i="3"/>
  <c r="BA75" i="3"/>
  <c r="AZ75" i="3"/>
  <c r="AY75" i="3"/>
  <c r="AX75" i="3"/>
  <c r="AW75" i="3"/>
  <c r="AV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I75" i="3"/>
  <c r="AH75" i="3"/>
  <c r="AG75" i="3"/>
  <c r="AF75" i="3"/>
  <c r="AE75" i="3"/>
  <c r="AD75" i="3"/>
  <c r="AC75" i="3"/>
  <c r="AB75" i="3"/>
  <c r="AA75" i="3"/>
  <c r="Z75" i="3"/>
  <c r="Y75" i="3"/>
  <c r="X75" i="3"/>
  <c r="W75" i="3"/>
  <c r="V75" i="3"/>
  <c r="U75" i="3"/>
  <c r="T75" i="3"/>
  <c r="S75" i="3"/>
  <c r="R75" i="3"/>
  <c r="Q75" i="3"/>
  <c r="P75" i="3"/>
  <c r="O75" i="3"/>
  <c r="N75" i="3"/>
  <c r="M75" i="3"/>
  <c r="L75" i="3"/>
  <c r="I75" i="3"/>
  <c r="H75" i="3"/>
  <c r="G75" i="3"/>
  <c r="F75" i="3"/>
  <c r="E75" i="3"/>
  <c r="D75" i="3"/>
  <c r="C75" i="3"/>
  <c r="B75" i="3"/>
  <c r="BH74" i="3"/>
  <c r="BG74" i="3"/>
  <c r="BF74" i="3"/>
  <c r="BE74" i="3"/>
  <c r="BD74" i="3"/>
  <c r="BC74" i="3"/>
  <c r="BB74" i="3"/>
  <c r="BA74" i="3"/>
  <c r="AZ74" i="3"/>
  <c r="AY74" i="3"/>
  <c r="AX74" i="3"/>
  <c r="AW74" i="3"/>
  <c r="AV74" i="3"/>
  <c r="AU74" i="3"/>
  <c r="AT74" i="3"/>
  <c r="AS74" i="3"/>
  <c r="AR74" i="3"/>
  <c r="AQ74" i="3"/>
  <c r="AP74" i="3"/>
  <c r="AO74" i="3"/>
  <c r="AN74" i="3"/>
  <c r="AM74" i="3"/>
  <c r="AL74" i="3"/>
  <c r="AK74" i="3"/>
  <c r="AJ74" i="3"/>
  <c r="AI74" i="3"/>
  <c r="AH74" i="3"/>
  <c r="AG74" i="3"/>
  <c r="AF74" i="3"/>
  <c r="AE74" i="3"/>
  <c r="AD74" i="3"/>
  <c r="AC74" i="3"/>
  <c r="AB74" i="3"/>
  <c r="AA74" i="3"/>
  <c r="Z74" i="3"/>
  <c r="Y74" i="3"/>
  <c r="X74" i="3"/>
  <c r="W74" i="3"/>
  <c r="V74" i="3"/>
  <c r="U74" i="3"/>
  <c r="T74" i="3"/>
  <c r="S74" i="3"/>
  <c r="R74" i="3"/>
  <c r="Q74" i="3"/>
  <c r="P74" i="3"/>
  <c r="O74" i="3"/>
  <c r="N74" i="3"/>
  <c r="M74" i="3"/>
  <c r="L74" i="3"/>
  <c r="I74" i="3"/>
  <c r="H74" i="3"/>
  <c r="G74" i="3"/>
  <c r="F74" i="3"/>
  <c r="E74" i="3"/>
  <c r="D74" i="3"/>
  <c r="C74" i="3"/>
  <c r="B74" i="3"/>
  <c r="BH73" i="3"/>
  <c r="BG73" i="3"/>
  <c r="BF73" i="3"/>
  <c r="BE73" i="3"/>
  <c r="BD73" i="3"/>
  <c r="BC73" i="3"/>
  <c r="BB73" i="3"/>
  <c r="BA73" i="3"/>
  <c r="AZ73" i="3"/>
  <c r="AY73" i="3"/>
  <c r="AX73" i="3"/>
  <c r="AW73" i="3"/>
  <c r="AV73" i="3"/>
  <c r="AU73" i="3"/>
  <c r="AT73" i="3"/>
  <c r="AS73" i="3"/>
  <c r="AR73" i="3"/>
  <c r="AQ73" i="3"/>
  <c r="AP73" i="3"/>
  <c r="AO73" i="3"/>
  <c r="AN73" i="3"/>
  <c r="AM73" i="3"/>
  <c r="AL73" i="3"/>
  <c r="AK73" i="3"/>
  <c r="AJ73" i="3"/>
  <c r="AI73" i="3"/>
  <c r="AH73" i="3"/>
  <c r="AG73" i="3"/>
  <c r="AF73" i="3"/>
  <c r="AE73" i="3"/>
  <c r="AD73" i="3"/>
  <c r="AC73" i="3"/>
  <c r="AB73" i="3"/>
  <c r="AA73" i="3"/>
  <c r="Z73" i="3"/>
  <c r="Y73" i="3"/>
  <c r="X73" i="3"/>
  <c r="W73" i="3"/>
  <c r="V73" i="3"/>
  <c r="U73" i="3"/>
  <c r="T73" i="3"/>
  <c r="S73" i="3"/>
  <c r="R73" i="3"/>
  <c r="Q73" i="3"/>
  <c r="P73" i="3"/>
  <c r="O73" i="3"/>
  <c r="N73" i="3"/>
  <c r="M73" i="3"/>
  <c r="L73" i="3"/>
  <c r="I73" i="3"/>
  <c r="H73" i="3"/>
  <c r="G73" i="3"/>
  <c r="F73" i="3"/>
  <c r="E73" i="3"/>
  <c r="D73" i="3"/>
  <c r="C73" i="3"/>
  <c r="B73" i="3"/>
  <c r="BH72" i="3"/>
  <c r="BG72" i="3"/>
  <c r="BF72" i="3"/>
  <c r="BE72" i="3"/>
  <c r="BD72" i="3"/>
  <c r="BC72" i="3"/>
  <c r="BB72" i="3"/>
  <c r="BA72" i="3"/>
  <c r="AZ72" i="3"/>
  <c r="AY72" i="3"/>
  <c r="AX72" i="3"/>
  <c r="AW72" i="3"/>
  <c r="AV72" i="3"/>
  <c r="AU72" i="3"/>
  <c r="AT72" i="3"/>
  <c r="AS72" i="3"/>
  <c r="AR72" i="3"/>
  <c r="AQ72" i="3"/>
  <c r="AP72" i="3"/>
  <c r="AO72" i="3"/>
  <c r="AN72" i="3"/>
  <c r="AM72" i="3"/>
  <c r="AL72" i="3"/>
  <c r="AK72" i="3"/>
  <c r="AJ72" i="3"/>
  <c r="AI72" i="3"/>
  <c r="AH72" i="3"/>
  <c r="AG72" i="3"/>
  <c r="AF72" i="3"/>
  <c r="AE72" i="3"/>
  <c r="AD72" i="3"/>
  <c r="AC72" i="3"/>
  <c r="AB72" i="3"/>
  <c r="AA72" i="3"/>
  <c r="Z72" i="3"/>
  <c r="Y72" i="3"/>
  <c r="X72" i="3"/>
  <c r="W72" i="3"/>
  <c r="V72" i="3"/>
  <c r="U72" i="3"/>
  <c r="T72" i="3"/>
  <c r="S72" i="3"/>
  <c r="R72" i="3"/>
  <c r="Q72" i="3"/>
  <c r="P72" i="3"/>
  <c r="O72" i="3"/>
  <c r="N72" i="3"/>
  <c r="M72" i="3"/>
  <c r="L72" i="3"/>
  <c r="I72" i="3"/>
  <c r="H72" i="3"/>
  <c r="G72" i="3"/>
  <c r="F72" i="3"/>
  <c r="E72" i="3"/>
  <c r="D72" i="3"/>
  <c r="C72" i="3"/>
  <c r="B72" i="3"/>
  <c r="BH71" i="3"/>
  <c r="BG71" i="3"/>
  <c r="BF71" i="3"/>
  <c r="BE71" i="3"/>
  <c r="BD71" i="3"/>
  <c r="BC71" i="3"/>
  <c r="BB71" i="3"/>
  <c r="BA71" i="3"/>
  <c r="AZ71" i="3"/>
  <c r="AY71" i="3"/>
  <c r="AX71" i="3"/>
  <c r="AW71" i="3"/>
  <c r="AV71" i="3"/>
  <c r="AU71" i="3"/>
  <c r="AT71" i="3"/>
  <c r="AS71" i="3"/>
  <c r="AR71" i="3"/>
  <c r="AQ71" i="3"/>
  <c r="AP71" i="3"/>
  <c r="AO71" i="3"/>
  <c r="AN71" i="3"/>
  <c r="AM71" i="3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I71" i="3"/>
  <c r="H71" i="3"/>
  <c r="G71" i="3"/>
  <c r="F71" i="3"/>
  <c r="E71" i="3"/>
  <c r="D71" i="3"/>
  <c r="C71" i="3"/>
  <c r="B71" i="3"/>
  <c r="BH70" i="3"/>
  <c r="BG70" i="3"/>
  <c r="BF70" i="3"/>
  <c r="BE70" i="3"/>
  <c r="BD70" i="3"/>
  <c r="BC70" i="3"/>
  <c r="BB70" i="3"/>
  <c r="BA70" i="3"/>
  <c r="AZ70" i="3"/>
  <c r="AY70" i="3"/>
  <c r="AX70" i="3"/>
  <c r="AW70" i="3"/>
  <c r="AV70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AI70" i="3"/>
  <c r="AH70" i="3"/>
  <c r="AG70" i="3"/>
  <c r="AF70" i="3"/>
  <c r="AE70" i="3"/>
  <c r="AD70" i="3"/>
  <c r="AC70" i="3"/>
  <c r="AB70" i="3"/>
  <c r="AA70" i="3"/>
  <c r="Z70" i="3"/>
  <c r="Y70" i="3"/>
  <c r="X70" i="3"/>
  <c r="W70" i="3"/>
  <c r="V70" i="3"/>
  <c r="U70" i="3"/>
  <c r="T70" i="3"/>
  <c r="S70" i="3"/>
  <c r="R70" i="3"/>
  <c r="Q70" i="3"/>
  <c r="P70" i="3"/>
  <c r="O70" i="3"/>
  <c r="N70" i="3"/>
  <c r="M70" i="3"/>
  <c r="L70" i="3"/>
  <c r="I70" i="3"/>
  <c r="H70" i="3"/>
  <c r="G70" i="3"/>
  <c r="F70" i="3"/>
  <c r="E70" i="3"/>
  <c r="D70" i="3"/>
  <c r="C70" i="3"/>
  <c r="B70" i="3"/>
  <c r="BH69" i="3"/>
  <c r="BG69" i="3"/>
  <c r="BF69" i="3"/>
  <c r="BE69" i="3"/>
  <c r="BD69" i="3"/>
  <c r="BC69" i="3"/>
  <c r="BB69" i="3"/>
  <c r="BA69" i="3"/>
  <c r="AZ69" i="3"/>
  <c r="AY69" i="3"/>
  <c r="AX69" i="3"/>
  <c r="AW69" i="3"/>
  <c r="AV69" i="3"/>
  <c r="AU69" i="3"/>
  <c r="AT69" i="3"/>
  <c r="AS69" i="3"/>
  <c r="AR69" i="3"/>
  <c r="AQ69" i="3"/>
  <c r="AP69" i="3"/>
  <c r="AO69" i="3"/>
  <c r="AN69" i="3"/>
  <c r="AM69" i="3"/>
  <c r="AL69" i="3"/>
  <c r="AK69" i="3"/>
  <c r="AJ69" i="3"/>
  <c r="AI69" i="3"/>
  <c r="AH69" i="3"/>
  <c r="AG69" i="3"/>
  <c r="AF69" i="3"/>
  <c r="AE69" i="3"/>
  <c r="AD69" i="3"/>
  <c r="AC69" i="3"/>
  <c r="AB69" i="3"/>
  <c r="AA69" i="3"/>
  <c r="Z69" i="3"/>
  <c r="Y69" i="3"/>
  <c r="X69" i="3"/>
  <c r="W69" i="3"/>
  <c r="V69" i="3"/>
  <c r="U69" i="3"/>
  <c r="T69" i="3"/>
  <c r="S69" i="3"/>
  <c r="R69" i="3"/>
  <c r="Q69" i="3"/>
  <c r="P69" i="3"/>
  <c r="O69" i="3"/>
  <c r="N69" i="3"/>
  <c r="M69" i="3"/>
  <c r="L69" i="3"/>
  <c r="I69" i="3"/>
  <c r="H69" i="3"/>
  <c r="G69" i="3"/>
  <c r="F69" i="3"/>
  <c r="E69" i="3"/>
  <c r="D69" i="3"/>
  <c r="C69" i="3"/>
  <c r="B69" i="3"/>
  <c r="BH68" i="3"/>
  <c r="BG68" i="3"/>
  <c r="BF68" i="3"/>
  <c r="BE68" i="3"/>
  <c r="BD68" i="3"/>
  <c r="BC68" i="3"/>
  <c r="BB68" i="3"/>
  <c r="BA68" i="3"/>
  <c r="AZ68" i="3"/>
  <c r="AY68" i="3"/>
  <c r="AX68" i="3"/>
  <c r="AW68" i="3"/>
  <c r="AV68" i="3"/>
  <c r="AU68" i="3"/>
  <c r="AT68" i="3"/>
  <c r="AS68" i="3"/>
  <c r="AR68" i="3"/>
  <c r="AQ68" i="3"/>
  <c r="AP68" i="3"/>
  <c r="AO68" i="3"/>
  <c r="AN68" i="3"/>
  <c r="AM68" i="3"/>
  <c r="AL68" i="3"/>
  <c r="AK68" i="3"/>
  <c r="AJ68" i="3"/>
  <c r="AI68" i="3"/>
  <c r="AH68" i="3"/>
  <c r="AG68" i="3"/>
  <c r="AF68" i="3"/>
  <c r="AE68" i="3"/>
  <c r="AD68" i="3"/>
  <c r="AC68" i="3"/>
  <c r="AB68" i="3"/>
  <c r="AA68" i="3"/>
  <c r="Z68" i="3"/>
  <c r="Y68" i="3"/>
  <c r="X68" i="3"/>
  <c r="W68" i="3"/>
  <c r="V68" i="3"/>
  <c r="U68" i="3"/>
  <c r="T68" i="3"/>
  <c r="S68" i="3"/>
  <c r="R68" i="3"/>
  <c r="Q68" i="3"/>
  <c r="P68" i="3"/>
  <c r="O68" i="3"/>
  <c r="N68" i="3"/>
  <c r="M68" i="3"/>
  <c r="L68" i="3"/>
  <c r="I68" i="3"/>
  <c r="H68" i="3"/>
  <c r="G68" i="3"/>
  <c r="F68" i="3"/>
  <c r="E68" i="3"/>
  <c r="D68" i="3"/>
  <c r="C68" i="3"/>
  <c r="B68" i="3"/>
  <c r="BH67" i="3"/>
  <c r="BG67" i="3"/>
  <c r="BF67" i="3"/>
  <c r="BE67" i="3"/>
  <c r="BD67" i="3"/>
  <c r="BC67" i="3"/>
  <c r="BB67" i="3"/>
  <c r="BA67" i="3"/>
  <c r="AZ67" i="3"/>
  <c r="AY67" i="3"/>
  <c r="AX67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H67" i="3"/>
  <c r="AG67" i="3"/>
  <c r="AF67" i="3"/>
  <c r="AE67" i="3"/>
  <c r="AD67" i="3"/>
  <c r="AC67" i="3"/>
  <c r="AB67" i="3"/>
  <c r="AA67" i="3"/>
  <c r="Z67" i="3"/>
  <c r="Y67" i="3"/>
  <c r="X67" i="3"/>
  <c r="W67" i="3"/>
  <c r="V67" i="3"/>
  <c r="U67" i="3"/>
  <c r="T67" i="3"/>
  <c r="S67" i="3"/>
  <c r="R67" i="3"/>
  <c r="Q67" i="3"/>
  <c r="P67" i="3"/>
  <c r="O67" i="3"/>
  <c r="N67" i="3"/>
  <c r="M67" i="3"/>
  <c r="L67" i="3"/>
  <c r="I67" i="3"/>
  <c r="H67" i="3"/>
  <c r="G67" i="3"/>
  <c r="F67" i="3"/>
  <c r="E67" i="3"/>
  <c r="D67" i="3"/>
  <c r="C67" i="3"/>
  <c r="B67" i="3"/>
  <c r="BH66" i="3"/>
  <c r="BG66" i="3"/>
  <c r="BF66" i="3"/>
  <c r="BE66" i="3"/>
  <c r="BD66" i="3"/>
  <c r="BC66" i="3"/>
  <c r="BB66" i="3"/>
  <c r="BA66" i="3"/>
  <c r="AZ66" i="3"/>
  <c r="AY66" i="3"/>
  <c r="AX66" i="3"/>
  <c r="AW66" i="3"/>
  <c r="AV66" i="3"/>
  <c r="AU66" i="3"/>
  <c r="AT66" i="3"/>
  <c r="AS66" i="3"/>
  <c r="AR66" i="3"/>
  <c r="AQ66" i="3"/>
  <c r="AP66" i="3"/>
  <c r="AO66" i="3"/>
  <c r="AN66" i="3"/>
  <c r="AM66" i="3"/>
  <c r="AL66" i="3"/>
  <c r="AK66" i="3"/>
  <c r="AJ66" i="3"/>
  <c r="AI66" i="3"/>
  <c r="AH66" i="3"/>
  <c r="AG66" i="3"/>
  <c r="AF66" i="3"/>
  <c r="AE66" i="3"/>
  <c r="AD66" i="3"/>
  <c r="AC66" i="3"/>
  <c r="AB66" i="3"/>
  <c r="AA66" i="3"/>
  <c r="Z66" i="3"/>
  <c r="Y66" i="3"/>
  <c r="X66" i="3"/>
  <c r="W66" i="3"/>
  <c r="V66" i="3"/>
  <c r="U66" i="3"/>
  <c r="T66" i="3"/>
  <c r="S66" i="3"/>
  <c r="R66" i="3"/>
  <c r="Q66" i="3"/>
  <c r="P66" i="3"/>
  <c r="O66" i="3"/>
  <c r="N66" i="3"/>
  <c r="M66" i="3"/>
  <c r="L66" i="3"/>
  <c r="I66" i="3"/>
  <c r="H66" i="3"/>
  <c r="G66" i="3"/>
  <c r="F66" i="3"/>
  <c r="E66" i="3"/>
  <c r="D66" i="3"/>
  <c r="C66" i="3"/>
  <c r="B66" i="3"/>
  <c r="BH65" i="3"/>
  <c r="BG65" i="3"/>
  <c r="BF65" i="3"/>
  <c r="BE65" i="3"/>
  <c r="BD65" i="3"/>
  <c r="BC65" i="3"/>
  <c r="BB65" i="3"/>
  <c r="BA65" i="3"/>
  <c r="AZ65" i="3"/>
  <c r="AY65" i="3"/>
  <c r="AX65" i="3"/>
  <c r="AW65" i="3"/>
  <c r="AV65" i="3"/>
  <c r="AU65" i="3"/>
  <c r="AT65" i="3"/>
  <c r="AS65" i="3"/>
  <c r="AR65" i="3"/>
  <c r="AQ65" i="3"/>
  <c r="AP65" i="3"/>
  <c r="AO65" i="3"/>
  <c r="AN65" i="3"/>
  <c r="AM65" i="3"/>
  <c r="AL65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I65" i="3"/>
  <c r="H65" i="3"/>
  <c r="G65" i="3"/>
  <c r="F65" i="3"/>
  <c r="E65" i="3"/>
  <c r="D65" i="3"/>
  <c r="C65" i="3"/>
  <c r="B65" i="3"/>
  <c r="BH64" i="3"/>
  <c r="BG64" i="3"/>
  <c r="BF64" i="3"/>
  <c r="BE64" i="3"/>
  <c r="BD64" i="3"/>
  <c r="BC64" i="3"/>
  <c r="BB64" i="3"/>
  <c r="BA64" i="3"/>
  <c r="AZ64" i="3"/>
  <c r="AY64" i="3"/>
  <c r="AX64" i="3"/>
  <c r="AW64" i="3"/>
  <c r="AV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I64" i="3"/>
  <c r="H64" i="3"/>
  <c r="G64" i="3"/>
  <c r="F64" i="3"/>
  <c r="E64" i="3"/>
  <c r="D64" i="3"/>
  <c r="C64" i="3"/>
  <c r="B64" i="3"/>
  <c r="BH63" i="3"/>
  <c r="BG63" i="3"/>
  <c r="BF63" i="3"/>
  <c r="BE63" i="3"/>
  <c r="BD63" i="3"/>
  <c r="BC63" i="3"/>
  <c r="BB63" i="3"/>
  <c r="BA63" i="3"/>
  <c r="AZ63" i="3"/>
  <c r="AY63" i="3"/>
  <c r="AX63" i="3"/>
  <c r="AW63" i="3"/>
  <c r="AV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AH63" i="3"/>
  <c r="AG63" i="3"/>
  <c r="AF63" i="3"/>
  <c r="AE63" i="3"/>
  <c r="AD63" i="3"/>
  <c r="AC63" i="3"/>
  <c r="AB63" i="3"/>
  <c r="AA63" i="3"/>
  <c r="Z63" i="3"/>
  <c r="Y63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I63" i="3"/>
  <c r="H63" i="3"/>
  <c r="G63" i="3"/>
  <c r="F63" i="3"/>
  <c r="E63" i="3"/>
  <c r="D63" i="3"/>
  <c r="C63" i="3"/>
  <c r="B63" i="3"/>
  <c r="BH62" i="3"/>
  <c r="BG62" i="3"/>
  <c r="BF62" i="3"/>
  <c r="BE62" i="3"/>
  <c r="BD62" i="3"/>
  <c r="BC62" i="3"/>
  <c r="BB62" i="3"/>
  <c r="BA62" i="3"/>
  <c r="AZ62" i="3"/>
  <c r="AY62" i="3"/>
  <c r="AX62" i="3"/>
  <c r="AW62" i="3"/>
  <c r="AV62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AI62" i="3"/>
  <c r="AH62" i="3"/>
  <c r="AG62" i="3"/>
  <c r="AF62" i="3"/>
  <c r="AE62" i="3"/>
  <c r="AD62" i="3"/>
  <c r="AC62" i="3"/>
  <c r="AB62" i="3"/>
  <c r="AA62" i="3"/>
  <c r="Z62" i="3"/>
  <c r="Y62" i="3"/>
  <c r="X62" i="3"/>
  <c r="W62" i="3"/>
  <c r="V62" i="3"/>
  <c r="U62" i="3"/>
  <c r="T62" i="3"/>
  <c r="S62" i="3"/>
  <c r="R62" i="3"/>
  <c r="Q62" i="3"/>
  <c r="P62" i="3"/>
  <c r="O62" i="3"/>
  <c r="N62" i="3"/>
  <c r="M62" i="3"/>
  <c r="L62" i="3"/>
  <c r="I62" i="3"/>
  <c r="H62" i="3"/>
  <c r="G62" i="3"/>
  <c r="F62" i="3"/>
  <c r="E62" i="3"/>
  <c r="D62" i="3"/>
  <c r="C62" i="3"/>
  <c r="B62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H61" i="3"/>
  <c r="AG61" i="3"/>
  <c r="AF61" i="3"/>
  <c r="AE61" i="3"/>
  <c r="AD61" i="3"/>
  <c r="AC61" i="3"/>
  <c r="AB61" i="3"/>
  <c r="AA61" i="3"/>
  <c r="Z61" i="3"/>
  <c r="Y61" i="3"/>
  <c r="X61" i="3"/>
  <c r="W61" i="3"/>
  <c r="V61" i="3"/>
  <c r="U61" i="3"/>
  <c r="T61" i="3"/>
  <c r="S61" i="3"/>
  <c r="R61" i="3"/>
  <c r="Q61" i="3"/>
  <c r="P61" i="3"/>
  <c r="O61" i="3"/>
  <c r="N61" i="3"/>
  <c r="M61" i="3"/>
  <c r="L61" i="3"/>
  <c r="I61" i="3"/>
  <c r="H61" i="3"/>
  <c r="G61" i="3"/>
  <c r="F61" i="3"/>
  <c r="E61" i="3"/>
  <c r="D61" i="3"/>
  <c r="C61" i="3"/>
  <c r="B61" i="3"/>
  <c r="BH60" i="3"/>
  <c r="BG60" i="3"/>
  <c r="BF60" i="3"/>
  <c r="BE60" i="3"/>
  <c r="BD60" i="3"/>
  <c r="BC60" i="3"/>
  <c r="BB60" i="3"/>
  <c r="BA60" i="3"/>
  <c r="AZ60" i="3"/>
  <c r="AY60" i="3"/>
  <c r="AX60" i="3"/>
  <c r="AW60" i="3"/>
  <c r="AV60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I60" i="3"/>
  <c r="AH60" i="3"/>
  <c r="AG60" i="3"/>
  <c r="AF60" i="3"/>
  <c r="AE60" i="3"/>
  <c r="AD60" i="3"/>
  <c r="AC60" i="3"/>
  <c r="AB60" i="3"/>
  <c r="AA60" i="3"/>
  <c r="Z60" i="3"/>
  <c r="Y60" i="3"/>
  <c r="X60" i="3"/>
  <c r="W60" i="3"/>
  <c r="V60" i="3"/>
  <c r="U60" i="3"/>
  <c r="T60" i="3"/>
  <c r="S60" i="3"/>
  <c r="R60" i="3"/>
  <c r="Q60" i="3"/>
  <c r="P60" i="3"/>
  <c r="O60" i="3"/>
  <c r="N60" i="3"/>
  <c r="M60" i="3"/>
  <c r="L60" i="3"/>
  <c r="I60" i="3"/>
  <c r="H60" i="3"/>
  <c r="G60" i="3"/>
  <c r="F60" i="3"/>
  <c r="E60" i="3"/>
  <c r="D60" i="3"/>
  <c r="C60" i="3"/>
  <c r="B60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I59" i="3"/>
  <c r="H59" i="3"/>
  <c r="G59" i="3"/>
  <c r="F59" i="3"/>
  <c r="E59" i="3"/>
  <c r="D59" i="3"/>
  <c r="C59" i="3"/>
  <c r="B59" i="3"/>
  <c r="BH58" i="3"/>
  <c r="BG58" i="3"/>
  <c r="BF58" i="3"/>
  <c r="BE58" i="3"/>
  <c r="BD58" i="3"/>
  <c r="BC58" i="3"/>
  <c r="BB58" i="3"/>
  <c r="BA58" i="3"/>
  <c r="AZ58" i="3"/>
  <c r="AY58" i="3"/>
  <c r="AX58" i="3"/>
  <c r="AW58" i="3"/>
  <c r="AV58" i="3"/>
  <c r="AU58" i="3"/>
  <c r="AT58" i="3"/>
  <c r="AS58" i="3"/>
  <c r="AR58" i="3"/>
  <c r="AQ58" i="3"/>
  <c r="AP58" i="3"/>
  <c r="AO58" i="3"/>
  <c r="AN58" i="3"/>
  <c r="AM58" i="3"/>
  <c r="AL58" i="3"/>
  <c r="AK58" i="3"/>
  <c r="AJ58" i="3"/>
  <c r="AI58" i="3"/>
  <c r="AH58" i="3"/>
  <c r="AG58" i="3"/>
  <c r="AF58" i="3"/>
  <c r="AE58" i="3"/>
  <c r="AD58" i="3"/>
  <c r="AC58" i="3"/>
  <c r="AB58" i="3"/>
  <c r="AA58" i="3"/>
  <c r="Z58" i="3"/>
  <c r="Y58" i="3"/>
  <c r="X58" i="3"/>
  <c r="W58" i="3"/>
  <c r="V58" i="3"/>
  <c r="U58" i="3"/>
  <c r="T58" i="3"/>
  <c r="S58" i="3"/>
  <c r="R58" i="3"/>
  <c r="Q58" i="3"/>
  <c r="P58" i="3"/>
  <c r="O58" i="3"/>
  <c r="N58" i="3"/>
  <c r="M58" i="3"/>
  <c r="L58" i="3"/>
  <c r="I58" i="3"/>
  <c r="H58" i="3"/>
  <c r="G58" i="3"/>
  <c r="F58" i="3"/>
  <c r="E58" i="3"/>
  <c r="D58" i="3"/>
  <c r="C58" i="3"/>
  <c r="B58" i="3"/>
  <c r="BH57" i="3"/>
  <c r="BG57" i="3"/>
  <c r="BF57" i="3"/>
  <c r="BE57" i="3"/>
  <c r="BD57" i="3"/>
  <c r="BC57" i="3"/>
  <c r="BB57" i="3"/>
  <c r="BA57" i="3"/>
  <c r="AZ57" i="3"/>
  <c r="AY57" i="3"/>
  <c r="AX57" i="3"/>
  <c r="AW57" i="3"/>
  <c r="AV57" i="3"/>
  <c r="AU57" i="3"/>
  <c r="AT57" i="3"/>
  <c r="AS57" i="3"/>
  <c r="AR57" i="3"/>
  <c r="AQ57" i="3"/>
  <c r="AP57" i="3"/>
  <c r="AO57" i="3"/>
  <c r="AN57" i="3"/>
  <c r="AM57" i="3"/>
  <c r="AL57" i="3"/>
  <c r="AK57" i="3"/>
  <c r="AJ57" i="3"/>
  <c r="AI57" i="3"/>
  <c r="AH57" i="3"/>
  <c r="AG57" i="3"/>
  <c r="AF57" i="3"/>
  <c r="AE57" i="3"/>
  <c r="AD57" i="3"/>
  <c r="AC57" i="3"/>
  <c r="AB57" i="3"/>
  <c r="AA57" i="3"/>
  <c r="Z57" i="3"/>
  <c r="Y57" i="3"/>
  <c r="X57" i="3"/>
  <c r="W57" i="3"/>
  <c r="V57" i="3"/>
  <c r="U57" i="3"/>
  <c r="T57" i="3"/>
  <c r="S57" i="3"/>
  <c r="R57" i="3"/>
  <c r="Q57" i="3"/>
  <c r="P57" i="3"/>
  <c r="O57" i="3"/>
  <c r="N57" i="3"/>
  <c r="M57" i="3"/>
  <c r="L57" i="3"/>
  <c r="I57" i="3"/>
  <c r="H57" i="3"/>
  <c r="G57" i="3"/>
  <c r="F57" i="3"/>
  <c r="E57" i="3"/>
  <c r="D57" i="3"/>
  <c r="C57" i="3"/>
  <c r="B57" i="3"/>
  <c r="BH56" i="3"/>
  <c r="BG56" i="3"/>
  <c r="BF56" i="3"/>
  <c r="BE56" i="3"/>
  <c r="BD56" i="3"/>
  <c r="BC56" i="3"/>
  <c r="BB56" i="3"/>
  <c r="BA56" i="3"/>
  <c r="AZ56" i="3"/>
  <c r="AY56" i="3"/>
  <c r="AX56" i="3"/>
  <c r="AW56" i="3"/>
  <c r="AV56" i="3"/>
  <c r="AU56" i="3"/>
  <c r="AT56" i="3"/>
  <c r="AS56" i="3"/>
  <c r="AR56" i="3"/>
  <c r="AQ56" i="3"/>
  <c r="AP56" i="3"/>
  <c r="AO56" i="3"/>
  <c r="AN56" i="3"/>
  <c r="AM56" i="3"/>
  <c r="AL56" i="3"/>
  <c r="AK56" i="3"/>
  <c r="AJ56" i="3"/>
  <c r="AI56" i="3"/>
  <c r="AH56" i="3"/>
  <c r="AG56" i="3"/>
  <c r="AF56" i="3"/>
  <c r="AE56" i="3"/>
  <c r="AD56" i="3"/>
  <c r="AC56" i="3"/>
  <c r="AB56" i="3"/>
  <c r="AA56" i="3"/>
  <c r="Z56" i="3"/>
  <c r="Y56" i="3"/>
  <c r="X56" i="3"/>
  <c r="W56" i="3"/>
  <c r="V56" i="3"/>
  <c r="U56" i="3"/>
  <c r="T56" i="3"/>
  <c r="S56" i="3"/>
  <c r="R56" i="3"/>
  <c r="Q56" i="3"/>
  <c r="P56" i="3"/>
  <c r="O56" i="3"/>
  <c r="N56" i="3"/>
  <c r="M56" i="3"/>
  <c r="L56" i="3"/>
  <c r="I56" i="3"/>
  <c r="H56" i="3"/>
  <c r="G56" i="3"/>
  <c r="F56" i="3"/>
  <c r="E56" i="3"/>
  <c r="D56" i="3"/>
  <c r="C56" i="3"/>
  <c r="B56" i="3"/>
  <c r="BH55" i="3"/>
  <c r="BG55" i="3"/>
  <c r="BF55" i="3"/>
  <c r="BE55" i="3"/>
  <c r="BD55" i="3"/>
  <c r="BC55" i="3"/>
  <c r="BB55" i="3"/>
  <c r="BA55" i="3"/>
  <c r="AZ55" i="3"/>
  <c r="AY55" i="3"/>
  <c r="AX55" i="3"/>
  <c r="AW55" i="3"/>
  <c r="AV55" i="3"/>
  <c r="AU55" i="3"/>
  <c r="AT55" i="3"/>
  <c r="AS55" i="3"/>
  <c r="AR55" i="3"/>
  <c r="AQ55" i="3"/>
  <c r="AP55" i="3"/>
  <c r="AO55" i="3"/>
  <c r="AN55" i="3"/>
  <c r="AM55" i="3"/>
  <c r="AL55" i="3"/>
  <c r="AK55" i="3"/>
  <c r="AJ55" i="3"/>
  <c r="AI55" i="3"/>
  <c r="AH55" i="3"/>
  <c r="AG55" i="3"/>
  <c r="AF55" i="3"/>
  <c r="AE55" i="3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I55" i="3"/>
  <c r="H55" i="3"/>
  <c r="G55" i="3"/>
  <c r="F55" i="3"/>
  <c r="E55" i="3"/>
  <c r="D55" i="3"/>
  <c r="C55" i="3"/>
  <c r="B55" i="3"/>
  <c r="BH54" i="3"/>
  <c r="BG54" i="3"/>
  <c r="BF54" i="3"/>
  <c r="BE54" i="3"/>
  <c r="BD54" i="3"/>
  <c r="BC54" i="3"/>
  <c r="BB54" i="3"/>
  <c r="BA54" i="3"/>
  <c r="AZ54" i="3"/>
  <c r="AY54" i="3"/>
  <c r="AX54" i="3"/>
  <c r="AW54" i="3"/>
  <c r="AV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N54" i="3"/>
  <c r="M54" i="3"/>
  <c r="L54" i="3"/>
  <c r="I54" i="3"/>
  <c r="H54" i="3"/>
  <c r="G54" i="3"/>
  <c r="F54" i="3"/>
  <c r="E54" i="3"/>
  <c r="D54" i="3"/>
  <c r="C54" i="3"/>
  <c r="B54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S53" i="3"/>
  <c r="AR53" i="3"/>
  <c r="AQ53" i="3"/>
  <c r="AP53" i="3"/>
  <c r="AO53" i="3"/>
  <c r="AN53" i="3"/>
  <c r="AM53" i="3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I53" i="3"/>
  <c r="H53" i="3"/>
  <c r="G53" i="3"/>
  <c r="F53" i="3"/>
  <c r="E53" i="3"/>
  <c r="D53" i="3"/>
  <c r="C53" i="3"/>
  <c r="B53" i="3"/>
  <c r="BH52" i="3"/>
  <c r="BG52" i="3"/>
  <c r="BF52" i="3"/>
  <c r="BE52" i="3"/>
  <c r="BD52" i="3"/>
  <c r="BC52" i="3"/>
  <c r="BB52" i="3"/>
  <c r="BA52" i="3"/>
  <c r="AZ52" i="3"/>
  <c r="AY52" i="3"/>
  <c r="AX52" i="3"/>
  <c r="AW52" i="3"/>
  <c r="AV52" i="3"/>
  <c r="AU52" i="3"/>
  <c r="AT52" i="3"/>
  <c r="AS52" i="3"/>
  <c r="AR52" i="3"/>
  <c r="AQ52" i="3"/>
  <c r="AP52" i="3"/>
  <c r="AO52" i="3"/>
  <c r="AN52" i="3"/>
  <c r="AM52" i="3"/>
  <c r="AL52" i="3"/>
  <c r="AK52" i="3"/>
  <c r="AJ52" i="3"/>
  <c r="AI52" i="3"/>
  <c r="AH52" i="3"/>
  <c r="AG52" i="3"/>
  <c r="AF52" i="3"/>
  <c r="AE52" i="3"/>
  <c r="AD52" i="3"/>
  <c r="AC52" i="3"/>
  <c r="AB52" i="3"/>
  <c r="AA52" i="3"/>
  <c r="Z52" i="3"/>
  <c r="Y52" i="3"/>
  <c r="X52" i="3"/>
  <c r="W52" i="3"/>
  <c r="V52" i="3"/>
  <c r="U52" i="3"/>
  <c r="T52" i="3"/>
  <c r="S52" i="3"/>
  <c r="R52" i="3"/>
  <c r="Q52" i="3"/>
  <c r="P52" i="3"/>
  <c r="O52" i="3"/>
  <c r="N52" i="3"/>
  <c r="M52" i="3"/>
  <c r="L52" i="3"/>
  <c r="I52" i="3"/>
  <c r="H52" i="3"/>
  <c r="G52" i="3"/>
  <c r="F52" i="3"/>
  <c r="E52" i="3"/>
  <c r="D52" i="3"/>
  <c r="C52" i="3"/>
  <c r="B52" i="3"/>
  <c r="BH51" i="3"/>
  <c r="BG51" i="3"/>
  <c r="BF51" i="3"/>
  <c r="BE51" i="3"/>
  <c r="BD51" i="3"/>
  <c r="BC51" i="3"/>
  <c r="BB51" i="3"/>
  <c r="BA51" i="3"/>
  <c r="AZ51" i="3"/>
  <c r="AY51" i="3"/>
  <c r="AX51" i="3"/>
  <c r="AW51" i="3"/>
  <c r="AV51" i="3"/>
  <c r="AU51" i="3"/>
  <c r="AT51" i="3"/>
  <c r="AS51" i="3"/>
  <c r="AR51" i="3"/>
  <c r="AQ51" i="3"/>
  <c r="AP51" i="3"/>
  <c r="AO51" i="3"/>
  <c r="AN51" i="3"/>
  <c r="AM51" i="3"/>
  <c r="AL51" i="3"/>
  <c r="AK51" i="3"/>
  <c r="AJ51" i="3"/>
  <c r="AI51" i="3"/>
  <c r="AH51" i="3"/>
  <c r="AG51" i="3"/>
  <c r="AF51" i="3"/>
  <c r="AE51" i="3"/>
  <c r="AD51" i="3"/>
  <c r="AC51" i="3"/>
  <c r="AB51" i="3"/>
  <c r="AA51" i="3"/>
  <c r="Z51" i="3"/>
  <c r="Y51" i="3"/>
  <c r="X51" i="3"/>
  <c r="W51" i="3"/>
  <c r="V51" i="3"/>
  <c r="U51" i="3"/>
  <c r="T51" i="3"/>
  <c r="S51" i="3"/>
  <c r="R51" i="3"/>
  <c r="Q51" i="3"/>
  <c r="P51" i="3"/>
  <c r="O51" i="3"/>
  <c r="N51" i="3"/>
  <c r="M51" i="3"/>
  <c r="L51" i="3"/>
  <c r="I51" i="3"/>
  <c r="H51" i="3"/>
  <c r="G51" i="3"/>
  <c r="F51" i="3"/>
  <c r="E51" i="3"/>
  <c r="D51" i="3"/>
  <c r="C51" i="3"/>
  <c r="B51" i="3"/>
  <c r="BH50" i="3"/>
  <c r="BG50" i="3"/>
  <c r="BF50" i="3"/>
  <c r="BE50" i="3"/>
  <c r="BD50" i="3"/>
  <c r="BC50" i="3"/>
  <c r="BB50" i="3"/>
  <c r="BA50" i="3"/>
  <c r="AZ50" i="3"/>
  <c r="AY50" i="3"/>
  <c r="AX50" i="3"/>
  <c r="AW50" i="3"/>
  <c r="AV50" i="3"/>
  <c r="AU50" i="3"/>
  <c r="AT50" i="3"/>
  <c r="AS50" i="3"/>
  <c r="AR50" i="3"/>
  <c r="AQ50" i="3"/>
  <c r="AP50" i="3"/>
  <c r="AO50" i="3"/>
  <c r="AN50" i="3"/>
  <c r="AM50" i="3"/>
  <c r="AL50" i="3"/>
  <c r="AK50" i="3"/>
  <c r="AJ50" i="3"/>
  <c r="AI50" i="3"/>
  <c r="AH50" i="3"/>
  <c r="AG50" i="3"/>
  <c r="AF50" i="3"/>
  <c r="AE50" i="3"/>
  <c r="AD50" i="3"/>
  <c r="AC50" i="3"/>
  <c r="AB50" i="3"/>
  <c r="AA50" i="3"/>
  <c r="Z50" i="3"/>
  <c r="Y50" i="3"/>
  <c r="X50" i="3"/>
  <c r="W50" i="3"/>
  <c r="V50" i="3"/>
  <c r="U50" i="3"/>
  <c r="T50" i="3"/>
  <c r="S50" i="3"/>
  <c r="R50" i="3"/>
  <c r="Q50" i="3"/>
  <c r="P50" i="3"/>
  <c r="O50" i="3"/>
  <c r="N50" i="3"/>
  <c r="M50" i="3"/>
  <c r="L50" i="3"/>
  <c r="I50" i="3"/>
  <c r="H50" i="3"/>
  <c r="G50" i="3"/>
  <c r="F50" i="3"/>
  <c r="E50" i="3"/>
  <c r="D50" i="3"/>
  <c r="C50" i="3"/>
  <c r="B50" i="3"/>
  <c r="BH49" i="3"/>
  <c r="BG49" i="3"/>
  <c r="BF49" i="3"/>
  <c r="BE49" i="3"/>
  <c r="BD49" i="3"/>
  <c r="BC49" i="3"/>
  <c r="BB49" i="3"/>
  <c r="BA49" i="3"/>
  <c r="AZ49" i="3"/>
  <c r="AY49" i="3"/>
  <c r="AX49" i="3"/>
  <c r="AW49" i="3"/>
  <c r="AV49" i="3"/>
  <c r="AU49" i="3"/>
  <c r="AT49" i="3"/>
  <c r="AS49" i="3"/>
  <c r="AR49" i="3"/>
  <c r="AQ49" i="3"/>
  <c r="AP49" i="3"/>
  <c r="AO49" i="3"/>
  <c r="AN49" i="3"/>
  <c r="AM49" i="3"/>
  <c r="AL49" i="3"/>
  <c r="AK49" i="3"/>
  <c r="AJ49" i="3"/>
  <c r="AI49" i="3"/>
  <c r="AH49" i="3"/>
  <c r="AG49" i="3"/>
  <c r="AF49" i="3"/>
  <c r="AE49" i="3"/>
  <c r="AD49" i="3"/>
  <c r="AC49" i="3"/>
  <c r="AB49" i="3"/>
  <c r="AA49" i="3"/>
  <c r="Z49" i="3"/>
  <c r="Y49" i="3"/>
  <c r="X49" i="3"/>
  <c r="W49" i="3"/>
  <c r="V49" i="3"/>
  <c r="U49" i="3"/>
  <c r="T49" i="3"/>
  <c r="S49" i="3"/>
  <c r="R49" i="3"/>
  <c r="Q49" i="3"/>
  <c r="P49" i="3"/>
  <c r="O49" i="3"/>
  <c r="N49" i="3"/>
  <c r="M49" i="3"/>
  <c r="L49" i="3"/>
  <c r="I49" i="3"/>
  <c r="H49" i="3"/>
  <c r="G49" i="3"/>
  <c r="F49" i="3"/>
  <c r="E49" i="3"/>
  <c r="D49" i="3"/>
  <c r="C49" i="3"/>
  <c r="B49" i="3"/>
  <c r="BH48" i="3"/>
  <c r="BG48" i="3"/>
  <c r="BF48" i="3"/>
  <c r="BE48" i="3"/>
  <c r="BD48" i="3"/>
  <c r="BC48" i="3"/>
  <c r="BB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O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B48" i="3"/>
  <c r="AA48" i="3"/>
  <c r="Z48" i="3"/>
  <c r="Y48" i="3"/>
  <c r="X48" i="3"/>
  <c r="W48" i="3"/>
  <c r="V48" i="3"/>
  <c r="U48" i="3"/>
  <c r="T48" i="3"/>
  <c r="S48" i="3"/>
  <c r="R48" i="3"/>
  <c r="Q48" i="3"/>
  <c r="P48" i="3"/>
  <c r="O48" i="3"/>
  <c r="N48" i="3"/>
  <c r="M48" i="3"/>
  <c r="L48" i="3"/>
  <c r="I48" i="3"/>
  <c r="H48" i="3"/>
  <c r="G48" i="3"/>
  <c r="F48" i="3"/>
  <c r="E48" i="3"/>
  <c r="D48" i="3"/>
  <c r="C48" i="3"/>
  <c r="B48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I47" i="3"/>
  <c r="H47" i="3"/>
  <c r="G47" i="3"/>
  <c r="F47" i="3"/>
  <c r="E47" i="3"/>
  <c r="D47" i="3"/>
  <c r="C47" i="3"/>
  <c r="B47" i="3"/>
  <c r="BH46" i="3"/>
  <c r="BG46" i="3"/>
  <c r="BF46" i="3"/>
  <c r="BE46" i="3"/>
  <c r="BD46" i="3"/>
  <c r="BC46" i="3"/>
  <c r="BB46" i="3"/>
  <c r="BA46" i="3"/>
  <c r="AZ46" i="3"/>
  <c r="AY46" i="3"/>
  <c r="AX46" i="3"/>
  <c r="AW46" i="3"/>
  <c r="AV46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AH46" i="3"/>
  <c r="AG46" i="3"/>
  <c r="AF46" i="3"/>
  <c r="AE46" i="3"/>
  <c r="AD46" i="3"/>
  <c r="AC46" i="3"/>
  <c r="AB46" i="3"/>
  <c r="AA46" i="3"/>
  <c r="Z46" i="3"/>
  <c r="Y46" i="3"/>
  <c r="X46" i="3"/>
  <c r="W46" i="3"/>
  <c r="V46" i="3"/>
  <c r="U46" i="3"/>
  <c r="T46" i="3"/>
  <c r="S46" i="3"/>
  <c r="R46" i="3"/>
  <c r="Q46" i="3"/>
  <c r="P46" i="3"/>
  <c r="O46" i="3"/>
  <c r="N46" i="3"/>
  <c r="M46" i="3"/>
  <c r="L46" i="3"/>
  <c r="I46" i="3"/>
  <c r="H46" i="3"/>
  <c r="G46" i="3"/>
  <c r="F46" i="3"/>
  <c r="E46" i="3"/>
  <c r="D46" i="3"/>
  <c r="C46" i="3"/>
  <c r="B46" i="3"/>
  <c r="BH45" i="3"/>
  <c r="BG45" i="3"/>
  <c r="BF45" i="3"/>
  <c r="BE45" i="3"/>
  <c r="BD45" i="3"/>
  <c r="BC45" i="3"/>
  <c r="BB45" i="3"/>
  <c r="BA45" i="3"/>
  <c r="AZ45" i="3"/>
  <c r="AY45" i="3"/>
  <c r="AX45" i="3"/>
  <c r="AW45" i="3"/>
  <c r="AV45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AH45" i="3"/>
  <c r="AG45" i="3"/>
  <c r="AF45" i="3"/>
  <c r="AE45" i="3"/>
  <c r="AD45" i="3"/>
  <c r="AC45" i="3"/>
  <c r="AB45" i="3"/>
  <c r="AA45" i="3"/>
  <c r="Z45" i="3"/>
  <c r="Y45" i="3"/>
  <c r="X45" i="3"/>
  <c r="W45" i="3"/>
  <c r="V45" i="3"/>
  <c r="U45" i="3"/>
  <c r="T45" i="3"/>
  <c r="S45" i="3"/>
  <c r="R45" i="3"/>
  <c r="Q45" i="3"/>
  <c r="P45" i="3"/>
  <c r="O45" i="3"/>
  <c r="N45" i="3"/>
  <c r="M45" i="3"/>
  <c r="L45" i="3"/>
  <c r="I45" i="3"/>
  <c r="H45" i="3"/>
  <c r="G45" i="3"/>
  <c r="F45" i="3"/>
  <c r="E45" i="3"/>
  <c r="D45" i="3"/>
  <c r="C45" i="3"/>
  <c r="B45" i="3"/>
  <c r="BH44" i="3"/>
  <c r="BG44" i="3"/>
  <c r="BF44" i="3"/>
  <c r="BE44" i="3"/>
  <c r="BD44" i="3"/>
  <c r="BC44" i="3"/>
  <c r="BB44" i="3"/>
  <c r="BA44" i="3"/>
  <c r="AZ44" i="3"/>
  <c r="AY44" i="3"/>
  <c r="AX44" i="3"/>
  <c r="AW44" i="3"/>
  <c r="AV44" i="3"/>
  <c r="AU44" i="3"/>
  <c r="AT44" i="3"/>
  <c r="AS44" i="3"/>
  <c r="AR44" i="3"/>
  <c r="AQ44" i="3"/>
  <c r="AP44" i="3"/>
  <c r="AO44" i="3"/>
  <c r="AN44" i="3"/>
  <c r="AM44" i="3"/>
  <c r="AL44" i="3"/>
  <c r="AK44" i="3"/>
  <c r="AJ44" i="3"/>
  <c r="AI44" i="3"/>
  <c r="AH44" i="3"/>
  <c r="AG44" i="3"/>
  <c r="AF44" i="3"/>
  <c r="AE44" i="3"/>
  <c r="AD44" i="3"/>
  <c r="AC44" i="3"/>
  <c r="AB44" i="3"/>
  <c r="AA44" i="3"/>
  <c r="Z44" i="3"/>
  <c r="Y44" i="3"/>
  <c r="X44" i="3"/>
  <c r="W44" i="3"/>
  <c r="V44" i="3"/>
  <c r="U44" i="3"/>
  <c r="T44" i="3"/>
  <c r="S44" i="3"/>
  <c r="R44" i="3"/>
  <c r="Q44" i="3"/>
  <c r="P44" i="3"/>
  <c r="O44" i="3"/>
  <c r="N44" i="3"/>
  <c r="M44" i="3"/>
  <c r="L44" i="3"/>
  <c r="I44" i="3"/>
  <c r="H44" i="3"/>
  <c r="G44" i="3"/>
  <c r="F44" i="3"/>
  <c r="E44" i="3"/>
  <c r="D44" i="3"/>
  <c r="C44" i="3"/>
  <c r="B44" i="3"/>
  <c r="BH43" i="3"/>
  <c r="BG43" i="3"/>
  <c r="BF43" i="3"/>
  <c r="BE43" i="3"/>
  <c r="BD43" i="3"/>
  <c r="BC43" i="3"/>
  <c r="BB43" i="3"/>
  <c r="BA43" i="3"/>
  <c r="AZ43" i="3"/>
  <c r="AY43" i="3"/>
  <c r="AX43" i="3"/>
  <c r="AW43" i="3"/>
  <c r="AV43" i="3"/>
  <c r="AU43" i="3"/>
  <c r="AT43" i="3"/>
  <c r="AS43" i="3"/>
  <c r="AR43" i="3"/>
  <c r="AQ43" i="3"/>
  <c r="AP43" i="3"/>
  <c r="AO43" i="3"/>
  <c r="AN43" i="3"/>
  <c r="AM43" i="3"/>
  <c r="AL43" i="3"/>
  <c r="AK43" i="3"/>
  <c r="AJ43" i="3"/>
  <c r="AI43" i="3"/>
  <c r="AH43" i="3"/>
  <c r="AG43" i="3"/>
  <c r="AF43" i="3"/>
  <c r="AE43" i="3"/>
  <c r="AD43" i="3"/>
  <c r="AC43" i="3"/>
  <c r="AB43" i="3"/>
  <c r="AA43" i="3"/>
  <c r="Z43" i="3"/>
  <c r="Y43" i="3"/>
  <c r="X43" i="3"/>
  <c r="W43" i="3"/>
  <c r="V43" i="3"/>
  <c r="U43" i="3"/>
  <c r="T43" i="3"/>
  <c r="S43" i="3"/>
  <c r="R43" i="3"/>
  <c r="Q43" i="3"/>
  <c r="P43" i="3"/>
  <c r="O43" i="3"/>
  <c r="N43" i="3"/>
  <c r="M43" i="3"/>
  <c r="L43" i="3"/>
  <c r="I43" i="3"/>
  <c r="H43" i="3"/>
  <c r="G43" i="3"/>
  <c r="F43" i="3"/>
  <c r="E43" i="3"/>
  <c r="D43" i="3"/>
  <c r="C43" i="3"/>
  <c r="B43" i="3"/>
  <c r="BH42" i="3"/>
  <c r="BG42" i="3"/>
  <c r="BF42" i="3"/>
  <c r="BE42" i="3"/>
  <c r="BD42" i="3"/>
  <c r="BC42" i="3"/>
  <c r="BB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O42" i="3"/>
  <c r="AN42" i="3"/>
  <c r="AM42" i="3"/>
  <c r="AL42" i="3"/>
  <c r="AK42" i="3"/>
  <c r="AJ42" i="3"/>
  <c r="AI42" i="3"/>
  <c r="AH42" i="3"/>
  <c r="AG42" i="3"/>
  <c r="AF42" i="3"/>
  <c r="AE42" i="3"/>
  <c r="AD42" i="3"/>
  <c r="AC42" i="3"/>
  <c r="AB42" i="3"/>
  <c r="AA42" i="3"/>
  <c r="Z42" i="3"/>
  <c r="Y42" i="3"/>
  <c r="X42" i="3"/>
  <c r="W42" i="3"/>
  <c r="V42" i="3"/>
  <c r="U42" i="3"/>
  <c r="T42" i="3"/>
  <c r="S42" i="3"/>
  <c r="R42" i="3"/>
  <c r="Q42" i="3"/>
  <c r="P42" i="3"/>
  <c r="O42" i="3"/>
  <c r="N42" i="3"/>
  <c r="M42" i="3"/>
  <c r="L42" i="3"/>
  <c r="I42" i="3"/>
  <c r="H42" i="3"/>
  <c r="G42" i="3"/>
  <c r="F42" i="3"/>
  <c r="E42" i="3"/>
  <c r="D42" i="3"/>
  <c r="C42" i="3"/>
  <c r="B42" i="3"/>
  <c r="BH41" i="3"/>
  <c r="BG41" i="3"/>
  <c r="BF41" i="3"/>
  <c r="BE41" i="3"/>
  <c r="BD41" i="3"/>
  <c r="BC41" i="3"/>
  <c r="BB41" i="3"/>
  <c r="BA41" i="3"/>
  <c r="AZ41" i="3"/>
  <c r="AY41" i="3"/>
  <c r="AX41" i="3"/>
  <c r="AW41" i="3"/>
  <c r="AV41" i="3"/>
  <c r="AU41" i="3"/>
  <c r="AT41" i="3"/>
  <c r="AS41" i="3"/>
  <c r="AR41" i="3"/>
  <c r="AQ41" i="3"/>
  <c r="AP41" i="3"/>
  <c r="AO41" i="3"/>
  <c r="AN41" i="3"/>
  <c r="AM41" i="3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I41" i="3"/>
  <c r="H41" i="3"/>
  <c r="G41" i="3"/>
  <c r="F41" i="3"/>
  <c r="E41" i="3"/>
  <c r="D41" i="3"/>
  <c r="C41" i="3"/>
  <c r="B41" i="3"/>
  <c r="BH40" i="3"/>
  <c r="BG40" i="3"/>
  <c r="BF40" i="3"/>
  <c r="BE40" i="3"/>
  <c r="BD40" i="3"/>
  <c r="BC40" i="3"/>
  <c r="BB40" i="3"/>
  <c r="BA40" i="3"/>
  <c r="AZ40" i="3"/>
  <c r="AY40" i="3"/>
  <c r="AX40" i="3"/>
  <c r="AW40" i="3"/>
  <c r="AV40" i="3"/>
  <c r="AU40" i="3"/>
  <c r="AT40" i="3"/>
  <c r="AS40" i="3"/>
  <c r="AR40" i="3"/>
  <c r="AQ40" i="3"/>
  <c r="AP40" i="3"/>
  <c r="AO40" i="3"/>
  <c r="AN40" i="3"/>
  <c r="AM40" i="3"/>
  <c r="AL40" i="3"/>
  <c r="AK40" i="3"/>
  <c r="AJ40" i="3"/>
  <c r="AI40" i="3"/>
  <c r="AH40" i="3"/>
  <c r="AG40" i="3"/>
  <c r="AF40" i="3"/>
  <c r="AE40" i="3"/>
  <c r="AD40" i="3"/>
  <c r="AC40" i="3"/>
  <c r="AB40" i="3"/>
  <c r="AA40" i="3"/>
  <c r="Z40" i="3"/>
  <c r="Y40" i="3"/>
  <c r="X40" i="3"/>
  <c r="W40" i="3"/>
  <c r="V40" i="3"/>
  <c r="U40" i="3"/>
  <c r="T40" i="3"/>
  <c r="S40" i="3"/>
  <c r="R40" i="3"/>
  <c r="Q40" i="3"/>
  <c r="P40" i="3"/>
  <c r="O40" i="3"/>
  <c r="N40" i="3"/>
  <c r="M40" i="3"/>
  <c r="L40" i="3"/>
  <c r="I40" i="3"/>
  <c r="H40" i="3"/>
  <c r="G40" i="3"/>
  <c r="F40" i="3"/>
  <c r="E40" i="3"/>
  <c r="D40" i="3"/>
  <c r="C40" i="3"/>
  <c r="B40" i="3"/>
  <c r="BH39" i="3"/>
  <c r="BG39" i="3"/>
  <c r="BF39" i="3"/>
  <c r="BE39" i="3"/>
  <c r="BD39" i="3"/>
  <c r="BC39" i="3"/>
  <c r="BB39" i="3"/>
  <c r="BA39" i="3"/>
  <c r="AZ39" i="3"/>
  <c r="AY39" i="3"/>
  <c r="AX39" i="3"/>
  <c r="AW39" i="3"/>
  <c r="AV39" i="3"/>
  <c r="AU39" i="3"/>
  <c r="AT39" i="3"/>
  <c r="AS39" i="3"/>
  <c r="AR39" i="3"/>
  <c r="AQ39" i="3"/>
  <c r="AP39" i="3"/>
  <c r="AO39" i="3"/>
  <c r="AN39" i="3"/>
  <c r="AM39" i="3"/>
  <c r="AL39" i="3"/>
  <c r="AK39" i="3"/>
  <c r="AJ39" i="3"/>
  <c r="AI39" i="3"/>
  <c r="AH39" i="3"/>
  <c r="AG39" i="3"/>
  <c r="AF39" i="3"/>
  <c r="AE39" i="3"/>
  <c r="AD39" i="3"/>
  <c r="AC39" i="3"/>
  <c r="AB39" i="3"/>
  <c r="AA39" i="3"/>
  <c r="Z39" i="3"/>
  <c r="Y39" i="3"/>
  <c r="X39" i="3"/>
  <c r="W39" i="3"/>
  <c r="V39" i="3"/>
  <c r="U39" i="3"/>
  <c r="T39" i="3"/>
  <c r="S39" i="3"/>
  <c r="R39" i="3"/>
  <c r="Q39" i="3"/>
  <c r="P39" i="3"/>
  <c r="O39" i="3"/>
  <c r="N39" i="3"/>
  <c r="M39" i="3"/>
  <c r="L39" i="3"/>
  <c r="I39" i="3"/>
  <c r="H39" i="3"/>
  <c r="G39" i="3"/>
  <c r="F39" i="3"/>
  <c r="E39" i="3"/>
  <c r="D39" i="3"/>
  <c r="C39" i="3"/>
  <c r="B39" i="3"/>
  <c r="BH38" i="3"/>
  <c r="BG38" i="3"/>
  <c r="BF38" i="3"/>
  <c r="BE38" i="3"/>
  <c r="BD38" i="3"/>
  <c r="BC38" i="3"/>
  <c r="BB38" i="3"/>
  <c r="BA38" i="3"/>
  <c r="AZ38" i="3"/>
  <c r="AY38" i="3"/>
  <c r="AX38" i="3"/>
  <c r="AW38" i="3"/>
  <c r="AV38" i="3"/>
  <c r="AU38" i="3"/>
  <c r="AT38" i="3"/>
  <c r="AS38" i="3"/>
  <c r="AR38" i="3"/>
  <c r="AQ38" i="3"/>
  <c r="AP38" i="3"/>
  <c r="AO38" i="3"/>
  <c r="AN38" i="3"/>
  <c r="AM38" i="3"/>
  <c r="AL38" i="3"/>
  <c r="AK38" i="3"/>
  <c r="AJ38" i="3"/>
  <c r="AI38" i="3"/>
  <c r="AH38" i="3"/>
  <c r="AG38" i="3"/>
  <c r="AF38" i="3"/>
  <c r="AE38" i="3"/>
  <c r="AD38" i="3"/>
  <c r="AC38" i="3"/>
  <c r="AB38" i="3"/>
  <c r="AA38" i="3"/>
  <c r="Z38" i="3"/>
  <c r="Y38" i="3"/>
  <c r="X38" i="3"/>
  <c r="W38" i="3"/>
  <c r="V38" i="3"/>
  <c r="U38" i="3"/>
  <c r="T38" i="3"/>
  <c r="S38" i="3"/>
  <c r="R38" i="3"/>
  <c r="Q38" i="3"/>
  <c r="P38" i="3"/>
  <c r="O38" i="3"/>
  <c r="N38" i="3"/>
  <c r="M38" i="3"/>
  <c r="L38" i="3"/>
  <c r="I38" i="3"/>
  <c r="H38" i="3"/>
  <c r="G38" i="3"/>
  <c r="F38" i="3"/>
  <c r="E38" i="3"/>
  <c r="D38" i="3"/>
  <c r="C38" i="3"/>
  <c r="B38" i="3"/>
  <c r="BH37" i="3"/>
  <c r="BG37" i="3"/>
  <c r="BF37" i="3"/>
  <c r="BE37" i="3"/>
  <c r="BD37" i="3"/>
  <c r="BC37" i="3"/>
  <c r="BB37" i="3"/>
  <c r="BA37" i="3"/>
  <c r="AZ37" i="3"/>
  <c r="AY37" i="3"/>
  <c r="AX37" i="3"/>
  <c r="AW37" i="3"/>
  <c r="AV37" i="3"/>
  <c r="AU37" i="3"/>
  <c r="AT37" i="3"/>
  <c r="AS37" i="3"/>
  <c r="AR37" i="3"/>
  <c r="AQ37" i="3"/>
  <c r="AP37" i="3"/>
  <c r="AO37" i="3"/>
  <c r="AN37" i="3"/>
  <c r="AM37" i="3"/>
  <c r="AL37" i="3"/>
  <c r="AK37" i="3"/>
  <c r="AJ37" i="3"/>
  <c r="AI37" i="3"/>
  <c r="AH37" i="3"/>
  <c r="AG37" i="3"/>
  <c r="AF37" i="3"/>
  <c r="AE37" i="3"/>
  <c r="AD37" i="3"/>
  <c r="AC37" i="3"/>
  <c r="AB37" i="3"/>
  <c r="AA37" i="3"/>
  <c r="Z37" i="3"/>
  <c r="Y37" i="3"/>
  <c r="X37" i="3"/>
  <c r="W37" i="3"/>
  <c r="V37" i="3"/>
  <c r="U37" i="3"/>
  <c r="T37" i="3"/>
  <c r="S37" i="3"/>
  <c r="R37" i="3"/>
  <c r="Q37" i="3"/>
  <c r="P37" i="3"/>
  <c r="O37" i="3"/>
  <c r="N37" i="3"/>
  <c r="M37" i="3"/>
  <c r="L37" i="3"/>
  <c r="I37" i="3"/>
  <c r="H37" i="3"/>
  <c r="G37" i="3"/>
  <c r="F37" i="3"/>
  <c r="E37" i="3"/>
  <c r="D37" i="3"/>
  <c r="C37" i="3"/>
  <c r="B37" i="3"/>
  <c r="BH36" i="3"/>
  <c r="BG36" i="3"/>
  <c r="BF36" i="3"/>
  <c r="BE36" i="3"/>
  <c r="BD36" i="3"/>
  <c r="BC36" i="3"/>
  <c r="BB36" i="3"/>
  <c r="BA36" i="3"/>
  <c r="AZ36" i="3"/>
  <c r="AY36" i="3"/>
  <c r="AX36" i="3"/>
  <c r="AW36" i="3"/>
  <c r="AV36" i="3"/>
  <c r="AU36" i="3"/>
  <c r="AT36" i="3"/>
  <c r="AS36" i="3"/>
  <c r="AR36" i="3"/>
  <c r="AQ36" i="3"/>
  <c r="AP36" i="3"/>
  <c r="AO36" i="3"/>
  <c r="AN36" i="3"/>
  <c r="AM36" i="3"/>
  <c r="AL36" i="3"/>
  <c r="AK36" i="3"/>
  <c r="AJ36" i="3"/>
  <c r="AI36" i="3"/>
  <c r="AH36" i="3"/>
  <c r="AG36" i="3"/>
  <c r="AF36" i="3"/>
  <c r="AE36" i="3"/>
  <c r="AD36" i="3"/>
  <c r="AC36" i="3"/>
  <c r="AB36" i="3"/>
  <c r="AA36" i="3"/>
  <c r="Z36" i="3"/>
  <c r="Y36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I36" i="3"/>
  <c r="H36" i="3"/>
  <c r="G36" i="3"/>
  <c r="F36" i="3"/>
  <c r="E36" i="3"/>
  <c r="D36" i="3"/>
  <c r="C36" i="3"/>
  <c r="B36" i="3"/>
  <c r="BH35" i="3"/>
  <c r="BG35" i="3"/>
  <c r="BF35" i="3"/>
  <c r="BE35" i="3"/>
  <c r="BD35" i="3"/>
  <c r="BC35" i="3"/>
  <c r="BB35" i="3"/>
  <c r="BA35" i="3"/>
  <c r="AZ35" i="3"/>
  <c r="AY35" i="3"/>
  <c r="AX35" i="3"/>
  <c r="AW35" i="3"/>
  <c r="AV35" i="3"/>
  <c r="AU35" i="3"/>
  <c r="AT35" i="3"/>
  <c r="AS35" i="3"/>
  <c r="AR35" i="3"/>
  <c r="AQ35" i="3"/>
  <c r="AP35" i="3"/>
  <c r="AO35" i="3"/>
  <c r="AN35" i="3"/>
  <c r="AM35" i="3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I35" i="3"/>
  <c r="H35" i="3"/>
  <c r="G35" i="3"/>
  <c r="F35" i="3"/>
  <c r="E35" i="3"/>
  <c r="D35" i="3"/>
  <c r="C35" i="3"/>
  <c r="B35" i="3"/>
  <c r="BH34" i="3"/>
  <c r="BG34" i="3"/>
  <c r="BF34" i="3"/>
  <c r="BE34" i="3"/>
  <c r="BD34" i="3"/>
  <c r="BC34" i="3"/>
  <c r="BB34" i="3"/>
  <c r="BA34" i="3"/>
  <c r="AZ34" i="3"/>
  <c r="AY34" i="3"/>
  <c r="AX34" i="3"/>
  <c r="AW34" i="3"/>
  <c r="AV34" i="3"/>
  <c r="AU34" i="3"/>
  <c r="AT34" i="3"/>
  <c r="AS34" i="3"/>
  <c r="AR34" i="3"/>
  <c r="AQ34" i="3"/>
  <c r="AP34" i="3"/>
  <c r="AO34" i="3"/>
  <c r="AN34" i="3"/>
  <c r="AM34" i="3"/>
  <c r="AL34" i="3"/>
  <c r="AK34" i="3"/>
  <c r="AJ34" i="3"/>
  <c r="AI34" i="3"/>
  <c r="AH34" i="3"/>
  <c r="AG34" i="3"/>
  <c r="AF34" i="3"/>
  <c r="AE34" i="3"/>
  <c r="AD34" i="3"/>
  <c r="AC34" i="3"/>
  <c r="AB34" i="3"/>
  <c r="AA34" i="3"/>
  <c r="Z34" i="3"/>
  <c r="Y34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I34" i="3"/>
  <c r="H34" i="3"/>
  <c r="G34" i="3"/>
  <c r="F34" i="3"/>
  <c r="E34" i="3"/>
  <c r="D34" i="3"/>
  <c r="C34" i="3"/>
  <c r="B34" i="3"/>
  <c r="BH33" i="3"/>
  <c r="BG33" i="3"/>
  <c r="BF33" i="3"/>
  <c r="BE33" i="3"/>
  <c r="BD33" i="3"/>
  <c r="BC33" i="3"/>
  <c r="BB33" i="3"/>
  <c r="BA33" i="3"/>
  <c r="AZ33" i="3"/>
  <c r="AY33" i="3"/>
  <c r="AX33" i="3"/>
  <c r="AW33" i="3"/>
  <c r="AV33" i="3"/>
  <c r="AU33" i="3"/>
  <c r="AT33" i="3"/>
  <c r="AS33" i="3"/>
  <c r="AR33" i="3"/>
  <c r="AQ33" i="3"/>
  <c r="AP33" i="3"/>
  <c r="AO33" i="3"/>
  <c r="AN33" i="3"/>
  <c r="AM33" i="3"/>
  <c r="AL33" i="3"/>
  <c r="AK33" i="3"/>
  <c r="AJ33" i="3"/>
  <c r="AI33" i="3"/>
  <c r="AH33" i="3"/>
  <c r="AG33" i="3"/>
  <c r="AF33" i="3"/>
  <c r="AE33" i="3"/>
  <c r="AD33" i="3"/>
  <c r="AC33" i="3"/>
  <c r="AB33" i="3"/>
  <c r="AA33" i="3"/>
  <c r="Z33" i="3"/>
  <c r="Y33" i="3"/>
  <c r="X33" i="3"/>
  <c r="W33" i="3"/>
  <c r="V33" i="3"/>
  <c r="U33" i="3"/>
  <c r="T33" i="3"/>
  <c r="S33" i="3"/>
  <c r="R33" i="3"/>
  <c r="Q33" i="3"/>
  <c r="P33" i="3"/>
  <c r="O33" i="3"/>
  <c r="N33" i="3"/>
  <c r="M33" i="3"/>
  <c r="L33" i="3"/>
  <c r="I33" i="3"/>
  <c r="H33" i="3"/>
  <c r="G33" i="3"/>
  <c r="F33" i="3"/>
  <c r="E33" i="3"/>
  <c r="D33" i="3"/>
  <c r="C33" i="3"/>
  <c r="B33" i="3"/>
  <c r="BH32" i="3"/>
  <c r="BG32" i="3"/>
  <c r="BF32" i="3"/>
  <c r="BE32" i="3"/>
  <c r="BD32" i="3"/>
  <c r="BC32" i="3"/>
  <c r="BB32" i="3"/>
  <c r="BA32" i="3"/>
  <c r="AZ32" i="3"/>
  <c r="AY32" i="3"/>
  <c r="AX32" i="3"/>
  <c r="AW32" i="3"/>
  <c r="AV32" i="3"/>
  <c r="AU32" i="3"/>
  <c r="AT32" i="3"/>
  <c r="AS32" i="3"/>
  <c r="AR32" i="3"/>
  <c r="AQ32" i="3"/>
  <c r="AP32" i="3"/>
  <c r="AO32" i="3"/>
  <c r="AN32" i="3"/>
  <c r="AM32" i="3"/>
  <c r="AL32" i="3"/>
  <c r="AK32" i="3"/>
  <c r="AJ32" i="3"/>
  <c r="AI32" i="3"/>
  <c r="AH32" i="3"/>
  <c r="AG32" i="3"/>
  <c r="AF32" i="3"/>
  <c r="AE32" i="3"/>
  <c r="AD32" i="3"/>
  <c r="AC32" i="3"/>
  <c r="AB32" i="3"/>
  <c r="AA32" i="3"/>
  <c r="Z32" i="3"/>
  <c r="Y32" i="3"/>
  <c r="X32" i="3"/>
  <c r="W32" i="3"/>
  <c r="V32" i="3"/>
  <c r="U32" i="3"/>
  <c r="T32" i="3"/>
  <c r="S32" i="3"/>
  <c r="R32" i="3"/>
  <c r="Q32" i="3"/>
  <c r="P32" i="3"/>
  <c r="O32" i="3"/>
  <c r="N32" i="3"/>
  <c r="M32" i="3"/>
  <c r="L32" i="3"/>
  <c r="I32" i="3"/>
  <c r="H32" i="3"/>
  <c r="G32" i="3"/>
  <c r="F32" i="3"/>
  <c r="E32" i="3"/>
  <c r="D32" i="3"/>
  <c r="C32" i="3"/>
  <c r="B32" i="3"/>
  <c r="BH31" i="3"/>
  <c r="BG31" i="3"/>
  <c r="BF31" i="3"/>
  <c r="BE31" i="3"/>
  <c r="BD31" i="3"/>
  <c r="BC31" i="3"/>
  <c r="BB31" i="3"/>
  <c r="BA31" i="3"/>
  <c r="AZ31" i="3"/>
  <c r="AY31" i="3"/>
  <c r="AX31" i="3"/>
  <c r="AW31" i="3"/>
  <c r="AV31" i="3"/>
  <c r="AU31" i="3"/>
  <c r="AT31" i="3"/>
  <c r="AS31" i="3"/>
  <c r="AR31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E31" i="3"/>
  <c r="AD31" i="3"/>
  <c r="AC31" i="3"/>
  <c r="AB31" i="3"/>
  <c r="AA31" i="3"/>
  <c r="Z31" i="3"/>
  <c r="Y31" i="3"/>
  <c r="X31" i="3"/>
  <c r="W31" i="3"/>
  <c r="V31" i="3"/>
  <c r="U31" i="3"/>
  <c r="T31" i="3"/>
  <c r="S31" i="3"/>
  <c r="R31" i="3"/>
  <c r="Q31" i="3"/>
  <c r="P31" i="3"/>
  <c r="O31" i="3"/>
  <c r="N31" i="3"/>
  <c r="M31" i="3"/>
  <c r="L31" i="3"/>
  <c r="I31" i="3"/>
  <c r="H31" i="3"/>
  <c r="G31" i="3"/>
  <c r="F31" i="3"/>
  <c r="E31" i="3"/>
  <c r="D31" i="3"/>
  <c r="C31" i="3"/>
  <c r="B31" i="3"/>
  <c r="BH30" i="3"/>
  <c r="BG30" i="3"/>
  <c r="BF30" i="3"/>
  <c r="BE30" i="3"/>
  <c r="BD30" i="3"/>
  <c r="BC30" i="3"/>
  <c r="BB30" i="3"/>
  <c r="BA30" i="3"/>
  <c r="AZ30" i="3"/>
  <c r="AY30" i="3"/>
  <c r="AX30" i="3"/>
  <c r="AW30" i="3"/>
  <c r="AV30" i="3"/>
  <c r="AU30" i="3"/>
  <c r="AT30" i="3"/>
  <c r="AS30" i="3"/>
  <c r="AR30" i="3"/>
  <c r="AQ30" i="3"/>
  <c r="AP30" i="3"/>
  <c r="AO30" i="3"/>
  <c r="AN30" i="3"/>
  <c r="AM30" i="3"/>
  <c r="AL30" i="3"/>
  <c r="AK30" i="3"/>
  <c r="AJ30" i="3"/>
  <c r="AI30" i="3"/>
  <c r="AH30" i="3"/>
  <c r="AG30" i="3"/>
  <c r="AF30" i="3"/>
  <c r="AE30" i="3"/>
  <c r="AD30" i="3"/>
  <c r="AC30" i="3"/>
  <c r="AB30" i="3"/>
  <c r="AA30" i="3"/>
  <c r="Z30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I30" i="3"/>
  <c r="H30" i="3"/>
  <c r="G30" i="3"/>
  <c r="F30" i="3"/>
  <c r="E30" i="3"/>
  <c r="D30" i="3"/>
  <c r="C30" i="3"/>
  <c r="B30" i="3"/>
  <c r="BH29" i="3"/>
  <c r="BG29" i="3"/>
  <c r="BF29" i="3"/>
  <c r="BE29" i="3"/>
  <c r="BD29" i="3"/>
  <c r="BC29" i="3"/>
  <c r="BB29" i="3"/>
  <c r="BA29" i="3"/>
  <c r="AZ29" i="3"/>
  <c r="AY29" i="3"/>
  <c r="AX29" i="3"/>
  <c r="AW29" i="3"/>
  <c r="AV29" i="3"/>
  <c r="AU29" i="3"/>
  <c r="AT29" i="3"/>
  <c r="AS29" i="3"/>
  <c r="AR29" i="3"/>
  <c r="AQ29" i="3"/>
  <c r="AP29" i="3"/>
  <c r="AO29" i="3"/>
  <c r="AN29" i="3"/>
  <c r="AM29" i="3"/>
  <c r="AL29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I29" i="3"/>
  <c r="H29" i="3"/>
  <c r="G29" i="3"/>
  <c r="F29" i="3"/>
  <c r="E29" i="3"/>
  <c r="D29" i="3"/>
  <c r="C29" i="3"/>
  <c r="B29" i="3"/>
  <c r="BH28" i="3"/>
  <c r="BG28" i="3"/>
  <c r="BF28" i="3"/>
  <c r="BE28" i="3"/>
  <c r="BD28" i="3"/>
  <c r="BC28" i="3"/>
  <c r="BB28" i="3"/>
  <c r="BA28" i="3"/>
  <c r="AZ28" i="3"/>
  <c r="AY28" i="3"/>
  <c r="AX28" i="3"/>
  <c r="AW28" i="3"/>
  <c r="AV28" i="3"/>
  <c r="AU28" i="3"/>
  <c r="AT28" i="3"/>
  <c r="AS28" i="3"/>
  <c r="AR28" i="3"/>
  <c r="AQ28" i="3"/>
  <c r="AP28" i="3"/>
  <c r="AO28" i="3"/>
  <c r="AN28" i="3"/>
  <c r="AM28" i="3"/>
  <c r="AL28" i="3"/>
  <c r="AK28" i="3"/>
  <c r="AJ28" i="3"/>
  <c r="AI28" i="3"/>
  <c r="AH28" i="3"/>
  <c r="AG28" i="3"/>
  <c r="AF28" i="3"/>
  <c r="AE28" i="3"/>
  <c r="AD28" i="3"/>
  <c r="AC28" i="3"/>
  <c r="AB28" i="3"/>
  <c r="AA28" i="3"/>
  <c r="Z28" i="3"/>
  <c r="Y28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I28" i="3"/>
  <c r="H28" i="3"/>
  <c r="G28" i="3"/>
  <c r="F28" i="3"/>
  <c r="E28" i="3"/>
  <c r="D28" i="3"/>
  <c r="C28" i="3"/>
  <c r="B28" i="3"/>
  <c r="BH27" i="3"/>
  <c r="BG27" i="3"/>
  <c r="BF27" i="3"/>
  <c r="BE27" i="3"/>
  <c r="BD27" i="3"/>
  <c r="BC27" i="3"/>
  <c r="BB27" i="3"/>
  <c r="BA27" i="3"/>
  <c r="AZ27" i="3"/>
  <c r="AY27" i="3"/>
  <c r="AX27" i="3"/>
  <c r="AW27" i="3"/>
  <c r="AV27" i="3"/>
  <c r="AU27" i="3"/>
  <c r="AT27" i="3"/>
  <c r="AS27" i="3"/>
  <c r="AR27" i="3"/>
  <c r="AQ27" i="3"/>
  <c r="AP27" i="3"/>
  <c r="AO27" i="3"/>
  <c r="AN27" i="3"/>
  <c r="AM27" i="3"/>
  <c r="AL27" i="3"/>
  <c r="AK27" i="3"/>
  <c r="AJ27" i="3"/>
  <c r="AI27" i="3"/>
  <c r="AH27" i="3"/>
  <c r="AG27" i="3"/>
  <c r="AF27" i="3"/>
  <c r="AE27" i="3"/>
  <c r="AD27" i="3"/>
  <c r="AC27" i="3"/>
  <c r="AB27" i="3"/>
  <c r="AA27" i="3"/>
  <c r="Z27" i="3"/>
  <c r="Y27" i="3"/>
  <c r="X27" i="3"/>
  <c r="W27" i="3"/>
  <c r="V27" i="3"/>
  <c r="U27" i="3"/>
  <c r="T27" i="3"/>
  <c r="S27" i="3"/>
  <c r="R27" i="3"/>
  <c r="Q27" i="3"/>
  <c r="P27" i="3"/>
  <c r="O27" i="3"/>
  <c r="N27" i="3"/>
  <c r="M27" i="3"/>
  <c r="L27" i="3"/>
  <c r="I27" i="3"/>
  <c r="H27" i="3"/>
  <c r="G27" i="3"/>
  <c r="F27" i="3"/>
  <c r="E27" i="3"/>
  <c r="D27" i="3"/>
  <c r="C27" i="3"/>
  <c r="B27" i="3"/>
  <c r="BH26" i="3"/>
  <c r="BG26" i="3"/>
  <c r="BF26" i="3"/>
  <c r="BE26" i="3"/>
  <c r="BD26" i="3"/>
  <c r="BC26" i="3"/>
  <c r="BB26" i="3"/>
  <c r="BA26" i="3"/>
  <c r="AZ26" i="3"/>
  <c r="AY26" i="3"/>
  <c r="AX26" i="3"/>
  <c r="AW26" i="3"/>
  <c r="AV26" i="3"/>
  <c r="AU26" i="3"/>
  <c r="AT26" i="3"/>
  <c r="AS26" i="3"/>
  <c r="AR26" i="3"/>
  <c r="AQ26" i="3"/>
  <c r="AP26" i="3"/>
  <c r="AO26" i="3"/>
  <c r="AN26" i="3"/>
  <c r="AM26" i="3"/>
  <c r="AL26" i="3"/>
  <c r="AK26" i="3"/>
  <c r="AJ26" i="3"/>
  <c r="AI26" i="3"/>
  <c r="AH26" i="3"/>
  <c r="AG26" i="3"/>
  <c r="AF26" i="3"/>
  <c r="AE26" i="3"/>
  <c r="AD26" i="3"/>
  <c r="AC26" i="3"/>
  <c r="AB26" i="3"/>
  <c r="AA26" i="3"/>
  <c r="Z26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I26" i="3"/>
  <c r="H26" i="3"/>
  <c r="G26" i="3"/>
  <c r="F26" i="3"/>
  <c r="E26" i="3"/>
  <c r="D26" i="3"/>
  <c r="C26" i="3"/>
  <c r="B26" i="3"/>
  <c r="BH25" i="3"/>
  <c r="BG25" i="3"/>
  <c r="BF25" i="3"/>
  <c r="BE25" i="3"/>
  <c r="BD25" i="3"/>
  <c r="BC25" i="3"/>
  <c r="BB25" i="3"/>
  <c r="BA25" i="3"/>
  <c r="AZ25" i="3"/>
  <c r="AY25" i="3"/>
  <c r="AX25" i="3"/>
  <c r="AW25" i="3"/>
  <c r="AV25" i="3"/>
  <c r="AU25" i="3"/>
  <c r="AT25" i="3"/>
  <c r="AS25" i="3"/>
  <c r="AR25" i="3"/>
  <c r="AQ25" i="3"/>
  <c r="AP25" i="3"/>
  <c r="AO25" i="3"/>
  <c r="AN25" i="3"/>
  <c r="AM25" i="3"/>
  <c r="AL25" i="3"/>
  <c r="AK25" i="3"/>
  <c r="AJ25" i="3"/>
  <c r="AI25" i="3"/>
  <c r="AH25" i="3"/>
  <c r="AG25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I25" i="3"/>
  <c r="H25" i="3"/>
  <c r="G25" i="3"/>
  <c r="F25" i="3"/>
  <c r="E25" i="3"/>
  <c r="D25" i="3"/>
  <c r="C25" i="3"/>
  <c r="B25" i="3"/>
  <c r="BH24" i="3"/>
  <c r="BG24" i="3"/>
  <c r="BF24" i="3"/>
  <c r="BE24" i="3"/>
  <c r="BD24" i="3"/>
  <c r="BC24" i="3"/>
  <c r="BB24" i="3"/>
  <c r="BA24" i="3"/>
  <c r="AZ24" i="3"/>
  <c r="AY24" i="3"/>
  <c r="AX24" i="3"/>
  <c r="AW24" i="3"/>
  <c r="AV24" i="3"/>
  <c r="AU24" i="3"/>
  <c r="AT24" i="3"/>
  <c r="AS24" i="3"/>
  <c r="AR24" i="3"/>
  <c r="AQ24" i="3"/>
  <c r="AP24" i="3"/>
  <c r="AO24" i="3"/>
  <c r="AN24" i="3"/>
  <c r="AM24" i="3"/>
  <c r="AL24" i="3"/>
  <c r="AK24" i="3"/>
  <c r="AJ24" i="3"/>
  <c r="AI24" i="3"/>
  <c r="AH24" i="3"/>
  <c r="AG24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I24" i="3"/>
  <c r="H24" i="3"/>
  <c r="G24" i="3"/>
  <c r="F24" i="3"/>
  <c r="E24" i="3"/>
  <c r="D24" i="3"/>
  <c r="C24" i="3"/>
  <c r="B24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I23" i="3"/>
  <c r="H23" i="3"/>
  <c r="G23" i="3"/>
  <c r="F23" i="3"/>
  <c r="E23" i="3"/>
  <c r="D23" i="3"/>
  <c r="C23" i="3"/>
  <c r="B23" i="3"/>
  <c r="BH22" i="3"/>
  <c r="BG22" i="3"/>
  <c r="BF22" i="3"/>
  <c r="BE22" i="3"/>
  <c r="BD22" i="3"/>
  <c r="BC22" i="3"/>
  <c r="BB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I22" i="3"/>
  <c r="H22" i="3"/>
  <c r="G22" i="3"/>
  <c r="F22" i="3"/>
  <c r="E22" i="3"/>
  <c r="D22" i="3"/>
  <c r="C22" i="3"/>
  <c r="B22" i="3"/>
  <c r="BH21" i="3"/>
  <c r="BG21" i="3"/>
  <c r="BF21" i="3"/>
  <c r="BE21" i="3"/>
  <c r="BD21" i="3"/>
  <c r="BC21" i="3"/>
  <c r="BB21" i="3"/>
  <c r="BA21" i="3"/>
  <c r="AZ21" i="3"/>
  <c r="AY21" i="3"/>
  <c r="AX21" i="3"/>
  <c r="AW21" i="3"/>
  <c r="AV21" i="3"/>
  <c r="AU21" i="3"/>
  <c r="AT21" i="3"/>
  <c r="AS21" i="3"/>
  <c r="AR21" i="3"/>
  <c r="AQ21" i="3"/>
  <c r="AP21" i="3"/>
  <c r="AO21" i="3"/>
  <c r="AN21" i="3"/>
  <c r="AM21" i="3"/>
  <c r="AL21" i="3"/>
  <c r="AK21" i="3"/>
  <c r="AJ21" i="3"/>
  <c r="AI21" i="3"/>
  <c r="AH21" i="3"/>
  <c r="AG21" i="3"/>
  <c r="AF21" i="3"/>
  <c r="AE21" i="3"/>
  <c r="AD21" i="3"/>
  <c r="AC21" i="3"/>
  <c r="AB21" i="3"/>
  <c r="AA21" i="3"/>
  <c r="Z21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I21" i="3"/>
  <c r="H21" i="3"/>
  <c r="G21" i="3"/>
  <c r="F21" i="3"/>
  <c r="E21" i="3"/>
  <c r="D21" i="3"/>
  <c r="C21" i="3"/>
  <c r="B21" i="3"/>
  <c r="BH20" i="3"/>
  <c r="BG20" i="3"/>
  <c r="BF20" i="3"/>
  <c r="BE20" i="3"/>
  <c r="BD20" i="3"/>
  <c r="BC20" i="3"/>
  <c r="BB20" i="3"/>
  <c r="BA20" i="3"/>
  <c r="AZ20" i="3"/>
  <c r="AY20" i="3"/>
  <c r="AX20" i="3"/>
  <c r="AW20" i="3"/>
  <c r="AV20" i="3"/>
  <c r="AU20" i="3"/>
  <c r="AT20" i="3"/>
  <c r="AS20" i="3"/>
  <c r="AR20" i="3"/>
  <c r="AQ20" i="3"/>
  <c r="AP20" i="3"/>
  <c r="AO20" i="3"/>
  <c r="AN20" i="3"/>
  <c r="AM20" i="3"/>
  <c r="AL20" i="3"/>
  <c r="AK20" i="3"/>
  <c r="AJ20" i="3"/>
  <c r="AI20" i="3"/>
  <c r="AH20" i="3"/>
  <c r="AG20" i="3"/>
  <c r="AF20" i="3"/>
  <c r="AE20" i="3"/>
  <c r="AD20" i="3"/>
  <c r="AC20" i="3"/>
  <c r="AB20" i="3"/>
  <c r="AA20" i="3"/>
  <c r="Z20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I20" i="3"/>
  <c r="H20" i="3"/>
  <c r="G20" i="3"/>
  <c r="F20" i="3"/>
  <c r="E20" i="3"/>
  <c r="D20" i="3"/>
  <c r="C20" i="3"/>
  <c r="B20" i="3"/>
  <c r="BH19" i="3"/>
  <c r="BG19" i="3"/>
  <c r="BF19" i="3"/>
  <c r="BE19" i="3"/>
  <c r="BD19" i="3"/>
  <c r="BC19" i="3"/>
  <c r="BB19" i="3"/>
  <c r="BA19" i="3"/>
  <c r="AZ19" i="3"/>
  <c r="AY19" i="3"/>
  <c r="AX19" i="3"/>
  <c r="AW19" i="3"/>
  <c r="AV19" i="3"/>
  <c r="AU19" i="3"/>
  <c r="AT19" i="3"/>
  <c r="AS19" i="3"/>
  <c r="AR19" i="3"/>
  <c r="AQ19" i="3"/>
  <c r="AP19" i="3"/>
  <c r="AO19" i="3"/>
  <c r="AN19" i="3"/>
  <c r="AM19" i="3"/>
  <c r="AL19" i="3"/>
  <c r="AK19" i="3"/>
  <c r="AJ19" i="3"/>
  <c r="AI19" i="3"/>
  <c r="AH19" i="3"/>
  <c r="AG19" i="3"/>
  <c r="AF19" i="3"/>
  <c r="AE19" i="3"/>
  <c r="AD19" i="3"/>
  <c r="AC19" i="3"/>
  <c r="AB19" i="3"/>
  <c r="AA19" i="3"/>
  <c r="Z19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I19" i="3"/>
  <c r="H19" i="3"/>
  <c r="G19" i="3"/>
  <c r="F19" i="3"/>
  <c r="E19" i="3"/>
  <c r="D19" i="3"/>
  <c r="C19" i="3"/>
  <c r="B19" i="3"/>
  <c r="BH18" i="3"/>
  <c r="BG18" i="3"/>
  <c r="BF18" i="3"/>
  <c r="BE18" i="3"/>
  <c r="BD18" i="3"/>
  <c r="BC18" i="3"/>
  <c r="BB18" i="3"/>
  <c r="BA18" i="3"/>
  <c r="AZ18" i="3"/>
  <c r="AY18" i="3"/>
  <c r="AX18" i="3"/>
  <c r="AW18" i="3"/>
  <c r="AV18" i="3"/>
  <c r="AU18" i="3"/>
  <c r="AT18" i="3"/>
  <c r="AS18" i="3"/>
  <c r="AR18" i="3"/>
  <c r="AQ18" i="3"/>
  <c r="AP18" i="3"/>
  <c r="AO18" i="3"/>
  <c r="AN18" i="3"/>
  <c r="AM18" i="3"/>
  <c r="AL18" i="3"/>
  <c r="AK18" i="3"/>
  <c r="AJ18" i="3"/>
  <c r="AI18" i="3"/>
  <c r="AH18" i="3"/>
  <c r="AG18" i="3"/>
  <c r="AF18" i="3"/>
  <c r="AE18" i="3"/>
  <c r="AD18" i="3"/>
  <c r="AC18" i="3"/>
  <c r="AB18" i="3"/>
  <c r="AA18" i="3"/>
  <c r="Z18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I18" i="3"/>
  <c r="H18" i="3"/>
  <c r="G18" i="3"/>
  <c r="F18" i="3"/>
  <c r="E18" i="3"/>
  <c r="D18" i="3"/>
  <c r="C18" i="3"/>
  <c r="B18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AS17" i="3"/>
  <c r="AR17" i="3"/>
  <c r="AQ17" i="3"/>
  <c r="AP17" i="3"/>
  <c r="AO17" i="3"/>
  <c r="AN17" i="3"/>
  <c r="AM17" i="3"/>
  <c r="AL17" i="3"/>
  <c r="AK17" i="3"/>
  <c r="AJ17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I17" i="3"/>
  <c r="H17" i="3"/>
  <c r="G17" i="3"/>
  <c r="F17" i="3"/>
  <c r="E17" i="3"/>
  <c r="D17" i="3"/>
  <c r="C17" i="3"/>
  <c r="B17" i="3"/>
  <c r="BH16" i="3"/>
  <c r="BG16" i="3"/>
  <c r="BF16" i="3"/>
  <c r="BE16" i="3"/>
  <c r="BD16" i="3"/>
  <c r="BC16" i="3"/>
  <c r="BB16" i="3"/>
  <c r="BA16" i="3"/>
  <c r="AZ16" i="3"/>
  <c r="AY16" i="3"/>
  <c r="AX16" i="3"/>
  <c r="AW16" i="3"/>
  <c r="AV16" i="3"/>
  <c r="AU16" i="3"/>
  <c r="AT16" i="3"/>
  <c r="AS16" i="3"/>
  <c r="AR16" i="3"/>
  <c r="AQ16" i="3"/>
  <c r="AP16" i="3"/>
  <c r="AO16" i="3"/>
  <c r="AN16" i="3"/>
  <c r="AM16" i="3"/>
  <c r="AL16" i="3"/>
  <c r="AK16" i="3"/>
  <c r="AJ16" i="3"/>
  <c r="AI16" i="3"/>
  <c r="AH16" i="3"/>
  <c r="AG16" i="3"/>
  <c r="AF16" i="3"/>
  <c r="AE16" i="3"/>
  <c r="AD16" i="3"/>
  <c r="AC16" i="3"/>
  <c r="AB16" i="3"/>
  <c r="AA16" i="3"/>
  <c r="Z16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I16" i="3"/>
  <c r="H16" i="3"/>
  <c r="G16" i="3"/>
  <c r="F16" i="3"/>
  <c r="E16" i="3"/>
  <c r="D16" i="3"/>
  <c r="C16" i="3"/>
  <c r="B16" i="3"/>
  <c r="BH15" i="3"/>
  <c r="BG15" i="3"/>
  <c r="BF15" i="3"/>
  <c r="BE15" i="3"/>
  <c r="BD15" i="3"/>
  <c r="BC15" i="3"/>
  <c r="BB15" i="3"/>
  <c r="BA15" i="3"/>
  <c r="AZ15" i="3"/>
  <c r="AY15" i="3"/>
  <c r="AX15" i="3"/>
  <c r="AW15" i="3"/>
  <c r="AV15" i="3"/>
  <c r="AU15" i="3"/>
  <c r="AT15" i="3"/>
  <c r="AS15" i="3"/>
  <c r="AR15" i="3"/>
  <c r="AQ15" i="3"/>
  <c r="AP15" i="3"/>
  <c r="AO15" i="3"/>
  <c r="AN15" i="3"/>
  <c r="AM15" i="3"/>
  <c r="AL15" i="3"/>
  <c r="AK15" i="3"/>
  <c r="AJ15" i="3"/>
  <c r="AI15" i="3"/>
  <c r="AH15" i="3"/>
  <c r="AG15" i="3"/>
  <c r="AF15" i="3"/>
  <c r="AE15" i="3"/>
  <c r="AD15" i="3"/>
  <c r="AC15" i="3"/>
  <c r="AB15" i="3"/>
  <c r="AA15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I15" i="3"/>
  <c r="H15" i="3"/>
  <c r="G15" i="3"/>
  <c r="F15" i="3"/>
  <c r="E15" i="3"/>
  <c r="D15" i="3"/>
  <c r="C15" i="3"/>
  <c r="B15" i="3"/>
  <c r="BH14" i="3"/>
  <c r="BG14" i="3"/>
  <c r="BF14" i="3"/>
  <c r="BE14" i="3"/>
  <c r="BD14" i="3"/>
  <c r="BC14" i="3"/>
  <c r="BB14" i="3"/>
  <c r="BA14" i="3"/>
  <c r="AZ14" i="3"/>
  <c r="AY14" i="3"/>
  <c r="AX14" i="3"/>
  <c r="AW14" i="3"/>
  <c r="AV14" i="3"/>
  <c r="AU14" i="3"/>
  <c r="AT14" i="3"/>
  <c r="AS14" i="3"/>
  <c r="AR14" i="3"/>
  <c r="AQ14" i="3"/>
  <c r="AP14" i="3"/>
  <c r="AO14" i="3"/>
  <c r="AN14" i="3"/>
  <c r="AM14" i="3"/>
  <c r="AL14" i="3"/>
  <c r="AK14" i="3"/>
  <c r="AJ14" i="3"/>
  <c r="AI14" i="3"/>
  <c r="AH14" i="3"/>
  <c r="AG14" i="3"/>
  <c r="AF14" i="3"/>
  <c r="AE14" i="3"/>
  <c r="AD14" i="3"/>
  <c r="AC14" i="3"/>
  <c r="AB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I14" i="3"/>
  <c r="H14" i="3"/>
  <c r="G14" i="3"/>
  <c r="F14" i="3"/>
  <c r="E14" i="3"/>
  <c r="D14" i="3"/>
  <c r="C14" i="3"/>
  <c r="B14" i="3"/>
  <c r="BH13" i="3"/>
  <c r="BG13" i="3"/>
  <c r="BF13" i="3"/>
  <c r="BE13" i="3"/>
  <c r="BD13" i="3"/>
  <c r="BC13" i="3"/>
  <c r="BB13" i="3"/>
  <c r="BA13" i="3"/>
  <c r="AZ13" i="3"/>
  <c r="AY13" i="3"/>
  <c r="AX13" i="3"/>
  <c r="AW13" i="3"/>
  <c r="AV13" i="3"/>
  <c r="AU13" i="3"/>
  <c r="AT13" i="3"/>
  <c r="AS13" i="3"/>
  <c r="AR13" i="3"/>
  <c r="AQ13" i="3"/>
  <c r="AP13" i="3"/>
  <c r="AO13" i="3"/>
  <c r="AN13" i="3"/>
  <c r="AM13" i="3"/>
  <c r="AL13" i="3"/>
  <c r="AK13" i="3"/>
  <c r="AJ13" i="3"/>
  <c r="AI13" i="3"/>
  <c r="AH13" i="3"/>
  <c r="AG13" i="3"/>
  <c r="AF13" i="3"/>
  <c r="AE13" i="3"/>
  <c r="AD13" i="3"/>
  <c r="AC13" i="3"/>
  <c r="AB13" i="3"/>
  <c r="AA13" i="3"/>
  <c r="Z13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I13" i="3"/>
  <c r="H13" i="3"/>
  <c r="G13" i="3"/>
  <c r="F13" i="3"/>
  <c r="E13" i="3"/>
  <c r="D13" i="3"/>
  <c r="C13" i="3"/>
  <c r="B13" i="3"/>
  <c r="BH12" i="3"/>
  <c r="BG12" i="3"/>
  <c r="BF12" i="3"/>
  <c r="BE12" i="3"/>
  <c r="BD12" i="3"/>
  <c r="BC12" i="3"/>
  <c r="BB12" i="3"/>
  <c r="BA12" i="3"/>
  <c r="AZ12" i="3"/>
  <c r="AY12" i="3"/>
  <c r="AX12" i="3"/>
  <c r="AW12" i="3"/>
  <c r="AV12" i="3"/>
  <c r="AU12" i="3"/>
  <c r="AT12" i="3"/>
  <c r="AS12" i="3"/>
  <c r="AR12" i="3"/>
  <c r="AQ12" i="3"/>
  <c r="AP12" i="3"/>
  <c r="AO12" i="3"/>
  <c r="AN12" i="3"/>
  <c r="AM12" i="3"/>
  <c r="AL12" i="3"/>
  <c r="AK12" i="3"/>
  <c r="AJ12" i="3"/>
  <c r="AI12" i="3"/>
  <c r="AH12" i="3"/>
  <c r="AG12" i="3"/>
  <c r="AF12" i="3"/>
  <c r="AE12" i="3"/>
  <c r="AD12" i="3"/>
  <c r="AC12" i="3"/>
  <c r="AB12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I12" i="3"/>
  <c r="H12" i="3"/>
  <c r="G12" i="3"/>
  <c r="F12" i="3"/>
  <c r="E12" i="3"/>
  <c r="D12" i="3"/>
  <c r="C12" i="3"/>
  <c r="B12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AV11" i="3"/>
  <c r="AU11" i="3"/>
  <c r="AT11" i="3"/>
  <c r="AS11" i="3"/>
  <c r="AR11" i="3"/>
  <c r="AQ11" i="3"/>
  <c r="AP11" i="3"/>
  <c r="AO11" i="3"/>
  <c r="AN11" i="3"/>
  <c r="AM11" i="3"/>
  <c r="AL11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I11" i="3"/>
  <c r="H11" i="3"/>
  <c r="G11" i="3"/>
  <c r="F11" i="3"/>
  <c r="E11" i="3"/>
  <c r="D11" i="3"/>
  <c r="C11" i="3"/>
  <c r="B11" i="3"/>
  <c r="BH10" i="3"/>
  <c r="BG10" i="3"/>
  <c r="BF10" i="3"/>
  <c r="BE10" i="3"/>
  <c r="BD10" i="3"/>
  <c r="BC10" i="3"/>
  <c r="BB10" i="3"/>
  <c r="BA10" i="3"/>
  <c r="AZ10" i="3"/>
  <c r="AY10" i="3"/>
  <c r="AX10" i="3"/>
  <c r="AW10" i="3"/>
  <c r="AV10" i="3"/>
  <c r="AU10" i="3"/>
  <c r="AT10" i="3"/>
  <c r="AS10" i="3"/>
  <c r="AR10" i="3"/>
  <c r="AQ10" i="3"/>
  <c r="AP10" i="3"/>
  <c r="AO10" i="3"/>
  <c r="AN10" i="3"/>
  <c r="AM10" i="3"/>
  <c r="AL10" i="3"/>
  <c r="AK10" i="3"/>
  <c r="AJ10" i="3"/>
  <c r="AI10" i="3"/>
  <c r="AH10" i="3"/>
  <c r="AG10" i="3"/>
  <c r="AF10" i="3"/>
  <c r="AE10" i="3"/>
  <c r="AD10" i="3"/>
  <c r="AC10" i="3"/>
  <c r="AB10" i="3"/>
  <c r="AA10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I10" i="3"/>
  <c r="H10" i="3"/>
  <c r="G10" i="3"/>
  <c r="F10" i="3"/>
  <c r="E10" i="3"/>
  <c r="D10" i="3"/>
  <c r="C10" i="3"/>
  <c r="B10" i="3"/>
  <c r="BH9" i="3"/>
  <c r="BG9" i="3"/>
  <c r="BF9" i="3"/>
  <c r="BE9" i="3"/>
  <c r="BD9" i="3"/>
  <c r="BC9" i="3"/>
  <c r="BB9" i="3"/>
  <c r="BA9" i="3"/>
  <c r="AZ9" i="3"/>
  <c r="AY9" i="3"/>
  <c r="AX9" i="3"/>
  <c r="AW9" i="3"/>
  <c r="AV9" i="3"/>
  <c r="AU9" i="3"/>
  <c r="AT9" i="3"/>
  <c r="AS9" i="3"/>
  <c r="AR9" i="3"/>
  <c r="AQ9" i="3"/>
  <c r="AP9" i="3"/>
  <c r="AO9" i="3"/>
  <c r="AN9" i="3"/>
  <c r="AM9" i="3"/>
  <c r="AL9" i="3"/>
  <c r="AK9" i="3"/>
  <c r="AJ9" i="3"/>
  <c r="AI9" i="3"/>
  <c r="AH9" i="3"/>
  <c r="AG9" i="3"/>
  <c r="AF9" i="3"/>
  <c r="AE9" i="3"/>
  <c r="AD9" i="3"/>
  <c r="AC9" i="3"/>
  <c r="AB9" i="3"/>
  <c r="AA9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I9" i="3"/>
  <c r="H9" i="3"/>
  <c r="G9" i="3"/>
  <c r="F9" i="3"/>
  <c r="E9" i="3"/>
  <c r="D9" i="3"/>
  <c r="C9" i="3"/>
  <c r="B9" i="3"/>
  <c r="BH8" i="3"/>
  <c r="BG8" i="3"/>
  <c r="BF8" i="3"/>
  <c r="BE8" i="3"/>
  <c r="BD8" i="3"/>
  <c r="BC8" i="3"/>
  <c r="BB8" i="3"/>
  <c r="BA8" i="3"/>
  <c r="AZ8" i="3"/>
  <c r="AY8" i="3"/>
  <c r="AX8" i="3"/>
  <c r="AW8" i="3"/>
  <c r="AV8" i="3"/>
  <c r="AU8" i="3"/>
  <c r="AT8" i="3"/>
  <c r="AS8" i="3"/>
  <c r="AR8" i="3"/>
  <c r="AQ8" i="3"/>
  <c r="AP8" i="3"/>
  <c r="AO8" i="3"/>
  <c r="AN8" i="3"/>
  <c r="AM8" i="3"/>
  <c r="AL8" i="3"/>
  <c r="AK8" i="3"/>
  <c r="AJ8" i="3"/>
  <c r="AI8" i="3"/>
  <c r="AH8" i="3"/>
  <c r="AG8" i="3"/>
  <c r="AF8" i="3"/>
  <c r="AE8" i="3"/>
  <c r="AD8" i="3"/>
  <c r="AC8" i="3"/>
  <c r="AB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I8" i="3"/>
  <c r="H8" i="3"/>
  <c r="G8" i="3"/>
  <c r="F8" i="3"/>
  <c r="E8" i="3"/>
  <c r="D8" i="3"/>
  <c r="C8" i="3"/>
  <c r="B8" i="3"/>
  <c r="BH7" i="3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I7" i="3"/>
  <c r="H7" i="3"/>
  <c r="G7" i="3"/>
  <c r="F7" i="3"/>
  <c r="E7" i="3"/>
  <c r="D7" i="3"/>
  <c r="C7" i="3"/>
  <c r="B7" i="3"/>
  <c r="BH6" i="3"/>
  <c r="BG6" i="3"/>
  <c r="BF6" i="3"/>
  <c r="BE6" i="3"/>
  <c r="BD6" i="3"/>
  <c r="BC6" i="3"/>
  <c r="BB6" i="3"/>
  <c r="BA6" i="3"/>
  <c r="AZ6" i="3"/>
  <c r="AY6" i="3"/>
  <c r="AX6" i="3"/>
  <c r="AW6" i="3"/>
  <c r="AV6" i="3"/>
  <c r="AU6" i="3"/>
  <c r="AT6" i="3"/>
  <c r="AS6" i="3"/>
  <c r="AR6" i="3"/>
  <c r="AQ6" i="3"/>
  <c r="AP6" i="3"/>
  <c r="AO6" i="3"/>
  <c r="AN6" i="3"/>
  <c r="AM6" i="3"/>
  <c r="AL6" i="3"/>
  <c r="AK6" i="3"/>
  <c r="AJ6" i="3"/>
  <c r="AI6" i="3"/>
  <c r="AH6" i="3"/>
  <c r="AG6" i="3"/>
  <c r="AF6" i="3"/>
  <c r="AE6" i="3"/>
  <c r="AD6" i="3"/>
  <c r="AC6" i="3"/>
  <c r="AB6" i="3"/>
  <c r="AA6" i="3"/>
  <c r="Z6" i="3"/>
  <c r="Y6" i="3"/>
  <c r="X6" i="3"/>
  <c r="W6" i="3"/>
  <c r="V6" i="3"/>
  <c r="U6" i="3"/>
  <c r="T6" i="3"/>
  <c r="S6" i="3"/>
  <c r="R6" i="3"/>
  <c r="Q6" i="3"/>
  <c r="P6" i="3"/>
  <c r="O6" i="3"/>
  <c r="N6" i="3"/>
  <c r="M6" i="3"/>
  <c r="L6" i="3"/>
  <c r="I6" i="3"/>
  <c r="H6" i="3"/>
  <c r="G6" i="3"/>
  <c r="F6" i="3"/>
  <c r="E6" i="3"/>
  <c r="D6" i="3"/>
  <c r="C6" i="3"/>
  <c r="B6" i="3"/>
  <c r="BH5" i="3"/>
  <c r="BG5" i="3"/>
  <c r="BF5" i="3"/>
  <c r="BE5" i="3"/>
  <c r="BD5" i="3"/>
  <c r="BC5" i="3"/>
  <c r="BB5" i="3"/>
  <c r="BA5" i="3"/>
  <c r="AZ5" i="3"/>
  <c r="AY5" i="3"/>
  <c r="AX5" i="3"/>
  <c r="AW5" i="3"/>
  <c r="AV5" i="3"/>
  <c r="AU5" i="3"/>
  <c r="AT5" i="3"/>
  <c r="AS5" i="3"/>
  <c r="AR5" i="3"/>
  <c r="AQ5" i="3"/>
  <c r="AP5" i="3"/>
  <c r="AO5" i="3"/>
  <c r="AN5" i="3"/>
  <c r="AM5" i="3"/>
  <c r="AL5" i="3"/>
  <c r="AK5" i="3"/>
  <c r="AJ5" i="3"/>
  <c r="AI5" i="3"/>
  <c r="AH5" i="3"/>
  <c r="AG5" i="3"/>
  <c r="AF5" i="3"/>
  <c r="AE5" i="3"/>
  <c r="AD5" i="3"/>
  <c r="AC5" i="3"/>
  <c r="AB5" i="3"/>
  <c r="AA5" i="3"/>
  <c r="Z5" i="3"/>
  <c r="Y5" i="3"/>
  <c r="X5" i="3"/>
  <c r="W5" i="3"/>
  <c r="V5" i="3"/>
  <c r="U5" i="3"/>
  <c r="T5" i="3"/>
  <c r="S5" i="3"/>
  <c r="R5" i="3"/>
  <c r="Q5" i="3"/>
  <c r="P5" i="3"/>
  <c r="O5" i="3"/>
  <c r="N5" i="3"/>
  <c r="M5" i="3"/>
  <c r="L5" i="3"/>
  <c r="I5" i="3"/>
  <c r="H5" i="3"/>
  <c r="G5" i="3"/>
  <c r="F5" i="3"/>
  <c r="E5" i="3"/>
  <c r="D5" i="3"/>
  <c r="C5" i="3"/>
  <c r="B5" i="3"/>
  <c r="BH4" i="3"/>
  <c r="BG4" i="3"/>
  <c r="BF4" i="3"/>
  <c r="BE4" i="3"/>
  <c r="BD4" i="3"/>
  <c r="BC4" i="3"/>
  <c r="BB4" i="3"/>
  <c r="BA4" i="3"/>
  <c r="AZ4" i="3"/>
  <c r="AY4" i="3"/>
  <c r="AX4" i="3"/>
  <c r="AW4" i="3"/>
  <c r="AV4" i="3"/>
  <c r="AU4" i="3"/>
  <c r="AT4" i="3"/>
  <c r="AS4" i="3"/>
  <c r="AR4" i="3"/>
  <c r="AQ4" i="3"/>
  <c r="AP4" i="3"/>
  <c r="AO4" i="3"/>
  <c r="AN4" i="3"/>
  <c r="AM4" i="3"/>
  <c r="AL4" i="3"/>
  <c r="AK4" i="3"/>
  <c r="AJ4" i="3"/>
  <c r="AI4" i="3"/>
  <c r="AH4" i="3"/>
  <c r="AG4" i="3"/>
  <c r="AF4" i="3"/>
  <c r="AE4" i="3"/>
  <c r="AD4" i="3"/>
  <c r="AC4" i="3"/>
  <c r="AB4" i="3"/>
  <c r="AA4" i="3"/>
  <c r="Z4" i="3"/>
  <c r="Y4" i="3"/>
  <c r="X4" i="3"/>
  <c r="W4" i="3"/>
  <c r="V4" i="3"/>
  <c r="U4" i="3"/>
  <c r="T4" i="3"/>
  <c r="S4" i="3"/>
  <c r="R4" i="3"/>
  <c r="Q4" i="3"/>
  <c r="P4" i="3"/>
  <c r="O4" i="3"/>
  <c r="N4" i="3"/>
  <c r="M4" i="3"/>
  <c r="L4" i="3"/>
  <c r="I4" i="3"/>
  <c r="H4" i="3"/>
  <c r="G4" i="3"/>
  <c r="F4" i="3"/>
  <c r="E4" i="3"/>
  <c r="D4" i="3"/>
  <c r="C4" i="3"/>
  <c r="B4" i="3"/>
  <c r="BH3" i="3"/>
  <c r="BG3" i="3"/>
  <c r="BF3" i="3"/>
  <c r="BE3" i="3"/>
  <c r="BD3" i="3"/>
  <c r="BC3" i="3"/>
  <c r="BB3" i="3"/>
  <c r="BA3" i="3"/>
  <c r="AZ3" i="3"/>
  <c r="AY3" i="3"/>
  <c r="AX3" i="3"/>
  <c r="AW3" i="3"/>
  <c r="AV3" i="3"/>
  <c r="AU3" i="3"/>
  <c r="AT3" i="3"/>
  <c r="AS3" i="3"/>
  <c r="AR3" i="3"/>
  <c r="AQ3" i="3"/>
  <c r="AP3" i="3"/>
  <c r="AO3" i="3"/>
  <c r="AN3" i="3"/>
  <c r="AM3" i="3"/>
  <c r="AL3" i="3"/>
  <c r="AK3" i="3"/>
  <c r="AJ3" i="3"/>
  <c r="AI3" i="3"/>
  <c r="AH3" i="3"/>
  <c r="AG3" i="3"/>
  <c r="AF3" i="3"/>
  <c r="AE3" i="3"/>
  <c r="AD3" i="3"/>
  <c r="AC3" i="3"/>
  <c r="AB3" i="3"/>
  <c r="AA3" i="3"/>
  <c r="Z3" i="3"/>
  <c r="Y3" i="3"/>
  <c r="X3" i="3"/>
  <c r="W3" i="3"/>
  <c r="V3" i="3"/>
  <c r="U3" i="3"/>
  <c r="T3" i="3"/>
  <c r="S3" i="3"/>
  <c r="R3" i="3"/>
  <c r="Q3" i="3"/>
  <c r="P3" i="3"/>
  <c r="O3" i="3"/>
  <c r="N3" i="3"/>
  <c r="M3" i="3"/>
  <c r="L3" i="3"/>
  <c r="I3" i="3"/>
  <c r="H3" i="3"/>
  <c r="G3" i="3"/>
  <c r="F3" i="3"/>
  <c r="E3" i="3"/>
  <c r="D3" i="3"/>
  <c r="C3" i="3"/>
  <c r="B3" i="3"/>
  <c r="BH2" i="3"/>
  <c r="BG2" i="3"/>
  <c r="BF2" i="3"/>
  <c r="BE2" i="3"/>
  <c r="BD2" i="3"/>
  <c r="BC2" i="3"/>
  <c r="BB2" i="3"/>
  <c r="BA2" i="3"/>
  <c r="AZ2" i="3"/>
  <c r="AY2" i="3"/>
  <c r="AX2" i="3"/>
  <c r="AW2" i="3"/>
  <c r="AV2" i="3"/>
  <c r="AU2" i="3"/>
  <c r="AT2" i="3"/>
  <c r="AS2" i="3"/>
  <c r="AR2" i="3"/>
  <c r="AQ2" i="3"/>
  <c r="AP2" i="3"/>
  <c r="AO2" i="3"/>
  <c r="AN2" i="3"/>
  <c r="AM2" i="3"/>
  <c r="AL2" i="3"/>
  <c r="AK2" i="3"/>
  <c r="AJ2" i="3"/>
  <c r="AI2" i="3"/>
  <c r="AH2" i="3"/>
  <c r="AG2" i="3"/>
  <c r="AF2" i="3"/>
  <c r="AE2" i="3"/>
  <c r="AD2" i="3"/>
  <c r="AC2" i="3"/>
  <c r="AB2" i="3"/>
  <c r="AA2" i="3"/>
  <c r="Z2" i="3"/>
  <c r="Y2" i="3"/>
  <c r="X2" i="3"/>
  <c r="W2" i="3"/>
  <c r="V2" i="3"/>
  <c r="U2" i="3"/>
  <c r="T2" i="3"/>
  <c r="S2" i="3"/>
  <c r="R2" i="3"/>
  <c r="Q2" i="3"/>
  <c r="P2" i="3"/>
  <c r="O2" i="3"/>
  <c r="N2" i="3"/>
  <c r="M2" i="3"/>
  <c r="L2" i="3"/>
  <c r="I2" i="3"/>
  <c r="H2" i="3"/>
  <c r="G2" i="3"/>
  <c r="F2" i="3"/>
  <c r="E2" i="3"/>
  <c r="D2" i="3"/>
  <c r="C2" i="3"/>
  <c r="B2" i="3"/>
  <c r="BH94" i="2"/>
  <c r="BG94" i="2"/>
  <c r="BF94" i="2"/>
  <c r="BE94" i="2"/>
  <c r="BD94" i="2"/>
  <c r="BC94" i="2"/>
  <c r="BB94" i="2"/>
  <c r="BA94" i="2"/>
  <c r="AZ94" i="2"/>
  <c r="AY94" i="2"/>
  <c r="AX94" i="2"/>
  <c r="AW94" i="2"/>
  <c r="AV94" i="2"/>
  <c r="AU94" i="2"/>
  <c r="AT94" i="2"/>
  <c r="AS94" i="2"/>
  <c r="AR94" i="2"/>
  <c r="AQ94" i="2"/>
  <c r="AP94" i="2"/>
  <c r="AO94" i="2"/>
  <c r="AN94" i="2"/>
  <c r="AM94" i="2"/>
  <c r="AL94" i="2"/>
  <c r="AK94" i="2"/>
  <c r="AJ94" i="2"/>
  <c r="AI94" i="2"/>
  <c r="AH94" i="2"/>
  <c r="AG94" i="2"/>
  <c r="AF94" i="2"/>
  <c r="AE94" i="2"/>
  <c r="AD94" i="2"/>
  <c r="AC94" i="2"/>
  <c r="AB94" i="2"/>
  <c r="AA94" i="2"/>
  <c r="Z94" i="2"/>
  <c r="Y94" i="2"/>
  <c r="X94" i="2"/>
  <c r="W94" i="2"/>
  <c r="V94" i="2"/>
  <c r="U94" i="2"/>
  <c r="T94" i="2"/>
  <c r="S94" i="2"/>
  <c r="R94" i="2"/>
  <c r="Q94" i="2"/>
  <c r="P94" i="2"/>
  <c r="O94" i="2"/>
  <c r="N94" i="2"/>
  <c r="M94" i="2"/>
  <c r="L94" i="2"/>
  <c r="I94" i="2"/>
  <c r="H94" i="2"/>
  <c r="G94" i="2"/>
  <c r="F94" i="2"/>
  <c r="E94" i="2"/>
  <c r="D94" i="2"/>
  <c r="C94" i="2"/>
  <c r="B94" i="2"/>
  <c r="BH93" i="2"/>
  <c r="BG93" i="2"/>
  <c r="BF93" i="2"/>
  <c r="BE93" i="2"/>
  <c r="BD93" i="2"/>
  <c r="BC93" i="2"/>
  <c r="BB93" i="2"/>
  <c r="BA93" i="2"/>
  <c r="AZ93" i="2"/>
  <c r="AY93" i="2"/>
  <c r="AX93" i="2"/>
  <c r="AW93" i="2"/>
  <c r="AV93" i="2"/>
  <c r="AU93" i="2"/>
  <c r="AT93" i="2"/>
  <c r="AS93" i="2"/>
  <c r="AR93" i="2"/>
  <c r="AQ93" i="2"/>
  <c r="AP93" i="2"/>
  <c r="AO93" i="2"/>
  <c r="AN93" i="2"/>
  <c r="AM93" i="2"/>
  <c r="AL93" i="2"/>
  <c r="AK93" i="2"/>
  <c r="AJ93" i="2"/>
  <c r="AI93" i="2"/>
  <c r="AH93" i="2"/>
  <c r="AG93" i="2"/>
  <c r="AF93" i="2"/>
  <c r="AE93" i="2"/>
  <c r="AD93" i="2"/>
  <c r="AC93" i="2"/>
  <c r="AB93" i="2"/>
  <c r="AA93" i="2"/>
  <c r="Z93" i="2"/>
  <c r="Y93" i="2"/>
  <c r="X93" i="2"/>
  <c r="W93" i="2"/>
  <c r="V93" i="2"/>
  <c r="U93" i="2"/>
  <c r="T93" i="2"/>
  <c r="S93" i="2"/>
  <c r="R93" i="2"/>
  <c r="Q93" i="2"/>
  <c r="P93" i="2"/>
  <c r="O93" i="2"/>
  <c r="N93" i="2"/>
  <c r="M93" i="2"/>
  <c r="L93" i="2"/>
  <c r="I93" i="2"/>
  <c r="H93" i="2"/>
  <c r="G93" i="2"/>
  <c r="F93" i="2"/>
  <c r="E93" i="2"/>
  <c r="D93" i="2"/>
  <c r="C93" i="2"/>
  <c r="B93" i="2"/>
  <c r="BH92" i="2"/>
  <c r="BG92" i="2"/>
  <c r="BF92" i="2"/>
  <c r="BE92" i="2"/>
  <c r="BD92" i="2"/>
  <c r="BC92" i="2"/>
  <c r="BB92" i="2"/>
  <c r="BA92" i="2"/>
  <c r="AZ92" i="2"/>
  <c r="AY92" i="2"/>
  <c r="AX92" i="2"/>
  <c r="AW92" i="2"/>
  <c r="AV92" i="2"/>
  <c r="AU92" i="2"/>
  <c r="AT92" i="2"/>
  <c r="AS92" i="2"/>
  <c r="AR92" i="2"/>
  <c r="AQ92" i="2"/>
  <c r="AP92" i="2"/>
  <c r="AO92" i="2"/>
  <c r="AN92" i="2"/>
  <c r="AM92" i="2"/>
  <c r="AL92" i="2"/>
  <c r="AK92" i="2"/>
  <c r="AJ92" i="2"/>
  <c r="AI92" i="2"/>
  <c r="AH92" i="2"/>
  <c r="AG92" i="2"/>
  <c r="AF92" i="2"/>
  <c r="AE92" i="2"/>
  <c r="AD92" i="2"/>
  <c r="AC92" i="2"/>
  <c r="AB92" i="2"/>
  <c r="AA92" i="2"/>
  <c r="Z92" i="2"/>
  <c r="Y92" i="2"/>
  <c r="X92" i="2"/>
  <c r="W92" i="2"/>
  <c r="V92" i="2"/>
  <c r="U92" i="2"/>
  <c r="T92" i="2"/>
  <c r="S92" i="2"/>
  <c r="R92" i="2"/>
  <c r="Q92" i="2"/>
  <c r="P92" i="2"/>
  <c r="O92" i="2"/>
  <c r="N92" i="2"/>
  <c r="M92" i="2"/>
  <c r="L92" i="2"/>
  <c r="I92" i="2"/>
  <c r="H92" i="2"/>
  <c r="G92" i="2"/>
  <c r="F92" i="2"/>
  <c r="E92" i="2"/>
  <c r="D92" i="2"/>
  <c r="C92" i="2"/>
  <c r="B92" i="2"/>
  <c r="BH91" i="2"/>
  <c r="BG91" i="2"/>
  <c r="BF91" i="2"/>
  <c r="BE91" i="2"/>
  <c r="BD91" i="2"/>
  <c r="BC91" i="2"/>
  <c r="BB91" i="2"/>
  <c r="BA91" i="2"/>
  <c r="AZ91" i="2"/>
  <c r="AY91" i="2"/>
  <c r="AX91" i="2"/>
  <c r="AW91" i="2"/>
  <c r="AV91" i="2"/>
  <c r="AU91" i="2"/>
  <c r="AT91" i="2"/>
  <c r="AS91" i="2"/>
  <c r="AR91" i="2"/>
  <c r="AQ91" i="2"/>
  <c r="AP91" i="2"/>
  <c r="AO91" i="2"/>
  <c r="AN91" i="2"/>
  <c r="AM91" i="2"/>
  <c r="AL91" i="2"/>
  <c r="AK91" i="2"/>
  <c r="AJ91" i="2"/>
  <c r="AI91" i="2"/>
  <c r="AH91" i="2"/>
  <c r="AG91" i="2"/>
  <c r="AF91" i="2"/>
  <c r="AE91" i="2"/>
  <c r="AD91" i="2"/>
  <c r="AC91" i="2"/>
  <c r="AB91" i="2"/>
  <c r="AA91" i="2"/>
  <c r="Z91" i="2"/>
  <c r="Y91" i="2"/>
  <c r="X91" i="2"/>
  <c r="W91" i="2"/>
  <c r="V91" i="2"/>
  <c r="U91" i="2"/>
  <c r="T91" i="2"/>
  <c r="S91" i="2"/>
  <c r="R91" i="2"/>
  <c r="Q91" i="2"/>
  <c r="P91" i="2"/>
  <c r="O91" i="2"/>
  <c r="N91" i="2"/>
  <c r="M91" i="2"/>
  <c r="L91" i="2"/>
  <c r="I91" i="2"/>
  <c r="H91" i="2"/>
  <c r="G91" i="2"/>
  <c r="F91" i="2"/>
  <c r="E91" i="2"/>
  <c r="D91" i="2"/>
  <c r="C91" i="2"/>
  <c r="B91" i="2"/>
  <c r="BH90" i="2"/>
  <c r="BG90" i="2"/>
  <c r="BF90" i="2"/>
  <c r="BE90" i="2"/>
  <c r="BD90" i="2"/>
  <c r="BC90" i="2"/>
  <c r="BB90" i="2"/>
  <c r="BA90" i="2"/>
  <c r="AZ90" i="2"/>
  <c r="AY90" i="2"/>
  <c r="AX90" i="2"/>
  <c r="AW90" i="2"/>
  <c r="AV90" i="2"/>
  <c r="AU90" i="2"/>
  <c r="AT90" i="2"/>
  <c r="AS90" i="2"/>
  <c r="AR90" i="2"/>
  <c r="AQ90" i="2"/>
  <c r="AP90" i="2"/>
  <c r="AO90" i="2"/>
  <c r="AN90" i="2"/>
  <c r="AM90" i="2"/>
  <c r="AL90" i="2"/>
  <c r="AK90" i="2"/>
  <c r="AJ90" i="2"/>
  <c r="AI90" i="2"/>
  <c r="AH90" i="2"/>
  <c r="AG90" i="2"/>
  <c r="AF90" i="2"/>
  <c r="AE90" i="2"/>
  <c r="AD90" i="2"/>
  <c r="AC90" i="2"/>
  <c r="AB90" i="2"/>
  <c r="AA90" i="2"/>
  <c r="Z90" i="2"/>
  <c r="Y90" i="2"/>
  <c r="X90" i="2"/>
  <c r="W90" i="2"/>
  <c r="V90" i="2"/>
  <c r="U90" i="2"/>
  <c r="T90" i="2"/>
  <c r="S90" i="2"/>
  <c r="R90" i="2"/>
  <c r="Q90" i="2"/>
  <c r="P90" i="2"/>
  <c r="O90" i="2"/>
  <c r="N90" i="2"/>
  <c r="M90" i="2"/>
  <c r="L90" i="2"/>
  <c r="I90" i="2"/>
  <c r="H90" i="2"/>
  <c r="G90" i="2"/>
  <c r="F90" i="2"/>
  <c r="E90" i="2"/>
  <c r="D90" i="2"/>
  <c r="C90" i="2"/>
  <c r="B90" i="2"/>
  <c r="BH89" i="2"/>
  <c r="BG89" i="2"/>
  <c r="BF89" i="2"/>
  <c r="BE89" i="2"/>
  <c r="BD89" i="2"/>
  <c r="BC89" i="2"/>
  <c r="BB89" i="2"/>
  <c r="BA89" i="2"/>
  <c r="AZ89" i="2"/>
  <c r="AY89" i="2"/>
  <c r="AX89" i="2"/>
  <c r="AW89" i="2"/>
  <c r="AV89" i="2"/>
  <c r="AU89" i="2"/>
  <c r="AT89" i="2"/>
  <c r="AS89" i="2"/>
  <c r="AR89" i="2"/>
  <c r="AQ89" i="2"/>
  <c r="AP89" i="2"/>
  <c r="AO89" i="2"/>
  <c r="AN89" i="2"/>
  <c r="AM89" i="2"/>
  <c r="AL89" i="2"/>
  <c r="AK89" i="2"/>
  <c r="AJ89" i="2"/>
  <c r="AI89" i="2"/>
  <c r="AH89" i="2"/>
  <c r="AG89" i="2"/>
  <c r="AF89" i="2"/>
  <c r="AE89" i="2"/>
  <c r="AD89" i="2"/>
  <c r="AC89" i="2"/>
  <c r="AB89" i="2"/>
  <c r="AA89" i="2"/>
  <c r="Z89" i="2"/>
  <c r="Y89" i="2"/>
  <c r="X89" i="2"/>
  <c r="W89" i="2"/>
  <c r="V89" i="2"/>
  <c r="U89" i="2"/>
  <c r="T89" i="2"/>
  <c r="S89" i="2"/>
  <c r="R89" i="2"/>
  <c r="Q89" i="2"/>
  <c r="P89" i="2"/>
  <c r="O89" i="2"/>
  <c r="N89" i="2"/>
  <c r="M89" i="2"/>
  <c r="L89" i="2"/>
  <c r="I89" i="2"/>
  <c r="H89" i="2"/>
  <c r="G89" i="2"/>
  <c r="F89" i="2"/>
  <c r="E89" i="2"/>
  <c r="D89" i="2"/>
  <c r="C89" i="2"/>
  <c r="B89" i="2"/>
  <c r="BH88" i="2"/>
  <c r="BG88" i="2"/>
  <c r="BF88" i="2"/>
  <c r="BE88" i="2"/>
  <c r="BD88" i="2"/>
  <c r="BC88" i="2"/>
  <c r="BB88" i="2"/>
  <c r="BA88" i="2"/>
  <c r="AZ88" i="2"/>
  <c r="AY88" i="2"/>
  <c r="AX88" i="2"/>
  <c r="AW88" i="2"/>
  <c r="AV88" i="2"/>
  <c r="AU88" i="2"/>
  <c r="AT88" i="2"/>
  <c r="AS88" i="2"/>
  <c r="AR88" i="2"/>
  <c r="AQ88" i="2"/>
  <c r="AP88" i="2"/>
  <c r="AO88" i="2"/>
  <c r="AN88" i="2"/>
  <c r="AM88" i="2"/>
  <c r="AL88" i="2"/>
  <c r="AK88" i="2"/>
  <c r="AJ88" i="2"/>
  <c r="AI88" i="2"/>
  <c r="AH88" i="2"/>
  <c r="AG88" i="2"/>
  <c r="AF88" i="2"/>
  <c r="AE88" i="2"/>
  <c r="AD88" i="2"/>
  <c r="AC88" i="2"/>
  <c r="AB88" i="2"/>
  <c r="AA88" i="2"/>
  <c r="Z88" i="2"/>
  <c r="Y88" i="2"/>
  <c r="X88" i="2"/>
  <c r="W88" i="2"/>
  <c r="V88" i="2"/>
  <c r="U88" i="2"/>
  <c r="T88" i="2"/>
  <c r="S88" i="2"/>
  <c r="R88" i="2"/>
  <c r="Q88" i="2"/>
  <c r="P88" i="2"/>
  <c r="O88" i="2"/>
  <c r="N88" i="2"/>
  <c r="M88" i="2"/>
  <c r="L88" i="2"/>
  <c r="I88" i="2"/>
  <c r="H88" i="2"/>
  <c r="G88" i="2"/>
  <c r="F88" i="2"/>
  <c r="E88" i="2"/>
  <c r="D88" i="2"/>
  <c r="C88" i="2"/>
  <c r="B88" i="2"/>
  <c r="BH87" i="2"/>
  <c r="BG87" i="2"/>
  <c r="BF87" i="2"/>
  <c r="BE87" i="2"/>
  <c r="BD87" i="2"/>
  <c r="BC87" i="2"/>
  <c r="BB87" i="2"/>
  <c r="BA87" i="2"/>
  <c r="AZ87" i="2"/>
  <c r="AY87" i="2"/>
  <c r="AX87" i="2"/>
  <c r="AW87" i="2"/>
  <c r="AV87" i="2"/>
  <c r="AU87" i="2"/>
  <c r="AT87" i="2"/>
  <c r="AS87" i="2"/>
  <c r="AR87" i="2"/>
  <c r="AQ87" i="2"/>
  <c r="AP87" i="2"/>
  <c r="AO87" i="2"/>
  <c r="AN87" i="2"/>
  <c r="AM87" i="2"/>
  <c r="AL87" i="2"/>
  <c r="AK87" i="2"/>
  <c r="AJ87" i="2"/>
  <c r="AI87" i="2"/>
  <c r="AH87" i="2"/>
  <c r="AG87" i="2"/>
  <c r="AF87" i="2"/>
  <c r="AE87" i="2"/>
  <c r="AD87" i="2"/>
  <c r="AC87" i="2"/>
  <c r="AB87" i="2"/>
  <c r="AA87" i="2"/>
  <c r="Z87" i="2"/>
  <c r="Y87" i="2"/>
  <c r="X87" i="2"/>
  <c r="W87" i="2"/>
  <c r="V87" i="2"/>
  <c r="U87" i="2"/>
  <c r="T87" i="2"/>
  <c r="S87" i="2"/>
  <c r="R87" i="2"/>
  <c r="Q87" i="2"/>
  <c r="P87" i="2"/>
  <c r="O87" i="2"/>
  <c r="N87" i="2"/>
  <c r="M87" i="2"/>
  <c r="L87" i="2"/>
  <c r="I87" i="2"/>
  <c r="H87" i="2"/>
  <c r="G87" i="2"/>
  <c r="F87" i="2"/>
  <c r="E87" i="2"/>
  <c r="D87" i="2"/>
  <c r="C87" i="2"/>
  <c r="B87" i="2"/>
  <c r="BH86" i="2"/>
  <c r="BG86" i="2"/>
  <c r="BF86" i="2"/>
  <c r="BE86" i="2"/>
  <c r="BD86" i="2"/>
  <c r="BC86" i="2"/>
  <c r="BB86" i="2"/>
  <c r="BA86" i="2"/>
  <c r="AZ86" i="2"/>
  <c r="AY86" i="2"/>
  <c r="AX86" i="2"/>
  <c r="AW86" i="2"/>
  <c r="AV86" i="2"/>
  <c r="AU86" i="2"/>
  <c r="AT86" i="2"/>
  <c r="AS86" i="2"/>
  <c r="AR86" i="2"/>
  <c r="AQ86" i="2"/>
  <c r="AP86" i="2"/>
  <c r="AO86" i="2"/>
  <c r="AN86" i="2"/>
  <c r="AM86" i="2"/>
  <c r="AL86" i="2"/>
  <c r="AK86" i="2"/>
  <c r="AJ86" i="2"/>
  <c r="AI86" i="2"/>
  <c r="AH86" i="2"/>
  <c r="AG86" i="2"/>
  <c r="AF86" i="2"/>
  <c r="AE86" i="2"/>
  <c r="AD86" i="2"/>
  <c r="AC86" i="2"/>
  <c r="AB86" i="2"/>
  <c r="AA86" i="2"/>
  <c r="Z86" i="2"/>
  <c r="Y86" i="2"/>
  <c r="X86" i="2"/>
  <c r="W86" i="2"/>
  <c r="V86" i="2"/>
  <c r="U86" i="2"/>
  <c r="T86" i="2"/>
  <c r="S86" i="2"/>
  <c r="R86" i="2"/>
  <c r="Q86" i="2"/>
  <c r="P86" i="2"/>
  <c r="O86" i="2"/>
  <c r="N86" i="2"/>
  <c r="M86" i="2"/>
  <c r="L86" i="2"/>
  <c r="I86" i="2"/>
  <c r="H86" i="2"/>
  <c r="G86" i="2"/>
  <c r="F86" i="2"/>
  <c r="E86" i="2"/>
  <c r="D86" i="2"/>
  <c r="C86" i="2"/>
  <c r="B86" i="2"/>
  <c r="BH85" i="2"/>
  <c r="BG85" i="2"/>
  <c r="BF85" i="2"/>
  <c r="BE85" i="2"/>
  <c r="BD85" i="2"/>
  <c r="BC85" i="2"/>
  <c r="BB85" i="2"/>
  <c r="BA85" i="2"/>
  <c r="AZ85" i="2"/>
  <c r="AY85" i="2"/>
  <c r="AX85" i="2"/>
  <c r="AW85" i="2"/>
  <c r="AV85" i="2"/>
  <c r="AU85" i="2"/>
  <c r="AT85" i="2"/>
  <c r="AS85" i="2"/>
  <c r="AR85" i="2"/>
  <c r="AQ85" i="2"/>
  <c r="AP85" i="2"/>
  <c r="AO85" i="2"/>
  <c r="AN85" i="2"/>
  <c r="AM85" i="2"/>
  <c r="AL85" i="2"/>
  <c r="AK85" i="2"/>
  <c r="AJ85" i="2"/>
  <c r="AI85" i="2"/>
  <c r="AH85" i="2"/>
  <c r="AG85" i="2"/>
  <c r="AF85" i="2"/>
  <c r="AE85" i="2"/>
  <c r="AD85" i="2"/>
  <c r="AC85" i="2"/>
  <c r="AB85" i="2"/>
  <c r="AA85" i="2"/>
  <c r="Z85" i="2"/>
  <c r="Y85" i="2"/>
  <c r="X85" i="2"/>
  <c r="W85" i="2"/>
  <c r="V85" i="2"/>
  <c r="U85" i="2"/>
  <c r="T85" i="2"/>
  <c r="S85" i="2"/>
  <c r="R85" i="2"/>
  <c r="Q85" i="2"/>
  <c r="P85" i="2"/>
  <c r="O85" i="2"/>
  <c r="N85" i="2"/>
  <c r="M85" i="2"/>
  <c r="L85" i="2"/>
  <c r="I85" i="2"/>
  <c r="H85" i="2"/>
  <c r="G85" i="2"/>
  <c r="F85" i="2"/>
  <c r="E85" i="2"/>
  <c r="D85" i="2"/>
  <c r="C85" i="2"/>
  <c r="B85" i="2"/>
  <c r="BH84" i="2"/>
  <c r="BG84" i="2"/>
  <c r="BF84" i="2"/>
  <c r="BE84" i="2"/>
  <c r="BD84" i="2"/>
  <c r="BC84" i="2"/>
  <c r="BB84" i="2"/>
  <c r="BA84" i="2"/>
  <c r="AZ84" i="2"/>
  <c r="AY84" i="2"/>
  <c r="AX84" i="2"/>
  <c r="AW84" i="2"/>
  <c r="AV84" i="2"/>
  <c r="AU84" i="2"/>
  <c r="AT84" i="2"/>
  <c r="AS84" i="2"/>
  <c r="AR84" i="2"/>
  <c r="AQ84" i="2"/>
  <c r="AP84" i="2"/>
  <c r="AO84" i="2"/>
  <c r="AN84" i="2"/>
  <c r="AM84" i="2"/>
  <c r="AL84" i="2"/>
  <c r="AK84" i="2"/>
  <c r="AJ84" i="2"/>
  <c r="AI84" i="2"/>
  <c r="AH84" i="2"/>
  <c r="AG84" i="2"/>
  <c r="AF84" i="2"/>
  <c r="AE84" i="2"/>
  <c r="AD84" i="2"/>
  <c r="AC84" i="2"/>
  <c r="AB84" i="2"/>
  <c r="AA84" i="2"/>
  <c r="Z84" i="2"/>
  <c r="Y84" i="2"/>
  <c r="X84" i="2"/>
  <c r="W84" i="2"/>
  <c r="V84" i="2"/>
  <c r="U84" i="2"/>
  <c r="T84" i="2"/>
  <c r="S84" i="2"/>
  <c r="R84" i="2"/>
  <c r="Q84" i="2"/>
  <c r="P84" i="2"/>
  <c r="O84" i="2"/>
  <c r="N84" i="2"/>
  <c r="M84" i="2"/>
  <c r="L84" i="2"/>
  <c r="I84" i="2"/>
  <c r="H84" i="2"/>
  <c r="G84" i="2"/>
  <c r="F84" i="2"/>
  <c r="E84" i="2"/>
  <c r="D84" i="2"/>
  <c r="C84" i="2"/>
  <c r="B84" i="2"/>
  <c r="BH83" i="2"/>
  <c r="BG83" i="2"/>
  <c r="BF83" i="2"/>
  <c r="BE83" i="2"/>
  <c r="BD83" i="2"/>
  <c r="BC83" i="2"/>
  <c r="BB83" i="2"/>
  <c r="BA83" i="2"/>
  <c r="AZ83" i="2"/>
  <c r="AY83" i="2"/>
  <c r="AX83" i="2"/>
  <c r="AW83" i="2"/>
  <c r="AV83" i="2"/>
  <c r="AU83" i="2"/>
  <c r="AT83" i="2"/>
  <c r="AS83" i="2"/>
  <c r="AR83" i="2"/>
  <c r="AQ83" i="2"/>
  <c r="AP83" i="2"/>
  <c r="AO83" i="2"/>
  <c r="AN83" i="2"/>
  <c r="AM83" i="2"/>
  <c r="AL83" i="2"/>
  <c r="AK83" i="2"/>
  <c r="AJ83" i="2"/>
  <c r="AI83" i="2"/>
  <c r="AH83" i="2"/>
  <c r="AG83" i="2"/>
  <c r="AF83" i="2"/>
  <c r="AE83" i="2"/>
  <c r="AD83" i="2"/>
  <c r="AC83" i="2"/>
  <c r="AB83" i="2"/>
  <c r="AA83" i="2"/>
  <c r="Z83" i="2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I83" i="2"/>
  <c r="H83" i="2"/>
  <c r="G83" i="2"/>
  <c r="F83" i="2"/>
  <c r="E83" i="2"/>
  <c r="D83" i="2"/>
  <c r="C83" i="2"/>
  <c r="B83" i="2"/>
  <c r="BH82" i="2"/>
  <c r="BG82" i="2"/>
  <c r="BF82" i="2"/>
  <c r="BE82" i="2"/>
  <c r="BD82" i="2"/>
  <c r="BC82" i="2"/>
  <c r="BB82" i="2"/>
  <c r="BA82" i="2"/>
  <c r="AZ82" i="2"/>
  <c r="AY82" i="2"/>
  <c r="AX82" i="2"/>
  <c r="AW82" i="2"/>
  <c r="AV82" i="2"/>
  <c r="AU82" i="2"/>
  <c r="AT82" i="2"/>
  <c r="AS82" i="2"/>
  <c r="AR82" i="2"/>
  <c r="AQ82" i="2"/>
  <c r="AP82" i="2"/>
  <c r="AO82" i="2"/>
  <c r="AN82" i="2"/>
  <c r="AM82" i="2"/>
  <c r="AL82" i="2"/>
  <c r="AK82" i="2"/>
  <c r="AJ82" i="2"/>
  <c r="AI82" i="2"/>
  <c r="AH82" i="2"/>
  <c r="AG82" i="2"/>
  <c r="AF82" i="2"/>
  <c r="AE82" i="2"/>
  <c r="AD82" i="2"/>
  <c r="AC82" i="2"/>
  <c r="AB82" i="2"/>
  <c r="AA82" i="2"/>
  <c r="Z82" i="2"/>
  <c r="Y82" i="2"/>
  <c r="X82" i="2"/>
  <c r="W82" i="2"/>
  <c r="V82" i="2"/>
  <c r="U82" i="2"/>
  <c r="T82" i="2"/>
  <c r="S82" i="2"/>
  <c r="R82" i="2"/>
  <c r="Q82" i="2"/>
  <c r="P82" i="2"/>
  <c r="O82" i="2"/>
  <c r="N82" i="2"/>
  <c r="M82" i="2"/>
  <c r="L82" i="2"/>
  <c r="I82" i="2"/>
  <c r="H82" i="2"/>
  <c r="G82" i="2"/>
  <c r="F82" i="2"/>
  <c r="E82" i="2"/>
  <c r="D82" i="2"/>
  <c r="C82" i="2"/>
  <c r="B82" i="2"/>
  <c r="BH81" i="2"/>
  <c r="BG81" i="2"/>
  <c r="BF81" i="2"/>
  <c r="BE81" i="2"/>
  <c r="BD81" i="2"/>
  <c r="BC81" i="2"/>
  <c r="BB81" i="2"/>
  <c r="BA81" i="2"/>
  <c r="AZ81" i="2"/>
  <c r="AY81" i="2"/>
  <c r="AX81" i="2"/>
  <c r="AW81" i="2"/>
  <c r="AV81" i="2"/>
  <c r="AU81" i="2"/>
  <c r="AT81" i="2"/>
  <c r="AS81" i="2"/>
  <c r="AR81" i="2"/>
  <c r="AQ81" i="2"/>
  <c r="AP81" i="2"/>
  <c r="AO81" i="2"/>
  <c r="AN81" i="2"/>
  <c r="AM81" i="2"/>
  <c r="AL81" i="2"/>
  <c r="AK81" i="2"/>
  <c r="AJ81" i="2"/>
  <c r="AI81" i="2"/>
  <c r="AH81" i="2"/>
  <c r="AG81" i="2"/>
  <c r="AF81" i="2"/>
  <c r="AE81" i="2"/>
  <c r="AD81" i="2"/>
  <c r="AC81" i="2"/>
  <c r="AB81" i="2"/>
  <c r="AA81" i="2"/>
  <c r="Z81" i="2"/>
  <c r="Y81" i="2"/>
  <c r="X81" i="2"/>
  <c r="W81" i="2"/>
  <c r="V81" i="2"/>
  <c r="U81" i="2"/>
  <c r="T81" i="2"/>
  <c r="S81" i="2"/>
  <c r="R81" i="2"/>
  <c r="Q81" i="2"/>
  <c r="P81" i="2"/>
  <c r="O81" i="2"/>
  <c r="N81" i="2"/>
  <c r="M81" i="2"/>
  <c r="L81" i="2"/>
  <c r="I81" i="2"/>
  <c r="H81" i="2"/>
  <c r="G81" i="2"/>
  <c r="F81" i="2"/>
  <c r="E81" i="2"/>
  <c r="D81" i="2"/>
  <c r="C81" i="2"/>
  <c r="B81" i="2"/>
  <c r="BH80" i="2"/>
  <c r="BG80" i="2"/>
  <c r="BF80" i="2"/>
  <c r="BE80" i="2"/>
  <c r="BD80" i="2"/>
  <c r="BC80" i="2"/>
  <c r="BB80" i="2"/>
  <c r="BA80" i="2"/>
  <c r="AZ80" i="2"/>
  <c r="AY80" i="2"/>
  <c r="AX80" i="2"/>
  <c r="AW80" i="2"/>
  <c r="AV80" i="2"/>
  <c r="AU80" i="2"/>
  <c r="AT80" i="2"/>
  <c r="AS80" i="2"/>
  <c r="AR80" i="2"/>
  <c r="AQ80" i="2"/>
  <c r="AP80" i="2"/>
  <c r="AO80" i="2"/>
  <c r="AN80" i="2"/>
  <c r="AM80" i="2"/>
  <c r="AL80" i="2"/>
  <c r="AK80" i="2"/>
  <c r="AJ80" i="2"/>
  <c r="AI80" i="2"/>
  <c r="AH80" i="2"/>
  <c r="AG80" i="2"/>
  <c r="AF80" i="2"/>
  <c r="AE80" i="2"/>
  <c r="AD80" i="2"/>
  <c r="AC8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I80" i="2"/>
  <c r="H80" i="2"/>
  <c r="G80" i="2"/>
  <c r="F80" i="2"/>
  <c r="E80" i="2"/>
  <c r="D80" i="2"/>
  <c r="C80" i="2"/>
  <c r="B80" i="2"/>
  <c r="BH79" i="2"/>
  <c r="BG79" i="2"/>
  <c r="BF79" i="2"/>
  <c r="BE79" i="2"/>
  <c r="BD79" i="2"/>
  <c r="BC79" i="2"/>
  <c r="BB79" i="2"/>
  <c r="BA79" i="2"/>
  <c r="AZ79" i="2"/>
  <c r="AY79" i="2"/>
  <c r="AX79" i="2"/>
  <c r="AW79" i="2"/>
  <c r="AV79" i="2"/>
  <c r="AU79" i="2"/>
  <c r="AT79" i="2"/>
  <c r="AS79" i="2"/>
  <c r="AR79" i="2"/>
  <c r="AQ79" i="2"/>
  <c r="AP79" i="2"/>
  <c r="AO79" i="2"/>
  <c r="AN79" i="2"/>
  <c r="AM79" i="2"/>
  <c r="AL79" i="2"/>
  <c r="AK79" i="2"/>
  <c r="AJ79" i="2"/>
  <c r="AI79" i="2"/>
  <c r="AH79" i="2"/>
  <c r="AG79" i="2"/>
  <c r="AF79" i="2"/>
  <c r="AE79" i="2"/>
  <c r="AD79" i="2"/>
  <c r="AC79" i="2"/>
  <c r="AB79" i="2"/>
  <c r="AA79" i="2"/>
  <c r="Z79" i="2"/>
  <c r="Y79" i="2"/>
  <c r="X79" i="2"/>
  <c r="W79" i="2"/>
  <c r="V79" i="2"/>
  <c r="U79" i="2"/>
  <c r="T79" i="2"/>
  <c r="S79" i="2"/>
  <c r="R79" i="2"/>
  <c r="Q79" i="2"/>
  <c r="P79" i="2"/>
  <c r="O79" i="2"/>
  <c r="N79" i="2"/>
  <c r="M79" i="2"/>
  <c r="L79" i="2"/>
  <c r="I79" i="2"/>
  <c r="H79" i="2"/>
  <c r="G79" i="2"/>
  <c r="F79" i="2"/>
  <c r="E79" i="2"/>
  <c r="D79" i="2"/>
  <c r="C79" i="2"/>
  <c r="B79" i="2"/>
  <c r="BH78" i="2"/>
  <c r="BG78" i="2"/>
  <c r="BF78" i="2"/>
  <c r="BE78" i="2"/>
  <c r="BD78" i="2"/>
  <c r="BC78" i="2"/>
  <c r="BB78" i="2"/>
  <c r="BA78" i="2"/>
  <c r="AZ78" i="2"/>
  <c r="AY78" i="2"/>
  <c r="AX78" i="2"/>
  <c r="AW78" i="2"/>
  <c r="AV78" i="2"/>
  <c r="AU78" i="2"/>
  <c r="AT78" i="2"/>
  <c r="AS78" i="2"/>
  <c r="AR78" i="2"/>
  <c r="AQ78" i="2"/>
  <c r="AP78" i="2"/>
  <c r="AO78" i="2"/>
  <c r="AN78" i="2"/>
  <c r="AM78" i="2"/>
  <c r="AL78" i="2"/>
  <c r="AK78" i="2"/>
  <c r="AJ78" i="2"/>
  <c r="AI78" i="2"/>
  <c r="AH78" i="2"/>
  <c r="AG78" i="2"/>
  <c r="AF78" i="2"/>
  <c r="AE78" i="2"/>
  <c r="AD78" i="2"/>
  <c r="AC78" i="2"/>
  <c r="AB78" i="2"/>
  <c r="AA78" i="2"/>
  <c r="Z78" i="2"/>
  <c r="Y78" i="2"/>
  <c r="X78" i="2"/>
  <c r="W78" i="2"/>
  <c r="V78" i="2"/>
  <c r="U78" i="2"/>
  <c r="T78" i="2"/>
  <c r="S78" i="2"/>
  <c r="R78" i="2"/>
  <c r="Q78" i="2"/>
  <c r="P78" i="2"/>
  <c r="O78" i="2"/>
  <c r="N78" i="2"/>
  <c r="M78" i="2"/>
  <c r="L78" i="2"/>
  <c r="I78" i="2"/>
  <c r="H78" i="2"/>
  <c r="G78" i="2"/>
  <c r="F78" i="2"/>
  <c r="E78" i="2"/>
  <c r="D78" i="2"/>
  <c r="C78" i="2"/>
  <c r="B78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AU77" i="2"/>
  <c r="AT77" i="2"/>
  <c r="AS77" i="2"/>
  <c r="AR77" i="2"/>
  <c r="AQ77" i="2"/>
  <c r="AP77" i="2"/>
  <c r="AO77" i="2"/>
  <c r="AN77" i="2"/>
  <c r="AM77" i="2"/>
  <c r="AL77" i="2"/>
  <c r="AK77" i="2"/>
  <c r="AJ77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I77" i="2"/>
  <c r="H77" i="2"/>
  <c r="G77" i="2"/>
  <c r="F77" i="2"/>
  <c r="E77" i="2"/>
  <c r="D77" i="2"/>
  <c r="C77" i="2"/>
  <c r="B77" i="2"/>
  <c r="BH76" i="2"/>
  <c r="BG76" i="2"/>
  <c r="BF76" i="2"/>
  <c r="BE76" i="2"/>
  <c r="BD76" i="2"/>
  <c r="BC76" i="2"/>
  <c r="BB76" i="2"/>
  <c r="BA76" i="2"/>
  <c r="AZ76" i="2"/>
  <c r="AY76" i="2"/>
  <c r="AX76" i="2"/>
  <c r="AW76" i="2"/>
  <c r="AV76" i="2"/>
  <c r="AU76" i="2"/>
  <c r="AT76" i="2"/>
  <c r="AS76" i="2"/>
  <c r="AR76" i="2"/>
  <c r="AQ76" i="2"/>
  <c r="AP76" i="2"/>
  <c r="AO76" i="2"/>
  <c r="AN76" i="2"/>
  <c r="AM76" i="2"/>
  <c r="AL76" i="2"/>
  <c r="AK76" i="2"/>
  <c r="AJ76" i="2"/>
  <c r="AI76" i="2"/>
  <c r="AH76" i="2"/>
  <c r="AG76" i="2"/>
  <c r="AF76" i="2"/>
  <c r="AE76" i="2"/>
  <c r="AD76" i="2"/>
  <c r="AC76" i="2"/>
  <c r="AB76" i="2"/>
  <c r="AA76" i="2"/>
  <c r="Z76" i="2"/>
  <c r="Y76" i="2"/>
  <c r="X76" i="2"/>
  <c r="W76" i="2"/>
  <c r="V76" i="2"/>
  <c r="U76" i="2"/>
  <c r="T76" i="2"/>
  <c r="S76" i="2"/>
  <c r="R76" i="2"/>
  <c r="Q76" i="2"/>
  <c r="P76" i="2"/>
  <c r="O76" i="2"/>
  <c r="N76" i="2"/>
  <c r="M76" i="2"/>
  <c r="L76" i="2"/>
  <c r="I76" i="2"/>
  <c r="H76" i="2"/>
  <c r="G76" i="2"/>
  <c r="F76" i="2"/>
  <c r="E76" i="2"/>
  <c r="D76" i="2"/>
  <c r="C76" i="2"/>
  <c r="B76" i="2"/>
  <c r="BH75" i="2"/>
  <c r="BG75" i="2"/>
  <c r="BF75" i="2"/>
  <c r="BE75" i="2"/>
  <c r="BD75" i="2"/>
  <c r="BC75" i="2"/>
  <c r="BB75" i="2"/>
  <c r="BA75" i="2"/>
  <c r="AZ75" i="2"/>
  <c r="AY75" i="2"/>
  <c r="AX75" i="2"/>
  <c r="AW75" i="2"/>
  <c r="AV75" i="2"/>
  <c r="AU75" i="2"/>
  <c r="AT75" i="2"/>
  <c r="AS75" i="2"/>
  <c r="AR75" i="2"/>
  <c r="AQ75" i="2"/>
  <c r="AP75" i="2"/>
  <c r="AO75" i="2"/>
  <c r="AN75" i="2"/>
  <c r="AM75" i="2"/>
  <c r="AL75" i="2"/>
  <c r="AK75" i="2"/>
  <c r="AJ75" i="2"/>
  <c r="AI75" i="2"/>
  <c r="AH75" i="2"/>
  <c r="AG75" i="2"/>
  <c r="AF75" i="2"/>
  <c r="AE75" i="2"/>
  <c r="AD75" i="2"/>
  <c r="AC75" i="2"/>
  <c r="AB75" i="2"/>
  <c r="AA75" i="2"/>
  <c r="Z75" i="2"/>
  <c r="Y75" i="2"/>
  <c r="X75" i="2"/>
  <c r="W75" i="2"/>
  <c r="V75" i="2"/>
  <c r="U75" i="2"/>
  <c r="T75" i="2"/>
  <c r="S75" i="2"/>
  <c r="R75" i="2"/>
  <c r="Q75" i="2"/>
  <c r="P75" i="2"/>
  <c r="O75" i="2"/>
  <c r="N75" i="2"/>
  <c r="M75" i="2"/>
  <c r="L75" i="2"/>
  <c r="I75" i="2"/>
  <c r="H75" i="2"/>
  <c r="G75" i="2"/>
  <c r="F75" i="2"/>
  <c r="E75" i="2"/>
  <c r="D75" i="2"/>
  <c r="C75" i="2"/>
  <c r="B75" i="2"/>
  <c r="BH74" i="2"/>
  <c r="BG74" i="2"/>
  <c r="BF74" i="2"/>
  <c r="BE74" i="2"/>
  <c r="BD74" i="2"/>
  <c r="BC74" i="2"/>
  <c r="BB74" i="2"/>
  <c r="BA74" i="2"/>
  <c r="AZ74" i="2"/>
  <c r="AY74" i="2"/>
  <c r="AX74" i="2"/>
  <c r="AW74" i="2"/>
  <c r="AV74" i="2"/>
  <c r="AU74" i="2"/>
  <c r="AT74" i="2"/>
  <c r="AS74" i="2"/>
  <c r="AR74" i="2"/>
  <c r="AQ74" i="2"/>
  <c r="AP74" i="2"/>
  <c r="AO74" i="2"/>
  <c r="AN74" i="2"/>
  <c r="AM74" i="2"/>
  <c r="AL74" i="2"/>
  <c r="AK74" i="2"/>
  <c r="AJ74" i="2"/>
  <c r="AI74" i="2"/>
  <c r="AH74" i="2"/>
  <c r="AG74" i="2"/>
  <c r="AF74" i="2"/>
  <c r="AE74" i="2"/>
  <c r="AD74" i="2"/>
  <c r="AC74" i="2"/>
  <c r="AB74" i="2"/>
  <c r="AA74" i="2"/>
  <c r="Z74" i="2"/>
  <c r="Y74" i="2"/>
  <c r="X74" i="2"/>
  <c r="W74" i="2"/>
  <c r="V74" i="2"/>
  <c r="U74" i="2"/>
  <c r="T74" i="2"/>
  <c r="S74" i="2"/>
  <c r="R74" i="2"/>
  <c r="Q74" i="2"/>
  <c r="P74" i="2"/>
  <c r="O74" i="2"/>
  <c r="N74" i="2"/>
  <c r="M74" i="2"/>
  <c r="L74" i="2"/>
  <c r="I74" i="2"/>
  <c r="H74" i="2"/>
  <c r="G74" i="2"/>
  <c r="F74" i="2"/>
  <c r="E74" i="2"/>
  <c r="D74" i="2"/>
  <c r="C74" i="2"/>
  <c r="B74" i="2"/>
  <c r="BH73" i="2"/>
  <c r="BG73" i="2"/>
  <c r="BF73" i="2"/>
  <c r="BE73" i="2"/>
  <c r="BD73" i="2"/>
  <c r="BC73" i="2"/>
  <c r="BB73" i="2"/>
  <c r="BA73" i="2"/>
  <c r="AZ73" i="2"/>
  <c r="AY73" i="2"/>
  <c r="AX73" i="2"/>
  <c r="AW73" i="2"/>
  <c r="AV73" i="2"/>
  <c r="AU73" i="2"/>
  <c r="AT73" i="2"/>
  <c r="AS73" i="2"/>
  <c r="AR73" i="2"/>
  <c r="AQ73" i="2"/>
  <c r="AP73" i="2"/>
  <c r="AO73" i="2"/>
  <c r="AN73" i="2"/>
  <c r="AM73" i="2"/>
  <c r="AL73" i="2"/>
  <c r="AK73" i="2"/>
  <c r="AJ73" i="2"/>
  <c r="AI73" i="2"/>
  <c r="AH73" i="2"/>
  <c r="AG73" i="2"/>
  <c r="AF73" i="2"/>
  <c r="AE73" i="2"/>
  <c r="AD73" i="2"/>
  <c r="AC73" i="2"/>
  <c r="AB73" i="2"/>
  <c r="AA73" i="2"/>
  <c r="Z73" i="2"/>
  <c r="Y73" i="2"/>
  <c r="X73" i="2"/>
  <c r="W73" i="2"/>
  <c r="V73" i="2"/>
  <c r="U73" i="2"/>
  <c r="T73" i="2"/>
  <c r="S73" i="2"/>
  <c r="R73" i="2"/>
  <c r="Q73" i="2"/>
  <c r="P73" i="2"/>
  <c r="O73" i="2"/>
  <c r="N73" i="2"/>
  <c r="M73" i="2"/>
  <c r="L73" i="2"/>
  <c r="I73" i="2"/>
  <c r="H73" i="2"/>
  <c r="G73" i="2"/>
  <c r="F73" i="2"/>
  <c r="E73" i="2"/>
  <c r="D73" i="2"/>
  <c r="C73" i="2"/>
  <c r="B73" i="2"/>
  <c r="BH72" i="2"/>
  <c r="BG72" i="2"/>
  <c r="BF72" i="2"/>
  <c r="BE72" i="2"/>
  <c r="BD72" i="2"/>
  <c r="BC72" i="2"/>
  <c r="BB72" i="2"/>
  <c r="BA72" i="2"/>
  <c r="AZ72" i="2"/>
  <c r="AY72" i="2"/>
  <c r="AX72" i="2"/>
  <c r="AW72" i="2"/>
  <c r="AV72" i="2"/>
  <c r="AU72" i="2"/>
  <c r="AT72" i="2"/>
  <c r="AS72" i="2"/>
  <c r="AR72" i="2"/>
  <c r="AQ72" i="2"/>
  <c r="AP72" i="2"/>
  <c r="AO72" i="2"/>
  <c r="AN72" i="2"/>
  <c r="AM72" i="2"/>
  <c r="AL72" i="2"/>
  <c r="AK72" i="2"/>
  <c r="AJ72" i="2"/>
  <c r="AI72" i="2"/>
  <c r="AH72" i="2"/>
  <c r="AG72" i="2"/>
  <c r="AF72" i="2"/>
  <c r="AE72" i="2"/>
  <c r="AD72" i="2"/>
  <c r="AC72" i="2"/>
  <c r="AB72" i="2"/>
  <c r="AA72" i="2"/>
  <c r="Z72" i="2"/>
  <c r="Y72" i="2"/>
  <c r="X72" i="2"/>
  <c r="W72" i="2"/>
  <c r="V72" i="2"/>
  <c r="U72" i="2"/>
  <c r="T72" i="2"/>
  <c r="S72" i="2"/>
  <c r="R72" i="2"/>
  <c r="Q72" i="2"/>
  <c r="P72" i="2"/>
  <c r="O72" i="2"/>
  <c r="N72" i="2"/>
  <c r="M72" i="2"/>
  <c r="L72" i="2"/>
  <c r="I72" i="2"/>
  <c r="H72" i="2"/>
  <c r="G72" i="2"/>
  <c r="F72" i="2"/>
  <c r="E72" i="2"/>
  <c r="D72" i="2"/>
  <c r="C72" i="2"/>
  <c r="B72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AV71" i="2"/>
  <c r="AU71" i="2"/>
  <c r="AT71" i="2"/>
  <c r="AS71" i="2"/>
  <c r="AR71" i="2"/>
  <c r="AQ71" i="2"/>
  <c r="AP71" i="2"/>
  <c r="AO71" i="2"/>
  <c r="AN71" i="2"/>
  <c r="AM71" i="2"/>
  <c r="AL71" i="2"/>
  <c r="AK71" i="2"/>
  <c r="AJ71" i="2"/>
  <c r="AI71" i="2"/>
  <c r="AH71" i="2"/>
  <c r="AG71" i="2"/>
  <c r="AF71" i="2"/>
  <c r="AE71" i="2"/>
  <c r="AD71" i="2"/>
  <c r="AC71" i="2"/>
  <c r="AB71" i="2"/>
  <c r="AA71" i="2"/>
  <c r="Z71" i="2"/>
  <c r="Y71" i="2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I71" i="2"/>
  <c r="H71" i="2"/>
  <c r="G71" i="2"/>
  <c r="F71" i="2"/>
  <c r="E71" i="2"/>
  <c r="D71" i="2"/>
  <c r="C71" i="2"/>
  <c r="B71" i="2"/>
  <c r="BH70" i="2"/>
  <c r="BG70" i="2"/>
  <c r="BF70" i="2"/>
  <c r="BE70" i="2"/>
  <c r="BD70" i="2"/>
  <c r="BC70" i="2"/>
  <c r="BB70" i="2"/>
  <c r="BA70" i="2"/>
  <c r="AZ70" i="2"/>
  <c r="AY70" i="2"/>
  <c r="AX70" i="2"/>
  <c r="AW70" i="2"/>
  <c r="AV70" i="2"/>
  <c r="AU70" i="2"/>
  <c r="AT70" i="2"/>
  <c r="AS70" i="2"/>
  <c r="AR70" i="2"/>
  <c r="AQ70" i="2"/>
  <c r="AP70" i="2"/>
  <c r="AO70" i="2"/>
  <c r="AN70" i="2"/>
  <c r="AM70" i="2"/>
  <c r="AL70" i="2"/>
  <c r="AK70" i="2"/>
  <c r="AJ70" i="2"/>
  <c r="AI70" i="2"/>
  <c r="AH70" i="2"/>
  <c r="AG70" i="2"/>
  <c r="AF70" i="2"/>
  <c r="AE70" i="2"/>
  <c r="AD70" i="2"/>
  <c r="AC70" i="2"/>
  <c r="AB70" i="2"/>
  <c r="AA70" i="2"/>
  <c r="Z70" i="2"/>
  <c r="Y70" i="2"/>
  <c r="X70" i="2"/>
  <c r="W70" i="2"/>
  <c r="V70" i="2"/>
  <c r="U70" i="2"/>
  <c r="T70" i="2"/>
  <c r="S70" i="2"/>
  <c r="R70" i="2"/>
  <c r="Q70" i="2"/>
  <c r="P70" i="2"/>
  <c r="O70" i="2"/>
  <c r="N70" i="2"/>
  <c r="M70" i="2"/>
  <c r="L70" i="2"/>
  <c r="I70" i="2"/>
  <c r="H70" i="2"/>
  <c r="G70" i="2"/>
  <c r="F70" i="2"/>
  <c r="E70" i="2"/>
  <c r="D70" i="2"/>
  <c r="C70" i="2"/>
  <c r="B70" i="2"/>
  <c r="BH69" i="2"/>
  <c r="BG69" i="2"/>
  <c r="BF69" i="2"/>
  <c r="BE69" i="2"/>
  <c r="BD69" i="2"/>
  <c r="BC69" i="2"/>
  <c r="BB69" i="2"/>
  <c r="BA69" i="2"/>
  <c r="AZ69" i="2"/>
  <c r="AY69" i="2"/>
  <c r="AX69" i="2"/>
  <c r="AW69" i="2"/>
  <c r="AV69" i="2"/>
  <c r="AU69" i="2"/>
  <c r="AT69" i="2"/>
  <c r="AS69" i="2"/>
  <c r="AR69" i="2"/>
  <c r="AQ69" i="2"/>
  <c r="AP69" i="2"/>
  <c r="AO69" i="2"/>
  <c r="AN69" i="2"/>
  <c r="AM69" i="2"/>
  <c r="AL69" i="2"/>
  <c r="AK69" i="2"/>
  <c r="AJ69" i="2"/>
  <c r="AI69" i="2"/>
  <c r="AH69" i="2"/>
  <c r="AG69" i="2"/>
  <c r="AF69" i="2"/>
  <c r="AE69" i="2"/>
  <c r="AD69" i="2"/>
  <c r="AC69" i="2"/>
  <c r="AB69" i="2"/>
  <c r="AA69" i="2"/>
  <c r="Z69" i="2"/>
  <c r="Y69" i="2"/>
  <c r="X69" i="2"/>
  <c r="W69" i="2"/>
  <c r="V69" i="2"/>
  <c r="U69" i="2"/>
  <c r="T69" i="2"/>
  <c r="S69" i="2"/>
  <c r="R69" i="2"/>
  <c r="Q69" i="2"/>
  <c r="P69" i="2"/>
  <c r="O69" i="2"/>
  <c r="N69" i="2"/>
  <c r="M69" i="2"/>
  <c r="L69" i="2"/>
  <c r="I69" i="2"/>
  <c r="H69" i="2"/>
  <c r="G69" i="2"/>
  <c r="F69" i="2"/>
  <c r="E69" i="2"/>
  <c r="D69" i="2"/>
  <c r="C69" i="2"/>
  <c r="B69" i="2"/>
  <c r="BH68" i="2"/>
  <c r="BG68" i="2"/>
  <c r="BF68" i="2"/>
  <c r="BE68" i="2"/>
  <c r="BD68" i="2"/>
  <c r="BC68" i="2"/>
  <c r="BB68" i="2"/>
  <c r="BA68" i="2"/>
  <c r="AZ68" i="2"/>
  <c r="AY68" i="2"/>
  <c r="AX68" i="2"/>
  <c r="AW68" i="2"/>
  <c r="AV68" i="2"/>
  <c r="AU68" i="2"/>
  <c r="AT68" i="2"/>
  <c r="AS68" i="2"/>
  <c r="AR68" i="2"/>
  <c r="AQ68" i="2"/>
  <c r="AP68" i="2"/>
  <c r="AO68" i="2"/>
  <c r="AN68" i="2"/>
  <c r="AM68" i="2"/>
  <c r="AL68" i="2"/>
  <c r="AK68" i="2"/>
  <c r="AJ68" i="2"/>
  <c r="AI68" i="2"/>
  <c r="AH68" i="2"/>
  <c r="AG68" i="2"/>
  <c r="AF68" i="2"/>
  <c r="AE68" i="2"/>
  <c r="AD68" i="2"/>
  <c r="AC68" i="2"/>
  <c r="AB68" i="2"/>
  <c r="AA68" i="2"/>
  <c r="Z68" i="2"/>
  <c r="Y68" i="2"/>
  <c r="X68" i="2"/>
  <c r="W68" i="2"/>
  <c r="V68" i="2"/>
  <c r="U68" i="2"/>
  <c r="T68" i="2"/>
  <c r="S68" i="2"/>
  <c r="R68" i="2"/>
  <c r="Q68" i="2"/>
  <c r="P68" i="2"/>
  <c r="O68" i="2"/>
  <c r="N68" i="2"/>
  <c r="M68" i="2"/>
  <c r="L68" i="2"/>
  <c r="I68" i="2"/>
  <c r="H68" i="2"/>
  <c r="G68" i="2"/>
  <c r="F68" i="2"/>
  <c r="E68" i="2"/>
  <c r="D68" i="2"/>
  <c r="C68" i="2"/>
  <c r="B68" i="2"/>
  <c r="BH67" i="2"/>
  <c r="BG67" i="2"/>
  <c r="BF67" i="2"/>
  <c r="BE67" i="2"/>
  <c r="BD67" i="2"/>
  <c r="BC67" i="2"/>
  <c r="BB67" i="2"/>
  <c r="BA67" i="2"/>
  <c r="AZ67" i="2"/>
  <c r="AY67" i="2"/>
  <c r="AX67" i="2"/>
  <c r="AW67" i="2"/>
  <c r="AV67" i="2"/>
  <c r="AU67" i="2"/>
  <c r="AT67" i="2"/>
  <c r="AS67" i="2"/>
  <c r="AR67" i="2"/>
  <c r="AQ67" i="2"/>
  <c r="AP67" i="2"/>
  <c r="AO67" i="2"/>
  <c r="AN67" i="2"/>
  <c r="AM67" i="2"/>
  <c r="AL67" i="2"/>
  <c r="AK67" i="2"/>
  <c r="AJ67" i="2"/>
  <c r="AI67" i="2"/>
  <c r="AH67" i="2"/>
  <c r="AG67" i="2"/>
  <c r="AF67" i="2"/>
  <c r="AE67" i="2"/>
  <c r="AD67" i="2"/>
  <c r="AC67" i="2"/>
  <c r="AB67" i="2"/>
  <c r="AA67" i="2"/>
  <c r="Z67" i="2"/>
  <c r="Y67" i="2"/>
  <c r="X67" i="2"/>
  <c r="W67" i="2"/>
  <c r="V67" i="2"/>
  <c r="U67" i="2"/>
  <c r="T67" i="2"/>
  <c r="S67" i="2"/>
  <c r="R67" i="2"/>
  <c r="Q67" i="2"/>
  <c r="P67" i="2"/>
  <c r="O67" i="2"/>
  <c r="N67" i="2"/>
  <c r="M67" i="2"/>
  <c r="L67" i="2"/>
  <c r="I67" i="2"/>
  <c r="H67" i="2"/>
  <c r="G67" i="2"/>
  <c r="F67" i="2"/>
  <c r="E67" i="2"/>
  <c r="D67" i="2"/>
  <c r="C67" i="2"/>
  <c r="B67" i="2"/>
  <c r="BH66" i="2"/>
  <c r="BG66" i="2"/>
  <c r="BF66" i="2"/>
  <c r="BE66" i="2"/>
  <c r="BD66" i="2"/>
  <c r="BC66" i="2"/>
  <c r="BB66" i="2"/>
  <c r="BA66" i="2"/>
  <c r="AZ66" i="2"/>
  <c r="AY66" i="2"/>
  <c r="AX66" i="2"/>
  <c r="AW66" i="2"/>
  <c r="AV66" i="2"/>
  <c r="AU66" i="2"/>
  <c r="AT66" i="2"/>
  <c r="AS66" i="2"/>
  <c r="AR66" i="2"/>
  <c r="AQ66" i="2"/>
  <c r="AP66" i="2"/>
  <c r="AO66" i="2"/>
  <c r="AN66" i="2"/>
  <c r="AM66" i="2"/>
  <c r="AL66" i="2"/>
  <c r="AK66" i="2"/>
  <c r="AJ66" i="2"/>
  <c r="AI66" i="2"/>
  <c r="AH66" i="2"/>
  <c r="AG66" i="2"/>
  <c r="AF66" i="2"/>
  <c r="AE66" i="2"/>
  <c r="AD66" i="2"/>
  <c r="AC66" i="2"/>
  <c r="AB66" i="2"/>
  <c r="AA66" i="2"/>
  <c r="Z66" i="2"/>
  <c r="Y66" i="2"/>
  <c r="X66" i="2"/>
  <c r="W66" i="2"/>
  <c r="V66" i="2"/>
  <c r="U66" i="2"/>
  <c r="T66" i="2"/>
  <c r="S66" i="2"/>
  <c r="R66" i="2"/>
  <c r="Q66" i="2"/>
  <c r="P66" i="2"/>
  <c r="O66" i="2"/>
  <c r="N66" i="2"/>
  <c r="M66" i="2"/>
  <c r="L66" i="2"/>
  <c r="I66" i="2"/>
  <c r="H66" i="2"/>
  <c r="G66" i="2"/>
  <c r="F66" i="2"/>
  <c r="E66" i="2"/>
  <c r="D66" i="2"/>
  <c r="C66" i="2"/>
  <c r="B66" i="2"/>
  <c r="BH65" i="2"/>
  <c r="BG65" i="2"/>
  <c r="BF65" i="2"/>
  <c r="BE65" i="2"/>
  <c r="BD65" i="2"/>
  <c r="BC65" i="2"/>
  <c r="BB65" i="2"/>
  <c r="BA65" i="2"/>
  <c r="AZ65" i="2"/>
  <c r="AY65" i="2"/>
  <c r="AX65" i="2"/>
  <c r="AW65" i="2"/>
  <c r="AV65" i="2"/>
  <c r="AU65" i="2"/>
  <c r="AT65" i="2"/>
  <c r="AS65" i="2"/>
  <c r="AR65" i="2"/>
  <c r="AQ65" i="2"/>
  <c r="AP65" i="2"/>
  <c r="AO65" i="2"/>
  <c r="AN65" i="2"/>
  <c r="AM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I65" i="2"/>
  <c r="H65" i="2"/>
  <c r="G65" i="2"/>
  <c r="F65" i="2"/>
  <c r="E65" i="2"/>
  <c r="D65" i="2"/>
  <c r="C65" i="2"/>
  <c r="B65" i="2"/>
  <c r="BH64" i="2"/>
  <c r="BG64" i="2"/>
  <c r="BF64" i="2"/>
  <c r="BE64" i="2"/>
  <c r="BD64" i="2"/>
  <c r="BC64" i="2"/>
  <c r="BB64" i="2"/>
  <c r="BA64" i="2"/>
  <c r="AZ64" i="2"/>
  <c r="AY64" i="2"/>
  <c r="AX64" i="2"/>
  <c r="AW64" i="2"/>
  <c r="AV64" i="2"/>
  <c r="AU64" i="2"/>
  <c r="AT64" i="2"/>
  <c r="AS64" i="2"/>
  <c r="AR64" i="2"/>
  <c r="AQ64" i="2"/>
  <c r="AP64" i="2"/>
  <c r="AO64" i="2"/>
  <c r="AN64" i="2"/>
  <c r="AM64" i="2"/>
  <c r="AL64" i="2"/>
  <c r="AK64" i="2"/>
  <c r="AJ64" i="2"/>
  <c r="AI64" i="2"/>
  <c r="AH64" i="2"/>
  <c r="AG64" i="2"/>
  <c r="AF64" i="2"/>
  <c r="AE64" i="2"/>
  <c r="AD64" i="2"/>
  <c r="AC64" i="2"/>
  <c r="AB64" i="2"/>
  <c r="AA64" i="2"/>
  <c r="Z64" i="2"/>
  <c r="Y64" i="2"/>
  <c r="X64" i="2"/>
  <c r="W64" i="2"/>
  <c r="V64" i="2"/>
  <c r="U64" i="2"/>
  <c r="T64" i="2"/>
  <c r="S64" i="2"/>
  <c r="R64" i="2"/>
  <c r="Q64" i="2"/>
  <c r="P64" i="2"/>
  <c r="O64" i="2"/>
  <c r="N64" i="2"/>
  <c r="M64" i="2"/>
  <c r="L64" i="2"/>
  <c r="I64" i="2"/>
  <c r="H64" i="2"/>
  <c r="G64" i="2"/>
  <c r="F64" i="2"/>
  <c r="E64" i="2"/>
  <c r="D64" i="2"/>
  <c r="C64" i="2"/>
  <c r="B64" i="2"/>
  <c r="BH63" i="2"/>
  <c r="BG63" i="2"/>
  <c r="BF63" i="2"/>
  <c r="BE63" i="2"/>
  <c r="BD63" i="2"/>
  <c r="BC63" i="2"/>
  <c r="BB63" i="2"/>
  <c r="BA63" i="2"/>
  <c r="AZ63" i="2"/>
  <c r="AY63" i="2"/>
  <c r="AX63" i="2"/>
  <c r="AW63" i="2"/>
  <c r="AV63" i="2"/>
  <c r="AU63" i="2"/>
  <c r="AT63" i="2"/>
  <c r="AS63" i="2"/>
  <c r="AR63" i="2"/>
  <c r="AQ63" i="2"/>
  <c r="AP63" i="2"/>
  <c r="AO63" i="2"/>
  <c r="AN63" i="2"/>
  <c r="AM63" i="2"/>
  <c r="AL63" i="2"/>
  <c r="AK63" i="2"/>
  <c r="AJ63" i="2"/>
  <c r="AI63" i="2"/>
  <c r="AH63" i="2"/>
  <c r="AG63" i="2"/>
  <c r="AF63" i="2"/>
  <c r="AE63" i="2"/>
  <c r="AD63" i="2"/>
  <c r="AC63" i="2"/>
  <c r="AB63" i="2"/>
  <c r="AA63" i="2"/>
  <c r="Z63" i="2"/>
  <c r="Y63" i="2"/>
  <c r="X63" i="2"/>
  <c r="W63" i="2"/>
  <c r="V63" i="2"/>
  <c r="U63" i="2"/>
  <c r="T63" i="2"/>
  <c r="S63" i="2"/>
  <c r="R63" i="2"/>
  <c r="Q63" i="2"/>
  <c r="P63" i="2"/>
  <c r="O63" i="2"/>
  <c r="N63" i="2"/>
  <c r="M63" i="2"/>
  <c r="L63" i="2"/>
  <c r="I63" i="2"/>
  <c r="H63" i="2"/>
  <c r="G63" i="2"/>
  <c r="F63" i="2"/>
  <c r="E63" i="2"/>
  <c r="D63" i="2"/>
  <c r="C63" i="2"/>
  <c r="B63" i="2"/>
  <c r="BH62" i="2"/>
  <c r="BG62" i="2"/>
  <c r="BF62" i="2"/>
  <c r="BE62" i="2"/>
  <c r="BD62" i="2"/>
  <c r="BC62" i="2"/>
  <c r="BB62" i="2"/>
  <c r="BA62" i="2"/>
  <c r="AZ62" i="2"/>
  <c r="AY62" i="2"/>
  <c r="AX62" i="2"/>
  <c r="AW62" i="2"/>
  <c r="AV62" i="2"/>
  <c r="AU62" i="2"/>
  <c r="AT62" i="2"/>
  <c r="AS62" i="2"/>
  <c r="AR62" i="2"/>
  <c r="AQ62" i="2"/>
  <c r="AP62" i="2"/>
  <c r="AO62" i="2"/>
  <c r="AN62" i="2"/>
  <c r="AM62" i="2"/>
  <c r="AL62" i="2"/>
  <c r="AK62" i="2"/>
  <c r="AJ62" i="2"/>
  <c r="AI62" i="2"/>
  <c r="AH62" i="2"/>
  <c r="AG62" i="2"/>
  <c r="AF62" i="2"/>
  <c r="AE62" i="2"/>
  <c r="AD62" i="2"/>
  <c r="AC62" i="2"/>
  <c r="AB62" i="2"/>
  <c r="AA62" i="2"/>
  <c r="Z62" i="2"/>
  <c r="Y62" i="2"/>
  <c r="X62" i="2"/>
  <c r="W62" i="2"/>
  <c r="V62" i="2"/>
  <c r="U62" i="2"/>
  <c r="T62" i="2"/>
  <c r="S62" i="2"/>
  <c r="R62" i="2"/>
  <c r="Q62" i="2"/>
  <c r="P62" i="2"/>
  <c r="O62" i="2"/>
  <c r="N62" i="2"/>
  <c r="M62" i="2"/>
  <c r="L62" i="2"/>
  <c r="I62" i="2"/>
  <c r="H62" i="2"/>
  <c r="G62" i="2"/>
  <c r="F62" i="2"/>
  <c r="E62" i="2"/>
  <c r="D62" i="2"/>
  <c r="C62" i="2"/>
  <c r="B62" i="2"/>
  <c r="BH61" i="2"/>
  <c r="BG61" i="2"/>
  <c r="BF61" i="2"/>
  <c r="BE61" i="2"/>
  <c r="BD61" i="2"/>
  <c r="BC61" i="2"/>
  <c r="BB61" i="2"/>
  <c r="BA61" i="2"/>
  <c r="AZ61" i="2"/>
  <c r="AY61" i="2"/>
  <c r="AX61" i="2"/>
  <c r="AW61" i="2"/>
  <c r="AV61" i="2"/>
  <c r="AU61" i="2"/>
  <c r="AT61" i="2"/>
  <c r="AS61" i="2"/>
  <c r="AR61" i="2"/>
  <c r="AQ61" i="2"/>
  <c r="AP61" i="2"/>
  <c r="AO61" i="2"/>
  <c r="AN61" i="2"/>
  <c r="AM61" i="2"/>
  <c r="AL61" i="2"/>
  <c r="AK61" i="2"/>
  <c r="AJ61" i="2"/>
  <c r="AI61" i="2"/>
  <c r="AH61" i="2"/>
  <c r="AG61" i="2"/>
  <c r="AF61" i="2"/>
  <c r="AE61" i="2"/>
  <c r="AD61" i="2"/>
  <c r="AC61" i="2"/>
  <c r="AB61" i="2"/>
  <c r="AA61" i="2"/>
  <c r="Z61" i="2"/>
  <c r="Y61" i="2"/>
  <c r="X61" i="2"/>
  <c r="W61" i="2"/>
  <c r="V61" i="2"/>
  <c r="U61" i="2"/>
  <c r="T61" i="2"/>
  <c r="S61" i="2"/>
  <c r="R61" i="2"/>
  <c r="Q61" i="2"/>
  <c r="P61" i="2"/>
  <c r="O61" i="2"/>
  <c r="N61" i="2"/>
  <c r="M61" i="2"/>
  <c r="L61" i="2"/>
  <c r="I61" i="2"/>
  <c r="H61" i="2"/>
  <c r="G61" i="2"/>
  <c r="F61" i="2"/>
  <c r="E61" i="2"/>
  <c r="D61" i="2"/>
  <c r="C61" i="2"/>
  <c r="B61" i="2"/>
  <c r="BH60" i="2"/>
  <c r="BG60" i="2"/>
  <c r="BF60" i="2"/>
  <c r="BE60" i="2"/>
  <c r="BD60" i="2"/>
  <c r="BC60" i="2"/>
  <c r="BB60" i="2"/>
  <c r="BA60" i="2"/>
  <c r="AZ60" i="2"/>
  <c r="AY60" i="2"/>
  <c r="AX60" i="2"/>
  <c r="AW60" i="2"/>
  <c r="AV60" i="2"/>
  <c r="AU60" i="2"/>
  <c r="AT60" i="2"/>
  <c r="AS60" i="2"/>
  <c r="AR60" i="2"/>
  <c r="AQ60" i="2"/>
  <c r="AP60" i="2"/>
  <c r="AO60" i="2"/>
  <c r="AN60" i="2"/>
  <c r="AM60" i="2"/>
  <c r="AL60" i="2"/>
  <c r="AK60" i="2"/>
  <c r="AJ60" i="2"/>
  <c r="AI60" i="2"/>
  <c r="AH60" i="2"/>
  <c r="AG60" i="2"/>
  <c r="AF60" i="2"/>
  <c r="AE60" i="2"/>
  <c r="AD60" i="2"/>
  <c r="AC60" i="2"/>
  <c r="AB60" i="2"/>
  <c r="AA60" i="2"/>
  <c r="Z60" i="2"/>
  <c r="Y60" i="2"/>
  <c r="X60" i="2"/>
  <c r="W60" i="2"/>
  <c r="V60" i="2"/>
  <c r="U60" i="2"/>
  <c r="T60" i="2"/>
  <c r="S60" i="2"/>
  <c r="R60" i="2"/>
  <c r="Q60" i="2"/>
  <c r="P60" i="2"/>
  <c r="O60" i="2"/>
  <c r="N60" i="2"/>
  <c r="M60" i="2"/>
  <c r="L60" i="2"/>
  <c r="I60" i="2"/>
  <c r="H60" i="2"/>
  <c r="G60" i="2"/>
  <c r="F60" i="2"/>
  <c r="E60" i="2"/>
  <c r="D60" i="2"/>
  <c r="C60" i="2"/>
  <c r="B60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P59" i="2"/>
  <c r="AO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I59" i="2"/>
  <c r="H59" i="2"/>
  <c r="G59" i="2"/>
  <c r="F59" i="2"/>
  <c r="E59" i="2"/>
  <c r="D59" i="2"/>
  <c r="C59" i="2"/>
  <c r="B59" i="2"/>
  <c r="BH58" i="2"/>
  <c r="BG58" i="2"/>
  <c r="BF58" i="2"/>
  <c r="BE58" i="2"/>
  <c r="BD58" i="2"/>
  <c r="BC58" i="2"/>
  <c r="BB58" i="2"/>
  <c r="BA58" i="2"/>
  <c r="AZ58" i="2"/>
  <c r="AY58" i="2"/>
  <c r="AX58" i="2"/>
  <c r="AW58" i="2"/>
  <c r="AV58" i="2"/>
  <c r="AU58" i="2"/>
  <c r="AT58" i="2"/>
  <c r="AS58" i="2"/>
  <c r="AR58" i="2"/>
  <c r="AQ58" i="2"/>
  <c r="AP58" i="2"/>
  <c r="AO58" i="2"/>
  <c r="AN58" i="2"/>
  <c r="AM58" i="2"/>
  <c r="AL58" i="2"/>
  <c r="AK58" i="2"/>
  <c r="AJ58" i="2"/>
  <c r="AI58" i="2"/>
  <c r="AH58" i="2"/>
  <c r="AG58" i="2"/>
  <c r="AF58" i="2"/>
  <c r="AE58" i="2"/>
  <c r="AD58" i="2"/>
  <c r="AC58" i="2"/>
  <c r="AB58" i="2"/>
  <c r="AA58" i="2"/>
  <c r="Z58" i="2"/>
  <c r="Y58" i="2"/>
  <c r="X58" i="2"/>
  <c r="W58" i="2"/>
  <c r="V58" i="2"/>
  <c r="U58" i="2"/>
  <c r="T58" i="2"/>
  <c r="S58" i="2"/>
  <c r="R58" i="2"/>
  <c r="Q58" i="2"/>
  <c r="P58" i="2"/>
  <c r="O58" i="2"/>
  <c r="N58" i="2"/>
  <c r="M58" i="2"/>
  <c r="L58" i="2"/>
  <c r="I58" i="2"/>
  <c r="H58" i="2"/>
  <c r="G58" i="2"/>
  <c r="F58" i="2"/>
  <c r="E58" i="2"/>
  <c r="D58" i="2"/>
  <c r="C58" i="2"/>
  <c r="B58" i="2"/>
  <c r="BH57" i="2"/>
  <c r="BG57" i="2"/>
  <c r="BF57" i="2"/>
  <c r="BE57" i="2"/>
  <c r="BD57" i="2"/>
  <c r="BC57" i="2"/>
  <c r="BB57" i="2"/>
  <c r="BA57" i="2"/>
  <c r="AZ57" i="2"/>
  <c r="AY57" i="2"/>
  <c r="AX57" i="2"/>
  <c r="AW57" i="2"/>
  <c r="AV57" i="2"/>
  <c r="AU57" i="2"/>
  <c r="AT57" i="2"/>
  <c r="AS57" i="2"/>
  <c r="AR57" i="2"/>
  <c r="AQ57" i="2"/>
  <c r="AP57" i="2"/>
  <c r="AO57" i="2"/>
  <c r="AN57" i="2"/>
  <c r="AM57" i="2"/>
  <c r="AL57" i="2"/>
  <c r="AK57" i="2"/>
  <c r="AJ57" i="2"/>
  <c r="AI57" i="2"/>
  <c r="AH57" i="2"/>
  <c r="AG57" i="2"/>
  <c r="AF57" i="2"/>
  <c r="AE57" i="2"/>
  <c r="AD57" i="2"/>
  <c r="AC57" i="2"/>
  <c r="AB57" i="2"/>
  <c r="AA57" i="2"/>
  <c r="Z57" i="2"/>
  <c r="Y57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I57" i="2"/>
  <c r="H57" i="2"/>
  <c r="G57" i="2"/>
  <c r="F57" i="2"/>
  <c r="E57" i="2"/>
  <c r="D57" i="2"/>
  <c r="C57" i="2"/>
  <c r="B57" i="2"/>
  <c r="BH56" i="2"/>
  <c r="BG56" i="2"/>
  <c r="BF56" i="2"/>
  <c r="BE56" i="2"/>
  <c r="BD56" i="2"/>
  <c r="BC56" i="2"/>
  <c r="BB56" i="2"/>
  <c r="BA56" i="2"/>
  <c r="AZ56" i="2"/>
  <c r="AY56" i="2"/>
  <c r="AX56" i="2"/>
  <c r="AW56" i="2"/>
  <c r="AV56" i="2"/>
  <c r="AU56" i="2"/>
  <c r="AT56" i="2"/>
  <c r="AS56" i="2"/>
  <c r="AR56" i="2"/>
  <c r="AQ56" i="2"/>
  <c r="AP56" i="2"/>
  <c r="AO56" i="2"/>
  <c r="AN56" i="2"/>
  <c r="AM56" i="2"/>
  <c r="AL56" i="2"/>
  <c r="AK56" i="2"/>
  <c r="AJ56" i="2"/>
  <c r="AI56" i="2"/>
  <c r="AH56" i="2"/>
  <c r="AG56" i="2"/>
  <c r="AF56" i="2"/>
  <c r="AE56" i="2"/>
  <c r="AD56" i="2"/>
  <c r="AC56" i="2"/>
  <c r="AB56" i="2"/>
  <c r="AA56" i="2"/>
  <c r="Z56" i="2"/>
  <c r="Y56" i="2"/>
  <c r="X56" i="2"/>
  <c r="W56" i="2"/>
  <c r="V56" i="2"/>
  <c r="U56" i="2"/>
  <c r="T56" i="2"/>
  <c r="S56" i="2"/>
  <c r="R56" i="2"/>
  <c r="Q56" i="2"/>
  <c r="P56" i="2"/>
  <c r="O56" i="2"/>
  <c r="N56" i="2"/>
  <c r="M56" i="2"/>
  <c r="L56" i="2"/>
  <c r="I56" i="2"/>
  <c r="H56" i="2"/>
  <c r="G56" i="2"/>
  <c r="F56" i="2"/>
  <c r="E56" i="2"/>
  <c r="D56" i="2"/>
  <c r="C56" i="2"/>
  <c r="B56" i="2"/>
  <c r="BH55" i="2"/>
  <c r="BG55" i="2"/>
  <c r="BF55" i="2"/>
  <c r="BE55" i="2"/>
  <c r="BD55" i="2"/>
  <c r="BC55" i="2"/>
  <c r="BB55" i="2"/>
  <c r="BA55" i="2"/>
  <c r="AZ55" i="2"/>
  <c r="AY55" i="2"/>
  <c r="AX55" i="2"/>
  <c r="AW55" i="2"/>
  <c r="AV55" i="2"/>
  <c r="AU55" i="2"/>
  <c r="AT55" i="2"/>
  <c r="AS55" i="2"/>
  <c r="AR55" i="2"/>
  <c r="AQ55" i="2"/>
  <c r="AP55" i="2"/>
  <c r="AO55" i="2"/>
  <c r="AN55" i="2"/>
  <c r="AM55" i="2"/>
  <c r="AL55" i="2"/>
  <c r="AK55" i="2"/>
  <c r="AJ55" i="2"/>
  <c r="AI55" i="2"/>
  <c r="AH55" i="2"/>
  <c r="AG55" i="2"/>
  <c r="AF55" i="2"/>
  <c r="AE55" i="2"/>
  <c r="AD55" i="2"/>
  <c r="AC55" i="2"/>
  <c r="AB55" i="2"/>
  <c r="AA55" i="2"/>
  <c r="Z55" i="2"/>
  <c r="Y55" i="2"/>
  <c r="X55" i="2"/>
  <c r="W55" i="2"/>
  <c r="V55" i="2"/>
  <c r="U55" i="2"/>
  <c r="T55" i="2"/>
  <c r="S55" i="2"/>
  <c r="R55" i="2"/>
  <c r="Q55" i="2"/>
  <c r="P55" i="2"/>
  <c r="O55" i="2"/>
  <c r="N55" i="2"/>
  <c r="M55" i="2"/>
  <c r="L55" i="2"/>
  <c r="I55" i="2"/>
  <c r="H55" i="2"/>
  <c r="G55" i="2"/>
  <c r="F55" i="2"/>
  <c r="E55" i="2"/>
  <c r="D55" i="2"/>
  <c r="C55" i="2"/>
  <c r="B55" i="2"/>
  <c r="BH54" i="2"/>
  <c r="BG54" i="2"/>
  <c r="BF54" i="2"/>
  <c r="BE54" i="2"/>
  <c r="BD54" i="2"/>
  <c r="BC54" i="2"/>
  <c r="BB54" i="2"/>
  <c r="BA54" i="2"/>
  <c r="AZ54" i="2"/>
  <c r="AY54" i="2"/>
  <c r="AX54" i="2"/>
  <c r="AW54" i="2"/>
  <c r="AV54" i="2"/>
  <c r="AU54" i="2"/>
  <c r="AT54" i="2"/>
  <c r="AS54" i="2"/>
  <c r="AR54" i="2"/>
  <c r="AQ54" i="2"/>
  <c r="AP54" i="2"/>
  <c r="AO54" i="2"/>
  <c r="AN54" i="2"/>
  <c r="AM54" i="2"/>
  <c r="AL54" i="2"/>
  <c r="AK54" i="2"/>
  <c r="AJ54" i="2"/>
  <c r="AI54" i="2"/>
  <c r="AH54" i="2"/>
  <c r="AG54" i="2"/>
  <c r="AF54" i="2"/>
  <c r="AE54" i="2"/>
  <c r="AD54" i="2"/>
  <c r="AC54" i="2"/>
  <c r="AB54" i="2"/>
  <c r="AA54" i="2"/>
  <c r="Z54" i="2"/>
  <c r="Y54" i="2"/>
  <c r="X54" i="2"/>
  <c r="W54" i="2"/>
  <c r="V54" i="2"/>
  <c r="U54" i="2"/>
  <c r="T54" i="2"/>
  <c r="S54" i="2"/>
  <c r="R54" i="2"/>
  <c r="Q54" i="2"/>
  <c r="P54" i="2"/>
  <c r="O54" i="2"/>
  <c r="N54" i="2"/>
  <c r="M54" i="2"/>
  <c r="L54" i="2"/>
  <c r="I54" i="2"/>
  <c r="H54" i="2"/>
  <c r="G54" i="2"/>
  <c r="F54" i="2"/>
  <c r="E54" i="2"/>
  <c r="D54" i="2"/>
  <c r="C54" i="2"/>
  <c r="B54" i="2"/>
  <c r="BH53" i="2"/>
  <c r="BG53" i="2"/>
  <c r="BF53" i="2"/>
  <c r="BE53" i="2"/>
  <c r="BD53" i="2"/>
  <c r="BC53" i="2"/>
  <c r="BB53" i="2"/>
  <c r="BA53" i="2"/>
  <c r="AZ53" i="2"/>
  <c r="AY53" i="2"/>
  <c r="AX53" i="2"/>
  <c r="AW53" i="2"/>
  <c r="AV53" i="2"/>
  <c r="AU53" i="2"/>
  <c r="AT53" i="2"/>
  <c r="AS53" i="2"/>
  <c r="AR53" i="2"/>
  <c r="AQ53" i="2"/>
  <c r="AP53" i="2"/>
  <c r="AO53" i="2"/>
  <c r="AN53" i="2"/>
  <c r="AM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I53" i="2"/>
  <c r="H53" i="2"/>
  <c r="G53" i="2"/>
  <c r="F53" i="2"/>
  <c r="E53" i="2"/>
  <c r="D53" i="2"/>
  <c r="C53" i="2"/>
  <c r="B53" i="2"/>
  <c r="BH52" i="2"/>
  <c r="BG52" i="2"/>
  <c r="BF52" i="2"/>
  <c r="BE52" i="2"/>
  <c r="BD52" i="2"/>
  <c r="BC52" i="2"/>
  <c r="BB52" i="2"/>
  <c r="BA52" i="2"/>
  <c r="AZ52" i="2"/>
  <c r="AY52" i="2"/>
  <c r="AX52" i="2"/>
  <c r="AW52" i="2"/>
  <c r="AV52" i="2"/>
  <c r="AU52" i="2"/>
  <c r="AT52" i="2"/>
  <c r="AS52" i="2"/>
  <c r="AR52" i="2"/>
  <c r="AQ52" i="2"/>
  <c r="AP52" i="2"/>
  <c r="AO52" i="2"/>
  <c r="AN52" i="2"/>
  <c r="AM52" i="2"/>
  <c r="AL52" i="2"/>
  <c r="AK52" i="2"/>
  <c r="AJ52" i="2"/>
  <c r="AI52" i="2"/>
  <c r="AH52" i="2"/>
  <c r="AG52" i="2"/>
  <c r="AF52" i="2"/>
  <c r="AE52" i="2"/>
  <c r="AD52" i="2"/>
  <c r="AC52" i="2"/>
  <c r="AB52" i="2"/>
  <c r="AA52" i="2"/>
  <c r="Z52" i="2"/>
  <c r="Y52" i="2"/>
  <c r="X52" i="2"/>
  <c r="W52" i="2"/>
  <c r="V52" i="2"/>
  <c r="U52" i="2"/>
  <c r="T52" i="2"/>
  <c r="S52" i="2"/>
  <c r="R52" i="2"/>
  <c r="Q52" i="2"/>
  <c r="P52" i="2"/>
  <c r="O52" i="2"/>
  <c r="N52" i="2"/>
  <c r="M52" i="2"/>
  <c r="L52" i="2"/>
  <c r="I52" i="2"/>
  <c r="H52" i="2"/>
  <c r="G52" i="2"/>
  <c r="F52" i="2"/>
  <c r="E52" i="2"/>
  <c r="D52" i="2"/>
  <c r="C52" i="2"/>
  <c r="B52" i="2"/>
  <c r="BH51" i="2"/>
  <c r="BG51" i="2"/>
  <c r="BF51" i="2"/>
  <c r="BE51" i="2"/>
  <c r="BD51" i="2"/>
  <c r="BC51" i="2"/>
  <c r="BB51" i="2"/>
  <c r="BA51" i="2"/>
  <c r="AZ51" i="2"/>
  <c r="AY51" i="2"/>
  <c r="AX51" i="2"/>
  <c r="AW51" i="2"/>
  <c r="AV51" i="2"/>
  <c r="AU51" i="2"/>
  <c r="AT51" i="2"/>
  <c r="AS51" i="2"/>
  <c r="AR51" i="2"/>
  <c r="AQ51" i="2"/>
  <c r="AP51" i="2"/>
  <c r="AO51" i="2"/>
  <c r="AN51" i="2"/>
  <c r="AM51" i="2"/>
  <c r="AL51" i="2"/>
  <c r="AK51" i="2"/>
  <c r="AJ51" i="2"/>
  <c r="AI51" i="2"/>
  <c r="AH51" i="2"/>
  <c r="AG51" i="2"/>
  <c r="AF51" i="2"/>
  <c r="AE51" i="2"/>
  <c r="AD51" i="2"/>
  <c r="AC51" i="2"/>
  <c r="AB51" i="2"/>
  <c r="AA51" i="2"/>
  <c r="Z51" i="2"/>
  <c r="Y51" i="2"/>
  <c r="X51" i="2"/>
  <c r="W51" i="2"/>
  <c r="V51" i="2"/>
  <c r="U51" i="2"/>
  <c r="T51" i="2"/>
  <c r="S51" i="2"/>
  <c r="R51" i="2"/>
  <c r="Q51" i="2"/>
  <c r="P51" i="2"/>
  <c r="O51" i="2"/>
  <c r="N51" i="2"/>
  <c r="M51" i="2"/>
  <c r="L51" i="2"/>
  <c r="I51" i="2"/>
  <c r="H51" i="2"/>
  <c r="G51" i="2"/>
  <c r="F51" i="2"/>
  <c r="E51" i="2"/>
  <c r="D51" i="2"/>
  <c r="C51" i="2"/>
  <c r="B51" i="2"/>
  <c r="BH50" i="2"/>
  <c r="BG50" i="2"/>
  <c r="BF50" i="2"/>
  <c r="BE50" i="2"/>
  <c r="BD50" i="2"/>
  <c r="BC50" i="2"/>
  <c r="BB50" i="2"/>
  <c r="BA50" i="2"/>
  <c r="AZ50" i="2"/>
  <c r="AY50" i="2"/>
  <c r="AX50" i="2"/>
  <c r="AW50" i="2"/>
  <c r="AV50" i="2"/>
  <c r="AU50" i="2"/>
  <c r="AT50" i="2"/>
  <c r="AS50" i="2"/>
  <c r="AR50" i="2"/>
  <c r="AQ50" i="2"/>
  <c r="AP50" i="2"/>
  <c r="AO50" i="2"/>
  <c r="AN50" i="2"/>
  <c r="AM50" i="2"/>
  <c r="AL50" i="2"/>
  <c r="AK50" i="2"/>
  <c r="AJ50" i="2"/>
  <c r="AI50" i="2"/>
  <c r="AH50" i="2"/>
  <c r="AG50" i="2"/>
  <c r="AF50" i="2"/>
  <c r="AE50" i="2"/>
  <c r="AD50" i="2"/>
  <c r="AC50" i="2"/>
  <c r="AB50" i="2"/>
  <c r="AA50" i="2"/>
  <c r="Z50" i="2"/>
  <c r="Y50" i="2"/>
  <c r="X50" i="2"/>
  <c r="W50" i="2"/>
  <c r="V50" i="2"/>
  <c r="U50" i="2"/>
  <c r="T50" i="2"/>
  <c r="S50" i="2"/>
  <c r="R50" i="2"/>
  <c r="Q50" i="2"/>
  <c r="P50" i="2"/>
  <c r="O50" i="2"/>
  <c r="N50" i="2"/>
  <c r="M50" i="2"/>
  <c r="L50" i="2"/>
  <c r="I50" i="2"/>
  <c r="H50" i="2"/>
  <c r="G50" i="2"/>
  <c r="F50" i="2"/>
  <c r="E50" i="2"/>
  <c r="D50" i="2"/>
  <c r="C50" i="2"/>
  <c r="B50" i="2"/>
  <c r="BH49" i="2"/>
  <c r="BG49" i="2"/>
  <c r="BF49" i="2"/>
  <c r="BE49" i="2"/>
  <c r="BD49" i="2"/>
  <c r="BC49" i="2"/>
  <c r="BB49" i="2"/>
  <c r="BA49" i="2"/>
  <c r="AZ49" i="2"/>
  <c r="AY49" i="2"/>
  <c r="AX49" i="2"/>
  <c r="AW49" i="2"/>
  <c r="AV49" i="2"/>
  <c r="AU49" i="2"/>
  <c r="AT49" i="2"/>
  <c r="AS49" i="2"/>
  <c r="AR49" i="2"/>
  <c r="AQ49" i="2"/>
  <c r="AP49" i="2"/>
  <c r="AO49" i="2"/>
  <c r="AN49" i="2"/>
  <c r="AM49" i="2"/>
  <c r="AL49" i="2"/>
  <c r="AK49" i="2"/>
  <c r="AJ49" i="2"/>
  <c r="AI49" i="2"/>
  <c r="AH49" i="2"/>
  <c r="AG49" i="2"/>
  <c r="AF49" i="2"/>
  <c r="AE49" i="2"/>
  <c r="AD49" i="2"/>
  <c r="AC49" i="2"/>
  <c r="AB49" i="2"/>
  <c r="AA49" i="2"/>
  <c r="Z49" i="2"/>
  <c r="Y49" i="2"/>
  <c r="X49" i="2"/>
  <c r="W49" i="2"/>
  <c r="V49" i="2"/>
  <c r="U49" i="2"/>
  <c r="T49" i="2"/>
  <c r="S49" i="2"/>
  <c r="R49" i="2"/>
  <c r="Q49" i="2"/>
  <c r="P49" i="2"/>
  <c r="O49" i="2"/>
  <c r="N49" i="2"/>
  <c r="M49" i="2"/>
  <c r="L49" i="2"/>
  <c r="I49" i="2"/>
  <c r="H49" i="2"/>
  <c r="G49" i="2"/>
  <c r="F49" i="2"/>
  <c r="E49" i="2"/>
  <c r="D49" i="2"/>
  <c r="C49" i="2"/>
  <c r="B49" i="2"/>
  <c r="BH48" i="2"/>
  <c r="BG48" i="2"/>
  <c r="BF48" i="2"/>
  <c r="BE48" i="2"/>
  <c r="BD48" i="2"/>
  <c r="BC48" i="2"/>
  <c r="BB48" i="2"/>
  <c r="BA48" i="2"/>
  <c r="AZ48" i="2"/>
  <c r="AY48" i="2"/>
  <c r="AX48" i="2"/>
  <c r="AW48" i="2"/>
  <c r="AV48" i="2"/>
  <c r="AU48" i="2"/>
  <c r="AT48" i="2"/>
  <c r="AS48" i="2"/>
  <c r="AR48" i="2"/>
  <c r="AQ48" i="2"/>
  <c r="AP48" i="2"/>
  <c r="AO48" i="2"/>
  <c r="AN48" i="2"/>
  <c r="AM48" i="2"/>
  <c r="AL48" i="2"/>
  <c r="AK48" i="2"/>
  <c r="AJ48" i="2"/>
  <c r="AI48" i="2"/>
  <c r="AH48" i="2"/>
  <c r="AG48" i="2"/>
  <c r="AF48" i="2"/>
  <c r="AE48" i="2"/>
  <c r="AD48" i="2"/>
  <c r="AC48" i="2"/>
  <c r="AB48" i="2"/>
  <c r="AA48" i="2"/>
  <c r="Z48" i="2"/>
  <c r="Y48" i="2"/>
  <c r="X48" i="2"/>
  <c r="W48" i="2"/>
  <c r="V48" i="2"/>
  <c r="U48" i="2"/>
  <c r="T48" i="2"/>
  <c r="S48" i="2"/>
  <c r="R48" i="2"/>
  <c r="Q48" i="2"/>
  <c r="P48" i="2"/>
  <c r="O48" i="2"/>
  <c r="N48" i="2"/>
  <c r="M48" i="2"/>
  <c r="L48" i="2"/>
  <c r="I48" i="2"/>
  <c r="H48" i="2"/>
  <c r="G48" i="2"/>
  <c r="F48" i="2"/>
  <c r="E48" i="2"/>
  <c r="D48" i="2"/>
  <c r="C48" i="2"/>
  <c r="B48" i="2"/>
  <c r="BH47" i="2"/>
  <c r="BG47" i="2"/>
  <c r="BF47" i="2"/>
  <c r="BE47" i="2"/>
  <c r="BD47" i="2"/>
  <c r="BC47" i="2"/>
  <c r="BB47" i="2"/>
  <c r="BA47" i="2"/>
  <c r="AZ47" i="2"/>
  <c r="AY47" i="2"/>
  <c r="AX47" i="2"/>
  <c r="AW47" i="2"/>
  <c r="AV47" i="2"/>
  <c r="AU47" i="2"/>
  <c r="AT47" i="2"/>
  <c r="AS47" i="2"/>
  <c r="AR47" i="2"/>
  <c r="AQ47" i="2"/>
  <c r="AP47" i="2"/>
  <c r="AO47" i="2"/>
  <c r="AN47" i="2"/>
  <c r="AM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I47" i="2"/>
  <c r="H47" i="2"/>
  <c r="G47" i="2"/>
  <c r="F47" i="2"/>
  <c r="E47" i="2"/>
  <c r="D47" i="2"/>
  <c r="C47" i="2"/>
  <c r="B47" i="2"/>
  <c r="BH46" i="2"/>
  <c r="BG46" i="2"/>
  <c r="BF46" i="2"/>
  <c r="BE46" i="2"/>
  <c r="BD46" i="2"/>
  <c r="BC46" i="2"/>
  <c r="BB46" i="2"/>
  <c r="BA46" i="2"/>
  <c r="AZ46" i="2"/>
  <c r="AY46" i="2"/>
  <c r="AX46" i="2"/>
  <c r="AW46" i="2"/>
  <c r="AV46" i="2"/>
  <c r="AU46" i="2"/>
  <c r="AT46" i="2"/>
  <c r="AS46" i="2"/>
  <c r="AR46" i="2"/>
  <c r="AQ46" i="2"/>
  <c r="AP46" i="2"/>
  <c r="AO46" i="2"/>
  <c r="AN46" i="2"/>
  <c r="AM46" i="2"/>
  <c r="AL46" i="2"/>
  <c r="AK46" i="2"/>
  <c r="AJ46" i="2"/>
  <c r="AI46" i="2"/>
  <c r="AH46" i="2"/>
  <c r="AG46" i="2"/>
  <c r="AF46" i="2"/>
  <c r="AE46" i="2"/>
  <c r="AD46" i="2"/>
  <c r="AC46" i="2"/>
  <c r="AB46" i="2"/>
  <c r="AA46" i="2"/>
  <c r="Z46" i="2"/>
  <c r="Y46" i="2"/>
  <c r="X46" i="2"/>
  <c r="W46" i="2"/>
  <c r="V46" i="2"/>
  <c r="U46" i="2"/>
  <c r="T46" i="2"/>
  <c r="S46" i="2"/>
  <c r="R46" i="2"/>
  <c r="Q46" i="2"/>
  <c r="P46" i="2"/>
  <c r="O46" i="2"/>
  <c r="N46" i="2"/>
  <c r="M46" i="2"/>
  <c r="L46" i="2"/>
  <c r="I46" i="2"/>
  <c r="H46" i="2"/>
  <c r="G46" i="2"/>
  <c r="F46" i="2"/>
  <c r="E46" i="2"/>
  <c r="D46" i="2"/>
  <c r="C46" i="2"/>
  <c r="B46" i="2"/>
  <c r="BH45" i="2"/>
  <c r="BG45" i="2"/>
  <c r="BF45" i="2"/>
  <c r="BE45" i="2"/>
  <c r="BD45" i="2"/>
  <c r="BC45" i="2"/>
  <c r="BB45" i="2"/>
  <c r="BA45" i="2"/>
  <c r="AZ45" i="2"/>
  <c r="AY45" i="2"/>
  <c r="AX45" i="2"/>
  <c r="AW45" i="2"/>
  <c r="AV45" i="2"/>
  <c r="AU45" i="2"/>
  <c r="AT45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D45" i="2"/>
  <c r="AC45" i="2"/>
  <c r="AB45" i="2"/>
  <c r="AA45" i="2"/>
  <c r="Z45" i="2"/>
  <c r="Y45" i="2"/>
  <c r="X45" i="2"/>
  <c r="W45" i="2"/>
  <c r="V45" i="2"/>
  <c r="U45" i="2"/>
  <c r="T45" i="2"/>
  <c r="S45" i="2"/>
  <c r="R45" i="2"/>
  <c r="Q45" i="2"/>
  <c r="P45" i="2"/>
  <c r="O45" i="2"/>
  <c r="N45" i="2"/>
  <c r="M45" i="2"/>
  <c r="L45" i="2"/>
  <c r="I45" i="2"/>
  <c r="H45" i="2"/>
  <c r="G45" i="2"/>
  <c r="F45" i="2"/>
  <c r="E45" i="2"/>
  <c r="D45" i="2"/>
  <c r="C45" i="2"/>
  <c r="B45" i="2"/>
  <c r="BH44" i="2"/>
  <c r="BG44" i="2"/>
  <c r="BF44" i="2"/>
  <c r="BE44" i="2"/>
  <c r="BD44" i="2"/>
  <c r="BC44" i="2"/>
  <c r="BB44" i="2"/>
  <c r="BA44" i="2"/>
  <c r="AZ44" i="2"/>
  <c r="AY44" i="2"/>
  <c r="AX44" i="2"/>
  <c r="AW44" i="2"/>
  <c r="AV44" i="2"/>
  <c r="AU44" i="2"/>
  <c r="AT44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AD44" i="2"/>
  <c r="AC44" i="2"/>
  <c r="AB44" i="2"/>
  <c r="AA44" i="2"/>
  <c r="Z44" i="2"/>
  <c r="Y44" i="2"/>
  <c r="X44" i="2"/>
  <c r="W44" i="2"/>
  <c r="V44" i="2"/>
  <c r="U44" i="2"/>
  <c r="T44" i="2"/>
  <c r="S44" i="2"/>
  <c r="R44" i="2"/>
  <c r="Q44" i="2"/>
  <c r="P44" i="2"/>
  <c r="O44" i="2"/>
  <c r="N44" i="2"/>
  <c r="M44" i="2"/>
  <c r="L44" i="2"/>
  <c r="I44" i="2"/>
  <c r="H44" i="2"/>
  <c r="G44" i="2"/>
  <c r="F44" i="2"/>
  <c r="E44" i="2"/>
  <c r="D44" i="2"/>
  <c r="C44" i="2"/>
  <c r="B44" i="2"/>
  <c r="BH43" i="2"/>
  <c r="BG43" i="2"/>
  <c r="BF43" i="2"/>
  <c r="BE43" i="2"/>
  <c r="BD43" i="2"/>
  <c r="BC43" i="2"/>
  <c r="BB43" i="2"/>
  <c r="BA43" i="2"/>
  <c r="AZ43" i="2"/>
  <c r="AY43" i="2"/>
  <c r="AX43" i="2"/>
  <c r="AW43" i="2"/>
  <c r="AV43" i="2"/>
  <c r="AU43" i="2"/>
  <c r="AT43" i="2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AD43" i="2"/>
  <c r="AC43" i="2"/>
  <c r="AB43" i="2"/>
  <c r="AA43" i="2"/>
  <c r="Z43" i="2"/>
  <c r="Y43" i="2"/>
  <c r="X43" i="2"/>
  <c r="W43" i="2"/>
  <c r="V43" i="2"/>
  <c r="U43" i="2"/>
  <c r="T43" i="2"/>
  <c r="S43" i="2"/>
  <c r="R43" i="2"/>
  <c r="Q43" i="2"/>
  <c r="P43" i="2"/>
  <c r="O43" i="2"/>
  <c r="N43" i="2"/>
  <c r="M43" i="2"/>
  <c r="L43" i="2"/>
  <c r="I43" i="2"/>
  <c r="H43" i="2"/>
  <c r="G43" i="2"/>
  <c r="F43" i="2"/>
  <c r="E43" i="2"/>
  <c r="D43" i="2"/>
  <c r="C43" i="2"/>
  <c r="B43" i="2"/>
  <c r="BH42" i="2"/>
  <c r="BG42" i="2"/>
  <c r="BF42" i="2"/>
  <c r="BE42" i="2"/>
  <c r="BD42" i="2"/>
  <c r="BC42" i="2"/>
  <c r="BB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B42" i="2"/>
  <c r="AA42" i="2"/>
  <c r="Z42" i="2"/>
  <c r="Y42" i="2"/>
  <c r="X42" i="2"/>
  <c r="W42" i="2"/>
  <c r="V42" i="2"/>
  <c r="U42" i="2"/>
  <c r="T42" i="2"/>
  <c r="S42" i="2"/>
  <c r="R42" i="2"/>
  <c r="Q42" i="2"/>
  <c r="P42" i="2"/>
  <c r="O42" i="2"/>
  <c r="N42" i="2"/>
  <c r="M42" i="2"/>
  <c r="L42" i="2"/>
  <c r="I42" i="2"/>
  <c r="H42" i="2"/>
  <c r="G42" i="2"/>
  <c r="F42" i="2"/>
  <c r="E42" i="2"/>
  <c r="D42" i="2"/>
  <c r="C42" i="2"/>
  <c r="B42" i="2"/>
  <c r="BH41" i="2"/>
  <c r="BG41" i="2"/>
  <c r="BF41" i="2"/>
  <c r="BE41" i="2"/>
  <c r="BD41" i="2"/>
  <c r="BC41" i="2"/>
  <c r="BB41" i="2"/>
  <c r="BA41" i="2"/>
  <c r="AZ41" i="2"/>
  <c r="AY41" i="2"/>
  <c r="AX41" i="2"/>
  <c r="AW41" i="2"/>
  <c r="AV41" i="2"/>
  <c r="AU41" i="2"/>
  <c r="AT41" i="2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I41" i="2"/>
  <c r="H41" i="2"/>
  <c r="G41" i="2"/>
  <c r="F41" i="2"/>
  <c r="E41" i="2"/>
  <c r="D41" i="2"/>
  <c r="C41" i="2"/>
  <c r="B41" i="2"/>
  <c r="BH40" i="2"/>
  <c r="BG40" i="2"/>
  <c r="BF40" i="2"/>
  <c r="BE40" i="2"/>
  <c r="BD40" i="2"/>
  <c r="BC40" i="2"/>
  <c r="BB40" i="2"/>
  <c r="BA40" i="2"/>
  <c r="AZ40" i="2"/>
  <c r="AY40" i="2"/>
  <c r="AX40" i="2"/>
  <c r="AW40" i="2"/>
  <c r="AV40" i="2"/>
  <c r="AU40" i="2"/>
  <c r="AT40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AD40" i="2"/>
  <c r="AC40" i="2"/>
  <c r="AB40" i="2"/>
  <c r="AA40" i="2"/>
  <c r="Z40" i="2"/>
  <c r="Y40" i="2"/>
  <c r="X40" i="2"/>
  <c r="W40" i="2"/>
  <c r="V40" i="2"/>
  <c r="U40" i="2"/>
  <c r="T40" i="2"/>
  <c r="S40" i="2"/>
  <c r="R40" i="2"/>
  <c r="Q40" i="2"/>
  <c r="P40" i="2"/>
  <c r="O40" i="2"/>
  <c r="N40" i="2"/>
  <c r="M40" i="2"/>
  <c r="L40" i="2"/>
  <c r="I40" i="2"/>
  <c r="H40" i="2"/>
  <c r="G40" i="2"/>
  <c r="F40" i="2"/>
  <c r="E40" i="2"/>
  <c r="D40" i="2"/>
  <c r="C40" i="2"/>
  <c r="B40" i="2"/>
  <c r="BH39" i="2"/>
  <c r="BG39" i="2"/>
  <c r="BF39" i="2"/>
  <c r="BE39" i="2"/>
  <c r="BD39" i="2"/>
  <c r="BC39" i="2"/>
  <c r="BB39" i="2"/>
  <c r="BA39" i="2"/>
  <c r="AZ39" i="2"/>
  <c r="AY39" i="2"/>
  <c r="AX39" i="2"/>
  <c r="AW39" i="2"/>
  <c r="AV39" i="2"/>
  <c r="AU39" i="2"/>
  <c r="AT39" i="2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AD39" i="2"/>
  <c r="AC39" i="2"/>
  <c r="AB39" i="2"/>
  <c r="AA39" i="2"/>
  <c r="Z39" i="2"/>
  <c r="Y39" i="2"/>
  <c r="X39" i="2"/>
  <c r="W39" i="2"/>
  <c r="V39" i="2"/>
  <c r="U39" i="2"/>
  <c r="T39" i="2"/>
  <c r="S39" i="2"/>
  <c r="R39" i="2"/>
  <c r="Q39" i="2"/>
  <c r="P39" i="2"/>
  <c r="O39" i="2"/>
  <c r="N39" i="2"/>
  <c r="M39" i="2"/>
  <c r="L39" i="2"/>
  <c r="I39" i="2"/>
  <c r="H39" i="2"/>
  <c r="G39" i="2"/>
  <c r="F39" i="2"/>
  <c r="E39" i="2"/>
  <c r="D39" i="2"/>
  <c r="C39" i="2"/>
  <c r="B39" i="2"/>
  <c r="BH38" i="2"/>
  <c r="BG38" i="2"/>
  <c r="BF38" i="2"/>
  <c r="BE38" i="2"/>
  <c r="BD38" i="2"/>
  <c r="BC38" i="2"/>
  <c r="BB38" i="2"/>
  <c r="BA38" i="2"/>
  <c r="AZ38" i="2"/>
  <c r="AY38" i="2"/>
  <c r="AX38" i="2"/>
  <c r="AW38" i="2"/>
  <c r="AV38" i="2"/>
  <c r="AU38" i="2"/>
  <c r="AT38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AD38" i="2"/>
  <c r="AC38" i="2"/>
  <c r="AB38" i="2"/>
  <c r="AA38" i="2"/>
  <c r="Z38" i="2"/>
  <c r="Y38" i="2"/>
  <c r="X38" i="2"/>
  <c r="W38" i="2"/>
  <c r="V38" i="2"/>
  <c r="U38" i="2"/>
  <c r="T38" i="2"/>
  <c r="S38" i="2"/>
  <c r="R38" i="2"/>
  <c r="Q38" i="2"/>
  <c r="P38" i="2"/>
  <c r="O38" i="2"/>
  <c r="N38" i="2"/>
  <c r="M38" i="2"/>
  <c r="L38" i="2"/>
  <c r="I38" i="2"/>
  <c r="H38" i="2"/>
  <c r="G38" i="2"/>
  <c r="F38" i="2"/>
  <c r="E38" i="2"/>
  <c r="D38" i="2"/>
  <c r="C38" i="2"/>
  <c r="B38" i="2"/>
  <c r="BH37" i="2"/>
  <c r="BG37" i="2"/>
  <c r="BF37" i="2"/>
  <c r="BE37" i="2"/>
  <c r="BD37" i="2"/>
  <c r="BC37" i="2"/>
  <c r="BB37" i="2"/>
  <c r="BA37" i="2"/>
  <c r="AZ37" i="2"/>
  <c r="AY37" i="2"/>
  <c r="AX37" i="2"/>
  <c r="AW37" i="2"/>
  <c r="AV37" i="2"/>
  <c r="AU37" i="2"/>
  <c r="AT37" i="2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AD37" i="2"/>
  <c r="AC37" i="2"/>
  <c r="AB37" i="2"/>
  <c r="AA37" i="2"/>
  <c r="Z37" i="2"/>
  <c r="Y37" i="2"/>
  <c r="X37" i="2"/>
  <c r="W37" i="2"/>
  <c r="V37" i="2"/>
  <c r="U37" i="2"/>
  <c r="T37" i="2"/>
  <c r="S37" i="2"/>
  <c r="R37" i="2"/>
  <c r="Q37" i="2"/>
  <c r="P37" i="2"/>
  <c r="O37" i="2"/>
  <c r="N37" i="2"/>
  <c r="M37" i="2"/>
  <c r="L37" i="2"/>
  <c r="I37" i="2"/>
  <c r="H37" i="2"/>
  <c r="G37" i="2"/>
  <c r="F37" i="2"/>
  <c r="E37" i="2"/>
  <c r="D37" i="2"/>
  <c r="C37" i="2"/>
  <c r="B37" i="2"/>
  <c r="BH36" i="2"/>
  <c r="BG36" i="2"/>
  <c r="BF36" i="2"/>
  <c r="BE36" i="2"/>
  <c r="BD36" i="2"/>
  <c r="BC36" i="2"/>
  <c r="BB36" i="2"/>
  <c r="BA36" i="2"/>
  <c r="AZ36" i="2"/>
  <c r="AY36" i="2"/>
  <c r="AX36" i="2"/>
  <c r="AW36" i="2"/>
  <c r="AV36" i="2"/>
  <c r="AU36" i="2"/>
  <c r="AT36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AD36" i="2"/>
  <c r="AC36" i="2"/>
  <c r="AB36" i="2"/>
  <c r="AA36" i="2"/>
  <c r="Z36" i="2"/>
  <c r="Y36" i="2"/>
  <c r="X36" i="2"/>
  <c r="W36" i="2"/>
  <c r="V36" i="2"/>
  <c r="U36" i="2"/>
  <c r="T36" i="2"/>
  <c r="S36" i="2"/>
  <c r="R36" i="2"/>
  <c r="Q36" i="2"/>
  <c r="P36" i="2"/>
  <c r="O36" i="2"/>
  <c r="N36" i="2"/>
  <c r="M36" i="2"/>
  <c r="L36" i="2"/>
  <c r="I36" i="2"/>
  <c r="H36" i="2"/>
  <c r="G36" i="2"/>
  <c r="F36" i="2"/>
  <c r="E36" i="2"/>
  <c r="D36" i="2"/>
  <c r="C36" i="2"/>
  <c r="B36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AV35" i="2"/>
  <c r="AU35" i="2"/>
  <c r="AT35" i="2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I35" i="2"/>
  <c r="H35" i="2"/>
  <c r="G35" i="2"/>
  <c r="F35" i="2"/>
  <c r="E35" i="2"/>
  <c r="D35" i="2"/>
  <c r="C35" i="2"/>
  <c r="B35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AD34" i="2"/>
  <c r="AC34" i="2"/>
  <c r="AB34" i="2"/>
  <c r="AA34" i="2"/>
  <c r="Z34" i="2"/>
  <c r="Y34" i="2"/>
  <c r="X34" i="2"/>
  <c r="W34" i="2"/>
  <c r="V34" i="2"/>
  <c r="U34" i="2"/>
  <c r="T34" i="2"/>
  <c r="S34" i="2"/>
  <c r="R34" i="2"/>
  <c r="Q34" i="2"/>
  <c r="P34" i="2"/>
  <c r="O34" i="2"/>
  <c r="N34" i="2"/>
  <c r="M34" i="2"/>
  <c r="L34" i="2"/>
  <c r="I34" i="2"/>
  <c r="H34" i="2"/>
  <c r="G34" i="2"/>
  <c r="F34" i="2"/>
  <c r="E34" i="2"/>
  <c r="D34" i="2"/>
  <c r="C34" i="2"/>
  <c r="B34" i="2"/>
  <c r="BH33" i="2"/>
  <c r="BG33" i="2"/>
  <c r="BF33" i="2"/>
  <c r="BE33" i="2"/>
  <c r="BD33" i="2"/>
  <c r="BC33" i="2"/>
  <c r="BB33" i="2"/>
  <c r="BA33" i="2"/>
  <c r="AZ33" i="2"/>
  <c r="AY33" i="2"/>
  <c r="AX33" i="2"/>
  <c r="AW33" i="2"/>
  <c r="AV33" i="2"/>
  <c r="AU33" i="2"/>
  <c r="AT33" i="2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AD33" i="2"/>
  <c r="AC33" i="2"/>
  <c r="AB33" i="2"/>
  <c r="AA33" i="2"/>
  <c r="Z33" i="2"/>
  <c r="Y33" i="2"/>
  <c r="X33" i="2"/>
  <c r="W33" i="2"/>
  <c r="V33" i="2"/>
  <c r="U33" i="2"/>
  <c r="T33" i="2"/>
  <c r="S33" i="2"/>
  <c r="R33" i="2"/>
  <c r="Q33" i="2"/>
  <c r="P33" i="2"/>
  <c r="O33" i="2"/>
  <c r="N33" i="2"/>
  <c r="M33" i="2"/>
  <c r="L33" i="2"/>
  <c r="I33" i="2"/>
  <c r="H33" i="2"/>
  <c r="G33" i="2"/>
  <c r="F33" i="2"/>
  <c r="E33" i="2"/>
  <c r="D33" i="2"/>
  <c r="C33" i="2"/>
  <c r="B33" i="2"/>
  <c r="BH32" i="2"/>
  <c r="BG32" i="2"/>
  <c r="BF32" i="2"/>
  <c r="BE32" i="2"/>
  <c r="BD32" i="2"/>
  <c r="BC32" i="2"/>
  <c r="BB32" i="2"/>
  <c r="BA32" i="2"/>
  <c r="AZ32" i="2"/>
  <c r="AY32" i="2"/>
  <c r="AX32" i="2"/>
  <c r="AW32" i="2"/>
  <c r="AV32" i="2"/>
  <c r="AU32" i="2"/>
  <c r="AT32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AD32" i="2"/>
  <c r="AC32" i="2"/>
  <c r="AB32" i="2"/>
  <c r="AA32" i="2"/>
  <c r="Z32" i="2"/>
  <c r="Y32" i="2"/>
  <c r="X32" i="2"/>
  <c r="W32" i="2"/>
  <c r="V32" i="2"/>
  <c r="U32" i="2"/>
  <c r="T32" i="2"/>
  <c r="S32" i="2"/>
  <c r="R32" i="2"/>
  <c r="Q32" i="2"/>
  <c r="P32" i="2"/>
  <c r="O32" i="2"/>
  <c r="N32" i="2"/>
  <c r="M32" i="2"/>
  <c r="L32" i="2"/>
  <c r="I32" i="2"/>
  <c r="H32" i="2"/>
  <c r="G32" i="2"/>
  <c r="F32" i="2"/>
  <c r="E32" i="2"/>
  <c r="D32" i="2"/>
  <c r="C32" i="2"/>
  <c r="B32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AB31" i="2"/>
  <c r="AA31" i="2"/>
  <c r="Z31" i="2"/>
  <c r="Y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I31" i="2"/>
  <c r="H31" i="2"/>
  <c r="G31" i="2"/>
  <c r="F31" i="2"/>
  <c r="E31" i="2"/>
  <c r="D31" i="2"/>
  <c r="C31" i="2"/>
  <c r="B31" i="2"/>
  <c r="BH30" i="2"/>
  <c r="BG30" i="2"/>
  <c r="BF30" i="2"/>
  <c r="BE30" i="2"/>
  <c r="BD30" i="2"/>
  <c r="BC30" i="2"/>
  <c r="BB30" i="2"/>
  <c r="BA30" i="2"/>
  <c r="AZ30" i="2"/>
  <c r="AY30" i="2"/>
  <c r="AX30" i="2"/>
  <c r="AW30" i="2"/>
  <c r="AV30" i="2"/>
  <c r="AU30" i="2"/>
  <c r="AT30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AD30" i="2"/>
  <c r="AC30" i="2"/>
  <c r="AB30" i="2"/>
  <c r="AA30" i="2"/>
  <c r="Z30" i="2"/>
  <c r="Y30" i="2"/>
  <c r="X30" i="2"/>
  <c r="W30" i="2"/>
  <c r="V30" i="2"/>
  <c r="U30" i="2"/>
  <c r="T30" i="2"/>
  <c r="S30" i="2"/>
  <c r="R30" i="2"/>
  <c r="Q30" i="2"/>
  <c r="P30" i="2"/>
  <c r="O30" i="2"/>
  <c r="N30" i="2"/>
  <c r="M30" i="2"/>
  <c r="L30" i="2"/>
  <c r="I30" i="2"/>
  <c r="H30" i="2"/>
  <c r="G30" i="2"/>
  <c r="F30" i="2"/>
  <c r="E30" i="2"/>
  <c r="D30" i="2"/>
  <c r="C30" i="2"/>
  <c r="B30" i="2"/>
  <c r="BH29" i="2"/>
  <c r="BG29" i="2"/>
  <c r="BF29" i="2"/>
  <c r="BE29" i="2"/>
  <c r="BD29" i="2"/>
  <c r="BC29" i="2"/>
  <c r="BB29" i="2"/>
  <c r="BA29" i="2"/>
  <c r="AZ29" i="2"/>
  <c r="AY29" i="2"/>
  <c r="AX29" i="2"/>
  <c r="AW29" i="2"/>
  <c r="AV29" i="2"/>
  <c r="AU29" i="2"/>
  <c r="AT29" i="2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I29" i="2"/>
  <c r="H29" i="2"/>
  <c r="G29" i="2"/>
  <c r="F29" i="2"/>
  <c r="E29" i="2"/>
  <c r="D29" i="2"/>
  <c r="C29" i="2"/>
  <c r="B29" i="2"/>
  <c r="BH28" i="2"/>
  <c r="BG28" i="2"/>
  <c r="BF28" i="2"/>
  <c r="BE28" i="2"/>
  <c r="BD28" i="2"/>
  <c r="BC28" i="2"/>
  <c r="BB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B28" i="2"/>
  <c r="AA28" i="2"/>
  <c r="Z28" i="2"/>
  <c r="Y28" i="2"/>
  <c r="X28" i="2"/>
  <c r="W28" i="2"/>
  <c r="V28" i="2"/>
  <c r="U28" i="2"/>
  <c r="T28" i="2"/>
  <c r="S28" i="2"/>
  <c r="R28" i="2"/>
  <c r="Q28" i="2"/>
  <c r="P28" i="2"/>
  <c r="O28" i="2"/>
  <c r="N28" i="2"/>
  <c r="M28" i="2"/>
  <c r="L28" i="2"/>
  <c r="I28" i="2"/>
  <c r="H28" i="2"/>
  <c r="G28" i="2"/>
  <c r="F28" i="2"/>
  <c r="E28" i="2"/>
  <c r="D28" i="2"/>
  <c r="C28" i="2"/>
  <c r="B28" i="2"/>
  <c r="BH27" i="2"/>
  <c r="BG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AD27" i="2"/>
  <c r="AC27" i="2"/>
  <c r="AB27" i="2"/>
  <c r="AA27" i="2"/>
  <c r="Z27" i="2"/>
  <c r="Y27" i="2"/>
  <c r="X27" i="2"/>
  <c r="W27" i="2"/>
  <c r="V27" i="2"/>
  <c r="U27" i="2"/>
  <c r="T27" i="2"/>
  <c r="S27" i="2"/>
  <c r="R27" i="2"/>
  <c r="Q27" i="2"/>
  <c r="P27" i="2"/>
  <c r="O27" i="2"/>
  <c r="N27" i="2"/>
  <c r="M27" i="2"/>
  <c r="L27" i="2"/>
  <c r="I27" i="2"/>
  <c r="H27" i="2"/>
  <c r="G27" i="2"/>
  <c r="F27" i="2"/>
  <c r="E27" i="2"/>
  <c r="D27" i="2"/>
  <c r="C27" i="2"/>
  <c r="B27" i="2"/>
  <c r="BH26" i="2"/>
  <c r="BG26" i="2"/>
  <c r="BF26" i="2"/>
  <c r="BE26" i="2"/>
  <c r="BD26" i="2"/>
  <c r="BC26" i="2"/>
  <c r="BB26" i="2"/>
  <c r="BA26" i="2"/>
  <c r="AZ26" i="2"/>
  <c r="AY26" i="2"/>
  <c r="AX26" i="2"/>
  <c r="AW26" i="2"/>
  <c r="AV26" i="2"/>
  <c r="AU26" i="2"/>
  <c r="AT26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AD26" i="2"/>
  <c r="AC26" i="2"/>
  <c r="AB26" i="2"/>
  <c r="AA26" i="2"/>
  <c r="Z26" i="2"/>
  <c r="Y26" i="2"/>
  <c r="X26" i="2"/>
  <c r="W26" i="2"/>
  <c r="V26" i="2"/>
  <c r="U26" i="2"/>
  <c r="T26" i="2"/>
  <c r="S26" i="2"/>
  <c r="R26" i="2"/>
  <c r="Q26" i="2"/>
  <c r="P26" i="2"/>
  <c r="O26" i="2"/>
  <c r="N26" i="2"/>
  <c r="M26" i="2"/>
  <c r="L26" i="2"/>
  <c r="I26" i="2"/>
  <c r="H26" i="2"/>
  <c r="G26" i="2"/>
  <c r="F26" i="2"/>
  <c r="E26" i="2"/>
  <c r="D26" i="2"/>
  <c r="C26" i="2"/>
  <c r="B26" i="2"/>
  <c r="BH25" i="2"/>
  <c r="BG25" i="2"/>
  <c r="BF25" i="2"/>
  <c r="BE25" i="2"/>
  <c r="BD25" i="2"/>
  <c r="BC25" i="2"/>
  <c r="BB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B25" i="2"/>
  <c r="AA25" i="2"/>
  <c r="Z25" i="2"/>
  <c r="Y25" i="2"/>
  <c r="X25" i="2"/>
  <c r="W25" i="2"/>
  <c r="V25" i="2"/>
  <c r="U25" i="2"/>
  <c r="T25" i="2"/>
  <c r="S25" i="2"/>
  <c r="R25" i="2"/>
  <c r="Q25" i="2"/>
  <c r="P25" i="2"/>
  <c r="O25" i="2"/>
  <c r="N25" i="2"/>
  <c r="M25" i="2"/>
  <c r="L25" i="2"/>
  <c r="I25" i="2"/>
  <c r="H25" i="2"/>
  <c r="G25" i="2"/>
  <c r="F25" i="2"/>
  <c r="E25" i="2"/>
  <c r="D25" i="2"/>
  <c r="C25" i="2"/>
  <c r="B25" i="2"/>
  <c r="BH24" i="2"/>
  <c r="BG24" i="2"/>
  <c r="BF24" i="2"/>
  <c r="BE24" i="2"/>
  <c r="BD24" i="2"/>
  <c r="BC24" i="2"/>
  <c r="BB24" i="2"/>
  <c r="BA24" i="2"/>
  <c r="AZ24" i="2"/>
  <c r="AY24" i="2"/>
  <c r="AX24" i="2"/>
  <c r="AW24" i="2"/>
  <c r="AV24" i="2"/>
  <c r="AU24" i="2"/>
  <c r="AT24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AD24" i="2"/>
  <c r="AC24" i="2"/>
  <c r="AB24" i="2"/>
  <c r="AA24" i="2"/>
  <c r="Z24" i="2"/>
  <c r="Y24" i="2"/>
  <c r="X24" i="2"/>
  <c r="W24" i="2"/>
  <c r="V24" i="2"/>
  <c r="U24" i="2"/>
  <c r="T24" i="2"/>
  <c r="S24" i="2"/>
  <c r="R24" i="2"/>
  <c r="Q24" i="2"/>
  <c r="P24" i="2"/>
  <c r="O24" i="2"/>
  <c r="N24" i="2"/>
  <c r="M24" i="2"/>
  <c r="L24" i="2"/>
  <c r="I24" i="2"/>
  <c r="H24" i="2"/>
  <c r="G24" i="2"/>
  <c r="F24" i="2"/>
  <c r="E24" i="2"/>
  <c r="D24" i="2"/>
  <c r="C24" i="2"/>
  <c r="B24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I23" i="2"/>
  <c r="H23" i="2"/>
  <c r="G23" i="2"/>
  <c r="F23" i="2"/>
  <c r="E23" i="2"/>
  <c r="D23" i="2"/>
  <c r="C23" i="2"/>
  <c r="B23" i="2"/>
  <c r="BH22" i="2"/>
  <c r="BG22" i="2"/>
  <c r="BF22" i="2"/>
  <c r="BE22" i="2"/>
  <c r="BD22" i="2"/>
  <c r="BC22" i="2"/>
  <c r="BB22" i="2"/>
  <c r="BA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AD22" i="2"/>
  <c r="AC22" i="2"/>
  <c r="AB22" i="2"/>
  <c r="AA22" i="2"/>
  <c r="Z22" i="2"/>
  <c r="Y22" i="2"/>
  <c r="X22" i="2"/>
  <c r="W22" i="2"/>
  <c r="V22" i="2"/>
  <c r="U22" i="2"/>
  <c r="T22" i="2"/>
  <c r="S22" i="2"/>
  <c r="R22" i="2"/>
  <c r="Q22" i="2"/>
  <c r="P22" i="2"/>
  <c r="O22" i="2"/>
  <c r="N22" i="2"/>
  <c r="M22" i="2"/>
  <c r="L22" i="2"/>
  <c r="I22" i="2"/>
  <c r="H22" i="2"/>
  <c r="G22" i="2"/>
  <c r="F22" i="2"/>
  <c r="E22" i="2"/>
  <c r="D22" i="2"/>
  <c r="C22" i="2"/>
  <c r="B22" i="2"/>
  <c r="BH21" i="2"/>
  <c r="BG21" i="2"/>
  <c r="BF21" i="2"/>
  <c r="BE21" i="2"/>
  <c r="BD21" i="2"/>
  <c r="BC21" i="2"/>
  <c r="BB21" i="2"/>
  <c r="BA21" i="2"/>
  <c r="AZ21" i="2"/>
  <c r="AY21" i="2"/>
  <c r="AX21" i="2"/>
  <c r="AW21" i="2"/>
  <c r="AV21" i="2"/>
  <c r="AU21" i="2"/>
  <c r="AT21" i="2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AD21" i="2"/>
  <c r="AC21" i="2"/>
  <c r="AB21" i="2"/>
  <c r="AA21" i="2"/>
  <c r="Z21" i="2"/>
  <c r="Y21" i="2"/>
  <c r="X21" i="2"/>
  <c r="W21" i="2"/>
  <c r="V21" i="2"/>
  <c r="U21" i="2"/>
  <c r="T21" i="2"/>
  <c r="S21" i="2"/>
  <c r="R21" i="2"/>
  <c r="Q21" i="2"/>
  <c r="P21" i="2"/>
  <c r="O21" i="2"/>
  <c r="N21" i="2"/>
  <c r="M21" i="2"/>
  <c r="L21" i="2"/>
  <c r="I21" i="2"/>
  <c r="H21" i="2"/>
  <c r="G21" i="2"/>
  <c r="F21" i="2"/>
  <c r="E21" i="2"/>
  <c r="D21" i="2"/>
  <c r="C21" i="2"/>
  <c r="B21" i="2"/>
  <c r="BH20" i="2"/>
  <c r="BG20" i="2"/>
  <c r="BF20" i="2"/>
  <c r="BE20" i="2"/>
  <c r="BD20" i="2"/>
  <c r="BC20" i="2"/>
  <c r="BB20" i="2"/>
  <c r="BA20" i="2"/>
  <c r="AZ20" i="2"/>
  <c r="AY20" i="2"/>
  <c r="AX20" i="2"/>
  <c r="AW20" i="2"/>
  <c r="AV20" i="2"/>
  <c r="AU20" i="2"/>
  <c r="AT20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AD20" i="2"/>
  <c r="AC20" i="2"/>
  <c r="AB20" i="2"/>
  <c r="AA20" i="2"/>
  <c r="Z20" i="2"/>
  <c r="Y20" i="2"/>
  <c r="X20" i="2"/>
  <c r="W20" i="2"/>
  <c r="V20" i="2"/>
  <c r="U20" i="2"/>
  <c r="T20" i="2"/>
  <c r="S20" i="2"/>
  <c r="R20" i="2"/>
  <c r="Q20" i="2"/>
  <c r="P20" i="2"/>
  <c r="O20" i="2"/>
  <c r="N20" i="2"/>
  <c r="M20" i="2"/>
  <c r="L20" i="2"/>
  <c r="I20" i="2"/>
  <c r="H20" i="2"/>
  <c r="G20" i="2"/>
  <c r="F20" i="2"/>
  <c r="E20" i="2"/>
  <c r="D20" i="2"/>
  <c r="C20" i="2"/>
  <c r="B20" i="2"/>
  <c r="BH19" i="2"/>
  <c r="BG19" i="2"/>
  <c r="BF19" i="2"/>
  <c r="BE19" i="2"/>
  <c r="BD19" i="2"/>
  <c r="BC19" i="2"/>
  <c r="BB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AB19" i="2"/>
  <c r="AA19" i="2"/>
  <c r="Z19" i="2"/>
  <c r="Y19" i="2"/>
  <c r="X19" i="2"/>
  <c r="W19" i="2"/>
  <c r="V19" i="2"/>
  <c r="U19" i="2"/>
  <c r="T19" i="2"/>
  <c r="S19" i="2"/>
  <c r="R19" i="2"/>
  <c r="Q19" i="2"/>
  <c r="P19" i="2"/>
  <c r="O19" i="2"/>
  <c r="N19" i="2"/>
  <c r="M19" i="2"/>
  <c r="L19" i="2"/>
  <c r="I19" i="2"/>
  <c r="H19" i="2"/>
  <c r="G19" i="2"/>
  <c r="F19" i="2"/>
  <c r="E19" i="2"/>
  <c r="D19" i="2"/>
  <c r="C19" i="2"/>
  <c r="B19" i="2"/>
  <c r="BH18" i="2"/>
  <c r="BG18" i="2"/>
  <c r="BF18" i="2"/>
  <c r="BE18" i="2"/>
  <c r="BD18" i="2"/>
  <c r="BC18" i="2"/>
  <c r="BB18" i="2"/>
  <c r="BA18" i="2"/>
  <c r="AZ18" i="2"/>
  <c r="AY18" i="2"/>
  <c r="AX18" i="2"/>
  <c r="AW18" i="2"/>
  <c r="AV18" i="2"/>
  <c r="AU18" i="2"/>
  <c r="AT18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AD18" i="2"/>
  <c r="AC18" i="2"/>
  <c r="AB18" i="2"/>
  <c r="AA18" i="2"/>
  <c r="Z18" i="2"/>
  <c r="Y18" i="2"/>
  <c r="X18" i="2"/>
  <c r="W18" i="2"/>
  <c r="V18" i="2"/>
  <c r="U18" i="2"/>
  <c r="T18" i="2"/>
  <c r="S18" i="2"/>
  <c r="R18" i="2"/>
  <c r="Q18" i="2"/>
  <c r="P18" i="2"/>
  <c r="O18" i="2"/>
  <c r="N18" i="2"/>
  <c r="M18" i="2"/>
  <c r="L18" i="2"/>
  <c r="I18" i="2"/>
  <c r="H18" i="2"/>
  <c r="G18" i="2"/>
  <c r="F18" i="2"/>
  <c r="E18" i="2"/>
  <c r="D18" i="2"/>
  <c r="C18" i="2"/>
  <c r="B18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AU17" i="2"/>
  <c r="AT17" i="2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I17" i="2"/>
  <c r="H17" i="2"/>
  <c r="G17" i="2"/>
  <c r="F17" i="2"/>
  <c r="E17" i="2"/>
  <c r="D17" i="2"/>
  <c r="C17" i="2"/>
  <c r="B17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AO16" i="2"/>
  <c r="AN16" i="2"/>
  <c r="AM16" i="2"/>
  <c r="AL16" i="2"/>
  <c r="AK16" i="2"/>
  <c r="AJ16" i="2"/>
  <c r="AI16" i="2"/>
  <c r="AH16" i="2"/>
  <c r="AG16" i="2"/>
  <c r="AF16" i="2"/>
  <c r="AE16" i="2"/>
  <c r="AD16" i="2"/>
  <c r="AC16" i="2"/>
  <c r="AB16" i="2"/>
  <c r="AA16" i="2"/>
  <c r="Z16" i="2"/>
  <c r="Y16" i="2"/>
  <c r="X16" i="2"/>
  <c r="W16" i="2"/>
  <c r="V16" i="2"/>
  <c r="U16" i="2"/>
  <c r="T16" i="2"/>
  <c r="S16" i="2"/>
  <c r="R16" i="2"/>
  <c r="Q16" i="2"/>
  <c r="P16" i="2"/>
  <c r="O16" i="2"/>
  <c r="N16" i="2"/>
  <c r="M16" i="2"/>
  <c r="L16" i="2"/>
  <c r="I16" i="2"/>
  <c r="H16" i="2"/>
  <c r="G16" i="2"/>
  <c r="F16" i="2"/>
  <c r="E16" i="2"/>
  <c r="D16" i="2"/>
  <c r="C16" i="2"/>
  <c r="B16" i="2"/>
  <c r="BH15" i="2"/>
  <c r="BG15" i="2"/>
  <c r="BF15" i="2"/>
  <c r="BE15" i="2"/>
  <c r="BD15" i="2"/>
  <c r="BC15" i="2"/>
  <c r="BB15" i="2"/>
  <c r="BA15" i="2"/>
  <c r="AZ15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M15" i="2"/>
  <c r="AL15" i="2"/>
  <c r="AK15" i="2"/>
  <c r="AJ15" i="2"/>
  <c r="AI15" i="2"/>
  <c r="AH15" i="2"/>
  <c r="AG15" i="2"/>
  <c r="AF15" i="2"/>
  <c r="AE15" i="2"/>
  <c r="AD15" i="2"/>
  <c r="AC15" i="2"/>
  <c r="AB15" i="2"/>
  <c r="AA15" i="2"/>
  <c r="Z15" i="2"/>
  <c r="Y15" i="2"/>
  <c r="X15" i="2"/>
  <c r="W15" i="2"/>
  <c r="V15" i="2"/>
  <c r="U15" i="2"/>
  <c r="T15" i="2"/>
  <c r="S15" i="2"/>
  <c r="R15" i="2"/>
  <c r="Q15" i="2"/>
  <c r="P15" i="2"/>
  <c r="O15" i="2"/>
  <c r="N15" i="2"/>
  <c r="M15" i="2"/>
  <c r="L15" i="2"/>
  <c r="I15" i="2"/>
  <c r="H15" i="2"/>
  <c r="G15" i="2"/>
  <c r="F15" i="2"/>
  <c r="E15" i="2"/>
  <c r="D15" i="2"/>
  <c r="C15" i="2"/>
  <c r="B15" i="2"/>
  <c r="BH14" i="2"/>
  <c r="BG14" i="2"/>
  <c r="BF14" i="2"/>
  <c r="BE14" i="2"/>
  <c r="BD14" i="2"/>
  <c r="BC14" i="2"/>
  <c r="BB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O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B14" i="2"/>
  <c r="AA14" i="2"/>
  <c r="Z14" i="2"/>
  <c r="Y14" i="2"/>
  <c r="X14" i="2"/>
  <c r="W14" i="2"/>
  <c r="V14" i="2"/>
  <c r="U14" i="2"/>
  <c r="T14" i="2"/>
  <c r="S14" i="2"/>
  <c r="R14" i="2"/>
  <c r="Q14" i="2"/>
  <c r="P14" i="2"/>
  <c r="O14" i="2"/>
  <c r="N14" i="2"/>
  <c r="M14" i="2"/>
  <c r="L14" i="2"/>
  <c r="I14" i="2"/>
  <c r="H14" i="2"/>
  <c r="G14" i="2"/>
  <c r="F14" i="2"/>
  <c r="E14" i="2"/>
  <c r="D14" i="2"/>
  <c r="C14" i="2"/>
  <c r="B14" i="2"/>
  <c r="BH13" i="2"/>
  <c r="BG13" i="2"/>
  <c r="BF13" i="2"/>
  <c r="BE13" i="2"/>
  <c r="BD13" i="2"/>
  <c r="BC13" i="2"/>
  <c r="BB13" i="2"/>
  <c r="BA13" i="2"/>
  <c r="AZ13" i="2"/>
  <c r="AY13" i="2"/>
  <c r="AX13" i="2"/>
  <c r="AW13" i="2"/>
  <c r="AV13" i="2"/>
  <c r="AU13" i="2"/>
  <c r="AT13" i="2"/>
  <c r="AS13" i="2"/>
  <c r="AR13" i="2"/>
  <c r="AQ13" i="2"/>
  <c r="AP13" i="2"/>
  <c r="AO13" i="2"/>
  <c r="AN13" i="2"/>
  <c r="AM13" i="2"/>
  <c r="AL13" i="2"/>
  <c r="AK13" i="2"/>
  <c r="AJ13" i="2"/>
  <c r="AI13" i="2"/>
  <c r="AH13" i="2"/>
  <c r="AG13" i="2"/>
  <c r="AF13" i="2"/>
  <c r="AE13" i="2"/>
  <c r="AD13" i="2"/>
  <c r="AC13" i="2"/>
  <c r="AB13" i="2"/>
  <c r="AA13" i="2"/>
  <c r="Z13" i="2"/>
  <c r="Y13" i="2"/>
  <c r="X13" i="2"/>
  <c r="W13" i="2"/>
  <c r="V13" i="2"/>
  <c r="U13" i="2"/>
  <c r="T13" i="2"/>
  <c r="S13" i="2"/>
  <c r="R13" i="2"/>
  <c r="Q13" i="2"/>
  <c r="P13" i="2"/>
  <c r="O13" i="2"/>
  <c r="N13" i="2"/>
  <c r="M13" i="2"/>
  <c r="L13" i="2"/>
  <c r="I13" i="2"/>
  <c r="H13" i="2"/>
  <c r="G13" i="2"/>
  <c r="F13" i="2"/>
  <c r="E13" i="2"/>
  <c r="D13" i="2"/>
  <c r="C13" i="2"/>
  <c r="B13" i="2"/>
  <c r="BH12" i="2"/>
  <c r="BG12" i="2"/>
  <c r="BF12" i="2"/>
  <c r="BE12" i="2"/>
  <c r="BD12" i="2"/>
  <c r="BC12" i="2"/>
  <c r="BB12" i="2"/>
  <c r="BA12" i="2"/>
  <c r="AZ12" i="2"/>
  <c r="AY12" i="2"/>
  <c r="AX12" i="2"/>
  <c r="AW12" i="2"/>
  <c r="AV12" i="2"/>
  <c r="AU12" i="2"/>
  <c r="AT12" i="2"/>
  <c r="AS12" i="2"/>
  <c r="AR12" i="2"/>
  <c r="AQ12" i="2"/>
  <c r="AP12" i="2"/>
  <c r="AO12" i="2"/>
  <c r="AN12" i="2"/>
  <c r="AM12" i="2"/>
  <c r="AL12" i="2"/>
  <c r="AK12" i="2"/>
  <c r="AJ12" i="2"/>
  <c r="AI12" i="2"/>
  <c r="AH12" i="2"/>
  <c r="AG12" i="2"/>
  <c r="AF12" i="2"/>
  <c r="AE12" i="2"/>
  <c r="AD12" i="2"/>
  <c r="AC12" i="2"/>
  <c r="AB12" i="2"/>
  <c r="AA12" i="2"/>
  <c r="Z12" i="2"/>
  <c r="Y12" i="2"/>
  <c r="X12" i="2"/>
  <c r="W12" i="2"/>
  <c r="V12" i="2"/>
  <c r="U12" i="2"/>
  <c r="T12" i="2"/>
  <c r="S12" i="2"/>
  <c r="R12" i="2"/>
  <c r="Q12" i="2"/>
  <c r="P12" i="2"/>
  <c r="O12" i="2"/>
  <c r="N12" i="2"/>
  <c r="M12" i="2"/>
  <c r="L12" i="2"/>
  <c r="I12" i="2"/>
  <c r="H12" i="2"/>
  <c r="G12" i="2"/>
  <c r="F12" i="2"/>
  <c r="E12" i="2"/>
  <c r="D12" i="2"/>
  <c r="C12" i="2"/>
  <c r="B12" i="2"/>
  <c r="BH11" i="2"/>
  <c r="BG11" i="2"/>
  <c r="BF11" i="2"/>
  <c r="BE11" i="2"/>
  <c r="BD11" i="2"/>
  <c r="BC11" i="2"/>
  <c r="BB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O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I11" i="2"/>
  <c r="H11" i="2"/>
  <c r="G11" i="2"/>
  <c r="F11" i="2"/>
  <c r="E11" i="2"/>
  <c r="D11" i="2"/>
  <c r="C11" i="2"/>
  <c r="B11" i="2"/>
  <c r="BH10" i="2"/>
  <c r="BG10" i="2"/>
  <c r="BF10" i="2"/>
  <c r="BE10" i="2"/>
  <c r="BD10" i="2"/>
  <c r="BC10" i="2"/>
  <c r="BB10" i="2"/>
  <c r="BA10" i="2"/>
  <c r="AZ10" i="2"/>
  <c r="AY10" i="2"/>
  <c r="AX10" i="2"/>
  <c r="AW10" i="2"/>
  <c r="AV10" i="2"/>
  <c r="AU10" i="2"/>
  <c r="AT10" i="2"/>
  <c r="AS10" i="2"/>
  <c r="AR10" i="2"/>
  <c r="AQ10" i="2"/>
  <c r="AP10" i="2"/>
  <c r="AO10" i="2"/>
  <c r="AN10" i="2"/>
  <c r="AM10" i="2"/>
  <c r="AL10" i="2"/>
  <c r="AK10" i="2"/>
  <c r="AJ10" i="2"/>
  <c r="AI10" i="2"/>
  <c r="AH10" i="2"/>
  <c r="AG10" i="2"/>
  <c r="AF10" i="2"/>
  <c r="AE10" i="2"/>
  <c r="AD10" i="2"/>
  <c r="AC10" i="2"/>
  <c r="AB10" i="2"/>
  <c r="AA10" i="2"/>
  <c r="Z10" i="2"/>
  <c r="Y10" i="2"/>
  <c r="X10" i="2"/>
  <c r="W10" i="2"/>
  <c r="V10" i="2"/>
  <c r="U10" i="2"/>
  <c r="T10" i="2"/>
  <c r="S10" i="2"/>
  <c r="R10" i="2"/>
  <c r="Q10" i="2"/>
  <c r="P10" i="2"/>
  <c r="O10" i="2"/>
  <c r="N10" i="2"/>
  <c r="M10" i="2"/>
  <c r="L10" i="2"/>
  <c r="I10" i="2"/>
  <c r="H10" i="2"/>
  <c r="G10" i="2"/>
  <c r="F10" i="2"/>
  <c r="E10" i="2"/>
  <c r="D10" i="2"/>
  <c r="C10" i="2"/>
  <c r="B10" i="2"/>
  <c r="BH9" i="2"/>
  <c r="BG9" i="2"/>
  <c r="BF9" i="2"/>
  <c r="BE9" i="2"/>
  <c r="BD9" i="2"/>
  <c r="BC9" i="2"/>
  <c r="BB9" i="2"/>
  <c r="BA9" i="2"/>
  <c r="AZ9" i="2"/>
  <c r="AY9" i="2"/>
  <c r="AX9" i="2"/>
  <c r="AW9" i="2"/>
  <c r="AV9" i="2"/>
  <c r="AU9" i="2"/>
  <c r="AT9" i="2"/>
  <c r="AS9" i="2"/>
  <c r="AR9" i="2"/>
  <c r="AQ9" i="2"/>
  <c r="AP9" i="2"/>
  <c r="AO9" i="2"/>
  <c r="AN9" i="2"/>
  <c r="AM9" i="2"/>
  <c r="AL9" i="2"/>
  <c r="AK9" i="2"/>
  <c r="AJ9" i="2"/>
  <c r="AI9" i="2"/>
  <c r="AH9" i="2"/>
  <c r="AG9" i="2"/>
  <c r="AF9" i="2"/>
  <c r="AE9" i="2"/>
  <c r="AD9" i="2"/>
  <c r="AC9" i="2"/>
  <c r="AB9" i="2"/>
  <c r="AA9" i="2"/>
  <c r="Z9" i="2"/>
  <c r="Y9" i="2"/>
  <c r="X9" i="2"/>
  <c r="W9" i="2"/>
  <c r="V9" i="2"/>
  <c r="U9" i="2"/>
  <c r="T9" i="2"/>
  <c r="S9" i="2"/>
  <c r="R9" i="2"/>
  <c r="Q9" i="2"/>
  <c r="P9" i="2"/>
  <c r="O9" i="2"/>
  <c r="N9" i="2"/>
  <c r="M9" i="2"/>
  <c r="L9" i="2"/>
  <c r="I9" i="2"/>
  <c r="H9" i="2"/>
  <c r="G9" i="2"/>
  <c r="F9" i="2"/>
  <c r="E9" i="2"/>
  <c r="D9" i="2"/>
  <c r="C9" i="2"/>
  <c r="B9" i="2"/>
  <c r="BH8" i="2"/>
  <c r="BG8" i="2"/>
  <c r="BF8" i="2"/>
  <c r="BE8" i="2"/>
  <c r="BD8" i="2"/>
  <c r="BC8" i="2"/>
  <c r="BB8" i="2"/>
  <c r="BA8" i="2"/>
  <c r="AZ8" i="2"/>
  <c r="AY8" i="2"/>
  <c r="AX8" i="2"/>
  <c r="AW8" i="2"/>
  <c r="AV8" i="2"/>
  <c r="AU8" i="2"/>
  <c r="AT8" i="2"/>
  <c r="AS8" i="2"/>
  <c r="AR8" i="2"/>
  <c r="AQ8" i="2"/>
  <c r="AP8" i="2"/>
  <c r="AO8" i="2"/>
  <c r="AN8" i="2"/>
  <c r="AM8" i="2"/>
  <c r="AL8" i="2"/>
  <c r="AK8" i="2"/>
  <c r="AJ8" i="2"/>
  <c r="AI8" i="2"/>
  <c r="AH8" i="2"/>
  <c r="AG8" i="2"/>
  <c r="AF8" i="2"/>
  <c r="AE8" i="2"/>
  <c r="AD8" i="2"/>
  <c r="AC8" i="2"/>
  <c r="AB8" i="2"/>
  <c r="AA8" i="2"/>
  <c r="Z8" i="2"/>
  <c r="Y8" i="2"/>
  <c r="X8" i="2"/>
  <c r="W8" i="2"/>
  <c r="V8" i="2"/>
  <c r="U8" i="2"/>
  <c r="T8" i="2"/>
  <c r="S8" i="2"/>
  <c r="R8" i="2"/>
  <c r="Q8" i="2"/>
  <c r="P8" i="2"/>
  <c r="O8" i="2"/>
  <c r="N8" i="2"/>
  <c r="M8" i="2"/>
  <c r="L8" i="2"/>
  <c r="I8" i="2"/>
  <c r="H8" i="2"/>
  <c r="G8" i="2"/>
  <c r="F8" i="2"/>
  <c r="E8" i="2"/>
  <c r="D8" i="2"/>
  <c r="C8" i="2"/>
  <c r="B8" i="2"/>
  <c r="BH7" i="2"/>
  <c r="BG7" i="2"/>
  <c r="BF7" i="2"/>
  <c r="BE7" i="2"/>
  <c r="BD7" i="2"/>
  <c r="BC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L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I7" i="2"/>
  <c r="H7" i="2"/>
  <c r="G7" i="2"/>
  <c r="F7" i="2"/>
  <c r="E7" i="2"/>
  <c r="D7" i="2"/>
  <c r="C7" i="2"/>
  <c r="B7" i="2"/>
  <c r="BH6" i="2"/>
  <c r="BH6" i="4" s="1"/>
  <c r="BG6" i="2"/>
  <c r="BG6" i="4" s="1"/>
  <c r="BF6" i="2"/>
  <c r="BF6" i="4" s="1"/>
  <c r="BE6" i="2"/>
  <c r="BE6" i="4" s="1"/>
  <c r="BD6" i="2"/>
  <c r="BD6" i="4" s="1"/>
  <c r="BC6" i="2"/>
  <c r="BC6" i="4" s="1"/>
  <c r="BB6" i="2"/>
  <c r="BB6" i="4" s="1"/>
  <c r="BA6" i="2"/>
  <c r="BA6" i="4" s="1"/>
  <c r="AZ6" i="2"/>
  <c r="AZ6" i="4" s="1"/>
  <c r="AY6" i="2"/>
  <c r="AY6" i="4" s="1"/>
  <c r="AX6" i="2"/>
  <c r="AX6" i="4" s="1"/>
  <c r="AW6" i="2"/>
  <c r="AW6" i="4" s="1"/>
  <c r="AV6" i="2"/>
  <c r="AV6" i="4" s="1"/>
  <c r="AU6" i="2"/>
  <c r="AU6" i="4" s="1"/>
  <c r="AT6" i="2"/>
  <c r="AT6" i="4" s="1"/>
  <c r="AS6" i="2"/>
  <c r="AS6" i="4" s="1"/>
  <c r="AR6" i="2"/>
  <c r="AR6" i="4" s="1"/>
  <c r="AQ6" i="2"/>
  <c r="AQ6" i="4" s="1"/>
  <c r="AP6" i="2"/>
  <c r="AP6" i="4" s="1"/>
  <c r="AO6" i="2"/>
  <c r="AO6" i="4" s="1"/>
  <c r="AN6" i="2"/>
  <c r="AN6" i="4" s="1"/>
  <c r="AM6" i="2"/>
  <c r="AM6" i="4" s="1"/>
  <c r="AL6" i="2"/>
  <c r="AL6" i="4" s="1"/>
  <c r="AK6" i="2"/>
  <c r="AK6" i="4" s="1"/>
  <c r="AJ6" i="2"/>
  <c r="AJ6" i="4" s="1"/>
  <c r="AI6" i="2"/>
  <c r="AI6" i="4" s="1"/>
  <c r="AH6" i="2"/>
  <c r="AH6" i="4" s="1"/>
  <c r="AG6" i="2"/>
  <c r="AG6" i="4" s="1"/>
  <c r="AF6" i="2"/>
  <c r="AF6" i="4" s="1"/>
  <c r="AE6" i="2"/>
  <c r="AE6" i="4" s="1"/>
  <c r="AD6" i="2"/>
  <c r="AD6" i="4" s="1"/>
  <c r="AC6" i="2"/>
  <c r="AC6" i="4" s="1"/>
  <c r="AB6" i="2"/>
  <c r="AB6" i="4" s="1"/>
  <c r="AA6" i="2"/>
  <c r="AA6" i="4" s="1"/>
  <c r="Z6" i="2"/>
  <c r="Z6" i="4" s="1"/>
  <c r="Y6" i="2"/>
  <c r="Y6" i="4" s="1"/>
  <c r="X6" i="2"/>
  <c r="X6" i="4" s="1"/>
  <c r="W6" i="2"/>
  <c r="W6" i="4" s="1"/>
  <c r="V6" i="2"/>
  <c r="V6" i="4" s="1"/>
  <c r="U6" i="2"/>
  <c r="U6" i="4" s="1"/>
  <c r="T6" i="2"/>
  <c r="T6" i="4" s="1"/>
  <c r="S6" i="2"/>
  <c r="S6" i="4" s="1"/>
  <c r="R6" i="2"/>
  <c r="R6" i="4" s="1"/>
  <c r="Q6" i="2"/>
  <c r="Q6" i="4" s="1"/>
  <c r="P6" i="2"/>
  <c r="P6" i="4" s="1"/>
  <c r="O6" i="2"/>
  <c r="O6" i="4" s="1"/>
  <c r="N6" i="2"/>
  <c r="N6" i="4" s="1"/>
  <c r="M6" i="2"/>
  <c r="M6" i="4" s="1"/>
  <c r="L6" i="2"/>
  <c r="L6" i="4" s="1"/>
  <c r="I6" i="2"/>
  <c r="I6" i="4" s="1"/>
  <c r="H6" i="2"/>
  <c r="H6" i="4" s="1"/>
  <c r="G6" i="2"/>
  <c r="G6" i="4" s="1"/>
  <c r="F6" i="2"/>
  <c r="F6" i="4" s="1"/>
  <c r="E6" i="2"/>
  <c r="E6" i="4" s="1"/>
  <c r="D6" i="2"/>
  <c r="D6" i="4" s="1"/>
  <c r="C6" i="2"/>
  <c r="C6" i="4" s="1"/>
  <c r="B6" i="2"/>
  <c r="B6" i="4" s="1"/>
  <c r="BH5" i="2"/>
  <c r="BH5" i="4" s="1"/>
  <c r="BG5" i="2"/>
  <c r="BG5" i="4" s="1"/>
  <c r="BF5" i="2"/>
  <c r="BF5" i="4" s="1"/>
  <c r="BE5" i="2"/>
  <c r="BE5" i="4" s="1"/>
  <c r="BD5" i="2"/>
  <c r="BD5" i="4" s="1"/>
  <c r="BC5" i="2"/>
  <c r="BC5" i="4" s="1"/>
  <c r="BB5" i="2"/>
  <c r="BB5" i="4" s="1"/>
  <c r="BA5" i="2"/>
  <c r="BA5" i="4" s="1"/>
  <c r="AZ5" i="2"/>
  <c r="AZ5" i="4" s="1"/>
  <c r="AY5" i="2"/>
  <c r="AY5" i="4" s="1"/>
  <c r="AX5" i="2"/>
  <c r="AX5" i="4" s="1"/>
  <c r="AW5" i="2"/>
  <c r="AW5" i="4" s="1"/>
  <c r="AV5" i="2"/>
  <c r="AV5" i="4" s="1"/>
  <c r="AU5" i="2"/>
  <c r="AU5" i="4" s="1"/>
  <c r="AT5" i="2"/>
  <c r="AT5" i="4" s="1"/>
  <c r="AS5" i="2"/>
  <c r="AS5" i="4" s="1"/>
  <c r="AR5" i="2"/>
  <c r="AR5" i="4" s="1"/>
  <c r="AQ5" i="2"/>
  <c r="AQ5" i="4" s="1"/>
  <c r="AP5" i="2"/>
  <c r="AP5" i="4" s="1"/>
  <c r="AO5" i="2"/>
  <c r="AO5" i="4" s="1"/>
  <c r="AN5" i="2"/>
  <c r="AN5" i="4" s="1"/>
  <c r="AM5" i="2"/>
  <c r="AM5" i="4" s="1"/>
  <c r="AL5" i="2"/>
  <c r="AL5" i="4" s="1"/>
  <c r="AK5" i="2"/>
  <c r="AK5" i="4" s="1"/>
  <c r="AJ5" i="2"/>
  <c r="AJ5" i="4" s="1"/>
  <c r="AI5" i="2"/>
  <c r="AI5" i="4" s="1"/>
  <c r="AH5" i="2"/>
  <c r="AH5" i="4" s="1"/>
  <c r="AG5" i="2"/>
  <c r="AG5" i="4" s="1"/>
  <c r="AF5" i="2"/>
  <c r="AF5" i="4" s="1"/>
  <c r="AE5" i="2"/>
  <c r="AE5" i="4" s="1"/>
  <c r="AD5" i="2"/>
  <c r="AD5" i="4" s="1"/>
  <c r="AC5" i="2"/>
  <c r="AC5" i="4" s="1"/>
  <c r="AB5" i="2"/>
  <c r="AB5" i="4" s="1"/>
  <c r="AA5" i="2"/>
  <c r="AA5" i="4" s="1"/>
  <c r="Z5" i="2"/>
  <c r="Z5" i="4" s="1"/>
  <c r="Y5" i="2"/>
  <c r="Y5" i="4" s="1"/>
  <c r="X5" i="2"/>
  <c r="X5" i="4" s="1"/>
  <c r="W5" i="2"/>
  <c r="W5" i="4" s="1"/>
  <c r="V5" i="2"/>
  <c r="V5" i="4" s="1"/>
  <c r="U5" i="2"/>
  <c r="U5" i="4" s="1"/>
  <c r="T5" i="2"/>
  <c r="T5" i="4" s="1"/>
  <c r="S5" i="2"/>
  <c r="S5" i="4" s="1"/>
  <c r="R5" i="2"/>
  <c r="R5" i="4" s="1"/>
  <c r="Q5" i="2"/>
  <c r="Q5" i="4" s="1"/>
  <c r="P5" i="2"/>
  <c r="P5" i="4" s="1"/>
  <c r="O5" i="2"/>
  <c r="O5" i="4" s="1"/>
  <c r="N5" i="2"/>
  <c r="N5" i="4" s="1"/>
  <c r="M5" i="2"/>
  <c r="M5" i="4" s="1"/>
  <c r="L5" i="2"/>
  <c r="L5" i="4" s="1"/>
  <c r="I5" i="2"/>
  <c r="I5" i="4" s="1"/>
  <c r="H5" i="2"/>
  <c r="H5" i="4" s="1"/>
  <c r="G5" i="2"/>
  <c r="G5" i="4" s="1"/>
  <c r="F5" i="2"/>
  <c r="F5" i="4" s="1"/>
  <c r="E5" i="2"/>
  <c r="E5" i="4" s="1"/>
  <c r="D5" i="2"/>
  <c r="D5" i="4" s="1"/>
  <c r="C5" i="2"/>
  <c r="C5" i="4" s="1"/>
  <c r="B5" i="2"/>
  <c r="B5" i="4" s="1"/>
  <c r="BH4" i="2"/>
  <c r="BH4" i="4" s="1"/>
  <c r="BG4" i="2"/>
  <c r="BG4" i="4" s="1"/>
  <c r="BF4" i="2"/>
  <c r="BF4" i="4" s="1"/>
  <c r="BE4" i="2"/>
  <c r="BE4" i="4" s="1"/>
  <c r="BD4" i="2"/>
  <c r="BD4" i="4" s="1"/>
  <c r="BC4" i="2"/>
  <c r="BC4" i="4" s="1"/>
  <c r="BB4" i="2"/>
  <c r="BB4" i="4" s="1"/>
  <c r="BA4" i="2"/>
  <c r="BA4" i="4" s="1"/>
  <c r="AZ4" i="2"/>
  <c r="AZ4" i="4" s="1"/>
  <c r="AY4" i="2"/>
  <c r="AY4" i="4" s="1"/>
  <c r="AX4" i="2"/>
  <c r="AX4" i="4" s="1"/>
  <c r="AW4" i="2"/>
  <c r="AW4" i="4" s="1"/>
  <c r="AV4" i="2"/>
  <c r="AV4" i="4" s="1"/>
  <c r="AU4" i="2"/>
  <c r="AU4" i="4" s="1"/>
  <c r="AT4" i="2"/>
  <c r="AT4" i="4" s="1"/>
  <c r="AS4" i="2"/>
  <c r="AS4" i="4" s="1"/>
  <c r="AR4" i="2"/>
  <c r="AR4" i="4" s="1"/>
  <c r="AQ4" i="2"/>
  <c r="AQ4" i="4" s="1"/>
  <c r="AP4" i="2"/>
  <c r="AP4" i="4" s="1"/>
  <c r="AO4" i="2"/>
  <c r="AO4" i="4" s="1"/>
  <c r="AN4" i="2"/>
  <c r="AN4" i="4" s="1"/>
  <c r="AM4" i="2"/>
  <c r="AM4" i="4" s="1"/>
  <c r="AL4" i="2"/>
  <c r="AL4" i="4" s="1"/>
  <c r="AK4" i="2"/>
  <c r="AK4" i="4" s="1"/>
  <c r="AJ4" i="2"/>
  <c r="AJ4" i="4" s="1"/>
  <c r="AI4" i="2"/>
  <c r="AI4" i="4" s="1"/>
  <c r="AH4" i="2"/>
  <c r="AH4" i="4" s="1"/>
  <c r="AG4" i="2"/>
  <c r="AG4" i="4" s="1"/>
  <c r="AF4" i="2"/>
  <c r="AF4" i="4" s="1"/>
  <c r="AE4" i="2"/>
  <c r="AE4" i="4" s="1"/>
  <c r="AD4" i="2"/>
  <c r="AD4" i="4" s="1"/>
  <c r="AC4" i="2"/>
  <c r="AC4" i="4" s="1"/>
  <c r="AB4" i="2"/>
  <c r="AB4" i="4" s="1"/>
  <c r="AA4" i="2"/>
  <c r="AA4" i="4" s="1"/>
  <c r="Z4" i="2"/>
  <c r="Z4" i="4" s="1"/>
  <c r="Y4" i="2"/>
  <c r="Y4" i="4" s="1"/>
  <c r="X4" i="2"/>
  <c r="X4" i="4" s="1"/>
  <c r="W4" i="2"/>
  <c r="W4" i="4" s="1"/>
  <c r="V4" i="2"/>
  <c r="V4" i="4" s="1"/>
  <c r="U4" i="2"/>
  <c r="U4" i="4" s="1"/>
  <c r="T4" i="2"/>
  <c r="T4" i="4" s="1"/>
  <c r="S4" i="2"/>
  <c r="S4" i="4" s="1"/>
  <c r="R4" i="2"/>
  <c r="R4" i="4" s="1"/>
  <c r="Q4" i="2"/>
  <c r="Q4" i="4" s="1"/>
  <c r="P4" i="2"/>
  <c r="P4" i="4" s="1"/>
  <c r="O4" i="2"/>
  <c r="O4" i="4" s="1"/>
  <c r="N4" i="2"/>
  <c r="N4" i="4" s="1"/>
  <c r="M4" i="2"/>
  <c r="M4" i="4" s="1"/>
  <c r="L4" i="2"/>
  <c r="L4" i="4" s="1"/>
  <c r="I4" i="2"/>
  <c r="I4" i="4" s="1"/>
  <c r="H4" i="2"/>
  <c r="H4" i="4" s="1"/>
  <c r="G4" i="2"/>
  <c r="G4" i="4" s="1"/>
  <c r="F4" i="2"/>
  <c r="F4" i="4" s="1"/>
  <c r="E4" i="2"/>
  <c r="E4" i="4" s="1"/>
  <c r="D4" i="2"/>
  <c r="D4" i="4" s="1"/>
  <c r="C4" i="2"/>
  <c r="C4" i="4" s="1"/>
  <c r="B4" i="2"/>
  <c r="B4" i="4" s="1"/>
  <c r="BH3" i="2"/>
  <c r="BH3" i="4" s="1"/>
  <c r="BG3" i="2"/>
  <c r="BG3" i="4" s="1"/>
  <c r="BF3" i="2"/>
  <c r="BF3" i="4" s="1"/>
  <c r="BE3" i="2"/>
  <c r="BE3" i="4" s="1"/>
  <c r="BD3" i="2"/>
  <c r="BD3" i="4" s="1"/>
  <c r="BC3" i="2"/>
  <c r="BC3" i="4" s="1"/>
  <c r="BB3" i="2"/>
  <c r="BB3" i="4" s="1"/>
  <c r="BA3" i="2"/>
  <c r="BA3" i="4" s="1"/>
  <c r="AZ3" i="2"/>
  <c r="AZ3" i="4" s="1"/>
  <c r="AY3" i="2"/>
  <c r="AY3" i="4" s="1"/>
  <c r="AX3" i="2"/>
  <c r="AX3" i="4" s="1"/>
  <c r="AW3" i="2"/>
  <c r="AW3" i="4" s="1"/>
  <c r="AV3" i="2"/>
  <c r="AV3" i="4" s="1"/>
  <c r="AU3" i="2"/>
  <c r="AU3" i="4" s="1"/>
  <c r="AT3" i="2"/>
  <c r="AT3" i="4" s="1"/>
  <c r="AS3" i="2"/>
  <c r="AS3" i="4" s="1"/>
  <c r="AR3" i="2"/>
  <c r="AR3" i="4" s="1"/>
  <c r="AQ3" i="2"/>
  <c r="AQ3" i="4" s="1"/>
  <c r="AP3" i="2"/>
  <c r="AP3" i="4" s="1"/>
  <c r="AO3" i="2"/>
  <c r="AO3" i="4" s="1"/>
  <c r="AN3" i="2"/>
  <c r="AN3" i="4" s="1"/>
  <c r="AM3" i="2"/>
  <c r="AM3" i="4" s="1"/>
  <c r="AL3" i="2"/>
  <c r="AL3" i="4" s="1"/>
  <c r="AK3" i="2"/>
  <c r="AK3" i="4" s="1"/>
  <c r="AJ3" i="2"/>
  <c r="AJ3" i="4" s="1"/>
  <c r="AI3" i="2"/>
  <c r="AI3" i="4" s="1"/>
  <c r="AH3" i="2"/>
  <c r="AH3" i="4" s="1"/>
  <c r="AG3" i="2"/>
  <c r="AG3" i="4" s="1"/>
  <c r="AF3" i="2"/>
  <c r="AF3" i="4" s="1"/>
  <c r="AE3" i="2"/>
  <c r="AE3" i="4" s="1"/>
  <c r="AD3" i="2"/>
  <c r="AD3" i="4" s="1"/>
  <c r="AC3" i="2"/>
  <c r="AC3" i="4" s="1"/>
  <c r="AB3" i="2"/>
  <c r="AB3" i="4" s="1"/>
  <c r="AA3" i="2"/>
  <c r="AA3" i="4" s="1"/>
  <c r="Z3" i="2"/>
  <c r="Z3" i="4" s="1"/>
  <c r="Y3" i="2"/>
  <c r="Y3" i="4" s="1"/>
  <c r="X3" i="2"/>
  <c r="X3" i="4" s="1"/>
  <c r="W3" i="2"/>
  <c r="W3" i="4" s="1"/>
  <c r="V3" i="2"/>
  <c r="V3" i="4" s="1"/>
  <c r="U3" i="2"/>
  <c r="U3" i="4" s="1"/>
  <c r="T3" i="2"/>
  <c r="T3" i="4" s="1"/>
  <c r="S3" i="2"/>
  <c r="S3" i="4" s="1"/>
  <c r="R3" i="2"/>
  <c r="R3" i="4" s="1"/>
  <c r="Q3" i="2"/>
  <c r="Q3" i="4" s="1"/>
  <c r="P3" i="2"/>
  <c r="P3" i="4" s="1"/>
  <c r="O3" i="2"/>
  <c r="O3" i="4" s="1"/>
  <c r="N3" i="2"/>
  <c r="N3" i="4" s="1"/>
  <c r="M3" i="2"/>
  <c r="M3" i="4" s="1"/>
  <c r="L3" i="2"/>
  <c r="L3" i="4" s="1"/>
  <c r="I3" i="2"/>
  <c r="I3" i="4" s="1"/>
  <c r="H3" i="2"/>
  <c r="H3" i="4" s="1"/>
  <c r="G3" i="2"/>
  <c r="G3" i="4" s="1"/>
  <c r="F3" i="2"/>
  <c r="F3" i="4" s="1"/>
  <c r="E3" i="2"/>
  <c r="E3" i="4" s="1"/>
  <c r="D3" i="2"/>
  <c r="D3" i="4" s="1"/>
  <c r="C3" i="2"/>
  <c r="C3" i="4" s="1"/>
  <c r="B3" i="2"/>
  <c r="B3" i="4" s="1"/>
  <c r="BH2" i="2"/>
  <c r="BG2" i="2"/>
  <c r="BF2" i="2"/>
  <c r="BE2" i="2"/>
  <c r="BD2" i="2"/>
  <c r="BC2" i="2"/>
  <c r="BB2" i="2"/>
  <c r="BA2" i="2"/>
  <c r="AZ2" i="2"/>
  <c r="AY2" i="2"/>
  <c r="AX2" i="2"/>
  <c r="AW2" i="2"/>
  <c r="AV2" i="2"/>
  <c r="AU2" i="2"/>
  <c r="AT2" i="2"/>
  <c r="AS2" i="2"/>
  <c r="AR2" i="2"/>
  <c r="AQ2" i="2"/>
  <c r="AP2" i="2"/>
  <c r="AO2" i="2"/>
  <c r="AN2" i="2"/>
  <c r="AM2" i="2"/>
  <c r="AL2" i="2"/>
  <c r="AK2" i="2"/>
  <c r="AJ2" i="2"/>
  <c r="AI2" i="2"/>
  <c r="AH2" i="2"/>
  <c r="AG2" i="2"/>
  <c r="AF2" i="2"/>
  <c r="AE2" i="2"/>
  <c r="AD2" i="2"/>
  <c r="AC2" i="2"/>
  <c r="AB2" i="2"/>
  <c r="AA2" i="2"/>
  <c r="Z2" i="2"/>
  <c r="Y2" i="2"/>
  <c r="X2" i="2"/>
  <c r="W2" i="2"/>
  <c r="V2" i="2"/>
  <c r="U2" i="2"/>
  <c r="T2" i="2"/>
  <c r="S2" i="2"/>
  <c r="R2" i="2"/>
  <c r="Q2" i="2"/>
  <c r="P2" i="2"/>
  <c r="O2" i="2"/>
  <c r="N2" i="2"/>
  <c r="M2" i="2"/>
  <c r="L2" i="2"/>
  <c r="I2" i="2"/>
  <c r="H2" i="2"/>
  <c r="G2" i="2"/>
  <c r="F2" i="2"/>
  <c r="E2" i="2"/>
  <c r="D2" i="2"/>
  <c r="C2" i="2"/>
  <c r="B2" i="2"/>
  <c r="Q9" i="34" l="1"/>
  <c r="G4" i="34"/>
  <c r="G28" i="34"/>
  <c r="G17" i="34"/>
  <c r="G41" i="34"/>
  <c r="G6" i="34"/>
  <c r="G48" i="34"/>
  <c r="G30" i="34"/>
  <c r="Q10" i="34"/>
  <c r="Q42" i="34"/>
  <c r="Q11" i="34"/>
  <c r="Q43" i="34"/>
  <c r="Q41" i="34"/>
  <c r="Q29" i="34"/>
  <c r="Q32" i="34"/>
  <c r="G10" i="34"/>
  <c r="G34" i="34"/>
  <c r="G23" i="34"/>
  <c r="G47" i="34"/>
  <c r="G12" i="34"/>
  <c r="G42" i="34"/>
  <c r="B97" i="4"/>
  <c r="Q18" i="34"/>
  <c r="Q51" i="34"/>
  <c r="Q20" i="34"/>
  <c r="Q15" i="34"/>
  <c r="Q47" i="34"/>
  <c r="Q24" i="34"/>
  <c r="Q33" i="34"/>
  <c r="Q5" i="34"/>
  <c r="Q25" i="34"/>
  <c r="G16" i="34"/>
  <c r="G40" i="34"/>
  <c r="G5" i="34"/>
  <c r="G29" i="34"/>
  <c r="G24" i="34"/>
  <c r="G33" i="34"/>
  <c r="Q45" i="34"/>
  <c r="Q28" i="34"/>
  <c r="Q21" i="34"/>
  <c r="Q17" i="34"/>
  <c r="Q13" i="34"/>
  <c r="Q23" i="34"/>
  <c r="Q48" i="34"/>
  <c r="G22" i="34"/>
  <c r="G46" i="34"/>
  <c r="G11" i="34"/>
  <c r="G35" i="34"/>
  <c r="G36" i="34"/>
  <c r="G9" i="34"/>
  <c r="J97" i="33"/>
  <c r="J303" i="33" s="1"/>
  <c r="E8" i="34"/>
  <c r="E20" i="34"/>
  <c r="E32" i="34"/>
  <c r="E44" i="34"/>
  <c r="O48" i="34"/>
  <c r="O7" i="34"/>
  <c r="E15" i="34"/>
  <c r="E27" i="34"/>
  <c r="E39" i="34"/>
  <c r="O15" i="34"/>
  <c r="O27" i="34"/>
  <c r="O39" i="34"/>
  <c r="E22" i="34"/>
  <c r="E40" i="34"/>
  <c r="O4" i="34"/>
  <c r="O22" i="34"/>
  <c r="O46" i="34"/>
  <c r="O18" i="34"/>
  <c r="E37" i="34"/>
  <c r="O19" i="34"/>
  <c r="O6" i="34"/>
  <c r="E11" i="34"/>
  <c r="E23" i="34"/>
  <c r="E35" i="34"/>
  <c r="E47" i="34"/>
  <c r="O5" i="34"/>
  <c r="O17" i="34"/>
  <c r="O29" i="34"/>
  <c r="O41" i="34"/>
  <c r="O12" i="34"/>
  <c r="O14" i="34"/>
  <c r="O26" i="34"/>
  <c r="O38" i="34"/>
  <c r="O51" i="34"/>
  <c r="E18" i="34"/>
  <c r="E48" i="34"/>
  <c r="E36" i="34"/>
  <c r="E16" i="34"/>
  <c r="E46" i="34"/>
  <c r="O28" i="34"/>
  <c r="E30" i="34"/>
  <c r="E25" i="34"/>
  <c r="E24" i="34"/>
  <c r="E31" i="34"/>
  <c r="E14" i="34"/>
  <c r="E26" i="34"/>
  <c r="E38" i="34"/>
  <c r="E51" i="34"/>
  <c r="O24" i="34"/>
  <c r="E19" i="34"/>
  <c r="O43" i="34"/>
  <c r="E9" i="34"/>
  <c r="E21" i="34"/>
  <c r="E33" i="34"/>
  <c r="E45" i="34"/>
  <c r="O9" i="34"/>
  <c r="O21" i="34"/>
  <c r="O33" i="34"/>
  <c r="O45" i="34"/>
  <c r="E10" i="34"/>
  <c r="E28" i="34"/>
  <c r="O10" i="34"/>
  <c r="O34" i="34"/>
  <c r="O42" i="34"/>
  <c r="E13" i="34"/>
  <c r="O13" i="34"/>
  <c r="O31" i="34"/>
  <c r="O30" i="34"/>
  <c r="E5" i="34"/>
  <c r="E17" i="34"/>
  <c r="E29" i="34"/>
  <c r="E41" i="34"/>
  <c r="O11" i="34"/>
  <c r="O23" i="34"/>
  <c r="O35" i="34"/>
  <c r="O47" i="34"/>
  <c r="O36" i="34"/>
  <c r="J10" i="13"/>
  <c r="O8" i="34"/>
  <c r="O20" i="34"/>
  <c r="O32" i="34"/>
  <c r="O44" i="34"/>
  <c r="E6" i="34"/>
  <c r="E42" i="34"/>
  <c r="E12" i="34"/>
  <c r="E4" i="34"/>
  <c r="E34" i="34"/>
  <c r="O16" i="34"/>
  <c r="O40" i="34"/>
  <c r="E43" i="34"/>
  <c r="O25" i="34"/>
  <c r="E7" i="34"/>
  <c r="O37" i="34"/>
  <c r="F10" i="13"/>
  <c r="B340" i="2"/>
  <c r="B341" i="2"/>
  <c r="B338" i="2"/>
  <c r="B339" i="2"/>
  <c r="B336" i="2"/>
  <c r="B335" i="2"/>
  <c r="B334" i="2"/>
  <c r="B337" i="2"/>
  <c r="H340" i="2"/>
  <c r="H341" i="2"/>
  <c r="H339" i="2"/>
  <c r="H338" i="2"/>
  <c r="H334" i="2"/>
  <c r="H337" i="2"/>
  <c r="H336" i="2"/>
  <c r="H335" i="2"/>
  <c r="P340" i="2"/>
  <c r="P341" i="2"/>
  <c r="P339" i="2"/>
  <c r="P338" i="2"/>
  <c r="P337" i="2"/>
  <c r="P335" i="2"/>
  <c r="P336" i="2"/>
  <c r="P334" i="2"/>
  <c r="V339" i="2"/>
  <c r="V338" i="2"/>
  <c r="V341" i="2"/>
  <c r="V340" i="2"/>
  <c r="V335" i="2"/>
  <c r="V334" i="2"/>
  <c r="V336" i="2"/>
  <c r="V337" i="2"/>
  <c r="AB339" i="2"/>
  <c r="AB338" i="2"/>
  <c r="AB340" i="2"/>
  <c r="AB341" i="2"/>
  <c r="AB334" i="2"/>
  <c r="AB336" i="2"/>
  <c r="AB337" i="2"/>
  <c r="AB335" i="2"/>
  <c r="AH340" i="2"/>
  <c r="AH341" i="2"/>
  <c r="AH339" i="2"/>
  <c r="AH338" i="2"/>
  <c r="AH336" i="2"/>
  <c r="AH337" i="2"/>
  <c r="AH335" i="2"/>
  <c r="AH334" i="2"/>
  <c r="AN340" i="2"/>
  <c r="AN341" i="2"/>
  <c r="AN339" i="2"/>
  <c r="AN338" i="2"/>
  <c r="AN336" i="2"/>
  <c r="AN335" i="2"/>
  <c r="AN334" i="2"/>
  <c r="AN337" i="2"/>
  <c r="AT340" i="2"/>
  <c r="AT341" i="2"/>
  <c r="AT339" i="2"/>
  <c r="AT338" i="2"/>
  <c r="AT334" i="2"/>
  <c r="AT337" i="2"/>
  <c r="AT336" i="2"/>
  <c r="AT335" i="2"/>
  <c r="AZ340" i="2"/>
  <c r="AZ341" i="2"/>
  <c r="AZ339" i="2"/>
  <c r="AZ338" i="2"/>
  <c r="AZ337" i="2"/>
  <c r="AZ335" i="2"/>
  <c r="AZ336" i="2"/>
  <c r="AZ334" i="2"/>
  <c r="BF339" i="2"/>
  <c r="BF338" i="2"/>
  <c r="BF341" i="2"/>
  <c r="BF340" i="2"/>
  <c r="BF335" i="2"/>
  <c r="BF334" i="2"/>
  <c r="BF336" i="2"/>
  <c r="BF337" i="2"/>
  <c r="E351" i="3"/>
  <c r="E352" i="3"/>
  <c r="E350" i="3"/>
  <c r="E349" i="3"/>
  <c r="E348" i="3"/>
  <c r="E346" i="3"/>
  <c r="E347" i="3"/>
  <c r="E345" i="3"/>
  <c r="M336" i="3"/>
  <c r="M351" i="3"/>
  <c r="M352" i="3"/>
  <c r="M349" i="3"/>
  <c r="M350" i="3"/>
  <c r="M346" i="3"/>
  <c r="M337" i="3"/>
  <c r="M347" i="3"/>
  <c r="M335" i="3"/>
  <c r="M348" i="3"/>
  <c r="M334" i="3"/>
  <c r="S351" i="3"/>
  <c r="S352" i="3"/>
  <c r="S349" i="3"/>
  <c r="S350" i="3"/>
  <c r="S347" i="3"/>
  <c r="S345" i="3"/>
  <c r="S348" i="3"/>
  <c r="S346" i="3"/>
  <c r="Y334" i="3"/>
  <c r="Y351" i="3"/>
  <c r="Y352" i="3"/>
  <c r="Y349" i="3"/>
  <c r="Y350" i="3"/>
  <c r="Y345" i="3"/>
  <c r="Y348" i="3"/>
  <c r="Y346" i="3"/>
  <c r="Y347" i="3"/>
  <c r="AE351" i="3"/>
  <c r="AE349" i="3"/>
  <c r="AE350" i="3"/>
  <c r="AE352" i="3"/>
  <c r="AE348" i="3"/>
  <c r="AE346" i="3"/>
  <c r="AE347" i="3"/>
  <c r="AE337" i="3"/>
  <c r="AE345" i="3"/>
  <c r="AK337" i="3"/>
  <c r="AK349" i="3"/>
  <c r="AK352" i="3"/>
  <c r="AK351" i="3"/>
  <c r="AK350" i="3"/>
  <c r="AK348" i="3"/>
  <c r="AK346" i="3"/>
  <c r="AK347" i="3"/>
  <c r="AK345" i="3"/>
  <c r="AQ351" i="3"/>
  <c r="AQ352" i="3"/>
  <c r="AQ350" i="3"/>
  <c r="AQ349" i="3"/>
  <c r="AQ348" i="3"/>
  <c r="AQ346" i="3"/>
  <c r="AQ347" i="3"/>
  <c r="AQ345" i="3"/>
  <c r="AQ335" i="3"/>
  <c r="AQ336" i="3"/>
  <c r="AW334" i="3"/>
  <c r="AW351" i="3"/>
  <c r="AW352" i="3"/>
  <c r="AW349" i="3"/>
  <c r="AW350" i="3"/>
  <c r="AW346" i="3"/>
  <c r="AW347" i="3"/>
  <c r="AW348" i="3"/>
  <c r="BC351" i="3"/>
  <c r="BC352" i="3"/>
  <c r="BC349" i="3"/>
  <c r="BC350" i="3"/>
  <c r="BC347" i="3"/>
  <c r="BC345" i="3"/>
  <c r="BC348" i="3"/>
  <c r="BC346" i="3"/>
  <c r="X49" i="34"/>
  <c r="X7" i="34"/>
  <c r="X13" i="34"/>
  <c r="X19" i="34"/>
  <c r="X31" i="34"/>
  <c r="X37" i="34"/>
  <c r="X43" i="34"/>
  <c r="B8" i="13"/>
  <c r="B339" i="5"/>
  <c r="B338" i="5"/>
  <c r="B341" i="5"/>
  <c r="B340" i="5"/>
  <c r="B336" i="5"/>
  <c r="B337" i="5"/>
  <c r="B334" i="5"/>
  <c r="B335" i="5"/>
  <c r="H339" i="5"/>
  <c r="H340" i="5"/>
  <c r="H338" i="5"/>
  <c r="H341" i="5"/>
  <c r="H334" i="5"/>
  <c r="H335" i="5"/>
  <c r="H336" i="5"/>
  <c r="H337" i="5"/>
  <c r="P339" i="5"/>
  <c r="P341" i="5"/>
  <c r="P340" i="5"/>
  <c r="P338" i="5"/>
  <c r="P337" i="5"/>
  <c r="P334" i="5"/>
  <c r="P335" i="5"/>
  <c r="P336" i="5"/>
  <c r="V341" i="5"/>
  <c r="V339" i="5"/>
  <c r="V340" i="5"/>
  <c r="V338" i="5"/>
  <c r="V334" i="5"/>
  <c r="V337" i="5"/>
  <c r="V335" i="5"/>
  <c r="V336" i="5"/>
  <c r="AB340" i="5"/>
  <c r="AB338" i="5"/>
  <c r="AB339" i="5"/>
  <c r="H19" i="34" s="1"/>
  <c r="AB341" i="5"/>
  <c r="AB334" i="5"/>
  <c r="AB337" i="5"/>
  <c r="AB335" i="5"/>
  <c r="AB336" i="5"/>
  <c r="AH339" i="5"/>
  <c r="AH341" i="5"/>
  <c r="AH340" i="5"/>
  <c r="AH338" i="5"/>
  <c r="AH334" i="5"/>
  <c r="AH335" i="5"/>
  <c r="AH336" i="5"/>
  <c r="AH337" i="5"/>
  <c r="AN341" i="5"/>
  <c r="AN339" i="5"/>
  <c r="AN340" i="5"/>
  <c r="AN338" i="5"/>
  <c r="AN337" i="5"/>
  <c r="AN334" i="5"/>
  <c r="AN335" i="5"/>
  <c r="AN336" i="5"/>
  <c r="AT339" i="5"/>
  <c r="H37" i="34" s="1"/>
  <c r="AT340" i="5"/>
  <c r="AT338" i="5"/>
  <c r="AT341" i="5"/>
  <c r="AT334" i="5"/>
  <c r="AT335" i="5"/>
  <c r="AT336" i="5"/>
  <c r="AT337" i="5"/>
  <c r="AZ341" i="5"/>
  <c r="AZ339" i="5"/>
  <c r="H43" i="34" s="1"/>
  <c r="AZ338" i="5"/>
  <c r="AZ340" i="5"/>
  <c r="AZ337" i="5"/>
  <c r="AZ334" i="5"/>
  <c r="AZ335" i="5"/>
  <c r="AZ336" i="5"/>
  <c r="BF339" i="5"/>
  <c r="BF340" i="5"/>
  <c r="BF338" i="5"/>
  <c r="BF341" i="5"/>
  <c r="BF334" i="5"/>
  <c r="BF337" i="5"/>
  <c r="BF335" i="5"/>
  <c r="BF336" i="5"/>
  <c r="E349" i="6"/>
  <c r="E341" i="6"/>
  <c r="E350" i="6"/>
  <c r="E338" i="6"/>
  <c r="E351" i="6"/>
  <c r="E339" i="6"/>
  <c r="E340" i="6"/>
  <c r="E352" i="6"/>
  <c r="E337" i="6"/>
  <c r="E346" i="6"/>
  <c r="E335" i="6"/>
  <c r="E347" i="6"/>
  <c r="E345" i="6"/>
  <c r="E336" i="6"/>
  <c r="E334" i="6"/>
  <c r="E348" i="6"/>
  <c r="M351" i="6"/>
  <c r="M352" i="6"/>
  <c r="M350" i="6"/>
  <c r="M4" i="34" s="1"/>
  <c r="M340" i="6"/>
  <c r="M349" i="6"/>
  <c r="M341" i="6"/>
  <c r="M339" i="6"/>
  <c r="R4" i="34" s="1"/>
  <c r="M338" i="6"/>
  <c r="M347" i="6"/>
  <c r="M345" i="6"/>
  <c r="M348" i="6"/>
  <c r="M336" i="6"/>
  <c r="M334" i="6"/>
  <c r="M337" i="6"/>
  <c r="M346" i="6"/>
  <c r="M335" i="6"/>
  <c r="S351" i="6"/>
  <c r="S349" i="6"/>
  <c r="S352" i="6"/>
  <c r="S340" i="6"/>
  <c r="S341" i="6"/>
  <c r="S339" i="6"/>
  <c r="R10" i="34" s="1"/>
  <c r="S338" i="6"/>
  <c r="S350" i="6"/>
  <c r="S337" i="6"/>
  <c r="S336" i="6"/>
  <c r="S334" i="6"/>
  <c r="S346" i="6"/>
  <c r="S335" i="6"/>
  <c r="S348" i="6"/>
  <c r="S347" i="6"/>
  <c r="S345" i="6"/>
  <c r="Y350" i="6"/>
  <c r="Y349" i="6"/>
  <c r="Y351" i="6"/>
  <c r="Y352" i="6"/>
  <c r="Y339" i="6"/>
  <c r="R16" i="34" s="1"/>
  <c r="Y340" i="6"/>
  <c r="Y341" i="6"/>
  <c r="Y338" i="6"/>
  <c r="Y348" i="6"/>
  <c r="Y337" i="6"/>
  <c r="Y347" i="6"/>
  <c r="Y345" i="6"/>
  <c r="Y346" i="6"/>
  <c r="Y336" i="6"/>
  <c r="Y334" i="6"/>
  <c r="Y335" i="6"/>
  <c r="AE349" i="6"/>
  <c r="AE339" i="6"/>
  <c r="AE351" i="6"/>
  <c r="AE338" i="6"/>
  <c r="AE352" i="6"/>
  <c r="AE340" i="6"/>
  <c r="AE341" i="6"/>
  <c r="AE350" i="6"/>
  <c r="AE337" i="6"/>
  <c r="AE346" i="6"/>
  <c r="AE347" i="6"/>
  <c r="AE345" i="6"/>
  <c r="AE335" i="6"/>
  <c r="AE336" i="6"/>
  <c r="AE334" i="6"/>
  <c r="AE348" i="6"/>
  <c r="AK351" i="6"/>
  <c r="AK352" i="6"/>
  <c r="AK340" i="6"/>
  <c r="AK341" i="6"/>
  <c r="AK350" i="6"/>
  <c r="M28" i="34" s="1"/>
  <c r="AK349" i="6"/>
  <c r="AK339" i="6"/>
  <c r="R28" i="34" s="1"/>
  <c r="AK338" i="6"/>
  <c r="AK336" i="6"/>
  <c r="AK334" i="6"/>
  <c r="AK348" i="6"/>
  <c r="AK337" i="6"/>
  <c r="AK346" i="6"/>
  <c r="AK335" i="6"/>
  <c r="AK347" i="6"/>
  <c r="AK345" i="6"/>
  <c r="AQ349" i="6"/>
  <c r="AQ339" i="6"/>
  <c r="R34" i="34" s="1"/>
  <c r="AQ338" i="6"/>
  <c r="AQ351" i="6"/>
  <c r="AQ352" i="6"/>
  <c r="AQ341" i="6"/>
  <c r="AQ350" i="6"/>
  <c r="M34" i="34" s="1"/>
  <c r="AQ340" i="6"/>
  <c r="AQ337" i="6"/>
  <c r="AQ346" i="6"/>
  <c r="AQ335" i="6"/>
  <c r="AQ347" i="6"/>
  <c r="AQ345" i="6"/>
  <c r="AQ336" i="6"/>
  <c r="AQ334" i="6"/>
  <c r="AQ348" i="6"/>
  <c r="AW351" i="6"/>
  <c r="AW352" i="6"/>
  <c r="AW350" i="6"/>
  <c r="M40" i="34" s="1"/>
  <c r="AW340" i="6"/>
  <c r="AW349" i="6"/>
  <c r="AW341" i="6"/>
  <c r="AW339" i="6"/>
  <c r="R40" i="34" s="1"/>
  <c r="AW338" i="6"/>
  <c r="AW347" i="6"/>
  <c r="AW345" i="6"/>
  <c r="AW348" i="6"/>
  <c r="AW336" i="6"/>
  <c r="AW334" i="6"/>
  <c r="AW337" i="6"/>
  <c r="AW346" i="6"/>
  <c r="AW335" i="6"/>
  <c r="BC351" i="6"/>
  <c r="BC349" i="6"/>
  <c r="BC352" i="6"/>
  <c r="BC340" i="6"/>
  <c r="BC341" i="6"/>
  <c r="BC339" i="6"/>
  <c r="R46" i="34" s="1"/>
  <c r="BC338" i="6"/>
  <c r="BC350" i="6"/>
  <c r="BC337" i="6"/>
  <c r="BC336" i="6"/>
  <c r="BC334" i="6"/>
  <c r="BC346" i="6"/>
  <c r="BC335" i="6"/>
  <c r="BC348" i="6"/>
  <c r="BC347" i="6"/>
  <c r="BC345" i="6"/>
  <c r="D350" i="8"/>
  <c r="D340" i="8"/>
  <c r="D339" i="8"/>
  <c r="D349" i="8"/>
  <c r="D338" i="8"/>
  <c r="D352" i="8"/>
  <c r="D351" i="8"/>
  <c r="D341" i="8"/>
  <c r="D337" i="8"/>
  <c r="D345" i="8"/>
  <c r="D334" i="8"/>
  <c r="D347" i="8"/>
  <c r="D346" i="8"/>
  <c r="D348" i="8"/>
  <c r="D336" i="8"/>
  <c r="D335" i="8"/>
  <c r="L349" i="8"/>
  <c r="L338" i="8"/>
  <c r="L352" i="8"/>
  <c r="L341" i="8"/>
  <c r="L351" i="8"/>
  <c r="L350" i="8"/>
  <c r="L340" i="8"/>
  <c r="L339" i="8"/>
  <c r="L335" i="8"/>
  <c r="L345" i="8"/>
  <c r="L334" i="8"/>
  <c r="L348" i="8"/>
  <c r="L347" i="8"/>
  <c r="L337" i="8"/>
  <c r="L336" i="8"/>
  <c r="L346" i="8"/>
  <c r="R352" i="8"/>
  <c r="R341" i="8"/>
  <c r="R351" i="8"/>
  <c r="R350" i="8"/>
  <c r="R340" i="8"/>
  <c r="R339" i="8"/>
  <c r="R349" i="8"/>
  <c r="R338" i="8"/>
  <c r="R347" i="8"/>
  <c r="R336" i="8"/>
  <c r="R346" i="8"/>
  <c r="R345" i="8"/>
  <c r="R348" i="8"/>
  <c r="R335" i="8"/>
  <c r="R334" i="8"/>
  <c r="R337" i="8"/>
  <c r="X196" i="8"/>
  <c r="X350" i="8"/>
  <c r="X340" i="8"/>
  <c r="X339" i="8"/>
  <c r="X349" i="8"/>
  <c r="X338" i="8"/>
  <c r="X352" i="8"/>
  <c r="X351" i="8"/>
  <c r="X341" i="8"/>
  <c r="X347" i="8"/>
  <c r="X345" i="8"/>
  <c r="X346" i="8"/>
  <c r="X348" i="8"/>
  <c r="X336" i="8"/>
  <c r="X334" i="8"/>
  <c r="X335" i="8"/>
  <c r="X337" i="8"/>
  <c r="AD349" i="8"/>
  <c r="AD352" i="8"/>
  <c r="AD338" i="8"/>
  <c r="AD341" i="8"/>
  <c r="AD351" i="8"/>
  <c r="AD350" i="8"/>
  <c r="AD340" i="8"/>
  <c r="AD339" i="8"/>
  <c r="AD348" i="8"/>
  <c r="AD337" i="8"/>
  <c r="AD345" i="8"/>
  <c r="AD334" i="8"/>
  <c r="AD346" i="8"/>
  <c r="AD335" i="8"/>
  <c r="AD347" i="8"/>
  <c r="AD336" i="8"/>
  <c r="AJ341" i="8"/>
  <c r="AJ351" i="8"/>
  <c r="AJ350" i="8"/>
  <c r="AJ340" i="8"/>
  <c r="AJ339" i="8"/>
  <c r="AJ349" i="8"/>
  <c r="AJ352" i="8"/>
  <c r="AJ338" i="8"/>
  <c r="AJ346" i="8"/>
  <c r="AJ335" i="8"/>
  <c r="AJ347" i="8"/>
  <c r="AJ345" i="8"/>
  <c r="AJ336" i="8"/>
  <c r="AJ334" i="8"/>
  <c r="AJ348" i="8"/>
  <c r="AJ337" i="8"/>
  <c r="AP350" i="8"/>
  <c r="AP340" i="8"/>
  <c r="AP339" i="8"/>
  <c r="AP349" i="8"/>
  <c r="AP352" i="8"/>
  <c r="AP338" i="8"/>
  <c r="AP341" i="8"/>
  <c r="AP351" i="8"/>
  <c r="AP347" i="8"/>
  <c r="AP346" i="8"/>
  <c r="AP336" i="8"/>
  <c r="AP335" i="8"/>
  <c r="AP348" i="8"/>
  <c r="AP337" i="8"/>
  <c r="AP345" i="8"/>
  <c r="AP334" i="8"/>
  <c r="AV196" i="8"/>
  <c r="AV349" i="8"/>
  <c r="AV352" i="8"/>
  <c r="AV338" i="8"/>
  <c r="AV341" i="8"/>
  <c r="AV351" i="8"/>
  <c r="AV350" i="8"/>
  <c r="AV340" i="8"/>
  <c r="AV339" i="8"/>
  <c r="AV345" i="8"/>
  <c r="AV346" i="8"/>
  <c r="AV334" i="8"/>
  <c r="AV335" i="8"/>
  <c r="AV347" i="8"/>
  <c r="AV348" i="8"/>
  <c r="AV336" i="8"/>
  <c r="AV337" i="8"/>
  <c r="BB341" i="8"/>
  <c r="BB351" i="8"/>
  <c r="BB350" i="8"/>
  <c r="BB340" i="8"/>
  <c r="BB339" i="8"/>
  <c r="BB349" i="8"/>
  <c r="BB338" i="8"/>
  <c r="BB352" i="8"/>
  <c r="BB347" i="8"/>
  <c r="BB345" i="8"/>
  <c r="BB346" i="8"/>
  <c r="BB336" i="8"/>
  <c r="BB334" i="8"/>
  <c r="BB335" i="8"/>
  <c r="BB348" i="8"/>
  <c r="BB337" i="8"/>
  <c r="BH350" i="8"/>
  <c r="BH340" i="8"/>
  <c r="BH339" i="8"/>
  <c r="BH349" i="8"/>
  <c r="BH352" i="8"/>
  <c r="BH338" i="8"/>
  <c r="BH341" i="8"/>
  <c r="BH351" i="8"/>
  <c r="BH347" i="8"/>
  <c r="BH336" i="8"/>
  <c r="BH348" i="8"/>
  <c r="BH337" i="8"/>
  <c r="BH346" i="8"/>
  <c r="BH345" i="8"/>
  <c r="BH335" i="8"/>
  <c r="BH334" i="8"/>
  <c r="J301" i="5"/>
  <c r="AA301" i="7"/>
  <c r="AZ302" i="7"/>
  <c r="AD301" i="7"/>
  <c r="BB301" i="7"/>
  <c r="AF301" i="7"/>
  <c r="E301" i="7"/>
  <c r="V302" i="7"/>
  <c r="AT302" i="7"/>
  <c r="J303" i="5"/>
  <c r="Y303" i="7"/>
  <c r="AZ301" i="7"/>
  <c r="BC302" i="7"/>
  <c r="BB303" i="7"/>
  <c r="Y302" i="7"/>
  <c r="U16" i="34" s="1"/>
  <c r="AW302" i="7"/>
  <c r="P303" i="7"/>
  <c r="AR303" i="7"/>
  <c r="B301" i="7"/>
  <c r="I302" i="7"/>
  <c r="N303" i="7"/>
  <c r="BF303" i="7"/>
  <c r="M303" i="7"/>
  <c r="T302" i="7"/>
  <c r="AF302" i="7"/>
  <c r="AR302" i="7"/>
  <c r="U35" i="34" s="1"/>
  <c r="BD302" i="7"/>
  <c r="J302" i="2"/>
  <c r="D50" i="34"/>
  <c r="D44" i="34"/>
  <c r="N50" i="34"/>
  <c r="N28" i="34"/>
  <c r="D49" i="34"/>
  <c r="E9" i="13"/>
  <c r="N40" i="34"/>
  <c r="E8" i="13"/>
  <c r="D10" i="34"/>
  <c r="D34" i="34"/>
  <c r="N21" i="34"/>
  <c r="N45" i="34"/>
  <c r="Y301" i="7"/>
  <c r="AW301" i="7"/>
  <c r="D17" i="34"/>
  <c r="D41" i="34"/>
  <c r="N22" i="34"/>
  <c r="N46" i="34"/>
  <c r="D11" i="34"/>
  <c r="D35" i="34"/>
  <c r="N19" i="34"/>
  <c r="N43" i="34"/>
  <c r="O50" i="34"/>
  <c r="N303" i="4"/>
  <c r="AF303" i="4"/>
  <c r="AX303" i="4"/>
  <c r="S303" i="7"/>
  <c r="AM303" i="7"/>
  <c r="O303" i="4"/>
  <c r="AG303" i="4"/>
  <c r="AY303" i="4"/>
  <c r="AB303" i="4"/>
  <c r="BF303" i="4"/>
  <c r="BB303" i="4"/>
  <c r="E303" i="4"/>
  <c r="AW303" i="4"/>
  <c r="AV303" i="4"/>
  <c r="BG303" i="7"/>
  <c r="Q303" i="4"/>
  <c r="AI303" i="4"/>
  <c r="BA303" i="4"/>
  <c r="BH303" i="4"/>
  <c r="BH334" i="3"/>
  <c r="AB336" i="3"/>
  <c r="M345" i="3"/>
  <c r="C340" i="2"/>
  <c r="C341" i="2"/>
  <c r="C339" i="2"/>
  <c r="C338" i="2"/>
  <c r="C336" i="2"/>
  <c r="C335" i="2"/>
  <c r="C334" i="2"/>
  <c r="C337" i="2"/>
  <c r="I341" i="2"/>
  <c r="I338" i="2"/>
  <c r="I339" i="2"/>
  <c r="I340" i="2"/>
  <c r="I336" i="2"/>
  <c r="I335" i="2"/>
  <c r="I334" i="2"/>
  <c r="I337" i="2"/>
  <c r="Q339" i="2"/>
  <c r="Q341" i="2"/>
  <c r="Q338" i="2"/>
  <c r="Q340" i="2"/>
  <c r="Q335" i="2"/>
  <c r="Q336" i="2"/>
  <c r="Q334" i="2"/>
  <c r="Q337" i="2"/>
  <c r="W338" i="2"/>
  <c r="W340" i="2"/>
  <c r="W341" i="2"/>
  <c r="W339" i="2"/>
  <c r="W336" i="2"/>
  <c r="W337" i="2"/>
  <c r="W335" i="2"/>
  <c r="W334" i="2"/>
  <c r="AC341" i="2"/>
  <c r="AC338" i="2"/>
  <c r="AC340" i="2"/>
  <c r="AC339" i="2"/>
  <c r="AC337" i="2"/>
  <c r="AC335" i="2"/>
  <c r="AC334" i="2"/>
  <c r="AC336" i="2"/>
  <c r="AI339" i="2"/>
  <c r="AI340" i="2"/>
  <c r="AI341" i="2"/>
  <c r="AI338" i="2"/>
  <c r="AI337" i="2"/>
  <c r="AI335" i="2"/>
  <c r="AI334" i="2"/>
  <c r="AI336" i="2"/>
  <c r="AO340" i="2"/>
  <c r="AO339" i="2"/>
  <c r="AO341" i="2"/>
  <c r="AO338" i="2"/>
  <c r="AO336" i="2"/>
  <c r="AO335" i="2"/>
  <c r="AO334" i="2"/>
  <c r="AO337" i="2"/>
  <c r="AU341" i="2"/>
  <c r="AU338" i="2"/>
  <c r="AU339" i="2"/>
  <c r="AU340" i="2"/>
  <c r="AU336" i="2"/>
  <c r="AU335" i="2"/>
  <c r="AU334" i="2"/>
  <c r="AU337" i="2"/>
  <c r="BA341" i="2"/>
  <c r="BA338" i="2"/>
  <c r="BA339" i="2"/>
  <c r="BA340" i="2"/>
  <c r="BA335" i="2"/>
  <c r="BA336" i="2"/>
  <c r="BA334" i="2"/>
  <c r="BA337" i="2"/>
  <c r="BG338" i="2"/>
  <c r="BG340" i="2"/>
  <c r="BG339" i="2"/>
  <c r="BG341" i="2"/>
  <c r="BG336" i="2"/>
  <c r="BG337" i="2"/>
  <c r="BG335" i="2"/>
  <c r="BG334" i="2"/>
  <c r="F351" i="3"/>
  <c r="F349" i="3"/>
  <c r="F352" i="3"/>
  <c r="F350" i="3"/>
  <c r="F348" i="3"/>
  <c r="F345" i="3"/>
  <c r="F346" i="3"/>
  <c r="F347" i="3"/>
  <c r="N351" i="3"/>
  <c r="N349" i="3"/>
  <c r="N352" i="3"/>
  <c r="N350" i="3"/>
  <c r="N346" i="3"/>
  <c r="N347" i="3"/>
  <c r="N348" i="3"/>
  <c r="N345" i="3"/>
  <c r="T337" i="3"/>
  <c r="T351" i="3"/>
  <c r="T349" i="3"/>
  <c r="T352" i="3"/>
  <c r="T350" i="3"/>
  <c r="T347" i="3"/>
  <c r="T348" i="3"/>
  <c r="T345" i="3"/>
  <c r="T336" i="3"/>
  <c r="T334" i="3"/>
  <c r="T346" i="3"/>
  <c r="T335" i="3"/>
  <c r="Z349" i="3"/>
  <c r="Z352" i="3"/>
  <c r="Z350" i="3"/>
  <c r="Z351" i="3"/>
  <c r="Z347" i="3"/>
  <c r="Z348" i="3"/>
  <c r="Z345" i="3"/>
  <c r="Z346" i="3"/>
  <c r="AF350" i="3"/>
  <c r="AF351" i="3"/>
  <c r="AF352" i="3"/>
  <c r="AF349" i="3"/>
  <c r="AF337" i="3"/>
  <c r="AF347" i="3"/>
  <c r="AF348" i="3"/>
  <c r="AF345" i="3"/>
  <c r="AF346" i="3"/>
  <c r="AL351" i="3"/>
  <c r="AL349" i="3"/>
  <c r="AL352" i="3"/>
  <c r="AL350" i="3"/>
  <c r="AL347" i="3"/>
  <c r="AL348" i="3"/>
  <c r="AL345" i="3"/>
  <c r="AL346" i="3"/>
  <c r="AR351" i="3"/>
  <c r="AR349" i="3"/>
  <c r="AR352" i="3"/>
  <c r="AR350" i="3"/>
  <c r="AR348" i="3"/>
  <c r="AR345" i="3"/>
  <c r="AR346" i="3"/>
  <c r="AR347" i="3"/>
  <c r="AX351" i="3"/>
  <c r="AX349" i="3"/>
  <c r="AX352" i="3"/>
  <c r="AX350" i="3"/>
  <c r="AX346" i="3"/>
  <c r="AX347" i="3"/>
  <c r="AX348" i="3"/>
  <c r="AX345" i="3"/>
  <c r="BD351" i="3"/>
  <c r="BD349" i="3"/>
  <c r="BD352" i="3"/>
  <c r="BD350" i="3"/>
  <c r="BD347" i="3"/>
  <c r="BD348" i="3"/>
  <c r="BD345" i="3"/>
  <c r="BD346" i="3"/>
  <c r="X50" i="34"/>
  <c r="X8" i="34"/>
  <c r="X14" i="34"/>
  <c r="X20" i="34"/>
  <c r="X26" i="34"/>
  <c r="X38" i="34"/>
  <c r="X44" i="34"/>
  <c r="C341" i="5"/>
  <c r="C339" i="5"/>
  <c r="C340" i="5"/>
  <c r="C338" i="5"/>
  <c r="C336" i="5"/>
  <c r="C335" i="5"/>
  <c r="C334" i="5"/>
  <c r="C337" i="5"/>
  <c r="I341" i="5"/>
  <c r="I338" i="5"/>
  <c r="I339" i="5"/>
  <c r="I340" i="5"/>
  <c r="I334" i="5"/>
  <c r="I337" i="5"/>
  <c r="I336" i="5"/>
  <c r="I335" i="5"/>
  <c r="Q339" i="5"/>
  <c r="Q340" i="5"/>
  <c r="Q341" i="5"/>
  <c r="Q338" i="5"/>
  <c r="Q336" i="5"/>
  <c r="Q337" i="5"/>
  <c r="Q335" i="5"/>
  <c r="Q334" i="5"/>
  <c r="W339" i="5"/>
  <c r="H14" i="34" s="1"/>
  <c r="W338" i="5"/>
  <c r="W340" i="5"/>
  <c r="W341" i="5"/>
  <c r="W334" i="5"/>
  <c r="W336" i="5"/>
  <c r="W337" i="5"/>
  <c r="W335" i="5"/>
  <c r="AC339" i="5"/>
  <c r="AC338" i="5"/>
  <c r="AC341" i="5"/>
  <c r="AC340" i="5"/>
  <c r="AC336" i="5"/>
  <c r="AC335" i="5"/>
  <c r="AC337" i="5"/>
  <c r="AC334" i="5"/>
  <c r="AI340" i="5"/>
  <c r="AI341" i="5"/>
  <c r="AI339" i="5"/>
  <c r="AI338" i="5"/>
  <c r="AI334" i="5"/>
  <c r="AI337" i="5"/>
  <c r="AI336" i="5"/>
  <c r="AI335" i="5"/>
  <c r="AO339" i="5"/>
  <c r="AO341" i="5"/>
  <c r="AO338" i="5"/>
  <c r="AO340" i="5"/>
  <c r="AO336" i="5"/>
  <c r="AO335" i="5"/>
  <c r="AO334" i="5"/>
  <c r="AO337" i="5"/>
  <c r="AU341" i="5"/>
  <c r="AU338" i="5"/>
  <c r="AU339" i="5"/>
  <c r="AU340" i="5"/>
  <c r="AU334" i="5"/>
  <c r="AU337" i="5"/>
  <c r="AU336" i="5"/>
  <c r="AU335" i="5"/>
  <c r="BA340" i="5"/>
  <c r="BA341" i="5"/>
  <c r="BA338" i="5"/>
  <c r="BA339" i="5"/>
  <c r="H44" i="34" s="1"/>
  <c r="BA336" i="5"/>
  <c r="BA337" i="5"/>
  <c r="BA335" i="5"/>
  <c r="BA334" i="5"/>
  <c r="BG338" i="5"/>
  <c r="BG340" i="5"/>
  <c r="BG339" i="5"/>
  <c r="BG341" i="5"/>
  <c r="BG334" i="5"/>
  <c r="BG336" i="5"/>
  <c r="BG337" i="5"/>
  <c r="BG335" i="5"/>
  <c r="F339" i="6"/>
  <c r="F349" i="6"/>
  <c r="F352" i="6"/>
  <c r="F350" i="6"/>
  <c r="F341" i="6"/>
  <c r="F351" i="6"/>
  <c r="F340" i="6"/>
  <c r="F338" i="6"/>
  <c r="F348" i="6"/>
  <c r="F347" i="6"/>
  <c r="F345" i="6"/>
  <c r="F346" i="6"/>
  <c r="F336" i="6"/>
  <c r="F334" i="6"/>
  <c r="F337" i="6"/>
  <c r="F335" i="6"/>
  <c r="N351" i="6"/>
  <c r="N352" i="6"/>
  <c r="N340" i="6"/>
  <c r="N341" i="6"/>
  <c r="N339" i="6"/>
  <c r="R5" i="34" s="1"/>
  <c r="N349" i="6"/>
  <c r="N338" i="6"/>
  <c r="N350" i="6"/>
  <c r="M5" i="34" s="1"/>
  <c r="N335" i="6"/>
  <c r="N336" i="6"/>
  <c r="N334" i="6"/>
  <c r="N348" i="6"/>
  <c r="N337" i="6"/>
  <c r="N346" i="6"/>
  <c r="N347" i="6"/>
  <c r="N345" i="6"/>
  <c r="T340" i="6"/>
  <c r="T349" i="6"/>
  <c r="T350" i="6"/>
  <c r="T338" i="6"/>
  <c r="T352" i="6"/>
  <c r="T339" i="6"/>
  <c r="R11" i="34" s="1"/>
  <c r="T351" i="6"/>
  <c r="T341" i="6"/>
  <c r="T348" i="6"/>
  <c r="T337" i="6"/>
  <c r="T346" i="6"/>
  <c r="T335" i="6"/>
  <c r="T347" i="6"/>
  <c r="T345" i="6"/>
  <c r="T336" i="6"/>
  <c r="T334" i="6"/>
  <c r="Z339" i="6"/>
  <c r="Z338" i="6"/>
  <c r="Z351" i="6"/>
  <c r="Z352" i="6"/>
  <c r="Z340" i="6"/>
  <c r="Z341" i="6"/>
  <c r="Z350" i="6"/>
  <c r="M17" i="34" s="1"/>
  <c r="Z349" i="6"/>
  <c r="Z335" i="6"/>
  <c r="Z347" i="6"/>
  <c r="Z345" i="6"/>
  <c r="Z336" i="6"/>
  <c r="Z334" i="6"/>
  <c r="Z348" i="6"/>
  <c r="Z337" i="6"/>
  <c r="Z346" i="6"/>
  <c r="AF352" i="6"/>
  <c r="AF338" i="6"/>
  <c r="AF341" i="6"/>
  <c r="AF350" i="6"/>
  <c r="M23" i="34" s="1"/>
  <c r="AF339" i="6"/>
  <c r="AF351" i="6"/>
  <c r="AF349" i="6"/>
  <c r="AF340" i="6"/>
  <c r="AF336" i="6"/>
  <c r="AF334" i="6"/>
  <c r="AF348" i="6"/>
  <c r="AF337" i="6"/>
  <c r="AF346" i="6"/>
  <c r="AF335" i="6"/>
  <c r="AF347" i="6"/>
  <c r="AF345" i="6"/>
  <c r="AL339" i="6"/>
  <c r="R29" i="34" s="1"/>
  <c r="AL349" i="6"/>
  <c r="AL351" i="6"/>
  <c r="AL338" i="6"/>
  <c r="AL352" i="6"/>
  <c r="AL350" i="6"/>
  <c r="M29" i="34" s="1"/>
  <c r="AL340" i="6"/>
  <c r="AL341" i="6"/>
  <c r="AL335" i="6"/>
  <c r="AL347" i="6"/>
  <c r="AL345" i="6"/>
  <c r="AL348" i="6"/>
  <c r="AL336" i="6"/>
  <c r="AL334" i="6"/>
  <c r="AL337" i="6"/>
  <c r="AL346" i="6"/>
  <c r="AR338" i="6"/>
  <c r="AR350" i="6"/>
  <c r="AR352" i="6"/>
  <c r="AR351" i="6"/>
  <c r="AR341" i="6"/>
  <c r="AR339" i="6"/>
  <c r="R35" i="34" s="1"/>
  <c r="AR340" i="6"/>
  <c r="AR349" i="6"/>
  <c r="AR348" i="6"/>
  <c r="AR347" i="6"/>
  <c r="AR345" i="6"/>
  <c r="AR337" i="6"/>
  <c r="AR346" i="6"/>
  <c r="AR336" i="6"/>
  <c r="AR334" i="6"/>
  <c r="AR335" i="6"/>
  <c r="AX351" i="6"/>
  <c r="AX352" i="6"/>
  <c r="AX340" i="6"/>
  <c r="AX341" i="6"/>
  <c r="AX349" i="6"/>
  <c r="AX350" i="6"/>
  <c r="M41" i="34" s="1"/>
  <c r="AX338" i="6"/>
  <c r="AX339" i="6"/>
  <c r="R41" i="34" s="1"/>
  <c r="AX335" i="6"/>
  <c r="AX336" i="6"/>
  <c r="AX334" i="6"/>
  <c r="AX348" i="6"/>
  <c r="AX337" i="6"/>
  <c r="AX346" i="6"/>
  <c r="AX347" i="6"/>
  <c r="AX345" i="6"/>
  <c r="BD350" i="6"/>
  <c r="M47" i="34" s="1"/>
  <c r="BD338" i="6"/>
  <c r="BD351" i="6"/>
  <c r="BD339" i="6"/>
  <c r="R47" i="34" s="1"/>
  <c r="BD340" i="6"/>
  <c r="BD352" i="6"/>
  <c r="BD341" i="6"/>
  <c r="BD349" i="6"/>
  <c r="BD348" i="6"/>
  <c r="BD337" i="6"/>
  <c r="BD346" i="6"/>
  <c r="BD335" i="6"/>
  <c r="BD347" i="6"/>
  <c r="BD345" i="6"/>
  <c r="BD336" i="6"/>
  <c r="BD334" i="6"/>
  <c r="E196" i="8"/>
  <c r="E350" i="8"/>
  <c r="E349" i="8"/>
  <c r="E339" i="8"/>
  <c r="E338" i="8"/>
  <c r="E351" i="8"/>
  <c r="E340" i="8"/>
  <c r="E352" i="8"/>
  <c r="E341" i="8"/>
  <c r="E348" i="8"/>
  <c r="E337" i="8"/>
  <c r="E347" i="8"/>
  <c r="E346" i="8"/>
  <c r="E336" i="8"/>
  <c r="E335" i="8"/>
  <c r="E345" i="8"/>
  <c r="E334" i="8"/>
  <c r="M349" i="8"/>
  <c r="M339" i="8"/>
  <c r="M351" i="8"/>
  <c r="M338" i="8"/>
  <c r="M352" i="8"/>
  <c r="M340" i="8"/>
  <c r="M341" i="8"/>
  <c r="M350" i="8"/>
  <c r="M337" i="8"/>
  <c r="M336" i="8"/>
  <c r="M346" i="8"/>
  <c r="M345" i="8"/>
  <c r="M335" i="8"/>
  <c r="M334" i="8"/>
  <c r="M348" i="8"/>
  <c r="M347" i="8"/>
  <c r="S196" i="8"/>
  <c r="S352" i="8"/>
  <c r="S341" i="8"/>
  <c r="S350" i="8"/>
  <c r="S349" i="8"/>
  <c r="S339" i="8"/>
  <c r="S351" i="8"/>
  <c r="S340" i="8"/>
  <c r="S338" i="8"/>
  <c r="S347" i="8"/>
  <c r="S348" i="8"/>
  <c r="S336" i="8"/>
  <c r="S337" i="8"/>
  <c r="S346" i="8"/>
  <c r="S345" i="8"/>
  <c r="S335" i="8"/>
  <c r="S334" i="8"/>
  <c r="Y338" i="8"/>
  <c r="Y350" i="8"/>
  <c r="Y352" i="8"/>
  <c r="Y339" i="8"/>
  <c r="Y351" i="8"/>
  <c r="Y341" i="8"/>
  <c r="Y340" i="8"/>
  <c r="Y349" i="8"/>
  <c r="Y347" i="8"/>
  <c r="Y348" i="8"/>
  <c r="Y346" i="8"/>
  <c r="Y336" i="8"/>
  <c r="Y345" i="8"/>
  <c r="Y337" i="8"/>
  <c r="Y335" i="8"/>
  <c r="Y334" i="8"/>
  <c r="AE196" i="8"/>
  <c r="AE339" i="8"/>
  <c r="AE351" i="8"/>
  <c r="AE340" i="8"/>
  <c r="AE352" i="8"/>
  <c r="AE341" i="8"/>
  <c r="AE349" i="8"/>
  <c r="AE338" i="8"/>
  <c r="AE350" i="8"/>
  <c r="AE337" i="8"/>
  <c r="AE347" i="8"/>
  <c r="AE346" i="8"/>
  <c r="AE336" i="8"/>
  <c r="AE345" i="8"/>
  <c r="AE348" i="8"/>
  <c r="AE335" i="8"/>
  <c r="AE334" i="8"/>
  <c r="AK349" i="8"/>
  <c r="AK352" i="8"/>
  <c r="AK338" i="8"/>
  <c r="AK350" i="8"/>
  <c r="AK341" i="8"/>
  <c r="AK339" i="8"/>
  <c r="AK351" i="8"/>
  <c r="AK340" i="8"/>
  <c r="AK347" i="8"/>
  <c r="AK346" i="8"/>
  <c r="AK336" i="8"/>
  <c r="AK345" i="8"/>
  <c r="AK335" i="8"/>
  <c r="AK334" i="8"/>
  <c r="AK348" i="8"/>
  <c r="AK337" i="8"/>
  <c r="AQ196" i="8"/>
  <c r="AQ341" i="8"/>
  <c r="AQ350" i="8"/>
  <c r="AQ339" i="8"/>
  <c r="AQ351" i="8"/>
  <c r="AQ349" i="8"/>
  <c r="AQ340" i="8"/>
  <c r="AQ338" i="8"/>
  <c r="AQ352" i="8"/>
  <c r="AQ348" i="8"/>
  <c r="AQ337" i="8"/>
  <c r="AQ347" i="8"/>
  <c r="AQ346" i="8"/>
  <c r="AQ336" i="8"/>
  <c r="AQ345" i="8"/>
  <c r="AQ335" i="8"/>
  <c r="AQ334" i="8"/>
  <c r="AW339" i="8"/>
  <c r="AW351" i="8"/>
  <c r="AW340" i="8"/>
  <c r="AW349" i="8"/>
  <c r="AW338" i="8"/>
  <c r="AW352" i="8"/>
  <c r="AW341" i="8"/>
  <c r="AW350" i="8"/>
  <c r="AW337" i="8"/>
  <c r="AW346" i="8"/>
  <c r="AW347" i="8"/>
  <c r="AW345" i="8"/>
  <c r="AW335" i="8"/>
  <c r="AW336" i="8"/>
  <c r="AW334" i="8"/>
  <c r="AW348" i="8"/>
  <c r="BC196" i="8"/>
  <c r="BC352" i="8"/>
  <c r="BC349" i="8"/>
  <c r="BC341" i="8"/>
  <c r="BC338" i="8"/>
  <c r="BC350" i="8"/>
  <c r="BC339" i="8"/>
  <c r="BC351" i="8"/>
  <c r="BC340" i="8"/>
  <c r="BC348" i="8"/>
  <c r="BC337" i="8"/>
  <c r="BC346" i="8"/>
  <c r="BC347" i="8"/>
  <c r="BC345" i="8"/>
  <c r="BC335" i="8"/>
  <c r="BC336" i="8"/>
  <c r="BC334" i="8"/>
  <c r="AE301" i="7"/>
  <c r="J303" i="8"/>
  <c r="D301" i="7"/>
  <c r="AH301" i="7"/>
  <c r="BF301" i="7"/>
  <c r="AR301" i="7"/>
  <c r="I301" i="7"/>
  <c r="Z302" i="7"/>
  <c r="AX302" i="7"/>
  <c r="AZ303" i="7"/>
  <c r="AG303" i="7"/>
  <c r="O302" i="7"/>
  <c r="H303" i="7"/>
  <c r="AC302" i="7"/>
  <c r="BA302" i="7"/>
  <c r="U44" i="34" s="1"/>
  <c r="X303" i="7"/>
  <c r="AV303" i="7"/>
  <c r="L301" i="7"/>
  <c r="S302" i="7"/>
  <c r="U10" i="34" s="1"/>
  <c r="V303" i="7"/>
  <c r="S301" i="7"/>
  <c r="AC303" i="7"/>
  <c r="D8" i="34"/>
  <c r="N48" i="34"/>
  <c r="AE303" i="7"/>
  <c r="D14" i="34"/>
  <c r="D38" i="34"/>
  <c r="N25" i="34"/>
  <c r="AC301" i="7"/>
  <c r="BA301" i="7"/>
  <c r="D21" i="34"/>
  <c r="D45" i="34"/>
  <c r="D51" i="34"/>
  <c r="N26" i="34"/>
  <c r="N51" i="34"/>
  <c r="D15" i="34"/>
  <c r="D39" i="34"/>
  <c r="N23" i="34"/>
  <c r="N47" i="34"/>
  <c r="N49" i="34"/>
  <c r="I9" i="13"/>
  <c r="E302" i="7"/>
  <c r="V303" i="4"/>
  <c r="BC303" i="4"/>
  <c r="AR334" i="3"/>
  <c r="L336" i="3"/>
  <c r="AB335" i="3"/>
  <c r="AW345" i="3"/>
  <c r="D339" i="2"/>
  <c r="D338" i="2"/>
  <c r="D341" i="2"/>
  <c r="D340" i="2"/>
  <c r="D334" i="2"/>
  <c r="D337" i="2"/>
  <c r="D336" i="2"/>
  <c r="D335" i="2"/>
  <c r="L338" i="2"/>
  <c r="L341" i="2"/>
  <c r="L340" i="2"/>
  <c r="L339" i="2"/>
  <c r="L335" i="2"/>
  <c r="L337" i="2"/>
  <c r="L334" i="2"/>
  <c r="L336" i="2"/>
  <c r="R338" i="2"/>
  <c r="R340" i="2"/>
  <c r="R341" i="2"/>
  <c r="R339" i="2"/>
  <c r="R337" i="2"/>
  <c r="R336" i="2"/>
  <c r="R335" i="2"/>
  <c r="R334" i="2"/>
  <c r="X340" i="2"/>
  <c r="X338" i="2"/>
  <c r="X341" i="2"/>
  <c r="X339" i="2"/>
  <c r="X336" i="2"/>
  <c r="X334" i="2"/>
  <c r="X337" i="2"/>
  <c r="X335" i="2"/>
  <c r="AD341" i="2"/>
  <c r="AD339" i="2"/>
  <c r="AD340" i="2"/>
  <c r="AD338" i="2"/>
  <c r="AD334" i="2"/>
  <c r="AD337" i="2"/>
  <c r="AD336" i="2"/>
  <c r="AD335" i="2"/>
  <c r="AJ339" i="2"/>
  <c r="AJ340" i="2"/>
  <c r="AJ338" i="2"/>
  <c r="AJ341" i="2"/>
  <c r="AJ336" i="2"/>
  <c r="AJ334" i="2"/>
  <c r="AJ337" i="2"/>
  <c r="AJ335" i="2"/>
  <c r="AP340" i="2"/>
  <c r="AP339" i="2"/>
  <c r="AP338" i="2"/>
  <c r="AP341" i="2"/>
  <c r="AP337" i="2"/>
  <c r="AP335" i="2"/>
  <c r="AP336" i="2"/>
  <c r="AP334" i="2"/>
  <c r="AV338" i="2"/>
  <c r="AV341" i="2"/>
  <c r="AV340" i="2"/>
  <c r="AV339" i="2"/>
  <c r="AV337" i="2"/>
  <c r="AV336" i="2"/>
  <c r="AV335" i="2"/>
  <c r="AV334" i="2"/>
  <c r="BB338" i="2"/>
  <c r="BB340" i="2"/>
  <c r="BB341" i="2"/>
  <c r="BB339" i="2"/>
  <c r="BB337" i="2"/>
  <c r="BB335" i="2"/>
  <c r="BB334" i="2"/>
  <c r="BB336" i="2"/>
  <c r="BH340" i="2"/>
  <c r="BH338" i="2"/>
  <c r="BH341" i="2"/>
  <c r="BH339" i="2"/>
  <c r="BH336" i="2"/>
  <c r="BH334" i="2"/>
  <c r="BH335" i="2"/>
  <c r="BH337" i="2"/>
  <c r="G334" i="3"/>
  <c r="G352" i="3"/>
  <c r="G350" i="3"/>
  <c r="G351" i="3"/>
  <c r="G349" i="3"/>
  <c r="G345" i="3"/>
  <c r="G348" i="3"/>
  <c r="G346" i="3"/>
  <c r="G347" i="3"/>
  <c r="O351" i="3"/>
  <c r="O352" i="3"/>
  <c r="O350" i="3"/>
  <c r="O349" i="3"/>
  <c r="O348" i="3"/>
  <c r="O346" i="3"/>
  <c r="O347" i="3"/>
  <c r="O345" i="3"/>
  <c r="O337" i="3"/>
  <c r="U337" i="3"/>
  <c r="U349" i="3"/>
  <c r="U350" i="3"/>
  <c r="U351" i="3"/>
  <c r="U352" i="3"/>
  <c r="U347" i="3"/>
  <c r="U346" i="3"/>
  <c r="U348" i="3"/>
  <c r="U345" i="3"/>
  <c r="AA351" i="3"/>
  <c r="AA349" i="3"/>
  <c r="AA352" i="3"/>
  <c r="AA350" i="3"/>
  <c r="AA346" i="3"/>
  <c r="AA345" i="3"/>
  <c r="AA348" i="3"/>
  <c r="AA347" i="3"/>
  <c r="AA335" i="3"/>
  <c r="AA336" i="3"/>
  <c r="AG334" i="3"/>
  <c r="AG352" i="3"/>
  <c r="AG350" i="3"/>
  <c r="AG351" i="3"/>
  <c r="AG349" i="3"/>
  <c r="AG348" i="3"/>
  <c r="AG347" i="3"/>
  <c r="AG345" i="3"/>
  <c r="AG346" i="3"/>
  <c r="AM349" i="3"/>
  <c r="AM352" i="3"/>
  <c r="AM351" i="3"/>
  <c r="AM350" i="3"/>
  <c r="AM348" i="3"/>
  <c r="AM347" i="3"/>
  <c r="AM346" i="3"/>
  <c r="AM345" i="3"/>
  <c r="AS336" i="3"/>
  <c r="AS351" i="3"/>
  <c r="AS352" i="3"/>
  <c r="AS350" i="3"/>
  <c r="AS349" i="3"/>
  <c r="AS347" i="3"/>
  <c r="AS346" i="3"/>
  <c r="AS335" i="3"/>
  <c r="AS337" i="3"/>
  <c r="AS348" i="3"/>
  <c r="AS345" i="3"/>
  <c r="AS334" i="3"/>
  <c r="AY352" i="3"/>
  <c r="AY349" i="3"/>
  <c r="AY350" i="3"/>
  <c r="AY351" i="3"/>
  <c r="AY348" i="3"/>
  <c r="AY347" i="3"/>
  <c r="AY345" i="3"/>
  <c r="AY346" i="3"/>
  <c r="BE334" i="3"/>
  <c r="BE350" i="3"/>
  <c r="BE351" i="3"/>
  <c r="BE349" i="3"/>
  <c r="BE352" i="3"/>
  <c r="BE346" i="3"/>
  <c r="BE348" i="3"/>
  <c r="BE345" i="3"/>
  <c r="BE347" i="3"/>
  <c r="X9" i="34"/>
  <c r="X15" i="34"/>
  <c r="X21" i="34"/>
  <c r="X39" i="34"/>
  <c r="X45" i="34"/>
  <c r="D341" i="5"/>
  <c r="D340" i="5"/>
  <c r="D338" i="5"/>
  <c r="D339" i="5"/>
  <c r="D335" i="5"/>
  <c r="D336" i="5"/>
  <c r="D334" i="5"/>
  <c r="D337" i="5"/>
  <c r="L338" i="5"/>
  <c r="L340" i="5"/>
  <c r="L339" i="5"/>
  <c r="L341" i="5"/>
  <c r="L336" i="5"/>
  <c r="L337" i="5"/>
  <c r="L334" i="5"/>
  <c r="L335" i="5"/>
  <c r="R341" i="5"/>
  <c r="R338" i="5"/>
  <c r="R339" i="5"/>
  <c r="H9" i="34" s="1"/>
  <c r="R340" i="5"/>
  <c r="R334" i="5"/>
  <c r="R335" i="5"/>
  <c r="R336" i="5"/>
  <c r="R337" i="5"/>
  <c r="X341" i="5"/>
  <c r="X338" i="5"/>
  <c r="X340" i="5"/>
  <c r="X339" i="5"/>
  <c r="X336" i="5"/>
  <c r="X334" i="5"/>
  <c r="X337" i="5"/>
  <c r="X335" i="5"/>
  <c r="AD338" i="5"/>
  <c r="AD340" i="5"/>
  <c r="AD341" i="5"/>
  <c r="AD339" i="5"/>
  <c r="H21" i="34" s="1"/>
  <c r="AD336" i="5"/>
  <c r="AD335" i="5"/>
  <c r="AD337" i="5"/>
  <c r="AD334" i="5"/>
  <c r="AJ341" i="5"/>
  <c r="AJ339" i="5"/>
  <c r="AJ338" i="5"/>
  <c r="AJ340" i="5"/>
  <c r="AJ336" i="5"/>
  <c r="AJ334" i="5"/>
  <c r="AJ337" i="5"/>
  <c r="AJ335" i="5"/>
  <c r="AP341" i="5"/>
  <c r="AP338" i="5"/>
  <c r="AP340" i="5"/>
  <c r="AP339" i="5"/>
  <c r="AP334" i="5"/>
  <c r="AP337" i="5"/>
  <c r="AP335" i="5"/>
  <c r="AP336" i="5"/>
  <c r="AV338" i="5"/>
  <c r="AV340" i="5"/>
  <c r="AV339" i="5"/>
  <c r="H39" i="34" s="1"/>
  <c r="AV341" i="5"/>
  <c r="AV336" i="5"/>
  <c r="AV335" i="5"/>
  <c r="AV337" i="5"/>
  <c r="AV334" i="5"/>
  <c r="BB341" i="5"/>
  <c r="BB338" i="5"/>
  <c r="BB340" i="5"/>
  <c r="BB339" i="5"/>
  <c r="BB335" i="5"/>
  <c r="BB336" i="5"/>
  <c r="BB334" i="5"/>
  <c r="BB337" i="5"/>
  <c r="BH341" i="5"/>
  <c r="BH338" i="5"/>
  <c r="BH340" i="5"/>
  <c r="BH339" i="5"/>
  <c r="BH334" i="5"/>
  <c r="BH336" i="5"/>
  <c r="BH337" i="5"/>
  <c r="BH335" i="5"/>
  <c r="G351" i="6"/>
  <c r="G350" i="6"/>
  <c r="G340" i="6"/>
  <c r="G349" i="6"/>
  <c r="G352" i="6"/>
  <c r="G341" i="6"/>
  <c r="G338" i="6"/>
  <c r="G339" i="6"/>
  <c r="G346" i="6"/>
  <c r="G335" i="6"/>
  <c r="G345" i="6"/>
  <c r="G348" i="6"/>
  <c r="G334" i="6"/>
  <c r="G337" i="6"/>
  <c r="G347" i="6"/>
  <c r="G336" i="6"/>
  <c r="O339" i="6"/>
  <c r="R6" i="34" s="1"/>
  <c r="O352" i="6"/>
  <c r="O338" i="6"/>
  <c r="O341" i="6"/>
  <c r="O350" i="6"/>
  <c r="M6" i="34" s="1"/>
  <c r="O351" i="6"/>
  <c r="O349" i="6"/>
  <c r="O340" i="6"/>
  <c r="O334" i="6"/>
  <c r="O346" i="6"/>
  <c r="O335" i="6"/>
  <c r="O348" i="6"/>
  <c r="O337" i="6"/>
  <c r="O347" i="6"/>
  <c r="O345" i="6"/>
  <c r="O336" i="6"/>
  <c r="U341" i="6"/>
  <c r="U350" i="6"/>
  <c r="U351" i="6"/>
  <c r="U349" i="6"/>
  <c r="U339" i="6"/>
  <c r="R12" i="34" s="1"/>
  <c r="U340" i="6"/>
  <c r="U338" i="6"/>
  <c r="U352" i="6"/>
  <c r="U348" i="6"/>
  <c r="U334" i="6"/>
  <c r="U337" i="6"/>
  <c r="U347" i="6"/>
  <c r="U346" i="6"/>
  <c r="U336" i="6"/>
  <c r="U335" i="6"/>
  <c r="U345" i="6"/>
  <c r="AA339" i="6"/>
  <c r="AA351" i="6"/>
  <c r="AA340" i="6"/>
  <c r="AA338" i="6"/>
  <c r="AA352" i="6"/>
  <c r="AA341" i="6"/>
  <c r="AA350" i="6"/>
  <c r="M18" i="34" s="1"/>
  <c r="AA349" i="6"/>
  <c r="AA337" i="6"/>
  <c r="AA345" i="6"/>
  <c r="AA347" i="6"/>
  <c r="AA334" i="6"/>
  <c r="AA336" i="6"/>
  <c r="AA346" i="6"/>
  <c r="AA335" i="6"/>
  <c r="AA348" i="6"/>
  <c r="AG352" i="6"/>
  <c r="AG350" i="6"/>
  <c r="AG341" i="6"/>
  <c r="AG349" i="6"/>
  <c r="AG339" i="6"/>
  <c r="R24" i="34" s="1"/>
  <c r="AG351" i="6"/>
  <c r="AG338" i="6"/>
  <c r="AG340" i="6"/>
  <c r="AG346" i="6"/>
  <c r="AG335" i="6"/>
  <c r="AG348" i="6"/>
  <c r="AG345" i="6"/>
  <c r="AG337" i="6"/>
  <c r="AG347" i="6"/>
  <c r="AG334" i="6"/>
  <c r="AG336" i="6"/>
  <c r="AM341" i="6"/>
  <c r="AM339" i="6"/>
  <c r="AM338" i="6"/>
  <c r="AM351" i="6"/>
  <c r="AM340" i="6"/>
  <c r="AM350" i="6"/>
  <c r="M30" i="34" s="1"/>
  <c r="AM349" i="6"/>
  <c r="AM352" i="6"/>
  <c r="AM346" i="6"/>
  <c r="AM334" i="6"/>
  <c r="AM335" i="6"/>
  <c r="AM348" i="6"/>
  <c r="AM347" i="6"/>
  <c r="AM337" i="6"/>
  <c r="AM336" i="6"/>
  <c r="AM345" i="6"/>
  <c r="AS351" i="6"/>
  <c r="AS350" i="6"/>
  <c r="AS340" i="6"/>
  <c r="AS349" i="6"/>
  <c r="AS352" i="6"/>
  <c r="AS339" i="6"/>
  <c r="AS341" i="6"/>
  <c r="AS338" i="6"/>
  <c r="AS348" i="6"/>
  <c r="AS337" i="6"/>
  <c r="AS347" i="6"/>
  <c r="AS345" i="6"/>
  <c r="AS346" i="6"/>
  <c r="AS336" i="6"/>
  <c r="AS334" i="6"/>
  <c r="AS335" i="6"/>
  <c r="AY339" i="6"/>
  <c r="AY352" i="6"/>
  <c r="AY338" i="6"/>
  <c r="AY341" i="6"/>
  <c r="AY350" i="6"/>
  <c r="M42" i="34" s="1"/>
  <c r="AY351" i="6"/>
  <c r="AY340" i="6"/>
  <c r="AY349" i="6"/>
  <c r="AY337" i="6"/>
  <c r="AY345" i="6"/>
  <c r="AY334" i="6"/>
  <c r="AY347" i="6"/>
  <c r="AY346" i="6"/>
  <c r="AY336" i="6"/>
  <c r="AY335" i="6"/>
  <c r="AY348" i="6"/>
  <c r="BE341" i="6"/>
  <c r="BE350" i="6"/>
  <c r="BE351" i="6"/>
  <c r="BE349" i="6"/>
  <c r="BE339" i="6"/>
  <c r="R48" i="34" s="1"/>
  <c r="BE340" i="6"/>
  <c r="BE338" i="6"/>
  <c r="BE352" i="6"/>
  <c r="BE346" i="6"/>
  <c r="BE347" i="6"/>
  <c r="BE335" i="6"/>
  <c r="BE336" i="6"/>
  <c r="BE348" i="6"/>
  <c r="BE345" i="6"/>
  <c r="BE337" i="6"/>
  <c r="BE334" i="6"/>
  <c r="F196" i="8"/>
  <c r="F350" i="8"/>
  <c r="F339" i="8"/>
  <c r="F349" i="8"/>
  <c r="F352" i="8"/>
  <c r="F338" i="8"/>
  <c r="F351" i="8"/>
  <c r="F341" i="8"/>
  <c r="F340" i="8"/>
  <c r="F335" i="8"/>
  <c r="F334" i="8"/>
  <c r="F347" i="8"/>
  <c r="F336" i="8"/>
  <c r="F348" i="8"/>
  <c r="F337" i="8"/>
  <c r="F346" i="8"/>
  <c r="F345" i="8"/>
  <c r="N196" i="8"/>
  <c r="N349" i="8"/>
  <c r="N352" i="8"/>
  <c r="N338" i="8"/>
  <c r="N351" i="8"/>
  <c r="N341" i="8"/>
  <c r="N340" i="8"/>
  <c r="N350" i="8"/>
  <c r="N339" i="8"/>
  <c r="N336" i="8"/>
  <c r="N348" i="8"/>
  <c r="N346" i="8"/>
  <c r="N345" i="8"/>
  <c r="N337" i="8"/>
  <c r="N335" i="8"/>
  <c r="N334" i="8"/>
  <c r="N347" i="8"/>
  <c r="T351" i="8"/>
  <c r="T341" i="8"/>
  <c r="T340" i="8"/>
  <c r="T350" i="8"/>
  <c r="T339" i="8"/>
  <c r="T349" i="8"/>
  <c r="T338" i="8"/>
  <c r="T352" i="8"/>
  <c r="T348" i="8"/>
  <c r="T335" i="8"/>
  <c r="T334" i="8"/>
  <c r="T337" i="8"/>
  <c r="T347" i="8"/>
  <c r="T336" i="8"/>
  <c r="T346" i="8"/>
  <c r="T345" i="8"/>
  <c r="Z350" i="8"/>
  <c r="Z339" i="8"/>
  <c r="Z349" i="8"/>
  <c r="Z352" i="8"/>
  <c r="Z338" i="8"/>
  <c r="Z351" i="8"/>
  <c r="Z341" i="8"/>
  <c r="Z340" i="8"/>
  <c r="Z336" i="8"/>
  <c r="Z346" i="8"/>
  <c r="Z345" i="8"/>
  <c r="Z335" i="8"/>
  <c r="Z334" i="8"/>
  <c r="Z348" i="8"/>
  <c r="Z337" i="8"/>
  <c r="Z347" i="8"/>
  <c r="AF196" i="8"/>
  <c r="AF349" i="8"/>
  <c r="AF352" i="8"/>
  <c r="AF338" i="8"/>
  <c r="AF351" i="8"/>
  <c r="AF341" i="8"/>
  <c r="AF340" i="8"/>
  <c r="AF350" i="8"/>
  <c r="AF339" i="8"/>
  <c r="AF335" i="8"/>
  <c r="AF334" i="8"/>
  <c r="AF348" i="8"/>
  <c r="AF347" i="8"/>
  <c r="AF337" i="8"/>
  <c r="AF336" i="8"/>
  <c r="AF346" i="8"/>
  <c r="AF345" i="8"/>
  <c r="AL351" i="8"/>
  <c r="AL341" i="8"/>
  <c r="AL340" i="8"/>
  <c r="AL350" i="8"/>
  <c r="AL339" i="8"/>
  <c r="AL349" i="8"/>
  <c r="AL338" i="8"/>
  <c r="AL352" i="8"/>
  <c r="AL348" i="8"/>
  <c r="AL336" i="8"/>
  <c r="AL337" i="8"/>
  <c r="AL346" i="8"/>
  <c r="AL345" i="8"/>
  <c r="AL335" i="8"/>
  <c r="AL334" i="8"/>
  <c r="AL347" i="8"/>
  <c r="AR350" i="8"/>
  <c r="AR339" i="8"/>
  <c r="AR349" i="8"/>
  <c r="AR352" i="8"/>
  <c r="AR338" i="8"/>
  <c r="AR351" i="8"/>
  <c r="AR341" i="8"/>
  <c r="AR340" i="8"/>
  <c r="AR335" i="8"/>
  <c r="AR334" i="8"/>
  <c r="AR347" i="8"/>
  <c r="AR336" i="8"/>
  <c r="AR348" i="8"/>
  <c r="AR337" i="8"/>
  <c r="AR346" i="8"/>
  <c r="AR345" i="8"/>
  <c r="AX349" i="8"/>
  <c r="AX352" i="8"/>
  <c r="AX338" i="8"/>
  <c r="AX351" i="8"/>
  <c r="AX341" i="8"/>
  <c r="AX340" i="8"/>
  <c r="AX350" i="8"/>
  <c r="AX339" i="8"/>
  <c r="AX336" i="8"/>
  <c r="AX348" i="8"/>
  <c r="AX346" i="8"/>
  <c r="AX345" i="8"/>
  <c r="AX337" i="8"/>
  <c r="AX335" i="8"/>
  <c r="AX334" i="8"/>
  <c r="AX347" i="8"/>
  <c r="BD196" i="8"/>
  <c r="BD351" i="8"/>
  <c r="BD341" i="8"/>
  <c r="BD340" i="8"/>
  <c r="BD350" i="8"/>
  <c r="BD339" i="8"/>
  <c r="BD349" i="8"/>
  <c r="BD338" i="8"/>
  <c r="BD352" i="8"/>
  <c r="BD348" i="8"/>
  <c r="BD335" i="8"/>
  <c r="BD334" i="8"/>
  <c r="BD337" i="8"/>
  <c r="BD347" i="8"/>
  <c r="BD336" i="8"/>
  <c r="BD346" i="8"/>
  <c r="BD345" i="8"/>
  <c r="G302" i="7"/>
  <c r="AQ301" i="7"/>
  <c r="N301" i="7"/>
  <c r="AL301" i="7"/>
  <c r="C302" i="7"/>
  <c r="BD301" i="7"/>
  <c r="W301" i="7"/>
  <c r="AD302" i="7"/>
  <c r="BB302" i="7"/>
  <c r="U45" i="34" s="1"/>
  <c r="AO303" i="7"/>
  <c r="F301" i="7"/>
  <c r="W302" i="7"/>
  <c r="R303" i="7"/>
  <c r="H301" i="7"/>
  <c r="AG302" i="7"/>
  <c r="U24" i="34" s="1"/>
  <c r="BE302" i="7"/>
  <c r="AB303" i="7"/>
  <c r="BD303" i="7"/>
  <c r="X301" i="7"/>
  <c r="AI302" i="7"/>
  <c r="AD303" i="7"/>
  <c r="AI301" i="7"/>
  <c r="AS303" i="7"/>
  <c r="D16" i="34"/>
  <c r="L302" i="7"/>
  <c r="X302" i="7"/>
  <c r="U15" i="34" s="1"/>
  <c r="AJ302" i="7"/>
  <c r="AV302" i="7"/>
  <c r="U39" i="34" s="1"/>
  <c r="BH302" i="7"/>
  <c r="D28" i="34"/>
  <c r="N32" i="34"/>
  <c r="AU303" i="7"/>
  <c r="D18" i="34"/>
  <c r="D42" i="34"/>
  <c r="N5" i="34"/>
  <c r="N29" i="34"/>
  <c r="C301" i="7"/>
  <c r="AG301" i="7"/>
  <c r="BE301" i="7"/>
  <c r="D25" i="34"/>
  <c r="N6" i="34"/>
  <c r="N30" i="34"/>
  <c r="D19" i="34"/>
  <c r="D43" i="34"/>
  <c r="N27" i="34"/>
  <c r="T303" i="4"/>
  <c r="AL303" i="4"/>
  <c r="BD303" i="4"/>
  <c r="BA335" i="3"/>
  <c r="L335" i="3"/>
  <c r="AY336" i="3"/>
  <c r="E341" i="2"/>
  <c r="E338" i="2"/>
  <c r="E340" i="2"/>
  <c r="E339" i="2"/>
  <c r="E335" i="2"/>
  <c r="E334" i="2"/>
  <c r="E337" i="2"/>
  <c r="E336" i="2"/>
  <c r="M340" i="2"/>
  <c r="M339" i="2"/>
  <c r="M341" i="2"/>
  <c r="M338" i="2"/>
  <c r="M337" i="2"/>
  <c r="M335" i="2"/>
  <c r="M336" i="2"/>
  <c r="M334" i="2"/>
  <c r="S339" i="2"/>
  <c r="S341" i="2"/>
  <c r="S338" i="2"/>
  <c r="S340" i="2"/>
  <c r="S337" i="2"/>
  <c r="S335" i="2"/>
  <c r="S336" i="2"/>
  <c r="S334" i="2"/>
  <c r="Y339" i="2"/>
  <c r="Y341" i="2"/>
  <c r="Y338" i="2"/>
  <c r="Y340" i="2"/>
  <c r="Y335" i="2"/>
  <c r="Y334" i="2"/>
  <c r="Y336" i="2"/>
  <c r="Y337" i="2"/>
  <c r="AE340" i="2"/>
  <c r="AE339" i="2"/>
  <c r="AE341" i="2"/>
  <c r="AE338" i="2"/>
  <c r="AE336" i="2"/>
  <c r="AE337" i="2"/>
  <c r="AE335" i="2"/>
  <c r="AE334" i="2"/>
  <c r="AK339" i="2"/>
  <c r="AK341" i="2"/>
  <c r="AK338" i="2"/>
  <c r="AK340" i="2"/>
  <c r="AK336" i="2"/>
  <c r="AK335" i="2"/>
  <c r="AK337" i="2"/>
  <c r="AK334" i="2"/>
  <c r="AQ341" i="2"/>
  <c r="AQ338" i="2"/>
  <c r="AQ340" i="2"/>
  <c r="AQ339" i="2"/>
  <c r="AQ335" i="2"/>
  <c r="AQ334" i="2"/>
  <c r="AQ337" i="2"/>
  <c r="AQ336" i="2"/>
  <c r="AW340" i="2"/>
  <c r="AW339" i="2"/>
  <c r="AW341" i="2"/>
  <c r="AW338" i="2"/>
  <c r="AW337" i="2"/>
  <c r="AW335" i="2"/>
  <c r="AW336" i="2"/>
  <c r="AW334" i="2"/>
  <c r="BC340" i="2"/>
  <c r="BC339" i="2"/>
  <c r="BC341" i="2"/>
  <c r="BC338" i="2"/>
  <c r="BC337" i="2"/>
  <c r="BC335" i="2"/>
  <c r="BC336" i="2"/>
  <c r="BC334" i="2"/>
  <c r="B337" i="3"/>
  <c r="B352" i="3"/>
  <c r="B350" i="3"/>
  <c r="B351" i="3"/>
  <c r="B349" i="3"/>
  <c r="B346" i="3"/>
  <c r="B347" i="3"/>
  <c r="B336" i="3"/>
  <c r="B334" i="3"/>
  <c r="B345" i="3"/>
  <c r="B348" i="3"/>
  <c r="B335" i="3"/>
  <c r="H352" i="3"/>
  <c r="H350" i="3"/>
  <c r="H351" i="3"/>
  <c r="H349" i="3"/>
  <c r="H347" i="3"/>
  <c r="H345" i="3"/>
  <c r="H348" i="3"/>
  <c r="H346" i="3"/>
  <c r="P350" i="3"/>
  <c r="P349" i="3"/>
  <c r="P352" i="3"/>
  <c r="P351" i="3"/>
  <c r="P347" i="3"/>
  <c r="P345" i="3"/>
  <c r="P348" i="3"/>
  <c r="P346" i="3"/>
  <c r="V352" i="3"/>
  <c r="V350" i="3"/>
  <c r="V351" i="3"/>
  <c r="V349" i="3"/>
  <c r="V347" i="3"/>
  <c r="V345" i="3"/>
  <c r="V348" i="3"/>
  <c r="V346" i="3"/>
  <c r="AB352" i="3"/>
  <c r="AB350" i="3"/>
  <c r="AB351" i="3"/>
  <c r="AB349" i="3"/>
  <c r="AB347" i="3"/>
  <c r="AB345" i="3"/>
  <c r="AB348" i="3"/>
  <c r="AB346" i="3"/>
  <c r="AH352" i="3"/>
  <c r="AH350" i="3"/>
  <c r="AH351" i="3"/>
  <c r="AH349" i="3"/>
  <c r="AH345" i="3"/>
  <c r="AH348" i="3"/>
  <c r="AH346" i="3"/>
  <c r="AH347" i="3"/>
  <c r="AN352" i="3"/>
  <c r="AN350" i="3"/>
  <c r="AN351" i="3"/>
  <c r="AN349" i="3"/>
  <c r="AN346" i="3"/>
  <c r="AN347" i="3"/>
  <c r="AN345" i="3"/>
  <c r="AN348" i="3"/>
  <c r="AT352" i="3"/>
  <c r="AT350" i="3"/>
  <c r="AT351" i="3"/>
  <c r="AT349" i="3"/>
  <c r="AT347" i="3"/>
  <c r="AT345" i="3"/>
  <c r="AT348" i="3"/>
  <c r="AT346" i="3"/>
  <c r="AZ337" i="3"/>
  <c r="AZ350" i="3"/>
  <c r="AZ349" i="3"/>
  <c r="AZ351" i="3"/>
  <c r="AZ352" i="3"/>
  <c r="AZ347" i="3"/>
  <c r="AZ345" i="3"/>
  <c r="AZ348" i="3"/>
  <c r="AZ346" i="3"/>
  <c r="AZ336" i="3"/>
  <c r="AZ334" i="3"/>
  <c r="AZ335" i="3"/>
  <c r="BF352" i="3"/>
  <c r="BF350" i="3"/>
  <c r="BF351" i="3"/>
  <c r="BF349" i="3"/>
  <c r="BF347" i="3"/>
  <c r="BF345" i="3"/>
  <c r="BF348" i="3"/>
  <c r="BF346" i="3"/>
  <c r="X4" i="34"/>
  <c r="X10" i="34"/>
  <c r="X16" i="34"/>
  <c r="X22" i="34"/>
  <c r="X34" i="34"/>
  <c r="X40" i="34"/>
  <c r="X46" i="34"/>
  <c r="E338" i="5"/>
  <c r="E341" i="5"/>
  <c r="E339" i="5"/>
  <c r="E340" i="5"/>
  <c r="E334" i="5"/>
  <c r="E335" i="5"/>
  <c r="E336" i="5"/>
  <c r="E337" i="5"/>
  <c r="M340" i="5"/>
  <c r="M339" i="5"/>
  <c r="M338" i="5"/>
  <c r="M341" i="5"/>
  <c r="M335" i="5"/>
  <c r="M336" i="5"/>
  <c r="M337" i="5"/>
  <c r="M334" i="5"/>
  <c r="S339" i="5"/>
  <c r="H10" i="34" s="1"/>
  <c r="S338" i="5"/>
  <c r="S341" i="5"/>
  <c r="S340" i="5"/>
  <c r="S337" i="5"/>
  <c r="S334" i="5"/>
  <c r="S335" i="5"/>
  <c r="S336" i="5"/>
  <c r="Y338" i="5"/>
  <c r="Y341" i="5"/>
  <c r="Y340" i="5"/>
  <c r="Y339" i="5"/>
  <c r="H16" i="34" s="1"/>
  <c r="Y335" i="5"/>
  <c r="Y336" i="5"/>
  <c r="Y334" i="5"/>
  <c r="Y337" i="5"/>
  <c r="AE340" i="5"/>
  <c r="AE339" i="5"/>
  <c r="AE338" i="5"/>
  <c r="AE341" i="5"/>
  <c r="AE334" i="5"/>
  <c r="AE337" i="5"/>
  <c r="AE335" i="5"/>
  <c r="AE336" i="5"/>
  <c r="AK338" i="5"/>
  <c r="AK341" i="5"/>
  <c r="AK339" i="5"/>
  <c r="AK340" i="5"/>
  <c r="AK335" i="5"/>
  <c r="AK337" i="5"/>
  <c r="AK336" i="5"/>
  <c r="AK334" i="5"/>
  <c r="AQ338" i="5"/>
  <c r="AQ339" i="5"/>
  <c r="AQ341" i="5"/>
  <c r="AQ340" i="5"/>
  <c r="AQ334" i="5"/>
  <c r="AQ335" i="5"/>
  <c r="AQ336" i="5"/>
  <c r="AQ337" i="5"/>
  <c r="AW339" i="5"/>
  <c r="H40" i="34" s="1"/>
  <c r="AW338" i="5"/>
  <c r="AW340" i="5"/>
  <c r="AW341" i="5"/>
  <c r="AW335" i="5"/>
  <c r="AW336" i="5"/>
  <c r="AW337" i="5"/>
  <c r="AW334" i="5"/>
  <c r="BC339" i="5"/>
  <c r="H46" i="34" s="1"/>
  <c r="BC338" i="5"/>
  <c r="BC340" i="5"/>
  <c r="BC341" i="5"/>
  <c r="BC337" i="5"/>
  <c r="BC334" i="5"/>
  <c r="BC335" i="5"/>
  <c r="BC336" i="5"/>
  <c r="B7" i="13"/>
  <c r="B338" i="6"/>
  <c r="B349" i="6"/>
  <c r="B351" i="6"/>
  <c r="B352" i="6"/>
  <c r="B350" i="6"/>
  <c r="B340" i="6"/>
  <c r="B339" i="6"/>
  <c r="B341" i="6"/>
  <c r="B336" i="6"/>
  <c r="B337" i="6"/>
  <c r="B346" i="6"/>
  <c r="B335" i="6"/>
  <c r="B347" i="6"/>
  <c r="B345" i="6"/>
  <c r="B348" i="6"/>
  <c r="B334" i="6"/>
  <c r="H351" i="6"/>
  <c r="H338" i="6"/>
  <c r="H352" i="6"/>
  <c r="H340" i="6"/>
  <c r="H341" i="6"/>
  <c r="H339" i="6"/>
  <c r="H349" i="6"/>
  <c r="H350" i="6"/>
  <c r="H337" i="6"/>
  <c r="H347" i="6"/>
  <c r="H345" i="6"/>
  <c r="H336" i="6"/>
  <c r="H334" i="6"/>
  <c r="H346" i="6"/>
  <c r="H348" i="6"/>
  <c r="H335" i="6"/>
  <c r="P352" i="6"/>
  <c r="P341" i="6"/>
  <c r="P349" i="6"/>
  <c r="P350" i="6"/>
  <c r="M7" i="34" s="1"/>
  <c r="P338" i="6"/>
  <c r="P339" i="6"/>
  <c r="P351" i="6"/>
  <c r="P340" i="6"/>
  <c r="P347" i="6"/>
  <c r="P345" i="6"/>
  <c r="P336" i="6"/>
  <c r="P334" i="6"/>
  <c r="P346" i="6"/>
  <c r="P348" i="6"/>
  <c r="P335" i="6"/>
  <c r="P337" i="6"/>
  <c r="V338" i="6"/>
  <c r="V339" i="6"/>
  <c r="V351" i="6"/>
  <c r="V340" i="6"/>
  <c r="V352" i="6"/>
  <c r="V349" i="6"/>
  <c r="V341" i="6"/>
  <c r="V350" i="6"/>
  <c r="M13" i="34" s="1"/>
  <c r="V337" i="6"/>
  <c r="V347" i="6"/>
  <c r="V345" i="6"/>
  <c r="V346" i="6"/>
  <c r="V336" i="6"/>
  <c r="V334" i="6"/>
  <c r="V348" i="6"/>
  <c r="V335" i="6"/>
  <c r="AB351" i="6"/>
  <c r="AB340" i="6"/>
  <c r="AB349" i="6"/>
  <c r="AB352" i="6"/>
  <c r="AB350" i="6"/>
  <c r="M19" i="34" s="1"/>
  <c r="AB341" i="6"/>
  <c r="AB338" i="6"/>
  <c r="AB339" i="6"/>
  <c r="R19" i="34" s="1"/>
  <c r="AB346" i="6"/>
  <c r="AB347" i="6"/>
  <c r="AB345" i="6"/>
  <c r="AB348" i="6"/>
  <c r="AB335" i="6"/>
  <c r="AB336" i="6"/>
  <c r="AB334" i="6"/>
  <c r="AB337" i="6"/>
  <c r="AH352" i="6"/>
  <c r="AH338" i="6"/>
  <c r="AH341" i="6"/>
  <c r="AH339" i="6"/>
  <c r="AH351" i="6"/>
  <c r="AH349" i="6"/>
  <c r="AH350" i="6"/>
  <c r="M25" i="34" s="1"/>
  <c r="AH340" i="6"/>
  <c r="AH347" i="6"/>
  <c r="AH345" i="6"/>
  <c r="AH337" i="6"/>
  <c r="AH336" i="6"/>
  <c r="AH334" i="6"/>
  <c r="AH346" i="6"/>
  <c r="AH348" i="6"/>
  <c r="AH335" i="6"/>
  <c r="AN351" i="6"/>
  <c r="AN349" i="6"/>
  <c r="AN350" i="6"/>
  <c r="M31" i="34" s="1"/>
  <c r="AN340" i="6"/>
  <c r="AN338" i="6"/>
  <c r="AN352" i="6"/>
  <c r="AN339" i="6"/>
  <c r="AN341" i="6"/>
  <c r="AN346" i="6"/>
  <c r="AN348" i="6"/>
  <c r="AN335" i="6"/>
  <c r="AN337" i="6"/>
  <c r="AN347" i="6"/>
  <c r="AN345" i="6"/>
  <c r="AN336" i="6"/>
  <c r="AN334" i="6"/>
  <c r="AT340" i="6"/>
  <c r="AT338" i="6"/>
  <c r="AT339" i="6"/>
  <c r="R37" i="34" s="1"/>
  <c r="AT352" i="6"/>
  <c r="AT341" i="6"/>
  <c r="AT349" i="6"/>
  <c r="AT351" i="6"/>
  <c r="AT350" i="6"/>
  <c r="M37" i="34" s="1"/>
  <c r="AT337" i="6"/>
  <c r="AT347" i="6"/>
  <c r="AT345" i="6"/>
  <c r="AT336" i="6"/>
  <c r="AT334" i="6"/>
  <c r="AT346" i="6"/>
  <c r="AT348" i="6"/>
  <c r="AT335" i="6"/>
  <c r="AZ352" i="6"/>
  <c r="AZ341" i="6"/>
  <c r="AZ349" i="6"/>
  <c r="AZ350" i="6"/>
  <c r="M43" i="34" s="1"/>
  <c r="AZ351" i="6"/>
  <c r="AZ338" i="6"/>
  <c r="AZ339" i="6"/>
  <c r="AZ340" i="6"/>
  <c r="AZ347" i="6"/>
  <c r="AZ345" i="6"/>
  <c r="AZ336" i="6"/>
  <c r="AZ334" i="6"/>
  <c r="AZ346" i="6"/>
  <c r="AZ348" i="6"/>
  <c r="AZ335" i="6"/>
  <c r="AZ337" i="6"/>
  <c r="BF350" i="6"/>
  <c r="BF338" i="6"/>
  <c r="BF339" i="6"/>
  <c r="BF351" i="6"/>
  <c r="BF340" i="6"/>
  <c r="BF352" i="6"/>
  <c r="BF341" i="6"/>
  <c r="BF349" i="6"/>
  <c r="BF348" i="6"/>
  <c r="BF335" i="6"/>
  <c r="BF337" i="6"/>
  <c r="BF347" i="6"/>
  <c r="BF345" i="6"/>
  <c r="BF336" i="6"/>
  <c r="BF334" i="6"/>
  <c r="BF346" i="6"/>
  <c r="G350" i="8"/>
  <c r="G339" i="8"/>
  <c r="G351" i="8"/>
  <c r="G340" i="8"/>
  <c r="G352" i="8"/>
  <c r="G341" i="8"/>
  <c r="G349" i="8"/>
  <c r="G338" i="8"/>
  <c r="G336" i="8"/>
  <c r="G346" i="8"/>
  <c r="G335" i="8"/>
  <c r="G348" i="8"/>
  <c r="G345" i="8"/>
  <c r="G337" i="8"/>
  <c r="G347" i="8"/>
  <c r="G334" i="8"/>
  <c r="O196" i="8"/>
  <c r="O340" i="8"/>
  <c r="O352" i="8"/>
  <c r="O341" i="8"/>
  <c r="O349" i="8"/>
  <c r="O338" i="8"/>
  <c r="O350" i="8"/>
  <c r="O339" i="8"/>
  <c r="O351" i="8"/>
  <c r="O347" i="8"/>
  <c r="O336" i="8"/>
  <c r="O346" i="8"/>
  <c r="O345" i="8"/>
  <c r="O335" i="8"/>
  <c r="O334" i="8"/>
  <c r="O348" i="8"/>
  <c r="O337" i="8"/>
  <c r="U349" i="8"/>
  <c r="U350" i="8"/>
  <c r="U338" i="8"/>
  <c r="U339" i="8"/>
  <c r="U351" i="8"/>
  <c r="U340" i="8"/>
  <c r="U352" i="8"/>
  <c r="U341" i="8"/>
  <c r="U345" i="8"/>
  <c r="U348" i="8"/>
  <c r="U334" i="8"/>
  <c r="U337" i="8"/>
  <c r="U346" i="8"/>
  <c r="U347" i="8"/>
  <c r="U335" i="8"/>
  <c r="U336" i="8"/>
  <c r="AA196" i="8"/>
  <c r="AA351" i="8"/>
  <c r="AA350" i="8"/>
  <c r="AA340" i="8"/>
  <c r="AA339" i="8"/>
  <c r="AA352" i="8"/>
  <c r="AA341" i="8"/>
  <c r="AA349" i="8"/>
  <c r="AA338" i="8"/>
  <c r="AA346" i="8"/>
  <c r="AA348" i="8"/>
  <c r="AA335" i="8"/>
  <c r="AA345" i="8"/>
  <c r="AA337" i="8"/>
  <c r="AA334" i="8"/>
  <c r="AA347" i="8"/>
  <c r="AA336" i="8"/>
  <c r="AG340" i="8"/>
  <c r="AG352" i="8"/>
  <c r="AG341" i="8"/>
  <c r="AG350" i="8"/>
  <c r="AG349" i="8"/>
  <c r="AG339" i="8"/>
  <c r="AG338" i="8"/>
  <c r="AG351" i="8"/>
  <c r="AG348" i="8"/>
  <c r="AG345" i="8"/>
  <c r="AG337" i="8"/>
  <c r="AG346" i="8"/>
  <c r="AG334" i="8"/>
  <c r="AG347" i="8"/>
  <c r="AG335" i="8"/>
  <c r="AG336" i="8"/>
  <c r="AM196" i="8"/>
  <c r="AM349" i="8"/>
  <c r="AM338" i="8"/>
  <c r="AM351" i="8"/>
  <c r="AM350" i="8"/>
  <c r="AM340" i="8"/>
  <c r="AM352" i="8"/>
  <c r="AM341" i="8"/>
  <c r="AM339" i="8"/>
  <c r="AM337" i="8"/>
  <c r="AM347" i="8"/>
  <c r="AM336" i="8"/>
  <c r="AM346" i="8"/>
  <c r="AM345" i="8"/>
  <c r="AM335" i="8"/>
  <c r="AM334" i="8"/>
  <c r="AM348" i="8"/>
  <c r="AS351" i="8"/>
  <c r="AS340" i="8"/>
  <c r="AS352" i="8"/>
  <c r="AS341" i="8"/>
  <c r="AS350" i="8"/>
  <c r="AS349" i="8"/>
  <c r="AS339" i="8"/>
  <c r="AS338" i="8"/>
  <c r="AS345" i="8"/>
  <c r="AS334" i="8"/>
  <c r="AS347" i="8"/>
  <c r="AS348" i="8"/>
  <c r="AS346" i="8"/>
  <c r="AS336" i="8"/>
  <c r="AS337" i="8"/>
  <c r="AS335" i="8"/>
  <c r="AY196" i="8"/>
  <c r="AY340" i="8"/>
  <c r="AY352" i="8"/>
  <c r="AY341" i="8"/>
  <c r="AY350" i="8"/>
  <c r="AY349" i="8"/>
  <c r="AY339" i="8"/>
  <c r="AY338" i="8"/>
  <c r="AY351" i="8"/>
  <c r="AY345" i="8"/>
  <c r="AY334" i="8"/>
  <c r="AY346" i="8"/>
  <c r="AY335" i="8"/>
  <c r="AY348" i="8"/>
  <c r="AY347" i="8"/>
  <c r="AY337" i="8"/>
  <c r="AY336" i="8"/>
  <c r="BE349" i="8"/>
  <c r="BE338" i="8"/>
  <c r="BE350" i="8"/>
  <c r="BE339" i="8"/>
  <c r="BE351" i="8"/>
  <c r="BE340" i="8"/>
  <c r="BE352" i="8"/>
  <c r="BE341" i="8"/>
  <c r="BE346" i="8"/>
  <c r="BE335" i="8"/>
  <c r="BE347" i="8"/>
  <c r="BE348" i="8"/>
  <c r="BE336" i="8"/>
  <c r="BE337" i="8"/>
  <c r="BE345" i="8"/>
  <c r="BE334" i="8"/>
  <c r="AU301" i="7"/>
  <c r="R301" i="7"/>
  <c r="AP301" i="7"/>
  <c r="AA302" i="7"/>
  <c r="U18" i="34" s="1"/>
  <c r="H302" i="7"/>
  <c r="AH302" i="7"/>
  <c r="BF302" i="7"/>
  <c r="AW303" i="7"/>
  <c r="T301" i="7"/>
  <c r="AE302" i="7"/>
  <c r="U22" i="34" s="1"/>
  <c r="Z303" i="7"/>
  <c r="M302" i="7"/>
  <c r="U4" i="34" s="1"/>
  <c r="AK302" i="7"/>
  <c r="B303" i="7"/>
  <c r="L8" i="13"/>
  <c r="AF303" i="7"/>
  <c r="BH303" i="7"/>
  <c r="AJ301" i="7"/>
  <c r="AQ302" i="7"/>
  <c r="AL303" i="7"/>
  <c r="AM301" i="7"/>
  <c r="L9" i="13"/>
  <c r="D32" i="34"/>
  <c r="D20" i="34"/>
  <c r="N36" i="34"/>
  <c r="N8" i="34"/>
  <c r="I303" i="7"/>
  <c r="AI303" i="7"/>
  <c r="D22" i="34"/>
  <c r="D46" i="34"/>
  <c r="D4" i="34"/>
  <c r="N9" i="34"/>
  <c r="N33" i="34"/>
  <c r="M301" i="7"/>
  <c r="AK301" i="7"/>
  <c r="F302" i="7"/>
  <c r="D5" i="34"/>
  <c r="D29" i="34"/>
  <c r="N10" i="34"/>
  <c r="N34" i="34"/>
  <c r="D23" i="34"/>
  <c r="D47" i="34"/>
  <c r="N7" i="34"/>
  <c r="N31" i="34"/>
  <c r="AH303" i="4"/>
  <c r="B302" i="7"/>
  <c r="AY335" i="3"/>
  <c r="AK335" i="3"/>
  <c r="F338" i="2"/>
  <c r="F340" i="2"/>
  <c r="F341" i="2"/>
  <c r="F339" i="2"/>
  <c r="F336" i="2"/>
  <c r="F335" i="2"/>
  <c r="F334" i="2"/>
  <c r="F337" i="2"/>
  <c r="N340" i="2"/>
  <c r="N338" i="2"/>
  <c r="N341" i="2"/>
  <c r="N339" i="2"/>
  <c r="N335" i="2"/>
  <c r="N336" i="2"/>
  <c r="N334" i="2"/>
  <c r="N337" i="2"/>
  <c r="T338" i="2"/>
  <c r="T341" i="2"/>
  <c r="T339" i="2"/>
  <c r="T340" i="2"/>
  <c r="T336" i="2"/>
  <c r="T334" i="2"/>
  <c r="T337" i="2"/>
  <c r="T335" i="2"/>
  <c r="Z341" i="2"/>
  <c r="Z339" i="2"/>
  <c r="Z340" i="2"/>
  <c r="Z338" i="2"/>
  <c r="Z337" i="2"/>
  <c r="Z335" i="2"/>
  <c r="Z334" i="2"/>
  <c r="Z336" i="2"/>
  <c r="AF340" i="2"/>
  <c r="AF339" i="2"/>
  <c r="AF338" i="2"/>
  <c r="AF341" i="2"/>
  <c r="AF337" i="2"/>
  <c r="AF335" i="2"/>
  <c r="AF334" i="2"/>
  <c r="AF336" i="2"/>
  <c r="AL339" i="2"/>
  <c r="AL341" i="2"/>
  <c r="AL338" i="2"/>
  <c r="AL340" i="2"/>
  <c r="AL337" i="2"/>
  <c r="AL334" i="2"/>
  <c r="AL336" i="2"/>
  <c r="AL335" i="2"/>
  <c r="AR341" i="2"/>
  <c r="AR338" i="2"/>
  <c r="AR340" i="2"/>
  <c r="AR339" i="2"/>
  <c r="AR336" i="2"/>
  <c r="AR335" i="2"/>
  <c r="AR334" i="2"/>
  <c r="AR337" i="2"/>
  <c r="AX340" i="2"/>
  <c r="AX341" i="2"/>
  <c r="AX338" i="2"/>
  <c r="AX339" i="2"/>
  <c r="AX335" i="2"/>
  <c r="AX336" i="2"/>
  <c r="AX334" i="2"/>
  <c r="AX337" i="2"/>
  <c r="BD341" i="2"/>
  <c r="BD338" i="2"/>
  <c r="BD339" i="2"/>
  <c r="BD340" i="2"/>
  <c r="BD336" i="2"/>
  <c r="BD334" i="2"/>
  <c r="BD337" i="2"/>
  <c r="BD335" i="2"/>
  <c r="C337" i="3"/>
  <c r="C350" i="3"/>
  <c r="C351" i="3"/>
  <c r="C349" i="3"/>
  <c r="C352" i="3"/>
  <c r="C348" i="3"/>
  <c r="C346" i="3"/>
  <c r="C347" i="3"/>
  <c r="C345" i="3"/>
  <c r="I351" i="3"/>
  <c r="I349" i="3"/>
  <c r="I352" i="3"/>
  <c r="I350" i="3"/>
  <c r="I348" i="3"/>
  <c r="I346" i="3"/>
  <c r="I347" i="3"/>
  <c r="I345" i="3"/>
  <c r="I335" i="3"/>
  <c r="I336" i="3"/>
  <c r="Q334" i="3"/>
  <c r="Q349" i="3"/>
  <c r="Q352" i="3"/>
  <c r="Q350" i="3"/>
  <c r="Q351" i="3"/>
  <c r="Q348" i="3"/>
  <c r="Q346" i="3"/>
  <c r="Q347" i="3"/>
  <c r="Q345" i="3"/>
  <c r="W352" i="3"/>
  <c r="W350" i="3"/>
  <c r="W351" i="3"/>
  <c r="W349" i="3"/>
  <c r="W346" i="3"/>
  <c r="W347" i="3"/>
  <c r="W345" i="3"/>
  <c r="W348" i="3"/>
  <c r="AC336" i="3"/>
  <c r="AC352" i="3"/>
  <c r="AC350" i="3"/>
  <c r="AC351" i="3"/>
  <c r="AC349" i="3"/>
  <c r="AC347" i="3"/>
  <c r="AC345" i="3"/>
  <c r="AC348" i="3"/>
  <c r="AC335" i="3"/>
  <c r="AC346" i="3"/>
  <c r="AC334" i="3"/>
  <c r="AC337" i="3"/>
  <c r="AI352" i="3"/>
  <c r="AI350" i="3"/>
  <c r="AI351" i="3"/>
  <c r="AI349" i="3"/>
  <c r="AI345" i="3"/>
  <c r="AI348" i="3"/>
  <c r="AI346" i="3"/>
  <c r="AI347" i="3"/>
  <c r="AO334" i="3"/>
  <c r="AO350" i="3"/>
  <c r="AO351" i="3"/>
  <c r="AO349" i="3"/>
  <c r="AO352" i="3"/>
  <c r="AO348" i="3"/>
  <c r="AO346" i="3"/>
  <c r="AO347" i="3"/>
  <c r="AO345" i="3"/>
  <c r="AU351" i="3"/>
  <c r="AU349" i="3"/>
  <c r="AU352" i="3"/>
  <c r="AU350" i="3"/>
  <c r="AU348" i="3"/>
  <c r="AU346" i="3"/>
  <c r="AU347" i="3"/>
  <c r="AU337" i="3"/>
  <c r="AU345" i="3"/>
  <c r="BA337" i="3"/>
  <c r="BA349" i="3"/>
  <c r="BA352" i="3"/>
  <c r="BA350" i="3"/>
  <c r="BA351" i="3"/>
  <c r="BA348" i="3"/>
  <c r="BA346" i="3"/>
  <c r="BA347" i="3"/>
  <c r="BA345" i="3"/>
  <c r="BG352" i="3"/>
  <c r="BG350" i="3"/>
  <c r="BG351" i="3"/>
  <c r="BG349" i="3"/>
  <c r="BG346" i="3"/>
  <c r="BG347" i="3"/>
  <c r="BG345" i="3"/>
  <c r="BG335" i="3"/>
  <c r="BG348" i="3"/>
  <c r="BG336" i="3"/>
  <c r="X5" i="34"/>
  <c r="X11" i="34"/>
  <c r="X35" i="34"/>
  <c r="X41" i="34"/>
  <c r="X47" i="34"/>
  <c r="F339" i="5"/>
  <c r="F338" i="5"/>
  <c r="F341" i="5"/>
  <c r="F340" i="5"/>
  <c r="F337" i="5"/>
  <c r="F336" i="5"/>
  <c r="F335" i="5"/>
  <c r="F334" i="5"/>
  <c r="N341" i="5"/>
  <c r="N340" i="5"/>
  <c r="N339" i="5"/>
  <c r="N338" i="5"/>
  <c r="N335" i="5"/>
  <c r="N334" i="5"/>
  <c r="N337" i="5"/>
  <c r="N336" i="5"/>
  <c r="T338" i="5"/>
  <c r="T339" i="5"/>
  <c r="H11" i="34" s="1"/>
  <c r="T340" i="5"/>
  <c r="T341" i="5"/>
  <c r="T336" i="5"/>
  <c r="T337" i="5"/>
  <c r="T335" i="5"/>
  <c r="T334" i="5"/>
  <c r="Z338" i="5"/>
  <c r="Z341" i="5"/>
  <c r="Z340" i="5"/>
  <c r="Z339" i="5"/>
  <c r="H17" i="34" s="1"/>
  <c r="Z337" i="5"/>
  <c r="Z335" i="5"/>
  <c r="Z334" i="5"/>
  <c r="Z336" i="5"/>
  <c r="AF341" i="5"/>
  <c r="AF339" i="5"/>
  <c r="H23" i="34" s="1"/>
  <c r="AF338" i="5"/>
  <c r="AF340" i="5"/>
  <c r="AF336" i="5"/>
  <c r="AF335" i="5"/>
  <c r="AF337" i="5"/>
  <c r="AF334" i="5"/>
  <c r="AL340" i="5"/>
  <c r="AL338" i="5"/>
  <c r="AL341" i="5"/>
  <c r="AL339" i="5"/>
  <c r="H29" i="34" s="1"/>
  <c r="AL335" i="5"/>
  <c r="AL334" i="5"/>
  <c r="AL337" i="5"/>
  <c r="AL336" i="5"/>
  <c r="AR340" i="5"/>
  <c r="AR339" i="5"/>
  <c r="H35" i="34" s="1"/>
  <c r="AR341" i="5"/>
  <c r="AR338" i="5"/>
  <c r="AR337" i="5"/>
  <c r="AR336" i="5"/>
  <c r="AR335" i="5"/>
  <c r="AR334" i="5"/>
  <c r="AX338" i="5"/>
  <c r="AX341" i="5"/>
  <c r="AX340" i="5"/>
  <c r="AX339" i="5"/>
  <c r="H41" i="34" s="1"/>
  <c r="AX335" i="5"/>
  <c r="AX334" i="5"/>
  <c r="AX337" i="5"/>
  <c r="AX336" i="5"/>
  <c r="BD339" i="5"/>
  <c r="BD338" i="5"/>
  <c r="BD341" i="5"/>
  <c r="BD340" i="5"/>
  <c r="BD336" i="5"/>
  <c r="BD337" i="5"/>
  <c r="BD335" i="5"/>
  <c r="BD334" i="5"/>
  <c r="C352" i="6"/>
  <c r="C341" i="6"/>
  <c r="C339" i="6"/>
  <c r="C338" i="6"/>
  <c r="C350" i="6"/>
  <c r="C351" i="6"/>
  <c r="C349" i="6"/>
  <c r="C340" i="6"/>
  <c r="C347" i="6"/>
  <c r="C334" i="6"/>
  <c r="C335" i="6"/>
  <c r="C336" i="6"/>
  <c r="C348" i="6"/>
  <c r="C345" i="6"/>
  <c r="C337" i="6"/>
  <c r="C346" i="6"/>
  <c r="I350" i="6"/>
  <c r="I339" i="6"/>
  <c r="I351" i="6"/>
  <c r="I349" i="6"/>
  <c r="I340" i="6"/>
  <c r="I338" i="6"/>
  <c r="I352" i="6"/>
  <c r="I341" i="6"/>
  <c r="I348" i="6"/>
  <c r="I337" i="6"/>
  <c r="I345" i="6"/>
  <c r="I346" i="6"/>
  <c r="I347" i="6"/>
  <c r="I334" i="6"/>
  <c r="I335" i="6"/>
  <c r="I336" i="6"/>
  <c r="Q351" i="6"/>
  <c r="Q338" i="6"/>
  <c r="Q340" i="6"/>
  <c r="Q350" i="6"/>
  <c r="M8" i="34" s="1"/>
  <c r="Q352" i="6"/>
  <c r="Q339" i="6"/>
  <c r="R8" i="34" s="1"/>
  <c r="Q349" i="6"/>
  <c r="Q341" i="6"/>
  <c r="Q346" i="6"/>
  <c r="Q345" i="6"/>
  <c r="Q335" i="6"/>
  <c r="Q347" i="6"/>
  <c r="Q334" i="6"/>
  <c r="Q336" i="6"/>
  <c r="Q348" i="6"/>
  <c r="Q337" i="6"/>
  <c r="W352" i="6"/>
  <c r="W341" i="6"/>
  <c r="W350" i="6"/>
  <c r="W349" i="6"/>
  <c r="W339" i="6"/>
  <c r="W338" i="6"/>
  <c r="W351" i="6"/>
  <c r="W340" i="6"/>
  <c r="W347" i="6"/>
  <c r="W334" i="6"/>
  <c r="W336" i="6"/>
  <c r="W348" i="6"/>
  <c r="W337" i="6"/>
  <c r="W346" i="6"/>
  <c r="W335" i="6"/>
  <c r="W345" i="6"/>
  <c r="AC341" i="6"/>
  <c r="AC338" i="6"/>
  <c r="AC351" i="6"/>
  <c r="AC350" i="6"/>
  <c r="M20" i="34" s="1"/>
  <c r="AC340" i="6"/>
  <c r="AC349" i="6"/>
  <c r="AC352" i="6"/>
  <c r="AC339" i="6"/>
  <c r="R20" i="34" s="1"/>
  <c r="AC346" i="6"/>
  <c r="AC335" i="6"/>
  <c r="AC345" i="6"/>
  <c r="AC347" i="6"/>
  <c r="AC334" i="6"/>
  <c r="AC348" i="6"/>
  <c r="AC336" i="6"/>
  <c r="AC337" i="6"/>
  <c r="AI339" i="6"/>
  <c r="R26" i="34" s="1"/>
  <c r="AI351" i="6"/>
  <c r="AI340" i="6"/>
  <c r="AI349" i="6"/>
  <c r="AI338" i="6"/>
  <c r="AI352" i="6"/>
  <c r="AI350" i="6"/>
  <c r="AI341" i="6"/>
  <c r="AI345" i="6"/>
  <c r="AI348" i="6"/>
  <c r="AI347" i="6"/>
  <c r="AI334" i="6"/>
  <c r="AI337" i="6"/>
  <c r="AI336" i="6"/>
  <c r="AI346" i="6"/>
  <c r="AI335" i="6"/>
  <c r="AO339" i="6"/>
  <c r="AO338" i="6"/>
  <c r="AO352" i="6"/>
  <c r="AO341" i="6"/>
  <c r="AO350" i="6"/>
  <c r="AO351" i="6"/>
  <c r="AO349" i="6"/>
  <c r="AO340" i="6"/>
  <c r="AO347" i="6"/>
  <c r="AO334" i="6"/>
  <c r="AO346" i="6"/>
  <c r="AO336" i="6"/>
  <c r="AO335" i="6"/>
  <c r="AO348" i="6"/>
  <c r="AO345" i="6"/>
  <c r="AO337" i="6"/>
  <c r="AU350" i="6"/>
  <c r="M38" i="34" s="1"/>
  <c r="AU339" i="6"/>
  <c r="AU349" i="6"/>
  <c r="AU351" i="6"/>
  <c r="AU352" i="6"/>
  <c r="AU340" i="6"/>
  <c r="AU338" i="6"/>
  <c r="AU341" i="6"/>
  <c r="AU348" i="6"/>
  <c r="AU337" i="6"/>
  <c r="AU345" i="6"/>
  <c r="AU346" i="6"/>
  <c r="AU347" i="6"/>
  <c r="AU334" i="6"/>
  <c r="AU335" i="6"/>
  <c r="AU336" i="6"/>
  <c r="BA351" i="6"/>
  <c r="BA338" i="6"/>
  <c r="BA340" i="6"/>
  <c r="BA352" i="6"/>
  <c r="BA350" i="6"/>
  <c r="M44" i="34" s="1"/>
  <c r="BA341" i="6"/>
  <c r="BA339" i="6"/>
  <c r="R44" i="34" s="1"/>
  <c r="BA349" i="6"/>
  <c r="BA346" i="6"/>
  <c r="BA345" i="6"/>
  <c r="BA335" i="6"/>
  <c r="BA347" i="6"/>
  <c r="BA334" i="6"/>
  <c r="BA336" i="6"/>
  <c r="BA348" i="6"/>
  <c r="BA337" i="6"/>
  <c r="BG352" i="6"/>
  <c r="BG341" i="6"/>
  <c r="BG350" i="6"/>
  <c r="BG349" i="6"/>
  <c r="BG339" i="6"/>
  <c r="R51" i="34" s="1"/>
  <c r="BG338" i="6"/>
  <c r="BG351" i="6"/>
  <c r="BG340" i="6"/>
  <c r="BG347" i="6"/>
  <c r="BG334" i="6"/>
  <c r="BG336" i="6"/>
  <c r="BG348" i="6"/>
  <c r="BG337" i="6"/>
  <c r="BG346" i="6"/>
  <c r="BG335" i="6"/>
  <c r="BG345" i="6"/>
  <c r="B351" i="8"/>
  <c r="B340" i="8"/>
  <c r="B350" i="8"/>
  <c r="B349" i="8"/>
  <c r="B338" i="8"/>
  <c r="B339" i="8"/>
  <c r="B352" i="8"/>
  <c r="B341" i="8"/>
  <c r="B347" i="8"/>
  <c r="B346" i="8"/>
  <c r="B336" i="8"/>
  <c r="B348" i="8"/>
  <c r="B335" i="8"/>
  <c r="B345" i="8"/>
  <c r="B337" i="8"/>
  <c r="B334" i="8"/>
  <c r="H349" i="8"/>
  <c r="H339" i="8"/>
  <c r="H338" i="8"/>
  <c r="H352" i="8"/>
  <c r="H341" i="8"/>
  <c r="H351" i="8"/>
  <c r="H340" i="8"/>
  <c r="H350" i="8"/>
  <c r="H345" i="8"/>
  <c r="H348" i="8"/>
  <c r="H335" i="8"/>
  <c r="H334" i="8"/>
  <c r="H337" i="8"/>
  <c r="H347" i="8"/>
  <c r="H336" i="8"/>
  <c r="H346" i="8"/>
  <c r="P196" i="8"/>
  <c r="P352" i="8"/>
  <c r="P341" i="8"/>
  <c r="P351" i="8"/>
  <c r="P340" i="8"/>
  <c r="P350" i="8"/>
  <c r="P349" i="8"/>
  <c r="P339" i="8"/>
  <c r="P338" i="8"/>
  <c r="P347" i="8"/>
  <c r="P336" i="8"/>
  <c r="P346" i="8"/>
  <c r="P345" i="8"/>
  <c r="P335" i="8"/>
  <c r="P334" i="8"/>
  <c r="P348" i="8"/>
  <c r="P337" i="8"/>
  <c r="V351" i="8"/>
  <c r="V340" i="8"/>
  <c r="V350" i="8"/>
  <c r="V349" i="8"/>
  <c r="V339" i="8"/>
  <c r="V338" i="8"/>
  <c r="V352" i="8"/>
  <c r="V341" i="8"/>
  <c r="V345" i="8"/>
  <c r="V335" i="8"/>
  <c r="V334" i="8"/>
  <c r="V348" i="8"/>
  <c r="V337" i="8"/>
  <c r="V347" i="8"/>
  <c r="V336" i="8"/>
  <c r="V346" i="8"/>
  <c r="AB349" i="8"/>
  <c r="AB339" i="8"/>
  <c r="AB338" i="8"/>
  <c r="AB352" i="8"/>
  <c r="AB341" i="8"/>
  <c r="AB351" i="8"/>
  <c r="AB350" i="8"/>
  <c r="AB340" i="8"/>
  <c r="AB348" i="8"/>
  <c r="AB347" i="8"/>
  <c r="AB337" i="8"/>
  <c r="AB336" i="8"/>
  <c r="AB346" i="8"/>
  <c r="AB345" i="8"/>
  <c r="AB335" i="8"/>
  <c r="AB334" i="8"/>
  <c r="AH196" i="8"/>
  <c r="AH352" i="8"/>
  <c r="AH341" i="8"/>
  <c r="AH351" i="8"/>
  <c r="AH340" i="8"/>
  <c r="AH350" i="8"/>
  <c r="AH349" i="8"/>
  <c r="AH339" i="8"/>
  <c r="AH338" i="8"/>
  <c r="AH345" i="8"/>
  <c r="AH335" i="8"/>
  <c r="AH334" i="8"/>
  <c r="AH347" i="8"/>
  <c r="AH348" i="8"/>
  <c r="AH336" i="8"/>
  <c r="AH337" i="8"/>
  <c r="AH346" i="8"/>
  <c r="AN196" i="8"/>
  <c r="AN351" i="8"/>
  <c r="AN340" i="8"/>
  <c r="AN350" i="8"/>
  <c r="AN349" i="8"/>
  <c r="AN339" i="8"/>
  <c r="AN338" i="8"/>
  <c r="AN352" i="8"/>
  <c r="AN341" i="8"/>
  <c r="AN347" i="8"/>
  <c r="AN336" i="8"/>
  <c r="AN348" i="8"/>
  <c r="AN346" i="8"/>
  <c r="AN345" i="8"/>
  <c r="AN337" i="8"/>
  <c r="AN335" i="8"/>
  <c r="AN334" i="8"/>
  <c r="AT349" i="8"/>
  <c r="AT339" i="8"/>
  <c r="AT338" i="8"/>
  <c r="AT352" i="8"/>
  <c r="AT341" i="8"/>
  <c r="AT351" i="8"/>
  <c r="AT350" i="8"/>
  <c r="AT340" i="8"/>
  <c r="AT345" i="8"/>
  <c r="AT348" i="8"/>
  <c r="AT335" i="8"/>
  <c r="AT334" i="8"/>
  <c r="AT337" i="8"/>
  <c r="AT347" i="8"/>
  <c r="AT336" i="8"/>
  <c r="AT346" i="8"/>
  <c r="AZ352" i="8"/>
  <c r="AZ341" i="8"/>
  <c r="AZ351" i="8"/>
  <c r="AZ340" i="8"/>
  <c r="AZ350" i="8"/>
  <c r="AZ349" i="8"/>
  <c r="AZ339" i="8"/>
  <c r="AZ338" i="8"/>
  <c r="AZ347" i="8"/>
  <c r="AZ336" i="8"/>
  <c r="AZ346" i="8"/>
  <c r="AZ345" i="8"/>
  <c r="AZ335" i="8"/>
  <c r="AZ334" i="8"/>
  <c r="AZ348" i="8"/>
  <c r="AZ337" i="8"/>
  <c r="BF300" i="8"/>
  <c r="BF351" i="8"/>
  <c r="BF340" i="8"/>
  <c r="BF350" i="8"/>
  <c r="BF349" i="8"/>
  <c r="BF339" i="8"/>
  <c r="BF338" i="8"/>
  <c r="BF352" i="8"/>
  <c r="BF341" i="8"/>
  <c r="BF345" i="8"/>
  <c r="BF335" i="8"/>
  <c r="BF334" i="8"/>
  <c r="BF348" i="8"/>
  <c r="BF337" i="8"/>
  <c r="BF347" i="8"/>
  <c r="BF336" i="8"/>
  <c r="BF346" i="8"/>
  <c r="J302" i="5"/>
  <c r="BG301" i="7"/>
  <c r="J301" i="8"/>
  <c r="V301" i="7"/>
  <c r="AT301" i="7"/>
  <c r="BG302" i="7"/>
  <c r="U51" i="34" s="1"/>
  <c r="N302" i="7"/>
  <c r="AL302" i="7"/>
  <c r="C303" i="7"/>
  <c r="Q303" i="7"/>
  <c r="BA303" i="7"/>
  <c r="AB301" i="7"/>
  <c r="AM302" i="7"/>
  <c r="U30" i="34" s="1"/>
  <c r="AH303" i="7"/>
  <c r="Q302" i="7"/>
  <c r="AO302" i="7"/>
  <c r="U32" i="34" s="1"/>
  <c r="F303" i="7"/>
  <c r="AJ303" i="7"/>
  <c r="AV301" i="7"/>
  <c r="AY302" i="7"/>
  <c r="AP303" i="7"/>
  <c r="AY301" i="7"/>
  <c r="T303" i="7"/>
  <c r="D48" i="34"/>
  <c r="P302" i="7"/>
  <c r="AB302" i="7"/>
  <c r="U19" i="34" s="1"/>
  <c r="AN302" i="7"/>
  <c r="J302" i="8"/>
  <c r="D36" i="34"/>
  <c r="N44" i="34"/>
  <c r="N12" i="34"/>
  <c r="N16" i="34"/>
  <c r="D26" i="34"/>
  <c r="D12" i="34"/>
  <c r="N13" i="34"/>
  <c r="N37" i="34"/>
  <c r="Q301" i="7"/>
  <c r="AO301" i="7"/>
  <c r="E303" i="7"/>
  <c r="D9" i="34"/>
  <c r="D33" i="34"/>
  <c r="I8" i="13"/>
  <c r="N14" i="34"/>
  <c r="N38" i="34"/>
  <c r="D27" i="34"/>
  <c r="N20" i="34"/>
  <c r="N11" i="34"/>
  <c r="N35" i="34"/>
  <c r="E50" i="34"/>
  <c r="F303" i="4"/>
  <c r="Z303" i="4"/>
  <c r="AR303" i="4"/>
  <c r="AP303" i="4"/>
  <c r="E10" i="13"/>
  <c r="E49" i="34"/>
  <c r="AQ303" i="4"/>
  <c r="AA303" i="7"/>
  <c r="G303" i="4"/>
  <c r="AA303" i="4"/>
  <c r="AS303" i="4"/>
  <c r="P303" i="4"/>
  <c r="AT303" i="4"/>
  <c r="AD303" i="4"/>
  <c r="AK303" i="4"/>
  <c r="X303" i="4"/>
  <c r="W303" i="7"/>
  <c r="I303" i="4"/>
  <c r="AC303" i="4"/>
  <c r="AU303" i="4"/>
  <c r="AJ303" i="4"/>
  <c r="AI335" i="3"/>
  <c r="U335" i="3"/>
  <c r="AK334" i="3"/>
  <c r="S336" i="3"/>
  <c r="G340" i="2"/>
  <c r="G339" i="2"/>
  <c r="G341" i="2"/>
  <c r="G338" i="2"/>
  <c r="G335" i="2"/>
  <c r="G334" i="2"/>
  <c r="G337" i="2"/>
  <c r="G336" i="2"/>
  <c r="O340" i="2"/>
  <c r="O339" i="2"/>
  <c r="O338" i="2"/>
  <c r="O341" i="2"/>
  <c r="O337" i="2"/>
  <c r="O335" i="2"/>
  <c r="O336" i="2"/>
  <c r="O334" i="2"/>
  <c r="U341" i="2"/>
  <c r="U339" i="2"/>
  <c r="U338" i="2"/>
  <c r="U340" i="2"/>
  <c r="U337" i="2"/>
  <c r="U334" i="2"/>
  <c r="U336" i="2"/>
  <c r="U335" i="2"/>
  <c r="AA339" i="2"/>
  <c r="AA338" i="2"/>
  <c r="AA341" i="2"/>
  <c r="AA340" i="2"/>
  <c r="AA336" i="2"/>
  <c r="AA335" i="2"/>
  <c r="AA334" i="2"/>
  <c r="AA337" i="2"/>
  <c r="AG341" i="2"/>
  <c r="AG340" i="2"/>
  <c r="AG338" i="2"/>
  <c r="AG339" i="2"/>
  <c r="AG337" i="2"/>
  <c r="AG336" i="2"/>
  <c r="AG334" i="2"/>
  <c r="AG335" i="2"/>
  <c r="AM341" i="2"/>
  <c r="AM339" i="2"/>
  <c r="AM340" i="2"/>
  <c r="AM338" i="2"/>
  <c r="AM337" i="2"/>
  <c r="AM335" i="2"/>
  <c r="AM334" i="2"/>
  <c r="AM336" i="2"/>
  <c r="AS338" i="2"/>
  <c r="AS340" i="2"/>
  <c r="AS339" i="2"/>
  <c r="AS341" i="2"/>
  <c r="AS334" i="2"/>
  <c r="AS335" i="2"/>
  <c r="AS336" i="2"/>
  <c r="AS337" i="2"/>
  <c r="AY338" i="2"/>
  <c r="AY340" i="2"/>
  <c r="AY341" i="2"/>
  <c r="AY339" i="2"/>
  <c r="AY336" i="2"/>
  <c r="AY334" i="2"/>
  <c r="AY337" i="2"/>
  <c r="AY335" i="2"/>
  <c r="BE341" i="2"/>
  <c r="BE338" i="2"/>
  <c r="BE339" i="2"/>
  <c r="BE340" i="2"/>
  <c r="BE335" i="2"/>
  <c r="BE336" i="2"/>
  <c r="BE334" i="2"/>
  <c r="BE337" i="2"/>
  <c r="D352" i="3"/>
  <c r="D349" i="3"/>
  <c r="D350" i="3"/>
  <c r="D351" i="3"/>
  <c r="D348" i="3"/>
  <c r="D346" i="3"/>
  <c r="D345" i="3"/>
  <c r="D347" i="3"/>
  <c r="L350" i="3"/>
  <c r="L351" i="3"/>
  <c r="L349" i="3"/>
  <c r="L352" i="3"/>
  <c r="L347" i="3"/>
  <c r="L348" i="3"/>
  <c r="L345" i="3"/>
  <c r="L346" i="3"/>
  <c r="R352" i="3"/>
  <c r="R350" i="3"/>
  <c r="R351" i="3"/>
  <c r="R349" i="3"/>
  <c r="R345" i="3"/>
  <c r="R347" i="3"/>
  <c r="R348" i="3"/>
  <c r="R346" i="3"/>
  <c r="X352" i="3"/>
  <c r="X350" i="3"/>
  <c r="X351" i="3"/>
  <c r="X349" i="3"/>
  <c r="X348" i="3"/>
  <c r="X346" i="3"/>
  <c r="X347" i="3"/>
  <c r="X345" i="3"/>
  <c r="AD351" i="3"/>
  <c r="AD349" i="3"/>
  <c r="AD352" i="3"/>
  <c r="AD350" i="3"/>
  <c r="AD347" i="3"/>
  <c r="AD345" i="3"/>
  <c r="AD348" i="3"/>
  <c r="AD346" i="3"/>
  <c r="AJ337" i="3"/>
  <c r="AJ352" i="3"/>
  <c r="AJ351" i="3"/>
  <c r="AJ349" i="3"/>
  <c r="AJ350" i="3"/>
  <c r="AJ347" i="3"/>
  <c r="AJ348" i="3"/>
  <c r="AJ346" i="3"/>
  <c r="AJ345" i="3"/>
  <c r="AJ336" i="3"/>
  <c r="AJ334" i="3"/>
  <c r="AJ335" i="3"/>
  <c r="AP350" i="3"/>
  <c r="AP349" i="3"/>
  <c r="AP352" i="3"/>
  <c r="AP351" i="3"/>
  <c r="AP346" i="3"/>
  <c r="AP348" i="3"/>
  <c r="AP347" i="3"/>
  <c r="AP345" i="3"/>
  <c r="AV352" i="3"/>
  <c r="AV350" i="3"/>
  <c r="AV351" i="3"/>
  <c r="AV349" i="3"/>
  <c r="AV348" i="3"/>
  <c r="AV346" i="3"/>
  <c r="AV345" i="3"/>
  <c r="AV347" i="3"/>
  <c r="AV337" i="3"/>
  <c r="BB350" i="3"/>
  <c r="BB351" i="3"/>
  <c r="BB349" i="3"/>
  <c r="BB352" i="3"/>
  <c r="BB345" i="3"/>
  <c r="BB348" i="3"/>
  <c r="BB346" i="3"/>
  <c r="BB347" i="3"/>
  <c r="BH352" i="3"/>
  <c r="BH351" i="3"/>
  <c r="BH349" i="3"/>
  <c r="BH350" i="3"/>
  <c r="BH347" i="3"/>
  <c r="BH345" i="3"/>
  <c r="BH346" i="3"/>
  <c r="BH348" i="3"/>
  <c r="X6" i="34"/>
  <c r="X12" i="34"/>
  <c r="X30" i="34"/>
  <c r="X36" i="34"/>
  <c r="X42" i="34"/>
  <c r="X48" i="34"/>
  <c r="G339" i="5"/>
  <c r="G341" i="5"/>
  <c r="G340" i="5"/>
  <c r="G338" i="5"/>
  <c r="G337" i="5"/>
  <c r="G335" i="5"/>
  <c r="G336" i="5"/>
  <c r="G334" i="5"/>
  <c r="O339" i="5"/>
  <c r="H6" i="34" s="1"/>
  <c r="O338" i="5"/>
  <c r="O341" i="5"/>
  <c r="O340" i="5"/>
  <c r="O337" i="5"/>
  <c r="O334" i="5"/>
  <c r="O335" i="5"/>
  <c r="O336" i="5"/>
  <c r="U339" i="5"/>
  <c r="H12" i="34" s="1"/>
  <c r="U338" i="5"/>
  <c r="U341" i="5"/>
  <c r="U340" i="5"/>
  <c r="U335" i="5"/>
  <c r="U334" i="5"/>
  <c r="U337" i="5"/>
  <c r="U336" i="5"/>
  <c r="AA341" i="5"/>
  <c r="AA340" i="5"/>
  <c r="AA339" i="5"/>
  <c r="H18" i="34" s="1"/>
  <c r="AA338" i="5"/>
  <c r="AA336" i="5"/>
  <c r="AA334" i="5"/>
  <c r="AA335" i="5"/>
  <c r="AA337" i="5"/>
  <c r="AG339" i="5"/>
  <c r="H24" i="34" s="1"/>
  <c r="AG338" i="5"/>
  <c r="AG341" i="5"/>
  <c r="AG340" i="5"/>
  <c r="AG337" i="5"/>
  <c r="AG335" i="5"/>
  <c r="AG336" i="5"/>
  <c r="AG334" i="5"/>
  <c r="AM341" i="5"/>
  <c r="AM338" i="5"/>
  <c r="AM339" i="5"/>
  <c r="H30" i="34" s="1"/>
  <c r="AM340" i="5"/>
  <c r="AM335" i="5"/>
  <c r="AM336" i="5"/>
  <c r="AM337" i="5"/>
  <c r="AM334" i="5"/>
  <c r="AS339" i="5"/>
  <c r="H36" i="34" s="1"/>
  <c r="AS340" i="5"/>
  <c r="AS338" i="5"/>
  <c r="AS341" i="5"/>
  <c r="AS337" i="5"/>
  <c r="AS335" i="5"/>
  <c r="AS336" i="5"/>
  <c r="AS334" i="5"/>
  <c r="AY341" i="5"/>
  <c r="AY339" i="5"/>
  <c r="AY338" i="5"/>
  <c r="AY340" i="5"/>
  <c r="AY337" i="5"/>
  <c r="AY335" i="5"/>
  <c r="AY334" i="5"/>
  <c r="AY336" i="5"/>
  <c r="BE339" i="5"/>
  <c r="H48" i="34" s="1"/>
  <c r="BE341" i="5"/>
  <c r="BE338" i="5"/>
  <c r="BE340" i="5"/>
  <c r="BE336" i="5"/>
  <c r="BE334" i="5"/>
  <c r="BE335" i="5"/>
  <c r="BE337" i="5"/>
  <c r="D340" i="6"/>
  <c r="D352" i="6"/>
  <c r="D349" i="6"/>
  <c r="D341" i="6"/>
  <c r="D339" i="6"/>
  <c r="D350" i="6"/>
  <c r="D338" i="6"/>
  <c r="D351" i="6"/>
  <c r="D348" i="6"/>
  <c r="D345" i="6"/>
  <c r="D346" i="6"/>
  <c r="D334" i="6"/>
  <c r="D337" i="6"/>
  <c r="D347" i="6"/>
  <c r="D335" i="6"/>
  <c r="D336" i="6"/>
  <c r="L338" i="6"/>
  <c r="L350" i="6"/>
  <c r="L339" i="6"/>
  <c r="L351" i="6"/>
  <c r="L340" i="6"/>
  <c r="L352" i="6"/>
  <c r="L349" i="6"/>
  <c r="L341" i="6"/>
  <c r="L348" i="6"/>
  <c r="L347" i="6"/>
  <c r="L345" i="6"/>
  <c r="L337" i="6"/>
  <c r="L346" i="6"/>
  <c r="L336" i="6"/>
  <c r="L334" i="6"/>
  <c r="L335" i="6"/>
  <c r="R339" i="6"/>
  <c r="R9" i="34" s="1"/>
  <c r="R351" i="6"/>
  <c r="R340" i="6"/>
  <c r="R349" i="6"/>
  <c r="R352" i="6"/>
  <c r="R341" i="6"/>
  <c r="R338" i="6"/>
  <c r="R350" i="6"/>
  <c r="M9" i="34" s="1"/>
  <c r="R334" i="6"/>
  <c r="R348" i="6"/>
  <c r="R347" i="6"/>
  <c r="R337" i="6"/>
  <c r="R346" i="6"/>
  <c r="R336" i="6"/>
  <c r="R335" i="6"/>
  <c r="R345" i="6"/>
  <c r="X340" i="6"/>
  <c r="X352" i="6"/>
  <c r="X338" i="6"/>
  <c r="X341" i="6"/>
  <c r="X350" i="6"/>
  <c r="M15" i="34" s="1"/>
  <c r="X339" i="6"/>
  <c r="X349" i="6"/>
  <c r="X351" i="6"/>
  <c r="X336" i="6"/>
  <c r="X346" i="6"/>
  <c r="X337" i="6"/>
  <c r="X345" i="6"/>
  <c r="X335" i="6"/>
  <c r="X334" i="6"/>
  <c r="X347" i="6"/>
  <c r="X348" i="6"/>
  <c r="AD339" i="6"/>
  <c r="R21" i="34" s="1"/>
  <c r="AD349" i="6"/>
  <c r="AD351" i="6"/>
  <c r="AD352" i="6"/>
  <c r="AD340" i="6"/>
  <c r="AD338" i="6"/>
  <c r="AD341" i="6"/>
  <c r="AD350" i="6"/>
  <c r="M21" i="34" s="1"/>
  <c r="AD348" i="6"/>
  <c r="AD347" i="6"/>
  <c r="AD337" i="6"/>
  <c r="AD336" i="6"/>
  <c r="AD345" i="6"/>
  <c r="AD334" i="6"/>
  <c r="AD346" i="6"/>
  <c r="AD335" i="6"/>
  <c r="AJ351" i="6"/>
  <c r="AJ338" i="6"/>
  <c r="AJ352" i="6"/>
  <c r="AJ350" i="6"/>
  <c r="AJ340" i="6"/>
  <c r="AJ341" i="6"/>
  <c r="AJ339" i="6"/>
  <c r="AJ349" i="6"/>
  <c r="AJ334" i="6"/>
  <c r="AJ346" i="6"/>
  <c r="AJ335" i="6"/>
  <c r="AJ347" i="6"/>
  <c r="AJ348" i="6"/>
  <c r="AJ336" i="6"/>
  <c r="AJ337" i="6"/>
  <c r="AJ345" i="6"/>
  <c r="AP340" i="6"/>
  <c r="AP341" i="6"/>
  <c r="AP339" i="6"/>
  <c r="AP349" i="6"/>
  <c r="AP338" i="6"/>
  <c r="AP350" i="6"/>
  <c r="AP352" i="6"/>
  <c r="AP351" i="6"/>
  <c r="AP337" i="6"/>
  <c r="AP346" i="6"/>
  <c r="AP345" i="6"/>
  <c r="AP335" i="6"/>
  <c r="AP334" i="6"/>
  <c r="AP347" i="6"/>
  <c r="AP348" i="6"/>
  <c r="AP336" i="6"/>
  <c r="AV338" i="6"/>
  <c r="AV350" i="6"/>
  <c r="AV351" i="6"/>
  <c r="AV352" i="6"/>
  <c r="AV339" i="6"/>
  <c r="R39" i="34" s="1"/>
  <c r="AV340" i="6"/>
  <c r="AV341" i="6"/>
  <c r="AV349" i="6"/>
  <c r="AV334" i="6"/>
  <c r="AV347" i="6"/>
  <c r="AV346" i="6"/>
  <c r="AV336" i="6"/>
  <c r="AV348" i="6"/>
  <c r="AV335" i="6"/>
  <c r="AV337" i="6"/>
  <c r="AV345" i="6"/>
  <c r="BB352" i="6"/>
  <c r="BB339" i="6"/>
  <c r="BB351" i="6"/>
  <c r="BB341" i="6"/>
  <c r="BB340" i="6"/>
  <c r="BB349" i="6"/>
  <c r="BB338" i="6"/>
  <c r="BB350" i="6"/>
  <c r="M45" i="34" s="1"/>
  <c r="BB335" i="6"/>
  <c r="BB347" i="6"/>
  <c r="BB336" i="6"/>
  <c r="BB348" i="6"/>
  <c r="BB345" i="6"/>
  <c r="BB337" i="6"/>
  <c r="BB334" i="6"/>
  <c r="BB346" i="6"/>
  <c r="BH340" i="6"/>
  <c r="BH349" i="6"/>
  <c r="BH338" i="6"/>
  <c r="BH350" i="6"/>
  <c r="BH339" i="6"/>
  <c r="BH352" i="6"/>
  <c r="BH351" i="6"/>
  <c r="BH341" i="6"/>
  <c r="BH347" i="6"/>
  <c r="BH337" i="6"/>
  <c r="BH346" i="6"/>
  <c r="BH336" i="6"/>
  <c r="BH335" i="6"/>
  <c r="BH345" i="6"/>
  <c r="BH334" i="6"/>
  <c r="BH348" i="6"/>
  <c r="C196" i="8"/>
  <c r="C352" i="8"/>
  <c r="C341" i="8"/>
  <c r="C351" i="8"/>
  <c r="C349" i="8"/>
  <c r="C340" i="8"/>
  <c r="C338" i="8"/>
  <c r="C350" i="8"/>
  <c r="C339" i="8"/>
  <c r="C334" i="8"/>
  <c r="C337" i="8"/>
  <c r="C347" i="8"/>
  <c r="C346" i="8"/>
  <c r="C336" i="8"/>
  <c r="C335" i="8"/>
  <c r="C345" i="8"/>
  <c r="C348" i="8"/>
  <c r="I341" i="8"/>
  <c r="I340" i="8"/>
  <c r="I349" i="8"/>
  <c r="I338" i="8"/>
  <c r="I350" i="8"/>
  <c r="I339" i="8"/>
  <c r="I352" i="8"/>
  <c r="I351" i="8"/>
  <c r="I336" i="8"/>
  <c r="I335" i="8"/>
  <c r="I345" i="8"/>
  <c r="I334" i="8"/>
  <c r="I348" i="8"/>
  <c r="I337" i="8"/>
  <c r="I347" i="8"/>
  <c r="I346" i="8"/>
  <c r="Q351" i="8"/>
  <c r="Q338" i="8"/>
  <c r="Q350" i="8"/>
  <c r="Q340" i="8"/>
  <c r="Q339" i="8"/>
  <c r="Q352" i="8"/>
  <c r="Q341" i="8"/>
  <c r="Q349" i="8"/>
  <c r="Q334" i="8"/>
  <c r="Q348" i="8"/>
  <c r="Q347" i="8"/>
  <c r="Q337" i="8"/>
  <c r="Q346" i="8"/>
  <c r="Q336" i="8"/>
  <c r="Q335" i="8"/>
  <c r="Q345" i="8"/>
  <c r="W196" i="8"/>
  <c r="W351" i="8"/>
  <c r="W340" i="8"/>
  <c r="W352" i="8"/>
  <c r="W341" i="8"/>
  <c r="W349" i="8"/>
  <c r="W338" i="8"/>
  <c r="W350" i="8"/>
  <c r="W339" i="8"/>
  <c r="W336" i="8"/>
  <c r="W337" i="8"/>
  <c r="W335" i="8"/>
  <c r="W345" i="8"/>
  <c r="W334" i="8"/>
  <c r="W347" i="8"/>
  <c r="W348" i="8"/>
  <c r="W346" i="8"/>
  <c r="AC341" i="8"/>
  <c r="AC351" i="8"/>
  <c r="AC349" i="8"/>
  <c r="AC340" i="8"/>
  <c r="AC338" i="8"/>
  <c r="AC350" i="8"/>
  <c r="AC339" i="8"/>
  <c r="AC352" i="8"/>
  <c r="AC334" i="8"/>
  <c r="AC346" i="8"/>
  <c r="AC347" i="8"/>
  <c r="AC348" i="8"/>
  <c r="AC335" i="8"/>
  <c r="AC336" i="8"/>
  <c r="AC337" i="8"/>
  <c r="AC345" i="8"/>
  <c r="AI196" i="8"/>
  <c r="AI338" i="8"/>
  <c r="AI350" i="8"/>
  <c r="AI340" i="8"/>
  <c r="AI339" i="8"/>
  <c r="AI352" i="8"/>
  <c r="AI341" i="8"/>
  <c r="AI349" i="8"/>
  <c r="AI351" i="8"/>
  <c r="AI347" i="8"/>
  <c r="AI335" i="8"/>
  <c r="AI336" i="8"/>
  <c r="AI348" i="8"/>
  <c r="AI345" i="8"/>
  <c r="AI337" i="8"/>
  <c r="AI334" i="8"/>
  <c r="AI346" i="8"/>
  <c r="AO352" i="8"/>
  <c r="AO341" i="8"/>
  <c r="AO349" i="8"/>
  <c r="AO351" i="8"/>
  <c r="AO338" i="8"/>
  <c r="AO340" i="8"/>
  <c r="AO350" i="8"/>
  <c r="AO339" i="8"/>
  <c r="AO334" i="8"/>
  <c r="AO337" i="8"/>
  <c r="AO346" i="8"/>
  <c r="AO347" i="8"/>
  <c r="AO335" i="8"/>
  <c r="AO336" i="8"/>
  <c r="AO345" i="8"/>
  <c r="AO348" i="8"/>
  <c r="AU196" i="8"/>
  <c r="AU341" i="8"/>
  <c r="AU349" i="8"/>
  <c r="AU338" i="8"/>
  <c r="AU350" i="8"/>
  <c r="AU339" i="8"/>
  <c r="AU351" i="8"/>
  <c r="AU340" i="8"/>
  <c r="AU352" i="8"/>
  <c r="AU347" i="8"/>
  <c r="AU335" i="8"/>
  <c r="AU336" i="8"/>
  <c r="AU345" i="8"/>
  <c r="AU334" i="8"/>
  <c r="AU348" i="8"/>
  <c r="AU337" i="8"/>
  <c r="AU346" i="8"/>
  <c r="BA338" i="8"/>
  <c r="BA350" i="8"/>
  <c r="BA339" i="8"/>
  <c r="BA352" i="8"/>
  <c r="BA351" i="8"/>
  <c r="BA341" i="8"/>
  <c r="BA349" i="8"/>
  <c r="BA340" i="8"/>
  <c r="BA334" i="8"/>
  <c r="BA348" i="8"/>
  <c r="BA337" i="8"/>
  <c r="BA346" i="8"/>
  <c r="BA347" i="8"/>
  <c r="BA335" i="8"/>
  <c r="BA336" i="8"/>
  <c r="BA345" i="8"/>
  <c r="BG196" i="8"/>
  <c r="BG352" i="8"/>
  <c r="BG341" i="8"/>
  <c r="BG349" i="8"/>
  <c r="BG338" i="8"/>
  <c r="BG351" i="8"/>
  <c r="BG350" i="8"/>
  <c r="BG339" i="8"/>
  <c r="BG340" i="8"/>
  <c r="BG347" i="8"/>
  <c r="BG337" i="8"/>
  <c r="BG335" i="8"/>
  <c r="BG336" i="8"/>
  <c r="BG345" i="8"/>
  <c r="BG334" i="8"/>
  <c r="BG348" i="8"/>
  <c r="BG346" i="8"/>
  <c r="O301" i="7"/>
  <c r="D302" i="7"/>
  <c r="J301" i="2"/>
  <c r="Z301" i="7"/>
  <c r="AX301" i="7"/>
  <c r="P301" i="7"/>
  <c r="AK303" i="7"/>
  <c r="R302" i="7"/>
  <c r="U9" i="34" s="1"/>
  <c r="AP302" i="7"/>
  <c r="U33" i="34" s="1"/>
  <c r="G303" i="7"/>
  <c r="U303" i="7"/>
  <c r="BE303" i="7"/>
  <c r="AN301" i="7"/>
  <c r="AU302" i="7"/>
  <c r="U38" i="34" s="1"/>
  <c r="AT303" i="7"/>
  <c r="U302" i="7"/>
  <c r="U12" i="34" s="1"/>
  <c r="AS302" i="7"/>
  <c r="L303" i="7"/>
  <c r="AN303" i="7"/>
  <c r="BH301" i="7"/>
  <c r="D303" i="7"/>
  <c r="AX303" i="7"/>
  <c r="BC301" i="7"/>
  <c r="D24" i="34"/>
  <c r="N4" i="34"/>
  <c r="N24" i="34"/>
  <c r="O303" i="7"/>
  <c r="AY303" i="7"/>
  <c r="D6" i="34"/>
  <c r="D30" i="34"/>
  <c r="D40" i="34"/>
  <c r="N17" i="34"/>
  <c r="N41" i="34"/>
  <c r="U301" i="7"/>
  <c r="AS301" i="7"/>
  <c r="D13" i="34"/>
  <c r="D37" i="34"/>
  <c r="N18" i="34"/>
  <c r="N42" i="34"/>
  <c r="D7" i="34"/>
  <c r="D31" i="34"/>
  <c r="N15" i="34"/>
  <c r="N39" i="34"/>
  <c r="H303" i="4"/>
  <c r="AZ303" i="4"/>
  <c r="I10" i="13"/>
  <c r="O49" i="34"/>
  <c r="BC303" i="7"/>
  <c r="Y303" i="4"/>
  <c r="S335" i="3"/>
  <c r="C335" i="3"/>
  <c r="AR336" i="3"/>
  <c r="U334" i="3"/>
  <c r="BH335" i="3"/>
  <c r="AQ303" i="7"/>
  <c r="M303" i="4"/>
  <c r="G301" i="7"/>
  <c r="U303" i="4"/>
  <c r="AM303" i="4"/>
  <c r="BE303" i="4"/>
  <c r="B303" i="4"/>
  <c r="AN303" i="4"/>
  <c r="L303" i="4"/>
  <c r="S303" i="4"/>
  <c r="D303" i="4"/>
  <c r="C303" i="4"/>
  <c r="W303" i="4"/>
  <c r="AO303" i="4"/>
  <c r="BG303" i="4"/>
  <c r="R303" i="4"/>
  <c r="G50" i="34"/>
  <c r="F11" i="13"/>
  <c r="G49" i="34"/>
  <c r="AE303" i="4"/>
  <c r="Q49" i="34"/>
  <c r="J11" i="13"/>
  <c r="Q50" i="34"/>
  <c r="D95" i="33"/>
  <c r="D301" i="33" s="1"/>
  <c r="D338" i="3"/>
  <c r="D341" i="3"/>
  <c r="D339" i="3"/>
  <c r="D340" i="3"/>
  <c r="D337" i="3"/>
  <c r="D336" i="3"/>
  <c r="D334" i="3"/>
  <c r="D335" i="3"/>
  <c r="H95" i="33"/>
  <c r="H301" i="33" s="1"/>
  <c r="H339" i="3"/>
  <c r="H338" i="3"/>
  <c r="H341" i="3"/>
  <c r="H340" i="3"/>
  <c r="H337" i="3"/>
  <c r="H335" i="3"/>
  <c r="H336" i="3"/>
  <c r="H334" i="3"/>
  <c r="N95" i="33"/>
  <c r="N197" i="33" s="1"/>
  <c r="N340" i="3"/>
  <c r="N338" i="3"/>
  <c r="N341" i="3"/>
  <c r="N339" i="3"/>
  <c r="N336" i="3"/>
  <c r="N335" i="3"/>
  <c r="N337" i="3"/>
  <c r="N334" i="3"/>
  <c r="R95" i="33"/>
  <c r="R340" i="3"/>
  <c r="R338" i="3"/>
  <c r="R341" i="3"/>
  <c r="R339" i="3"/>
  <c r="R335" i="3"/>
  <c r="R334" i="3"/>
  <c r="R336" i="3"/>
  <c r="R337" i="3"/>
  <c r="V95" i="33"/>
  <c r="V301" i="33" s="1"/>
  <c r="V338" i="3"/>
  <c r="V341" i="3"/>
  <c r="V340" i="3"/>
  <c r="V339" i="3"/>
  <c r="V334" i="3"/>
  <c r="V337" i="3"/>
  <c r="V336" i="3"/>
  <c r="V335" i="3"/>
  <c r="Z95" i="33"/>
  <c r="Z301" i="33" s="1"/>
  <c r="Z339" i="3"/>
  <c r="Z341" i="3"/>
  <c r="Z338" i="3"/>
  <c r="Z340" i="3"/>
  <c r="Z337" i="3"/>
  <c r="Z335" i="3"/>
  <c r="Z336" i="3"/>
  <c r="Z334" i="3"/>
  <c r="AD95" i="33"/>
  <c r="AD197" i="33" s="1"/>
  <c r="AD340" i="3"/>
  <c r="AD339" i="3"/>
  <c r="AD338" i="3"/>
  <c r="AD341" i="3"/>
  <c r="AD336" i="3"/>
  <c r="AD335" i="3"/>
  <c r="AD334" i="3"/>
  <c r="AD337" i="3"/>
  <c r="AH95" i="33"/>
  <c r="AH340" i="3"/>
  <c r="AH338" i="3"/>
  <c r="AH341" i="3"/>
  <c r="AH339" i="3"/>
  <c r="AH335" i="3"/>
  <c r="AH334" i="3"/>
  <c r="AH337" i="3"/>
  <c r="AH336" i="3"/>
  <c r="AL338" i="3"/>
  <c r="AL341" i="3"/>
  <c r="AL339" i="3"/>
  <c r="AL340" i="3"/>
  <c r="AL334" i="3"/>
  <c r="AL337" i="3"/>
  <c r="AL336" i="3"/>
  <c r="AL335" i="3"/>
  <c r="AP95" i="33"/>
  <c r="AP301" i="33" s="1"/>
  <c r="AP339" i="3"/>
  <c r="AP338" i="3"/>
  <c r="AP341" i="3"/>
  <c r="AP340" i="3"/>
  <c r="AP337" i="3"/>
  <c r="AP335" i="3"/>
  <c r="AP336" i="3"/>
  <c r="AP334" i="3"/>
  <c r="AT95" i="33"/>
  <c r="AT301" i="33" s="1"/>
  <c r="AT339" i="3"/>
  <c r="AT340" i="3"/>
  <c r="AT338" i="3"/>
  <c r="AT341" i="3"/>
  <c r="AT336" i="3"/>
  <c r="AT335" i="3"/>
  <c r="AT334" i="3"/>
  <c r="AT337" i="3"/>
  <c r="AX95" i="33"/>
  <c r="AX301" i="33" s="1"/>
  <c r="AX340" i="3"/>
  <c r="AX338" i="3"/>
  <c r="AX341" i="3"/>
  <c r="AX339" i="3"/>
  <c r="AX335" i="3"/>
  <c r="AX334" i="3"/>
  <c r="AX336" i="3"/>
  <c r="AX337" i="3"/>
  <c r="BB95" i="33"/>
  <c r="BB338" i="3"/>
  <c r="BB341" i="3"/>
  <c r="BB340" i="3"/>
  <c r="BB339" i="3"/>
  <c r="BB337" i="3"/>
  <c r="BB336" i="3"/>
  <c r="BB334" i="3"/>
  <c r="BB335" i="3"/>
  <c r="BF339" i="3"/>
  <c r="BF341" i="3"/>
  <c r="BF338" i="3"/>
  <c r="BF340" i="3"/>
  <c r="BF337" i="3"/>
  <c r="BF335" i="3"/>
  <c r="BF336" i="3"/>
  <c r="BF334" i="3"/>
  <c r="AS304" i="33"/>
  <c r="P302" i="33"/>
  <c r="BF302" i="33"/>
  <c r="AM302" i="33"/>
  <c r="E340" i="3"/>
  <c r="E341" i="3"/>
  <c r="E338" i="3"/>
  <c r="E339" i="3"/>
  <c r="I340" i="3"/>
  <c r="I338" i="3"/>
  <c r="I339" i="3"/>
  <c r="I341" i="3"/>
  <c r="O338" i="3"/>
  <c r="O339" i="3"/>
  <c r="O340" i="3"/>
  <c r="O341" i="3"/>
  <c r="S341" i="3"/>
  <c r="S338" i="3"/>
  <c r="S339" i="3"/>
  <c r="S340" i="3"/>
  <c r="W340" i="3"/>
  <c r="W341" i="3"/>
  <c r="W338" i="3"/>
  <c r="W339" i="3"/>
  <c r="AA340" i="3"/>
  <c r="AA339" i="3"/>
  <c r="AA341" i="3"/>
  <c r="AA338" i="3"/>
  <c r="AE341" i="3"/>
  <c r="AE338" i="3"/>
  <c r="AE340" i="3"/>
  <c r="AE339" i="3"/>
  <c r="AI341" i="3"/>
  <c r="AI338" i="3"/>
  <c r="AI340" i="3"/>
  <c r="AI339" i="3"/>
  <c r="AM340" i="3"/>
  <c r="AM339" i="3"/>
  <c r="AM341" i="3"/>
  <c r="AM338" i="3"/>
  <c r="AQ340" i="3"/>
  <c r="AQ339" i="3"/>
  <c r="AQ341" i="3"/>
  <c r="AQ338" i="3"/>
  <c r="AU338" i="3"/>
  <c r="AU339" i="3"/>
  <c r="AU341" i="3"/>
  <c r="AU340" i="3"/>
  <c r="AY340" i="3"/>
  <c r="AY339" i="3"/>
  <c r="AY338" i="3"/>
  <c r="AY341" i="3"/>
  <c r="BC340" i="3"/>
  <c r="BC339" i="3"/>
  <c r="BC341" i="3"/>
  <c r="BC338" i="3"/>
  <c r="BG341" i="3"/>
  <c r="BG340" i="3"/>
  <c r="BG338" i="3"/>
  <c r="BG339" i="3"/>
  <c r="I302" i="33"/>
  <c r="AI302" i="33"/>
  <c r="BG302" i="33"/>
  <c r="U304" i="33"/>
  <c r="BE304" i="33"/>
  <c r="AN302" i="33"/>
  <c r="BH302" i="33"/>
  <c r="AA302" i="33"/>
  <c r="BC302" i="33"/>
  <c r="V304" i="33"/>
  <c r="AT304" i="33"/>
  <c r="T302" i="33"/>
  <c r="AC304" i="33"/>
  <c r="BE302" i="33"/>
  <c r="AL302" i="33"/>
  <c r="AU304" i="33"/>
  <c r="B302" i="33"/>
  <c r="AV199" i="33"/>
  <c r="E98" i="4"/>
  <c r="E199" i="4" s="1"/>
  <c r="AE98" i="4"/>
  <c r="E334" i="3"/>
  <c r="O334" i="3"/>
  <c r="W334" i="3"/>
  <c r="AE334" i="3"/>
  <c r="AM334" i="3"/>
  <c r="AU334" i="3"/>
  <c r="BC334" i="3"/>
  <c r="C336" i="3"/>
  <c r="U336" i="3"/>
  <c r="AK336" i="3"/>
  <c r="BA336" i="3"/>
  <c r="Q337" i="3"/>
  <c r="AG337" i="3"/>
  <c r="AW337" i="3"/>
  <c r="S337" i="3"/>
  <c r="AI337" i="3"/>
  <c r="AY337" i="3"/>
  <c r="AP199" i="33"/>
  <c r="BB304" i="33"/>
  <c r="B95" i="33"/>
  <c r="B338" i="3"/>
  <c r="B341" i="3"/>
  <c r="B340" i="3"/>
  <c r="B339" i="3"/>
  <c r="F95" i="33"/>
  <c r="F301" i="33" s="1"/>
  <c r="F341" i="3"/>
  <c r="F339" i="3"/>
  <c r="F338" i="3"/>
  <c r="F340" i="3"/>
  <c r="L95" i="33"/>
  <c r="L339" i="3"/>
  <c r="L340" i="3"/>
  <c r="L341" i="3"/>
  <c r="L338" i="3"/>
  <c r="P95" i="33"/>
  <c r="P340" i="3"/>
  <c r="P339" i="3"/>
  <c r="P338" i="3"/>
  <c r="P341" i="3"/>
  <c r="T95" i="33"/>
  <c r="T338" i="3"/>
  <c r="T340" i="3"/>
  <c r="T341" i="3"/>
  <c r="T339" i="3"/>
  <c r="X95" i="33"/>
  <c r="X301" i="33" s="1"/>
  <c r="X341" i="3"/>
  <c r="X338" i="3"/>
  <c r="X339" i="3"/>
  <c r="X340" i="3"/>
  <c r="AB339" i="3"/>
  <c r="AB341" i="3"/>
  <c r="AB340" i="3"/>
  <c r="AB338" i="3"/>
  <c r="AF340" i="3"/>
  <c r="AF338" i="3"/>
  <c r="AF339" i="3"/>
  <c r="AF341" i="3"/>
  <c r="AJ95" i="33"/>
  <c r="AJ338" i="3"/>
  <c r="AJ341" i="3"/>
  <c r="AJ340" i="3"/>
  <c r="AJ339" i="3"/>
  <c r="AN95" i="33"/>
  <c r="AN197" i="33" s="1"/>
  <c r="AN341" i="3"/>
  <c r="AN339" i="3"/>
  <c r="AN338" i="3"/>
  <c r="AN340" i="3"/>
  <c r="AR95" i="33"/>
  <c r="AR339" i="3"/>
  <c r="AR340" i="3"/>
  <c r="AR341" i="3"/>
  <c r="AR338" i="3"/>
  <c r="AV95" i="33"/>
  <c r="AV340" i="3"/>
  <c r="AV339" i="3"/>
  <c r="AV338" i="3"/>
  <c r="AV341" i="3"/>
  <c r="AZ338" i="3"/>
  <c r="AZ340" i="3"/>
  <c r="AZ341" i="3"/>
  <c r="AZ339" i="3"/>
  <c r="BD95" i="33"/>
  <c r="BD341" i="3"/>
  <c r="BD338" i="3"/>
  <c r="BD339" i="3"/>
  <c r="BD340" i="3"/>
  <c r="BH339" i="3"/>
  <c r="BH341" i="3"/>
  <c r="BH340" i="3"/>
  <c r="BH338" i="3"/>
  <c r="J302" i="3"/>
  <c r="D302" i="33"/>
  <c r="AP302" i="33"/>
  <c r="AA304" i="33"/>
  <c r="O304" i="33"/>
  <c r="AB304" i="33"/>
  <c r="AZ304" i="33"/>
  <c r="AX302" i="33"/>
  <c r="AK304" i="33"/>
  <c r="F337" i="3"/>
  <c r="X337" i="3"/>
  <c r="AN337" i="3"/>
  <c r="BD337" i="3"/>
  <c r="F334" i="3"/>
  <c r="P334" i="3"/>
  <c r="X334" i="3"/>
  <c r="AF334" i="3"/>
  <c r="AN334" i="3"/>
  <c r="AV334" i="3"/>
  <c r="BD334" i="3"/>
  <c r="E335" i="3"/>
  <c r="O335" i="3"/>
  <c r="W335" i="3"/>
  <c r="AE335" i="3"/>
  <c r="AM335" i="3"/>
  <c r="AU335" i="3"/>
  <c r="BC335" i="3"/>
  <c r="G335" i="3"/>
  <c r="Q335" i="3"/>
  <c r="Y335" i="3"/>
  <c r="AG335" i="3"/>
  <c r="AO335" i="3"/>
  <c r="AW335" i="3"/>
  <c r="BE335" i="3"/>
  <c r="F336" i="3"/>
  <c r="P336" i="3"/>
  <c r="X336" i="3"/>
  <c r="AF336" i="3"/>
  <c r="AN336" i="3"/>
  <c r="AV336" i="3"/>
  <c r="BD336" i="3"/>
  <c r="E337" i="3"/>
  <c r="W337" i="3"/>
  <c r="AM337" i="3"/>
  <c r="BC337" i="3"/>
  <c r="F335" i="3"/>
  <c r="P335" i="3"/>
  <c r="X335" i="3"/>
  <c r="AF335" i="3"/>
  <c r="AN335" i="3"/>
  <c r="AV335" i="3"/>
  <c r="BD335" i="3"/>
  <c r="E336" i="3"/>
  <c r="O336" i="3"/>
  <c r="W336" i="3"/>
  <c r="AE336" i="3"/>
  <c r="AM336" i="3"/>
  <c r="AU336" i="3"/>
  <c r="BC336" i="3"/>
  <c r="AW304" i="33"/>
  <c r="C95" i="33"/>
  <c r="C301" i="33" s="1"/>
  <c r="C339" i="3"/>
  <c r="C338" i="3"/>
  <c r="C341" i="3"/>
  <c r="C340" i="3"/>
  <c r="G95" i="33"/>
  <c r="G341" i="3"/>
  <c r="G340" i="3"/>
  <c r="G339" i="3"/>
  <c r="G338" i="3"/>
  <c r="M95" i="33"/>
  <c r="M301" i="33" s="1"/>
  <c r="M341" i="3"/>
  <c r="M340" i="3"/>
  <c r="M338" i="3"/>
  <c r="M339" i="3"/>
  <c r="Q95" i="33"/>
  <c r="Q338" i="3"/>
  <c r="Q339" i="3"/>
  <c r="Q340" i="3"/>
  <c r="Q341" i="3"/>
  <c r="U339" i="3"/>
  <c r="U340" i="3"/>
  <c r="U341" i="3"/>
  <c r="U338" i="3"/>
  <c r="Y95" i="33"/>
  <c r="Y301" i="33" s="1"/>
  <c r="Y341" i="3"/>
  <c r="Y339" i="3"/>
  <c r="Y340" i="3"/>
  <c r="Y338" i="3"/>
  <c r="AC95" i="33"/>
  <c r="AC338" i="3"/>
  <c r="AC340" i="3"/>
  <c r="AC341" i="3"/>
  <c r="AC339" i="3"/>
  <c r="AG95" i="33"/>
  <c r="AG301" i="33" s="1"/>
  <c r="AG338" i="3"/>
  <c r="AG340" i="3"/>
  <c r="AG339" i="3"/>
  <c r="AG341" i="3"/>
  <c r="AK95" i="33"/>
  <c r="AK339" i="3"/>
  <c r="AK338" i="3"/>
  <c r="AK340" i="3"/>
  <c r="AK341" i="3"/>
  <c r="AO95" i="33"/>
  <c r="AO95" i="4" s="1"/>
  <c r="AO341" i="3"/>
  <c r="AO339" i="3"/>
  <c r="AO340" i="3"/>
  <c r="AO338" i="3"/>
  <c r="AS95" i="33"/>
  <c r="AS340" i="3"/>
  <c r="AS341" i="3"/>
  <c r="AS339" i="3"/>
  <c r="AS338" i="3"/>
  <c r="AW339" i="3"/>
  <c r="AW338" i="3"/>
  <c r="AW340" i="3"/>
  <c r="AW341" i="3"/>
  <c r="BA95" i="33"/>
  <c r="BA301" i="33" s="1"/>
  <c r="BA338" i="3"/>
  <c r="BA341" i="3"/>
  <c r="BA340" i="3"/>
  <c r="BA339" i="3"/>
  <c r="BE95" i="33"/>
  <c r="BE301" i="33" s="1"/>
  <c r="BE341" i="3"/>
  <c r="BE340" i="3"/>
  <c r="BE338" i="3"/>
  <c r="BE339" i="3"/>
  <c r="J301" i="3"/>
  <c r="W302" i="33"/>
  <c r="AU302" i="33"/>
  <c r="R302" i="33"/>
  <c r="AS302" i="33"/>
  <c r="AG304" i="33"/>
  <c r="V302" i="33"/>
  <c r="S302" i="33"/>
  <c r="AH304" i="33"/>
  <c r="AF302" i="33"/>
  <c r="I304" i="33"/>
  <c r="G302" i="33"/>
  <c r="AL199" i="33"/>
  <c r="X199" i="33"/>
  <c r="I334" i="3"/>
  <c r="S334" i="3"/>
  <c r="AA334" i="3"/>
  <c r="AI334" i="3"/>
  <c r="AQ334" i="3"/>
  <c r="AY334" i="3"/>
  <c r="BG334" i="3"/>
  <c r="G336" i="3"/>
  <c r="Q336" i="3"/>
  <c r="Y336" i="3"/>
  <c r="AG336" i="3"/>
  <c r="AO336" i="3"/>
  <c r="AW336" i="3"/>
  <c r="BE336" i="3"/>
  <c r="L337" i="3"/>
  <c r="AB337" i="3"/>
  <c r="AR337" i="3"/>
  <c r="BH337" i="3"/>
  <c r="G337" i="3"/>
  <c r="Y337" i="3"/>
  <c r="AO337" i="3"/>
  <c r="BE337" i="3"/>
  <c r="I337" i="3"/>
  <c r="AA337" i="3"/>
  <c r="AQ337" i="3"/>
  <c r="BG337" i="3"/>
  <c r="F104" i="12"/>
  <c r="CU5" i="12" s="1"/>
  <c r="I103" i="12"/>
  <c r="CT10" i="12" s="1"/>
  <c r="I101" i="12"/>
  <c r="CR10" i="12" s="1"/>
  <c r="H101" i="12"/>
  <c r="CR11" i="12" s="1"/>
  <c r="L103" i="12"/>
  <c r="I104" i="12"/>
  <c r="CU10" i="12" s="1"/>
  <c r="E101" i="12"/>
  <c r="CR6" i="12" s="1"/>
  <c r="I102" i="12"/>
  <c r="CS10" i="12" s="1"/>
  <c r="AW199" i="33"/>
  <c r="J302" i="6"/>
  <c r="J303" i="6"/>
  <c r="J301" i="6"/>
  <c r="AW98" i="4"/>
  <c r="AW199" i="4" s="1"/>
  <c r="AE200" i="7"/>
  <c r="S22" i="34" s="1"/>
  <c r="AE304" i="7"/>
  <c r="BC200" i="7"/>
  <c r="S46" i="34" s="1"/>
  <c r="BC304" i="7"/>
  <c r="AX200" i="7"/>
  <c r="S41" i="34" s="1"/>
  <c r="AX304" i="7"/>
  <c r="L200" i="7"/>
  <c r="L304" i="7"/>
  <c r="P200" i="7"/>
  <c r="S7" i="34" s="1"/>
  <c r="P304" i="7"/>
  <c r="BD200" i="7"/>
  <c r="S47" i="34" s="1"/>
  <c r="BD304" i="7"/>
  <c r="C200" i="7"/>
  <c r="S50" i="34" s="1"/>
  <c r="C304" i="7"/>
  <c r="BE304" i="7"/>
  <c r="BE200" i="7"/>
  <c r="S48" i="34" s="1"/>
  <c r="G200" i="7"/>
  <c r="G304" i="7"/>
  <c r="Z200" i="7"/>
  <c r="S17" i="34" s="1"/>
  <c r="Z304" i="7"/>
  <c r="AL304" i="7"/>
  <c r="AL200" i="7"/>
  <c r="S29" i="34" s="1"/>
  <c r="Q96" i="4"/>
  <c r="Q302" i="33"/>
  <c r="BA96" i="4"/>
  <c r="BA302" i="33"/>
  <c r="AD96" i="4"/>
  <c r="AD198" i="4" s="1"/>
  <c r="AD302" i="33"/>
  <c r="AM98" i="4"/>
  <c r="AM304" i="33"/>
  <c r="AK96" i="4"/>
  <c r="AK198" i="4" s="1"/>
  <c r="AK302" i="33"/>
  <c r="P98" i="4"/>
  <c r="P304" i="33"/>
  <c r="Q98" i="4"/>
  <c r="Q199" i="4" s="1"/>
  <c r="Q304" i="33"/>
  <c r="AF98" i="4"/>
  <c r="AF304" i="33"/>
  <c r="AD98" i="4"/>
  <c r="AD199" i="4" s="1"/>
  <c r="AD304" i="33"/>
  <c r="R199" i="33"/>
  <c r="R304" i="33"/>
  <c r="Y199" i="33"/>
  <c r="Y304" i="33"/>
  <c r="D99" i="4"/>
  <c r="D201" i="33"/>
  <c r="D200" i="33"/>
  <c r="Y200" i="33"/>
  <c r="Y201" i="33"/>
  <c r="Y99" i="4"/>
  <c r="BC201" i="33"/>
  <c r="BC200" i="33"/>
  <c r="BC99" i="4"/>
  <c r="AG201" i="33"/>
  <c r="AG200" i="33"/>
  <c r="AG99" i="4"/>
  <c r="P200" i="33"/>
  <c r="P99" i="4"/>
  <c r="P301" i="33"/>
  <c r="P201" i="33"/>
  <c r="BF200" i="33"/>
  <c r="BF99" i="4"/>
  <c r="BF201" i="33"/>
  <c r="AA304" i="7"/>
  <c r="AA200" i="7"/>
  <c r="S18" i="34" s="1"/>
  <c r="R304" i="7"/>
  <c r="R200" i="7"/>
  <c r="S9" i="34" s="1"/>
  <c r="F304" i="7"/>
  <c r="F200" i="7"/>
  <c r="AW304" i="7"/>
  <c r="AW200" i="7"/>
  <c r="S40" i="34" s="1"/>
  <c r="AS304" i="7"/>
  <c r="AS200" i="7"/>
  <c r="S36" i="34" s="1"/>
  <c r="AD304" i="7"/>
  <c r="AD200" i="7"/>
  <c r="S21" i="34" s="1"/>
  <c r="X96" i="4"/>
  <c r="X302" i="33"/>
  <c r="H98" i="4"/>
  <c r="H304" i="33"/>
  <c r="F96" i="4"/>
  <c r="F302" i="33"/>
  <c r="AG96" i="4"/>
  <c r="AG302" i="33"/>
  <c r="U96" i="4"/>
  <c r="U302" i="33"/>
  <c r="S199" i="33"/>
  <c r="S304" i="33"/>
  <c r="X200" i="33"/>
  <c r="X99" i="4"/>
  <c r="X201" i="33"/>
  <c r="BH200" i="33"/>
  <c r="BH99" i="4"/>
  <c r="BH201" i="33"/>
  <c r="AY99" i="4"/>
  <c r="AY200" i="33"/>
  <c r="AY201" i="33"/>
  <c r="AF201" i="33"/>
  <c r="AF200" i="33"/>
  <c r="AF99" i="4"/>
  <c r="J97" i="4"/>
  <c r="J303" i="2"/>
  <c r="AI200" i="7"/>
  <c r="S26" i="34" s="1"/>
  <c r="AI304" i="7"/>
  <c r="BG200" i="7"/>
  <c r="S51" i="34" s="1"/>
  <c r="BG304" i="7"/>
  <c r="J200" i="5"/>
  <c r="J304" i="5"/>
  <c r="T200" i="7"/>
  <c r="S11" i="34" s="1"/>
  <c r="T304" i="7"/>
  <c r="X304" i="7"/>
  <c r="X200" i="7"/>
  <c r="S15" i="34" s="1"/>
  <c r="Q200" i="7"/>
  <c r="S8" i="34" s="1"/>
  <c r="Q304" i="7"/>
  <c r="M304" i="7"/>
  <c r="M200" i="7"/>
  <c r="S4" i="34" s="1"/>
  <c r="AT200" i="7"/>
  <c r="S37" i="34" s="1"/>
  <c r="AT304" i="7"/>
  <c r="L96" i="4"/>
  <c r="L198" i="4" s="1"/>
  <c r="L302" i="33"/>
  <c r="AY98" i="4"/>
  <c r="AY304" i="33"/>
  <c r="E96" i="4"/>
  <c r="E198" i="4" s="1"/>
  <c r="E302" i="33"/>
  <c r="AQ96" i="4"/>
  <c r="AQ302" i="33"/>
  <c r="BF98" i="4"/>
  <c r="BF304" i="33"/>
  <c r="Z96" i="4"/>
  <c r="Z302" i="33"/>
  <c r="W98" i="4"/>
  <c r="W199" i="4" s="1"/>
  <c r="W304" i="33"/>
  <c r="H96" i="4"/>
  <c r="H302" i="33"/>
  <c r="AI98" i="4"/>
  <c r="AI199" i="4" s="1"/>
  <c r="AI304" i="33"/>
  <c r="AH96" i="4"/>
  <c r="AH302" i="33"/>
  <c r="AL98" i="4"/>
  <c r="AL199" i="4" s="1"/>
  <c r="AL304" i="33"/>
  <c r="AV98" i="4"/>
  <c r="AV304" i="33"/>
  <c r="AJ98" i="4"/>
  <c r="AJ199" i="4" s="1"/>
  <c r="AJ304" i="33"/>
  <c r="AE199" i="33"/>
  <c r="AE304" i="33"/>
  <c r="AS200" i="33"/>
  <c r="AS201" i="33"/>
  <c r="AS99" i="4"/>
  <c r="M201" i="33"/>
  <c r="M200" i="33"/>
  <c r="M99" i="4"/>
  <c r="AE200" i="33"/>
  <c r="AE201" i="33"/>
  <c r="AE99" i="4"/>
  <c r="AW201" i="33"/>
  <c r="AW200" i="33"/>
  <c r="AW99" i="4"/>
  <c r="AZ200" i="33"/>
  <c r="AZ99" i="4"/>
  <c r="AZ201" i="33"/>
  <c r="V200" i="33"/>
  <c r="V99" i="4"/>
  <c r="V201" i="33"/>
  <c r="BH200" i="7"/>
  <c r="BH304" i="7"/>
  <c r="H200" i="7"/>
  <c r="H304" i="7"/>
  <c r="AH200" i="7"/>
  <c r="S25" i="34" s="1"/>
  <c r="AH304" i="7"/>
  <c r="L98" i="4"/>
  <c r="L304" i="33"/>
  <c r="BC98" i="4"/>
  <c r="BC304" i="33"/>
  <c r="AU200" i="33"/>
  <c r="AU201" i="33"/>
  <c r="AU99" i="4"/>
  <c r="AJ200" i="33"/>
  <c r="AJ301" i="33"/>
  <c r="AJ99" i="4"/>
  <c r="AJ201" i="33"/>
  <c r="AR200" i="33"/>
  <c r="AR201" i="33"/>
  <c r="AR301" i="33"/>
  <c r="AR99" i="4"/>
  <c r="AM200" i="33"/>
  <c r="AM99" i="4"/>
  <c r="AM201" i="33"/>
  <c r="BA200" i="7"/>
  <c r="S44" i="34" s="1"/>
  <c r="BA304" i="7"/>
  <c r="J304" i="2"/>
  <c r="J200" i="2"/>
  <c r="O304" i="7"/>
  <c r="O200" i="7"/>
  <c r="S6" i="34" s="1"/>
  <c r="AM304" i="7"/>
  <c r="AM200" i="7"/>
  <c r="S30" i="34" s="1"/>
  <c r="J304" i="8"/>
  <c r="J200" i="8"/>
  <c r="J304" i="6"/>
  <c r="J200" i="6"/>
  <c r="AB200" i="7"/>
  <c r="S19" i="34" s="1"/>
  <c r="AB304" i="7"/>
  <c r="AF304" i="7"/>
  <c r="AF200" i="7"/>
  <c r="S23" i="34" s="1"/>
  <c r="Y304" i="7"/>
  <c r="Y200" i="7"/>
  <c r="S16" i="34" s="1"/>
  <c r="U304" i="7"/>
  <c r="U200" i="7"/>
  <c r="S12" i="34" s="1"/>
  <c r="B200" i="7"/>
  <c r="B304" i="7"/>
  <c r="BB200" i="7"/>
  <c r="S45" i="34" s="1"/>
  <c r="BB304" i="7"/>
  <c r="AC96" i="4"/>
  <c r="AC302" i="33"/>
  <c r="BB96" i="4"/>
  <c r="BB302" i="33"/>
  <c r="AJ96" i="4"/>
  <c r="AJ302" i="33"/>
  <c r="M96" i="4"/>
  <c r="M302" i="33"/>
  <c r="AW96" i="4"/>
  <c r="AW302" i="33"/>
  <c r="AT96" i="4"/>
  <c r="AT302" i="33"/>
  <c r="AB96" i="4"/>
  <c r="AB302" i="33"/>
  <c r="F98" i="4"/>
  <c r="F304" i="33"/>
  <c r="AR199" i="33"/>
  <c r="AR304" i="33"/>
  <c r="D199" i="33"/>
  <c r="D304" i="33"/>
  <c r="C201" i="33"/>
  <c r="C200" i="33"/>
  <c r="C99" i="4"/>
  <c r="Q200" i="33"/>
  <c r="Q201" i="33"/>
  <c r="Q301" i="33"/>
  <c r="Q99" i="4"/>
  <c r="AC200" i="33"/>
  <c r="AC201" i="33"/>
  <c r="AC301" i="33"/>
  <c r="AC99" i="4"/>
  <c r="AO201" i="33"/>
  <c r="AO200" i="33"/>
  <c r="AO99" i="4"/>
  <c r="BA200" i="33"/>
  <c r="BA201" i="33"/>
  <c r="BA99" i="4"/>
  <c r="H200" i="33"/>
  <c r="H99" i="4"/>
  <c r="H201" i="33"/>
  <c r="R200" i="33"/>
  <c r="R99" i="4"/>
  <c r="R201" i="33"/>
  <c r="AD200" i="33"/>
  <c r="AD201" i="33"/>
  <c r="AD301" i="33"/>
  <c r="AD99" i="4"/>
  <c r="AP200" i="33"/>
  <c r="AP201" i="33"/>
  <c r="AP99" i="4"/>
  <c r="BB200" i="33"/>
  <c r="BB99" i="4"/>
  <c r="BB201" i="33"/>
  <c r="AA200" i="33"/>
  <c r="AA99" i="4"/>
  <c r="AA201" i="33"/>
  <c r="N200" i="33"/>
  <c r="N301" i="33"/>
  <c r="N99" i="4"/>
  <c r="N201" i="33"/>
  <c r="Z200" i="33"/>
  <c r="Z99" i="4"/>
  <c r="Z201" i="33"/>
  <c r="AL200" i="33"/>
  <c r="AL99" i="4"/>
  <c r="AL201" i="33"/>
  <c r="AX200" i="33"/>
  <c r="AX99" i="4"/>
  <c r="AX201" i="33"/>
  <c r="G200" i="33"/>
  <c r="G99" i="4"/>
  <c r="G201" i="33"/>
  <c r="AY304" i="7"/>
  <c r="AY200" i="7"/>
  <c r="S42" i="34" s="1"/>
  <c r="AZ200" i="7"/>
  <c r="S43" i="34" s="1"/>
  <c r="AZ304" i="7"/>
  <c r="AE96" i="4"/>
  <c r="AE302" i="33"/>
  <c r="C98" i="4"/>
  <c r="C304" i="33"/>
  <c r="Z199" i="33"/>
  <c r="Z304" i="33"/>
  <c r="BH199" i="33"/>
  <c r="BH304" i="33"/>
  <c r="I200" i="33"/>
  <c r="I99" i="4"/>
  <c r="I201" i="33"/>
  <c r="AH200" i="33"/>
  <c r="AH301" i="33"/>
  <c r="AH99" i="4"/>
  <c r="AH201" i="33"/>
  <c r="L200" i="33"/>
  <c r="L301" i="33"/>
  <c r="L99" i="4"/>
  <c r="L201" i="33"/>
  <c r="AV200" i="33"/>
  <c r="AV301" i="33"/>
  <c r="AV99" i="4"/>
  <c r="AV201" i="33"/>
  <c r="T201" i="33"/>
  <c r="T200" i="33"/>
  <c r="T301" i="33"/>
  <c r="T99" i="4"/>
  <c r="BD201" i="33"/>
  <c r="BD200" i="33"/>
  <c r="BD99" i="4"/>
  <c r="J303" i="3"/>
  <c r="S200" i="7"/>
  <c r="S10" i="34" s="1"/>
  <c r="S304" i="7"/>
  <c r="AQ304" i="7"/>
  <c r="AQ200" i="7"/>
  <c r="S34" i="34" s="1"/>
  <c r="J200" i="3"/>
  <c r="J304" i="3"/>
  <c r="AP304" i="7"/>
  <c r="AP200" i="7"/>
  <c r="S33" i="34" s="1"/>
  <c r="AN200" i="7"/>
  <c r="S31" i="34" s="1"/>
  <c r="AN304" i="7"/>
  <c r="AJ200" i="7"/>
  <c r="S27" i="34" s="1"/>
  <c r="AJ304" i="7"/>
  <c r="AG304" i="7"/>
  <c r="AG200" i="7"/>
  <c r="S24" i="34" s="1"/>
  <c r="E200" i="7"/>
  <c r="E304" i="7"/>
  <c r="L104" i="12" s="1"/>
  <c r="AC200" i="7"/>
  <c r="S20" i="34" s="1"/>
  <c r="AC304" i="7"/>
  <c r="D200" i="7"/>
  <c r="D304" i="7"/>
  <c r="N200" i="7"/>
  <c r="S5" i="34" s="1"/>
  <c r="N304" i="7"/>
  <c r="G98" i="4"/>
  <c r="G304" i="33"/>
  <c r="O96" i="4"/>
  <c r="O198" i="4" s="1"/>
  <c r="O302" i="33"/>
  <c r="AV96" i="4"/>
  <c r="AV302" i="33"/>
  <c r="AY96" i="4"/>
  <c r="AY302" i="33"/>
  <c r="AR96" i="4"/>
  <c r="AR302" i="33"/>
  <c r="AO98" i="4"/>
  <c r="AO199" i="4" s="1"/>
  <c r="AO304" i="33"/>
  <c r="N96" i="4"/>
  <c r="N302" i="33"/>
  <c r="BG98" i="4"/>
  <c r="BG199" i="4" s="1"/>
  <c r="BG304" i="33"/>
  <c r="AZ96" i="4"/>
  <c r="AZ302" i="33"/>
  <c r="N98" i="4"/>
  <c r="N199" i="4" s="1"/>
  <c r="N304" i="33"/>
  <c r="AX199" i="33"/>
  <c r="AX304" i="33"/>
  <c r="X98" i="4"/>
  <c r="X199" i="4" s="1"/>
  <c r="X304" i="33"/>
  <c r="E199" i="33"/>
  <c r="E304" i="33"/>
  <c r="AQ98" i="4"/>
  <c r="AQ199" i="4" s="1"/>
  <c r="AQ304" i="33"/>
  <c r="AK200" i="33"/>
  <c r="AK201" i="33"/>
  <c r="AK301" i="33"/>
  <c r="AK99" i="4"/>
  <c r="O200" i="33"/>
  <c r="O99" i="4"/>
  <c r="O201" i="33"/>
  <c r="BE200" i="33"/>
  <c r="BE201" i="33"/>
  <c r="BE99" i="4"/>
  <c r="AN200" i="33"/>
  <c r="AN201" i="33"/>
  <c r="AN99" i="4"/>
  <c r="F201" i="33"/>
  <c r="F200" i="33"/>
  <c r="F99" i="4"/>
  <c r="W200" i="7"/>
  <c r="S14" i="34" s="1"/>
  <c r="W304" i="7"/>
  <c r="AU200" i="7"/>
  <c r="S38" i="34" s="1"/>
  <c r="AU304" i="7"/>
  <c r="BF200" i="7"/>
  <c r="BF304" i="7"/>
  <c r="AV200" i="7"/>
  <c r="S39" i="34" s="1"/>
  <c r="AV304" i="7"/>
  <c r="AR200" i="7"/>
  <c r="S35" i="34" s="1"/>
  <c r="AR304" i="7"/>
  <c r="AO304" i="7"/>
  <c r="AO200" i="7"/>
  <c r="S32" i="34" s="1"/>
  <c r="I200" i="7"/>
  <c r="I304" i="7"/>
  <c r="AK200" i="7"/>
  <c r="S28" i="34" s="1"/>
  <c r="AK304" i="7"/>
  <c r="V200" i="7"/>
  <c r="S13" i="34" s="1"/>
  <c r="V304" i="7"/>
  <c r="C96" i="4"/>
  <c r="C302" i="33"/>
  <c r="AO96" i="4"/>
  <c r="AO198" i="4" s="1"/>
  <c r="AO302" i="33"/>
  <c r="Y96" i="4"/>
  <c r="Y302" i="33"/>
  <c r="B98" i="4"/>
  <c r="B199" i="4" s="1"/>
  <c r="B304" i="33"/>
  <c r="AN98" i="4"/>
  <c r="AN304" i="33"/>
  <c r="BD96" i="4"/>
  <c r="BD198" i="4" s="1"/>
  <c r="BD302" i="33"/>
  <c r="BA98" i="4"/>
  <c r="BA304" i="33"/>
  <c r="T98" i="4"/>
  <c r="T199" i="4" s="1"/>
  <c r="T304" i="33"/>
  <c r="BD199" i="33"/>
  <c r="BD304" i="33"/>
  <c r="AP98" i="4"/>
  <c r="AP199" i="4" s="1"/>
  <c r="AP304" i="33"/>
  <c r="M199" i="33"/>
  <c r="M304" i="33"/>
  <c r="W200" i="33"/>
  <c r="W201" i="33"/>
  <c r="W99" i="4"/>
  <c r="AI201" i="33"/>
  <c r="AI200" i="33"/>
  <c r="AI99" i="4"/>
  <c r="BG201" i="33"/>
  <c r="BG200" i="33"/>
  <c r="BG99" i="4"/>
  <c r="U201" i="33"/>
  <c r="U200" i="33"/>
  <c r="U99" i="4"/>
  <c r="E200" i="33"/>
  <c r="E99" i="4"/>
  <c r="E201" i="33"/>
  <c r="S200" i="33"/>
  <c r="S201" i="33"/>
  <c r="S99" i="4"/>
  <c r="AQ200" i="33"/>
  <c r="AQ201" i="33"/>
  <c r="AQ99" i="4"/>
  <c r="AB200" i="33"/>
  <c r="AB201" i="33"/>
  <c r="AB99" i="4"/>
  <c r="B200" i="33"/>
  <c r="B301" i="33"/>
  <c r="B99" i="4"/>
  <c r="B201" i="33"/>
  <c r="AT200" i="33"/>
  <c r="AT99" i="4"/>
  <c r="AT201" i="33"/>
  <c r="BC199" i="33"/>
  <c r="AX98" i="4"/>
  <c r="N199" i="33"/>
  <c r="AQ199" i="33"/>
  <c r="L36" i="33"/>
  <c r="L36" i="4" s="1"/>
  <c r="R36" i="33"/>
  <c r="AJ36" i="33"/>
  <c r="AJ36" i="4" s="1"/>
  <c r="AP36" i="33"/>
  <c r="AP36" i="4" s="1"/>
  <c r="BH36" i="33"/>
  <c r="BH36" i="4" s="1"/>
  <c r="G37" i="33"/>
  <c r="G37" i="4" s="1"/>
  <c r="AA37" i="33"/>
  <c r="AG37" i="33"/>
  <c r="AG37" i="4" s="1"/>
  <c r="AY37" i="33"/>
  <c r="AY37" i="4" s="1"/>
  <c r="BE37" i="33"/>
  <c r="BE37" i="4" s="1"/>
  <c r="R38" i="33"/>
  <c r="R38" i="4" s="1"/>
  <c r="X38" i="33"/>
  <c r="AP38" i="33"/>
  <c r="AP38" i="4" s="1"/>
  <c r="AV38" i="33"/>
  <c r="AV38" i="4" s="1"/>
  <c r="G39" i="33"/>
  <c r="G39" i="4" s="1"/>
  <c r="O39" i="33"/>
  <c r="O39" i="4" s="1"/>
  <c r="AM39" i="33"/>
  <c r="AM39" i="4" s="1"/>
  <c r="D40" i="33"/>
  <c r="D40" i="4" s="1"/>
  <c r="AD40" i="33"/>
  <c r="AD40" i="4" s="1"/>
  <c r="BB40" i="33"/>
  <c r="BB40" i="4" s="1"/>
  <c r="U41" i="33"/>
  <c r="U41" i="4" s="1"/>
  <c r="AS41" i="33"/>
  <c r="L42" i="33"/>
  <c r="L42" i="4" s="1"/>
  <c r="AJ42" i="33"/>
  <c r="AJ42" i="4" s="1"/>
  <c r="BH42" i="33"/>
  <c r="AA43" i="33"/>
  <c r="AA43" i="4" s="1"/>
  <c r="AY43" i="33"/>
  <c r="AY43" i="4" s="1"/>
  <c r="R44" i="33"/>
  <c r="AP44" i="33"/>
  <c r="AP44" i="4" s="1"/>
  <c r="G45" i="33"/>
  <c r="G45" i="4" s="1"/>
  <c r="AG45" i="33"/>
  <c r="AG45" i="4" s="1"/>
  <c r="BE45" i="33"/>
  <c r="BE45" i="4" s="1"/>
  <c r="X46" i="33"/>
  <c r="X46" i="4" s="1"/>
  <c r="AV46" i="33"/>
  <c r="AV46" i="4" s="1"/>
  <c r="O47" i="33"/>
  <c r="O47" i="4" s="1"/>
  <c r="AM47" i="33"/>
  <c r="AM47" i="4" s="1"/>
  <c r="D48" i="33"/>
  <c r="D48" i="4" s="1"/>
  <c r="AD48" i="33"/>
  <c r="AD48" i="4" s="1"/>
  <c r="BB48" i="33"/>
  <c r="BB48" i="4" s="1"/>
  <c r="U49" i="33"/>
  <c r="U49" i="4" s="1"/>
  <c r="AS49" i="33"/>
  <c r="AS49" i="4" s="1"/>
  <c r="L50" i="33"/>
  <c r="L50" i="4" s="1"/>
  <c r="AJ50" i="33"/>
  <c r="AJ50" i="4" s="1"/>
  <c r="BH50" i="33"/>
  <c r="BH50" i="4" s="1"/>
  <c r="AA51" i="33"/>
  <c r="AA51" i="4" s="1"/>
  <c r="AY51" i="33"/>
  <c r="AY51" i="4" s="1"/>
  <c r="R52" i="33"/>
  <c r="R52" i="4" s="1"/>
  <c r="AP52" i="33"/>
  <c r="AP52" i="4" s="1"/>
  <c r="G53" i="33"/>
  <c r="G53" i="4" s="1"/>
  <c r="AG53" i="33"/>
  <c r="AG53" i="4" s="1"/>
  <c r="BE53" i="33"/>
  <c r="BE53" i="4" s="1"/>
  <c r="X54" i="33"/>
  <c r="X54" i="4" s="1"/>
  <c r="AV54" i="33"/>
  <c r="AV54" i="4" s="1"/>
  <c r="O55" i="33"/>
  <c r="O55" i="4" s="1"/>
  <c r="AM55" i="33"/>
  <c r="D56" i="33"/>
  <c r="D56" i="4" s="1"/>
  <c r="AD56" i="33"/>
  <c r="AD56" i="4" s="1"/>
  <c r="BB56" i="33"/>
  <c r="BB56" i="4" s="1"/>
  <c r="U57" i="33"/>
  <c r="U57" i="4" s="1"/>
  <c r="AS57" i="33"/>
  <c r="AS57" i="4" s="1"/>
  <c r="L58" i="33"/>
  <c r="L58" i="4" s="1"/>
  <c r="AJ58" i="33"/>
  <c r="AJ58" i="4" s="1"/>
  <c r="BH58" i="33"/>
  <c r="BH58" i="4" s="1"/>
  <c r="AA59" i="33"/>
  <c r="AY59" i="33"/>
  <c r="AY59" i="4" s="1"/>
  <c r="R60" i="33"/>
  <c r="R60" i="4" s="1"/>
  <c r="AP60" i="33"/>
  <c r="G61" i="33"/>
  <c r="G61" i="4" s="1"/>
  <c r="AG61" i="33"/>
  <c r="AG61" i="4" s="1"/>
  <c r="BE61" i="33"/>
  <c r="BE61" i="4" s="1"/>
  <c r="X62" i="33"/>
  <c r="X62" i="4" s="1"/>
  <c r="AV62" i="33"/>
  <c r="AV62" i="4" s="1"/>
  <c r="O63" i="33"/>
  <c r="O63" i="4" s="1"/>
  <c r="AM63" i="33"/>
  <c r="AM63" i="4" s="1"/>
  <c r="D64" i="33"/>
  <c r="D64" i="4" s="1"/>
  <c r="AD64" i="33"/>
  <c r="AD64" i="4" s="1"/>
  <c r="BB64" i="33"/>
  <c r="BB64" i="4" s="1"/>
  <c r="U65" i="33"/>
  <c r="U65" i="4" s="1"/>
  <c r="AS65" i="33"/>
  <c r="AS65" i="4" s="1"/>
  <c r="L66" i="33"/>
  <c r="AJ66" i="33"/>
  <c r="AJ66" i="4" s="1"/>
  <c r="BH66" i="33"/>
  <c r="AA67" i="33"/>
  <c r="AA67" i="4" s="1"/>
  <c r="AY67" i="33"/>
  <c r="AY67" i="4" s="1"/>
  <c r="R68" i="33"/>
  <c r="AP68" i="33"/>
  <c r="AP68" i="4" s="1"/>
  <c r="G69" i="33"/>
  <c r="G69" i="4" s="1"/>
  <c r="AG69" i="33"/>
  <c r="AG69" i="4" s="1"/>
  <c r="BE69" i="33"/>
  <c r="BE69" i="4" s="1"/>
  <c r="X70" i="33"/>
  <c r="X70" i="4" s="1"/>
  <c r="AV70" i="33"/>
  <c r="AV70" i="4" s="1"/>
  <c r="O71" i="33"/>
  <c r="O71" i="4" s="1"/>
  <c r="AM71" i="33"/>
  <c r="AM71" i="4" s="1"/>
  <c r="D72" i="33"/>
  <c r="D72" i="4" s="1"/>
  <c r="AD72" i="33"/>
  <c r="AD72" i="4" s="1"/>
  <c r="BB72" i="33"/>
  <c r="BB72" i="4" s="1"/>
  <c r="U73" i="33"/>
  <c r="U73" i="4" s="1"/>
  <c r="AS73" i="33"/>
  <c r="AS73" i="4" s="1"/>
  <c r="L74" i="33"/>
  <c r="L74" i="4" s="1"/>
  <c r="AJ74" i="33"/>
  <c r="AJ74" i="4" s="1"/>
  <c r="BH74" i="33"/>
  <c r="BH74" i="4" s="1"/>
  <c r="AA75" i="33"/>
  <c r="AA75" i="4" s="1"/>
  <c r="AY75" i="33"/>
  <c r="AY75" i="4" s="1"/>
  <c r="R76" i="33"/>
  <c r="R76" i="4" s="1"/>
  <c r="AP76" i="33"/>
  <c r="AP76" i="4" s="1"/>
  <c r="G77" i="33"/>
  <c r="G77" i="4" s="1"/>
  <c r="AG77" i="33"/>
  <c r="AG77" i="4" s="1"/>
  <c r="BE77" i="33"/>
  <c r="BE77" i="4" s="1"/>
  <c r="X78" i="33"/>
  <c r="AV78" i="33"/>
  <c r="AV78" i="4" s="1"/>
  <c r="O79" i="33"/>
  <c r="O79" i="4" s="1"/>
  <c r="AM79" i="33"/>
  <c r="D80" i="33"/>
  <c r="D80" i="4" s="1"/>
  <c r="AD80" i="33"/>
  <c r="AD80" i="4" s="1"/>
  <c r="BB80" i="33"/>
  <c r="U81" i="33"/>
  <c r="U81" i="4" s="1"/>
  <c r="AS81" i="33"/>
  <c r="AS81" i="4" s="1"/>
  <c r="L82" i="33"/>
  <c r="L82" i="4" s="1"/>
  <c r="AJ82" i="33"/>
  <c r="AJ82" i="4" s="1"/>
  <c r="BH82" i="33"/>
  <c r="BH82" i="4" s="1"/>
  <c r="AA83" i="33"/>
  <c r="AY83" i="33"/>
  <c r="AR98" i="4"/>
  <c r="BD98" i="4"/>
  <c r="AJ199" i="33"/>
  <c r="F199" i="33"/>
  <c r="L199" i="33"/>
  <c r="Y98" i="4"/>
  <c r="BG75" i="33"/>
  <c r="BG75" i="4" s="1"/>
  <c r="Z76" i="33"/>
  <c r="Z76" i="4" s="1"/>
  <c r="AX76" i="33"/>
  <c r="AX76" i="4" s="1"/>
  <c r="Q77" i="33"/>
  <c r="Q77" i="4" s="1"/>
  <c r="AO77" i="33"/>
  <c r="AO77" i="4" s="1"/>
  <c r="F78" i="33"/>
  <c r="AF78" i="33"/>
  <c r="AF78" i="4" s="1"/>
  <c r="BD78" i="33"/>
  <c r="BD78" i="4" s="1"/>
  <c r="W79" i="33"/>
  <c r="W79" i="4" s="1"/>
  <c r="AU79" i="33"/>
  <c r="AU79" i="4" s="1"/>
  <c r="N80" i="33"/>
  <c r="N80" i="4" s="1"/>
  <c r="AL80" i="33"/>
  <c r="AL80" i="4" s="1"/>
  <c r="C81" i="33"/>
  <c r="C81" i="4" s="1"/>
  <c r="AC81" i="33"/>
  <c r="AC81" i="4" s="1"/>
  <c r="BA81" i="33"/>
  <c r="BA81" i="4" s="1"/>
  <c r="T82" i="33"/>
  <c r="T82" i="4" s="1"/>
  <c r="AR82" i="33"/>
  <c r="AR82" i="4" s="1"/>
  <c r="I83" i="33"/>
  <c r="AI83" i="33"/>
  <c r="AI83" i="4" s="1"/>
  <c r="BG83" i="33"/>
  <c r="BG83" i="4" s="1"/>
  <c r="Z84" i="33"/>
  <c r="Z84" i="4" s="1"/>
  <c r="AX84" i="33"/>
  <c r="AX84" i="4" s="1"/>
  <c r="BH98" i="4"/>
  <c r="E9" i="33"/>
  <c r="E9" i="4" s="1"/>
  <c r="AK9" i="33"/>
  <c r="AK9" i="4" s="1"/>
  <c r="BC9" i="33"/>
  <c r="AT10" i="33"/>
  <c r="H12" i="33"/>
  <c r="H12" i="4" s="1"/>
  <c r="AZ12" i="33"/>
  <c r="AZ12" i="4" s="1"/>
  <c r="S13" i="33"/>
  <c r="S13" i="4" s="1"/>
  <c r="P14" i="33"/>
  <c r="P14" i="4" s="1"/>
  <c r="AN14" i="33"/>
  <c r="AE15" i="33"/>
  <c r="P16" i="33"/>
  <c r="AN16" i="33"/>
  <c r="AN16" i="4" s="1"/>
  <c r="M17" i="33"/>
  <c r="M17" i="4" s="1"/>
  <c r="BC17" i="33"/>
  <c r="BC17" i="4" s="1"/>
  <c r="M9" i="33"/>
  <c r="B10" i="33"/>
  <c r="B10" i="4" s="1"/>
  <c r="AB10" i="33"/>
  <c r="AZ10" i="33"/>
  <c r="S11" i="33"/>
  <c r="S11" i="4" s="1"/>
  <c r="AQ11" i="33"/>
  <c r="AQ11" i="4" s="1"/>
  <c r="B12" i="33"/>
  <c r="B12" i="4" s="1"/>
  <c r="AH12" i="33"/>
  <c r="AH12" i="4" s="1"/>
  <c r="Y13" i="33"/>
  <c r="Y13" i="4" s="1"/>
  <c r="AW13" i="33"/>
  <c r="AW13" i="4" s="1"/>
  <c r="H14" i="33"/>
  <c r="H14" i="4" s="1"/>
  <c r="BF14" i="33"/>
  <c r="Y15" i="33"/>
  <c r="BC15" i="33"/>
  <c r="BC15" i="4" s="1"/>
  <c r="V16" i="33"/>
  <c r="E17" i="33"/>
  <c r="E17" i="4" s="1"/>
  <c r="AB18" i="33"/>
  <c r="AB18" i="4" s="1"/>
  <c r="BB98" i="4"/>
  <c r="BB199" i="33"/>
  <c r="AK199" i="33"/>
  <c r="AK98" i="4"/>
  <c r="AE9" i="33"/>
  <c r="AE9" i="4" s="1"/>
  <c r="V10" i="33"/>
  <c r="M11" i="33"/>
  <c r="M11" i="4" s="1"/>
  <c r="AK11" i="33"/>
  <c r="AK11" i="4" s="1"/>
  <c r="AB12" i="33"/>
  <c r="BF12" i="33"/>
  <c r="BF12" i="4" s="1"/>
  <c r="AQ13" i="33"/>
  <c r="AQ13" i="4" s="1"/>
  <c r="AH14" i="33"/>
  <c r="E15" i="33"/>
  <c r="AW15" i="33"/>
  <c r="AW15" i="4" s="1"/>
  <c r="AT16" i="33"/>
  <c r="AE17" i="33"/>
  <c r="AE17" i="4" s="1"/>
  <c r="AK17" i="33"/>
  <c r="AK17" i="4" s="1"/>
  <c r="B18" i="33"/>
  <c r="B18" i="4" s="1"/>
  <c r="V18" i="33"/>
  <c r="AT18" i="33"/>
  <c r="AT18" i="4" s="1"/>
  <c r="AZ18" i="33"/>
  <c r="M19" i="33"/>
  <c r="M19" i="4" s="1"/>
  <c r="S19" i="33"/>
  <c r="S19" i="4" s="1"/>
  <c r="AK19" i="33"/>
  <c r="AK19" i="4" s="1"/>
  <c r="AQ19" i="33"/>
  <c r="B20" i="33"/>
  <c r="B20" i="4" s="1"/>
  <c r="H20" i="33"/>
  <c r="AB20" i="33"/>
  <c r="AB20" i="4" s="1"/>
  <c r="AH20" i="33"/>
  <c r="AH20" i="4" s="1"/>
  <c r="AZ20" i="33"/>
  <c r="BF20" i="33"/>
  <c r="S21" i="33"/>
  <c r="S21" i="4" s="1"/>
  <c r="Y21" i="33"/>
  <c r="AQ21" i="33"/>
  <c r="AQ21" i="4" s="1"/>
  <c r="AW21" i="33"/>
  <c r="H22" i="33"/>
  <c r="H22" i="4" s="1"/>
  <c r="P22" i="33"/>
  <c r="AH22" i="33"/>
  <c r="AH22" i="4" s="1"/>
  <c r="AN22" i="33"/>
  <c r="BF22" i="33"/>
  <c r="BF22" i="4" s="1"/>
  <c r="E23" i="33"/>
  <c r="E23" i="4" s="1"/>
  <c r="Y23" i="33"/>
  <c r="Y23" i="4" s="1"/>
  <c r="AE23" i="33"/>
  <c r="AW23" i="33"/>
  <c r="AW23" i="4" s="1"/>
  <c r="BC23" i="33"/>
  <c r="P24" i="33"/>
  <c r="P24" i="4" s="1"/>
  <c r="V24" i="33"/>
  <c r="V24" i="4" s="1"/>
  <c r="AN24" i="33"/>
  <c r="AN24" i="4" s="1"/>
  <c r="AT24" i="33"/>
  <c r="E25" i="33"/>
  <c r="E25" i="4" s="1"/>
  <c r="M25" i="33"/>
  <c r="M25" i="4" s="1"/>
  <c r="AE25" i="33"/>
  <c r="AE25" i="4" s="1"/>
  <c r="AK25" i="33"/>
  <c r="AK25" i="4" s="1"/>
  <c r="BC25" i="33"/>
  <c r="B26" i="33"/>
  <c r="V26" i="33"/>
  <c r="V26" i="4" s="1"/>
  <c r="AB26" i="33"/>
  <c r="AT26" i="33"/>
  <c r="AT26" i="4" s="1"/>
  <c r="AZ26" i="33"/>
  <c r="AZ26" i="4" s="1"/>
  <c r="M27" i="33"/>
  <c r="M27" i="4" s="1"/>
  <c r="S27" i="33"/>
  <c r="AK27" i="33"/>
  <c r="AK27" i="4" s="1"/>
  <c r="AQ27" i="33"/>
  <c r="AQ27" i="4" s="1"/>
  <c r="B28" i="33"/>
  <c r="B28" i="4" s="1"/>
  <c r="H28" i="33"/>
  <c r="H28" i="4" s="1"/>
  <c r="AB28" i="33"/>
  <c r="AB28" i="4" s="1"/>
  <c r="AH28" i="33"/>
  <c r="AZ28" i="33"/>
  <c r="AZ28" i="4" s="1"/>
  <c r="BF28" i="33"/>
  <c r="S29" i="33"/>
  <c r="S29" i="4" s="1"/>
  <c r="Y29" i="33"/>
  <c r="Y29" i="4" s="1"/>
  <c r="AQ29" i="33"/>
  <c r="AQ29" i="4" s="1"/>
  <c r="AW29" i="33"/>
  <c r="H30" i="33"/>
  <c r="H30" i="4" s="1"/>
  <c r="P30" i="33"/>
  <c r="AH30" i="33"/>
  <c r="AH30" i="4" s="1"/>
  <c r="AN30" i="33"/>
  <c r="AN30" i="4" s="1"/>
  <c r="BF30" i="33"/>
  <c r="E31" i="33"/>
  <c r="Y31" i="33"/>
  <c r="Y31" i="4" s="1"/>
  <c r="AE31" i="33"/>
  <c r="AW31" i="33"/>
  <c r="AW31" i="4" s="1"/>
  <c r="BC31" i="33"/>
  <c r="BC31" i="4" s="1"/>
  <c r="P32" i="33"/>
  <c r="P32" i="4" s="1"/>
  <c r="V32" i="33"/>
  <c r="AN32" i="33"/>
  <c r="AN32" i="4" s="1"/>
  <c r="AT32" i="33"/>
  <c r="E33" i="33"/>
  <c r="E33" i="4" s="1"/>
  <c r="M33" i="33"/>
  <c r="M33" i="4" s="1"/>
  <c r="AE33" i="33"/>
  <c r="AK33" i="33"/>
  <c r="BC33" i="33"/>
  <c r="BC33" i="4" s="1"/>
  <c r="B34" i="33"/>
  <c r="V34" i="33"/>
  <c r="V34" i="4" s="1"/>
  <c r="AB34" i="33"/>
  <c r="AB34" i="4" s="1"/>
  <c r="AT34" i="33"/>
  <c r="AT34" i="4" s="1"/>
  <c r="AZ34" i="33"/>
  <c r="M35" i="33"/>
  <c r="M35" i="4" s="1"/>
  <c r="S35" i="33"/>
  <c r="AK35" i="33"/>
  <c r="AK35" i="4" s="1"/>
  <c r="AQ35" i="33"/>
  <c r="AQ35" i="4" s="1"/>
  <c r="B36" i="33"/>
  <c r="H36" i="33"/>
  <c r="AB36" i="33"/>
  <c r="AB36" i="4" s="1"/>
  <c r="AH36" i="33"/>
  <c r="AH36" i="4" s="1"/>
  <c r="AZ36" i="33"/>
  <c r="AZ36" i="4" s="1"/>
  <c r="BF36" i="33"/>
  <c r="BF36" i="4" s="1"/>
  <c r="S37" i="33"/>
  <c r="S37" i="4" s="1"/>
  <c r="Y37" i="33"/>
  <c r="AQ37" i="33"/>
  <c r="AQ37" i="4" s="1"/>
  <c r="AW37" i="33"/>
  <c r="H38" i="33"/>
  <c r="H38" i="4" s="1"/>
  <c r="P38" i="33"/>
  <c r="R84" i="33"/>
  <c r="AP84" i="33"/>
  <c r="AP84" i="4" s="1"/>
  <c r="G85" i="33"/>
  <c r="G85" i="4" s="1"/>
  <c r="S98" i="4"/>
  <c r="AH38" i="33"/>
  <c r="AH38" i="4" s="1"/>
  <c r="AN38" i="33"/>
  <c r="AN38" i="4" s="1"/>
  <c r="BF38" i="33"/>
  <c r="E39" i="33"/>
  <c r="Y39" i="33"/>
  <c r="Y39" i="4" s="1"/>
  <c r="AE39" i="33"/>
  <c r="BC39" i="33"/>
  <c r="BC39" i="4" s="1"/>
  <c r="V40" i="33"/>
  <c r="V40" i="4" s="1"/>
  <c r="AT40" i="33"/>
  <c r="AT40" i="4" s="1"/>
  <c r="M41" i="33"/>
  <c r="AK41" i="33"/>
  <c r="AK41" i="4" s="1"/>
  <c r="B42" i="33"/>
  <c r="AB42" i="33"/>
  <c r="AB42" i="4" s="1"/>
  <c r="AZ42" i="33"/>
  <c r="AZ42" i="4" s="1"/>
  <c r="S43" i="33"/>
  <c r="AQ43" i="33"/>
  <c r="H44" i="33"/>
  <c r="H44" i="4" s="1"/>
  <c r="AH44" i="33"/>
  <c r="BF44" i="33"/>
  <c r="BF44" i="4" s="1"/>
  <c r="Y45" i="33"/>
  <c r="Y45" i="4" s="1"/>
  <c r="AW45" i="33"/>
  <c r="P46" i="33"/>
  <c r="AN46" i="33"/>
  <c r="AN46" i="4" s="1"/>
  <c r="E47" i="33"/>
  <c r="AE47" i="33"/>
  <c r="AE47" i="4" s="1"/>
  <c r="BC47" i="33"/>
  <c r="V48" i="33"/>
  <c r="AT48" i="33"/>
  <c r="M49" i="33"/>
  <c r="M49" i="4" s="1"/>
  <c r="AK49" i="33"/>
  <c r="B50" i="33"/>
  <c r="B50" i="4" s="1"/>
  <c r="AB50" i="33"/>
  <c r="AB50" i="4" s="1"/>
  <c r="AZ50" i="33"/>
  <c r="S51" i="33"/>
  <c r="AQ51" i="33"/>
  <c r="AQ51" i="4" s="1"/>
  <c r="H52" i="33"/>
  <c r="AH52" i="33"/>
  <c r="AH52" i="4" s="1"/>
  <c r="BF52" i="33"/>
  <c r="Y53" i="33"/>
  <c r="AW53" i="33"/>
  <c r="P54" i="33"/>
  <c r="P54" i="4" s="1"/>
  <c r="AN54" i="33"/>
  <c r="E55" i="33"/>
  <c r="E55" i="4" s="1"/>
  <c r="AE55" i="33"/>
  <c r="AE55" i="4" s="1"/>
  <c r="BC55" i="33"/>
  <c r="V56" i="33"/>
  <c r="AT56" i="33"/>
  <c r="AT56" i="4" s="1"/>
  <c r="M57" i="33"/>
  <c r="AK57" i="33"/>
  <c r="AK57" i="4" s="1"/>
  <c r="B58" i="33"/>
  <c r="AB58" i="33"/>
  <c r="AZ58" i="33"/>
  <c r="S59" i="33"/>
  <c r="S59" i="4" s="1"/>
  <c r="AQ59" i="33"/>
  <c r="H60" i="33"/>
  <c r="H60" i="4" s="1"/>
  <c r="AH60" i="33"/>
  <c r="AH60" i="4" s="1"/>
  <c r="BF60" i="33"/>
  <c r="Y61" i="33"/>
  <c r="AW61" i="33"/>
  <c r="AW61" i="4" s="1"/>
  <c r="P62" i="33"/>
  <c r="AN62" i="33"/>
  <c r="AN62" i="4" s="1"/>
  <c r="E63" i="33"/>
  <c r="E63" i="4" s="1"/>
  <c r="AE63" i="33"/>
  <c r="BC63" i="33"/>
  <c r="V64" i="33"/>
  <c r="V64" i="4" s="1"/>
  <c r="AT64" i="33"/>
  <c r="M65" i="33"/>
  <c r="M65" i="4" s="1"/>
  <c r="AK65" i="33"/>
  <c r="AK65" i="4" s="1"/>
  <c r="B66" i="33"/>
  <c r="AB66" i="33"/>
  <c r="AZ66" i="33"/>
  <c r="AZ66" i="4" s="1"/>
  <c r="S67" i="33"/>
  <c r="AQ67" i="33"/>
  <c r="AQ67" i="4" s="1"/>
  <c r="H68" i="33"/>
  <c r="H68" i="4" s="1"/>
  <c r="AH68" i="33"/>
  <c r="BF68" i="33"/>
  <c r="Y69" i="33"/>
  <c r="Y69" i="4" s="1"/>
  <c r="AW69" i="33"/>
  <c r="P70" i="33"/>
  <c r="P70" i="4" s="1"/>
  <c r="AN70" i="33"/>
  <c r="AN70" i="4" s="1"/>
  <c r="E71" i="33"/>
  <c r="AE71" i="33"/>
  <c r="AG39" i="33"/>
  <c r="AG39" i="4" s="1"/>
  <c r="AW39" i="33"/>
  <c r="AW39" i="4" s="1"/>
  <c r="BE39" i="33"/>
  <c r="BE39" i="4" s="1"/>
  <c r="P40" i="33"/>
  <c r="X40" i="33"/>
  <c r="AN40" i="33"/>
  <c r="AV40" i="33"/>
  <c r="AV40" i="4" s="1"/>
  <c r="E41" i="33"/>
  <c r="O41" i="33"/>
  <c r="O41" i="4" s="1"/>
  <c r="AE41" i="33"/>
  <c r="AE41" i="4" s="1"/>
  <c r="AM41" i="33"/>
  <c r="BC41" i="33"/>
  <c r="D42" i="33"/>
  <c r="D42" i="4" s="1"/>
  <c r="V42" i="33"/>
  <c r="AD42" i="33"/>
  <c r="AD42" i="4" s="1"/>
  <c r="AT42" i="33"/>
  <c r="BB42" i="33"/>
  <c r="M43" i="33"/>
  <c r="U43" i="33"/>
  <c r="U43" i="4" s="1"/>
  <c r="AK43" i="33"/>
  <c r="AS43" i="33"/>
  <c r="AS43" i="4" s="1"/>
  <c r="B44" i="33"/>
  <c r="B44" i="4" s="1"/>
  <c r="L44" i="33"/>
  <c r="AB44" i="33"/>
  <c r="AJ44" i="33"/>
  <c r="AJ44" i="4" s="1"/>
  <c r="AZ44" i="33"/>
  <c r="BH44" i="33"/>
  <c r="BH44" i="4" s="1"/>
  <c r="S45" i="33"/>
  <c r="S45" i="4" s="1"/>
  <c r="AA45" i="33"/>
  <c r="AQ45" i="33"/>
  <c r="AY45" i="33"/>
  <c r="AY45" i="4" s="1"/>
  <c r="H46" i="33"/>
  <c r="H46" i="4" s="1"/>
  <c r="R46" i="33"/>
  <c r="R46" i="4" s="1"/>
  <c r="AH46" i="33"/>
  <c r="AH46" i="4" s="1"/>
  <c r="AP46" i="33"/>
  <c r="BF46" i="33"/>
  <c r="G47" i="33"/>
  <c r="G47" i="4" s="1"/>
  <c r="Y47" i="33"/>
  <c r="AG47" i="33"/>
  <c r="AG47" i="4" s="1"/>
  <c r="AW47" i="33"/>
  <c r="AW47" i="4" s="1"/>
  <c r="BE47" i="33"/>
  <c r="P48" i="33"/>
  <c r="X48" i="33"/>
  <c r="X48" i="4" s="1"/>
  <c r="AN48" i="33"/>
  <c r="AV48" i="33"/>
  <c r="AV48" i="4" s="1"/>
  <c r="E49" i="33"/>
  <c r="E49" i="4" s="1"/>
  <c r="O49" i="33"/>
  <c r="AE49" i="33"/>
  <c r="AM49" i="33"/>
  <c r="AM49" i="4" s="1"/>
  <c r="BC49" i="33"/>
  <c r="D50" i="33"/>
  <c r="D50" i="4" s="1"/>
  <c r="V50" i="33"/>
  <c r="AD50" i="33"/>
  <c r="AT50" i="33"/>
  <c r="BB50" i="33"/>
  <c r="BB50" i="4" s="1"/>
  <c r="M51" i="33"/>
  <c r="M51" i="4" s="1"/>
  <c r="U51" i="33"/>
  <c r="U51" i="4" s="1"/>
  <c r="AK51" i="33"/>
  <c r="AK51" i="4" s="1"/>
  <c r="AS51" i="33"/>
  <c r="B52" i="33"/>
  <c r="L52" i="33"/>
  <c r="L52" i="4" s="1"/>
  <c r="AB52" i="33"/>
  <c r="AB52" i="4" s="1"/>
  <c r="AJ52" i="33"/>
  <c r="AJ52" i="4" s="1"/>
  <c r="AZ52" i="33"/>
  <c r="AZ52" i="4" s="1"/>
  <c r="BH52" i="33"/>
  <c r="S53" i="33"/>
  <c r="S53" i="4" s="1"/>
  <c r="AA53" i="33"/>
  <c r="AA53" i="4" s="1"/>
  <c r="AQ53" i="33"/>
  <c r="AQ53" i="4" s="1"/>
  <c r="AY53" i="33"/>
  <c r="AY53" i="4" s="1"/>
  <c r="H54" i="33"/>
  <c r="H54" i="4" s="1"/>
  <c r="R54" i="33"/>
  <c r="AH54" i="33"/>
  <c r="AP54" i="33"/>
  <c r="AP54" i="4" s="1"/>
  <c r="BF54" i="33"/>
  <c r="G55" i="33"/>
  <c r="G55" i="4" s="1"/>
  <c r="Y55" i="33"/>
  <c r="Y55" i="4" s="1"/>
  <c r="AG55" i="33"/>
  <c r="AW55" i="33"/>
  <c r="BE55" i="33"/>
  <c r="BE55" i="4" s="1"/>
  <c r="P56" i="33"/>
  <c r="X56" i="33"/>
  <c r="X56" i="4" s="1"/>
  <c r="AN56" i="33"/>
  <c r="AN56" i="4" s="1"/>
  <c r="AV56" i="33"/>
  <c r="E57" i="33"/>
  <c r="E57" i="4" s="1"/>
  <c r="O57" i="33"/>
  <c r="O57" i="4" s="1"/>
  <c r="AE57" i="33"/>
  <c r="AM57" i="33"/>
  <c r="AM57" i="4" s="1"/>
  <c r="BC57" i="33"/>
  <c r="D58" i="33"/>
  <c r="V58" i="33"/>
  <c r="AD58" i="33"/>
  <c r="AD58" i="4" s="1"/>
  <c r="AT58" i="33"/>
  <c r="BB58" i="33"/>
  <c r="BB58" i="4" s="1"/>
  <c r="M59" i="33"/>
  <c r="M59" i="4" s="1"/>
  <c r="U59" i="33"/>
  <c r="AK59" i="33"/>
  <c r="AS59" i="33"/>
  <c r="AS59" i="4" s="1"/>
  <c r="B60" i="33"/>
  <c r="L60" i="33"/>
  <c r="L60" i="4" s="1"/>
  <c r="AB60" i="33"/>
  <c r="AB60" i="4" s="1"/>
  <c r="AJ60" i="33"/>
  <c r="AZ60" i="33"/>
  <c r="BH60" i="33"/>
  <c r="BH60" i="4" s="1"/>
  <c r="S61" i="33"/>
  <c r="AA61" i="33"/>
  <c r="AA61" i="4" s="1"/>
  <c r="AQ61" i="33"/>
  <c r="AQ61" i="4" s="1"/>
  <c r="AY61" i="33"/>
  <c r="H62" i="33"/>
  <c r="R62" i="33"/>
  <c r="R62" i="4" s="1"/>
  <c r="AH62" i="33"/>
  <c r="AP62" i="33"/>
  <c r="AP62" i="4" s="1"/>
  <c r="BF62" i="33"/>
  <c r="BF62" i="4" s="1"/>
  <c r="G63" i="33"/>
  <c r="G63" i="4" s="1"/>
  <c r="Y63" i="33"/>
  <c r="AG63" i="33"/>
  <c r="AG63" i="4" s="1"/>
  <c r="AW63" i="33"/>
  <c r="AW63" i="4" s="1"/>
  <c r="BE63" i="33"/>
  <c r="BE63" i="4" s="1"/>
  <c r="P64" i="33"/>
  <c r="P64" i="4" s="1"/>
  <c r="X64" i="33"/>
  <c r="X64" i="4" s="1"/>
  <c r="AN64" i="33"/>
  <c r="AV64" i="33"/>
  <c r="AV64" i="4" s="1"/>
  <c r="E65" i="33"/>
  <c r="O65" i="33"/>
  <c r="O65" i="4" s="1"/>
  <c r="AE65" i="33"/>
  <c r="AE65" i="4" s="1"/>
  <c r="AM65" i="33"/>
  <c r="AM65" i="4" s="1"/>
  <c r="BC65" i="33"/>
  <c r="BC65" i="4" s="1"/>
  <c r="D66" i="33"/>
  <c r="D66" i="4" s="1"/>
  <c r="V66" i="33"/>
  <c r="AD66" i="33"/>
  <c r="AD66" i="4" s="1"/>
  <c r="AT66" i="33"/>
  <c r="AT66" i="4" s="1"/>
  <c r="BB66" i="33"/>
  <c r="BB66" i="4" s="1"/>
  <c r="M67" i="33"/>
  <c r="M67" i="4" s="1"/>
  <c r="U67" i="33"/>
  <c r="U67" i="4" s="1"/>
  <c r="AK67" i="33"/>
  <c r="AS67" i="33"/>
  <c r="AS67" i="4" s="1"/>
  <c r="B68" i="33"/>
  <c r="L68" i="33"/>
  <c r="AB68" i="33"/>
  <c r="AJ68" i="33"/>
  <c r="AJ68" i="4" s="1"/>
  <c r="AZ68" i="33"/>
  <c r="AZ68" i="4" s="1"/>
  <c r="BH68" i="33"/>
  <c r="BH68" i="4" s="1"/>
  <c r="S69" i="33"/>
  <c r="AA69" i="33"/>
  <c r="AQ69" i="33"/>
  <c r="AY69" i="33"/>
  <c r="AY69" i="4" s="1"/>
  <c r="H70" i="33"/>
  <c r="R70" i="33"/>
  <c r="R70" i="4" s="1"/>
  <c r="AH70" i="33"/>
  <c r="AH70" i="4" s="1"/>
  <c r="AP70" i="33"/>
  <c r="AP70" i="4" s="1"/>
  <c r="BF70" i="33"/>
  <c r="G71" i="33"/>
  <c r="G71" i="4" s="1"/>
  <c r="Y71" i="33"/>
  <c r="Y71" i="4" s="1"/>
  <c r="AG71" i="33"/>
  <c r="AG71" i="4" s="1"/>
  <c r="AW71" i="33"/>
  <c r="AW71" i="4" s="1"/>
  <c r="BE71" i="33"/>
  <c r="X72" i="33"/>
  <c r="X72" i="4" s="1"/>
  <c r="AV72" i="33"/>
  <c r="AV72" i="4" s="1"/>
  <c r="O73" i="33"/>
  <c r="O73" i="4" s="1"/>
  <c r="AM73" i="33"/>
  <c r="AM73" i="4" s="1"/>
  <c r="D74" i="33"/>
  <c r="D74" i="4" s="1"/>
  <c r="AD74" i="33"/>
  <c r="BB74" i="33"/>
  <c r="U75" i="33"/>
  <c r="U75" i="4" s="1"/>
  <c r="AC75" i="33"/>
  <c r="AC75" i="4" s="1"/>
  <c r="AS75" i="33"/>
  <c r="AS75" i="4" s="1"/>
  <c r="BA75" i="33"/>
  <c r="BA75" i="4" s="1"/>
  <c r="L76" i="33"/>
  <c r="T76" i="33"/>
  <c r="T76" i="4" s="1"/>
  <c r="AJ76" i="33"/>
  <c r="AJ76" i="4" s="1"/>
  <c r="AR76" i="33"/>
  <c r="AR76" i="4" s="1"/>
  <c r="BH76" i="33"/>
  <c r="BH76" i="4" s="1"/>
  <c r="I77" i="33"/>
  <c r="I77" i="4" s="1"/>
  <c r="AA77" i="33"/>
  <c r="AI77" i="33"/>
  <c r="AI77" i="4" s="1"/>
  <c r="AY77" i="33"/>
  <c r="AY77" i="4" s="1"/>
  <c r="BG77" i="33"/>
  <c r="BG77" i="4" s="1"/>
  <c r="R78" i="33"/>
  <c r="R78" i="4" s="1"/>
  <c r="Z78" i="33"/>
  <c r="Z78" i="4" s="1"/>
  <c r="AP78" i="33"/>
  <c r="AX78" i="33"/>
  <c r="AX78" i="4" s="1"/>
  <c r="G79" i="33"/>
  <c r="G79" i="4" s="1"/>
  <c r="Q79" i="33"/>
  <c r="Q79" i="4" s="1"/>
  <c r="AG79" i="33"/>
  <c r="AG79" i="4" s="1"/>
  <c r="AO79" i="33"/>
  <c r="AO79" i="4" s="1"/>
  <c r="BE79" i="33"/>
  <c r="F80" i="33"/>
  <c r="F80" i="4" s="1"/>
  <c r="X80" i="33"/>
  <c r="X80" i="4" s="1"/>
  <c r="AF80" i="33"/>
  <c r="AF80" i="4" s="1"/>
  <c r="AV80" i="33"/>
  <c r="AV80" i="4" s="1"/>
  <c r="BD80" i="33"/>
  <c r="BD80" i="4" s="1"/>
  <c r="O81" i="33"/>
  <c r="W81" i="33"/>
  <c r="W81" i="4" s="1"/>
  <c r="AM81" i="33"/>
  <c r="AM81" i="4" s="1"/>
  <c r="AU81" i="33"/>
  <c r="AU81" i="4" s="1"/>
  <c r="D82" i="33"/>
  <c r="D82" i="4" s="1"/>
  <c r="N82" i="33"/>
  <c r="N82" i="4" s="1"/>
  <c r="AD82" i="33"/>
  <c r="AL82" i="33"/>
  <c r="AL82" i="4" s="1"/>
  <c r="BB82" i="33"/>
  <c r="BB82" i="4" s="1"/>
  <c r="C83" i="33"/>
  <c r="C83" i="4" s="1"/>
  <c r="U83" i="33"/>
  <c r="U83" i="4" s="1"/>
  <c r="AC83" i="33"/>
  <c r="AC83" i="4" s="1"/>
  <c r="AS83" i="33"/>
  <c r="BA83" i="33"/>
  <c r="BA83" i="4" s="1"/>
  <c r="L84" i="33"/>
  <c r="L84" i="4" s="1"/>
  <c r="T84" i="33"/>
  <c r="T84" i="4" s="1"/>
  <c r="AJ84" i="33"/>
  <c r="AJ84" i="4" s="1"/>
  <c r="AR84" i="33"/>
  <c r="AR84" i="4" s="1"/>
  <c r="BH84" i="33"/>
  <c r="I85" i="33"/>
  <c r="I85" i="4" s="1"/>
  <c r="AA85" i="33"/>
  <c r="AA85" i="4" s="1"/>
  <c r="AI85" i="33"/>
  <c r="AI85" i="4" s="1"/>
  <c r="AY85" i="33"/>
  <c r="AY85" i="4" s="1"/>
  <c r="BG85" i="33"/>
  <c r="BG85" i="4" s="1"/>
  <c r="R86" i="33"/>
  <c r="Z86" i="33"/>
  <c r="Z86" i="4" s="1"/>
  <c r="AP86" i="33"/>
  <c r="AP86" i="4" s="1"/>
  <c r="AX86" i="33"/>
  <c r="AX86" i="4" s="1"/>
  <c r="G87" i="33"/>
  <c r="G87" i="4" s="1"/>
  <c r="Q87" i="33"/>
  <c r="Q87" i="4" s="1"/>
  <c r="AG87" i="33"/>
  <c r="AO87" i="33"/>
  <c r="AO87" i="4" s="1"/>
  <c r="BE87" i="33"/>
  <c r="BE87" i="4" s="1"/>
  <c r="F88" i="33"/>
  <c r="F88" i="4" s="1"/>
  <c r="X88" i="33"/>
  <c r="X88" i="4" s="1"/>
  <c r="AF88" i="33"/>
  <c r="AF88" i="4" s="1"/>
  <c r="AV88" i="33"/>
  <c r="AV88" i="4" s="1"/>
  <c r="BD88" i="33"/>
  <c r="BD88" i="4" s="1"/>
  <c r="O89" i="33"/>
  <c r="O89" i="4" s="1"/>
  <c r="W89" i="33"/>
  <c r="W89" i="4" s="1"/>
  <c r="AM89" i="33"/>
  <c r="AM89" i="4" s="1"/>
  <c r="AU89" i="33"/>
  <c r="AU89" i="4" s="1"/>
  <c r="D90" i="33"/>
  <c r="D90" i="4" s="1"/>
  <c r="N90" i="33"/>
  <c r="N90" i="4" s="1"/>
  <c r="AD90" i="33"/>
  <c r="AD90" i="4" s="1"/>
  <c r="AL90" i="33"/>
  <c r="AL90" i="4" s="1"/>
  <c r="BB90" i="33"/>
  <c r="BB90" i="4" s="1"/>
  <c r="C91" i="33"/>
  <c r="C91" i="4" s="1"/>
  <c r="U91" i="33"/>
  <c r="U91" i="4" s="1"/>
  <c r="AC91" i="33"/>
  <c r="AC91" i="4" s="1"/>
  <c r="AS91" i="33"/>
  <c r="AS91" i="4" s="1"/>
  <c r="BA91" i="33"/>
  <c r="BA91" i="4" s="1"/>
  <c r="L92" i="33"/>
  <c r="T92" i="33"/>
  <c r="T92" i="4" s="1"/>
  <c r="AJ92" i="33"/>
  <c r="AR92" i="33"/>
  <c r="S9" i="33"/>
  <c r="S9" i="4" s="1"/>
  <c r="AQ9" i="33"/>
  <c r="AQ9" i="4" s="1"/>
  <c r="H10" i="33"/>
  <c r="H10" i="4" s="1"/>
  <c r="AH10" i="33"/>
  <c r="AH10" i="4" s="1"/>
  <c r="BF10" i="33"/>
  <c r="Y11" i="33"/>
  <c r="Y11" i="4" s="1"/>
  <c r="AW11" i="33"/>
  <c r="P12" i="33"/>
  <c r="P12" i="4" s="1"/>
  <c r="AN12" i="33"/>
  <c r="AN12" i="4" s="1"/>
  <c r="E13" i="33"/>
  <c r="E13" i="4" s="1"/>
  <c r="AE13" i="33"/>
  <c r="BC13" i="33"/>
  <c r="V14" i="33"/>
  <c r="V14" i="4" s="1"/>
  <c r="AT14" i="33"/>
  <c r="AT14" i="4" s="1"/>
  <c r="M15" i="33"/>
  <c r="AK15" i="33"/>
  <c r="AK15" i="4" s="1"/>
  <c r="B16" i="33"/>
  <c r="AB16" i="33"/>
  <c r="AZ16" i="33"/>
  <c r="AZ16" i="4" s="1"/>
  <c r="S17" i="33"/>
  <c r="AQ17" i="33"/>
  <c r="AQ17" i="4" s="1"/>
  <c r="H18" i="33"/>
  <c r="H18" i="4" s="1"/>
  <c r="AH18" i="33"/>
  <c r="BF18" i="33"/>
  <c r="Y19" i="33"/>
  <c r="Y19" i="4" s="1"/>
  <c r="AW19" i="33"/>
  <c r="P20" i="33"/>
  <c r="P20" i="4" s="1"/>
  <c r="AN20" i="33"/>
  <c r="AN20" i="4" s="1"/>
  <c r="E21" i="33"/>
  <c r="AE21" i="33"/>
  <c r="BC21" i="33"/>
  <c r="V22" i="33"/>
  <c r="V22" i="4" s="1"/>
  <c r="AT22" i="33"/>
  <c r="AT22" i="4" s="1"/>
  <c r="M23" i="33"/>
  <c r="AK23" i="33"/>
  <c r="B24" i="33"/>
  <c r="AB24" i="33"/>
  <c r="AB24" i="4" s="1"/>
  <c r="AZ24" i="33"/>
  <c r="S25" i="33"/>
  <c r="S25" i="4" s="1"/>
  <c r="AQ25" i="33"/>
  <c r="H26" i="33"/>
  <c r="AH26" i="33"/>
  <c r="BF26" i="33"/>
  <c r="BF26" i="4" s="1"/>
  <c r="Y27" i="33"/>
  <c r="AW27" i="33"/>
  <c r="AW27" i="4" s="1"/>
  <c r="P28" i="33"/>
  <c r="AN28" i="33"/>
  <c r="E29" i="33"/>
  <c r="AE29" i="33"/>
  <c r="AE29" i="4" s="1"/>
  <c r="BC29" i="33"/>
  <c r="V30" i="33"/>
  <c r="V30" i="4" s="1"/>
  <c r="AT30" i="33"/>
  <c r="M31" i="33"/>
  <c r="AK31" i="33"/>
  <c r="B32" i="33"/>
  <c r="B32" i="4" s="1"/>
  <c r="AB32" i="33"/>
  <c r="AZ32" i="33"/>
  <c r="AZ32" i="4" s="1"/>
  <c r="S33" i="33"/>
  <c r="AQ33" i="33"/>
  <c r="H34" i="33"/>
  <c r="AH34" i="33"/>
  <c r="AH34" i="4" s="1"/>
  <c r="BF34" i="33"/>
  <c r="Y35" i="33"/>
  <c r="Y35" i="4" s="1"/>
  <c r="AW35" i="33"/>
  <c r="P36" i="33"/>
  <c r="X36" i="33"/>
  <c r="AN36" i="33"/>
  <c r="AN36" i="4" s="1"/>
  <c r="AV36" i="33"/>
  <c r="E37" i="33"/>
  <c r="E37" i="4" s="1"/>
  <c r="O37" i="33"/>
  <c r="AE37" i="33"/>
  <c r="AM37" i="33"/>
  <c r="BC37" i="33"/>
  <c r="BC37" i="4" s="1"/>
  <c r="D38" i="33"/>
  <c r="V38" i="33"/>
  <c r="V38" i="4" s="1"/>
  <c r="AD38" i="33"/>
  <c r="AT38" i="33"/>
  <c r="BB38" i="33"/>
  <c r="M39" i="33"/>
  <c r="M39" i="4" s="1"/>
  <c r="U39" i="33"/>
  <c r="AK39" i="33"/>
  <c r="AK39" i="4" s="1"/>
  <c r="AS39" i="33"/>
  <c r="B40" i="33"/>
  <c r="B40" i="4" s="1"/>
  <c r="L40" i="33"/>
  <c r="AB40" i="33"/>
  <c r="AB40" i="4" s="1"/>
  <c r="AJ40" i="33"/>
  <c r="AZ40" i="33"/>
  <c r="AZ40" i="4" s="1"/>
  <c r="BH40" i="33"/>
  <c r="S41" i="33"/>
  <c r="S41" i="4" s="1"/>
  <c r="AA41" i="33"/>
  <c r="AQ41" i="33"/>
  <c r="AQ41" i="4" s="1"/>
  <c r="AY41" i="33"/>
  <c r="H42" i="33"/>
  <c r="H42" i="4" s="1"/>
  <c r="R42" i="33"/>
  <c r="AH42" i="33"/>
  <c r="AP42" i="33"/>
  <c r="BF42" i="33"/>
  <c r="BF42" i="4" s="1"/>
  <c r="G43" i="33"/>
  <c r="Y43" i="33"/>
  <c r="Y43" i="4" s="1"/>
  <c r="AG43" i="33"/>
  <c r="AW43" i="33"/>
  <c r="AW43" i="4" s="1"/>
  <c r="BE43" i="33"/>
  <c r="P44" i="33"/>
  <c r="P44" i="4" s="1"/>
  <c r="X44" i="33"/>
  <c r="AN44" i="33"/>
  <c r="AN44" i="4" s="1"/>
  <c r="AV44" i="33"/>
  <c r="E45" i="33"/>
  <c r="E45" i="4" s="1"/>
  <c r="O45" i="33"/>
  <c r="AE45" i="33"/>
  <c r="AE45" i="4" s="1"/>
  <c r="AM45" i="33"/>
  <c r="BC45" i="33"/>
  <c r="BC45" i="4" s="1"/>
  <c r="D46" i="33"/>
  <c r="V46" i="33"/>
  <c r="V46" i="4" s="1"/>
  <c r="AD46" i="33"/>
  <c r="AT46" i="33"/>
  <c r="AT46" i="4" s="1"/>
  <c r="BB46" i="33"/>
  <c r="M47" i="33"/>
  <c r="M47" i="4" s="1"/>
  <c r="U47" i="33"/>
  <c r="AK47" i="33"/>
  <c r="AK47" i="4" s="1"/>
  <c r="AS47" i="33"/>
  <c r="B48" i="33"/>
  <c r="B48" i="4" s="1"/>
  <c r="L48" i="33"/>
  <c r="AB48" i="33"/>
  <c r="AB48" i="4" s="1"/>
  <c r="AJ48" i="33"/>
  <c r="AZ48" i="33"/>
  <c r="AZ48" i="4" s="1"/>
  <c r="BH48" i="33"/>
  <c r="S49" i="33"/>
  <c r="S49" i="4" s="1"/>
  <c r="AA49" i="33"/>
  <c r="AQ49" i="33"/>
  <c r="AQ49" i="4" s="1"/>
  <c r="AY49" i="33"/>
  <c r="H50" i="33"/>
  <c r="R50" i="33"/>
  <c r="AH50" i="33"/>
  <c r="AH50" i="4" s="1"/>
  <c r="AP50" i="33"/>
  <c r="BF50" i="33"/>
  <c r="BF50" i="4" s="1"/>
  <c r="G51" i="33"/>
  <c r="Y51" i="33"/>
  <c r="Y51" i="4" s="1"/>
  <c r="AG51" i="33"/>
  <c r="AW51" i="33"/>
  <c r="AW51" i="4" s="1"/>
  <c r="BE51" i="33"/>
  <c r="BE51" i="4" s="1"/>
  <c r="P52" i="33"/>
  <c r="P52" i="4" s="1"/>
  <c r="X52" i="33"/>
  <c r="AN52" i="33"/>
  <c r="AN52" i="4" s="1"/>
  <c r="AV52" i="33"/>
  <c r="E53" i="33"/>
  <c r="E53" i="4" s="1"/>
  <c r="O53" i="33"/>
  <c r="O53" i="4" s="1"/>
  <c r="AE53" i="33"/>
  <c r="AE53" i="4" s="1"/>
  <c r="AM53" i="33"/>
  <c r="BC53" i="33"/>
  <c r="BC53" i="4" s="1"/>
  <c r="D54" i="33"/>
  <c r="V54" i="33"/>
  <c r="V54" i="4" s="1"/>
  <c r="AD54" i="33"/>
  <c r="AD54" i="4" s="1"/>
  <c r="AT54" i="33"/>
  <c r="AT54" i="4" s="1"/>
  <c r="BB54" i="33"/>
  <c r="M55" i="33"/>
  <c r="U55" i="33"/>
  <c r="AK55" i="33"/>
  <c r="AK55" i="4" s="1"/>
  <c r="AS55" i="33"/>
  <c r="AS55" i="4" s="1"/>
  <c r="B56" i="33"/>
  <c r="B56" i="4" s="1"/>
  <c r="L56" i="33"/>
  <c r="AB56" i="33"/>
  <c r="AJ56" i="33"/>
  <c r="AZ56" i="33"/>
  <c r="AZ56" i="4" s="1"/>
  <c r="BH56" i="33"/>
  <c r="BH56" i="4" s="1"/>
  <c r="S57" i="33"/>
  <c r="S57" i="4" s="1"/>
  <c r="AA57" i="33"/>
  <c r="AQ57" i="33"/>
  <c r="AQ57" i="4" s="1"/>
  <c r="AY57" i="33"/>
  <c r="AY57" i="4" s="1"/>
  <c r="H58" i="33"/>
  <c r="R58" i="33"/>
  <c r="R58" i="4" s="1"/>
  <c r="AH58" i="33"/>
  <c r="AH58" i="4" s="1"/>
  <c r="AP58" i="33"/>
  <c r="BF58" i="33"/>
  <c r="BF58" i="4" s="1"/>
  <c r="G59" i="33"/>
  <c r="Y59" i="33"/>
  <c r="Y59" i="4" s="1"/>
  <c r="AG59" i="33"/>
  <c r="AG59" i="4" s="1"/>
  <c r="AW59" i="33"/>
  <c r="BE59" i="33"/>
  <c r="P60" i="33"/>
  <c r="P60" i="4" s="1"/>
  <c r="X60" i="33"/>
  <c r="AN60" i="33"/>
  <c r="AN60" i="4" s="1"/>
  <c r="AV60" i="33"/>
  <c r="AV60" i="4" s="1"/>
  <c r="E61" i="33"/>
  <c r="O61" i="33"/>
  <c r="AE61" i="33"/>
  <c r="AM61" i="33"/>
  <c r="BC61" i="33"/>
  <c r="BC61" i="4" s="1"/>
  <c r="D62" i="33"/>
  <c r="D62" i="4" s="1"/>
  <c r="V62" i="33"/>
  <c r="V62" i="4" s="1"/>
  <c r="AD62" i="33"/>
  <c r="AD62" i="4" s="1"/>
  <c r="AT62" i="33"/>
  <c r="AT62" i="4" s="1"/>
  <c r="BB62" i="33"/>
  <c r="M63" i="33"/>
  <c r="M63" i="4" s="1"/>
  <c r="U63" i="33"/>
  <c r="U63" i="4" s="1"/>
  <c r="AK63" i="33"/>
  <c r="AK63" i="4" s="1"/>
  <c r="AS63" i="33"/>
  <c r="AS63" i="4" s="1"/>
  <c r="B64" i="33"/>
  <c r="B64" i="4" s="1"/>
  <c r="L64" i="33"/>
  <c r="L64" i="4" s="1"/>
  <c r="AB64" i="33"/>
  <c r="AB64" i="4" s="1"/>
  <c r="AJ64" i="33"/>
  <c r="AJ64" i="4" s="1"/>
  <c r="AZ64" i="33"/>
  <c r="AZ64" i="4" s="1"/>
  <c r="BH64" i="33"/>
  <c r="BH64" i="4" s="1"/>
  <c r="S65" i="33"/>
  <c r="S65" i="4" s="1"/>
  <c r="AA65" i="33"/>
  <c r="AA65" i="4" s="1"/>
  <c r="AQ65" i="33"/>
  <c r="AQ65" i="4" s="1"/>
  <c r="AY65" i="33"/>
  <c r="AY65" i="4" s="1"/>
  <c r="H66" i="33"/>
  <c r="H66" i="4" s="1"/>
  <c r="R66" i="33"/>
  <c r="R66" i="4" s="1"/>
  <c r="AH66" i="33"/>
  <c r="AH66" i="4" s="1"/>
  <c r="AP66" i="33"/>
  <c r="BF66" i="33"/>
  <c r="BF66" i="4" s="1"/>
  <c r="G67" i="33"/>
  <c r="G67" i="4" s="1"/>
  <c r="Y67" i="33"/>
  <c r="Y67" i="4" s="1"/>
  <c r="AG67" i="33"/>
  <c r="AG67" i="4" s="1"/>
  <c r="AW67" i="33"/>
  <c r="BE67" i="33"/>
  <c r="BE67" i="4" s="1"/>
  <c r="P68" i="33"/>
  <c r="X68" i="33"/>
  <c r="X68" i="4" s="1"/>
  <c r="AN68" i="33"/>
  <c r="AN68" i="4" s="1"/>
  <c r="AV68" i="33"/>
  <c r="AV68" i="4" s="1"/>
  <c r="E69" i="33"/>
  <c r="E69" i="4" s="1"/>
  <c r="O69" i="33"/>
  <c r="AE69" i="33"/>
  <c r="AE69" i="4" s="1"/>
  <c r="AM69" i="33"/>
  <c r="AM69" i="4" s="1"/>
  <c r="BC69" i="33"/>
  <c r="BC69" i="4" s="1"/>
  <c r="D70" i="33"/>
  <c r="D70" i="4" s="1"/>
  <c r="V70" i="33"/>
  <c r="V70" i="4" s="1"/>
  <c r="AD70" i="33"/>
  <c r="AD70" i="4" s="1"/>
  <c r="AT70" i="33"/>
  <c r="AT70" i="4" s="1"/>
  <c r="BB70" i="33"/>
  <c r="BB70" i="4" s="1"/>
  <c r="M71" i="33"/>
  <c r="U71" i="33"/>
  <c r="AK71" i="33"/>
  <c r="AS71" i="33"/>
  <c r="L72" i="33"/>
  <c r="L72" i="4" s="1"/>
  <c r="AJ72" i="33"/>
  <c r="AJ72" i="4" s="1"/>
  <c r="BH72" i="33"/>
  <c r="BH72" i="4" s="1"/>
  <c r="AA73" i="33"/>
  <c r="AA73" i="4" s="1"/>
  <c r="AY73" i="33"/>
  <c r="AY73" i="4" s="1"/>
  <c r="Q85" i="33"/>
  <c r="Q85" i="4" s="1"/>
  <c r="M98" i="4"/>
  <c r="R74" i="33"/>
  <c r="R74" i="4" s="1"/>
  <c r="AP74" i="33"/>
  <c r="AP74" i="4" s="1"/>
  <c r="G75" i="33"/>
  <c r="G75" i="4" s="1"/>
  <c r="AG75" i="33"/>
  <c r="AO75" i="33"/>
  <c r="AO75" i="4" s="1"/>
  <c r="BE75" i="33"/>
  <c r="BE75" i="4" s="1"/>
  <c r="F76" i="33"/>
  <c r="F76" i="4" s="1"/>
  <c r="X76" i="33"/>
  <c r="X76" i="4" s="1"/>
  <c r="AF76" i="33"/>
  <c r="AF76" i="4" s="1"/>
  <c r="AV76" i="33"/>
  <c r="BD76" i="33"/>
  <c r="BD76" i="4" s="1"/>
  <c r="O77" i="33"/>
  <c r="O77" i="4" s="1"/>
  <c r="W77" i="33"/>
  <c r="W77" i="4" s="1"/>
  <c r="AM77" i="33"/>
  <c r="AM77" i="4" s="1"/>
  <c r="AU77" i="33"/>
  <c r="AU77" i="4" s="1"/>
  <c r="D78" i="33"/>
  <c r="D78" i="4" s="1"/>
  <c r="N78" i="33"/>
  <c r="N78" i="4" s="1"/>
  <c r="AD78" i="33"/>
  <c r="AD78" i="4" s="1"/>
  <c r="AL78" i="33"/>
  <c r="AL78" i="4" s="1"/>
  <c r="BB78" i="33"/>
  <c r="BB78" i="4" s="1"/>
  <c r="C79" i="33"/>
  <c r="U79" i="33"/>
  <c r="U79" i="4" s="1"/>
  <c r="AC79" i="33"/>
  <c r="AC79" i="4" s="1"/>
  <c r="AS79" i="33"/>
  <c r="AS79" i="4" s="1"/>
  <c r="BA79" i="33"/>
  <c r="BA79" i="4" s="1"/>
  <c r="L80" i="33"/>
  <c r="L80" i="4" s="1"/>
  <c r="T80" i="33"/>
  <c r="T80" i="4" s="1"/>
  <c r="AJ80" i="33"/>
  <c r="AR80" i="33"/>
  <c r="AR80" i="4" s="1"/>
  <c r="BH80" i="33"/>
  <c r="BH80" i="4" s="1"/>
  <c r="I81" i="33"/>
  <c r="I81" i="4" s="1"/>
  <c r="AA81" i="33"/>
  <c r="AA81" i="4" s="1"/>
  <c r="AI81" i="33"/>
  <c r="AI81" i="4" s="1"/>
  <c r="AY81" i="33"/>
  <c r="BG81" i="33"/>
  <c r="BG81" i="4" s="1"/>
  <c r="R82" i="33"/>
  <c r="R82" i="4" s="1"/>
  <c r="Z82" i="33"/>
  <c r="Z82" i="4" s="1"/>
  <c r="AP82" i="33"/>
  <c r="AP82" i="4" s="1"/>
  <c r="AX82" i="33"/>
  <c r="AX82" i="4" s="1"/>
  <c r="G83" i="33"/>
  <c r="Q83" i="33"/>
  <c r="Q83" i="4" s="1"/>
  <c r="AG83" i="33"/>
  <c r="AG83" i="4" s="1"/>
  <c r="AO83" i="33"/>
  <c r="AO83" i="4" s="1"/>
  <c r="BE83" i="33"/>
  <c r="BE83" i="4" s="1"/>
  <c r="F84" i="33"/>
  <c r="X84" i="33"/>
  <c r="AF84" i="33"/>
  <c r="AF84" i="4" s="1"/>
  <c r="AV84" i="33"/>
  <c r="AV84" i="4" s="1"/>
  <c r="BD84" i="33"/>
  <c r="BD84" i="4" s="1"/>
  <c r="O85" i="33"/>
  <c r="O85" i="4" s="1"/>
  <c r="W85" i="33"/>
  <c r="W85" i="4" s="1"/>
  <c r="AM85" i="33"/>
  <c r="AU85" i="33"/>
  <c r="AU85" i="4" s="1"/>
  <c r="D86" i="33"/>
  <c r="D86" i="4" s="1"/>
  <c r="N86" i="33"/>
  <c r="N86" i="4" s="1"/>
  <c r="AD86" i="33"/>
  <c r="AD86" i="4" s="1"/>
  <c r="AL86" i="33"/>
  <c r="BB86" i="33"/>
  <c r="C87" i="33"/>
  <c r="U87" i="33"/>
  <c r="U87" i="4" s="1"/>
  <c r="AC87" i="33"/>
  <c r="AC87" i="4" s="1"/>
  <c r="AS87" i="33"/>
  <c r="AS87" i="4" s="1"/>
  <c r="BA87" i="33"/>
  <c r="BA87" i="4" s="1"/>
  <c r="L88" i="33"/>
  <c r="L88" i="4" s="1"/>
  <c r="T88" i="33"/>
  <c r="T88" i="4" s="1"/>
  <c r="AJ88" i="33"/>
  <c r="AJ88" i="4" s="1"/>
  <c r="AR88" i="33"/>
  <c r="AR88" i="4" s="1"/>
  <c r="BH88" i="33"/>
  <c r="BH88" i="4" s="1"/>
  <c r="I89" i="33"/>
  <c r="I89" i="4" s="1"/>
  <c r="AA89" i="33"/>
  <c r="AA89" i="4" s="1"/>
  <c r="AI89" i="33"/>
  <c r="AI89" i="4" s="1"/>
  <c r="AY89" i="33"/>
  <c r="AY89" i="4" s="1"/>
  <c r="BG89" i="33"/>
  <c r="BG89" i="4" s="1"/>
  <c r="R90" i="33"/>
  <c r="R90" i="4" s="1"/>
  <c r="Z90" i="33"/>
  <c r="Z90" i="4" s="1"/>
  <c r="AP90" i="33"/>
  <c r="AP90" i="4" s="1"/>
  <c r="AX90" i="33"/>
  <c r="AX90" i="4" s="1"/>
  <c r="G91" i="33"/>
  <c r="G91" i="4" s="1"/>
  <c r="Q91" i="33"/>
  <c r="Q91" i="4" s="1"/>
  <c r="AG91" i="33"/>
  <c r="AG91" i="4" s="1"/>
  <c r="AO91" i="33"/>
  <c r="AO91" i="4" s="1"/>
  <c r="BE91" i="33"/>
  <c r="BE297" i="33" s="1"/>
  <c r="X92" i="33"/>
  <c r="X92" i="4" s="1"/>
  <c r="AF92" i="33"/>
  <c r="BD92" i="33"/>
  <c r="BD92" i="4" s="1"/>
  <c r="Y9" i="33"/>
  <c r="Y9" i="4" s="1"/>
  <c r="AW9" i="33"/>
  <c r="P10" i="33"/>
  <c r="P212" i="33" s="1"/>
  <c r="AN10" i="33"/>
  <c r="E11" i="33"/>
  <c r="E11" i="4" s="1"/>
  <c r="AE11" i="33"/>
  <c r="AE11" i="4" s="1"/>
  <c r="BC11" i="33"/>
  <c r="BC11" i="4" s="1"/>
  <c r="V12" i="33"/>
  <c r="AT12" i="33"/>
  <c r="AT12" i="4" s="1"/>
  <c r="M13" i="33"/>
  <c r="AK13" i="33"/>
  <c r="AK13" i="4" s="1"/>
  <c r="B14" i="33"/>
  <c r="AB14" i="33"/>
  <c r="AZ14" i="33"/>
  <c r="AZ14" i="4" s="1"/>
  <c r="S15" i="33"/>
  <c r="S15" i="4" s="1"/>
  <c r="AQ15" i="33"/>
  <c r="H16" i="33"/>
  <c r="H16" i="4" s="1"/>
  <c r="AH16" i="33"/>
  <c r="AH16" i="4" s="1"/>
  <c r="BF16" i="33"/>
  <c r="Y17" i="33"/>
  <c r="AW17" i="33"/>
  <c r="P18" i="33"/>
  <c r="AN18" i="33"/>
  <c r="AN18" i="4" s="1"/>
  <c r="E19" i="33"/>
  <c r="AE19" i="33"/>
  <c r="AE19" i="4" s="1"/>
  <c r="BC19" i="33"/>
  <c r="BC19" i="4" s="1"/>
  <c r="V20" i="33"/>
  <c r="V20" i="4" s="1"/>
  <c r="AT20" i="33"/>
  <c r="AT20" i="4" s="1"/>
  <c r="M21" i="33"/>
  <c r="M21" i="4" s="1"/>
  <c r="AK21" i="33"/>
  <c r="AK21" i="4" s="1"/>
  <c r="B22" i="33"/>
  <c r="AB22" i="33"/>
  <c r="AZ22" i="33"/>
  <c r="AZ22" i="4" s="1"/>
  <c r="S23" i="33"/>
  <c r="S23" i="4" s="1"/>
  <c r="AQ23" i="33"/>
  <c r="AQ23" i="4" s="1"/>
  <c r="H24" i="33"/>
  <c r="H24" i="4" s="1"/>
  <c r="AH24" i="33"/>
  <c r="AH24" i="4" s="1"/>
  <c r="BF24" i="33"/>
  <c r="Y25" i="33"/>
  <c r="Y25" i="4" s="1"/>
  <c r="AW25" i="33"/>
  <c r="P26" i="33"/>
  <c r="P26" i="4" s="1"/>
  <c r="AN26" i="33"/>
  <c r="E27" i="33"/>
  <c r="E27" i="4" s="1"/>
  <c r="AE27" i="33"/>
  <c r="AE27" i="4" s="1"/>
  <c r="BC27" i="33"/>
  <c r="BC27" i="4" s="1"/>
  <c r="V28" i="33"/>
  <c r="V28" i="4" s="1"/>
  <c r="AT28" i="33"/>
  <c r="AT28" i="4" s="1"/>
  <c r="M29" i="33"/>
  <c r="AK29" i="33"/>
  <c r="AK29" i="4" s="1"/>
  <c r="B30" i="33"/>
  <c r="B30" i="4" s="1"/>
  <c r="AB30" i="33"/>
  <c r="AB30" i="4" s="1"/>
  <c r="AZ30" i="33"/>
  <c r="AZ30" i="4" s="1"/>
  <c r="S31" i="33"/>
  <c r="S31" i="4" s="1"/>
  <c r="AQ31" i="33"/>
  <c r="AQ31" i="4" s="1"/>
  <c r="H32" i="33"/>
  <c r="H32" i="4" s="1"/>
  <c r="AH32" i="33"/>
  <c r="BF32" i="33"/>
  <c r="BF32" i="4" s="1"/>
  <c r="Y33" i="33"/>
  <c r="Y239" i="33" s="1"/>
  <c r="AW33" i="33"/>
  <c r="AW33" i="4" s="1"/>
  <c r="P34" i="33"/>
  <c r="P34" i="4" s="1"/>
  <c r="AN34" i="33"/>
  <c r="AN34" i="4" s="1"/>
  <c r="E35" i="33"/>
  <c r="AE35" i="33"/>
  <c r="AE35" i="4" s="1"/>
  <c r="BC35" i="33"/>
  <c r="V36" i="33"/>
  <c r="V36" i="4" s="1"/>
  <c r="AD36" i="33"/>
  <c r="AD36" i="4" s="1"/>
  <c r="AT36" i="33"/>
  <c r="AT36" i="4" s="1"/>
  <c r="BB36" i="33"/>
  <c r="BB36" i="4" s="1"/>
  <c r="M37" i="33"/>
  <c r="U37" i="33"/>
  <c r="AK37" i="33"/>
  <c r="AK37" i="4" s="1"/>
  <c r="AS37" i="33"/>
  <c r="AS37" i="4" s="1"/>
  <c r="B38" i="33"/>
  <c r="B38" i="4" s="1"/>
  <c r="L38" i="33"/>
  <c r="L38" i="4" s="1"/>
  <c r="AB38" i="33"/>
  <c r="AJ38" i="33"/>
  <c r="AZ38" i="33"/>
  <c r="AZ38" i="4" s="1"/>
  <c r="BH38" i="33"/>
  <c r="BH38" i="4" s="1"/>
  <c r="S39" i="33"/>
  <c r="S39" i="4" s="1"/>
  <c r="AA39" i="33"/>
  <c r="AQ39" i="33"/>
  <c r="AY39" i="33"/>
  <c r="AY39" i="4" s="1"/>
  <c r="H40" i="33"/>
  <c r="H40" i="4" s="1"/>
  <c r="R40" i="33"/>
  <c r="R40" i="4" s="1"/>
  <c r="AH40" i="33"/>
  <c r="AH40" i="4" s="1"/>
  <c r="AP40" i="33"/>
  <c r="BF40" i="33"/>
  <c r="G41" i="33"/>
  <c r="Y41" i="33"/>
  <c r="Y41" i="4" s="1"/>
  <c r="AG41" i="33"/>
  <c r="AW41" i="33"/>
  <c r="AW41" i="4" s="1"/>
  <c r="BE41" i="33"/>
  <c r="P42" i="33"/>
  <c r="P42" i="4" s="1"/>
  <c r="X42" i="33"/>
  <c r="AN42" i="33"/>
  <c r="AN42" i="4" s="1"/>
  <c r="AV42" i="33"/>
  <c r="E43" i="33"/>
  <c r="E43" i="4" s="1"/>
  <c r="O43" i="33"/>
  <c r="O43" i="4" s="1"/>
  <c r="AE43" i="33"/>
  <c r="AM43" i="33"/>
  <c r="AM43" i="4" s="1"/>
  <c r="BC43" i="33"/>
  <c r="BC43" i="4" s="1"/>
  <c r="D44" i="33"/>
  <c r="V44" i="33"/>
  <c r="AD44" i="33"/>
  <c r="AT44" i="33"/>
  <c r="AT44" i="4" s="1"/>
  <c r="BB44" i="33"/>
  <c r="M45" i="33"/>
  <c r="M45" i="4" s="1"/>
  <c r="U45" i="33"/>
  <c r="U251" i="33" s="1"/>
  <c r="AK45" i="33"/>
  <c r="AK45" i="4" s="1"/>
  <c r="AS45" i="33"/>
  <c r="B46" i="33"/>
  <c r="L46" i="33"/>
  <c r="AB46" i="33"/>
  <c r="AB46" i="4" s="1"/>
  <c r="AJ46" i="33"/>
  <c r="AJ46" i="4" s="1"/>
  <c r="AZ46" i="33"/>
  <c r="BH46" i="33"/>
  <c r="S47" i="33"/>
  <c r="S47" i="4" s="1"/>
  <c r="AA47" i="33"/>
  <c r="AQ47" i="33"/>
  <c r="AQ47" i="4" s="1"/>
  <c r="AY47" i="33"/>
  <c r="H48" i="33"/>
  <c r="R48" i="33"/>
  <c r="AH48" i="33"/>
  <c r="AH48" i="4" s="1"/>
  <c r="AP48" i="33"/>
  <c r="BF48" i="33"/>
  <c r="BF48" i="4" s="1"/>
  <c r="G49" i="33"/>
  <c r="Y49" i="33"/>
  <c r="Y49" i="4" s="1"/>
  <c r="AG49" i="33"/>
  <c r="AW49" i="33"/>
  <c r="AW49" i="4" s="1"/>
  <c r="BE49" i="33"/>
  <c r="BE49" i="4" s="1"/>
  <c r="P50" i="33"/>
  <c r="P50" i="4" s="1"/>
  <c r="X50" i="33"/>
  <c r="X50" i="4" s="1"/>
  <c r="AN50" i="33"/>
  <c r="AV50" i="33"/>
  <c r="E51" i="33"/>
  <c r="O51" i="33"/>
  <c r="AE51" i="33"/>
  <c r="AE51" i="4" s="1"/>
  <c r="AM51" i="33"/>
  <c r="BC51" i="33"/>
  <c r="BC51" i="4" s="1"/>
  <c r="D52" i="33"/>
  <c r="V52" i="33"/>
  <c r="V52" i="4" s="1"/>
  <c r="AD52" i="33"/>
  <c r="AT52" i="33"/>
  <c r="AT52" i="4" s="1"/>
  <c r="BB52" i="33"/>
  <c r="M53" i="33"/>
  <c r="M53" i="4" s="1"/>
  <c r="U53" i="33"/>
  <c r="U53" i="4" s="1"/>
  <c r="AK53" i="33"/>
  <c r="AK259" i="33" s="1"/>
  <c r="AS53" i="33"/>
  <c r="AS53" i="4" s="1"/>
  <c r="B54" i="33"/>
  <c r="B54" i="4" s="1"/>
  <c r="L54" i="33"/>
  <c r="L54" i="4" s="1"/>
  <c r="AB54" i="33"/>
  <c r="AB54" i="4" s="1"/>
  <c r="AJ54" i="33"/>
  <c r="AZ54" i="33"/>
  <c r="AZ54" i="4" s="1"/>
  <c r="BH54" i="33"/>
  <c r="BH54" i="4" s="1"/>
  <c r="S55" i="33"/>
  <c r="S55" i="4" s="1"/>
  <c r="AA55" i="33"/>
  <c r="AA55" i="4" s="1"/>
  <c r="AQ55" i="33"/>
  <c r="AY55" i="33"/>
  <c r="AY261" i="33" s="1"/>
  <c r="H56" i="33"/>
  <c r="R56" i="33"/>
  <c r="AH56" i="33"/>
  <c r="AH56" i="4" s="1"/>
  <c r="AP56" i="33"/>
  <c r="AP56" i="4" s="1"/>
  <c r="BF56" i="33"/>
  <c r="BF56" i="4" s="1"/>
  <c r="G57" i="33"/>
  <c r="Y57" i="33"/>
  <c r="Y57" i="4" s="1"/>
  <c r="AG57" i="33"/>
  <c r="AW57" i="33"/>
  <c r="AW57" i="4" s="1"/>
  <c r="BE57" i="33"/>
  <c r="BE57" i="4" s="1"/>
  <c r="P58" i="33"/>
  <c r="P58" i="4" s="1"/>
  <c r="X58" i="33"/>
  <c r="X264" i="33" s="1"/>
  <c r="AN58" i="33"/>
  <c r="AV58" i="33"/>
  <c r="AV260" i="33" s="1"/>
  <c r="E59" i="33"/>
  <c r="E59" i="4" s="1"/>
  <c r="O59" i="33"/>
  <c r="O59" i="4" s="1"/>
  <c r="AE59" i="33"/>
  <c r="AE59" i="4" s="1"/>
  <c r="AM59" i="33"/>
  <c r="BC59" i="33"/>
  <c r="BC59" i="4" s="1"/>
  <c r="D60" i="33"/>
  <c r="V60" i="33"/>
  <c r="V60" i="4" s="1"/>
  <c r="AD60" i="33"/>
  <c r="AD60" i="4" s="1"/>
  <c r="AT60" i="33"/>
  <c r="BB60" i="33"/>
  <c r="M61" i="33"/>
  <c r="U61" i="33"/>
  <c r="AK61" i="33"/>
  <c r="AK61" i="4" s="1"/>
  <c r="AS61" i="33"/>
  <c r="AS61" i="4" s="1"/>
  <c r="B62" i="33"/>
  <c r="B62" i="4" s="1"/>
  <c r="L62" i="33"/>
  <c r="AB62" i="33"/>
  <c r="AB62" i="4" s="1"/>
  <c r="AJ62" i="33"/>
  <c r="AJ62" i="4" s="1"/>
  <c r="AZ62" i="33"/>
  <c r="AZ62" i="4" s="1"/>
  <c r="BH62" i="33"/>
  <c r="BH62" i="4" s="1"/>
  <c r="S63" i="33"/>
  <c r="AA63" i="33"/>
  <c r="AA269" i="33" s="1"/>
  <c r="AQ63" i="33"/>
  <c r="AY63" i="33"/>
  <c r="H64" i="33"/>
  <c r="H64" i="4" s="1"/>
  <c r="R64" i="33"/>
  <c r="R64" i="4" s="1"/>
  <c r="AH64" i="33"/>
  <c r="AH64" i="4" s="1"/>
  <c r="AP64" i="33"/>
  <c r="BF64" i="33"/>
  <c r="BF64" i="4" s="1"/>
  <c r="G65" i="33"/>
  <c r="Y65" i="33"/>
  <c r="Y65" i="4" s="1"/>
  <c r="AG65" i="33"/>
  <c r="AG65" i="4" s="1"/>
  <c r="AW65" i="33"/>
  <c r="AW65" i="4" s="1"/>
  <c r="BE65" i="33"/>
  <c r="BE271" i="33" s="1"/>
  <c r="P66" i="33"/>
  <c r="P66" i="4" s="1"/>
  <c r="X66" i="33"/>
  <c r="X66" i="4" s="1"/>
  <c r="AN66" i="33"/>
  <c r="AN66" i="4" s="1"/>
  <c r="AV66" i="33"/>
  <c r="AV66" i="4" s="1"/>
  <c r="E67" i="33"/>
  <c r="E67" i="4" s="1"/>
  <c r="O67" i="33"/>
  <c r="AE67" i="33"/>
  <c r="AE67" i="4" s="1"/>
  <c r="AM67" i="33"/>
  <c r="BC67" i="33"/>
  <c r="BC67" i="4" s="1"/>
  <c r="D68" i="33"/>
  <c r="D68" i="4" s="1"/>
  <c r="V68" i="33"/>
  <c r="AD68" i="33"/>
  <c r="AD274" i="33" s="1"/>
  <c r="AT68" i="33"/>
  <c r="AT68" i="4" s="1"/>
  <c r="BB68" i="33"/>
  <c r="BB68" i="4" s="1"/>
  <c r="M69" i="33"/>
  <c r="M69" i="4" s="1"/>
  <c r="U69" i="33"/>
  <c r="U69" i="4" s="1"/>
  <c r="AK69" i="33"/>
  <c r="AK69" i="4" s="1"/>
  <c r="AS69" i="33"/>
  <c r="B70" i="33"/>
  <c r="B70" i="4" s="1"/>
  <c r="L70" i="33"/>
  <c r="AB70" i="33"/>
  <c r="AB70" i="4" s="1"/>
  <c r="AJ70" i="33"/>
  <c r="AJ70" i="4" s="1"/>
  <c r="AZ70" i="33"/>
  <c r="AZ70" i="4" s="1"/>
  <c r="BH70" i="33"/>
  <c r="S71" i="33"/>
  <c r="S71" i="4" s="1"/>
  <c r="AA71" i="33"/>
  <c r="AA71" i="4" s="1"/>
  <c r="AQ71" i="33"/>
  <c r="AQ71" i="4" s="1"/>
  <c r="AY71" i="33"/>
  <c r="AY71" i="4" s="1"/>
  <c r="R72" i="33"/>
  <c r="R72" i="4" s="1"/>
  <c r="AP72" i="33"/>
  <c r="D98" i="4"/>
  <c r="AG85" i="33"/>
  <c r="AG85" i="4" s="1"/>
  <c r="AO85" i="33"/>
  <c r="AO85" i="4" s="1"/>
  <c r="BE85" i="33"/>
  <c r="BE85" i="4" s="1"/>
  <c r="F86" i="33"/>
  <c r="F86" i="4" s="1"/>
  <c r="X86" i="33"/>
  <c r="X86" i="4" s="1"/>
  <c r="AF86" i="33"/>
  <c r="AF86" i="4" s="1"/>
  <c r="AV86" i="33"/>
  <c r="BD86" i="33"/>
  <c r="BD86" i="4" s="1"/>
  <c r="O87" i="33"/>
  <c r="O87" i="4" s="1"/>
  <c r="W87" i="33"/>
  <c r="W87" i="4" s="1"/>
  <c r="AM87" i="33"/>
  <c r="AM87" i="4" s="1"/>
  <c r="AU87" i="33"/>
  <c r="AU87" i="4" s="1"/>
  <c r="D88" i="33"/>
  <c r="D88" i="4" s="1"/>
  <c r="N88" i="33"/>
  <c r="N88" i="4" s="1"/>
  <c r="AD88" i="33"/>
  <c r="AD88" i="4" s="1"/>
  <c r="AL88" i="33"/>
  <c r="AL88" i="4" s="1"/>
  <c r="BB88" i="33"/>
  <c r="BB88" i="4" s="1"/>
  <c r="C89" i="33"/>
  <c r="C89" i="4" s="1"/>
  <c r="U89" i="33"/>
  <c r="U89" i="4" s="1"/>
  <c r="AC89" i="33"/>
  <c r="AC89" i="4" s="1"/>
  <c r="AS89" i="33"/>
  <c r="AS89" i="4" s="1"/>
  <c r="BA89" i="33"/>
  <c r="BA89" i="4" s="1"/>
  <c r="L90" i="33"/>
  <c r="L90" i="4" s="1"/>
  <c r="T90" i="33"/>
  <c r="T90" i="4" s="1"/>
  <c r="AJ90" i="33"/>
  <c r="AJ90" i="4" s="1"/>
  <c r="AR90" i="33"/>
  <c r="AR90" i="4" s="1"/>
  <c r="BH90" i="33"/>
  <c r="BH90" i="4" s="1"/>
  <c r="I91" i="33"/>
  <c r="I91" i="4" s="1"/>
  <c r="AA91" i="33"/>
  <c r="AA91" i="4" s="1"/>
  <c r="AI91" i="33"/>
  <c r="AI91" i="4" s="1"/>
  <c r="G73" i="33"/>
  <c r="G73" i="4" s="1"/>
  <c r="AG73" i="33"/>
  <c r="AG73" i="4" s="1"/>
  <c r="BE73" i="33"/>
  <c r="BE73" i="4" s="1"/>
  <c r="X74" i="33"/>
  <c r="X74" i="4" s="1"/>
  <c r="AV74" i="33"/>
  <c r="O75" i="33"/>
  <c r="W75" i="33"/>
  <c r="W75" i="4" s="1"/>
  <c r="AM75" i="33"/>
  <c r="AM75" i="4" s="1"/>
  <c r="AU75" i="33"/>
  <c r="AU75" i="4" s="1"/>
  <c r="D76" i="33"/>
  <c r="D76" i="4" s="1"/>
  <c r="N76" i="33"/>
  <c r="N76" i="4" s="1"/>
  <c r="AD76" i="33"/>
  <c r="AD76" i="4" s="1"/>
  <c r="AL76" i="33"/>
  <c r="AL76" i="4" s="1"/>
  <c r="BB76" i="33"/>
  <c r="BB76" i="4" s="1"/>
  <c r="C77" i="33"/>
  <c r="C77" i="4" s="1"/>
  <c r="U77" i="33"/>
  <c r="U77" i="4" s="1"/>
  <c r="AC77" i="33"/>
  <c r="AS77" i="33"/>
  <c r="BA77" i="33"/>
  <c r="BA77" i="4" s="1"/>
  <c r="L78" i="33"/>
  <c r="L78" i="4" s="1"/>
  <c r="T78" i="33"/>
  <c r="T78" i="4" s="1"/>
  <c r="AJ78" i="33"/>
  <c r="AJ78" i="4" s="1"/>
  <c r="AR78" i="33"/>
  <c r="AR78" i="4" s="1"/>
  <c r="BH78" i="33"/>
  <c r="I79" i="33"/>
  <c r="I79" i="4" s="1"/>
  <c r="AA79" i="33"/>
  <c r="AA79" i="4" s="1"/>
  <c r="AI79" i="33"/>
  <c r="AI79" i="4" s="1"/>
  <c r="AY79" i="33"/>
  <c r="AY79" i="4" s="1"/>
  <c r="BG79" i="33"/>
  <c r="BG281" i="33" s="1"/>
  <c r="R80" i="33"/>
  <c r="Z80" i="33"/>
  <c r="AP80" i="33"/>
  <c r="AP80" i="4" s="1"/>
  <c r="AX80" i="33"/>
  <c r="AX80" i="4" s="1"/>
  <c r="G81" i="33"/>
  <c r="G81" i="4" s="1"/>
  <c r="Q81" i="33"/>
  <c r="Q81" i="4" s="1"/>
  <c r="AG81" i="33"/>
  <c r="AG81" i="4" s="1"/>
  <c r="AO81" i="33"/>
  <c r="AO81" i="4" s="1"/>
  <c r="BE81" i="33"/>
  <c r="BE81" i="4" s="1"/>
  <c r="F82" i="33"/>
  <c r="F82" i="4" s="1"/>
  <c r="X82" i="33"/>
  <c r="X82" i="4" s="1"/>
  <c r="AF82" i="33"/>
  <c r="AV82" i="33"/>
  <c r="AV82" i="4" s="1"/>
  <c r="BD82" i="33"/>
  <c r="BD82" i="4" s="1"/>
  <c r="O83" i="33"/>
  <c r="O83" i="4" s="1"/>
  <c r="W83" i="33"/>
  <c r="W83" i="4" s="1"/>
  <c r="AM83" i="33"/>
  <c r="AM83" i="4" s="1"/>
  <c r="AU83" i="33"/>
  <c r="AU83" i="4" s="1"/>
  <c r="D84" i="33"/>
  <c r="D84" i="4" s="1"/>
  <c r="N84" i="33"/>
  <c r="N84" i="4" s="1"/>
  <c r="AD84" i="33"/>
  <c r="AD84" i="4" s="1"/>
  <c r="AL84" i="33"/>
  <c r="AL84" i="4" s="1"/>
  <c r="BB84" i="33"/>
  <c r="BB84" i="4" s="1"/>
  <c r="C85" i="33"/>
  <c r="C85" i="4" s="1"/>
  <c r="U85" i="33"/>
  <c r="AC85" i="33"/>
  <c r="AC85" i="4" s="1"/>
  <c r="AS85" i="33"/>
  <c r="AS85" i="4" s="1"/>
  <c r="BA85" i="33"/>
  <c r="BA85" i="4" s="1"/>
  <c r="L86" i="33"/>
  <c r="L86" i="4" s="1"/>
  <c r="T86" i="33"/>
  <c r="AJ86" i="33"/>
  <c r="AR86" i="33"/>
  <c r="AR86" i="4" s="1"/>
  <c r="BH86" i="33"/>
  <c r="BH86" i="4" s="1"/>
  <c r="I87" i="33"/>
  <c r="I87" i="4" s="1"/>
  <c r="AA87" i="33"/>
  <c r="AA87" i="4" s="1"/>
  <c r="AI87" i="33"/>
  <c r="AI87" i="4" s="1"/>
  <c r="AY87" i="33"/>
  <c r="AY87" i="4" s="1"/>
  <c r="BG87" i="33"/>
  <c r="BG87" i="4" s="1"/>
  <c r="R88" i="33"/>
  <c r="R88" i="4" s="1"/>
  <c r="Z88" i="33"/>
  <c r="Z88" i="4" s="1"/>
  <c r="AP88" i="33"/>
  <c r="AP88" i="4" s="1"/>
  <c r="AX88" i="33"/>
  <c r="G89" i="33"/>
  <c r="Q89" i="33"/>
  <c r="Q89" i="4" s="1"/>
  <c r="AG89" i="33"/>
  <c r="AG89" i="4" s="1"/>
  <c r="AO89" i="33"/>
  <c r="AO89" i="4" s="1"/>
  <c r="BE89" i="33"/>
  <c r="BE89" i="4" s="1"/>
  <c r="F90" i="33"/>
  <c r="F90" i="4" s="1"/>
  <c r="X90" i="33"/>
  <c r="X90" i="4" s="1"/>
  <c r="AF90" i="33"/>
  <c r="AF90" i="4" s="1"/>
  <c r="AV90" i="33"/>
  <c r="AV90" i="4" s="1"/>
  <c r="BD90" i="33"/>
  <c r="BD90" i="4" s="1"/>
  <c r="O91" i="33"/>
  <c r="O91" i="4" s="1"/>
  <c r="W91" i="33"/>
  <c r="W91" i="4" s="1"/>
  <c r="AM91" i="33"/>
  <c r="AM91" i="4" s="1"/>
  <c r="AU91" i="33"/>
  <c r="AU91" i="4" s="1"/>
  <c r="AY91" i="33"/>
  <c r="AY91" i="4" s="1"/>
  <c r="BG91" i="33"/>
  <c r="BG91" i="4" s="1"/>
  <c r="D92" i="33"/>
  <c r="D92" i="4" s="1"/>
  <c r="N92" i="33"/>
  <c r="R92" i="33"/>
  <c r="Z92" i="33"/>
  <c r="Z92" i="4" s="1"/>
  <c r="AD92" i="33"/>
  <c r="AD92" i="4" s="1"/>
  <c r="AL92" i="33"/>
  <c r="AL92" i="4" s="1"/>
  <c r="AP92" i="33"/>
  <c r="AP294" i="33" s="1"/>
  <c r="AX92" i="33"/>
  <c r="AX92" i="4" s="1"/>
  <c r="BB92" i="33"/>
  <c r="BB92" i="4" s="1"/>
  <c r="AD199" i="33"/>
  <c r="R98" i="4"/>
  <c r="R199" i="4" s="1"/>
  <c r="F9" i="33"/>
  <c r="N9" i="33"/>
  <c r="T9" i="33"/>
  <c r="Z9" i="33"/>
  <c r="Z211" i="33" s="1"/>
  <c r="AF9" i="33"/>
  <c r="AL9" i="33"/>
  <c r="AL9" i="4" s="1"/>
  <c r="AR9" i="33"/>
  <c r="AX9" i="33"/>
  <c r="BD9" i="33"/>
  <c r="C10" i="33"/>
  <c r="I10" i="33"/>
  <c r="Q10" i="33"/>
  <c r="Q10" i="4" s="1"/>
  <c r="W10" i="33"/>
  <c r="W10" i="4" s="1"/>
  <c r="AC10" i="33"/>
  <c r="AC212" i="33" s="1"/>
  <c r="AI10" i="33"/>
  <c r="AI10" i="4" s="1"/>
  <c r="AO10" i="33"/>
  <c r="AU10" i="33"/>
  <c r="BA10" i="33"/>
  <c r="BA10" i="4" s="1"/>
  <c r="BG10" i="33"/>
  <c r="F11" i="33"/>
  <c r="N11" i="33"/>
  <c r="N11" i="4" s="1"/>
  <c r="T11" i="33"/>
  <c r="Z11" i="33"/>
  <c r="Z11" i="4" s="1"/>
  <c r="AF11" i="33"/>
  <c r="AF11" i="4" s="1"/>
  <c r="AL11" i="33"/>
  <c r="AL11" i="4" s="1"/>
  <c r="AR11" i="33"/>
  <c r="AX11" i="33"/>
  <c r="AX11" i="4" s="1"/>
  <c r="BD11" i="33"/>
  <c r="C12" i="33"/>
  <c r="C12" i="4" s="1"/>
  <c r="I12" i="33"/>
  <c r="I12" i="4" s="1"/>
  <c r="Q12" i="33"/>
  <c r="W12" i="33"/>
  <c r="AC12" i="33"/>
  <c r="AC12" i="4" s="1"/>
  <c r="AI12" i="33"/>
  <c r="AI12" i="4" s="1"/>
  <c r="AO12" i="33"/>
  <c r="AU12" i="33"/>
  <c r="AU12" i="4" s="1"/>
  <c r="BA12" i="33"/>
  <c r="BA12" i="4" s="1"/>
  <c r="BG12" i="33"/>
  <c r="F13" i="33"/>
  <c r="N13" i="33"/>
  <c r="T13" i="33"/>
  <c r="T13" i="4" s="1"/>
  <c r="Z13" i="33"/>
  <c r="Z13" i="4" s="1"/>
  <c r="AF13" i="33"/>
  <c r="AL13" i="33"/>
  <c r="AR13" i="33"/>
  <c r="AR13" i="4" s="1"/>
  <c r="AX13" i="33"/>
  <c r="BD13" i="33"/>
  <c r="C14" i="33"/>
  <c r="C14" i="4" s="1"/>
  <c r="I14" i="33"/>
  <c r="I14" i="4" s="1"/>
  <c r="Q14" i="33"/>
  <c r="W14" i="33"/>
  <c r="AC14" i="33"/>
  <c r="AC14" i="4" s="1"/>
  <c r="AI14" i="33"/>
  <c r="AI14" i="4" s="1"/>
  <c r="AO14" i="33"/>
  <c r="AO14" i="4" s="1"/>
  <c r="AU14" i="33"/>
  <c r="BA14" i="33"/>
  <c r="BG14" i="33"/>
  <c r="BG14" i="4" s="1"/>
  <c r="F15" i="33"/>
  <c r="F15" i="4" s="1"/>
  <c r="N15" i="33"/>
  <c r="T15" i="33"/>
  <c r="T15" i="4" s="1"/>
  <c r="Z15" i="33"/>
  <c r="Z15" i="4" s="1"/>
  <c r="AF15" i="33"/>
  <c r="AL15" i="33"/>
  <c r="AR15" i="33"/>
  <c r="AX15" i="33"/>
  <c r="AX15" i="4" s="1"/>
  <c r="BD15" i="33"/>
  <c r="BD15" i="4" s="1"/>
  <c r="C16" i="33"/>
  <c r="I16" i="33"/>
  <c r="Q16" i="33"/>
  <c r="Q16" i="4" s="1"/>
  <c r="W16" i="33"/>
  <c r="AC16" i="33"/>
  <c r="AI16" i="33"/>
  <c r="AI16" i="4" s="1"/>
  <c r="AO16" i="33"/>
  <c r="AO16" i="4" s="1"/>
  <c r="AU16" i="33"/>
  <c r="BA16" i="33"/>
  <c r="BG16" i="33"/>
  <c r="BG16" i="4" s="1"/>
  <c r="F17" i="33"/>
  <c r="F17" i="4" s="1"/>
  <c r="N17" i="33"/>
  <c r="N17" i="4" s="1"/>
  <c r="T17" i="33"/>
  <c r="Z17" i="33"/>
  <c r="AF17" i="33"/>
  <c r="AF17" i="4" s="1"/>
  <c r="AL17" i="33"/>
  <c r="AR17" i="33"/>
  <c r="AX17" i="33"/>
  <c r="AX17" i="4" s="1"/>
  <c r="BD17" i="33"/>
  <c r="BD17" i="4" s="1"/>
  <c r="C18" i="33"/>
  <c r="I18" i="33"/>
  <c r="Q18" i="33"/>
  <c r="W18" i="33"/>
  <c r="W18" i="4" s="1"/>
  <c r="AC18" i="33"/>
  <c r="AC18" i="4" s="1"/>
  <c r="AI18" i="33"/>
  <c r="AO18" i="33"/>
  <c r="AU18" i="33"/>
  <c r="AU18" i="4" s="1"/>
  <c r="BA18" i="33"/>
  <c r="BG18" i="33"/>
  <c r="F19" i="33"/>
  <c r="F19" i="4" s="1"/>
  <c r="N19" i="33"/>
  <c r="N19" i="4" s="1"/>
  <c r="T19" i="33"/>
  <c r="Z19" i="33"/>
  <c r="AF19" i="33"/>
  <c r="AL19" i="33"/>
  <c r="AL19" i="4" s="1"/>
  <c r="AR19" i="33"/>
  <c r="AR19" i="4" s="1"/>
  <c r="AX19" i="33"/>
  <c r="BD19" i="33"/>
  <c r="BD19" i="4" s="1"/>
  <c r="C20" i="33"/>
  <c r="C20" i="4" s="1"/>
  <c r="I20" i="33"/>
  <c r="Q20" i="33"/>
  <c r="W20" i="33"/>
  <c r="W20" i="4" s="1"/>
  <c r="AC20" i="33"/>
  <c r="AC20" i="4" s="1"/>
  <c r="AI20" i="33"/>
  <c r="AO20" i="33"/>
  <c r="AU20" i="33"/>
  <c r="AU20" i="4" s="1"/>
  <c r="BA20" i="33"/>
  <c r="BA20" i="4" s="1"/>
  <c r="BG20" i="33"/>
  <c r="BG20" i="4" s="1"/>
  <c r="F21" i="33"/>
  <c r="N21" i="33"/>
  <c r="T21" i="33"/>
  <c r="T21" i="4" s="1"/>
  <c r="Z21" i="33"/>
  <c r="AF21" i="33"/>
  <c r="AL21" i="33"/>
  <c r="AL21" i="4" s="1"/>
  <c r="AR21" i="33"/>
  <c r="AR21" i="4" s="1"/>
  <c r="AX21" i="33"/>
  <c r="BD21" i="33"/>
  <c r="BD21" i="4" s="1"/>
  <c r="C22" i="33"/>
  <c r="C22" i="4" s="1"/>
  <c r="I22" i="33"/>
  <c r="I22" i="4" s="1"/>
  <c r="Q22" i="33"/>
  <c r="Q22" i="4" s="1"/>
  <c r="W22" i="33"/>
  <c r="AC22" i="33"/>
  <c r="AI22" i="33"/>
  <c r="AI22" i="4" s="1"/>
  <c r="AO22" i="33"/>
  <c r="AU22" i="33"/>
  <c r="BA22" i="33"/>
  <c r="BA22" i="4" s="1"/>
  <c r="BG22" i="33"/>
  <c r="BG22" i="4" s="1"/>
  <c r="F23" i="33"/>
  <c r="N23" i="33"/>
  <c r="T23" i="33"/>
  <c r="Z23" i="33"/>
  <c r="Z23" i="4" s="1"/>
  <c r="AF23" i="33"/>
  <c r="AF23" i="4" s="1"/>
  <c r="AL23" i="33"/>
  <c r="AL23" i="4" s="1"/>
  <c r="AR23" i="33"/>
  <c r="AX23" i="33"/>
  <c r="AX23" i="4" s="1"/>
  <c r="BD23" i="33"/>
  <c r="C24" i="33"/>
  <c r="I24" i="33"/>
  <c r="I24" i="4" s="1"/>
  <c r="Q24" i="33"/>
  <c r="Q24" i="4" s="1"/>
  <c r="W24" i="33"/>
  <c r="AC24" i="33"/>
  <c r="AI24" i="33"/>
  <c r="AO24" i="33"/>
  <c r="AO24" i="4" s="1"/>
  <c r="AU24" i="33"/>
  <c r="AU24" i="4" s="1"/>
  <c r="BA24" i="33"/>
  <c r="BG24" i="33"/>
  <c r="BG24" i="4" s="1"/>
  <c r="F25" i="33"/>
  <c r="F25" i="4" s="1"/>
  <c r="N25" i="33"/>
  <c r="T25" i="33"/>
  <c r="Z25" i="33"/>
  <c r="Z25" i="4" s="1"/>
  <c r="AF25" i="33"/>
  <c r="AF25" i="4" s="1"/>
  <c r="AL25" i="33"/>
  <c r="AR25" i="33"/>
  <c r="AX25" i="33"/>
  <c r="BD25" i="33"/>
  <c r="BD25" i="4" s="1"/>
  <c r="C26" i="33"/>
  <c r="C26" i="4" s="1"/>
  <c r="I26" i="33"/>
  <c r="Q26" i="33"/>
  <c r="W26" i="33"/>
  <c r="W26" i="4" s="1"/>
  <c r="AC26" i="33"/>
  <c r="AC26" i="4" s="1"/>
  <c r="AI26" i="33"/>
  <c r="AO26" i="33"/>
  <c r="AO26" i="4" s="1"/>
  <c r="AU26" i="33"/>
  <c r="AU26" i="4" s="1"/>
  <c r="BA26" i="33"/>
  <c r="BG26" i="33"/>
  <c r="F27" i="33"/>
  <c r="N27" i="33"/>
  <c r="N27" i="4" s="1"/>
  <c r="T27" i="33"/>
  <c r="T27" i="4" s="1"/>
  <c r="Z27" i="33"/>
  <c r="AF27" i="33"/>
  <c r="AL27" i="33"/>
  <c r="AL27" i="4" s="1"/>
  <c r="AR27" i="33"/>
  <c r="AR27" i="4" s="1"/>
  <c r="AX27" i="33"/>
  <c r="BD27" i="33"/>
  <c r="BD27" i="4" s="1"/>
  <c r="C28" i="33"/>
  <c r="C28" i="4" s="1"/>
  <c r="I28" i="33"/>
  <c r="Q28" i="33"/>
  <c r="W28" i="33"/>
  <c r="AC28" i="33"/>
  <c r="AC28" i="4" s="1"/>
  <c r="AI28" i="33"/>
  <c r="AI28" i="4" s="1"/>
  <c r="AO28" i="33"/>
  <c r="AU28" i="33"/>
  <c r="BA28" i="33"/>
  <c r="BA28" i="4" s="1"/>
  <c r="BG28" i="33"/>
  <c r="F29" i="33"/>
  <c r="N29" i="33"/>
  <c r="N29" i="4" s="1"/>
  <c r="T29" i="33"/>
  <c r="T29" i="4" s="1"/>
  <c r="Z29" i="33"/>
  <c r="AF29" i="33"/>
  <c r="AL29" i="33"/>
  <c r="AR29" i="33"/>
  <c r="AR29" i="4" s="1"/>
  <c r="AX29" i="33"/>
  <c r="AX29" i="4" s="1"/>
  <c r="BD29" i="33"/>
  <c r="C30" i="33"/>
  <c r="I30" i="33"/>
  <c r="I30" i="4" s="1"/>
  <c r="Q30" i="33"/>
  <c r="Q30" i="4" s="1"/>
  <c r="W30" i="33"/>
  <c r="AC30" i="33"/>
  <c r="AC30" i="4" s="1"/>
  <c r="AI30" i="33"/>
  <c r="AI30" i="4" s="1"/>
  <c r="AO30" i="33"/>
  <c r="AU30" i="33"/>
  <c r="BA30" i="33"/>
  <c r="BG30" i="33"/>
  <c r="BG30" i="4" s="1"/>
  <c r="F31" i="33"/>
  <c r="F31" i="4" s="1"/>
  <c r="N31" i="33"/>
  <c r="T31" i="33"/>
  <c r="Z31" i="33"/>
  <c r="Z31" i="4" s="1"/>
  <c r="AF31" i="33"/>
  <c r="AL31" i="33"/>
  <c r="AR31" i="33"/>
  <c r="AR31" i="4" s="1"/>
  <c r="AX31" i="33"/>
  <c r="AX31" i="4" s="1"/>
  <c r="BD31" i="33"/>
  <c r="BD31" i="4" s="1"/>
  <c r="C32" i="33"/>
  <c r="I32" i="33"/>
  <c r="I32" i="4" s="1"/>
  <c r="Q32" i="33"/>
  <c r="Q32" i="4" s="1"/>
  <c r="W32" i="33"/>
  <c r="W32" i="4" s="1"/>
  <c r="AC32" i="33"/>
  <c r="AI32" i="33"/>
  <c r="AO32" i="33"/>
  <c r="AU32" i="33"/>
  <c r="BA32" i="33"/>
  <c r="BG32" i="33"/>
  <c r="BG32" i="4" s="1"/>
  <c r="F33" i="33"/>
  <c r="F33" i="4" s="1"/>
  <c r="N33" i="33"/>
  <c r="T33" i="33"/>
  <c r="T33" i="4" s="1"/>
  <c r="Z33" i="33"/>
  <c r="AF33" i="33"/>
  <c r="AF33" i="4" s="1"/>
  <c r="AL33" i="33"/>
  <c r="AL33" i="4" s="1"/>
  <c r="AR33" i="33"/>
  <c r="AX33" i="33"/>
  <c r="BD33" i="33"/>
  <c r="BD33" i="4" s="1"/>
  <c r="C34" i="33"/>
  <c r="C34" i="4" s="1"/>
  <c r="I34" i="33"/>
  <c r="Q34" i="33"/>
  <c r="Q34" i="4" s="1"/>
  <c r="W34" i="33"/>
  <c r="W34" i="4" s="1"/>
  <c r="AC34" i="33"/>
  <c r="AI34" i="33"/>
  <c r="AO34" i="33"/>
  <c r="AO34" i="4" s="1"/>
  <c r="AU34" i="33"/>
  <c r="AU34" i="4" s="1"/>
  <c r="BA34" i="33"/>
  <c r="BA34" i="4" s="1"/>
  <c r="BG34" i="33"/>
  <c r="F35" i="33"/>
  <c r="N35" i="33"/>
  <c r="N35" i="4" s="1"/>
  <c r="T35" i="33"/>
  <c r="Z35" i="33"/>
  <c r="AF35" i="33"/>
  <c r="AF35" i="4" s="1"/>
  <c r="AL35" i="33"/>
  <c r="AL35" i="4" s="1"/>
  <c r="AR35" i="33"/>
  <c r="AX35" i="33"/>
  <c r="BD35" i="33"/>
  <c r="C36" i="33"/>
  <c r="C36" i="4" s="1"/>
  <c r="I36" i="33"/>
  <c r="I36" i="4" s="1"/>
  <c r="Q36" i="33"/>
  <c r="W36" i="33"/>
  <c r="AC36" i="33"/>
  <c r="AC36" i="4" s="1"/>
  <c r="AI36" i="33"/>
  <c r="AI36" i="4" s="1"/>
  <c r="AO36" i="33"/>
  <c r="AU36" i="33"/>
  <c r="AU36" i="4" s="1"/>
  <c r="BA36" i="33"/>
  <c r="BA36" i="4" s="1"/>
  <c r="BG36" i="33"/>
  <c r="F37" i="33"/>
  <c r="N37" i="33"/>
  <c r="T37" i="33"/>
  <c r="T37" i="4" s="1"/>
  <c r="Z37" i="33"/>
  <c r="Z37" i="4" s="1"/>
  <c r="AF37" i="33"/>
  <c r="AL37" i="33"/>
  <c r="AR37" i="33"/>
  <c r="AR37" i="4" s="1"/>
  <c r="AX37" i="33"/>
  <c r="AX37" i="4" s="1"/>
  <c r="BD37" i="33"/>
  <c r="C38" i="33"/>
  <c r="C38" i="4" s="1"/>
  <c r="I38" i="33"/>
  <c r="I38" i="4" s="1"/>
  <c r="Q38" i="33"/>
  <c r="W38" i="33"/>
  <c r="AC38" i="33"/>
  <c r="AC38" i="4" s="1"/>
  <c r="AI38" i="33"/>
  <c r="AI38" i="4" s="1"/>
  <c r="AO38" i="33"/>
  <c r="AO38" i="4" s="1"/>
  <c r="AU38" i="33"/>
  <c r="BA38" i="33"/>
  <c r="BG38" i="33"/>
  <c r="BG38" i="4" s="1"/>
  <c r="F39" i="33"/>
  <c r="F39" i="4" s="1"/>
  <c r="N39" i="33"/>
  <c r="T39" i="33"/>
  <c r="T39" i="4" s="1"/>
  <c r="Z39" i="33"/>
  <c r="Z39" i="4" s="1"/>
  <c r="AF39" i="33"/>
  <c r="AL39" i="33"/>
  <c r="AL39" i="4" s="1"/>
  <c r="AR39" i="33"/>
  <c r="AR39" i="4" s="1"/>
  <c r="AX39" i="33"/>
  <c r="AX39" i="4" s="1"/>
  <c r="BD39" i="33"/>
  <c r="BD39" i="4" s="1"/>
  <c r="C40" i="33"/>
  <c r="C40" i="4" s="1"/>
  <c r="I40" i="33"/>
  <c r="Q40" i="33"/>
  <c r="Q40" i="4" s="1"/>
  <c r="W40" i="33"/>
  <c r="W40" i="4" s="1"/>
  <c r="AC40" i="33"/>
  <c r="AI40" i="33"/>
  <c r="AI40" i="4" s="1"/>
  <c r="AO40" i="33"/>
  <c r="AO40" i="4" s="1"/>
  <c r="AU40" i="33"/>
  <c r="BA40" i="33"/>
  <c r="BG40" i="33"/>
  <c r="BG40" i="4" s="1"/>
  <c r="F41" i="33"/>
  <c r="F41" i="4" s="1"/>
  <c r="N41" i="33"/>
  <c r="N41" i="4" s="1"/>
  <c r="T41" i="33"/>
  <c r="Z41" i="33"/>
  <c r="AF41" i="33"/>
  <c r="AF41" i="4" s="1"/>
  <c r="AL41" i="33"/>
  <c r="AL41" i="4" s="1"/>
  <c r="AR41" i="33"/>
  <c r="AX41" i="33"/>
  <c r="AX41" i="4" s="1"/>
  <c r="BD41" i="33"/>
  <c r="BD41" i="4" s="1"/>
  <c r="C42" i="33"/>
  <c r="C42" i="4" s="1"/>
  <c r="I42" i="33"/>
  <c r="Q42" i="33"/>
  <c r="Q42" i="4" s="1"/>
  <c r="W42" i="33"/>
  <c r="W42" i="4" s="1"/>
  <c r="AC42" i="33"/>
  <c r="AC42" i="4" s="1"/>
  <c r="AI42" i="33"/>
  <c r="AO42" i="33"/>
  <c r="AU42" i="33"/>
  <c r="BA42" i="33"/>
  <c r="BA42" i="4" s="1"/>
  <c r="BG42" i="33"/>
  <c r="BG42" i="4" s="1"/>
  <c r="AS15" i="33"/>
  <c r="AS15" i="4" s="1"/>
  <c r="G9" i="33"/>
  <c r="O9" i="33"/>
  <c r="U9" i="33"/>
  <c r="AA9" i="33"/>
  <c r="AG9" i="33"/>
  <c r="AM9" i="33"/>
  <c r="AM211" i="33" s="1"/>
  <c r="AS9" i="33"/>
  <c r="AY9" i="33"/>
  <c r="AY9" i="4" s="1"/>
  <c r="BE9" i="33"/>
  <c r="D10" i="33"/>
  <c r="L10" i="33"/>
  <c r="L212" i="33" s="1"/>
  <c r="R10" i="33"/>
  <c r="R212" i="33" s="1"/>
  <c r="X10" i="33"/>
  <c r="X212" i="33" s="1"/>
  <c r="AD10" i="33"/>
  <c r="AD10" i="4" s="1"/>
  <c r="AJ10" i="33"/>
  <c r="AP10" i="33"/>
  <c r="AP10" i="4" s="1"/>
  <c r="AV10" i="33"/>
  <c r="AV212" i="33" s="1"/>
  <c r="BB10" i="33"/>
  <c r="BH10" i="33"/>
  <c r="G11" i="33"/>
  <c r="G11" i="4" s="1"/>
  <c r="O11" i="33"/>
  <c r="U11" i="33"/>
  <c r="U11" i="4" s="1"/>
  <c r="AA11" i="33"/>
  <c r="AG11" i="33"/>
  <c r="AM11" i="33"/>
  <c r="AM11" i="4" s="1"/>
  <c r="AS11" i="33"/>
  <c r="AS11" i="4" s="1"/>
  <c r="AY11" i="33"/>
  <c r="AY11" i="4" s="1"/>
  <c r="BE11" i="33"/>
  <c r="BE11" i="4" s="1"/>
  <c r="D12" i="33"/>
  <c r="L12" i="33"/>
  <c r="L12" i="4" s="1"/>
  <c r="R12" i="33"/>
  <c r="R12" i="4" s="1"/>
  <c r="X12" i="33"/>
  <c r="X12" i="4" s="1"/>
  <c r="AD12" i="33"/>
  <c r="AD12" i="4" s="1"/>
  <c r="AJ12" i="33"/>
  <c r="AJ12" i="4" s="1"/>
  <c r="AP12" i="33"/>
  <c r="AP12" i="4" s="1"/>
  <c r="AV12" i="33"/>
  <c r="AV12" i="4" s="1"/>
  <c r="BB12" i="33"/>
  <c r="BB12" i="4" s="1"/>
  <c r="BH12" i="33"/>
  <c r="G13" i="33"/>
  <c r="G13" i="4" s="1"/>
  <c r="O13" i="33"/>
  <c r="O13" i="4" s="1"/>
  <c r="U13" i="33"/>
  <c r="U13" i="4" s="1"/>
  <c r="AA13" i="33"/>
  <c r="AG13" i="33"/>
  <c r="AG13" i="4" s="1"/>
  <c r="AM13" i="33"/>
  <c r="AS13" i="33"/>
  <c r="AY13" i="33"/>
  <c r="AY13" i="4" s="1"/>
  <c r="BE13" i="33"/>
  <c r="BE13" i="4" s="1"/>
  <c r="D14" i="33"/>
  <c r="D14" i="4" s="1"/>
  <c r="L14" i="33"/>
  <c r="L14" i="4" s="1"/>
  <c r="R14" i="33"/>
  <c r="R14" i="4" s="1"/>
  <c r="X14" i="33"/>
  <c r="X14" i="4" s="1"/>
  <c r="AD14" i="33"/>
  <c r="AJ14" i="33"/>
  <c r="AJ14" i="4" s="1"/>
  <c r="AP14" i="33"/>
  <c r="AV14" i="33"/>
  <c r="AV14" i="4" s="1"/>
  <c r="BB14" i="33"/>
  <c r="BB14" i="4" s="1"/>
  <c r="BH14" i="33"/>
  <c r="BH14" i="4" s="1"/>
  <c r="G15" i="33"/>
  <c r="O15" i="33"/>
  <c r="O15" i="4" s="1"/>
  <c r="U15" i="33"/>
  <c r="AA15" i="33"/>
  <c r="AA15" i="4" s="1"/>
  <c r="AG15" i="33"/>
  <c r="AM15" i="33"/>
  <c r="AM15" i="4" s="1"/>
  <c r="AY15" i="33"/>
  <c r="AY15" i="4" s="1"/>
  <c r="BE15" i="33"/>
  <c r="D16" i="33"/>
  <c r="L16" i="33"/>
  <c r="L16" i="4" s="1"/>
  <c r="R16" i="33"/>
  <c r="X16" i="33"/>
  <c r="X16" i="4" s="1"/>
  <c r="AD16" i="33"/>
  <c r="AJ16" i="33"/>
  <c r="AP16" i="33"/>
  <c r="AP16" i="4" s="1"/>
  <c r="AV16" i="33"/>
  <c r="BB16" i="33"/>
  <c r="BH16" i="33"/>
  <c r="BH16" i="4" s="1"/>
  <c r="G17" i="33"/>
  <c r="O17" i="33"/>
  <c r="U17" i="33"/>
  <c r="AA17" i="33"/>
  <c r="AA17" i="4" s="1"/>
  <c r="AG17" i="33"/>
  <c r="AG17" i="4" s="1"/>
  <c r="AM17" i="33"/>
  <c r="AM17" i="4" s="1"/>
  <c r="AS17" i="33"/>
  <c r="AY17" i="33"/>
  <c r="BE17" i="33"/>
  <c r="BE17" i="4" s="1"/>
  <c r="D18" i="33"/>
  <c r="D18" i="4" s="1"/>
  <c r="L18" i="33"/>
  <c r="R18" i="33"/>
  <c r="R18" i="4" s="1"/>
  <c r="X18" i="33"/>
  <c r="X18" i="4" s="1"/>
  <c r="AD18" i="33"/>
  <c r="AD18" i="4" s="1"/>
  <c r="AJ18" i="33"/>
  <c r="AP18" i="33"/>
  <c r="AP18" i="4" s="1"/>
  <c r="AV18" i="33"/>
  <c r="BB18" i="33"/>
  <c r="BB18" i="4" s="1"/>
  <c r="BH18" i="33"/>
  <c r="G19" i="33"/>
  <c r="G19" i="4" s="1"/>
  <c r="O19" i="33"/>
  <c r="O19" i="4" s="1"/>
  <c r="U19" i="33"/>
  <c r="AG19" i="33"/>
  <c r="AM19" i="33"/>
  <c r="AM19" i="4" s="1"/>
  <c r="AS19" i="33"/>
  <c r="AY19" i="33"/>
  <c r="AY19" i="4" s="1"/>
  <c r="BE19" i="33"/>
  <c r="D20" i="33"/>
  <c r="L20" i="33"/>
  <c r="L20" i="4" s="1"/>
  <c r="R20" i="33"/>
  <c r="R20" i="4" s="1"/>
  <c r="X20" i="33"/>
  <c r="AD20" i="33"/>
  <c r="AD20" i="4" s="1"/>
  <c r="AJ20" i="33"/>
  <c r="AJ20" i="4" s="1"/>
  <c r="AP20" i="33"/>
  <c r="AV20" i="33"/>
  <c r="BB20" i="33"/>
  <c r="BB20" i="4" s="1"/>
  <c r="BH20" i="33"/>
  <c r="BH20" i="4" s="1"/>
  <c r="G21" i="33"/>
  <c r="G21" i="4" s="1"/>
  <c r="O21" i="33"/>
  <c r="U21" i="33"/>
  <c r="AA21" i="33"/>
  <c r="AA21" i="4" s="1"/>
  <c r="AG21" i="33"/>
  <c r="AM21" i="33"/>
  <c r="AS21" i="33"/>
  <c r="AS21" i="4" s="1"/>
  <c r="AY21" i="33"/>
  <c r="AY21" i="4" s="1"/>
  <c r="BE21" i="33"/>
  <c r="D22" i="33"/>
  <c r="L22" i="33"/>
  <c r="L22" i="4" s="1"/>
  <c r="R22" i="33"/>
  <c r="X22" i="33"/>
  <c r="X22" i="4" s="1"/>
  <c r="AD22" i="33"/>
  <c r="AJ22" i="33"/>
  <c r="AP22" i="33"/>
  <c r="AP22" i="4" s="1"/>
  <c r="AV22" i="33"/>
  <c r="AV22" i="4" s="1"/>
  <c r="BB22" i="33"/>
  <c r="BH22" i="33"/>
  <c r="BH22" i="4" s="1"/>
  <c r="G23" i="33"/>
  <c r="G23" i="4" s="1"/>
  <c r="O23" i="33"/>
  <c r="O23" i="4" s="1"/>
  <c r="U23" i="33"/>
  <c r="AA23" i="33"/>
  <c r="AG23" i="33"/>
  <c r="AG23" i="4" s="1"/>
  <c r="AM23" i="33"/>
  <c r="AM23" i="4" s="1"/>
  <c r="AS23" i="33"/>
  <c r="AY23" i="33"/>
  <c r="BE23" i="33"/>
  <c r="D24" i="33"/>
  <c r="D24" i="4" s="1"/>
  <c r="L24" i="33"/>
  <c r="R24" i="33"/>
  <c r="R24" i="4" s="1"/>
  <c r="X24" i="33"/>
  <c r="X24" i="4" s="1"/>
  <c r="AD24" i="33"/>
  <c r="AD24" i="4" s="1"/>
  <c r="AJ24" i="33"/>
  <c r="AP24" i="33"/>
  <c r="AP24" i="4" s="1"/>
  <c r="AV24" i="33"/>
  <c r="BB24" i="33"/>
  <c r="BB24" i="4" s="1"/>
  <c r="BH24" i="33"/>
  <c r="G25" i="33"/>
  <c r="O25" i="33"/>
  <c r="O25" i="4" s="1"/>
  <c r="U25" i="33"/>
  <c r="U25" i="4" s="1"/>
  <c r="AA25" i="33"/>
  <c r="AG25" i="33"/>
  <c r="AG25" i="4" s="1"/>
  <c r="AM25" i="33"/>
  <c r="AM25" i="4" s="1"/>
  <c r="AS25" i="33"/>
  <c r="AS25" i="4" s="1"/>
  <c r="AY25" i="33"/>
  <c r="BE25" i="33"/>
  <c r="D26" i="33"/>
  <c r="D26" i="4" s="1"/>
  <c r="L26" i="33"/>
  <c r="L26" i="4" s="1"/>
  <c r="R26" i="33"/>
  <c r="R26" i="4" s="1"/>
  <c r="X26" i="33"/>
  <c r="AD26" i="33"/>
  <c r="AJ26" i="33"/>
  <c r="AP26" i="33"/>
  <c r="AV26" i="33"/>
  <c r="AV26" i="4" s="1"/>
  <c r="BB26" i="33"/>
  <c r="BB26" i="4" s="1"/>
  <c r="BH26" i="33"/>
  <c r="BH26" i="4" s="1"/>
  <c r="G27" i="33"/>
  <c r="G27" i="4" s="1"/>
  <c r="AA19" i="33"/>
  <c r="O27" i="33"/>
  <c r="U27" i="33"/>
  <c r="U27" i="4" s="1"/>
  <c r="AA27" i="33"/>
  <c r="AA27" i="4" s="1"/>
  <c r="AG27" i="33"/>
  <c r="AM27" i="33"/>
  <c r="AM27" i="4" s="1"/>
  <c r="AS27" i="33"/>
  <c r="AS27" i="4" s="1"/>
  <c r="AY27" i="33"/>
  <c r="BE27" i="33"/>
  <c r="BE27" i="4" s="1"/>
  <c r="D28" i="33"/>
  <c r="D28" i="4" s="1"/>
  <c r="L28" i="33"/>
  <c r="R28" i="33"/>
  <c r="R28" i="4" s="1"/>
  <c r="X28" i="33"/>
  <c r="X28" i="4" s="1"/>
  <c r="AD28" i="33"/>
  <c r="AD28" i="4" s="1"/>
  <c r="AJ28" i="33"/>
  <c r="AJ28" i="4" s="1"/>
  <c r="AP28" i="33"/>
  <c r="AP28" i="4" s="1"/>
  <c r="AV28" i="33"/>
  <c r="BB28" i="33"/>
  <c r="BH28" i="33"/>
  <c r="BH28" i="4" s="1"/>
  <c r="G29" i="33"/>
  <c r="G29" i="4" s="1"/>
  <c r="O29" i="33"/>
  <c r="O29" i="4" s="1"/>
  <c r="U29" i="33"/>
  <c r="U29" i="4" s="1"/>
  <c r="AA29" i="33"/>
  <c r="AG29" i="33"/>
  <c r="AM29" i="33"/>
  <c r="AS29" i="33"/>
  <c r="AY29" i="33"/>
  <c r="AY29" i="4" s="1"/>
  <c r="BE29" i="33"/>
  <c r="BE29" i="4" s="1"/>
  <c r="D30" i="33"/>
  <c r="L30" i="33"/>
  <c r="L30" i="4" s="1"/>
  <c r="R30" i="33"/>
  <c r="X30" i="33"/>
  <c r="X30" i="4" s="1"/>
  <c r="AD30" i="33"/>
  <c r="AD30" i="4" s="1"/>
  <c r="AJ30" i="33"/>
  <c r="AJ30" i="4" s="1"/>
  <c r="AP30" i="33"/>
  <c r="AV30" i="33"/>
  <c r="AV30" i="4" s="1"/>
  <c r="BB30" i="33"/>
  <c r="BB30" i="4" s="1"/>
  <c r="BH30" i="33"/>
  <c r="BH30" i="4" s="1"/>
  <c r="G31" i="33"/>
  <c r="G31" i="4" s="1"/>
  <c r="O31" i="33"/>
  <c r="O31" i="4" s="1"/>
  <c r="U31" i="33"/>
  <c r="AA31" i="33"/>
  <c r="AA31" i="4" s="1"/>
  <c r="AG31" i="33"/>
  <c r="AG31" i="4" s="1"/>
  <c r="AM31" i="33"/>
  <c r="AM31" i="4" s="1"/>
  <c r="AS31" i="33"/>
  <c r="AS31" i="4" s="1"/>
  <c r="AY31" i="33"/>
  <c r="AY31" i="4" s="1"/>
  <c r="BE31" i="33"/>
  <c r="D32" i="33"/>
  <c r="D32" i="4" s="1"/>
  <c r="L32" i="33"/>
  <c r="L32" i="4" s="1"/>
  <c r="R32" i="33"/>
  <c r="X32" i="33"/>
  <c r="X32" i="4" s="1"/>
  <c r="AD32" i="33"/>
  <c r="AD32" i="4" s="1"/>
  <c r="AJ32" i="33"/>
  <c r="AP32" i="33"/>
  <c r="AP32" i="4" s="1"/>
  <c r="AV32" i="33"/>
  <c r="AV32" i="4" s="1"/>
  <c r="BB32" i="33"/>
  <c r="BB32" i="4" s="1"/>
  <c r="BH32" i="33"/>
  <c r="BH32" i="4" s="1"/>
  <c r="G33" i="33"/>
  <c r="G33" i="4" s="1"/>
  <c r="O33" i="33"/>
  <c r="O33" i="4" s="1"/>
  <c r="U33" i="33"/>
  <c r="U33" i="4" s="1"/>
  <c r="AA33" i="33"/>
  <c r="AA33" i="4" s="1"/>
  <c r="AG33" i="33"/>
  <c r="AG33" i="4" s="1"/>
  <c r="AM33" i="33"/>
  <c r="AM33" i="4" s="1"/>
  <c r="AS33" i="33"/>
  <c r="AS33" i="4" s="1"/>
  <c r="AY33" i="33"/>
  <c r="BE33" i="33"/>
  <c r="D34" i="33"/>
  <c r="D34" i="4" s="1"/>
  <c r="L34" i="33"/>
  <c r="L34" i="4" s="1"/>
  <c r="R34" i="33"/>
  <c r="R34" i="4" s="1"/>
  <c r="X34" i="33"/>
  <c r="X34" i="4" s="1"/>
  <c r="AD34" i="33"/>
  <c r="AD34" i="4" s="1"/>
  <c r="AJ34" i="33"/>
  <c r="AJ34" i="4" s="1"/>
  <c r="AP34" i="33"/>
  <c r="AP34" i="4" s="1"/>
  <c r="AV34" i="33"/>
  <c r="BB34" i="33"/>
  <c r="BB34" i="4" s="1"/>
  <c r="BH34" i="33"/>
  <c r="BH34" i="4" s="1"/>
  <c r="G35" i="33"/>
  <c r="O35" i="33"/>
  <c r="O35" i="4" s="1"/>
  <c r="U35" i="33"/>
  <c r="U35" i="4" s="1"/>
  <c r="AA35" i="33"/>
  <c r="AA35" i="4" s="1"/>
  <c r="AG35" i="33"/>
  <c r="AG35" i="4" s="1"/>
  <c r="AM35" i="33"/>
  <c r="AM35" i="4" s="1"/>
  <c r="AS35" i="33"/>
  <c r="AS35" i="4" s="1"/>
  <c r="AY35" i="33"/>
  <c r="AY35" i="4" s="1"/>
  <c r="BE35" i="33"/>
  <c r="D36" i="33"/>
  <c r="D36" i="4" s="1"/>
  <c r="F43" i="33"/>
  <c r="N43" i="33"/>
  <c r="N43" i="4" s="1"/>
  <c r="T43" i="33"/>
  <c r="Z43" i="33"/>
  <c r="AF43" i="33"/>
  <c r="AF43" i="4" s="1"/>
  <c r="AL43" i="33"/>
  <c r="AR43" i="33"/>
  <c r="AX43" i="33"/>
  <c r="BD43" i="33"/>
  <c r="C44" i="33"/>
  <c r="I44" i="33"/>
  <c r="I44" i="4" s="1"/>
  <c r="Q44" i="33"/>
  <c r="Q44" i="4" s="1"/>
  <c r="W44" i="33"/>
  <c r="AC44" i="33"/>
  <c r="AC44" i="4" s="1"/>
  <c r="AI44" i="33"/>
  <c r="AO44" i="33"/>
  <c r="AO44" i="4" s="1"/>
  <c r="AU44" i="33"/>
  <c r="AU44" i="4" s="1"/>
  <c r="BA44" i="33"/>
  <c r="BA44" i="4" s="1"/>
  <c r="BG44" i="33"/>
  <c r="F45" i="33"/>
  <c r="N45" i="33"/>
  <c r="T45" i="33"/>
  <c r="Z45" i="33"/>
  <c r="AF45" i="33"/>
  <c r="AF45" i="4" s="1"/>
  <c r="AL45" i="33"/>
  <c r="AL45" i="4" s="1"/>
  <c r="AR45" i="33"/>
  <c r="AR45" i="4" s="1"/>
  <c r="AX45" i="33"/>
  <c r="AX45" i="4" s="1"/>
  <c r="BD45" i="33"/>
  <c r="C46" i="33"/>
  <c r="I46" i="33"/>
  <c r="Q46" i="33"/>
  <c r="W46" i="33"/>
  <c r="AC46" i="33"/>
  <c r="AC46" i="4" s="1"/>
  <c r="AI46" i="33"/>
  <c r="AO46" i="33"/>
  <c r="AO46" i="4" s="1"/>
  <c r="AU46" i="33"/>
  <c r="AU46" i="4" s="1"/>
  <c r="BA46" i="33"/>
  <c r="BG46" i="33"/>
  <c r="BG46" i="4" s="1"/>
  <c r="F47" i="33"/>
  <c r="N47" i="33"/>
  <c r="N47" i="4" s="1"/>
  <c r="T47" i="33"/>
  <c r="T47" i="4" s="1"/>
  <c r="Z47" i="33"/>
  <c r="AF47" i="33"/>
  <c r="AL47" i="33"/>
  <c r="AR47" i="33"/>
  <c r="AX47" i="33"/>
  <c r="BD47" i="33"/>
  <c r="BD47" i="4" s="1"/>
  <c r="C48" i="33"/>
  <c r="C48" i="4" s="1"/>
  <c r="I48" i="33"/>
  <c r="Q48" i="33"/>
  <c r="W48" i="33"/>
  <c r="W48" i="4" s="1"/>
  <c r="AC48" i="33"/>
  <c r="AC48" i="4" s="1"/>
  <c r="AI48" i="33"/>
  <c r="AI48" i="4" s="1"/>
  <c r="AO48" i="33"/>
  <c r="AO48" i="4" s="1"/>
  <c r="AU48" i="33"/>
  <c r="BA48" i="33"/>
  <c r="BG48" i="33"/>
  <c r="BG48" i="4" s="1"/>
  <c r="F49" i="33"/>
  <c r="N49" i="33"/>
  <c r="N49" i="4" s="1"/>
  <c r="T49" i="33"/>
  <c r="T49" i="4" s="1"/>
  <c r="Z49" i="33"/>
  <c r="AF49" i="33"/>
  <c r="AF49" i="4" s="1"/>
  <c r="AL49" i="33"/>
  <c r="AR49" i="33"/>
  <c r="AR49" i="4" s="1"/>
  <c r="AX49" i="33"/>
  <c r="BD49" i="33"/>
  <c r="BD49" i="4" s="1"/>
  <c r="C50" i="33"/>
  <c r="I50" i="33"/>
  <c r="Q50" i="33"/>
  <c r="Q50" i="4" s="1"/>
  <c r="W50" i="33"/>
  <c r="AC50" i="33"/>
  <c r="AC50" i="4" s="1"/>
  <c r="AI50" i="33"/>
  <c r="AI50" i="4" s="1"/>
  <c r="AO50" i="33"/>
  <c r="AU50" i="33"/>
  <c r="BA50" i="33"/>
  <c r="BA50" i="4" s="1"/>
  <c r="BG50" i="33"/>
  <c r="F51" i="33"/>
  <c r="F51" i="4" s="1"/>
  <c r="N51" i="33"/>
  <c r="T51" i="33"/>
  <c r="Z51" i="33"/>
  <c r="AF51" i="33"/>
  <c r="AF51" i="4" s="1"/>
  <c r="AL51" i="33"/>
  <c r="AR51" i="33"/>
  <c r="AX51" i="33"/>
  <c r="AX51" i="4" s="1"/>
  <c r="BD51" i="33"/>
  <c r="C52" i="33"/>
  <c r="I52" i="33"/>
  <c r="Q52" i="33"/>
  <c r="Q52" i="4" s="1"/>
  <c r="W52" i="33"/>
  <c r="W52" i="4" s="1"/>
  <c r="AC52" i="33"/>
  <c r="AC52" i="4" s="1"/>
  <c r="AI52" i="33"/>
  <c r="AI52" i="4" s="1"/>
  <c r="AO52" i="33"/>
  <c r="AU52" i="33"/>
  <c r="BA52" i="33"/>
  <c r="BG52" i="33"/>
  <c r="F53" i="33"/>
  <c r="F53" i="4" s="1"/>
  <c r="N53" i="33"/>
  <c r="T53" i="33"/>
  <c r="T53" i="4" s="1"/>
  <c r="Z53" i="33"/>
  <c r="Z53" i="4" s="1"/>
  <c r="AF53" i="33"/>
  <c r="AL53" i="33"/>
  <c r="AL53" i="4" s="1"/>
  <c r="AR53" i="33"/>
  <c r="AX53" i="33"/>
  <c r="AX53" i="4" s="1"/>
  <c r="BD53" i="33"/>
  <c r="C54" i="33"/>
  <c r="I54" i="33"/>
  <c r="I54" i="4" s="1"/>
  <c r="Q54" i="33"/>
  <c r="Q54" i="4" s="1"/>
  <c r="W54" i="33"/>
  <c r="W54" i="4" s="1"/>
  <c r="AC54" i="33"/>
  <c r="AI54" i="33"/>
  <c r="AI54" i="4" s="1"/>
  <c r="AO54" i="33"/>
  <c r="AO54" i="4" s="1"/>
  <c r="AU54" i="33"/>
  <c r="AU54" i="4" s="1"/>
  <c r="BA54" i="33"/>
  <c r="BG54" i="33"/>
  <c r="BG54" i="4" s="1"/>
  <c r="F55" i="33"/>
  <c r="F55" i="4" s="1"/>
  <c r="N55" i="33"/>
  <c r="T55" i="33"/>
  <c r="Z55" i="33"/>
  <c r="Z55" i="4" s="1"/>
  <c r="AF55" i="33"/>
  <c r="AL55" i="33"/>
  <c r="AL55" i="4" s="1"/>
  <c r="AR55" i="33"/>
  <c r="AR55" i="4" s="1"/>
  <c r="AX55" i="33"/>
  <c r="BD55" i="33"/>
  <c r="BD55" i="4" s="1"/>
  <c r="C56" i="33"/>
  <c r="I56" i="33"/>
  <c r="I56" i="4" s="1"/>
  <c r="Q56" i="33"/>
  <c r="Q56" i="4" s="1"/>
  <c r="W56" i="33"/>
  <c r="W56" i="4" s="1"/>
  <c r="AC56" i="33"/>
  <c r="AI56" i="33"/>
  <c r="AI56" i="4" s="1"/>
  <c r="AO56" i="33"/>
  <c r="AO56" i="4" s="1"/>
  <c r="AU56" i="33"/>
  <c r="BA56" i="33"/>
  <c r="BA56" i="4" s="1"/>
  <c r="BG56" i="33"/>
  <c r="BG56" i="4" s="1"/>
  <c r="F57" i="33"/>
  <c r="F57" i="4" s="1"/>
  <c r="N57" i="33"/>
  <c r="N57" i="4" s="1"/>
  <c r="T57" i="33"/>
  <c r="Z57" i="33"/>
  <c r="Z57" i="4" s="1"/>
  <c r="AF57" i="33"/>
  <c r="AF57" i="4" s="1"/>
  <c r="AL57" i="33"/>
  <c r="AL57" i="4" s="1"/>
  <c r="AR57" i="33"/>
  <c r="AX57" i="33"/>
  <c r="AX57" i="4" s="1"/>
  <c r="BD57" i="33"/>
  <c r="BD57" i="4" s="1"/>
  <c r="C58" i="33"/>
  <c r="I58" i="33"/>
  <c r="I58" i="4" s="1"/>
  <c r="Q58" i="33"/>
  <c r="Q58" i="4" s="1"/>
  <c r="W58" i="33"/>
  <c r="W58" i="4" s="1"/>
  <c r="AC58" i="33"/>
  <c r="AC58" i="4" s="1"/>
  <c r="AI58" i="33"/>
  <c r="AO58" i="33"/>
  <c r="AU58" i="33"/>
  <c r="BA58" i="33"/>
  <c r="BA58" i="4" s="1"/>
  <c r="BG58" i="33"/>
  <c r="F59" i="33"/>
  <c r="F59" i="4" s="1"/>
  <c r="N59" i="33"/>
  <c r="N59" i="4" s="1"/>
  <c r="T59" i="33"/>
  <c r="T59" i="4" s="1"/>
  <c r="Z59" i="33"/>
  <c r="Z59" i="4" s="1"/>
  <c r="AF59" i="33"/>
  <c r="AF59" i="4" s="1"/>
  <c r="AL59" i="33"/>
  <c r="AL59" i="4" s="1"/>
  <c r="AR59" i="33"/>
  <c r="AR59" i="4" s="1"/>
  <c r="AX59" i="33"/>
  <c r="BD59" i="33"/>
  <c r="BD59" i="4" s="1"/>
  <c r="C60" i="33"/>
  <c r="C60" i="4" s="1"/>
  <c r="I60" i="33"/>
  <c r="I60" i="4" s="1"/>
  <c r="Q60" i="33"/>
  <c r="W60" i="33"/>
  <c r="W60" i="4" s="1"/>
  <c r="AC60" i="33"/>
  <c r="AC60" i="4" s="1"/>
  <c r="AI60" i="33"/>
  <c r="AI60" i="4" s="1"/>
  <c r="AO60" i="33"/>
  <c r="AO60" i="4" s="1"/>
  <c r="AU60" i="33"/>
  <c r="AU60" i="4" s="1"/>
  <c r="BA60" i="33"/>
  <c r="BA60" i="4" s="1"/>
  <c r="BG60" i="33"/>
  <c r="BG60" i="4" s="1"/>
  <c r="F61" i="33"/>
  <c r="N61" i="33"/>
  <c r="T61" i="33"/>
  <c r="T61" i="4" s="1"/>
  <c r="Z61" i="33"/>
  <c r="Z61" i="4" s="1"/>
  <c r="AF61" i="33"/>
  <c r="AL61" i="33"/>
  <c r="AL61" i="4" s="1"/>
  <c r="AR61" i="33"/>
  <c r="AX61" i="33"/>
  <c r="AX61" i="4" s="1"/>
  <c r="BD61" i="33"/>
  <c r="C62" i="33"/>
  <c r="C62" i="4" s="1"/>
  <c r="I62" i="33"/>
  <c r="I62" i="4" s="1"/>
  <c r="Q62" i="33"/>
  <c r="Q62" i="4" s="1"/>
  <c r="W62" i="33"/>
  <c r="W62" i="4" s="1"/>
  <c r="AC62" i="33"/>
  <c r="AC62" i="4" s="1"/>
  <c r="AI62" i="33"/>
  <c r="AI62" i="4" s="1"/>
  <c r="AO62" i="33"/>
  <c r="AO62" i="4" s="1"/>
  <c r="AU62" i="33"/>
  <c r="BA62" i="33"/>
  <c r="BA62" i="4" s="1"/>
  <c r="BG62" i="33"/>
  <c r="BG62" i="4" s="1"/>
  <c r="F63" i="33"/>
  <c r="F63" i="4" s="1"/>
  <c r="N63" i="33"/>
  <c r="T63" i="33"/>
  <c r="T63" i="4" s="1"/>
  <c r="Z63" i="33"/>
  <c r="AF63" i="33"/>
  <c r="AF63" i="4" s="1"/>
  <c r="AL63" i="33"/>
  <c r="AR63" i="33"/>
  <c r="AX63" i="33"/>
  <c r="BD63" i="33"/>
  <c r="BD63" i="4" s="1"/>
  <c r="C64" i="33"/>
  <c r="I64" i="33"/>
  <c r="I64" i="4" s="1"/>
  <c r="Q64" i="33"/>
  <c r="W64" i="33"/>
  <c r="W64" i="4" s="1"/>
  <c r="AC64" i="33"/>
  <c r="AI64" i="33"/>
  <c r="AI64" i="4" s="1"/>
  <c r="AO64" i="33"/>
  <c r="AO64" i="4" s="1"/>
  <c r="AU64" i="33"/>
  <c r="AU64" i="4" s="1"/>
  <c r="BA64" i="33"/>
  <c r="BA64" i="4" s="1"/>
  <c r="BG64" i="33"/>
  <c r="F65" i="33"/>
  <c r="N65" i="33"/>
  <c r="N65" i="4" s="1"/>
  <c r="T65" i="33"/>
  <c r="Z65" i="33"/>
  <c r="Z65" i="4" s="1"/>
  <c r="AF65" i="33"/>
  <c r="AL65" i="33"/>
  <c r="AL65" i="4" s="1"/>
  <c r="AR65" i="33"/>
  <c r="AX65" i="33"/>
  <c r="AX65" i="4" s="1"/>
  <c r="BC71" i="33"/>
  <c r="B72" i="33"/>
  <c r="H72" i="33"/>
  <c r="P72" i="33"/>
  <c r="P72" i="4" s="1"/>
  <c r="V72" i="33"/>
  <c r="AB72" i="33"/>
  <c r="AH72" i="33"/>
  <c r="AN72" i="33"/>
  <c r="AT72" i="33"/>
  <c r="AZ72" i="33"/>
  <c r="AZ72" i="4" s="1"/>
  <c r="BF72" i="33"/>
  <c r="E73" i="33"/>
  <c r="M73" i="33"/>
  <c r="S73" i="33"/>
  <c r="Y73" i="33"/>
  <c r="Y73" i="4" s="1"/>
  <c r="AE73" i="33"/>
  <c r="AE73" i="4" s="1"/>
  <c r="AK73" i="33"/>
  <c r="AK73" i="4" s="1"/>
  <c r="AQ73" i="33"/>
  <c r="AQ73" i="4" s="1"/>
  <c r="AW73" i="33"/>
  <c r="BC73" i="33"/>
  <c r="B74" i="33"/>
  <c r="H74" i="33"/>
  <c r="H74" i="4" s="1"/>
  <c r="P74" i="33"/>
  <c r="P74" i="4" s="1"/>
  <c r="V74" i="33"/>
  <c r="AB74" i="33"/>
  <c r="AH74" i="33"/>
  <c r="AH74" i="4" s="1"/>
  <c r="AN74" i="33"/>
  <c r="AT74" i="33"/>
  <c r="AZ74" i="33"/>
  <c r="BF74" i="33"/>
  <c r="E75" i="33"/>
  <c r="M75" i="33"/>
  <c r="M75" i="4" s="1"/>
  <c r="S75" i="33"/>
  <c r="Y75" i="33"/>
  <c r="Y75" i="4" s="1"/>
  <c r="AE75" i="33"/>
  <c r="AK75" i="33"/>
  <c r="AQ75" i="33"/>
  <c r="AW75" i="33"/>
  <c r="AW75" i="4" s="1"/>
  <c r="BC75" i="33"/>
  <c r="BC75" i="4" s="1"/>
  <c r="B76" i="33"/>
  <c r="B76" i="4" s="1"/>
  <c r="H76" i="33"/>
  <c r="P76" i="33"/>
  <c r="V76" i="33"/>
  <c r="AB76" i="33"/>
  <c r="AB76" i="4" s="1"/>
  <c r="AH76" i="33"/>
  <c r="AN76" i="33"/>
  <c r="AN76" i="4" s="1"/>
  <c r="AT76" i="33"/>
  <c r="AT76" i="4" s="1"/>
  <c r="AZ76" i="33"/>
  <c r="BF76" i="33"/>
  <c r="E77" i="33"/>
  <c r="M77" i="33"/>
  <c r="M77" i="4" s="1"/>
  <c r="S77" i="33"/>
  <c r="S77" i="4" s="1"/>
  <c r="Y77" i="33"/>
  <c r="Y77" i="4" s="1"/>
  <c r="AE77" i="33"/>
  <c r="AE77" i="4" s="1"/>
  <c r="AK77" i="33"/>
  <c r="AQ77" i="33"/>
  <c r="AQ77" i="4" s="1"/>
  <c r="AW77" i="33"/>
  <c r="BC77" i="33"/>
  <c r="BC77" i="4" s="1"/>
  <c r="B78" i="33"/>
  <c r="B78" i="4" s="1"/>
  <c r="H78" i="33"/>
  <c r="P78" i="33"/>
  <c r="V78" i="33"/>
  <c r="AB78" i="33"/>
  <c r="AB78" i="4" s="1"/>
  <c r="AH78" i="33"/>
  <c r="AN78" i="33"/>
  <c r="AT78" i="33"/>
  <c r="AT78" i="4" s="1"/>
  <c r="AZ78" i="33"/>
  <c r="BF78" i="33"/>
  <c r="BF78" i="4" s="1"/>
  <c r="E79" i="33"/>
  <c r="M79" i="33"/>
  <c r="M79" i="4" s="1"/>
  <c r="S79" i="33"/>
  <c r="S79" i="4" s="1"/>
  <c r="Y79" i="33"/>
  <c r="AE79" i="33"/>
  <c r="AK79" i="33"/>
  <c r="AK79" i="4" s="1"/>
  <c r="AQ79" i="33"/>
  <c r="AQ79" i="4" s="1"/>
  <c r="AW79" i="33"/>
  <c r="AW79" i="4" s="1"/>
  <c r="BC79" i="33"/>
  <c r="B80" i="33"/>
  <c r="H80" i="33"/>
  <c r="P80" i="33"/>
  <c r="P80" i="4" s="1"/>
  <c r="V80" i="33"/>
  <c r="AB80" i="33"/>
  <c r="AB80" i="4" s="1"/>
  <c r="AH80" i="33"/>
  <c r="AH80" i="4" s="1"/>
  <c r="AN80" i="33"/>
  <c r="AT80" i="33"/>
  <c r="AZ80" i="33"/>
  <c r="AZ80" i="4" s="1"/>
  <c r="BF80" i="33"/>
  <c r="BF80" i="4" s="1"/>
  <c r="E81" i="33"/>
  <c r="E81" i="4" s="1"/>
  <c r="M81" i="33"/>
  <c r="S81" i="33"/>
  <c r="Y81" i="33"/>
  <c r="AE81" i="33"/>
  <c r="AE81" i="4" s="1"/>
  <c r="AK81" i="33"/>
  <c r="AK81" i="4" s="1"/>
  <c r="AQ81" i="33"/>
  <c r="AQ81" i="4" s="1"/>
  <c r="AW81" i="33"/>
  <c r="AW81" i="4" s="1"/>
  <c r="BC81" i="33"/>
  <c r="B82" i="33"/>
  <c r="H82" i="33"/>
  <c r="H82" i="4" s="1"/>
  <c r="P82" i="33"/>
  <c r="P82" i="4" s="1"/>
  <c r="V82" i="33"/>
  <c r="V82" i="4" s="1"/>
  <c r="AB82" i="33"/>
  <c r="AH82" i="33"/>
  <c r="AN82" i="33"/>
  <c r="AT82" i="33"/>
  <c r="AT82" i="4" s="1"/>
  <c r="AZ82" i="33"/>
  <c r="AZ82" i="4" s="1"/>
  <c r="BF82" i="33"/>
  <c r="BF82" i="4" s="1"/>
  <c r="E83" i="33"/>
  <c r="E83" i="4" s="1"/>
  <c r="M83" i="33"/>
  <c r="S83" i="33"/>
  <c r="Y83" i="33"/>
  <c r="AE83" i="33"/>
  <c r="AE83" i="4" s="1"/>
  <c r="AK83" i="33"/>
  <c r="AK83" i="4" s="1"/>
  <c r="AQ83" i="33"/>
  <c r="AW83" i="33"/>
  <c r="BC83" i="33"/>
  <c r="B84" i="33"/>
  <c r="B84" i="4" s="1"/>
  <c r="H84" i="33"/>
  <c r="H84" i="4" s="1"/>
  <c r="P84" i="33"/>
  <c r="P84" i="4" s="1"/>
  <c r="V84" i="33"/>
  <c r="V84" i="4" s="1"/>
  <c r="BD65" i="33"/>
  <c r="BD65" i="4" s="1"/>
  <c r="C66" i="33"/>
  <c r="I66" i="33"/>
  <c r="I66" i="4" s="1"/>
  <c r="Q66" i="33"/>
  <c r="W66" i="33"/>
  <c r="W66" i="4" s="1"/>
  <c r="AC66" i="33"/>
  <c r="AI66" i="33"/>
  <c r="AI66" i="4" s="1"/>
  <c r="AO66" i="33"/>
  <c r="AU66" i="33"/>
  <c r="AU66" i="4" s="1"/>
  <c r="BA66" i="33"/>
  <c r="BG66" i="33"/>
  <c r="BG66" i="4" s="1"/>
  <c r="F67" i="33"/>
  <c r="N67" i="33"/>
  <c r="N67" i="4" s="1"/>
  <c r="T67" i="33"/>
  <c r="Z67" i="33"/>
  <c r="Z67" i="4" s="1"/>
  <c r="AF67" i="33"/>
  <c r="AF67" i="4" s="1"/>
  <c r="AL67" i="33"/>
  <c r="AR67" i="33"/>
  <c r="AX67" i="33"/>
  <c r="AX67" i="4" s="1"/>
  <c r="BD67" i="33"/>
  <c r="C68" i="33"/>
  <c r="C68" i="4" s="1"/>
  <c r="I68" i="33"/>
  <c r="Q68" i="33"/>
  <c r="Q68" i="4" s="1"/>
  <c r="W68" i="33"/>
  <c r="W68" i="4" s="1"/>
  <c r="AC68" i="33"/>
  <c r="AC68" i="4" s="1"/>
  <c r="AI68" i="33"/>
  <c r="AO68" i="33"/>
  <c r="AO68" i="4" s="1"/>
  <c r="AU68" i="33"/>
  <c r="BA68" i="33"/>
  <c r="BG68" i="33"/>
  <c r="BG68" i="4" s="1"/>
  <c r="F69" i="33"/>
  <c r="F69" i="4" s="1"/>
  <c r="N69" i="33"/>
  <c r="T69" i="33"/>
  <c r="T69" i="4" s="1"/>
  <c r="Z69" i="33"/>
  <c r="AF69" i="33"/>
  <c r="AF69" i="4" s="1"/>
  <c r="AL69" i="33"/>
  <c r="AR69" i="33"/>
  <c r="AR69" i="4" s="1"/>
  <c r="AX69" i="33"/>
  <c r="BD69" i="33"/>
  <c r="BD69" i="4" s="1"/>
  <c r="C70" i="33"/>
  <c r="C70" i="4" s="1"/>
  <c r="I70" i="33"/>
  <c r="I70" i="4" s="1"/>
  <c r="Q70" i="33"/>
  <c r="Q70" i="4" s="1"/>
  <c r="W70" i="33"/>
  <c r="W70" i="4" s="1"/>
  <c r="AC70" i="33"/>
  <c r="AI70" i="33"/>
  <c r="AO70" i="33"/>
  <c r="AU70" i="33"/>
  <c r="AU70" i="4" s="1"/>
  <c r="BA70" i="33"/>
  <c r="BA70" i="4" s="1"/>
  <c r="BG70" i="33"/>
  <c r="BG70" i="4" s="1"/>
  <c r="F71" i="33"/>
  <c r="F71" i="4" s="1"/>
  <c r="N71" i="33"/>
  <c r="N71" i="4" s="1"/>
  <c r="T71" i="33"/>
  <c r="T71" i="4" s="1"/>
  <c r="Z71" i="33"/>
  <c r="Z71" i="4" s="1"/>
  <c r="AF71" i="33"/>
  <c r="AF71" i="4" s="1"/>
  <c r="AL71" i="33"/>
  <c r="AL71" i="4" s="1"/>
  <c r="AR71" i="33"/>
  <c r="AR71" i="4" s="1"/>
  <c r="AX71" i="33"/>
  <c r="AX71" i="4" s="1"/>
  <c r="BD71" i="33"/>
  <c r="BD71" i="4" s="1"/>
  <c r="C72" i="33"/>
  <c r="C72" i="4" s="1"/>
  <c r="I72" i="33"/>
  <c r="I72" i="4" s="1"/>
  <c r="Q72" i="33"/>
  <c r="Q72" i="4" s="1"/>
  <c r="W72" i="33"/>
  <c r="W72" i="4" s="1"/>
  <c r="AC72" i="33"/>
  <c r="AC72" i="4" s="1"/>
  <c r="AI72" i="33"/>
  <c r="AI72" i="4" s="1"/>
  <c r="AO72" i="33"/>
  <c r="AO72" i="4" s="1"/>
  <c r="AU72" i="33"/>
  <c r="AU72" i="4" s="1"/>
  <c r="BA72" i="33"/>
  <c r="BA72" i="4" s="1"/>
  <c r="BG72" i="33"/>
  <c r="BG72" i="4" s="1"/>
  <c r="F73" i="33"/>
  <c r="N73" i="33"/>
  <c r="T73" i="33"/>
  <c r="T73" i="4" s="1"/>
  <c r="Z73" i="33"/>
  <c r="Z73" i="4" s="1"/>
  <c r="AF73" i="33"/>
  <c r="AF73" i="4" s="1"/>
  <c r="AL73" i="33"/>
  <c r="AR73" i="33"/>
  <c r="AR73" i="4" s="1"/>
  <c r="AX73" i="33"/>
  <c r="AX73" i="4" s="1"/>
  <c r="BD73" i="33"/>
  <c r="BD73" i="4" s="1"/>
  <c r="C74" i="33"/>
  <c r="C74" i="4" s="1"/>
  <c r="I74" i="33"/>
  <c r="I74" i="4" s="1"/>
  <c r="Q74" i="33"/>
  <c r="W74" i="33"/>
  <c r="W74" i="4" s="1"/>
  <c r="AC74" i="33"/>
  <c r="AC176" i="33" s="1"/>
  <c r="AI74" i="33"/>
  <c r="AO74" i="33"/>
  <c r="AO74" i="4" s="1"/>
  <c r="T199" i="33"/>
  <c r="AB84" i="33"/>
  <c r="AH84" i="33"/>
  <c r="AH84" i="4" s="1"/>
  <c r="AN84" i="33"/>
  <c r="AN84" i="4" s="1"/>
  <c r="AT84" i="33"/>
  <c r="AT84" i="4" s="1"/>
  <c r="AZ84" i="33"/>
  <c r="BF84" i="33"/>
  <c r="E85" i="33"/>
  <c r="M85" i="33"/>
  <c r="M85" i="4" s="1"/>
  <c r="S85" i="33"/>
  <c r="Y85" i="33"/>
  <c r="Y85" i="4" s="1"/>
  <c r="AE85" i="33"/>
  <c r="AE85" i="4" s="1"/>
  <c r="AK85" i="33"/>
  <c r="AQ85" i="33"/>
  <c r="AW85" i="33"/>
  <c r="AW85" i="4" s="1"/>
  <c r="BC85" i="33"/>
  <c r="BC85" i="4" s="1"/>
  <c r="B86" i="33"/>
  <c r="B86" i="4" s="1"/>
  <c r="H86" i="33"/>
  <c r="H86" i="4" s="1"/>
  <c r="P86" i="33"/>
  <c r="V86" i="33"/>
  <c r="AB86" i="33"/>
  <c r="AH86" i="33"/>
  <c r="AH86" i="4" s="1"/>
  <c r="AN86" i="33"/>
  <c r="AN86" i="4" s="1"/>
  <c r="AT86" i="33"/>
  <c r="AZ86" i="33"/>
  <c r="BF86" i="33"/>
  <c r="BF86" i="4" s="1"/>
  <c r="E87" i="33"/>
  <c r="E87" i="4" s="1"/>
  <c r="M87" i="33"/>
  <c r="M87" i="4" s="1"/>
  <c r="S87" i="33"/>
  <c r="S87" i="4" s="1"/>
  <c r="Y87" i="33"/>
  <c r="AE87" i="33"/>
  <c r="AK87" i="33"/>
  <c r="AQ87" i="33"/>
  <c r="AQ87" i="4" s="1"/>
  <c r="AW87" i="33"/>
  <c r="AW87" i="4" s="1"/>
  <c r="BC87" i="33"/>
  <c r="BC87" i="4" s="1"/>
  <c r="B88" i="33"/>
  <c r="B88" i="4" s="1"/>
  <c r="H88" i="33"/>
  <c r="P88" i="33"/>
  <c r="V88" i="33"/>
  <c r="V88" i="4" s="1"/>
  <c r="AB88" i="33"/>
  <c r="AB88" i="4" s="1"/>
  <c r="AH88" i="33"/>
  <c r="AH88" i="4" s="1"/>
  <c r="AN88" i="33"/>
  <c r="AN88" i="4" s="1"/>
  <c r="AT88" i="33"/>
  <c r="AZ88" i="33"/>
  <c r="BF88" i="33"/>
  <c r="BF88" i="4" s="1"/>
  <c r="E89" i="33"/>
  <c r="E89" i="4" s="1"/>
  <c r="M89" i="33"/>
  <c r="M89" i="4" s="1"/>
  <c r="S89" i="33"/>
  <c r="S89" i="4" s="1"/>
  <c r="Y89" i="33"/>
  <c r="AE89" i="33"/>
  <c r="AK89" i="33"/>
  <c r="AK89" i="4" s="1"/>
  <c r="AQ89" i="33"/>
  <c r="AQ89" i="4" s="1"/>
  <c r="AW89" i="33"/>
  <c r="AW89" i="4" s="1"/>
  <c r="BC89" i="33"/>
  <c r="BC89" i="4" s="1"/>
  <c r="B90" i="33"/>
  <c r="H90" i="33"/>
  <c r="P90" i="33"/>
  <c r="P90" i="4" s="1"/>
  <c r="V90" i="33"/>
  <c r="V90" i="4" s="1"/>
  <c r="AB90" i="33"/>
  <c r="AB90" i="4" s="1"/>
  <c r="AH90" i="33"/>
  <c r="AH90" i="4" s="1"/>
  <c r="AN90" i="33"/>
  <c r="AN90" i="4" s="1"/>
  <c r="AT90" i="33"/>
  <c r="AT90" i="4" s="1"/>
  <c r="AZ90" i="33"/>
  <c r="AZ90" i="4" s="1"/>
  <c r="BF90" i="33"/>
  <c r="BF90" i="4" s="1"/>
  <c r="E91" i="33"/>
  <c r="E91" i="4" s="1"/>
  <c r="M91" i="33"/>
  <c r="S91" i="33"/>
  <c r="Y91" i="33"/>
  <c r="AE91" i="33"/>
  <c r="AE91" i="4" s="1"/>
  <c r="AK91" i="33"/>
  <c r="AQ91" i="33"/>
  <c r="AQ91" i="4" s="1"/>
  <c r="AW91" i="33"/>
  <c r="AW91" i="4" s="1"/>
  <c r="BC91" i="33"/>
  <c r="H92" i="33"/>
  <c r="V92" i="33"/>
  <c r="AB92" i="33"/>
  <c r="AB92" i="4" s="1"/>
  <c r="AH92" i="33"/>
  <c r="AH92" i="4" s="1"/>
  <c r="AN92" i="33"/>
  <c r="AN298" i="33" s="1"/>
  <c r="AT92" i="33"/>
  <c r="AT294" i="33" s="1"/>
  <c r="AZ92" i="33"/>
  <c r="AZ298" i="33" s="1"/>
  <c r="BF92" i="33"/>
  <c r="AF199" i="33"/>
  <c r="AU74" i="33"/>
  <c r="AU276" i="33" s="1"/>
  <c r="BA74" i="33"/>
  <c r="BA74" i="4" s="1"/>
  <c r="BG74" i="33"/>
  <c r="F75" i="33"/>
  <c r="N75" i="33"/>
  <c r="N75" i="4" s="1"/>
  <c r="T75" i="33"/>
  <c r="Z75" i="33"/>
  <c r="Z75" i="4" s="1"/>
  <c r="AF75" i="33"/>
  <c r="AF75" i="4" s="1"/>
  <c r="AL75" i="33"/>
  <c r="AL75" i="4" s="1"/>
  <c r="AR75" i="33"/>
  <c r="AX75" i="33"/>
  <c r="AX75" i="4" s="1"/>
  <c r="BD75" i="33"/>
  <c r="C76" i="33"/>
  <c r="I76" i="33"/>
  <c r="I178" i="33" s="1"/>
  <c r="Q76" i="33"/>
  <c r="W76" i="33"/>
  <c r="AC76" i="33"/>
  <c r="AC76" i="4" s="1"/>
  <c r="AI76" i="33"/>
  <c r="AI76" i="4" s="1"/>
  <c r="AO76" i="33"/>
  <c r="AU76" i="33"/>
  <c r="AU278" i="33" s="1"/>
  <c r="BA76" i="33"/>
  <c r="BA76" i="4" s="1"/>
  <c r="BG76" i="33"/>
  <c r="F77" i="33"/>
  <c r="N77" i="33"/>
  <c r="N77" i="4" s="1"/>
  <c r="T77" i="33"/>
  <c r="T179" i="33" s="1"/>
  <c r="Z77" i="33"/>
  <c r="AF77" i="33"/>
  <c r="AL77" i="33"/>
  <c r="AL77" i="4" s="1"/>
  <c r="AR77" i="33"/>
  <c r="AX77" i="33"/>
  <c r="AX179" i="33" s="1"/>
  <c r="BD77" i="33"/>
  <c r="BD179" i="33" s="1"/>
  <c r="C78" i="33"/>
  <c r="I78" i="33"/>
  <c r="I78" i="4" s="1"/>
  <c r="Q78" i="33"/>
  <c r="Q78" i="4" s="1"/>
  <c r="W78" i="33"/>
  <c r="W180" i="33" s="1"/>
  <c r="AC78" i="33"/>
  <c r="AC78" i="4" s="1"/>
  <c r="AI78" i="33"/>
  <c r="AO78" i="33"/>
  <c r="AU78" i="33"/>
  <c r="BA78" i="33"/>
  <c r="BA78" i="4" s="1"/>
  <c r="BG78" i="33"/>
  <c r="BG78" i="4" s="1"/>
  <c r="F79" i="33"/>
  <c r="F79" i="4" s="1"/>
  <c r="N79" i="33"/>
  <c r="T79" i="33"/>
  <c r="Z79" i="33"/>
  <c r="Z79" i="4" s="1"/>
  <c r="AF79" i="33"/>
  <c r="AF79" i="4" s="1"/>
  <c r="AL79" i="33"/>
  <c r="AR79" i="33"/>
  <c r="AR79" i="4" s="1"/>
  <c r="AX79" i="33"/>
  <c r="BD79" i="33"/>
  <c r="BD180" i="33" s="1"/>
  <c r="C80" i="33"/>
  <c r="I80" i="33"/>
  <c r="I80" i="4" s="1"/>
  <c r="Q80" i="33"/>
  <c r="W80" i="33"/>
  <c r="AC80" i="33"/>
  <c r="AC80" i="4" s="1"/>
  <c r="AI80" i="33"/>
  <c r="AO80" i="33"/>
  <c r="AO80" i="4" s="1"/>
  <c r="AU80" i="33"/>
  <c r="AU80" i="4" s="1"/>
  <c r="BA80" i="33"/>
  <c r="BA80" i="4" s="1"/>
  <c r="BG80" i="33"/>
  <c r="BG80" i="4" s="1"/>
  <c r="F81" i="33"/>
  <c r="N81" i="33"/>
  <c r="T81" i="33"/>
  <c r="T183" i="33" s="1"/>
  <c r="Z81" i="33"/>
  <c r="Z81" i="4" s="1"/>
  <c r="AF81" i="33"/>
  <c r="AF81" i="4" s="1"/>
  <c r="AL81" i="33"/>
  <c r="AL81" i="4" s="1"/>
  <c r="AR81" i="33"/>
  <c r="AR183" i="33" s="1"/>
  <c r="AX81" i="33"/>
  <c r="BD81" i="33"/>
  <c r="BD81" i="4" s="1"/>
  <c r="C82" i="33"/>
  <c r="C82" i="4" s="1"/>
  <c r="I82" i="33"/>
  <c r="I82" i="4" s="1"/>
  <c r="Q82" i="33"/>
  <c r="Q82" i="4" s="1"/>
  <c r="W82" i="33"/>
  <c r="W82" i="4" s="1"/>
  <c r="AC82" i="33"/>
  <c r="AI82" i="33"/>
  <c r="AO82" i="33"/>
  <c r="AO82" i="4" s="1"/>
  <c r="Z98" i="4"/>
  <c r="AU82" i="33"/>
  <c r="BA82" i="33"/>
  <c r="BA183" i="33" s="1"/>
  <c r="BG82" i="33"/>
  <c r="F83" i="33"/>
  <c r="N83" i="33"/>
  <c r="N83" i="4" s="1"/>
  <c r="T83" i="33"/>
  <c r="T185" i="33" s="1"/>
  <c r="Z83" i="33"/>
  <c r="Z83" i="4" s="1"/>
  <c r="AF83" i="33"/>
  <c r="AF83" i="4" s="1"/>
  <c r="AL83" i="33"/>
  <c r="AR83" i="33"/>
  <c r="AR184" i="33" s="1"/>
  <c r="AX83" i="33"/>
  <c r="AX83" i="4" s="1"/>
  <c r="BD83" i="33"/>
  <c r="BD83" i="4" s="1"/>
  <c r="C84" i="33"/>
  <c r="C84" i="4" s="1"/>
  <c r="I84" i="33"/>
  <c r="I84" i="4" s="1"/>
  <c r="Q84" i="33"/>
  <c r="W84" i="33"/>
  <c r="AC84" i="33"/>
  <c r="AC84" i="4" s="1"/>
  <c r="AI84" i="33"/>
  <c r="AI84" i="4" s="1"/>
  <c r="AO84" i="33"/>
  <c r="AU84" i="33"/>
  <c r="AU84" i="4" s="1"/>
  <c r="BA84" i="33"/>
  <c r="BG84" i="33"/>
  <c r="F85" i="33"/>
  <c r="F85" i="4" s="1"/>
  <c r="N85" i="33"/>
  <c r="T85" i="33"/>
  <c r="Z85" i="33"/>
  <c r="AF85" i="33"/>
  <c r="AL85" i="33"/>
  <c r="AR85" i="33"/>
  <c r="AR85" i="4" s="1"/>
  <c r="AX85" i="33"/>
  <c r="AX187" i="33" s="1"/>
  <c r="BD85" i="33"/>
  <c r="BD85" i="4" s="1"/>
  <c r="C86" i="33"/>
  <c r="I86" i="33"/>
  <c r="Q86" i="33"/>
  <c r="W86" i="33"/>
  <c r="W86" i="4" s="1"/>
  <c r="AC86" i="33"/>
  <c r="AC86" i="4" s="1"/>
  <c r="AI86" i="33"/>
  <c r="AI86" i="4" s="1"/>
  <c r="AO86" i="33"/>
  <c r="AO188" i="33" s="1"/>
  <c r="AU86" i="33"/>
  <c r="BA86" i="33"/>
  <c r="BG86" i="33"/>
  <c r="BG86" i="4" s="1"/>
  <c r="F87" i="33"/>
  <c r="F87" i="4" s="1"/>
  <c r="N87" i="33"/>
  <c r="N87" i="4" s="1"/>
  <c r="T87" i="33"/>
  <c r="T87" i="4" s="1"/>
  <c r="Z87" i="33"/>
  <c r="AF87" i="33"/>
  <c r="AL87" i="33"/>
  <c r="AL87" i="4" s="1"/>
  <c r="AR87" i="33"/>
  <c r="AX87" i="33"/>
  <c r="BD87" i="33"/>
  <c r="BD189" i="33" s="1"/>
  <c r="C88" i="33"/>
  <c r="I88" i="33"/>
  <c r="Q88" i="33"/>
  <c r="Q88" i="4" s="1"/>
  <c r="W88" i="33"/>
  <c r="AC88" i="33"/>
  <c r="AC88" i="4" s="1"/>
  <c r="AI88" i="33"/>
  <c r="AI88" i="4" s="1"/>
  <c r="AO88" i="33"/>
  <c r="AO88" i="4" s="1"/>
  <c r="AU88" i="33"/>
  <c r="BA88" i="33"/>
  <c r="BA88" i="4" s="1"/>
  <c r="BG88" i="33"/>
  <c r="BG88" i="4" s="1"/>
  <c r="F89" i="33"/>
  <c r="F89" i="4" s="1"/>
  <c r="N89" i="33"/>
  <c r="N191" i="33" s="1"/>
  <c r="T89" i="33"/>
  <c r="Z89" i="33"/>
  <c r="AF89" i="33"/>
  <c r="AF89" i="4" s="1"/>
  <c r="AL89" i="33"/>
  <c r="AL89" i="4" s="1"/>
  <c r="AR89" i="33"/>
  <c r="AX89" i="33"/>
  <c r="AX89" i="4" s="1"/>
  <c r="BD89" i="33"/>
  <c r="BD89" i="4" s="1"/>
  <c r="C90" i="33"/>
  <c r="I90" i="33"/>
  <c r="I90" i="4" s="1"/>
  <c r="Q90" i="33"/>
  <c r="Q90" i="4" s="1"/>
  <c r="W90" i="33"/>
  <c r="W90" i="4" s="1"/>
  <c r="AC90" i="33"/>
  <c r="AC90" i="4" s="1"/>
  <c r="AI90" i="33"/>
  <c r="AO90" i="33"/>
  <c r="AU90" i="33"/>
  <c r="AU90" i="4" s="1"/>
  <c r="BA90" i="33"/>
  <c r="BA90" i="4" s="1"/>
  <c r="BG90" i="33"/>
  <c r="BD91" i="33"/>
  <c r="B298" i="2"/>
  <c r="AN298" i="2"/>
  <c r="M299" i="2"/>
  <c r="AQ299" i="2"/>
  <c r="AB7" i="33"/>
  <c r="AB7" i="4" s="1"/>
  <c r="AB8" i="33"/>
  <c r="AB8" i="4" s="1"/>
  <c r="AT260" i="33"/>
  <c r="S298" i="3"/>
  <c r="S93" i="33"/>
  <c r="S93" i="4" s="1"/>
  <c r="AQ298" i="3"/>
  <c r="AQ93" i="33"/>
  <c r="BC298" i="3"/>
  <c r="BC93" i="33"/>
  <c r="BC93" i="4" s="1"/>
  <c r="V299" i="3"/>
  <c r="V94" i="33"/>
  <c r="V348" i="33" s="1"/>
  <c r="AH299" i="3"/>
  <c r="AH94" i="33"/>
  <c r="AH349" i="33" s="1"/>
  <c r="AT299" i="3"/>
  <c r="AT94" i="33"/>
  <c r="AT346" i="33" s="1"/>
  <c r="BF299" i="3"/>
  <c r="BF94" i="33"/>
  <c r="E300" i="3"/>
  <c r="E95" i="33"/>
  <c r="S300" i="3"/>
  <c r="S95" i="33"/>
  <c r="AQ300" i="3"/>
  <c r="AQ95" i="33"/>
  <c r="I198" i="33"/>
  <c r="I96" i="4"/>
  <c r="AO298" i="2"/>
  <c r="N299" i="2"/>
  <c r="AX299" i="2"/>
  <c r="W8" i="33"/>
  <c r="W7" i="33"/>
  <c r="W7" i="4" s="1"/>
  <c r="AO8" i="33"/>
  <c r="AO8" i="4" s="1"/>
  <c r="AO7" i="33"/>
  <c r="AO7" i="4" s="1"/>
  <c r="BG8" i="33"/>
  <c r="BG7" i="33"/>
  <c r="BG7" i="4" s="1"/>
  <c r="AP198" i="33"/>
  <c r="AP197" i="33"/>
  <c r="AP96" i="4"/>
  <c r="P298" i="2"/>
  <c r="AH298" i="2"/>
  <c r="BF298" i="2"/>
  <c r="S299" i="2"/>
  <c r="AK299" i="2"/>
  <c r="AW299" i="2"/>
  <c r="H7" i="33"/>
  <c r="H8" i="33"/>
  <c r="H8" i="4" s="1"/>
  <c r="AN7" i="33"/>
  <c r="AN7" i="4" s="1"/>
  <c r="AN8" i="33"/>
  <c r="AK211" i="33"/>
  <c r="AQ219" i="33"/>
  <c r="AQ223" i="33"/>
  <c r="E298" i="3"/>
  <c r="E93" i="33"/>
  <c r="E93" i="4" s="1"/>
  <c r="AE298" i="3"/>
  <c r="AE93" i="33"/>
  <c r="AE93" i="4" s="1"/>
  <c r="H299" i="3"/>
  <c r="H94" i="33"/>
  <c r="H346" i="33" s="1"/>
  <c r="M95" i="4"/>
  <c r="I298" i="2"/>
  <c r="W298" i="2"/>
  <c r="AU298" i="2"/>
  <c r="T299" i="2"/>
  <c r="AL299" i="2"/>
  <c r="BD299" i="2"/>
  <c r="I7" i="33"/>
  <c r="I7" i="4" s="1"/>
  <c r="I8" i="33"/>
  <c r="AI8" i="33"/>
  <c r="AI8" i="4" s="1"/>
  <c r="AI7" i="33"/>
  <c r="AI7" i="4" s="1"/>
  <c r="BA8" i="33"/>
  <c r="BA7" i="33"/>
  <c r="BA7" i="4" s="1"/>
  <c r="D298" i="2"/>
  <c r="L298" i="2"/>
  <c r="L92" i="4"/>
  <c r="R298" i="2"/>
  <c r="X298" i="2"/>
  <c r="AD298" i="2"/>
  <c r="AJ298" i="2"/>
  <c r="AP298" i="2"/>
  <c r="AV298" i="2"/>
  <c r="BB298" i="2"/>
  <c r="BH298" i="2"/>
  <c r="G299" i="2"/>
  <c r="O299" i="2"/>
  <c r="U299" i="2"/>
  <c r="AA299" i="2"/>
  <c r="AG299" i="2"/>
  <c r="AM299" i="2"/>
  <c r="AS299" i="2"/>
  <c r="AY299" i="2"/>
  <c r="BE299" i="2"/>
  <c r="BH198" i="33"/>
  <c r="BH96" i="4"/>
  <c r="AA198" i="33"/>
  <c r="AA96" i="4"/>
  <c r="V197" i="33"/>
  <c r="V198" i="33"/>
  <c r="V96" i="4"/>
  <c r="V198" i="4" s="1"/>
  <c r="AF198" i="33"/>
  <c r="AF298" i="33"/>
  <c r="AF96" i="4"/>
  <c r="AC199" i="33"/>
  <c r="AC98" i="4"/>
  <c r="V298" i="2"/>
  <c r="AZ298" i="2"/>
  <c r="Y299" i="2"/>
  <c r="P7" i="33"/>
  <c r="P7" i="4" s="1"/>
  <c r="P8" i="33"/>
  <c r="AH7" i="33"/>
  <c r="AH7" i="4" s="1"/>
  <c r="AH8" i="33"/>
  <c r="AH8" i="4" s="1"/>
  <c r="AZ7" i="33"/>
  <c r="AZ7" i="4" s="1"/>
  <c r="AZ8" i="33"/>
  <c r="AZ8" i="4" s="1"/>
  <c r="BF7" i="33"/>
  <c r="BF7" i="4" s="1"/>
  <c r="BF8" i="33"/>
  <c r="BF8" i="4" s="1"/>
  <c r="AH240" i="33"/>
  <c r="B297" i="3"/>
  <c r="B92" i="33"/>
  <c r="B298" i="33" s="1"/>
  <c r="P297" i="3"/>
  <c r="P92" i="33"/>
  <c r="P92" i="4" s="1"/>
  <c r="Y298" i="3"/>
  <c r="Y93" i="33"/>
  <c r="AW298" i="3"/>
  <c r="AW93" i="33"/>
  <c r="AW93" i="4" s="1"/>
  <c r="P299" i="3"/>
  <c r="P94" i="33"/>
  <c r="P349" i="33" s="1"/>
  <c r="AN299" i="3"/>
  <c r="AN94" i="33"/>
  <c r="AN349" i="33" s="1"/>
  <c r="AE300" i="3"/>
  <c r="AE95" i="33"/>
  <c r="AW300" i="3"/>
  <c r="AW95" i="33"/>
  <c r="K96" i="2"/>
  <c r="AU198" i="33"/>
  <c r="AU96" i="4"/>
  <c r="C298" i="2"/>
  <c r="AI298" i="2"/>
  <c r="BG298" i="2"/>
  <c r="Z299" i="2"/>
  <c r="AR299" i="2"/>
  <c r="AU196" i="2"/>
  <c r="Q7" i="33"/>
  <c r="Q7" i="4" s="1"/>
  <c r="Q8" i="33"/>
  <c r="AU7" i="33"/>
  <c r="AU7" i="4" s="1"/>
  <c r="AU8" i="33"/>
  <c r="S198" i="33"/>
  <c r="S96" i="4"/>
  <c r="BC198" i="33"/>
  <c r="BC96" i="4"/>
  <c r="AH199" i="33"/>
  <c r="AH98" i="4"/>
  <c r="AS199" i="33"/>
  <c r="AS98" i="4"/>
  <c r="AS199" i="4" s="1"/>
  <c r="H298" i="2"/>
  <c r="AB298" i="2"/>
  <c r="AT298" i="2"/>
  <c r="E299" i="2"/>
  <c r="AE299" i="2"/>
  <c r="BC299" i="2"/>
  <c r="B7" i="33"/>
  <c r="B8" i="33"/>
  <c r="V7" i="33"/>
  <c r="V7" i="4" s="1"/>
  <c r="V8" i="33"/>
  <c r="AT7" i="33"/>
  <c r="AT7" i="4" s="1"/>
  <c r="AT8" i="33"/>
  <c r="AW233" i="33"/>
  <c r="V266" i="33"/>
  <c r="M298" i="3"/>
  <c r="M93" i="33"/>
  <c r="AK298" i="3"/>
  <c r="AK93" i="33"/>
  <c r="AK93" i="4" s="1"/>
  <c r="B299" i="3"/>
  <c r="B94" i="33"/>
  <c r="B349" i="33" s="1"/>
  <c r="AB299" i="3"/>
  <c r="AB94" i="33"/>
  <c r="AZ299" i="3"/>
  <c r="AZ94" i="33"/>
  <c r="AZ348" i="33" s="1"/>
  <c r="AK95" i="4"/>
  <c r="BC300" i="3"/>
  <c r="BC95" i="33"/>
  <c r="Q298" i="2"/>
  <c r="AC298" i="2"/>
  <c r="BA298" i="2"/>
  <c r="F299" i="2"/>
  <c r="AF299" i="2"/>
  <c r="C7" i="33"/>
  <c r="C7" i="4" s="1"/>
  <c r="C8" i="33"/>
  <c r="C8" i="4" s="1"/>
  <c r="AC7" i="33"/>
  <c r="AC8" i="33"/>
  <c r="D7" i="33"/>
  <c r="D7" i="4" s="1"/>
  <c r="D8" i="33"/>
  <c r="D8" i="4" s="1"/>
  <c r="L8" i="33"/>
  <c r="L7" i="33"/>
  <c r="L7" i="4" s="1"/>
  <c r="R8" i="33"/>
  <c r="R7" i="33"/>
  <c r="X8" i="33"/>
  <c r="X7" i="33"/>
  <c r="X7" i="4" s="1"/>
  <c r="AD8" i="33"/>
  <c r="AD7" i="33"/>
  <c r="AD7" i="4" s="1"/>
  <c r="AJ8" i="33"/>
  <c r="AJ7" i="33"/>
  <c r="AJ7" i="4" s="1"/>
  <c r="AP8" i="33"/>
  <c r="AP8" i="4" s="1"/>
  <c r="AP7" i="33"/>
  <c r="AP7" i="4" s="1"/>
  <c r="AV8" i="33"/>
  <c r="AV7" i="33"/>
  <c r="AV7" i="4" s="1"/>
  <c r="BB8" i="33"/>
  <c r="BB7" i="33"/>
  <c r="BH8" i="33"/>
  <c r="BH8" i="4" s="1"/>
  <c r="BH7" i="33"/>
  <c r="BH7" i="4" s="1"/>
  <c r="AS237" i="33"/>
  <c r="P297" i="2"/>
  <c r="AN297" i="2"/>
  <c r="E298" i="2"/>
  <c r="M298" i="2"/>
  <c r="S298" i="2"/>
  <c r="Y298" i="2"/>
  <c r="AE298" i="2"/>
  <c r="AK298" i="2"/>
  <c r="AQ298" i="2"/>
  <c r="AW298" i="2"/>
  <c r="BC298" i="2"/>
  <c r="B299" i="2"/>
  <c r="H299" i="2"/>
  <c r="P299" i="2"/>
  <c r="V299" i="2"/>
  <c r="AB299" i="2"/>
  <c r="AH299" i="2"/>
  <c r="AN299" i="2"/>
  <c r="AT299" i="2"/>
  <c r="AZ299" i="2"/>
  <c r="BF299" i="2"/>
  <c r="E8" i="33"/>
  <c r="E7" i="33"/>
  <c r="M8" i="33"/>
  <c r="M7" i="33"/>
  <c r="S7" i="33"/>
  <c r="S8" i="33"/>
  <c r="S8" i="4" s="1"/>
  <c r="Y8" i="33"/>
  <c r="Y8" i="4" s="1"/>
  <c r="Y7" i="33"/>
  <c r="Y7" i="4" s="1"/>
  <c r="AE8" i="33"/>
  <c r="AE7" i="33"/>
  <c r="AE7" i="4" s="1"/>
  <c r="AK7" i="33"/>
  <c r="AK8" i="33"/>
  <c r="AK8" i="4" s="1"/>
  <c r="AQ8" i="33"/>
  <c r="AQ7" i="33"/>
  <c r="AW8" i="33"/>
  <c r="AW7" i="33"/>
  <c r="BC7" i="33"/>
  <c r="BC8" i="33"/>
  <c r="B9" i="33"/>
  <c r="H9" i="33"/>
  <c r="H9" i="4" s="1"/>
  <c r="P9" i="33"/>
  <c r="V9" i="33"/>
  <c r="AB9" i="33"/>
  <c r="AH9" i="33"/>
  <c r="AN9" i="33"/>
  <c r="AT9" i="33"/>
  <c r="AZ9" i="33"/>
  <c r="AZ9" i="4" s="1"/>
  <c r="BF9" i="33"/>
  <c r="E10" i="33"/>
  <c r="M10" i="33"/>
  <c r="S10" i="33"/>
  <c r="Y10" i="33"/>
  <c r="Y10" i="4" s="1"/>
  <c r="AE10" i="33"/>
  <c r="AK10" i="33"/>
  <c r="AQ10" i="33"/>
  <c r="AW10" i="33"/>
  <c r="BC10" i="33"/>
  <c r="B11" i="33"/>
  <c r="B11" i="4" s="1"/>
  <c r="H11" i="33"/>
  <c r="P11" i="33"/>
  <c r="V11" i="33"/>
  <c r="AB11" i="33"/>
  <c r="AH11" i="33"/>
  <c r="AN11" i="33"/>
  <c r="AT11" i="33"/>
  <c r="AZ11" i="33"/>
  <c r="BF11" i="33"/>
  <c r="E12" i="33"/>
  <c r="M12" i="33"/>
  <c r="S12" i="33"/>
  <c r="Y12" i="33"/>
  <c r="AE12" i="33"/>
  <c r="AK12" i="33"/>
  <c r="AQ12" i="33"/>
  <c r="AW12" i="33"/>
  <c r="BC12" i="33"/>
  <c r="B13" i="33"/>
  <c r="H13" i="33"/>
  <c r="P13" i="33"/>
  <c r="V13" i="33"/>
  <c r="V115" i="33" s="1"/>
  <c r="AB13" i="33"/>
  <c r="AH13" i="33"/>
  <c r="AN13" i="33"/>
  <c r="AT13" i="33"/>
  <c r="AT115" i="33" s="1"/>
  <c r="AZ13" i="33"/>
  <c r="BF13" i="33"/>
  <c r="E14" i="33"/>
  <c r="M14" i="33"/>
  <c r="S14" i="33"/>
  <c r="Y14" i="33"/>
  <c r="AE14" i="33"/>
  <c r="AK14" i="33"/>
  <c r="AQ14" i="33"/>
  <c r="AW14" i="33"/>
  <c r="AW14" i="4" s="1"/>
  <c r="BC14" i="33"/>
  <c r="B15" i="33"/>
  <c r="H15" i="33"/>
  <c r="P15" i="33"/>
  <c r="V15" i="33"/>
  <c r="AB15" i="33"/>
  <c r="AH15" i="33"/>
  <c r="AN15" i="33"/>
  <c r="AT15" i="33"/>
  <c r="AZ15" i="33"/>
  <c r="BF15" i="33"/>
  <c r="E16" i="33"/>
  <c r="M16" i="33"/>
  <c r="S16" i="33"/>
  <c r="Y16" i="33"/>
  <c r="AE16" i="33"/>
  <c r="AK16" i="33"/>
  <c r="AQ16" i="33"/>
  <c r="AW16" i="33"/>
  <c r="BC16" i="33"/>
  <c r="B17" i="33"/>
  <c r="H17" i="33"/>
  <c r="P17" i="33"/>
  <c r="V17" i="33"/>
  <c r="AB17" i="33"/>
  <c r="AH17" i="33"/>
  <c r="AN17" i="33"/>
  <c r="AN119" i="33" s="1"/>
  <c r="AT17" i="33"/>
  <c r="AZ17" i="33"/>
  <c r="AZ17" i="4" s="1"/>
  <c r="BF17" i="33"/>
  <c r="E18" i="33"/>
  <c r="E18" i="4" s="1"/>
  <c r="M18" i="33"/>
  <c r="S18" i="33"/>
  <c r="Y18" i="33"/>
  <c r="AE18" i="33"/>
  <c r="AK18" i="33"/>
  <c r="AK18" i="4" s="1"/>
  <c r="AQ18" i="33"/>
  <c r="AW18" i="33"/>
  <c r="BC18" i="33"/>
  <c r="B19" i="33"/>
  <c r="B121" i="33" s="1"/>
  <c r="H19" i="33"/>
  <c r="P19" i="33"/>
  <c r="P19" i="4" s="1"/>
  <c r="V19" i="33"/>
  <c r="AB19" i="33"/>
  <c r="AB19" i="4" s="1"/>
  <c r="AH19" i="33"/>
  <c r="AN19" i="33"/>
  <c r="AT19" i="33"/>
  <c r="AZ19" i="33"/>
  <c r="BF19" i="33"/>
  <c r="E20" i="33"/>
  <c r="M20" i="33"/>
  <c r="S20" i="33"/>
  <c r="Y20" i="33"/>
  <c r="AE20" i="33"/>
  <c r="AK20" i="33"/>
  <c r="AQ20" i="33"/>
  <c r="AQ20" i="4" s="1"/>
  <c r="AW20" i="33"/>
  <c r="BC20" i="33"/>
  <c r="B21" i="33"/>
  <c r="H21" i="33"/>
  <c r="P21" i="33"/>
  <c r="V21" i="33"/>
  <c r="AB21" i="33"/>
  <c r="AH21" i="33"/>
  <c r="AN21" i="33"/>
  <c r="AT21" i="33"/>
  <c r="AZ21" i="33"/>
  <c r="BF21" i="33"/>
  <c r="E22" i="33"/>
  <c r="M22" i="33"/>
  <c r="S22" i="33"/>
  <c r="Y22" i="33"/>
  <c r="Y22" i="4" s="1"/>
  <c r="AE22" i="33"/>
  <c r="AE124" i="33" s="1"/>
  <c r="AK22" i="33"/>
  <c r="AK22" i="4" s="1"/>
  <c r="AQ22" i="33"/>
  <c r="AW22" i="33"/>
  <c r="BC22" i="33"/>
  <c r="B23" i="33"/>
  <c r="B23" i="4" s="1"/>
  <c r="H23" i="33"/>
  <c r="P23" i="33"/>
  <c r="V23" i="33"/>
  <c r="AB23" i="33"/>
  <c r="AH23" i="33"/>
  <c r="AN23" i="33"/>
  <c r="AT23" i="33"/>
  <c r="AZ23" i="33"/>
  <c r="BF23" i="33"/>
  <c r="E24" i="33"/>
  <c r="M24" i="33"/>
  <c r="S24" i="33"/>
  <c r="Y24" i="33"/>
  <c r="AE24" i="33"/>
  <c r="AK24" i="33"/>
  <c r="AQ24" i="33"/>
  <c r="AW24" i="33"/>
  <c r="BC24" i="33"/>
  <c r="B25" i="33"/>
  <c r="H25" i="33"/>
  <c r="P25" i="33"/>
  <c r="V25" i="33"/>
  <c r="AB25" i="33"/>
  <c r="AH25" i="33"/>
  <c r="AH25" i="4" s="1"/>
  <c r="AN25" i="33"/>
  <c r="AN25" i="4" s="1"/>
  <c r="AT25" i="33"/>
  <c r="AZ25" i="33"/>
  <c r="BF25" i="33"/>
  <c r="E26" i="33"/>
  <c r="M26" i="33"/>
  <c r="M26" i="4" s="1"/>
  <c r="S26" i="33"/>
  <c r="Y26" i="33"/>
  <c r="AE26" i="33"/>
  <c r="AK26" i="33"/>
  <c r="AQ26" i="33"/>
  <c r="AW26" i="33"/>
  <c r="BC26" i="33"/>
  <c r="B27" i="33"/>
  <c r="H27" i="33"/>
  <c r="P27" i="33"/>
  <c r="V27" i="33"/>
  <c r="AB27" i="33"/>
  <c r="AH27" i="33"/>
  <c r="AH129" i="33" s="1"/>
  <c r="AN27" i="33"/>
  <c r="AT27" i="33"/>
  <c r="AZ27" i="33"/>
  <c r="BF27" i="33"/>
  <c r="E28" i="33"/>
  <c r="M28" i="33"/>
  <c r="S28" i="33"/>
  <c r="Y28" i="33"/>
  <c r="AE28" i="33"/>
  <c r="AK28" i="33"/>
  <c r="AQ28" i="33"/>
  <c r="AW28" i="33"/>
  <c r="BC28" i="33"/>
  <c r="B29" i="33"/>
  <c r="H29" i="33"/>
  <c r="P29" i="33"/>
  <c r="V29" i="33"/>
  <c r="V29" i="4" s="1"/>
  <c r="AB29" i="33"/>
  <c r="AB29" i="4" s="1"/>
  <c r="AH29" i="33"/>
  <c r="AN29" i="33"/>
  <c r="AT29" i="33"/>
  <c r="AZ29" i="33"/>
  <c r="BF29" i="33"/>
  <c r="BF29" i="4" s="1"/>
  <c r="E30" i="33"/>
  <c r="M30" i="33"/>
  <c r="S30" i="33"/>
  <c r="Y30" i="33"/>
  <c r="AE30" i="33"/>
  <c r="AK30" i="33"/>
  <c r="AQ30" i="33"/>
  <c r="AW30" i="33"/>
  <c r="AW30" i="4" s="1"/>
  <c r="BC30" i="33"/>
  <c r="B31" i="33"/>
  <c r="H31" i="33"/>
  <c r="P31" i="33"/>
  <c r="V31" i="33"/>
  <c r="AB31" i="33"/>
  <c r="AH31" i="33"/>
  <c r="AN31" i="33"/>
  <c r="AT31" i="33"/>
  <c r="AZ31" i="33"/>
  <c r="AZ31" i="4" s="1"/>
  <c r="BF31" i="33"/>
  <c r="BF31" i="4" s="1"/>
  <c r="E32" i="33"/>
  <c r="E32" i="4" s="1"/>
  <c r="M32" i="33"/>
  <c r="S32" i="33"/>
  <c r="Y32" i="33"/>
  <c r="AE32" i="33"/>
  <c r="AK32" i="33"/>
  <c r="AQ32" i="33"/>
  <c r="AW32" i="33"/>
  <c r="BC32" i="33"/>
  <c r="B33" i="33"/>
  <c r="H33" i="33"/>
  <c r="P33" i="33"/>
  <c r="V33" i="33"/>
  <c r="AB33" i="33"/>
  <c r="AH33" i="33"/>
  <c r="AN33" i="33"/>
  <c r="AT33" i="33"/>
  <c r="AT33" i="4" s="1"/>
  <c r="AZ33" i="33"/>
  <c r="BF33" i="33"/>
  <c r="E34" i="33"/>
  <c r="M34" i="33"/>
  <c r="S34" i="33"/>
  <c r="Y34" i="33"/>
  <c r="AE34" i="33"/>
  <c r="AK34" i="33"/>
  <c r="AQ34" i="33"/>
  <c r="AW34" i="33"/>
  <c r="BC34" i="33"/>
  <c r="B35" i="33"/>
  <c r="H35" i="33"/>
  <c r="H35" i="4" s="1"/>
  <c r="P35" i="33"/>
  <c r="V35" i="33"/>
  <c r="AB35" i="33"/>
  <c r="AH35" i="33"/>
  <c r="AN35" i="33"/>
  <c r="AT35" i="33"/>
  <c r="AT35" i="4" s="1"/>
  <c r="AZ35" i="33"/>
  <c r="AZ137" i="33" s="1"/>
  <c r="BF35" i="33"/>
  <c r="E36" i="33"/>
  <c r="M36" i="33"/>
  <c r="S36" i="33"/>
  <c r="Y36" i="33"/>
  <c r="AE36" i="33"/>
  <c r="AK36" i="33"/>
  <c r="AQ36" i="33"/>
  <c r="AW36" i="33"/>
  <c r="BC36" i="33"/>
  <c r="B37" i="33"/>
  <c r="H37" i="33"/>
  <c r="P37" i="33"/>
  <c r="V37" i="33"/>
  <c r="V37" i="4" s="1"/>
  <c r="AB37" i="33"/>
  <c r="AB37" i="4" s="1"/>
  <c r="AH37" i="33"/>
  <c r="AN37" i="33"/>
  <c r="AN37" i="4" s="1"/>
  <c r="AT37" i="33"/>
  <c r="AZ37" i="33"/>
  <c r="AZ37" i="4" s="1"/>
  <c r="BF37" i="33"/>
  <c r="BF37" i="4" s="1"/>
  <c r="E38" i="33"/>
  <c r="M38" i="33"/>
  <c r="S38" i="33"/>
  <c r="Y38" i="33"/>
  <c r="Y140" i="33" s="1"/>
  <c r="AE38" i="33"/>
  <c r="AE38" i="4" s="1"/>
  <c r="AK38" i="33"/>
  <c r="AK38" i="4" s="1"/>
  <c r="AQ38" i="33"/>
  <c r="AQ38" i="4" s="1"/>
  <c r="AW38" i="33"/>
  <c r="BC38" i="33"/>
  <c r="B39" i="33"/>
  <c r="B39" i="4" s="1"/>
  <c r="H39" i="33"/>
  <c r="P39" i="33"/>
  <c r="P39" i="4" s="1"/>
  <c r="V39" i="33"/>
  <c r="V39" i="4" s="1"/>
  <c r="AB39" i="33"/>
  <c r="AH39" i="33"/>
  <c r="AN39" i="33"/>
  <c r="AN39" i="4" s="1"/>
  <c r="AT39" i="33"/>
  <c r="AZ39" i="33"/>
  <c r="BF39" i="33"/>
  <c r="BF39" i="4" s="1"/>
  <c r="E40" i="33"/>
  <c r="M40" i="33"/>
  <c r="M40" i="4" s="1"/>
  <c r="S40" i="33"/>
  <c r="Y40" i="33"/>
  <c r="AE40" i="33"/>
  <c r="AE40" i="4" s="1"/>
  <c r="AK40" i="33"/>
  <c r="AK40" i="4" s="1"/>
  <c r="AQ40" i="33"/>
  <c r="AW40" i="33"/>
  <c r="BC40" i="33"/>
  <c r="BC40" i="4" s="1"/>
  <c r="B41" i="33"/>
  <c r="H41" i="33"/>
  <c r="P41" i="33"/>
  <c r="P41" i="4" s="1"/>
  <c r="V41" i="33"/>
  <c r="AB41" i="33"/>
  <c r="AH41" i="33"/>
  <c r="AN41" i="33"/>
  <c r="AN143" i="33" s="1"/>
  <c r="AT41" i="33"/>
  <c r="AT41" i="4" s="1"/>
  <c r="AZ41" i="33"/>
  <c r="AZ41" i="4" s="1"/>
  <c r="BF41" i="33"/>
  <c r="E42" i="33"/>
  <c r="M42" i="33"/>
  <c r="M42" i="4" s="1"/>
  <c r="S42" i="33"/>
  <c r="Y42" i="33"/>
  <c r="Y42" i="4" s="1"/>
  <c r="AE42" i="33"/>
  <c r="AE42" i="4" s="1"/>
  <c r="AK42" i="33"/>
  <c r="AQ42" i="33"/>
  <c r="AW42" i="33"/>
  <c r="BC42" i="33"/>
  <c r="BC42" i="4" s="1"/>
  <c r="B43" i="33"/>
  <c r="H43" i="33"/>
  <c r="H43" i="4" s="1"/>
  <c r="P43" i="33"/>
  <c r="V43" i="33"/>
  <c r="V43" i="4" s="1"/>
  <c r="AB43" i="33"/>
  <c r="AH43" i="33"/>
  <c r="AN43" i="33"/>
  <c r="AT43" i="33"/>
  <c r="AT43" i="4" s="1"/>
  <c r="AZ43" i="33"/>
  <c r="BF43" i="33"/>
  <c r="E44" i="33"/>
  <c r="M44" i="33"/>
  <c r="S44" i="33"/>
  <c r="Y44" i="33"/>
  <c r="AE44" i="33"/>
  <c r="AK44" i="33"/>
  <c r="AQ44" i="33"/>
  <c r="AW44" i="33"/>
  <c r="BC44" i="33"/>
  <c r="B45" i="33"/>
  <c r="H45" i="33"/>
  <c r="P45" i="33"/>
  <c r="V45" i="33"/>
  <c r="AB45" i="33"/>
  <c r="AH45" i="33"/>
  <c r="AH45" i="4" s="1"/>
  <c r="AN45" i="33"/>
  <c r="AN45" i="4" s="1"/>
  <c r="AT45" i="33"/>
  <c r="AZ45" i="33"/>
  <c r="BF45" i="33"/>
  <c r="BF45" i="4" s="1"/>
  <c r="E46" i="33"/>
  <c r="E46" i="4" s="1"/>
  <c r="M46" i="33"/>
  <c r="S46" i="33"/>
  <c r="S46" i="4" s="1"/>
  <c r="Y46" i="33"/>
  <c r="AE46" i="33"/>
  <c r="AK46" i="33"/>
  <c r="AQ46" i="33"/>
  <c r="AQ148" i="33" s="1"/>
  <c r="AW46" i="33"/>
  <c r="BC46" i="33"/>
  <c r="BC46" i="4" s="1"/>
  <c r="B47" i="33"/>
  <c r="H47" i="33"/>
  <c r="P47" i="33"/>
  <c r="V47" i="33"/>
  <c r="V47" i="4" s="1"/>
  <c r="AB47" i="33"/>
  <c r="AB47" i="4" s="1"/>
  <c r="AH47" i="33"/>
  <c r="AH47" i="4" s="1"/>
  <c r="AN47" i="33"/>
  <c r="AT47" i="33"/>
  <c r="AZ47" i="33"/>
  <c r="BF47" i="33"/>
  <c r="E48" i="33"/>
  <c r="M48" i="33"/>
  <c r="S48" i="33"/>
  <c r="Y48" i="33"/>
  <c r="AE48" i="33"/>
  <c r="AK48" i="33"/>
  <c r="AQ48" i="33"/>
  <c r="AW48" i="33"/>
  <c r="AW48" i="4" s="1"/>
  <c r="BC48" i="33"/>
  <c r="B49" i="33"/>
  <c r="H49" i="33"/>
  <c r="H49" i="4" s="1"/>
  <c r="P49" i="33"/>
  <c r="V49" i="33"/>
  <c r="AB49" i="33"/>
  <c r="AH49" i="33"/>
  <c r="AH151" i="33" s="1"/>
  <c r="AN49" i="33"/>
  <c r="AN49" i="4" s="1"/>
  <c r="AT49" i="33"/>
  <c r="AZ49" i="33"/>
  <c r="AZ49" i="4" s="1"/>
  <c r="BF49" i="33"/>
  <c r="BF49" i="4" s="1"/>
  <c r="E50" i="33"/>
  <c r="E50" i="4" s="1"/>
  <c r="M50" i="33"/>
  <c r="S50" i="33"/>
  <c r="Y50" i="33"/>
  <c r="AE50" i="33"/>
  <c r="AK50" i="33"/>
  <c r="AK50" i="4" s="1"/>
  <c r="AQ50" i="33"/>
  <c r="AW50" i="33"/>
  <c r="BC50" i="33"/>
  <c r="B51" i="33"/>
  <c r="B51" i="4" s="1"/>
  <c r="H51" i="33"/>
  <c r="P51" i="33"/>
  <c r="V51" i="33"/>
  <c r="AB51" i="33"/>
  <c r="AH51" i="33"/>
  <c r="AH153" i="33" s="1"/>
  <c r="AN51" i="33"/>
  <c r="AT51" i="33"/>
  <c r="AT51" i="4" s="1"/>
  <c r="AZ51" i="33"/>
  <c r="AZ51" i="4" s="1"/>
  <c r="BF51" i="33"/>
  <c r="BF51" i="4" s="1"/>
  <c r="E52" i="33"/>
  <c r="M52" i="33"/>
  <c r="M52" i="4" s="1"/>
  <c r="S52" i="33"/>
  <c r="Y52" i="33"/>
  <c r="AE52" i="33"/>
  <c r="AK52" i="33"/>
  <c r="AQ52" i="33"/>
  <c r="AW52" i="33"/>
  <c r="BC52" i="33"/>
  <c r="B53" i="33"/>
  <c r="B53" i="4" s="1"/>
  <c r="H53" i="33"/>
  <c r="P53" i="33"/>
  <c r="P53" i="4" s="1"/>
  <c r="V53" i="33"/>
  <c r="AB53" i="33"/>
  <c r="AB155" i="33" s="1"/>
  <c r="AH53" i="33"/>
  <c r="AN53" i="33"/>
  <c r="AT53" i="33"/>
  <c r="AZ53" i="33"/>
  <c r="BF53" i="33"/>
  <c r="E54" i="33"/>
  <c r="M54" i="33"/>
  <c r="S54" i="33"/>
  <c r="S54" i="4" s="1"/>
  <c r="Y54" i="33"/>
  <c r="Y54" i="4" s="1"/>
  <c r="AE54" i="33"/>
  <c r="AE54" i="4" s="1"/>
  <c r="AK54" i="33"/>
  <c r="AQ54" i="33"/>
  <c r="AW54" i="33"/>
  <c r="BC54" i="33"/>
  <c r="BC54" i="4" s="1"/>
  <c r="B55" i="33"/>
  <c r="H55" i="33"/>
  <c r="H55" i="4" s="1"/>
  <c r="P55" i="33"/>
  <c r="V55" i="33"/>
  <c r="V157" i="33" s="1"/>
  <c r="AB55" i="33"/>
  <c r="AH55" i="33"/>
  <c r="AN55" i="33"/>
  <c r="AN55" i="4" s="1"/>
  <c r="AT55" i="33"/>
  <c r="AZ55" i="33"/>
  <c r="BF55" i="33"/>
  <c r="BF55" i="4" s="1"/>
  <c r="E56" i="33"/>
  <c r="E56" i="4" s="1"/>
  <c r="M56" i="33"/>
  <c r="M56" i="4" s="1"/>
  <c r="S56" i="33"/>
  <c r="Y56" i="33"/>
  <c r="Y56" i="4" s="1"/>
  <c r="AE56" i="33"/>
  <c r="AK56" i="33"/>
  <c r="AQ56" i="33"/>
  <c r="AW56" i="33"/>
  <c r="BC56" i="33"/>
  <c r="BC56" i="4" s="1"/>
  <c r="B57" i="33"/>
  <c r="H57" i="33"/>
  <c r="P57" i="33"/>
  <c r="V57" i="33"/>
  <c r="V57" i="4" s="1"/>
  <c r="AB57" i="33"/>
  <c r="AB57" i="4" s="1"/>
  <c r="AH57" i="33"/>
  <c r="AH57" i="4" s="1"/>
  <c r="AN57" i="33"/>
  <c r="AN57" i="4" s="1"/>
  <c r="AT57" i="33"/>
  <c r="AZ57" i="33"/>
  <c r="BF57" i="33"/>
  <c r="E58" i="33"/>
  <c r="M58" i="33"/>
  <c r="M58" i="4" s="1"/>
  <c r="S58" i="33"/>
  <c r="S58" i="4" s="1"/>
  <c r="Y58" i="33"/>
  <c r="AE58" i="33"/>
  <c r="AK58" i="33"/>
  <c r="AQ58" i="33"/>
  <c r="AW58" i="33"/>
  <c r="BC58" i="33"/>
  <c r="BC58" i="4" s="1"/>
  <c r="B59" i="33"/>
  <c r="H59" i="33"/>
  <c r="H59" i="4" s="1"/>
  <c r="P59" i="33"/>
  <c r="V59" i="33"/>
  <c r="V59" i="4" s="1"/>
  <c r="AB59" i="33"/>
  <c r="AB59" i="4" s="1"/>
  <c r="AH59" i="33"/>
  <c r="AN59" i="33"/>
  <c r="AT59" i="33"/>
  <c r="AZ59" i="33"/>
  <c r="BF59" i="33"/>
  <c r="BF59" i="4" s="1"/>
  <c r="E60" i="33"/>
  <c r="E60" i="4" s="1"/>
  <c r="M60" i="33"/>
  <c r="S60" i="33"/>
  <c r="Y60" i="33"/>
  <c r="AE60" i="33"/>
  <c r="AK60" i="33"/>
  <c r="AQ60" i="33"/>
  <c r="AW60" i="33"/>
  <c r="AW60" i="4" s="1"/>
  <c r="BC60" i="33"/>
  <c r="B61" i="33"/>
  <c r="H61" i="33"/>
  <c r="P61" i="33"/>
  <c r="V61" i="33"/>
  <c r="V61" i="4" s="1"/>
  <c r="AB61" i="33"/>
  <c r="AH61" i="33"/>
  <c r="AN61" i="33"/>
  <c r="AN61" i="4" s="1"/>
  <c r="AT61" i="33"/>
  <c r="AZ61" i="33"/>
  <c r="AZ61" i="4" s="1"/>
  <c r="BF61" i="33"/>
  <c r="BF61" i="4" s="1"/>
  <c r="E62" i="33"/>
  <c r="E62" i="4" s="1"/>
  <c r="M62" i="33"/>
  <c r="S62" i="33"/>
  <c r="Y62" i="33"/>
  <c r="AE62" i="33"/>
  <c r="AK62" i="33"/>
  <c r="AK62" i="4" s="1"/>
  <c r="AQ62" i="33"/>
  <c r="AQ62" i="4" s="1"/>
  <c r="AW62" i="33"/>
  <c r="BC62" i="33"/>
  <c r="B63" i="33"/>
  <c r="H63" i="33"/>
  <c r="P63" i="33"/>
  <c r="P63" i="4" s="1"/>
  <c r="V63" i="33"/>
  <c r="V63" i="4" s="1"/>
  <c r="AB63" i="33"/>
  <c r="AH63" i="33"/>
  <c r="AN63" i="33"/>
  <c r="AT63" i="33"/>
  <c r="AZ63" i="33"/>
  <c r="AZ63" i="4" s="1"/>
  <c r="BF63" i="33"/>
  <c r="BF63" i="4" s="1"/>
  <c r="E64" i="33"/>
  <c r="M64" i="33"/>
  <c r="M64" i="4" s="1"/>
  <c r="S64" i="33"/>
  <c r="S64" i="4" s="1"/>
  <c r="Y64" i="33"/>
  <c r="AE64" i="33"/>
  <c r="AK64" i="33"/>
  <c r="AK64" i="4" s="1"/>
  <c r="AQ64" i="33"/>
  <c r="AW64" i="33"/>
  <c r="BC64" i="33"/>
  <c r="B65" i="33"/>
  <c r="H65" i="33"/>
  <c r="P65" i="33"/>
  <c r="P65" i="4" s="1"/>
  <c r="V65" i="33"/>
  <c r="AB65" i="33"/>
  <c r="AH65" i="33"/>
  <c r="AN65" i="33"/>
  <c r="AT65" i="33"/>
  <c r="AT65" i="4" s="1"/>
  <c r="AZ65" i="33"/>
  <c r="AZ65" i="4" s="1"/>
  <c r="BF65" i="33"/>
  <c r="E66" i="33"/>
  <c r="E66" i="4" s="1"/>
  <c r="M66" i="33"/>
  <c r="S66" i="33"/>
  <c r="Y66" i="33"/>
  <c r="Y66" i="4" s="1"/>
  <c r="AE66" i="33"/>
  <c r="AE66" i="4" s="1"/>
  <c r="AK66" i="33"/>
  <c r="AQ66" i="33"/>
  <c r="AW66" i="33"/>
  <c r="BC66" i="33"/>
  <c r="B67" i="33"/>
  <c r="H67" i="33"/>
  <c r="P67" i="33"/>
  <c r="V67" i="33"/>
  <c r="AB67" i="33"/>
  <c r="AB67" i="4" s="1"/>
  <c r="AH67" i="33"/>
  <c r="AH67" i="4" s="1"/>
  <c r="AN67" i="33"/>
  <c r="AT67" i="33"/>
  <c r="AT67" i="4" s="1"/>
  <c r="AZ67" i="33"/>
  <c r="BF67" i="33"/>
  <c r="E68" i="33"/>
  <c r="E68" i="4" s="1"/>
  <c r="M68" i="33"/>
  <c r="S68" i="33"/>
  <c r="Y68" i="33"/>
  <c r="Y68" i="4" s="1"/>
  <c r="AE68" i="33"/>
  <c r="AK68" i="33"/>
  <c r="AK170" i="33" s="1"/>
  <c r="AQ68" i="33"/>
  <c r="AW68" i="33"/>
  <c r="AW68" i="4" s="1"/>
  <c r="BC68" i="33"/>
  <c r="B69" i="33"/>
  <c r="B69" i="4" s="1"/>
  <c r="H69" i="33"/>
  <c r="P69" i="33"/>
  <c r="V69" i="33"/>
  <c r="AB69" i="33"/>
  <c r="AH69" i="33"/>
  <c r="AH69" i="4" s="1"/>
  <c r="AN69" i="33"/>
  <c r="AN69" i="4" s="1"/>
  <c r="AT69" i="33"/>
  <c r="AZ69" i="33"/>
  <c r="BF69" i="33"/>
  <c r="E70" i="33"/>
  <c r="E70" i="4" s="1"/>
  <c r="M70" i="33"/>
  <c r="S70" i="33"/>
  <c r="S70" i="4" s="1"/>
  <c r="Y70" i="33"/>
  <c r="AE70" i="33"/>
  <c r="AK70" i="33"/>
  <c r="AK70" i="4" s="1"/>
  <c r="AQ70" i="33"/>
  <c r="AQ70" i="4" s="1"/>
  <c r="AW70" i="33"/>
  <c r="AW70" i="4" s="1"/>
  <c r="BC70" i="33"/>
  <c r="BC70" i="4" s="1"/>
  <c r="B71" i="33"/>
  <c r="H71" i="33"/>
  <c r="H71" i="4" s="1"/>
  <c r="P71" i="33"/>
  <c r="V71" i="33"/>
  <c r="V71" i="4" s="1"/>
  <c r="AB71" i="33"/>
  <c r="AH71" i="33"/>
  <c r="AN71" i="33"/>
  <c r="AT71" i="33"/>
  <c r="AZ71" i="33"/>
  <c r="BF71" i="33"/>
  <c r="BF71" i="4" s="1"/>
  <c r="E72" i="33"/>
  <c r="M72" i="33"/>
  <c r="M72" i="4" s="1"/>
  <c r="S72" i="33"/>
  <c r="Y72" i="33"/>
  <c r="AE72" i="33"/>
  <c r="AK72" i="33"/>
  <c r="AQ72" i="33"/>
  <c r="AQ72" i="4" s="1"/>
  <c r="AW72" i="33"/>
  <c r="BC72" i="33"/>
  <c r="B73" i="33"/>
  <c r="H73" i="33"/>
  <c r="P73" i="33"/>
  <c r="P73" i="4" s="1"/>
  <c r="V73" i="33"/>
  <c r="V73" i="4" s="1"/>
  <c r="AB73" i="33"/>
  <c r="AH73" i="33"/>
  <c r="AN73" i="33"/>
  <c r="AN73" i="4" s="1"/>
  <c r="AT73" i="33"/>
  <c r="AZ73" i="33"/>
  <c r="AZ73" i="4" s="1"/>
  <c r="BF73" i="33"/>
  <c r="BF175" i="33" s="1"/>
  <c r="E74" i="33"/>
  <c r="E74" i="4" s="1"/>
  <c r="M74" i="33"/>
  <c r="S74" i="33"/>
  <c r="Y74" i="33"/>
  <c r="AE74" i="33"/>
  <c r="AE74" i="4" s="1"/>
  <c r="AK74" i="33"/>
  <c r="AK74" i="4" s="1"/>
  <c r="AQ74" i="33"/>
  <c r="AQ74" i="4" s="1"/>
  <c r="AW74" i="33"/>
  <c r="BC74" i="33"/>
  <c r="B75" i="33"/>
  <c r="H75" i="33"/>
  <c r="P75" i="33"/>
  <c r="P75" i="4" s="1"/>
  <c r="V75" i="33"/>
  <c r="V75" i="4" s="1"/>
  <c r="AB75" i="33"/>
  <c r="AH75" i="33"/>
  <c r="AN75" i="33"/>
  <c r="AT75" i="33"/>
  <c r="AZ75" i="33"/>
  <c r="AZ75" i="4" s="1"/>
  <c r="BF75" i="33"/>
  <c r="BF75" i="4" s="1"/>
  <c r="E76" i="33"/>
  <c r="M76" i="33"/>
  <c r="M76" i="4" s="1"/>
  <c r="S76" i="33"/>
  <c r="Y76" i="33"/>
  <c r="AE76" i="33"/>
  <c r="AK76" i="33"/>
  <c r="AK76" i="4" s="1"/>
  <c r="AQ76" i="33"/>
  <c r="AW76" i="33"/>
  <c r="BC76" i="33"/>
  <c r="B77" i="33"/>
  <c r="H77" i="33"/>
  <c r="P77" i="33"/>
  <c r="V77" i="33"/>
  <c r="AB77" i="33"/>
  <c r="AH77" i="33"/>
  <c r="AH77" i="4" s="1"/>
  <c r="AN77" i="33"/>
  <c r="AN77" i="4" s="1"/>
  <c r="AT77" i="33"/>
  <c r="AZ77" i="33"/>
  <c r="BF77" i="33"/>
  <c r="E78" i="33"/>
  <c r="M78" i="33"/>
  <c r="S78" i="33"/>
  <c r="S78" i="4" s="1"/>
  <c r="Y78" i="33"/>
  <c r="AE78" i="33"/>
  <c r="AE78" i="4" s="1"/>
  <c r="AK78" i="33"/>
  <c r="AQ78" i="33"/>
  <c r="AQ78" i="4" s="1"/>
  <c r="AW78" i="33"/>
  <c r="BC78" i="33"/>
  <c r="BC78" i="4" s="1"/>
  <c r="B79" i="33"/>
  <c r="B79" i="4" s="1"/>
  <c r="H79" i="33"/>
  <c r="P79" i="33"/>
  <c r="V79" i="33"/>
  <c r="AB79" i="33"/>
  <c r="AH79" i="33"/>
  <c r="AN79" i="33"/>
  <c r="AT79" i="33"/>
  <c r="AT79" i="4" s="1"/>
  <c r="AZ79" i="33"/>
  <c r="BF79" i="33"/>
  <c r="E80" i="33"/>
  <c r="M80" i="33"/>
  <c r="S80" i="33"/>
  <c r="S80" i="4" s="1"/>
  <c r="Y80" i="33"/>
  <c r="Y80" i="4" s="1"/>
  <c r="AE80" i="33"/>
  <c r="AK80" i="33"/>
  <c r="AQ80" i="33"/>
  <c r="AW80" i="33"/>
  <c r="BC80" i="33"/>
  <c r="B81" i="33"/>
  <c r="H81" i="33"/>
  <c r="P81" i="33"/>
  <c r="V81" i="33"/>
  <c r="AB81" i="33"/>
  <c r="AB81" i="4" s="1"/>
  <c r="AH81" i="33"/>
  <c r="AH81" i="4" s="1"/>
  <c r="AN81" i="33"/>
  <c r="AN81" i="4" s="1"/>
  <c r="AT81" i="33"/>
  <c r="AZ81" i="33"/>
  <c r="AZ81" i="4" s="1"/>
  <c r="BF81" i="33"/>
  <c r="E82" i="33"/>
  <c r="E82" i="4" s="1"/>
  <c r="M82" i="33"/>
  <c r="M82" i="4" s="1"/>
  <c r="S82" i="33"/>
  <c r="S82" i="4" s="1"/>
  <c r="Y82" i="33"/>
  <c r="AE82" i="33"/>
  <c r="AK82" i="33"/>
  <c r="AQ82" i="33"/>
  <c r="AW82" i="33"/>
  <c r="AW82" i="4" s="1"/>
  <c r="BC82" i="33"/>
  <c r="BC82" i="4" s="1"/>
  <c r="B83" i="33"/>
  <c r="H83" i="33"/>
  <c r="P83" i="33"/>
  <c r="P83" i="4" s="1"/>
  <c r="V83" i="33"/>
  <c r="V83" i="4" s="1"/>
  <c r="AB83" i="33"/>
  <c r="AH83" i="33"/>
  <c r="AN83" i="33"/>
  <c r="AT83" i="33"/>
  <c r="AZ83" i="33"/>
  <c r="AZ83" i="4" s="1"/>
  <c r="BF83" i="33"/>
  <c r="BF83" i="4" s="1"/>
  <c r="E84" i="33"/>
  <c r="M84" i="33"/>
  <c r="M84" i="4" s="1"/>
  <c r="S84" i="33"/>
  <c r="Y84" i="33"/>
  <c r="AE84" i="33"/>
  <c r="AK84" i="33"/>
  <c r="AQ84" i="33"/>
  <c r="AW84" i="33"/>
  <c r="BC84" i="33"/>
  <c r="B85" i="33"/>
  <c r="B85" i="4" s="1"/>
  <c r="H85" i="33"/>
  <c r="P85" i="33"/>
  <c r="P85" i="4" s="1"/>
  <c r="V85" i="33"/>
  <c r="AB85" i="33"/>
  <c r="AB85" i="4" s="1"/>
  <c r="AH85" i="33"/>
  <c r="AN85" i="33"/>
  <c r="AT85" i="33"/>
  <c r="AT85" i="4" s="1"/>
  <c r="AZ85" i="33"/>
  <c r="AZ85" i="4" s="1"/>
  <c r="BF85" i="33"/>
  <c r="E86" i="33"/>
  <c r="E86" i="4" s="1"/>
  <c r="M86" i="33"/>
  <c r="S86" i="33"/>
  <c r="Y86" i="33"/>
  <c r="AE86" i="33"/>
  <c r="AK86" i="33"/>
  <c r="AK86" i="4" s="1"/>
  <c r="AQ86" i="33"/>
  <c r="AW86" i="33"/>
  <c r="BC86" i="33"/>
  <c r="B87" i="33"/>
  <c r="H87" i="33"/>
  <c r="H87" i="4" s="1"/>
  <c r="P87" i="33"/>
  <c r="P87" i="4" s="1"/>
  <c r="V87" i="33"/>
  <c r="V87" i="4" s="1"/>
  <c r="AB87" i="33"/>
  <c r="AH87" i="33"/>
  <c r="AN87" i="33"/>
  <c r="AN87" i="4" s="1"/>
  <c r="AT87" i="33"/>
  <c r="AT189" i="33" s="1"/>
  <c r="AZ87" i="33"/>
  <c r="BF87" i="33"/>
  <c r="BF87" i="4" s="1"/>
  <c r="E88" i="33"/>
  <c r="M88" i="33"/>
  <c r="M88" i="4" s="1"/>
  <c r="S88" i="33"/>
  <c r="Y88" i="33"/>
  <c r="AE88" i="33"/>
  <c r="AE88" i="4" s="1"/>
  <c r="AK88" i="33"/>
  <c r="AK88" i="4" s="1"/>
  <c r="AQ88" i="33"/>
  <c r="AW88" i="33"/>
  <c r="BC88" i="33"/>
  <c r="BC88" i="4" s="1"/>
  <c r="B89" i="33"/>
  <c r="H89" i="33"/>
  <c r="P89" i="33"/>
  <c r="P89" i="4" s="1"/>
  <c r="V89" i="33"/>
  <c r="AB89" i="33"/>
  <c r="AH89" i="33"/>
  <c r="AH89" i="4" s="1"/>
  <c r="AN89" i="33"/>
  <c r="AT89" i="33"/>
  <c r="AT89" i="4" s="1"/>
  <c r="AZ89" i="33"/>
  <c r="AZ89" i="4" s="1"/>
  <c r="BF89" i="33"/>
  <c r="E90" i="33"/>
  <c r="M90" i="33"/>
  <c r="M90" i="4" s="1"/>
  <c r="S90" i="33"/>
  <c r="S192" i="33" s="1"/>
  <c r="Y90" i="33"/>
  <c r="AE90" i="33"/>
  <c r="AE90" i="4" s="1"/>
  <c r="AK90" i="33"/>
  <c r="AQ90" i="33"/>
  <c r="AQ90" i="4" s="1"/>
  <c r="AW90" i="33"/>
  <c r="BC90" i="33"/>
  <c r="B91" i="33"/>
  <c r="B297" i="33" s="1"/>
  <c r="H91" i="33"/>
  <c r="P91" i="33"/>
  <c r="V91" i="33"/>
  <c r="V91" i="4" s="1"/>
  <c r="AB91" i="33"/>
  <c r="AB91" i="4" s="1"/>
  <c r="AH91" i="33"/>
  <c r="AH91" i="4" s="1"/>
  <c r="AN91" i="33"/>
  <c r="AT91" i="33"/>
  <c r="AT297" i="33" s="1"/>
  <c r="AZ91" i="33"/>
  <c r="BF91" i="33"/>
  <c r="E92" i="33"/>
  <c r="E92" i="4" s="1"/>
  <c r="M297" i="3"/>
  <c r="M92" i="33"/>
  <c r="M298" i="33" s="1"/>
  <c r="S92" i="33"/>
  <c r="Y92" i="33"/>
  <c r="Y92" i="4" s="1"/>
  <c r="AE92" i="33"/>
  <c r="AE298" i="33" s="1"/>
  <c r="AK92" i="33"/>
  <c r="AQ92" i="33"/>
  <c r="AQ298" i="33" s="1"/>
  <c r="AW92" i="33"/>
  <c r="AW298" i="33" s="1"/>
  <c r="BC92" i="33"/>
  <c r="B298" i="3"/>
  <c r="B93" i="33"/>
  <c r="B93" i="4" s="1"/>
  <c r="H298" i="3"/>
  <c r="H93" i="33"/>
  <c r="P298" i="3"/>
  <c r="P93" i="33"/>
  <c r="V298" i="3"/>
  <c r="V93" i="33"/>
  <c r="V93" i="4" s="1"/>
  <c r="AB298" i="3"/>
  <c r="AB93" i="33"/>
  <c r="AH298" i="3"/>
  <c r="AH93" i="33"/>
  <c r="AN298" i="3"/>
  <c r="AN93" i="33"/>
  <c r="AT298" i="3"/>
  <c r="AT93" i="33"/>
  <c r="AZ298" i="3"/>
  <c r="AZ93" i="33"/>
  <c r="BF298" i="3"/>
  <c r="BF93" i="33"/>
  <c r="E299" i="3"/>
  <c r="E94" i="33"/>
  <c r="E348" i="33" s="1"/>
  <c r="M299" i="3"/>
  <c r="M94" i="33"/>
  <c r="M348" i="33" s="1"/>
  <c r="S299" i="3"/>
  <c r="S94" i="33"/>
  <c r="Y299" i="3"/>
  <c r="Y94" i="33"/>
  <c r="Y349" i="33" s="1"/>
  <c r="AE299" i="3"/>
  <c r="AE94" i="33"/>
  <c r="AE346" i="33" s="1"/>
  <c r="AK299" i="3"/>
  <c r="AK94" i="33"/>
  <c r="AQ299" i="3"/>
  <c r="AQ94" i="33"/>
  <c r="AQ348" i="33" s="1"/>
  <c r="AW299" i="3"/>
  <c r="AW94" i="33"/>
  <c r="AW348" i="33" s="1"/>
  <c r="BC299" i="3"/>
  <c r="BC94" i="33"/>
  <c r="B95" i="4"/>
  <c r="P95" i="4"/>
  <c r="V95" i="4"/>
  <c r="AB300" i="3"/>
  <c r="AB95" i="33"/>
  <c r="AN95" i="4"/>
  <c r="AZ300" i="3"/>
  <c r="AZ95" i="33"/>
  <c r="BF300" i="3"/>
  <c r="BF95" i="33"/>
  <c r="F298" i="2"/>
  <c r="N298" i="2"/>
  <c r="T298" i="2"/>
  <c r="Z298" i="2"/>
  <c r="AF298" i="2"/>
  <c r="AF92" i="4"/>
  <c r="AL298" i="2"/>
  <c r="AR298" i="2"/>
  <c r="AX298" i="2"/>
  <c r="BD298" i="2"/>
  <c r="C299" i="2"/>
  <c r="I299" i="2"/>
  <c r="Q299" i="2"/>
  <c r="W299" i="2"/>
  <c r="AC299" i="2"/>
  <c r="AI299" i="2"/>
  <c r="AO299" i="2"/>
  <c r="AU299" i="2"/>
  <c r="BA299" i="2"/>
  <c r="BG299" i="2"/>
  <c r="F196" i="2"/>
  <c r="AR196" i="2"/>
  <c r="F8" i="33"/>
  <c r="F7" i="33"/>
  <c r="F7" i="4" s="1"/>
  <c r="N7" i="33"/>
  <c r="N8" i="33"/>
  <c r="N110" i="33" s="1"/>
  <c r="T7" i="33"/>
  <c r="T8" i="33"/>
  <c r="Z7" i="33"/>
  <c r="Z8" i="33"/>
  <c r="AF7" i="33"/>
  <c r="AF7" i="4" s="1"/>
  <c r="AF8" i="33"/>
  <c r="AF8" i="4" s="1"/>
  <c r="AL7" i="33"/>
  <c r="AL8" i="33"/>
  <c r="AR7" i="33"/>
  <c r="AR7" i="4" s="1"/>
  <c r="AR8" i="33"/>
  <c r="AX7" i="33"/>
  <c r="AX7" i="4" s="1"/>
  <c r="AX8" i="33"/>
  <c r="BD7" i="33"/>
  <c r="BD8" i="33"/>
  <c r="BD8" i="4" s="1"/>
  <c r="C9" i="33"/>
  <c r="I9" i="33"/>
  <c r="I9" i="4" s="1"/>
  <c r="Q9" i="33"/>
  <c r="W9" i="33"/>
  <c r="AC9" i="33"/>
  <c r="AI9" i="33"/>
  <c r="AO9" i="33"/>
  <c r="AU9" i="33"/>
  <c r="BA9" i="33"/>
  <c r="BA111" i="33" s="1"/>
  <c r="BG9" i="33"/>
  <c r="F10" i="33"/>
  <c r="N10" i="33"/>
  <c r="T10" i="33"/>
  <c r="Z10" i="33"/>
  <c r="AF10" i="33"/>
  <c r="AL10" i="33"/>
  <c r="AR10" i="33"/>
  <c r="AX10" i="33"/>
  <c r="BD10" i="33"/>
  <c r="C11" i="33"/>
  <c r="I11" i="33"/>
  <c r="Q11" i="33"/>
  <c r="W11" i="33"/>
  <c r="AC11" i="33"/>
  <c r="AI11" i="33"/>
  <c r="AI11" i="4" s="1"/>
  <c r="AO11" i="33"/>
  <c r="AO11" i="4" s="1"/>
  <c r="AU11" i="33"/>
  <c r="BA11" i="33"/>
  <c r="BG11" i="33"/>
  <c r="F12" i="33"/>
  <c r="N12" i="33"/>
  <c r="T12" i="33"/>
  <c r="T12" i="4" s="1"/>
  <c r="Z12" i="33"/>
  <c r="Z12" i="4" s="1"/>
  <c r="AF12" i="33"/>
  <c r="AL12" i="33"/>
  <c r="AR12" i="33"/>
  <c r="AX12" i="33"/>
  <c r="BD12" i="33"/>
  <c r="BD12" i="4" s="1"/>
  <c r="C13" i="33"/>
  <c r="I13" i="33"/>
  <c r="Q13" i="33"/>
  <c r="W13" i="33"/>
  <c r="W13" i="4" s="1"/>
  <c r="AC13" i="33"/>
  <c r="AI13" i="33"/>
  <c r="AO13" i="33"/>
  <c r="AU13" i="33"/>
  <c r="BA13" i="33"/>
  <c r="BG13" i="33"/>
  <c r="F14" i="33"/>
  <c r="N14" i="33"/>
  <c r="N14" i="4" s="1"/>
  <c r="T14" i="33"/>
  <c r="T14" i="4" s="1"/>
  <c r="Z14" i="33"/>
  <c r="AF14" i="33"/>
  <c r="AL14" i="33"/>
  <c r="AR14" i="33"/>
  <c r="AR14" i="4" s="1"/>
  <c r="AX14" i="33"/>
  <c r="BD14" i="33"/>
  <c r="BD14" i="4" s="1"/>
  <c r="C15" i="33"/>
  <c r="I15" i="33"/>
  <c r="Q15" i="33"/>
  <c r="Q15" i="4" s="1"/>
  <c r="W15" i="33"/>
  <c r="AC15" i="33"/>
  <c r="AI15" i="33"/>
  <c r="AI15" i="4" s="1"/>
  <c r="AO15" i="33"/>
  <c r="AU15" i="33"/>
  <c r="BA15" i="33"/>
  <c r="BG15" i="33"/>
  <c r="BG15" i="4" s="1"/>
  <c r="F16" i="33"/>
  <c r="N16" i="33"/>
  <c r="N16" i="4" s="1"/>
  <c r="T16" i="33"/>
  <c r="Z16" i="33"/>
  <c r="AF16" i="33"/>
  <c r="AL16" i="33"/>
  <c r="AR16" i="33"/>
  <c r="AR16" i="4" s="1"/>
  <c r="AX16" i="33"/>
  <c r="BD16" i="33"/>
  <c r="C17" i="33"/>
  <c r="I17" i="33"/>
  <c r="Q17" i="33"/>
  <c r="W17" i="33"/>
  <c r="W17" i="4" s="1"/>
  <c r="AC17" i="33"/>
  <c r="AC119" i="33" s="1"/>
  <c r="AI17" i="33"/>
  <c r="AO17" i="33"/>
  <c r="AU17" i="33"/>
  <c r="BA17" i="33"/>
  <c r="BA17" i="4" s="1"/>
  <c r="BG17" i="33"/>
  <c r="F18" i="33"/>
  <c r="F18" i="4" s="1"/>
  <c r="N18" i="33"/>
  <c r="T18" i="33"/>
  <c r="Z18" i="33"/>
  <c r="Z18" i="4" s="1"/>
  <c r="AF18" i="33"/>
  <c r="AF18" i="4" s="1"/>
  <c r="AL18" i="33"/>
  <c r="AR18" i="33"/>
  <c r="AR18" i="4" s="1"/>
  <c r="AX18" i="33"/>
  <c r="BD18" i="33"/>
  <c r="C19" i="33"/>
  <c r="I19" i="33"/>
  <c r="Q19" i="33"/>
  <c r="W19" i="33"/>
  <c r="AC19" i="33"/>
  <c r="AI19" i="33"/>
  <c r="AO19" i="33"/>
  <c r="AU19" i="33"/>
  <c r="BA19" i="33"/>
  <c r="BA19" i="4" s="1"/>
  <c r="BG19" i="33"/>
  <c r="BG121" i="33" s="1"/>
  <c r="F20" i="33"/>
  <c r="N20" i="33"/>
  <c r="T20" i="33"/>
  <c r="T20" i="4" s="1"/>
  <c r="Z20" i="33"/>
  <c r="AF20" i="33"/>
  <c r="AF20" i="4" s="1"/>
  <c r="AL20" i="33"/>
  <c r="AR20" i="33"/>
  <c r="AX20" i="33"/>
  <c r="BD20" i="33"/>
  <c r="C21" i="33"/>
  <c r="C21" i="4" s="1"/>
  <c r="I21" i="33"/>
  <c r="Q21" i="33"/>
  <c r="Q21" i="4" s="1"/>
  <c r="W21" i="33"/>
  <c r="AC21" i="33"/>
  <c r="AI21" i="33"/>
  <c r="AI21" i="4" s="1"/>
  <c r="AO21" i="33"/>
  <c r="AU21" i="33"/>
  <c r="AU21" i="4" s="1"/>
  <c r="BA21" i="33"/>
  <c r="BG21" i="33"/>
  <c r="F22" i="33"/>
  <c r="N22" i="33"/>
  <c r="T22" i="33"/>
  <c r="T22" i="4" s="1"/>
  <c r="Z22" i="33"/>
  <c r="AF22" i="33"/>
  <c r="AF22" i="4" s="1"/>
  <c r="AL22" i="33"/>
  <c r="AR22" i="33"/>
  <c r="AX22" i="33"/>
  <c r="BD22" i="33"/>
  <c r="C23" i="33"/>
  <c r="I23" i="33"/>
  <c r="I23" i="4" s="1"/>
  <c r="Q23" i="33"/>
  <c r="W23" i="33"/>
  <c r="AC23" i="33"/>
  <c r="AC23" i="4" s="1"/>
  <c r="AI23" i="33"/>
  <c r="AO23" i="33"/>
  <c r="AU23" i="33"/>
  <c r="BA23" i="33"/>
  <c r="BG23" i="33"/>
  <c r="F24" i="33"/>
  <c r="N24" i="33"/>
  <c r="N24" i="4" s="1"/>
  <c r="T24" i="33"/>
  <c r="Z24" i="33"/>
  <c r="Z24" i="4" s="1"/>
  <c r="AF24" i="33"/>
  <c r="AL24" i="33"/>
  <c r="AR24" i="33"/>
  <c r="AX24" i="33"/>
  <c r="BD24" i="33"/>
  <c r="C25" i="33"/>
  <c r="C127" i="33" s="1"/>
  <c r="I25" i="33"/>
  <c r="Q25" i="33"/>
  <c r="W25" i="33"/>
  <c r="AC25" i="33"/>
  <c r="AC25" i="4" s="1"/>
  <c r="AI25" i="33"/>
  <c r="AO25" i="33"/>
  <c r="AU25" i="33"/>
  <c r="BA25" i="33"/>
  <c r="BG25" i="33"/>
  <c r="F26" i="33"/>
  <c r="N26" i="33"/>
  <c r="T26" i="33"/>
  <c r="T26" i="4" s="1"/>
  <c r="Z26" i="33"/>
  <c r="AF26" i="33"/>
  <c r="AL26" i="33"/>
  <c r="AR26" i="33"/>
  <c r="AX26" i="33"/>
  <c r="BD26" i="33"/>
  <c r="BD26" i="4" s="1"/>
  <c r="C27" i="33"/>
  <c r="I27" i="33"/>
  <c r="Q27" i="33"/>
  <c r="Q27" i="4" s="1"/>
  <c r="W27" i="33"/>
  <c r="AC27" i="33"/>
  <c r="AI27" i="33"/>
  <c r="AI129" i="33" s="1"/>
  <c r="AO27" i="33"/>
  <c r="AU27" i="33"/>
  <c r="BA27" i="33"/>
  <c r="BG27" i="33"/>
  <c r="BG27" i="4" s="1"/>
  <c r="F28" i="33"/>
  <c r="N28" i="33"/>
  <c r="T28" i="33"/>
  <c r="Z28" i="33"/>
  <c r="AF28" i="33"/>
  <c r="AL28" i="33"/>
  <c r="AR28" i="33"/>
  <c r="AR28" i="4" s="1"/>
  <c r="AX28" i="33"/>
  <c r="BD28" i="33"/>
  <c r="C29" i="33"/>
  <c r="I29" i="33"/>
  <c r="I29" i="4" s="1"/>
  <c r="Q29" i="33"/>
  <c r="W29" i="33"/>
  <c r="AC29" i="33"/>
  <c r="AC29" i="4" s="1"/>
  <c r="AI29" i="33"/>
  <c r="AO29" i="33"/>
  <c r="AU29" i="33"/>
  <c r="BA29" i="33"/>
  <c r="BG29" i="33"/>
  <c r="F30" i="33"/>
  <c r="F132" i="33" s="1"/>
  <c r="N30" i="33"/>
  <c r="T30" i="33"/>
  <c r="Z30" i="33"/>
  <c r="AF30" i="33"/>
  <c r="AF30" i="4" s="1"/>
  <c r="AL30" i="33"/>
  <c r="AR30" i="33"/>
  <c r="AR30" i="4" s="1"/>
  <c r="AX30" i="33"/>
  <c r="BD30" i="33"/>
  <c r="C31" i="33"/>
  <c r="C31" i="4" s="1"/>
  <c r="I31" i="33"/>
  <c r="Q31" i="33"/>
  <c r="W31" i="33"/>
  <c r="AC31" i="33"/>
  <c r="AI31" i="33"/>
  <c r="AO31" i="33"/>
  <c r="AU31" i="33"/>
  <c r="BA31" i="33"/>
  <c r="BG31" i="33"/>
  <c r="BG31" i="4" s="1"/>
  <c r="F32" i="33"/>
  <c r="N32" i="33"/>
  <c r="T32" i="33"/>
  <c r="Z32" i="33"/>
  <c r="AF32" i="33"/>
  <c r="AF32" i="4" s="1"/>
  <c r="AL32" i="33"/>
  <c r="AL134" i="33" s="1"/>
  <c r="AR32" i="33"/>
  <c r="AX32" i="33"/>
  <c r="BD32" i="33"/>
  <c r="BD32" i="4" s="1"/>
  <c r="C33" i="33"/>
  <c r="C33" i="4" s="1"/>
  <c r="I33" i="33"/>
  <c r="Q33" i="33"/>
  <c r="W33" i="33"/>
  <c r="AC33" i="33"/>
  <c r="AI33" i="33"/>
  <c r="AO33" i="33"/>
  <c r="AO33" i="4" s="1"/>
  <c r="AU33" i="33"/>
  <c r="BA33" i="33"/>
  <c r="BA33" i="4" s="1"/>
  <c r="BG33" i="33"/>
  <c r="F34" i="33"/>
  <c r="N34" i="33"/>
  <c r="T34" i="33"/>
  <c r="Z34" i="33"/>
  <c r="AF34" i="33"/>
  <c r="AL34" i="33"/>
  <c r="AR34" i="33"/>
  <c r="AX34" i="33"/>
  <c r="AX34" i="4" s="1"/>
  <c r="BD34" i="33"/>
  <c r="C35" i="33"/>
  <c r="I35" i="33"/>
  <c r="I137" i="33" s="1"/>
  <c r="Q35" i="33"/>
  <c r="W35" i="33"/>
  <c r="AC35" i="33"/>
  <c r="AI35" i="33"/>
  <c r="AI35" i="4" s="1"/>
  <c r="AO35" i="33"/>
  <c r="AU35" i="33"/>
  <c r="AU35" i="4" s="1"/>
  <c r="BA35" i="33"/>
  <c r="BG35" i="33"/>
  <c r="F36" i="33"/>
  <c r="N36" i="33"/>
  <c r="N36" i="4" s="1"/>
  <c r="T36" i="33"/>
  <c r="Z36" i="33"/>
  <c r="Z36" i="4" s="1"/>
  <c r="AF36" i="33"/>
  <c r="AL36" i="33"/>
  <c r="AR36" i="33"/>
  <c r="AX36" i="33"/>
  <c r="BD36" i="33"/>
  <c r="C37" i="33"/>
  <c r="C37" i="4" s="1"/>
  <c r="I37" i="33"/>
  <c r="Q37" i="33"/>
  <c r="W37" i="33"/>
  <c r="AC37" i="33"/>
  <c r="AI37" i="33"/>
  <c r="AO37" i="33"/>
  <c r="AO139" i="33" s="1"/>
  <c r="AU37" i="33"/>
  <c r="BA37" i="33"/>
  <c r="BG37" i="33"/>
  <c r="F38" i="33"/>
  <c r="N38" i="33"/>
  <c r="N38" i="4" s="1"/>
  <c r="T38" i="33"/>
  <c r="Z38" i="33"/>
  <c r="AF38" i="33"/>
  <c r="AL38" i="33"/>
  <c r="AR38" i="33"/>
  <c r="AR38" i="4" s="1"/>
  <c r="AX38" i="33"/>
  <c r="BD38" i="33"/>
  <c r="C39" i="33"/>
  <c r="I39" i="33"/>
  <c r="Q39" i="33"/>
  <c r="W39" i="33"/>
  <c r="W39" i="4" s="1"/>
  <c r="AC39" i="33"/>
  <c r="AC39" i="4" s="1"/>
  <c r="AI39" i="33"/>
  <c r="AO39" i="33"/>
  <c r="AU39" i="33"/>
  <c r="BA39" i="33"/>
  <c r="BG39" i="33"/>
  <c r="F40" i="33"/>
  <c r="N40" i="33"/>
  <c r="N142" i="33" s="1"/>
  <c r="T40" i="33"/>
  <c r="Z40" i="33"/>
  <c r="AF40" i="33"/>
  <c r="AL40" i="33"/>
  <c r="AR40" i="33"/>
  <c r="AR40" i="4" s="1"/>
  <c r="AX40" i="33"/>
  <c r="BD40" i="33"/>
  <c r="C41" i="33"/>
  <c r="I41" i="33"/>
  <c r="Q41" i="33"/>
  <c r="Q41" i="4" s="1"/>
  <c r="W41" i="33"/>
  <c r="W41" i="4" s="1"/>
  <c r="AC41" i="33"/>
  <c r="AI41" i="33"/>
  <c r="AO41" i="33"/>
  <c r="AU41" i="33"/>
  <c r="BA41" i="33"/>
  <c r="BG41" i="33"/>
  <c r="F42" i="33"/>
  <c r="N42" i="33"/>
  <c r="T42" i="33"/>
  <c r="Z42" i="33"/>
  <c r="Z42" i="4" s="1"/>
  <c r="AF42" i="33"/>
  <c r="AL42" i="33"/>
  <c r="AR42" i="33"/>
  <c r="AR144" i="33" s="1"/>
  <c r="AX42" i="33"/>
  <c r="BD42" i="33"/>
  <c r="C43" i="33"/>
  <c r="I43" i="33"/>
  <c r="I43" i="4" s="1"/>
  <c r="Q43" i="33"/>
  <c r="W43" i="33"/>
  <c r="AC43" i="33"/>
  <c r="AI43" i="33"/>
  <c r="AO43" i="33"/>
  <c r="AU43" i="33"/>
  <c r="AU43" i="4" s="1"/>
  <c r="BA43" i="33"/>
  <c r="BG43" i="33"/>
  <c r="F44" i="33"/>
  <c r="N44" i="33"/>
  <c r="T44" i="33"/>
  <c r="T44" i="4" s="1"/>
  <c r="Z44" i="33"/>
  <c r="AF44" i="33"/>
  <c r="AL44" i="33"/>
  <c r="AL44" i="4" s="1"/>
  <c r="AR44" i="33"/>
  <c r="AX44" i="33"/>
  <c r="BD44" i="33"/>
  <c r="BD44" i="4" s="1"/>
  <c r="C45" i="33"/>
  <c r="I45" i="33"/>
  <c r="Q45" i="33"/>
  <c r="Q45" i="4" s="1"/>
  <c r="W45" i="33"/>
  <c r="AC45" i="33"/>
  <c r="AI45" i="33"/>
  <c r="AO45" i="33"/>
  <c r="AU45" i="33"/>
  <c r="BA45" i="33"/>
  <c r="BG45" i="33"/>
  <c r="F46" i="33"/>
  <c r="N46" i="33"/>
  <c r="T46" i="33"/>
  <c r="T46" i="4" s="1"/>
  <c r="Z46" i="33"/>
  <c r="Z46" i="4" s="1"/>
  <c r="AF46" i="33"/>
  <c r="AL46" i="33"/>
  <c r="AR46" i="33"/>
  <c r="AX46" i="33"/>
  <c r="AX46" i="4" s="1"/>
  <c r="BD46" i="33"/>
  <c r="BD46" i="4" s="1"/>
  <c r="C47" i="33"/>
  <c r="I47" i="33"/>
  <c r="Q47" i="33"/>
  <c r="W47" i="33"/>
  <c r="AC47" i="33"/>
  <c r="AI47" i="33"/>
  <c r="AO47" i="33"/>
  <c r="AU47" i="33"/>
  <c r="AU149" i="33" s="1"/>
  <c r="BA47" i="33"/>
  <c r="BG47" i="33"/>
  <c r="F48" i="33"/>
  <c r="N48" i="33"/>
  <c r="T48" i="33"/>
  <c r="Z48" i="33"/>
  <c r="AF48" i="33"/>
  <c r="AL48" i="33"/>
  <c r="AR48" i="33"/>
  <c r="AX48" i="33"/>
  <c r="BD48" i="33"/>
  <c r="BD48" i="4" s="1"/>
  <c r="C49" i="33"/>
  <c r="C49" i="4" s="1"/>
  <c r="I49" i="33"/>
  <c r="Q49" i="33"/>
  <c r="W49" i="33"/>
  <c r="AC49" i="33"/>
  <c r="AI49" i="33"/>
  <c r="AO49" i="33"/>
  <c r="AU49" i="33"/>
  <c r="BA49" i="33"/>
  <c r="BG49" i="33"/>
  <c r="F50" i="33"/>
  <c r="F50" i="4" s="1"/>
  <c r="N50" i="33"/>
  <c r="AU199" i="33"/>
  <c r="AU98" i="4"/>
  <c r="D297" i="2"/>
  <c r="L297" i="2"/>
  <c r="BH297" i="2"/>
  <c r="G298" i="2"/>
  <c r="O298" i="2"/>
  <c r="U298" i="2"/>
  <c r="AA298" i="2"/>
  <c r="AG298" i="2"/>
  <c r="AM298" i="2"/>
  <c r="AS298" i="2"/>
  <c r="AY298" i="2"/>
  <c r="BE298" i="2"/>
  <c r="D299" i="2"/>
  <c r="L299" i="2"/>
  <c r="R299" i="2"/>
  <c r="X299" i="2"/>
  <c r="AD299" i="2"/>
  <c r="AJ299" i="2"/>
  <c r="AP299" i="2"/>
  <c r="AV299" i="2"/>
  <c r="BB299" i="2"/>
  <c r="BH299" i="2"/>
  <c r="O196" i="2"/>
  <c r="G8" i="33"/>
  <c r="G8" i="4" s="1"/>
  <c r="G7" i="33"/>
  <c r="G7" i="4" s="1"/>
  <c r="O8" i="33"/>
  <c r="O7" i="33"/>
  <c r="U8" i="33"/>
  <c r="U8" i="4" s="1"/>
  <c r="U7" i="33"/>
  <c r="AA7" i="33"/>
  <c r="AA213" i="33" s="1"/>
  <c r="AA8" i="33"/>
  <c r="AG8" i="33"/>
  <c r="AG7" i="33"/>
  <c r="AM8" i="33"/>
  <c r="AM7" i="33"/>
  <c r="AS7" i="33"/>
  <c r="AS8" i="33"/>
  <c r="AS8" i="4" s="1"/>
  <c r="AY8" i="33"/>
  <c r="AY7" i="33"/>
  <c r="BE8" i="33"/>
  <c r="BE8" i="4" s="1"/>
  <c r="BE7" i="33"/>
  <c r="BE7" i="4" s="1"/>
  <c r="D9" i="33"/>
  <c r="L9" i="33"/>
  <c r="R9" i="33"/>
  <c r="X9" i="33"/>
  <c r="AD9" i="33"/>
  <c r="AJ9" i="33"/>
  <c r="AJ9" i="4" s="1"/>
  <c r="AP9" i="33"/>
  <c r="AP9" i="4" s="1"/>
  <c r="AV9" i="33"/>
  <c r="BB9" i="33"/>
  <c r="BH9" i="33"/>
  <c r="G10" i="33"/>
  <c r="O10" i="33"/>
  <c r="U10" i="33"/>
  <c r="AA10" i="33"/>
  <c r="AA112" i="33" s="1"/>
  <c r="AG10" i="33"/>
  <c r="AM10" i="33"/>
  <c r="AS10" i="33"/>
  <c r="AY10" i="33"/>
  <c r="BE10" i="33"/>
  <c r="D11" i="33"/>
  <c r="L11" i="33"/>
  <c r="R11" i="33"/>
  <c r="X11" i="33"/>
  <c r="AD11" i="33"/>
  <c r="AJ11" i="33"/>
  <c r="AP11" i="33"/>
  <c r="AV11" i="33"/>
  <c r="BB11" i="33"/>
  <c r="BH11" i="33"/>
  <c r="G12" i="33"/>
  <c r="O12" i="33"/>
  <c r="U12" i="33"/>
  <c r="AA12" i="33"/>
  <c r="AG12" i="33"/>
  <c r="AM12" i="33"/>
  <c r="AS12" i="33"/>
  <c r="AY12" i="33"/>
  <c r="BE12" i="33"/>
  <c r="D13" i="33"/>
  <c r="L13" i="33"/>
  <c r="R13" i="33"/>
  <c r="X13" i="33"/>
  <c r="X13" i="4" s="1"/>
  <c r="AD13" i="33"/>
  <c r="AJ13" i="33"/>
  <c r="AP13" i="33"/>
  <c r="AV13" i="33"/>
  <c r="BB13" i="33"/>
  <c r="BH13" i="33"/>
  <c r="BH13" i="4" s="1"/>
  <c r="G14" i="33"/>
  <c r="O14" i="33"/>
  <c r="U14" i="33"/>
  <c r="AA14" i="33"/>
  <c r="AG14" i="33"/>
  <c r="AM14" i="33"/>
  <c r="AS14" i="33"/>
  <c r="AY14" i="33"/>
  <c r="BE14" i="33"/>
  <c r="D15" i="33"/>
  <c r="L15" i="33"/>
  <c r="R15" i="33"/>
  <c r="R15" i="4" s="1"/>
  <c r="X15" i="33"/>
  <c r="X15" i="4" s="1"/>
  <c r="AD15" i="33"/>
  <c r="AJ15" i="33"/>
  <c r="AJ117" i="33" s="1"/>
  <c r="AP15" i="33"/>
  <c r="AV15" i="33"/>
  <c r="BB15" i="33"/>
  <c r="BH15" i="33"/>
  <c r="G16" i="33"/>
  <c r="O16" i="33"/>
  <c r="U16" i="33"/>
  <c r="AA16" i="33"/>
  <c r="AG16" i="33"/>
  <c r="AM16" i="33"/>
  <c r="AS16" i="33"/>
  <c r="AY16" i="33"/>
  <c r="AY118" i="33" s="1"/>
  <c r="BE16" i="33"/>
  <c r="D17" i="33"/>
  <c r="L17" i="33"/>
  <c r="L17" i="4" s="1"/>
  <c r="R17" i="33"/>
  <c r="X17" i="33"/>
  <c r="AD17" i="33"/>
  <c r="AJ17" i="33"/>
  <c r="AP17" i="33"/>
  <c r="AV17" i="33"/>
  <c r="BB17" i="33"/>
  <c r="BH17" i="33"/>
  <c r="G18" i="33"/>
  <c r="O18" i="33"/>
  <c r="U18" i="33"/>
  <c r="AA18" i="33"/>
  <c r="AG18" i="33"/>
  <c r="AM18" i="33"/>
  <c r="AS18" i="33"/>
  <c r="AY18" i="33"/>
  <c r="BE18" i="33"/>
  <c r="D19" i="33"/>
  <c r="D19" i="4" s="1"/>
  <c r="L19" i="33"/>
  <c r="R19" i="33"/>
  <c r="X19" i="33"/>
  <c r="AD19" i="33"/>
  <c r="AJ19" i="33"/>
  <c r="AP19" i="33"/>
  <c r="AP121" i="33" s="1"/>
  <c r="AV19" i="33"/>
  <c r="AV19" i="4" s="1"/>
  <c r="BB19" i="33"/>
  <c r="BH19" i="33"/>
  <c r="G20" i="33"/>
  <c r="O20" i="33"/>
  <c r="U20" i="33"/>
  <c r="AA20" i="33"/>
  <c r="AG20" i="33"/>
  <c r="AM20" i="33"/>
  <c r="AS20" i="33"/>
  <c r="AY20" i="33"/>
  <c r="BE20" i="33"/>
  <c r="D21" i="33"/>
  <c r="L21" i="33"/>
  <c r="R21" i="33"/>
  <c r="X21" i="33"/>
  <c r="AD21" i="33"/>
  <c r="AJ21" i="33"/>
  <c r="AJ123" i="33" s="1"/>
  <c r="AP21" i="33"/>
  <c r="AP21" i="4" s="1"/>
  <c r="AV21" i="33"/>
  <c r="BB21" i="33"/>
  <c r="BH21" i="33"/>
  <c r="G22" i="33"/>
  <c r="O22" i="33"/>
  <c r="U22" i="33"/>
  <c r="AA22" i="33"/>
  <c r="AG22" i="33"/>
  <c r="AM22" i="33"/>
  <c r="AS22" i="33"/>
  <c r="AY22" i="33"/>
  <c r="BE22" i="33"/>
  <c r="D23" i="33"/>
  <c r="L23" i="33"/>
  <c r="R23" i="33"/>
  <c r="R125" i="33" s="1"/>
  <c r="X23" i="33"/>
  <c r="AD23" i="33"/>
  <c r="AJ23" i="33"/>
  <c r="AP23" i="33"/>
  <c r="AV23" i="33"/>
  <c r="BB23" i="33"/>
  <c r="BB125" i="33" s="1"/>
  <c r="BH23" i="33"/>
  <c r="G24" i="33"/>
  <c r="O24" i="33"/>
  <c r="U24" i="33"/>
  <c r="AA24" i="33"/>
  <c r="AG24" i="33"/>
  <c r="AM24" i="33"/>
  <c r="AM126" i="33" s="1"/>
  <c r="AS24" i="33"/>
  <c r="AY24" i="33"/>
  <c r="BE24" i="33"/>
  <c r="D25" i="33"/>
  <c r="L25" i="33"/>
  <c r="L127" i="33" s="1"/>
  <c r="R25" i="33"/>
  <c r="X25" i="33"/>
  <c r="AD25" i="33"/>
  <c r="AJ25" i="33"/>
  <c r="AP25" i="33"/>
  <c r="AV25" i="33"/>
  <c r="BB25" i="33"/>
  <c r="BH25" i="33"/>
  <c r="G26" i="33"/>
  <c r="O26" i="33"/>
  <c r="U26" i="33"/>
  <c r="AA26" i="33"/>
  <c r="AG26" i="33"/>
  <c r="AM26" i="33"/>
  <c r="AS26" i="33"/>
  <c r="AY26" i="33"/>
  <c r="BE26" i="33"/>
  <c r="BE128" i="33" s="1"/>
  <c r="D27" i="33"/>
  <c r="L27" i="33"/>
  <c r="R27" i="33"/>
  <c r="X27" i="33"/>
  <c r="AD27" i="33"/>
  <c r="AJ27" i="33"/>
  <c r="AP27" i="33"/>
  <c r="AV27" i="33"/>
  <c r="BB27" i="33"/>
  <c r="BH27" i="33"/>
  <c r="G28" i="33"/>
  <c r="O28" i="33"/>
  <c r="O130" i="33" s="1"/>
  <c r="U28" i="33"/>
  <c r="AA28" i="33"/>
  <c r="AG28" i="33"/>
  <c r="AM28" i="33"/>
  <c r="AS28" i="33"/>
  <c r="AY28" i="33"/>
  <c r="BE28" i="33"/>
  <c r="D29" i="33"/>
  <c r="L29" i="33"/>
  <c r="R29" i="33"/>
  <c r="R29" i="4" s="1"/>
  <c r="X29" i="33"/>
  <c r="AD29" i="33"/>
  <c r="AD131" i="33" s="1"/>
  <c r="AJ29" i="33"/>
  <c r="AP29" i="33"/>
  <c r="AV29" i="33"/>
  <c r="BB29" i="33"/>
  <c r="BB29" i="4" s="1"/>
  <c r="BH29" i="33"/>
  <c r="G30" i="33"/>
  <c r="O30" i="33"/>
  <c r="U30" i="33"/>
  <c r="AA30" i="33"/>
  <c r="AG30" i="33"/>
  <c r="AG30" i="4" s="1"/>
  <c r="AM30" i="33"/>
  <c r="AS30" i="33"/>
  <c r="AS132" i="33" s="1"/>
  <c r="AY30" i="33"/>
  <c r="BE30" i="33"/>
  <c r="D31" i="33"/>
  <c r="L31" i="33"/>
  <c r="R31" i="33"/>
  <c r="X31" i="33"/>
  <c r="AD31" i="33"/>
  <c r="AD133" i="33" s="1"/>
  <c r="AJ31" i="33"/>
  <c r="AP31" i="33"/>
  <c r="AP31" i="4" s="1"/>
  <c r="AV31" i="33"/>
  <c r="AV31" i="4" s="1"/>
  <c r="BB31" i="33"/>
  <c r="BH31" i="33"/>
  <c r="G32" i="33"/>
  <c r="O32" i="33"/>
  <c r="U32" i="33"/>
  <c r="AA32" i="33"/>
  <c r="AA32" i="4" s="1"/>
  <c r="AG32" i="33"/>
  <c r="AM32" i="33"/>
  <c r="AS32" i="33"/>
  <c r="AY32" i="33"/>
  <c r="BE32" i="33"/>
  <c r="D33" i="33"/>
  <c r="L33" i="33"/>
  <c r="R33" i="33"/>
  <c r="X33" i="33"/>
  <c r="AD33" i="33"/>
  <c r="AJ33" i="33"/>
  <c r="AP33" i="33"/>
  <c r="AV33" i="33"/>
  <c r="BB33" i="33"/>
  <c r="BH33" i="33"/>
  <c r="BH135" i="33" s="1"/>
  <c r="G34" i="33"/>
  <c r="O34" i="33"/>
  <c r="U34" i="33"/>
  <c r="U34" i="4" s="1"/>
  <c r="AA34" i="33"/>
  <c r="AG34" i="33"/>
  <c r="AM34" i="33"/>
  <c r="AS34" i="33"/>
  <c r="AY34" i="33"/>
  <c r="BE34" i="33"/>
  <c r="D35" i="33"/>
  <c r="L35" i="33"/>
  <c r="L137" i="33" s="1"/>
  <c r="R35" i="33"/>
  <c r="X35" i="33"/>
  <c r="AD35" i="33"/>
  <c r="AJ35" i="33"/>
  <c r="AJ35" i="4" s="1"/>
  <c r="AP35" i="33"/>
  <c r="AV35" i="33"/>
  <c r="BB35" i="33"/>
  <c r="BH35" i="33"/>
  <c r="G36" i="33"/>
  <c r="O36" i="33"/>
  <c r="U36" i="33"/>
  <c r="AA36" i="33"/>
  <c r="AA138" i="33" s="1"/>
  <c r="AG36" i="33"/>
  <c r="AM36" i="33"/>
  <c r="AS36" i="33"/>
  <c r="AY36" i="33"/>
  <c r="BE36" i="33"/>
  <c r="D37" i="33"/>
  <c r="L37" i="33"/>
  <c r="R37" i="33"/>
  <c r="X37" i="33"/>
  <c r="AD37" i="33"/>
  <c r="AJ37" i="33"/>
  <c r="AP37" i="33"/>
  <c r="AV37" i="33"/>
  <c r="BB37" i="33"/>
  <c r="BH37" i="33"/>
  <c r="G38" i="33"/>
  <c r="O38" i="33"/>
  <c r="U38" i="33"/>
  <c r="AA38" i="33"/>
  <c r="AG38" i="33"/>
  <c r="AM38" i="33"/>
  <c r="AM38" i="4" s="1"/>
  <c r="AS38" i="33"/>
  <c r="AY38" i="33"/>
  <c r="BE38" i="33"/>
  <c r="D39" i="33"/>
  <c r="L39" i="33"/>
  <c r="R39" i="33"/>
  <c r="X39" i="33"/>
  <c r="AD39" i="33"/>
  <c r="AD141" i="33" s="1"/>
  <c r="AJ39" i="33"/>
  <c r="AP39" i="33"/>
  <c r="AV39" i="33"/>
  <c r="BB39" i="33"/>
  <c r="BH39" i="33"/>
  <c r="G40" i="33"/>
  <c r="O40" i="33"/>
  <c r="U40" i="33"/>
  <c r="AA40" i="33"/>
  <c r="AG40" i="33"/>
  <c r="AM40" i="33"/>
  <c r="AS40" i="33"/>
  <c r="AY40" i="33"/>
  <c r="BE40" i="33"/>
  <c r="D41" i="33"/>
  <c r="L41" i="33"/>
  <c r="R41" i="33"/>
  <c r="X41" i="33"/>
  <c r="AD41" i="33"/>
  <c r="AJ41" i="33"/>
  <c r="AP41" i="33"/>
  <c r="AV41" i="33"/>
  <c r="AV41" i="4" s="1"/>
  <c r="BB41" i="33"/>
  <c r="BH41" i="33"/>
  <c r="BH143" i="33" s="1"/>
  <c r="G42" i="33"/>
  <c r="G144" i="33" s="1"/>
  <c r="O42" i="33"/>
  <c r="U42" i="33"/>
  <c r="U144" i="33" s="1"/>
  <c r="AA42" i="33"/>
  <c r="AG42" i="33"/>
  <c r="AM42" i="33"/>
  <c r="AS42" i="33"/>
  <c r="AY42" i="33"/>
  <c r="BE42" i="33"/>
  <c r="D43" i="33"/>
  <c r="D43" i="4" s="1"/>
  <c r="L43" i="33"/>
  <c r="R43" i="33"/>
  <c r="X43" i="33"/>
  <c r="AD43" i="33"/>
  <c r="AJ43" i="33"/>
  <c r="AJ145" i="33" s="1"/>
  <c r="AP43" i="33"/>
  <c r="AV43" i="33"/>
  <c r="BB43" i="33"/>
  <c r="BH43" i="33"/>
  <c r="G44" i="33"/>
  <c r="O44" i="33"/>
  <c r="U44" i="33"/>
  <c r="AA44" i="33"/>
  <c r="AG44" i="33"/>
  <c r="AM44" i="33"/>
  <c r="AS44" i="33"/>
  <c r="AY44" i="33"/>
  <c r="BE44" i="33"/>
  <c r="D45" i="33"/>
  <c r="L45" i="33"/>
  <c r="L147" i="33" s="1"/>
  <c r="R45" i="33"/>
  <c r="X45" i="33"/>
  <c r="X147" i="33" s="1"/>
  <c r="AD45" i="33"/>
  <c r="AJ45" i="33"/>
  <c r="AP45" i="33"/>
  <c r="AP45" i="4" s="1"/>
  <c r="AV45" i="33"/>
  <c r="BB45" i="33"/>
  <c r="BH45" i="33"/>
  <c r="G46" i="33"/>
  <c r="O46" i="33"/>
  <c r="O148" i="33" s="1"/>
  <c r="U46" i="33"/>
  <c r="AA46" i="33"/>
  <c r="AG46" i="33"/>
  <c r="AM46" i="33"/>
  <c r="AS46" i="33"/>
  <c r="AY46" i="33"/>
  <c r="BE46" i="33"/>
  <c r="D47" i="33"/>
  <c r="L47" i="33"/>
  <c r="L149" i="33" s="1"/>
  <c r="R47" i="33"/>
  <c r="X47" i="33"/>
  <c r="AD47" i="33"/>
  <c r="AD47" i="4" s="1"/>
  <c r="AJ47" i="33"/>
  <c r="AJ47" i="4" s="1"/>
  <c r="AP47" i="33"/>
  <c r="AV47" i="33"/>
  <c r="BB47" i="33"/>
  <c r="BB149" i="33" s="1"/>
  <c r="BH47" i="33"/>
  <c r="G48" i="33"/>
  <c r="AS197" i="33"/>
  <c r="AS198" i="33"/>
  <c r="AS96" i="4"/>
  <c r="W262" i="33"/>
  <c r="Z267" i="33"/>
  <c r="AL277" i="33"/>
  <c r="AC177" i="33"/>
  <c r="AO183" i="33"/>
  <c r="W191" i="33"/>
  <c r="F91" i="33"/>
  <c r="F297" i="33" s="1"/>
  <c r="N91" i="33"/>
  <c r="T91" i="33"/>
  <c r="T91" i="4" s="1"/>
  <c r="Z91" i="33"/>
  <c r="AF91" i="33"/>
  <c r="AF91" i="4" s="1"/>
  <c r="AL91" i="33"/>
  <c r="AL193" i="33" s="1"/>
  <c r="AR91" i="33"/>
  <c r="AX91" i="33"/>
  <c r="AX297" i="33" s="1"/>
  <c r="C92" i="33"/>
  <c r="C92" i="4" s="1"/>
  <c r="I92" i="33"/>
  <c r="I298" i="33" s="1"/>
  <c r="Q92" i="33"/>
  <c r="W92" i="33"/>
  <c r="W92" i="4" s="1"/>
  <c r="AC92" i="33"/>
  <c r="AC298" i="33" s="1"/>
  <c r="AI92" i="33"/>
  <c r="AI92" i="4" s="1"/>
  <c r="AO92" i="33"/>
  <c r="AO92" i="4" s="1"/>
  <c r="AU297" i="3"/>
  <c r="AU92" i="33"/>
  <c r="BA92" i="33"/>
  <c r="BA298" i="33" s="1"/>
  <c r="BG92" i="33"/>
  <c r="BG298" i="33" s="1"/>
  <c r="F298" i="3"/>
  <c r="F93" i="33"/>
  <c r="F93" i="4" s="1"/>
  <c r="N298" i="3"/>
  <c r="N93" i="33"/>
  <c r="N93" i="4" s="1"/>
  <c r="T298" i="3"/>
  <c r="T93" i="33"/>
  <c r="T93" i="4" s="1"/>
  <c r="Z298" i="3"/>
  <c r="Z93" i="33"/>
  <c r="Z93" i="4" s="1"/>
  <c r="AF298" i="3"/>
  <c r="AF93" i="33"/>
  <c r="AL298" i="3"/>
  <c r="AL93" i="33"/>
  <c r="AR298" i="3"/>
  <c r="AR93" i="33"/>
  <c r="AR93" i="4" s="1"/>
  <c r="AX298" i="3"/>
  <c r="AX93" i="33"/>
  <c r="BD298" i="3"/>
  <c r="BD93" i="33"/>
  <c r="C299" i="3"/>
  <c r="C94" i="33"/>
  <c r="C348" i="33" s="1"/>
  <c r="I299" i="3"/>
  <c r="I94" i="33"/>
  <c r="I349" i="33" s="1"/>
  <c r="Q299" i="3"/>
  <c r="Q94" i="33"/>
  <c r="Q349" i="33" s="1"/>
  <c r="W299" i="3"/>
  <c r="W94" i="33"/>
  <c r="W348" i="33" s="1"/>
  <c r="AC299" i="3"/>
  <c r="AC94" i="33"/>
  <c r="AC346" i="33" s="1"/>
  <c r="AI299" i="3"/>
  <c r="AI94" i="33"/>
  <c r="AI349" i="33" s="1"/>
  <c r="AO299" i="3"/>
  <c r="AO94" i="33"/>
  <c r="AO349" i="33" s="1"/>
  <c r="AU299" i="3"/>
  <c r="AU94" i="33"/>
  <c r="BA299" i="3"/>
  <c r="BA94" i="33"/>
  <c r="BA348" i="33" s="1"/>
  <c r="BG299" i="3"/>
  <c r="BG94" i="33"/>
  <c r="BG335" i="33" s="1"/>
  <c r="AF300" i="3"/>
  <c r="AF95" i="33"/>
  <c r="AL300" i="3"/>
  <c r="AL95" i="33"/>
  <c r="Q197" i="33"/>
  <c r="Q198" i="33"/>
  <c r="BA197" i="33"/>
  <c r="BA198" i="33"/>
  <c r="BB197" i="33"/>
  <c r="BB198" i="33"/>
  <c r="BE199" i="33"/>
  <c r="P298" i="33"/>
  <c r="P197" i="33"/>
  <c r="P198" i="33"/>
  <c r="O199" i="33"/>
  <c r="AY198" i="33"/>
  <c r="BF198" i="33"/>
  <c r="BF96" i="4"/>
  <c r="Y198" i="33"/>
  <c r="B199" i="33"/>
  <c r="AN199" i="33"/>
  <c r="AR197" i="33"/>
  <c r="AR198" i="33"/>
  <c r="AO199" i="33"/>
  <c r="AG197" i="33"/>
  <c r="AG198" i="33"/>
  <c r="H197" i="33"/>
  <c r="H198" i="33"/>
  <c r="N198" i="33"/>
  <c r="BG199" i="33"/>
  <c r="BE259" i="33"/>
  <c r="BH264" i="33"/>
  <c r="AG265" i="33"/>
  <c r="L266" i="33"/>
  <c r="AA267" i="33"/>
  <c r="X268" i="33"/>
  <c r="AV268" i="33"/>
  <c r="D270" i="33"/>
  <c r="AJ270" i="33"/>
  <c r="O271" i="33"/>
  <c r="AA273" i="33"/>
  <c r="AJ274" i="33"/>
  <c r="BH278" i="33"/>
  <c r="U279" i="33"/>
  <c r="L280" i="33"/>
  <c r="AA281" i="33"/>
  <c r="AY281" i="33"/>
  <c r="O285" i="33"/>
  <c r="BB286" i="33"/>
  <c r="BE291" i="33"/>
  <c r="AV297" i="3"/>
  <c r="AV92" i="33"/>
  <c r="AV92" i="4" s="1"/>
  <c r="BH297" i="3"/>
  <c r="BH92" i="33"/>
  <c r="BH92" i="4" s="1"/>
  <c r="G298" i="3"/>
  <c r="G93" i="33"/>
  <c r="G93" i="4" s="1"/>
  <c r="O298" i="3"/>
  <c r="O93" i="33"/>
  <c r="O93" i="4" s="1"/>
  <c r="U298" i="3"/>
  <c r="U93" i="33"/>
  <c r="U93" i="4" s="1"/>
  <c r="AA298" i="3"/>
  <c r="AA93" i="33"/>
  <c r="AA93" i="4" s="1"/>
  <c r="AG298" i="3"/>
  <c r="AG93" i="33"/>
  <c r="AG93" i="4" s="1"/>
  <c r="AM298" i="3"/>
  <c r="AM93" i="33"/>
  <c r="AM93" i="4" s="1"/>
  <c r="AS298" i="3"/>
  <c r="AS93" i="33"/>
  <c r="AS93" i="4" s="1"/>
  <c r="AY298" i="3"/>
  <c r="AY93" i="33"/>
  <c r="AY93" i="4" s="1"/>
  <c r="BE298" i="3"/>
  <c r="BE93" i="33"/>
  <c r="BE93" i="4" s="1"/>
  <c r="D299" i="3"/>
  <c r="D94" i="33"/>
  <c r="D348" i="33" s="1"/>
  <c r="L299" i="3"/>
  <c r="L94" i="33"/>
  <c r="R299" i="3"/>
  <c r="R94" i="33"/>
  <c r="R346" i="33" s="1"/>
  <c r="X299" i="3"/>
  <c r="X94" i="33"/>
  <c r="X335" i="33" s="1"/>
  <c r="AD299" i="3"/>
  <c r="AD94" i="33"/>
  <c r="AD346" i="33" s="1"/>
  <c r="AJ299" i="3"/>
  <c r="AJ94" i="33"/>
  <c r="AJ346" i="33" s="1"/>
  <c r="AP299" i="3"/>
  <c r="AP94" i="33"/>
  <c r="AP348" i="33" s="1"/>
  <c r="AV299" i="3"/>
  <c r="AV94" i="33"/>
  <c r="BB299" i="3"/>
  <c r="BB94" i="33"/>
  <c r="BB349" i="33" s="1"/>
  <c r="BH299" i="3"/>
  <c r="BH94" i="33"/>
  <c r="BH349" i="33" s="1"/>
  <c r="O300" i="3"/>
  <c r="O95" i="33"/>
  <c r="U300" i="3"/>
  <c r="U95" i="33"/>
  <c r="AA300" i="3"/>
  <c r="AA95" i="33"/>
  <c r="AG297" i="33"/>
  <c r="AM300" i="3"/>
  <c r="AM95" i="33"/>
  <c r="AY300" i="3"/>
  <c r="AY95" i="33"/>
  <c r="W198" i="33"/>
  <c r="BG198" i="33"/>
  <c r="D198" i="33"/>
  <c r="D197" i="33"/>
  <c r="G199" i="33"/>
  <c r="AN198" i="33"/>
  <c r="AG199" i="33"/>
  <c r="D96" i="4"/>
  <c r="AE198" i="33"/>
  <c r="H199" i="33"/>
  <c r="AT199" i="33"/>
  <c r="BD198" i="33"/>
  <c r="BD298" i="33"/>
  <c r="BD197" i="33"/>
  <c r="BA199" i="33"/>
  <c r="BE198" i="33"/>
  <c r="BE197" i="33"/>
  <c r="AT197" i="33"/>
  <c r="AT198" i="33"/>
  <c r="AL298" i="33"/>
  <c r="AL198" i="33"/>
  <c r="AL96" i="4"/>
  <c r="G198" i="33"/>
  <c r="B197" i="33"/>
  <c r="B198" i="33"/>
  <c r="AT98" i="4"/>
  <c r="B96" i="4"/>
  <c r="B198" i="4" s="1"/>
  <c r="J96" i="33"/>
  <c r="AC197" i="33"/>
  <c r="AC198" i="33"/>
  <c r="F95" i="4"/>
  <c r="AR95" i="4"/>
  <c r="W96" i="4"/>
  <c r="BG96" i="4"/>
  <c r="R198" i="33"/>
  <c r="U199" i="33"/>
  <c r="L198" i="33"/>
  <c r="L298" i="33"/>
  <c r="AY199" i="33"/>
  <c r="R96" i="4"/>
  <c r="BE96" i="4"/>
  <c r="AK197" i="33"/>
  <c r="AK198" i="33"/>
  <c r="P199" i="33"/>
  <c r="AZ199" i="33"/>
  <c r="F198" i="33"/>
  <c r="F197" i="33"/>
  <c r="C199" i="33"/>
  <c r="G96" i="4"/>
  <c r="AX198" i="33"/>
  <c r="AX96" i="4"/>
  <c r="AM198" i="33"/>
  <c r="AB198" i="33"/>
  <c r="U198" i="33"/>
  <c r="AG98" i="4"/>
  <c r="AN96" i="4"/>
  <c r="T50" i="33"/>
  <c r="T152" i="33" s="1"/>
  <c r="Z50" i="33"/>
  <c r="AF50" i="33"/>
  <c r="AL50" i="33"/>
  <c r="AR50" i="33"/>
  <c r="AR50" i="4" s="1"/>
  <c r="AX50" i="33"/>
  <c r="BD50" i="33"/>
  <c r="BD50" i="4" s="1"/>
  <c r="C51" i="33"/>
  <c r="I51" i="33"/>
  <c r="Q51" i="33"/>
  <c r="W51" i="33"/>
  <c r="AC51" i="33"/>
  <c r="AI51" i="33"/>
  <c r="AO51" i="33"/>
  <c r="AU51" i="33"/>
  <c r="BA51" i="33"/>
  <c r="BG51" i="33"/>
  <c r="F52" i="33"/>
  <c r="N52" i="33"/>
  <c r="N154" i="33" s="1"/>
  <c r="T52" i="33"/>
  <c r="Z52" i="33"/>
  <c r="AF52" i="33"/>
  <c r="AL52" i="33"/>
  <c r="AR52" i="33"/>
  <c r="AX52" i="33"/>
  <c r="BD52" i="33"/>
  <c r="C53" i="33"/>
  <c r="I53" i="33"/>
  <c r="Q53" i="33"/>
  <c r="Q53" i="4" s="1"/>
  <c r="W53" i="33"/>
  <c r="AC53" i="33"/>
  <c r="AC155" i="33" s="1"/>
  <c r="AI53" i="33"/>
  <c r="AO53" i="33"/>
  <c r="AO155" i="33" s="1"/>
  <c r="AU53" i="33"/>
  <c r="AU53" i="4" s="1"/>
  <c r="BA53" i="33"/>
  <c r="BG53" i="33"/>
  <c r="F54" i="33"/>
  <c r="F54" i="4" s="1"/>
  <c r="N54" i="33"/>
  <c r="T54" i="33"/>
  <c r="Z54" i="33"/>
  <c r="AF54" i="33"/>
  <c r="AL54" i="33"/>
  <c r="AR54" i="33"/>
  <c r="AR54" i="4" s="1"/>
  <c r="AX54" i="33"/>
  <c r="BD54" i="33"/>
  <c r="C55" i="33"/>
  <c r="I55" i="33"/>
  <c r="I55" i="4" s="1"/>
  <c r="Q55" i="33"/>
  <c r="W55" i="33"/>
  <c r="W157" i="33" s="1"/>
  <c r="AC55" i="33"/>
  <c r="AI55" i="33"/>
  <c r="AO55" i="33"/>
  <c r="AU55" i="33"/>
  <c r="BA55" i="33"/>
  <c r="BG55" i="33"/>
  <c r="BG157" i="33" s="1"/>
  <c r="F56" i="33"/>
  <c r="F158" i="33" s="1"/>
  <c r="N56" i="33"/>
  <c r="T56" i="33"/>
  <c r="T56" i="4" s="1"/>
  <c r="Z56" i="33"/>
  <c r="AF56" i="33"/>
  <c r="AF56" i="4" s="1"/>
  <c r="AL56" i="33"/>
  <c r="AR56" i="33"/>
  <c r="AX56" i="33"/>
  <c r="BD56" i="33"/>
  <c r="C57" i="33"/>
  <c r="C57" i="4" s="1"/>
  <c r="I57" i="33"/>
  <c r="Q57" i="33"/>
  <c r="Q159" i="33" s="1"/>
  <c r="W57" i="33"/>
  <c r="AC57" i="33"/>
  <c r="AI57" i="33"/>
  <c r="AO57" i="33"/>
  <c r="AU57" i="33"/>
  <c r="AU57" i="4" s="1"/>
  <c r="BA57" i="33"/>
  <c r="BA159" i="33" s="1"/>
  <c r="BG57" i="33"/>
  <c r="F58" i="33"/>
  <c r="N58" i="33"/>
  <c r="N58" i="4" s="1"/>
  <c r="T58" i="33"/>
  <c r="Z58" i="33"/>
  <c r="AF58" i="33"/>
  <c r="AL58" i="33"/>
  <c r="AL160" i="33" s="1"/>
  <c r="AR58" i="33"/>
  <c r="AX58" i="33"/>
  <c r="BD58" i="33"/>
  <c r="C59" i="33"/>
  <c r="I59" i="33"/>
  <c r="I59" i="4" s="1"/>
  <c r="Q59" i="33"/>
  <c r="W59" i="33"/>
  <c r="W161" i="33" s="1"/>
  <c r="AC59" i="33"/>
  <c r="AI59" i="33"/>
  <c r="AI59" i="4" s="1"/>
  <c r="AO59" i="33"/>
  <c r="AO59" i="4" s="1"/>
  <c r="AU59" i="33"/>
  <c r="AU161" i="33" s="1"/>
  <c r="BA59" i="33"/>
  <c r="BG59" i="33"/>
  <c r="F60" i="33"/>
  <c r="F60" i="4" s="1"/>
  <c r="N60" i="33"/>
  <c r="T60" i="33"/>
  <c r="Z60" i="33"/>
  <c r="Z60" i="4" s="1"/>
  <c r="AF60" i="33"/>
  <c r="AL60" i="33"/>
  <c r="AR60" i="33"/>
  <c r="AX60" i="33"/>
  <c r="BD60" i="33"/>
  <c r="C61" i="33"/>
  <c r="C61" i="4" s="1"/>
  <c r="I61" i="33"/>
  <c r="Q61" i="33"/>
  <c r="W61" i="33"/>
  <c r="AC61" i="33"/>
  <c r="AC61" i="4" s="1"/>
  <c r="AI61" i="33"/>
  <c r="AI61" i="4" s="1"/>
  <c r="AO61" i="33"/>
  <c r="AO61" i="4" s="1"/>
  <c r="AU61" i="33"/>
  <c r="BA61" i="33"/>
  <c r="BA163" i="33" s="1"/>
  <c r="BG61" i="33"/>
  <c r="BG61" i="4" s="1"/>
  <c r="F62" i="33"/>
  <c r="F62" i="4" s="1"/>
  <c r="N62" i="33"/>
  <c r="N62" i="4" s="1"/>
  <c r="T62" i="33"/>
  <c r="Z62" i="33"/>
  <c r="AF62" i="33"/>
  <c r="AL62" i="33"/>
  <c r="AR62" i="33"/>
  <c r="AX62" i="33"/>
  <c r="AX62" i="4" s="1"/>
  <c r="BD62" i="33"/>
  <c r="BD164" i="33" s="1"/>
  <c r="C63" i="33"/>
  <c r="I63" i="33"/>
  <c r="Q63" i="33"/>
  <c r="Q63" i="4" s="1"/>
  <c r="W63" i="33"/>
  <c r="W63" i="4" s="1"/>
  <c r="AC63" i="33"/>
  <c r="AI63" i="33"/>
  <c r="AI165" i="33" s="1"/>
  <c r="AO63" i="33"/>
  <c r="AU63" i="33"/>
  <c r="BA63" i="33"/>
  <c r="BG63" i="33"/>
  <c r="F64" i="33"/>
  <c r="N64" i="33"/>
  <c r="T64" i="33"/>
  <c r="Z64" i="33"/>
  <c r="AF64" i="33"/>
  <c r="AL64" i="33"/>
  <c r="AL64" i="4" s="1"/>
  <c r="AR64" i="33"/>
  <c r="AX64" i="33"/>
  <c r="AX166" i="33" s="1"/>
  <c r="BD64" i="33"/>
  <c r="C65" i="33"/>
  <c r="I65" i="33"/>
  <c r="I65" i="4" s="1"/>
  <c r="Q65" i="33"/>
  <c r="W65" i="33"/>
  <c r="AC65" i="33"/>
  <c r="AI65" i="33"/>
  <c r="AI167" i="33" s="1"/>
  <c r="AO65" i="33"/>
  <c r="AU65" i="33"/>
  <c r="BA65" i="33"/>
  <c r="BG65" i="33"/>
  <c r="F66" i="33"/>
  <c r="N66" i="33"/>
  <c r="T66" i="33"/>
  <c r="Z66" i="33"/>
  <c r="AF66" i="33"/>
  <c r="AF66" i="4" s="1"/>
  <c r="AL66" i="33"/>
  <c r="AR66" i="33"/>
  <c r="AX66" i="33"/>
  <c r="BD66" i="33"/>
  <c r="C67" i="33"/>
  <c r="C67" i="4" s="1"/>
  <c r="I67" i="33"/>
  <c r="I67" i="4" s="1"/>
  <c r="Q67" i="33"/>
  <c r="Q67" i="4" s="1"/>
  <c r="W67" i="33"/>
  <c r="W67" i="4" s="1"/>
  <c r="AC67" i="33"/>
  <c r="AI67" i="33"/>
  <c r="AO67" i="33"/>
  <c r="AU67" i="33"/>
  <c r="AU67" i="4" s="1"/>
  <c r="BA67" i="33"/>
  <c r="BG67" i="33"/>
  <c r="BG67" i="4" s="1"/>
  <c r="F68" i="33"/>
  <c r="N68" i="33"/>
  <c r="T68" i="33"/>
  <c r="Z68" i="33"/>
  <c r="AF68" i="33"/>
  <c r="AL68" i="33"/>
  <c r="AL68" i="4" s="1"/>
  <c r="AR68" i="33"/>
  <c r="AX68" i="33"/>
  <c r="BD68" i="33"/>
  <c r="C69" i="33"/>
  <c r="I69" i="33"/>
  <c r="Q69" i="33"/>
  <c r="W69" i="33"/>
  <c r="AC69" i="33"/>
  <c r="AI69" i="33"/>
  <c r="AO69" i="33"/>
  <c r="AO69" i="4" s="1"/>
  <c r="AU69" i="33"/>
  <c r="BA69" i="33"/>
  <c r="BA69" i="4" s="1"/>
  <c r="BG69" i="33"/>
  <c r="F70" i="33"/>
  <c r="F172" i="33" s="1"/>
  <c r="N70" i="33"/>
  <c r="N70" i="4" s="1"/>
  <c r="T70" i="33"/>
  <c r="T70" i="4" s="1"/>
  <c r="Z70" i="33"/>
  <c r="AF70" i="33"/>
  <c r="AL70" i="33"/>
  <c r="AR70" i="33"/>
  <c r="AX70" i="33"/>
  <c r="BD70" i="33"/>
  <c r="C71" i="33"/>
  <c r="I71" i="33"/>
  <c r="Q71" i="33"/>
  <c r="W71" i="33"/>
  <c r="AC71" i="33"/>
  <c r="AC173" i="33" s="1"/>
  <c r="AI71" i="33"/>
  <c r="AO71" i="33"/>
  <c r="AU71" i="33"/>
  <c r="BA71" i="33"/>
  <c r="BG71" i="33"/>
  <c r="BG277" i="33" s="1"/>
  <c r="F72" i="33"/>
  <c r="F72" i="4" s="1"/>
  <c r="N72" i="33"/>
  <c r="N72" i="4" s="1"/>
  <c r="T72" i="33"/>
  <c r="Z72" i="33"/>
  <c r="AF72" i="33"/>
  <c r="AL72" i="33"/>
  <c r="AL278" i="33" s="1"/>
  <c r="AR72" i="33"/>
  <c r="AX72" i="33"/>
  <c r="BD72" i="33"/>
  <c r="C73" i="33"/>
  <c r="I73" i="33"/>
  <c r="I175" i="33" s="1"/>
  <c r="Q73" i="33"/>
  <c r="W73" i="33"/>
  <c r="W73" i="4" s="1"/>
  <c r="AC73" i="33"/>
  <c r="AI73" i="33"/>
  <c r="AO73" i="33"/>
  <c r="AU73" i="33"/>
  <c r="BA73" i="33"/>
  <c r="BG73" i="33"/>
  <c r="F74" i="33"/>
  <c r="N74" i="33"/>
  <c r="T74" i="33"/>
  <c r="T280" i="33" s="1"/>
  <c r="Z74" i="33"/>
  <c r="AF74" i="33"/>
  <c r="AF280" i="33" s="1"/>
  <c r="AL74" i="33"/>
  <c r="AR74" i="33"/>
  <c r="AR74" i="4" s="1"/>
  <c r="AX74" i="33"/>
  <c r="AX280" i="33" s="1"/>
  <c r="BD74" i="33"/>
  <c r="BD280" i="33" s="1"/>
  <c r="C75" i="33"/>
  <c r="I75" i="33"/>
  <c r="Q75" i="33"/>
  <c r="Q75" i="4" s="1"/>
  <c r="W176" i="33"/>
  <c r="AI75" i="33"/>
  <c r="AL177" i="33"/>
  <c r="AX177" i="33"/>
  <c r="W178" i="33"/>
  <c r="F282" i="33"/>
  <c r="AR282" i="33"/>
  <c r="AR181" i="33"/>
  <c r="BA283" i="33"/>
  <c r="T284" i="33"/>
  <c r="Z284" i="33"/>
  <c r="Z183" i="33"/>
  <c r="AL284" i="33"/>
  <c r="W285" i="33"/>
  <c r="AO287" i="33"/>
  <c r="AO186" i="33"/>
  <c r="AU287" i="33"/>
  <c r="AR288" i="33"/>
  <c r="C87" i="4"/>
  <c r="W289" i="33"/>
  <c r="W188" i="33"/>
  <c r="N189" i="33"/>
  <c r="W190" i="33"/>
  <c r="AR191" i="33"/>
  <c r="AR292" i="33"/>
  <c r="F297" i="3"/>
  <c r="F92" i="33"/>
  <c r="F92" i="4" s="1"/>
  <c r="AF294" i="33"/>
  <c r="BD294" i="33"/>
  <c r="C298" i="3"/>
  <c r="C93" i="33"/>
  <c r="I298" i="3"/>
  <c r="I93" i="33"/>
  <c r="I93" i="4" s="1"/>
  <c r="Q298" i="3"/>
  <c r="Q93" i="33"/>
  <c r="Q93" i="4" s="1"/>
  <c r="W298" i="3"/>
  <c r="W93" i="33"/>
  <c r="W93" i="4" s="1"/>
  <c r="AC298" i="3"/>
  <c r="AC93" i="33"/>
  <c r="AC93" i="4" s="1"/>
  <c r="AI298" i="3"/>
  <c r="AI93" i="33"/>
  <c r="AI93" i="4" s="1"/>
  <c r="AO298" i="3"/>
  <c r="AO93" i="33"/>
  <c r="AU298" i="3"/>
  <c r="AU93" i="33"/>
  <c r="AU93" i="4" s="1"/>
  <c r="BA298" i="3"/>
  <c r="BA93" i="33"/>
  <c r="BA93" i="4" s="1"/>
  <c r="BG298" i="3"/>
  <c r="BG93" i="33"/>
  <c r="BG93" i="4" s="1"/>
  <c r="F299" i="3"/>
  <c r="F94" i="33"/>
  <c r="F349" i="33" s="1"/>
  <c r="N299" i="3"/>
  <c r="N94" i="33"/>
  <c r="T299" i="3"/>
  <c r="T94" i="33"/>
  <c r="T349" i="33" s="1"/>
  <c r="Z299" i="3"/>
  <c r="Z94" i="33"/>
  <c r="Z349" i="33" s="1"/>
  <c r="AF299" i="3"/>
  <c r="AF94" i="33"/>
  <c r="AL299" i="3"/>
  <c r="AL94" i="33"/>
  <c r="AL346" i="33" s="1"/>
  <c r="AR299" i="3"/>
  <c r="AR94" i="33"/>
  <c r="AR346" i="33" s="1"/>
  <c r="AX299" i="3"/>
  <c r="AX94" i="33"/>
  <c r="BD299" i="3"/>
  <c r="BD94" i="33"/>
  <c r="BD348" i="33" s="1"/>
  <c r="I300" i="3"/>
  <c r="I95" i="33"/>
  <c r="W300" i="3"/>
  <c r="W95" i="33"/>
  <c r="AI300" i="3"/>
  <c r="AI95" i="33"/>
  <c r="AU300" i="3"/>
  <c r="AU95" i="33"/>
  <c r="BG300" i="3"/>
  <c r="BG95" i="33"/>
  <c r="AI198" i="33"/>
  <c r="X198" i="33"/>
  <c r="X298" i="33"/>
  <c r="X197" i="33"/>
  <c r="AA199" i="33"/>
  <c r="AJ198" i="33"/>
  <c r="G95" i="4"/>
  <c r="AA98" i="4"/>
  <c r="E198" i="33"/>
  <c r="AQ198" i="33"/>
  <c r="V199" i="33"/>
  <c r="BF199" i="33"/>
  <c r="T198" i="33"/>
  <c r="T197" i="33"/>
  <c r="Q199" i="33"/>
  <c r="Q95" i="4"/>
  <c r="T96" i="4"/>
  <c r="I199" i="33"/>
  <c r="AZ198" i="33"/>
  <c r="AH198" i="33"/>
  <c r="V98" i="4"/>
  <c r="O48" i="33"/>
  <c r="U48" i="33"/>
  <c r="AA48" i="33"/>
  <c r="AG48" i="33"/>
  <c r="AM48" i="33"/>
  <c r="AS48" i="33"/>
  <c r="AS48" i="4" s="1"/>
  <c r="AY48" i="33"/>
  <c r="BE48" i="33"/>
  <c r="D49" i="33"/>
  <c r="D151" i="33" s="1"/>
  <c r="L49" i="33"/>
  <c r="L49" i="4" s="1"/>
  <c r="R49" i="33"/>
  <c r="R151" i="33" s="1"/>
  <c r="X49" i="33"/>
  <c r="AD49" i="33"/>
  <c r="AJ49" i="33"/>
  <c r="AP49" i="33"/>
  <c r="AP151" i="33" s="1"/>
  <c r="AV49" i="33"/>
  <c r="BB49" i="33"/>
  <c r="BH49" i="33"/>
  <c r="G50" i="33"/>
  <c r="O50" i="33"/>
  <c r="U50" i="33"/>
  <c r="AA50" i="33"/>
  <c r="AG50" i="33"/>
  <c r="AG50" i="4" s="1"/>
  <c r="AM50" i="33"/>
  <c r="AM50" i="4" s="1"/>
  <c r="AS50" i="33"/>
  <c r="AY50" i="33"/>
  <c r="BE50" i="33"/>
  <c r="D51" i="33"/>
  <c r="L51" i="33"/>
  <c r="R51" i="33"/>
  <c r="R51" i="4" s="1"/>
  <c r="X51" i="33"/>
  <c r="X51" i="4" s="1"/>
  <c r="AD51" i="33"/>
  <c r="AJ51" i="33"/>
  <c r="AP51" i="33"/>
  <c r="AP153" i="33" s="1"/>
  <c r="AV51" i="33"/>
  <c r="AV153" i="33" s="1"/>
  <c r="BB51" i="33"/>
  <c r="BB51" i="4" s="1"/>
  <c r="BH51" i="33"/>
  <c r="BH51" i="4" s="1"/>
  <c r="G52" i="33"/>
  <c r="O52" i="33"/>
  <c r="U52" i="33"/>
  <c r="AA52" i="33"/>
  <c r="AG52" i="33"/>
  <c r="AG52" i="4" s="1"/>
  <c r="AM52" i="33"/>
  <c r="AM52" i="4" s="1"/>
  <c r="AS52" i="33"/>
  <c r="AY52" i="33"/>
  <c r="BE52" i="33"/>
  <c r="BE154" i="33" s="1"/>
  <c r="D53" i="33"/>
  <c r="L53" i="33"/>
  <c r="R53" i="33"/>
  <c r="X53" i="33"/>
  <c r="AD53" i="33"/>
  <c r="AD155" i="33" s="1"/>
  <c r="AJ53" i="33"/>
  <c r="AP53" i="33"/>
  <c r="AV53" i="33"/>
  <c r="BB53" i="33"/>
  <c r="BH53" i="33"/>
  <c r="G54" i="33"/>
  <c r="O54" i="33"/>
  <c r="O54" i="4" s="1"/>
  <c r="U54" i="33"/>
  <c r="U156" i="33" s="1"/>
  <c r="AA54" i="33"/>
  <c r="AA54" i="4" s="1"/>
  <c r="AG54" i="33"/>
  <c r="AG54" i="4" s="1"/>
  <c r="AM54" i="33"/>
  <c r="AS54" i="33"/>
  <c r="AY54" i="33"/>
  <c r="BE54" i="33"/>
  <c r="D55" i="33"/>
  <c r="D55" i="4" s="1"/>
  <c r="L55" i="33"/>
  <c r="L55" i="4" s="1"/>
  <c r="R55" i="33"/>
  <c r="X55" i="33"/>
  <c r="AD55" i="33"/>
  <c r="AD55" i="4" s="1"/>
  <c r="AJ55" i="33"/>
  <c r="AJ55" i="4" s="1"/>
  <c r="AP55" i="33"/>
  <c r="AP55" i="4" s="1"/>
  <c r="AV55" i="33"/>
  <c r="AV55" i="4" s="1"/>
  <c r="BB55" i="33"/>
  <c r="BH55" i="33"/>
  <c r="G56" i="33"/>
  <c r="O56" i="33"/>
  <c r="U56" i="33"/>
  <c r="AA56" i="33"/>
  <c r="AA56" i="4" s="1"/>
  <c r="AG56" i="33"/>
  <c r="AM56" i="33"/>
  <c r="AS56" i="33"/>
  <c r="AS56" i="4" s="1"/>
  <c r="AY56" i="33"/>
  <c r="AY56" i="4" s="1"/>
  <c r="BE56" i="33"/>
  <c r="D57" i="33"/>
  <c r="D57" i="4" s="1"/>
  <c r="L57" i="33"/>
  <c r="R57" i="33"/>
  <c r="X57" i="33"/>
  <c r="AD57" i="33"/>
  <c r="AJ57" i="33"/>
  <c r="AJ57" i="4" s="1"/>
  <c r="AP57" i="33"/>
  <c r="AP57" i="4" s="1"/>
  <c r="AV57" i="33"/>
  <c r="BB57" i="33"/>
  <c r="BH57" i="33"/>
  <c r="G58" i="33"/>
  <c r="G58" i="4" s="1"/>
  <c r="O58" i="33"/>
  <c r="U58" i="33"/>
  <c r="AA58" i="33"/>
  <c r="AG58" i="33"/>
  <c r="AM58" i="33"/>
  <c r="AS58" i="33"/>
  <c r="AY58" i="33"/>
  <c r="AY160" i="33" s="1"/>
  <c r="BE58" i="33"/>
  <c r="D59" i="33"/>
  <c r="L59" i="33"/>
  <c r="L161" i="33" s="1"/>
  <c r="R59" i="33"/>
  <c r="X59" i="33"/>
  <c r="X161" i="33" s="1"/>
  <c r="AD59" i="33"/>
  <c r="AJ59" i="33"/>
  <c r="AJ59" i="4" s="1"/>
  <c r="AP59" i="33"/>
  <c r="AV59" i="33"/>
  <c r="BB59" i="33"/>
  <c r="BB59" i="4" s="1"/>
  <c r="BH59" i="33"/>
  <c r="BH59" i="4" s="1"/>
  <c r="G60" i="33"/>
  <c r="O60" i="33"/>
  <c r="U60" i="33"/>
  <c r="AA60" i="33"/>
  <c r="AG60" i="33"/>
  <c r="AM60" i="33"/>
  <c r="AS60" i="33"/>
  <c r="AY60" i="33"/>
  <c r="BE60" i="33"/>
  <c r="D61" i="33"/>
  <c r="D163" i="33" s="1"/>
  <c r="L61" i="33"/>
  <c r="L61" i="4" s="1"/>
  <c r="R61" i="33"/>
  <c r="X61" i="33"/>
  <c r="AD61" i="33"/>
  <c r="AJ61" i="33"/>
  <c r="AP61" i="33"/>
  <c r="AV61" i="33"/>
  <c r="BB61" i="33"/>
  <c r="BB163" i="33" s="1"/>
  <c r="BH61" i="33"/>
  <c r="BH163" i="33" s="1"/>
  <c r="G62" i="33"/>
  <c r="O62" i="33"/>
  <c r="U62" i="33"/>
  <c r="U62" i="4" s="1"/>
  <c r="AA62" i="33"/>
  <c r="AA62" i="4" s="1"/>
  <c r="AG62" i="33"/>
  <c r="AM62" i="33"/>
  <c r="AM62" i="4" s="1"/>
  <c r="AS62" i="33"/>
  <c r="AS62" i="4" s="1"/>
  <c r="AY62" i="33"/>
  <c r="BE62" i="33"/>
  <c r="D63" i="33"/>
  <c r="L63" i="33"/>
  <c r="L63" i="4" s="1"/>
  <c r="R63" i="33"/>
  <c r="R63" i="4" s="1"/>
  <c r="X63" i="33"/>
  <c r="X63" i="4" s="1"/>
  <c r="AD63" i="33"/>
  <c r="AJ63" i="33"/>
  <c r="AP63" i="33"/>
  <c r="AV63" i="33"/>
  <c r="AV63" i="4" s="1"/>
  <c r="BB63" i="33"/>
  <c r="BB63" i="4" s="1"/>
  <c r="BH63" i="33"/>
  <c r="BH63" i="4" s="1"/>
  <c r="G64" i="33"/>
  <c r="O64" i="33"/>
  <c r="O166" i="33" s="1"/>
  <c r="U64" i="33"/>
  <c r="AA64" i="33"/>
  <c r="AA166" i="33" s="1"/>
  <c r="AG64" i="33"/>
  <c r="AG64" i="4" s="1"/>
  <c r="AM64" i="33"/>
  <c r="AM64" i="4" s="1"/>
  <c r="AS64" i="33"/>
  <c r="AS166" i="33" s="1"/>
  <c r="AY64" i="33"/>
  <c r="BE64" i="33"/>
  <c r="BE64" i="4" s="1"/>
  <c r="D65" i="33"/>
  <c r="D65" i="4" s="1"/>
  <c r="L65" i="33"/>
  <c r="L65" i="4" s="1"/>
  <c r="R65" i="33"/>
  <c r="R65" i="4" s="1"/>
  <c r="X65" i="33"/>
  <c r="X167" i="33" s="1"/>
  <c r="AD65" i="33"/>
  <c r="AJ65" i="33"/>
  <c r="AP65" i="33"/>
  <c r="AP65" i="4" s="1"/>
  <c r="AV65" i="33"/>
  <c r="AV65" i="4" s="1"/>
  <c r="BB65" i="33"/>
  <c r="BB65" i="4" s="1"/>
  <c r="BH65" i="33"/>
  <c r="G66" i="33"/>
  <c r="G168" i="33" s="1"/>
  <c r="O66" i="33"/>
  <c r="U66" i="33"/>
  <c r="AA66" i="33"/>
  <c r="AA168" i="33" s="1"/>
  <c r="AG66" i="33"/>
  <c r="AG66" i="4" s="1"/>
  <c r="AM66" i="33"/>
  <c r="AS66" i="33"/>
  <c r="AY66" i="33"/>
  <c r="AY66" i="4" s="1"/>
  <c r="BE66" i="33"/>
  <c r="BE168" i="33" s="1"/>
  <c r="D67" i="33"/>
  <c r="L67" i="33"/>
  <c r="R67" i="33"/>
  <c r="X67" i="33"/>
  <c r="AD67" i="33"/>
  <c r="AD67" i="4" s="1"/>
  <c r="AJ67" i="33"/>
  <c r="AJ67" i="4" s="1"/>
  <c r="AP67" i="33"/>
  <c r="AV67" i="33"/>
  <c r="BB67" i="33"/>
  <c r="BH67" i="33"/>
  <c r="G68" i="33"/>
  <c r="O68" i="33"/>
  <c r="O170" i="33" s="1"/>
  <c r="U68" i="33"/>
  <c r="AA68" i="33"/>
  <c r="AA68" i="4" s="1"/>
  <c r="AG68" i="33"/>
  <c r="AM68" i="33"/>
  <c r="AM170" i="33" s="1"/>
  <c r="AS68" i="33"/>
  <c r="AY68" i="33"/>
  <c r="BE68" i="33"/>
  <c r="D69" i="33"/>
  <c r="D69" i="4" s="1"/>
  <c r="L69" i="33"/>
  <c r="R69" i="33"/>
  <c r="X69" i="33"/>
  <c r="X69" i="4" s="1"/>
  <c r="AD69" i="33"/>
  <c r="AD171" i="33" s="1"/>
  <c r="AJ69" i="33"/>
  <c r="AP69" i="33"/>
  <c r="AP69" i="4" s="1"/>
  <c r="AV69" i="33"/>
  <c r="BB69" i="33"/>
  <c r="BB171" i="33" s="1"/>
  <c r="BH69" i="33"/>
  <c r="BH69" i="4" s="1"/>
  <c r="G70" i="33"/>
  <c r="O70" i="33"/>
  <c r="U70" i="33"/>
  <c r="U70" i="4" s="1"/>
  <c r="AA70" i="33"/>
  <c r="AA172" i="33" s="1"/>
  <c r="AG70" i="33"/>
  <c r="AM70" i="33"/>
  <c r="AS70" i="33"/>
  <c r="AY70" i="33"/>
  <c r="AY70" i="4" s="1"/>
  <c r="BE70" i="33"/>
  <c r="BE70" i="4" s="1"/>
  <c r="D71" i="33"/>
  <c r="L71" i="33"/>
  <c r="R71" i="33"/>
  <c r="X71" i="33"/>
  <c r="X71" i="4" s="1"/>
  <c r="AD71" i="33"/>
  <c r="AD71" i="4" s="1"/>
  <c r="AJ71" i="33"/>
  <c r="AJ71" i="4" s="1"/>
  <c r="AP71" i="33"/>
  <c r="AV71" i="33"/>
  <c r="BB71" i="33"/>
  <c r="BB71" i="4" s="1"/>
  <c r="BH71" i="33"/>
  <c r="BH71" i="4" s="1"/>
  <c r="G72" i="33"/>
  <c r="O72" i="33"/>
  <c r="O72" i="4" s="1"/>
  <c r="U72" i="33"/>
  <c r="U174" i="33" s="1"/>
  <c r="AA72" i="33"/>
  <c r="AG72" i="33"/>
  <c r="AG72" i="4" s="1"/>
  <c r="AM72" i="33"/>
  <c r="AS72" i="33"/>
  <c r="AS72" i="4" s="1"/>
  <c r="AY72" i="33"/>
  <c r="BE72" i="33"/>
  <c r="D73" i="33"/>
  <c r="L73" i="33"/>
  <c r="R73" i="33"/>
  <c r="X73" i="33"/>
  <c r="X175" i="33" s="1"/>
  <c r="AD73" i="33"/>
  <c r="AD73" i="4" s="1"/>
  <c r="AJ73" i="33"/>
  <c r="AJ175" i="33" s="1"/>
  <c r="AP73" i="33"/>
  <c r="AV73" i="33"/>
  <c r="BB73" i="33"/>
  <c r="BB73" i="4" s="1"/>
  <c r="BH73" i="33"/>
  <c r="BH73" i="4" s="1"/>
  <c r="G74" i="33"/>
  <c r="G74" i="4" s="1"/>
  <c r="O74" i="33"/>
  <c r="U74" i="33"/>
  <c r="U176" i="33" s="1"/>
  <c r="AA74" i="33"/>
  <c r="AG74" i="33"/>
  <c r="AG74" i="4" s="1"/>
  <c r="AM74" i="33"/>
  <c r="AS74" i="33"/>
  <c r="AY74" i="33"/>
  <c r="AY176" i="33" s="1"/>
  <c r="BE74" i="33"/>
  <c r="D75" i="33"/>
  <c r="D75" i="4" s="1"/>
  <c r="L75" i="33"/>
  <c r="R75" i="33"/>
  <c r="X75" i="33"/>
  <c r="AD75" i="33"/>
  <c r="AJ75" i="33"/>
  <c r="AP75" i="33"/>
  <c r="AV75" i="33"/>
  <c r="BB75" i="33"/>
  <c r="BH75" i="33"/>
  <c r="BH177" i="33" s="1"/>
  <c r="G76" i="33"/>
  <c r="O76" i="33"/>
  <c r="U76" i="33"/>
  <c r="AA76" i="33"/>
  <c r="AG76" i="33"/>
  <c r="AM76" i="33"/>
  <c r="AM76" i="4" s="1"/>
  <c r="AS76" i="33"/>
  <c r="AY76" i="33"/>
  <c r="BE76" i="33"/>
  <c r="D77" i="33"/>
  <c r="L77" i="33"/>
  <c r="L179" i="33" s="1"/>
  <c r="R77" i="33"/>
  <c r="X77" i="33"/>
  <c r="AD77" i="33"/>
  <c r="AJ77" i="33"/>
  <c r="AJ77" i="4" s="1"/>
  <c r="AP77" i="33"/>
  <c r="AV77" i="33"/>
  <c r="BB77" i="33"/>
  <c r="BH77" i="33"/>
  <c r="G78" i="33"/>
  <c r="O78" i="33"/>
  <c r="O78" i="4" s="1"/>
  <c r="U78" i="33"/>
  <c r="AA78" i="33"/>
  <c r="AA78" i="4" s="1"/>
  <c r="AG78" i="33"/>
  <c r="AM78" i="33"/>
  <c r="AS78" i="33"/>
  <c r="AY78" i="33"/>
  <c r="BE78" i="33"/>
  <c r="BE78" i="4" s="1"/>
  <c r="D79" i="33"/>
  <c r="D181" i="33" s="1"/>
  <c r="L79" i="33"/>
  <c r="L79" i="4" s="1"/>
  <c r="R79" i="33"/>
  <c r="X79" i="33"/>
  <c r="X181" i="33" s="1"/>
  <c r="AD79" i="33"/>
  <c r="AJ79" i="33"/>
  <c r="AP79" i="33"/>
  <c r="AP79" i="4" s="1"/>
  <c r="AV79" i="33"/>
  <c r="AV79" i="4" s="1"/>
  <c r="BB79" i="33"/>
  <c r="BB181" i="33" s="1"/>
  <c r="BH79" i="33"/>
  <c r="G80" i="33"/>
  <c r="G80" i="4" s="1"/>
  <c r="O80" i="33"/>
  <c r="U80" i="33"/>
  <c r="AA80" i="33"/>
  <c r="AA80" i="4" s="1"/>
  <c r="AG80" i="33"/>
  <c r="AM80" i="33"/>
  <c r="AS80" i="33"/>
  <c r="AS80" i="4" s="1"/>
  <c r="AY80" i="33"/>
  <c r="BE80" i="33"/>
  <c r="D81" i="33"/>
  <c r="D81" i="4" s="1"/>
  <c r="L81" i="33"/>
  <c r="R81" i="33"/>
  <c r="X81" i="33"/>
  <c r="X81" i="4" s="1"/>
  <c r="AD81" i="33"/>
  <c r="AD81" i="4" s="1"/>
  <c r="AJ81" i="33"/>
  <c r="AJ81" i="4" s="1"/>
  <c r="AP81" i="33"/>
  <c r="AP81" i="4" s="1"/>
  <c r="AV81" i="33"/>
  <c r="BB81" i="33"/>
  <c r="BH81" i="33"/>
  <c r="G82" i="33"/>
  <c r="O82" i="33"/>
  <c r="O82" i="4" s="1"/>
  <c r="U82" i="33"/>
  <c r="AA82" i="33"/>
  <c r="AG82" i="33"/>
  <c r="AM82" i="33"/>
  <c r="AS82" i="33"/>
  <c r="AY82" i="33"/>
  <c r="AY82" i="4" s="1"/>
  <c r="BE82" i="33"/>
  <c r="D83" i="33"/>
  <c r="L83" i="33"/>
  <c r="R83" i="33"/>
  <c r="X83" i="33"/>
  <c r="AD83" i="33"/>
  <c r="AJ83" i="33"/>
  <c r="AP83" i="33"/>
  <c r="AV83" i="33"/>
  <c r="BB83" i="33"/>
  <c r="BB83" i="4" s="1"/>
  <c r="BH83" i="33"/>
  <c r="G84" i="33"/>
  <c r="O84" i="33"/>
  <c r="O84" i="4" s="1"/>
  <c r="U84" i="33"/>
  <c r="AA84" i="33"/>
  <c r="AG84" i="33"/>
  <c r="AM84" i="33"/>
  <c r="AS84" i="33"/>
  <c r="AY84" i="33"/>
  <c r="BE84" i="33"/>
  <c r="D85" i="33"/>
  <c r="L85" i="33"/>
  <c r="R85" i="33"/>
  <c r="X85" i="33"/>
  <c r="AD85" i="33"/>
  <c r="AJ85" i="33"/>
  <c r="AP85" i="33"/>
  <c r="AV85" i="33"/>
  <c r="BB85" i="33"/>
  <c r="BB85" i="4" s="1"/>
  <c r="BH85" i="33"/>
  <c r="G86" i="33"/>
  <c r="G86" i="4" s="1"/>
  <c r="O86" i="33"/>
  <c r="U86" i="33"/>
  <c r="AA86" i="33"/>
  <c r="AA86" i="4" s="1"/>
  <c r="AG86" i="33"/>
  <c r="AG86" i="4" s="1"/>
  <c r="AM86" i="33"/>
  <c r="AM86" i="4" s="1"/>
  <c r="AS86" i="33"/>
  <c r="AS86" i="4" s="1"/>
  <c r="AY86" i="33"/>
  <c r="BE86" i="33"/>
  <c r="D87" i="33"/>
  <c r="L87" i="33"/>
  <c r="L87" i="4" s="1"/>
  <c r="R87" i="33"/>
  <c r="R87" i="4" s="1"/>
  <c r="X87" i="33"/>
  <c r="X87" i="4" s="1"/>
  <c r="AD87" i="33"/>
  <c r="AJ87" i="33"/>
  <c r="AP87" i="33"/>
  <c r="AV87" i="33"/>
  <c r="BB87" i="33"/>
  <c r="BB87" i="4" s="1"/>
  <c r="BH87" i="33"/>
  <c r="BH87" i="4" s="1"/>
  <c r="G88" i="33"/>
  <c r="O88" i="33"/>
  <c r="U88" i="33"/>
  <c r="U88" i="4" s="1"/>
  <c r="AA88" i="33"/>
  <c r="AA88" i="4" s="1"/>
  <c r="AG88" i="33"/>
  <c r="AG88" i="4" s="1"/>
  <c r="AM88" i="33"/>
  <c r="AS88" i="33"/>
  <c r="AY88" i="33"/>
  <c r="BE88" i="33"/>
  <c r="D89" i="33"/>
  <c r="D89" i="4" s="1"/>
  <c r="L89" i="33"/>
  <c r="R89" i="33"/>
  <c r="R89" i="4" s="1"/>
  <c r="X89" i="33"/>
  <c r="AD89" i="33"/>
  <c r="AD191" i="33" s="1"/>
  <c r="AJ89" i="33"/>
  <c r="AJ89" i="4" s="1"/>
  <c r="AP89" i="33"/>
  <c r="AP89" i="4" s="1"/>
  <c r="AV89" i="33"/>
  <c r="AV89" i="4" s="1"/>
  <c r="BB89" i="33"/>
  <c r="BB89" i="4" s="1"/>
  <c r="BH89" i="33"/>
  <c r="G90" i="33"/>
  <c r="O90" i="33"/>
  <c r="U90" i="33"/>
  <c r="AA90" i="33"/>
  <c r="AG90" i="33"/>
  <c r="AG90" i="4" s="1"/>
  <c r="AM90" i="33"/>
  <c r="AS90" i="33"/>
  <c r="AY90" i="33"/>
  <c r="AY90" i="4" s="1"/>
  <c r="BE90" i="33"/>
  <c r="D91" i="33"/>
  <c r="L91" i="33"/>
  <c r="L193" i="33" s="1"/>
  <c r="R91" i="33"/>
  <c r="X91" i="33"/>
  <c r="AD91" i="33"/>
  <c r="AJ91" i="33"/>
  <c r="AJ91" i="4" s="1"/>
  <c r="AP91" i="33"/>
  <c r="AV91" i="33"/>
  <c r="AV297" i="33" s="1"/>
  <c r="BB91" i="33"/>
  <c r="BH91" i="33"/>
  <c r="G92" i="33"/>
  <c r="O297" i="3"/>
  <c r="O92" i="33"/>
  <c r="O92" i="4" s="1"/>
  <c r="U92" i="33"/>
  <c r="AA92" i="33"/>
  <c r="AG92" i="33"/>
  <c r="AG92" i="4" s="1"/>
  <c r="AM92" i="33"/>
  <c r="AS92" i="33"/>
  <c r="AY92" i="33"/>
  <c r="AY92" i="4" s="1"/>
  <c r="BE92" i="33"/>
  <c r="BE92" i="4" s="1"/>
  <c r="D298" i="3"/>
  <c r="D93" i="33"/>
  <c r="L298" i="3"/>
  <c r="L93" i="33"/>
  <c r="L93" i="4" s="1"/>
  <c r="R298" i="3"/>
  <c r="R93" i="33"/>
  <c r="R93" i="4" s="1"/>
  <c r="X298" i="3"/>
  <c r="X93" i="33"/>
  <c r="AD298" i="3"/>
  <c r="AD93" i="33"/>
  <c r="AD93" i="4" s="1"/>
  <c r="AJ298" i="3"/>
  <c r="AJ93" i="33"/>
  <c r="AJ93" i="4" s="1"/>
  <c r="AP298" i="3"/>
  <c r="AP93" i="33"/>
  <c r="AV298" i="3"/>
  <c r="AV93" i="33"/>
  <c r="AV93" i="4" s="1"/>
  <c r="BB298" i="3"/>
  <c r="BB93" i="33"/>
  <c r="BB93" i="4" s="1"/>
  <c r="BH298" i="3"/>
  <c r="BH93" i="33"/>
  <c r="G299" i="3"/>
  <c r="G94" i="33"/>
  <c r="O299" i="3"/>
  <c r="O94" i="33"/>
  <c r="O346" i="33" s="1"/>
  <c r="U299" i="3"/>
  <c r="U94" i="33"/>
  <c r="AA299" i="3"/>
  <c r="AA94" i="33"/>
  <c r="AG299" i="3"/>
  <c r="AG94" i="33"/>
  <c r="AG348" i="33" s="1"/>
  <c r="AM299" i="3"/>
  <c r="AM94" i="33"/>
  <c r="AS299" i="3"/>
  <c r="AS94" i="33"/>
  <c r="AY299" i="3"/>
  <c r="AY94" i="33"/>
  <c r="AY346" i="33" s="1"/>
  <c r="BE299" i="3"/>
  <c r="BE94" i="33"/>
  <c r="BH300" i="3"/>
  <c r="BH95" i="33"/>
  <c r="C197" i="33"/>
  <c r="C198" i="33"/>
  <c r="AO198" i="33"/>
  <c r="T95" i="4"/>
  <c r="AI96" i="4"/>
  <c r="I98" i="4"/>
  <c r="AD198" i="33"/>
  <c r="AD298" i="33"/>
  <c r="AM199" i="33"/>
  <c r="O198" i="33"/>
  <c r="O98" i="4"/>
  <c r="AV198" i="33"/>
  <c r="AV197" i="33"/>
  <c r="BE98" i="4"/>
  <c r="M197" i="33"/>
  <c r="M198" i="33"/>
  <c r="AW198" i="33"/>
  <c r="AB199" i="33"/>
  <c r="Z198" i="33"/>
  <c r="Z298" i="33"/>
  <c r="Z197" i="33"/>
  <c r="W199" i="33"/>
  <c r="U98" i="4"/>
  <c r="AB98" i="4"/>
  <c r="AI199" i="33"/>
  <c r="BA95" i="4"/>
  <c r="AM96" i="4"/>
  <c r="P96" i="4"/>
  <c r="AZ98" i="4"/>
  <c r="A316" i="33"/>
  <c r="A214" i="33"/>
  <c r="A113" i="33"/>
  <c r="A13" i="33"/>
  <c r="AL298" i="5"/>
  <c r="C299" i="5"/>
  <c r="AC299" i="5"/>
  <c r="AL196" i="5"/>
  <c r="BD297" i="6"/>
  <c r="AC298" i="6"/>
  <c r="BA298" i="6"/>
  <c r="T299" i="6"/>
  <c r="AF299" i="6"/>
  <c r="AX299" i="6"/>
  <c r="G298" i="5"/>
  <c r="O298" i="5"/>
  <c r="U298" i="5"/>
  <c r="AA298" i="5"/>
  <c r="AG298" i="5"/>
  <c r="AM298" i="5"/>
  <c r="AS298" i="5"/>
  <c r="AY298" i="5"/>
  <c r="BE298" i="5"/>
  <c r="D299" i="5"/>
  <c r="L299" i="5"/>
  <c r="R299" i="5"/>
  <c r="X299" i="5"/>
  <c r="AD299" i="5"/>
  <c r="AJ299" i="5"/>
  <c r="AP299" i="5"/>
  <c r="AV299" i="5"/>
  <c r="BB299" i="5"/>
  <c r="BH299" i="5"/>
  <c r="AY196" i="5"/>
  <c r="AA297" i="6"/>
  <c r="AY297" i="6"/>
  <c r="D298" i="6"/>
  <c r="L298" i="6"/>
  <c r="R298" i="6"/>
  <c r="X298" i="6"/>
  <c r="AD298" i="6"/>
  <c r="AJ298" i="6"/>
  <c r="AP298" i="6"/>
  <c r="AV298" i="6"/>
  <c r="BB298" i="6"/>
  <c r="BH298" i="6"/>
  <c r="G299" i="6"/>
  <c r="O299" i="6"/>
  <c r="U299" i="6"/>
  <c r="AA299" i="6"/>
  <c r="AG299" i="6"/>
  <c r="AM299" i="6"/>
  <c r="AS299" i="6"/>
  <c r="AY299" i="6"/>
  <c r="BE299" i="6"/>
  <c r="D196" i="6"/>
  <c r="L196" i="6"/>
  <c r="X196" i="6"/>
  <c r="AD196" i="6"/>
  <c r="AJ196" i="6"/>
  <c r="AV196" i="6"/>
  <c r="BB196" i="6"/>
  <c r="BH196" i="6"/>
  <c r="T298" i="5"/>
  <c r="AR298" i="5"/>
  <c r="Q299" i="5"/>
  <c r="BA299" i="5"/>
  <c r="Q298" i="6"/>
  <c r="Z299" i="6"/>
  <c r="M297" i="5"/>
  <c r="B298" i="5"/>
  <c r="H298" i="5"/>
  <c r="P298" i="5"/>
  <c r="V298" i="5"/>
  <c r="AB298" i="5"/>
  <c r="AH298" i="5"/>
  <c r="AN298" i="5"/>
  <c r="AT298" i="5"/>
  <c r="AZ298" i="5"/>
  <c r="BF298" i="5"/>
  <c r="E299" i="5"/>
  <c r="M299" i="5"/>
  <c r="S299" i="5"/>
  <c r="Y299" i="5"/>
  <c r="AE299" i="5"/>
  <c r="AK299" i="5"/>
  <c r="AQ299" i="5"/>
  <c r="AW299" i="5"/>
  <c r="BC299" i="5"/>
  <c r="AZ297" i="6"/>
  <c r="E298" i="6"/>
  <c r="M298" i="6"/>
  <c r="Y298" i="6"/>
  <c r="AK298" i="6"/>
  <c r="AQ298" i="6"/>
  <c r="AW298" i="6"/>
  <c r="B299" i="6"/>
  <c r="H299" i="6"/>
  <c r="P299" i="6"/>
  <c r="V299" i="6"/>
  <c r="AB299" i="6"/>
  <c r="AH299" i="6"/>
  <c r="AN299" i="6"/>
  <c r="AT299" i="6"/>
  <c r="AZ299" i="6"/>
  <c r="BF299" i="6"/>
  <c r="BC196" i="6"/>
  <c r="N298" i="5"/>
  <c r="BD298" i="5"/>
  <c r="AO299" i="5"/>
  <c r="I298" i="6"/>
  <c r="AO298" i="6"/>
  <c r="N299" i="6"/>
  <c r="AR299" i="6"/>
  <c r="W196" i="6"/>
  <c r="Z297" i="5"/>
  <c r="BD297" i="5"/>
  <c r="C298" i="5"/>
  <c r="I298" i="5"/>
  <c r="Q298" i="5"/>
  <c r="W298" i="5"/>
  <c r="AC298" i="5"/>
  <c r="AI298" i="5"/>
  <c r="AO298" i="5"/>
  <c r="AU298" i="5"/>
  <c r="BA298" i="5"/>
  <c r="BG298" i="5"/>
  <c r="F299" i="5"/>
  <c r="N299" i="5"/>
  <c r="T299" i="5"/>
  <c r="Z299" i="5"/>
  <c r="AF299" i="5"/>
  <c r="AL299" i="5"/>
  <c r="AR299" i="5"/>
  <c r="AX299" i="5"/>
  <c r="BD299" i="5"/>
  <c r="C297" i="6"/>
  <c r="W297" i="6"/>
  <c r="BG297" i="6"/>
  <c r="F298" i="6"/>
  <c r="N298" i="6"/>
  <c r="T298" i="6"/>
  <c r="Z298" i="6"/>
  <c r="AF298" i="6"/>
  <c r="AL298" i="6"/>
  <c r="AR298" i="6"/>
  <c r="AX298" i="6"/>
  <c r="BD298" i="6"/>
  <c r="C299" i="6"/>
  <c r="I299" i="6"/>
  <c r="Q299" i="6"/>
  <c r="W299" i="6"/>
  <c r="AC299" i="6"/>
  <c r="AI299" i="6"/>
  <c r="AO299" i="6"/>
  <c r="AU299" i="6"/>
  <c r="BA299" i="6"/>
  <c r="BG299" i="6"/>
  <c r="F196" i="6"/>
  <c r="T196" i="6"/>
  <c r="AF196" i="6"/>
  <c r="AR196" i="6"/>
  <c r="BD196" i="6"/>
  <c r="Z298" i="5"/>
  <c r="I299" i="5"/>
  <c r="AI299" i="5"/>
  <c r="BG299" i="5"/>
  <c r="AL299" i="6"/>
  <c r="D298" i="5"/>
  <c r="L298" i="5"/>
  <c r="R298" i="5"/>
  <c r="X298" i="5"/>
  <c r="AD298" i="5"/>
  <c r="AJ298" i="5"/>
  <c r="AP298" i="5"/>
  <c r="AV298" i="5"/>
  <c r="BB298" i="5"/>
  <c r="BH298" i="5"/>
  <c r="G299" i="5"/>
  <c r="O299" i="5"/>
  <c r="U299" i="5"/>
  <c r="AA299" i="5"/>
  <c r="AG299" i="5"/>
  <c r="AM299" i="5"/>
  <c r="AS299" i="5"/>
  <c r="AY299" i="5"/>
  <c r="BE299" i="5"/>
  <c r="D297" i="6"/>
  <c r="G298" i="6"/>
  <c r="O298" i="6"/>
  <c r="U298" i="6"/>
  <c r="AG298" i="6"/>
  <c r="AS298" i="6"/>
  <c r="AY298" i="6"/>
  <c r="BE298" i="6"/>
  <c r="D299" i="6"/>
  <c r="L299" i="6"/>
  <c r="R299" i="6"/>
  <c r="X299" i="6"/>
  <c r="AD299" i="6"/>
  <c r="AJ299" i="6"/>
  <c r="AP299" i="6"/>
  <c r="AV299" i="6"/>
  <c r="BB299" i="6"/>
  <c r="BH299" i="6"/>
  <c r="F298" i="5"/>
  <c r="AF298" i="5"/>
  <c r="AX298" i="5"/>
  <c r="W299" i="5"/>
  <c r="AU299" i="5"/>
  <c r="C298" i="6"/>
  <c r="F299" i="6"/>
  <c r="BD299" i="6"/>
  <c r="P297" i="5"/>
  <c r="AB297" i="5"/>
  <c r="AZ297" i="5"/>
  <c r="E298" i="5"/>
  <c r="M298" i="5"/>
  <c r="S298" i="5"/>
  <c r="Y298" i="5"/>
  <c r="AE298" i="5"/>
  <c r="AK298" i="5"/>
  <c r="AQ298" i="5"/>
  <c r="AW298" i="5"/>
  <c r="BC298" i="5"/>
  <c r="B299" i="5"/>
  <c r="H299" i="5"/>
  <c r="P299" i="5"/>
  <c r="V299" i="5"/>
  <c r="AB299" i="5"/>
  <c r="AH299" i="5"/>
  <c r="AN299" i="5"/>
  <c r="AT299" i="5"/>
  <c r="AZ299" i="5"/>
  <c r="BF299" i="5"/>
  <c r="S196" i="5"/>
  <c r="S297" i="6"/>
  <c r="AE297" i="6"/>
  <c r="B298" i="6"/>
  <c r="H298" i="6"/>
  <c r="P298" i="6"/>
  <c r="V298" i="6"/>
  <c r="AB298" i="6"/>
  <c r="AH298" i="6"/>
  <c r="AN298" i="6"/>
  <c r="AT298" i="6"/>
  <c r="AZ298" i="6"/>
  <c r="BF298" i="6"/>
  <c r="E299" i="6"/>
  <c r="M299" i="6"/>
  <c r="S299" i="6"/>
  <c r="Y299" i="6"/>
  <c r="AE299" i="6"/>
  <c r="AK299" i="6"/>
  <c r="AQ299" i="6"/>
  <c r="AW299" i="6"/>
  <c r="BC299" i="6"/>
  <c r="B196" i="6"/>
  <c r="P196" i="6"/>
  <c r="V196" i="6"/>
  <c r="AB196" i="6"/>
  <c r="AN196" i="6"/>
  <c r="AZ196" i="6"/>
  <c r="E99" i="12"/>
  <c r="CP6" i="12" s="1"/>
  <c r="AF328" i="8"/>
  <c r="H98" i="12"/>
  <c r="CO11" i="12" s="1"/>
  <c r="J97" i="12"/>
  <c r="H100" i="12"/>
  <c r="CQ11" i="12" s="1"/>
  <c r="J98" i="12"/>
  <c r="E100" i="12"/>
  <c r="CQ6" i="12" s="1"/>
  <c r="B328" i="8"/>
  <c r="J100" i="12"/>
  <c r="AJ328" i="3"/>
  <c r="AM328" i="5"/>
  <c r="BB328" i="6"/>
  <c r="C328" i="8"/>
  <c r="AI328" i="8"/>
  <c r="AO328" i="8"/>
  <c r="AU328" i="8"/>
  <c r="H99" i="12"/>
  <c r="CP11" i="12" s="1"/>
  <c r="E98" i="12"/>
  <c r="CO6" i="12" s="1"/>
  <c r="J99" i="12"/>
  <c r="B328" i="6"/>
  <c r="AB328" i="6"/>
  <c r="AC328" i="2"/>
  <c r="BA328" i="2"/>
  <c r="AX328" i="3"/>
  <c r="F328" i="6"/>
  <c r="AF328" i="6"/>
  <c r="S328" i="8"/>
  <c r="AW328" i="6"/>
  <c r="AL328" i="2"/>
  <c r="AT328" i="8"/>
  <c r="T300" i="6"/>
  <c r="AJ300" i="6"/>
  <c r="AZ300" i="6"/>
  <c r="AV300" i="8"/>
  <c r="AM328" i="6"/>
  <c r="O300" i="8"/>
  <c r="AE300" i="8"/>
  <c r="AU300" i="8"/>
  <c r="P300" i="8"/>
  <c r="W328" i="6"/>
  <c r="BG328" i="6"/>
  <c r="L300" i="6"/>
  <c r="AB300" i="6"/>
  <c r="AR300" i="6"/>
  <c r="BH300" i="6"/>
  <c r="AN300" i="8"/>
  <c r="X328" i="2"/>
  <c r="AV328" i="2"/>
  <c r="AH300" i="8"/>
  <c r="W300" i="8"/>
  <c r="AM300" i="8"/>
  <c r="BC300" i="8"/>
  <c r="AB328" i="3"/>
  <c r="E328" i="5"/>
  <c r="AW328" i="5"/>
  <c r="AQ328" i="6"/>
  <c r="AF297" i="8"/>
  <c r="BB300" i="6"/>
  <c r="F300" i="8"/>
  <c r="D327" i="6"/>
  <c r="D328" i="6"/>
  <c r="H327" i="6"/>
  <c r="H328" i="6"/>
  <c r="H297" i="6"/>
  <c r="N327" i="6"/>
  <c r="N328" i="6"/>
  <c r="N297" i="6"/>
  <c r="R327" i="6"/>
  <c r="R328" i="6"/>
  <c r="R297" i="6"/>
  <c r="V327" i="6"/>
  <c r="V297" i="6"/>
  <c r="Z327" i="6"/>
  <c r="Z328" i="6"/>
  <c r="Z297" i="6"/>
  <c r="AD327" i="6"/>
  <c r="AD328" i="6"/>
  <c r="AD297" i="6"/>
  <c r="AH327" i="6"/>
  <c r="AH328" i="6"/>
  <c r="AH297" i="6"/>
  <c r="AL327" i="6"/>
  <c r="AL297" i="6"/>
  <c r="AP327" i="6"/>
  <c r="AP328" i="6"/>
  <c r="AP297" i="6"/>
  <c r="AT327" i="6"/>
  <c r="AT328" i="6"/>
  <c r="AT297" i="6"/>
  <c r="AX327" i="6"/>
  <c r="AX328" i="6"/>
  <c r="AX297" i="6"/>
  <c r="BB327" i="6"/>
  <c r="BB297" i="6"/>
  <c r="BF327" i="6"/>
  <c r="BF328" i="6"/>
  <c r="BF297" i="6"/>
  <c r="E196" i="6"/>
  <c r="E300" i="6"/>
  <c r="I196" i="6"/>
  <c r="I300" i="6"/>
  <c r="O196" i="6"/>
  <c r="O300" i="6"/>
  <c r="S196" i="6"/>
  <c r="S300" i="6"/>
  <c r="AA196" i="6"/>
  <c r="AA300" i="6"/>
  <c r="AE196" i="6"/>
  <c r="AE300" i="6"/>
  <c r="AI196" i="6"/>
  <c r="AI300" i="6"/>
  <c r="AM196" i="6"/>
  <c r="AM300" i="6"/>
  <c r="AQ196" i="6"/>
  <c r="AQ300" i="6"/>
  <c r="AU196" i="6"/>
  <c r="AU300" i="6"/>
  <c r="AY196" i="6"/>
  <c r="AY300" i="6"/>
  <c r="BG196" i="6"/>
  <c r="BG300" i="6"/>
  <c r="C327" i="8"/>
  <c r="C297" i="8"/>
  <c r="G327" i="8"/>
  <c r="G297" i="8"/>
  <c r="M327" i="8"/>
  <c r="M297" i="8"/>
  <c r="M328" i="8"/>
  <c r="Q327" i="8"/>
  <c r="Q328" i="8"/>
  <c r="Q297" i="8"/>
  <c r="U327" i="8"/>
  <c r="U328" i="8"/>
  <c r="Y327" i="8"/>
  <c r="Y297" i="8"/>
  <c r="AC327" i="8"/>
  <c r="AC297" i="8"/>
  <c r="AC328" i="8"/>
  <c r="AG327" i="8"/>
  <c r="AG328" i="8"/>
  <c r="AG297" i="8"/>
  <c r="AK327" i="8"/>
  <c r="AK328" i="8"/>
  <c r="AO327" i="8"/>
  <c r="AO297" i="8"/>
  <c r="AS327" i="8"/>
  <c r="AS297" i="8"/>
  <c r="AS328" i="8"/>
  <c r="AW327" i="8"/>
  <c r="AW328" i="8"/>
  <c r="AW297" i="8"/>
  <c r="BA327" i="8"/>
  <c r="BA328" i="8"/>
  <c r="BE327" i="8"/>
  <c r="BE297" i="8"/>
  <c r="D196" i="8"/>
  <c r="D300" i="8"/>
  <c r="H196" i="8"/>
  <c r="H300" i="8"/>
  <c r="R196" i="8"/>
  <c r="R300" i="8"/>
  <c r="V196" i="8"/>
  <c r="V300" i="8"/>
  <c r="Z196" i="8"/>
  <c r="Z300" i="8"/>
  <c r="AD196" i="8"/>
  <c r="AD300" i="8"/>
  <c r="AL196" i="8"/>
  <c r="AL300" i="8"/>
  <c r="AP196" i="8"/>
  <c r="AP300" i="8"/>
  <c r="AT196" i="8"/>
  <c r="AT300" i="8"/>
  <c r="AX196" i="8"/>
  <c r="AX300" i="8"/>
  <c r="BB196" i="8"/>
  <c r="BB300" i="8"/>
  <c r="G197" i="7"/>
  <c r="C197" i="7"/>
  <c r="AA199" i="7"/>
  <c r="AQ199" i="7"/>
  <c r="BG199" i="7"/>
  <c r="AE199" i="4"/>
  <c r="AY199" i="4"/>
  <c r="AE198" i="7"/>
  <c r="M197" i="7"/>
  <c r="AC197" i="7"/>
  <c r="AS197" i="7"/>
  <c r="B198" i="7"/>
  <c r="N199" i="7"/>
  <c r="BF196" i="8"/>
  <c r="G328" i="8"/>
  <c r="B328" i="3"/>
  <c r="AB297" i="3"/>
  <c r="M300" i="3"/>
  <c r="BE300" i="3"/>
  <c r="AM298" i="6"/>
  <c r="V300" i="6"/>
  <c r="AR300" i="2"/>
  <c r="AY300" i="5"/>
  <c r="AL328" i="6"/>
  <c r="BC300" i="6"/>
  <c r="D328" i="8"/>
  <c r="N327" i="2"/>
  <c r="N297" i="2"/>
  <c r="N328" i="2"/>
  <c r="V327" i="2"/>
  <c r="V297" i="2"/>
  <c r="AD327" i="2"/>
  <c r="AD297" i="2"/>
  <c r="AD328" i="2"/>
  <c r="AL327" i="2"/>
  <c r="AL297" i="2"/>
  <c r="AT327" i="2"/>
  <c r="AT297" i="2"/>
  <c r="AT328" i="2"/>
  <c r="BB327" i="2"/>
  <c r="BB297" i="2"/>
  <c r="E196" i="2"/>
  <c r="E300" i="2"/>
  <c r="I196" i="2"/>
  <c r="I300" i="2"/>
  <c r="S196" i="2"/>
  <c r="S300" i="2"/>
  <c r="AA196" i="2"/>
  <c r="AA300" i="2"/>
  <c r="AI196" i="2"/>
  <c r="AI300" i="2"/>
  <c r="AM196" i="2"/>
  <c r="AM300" i="2"/>
  <c r="AQ196" i="2"/>
  <c r="AQ300" i="2"/>
  <c r="BC196" i="2"/>
  <c r="BC300" i="2"/>
  <c r="G327" i="3"/>
  <c r="G297" i="3"/>
  <c r="Q327" i="3"/>
  <c r="Q328" i="3"/>
  <c r="Q297" i="3"/>
  <c r="AC327" i="3"/>
  <c r="AC297" i="3"/>
  <c r="AK327" i="3"/>
  <c r="AK297" i="3"/>
  <c r="AK328" i="3"/>
  <c r="AS327" i="3"/>
  <c r="AS328" i="3"/>
  <c r="AS297" i="3"/>
  <c r="BA327" i="3"/>
  <c r="BA328" i="3"/>
  <c r="BA297" i="3"/>
  <c r="Z300" i="3"/>
  <c r="AD300" i="3"/>
  <c r="AH300" i="3"/>
  <c r="AP300" i="3"/>
  <c r="AT300" i="3"/>
  <c r="AX300" i="3"/>
  <c r="B327" i="5"/>
  <c r="L327" i="5"/>
  <c r="L328" i="5"/>
  <c r="L297" i="5"/>
  <c r="AB327" i="5"/>
  <c r="AN327" i="5"/>
  <c r="AR327" i="5"/>
  <c r="AR328" i="5"/>
  <c r="AV327" i="5"/>
  <c r="AV328" i="5"/>
  <c r="AV297" i="5"/>
  <c r="AZ327" i="5"/>
  <c r="AZ328" i="5"/>
  <c r="BH327" i="5"/>
  <c r="BH297" i="5"/>
  <c r="BH328" i="5"/>
  <c r="C196" i="5"/>
  <c r="C300" i="5"/>
  <c r="M196" i="5"/>
  <c r="M300" i="5"/>
  <c r="U196" i="5"/>
  <c r="U300" i="5"/>
  <c r="AC196" i="5"/>
  <c r="AC300" i="5"/>
  <c r="AK196" i="5"/>
  <c r="AK300" i="5"/>
  <c r="AS196" i="5"/>
  <c r="AS300" i="5"/>
  <c r="BA196" i="5"/>
  <c r="BA300" i="5"/>
  <c r="B328" i="5"/>
  <c r="AB328" i="5"/>
  <c r="BD328" i="5"/>
  <c r="AN328" i="2"/>
  <c r="D328" i="5"/>
  <c r="BB328" i="2"/>
  <c r="O300" i="2"/>
  <c r="AI328" i="2"/>
  <c r="E327" i="2"/>
  <c r="E328" i="2"/>
  <c r="E297" i="2"/>
  <c r="I327" i="2"/>
  <c r="I328" i="2"/>
  <c r="I297" i="2"/>
  <c r="O327" i="2"/>
  <c r="O297" i="2"/>
  <c r="O328" i="2"/>
  <c r="S327" i="2"/>
  <c r="S328" i="2"/>
  <c r="S297" i="2"/>
  <c r="W327" i="2"/>
  <c r="W297" i="2"/>
  <c r="W328" i="2"/>
  <c r="AA327" i="2"/>
  <c r="AA328" i="2"/>
  <c r="AA297" i="2"/>
  <c r="AE327" i="2"/>
  <c r="AE328" i="2"/>
  <c r="AE297" i="2"/>
  <c r="AI327" i="2"/>
  <c r="AI297" i="2"/>
  <c r="AM327" i="2"/>
  <c r="AM297" i="2"/>
  <c r="AM328" i="2"/>
  <c r="AQ327" i="2"/>
  <c r="AQ328" i="2"/>
  <c r="AQ297" i="2"/>
  <c r="AU327" i="2"/>
  <c r="AU297" i="2"/>
  <c r="AU328" i="2"/>
  <c r="AY327" i="2"/>
  <c r="AY328" i="2"/>
  <c r="AY297" i="2"/>
  <c r="BC327" i="2"/>
  <c r="BC297" i="2"/>
  <c r="BC328" i="2"/>
  <c r="BG327" i="2"/>
  <c r="BG328" i="2"/>
  <c r="BG297" i="2"/>
  <c r="B196" i="2"/>
  <c r="B300" i="2"/>
  <c r="L196" i="2"/>
  <c r="L300" i="2"/>
  <c r="P196" i="2"/>
  <c r="P300" i="2"/>
  <c r="T196" i="2"/>
  <c r="T300" i="2"/>
  <c r="X196" i="2"/>
  <c r="X300" i="2"/>
  <c r="AB196" i="2"/>
  <c r="AB300" i="2"/>
  <c r="AF196" i="2"/>
  <c r="AF300" i="2"/>
  <c r="AJ196" i="2"/>
  <c r="AJ300" i="2"/>
  <c r="AN196" i="2"/>
  <c r="AN300" i="2"/>
  <c r="AV196" i="2"/>
  <c r="AV300" i="2"/>
  <c r="AZ196" i="2"/>
  <c r="AZ300" i="2"/>
  <c r="BD196" i="2"/>
  <c r="BD300" i="2"/>
  <c r="BH196" i="2"/>
  <c r="BH300" i="2"/>
  <c r="D327" i="3"/>
  <c r="D297" i="3"/>
  <c r="D328" i="3"/>
  <c r="H327" i="3"/>
  <c r="H328" i="3"/>
  <c r="H297" i="3"/>
  <c r="N327" i="3"/>
  <c r="N297" i="3"/>
  <c r="N328" i="3"/>
  <c r="R327" i="3"/>
  <c r="R328" i="3"/>
  <c r="R297" i="3"/>
  <c r="V327" i="3"/>
  <c r="V328" i="3"/>
  <c r="Z327" i="3"/>
  <c r="Z297" i="3"/>
  <c r="AD327" i="3"/>
  <c r="AD328" i="3"/>
  <c r="AD297" i="3"/>
  <c r="AH327" i="3"/>
  <c r="AH297" i="3"/>
  <c r="AH328" i="3"/>
  <c r="AL327" i="3"/>
  <c r="AL328" i="3"/>
  <c r="AL297" i="3"/>
  <c r="AP327" i="3"/>
  <c r="AP297" i="3"/>
  <c r="AP328" i="3"/>
  <c r="AT327" i="3"/>
  <c r="AT328" i="3"/>
  <c r="AT297" i="3"/>
  <c r="AX327" i="3"/>
  <c r="AX297" i="3"/>
  <c r="BB327" i="3"/>
  <c r="BB328" i="3"/>
  <c r="BB297" i="3"/>
  <c r="BF327" i="3"/>
  <c r="BF297" i="3"/>
  <c r="BF328" i="3"/>
  <c r="C327" i="5"/>
  <c r="C297" i="5"/>
  <c r="G327" i="5"/>
  <c r="G328" i="5"/>
  <c r="G297" i="5"/>
  <c r="M327" i="5"/>
  <c r="M328" i="5"/>
  <c r="Q327" i="5"/>
  <c r="Q328" i="5"/>
  <c r="Q297" i="5"/>
  <c r="U327" i="5"/>
  <c r="U297" i="5"/>
  <c r="U328" i="5"/>
  <c r="Y327" i="5"/>
  <c r="Y297" i="5"/>
  <c r="AC327" i="5"/>
  <c r="AC328" i="5"/>
  <c r="AC297" i="5"/>
  <c r="AG327" i="5"/>
  <c r="AG297" i="5"/>
  <c r="AG328" i="5"/>
  <c r="AK327" i="5"/>
  <c r="AK297" i="5"/>
  <c r="AK328" i="5"/>
  <c r="AO327" i="5"/>
  <c r="AO328" i="5"/>
  <c r="AO297" i="5"/>
  <c r="AS327" i="5"/>
  <c r="AS297" i="5"/>
  <c r="AS328" i="5"/>
  <c r="AW327" i="5"/>
  <c r="AW297" i="5"/>
  <c r="BA327" i="5"/>
  <c r="BA328" i="5"/>
  <c r="BA297" i="5"/>
  <c r="BE327" i="5"/>
  <c r="BE328" i="5"/>
  <c r="BE297" i="5"/>
  <c r="D196" i="5"/>
  <c r="D300" i="5"/>
  <c r="H196" i="5"/>
  <c r="H300" i="5"/>
  <c r="N196" i="5"/>
  <c r="N300" i="5"/>
  <c r="R196" i="5"/>
  <c r="R300" i="5"/>
  <c r="V196" i="5"/>
  <c r="V300" i="5"/>
  <c r="Z196" i="5"/>
  <c r="Z300" i="5"/>
  <c r="AD196" i="5"/>
  <c r="AD300" i="5"/>
  <c r="AH196" i="5"/>
  <c r="AH300" i="5"/>
  <c r="AP196" i="5"/>
  <c r="AP300" i="5"/>
  <c r="AT196" i="5"/>
  <c r="AT300" i="5"/>
  <c r="AX196" i="5"/>
  <c r="AX300" i="5"/>
  <c r="BB196" i="5"/>
  <c r="BB300" i="5"/>
  <c r="BF196" i="5"/>
  <c r="BF300" i="5"/>
  <c r="B327" i="6"/>
  <c r="B297" i="6"/>
  <c r="F327" i="6"/>
  <c r="F297" i="6"/>
  <c r="L327" i="6"/>
  <c r="L328" i="6"/>
  <c r="L297" i="6"/>
  <c r="P327" i="6"/>
  <c r="P297" i="6"/>
  <c r="T327" i="6"/>
  <c r="T328" i="6"/>
  <c r="X327" i="6"/>
  <c r="X297" i="6"/>
  <c r="X328" i="6"/>
  <c r="AB327" i="6"/>
  <c r="AB297" i="6"/>
  <c r="AF327" i="6"/>
  <c r="AF297" i="6"/>
  <c r="AJ327" i="6"/>
  <c r="AJ297" i="6"/>
  <c r="AJ328" i="6"/>
  <c r="AN327" i="6"/>
  <c r="AN297" i="6"/>
  <c r="AR327" i="6"/>
  <c r="AR328" i="6"/>
  <c r="AV327" i="6"/>
  <c r="AV297" i="6"/>
  <c r="AV328" i="6"/>
  <c r="AZ327" i="6"/>
  <c r="AZ328" i="6"/>
  <c r="BD327" i="6"/>
  <c r="BD328" i="6"/>
  <c r="BH327" i="6"/>
  <c r="BH328" i="6"/>
  <c r="BH297" i="6"/>
  <c r="S298" i="6"/>
  <c r="S328" i="6"/>
  <c r="AA328" i="6"/>
  <c r="AA298" i="6"/>
  <c r="AE328" i="6"/>
  <c r="AE298" i="6"/>
  <c r="AI328" i="6"/>
  <c r="AI298" i="6"/>
  <c r="AU328" i="6"/>
  <c r="AU298" i="6"/>
  <c r="BC328" i="6"/>
  <c r="BC298" i="6"/>
  <c r="C196" i="6"/>
  <c r="C300" i="6"/>
  <c r="G196" i="6"/>
  <c r="G300" i="6"/>
  <c r="M196" i="6"/>
  <c r="M300" i="6"/>
  <c r="Q196" i="6"/>
  <c r="Q300" i="6"/>
  <c r="U196" i="6"/>
  <c r="U300" i="6"/>
  <c r="Y196" i="6"/>
  <c r="Y300" i="6"/>
  <c r="AC196" i="6"/>
  <c r="AC300" i="6"/>
  <c r="AG196" i="6"/>
  <c r="AG300" i="6"/>
  <c r="AK196" i="6"/>
  <c r="AK300" i="6"/>
  <c r="AO196" i="6"/>
  <c r="AO300" i="6"/>
  <c r="AS196" i="6"/>
  <c r="AS300" i="6"/>
  <c r="AW196" i="6"/>
  <c r="AW300" i="6"/>
  <c r="BA196" i="6"/>
  <c r="BA300" i="6"/>
  <c r="BE196" i="6"/>
  <c r="BE300" i="6"/>
  <c r="AR297" i="5"/>
  <c r="B297" i="5"/>
  <c r="AK300" i="3"/>
  <c r="AN297" i="5"/>
  <c r="P328" i="6"/>
  <c r="AN328" i="6"/>
  <c r="BG298" i="6"/>
  <c r="AC328" i="3"/>
  <c r="V300" i="3"/>
  <c r="C328" i="5"/>
  <c r="Q328" i="6"/>
  <c r="AU300" i="2"/>
  <c r="I328" i="6"/>
  <c r="F300" i="2"/>
  <c r="C327" i="2"/>
  <c r="C328" i="2"/>
  <c r="C297" i="2"/>
  <c r="G327" i="2"/>
  <c r="G297" i="2"/>
  <c r="G328" i="2"/>
  <c r="M327" i="2"/>
  <c r="M297" i="2"/>
  <c r="Q327" i="2"/>
  <c r="Q328" i="2"/>
  <c r="Q297" i="2"/>
  <c r="U327" i="2"/>
  <c r="U297" i="2"/>
  <c r="U328" i="2"/>
  <c r="Y327" i="2"/>
  <c r="Y328" i="2"/>
  <c r="Y297" i="2"/>
  <c r="AC327" i="2"/>
  <c r="AC297" i="2"/>
  <c r="AG327" i="2"/>
  <c r="AG328" i="2"/>
  <c r="AG297" i="2"/>
  <c r="AK327" i="2"/>
  <c r="AK328" i="2"/>
  <c r="AK297" i="2"/>
  <c r="AO327" i="2"/>
  <c r="AO297" i="2"/>
  <c r="AO328" i="2"/>
  <c r="AS327" i="2"/>
  <c r="AS297" i="2"/>
  <c r="AS328" i="2"/>
  <c r="AW327" i="2"/>
  <c r="AW328" i="2"/>
  <c r="AW297" i="2"/>
  <c r="BA327" i="2"/>
  <c r="BA297" i="2"/>
  <c r="BE327" i="2"/>
  <c r="BE328" i="2"/>
  <c r="BE297" i="2"/>
  <c r="D196" i="2"/>
  <c r="D300" i="2"/>
  <c r="H196" i="2"/>
  <c r="H300" i="2"/>
  <c r="N196" i="2"/>
  <c r="N300" i="2"/>
  <c r="R196" i="2"/>
  <c r="R300" i="2"/>
  <c r="V196" i="2"/>
  <c r="V300" i="2"/>
  <c r="Z196" i="2"/>
  <c r="Z300" i="2"/>
  <c r="AD196" i="2"/>
  <c r="AD300" i="2"/>
  <c r="AH196" i="2"/>
  <c r="AH300" i="2"/>
  <c r="AL196" i="2"/>
  <c r="AL300" i="2"/>
  <c r="AP196" i="2"/>
  <c r="AP300" i="2"/>
  <c r="AT196" i="2"/>
  <c r="AT300" i="2"/>
  <c r="AX196" i="2"/>
  <c r="AX300" i="2"/>
  <c r="BB196" i="2"/>
  <c r="BB300" i="2"/>
  <c r="BF196" i="2"/>
  <c r="BF300" i="2"/>
  <c r="B327" i="3"/>
  <c r="F327" i="3"/>
  <c r="F328" i="3"/>
  <c r="L327" i="3"/>
  <c r="L328" i="3"/>
  <c r="L297" i="3"/>
  <c r="P327" i="3"/>
  <c r="P328" i="3"/>
  <c r="T327" i="3"/>
  <c r="T328" i="3"/>
  <c r="X327" i="3"/>
  <c r="X297" i="3"/>
  <c r="X328" i="3"/>
  <c r="AB327" i="3"/>
  <c r="AF327" i="3"/>
  <c r="AF328" i="3"/>
  <c r="AF297" i="3"/>
  <c r="AJ327" i="3"/>
  <c r="AJ297" i="3"/>
  <c r="AN327" i="3"/>
  <c r="AN297" i="3"/>
  <c r="AR327" i="3"/>
  <c r="AR328" i="3"/>
  <c r="AR297" i="3"/>
  <c r="AV327" i="3"/>
  <c r="AV328" i="3"/>
  <c r="AZ327" i="3"/>
  <c r="AZ328" i="3"/>
  <c r="BD327" i="3"/>
  <c r="BD297" i="3"/>
  <c r="BD328" i="3"/>
  <c r="BH327" i="3"/>
  <c r="C300" i="3"/>
  <c r="G300" i="3"/>
  <c r="Q300" i="3"/>
  <c r="Y300" i="3"/>
  <c r="AC300" i="3"/>
  <c r="AG300" i="3"/>
  <c r="AS300" i="3"/>
  <c r="BA300" i="3"/>
  <c r="E327" i="5"/>
  <c r="E297" i="5"/>
  <c r="I327" i="5"/>
  <c r="I328" i="5"/>
  <c r="I297" i="5"/>
  <c r="O327" i="5"/>
  <c r="O297" i="5"/>
  <c r="O328" i="5"/>
  <c r="S327" i="5"/>
  <c r="S328" i="5"/>
  <c r="S297" i="5"/>
  <c r="W327" i="5"/>
  <c r="W297" i="5"/>
  <c r="W328" i="5"/>
  <c r="AA327" i="5"/>
  <c r="AA328" i="5"/>
  <c r="AA297" i="5"/>
  <c r="AE327" i="5"/>
  <c r="AE328" i="5"/>
  <c r="AE297" i="5"/>
  <c r="AI327" i="5"/>
  <c r="AI328" i="5"/>
  <c r="AI297" i="5"/>
  <c r="AM327" i="5"/>
  <c r="AM297" i="5"/>
  <c r="AQ327" i="5"/>
  <c r="AQ328" i="5"/>
  <c r="AQ297" i="5"/>
  <c r="AU327" i="5"/>
  <c r="AU328" i="5"/>
  <c r="AU297" i="5"/>
  <c r="AY327" i="5"/>
  <c r="AY328" i="5"/>
  <c r="AY297" i="5"/>
  <c r="BC327" i="5"/>
  <c r="BC328" i="5"/>
  <c r="BC297" i="5"/>
  <c r="BG327" i="5"/>
  <c r="BG328" i="5"/>
  <c r="BG297" i="5"/>
  <c r="B196" i="5"/>
  <c r="B300" i="5"/>
  <c r="F196" i="5"/>
  <c r="F300" i="5"/>
  <c r="L196" i="5"/>
  <c r="L300" i="5"/>
  <c r="P196" i="5"/>
  <c r="P300" i="5"/>
  <c r="T196" i="5"/>
  <c r="T300" i="5"/>
  <c r="X196" i="5"/>
  <c r="X300" i="5"/>
  <c r="AB196" i="5"/>
  <c r="AB300" i="5"/>
  <c r="AF196" i="5"/>
  <c r="AF300" i="5"/>
  <c r="AJ196" i="5"/>
  <c r="AJ300" i="5"/>
  <c r="AN196" i="5"/>
  <c r="AN300" i="5"/>
  <c r="AR196" i="5"/>
  <c r="AR300" i="5"/>
  <c r="AV196" i="5"/>
  <c r="AV300" i="5"/>
  <c r="AZ196" i="5"/>
  <c r="AZ300" i="5"/>
  <c r="BD196" i="5"/>
  <c r="BD300" i="5"/>
  <c r="BH196" i="5"/>
  <c r="BH300" i="5"/>
  <c r="D327" i="2"/>
  <c r="D328" i="2"/>
  <c r="H327" i="2"/>
  <c r="H328" i="2"/>
  <c r="H297" i="2"/>
  <c r="R327" i="2"/>
  <c r="R328" i="2"/>
  <c r="R297" i="2"/>
  <c r="Z327" i="2"/>
  <c r="Z328" i="2"/>
  <c r="Z297" i="2"/>
  <c r="AH327" i="2"/>
  <c r="AH328" i="2"/>
  <c r="AH297" i="2"/>
  <c r="AP327" i="2"/>
  <c r="AP328" i="2"/>
  <c r="AP297" i="2"/>
  <c r="AX327" i="2"/>
  <c r="AX328" i="2"/>
  <c r="AX297" i="2"/>
  <c r="BF327" i="2"/>
  <c r="BF328" i="2"/>
  <c r="BF297" i="2"/>
  <c r="W196" i="2"/>
  <c r="W300" i="2"/>
  <c r="AE196" i="2"/>
  <c r="AE300" i="2"/>
  <c r="AY196" i="2"/>
  <c r="AY300" i="2"/>
  <c r="BG196" i="2"/>
  <c r="BG300" i="2"/>
  <c r="C327" i="3"/>
  <c r="C328" i="3"/>
  <c r="C297" i="3"/>
  <c r="M327" i="3"/>
  <c r="M328" i="3"/>
  <c r="U327" i="3"/>
  <c r="U297" i="3"/>
  <c r="U328" i="3"/>
  <c r="Y327" i="3"/>
  <c r="Y328" i="3"/>
  <c r="Y297" i="3"/>
  <c r="AG327" i="3"/>
  <c r="AG328" i="3"/>
  <c r="AG297" i="3"/>
  <c r="AO327" i="3"/>
  <c r="AO297" i="3"/>
  <c r="AO328" i="3"/>
  <c r="AW327" i="3"/>
  <c r="AW328" i="3"/>
  <c r="BE327" i="3"/>
  <c r="BE328" i="3"/>
  <c r="BE297" i="3"/>
  <c r="D300" i="3"/>
  <c r="H300" i="3"/>
  <c r="N300" i="3"/>
  <c r="R300" i="3"/>
  <c r="F327" i="5"/>
  <c r="F297" i="5"/>
  <c r="F328" i="5"/>
  <c r="P327" i="5"/>
  <c r="P328" i="5"/>
  <c r="T327" i="5"/>
  <c r="T328" i="5"/>
  <c r="X327" i="5"/>
  <c r="X328" i="5"/>
  <c r="X297" i="5"/>
  <c r="AF327" i="5"/>
  <c r="AF328" i="5"/>
  <c r="AF297" i="5"/>
  <c r="AJ327" i="5"/>
  <c r="AJ297" i="5"/>
  <c r="AJ328" i="5"/>
  <c r="BD327" i="5"/>
  <c r="G196" i="5"/>
  <c r="G300" i="5"/>
  <c r="Q196" i="5"/>
  <c r="Q300" i="5"/>
  <c r="Y196" i="5"/>
  <c r="Y300" i="5"/>
  <c r="AG196" i="5"/>
  <c r="AG300" i="5"/>
  <c r="AO196" i="5"/>
  <c r="AO300" i="5"/>
  <c r="AW196" i="5"/>
  <c r="AW300" i="5"/>
  <c r="BE196" i="5"/>
  <c r="BE300" i="5"/>
  <c r="AZ297" i="3"/>
  <c r="B327" i="2"/>
  <c r="B297" i="2"/>
  <c r="B328" i="2"/>
  <c r="F327" i="2"/>
  <c r="F297" i="2"/>
  <c r="F328" i="2"/>
  <c r="L327" i="2"/>
  <c r="L328" i="2"/>
  <c r="P327" i="2"/>
  <c r="P328" i="2"/>
  <c r="T327" i="2"/>
  <c r="T328" i="2"/>
  <c r="T297" i="2"/>
  <c r="X327" i="2"/>
  <c r="X297" i="2"/>
  <c r="AB327" i="2"/>
  <c r="AB328" i="2"/>
  <c r="AF327" i="2"/>
  <c r="AF328" i="2"/>
  <c r="AF297" i="2"/>
  <c r="AJ327" i="2"/>
  <c r="AJ328" i="2"/>
  <c r="AJ297" i="2"/>
  <c r="AN327" i="2"/>
  <c r="AR327" i="2"/>
  <c r="AR297" i="2"/>
  <c r="AR328" i="2"/>
  <c r="AV327" i="2"/>
  <c r="AV297" i="2"/>
  <c r="AZ327" i="2"/>
  <c r="AZ328" i="2"/>
  <c r="BD327" i="2"/>
  <c r="BD297" i="2"/>
  <c r="BD328" i="2"/>
  <c r="BH327" i="2"/>
  <c r="BH328" i="2"/>
  <c r="C196" i="2"/>
  <c r="C300" i="2"/>
  <c r="G196" i="2"/>
  <c r="G300" i="2"/>
  <c r="M196" i="2"/>
  <c r="M300" i="2"/>
  <c r="Q196" i="2"/>
  <c r="Q300" i="2"/>
  <c r="U196" i="2"/>
  <c r="U300" i="2"/>
  <c r="Y196" i="2"/>
  <c r="Y300" i="2"/>
  <c r="AC196" i="2"/>
  <c r="AC300" i="2"/>
  <c r="AG196" i="2"/>
  <c r="AG300" i="2"/>
  <c r="AK196" i="2"/>
  <c r="AK300" i="2"/>
  <c r="AO196" i="2"/>
  <c r="AO300" i="2"/>
  <c r="AS196" i="2"/>
  <c r="AS300" i="2"/>
  <c r="AW196" i="2"/>
  <c r="AW300" i="2"/>
  <c r="BA196" i="2"/>
  <c r="BA300" i="2"/>
  <c r="BE196" i="2"/>
  <c r="BE300" i="2"/>
  <c r="E327" i="3"/>
  <c r="E328" i="3"/>
  <c r="E297" i="3"/>
  <c r="I327" i="3"/>
  <c r="I328" i="3"/>
  <c r="I297" i="3"/>
  <c r="O327" i="3"/>
  <c r="O328" i="3"/>
  <c r="S327" i="3"/>
  <c r="S328" i="3"/>
  <c r="S297" i="3"/>
  <c r="W327" i="3"/>
  <c r="W297" i="3"/>
  <c r="W328" i="3"/>
  <c r="AA327" i="3"/>
  <c r="AA328" i="3"/>
  <c r="AA297" i="3"/>
  <c r="AE327" i="3"/>
  <c r="AE328" i="3"/>
  <c r="AE297" i="3"/>
  <c r="AI327" i="3"/>
  <c r="AI328" i="3"/>
  <c r="AI297" i="3"/>
  <c r="AM327" i="3"/>
  <c r="AM297" i="3"/>
  <c r="AM328" i="3"/>
  <c r="AQ327" i="3"/>
  <c r="AQ328" i="3"/>
  <c r="AQ297" i="3"/>
  <c r="AU327" i="3"/>
  <c r="AU328" i="3"/>
  <c r="AY327" i="3"/>
  <c r="AY328" i="3"/>
  <c r="AY297" i="3"/>
  <c r="BC327" i="3"/>
  <c r="BC297" i="3"/>
  <c r="BC328" i="3"/>
  <c r="BG327" i="3"/>
  <c r="BG328" i="3"/>
  <c r="BG297" i="3"/>
  <c r="B300" i="3"/>
  <c r="F300" i="3"/>
  <c r="L300" i="3"/>
  <c r="P300" i="3"/>
  <c r="T300" i="3"/>
  <c r="X300" i="3"/>
  <c r="AJ300" i="3"/>
  <c r="AN300" i="3"/>
  <c r="AR300" i="3"/>
  <c r="AV300" i="3"/>
  <c r="BD300" i="3"/>
  <c r="D327" i="5"/>
  <c r="D297" i="5"/>
  <c r="H327" i="5"/>
  <c r="H328" i="5"/>
  <c r="H297" i="5"/>
  <c r="N327" i="5"/>
  <c r="N297" i="5"/>
  <c r="N328" i="5"/>
  <c r="R327" i="5"/>
  <c r="R328" i="5"/>
  <c r="R297" i="5"/>
  <c r="V327" i="5"/>
  <c r="V328" i="5"/>
  <c r="V297" i="5"/>
  <c r="Z327" i="5"/>
  <c r="Z328" i="5"/>
  <c r="AD327" i="5"/>
  <c r="AD328" i="5"/>
  <c r="AD297" i="5"/>
  <c r="AH327" i="5"/>
  <c r="AH297" i="5"/>
  <c r="AH328" i="5"/>
  <c r="AL327" i="5"/>
  <c r="AL297" i="5"/>
  <c r="AL328" i="5"/>
  <c r="AP327" i="5"/>
  <c r="AP297" i="5"/>
  <c r="AT327" i="5"/>
  <c r="AT328" i="5"/>
  <c r="AT297" i="5"/>
  <c r="AX327" i="5"/>
  <c r="AX297" i="5"/>
  <c r="AX328" i="5"/>
  <c r="BB327" i="5"/>
  <c r="BB297" i="5"/>
  <c r="BB328" i="5"/>
  <c r="BF327" i="5"/>
  <c r="BF328" i="5"/>
  <c r="BF297" i="5"/>
  <c r="E196" i="5"/>
  <c r="E300" i="5"/>
  <c r="I196" i="5"/>
  <c r="I300" i="5"/>
  <c r="O196" i="5"/>
  <c r="O300" i="5"/>
  <c r="W196" i="5"/>
  <c r="W300" i="5"/>
  <c r="AA196" i="5"/>
  <c r="AA300" i="5"/>
  <c r="AE196" i="5"/>
  <c r="AE300" i="5"/>
  <c r="AI196" i="5"/>
  <c r="AI300" i="5"/>
  <c r="AM196" i="5"/>
  <c r="AM300" i="5"/>
  <c r="AQ196" i="5"/>
  <c r="AQ300" i="5"/>
  <c r="AU196" i="5"/>
  <c r="AU300" i="5"/>
  <c r="BC196" i="5"/>
  <c r="BC300" i="5"/>
  <c r="BG196" i="5"/>
  <c r="BG300" i="5"/>
  <c r="C327" i="6"/>
  <c r="C328" i="6"/>
  <c r="G327" i="6"/>
  <c r="G297" i="6"/>
  <c r="G328" i="6"/>
  <c r="M327" i="6"/>
  <c r="M328" i="6"/>
  <c r="M297" i="6"/>
  <c r="Q327" i="6"/>
  <c r="Q297" i="6"/>
  <c r="U327" i="6"/>
  <c r="U328" i="6"/>
  <c r="U297" i="6"/>
  <c r="Y327" i="6"/>
  <c r="Y328" i="6"/>
  <c r="Y297" i="6"/>
  <c r="AC327" i="6"/>
  <c r="AC328" i="6"/>
  <c r="AC297" i="6"/>
  <c r="AG327" i="6"/>
  <c r="AG297" i="6"/>
  <c r="AK327" i="6"/>
  <c r="AK328" i="6"/>
  <c r="AK297" i="6"/>
  <c r="AO327" i="6"/>
  <c r="AO328" i="6"/>
  <c r="AO297" i="6"/>
  <c r="AS327" i="6"/>
  <c r="AS328" i="6"/>
  <c r="AS297" i="6"/>
  <c r="AW327" i="6"/>
  <c r="AW297" i="6"/>
  <c r="BA327" i="6"/>
  <c r="BA328" i="6"/>
  <c r="BA297" i="6"/>
  <c r="BE327" i="6"/>
  <c r="BE328" i="6"/>
  <c r="BE297" i="6"/>
  <c r="H196" i="6"/>
  <c r="H300" i="6"/>
  <c r="N196" i="6"/>
  <c r="N300" i="6"/>
  <c r="R196" i="6"/>
  <c r="R300" i="6"/>
  <c r="Z196" i="6"/>
  <c r="Z300" i="6"/>
  <c r="AH196" i="6"/>
  <c r="AH300" i="6"/>
  <c r="AL196" i="6"/>
  <c r="AL300" i="6"/>
  <c r="AP196" i="6"/>
  <c r="AP300" i="6"/>
  <c r="AT196" i="6"/>
  <c r="AT300" i="6"/>
  <c r="AX196" i="6"/>
  <c r="AX300" i="6"/>
  <c r="BF196" i="6"/>
  <c r="BF300" i="6"/>
  <c r="B327" i="8"/>
  <c r="B297" i="8"/>
  <c r="F327" i="8"/>
  <c r="F297" i="8"/>
  <c r="F328" i="8"/>
  <c r="L327" i="8"/>
  <c r="L328" i="8"/>
  <c r="P327" i="8"/>
  <c r="P297" i="8"/>
  <c r="P328" i="8"/>
  <c r="T327" i="8"/>
  <c r="X327" i="8"/>
  <c r="X328" i="8"/>
  <c r="X297" i="8"/>
  <c r="AB327" i="8"/>
  <c r="AB297" i="8"/>
  <c r="AB328" i="8"/>
  <c r="AF327" i="8"/>
  <c r="AJ327" i="8"/>
  <c r="AJ297" i="8"/>
  <c r="AJ328" i="8"/>
  <c r="AN327" i="8"/>
  <c r="AN328" i="8"/>
  <c r="AN297" i="8"/>
  <c r="AR327" i="8"/>
  <c r="AR328" i="8"/>
  <c r="AV327" i="8"/>
  <c r="AV297" i="8"/>
  <c r="AZ327" i="8"/>
  <c r="AZ328" i="8"/>
  <c r="AZ297" i="8"/>
  <c r="BD327" i="8"/>
  <c r="BD328" i="8"/>
  <c r="BH327" i="8"/>
  <c r="BH328" i="8"/>
  <c r="BC298" i="8"/>
  <c r="BC328" i="8"/>
  <c r="N299" i="8"/>
  <c r="N328" i="8"/>
  <c r="AD299" i="8"/>
  <c r="AD328" i="8"/>
  <c r="G196" i="8"/>
  <c r="G300" i="8"/>
  <c r="M196" i="8"/>
  <c r="M300" i="8"/>
  <c r="Q196" i="8"/>
  <c r="Q300" i="8"/>
  <c r="U196" i="8"/>
  <c r="U300" i="8"/>
  <c r="Y196" i="8"/>
  <c r="Y300" i="8"/>
  <c r="AC196" i="8"/>
  <c r="AC300" i="8"/>
  <c r="AG196" i="8"/>
  <c r="AG300" i="8"/>
  <c r="AK196" i="8"/>
  <c r="AK300" i="8"/>
  <c r="AO196" i="8"/>
  <c r="AO300" i="8"/>
  <c r="AS196" i="8"/>
  <c r="AS300" i="8"/>
  <c r="AW196" i="8"/>
  <c r="AW300" i="8"/>
  <c r="BA196" i="8"/>
  <c r="BA300" i="8"/>
  <c r="BE196" i="8"/>
  <c r="BE300" i="8"/>
  <c r="AV198" i="4"/>
  <c r="W199" i="7"/>
  <c r="AM199" i="7"/>
  <c r="BC199" i="7"/>
  <c r="BC199" i="4"/>
  <c r="AP199" i="7"/>
  <c r="Y198" i="7"/>
  <c r="BH199" i="7"/>
  <c r="BD199" i="7"/>
  <c r="Y198" i="4"/>
  <c r="S199" i="4"/>
  <c r="Y197" i="7"/>
  <c r="AO197" i="7"/>
  <c r="BE197" i="7"/>
  <c r="P198" i="7"/>
  <c r="BD198" i="7"/>
  <c r="S197" i="7"/>
  <c r="AS198" i="7"/>
  <c r="G328" i="3"/>
  <c r="D300" i="6"/>
  <c r="T297" i="3"/>
  <c r="AN328" i="3"/>
  <c r="BH328" i="3"/>
  <c r="AO300" i="3"/>
  <c r="T297" i="5"/>
  <c r="AN328" i="5"/>
  <c r="T297" i="6"/>
  <c r="AR297" i="6"/>
  <c r="W298" i="6"/>
  <c r="T328" i="8"/>
  <c r="AV328" i="8"/>
  <c r="C300" i="8"/>
  <c r="AB297" i="2"/>
  <c r="AZ297" i="2"/>
  <c r="AD300" i="6"/>
  <c r="Y328" i="8"/>
  <c r="AK297" i="8"/>
  <c r="BE328" i="8"/>
  <c r="N300" i="8"/>
  <c r="M328" i="2"/>
  <c r="V297" i="3"/>
  <c r="AW297" i="3"/>
  <c r="BB300" i="3"/>
  <c r="Y328" i="5"/>
  <c r="AL300" i="5"/>
  <c r="AG328" i="6"/>
  <c r="Z328" i="3"/>
  <c r="AP328" i="5"/>
  <c r="S300" i="5"/>
  <c r="V328" i="6"/>
  <c r="W300" i="6"/>
  <c r="V328" i="2"/>
  <c r="AT299" i="8"/>
  <c r="E327" i="6"/>
  <c r="E328" i="6"/>
  <c r="E297" i="6"/>
  <c r="I327" i="6"/>
  <c r="I297" i="6"/>
  <c r="V328" i="8"/>
  <c r="AL328" i="8"/>
  <c r="BB328" i="8"/>
  <c r="AF300" i="8"/>
  <c r="E327" i="8"/>
  <c r="E328" i="8"/>
  <c r="E297" i="8"/>
  <c r="I327" i="8"/>
  <c r="I328" i="8"/>
  <c r="O327" i="8"/>
  <c r="O328" i="8"/>
  <c r="O297" i="8"/>
  <c r="S327" i="8"/>
  <c r="S297" i="8"/>
  <c r="W327" i="8"/>
  <c r="W297" i="8"/>
  <c r="W328" i="8"/>
  <c r="AA327" i="8"/>
  <c r="AA328" i="8"/>
  <c r="AE327" i="8"/>
  <c r="AE297" i="8"/>
  <c r="AE328" i="8"/>
  <c r="AI327" i="8"/>
  <c r="AI297" i="8"/>
  <c r="AM327" i="8"/>
  <c r="AM328" i="8"/>
  <c r="AQ327" i="8"/>
  <c r="AQ328" i="8"/>
  <c r="AQ297" i="8"/>
  <c r="AU327" i="8"/>
  <c r="AU297" i="8"/>
  <c r="AY327" i="8"/>
  <c r="AY328" i="8"/>
  <c r="AY297" i="8"/>
  <c r="BC327" i="8"/>
  <c r="BC297" i="8"/>
  <c r="BG327" i="8"/>
  <c r="BG328" i="8"/>
  <c r="BG297" i="8"/>
  <c r="R328" i="8"/>
  <c r="R298" i="8"/>
  <c r="Z328" i="8"/>
  <c r="Z298" i="8"/>
  <c r="AH328" i="8"/>
  <c r="AH298" i="8"/>
  <c r="AP328" i="8"/>
  <c r="AP298" i="8"/>
  <c r="AX328" i="8"/>
  <c r="AX298" i="8"/>
  <c r="BF328" i="8"/>
  <c r="BF298" i="8"/>
  <c r="B196" i="8"/>
  <c r="B300" i="8"/>
  <c r="L196" i="8"/>
  <c r="L300" i="8"/>
  <c r="T196" i="8"/>
  <c r="T300" i="8"/>
  <c r="AB196" i="8"/>
  <c r="AB300" i="8"/>
  <c r="AJ196" i="8"/>
  <c r="AJ300" i="8"/>
  <c r="AR196" i="8"/>
  <c r="AR300" i="8"/>
  <c r="AZ196" i="8"/>
  <c r="AZ300" i="8"/>
  <c r="BH196" i="8"/>
  <c r="BH300" i="8"/>
  <c r="S199" i="7"/>
  <c r="U198" i="7"/>
  <c r="L199" i="7"/>
  <c r="AV199" i="7"/>
  <c r="U197" i="7"/>
  <c r="AK197" i="7"/>
  <c r="BA197" i="7"/>
  <c r="AC199" i="7"/>
  <c r="X300" i="8"/>
  <c r="BD300" i="8"/>
  <c r="O327" i="6"/>
  <c r="O297" i="6"/>
  <c r="S327" i="6"/>
  <c r="W327" i="6"/>
  <c r="AA327" i="6"/>
  <c r="AE327" i="6"/>
  <c r="AI327" i="6"/>
  <c r="AM327" i="6"/>
  <c r="AM297" i="6"/>
  <c r="AQ327" i="6"/>
  <c r="AU327" i="6"/>
  <c r="AU297" i="6"/>
  <c r="AY327" i="6"/>
  <c r="BC327" i="6"/>
  <c r="BG327" i="6"/>
  <c r="D327" i="8"/>
  <c r="H327" i="8"/>
  <c r="N327" i="8"/>
  <c r="R327" i="8"/>
  <c r="V327" i="8"/>
  <c r="Z327" i="8"/>
  <c r="AD327" i="8"/>
  <c r="AH327" i="8"/>
  <c r="AL327" i="8"/>
  <c r="AP327" i="8"/>
  <c r="AT327" i="8"/>
  <c r="AX327" i="8"/>
  <c r="BB327" i="8"/>
  <c r="BF327" i="8"/>
  <c r="I196" i="8"/>
  <c r="I300" i="8"/>
  <c r="Q198" i="7"/>
  <c r="F199" i="7"/>
  <c r="AR199" i="7"/>
  <c r="Q197" i="7"/>
  <c r="AG197" i="7"/>
  <c r="AW197" i="7"/>
  <c r="F198" i="7"/>
  <c r="E199" i="7"/>
  <c r="E198" i="7"/>
  <c r="BC297" i="6"/>
  <c r="B300" i="6"/>
  <c r="H328" i="8"/>
  <c r="R297" i="8"/>
  <c r="Z297" i="8"/>
  <c r="AH297" i="8"/>
  <c r="AP297" i="8"/>
  <c r="AX297" i="8"/>
  <c r="BF297" i="8"/>
  <c r="E300" i="8"/>
  <c r="S300" i="8"/>
  <c r="AA300" i="8"/>
  <c r="AI300" i="8"/>
  <c r="AQ300" i="8"/>
  <c r="AY300" i="8"/>
  <c r="BG300" i="8"/>
  <c r="O328" i="6"/>
  <c r="AI297" i="6"/>
  <c r="AQ297" i="6"/>
  <c r="AY328" i="6"/>
  <c r="F300" i="6"/>
  <c r="P300" i="6"/>
  <c r="X300" i="6"/>
  <c r="AF300" i="6"/>
  <c r="AN300" i="6"/>
  <c r="AV300" i="6"/>
  <c r="BD300" i="6"/>
  <c r="J199" i="2"/>
  <c r="AY199" i="7"/>
  <c r="X199" i="7"/>
  <c r="F198" i="4"/>
  <c r="I199" i="7"/>
  <c r="AI198" i="7"/>
  <c r="AE199" i="7"/>
  <c r="AU199" i="7"/>
  <c r="N197" i="7"/>
  <c r="AD197" i="7"/>
  <c r="AT197" i="7"/>
  <c r="C198" i="7"/>
  <c r="AN199" i="7"/>
  <c r="R198" i="7"/>
  <c r="AG199" i="7"/>
  <c r="M198" i="7"/>
  <c r="AV196" i="3"/>
  <c r="C196" i="3"/>
  <c r="AT196" i="3"/>
  <c r="BE196" i="3"/>
  <c r="R196" i="3"/>
  <c r="AJ198" i="4"/>
  <c r="J198" i="2"/>
  <c r="H197" i="7"/>
  <c r="BE198" i="7"/>
  <c r="X198" i="7"/>
  <c r="AN198" i="7"/>
  <c r="AC196" i="3"/>
  <c r="N196" i="3"/>
  <c r="BB199" i="4"/>
  <c r="BA199" i="7"/>
  <c r="O199" i="7"/>
  <c r="AM199" i="4"/>
  <c r="AO198" i="7"/>
  <c r="P199" i="7"/>
  <c r="P199" i="4"/>
  <c r="AX198" i="7"/>
  <c r="U199" i="7"/>
  <c r="AG196" i="3"/>
  <c r="L197" i="7"/>
  <c r="T197" i="7"/>
  <c r="AB197" i="7"/>
  <c r="AJ197" i="7"/>
  <c r="AR197" i="7"/>
  <c r="J197" i="8"/>
  <c r="BH197" i="7"/>
  <c r="H199" i="7"/>
  <c r="V196" i="3"/>
  <c r="Q196" i="3"/>
  <c r="D197" i="7"/>
  <c r="AB198" i="4"/>
  <c r="AI199" i="7"/>
  <c r="G198" i="7"/>
  <c r="U198" i="4"/>
  <c r="O197" i="7"/>
  <c r="AU197" i="7"/>
  <c r="Z198" i="7"/>
  <c r="AF198" i="7"/>
  <c r="AV198" i="7"/>
  <c r="AY197" i="7"/>
  <c r="BF198" i="7"/>
  <c r="AC198" i="7"/>
  <c r="L196" i="3"/>
  <c r="AP196" i="3"/>
  <c r="Y196" i="3"/>
  <c r="AD196" i="3"/>
  <c r="E196" i="3"/>
  <c r="I196" i="3"/>
  <c r="O196" i="3"/>
  <c r="S196" i="3"/>
  <c r="W196" i="3"/>
  <c r="AA196" i="3"/>
  <c r="AE196" i="3"/>
  <c r="AI196" i="3"/>
  <c r="AM196" i="3"/>
  <c r="AQ196" i="3"/>
  <c r="AU196" i="3"/>
  <c r="AY196" i="3"/>
  <c r="BC196" i="3"/>
  <c r="BG196" i="3"/>
  <c r="K97" i="3"/>
  <c r="J198" i="3"/>
  <c r="K96" i="8"/>
  <c r="K98" i="3"/>
  <c r="J199" i="3"/>
  <c r="E197" i="7"/>
  <c r="K98" i="5"/>
  <c r="J199" i="5"/>
  <c r="K97" i="5"/>
  <c r="J198" i="5"/>
  <c r="AR199" i="4"/>
  <c r="F197" i="7"/>
  <c r="AM197" i="7"/>
  <c r="AM198" i="7"/>
  <c r="BB198" i="7"/>
  <c r="BB199" i="7"/>
  <c r="M199" i="4"/>
  <c r="AB198" i="7"/>
  <c r="AR198" i="7"/>
  <c r="AQ197" i="7"/>
  <c r="AQ198" i="7"/>
  <c r="V198" i="7"/>
  <c r="V199" i="7"/>
  <c r="AQ198" i="4"/>
  <c r="Z198" i="4"/>
  <c r="T198" i="7"/>
  <c r="AL196" i="3"/>
  <c r="BF196" i="3"/>
  <c r="K96" i="6"/>
  <c r="J197" i="6"/>
  <c r="X198" i="4"/>
  <c r="K96" i="3"/>
  <c r="J197" i="3"/>
  <c r="AK198" i="7"/>
  <c r="Z197" i="7"/>
  <c r="AP197" i="7"/>
  <c r="BF197" i="7"/>
  <c r="AX199" i="7"/>
  <c r="BF199" i="7"/>
  <c r="K98" i="6"/>
  <c r="J199" i="6"/>
  <c r="AG198" i="7"/>
  <c r="AB199" i="7"/>
  <c r="BD199" i="4"/>
  <c r="AJ199" i="7"/>
  <c r="C198" i="4"/>
  <c r="AN199" i="4"/>
  <c r="AE197" i="7"/>
  <c r="H198" i="7"/>
  <c r="AT198" i="7"/>
  <c r="Y199" i="7"/>
  <c r="BE199" i="7"/>
  <c r="H198" i="4"/>
  <c r="C199" i="4"/>
  <c r="BH198" i="7"/>
  <c r="AI197" i="7"/>
  <c r="N198" i="7"/>
  <c r="AP198" i="7"/>
  <c r="M199" i="7"/>
  <c r="AS199" i="7"/>
  <c r="B199" i="7"/>
  <c r="B196" i="3"/>
  <c r="AN196" i="3"/>
  <c r="M196" i="3"/>
  <c r="AS196" i="3"/>
  <c r="J197" i="2"/>
  <c r="H196" i="3"/>
  <c r="AH196" i="3"/>
  <c r="BB196" i="3"/>
  <c r="BA196" i="3"/>
  <c r="S198" i="7"/>
  <c r="AY198" i="7"/>
  <c r="AT199" i="7"/>
  <c r="BF199" i="4"/>
  <c r="AR196" i="3"/>
  <c r="AB196" i="3"/>
  <c r="BH196" i="3"/>
  <c r="K95" i="6"/>
  <c r="AZ197" i="7"/>
  <c r="K95" i="3"/>
  <c r="AA198" i="7"/>
  <c r="AA197" i="7"/>
  <c r="R197" i="7"/>
  <c r="AH197" i="7"/>
  <c r="AX197" i="7"/>
  <c r="K98" i="8"/>
  <c r="J199" i="8"/>
  <c r="AZ198" i="7"/>
  <c r="AW198" i="7"/>
  <c r="Q198" i="4"/>
  <c r="AZ199" i="7"/>
  <c r="C199" i="7"/>
  <c r="AO199" i="7"/>
  <c r="AY198" i="4"/>
  <c r="AP198" i="4"/>
  <c r="L198" i="7"/>
  <c r="I197" i="7"/>
  <c r="AD198" i="7"/>
  <c r="AH198" i="4"/>
  <c r="T196" i="3"/>
  <c r="BD196" i="3"/>
  <c r="I198" i="7"/>
  <c r="Z199" i="7"/>
  <c r="F196" i="3"/>
  <c r="AF196" i="3"/>
  <c r="AZ196" i="3"/>
  <c r="U196" i="3"/>
  <c r="AW196" i="3"/>
  <c r="J197" i="5"/>
  <c r="K97" i="8"/>
  <c r="J198" i="8"/>
  <c r="K95" i="8"/>
  <c r="BG198" i="7"/>
  <c r="BG197" i="7"/>
  <c r="V197" i="7"/>
  <c r="AL197" i="7"/>
  <c r="BB197" i="7"/>
  <c r="R199" i="7"/>
  <c r="K97" i="6"/>
  <c r="J198" i="6"/>
  <c r="BA198" i="7"/>
  <c r="T199" i="7"/>
  <c r="AC198" i="4"/>
  <c r="AV199" i="4"/>
  <c r="AF199" i="7"/>
  <c r="BH199" i="4"/>
  <c r="W197" i="7"/>
  <c r="W198" i="7"/>
  <c r="BC197" i="7"/>
  <c r="BC198" i="7"/>
  <c r="AH198" i="7"/>
  <c r="AH199" i="7"/>
  <c r="Q199" i="7"/>
  <c r="AW199" i="7"/>
  <c r="AJ198" i="7"/>
  <c r="AW198" i="4"/>
  <c r="D198" i="7"/>
  <c r="AL198" i="7"/>
  <c r="AL199" i="7"/>
  <c r="G199" i="7"/>
  <c r="AK199" i="7"/>
  <c r="BA199" i="4"/>
  <c r="X196" i="3"/>
  <c r="G196" i="3"/>
  <c r="AO196" i="3"/>
  <c r="B197" i="7"/>
  <c r="P197" i="7"/>
  <c r="X197" i="7"/>
  <c r="AF197" i="7"/>
  <c r="AN197" i="7"/>
  <c r="AV197" i="7"/>
  <c r="BD197" i="7"/>
  <c r="D199" i="7"/>
  <c r="BG198" i="4"/>
  <c r="D196" i="3"/>
  <c r="Z196" i="3"/>
  <c r="AX196" i="3"/>
  <c r="AK196" i="3"/>
  <c r="O198" i="7"/>
  <c r="AU198" i="7"/>
  <c r="AD199" i="7"/>
  <c r="AJ196" i="3"/>
  <c r="P196" i="3"/>
  <c r="J98" i="7"/>
  <c r="J97" i="7"/>
  <c r="K98" i="2"/>
  <c r="K96" i="5"/>
  <c r="J96" i="7"/>
  <c r="J95" i="7"/>
  <c r="K95" i="5"/>
  <c r="K97" i="2"/>
  <c r="K95" i="2"/>
  <c r="R38" i="34" l="1"/>
  <c r="R25" i="34"/>
  <c r="U27" i="34"/>
  <c r="U23" i="34"/>
  <c r="U46" i="34"/>
  <c r="U37" i="34"/>
  <c r="AJ189" i="33"/>
  <c r="AG184" i="33"/>
  <c r="AD179" i="33"/>
  <c r="AP175" i="33"/>
  <c r="AX95" i="4"/>
  <c r="AX301" i="4" s="1"/>
  <c r="AC171" i="33"/>
  <c r="AP256" i="33"/>
  <c r="AX197" i="33"/>
  <c r="AN297" i="33"/>
  <c r="Y95" i="4"/>
  <c r="Y197" i="4" s="1"/>
  <c r="AO301" i="33"/>
  <c r="M27" i="34"/>
  <c r="U7" i="34"/>
  <c r="M32" i="34"/>
  <c r="R32" i="34"/>
  <c r="R14" i="34"/>
  <c r="H47" i="34"/>
  <c r="U34" i="34"/>
  <c r="R43" i="34"/>
  <c r="R31" i="34"/>
  <c r="M48" i="34"/>
  <c r="R36" i="34"/>
  <c r="M36" i="34"/>
  <c r="R30" i="34"/>
  <c r="M24" i="34"/>
  <c r="M12" i="34"/>
  <c r="H27" i="34"/>
  <c r="U20" i="34"/>
  <c r="M11" i="34"/>
  <c r="H51" i="34"/>
  <c r="H38" i="34"/>
  <c r="H26" i="34"/>
  <c r="U11" i="34"/>
  <c r="U40" i="34"/>
  <c r="U13" i="34"/>
  <c r="R22" i="34"/>
  <c r="H31" i="34"/>
  <c r="H13" i="34"/>
  <c r="AO197" i="33"/>
  <c r="N95" i="4"/>
  <c r="R284" i="33"/>
  <c r="U271" i="33"/>
  <c r="Y197" i="33"/>
  <c r="M110" i="33"/>
  <c r="AQ253" i="33"/>
  <c r="AN301" i="33"/>
  <c r="R33" i="34"/>
  <c r="R27" i="34"/>
  <c r="U42" i="34"/>
  <c r="U29" i="34"/>
  <c r="U25" i="34"/>
  <c r="R13" i="34"/>
  <c r="R7" i="34"/>
  <c r="H28" i="34"/>
  <c r="R42" i="34"/>
  <c r="R18" i="34"/>
  <c r="U41" i="34"/>
  <c r="M35" i="34"/>
  <c r="U47" i="34"/>
  <c r="U43" i="34"/>
  <c r="M16" i="34"/>
  <c r="H25" i="34"/>
  <c r="H7" i="34"/>
  <c r="AF181" i="33"/>
  <c r="L288" i="33"/>
  <c r="H212" i="33"/>
  <c r="E239" i="33"/>
  <c r="X262" i="33"/>
  <c r="AB238" i="33"/>
  <c r="U36" i="34"/>
  <c r="R45" i="34"/>
  <c r="M39" i="34"/>
  <c r="M33" i="34"/>
  <c r="R15" i="34"/>
  <c r="H42" i="34"/>
  <c r="U31" i="34"/>
  <c r="U8" i="34"/>
  <c r="U5" i="34"/>
  <c r="M51" i="34"/>
  <c r="M26" i="34"/>
  <c r="M14" i="34"/>
  <c r="H5" i="34"/>
  <c r="U28" i="34"/>
  <c r="H34" i="34"/>
  <c r="H22" i="34"/>
  <c r="U26" i="34"/>
  <c r="U48" i="34"/>
  <c r="U14" i="34"/>
  <c r="U21" i="34"/>
  <c r="H45" i="34"/>
  <c r="H33" i="34"/>
  <c r="H15" i="34"/>
  <c r="U6" i="34"/>
  <c r="U17" i="34"/>
  <c r="R23" i="34"/>
  <c r="R17" i="34"/>
  <c r="H32" i="34"/>
  <c r="H20" i="34"/>
  <c r="H8" i="34"/>
  <c r="M46" i="34"/>
  <c r="M22" i="34"/>
  <c r="M10" i="34"/>
  <c r="AI345" i="33"/>
  <c r="I345" i="33"/>
  <c r="BH345" i="33"/>
  <c r="N259" i="33"/>
  <c r="AR294" i="33"/>
  <c r="V244" i="33"/>
  <c r="K101" i="12"/>
  <c r="K97" i="33"/>
  <c r="K303" i="33" s="1"/>
  <c r="AU345" i="33"/>
  <c r="W345" i="33"/>
  <c r="AC278" i="33"/>
  <c r="L102" i="12"/>
  <c r="N10" i="13"/>
  <c r="M8" i="13"/>
  <c r="F77" i="4"/>
  <c r="F279" i="33"/>
  <c r="Q76" i="4"/>
  <c r="Q178" i="33"/>
  <c r="Q278" i="33"/>
  <c r="BG74" i="4"/>
  <c r="BG176" i="33"/>
  <c r="BF92" i="4"/>
  <c r="BF298" i="33"/>
  <c r="F73" i="4"/>
  <c r="F275" i="33"/>
  <c r="AI70" i="4"/>
  <c r="AI272" i="33"/>
  <c r="BG276" i="33"/>
  <c r="BA297" i="33"/>
  <c r="AL290" i="33"/>
  <c r="BD284" i="33"/>
  <c r="W281" i="33"/>
  <c r="BG175" i="33"/>
  <c r="AY277" i="33"/>
  <c r="AJ268" i="33"/>
  <c r="AP258" i="33"/>
  <c r="AF180" i="33"/>
  <c r="AU266" i="33"/>
  <c r="AR261" i="33"/>
  <c r="G132" i="33"/>
  <c r="AY130" i="33"/>
  <c r="AJ129" i="33"/>
  <c r="U128" i="33"/>
  <c r="AD119" i="33"/>
  <c r="O118" i="33"/>
  <c r="BE116" i="33"/>
  <c r="BD142" i="33"/>
  <c r="Z140" i="33"/>
  <c r="BA137" i="33"/>
  <c r="AX132" i="33"/>
  <c r="AR122" i="33"/>
  <c r="N120" i="33"/>
  <c r="AO117" i="33"/>
  <c r="AL112" i="33"/>
  <c r="BF345" i="33"/>
  <c r="BC192" i="33"/>
  <c r="AN191" i="33"/>
  <c r="Y190" i="33"/>
  <c r="AQ132" i="33"/>
  <c r="AH117" i="33"/>
  <c r="AE112" i="33"/>
  <c r="T187" i="33"/>
  <c r="AL185" i="33"/>
  <c r="AR177" i="33"/>
  <c r="BG293" i="33"/>
  <c r="AO291" i="33"/>
  <c r="BA279" i="33"/>
  <c r="W277" i="33"/>
  <c r="O289" i="33"/>
  <c r="BE275" i="33"/>
  <c r="AV272" i="33"/>
  <c r="BH260" i="33"/>
  <c r="BA179" i="33"/>
  <c r="BA264" i="33"/>
  <c r="G150" i="33"/>
  <c r="BB145" i="33"/>
  <c r="BH139" i="33"/>
  <c r="AD137" i="33"/>
  <c r="AJ115" i="33"/>
  <c r="AV111" i="33"/>
  <c r="AO151" i="33"/>
  <c r="Z150" i="33"/>
  <c r="I149" i="33"/>
  <c r="BA147" i="33"/>
  <c r="W145" i="33"/>
  <c r="F144" i="33"/>
  <c r="AB345" i="33"/>
  <c r="AB133" i="33"/>
  <c r="S118" i="33"/>
  <c r="P113" i="33"/>
  <c r="S259" i="33"/>
  <c r="BC217" i="33"/>
  <c r="AR189" i="33"/>
  <c r="F183" i="33"/>
  <c r="AI180" i="33"/>
  <c r="AF284" i="33"/>
  <c r="G245" i="33"/>
  <c r="L101" i="12"/>
  <c r="BE174" i="33"/>
  <c r="G166" i="33"/>
  <c r="O160" i="33"/>
  <c r="AG158" i="33"/>
  <c r="Z294" i="33"/>
  <c r="AX292" i="33"/>
  <c r="AI291" i="33"/>
  <c r="AO289" i="33"/>
  <c r="AI285" i="33"/>
  <c r="BG182" i="33"/>
  <c r="AI281" i="33"/>
  <c r="Q173" i="33"/>
  <c r="AI171" i="33"/>
  <c r="O279" i="33"/>
  <c r="U275" i="33"/>
  <c r="AS267" i="33"/>
  <c r="O265" i="33"/>
  <c r="AD260" i="33"/>
  <c r="AR193" i="33"/>
  <c r="Q264" i="33"/>
  <c r="AG110" i="33"/>
  <c r="AZ345" i="33"/>
  <c r="Y138" i="33"/>
  <c r="AZ135" i="33"/>
  <c r="V133" i="33"/>
  <c r="S128" i="33"/>
  <c r="P123" i="33"/>
  <c r="AQ120" i="33"/>
  <c r="AW114" i="33"/>
  <c r="G241" i="33"/>
  <c r="AE247" i="33"/>
  <c r="B212" i="33"/>
  <c r="BG192" i="33"/>
  <c r="AJ288" i="33"/>
  <c r="B248" i="33"/>
  <c r="M50" i="34"/>
  <c r="M49" i="34"/>
  <c r="AW345" i="33"/>
  <c r="AM345" i="33"/>
  <c r="AE345" i="33"/>
  <c r="K303" i="5"/>
  <c r="AS337" i="33"/>
  <c r="AS347" i="33"/>
  <c r="AS351" i="33"/>
  <c r="AS352" i="33"/>
  <c r="AS350" i="33"/>
  <c r="G347" i="33"/>
  <c r="G351" i="33"/>
  <c r="G350" i="33"/>
  <c r="G352" i="33"/>
  <c r="AX338" i="33"/>
  <c r="AX347" i="33"/>
  <c r="AX351" i="33"/>
  <c r="AX352" i="33"/>
  <c r="AX350" i="33"/>
  <c r="N337" i="33"/>
  <c r="N351" i="33"/>
  <c r="N347" i="33"/>
  <c r="N350" i="33"/>
  <c r="N352" i="33"/>
  <c r="BC351" i="33"/>
  <c r="BC347" i="33"/>
  <c r="BC352" i="33"/>
  <c r="BC350" i="33"/>
  <c r="AK351" i="33"/>
  <c r="AK347" i="33"/>
  <c r="AK352" i="33"/>
  <c r="AK350" i="33"/>
  <c r="S335" i="33"/>
  <c r="S347" i="33"/>
  <c r="S351" i="33"/>
  <c r="S350" i="33"/>
  <c r="S352" i="33"/>
  <c r="AT198" i="4"/>
  <c r="AN338" i="33"/>
  <c r="AJ335" i="33"/>
  <c r="AO345" i="33"/>
  <c r="AL338" i="33"/>
  <c r="AX335" i="33"/>
  <c r="M335" i="33"/>
  <c r="AN345" i="33"/>
  <c r="X345" i="33"/>
  <c r="AL335" i="33"/>
  <c r="BD349" i="33"/>
  <c r="AL349" i="33"/>
  <c r="H349" i="33"/>
  <c r="AK348" i="33"/>
  <c r="AX346" i="33"/>
  <c r="M346" i="33"/>
  <c r="Q346" i="33"/>
  <c r="AZ349" i="33"/>
  <c r="AE349" i="33"/>
  <c r="AH346" i="33"/>
  <c r="R348" i="33"/>
  <c r="AO348" i="33"/>
  <c r="O348" i="33"/>
  <c r="AZ346" i="33"/>
  <c r="H348" i="33"/>
  <c r="U50" i="34"/>
  <c r="S349" i="33"/>
  <c r="AI348" i="33"/>
  <c r="Y346" i="33"/>
  <c r="O349" i="33"/>
  <c r="B346" i="33"/>
  <c r="BC346" i="33"/>
  <c r="BG346" i="33"/>
  <c r="J303" i="7"/>
  <c r="P198" i="4"/>
  <c r="AA347" i="33"/>
  <c r="AA351" i="33"/>
  <c r="AA352" i="33"/>
  <c r="AA350" i="33"/>
  <c r="AF351" i="33"/>
  <c r="AF347" i="33"/>
  <c r="AF352" i="33"/>
  <c r="AF350" i="33"/>
  <c r="AX197" i="4"/>
  <c r="AF345" i="33"/>
  <c r="K301" i="5"/>
  <c r="P197" i="4"/>
  <c r="O345" i="33"/>
  <c r="AV335" i="33"/>
  <c r="AV347" i="33"/>
  <c r="AV351" i="33"/>
  <c r="AV352" i="33"/>
  <c r="AV350" i="33"/>
  <c r="AD347" i="33"/>
  <c r="AD351" i="33"/>
  <c r="AD352" i="33"/>
  <c r="AD350" i="33"/>
  <c r="L347" i="33"/>
  <c r="L351" i="33"/>
  <c r="L350" i="33"/>
  <c r="L352" i="33"/>
  <c r="AU337" i="33"/>
  <c r="AU351" i="33"/>
  <c r="AU347" i="33"/>
  <c r="AU352" i="33"/>
  <c r="AU350" i="33"/>
  <c r="AC351" i="33"/>
  <c r="AC347" i="33"/>
  <c r="AC350" i="33"/>
  <c r="AC352" i="33"/>
  <c r="I337" i="33"/>
  <c r="I347" i="33"/>
  <c r="I351" i="33"/>
  <c r="I350" i="33"/>
  <c r="I352" i="33"/>
  <c r="AB347" i="33"/>
  <c r="AB351" i="33"/>
  <c r="AB350" i="33"/>
  <c r="AB352" i="33"/>
  <c r="AQ345" i="33"/>
  <c r="BF347" i="33"/>
  <c r="BF351" i="33"/>
  <c r="BF352" i="33"/>
  <c r="BF350" i="33"/>
  <c r="V338" i="33"/>
  <c r="V347" i="33"/>
  <c r="V351" i="33"/>
  <c r="V352" i="33"/>
  <c r="V350" i="33"/>
  <c r="M338" i="33"/>
  <c r="G335" i="33"/>
  <c r="H337" i="33"/>
  <c r="AS334" i="33"/>
  <c r="AS345" i="33"/>
  <c r="BB338" i="33"/>
  <c r="AO335" i="33"/>
  <c r="AR345" i="33"/>
  <c r="B345" i="33"/>
  <c r="AG335" i="33"/>
  <c r="AH334" i="33"/>
  <c r="AH345" i="33"/>
  <c r="Z345" i="33"/>
  <c r="R345" i="33"/>
  <c r="H345" i="33"/>
  <c r="AR349" i="33"/>
  <c r="AV349" i="33"/>
  <c r="AA349" i="33"/>
  <c r="BA349" i="33"/>
  <c r="BB348" i="33"/>
  <c r="AG346" i="33"/>
  <c r="AY348" i="33"/>
  <c r="M349" i="33"/>
  <c r="G346" i="33"/>
  <c r="AQ346" i="33"/>
  <c r="AU346" i="33"/>
  <c r="AD348" i="33"/>
  <c r="P346" i="33"/>
  <c r="BC348" i="33"/>
  <c r="AU348" i="33"/>
  <c r="AI346" i="33"/>
  <c r="AT349" i="33"/>
  <c r="E349" i="33"/>
  <c r="AK349" i="33"/>
  <c r="I348" i="33"/>
  <c r="S346" i="33"/>
  <c r="W346" i="33"/>
  <c r="J301" i="7"/>
  <c r="K303" i="8"/>
  <c r="K302" i="8"/>
  <c r="J8" i="13"/>
  <c r="BE338" i="33"/>
  <c r="BE347" i="33"/>
  <c r="BE351" i="33"/>
  <c r="BE352" i="33"/>
  <c r="BE350" i="33"/>
  <c r="AM338" i="33"/>
  <c r="AM347" i="33"/>
  <c r="AM351" i="33"/>
  <c r="AM352" i="33"/>
  <c r="AM350" i="33"/>
  <c r="U337" i="33"/>
  <c r="U347" i="33"/>
  <c r="U351" i="33"/>
  <c r="U350" i="33"/>
  <c r="U352" i="33"/>
  <c r="AR351" i="33"/>
  <c r="AR347" i="33"/>
  <c r="AR350" i="33"/>
  <c r="AR352" i="33"/>
  <c r="Z337" i="33"/>
  <c r="Z351" i="33"/>
  <c r="Z347" i="33"/>
  <c r="Z352" i="33"/>
  <c r="Z350" i="33"/>
  <c r="F351" i="33"/>
  <c r="F347" i="33"/>
  <c r="F350" i="33"/>
  <c r="F352" i="33"/>
  <c r="AW335" i="33"/>
  <c r="AW347" i="33"/>
  <c r="AW351" i="33"/>
  <c r="AW352" i="33"/>
  <c r="AW350" i="33"/>
  <c r="AE347" i="33"/>
  <c r="AE351" i="33"/>
  <c r="AE350" i="33"/>
  <c r="AE352" i="33"/>
  <c r="M347" i="33"/>
  <c r="M351" i="33"/>
  <c r="M352" i="33"/>
  <c r="M350" i="33"/>
  <c r="BC345" i="33"/>
  <c r="E267" i="33"/>
  <c r="M10" i="13"/>
  <c r="S49" i="34"/>
  <c r="AS338" i="33"/>
  <c r="BB335" i="33"/>
  <c r="Y345" i="33"/>
  <c r="C345" i="33"/>
  <c r="AI338" i="33"/>
  <c r="C337" i="33"/>
  <c r="L335" i="33"/>
  <c r="AV345" i="33"/>
  <c r="F345" i="33"/>
  <c r="W338" i="33"/>
  <c r="P337" i="33"/>
  <c r="AX345" i="33"/>
  <c r="AP345" i="33"/>
  <c r="AF349" i="33"/>
  <c r="AJ349" i="33"/>
  <c r="N349" i="33"/>
  <c r="L346" i="33"/>
  <c r="AE348" i="33"/>
  <c r="E346" i="33"/>
  <c r="I346" i="33"/>
  <c r="U49" i="34"/>
  <c r="N11" i="13"/>
  <c r="BC349" i="33"/>
  <c r="AF348" i="33"/>
  <c r="AA348" i="33"/>
  <c r="S348" i="33"/>
  <c r="V346" i="33"/>
  <c r="U349" i="33"/>
  <c r="AV346" i="33"/>
  <c r="H50" i="34"/>
  <c r="BE346" i="33"/>
  <c r="AA346" i="33"/>
  <c r="AA345" i="33"/>
  <c r="BH337" i="33"/>
  <c r="BH347" i="33"/>
  <c r="BH351" i="33"/>
  <c r="BH350" i="33"/>
  <c r="BH352" i="33"/>
  <c r="AP347" i="33"/>
  <c r="AP351" i="33"/>
  <c r="AP350" i="33"/>
  <c r="AP352" i="33"/>
  <c r="X338" i="33"/>
  <c r="X347" i="33"/>
  <c r="X351" i="33"/>
  <c r="X350" i="33"/>
  <c r="X352" i="33"/>
  <c r="D347" i="33"/>
  <c r="D351" i="33"/>
  <c r="D350" i="33"/>
  <c r="D352" i="33"/>
  <c r="BG338" i="33"/>
  <c r="BG347" i="33"/>
  <c r="BG351" i="33"/>
  <c r="BG352" i="33"/>
  <c r="BG350" i="33"/>
  <c r="AO347" i="33"/>
  <c r="AO351" i="33"/>
  <c r="AO352" i="33"/>
  <c r="AO350" i="33"/>
  <c r="W335" i="33"/>
  <c r="W351" i="33"/>
  <c r="W347" i="33"/>
  <c r="W350" i="33"/>
  <c r="W352" i="33"/>
  <c r="C347" i="33"/>
  <c r="C351" i="33"/>
  <c r="C350" i="33"/>
  <c r="C352" i="33"/>
  <c r="B337" i="33"/>
  <c r="B351" i="33"/>
  <c r="B347" i="33"/>
  <c r="B352" i="33"/>
  <c r="B350" i="33"/>
  <c r="K302" i="2"/>
  <c r="AN335" i="33"/>
  <c r="AN347" i="33"/>
  <c r="AN351" i="33"/>
  <c r="AN352" i="33"/>
  <c r="AN350" i="33"/>
  <c r="S345" i="33"/>
  <c r="AT338" i="33"/>
  <c r="AT347" i="33"/>
  <c r="AT351" i="33"/>
  <c r="AT352" i="33"/>
  <c r="AT350" i="33"/>
  <c r="H199" i="4"/>
  <c r="AJ337" i="33"/>
  <c r="V335" i="33"/>
  <c r="AC345" i="33"/>
  <c r="G334" i="33"/>
  <c r="G345" i="33"/>
  <c r="L197" i="33"/>
  <c r="L345" i="33"/>
  <c r="B335" i="33"/>
  <c r="AC337" i="33"/>
  <c r="Z338" i="33"/>
  <c r="AM349" i="33"/>
  <c r="X349" i="33"/>
  <c r="AP349" i="33"/>
  <c r="AC349" i="33"/>
  <c r="AR348" i="33"/>
  <c r="F346" i="33"/>
  <c r="AS348" i="33"/>
  <c r="AJ348" i="33"/>
  <c r="BF349" i="33"/>
  <c r="U346" i="33"/>
  <c r="P348" i="33"/>
  <c r="X346" i="33"/>
  <c r="H4" i="34"/>
  <c r="BH348" i="33"/>
  <c r="AC348" i="33"/>
  <c r="BH346" i="33"/>
  <c r="BG349" i="33"/>
  <c r="Z346" i="33"/>
  <c r="X348" i="33"/>
  <c r="Q348" i="33"/>
  <c r="H49" i="34"/>
  <c r="K301" i="8"/>
  <c r="J302" i="7"/>
  <c r="M9" i="13"/>
  <c r="J9" i="13"/>
  <c r="K302" i="5"/>
  <c r="F9" i="13"/>
  <c r="F8" i="13"/>
  <c r="AY337" i="33"/>
  <c r="AY347" i="33"/>
  <c r="AY351" i="33"/>
  <c r="AY352" i="33"/>
  <c r="AY350" i="33"/>
  <c r="AG347" i="33"/>
  <c r="AG351" i="33"/>
  <c r="AG352" i="33"/>
  <c r="AG350" i="33"/>
  <c r="O337" i="33"/>
  <c r="O347" i="33"/>
  <c r="O351" i="33"/>
  <c r="O350" i="33"/>
  <c r="O352" i="33"/>
  <c r="BD347" i="33"/>
  <c r="BD351" i="33"/>
  <c r="BD350" i="33"/>
  <c r="BD352" i="33"/>
  <c r="AL351" i="33"/>
  <c r="AL347" i="33"/>
  <c r="AL352" i="33"/>
  <c r="AL350" i="33"/>
  <c r="T351" i="33"/>
  <c r="T347" i="33"/>
  <c r="T350" i="33"/>
  <c r="T352" i="33"/>
  <c r="AY345" i="33"/>
  <c r="AL345" i="33"/>
  <c r="AQ335" i="33"/>
  <c r="AQ347" i="33"/>
  <c r="AQ351" i="33"/>
  <c r="AQ352" i="33"/>
  <c r="AQ350" i="33"/>
  <c r="Y347" i="33"/>
  <c r="Y351" i="33"/>
  <c r="Y350" i="33"/>
  <c r="Y352" i="33"/>
  <c r="E335" i="33"/>
  <c r="E351" i="33"/>
  <c r="E347" i="33"/>
  <c r="E350" i="33"/>
  <c r="E352" i="33"/>
  <c r="H335" i="33"/>
  <c r="H347" i="33"/>
  <c r="H351" i="33"/>
  <c r="H350" i="33"/>
  <c r="H352" i="33"/>
  <c r="AX199" i="4"/>
  <c r="J303" i="4"/>
  <c r="AT335" i="33"/>
  <c r="BA345" i="33"/>
  <c r="AG345" i="33"/>
  <c r="M345" i="33"/>
  <c r="M337" i="33"/>
  <c r="AB337" i="33"/>
  <c r="AP335" i="33"/>
  <c r="P345" i="33"/>
  <c r="F338" i="33"/>
  <c r="H338" i="33"/>
  <c r="AD345" i="33"/>
  <c r="V345" i="33"/>
  <c r="N345" i="33"/>
  <c r="D345" i="33"/>
  <c r="AY349" i="33"/>
  <c r="L349" i="33"/>
  <c r="G349" i="33"/>
  <c r="AD349" i="33"/>
  <c r="F348" i="33"/>
  <c r="AB348" i="33"/>
  <c r="AP346" i="33"/>
  <c r="V349" i="33"/>
  <c r="AS349" i="33"/>
  <c r="AV348" i="33"/>
  <c r="BD346" i="33"/>
  <c r="AN346" i="33"/>
  <c r="R50" i="34"/>
  <c r="D349" i="33"/>
  <c r="BG348" i="33"/>
  <c r="AK346" i="33"/>
  <c r="AO346" i="33"/>
  <c r="R49" i="34"/>
  <c r="L348" i="33"/>
  <c r="AF346" i="33"/>
  <c r="AS346" i="33"/>
  <c r="AB349" i="33"/>
  <c r="T348" i="33"/>
  <c r="AN348" i="33"/>
  <c r="G348" i="33"/>
  <c r="AX348" i="33"/>
  <c r="T346" i="33"/>
  <c r="BE348" i="33"/>
  <c r="K301" i="2"/>
  <c r="BG345" i="33"/>
  <c r="U345" i="33"/>
  <c r="BB351" i="33"/>
  <c r="BB347" i="33"/>
  <c r="BB350" i="33"/>
  <c r="BB352" i="33"/>
  <c r="AJ338" i="33"/>
  <c r="AJ347" i="33"/>
  <c r="AJ351" i="33"/>
  <c r="AJ352" i="33"/>
  <c r="AJ350" i="33"/>
  <c r="R351" i="33"/>
  <c r="R347" i="33"/>
  <c r="R350" i="33"/>
  <c r="R352" i="33"/>
  <c r="BA347" i="33"/>
  <c r="BA351" i="33"/>
  <c r="BA352" i="33"/>
  <c r="BA350" i="33"/>
  <c r="AI335" i="33"/>
  <c r="AI347" i="33"/>
  <c r="AI351" i="33"/>
  <c r="AI352" i="33"/>
  <c r="AI350" i="33"/>
  <c r="Q347" i="33"/>
  <c r="Q351" i="33"/>
  <c r="Q352" i="33"/>
  <c r="Q350" i="33"/>
  <c r="AZ338" i="33"/>
  <c r="AZ347" i="33"/>
  <c r="AZ351" i="33"/>
  <c r="AZ350" i="33"/>
  <c r="AZ352" i="33"/>
  <c r="P347" i="33"/>
  <c r="P351" i="33"/>
  <c r="P352" i="33"/>
  <c r="P350" i="33"/>
  <c r="E345" i="33"/>
  <c r="AH347" i="33"/>
  <c r="AH351" i="33"/>
  <c r="AH352" i="33"/>
  <c r="AH350" i="33"/>
  <c r="AL337" i="33"/>
  <c r="BE345" i="33"/>
  <c r="AK345" i="33"/>
  <c r="Q345" i="33"/>
  <c r="AF337" i="33"/>
  <c r="BD334" i="33"/>
  <c r="BD345" i="33"/>
  <c r="AJ345" i="33"/>
  <c r="T345" i="33"/>
  <c r="AU338" i="33"/>
  <c r="I335" i="33"/>
  <c r="Y337" i="33"/>
  <c r="BB301" i="33"/>
  <c r="BB345" i="33"/>
  <c r="AT345" i="33"/>
  <c r="AX349" i="33"/>
  <c r="R349" i="33"/>
  <c r="C349" i="33"/>
  <c r="AM346" i="33"/>
  <c r="AW346" i="33"/>
  <c r="BA346" i="33"/>
  <c r="AW349" i="33"/>
  <c r="AL348" i="33"/>
  <c r="BF348" i="33"/>
  <c r="AM348" i="33"/>
  <c r="AG349" i="33"/>
  <c r="Y348" i="33"/>
  <c r="N346" i="33"/>
  <c r="BF346" i="33"/>
  <c r="C346" i="33"/>
  <c r="AU349" i="33"/>
  <c r="Z348" i="33"/>
  <c r="AT348" i="33"/>
  <c r="U348" i="33"/>
  <c r="AQ349" i="33"/>
  <c r="W349" i="33"/>
  <c r="AB346" i="33"/>
  <c r="B348" i="33"/>
  <c r="D346" i="33"/>
  <c r="BE349" i="33"/>
  <c r="N348" i="33"/>
  <c r="AH348" i="33"/>
  <c r="BB346" i="33"/>
  <c r="BH197" i="33"/>
  <c r="BH334" i="33"/>
  <c r="AA300" i="33"/>
  <c r="AA340" i="33"/>
  <c r="AA336" i="33"/>
  <c r="AA341" i="33"/>
  <c r="AA339" i="33"/>
  <c r="AO197" i="4"/>
  <c r="BC94" i="4"/>
  <c r="BC340" i="33"/>
  <c r="BC336" i="33"/>
  <c r="BC339" i="33"/>
  <c r="BC341" i="33"/>
  <c r="AE94" i="4"/>
  <c r="AE338" i="4" s="1"/>
  <c r="AE340" i="33"/>
  <c r="AE336" i="33"/>
  <c r="AE339" i="33"/>
  <c r="AE341" i="33"/>
  <c r="R304" i="4"/>
  <c r="AE302" i="4"/>
  <c r="F304" i="4"/>
  <c r="M302" i="4"/>
  <c r="AG302" i="4"/>
  <c r="AF304" i="4"/>
  <c r="BA302" i="4"/>
  <c r="AE338" i="33"/>
  <c r="E337" i="33"/>
  <c r="R95" i="4"/>
  <c r="R197" i="4" s="1"/>
  <c r="R334" i="33"/>
  <c r="AX198" i="4"/>
  <c r="K302" i="3"/>
  <c r="M198" i="4"/>
  <c r="R297" i="33"/>
  <c r="L183" i="33"/>
  <c r="AA176" i="33"/>
  <c r="AH197" i="33"/>
  <c r="AU197" i="33"/>
  <c r="AU334" i="33"/>
  <c r="W197" i="33"/>
  <c r="W334" i="33"/>
  <c r="BD340" i="33"/>
  <c r="BD336" i="33"/>
  <c r="BD339" i="33"/>
  <c r="BD341" i="33"/>
  <c r="AR94" i="4"/>
  <c r="AR340" i="33"/>
  <c r="AR336" i="33"/>
  <c r="AR341" i="33"/>
  <c r="AR339" i="33"/>
  <c r="AF94" i="4"/>
  <c r="AF338" i="4" s="1"/>
  <c r="AF340" i="33"/>
  <c r="AF336" i="33"/>
  <c r="AF339" i="33"/>
  <c r="AF341" i="33"/>
  <c r="T340" i="33"/>
  <c r="T336" i="33"/>
  <c r="T341" i="33"/>
  <c r="T339" i="33"/>
  <c r="F94" i="4"/>
  <c r="F334" i="4" s="1"/>
  <c r="F340" i="33"/>
  <c r="F336" i="33"/>
  <c r="F341" i="33"/>
  <c r="F339" i="33"/>
  <c r="AL294" i="33"/>
  <c r="AC186" i="33"/>
  <c r="Z282" i="33"/>
  <c r="N156" i="33"/>
  <c r="AO153" i="33"/>
  <c r="AR197" i="4"/>
  <c r="J302" i="33"/>
  <c r="AS297" i="33"/>
  <c r="AA197" i="33"/>
  <c r="AA334" i="33"/>
  <c r="O197" i="33"/>
  <c r="O334" i="33"/>
  <c r="BB196" i="33"/>
  <c r="BB340" i="33"/>
  <c r="BB336" i="33"/>
  <c r="BB339" i="33"/>
  <c r="BB341" i="33"/>
  <c r="AP196" i="33"/>
  <c r="AP340" i="33"/>
  <c r="AP336" i="33"/>
  <c r="AP339" i="33"/>
  <c r="AP341" i="33"/>
  <c r="AD94" i="4"/>
  <c r="AD337" i="4" s="1"/>
  <c r="AD340" i="33"/>
  <c r="AD336" i="33"/>
  <c r="AD341" i="33"/>
  <c r="AD339" i="33"/>
  <c r="R196" i="33"/>
  <c r="R340" i="33"/>
  <c r="R336" i="33"/>
  <c r="R339" i="33"/>
  <c r="R341" i="33"/>
  <c r="D340" i="33"/>
  <c r="D336" i="33"/>
  <c r="D339" i="33"/>
  <c r="D341" i="33"/>
  <c r="X294" i="33"/>
  <c r="AG291" i="33"/>
  <c r="L284" i="33"/>
  <c r="AA277" i="33"/>
  <c r="AD272" i="33"/>
  <c r="U267" i="33"/>
  <c r="AS261" i="33"/>
  <c r="BA94" i="4"/>
  <c r="BA338" i="4" s="1"/>
  <c r="BA340" i="33"/>
  <c r="BA336" i="33"/>
  <c r="BA339" i="33"/>
  <c r="BA341" i="33"/>
  <c r="AO94" i="4"/>
  <c r="AO335" i="4" s="1"/>
  <c r="AO340" i="33"/>
  <c r="AO336" i="33"/>
  <c r="AO341" i="33"/>
  <c r="AO339" i="33"/>
  <c r="AC196" i="33"/>
  <c r="AC340" i="33"/>
  <c r="AC336" i="33"/>
  <c r="AC341" i="33"/>
  <c r="AC339" i="33"/>
  <c r="Q94" i="4"/>
  <c r="Q338" i="4" s="1"/>
  <c r="Q340" i="33"/>
  <c r="Q336" i="33"/>
  <c r="Q339" i="33"/>
  <c r="Q341" i="33"/>
  <c r="C300" i="33"/>
  <c r="C340" i="33"/>
  <c r="C336" i="33"/>
  <c r="C339" i="33"/>
  <c r="C341" i="33"/>
  <c r="W292" i="33"/>
  <c r="AM136" i="33"/>
  <c r="D129" i="33"/>
  <c r="AX142" i="33"/>
  <c r="T140" i="33"/>
  <c r="Q135" i="33"/>
  <c r="AO127" i="33"/>
  <c r="AL122" i="33"/>
  <c r="C115" i="33"/>
  <c r="AF112" i="33"/>
  <c r="BF197" i="33"/>
  <c r="BF334" i="33"/>
  <c r="H139" i="33"/>
  <c r="AB137" i="33"/>
  <c r="B129" i="33"/>
  <c r="S122" i="33"/>
  <c r="AB300" i="33"/>
  <c r="AB340" i="33"/>
  <c r="AB336" i="33"/>
  <c r="AB341" i="33"/>
  <c r="AB339" i="33"/>
  <c r="M271" i="33"/>
  <c r="AS304" i="4"/>
  <c r="BC302" i="4"/>
  <c r="BC335" i="4"/>
  <c r="P196" i="33"/>
  <c r="P340" i="33"/>
  <c r="P336" i="33"/>
  <c r="P339" i="33"/>
  <c r="P341" i="33"/>
  <c r="AB254" i="33"/>
  <c r="V228" i="33"/>
  <c r="AW267" i="33"/>
  <c r="AP302" i="4"/>
  <c r="S197" i="33"/>
  <c r="S334" i="33"/>
  <c r="BF94" i="4"/>
  <c r="BF338" i="4" s="1"/>
  <c r="BF340" i="33"/>
  <c r="BF336" i="33"/>
  <c r="BF339" i="33"/>
  <c r="BF341" i="33"/>
  <c r="AH300" i="33"/>
  <c r="AH340" i="33"/>
  <c r="AH336" i="33"/>
  <c r="AH341" i="33"/>
  <c r="AH339" i="33"/>
  <c r="BF250" i="33"/>
  <c r="V232" i="33"/>
  <c r="AP304" i="4"/>
  <c r="T304" i="4"/>
  <c r="BD302" i="4"/>
  <c r="B304" i="4"/>
  <c r="AO302" i="4"/>
  <c r="J304" i="33"/>
  <c r="R301" i="33"/>
  <c r="AS301" i="33"/>
  <c r="AV304" i="4"/>
  <c r="AH302" i="4"/>
  <c r="H302" i="4"/>
  <c r="Z302" i="4"/>
  <c r="AQ302" i="4"/>
  <c r="AY304" i="4"/>
  <c r="AW304" i="4"/>
  <c r="O338" i="33"/>
  <c r="AV338" i="33"/>
  <c r="I338" i="33"/>
  <c r="X337" i="33"/>
  <c r="BA337" i="33"/>
  <c r="BF337" i="33"/>
  <c r="AS335" i="33"/>
  <c r="R335" i="33"/>
  <c r="AO334" i="33"/>
  <c r="Y334" i="33"/>
  <c r="C95" i="4"/>
  <c r="C334" i="33"/>
  <c r="D338" i="33"/>
  <c r="AD337" i="33"/>
  <c r="N338" i="33"/>
  <c r="AB338" i="33"/>
  <c r="AD338" i="33"/>
  <c r="Q338" i="33"/>
  <c r="R337" i="33"/>
  <c r="F337" i="33"/>
  <c r="Z335" i="33"/>
  <c r="AY335" i="33"/>
  <c r="O335" i="33"/>
  <c r="Q335" i="33"/>
  <c r="AV95" i="4"/>
  <c r="AV301" i="4" s="1"/>
  <c r="AV334" i="33"/>
  <c r="X95" i="4"/>
  <c r="X334" i="33"/>
  <c r="F334" i="33"/>
  <c r="BB337" i="33"/>
  <c r="T337" i="33"/>
  <c r="BH338" i="33"/>
  <c r="BC337" i="33"/>
  <c r="E304" i="4"/>
  <c r="AX337" i="33"/>
  <c r="AT337" i="33"/>
  <c r="BC335" i="33"/>
  <c r="AA335" i="33"/>
  <c r="P338" i="33"/>
  <c r="BA338" i="33"/>
  <c r="AR337" i="33"/>
  <c r="AR335" i="33"/>
  <c r="BA335" i="33"/>
  <c r="AX334" i="33"/>
  <c r="AD95" i="4"/>
  <c r="AD334" i="33"/>
  <c r="N334" i="33"/>
  <c r="AM340" i="33"/>
  <c r="AM336" i="33"/>
  <c r="AM339" i="33"/>
  <c r="AM341" i="33"/>
  <c r="AF197" i="33"/>
  <c r="AF334" i="33"/>
  <c r="AQ340" i="33"/>
  <c r="AQ336" i="33"/>
  <c r="AQ341" i="33"/>
  <c r="AQ339" i="33"/>
  <c r="E340" i="33"/>
  <c r="E336" i="33"/>
  <c r="E341" i="33"/>
  <c r="E339" i="33"/>
  <c r="BC197" i="33"/>
  <c r="BC334" i="33"/>
  <c r="AK304" i="4"/>
  <c r="AZ302" i="4"/>
  <c r="AR302" i="4"/>
  <c r="AR335" i="4"/>
  <c r="G304" i="4"/>
  <c r="BB302" i="4"/>
  <c r="L304" i="4"/>
  <c r="P304" i="4"/>
  <c r="AC95" i="4"/>
  <c r="AC334" i="33"/>
  <c r="E338" i="33"/>
  <c r="BC338" i="33"/>
  <c r="AJ95" i="4"/>
  <c r="AJ334" i="33"/>
  <c r="L95" i="4"/>
  <c r="L301" i="4" s="1"/>
  <c r="L334" i="33"/>
  <c r="BB95" i="4"/>
  <c r="BB334" i="33"/>
  <c r="L199" i="4"/>
  <c r="G199" i="4"/>
  <c r="K303" i="3"/>
  <c r="BA198" i="4"/>
  <c r="BA334" i="4"/>
  <c r="BD95" i="4"/>
  <c r="BE300" i="33"/>
  <c r="BE340" i="33"/>
  <c r="BE336" i="33"/>
  <c r="BE339" i="33"/>
  <c r="BE341" i="33"/>
  <c r="AS300" i="33"/>
  <c r="AS340" i="33"/>
  <c r="AS336" i="33"/>
  <c r="AS339" i="33"/>
  <c r="AS341" i="33"/>
  <c r="AG300" i="33"/>
  <c r="AG340" i="33"/>
  <c r="AG336" i="33"/>
  <c r="AG339" i="33"/>
  <c r="AG341" i="33"/>
  <c r="U340" i="33"/>
  <c r="U336" i="33"/>
  <c r="U339" i="33"/>
  <c r="U341" i="33"/>
  <c r="G94" i="4"/>
  <c r="G340" i="33"/>
  <c r="G336" i="33"/>
  <c r="G341" i="33"/>
  <c r="G339" i="33"/>
  <c r="AS192" i="33"/>
  <c r="L185" i="33"/>
  <c r="AM182" i="33"/>
  <c r="AG172" i="33"/>
  <c r="AY170" i="33"/>
  <c r="AA162" i="33"/>
  <c r="AP155" i="33"/>
  <c r="AM150" i="33"/>
  <c r="AJ197" i="33"/>
  <c r="BG301" i="33"/>
  <c r="BG334" i="33"/>
  <c r="AC291" i="33"/>
  <c r="BG188" i="33"/>
  <c r="AC287" i="33"/>
  <c r="R197" i="33"/>
  <c r="F197" i="4"/>
  <c r="AM197" i="33"/>
  <c r="AM334" i="33"/>
  <c r="AS293" i="33"/>
  <c r="U289" i="33"/>
  <c r="AA285" i="33"/>
  <c r="D282" i="33"/>
  <c r="AG279" i="33"/>
  <c r="AJ278" i="33"/>
  <c r="D274" i="33"/>
  <c r="AV266" i="33"/>
  <c r="O261" i="33"/>
  <c r="AY259" i="33"/>
  <c r="AL197" i="33"/>
  <c r="AL334" i="33"/>
  <c r="U116" i="33"/>
  <c r="AV113" i="33"/>
  <c r="AH95" i="4"/>
  <c r="AH301" i="4" s="1"/>
  <c r="AW340" i="33"/>
  <c r="AW336" i="33"/>
  <c r="AW339" i="33"/>
  <c r="AW341" i="33"/>
  <c r="AK196" i="33"/>
  <c r="AK340" i="33"/>
  <c r="AK336" i="33"/>
  <c r="AK339" i="33"/>
  <c r="AK341" i="33"/>
  <c r="Y94" i="4"/>
  <c r="Y335" i="4" s="1"/>
  <c r="Y340" i="33"/>
  <c r="Y336" i="33"/>
  <c r="Y339" i="33"/>
  <c r="Y341" i="33"/>
  <c r="M196" i="33"/>
  <c r="M340" i="33"/>
  <c r="M336" i="33"/>
  <c r="M339" i="33"/>
  <c r="M341" i="33"/>
  <c r="AW166" i="33"/>
  <c r="H165" i="33"/>
  <c r="AK146" i="33"/>
  <c r="S132" i="33"/>
  <c r="E112" i="33"/>
  <c r="AK197" i="4"/>
  <c r="BF228" i="33"/>
  <c r="AW197" i="33"/>
  <c r="AW334" i="33"/>
  <c r="AC304" i="4"/>
  <c r="M197" i="4"/>
  <c r="AW263" i="33"/>
  <c r="H244" i="33"/>
  <c r="M304" i="4"/>
  <c r="BD304" i="4"/>
  <c r="AQ304" i="4"/>
  <c r="X304" i="4"/>
  <c r="N304" i="4"/>
  <c r="BG304" i="4"/>
  <c r="AO304" i="4"/>
  <c r="AY302" i="4"/>
  <c r="O302" i="4"/>
  <c r="C304" i="4"/>
  <c r="AB302" i="4"/>
  <c r="AW302" i="4"/>
  <c r="AJ302" i="4"/>
  <c r="AC302" i="4"/>
  <c r="AR338" i="4"/>
  <c r="BC304" i="4"/>
  <c r="BC337" i="4"/>
  <c r="U302" i="4"/>
  <c r="F302" i="4"/>
  <c r="X302" i="4"/>
  <c r="BC338" i="4"/>
  <c r="AD304" i="4"/>
  <c r="Q304" i="4"/>
  <c r="AK302" i="4"/>
  <c r="AD302" i="4"/>
  <c r="Q302" i="4"/>
  <c r="Q335" i="4"/>
  <c r="BD338" i="33"/>
  <c r="AK338" i="33"/>
  <c r="AQ337" i="33"/>
  <c r="Q337" i="33"/>
  <c r="AH337" i="33"/>
  <c r="AG337" i="33"/>
  <c r="BE95" i="4"/>
  <c r="BE334" i="33"/>
  <c r="AK334" i="33"/>
  <c r="Q334" i="33"/>
  <c r="U338" i="33"/>
  <c r="U335" i="33"/>
  <c r="BF338" i="33"/>
  <c r="AA338" i="33"/>
  <c r="AK337" i="33"/>
  <c r="D337" i="33"/>
  <c r="AB335" i="33"/>
  <c r="AZ337" i="33"/>
  <c r="AA337" i="33"/>
  <c r="D335" i="33"/>
  <c r="AR334" i="33"/>
  <c r="T334" i="33"/>
  <c r="B334" i="33"/>
  <c r="AI337" i="33"/>
  <c r="AR338" i="33"/>
  <c r="AE337" i="33"/>
  <c r="BE335" i="33"/>
  <c r="BD335" i="33"/>
  <c r="Y338" i="33"/>
  <c r="AC338" i="33"/>
  <c r="AM335" i="33"/>
  <c r="F335" i="33"/>
  <c r="Y335" i="33"/>
  <c r="AC335" i="33"/>
  <c r="AT95" i="4"/>
  <c r="AT334" i="33"/>
  <c r="Z95" i="4"/>
  <c r="Z334" i="33"/>
  <c r="H95" i="4"/>
  <c r="H334" i="33"/>
  <c r="P302" i="4"/>
  <c r="AY94" i="4"/>
  <c r="AY336" i="33"/>
  <c r="AY340" i="33"/>
  <c r="AY341" i="33"/>
  <c r="AY339" i="33"/>
  <c r="O94" i="4"/>
  <c r="O336" i="33"/>
  <c r="O340" i="33"/>
  <c r="O341" i="33"/>
  <c r="O339" i="33"/>
  <c r="AX302" i="4"/>
  <c r="S340" i="33"/>
  <c r="S336" i="33"/>
  <c r="S341" i="33"/>
  <c r="S339" i="33"/>
  <c r="AE301" i="33"/>
  <c r="AE334" i="33"/>
  <c r="AX304" i="4"/>
  <c r="N302" i="4"/>
  <c r="AV302" i="4"/>
  <c r="AT302" i="4"/>
  <c r="H304" i="4"/>
  <c r="AM304" i="4"/>
  <c r="BB198" i="4"/>
  <c r="AF199" i="4"/>
  <c r="F199" i="4"/>
  <c r="K301" i="3"/>
  <c r="AE198" i="4"/>
  <c r="AG198" i="4"/>
  <c r="AZ198" i="4"/>
  <c r="AR198" i="4"/>
  <c r="AK199" i="4"/>
  <c r="N198" i="4"/>
  <c r="AS95" i="4"/>
  <c r="BB297" i="33"/>
  <c r="L187" i="33"/>
  <c r="AI197" i="33"/>
  <c r="AI334" i="33"/>
  <c r="I301" i="33"/>
  <c r="I334" i="33"/>
  <c r="AX94" i="4"/>
  <c r="AX334" i="4" s="1"/>
  <c r="AX340" i="33"/>
  <c r="AX336" i="33"/>
  <c r="AX341" i="33"/>
  <c r="AX339" i="33"/>
  <c r="AL340" i="33"/>
  <c r="AL336" i="33"/>
  <c r="AL341" i="33"/>
  <c r="AL339" i="33"/>
  <c r="Z340" i="33"/>
  <c r="Z336" i="33"/>
  <c r="Z341" i="33"/>
  <c r="Z339" i="33"/>
  <c r="N340" i="33"/>
  <c r="N336" i="33"/>
  <c r="N339" i="33"/>
  <c r="N341" i="33"/>
  <c r="I293" i="33"/>
  <c r="AF191" i="33"/>
  <c r="BD288" i="33"/>
  <c r="AX185" i="33"/>
  <c r="F181" i="33"/>
  <c r="BG302" i="4"/>
  <c r="G197" i="33"/>
  <c r="AY197" i="33"/>
  <c r="AY334" i="33"/>
  <c r="U197" i="33"/>
  <c r="U334" i="33"/>
  <c r="BH340" i="33"/>
  <c r="BH336" i="33"/>
  <c r="BH339" i="33"/>
  <c r="BH341" i="33"/>
  <c r="AV94" i="4"/>
  <c r="AV338" i="4" s="1"/>
  <c r="AV340" i="33"/>
  <c r="AV336" i="33"/>
  <c r="AV339" i="33"/>
  <c r="AV341" i="33"/>
  <c r="AJ94" i="4"/>
  <c r="AJ338" i="4" s="1"/>
  <c r="AJ336" i="33"/>
  <c r="AJ340" i="33"/>
  <c r="AJ341" i="33"/>
  <c r="AJ339" i="33"/>
  <c r="X196" i="33"/>
  <c r="X340" i="33"/>
  <c r="X336" i="33"/>
  <c r="X339" i="33"/>
  <c r="X341" i="33"/>
  <c r="L94" i="4"/>
  <c r="L340" i="33"/>
  <c r="L336" i="33"/>
  <c r="L341" i="33"/>
  <c r="L339" i="33"/>
  <c r="O293" i="33"/>
  <c r="D278" i="33"/>
  <c r="AG275" i="33"/>
  <c r="AY271" i="33"/>
  <c r="BE263" i="33"/>
  <c r="BG94" i="4"/>
  <c r="BG340" i="33"/>
  <c r="BG336" i="33"/>
  <c r="BG341" i="33"/>
  <c r="BG339" i="33"/>
  <c r="AU336" i="33"/>
  <c r="AU340" i="33"/>
  <c r="AU341" i="33"/>
  <c r="AU339" i="33"/>
  <c r="AI300" i="33"/>
  <c r="AI340" i="33"/>
  <c r="AI336" i="33"/>
  <c r="AI341" i="33"/>
  <c r="AI339" i="33"/>
  <c r="W300" i="33"/>
  <c r="W340" i="33"/>
  <c r="W336" i="33"/>
  <c r="W339" i="33"/>
  <c r="W341" i="33"/>
  <c r="I300" i="33"/>
  <c r="I340" i="33"/>
  <c r="I336" i="33"/>
  <c r="I341" i="33"/>
  <c r="I339" i="33"/>
  <c r="AZ197" i="33"/>
  <c r="AZ334" i="33"/>
  <c r="AB301" i="33"/>
  <c r="AB334" i="33"/>
  <c r="AZ157" i="33"/>
  <c r="AT147" i="33"/>
  <c r="AN137" i="33"/>
  <c r="BF127" i="33"/>
  <c r="AZ300" i="33"/>
  <c r="AZ340" i="33"/>
  <c r="AZ336" i="33"/>
  <c r="AZ339" i="33"/>
  <c r="AZ341" i="33"/>
  <c r="B340" i="33"/>
  <c r="B336" i="33"/>
  <c r="B341" i="33"/>
  <c r="B339" i="33"/>
  <c r="E261" i="33"/>
  <c r="E217" i="33"/>
  <c r="AU302" i="4"/>
  <c r="AN94" i="4"/>
  <c r="AN337" i="4" s="1"/>
  <c r="AN340" i="33"/>
  <c r="AN336" i="33"/>
  <c r="AN341" i="33"/>
  <c r="AN339" i="33"/>
  <c r="BC267" i="33"/>
  <c r="V302" i="4"/>
  <c r="H336" i="33"/>
  <c r="H340" i="33"/>
  <c r="H341" i="33"/>
  <c r="H339" i="33"/>
  <c r="AK243" i="33"/>
  <c r="AQ197" i="33"/>
  <c r="AQ334" i="33"/>
  <c r="E301" i="33"/>
  <c r="E334" i="33"/>
  <c r="AT300" i="33"/>
  <c r="AT340" i="33"/>
  <c r="AT336" i="33"/>
  <c r="AT341" i="33"/>
  <c r="AT339" i="33"/>
  <c r="V94" i="4"/>
  <c r="V340" i="33"/>
  <c r="V336" i="33"/>
  <c r="V341" i="33"/>
  <c r="V339" i="33"/>
  <c r="AB242" i="33"/>
  <c r="S304" i="4"/>
  <c r="BB304" i="4"/>
  <c r="BH304" i="4"/>
  <c r="AR304" i="4"/>
  <c r="AR337" i="4"/>
  <c r="BA304" i="4"/>
  <c r="AN304" i="4"/>
  <c r="Y302" i="4"/>
  <c r="C302" i="4"/>
  <c r="O338" i="4"/>
  <c r="BD301" i="33"/>
  <c r="G301" i="33"/>
  <c r="AJ304" i="4"/>
  <c r="AJ337" i="4"/>
  <c r="AL304" i="4"/>
  <c r="AI304" i="4"/>
  <c r="W304" i="4"/>
  <c r="BF304" i="4"/>
  <c r="E302" i="4"/>
  <c r="L302" i="4"/>
  <c r="AF338" i="33"/>
  <c r="AW338" i="33"/>
  <c r="AH338" i="33"/>
  <c r="S337" i="33"/>
  <c r="L337" i="33"/>
  <c r="AZ335" i="33"/>
  <c r="AF335" i="33"/>
  <c r="AM337" i="33"/>
  <c r="AU335" i="33"/>
  <c r="BA334" i="33"/>
  <c r="AG95" i="4"/>
  <c r="AG334" i="33"/>
  <c r="M334" i="33"/>
  <c r="AQ338" i="33"/>
  <c r="AW337" i="33"/>
  <c r="W337" i="33"/>
  <c r="G338" i="33"/>
  <c r="AG338" i="33"/>
  <c r="S338" i="33"/>
  <c r="AO338" i="33"/>
  <c r="BD337" i="33"/>
  <c r="BG337" i="33"/>
  <c r="AO337" i="33"/>
  <c r="AK335" i="33"/>
  <c r="AN334" i="33"/>
  <c r="P334" i="33"/>
  <c r="R338" i="33"/>
  <c r="AP337" i="33"/>
  <c r="N335" i="33"/>
  <c r="T338" i="33"/>
  <c r="AY338" i="33"/>
  <c r="L338" i="33"/>
  <c r="AE304" i="4"/>
  <c r="AE337" i="4"/>
  <c r="AV337" i="33"/>
  <c r="AH335" i="33"/>
  <c r="T335" i="33"/>
  <c r="V337" i="33"/>
  <c r="AE335" i="33"/>
  <c r="BH335" i="33"/>
  <c r="BE337" i="33"/>
  <c r="AD335" i="33"/>
  <c r="B338" i="33"/>
  <c r="AP338" i="33"/>
  <c r="C338" i="33"/>
  <c r="AN337" i="33"/>
  <c r="BF335" i="33"/>
  <c r="P335" i="33"/>
  <c r="G337" i="33"/>
  <c r="C335" i="33"/>
  <c r="AP95" i="4"/>
  <c r="AP334" i="33"/>
  <c r="V334" i="33"/>
  <c r="D95" i="4"/>
  <c r="D334" i="33"/>
  <c r="N263" i="33"/>
  <c r="M277" i="33"/>
  <c r="P218" i="33"/>
  <c r="BC215" i="33"/>
  <c r="X252" i="33"/>
  <c r="Q184" i="33"/>
  <c r="H248" i="33"/>
  <c r="AT258" i="33"/>
  <c r="K303" i="6"/>
  <c r="W182" i="33"/>
  <c r="AC260" i="33"/>
  <c r="K302" i="6"/>
  <c r="L159" i="33"/>
  <c r="R276" i="33"/>
  <c r="I266" i="33"/>
  <c r="K301" i="6"/>
  <c r="BD290" i="33"/>
  <c r="T278" i="33"/>
  <c r="AG263" i="33"/>
  <c r="AZ268" i="33"/>
  <c r="BH169" i="33"/>
  <c r="U168" i="33"/>
  <c r="R163" i="33"/>
  <c r="L153" i="33"/>
  <c r="F288" i="33"/>
  <c r="O291" i="33"/>
  <c r="BE287" i="33"/>
  <c r="AJ284" i="33"/>
  <c r="BH274" i="33"/>
  <c r="AV147" i="33"/>
  <c r="AN167" i="33"/>
  <c r="AH157" i="33"/>
  <c r="AE152" i="33"/>
  <c r="AB147" i="33"/>
  <c r="P127" i="33"/>
  <c r="H117" i="33"/>
  <c r="AU192" i="33"/>
  <c r="AP290" i="33"/>
  <c r="G287" i="33"/>
  <c r="AU181" i="33"/>
  <c r="BH167" i="33"/>
  <c r="AL183" i="33"/>
  <c r="AU182" i="33"/>
  <c r="AD286" i="33"/>
  <c r="AM283" i="33"/>
  <c r="X276" i="33"/>
  <c r="BB258" i="33"/>
  <c r="B234" i="33"/>
  <c r="Y247" i="33"/>
  <c r="Q180" i="33"/>
  <c r="G293" i="33"/>
  <c r="BH288" i="33"/>
  <c r="L286" i="33"/>
  <c r="G283" i="33"/>
  <c r="Q189" i="33"/>
  <c r="AT220" i="33"/>
  <c r="AL211" i="33"/>
  <c r="AP189" i="33"/>
  <c r="AR187" i="33"/>
  <c r="G297" i="33"/>
  <c r="BH292" i="33"/>
  <c r="AP288" i="33"/>
  <c r="AM285" i="33"/>
  <c r="BH282" i="33"/>
  <c r="BE269" i="33"/>
  <c r="R266" i="33"/>
  <c r="AI187" i="33"/>
  <c r="AV149" i="33"/>
  <c r="G148" i="33"/>
  <c r="AS144" i="33"/>
  <c r="AB165" i="33"/>
  <c r="Y160" i="33"/>
  <c r="V155" i="33"/>
  <c r="S150" i="33"/>
  <c r="M140" i="33"/>
  <c r="AH258" i="33"/>
  <c r="AB226" i="33"/>
  <c r="M241" i="33"/>
  <c r="D187" i="33"/>
  <c r="BH181" i="33"/>
  <c r="N197" i="4"/>
  <c r="BB278" i="33"/>
  <c r="X272" i="33"/>
  <c r="L256" i="33"/>
  <c r="C185" i="33"/>
  <c r="BC140" i="33"/>
  <c r="B256" i="33"/>
  <c r="H272" i="33"/>
  <c r="AH236" i="33"/>
  <c r="S227" i="33"/>
  <c r="BB292" i="33"/>
  <c r="AP193" i="33"/>
  <c r="F292" i="33"/>
  <c r="D288" i="33"/>
  <c r="AS116" i="33"/>
  <c r="AI141" i="33"/>
  <c r="AF136" i="33"/>
  <c r="BA123" i="33"/>
  <c r="W121" i="33"/>
  <c r="AU113" i="33"/>
  <c r="Q111" i="33"/>
  <c r="BC134" i="33"/>
  <c r="AW124" i="33"/>
  <c r="M255" i="33"/>
  <c r="AN248" i="33"/>
  <c r="Y211" i="33"/>
  <c r="AN268" i="33"/>
  <c r="S255" i="33"/>
  <c r="AH232" i="33"/>
  <c r="AW225" i="33"/>
  <c r="AY190" i="33"/>
  <c r="BA190" i="33"/>
  <c r="BD187" i="33"/>
  <c r="D298" i="33"/>
  <c r="BH262" i="33"/>
  <c r="Z184" i="33"/>
  <c r="AE148" i="33"/>
  <c r="AN250" i="33"/>
  <c r="Y271" i="33"/>
  <c r="AN218" i="33"/>
  <c r="M251" i="33"/>
  <c r="P226" i="33"/>
  <c r="AQ243" i="33"/>
  <c r="AK215" i="33"/>
  <c r="BD293" i="33"/>
  <c r="AV292" i="33"/>
  <c r="AS273" i="33"/>
  <c r="AJ185" i="33"/>
  <c r="BB183" i="33"/>
  <c r="AY178" i="33"/>
  <c r="G172" i="33"/>
  <c r="BE156" i="33"/>
  <c r="BB151" i="33"/>
  <c r="I192" i="33"/>
  <c r="AJ290" i="33"/>
  <c r="BE283" i="33"/>
  <c r="AS281" i="33"/>
  <c r="AJ258" i="33"/>
  <c r="R145" i="33"/>
  <c r="X139" i="33"/>
  <c r="AW134" i="33"/>
  <c r="AK114" i="33"/>
  <c r="AK263" i="33"/>
  <c r="H246" i="33"/>
  <c r="E259" i="33"/>
  <c r="AM253" i="33"/>
  <c r="D193" i="33"/>
  <c r="Q197" i="4"/>
  <c r="AC190" i="33"/>
  <c r="BG289" i="33"/>
  <c r="Q279" i="33"/>
  <c r="AD292" i="33"/>
  <c r="BE289" i="33"/>
  <c r="AA287" i="33"/>
  <c r="AG285" i="33"/>
  <c r="AY273" i="33"/>
  <c r="D268" i="33"/>
  <c r="BE257" i="33"/>
  <c r="AC189" i="33"/>
  <c r="AG148" i="33"/>
  <c r="AY146" i="33"/>
  <c r="AD143" i="33"/>
  <c r="AV141" i="33"/>
  <c r="B149" i="33"/>
  <c r="AE130" i="33"/>
  <c r="Y120" i="33"/>
  <c r="AN113" i="33"/>
  <c r="BC243" i="33"/>
  <c r="S211" i="33"/>
  <c r="S261" i="33"/>
  <c r="AN238" i="33"/>
  <c r="H218" i="33"/>
  <c r="BG214" i="33"/>
  <c r="AQ255" i="33"/>
  <c r="AJ280" i="33"/>
  <c r="V236" i="33"/>
  <c r="AE231" i="33"/>
  <c r="F187" i="33"/>
  <c r="Z185" i="33"/>
  <c r="I182" i="33"/>
  <c r="D294" i="33"/>
  <c r="AY291" i="33"/>
  <c r="AM275" i="33"/>
  <c r="G273" i="33"/>
  <c r="R127" i="33"/>
  <c r="AH139" i="33"/>
  <c r="AN133" i="33"/>
  <c r="AY247" i="33"/>
  <c r="AQ273" i="33"/>
  <c r="P256" i="33"/>
  <c r="AT228" i="33"/>
  <c r="V240" i="33"/>
  <c r="BG184" i="33"/>
  <c r="AO184" i="33"/>
  <c r="AS291" i="33"/>
  <c r="AV286" i="33"/>
  <c r="BB284" i="33"/>
  <c r="AP282" i="33"/>
  <c r="BE279" i="33"/>
  <c r="X278" i="33"/>
  <c r="AS263" i="33"/>
  <c r="AL178" i="33"/>
  <c r="AP129" i="33"/>
  <c r="AJ119" i="33"/>
  <c r="AZ147" i="33"/>
  <c r="M146" i="33"/>
  <c r="H141" i="33"/>
  <c r="AV242" i="33"/>
  <c r="AB272" i="33"/>
  <c r="BC239" i="33"/>
  <c r="Y221" i="33"/>
  <c r="AL189" i="33"/>
  <c r="AL179" i="33"/>
  <c r="U293" i="33"/>
  <c r="AP286" i="33"/>
  <c r="X282" i="33"/>
  <c r="AM279" i="33"/>
  <c r="AC143" i="33"/>
  <c r="BD140" i="33"/>
  <c r="W133" i="33"/>
  <c r="AX130" i="33"/>
  <c r="AU125" i="33"/>
  <c r="AO115" i="33"/>
  <c r="I113" i="33"/>
  <c r="P252" i="33"/>
  <c r="AE253" i="33"/>
  <c r="S263" i="33"/>
  <c r="R274" i="33"/>
  <c r="D175" i="33"/>
  <c r="J199" i="33"/>
  <c r="AC297" i="33"/>
  <c r="BD292" i="33"/>
  <c r="AU291" i="33"/>
  <c r="N185" i="33"/>
  <c r="C184" i="33"/>
  <c r="N179" i="33"/>
  <c r="J98" i="4"/>
  <c r="X274" i="33"/>
  <c r="AJ272" i="33"/>
  <c r="BB270" i="33"/>
  <c r="L260" i="33"/>
  <c r="AF265" i="33"/>
  <c r="D149" i="33"/>
  <c r="O116" i="33"/>
  <c r="L111" i="33"/>
  <c r="AI143" i="33"/>
  <c r="C141" i="33"/>
  <c r="AF138" i="33"/>
  <c r="Z128" i="33"/>
  <c r="BA125" i="33"/>
  <c r="W123" i="33"/>
  <c r="AX120" i="33"/>
  <c r="AU115" i="33"/>
  <c r="Q113" i="33"/>
  <c r="AJ171" i="33"/>
  <c r="AV159" i="33"/>
  <c r="AS154" i="33"/>
  <c r="Z288" i="33"/>
  <c r="N286" i="33"/>
  <c r="BD183" i="33"/>
  <c r="BG283" i="33"/>
  <c r="C283" i="33"/>
  <c r="BG178" i="33"/>
  <c r="AD294" i="33"/>
  <c r="AD262" i="33"/>
  <c r="AA257" i="33"/>
  <c r="BA278" i="33"/>
  <c r="W276" i="33"/>
  <c r="AI258" i="33"/>
  <c r="AP139" i="33"/>
  <c r="AF148" i="33"/>
  <c r="BG145" i="33"/>
  <c r="AT179" i="33"/>
  <c r="Y273" i="33"/>
  <c r="M253" i="33"/>
  <c r="N180" i="33"/>
  <c r="AO178" i="33"/>
  <c r="Z290" i="33"/>
  <c r="BA285" i="33"/>
  <c r="AX282" i="33"/>
  <c r="BA180" i="33"/>
  <c r="BA178" i="33"/>
  <c r="AD290" i="33"/>
  <c r="AG267" i="33"/>
  <c r="F190" i="33"/>
  <c r="BD257" i="33"/>
  <c r="AP149" i="33"/>
  <c r="R141" i="33"/>
  <c r="AQ211" i="33"/>
  <c r="T290" i="33"/>
  <c r="C289" i="33"/>
  <c r="AX286" i="33"/>
  <c r="AU281" i="33"/>
  <c r="BA173" i="33"/>
  <c r="AO169" i="33"/>
  <c r="AT298" i="33"/>
  <c r="AS287" i="33"/>
  <c r="AM277" i="33"/>
  <c r="AS259" i="33"/>
  <c r="X256" i="33"/>
  <c r="AX273" i="33"/>
  <c r="AL263" i="33"/>
  <c r="BC118" i="33"/>
  <c r="F290" i="33"/>
  <c r="I281" i="33"/>
  <c r="AU277" i="33"/>
  <c r="AI153" i="33"/>
  <c r="G275" i="33"/>
  <c r="U269" i="33"/>
  <c r="R264" i="33"/>
  <c r="O259" i="33"/>
  <c r="BG262" i="33"/>
  <c r="AZ218" i="33"/>
  <c r="E223" i="33"/>
  <c r="AC293" i="33"/>
  <c r="N290" i="33"/>
  <c r="BA287" i="33"/>
  <c r="AR286" i="33"/>
  <c r="AO283" i="33"/>
  <c r="AJ276" i="33"/>
  <c r="AG271" i="33"/>
  <c r="BH238" i="33"/>
  <c r="AT226" i="33"/>
  <c r="AT92" i="4"/>
  <c r="Z187" i="33"/>
  <c r="BH276" i="33"/>
  <c r="BB266" i="33"/>
  <c r="AV256" i="33"/>
  <c r="AP246" i="33"/>
  <c r="AS172" i="33"/>
  <c r="AM162" i="33"/>
  <c r="BA291" i="33"/>
  <c r="Q190" i="33"/>
  <c r="Z286" i="33"/>
  <c r="Q285" i="33"/>
  <c r="W283" i="33"/>
  <c r="Z181" i="33"/>
  <c r="R280" i="33"/>
  <c r="BB274" i="33"/>
  <c r="AD266" i="33"/>
  <c r="BD186" i="33"/>
  <c r="N277" i="33"/>
  <c r="AG126" i="33"/>
  <c r="U122" i="33"/>
  <c r="B191" i="33"/>
  <c r="AE188" i="33"/>
  <c r="Y162" i="33"/>
  <c r="AH113" i="33"/>
  <c r="AS255" i="33"/>
  <c r="G225" i="33"/>
  <c r="AF241" i="33"/>
  <c r="BG226" i="33"/>
  <c r="C244" i="33"/>
  <c r="AB248" i="33"/>
  <c r="AJ222" i="33"/>
  <c r="AM241" i="33"/>
  <c r="BE219" i="33"/>
  <c r="Q216" i="33"/>
  <c r="BA212" i="33"/>
  <c r="W238" i="33"/>
  <c r="I214" i="33"/>
  <c r="H266" i="33"/>
  <c r="BC245" i="33"/>
  <c r="AM287" i="33"/>
  <c r="AN234" i="33"/>
  <c r="AK229" i="33"/>
  <c r="AH224" i="33"/>
  <c r="Q212" i="33"/>
  <c r="BD233" i="33"/>
  <c r="W226" i="33"/>
  <c r="AF261" i="33"/>
  <c r="O263" i="33"/>
  <c r="BE261" i="33"/>
  <c r="AP260" i="33"/>
  <c r="AA259" i="33"/>
  <c r="L258" i="33"/>
  <c r="BB256" i="33"/>
  <c r="G239" i="33"/>
  <c r="AV214" i="33"/>
  <c r="N223" i="33"/>
  <c r="AU214" i="33"/>
  <c r="AU218" i="33"/>
  <c r="AJ246" i="33"/>
  <c r="BD193" i="33"/>
  <c r="W192" i="33"/>
  <c r="AR284" i="33"/>
  <c r="T282" i="33"/>
  <c r="F182" i="33"/>
  <c r="AN282" i="33"/>
  <c r="AC199" i="4"/>
  <c r="BC198" i="4"/>
  <c r="AO297" i="33"/>
  <c r="AU171" i="33"/>
  <c r="BA169" i="33"/>
  <c r="BG167" i="33"/>
  <c r="AU272" i="33"/>
  <c r="T265" i="33"/>
  <c r="L238" i="33"/>
  <c r="AU292" i="33"/>
  <c r="AF291" i="33"/>
  <c r="AR269" i="33"/>
  <c r="AS219" i="33"/>
  <c r="O281" i="33"/>
  <c r="BF216" i="33"/>
  <c r="BA184" i="33"/>
  <c r="Q283" i="33"/>
  <c r="AF285" i="33"/>
  <c r="N150" i="33"/>
  <c r="C147" i="33"/>
  <c r="AG241" i="33"/>
  <c r="O235" i="33"/>
  <c r="AJ216" i="33"/>
  <c r="AU198" i="4"/>
  <c r="AO293" i="33"/>
  <c r="AJ127" i="33"/>
  <c r="BE126" i="33"/>
  <c r="AP125" i="33"/>
  <c r="D125" i="33"/>
  <c r="AA124" i="33"/>
  <c r="AV123" i="33"/>
  <c r="L123" i="33"/>
  <c r="BB121" i="33"/>
  <c r="R121" i="33"/>
  <c r="AS227" i="33"/>
  <c r="BB254" i="33"/>
  <c r="I186" i="33"/>
  <c r="T286" i="33"/>
  <c r="C281" i="33"/>
  <c r="AO274" i="33"/>
  <c r="Z263" i="33"/>
  <c r="BB226" i="33"/>
  <c r="J304" i="7"/>
  <c r="J200" i="7"/>
  <c r="AI198" i="4"/>
  <c r="AI302" i="4"/>
  <c r="V199" i="4"/>
  <c r="V304" i="4"/>
  <c r="BE198" i="4"/>
  <c r="BE302" i="4"/>
  <c r="AT199" i="4"/>
  <c r="AT304" i="4"/>
  <c r="AL198" i="4"/>
  <c r="AL302" i="4"/>
  <c r="S198" i="4"/>
  <c r="S302" i="4"/>
  <c r="AF198" i="4"/>
  <c r="AF302" i="4"/>
  <c r="AA198" i="4"/>
  <c r="AA302" i="4"/>
  <c r="Z199" i="4"/>
  <c r="Z304" i="4"/>
  <c r="AB200" i="4"/>
  <c r="AB201" i="4"/>
  <c r="E200" i="4"/>
  <c r="E201" i="4"/>
  <c r="F301" i="4"/>
  <c r="F201" i="4"/>
  <c r="F200" i="4"/>
  <c r="O200" i="4"/>
  <c r="O201" i="4"/>
  <c r="BD200" i="4"/>
  <c r="BD301" i="4"/>
  <c r="BD201" i="4"/>
  <c r="AO301" i="4"/>
  <c r="AO200" i="4"/>
  <c r="AO201" i="4"/>
  <c r="C200" i="4"/>
  <c r="C301" i="4"/>
  <c r="C201" i="4"/>
  <c r="AU200" i="4"/>
  <c r="AU201" i="4"/>
  <c r="M200" i="4"/>
  <c r="M301" i="4"/>
  <c r="M201" i="4"/>
  <c r="AF200" i="4"/>
  <c r="AF201" i="4"/>
  <c r="BF200" i="4"/>
  <c r="BF201" i="4"/>
  <c r="AG200" i="4"/>
  <c r="AG301" i="4"/>
  <c r="AG201" i="4"/>
  <c r="AB199" i="4"/>
  <c r="AB304" i="4"/>
  <c r="BE199" i="4"/>
  <c r="BE304" i="4"/>
  <c r="T198" i="4"/>
  <c r="T302" i="4"/>
  <c r="R198" i="4"/>
  <c r="R302" i="4"/>
  <c r="BF198" i="4"/>
  <c r="BF302" i="4"/>
  <c r="S200" i="4"/>
  <c r="S201" i="4"/>
  <c r="BG201" i="4"/>
  <c r="BG200" i="4"/>
  <c r="AI301" i="33"/>
  <c r="BE200" i="4"/>
  <c r="BE301" i="4"/>
  <c r="BE201" i="4"/>
  <c r="O301" i="33"/>
  <c r="L200" i="4"/>
  <c r="L201" i="4"/>
  <c r="G200" i="4"/>
  <c r="G301" i="4"/>
  <c r="G201" i="4"/>
  <c r="Z301" i="4"/>
  <c r="Z200" i="4"/>
  <c r="Z201" i="4"/>
  <c r="BB200" i="4"/>
  <c r="BB301" i="4"/>
  <c r="BB201" i="4"/>
  <c r="R200" i="4"/>
  <c r="R201" i="4"/>
  <c r="AM200" i="4"/>
  <c r="AM201" i="4"/>
  <c r="AU301" i="33"/>
  <c r="AZ201" i="4"/>
  <c r="AZ200" i="4"/>
  <c r="AF301" i="33"/>
  <c r="AY200" i="4"/>
  <c r="AY201" i="4"/>
  <c r="X200" i="4"/>
  <c r="X301" i="4"/>
  <c r="X201" i="4"/>
  <c r="K304" i="5"/>
  <c r="K200" i="5"/>
  <c r="AZ199" i="4"/>
  <c r="AZ304" i="4"/>
  <c r="U199" i="4"/>
  <c r="U304" i="4"/>
  <c r="AU199" i="4"/>
  <c r="AU304" i="4"/>
  <c r="AH199" i="4"/>
  <c r="AH304" i="4"/>
  <c r="BH198" i="4"/>
  <c r="BH302" i="4"/>
  <c r="B200" i="4"/>
  <c r="B301" i="4"/>
  <c r="B201" i="4"/>
  <c r="AD200" i="4"/>
  <c r="AD201" i="4"/>
  <c r="BA200" i="4"/>
  <c r="BA201" i="4"/>
  <c r="BA301" i="4"/>
  <c r="Q301" i="4"/>
  <c r="Q200" i="4"/>
  <c r="Q201" i="4"/>
  <c r="AM301" i="33"/>
  <c r="AZ301" i="33"/>
  <c r="AE200" i="4"/>
  <c r="AE201" i="4"/>
  <c r="Y200" i="4"/>
  <c r="Y301" i="4"/>
  <c r="Y201" i="4"/>
  <c r="K304" i="6"/>
  <c r="K200" i="6"/>
  <c r="AN198" i="4"/>
  <c r="AN302" i="4"/>
  <c r="C216" i="33"/>
  <c r="R294" i="33"/>
  <c r="D199" i="4"/>
  <c r="D304" i="4"/>
  <c r="AG293" i="33"/>
  <c r="R292" i="33"/>
  <c r="BH290" i="33"/>
  <c r="AS289" i="33"/>
  <c r="AD288" i="33"/>
  <c r="O287" i="33"/>
  <c r="BE285" i="33"/>
  <c r="AP284" i="33"/>
  <c r="AA283" i="33"/>
  <c r="L282" i="33"/>
  <c r="AD276" i="33"/>
  <c r="AY263" i="33"/>
  <c r="D260" i="33"/>
  <c r="AG257" i="33"/>
  <c r="R256" i="33"/>
  <c r="AM247" i="33"/>
  <c r="R290" i="33"/>
  <c r="I285" i="33"/>
  <c r="F284" i="33"/>
  <c r="Y199" i="4"/>
  <c r="Y304" i="4"/>
  <c r="AQ200" i="4"/>
  <c r="AQ201" i="4"/>
  <c r="S301" i="33"/>
  <c r="U200" i="4"/>
  <c r="U201" i="4"/>
  <c r="W200" i="4"/>
  <c r="W201" i="4"/>
  <c r="AN301" i="4"/>
  <c r="AN201" i="4"/>
  <c r="AN200" i="4"/>
  <c r="AK200" i="4"/>
  <c r="AK301" i="4"/>
  <c r="AK201" i="4"/>
  <c r="AV200" i="4"/>
  <c r="AV201" i="4"/>
  <c r="AL200" i="4"/>
  <c r="AL201" i="4"/>
  <c r="AA200" i="4"/>
  <c r="AA201" i="4"/>
  <c r="AJ200" i="4"/>
  <c r="AJ301" i="4"/>
  <c r="AJ201" i="4"/>
  <c r="BH200" i="4"/>
  <c r="BH201" i="4"/>
  <c r="D301" i="4"/>
  <c r="D200" i="4"/>
  <c r="D201" i="4"/>
  <c r="K303" i="2"/>
  <c r="K304" i="8"/>
  <c r="K200" i="8"/>
  <c r="AM198" i="4"/>
  <c r="AM302" i="4"/>
  <c r="O199" i="4"/>
  <c r="O304" i="4"/>
  <c r="AA199" i="4"/>
  <c r="AA304" i="4"/>
  <c r="AG199" i="4"/>
  <c r="AG304" i="4"/>
  <c r="G198" i="4"/>
  <c r="G302" i="4"/>
  <c r="W198" i="4"/>
  <c r="W302" i="4"/>
  <c r="D198" i="4"/>
  <c r="D302" i="4"/>
  <c r="I198" i="4"/>
  <c r="I302" i="4"/>
  <c r="AT200" i="4"/>
  <c r="AT301" i="4"/>
  <c r="AT201" i="4"/>
  <c r="AQ301" i="33"/>
  <c r="U301" i="33"/>
  <c r="W301" i="33"/>
  <c r="J99" i="4"/>
  <c r="J200" i="33"/>
  <c r="J201" i="33"/>
  <c r="T200" i="4"/>
  <c r="T301" i="4"/>
  <c r="T201" i="4"/>
  <c r="I200" i="4"/>
  <c r="I201" i="4"/>
  <c r="AL301" i="33"/>
  <c r="AA301" i="33"/>
  <c r="AP200" i="4"/>
  <c r="AP301" i="4"/>
  <c r="AP201" i="4"/>
  <c r="AC200" i="4"/>
  <c r="AC201" i="4"/>
  <c r="AC301" i="4"/>
  <c r="AR200" i="4"/>
  <c r="AR301" i="4"/>
  <c r="AR201" i="4"/>
  <c r="V301" i="4"/>
  <c r="V200" i="4"/>
  <c r="V201" i="4"/>
  <c r="AW200" i="4"/>
  <c r="AW201" i="4"/>
  <c r="AS200" i="4"/>
  <c r="AS201" i="4"/>
  <c r="AS301" i="4"/>
  <c r="BH301" i="33"/>
  <c r="P201" i="4"/>
  <c r="P200" i="4"/>
  <c r="P301" i="4"/>
  <c r="BC200" i="4"/>
  <c r="BC201" i="4"/>
  <c r="K304" i="2"/>
  <c r="K200" i="2"/>
  <c r="K304" i="3"/>
  <c r="K200" i="3"/>
  <c r="I199" i="4"/>
  <c r="I304" i="4"/>
  <c r="B302" i="4"/>
  <c r="AS198" i="4"/>
  <c r="AS302" i="4"/>
  <c r="AI200" i="4"/>
  <c r="AI201" i="4"/>
  <c r="AH200" i="4"/>
  <c r="AH201" i="4"/>
  <c r="AX200" i="4"/>
  <c r="AX201" i="4"/>
  <c r="N200" i="4"/>
  <c r="N301" i="4"/>
  <c r="N201" i="4"/>
  <c r="H200" i="4"/>
  <c r="H301" i="4"/>
  <c r="H201" i="4"/>
  <c r="AW301" i="33"/>
  <c r="AY301" i="33"/>
  <c r="BF301" i="33"/>
  <c r="BC301" i="33"/>
  <c r="AV179" i="33"/>
  <c r="R177" i="33"/>
  <c r="O172" i="33"/>
  <c r="AP169" i="33"/>
  <c r="G162" i="33"/>
  <c r="BD191" i="33"/>
  <c r="BA143" i="33"/>
  <c r="AC139" i="33"/>
  <c r="BD136" i="33"/>
  <c r="Z134" i="33"/>
  <c r="AU133" i="33"/>
  <c r="BA131" i="33"/>
  <c r="Q131" i="33"/>
  <c r="AE134" i="33"/>
  <c r="P133" i="33"/>
  <c r="AQ130" i="33"/>
  <c r="H123" i="33"/>
  <c r="AZ121" i="33"/>
  <c r="C288" i="33"/>
  <c r="F283" i="33"/>
  <c r="G265" i="33"/>
  <c r="AO176" i="33"/>
  <c r="BB294" i="33"/>
  <c r="AV284" i="33"/>
  <c r="C240" i="33"/>
  <c r="AW245" i="33"/>
  <c r="AB230" i="33"/>
  <c r="B242" i="33"/>
  <c r="AY289" i="33"/>
  <c r="BD291" i="33"/>
  <c r="P272" i="33"/>
  <c r="AO190" i="33"/>
  <c r="AP292" i="33"/>
  <c r="U281" i="33"/>
  <c r="AU226" i="33"/>
  <c r="AZ282" i="33"/>
  <c r="AU32" i="4"/>
  <c r="AU234" i="33"/>
  <c r="AU238" i="33"/>
  <c r="AL29" i="4"/>
  <c r="AL235" i="33"/>
  <c r="AL231" i="33"/>
  <c r="BD23" i="4"/>
  <c r="BD229" i="33"/>
  <c r="AO22" i="4"/>
  <c r="AO224" i="33"/>
  <c r="I20" i="4"/>
  <c r="I226" i="33"/>
  <c r="AL17" i="4"/>
  <c r="AL223" i="33"/>
  <c r="BD11" i="4"/>
  <c r="BD217" i="33"/>
  <c r="BH78" i="4"/>
  <c r="BH284" i="33"/>
  <c r="AQ63" i="4"/>
  <c r="AQ269" i="33"/>
  <c r="AN58" i="4"/>
  <c r="AN264" i="33"/>
  <c r="AE43" i="4"/>
  <c r="AE249" i="33"/>
  <c r="AE245" i="33"/>
  <c r="AQ39" i="4"/>
  <c r="AQ241" i="33"/>
  <c r="M37" i="4"/>
  <c r="M243" i="33"/>
  <c r="AM85" i="4"/>
  <c r="AM291" i="33"/>
  <c r="AY81" i="4"/>
  <c r="AY287" i="33"/>
  <c r="AV76" i="4"/>
  <c r="AV278" i="33"/>
  <c r="AW67" i="4"/>
  <c r="AW269" i="33"/>
  <c r="M55" i="4"/>
  <c r="M257" i="33"/>
  <c r="AT38" i="4"/>
  <c r="AT240" i="33"/>
  <c r="AQ33" i="4"/>
  <c r="AQ235" i="33"/>
  <c r="H26" i="4"/>
  <c r="H228" i="33"/>
  <c r="H232" i="33"/>
  <c r="BE71" i="4"/>
  <c r="BE277" i="33"/>
  <c r="AZ20" i="4"/>
  <c r="AZ222" i="33"/>
  <c r="AH14" i="4"/>
  <c r="AH216" i="33"/>
  <c r="AY83" i="4"/>
  <c r="AY285" i="33"/>
  <c r="R187" i="33"/>
  <c r="BH185" i="33"/>
  <c r="X185" i="33"/>
  <c r="AP179" i="33"/>
  <c r="D179" i="33"/>
  <c r="AA178" i="33"/>
  <c r="AV177" i="33"/>
  <c r="L177" i="33"/>
  <c r="AI192" i="33"/>
  <c r="AF292" i="33"/>
  <c r="L294" i="33"/>
  <c r="AG287" i="33"/>
  <c r="AY283" i="33"/>
  <c r="AY279" i="33"/>
  <c r="BB298" i="33"/>
  <c r="AF188" i="33"/>
  <c r="I278" i="33"/>
  <c r="AR233" i="33"/>
  <c r="S247" i="33"/>
  <c r="BG222" i="33"/>
  <c r="F221" i="33"/>
  <c r="S243" i="33"/>
  <c r="AL247" i="33"/>
  <c r="BD91" i="4"/>
  <c r="BD297" i="33"/>
  <c r="AO76" i="4"/>
  <c r="AO278" i="33"/>
  <c r="AO177" i="33"/>
  <c r="C76" i="4"/>
  <c r="C278" i="33"/>
  <c r="AU74" i="4"/>
  <c r="AU280" i="33"/>
  <c r="AI74" i="4"/>
  <c r="AI276" i="33"/>
  <c r="BA68" i="4"/>
  <c r="BA274" i="33"/>
  <c r="AL67" i="4"/>
  <c r="AL273" i="33"/>
  <c r="AH78" i="4"/>
  <c r="AH280" i="33"/>
  <c r="AT74" i="4"/>
  <c r="AT276" i="33"/>
  <c r="BG64" i="4"/>
  <c r="BG266" i="33"/>
  <c r="AR63" i="4"/>
  <c r="AR265" i="33"/>
  <c r="N61" i="4"/>
  <c r="N267" i="33"/>
  <c r="AO58" i="4"/>
  <c r="AO260" i="33"/>
  <c r="C58" i="4"/>
  <c r="C264" i="33"/>
  <c r="AU56" i="4"/>
  <c r="AU262" i="33"/>
  <c r="AF55" i="4"/>
  <c r="AF257" i="33"/>
  <c r="BA54" i="4"/>
  <c r="BA260" i="33"/>
  <c r="BG52" i="4"/>
  <c r="BG258" i="33"/>
  <c r="AR51" i="4"/>
  <c r="AR257" i="33"/>
  <c r="AX49" i="4"/>
  <c r="AX255" i="33"/>
  <c r="C46" i="4"/>
  <c r="C248" i="33"/>
  <c r="Z45" i="4"/>
  <c r="Z247" i="33"/>
  <c r="BE35" i="4"/>
  <c r="BE241" i="33"/>
  <c r="R30" i="4"/>
  <c r="R236" i="33"/>
  <c r="AM29" i="4"/>
  <c r="AM231" i="33"/>
  <c r="AM235" i="33"/>
  <c r="AA19" i="4"/>
  <c r="AA221" i="33"/>
  <c r="AJ26" i="4"/>
  <c r="AJ232" i="33"/>
  <c r="BE25" i="4"/>
  <c r="BE227" i="33"/>
  <c r="AA23" i="4"/>
  <c r="AA225" i="33"/>
  <c r="AG21" i="4"/>
  <c r="AG227" i="33"/>
  <c r="AS13" i="4"/>
  <c r="AS215" i="33"/>
  <c r="O11" i="4"/>
  <c r="O217" i="33"/>
  <c r="AJ10" i="4"/>
  <c r="AJ212" i="33"/>
  <c r="BE9" i="4"/>
  <c r="BE211" i="33"/>
  <c r="U9" i="4"/>
  <c r="U211" i="33"/>
  <c r="U215" i="33"/>
  <c r="AV280" i="33"/>
  <c r="AS275" i="33"/>
  <c r="O273" i="33"/>
  <c r="AP270" i="33"/>
  <c r="L268" i="33"/>
  <c r="AM265" i="33"/>
  <c r="G263" i="33"/>
  <c r="AJ260" i="33"/>
  <c r="D258" i="33"/>
  <c r="AD250" i="33"/>
  <c r="AB224" i="33"/>
  <c r="U71" i="4"/>
  <c r="U273" i="33"/>
  <c r="U277" i="33"/>
  <c r="AQ231" i="33"/>
  <c r="S69" i="4"/>
  <c r="S271" i="33"/>
  <c r="B68" i="4"/>
  <c r="B270" i="33"/>
  <c r="BC57" i="4"/>
  <c r="BC259" i="33"/>
  <c r="V50" i="4"/>
  <c r="V256" i="33"/>
  <c r="V252" i="33"/>
  <c r="AT42" i="4"/>
  <c r="AT244" i="33"/>
  <c r="P40" i="4"/>
  <c r="P242" i="33"/>
  <c r="B58" i="4"/>
  <c r="B264" i="33"/>
  <c r="BF52" i="4"/>
  <c r="BF254" i="33"/>
  <c r="BC47" i="4"/>
  <c r="BC249" i="33"/>
  <c r="P38" i="4"/>
  <c r="P240" i="33"/>
  <c r="AW21" i="4"/>
  <c r="AW223" i="33"/>
  <c r="AZ10" i="4"/>
  <c r="AZ212" i="33"/>
  <c r="AA83" i="4"/>
  <c r="AA289" i="33"/>
  <c r="BB80" i="4"/>
  <c r="BB282" i="33"/>
  <c r="X78" i="4"/>
  <c r="X280" i="33"/>
  <c r="X284" i="33"/>
  <c r="R68" i="4"/>
  <c r="R270" i="33"/>
  <c r="AP60" i="4"/>
  <c r="AP262" i="33"/>
  <c r="AM55" i="4"/>
  <c r="AM257" i="33"/>
  <c r="BH42" i="4"/>
  <c r="BH244" i="33"/>
  <c r="AA37" i="4"/>
  <c r="AA239" i="33"/>
  <c r="R22" i="4"/>
  <c r="R224" i="33"/>
  <c r="BD35" i="4"/>
  <c r="BD237" i="33"/>
  <c r="Z33" i="4"/>
  <c r="Z239" i="33"/>
  <c r="W28" i="4"/>
  <c r="W234" i="33"/>
  <c r="F27" i="4"/>
  <c r="F233" i="33"/>
  <c r="AI24" i="4"/>
  <c r="AI230" i="33"/>
  <c r="T23" i="4"/>
  <c r="T229" i="33"/>
  <c r="T225" i="33"/>
  <c r="Z21" i="4"/>
  <c r="Z227" i="33"/>
  <c r="BA18" i="4"/>
  <c r="BA224" i="33"/>
  <c r="N13" i="4"/>
  <c r="N219" i="33"/>
  <c r="Z9" i="4"/>
  <c r="Z215" i="33"/>
  <c r="R80" i="4"/>
  <c r="R282" i="33"/>
  <c r="O75" i="4"/>
  <c r="O277" i="33"/>
  <c r="M61" i="4"/>
  <c r="M267" i="33"/>
  <c r="E51" i="4"/>
  <c r="E257" i="33"/>
  <c r="AB38" i="4"/>
  <c r="AB244" i="33"/>
  <c r="X84" i="4"/>
  <c r="X290" i="33"/>
  <c r="P36" i="4"/>
  <c r="P238" i="33"/>
  <c r="L68" i="4"/>
  <c r="L270" i="33"/>
  <c r="L274" i="33"/>
  <c r="R36" i="4"/>
  <c r="R242" i="33"/>
  <c r="R185" i="33"/>
  <c r="BF300" i="33"/>
  <c r="AC192" i="33"/>
  <c r="T191" i="33"/>
  <c r="C188" i="33"/>
  <c r="AC182" i="33"/>
  <c r="AF177" i="33"/>
  <c r="BG165" i="33"/>
  <c r="BD160" i="33"/>
  <c r="T160" i="33"/>
  <c r="AU157" i="33"/>
  <c r="BA155" i="33"/>
  <c r="AL154" i="33"/>
  <c r="W153" i="33"/>
  <c r="AA291" i="33"/>
  <c r="X286" i="33"/>
  <c r="AV282" i="33"/>
  <c r="BH280" i="33"/>
  <c r="G269" i="33"/>
  <c r="AM267" i="33"/>
  <c r="AJ264" i="33"/>
  <c r="BD192" i="33"/>
  <c r="I276" i="33"/>
  <c r="Q274" i="33"/>
  <c r="W272" i="33"/>
  <c r="AI266" i="33"/>
  <c r="AO264" i="33"/>
  <c r="W258" i="33"/>
  <c r="AA146" i="33"/>
  <c r="L145" i="33"/>
  <c r="AM142" i="33"/>
  <c r="BH129" i="33"/>
  <c r="AS128" i="33"/>
  <c r="BB119" i="33"/>
  <c r="AD115" i="33"/>
  <c r="BD213" i="33"/>
  <c r="T213" i="33"/>
  <c r="R226" i="33"/>
  <c r="BE215" i="33"/>
  <c r="AC232" i="33"/>
  <c r="AW281" i="33"/>
  <c r="AR245" i="33"/>
  <c r="AI218" i="33"/>
  <c r="AI242" i="33"/>
  <c r="AZ216" i="33"/>
  <c r="BG90" i="4"/>
  <c r="BG191" i="33"/>
  <c r="AR89" i="4"/>
  <c r="AR291" i="33"/>
  <c r="AR190" i="33"/>
  <c r="AX87" i="4"/>
  <c r="AX289" i="33"/>
  <c r="AX188" i="33"/>
  <c r="T85" i="4"/>
  <c r="T186" i="33"/>
  <c r="AO84" i="4"/>
  <c r="AO185" i="33"/>
  <c r="AU82" i="4"/>
  <c r="AU183" i="33"/>
  <c r="W80" i="4"/>
  <c r="W181" i="33"/>
  <c r="AX77" i="4"/>
  <c r="AX178" i="33"/>
  <c r="AL69" i="4"/>
  <c r="AL271" i="33"/>
  <c r="N37" i="4"/>
  <c r="N243" i="33"/>
  <c r="T35" i="4"/>
  <c r="T241" i="33"/>
  <c r="BA30" i="4"/>
  <c r="BA236" i="33"/>
  <c r="BG28" i="4"/>
  <c r="BG234" i="33"/>
  <c r="AX25" i="4"/>
  <c r="AX231" i="33"/>
  <c r="AF19" i="4"/>
  <c r="AF225" i="33"/>
  <c r="Q18" i="4"/>
  <c r="Q224" i="33"/>
  <c r="AR15" i="4"/>
  <c r="AR221" i="33"/>
  <c r="AO10" i="4"/>
  <c r="AO212" i="33"/>
  <c r="R298" i="33"/>
  <c r="R92" i="4"/>
  <c r="G89" i="4"/>
  <c r="G291" i="33"/>
  <c r="U85" i="4"/>
  <c r="U287" i="33"/>
  <c r="H56" i="4"/>
  <c r="H262" i="33"/>
  <c r="B46" i="4"/>
  <c r="B252" i="33"/>
  <c r="BF40" i="4"/>
  <c r="BF246" i="33"/>
  <c r="AW17" i="4"/>
  <c r="AW219" i="33"/>
  <c r="P10" i="4"/>
  <c r="P216" i="33"/>
  <c r="G83" i="4"/>
  <c r="G285" i="33"/>
  <c r="AJ80" i="4"/>
  <c r="AJ286" i="33"/>
  <c r="AG75" i="4"/>
  <c r="AG281" i="33"/>
  <c r="H50" i="4"/>
  <c r="H252" i="33"/>
  <c r="AH42" i="4"/>
  <c r="AH244" i="33"/>
  <c r="AE37" i="4"/>
  <c r="AE239" i="33"/>
  <c r="M31" i="4"/>
  <c r="M233" i="33"/>
  <c r="AK23" i="4"/>
  <c r="AK225" i="33"/>
  <c r="AJ92" i="4"/>
  <c r="AJ294" i="33"/>
  <c r="AD74" i="4"/>
  <c r="AD280" i="33"/>
  <c r="AA69" i="4"/>
  <c r="AA271" i="33"/>
  <c r="BF38" i="4"/>
  <c r="BF244" i="33"/>
  <c r="B36" i="4"/>
  <c r="B238" i="33"/>
  <c r="BC25" i="4"/>
  <c r="BC231" i="33"/>
  <c r="V10" i="4"/>
  <c r="V212" i="33"/>
  <c r="AH298" i="33"/>
  <c r="C190" i="33"/>
  <c r="N181" i="33"/>
  <c r="Z177" i="33"/>
  <c r="AY293" i="33"/>
  <c r="D292" i="33"/>
  <c r="U291" i="33"/>
  <c r="L290" i="33"/>
  <c r="G289" i="33"/>
  <c r="U285" i="33"/>
  <c r="AG283" i="33"/>
  <c r="AD278" i="33"/>
  <c r="AG277" i="33"/>
  <c r="BB272" i="33"/>
  <c r="BH256" i="33"/>
  <c r="Z277" i="33"/>
  <c r="BD275" i="33"/>
  <c r="C274" i="33"/>
  <c r="AC264" i="33"/>
  <c r="Q260" i="33"/>
  <c r="AP240" i="33"/>
  <c r="BH234" i="33"/>
  <c r="AI254" i="33"/>
  <c r="AC220" i="33"/>
  <c r="AQ267" i="33"/>
  <c r="Y225" i="33"/>
  <c r="Q244" i="33"/>
  <c r="Q236" i="33"/>
  <c r="AO228" i="33"/>
  <c r="AB266" i="33"/>
  <c r="AH254" i="33"/>
  <c r="V216" i="33"/>
  <c r="G190" i="33"/>
  <c r="AG182" i="33"/>
  <c r="R181" i="33"/>
  <c r="O176" i="33"/>
  <c r="AU293" i="33"/>
  <c r="C178" i="33"/>
  <c r="D290" i="33"/>
  <c r="D286" i="33"/>
  <c r="AJ282" i="33"/>
  <c r="BE273" i="33"/>
  <c r="AM271" i="33"/>
  <c r="X270" i="33"/>
  <c r="Q183" i="33"/>
  <c r="AF275" i="33"/>
  <c r="AI268" i="33"/>
  <c r="BD265" i="33"/>
  <c r="I262" i="33"/>
  <c r="AL259" i="33"/>
  <c r="AX257" i="33"/>
  <c r="BB242" i="33"/>
  <c r="D230" i="33"/>
  <c r="AO216" i="33"/>
  <c r="AE275" i="33"/>
  <c r="AQ239" i="33"/>
  <c r="I238" i="33"/>
  <c r="H196" i="33"/>
  <c r="H300" i="33"/>
  <c r="AN292" i="33"/>
  <c r="P262" i="33"/>
  <c r="AR67" i="4"/>
  <c r="AR273" i="33"/>
  <c r="AC64" i="4"/>
  <c r="AC270" i="33"/>
  <c r="AF31" i="4"/>
  <c r="AF237" i="33"/>
  <c r="N25" i="4"/>
  <c r="N231" i="33"/>
  <c r="W16" i="4"/>
  <c r="W222" i="33"/>
  <c r="AX13" i="4"/>
  <c r="AX219" i="33"/>
  <c r="T11" i="4"/>
  <c r="T217" i="33"/>
  <c r="C10" i="4"/>
  <c r="C212" i="33"/>
  <c r="AJ86" i="4"/>
  <c r="AJ292" i="33"/>
  <c r="AS77" i="4"/>
  <c r="AS279" i="33"/>
  <c r="AS283" i="33"/>
  <c r="AK53" i="4"/>
  <c r="AK255" i="33"/>
  <c r="BE91" i="4"/>
  <c r="BE293" i="33"/>
  <c r="BB86" i="4"/>
  <c r="BB288" i="33"/>
  <c r="AN28" i="4"/>
  <c r="AN230" i="33"/>
  <c r="AE33" i="4"/>
  <c r="AE235" i="33"/>
  <c r="BF30" i="4"/>
  <c r="BF232" i="33"/>
  <c r="L66" i="4"/>
  <c r="L272" i="33"/>
  <c r="AY162" i="33"/>
  <c r="R155" i="33"/>
  <c r="AJ298" i="33"/>
  <c r="AU176" i="33"/>
  <c r="Z176" i="33"/>
  <c r="AU175" i="33"/>
  <c r="AV290" i="33"/>
  <c r="D284" i="33"/>
  <c r="U283" i="33"/>
  <c r="AD282" i="33"/>
  <c r="R278" i="33"/>
  <c r="AP276" i="33"/>
  <c r="AY275" i="33"/>
  <c r="T275" i="33"/>
  <c r="BG272" i="33"/>
  <c r="AX267" i="33"/>
  <c r="BD261" i="33"/>
  <c r="Z259" i="33"/>
  <c r="F257" i="33"/>
  <c r="AV139" i="33"/>
  <c r="AG138" i="33"/>
  <c r="R137" i="33"/>
  <c r="AV228" i="33"/>
  <c r="AM221" i="33"/>
  <c r="AO240" i="33"/>
  <c r="T237" i="33"/>
  <c r="AQ259" i="33"/>
  <c r="C228" i="33"/>
  <c r="AQ283" i="33"/>
  <c r="M237" i="33"/>
  <c r="AK277" i="33"/>
  <c r="E275" i="33"/>
  <c r="AO252" i="33"/>
  <c r="AU250" i="33"/>
  <c r="AO279" i="33"/>
  <c r="C175" i="33"/>
  <c r="I173" i="33"/>
  <c r="AF172" i="33"/>
  <c r="Q171" i="33"/>
  <c r="AR168" i="33"/>
  <c r="AC167" i="33"/>
  <c r="AM116" i="33"/>
  <c r="G114" i="33"/>
  <c r="R240" i="33"/>
  <c r="AG237" i="33"/>
  <c r="X234" i="33"/>
  <c r="L228" i="33"/>
  <c r="AM225" i="33"/>
  <c r="AT280" i="33"/>
  <c r="AX243" i="33"/>
  <c r="AL181" i="33"/>
  <c r="T162" i="33"/>
  <c r="Z160" i="33"/>
  <c r="AX152" i="33"/>
  <c r="B119" i="33"/>
  <c r="BB236" i="33"/>
  <c r="AS233" i="33"/>
  <c r="BD241" i="33"/>
  <c r="AC244" i="33"/>
  <c r="AG243" i="33"/>
  <c r="Z110" i="33"/>
  <c r="V183" i="33"/>
  <c r="E182" i="33"/>
  <c r="AW180" i="33"/>
  <c r="M180" i="33"/>
  <c r="BC178" i="33"/>
  <c r="AN177" i="33"/>
  <c r="Y176" i="33"/>
  <c r="AT175" i="33"/>
  <c r="AE174" i="33"/>
  <c r="AZ173" i="33"/>
  <c r="AT163" i="33"/>
  <c r="P161" i="33"/>
  <c r="BF159" i="33"/>
  <c r="AQ158" i="33"/>
  <c r="AN153" i="33"/>
  <c r="AZ149" i="33"/>
  <c r="AK148" i="33"/>
  <c r="V147" i="33"/>
  <c r="AT139" i="33"/>
  <c r="AN117" i="33"/>
  <c r="B117" i="33"/>
  <c r="H115" i="33"/>
  <c r="AE114" i="33"/>
  <c r="AZ113" i="33"/>
  <c r="BF111" i="33"/>
  <c r="V111" i="33"/>
  <c r="AU189" i="33"/>
  <c r="W129" i="33"/>
  <c r="AR128" i="33"/>
  <c r="AX126" i="33"/>
  <c r="BD124" i="33"/>
  <c r="Z122" i="33"/>
  <c r="AU121" i="33"/>
  <c r="AL118" i="33"/>
  <c r="F116" i="33"/>
  <c r="AC115" i="33"/>
  <c r="BD112" i="33"/>
  <c r="AO111" i="33"/>
  <c r="C111" i="33"/>
  <c r="E192" i="33"/>
  <c r="AW190" i="33"/>
  <c r="S188" i="33"/>
  <c r="BC128" i="33"/>
  <c r="Y126" i="33"/>
  <c r="AT113" i="33"/>
  <c r="P111" i="33"/>
  <c r="V276" i="33"/>
  <c r="BB246" i="33"/>
  <c r="X244" i="33"/>
  <c r="BF294" i="33"/>
  <c r="AT94" i="4"/>
  <c r="AT196" i="33"/>
  <c r="AO42" i="4"/>
  <c r="AO244" i="33"/>
  <c r="AO248" i="33"/>
  <c r="Z41" i="4"/>
  <c r="Z243" i="33"/>
  <c r="AU40" i="4"/>
  <c r="AU246" i="33"/>
  <c r="AU242" i="33"/>
  <c r="I40" i="4"/>
  <c r="I242" i="33"/>
  <c r="I246" i="33"/>
  <c r="AF39" i="4"/>
  <c r="AF245" i="33"/>
  <c r="BA38" i="4"/>
  <c r="BA244" i="33"/>
  <c r="Q38" i="4"/>
  <c r="Q240" i="33"/>
  <c r="AL37" i="4"/>
  <c r="AL239" i="33"/>
  <c r="AL243" i="33"/>
  <c r="BG36" i="4"/>
  <c r="BG238" i="33"/>
  <c r="W36" i="4"/>
  <c r="W242" i="33"/>
  <c r="AR35" i="4"/>
  <c r="AR241" i="33"/>
  <c r="AR237" i="33"/>
  <c r="F35" i="4"/>
  <c r="F237" i="33"/>
  <c r="AC34" i="4"/>
  <c r="AC240" i="33"/>
  <c r="AC236" i="33"/>
  <c r="AX33" i="4"/>
  <c r="AX239" i="33"/>
  <c r="AX235" i="33"/>
  <c r="N33" i="4"/>
  <c r="N235" i="33"/>
  <c r="N239" i="33"/>
  <c r="AI32" i="4"/>
  <c r="AI238" i="33"/>
  <c r="T31" i="4"/>
  <c r="T233" i="33"/>
  <c r="AO30" i="4"/>
  <c r="AO232" i="33"/>
  <c r="C30" i="4"/>
  <c r="C236" i="33"/>
  <c r="C232" i="33"/>
  <c r="Z29" i="4"/>
  <c r="Z235" i="33"/>
  <c r="AU28" i="4"/>
  <c r="AU230" i="33"/>
  <c r="I28" i="4"/>
  <c r="I234" i="33"/>
  <c r="AF27" i="4"/>
  <c r="AF229" i="33"/>
  <c r="AF233" i="33"/>
  <c r="BA26" i="4"/>
  <c r="BA228" i="33"/>
  <c r="BA232" i="33"/>
  <c r="Q26" i="4"/>
  <c r="Q228" i="33"/>
  <c r="Q232" i="33"/>
  <c r="AL25" i="4"/>
  <c r="AL227" i="33"/>
  <c r="W24" i="4"/>
  <c r="W230" i="33"/>
  <c r="AR23" i="4"/>
  <c r="AR225" i="33"/>
  <c r="F23" i="4"/>
  <c r="F225" i="33"/>
  <c r="F229" i="33"/>
  <c r="AC22" i="4"/>
  <c r="AC224" i="33"/>
  <c r="AX21" i="4"/>
  <c r="AX223" i="33"/>
  <c r="AX227" i="33"/>
  <c r="N21" i="4"/>
  <c r="N227" i="33"/>
  <c r="AI20" i="4"/>
  <c r="AI222" i="33"/>
  <c r="AI226" i="33"/>
  <c r="T19" i="4"/>
  <c r="T221" i="33"/>
  <c r="AO18" i="4"/>
  <c r="AO220" i="33"/>
  <c r="C18" i="4"/>
  <c r="C224" i="33"/>
  <c r="Z17" i="4"/>
  <c r="Z219" i="33"/>
  <c r="Z223" i="33"/>
  <c r="AU16" i="4"/>
  <c r="AU222" i="33"/>
  <c r="I16" i="4"/>
  <c r="I222" i="33"/>
  <c r="AF15" i="4"/>
  <c r="AF217" i="33"/>
  <c r="BA14" i="4"/>
  <c r="BA220" i="33"/>
  <c r="BA216" i="33"/>
  <c r="Q14" i="4"/>
  <c r="Q220" i="33"/>
  <c r="AL13" i="4"/>
  <c r="AL215" i="33"/>
  <c r="BG12" i="4"/>
  <c r="BG218" i="33"/>
  <c r="W12" i="4"/>
  <c r="W218" i="33"/>
  <c r="AR11" i="4"/>
  <c r="AR217" i="33"/>
  <c r="F11" i="4"/>
  <c r="F217" i="33"/>
  <c r="AC10" i="4"/>
  <c r="AC216" i="33"/>
  <c r="AX9" i="4"/>
  <c r="AX215" i="33"/>
  <c r="N9" i="4"/>
  <c r="N211" i="33"/>
  <c r="N215" i="33"/>
  <c r="AP92" i="4"/>
  <c r="AP298" i="33"/>
  <c r="V68" i="4"/>
  <c r="V270" i="33"/>
  <c r="S63" i="4"/>
  <c r="S265" i="33"/>
  <c r="AT60" i="4"/>
  <c r="AT262" i="33"/>
  <c r="AQ55" i="4"/>
  <c r="AQ257" i="33"/>
  <c r="AN50" i="4"/>
  <c r="AN252" i="33"/>
  <c r="H48" i="4"/>
  <c r="H250" i="33"/>
  <c r="AZ46" i="4"/>
  <c r="AZ252" i="33"/>
  <c r="V44" i="4"/>
  <c r="V246" i="33"/>
  <c r="B22" i="4"/>
  <c r="B224" i="33"/>
  <c r="BF16" i="4"/>
  <c r="BF218" i="33"/>
  <c r="AB14" i="4"/>
  <c r="AB216" i="33"/>
  <c r="M71" i="4"/>
  <c r="M273" i="33"/>
  <c r="E61" i="4"/>
  <c r="E263" i="33"/>
  <c r="V16" i="4"/>
  <c r="V222" i="33"/>
  <c r="AB10" i="4"/>
  <c r="AB212" i="33"/>
  <c r="P16" i="4"/>
  <c r="P222" i="33"/>
  <c r="V294" i="33"/>
  <c r="V92" i="4"/>
  <c r="AB86" i="4"/>
  <c r="AB292" i="33"/>
  <c r="Y83" i="4"/>
  <c r="Y285" i="33"/>
  <c r="V78" i="4"/>
  <c r="V280" i="33"/>
  <c r="E77" i="4"/>
  <c r="E283" i="33"/>
  <c r="BC73" i="4"/>
  <c r="BC279" i="33"/>
  <c r="S73" i="4"/>
  <c r="S279" i="33"/>
  <c r="AN72" i="4"/>
  <c r="AN278" i="33"/>
  <c r="B72" i="4"/>
  <c r="B274" i="33"/>
  <c r="B278" i="33"/>
  <c r="T55" i="4"/>
  <c r="T261" i="33"/>
  <c r="C54" i="4"/>
  <c r="C260" i="33"/>
  <c r="AU52" i="4"/>
  <c r="AU258" i="33"/>
  <c r="I52" i="4"/>
  <c r="I254" i="33"/>
  <c r="AL49" i="4"/>
  <c r="AL251" i="33"/>
  <c r="AR47" i="4"/>
  <c r="AR253" i="33"/>
  <c r="F47" i="4"/>
  <c r="F249" i="33"/>
  <c r="F253" i="33"/>
  <c r="N45" i="4"/>
  <c r="N247" i="33"/>
  <c r="AI44" i="4"/>
  <c r="AI246" i="33"/>
  <c r="BD43" i="4"/>
  <c r="BD245" i="33"/>
  <c r="BD249" i="33"/>
  <c r="T43" i="4"/>
  <c r="T249" i="33"/>
  <c r="T245" i="33"/>
  <c r="G35" i="4"/>
  <c r="G237" i="33"/>
  <c r="AY33" i="4"/>
  <c r="AY239" i="33"/>
  <c r="AY235" i="33"/>
  <c r="AJ32" i="4"/>
  <c r="AJ234" i="33"/>
  <c r="AJ238" i="33"/>
  <c r="BE31" i="4"/>
  <c r="BE237" i="33"/>
  <c r="U31" i="4"/>
  <c r="U233" i="33"/>
  <c r="U237" i="33"/>
  <c r="AP30" i="4"/>
  <c r="AP236" i="33"/>
  <c r="D30" i="4"/>
  <c r="D236" i="33"/>
  <c r="AA29" i="4"/>
  <c r="AA235" i="33"/>
  <c r="AV28" i="4"/>
  <c r="AV234" i="33"/>
  <c r="L28" i="4"/>
  <c r="L234" i="33"/>
  <c r="AG27" i="4"/>
  <c r="AG233" i="33"/>
  <c r="X26" i="4"/>
  <c r="X228" i="33"/>
  <c r="G25" i="4"/>
  <c r="G227" i="33"/>
  <c r="AY23" i="4"/>
  <c r="AY225" i="33"/>
  <c r="AJ22" i="4"/>
  <c r="AJ228" i="33"/>
  <c r="BE21" i="4"/>
  <c r="BE223" i="33"/>
  <c r="U21" i="4"/>
  <c r="U227" i="33"/>
  <c r="AP20" i="4"/>
  <c r="AP222" i="33"/>
  <c r="D20" i="4"/>
  <c r="D226" i="33"/>
  <c r="U19" i="4"/>
  <c r="U221" i="33"/>
  <c r="AV16" i="4"/>
  <c r="AV218" i="33"/>
  <c r="BH10" i="4"/>
  <c r="BH212" i="33"/>
  <c r="BH216" i="33"/>
  <c r="X10" i="4"/>
  <c r="X216" i="33"/>
  <c r="AS9" i="4"/>
  <c r="AS211" i="33"/>
  <c r="G9" i="4"/>
  <c r="G215" i="33"/>
  <c r="F9" i="4"/>
  <c r="F211" i="33"/>
  <c r="G49" i="4"/>
  <c r="G255" i="33"/>
  <c r="G251" i="33"/>
  <c r="U45" i="4"/>
  <c r="U247" i="33"/>
  <c r="D44" i="4"/>
  <c r="D246" i="33"/>
  <c r="D250" i="33"/>
  <c r="B14" i="4"/>
  <c r="B216" i="33"/>
  <c r="B220" i="33"/>
  <c r="AA49" i="4"/>
  <c r="AA255" i="33"/>
  <c r="L48" i="4"/>
  <c r="L254" i="33"/>
  <c r="BB46" i="4"/>
  <c r="BB252" i="33"/>
  <c r="X44" i="4"/>
  <c r="X250" i="33"/>
  <c r="G43" i="4"/>
  <c r="G249" i="33"/>
  <c r="AY41" i="4"/>
  <c r="AY243" i="33"/>
  <c r="U39" i="4"/>
  <c r="U241" i="33"/>
  <c r="U245" i="33"/>
  <c r="D38" i="4"/>
  <c r="D240" i="33"/>
  <c r="D244" i="33"/>
  <c r="AV36" i="4"/>
  <c r="AV238" i="33"/>
  <c r="AB32" i="4"/>
  <c r="AB234" i="33"/>
  <c r="BC29" i="4"/>
  <c r="BC235" i="33"/>
  <c r="Y27" i="4"/>
  <c r="Y229" i="33"/>
  <c r="Y233" i="33"/>
  <c r="AW19" i="4"/>
  <c r="AW221" i="33"/>
  <c r="S17" i="4"/>
  <c r="S219" i="33"/>
  <c r="S223" i="33"/>
  <c r="H70" i="4"/>
  <c r="H276" i="33"/>
  <c r="AK67" i="4"/>
  <c r="AK269" i="33"/>
  <c r="V66" i="4"/>
  <c r="V272" i="33"/>
  <c r="V268" i="33"/>
  <c r="E65" i="4"/>
  <c r="E271" i="33"/>
  <c r="AH62" i="4"/>
  <c r="AH264" i="33"/>
  <c r="S61" i="4"/>
  <c r="S267" i="33"/>
  <c r="B60" i="4"/>
  <c r="B266" i="33"/>
  <c r="B262" i="33"/>
  <c r="AT58" i="4"/>
  <c r="AT264" i="33"/>
  <c r="AE57" i="4"/>
  <c r="AE259" i="33"/>
  <c r="P56" i="4"/>
  <c r="P258" i="33"/>
  <c r="BF54" i="4"/>
  <c r="BF256" i="33"/>
  <c r="BF260" i="33"/>
  <c r="BC49" i="4"/>
  <c r="BC255" i="33"/>
  <c r="BC251" i="33"/>
  <c r="AN48" i="4"/>
  <c r="AN254" i="33"/>
  <c r="Y47" i="4"/>
  <c r="Y249" i="33"/>
  <c r="Y253" i="33"/>
  <c r="AZ44" i="4"/>
  <c r="AZ246" i="33"/>
  <c r="AZ250" i="33"/>
  <c r="AK43" i="4"/>
  <c r="AK245" i="33"/>
  <c r="AK249" i="33"/>
  <c r="V42" i="4"/>
  <c r="V248" i="33"/>
  <c r="E41" i="4"/>
  <c r="E247" i="33"/>
  <c r="E243" i="33"/>
  <c r="AW69" i="4"/>
  <c r="AW271" i="33"/>
  <c r="S67" i="4"/>
  <c r="S273" i="33"/>
  <c r="AT64" i="4"/>
  <c r="AT266" i="33"/>
  <c r="AT270" i="33"/>
  <c r="P62" i="4"/>
  <c r="P264" i="33"/>
  <c r="P268" i="33"/>
  <c r="AQ59" i="4"/>
  <c r="AQ261" i="33"/>
  <c r="AQ265" i="33"/>
  <c r="M57" i="4"/>
  <c r="M263" i="33"/>
  <c r="M259" i="33"/>
  <c r="AN54" i="4"/>
  <c r="AN256" i="33"/>
  <c r="AN260" i="33"/>
  <c r="H52" i="4"/>
  <c r="H254" i="33"/>
  <c r="H258" i="33"/>
  <c r="AK49" i="4"/>
  <c r="AK251" i="33"/>
  <c r="E47" i="4"/>
  <c r="E253" i="33"/>
  <c r="AH44" i="4"/>
  <c r="AH250" i="33"/>
  <c r="B42" i="4"/>
  <c r="B244" i="33"/>
  <c r="AE39" i="4"/>
  <c r="AE241" i="33"/>
  <c r="P300" i="33"/>
  <c r="I191" i="33"/>
  <c r="F291" i="33"/>
  <c r="Q284" i="33"/>
  <c r="AR275" i="33"/>
  <c r="AC274" i="33"/>
  <c r="Z273" i="33"/>
  <c r="I272" i="33"/>
  <c r="AX259" i="33"/>
  <c r="T257" i="33"/>
  <c r="G136" i="33"/>
  <c r="AD135" i="33"/>
  <c r="AY134" i="33"/>
  <c r="O134" i="33"/>
  <c r="AJ133" i="33"/>
  <c r="BE132" i="33"/>
  <c r="AG128" i="33"/>
  <c r="AP119" i="33"/>
  <c r="BH228" i="33"/>
  <c r="AC252" i="33"/>
  <c r="F241" i="33"/>
  <c r="M281" i="33"/>
  <c r="S269" i="33"/>
  <c r="AC248" i="33"/>
  <c r="AO236" i="33"/>
  <c r="AC228" i="33"/>
  <c r="BG254" i="33"/>
  <c r="BD225" i="33"/>
  <c r="I218" i="33"/>
  <c r="X38" i="4"/>
  <c r="AC290" i="33"/>
  <c r="N289" i="33"/>
  <c r="N285" i="33"/>
  <c r="C183" i="33"/>
  <c r="I181" i="33"/>
  <c r="Q179" i="33"/>
  <c r="N273" i="33"/>
  <c r="BD271" i="33"/>
  <c r="AL267" i="33"/>
  <c r="W266" i="33"/>
  <c r="F265" i="33"/>
  <c r="AX263" i="33"/>
  <c r="AI262" i="33"/>
  <c r="F261" i="33"/>
  <c r="I258" i="33"/>
  <c r="AD236" i="33"/>
  <c r="BE233" i="33"/>
  <c r="AP226" i="33"/>
  <c r="AM217" i="33"/>
  <c r="AX251" i="33"/>
  <c r="AI234" i="33"/>
  <c r="BG8" i="4"/>
  <c r="AZ272" i="33"/>
  <c r="P260" i="33"/>
  <c r="BA240" i="33"/>
  <c r="I230" i="33"/>
  <c r="C220" i="33"/>
  <c r="E249" i="33"/>
  <c r="AX247" i="33"/>
  <c r="BD221" i="33"/>
  <c r="AN274" i="33"/>
  <c r="AH246" i="33"/>
  <c r="Y215" i="33"/>
  <c r="Z231" i="33"/>
  <c r="AK247" i="33"/>
  <c r="BG292" i="33"/>
  <c r="BG288" i="33"/>
  <c r="I286" i="33"/>
  <c r="AL283" i="33"/>
  <c r="AX277" i="33"/>
  <c r="AD226" i="33"/>
  <c r="G211" i="33"/>
  <c r="AX211" i="33"/>
  <c r="AR229" i="33"/>
  <c r="AL219" i="33"/>
  <c r="AF221" i="33"/>
  <c r="BG242" i="33"/>
  <c r="BG230" i="33"/>
  <c r="BA151" i="33"/>
  <c r="AL150" i="33"/>
  <c r="AC147" i="33"/>
  <c r="AU141" i="33"/>
  <c r="BA139" i="33"/>
  <c r="AL138" i="33"/>
  <c r="AC135" i="33"/>
  <c r="T132" i="33"/>
  <c r="Q127" i="33"/>
  <c r="F124" i="33"/>
  <c r="AX122" i="33"/>
  <c r="BD120" i="33"/>
  <c r="BA115" i="33"/>
  <c r="AR112" i="33"/>
  <c r="AL213" i="33"/>
  <c r="S168" i="33"/>
  <c r="AT165" i="33"/>
  <c r="P163" i="33"/>
  <c r="AN155" i="33"/>
  <c r="H153" i="33"/>
  <c r="B143" i="33"/>
  <c r="Y237" i="33"/>
  <c r="AN246" i="33"/>
  <c r="W214" i="33"/>
  <c r="AK241" i="33"/>
  <c r="W240" i="33"/>
  <c r="AX290" i="33"/>
  <c r="T288" i="33"/>
  <c r="AL292" i="33"/>
  <c r="AD268" i="33"/>
  <c r="U253" i="33"/>
  <c r="AG249" i="33"/>
  <c r="AS245" i="33"/>
  <c r="AV115" i="33"/>
  <c r="AG114" i="33"/>
  <c r="BB113" i="33"/>
  <c r="R113" i="33"/>
  <c r="BH111" i="33"/>
  <c r="X111" i="33"/>
  <c r="P181" i="33"/>
  <c r="V179" i="33"/>
  <c r="M176" i="33"/>
  <c r="S174" i="33"/>
  <c r="Y172" i="33"/>
  <c r="AW164" i="33"/>
  <c r="B161" i="33"/>
  <c r="AT159" i="33"/>
  <c r="BF155" i="33"/>
  <c r="AB153" i="33"/>
  <c r="M152" i="33"/>
  <c r="AN149" i="33"/>
  <c r="Y148" i="33"/>
  <c r="V143" i="33"/>
  <c r="S231" i="33"/>
  <c r="AZ242" i="33"/>
  <c r="AZ238" i="33"/>
  <c r="AO191" i="33"/>
  <c r="D139" i="33"/>
  <c r="AV137" i="33"/>
  <c r="AW186" i="33"/>
  <c r="AH185" i="33"/>
  <c r="AK130" i="33"/>
  <c r="B123" i="33"/>
  <c r="BF117" i="33"/>
  <c r="Y241" i="33"/>
  <c r="AZ234" i="33"/>
  <c r="AT224" i="33"/>
  <c r="O257" i="33"/>
  <c r="AO132" i="33"/>
  <c r="M172" i="33"/>
  <c r="B157" i="33"/>
  <c r="P153" i="33"/>
  <c r="AN145" i="33"/>
  <c r="AZ141" i="33"/>
  <c r="BB214" i="33"/>
  <c r="R214" i="33"/>
  <c r="Y245" i="33"/>
  <c r="AW229" i="33"/>
  <c r="AK273" i="33"/>
  <c r="N294" i="33"/>
  <c r="AU10" i="4"/>
  <c r="AU212" i="33"/>
  <c r="AF9" i="4"/>
  <c r="AF211" i="33"/>
  <c r="Z80" i="4"/>
  <c r="Z182" i="33"/>
  <c r="AV86" i="4"/>
  <c r="AV288" i="33"/>
  <c r="L70" i="4"/>
  <c r="L276" i="33"/>
  <c r="AM67" i="4"/>
  <c r="AM269" i="33"/>
  <c r="AM273" i="33"/>
  <c r="G65" i="4"/>
  <c r="G267" i="33"/>
  <c r="G271" i="33"/>
  <c r="AY63" i="4"/>
  <c r="AY265" i="33"/>
  <c r="U61" i="4"/>
  <c r="U263" i="33"/>
  <c r="D60" i="4"/>
  <c r="D266" i="33"/>
  <c r="AV58" i="4"/>
  <c r="AV264" i="33"/>
  <c r="AG57" i="4"/>
  <c r="AG259" i="33"/>
  <c r="R56" i="4"/>
  <c r="R262" i="33"/>
  <c r="R258" i="33"/>
  <c r="AD52" i="4"/>
  <c r="AD254" i="33"/>
  <c r="AD258" i="33"/>
  <c r="AP48" i="4"/>
  <c r="AP254" i="33"/>
  <c r="AP250" i="33"/>
  <c r="AA47" i="4"/>
  <c r="AA253" i="33"/>
  <c r="AA249" i="33"/>
  <c r="X42" i="4"/>
  <c r="X248" i="33"/>
  <c r="AJ38" i="4"/>
  <c r="AJ244" i="33"/>
  <c r="U37" i="4"/>
  <c r="U243" i="33"/>
  <c r="P18" i="4"/>
  <c r="P220" i="33"/>
  <c r="M13" i="4"/>
  <c r="M215" i="33"/>
  <c r="AN10" i="4"/>
  <c r="AN212" i="33"/>
  <c r="AS71" i="4"/>
  <c r="AS277" i="33"/>
  <c r="O69" i="4"/>
  <c r="O275" i="33"/>
  <c r="AP66" i="4"/>
  <c r="AP268" i="33"/>
  <c r="AP272" i="33"/>
  <c r="BB62" i="4"/>
  <c r="BB268" i="33"/>
  <c r="BB264" i="33"/>
  <c r="AM61" i="4"/>
  <c r="AM263" i="33"/>
  <c r="X60" i="4"/>
  <c r="X266" i="33"/>
  <c r="G59" i="4"/>
  <c r="G261" i="33"/>
  <c r="AJ56" i="4"/>
  <c r="AJ262" i="33"/>
  <c r="U55" i="4"/>
  <c r="U261" i="33"/>
  <c r="U257" i="33"/>
  <c r="AV52" i="4"/>
  <c r="AV258" i="33"/>
  <c r="AV254" i="33"/>
  <c r="AG51" i="4"/>
  <c r="AG253" i="33"/>
  <c r="R50" i="4"/>
  <c r="R252" i="33"/>
  <c r="AS47" i="4"/>
  <c r="AS249" i="33"/>
  <c r="AD46" i="4"/>
  <c r="AD248" i="33"/>
  <c r="O45" i="4"/>
  <c r="O247" i="33"/>
  <c r="AP42" i="4"/>
  <c r="AP244" i="33"/>
  <c r="AA41" i="4"/>
  <c r="AA243" i="33"/>
  <c r="L40" i="4"/>
  <c r="L242" i="33"/>
  <c r="AM37" i="4"/>
  <c r="AM239" i="33"/>
  <c r="X36" i="4"/>
  <c r="X238" i="33"/>
  <c r="H34" i="4"/>
  <c r="H240" i="33"/>
  <c r="H236" i="33"/>
  <c r="E29" i="4"/>
  <c r="E231" i="33"/>
  <c r="E235" i="33"/>
  <c r="AH26" i="4"/>
  <c r="AH228" i="33"/>
  <c r="B24" i="4"/>
  <c r="B226" i="33"/>
  <c r="B230" i="33"/>
  <c r="AE21" i="4"/>
  <c r="AE223" i="33"/>
  <c r="AE227" i="33"/>
  <c r="BF18" i="4"/>
  <c r="BF224" i="33"/>
  <c r="AB16" i="4"/>
  <c r="AB222" i="33"/>
  <c r="BC13" i="4"/>
  <c r="BC219" i="33"/>
  <c r="AR298" i="33"/>
  <c r="AR92" i="4"/>
  <c r="BB74" i="4"/>
  <c r="BB276" i="33"/>
  <c r="BB280" i="33"/>
  <c r="BF70" i="4"/>
  <c r="BF272" i="33"/>
  <c r="AQ69" i="4"/>
  <c r="AQ271" i="33"/>
  <c r="AB68" i="4"/>
  <c r="AB270" i="33"/>
  <c r="AN64" i="4"/>
  <c r="AN270" i="33"/>
  <c r="AN266" i="33"/>
  <c r="Y63" i="4"/>
  <c r="Y269" i="33"/>
  <c r="Y265" i="33"/>
  <c r="H62" i="4"/>
  <c r="H268" i="33"/>
  <c r="AZ60" i="4"/>
  <c r="AZ262" i="33"/>
  <c r="AK59" i="4"/>
  <c r="AK261" i="33"/>
  <c r="AK265" i="33"/>
  <c r="V58" i="4"/>
  <c r="V264" i="33"/>
  <c r="V260" i="33"/>
  <c r="AW55" i="4"/>
  <c r="AW257" i="33"/>
  <c r="AH54" i="4"/>
  <c r="AH256" i="33"/>
  <c r="AH260" i="33"/>
  <c r="B52" i="4"/>
  <c r="B254" i="33"/>
  <c r="B258" i="33"/>
  <c r="AT50" i="4"/>
  <c r="AT256" i="33"/>
  <c r="AT252" i="33"/>
  <c r="AE49" i="4"/>
  <c r="AE255" i="33"/>
  <c r="AE251" i="33"/>
  <c r="P48" i="4"/>
  <c r="P250" i="33"/>
  <c r="P254" i="33"/>
  <c r="BF46" i="4"/>
  <c r="BF252" i="33"/>
  <c r="BF248" i="33"/>
  <c r="AQ45" i="4"/>
  <c r="AQ247" i="33"/>
  <c r="AQ251" i="33"/>
  <c r="AB44" i="4"/>
  <c r="AB250" i="33"/>
  <c r="AB246" i="33"/>
  <c r="M43" i="4"/>
  <c r="M249" i="33"/>
  <c r="M245" i="33"/>
  <c r="BC41" i="4"/>
  <c r="BC247" i="33"/>
  <c r="AN40" i="4"/>
  <c r="AN242" i="33"/>
  <c r="AE71" i="4"/>
  <c r="AE273" i="33"/>
  <c r="BF68" i="4"/>
  <c r="BF270" i="33"/>
  <c r="AB66" i="4"/>
  <c r="AB268" i="33"/>
  <c r="BC63" i="4"/>
  <c r="BC265" i="33"/>
  <c r="BC269" i="33"/>
  <c r="Y61" i="4"/>
  <c r="Y267" i="33"/>
  <c r="Y263" i="33"/>
  <c r="AZ58" i="4"/>
  <c r="AZ264" i="33"/>
  <c r="AZ260" i="33"/>
  <c r="V56" i="4"/>
  <c r="V258" i="33"/>
  <c r="V262" i="33"/>
  <c r="AW53" i="4"/>
  <c r="AW255" i="33"/>
  <c r="AW259" i="33"/>
  <c r="S51" i="4"/>
  <c r="S253" i="33"/>
  <c r="S257" i="33"/>
  <c r="AT48" i="4"/>
  <c r="AT254" i="33"/>
  <c r="AT250" i="33"/>
  <c r="P46" i="4"/>
  <c r="P248" i="33"/>
  <c r="AQ43" i="4"/>
  <c r="AQ249" i="33"/>
  <c r="AQ245" i="33"/>
  <c r="M41" i="4"/>
  <c r="M247" i="33"/>
  <c r="E39" i="4"/>
  <c r="E245" i="33"/>
  <c r="Y37" i="4"/>
  <c r="Y243" i="33"/>
  <c r="H36" i="4"/>
  <c r="H242" i="33"/>
  <c r="H238" i="33"/>
  <c r="AZ34" i="4"/>
  <c r="AZ240" i="33"/>
  <c r="AZ236" i="33"/>
  <c r="AK33" i="4"/>
  <c r="AK239" i="33"/>
  <c r="AK235" i="33"/>
  <c r="V32" i="4"/>
  <c r="V238" i="33"/>
  <c r="E31" i="4"/>
  <c r="E233" i="33"/>
  <c r="AW29" i="4"/>
  <c r="AW235" i="33"/>
  <c r="AH28" i="4"/>
  <c r="AH230" i="33"/>
  <c r="S27" i="4"/>
  <c r="S233" i="33"/>
  <c r="B26" i="4"/>
  <c r="B228" i="33"/>
  <c r="AT24" i="4"/>
  <c r="AT230" i="33"/>
  <c r="AE23" i="4"/>
  <c r="AE225" i="33"/>
  <c r="AE229" i="33"/>
  <c r="P22" i="4"/>
  <c r="P228" i="33"/>
  <c r="BF20" i="4"/>
  <c r="BF222" i="33"/>
  <c r="AQ19" i="4"/>
  <c r="AQ225" i="33"/>
  <c r="V18" i="4"/>
  <c r="V220" i="33"/>
  <c r="V224" i="33"/>
  <c r="E15" i="4"/>
  <c r="E221" i="33"/>
  <c r="Y15" i="4"/>
  <c r="Y217" i="33"/>
  <c r="M9" i="4"/>
  <c r="M211" i="33"/>
  <c r="AN14" i="4"/>
  <c r="AN220" i="33"/>
  <c r="BC9" i="4"/>
  <c r="BC211" i="33"/>
  <c r="AM79" i="4"/>
  <c r="AM281" i="33"/>
  <c r="BH66" i="4"/>
  <c r="BH268" i="33"/>
  <c r="AA59" i="4"/>
  <c r="AA261" i="33"/>
  <c r="R246" i="33"/>
  <c r="R44" i="4"/>
  <c r="AS243" i="33"/>
  <c r="AS41" i="4"/>
  <c r="F99" i="12"/>
  <c r="CP5" i="12" s="1"/>
  <c r="N89" i="4"/>
  <c r="N190" i="33"/>
  <c r="BD87" i="4"/>
  <c r="BD188" i="33"/>
  <c r="AO86" i="4"/>
  <c r="AO187" i="33"/>
  <c r="AO288" i="33"/>
  <c r="C86" i="4"/>
  <c r="C187" i="33"/>
  <c r="Z85" i="4"/>
  <c r="Z287" i="33"/>
  <c r="BA82" i="4"/>
  <c r="BA284" i="33"/>
  <c r="AR81" i="4"/>
  <c r="AR182" i="33"/>
  <c r="AR287" i="33"/>
  <c r="F81" i="4"/>
  <c r="F287" i="33"/>
  <c r="AX79" i="4"/>
  <c r="AX180" i="33"/>
  <c r="N79" i="4"/>
  <c r="N281" i="33"/>
  <c r="AI78" i="4"/>
  <c r="AI284" i="33"/>
  <c r="AI280" i="33"/>
  <c r="AI179" i="33"/>
  <c r="BD77" i="4"/>
  <c r="BD279" i="33"/>
  <c r="T77" i="4"/>
  <c r="T178" i="33"/>
  <c r="AU76" i="4"/>
  <c r="AU177" i="33"/>
  <c r="AU282" i="33"/>
  <c r="I76" i="4"/>
  <c r="I282" i="33"/>
  <c r="AT86" i="4"/>
  <c r="AT288" i="33"/>
  <c r="F67" i="4"/>
  <c r="F269" i="33"/>
  <c r="F273" i="33"/>
  <c r="AE75" i="4"/>
  <c r="AE277" i="33"/>
  <c r="BF72" i="4"/>
  <c r="BF274" i="33"/>
  <c r="AR65" i="4"/>
  <c r="AR271" i="33"/>
  <c r="F65" i="4"/>
  <c r="F271" i="33"/>
  <c r="N63" i="4"/>
  <c r="N269" i="33"/>
  <c r="BD61" i="4"/>
  <c r="BD267" i="33"/>
  <c r="AV34" i="4"/>
  <c r="AV240" i="33"/>
  <c r="R32" i="4"/>
  <c r="R238" i="33"/>
  <c r="AS29" i="4"/>
  <c r="AS231" i="33"/>
  <c r="AY27" i="4"/>
  <c r="AY229" i="33"/>
  <c r="O27" i="4"/>
  <c r="O229" i="33"/>
  <c r="AV24" i="4"/>
  <c r="AV230" i="33"/>
  <c r="AS19" i="4"/>
  <c r="AS221" i="33"/>
  <c r="G17" i="4"/>
  <c r="G223" i="33"/>
  <c r="G219" i="33"/>
  <c r="G15" i="4"/>
  <c r="G221" i="33"/>
  <c r="AD14" i="4"/>
  <c r="AD220" i="33"/>
  <c r="AA9" i="4"/>
  <c r="AA211" i="33"/>
  <c r="B196" i="33"/>
  <c r="B300" i="33"/>
  <c r="P224" i="33"/>
  <c r="AN216" i="33"/>
  <c r="V234" i="33"/>
  <c r="AM249" i="33"/>
  <c r="I99" i="12"/>
  <c r="CP10" i="12" s="1"/>
  <c r="G279" i="33"/>
  <c r="AY269" i="33"/>
  <c r="D262" i="33"/>
  <c r="AM245" i="33"/>
  <c r="V119" i="33"/>
  <c r="AD147" i="33"/>
  <c r="O146" i="33"/>
  <c r="L141" i="33"/>
  <c r="E140" i="33"/>
  <c r="E116" i="33"/>
  <c r="M114" i="33"/>
  <c r="W326" i="33"/>
  <c r="BD177" i="33"/>
  <c r="T177" i="33"/>
  <c r="R218" i="33"/>
  <c r="AC178" i="33"/>
  <c r="R250" i="33"/>
  <c r="E237" i="33"/>
  <c r="F286" i="33"/>
  <c r="C180" i="33"/>
  <c r="I184" i="33"/>
  <c r="F179" i="33"/>
  <c r="M112" i="33"/>
  <c r="V197" i="4"/>
  <c r="BB123" i="33"/>
  <c r="R123" i="33"/>
  <c r="X121" i="33"/>
  <c r="T150" i="33"/>
  <c r="AU147" i="33"/>
  <c r="BA145" i="33"/>
  <c r="Q145" i="33"/>
  <c r="F142" i="33"/>
  <c r="AI139" i="33"/>
  <c r="AO137" i="33"/>
  <c r="C137" i="33"/>
  <c r="I135" i="33"/>
  <c r="AL132" i="33"/>
  <c r="BG131" i="33"/>
  <c r="F130" i="33"/>
  <c r="AC129" i="33"/>
  <c r="AI127" i="33"/>
  <c r="BD126" i="33"/>
  <c r="C125" i="33"/>
  <c r="Z124" i="33"/>
  <c r="BG119" i="33"/>
  <c r="AC117" i="33"/>
  <c r="AX116" i="33"/>
  <c r="Z112" i="33"/>
  <c r="AU111" i="33"/>
  <c r="M182" i="33"/>
  <c r="AH181" i="33"/>
  <c r="B179" i="33"/>
  <c r="H177" i="33"/>
  <c r="W177" i="33"/>
  <c r="AM144" i="33"/>
  <c r="X143" i="33"/>
  <c r="AS142" i="33"/>
  <c r="AY140" i="33"/>
  <c r="O140" i="33"/>
  <c r="AJ139" i="33"/>
  <c r="BE138" i="33"/>
  <c r="U138" i="33"/>
  <c r="AP137" i="33"/>
  <c r="AA136" i="33"/>
  <c r="AV135" i="33"/>
  <c r="L135" i="33"/>
  <c r="BB133" i="33"/>
  <c r="R133" i="33"/>
  <c r="X131" i="33"/>
  <c r="G130" i="33"/>
  <c r="O128" i="33"/>
  <c r="AS118" i="33"/>
  <c r="G118" i="33"/>
  <c r="AA110" i="33"/>
  <c r="Z213" i="33"/>
  <c r="AW192" i="33"/>
  <c r="BF171" i="33"/>
  <c r="AQ170" i="33"/>
  <c r="Y164" i="33"/>
  <c r="H163" i="33"/>
  <c r="AZ161" i="33"/>
  <c r="AK160" i="33"/>
  <c r="AW156" i="33"/>
  <c r="AH155" i="33"/>
  <c r="S154" i="33"/>
  <c r="AT151" i="33"/>
  <c r="P149" i="33"/>
  <c r="Y116" i="33"/>
  <c r="M213" i="33"/>
  <c r="Z292" i="33"/>
  <c r="BG190" i="33"/>
  <c r="W291" i="33"/>
  <c r="AF189" i="33"/>
  <c r="F189" i="33"/>
  <c r="AI188" i="33"/>
  <c r="AL288" i="33"/>
  <c r="C287" i="33"/>
  <c r="AC184" i="33"/>
  <c r="AI283" i="33"/>
  <c r="AL282" i="33"/>
  <c r="N282" i="33"/>
  <c r="BA281" i="33"/>
  <c r="AR179" i="33"/>
  <c r="AM293" i="33"/>
  <c r="X292" i="33"/>
  <c r="D280" i="33"/>
  <c r="AS269" i="33"/>
  <c r="R268" i="33"/>
  <c r="AS265" i="33"/>
  <c r="BA191" i="33"/>
  <c r="BG187" i="33"/>
  <c r="AX184" i="33"/>
  <c r="W179" i="33"/>
  <c r="AE110" i="33"/>
  <c r="AW249" i="33"/>
  <c r="Y231" i="33"/>
  <c r="AK227" i="33"/>
  <c r="AQ263" i="33"/>
  <c r="AE257" i="33"/>
  <c r="AN244" i="33"/>
  <c r="AN226" i="33"/>
  <c r="AW277" i="33"/>
  <c r="AW273" i="33"/>
  <c r="B250" i="33"/>
  <c r="H234" i="33"/>
  <c r="E229" i="33"/>
  <c r="E219" i="33"/>
  <c r="AN262" i="33"/>
  <c r="BF238" i="33"/>
  <c r="AZ228" i="33"/>
  <c r="T298" i="33"/>
  <c r="C196" i="33"/>
  <c r="AX294" i="33"/>
  <c r="T294" i="33"/>
  <c r="BA192" i="33"/>
  <c r="AI293" i="33"/>
  <c r="T292" i="33"/>
  <c r="BG291" i="33"/>
  <c r="AX189" i="33"/>
  <c r="AI289" i="33"/>
  <c r="Q188" i="33"/>
  <c r="AF288" i="33"/>
  <c r="AI287" i="33"/>
  <c r="C186" i="33"/>
  <c r="AL286" i="33"/>
  <c r="AU184" i="33"/>
  <c r="C285" i="33"/>
  <c r="BA324" i="33"/>
  <c r="AX298" i="33"/>
  <c r="X288" i="33"/>
  <c r="G277" i="33"/>
  <c r="BH270" i="33"/>
  <c r="AU191" i="33"/>
  <c r="AU185" i="33"/>
  <c r="N178" i="33"/>
  <c r="D147" i="33"/>
  <c r="AG144" i="33"/>
  <c r="BH141" i="33"/>
  <c r="AD139" i="33"/>
  <c r="AD127" i="33"/>
  <c r="AJ125" i="33"/>
  <c r="AG120" i="33"/>
  <c r="S114" i="33"/>
  <c r="AE271" i="33"/>
  <c r="Y257" i="33"/>
  <c r="AZ248" i="33"/>
  <c r="AB240" i="33"/>
  <c r="AK223" i="33"/>
  <c r="H270" i="33"/>
  <c r="P244" i="33"/>
  <c r="AN236" i="33"/>
  <c r="AZ232" i="33"/>
  <c r="AQ215" i="33"/>
  <c r="V298" i="33"/>
  <c r="AH266" i="33"/>
  <c r="Y261" i="33"/>
  <c r="AH252" i="33"/>
  <c r="AQ237" i="33"/>
  <c r="AT272" i="33"/>
  <c r="H256" i="33"/>
  <c r="AE211" i="33"/>
  <c r="AA192" i="33"/>
  <c r="L191" i="33"/>
  <c r="X187" i="33"/>
  <c r="C297" i="33"/>
  <c r="BA293" i="33"/>
  <c r="C192" i="33"/>
  <c r="I291" i="33"/>
  <c r="AC289" i="33"/>
  <c r="Q289" i="33"/>
  <c r="BG287" i="33"/>
  <c r="BD286" i="33"/>
  <c r="AU285" i="33"/>
  <c r="AF183" i="33"/>
  <c r="N183" i="33"/>
  <c r="AC283" i="33"/>
  <c r="BD282" i="33"/>
  <c r="AF282" i="33"/>
  <c r="N177" i="33"/>
  <c r="F280" i="33"/>
  <c r="AX174" i="33"/>
  <c r="Q167" i="33"/>
  <c r="AA293" i="33"/>
  <c r="L292" i="33"/>
  <c r="BB290" i="33"/>
  <c r="AM289" i="33"/>
  <c r="R272" i="33"/>
  <c r="AG269" i="33"/>
  <c r="AI189" i="33"/>
  <c r="BA282" i="33"/>
  <c r="I179" i="33"/>
  <c r="B159" i="33"/>
  <c r="AB151" i="33"/>
  <c r="S112" i="33"/>
  <c r="Y251" i="33"/>
  <c r="AH248" i="33"/>
  <c r="B246" i="33"/>
  <c r="AE243" i="33"/>
  <c r="H230" i="33"/>
  <c r="V226" i="33"/>
  <c r="M223" i="33"/>
  <c r="AN272" i="33"/>
  <c r="P266" i="33"/>
  <c r="AH262" i="33"/>
  <c r="AK253" i="33"/>
  <c r="S251" i="33"/>
  <c r="P246" i="33"/>
  <c r="AK221" i="33"/>
  <c r="S215" i="33"/>
  <c r="AH276" i="33"/>
  <c r="E269" i="33"/>
  <c r="AK257" i="33"/>
  <c r="E255" i="33"/>
  <c r="AK231" i="33"/>
  <c r="S221" i="33"/>
  <c r="S217" i="33"/>
  <c r="BF268" i="33"/>
  <c r="M261" i="33"/>
  <c r="AN258" i="33"/>
  <c r="AZ244" i="33"/>
  <c r="E211" i="33"/>
  <c r="P270" i="33"/>
  <c r="C293" i="33"/>
  <c r="C291" i="33"/>
  <c r="AR290" i="33"/>
  <c r="AU289" i="33"/>
  <c r="AC326" i="33"/>
  <c r="I289" i="33"/>
  <c r="AO285" i="33"/>
  <c r="N284" i="33"/>
  <c r="BA182" i="33"/>
  <c r="AO281" i="33"/>
  <c r="G281" i="33"/>
  <c r="AG273" i="33"/>
  <c r="AV270" i="33"/>
  <c r="BH266" i="33"/>
  <c r="AD264" i="33"/>
  <c r="AF190" i="33"/>
  <c r="AR186" i="33"/>
  <c r="AC185" i="33"/>
  <c r="AL182" i="33"/>
  <c r="BA177" i="33"/>
  <c r="H119" i="33"/>
  <c r="AK116" i="33"/>
  <c r="AQ114" i="33"/>
  <c r="BF258" i="33"/>
  <c r="AB256" i="33"/>
  <c r="AW253" i="33"/>
  <c r="E251" i="33"/>
  <c r="E215" i="33"/>
  <c r="AT268" i="33"/>
  <c r="BF242" i="33"/>
  <c r="AB220" i="33"/>
  <c r="B260" i="33"/>
  <c r="AT248" i="33"/>
  <c r="AK271" i="33"/>
  <c r="AK267" i="33"/>
  <c r="AS170" i="33"/>
  <c r="D153" i="33"/>
  <c r="AG150" i="33"/>
  <c r="E298" i="33"/>
  <c r="W293" i="33"/>
  <c r="F191" i="33"/>
  <c r="AU190" i="33"/>
  <c r="W287" i="33"/>
  <c r="BG285" i="33"/>
  <c r="AO324" i="33"/>
  <c r="D276" i="33"/>
  <c r="AA275" i="33"/>
  <c r="AV274" i="33"/>
  <c r="D272" i="33"/>
  <c r="U259" i="33"/>
  <c r="W187" i="33"/>
  <c r="N184" i="33"/>
  <c r="AR180" i="33"/>
  <c r="P139" i="33"/>
  <c r="BF137" i="33"/>
  <c r="AQ136" i="33"/>
  <c r="BC132" i="33"/>
  <c r="AK126" i="33"/>
  <c r="V125" i="33"/>
  <c r="AW122" i="33"/>
  <c r="AH121" i="33"/>
  <c r="S213" i="33"/>
  <c r="BF264" i="33"/>
  <c r="AE261" i="33"/>
  <c r="M239" i="33"/>
  <c r="AN222" i="33"/>
  <c r="AK219" i="33"/>
  <c r="AH212" i="33"/>
  <c r="E265" i="33"/>
  <c r="AZ258" i="33"/>
  <c r="BC253" i="33"/>
  <c r="V242" i="33"/>
  <c r="V230" i="33"/>
  <c r="H224" i="33"/>
  <c r="H220" i="33"/>
  <c r="H216" i="33"/>
  <c r="S275" i="33"/>
  <c r="BC263" i="33"/>
  <c r="AZ254" i="33"/>
  <c r="AB252" i="33"/>
  <c r="AN240" i="33"/>
  <c r="AB236" i="33"/>
  <c r="BC233" i="33"/>
  <c r="AH226" i="33"/>
  <c r="AK217" i="33"/>
  <c r="BF284" i="33"/>
  <c r="Q282" i="33"/>
  <c r="AT284" i="33"/>
  <c r="AK291" i="33"/>
  <c r="AW37" i="4"/>
  <c r="AW243" i="33"/>
  <c r="AT234" i="33"/>
  <c r="AT238" i="33"/>
  <c r="AT32" i="4"/>
  <c r="P30" i="4"/>
  <c r="P236" i="33"/>
  <c r="P232" i="33"/>
  <c r="AB26" i="4"/>
  <c r="AB232" i="33"/>
  <c r="AN22" i="4"/>
  <c r="AN224" i="33"/>
  <c r="AB12" i="4"/>
  <c r="AB218" i="33"/>
  <c r="C324" i="33"/>
  <c r="AA223" i="33"/>
  <c r="BC287" i="33"/>
  <c r="S35" i="4"/>
  <c r="S237" i="33"/>
  <c r="S241" i="33"/>
  <c r="AE237" i="33"/>
  <c r="AE31" i="4"/>
  <c r="AE233" i="33"/>
  <c r="AQ233" i="33"/>
  <c r="AQ229" i="33"/>
  <c r="Y223" i="33"/>
  <c r="Y21" i="4"/>
  <c r="Y227" i="33"/>
  <c r="AT16" i="4"/>
  <c r="AT222" i="33"/>
  <c r="AT218" i="33"/>
  <c r="AL191" i="33"/>
  <c r="AI186" i="33"/>
  <c r="Q182" i="33"/>
  <c r="AI159" i="33"/>
  <c r="BD158" i="33"/>
  <c r="C157" i="33"/>
  <c r="BA153" i="33"/>
  <c r="AL180" i="33"/>
  <c r="AH242" i="33"/>
  <c r="BF14" i="4"/>
  <c r="BF220" i="33"/>
  <c r="B34" i="4"/>
  <c r="B240" i="33"/>
  <c r="BF28" i="4"/>
  <c r="BF230" i="33"/>
  <c r="BF234" i="33"/>
  <c r="BC229" i="33"/>
  <c r="BC225" i="33"/>
  <c r="BC23" i="4"/>
  <c r="AZ18" i="4"/>
  <c r="AZ220" i="33"/>
  <c r="BA181" i="33"/>
  <c r="AX279" i="33"/>
  <c r="Q246" i="33"/>
  <c r="E21" i="4"/>
  <c r="E227" i="33"/>
  <c r="B16" i="4"/>
  <c r="B218" i="33"/>
  <c r="B222" i="33"/>
  <c r="AE13" i="4"/>
  <c r="AE215" i="33"/>
  <c r="AE219" i="33"/>
  <c r="BF10" i="4"/>
  <c r="BF212" i="33"/>
  <c r="AG87" i="4"/>
  <c r="AG289" i="33"/>
  <c r="R86" i="4"/>
  <c r="R288" i="33"/>
  <c r="BH84" i="4"/>
  <c r="BH286" i="33"/>
  <c r="AS83" i="4"/>
  <c r="AS285" i="33"/>
  <c r="AD82" i="4"/>
  <c r="AD284" i="33"/>
  <c r="O81" i="4"/>
  <c r="O283" i="33"/>
  <c r="BE79" i="4"/>
  <c r="BE281" i="33"/>
  <c r="AP78" i="4"/>
  <c r="AP280" i="33"/>
  <c r="AA77" i="4"/>
  <c r="AA279" i="33"/>
  <c r="L76" i="4"/>
  <c r="L278" i="33"/>
  <c r="AY61" i="4"/>
  <c r="AY267" i="33"/>
  <c r="AJ60" i="4"/>
  <c r="AJ266" i="33"/>
  <c r="U59" i="4"/>
  <c r="U265" i="33"/>
  <c r="D58" i="4"/>
  <c r="D264" i="33"/>
  <c r="AV56" i="4"/>
  <c r="AV262" i="33"/>
  <c r="AG55" i="4"/>
  <c r="AG261" i="33"/>
  <c r="R54" i="4"/>
  <c r="R260" i="33"/>
  <c r="BH52" i="4"/>
  <c r="BH258" i="33"/>
  <c r="AS51" i="4"/>
  <c r="AS253" i="33"/>
  <c r="AS257" i="33"/>
  <c r="AD50" i="4"/>
  <c r="AD252" i="33"/>
  <c r="AD256" i="33"/>
  <c r="O49" i="4"/>
  <c r="O255" i="33"/>
  <c r="O251" i="33"/>
  <c r="BE47" i="4"/>
  <c r="BE253" i="33"/>
  <c r="AP46" i="4"/>
  <c r="AP248" i="33"/>
  <c r="AA45" i="4"/>
  <c r="AA251" i="33"/>
  <c r="AA247" i="33"/>
  <c r="L44" i="4"/>
  <c r="L246" i="33"/>
  <c r="L250" i="33"/>
  <c r="BB42" i="4"/>
  <c r="BB248" i="33"/>
  <c r="AM41" i="4"/>
  <c r="AM243" i="33"/>
  <c r="X40" i="4"/>
  <c r="X242" i="33"/>
  <c r="X246" i="33"/>
  <c r="E71" i="4"/>
  <c r="E273" i="33"/>
  <c r="AH68" i="4"/>
  <c r="AH270" i="33"/>
  <c r="B66" i="4"/>
  <c r="B268" i="33"/>
  <c r="B272" i="33"/>
  <c r="AE63" i="4"/>
  <c r="AE269" i="33"/>
  <c r="AE265" i="33"/>
  <c r="BF60" i="4"/>
  <c r="BF266" i="33"/>
  <c r="BF262" i="33"/>
  <c r="AB260" i="33"/>
  <c r="AB264" i="33"/>
  <c r="AB58" i="4"/>
  <c r="BC55" i="4"/>
  <c r="BC257" i="33"/>
  <c r="BC261" i="33"/>
  <c r="Y53" i="4"/>
  <c r="Y255" i="33"/>
  <c r="Y259" i="33"/>
  <c r="AZ50" i="4"/>
  <c r="AZ256" i="33"/>
  <c r="V48" i="4"/>
  <c r="V250" i="33"/>
  <c r="V254" i="33"/>
  <c r="AW45" i="4"/>
  <c r="AW247" i="33"/>
  <c r="AW251" i="33"/>
  <c r="S43" i="4"/>
  <c r="S245" i="33"/>
  <c r="S249" i="33"/>
  <c r="AT242" i="33"/>
  <c r="AT246" i="33"/>
  <c r="R84" i="4"/>
  <c r="R286" i="33"/>
  <c r="AE217" i="33"/>
  <c r="AE15" i="4"/>
  <c r="AE221" i="33"/>
  <c r="AT10" i="4"/>
  <c r="AT216" i="33"/>
  <c r="AT212" i="33"/>
  <c r="H20" i="4"/>
  <c r="H226" i="33"/>
  <c r="H222" i="33"/>
  <c r="M227" i="33"/>
  <c r="AW239" i="33"/>
  <c r="W88" i="4"/>
  <c r="W189" i="33"/>
  <c r="AR87" i="4"/>
  <c r="AR188" i="33"/>
  <c r="AX85" i="4"/>
  <c r="AX186" i="33"/>
  <c r="N85" i="4"/>
  <c r="N186" i="33"/>
  <c r="N291" i="33"/>
  <c r="T83" i="4"/>
  <c r="T184" i="33"/>
  <c r="Q80" i="4"/>
  <c r="Q181" i="33"/>
  <c r="AL79" i="4"/>
  <c r="AL281" i="33"/>
  <c r="W78" i="4"/>
  <c r="W280" i="33"/>
  <c r="AR77" i="4"/>
  <c r="AR283" i="33"/>
  <c r="AR279" i="33"/>
  <c r="AR178" i="33"/>
  <c r="BD75" i="4"/>
  <c r="BD277" i="33"/>
  <c r="T75" i="4"/>
  <c r="T277" i="33"/>
  <c r="AC74" i="4"/>
  <c r="AC280" i="33"/>
  <c r="N73" i="4"/>
  <c r="N279" i="33"/>
  <c r="AO70" i="4"/>
  <c r="AO276" i="33"/>
  <c r="Z69" i="4"/>
  <c r="Z271" i="33"/>
  <c r="AU68" i="4"/>
  <c r="AU274" i="33"/>
  <c r="I68" i="4"/>
  <c r="I274" i="33"/>
  <c r="I270" i="33"/>
  <c r="BA66" i="4"/>
  <c r="BA268" i="33"/>
  <c r="Q66" i="4"/>
  <c r="Q272" i="33"/>
  <c r="Q268" i="33"/>
  <c r="AN74" i="4"/>
  <c r="AN276" i="33"/>
  <c r="H72" i="4"/>
  <c r="H274" i="33"/>
  <c r="Q64" i="4"/>
  <c r="Q266" i="33"/>
  <c r="Q270" i="33"/>
  <c r="AL63" i="4"/>
  <c r="AL269" i="33"/>
  <c r="AR61" i="4"/>
  <c r="AR267" i="33"/>
  <c r="F61" i="4"/>
  <c r="F267" i="33"/>
  <c r="AX59" i="4"/>
  <c r="AX265" i="33"/>
  <c r="AI58" i="4"/>
  <c r="AI264" i="33"/>
  <c r="T57" i="4"/>
  <c r="T263" i="33"/>
  <c r="C56" i="4"/>
  <c r="C262" i="33"/>
  <c r="AF53" i="4"/>
  <c r="AF259" i="33"/>
  <c r="BA52" i="4"/>
  <c r="BA258" i="33"/>
  <c r="AL51" i="4"/>
  <c r="AL257" i="33"/>
  <c r="BG50" i="4"/>
  <c r="BG256" i="33"/>
  <c r="BD45" i="4"/>
  <c r="BD247" i="33"/>
  <c r="Z43" i="4"/>
  <c r="Z245" i="33"/>
  <c r="BE33" i="4"/>
  <c r="BE239" i="33"/>
  <c r="AG29" i="4"/>
  <c r="AG231" i="33"/>
  <c r="BB28" i="4"/>
  <c r="BB230" i="33"/>
  <c r="AD26" i="4"/>
  <c r="AD232" i="33"/>
  <c r="BE23" i="4"/>
  <c r="BE229" i="33"/>
  <c r="AV18" i="4"/>
  <c r="AV220" i="33"/>
  <c r="AV224" i="33"/>
  <c r="R16" i="4"/>
  <c r="R222" i="33"/>
  <c r="AM13" i="4"/>
  <c r="AM219" i="33"/>
  <c r="AU42" i="4"/>
  <c r="AU248" i="33"/>
  <c r="AO32" i="4"/>
  <c r="AO238" i="33"/>
  <c r="BD9" i="4"/>
  <c r="BD215" i="33"/>
  <c r="BD211" i="33"/>
  <c r="N92" i="4"/>
  <c r="N298" i="33"/>
  <c r="AX88" i="4"/>
  <c r="AX190" i="33"/>
  <c r="T86" i="4"/>
  <c r="T188" i="33"/>
  <c r="AF82" i="4"/>
  <c r="AF184" i="33"/>
  <c r="BG79" i="4"/>
  <c r="BG181" i="33"/>
  <c r="AC77" i="4"/>
  <c r="AC179" i="33"/>
  <c r="AV74" i="4"/>
  <c r="AV276" i="33"/>
  <c r="AP72" i="4"/>
  <c r="AP274" i="33"/>
  <c r="AP278" i="33"/>
  <c r="BH70" i="4"/>
  <c r="BH272" i="33"/>
  <c r="AS69" i="4"/>
  <c r="AS271" i="33"/>
  <c r="AD68" i="4"/>
  <c r="AD270" i="33"/>
  <c r="O67" i="4"/>
  <c r="O269" i="33"/>
  <c r="BE65" i="4"/>
  <c r="BE267" i="33"/>
  <c r="AP64" i="4"/>
  <c r="AP266" i="33"/>
  <c r="AA63" i="4"/>
  <c r="AA265" i="33"/>
  <c r="L62" i="4"/>
  <c r="L264" i="33"/>
  <c r="BB60" i="4"/>
  <c r="BB262" i="33"/>
  <c r="AM59" i="4"/>
  <c r="AM261" i="33"/>
  <c r="X58" i="4"/>
  <c r="X260" i="33"/>
  <c r="G57" i="4"/>
  <c r="G259" i="33"/>
  <c r="AY55" i="4"/>
  <c r="AY257" i="33"/>
  <c r="AJ54" i="4"/>
  <c r="AJ256" i="33"/>
  <c r="D52" i="4"/>
  <c r="D254" i="33"/>
  <c r="AV50" i="4"/>
  <c r="AV252" i="33"/>
  <c r="BH46" i="4"/>
  <c r="BH248" i="33"/>
  <c r="BH252" i="33"/>
  <c r="AS45" i="4"/>
  <c r="AS247" i="33"/>
  <c r="AS251" i="33"/>
  <c r="BE41" i="4"/>
  <c r="BE243" i="33"/>
  <c r="BE247" i="33"/>
  <c r="AP40" i="4"/>
  <c r="AP242" i="33"/>
  <c r="E35" i="4"/>
  <c r="E241" i="33"/>
  <c r="BF24" i="4"/>
  <c r="BF226" i="33"/>
  <c r="Y17" i="4"/>
  <c r="Y219" i="33"/>
  <c r="AW9" i="4"/>
  <c r="AW215" i="33"/>
  <c r="AL86" i="4"/>
  <c r="AL188" i="33"/>
  <c r="F84" i="4"/>
  <c r="F186" i="33"/>
  <c r="C79" i="4"/>
  <c r="C181" i="33"/>
  <c r="O61" i="4"/>
  <c r="O267" i="33"/>
  <c r="BE59" i="4"/>
  <c r="BE265" i="33"/>
  <c r="AP58" i="4"/>
  <c r="AP264" i="33"/>
  <c r="AA57" i="4"/>
  <c r="AA263" i="33"/>
  <c r="L56" i="4"/>
  <c r="L262" i="33"/>
  <c r="BB54" i="4"/>
  <c r="BB260" i="33"/>
  <c r="AM53" i="4"/>
  <c r="AM255" i="33"/>
  <c r="AM259" i="33"/>
  <c r="X52" i="4"/>
  <c r="X254" i="33"/>
  <c r="X258" i="33"/>
  <c r="G51" i="4"/>
  <c r="G257" i="33"/>
  <c r="G253" i="33"/>
  <c r="AY49" i="4"/>
  <c r="AY251" i="33"/>
  <c r="AY255" i="33"/>
  <c r="AJ48" i="4"/>
  <c r="AJ250" i="33"/>
  <c r="AJ254" i="33"/>
  <c r="D46" i="4"/>
  <c r="D248" i="33"/>
  <c r="D252" i="33"/>
  <c r="AV44" i="4"/>
  <c r="AV246" i="33"/>
  <c r="AV250" i="33"/>
  <c r="AG43" i="4"/>
  <c r="AG245" i="33"/>
  <c r="BH40" i="4"/>
  <c r="BH242" i="33"/>
  <c r="BH246" i="33"/>
  <c r="AS39" i="4"/>
  <c r="AS241" i="33"/>
  <c r="AD38" i="4"/>
  <c r="AD240" i="33"/>
  <c r="AD244" i="33"/>
  <c r="AW35" i="4"/>
  <c r="AW237" i="33"/>
  <c r="AW241" i="33"/>
  <c r="S33" i="4"/>
  <c r="S235" i="33"/>
  <c r="S239" i="33"/>
  <c r="AT30" i="4"/>
  <c r="AT232" i="33"/>
  <c r="AT236" i="33"/>
  <c r="AQ25" i="4"/>
  <c r="AQ227" i="33"/>
  <c r="M23" i="4"/>
  <c r="M229" i="33"/>
  <c r="M225" i="33"/>
  <c r="I83" i="4"/>
  <c r="I185" i="33"/>
  <c r="F180" i="33"/>
  <c r="F78" i="4"/>
  <c r="Q191" i="33"/>
  <c r="AU270" i="33"/>
  <c r="R220" i="33"/>
  <c r="AZ224" i="33"/>
  <c r="AV131" i="33"/>
  <c r="BB117" i="33"/>
  <c r="P183" i="33"/>
  <c r="V181" i="33"/>
  <c r="AW178" i="33"/>
  <c r="S176" i="33"/>
  <c r="AX193" i="33"/>
  <c r="N193" i="33"/>
  <c r="R115" i="33"/>
  <c r="AS112" i="33"/>
  <c r="G112" i="33"/>
  <c r="BC186" i="33"/>
  <c r="AN228" i="33"/>
  <c r="R149" i="33"/>
  <c r="BH147" i="33"/>
  <c r="L139" i="33"/>
  <c r="BB137" i="33"/>
  <c r="AC149" i="33"/>
  <c r="BA141" i="33"/>
  <c r="AU131" i="33"/>
  <c r="F126" i="33"/>
  <c r="AL116" i="33"/>
  <c r="BG115" i="33"/>
  <c r="B135" i="33"/>
  <c r="AT133" i="33"/>
  <c r="P131" i="33"/>
  <c r="BF129" i="33"/>
  <c r="AW136" i="33"/>
  <c r="AB113" i="33"/>
  <c r="X214" i="33"/>
  <c r="B167" i="33"/>
  <c r="AE164" i="33"/>
  <c r="Y154" i="33"/>
  <c r="S144" i="33"/>
  <c r="E136" i="33"/>
  <c r="B131" i="33"/>
  <c r="AE128" i="33"/>
  <c r="BF125" i="33"/>
  <c r="BC120" i="33"/>
  <c r="AT117" i="33"/>
  <c r="AE116" i="33"/>
  <c r="AZ115" i="33"/>
  <c r="AK279" i="33"/>
  <c r="AC258" i="33"/>
  <c r="AX245" i="33"/>
  <c r="Z280" i="33"/>
  <c r="Q292" i="33"/>
  <c r="AB284" i="33"/>
  <c r="P284" i="33"/>
  <c r="N257" i="33"/>
  <c r="U225" i="33"/>
  <c r="AM223" i="33"/>
  <c r="BE221" i="33"/>
  <c r="AG221" i="33"/>
  <c r="AP220" i="33"/>
  <c r="BD243" i="33"/>
  <c r="AX233" i="33"/>
  <c r="I232" i="33"/>
  <c r="N221" i="33"/>
  <c r="AI190" i="33"/>
  <c r="Q287" i="33"/>
  <c r="I283" i="33"/>
  <c r="AO300" i="33"/>
  <c r="P68" i="4"/>
  <c r="Q192" i="33"/>
  <c r="AX288" i="33"/>
  <c r="AX183" i="33"/>
  <c r="AC180" i="33"/>
  <c r="I279" i="33"/>
  <c r="AC191" i="33"/>
  <c r="N188" i="33"/>
  <c r="Z186" i="33"/>
  <c r="AI185" i="33"/>
  <c r="AL324" i="33"/>
  <c r="BD178" i="33"/>
  <c r="Q293" i="33"/>
  <c r="AI326" i="33"/>
  <c r="N187" i="33"/>
  <c r="I287" i="33"/>
  <c r="AX284" i="33"/>
  <c r="AC281" i="33"/>
  <c r="BA189" i="33"/>
  <c r="AG314" i="33"/>
  <c r="AC66" i="4"/>
  <c r="AC268" i="33"/>
  <c r="AF65" i="4"/>
  <c r="AF271" i="33"/>
  <c r="AX63" i="4"/>
  <c r="AX269" i="33"/>
  <c r="AU58" i="4"/>
  <c r="AU260" i="33"/>
  <c r="AR53" i="4"/>
  <c r="AR259" i="33"/>
  <c r="I46" i="4"/>
  <c r="I248" i="33"/>
  <c r="AP26" i="4"/>
  <c r="AP228" i="33"/>
  <c r="T41" i="4"/>
  <c r="T243" i="33"/>
  <c r="Z35" i="4"/>
  <c r="Z241" i="33"/>
  <c r="O51" i="4"/>
  <c r="O253" i="33"/>
  <c r="AG251" i="33"/>
  <c r="AG255" i="33"/>
  <c r="AG49" i="4"/>
  <c r="AY47" i="4"/>
  <c r="AY249" i="33"/>
  <c r="AY253" i="33"/>
  <c r="L46" i="4"/>
  <c r="L248" i="33"/>
  <c r="L252" i="33"/>
  <c r="AD44" i="4"/>
  <c r="AD246" i="33"/>
  <c r="AV42" i="4"/>
  <c r="AV244" i="33"/>
  <c r="AV248" i="33"/>
  <c r="G41" i="4"/>
  <c r="G243" i="33"/>
  <c r="G247" i="33"/>
  <c r="AA39" i="4"/>
  <c r="AA245" i="33"/>
  <c r="BC35" i="4"/>
  <c r="BC237" i="33"/>
  <c r="BC241" i="33"/>
  <c r="AH32" i="4"/>
  <c r="AH234" i="33"/>
  <c r="AH238" i="33"/>
  <c r="M29" i="4"/>
  <c r="M231" i="33"/>
  <c r="M235" i="33"/>
  <c r="AW25" i="4"/>
  <c r="AW227" i="33"/>
  <c r="AW231" i="33"/>
  <c r="AB22" i="4"/>
  <c r="AB228" i="33"/>
  <c r="E19" i="4"/>
  <c r="E225" i="33"/>
  <c r="AQ15" i="4"/>
  <c r="AQ217" i="33"/>
  <c r="AQ221" i="33"/>
  <c r="V12" i="4"/>
  <c r="V218" i="33"/>
  <c r="AF290" i="33"/>
  <c r="N288" i="33"/>
  <c r="AF286" i="33"/>
  <c r="AU178" i="33"/>
  <c r="AL190" i="33"/>
  <c r="N326" i="33"/>
  <c r="AC286" i="33"/>
  <c r="AF281" i="33"/>
  <c r="BG274" i="33"/>
  <c r="Z261" i="33"/>
  <c r="BC21" i="4"/>
  <c r="BC227" i="33"/>
  <c r="BC223" i="33"/>
  <c r="AH18" i="4"/>
  <c r="AH220" i="33"/>
  <c r="M15" i="4"/>
  <c r="M221" i="33"/>
  <c r="M217" i="33"/>
  <c r="AW217" i="33"/>
  <c r="AW11" i="4"/>
  <c r="N292" i="33"/>
  <c r="BA289" i="33"/>
  <c r="AF185" i="33"/>
  <c r="I325" i="33"/>
  <c r="F177" i="33"/>
  <c r="AI290" i="33"/>
  <c r="F188" i="33"/>
  <c r="AC181" i="33"/>
  <c r="F178" i="33"/>
  <c r="AF277" i="33"/>
  <c r="BG270" i="33"/>
  <c r="AC266" i="33"/>
  <c r="BD263" i="33"/>
  <c r="D54" i="4"/>
  <c r="D256" i="33"/>
  <c r="AP252" i="33"/>
  <c r="AP50" i="4"/>
  <c r="BH250" i="33"/>
  <c r="BH48" i="4"/>
  <c r="BH254" i="33"/>
  <c r="U47" i="4"/>
  <c r="U249" i="33"/>
  <c r="AM251" i="33"/>
  <c r="AM45" i="4"/>
  <c r="BE245" i="33"/>
  <c r="BE249" i="33"/>
  <c r="BE43" i="4"/>
  <c r="R244" i="33"/>
  <c r="R42" i="4"/>
  <c r="R248" i="33"/>
  <c r="AJ242" i="33"/>
  <c r="AJ40" i="4"/>
  <c r="BB244" i="33"/>
  <c r="BB38" i="4"/>
  <c r="BB240" i="33"/>
  <c r="O239" i="33"/>
  <c r="O243" i="33"/>
  <c r="O37" i="4"/>
  <c r="BF236" i="33"/>
  <c r="BF240" i="33"/>
  <c r="BF34" i="4"/>
  <c r="AK31" i="4"/>
  <c r="AK233" i="33"/>
  <c r="AK237" i="33"/>
  <c r="P28" i="4"/>
  <c r="P230" i="33"/>
  <c r="P234" i="33"/>
  <c r="AZ24" i="4"/>
  <c r="AZ230" i="33"/>
  <c r="AZ226" i="33"/>
  <c r="Q297" i="33"/>
  <c r="Q291" i="33"/>
  <c r="AC285" i="33"/>
  <c r="AC282" i="33"/>
  <c r="BG268" i="33"/>
  <c r="BB52" i="4"/>
  <c r="AU283" i="33"/>
  <c r="I183" i="33"/>
  <c r="T267" i="33"/>
  <c r="BC275" i="33"/>
  <c r="BC271" i="33"/>
  <c r="AH268" i="33"/>
  <c r="AH272" i="33"/>
  <c r="AZ266" i="33"/>
  <c r="AZ270" i="33"/>
  <c r="M265" i="33"/>
  <c r="M269" i="33"/>
  <c r="AE61" i="4"/>
  <c r="AE263" i="33"/>
  <c r="AE267" i="33"/>
  <c r="AW59" i="4"/>
  <c r="AW261" i="33"/>
  <c r="AW265" i="33"/>
  <c r="H58" i="4"/>
  <c r="H260" i="33"/>
  <c r="H264" i="33"/>
  <c r="AB56" i="4"/>
  <c r="AB258" i="33"/>
  <c r="AB262" i="33"/>
  <c r="AK71" i="4"/>
  <c r="BE144" i="33"/>
  <c r="AJ141" i="33"/>
  <c r="T110" i="33"/>
  <c r="AE162" i="33"/>
  <c r="AW160" i="33"/>
  <c r="H159" i="33"/>
  <c r="AB157" i="33"/>
  <c r="AH119" i="33"/>
  <c r="Y178" i="33"/>
  <c r="BG143" i="33"/>
  <c r="BD138" i="33"/>
  <c r="Q137" i="33"/>
  <c r="Z136" i="33"/>
  <c r="AI135" i="33"/>
  <c r="BA133" i="33"/>
  <c r="W131" i="33"/>
  <c r="AX128" i="33"/>
  <c r="I127" i="33"/>
  <c r="T126" i="33"/>
  <c r="Q121" i="33"/>
  <c r="AI119" i="33"/>
  <c r="BA117" i="33"/>
  <c r="AF114" i="33"/>
  <c r="BG111" i="33"/>
  <c r="AD145" i="33"/>
  <c r="G142" i="33"/>
  <c r="AS138" i="33"/>
  <c r="AH133" i="33"/>
  <c r="AB123" i="33"/>
  <c r="V113" i="33"/>
  <c r="AY126" i="33"/>
  <c r="BH125" i="33"/>
  <c r="AM122" i="33"/>
  <c r="N152" i="33"/>
  <c r="AO149" i="33"/>
  <c r="I147" i="33"/>
  <c r="AL144" i="33"/>
  <c r="P129" i="33"/>
  <c r="AW213" i="33"/>
  <c r="R129" i="33"/>
  <c r="AD117" i="33"/>
  <c r="V214" i="33"/>
  <c r="F326" i="33"/>
  <c r="AR281" i="33"/>
  <c r="BH113" i="33"/>
  <c r="L113" i="33"/>
  <c r="AD111" i="33"/>
  <c r="AO192" i="33"/>
  <c r="AX191" i="33"/>
  <c r="AU326" i="33"/>
  <c r="AC188" i="33"/>
  <c r="AU325" i="33"/>
  <c r="AI178" i="33"/>
  <c r="AX281" i="33"/>
  <c r="T279" i="33"/>
  <c r="C276" i="33"/>
  <c r="BA272" i="33"/>
  <c r="W270" i="33"/>
  <c r="BE255" i="33"/>
  <c r="R254" i="33"/>
  <c r="AJ252" i="33"/>
  <c r="BB250" i="33"/>
  <c r="O249" i="33"/>
  <c r="AG247" i="33"/>
  <c r="AY245" i="33"/>
  <c r="L244" i="33"/>
  <c r="AD242" i="33"/>
  <c r="X240" i="33"/>
  <c r="BH232" i="33"/>
  <c r="BH226" i="33"/>
  <c r="X220" i="33"/>
  <c r="AY211" i="33"/>
  <c r="N229" i="33"/>
  <c r="B236" i="33"/>
  <c r="M219" i="33"/>
  <c r="P276" i="33"/>
  <c r="AW211" i="33"/>
  <c r="BB232" i="33"/>
  <c r="U231" i="33"/>
  <c r="AY223" i="33"/>
  <c r="AP218" i="33"/>
  <c r="AX225" i="33"/>
  <c r="F219" i="33"/>
  <c r="B232" i="33"/>
  <c r="BC221" i="33"/>
  <c r="Y275" i="33"/>
  <c r="B290" i="33"/>
  <c r="AN232" i="33"/>
  <c r="AH218" i="33"/>
  <c r="AE289" i="33"/>
  <c r="AP216" i="33"/>
  <c r="BD185" i="33"/>
  <c r="BA176" i="33"/>
  <c r="AB298" i="33"/>
  <c r="AC292" i="33"/>
  <c r="AX291" i="33"/>
  <c r="AX326" i="33"/>
  <c r="AC187" i="33"/>
  <c r="AU286" i="33"/>
  <c r="BD184" i="33"/>
  <c r="W284" i="33"/>
  <c r="BA276" i="33"/>
  <c r="Q258" i="33"/>
  <c r="AO141" i="33"/>
  <c r="AX140" i="33"/>
  <c r="T138" i="33"/>
  <c r="AC137" i="33"/>
  <c r="AL136" i="33"/>
  <c r="AU135" i="33"/>
  <c r="Q133" i="33"/>
  <c r="AI131" i="33"/>
  <c r="C129" i="33"/>
  <c r="N128" i="33"/>
  <c r="AO125" i="33"/>
  <c r="AX124" i="33"/>
  <c r="BG123" i="33"/>
  <c r="I123" i="33"/>
  <c r="AC121" i="33"/>
  <c r="AL120" i="33"/>
  <c r="BD118" i="33"/>
  <c r="F118" i="33"/>
  <c r="AI115" i="33"/>
  <c r="C113" i="33"/>
  <c r="W111" i="33"/>
  <c r="B189" i="33"/>
  <c r="O241" i="33"/>
  <c r="O231" i="33"/>
  <c r="AM229" i="33"/>
  <c r="O225" i="33"/>
  <c r="L222" i="33"/>
  <c r="O221" i="33"/>
  <c r="D220" i="33"/>
  <c r="X218" i="33"/>
  <c r="AP212" i="33"/>
  <c r="S225" i="33"/>
  <c r="E289" i="33"/>
  <c r="Y33" i="4"/>
  <c r="AN26" i="4"/>
  <c r="R48" i="4"/>
  <c r="AG41" i="4"/>
  <c r="AX181" i="33"/>
  <c r="BG180" i="33"/>
  <c r="AI173" i="33"/>
  <c r="C171" i="33"/>
  <c r="AX285" i="33"/>
  <c r="W183" i="33"/>
  <c r="BG179" i="33"/>
  <c r="AI278" i="33"/>
  <c r="AF273" i="33"/>
  <c r="N265" i="33"/>
  <c r="AO262" i="33"/>
  <c r="I260" i="33"/>
  <c r="F259" i="33"/>
  <c r="BB127" i="33"/>
  <c r="O126" i="33"/>
  <c r="X125" i="33"/>
  <c r="AG124" i="33"/>
  <c r="BH121" i="33"/>
  <c r="AG229" i="33"/>
  <c r="AG223" i="33"/>
  <c r="AY215" i="33"/>
  <c r="AX241" i="33"/>
  <c r="W212" i="33"/>
  <c r="Y235" i="33"/>
  <c r="AW287" i="33"/>
  <c r="AM51" i="4"/>
  <c r="BB44" i="4"/>
  <c r="AU186" i="33"/>
  <c r="BA165" i="33"/>
  <c r="W163" i="33"/>
  <c r="BG159" i="33"/>
  <c r="AC157" i="33"/>
  <c r="AL156" i="33"/>
  <c r="Q153" i="33"/>
  <c r="BG189" i="33"/>
  <c r="W288" i="33"/>
  <c r="BG284" i="33"/>
  <c r="BG280" i="33"/>
  <c r="Z275" i="33"/>
  <c r="W274" i="33"/>
  <c r="O136" i="33"/>
  <c r="X135" i="33"/>
  <c r="BH131" i="33"/>
  <c r="U130" i="33"/>
  <c r="AD129" i="33"/>
  <c r="AM128" i="33"/>
  <c r="O120" i="33"/>
  <c r="AY116" i="33"/>
  <c r="AG213" i="33"/>
  <c r="AI151" i="33"/>
  <c r="C149" i="33"/>
  <c r="AF146" i="33"/>
  <c r="D242" i="33"/>
  <c r="AP238" i="33"/>
  <c r="L232" i="33"/>
  <c r="AY221" i="33"/>
  <c r="BB220" i="33"/>
  <c r="AY217" i="33"/>
  <c r="I224" i="33"/>
  <c r="AB294" i="33"/>
  <c r="AF247" i="33"/>
  <c r="AE287" i="33"/>
  <c r="S229" i="33"/>
  <c r="T189" i="33"/>
  <c r="BG326" i="33"/>
  <c r="BD289" i="33"/>
  <c r="AF182" i="33"/>
  <c r="BA270" i="33"/>
  <c r="W268" i="33"/>
  <c r="BB115" i="33"/>
  <c r="D115" i="33"/>
  <c r="X113" i="33"/>
  <c r="V196" i="33"/>
  <c r="AW182" i="33"/>
  <c r="D232" i="33"/>
  <c r="AD230" i="33"/>
  <c r="AP224" i="33"/>
  <c r="V290" i="33"/>
  <c r="AO230" i="33"/>
  <c r="M289" i="33"/>
  <c r="BF286" i="33"/>
  <c r="AH222" i="33"/>
  <c r="V300" i="33"/>
  <c r="W184" i="33"/>
  <c r="W324" i="33"/>
  <c r="BD326" i="33"/>
  <c r="T289" i="33"/>
  <c r="I284" i="33"/>
  <c r="BA280" i="33"/>
  <c r="AF269" i="33"/>
  <c r="U255" i="33"/>
  <c r="BE251" i="33"/>
  <c r="AJ248" i="33"/>
  <c r="O245" i="33"/>
  <c r="AG239" i="33"/>
  <c r="X230" i="33"/>
  <c r="X224" i="33"/>
  <c r="BH222" i="33"/>
  <c r="AG219" i="33"/>
  <c r="AL241" i="33"/>
  <c r="AO246" i="33"/>
  <c r="Z237" i="33"/>
  <c r="AH286" i="33"/>
  <c r="AN92" i="4"/>
  <c r="AN294" i="33"/>
  <c r="AK91" i="4"/>
  <c r="AK297" i="33"/>
  <c r="M91" i="4"/>
  <c r="M297" i="33"/>
  <c r="M293" i="33"/>
  <c r="Y87" i="4"/>
  <c r="Y289" i="33"/>
  <c r="S85" i="4"/>
  <c r="S291" i="33"/>
  <c r="AZ84" i="4"/>
  <c r="AZ286" i="33"/>
  <c r="AQ83" i="4"/>
  <c r="AQ289" i="33"/>
  <c r="AQ285" i="33"/>
  <c r="AB82" i="4"/>
  <c r="AB288" i="33"/>
  <c r="M81" i="4"/>
  <c r="M287" i="33"/>
  <c r="V80" i="4"/>
  <c r="V286" i="33"/>
  <c r="BC79" i="4"/>
  <c r="BC281" i="33"/>
  <c r="E79" i="4"/>
  <c r="E285" i="33"/>
  <c r="AN78" i="4"/>
  <c r="AN280" i="33"/>
  <c r="AW77" i="4"/>
  <c r="AW283" i="33"/>
  <c r="AH76" i="4"/>
  <c r="AH282" i="33"/>
  <c r="H76" i="4"/>
  <c r="H278" i="33"/>
  <c r="S75" i="4"/>
  <c r="S281" i="33"/>
  <c r="S277" i="33"/>
  <c r="AZ74" i="4"/>
  <c r="AZ276" i="33"/>
  <c r="B74" i="4"/>
  <c r="B276" i="33"/>
  <c r="B280" i="33"/>
  <c r="AT72" i="4"/>
  <c r="AT274" i="33"/>
  <c r="AT278" i="33"/>
  <c r="V72" i="4"/>
  <c r="V274" i="33"/>
  <c r="C52" i="4"/>
  <c r="C254" i="33"/>
  <c r="N51" i="4"/>
  <c r="N253" i="33"/>
  <c r="AU50" i="4"/>
  <c r="AU252" i="33"/>
  <c r="AU256" i="33"/>
  <c r="W50" i="4"/>
  <c r="W256" i="33"/>
  <c r="F49" i="4"/>
  <c r="F255" i="33"/>
  <c r="AX47" i="4"/>
  <c r="AX253" i="33"/>
  <c r="Z47" i="4"/>
  <c r="Z249" i="33"/>
  <c r="AI46" i="4"/>
  <c r="AI248" i="33"/>
  <c r="AI252" i="33"/>
  <c r="T45" i="4"/>
  <c r="T247" i="33"/>
  <c r="T251" i="33"/>
  <c r="C44" i="4"/>
  <c r="C250" i="33"/>
  <c r="C246" i="33"/>
  <c r="AL43" i="4"/>
  <c r="AL245" i="33"/>
  <c r="AY25" i="4"/>
  <c r="AY231" i="33"/>
  <c r="AA25" i="4"/>
  <c r="AA231" i="33"/>
  <c r="BH24" i="4"/>
  <c r="BH230" i="33"/>
  <c r="AJ24" i="4"/>
  <c r="AJ230" i="33"/>
  <c r="L24" i="4"/>
  <c r="L230" i="33"/>
  <c r="AS23" i="4"/>
  <c r="AS229" i="33"/>
  <c r="U23" i="4"/>
  <c r="U229" i="33"/>
  <c r="BB22" i="4"/>
  <c r="BB228" i="33"/>
  <c r="AD22" i="4"/>
  <c r="AD228" i="33"/>
  <c r="D22" i="4"/>
  <c r="D228" i="33"/>
  <c r="AM21" i="4"/>
  <c r="AM227" i="33"/>
  <c r="O21" i="4"/>
  <c r="O227" i="33"/>
  <c r="AV20" i="4"/>
  <c r="AV226" i="33"/>
  <c r="X20" i="4"/>
  <c r="X226" i="33"/>
  <c r="BE19" i="4"/>
  <c r="BE225" i="33"/>
  <c r="AG19" i="4"/>
  <c r="AG225" i="33"/>
  <c r="BH18" i="4"/>
  <c r="BH224" i="33"/>
  <c r="AJ18" i="4"/>
  <c r="AJ224" i="33"/>
  <c r="L18" i="4"/>
  <c r="L224" i="33"/>
  <c r="AS17" i="4"/>
  <c r="AS223" i="33"/>
  <c r="U17" i="4"/>
  <c r="U223" i="33"/>
  <c r="BB16" i="4"/>
  <c r="BB218" i="33"/>
  <c r="BB222" i="33"/>
  <c r="AD16" i="4"/>
  <c r="AD222" i="33"/>
  <c r="AD218" i="33"/>
  <c r="D16" i="4"/>
  <c r="D222" i="33"/>
  <c r="D218" i="33"/>
  <c r="AG15" i="4"/>
  <c r="AG217" i="33"/>
  <c r="AA13" i="4"/>
  <c r="AA219" i="33"/>
  <c r="AA215" i="33"/>
  <c r="BH12" i="4"/>
  <c r="BH218" i="33"/>
  <c r="BB10" i="4"/>
  <c r="BB216" i="33"/>
  <c r="D10" i="4"/>
  <c r="D216" i="33"/>
  <c r="O9" i="4"/>
  <c r="O211" i="33"/>
  <c r="AI42" i="4"/>
  <c r="AI244" i="33"/>
  <c r="I42" i="4"/>
  <c r="I244" i="33"/>
  <c r="AR41" i="4"/>
  <c r="AR243" i="33"/>
  <c r="BA40" i="4"/>
  <c r="BA242" i="33"/>
  <c r="AC40" i="4"/>
  <c r="AC242" i="33"/>
  <c r="N39" i="4"/>
  <c r="N241" i="33"/>
  <c r="AU38" i="4"/>
  <c r="AU240" i="33"/>
  <c r="AU244" i="33"/>
  <c r="W38" i="4"/>
  <c r="W244" i="33"/>
  <c r="BD37" i="4"/>
  <c r="BD239" i="33"/>
  <c r="AF37" i="4"/>
  <c r="AF239" i="33"/>
  <c r="F37" i="4"/>
  <c r="F239" i="33"/>
  <c r="F243" i="33"/>
  <c r="AO36" i="4"/>
  <c r="AO242" i="33"/>
  <c r="Q36" i="4"/>
  <c r="Q238" i="33"/>
  <c r="AX35" i="4"/>
  <c r="AX237" i="33"/>
  <c r="BG34" i="4"/>
  <c r="BG236" i="33"/>
  <c r="BG240" i="33"/>
  <c r="AI34" i="4"/>
  <c r="AI240" i="33"/>
  <c r="AI236" i="33"/>
  <c r="I34" i="4"/>
  <c r="I236" i="33"/>
  <c r="AR33" i="4"/>
  <c r="AR235" i="33"/>
  <c r="AR239" i="33"/>
  <c r="BA32" i="4"/>
  <c r="BA238" i="33"/>
  <c r="BA234" i="33"/>
  <c r="AC32" i="4"/>
  <c r="AC234" i="33"/>
  <c r="AC238" i="33"/>
  <c r="C32" i="4"/>
  <c r="C238" i="33"/>
  <c r="AL31" i="4"/>
  <c r="AL237" i="33"/>
  <c r="AL233" i="33"/>
  <c r="N31" i="4"/>
  <c r="N233" i="33"/>
  <c r="AU30" i="4"/>
  <c r="AU232" i="33"/>
  <c r="AU236" i="33"/>
  <c r="W30" i="4"/>
  <c r="W236" i="33"/>
  <c r="BD29" i="4"/>
  <c r="BD235" i="33"/>
  <c r="BD231" i="33"/>
  <c r="AF29" i="4"/>
  <c r="AF231" i="33"/>
  <c r="F29" i="4"/>
  <c r="F231" i="33"/>
  <c r="F235" i="33"/>
  <c r="AO28" i="4"/>
  <c r="AO234" i="33"/>
  <c r="Q28" i="4"/>
  <c r="Q234" i="33"/>
  <c r="Q230" i="33"/>
  <c r="AX27" i="4"/>
  <c r="AX229" i="33"/>
  <c r="Z27" i="4"/>
  <c r="Z233" i="33"/>
  <c r="BG26" i="4"/>
  <c r="BG232" i="33"/>
  <c r="BG228" i="33"/>
  <c r="AI26" i="4"/>
  <c r="AI232" i="33"/>
  <c r="AI228" i="33"/>
  <c r="I26" i="4"/>
  <c r="I228" i="33"/>
  <c r="AR25" i="4"/>
  <c r="AR231" i="33"/>
  <c r="T25" i="4"/>
  <c r="T231" i="33"/>
  <c r="BA24" i="4"/>
  <c r="BA226" i="33"/>
  <c r="AC24" i="4"/>
  <c r="AC226" i="33"/>
  <c r="AC230" i="33"/>
  <c r="C24" i="4"/>
  <c r="C226" i="33"/>
  <c r="C230" i="33"/>
  <c r="N23" i="4"/>
  <c r="N225" i="33"/>
  <c r="AU22" i="4"/>
  <c r="AU224" i="33"/>
  <c r="AU228" i="33"/>
  <c r="W22" i="4"/>
  <c r="W224" i="33"/>
  <c r="W228" i="33"/>
  <c r="AF21" i="4"/>
  <c r="AF223" i="33"/>
  <c r="F21" i="4"/>
  <c r="F223" i="33"/>
  <c r="F227" i="33"/>
  <c r="AO20" i="4"/>
  <c r="AO222" i="33"/>
  <c r="AO226" i="33"/>
  <c r="Q20" i="4"/>
  <c r="Q222" i="33"/>
  <c r="AX19" i="4"/>
  <c r="AX221" i="33"/>
  <c r="Z19" i="4"/>
  <c r="Z221" i="33"/>
  <c r="Z225" i="33"/>
  <c r="BG18" i="4"/>
  <c r="BG220" i="33"/>
  <c r="BG224" i="33"/>
  <c r="AI18" i="4"/>
  <c r="AI220" i="33"/>
  <c r="I18" i="4"/>
  <c r="I220" i="33"/>
  <c r="AR17" i="4"/>
  <c r="AR219" i="33"/>
  <c r="AR223" i="33"/>
  <c r="T17" i="4"/>
  <c r="T219" i="33"/>
  <c r="T223" i="33"/>
  <c r="BA16" i="4"/>
  <c r="BA218" i="33"/>
  <c r="AC16" i="4"/>
  <c r="AC218" i="33"/>
  <c r="C16" i="4"/>
  <c r="C218" i="33"/>
  <c r="AL15" i="4"/>
  <c r="AL221" i="33"/>
  <c r="AL217" i="33"/>
  <c r="N15" i="4"/>
  <c r="N217" i="33"/>
  <c r="AU14" i="4"/>
  <c r="AU220" i="33"/>
  <c r="AU216" i="33"/>
  <c r="W14" i="4"/>
  <c r="W216" i="33"/>
  <c r="W220" i="33"/>
  <c r="BD13" i="4"/>
  <c r="BD219" i="33"/>
  <c r="AF13" i="4"/>
  <c r="AF215" i="33"/>
  <c r="F13" i="4"/>
  <c r="F215" i="33"/>
  <c r="AO12" i="4"/>
  <c r="AO218" i="33"/>
  <c r="Q12" i="4"/>
  <c r="Q218" i="33"/>
  <c r="BG10" i="4"/>
  <c r="BG212" i="33"/>
  <c r="BG216" i="33"/>
  <c r="I10" i="4"/>
  <c r="I216" i="33"/>
  <c r="I212" i="33"/>
  <c r="AR9" i="4"/>
  <c r="AR211" i="33"/>
  <c r="AR215" i="33"/>
  <c r="T9" i="4"/>
  <c r="T215" i="33"/>
  <c r="V191" i="33"/>
  <c r="AW188" i="33"/>
  <c r="Y188" i="33"/>
  <c r="H187" i="33"/>
  <c r="AY237" i="33"/>
  <c r="AA237" i="33"/>
  <c r="BH236" i="33"/>
  <c r="AJ236" i="33"/>
  <c r="L236" i="33"/>
  <c r="AS235" i="33"/>
  <c r="U235" i="33"/>
  <c r="BB234" i="33"/>
  <c r="AD234" i="33"/>
  <c r="D234" i="33"/>
  <c r="AM233" i="33"/>
  <c r="O233" i="33"/>
  <c r="AV232" i="33"/>
  <c r="X232" i="33"/>
  <c r="BE231" i="33"/>
  <c r="R230" i="33"/>
  <c r="G229" i="33"/>
  <c r="AA227" i="33"/>
  <c r="AS225" i="33"/>
  <c r="D224" i="33"/>
  <c r="X222" i="33"/>
  <c r="BH220" i="33"/>
  <c r="AJ220" i="33"/>
  <c r="L220" i="33"/>
  <c r="L218" i="33"/>
  <c r="AD216" i="33"/>
  <c r="AF243" i="33"/>
  <c r="BA230" i="33"/>
  <c r="BD227" i="33"/>
  <c r="BA222" i="33"/>
  <c r="AH288" i="33"/>
  <c r="AR255" i="33"/>
  <c r="C242" i="33"/>
  <c r="Z229" i="33"/>
  <c r="N297" i="33"/>
  <c r="G233" i="33"/>
  <c r="AP232" i="33"/>
  <c r="R232" i="33"/>
  <c r="AP230" i="33"/>
  <c r="AY227" i="33"/>
  <c r="L226" i="33"/>
  <c r="AD224" i="33"/>
  <c r="AV222" i="33"/>
  <c r="G217" i="33"/>
  <c r="BG244" i="33"/>
  <c r="AF227" i="33"/>
  <c r="AC222" i="33"/>
  <c r="AX217" i="33"/>
  <c r="AT292" i="33"/>
  <c r="H288" i="33"/>
  <c r="AL225" i="33"/>
  <c r="C222" i="33"/>
  <c r="AO250" i="33"/>
  <c r="N237" i="33"/>
  <c r="AF235" i="33"/>
  <c r="W232" i="33"/>
  <c r="AI216" i="33"/>
  <c r="T211" i="33"/>
  <c r="AK275" i="33"/>
  <c r="BD251" i="33"/>
  <c r="T235" i="33"/>
  <c r="M283" i="33"/>
  <c r="T328" i="33"/>
  <c r="AY241" i="33"/>
  <c r="AA241" i="33"/>
  <c r="BH240" i="33"/>
  <c r="AJ240" i="33"/>
  <c r="L240" i="33"/>
  <c r="AS239" i="33"/>
  <c r="U239" i="33"/>
  <c r="BB238" i="33"/>
  <c r="AD238" i="33"/>
  <c r="D238" i="33"/>
  <c r="AM237" i="33"/>
  <c r="O237" i="33"/>
  <c r="AV236" i="33"/>
  <c r="X236" i="33"/>
  <c r="BE235" i="33"/>
  <c r="AG235" i="33"/>
  <c r="G235" i="33"/>
  <c r="AP234" i="33"/>
  <c r="R234" i="33"/>
  <c r="AY233" i="33"/>
  <c r="AA233" i="33"/>
  <c r="G231" i="33"/>
  <c r="AA229" i="33"/>
  <c r="R228" i="33"/>
  <c r="AJ226" i="33"/>
  <c r="BB224" i="33"/>
  <c r="O223" i="33"/>
  <c r="U219" i="33"/>
  <c r="AS217" i="33"/>
  <c r="O215" i="33"/>
  <c r="BB212" i="33"/>
  <c r="AD212" i="33"/>
  <c r="D212" i="33"/>
  <c r="Q242" i="33"/>
  <c r="C234" i="33"/>
  <c r="AL229" i="33"/>
  <c r="Q226" i="33"/>
  <c r="AI224" i="33"/>
  <c r="AF219" i="33"/>
  <c r="Z217" i="33"/>
  <c r="AN290" i="33"/>
  <c r="I240" i="33"/>
  <c r="BD223" i="33"/>
  <c r="BC291" i="33"/>
  <c r="Y279" i="33"/>
  <c r="AC254" i="33"/>
  <c r="T227" i="33"/>
  <c r="BA246" i="33"/>
  <c r="T239" i="33"/>
  <c r="AR227" i="33"/>
  <c r="AI212" i="33"/>
  <c r="L214" i="33"/>
  <c r="AK281" i="33"/>
  <c r="E279" i="33"/>
  <c r="Q214" i="33"/>
  <c r="AJ218" i="33"/>
  <c r="BE315" i="33"/>
  <c r="AS310" i="33"/>
  <c r="O309" i="33"/>
  <c r="W29" i="4"/>
  <c r="AH297" i="33"/>
  <c r="BH214" i="33"/>
  <c r="I324" i="33"/>
  <c r="AO25" i="4"/>
  <c r="P282" i="33"/>
  <c r="AS197" i="4"/>
  <c r="AO298" i="33"/>
  <c r="AV196" i="33"/>
  <c r="AR42" i="4"/>
  <c r="AW291" i="33"/>
  <c r="AA217" i="33"/>
  <c r="AV216" i="33"/>
  <c r="AO196" i="33"/>
  <c r="AO328" i="33"/>
  <c r="C328" i="33"/>
  <c r="AO23" i="4"/>
  <c r="BA256" i="33"/>
  <c r="S283" i="33"/>
  <c r="P278" i="33"/>
  <c r="W254" i="33"/>
  <c r="AZ274" i="33"/>
  <c r="BG19" i="4"/>
  <c r="AH290" i="33"/>
  <c r="AL255" i="33"/>
  <c r="N251" i="33"/>
  <c r="AI250" i="33"/>
  <c r="V284" i="33"/>
  <c r="AZ290" i="33"/>
  <c r="C298" i="33"/>
  <c r="L297" i="33"/>
  <c r="AD328" i="33"/>
  <c r="C35" i="4"/>
  <c r="BG17" i="4"/>
  <c r="AK285" i="33"/>
  <c r="AH294" i="33"/>
  <c r="P286" i="33"/>
  <c r="AB282" i="33"/>
  <c r="P274" i="33"/>
  <c r="AF249" i="33"/>
  <c r="Y277" i="33"/>
  <c r="H290" i="33"/>
  <c r="AE293" i="33"/>
  <c r="AK287" i="33"/>
  <c r="BF290" i="33"/>
  <c r="AF193" i="33"/>
  <c r="AU279" i="33"/>
  <c r="AO49" i="4"/>
  <c r="W31" i="4"/>
  <c r="AQ293" i="33"/>
  <c r="E293" i="33"/>
  <c r="Q256" i="33"/>
  <c r="AH292" i="33"/>
  <c r="AA94" i="4"/>
  <c r="AJ83" i="4"/>
  <c r="AJ297" i="33"/>
  <c r="O326" i="33"/>
  <c r="AA325" i="33"/>
  <c r="AA322" i="33"/>
  <c r="AS320" i="33"/>
  <c r="AY320" i="33"/>
  <c r="AG318" i="33"/>
  <c r="AF46" i="4"/>
  <c r="AX40" i="4"/>
  <c r="I35" i="4"/>
  <c r="AU23" i="4"/>
  <c r="BC293" i="33"/>
  <c r="S293" i="33"/>
  <c r="B292" i="33"/>
  <c r="Y291" i="33"/>
  <c r="AT290" i="33"/>
  <c r="M285" i="33"/>
  <c r="AH284" i="33"/>
  <c r="BC283" i="33"/>
  <c r="S287" i="33"/>
  <c r="AN286" i="33"/>
  <c r="Y281" i="33"/>
  <c r="AZ278" i="33"/>
  <c r="M83" i="4"/>
  <c r="AD196" i="33"/>
  <c r="U314" i="33"/>
  <c r="AG313" i="33"/>
  <c r="AP214" i="33"/>
  <c r="AJ16" i="4"/>
  <c r="AI298" i="33"/>
  <c r="BA45" i="4"/>
  <c r="N40" i="4"/>
  <c r="AF34" i="4"/>
  <c r="AX28" i="4"/>
  <c r="AC17" i="4"/>
  <c r="AU11" i="4"/>
  <c r="AU8" i="4"/>
  <c r="Y79" i="4"/>
  <c r="BG43" i="4"/>
  <c r="T38" i="4"/>
  <c r="AL32" i="4"/>
  <c r="BA9" i="4"/>
  <c r="AZ88" i="4"/>
  <c r="L196" i="33"/>
  <c r="Q43" i="4"/>
  <c r="AI37" i="4"/>
  <c r="BA31" i="4"/>
  <c r="N26" i="4"/>
  <c r="AX14" i="4"/>
  <c r="S81" i="4"/>
  <c r="AK75" i="4"/>
  <c r="AW279" i="33"/>
  <c r="F263" i="33"/>
  <c r="AX261" i="33"/>
  <c r="C258" i="33"/>
  <c r="AZ179" i="33"/>
  <c r="AZ77" i="4"/>
  <c r="AH59" i="4"/>
  <c r="AH161" i="33"/>
  <c r="V153" i="33"/>
  <c r="V51" i="4"/>
  <c r="G317" i="33"/>
  <c r="T68" i="4"/>
  <c r="T170" i="33"/>
  <c r="AI90" i="4"/>
  <c r="AI191" i="33"/>
  <c r="T89" i="4"/>
  <c r="T291" i="33"/>
  <c r="T190" i="33"/>
  <c r="C88" i="4"/>
  <c r="C189" i="33"/>
  <c r="C290" i="33"/>
  <c r="Z87" i="4"/>
  <c r="Z289" i="33"/>
  <c r="Z188" i="33"/>
  <c r="AU86" i="4"/>
  <c r="AU288" i="33"/>
  <c r="AU187" i="33"/>
  <c r="I86" i="4"/>
  <c r="I292" i="33"/>
  <c r="AF85" i="4"/>
  <c r="AF325" i="33"/>
  <c r="AF287" i="33"/>
  <c r="AF186" i="33"/>
  <c r="BA84" i="4"/>
  <c r="BA185" i="33"/>
  <c r="BA290" i="33"/>
  <c r="Q84" i="4"/>
  <c r="Q286" i="33"/>
  <c r="Q185" i="33"/>
  <c r="AL83" i="4"/>
  <c r="AL285" i="33"/>
  <c r="AL184" i="33"/>
  <c r="BG82" i="4"/>
  <c r="BG183" i="33"/>
  <c r="AC82" i="4"/>
  <c r="AC284" i="33"/>
  <c r="AC183" i="33"/>
  <c r="AC288" i="33"/>
  <c r="AX81" i="4"/>
  <c r="AX324" i="33"/>
  <c r="AX325" i="33"/>
  <c r="AX283" i="33"/>
  <c r="N81" i="4"/>
  <c r="N324" i="33"/>
  <c r="N325" i="33"/>
  <c r="N283" i="33"/>
  <c r="N182" i="33"/>
  <c r="N287" i="33"/>
  <c r="AI80" i="4"/>
  <c r="AI286" i="33"/>
  <c r="AI181" i="33"/>
  <c r="AI282" i="33"/>
  <c r="BD79" i="4"/>
  <c r="BD285" i="33"/>
  <c r="BD281" i="33"/>
  <c r="T79" i="4"/>
  <c r="T281" i="33"/>
  <c r="T180" i="33"/>
  <c r="T285" i="33"/>
  <c r="AO78" i="4"/>
  <c r="AO284" i="33"/>
  <c r="AO280" i="33"/>
  <c r="AO179" i="33"/>
  <c r="C78" i="4"/>
  <c r="C284" i="33"/>
  <c r="C280" i="33"/>
  <c r="C179" i="33"/>
  <c r="Z77" i="4"/>
  <c r="Z178" i="33"/>
  <c r="Z283" i="33"/>
  <c r="AL110" i="33"/>
  <c r="AL8" i="4"/>
  <c r="H91" i="4"/>
  <c r="H297" i="33"/>
  <c r="R328" i="33"/>
  <c r="U92" i="4"/>
  <c r="U298" i="33"/>
  <c r="AV328" i="33"/>
  <c r="AD187" i="33"/>
  <c r="AD85" i="4"/>
  <c r="AY84" i="4"/>
  <c r="AY186" i="33"/>
  <c r="BB179" i="33"/>
  <c r="BB77" i="4"/>
  <c r="L67" i="4"/>
  <c r="L169" i="33"/>
  <c r="BE160" i="33"/>
  <c r="BE58" i="4"/>
  <c r="AD151" i="33"/>
  <c r="AD49" i="4"/>
  <c r="Q186" i="33"/>
  <c r="AX328" i="33"/>
  <c r="AL289" i="33"/>
  <c r="I288" i="33"/>
  <c r="AX287" i="33"/>
  <c r="AX182" i="33"/>
  <c r="BH75" i="4"/>
  <c r="AZ53" i="4"/>
  <c r="AZ155" i="33"/>
  <c r="L328" i="33"/>
  <c r="AS325" i="33"/>
  <c r="AD185" i="33"/>
  <c r="AD83" i="4"/>
  <c r="BB177" i="33"/>
  <c r="BB75" i="4"/>
  <c r="G322" i="33"/>
  <c r="G72" i="4"/>
  <c r="U170" i="33"/>
  <c r="U68" i="4"/>
  <c r="AS319" i="33"/>
  <c r="AS60" i="4"/>
  <c r="BE318" i="33"/>
  <c r="BE56" i="4"/>
  <c r="U318" i="33"/>
  <c r="L155" i="33"/>
  <c r="L53" i="4"/>
  <c r="X151" i="33"/>
  <c r="X49" i="4"/>
  <c r="I188" i="33"/>
  <c r="Z179" i="33"/>
  <c r="AF278" i="33"/>
  <c r="AF174" i="33"/>
  <c r="AV191" i="33"/>
  <c r="AI292" i="33"/>
  <c r="AO189" i="33"/>
  <c r="I187" i="33"/>
  <c r="Z279" i="33"/>
  <c r="BG76" i="4"/>
  <c r="BG278" i="33"/>
  <c r="BG177" i="33"/>
  <c r="BG282" i="33"/>
  <c r="W76" i="4"/>
  <c r="W282" i="33"/>
  <c r="W278" i="33"/>
  <c r="AR75" i="4"/>
  <c r="AR277" i="33"/>
  <c r="AR324" i="33"/>
  <c r="F75" i="4"/>
  <c r="F324" i="33"/>
  <c r="F277" i="33"/>
  <c r="F281" i="33"/>
  <c r="AZ92" i="4"/>
  <c r="AZ294" i="33"/>
  <c r="H92" i="4"/>
  <c r="H294" i="33"/>
  <c r="H298" i="33"/>
  <c r="Y293" i="33"/>
  <c r="Y91" i="4"/>
  <c r="Y297" i="33"/>
  <c r="H90" i="4"/>
  <c r="H292" i="33"/>
  <c r="AE291" i="33"/>
  <c r="AE89" i="4"/>
  <c r="P290" i="33"/>
  <c r="P88" i="4"/>
  <c r="AK293" i="33"/>
  <c r="AK289" i="33"/>
  <c r="AK87" i="4"/>
  <c r="BF288" i="33"/>
  <c r="BF292" i="33"/>
  <c r="V292" i="33"/>
  <c r="V288" i="33"/>
  <c r="V86" i="4"/>
  <c r="AQ287" i="33"/>
  <c r="AQ85" i="4"/>
  <c r="AQ291" i="33"/>
  <c r="E291" i="33"/>
  <c r="E287" i="33"/>
  <c r="AB286" i="33"/>
  <c r="AB84" i="4"/>
  <c r="AB290" i="33"/>
  <c r="Q74" i="4"/>
  <c r="Q280" i="33"/>
  <c r="Q276" i="33"/>
  <c r="AL73" i="4"/>
  <c r="AL275" i="33"/>
  <c r="AL279" i="33"/>
  <c r="AC70" i="4"/>
  <c r="AC276" i="33"/>
  <c r="AC272" i="33"/>
  <c r="AX69" i="4"/>
  <c r="AX275" i="33"/>
  <c r="AX271" i="33"/>
  <c r="AX170" i="33"/>
  <c r="N271" i="33"/>
  <c r="N275" i="33"/>
  <c r="N170" i="33"/>
  <c r="N69" i="4"/>
  <c r="AI270" i="33"/>
  <c r="AI169" i="33"/>
  <c r="AI274" i="33"/>
  <c r="AI68" i="4"/>
  <c r="BD67" i="4"/>
  <c r="BD269" i="33"/>
  <c r="BD273" i="33"/>
  <c r="T269" i="33"/>
  <c r="T273" i="33"/>
  <c r="T67" i="4"/>
  <c r="AO268" i="33"/>
  <c r="AO272" i="33"/>
  <c r="AO66" i="4"/>
  <c r="C66" i="4"/>
  <c r="C268" i="33"/>
  <c r="C272" i="33"/>
  <c r="BC83" i="4"/>
  <c r="BC289" i="33"/>
  <c r="BC285" i="33"/>
  <c r="S83" i="4"/>
  <c r="S289" i="33"/>
  <c r="S285" i="33"/>
  <c r="AN82" i="4"/>
  <c r="AN284" i="33"/>
  <c r="B82" i="4"/>
  <c r="B288" i="33"/>
  <c r="B284" i="33"/>
  <c r="Y81" i="4"/>
  <c r="Y283" i="33"/>
  <c r="Y287" i="33"/>
  <c r="AT80" i="4"/>
  <c r="AT286" i="33"/>
  <c r="AT282" i="33"/>
  <c r="H80" i="4"/>
  <c r="H286" i="33"/>
  <c r="H282" i="33"/>
  <c r="AE79" i="4"/>
  <c r="AE285" i="33"/>
  <c r="AE281" i="33"/>
  <c r="AZ78" i="4"/>
  <c r="AZ280" i="33"/>
  <c r="AZ284" i="33"/>
  <c r="P78" i="4"/>
  <c r="P280" i="33"/>
  <c r="AK77" i="4"/>
  <c r="AK283" i="33"/>
  <c r="BF76" i="4"/>
  <c r="BF282" i="33"/>
  <c r="BF278" i="33"/>
  <c r="V76" i="4"/>
  <c r="V278" i="33"/>
  <c r="V282" i="33"/>
  <c r="AQ75" i="4"/>
  <c r="AQ277" i="33"/>
  <c r="AQ281" i="33"/>
  <c r="E75" i="4"/>
  <c r="E281" i="33"/>
  <c r="E277" i="33"/>
  <c r="AB74" i="4"/>
  <c r="AB280" i="33"/>
  <c r="AB276" i="33"/>
  <c r="AW73" i="4"/>
  <c r="AW275" i="33"/>
  <c r="M73" i="4"/>
  <c r="M279" i="33"/>
  <c r="M275" i="33"/>
  <c r="AH72" i="4"/>
  <c r="AH278" i="33"/>
  <c r="AH274" i="33"/>
  <c r="BC71" i="4"/>
  <c r="BC277" i="33"/>
  <c r="BC273" i="33"/>
  <c r="T65" i="4"/>
  <c r="T166" i="33"/>
  <c r="T271" i="33"/>
  <c r="AO270" i="33"/>
  <c r="AO266" i="33"/>
  <c r="AO165" i="33"/>
  <c r="C270" i="33"/>
  <c r="C64" i="4"/>
  <c r="C165" i="33"/>
  <c r="C266" i="33"/>
  <c r="Z269" i="33"/>
  <c r="Z265" i="33"/>
  <c r="AU268" i="33"/>
  <c r="AU62" i="4"/>
  <c r="AU264" i="33"/>
  <c r="I268" i="33"/>
  <c r="I264" i="33"/>
  <c r="AF267" i="33"/>
  <c r="AF61" i="4"/>
  <c r="AF263" i="33"/>
  <c r="BA266" i="33"/>
  <c r="BA262" i="33"/>
  <c r="Q262" i="33"/>
  <c r="Q60" i="4"/>
  <c r="AL261" i="33"/>
  <c r="AL265" i="33"/>
  <c r="BG260" i="33"/>
  <c r="BG58" i="4"/>
  <c r="BG264" i="33"/>
  <c r="W260" i="33"/>
  <c r="W159" i="33"/>
  <c r="W264" i="33"/>
  <c r="AR158" i="33"/>
  <c r="AR57" i="4"/>
  <c r="AR263" i="33"/>
  <c r="AC56" i="4"/>
  <c r="AC262" i="33"/>
  <c r="N55" i="4"/>
  <c r="N261" i="33"/>
  <c r="AI155" i="33"/>
  <c r="AI256" i="33"/>
  <c r="AI260" i="33"/>
  <c r="BD255" i="33"/>
  <c r="BD53" i="4"/>
  <c r="BD259" i="33"/>
  <c r="T255" i="33"/>
  <c r="T259" i="33"/>
  <c r="AO254" i="33"/>
  <c r="AO258" i="33"/>
  <c r="AO52" i="4"/>
  <c r="Z253" i="33"/>
  <c r="Z257" i="33"/>
  <c r="Z51" i="4"/>
  <c r="I252" i="33"/>
  <c r="I50" i="4"/>
  <c r="I256" i="33"/>
  <c r="AF251" i="33"/>
  <c r="AF255" i="33"/>
  <c r="BA48" i="4"/>
  <c r="BA254" i="33"/>
  <c r="BA250" i="33"/>
  <c r="Q250" i="33"/>
  <c r="Q254" i="33"/>
  <c r="AL249" i="33"/>
  <c r="AL47" i="4"/>
  <c r="AL253" i="33"/>
  <c r="BG252" i="33"/>
  <c r="BG248" i="33"/>
  <c r="W248" i="33"/>
  <c r="W252" i="33"/>
  <c r="W46" i="4"/>
  <c r="AR247" i="33"/>
  <c r="AR251" i="33"/>
  <c r="F247" i="33"/>
  <c r="F45" i="4"/>
  <c r="F251" i="33"/>
  <c r="AC246" i="33"/>
  <c r="AC250" i="33"/>
  <c r="AX43" i="4"/>
  <c r="AX249" i="33"/>
  <c r="N249" i="33"/>
  <c r="N245" i="33"/>
  <c r="Z63" i="4"/>
  <c r="AX55" i="4"/>
  <c r="Q48" i="4"/>
  <c r="E85" i="4"/>
  <c r="T197" i="4"/>
  <c r="AV87" i="4"/>
  <c r="AV189" i="33"/>
  <c r="Z196" i="33"/>
  <c r="Z94" i="4"/>
  <c r="AF187" i="33"/>
  <c r="BA186" i="33"/>
  <c r="T181" i="33"/>
  <c r="BG324" i="33"/>
  <c r="AO290" i="33"/>
  <c r="Q290" i="33"/>
  <c r="AY60" i="4"/>
  <c r="G328" i="33"/>
  <c r="Z189" i="33"/>
  <c r="AU188" i="33"/>
  <c r="C326" i="33"/>
  <c r="AC325" i="33"/>
  <c r="AI182" i="33"/>
  <c r="BD181" i="33"/>
  <c r="AO180" i="33"/>
  <c r="AC324" i="33"/>
  <c r="AP167" i="33"/>
  <c r="BD190" i="33"/>
  <c r="T326" i="33"/>
  <c r="BA286" i="33"/>
  <c r="D91" i="4"/>
  <c r="R53" i="4"/>
  <c r="Y192" i="33"/>
  <c r="V187" i="33"/>
  <c r="S312" i="33"/>
  <c r="E310" i="33"/>
  <c r="BC309" i="33"/>
  <c r="AE308" i="33"/>
  <c r="E307" i="33"/>
  <c r="BF35" i="4"/>
  <c r="B8" i="4"/>
  <c r="B214" i="33"/>
  <c r="E158" i="33"/>
  <c r="AZ187" i="33"/>
  <c r="AZ288" i="33"/>
  <c r="AZ292" i="33"/>
  <c r="P288" i="33"/>
  <c r="P292" i="33"/>
  <c r="AW285" i="33"/>
  <c r="AW289" i="33"/>
  <c r="B282" i="33"/>
  <c r="B286" i="33"/>
  <c r="H280" i="33"/>
  <c r="H284" i="33"/>
  <c r="AE283" i="33"/>
  <c r="AE279" i="33"/>
  <c r="BF280" i="33"/>
  <c r="BF276" i="33"/>
  <c r="AQ275" i="33"/>
  <c r="AQ279" i="33"/>
  <c r="AB278" i="33"/>
  <c r="AB274" i="33"/>
  <c r="AC256" i="33"/>
  <c r="AC54" i="4"/>
  <c r="N255" i="33"/>
  <c r="N53" i="4"/>
  <c r="BD253" i="33"/>
  <c r="BD51" i="4"/>
  <c r="T253" i="33"/>
  <c r="T51" i="4"/>
  <c r="AO256" i="33"/>
  <c r="AO50" i="4"/>
  <c r="C256" i="33"/>
  <c r="C50" i="4"/>
  <c r="C252" i="33"/>
  <c r="Z251" i="33"/>
  <c r="Z49" i="4"/>
  <c r="Z255" i="33"/>
  <c r="AU254" i="33"/>
  <c r="AU48" i="4"/>
  <c r="I250" i="33"/>
  <c r="I48" i="4"/>
  <c r="AF253" i="33"/>
  <c r="AF47" i="4"/>
  <c r="BA248" i="33"/>
  <c r="BA252" i="33"/>
  <c r="BA46" i="4"/>
  <c r="Q252" i="33"/>
  <c r="Q248" i="33"/>
  <c r="Q46" i="4"/>
  <c r="BG250" i="33"/>
  <c r="BG44" i="4"/>
  <c r="BG246" i="33"/>
  <c r="W246" i="33"/>
  <c r="W44" i="4"/>
  <c r="W250" i="33"/>
  <c r="AR249" i="33"/>
  <c r="AR43" i="4"/>
  <c r="F43" i="4"/>
  <c r="F245" i="33"/>
  <c r="AV10" i="4"/>
  <c r="AT88" i="4"/>
  <c r="AZ86" i="4"/>
  <c r="BF84" i="4"/>
  <c r="AS315" i="33"/>
  <c r="G315" i="33"/>
  <c r="BE314" i="33"/>
  <c r="AS312" i="33"/>
  <c r="BE311" i="33"/>
  <c r="AU151" i="33"/>
  <c r="AF150" i="33"/>
  <c r="BA149" i="33"/>
  <c r="AL148" i="33"/>
  <c r="BG147" i="33"/>
  <c r="W147" i="33"/>
  <c r="F146" i="33"/>
  <c r="AC145" i="33"/>
  <c r="AX144" i="33"/>
  <c r="AU239" i="33"/>
  <c r="BD311" i="33"/>
  <c r="T311" i="33"/>
  <c r="F309" i="33"/>
  <c r="Z48" i="4"/>
  <c r="I45" i="4"/>
  <c r="AL42" i="4"/>
  <c r="BD36" i="4"/>
  <c r="AU33" i="4"/>
  <c r="Q31" i="4"/>
  <c r="F28" i="4"/>
  <c r="AI25" i="4"/>
  <c r="Z22" i="4"/>
  <c r="C11" i="4"/>
  <c r="AZ35" i="4"/>
  <c r="AO113" i="33"/>
  <c r="AC214" i="33"/>
  <c r="AC8" i="4"/>
  <c r="AP14" i="4"/>
  <c r="AH82" i="4"/>
  <c r="AN80" i="4"/>
  <c r="AZ76" i="4"/>
  <c r="BF74" i="4"/>
  <c r="E73" i="4"/>
  <c r="AY8" i="4"/>
  <c r="AY110" i="33"/>
  <c r="AU47" i="4"/>
  <c r="F42" i="4"/>
  <c r="BD38" i="4"/>
  <c r="Q33" i="4"/>
  <c r="AI27" i="4"/>
  <c r="C25" i="4"/>
  <c r="BA21" i="4"/>
  <c r="W19" i="4"/>
  <c r="AO13" i="4"/>
  <c r="AF10" i="4"/>
  <c r="V297" i="33"/>
  <c r="AE325" i="33"/>
  <c r="M66" i="4"/>
  <c r="M168" i="33"/>
  <c r="AE316" i="33"/>
  <c r="AB31" i="4"/>
  <c r="BC91" i="4"/>
  <c r="B90" i="4"/>
  <c r="H88" i="4"/>
  <c r="P86" i="4"/>
  <c r="C47" i="4"/>
  <c r="AF44" i="4"/>
  <c r="AX38" i="4"/>
  <c r="AO35" i="4"/>
  <c r="I33" i="4"/>
  <c r="BG29" i="4"/>
  <c r="AC27" i="4"/>
  <c r="T24" i="4"/>
  <c r="AL18" i="4"/>
  <c r="F16" i="4"/>
  <c r="Z10" i="4"/>
  <c r="AR120" i="33"/>
  <c r="U15" i="4"/>
  <c r="U217" i="33"/>
  <c r="AG11" i="4"/>
  <c r="AG307" i="33"/>
  <c r="R216" i="33"/>
  <c r="R10" i="4"/>
  <c r="AM9" i="4"/>
  <c r="AM215" i="33"/>
  <c r="AW83" i="4"/>
  <c r="BC81" i="4"/>
  <c r="B80" i="4"/>
  <c r="H78" i="4"/>
  <c r="P76" i="4"/>
  <c r="V74" i="4"/>
  <c r="AB72" i="4"/>
  <c r="AA8" i="4"/>
  <c r="Z316" i="33"/>
  <c r="AL314" i="33"/>
  <c r="AY219" i="33"/>
  <c r="AY17" i="4"/>
  <c r="O17" i="4"/>
  <c r="O219" i="33"/>
  <c r="BE217" i="33"/>
  <c r="BE15" i="4"/>
  <c r="D12" i="4"/>
  <c r="D214" i="33"/>
  <c r="L216" i="33"/>
  <c r="L10" i="4"/>
  <c r="AG9" i="4"/>
  <c r="AG215" i="33"/>
  <c r="AG211" i="33"/>
  <c r="AA11" i="4"/>
  <c r="S91" i="4"/>
  <c r="Y89" i="4"/>
  <c r="AE87" i="4"/>
  <c r="AK85" i="4"/>
  <c r="AW293" i="33"/>
  <c r="M291" i="33"/>
  <c r="AN288" i="33"/>
  <c r="I280" i="33"/>
  <c r="AF160" i="33"/>
  <c r="AF58" i="4"/>
  <c r="AX317" i="33"/>
  <c r="AX52" i="4"/>
  <c r="BE309" i="33"/>
  <c r="BE122" i="33"/>
  <c r="BD74" i="4"/>
  <c r="AU59" i="4"/>
  <c r="M327" i="33"/>
  <c r="M328" i="33"/>
  <c r="AZ87" i="4"/>
  <c r="AZ189" i="33"/>
  <c r="AE323" i="33"/>
  <c r="AE76" i="4"/>
  <c r="S170" i="33"/>
  <c r="S321" i="33"/>
  <c r="S68" i="4"/>
  <c r="AE320" i="33"/>
  <c r="AE64" i="4"/>
  <c r="AQ162" i="33"/>
  <c r="AQ60" i="4"/>
  <c r="AQ316" i="33"/>
  <c r="AQ48" i="4"/>
  <c r="M148" i="33"/>
  <c r="M46" i="4"/>
  <c r="E313" i="33"/>
  <c r="E138" i="33"/>
  <c r="AF110" i="33"/>
  <c r="BE316" i="33"/>
  <c r="BE152" i="33"/>
  <c r="Z174" i="33"/>
  <c r="Z278" i="33"/>
  <c r="AR318" i="33"/>
  <c r="U7" i="4"/>
  <c r="U213" i="33"/>
  <c r="AN181" i="33"/>
  <c r="AN79" i="4"/>
  <c r="H179" i="33"/>
  <c r="H77" i="4"/>
  <c r="B169" i="33"/>
  <c r="B67" i="4"/>
  <c r="H155" i="33"/>
  <c r="H53" i="4"/>
  <c r="E316" i="33"/>
  <c r="E150" i="33"/>
  <c r="E48" i="4"/>
  <c r="BC146" i="33"/>
  <c r="BC44" i="4"/>
  <c r="B145" i="33"/>
  <c r="B43" i="4"/>
  <c r="H143" i="33"/>
  <c r="H41" i="4"/>
  <c r="AQ313" i="33"/>
  <c r="AQ138" i="33"/>
  <c r="AU138" i="33"/>
  <c r="AG321" i="33"/>
  <c r="AX176" i="33"/>
  <c r="AX74" i="4"/>
  <c r="N176" i="33"/>
  <c r="N74" i="4"/>
  <c r="AI175" i="33"/>
  <c r="AI279" i="33"/>
  <c r="BD174" i="33"/>
  <c r="BD323" i="33"/>
  <c r="BD72" i="4"/>
  <c r="T174" i="33"/>
  <c r="T72" i="4"/>
  <c r="AO173" i="33"/>
  <c r="AO323" i="33"/>
  <c r="C173" i="33"/>
  <c r="C71" i="4"/>
  <c r="Z172" i="33"/>
  <c r="Z70" i="4"/>
  <c r="I171" i="33"/>
  <c r="I69" i="4"/>
  <c r="AF68" i="4"/>
  <c r="AF170" i="33"/>
  <c r="AL168" i="33"/>
  <c r="AL66" i="4"/>
  <c r="W167" i="33"/>
  <c r="W65" i="4"/>
  <c r="AR166" i="33"/>
  <c r="AR64" i="4"/>
  <c r="F320" i="33"/>
  <c r="AC165" i="33"/>
  <c r="AC63" i="4"/>
  <c r="BD162" i="33"/>
  <c r="BD60" i="4"/>
  <c r="C161" i="33"/>
  <c r="C59" i="4"/>
  <c r="I159" i="33"/>
  <c r="I57" i="4"/>
  <c r="BA157" i="33"/>
  <c r="BA55" i="4"/>
  <c r="Q157" i="33"/>
  <c r="Q55" i="4"/>
  <c r="BG53" i="4"/>
  <c r="BG155" i="33"/>
  <c r="W155" i="33"/>
  <c r="W53" i="4"/>
  <c r="AR317" i="33"/>
  <c r="AR154" i="33"/>
  <c r="F317" i="33"/>
  <c r="F52" i="4"/>
  <c r="AC153" i="33"/>
  <c r="AC51" i="4"/>
  <c r="T176" i="33"/>
  <c r="Q169" i="33"/>
  <c r="AX321" i="33"/>
  <c r="AI163" i="33"/>
  <c r="F318" i="33"/>
  <c r="AA311" i="33"/>
  <c r="T74" i="4"/>
  <c r="AF70" i="4"/>
  <c r="AR66" i="4"/>
  <c r="BD62" i="4"/>
  <c r="W55" i="4"/>
  <c r="AI51" i="4"/>
  <c r="BF73" i="4"/>
  <c r="AW58" i="4"/>
  <c r="P51" i="4"/>
  <c r="AN43" i="4"/>
  <c r="AG142" i="33"/>
  <c r="D121" i="33"/>
  <c r="AO90" i="4"/>
  <c r="AO326" i="33"/>
  <c r="AO292" i="33"/>
  <c r="C90" i="4"/>
  <c r="C292" i="33"/>
  <c r="Z89" i="4"/>
  <c r="Z326" i="33"/>
  <c r="Z190" i="33"/>
  <c r="AU88" i="4"/>
  <c r="AU290" i="33"/>
  <c r="I88" i="4"/>
  <c r="I189" i="33"/>
  <c r="AF87" i="4"/>
  <c r="AF326" i="33"/>
  <c r="BA86" i="4"/>
  <c r="BA187" i="33"/>
  <c r="BA288" i="33"/>
  <c r="Q86" i="4"/>
  <c r="Q187" i="33"/>
  <c r="Q325" i="33"/>
  <c r="Q288" i="33"/>
  <c r="Q326" i="33"/>
  <c r="AL85" i="4"/>
  <c r="AL287" i="33"/>
  <c r="AL325" i="33"/>
  <c r="AL186" i="33"/>
  <c r="AL326" i="33"/>
  <c r="AL291" i="33"/>
  <c r="BG84" i="4"/>
  <c r="BG286" i="33"/>
  <c r="BG185" i="33"/>
  <c r="BG290" i="33"/>
  <c r="BG325" i="33"/>
  <c r="W84" i="4"/>
  <c r="W286" i="33"/>
  <c r="W185" i="33"/>
  <c r="W290" i="33"/>
  <c r="W325" i="33"/>
  <c r="AR83" i="4"/>
  <c r="AR325" i="33"/>
  <c r="F83" i="4"/>
  <c r="F289" i="33"/>
  <c r="F325" i="33"/>
  <c r="AI183" i="33"/>
  <c r="AI288" i="33"/>
  <c r="AI325" i="33"/>
  <c r="BD182" i="33"/>
  <c r="BD287" i="33"/>
  <c r="BD325" i="33"/>
  <c r="T182" i="33"/>
  <c r="T287" i="33"/>
  <c r="AO282" i="33"/>
  <c r="AO286" i="33"/>
  <c r="C282" i="33"/>
  <c r="C325" i="33"/>
  <c r="C286" i="33"/>
  <c r="Z281" i="33"/>
  <c r="Z285" i="33"/>
  <c r="Z180" i="33"/>
  <c r="Z325" i="33"/>
  <c r="AU324" i="33"/>
  <c r="AU179" i="33"/>
  <c r="AU284" i="33"/>
  <c r="AF323" i="33"/>
  <c r="AF178" i="33"/>
  <c r="AF283" i="33"/>
  <c r="O298" i="33"/>
  <c r="AP297" i="33"/>
  <c r="AM326" i="33"/>
  <c r="AM88" i="4"/>
  <c r="BE82" i="4"/>
  <c r="BE184" i="33"/>
  <c r="U184" i="33"/>
  <c r="U82" i="4"/>
  <c r="AG78" i="4"/>
  <c r="AG180" i="33"/>
  <c r="R179" i="33"/>
  <c r="R77" i="4"/>
  <c r="X75" i="4"/>
  <c r="X177" i="33"/>
  <c r="AS176" i="33"/>
  <c r="AS74" i="4"/>
  <c r="AY322" i="33"/>
  <c r="AY72" i="4"/>
  <c r="O322" i="33"/>
  <c r="AA321" i="33"/>
  <c r="AV67" i="4"/>
  <c r="AV169" i="33"/>
  <c r="G62" i="4"/>
  <c r="G164" i="33"/>
  <c r="AD61" i="4"/>
  <c r="AD163" i="33"/>
  <c r="O162" i="33"/>
  <c r="O60" i="4"/>
  <c r="U160" i="33"/>
  <c r="U58" i="4"/>
  <c r="BB155" i="33"/>
  <c r="BB53" i="4"/>
  <c r="AS152" i="33"/>
  <c r="AS50" i="4"/>
  <c r="G152" i="33"/>
  <c r="G50" i="4"/>
  <c r="AY150" i="33"/>
  <c r="AY48" i="4"/>
  <c r="O150" i="33"/>
  <c r="O48" i="4"/>
  <c r="C327" i="33"/>
  <c r="C93" i="4"/>
  <c r="Z191" i="33"/>
  <c r="I190" i="33"/>
  <c r="BA326" i="33"/>
  <c r="AO182" i="33"/>
  <c r="C182" i="33"/>
  <c r="C279" i="33"/>
  <c r="O186" i="33"/>
  <c r="BA292" i="33"/>
  <c r="AF289" i="33"/>
  <c r="AR285" i="33"/>
  <c r="AO181" i="33"/>
  <c r="T324" i="33"/>
  <c r="N321" i="33"/>
  <c r="AO161" i="33"/>
  <c r="G134" i="33"/>
  <c r="G312" i="33"/>
  <c r="AA90" i="4"/>
  <c r="D79" i="4"/>
  <c r="R75" i="4"/>
  <c r="AP67" i="4"/>
  <c r="G60" i="4"/>
  <c r="U56" i="4"/>
  <c r="AI73" i="4"/>
  <c r="AU69" i="4"/>
  <c r="BG65" i="4"/>
  <c r="Z58" i="4"/>
  <c r="AL54" i="4"/>
  <c r="AX50" i="4"/>
  <c r="AK328" i="33"/>
  <c r="AK298" i="33"/>
  <c r="S326" i="33"/>
  <c r="S190" i="33"/>
  <c r="AK82" i="4"/>
  <c r="AK184" i="33"/>
  <c r="BF81" i="4"/>
  <c r="BF183" i="33"/>
  <c r="AQ80" i="4"/>
  <c r="AQ182" i="33"/>
  <c r="AB79" i="4"/>
  <c r="AB181" i="33"/>
  <c r="S323" i="33"/>
  <c r="S178" i="33"/>
  <c r="B75" i="4"/>
  <c r="B177" i="33"/>
  <c r="H73" i="4"/>
  <c r="H175" i="33"/>
  <c r="P71" i="4"/>
  <c r="P173" i="33"/>
  <c r="V69" i="4"/>
  <c r="V171" i="33"/>
  <c r="AW66" i="4"/>
  <c r="AW168" i="33"/>
  <c r="AH65" i="4"/>
  <c r="AH167" i="33"/>
  <c r="BC64" i="4"/>
  <c r="BC166" i="33"/>
  <c r="AN63" i="4"/>
  <c r="AN165" i="33"/>
  <c r="B63" i="4"/>
  <c r="B165" i="33"/>
  <c r="M54" i="4"/>
  <c r="M156" i="33"/>
  <c r="BC317" i="33"/>
  <c r="BC154" i="33"/>
  <c r="Y50" i="4"/>
  <c r="Y152" i="33"/>
  <c r="AQ44" i="4"/>
  <c r="AQ146" i="33"/>
  <c r="E44" i="4"/>
  <c r="E146" i="33"/>
  <c r="AB43" i="4"/>
  <c r="AB145" i="33"/>
  <c r="AW42" i="4"/>
  <c r="AW144" i="33"/>
  <c r="AH41" i="4"/>
  <c r="AH143" i="33"/>
  <c r="S314" i="33"/>
  <c r="S142" i="33"/>
  <c r="AE313" i="33"/>
  <c r="AE36" i="4"/>
  <c r="P137" i="33"/>
  <c r="P35" i="4"/>
  <c r="AK136" i="33"/>
  <c r="AK34" i="4"/>
  <c r="BF33" i="4"/>
  <c r="BF135" i="33"/>
  <c r="V135" i="33"/>
  <c r="V33" i="4"/>
  <c r="AQ32" i="4"/>
  <c r="AQ134" i="33"/>
  <c r="M132" i="33"/>
  <c r="M30" i="4"/>
  <c r="AH29" i="4"/>
  <c r="AH131" i="33"/>
  <c r="BC311" i="33"/>
  <c r="BC130" i="33"/>
  <c r="BC28" i="4"/>
  <c r="S311" i="33"/>
  <c r="S28" i="4"/>
  <c r="AN129" i="33"/>
  <c r="AN27" i="4"/>
  <c r="Y128" i="33"/>
  <c r="Y26" i="4"/>
  <c r="AT127" i="33"/>
  <c r="AT25" i="4"/>
  <c r="H127" i="33"/>
  <c r="H25" i="4"/>
  <c r="AE126" i="33"/>
  <c r="AE24" i="4"/>
  <c r="AZ125" i="33"/>
  <c r="AZ23" i="4"/>
  <c r="P125" i="33"/>
  <c r="P23" i="4"/>
  <c r="BF123" i="33"/>
  <c r="BF21" i="4"/>
  <c r="V123" i="33"/>
  <c r="V21" i="4"/>
  <c r="E309" i="33"/>
  <c r="E122" i="33"/>
  <c r="AW120" i="33"/>
  <c r="AW18" i="4"/>
  <c r="M18" i="4"/>
  <c r="M120" i="33"/>
  <c r="B57" i="4"/>
  <c r="AB49" i="4"/>
  <c r="AD8" i="4"/>
  <c r="AD214" i="33"/>
  <c r="AZ94" i="4"/>
  <c r="B27" i="4"/>
  <c r="AU173" i="33"/>
  <c r="AU71" i="4"/>
  <c r="F66" i="4"/>
  <c r="F168" i="33"/>
  <c r="AL318" i="33"/>
  <c r="AL56" i="4"/>
  <c r="AY309" i="33"/>
  <c r="AY124" i="33"/>
  <c r="BG55" i="4"/>
  <c r="H191" i="33"/>
  <c r="H89" i="4"/>
  <c r="E186" i="33"/>
  <c r="E325" i="33"/>
  <c r="E84" i="4"/>
  <c r="BC182" i="33"/>
  <c r="BC80" i="4"/>
  <c r="AT155" i="33"/>
  <c r="AT53" i="4"/>
  <c r="U324" i="33"/>
  <c r="U80" i="4"/>
  <c r="U182" i="33"/>
  <c r="AM74" i="4"/>
  <c r="AM176" i="33"/>
  <c r="BE170" i="33"/>
  <c r="BE68" i="4"/>
  <c r="AS150" i="33"/>
  <c r="AS316" i="33"/>
  <c r="AO325" i="33"/>
  <c r="T325" i="33"/>
  <c r="Q69" i="4"/>
  <c r="BA57" i="4"/>
  <c r="AI82" i="4"/>
  <c r="T81" i="4"/>
  <c r="C80" i="4"/>
  <c r="AO175" i="33"/>
  <c r="AO73" i="4"/>
  <c r="AI63" i="4"/>
  <c r="BF85" i="4"/>
  <c r="BF187" i="33"/>
  <c r="AB185" i="33"/>
  <c r="AB83" i="4"/>
  <c r="AB173" i="33"/>
  <c r="AB71" i="4"/>
  <c r="AN169" i="33"/>
  <c r="AN67" i="4"/>
  <c r="S158" i="33"/>
  <c r="S56" i="4"/>
  <c r="BH187" i="33"/>
  <c r="BH85" i="4"/>
  <c r="G186" i="33"/>
  <c r="G84" i="4"/>
  <c r="AG178" i="33"/>
  <c r="AG76" i="4"/>
  <c r="Z291" i="33"/>
  <c r="AR326" i="33"/>
  <c r="F184" i="33"/>
  <c r="AL170" i="33"/>
  <c r="AX316" i="33"/>
  <c r="AC65" i="4"/>
  <c r="AU78" i="4"/>
  <c r="AJ328" i="33"/>
  <c r="D297" i="33"/>
  <c r="AS328" i="33"/>
  <c r="AS327" i="33"/>
  <c r="BE90" i="4"/>
  <c r="BE192" i="33"/>
  <c r="U90" i="4"/>
  <c r="U192" i="33"/>
  <c r="AM325" i="33"/>
  <c r="AS82" i="4"/>
  <c r="AS184" i="33"/>
  <c r="G82" i="4"/>
  <c r="G184" i="33"/>
  <c r="AY324" i="33"/>
  <c r="O324" i="33"/>
  <c r="AJ79" i="4"/>
  <c r="AJ181" i="33"/>
  <c r="U78" i="4"/>
  <c r="U180" i="33"/>
  <c r="R73" i="4"/>
  <c r="R175" i="33"/>
  <c r="AM72" i="4"/>
  <c r="AM174" i="33"/>
  <c r="AA320" i="33"/>
  <c r="AG62" i="4"/>
  <c r="AG164" i="33"/>
  <c r="AS58" i="4"/>
  <c r="AS160" i="33"/>
  <c r="AD57" i="4"/>
  <c r="AD159" i="33"/>
  <c r="O56" i="4"/>
  <c r="O158" i="33"/>
  <c r="D53" i="4"/>
  <c r="D155" i="33"/>
  <c r="AA317" i="33"/>
  <c r="AA154" i="33"/>
  <c r="AC328" i="33"/>
  <c r="BG186" i="33"/>
  <c r="W186" i="33"/>
  <c r="AU180" i="33"/>
  <c r="I180" i="33"/>
  <c r="N280" i="33"/>
  <c r="AO277" i="33"/>
  <c r="AL319" i="33"/>
  <c r="BE180" i="33"/>
  <c r="AM178" i="33"/>
  <c r="AP171" i="33"/>
  <c r="D171" i="33"/>
  <c r="AJ161" i="33"/>
  <c r="AG160" i="33"/>
  <c r="AR289" i="33"/>
  <c r="F285" i="33"/>
  <c r="BD324" i="33"/>
  <c r="AF324" i="33"/>
  <c r="L89" i="4"/>
  <c r="X85" i="4"/>
  <c r="AV77" i="4"/>
  <c r="O70" i="4"/>
  <c r="AA66" i="4"/>
  <c r="AY58" i="4"/>
  <c r="AR48" i="4"/>
  <c r="AR150" i="33"/>
  <c r="AF314" i="33"/>
  <c r="AL38" i="4"/>
  <c r="AL140" i="33"/>
  <c r="W239" i="33"/>
  <c r="AR36" i="4"/>
  <c r="AR138" i="33"/>
  <c r="W25" i="4"/>
  <c r="W127" i="33"/>
  <c r="BD310" i="33"/>
  <c r="AF308" i="33"/>
  <c r="AC11" i="4"/>
  <c r="AC113" i="33"/>
  <c r="AO93" i="4"/>
  <c r="Z72" i="4"/>
  <c r="AX64" i="4"/>
  <c r="Q57" i="4"/>
  <c r="AC53" i="4"/>
  <c r="B91" i="4"/>
  <c r="V85" i="4"/>
  <c r="AT77" i="4"/>
  <c r="M70" i="4"/>
  <c r="B55" i="4"/>
  <c r="AZ39" i="4"/>
  <c r="E20" i="4"/>
  <c r="BA214" i="33"/>
  <c r="BA8" i="4"/>
  <c r="Y144" i="33"/>
  <c r="N166" i="33"/>
  <c r="N64" i="4"/>
  <c r="T164" i="33"/>
  <c r="T62" i="4"/>
  <c r="I71" i="4"/>
  <c r="N52" i="4"/>
  <c r="AQ186" i="33"/>
  <c r="AQ84" i="4"/>
  <c r="Y180" i="33"/>
  <c r="Y78" i="4"/>
  <c r="E322" i="33"/>
  <c r="E72" i="4"/>
  <c r="BC170" i="33"/>
  <c r="BC68" i="4"/>
  <c r="BC321" i="33"/>
  <c r="H167" i="33"/>
  <c r="H65" i="4"/>
  <c r="AE154" i="33"/>
  <c r="AE317" i="33"/>
  <c r="AE52" i="4"/>
  <c r="V151" i="33"/>
  <c r="V49" i="4"/>
  <c r="AW148" i="33"/>
  <c r="AW46" i="4"/>
  <c r="S315" i="33"/>
  <c r="S44" i="4"/>
  <c r="AJ214" i="33"/>
  <c r="AJ8" i="4"/>
  <c r="BE324" i="33"/>
  <c r="BE182" i="33"/>
  <c r="D169" i="33"/>
  <c r="D67" i="4"/>
  <c r="X163" i="33"/>
  <c r="X61" i="4"/>
  <c r="AD161" i="33"/>
  <c r="AD59" i="4"/>
  <c r="AV155" i="33"/>
  <c r="AV53" i="4"/>
  <c r="BH151" i="33"/>
  <c r="BH49" i="4"/>
  <c r="BA188" i="33"/>
  <c r="BA325" i="33"/>
  <c r="AY172" i="33"/>
  <c r="T283" i="33"/>
  <c r="F313" i="33"/>
  <c r="N308" i="33"/>
  <c r="C73" i="4"/>
  <c r="T50" i="4"/>
  <c r="AF77" i="4"/>
  <c r="K96" i="33"/>
  <c r="AJ196" i="33"/>
  <c r="D328" i="33"/>
  <c r="AM327" i="33"/>
  <c r="AG325" i="33"/>
  <c r="BE323" i="33"/>
  <c r="U320" i="33"/>
  <c r="AG319" i="33"/>
  <c r="AM318" i="33"/>
  <c r="I326" i="33"/>
  <c r="AL187" i="33"/>
  <c r="AR185" i="33"/>
  <c r="F185" i="33"/>
  <c r="AI184" i="33"/>
  <c r="AF179" i="33"/>
  <c r="BD278" i="33"/>
  <c r="AR321" i="33"/>
  <c r="BD317" i="33"/>
  <c r="G188" i="33"/>
  <c r="AA170" i="33"/>
  <c r="AA318" i="33"/>
  <c r="AY298" i="33"/>
  <c r="Q92" i="4"/>
  <c r="Q298" i="33"/>
  <c r="AR328" i="33"/>
  <c r="AR297" i="33"/>
  <c r="C191" i="33"/>
  <c r="I290" i="33"/>
  <c r="BD283" i="33"/>
  <c r="Z324" i="33"/>
  <c r="AF279" i="33"/>
  <c r="AF322" i="33"/>
  <c r="O313" i="33"/>
  <c r="AM309" i="33"/>
  <c r="AY307" i="33"/>
  <c r="O307" i="33"/>
  <c r="AS84" i="4"/>
  <c r="BE80" i="4"/>
  <c r="L77" i="4"/>
  <c r="X73" i="4"/>
  <c r="AJ69" i="4"/>
  <c r="BH61" i="4"/>
  <c r="O58" i="4"/>
  <c r="AO71" i="4"/>
  <c r="BA67" i="4"/>
  <c r="F64" i="4"/>
  <c r="T60" i="4"/>
  <c r="AR52" i="4"/>
  <c r="H193" i="33"/>
  <c r="H328" i="33"/>
  <c r="AK326" i="33"/>
  <c r="AQ188" i="33"/>
  <c r="AQ86" i="4"/>
  <c r="AW325" i="33"/>
  <c r="AW84" i="4"/>
  <c r="B81" i="4"/>
  <c r="B183" i="33"/>
  <c r="H181" i="33"/>
  <c r="H79" i="4"/>
  <c r="P179" i="33"/>
  <c r="P77" i="4"/>
  <c r="AB175" i="33"/>
  <c r="AB73" i="4"/>
  <c r="AW174" i="33"/>
  <c r="AW72" i="4"/>
  <c r="AH71" i="4"/>
  <c r="AH173" i="33"/>
  <c r="H67" i="4"/>
  <c r="H169" i="33"/>
  <c r="AB61" i="4"/>
  <c r="AB163" i="33"/>
  <c r="M162" i="33"/>
  <c r="M60" i="4"/>
  <c r="AT157" i="33"/>
  <c r="AT55" i="4"/>
  <c r="AK52" i="4"/>
  <c r="AK154" i="33"/>
  <c r="AQ152" i="33"/>
  <c r="AQ50" i="4"/>
  <c r="M150" i="33"/>
  <c r="M48" i="4"/>
  <c r="M316" i="33"/>
  <c r="B147" i="33"/>
  <c r="B45" i="4"/>
  <c r="Y315" i="33"/>
  <c r="Y44" i="4"/>
  <c r="AW313" i="33"/>
  <c r="AK308" i="33"/>
  <c r="Y90" i="4"/>
  <c r="AH83" i="4"/>
  <c r="E38" i="4"/>
  <c r="M192" i="33"/>
  <c r="AW132" i="33"/>
  <c r="AH159" i="33"/>
  <c r="T146" i="33"/>
  <c r="AX319" i="33"/>
  <c r="Z318" i="33"/>
  <c r="C118" i="33"/>
  <c r="C119" i="33"/>
  <c r="N50" i="4"/>
  <c r="T48" i="4"/>
  <c r="AT328" i="33"/>
  <c r="AQ327" i="33"/>
  <c r="AQ92" i="4"/>
  <c r="AK84" i="4"/>
  <c r="AK186" i="33"/>
  <c r="AQ82" i="4"/>
  <c r="AQ184" i="33"/>
  <c r="AT75" i="4"/>
  <c r="AT177" i="33"/>
  <c r="AK72" i="4"/>
  <c r="AK174" i="33"/>
  <c r="AB69" i="4"/>
  <c r="AB171" i="33"/>
  <c r="M68" i="4"/>
  <c r="M170" i="33"/>
  <c r="BC66" i="4"/>
  <c r="BC168" i="33"/>
  <c r="Y320" i="33"/>
  <c r="AK319" i="33"/>
  <c r="AK162" i="33"/>
  <c r="AQ58" i="4"/>
  <c r="AQ160" i="33"/>
  <c r="E58" i="4"/>
  <c r="E160" i="33"/>
  <c r="AW318" i="33"/>
  <c r="P49" i="4"/>
  <c r="P151" i="33"/>
  <c r="AK316" i="33"/>
  <c r="BF47" i="4"/>
  <c r="BF149" i="33"/>
  <c r="AW44" i="4"/>
  <c r="AW146" i="33"/>
  <c r="AH43" i="4"/>
  <c r="AH145" i="33"/>
  <c r="Y314" i="33"/>
  <c r="AT39" i="4"/>
  <c r="AT141" i="33"/>
  <c r="AK313" i="33"/>
  <c r="AK36" i="4"/>
  <c r="V137" i="33"/>
  <c r="V35" i="4"/>
  <c r="M312" i="33"/>
  <c r="Y311" i="33"/>
  <c r="Y308" i="33"/>
  <c r="Y118" i="33"/>
  <c r="BC213" i="33"/>
  <c r="BC7" i="4"/>
  <c r="AK7" i="4"/>
  <c r="AK213" i="33"/>
  <c r="AQ172" i="33"/>
  <c r="AZ139" i="33"/>
  <c r="AN8" i="4"/>
  <c r="AN214" i="33"/>
  <c r="F298" i="33"/>
  <c r="BG300" i="33"/>
  <c r="BD328" i="33"/>
  <c r="AY314" i="33"/>
  <c r="O314" i="33"/>
  <c r="O8" i="4"/>
  <c r="O110" i="33"/>
  <c r="AL315" i="33"/>
  <c r="Z313" i="33"/>
  <c r="AL312" i="33"/>
  <c r="N311" i="33"/>
  <c r="AX308" i="33"/>
  <c r="AX118" i="33"/>
  <c r="Z307" i="33"/>
  <c r="AI49" i="4"/>
  <c r="AO47" i="4"/>
  <c r="AU45" i="4"/>
  <c r="BA43" i="4"/>
  <c r="BG41" i="4"/>
  <c r="F40" i="4"/>
  <c r="T36" i="4"/>
  <c r="Z34" i="4"/>
  <c r="AL30" i="4"/>
  <c r="AX26" i="4"/>
  <c r="BD24" i="4"/>
  <c r="C23" i="4"/>
  <c r="I21" i="4"/>
  <c r="Q19" i="4"/>
  <c r="AC15" i="4"/>
  <c r="AI13" i="4"/>
  <c r="AU9" i="4"/>
  <c r="AN328" i="33"/>
  <c r="Y325" i="33"/>
  <c r="Y322" i="33"/>
  <c r="AK318" i="33"/>
  <c r="AW311" i="33"/>
  <c r="AK309" i="33"/>
  <c r="M308" i="33"/>
  <c r="Y307" i="33"/>
  <c r="BG133" i="33"/>
  <c r="BD320" i="33"/>
  <c r="T320" i="33"/>
  <c r="BD166" i="33"/>
  <c r="AG315" i="33"/>
  <c r="AG312" i="33"/>
  <c r="AS311" i="33"/>
  <c r="BE310" i="33"/>
  <c r="U310" i="33"/>
  <c r="U126" i="33"/>
  <c r="AG309" i="33"/>
  <c r="BE307" i="33"/>
  <c r="AF315" i="33"/>
  <c r="AR314" i="33"/>
  <c r="AF312" i="33"/>
  <c r="AF134" i="33"/>
  <c r="AR311" i="33"/>
  <c r="AR308" i="33"/>
  <c r="AR118" i="33"/>
  <c r="BD307" i="33"/>
  <c r="BD114" i="33"/>
  <c r="T307" i="33"/>
  <c r="I47" i="4"/>
  <c r="W43" i="4"/>
  <c r="AC41" i="4"/>
  <c r="AI39" i="4"/>
  <c r="AO37" i="4"/>
  <c r="F30" i="4"/>
  <c r="N28" i="4"/>
  <c r="AL20" i="4"/>
  <c r="AX16" i="4"/>
  <c r="C13" i="4"/>
  <c r="I11" i="4"/>
  <c r="Q9" i="4"/>
  <c r="Y327" i="33"/>
  <c r="Y328" i="33"/>
  <c r="P328" i="33"/>
  <c r="AQ326" i="33"/>
  <c r="AE324" i="33"/>
  <c r="AQ323" i="33"/>
  <c r="BC323" i="33"/>
  <c r="AE321" i="33"/>
  <c r="S319" i="33"/>
  <c r="AE318" i="33"/>
  <c r="E315" i="33"/>
  <c r="S36" i="4"/>
  <c r="S138" i="33"/>
  <c r="Y34" i="4"/>
  <c r="Y136" i="33"/>
  <c r="E311" i="33"/>
  <c r="AB27" i="4"/>
  <c r="AB129" i="33"/>
  <c r="S24" i="4"/>
  <c r="S126" i="33"/>
  <c r="AE20" i="4"/>
  <c r="AE122" i="33"/>
  <c r="AQ308" i="33"/>
  <c r="BC307" i="33"/>
  <c r="AG146" i="33"/>
  <c r="AG134" i="33"/>
  <c r="AM310" i="33"/>
  <c r="V185" i="33"/>
  <c r="E148" i="33"/>
  <c r="W8" i="4"/>
  <c r="AD192" i="33"/>
  <c r="AD327" i="33"/>
  <c r="AD293" i="33"/>
  <c r="BE189" i="33"/>
  <c r="BE290" i="33"/>
  <c r="AV186" i="33"/>
  <c r="AV287" i="33"/>
  <c r="BH182" i="33"/>
  <c r="BH283" i="33"/>
  <c r="AY179" i="33"/>
  <c r="AY280" i="33"/>
  <c r="AP323" i="33"/>
  <c r="AP277" i="33"/>
  <c r="AP176" i="33"/>
  <c r="L275" i="33"/>
  <c r="L174" i="33"/>
  <c r="AM272" i="33"/>
  <c r="AM171" i="33"/>
  <c r="G169" i="33"/>
  <c r="G270" i="33"/>
  <c r="AJ267" i="33"/>
  <c r="AJ166" i="33"/>
  <c r="AP164" i="33"/>
  <c r="AP320" i="33"/>
  <c r="AP265" i="33"/>
  <c r="AV263" i="33"/>
  <c r="AV162" i="33"/>
  <c r="R319" i="33"/>
  <c r="R261" i="33"/>
  <c r="R160" i="33"/>
  <c r="X259" i="33"/>
  <c r="X158" i="33"/>
  <c r="G258" i="33"/>
  <c r="G157" i="33"/>
  <c r="AJ255" i="33"/>
  <c r="AJ154" i="33"/>
  <c r="AA252" i="33"/>
  <c r="AA151" i="33"/>
  <c r="BG328" i="33"/>
  <c r="BG297" i="33"/>
  <c r="BG196" i="33"/>
  <c r="BG95" i="4"/>
  <c r="AC275" i="33"/>
  <c r="AC174" i="33"/>
  <c r="BD171" i="33"/>
  <c r="BD272" i="33"/>
  <c r="Z169" i="33"/>
  <c r="Z270" i="33"/>
  <c r="BA166" i="33"/>
  <c r="BA267" i="33"/>
  <c r="AR163" i="33"/>
  <c r="AR264" i="33"/>
  <c r="N262" i="33"/>
  <c r="N161" i="33"/>
  <c r="AO259" i="33"/>
  <c r="AO158" i="33"/>
  <c r="AF256" i="33"/>
  <c r="AF155" i="33"/>
  <c r="BG253" i="33"/>
  <c r="BG152" i="33"/>
  <c r="BG317" i="33"/>
  <c r="BB185" i="33"/>
  <c r="BH171" i="33"/>
  <c r="U321" i="33"/>
  <c r="AG162" i="33"/>
  <c r="R161" i="33"/>
  <c r="AL299" i="33"/>
  <c r="AL295" i="33"/>
  <c r="AL194" i="33"/>
  <c r="Z192" i="33"/>
  <c r="Z327" i="33"/>
  <c r="Z293" i="33"/>
  <c r="T322" i="33"/>
  <c r="W165" i="33"/>
  <c r="Z158" i="33"/>
  <c r="I157" i="33"/>
  <c r="T318" i="33"/>
  <c r="BE248" i="33"/>
  <c r="BE147" i="33"/>
  <c r="AV315" i="33"/>
  <c r="AV245" i="33"/>
  <c r="AV144" i="33"/>
  <c r="R243" i="33"/>
  <c r="R142" i="33"/>
  <c r="G139" i="33"/>
  <c r="G240" i="33"/>
  <c r="BE236" i="33"/>
  <c r="BE135" i="33"/>
  <c r="D235" i="33"/>
  <c r="D134" i="33"/>
  <c r="L312" i="33"/>
  <c r="L233" i="33"/>
  <c r="L132" i="33"/>
  <c r="AM129" i="33"/>
  <c r="AM230" i="33"/>
  <c r="G228" i="33"/>
  <c r="G127" i="33"/>
  <c r="BE123" i="33"/>
  <c r="BE224" i="33"/>
  <c r="AA222" i="33"/>
  <c r="AA121" i="33"/>
  <c r="R219" i="33"/>
  <c r="R118" i="33"/>
  <c r="G115" i="33"/>
  <c r="G216" i="33"/>
  <c r="AJ307" i="33"/>
  <c r="AJ213" i="33"/>
  <c r="AJ112" i="33"/>
  <c r="D211" i="33"/>
  <c r="D110" i="33"/>
  <c r="D45" i="4"/>
  <c r="L43" i="4"/>
  <c r="AM40" i="4"/>
  <c r="G38" i="4"/>
  <c r="D33" i="4"/>
  <c r="BH27" i="4"/>
  <c r="AD25" i="4"/>
  <c r="BE22" i="4"/>
  <c r="AM16" i="4"/>
  <c r="G14" i="4"/>
  <c r="AJ11" i="4"/>
  <c r="AC150" i="33"/>
  <c r="AC251" i="33"/>
  <c r="AI316" i="33"/>
  <c r="AI249" i="33"/>
  <c r="AI148" i="33"/>
  <c r="AO247" i="33"/>
  <c r="AO146" i="33"/>
  <c r="AF244" i="33"/>
  <c r="AF143" i="33"/>
  <c r="BG140" i="33"/>
  <c r="BG241" i="33"/>
  <c r="BG314" i="33"/>
  <c r="AX238" i="33"/>
  <c r="AX137" i="33"/>
  <c r="T135" i="33"/>
  <c r="T236" i="33"/>
  <c r="I312" i="33"/>
  <c r="I233" i="33"/>
  <c r="I132" i="33"/>
  <c r="AL230" i="33"/>
  <c r="AL129" i="33"/>
  <c r="F228" i="33"/>
  <c r="F127" i="33"/>
  <c r="AI310" i="33"/>
  <c r="AI225" i="33"/>
  <c r="AI124" i="33"/>
  <c r="AO223" i="33"/>
  <c r="AO122" i="33"/>
  <c r="I120" i="33"/>
  <c r="I309" i="33"/>
  <c r="I221" i="33"/>
  <c r="Q118" i="33"/>
  <c r="Q219" i="33"/>
  <c r="W308" i="33"/>
  <c r="W217" i="33"/>
  <c r="W116" i="33"/>
  <c r="AX113" i="33"/>
  <c r="AX214" i="33"/>
  <c r="T111" i="33"/>
  <c r="T212" i="33"/>
  <c r="F210" i="33"/>
  <c r="F109" i="33"/>
  <c r="BF295" i="33"/>
  <c r="BF194" i="33"/>
  <c r="BF299" i="33"/>
  <c r="BF327" i="33"/>
  <c r="BF293" i="33"/>
  <c r="BF192" i="33"/>
  <c r="AB291" i="33"/>
  <c r="AB190" i="33"/>
  <c r="AH188" i="33"/>
  <c r="AH326" i="33"/>
  <c r="AH289" i="33"/>
  <c r="AN186" i="33"/>
  <c r="AN287" i="33"/>
  <c r="H285" i="33"/>
  <c r="H325" i="33"/>
  <c r="H184" i="33"/>
  <c r="AK282" i="33"/>
  <c r="AK181" i="33"/>
  <c r="E280" i="33"/>
  <c r="E179" i="33"/>
  <c r="AH323" i="33"/>
  <c r="AH277" i="33"/>
  <c r="AH176" i="33"/>
  <c r="B275" i="33"/>
  <c r="B174" i="33"/>
  <c r="AE272" i="33"/>
  <c r="AE171" i="33"/>
  <c r="BF168" i="33"/>
  <c r="BF321" i="33"/>
  <c r="BF269" i="33"/>
  <c r="AB166" i="33"/>
  <c r="AB267" i="33"/>
  <c r="S163" i="33"/>
  <c r="S264" i="33"/>
  <c r="AT319" i="33"/>
  <c r="AT261" i="33"/>
  <c r="AT160" i="33"/>
  <c r="P259" i="33"/>
  <c r="P158" i="33"/>
  <c r="AQ155" i="33"/>
  <c r="AQ256" i="33"/>
  <c r="AW254" i="33"/>
  <c r="AW153" i="33"/>
  <c r="S252" i="33"/>
  <c r="S151" i="33"/>
  <c r="AT316" i="33"/>
  <c r="AT249" i="33"/>
  <c r="AT148" i="33"/>
  <c r="P247" i="33"/>
  <c r="P146" i="33"/>
  <c r="AQ244" i="33"/>
  <c r="AQ143" i="33"/>
  <c r="AW242" i="33"/>
  <c r="AW141" i="33"/>
  <c r="AH241" i="33"/>
  <c r="AH140" i="33"/>
  <c r="AH314" i="33"/>
  <c r="B239" i="33"/>
  <c r="B138" i="33"/>
  <c r="AE236" i="33"/>
  <c r="AE135" i="33"/>
  <c r="AK234" i="33"/>
  <c r="AK133" i="33"/>
  <c r="E131" i="33"/>
  <c r="E232" i="33"/>
  <c r="M230" i="33"/>
  <c r="M129" i="33"/>
  <c r="B227" i="33"/>
  <c r="B126" i="33"/>
  <c r="AZ223" i="33"/>
  <c r="AZ122" i="33"/>
  <c r="V309" i="33"/>
  <c r="V221" i="33"/>
  <c r="V120" i="33"/>
  <c r="AB219" i="33"/>
  <c r="AB118" i="33"/>
  <c r="BC216" i="33"/>
  <c r="BC115" i="33"/>
  <c r="AN215" i="33"/>
  <c r="AN114" i="33"/>
  <c r="H112" i="33"/>
  <c r="H213" i="33"/>
  <c r="H307" i="33"/>
  <c r="AW210" i="33"/>
  <c r="AW109" i="33"/>
  <c r="BF93" i="4"/>
  <c r="O311" i="33"/>
  <c r="R306" i="33"/>
  <c r="R209" i="33"/>
  <c r="R108" i="33"/>
  <c r="C135" i="33"/>
  <c r="AX114" i="33"/>
  <c r="P159" i="33"/>
  <c r="B306" i="33"/>
  <c r="B209" i="33"/>
  <c r="B108" i="33"/>
  <c r="M16" i="4"/>
  <c r="BC14" i="4"/>
  <c r="Y12" i="4"/>
  <c r="AE10" i="4"/>
  <c r="Q143" i="33"/>
  <c r="AI137" i="33"/>
  <c r="Z309" i="33"/>
  <c r="P147" i="33"/>
  <c r="AW142" i="33"/>
  <c r="AF311" i="33"/>
  <c r="AR310" i="33"/>
  <c r="S325" i="33"/>
  <c r="AN163" i="33"/>
  <c r="AQ144" i="33"/>
  <c r="BC314" i="33"/>
  <c r="AX313" i="33"/>
  <c r="AF132" i="33"/>
  <c r="BG129" i="33"/>
  <c r="N126" i="33"/>
  <c r="C123" i="33"/>
  <c r="U195" i="33"/>
  <c r="U296" i="33"/>
  <c r="X295" i="33"/>
  <c r="X299" i="33"/>
  <c r="X194" i="33"/>
  <c r="BH293" i="33"/>
  <c r="BH192" i="33"/>
  <c r="BH327" i="33"/>
  <c r="X293" i="33"/>
  <c r="X192" i="33"/>
  <c r="X327" i="33"/>
  <c r="AD291" i="33"/>
  <c r="AD190" i="33"/>
  <c r="AJ289" i="33"/>
  <c r="AJ188" i="33"/>
  <c r="AJ326" i="33"/>
  <c r="AP186" i="33"/>
  <c r="AP287" i="33"/>
  <c r="AV285" i="33"/>
  <c r="AV325" i="33"/>
  <c r="AV184" i="33"/>
  <c r="BB182" i="33"/>
  <c r="BB283" i="33"/>
  <c r="BH281" i="33"/>
  <c r="BH180" i="33"/>
  <c r="G280" i="33"/>
  <c r="G179" i="33"/>
  <c r="O278" i="33"/>
  <c r="O177" i="33"/>
  <c r="BE175" i="33"/>
  <c r="BE276" i="33"/>
  <c r="D174" i="33"/>
  <c r="D275" i="33"/>
  <c r="L322" i="33"/>
  <c r="L273" i="33"/>
  <c r="L172" i="33"/>
  <c r="R271" i="33"/>
  <c r="R170" i="33"/>
  <c r="X321" i="33"/>
  <c r="X269" i="33"/>
  <c r="X168" i="33"/>
  <c r="AD267" i="33"/>
  <c r="AD166" i="33"/>
  <c r="AJ265" i="33"/>
  <c r="AJ320" i="33"/>
  <c r="AJ164" i="33"/>
  <c r="AP263" i="33"/>
  <c r="AP162" i="33"/>
  <c r="AV160" i="33"/>
  <c r="AV261" i="33"/>
  <c r="AV319" i="33"/>
  <c r="BB259" i="33"/>
  <c r="BB158" i="33"/>
  <c r="BH156" i="33"/>
  <c r="BH257" i="33"/>
  <c r="G155" i="33"/>
  <c r="G256" i="33"/>
  <c r="O254" i="33"/>
  <c r="O153" i="33"/>
  <c r="U252" i="33"/>
  <c r="U151" i="33"/>
  <c r="AA250" i="33"/>
  <c r="AA149" i="33"/>
  <c r="Q328" i="33"/>
  <c r="T296" i="33"/>
  <c r="T195" i="33"/>
  <c r="T300" i="33"/>
  <c r="W299" i="33"/>
  <c r="W295" i="33"/>
  <c r="W194" i="33"/>
  <c r="Z193" i="33"/>
  <c r="AL276" i="33"/>
  <c r="AL175" i="33"/>
  <c r="AR274" i="33"/>
  <c r="AR173" i="33"/>
  <c r="AX272" i="33"/>
  <c r="AX171" i="33"/>
  <c r="AI170" i="33"/>
  <c r="AI271" i="33"/>
  <c r="AO168" i="33"/>
  <c r="AO269" i="33"/>
  <c r="AO321" i="33"/>
  <c r="AU267" i="33"/>
  <c r="AU166" i="33"/>
  <c r="AF266" i="33"/>
  <c r="AF165" i="33"/>
  <c r="AL264" i="33"/>
  <c r="AL163" i="33"/>
  <c r="AR262" i="33"/>
  <c r="AR161" i="33"/>
  <c r="AX260" i="33"/>
  <c r="AX159" i="33"/>
  <c r="AO318" i="33"/>
  <c r="AO257" i="33"/>
  <c r="AO156" i="33"/>
  <c r="Z155" i="33"/>
  <c r="Z256" i="33"/>
  <c r="AF153" i="33"/>
  <c r="AF254" i="33"/>
  <c r="AL252" i="33"/>
  <c r="AL151" i="33"/>
  <c r="AM298" i="33"/>
  <c r="AP296" i="33"/>
  <c r="AP195" i="33"/>
  <c r="AP300" i="33"/>
  <c r="AS295" i="33"/>
  <c r="AS194" i="33"/>
  <c r="AS299" i="33"/>
  <c r="G295" i="33"/>
  <c r="G194" i="33"/>
  <c r="G299" i="33"/>
  <c r="G327" i="33"/>
  <c r="AG326" i="33"/>
  <c r="AJ179" i="33"/>
  <c r="AP177" i="33"/>
  <c r="AG320" i="33"/>
  <c r="G319" i="33"/>
  <c r="AG298" i="33"/>
  <c r="T196" i="33"/>
  <c r="BA294" i="33"/>
  <c r="BA193" i="33"/>
  <c r="T327" i="33"/>
  <c r="T293" i="33"/>
  <c r="T192" i="33"/>
  <c r="AR322" i="33"/>
  <c r="AF321" i="33"/>
  <c r="AL320" i="33"/>
  <c r="AY248" i="33"/>
  <c r="AY147" i="33"/>
  <c r="U145" i="33"/>
  <c r="U246" i="33"/>
  <c r="AA244" i="33"/>
  <c r="AA143" i="33"/>
  <c r="BB314" i="33"/>
  <c r="BB241" i="33"/>
  <c r="BB140" i="33"/>
  <c r="G137" i="33"/>
  <c r="G238" i="33"/>
  <c r="AY236" i="33"/>
  <c r="AY135" i="33"/>
  <c r="BE234" i="33"/>
  <c r="BE133" i="33"/>
  <c r="D233" i="33"/>
  <c r="D132" i="33"/>
  <c r="D312" i="33"/>
  <c r="L231" i="33"/>
  <c r="L130" i="33"/>
  <c r="BB128" i="33"/>
  <c r="BB229" i="33"/>
  <c r="BB311" i="33"/>
  <c r="BH227" i="33"/>
  <c r="BH126" i="33"/>
  <c r="G226" i="33"/>
  <c r="G125" i="33"/>
  <c r="O224" i="33"/>
  <c r="O123" i="33"/>
  <c r="U222" i="33"/>
  <c r="U121" i="33"/>
  <c r="AA220" i="33"/>
  <c r="AA119" i="33"/>
  <c r="AG117" i="33"/>
  <c r="AG218" i="33"/>
  <c r="AM115" i="33"/>
  <c r="AM216" i="33"/>
  <c r="AS214" i="33"/>
  <c r="AS113" i="33"/>
  <c r="AD112" i="33"/>
  <c r="AD213" i="33"/>
  <c r="AD307" i="33"/>
  <c r="O212" i="33"/>
  <c r="O111" i="33"/>
  <c r="AM306" i="33"/>
  <c r="AM209" i="33"/>
  <c r="AM108" i="33"/>
  <c r="BE94" i="4"/>
  <c r="AM92" i="4"/>
  <c r="AD91" i="4"/>
  <c r="G48" i="4"/>
  <c r="AY46" i="4"/>
  <c r="BE44" i="4"/>
  <c r="AG40" i="4"/>
  <c r="G36" i="4"/>
  <c r="O34" i="4"/>
  <c r="AV29" i="4"/>
  <c r="BB27" i="4"/>
  <c r="BH25" i="4"/>
  <c r="G24" i="4"/>
  <c r="O22" i="4"/>
  <c r="U20" i="4"/>
  <c r="G12" i="4"/>
  <c r="O10" i="4"/>
  <c r="BG251" i="33"/>
  <c r="BG150" i="33"/>
  <c r="F250" i="33"/>
  <c r="F149" i="33"/>
  <c r="N248" i="33"/>
  <c r="N147" i="33"/>
  <c r="C315" i="33"/>
  <c r="C245" i="33"/>
  <c r="C144" i="33"/>
  <c r="I142" i="33"/>
  <c r="I243" i="33"/>
  <c r="Q314" i="33"/>
  <c r="Q241" i="33"/>
  <c r="Q140" i="33"/>
  <c r="F238" i="33"/>
  <c r="F137" i="33"/>
  <c r="N236" i="33"/>
  <c r="N135" i="33"/>
  <c r="T234" i="33"/>
  <c r="T133" i="33"/>
  <c r="Z232" i="33"/>
  <c r="Z131" i="33"/>
  <c r="BA128" i="33"/>
  <c r="BA311" i="33"/>
  <c r="BA229" i="33"/>
  <c r="BG227" i="33"/>
  <c r="BG126" i="33"/>
  <c r="F125" i="33"/>
  <c r="F226" i="33"/>
  <c r="N224" i="33"/>
  <c r="N123" i="33"/>
  <c r="AO221" i="33"/>
  <c r="AO120" i="33"/>
  <c r="AO309" i="33"/>
  <c r="AU118" i="33"/>
  <c r="AU219" i="33"/>
  <c r="AL115" i="33"/>
  <c r="AL216" i="33"/>
  <c r="AR214" i="33"/>
  <c r="AR113" i="33"/>
  <c r="AX212" i="33"/>
  <c r="AX111" i="33"/>
  <c r="AL210" i="33"/>
  <c r="AL109" i="33"/>
  <c r="AZ327" i="33"/>
  <c r="AZ293" i="33"/>
  <c r="AZ192" i="33"/>
  <c r="V291" i="33"/>
  <c r="V190" i="33"/>
  <c r="AB326" i="33"/>
  <c r="AB289" i="33"/>
  <c r="AB188" i="33"/>
  <c r="AH287" i="33"/>
  <c r="AH186" i="33"/>
  <c r="S286" i="33"/>
  <c r="S185" i="33"/>
  <c r="AT182" i="33"/>
  <c r="AT283" i="33"/>
  <c r="AZ180" i="33"/>
  <c r="AZ281" i="33"/>
  <c r="AZ324" i="33"/>
  <c r="BF279" i="33"/>
  <c r="BF178" i="33"/>
  <c r="E278" i="33"/>
  <c r="E177" i="33"/>
  <c r="AH275" i="33"/>
  <c r="AH174" i="33"/>
  <c r="B322" i="33"/>
  <c r="B273" i="33"/>
  <c r="B172" i="33"/>
  <c r="H271" i="33"/>
  <c r="H170" i="33"/>
  <c r="P321" i="33"/>
  <c r="P269" i="33"/>
  <c r="P168" i="33"/>
  <c r="BF166" i="33"/>
  <c r="BF267" i="33"/>
  <c r="E165" i="33"/>
  <c r="E266" i="33"/>
  <c r="M264" i="33"/>
  <c r="M163" i="33"/>
  <c r="BC161" i="33"/>
  <c r="BC262" i="33"/>
  <c r="AN319" i="33"/>
  <c r="AN160" i="33"/>
  <c r="AN261" i="33"/>
  <c r="AT259" i="33"/>
  <c r="AT158" i="33"/>
  <c r="AK155" i="33"/>
  <c r="AK256" i="33"/>
  <c r="AQ153" i="33"/>
  <c r="AQ254" i="33"/>
  <c r="AW252" i="33"/>
  <c r="AW151" i="33"/>
  <c r="BC250" i="33"/>
  <c r="BC149" i="33"/>
  <c r="B316" i="33"/>
  <c r="B249" i="33"/>
  <c r="B148" i="33"/>
  <c r="AE246" i="33"/>
  <c r="AE145" i="33"/>
  <c r="AK244" i="33"/>
  <c r="AK143" i="33"/>
  <c r="AQ242" i="33"/>
  <c r="AQ141" i="33"/>
  <c r="AW240" i="33"/>
  <c r="AW139" i="33"/>
  <c r="BC137" i="33"/>
  <c r="BC238" i="33"/>
  <c r="B313" i="33"/>
  <c r="B237" i="33"/>
  <c r="B136" i="33"/>
  <c r="H134" i="33"/>
  <c r="H235" i="33"/>
  <c r="AK131" i="33"/>
  <c r="AK232" i="33"/>
  <c r="AQ129" i="33"/>
  <c r="AQ230" i="33"/>
  <c r="AW228" i="33"/>
  <c r="AW127" i="33"/>
  <c r="BC226" i="33"/>
  <c r="BC125" i="33"/>
  <c r="AN310" i="33"/>
  <c r="AN225" i="33"/>
  <c r="AN124" i="33"/>
  <c r="AT223" i="33"/>
  <c r="AT122" i="33"/>
  <c r="AZ309" i="33"/>
  <c r="AZ120" i="33"/>
  <c r="AZ221" i="33"/>
  <c r="BF219" i="33"/>
  <c r="BF118" i="33"/>
  <c r="E117" i="33"/>
  <c r="E218" i="33"/>
  <c r="AH114" i="33"/>
  <c r="AH215" i="33"/>
  <c r="AN307" i="33"/>
  <c r="AN112" i="33"/>
  <c r="AN213" i="33"/>
  <c r="AT211" i="33"/>
  <c r="AT110" i="33"/>
  <c r="E108" i="33"/>
  <c r="E306" i="33"/>
  <c r="E209" i="33"/>
  <c r="AV143" i="33"/>
  <c r="AS314" i="33"/>
  <c r="AS313" i="33"/>
  <c r="L131" i="33"/>
  <c r="AY310" i="33"/>
  <c r="G310" i="33"/>
  <c r="AY114" i="33"/>
  <c r="O114" i="33"/>
  <c r="AJ113" i="33"/>
  <c r="R210" i="33"/>
  <c r="R109" i="33"/>
  <c r="AC151" i="33"/>
  <c r="AO214" i="33"/>
  <c r="AB296" i="33"/>
  <c r="AB195" i="33"/>
  <c r="AW316" i="33"/>
  <c r="E142" i="33"/>
  <c r="AT210" i="33"/>
  <c r="AT109" i="33"/>
  <c r="AZ33" i="4"/>
  <c r="E30" i="4"/>
  <c r="M28" i="4"/>
  <c r="S26" i="4"/>
  <c r="Y24" i="4"/>
  <c r="AE22" i="4"/>
  <c r="AK20" i="4"/>
  <c r="AQ18" i="4"/>
  <c r="AQ16" i="4"/>
  <c r="BC12" i="4"/>
  <c r="AN11" i="4"/>
  <c r="R8" i="4"/>
  <c r="W141" i="33"/>
  <c r="Z312" i="33"/>
  <c r="AI125" i="33"/>
  <c r="Y295" i="33"/>
  <c r="Y194" i="33"/>
  <c r="Y299" i="33"/>
  <c r="AQ324" i="33"/>
  <c r="AE310" i="33"/>
  <c r="AM7" i="4"/>
  <c r="BD315" i="33"/>
  <c r="AO135" i="33"/>
  <c r="AF309" i="33"/>
  <c r="Q117" i="33"/>
  <c r="AK324" i="33"/>
  <c r="AE172" i="33"/>
  <c r="S320" i="33"/>
  <c r="M314" i="33"/>
  <c r="M130" i="33"/>
  <c r="AL317" i="33"/>
  <c r="AI149" i="33"/>
  <c r="Z315" i="33"/>
  <c r="I121" i="33"/>
  <c r="AH296" i="33"/>
  <c r="AH195" i="33"/>
  <c r="B173" i="33"/>
  <c r="AN161" i="33"/>
  <c r="V145" i="33"/>
  <c r="AH127" i="33"/>
  <c r="H113" i="33"/>
  <c r="BH297" i="33"/>
  <c r="BH196" i="33"/>
  <c r="BH328" i="33"/>
  <c r="BH95" i="4"/>
  <c r="X328" i="33"/>
  <c r="AA294" i="33"/>
  <c r="AA193" i="33"/>
  <c r="BB327" i="33"/>
  <c r="BB293" i="33"/>
  <c r="BB192" i="33"/>
  <c r="R327" i="33"/>
  <c r="R293" i="33"/>
  <c r="R192" i="33"/>
  <c r="AM292" i="33"/>
  <c r="AM191" i="33"/>
  <c r="BH190" i="33"/>
  <c r="BH291" i="33"/>
  <c r="X291" i="33"/>
  <c r="X190" i="33"/>
  <c r="AS189" i="33"/>
  <c r="AS290" i="33"/>
  <c r="G290" i="33"/>
  <c r="G189" i="33"/>
  <c r="AD326" i="33"/>
  <c r="AD289" i="33"/>
  <c r="AD188" i="33"/>
  <c r="AY187" i="33"/>
  <c r="AY288" i="33"/>
  <c r="O187" i="33"/>
  <c r="O288" i="33"/>
  <c r="AJ287" i="33"/>
  <c r="AJ186" i="33"/>
  <c r="BE185" i="33"/>
  <c r="BE286" i="33"/>
  <c r="U185" i="33"/>
  <c r="U286" i="33"/>
  <c r="AP184" i="33"/>
  <c r="AP285" i="33"/>
  <c r="AP325" i="33"/>
  <c r="D325" i="33"/>
  <c r="D285" i="33"/>
  <c r="D184" i="33"/>
  <c r="AA284" i="33"/>
  <c r="AA183" i="33"/>
  <c r="AV283" i="33"/>
  <c r="AV182" i="33"/>
  <c r="L283" i="33"/>
  <c r="L182" i="33"/>
  <c r="AG282" i="33"/>
  <c r="AG181" i="33"/>
  <c r="BB281" i="33"/>
  <c r="BB180" i="33"/>
  <c r="BB324" i="33"/>
  <c r="R324" i="33"/>
  <c r="R281" i="33"/>
  <c r="R180" i="33"/>
  <c r="AM280" i="33"/>
  <c r="AM179" i="33"/>
  <c r="BH279" i="33"/>
  <c r="BH178" i="33"/>
  <c r="X178" i="33"/>
  <c r="X279" i="33"/>
  <c r="AS177" i="33"/>
  <c r="AS278" i="33"/>
  <c r="G278" i="33"/>
  <c r="G177" i="33"/>
  <c r="AD323" i="33"/>
  <c r="AD277" i="33"/>
  <c r="AD176" i="33"/>
  <c r="AY276" i="33"/>
  <c r="AY175" i="33"/>
  <c r="O175" i="33"/>
  <c r="O276" i="33"/>
  <c r="AJ174" i="33"/>
  <c r="AJ275" i="33"/>
  <c r="BE274" i="33"/>
  <c r="BE173" i="33"/>
  <c r="U274" i="33"/>
  <c r="U173" i="33"/>
  <c r="AP322" i="33"/>
  <c r="AP273" i="33"/>
  <c r="AP172" i="33"/>
  <c r="D322" i="33"/>
  <c r="D273" i="33"/>
  <c r="D172" i="33"/>
  <c r="AA272" i="33"/>
  <c r="AA171" i="33"/>
  <c r="AV170" i="33"/>
  <c r="AV271" i="33"/>
  <c r="L271" i="33"/>
  <c r="L170" i="33"/>
  <c r="AG270" i="33"/>
  <c r="AG169" i="33"/>
  <c r="BB321" i="33"/>
  <c r="BB269" i="33"/>
  <c r="BB168" i="33"/>
  <c r="R321" i="33"/>
  <c r="R168" i="33"/>
  <c r="R269" i="33"/>
  <c r="AM268" i="33"/>
  <c r="AM167" i="33"/>
  <c r="BH166" i="33"/>
  <c r="BH267" i="33"/>
  <c r="X166" i="33"/>
  <c r="X267" i="33"/>
  <c r="AS266" i="33"/>
  <c r="AS165" i="33"/>
  <c r="G266" i="33"/>
  <c r="G165" i="33"/>
  <c r="AD164" i="33"/>
  <c r="AD320" i="33"/>
  <c r="AD265" i="33"/>
  <c r="AY264" i="33"/>
  <c r="AY163" i="33"/>
  <c r="O264" i="33"/>
  <c r="O163" i="33"/>
  <c r="AJ162" i="33"/>
  <c r="AJ263" i="33"/>
  <c r="BE262" i="33"/>
  <c r="BE161" i="33"/>
  <c r="U262" i="33"/>
  <c r="U161" i="33"/>
  <c r="AP319" i="33"/>
  <c r="AP261" i="33"/>
  <c r="AP160" i="33"/>
  <c r="D319" i="33"/>
  <c r="D261" i="33"/>
  <c r="D160" i="33"/>
  <c r="AA260" i="33"/>
  <c r="AA159" i="33"/>
  <c r="AV158" i="33"/>
  <c r="AV259" i="33"/>
  <c r="L158" i="33"/>
  <c r="L259" i="33"/>
  <c r="AG258" i="33"/>
  <c r="AG157" i="33"/>
  <c r="BB318" i="33"/>
  <c r="BB257" i="33"/>
  <c r="BB156" i="33"/>
  <c r="R318" i="33"/>
  <c r="R257" i="33"/>
  <c r="R156" i="33"/>
  <c r="AM256" i="33"/>
  <c r="AM155" i="33"/>
  <c r="BH255" i="33"/>
  <c r="BH154" i="33"/>
  <c r="X154" i="33"/>
  <c r="X255" i="33"/>
  <c r="AS254" i="33"/>
  <c r="AS153" i="33"/>
  <c r="G254" i="33"/>
  <c r="G153" i="33"/>
  <c r="AD152" i="33"/>
  <c r="AD317" i="33"/>
  <c r="AD253" i="33"/>
  <c r="AY252" i="33"/>
  <c r="AY151" i="33"/>
  <c r="O252" i="33"/>
  <c r="O151" i="33"/>
  <c r="AJ251" i="33"/>
  <c r="AJ150" i="33"/>
  <c r="BE250" i="33"/>
  <c r="BE149" i="33"/>
  <c r="U250" i="33"/>
  <c r="U149" i="33"/>
  <c r="BA196" i="33"/>
  <c r="I196" i="33"/>
  <c r="I297" i="33"/>
  <c r="I328" i="33"/>
  <c r="I95" i="4"/>
  <c r="BA327" i="33"/>
  <c r="AO327" i="33"/>
  <c r="AC327" i="33"/>
  <c r="Q327" i="33"/>
  <c r="Q281" i="33"/>
  <c r="AX278" i="33"/>
  <c r="N278" i="33"/>
  <c r="BG323" i="33"/>
  <c r="AU323" i="33"/>
  <c r="AC277" i="33"/>
  <c r="I323" i="33"/>
  <c r="I277" i="33"/>
  <c r="I176" i="33"/>
  <c r="AF276" i="33"/>
  <c r="AF175" i="33"/>
  <c r="BA275" i="33"/>
  <c r="BA174" i="33"/>
  <c r="Q174" i="33"/>
  <c r="Q275" i="33"/>
  <c r="AL274" i="33"/>
  <c r="AL173" i="33"/>
  <c r="BG322" i="33"/>
  <c r="BG273" i="33"/>
  <c r="BG172" i="33"/>
  <c r="W172" i="33"/>
  <c r="W322" i="33"/>
  <c r="W273" i="33"/>
  <c r="AR272" i="33"/>
  <c r="AR171" i="33"/>
  <c r="F272" i="33"/>
  <c r="F171" i="33"/>
  <c r="AC271" i="33"/>
  <c r="AC170" i="33"/>
  <c r="AX270" i="33"/>
  <c r="AX169" i="33"/>
  <c r="N270" i="33"/>
  <c r="N169" i="33"/>
  <c r="AI321" i="33"/>
  <c r="AI269" i="33"/>
  <c r="AI168" i="33"/>
  <c r="BD268" i="33"/>
  <c r="BD167" i="33"/>
  <c r="T268" i="33"/>
  <c r="T167" i="33"/>
  <c r="AO267" i="33"/>
  <c r="AO166" i="33"/>
  <c r="C267" i="33"/>
  <c r="C166" i="33"/>
  <c r="Z266" i="33"/>
  <c r="Z165" i="33"/>
  <c r="AU320" i="33"/>
  <c r="AU265" i="33"/>
  <c r="AU164" i="33"/>
  <c r="I320" i="33"/>
  <c r="I265" i="33"/>
  <c r="I164" i="33"/>
  <c r="AF163" i="33"/>
  <c r="AF264" i="33"/>
  <c r="BA162" i="33"/>
  <c r="BA263" i="33"/>
  <c r="Q263" i="33"/>
  <c r="Q162" i="33"/>
  <c r="AL161" i="33"/>
  <c r="AL262" i="33"/>
  <c r="BG319" i="33"/>
  <c r="BG261" i="33"/>
  <c r="BG160" i="33"/>
  <c r="W319" i="33"/>
  <c r="W261" i="33"/>
  <c r="W160" i="33"/>
  <c r="AR260" i="33"/>
  <c r="AR159" i="33"/>
  <c r="F159" i="33"/>
  <c r="F260" i="33"/>
  <c r="AC259" i="33"/>
  <c r="AC158" i="33"/>
  <c r="AX258" i="33"/>
  <c r="AX157" i="33"/>
  <c r="N258" i="33"/>
  <c r="N157" i="33"/>
  <c r="AI257" i="33"/>
  <c r="AI156" i="33"/>
  <c r="AI318" i="33"/>
  <c r="BD256" i="33"/>
  <c r="BD155" i="33"/>
  <c r="T256" i="33"/>
  <c r="T155" i="33"/>
  <c r="AO255" i="33"/>
  <c r="AO154" i="33"/>
  <c r="C154" i="33"/>
  <c r="C255" i="33"/>
  <c r="Z254" i="33"/>
  <c r="Z153" i="33"/>
  <c r="AU317" i="33"/>
  <c r="AU152" i="33"/>
  <c r="AU253" i="33"/>
  <c r="I317" i="33"/>
  <c r="I253" i="33"/>
  <c r="I152" i="33"/>
  <c r="AF252" i="33"/>
  <c r="AF151" i="33"/>
  <c r="O328" i="33"/>
  <c r="O297" i="33"/>
  <c r="O196" i="33"/>
  <c r="O95" i="4"/>
  <c r="AD193" i="33"/>
  <c r="AY327" i="33"/>
  <c r="O327" i="33"/>
  <c r="BH191" i="33"/>
  <c r="AP191" i="33"/>
  <c r="X191" i="33"/>
  <c r="D191" i="33"/>
  <c r="AS190" i="33"/>
  <c r="AA190" i="33"/>
  <c r="AD189" i="33"/>
  <c r="L189" i="33"/>
  <c r="AA326" i="33"/>
  <c r="AP187" i="33"/>
  <c r="AS186" i="33"/>
  <c r="AA186" i="33"/>
  <c r="AV185" i="33"/>
  <c r="BE325" i="33"/>
  <c r="U325" i="33"/>
  <c r="AV183" i="33"/>
  <c r="AD183" i="33"/>
  <c r="AY182" i="33"/>
  <c r="O182" i="33"/>
  <c r="BE176" i="33"/>
  <c r="AG176" i="33"/>
  <c r="BB175" i="33"/>
  <c r="BH173" i="33"/>
  <c r="AP173" i="33"/>
  <c r="X173" i="33"/>
  <c r="D173" i="33"/>
  <c r="AM322" i="33"/>
  <c r="R171" i="33"/>
  <c r="X169" i="33"/>
  <c r="AY321" i="33"/>
  <c r="O321" i="33"/>
  <c r="D167" i="33"/>
  <c r="AV165" i="33"/>
  <c r="AD165" i="33"/>
  <c r="L165" i="33"/>
  <c r="AA164" i="33"/>
  <c r="O164" i="33"/>
  <c r="AP163" i="33"/>
  <c r="AS162" i="33"/>
  <c r="AV161" i="33"/>
  <c r="BE319" i="33"/>
  <c r="U319" i="33"/>
  <c r="G160" i="33"/>
  <c r="AY158" i="33"/>
  <c r="BB157" i="33"/>
  <c r="AJ157" i="33"/>
  <c r="R157" i="33"/>
  <c r="AS318" i="33"/>
  <c r="G156" i="33"/>
  <c r="AN300" i="33"/>
  <c r="T297" i="33"/>
  <c r="F196" i="33"/>
  <c r="AU296" i="33"/>
  <c r="AU195" i="33"/>
  <c r="AC296" i="33"/>
  <c r="AC195" i="33"/>
  <c r="I296" i="33"/>
  <c r="I195" i="33"/>
  <c r="AX194" i="33"/>
  <c r="AX299" i="33"/>
  <c r="AX295" i="33"/>
  <c r="AF299" i="33"/>
  <c r="AF194" i="33"/>
  <c r="AF295" i="33"/>
  <c r="N194" i="33"/>
  <c r="N299" i="33"/>
  <c r="N295" i="33"/>
  <c r="AU294" i="33"/>
  <c r="AU193" i="33"/>
  <c r="Q193" i="33"/>
  <c r="Q294" i="33"/>
  <c r="AX327" i="33"/>
  <c r="AX293" i="33"/>
  <c r="AX192" i="33"/>
  <c r="N293" i="33"/>
  <c r="N192" i="33"/>
  <c r="N327" i="33"/>
  <c r="I177" i="33"/>
  <c r="N323" i="33"/>
  <c r="W175" i="33"/>
  <c r="AR174" i="33"/>
  <c r="F174" i="33"/>
  <c r="BD322" i="33"/>
  <c r="AR172" i="33"/>
  <c r="T172" i="33"/>
  <c r="F322" i="33"/>
  <c r="BD168" i="33"/>
  <c r="AF168" i="33"/>
  <c r="T168" i="33"/>
  <c r="AF166" i="33"/>
  <c r="Q165" i="33"/>
  <c r="AR320" i="33"/>
  <c r="AF320" i="33"/>
  <c r="Q163" i="33"/>
  <c r="AL162" i="33"/>
  <c r="BG161" i="33"/>
  <c r="AX160" i="33"/>
  <c r="N160" i="33"/>
  <c r="AL158" i="33"/>
  <c r="T158" i="33"/>
  <c r="Z156" i="33"/>
  <c r="BH249" i="33"/>
  <c r="BH148" i="33"/>
  <c r="X316" i="33"/>
  <c r="X249" i="33"/>
  <c r="X148" i="33"/>
  <c r="AS248" i="33"/>
  <c r="AS147" i="33"/>
  <c r="G248" i="33"/>
  <c r="G147" i="33"/>
  <c r="AD247" i="33"/>
  <c r="AD146" i="33"/>
  <c r="AY246" i="33"/>
  <c r="AY145" i="33"/>
  <c r="O246" i="33"/>
  <c r="O145" i="33"/>
  <c r="AJ315" i="33"/>
  <c r="AJ144" i="33"/>
  <c r="AJ245" i="33"/>
  <c r="BE244" i="33"/>
  <c r="BE143" i="33"/>
  <c r="U244" i="33"/>
  <c r="U143" i="33"/>
  <c r="AP243" i="33"/>
  <c r="AP142" i="33"/>
  <c r="D243" i="33"/>
  <c r="D142" i="33"/>
  <c r="AA142" i="33"/>
  <c r="AA242" i="33"/>
  <c r="AA141" i="33"/>
  <c r="AV140" i="33"/>
  <c r="AV314" i="33"/>
  <c r="AV241" i="33"/>
  <c r="L140" i="33"/>
  <c r="L314" i="33"/>
  <c r="L241" i="33"/>
  <c r="AG240" i="33"/>
  <c r="AG139" i="33"/>
  <c r="BB239" i="33"/>
  <c r="BB138" i="33"/>
  <c r="R239" i="33"/>
  <c r="R138" i="33"/>
  <c r="AM238" i="33"/>
  <c r="AM137" i="33"/>
  <c r="BH136" i="33"/>
  <c r="BH237" i="33"/>
  <c r="X237" i="33"/>
  <c r="X136" i="33"/>
  <c r="X313" i="33"/>
  <c r="AS136" i="33"/>
  <c r="AS236" i="33"/>
  <c r="AS135" i="33"/>
  <c r="G236" i="33"/>
  <c r="G135" i="33"/>
  <c r="AD134" i="33"/>
  <c r="AD235" i="33"/>
  <c r="AY234" i="33"/>
  <c r="AY133" i="33"/>
  <c r="O234" i="33"/>
  <c r="O133" i="33"/>
  <c r="AJ312" i="33"/>
  <c r="AJ233" i="33"/>
  <c r="AJ132" i="33"/>
  <c r="BE232" i="33"/>
  <c r="BE131" i="33"/>
  <c r="U131" i="33"/>
  <c r="U232" i="33"/>
  <c r="AP231" i="33"/>
  <c r="AP130" i="33"/>
  <c r="D130" i="33"/>
  <c r="D231" i="33"/>
  <c r="AA129" i="33"/>
  <c r="AA230" i="33"/>
  <c r="AV311" i="33"/>
  <c r="AV229" i="33"/>
  <c r="AV128" i="33"/>
  <c r="L311" i="33"/>
  <c r="L229" i="33"/>
  <c r="L128" i="33"/>
  <c r="AG228" i="33"/>
  <c r="AG127" i="33"/>
  <c r="BB126" i="33"/>
  <c r="BB227" i="33"/>
  <c r="R126" i="33"/>
  <c r="R227" i="33"/>
  <c r="AM226" i="33"/>
  <c r="AM125" i="33"/>
  <c r="BH225" i="33"/>
  <c r="BH124" i="33"/>
  <c r="X310" i="33"/>
  <c r="X124" i="33"/>
  <c r="X225" i="33"/>
  <c r="AS124" i="33"/>
  <c r="AS224" i="33"/>
  <c r="AS123" i="33"/>
  <c r="G224" i="33"/>
  <c r="G123" i="33"/>
  <c r="AD223" i="33"/>
  <c r="AD122" i="33"/>
  <c r="AY222" i="33"/>
  <c r="AY121" i="33"/>
  <c r="O222" i="33"/>
  <c r="O121" i="33"/>
  <c r="AJ120" i="33"/>
  <c r="AJ309" i="33"/>
  <c r="AJ221" i="33"/>
  <c r="BE220" i="33"/>
  <c r="BE119" i="33"/>
  <c r="U119" i="33"/>
  <c r="U220" i="33"/>
  <c r="AP219" i="33"/>
  <c r="AP118" i="33"/>
  <c r="D219" i="33"/>
  <c r="D118" i="33"/>
  <c r="AA117" i="33"/>
  <c r="AA218" i="33"/>
  <c r="AV116" i="33"/>
  <c r="AV308" i="33"/>
  <c r="AV217" i="33"/>
  <c r="L308" i="33"/>
  <c r="L217" i="33"/>
  <c r="L116" i="33"/>
  <c r="AG115" i="33"/>
  <c r="AG216" i="33"/>
  <c r="BB215" i="33"/>
  <c r="BB114" i="33"/>
  <c r="R114" i="33"/>
  <c r="R215" i="33"/>
  <c r="AM214" i="33"/>
  <c r="AM113" i="33"/>
  <c r="BH213" i="33"/>
  <c r="BH112" i="33"/>
  <c r="X307" i="33"/>
  <c r="X213" i="33"/>
  <c r="X112" i="33"/>
  <c r="AS111" i="33"/>
  <c r="AS212" i="33"/>
  <c r="G212" i="33"/>
  <c r="G111" i="33"/>
  <c r="AD211" i="33"/>
  <c r="AD110" i="33"/>
  <c r="BE109" i="33"/>
  <c r="BE210" i="33"/>
  <c r="AM109" i="33"/>
  <c r="AM210" i="33"/>
  <c r="U109" i="33"/>
  <c r="U210" i="33"/>
  <c r="X91" i="4"/>
  <c r="R85" i="4"/>
  <c r="AM84" i="4"/>
  <c r="BH83" i="4"/>
  <c r="X83" i="4"/>
  <c r="AY80" i="4"/>
  <c r="O80" i="4"/>
  <c r="AP77" i="4"/>
  <c r="D77" i="4"/>
  <c r="AA76" i="4"/>
  <c r="AV75" i="4"/>
  <c r="L75" i="4"/>
  <c r="AS70" i="4"/>
  <c r="G70" i="4"/>
  <c r="AD69" i="4"/>
  <c r="AY68" i="4"/>
  <c r="O68" i="4"/>
  <c r="BE66" i="4"/>
  <c r="U66" i="4"/>
  <c r="AA64" i="4"/>
  <c r="BB61" i="4"/>
  <c r="R61" i="4"/>
  <c r="AM60" i="4"/>
  <c r="X59" i="4"/>
  <c r="BE54" i="4"/>
  <c r="U54" i="4"/>
  <c r="AP53" i="4"/>
  <c r="AA52" i="4"/>
  <c r="AV51" i="4"/>
  <c r="L51" i="4"/>
  <c r="BB49" i="4"/>
  <c r="R49" i="4"/>
  <c r="AM48" i="4"/>
  <c r="BH47" i="4"/>
  <c r="X47" i="4"/>
  <c r="AS46" i="4"/>
  <c r="G46" i="4"/>
  <c r="AD45" i="4"/>
  <c r="AY44" i="4"/>
  <c r="O44" i="4"/>
  <c r="AJ43" i="4"/>
  <c r="BE42" i="4"/>
  <c r="U42" i="4"/>
  <c r="AP41" i="4"/>
  <c r="D41" i="4"/>
  <c r="AA40" i="4"/>
  <c r="AV39" i="4"/>
  <c r="L39" i="4"/>
  <c r="AG38" i="4"/>
  <c r="BB37" i="4"/>
  <c r="R37" i="4"/>
  <c r="AM36" i="4"/>
  <c r="BH35" i="4"/>
  <c r="X35" i="4"/>
  <c r="AS34" i="4"/>
  <c r="G34" i="4"/>
  <c r="AD33" i="4"/>
  <c r="AY32" i="4"/>
  <c r="O32" i="4"/>
  <c r="AJ31" i="4"/>
  <c r="BE30" i="4"/>
  <c r="U30" i="4"/>
  <c r="AP29" i="4"/>
  <c r="D29" i="4"/>
  <c r="AA28" i="4"/>
  <c r="AV27" i="4"/>
  <c r="L27" i="4"/>
  <c r="AG26" i="4"/>
  <c r="BB25" i="4"/>
  <c r="R25" i="4"/>
  <c r="AM24" i="4"/>
  <c r="BH23" i="4"/>
  <c r="X23" i="4"/>
  <c r="AS22" i="4"/>
  <c r="G22" i="4"/>
  <c r="AD21" i="4"/>
  <c r="AY20" i="4"/>
  <c r="O20" i="4"/>
  <c r="AJ19" i="4"/>
  <c r="BE18" i="4"/>
  <c r="U18" i="4"/>
  <c r="AP17" i="4"/>
  <c r="D17" i="4"/>
  <c r="AA16" i="4"/>
  <c r="AV15" i="4"/>
  <c r="L15" i="4"/>
  <c r="AG14" i="4"/>
  <c r="BB13" i="4"/>
  <c r="R13" i="4"/>
  <c r="AM12" i="4"/>
  <c r="BH11" i="4"/>
  <c r="X11" i="4"/>
  <c r="AS10" i="4"/>
  <c r="G10" i="4"/>
  <c r="AD9" i="4"/>
  <c r="BA251" i="33"/>
  <c r="BA150" i="33"/>
  <c r="Q150" i="33"/>
  <c r="Q251" i="33"/>
  <c r="AL250" i="33"/>
  <c r="AL149" i="33"/>
  <c r="BG316" i="33"/>
  <c r="BG148" i="33"/>
  <c r="BG249" i="33"/>
  <c r="W316" i="33"/>
  <c r="W249" i="33"/>
  <c r="W148" i="33"/>
  <c r="AR248" i="33"/>
  <c r="AR147" i="33"/>
  <c r="F248" i="33"/>
  <c r="F147" i="33"/>
  <c r="AC146" i="33"/>
  <c r="AC247" i="33"/>
  <c r="AX246" i="33"/>
  <c r="AX145" i="33"/>
  <c r="N246" i="33"/>
  <c r="N145" i="33"/>
  <c r="AI315" i="33"/>
  <c r="AI144" i="33"/>
  <c r="AI245" i="33"/>
  <c r="BD143" i="33"/>
  <c r="BD244" i="33"/>
  <c r="T143" i="33"/>
  <c r="T244" i="33"/>
  <c r="AO243" i="33"/>
  <c r="AO142" i="33"/>
  <c r="C243" i="33"/>
  <c r="C142" i="33"/>
  <c r="Z242" i="33"/>
  <c r="Z141" i="33"/>
  <c r="AU314" i="33"/>
  <c r="AU241" i="33"/>
  <c r="AU140" i="33"/>
  <c r="I314" i="33"/>
  <c r="I241" i="33"/>
  <c r="I140" i="33"/>
  <c r="AF240" i="33"/>
  <c r="AF139" i="33"/>
  <c r="BA239" i="33"/>
  <c r="BA138" i="33"/>
  <c r="Q138" i="33"/>
  <c r="Q239" i="33"/>
  <c r="AL238" i="33"/>
  <c r="AL137" i="33"/>
  <c r="BG136" i="33"/>
  <c r="BG313" i="33"/>
  <c r="BG237" i="33"/>
  <c r="W313" i="33"/>
  <c r="W237" i="33"/>
  <c r="W136" i="33"/>
  <c r="AR236" i="33"/>
  <c r="AR135" i="33"/>
  <c r="F236" i="33"/>
  <c r="F135" i="33"/>
  <c r="AC235" i="33"/>
  <c r="AC134" i="33"/>
  <c r="AX234" i="33"/>
  <c r="AX133" i="33"/>
  <c r="N133" i="33"/>
  <c r="N234" i="33"/>
  <c r="AI312" i="33"/>
  <c r="AI233" i="33"/>
  <c r="AI132" i="33"/>
  <c r="BD131" i="33"/>
  <c r="BD232" i="33"/>
  <c r="T131" i="33"/>
  <c r="T232" i="33"/>
  <c r="AO130" i="33"/>
  <c r="AO231" i="33"/>
  <c r="C231" i="33"/>
  <c r="C130" i="33"/>
  <c r="Z230" i="33"/>
  <c r="Z129" i="33"/>
  <c r="AU229" i="33"/>
  <c r="AU128" i="33"/>
  <c r="AU311" i="33"/>
  <c r="I311" i="33"/>
  <c r="I229" i="33"/>
  <c r="I128" i="33"/>
  <c r="AF228" i="33"/>
  <c r="AF127" i="33"/>
  <c r="BA126" i="33"/>
  <c r="BA227" i="33"/>
  <c r="Q227" i="33"/>
  <c r="Q126" i="33"/>
  <c r="AL226" i="33"/>
  <c r="AL125" i="33"/>
  <c r="BG225" i="33"/>
  <c r="BG124" i="33"/>
  <c r="BG310" i="33"/>
  <c r="W310" i="33"/>
  <c r="W225" i="33"/>
  <c r="W124" i="33"/>
  <c r="AR224" i="33"/>
  <c r="AR123" i="33"/>
  <c r="F224" i="33"/>
  <c r="F123" i="33"/>
  <c r="AC223" i="33"/>
  <c r="AC122" i="33"/>
  <c r="AX121" i="33"/>
  <c r="AX222" i="33"/>
  <c r="N121" i="33"/>
  <c r="N222" i="33"/>
  <c r="AI309" i="33"/>
  <c r="AI221" i="33"/>
  <c r="AI120" i="33"/>
  <c r="BD119" i="33"/>
  <c r="BD220" i="33"/>
  <c r="T119" i="33"/>
  <c r="T220" i="33"/>
  <c r="AO219" i="33"/>
  <c r="AO118" i="33"/>
  <c r="C219" i="33"/>
  <c r="Z218" i="33"/>
  <c r="Z117" i="33"/>
  <c r="AU217" i="33"/>
  <c r="AU116" i="33"/>
  <c r="AU308" i="33"/>
  <c r="I308" i="33"/>
  <c r="I217" i="33"/>
  <c r="I116" i="33"/>
  <c r="AF216" i="33"/>
  <c r="AF115" i="33"/>
  <c r="BA114" i="33"/>
  <c r="BA215" i="33"/>
  <c r="Q215" i="33"/>
  <c r="Q114" i="33"/>
  <c r="AL214" i="33"/>
  <c r="AL113" i="33"/>
  <c r="BG213" i="33"/>
  <c r="BG112" i="33"/>
  <c r="BG307" i="33"/>
  <c r="W213" i="33"/>
  <c r="W112" i="33"/>
  <c r="W307" i="33"/>
  <c r="AR212" i="33"/>
  <c r="AR111" i="33"/>
  <c r="F212" i="33"/>
  <c r="F111" i="33"/>
  <c r="AC110" i="33"/>
  <c r="AC211" i="33"/>
  <c r="BD108" i="33"/>
  <c r="BD306" i="33"/>
  <c r="BD209" i="33"/>
  <c r="AL306" i="33"/>
  <c r="AL209" i="33"/>
  <c r="AL108" i="33"/>
  <c r="T108" i="33"/>
  <c r="T306" i="33"/>
  <c r="T209" i="33"/>
  <c r="T94" i="4"/>
  <c r="AI75" i="4"/>
  <c r="F74" i="4"/>
  <c r="AC73" i="4"/>
  <c r="AX72" i="4"/>
  <c r="AI71" i="4"/>
  <c r="BD70" i="4"/>
  <c r="C69" i="4"/>
  <c r="Z68" i="4"/>
  <c r="BA65" i="4"/>
  <c r="Q65" i="4"/>
  <c r="BG63" i="4"/>
  <c r="AR62" i="4"/>
  <c r="AX60" i="4"/>
  <c r="N60" i="4"/>
  <c r="BD58" i="4"/>
  <c r="T58" i="4"/>
  <c r="AO57" i="4"/>
  <c r="Z56" i="4"/>
  <c r="AU55" i="4"/>
  <c r="AF54" i="4"/>
  <c r="BA53" i="4"/>
  <c r="AL52" i="4"/>
  <c r="BG51" i="4"/>
  <c r="W51" i="4"/>
  <c r="AC49" i="4"/>
  <c r="AX48" i="4"/>
  <c r="N48" i="4"/>
  <c r="AI47" i="4"/>
  <c r="AO45" i="4"/>
  <c r="C45" i="4"/>
  <c r="Z44" i="4"/>
  <c r="AF42" i="4"/>
  <c r="BA41" i="4"/>
  <c r="AL40" i="4"/>
  <c r="BG39" i="4"/>
  <c r="F38" i="4"/>
  <c r="AC37" i="4"/>
  <c r="AX36" i="4"/>
  <c r="BD34" i="4"/>
  <c r="T34" i="4"/>
  <c r="Z32" i="4"/>
  <c r="AU31" i="4"/>
  <c r="I31" i="4"/>
  <c r="BA29" i="4"/>
  <c r="Q29" i="4"/>
  <c r="AL28" i="4"/>
  <c r="W27" i="4"/>
  <c r="AR26" i="4"/>
  <c r="F26" i="4"/>
  <c r="AX24" i="4"/>
  <c r="AI23" i="4"/>
  <c r="BD22" i="4"/>
  <c r="AO21" i="4"/>
  <c r="Z20" i="4"/>
  <c r="AU19" i="4"/>
  <c r="I19" i="4"/>
  <c r="Q17" i="4"/>
  <c r="AL16" i="4"/>
  <c r="W15" i="4"/>
  <c r="F14" i="4"/>
  <c r="AC13" i="4"/>
  <c r="AX12" i="4"/>
  <c r="N12" i="4"/>
  <c r="BD10" i="4"/>
  <c r="T10" i="4"/>
  <c r="AO9" i="4"/>
  <c r="C9" i="4"/>
  <c r="Z8" i="4"/>
  <c r="AN196" i="33"/>
  <c r="P297" i="33"/>
  <c r="AW195" i="33"/>
  <c r="AW296" i="33"/>
  <c r="AW300" i="33"/>
  <c r="AE195" i="33"/>
  <c r="AE296" i="33"/>
  <c r="AE300" i="33"/>
  <c r="M296" i="33"/>
  <c r="M195" i="33"/>
  <c r="M300" i="33"/>
  <c r="AZ299" i="33"/>
  <c r="AZ295" i="33"/>
  <c r="AZ194" i="33"/>
  <c r="AH299" i="33"/>
  <c r="AH295" i="33"/>
  <c r="AH194" i="33"/>
  <c r="P299" i="33"/>
  <c r="P295" i="33"/>
  <c r="P194" i="33"/>
  <c r="BC294" i="33"/>
  <c r="BC193" i="33"/>
  <c r="S294" i="33"/>
  <c r="S193" i="33"/>
  <c r="AT327" i="33"/>
  <c r="AT293" i="33"/>
  <c r="AT192" i="33"/>
  <c r="H327" i="33"/>
  <c r="H293" i="33"/>
  <c r="H192" i="33"/>
  <c r="AE292" i="33"/>
  <c r="AE191" i="33"/>
  <c r="AZ291" i="33"/>
  <c r="AZ190" i="33"/>
  <c r="P291" i="33"/>
  <c r="P190" i="33"/>
  <c r="AK290" i="33"/>
  <c r="AK189" i="33"/>
  <c r="BF188" i="33"/>
  <c r="BF326" i="33"/>
  <c r="BF289" i="33"/>
  <c r="V188" i="33"/>
  <c r="V326" i="33"/>
  <c r="V289" i="33"/>
  <c r="AQ187" i="33"/>
  <c r="AQ288" i="33"/>
  <c r="E187" i="33"/>
  <c r="E288" i="33"/>
  <c r="AB287" i="33"/>
  <c r="AB186" i="33"/>
  <c r="AW286" i="33"/>
  <c r="AW185" i="33"/>
  <c r="M286" i="33"/>
  <c r="M185" i="33"/>
  <c r="AH325" i="33"/>
  <c r="AH285" i="33"/>
  <c r="AH184" i="33"/>
  <c r="BC284" i="33"/>
  <c r="BC183" i="33"/>
  <c r="S284" i="33"/>
  <c r="S183" i="33"/>
  <c r="AN182" i="33"/>
  <c r="AN283" i="33"/>
  <c r="B283" i="33"/>
  <c r="B182" i="33"/>
  <c r="Y282" i="33"/>
  <c r="Y181" i="33"/>
  <c r="AT324" i="33"/>
  <c r="AT281" i="33"/>
  <c r="AT180" i="33"/>
  <c r="H180" i="33"/>
  <c r="H281" i="33"/>
  <c r="H324" i="33"/>
  <c r="AE280" i="33"/>
  <c r="AE179" i="33"/>
  <c r="AZ279" i="33"/>
  <c r="AZ178" i="33"/>
  <c r="P279" i="33"/>
  <c r="P178" i="33"/>
  <c r="AK278" i="33"/>
  <c r="AK177" i="33"/>
  <c r="BF323" i="33"/>
  <c r="BF176" i="33"/>
  <c r="BF277" i="33"/>
  <c r="V323" i="33"/>
  <c r="V277" i="33"/>
  <c r="V176" i="33"/>
  <c r="AQ276" i="33"/>
  <c r="AQ175" i="33"/>
  <c r="E175" i="33"/>
  <c r="E276" i="33"/>
  <c r="AB275" i="33"/>
  <c r="AB174" i="33"/>
  <c r="AW274" i="33"/>
  <c r="AW173" i="33"/>
  <c r="M274" i="33"/>
  <c r="M173" i="33"/>
  <c r="AH322" i="33"/>
  <c r="AH273" i="33"/>
  <c r="AH172" i="33"/>
  <c r="BC171" i="33"/>
  <c r="BC272" i="33"/>
  <c r="S171" i="33"/>
  <c r="S272" i="33"/>
  <c r="AN170" i="33"/>
  <c r="AN271" i="33"/>
  <c r="B271" i="33"/>
  <c r="B170" i="33"/>
  <c r="Y169" i="33"/>
  <c r="Y270" i="33"/>
  <c r="AT168" i="33"/>
  <c r="AT269" i="33"/>
  <c r="AT321" i="33"/>
  <c r="H269" i="33"/>
  <c r="H168" i="33"/>
  <c r="H321" i="33"/>
  <c r="AE268" i="33"/>
  <c r="AE167" i="33"/>
  <c r="AZ267" i="33"/>
  <c r="AZ166" i="33"/>
  <c r="P267" i="33"/>
  <c r="P166" i="33"/>
  <c r="AK266" i="33"/>
  <c r="AK165" i="33"/>
  <c r="BF320" i="33"/>
  <c r="BF164" i="33"/>
  <c r="BF265" i="33"/>
  <c r="V320" i="33"/>
  <c r="V164" i="33"/>
  <c r="V265" i="33"/>
  <c r="AQ163" i="33"/>
  <c r="AQ264" i="33"/>
  <c r="E264" i="33"/>
  <c r="E163" i="33"/>
  <c r="AB263" i="33"/>
  <c r="AB162" i="33"/>
  <c r="AW262" i="33"/>
  <c r="AW161" i="33"/>
  <c r="M262" i="33"/>
  <c r="M161" i="33"/>
  <c r="AH319" i="33"/>
  <c r="AH261" i="33"/>
  <c r="AH160" i="33"/>
  <c r="BC260" i="33"/>
  <c r="BC159" i="33"/>
  <c r="S260" i="33"/>
  <c r="S159" i="33"/>
  <c r="AN158" i="33"/>
  <c r="AN259" i="33"/>
  <c r="B259" i="33"/>
  <c r="B158" i="33"/>
  <c r="Y258" i="33"/>
  <c r="Y157" i="33"/>
  <c r="AT156" i="33"/>
  <c r="AT318" i="33"/>
  <c r="AT257" i="33"/>
  <c r="H318" i="33"/>
  <c r="H257" i="33"/>
  <c r="H156" i="33"/>
  <c r="AE256" i="33"/>
  <c r="AE155" i="33"/>
  <c r="AZ255" i="33"/>
  <c r="AZ154" i="33"/>
  <c r="P255" i="33"/>
  <c r="P154" i="33"/>
  <c r="AK153" i="33"/>
  <c r="AK254" i="33"/>
  <c r="BF317" i="33"/>
  <c r="BF253" i="33"/>
  <c r="BF152" i="33"/>
  <c r="V317" i="33"/>
  <c r="V253" i="33"/>
  <c r="V152" i="33"/>
  <c r="AQ252" i="33"/>
  <c r="AQ151" i="33"/>
  <c r="E252" i="33"/>
  <c r="E151" i="33"/>
  <c r="AB251" i="33"/>
  <c r="AB150" i="33"/>
  <c r="AW250" i="33"/>
  <c r="AW149" i="33"/>
  <c r="M250" i="33"/>
  <c r="M149" i="33"/>
  <c r="AH316" i="33"/>
  <c r="AH249" i="33"/>
  <c r="AH148" i="33"/>
  <c r="BC147" i="33"/>
  <c r="BC248" i="33"/>
  <c r="S147" i="33"/>
  <c r="S248" i="33"/>
  <c r="AN247" i="33"/>
  <c r="AN146" i="33"/>
  <c r="B247" i="33"/>
  <c r="B146" i="33"/>
  <c r="Y145" i="33"/>
  <c r="Y246" i="33"/>
  <c r="AT315" i="33"/>
  <c r="AT245" i="33"/>
  <c r="AT144" i="33"/>
  <c r="H315" i="33"/>
  <c r="H144" i="33"/>
  <c r="H245" i="33"/>
  <c r="AE143" i="33"/>
  <c r="AE244" i="33"/>
  <c r="AZ243" i="33"/>
  <c r="AZ142" i="33"/>
  <c r="P142" i="33"/>
  <c r="P243" i="33"/>
  <c r="AK242" i="33"/>
  <c r="AK141" i="33"/>
  <c r="BF241" i="33"/>
  <c r="BF140" i="33"/>
  <c r="BF314" i="33"/>
  <c r="V241" i="33"/>
  <c r="V140" i="33"/>
  <c r="V314" i="33"/>
  <c r="AQ139" i="33"/>
  <c r="AQ240" i="33"/>
  <c r="E139" i="33"/>
  <c r="E240" i="33"/>
  <c r="AB138" i="33"/>
  <c r="AB239" i="33"/>
  <c r="AW238" i="33"/>
  <c r="AW137" i="33"/>
  <c r="M238" i="33"/>
  <c r="M137" i="33"/>
  <c r="AH313" i="33"/>
  <c r="AH237" i="33"/>
  <c r="AH136" i="33"/>
  <c r="BC236" i="33"/>
  <c r="BC135" i="33"/>
  <c r="S236" i="33"/>
  <c r="S135" i="33"/>
  <c r="AN235" i="33"/>
  <c r="AN134" i="33"/>
  <c r="B235" i="33"/>
  <c r="B134" i="33"/>
  <c r="Y234" i="33"/>
  <c r="Y133" i="33"/>
  <c r="AT233" i="33"/>
  <c r="AT132" i="33"/>
  <c r="AT312" i="33"/>
  <c r="H312" i="33"/>
  <c r="H132" i="33"/>
  <c r="H233" i="33"/>
  <c r="AE232" i="33"/>
  <c r="AE131" i="33"/>
  <c r="AZ231" i="33"/>
  <c r="AZ130" i="33"/>
  <c r="P231" i="33"/>
  <c r="P130" i="33"/>
  <c r="AK129" i="33"/>
  <c r="AK230" i="33"/>
  <c r="BF311" i="33"/>
  <c r="BF229" i="33"/>
  <c r="BF128" i="33"/>
  <c r="V311" i="33"/>
  <c r="V229" i="33"/>
  <c r="V128" i="33"/>
  <c r="AQ228" i="33"/>
  <c r="AQ127" i="33"/>
  <c r="E228" i="33"/>
  <c r="E127" i="33"/>
  <c r="AB227" i="33"/>
  <c r="AB126" i="33"/>
  <c r="AW226" i="33"/>
  <c r="AW125" i="33"/>
  <c r="M226" i="33"/>
  <c r="M125" i="33"/>
  <c r="AH225" i="33"/>
  <c r="AH124" i="33"/>
  <c r="AH310" i="33"/>
  <c r="BC123" i="33"/>
  <c r="BC224" i="33"/>
  <c r="S123" i="33"/>
  <c r="S224" i="33"/>
  <c r="AN122" i="33"/>
  <c r="AN223" i="33"/>
  <c r="B223" i="33"/>
  <c r="B122" i="33"/>
  <c r="Y121" i="33"/>
  <c r="Y222" i="33"/>
  <c r="AT309" i="33"/>
  <c r="AT221" i="33"/>
  <c r="AT120" i="33"/>
  <c r="H120" i="33"/>
  <c r="H221" i="33"/>
  <c r="H309" i="33"/>
  <c r="AE119" i="33"/>
  <c r="AE220" i="33"/>
  <c r="AZ219" i="33"/>
  <c r="AZ118" i="33"/>
  <c r="P219" i="33"/>
  <c r="P118" i="33"/>
  <c r="AK218" i="33"/>
  <c r="AK117" i="33"/>
  <c r="BF308" i="33"/>
  <c r="BF116" i="33"/>
  <c r="BF217" i="33"/>
  <c r="V308" i="33"/>
  <c r="V217" i="33"/>
  <c r="V116" i="33"/>
  <c r="AQ115" i="33"/>
  <c r="AQ216" i="33"/>
  <c r="E115" i="33"/>
  <c r="E216" i="33"/>
  <c r="AB215" i="33"/>
  <c r="AB114" i="33"/>
  <c r="AW214" i="33"/>
  <c r="AW113" i="33"/>
  <c r="M113" i="33"/>
  <c r="M214" i="33"/>
  <c r="AH307" i="33"/>
  <c r="AH213" i="33"/>
  <c r="AH112" i="33"/>
  <c r="BC212" i="33"/>
  <c r="BC111" i="33"/>
  <c r="S212" i="33"/>
  <c r="S111" i="33"/>
  <c r="AN211" i="33"/>
  <c r="AN110" i="33"/>
  <c r="B211" i="33"/>
  <c r="B110" i="33"/>
  <c r="AQ210" i="33"/>
  <c r="AQ109" i="33"/>
  <c r="Y210" i="33"/>
  <c r="Y109" i="33"/>
  <c r="E210" i="33"/>
  <c r="E109" i="33"/>
  <c r="AZ93" i="4"/>
  <c r="AH93" i="4"/>
  <c r="P93" i="4"/>
  <c r="BC92" i="4"/>
  <c r="AK92" i="4"/>
  <c r="S92" i="4"/>
  <c r="BF91" i="4"/>
  <c r="BC90" i="4"/>
  <c r="S90" i="4"/>
  <c r="AN89" i="4"/>
  <c r="B89" i="4"/>
  <c r="Y88" i="4"/>
  <c r="AT87" i="4"/>
  <c r="AE86" i="4"/>
  <c r="AW80" i="4"/>
  <c r="M80" i="4"/>
  <c r="AH79" i="4"/>
  <c r="B77" i="4"/>
  <c r="Y76" i="4"/>
  <c r="H75" i="4"/>
  <c r="S66" i="4"/>
  <c r="AN65" i="4"/>
  <c r="B65" i="4"/>
  <c r="Y64" i="4"/>
  <c r="AT63" i="4"/>
  <c r="H63" i="4"/>
  <c r="AE62" i="4"/>
  <c r="P61" i="4"/>
  <c r="AK60" i="4"/>
  <c r="AW56" i="4"/>
  <c r="AH55" i="4"/>
  <c r="AN53" i="4"/>
  <c r="Y52" i="4"/>
  <c r="H51" i="4"/>
  <c r="AE50" i="4"/>
  <c r="AK48" i="4"/>
  <c r="AQ46" i="4"/>
  <c r="AB45" i="4"/>
  <c r="M44" i="4"/>
  <c r="S42" i="4"/>
  <c r="AN41" i="4"/>
  <c r="B41" i="4"/>
  <c r="Y40" i="4"/>
  <c r="H39" i="4"/>
  <c r="B37" i="4"/>
  <c r="Y36" i="4"/>
  <c r="G154" i="33"/>
  <c r="AD153" i="33"/>
  <c r="AY152" i="33"/>
  <c r="O152" i="33"/>
  <c r="AA150" i="33"/>
  <c r="AD149" i="33"/>
  <c r="BE148" i="33"/>
  <c r="AS148" i="33"/>
  <c r="AP147" i="33"/>
  <c r="AS146" i="33"/>
  <c r="AV145" i="33"/>
  <c r="U315" i="33"/>
  <c r="AA314" i="33"/>
  <c r="BE313" i="33"/>
  <c r="D135" i="33"/>
  <c r="AA134" i="33"/>
  <c r="AV133" i="33"/>
  <c r="BE312" i="33"/>
  <c r="U132" i="33"/>
  <c r="G311" i="33"/>
  <c r="BE124" i="33"/>
  <c r="G124" i="33"/>
  <c r="AD123" i="33"/>
  <c r="AY122" i="33"/>
  <c r="AG122" i="33"/>
  <c r="O122" i="33"/>
  <c r="AJ121" i="33"/>
  <c r="U120" i="33"/>
  <c r="AG118" i="33"/>
  <c r="AG308" i="33"/>
  <c r="G116" i="33"/>
  <c r="AS307" i="33"/>
  <c r="O112" i="33"/>
  <c r="D111" i="33"/>
  <c r="AS110" i="33"/>
  <c r="G110" i="33"/>
  <c r="AV306" i="33"/>
  <c r="AV209" i="33"/>
  <c r="AV108" i="33"/>
  <c r="AD306" i="33"/>
  <c r="AD209" i="33"/>
  <c r="AD108" i="33"/>
  <c r="L209" i="33"/>
  <c r="L108" i="33"/>
  <c r="L306" i="33"/>
  <c r="AU155" i="33"/>
  <c r="AO143" i="33"/>
  <c r="AF142" i="33"/>
  <c r="Q141" i="33"/>
  <c r="AF140" i="33"/>
  <c r="T312" i="33"/>
  <c r="AX310" i="33"/>
  <c r="AI123" i="33"/>
  <c r="T122" i="33"/>
  <c r="C306" i="33"/>
  <c r="C108" i="33"/>
  <c r="C209" i="33"/>
  <c r="Q8" i="4"/>
  <c r="BC327" i="33"/>
  <c r="AN189" i="33"/>
  <c r="AW326" i="33"/>
  <c r="S186" i="33"/>
  <c r="BC184" i="33"/>
  <c r="AZ183" i="33"/>
  <c r="AK182" i="33"/>
  <c r="AE180" i="33"/>
  <c r="M323" i="33"/>
  <c r="S322" i="33"/>
  <c r="BC319" i="33"/>
  <c r="AW158" i="33"/>
  <c r="M154" i="33"/>
  <c r="AW317" i="33"/>
  <c r="AW150" i="33"/>
  <c r="M144" i="33"/>
  <c r="BC142" i="33"/>
  <c r="AN141" i="33"/>
  <c r="AW140" i="33"/>
  <c r="M138" i="33"/>
  <c r="AT135" i="33"/>
  <c r="AK134" i="33"/>
  <c r="Y312" i="33"/>
  <c r="AQ128" i="33"/>
  <c r="AB127" i="33"/>
  <c r="M126" i="33"/>
  <c r="BC310" i="33"/>
  <c r="Y213" i="33"/>
  <c r="AT306" i="33"/>
  <c r="AT209" i="33"/>
  <c r="AT108" i="33"/>
  <c r="S298" i="33"/>
  <c r="B35" i="4"/>
  <c r="H33" i="4"/>
  <c r="AE32" i="4"/>
  <c r="P31" i="4"/>
  <c r="AK30" i="4"/>
  <c r="AQ28" i="4"/>
  <c r="E28" i="4"/>
  <c r="AW26" i="4"/>
  <c r="BC24" i="4"/>
  <c r="AN23" i="4"/>
  <c r="AT21" i="4"/>
  <c r="H21" i="4"/>
  <c r="AZ19" i="4"/>
  <c r="BF17" i="4"/>
  <c r="P17" i="4"/>
  <c r="AK16" i="4"/>
  <c r="BF15" i="4"/>
  <c r="V15" i="4"/>
  <c r="AQ14" i="4"/>
  <c r="E14" i="4"/>
  <c r="AB13" i="4"/>
  <c r="AW12" i="4"/>
  <c r="M12" i="4"/>
  <c r="AH11" i="4"/>
  <c r="BC10" i="4"/>
  <c r="S10" i="4"/>
  <c r="AN9" i="4"/>
  <c r="B9" i="4"/>
  <c r="BA127" i="33"/>
  <c r="N124" i="33"/>
  <c r="AL114" i="33"/>
  <c r="AL307" i="33"/>
  <c r="AU94" i="4"/>
  <c r="AU298" i="33"/>
  <c r="BC190" i="33"/>
  <c r="AT187" i="33"/>
  <c r="M325" i="33"/>
  <c r="AQ180" i="33"/>
  <c r="AH177" i="33"/>
  <c r="Y174" i="33"/>
  <c r="AN171" i="33"/>
  <c r="Y170" i="33"/>
  <c r="H161" i="33"/>
  <c r="B153" i="33"/>
  <c r="BC150" i="33"/>
  <c r="BC148" i="33"/>
  <c r="Y142" i="33"/>
  <c r="S130" i="33"/>
  <c r="BC126" i="33"/>
  <c r="AN123" i="33"/>
  <c r="Y122" i="33"/>
  <c r="AH115" i="33"/>
  <c r="AW110" i="33"/>
  <c r="AZ210" i="33"/>
  <c r="AZ109" i="33"/>
  <c r="BH298" i="33"/>
  <c r="AU153" i="33"/>
  <c r="F316" i="33"/>
  <c r="AU139" i="33"/>
  <c r="N130" i="33"/>
  <c r="F128" i="33"/>
  <c r="AL126" i="33"/>
  <c r="AC125" i="33"/>
  <c r="AR124" i="33"/>
  <c r="AO123" i="33"/>
  <c r="Z118" i="33"/>
  <c r="AL308" i="33"/>
  <c r="T114" i="33"/>
  <c r="BA108" i="33"/>
  <c r="BA306" i="33"/>
  <c r="BA209" i="33"/>
  <c r="I8" i="4"/>
  <c r="Y166" i="33"/>
  <c r="S164" i="33"/>
  <c r="AK158" i="33"/>
  <c r="H151" i="33"/>
  <c r="H145" i="33"/>
  <c r="BC138" i="33"/>
  <c r="AW126" i="33"/>
  <c r="AT121" i="33"/>
  <c r="E118" i="33"/>
  <c r="AN115" i="33"/>
  <c r="AW307" i="33"/>
  <c r="AH94" i="4"/>
  <c r="M7" i="4"/>
  <c r="Z154" i="33"/>
  <c r="BD146" i="33"/>
  <c r="I143" i="33"/>
  <c r="BG141" i="33"/>
  <c r="AX138" i="33"/>
  <c r="BD134" i="33"/>
  <c r="C131" i="33"/>
  <c r="F310" i="33"/>
  <c r="T120" i="33"/>
  <c r="I117" i="33"/>
  <c r="W109" i="33"/>
  <c r="W210" i="33"/>
  <c r="BD7" i="4"/>
  <c r="I197" i="33"/>
  <c r="V193" i="33"/>
  <c r="AN187" i="33"/>
  <c r="AE186" i="33"/>
  <c r="H185" i="33"/>
  <c r="Y324" i="33"/>
  <c r="Y321" i="33"/>
  <c r="M164" i="33"/>
  <c r="BC162" i="33"/>
  <c r="M319" i="33"/>
  <c r="V159" i="33"/>
  <c r="AQ154" i="33"/>
  <c r="BF147" i="33"/>
  <c r="AK314" i="33"/>
  <c r="S136" i="33"/>
  <c r="AE312" i="33"/>
  <c r="BF119" i="33"/>
  <c r="H214" i="33"/>
  <c r="B111" i="33"/>
  <c r="AB306" i="33"/>
  <c r="AB209" i="33"/>
  <c r="AB108" i="33"/>
  <c r="AM193" i="33"/>
  <c r="AM294" i="33"/>
  <c r="O292" i="33"/>
  <c r="O191" i="33"/>
  <c r="D326" i="33"/>
  <c r="D188" i="33"/>
  <c r="D289" i="33"/>
  <c r="AG286" i="33"/>
  <c r="AG185" i="33"/>
  <c r="AM284" i="33"/>
  <c r="AM183" i="33"/>
  <c r="AD324" i="33"/>
  <c r="AD281" i="33"/>
  <c r="AD180" i="33"/>
  <c r="U278" i="33"/>
  <c r="U177" i="33"/>
  <c r="AV275" i="33"/>
  <c r="AV174" i="33"/>
  <c r="R322" i="33"/>
  <c r="R273" i="33"/>
  <c r="R172" i="33"/>
  <c r="AS270" i="33"/>
  <c r="AS169" i="33"/>
  <c r="O268" i="33"/>
  <c r="O167" i="33"/>
  <c r="D320" i="33"/>
  <c r="D164" i="33"/>
  <c r="D265" i="33"/>
  <c r="AG262" i="33"/>
  <c r="AG161" i="33"/>
  <c r="BH259" i="33"/>
  <c r="BH158" i="33"/>
  <c r="AY256" i="33"/>
  <c r="AY155" i="33"/>
  <c r="U254" i="33"/>
  <c r="U153" i="33"/>
  <c r="AV251" i="33"/>
  <c r="AV150" i="33"/>
  <c r="AR175" i="33"/>
  <c r="AR276" i="33"/>
  <c r="N274" i="33"/>
  <c r="N173" i="33"/>
  <c r="AO271" i="33"/>
  <c r="AO170" i="33"/>
  <c r="I321" i="33"/>
  <c r="I269" i="33"/>
  <c r="I168" i="33"/>
  <c r="AL266" i="33"/>
  <c r="AL165" i="33"/>
  <c r="F264" i="33"/>
  <c r="F163" i="33"/>
  <c r="AI319" i="33"/>
  <c r="AI160" i="33"/>
  <c r="AI261" i="33"/>
  <c r="C259" i="33"/>
  <c r="C158" i="33"/>
  <c r="I156" i="33"/>
  <c r="I318" i="33"/>
  <c r="I257" i="33"/>
  <c r="Q255" i="33"/>
  <c r="Q154" i="33"/>
  <c r="AR252" i="33"/>
  <c r="AR151" i="33"/>
  <c r="BE327" i="33"/>
  <c r="AV187" i="33"/>
  <c r="AG186" i="33"/>
  <c r="AY180" i="33"/>
  <c r="AA323" i="33"/>
  <c r="AD169" i="33"/>
  <c r="AS321" i="33"/>
  <c r="L163" i="33"/>
  <c r="AY318" i="33"/>
  <c r="AJ155" i="33"/>
  <c r="AI296" i="33"/>
  <c r="AI195" i="33"/>
  <c r="BG193" i="33"/>
  <c r="BG294" i="33"/>
  <c r="Z321" i="33"/>
  <c r="AO159" i="33"/>
  <c r="BD318" i="33"/>
  <c r="U248" i="33"/>
  <c r="U147" i="33"/>
  <c r="AA246" i="33"/>
  <c r="AA145" i="33"/>
  <c r="BB243" i="33"/>
  <c r="BB142" i="33"/>
  <c r="X140" i="33"/>
  <c r="X314" i="33"/>
  <c r="X241" i="33"/>
  <c r="AY238" i="33"/>
  <c r="AY137" i="33"/>
  <c r="AP235" i="33"/>
  <c r="AP134" i="33"/>
  <c r="AG232" i="33"/>
  <c r="AG131" i="33"/>
  <c r="X311" i="33"/>
  <c r="X229" i="33"/>
  <c r="X128" i="33"/>
  <c r="AY226" i="33"/>
  <c r="AY125" i="33"/>
  <c r="U123" i="33"/>
  <c r="U224" i="33"/>
  <c r="L120" i="33"/>
  <c r="L221" i="33"/>
  <c r="L309" i="33"/>
  <c r="BH116" i="33"/>
  <c r="BH217" i="33"/>
  <c r="AD215" i="33"/>
  <c r="AD114" i="33"/>
  <c r="BE112" i="33"/>
  <c r="BE212" i="33"/>
  <c r="BE111" i="33"/>
  <c r="AS209" i="33"/>
  <c r="AS108" i="33"/>
  <c r="AS306" i="33"/>
  <c r="BE46" i="4"/>
  <c r="AA44" i="4"/>
  <c r="BB41" i="4"/>
  <c r="BH39" i="4"/>
  <c r="AD37" i="4"/>
  <c r="BE34" i="4"/>
  <c r="AS26" i="4"/>
  <c r="O24" i="4"/>
  <c r="L19" i="4"/>
  <c r="R17" i="4"/>
  <c r="AY12" i="4"/>
  <c r="BE10" i="4"/>
  <c r="D9" i="4"/>
  <c r="F252" i="33"/>
  <c r="F151" i="33"/>
  <c r="T147" i="33"/>
  <c r="T248" i="33"/>
  <c r="AU315" i="33"/>
  <c r="AU245" i="33"/>
  <c r="AU144" i="33"/>
  <c r="BA243" i="33"/>
  <c r="BA142" i="33"/>
  <c r="AR240" i="33"/>
  <c r="AR139" i="33"/>
  <c r="N137" i="33"/>
  <c r="N238" i="33"/>
  <c r="C235" i="33"/>
  <c r="C134" i="33"/>
  <c r="AF232" i="33"/>
  <c r="AF131" i="33"/>
  <c r="AR228" i="33"/>
  <c r="AR127" i="33"/>
  <c r="N125" i="33"/>
  <c r="N226" i="33"/>
  <c r="C223" i="33"/>
  <c r="C122" i="33"/>
  <c r="AF220" i="33"/>
  <c r="AF119" i="33"/>
  <c r="BG308" i="33"/>
  <c r="BG217" i="33"/>
  <c r="BG116" i="33"/>
  <c r="F115" i="33"/>
  <c r="F216" i="33"/>
  <c r="AI307" i="33"/>
  <c r="AI213" i="33"/>
  <c r="AI112" i="33"/>
  <c r="AO211" i="33"/>
  <c r="AO110" i="33"/>
  <c r="Z306" i="33"/>
  <c r="Z209" i="33"/>
  <c r="Z108" i="33"/>
  <c r="S296" i="33"/>
  <c r="S195" i="33"/>
  <c r="S300" i="33"/>
  <c r="AE294" i="33"/>
  <c r="AE193" i="33"/>
  <c r="E292" i="33"/>
  <c r="E191" i="33"/>
  <c r="BC187" i="33"/>
  <c r="BC288" i="33"/>
  <c r="Y185" i="33"/>
  <c r="Y286" i="33"/>
  <c r="AE284" i="33"/>
  <c r="AE183" i="33"/>
  <c r="BF281" i="33"/>
  <c r="BF180" i="33"/>
  <c r="BF324" i="33"/>
  <c r="AW177" i="33"/>
  <c r="AW278" i="33"/>
  <c r="S276" i="33"/>
  <c r="S175" i="33"/>
  <c r="AT322" i="33"/>
  <c r="AT273" i="33"/>
  <c r="AT172" i="33"/>
  <c r="P271" i="33"/>
  <c r="P170" i="33"/>
  <c r="AQ268" i="33"/>
  <c r="AQ167" i="33"/>
  <c r="AH320" i="33"/>
  <c r="AH265" i="33"/>
  <c r="AH164" i="33"/>
  <c r="B263" i="33"/>
  <c r="B162" i="33"/>
  <c r="AE260" i="33"/>
  <c r="AE159" i="33"/>
  <c r="AK258" i="33"/>
  <c r="AK157" i="33"/>
  <c r="E155" i="33"/>
  <c r="E256" i="33"/>
  <c r="AH317" i="33"/>
  <c r="AH253" i="33"/>
  <c r="AH152" i="33"/>
  <c r="B251" i="33"/>
  <c r="B150" i="33"/>
  <c r="H316" i="33"/>
  <c r="H148" i="33"/>
  <c r="H249" i="33"/>
  <c r="AK145" i="33"/>
  <c r="AK246" i="33"/>
  <c r="E143" i="33"/>
  <c r="E244" i="33"/>
  <c r="S139" i="33"/>
  <c r="S240" i="33"/>
  <c r="AT313" i="33"/>
  <c r="AT237" i="33"/>
  <c r="AT136" i="33"/>
  <c r="P134" i="33"/>
  <c r="P235" i="33"/>
  <c r="AQ131" i="33"/>
  <c r="AQ232" i="33"/>
  <c r="AH311" i="33"/>
  <c r="AH229" i="33"/>
  <c r="AH128" i="33"/>
  <c r="AT225" i="33"/>
  <c r="AT124" i="33"/>
  <c r="AT310" i="33"/>
  <c r="BF309" i="33"/>
  <c r="BF221" i="33"/>
  <c r="BF120" i="33"/>
  <c r="AW218" i="33"/>
  <c r="AW117" i="33"/>
  <c r="B215" i="33"/>
  <c r="B114" i="33"/>
  <c r="M210" i="33"/>
  <c r="M109" i="33"/>
  <c r="O138" i="33"/>
  <c r="R131" i="33"/>
  <c r="O310" i="33"/>
  <c r="G307" i="33"/>
  <c r="AX314" i="33"/>
  <c r="F307" i="33"/>
  <c r="B13" i="4"/>
  <c r="BE195" i="33"/>
  <c r="BE296" i="33"/>
  <c r="BH299" i="33"/>
  <c r="BH194" i="33"/>
  <c r="BH295" i="33"/>
  <c r="D299" i="33"/>
  <c r="D295" i="33"/>
  <c r="D194" i="33"/>
  <c r="AS292" i="33"/>
  <c r="AS191" i="33"/>
  <c r="AY290" i="33"/>
  <c r="AY189" i="33"/>
  <c r="BE288" i="33"/>
  <c r="BE187" i="33"/>
  <c r="D287" i="33"/>
  <c r="D186" i="33"/>
  <c r="L285" i="33"/>
  <c r="L325" i="33"/>
  <c r="L184" i="33"/>
  <c r="R283" i="33"/>
  <c r="R182" i="33"/>
  <c r="AS280" i="33"/>
  <c r="AS179" i="33"/>
  <c r="AJ323" i="33"/>
  <c r="AJ277" i="33"/>
  <c r="AJ176" i="33"/>
  <c r="AP275" i="33"/>
  <c r="AP174" i="33"/>
  <c r="AV322" i="33"/>
  <c r="AV273" i="33"/>
  <c r="AV172" i="33"/>
  <c r="BB271" i="33"/>
  <c r="BB170" i="33"/>
  <c r="BH168" i="33"/>
  <c r="BH269" i="33"/>
  <c r="G268" i="33"/>
  <c r="G167" i="33"/>
  <c r="O266" i="33"/>
  <c r="O165" i="33"/>
  <c r="D263" i="33"/>
  <c r="D162" i="33"/>
  <c r="L160" i="33"/>
  <c r="L261" i="33"/>
  <c r="L319" i="33"/>
  <c r="AM258" i="33"/>
  <c r="AM157" i="33"/>
  <c r="AS256" i="33"/>
  <c r="AS155" i="33"/>
  <c r="AY254" i="33"/>
  <c r="AY153" i="33"/>
  <c r="BE252" i="33"/>
  <c r="BE151" i="33"/>
  <c r="D251" i="33"/>
  <c r="D150" i="33"/>
  <c r="BD195" i="33"/>
  <c r="BD296" i="33"/>
  <c r="BD300" i="33"/>
  <c r="BG299" i="33"/>
  <c r="BG194" i="33"/>
  <c r="BG295" i="33"/>
  <c r="C194" i="33"/>
  <c r="C299" i="33"/>
  <c r="C295" i="33"/>
  <c r="F294" i="33"/>
  <c r="F193" i="33"/>
  <c r="BG275" i="33"/>
  <c r="BG174" i="33"/>
  <c r="AC322" i="33"/>
  <c r="AC172" i="33"/>
  <c r="AC273" i="33"/>
  <c r="BD270" i="33"/>
  <c r="BD169" i="33"/>
  <c r="Z268" i="33"/>
  <c r="Z167" i="33"/>
  <c r="BA320" i="33"/>
  <c r="BA265" i="33"/>
  <c r="BA164" i="33"/>
  <c r="W263" i="33"/>
  <c r="W162" i="33"/>
  <c r="AC261" i="33"/>
  <c r="AC160" i="33"/>
  <c r="AC319" i="33"/>
  <c r="AI158" i="33"/>
  <c r="AI259" i="33"/>
  <c r="BD258" i="33"/>
  <c r="BD157" i="33"/>
  <c r="C318" i="33"/>
  <c r="C257" i="33"/>
  <c r="C156" i="33"/>
  <c r="I255" i="33"/>
  <c r="I154" i="33"/>
  <c r="BA317" i="33"/>
  <c r="BA253" i="33"/>
  <c r="BA152" i="33"/>
  <c r="AY328" i="33"/>
  <c r="AY297" i="33"/>
  <c r="AY196" i="33"/>
  <c r="AY95" i="4"/>
  <c r="BH296" i="33"/>
  <c r="BH195" i="33"/>
  <c r="BH300" i="33"/>
  <c r="D296" i="33"/>
  <c r="D195" i="33"/>
  <c r="D300" i="33"/>
  <c r="AA295" i="33"/>
  <c r="AA194" i="33"/>
  <c r="AA299" i="33"/>
  <c r="AG327" i="33"/>
  <c r="BE326" i="33"/>
  <c r="U326" i="33"/>
  <c r="BE178" i="33"/>
  <c r="U178" i="33"/>
  <c r="AF196" i="33"/>
  <c r="AF297" i="33"/>
  <c r="AF328" i="33"/>
  <c r="AF95" i="4"/>
  <c r="W294" i="33"/>
  <c r="W193" i="33"/>
  <c r="AR323" i="33"/>
  <c r="F323" i="33"/>
  <c r="AC175" i="33"/>
  <c r="BD172" i="33"/>
  <c r="AL166" i="33"/>
  <c r="AX320" i="33"/>
  <c r="Z320" i="33"/>
  <c r="G250" i="33"/>
  <c r="G149" i="33"/>
  <c r="AJ146" i="33"/>
  <c r="AJ247" i="33"/>
  <c r="AP315" i="33"/>
  <c r="AP245" i="33"/>
  <c r="AP144" i="33"/>
  <c r="L142" i="33"/>
  <c r="L243" i="33"/>
  <c r="R314" i="33"/>
  <c r="R241" i="33"/>
  <c r="R140" i="33"/>
  <c r="AS137" i="33"/>
  <c r="AS238" i="33"/>
  <c r="O236" i="33"/>
  <c r="O135" i="33"/>
  <c r="U234" i="33"/>
  <c r="U133" i="33"/>
  <c r="AA232" i="33"/>
  <c r="AA131" i="33"/>
  <c r="AG230" i="33"/>
  <c r="AG129" i="33"/>
  <c r="AM228" i="33"/>
  <c r="AM127" i="33"/>
  <c r="X227" i="33"/>
  <c r="X126" i="33"/>
  <c r="AD310" i="33"/>
  <c r="AD225" i="33"/>
  <c r="AD124" i="33"/>
  <c r="AJ223" i="33"/>
  <c r="AJ122" i="33"/>
  <c r="AP221" i="33"/>
  <c r="AP120" i="33"/>
  <c r="AP309" i="33"/>
  <c r="AV118" i="33"/>
  <c r="AV219" i="33"/>
  <c r="BB308" i="33"/>
  <c r="BB217" i="33"/>
  <c r="BB116" i="33"/>
  <c r="X114" i="33"/>
  <c r="X215" i="33"/>
  <c r="AY111" i="33"/>
  <c r="AY212" i="33"/>
  <c r="BE306" i="33"/>
  <c r="BE209" i="33"/>
  <c r="BE108" i="33"/>
  <c r="U94" i="4"/>
  <c r="BH91" i="4"/>
  <c r="AJ45" i="4"/>
  <c r="AP43" i="4"/>
  <c r="BB39" i="4"/>
  <c r="BH37" i="4"/>
  <c r="AS36" i="4"/>
  <c r="AY34" i="4"/>
  <c r="BE32" i="4"/>
  <c r="D31" i="4"/>
  <c r="AG28" i="4"/>
  <c r="AM26" i="4"/>
  <c r="X25" i="4"/>
  <c r="AD23" i="4"/>
  <c r="AJ21" i="4"/>
  <c r="AP19" i="4"/>
  <c r="AV17" i="4"/>
  <c r="BB15" i="4"/>
  <c r="AD11" i="4"/>
  <c r="W150" i="33"/>
  <c r="W251" i="33"/>
  <c r="AC249" i="33"/>
  <c r="AC148" i="33"/>
  <c r="AC316" i="33"/>
  <c r="AI247" i="33"/>
  <c r="AI146" i="33"/>
  <c r="AO315" i="33"/>
  <c r="AO245" i="33"/>
  <c r="AO144" i="33"/>
  <c r="AU243" i="33"/>
  <c r="AU142" i="33"/>
  <c r="BA314" i="33"/>
  <c r="BA241" i="33"/>
  <c r="BA140" i="33"/>
  <c r="BG239" i="33"/>
  <c r="BG138" i="33"/>
  <c r="AC313" i="33"/>
  <c r="AC237" i="33"/>
  <c r="AC136" i="33"/>
  <c r="AI235" i="33"/>
  <c r="AI134" i="33"/>
  <c r="AO312" i="33"/>
  <c r="AO233" i="33"/>
  <c r="AU231" i="33"/>
  <c r="AU130" i="33"/>
  <c r="AF129" i="33"/>
  <c r="AF230" i="33"/>
  <c r="AL228" i="33"/>
  <c r="AL127" i="33"/>
  <c r="AR226" i="33"/>
  <c r="AR125" i="33"/>
  <c r="AX224" i="33"/>
  <c r="AX123" i="33"/>
  <c r="BD222" i="33"/>
  <c r="BD121" i="33"/>
  <c r="C221" i="33"/>
  <c r="C120" i="33"/>
  <c r="C309" i="33"/>
  <c r="I219" i="33"/>
  <c r="I118" i="33"/>
  <c r="BA217" i="33"/>
  <c r="BA116" i="33"/>
  <c r="BA308" i="33"/>
  <c r="BG114" i="33"/>
  <c r="BG215" i="33"/>
  <c r="F214" i="33"/>
  <c r="F113" i="33"/>
  <c r="N212" i="33"/>
  <c r="N111" i="33"/>
  <c r="AI110" i="33"/>
  <c r="AI211" i="33"/>
  <c r="T210" i="33"/>
  <c r="T109" i="33"/>
  <c r="AB196" i="33"/>
  <c r="AB328" i="33"/>
  <c r="AB297" i="33"/>
  <c r="AB95" i="4"/>
  <c r="Y294" i="33"/>
  <c r="Y193" i="33"/>
  <c r="AK191" i="33"/>
  <c r="AK292" i="33"/>
  <c r="E290" i="33"/>
  <c r="E189" i="33"/>
  <c r="M288" i="33"/>
  <c r="M187" i="33"/>
  <c r="AN325" i="33"/>
  <c r="AN184" i="33"/>
  <c r="AN285" i="33"/>
  <c r="H283" i="33"/>
  <c r="H182" i="33"/>
  <c r="P324" i="33"/>
  <c r="P281" i="33"/>
  <c r="P180" i="33"/>
  <c r="AQ278" i="33"/>
  <c r="AQ177" i="33"/>
  <c r="AW276" i="33"/>
  <c r="AW175" i="33"/>
  <c r="BC274" i="33"/>
  <c r="BC173" i="33"/>
  <c r="AN172" i="33"/>
  <c r="AN322" i="33"/>
  <c r="AN273" i="33"/>
  <c r="AT271" i="33"/>
  <c r="AT170" i="33"/>
  <c r="AE270" i="33"/>
  <c r="AE169" i="33"/>
  <c r="AK268" i="33"/>
  <c r="AK167" i="33"/>
  <c r="AQ266" i="33"/>
  <c r="AQ165" i="33"/>
  <c r="AB320" i="33"/>
  <c r="AB265" i="33"/>
  <c r="AB164" i="33"/>
  <c r="AH162" i="33"/>
  <c r="AH263" i="33"/>
  <c r="B160" i="33"/>
  <c r="B261" i="33"/>
  <c r="B319" i="33"/>
  <c r="H259" i="33"/>
  <c r="H158" i="33"/>
  <c r="P318" i="33"/>
  <c r="P257" i="33"/>
  <c r="P156" i="33"/>
  <c r="E254" i="33"/>
  <c r="E153" i="33"/>
  <c r="M252" i="33"/>
  <c r="M151" i="33"/>
  <c r="S250" i="33"/>
  <c r="S149" i="33"/>
  <c r="Y147" i="33"/>
  <c r="Y248" i="33"/>
  <c r="H146" i="33"/>
  <c r="H247" i="33"/>
  <c r="P245" i="33"/>
  <c r="P144" i="33"/>
  <c r="P315" i="33"/>
  <c r="V243" i="33"/>
  <c r="V142" i="33"/>
  <c r="AB314" i="33"/>
  <c r="AB241" i="33"/>
  <c r="AB140" i="33"/>
  <c r="AH239" i="33"/>
  <c r="AH138" i="33"/>
  <c r="AN237" i="33"/>
  <c r="AN136" i="33"/>
  <c r="AN313" i="33"/>
  <c r="AT235" i="33"/>
  <c r="AT134" i="33"/>
  <c r="AZ312" i="33"/>
  <c r="AZ233" i="33"/>
  <c r="AZ132" i="33"/>
  <c r="BF231" i="33"/>
  <c r="BF130" i="33"/>
  <c r="E230" i="33"/>
  <c r="E129" i="33"/>
  <c r="M228" i="33"/>
  <c r="M127" i="33"/>
  <c r="S226" i="33"/>
  <c r="S125" i="33"/>
  <c r="Y224" i="33"/>
  <c r="Y123" i="33"/>
  <c r="AE222" i="33"/>
  <c r="AE121" i="33"/>
  <c r="P309" i="33"/>
  <c r="P120" i="33"/>
  <c r="P221" i="33"/>
  <c r="V118" i="33"/>
  <c r="V219" i="33"/>
  <c r="AB308" i="33"/>
  <c r="AB217" i="33"/>
  <c r="AB116" i="33"/>
  <c r="M216" i="33"/>
  <c r="M115" i="33"/>
  <c r="S113" i="33"/>
  <c r="S214" i="33"/>
  <c r="Y111" i="33"/>
  <c r="Y212" i="33"/>
  <c r="AQ108" i="33"/>
  <c r="AQ209" i="33"/>
  <c r="AQ306" i="33"/>
  <c r="AG317" i="33"/>
  <c r="L151" i="33"/>
  <c r="AG316" i="33"/>
  <c r="U313" i="33"/>
  <c r="U312" i="33"/>
  <c r="BB129" i="33"/>
  <c r="G308" i="33"/>
  <c r="AS213" i="33"/>
  <c r="BB109" i="33"/>
  <c r="BB210" i="33"/>
  <c r="AF154" i="33"/>
  <c r="Z317" i="33"/>
  <c r="BD316" i="33"/>
  <c r="Z146" i="33"/>
  <c r="C133" i="33"/>
  <c r="BA129" i="33"/>
  <c r="C109" i="33"/>
  <c r="C210" i="33"/>
  <c r="M295" i="33"/>
  <c r="M194" i="33"/>
  <c r="M299" i="33"/>
  <c r="BC174" i="33"/>
  <c r="BF157" i="33"/>
  <c r="M315" i="33"/>
  <c r="AW314" i="33"/>
  <c r="AB131" i="33"/>
  <c r="Y112" i="33"/>
  <c r="P33" i="4"/>
  <c r="V31" i="4"/>
  <c r="AH27" i="4"/>
  <c r="AT23" i="4"/>
  <c r="AZ21" i="4"/>
  <c r="BF19" i="4"/>
  <c r="V17" i="4"/>
  <c r="AB15" i="4"/>
  <c r="AH13" i="4"/>
  <c r="AE8" i="4"/>
  <c r="AL310" i="33"/>
  <c r="AE328" i="33"/>
  <c r="AE196" i="33"/>
  <c r="AE297" i="33"/>
  <c r="AE95" i="4"/>
  <c r="B193" i="33"/>
  <c r="B294" i="33"/>
  <c r="E323" i="33"/>
  <c r="E320" i="33"/>
  <c r="AH141" i="33"/>
  <c r="BF306" i="33"/>
  <c r="BF209" i="33"/>
  <c r="BF108" i="33"/>
  <c r="AP94" i="4"/>
  <c r="N315" i="33"/>
  <c r="F311" i="33"/>
  <c r="I108" i="33"/>
  <c r="I306" i="33"/>
  <c r="I209" i="33"/>
  <c r="AB189" i="33"/>
  <c r="E178" i="33"/>
  <c r="H171" i="33"/>
  <c r="S310" i="33"/>
  <c r="T309" i="33"/>
  <c r="W306" i="33"/>
  <c r="W108" i="33"/>
  <c r="W209" i="33"/>
  <c r="E328" i="33"/>
  <c r="E297" i="33"/>
  <c r="E196" i="33"/>
  <c r="E95" i="4"/>
  <c r="BC326" i="33"/>
  <c r="AT183" i="33"/>
  <c r="M166" i="33"/>
  <c r="AN139" i="33"/>
  <c r="S313" i="33"/>
  <c r="AW309" i="33"/>
  <c r="AB117" i="33"/>
  <c r="AB210" i="33"/>
  <c r="AB109" i="33"/>
  <c r="X297" i="33"/>
  <c r="AY195" i="33"/>
  <c r="AY296" i="33"/>
  <c r="AG196" i="33"/>
  <c r="AG195" i="33"/>
  <c r="AG296" i="33"/>
  <c r="O195" i="33"/>
  <c r="O296" i="33"/>
  <c r="BB299" i="33"/>
  <c r="BB295" i="33"/>
  <c r="BB194" i="33"/>
  <c r="AJ295" i="33"/>
  <c r="AJ299" i="33"/>
  <c r="AJ194" i="33"/>
  <c r="R299" i="33"/>
  <c r="R295" i="33"/>
  <c r="R194" i="33"/>
  <c r="BE193" i="33"/>
  <c r="BE294" i="33"/>
  <c r="U193" i="33"/>
  <c r="U294" i="33"/>
  <c r="AV293" i="33"/>
  <c r="AV192" i="33"/>
  <c r="AV327" i="33"/>
  <c r="L293" i="33"/>
  <c r="L192" i="33"/>
  <c r="L327" i="33"/>
  <c r="AG292" i="33"/>
  <c r="AG191" i="33"/>
  <c r="BB190" i="33"/>
  <c r="BB291" i="33"/>
  <c r="R190" i="33"/>
  <c r="R291" i="33"/>
  <c r="AM290" i="33"/>
  <c r="AM189" i="33"/>
  <c r="BH289" i="33"/>
  <c r="BH188" i="33"/>
  <c r="X188" i="33"/>
  <c r="X289" i="33"/>
  <c r="X326" i="33"/>
  <c r="AS187" i="33"/>
  <c r="AS288" i="33"/>
  <c r="G187" i="33"/>
  <c r="G288" i="33"/>
  <c r="AD287" i="33"/>
  <c r="AD186" i="33"/>
  <c r="AY286" i="33"/>
  <c r="AY185" i="33"/>
  <c r="O286" i="33"/>
  <c r="O185" i="33"/>
  <c r="AJ285" i="33"/>
  <c r="AJ325" i="33"/>
  <c r="AJ184" i="33"/>
  <c r="BE284" i="33"/>
  <c r="BE183" i="33"/>
  <c r="U284" i="33"/>
  <c r="U183" i="33"/>
  <c r="AP182" i="33"/>
  <c r="AP283" i="33"/>
  <c r="D283" i="33"/>
  <c r="D182" i="33"/>
  <c r="AA181" i="33"/>
  <c r="AA282" i="33"/>
  <c r="AV281" i="33"/>
  <c r="AV324" i="33"/>
  <c r="AV180" i="33"/>
  <c r="L324" i="33"/>
  <c r="L281" i="33"/>
  <c r="L180" i="33"/>
  <c r="AG179" i="33"/>
  <c r="AG280" i="33"/>
  <c r="BB279" i="33"/>
  <c r="BB178" i="33"/>
  <c r="R279" i="33"/>
  <c r="R178" i="33"/>
  <c r="AM177" i="33"/>
  <c r="AM278" i="33"/>
  <c r="BH277" i="33"/>
  <c r="BH176" i="33"/>
  <c r="X323" i="33"/>
  <c r="X277" i="33"/>
  <c r="X176" i="33"/>
  <c r="AS276" i="33"/>
  <c r="AS175" i="33"/>
  <c r="G276" i="33"/>
  <c r="G175" i="33"/>
  <c r="AD275" i="33"/>
  <c r="AD174" i="33"/>
  <c r="AY274" i="33"/>
  <c r="AY173" i="33"/>
  <c r="O274" i="33"/>
  <c r="O173" i="33"/>
  <c r="AJ322" i="33"/>
  <c r="AJ273" i="33"/>
  <c r="AJ172" i="33"/>
  <c r="BE272" i="33"/>
  <c r="BE171" i="33"/>
  <c r="U272" i="33"/>
  <c r="U171" i="33"/>
  <c r="AP271" i="33"/>
  <c r="AP170" i="33"/>
  <c r="D271" i="33"/>
  <c r="D170" i="33"/>
  <c r="AA270" i="33"/>
  <c r="AA169" i="33"/>
  <c r="AV269" i="33"/>
  <c r="AV168" i="33"/>
  <c r="AV321" i="33"/>
  <c r="L321" i="33"/>
  <c r="L269" i="33"/>
  <c r="L168" i="33"/>
  <c r="AG268" i="33"/>
  <c r="AG167" i="33"/>
  <c r="BB267" i="33"/>
  <c r="BB166" i="33"/>
  <c r="R267" i="33"/>
  <c r="R166" i="33"/>
  <c r="AM165" i="33"/>
  <c r="AM266" i="33"/>
  <c r="BH265" i="33"/>
  <c r="BH164" i="33"/>
  <c r="X320" i="33"/>
  <c r="X265" i="33"/>
  <c r="X164" i="33"/>
  <c r="AS264" i="33"/>
  <c r="AS163" i="33"/>
  <c r="G163" i="33"/>
  <c r="G264" i="33"/>
  <c r="AD263" i="33"/>
  <c r="AD162" i="33"/>
  <c r="AY262" i="33"/>
  <c r="AY161" i="33"/>
  <c r="O161" i="33"/>
  <c r="O262" i="33"/>
  <c r="AJ160" i="33"/>
  <c r="AJ319" i="33"/>
  <c r="AJ261" i="33"/>
  <c r="BE159" i="33"/>
  <c r="BE260" i="33"/>
  <c r="U260" i="33"/>
  <c r="U159" i="33"/>
  <c r="AP259" i="33"/>
  <c r="AP158" i="33"/>
  <c r="D259" i="33"/>
  <c r="D158" i="33"/>
  <c r="AA258" i="33"/>
  <c r="AA157" i="33"/>
  <c r="AV257" i="33"/>
  <c r="AV156" i="33"/>
  <c r="AV318" i="33"/>
  <c r="L257" i="33"/>
  <c r="L156" i="33"/>
  <c r="L318" i="33"/>
  <c r="AG256" i="33"/>
  <c r="AG155" i="33"/>
  <c r="BB255" i="33"/>
  <c r="BB154" i="33"/>
  <c r="R255" i="33"/>
  <c r="R154" i="33"/>
  <c r="AM254" i="33"/>
  <c r="AM153" i="33"/>
  <c r="BH253" i="33"/>
  <c r="BH152" i="33"/>
  <c r="X317" i="33"/>
  <c r="X253" i="33"/>
  <c r="X152" i="33"/>
  <c r="AS151" i="33"/>
  <c r="AS252" i="33"/>
  <c r="G252" i="33"/>
  <c r="G151" i="33"/>
  <c r="AD251" i="33"/>
  <c r="AD150" i="33"/>
  <c r="AY149" i="33"/>
  <c r="AY250" i="33"/>
  <c r="O149" i="33"/>
  <c r="O250" i="33"/>
  <c r="W328" i="33"/>
  <c r="W297" i="33"/>
  <c r="W196" i="33"/>
  <c r="W95" i="4"/>
  <c r="AX195" i="33"/>
  <c r="AX296" i="33"/>
  <c r="AX300" i="33"/>
  <c r="AF296" i="33"/>
  <c r="AF195" i="33"/>
  <c r="AF300" i="33"/>
  <c r="N296" i="33"/>
  <c r="N195" i="33"/>
  <c r="N300" i="33"/>
  <c r="BA295" i="33"/>
  <c r="BA299" i="33"/>
  <c r="BA194" i="33"/>
  <c r="AI194" i="33"/>
  <c r="AI299" i="33"/>
  <c r="AI295" i="33"/>
  <c r="Q194" i="33"/>
  <c r="Q299" i="33"/>
  <c r="Q295" i="33"/>
  <c r="T193" i="33"/>
  <c r="Q324" i="33"/>
  <c r="AR280" i="33"/>
  <c r="AC279" i="33"/>
  <c r="AC323" i="33"/>
  <c r="C176" i="33"/>
  <c r="C277" i="33"/>
  <c r="C323" i="33"/>
  <c r="Z175" i="33"/>
  <c r="Z276" i="33"/>
  <c r="AU275" i="33"/>
  <c r="AU174" i="33"/>
  <c r="I275" i="33"/>
  <c r="I174" i="33"/>
  <c r="AF173" i="33"/>
  <c r="AF274" i="33"/>
  <c r="BA172" i="33"/>
  <c r="BA273" i="33"/>
  <c r="BA322" i="33"/>
  <c r="Q322" i="33"/>
  <c r="Q273" i="33"/>
  <c r="Q172" i="33"/>
  <c r="AL171" i="33"/>
  <c r="AL272" i="33"/>
  <c r="BG271" i="33"/>
  <c r="BG170" i="33"/>
  <c r="W271" i="33"/>
  <c r="W170" i="33"/>
  <c r="AR169" i="33"/>
  <c r="AR270" i="33"/>
  <c r="F270" i="33"/>
  <c r="F169" i="33"/>
  <c r="AC321" i="33"/>
  <c r="AC269" i="33"/>
  <c r="AC168" i="33"/>
  <c r="AX268" i="33"/>
  <c r="AX167" i="33"/>
  <c r="N167" i="33"/>
  <c r="N268" i="33"/>
  <c r="AI267" i="33"/>
  <c r="AI166" i="33"/>
  <c r="BD266" i="33"/>
  <c r="BD165" i="33"/>
  <c r="T266" i="33"/>
  <c r="T165" i="33"/>
  <c r="AO320" i="33"/>
  <c r="AO265" i="33"/>
  <c r="AO164" i="33"/>
  <c r="C320" i="33"/>
  <c r="C265" i="33"/>
  <c r="C164" i="33"/>
  <c r="Z264" i="33"/>
  <c r="Z163" i="33"/>
  <c r="AU263" i="33"/>
  <c r="AU162" i="33"/>
  <c r="I162" i="33"/>
  <c r="I263" i="33"/>
  <c r="AF262" i="33"/>
  <c r="AF161" i="33"/>
  <c r="BA319" i="33"/>
  <c r="BA261" i="33"/>
  <c r="BA160" i="33"/>
  <c r="Q319" i="33"/>
  <c r="Q261" i="33"/>
  <c r="Q160" i="33"/>
  <c r="AL260" i="33"/>
  <c r="AL159" i="33"/>
  <c r="BG259" i="33"/>
  <c r="BG158" i="33"/>
  <c r="W259" i="33"/>
  <c r="W158" i="33"/>
  <c r="AR258" i="33"/>
  <c r="AR157" i="33"/>
  <c r="F258" i="33"/>
  <c r="F157" i="33"/>
  <c r="AC318" i="33"/>
  <c r="AC156" i="33"/>
  <c r="AC257" i="33"/>
  <c r="AX256" i="33"/>
  <c r="AX155" i="33"/>
  <c r="N256" i="33"/>
  <c r="N155" i="33"/>
  <c r="AI255" i="33"/>
  <c r="AI154" i="33"/>
  <c r="BD254" i="33"/>
  <c r="BD153" i="33"/>
  <c r="T254" i="33"/>
  <c r="T153" i="33"/>
  <c r="AO317" i="33"/>
  <c r="AO253" i="33"/>
  <c r="AO152" i="33"/>
  <c r="C317" i="33"/>
  <c r="C253" i="33"/>
  <c r="C152" i="33"/>
  <c r="Z252" i="33"/>
  <c r="Z151" i="33"/>
  <c r="J198" i="33"/>
  <c r="BE298" i="33"/>
  <c r="W298" i="33"/>
  <c r="AG328" i="33"/>
  <c r="BB195" i="33"/>
  <c r="BB296" i="33"/>
  <c r="BB300" i="33"/>
  <c r="AJ296" i="33"/>
  <c r="AJ195" i="33"/>
  <c r="AJ300" i="33"/>
  <c r="R195" i="33"/>
  <c r="R296" i="33"/>
  <c r="R300" i="33"/>
  <c r="BE295" i="33"/>
  <c r="BE299" i="33"/>
  <c r="BE194" i="33"/>
  <c r="AM295" i="33"/>
  <c r="AM299" i="33"/>
  <c r="AM194" i="33"/>
  <c r="U299" i="33"/>
  <c r="U295" i="33"/>
  <c r="U194" i="33"/>
  <c r="BH294" i="33"/>
  <c r="BH193" i="33"/>
  <c r="X193" i="33"/>
  <c r="AY192" i="33"/>
  <c r="AM192" i="33"/>
  <c r="AA327" i="33"/>
  <c r="O192" i="33"/>
  <c r="U190" i="33"/>
  <c r="D189" i="33"/>
  <c r="AY326" i="33"/>
  <c r="AA188" i="33"/>
  <c r="BH183" i="33"/>
  <c r="AP183" i="33"/>
  <c r="X183" i="33"/>
  <c r="AS182" i="33"/>
  <c r="AA182" i="33"/>
  <c r="G182" i="33"/>
  <c r="AD181" i="33"/>
  <c r="L181" i="33"/>
  <c r="AS324" i="33"/>
  <c r="AG324" i="33"/>
  <c r="G324" i="33"/>
  <c r="O178" i="33"/>
  <c r="AJ177" i="33"/>
  <c r="G323" i="33"/>
  <c r="AV175" i="33"/>
  <c r="AD175" i="33"/>
  <c r="AY174" i="33"/>
  <c r="AG174" i="33"/>
  <c r="O174" i="33"/>
  <c r="BB173" i="33"/>
  <c r="AJ173" i="33"/>
  <c r="R173" i="33"/>
  <c r="BE172" i="33"/>
  <c r="U172" i="33"/>
  <c r="AY168" i="33"/>
  <c r="AM168" i="33"/>
  <c r="O168" i="33"/>
  <c r="BE166" i="33"/>
  <c r="AM166" i="33"/>
  <c r="U166" i="33"/>
  <c r="BH165" i="33"/>
  <c r="AP165" i="33"/>
  <c r="X165" i="33"/>
  <c r="D165" i="33"/>
  <c r="AY164" i="33"/>
  <c r="AM320" i="33"/>
  <c r="AM160" i="33"/>
  <c r="AA160" i="33"/>
  <c r="D159" i="33"/>
  <c r="AS158" i="33"/>
  <c r="AA158" i="33"/>
  <c r="G158" i="33"/>
  <c r="AV157" i="33"/>
  <c r="AD157" i="33"/>
  <c r="L157" i="33"/>
  <c r="AS156" i="33"/>
  <c r="AG156" i="33"/>
  <c r="O300" i="33"/>
  <c r="BD196" i="33"/>
  <c r="AR196" i="33"/>
  <c r="F328" i="33"/>
  <c r="I294" i="33"/>
  <c r="I193" i="33"/>
  <c r="AR293" i="33"/>
  <c r="AR327" i="33"/>
  <c r="AR192" i="33"/>
  <c r="F327" i="33"/>
  <c r="F192" i="33"/>
  <c r="F293" i="33"/>
  <c r="AL176" i="33"/>
  <c r="Z323" i="33"/>
  <c r="AX172" i="33"/>
  <c r="AL172" i="33"/>
  <c r="N172" i="33"/>
  <c r="BG171" i="33"/>
  <c r="W171" i="33"/>
  <c r="AR170" i="33"/>
  <c r="Z170" i="33"/>
  <c r="F170" i="33"/>
  <c r="AC169" i="33"/>
  <c r="I169" i="33"/>
  <c r="F321" i="33"/>
  <c r="AU167" i="33"/>
  <c r="I167" i="33"/>
  <c r="AR164" i="33"/>
  <c r="AF164" i="33"/>
  <c r="AU163" i="33"/>
  <c r="I163" i="33"/>
  <c r="AX162" i="33"/>
  <c r="AF162" i="33"/>
  <c r="N162" i="33"/>
  <c r="AI161" i="33"/>
  <c r="AR160" i="33"/>
  <c r="F160" i="33"/>
  <c r="AO157" i="33"/>
  <c r="AX156" i="33"/>
  <c r="BB249" i="33"/>
  <c r="BB148" i="33"/>
  <c r="BB316" i="33"/>
  <c r="R249" i="33"/>
  <c r="R148" i="33"/>
  <c r="R316" i="33"/>
  <c r="AM248" i="33"/>
  <c r="AM147" i="33"/>
  <c r="BH247" i="33"/>
  <c r="BH146" i="33"/>
  <c r="X247" i="33"/>
  <c r="X146" i="33"/>
  <c r="AS145" i="33"/>
  <c r="AS246" i="33"/>
  <c r="G145" i="33"/>
  <c r="G246" i="33"/>
  <c r="AD315" i="33"/>
  <c r="AD245" i="33"/>
  <c r="AD144" i="33"/>
  <c r="AY244" i="33"/>
  <c r="AY143" i="33"/>
  <c r="O244" i="33"/>
  <c r="O143" i="33"/>
  <c r="AJ243" i="33"/>
  <c r="AJ142" i="33"/>
  <c r="BE242" i="33"/>
  <c r="BE141" i="33"/>
  <c r="U242" i="33"/>
  <c r="U141" i="33"/>
  <c r="AP314" i="33"/>
  <c r="AP241" i="33"/>
  <c r="AP140" i="33"/>
  <c r="D241" i="33"/>
  <c r="D140" i="33"/>
  <c r="D314" i="33"/>
  <c r="AA139" i="33"/>
  <c r="AA240" i="33"/>
  <c r="AV138" i="33"/>
  <c r="AV239" i="33"/>
  <c r="L138" i="33"/>
  <c r="L239" i="33"/>
  <c r="AG238" i="33"/>
  <c r="AG137" i="33"/>
  <c r="BB313" i="33"/>
  <c r="BB136" i="33"/>
  <c r="BB237" i="33"/>
  <c r="R313" i="33"/>
  <c r="R237" i="33"/>
  <c r="R136" i="33"/>
  <c r="AM135" i="33"/>
  <c r="AM236" i="33"/>
  <c r="BH134" i="33"/>
  <c r="BH235" i="33"/>
  <c r="X235" i="33"/>
  <c r="X134" i="33"/>
  <c r="AS234" i="33"/>
  <c r="AS133" i="33"/>
  <c r="G234" i="33"/>
  <c r="G133" i="33"/>
  <c r="AD312" i="33"/>
  <c r="AD233" i="33"/>
  <c r="AD132" i="33"/>
  <c r="AY232" i="33"/>
  <c r="AY131" i="33"/>
  <c r="O232" i="33"/>
  <c r="O131" i="33"/>
  <c r="AJ231" i="33"/>
  <c r="AJ130" i="33"/>
  <c r="BE230" i="33"/>
  <c r="BE129" i="33"/>
  <c r="U129" i="33"/>
  <c r="U230" i="33"/>
  <c r="AP229" i="33"/>
  <c r="AP128" i="33"/>
  <c r="AP311" i="33"/>
  <c r="D311" i="33"/>
  <c r="D229" i="33"/>
  <c r="D128" i="33"/>
  <c r="AA228" i="33"/>
  <c r="AA127" i="33"/>
  <c r="AV227" i="33"/>
  <c r="AV126" i="33"/>
  <c r="L126" i="33"/>
  <c r="L227" i="33"/>
  <c r="AG226" i="33"/>
  <c r="AG125" i="33"/>
  <c r="BB310" i="33"/>
  <c r="BB225" i="33"/>
  <c r="BB124" i="33"/>
  <c r="R310" i="33"/>
  <c r="R225" i="33"/>
  <c r="R124" i="33"/>
  <c r="AM123" i="33"/>
  <c r="AM224" i="33"/>
  <c r="BH223" i="33"/>
  <c r="BH122" i="33"/>
  <c r="X223" i="33"/>
  <c r="X122" i="33"/>
  <c r="AS121" i="33"/>
  <c r="AS222" i="33"/>
  <c r="G121" i="33"/>
  <c r="G222" i="33"/>
  <c r="AD309" i="33"/>
  <c r="AD221" i="33"/>
  <c r="AD120" i="33"/>
  <c r="AY119" i="33"/>
  <c r="AY220" i="33"/>
  <c r="O119" i="33"/>
  <c r="O220" i="33"/>
  <c r="AJ219" i="33"/>
  <c r="AJ118" i="33"/>
  <c r="BE118" i="33"/>
  <c r="BE218" i="33"/>
  <c r="BE117" i="33"/>
  <c r="U118" i="33"/>
  <c r="U218" i="33"/>
  <c r="U117" i="33"/>
  <c r="AP308" i="33"/>
  <c r="AP217" i="33"/>
  <c r="AP116" i="33"/>
  <c r="D308" i="33"/>
  <c r="D217" i="33"/>
  <c r="D116" i="33"/>
  <c r="AA216" i="33"/>
  <c r="AA115" i="33"/>
  <c r="AV215" i="33"/>
  <c r="AV114" i="33"/>
  <c r="L115" i="33"/>
  <c r="L215" i="33"/>
  <c r="L114" i="33"/>
  <c r="AG113" i="33"/>
  <c r="AG214" i="33"/>
  <c r="BB307" i="33"/>
  <c r="BB213" i="33"/>
  <c r="BB112" i="33"/>
  <c r="R213" i="33"/>
  <c r="R112" i="33"/>
  <c r="R307" i="33"/>
  <c r="AM112" i="33"/>
  <c r="AM212" i="33"/>
  <c r="AM111" i="33"/>
  <c r="BH211" i="33"/>
  <c r="BH110" i="33"/>
  <c r="X211" i="33"/>
  <c r="X110" i="33"/>
  <c r="AY306" i="33"/>
  <c r="AY209" i="33"/>
  <c r="AY108" i="33"/>
  <c r="AG108" i="33"/>
  <c r="AG306" i="33"/>
  <c r="AG209" i="33"/>
  <c r="O306" i="33"/>
  <c r="O209" i="33"/>
  <c r="O108" i="33"/>
  <c r="AS94" i="4"/>
  <c r="BB91" i="4"/>
  <c r="R91" i="4"/>
  <c r="O90" i="4"/>
  <c r="BE88" i="4"/>
  <c r="AP87" i="4"/>
  <c r="D87" i="4"/>
  <c r="AV85" i="4"/>
  <c r="L85" i="4"/>
  <c r="AG84" i="4"/>
  <c r="R83" i="4"/>
  <c r="AM82" i="4"/>
  <c r="BH81" i="4"/>
  <c r="AD79" i="4"/>
  <c r="AY78" i="4"/>
  <c r="BE76" i="4"/>
  <c r="U76" i="4"/>
  <c r="AP75" i="4"/>
  <c r="AA74" i="4"/>
  <c r="AV73" i="4"/>
  <c r="L73" i="4"/>
  <c r="R71" i="4"/>
  <c r="AM70" i="4"/>
  <c r="AS68" i="4"/>
  <c r="G68" i="4"/>
  <c r="O66" i="4"/>
  <c r="AJ65" i="4"/>
  <c r="U64" i="4"/>
  <c r="AP63" i="4"/>
  <c r="D63" i="4"/>
  <c r="AV61" i="4"/>
  <c r="AG60" i="4"/>
  <c r="R59" i="4"/>
  <c r="AM58" i="4"/>
  <c r="BH57" i="4"/>
  <c r="X57" i="4"/>
  <c r="G56" i="4"/>
  <c r="AY54" i="4"/>
  <c r="AJ53" i="4"/>
  <c r="BE52" i="4"/>
  <c r="U52" i="4"/>
  <c r="AP51" i="4"/>
  <c r="D51" i="4"/>
  <c r="AA50" i="4"/>
  <c r="AV49" i="4"/>
  <c r="AG48" i="4"/>
  <c r="BB47" i="4"/>
  <c r="R47" i="4"/>
  <c r="AM46" i="4"/>
  <c r="BH45" i="4"/>
  <c r="X45" i="4"/>
  <c r="AS44" i="4"/>
  <c r="G44" i="4"/>
  <c r="AD43" i="4"/>
  <c r="AY42" i="4"/>
  <c r="O42" i="4"/>
  <c r="AJ41" i="4"/>
  <c r="BE40" i="4"/>
  <c r="U40" i="4"/>
  <c r="AP39" i="4"/>
  <c r="D39" i="4"/>
  <c r="AA38" i="4"/>
  <c r="AV37" i="4"/>
  <c r="L37" i="4"/>
  <c r="AG36" i="4"/>
  <c r="BB35" i="4"/>
  <c r="R35" i="4"/>
  <c r="AM34" i="4"/>
  <c r="BH33" i="4"/>
  <c r="X33" i="4"/>
  <c r="AS32" i="4"/>
  <c r="G32" i="4"/>
  <c r="AD31" i="4"/>
  <c r="AY30" i="4"/>
  <c r="O30" i="4"/>
  <c r="AJ29" i="4"/>
  <c r="BE28" i="4"/>
  <c r="U28" i="4"/>
  <c r="AP27" i="4"/>
  <c r="D27" i="4"/>
  <c r="AA26" i="4"/>
  <c r="AV25" i="4"/>
  <c r="L25" i="4"/>
  <c r="AG24" i="4"/>
  <c r="BB23" i="4"/>
  <c r="R23" i="4"/>
  <c r="AM22" i="4"/>
  <c r="BH21" i="4"/>
  <c r="X21" i="4"/>
  <c r="AS20" i="4"/>
  <c r="G20" i="4"/>
  <c r="AD19" i="4"/>
  <c r="AY18" i="4"/>
  <c r="O18" i="4"/>
  <c r="AJ17" i="4"/>
  <c r="BE16" i="4"/>
  <c r="U16" i="4"/>
  <c r="AP15" i="4"/>
  <c r="D15" i="4"/>
  <c r="AA14" i="4"/>
  <c r="AV13" i="4"/>
  <c r="L13" i="4"/>
  <c r="AG12" i="4"/>
  <c r="BB11" i="4"/>
  <c r="R11" i="4"/>
  <c r="AM10" i="4"/>
  <c r="BH9" i="4"/>
  <c r="X9" i="4"/>
  <c r="AU251" i="33"/>
  <c r="AU150" i="33"/>
  <c r="I251" i="33"/>
  <c r="I150" i="33"/>
  <c r="AF149" i="33"/>
  <c r="AF250" i="33"/>
  <c r="BA316" i="33"/>
  <c r="BA249" i="33"/>
  <c r="BA148" i="33"/>
  <c r="Q148" i="33"/>
  <c r="Q316" i="33"/>
  <c r="Q249" i="33"/>
  <c r="AL248" i="33"/>
  <c r="AL147" i="33"/>
  <c r="BG146" i="33"/>
  <c r="BG247" i="33"/>
  <c r="W247" i="33"/>
  <c r="W146" i="33"/>
  <c r="AR246" i="33"/>
  <c r="AR145" i="33"/>
  <c r="F145" i="33"/>
  <c r="F246" i="33"/>
  <c r="AC245" i="33"/>
  <c r="AC315" i="33"/>
  <c r="AC144" i="33"/>
  <c r="AX244" i="33"/>
  <c r="AX143" i="33"/>
  <c r="N244" i="33"/>
  <c r="N143" i="33"/>
  <c r="AI243" i="33"/>
  <c r="AI142" i="33"/>
  <c r="BD242" i="33"/>
  <c r="BD141" i="33"/>
  <c r="T242" i="33"/>
  <c r="T141" i="33"/>
  <c r="AO241" i="33"/>
  <c r="AO140" i="33"/>
  <c r="AO314" i="33"/>
  <c r="C314" i="33"/>
  <c r="C241" i="33"/>
  <c r="C140" i="33"/>
  <c r="Z240" i="33"/>
  <c r="Z139" i="33"/>
  <c r="I239" i="33"/>
  <c r="I138" i="33"/>
  <c r="AF137" i="33"/>
  <c r="AF238" i="33"/>
  <c r="BA313" i="33"/>
  <c r="BA237" i="33"/>
  <c r="BA136" i="33"/>
  <c r="Q136" i="33"/>
  <c r="Q237" i="33"/>
  <c r="Q313" i="33"/>
  <c r="AL236" i="33"/>
  <c r="AL135" i="33"/>
  <c r="BG235" i="33"/>
  <c r="BG134" i="33"/>
  <c r="W235" i="33"/>
  <c r="W134" i="33"/>
  <c r="AR234" i="33"/>
  <c r="AR133" i="33"/>
  <c r="F234" i="33"/>
  <c r="F133" i="33"/>
  <c r="AC233" i="33"/>
  <c r="AC132" i="33"/>
  <c r="AC312" i="33"/>
  <c r="AX232" i="33"/>
  <c r="AX131" i="33"/>
  <c r="N232" i="33"/>
  <c r="N131" i="33"/>
  <c r="AI130" i="33"/>
  <c r="AI231" i="33"/>
  <c r="BD230" i="33"/>
  <c r="BD129" i="33"/>
  <c r="T230" i="33"/>
  <c r="T129" i="33"/>
  <c r="AO311" i="33"/>
  <c r="AO229" i="33"/>
  <c r="AO128" i="33"/>
  <c r="C311" i="33"/>
  <c r="C229" i="33"/>
  <c r="C128" i="33"/>
  <c r="Z228" i="33"/>
  <c r="Z127" i="33"/>
  <c r="AU126" i="33"/>
  <c r="AU227" i="33"/>
  <c r="I227" i="33"/>
  <c r="I126" i="33"/>
  <c r="AF125" i="33"/>
  <c r="AF226" i="33"/>
  <c r="BA310" i="33"/>
  <c r="BA225" i="33"/>
  <c r="BA124" i="33"/>
  <c r="Q310" i="33"/>
  <c r="Q225" i="33"/>
  <c r="Q124" i="33"/>
  <c r="AL123" i="33"/>
  <c r="AL224" i="33"/>
  <c r="BG122" i="33"/>
  <c r="BG223" i="33"/>
  <c r="W223" i="33"/>
  <c r="W122" i="33"/>
  <c r="AR222" i="33"/>
  <c r="AR121" i="33"/>
  <c r="F222" i="33"/>
  <c r="F121" i="33"/>
  <c r="AC221" i="33"/>
  <c r="AC120" i="33"/>
  <c r="AC309" i="33"/>
  <c r="AX220" i="33"/>
  <c r="AX119" i="33"/>
  <c r="N220" i="33"/>
  <c r="N119" i="33"/>
  <c r="AI118" i="33"/>
  <c r="AI219" i="33"/>
  <c r="BD218" i="33"/>
  <c r="BD117" i="33"/>
  <c r="T218" i="33"/>
  <c r="T117" i="33"/>
  <c r="AO116" i="33"/>
  <c r="AO308" i="33"/>
  <c r="AO217" i="33"/>
  <c r="C308" i="33"/>
  <c r="C217" i="33"/>
  <c r="C116" i="33"/>
  <c r="Z216" i="33"/>
  <c r="Z115" i="33"/>
  <c r="AU215" i="33"/>
  <c r="AU114" i="33"/>
  <c r="I114" i="33"/>
  <c r="I215" i="33"/>
  <c r="AF113" i="33"/>
  <c r="AF214" i="33"/>
  <c r="BA307" i="33"/>
  <c r="BA112" i="33"/>
  <c r="BA213" i="33"/>
  <c r="Q213" i="33"/>
  <c r="Q112" i="33"/>
  <c r="Q307" i="33"/>
  <c r="AL111" i="33"/>
  <c r="AL212" i="33"/>
  <c r="BG211" i="33"/>
  <c r="BG110" i="33"/>
  <c r="W110" i="33"/>
  <c r="W211" i="33"/>
  <c r="AX109" i="33"/>
  <c r="AX210" i="33"/>
  <c r="AF109" i="33"/>
  <c r="AF210" i="33"/>
  <c r="N109" i="33"/>
  <c r="N210" i="33"/>
  <c r="N94" i="4"/>
  <c r="AL74" i="4"/>
  <c r="BG73" i="4"/>
  <c r="AR72" i="4"/>
  <c r="AC71" i="4"/>
  <c r="AX70" i="4"/>
  <c r="AI69" i="4"/>
  <c r="BD68" i="4"/>
  <c r="AO67" i="4"/>
  <c r="Z66" i="4"/>
  <c r="AU65" i="4"/>
  <c r="AF64" i="4"/>
  <c r="BA63" i="4"/>
  <c r="AL62" i="4"/>
  <c r="W61" i="4"/>
  <c r="AR60" i="4"/>
  <c r="AC59" i="4"/>
  <c r="AX58" i="4"/>
  <c r="AI57" i="4"/>
  <c r="BD56" i="4"/>
  <c r="AO55" i="4"/>
  <c r="C55" i="4"/>
  <c r="Z54" i="4"/>
  <c r="I53" i="4"/>
  <c r="AF52" i="4"/>
  <c r="BA51" i="4"/>
  <c r="Q51" i="4"/>
  <c r="AL50" i="4"/>
  <c r="BG49" i="4"/>
  <c r="W49" i="4"/>
  <c r="F48" i="4"/>
  <c r="AC47" i="4"/>
  <c r="N46" i="4"/>
  <c r="AI45" i="4"/>
  <c r="AO43" i="4"/>
  <c r="C43" i="4"/>
  <c r="AU41" i="4"/>
  <c r="I41" i="4"/>
  <c r="AF40" i="4"/>
  <c r="BA39" i="4"/>
  <c r="Q39" i="4"/>
  <c r="BG37" i="4"/>
  <c r="W37" i="4"/>
  <c r="F36" i="4"/>
  <c r="AC35" i="4"/>
  <c r="N34" i="4"/>
  <c r="AI33" i="4"/>
  <c r="T32" i="4"/>
  <c r="AO31" i="4"/>
  <c r="Z30" i="4"/>
  <c r="AU29" i="4"/>
  <c r="AF28" i="4"/>
  <c r="BA27" i="4"/>
  <c r="AL26" i="4"/>
  <c r="BG25" i="4"/>
  <c r="AR24" i="4"/>
  <c r="F24" i="4"/>
  <c r="AX22" i="4"/>
  <c r="N22" i="4"/>
  <c r="BD20" i="4"/>
  <c r="AO19" i="4"/>
  <c r="C19" i="4"/>
  <c r="AU17" i="4"/>
  <c r="I17" i="4"/>
  <c r="AF16" i="4"/>
  <c r="BA15" i="4"/>
  <c r="AL14" i="4"/>
  <c r="BG13" i="4"/>
  <c r="AR12" i="4"/>
  <c r="F12" i="4"/>
  <c r="AX10" i="4"/>
  <c r="N10" i="4"/>
  <c r="AI9" i="4"/>
  <c r="T8" i="4"/>
  <c r="AW294" i="33"/>
  <c r="AW193" i="33"/>
  <c r="M294" i="33"/>
  <c r="M193" i="33"/>
  <c r="AN327" i="33"/>
  <c r="AN293" i="33"/>
  <c r="AN192" i="33"/>
  <c r="B192" i="33"/>
  <c r="B327" i="33"/>
  <c r="B293" i="33"/>
  <c r="Y292" i="33"/>
  <c r="Y191" i="33"/>
  <c r="AT190" i="33"/>
  <c r="AT291" i="33"/>
  <c r="H190" i="33"/>
  <c r="H291" i="33"/>
  <c r="AE290" i="33"/>
  <c r="AE189" i="33"/>
  <c r="AZ326" i="33"/>
  <c r="AZ289" i="33"/>
  <c r="AZ188" i="33"/>
  <c r="P326" i="33"/>
  <c r="P289" i="33"/>
  <c r="P188" i="33"/>
  <c r="AK187" i="33"/>
  <c r="AK288" i="33"/>
  <c r="BF287" i="33"/>
  <c r="BF186" i="33"/>
  <c r="V287" i="33"/>
  <c r="V186" i="33"/>
  <c r="AQ185" i="33"/>
  <c r="AQ286" i="33"/>
  <c r="E185" i="33"/>
  <c r="E286" i="33"/>
  <c r="AB325" i="33"/>
  <c r="AB184" i="33"/>
  <c r="AB285" i="33"/>
  <c r="AW284" i="33"/>
  <c r="AW183" i="33"/>
  <c r="M284" i="33"/>
  <c r="M183" i="33"/>
  <c r="AH283" i="33"/>
  <c r="AH182" i="33"/>
  <c r="BC282" i="33"/>
  <c r="BC181" i="33"/>
  <c r="S282" i="33"/>
  <c r="S181" i="33"/>
  <c r="AN324" i="33"/>
  <c r="AN281" i="33"/>
  <c r="AN180" i="33"/>
  <c r="B324" i="33"/>
  <c r="B281" i="33"/>
  <c r="B180" i="33"/>
  <c r="Y280" i="33"/>
  <c r="Y179" i="33"/>
  <c r="AT279" i="33"/>
  <c r="AT178" i="33"/>
  <c r="H178" i="33"/>
  <c r="H279" i="33"/>
  <c r="AE278" i="33"/>
  <c r="AE177" i="33"/>
  <c r="AZ323" i="33"/>
  <c r="AZ277" i="33"/>
  <c r="AZ176" i="33"/>
  <c r="P323" i="33"/>
  <c r="P277" i="33"/>
  <c r="P176" i="33"/>
  <c r="AK276" i="33"/>
  <c r="AK175" i="33"/>
  <c r="BF275" i="33"/>
  <c r="BF174" i="33"/>
  <c r="V275" i="33"/>
  <c r="V174" i="33"/>
  <c r="AQ274" i="33"/>
  <c r="AQ173" i="33"/>
  <c r="E274" i="33"/>
  <c r="E173" i="33"/>
  <c r="AB172" i="33"/>
  <c r="AB273" i="33"/>
  <c r="AB322" i="33"/>
  <c r="AW272" i="33"/>
  <c r="AW171" i="33"/>
  <c r="M272" i="33"/>
  <c r="M171" i="33"/>
  <c r="AH271" i="33"/>
  <c r="AH170" i="33"/>
  <c r="BC169" i="33"/>
  <c r="BC270" i="33"/>
  <c r="S169" i="33"/>
  <c r="S270" i="33"/>
  <c r="AN321" i="33"/>
  <c r="AN269" i="33"/>
  <c r="AN168" i="33"/>
  <c r="B321" i="33"/>
  <c r="B269" i="33"/>
  <c r="B168" i="33"/>
  <c r="Y268" i="33"/>
  <c r="Y167" i="33"/>
  <c r="AT166" i="33"/>
  <c r="AT267" i="33"/>
  <c r="H267" i="33"/>
  <c r="H166" i="33"/>
  <c r="AE266" i="33"/>
  <c r="AE165" i="33"/>
  <c r="AZ320" i="33"/>
  <c r="AZ265" i="33"/>
  <c r="AZ164" i="33"/>
  <c r="P320" i="33"/>
  <c r="P265" i="33"/>
  <c r="P164" i="33"/>
  <c r="AK163" i="33"/>
  <c r="AK264" i="33"/>
  <c r="BF263" i="33"/>
  <c r="BF162" i="33"/>
  <c r="V263" i="33"/>
  <c r="V162" i="33"/>
  <c r="AQ161" i="33"/>
  <c r="AQ262" i="33"/>
  <c r="E262" i="33"/>
  <c r="E161" i="33"/>
  <c r="AB319" i="33"/>
  <c r="AB261" i="33"/>
  <c r="AB160" i="33"/>
  <c r="AW260" i="33"/>
  <c r="AW159" i="33"/>
  <c r="M260" i="33"/>
  <c r="M159" i="33"/>
  <c r="AH259" i="33"/>
  <c r="AH158" i="33"/>
  <c r="BC258" i="33"/>
  <c r="BC157" i="33"/>
  <c r="S258" i="33"/>
  <c r="S157" i="33"/>
  <c r="AN318" i="33"/>
  <c r="AN257" i="33"/>
  <c r="AN156" i="33"/>
  <c r="B257" i="33"/>
  <c r="B156" i="33"/>
  <c r="B318" i="33"/>
  <c r="Y155" i="33"/>
  <c r="Y256" i="33"/>
  <c r="AT255" i="33"/>
  <c r="AT154" i="33"/>
  <c r="H154" i="33"/>
  <c r="H255" i="33"/>
  <c r="AE254" i="33"/>
  <c r="AE153" i="33"/>
  <c r="AZ152" i="33"/>
  <c r="AZ317" i="33"/>
  <c r="AZ253" i="33"/>
  <c r="P152" i="33"/>
  <c r="P317" i="33"/>
  <c r="P253" i="33"/>
  <c r="AK252" i="33"/>
  <c r="AK151" i="33"/>
  <c r="BF251" i="33"/>
  <c r="BF150" i="33"/>
  <c r="V251" i="33"/>
  <c r="V150" i="33"/>
  <c r="AQ250" i="33"/>
  <c r="AQ149" i="33"/>
  <c r="E250" i="33"/>
  <c r="E149" i="33"/>
  <c r="AB249" i="33"/>
  <c r="AB148" i="33"/>
  <c r="AB316" i="33"/>
  <c r="AW248" i="33"/>
  <c r="AW147" i="33"/>
  <c r="M248" i="33"/>
  <c r="M147" i="33"/>
  <c r="AH247" i="33"/>
  <c r="AH146" i="33"/>
  <c r="BC246" i="33"/>
  <c r="BC145" i="33"/>
  <c r="S246" i="33"/>
  <c r="S145" i="33"/>
  <c r="AN245" i="33"/>
  <c r="AN144" i="33"/>
  <c r="AN315" i="33"/>
  <c r="B315" i="33"/>
  <c r="B245" i="33"/>
  <c r="B144" i="33"/>
  <c r="Y244" i="33"/>
  <c r="Y143" i="33"/>
  <c r="AT243" i="33"/>
  <c r="AT142" i="33"/>
  <c r="H243" i="33"/>
  <c r="H142" i="33"/>
  <c r="AE242" i="33"/>
  <c r="AE141" i="33"/>
  <c r="AZ314" i="33"/>
  <c r="AZ241" i="33"/>
  <c r="AZ140" i="33"/>
  <c r="P314" i="33"/>
  <c r="P241" i="33"/>
  <c r="P140" i="33"/>
  <c r="AK139" i="33"/>
  <c r="AK240" i="33"/>
  <c r="BF239" i="33"/>
  <c r="BF138" i="33"/>
  <c r="V239" i="33"/>
  <c r="V138" i="33"/>
  <c r="AQ137" i="33"/>
  <c r="AQ238" i="33"/>
  <c r="E238" i="33"/>
  <c r="E137" i="33"/>
  <c r="AB237" i="33"/>
  <c r="AB136" i="33"/>
  <c r="AB313" i="33"/>
  <c r="AW236" i="33"/>
  <c r="AW135" i="33"/>
  <c r="M236" i="33"/>
  <c r="M135" i="33"/>
  <c r="AH134" i="33"/>
  <c r="AH235" i="33"/>
  <c r="BC234" i="33"/>
  <c r="BC133" i="33"/>
  <c r="S234" i="33"/>
  <c r="S133" i="33"/>
  <c r="AN312" i="33"/>
  <c r="AN233" i="33"/>
  <c r="AN132" i="33"/>
  <c r="B312" i="33"/>
  <c r="B233" i="33"/>
  <c r="B132" i="33"/>
  <c r="Y131" i="33"/>
  <c r="Y232" i="33"/>
  <c r="AT130" i="33"/>
  <c r="AT231" i="33"/>
  <c r="H130" i="33"/>
  <c r="H231" i="33"/>
  <c r="AE230" i="33"/>
  <c r="AE129" i="33"/>
  <c r="AZ229" i="33"/>
  <c r="AZ128" i="33"/>
  <c r="AZ311" i="33"/>
  <c r="P229" i="33"/>
  <c r="P128" i="33"/>
  <c r="P311" i="33"/>
  <c r="AK228" i="33"/>
  <c r="AK127" i="33"/>
  <c r="BF227" i="33"/>
  <c r="BF126" i="33"/>
  <c r="V227" i="33"/>
  <c r="V126" i="33"/>
  <c r="AQ226" i="33"/>
  <c r="AQ125" i="33"/>
  <c r="E125" i="33"/>
  <c r="E226" i="33"/>
  <c r="AB310" i="33"/>
  <c r="AB225" i="33"/>
  <c r="AB124" i="33"/>
  <c r="AW224" i="33"/>
  <c r="AW123" i="33"/>
  <c r="M224" i="33"/>
  <c r="M123" i="33"/>
  <c r="AH223" i="33"/>
  <c r="AH122" i="33"/>
  <c r="BC222" i="33"/>
  <c r="BC121" i="33"/>
  <c r="S222" i="33"/>
  <c r="S121" i="33"/>
  <c r="AN309" i="33"/>
  <c r="AN120" i="33"/>
  <c r="AN221" i="33"/>
  <c r="B309" i="33"/>
  <c r="B221" i="33"/>
  <c r="B120" i="33"/>
  <c r="Y220" i="33"/>
  <c r="Y119" i="33"/>
  <c r="AT219" i="33"/>
  <c r="AT118" i="33"/>
  <c r="H118" i="33"/>
  <c r="H219" i="33"/>
  <c r="AE218" i="33"/>
  <c r="AE117" i="33"/>
  <c r="AZ308" i="33"/>
  <c r="AZ217" i="33"/>
  <c r="AZ116" i="33"/>
  <c r="P308" i="33"/>
  <c r="P217" i="33"/>
  <c r="P116" i="33"/>
  <c r="AK115" i="33"/>
  <c r="AK216" i="33"/>
  <c r="BF215" i="33"/>
  <c r="BF114" i="33"/>
  <c r="V215" i="33"/>
  <c r="V114" i="33"/>
  <c r="AQ113" i="33"/>
  <c r="AQ214" i="33"/>
  <c r="E113" i="33"/>
  <c r="E214" i="33"/>
  <c r="AB307" i="33"/>
  <c r="AB213" i="33"/>
  <c r="AB112" i="33"/>
  <c r="AW212" i="33"/>
  <c r="AW111" i="33"/>
  <c r="M212" i="33"/>
  <c r="M111" i="33"/>
  <c r="AH211" i="33"/>
  <c r="AH110" i="33"/>
  <c r="BC210" i="33"/>
  <c r="BC109" i="33"/>
  <c r="AK109" i="33"/>
  <c r="AK210" i="33"/>
  <c r="S210" i="33"/>
  <c r="S109" i="33"/>
  <c r="S94" i="4"/>
  <c r="AZ91" i="4"/>
  <c r="AW90" i="4"/>
  <c r="S88" i="4"/>
  <c r="B87" i="4"/>
  <c r="Y86" i="4"/>
  <c r="H85" i="4"/>
  <c r="AE84" i="4"/>
  <c r="V81" i="4"/>
  <c r="E80" i="4"/>
  <c r="AW78" i="4"/>
  <c r="M78" i="4"/>
  <c r="BC76" i="4"/>
  <c r="S76" i="4"/>
  <c r="AN75" i="4"/>
  <c r="Y74" i="4"/>
  <c r="AT73" i="4"/>
  <c r="AE72" i="4"/>
  <c r="AZ71" i="4"/>
  <c r="BF69" i="4"/>
  <c r="AQ68" i="4"/>
  <c r="Y62" i="4"/>
  <c r="AT61" i="4"/>
  <c r="H61" i="4"/>
  <c r="AE60" i="4"/>
  <c r="AZ59" i="4"/>
  <c r="P59" i="4"/>
  <c r="AK58" i="4"/>
  <c r="BF57" i="4"/>
  <c r="AQ56" i="4"/>
  <c r="AB55" i="4"/>
  <c r="AW54" i="4"/>
  <c r="AH53" i="4"/>
  <c r="BC52" i="4"/>
  <c r="S52" i="4"/>
  <c r="AN51" i="4"/>
  <c r="AT49" i="4"/>
  <c r="AE48" i="4"/>
  <c r="AZ47" i="4"/>
  <c r="P47" i="4"/>
  <c r="AK46" i="4"/>
  <c r="V45" i="4"/>
  <c r="S40" i="4"/>
  <c r="Y38" i="4"/>
  <c r="AT37" i="4"/>
  <c r="BC36" i="4"/>
  <c r="AN35" i="4"/>
  <c r="AM154" i="33"/>
  <c r="U154" i="33"/>
  <c r="BH153" i="33"/>
  <c r="X153" i="33"/>
  <c r="AM317" i="33"/>
  <c r="AA152" i="33"/>
  <c r="AY148" i="33"/>
  <c r="AM148" i="33"/>
  <c r="G146" i="33"/>
  <c r="AA144" i="33"/>
  <c r="O144" i="33"/>
  <c r="AP143" i="33"/>
  <c r="D143" i="33"/>
  <c r="AP141" i="33"/>
  <c r="X141" i="33"/>
  <c r="D141" i="33"/>
  <c r="AM314" i="33"/>
  <c r="G138" i="33"/>
  <c r="AY313" i="33"/>
  <c r="AP135" i="33"/>
  <c r="AS134" i="33"/>
  <c r="L133" i="33"/>
  <c r="O312" i="33"/>
  <c r="AP131" i="33"/>
  <c r="AS130" i="33"/>
  <c r="AA130" i="33"/>
  <c r="AV129" i="33"/>
  <c r="L129" i="33"/>
  <c r="AG311" i="33"/>
  <c r="U311" i="33"/>
  <c r="G128" i="33"/>
  <c r="AV127" i="33"/>
  <c r="AG310" i="33"/>
  <c r="BE120" i="33"/>
  <c r="AS309" i="33"/>
  <c r="G309" i="33"/>
  <c r="AV119" i="33"/>
  <c r="L117" i="33"/>
  <c r="BE308" i="33"/>
  <c r="AS308" i="33"/>
  <c r="AG116" i="33"/>
  <c r="U308" i="33"/>
  <c r="AD113" i="33"/>
  <c r="AM213" i="33"/>
  <c r="O213" i="33"/>
  <c r="AP111" i="33"/>
  <c r="AV109" i="33"/>
  <c r="AV210" i="33"/>
  <c r="AD210" i="33"/>
  <c r="AD109" i="33"/>
  <c r="L210" i="33"/>
  <c r="L109" i="33"/>
  <c r="L8" i="4"/>
  <c r="AR152" i="33"/>
  <c r="T144" i="33"/>
  <c r="W139" i="33"/>
  <c r="N138" i="33"/>
  <c r="AF313" i="33"/>
  <c r="AR130" i="33"/>
  <c r="AX311" i="33"/>
  <c r="N309" i="33"/>
  <c r="Z116" i="33"/>
  <c r="Z114" i="33"/>
  <c r="F110" i="33"/>
  <c r="BA92" i="4"/>
  <c r="AX91" i="4"/>
  <c r="B296" i="33"/>
  <c r="B195" i="33"/>
  <c r="AT193" i="33"/>
  <c r="AH187" i="33"/>
  <c r="AZ177" i="33"/>
  <c r="AK176" i="33"/>
  <c r="H173" i="33"/>
  <c r="S172" i="33"/>
  <c r="B171" i="33"/>
  <c r="AT169" i="33"/>
  <c r="AZ167" i="33"/>
  <c r="AQ166" i="33"/>
  <c r="B163" i="33"/>
  <c r="AT161" i="33"/>
  <c r="BC160" i="33"/>
  <c r="E319" i="33"/>
  <c r="AW152" i="33"/>
  <c r="BF151" i="33"/>
  <c r="S316" i="33"/>
  <c r="AH147" i="33"/>
  <c r="S146" i="33"/>
  <c r="AB139" i="33"/>
  <c r="BC313" i="33"/>
  <c r="Y132" i="33"/>
  <c r="BC124" i="33"/>
  <c r="AK122" i="33"/>
  <c r="AN121" i="33"/>
  <c r="AT119" i="33"/>
  <c r="P117" i="33"/>
  <c r="AB214" i="33"/>
  <c r="AQ110" i="33"/>
  <c r="V109" i="33"/>
  <c r="V210" i="33"/>
  <c r="AT8" i="4"/>
  <c r="BC34" i="4"/>
  <c r="S34" i="4"/>
  <c r="AN33" i="4"/>
  <c r="B33" i="4"/>
  <c r="Y32" i="4"/>
  <c r="AT31" i="4"/>
  <c r="H31" i="4"/>
  <c r="AE30" i="4"/>
  <c r="AZ29" i="4"/>
  <c r="P29" i="4"/>
  <c r="AK28" i="4"/>
  <c r="BF27" i="4"/>
  <c r="V27" i="4"/>
  <c r="AQ26" i="4"/>
  <c r="E26" i="4"/>
  <c r="AB25" i="4"/>
  <c r="AW24" i="4"/>
  <c r="M24" i="4"/>
  <c r="AH23" i="4"/>
  <c r="BC22" i="4"/>
  <c r="S22" i="4"/>
  <c r="AN21" i="4"/>
  <c r="B21" i="4"/>
  <c r="Y20" i="4"/>
  <c r="AT19" i="4"/>
  <c r="H19" i="4"/>
  <c r="AE18" i="4"/>
  <c r="AT17" i="4"/>
  <c r="H17" i="4"/>
  <c r="AE16" i="4"/>
  <c r="AZ15" i="4"/>
  <c r="P15" i="4"/>
  <c r="AK14" i="4"/>
  <c r="BF13" i="4"/>
  <c r="V13" i="4"/>
  <c r="AQ12" i="4"/>
  <c r="E12" i="4"/>
  <c r="AB11" i="4"/>
  <c r="AW10" i="4"/>
  <c r="M10" i="4"/>
  <c r="AH9" i="4"/>
  <c r="BC8" i="4"/>
  <c r="M8" i="4"/>
  <c r="AY7" i="4"/>
  <c r="Z138" i="33"/>
  <c r="T313" i="33"/>
  <c r="AO129" i="33"/>
  <c r="BD122" i="33"/>
  <c r="AX309" i="33"/>
  <c r="AO119" i="33"/>
  <c r="W113" i="33"/>
  <c r="N112" i="33"/>
  <c r="AC111" i="33"/>
  <c r="AL7" i="4"/>
  <c r="J96" i="4"/>
  <c r="P296" i="33"/>
  <c r="P195" i="33"/>
  <c r="AZ191" i="33"/>
  <c r="AQ190" i="33"/>
  <c r="AH189" i="33"/>
  <c r="AB187" i="33"/>
  <c r="M186" i="33"/>
  <c r="M184" i="33"/>
  <c r="AN175" i="33"/>
  <c r="P171" i="33"/>
  <c r="AK321" i="33"/>
  <c r="AE166" i="33"/>
  <c r="P165" i="33"/>
  <c r="AH163" i="33"/>
  <c r="S160" i="33"/>
  <c r="AE156" i="33"/>
  <c r="AT149" i="33"/>
  <c r="AN147" i="33"/>
  <c r="AE146" i="33"/>
  <c r="AE315" i="33"/>
  <c r="B139" i="33"/>
  <c r="AN135" i="33"/>
  <c r="S134" i="33"/>
  <c r="B133" i="33"/>
  <c r="H131" i="33"/>
  <c r="AZ129" i="33"/>
  <c r="AK311" i="33"/>
  <c r="AB125" i="33"/>
  <c r="AZ119" i="33"/>
  <c r="BC112" i="33"/>
  <c r="AZ306" i="33"/>
  <c r="AZ209" i="33"/>
  <c r="AZ108" i="33"/>
  <c r="AB94" i="4"/>
  <c r="I155" i="33"/>
  <c r="T317" i="33"/>
  <c r="W151" i="33"/>
  <c r="AR148" i="33"/>
  <c r="F148" i="33"/>
  <c r="N146" i="33"/>
  <c r="AF144" i="33"/>
  <c r="C143" i="33"/>
  <c r="AR140" i="33"/>
  <c r="W137" i="33"/>
  <c r="AL313" i="33"/>
  <c r="N134" i="33"/>
  <c r="BD132" i="33"/>
  <c r="N132" i="33"/>
  <c r="AF120" i="33"/>
  <c r="I119" i="33"/>
  <c r="BG117" i="33"/>
  <c r="T112" i="33"/>
  <c r="BA210" i="33"/>
  <c r="BA109" i="33"/>
  <c r="AC94" i="4"/>
  <c r="I92" i="4"/>
  <c r="H296" i="33"/>
  <c r="H195" i="33"/>
  <c r="AE327" i="33"/>
  <c r="AN185" i="33"/>
  <c r="AQ325" i="33"/>
  <c r="AH183" i="33"/>
  <c r="S182" i="33"/>
  <c r="B181" i="33"/>
  <c r="E324" i="33"/>
  <c r="AW323" i="33"/>
  <c r="AH175" i="33"/>
  <c r="E174" i="33"/>
  <c r="AK156" i="33"/>
  <c r="E154" i="33"/>
  <c r="E152" i="33"/>
  <c r="Y146" i="33"/>
  <c r="AE314" i="33"/>
  <c r="AH137" i="33"/>
  <c r="Y134" i="33"/>
  <c r="H133" i="33"/>
  <c r="AW130" i="33"/>
  <c r="E128" i="33"/>
  <c r="S124" i="33"/>
  <c r="AQ116" i="33"/>
  <c r="Y114" i="33"/>
  <c r="AW112" i="33"/>
  <c r="BC110" i="33"/>
  <c r="AN210" i="33"/>
  <c r="AN109" i="33"/>
  <c r="P94" i="4"/>
  <c r="Q155" i="33"/>
  <c r="BG153" i="33"/>
  <c r="C153" i="33"/>
  <c r="Q151" i="33"/>
  <c r="AR142" i="33"/>
  <c r="Z314" i="33"/>
  <c r="Z311" i="33"/>
  <c r="AF310" i="33"/>
  <c r="AC123" i="33"/>
  <c r="N122" i="33"/>
  <c r="AU119" i="33"/>
  <c r="T118" i="33"/>
  <c r="F114" i="33"/>
  <c r="AI111" i="33"/>
  <c r="BG108" i="33"/>
  <c r="BG306" i="33"/>
  <c r="BG209" i="33"/>
  <c r="AQ328" i="33"/>
  <c r="AQ297" i="33"/>
  <c r="AQ196" i="33"/>
  <c r="AQ95" i="4"/>
  <c r="BF195" i="33"/>
  <c r="BF296" i="33"/>
  <c r="V195" i="33"/>
  <c r="V296" i="33"/>
  <c r="S194" i="33"/>
  <c r="S295" i="33"/>
  <c r="S299" i="33"/>
  <c r="P189" i="33"/>
  <c r="BC324" i="33"/>
  <c r="BF179" i="33"/>
  <c r="AK178" i="33"/>
  <c r="V177" i="33"/>
  <c r="B175" i="33"/>
  <c r="AT171" i="33"/>
  <c r="P169" i="33"/>
  <c r="Y168" i="33"/>
  <c r="AZ165" i="33"/>
  <c r="M160" i="33"/>
  <c r="BC158" i="33"/>
  <c r="S317" i="33"/>
  <c r="AH149" i="33"/>
  <c r="AZ143" i="33"/>
  <c r="AQ142" i="33"/>
  <c r="AB141" i="33"/>
  <c r="AK140" i="33"/>
  <c r="AE132" i="33"/>
  <c r="AT131" i="33"/>
  <c r="AW310" i="33"/>
  <c r="M310" i="33"/>
  <c r="AE118" i="33"/>
  <c r="AZ214" i="33"/>
  <c r="AQ213" i="33"/>
  <c r="AZ111" i="33"/>
  <c r="G294" i="33"/>
  <c r="G193" i="33"/>
  <c r="AJ190" i="33"/>
  <c r="AJ291" i="33"/>
  <c r="U189" i="33"/>
  <c r="U290" i="33"/>
  <c r="AA288" i="33"/>
  <c r="AA187" i="33"/>
  <c r="BB285" i="33"/>
  <c r="BB184" i="33"/>
  <c r="BB325" i="33"/>
  <c r="X182" i="33"/>
  <c r="X283" i="33"/>
  <c r="G282" i="33"/>
  <c r="G181" i="33"/>
  <c r="AJ279" i="33"/>
  <c r="AJ178" i="33"/>
  <c r="D323" i="33"/>
  <c r="D277" i="33"/>
  <c r="D176" i="33"/>
  <c r="AG274" i="33"/>
  <c r="AG173" i="33"/>
  <c r="BH271" i="33"/>
  <c r="BH170" i="33"/>
  <c r="AD269" i="33"/>
  <c r="AD321" i="33"/>
  <c r="AD168" i="33"/>
  <c r="BE165" i="33"/>
  <c r="BE266" i="33"/>
  <c r="AA264" i="33"/>
  <c r="AA163" i="33"/>
  <c r="BB319" i="33"/>
  <c r="BB261" i="33"/>
  <c r="BB160" i="33"/>
  <c r="AS258" i="33"/>
  <c r="AS157" i="33"/>
  <c r="O256" i="33"/>
  <c r="O155" i="33"/>
  <c r="AP152" i="33"/>
  <c r="AP253" i="33"/>
  <c r="AP317" i="33"/>
  <c r="L251" i="33"/>
  <c r="L150" i="33"/>
  <c r="AX173" i="33"/>
  <c r="AX274" i="33"/>
  <c r="T171" i="33"/>
  <c r="T272" i="33"/>
  <c r="AU168" i="33"/>
  <c r="AU321" i="33"/>
  <c r="AU269" i="33"/>
  <c r="Q267" i="33"/>
  <c r="Q166" i="33"/>
  <c r="W320" i="33"/>
  <c r="W265" i="33"/>
  <c r="W164" i="33"/>
  <c r="AC263" i="33"/>
  <c r="AC162" i="33"/>
  <c r="BD260" i="33"/>
  <c r="BD159" i="33"/>
  <c r="Z258" i="33"/>
  <c r="Z157" i="33"/>
  <c r="BA255" i="33"/>
  <c r="BA154" i="33"/>
  <c r="W317" i="33"/>
  <c r="W253" i="33"/>
  <c r="W152" i="33"/>
  <c r="AM328" i="33"/>
  <c r="AM297" i="33"/>
  <c r="AM196" i="33"/>
  <c r="AM95" i="4"/>
  <c r="D177" i="33"/>
  <c r="AV163" i="33"/>
  <c r="BA296" i="33"/>
  <c r="BA195" i="33"/>
  <c r="BD299" i="33"/>
  <c r="BD295" i="33"/>
  <c r="BD194" i="33"/>
  <c r="AC294" i="33"/>
  <c r="AC193" i="33"/>
  <c r="N174" i="33"/>
  <c r="AL321" i="33"/>
  <c r="AF318" i="33"/>
  <c r="AJ316" i="33"/>
  <c r="AJ249" i="33"/>
  <c r="AJ148" i="33"/>
  <c r="D146" i="33"/>
  <c r="D247" i="33"/>
  <c r="L315" i="33"/>
  <c r="L245" i="33"/>
  <c r="L144" i="33"/>
  <c r="BH241" i="33"/>
  <c r="BH140" i="33"/>
  <c r="AD239" i="33"/>
  <c r="AD138" i="33"/>
  <c r="AJ237" i="33"/>
  <c r="AJ136" i="33"/>
  <c r="AJ313" i="33"/>
  <c r="AA234" i="33"/>
  <c r="AA133" i="33"/>
  <c r="BB231" i="33"/>
  <c r="BB130" i="33"/>
  <c r="BH229" i="33"/>
  <c r="BH128" i="33"/>
  <c r="AD227" i="33"/>
  <c r="AD126" i="33"/>
  <c r="AJ310" i="33"/>
  <c r="AJ225" i="33"/>
  <c r="AJ124" i="33"/>
  <c r="D223" i="33"/>
  <c r="D122" i="33"/>
  <c r="AG220" i="33"/>
  <c r="AG119" i="33"/>
  <c r="AM218" i="33"/>
  <c r="AM117" i="33"/>
  <c r="AS216" i="33"/>
  <c r="AS115" i="33"/>
  <c r="AY113" i="33"/>
  <c r="AY214" i="33"/>
  <c r="U212" i="33"/>
  <c r="U111" i="33"/>
  <c r="G210" i="33"/>
  <c r="G109" i="33"/>
  <c r="AG42" i="4"/>
  <c r="X39" i="4"/>
  <c r="AY36" i="4"/>
  <c r="X27" i="4"/>
  <c r="AY24" i="4"/>
  <c r="U22" i="4"/>
  <c r="AA20" i="4"/>
  <c r="BB17" i="4"/>
  <c r="AS14" i="4"/>
  <c r="O12" i="4"/>
  <c r="AX250" i="33"/>
  <c r="AX149" i="33"/>
  <c r="BD147" i="33"/>
  <c r="BD248" i="33"/>
  <c r="C247" i="33"/>
  <c r="C146" i="33"/>
  <c r="I315" i="33"/>
  <c r="I245" i="33"/>
  <c r="I144" i="33"/>
  <c r="AL242" i="33"/>
  <c r="AL141" i="33"/>
  <c r="F139" i="33"/>
  <c r="F240" i="33"/>
  <c r="AI313" i="33"/>
  <c r="AI237" i="33"/>
  <c r="AI136" i="33"/>
  <c r="AO235" i="33"/>
  <c r="AO134" i="33"/>
  <c r="AU312" i="33"/>
  <c r="AU233" i="33"/>
  <c r="AU132" i="33"/>
  <c r="BA130" i="33"/>
  <c r="BA231" i="33"/>
  <c r="BG229" i="33"/>
  <c r="BG128" i="33"/>
  <c r="BG311" i="33"/>
  <c r="AC227" i="33"/>
  <c r="AC126" i="33"/>
  <c r="BD123" i="33"/>
  <c r="BD224" i="33"/>
  <c r="Z222" i="33"/>
  <c r="Z121" i="33"/>
  <c r="BA219" i="33"/>
  <c r="BA118" i="33"/>
  <c r="AR216" i="33"/>
  <c r="AR115" i="33"/>
  <c r="N113" i="33"/>
  <c r="N214" i="33"/>
  <c r="C211" i="33"/>
  <c r="C110" i="33"/>
  <c r="AZ297" i="33"/>
  <c r="AZ328" i="33"/>
  <c r="AZ196" i="33"/>
  <c r="AZ95" i="4"/>
  <c r="AZ197" i="4" s="1"/>
  <c r="AK296" i="33"/>
  <c r="AK195" i="33"/>
  <c r="AK300" i="33"/>
  <c r="V295" i="33"/>
  <c r="V194" i="33"/>
  <c r="V299" i="33"/>
  <c r="V327" i="33"/>
  <c r="V293" i="33"/>
  <c r="V192" i="33"/>
  <c r="AW189" i="33"/>
  <c r="AW290" i="33"/>
  <c r="S187" i="33"/>
  <c r="S288" i="33"/>
  <c r="AT325" i="33"/>
  <c r="AT285" i="33"/>
  <c r="AT184" i="33"/>
  <c r="P283" i="33"/>
  <c r="P182" i="33"/>
  <c r="V281" i="33"/>
  <c r="V180" i="33"/>
  <c r="V324" i="33"/>
  <c r="AB279" i="33"/>
  <c r="AB178" i="33"/>
  <c r="BC276" i="33"/>
  <c r="BC175" i="33"/>
  <c r="Y274" i="33"/>
  <c r="Y173" i="33"/>
  <c r="AZ271" i="33"/>
  <c r="AZ170" i="33"/>
  <c r="V168" i="33"/>
  <c r="V321" i="33"/>
  <c r="V269" i="33"/>
  <c r="AW266" i="33"/>
  <c r="AW165" i="33"/>
  <c r="BC163" i="33"/>
  <c r="BC264" i="33"/>
  <c r="Y161" i="33"/>
  <c r="Y262" i="33"/>
  <c r="AZ259" i="33"/>
  <c r="AZ158" i="33"/>
  <c r="V156" i="33"/>
  <c r="V257" i="33"/>
  <c r="V318" i="33"/>
  <c r="AB154" i="33"/>
  <c r="AB255" i="33"/>
  <c r="BC252" i="33"/>
  <c r="BC151" i="33"/>
  <c r="Y250" i="33"/>
  <c r="Y149" i="33"/>
  <c r="AZ247" i="33"/>
  <c r="AZ146" i="33"/>
  <c r="BF315" i="33"/>
  <c r="BF245" i="33"/>
  <c r="BF144" i="33"/>
  <c r="AB142" i="33"/>
  <c r="AB243" i="33"/>
  <c r="BC139" i="33"/>
  <c r="BC240" i="33"/>
  <c r="Y137" i="33"/>
  <c r="Y238" i="33"/>
  <c r="AZ235" i="33"/>
  <c r="AZ134" i="33"/>
  <c r="V233" i="33"/>
  <c r="V132" i="33"/>
  <c r="V312" i="33"/>
  <c r="AB130" i="33"/>
  <c r="AB231" i="33"/>
  <c r="BC228" i="33"/>
  <c r="BC127" i="33"/>
  <c r="AN227" i="33"/>
  <c r="AN126" i="33"/>
  <c r="H124" i="33"/>
  <c r="H225" i="33"/>
  <c r="H310" i="33"/>
  <c r="P223" i="33"/>
  <c r="P122" i="33"/>
  <c r="AQ220" i="33"/>
  <c r="AQ119" i="33"/>
  <c r="M218" i="33"/>
  <c r="M117" i="33"/>
  <c r="S115" i="33"/>
  <c r="S216" i="33"/>
  <c r="AT307" i="33"/>
  <c r="AT213" i="33"/>
  <c r="AT112" i="33"/>
  <c r="AE212" i="33"/>
  <c r="AE111" i="33"/>
  <c r="P211" i="33"/>
  <c r="P110" i="33"/>
  <c r="AK94" i="4"/>
  <c r="U148" i="33"/>
  <c r="G140" i="33"/>
  <c r="AY138" i="33"/>
  <c r="BE136" i="33"/>
  <c r="G313" i="33"/>
  <c r="AG132" i="33"/>
  <c r="AJ209" i="33"/>
  <c r="AJ108" i="33"/>
  <c r="AJ306" i="33"/>
  <c r="AX307" i="33"/>
  <c r="BC164" i="33"/>
  <c r="AE160" i="33"/>
  <c r="AW16" i="4"/>
  <c r="S14" i="4"/>
  <c r="AT11" i="4"/>
  <c r="AT173" i="33"/>
  <c r="BC316" i="33"/>
  <c r="P135" i="33"/>
  <c r="M311" i="33"/>
  <c r="M309" i="33"/>
  <c r="P210" i="33"/>
  <c r="P109" i="33"/>
  <c r="AF317" i="33"/>
  <c r="N313" i="33"/>
  <c r="I210" i="33"/>
  <c r="I109" i="33"/>
  <c r="AE322" i="33"/>
  <c r="AH165" i="33"/>
  <c r="S116" i="33"/>
  <c r="AE307" i="33"/>
  <c r="H108" i="33"/>
  <c r="H209" i="33"/>
  <c r="H306" i="33"/>
  <c r="AO210" i="33"/>
  <c r="AO109" i="33"/>
  <c r="AQ317" i="33"/>
  <c r="E132" i="33"/>
  <c r="H125" i="33"/>
  <c r="AM195" i="33"/>
  <c r="AM296" i="33"/>
  <c r="AP194" i="33"/>
  <c r="AP295" i="33"/>
  <c r="AP299" i="33"/>
  <c r="AG193" i="33"/>
  <c r="AG294" i="33"/>
  <c r="G292" i="33"/>
  <c r="G191" i="33"/>
  <c r="O290" i="33"/>
  <c r="O189" i="33"/>
  <c r="U288" i="33"/>
  <c r="U187" i="33"/>
  <c r="AA185" i="33"/>
  <c r="AA286" i="33"/>
  <c r="AG183" i="33"/>
  <c r="AG284" i="33"/>
  <c r="AM181" i="33"/>
  <c r="AM282" i="33"/>
  <c r="X180" i="33"/>
  <c r="X281" i="33"/>
  <c r="X324" i="33"/>
  <c r="AD279" i="33"/>
  <c r="AD178" i="33"/>
  <c r="AY278" i="33"/>
  <c r="AY177" i="33"/>
  <c r="U276" i="33"/>
  <c r="U175" i="33"/>
  <c r="AA173" i="33"/>
  <c r="AA274" i="33"/>
  <c r="AG272" i="33"/>
  <c r="AG171" i="33"/>
  <c r="AM270" i="33"/>
  <c r="AM169" i="33"/>
  <c r="AS268" i="33"/>
  <c r="AS167" i="33"/>
  <c r="AY266" i="33"/>
  <c r="AY165" i="33"/>
  <c r="BE264" i="33"/>
  <c r="BE163" i="33"/>
  <c r="AA262" i="33"/>
  <c r="AA161" i="33"/>
  <c r="AG260" i="33"/>
  <c r="AG159" i="33"/>
  <c r="R259" i="33"/>
  <c r="R158" i="33"/>
  <c r="X257" i="33"/>
  <c r="X156" i="33"/>
  <c r="X318" i="33"/>
  <c r="AD255" i="33"/>
  <c r="AD154" i="33"/>
  <c r="AJ317" i="33"/>
  <c r="AJ253" i="33"/>
  <c r="AJ152" i="33"/>
  <c r="AP251" i="33"/>
  <c r="AP150" i="33"/>
  <c r="AL296" i="33"/>
  <c r="AL195" i="33"/>
  <c r="AL300" i="33"/>
  <c r="AO299" i="33"/>
  <c r="AO194" i="33"/>
  <c r="AO295" i="33"/>
  <c r="Q323" i="33"/>
  <c r="Q277" i="33"/>
  <c r="Q176" i="33"/>
  <c r="W275" i="33"/>
  <c r="W174" i="33"/>
  <c r="F173" i="33"/>
  <c r="F274" i="33"/>
  <c r="N272" i="33"/>
  <c r="N171" i="33"/>
  <c r="T270" i="33"/>
  <c r="T169" i="33"/>
  <c r="C168" i="33"/>
  <c r="C321" i="33"/>
  <c r="C269" i="33"/>
  <c r="I267" i="33"/>
  <c r="I166" i="33"/>
  <c r="Q265" i="33"/>
  <c r="Q164" i="33"/>
  <c r="Q320" i="33"/>
  <c r="BG263" i="33"/>
  <c r="BG162" i="33"/>
  <c r="F262" i="33"/>
  <c r="F161" i="33"/>
  <c r="N260" i="33"/>
  <c r="N159" i="33"/>
  <c r="T157" i="33"/>
  <c r="T258" i="33"/>
  <c r="AU255" i="33"/>
  <c r="AU154" i="33"/>
  <c r="Q253" i="33"/>
  <c r="Q152" i="33"/>
  <c r="Q317" i="33"/>
  <c r="X296" i="33"/>
  <c r="X195" i="33"/>
  <c r="X300" i="33"/>
  <c r="AV294" i="33"/>
  <c r="AV193" i="33"/>
  <c r="U327" i="33"/>
  <c r="AS326" i="33"/>
  <c r="AS180" i="33"/>
  <c r="G180" i="33"/>
  <c r="AM172" i="33"/>
  <c r="G170" i="33"/>
  <c r="AM321" i="33"/>
  <c r="BE320" i="33"/>
  <c r="G318" i="33"/>
  <c r="BD321" i="33"/>
  <c r="T321" i="33"/>
  <c r="BA167" i="33"/>
  <c r="N320" i="33"/>
  <c r="Z319" i="33"/>
  <c r="AX318" i="33"/>
  <c r="N318" i="33"/>
  <c r="AD249" i="33"/>
  <c r="AD148" i="33"/>
  <c r="AD316" i="33"/>
  <c r="O147" i="33"/>
  <c r="O248" i="33"/>
  <c r="BE246" i="33"/>
  <c r="BE145" i="33"/>
  <c r="D315" i="33"/>
  <c r="D245" i="33"/>
  <c r="D144" i="33"/>
  <c r="AV243" i="33"/>
  <c r="AV142" i="33"/>
  <c r="AG242" i="33"/>
  <c r="AG141" i="33"/>
  <c r="AM139" i="33"/>
  <c r="AM240" i="33"/>
  <c r="X239" i="33"/>
  <c r="X138" i="33"/>
  <c r="AD313" i="33"/>
  <c r="AD237" i="33"/>
  <c r="AD136" i="33"/>
  <c r="AJ235" i="33"/>
  <c r="AJ134" i="33"/>
  <c r="AP312" i="33"/>
  <c r="AP233" i="33"/>
  <c r="AP132" i="33"/>
  <c r="AV231" i="33"/>
  <c r="AV130" i="33"/>
  <c r="R229" i="33"/>
  <c r="R128" i="33"/>
  <c r="R311" i="33"/>
  <c r="AS226" i="33"/>
  <c r="AS125" i="33"/>
  <c r="AY224" i="33"/>
  <c r="AY123" i="33"/>
  <c r="BE222" i="33"/>
  <c r="BE121" i="33"/>
  <c r="D309" i="33"/>
  <c r="D221" i="33"/>
  <c r="D120" i="33"/>
  <c r="L219" i="33"/>
  <c r="L118" i="33"/>
  <c r="R308" i="33"/>
  <c r="R116" i="33"/>
  <c r="R217" i="33"/>
  <c r="BH215" i="33"/>
  <c r="BH114" i="33"/>
  <c r="G113" i="33"/>
  <c r="G214" i="33"/>
  <c r="AJ110" i="33"/>
  <c r="AJ211" i="33"/>
  <c r="U209" i="33"/>
  <c r="U108" i="33"/>
  <c r="U306" i="33"/>
  <c r="O46" i="4"/>
  <c r="U44" i="4"/>
  <c r="AA42" i="4"/>
  <c r="L41" i="4"/>
  <c r="R39" i="4"/>
  <c r="X37" i="4"/>
  <c r="AD35" i="4"/>
  <c r="AJ33" i="4"/>
  <c r="U32" i="4"/>
  <c r="AA30" i="4"/>
  <c r="L29" i="4"/>
  <c r="R27" i="4"/>
  <c r="AS24" i="4"/>
  <c r="AY22" i="4"/>
  <c r="BE20" i="4"/>
  <c r="AA18" i="4"/>
  <c r="AG16" i="4"/>
  <c r="AM14" i="4"/>
  <c r="AS12" i="4"/>
  <c r="AY10" i="4"/>
  <c r="AR250" i="33"/>
  <c r="AR149" i="33"/>
  <c r="AX248" i="33"/>
  <c r="AX147" i="33"/>
  <c r="BD246" i="33"/>
  <c r="BD145" i="33"/>
  <c r="T246" i="33"/>
  <c r="T145" i="33"/>
  <c r="Z244" i="33"/>
  <c r="Z143" i="33"/>
  <c r="AF141" i="33"/>
  <c r="AF242" i="33"/>
  <c r="AL240" i="33"/>
  <c r="AL139" i="33"/>
  <c r="AR238" i="33"/>
  <c r="AR137" i="33"/>
  <c r="AX236" i="33"/>
  <c r="AX135" i="33"/>
  <c r="BD234" i="33"/>
  <c r="BD133" i="33"/>
  <c r="C312" i="33"/>
  <c r="C233" i="33"/>
  <c r="C132" i="33"/>
  <c r="I231" i="33"/>
  <c r="I130" i="33"/>
  <c r="Q311" i="33"/>
  <c r="Q229" i="33"/>
  <c r="Q128" i="33"/>
  <c r="W227" i="33"/>
  <c r="W126" i="33"/>
  <c r="AC124" i="33"/>
  <c r="AC225" i="33"/>
  <c r="AC310" i="33"/>
  <c r="AI223" i="33"/>
  <c r="AI122" i="33"/>
  <c r="T222" i="33"/>
  <c r="T121" i="33"/>
  <c r="Z220" i="33"/>
  <c r="Z119" i="33"/>
  <c r="AF117" i="33"/>
  <c r="AF218" i="33"/>
  <c r="Q217" i="33"/>
  <c r="Q116" i="33"/>
  <c r="Q308" i="33"/>
  <c r="W215" i="33"/>
  <c r="W114" i="33"/>
  <c r="AC112" i="33"/>
  <c r="AC307" i="33"/>
  <c r="AC213" i="33"/>
  <c r="BD210" i="33"/>
  <c r="BD109" i="33"/>
  <c r="BD94" i="4"/>
  <c r="P327" i="33"/>
  <c r="P293" i="33"/>
  <c r="P192" i="33"/>
  <c r="BF291" i="33"/>
  <c r="BF190" i="33"/>
  <c r="AQ189" i="33"/>
  <c r="AQ290" i="33"/>
  <c r="AW288" i="33"/>
  <c r="AW187" i="33"/>
  <c r="BC286" i="33"/>
  <c r="BC185" i="33"/>
  <c r="B325" i="33"/>
  <c r="B184" i="33"/>
  <c r="B285" i="33"/>
  <c r="Y284" i="33"/>
  <c r="Y183" i="33"/>
  <c r="AE282" i="33"/>
  <c r="AE181" i="33"/>
  <c r="AK280" i="33"/>
  <c r="AK179" i="33"/>
  <c r="V279" i="33"/>
  <c r="V178" i="33"/>
  <c r="AB323" i="33"/>
  <c r="AB277" i="33"/>
  <c r="AB176" i="33"/>
  <c r="M276" i="33"/>
  <c r="M175" i="33"/>
  <c r="S274" i="33"/>
  <c r="S173" i="33"/>
  <c r="Y171" i="33"/>
  <c r="Y272" i="33"/>
  <c r="AZ321" i="33"/>
  <c r="AZ269" i="33"/>
  <c r="AZ168" i="33"/>
  <c r="V267" i="33"/>
  <c r="V166" i="33"/>
  <c r="AW264" i="33"/>
  <c r="AW163" i="33"/>
  <c r="S161" i="33"/>
  <c r="S262" i="33"/>
  <c r="Y260" i="33"/>
  <c r="Y159" i="33"/>
  <c r="AE258" i="33"/>
  <c r="AE157" i="33"/>
  <c r="AZ318" i="33"/>
  <c r="AZ257" i="33"/>
  <c r="AZ156" i="33"/>
  <c r="BF255" i="33"/>
  <c r="BF154" i="33"/>
  <c r="V255" i="33"/>
  <c r="V154" i="33"/>
  <c r="AB152" i="33"/>
  <c r="AB253" i="33"/>
  <c r="AB317" i="33"/>
  <c r="AH150" i="33"/>
  <c r="AH251" i="33"/>
  <c r="AN249" i="33"/>
  <c r="AN148" i="33"/>
  <c r="AN316" i="33"/>
  <c r="AT146" i="33"/>
  <c r="AT247" i="33"/>
  <c r="AZ245" i="33"/>
  <c r="AZ144" i="33"/>
  <c r="AZ315" i="33"/>
  <c r="BF243" i="33"/>
  <c r="BF142" i="33"/>
  <c r="E141" i="33"/>
  <c r="E242" i="33"/>
  <c r="M240" i="33"/>
  <c r="M139" i="33"/>
  <c r="S137" i="33"/>
  <c r="S238" i="33"/>
  <c r="Y236" i="33"/>
  <c r="Y135" i="33"/>
  <c r="AE234" i="33"/>
  <c r="AE133" i="33"/>
  <c r="P312" i="33"/>
  <c r="P233" i="33"/>
  <c r="P132" i="33"/>
  <c r="V231" i="33"/>
  <c r="V130" i="33"/>
  <c r="AB229" i="33"/>
  <c r="AB128" i="33"/>
  <c r="AB311" i="33"/>
  <c r="AH126" i="33"/>
  <c r="AH227" i="33"/>
  <c r="B310" i="33"/>
  <c r="B225" i="33"/>
  <c r="B124" i="33"/>
  <c r="H122" i="33"/>
  <c r="H223" i="33"/>
  <c r="AK220" i="33"/>
  <c r="AK119" i="33"/>
  <c r="AQ117" i="33"/>
  <c r="AQ218" i="33"/>
  <c r="AW216" i="33"/>
  <c r="AW115" i="33"/>
  <c r="BC113" i="33"/>
  <c r="BC214" i="33"/>
  <c r="B307" i="33"/>
  <c r="B213" i="33"/>
  <c r="B112" i="33"/>
  <c r="H110" i="33"/>
  <c r="H211" i="33"/>
  <c r="Y108" i="33"/>
  <c r="Y306" i="33"/>
  <c r="Y209" i="33"/>
  <c r="U317" i="33"/>
  <c r="L143" i="33"/>
  <c r="AJ137" i="33"/>
  <c r="AG130" i="33"/>
  <c r="U124" i="33"/>
  <c r="AA120" i="33"/>
  <c r="R119" i="33"/>
  <c r="R117" i="33"/>
  <c r="BE213" i="33"/>
  <c r="U307" i="33"/>
  <c r="AJ210" i="33"/>
  <c r="AJ109" i="33"/>
  <c r="T316" i="33"/>
  <c r="I131" i="33"/>
  <c r="E190" i="33"/>
  <c r="AQ156" i="33"/>
  <c r="AQ311" i="33"/>
  <c r="Y124" i="33"/>
  <c r="E120" i="33"/>
  <c r="B115" i="33"/>
  <c r="H111" i="33"/>
  <c r="E7" i="4"/>
  <c r="AE34" i="4"/>
  <c r="AK32" i="4"/>
  <c r="AQ30" i="4"/>
  <c r="AW28" i="4"/>
  <c r="BC26" i="4"/>
  <c r="B25" i="4"/>
  <c r="H23" i="4"/>
  <c r="P21" i="4"/>
  <c r="V19" i="4"/>
  <c r="E16" i="4"/>
  <c r="M14" i="4"/>
  <c r="S12" i="4"/>
  <c r="AT9" i="4"/>
  <c r="T136" i="33"/>
  <c r="Q209" i="33"/>
  <c r="Q108" i="33"/>
  <c r="Q306" i="33"/>
  <c r="AN195" i="33"/>
  <c r="AN296" i="33"/>
  <c r="S327" i="33"/>
  <c r="BF181" i="33"/>
  <c r="E318" i="33"/>
  <c r="M317" i="33"/>
  <c r="AK132" i="33"/>
  <c r="M128" i="33"/>
  <c r="AN125" i="33"/>
  <c r="M307" i="33"/>
  <c r="P306" i="33"/>
  <c r="P209" i="33"/>
  <c r="P108" i="33"/>
  <c r="D94" i="4"/>
  <c r="AO145" i="33"/>
  <c r="N314" i="33"/>
  <c r="AR114" i="33"/>
  <c r="AL93" i="4"/>
  <c r="E295" i="33"/>
  <c r="E194" i="33"/>
  <c r="E299" i="33"/>
  <c r="AW176" i="33"/>
  <c r="AZ169" i="33"/>
  <c r="E321" i="33"/>
  <c r="S162" i="33"/>
  <c r="AQ309" i="33"/>
  <c r="N316" i="33"/>
  <c r="F308" i="33"/>
  <c r="AQ295" i="33"/>
  <c r="AQ194" i="33"/>
  <c r="AQ299" i="33"/>
  <c r="E326" i="33"/>
  <c r="AE184" i="33"/>
  <c r="AE182" i="33"/>
  <c r="M322" i="33"/>
  <c r="M320" i="33"/>
  <c r="B137" i="33"/>
  <c r="AW118" i="33"/>
  <c r="S307" i="33"/>
  <c r="M93" i="4"/>
  <c r="AV298" i="33"/>
  <c r="AM300" i="33"/>
  <c r="BB328" i="33"/>
  <c r="AD297" i="33"/>
  <c r="D196" i="33"/>
  <c r="AY294" i="33"/>
  <c r="AY193" i="33"/>
  <c r="O294" i="33"/>
  <c r="O193" i="33"/>
  <c r="AP327" i="33"/>
  <c r="AP192" i="33"/>
  <c r="AP293" i="33"/>
  <c r="D327" i="33"/>
  <c r="D293" i="33"/>
  <c r="D192" i="33"/>
  <c r="AA292" i="33"/>
  <c r="AA191" i="33"/>
  <c r="AV291" i="33"/>
  <c r="AV190" i="33"/>
  <c r="L190" i="33"/>
  <c r="L291" i="33"/>
  <c r="AG190" i="33"/>
  <c r="AG290" i="33"/>
  <c r="AG189" i="33"/>
  <c r="BB326" i="33"/>
  <c r="BB188" i="33"/>
  <c r="BB289" i="33"/>
  <c r="R326" i="33"/>
  <c r="R289" i="33"/>
  <c r="R188" i="33"/>
  <c r="AM288" i="33"/>
  <c r="AM187" i="33"/>
  <c r="BH287" i="33"/>
  <c r="BH186" i="33"/>
  <c r="X186" i="33"/>
  <c r="X287" i="33"/>
  <c r="AS185" i="33"/>
  <c r="AS286" i="33"/>
  <c r="G185" i="33"/>
  <c r="G286" i="33"/>
  <c r="AD285" i="33"/>
  <c r="AD184" i="33"/>
  <c r="AD325" i="33"/>
  <c r="AY183" i="33"/>
  <c r="AY284" i="33"/>
  <c r="O183" i="33"/>
  <c r="O284" i="33"/>
  <c r="AJ283" i="33"/>
  <c r="AJ182" i="33"/>
  <c r="BE181" i="33"/>
  <c r="BE282" i="33"/>
  <c r="U282" i="33"/>
  <c r="U181" i="33"/>
  <c r="AP324" i="33"/>
  <c r="AP281" i="33"/>
  <c r="AP180" i="33"/>
  <c r="D281" i="33"/>
  <c r="D180" i="33"/>
  <c r="D324" i="33"/>
  <c r="AA179" i="33"/>
  <c r="AA280" i="33"/>
  <c r="AV279" i="33"/>
  <c r="AV178" i="33"/>
  <c r="L279" i="33"/>
  <c r="L178" i="33"/>
  <c r="AG278" i="33"/>
  <c r="AG177" i="33"/>
  <c r="BB323" i="33"/>
  <c r="BB277" i="33"/>
  <c r="BB176" i="33"/>
  <c r="R323" i="33"/>
  <c r="R277" i="33"/>
  <c r="R176" i="33"/>
  <c r="AM276" i="33"/>
  <c r="AM175" i="33"/>
  <c r="BH275" i="33"/>
  <c r="BH174" i="33"/>
  <c r="X275" i="33"/>
  <c r="X174" i="33"/>
  <c r="AS274" i="33"/>
  <c r="AS173" i="33"/>
  <c r="G274" i="33"/>
  <c r="G173" i="33"/>
  <c r="AD322" i="33"/>
  <c r="AD273" i="33"/>
  <c r="AD172" i="33"/>
  <c r="AY171" i="33"/>
  <c r="AY272" i="33"/>
  <c r="O272" i="33"/>
  <c r="O171" i="33"/>
  <c r="AJ271" i="33"/>
  <c r="AJ170" i="33"/>
  <c r="BE270" i="33"/>
  <c r="BE169" i="33"/>
  <c r="U169" i="33"/>
  <c r="U270" i="33"/>
  <c r="AP321" i="33"/>
  <c r="AP269" i="33"/>
  <c r="AP168" i="33"/>
  <c r="D168" i="33"/>
  <c r="D269" i="33"/>
  <c r="D321" i="33"/>
  <c r="AA268" i="33"/>
  <c r="AA167" i="33"/>
  <c r="AV267" i="33"/>
  <c r="AV166" i="33"/>
  <c r="L267" i="33"/>
  <c r="L166" i="33"/>
  <c r="AG266" i="33"/>
  <c r="AG165" i="33"/>
  <c r="BB164" i="33"/>
  <c r="BB265" i="33"/>
  <c r="BB320" i="33"/>
  <c r="R164" i="33"/>
  <c r="R265" i="33"/>
  <c r="R320" i="33"/>
  <c r="AM264" i="33"/>
  <c r="AM163" i="33"/>
  <c r="BH263" i="33"/>
  <c r="BH162" i="33"/>
  <c r="X263" i="33"/>
  <c r="X162" i="33"/>
  <c r="AS262" i="33"/>
  <c r="AS161" i="33"/>
  <c r="G161" i="33"/>
  <c r="G262" i="33"/>
  <c r="AD319" i="33"/>
  <c r="AD261" i="33"/>
  <c r="AD160" i="33"/>
  <c r="AY260" i="33"/>
  <c r="AY159" i="33"/>
  <c r="O260" i="33"/>
  <c r="O159" i="33"/>
  <c r="AJ259" i="33"/>
  <c r="AJ158" i="33"/>
  <c r="BE258" i="33"/>
  <c r="BE157" i="33"/>
  <c r="U258" i="33"/>
  <c r="U157" i="33"/>
  <c r="AP318" i="33"/>
  <c r="AP257" i="33"/>
  <c r="AP156" i="33"/>
  <c r="D156" i="33"/>
  <c r="D257" i="33"/>
  <c r="D318" i="33"/>
  <c r="AA256" i="33"/>
  <c r="AA155" i="33"/>
  <c r="AV255" i="33"/>
  <c r="AV154" i="33"/>
  <c r="L255" i="33"/>
  <c r="L154" i="33"/>
  <c r="AG254" i="33"/>
  <c r="AG153" i="33"/>
  <c r="BB152" i="33"/>
  <c r="BB317" i="33"/>
  <c r="BB253" i="33"/>
  <c r="R152" i="33"/>
  <c r="R317" i="33"/>
  <c r="R253" i="33"/>
  <c r="AM252" i="33"/>
  <c r="AM151" i="33"/>
  <c r="BH251" i="33"/>
  <c r="BH150" i="33"/>
  <c r="X251" i="33"/>
  <c r="X150" i="33"/>
  <c r="AS250" i="33"/>
  <c r="AS149" i="33"/>
  <c r="Q300" i="33"/>
  <c r="E197" i="33"/>
  <c r="BA328" i="33"/>
  <c r="AI328" i="33"/>
  <c r="AI297" i="33"/>
  <c r="AI196" i="33"/>
  <c r="AI95" i="4"/>
  <c r="AU327" i="33"/>
  <c r="I327" i="33"/>
  <c r="F278" i="33"/>
  <c r="BA323" i="33"/>
  <c r="W323" i="33"/>
  <c r="BD276" i="33"/>
  <c r="BD175" i="33"/>
  <c r="T276" i="33"/>
  <c r="T175" i="33"/>
  <c r="AO275" i="33"/>
  <c r="AO174" i="33"/>
  <c r="C275" i="33"/>
  <c r="C174" i="33"/>
  <c r="Z274" i="33"/>
  <c r="Z173" i="33"/>
  <c r="AU322" i="33"/>
  <c r="AU273" i="33"/>
  <c r="AU172" i="33"/>
  <c r="I322" i="33"/>
  <c r="I273" i="33"/>
  <c r="I172" i="33"/>
  <c r="AF272" i="33"/>
  <c r="AF171" i="33"/>
  <c r="BA271" i="33"/>
  <c r="BA170" i="33"/>
  <c r="Q271" i="33"/>
  <c r="Q170" i="33"/>
  <c r="AL270" i="33"/>
  <c r="AL169" i="33"/>
  <c r="BG321" i="33"/>
  <c r="BG269" i="33"/>
  <c r="BG168" i="33"/>
  <c r="W168" i="33"/>
  <c r="W269" i="33"/>
  <c r="W321" i="33"/>
  <c r="AR268" i="33"/>
  <c r="AR167" i="33"/>
  <c r="F268" i="33"/>
  <c r="F167" i="33"/>
  <c r="AC166" i="33"/>
  <c r="AC267" i="33"/>
  <c r="AX266" i="33"/>
  <c r="AX165" i="33"/>
  <c r="N266" i="33"/>
  <c r="N165" i="33"/>
  <c r="AI320" i="33"/>
  <c r="AI265" i="33"/>
  <c r="AI164" i="33"/>
  <c r="BD264" i="33"/>
  <c r="BD163" i="33"/>
  <c r="T264" i="33"/>
  <c r="T163" i="33"/>
  <c r="AO263" i="33"/>
  <c r="AO162" i="33"/>
  <c r="C263" i="33"/>
  <c r="C162" i="33"/>
  <c r="Z262" i="33"/>
  <c r="Z161" i="33"/>
  <c r="AU261" i="33"/>
  <c r="AU160" i="33"/>
  <c r="AU319" i="33"/>
  <c r="I319" i="33"/>
  <c r="I261" i="33"/>
  <c r="I160" i="33"/>
  <c r="AF260" i="33"/>
  <c r="AF159" i="33"/>
  <c r="BA158" i="33"/>
  <c r="BA259" i="33"/>
  <c r="Q259" i="33"/>
  <c r="Q158" i="33"/>
  <c r="AL157" i="33"/>
  <c r="AL258" i="33"/>
  <c r="BG318" i="33"/>
  <c r="BG257" i="33"/>
  <c r="BG156" i="33"/>
  <c r="W318" i="33"/>
  <c r="W156" i="33"/>
  <c r="W257" i="33"/>
  <c r="AR155" i="33"/>
  <c r="AR256" i="33"/>
  <c r="F256" i="33"/>
  <c r="F155" i="33"/>
  <c r="AC154" i="33"/>
  <c r="AC255" i="33"/>
  <c r="AX254" i="33"/>
  <c r="AX153" i="33"/>
  <c r="N153" i="33"/>
  <c r="N254" i="33"/>
  <c r="AI317" i="33"/>
  <c r="AI253" i="33"/>
  <c r="AI152" i="33"/>
  <c r="BD151" i="33"/>
  <c r="BD252" i="33"/>
  <c r="T151" i="33"/>
  <c r="T252" i="33"/>
  <c r="AY300" i="33"/>
  <c r="U300" i="33"/>
  <c r="AE197" i="33"/>
  <c r="BE328" i="33"/>
  <c r="AA328" i="33"/>
  <c r="AA297" i="33"/>
  <c r="AA196" i="33"/>
  <c r="AA95" i="4"/>
  <c r="G196" i="33"/>
  <c r="BB191" i="33"/>
  <c r="BE190" i="33"/>
  <c r="AM190" i="33"/>
  <c r="BH189" i="33"/>
  <c r="X189" i="33"/>
  <c r="AY188" i="33"/>
  <c r="AM188" i="33"/>
  <c r="O188" i="33"/>
  <c r="AJ187" i="33"/>
  <c r="AP185" i="33"/>
  <c r="D185" i="33"/>
  <c r="AY325" i="33"/>
  <c r="AM184" i="33"/>
  <c r="O325" i="33"/>
  <c r="D183" i="33"/>
  <c r="AV181" i="33"/>
  <c r="AM180" i="33"/>
  <c r="AA324" i="33"/>
  <c r="X179" i="33"/>
  <c r="AS178" i="33"/>
  <c r="AD177" i="33"/>
  <c r="AS323" i="33"/>
  <c r="AG323" i="33"/>
  <c r="U323" i="33"/>
  <c r="G176" i="33"/>
  <c r="L175" i="33"/>
  <c r="AV171" i="33"/>
  <c r="L171" i="33"/>
  <c r="AG170" i="33"/>
  <c r="AS168" i="33"/>
  <c r="AG168" i="33"/>
  <c r="BB167" i="33"/>
  <c r="AJ167" i="33"/>
  <c r="R167" i="33"/>
  <c r="AM164" i="33"/>
  <c r="O320" i="33"/>
  <c r="AJ163" i="33"/>
  <c r="BE162" i="33"/>
  <c r="U162" i="33"/>
  <c r="D161" i="33"/>
  <c r="BH159" i="33"/>
  <c r="AP159" i="33"/>
  <c r="X159" i="33"/>
  <c r="AY156" i="33"/>
  <c r="AM156" i="33"/>
  <c r="AA156" i="33"/>
  <c r="O156" i="33"/>
  <c r="BH155" i="33"/>
  <c r="X155" i="33"/>
  <c r="AX196" i="33"/>
  <c r="Z328" i="33"/>
  <c r="N196" i="33"/>
  <c r="BG195" i="33"/>
  <c r="BG296" i="33"/>
  <c r="AO195" i="33"/>
  <c r="AO296" i="33"/>
  <c r="W296" i="33"/>
  <c r="W195" i="33"/>
  <c r="C296" i="33"/>
  <c r="C195" i="33"/>
  <c r="AR194" i="33"/>
  <c r="AR299" i="33"/>
  <c r="AR295" i="33"/>
  <c r="Z195" i="33"/>
  <c r="Z295" i="33"/>
  <c r="Z194" i="33"/>
  <c r="Z299" i="33"/>
  <c r="F194" i="33"/>
  <c r="F299" i="33"/>
  <c r="F295" i="33"/>
  <c r="AO193" i="33"/>
  <c r="AO294" i="33"/>
  <c r="C193" i="33"/>
  <c r="C294" i="33"/>
  <c r="AL327" i="33"/>
  <c r="AL192" i="33"/>
  <c r="AL293" i="33"/>
  <c r="C177" i="33"/>
  <c r="AX323" i="33"/>
  <c r="AL323" i="33"/>
  <c r="BA175" i="33"/>
  <c r="AL174" i="33"/>
  <c r="AO171" i="33"/>
  <c r="AU169" i="33"/>
  <c r="AX168" i="33"/>
  <c r="Z168" i="33"/>
  <c r="N168" i="33"/>
  <c r="AO167" i="33"/>
  <c r="C167" i="33"/>
  <c r="Z166" i="33"/>
  <c r="I165" i="33"/>
  <c r="F164" i="33"/>
  <c r="AC163" i="33"/>
  <c r="BA161" i="33"/>
  <c r="Q161" i="33"/>
  <c r="AC159" i="33"/>
  <c r="AX158" i="33"/>
  <c r="AI157" i="33"/>
  <c r="BD156" i="33"/>
  <c r="AR156" i="33"/>
  <c r="AF156" i="33"/>
  <c r="T156" i="33"/>
  <c r="F156" i="33"/>
  <c r="AV249" i="33"/>
  <c r="AV316" i="33"/>
  <c r="AV148" i="33"/>
  <c r="L316" i="33"/>
  <c r="L249" i="33"/>
  <c r="L148" i="33"/>
  <c r="AG147" i="33"/>
  <c r="AG248" i="33"/>
  <c r="BB146" i="33"/>
  <c r="BB247" i="33"/>
  <c r="R146" i="33"/>
  <c r="R247" i="33"/>
  <c r="AM145" i="33"/>
  <c r="AM246" i="33"/>
  <c r="BH245" i="33"/>
  <c r="BH144" i="33"/>
  <c r="X315" i="33"/>
  <c r="X245" i="33"/>
  <c r="X144" i="33"/>
  <c r="AS244" i="33"/>
  <c r="AS143" i="33"/>
  <c r="G244" i="33"/>
  <c r="G143" i="33"/>
  <c r="AD243" i="33"/>
  <c r="AD142" i="33"/>
  <c r="AY142" i="33"/>
  <c r="AY242" i="33"/>
  <c r="AY141" i="33"/>
  <c r="O242" i="33"/>
  <c r="O141" i="33"/>
  <c r="AJ140" i="33"/>
  <c r="AJ241" i="33"/>
  <c r="AJ314" i="33"/>
  <c r="BE139" i="33"/>
  <c r="BE240" i="33"/>
  <c r="U240" i="33"/>
  <c r="U139" i="33"/>
  <c r="AP239" i="33"/>
  <c r="AP138" i="33"/>
  <c r="D138" i="33"/>
  <c r="D239" i="33"/>
  <c r="AA137" i="33"/>
  <c r="AA238" i="33"/>
  <c r="AV237" i="33"/>
  <c r="AV136" i="33"/>
  <c r="AV313" i="33"/>
  <c r="L237" i="33"/>
  <c r="L136" i="33"/>
  <c r="L313" i="33"/>
  <c r="AG236" i="33"/>
  <c r="AG135" i="33"/>
  <c r="BB134" i="33"/>
  <c r="BB235" i="33"/>
  <c r="R235" i="33"/>
  <c r="R134" i="33"/>
  <c r="AM234" i="33"/>
  <c r="AM133" i="33"/>
  <c r="BH233" i="33"/>
  <c r="BH132" i="33"/>
  <c r="X312" i="33"/>
  <c r="X233" i="33"/>
  <c r="X132" i="33"/>
  <c r="AS232" i="33"/>
  <c r="AS131" i="33"/>
  <c r="G131" i="33"/>
  <c r="G232" i="33"/>
  <c r="AD231" i="33"/>
  <c r="AD130" i="33"/>
  <c r="AY230" i="33"/>
  <c r="AY129" i="33"/>
  <c r="O230" i="33"/>
  <c r="O129" i="33"/>
  <c r="AJ311" i="33"/>
  <c r="AJ229" i="33"/>
  <c r="AJ128" i="33"/>
  <c r="BE228" i="33"/>
  <c r="BE127" i="33"/>
  <c r="U228" i="33"/>
  <c r="U127" i="33"/>
  <c r="AP227" i="33"/>
  <c r="AP126" i="33"/>
  <c r="D227" i="33"/>
  <c r="D126" i="33"/>
  <c r="AA226" i="33"/>
  <c r="AA125" i="33"/>
  <c r="AV310" i="33"/>
  <c r="AV225" i="33"/>
  <c r="AV124" i="33"/>
  <c r="L310" i="33"/>
  <c r="L225" i="33"/>
  <c r="L124" i="33"/>
  <c r="AG224" i="33"/>
  <c r="AG123" i="33"/>
  <c r="BB223" i="33"/>
  <c r="BB122" i="33"/>
  <c r="R223" i="33"/>
  <c r="R122" i="33"/>
  <c r="AM222" i="33"/>
  <c r="AM121" i="33"/>
  <c r="BH221" i="33"/>
  <c r="BH120" i="33"/>
  <c r="X309" i="33"/>
  <c r="X221" i="33"/>
  <c r="X120" i="33"/>
  <c r="AS220" i="33"/>
  <c r="AS119" i="33"/>
  <c r="G220" i="33"/>
  <c r="G119" i="33"/>
  <c r="AD118" i="33"/>
  <c r="AD219" i="33"/>
  <c r="AY218" i="33"/>
  <c r="AY117" i="33"/>
  <c r="O218" i="33"/>
  <c r="O117" i="33"/>
  <c r="AJ217" i="33"/>
  <c r="AJ116" i="33"/>
  <c r="AJ308" i="33"/>
  <c r="BE115" i="33"/>
  <c r="BE216" i="33"/>
  <c r="U115" i="33"/>
  <c r="U216" i="33"/>
  <c r="AP215" i="33"/>
  <c r="AP114" i="33"/>
  <c r="D215" i="33"/>
  <c r="D114" i="33"/>
  <c r="AA113" i="33"/>
  <c r="AA214" i="33"/>
  <c r="AV112" i="33"/>
  <c r="AV307" i="33"/>
  <c r="AV213" i="33"/>
  <c r="L307" i="33"/>
  <c r="L213" i="33"/>
  <c r="L112" i="33"/>
  <c r="AG111" i="33"/>
  <c r="AG212" i="33"/>
  <c r="BB211" i="33"/>
  <c r="BB110" i="33"/>
  <c r="R211" i="33"/>
  <c r="R110" i="33"/>
  <c r="AY210" i="33"/>
  <c r="AY109" i="33"/>
  <c r="AG210" i="33"/>
  <c r="AG109" i="33"/>
  <c r="O210" i="33"/>
  <c r="O109" i="33"/>
  <c r="AM94" i="4"/>
  <c r="AV91" i="4"/>
  <c r="L91" i="4"/>
  <c r="AS90" i="4"/>
  <c r="G90" i="4"/>
  <c r="AD89" i="4"/>
  <c r="AY88" i="4"/>
  <c r="O88" i="4"/>
  <c r="AJ87" i="4"/>
  <c r="BE86" i="4"/>
  <c r="U86" i="4"/>
  <c r="AP85" i="4"/>
  <c r="D85" i="4"/>
  <c r="AA84" i="4"/>
  <c r="AV83" i="4"/>
  <c r="L83" i="4"/>
  <c r="AG82" i="4"/>
  <c r="BB81" i="4"/>
  <c r="R81" i="4"/>
  <c r="AM80" i="4"/>
  <c r="BH79" i="4"/>
  <c r="X79" i="4"/>
  <c r="AS78" i="4"/>
  <c r="G78" i="4"/>
  <c r="AD77" i="4"/>
  <c r="AY76" i="4"/>
  <c r="O76" i="4"/>
  <c r="AJ75" i="4"/>
  <c r="BE74" i="4"/>
  <c r="U74" i="4"/>
  <c r="AP73" i="4"/>
  <c r="D73" i="4"/>
  <c r="AA72" i="4"/>
  <c r="AV71" i="4"/>
  <c r="L71" i="4"/>
  <c r="AG70" i="4"/>
  <c r="BB69" i="4"/>
  <c r="R69" i="4"/>
  <c r="AM68" i="4"/>
  <c r="BH67" i="4"/>
  <c r="X67" i="4"/>
  <c r="AS66" i="4"/>
  <c r="G66" i="4"/>
  <c r="AD65" i="4"/>
  <c r="AY64" i="4"/>
  <c r="O64" i="4"/>
  <c r="AJ63" i="4"/>
  <c r="BE62" i="4"/>
  <c r="AP61" i="4"/>
  <c r="D61" i="4"/>
  <c r="AA60" i="4"/>
  <c r="AV59" i="4"/>
  <c r="L59" i="4"/>
  <c r="AG58" i="4"/>
  <c r="BB57" i="4"/>
  <c r="R57" i="4"/>
  <c r="AM56" i="4"/>
  <c r="BH55" i="4"/>
  <c r="X55" i="4"/>
  <c r="AS54" i="4"/>
  <c r="G54" i="4"/>
  <c r="AD53" i="4"/>
  <c r="AY52" i="4"/>
  <c r="O52" i="4"/>
  <c r="AJ51" i="4"/>
  <c r="BE50" i="4"/>
  <c r="U50" i="4"/>
  <c r="AP49" i="4"/>
  <c r="D49" i="4"/>
  <c r="AA48" i="4"/>
  <c r="AV47" i="4"/>
  <c r="L47" i="4"/>
  <c r="AG46" i="4"/>
  <c r="BB45" i="4"/>
  <c r="R45" i="4"/>
  <c r="AM44" i="4"/>
  <c r="BH43" i="4"/>
  <c r="X43" i="4"/>
  <c r="AS42" i="4"/>
  <c r="G42" i="4"/>
  <c r="AD41" i="4"/>
  <c r="AY40" i="4"/>
  <c r="O40" i="4"/>
  <c r="AJ39" i="4"/>
  <c r="BE38" i="4"/>
  <c r="U38" i="4"/>
  <c r="AP37" i="4"/>
  <c r="D37" i="4"/>
  <c r="AA36" i="4"/>
  <c r="AV35" i="4"/>
  <c r="L35" i="4"/>
  <c r="AG34" i="4"/>
  <c r="BB33" i="4"/>
  <c r="R33" i="4"/>
  <c r="AM32" i="4"/>
  <c r="BH31" i="4"/>
  <c r="X31" i="4"/>
  <c r="AS30" i="4"/>
  <c r="G30" i="4"/>
  <c r="AD29" i="4"/>
  <c r="AY28" i="4"/>
  <c r="O28" i="4"/>
  <c r="AJ27" i="4"/>
  <c r="BE26" i="4"/>
  <c r="U26" i="4"/>
  <c r="AP25" i="4"/>
  <c r="D25" i="4"/>
  <c r="AA24" i="4"/>
  <c r="AV23" i="4"/>
  <c r="L23" i="4"/>
  <c r="AG22" i="4"/>
  <c r="BB21" i="4"/>
  <c r="R21" i="4"/>
  <c r="AM20" i="4"/>
  <c r="BH19" i="4"/>
  <c r="X19" i="4"/>
  <c r="AS18" i="4"/>
  <c r="G18" i="4"/>
  <c r="AD17" i="4"/>
  <c r="AY16" i="4"/>
  <c r="O16" i="4"/>
  <c r="AJ15" i="4"/>
  <c r="BE14" i="4"/>
  <c r="U14" i="4"/>
  <c r="AP13" i="4"/>
  <c r="D13" i="4"/>
  <c r="AA12" i="4"/>
  <c r="AV11" i="4"/>
  <c r="L11" i="4"/>
  <c r="AG10" i="4"/>
  <c r="BB9" i="4"/>
  <c r="R9" i="4"/>
  <c r="AM8" i="4"/>
  <c r="AU300" i="33"/>
  <c r="AO150" i="33"/>
  <c r="AO251" i="33"/>
  <c r="C251" i="33"/>
  <c r="C150" i="33"/>
  <c r="Z250" i="33"/>
  <c r="Z149" i="33"/>
  <c r="AU316" i="33"/>
  <c r="AU249" i="33"/>
  <c r="AU148" i="33"/>
  <c r="I249" i="33"/>
  <c r="I148" i="33"/>
  <c r="I316" i="33"/>
  <c r="AF248" i="33"/>
  <c r="AF147" i="33"/>
  <c r="BA247" i="33"/>
  <c r="BA146" i="33"/>
  <c r="Q247" i="33"/>
  <c r="Q146" i="33"/>
  <c r="AL246" i="33"/>
  <c r="AL145" i="33"/>
  <c r="BG315" i="33"/>
  <c r="BG245" i="33"/>
  <c r="BG144" i="33"/>
  <c r="W245" i="33"/>
  <c r="W144" i="33"/>
  <c r="W315" i="33"/>
  <c r="AR244" i="33"/>
  <c r="AR143" i="33"/>
  <c r="F143" i="33"/>
  <c r="F244" i="33"/>
  <c r="AC243" i="33"/>
  <c r="AC142" i="33"/>
  <c r="AX242" i="33"/>
  <c r="AX141" i="33"/>
  <c r="N141" i="33"/>
  <c r="N242" i="33"/>
  <c r="AI314" i="33"/>
  <c r="AI241" i="33"/>
  <c r="AI140" i="33"/>
  <c r="BD240" i="33"/>
  <c r="BD139" i="33"/>
  <c r="T139" i="33"/>
  <c r="T240" i="33"/>
  <c r="AO239" i="33"/>
  <c r="AO138" i="33"/>
  <c r="C138" i="33"/>
  <c r="C239" i="33"/>
  <c r="Z238" i="33"/>
  <c r="Z137" i="33"/>
  <c r="AU313" i="33"/>
  <c r="AU136" i="33"/>
  <c r="AU237" i="33"/>
  <c r="I313" i="33"/>
  <c r="I237" i="33"/>
  <c r="I136" i="33"/>
  <c r="AF236" i="33"/>
  <c r="AF135" i="33"/>
  <c r="BA134" i="33"/>
  <c r="BA235" i="33"/>
  <c r="Q134" i="33"/>
  <c r="Q235" i="33"/>
  <c r="AL234" i="33"/>
  <c r="AL133" i="33"/>
  <c r="BG132" i="33"/>
  <c r="BG233" i="33"/>
  <c r="BG312" i="33"/>
  <c r="W312" i="33"/>
  <c r="W233" i="33"/>
  <c r="W132" i="33"/>
  <c r="AR232" i="33"/>
  <c r="AR131" i="33"/>
  <c r="F232" i="33"/>
  <c r="F131" i="33"/>
  <c r="AC231" i="33"/>
  <c r="AC130" i="33"/>
  <c r="AX230" i="33"/>
  <c r="AX129" i="33"/>
  <c r="N230" i="33"/>
  <c r="N129" i="33"/>
  <c r="AI128" i="33"/>
  <c r="AI311" i="33"/>
  <c r="AI229" i="33"/>
  <c r="BD127" i="33"/>
  <c r="BD228" i="33"/>
  <c r="T127" i="33"/>
  <c r="T228" i="33"/>
  <c r="AO126" i="33"/>
  <c r="AO227" i="33"/>
  <c r="C126" i="33"/>
  <c r="C227" i="33"/>
  <c r="Z226" i="33"/>
  <c r="Z125" i="33"/>
  <c r="AU225" i="33"/>
  <c r="AU124" i="33"/>
  <c r="AU310" i="33"/>
  <c r="I124" i="33"/>
  <c r="I310" i="33"/>
  <c r="I225" i="33"/>
  <c r="AF224" i="33"/>
  <c r="AF123" i="33"/>
  <c r="BA223" i="33"/>
  <c r="BA122" i="33"/>
  <c r="Q122" i="33"/>
  <c r="Q223" i="33"/>
  <c r="AL222" i="33"/>
  <c r="AL121" i="33"/>
  <c r="BG309" i="33"/>
  <c r="BG120" i="33"/>
  <c r="BG221" i="33"/>
  <c r="W221" i="33"/>
  <c r="W120" i="33"/>
  <c r="W309" i="33"/>
  <c r="AR220" i="33"/>
  <c r="AR119" i="33"/>
  <c r="F220" i="33"/>
  <c r="F119" i="33"/>
  <c r="AC219" i="33"/>
  <c r="AC118" i="33"/>
  <c r="AX117" i="33"/>
  <c r="AX218" i="33"/>
  <c r="N117" i="33"/>
  <c r="N218" i="33"/>
  <c r="AI308" i="33"/>
  <c r="AI217" i="33"/>
  <c r="AI116" i="33"/>
  <c r="BD115" i="33"/>
  <c r="BD216" i="33"/>
  <c r="T115" i="33"/>
  <c r="T216" i="33"/>
  <c r="AO114" i="33"/>
  <c r="AO215" i="33"/>
  <c r="C215" i="33"/>
  <c r="C114" i="33"/>
  <c r="Z214" i="33"/>
  <c r="Z113" i="33"/>
  <c r="AU307" i="33"/>
  <c r="AU213" i="33"/>
  <c r="AU112" i="33"/>
  <c r="I112" i="33"/>
  <c r="I307" i="33"/>
  <c r="I213" i="33"/>
  <c r="AF212" i="33"/>
  <c r="AF111" i="33"/>
  <c r="BA211" i="33"/>
  <c r="BA110" i="33"/>
  <c r="Q110" i="33"/>
  <c r="Q211" i="33"/>
  <c r="AX306" i="33"/>
  <c r="AX209" i="33"/>
  <c r="AX108" i="33"/>
  <c r="AF108" i="33"/>
  <c r="AF209" i="33"/>
  <c r="AF306" i="33"/>
  <c r="N306" i="33"/>
  <c r="N209" i="33"/>
  <c r="N108" i="33"/>
  <c r="I75" i="4"/>
  <c r="AF74" i="4"/>
  <c r="BA73" i="4"/>
  <c r="Q73" i="4"/>
  <c r="AL72" i="4"/>
  <c r="BG71" i="4"/>
  <c r="W71" i="4"/>
  <c r="AR70" i="4"/>
  <c r="F70" i="4"/>
  <c r="AC69" i="4"/>
  <c r="AX68" i="4"/>
  <c r="N68" i="4"/>
  <c r="AI67" i="4"/>
  <c r="BD66" i="4"/>
  <c r="T66" i="4"/>
  <c r="AO65" i="4"/>
  <c r="C65" i="4"/>
  <c r="Z64" i="4"/>
  <c r="AU63" i="4"/>
  <c r="I63" i="4"/>
  <c r="AF62" i="4"/>
  <c r="BA61" i="4"/>
  <c r="Q61" i="4"/>
  <c r="AL60" i="4"/>
  <c r="BG59" i="4"/>
  <c r="W59" i="4"/>
  <c r="AR58" i="4"/>
  <c r="F58" i="4"/>
  <c r="AC57" i="4"/>
  <c r="AX56" i="4"/>
  <c r="N56" i="4"/>
  <c r="AI55" i="4"/>
  <c r="BD54" i="4"/>
  <c r="T54" i="4"/>
  <c r="AO53" i="4"/>
  <c r="C53" i="4"/>
  <c r="Z52" i="4"/>
  <c r="AU51" i="4"/>
  <c r="I51" i="4"/>
  <c r="AF50" i="4"/>
  <c r="BA49" i="4"/>
  <c r="Q49" i="4"/>
  <c r="AL48" i="4"/>
  <c r="BG47" i="4"/>
  <c r="W47" i="4"/>
  <c r="AR46" i="4"/>
  <c r="F46" i="4"/>
  <c r="AC45" i="4"/>
  <c r="AX44" i="4"/>
  <c r="N44" i="4"/>
  <c r="AI43" i="4"/>
  <c r="BD42" i="4"/>
  <c r="T42" i="4"/>
  <c r="AO41" i="4"/>
  <c r="C41" i="4"/>
  <c r="Z40" i="4"/>
  <c r="AU39" i="4"/>
  <c r="I39" i="4"/>
  <c r="AF38" i="4"/>
  <c r="BA37" i="4"/>
  <c r="Q37" i="4"/>
  <c r="AL36" i="4"/>
  <c r="BG35" i="4"/>
  <c r="W35" i="4"/>
  <c r="AR34" i="4"/>
  <c r="F34" i="4"/>
  <c r="AC33" i="4"/>
  <c r="AX32" i="4"/>
  <c r="N32" i="4"/>
  <c r="AI31" i="4"/>
  <c r="BD30" i="4"/>
  <c r="T30" i="4"/>
  <c r="AO29" i="4"/>
  <c r="C29" i="4"/>
  <c r="Z28" i="4"/>
  <c r="AU27" i="4"/>
  <c r="I27" i="4"/>
  <c r="AF26" i="4"/>
  <c r="BA25" i="4"/>
  <c r="Q25" i="4"/>
  <c r="AL24" i="4"/>
  <c r="BG23" i="4"/>
  <c r="W23" i="4"/>
  <c r="AR22" i="4"/>
  <c r="F22" i="4"/>
  <c r="AC21" i="4"/>
  <c r="AX20" i="4"/>
  <c r="N20" i="4"/>
  <c r="AI19" i="4"/>
  <c r="BD18" i="4"/>
  <c r="T18" i="4"/>
  <c r="AO17" i="4"/>
  <c r="C17" i="4"/>
  <c r="Z16" i="4"/>
  <c r="AU15" i="4"/>
  <c r="I15" i="4"/>
  <c r="AF14" i="4"/>
  <c r="BA13" i="4"/>
  <c r="Q13" i="4"/>
  <c r="AL12" i="4"/>
  <c r="BG11" i="4"/>
  <c r="W11" i="4"/>
  <c r="AR10" i="4"/>
  <c r="F10" i="4"/>
  <c r="AC9" i="4"/>
  <c r="AX8" i="4"/>
  <c r="N8" i="4"/>
  <c r="BF297" i="33"/>
  <c r="BF196" i="33"/>
  <c r="BF328" i="33"/>
  <c r="BF95" i="4"/>
  <c r="AH328" i="33"/>
  <c r="V328" i="33"/>
  <c r="B328" i="33"/>
  <c r="AQ195" i="33"/>
  <c r="AQ296" i="33"/>
  <c r="AQ300" i="33"/>
  <c r="Y296" i="33"/>
  <c r="Y195" i="33"/>
  <c r="Y300" i="33"/>
  <c r="E296" i="33"/>
  <c r="E195" i="33"/>
  <c r="E300" i="33"/>
  <c r="AT295" i="33"/>
  <c r="AT194" i="33"/>
  <c r="AT299" i="33"/>
  <c r="AB295" i="33"/>
  <c r="AB194" i="33"/>
  <c r="AB299" i="33"/>
  <c r="H299" i="33"/>
  <c r="H295" i="33"/>
  <c r="H194" i="33"/>
  <c r="AQ294" i="33"/>
  <c r="AQ193" i="33"/>
  <c r="AH327" i="33"/>
  <c r="AH293" i="33"/>
  <c r="AH192" i="33"/>
  <c r="BC191" i="33"/>
  <c r="BC292" i="33"/>
  <c r="S191" i="33"/>
  <c r="S292" i="33"/>
  <c r="AN291" i="33"/>
  <c r="AN190" i="33"/>
  <c r="B291" i="33"/>
  <c r="B190" i="33"/>
  <c r="Y290" i="33"/>
  <c r="Y189" i="33"/>
  <c r="AT188" i="33"/>
  <c r="AT326" i="33"/>
  <c r="AT289" i="33"/>
  <c r="H188" i="33"/>
  <c r="H326" i="33"/>
  <c r="H289" i="33"/>
  <c r="AE288" i="33"/>
  <c r="AE187" i="33"/>
  <c r="AZ186" i="33"/>
  <c r="AZ287" i="33"/>
  <c r="P287" i="33"/>
  <c r="P186" i="33"/>
  <c r="AK286" i="33"/>
  <c r="AK185" i="33"/>
  <c r="BF325" i="33"/>
  <c r="BF285" i="33"/>
  <c r="BF184" i="33"/>
  <c r="V325" i="33"/>
  <c r="V285" i="33"/>
  <c r="V184" i="33"/>
  <c r="AQ284" i="33"/>
  <c r="AQ183" i="33"/>
  <c r="E284" i="33"/>
  <c r="E183" i="33"/>
  <c r="AB182" i="33"/>
  <c r="AB283" i="33"/>
  <c r="AW282" i="33"/>
  <c r="AW181" i="33"/>
  <c r="M282" i="33"/>
  <c r="M181" i="33"/>
  <c r="AH324" i="33"/>
  <c r="AH281" i="33"/>
  <c r="AH180" i="33"/>
  <c r="BC179" i="33"/>
  <c r="BC280" i="33"/>
  <c r="S280" i="33"/>
  <c r="S179" i="33"/>
  <c r="AN279" i="33"/>
  <c r="AN178" i="33"/>
  <c r="B279" i="33"/>
  <c r="B178" i="33"/>
  <c r="Y278" i="33"/>
  <c r="Y177" i="33"/>
  <c r="AT323" i="33"/>
  <c r="AT277" i="33"/>
  <c r="AT176" i="33"/>
  <c r="H323" i="33"/>
  <c r="H277" i="33"/>
  <c r="H176" i="33"/>
  <c r="AE276" i="33"/>
  <c r="AE175" i="33"/>
  <c r="AZ275" i="33"/>
  <c r="AZ174" i="33"/>
  <c r="P275" i="33"/>
  <c r="P174" i="33"/>
  <c r="AK274" i="33"/>
  <c r="AK173" i="33"/>
  <c r="BF322" i="33"/>
  <c r="BF273" i="33"/>
  <c r="BF172" i="33"/>
  <c r="V322" i="33"/>
  <c r="V273" i="33"/>
  <c r="V172" i="33"/>
  <c r="AQ171" i="33"/>
  <c r="AQ272" i="33"/>
  <c r="E272" i="33"/>
  <c r="E171" i="33"/>
  <c r="AB271" i="33"/>
  <c r="AB170" i="33"/>
  <c r="AW270" i="33"/>
  <c r="AW169" i="33"/>
  <c r="M270" i="33"/>
  <c r="M169" i="33"/>
  <c r="AH168" i="33"/>
  <c r="AH321" i="33"/>
  <c r="AH269" i="33"/>
  <c r="BC268" i="33"/>
  <c r="BC167" i="33"/>
  <c r="S268" i="33"/>
  <c r="S167" i="33"/>
  <c r="AN267" i="33"/>
  <c r="AN166" i="33"/>
  <c r="B267" i="33"/>
  <c r="B166" i="33"/>
  <c r="Y266" i="33"/>
  <c r="Y165" i="33"/>
  <c r="AT320" i="33"/>
  <c r="AT164" i="33"/>
  <c r="AT265" i="33"/>
  <c r="H265" i="33"/>
  <c r="H164" i="33"/>
  <c r="H320" i="33"/>
  <c r="AE264" i="33"/>
  <c r="AE163" i="33"/>
  <c r="AZ162" i="33"/>
  <c r="AZ263" i="33"/>
  <c r="P162" i="33"/>
  <c r="P263" i="33"/>
  <c r="AK161" i="33"/>
  <c r="AK262" i="33"/>
  <c r="BF319" i="33"/>
  <c r="BF261" i="33"/>
  <c r="BF160" i="33"/>
  <c r="V319" i="33"/>
  <c r="V160" i="33"/>
  <c r="V261" i="33"/>
  <c r="AQ260" i="33"/>
  <c r="AQ159" i="33"/>
  <c r="E260" i="33"/>
  <c r="E159" i="33"/>
  <c r="AB259" i="33"/>
  <c r="AB158" i="33"/>
  <c r="AW258" i="33"/>
  <c r="AW157" i="33"/>
  <c r="M258" i="33"/>
  <c r="M157" i="33"/>
  <c r="AH156" i="33"/>
  <c r="AH318" i="33"/>
  <c r="AH257" i="33"/>
  <c r="BC155" i="33"/>
  <c r="BC256" i="33"/>
  <c r="S155" i="33"/>
  <c r="S256" i="33"/>
  <c r="AN255" i="33"/>
  <c r="AN154" i="33"/>
  <c r="B255" i="33"/>
  <c r="B154" i="33"/>
  <c r="Y153" i="33"/>
  <c r="Y254" i="33"/>
  <c r="AT317" i="33"/>
  <c r="AT253" i="33"/>
  <c r="AT152" i="33"/>
  <c r="H317" i="33"/>
  <c r="H152" i="33"/>
  <c r="H253" i="33"/>
  <c r="AE252" i="33"/>
  <c r="AE151" i="33"/>
  <c r="AZ150" i="33"/>
  <c r="AZ251" i="33"/>
  <c r="P150" i="33"/>
  <c r="P251" i="33"/>
  <c r="AK250" i="33"/>
  <c r="AK149" i="33"/>
  <c r="BF316" i="33"/>
  <c r="BF249" i="33"/>
  <c r="BF148" i="33"/>
  <c r="V316" i="33"/>
  <c r="V249" i="33"/>
  <c r="V148" i="33"/>
  <c r="AQ248" i="33"/>
  <c r="AQ147" i="33"/>
  <c r="E147" i="33"/>
  <c r="E248" i="33"/>
  <c r="AB247" i="33"/>
  <c r="AB146" i="33"/>
  <c r="AW246" i="33"/>
  <c r="AW145" i="33"/>
  <c r="M246" i="33"/>
  <c r="M145" i="33"/>
  <c r="AH315" i="33"/>
  <c r="AH245" i="33"/>
  <c r="AH144" i="33"/>
  <c r="BC244" i="33"/>
  <c r="BC143" i="33"/>
  <c r="S244" i="33"/>
  <c r="S143" i="33"/>
  <c r="AN243" i="33"/>
  <c r="AN142" i="33"/>
  <c r="B243" i="33"/>
  <c r="B142" i="33"/>
  <c r="Y242" i="33"/>
  <c r="Y141" i="33"/>
  <c r="AT241" i="33"/>
  <c r="AT140" i="33"/>
  <c r="AT314" i="33"/>
  <c r="H314" i="33"/>
  <c r="H140" i="33"/>
  <c r="H241" i="33"/>
  <c r="AE240" i="33"/>
  <c r="AE139" i="33"/>
  <c r="AZ239" i="33"/>
  <c r="AZ138" i="33"/>
  <c r="P239" i="33"/>
  <c r="P138" i="33"/>
  <c r="AK137" i="33"/>
  <c r="AK238" i="33"/>
  <c r="BF313" i="33"/>
  <c r="BF237" i="33"/>
  <c r="BF136" i="33"/>
  <c r="V313" i="33"/>
  <c r="V237" i="33"/>
  <c r="V136" i="33"/>
  <c r="AQ236" i="33"/>
  <c r="AQ135" i="33"/>
  <c r="E236" i="33"/>
  <c r="E135" i="33"/>
  <c r="AB235" i="33"/>
  <c r="AB134" i="33"/>
  <c r="AW234" i="33"/>
  <c r="AW133" i="33"/>
  <c r="M234" i="33"/>
  <c r="M133" i="33"/>
  <c r="AH233" i="33"/>
  <c r="AH132" i="33"/>
  <c r="AH312" i="33"/>
  <c r="BC131" i="33"/>
  <c r="BC232" i="33"/>
  <c r="S131" i="33"/>
  <c r="S232" i="33"/>
  <c r="AN231" i="33"/>
  <c r="AN130" i="33"/>
  <c r="B231" i="33"/>
  <c r="B130" i="33"/>
  <c r="Y129" i="33"/>
  <c r="Y230" i="33"/>
  <c r="AT311" i="33"/>
  <c r="AT229" i="33"/>
  <c r="AT128" i="33"/>
  <c r="H311" i="33"/>
  <c r="H128" i="33"/>
  <c r="H229" i="33"/>
  <c r="AE228" i="33"/>
  <c r="AE127" i="33"/>
  <c r="AZ227" i="33"/>
  <c r="AZ126" i="33"/>
  <c r="P126" i="33"/>
  <c r="P227" i="33"/>
  <c r="AK226" i="33"/>
  <c r="AK125" i="33"/>
  <c r="BF225" i="33"/>
  <c r="BF124" i="33"/>
  <c r="BF310" i="33"/>
  <c r="V225" i="33"/>
  <c r="V124" i="33"/>
  <c r="V310" i="33"/>
  <c r="AQ224" i="33"/>
  <c r="AQ123" i="33"/>
  <c r="E224" i="33"/>
  <c r="E123" i="33"/>
  <c r="AB223" i="33"/>
  <c r="AB122" i="33"/>
  <c r="AW222" i="33"/>
  <c r="AW121" i="33"/>
  <c r="M222" i="33"/>
  <c r="M121" i="33"/>
  <c r="AH309" i="33"/>
  <c r="AH221" i="33"/>
  <c r="AH120" i="33"/>
  <c r="BC220" i="33"/>
  <c r="BC119" i="33"/>
  <c r="S220" i="33"/>
  <c r="S119" i="33"/>
  <c r="AN219" i="33"/>
  <c r="AN118" i="33"/>
  <c r="B219" i="33"/>
  <c r="B118" i="33"/>
  <c r="Y218" i="33"/>
  <c r="Y117" i="33"/>
  <c r="AT308" i="33"/>
  <c r="AT217" i="33"/>
  <c r="AT116" i="33"/>
  <c r="H116" i="33"/>
  <c r="H217" i="33"/>
  <c r="H308" i="33"/>
  <c r="AE216" i="33"/>
  <c r="AE115" i="33"/>
  <c r="AZ114" i="33"/>
  <c r="AZ215" i="33"/>
  <c r="P114" i="33"/>
  <c r="P215" i="33"/>
  <c r="AK113" i="33"/>
  <c r="AK214" i="33"/>
  <c r="BF307" i="33"/>
  <c r="BF213" i="33"/>
  <c r="BF112" i="33"/>
  <c r="V307" i="33"/>
  <c r="V213" i="33"/>
  <c r="V112" i="33"/>
  <c r="AQ212" i="33"/>
  <c r="AQ111" i="33"/>
  <c r="E111" i="33"/>
  <c r="E212" i="33"/>
  <c r="AB211" i="33"/>
  <c r="AB110" i="33"/>
  <c r="BC209" i="33"/>
  <c r="BC108" i="33"/>
  <c r="BC306" i="33"/>
  <c r="AK108" i="33"/>
  <c r="AK306" i="33"/>
  <c r="AK209" i="33"/>
  <c r="S209" i="33"/>
  <c r="S108" i="33"/>
  <c r="S306" i="33"/>
  <c r="AW94" i="4"/>
  <c r="M94" i="4"/>
  <c r="AT93" i="4"/>
  <c r="AB93" i="4"/>
  <c r="H93" i="4"/>
  <c r="AW92" i="4"/>
  <c r="AE92" i="4"/>
  <c r="M92" i="4"/>
  <c r="AT91" i="4"/>
  <c r="P91" i="4"/>
  <c r="E90" i="4"/>
  <c r="AB89" i="4"/>
  <c r="AW88" i="4"/>
  <c r="AH87" i="4"/>
  <c r="BC86" i="4"/>
  <c r="S86" i="4"/>
  <c r="AN85" i="4"/>
  <c r="Y84" i="4"/>
  <c r="AT83" i="4"/>
  <c r="H83" i="4"/>
  <c r="AE82" i="4"/>
  <c r="P81" i="4"/>
  <c r="AK80" i="4"/>
  <c r="BF79" i="4"/>
  <c r="V79" i="4"/>
  <c r="E78" i="4"/>
  <c r="AB77" i="4"/>
  <c r="AW76" i="4"/>
  <c r="AH75" i="4"/>
  <c r="BC74" i="4"/>
  <c r="S74" i="4"/>
  <c r="B73" i="4"/>
  <c r="Y72" i="4"/>
  <c r="AT71" i="4"/>
  <c r="AE70" i="4"/>
  <c r="AZ69" i="4"/>
  <c r="P69" i="4"/>
  <c r="AK68" i="4"/>
  <c r="BF67" i="4"/>
  <c r="V67" i="4"/>
  <c r="AQ66" i="4"/>
  <c r="AB65" i="4"/>
  <c r="AW64" i="4"/>
  <c r="AH63" i="4"/>
  <c r="BC62" i="4"/>
  <c r="S62" i="4"/>
  <c r="B61" i="4"/>
  <c r="Y60" i="4"/>
  <c r="AT59" i="4"/>
  <c r="AE58" i="4"/>
  <c r="AZ57" i="4"/>
  <c r="P57" i="4"/>
  <c r="AK56" i="4"/>
  <c r="V55" i="4"/>
  <c r="AQ54" i="4"/>
  <c r="E54" i="4"/>
  <c r="AB53" i="4"/>
  <c r="AW52" i="4"/>
  <c r="AH51" i="4"/>
  <c r="BC50" i="4"/>
  <c r="S50" i="4"/>
  <c r="B49" i="4"/>
  <c r="Y48" i="4"/>
  <c r="AT47" i="4"/>
  <c r="H47" i="4"/>
  <c r="AE46" i="4"/>
  <c r="AZ45" i="4"/>
  <c r="P45" i="4"/>
  <c r="AK44" i="4"/>
  <c r="BF43" i="4"/>
  <c r="AQ42" i="4"/>
  <c r="E42" i="4"/>
  <c r="AB41" i="4"/>
  <c r="AW40" i="4"/>
  <c r="AH39" i="4"/>
  <c r="BC38" i="4"/>
  <c r="S38" i="4"/>
  <c r="AW36" i="4"/>
  <c r="M36" i="4"/>
  <c r="AH35" i="4"/>
  <c r="AY317" i="33"/>
  <c r="AM152" i="33"/>
  <c r="O317" i="33"/>
  <c r="AJ151" i="33"/>
  <c r="BE150" i="33"/>
  <c r="U150" i="33"/>
  <c r="BH149" i="33"/>
  <c r="AA316" i="33"/>
  <c r="O316" i="33"/>
  <c r="BB147" i="33"/>
  <c r="AJ147" i="33"/>
  <c r="R147" i="33"/>
  <c r="AM146" i="33"/>
  <c r="U146" i="33"/>
  <c r="AY315" i="33"/>
  <c r="U142" i="33"/>
  <c r="AM140" i="33"/>
  <c r="AA140" i="33"/>
  <c r="BB139" i="33"/>
  <c r="AM138" i="33"/>
  <c r="BH137" i="33"/>
  <c r="X137" i="33"/>
  <c r="AY136" i="33"/>
  <c r="AM313" i="33"/>
  <c r="AA313" i="33"/>
  <c r="AJ135" i="33"/>
  <c r="R135" i="33"/>
  <c r="BE134" i="33"/>
  <c r="BH133" i="33"/>
  <c r="X133" i="33"/>
  <c r="D133" i="33"/>
  <c r="AY312" i="33"/>
  <c r="AM312" i="33"/>
  <c r="AA312" i="33"/>
  <c r="O132" i="33"/>
  <c r="D131" i="33"/>
  <c r="AY311" i="33"/>
  <c r="AA128" i="33"/>
  <c r="BH127" i="33"/>
  <c r="D127" i="33"/>
  <c r="AA126" i="33"/>
  <c r="G126" i="33"/>
  <c r="AV125" i="33"/>
  <c r="AD125" i="33"/>
  <c r="L125" i="33"/>
  <c r="AM124" i="33"/>
  <c r="O124" i="33"/>
  <c r="BH123" i="33"/>
  <c r="X123" i="33"/>
  <c r="D123" i="33"/>
  <c r="AA122" i="33"/>
  <c r="AS120" i="33"/>
  <c r="U309" i="33"/>
  <c r="G120" i="33"/>
  <c r="L119" i="33"/>
  <c r="AA118" i="33"/>
  <c r="AV117" i="33"/>
  <c r="AA308" i="33"/>
  <c r="BH115" i="33"/>
  <c r="AP115" i="33"/>
  <c r="AS114" i="33"/>
  <c r="AA114" i="33"/>
  <c r="AY112" i="33"/>
  <c r="AM307" i="33"/>
  <c r="AA307" i="33"/>
  <c r="BB111" i="33"/>
  <c r="R111" i="33"/>
  <c r="BE110" i="33"/>
  <c r="AM110" i="33"/>
  <c r="U110" i="33"/>
  <c r="BH209" i="33"/>
  <c r="BH108" i="33"/>
  <c r="AP306" i="33"/>
  <c r="AP209" i="33"/>
  <c r="AP108" i="33"/>
  <c r="X108" i="33"/>
  <c r="X306" i="33"/>
  <c r="X209" i="33"/>
  <c r="D210" i="33"/>
  <c r="D109" i="33"/>
  <c r="AS7" i="4"/>
  <c r="F152" i="33"/>
  <c r="I151" i="33"/>
  <c r="F150" i="33"/>
  <c r="Q149" i="33"/>
  <c r="AL316" i="33"/>
  <c r="AO147" i="33"/>
  <c r="AR146" i="33"/>
  <c r="AU145" i="33"/>
  <c r="F140" i="33"/>
  <c r="W135" i="33"/>
  <c r="F134" i="33"/>
  <c r="AR132" i="33"/>
  <c r="AL128" i="33"/>
  <c r="AU127" i="33"/>
  <c r="AF126" i="33"/>
  <c r="T310" i="33"/>
  <c r="AR309" i="33"/>
  <c r="BA119" i="33"/>
  <c r="AF118" i="33"/>
  <c r="Z308" i="33"/>
  <c r="BG113" i="33"/>
  <c r="AX112" i="33"/>
  <c r="F112" i="33"/>
  <c r="I94" i="4"/>
  <c r="T7" i="4"/>
  <c r="AK192" i="33"/>
  <c r="AT191" i="33"/>
  <c r="AE190" i="33"/>
  <c r="V189" i="33"/>
  <c r="AT185" i="33"/>
  <c r="BC325" i="33"/>
  <c r="AB183" i="33"/>
  <c r="AK323" i="33"/>
  <c r="AQ321" i="33"/>
  <c r="V165" i="33"/>
  <c r="Y158" i="33"/>
  <c r="H157" i="33"/>
  <c r="Y318" i="33"/>
  <c r="B155" i="33"/>
  <c r="S148" i="33"/>
  <c r="H147" i="33"/>
  <c r="AZ145" i="33"/>
  <c r="AK315" i="33"/>
  <c r="AT143" i="33"/>
  <c r="AE142" i="33"/>
  <c r="S140" i="33"/>
  <c r="BC136" i="33"/>
  <c r="M134" i="33"/>
  <c r="BF131" i="33"/>
  <c r="H129" i="33"/>
  <c r="AT125" i="33"/>
  <c r="AH123" i="33"/>
  <c r="AE309" i="33"/>
  <c r="AK118" i="33"/>
  <c r="AB115" i="33"/>
  <c r="E114" i="33"/>
  <c r="B113" i="33"/>
  <c r="V306" i="33"/>
  <c r="V108" i="33"/>
  <c r="V209" i="33"/>
  <c r="P8" i="4"/>
  <c r="P37" i="4"/>
  <c r="AW34" i="4"/>
  <c r="M34" i="4"/>
  <c r="AH33" i="4"/>
  <c r="BC32" i="4"/>
  <c r="S32" i="4"/>
  <c r="AN31" i="4"/>
  <c r="B31" i="4"/>
  <c r="Y30" i="4"/>
  <c r="AT29" i="4"/>
  <c r="H29" i="4"/>
  <c r="AE28" i="4"/>
  <c r="AZ27" i="4"/>
  <c r="P27" i="4"/>
  <c r="AK26" i="4"/>
  <c r="BF25" i="4"/>
  <c r="V25" i="4"/>
  <c r="AQ24" i="4"/>
  <c r="E24" i="4"/>
  <c r="AB23" i="4"/>
  <c r="AW22" i="4"/>
  <c r="M22" i="4"/>
  <c r="AH21" i="4"/>
  <c r="BC20" i="4"/>
  <c r="S20" i="4"/>
  <c r="AN19" i="4"/>
  <c r="B19" i="4"/>
  <c r="Y18" i="4"/>
  <c r="AN17" i="4"/>
  <c r="B17" i="4"/>
  <c r="Y16" i="4"/>
  <c r="AT15" i="4"/>
  <c r="H15" i="4"/>
  <c r="AE14" i="4"/>
  <c r="AZ13" i="4"/>
  <c r="P13" i="4"/>
  <c r="AK12" i="4"/>
  <c r="BF11" i="4"/>
  <c r="V11" i="4"/>
  <c r="AQ10" i="4"/>
  <c r="E10" i="4"/>
  <c r="AB9" i="4"/>
  <c r="AW8" i="4"/>
  <c r="E8" i="4"/>
  <c r="B7" i="4"/>
  <c r="AG7" i="4"/>
  <c r="AR315" i="33"/>
  <c r="Z142" i="33"/>
  <c r="I139" i="33"/>
  <c r="BG137" i="33"/>
  <c r="AR134" i="33"/>
  <c r="AC133" i="33"/>
  <c r="AX312" i="33"/>
  <c r="AO131" i="33"/>
  <c r="T128" i="33"/>
  <c r="Z126" i="33"/>
  <c r="N310" i="33"/>
  <c r="AI121" i="33"/>
  <c r="Z120" i="33"/>
  <c r="AR116" i="33"/>
  <c r="W115" i="33"/>
  <c r="N114" i="33"/>
  <c r="N213" i="33"/>
  <c r="AU109" i="33"/>
  <c r="AU210" i="33"/>
  <c r="AI94" i="4"/>
  <c r="BG92" i="4"/>
  <c r="AL91" i="4"/>
  <c r="N7" i="4"/>
  <c r="BF193" i="33"/>
  <c r="M188" i="33"/>
  <c r="B185" i="33"/>
  <c r="S324" i="33"/>
  <c r="AB179" i="33"/>
  <c r="P175" i="33"/>
  <c r="M174" i="33"/>
  <c r="BC322" i="33"/>
  <c r="E172" i="33"/>
  <c r="BF169" i="33"/>
  <c r="AK168" i="33"/>
  <c r="AT167" i="33"/>
  <c r="BF161" i="33"/>
  <c r="AZ159" i="33"/>
  <c r="P155" i="33"/>
  <c r="BF153" i="33"/>
  <c r="AK317" i="33"/>
  <c r="AK150" i="33"/>
  <c r="P145" i="33"/>
  <c r="AE144" i="33"/>
  <c r="P143" i="33"/>
  <c r="BF141" i="33"/>
  <c r="AQ314" i="33"/>
  <c r="BF139" i="33"/>
  <c r="AE138" i="33"/>
  <c r="AK128" i="33"/>
  <c r="E124" i="33"/>
  <c r="BF121" i="33"/>
  <c r="AK120" i="33"/>
  <c r="V117" i="33"/>
  <c r="P115" i="33"/>
  <c r="AT214" i="33"/>
  <c r="AK307" i="33"/>
  <c r="AN111" i="33"/>
  <c r="Y110" i="33"/>
  <c r="AH210" i="33"/>
  <c r="AH109" i="33"/>
  <c r="B94" i="4"/>
  <c r="BH94" i="4"/>
  <c r="X94" i="4"/>
  <c r="AV8" i="4"/>
  <c r="T154" i="33"/>
  <c r="AF152" i="33"/>
  <c r="BG151" i="33"/>
  <c r="C151" i="33"/>
  <c r="W149" i="33"/>
  <c r="AR316" i="33"/>
  <c r="Q147" i="33"/>
  <c r="AL142" i="33"/>
  <c r="W138" i="33"/>
  <c r="N136" i="33"/>
  <c r="BD130" i="33"/>
  <c r="AU129" i="33"/>
  <c r="AC127" i="33"/>
  <c r="I125" i="33"/>
  <c r="F120" i="33"/>
  <c r="BD308" i="33"/>
  <c r="T308" i="33"/>
  <c r="I115" i="33"/>
  <c r="BA113" i="33"/>
  <c r="AR307" i="33"/>
  <c r="AI108" i="33"/>
  <c r="AI306" i="33"/>
  <c r="AI209" i="33"/>
  <c r="W94" i="4"/>
  <c r="Z7" i="4"/>
  <c r="AN193" i="33"/>
  <c r="S184" i="33"/>
  <c r="E180" i="33"/>
  <c r="AE176" i="33"/>
  <c r="AW322" i="33"/>
  <c r="V169" i="33"/>
  <c r="AE168" i="33"/>
  <c r="P167" i="33"/>
  <c r="BF165" i="33"/>
  <c r="AQ320" i="33"/>
  <c r="AW162" i="33"/>
  <c r="AB161" i="33"/>
  <c r="AB159" i="33"/>
  <c r="M158" i="33"/>
  <c r="BC318" i="33"/>
  <c r="AQ150" i="33"/>
  <c r="V149" i="33"/>
  <c r="BF145" i="33"/>
  <c r="BF143" i="33"/>
  <c r="AK142" i="33"/>
  <c r="V141" i="33"/>
  <c r="AE140" i="33"/>
  <c r="AK138" i="33"/>
  <c r="M313" i="33"/>
  <c r="AH135" i="33"/>
  <c r="AT129" i="33"/>
  <c r="AN127" i="33"/>
  <c r="AQ310" i="33"/>
  <c r="AZ123" i="33"/>
  <c r="V121" i="33"/>
  <c r="S309" i="33"/>
  <c r="AQ118" i="33"/>
  <c r="BF113" i="33"/>
  <c r="E213" i="33"/>
  <c r="AN306" i="33"/>
  <c r="AN209" i="33"/>
  <c r="AN108" i="33"/>
  <c r="N317" i="33"/>
  <c r="AF316" i="33"/>
  <c r="AI147" i="33"/>
  <c r="AL146" i="33"/>
  <c r="AI145" i="33"/>
  <c r="AX315" i="33"/>
  <c r="F315" i="33"/>
  <c r="BG139" i="33"/>
  <c r="AX136" i="33"/>
  <c r="BG135" i="33"/>
  <c r="T134" i="33"/>
  <c r="I133" i="33"/>
  <c r="F312" i="33"/>
  <c r="BD128" i="33"/>
  <c r="BG127" i="33"/>
  <c r="AR126" i="33"/>
  <c r="AF213" i="33"/>
  <c r="BG210" i="33"/>
  <c r="BG109" i="33"/>
  <c r="AW327" i="33"/>
  <c r="BF191" i="33"/>
  <c r="AK190" i="33"/>
  <c r="AE326" i="33"/>
  <c r="BF185" i="33"/>
  <c r="AW184" i="33"/>
  <c r="E184" i="33"/>
  <c r="BC180" i="33"/>
  <c r="Y323" i="33"/>
  <c r="AK322" i="33"/>
  <c r="AK320" i="33"/>
  <c r="AN157" i="33"/>
  <c r="S318" i="33"/>
  <c r="S152" i="33"/>
  <c r="B151" i="33"/>
  <c r="BC315" i="33"/>
  <c r="V131" i="33"/>
  <c r="E130" i="33"/>
  <c r="AZ127" i="33"/>
  <c r="M124" i="33"/>
  <c r="BC122" i="33"/>
  <c r="Y309" i="33"/>
  <c r="M116" i="33"/>
  <c r="BC114" i="33"/>
  <c r="AQ307" i="33"/>
  <c r="H94" i="4"/>
  <c r="AQ7" i="4"/>
  <c r="AY292" i="33"/>
  <c r="AY191" i="33"/>
  <c r="AP326" i="33"/>
  <c r="AP289" i="33"/>
  <c r="AP188" i="33"/>
  <c r="L287" i="33"/>
  <c r="L186" i="33"/>
  <c r="R325" i="33"/>
  <c r="R285" i="33"/>
  <c r="R184" i="33"/>
  <c r="AS181" i="33"/>
  <c r="AS282" i="33"/>
  <c r="O179" i="33"/>
  <c r="O280" i="33"/>
  <c r="BE177" i="33"/>
  <c r="BE278" i="33"/>
  <c r="AA276" i="33"/>
  <c r="AA175" i="33"/>
  <c r="BB322" i="33"/>
  <c r="BB273" i="33"/>
  <c r="BB172" i="33"/>
  <c r="X271" i="33"/>
  <c r="X170" i="33"/>
  <c r="AY268" i="33"/>
  <c r="AY167" i="33"/>
  <c r="U165" i="33"/>
  <c r="U266" i="33"/>
  <c r="L263" i="33"/>
  <c r="L162" i="33"/>
  <c r="AM260" i="33"/>
  <c r="AM159" i="33"/>
  <c r="AD318" i="33"/>
  <c r="AD257" i="33"/>
  <c r="AD156" i="33"/>
  <c r="BE254" i="33"/>
  <c r="BE153" i="33"/>
  <c r="D317" i="33"/>
  <c r="D253" i="33"/>
  <c r="D152" i="33"/>
  <c r="AG250" i="33"/>
  <c r="AG149" i="33"/>
  <c r="AI323" i="33"/>
  <c r="AI277" i="33"/>
  <c r="AI176" i="33"/>
  <c r="F276" i="33"/>
  <c r="F175" i="33"/>
  <c r="AI322" i="33"/>
  <c r="AI273" i="33"/>
  <c r="AI172" i="33"/>
  <c r="C271" i="33"/>
  <c r="C170" i="33"/>
  <c r="AF167" i="33"/>
  <c r="AF268" i="33"/>
  <c r="BG265" i="33"/>
  <c r="BG164" i="33"/>
  <c r="BG320" i="33"/>
  <c r="AX262" i="33"/>
  <c r="AX161" i="33"/>
  <c r="T260" i="33"/>
  <c r="T159" i="33"/>
  <c r="AU318" i="33"/>
  <c r="AU156" i="33"/>
  <c r="AU257" i="33"/>
  <c r="AL254" i="33"/>
  <c r="AL153" i="33"/>
  <c r="U196" i="33"/>
  <c r="U328" i="33"/>
  <c r="U297" i="33"/>
  <c r="U95" i="4"/>
  <c r="G325" i="33"/>
  <c r="X171" i="33"/>
  <c r="BE321" i="33"/>
  <c r="BB161" i="33"/>
  <c r="O318" i="33"/>
  <c r="Q195" i="33"/>
  <c r="Q296" i="33"/>
  <c r="T295" i="33"/>
  <c r="T194" i="33"/>
  <c r="T299" i="33"/>
  <c r="BD327" i="33"/>
  <c r="N319" i="33"/>
  <c r="C159" i="33"/>
  <c r="AP247" i="33"/>
  <c r="AP146" i="33"/>
  <c r="AG244" i="33"/>
  <c r="AG143" i="33"/>
  <c r="AM242" i="33"/>
  <c r="AM141" i="33"/>
  <c r="AS240" i="33"/>
  <c r="AS139" i="33"/>
  <c r="O238" i="33"/>
  <c r="O137" i="33"/>
  <c r="U236" i="33"/>
  <c r="U135" i="33"/>
  <c r="AV312" i="33"/>
  <c r="AV233" i="33"/>
  <c r="AV132" i="33"/>
  <c r="R231" i="33"/>
  <c r="R130" i="33"/>
  <c r="AS228" i="33"/>
  <c r="AS127" i="33"/>
  <c r="O226" i="33"/>
  <c r="O125" i="33"/>
  <c r="AP223" i="33"/>
  <c r="AP122" i="33"/>
  <c r="AV309" i="33"/>
  <c r="AV221" i="33"/>
  <c r="AV120" i="33"/>
  <c r="BB118" i="33"/>
  <c r="BB219" i="33"/>
  <c r="X308" i="33"/>
  <c r="X217" i="33"/>
  <c r="X116" i="33"/>
  <c r="O214" i="33"/>
  <c r="O113" i="33"/>
  <c r="AP110" i="33"/>
  <c r="AP211" i="33"/>
  <c r="AA108" i="33"/>
  <c r="AA306" i="33"/>
  <c r="AA209" i="33"/>
  <c r="U46" i="4"/>
  <c r="AV43" i="4"/>
  <c r="R41" i="4"/>
  <c r="AS38" i="4"/>
  <c r="O36" i="4"/>
  <c r="AP33" i="4"/>
  <c r="L31" i="4"/>
  <c r="AM28" i="4"/>
  <c r="G26" i="4"/>
  <c r="AJ23" i="4"/>
  <c r="D21" i="4"/>
  <c r="AG18" i="4"/>
  <c r="BH15" i="4"/>
  <c r="AD13" i="4"/>
  <c r="U10" i="4"/>
  <c r="N250" i="33"/>
  <c r="N149" i="33"/>
  <c r="Z246" i="33"/>
  <c r="Z145" i="33"/>
  <c r="Q142" i="33"/>
  <c r="Q243" i="33"/>
  <c r="W314" i="33"/>
  <c r="W140" i="33"/>
  <c r="W241" i="33"/>
  <c r="AC239" i="33"/>
  <c r="AC138" i="33"/>
  <c r="BD236" i="33"/>
  <c r="BD135" i="33"/>
  <c r="Z234" i="33"/>
  <c r="Z133" i="33"/>
  <c r="Q130" i="33"/>
  <c r="Q231" i="33"/>
  <c r="W311" i="33"/>
  <c r="W229" i="33"/>
  <c r="W128" i="33"/>
  <c r="AX226" i="33"/>
  <c r="AX125" i="33"/>
  <c r="T123" i="33"/>
  <c r="T224" i="33"/>
  <c r="AU309" i="33"/>
  <c r="AU221" i="33"/>
  <c r="AU120" i="33"/>
  <c r="AL218" i="33"/>
  <c r="AL117" i="33"/>
  <c r="AC215" i="33"/>
  <c r="AC114" i="33"/>
  <c r="BD111" i="33"/>
  <c r="BD212" i="33"/>
  <c r="AR108" i="33"/>
  <c r="AR209" i="33"/>
  <c r="AR306" i="33"/>
  <c r="BC296" i="33"/>
  <c r="BC195" i="33"/>
  <c r="BC300" i="33"/>
  <c r="AN295" i="33"/>
  <c r="AN194" i="33"/>
  <c r="AN299" i="33"/>
  <c r="B194" i="33"/>
  <c r="B295" i="33"/>
  <c r="B299" i="33"/>
  <c r="AQ292" i="33"/>
  <c r="AQ191" i="33"/>
  <c r="M290" i="33"/>
  <c r="M189" i="33"/>
  <c r="B186" i="33"/>
  <c r="B287" i="33"/>
  <c r="AZ283" i="33"/>
  <c r="AZ182" i="33"/>
  <c r="AQ280" i="33"/>
  <c r="AQ179" i="33"/>
  <c r="M278" i="33"/>
  <c r="M177" i="33"/>
  <c r="AN275" i="33"/>
  <c r="AN174" i="33"/>
  <c r="H172" i="33"/>
  <c r="H322" i="33"/>
  <c r="H273" i="33"/>
  <c r="AK169" i="33"/>
  <c r="AK270" i="33"/>
  <c r="E268" i="33"/>
  <c r="E167" i="33"/>
  <c r="M266" i="33"/>
  <c r="M165" i="33"/>
  <c r="AN263" i="33"/>
  <c r="AN162" i="33"/>
  <c r="H319" i="33"/>
  <c r="H261" i="33"/>
  <c r="H160" i="33"/>
  <c r="BF156" i="33"/>
  <c r="BF257" i="33"/>
  <c r="BF318" i="33"/>
  <c r="M254" i="33"/>
  <c r="M153" i="33"/>
  <c r="AN150" i="33"/>
  <c r="AN251" i="33"/>
  <c r="AE248" i="33"/>
  <c r="AE147" i="33"/>
  <c r="V315" i="33"/>
  <c r="V245" i="33"/>
  <c r="V144" i="33"/>
  <c r="M242" i="33"/>
  <c r="M141" i="33"/>
  <c r="AN239" i="33"/>
  <c r="AN138" i="33"/>
  <c r="H313" i="33"/>
  <c r="H136" i="33"/>
  <c r="H237" i="33"/>
  <c r="BF233" i="33"/>
  <c r="BF132" i="33"/>
  <c r="BF312" i="33"/>
  <c r="AW230" i="33"/>
  <c r="AW129" i="33"/>
  <c r="S228" i="33"/>
  <c r="S127" i="33"/>
  <c r="Y226" i="33"/>
  <c r="Y125" i="33"/>
  <c r="AE224" i="33"/>
  <c r="AE123" i="33"/>
  <c r="AK222" i="33"/>
  <c r="AK121" i="33"/>
  <c r="E119" i="33"/>
  <c r="E220" i="33"/>
  <c r="AH308" i="33"/>
  <c r="AH116" i="33"/>
  <c r="AH217" i="33"/>
  <c r="Y113" i="33"/>
  <c r="Y214" i="33"/>
  <c r="AZ211" i="33"/>
  <c r="AZ110" i="33"/>
  <c r="AE210" i="33"/>
  <c r="AE109" i="33"/>
  <c r="AN93" i="4"/>
  <c r="AV151" i="33"/>
  <c r="AJ149" i="33"/>
  <c r="AA310" i="33"/>
  <c r="AA309" i="33"/>
  <c r="AM118" i="33"/>
  <c r="BB108" i="33"/>
  <c r="BB306" i="33"/>
  <c r="BB209" i="33"/>
  <c r="F314" i="33"/>
  <c r="BD313" i="33"/>
  <c r="AL311" i="33"/>
  <c r="AC306" i="33"/>
  <c r="AC209" i="33"/>
  <c r="AC108" i="33"/>
  <c r="AK327" i="33"/>
  <c r="AQ318" i="33"/>
  <c r="Y310" i="33"/>
  <c r="AW308" i="33"/>
  <c r="AB17" i="4"/>
  <c r="AH15" i="4"/>
  <c r="AN13" i="4"/>
  <c r="H11" i="4"/>
  <c r="P9" i="4"/>
  <c r="AR313" i="33"/>
  <c r="Q109" i="33"/>
  <c r="Q210" i="33"/>
  <c r="M326" i="33"/>
  <c r="AK325" i="33"/>
  <c r="M321" i="33"/>
  <c r="AW320" i="33"/>
  <c r="AW154" i="33"/>
  <c r="AK312" i="33"/>
  <c r="BC116" i="33"/>
  <c r="BF109" i="33"/>
  <c r="BF210" i="33"/>
  <c r="AL130" i="33"/>
  <c r="E327" i="33"/>
  <c r="E168" i="33"/>
  <c r="I145" i="33"/>
  <c r="AI113" i="33"/>
  <c r="BC188" i="33"/>
  <c r="AK310" i="33"/>
  <c r="U264" i="33"/>
  <c r="U163" i="33"/>
  <c r="BH239" i="33"/>
  <c r="BH138" i="33"/>
  <c r="AP328" i="33"/>
  <c r="AS296" i="33"/>
  <c r="AS195" i="33"/>
  <c r="AA296" i="33"/>
  <c r="AA195" i="33"/>
  <c r="G296" i="33"/>
  <c r="G195" i="33"/>
  <c r="AV295" i="33"/>
  <c r="AV299" i="33"/>
  <c r="AV194" i="33"/>
  <c r="AD295" i="33"/>
  <c r="AD299" i="33"/>
  <c r="AD194" i="33"/>
  <c r="L295" i="33"/>
  <c r="L299" i="33"/>
  <c r="L194" i="33"/>
  <c r="AS193" i="33"/>
  <c r="AS294" i="33"/>
  <c r="AJ293" i="33"/>
  <c r="AJ327" i="33"/>
  <c r="AJ192" i="33"/>
  <c r="BE292" i="33"/>
  <c r="BE191" i="33"/>
  <c r="U191" i="33"/>
  <c r="U292" i="33"/>
  <c r="AP190" i="33"/>
  <c r="AP291" i="33"/>
  <c r="D190" i="33"/>
  <c r="D291" i="33"/>
  <c r="AA189" i="33"/>
  <c r="AA290" i="33"/>
  <c r="AV188" i="33"/>
  <c r="AV326" i="33"/>
  <c r="AV289" i="33"/>
  <c r="L289" i="33"/>
  <c r="L326" i="33"/>
  <c r="L188" i="33"/>
  <c r="AG187" i="33"/>
  <c r="AG288" i="33"/>
  <c r="BB287" i="33"/>
  <c r="BB186" i="33"/>
  <c r="R287" i="33"/>
  <c r="R186" i="33"/>
  <c r="AM286" i="33"/>
  <c r="AM185" i="33"/>
  <c r="BH184" i="33"/>
  <c r="BH285" i="33"/>
  <c r="X285" i="33"/>
  <c r="X325" i="33"/>
  <c r="X184" i="33"/>
  <c r="AS183" i="33"/>
  <c r="AS284" i="33"/>
  <c r="G284" i="33"/>
  <c r="G183" i="33"/>
  <c r="AD283" i="33"/>
  <c r="AD182" i="33"/>
  <c r="AY282" i="33"/>
  <c r="AY181" i="33"/>
  <c r="O282" i="33"/>
  <c r="O181" i="33"/>
  <c r="AJ180" i="33"/>
  <c r="AJ324" i="33"/>
  <c r="AJ281" i="33"/>
  <c r="BE280" i="33"/>
  <c r="BE179" i="33"/>
  <c r="U280" i="33"/>
  <c r="U179" i="33"/>
  <c r="AP178" i="33"/>
  <c r="AP279" i="33"/>
  <c r="D279" i="33"/>
  <c r="D178" i="33"/>
  <c r="AA177" i="33"/>
  <c r="AA278" i="33"/>
  <c r="AV176" i="33"/>
  <c r="AV277" i="33"/>
  <c r="AV323" i="33"/>
  <c r="L176" i="33"/>
  <c r="L323" i="33"/>
  <c r="L277" i="33"/>
  <c r="AG276" i="33"/>
  <c r="AG175" i="33"/>
  <c r="BB174" i="33"/>
  <c r="BB275" i="33"/>
  <c r="R174" i="33"/>
  <c r="R275" i="33"/>
  <c r="AM274" i="33"/>
  <c r="AM173" i="33"/>
  <c r="BH273" i="33"/>
  <c r="BH172" i="33"/>
  <c r="X322" i="33"/>
  <c r="X172" i="33"/>
  <c r="X273" i="33"/>
  <c r="AS272" i="33"/>
  <c r="AS171" i="33"/>
  <c r="G171" i="33"/>
  <c r="G272" i="33"/>
  <c r="AD271" i="33"/>
  <c r="AD170" i="33"/>
  <c r="AY270" i="33"/>
  <c r="AY169" i="33"/>
  <c r="O270" i="33"/>
  <c r="O169" i="33"/>
  <c r="AJ321" i="33"/>
  <c r="AJ269" i="33"/>
  <c r="AJ168" i="33"/>
  <c r="BE268" i="33"/>
  <c r="BE167" i="33"/>
  <c r="U268" i="33"/>
  <c r="U167" i="33"/>
  <c r="AP166" i="33"/>
  <c r="AP267" i="33"/>
  <c r="D166" i="33"/>
  <c r="D267" i="33"/>
  <c r="AA266" i="33"/>
  <c r="AA165" i="33"/>
  <c r="AV320" i="33"/>
  <c r="AV265" i="33"/>
  <c r="AV164" i="33"/>
  <c r="L320" i="33"/>
  <c r="L265" i="33"/>
  <c r="L164" i="33"/>
  <c r="AG264" i="33"/>
  <c r="AG163" i="33"/>
  <c r="BB162" i="33"/>
  <c r="BB263" i="33"/>
  <c r="R162" i="33"/>
  <c r="R263" i="33"/>
  <c r="AM262" i="33"/>
  <c r="AM161" i="33"/>
  <c r="BH261" i="33"/>
  <c r="BH160" i="33"/>
  <c r="X160" i="33"/>
  <c r="X319" i="33"/>
  <c r="X261" i="33"/>
  <c r="AS260" i="33"/>
  <c r="AS159" i="33"/>
  <c r="G260" i="33"/>
  <c r="G159" i="33"/>
  <c r="AD158" i="33"/>
  <c r="AD259" i="33"/>
  <c r="AY258" i="33"/>
  <c r="AY157" i="33"/>
  <c r="O157" i="33"/>
  <c r="O258" i="33"/>
  <c r="AJ257" i="33"/>
  <c r="AJ156" i="33"/>
  <c r="AJ318" i="33"/>
  <c r="BE155" i="33"/>
  <c r="BE256" i="33"/>
  <c r="U256" i="33"/>
  <c r="U155" i="33"/>
  <c r="AP255" i="33"/>
  <c r="AP154" i="33"/>
  <c r="D154" i="33"/>
  <c r="D255" i="33"/>
  <c r="AA254" i="33"/>
  <c r="AA153" i="33"/>
  <c r="AV317" i="33"/>
  <c r="AV152" i="33"/>
  <c r="AV253" i="33"/>
  <c r="L317" i="33"/>
  <c r="L253" i="33"/>
  <c r="L152" i="33"/>
  <c r="AG252" i="33"/>
  <c r="AG151" i="33"/>
  <c r="BB251" i="33"/>
  <c r="BB150" i="33"/>
  <c r="R150" i="33"/>
  <c r="R251" i="33"/>
  <c r="AM250" i="33"/>
  <c r="AM149" i="33"/>
  <c r="AU328" i="33"/>
  <c r="AU297" i="33"/>
  <c r="AU196" i="33"/>
  <c r="AU95" i="4"/>
  <c r="Q196" i="33"/>
  <c r="AR296" i="33"/>
  <c r="AR195" i="33"/>
  <c r="AR300" i="33"/>
  <c r="Z296" i="33"/>
  <c r="Z300" i="33"/>
  <c r="F296" i="33"/>
  <c r="F195" i="33"/>
  <c r="F300" i="33"/>
  <c r="AU295" i="33"/>
  <c r="AU194" i="33"/>
  <c r="AU299" i="33"/>
  <c r="AC295" i="33"/>
  <c r="AC194" i="33"/>
  <c r="AC299" i="33"/>
  <c r="I194" i="33"/>
  <c r="I295" i="33"/>
  <c r="I299" i="33"/>
  <c r="BG327" i="33"/>
  <c r="AI327" i="33"/>
  <c r="W327" i="33"/>
  <c r="AI324" i="33"/>
  <c r="AL280" i="33"/>
  <c r="BG279" i="33"/>
  <c r="W279" i="33"/>
  <c r="AR278" i="33"/>
  <c r="BA277" i="33"/>
  <c r="AX276" i="33"/>
  <c r="AX175" i="33"/>
  <c r="N276" i="33"/>
  <c r="N175" i="33"/>
  <c r="AI275" i="33"/>
  <c r="AI174" i="33"/>
  <c r="BD274" i="33"/>
  <c r="BD173" i="33"/>
  <c r="T274" i="33"/>
  <c r="T173" i="33"/>
  <c r="AO322" i="33"/>
  <c r="AO273" i="33"/>
  <c r="AO172" i="33"/>
  <c r="C322" i="33"/>
  <c r="C273" i="33"/>
  <c r="C172" i="33"/>
  <c r="Z272" i="33"/>
  <c r="Z171" i="33"/>
  <c r="AU170" i="33"/>
  <c r="AU271" i="33"/>
  <c r="I271" i="33"/>
  <c r="I170" i="33"/>
  <c r="AF270" i="33"/>
  <c r="AF169" i="33"/>
  <c r="BA321" i="33"/>
  <c r="BA269" i="33"/>
  <c r="BA168" i="33"/>
  <c r="Q321" i="33"/>
  <c r="Q269" i="33"/>
  <c r="Q168" i="33"/>
  <c r="AL268" i="33"/>
  <c r="AL167" i="33"/>
  <c r="BG267" i="33"/>
  <c r="BG166" i="33"/>
  <c r="W267" i="33"/>
  <c r="W166" i="33"/>
  <c r="AR165" i="33"/>
  <c r="AR266" i="33"/>
  <c r="F266" i="33"/>
  <c r="F165" i="33"/>
  <c r="AC320" i="33"/>
  <c r="AC164" i="33"/>
  <c r="AC265" i="33"/>
  <c r="AX264" i="33"/>
  <c r="AX163" i="33"/>
  <c r="N163" i="33"/>
  <c r="N264" i="33"/>
  <c r="AI263" i="33"/>
  <c r="AI162" i="33"/>
  <c r="BD262" i="33"/>
  <c r="BD161" i="33"/>
  <c r="T161" i="33"/>
  <c r="T262" i="33"/>
  <c r="AO160" i="33"/>
  <c r="AO319" i="33"/>
  <c r="AO261" i="33"/>
  <c r="C319" i="33"/>
  <c r="C261" i="33"/>
  <c r="C160" i="33"/>
  <c r="Z159" i="33"/>
  <c r="Z260" i="33"/>
  <c r="AU158" i="33"/>
  <c r="AU259" i="33"/>
  <c r="I158" i="33"/>
  <c r="I259" i="33"/>
  <c r="AF258" i="33"/>
  <c r="AF157" i="33"/>
  <c r="BA318" i="33"/>
  <c r="BA257" i="33"/>
  <c r="BA156" i="33"/>
  <c r="Q318" i="33"/>
  <c r="Q257" i="33"/>
  <c r="Q156" i="33"/>
  <c r="AL256" i="33"/>
  <c r="AL155" i="33"/>
  <c r="BG255" i="33"/>
  <c r="BG154" i="33"/>
  <c r="W255" i="33"/>
  <c r="W154" i="33"/>
  <c r="AR254" i="33"/>
  <c r="AR153" i="33"/>
  <c r="F254" i="33"/>
  <c r="F153" i="33"/>
  <c r="AC317" i="33"/>
  <c r="AC253" i="33"/>
  <c r="AC152" i="33"/>
  <c r="AX252" i="33"/>
  <c r="AX151" i="33"/>
  <c r="AB197" i="33"/>
  <c r="G298" i="33"/>
  <c r="BA300" i="33"/>
  <c r="G300" i="33"/>
  <c r="BG197" i="33"/>
  <c r="BE196" i="33"/>
  <c r="AS196" i="33"/>
  <c r="AV296" i="33"/>
  <c r="AV195" i="33"/>
  <c r="AV300" i="33"/>
  <c r="AD296" i="33"/>
  <c r="AD195" i="33"/>
  <c r="AD300" i="33"/>
  <c r="L296" i="33"/>
  <c r="L195" i="33"/>
  <c r="L300" i="33"/>
  <c r="AY295" i="33"/>
  <c r="AY194" i="33"/>
  <c r="AY299" i="33"/>
  <c r="AG295" i="33"/>
  <c r="AG194" i="33"/>
  <c r="AG299" i="33"/>
  <c r="O295" i="33"/>
  <c r="O299" i="33"/>
  <c r="O194" i="33"/>
  <c r="BB193" i="33"/>
  <c r="AJ193" i="33"/>
  <c r="R193" i="33"/>
  <c r="AG192" i="33"/>
  <c r="G192" i="33"/>
  <c r="AJ191" i="33"/>
  <c r="R191" i="33"/>
  <c r="O190" i="33"/>
  <c r="BB189" i="33"/>
  <c r="R189" i="33"/>
  <c r="BE188" i="33"/>
  <c r="AS188" i="33"/>
  <c r="AG188" i="33"/>
  <c r="U188" i="33"/>
  <c r="G326" i="33"/>
  <c r="BB187" i="33"/>
  <c r="BE186" i="33"/>
  <c r="AM186" i="33"/>
  <c r="U186" i="33"/>
  <c r="AY184" i="33"/>
  <c r="AA184" i="33"/>
  <c r="O184" i="33"/>
  <c r="AJ183" i="33"/>
  <c r="R183" i="33"/>
  <c r="AP181" i="33"/>
  <c r="AM324" i="33"/>
  <c r="AA180" i="33"/>
  <c r="O180" i="33"/>
  <c r="BH179" i="33"/>
  <c r="G178" i="33"/>
  <c r="AY323" i="33"/>
  <c r="AM323" i="33"/>
  <c r="O323" i="33"/>
  <c r="BH175" i="33"/>
  <c r="AS174" i="33"/>
  <c r="AA174" i="33"/>
  <c r="G174" i="33"/>
  <c r="AV173" i="33"/>
  <c r="AD173" i="33"/>
  <c r="L173" i="33"/>
  <c r="BE322" i="33"/>
  <c r="AS322" i="33"/>
  <c r="AG322" i="33"/>
  <c r="U322" i="33"/>
  <c r="BB169" i="33"/>
  <c r="AJ169" i="33"/>
  <c r="R169" i="33"/>
  <c r="G321" i="33"/>
  <c r="AV167" i="33"/>
  <c r="AD167" i="33"/>
  <c r="L167" i="33"/>
  <c r="AY166" i="33"/>
  <c r="AG166" i="33"/>
  <c r="BB165" i="33"/>
  <c r="AJ165" i="33"/>
  <c r="R165" i="33"/>
  <c r="BE164" i="33"/>
  <c r="AS164" i="33"/>
  <c r="U164" i="33"/>
  <c r="G320" i="33"/>
  <c r="BH161" i="33"/>
  <c r="AP161" i="33"/>
  <c r="AY319" i="33"/>
  <c r="AM319" i="33"/>
  <c r="AA319" i="33"/>
  <c r="O319" i="33"/>
  <c r="BB159" i="33"/>
  <c r="AJ159" i="33"/>
  <c r="R159" i="33"/>
  <c r="BE158" i="33"/>
  <c r="AM158" i="33"/>
  <c r="U158" i="33"/>
  <c r="BH157" i="33"/>
  <c r="AP157" i="33"/>
  <c r="X157" i="33"/>
  <c r="D157" i="33"/>
  <c r="Y298" i="33"/>
  <c r="AL196" i="33"/>
  <c r="AL328" i="33"/>
  <c r="AL297" i="33"/>
  <c r="AL95" i="4"/>
  <c r="Z297" i="33"/>
  <c r="N328" i="33"/>
  <c r="AI294" i="33"/>
  <c r="AI193" i="33"/>
  <c r="AF293" i="33"/>
  <c r="AF192" i="33"/>
  <c r="AF327" i="33"/>
  <c r="AI177" i="33"/>
  <c r="Q177" i="33"/>
  <c r="BD176" i="33"/>
  <c r="AR176" i="33"/>
  <c r="AF176" i="33"/>
  <c r="T323" i="33"/>
  <c r="F176" i="33"/>
  <c r="Q175" i="33"/>
  <c r="BG173" i="33"/>
  <c r="W173" i="33"/>
  <c r="AX322" i="33"/>
  <c r="AL322" i="33"/>
  <c r="Z322" i="33"/>
  <c r="N322" i="33"/>
  <c r="BA171" i="33"/>
  <c r="BD170" i="33"/>
  <c r="BG169" i="33"/>
  <c r="W169" i="33"/>
  <c r="C169" i="33"/>
  <c r="F166" i="33"/>
  <c r="AU165" i="33"/>
  <c r="AX164" i="33"/>
  <c r="AL164" i="33"/>
  <c r="Z164" i="33"/>
  <c r="N164" i="33"/>
  <c r="BG163" i="33"/>
  <c r="AO163" i="33"/>
  <c r="C163" i="33"/>
  <c r="AR162" i="33"/>
  <c r="Z162" i="33"/>
  <c r="F162" i="33"/>
  <c r="AC161" i="33"/>
  <c r="I161" i="33"/>
  <c r="BD319" i="33"/>
  <c r="AR319" i="33"/>
  <c r="AF319" i="33"/>
  <c r="T319" i="33"/>
  <c r="F319" i="33"/>
  <c r="AU159" i="33"/>
  <c r="AF158" i="33"/>
  <c r="N158" i="33"/>
  <c r="AS298" i="33"/>
  <c r="AP249" i="33"/>
  <c r="AP148" i="33"/>
  <c r="AP316" i="33"/>
  <c r="D316" i="33"/>
  <c r="D249" i="33"/>
  <c r="D148" i="33"/>
  <c r="AA148" i="33"/>
  <c r="AA248" i="33"/>
  <c r="AA147" i="33"/>
  <c r="AV247" i="33"/>
  <c r="AV146" i="33"/>
  <c r="L247" i="33"/>
  <c r="L146" i="33"/>
  <c r="AG246" i="33"/>
  <c r="AG145" i="33"/>
  <c r="BB315" i="33"/>
  <c r="BB245" i="33"/>
  <c r="BB144" i="33"/>
  <c r="R315" i="33"/>
  <c r="R245" i="33"/>
  <c r="R144" i="33"/>
  <c r="AM244" i="33"/>
  <c r="AM143" i="33"/>
  <c r="BH243" i="33"/>
  <c r="BH142" i="33"/>
  <c r="X243" i="33"/>
  <c r="X142" i="33"/>
  <c r="AS242" i="33"/>
  <c r="AS141" i="33"/>
  <c r="G141" i="33"/>
  <c r="G242" i="33"/>
  <c r="AD314" i="33"/>
  <c r="AD241" i="33"/>
  <c r="AD140" i="33"/>
  <c r="AY240" i="33"/>
  <c r="AY139" i="33"/>
  <c r="O240" i="33"/>
  <c r="O139" i="33"/>
  <c r="AJ239" i="33"/>
  <c r="AJ138" i="33"/>
  <c r="BE238" i="33"/>
  <c r="BE137" i="33"/>
  <c r="U238" i="33"/>
  <c r="U137" i="33"/>
  <c r="AP313" i="33"/>
  <c r="AP237" i="33"/>
  <c r="AP136" i="33"/>
  <c r="D313" i="33"/>
  <c r="D237" i="33"/>
  <c r="D136" i="33"/>
  <c r="AA236" i="33"/>
  <c r="AA135" i="33"/>
  <c r="AV235" i="33"/>
  <c r="AV134" i="33"/>
  <c r="L235" i="33"/>
  <c r="L134" i="33"/>
  <c r="AG234" i="33"/>
  <c r="AG133" i="33"/>
  <c r="BB312" i="33"/>
  <c r="BB233" i="33"/>
  <c r="BB132" i="33"/>
  <c r="R312" i="33"/>
  <c r="R233" i="33"/>
  <c r="R132" i="33"/>
  <c r="AM131" i="33"/>
  <c r="AM232" i="33"/>
  <c r="BH231" i="33"/>
  <c r="BH130" i="33"/>
  <c r="X231" i="33"/>
  <c r="X130" i="33"/>
  <c r="AS230" i="33"/>
  <c r="AS129" i="33"/>
  <c r="G129" i="33"/>
  <c r="G230" i="33"/>
  <c r="AD128" i="33"/>
  <c r="AD229" i="33"/>
  <c r="AD311" i="33"/>
  <c r="AY228" i="33"/>
  <c r="AY127" i="33"/>
  <c r="O228" i="33"/>
  <c r="O127" i="33"/>
  <c r="AJ126" i="33"/>
  <c r="AJ227" i="33"/>
  <c r="BE226" i="33"/>
  <c r="BE125" i="33"/>
  <c r="U226" i="33"/>
  <c r="U125" i="33"/>
  <c r="AP310" i="33"/>
  <c r="AP225" i="33"/>
  <c r="AP124" i="33"/>
  <c r="D225" i="33"/>
  <c r="D124" i="33"/>
  <c r="D310" i="33"/>
  <c r="AA224" i="33"/>
  <c r="AA123" i="33"/>
  <c r="AV122" i="33"/>
  <c r="AV223" i="33"/>
  <c r="L122" i="33"/>
  <c r="L223" i="33"/>
  <c r="AG222" i="33"/>
  <c r="AG121" i="33"/>
  <c r="BB221" i="33"/>
  <c r="BB120" i="33"/>
  <c r="BB309" i="33"/>
  <c r="R309" i="33"/>
  <c r="R221" i="33"/>
  <c r="R120" i="33"/>
  <c r="AM220" i="33"/>
  <c r="AM119" i="33"/>
  <c r="BH219" i="33"/>
  <c r="BH118" i="33"/>
  <c r="X219" i="33"/>
  <c r="X118" i="33"/>
  <c r="AS218" i="33"/>
  <c r="AS117" i="33"/>
  <c r="G218" i="33"/>
  <c r="G117" i="33"/>
  <c r="AD308" i="33"/>
  <c r="AD217" i="33"/>
  <c r="AD116" i="33"/>
  <c r="AY216" i="33"/>
  <c r="AY115" i="33"/>
  <c r="O115" i="33"/>
  <c r="O216" i="33"/>
  <c r="AJ114" i="33"/>
  <c r="AJ215" i="33"/>
  <c r="BE214" i="33"/>
  <c r="BE113" i="33"/>
  <c r="U214" i="33"/>
  <c r="U113" i="33"/>
  <c r="AP112" i="33"/>
  <c r="AP307" i="33"/>
  <c r="AP213" i="33"/>
  <c r="D307" i="33"/>
  <c r="D213" i="33"/>
  <c r="D112" i="33"/>
  <c r="AA111" i="33"/>
  <c r="AA212" i="33"/>
  <c r="AV211" i="33"/>
  <c r="AV110" i="33"/>
  <c r="L211" i="33"/>
  <c r="L110" i="33"/>
  <c r="AS109" i="33"/>
  <c r="AS210" i="33"/>
  <c r="AA210" i="33"/>
  <c r="AA109" i="33"/>
  <c r="G209" i="33"/>
  <c r="G108" i="33"/>
  <c r="G306" i="33"/>
  <c r="AG94" i="4"/>
  <c r="BH93" i="4"/>
  <c r="AP93" i="4"/>
  <c r="X93" i="4"/>
  <c r="D93" i="4"/>
  <c r="AS92" i="4"/>
  <c r="AA92" i="4"/>
  <c r="G92" i="4"/>
  <c r="AP91" i="4"/>
  <c r="AM90" i="4"/>
  <c r="BH89" i="4"/>
  <c r="X89" i="4"/>
  <c r="AS88" i="4"/>
  <c r="G88" i="4"/>
  <c r="AD87" i="4"/>
  <c r="AY86" i="4"/>
  <c r="O86" i="4"/>
  <c r="AJ85" i="4"/>
  <c r="BE84" i="4"/>
  <c r="U84" i="4"/>
  <c r="AP83" i="4"/>
  <c r="D83" i="4"/>
  <c r="AA82" i="4"/>
  <c r="AV81" i="4"/>
  <c r="L81" i="4"/>
  <c r="AG80" i="4"/>
  <c r="BB79" i="4"/>
  <c r="R79" i="4"/>
  <c r="AM78" i="4"/>
  <c r="BH77" i="4"/>
  <c r="X77" i="4"/>
  <c r="AS76" i="4"/>
  <c r="G76" i="4"/>
  <c r="AD75" i="4"/>
  <c r="AY74" i="4"/>
  <c r="O74" i="4"/>
  <c r="AJ73" i="4"/>
  <c r="BE72" i="4"/>
  <c r="U72" i="4"/>
  <c r="AP71" i="4"/>
  <c r="D71" i="4"/>
  <c r="AA70" i="4"/>
  <c r="AV69" i="4"/>
  <c r="L69" i="4"/>
  <c r="AG68" i="4"/>
  <c r="BB67" i="4"/>
  <c r="R67" i="4"/>
  <c r="AM66" i="4"/>
  <c r="BH65" i="4"/>
  <c r="X65" i="4"/>
  <c r="AS64" i="4"/>
  <c r="G64" i="4"/>
  <c r="AD63" i="4"/>
  <c r="AY62" i="4"/>
  <c r="O62" i="4"/>
  <c r="AJ61" i="4"/>
  <c r="BE60" i="4"/>
  <c r="U60" i="4"/>
  <c r="AP59" i="4"/>
  <c r="D59" i="4"/>
  <c r="AA58" i="4"/>
  <c r="AV57" i="4"/>
  <c r="L57" i="4"/>
  <c r="AG56" i="4"/>
  <c r="BB55" i="4"/>
  <c r="R55" i="4"/>
  <c r="AM54" i="4"/>
  <c r="BH53" i="4"/>
  <c r="X53" i="4"/>
  <c r="AS52" i="4"/>
  <c r="G52" i="4"/>
  <c r="AD51" i="4"/>
  <c r="AY50" i="4"/>
  <c r="O50" i="4"/>
  <c r="AJ49" i="4"/>
  <c r="BE48" i="4"/>
  <c r="U48" i="4"/>
  <c r="AP47" i="4"/>
  <c r="D47" i="4"/>
  <c r="AA46" i="4"/>
  <c r="AV45" i="4"/>
  <c r="L45" i="4"/>
  <c r="AG44" i="4"/>
  <c r="BB43" i="4"/>
  <c r="R43" i="4"/>
  <c r="AM42" i="4"/>
  <c r="BH41" i="4"/>
  <c r="X41" i="4"/>
  <c r="AS40" i="4"/>
  <c r="G40" i="4"/>
  <c r="AD39" i="4"/>
  <c r="AY38" i="4"/>
  <c r="O38" i="4"/>
  <c r="AJ37" i="4"/>
  <c r="BE36" i="4"/>
  <c r="U36" i="4"/>
  <c r="AP35" i="4"/>
  <c r="D35" i="4"/>
  <c r="AA34" i="4"/>
  <c r="AV33" i="4"/>
  <c r="L33" i="4"/>
  <c r="AG32" i="4"/>
  <c r="BB31" i="4"/>
  <c r="R31" i="4"/>
  <c r="AM30" i="4"/>
  <c r="BH29" i="4"/>
  <c r="X29" i="4"/>
  <c r="AS28" i="4"/>
  <c r="G28" i="4"/>
  <c r="AD27" i="4"/>
  <c r="AY26" i="4"/>
  <c r="O26" i="4"/>
  <c r="AJ25" i="4"/>
  <c r="BE24" i="4"/>
  <c r="U24" i="4"/>
  <c r="AP23" i="4"/>
  <c r="D23" i="4"/>
  <c r="AA22" i="4"/>
  <c r="AV21" i="4"/>
  <c r="L21" i="4"/>
  <c r="AG20" i="4"/>
  <c r="BB19" i="4"/>
  <c r="R19" i="4"/>
  <c r="AM18" i="4"/>
  <c r="BH17" i="4"/>
  <c r="X17" i="4"/>
  <c r="AS16" i="4"/>
  <c r="G16" i="4"/>
  <c r="AD15" i="4"/>
  <c r="AY14" i="4"/>
  <c r="O14" i="4"/>
  <c r="AJ13" i="4"/>
  <c r="BE12" i="4"/>
  <c r="U12" i="4"/>
  <c r="AP11" i="4"/>
  <c r="D11" i="4"/>
  <c r="AA10" i="4"/>
  <c r="AV9" i="4"/>
  <c r="L9" i="4"/>
  <c r="AG8" i="4"/>
  <c r="BB7" i="4"/>
  <c r="R7" i="4"/>
  <c r="N252" i="33"/>
  <c r="N151" i="33"/>
  <c r="AI251" i="33"/>
  <c r="AI150" i="33"/>
  <c r="BD250" i="33"/>
  <c r="BD149" i="33"/>
  <c r="T250" i="33"/>
  <c r="T149" i="33"/>
  <c r="AO316" i="33"/>
  <c r="AO249" i="33"/>
  <c r="AO148" i="33"/>
  <c r="C316" i="33"/>
  <c r="C249" i="33"/>
  <c r="C148" i="33"/>
  <c r="Z248" i="33"/>
  <c r="Z147" i="33"/>
  <c r="AU247" i="33"/>
  <c r="AU146" i="33"/>
  <c r="I247" i="33"/>
  <c r="I146" i="33"/>
  <c r="AF145" i="33"/>
  <c r="AF246" i="33"/>
  <c r="BA315" i="33"/>
  <c r="BA245" i="33"/>
  <c r="BA144" i="33"/>
  <c r="Q315" i="33"/>
  <c r="Q144" i="33"/>
  <c r="Q245" i="33"/>
  <c r="AL244" i="33"/>
  <c r="AL143" i="33"/>
  <c r="BG243" i="33"/>
  <c r="BG142" i="33"/>
  <c r="W243" i="33"/>
  <c r="W142" i="33"/>
  <c r="AR242" i="33"/>
  <c r="AR141" i="33"/>
  <c r="F242" i="33"/>
  <c r="F141" i="33"/>
  <c r="AC140" i="33"/>
  <c r="AC314" i="33"/>
  <c r="AC241" i="33"/>
  <c r="AX240" i="33"/>
  <c r="AX139" i="33"/>
  <c r="N240" i="33"/>
  <c r="N139" i="33"/>
  <c r="AI138" i="33"/>
  <c r="AI239" i="33"/>
  <c r="BD238" i="33"/>
  <c r="BD137" i="33"/>
  <c r="T238" i="33"/>
  <c r="T137" i="33"/>
  <c r="AO313" i="33"/>
  <c r="AO237" i="33"/>
  <c r="AO136" i="33"/>
  <c r="C313" i="33"/>
  <c r="C237" i="33"/>
  <c r="C136" i="33"/>
  <c r="Z236" i="33"/>
  <c r="Z135" i="33"/>
  <c r="AU235" i="33"/>
  <c r="AU134" i="33"/>
  <c r="I235" i="33"/>
  <c r="I134" i="33"/>
  <c r="AF133" i="33"/>
  <c r="AF234" i="33"/>
  <c r="BA233" i="33"/>
  <c r="BA132" i="33"/>
  <c r="BA312" i="33"/>
  <c r="Q312" i="33"/>
  <c r="Q233" i="33"/>
  <c r="Q132" i="33"/>
  <c r="AL232" i="33"/>
  <c r="AL131" i="33"/>
  <c r="BG231" i="33"/>
  <c r="BG130" i="33"/>
  <c r="W130" i="33"/>
  <c r="W231" i="33"/>
  <c r="AR230" i="33"/>
  <c r="AR129" i="33"/>
  <c r="F129" i="33"/>
  <c r="F230" i="33"/>
  <c r="AC229" i="33"/>
  <c r="AC128" i="33"/>
  <c r="AC311" i="33"/>
  <c r="AX228" i="33"/>
  <c r="AX127" i="33"/>
  <c r="N228" i="33"/>
  <c r="N127" i="33"/>
  <c r="AI126" i="33"/>
  <c r="AI227" i="33"/>
  <c r="BD226" i="33"/>
  <c r="BD125" i="33"/>
  <c r="T226" i="33"/>
  <c r="T125" i="33"/>
  <c r="AO310" i="33"/>
  <c r="AO225" i="33"/>
  <c r="AO124" i="33"/>
  <c r="C310" i="33"/>
  <c r="C225" i="33"/>
  <c r="C124" i="33"/>
  <c r="Z224" i="33"/>
  <c r="Z123" i="33"/>
  <c r="AU223" i="33"/>
  <c r="AU122" i="33"/>
  <c r="I223" i="33"/>
  <c r="I122" i="33"/>
  <c r="AF121" i="33"/>
  <c r="AF222" i="33"/>
  <c r="BA221" i="33"/>
  <c r="BA120" i="33"/>
  <c r="BA309" i="33"/>
  <c r="Q120" i="33"/>
  <c r="Q309" i="33"/>
  <c r="Q221" i="33"/>
  <c r="AL119" i="33"/>
  <c r="AL220" i="33"/>
  <c r="BG219" i="33"/>
  <c r="BG118" i="33"/>
  <c r="W219" i="33"/>
  <c r="W118" i="33"/>
  <c r="AR218" i="33"/>
  <c r="AR117" i="33"/>
  <c r="F117" i="33"/>
  <c r="F218" i="33"/>
  <c r="AC217" i="33"/>
  <c r="AC308" i="33"/>
  <c r="AC116" i="33"/>
  <c r="AX216" i="33"/>
  <c r="AX115" i="33"/>
  <c r="N216" i="33"/>
  <c r="N115" i="33"/>
  <c r="AI114" i="33"/>
  <c r="AI215" i="33"/>
  <c r="BD214" i="33"/>
  <c r="BD113" i="33"/>
  <c r="T214" i="33"/>
  <c r="T113" i="33"/>
  <c r="AO213" i="33"/>
  <c r="AO112" i="33"/>
  <c r="AO307" i="33"/>
  <c r="C112" i="33"/>
  <c r="C307" i="33"/>
  <c r="C213" i="33"/>
  <c r="Z212" i="33"/>
  <c r="Z111" i="33"/>
  <c r="AU110" i="33"/>
  <c r="AU211" i="33"/>
  <c r="I211" i="33"/>
  <c r="I110" i="33"/>
  <c r="AR210" i="33"/>
  <c r="AR109" i="33"/>
  <c r="Z210" i="33"/>
  <c r="Z109" i="33"/>
  <c r="F306" i="33"/>
  <c r="F209" i="33"/>
  <c r="F108" i="33"/>
  <c r="AL94" i="4"/>
  <c r="C75" i="4"/>
  <c r="Z74" i="4"/>
  <c r="AU73" i="4"/>
  <c r="I73" i="4"/>
  <c r="AF72" i="4"/>
  <c r="BA71" i="4"/>
  <c r="Q71" i="4"/>
  <c r="AL70" i="4"/>
  <c r="BG69" i="4"/>
  <c r="W69" i="4"/>
  <c r="AR68" i="4"/>
  <c r="F68" i="4"/>
  <c r="AC67" i="4"/>
  <c r="AX66" i="4"/>
  <c r="N66" i="4"/>
  <c r="AI65" i="4"/>
  <c r="BD64" i="4"/>
  <c r="T64" i="4"/>
  <c r="AO63" i="4"/>
  <c r="C63" i="4"/>
  <c r="Z62" i="4"/>
  <c r="AU61" i="4"/>
  <c r="I61" i="4"/>
  <c r="AF60" i="4"/>
  <c r="BA59" i="4"/>
  <c r="Q59" i="4"/>
  <c r="AL58" i="4"/>
  <c r="BG57" i="4"/>
  <c r="W57" i="4"/>
  <c r="AR56" i="4"/>
  <c r="F56" i="4"/>
  <c r="AC55" i="4"/>
  <c r="AX54" i="4"/>
  <c r="N54" i="4"/>
  <c r="AI53" i="4"/>
  <c r="BD52" i="4"/>
  <c r="T52" i="4"/>
  <c r="AO51" i="4"/>
  <c r="C51" i="4"/>
  <c r="Z50" i="4"/>
  <c r="AU49" i="4"/>
  <c r="I49" i="4"/>
  <c r="AF48" i="4"/>
  <c r="BA47" i="4"/>
  <c r="Q47" i="4"/>
  <c r="AL46" i="4"/>
  <c r="BG45" i="4"/>
  <c r="W45" i="4"/>
  <c r="AR44" i="4"/>
  <c r="F44" i="4"/>
  <c r="AC43" i="4"/>
  <c r="AX42" i="4"/>
  <c r="N42" i="4"/>
  <c r="AI41" i="4"/>
  <c r="BD40" i="4"/>
  <c r="T40" i="4"/>
  <c r="AO39" i="4"/>
  <c r="C39" i="4"/>
  <c r="Z38" i="4"/>
  <c r="AU37" i="4"/>
  <c r="I37" i="4"/>
  <c r="AF36" i="4"/>
  <c r="BA35" i="4"/>
  <c r="Q35" i="4"/>
  <c r="AL34" i="4"/>
  <c r="BG33" i="4"/>
  <c r="W33" i="4"/>
  <c r="AR32" i="4"/>
  <c r="F32" i="4"/>
  <c r="AC31" i="4"/>
  <c r="AX30" i="4"/>
  <c r="N30" i="4"/>
  <c r="AI29" i="4"/>
  <c r="BD28" i="4"/>
  <c r="T28" i="4"/>
  <c r="AO27" i="4"/>
  <c r="C27" i="4"/>
  <c r="Z26" i="4"/>
  <c r="AU25" i="4"/>
  <c r="I25" i="4"/>
  <c r="AF24" i="4"/>
  <c r="BA23" i="4"/>
  <c r="Q23" i="4"/>
  <c r="AL22" i="4"/>
  <c r="BG21" i="4"/>
  <c r="W21" i="4"/>
  <c r="AR20" i="4"/>
  <c r="F20" i="4"/>
  <c r="AC19" i="4"/>
  <c r="AX18" i="4"/>
  <c r="N18" i="4"/>
  <c r="AI17" i="4"/>
  <c r="BD16" i="4"/>
  <c r="T16" i="4"/>
  <c r="AO15" i="4"/>
  <c r="C15" i="4"/>
  <c r="Z14" i="4"/>
  <c r="AU13" i="4"/>
  <c r="I13" i="4"/>
  <c r="AF12" i="4"/>
  <c r="BA11" i="4"/>
  <c r="Q11" i="4"/>
  <c r="AL10" i="4"/>
  <c r="BG9" i="4"/>
  <c r="W9" i="4"/>
  <c r="AR8" i="4"/>
  <c r="F8" i="4"/>
  <c r="AC7" i="4"/>
  <c r="AH196" i="33"/>
  <c r="AK294" i="33"/>
  <c r="AK193" i="33"/>
  <c r="E294" i="33"/>
  <c r="E193" i="33"/>
  <c r="AB192" i="33"/>
  <c r="AB293" i="33"/>
  <c r="AB327" i="33"/>
  <c r="AW292" i="33"/>
  <c r="AW191" i="33"/>
  <c r="M292" i="33"/>
  <c r="M191" i="33"/>
  <c r="AH291" i="33"/>
  <c r="AH190" i="33"/>
  <c r="BC290" i="33"/>
  <c r="BC189" i="33"/>
  <c r="S290" i="33"/>
  <c r="S189" i="33"/>
  <c r="AN326" i="33"/>
  <c r="AN289" i="33"/>
  <c r="AN188" i="33"/>
  <c r="B289" i="33"/>
  <c r="B326" i="33"/>
  <c r="B188" i="33"/>
  <c r="Y187" i="33"/>
  <c r="Y288" i="33"/>
  <c r="AT186" i="33"/>
  <c r="AT287" i="33"/>
  <c r="H186" i="33"/>
  <c r="H287" i="33"/>
  <c r="AE286" i="33"/>
  <c r="AE185" i="33"/>
  <c r="AZ325" i="33"/>
  <c r="AZ184" i="33"/>
  <c r="AZ285" i="33"/>
  <c r="P325" i="33"/>
  <c r="P184" i="33"/>
  <c r="P285" i="33"/>
  <c r="AK183" i="33"/>
  <c r="AK284" i="33"/>
  <c r="BF283" i="33"/>
  <c r="BF182" i="33"/>
  <c r="V283" i="33"/>
  <c r="V182" i="33"/>
  <c r="AQ282" i="33"/>
  <c r="AQ181" i="33"/>
  <c r="E282" i="33"/>
  <c r="E181" i="33"/>
  <c r="AB281" i="33"/>
  <c r="AB180" i="33"/>
  <c r="AB324" i="33"/>
  <c r="AW280" i="33"/>
  <c r="AW179" i="33"/>
  <c r="M280" i="33"/>
  <c r="M179" i="33"/>
  <c r="AH279" i="33"/>
  <c r="AH178" i="33"/>
  <c r="BC278" i="33"/>
  <c r="BC177" i="33"/>
  <c r="S177" i="33"/>
  <c r="S278" i="33"/>
  <c r="AN323" i="33"/>
  <c r="AN277" i="33"/>
  <c r="AN176" i="33"/>
  <c r="B176" i="33"/>
  <c r="B323" i="33"/>
  <c r="B277" i="33"/>
  <c r="Y276" i="33"/>
  <c r="Y175" i="33"/>
  <c r="AT174" i="33"/>
  <c r="AT275" i="33"/>
  <c r="H275" i="33"/>
  <c r="H174" i="33"/>
  <c r="AE274" i="33"/>
  <c r="AE173" i="33"/>
  <c r="AZ172" i="33"/>
  <c r="AZ273" i="33"/>
  <c r="AZ322" i="33"/>
  <c r="P172" i="33"/>
  <c r="P273" i="33"/>
  <c r="P322" i="33"/>
  <c r="AK171" i="33"/>
  <c r="AK272" i="33"/>
  <c r="BF170" i="33"/>
  <c r="BF271" i="33"/>
  <c r="V170" i="33"/>
  <c r="V271" i="33"/>
  <c r="AQ169" i="33"/>
  <c r="AQ270" i="33"/>
  <c r="E270" i="33"/>
  <c r="E169" i="33"/>
  <c r="AB321" i="33"/>
  <c r="AB269" i="33"/>
  <c r="AB168" i="33"/>
  <c r="AW268" i="33"/>
  <c r="AW167" i="33"/>
  <c r="M268" i="33"/>
  <c r="M167" i="33"/>
  <c r="AH267" i="33"/>
  <c r="AH166" i="33"/>
  <c r="BC266" i="33"/>
  <c r="BC165" i="33"/>
  <c r="S266" i="33"/>
  <c r="S165" i="33"/>
  <c r="AN320" i="33"/>
  <c r="AN265" i="33"/>
  <c r="AN164" i="33"/>
  <c r="B320" i="33"/>
  <c r="B265" i="33"/>
  <c r="B164" i="33"/>
  <c r="Y163" i="33"/>
  <c r="Y264" i="33"/>
  <c r="AT263" i="33"/>
  <c r="AT162" i="33"/>
  <c r="H162" i="33"/>
  <c r="H263" i="33"/>
  <c r="AE262" i="33"/>
  <c r="AE161" i="33"/>
  <c r="AZ319" i="33"/>
  <c r="AZ261" i="33"/>
  <c r="AZ160" i="33"/>
  <c r="P319" i="33"/>
  <c r="P261" i="33"/>
  <c r="P160" i="33"/>
  <c r="AK260" i="33"/>
  <c r="AK159" i="33"/>
  <c r="BF158" i="33"/>
  <c r="BF259" i="33"/>
  <c r="V259" i="33"/>
  <c r="V158" i="33"/>
  <c r="AQ258" i="33"/>
  <c r="AQ157" i="33"/>
  <c r="E258" i="33"/>
  <c r="E157" i="33"/>
  <c r="AB318" i="33"/>
  <c r="AB257" i="33"/>
  <c r="AB156" i="33"/>
  <c r="AW256" i="33"/>
  <c r="AW155" i="33"/>
  <c r="M256" i="33"/>
  <c r="M155" i="33"/>
  <c r="AH255" i="33"/>
  <c r="AH154" i="33"/>
  <c r="BC153" i="33"/>
  <c r="BC254" i="33"/>
  <c r="S153" i="33"/>
  <c r="S254" i="33"/>
  <c r="AN152" i="33"/>
  <c r="AN253" i="33"/>
  <c r="AN317" i="33"/>
  <c r="B317" i="33"/>
  <c r="B253" i="33"/>
  <c r="B152" i="33"/>
  <c r="Y252" i="33"/>
  <c r="Y151" i="33"/>
  <c r="AT251" i="33"/>
  <c r="AT150" i="33"/>
  <c r="H150" i="33"/>
  <c r="H251" i="33"/>
  <c r="AE250" i="33"/>
  <c r="AE149" i="33"/>
  <c r="AZ148" i="33"/>
  <c r="AZ249" i="33"/>
  <c r="AZ316" i="33"/>
  <c r="P249" i="33"/>
  <c r="P148" i="33"/>
  <c r="P316" i="33"/>
  <c r="AK147" i="33"/>
  <c r="AK248" i="33"/>
  <c r="BF247" i="33"/>
  <c r="BF146" i="33"/>
  <c r="V247" i="33"/>
  <c r="V146" i="33"/>
  <c r="AQ145" i="33"/>
  <c r="AQ246" i="33"/>
  <c r="E145" i="33"/>
  <c r="E246" i="33"/>
  <c r="AB245" i="33"/>
  <c r="AB144" i="33"/>
  <c r="AB315" i="33"/>
  <c r="AW244" i="33"/>
  <c r="AW143" i="33"/>
  <c r="M244" i="33"/>
  <c r="M143" i="33"/>
  <c r="AH142" i="33"/>
  <c r="AH243" i="33"/>
  <c r="BC242" i="33"/>
  <c r="BC141" i="33"/>
  <c r="S242" i="33"/>
  <c r="S141" i="33"/>
  <c r="AN314" i="33"/>
  <c r="AN241" i="33"/>
  <c r="AN140" i="33"/>
  <c r="B314" i="33"/>
  <c r="B241" i="33"/>
  <c r="B140" i="33"/>
  <c r="Y139" i="33"/>
  <c r="Y240" i="33"/>
  <c r="AT138" i="33"/>
  <c r="AT239" i="33"/>
  <c r="H138" i="33"/>
  <c r="H239" i="33"/>
  <c r="AE238" i="33"/>
  <c r="AE137" i="33"/>
  <c r="AZ237" i="33"/>
  <c r="AZ136" i="33"/>
  <c r="AZ313" i="33"/>
  <c r="P237" i="33"/>
  <c r="P136" i="33"/>
  <c r="P313" i="33"/>
  <c r="AK236" i="33"/>
  <c r="AK135" i="33"/>
  <c r="BF235" i="33"/>
  <c r="BF134" i="33"/>
  <c r="V235" i="33"/>
  <c r="V134" i="33"/>
  <c r="AQ234" i="33"/>
  <c r="AQ133" i="33"/>
  <c r="E234" i="33"/>
  <c r="E133" i="33"/>
  <c r="AB312" i="33"/>
  <c r="AB233" i="33"/>
  <c r="AB132" i="33"/>
  <c r="AW232" i="33"/>
  <c r="AW131" i="33"/>
  <c r="M232" i="33"/>
  <c r="M131" i="33"/>
  <c r="AH231" i="33"/>
  <c r="AH130" i="33"/>
  <c r="BC129" i="33"/>
  <c r="BC230" i="33"/>
  <c r="S129" i="33"/>
  <c r="S230" i="33"/>
  <c r="AN229" i="33"/>
  <c r="AN128" i="33"/>
  <c r="AN311" i="33"/>
  <c r="B311" i="33"/>
  <c r="B229" i="33"/>
  <c r="B128" i="33"/>
  <c r="Y228" i="33"/>
  <c r="Y127" i="33"/>
  <c r="AT227" i="33"/>
  <c r="AT126" i="33"/>
  <c r="H126" i="33"/>
  <c r="H227" i="33"/>
  <c r="AE125" i="33"/>
  <c r="AE226" i="33"/>
  <c r="AZ310" i="33"/>
  <c r="AZ225" i="33"/>
  <c r="AZ124" i="33"/>
  <c r="P310" i="33"/>
  <c r="P225" i="33"/>
  <c r="P124" i="33"/>
  <c r="AK123" i="33"/>
  <c r="AK224" i="33"/>
  <c r="BF122" i="33"/>
  <c r="BF223" i="33"/>
  <c r="V122" i="33"/>
  <c r="V223" i="33"/>
  <c r="AQ121" i="33"/>
  <c r="AQ222" i="33"/>
  <c r="E121" i="33"/>
  <c r="E222" i="33"/>
  <c r="AB309" i="33"/>
  <c r="AB221" i="33"/>
  <c r="AB120" i="33"/>
  <c r="AW220" i="33"/>
  <c r="AW119" i="33"/>
  <c r="M220" i="33"/>
  <c r="M119" i="33"/>
  <c r="AH219" i="33"/>
  <c r="AH118" i="33"/>
  <c r="BC218" i="33"/>
  <c r="BC117" i="33"/>
  <c r="S218" i="33"/>
  <c r="S117" i="33"/>
  <c r="AN308" i="33"/>
  <c r="AN217" i="33"/>
  <c r="AN116" i="33"/>
  <c r="B308" i="33"/>
  <c r="B217" i="33"/>
  <c r="B116" i="33"/>
  <c r="Y115" i="33"/>
  <c r="Y216" i="33"/>
  <c r="AT215" i="33"/>
  <c r="AT114" i="33"/>
  <c r="H114" i="33"/>
  <c r="H215" i="33"/>
  <c r="AE214" i="33"/>
  <c r="AE113" i="33"/>
  <c r="AZ307" i="33"/>
  <c r="AZ112" i="33"/>
  <c r="AZ213" i="33"/>
  <c r="P307" i="33"/>
  <c r="P112" i="33"/>
  <c r="P213" i="33"/>
  <c r="AK212" i="33"/>
  <c r="AK111" i="33"/>
  <c r="BF211" i="33"/>
  <c r="BF110" i="33"/>
  <c r="V110" i="33"/>
  <c r="V211" i="33"/>
  <c r="AW108" i="33"/>
  <c r="AW306" i="33"/>
  <c r="AW209" i="33"/>
  <c r="AE209" i="33"/>
  <c r="AE108" i="33"/>
  <c r="AE306" i="33"/>
  <c r="M108" i="33"/>
  <c r="M306" i="33"/>
  <c r="M209" i="33"/>
  <c r="AQ94" i="4"/>
  <c r="E94" i="4"/>
  <c r="AN91" i="4"/>
  <c r="AK90" i="4"/>
  <c r="BF89" i="4"/>
  <c r="V89" i="4"/>
  <c r="AQ88" i="4"/>
  <c r="E88" i="4"/>
  <c r="AB87" i="4"/>
  <c r="AW86" i="4"/>
  <c r="M86" i="4"/>
  <c r="AH85" i="4"/>
  <c r="BC84" i="4"/>
  <c r="S84" i="4"/>
  <c r="AN83" i="4"/>
  <c r="B83" i="4"/>
  <c r="Y82" i="4"/>
  <c r="AT81" i="4"/>
  <c r="H81" i="4"/>
  <c r="AE80" i="4"/>
  <c r="AZ79" i="4"/>
  <c r="P79" i="4"/>
  <c r="AK78" i="4"/>
  <c r="BF77" i="4"/>
  <c r="V77" i="4"/>
  <c r="AQ76" i="4"/>
  <c r="E76" i="4"/>
  <c r="AB75" i="4"/>
  <c r="AW74" i="4"/>
  <c r="M74" i="4"/>
  <c r="AH73" i="4"/>
  <c r="BC72" i="4"/>
  <c r="S72" i="4"/>
  <c r="AN71" i="4"/>
  <c r="B71" i="4"/>
  <c r="Y70" i="4"/>
  <c r="AT69" i="4"/>
  <c r="H69" i="4"/>
  <c r="AE68" i="4"/>
  <c r="AZ67" i="4"/>
  <c r="P67" i="4"/>
  <c r="AK66" i="4"/>
  <c r="BF65" i="4"/>
  <c r="V65" i="4"/>
  <c r="AQ64" i="4"/>
  <c r="E64" i="4"/>
  <c r="AB63" i="4"/>
  <c r="AW62" i="4"/>
  <c r="M62" i="4"/>
  <c r="AH61" i="4"/>
  <c r="BC60" i="4"/>
  <c r="S60" i="4"/>
  <c r="AN59" i="4"/>
  <c r="B59" i="4"/>
  <c r="Y58" i="4"/>
  <c r="AT57" i="4"/>
  <c r="H57" i="4"/>
  <c r="AE56" i="4"/>
  <c r="AZ55" i="4"/>
  <c r="P55" i="4"/>
  <c r="AK54" i="4"/>
  <c r="BF53" i="4"/>
  <c r="V53" i="4"/>
  <c r="AQ52" i="4"/>
  <c r="E52" i="4"/>
  <c r="AB51" i="4"/>
  <c r="AW50" i="4"/>
  <c r="M50" i="4"/>
  <c r="AH49" i="4"/>
  <c r="BC48" i="4"/>
  <c r="S48" i="4"/>
  <c r="AN47" i="4"/>
  <c r="B47" i="4"/>
  <c r="Y46" i="4"/>
  <c r="AT45" i="4"/>
  <c r="H45" i="4"/>
  <c r="AE44" i="4"/>
  <c r="AZ43" i="4"/>
  <c r="P43" i="4"/>
  <c r="AK42" i="4"/>
  <c r="BF41" i="4"/>
  <c r="V41" i="4"/>
  <c r="AQ40" i="4"/>
  <c r="E40" i="4"/>
  <c r="AB39" i="4"/>
  <c r="AW38" i="4"/>
  <c r="M38" i="4"/>
  <c r="AH37" i="4"/>
  <c r="AQ36" i="4"/>
  <c r="E36" i="4"/>
  <c r="AB35" i="4"/>
  <c r="AY154" i="33"/>
  <c r="AG154" i="33"/>
  <c r="O154" i="33"/>
  <c r="BB153" i="33"/>
  <c r="AJ153" i="33"/>
  <c r="R153" i="33"/>
  <c r="BE317" i="33"/>
  <c r="AS317" i="33"/>
  <c r="AG152" i="33"/>
  <c r="U152" i="33"/>
  <c r="X149" i="33"/>
  <c r="AY316" i="33"/>
  <c r="AM316" i="33"/>
  <c r="U316" i="33"/>
  <c r="G316" i="33"/>
  <c r="BE146" i="33"/>
  <c r="BH145" i="33"/>
  <c r="AP145" i="33"/>
  <c r="X145" i="33"/>
  <c r="D145" i="33"/>
  <c r="AY144" i="33"/>
  <c r="AM315" i="33"/>
  <c r="AA315" i="33"/>
  <c r="O315" i="33"/>
  <c r="BB143" i="33"/>
  <c r="AJ143" i="33"/>
  <c r="R143" i="33"/>
  <c r="BE142" i="33"/>
  <c r="O142" i="33"/>
  <c r="BB141" i="33"/>
  <c r="BE140" i="33"/>
  <c r="AS140" i="33"/>
  <c r="AG140" i="33"/>
  <c r="U140" i="33"/>
  <c r="G314" i="33"/>
  <c r="R139" i="33"/>
  <c r="D137" i="33"/>
  <c r="AG136" i="33"/>
  <c r="U136" i="33"/>
  <c r="BB135" i="33"/>
  <c r="AM134" i="33"/>
  <c r="U134" i="33"/>
  <c r="AP133" i="33"/>
  <c r="AY132" i="33"/>
  <c r="AM132" i="33"/>
  <c r="AA132" i="33"/>
  <c r="BB131" i="33"/>
  <c r="AJ131" i="33"/>
  <c r="BE130" i="33"/>
  <c r="AM130" i="33"/>
  <c r="X129" i="33"/>
  <c r="AY128" i="33"/>
  <c r="AM311" i="33"/>
  <c r="AP127" i="33"/>
  <c r="X127" i="33"/>
  <c r="AS126" i="33"/>
  <c r="AP123" i="33"/>
  <c r="AS122" i="33"/>
  <c r="G122" i="33"/>
  <c r="AV121" i="33"/>
  <c r="AD121" i="33"/>
  <c r="L121" i="33"/>
  <c r="AY120" i="33"/>
  <c r="AM120" i="33"/>
  <c r="BH119" i="33"/>
  <c r="X119" i="33"/>
  <c r="D119" i="33"/>
  <c r="BH117" i="33"/>
  <c r="AP117" i="33"/>
  <c r="X117" i="33"/>
  <c r="D117" i="33"/>
  <c r="AY308" i="33"/>
  <c r="AM308" i="33"/>
  <c r="AA116" i="33"/>
  <c r="O308" i="33"/>
  <c r="X115" i="33"/>
  <c r="BE114" i="33"/>
  <c r="AM114" i="33"/>
  <c r="U114" i="33"/>
  <c r="AP113" i="33"/>
  <c r="D113" i="33"/>
  <c r="AY213" i="33"/>
  <c r="AG112" i="33"/>
  <c r="U112" i="33"/>
  <c r="G213" i="33"/>
  <c r="AJ111" i="33"/>
  <c r="BH210" i="33"/>
  <c r="BH109" i="33"/>
  <c r="AP210" i="33"/>
  <c r="AP109" i="33"/>
  <c r="X210" i="33"/>
  <c r="X109" i="33"/>
  <c r="D306" i="33"/>
  <c r="D209" i="33"/>
  <c r="D108" i="33"/>
  <c r="H7" i="4"/>
  <c r="AA7" i="4"/>
  <c r="C155" i="33"/>
  <c r="BD152" i="33"/>
  <c r="Z152" i="33"/>
  <c r="AX150" i="33"/>
  <c r="BD148" i="33"/>
  <c r="T148" i="33"/>
  <c r="C145" i="33"/>
  <c r="T315" i="33"/>
  <c r="W143" i="33"/>
  <c r="C139" i="33"/>
  <c r="AU137" i="33"/>
  <c r="F136" i="33"/>
  <c r="AI133" i="33"/>
  <c r="AR312" i="33"/>
  <c r="AC131" i="33"/>
  <c r="T130" i="33"/>
  <c r="Q129" i="33"/>
  <c r="Q125" i="33"/>
  <c r="T124" i="33"/>
  <c r="BA121" i="33"/>
  <c r="W117" i="33"/>
  <c r="Q115" i="33"/>
  <c r="AX213" i="33"/>
  <c r="F213" i="33"/>
  <c r="AX110" i="33"/>
  <c r="AC210" i="33"/>
  <c r="AC109" i="33"/>
  <c r="AF93" i="4"/>
  <c r="AC92" i="4"/>
  <c r="F91" i="4"/>
  <c r="BC328" i="33"/>
  <c r="BC196" i="33"/>
  <c r="BC297" i="33"/>
  <c r="BC95" i="4"/>
  <c r="AZ296" i="33"/>
  <c r="AZ195" i="33"/>
  <c r="AK194" i="33"/>
  <c r="AK299" i="33"/>
  <c r="AK295" i="33"/>
  <c r="AB193" i="33"/>
  <c r="Y326" i="33"/>
  <c r="Y184" i="33"/>
  <c r="AW324" i="33"/>
  <c r="M324" i="33"/>
  <c r="AQ178" i="33"/>
  <c r="AB177" i="33"/>
  <c r="V175" i="33"/>
  <c r="BF173" i="33"/>
  <c r="AQ322" i="33"/>
  <c r="AZ171" i="33"/>
  <c r="AE170" i="33"/>
  <c r="AB169" i="33"/>
  <c r="AQ168" i="33"/>
  <c r="AB167" i="33"/>
  <c r="S166" i="33"/>
  <c r="BC320" i="33"/>
  <c r="BF163" i="33"/>
  <c r="V161" i="33"/>
  <c r="AE319" i="33"/>
  <c r="AN159" i="33"/>
  <c r="Y156" i="33"/>
  <c r="Y317" i="33"/>
  <c r="AN151" i="33"/>
  <c r="Y150" i="33"/>
  <c r="AK144" i="33"/>
  <c r="P141" i="33"/>
  <c r="AT137" i="33"/>
  <c r="Y313" i="33"/>
  <c r="AW312" i="33"/>
  <c r="Y130" i="33"/>
  <c r="B127" i="33"/>
  <c r="M122" i="33"/>
  <c r="P121" i="33"/>
  <c r="AE120" i="33"/>
  <c r="M118" i="33"/>
  <c r="AW116" i="33"/>
  <c r="E308" i="33"/>
  <c r="AH111" i="33"/>
  <c r="S110" i="33"/>
  <c r="B210" i="33"/>
  <c r="B109" i="33"/>
  <c r="AW7" i="4"/>
  <c r="BC298" i="33"/>
  <c r="H37" i="4"/>
  <c r="AQ34" i="4"/>
  <c r="E34" i="4"/>
  <c r="AB33" i="4"/>
  <c r="AW32" i="4"/>
  <c r="M32" i="4"/>
  <c r="AH31" i="4"/>
  <c r="BC30" i="4"/>
  <c r="S30" i="4"/>
  <c r="AN29" i="4"/>
  <c r="B29" i="4"/>
  <c r="Y28" i="4"/>
  <c r="AT27" i="4"/>
  <c r="H27" i="4"/>
  <c r="AE26" i="4"/>
  <c r="AZ25" i="4"/>
  <c r="P25" i="4"/>
  <c r="AK24" i="4"/>
  <c r="BF23" i="4"/>
  <c r="V23" i="4"/>
  <c r="AQ22" i="4"/>
  <c r="E22" i="4"/>
  <c r="AB21" i="4"/>
  <c r="AW20" i="4"/>
  <c r="M20" i="4"/>
  <c r="AH19" i="4"/>
  <c r="BC18" i="4"/>
  <c r="S18" i="4"/>
  <c r="AH17" i="4"/>
  <c r="BC16" i="4"/>
  <c r="S16" i="4"/>
  <c r="AN15" i="4"/>
  <c r="B15" i="4"/>
  <c r="Y14" i="4"/>
  <c r="AT13" i="4"/>
  <c r="H13" i="4"/>
  <c r="AE12" i="4"/>
  <c r="AZ11" i="4"/>
  <c r="P11" i="4"/>
  <c r="AK10" i="4"/>
  <c r="BF9" i="4"/>
  <c r="V9" i="4"/>
  <c r="AQ8" i="4"/>
  <c r="BB8" i="4"/>
  <c r="O7" i="4"/>
  <c r="BD314" i="33"/>
  <c r="T314" i="33"/>
  <c r="AR136" i="33"/>
  <c r="BA135" i="33"/>
  <c r="Z132" i="33"/>
  <c r="AF130" i="33"/>
  <c r="I129" i="33"/>
  <c r="BG125" i="33"/>
  <c r="AL124" i="33"/>
  <c r="AU123" i="33"/>
  <c r="AF122" i="33"/>
  <c r="C121" i="33"/>
  <c r="W119" i="33"/>
  <c r="N118" i="33"/>
  <c r="C117" i="33"/>
  <c r="N116" i="33"/>
  <c r="C214" i="33"/>
  <c r="N307" i="33"/>
  <c r="I111" i="33"/>
  <c r="AU306" i="33"/>
  <c r="AU209" i="33"/>
  <c r="AU108" i="33"/>
  <c r="C94" i="4"/>
  <c r="N91" i="4"/>
  <c r="AW297" i="33"/>
  <c r="AW196" i="33"/>
  <c r="AW328" i="33"/>
  <c r="AW95" i="4"/>
  <c r="Y196" i="33"/>
  <c r="AW295" i="33"/>
  <c r="AW194" i="33"/>
  <c r="AW299" i="33"/>
  <c r="P294" i="33"/>
  <c r="P193" i="33"/>
  <c r="AQ192" i="33"/>
  <c r="AB191" i="33"/>
  <c r="H189" i="33"/>
  <c r="B187" i="33"/>
  <c r="AZ185" i="33"/>
  <c r="AN183" i="33"/>
  <c r="Y182" i="33"/>
  <c r="S180" i="33"/>
  <c r="BF177" i="33"/>
  <c r="AQ176" i="33"/>
  <c r="E176" i="33"/>
  <c r="BC172" i="33"/>
  <c r="AW170" i="33"/>
  <c r="AH169" i="33"/>
  <c r="V167" i="33"/>
  <c r="E166" i="33"/>
  <c r="E164" i="33"/>
  <c r="AQ319" i="33"/>
  <c r="E156" i="33"/>
  <c r="AK152" i="33"/>
  <c r="AB149" i="33"/>
  <c r="AW315" i="33"/>
  <c r="E144" i="33"/>
  <c r="AQ140" i="33"/>
  <c r="AE136" i="33"/>
  <c r="AZ133" i="33"/>
  <c r="AZ131" i="33"/>
  <c r="V127" i="33"/>
  <c r="E126" i="33"/>
  <c r="B125" i="33"/>
  <c r="AB121" i="33"/>
  <c r="AB119" i="33"/>
  <c r="AZ117" i="33"/>
  <c r="BC308" i="33"/>
  <c r="BF115" i="33"/>
  <c r="P214" i="33"/>
  <c r="AK112" i="33"/>
  <c r="AH306" i="33"/>
  <c r="AH108" i="33"/>
  <c r="AH209" i="33"/>
  <c r="Y93" i="4"/>
  <c r="AC300" i="33"/>
  <c r="AA298" i="33"/>
  <c r="BB94" i="4"/>
  <c r="R94" i="4"/>
  <c r="X8" i="4"/>
  <c r="BD154" i="33"/>
  <c r="F154" i="33"/>
  <c r="I153" i="33"/>
  <c r="Z148" i="33"/>
  <c r="AX146" i="33"/>
  <c r="BD144" i="33"/>
  <c r="N144" i="33"/>
  <c r="AU143" i="33"/>
  <c r="AC141" i="33"/>
  <c r="N140" i="33"/>
  <c r="Q139" i="33"/>
  <c r="F138" i="33"/>
  <c r="AX134" i="33"/>
  <c r="AO133" i="33"/>
  <c r="BD312" i="33"/>
  <c r="N312" i="33"/>
  <c r="AF128" i="33"/>
  <c r="Z310" i="33"/>
  <c r="Q123" i="33"/>
  <c r="F122" i="33"/>
  <c r="BD309" i="33"/>
  <c r="AI117" i="33"/>
  <c r="BD116" i="33"/>
  <c r="T116" i="33"/>
  <c r="AR213" i="33"/>
  <c r="AR110" i="33"/>
  <c r="AI210" i="33"/>
  <c r="AI109" i="33"/>
  <c r="BD93" i="4"/>
  <c r="AU92" i="4"/>
  <c r="AR91" i="4"/>
  <c r="AE295" i="33"/>
  <c r="AE194" i="33"/>
  <c r="AE299" i="33"/>
  <c r="AH193" i="33"/>
  <c r="AE192" i="33"/>
  <c r="P191" i="33"/>
  <c r="BF189" i="33"/>
  <c r="AK188" i="33"/>
  <c r="Y186" i="33"/>
  <c r="P185" i="33"/>
  <c r="H183" i="33"/>
  <c r="AZ181" i="33"/>
  <c r="AK180" i="33"/>
  <c r="AN179" i="33"/>
  <c r="AE178" i="33"/>
  <c r="P177" i="33"/>
  <c r="AN173" i="33"/>
  <c r="AW172" i="33"/>
  <c r="AH171" i="33"/>
  <c r="AQ164" i="33"/>
  <c r="AZ163" i="33"/>
  <c r="Y319" i="33"/>
  <c r="BC156" i="33"/>
  <c r="M318" i="33"/>
  <c r="AT153" i="33"/>
  <c r="BC152" i="33"/>
  <c r="E317" i="33"/>
  <c r="AQ315" i="33"/>
  <c r="V139" i="33"/>
  <c r="H137" i="33"/>
  <c r="M136" i="33"/>
  <c r="H135" i="33"/>
  <c r="BF133" i="33"/>
  <c r="AQ312" i="33"/>
  <c r="AN131" i="33"/>
  <c r="V129" i="33"/>
  <c r="AE311" i="33"/>
  <c r="AQ124" i="33"/>
  <c r="AQ122" i="33"/>
  <c r="S120" i="33"/>
  <c r="S308" i="33"/>
  <c r="BF214" i="33"/>
  <c r="AE213" i="33"/>
  <c r="AT111" i="33"/>
  <c r="AK110" i="33"/>
  <c r="H210" i="33"/>
  <c r="H109" i="33"/>
  <c r="V8" i="4"/>
  <c r="AX154" i="33"/>
  <c r="AL152" i="33"/>
  <c r="BD150" i="33"/>
  <c r="BG149" i="33"/>
  <c r="AX148" i="33"/>
  <c r="N148" i="33"/>
  <c r="Z144" i="33"/>
  <c r="T142" i="33"/>
  <c r="I141" i="33"/>
  <c r="Z130" i="33"/>
  <c r="W125" i="33"/>
  <c r="AF124" i="33"/>
  <c r="AO121" i="33"/>
  <c r="AL309" i="33"/>
  <c r="Q119" i="33"/>
  <c r="AU117" i="33"/>
  <c r="AF116" i="33"/>
  <c r="AI214" i="33"/>
  <c r="AF307" i="33"/>
  <c r="BD110" i="33"/>
  <c r="AO306" i="33"/>
  <c r="AO209" i="33"/>
  <c r="AO108" i="33"/>
  <c r="AX93" i="4"/>
  <c r="Z91" i="4"/>
  <c r="S328" i="33"/>
  <c r="S297" i="33"/>
  <c r="S196" i="33"/>
  <c r="S95" i="4"/>
  <c r="AT296" i="33"/>
  <c r="AT195" i="33"/>
  <c r="BC194" i="33"/>
  <c r="BC295" i="33"/>
  <c r="BC299" i="33"/>
  <c r="AZ193" i="33"/>
  <c r="AH191" i="33"/>
  <c r="M190" i="33"/>
  <c r="E188" i="33"/>
  <c r="P187" i="33"/>
  <c r="AT181" i="33"/>
  <c r="AH179" i="33"/>
  <c r="M178" i="33"/>
  <c r="BC176" i="33"/>
  <c r="AZ175" i="33"/>
  <c r="AQ174" i="33"/>
  <c r="V173" i="33"/>
  <c r="AK172" i="33"/>
  <c r="E170" i="33"/>
  <c r="AW321" i="33"/>
  <c r="BF167" i="33"/>
  <c r="AK166" i="33"/>
  <c r="AK164" i="33"/>
  <c r="V163" i="33"/>
  <c r="E162" i="33"/>
  <c r="AW319" i="33"/>
  <c r="AE158" i="33"/>
  <c r="P157" i="33"/>
  <c r="S156" i="33"/>
  <c r="AZ153" i="33"/>
  <c r="AZ151" i="33"/>
  <c r="AE150" i="33"/>
  <c r="H149" i="33"/>
  <c r="Y316" i="33"/>
  <c r="AT145" i="33"/>
  <c r="BC144" i="33"/>
  <c r="AB143" i="33"/>
  <c r="M142" i="33"/>
  <c r="B141" i="33"/>
  <c r="E314" i="33"/>
  <c r="AW138" i="33"/>
  <c r="AB135" i="33"/>
  <c r="E134" i="33"/>
  <c r="BC312" i="33"/>
  <c r="E312" i="33"/>
  <c r="AW128" i="33"/>
  <c r="AQ126" i="33"/>
  <c r="AH125" i="33"/>
  <c r="AK124" i="33"/>
  <c r="AT123" i="33"/>
  <c r="H121" i="33"/>
  <c r="P119" i="33"/>
  <c r="AH214" i="33"/>
  <c r="AQ112" i="33"/>
  <c r="AB111" i="33"/>
  <c r="E110" i="33"/>
  <c r="AQ93" i="4"/>
  <c r="B92" i="4"/>
  <c r="S7" i="4"/>
  <c r="A215" i="33"/>
  <c r="A114" i="33"/>
  <c r="A14" i="33"/>
  <c r="A317" i="33"/>
  <c r="F98" i="12"/>
  <c r="CO5" i="12" s="1"/>
  <c r="I98" i="12"/>
  <c r="CO10" i="12" s="1"/>
  <c r="K99" i="12"/>
  <c r="F100" i="12"/>
  <c r="CQ5" i="12" s="1"/>
  <c r="E97" i="12"/>
  <c r="CN6" i="12" s="1"/>
  <c r="I97" i="12"/>
  <c r="CN10" i="12" s="1"/>
  <c r="H97" i="12"/>
  <c r="CN11" i="12" s="1"/>
  <c r="K100" i="12"/>
  <c r="F97" i="12"/>
  <c r="CN5" i="12" s="1"/>
  <c r="K98" i="12"/>
  <c r="I100" i="12"/>
  <c r="CQ10" i="12" s="1"/>
  <c r="K97" i="7"/>
  <c r="BA197" i="4"/>
  <c r="K198" i="8"/>
  <c r="AN197" i="4"/>
  <c r="Z197" i="4"/>
  <c r="K197" i="2"/>
  <c r="K98" i="7"/>
  <c r="AT197" i="4"/>
  <c r="K198" i="6"/>
  <c r="X197" i="4"/>
  <c r="G197" i="4"/>
  <c r="AG197" i="4"/>
  <c r="B197" i="4"/>
  <c r="K197" i="3"/>
  <c r="K199" i="3"/>
  <c r="J197" i="7"/>
  <c r="J199" i="7"/>
  <c r="K198" i="5"/>
  <c r="K198" i="3"/>
  <c r="K198" i="2"/>
  <c r="J198" i="7"/>
  <c r="K199" i="8"/>
  <c r="K199" i="6"/>
  <c r="K197" i="6"/>
  <c r="K199" i="5"/>
  <c r="K96" i="7"/>
  <c r="K197" i="5"/>
  <c r="K95" i="7"/>
  <c r="K199" i="2"/>
  <c r="J199" i="4"/>
  <c r="K197" i="8"/>
  <c r="K97" i="4" l="1"/>
  <c r="R301" i="4"/>
  <c r="AO338" i="4"/>
  <c r="BA337" i="4"/>
  <c r="AO337" i="4"/>
  <c r="Q337" i="4"/>
  <c r="BF335" i="4"/>
  <c r="AD338" i="4"/>
  <c r="Q334" i="4"/>
  <c r="AD335" i="4"/>
  <c r="G335" i="4"/>
  <c r="AE335" i="4"/>
  <c r="AR334" i="4"/>
  <c r="C338" i="4"/>
  <c r="AG335" i="4"/>
  <c r="W335" i="4"/>
  <c r="M335" i="4"/>
  <c r="D335" i="4"/>
  <c r="AS335" i="4"/>
  <c r="T338" i="4"/>
  <c r="BE337" i="4"/>
  <c r="AA337" i="4"/>
  <c r="D197" i="4"/>
  <c r="C335" i="4"/>
  <c r="AV335" i="4"/>
  <c r="AM337" i="4"/>
  <c r="O335" i="4"/>
  <c r="N337" i="4"/>
  <c r="Y338" i="4"/>
  <c r="Z338" i="4"/>
  <c r="BA335" i="4"/>
  <c r="E338" i="4"/>
  <c r="AW337" i="4"/>
  <c r="AH335" i="4"/>
  <c r="E335" i="4"/>
  <c r="AZ337" i="4"/>
  <c r="N334" i="4"/>
  <c r="AV337" i="4"/>
  <c r="AP335" i="4"/>
  <c r="K303" i="7"/>
  <c r="K301" i="7"/>
  <c r="BH338" i="4"/>
  <c r="AI338" i="4"/>
  <c r="S338" i="4"/>
  <c r="U337" i="4"/>
  <c r="AT337" i="4"/>
  <c r="AW335" i="4"/>
  <c r="AP337" i="4"/>
  <c r="B337" i="4"/>
  <c r="I337" i="4"/>
  <c r="K303" i="4"/>
  <c r="AN334" i="4"/>
  <c r="AX338" i="4"/>
  <c r="AK335" i="4"/>
  <c r="P338" i="4"/>
  <c r="K302" i="7"/>
  <c r="R338" i="4"/>
  <c r="X335" i="4"/>
  <c r="P334" i="4"/>
  <c r="AZ335" i="4"/>
  <c r="H335" i="4"/>
  <c r="Z337" i="4"/>
  <c r="O337" i="4"/>
  <c r="BB335" i="4"/>
  <c r="R335" i="4"/>
  <c r="AY338" i="4"/>
  <c r="Y337" i="4"/>
  <c r="Y334" i="4"/>
  <c r="BD335" i="4"/>
  <c r="AZ338" i="4"/>
  <c r="AQ340" i="4"/>
  <c r="AQ336" i="4"/>
  <c r="AQ341" i="4"/>
  <c r="AQ339" i="4"/>
  <c r="AL340" i="4"/>
  <c r="AL336" i="4"/>
  <c r="AL341" i="4"/>
  <c r="AL339" i="4"/>
  <c r="AQ197" i="4"/>
  <c r="AQ334" i="4"/>
  <c r="AC340" i="4"/>
  <c r="AC336" i="4"/>
  <c r="AC341" i="4"/>
  <c r="AC339" i="4"/>
  <c r="W197" i="4"/>
  <c r="W334" i="4"/>
  <c r="AF197" i="4"/>
  <c r="AF334" i="4"/>
  <c r="AL337" i="4"/>
  <c r="V340" i="4"/>
  <c r="V336" i="4"/>
  <c r="V339" i="4"/>
  <c r="V341" i="4"/>
  <c r="AC335" i="4"/>
  <c r="AQ337" i="4"/>
  <c r="AC337" i="4"/>
  <c r="G340" i="4"/>
  <c r="G336" i="4"/>
  <c r="G339" i="4"/>
  <c r="G341" i="4"/>
  <c r="AD334" i="4"/>
  <c r="AD197" i="4"/>
  <c r="V338" i="4"/>
  <c r="V334" i="4"/>
  <c r="S197" i="4"/>
  <c r="S334" i="4"/>
  <c r="AW197" i="4"/>
  <c r="AW334" i="4"/>
  <c r="AL197" i="4"/>
  <c r="AL334" i="4"/>
  <c r="H340" i="4"/>
  <c r="H336" i="4"/>
  <c r="H341" i="4"/>
  <c r="H339" i="4"/>
  <c r="X340" i="4"/>
  <c r="X336" i="4"/>
  <c r="X341" i="4"/>
  <c r="X339" i="4"/>
  <c r="BF197" i="4"/>
  <c r="BF334" i="4"/>
  <c r="AM340" i="4"/>
  <c r="AM336" i="4"/>
  <c r="AM341" i="4"/>
  <c r="AM339" i="4"/>
  <c r="AK336" i="4"/>
  <c r="AK340" i="4"/>
  <c r="AK339" i="4"/>
  <c r="AK341" i="4"/>
  <c r="AM197" i="4"/>
  <c r="AM334" i="4"/>
  <c r="P336" i="4"/>
  <c r="P340" i="4"/>
  <c r="P341" i="4"/>
  <c r="P339" i="4"/>
  <c r="AB340" i="4"/>
  <c r="AB336" i="4"/>
  <c r="AB341" i="4"/>
  <c r="AB339" i="4"/>
  <c r="N340" i="4"/>
  <c r="N336" i="4"/>
  <c r="N341" i="4"/>
  <c r="N339" i="4"/>
  <c r="E197" i="4"/>
  <c r="E334" i="4"/>
  <c r="O197" i="4"/>
  <c r="O334" i="4"/>
  <c r="Z336" i="4"/>
  <c r="Z340" i="4"/>
  <c r="Z341" i="4"/>
  <c r="Z339" i="4"/>
  <c r="J304" i="4"/>
  <c r="I338" i="4"/>
  <c r="B338" i="4"/>
  <c r="BH337" i="4"/>
  <c r="S337" i="4"/>
  <c r="S335" i="4"/>
  <c r="AN335" i="4"/>
  <c r="X338" i="4"/>
  <c r="AX337" i="4"/>
  <c r="AX335" i="4"/>
  <c r="H334" i="4"/>
  <c r="H197" i="4"/>
  <c r="AT334" i="4"/>
  <c r="BE334" i="4"/>
  <c r="BE197" i="4"/>
  <c r="AB338" i="4"/>
  <c r="M337" i="4"/>
  <c r="M334" i="4"/>
  <c r="AH197" i="4"/>
  <c r="AH334" i="4"/>
  <c r="BB334" i="4"/>
  <c r="AJ334" i="4"/>
  <c r="AJ197" i="4"/>
  <c r="AC334" i="4"/>
  <c r="AC197" i="4"/>
  <c r="M338" i="4"/>
  <c r="BH335" i="4"/>
  <c r="AB337" i="4"/>
  <c r="AV334" i="4"/>
  <c r="AV197" i="4"/>
  <c r="AO336" i="4"/>
  <c r="AO340" i="4"/>
  <c r="AO341" i="4"/>
  <c r="AO339" i="4"/>
  <c r="AF340" i="4"/>
  <c r="AF336" i="4"/>
  <c r="AF341" i="4"/>
  <c r="AF339" i="4"/>
  <c r="R334" i="4"/>
  <c r="AF335" i="4"/>
  <c r="G334" i="4"/>
  <c r="AI340" i="4"/>
  <c r="AI336" i="4"/>
  <c r="AI341" i="4"/>
  <c r="AI339" i="4"/>
  <c r="S340" i="4"/>
  <c r="S336" i="4"/>
  <c r="S341" i="4"/>
  <c r="S339" i="4"/>
  <c r="AS340" i="4"/>
  <c r="AS336" i="4"/>
  <c r="AS341" i="4"/>
  <c r="AS339" i="4"/>
  <c r="U340" i="4"/>
  <c r="U336" i="4"/>
  <c r="U341" i="4"/>
  <c r="U339" i="4"/>
  <c r="T336" i="4"/>
  <c r="T340" i="4"/>
  <c r="T339" i="4"/>
  <c r="T341" i="4"/>
  <c r="BH301" i="4"/>
  <c r="BH334" i="4"/>
  <c r="BE340" i="4"/>
  <c r="BE336" i="4"/>
  <c r="BE339" i="4"/>
  <c r="BE341" i="4"/>
  <c r="BG197" i="4"/>
  <c r="BG334" i="4"/>
  <c r="W337" i="4"/>
  <c r="W338" i="4"/>
  <c r="L340" i="4"/>
  <c r="L336" i="4"/>
  <c r="L341" i="4"/>
  <c r="L339" i="4"/>
  <c r="AY340" i="4"/>
  <c r="AY336" i="4"/>
  <c r="AY341" i="4"/>
  <c r="AY339" i="4"/>
  <c r="U335" i="4"/>
  <c r="AL338" i="4"/>
  <c r="U338" i="4"/>
  <c r="BD197" i="4"/>
  <c r="BD334" i="4"/>
  <c r="G337" i="4"/>
  <c r="AQ335" i="4"/>
  <c r="BF336" i="4"/>
  <c r="BF340" i="4"/>
  <c r="BF341" i="4"/>
  <c r="BF339" i="4"/>
  <c r="AS337" i="4"/>
  <c r="F340" i="4"/>
  <c r="F336" i="4"/>
  <c r="F339" i="4"/>
  <c r="F341" i="4"/>
  <c r="AL335" i="4"/>
  <c r="R340" i="4"/>
  <c r="R336" i="4"/>
  <c r="R341" i="4"/>
  <c r="R339" i="4"/>
  <c r="C340" i="4"/>
  <c r="C336" i="4"/>
  <c r="C341" i="4"/>
  <c r="C339" i="4"/>
  <c r="AG340" i="4"/>
  <c r="AG336" i="4"/>
  <c r="AG341" i="4"/>
  <c r="AG339" i="4"/>
  <c r="AU197" i="4"/>
  <c r="AU334" i="4"/>
  <c r="BH340" i="4"/>
  <c r="BH336" i="4"/>
  <c r="BH339" i="4"/>
  <c r="BH341" i="4"/>
  <c r="M340" i="4"/>
  <c r="M336" i="4"/>
  <c r="M341" i="4"/>
  <c r="M339" i="4"/>
  <c r="AI197" i="4"/>
  <c r="AI334" i="4"/>
  <c r="D340" i="4"/>
  <c r="D336" i="4"/>
  <c r="D341" i="4"/>
  <c r="D339" i="4"/>
  <c r="BD340" i="4"/>
  <c r="BD336" i="4"/>
  <c r="BD339" i="4"/>
  <c r="BD341" i="4"/>
  <c r="AP340" i="4"/>
  <c r="AP336" i="4"/>
  <c r="AP339" i="4"/>
  <c r="AP341" i="4"/>
  <c r="AY301" i="4"/>
  <c r="AY334" i="4"/>
  <c r="AU340" i="4"/>
  <c r="AU336" i="4"/>
  <c r="AU339" i="4"/>
  <c r="AU341" i="4"/>
  <c r="I197" i="4"/>
  <c r="I334" i="4"/>
  <c r="AA340" i="4"/>
  <c r="AA336" i="4"/>
  <c r="AA339" i="4"/>
  <c r="AA341" i="4"/>
  <c r="AT340" i="4"/>
  <c r="AT336" i="4"/>
  <c r="AT341" i="4"/>
  <c r="AT339" i="4"/>
  <c r="AP334" i="4"/>
  <c r="AP197" i="4"/>
  <c r="AG334" i="4"/>
  <c r="L335" i="4"/>
  <c r="BF337" i="4"/>
  <c r="AI337" i="4"/>
  <c r="AH338" i="4"/>
  <c r="AT338" i="4"/>
  <c r="AN340" i="4"/>
  <c r="AN336" i="4"/>
  <c r="AN339" i="4"/>
  <c r="AN341" i="4"/>
  <c r="AH337" i="4"/>
  <c r="B334" i="4"/>
  <c r="BG340" i="4"/>
  <c r="BG336" i="4"/>
  <c r="BG339" i="4"/>
  <c r="BG341" i="4"/>
  <c r="AJ336" i="4"/>
  <c r="AJ340" i="4"/>
  <c r="AJ341" i="4"/>
  <c r="AJ339" i="4"/>
  <c r="BG335" i="4"/>
  <c r="T334" i="4"/>
  <c r="D338" i="4"/>
  <c r="AM338" i="4"/>
  <c r="P335" i="4"/>
  <c r="F335" i="4"/>
  <c r="AU338" i="4"/>
  <c r="AJ335" i="4"/>
  <c r="AB335" i="4"/>
  <c r="G338" i="4"/>
  <c r="BD338" i="4"/>
  <c r="AY335" i="4"/>
  <c r="BG337" i="4"/>
  <c r="X337" i="4"/>
  <c r="BE338" i="4"/>
  <c r="BD337" i="4"/>
  <c r="AK334" i="4"/>
  <c r="Y340" i="4"/>
  <c r="Y336" i="4"/>
  <c r="Y341" i="4"/>
  <c r="Y339" i="4"/>
  <c r="AU337" i="4"/>
  <c r="P337" i="4"/>
  <c r="L337" i="4"/>
  <c r="H338" i="4"/>
  <c r="AY337" i="4"/>
  <c r="Z335" i="4"/>
  <c r="AA338" i="4"/>
  <c r="T337" i="4"/>
  <c r="BG338" i="4"/>
  <c r="BA340" i="4"/>
  <c r="BA336" i="4"/>
  <c r="BA339" i="4"/>
  <c r="BA341" i="4"/>
  <c r="AR340" i="4"/>
  <c r="AR336" i="4"/>
  <c r="AR341" i="4"/>
  <c r="AR339" i="4"/>
  <c r="AM335" i="4"/>
  <c r="AF337" i="4"/>
  <c r="D337" i="4"/>
  <c r="AE340" i="4"/>
  <c r="AE336" i="4"/>
  <c r="AE339" i="4"/>
  <c r="AE341" i="4"/>
  <c r="AO334" i="4"/>
  <c r="W340" i="4"/>
  <c r="W336" i="4"/>
  <c r="W339" i="4"/>
  <c r="W341" i="4"/>
  <c r="AB197" i="4"/>
  <c r="AB334" i="4"/>
  <c r="BB340" i="4"/>
  <c r="BB336" i="4"/>
  <c r="BB339" i="4"/>
  <c r="BB341" i="4"/>
  <c r="BC197" i="4"/>
  <c r="BC334" i="4"/>
  <c r="E340" i="4"/>
  <c r="E336" i="4"/>
  <c r="E339" i="4"/>
  <c r="E341" i="4"/>
  <c r="U197" i="4"/>
  <c r="U334" i="4"/>
  <c r="B340" i="4"/>
  <c r="B336" i="4"/>
  <c r="B339" i="4"/>
  <c r="B341" i="4"/>
  <c r="I340" i="4"/>
  <c r="I336" i="4"/>
  <c r="I339" i="4"/>
  <c r="I341" i="4"/>
  <c r="AW340" i="4"/>
  <c r="AW336" i="4"/>
  <c r="AW341" i="4"/>
  <c r="AW339" i="4"/>
  <c r="AA301" i="4"/>
  <c r="AA334" i="4"/>
  <c r="AZ301" i="4"/>
  <c r="AZ334" i="4"/>
  <c r="AE197" i="4"/>
  <c r="AE334" i="4"/>
  <c r="AH340" i="4"/>
  <c r="AH336" i="4"/>
  <c r="AH339" i="4"/>
  <c r="AH341" i="4"/>
  <c r="AZ336" i="4"/>
  <c r="AZ340" i="4"/>
  <c r="AZ341" i="4"/>
  <c r="AZ339" i="4"/>
  <c r="AD301" i="4"/>
  <c r="D334" i="4"/>
  <c r="AC338" i="4"/>
  <c r="AP338" i="4"/>
  <c r="L338" i="4"/>
  <c r="F338" i="4"/>
  <c r="BB337" i="4"/>
  <c r="V335" i="4"/>
  <c r="AU335" i="4"/>
  <c r="AV336" i="4"/>
  <c r="AV340" i="4"/>
  <c r="AV339" i="4"/>
  <c r="AV341" i="4"/>
  <c r="AX340" i="4"/>
  <c r="AX336" i="4"/>
  <c r="AX339" i="4"/>
  <c r="AX341" i="4"/>
  <c r="V337" i="4"/>
  <c r="AS334" i="4"/>
  <c r="H337" i="4"/>
  <c r="AT335" i="4"/>
  <c r="N335" i="4"/>
  <c r="O340" i="4"/>
  <c r="O336" i="4"/>
  <c r="O341" i="4"/>
  <c r="O339" i="4"/>
  <c r="Z334" i="4"/>
  <c r="AG338" i="4"/>
  <c r="AW338" i="4"/>
  <c r="C337" i="4"/>
  <c r="AN338" i="4"/>
  <c r="AA335" i="4"/>
  <c r="B335" i="4"/>
  <c r="BE335" i="4"/>
  <c r="T335" i="4"/>
  <c r="L334" i="4"/>
  <c r="L197" i="4"/>
  <c r="BB338" i="4"/>
  <c r="AK337" i="4"/>
  <c r="AG337" i="4"/>
  <c r="E337" i="4"/>
  <c r="X334" i="4"/>
  <c r="C334" i="4"/>
  <c r="C197" i="4"/>
  <c r="N338" i="4"/>
  <c r="AK338" i="4"/>
  <c r="AQ338" i="4"/>
  <c r="I335" i="4"/>
  <c r="Q340" i="4"/>
  <c r="Q336" i="4"/>
  <c r="Q341" i="4"/>
  <c r="Q339" i="4"/>
  <c r="AD340" i="4"/>
  <c r="AD336" i="4"/>
  <c r="AD339" i="4"/>
  <c r="AD341" i="4"/>
  <c r="AI335" i="4"/>
  <c r="AS338" i="4"/>
  <c r="F337" i="4"/>
  <c r="R337" i="4"/>
  <c r="BC340" i="4"/>
  <c r="BC336" i="4"/>
  <c r="BC341" i="4"/>
  <c r="BC339" i="4"/>
  <c r="BB197" i="4"/>
  <c r="BH197" i="4"/>
  <c r="AY197" i="4"/>
  <c r="AA197" i="4"/>
  <c r="BG301" i="4"/>
  <c r="K304" i="7"/>
  <c r="K200" i="7"/>
  <c r="BC301" i="4"/>
  <c r="U301" i="4"/>
  <c r="K98" i="4"/>
  <c r="K304" i="33"/>
  <c r="K96" i="4"/>
  <c r="K302" i="33"/>
  <c r="AM301" i="4"/>
  <c r="BF301" i="4"/>
  <c r="AB301" i="4"/>
  <c r="K200" i="33"/>
  <c r="K99" i="4"/>
  <c r="K201" i="33"/>
  <c r="J200" i="4"/>
  <c r="J201" i="4"/>
  <c r="AI301" i="4"/>
  <c r="AL301" i="4"/>
  <c r="AE301" i="4"/>
  <c r="S301" i="4"/>
  <c r="AU301" i="4"/>
  <c r="J198" i="4"/>
  <c r="J302" i="4"/>
  <c r="AW301" i="4"/>
  <c r="I301" i="4"/>
  <c r="W301" i="4"/>
  <c r="AQ301" i="4"/>
  <c r="AF301" i="4"/>
  <c r="O301" i="4"/>
  <c r="E301" i="4"/>
  <c r="K198" i="33"/>
  <c r="K199" i="33"/>
  <c r="A318" i="33"/>
  <c r="A115" i="33"/>
  <c r="A216" i="33"/>
  <c r="A15" i="33"/>
  <c r="K199" i="7"/>
  <c r="K197" i="7"/>
  <c r="K198" i="7"/>
  <c r="K304" i="4" l="1"/>
  <c r="K302" i="4"/>
  <c r="K199" i="4"/>
  <c r="K200" i="4"/>
  <c r="K201" i="4"/>
  <c r="K198" i="4"/>
  <c r="A217" i="33"/>
  <c r="A116" i="33"/>
  <c r="A16" i="33"/>
  <c r="A319" i="33"/>
  <c r="A218" i="33" l="1"/>
  <c r="A117" i="33"/>
  <c r="A17" i="33"/>
  <c r="A320" i="33"/>
  <c r="A205" i="3"/>
  <c r="A205" i="4"/>
  <c r="A205" i="5"/>
  <c r="A205" i="6"/>
  <c r="A205" i="7"/>
  <c r="A205" i="8"/>
  <c r="A205" i="2"/>
  <c r="A104" i="3"/>
  <c r="A104" i="4"/>
  <c r="A104" i="5"/>
  <c r="A104" i="6"/>
  <c r="A104" i="7"/>
  <c r="A104" i="8"/>
  <c r="A104" i="2"/>
  <c r="C91" i="7"/>
  <c r="E91" i="7"/>
  <c r="G91" i="7"/>
  <c r="I91" i="7"/>
  <c r="M91" i="7"/>
  <c r="O91" i="7"/>
  <c r="Q91" i="7"/>
  <c r="S91" i="7"/>
  <c r="U91" i="7"/>
  <c r="W91" i="7"/>
  <c r="Y91" i="7"/>
  <c r="AA91" i="7"/>
  <c r="AC91" i="7"/>
  <c r="AE91" i="7"/>
  <c r="AG91" i="7"/>
  <c r="AI91" i="7"/>
  <c r="AK91" i="7"/>
  <c r="AM91" i="7"/>
  <c r="AO91" i="7"/>
  <c r="AQ91" i="7"/>
  <c r="AS91" i="7"/>
  <c r="AU91" i="7"/>
  <c r="AW91" i="7"/>
  <c r="AY91" i="7"/>
  <c r="BA91" i="7"/>
  <c r="BC91" i="7"/>
  <c r="BE91" i="7"/>
  <c r="BG91" i="7"/>
  <c r="B92" i="7"/>
  <c r="B298" i="7" s="1"/>
  <c r="D92" i="7"/>
  <c r="D298" i="7" s="1"/>
  <c r="F92" i="7"/>
  <c r="F298" i="7" s="1"/>
  <c r="H92" i="7"/>
  <c r="H298" i="7" s="1"/>
  <c r="L92" i="7"/>
  <c r="L298" i="7" s="1"/>
  <c r="N92" i="7"/>
  <c r="N298" i="7" s="1"/>
  <c r="P92" i="7"/>
  <c r="P298" i="7" s="1"/>
  <c r="R92" i="7"/>
  <c r="R298" i="7" s="1"/>
  <c r="T92" i="7"/>
  <c r="T298" i="7" s="1"/>
  <c r="V92" i="7"/>
  <c r="V298" i="7" s="1"/>
  <c r="X92" i="7"/>
  <c r="X298" i="7" s="1"/>
  <c r="Z92" i="7"/>
  <c r="Z298" i="7" s="1"/>
  <c r="AB92" i="7"/>
  <c r="AB298" i="7" s="1"/>
  <c r="AD92" i="7"/>
  <c r="AD298" i="7" s="1"/>
  <c r="AF92" i="7"/>
  <c r="AF298" i="7" s="1"/>
  <c r="AH92" i="7"/>
  <c r="AH298" i="7" s="1"/>
  <c r="AJ92" i="7"/>
  <c r="AJ298" i="7" s="1"/>
  <c r="AL92" i="7"/>
  <c r="AL298" i="7" s="1"/>
  <c r="AN92" i="7"/>
  <c r="AN298" i="7" s="1"/>
  <c r="AP92" i="7"/>
  <c r="AP298" i="7" s="1"/>
  <c r="AR92" i="7"/>
  <c r="AR298" i="7" s="1"/>
  <c r="AT92" i="7"/>
  <c r="AT298" i="7" s="1"/>
  <c r="AV92" i="7"/>
  <c r="AV298" i="7" s="1"/>
  <c r="AX92" i="7"/>
  <c r="AX298" i="7" s="1"/>
  <c r="AZ92" i="7"/>
  <c r="AZ298" i="7" s="1"/>
  <c r="BB92" i="7"/>
  <c r="BB298" i="7" s="1"/>
  <c r="BD92" i="7"/>
  <c r="BD298" i="7" s="1"/>
  <c r="BF92" i="7"/>
  <c r="BF298" i="7" s="1"/>
  <c r="BH92" i="7"/>
  <c r="BH298" i="7" s="1"/>
  <c r="C93" i="7"/>
  <c r="C299" i="7" s="1"/>
  <c r="E93" i="7"/>
  <c r="E299" i="7" s="1"/>
  <c r="G93" i="7"/>
  <c r="G299" i="7" s="1"/>
  <c r="I93" i="7"/>
  <c r="I299" i="7" s="1"/>
  <c r="M93" i="7"/>
  <c r="M299" i="7" s="1"/>
  <c r="O93" i="7"/>
  <c r="O299" i="7" s="1"/>
  <c r="Q93" i="7"/>
  <c r="Q299" i="7" s="1"/>
  <c r="S93" i="7"/>
  <c r="S299" i="7" s="1"/>
  <c r="U93" i="7"/>
  <c r="U299" i="7" s="1"/>
  <c r="W93" i="7"/>
  <c r="W299" i="7" s="1"/>
  <c r="Y93" i="7"/>
  <c r="Y299" i="7" s="1"/>
  <c r="AA93" i="7"/>
  <c r="AA299" i="7" s="1"/>
  <c r="AC93" i="7"/>
  <c r="AC299" i="7" s="1"/>
  <c r="AE93" i="7"/>
  <c r="AE299" i="7" s="1"/>
  <c r="AG93" i="7"/>
  <c r="AG299" i="7" s="1"/>
  <c r="AI93" i="7"/>
  <c r="AI299" i="7" s="1"/>
  <c r="AK93" i="7"/>
  <c r="AK299" i="7" s="1"/>
  <c r="AM93" i="7"/>
  <c r="AM299" i="7" s="1"/>
  <c r="AO93" i="7"/>
  <c r="AO299" i="7" s="1"/>
  <c r="AQ93" i="7"/>
  <c r="AQ299" i="7" s="1"/>
  <c r="AS93" i="7"/>
  <c r="AS299" i="7" s="1"/>
  <c r="AU93" i="7"/>
  <c r="AU299" i="7" s="1"/>
  <c r="AW93" i="7"/>
  <c r="AW299" i="7" s="1"/>
  <c r="AY93" i="7"/>
  <c r="AY299" i="7" s="1"/>
  <c r="BA93" i="7"/>
  <c r="BA299" i="7" s="1"/>
  <c r="BC93" i="7"/>
  <c r="BC299" i="7" s="1"/>
  <c r="BE93" i="7"/>
  <c r="BE299" i="7" s="1"/>
  <c r="BG93" i="7"/>
  <c r="BG299" i="7" s="1"/>
  <c r="B94" i="7"/>
  <c r="D94" i="7"/>
  <c r="F94" i="7"/>
  <c r="H94" i="7"/>
  <c r="L94" i="7"/>
  <c r="N94" i="7"/>
  <c r="P94" i="7"/>
  <c r="R94" i="7"/>
  <c r="T94" i="7"/>
  <c r="V94" i="7"/>
  <c r="X94" i="7"/>
  <c r="Z94" i="7"/>
  <c r="AB94" i="7"/>
  <c r="AD94" i="7"/>
  <c r="AF94" i="7"/>
  <c r="AH94" i="7"/>
  <c r="AJ94" i="7"/>
  <c r="AL94" i="7"/>
  <c r="AN94" i="7"/>
  <c r="AP94" i="7"/>
  <c r="AR94" i="7"/>
  <c r="AT94" i="7"/>
  <c r="AV94" i="7"/>
  <c r="AX94" i="7"/>
  <c r="AZ94" i="7"/>
  <c r="BB94" i="7"/>
  <c r="BD94" i="7"/>
  <c r="BF94" i="7"/>
  <c r="BH94" i="7"/>
  <c r="A4" i="3"/>
  <c r="A4" i="4"/>
  <c r="A4" i="5"/>
  <c r="A4" i="6"/>
  <c r="A4" i="7"/>
  <c r="A4" i="8"/>
  <c r="A206" i="8" s="1"/>
  <c r="A4" i="2"/>
  <c r="A307" i="3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07" i="4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07" i="5"/>
  <c r="A307" i="6"/>
  <c r="A307" i="7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07" i="8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07" i="2"/>
  <c r="BF341" i="7" l="1"/>
  <c r="BF338" i="7"/>
  <c r="BF340" i="7"/>
  <c r="BF339" i="7"/>
  <c r="BF336" i="7"/>
  <c r="BF335" i="7"/>
  <c r="BF337" i="7"/>
  <c r="BF334" i="7"/>
  <c r="AT338" i="7"/>
  <c r="AT341" i="7"/>
  <c r="AT340" i="7"/>
  <c r="AT339" i="7"/>
  <c r="V37" i="34" s="1"/>
  <c r="AT335" i="7"/>
  <c r="AT334" i="7"/>
  <c r="AT336" i="7"/>
  <c r="AT337" i="7"/>
  <c r="AH338" i="7"/>
  <c r="AH341" i="7"/>
  <c r="AH340" i="7"/>
  <c r="AH339" i="7"/>
  <c r="V25" i="34" s="1"/>
  <c r="AH337" i="7"/>
  <c r="AH334" i="7"/>
  <c r="AH335" i="7"/>
  <c r="AH336" i="7"/>
  <c r="V340" i="7"/>
  <c r="V341" i="7"/>
  <c r="V339" i="7"/>
  <c r="V13" i="34" s="1"/>
  <c r="V338" i="7"/>
  <c r="V336" i="7"/>
  <c r="V335" i="7"/>
  <c r="V337" i="7"/>
  <c r="V334" i="7"/>
  <c r="H339" i="7"/>
  <c r="H340" i="7"/>
  <c r="H338" i="7"/>
  <c r="H341" i="7"/>
  <c r="H334" i="7"/>
  <c r="H335" i="7"/>
  <c r="H337" i="7"/>
  <c r="H336" i="7"/>
  <c r="BD340" i="7"/>
  <c r="BD339" i="7"/>
  <c r="V47" i="34" s="1"/>
  <c r="BD341" i="7"/>
  <c r="BD338" i="7"/>
  <c r="BD335" i="7"/>
  <c r="BD336" i="7"/>
  <c r="BD334" i="7"/>
  <c r="BD337" i="7"/>
  <c r="AR338" i="7"/>
  <c r="AR341" i="7"/>
  <c r="AR339" i="7"/>
  <c r="AR340" i="7"/>
  <c r="AR334" i="7"/>
  <c r="AR337" i="7"/>
  <c r="AR336" i="7"/>
  <c r="AR335" i="7"/>
  <c r="AF341" i="7"/>
  <c r="AF338" i="7"/>
  <c r="AF340" i="7"/>
  <c r="AF339" i="7"/>
  <c r="V23" i="34" s="1"/>
  <c r="AF335" i="7"/>
  <c r="AF337" i="7"/>
  <c r="AF336" i="7"/>
  <c r="AF334" i="7"/>
  <c r="T341" i="7"/>
  <c r="T338" i="7"/>
  <c r="T340" i="7"/>
  <c r="T339" i="7"/>
  <c r="V11" i="34" s="1"/>
  <c r="T336" i="7"/>
  <c r="T337" i="7"/>
  <c r="T335" i="7"/>
  <c r="T334" i="7"/>
  <c r="F338" i="7"/>
  <c r="F341" i="7"/>
  <c r="F339" i="7"/>
  <c r="F340" i="7"/>
  <c r="F334" i="7"/>
  <c r="F335" i="7"/>
  <c r="F336" i="7"/>
  <c r="F337" i="7"/>
  <c r="BB339" i="7"/>
  <c r="BB340" i="7"/>
  <c r="BB338" i="7"/>
  <c r="BB341" i="7"/>
  <c r="BB334" i="7"/>
  <c r="BB337" i="7"/>
  <c r="BB336" i="7"/>
  <c r="BB335" i="7"/>
  <c r="AP341" i="7"/>
  <c r="AP340" i="7"/>
  <c r="AP339" i="7"/>
  <c r="V33" i="34" s="1"/>
  <c r="AP338" i="7"/>
  <c r="AP334" i="7"/>
  <c r="AP337" i="7"/>
  <c r="AP335" i="7"/>
  <c r="AP336" i="7"/>
  <c r="AD338" i="7"/>
  <c r="AD341" i="7"/>
  <c r="AD339" i="7"/>
  <c r="AD340" i="7"/>
  <c r="AD337" i="7"/>
  <c r="AD335" i="7"/>
  <c r="AD336" i="7"/>
  <c r="AD334" i="7"/>
  <c r="R339" i="7"/>
  <c r="R341" i="7"/>
  <c r="R338" i="7"/>
  <c r="R340" i="7"/>
  <c r="R335" i="7"/>
  <c r="R336" i="7"/>
  <c r="R337" i="7"/>
  <c r="R334" i="7"/>
  <c r="D341" i="7"/>
  <c r="D338" i="7"/>
  <c r="D340" i="7"/>
  <c r="D339" i="7"/>
  <c r="D336" i="7"/>
  <c r="D335" i="7"/>
  <c r="D334" i="7"/>
  <c r="D337" i="7"/>
  <c r="AZ339" i="7"/>
  <c r="AZ340" i="7"/>
  <c r="AZ338" i="7"/>
  <c r="AZ341" i="7"/>
  <c r="AZ335" i="7"/>
  <c r="AZ337" i="7"/>
  <c r="AZ336" i="7"/>
  <c r="AZ334" i="7"/>
  <c r="AN340" i="7"/>
  <c r="AN338" i="7"/>
  <c r="AN341" i="7"/>
  <c r="AN339" i="7"/>
  <c r="V31" i="34" s="1"/>
  <c r="AN335" i="7"/>
  <c r="AN334" i="7"/>
  <c r="AN337" i="7"/>
  <c r="AN336" i="7"/>
  <c r="AB338" i="7"/>
  <c r="AB341" i="7"/>
  <c r="AB340" i="7"/>
  <c r="AB339" i="7"/>
  <c r="V19" i="34" s="1"/>
  <c r="AB336" i="7"/>
  <c r="AB335" i="7"/>
  <c r="AB337" i="7"/>
  <c r="AB334" i="7"/>
  <c r="P339" i="7"/>
  <c r="V7" i="34" s="1"/>
  <c r="P340" i="7"/>
  <c r="P338" i="7"/>
  <c r="P341" i="7"/>
  <c r="P335" i="7"/>
  <c r="P334" i="7"/>
  <c r="P337" i="7"/>
  <c r="P336" i="7"/>
  <c r="B196" i="7"/>
  <c r="B339" i="7"/>
  <c r="B341" i="7"/>
  <c r="B338" i="7"/>
  <c r="B340" i="7"/>
  <c r="B337" i="7"/>
  <c r="B336" i="7"/>
  <c r="B334" i="7"/>
  <c r="B335" i="7"/>
  <c r="AX339" i="7"/>
  <c r="AX340" i="7"/>
  <c r="AX338" i="7"/>
  <c r="AX341" i="7"/>
  <c r="AX335" i="7"/>
  <c r="AX336" i="7"/>
  <c r="AX337" i="7"/>
  <c r="AX334" i="7"/>
  <c r="AL340" i="7"/>
  <c r="AL339" i="7"/>
  <c r="V29" i="34" s="1"/>
  <c r="AL338" i="7"/>
  <c r="AL341" i="7"/>
  <c r="AL336" i="7"/>
  <c r="AL337" i="7"/>
  <c r="AL334" i="7"/>
  <c r="AL335" i="7"/>
  <c r="Z338" i="7"/>
  <c r="Z341" i="7"/>
  <c r="Z339" i="7"/>
  <c r="V17" i="34" s="1"/>
  <c r="Z340" i="7"/>
  <c r="Z335" i="7"/>
  <c r="Z337" i="7"/>
  <c r="Z334" i="7"/>
  <c r="Z336" i="7"/>
  <c r="N341" i="7"/>
  <c r="N339" i="7"/>
  <c r="V5" i="34" s="1"/>
  <c r="N338" i="7"/>
  <c r="N340" i="7"/>
  <c r="N334" i="7"/>
  <c r="N335" i="7"/>
  <c r="N337" i="7"/>
  <c r="N336" i="7"/>
  <c r="BH339" i="7"/>
  <c r="BH340" i="7"/>
  <c r="BH341" i="7"/>
  <c r="BH338" i="7"/>
  <c r="BH337" i="7"/>
  <c r="BH336" i="7"/>
  <c r="BH335" i="7"/>
  <c r="BH334" i="7"/>
  <c r="AV341" i="7"/>
  <c r="AV339" i="7"/>
  <c r="V39" i="34" s="1"/>
  <c r="AV338" i="7"/>
  <c r="AV340" i="7"/>
  <c r="AV335" i="7"/>
  <c r="AV336" i="7"/>
  <c r="AV337" i="7"/>
  <c r="AV334" i="7"/>
  <c r="AJ339" i="7"/>
  <c r="V27" i="34" s="1"/>
  <c r="AJ341" i="7"/>
  <c r="AJ338" i="7"/>
  <c r="AJ340" i="7"/>
  <c r="AJ334" i="7"/>
  <c r="AJ336" i="7"/>
  <c r="AJ337" i="7"/>
  <c r="AJ335" i="7"/>
  <c r="X341" i="7"/>
  <c r="X338" i="7"/>
  <c r="X340" i="7"/>
  <c r="X339" i="7"/>
  <c r="X336" i="7"/>
  <c r="X335" i="7"/>
  <c r="X334" i="7"/>
  <c r="X337" i="7"/>
  <c r="L340" i="7"/>
  <c r="L338" i="7"/>
  <c r="L339" i="7"/>
  <c r="L341" i="7"/>
  <c r="L334" i="7"/>
  <c r="L337" i="7"/>
  <c r="L336" i="7"/>
  <c r="L335" i="7"/>
  <c r="A219" i="33"/>
  <c r="A118" i="33"/>
  <c r="A18" i="33"/>
  <c r="A321" i="33"/>
  <c r="BF196" i="7"/>
  <c r="BF300" i="7"/>
  <c r="AX196" i="7"/>
  <c r="AX300" i="7"/>
  <c r="AP196" i="7"/>
  <c r="AP300" i="7"/>
  <c r="Z196" i="7"/>
  <c r="Z300" i="7"/>
  <c r="BA297" i="7"/>
  <c r="AK297" i="7"/>
  <c r="M297" i="7"/>
  <c r="AN196" i="7"/>
  <c r="AN300" i="7"/>
  <c r="X196" i="7"/>
  <c r="X300" i="7"/>
  <c r="F196" i="7"/>
  <c r="F300" i="7"/>
  <c r="BG297" i="7"/>
  <c r="AQ297" i="7"/>
  <c r="AA297" i="7"/>
  <c r="I297" i="7"/>
  <c r="BB196" i="7"/>
  <c r="BB300" i="7"/>
  <c r="AT196" i="7"/>
  <c r="AT300" i="7"/>
  <c r="AL196" i="7"/>
  <c r="AL300" i="7"/>
  <c r="AD196" i="7"/>
  <c r="AD300" i="7"/>
  <c r="V196" i="7"/>
  <c r="V300" i="7"/>
  <c r="N196" i="7"/>
  <c r="N300" i="7"/>
  <c r="D196" i="7"/>
  <c r="D300" i="7"/>
  <c r="BE297" i="7"/>
  <c r="AW297" i="7"/>
  <c r="AO297" i="7"/>
  <c r="AG297" i="7"/>
  <c r="Y297" i="7"/>
  <c r="Q297" i="7"/>
  <c r="G297" i="7"/>
  <c r="AH196" i="7"/>
  <c r="AH300" i="7"/>
  <c r="R196" i="7"/>
  <c r="R300" i="7"/>
  <c r="H196" i="7"/>
  <c r="H300" i="7"/>
  <c r="AS297" i="7"/>
  <c r="AC297" i="7"/>
  <c r="U297" i="7"/>
  <c r="C297" i="7"/>
  <c r="BD196" i="7"/>
  <c r="BD300" i="7"/>
  <c r="AV196" i="7"/>
  <c r="AV300" i="7"/>
  <c r="AF196" i="7"/>
  <c r="AF300" i="7"/>
  <c r="P196" i="7"/>
  <c r="P300" i="7"/>
  <c r="AY297" i="7"/>
  <c r="AI297" i="7"/>
  <c r="S297" i="7"/>
  <c r="BH196" i="7"/>
  <c r="BH300" i="7"/>
  <c r="AZ196" i="7"/>
  <c r="AZ300" i="7"/>
  <c r="AR196" i="7"/>
  <c r="AR300" i="7"/>
  <c r="AJ196" i="7"/>
  <c r="AJ300" i="7"/>
  <c r="AB196" i="7"/>
  <c r="AB300" i="7"/>
  <c r="T196" i="7"/>
  <c r="T300" i="7"/>
  <c r="L196" i="7"/>
  <c r="L300" i="7"/>
  <c r="B300" i="7"/>
  <c r="BC297" i="7"/>
  <c r="AU297" i="7"/>
  <c r="AM297" i="7"/>
  <c r="AE297" i="7"/>
  <c r="W297" i="7"/>
  <c r="O297" i="7"/>
  <c r="E297" i="7"/>
  <c r="A206" i="6"/>
  <c r="G96" i="12"/>
  <c r="G94" i="12"/>
  <c r="D96" i="12"/>
  <c r="D94" i="12"/>
  <c r="G95" i="12"/>
  <c r="G93" i="12"/>
  <c r="D95" i="12"/>
  <c r="D93" i="12"/>
  <c r="A308" i="2"/>
  <c r="A308" i="6"/>
  <c r="A308" i="5"/>
  <c r="U194" i="5"/>
  <c r="M194" i="5"/>
  <c r="E194" i="5"/>
  <c r="BD193" i="5"/>
  <c r="AV193" i="5"/>
  <c r="AN193" i="5"/>
  <c r="AF193" i="5"/>
  <c r="X193" i="5"/>
  <c r="P193" i="5"/>
  <c r="H193" i="5"/>
  <c r="BD195" i="3"/>
  <c r="AN195" i="3"/>
  <c r="X195" i="3"/>
  <c r="H195" i="3"/>
  <c r="AY194" i="3"/>
  <c r="AI194" i="3"/>
  <c r="S194" i="3"/>
  <c r="BB193" i="3"/>
  <c r="AL193" i="3"/>
  <c r="V193" i="3"/>
  <c r="F193" i="3"/>
  <c r="I194" i="5"/>
  <c r="E193" i="5"/>
  <c r="BH193" i="5"/>
  <c r="AZ193" i="5"/>
  <c r="AR193" i="5"/>
  <c r="AJ193" i="5"/>
  <c r="AB193" i="5"/>
  <c r="T193" i="5"/>
  <c r="L193" i="5"/>
  <c r="BA195" i="3"/>
  <c r="AK195" i="3"/>
  <c r="U195" i="3"/>
  <c r="BG194" i="3"/>
  <c r="AQ194" i="3"/>
  <c r="AA194" i="3"/>
  <c r="U193" i="5"/>
  <c r="Q194" i="5"/>
  <c r="M193" i="5"/>
  <c r="D193" i="5"/>
  <c r="E195" i="3"/>
  <c r="AV194" i="3"/>
  <c r="AF194" i="3"/>
  <c r="P195" i="3"/>
  <c r="C194" i="3"/>
  <c r="AT193" i="3"/>
  <c r="AD193" i="3"/>
  <c r="N193" i="3"/>
  <c r="AV195" i="3"/>
  <c r="AF195" i="3"/>
  <c r="A5" i="6"/>
  <c r="BH195" i="2"/>
  <c r="BF195" i="2"/>
  <c r="BD195" i="2"/>
  <c r="AZ195" i="2"/>
  <c r="AX195" i="2"/>
  <c r="AV195" i="2"/>
  <c r="AR195" i="2"/>
  <c r="AP195" i="2"/>
  <c r="AN195" i="2"/>
  <c r="AJ195" i="2"/>
  <c r="AH195" i="2"/>
  <c r="AF195" i="2"/>
  <c r="AB195" i="2"/>
  <c r="Z195" i="2"/>
  <c r="X195" i="2"/>
  <c r="T195" i="2"/>
  <c r="R195" i="2"/>
  <c r="P195" i="2"/>
  <c r="L195" i="2"/>
  <c r="H195" i="2"/>
  <c r="D195" i="2"/>
  <c r="B195" i="2"/>
  <c r="BG299" i="4"/>
  <c r="BG194" i="2"/>
  <c r="BE299" i="4"/>
  <c r="BC299" i="4"/>
  <c r="BC194" i="2"/>
  <c r="BA299" i="4"/>
  <c r="BA194" i="2"/>
  <c r="AY299" i="4"/>
  <c r="AY194" i="2"/>
  <c r="AW299" i="4"/>
  <c r="AU299" i="4"/>
  <c r="AU194" i="2"/>
  <c r="AS299" i="4"/>
  <c r="AS194" i="2"/>
  <c r="AQ299" i="4"/>
  <c r="AQ194" i="2"/>
  <c r="AO299" i="4"/>
  <c r="AM299" i="4"/>
  <c r="AM194" i="2"/>
  <c r="AK299" i="4"/>
  <c r="AK194" i="2"/>
  <c r="AI299" i="4"/>
  <c r="AI194" i="2"/>
  <c r="AG299" i="4"/>
  <c r="AE299" i="4"/>
  <c r="AE194" i="2"/>
  <c r="AC299" i="4"/>
  <c r="AC194" i="2"/>
  <c r="AA299" i="4"/>
  <c r="AA194" i="2"/>
  <c r="Y299" i="4"/>
  <c r="W299" i="4"/>
  <c r="W194" i="2"/>
  <c r="U299" i="4"/>
  <c r="U194" i="2"/>
  <c r="S299" i="4"/>
  <c r="S194" i="2"/>
  <c r="Q299" i="4"/>
  <c r="O299" i="4"/>
  <c r="O194" i="2"/>
  <c r="M299" i="4"/>
  <c r="M194" i="2"/>
  <c r="I299" i="4"/>
  <c r="G299" i="4"/>
  <c r="G194" i="2"/>
  <c r="E299" i="4"/>
  <c r="E194" i="2"/>
  <c r="C299" i="4"/>
  <c r="C194" i="2"/>
  <c r="BH298" i="4"/>
  <c r="BF298" i="4"/>
  <c r="BF193" i="2"/>
  <c r="BD298" i="4"/>
  <c r="BD193" i="2"/>
  <c r="BB298" i="4"/>
  <c r="BB193" i="2"/>
  <c r="AZ298" i="4"/>
  <c r="AX298" i="4"/>
  <c r="AX193" i="2"/>
  <c r="AV298" i="4"/>
  <c r="AV193" i="2"/>
  <c r="AT298" i="4"/>
  <c r="AT193" i="2"/>
  <c r="AR298" i="4"/>
  <c r="AP298" i="4"/>
  <c r="AP193" i="2"/>
  <c r="AN298" i="4"/>
  <c r="AN193" i="2"/>
  <c r="AL298" i="4"/>
  <c r="AL193" i="2"/>
  <c r="AJ298" i="4"/>
  <c r="AH298" i="4"/>
  <c r="AH193" i="2"/>
  <c r="AF298" i="4"/>
  <c r="AF193" i="2"/>
  <c r="AD298" i="4"/>
  <c r="AD193" i="2"/>
  <c r="AB298" i="4"/>
  <c r="Z298" i="4"/>
  <c r="Z193" i="2"/>
  <c r="X298" i="4"/>
  <c r="X193" i="2"/>
  <c r="V298" i="4"/>
  <c r="V193" i="2"/>
  <c r="T298" i="4"/>
  <c r="R298" i="4"/>
  <c r="R193" i="2"/>
  <c r="P298" i="4"/>
  <c r="P193" i="2"/>
  <c r="N298" i="4"/>
  <c r="N193" i="2"/>
  <c r="L298" i="4"/>
  <c r="H298" i="4"/>
  <c r="H193" i="2"/>
  <c r="F298" i="4"/>
  <c r="F193" i="2"/>
  <c r="D298" i="4"/>
  <c r="B298" i="4"/>
  <c r="B193" i="2"/>
  <c r="BB195" i="2"/>
  <c r="AL195" i="2"/>
  <c r="V195" i="2"/>
  <c r="F195" i="2"/>
  <c r="AW194" i="2"/>
  <c r="AG194" i="2"/>
  <c r="Q194" i="2"/>
  <c r="BH193" i="2"/>
  <c r="AR193" i="2"/>
  <c r="AB193" i="2"/>
  <c r="L193" i="2"/>
  <c r="A206" i="4"/>
  <c r="A105" i="4"/>
  <c r="A5" i="8"/>
  <c r="A207" i="8" s="1"/>
  <c r="A5" i="4"/>
  <c r="A106" i="4" s="1"/>
  <c r="BG195" i="2"/>
  <c r="BE195" i="2"/>
  <c r="BC195" i="2"/>
  <c r="BA195" i="2"/>
  <c r="AY195" i="2"/>
  <c r="AW195" i="2"/>
  <c r="AU195" i="2"/>
  <c r="AS195" i="2"/>
  <c r="AQ195" i="2"/>
  <c r="AO195" i="2"/>
  <c r="AM195" i="2"/>
  <c r="AK195" i="2"/>
  <c r="AI195" i="2"/>
  <c r="AG195" i="2"/>
  <c r="AE195" i="2"/>
  <c r="AC195" i="2"/>
  <c r="AA195" i="2"/>
  <c r="Y195" i="2"/>
  <c r="W195" i="2"/>
  <c r="U195" i="2"/>
  <c r="S195" i="2"/>
  <c r="Q195" i="2"/>
  <c r="O195" i="2"/>
  <c r="M195" i="2"/>
  <c r="I195" i="2"/>
  <c r="G195" i="2"/>
  <c r="E195" i="2"/>
  <c r="C195" i="2"/>
  <c r="BH299" i="4"/>
  <c r="BH194" i="2"/>
  <c r="BF299" i="4"/>
  <c r="BF194" i="2"/>
  <c r="BD299" i="4"/>
  <c r="BD194" i="2"/>
  <c r="BB299" i="4"/>
  <c r="BB194" i="2"/>
  <c r="AZ299" i="4"/>
  <c r="AZ194" i="2"/>
  <c r="AX299" i="4"/>
  <c r="AX194" i="2"/>
  <c r="AV299" i="4"/>
  <c r="AV194" i="2"/>
  <c r="AT299" i="4"/>
  <c r="AT194" i="2"/>
  <c r="AR299" i="4"/>
  <c r="AR194" i="2"/>
  <c r="AP299" i="4"/>
  <c r="AP194" i="2"/>
  <c r="AN299" i="4"/>
  <c r="AN194" i="2"/>
  <c r="AL299" i="4"/>
  <c r="AL194" i="2"/>
  <c r="AJ299" i="4"/>
  <c r="AJ194" i="2"/>
  <c r="AH299" i="4"/>
  <c r="AH194" i="2"/>
  <c r="AF299" i="4"/>
  <c r="AF194" i="2"/>
  <c r="AD299" i="4"/>
  <c r="AD194" i="2"/>
  <c r="AB299" i="4"/>
  <c r="AB194" i="2"/>
  <c r="Z299" i="4"/>
  <c r="Z194" i="2"/>
  <c r="X299" i="4"/>
  <c r="X194" i="2"/>
  <c r="V299" i="4"/>
  <c r="V194" i="2"/>
  <c r="T299" i="4"/>
  <c r="T194" i="2"/>
  <c r="R299" i="4"/>
  <c r="R194" i="2"/>
  <c r="P299" i="4"/>
  <c r="P194" i="2"/>
  <c r="N299" i="4"/>
  <c r="N194" i="2"/>
  <c r="L299" i="4"/>
  <c r="L194" i="2"/>
  <c r="H299" i="4"/>
  <c r="H194" i="2"/>
  <c r="F299" i="4"/>
  <c r="F194" i="2"/>
  <c r="D299" i="4"/>
  <c r="D194" i="2"/>
  <c r="B299" i="4"/>
  <c r="B194" i="2"/>
  <c r="BG298" i="4"/>
  <c r="BG193" i="2"/>
  <c r="BE298" i="4"/>
  <c r="BE193" i="2"/>
  <c r="BC298" i="4"/>
  <c r="BC193" i="2"/>
  <c r="BA298" i="4"/>
  <c r="BA193" i="2"/>
  <c r="AY298" i="4"/>
  <c r="AY193" i="2"/>
  <c r="AW298" i="4"/>
  <c r="AW193" i="2"/>
  <c r="AU298" i="4"/>
  <c r="AU193" i="2"/>
  <c r="AS298" i="4"/>
  <c r="AS193" i="2"/>
  <c r="AQ298" i="4"/>
  <c r="AQ193" i="2"/>
  <c r="AO298" i="4"/>
  <c r="AO193" i="2"/>
  <c r="AM298" i="4"/>
  <c r="AM193" i="2"/>
  <c r="AK298" i="4"/>
  <c r="AK193" i="2"/>
  <c r="AI298" i="4"/>
  <c r="AI193" i="2"/>
  <c r="AG298" i="4"/>
  <c r="AG193" i="2"/>
  <c r="AE298" i="4"/>
  <c r="AE193" i="2"/>
  <c r="AC298" i="4"/>
  <c r="AC193" i="2"/>
  <c r="AA298" i="4"/>
  <c r="AA193" i="2"/>
  <c r="Y298" i="4"/>
  <c r="Y193" i="2"/>
  <c r="W298" i="4"/>
  <c r="W193" i="2"/>
  <c r="U298" i="4"/>
  <c r="U193" i="2"/>
  <c r="S298" i="4"/>
  <c r="S193" i="2"/>
  <c r="Q298" i="4"/>
  <c r="Q193" i="2"/>
  <c r="O298" i="4"/>
  <c r="O193" i="2"/>
  <c r="M298" i="4"/>
  <c r="M193" i="2"/>
  <c r="I298" i="4"/>
  <c r="I193" i="2"/>
  <c r="G298" i="4"/>
  <c r="G193" i="2"/>
  <c r="E298" i="4"/>
  <c r="E193" i="2"/>
  <c r="C298" i="4"/>
  <c r="C193" i="2"/>
  <c r="BG94" i="7"/>
  <c r="BG195" i="8"/>
  <c r="BE94" i="7"/>
  <c r="BE195" i="8"/>
  <c r="BC94" i="7"/>
  <c r="BC195" i="8"/>
  <c r="BA94" i="7"/>
  <c r="BA195" i="8"/>
  <c r="AY94" i="7"/>
  <c r="AY195" i="8"/>
  <c r="AW94" i="7"/>
  <c r="AW195" i="8"/>
  <c r="AU94" i="7"/>
  <c r="AU195" i="8"/>
  <c r="AS94" i="7"/>
  <c r="AS195" i="8"/>
  <c r="AQ94" i="7"/>
  <c r="AQ195" i="8"/>
  <c r="AO94" i="7"/>
  <c r="AO195" i="8"/>
  <c r="AM94" i="7"/>
  <c r="AM195" i="8"/>
  <c r="AK94" i="7"/>
  <c r="AK195" i="8"/>
  <c r="AI94" i="7"/>
  <c r="AI195" i="8"/>
  <c r="AG94" i="7"/>
  <c r="AG195" i="8"/>
  <c r="AE94" i="7"/>
  <c r="AE195" i="8"/>
  <c r="AC94" i="7"/>
  <c r="AC195" i="8"/>
  <c r="AA94" i="7"/>
  <c r="AA195" i="8"/>
  <c r="Y94" i="7"/>
  <c r="Y195" i="8"/>
  <c r="W94" i="7"/>
  <c r="W195" i="8"/>
  <c r="U94" i="7"/>
  <c r="U195" i="8"/>
  <c r="S94" i="7"/>
  <c r="S195" i="8"/>
  <c r="Q94" i="7"/>
  <c r="Q195" i="8"/>
  <c r="O94" i="7"/>
  <c r="O195" i="8"/>
  <c r="M94" i="7"/>
  <c r="M195" i="8"/>
  <c r="I94" i="7"/>
  <c r="I195" i="8"/>
  <c r="G94" i="7"/>
  <c r="G195" i="8"/>
  <c r="E94" i="7"/>
  <c r="E195" i="8"/>
  <c r="C94" i="7"/>
  <c r="C195" i="8"/>
  <c r="BH93" i="7"/>
  <c r="BH299" i="7" s="1"/>
  <c r="BH194" i="8"/>
  <c r="BH195" i="8"/>
  <c r="BF93" i="7"/>
  <c r="BF299" i="7" s="1"/>
  <c r="BF194" i="8"/>
  <c r="BF195" i="8"/>
  <c r="BD93" i="7"/>
  <c r="BD299" i="7" s="1"/>
  <c r="BD194" i="8"/>
  <c r="BD195" i="8"/>
  <c r="BB93" i="7"/>
  <c r="BB299" i="7" s="1"/>
  <c r="BB194" i="8"/>
  <c r="BB195" i="8"/>
  <c r="AZ93" i="7"/>
  <c r="AZ299" i="7" s="1"/>
  <c r="AZ194" i="8"/>
  <c r="AZ195" i="8"/>
  <c r="AX93" i="7"/>
  <c r="AX299" i="7" s="1"/>
  <c r="AX194" i="8"/>
  <c r="AX195" i="8"/>
  <c r="AV93" i="7"/>
  <c r="AV299" i="7" s="1"/>
  <c r="AV194" i="8"/>
  <c r="AV195" i="8"/>
  <c r="AT93" i="7"/>
  <c r="AT299" i="7" s="1"/>
  <c r="AT194" i="8"/>
  <c r="AT195" i="8"/>
  <c r="AR93" i="7"/>
  <c r="AR299" i="7" s="1"/>
  <c r="AR194" i="8"/>
  <c r="AR195" i="8"/>
  <c r="AP93" i="7"/>
  <c r="AP299" i="7" s="1"/>
  <c r="AP194" i="8"/>
  <c r="AP195" i="8"/>
  <c r="AN93" i="7"/>
  <c r="AN299" i="7" s="1"/>
  <c r="AN194" i="8"/>
  <c r="AN195" i="8"/>
  <c r="AL93" i="7"/>
  <c r="AL299" i="7" s="1"/>
  <c r="AL194" i="8"/>
  <c r="AL195" i="8"/>
  <c r="AJ93" i="7"/>
  <c r="AJ299" i="7" s="1"/>
  <c r="AJ194" i="8"/>
  <c r="AJ195" i="8"/>
  <c r="AH93" i="7"/>
  <c r="AH299" i="7" s="1"/>
  <c r="AH194" i="8"/>
  <c r="AH195" i="8"/>
  <c r="AF93" i="7"/>
  <c r="AF299" i="7" s="1"/>
  <c r="AF194" i="8"/>
  <c r="AF195" i="8"/>
  <c r="AD93" i="7"/>
  <c r="AD299" i="7" s="1"/>
  <c r="AD194" i="8"/>
  <c r="AD195" i="8"/>
  <c r="AB93" i="7"/>
  <c r="AB299" i="7" s="1"/>
  <c r="AB194" i="8"/>
  <c r="AB195" i="8"/>
  <c r="Z93" i="7"/>
  <c r="Z299" i="7" s="1"/>
  <c r="Z194" i="8"/>
  <c r="Z195" i="8"/>
  <c r="X93" i="7"/>
  <c r="X299" i="7" s="1"/>
  <c r="X194" i="8"/>
  <c r="X195" i="8"/>
  <c r="V93" i="7"/>
  <c r="V299" i="7" s="1"/>
  <c r="V194" i="8"/>
  <c r="V195" i="8"/>
  <c r="T93" i="7"/>
  <c r="T299" i="7" s="1"/>
  <c r="T194" i="8"/>
  <c r="T195" i="8"/>
  <c r="R93" i="7"/>
  <c r="R299" i="7" s="1"/>
  <c r="R194" i="8"/>
  <c r="R195" i="8"/>
  <c r="P93" i="7"/>
  <c r="P299" i="7" s="1"/>
  <c r="P194" i="8"/>
  <c r="P195" i="8"/>
  <c r="N93" i="7"/>
  <c r="N299" i="7" s="1"/>
  <c r="N194" i="8"/>
  <c r="N195" i="8"/>
  <c r="L93" i="7"/>
  <c r="L299" i="7" s="1"/>
  <c r="L194" i="8"/>
  <c r="L195" i="8"/>
  <c r="H93" i="7"/>
  <c r="H299" i="7" s="1"/>
  <c r="H194" i="8"/>
  <c r="H195" i="8"/>
  <c r="F93" i="7"/>
  <c r="F299" i="7" s="1"/>
  <c r="F194" i="8"/>
  <c r="F195" i="8"/>
  <c r="D93" i="7"/>
  <c r="D299" i="7" s="1"/>
  <c r="D194" i="8"/>
  <c r="D195" i="8"/>
  <c r="B93" i="7"/>
  <c r="B299" i="7" s="1"/>
  <c r="N8" i="13" s="1"/>
  <c r="B194" i="8"/>
  <c r="B195" i="8"/>
  <c r="BG92" i="7"/>
  <c r="BG298" i="7" s="1"/>
  <c r="BG193" i="8"/>
  <c r="BG194" i="8"/>
  <c r="BE92" i="7"/>
  <c r="BE298" i="7" s="1"/>
  <c r="BE193" i="8"/>
  <c r="BE194" i="8"/>
  <c r="BC92" i="7"/>
  <c r="BC298" i="7" s="1"/>
  <c r="BC193" i="8"/>
  <c r="BC194" i="8"/>
  <c r="BA92" i="7"/>
  <c r="BA298" i="7" s="1"/>
  <c r="BA193" i="8"/>
  <c r="BA194" i="8"/>
  <c r="AY92" i="7"/>
  <c r="AY298" i="7" s="1"/>
  <c r="AY193" i="8"/>
  <c r="AY194" i="8"/>
  <c r="AW92" i="7"/>
  <c r="AW298" i="7" s="1"/>
  <c r="AW193" i="8"/>
  <c r="AW194" i="8"/>
  <c r="AU92" i="7"/>
  <c r="AU298" i="7" s="1"/>
  <c r="AU193" i="8"/>
  <c r="AU194" i="8"/>
  <c r="AS92" i="7"/>
  <c r="AS298" i="7" s="1"/>
  <c r="AS193" i="8"/>
  <c r="AS194" i="8"/>
  <c r="AQ92" i="7"/>
  <c r="AQ298" i="7" s="1"/>
  <c r="AQ193" i="8"/>
  <c r="AQ194" i="8"/>
  <c r="AO92" i="7"/>
  <c r="AO298" i="7" s="1"/>
  <c r="AO193" i="8"/>
  <c r="AO194" i="8"/>
  <c r="AM92" i="7"/>
  <c r="AM298" i="7" s="1"/>
  <c r="AM193" i="8"/>
  <c r="AM194" i="8"/>
  <c r="AK92" i="7"/>
  <c r="AK298" i="7" s="1"/>
  <c r="AK193" i="8"/>
  <c r="AK194" i="8"/>
  <c r="AI92" i="7"/>
  <c r="AI298" i="7" s="1"/>
  <c r="AI193" i="8"/>
  <c r="AI194" i="8"/>
  <c r="AG92" i="7"/>
  <c r="AG298" i="7" s="1"/>
  <c r="AG193" i="8"/>
  <c r="AG194" i="8"/>
  <c r="AE92" i="7"/>
  <c r="AE298" i="7" s="1"/>
  <c r="AE193" i="8"/>
  <c r="AE194" i="8"/>
  <c r="AC92" i="7"/>
  <c r="AC298" i="7" s="1"/>
  <c r="AC193" i="8"/>
  <c r="AC194" i="8"/>
  <c r="AA92" i="7"/>
  <c r="AA298" i="7" s="1"/>
  <c r="AA193" i="8"/>
  <c r="AA194" i="8"/>
  <c r="Y92" i="7"/>
  <c r="Y298" i="7" s="1"/>
  <c r="Y193" i="8"/>
  <c r="Y194" i="8"/>
  <c r="W92" i="7"/>
  <c r="W298" i="7" s="1"/>
  <c r="W193" i="8"/>
  <c r="W194" i="8"/>
  <c r="U92" i="7"/>
  <c r="U298" i="7" s="1"/>
  <c r="U193" i="8"/>
  <c r="U194" i="8"/>
  <c r="S92" i="7"/>
  <c r="S298" i="7" s="1"/>
  <c r="S193" i="8"/>
  <c r="S194" i="8"/>
  <c r="Q92" i="7"/>
  <c r="Q298" i="7" s="1"/>
  <c r="Q193" i="8"/>
  <c r="Q194" i="8"/>
  <c r="O92" i="7"/>
  <c r="O298" i="7" s="1"/>
  <c r="O193" i="8"/>
  <c r="O194" i="8"/>
  <c r="M92" i="7"/>
  <c r="M298" i="7" s="1"/>
  <c r="M193" i="8"/>
  <c r="M194" i="8"/>
  <c r="I92" i="7"/>
  <c r="I298" i="7" s="1"/>
  <c r="I193" i="8"/>
  <c r="I194" i="8"/>
  <c r="G92" i="7"/>
  <c r="G298" i="7" s="1"/>
  <c r="G193" i="8"/>
  <c r="G194" i="8"/>
  <c r="E92" i="7"/>
  <c r="E298" i="7" s="1"/>
  <c r="E193" i="8"/>
  <c r="E194" i="8"/>
  <c r="C92" i="7"/>
  <c r="C298" i="7" s="1"/>
  <c r="C193" i="8"/>
  <c r="C194" i="8"/>
  <c r="BH91" i="7"/>
  <c r="BH193" i="8"/>
  <c r="BF91" i="7"/>
  <c r="BF193" i="8"/>
  <c r="BD91" i="7"/>
  <c r="BD193" i="8"/>
  <c r="BB91" i="7"/>
  <c r="BB193" i="8"/>
  <c r="AZ91" i="7"/>
  <c r="AZ193" i="8"/>
  <c r="AX91" i="7"/>
  <c r="AX193" i="8"/>
  <c r="AV91" i="7"/>
  <c r="AV193" i="8"/>
  <c r="AT91" i="7"/>
  <c r="AT193" i="8"/>
  <c r="AR91" i="7"/>
  <c r="AR193" i="8"/>
  <c r="AP91" i="7"/>
  <c r="AP193" i="8"/>
  <c r="AN91" i="7"/>
  <c r="AN193" i="8"/>
  <c r="AL91" i="7"/>
  <c r="AL193" i="8"/>
  <c r="AJ91" i="7"/>
  <c r="AJ193" i="8"/>
  <c r="AH91" i="7"/>
  <c r="AH193" i="8"/>
  <c r="AF91" i="7"/>
  <c r="AF193" i="8"/>
  <c r="AD91" i="7"/>
  <c r="AD193" i="8"/>
  <c r="AB91" i="7"/>
  <c r="AB193" i="8"/>
  <c r="Z91" i="7"/>
  <c r="Z193" i="8"/>
  <c r="X91" i="7"/>
  <c r="X193" i="8"/>
  <c r="V91" i="7"/>
  <c r="V193" i="8"/>
  <c r="T91" i="7"/>
  <c r="T193" i="8"/>
  <c r="R91" i="7"/>
  <c r="R193" i="8"/>
  <c r="P91" i="7"/>
  <c r="P193" i="8"/>
  <c r="N91" i="7"/>
  <c r="N193" i="8"/>
  <c r="L91" i="7"/>
  <c r="L193" i="8"/>
  <c r="H91" i="7"/>
  <c r="H193" i="8"/>
  <c r="F91" i="7"/>
  <c r="F193" i="8"/>
  <c r="D91" i="7"/>
  <c r="D193" i="8"/>
  <c r="B91" i="7"/>
  <c r="B193" i="8"/>
  <c r="BG195" i="6"/>
  <c r="BE195" i="6"/>
  <c r="BC195" i="6"/>
  <c r="BA195" i="6"/>
  <c r="AY195" i="6"/>
  <c r="AW195" i="6"/>
  <c r="AU195" i="6"/>
  <c r="AS195" i="6"/>
  <c r="AQ195" i="6"/>
  <c r="AO195" i="6"/>
  <c r="AM195" i="6"/>
  <c r="AK195" i="6"/>
  <c r="AI195" i="6"/>
  <c r="AG195" i="6"/>
  <c r="AE195" i="6"/>
  <c r="AC195" i="6"/>
  <c r="AA195" i="6"/>
  <c r="Y195" i="6"/>
  <c r="W195" i="6"/>
  <c r="U195" i="6"/>
  <c r="S195" i="6"/>
  <c r="Q195" i="6"/>
  <c r="O195" i="6"/>
  <c r="M195" i="6"/>
  <c r="I195" i="6"/>
  <c r="G195" i="6"/>
  <c r="E195" i="6"/>
  <c r="C195" i="6"/>
  <c r="BH194" i="6"/>
  <c r="BH195" i="6"/>
  <c r="BF194" i="6"/>
  <c r="BF195" i="6"/>
  <c r="BD194" i="6"/>
  <c r="BD195" i="6"/>
  <c r="BB194" i="6"/>
  <c r="BB195" i="6"/>
  <c r="J93" i="6"/>
  <c r="AZ194" i="6"/>
  <c r="AZ195" i="6"/>
  <c r="AX194" i="6"/>
  <c r="AX195" i="6"/>
  <c r="AV194" i="6"/>
  <c r="AV195" i="6"/>
  <c r="AT194" i="6"/>
  <c r="AT195" i="6"/>
  <c r="AR194" i="6"/>
  <c r="AR195" i="6"/>
  <c r="AP194" i="6"/>
  <c r="AP195" i="6"/>
  <c r="AN194" i="6"/>
  <c r="AN195" i="6"/>
  <c r="AL194" i="6"/>
  <c r="AL195" i="6"/>
  <c r="AJ194" i="6"/>
  <c r="AJ195" i="6"/>
  <c r="AH194" i="6"/>
  <c r="AH195" i="6"/>
  <c r="AF194" i="6"/>
  <c r="AF195" i="6"/>
  <c r="AD194" i="6"/>
  <c r="AD195" i="6"/>
  <c r="AB194" i="6"/>
  <c r="AB195" i="6"/>
  <c r="Z194" i="6"/>
  <c r="Z195" i="6"/>
  <c r="X194" i="6"/>
  <c r="X195" i="6"/>
  <c r="V194" i="6"/>
  <c r="V195" i="6"/>
  <c r="T194" i="6"/>
  <c r="T195" i="6"/>
  <c r="R194" i="6"/>
  <c r="R195" i="6"/>
  <c r="P194" i="6"/>
  <c r="P195" i="6"/>
  <c r="N194" i="6"/>
  <c r="N195" i="6"/>
  <c r="L194" i="6"/>
  <c r="L195" i="6"/>
  <c r="H194" i="6"/>
  <c r="H195" i="6"/>
  <c r="F194" i="6"/>
  <c r="F195" i="6"/>
  <c r="D194" i="6"/>
  <c r="D195" i="6"/>
  <c r="B194" i="6"/>
  <c r="B195" i="6"/>
  <c r="BG193" i="6"/>
  <c r="BG194" i="6"/>
  <c r="BE193" i="6"/>
  <c r="BE194" i="6"/>
  <c r="BC193" i="6"/>
  <c r="BC194" i="6"/>
  <c r="BA193" i="6"/>
  <c r="BA194" i="6"/>
  <c r="AY193" i="6"/>
  <c r="AY194" i="6"/>
  <c r="AW193" i="6"/>
  <c r="AW194" i="6"/>
  <c r="AU193" i="6"/>
  <c r="AU194" i="6"/>
  <c r="AS193" i="6"/>
  <c r="AS194" i="6"/>
  <c r="AQ193" i="6"/>
  <c r="AQ194" i="6"/>
  <c r="AO193" i="6"/>
  <c r="AO194" i="6"/>
  <c r="AM193" i="6"/>
  <c r="AM194" i="6"/>
  <c r="AK193" i="6"/>
  <c r="AK194" i="6"/>
  <c r="AI193" i="6"/>
  <c r="AI194" i="6"/>
  <c r="AG193" i="6"/>
  <c r="AG194" i="6"/>
  <c r="AE193" i="6"/>
  <c r="AE194" i="6"/>
  <c r="AC193" i="6"/>
  <c r="AC194" i="6"/>
  <c r="AA193" i="6"/>
  <c r="AA194" i="6"/>
  <c r="Y193" i="6"/>
  <c r="Y194" i="6"/>
  <c r="W193" i="6"/>
  <c r="W194" i="6"/>
  <c r="U193" i="6"/>
  <c r="U194" i="6"/>
  <c r="S193" i="6"/>
  <c r="S194" i="6"/>
  <c r="Q193" i="6"/>
  <c r="Q194" i="6"/>
  <c r="O193" i="6"/>
  <c r="O194" i="6"/>
  <c r="M193" i="6"/>
  <c r="M194" i="6"/>
  <c r="I193" i="6"/>
  <c r="I194" i="6"/>
  <c r="G193" i="6"/>
  <c r="G194" i="6"/>
  <c r="E193" i="6"/>
  <c r="E194" i="6"/>
  <c r="C193" i="6"/>
  <c r="C194" i="6"/>
  <c r="BH193" i="6"/>
  <c r="BF193" i="6"/>
  <c r="BD193" i="6"/>
  <c r="BB193" i="6"/>
  <c r="J91" i="6"/>
  <c r="AZ193" i="6"/>
  <c r="AX193" i="6"/>
  <c r="AV193" i="6"/>
  <c r="AT193" i="6"/>
  <c r="AR193" i="6"/>
  <c r="AP193" i="6"/>
  <c r="AN193" i="6"/>
  <c r="AL193" i="6"/>
  <c r="AJ193" i="6"/>
  <c r="AH193" i="6"/>
  <c r="AF193" i="6"/>
  <c r="AD193" i="6"/>
  <c r="AB193" i="6"/>
  <c r="Z193" i="6"/>
  <c r="X193" i="6"/>
  <c r="V193" i="6"/>
  <c r="T193" i="6"/>
  <c r="R193" i="6"/>
  <c r="P193" i="6"/>
  <c r="N193" i="6"/>
  <c r="L193" i="6"/>
  <c r="H193" i="6"/>
  <c r="F193" i="6"/>
  <c r="D193" i="6"/>
  <c r="B193" i="6"/>
  <c r="BG195" i="5"/>
  <c r="BE195" i="5"/>
  <c r="BC195" i="5"/>
  <c r="BA195" i="5"/>
  <c r="AY195" i="5"/>
  <c r="AW195" i="5"/>
  <c r="AU195" i="5"/>
  <c r="AS195" i="5"/>
  <c r="AQ195" i="5"/>
  <c r="AO195" i="5"/>
  <c r="AM195" i="5"/>
  <c r="AK195" i="5"/>
  <c r="AI195" i="5"/>
  <c r="AG195" i="5"/>
  <c r="AE195" i="5"/>
  <c r="AC195" i="5"/>
  <c r="AA195" i="5"/>
  <c r="Y195" i="5"/>
  <c r="W195" i="5"/>
  <c r="U195" i="5"/>
  <c r="S195" i="5"/>
  <c r="Q195" i="5"/>
  <c r="O195" i="5"/>
  <c r="M195" i="5"/>
  <c r="I195" i="5"/>
  <c r="G195" i="5"/>
  <c r="E195" i="5"/>
  <c r="C195" i="5"/>
  <c r="BH194" i="5"/>
  <c r="BH195" i="5"/>
  <c r="BF194" i="5"/>
  <c r="BF195" i="5"/>
  <c r="BD194" i="5"/>
  <c r="BD195" i="5"/>
  <c r="BB194" i="5"/>
  <c r="BB195" i="5"/>
  <c r="J93" i="5"/>
  <c r="AZ194" i="5"/>
  <c r="AZ195" i="5"/>
  <c r="AX194" i="5"/>
  <c r="AX195" i="5"/>
  <c r="AV194" i="5"/>
  <c r="AV195" i="5"/>
  <c r="AT194" i="5"/>
  <c r="AT195" i="5"/>
  <c r="AR194" i="5"/>
  <c r="AR195" i="5"/>
  <c r="AP194" i="5"/>
  <c r="AP195" i="5"/>
  <c r="AN194" i="5"/>
  <c r="AN195" i="5"/>
  <c r="AL194" i="5"/>
  <c r="AL195" i="5"/>
  <c r="AJ194" i="5"/>
  <c r="AJ195" i="5"/>
  <c r="AH194" i="5"/>
  <c r="AH195" i="5"/>
  <c r="AF194" i="5"/>
  <c r="AF195" i="5"/>
  <c r="AD194" i="5"/>
  <c r="AD195" i="5"/>
  <c r="AB194" i="5"/>
  <c r="AB195" i="5"/>
  <c r="Z194" i="5"/>
  <c r="Z195" i="5"/>
  <c r="X194" i="5"/>
  <c r="X195" i="5"/>
  <c r="V194" i="5"/>
  <c r="V195" i="5"/>
  <c r="T194" i="5"/>
  <c r="T195" i="5"/>
  <c r="R194" i="5"/>
  <c r="R195" i="5"/>
  <c r="P194" i="5"/>
  <c r="P195" i="5"/>
  <c r="N194" i="5"/>
  <c r="N195" i="5"/>
  <c r="L194" i="5"/>
  <c r="L195" i="5"/>
  <c r="H194" i="5"/>
  <c r="H195" i="5"/>
  <c r="F194" i="5"/>
  <c r="F195" i="5"/>
  <c r="D194" i="5"/>
  <c r="D195" i="5"/>
  <c r="B194" i="5"/>
  <c r="B195" i="5"/>
  <c r="BG193" i="5"/>
  <c r="BG194" i="5"/>
  <c r="BE193" i="5"/>
  <c r="BE194" i="5"/>
  <c r="BC193" i="5"/>
  <c r="BC194" i="5"/>
  <c r="BA193" i="5"/>
  <c r="BA194" i="5"/>
  <c r="AY193" i="5"/>
  <c r="AY194" i="5"/>
  <c r="AW193" i="5"/>
  <c r="AW194" i="5"/>
  <c r="AU193" i="5"/>
  <c r="AU194" i="5"/>
  <c r="AS193" i="5"/>
  <c r="AS194" i="5"/>
  <c r="AQ193" i="5"/>
  <c r="AQ194" i="5"/>
  <c r="AO193" i="5"/>
  <c r="AO194" i="5"/>
  <c r="AM193" i="5"/>
  <c r="AM194" i="5"/>
  <c r="AK193" i="5"/>
  <c r="AK194" i="5"/>
  <c r="AI193" i="5"/>
  <c r="AI194" i="5"/>
  <c r="AG193" i="5"/>
  <c r="AG194" i="5"/>
  <c r="AE193" i="5"/>
  <c r="AE194" i="5"/>
  <c r="AC193" i="5"/>
  <c r="AC194" i="5"/>
  <c r="AA193" i="5"/>
  <c r="AA194" i="5"/>
  <c r="Y193" i="5"/>
  <c r="Y194" i="5"/>
  <c r="W193" i="5"/>
  <c r="W194" i="5"/>
  <c r="AT195" i="2"/>
  <c r="AD195" i="2"/>
  <c r="N195" i="2"/>
  <c r="BE194" i="2"/>
  <c r="AO194" i="2"/>
  <c r="Y194" i="2"/>
  <c r="I194" i="2"/>
  <c r="AZ193" i="2"/>
  <c r="AJ193" i="2"/>
  <c r="T193" i="2"/>
  <c r="D193" i="2"/>
  <c r="S193" i="5"/>
  <c r="Q193" i="5"/>
  <c r="O193" i="5"/>
  <c r="I193" i="5"/>
  <c r="G193" i="5"/>
  <c r="C193" i="5"/>
  <c r="J91" i="5"/>
  <c r="BG195" i="3"/>
  <c r="BE195" i="3"/>
  <c r="BC195" i="3"/>
  <c r="AY195" i="3"/>
  <c r="AW195" i="3"/>
  <c r="AU195" i="3"/>
  <c r="AS195" i="3"/>
  <c r="AQ195" i="3"/>
  <c r="AO195" i="3"/>
  <c r="AM195" i="3"/>
  <c r="AI195" i="3"/>
  <c r="AG195" i="3"/>
  <c r="AE195" i="3"/>
  <c r="AC195" i="3"/>
  <c r="AA195" i="3"/>
  <c r="Y195" i="3"/>
  <c r="W195" i="3"/>
  <c r="S195" i="3"/>
  <c r="Q195" i="3"/>
  <c r="O195" i="3"/>
  <c r="M195" i="3"/>
  <c r="I195" i="3"/>
  <c r="G195" i="3"/>
  <c r="C195" i="3"/>
  <c r="BH194" i="3"/>
  <c r="BF194" i="3"/>
  <c r="BD194" i="3"/>
  <c r="BB194" i="3"/>
  <c r="J93" i="3"/>
  <c r="AZ194" i="3"/>
  <c r="AX194" i="3"/>
  <c r="AT194" i="3"/>
  <c r="AR194" i="3"/>
  <c r="AP194" i="3"/>
  <c r="AN194" i="3"/>
  <c r="AL194" i="3"/>
  <c r="AJ194" i="3"/>
  <c r="AH194" i="3"/>
  <c r="AD194" i="3"/>
  <c r="AB194" i="3"/>
  <c r="Z194" i="3"/>
  <c r="X194" i="3"/>
  <c r="V194" i="3"/>
  <c r="T194" i="3"/>
  <c r="R194" i="3"/>
  <c r="P194" i="3"/>
  <c r="N194" i="3"/>
  <c r="L194" i="3"/>
  <c r="H194" i="3"/>
  <c r="F194" i="3"/>
  <c r="D194" i="3"/>
  <c r="B194" i="3"/>
  <c r="BG193" i="3"/>
  <c r="BE193" i="3"/>
  <c r="BC193" i="3"/>
  <c r="BA193" i="3"/>
  <c r="AY193" i="3"/>
  <c r="AW193" i="3"/>
  <c r="AU193" i="3"/>
  <c r="AS193" i="3"/>
  <c r="AQ193" i="3"/>
  <c r="AO193" i="3"/>
  <c r="AM193" i="3"/>
  <c r="AK193" i="3"/>
  <c r="AI193" i="3"/>
  <c r="AG193" i="3"/>
  <c r="AE193" i="3"/>
  <c r="AC193" i="3"/>
  <c r="AA193" i="3"/>
  <c r="Y193" i="3"/>
  <c r="W193" i="3"/>
  <c r="U193" i="3"/>
  <c r="S193" i="3"/>
  <c r="Q193" i="3"/>
  <c r="O193" i="3"/>
  <c r="M193" i="3"/>
  <c r="I193" i="3"/>
  <c r="G193" i="3"/>
  <c r="E193" i="3"/>
  <c r="C193" i="3"/>
  <c r="J91" i="3"/>
  <c r="S194" i="5"/>
  <c r="O194" i="5"/>
  <c r="G194" i="5"/>
  <c r="C194" i="5"/>
  <c r="BF193" i="5"/>
  <c r="BB193" i="5"/>
  <c r="AX193" i="5"/>
  <c r="AT193" i="5"/>
  <c r="AP193" i="5"/>
  <c r="AL193" i="5"/>
  <c r="AH193" i="5"/>
  <c r="AD193" i="5"/>
  <c r="Z193" i="5"/>
  <c r="V193" i="5"/>
  <c r="R193" i="5"/>
  <c r="N193" i="5"/>
  <c r="F193" i="5"/>
  <c r="B193" i="5"/>
  <c r="BH195" i="3"/>
  <c r="AZ195" i="3"/>
  <c r="AR195" i="3"/>
  <c r="AJ195" i="3"/>
  <c r="AB195" i="3"/>
  <c r="T195" i="3"/>
  <c r="L195" i="3"/>
  <c r="D195" i="3"/>
  <c r="BC194" i="3"/>
  <c r="AU194" i="3"/>
  <c r="AM194" i="3"/>
  <c r="AE194" i="3"/>
  <c r="W194" i="3"/>
  <c r="O194" i="3"/>
  <c r="G194" i="3"/>
  <c r="BF193" i="3"/>
  <c r="AX193" i="3"/>
  <c r="AP193" i="3"/>
  <c r="AH193" i="3"/>
  <c r="Z193" i="3"/>
  <c r="R193" i="3"/>
  <c r="B193" i="3"/>
  <c r="J94" i="6"/>
  <c r="J92" i="6"/>
  <c r="J94" i="5"/>
  <c r="J92" i="5"/>
  <c r="J94" i="3"/>
  <c r="J92" i="3"/>
  <c r="BF195" i="3"/>
  <c r="BB195" i="3"/>
  <c r="AX195" i="3"/>
  <c r="AT195" i="3"/>
  <c r="AP195" i="3"/>
  <c r="AL195" i="3"/>
  <c r="AH195" i="3"/>
  <c r="AD195" i="3"/>
  <c r="Z195" i="3"/>
  <c r="V195" i="3"/>
  <c r="R195" i="3"/>
  <c r="N195" i="3"/>
  <c r="F195" i="3"/>
  <c r="B195" i="3"/>
  <c r="BE194" i="3"/>
  <c r="BA194" i="3"/>
  <c r="AW194" i="3"/>
  <c r="AS194" i="3"/>
  <c r="AO194" i="3"/>
  <c r="AK194" i="3"/>
  <c r="AG194" i="3"/>
  <c r="AC194" i="3"/>
  <c r="Y194" i="3"/>
  <c r="U194" i="3"/>
  <c r="Q194" i="3"/>
  <c r="M194" i="3"/>
  <c r="I194" i="3"/>
  <c r="E194" i="3"/>
  <c r="BH193" i="3"/>
  <c r="BD193" i="3"/>
  <c r="AZ193" i="3"/>
  <c r="AV193" i="3"/>
  <c r="AR193" i="3"/>
  <c r="AN193" i="3"/>
  <c r="AJ193" i="3"/>
  <c r="AF193" i="3"/>
  <c r="AB193" i="3"/>
  <c r="X193" i="3"/>
  <c r="T193" i="3"/>
  <c r="P193" i="3"/>
  <c r="L193" i="3"/>
  <c r="H193" i="3"/>
  <c r="D193" i="3"/>
  <c r="A206" i="2"/>
  <c r="A5" i="2"/>
  <c r="A206" i="7"/>
  <c r="A5" i="7"/>
  <c r="A105" i="7"/>
  <c r="A206" i="5"/>
  <c r="A105" i="5"/>
  <c r="A5" i="5"/>
  <c r="A206" i="3"/>
  <c r="A105" i="3"/>
  <c r="A5" i="3"/>
  <c r="A105" i="2"/>
  <c r="A105" i="8"/>
  <c r="A105" i="6"/>
  <c r="A318" i="4"/>
  <c r="J93" i="2"/>
  <c r="J91" i="2"/>
  <c r="J93" i="8"/>
  <c r="J299" i="8" s="1"/>
  <c r="J91" i="8"/>
  <c r="J94" i="2"/>
  <c r="J92" i="2"/>
  <c r="J94" i="8"/>
  <c r="J92" i="8"/>
  <c r="J298" i="8" s="1"/>
  <c r="A321" i="3"/>
  <c r="K107" i="3"/>
  <c r="K107" i="6"/>
  <c r="K105" i="3"/>
  <c r="K106" i="3"/>
  <c r="K105" i="6"/>
  <c r="BH293" i="3"/>
  <c r="B294" i="3"/>
  <c r="C294" i="3"/>
  <c r="D294" i="3"/>
  <c r="E294" i="3"/>
  <c r="F294" i="3"/>
  <c r="G294" i="3"/>
  <c r="H294" i="3"/>
  <c r="I294" i="3"/>
  <c r="L294" i="3"/>
  <c r="M294" i="3"/>
  <c r="N294" i="3"/>
  <c r="O294" i="3"/>
  <c r="P294" i="3"/>
  <c r="Q294" i="3"/>
  <c r="R294" i="3"/>
  <c r="S294" i="3"/>
  <c r="T294" i="3"/>
  <c r="U294" i="3"/>
  <c r="V294" i="3"/>
  <c r="W294" i="3"/>
  <c r="X294" i="3"/>
  <c r="Y294" i="3"/>
  <c r="Z294" i="3"/>
  <c r="AA294" i="3"/>
  <c r="AB294" i="3"/>
  <c r="AC294" i="3"/>
  <c r="AD294" i="3"/>
  <c r="AE294" i="3"/>
  <c r="AF294" i="3"/>
  <c r="AG294" i="3"/>
  <c r="AH294" i="3"/>
  <c r="AI294" i="3"/>
  <c r="AJ294" i="3"/>
  <c r="AK294" i="3"/>
  <c r="AL294" i="3"/>
  <c r="AM294" i="3"/>
  <c r="AN294" i="3"/>
  <c r="AO294" i="3"/>
  <c r="AP294" i="3"/>
  <c r="AQ294" i="3"/>
  <c r="AR294" i="3"/>
  <c r="AS294" i="3"/>
  <c r="AT294" i="3"/>
  <c r="AU294" i="3"/>
  <c r="AV294" i="3"/>
  <c r="AW294" i="3"/>
  <c r="AX294" i="3"/>
  <c r="AY294" i="3"/>
  <c r="AZ294" i="3"/>
  <c r="BB294" i="3"/>
  <c r="BC294" i="3"/>
  <c r="BD294" i="3"/>
  <c r="BE294" i="3"/>
  <c r="BF294" i="3"/>
  <c r="BH294" i="3"/>
  <c r="C295" i="3"/>
  <c r="D295" i="3"/>
  <c r="E295" i="3"/>
  <c r="F295" i="3"/>
  <c r="G295" i="3"/>
  <c r="I295" i="3"/>
  <c r="L295" i="3"/>
  <c r="M295" i="3"/>
  <c r="N295" i="3"/>
  <c r="O295" i="3"/>
  <c r="Q295" i="3"/>
  <c r="S295" i="3"/>
  <c r="T295" i="3"/>
  <c r="U295" i="3"/>
  <c r="V295" i="3"/>
  <c r="W295" i="3"/>
  <c r="Y295" i="3"/>
  <c r="Z295" i="3"/>
  <c r="AA295" i="3"/>
  <c r="AB295" i="3"/>
  <c r="AC295" i="3"/>
  <c r="AD295" i="3"/>
  <c r="AE295" i="3"/>
  <c r="AG295" i="3"/>
  <c r="AH295" i="3"/>
  <c r="AI295" i="3"/>
  <c r="AJ295" i="3"/>
  <c r="AK295" i="3"/>
  <c r="AM295" i="3"/>
  <c r="AN295" i="3"/>
  <c r="AO295" i="3"/>
  <c r="AP295" i="3"/>
  <c r="AQ295" i="3"/>
  <c r="AR295" i="3"/>
  <c r="AS295" i="3"/>
  <c r="AT295" i="3"/>
  <c r="AU295" i="3"/>
  <c r="AV295" i="3"/>
  <c r="AW295" i="3"/>
  <c r="AX295" i="3"/>
  <c r="AY295" i="3"/>
  <c r="AZ295" i="3"/>
  <c r="BA295" i="3"/>
  <c r="BB295" i="3"/>
  <c r="BC295" i="3"/>
  <c r="BD295" i="3"/>
  <c r="BE295" i="3"/>
  <c r="BF295" i="3"/>
  <c r="BG295" i="3"/>
  <c r="BH295" i="3"/>
  <c r="C296" i="3"/>
  <c r="E192" i="3"/>
  <c r="G192" i="3"/>
  <c r="I192" i="3"/>
  <c r="M192" i="3"/>
  <c r="Q192" i="3"/>
  <c r="Y192" i="3"/>
  <c r="AC192" i="3"/>
  <c r="AG192" i="3"/>
  <c r="AK192" i="3"/>
  <c r="AO192" i="3"/>
  <c r="AS192" i="3"/>
  <c r="AW192" i="3"/>
  <c r="B294" i="8"/>
  <c r="D294" i="8"/>
  <c r="F294" i="8"/>
  <c r="G294" i="8"/>
  <c r="H294" i="8"/>
  <c r="L294" i="8"/>
  <c r="N294" i="8"/>
  <c r="P294" i="8"/>
  <c r="R294" i="8"/>
  <c r="T294" i="8"/>
  <c r="V294" i="8"/>
  <c r="X294" i="8"/>
  <c r="Z294" i="8"/>
  <c r="AB294" i="8"/>
  <c r="AD294" i="8"/>
  <c r="AF294" i="8"/>
  <c r="AH294" i="8"/>
  <c r="AJ294" i="8"/>
  <c r="AN294" i="8"/>
  <c r="AR294" i="8"/>
  <c r="AV294" i="8"/>
  <c r="AZ88" i="7"/>
  <c r="AZ294" i="7" s="1"/>
  <c r="BC294" i="8"/>
  <c r="BD88" i="7"/>
  <c r="BD294" i="7" s="1"/>
  <c r="BG294" i="8"/>
  <c r="BH88" i="7"/>
  <c r="BH294" i="7" s="1"/>
  <c r="D295" i="8"/>
  <c r="E89" i="7"/>
  <c r="G295" i="8"/>
  <c r="H295" i="8"/>
  <c r="I89" i="7"/>
  <c r="I295" i="7" s="1"/>
  <c r="M89" i="7"/>
  <c r="M295" i="7" s="1"/>
  <c r="N295" i="8"/>
  <c r="P295" i="8"/>
  <c r="Q89" i="7"/>
  <c r="Q295" i="7" s="1"/>
  <c r="R295" i="8"/>
  <c r="U89" i="7"/>
  <c r="U295" i="7" s="1"/>
  <c r="V295" i="8"/>
  <c r="X295" i="8"/>
  <c r="Y89" i="7"/>
  <c r="Y295" i="7" s="1"/>
  <c r="Z295" i="8"/>
  <c r="AC89" i="7"/>
  <c r="AC295" i="7" s="1"/>
  <c r="AD295" i="8"/>
  <c r="AF295" i="8"/>
  <c r="AG89" i="7"/>
  <c r="AG295" i="7" s="1"/>
  <c r="AH295" i="8"/>
  <c r="AK89" i="7"/>
  <c r="AK295" i="7" s="1"/>
  <c r="AL295" i="8"/>
  <c r="AO89" i="7"/>
  <c r="AO295" i="7" s="1"/>
  <c r="AP295" i="8"/>
  <c r="AS89" i="7"/>
  <c r="AS295" i="7" s="1"/>
  <c r="AT295" i="8"/>
  <c r="AW89" i="7"/>
  <c r="AW295" i="7" s="1"/>
  <c r="AX295" i="8"/>
  <c r="BA295" i="8"/>
  <c r="BE295" i="8"/>
  <c r="B192" i="8"/>
  <c r="D192" i="8"/>
  <c r="F192" i="8"/>
  <c r="R296" i="8"/>
  <c r="Z296" i="8"/>
  <c r="AH296" i="8"/>
  <c r="AP296" i="8"/>
  <c r="AX296" i="8"/>
  <c r="BF296" i="8"/>
  <c r="BH293" i="2"/>
  <c r="B294" i="2"/>
  <c r="C294" i="2"/>
  <c r="D294" i="2"/>
  <c r="E294" i="2"/>
  <c r="F294" i="2"/>
  <c r="G294" i="2"/>
  <c r="H294" i="2"/>
  <c r="I294" i="2"/>
  <c r="L294" i="2"/>
  <c r="M294" i="2"/>
  <c r="N294" i="2"/>
  <c r="O294" i="2"/>
  <c r="P294" i="2"/>
  <c r="Q294" i="2"/>
  <c r="R294" i="2"/>
  <c r="S294" i="2"/>
  <c r="T294" i="2"/>
  <c r="U294" i="2"/>
  <c r="V294" i="2"/>
  <c r="W294" i="2"/>
  <c r="X294" i="2"/>
  <c r="Y294" i="2"/>
  <c r="Z294" i="2"/>
  <c r="AA294" i="2"/>
  <c r="AB294" i="2"/>
  <c r="AC294" i="2"/>
  <c r="AD294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Y294" i="2"/>
  <c r="AZ294" i="2"/>
  <c r="BA294" i="2"/>
  <c r="BB294" i="2"/>
  <c r="BC294" i="2"/>
  <c r="BD294" i="2"/>
  <c r="BE294" i="2"/>
  <c r="BF294" i="2"/>
  <c r="BG294" i="2"/>
  <c r="BH294" i="2"/>
  <c r="B295" i="2"/>
  <c r="C295" i="2"/>
  <c r="D295" i="2"/>
  <c r="E295" i="2"/>
  <c r="F295" i="2"/>
  <c r="G295" i="2"/>
  <c r="I295" i="2"/>
  <c r="L295" i="2"/>
  <c r="M295" i="2"/>
  <c r="N295" i="2"/>
  <c r="O295" i="2"/>
  <c r="Q295" i="2"/>
  <c r="R295" i="2"/>
  <c r="S295" i="2"/>
  <c r="T295" i="2"/>
  <c r="U295" i="2"/>
  <c r="V295" i="2"/>
  <c r="W295" i="2"/>
  <c r="X295" i="2"/>
  <c r="Y295" i="2"/>
  <c r="Z295" i="2"/>
  <c r="AA295" i="2"/>
  <c r="AB295" i="2"/>
  <c r="AC295" i="2"/>
  <c r="AD295" i="2"/>
  <c r="AE295" i="2"/>
  <c r="AF295" i="2"/>
  <c r="AG295" i="2"/>
  <c r="AH295" i="2"/>
  <c r="AI295" i="2"/>
  <c r="AJ295" i="2"/>
  <c r="AK295" i="2"/>
  <c r="AL295" i="2"/>
  <c r="AM295" i="2"/>
  <c r="AN295" i="2"/>
  <c r="AO295" i="2"/>
  <c r="AQ295" i="2"/>
  <c r="AR295" i="2"/>
  <c r="AS295" i="2"/>
  <c r="AT295" i="2"/>
  <c r="AU295" i="2"/>
  <c r="AW295" i="2"/>
  <c r="AX295" i="2"/>
  <c r="AY295" i="2"/>
  <c r="BA295" i="2"/>
  <c r="BB295" i="2"/>
  <c r="BC295" i="2"/>
  <c r="BD295" i="2"/>
  <c r="BE295" i="2"/>
  <c r="BF295" i="2"/>
  <c r="BG295" i="2"/>
  <c r="BH295" i="2"/>
  <c r="V21" i="34" l="1"/>
  <c r="V35" i="34"/>
  <c r="V41" i="34"/>
  <c r="V15" i="34"/>
  <c r="V43" i="34"/>
  <c r="V9" i="34"/>
  <c r="V45" i="34"/>
  <c r="J338" i="2"/>
  <c r="J339" i="2"/>
  <c r="J340" i="2"/>
  <c r="J341" i="2"/>
  <c r="J337" i="2"/>
  <c r="J335" i="2"/>
  <c r="J336" i="2"/>
  <c r="J334" i="2"/>
  <c r="J352" i="6"/>
  <c r="J341" i="6"/>
  <c r="J350" i="6"/>
  <c r="J351" i="6"/>
  <c r="J349" i="6"/>
  <c r="J339" i="6"/>
  <c r="J340" i="6"/>
  <c r="J338" i="6"/>
  <c r="J345" i="6"/>
  <c r="J334" i="6"/>
  <c r="J347" i="6"/>
  <c r="J346" i="6"/>
  <c r="J336" i="6"/>
  <c r="J335" i="6"/>
  <c r="J348" i="6"/>
  <c r="J337" i="6"/>
  <c r="C338" i="7"/>
  <c r="C339" i="7"/>
  <c r="C341" i="7"/>
  <c r="C340" i="7"/>
  <c r="C334" i="7"/>
  <c r="C337" i="7"/>
  <c r="C335" i="7"/>
  <c r="C336" i="7"/>
  <c r="I340" i="7"/>
  <c r="I341" i="7"/>
  <c r="I339" i="7"/>
  <c r="I338" i="7"/>
  <c r="I335" i="7"/>
  <c r="I336" i="7"/>
  <c r="I337" i="7"/>
  <c r="I334" i="7"/>
  <c r="Q340" i="7"/>
  <c r="Q338" i="7"/>
  <c r="Q339" i="7"/>
  <c r="Q341" i="7"/>
  <c r="Q336" i="7"/>
  <c r="Q334" i="7"/>
  <c r="Q337" i="7"/>
  <c r="Q335" i="7"/>
  <c r="W340" i="7"/>
  <c r="W338" i="7"/>
  <c r="W339" i="7"/>
  <c r="W341" i="7"/>
  <c r="W337" i="7"/>
  <c r="W335" i="7"/>
  <c r="W336" i="7"/>
  <c r="W334" i="7"/>
  <c r="AC339" i="7"/>
  <c r="V20" i="34" s="1"/>
  <c r="AC341" i="7"/>
  <c r="AC338" i="7"/>
  <c r="AC340" i="7"/>
  <c r="AC335" i="7"/>
  <c r="AC337" i="7"/>
  <c r="AC336" i="7"/>
  <c r="AC334" i="7"/>
  <c r="AI341" i="7"/>
  <c r="AI339" i="7"/>
  <c r="V26" i="34" s="1"/>
  <c r="AI340" i="7"/>
  <c r="AI338" i="7"/>
  <c r="AI335" i="7"/>
  <c r="AI334" i="7"/>
  <c r="AI337" i="7"/>
  <c r="AI336" i="7"/>
  <c r="AO341" i="7"/>
  <c r="AO338" i="7"/>
  <c r="AO340" i="7"/>
  <c r="AO339" i="7"/>
  <c r="AO336" i="7"/>
  <c r="AO335" i="7"/>
  <c r="AO334" i="7"/>
  <c r="AO337" i="7"/>
  <c r="AU339" i="7"/>
  <c r="V38" i="34" s="1"/>
  <c r="AU341" i="7"/>
  <c r="AU338" i="7"/>
  <c r="AU340" i="7"/>
  <c r="AU335" i="7"/>
  <c r="AU334" i="7"/>
  <c r="AU336" i="7"/>
  <c r="AU337" i="7"/>
  <c r="BA340" i="7"/>
  <c r="BA338" i="7"/>
  <c r="BA341" i="7"/>
  <c r="BA339" i="7"/>
  <c r="BA334" i="7"/>
  <c r="BA335" i="7"/>
  <c r="BA336" i="7"/>
  <c r="BA337" i="7"/>
  <c r="BG339" i="7"/>
  <c r="V51" i="34" s="1"/>
  <c r="BG340" i="7"/>
  <c r="BG338" i="7"/>
  <c r="BG341" i="7"/>
  <c r="BG336" i="7"/>
  <c r="BG335" i="7"/>
  <c r="BG337" i="7"/>
  <c r="BG334" i="7"/>
  <c r="J352" i="3"/>
  <c r="J350" i="3"/>
  <c r="J351" i="3"/>
  <c r="J349" i="3"/>
  <c r="J346" i="3"/>
  <c r="J348" i="3"/>
  <c r="J345" i="3"/>
  <c r="J347" i="3"/>
  <c r="E338" i="7"/>
  <c r="E341" i="7"/>
  <c r="E340" i="7"/>
  <c r="E339" i="7"/>
  <c r="E334" i="7"/>
  <c r="E337" i="7"/>
  <c r="E336" i="7"/>
  <c r="E335" i="7"/>
  <c r="M341" i="7"/>
  <c r="M339" i="7"/>
  <c r="M340" i="7"/>
  <c r="M338" i="7"/>
  <c r="M336" i="7"/>
  <c r="M335" i="7"/>
  <c r="M334" i="7"/>
  <c r="M337" i="7"/>
  <c r="S339" i="7"/>
  <c r="V10" i="34" s="1"/>
  <c r="S341" i="7"/>
  <c r="S338" i="7"/>
  <c r="S340" i="7"/>
  <c r="S335" i="7"/>
  <c r="S336" i="7"/>
  <c r="S337" i="7"/>
  <c r="S334" i="7"/>
  <c r="Y340" i="7"/>
  <c r="Y339" i="7"/>
  <c r="Y338" i="7"/>
  <c r="Y341" i="7"/>
  <c r="Y336" i="7"/>
  <c r="Y334" i="7"/>
  <c r="Y335" i="7"/>
  <c r="Y337" i="7"/>
  <c r="AE339" i="7"/>
  <c r="V22" i="34" s="1"/>
  <c r="AE341" i="7"/>
  <c r="AE338" i="7"/>
  <c r="AE340" i="7"/>
  <c r="AE336" i="7"/>
  <c r="AE335" i="7"/>
  <c r="AE337" i="7"/>
  <c r="AE334" i="7"/>
  <c r="AK340" i="7"/>
  <c r="AK339" i="7"/>
  <c r="AK341" i="7"/>
  <c r="AK338" i="7"/>
  <c r="AK337" i="7"/>
  <c r="AK336" i="7"/>
  <c r="AK335" i="7"/>
  <c r="AK334" i="7"/>
  <c r="AQ340" i="7"/>
  <c r="AQ338" i="7"/>
  <c r="AQ341" i="7"/>
  <c r="AQ339" i="7"/>
  <c r="AQ337" i="7"/>
  <c r="AQ334" i="7"/>
  <c r="AQ335" i="7"/>
  <c r="AQ336" i="7"/>
  <c r="AW338" i="7"/>
  <c r="AW339" i="7"/>
  <c r="V40" i="34" s="1"/>
  <c r="AW341" i="7"/>
  <c r="AW340" i="7"/>
  <c r="AW334" i="7"/>
  <c r="AW337" i="7"/>
  <c r="AW335" i="7"/>
  <c r="AW336" i="7"/>
  <c r="BC339" i="7"/>
  <c r="V46" i="34" s="1"/>
  <c r="BC341" i="7"/>
  <c r="BC338" i="7"/>
  <c r="BC340" i="7"/>
  <c r="BC336" i="7"/>
  <c r="BC335" i="7"/>
  <c r="BC337" i="7"/>
  <c r="BC334" i="7"/>
  <c r="V49" i="34"/>
  <c r="J339" i="8"/>
  <c r="J351" i="8"/>
  <c r="J349" i="8"/>
  <c r="J340" i="8"/>
  <c r="J338" i="8"/>
  <c r="J352" i="8"/>
  <c r="J341" i="8"/>
  <c r="J350" i="8"/>
  <c r="J347" i="8"/>
  <c r="J345" i="8"/>
  <c r="J336" i="8"/>
  <c r="J348" i="8"/>
  <c r="J334" i="8"/>
  <c r="J346" i="8"/>
  <c r="J337" i="8"/>
  <c r="J335" i="8"/>
  <c r="J340" i="5"/>
  <c r="J341" i="5"/>
  <c r="J339" i="5"/>
  <c r="J338" i="5"/>
  <c r="J334" i="5"/>
  <c r="J337" i="5"/>
  <c r="J335" i="5"/>
  <c r="J336" i="5"/>
  <c r="G340" i="7"/>
  <c r="G341" i="7"/>
  <c r="G339" i="7"/>
  <c r="G338" i="7"/>
  <c r="G335" i="7"/>
  <c r="G336" i="7"/>
  <c r="G337" i="7"/>
  <c r="G334" i="7"/>
  <c r="O338" i="7"/>
  <c r="O340" i="7"/>
  <c r="O339" i="7"/>
  <c r="V6" i="34" s="1"/>
  <c r="O341" i="7"/>
  <c r="O334" i="7"/>
  <c r="O336" i="7"/>
  <c r="O335" i="7"/>
  <c r="O337" i="7"/>
  <c r="U340" i="7"/>
  <c r="U339" i="7"/>
  <c r="U341" i="7"/>
  <c r="U338" i="7"/>
  <c r="U337" i="7"/>
  <c r="U335" i="7"/>
  <c r="U334" i="7"/>
  <c r="U336" i="7"/>
  <c r="AA338" i="7"/>
  <c r="AA341" i="7"/>
  <c r="AA340" i="7"/>
  <c r="AA339" i="7"/>
  <c r="V18" i="34" s="1"/>
  <c r="AA336" i="7"/>
  <c r="AA334" i="7"/>
  <c r="AA337" i="7"/>
  <c r="AA335" i="7"/>
  <c r="AG340" i="7"/>
  <c r="AG341" i="7"/>
  <c r="AG339" i="7"/>
  <c r="AG338" i="7"/>
  <c r="AG337" i="7"/>
  <c r="AG335" i="7"/>
  <c r="AG334" i="7"/>
  <c r="AG336" i="7"/>
  <c r="AM341" i="7"/>
  <c r="AM338" i="7"/>
  <c r="AM339" i="7"/>
  <c r="AM340" i="7"/>
  <c r="AM337" i="7"/>
  <c r="AM335" i="7"/>
  <c r="AM336" i="7"/>
  <c r="AM334" i="7"/>
  <c r="AS338" i="7"/>
  <c r="AS339" i="7"/>
  <c r="AS340" i="7"/>
  <c r="AS341" i="7"/>
  <c r="AS334" i="7"/>
  <c r="AS337" i="7"/>
  <c r="AS336" i="7"/>
  <c r="AS335" i="7"/>
  <c r="AY341" i="7"/>
  <c r="AY338" i="7"/>
  <c r="AY340" i="7"/>
  <c r="AY339" i="7"/>
  <c r="V42" i="34" s="1"/>
  <c r="AY337" i="7"/>
  <c r="AY335" i="7"/>
  <c r="AY336" i="7"/>
  <c r="AY334" i="7"/>
  <c r="BE340" i="7"/>
  <c r="BE339" i="7"/>
  <c r="BE341" i="7"/>
  <c r="BE338" i="7"/>
  <c r="BE335" i="7"/>
  <c r="BE334" i="7"/>
  <c r="BE336" i="7"/>
  <c r="BE337" i="7"/>
  <c r="J338" i="3"/>
  <c r="J339" i="3"/>
  <c r="J341" i="3"/>
  <c r="J340" i="3"/>
  <c r="J337" i="3"/>
  <c r="J336" i="3"/>
  <c r="J335" i="3"/>
  <c r="J334" i="3"/>
  <c r="L98" i="12"/>
  <c r="J298" i="3"/>
  <c r="J93" i="33"/>
  <c r="J93" i="4" s="1"/>
  <c r="J299" i="4" s="1"/>
  <c r="J299" i="2"/>
  <c r="J300" i="3"/>
  <c r="J95" i="33"/>
  <c r="J299" i="3"/>
  <c r="J94" i="33"/>
  <c r="J298" i="2"/>
  <c r="J92" i="33"/>
  <c r="J92" i="4" s="1"/>
  <c r="J298" i="4" s="1"/>
  <c r="A220" i="33"/>
  <c r="A119" i="33"/>
  <c r="A19" i="33"/>
  <c r="A322" i="33"/>
  <c r="J298" i="5"/>
  <c r="J300" i="5"/>
  <c r="J300" i="6"/>
  <c r="L99" i="12"/>
  <c r="AG328" i="7"/>
  <c r="AW328" i="7"/>
  <c r="BE328" i="7"/>
  <c r="C328" i="7"/>
  <c r="O328" i="7"/>
  <c r="Y328" i="7"/>
  <c r="BF328" i="4"/>
  <c r="BF297" i="4"/>
  <c r="AZ297" i="4"/>
  <c r="AZ328" i="4"/>
  <c r="AV328" i="4"/>
  <c r="AV297" i="4"/>
  <c r="AR297" i="4"/>
  <c r="AR328" i="4"/>
  <c r="AN328" i="4"/>
  <c r="AN297" i="4"/>
  <c r="AJ297" i="4"/>
  <c r="AJ328" i="4"/>
  <c r="AF328" i="4"/>
  <c r="AF297" i="4"/>
  <c r="AB297" i="4"/>
  <c r="AB328" i="4"/>
  <c r="X297" i="4"/>
  <c r="X328" i="4"/>
  <c r="S328" i="4"/>
  <c r="S297" i="4"/>
  <c r="O297" i="4"/>
  <c r="O328" i="4"/>
  <c r="J297" i="2"/>
  <c r="J328" i="2"/>
  <c r="J298" i="6"/>
  <c r="B297" i="7"/>
  <c r="B328" i="7"/>
  <c r="F328" i="7"/>
  <c r="F297" i="7"/>
  <c r="L328" i="7"/>
  <c r="L297" i="7"/>
  <c r="P297" i="7"/>
  <c r="P328" i="7"/>
  <c r="T328" i="7"/>
  <c r="T297" i="7"/>
  <c r="X328" i="7"/>
  <c r="X297" i="7"/>
  <c r="AB328" i="7"/>
  <c r="AB297" i="7"/>
  <c r="AF297" i="7"/>
  <c r="AF328" i="7"/>
  <c r="AJ297" i="7"/>
  <c r="AJ328" i="7"/>
  <c r="AN328" i="7"/>
  <c r="AN297" i="7"/>
  <c r="AR297" i="7"/>
  <c r="AR328" i="7"/>
  <c r="AV328" i="7"/>
  <c r="AV297" i="7"/>
  <c r="AZ328" i="7"/>
  <c r="AZ297" i="7"/>
  <c r="BD328" i="7"/>
  <c r="BD297" i="7"/>
  <c r="BH297" i="7"/>
  <c r="BH328" i="7"/>
  <c r="F196" i="4"/>
  <c r="F300" i="4"/>
  <c r="L196" i="4"/>
  <c r="L300" i="4"/>
  <c r="V196" i="4"/>
  <c r="V300" i="4"/>
  <c r="Z196" i="4"/>
  <c r="Z300" i="4"/>
  <c r="AN196" i="4"/>
  <c r="AN300" i="4"/>
  <c r="AR196" i="4"/>
  <c r="AR300" i="4"/>
  <c r="BB196" i="4"/>
  <c r="BB300" i="4"/>
  <c r="BF196" i="4"/>
  <c r="BF300" i="4"/>
  <c r="AA328" i="7"/>
  <c r="BD297" i="4"/>
  <c r="BD328" i="4"/>
  <c r="AY328" i="4"/>
  <c r="AY297" i="4"/>
  <c r="AU297" i="4"/>
  <c r="AU328" i="4"/>
  <c r="AQ297" i="4"/>
  <c r="AQ328" i="4"/>
  <c r="AM297" i="4"/>
  <c r="AM328" i="4"/>
  <c r="AI328" i="4"/>
  <c r="AI297" i="4"/>
  <c r="AE328" i="4"/>
  <c r="AE297" i="4"/>
  <c r="AA297" i="4"/>
  <c r="AA328" i="4"/>
  <c r="W328" i="4"/>
  <c r="W297" i="4"/>
  <c r="R328" i="4"/>
  <c r="R297" i="4"/>
  <c r="N328" i="4"/>
  <c r="N297" i="4"/>
  <c r="H328" i="4"/>
  <c r="H297" i="4"/>
  <c r="D297" i="4"/>
  <c r="D328" i="4"/>
  <c r="J196" i="2"/>
  <c r="J300" i="2"/>
  <c r="BG297" i="4"/>
  <c r="BG328" i="4"/>
  <c r="BB328" i="4"/>
  <c r="BB297" i="4"/>
  <c r="T297" i="4"/>
  <c r="T328" i="4"/>
  <c r="P297" i="4"/>
  <c r="P328" i="4"/>
  <c r="L297" i="4"/>
  <c r="L328" i="4"/>
  <c r="F297" i="4"/>
  <c r="F328" i="4"/>
  <c r="B328" i="4"/>
  <c r="B297" i="4"/>
  <c r="J196" i="8"/>
  <c r="J300" i="8"/>
  <c r="J328" i="5"/>
  <c r="J297" i="5"/>
  <c r="J328" i="6"/>
  <c r="J297" i="6"/>
  <c r="E196" i="7"/>
  <c r="E300" i="7"/>
  <c r="I196" i="7"/>
  <c r="I300" i="7"/>
  <c r="O196" i="7"/>
  <c r="O300" i="7"/>
  <c r="S196" i="7"/>
  <c r="S300" i="7"/>
  <c r="W196" i="7"/>
  <c r="W300" i="7"/>
  <c r="AA196" i="7"/>
  <c r="AA300" i="7"/>
  <c r="AE196" i="7"/>
  <c r="AE300" i="7"/>
  <c r="AI196" i="7"/>
  <c r="AI300" i="7"/>
  <c r="AM196" i="7"/>
  <c r="AM300" i="7"/>
  <c r="AQ196" i="7"/>
  <c r="AQ300" i="7"/>
  <c r="AU196" i="7"/>
  <c r="AU300" i="7"/>
  <c r="AY196" i="7"/>
  <c r="AY300" i="7"/>
  <c r="BC196" i="7"/>
  <c r="BC300" i="7"/>
  <c r="BG196" i="7"/>
  <c r="BG300" i="7"/>
  <c r="C196" i="4"/>
  <c r="C300" i="4"/>
  <c r="G196" i="4"/>
  <c r="G300" i="4"/>
  <c r="M196" i="4"/>
  <c r="M300" i="4"/>
  <c r="Q196" i="4"/>
  <c r="Q300" i="4"/>
  <c r="U196" i="4"/>
  <c r="U300" i="4"/>
  <c r="Y196" i="4"/>
  <c r="Y300" i="4"/>
  <c r="AC196" i="4"/>
  <c r="AC300" i="4"/>
  <c r="AG196" i="4"/>
  <c r="AG300" i="4"/>
  <c r="AK196" i="4"/>
  <c r="AK300" i="4"/>
  <c r="AO196" i="4"/>
  <c r="AO300" i="4"/>
  <c r="AS196" i="4"/>
  <c r="AS300" i="4"/>
  <c r="AW196" i="4"/>
  <c r="AW300" i="4"/>
  <c r="BA196" i="4"/>
  <c r="BA300" i="4"/>
  <c r="BE196" i="4"/>
  <c r="BE300" i="4"/>
  <c r="D196" i="4"/>
  <c r="D300" i="4"/>
  <c r="P196" i="4"/>
  <c r="P300" i="4"/>
  <c r="T196" i="4"/>
  <c r="T300" i="4"/>
  <c r="AD196" i="4"/>
  <c r="AD300" i="4"/>
  <c r="AH196" i="4"/>
  <c r="AH300" i="4"/>
  <c r="AV196" i="4"/>
  <c r="AV300" i="4"/>
  <c r="AZ196" i="4"/>
  <c r="AZ300" i="4"/>
  <c r="W328" i="7"/>
  <c r="AE328" i="7"/>
  <c r="BC328" i="7"/>
  <c r="U328" i="7"/>
  <c r="M328" i="7"/>
  <c r="J299" i="5"/>
  <c r="C196" i="7"/>
  <c r="C300" i="7"/>
  <c r="G196" i="7"/>
  <c r="G300" i="7"/>
  <c r="M196" i="7"/>
  <c r="M300" i="7"/>
  <c r="Q196" i="7"/>
  <c r="Q300" i="7"/>
  <c r="U196" i="7"/>
  <c r="U300" i="7"/>
  <c r="Y196" i="7"/>
  <c r="Y300" i="7"/>
  <c r="AC196" i="7"/>
  <c r="AC300" i="7"/>
  <c r="AG196" i="7"/>
  <c r="AG300" i="7"/>
  <c r="AK196" i="7"/>
  <c r="AK300" i="7"/>
  <c r="AO196" i="7"/>
  <c r="AO300" i="7"/>
  <c r="AS196" i="7"/>
  <c r="AS300" i="7"/>
  <c r="N9" i="13" s="1"/>
  <c r="AW196" i="7"/>
  <c r="AW300" i="7"/>
  <c r="BA196" i="7"/>
  <c r="BA300" i="7"/>
  <c r="BE196" i="7"/>
  <c r="BE300" i="7"/>
  <c r="E196" i="4"/>
  <c r="E300" i="4"/>
  <c r="I196" i="4"/>
  <c r="I300" i="4"/>
  <c r="O196" i="4"/>
  <c r="O300" i="4"/>
  <c r="S196" i="4"/>
  <c r="S300" i="4"/>
  <c r="W196" i="4"/>
  <c r="W300" i="4"/>
  <c r="AA196" i="4"/>
  <c r="AA300" i="4"/>
  <c r="AE196" i="4"/>
  <c r="AE300" i="4"/>
  <c r="AI196" i="4"/>
  <c r="AI300" i="4"/>
  <c r="AM196" i="4"/>
  <c r="AM300" i="4"/>
  <c r="AQ196" i="4"/>
  <c r="AQ300" i="4"/>
  <c r="AU196" i="4"/>
  <c r="AU300" i="4"/>
  <c r="AY196" i="4"/>
  <c r="AY300" i="4"/>
  <c r="BC196" i="4"/>
  <c r="BC300" i="4"/>
  <c r="BG196" i="4"/>
  <c r="BG300" i="4"/>
  <c r="B196" i="4"/>
  <c r="B300" i="4"/>
  <c r="N196" i="4"/>
  <c r="N300" i="4"/>
  <c r="R196" i="4"/>
  <c r="R300" i="4"/>
  <c r="AF196" i="4"/>
  <c r="AF300" i="4"/>
  <c r="AJ196" i="4"/>
  <c r="AJ300" i="4"/>
  <c r="AT196" i="4"/>
  <c r="AT300" i="4"/>
  <c r="AX196" i="4"/>
  <c r="AX300" i="4"/>
  <c r="E328" i="7"/>
  <c r="AU328" i="7"/>
  <c r="AY328" i="7"/>
  <c r="AC328" i="7"/>
  <c r="AS328" i="7"/>
  <c r="G328" i="7"/>
  <c r="Q328" i="7"/>
  <c r="I328" i="7"/>
  <c r="BG328" i="7"/>
  <c r="BA328" i="7"/>
  <c r="BH328" i="4"/>
  <c r="BH297" i="4"/>
  <c r="BC328" i="4"/>
  <c r="BC297" i="4"/>
  <c r="AX328" i="4"/>
  <c r="AX297" i="4"/>
  <c r="AT328" i="4"/>
  <c r="AT297" i="4"/>
  <c r="AP328" i="4"/>
  <c r="AP297" i="4"/>
  <c r="AL328" i="4"/>
  <c r="AL297" i="4"/>
  <c r="AH297" i="4"/>
  <c r="AH328" i="4"/>
  <c r="AD328" i="4"/>
  <c r="AD297" i="4"/>
  <c r="Z297" i="4"/>
  <c r="Z328" i="4"/>
  <c r="V328" i="4"/>
  <c r="V297" i="4"/>
  <c r="J297" i="8"/>
  <c r="J328" i="8"/>
  <c r="J328" i="3"/>
  <c r="J297" i="3"/>
  <c r="J299" i="6"/>
  <c r="D328" i="7"/>
  <c r="D297" i="7"/>
  <c r="H297" i="7"/>
  <c r="H328" i="7"/>
  <c r="N297" i="7"/>
  <c r="N328" i="7"/>
  <c r="R328" i="7"/>
  <c r="R297" i="7"/>
  <c r="V297" i="7"/>
  <c r="V328" i="7"/>
  <c r="Z328" i="7"/>
  <c r="Z297" i="7"/>
  <c r="AD297" i="7"/>
  <c r="AD328" i="7"/>
  <c r="AH328" i="7"/>
  <c r="AH297" i="7"/>
  <c r="AL328" i="7"/>
  <c r="AL297" i="7"/>
  <c r="AP297" i="7"/>
  <c r="AP328" i="7"/>
  <c r="AT297" i="7"/>
  <c r="AT328" i="7"/>
  <c r="AX328" i="7"/>
  <c r="AX297" i="7"/>
  <c r="BB297" i="7"/>
  <c r="BB328" i="7"/>
  <c r="BF328" i="7"/>
  <c r="BF297" i="7"/>
  <c r="H196" i="4"/>
  <c r="H300" i="4"/>
  <c r="X196" i="4"/>
  <c r="X300" i="4"/>
  <c r="AB196" i="4"/>
  <c r="AB300" i="4"/>
  <c r="AL196" i="4"/>
  <c r="AL300" i="4"/>
  <c r="AP196" i="4"/>
  <c r="AP300" i="4"/>
  <c r="BD196" i="4"/>
  <c r="BD300" i="4"/>
  <c r="BH196" i="4"/>
  <c r="BH300" i="4"/>
  <c r="AM328" i="7"/>
  <c r="S328" i="7"/>
  <c r="AI328" i="7"/>
  <c r="AO328" i="7"/>
  <c r="AQ328" i="7"/>
  <c r="AK328" i="7"/>
  <c r="J196" i="5"/>
  <c r="J196" i="3"/>
  <c r="J196" i="6"/>
  <c r="A207" i="6"/>
  <c r="A6" i="6"/>
  <c r="A6" i="8"/>
  <c r="A7" i="8" s="1"/>
  <c r="A106" i="8"/>
  <c r="A106" i="6"/>
  <c r="A207" i="4"/>
  <c r="A6" i="4"/>
  <c r="A208" i="4" s="1"/>
  <c r="J95" i="12"/>
  <c r="J93" i="12"/>
  <c r="J94" i="12"/>
  <c r="J96" i="12"/>
  <c r="G92" i="12"/>
  <c r="G91" i="12"/>
  <c r="G90" i="12"/>
  <c r="E95" i="12"/>
  <c r="CL6" i="12" s="1"/>
  <c r="H95" i="12"/>
  <c r="CL11" i="12" s="1"/>
  <c r="H96" i="12"/>
  <c r="CM11" i="12" s="1"/>
  <c r="D91" i="12"/>
  <c r="E96" i="12"/>
  <c r="CM6" i="12" s="1"/>
  <c r="H94" i="12"/>
  <c r="CK11" i="12" s="1"/>
  <c r="E295" i="7"/>
  <c r="E94" i="12"/>
  <c r="CK6" i="12" s="1"/>
  <c r="D92" i="12"/>
  <c r="D90" i="12"/>
  <c r="BB293" i="2"/>
  <c r="AT293" i="2"/>
  <c r="AH293" i="2"/>
  <c r="V293" i="2"/>
  <c r="D293" i="2"/>
  <c r="AD293" i="8"/>
  <c r="V293" i="8"/>
  <c r="N293" i="8"/>
  <c r="D293" i="8"/>
  <c r="BF293" i="3"/>
  <c r="AT293" i="3"/>
  <c r="AP293" i="3"/>
  <c r="Z293" i="3"/>
  <c r="V293" i="3"/>
  <c r="D293" i="3"/>
  <c r="BE293" i="2"/>
  <c r="BA293" i="2"/>
  <c r="AW293" i="2"/>
  <c r="AS293" i="2"/>
  <c r="AO293" i="2"/>
  <c r="AK293" i="2"/>
  <c r="AG293" i="2"/>
  <c r="AC293" i="2"/>
  <c r="Y293" i="2"/>
  <c r="U293" i="2"/>
  <c r="Q293" i="2"/>
  <c r="M293" i="2"/>
  <c r="G293" i="2"/>
  <c r="C293" i="2"/>
  <c r="BE293" i="8"/>
  <c r="BA293" i="8"/>
  <c r="G293" i="8"/>
  <c r="C87" i="7"/>
  <c r="BE293" i="3"/>
  <c r="BA293" i="3"/>
  <c r="AW293" i="3"/>
  <c r="AS293" i="3"/>
  <c r="AO293" i="3"/>
  <c r="AK293" i="3"/>
  <c r="AG293" i="3"/>
  <c r="AC293" i="3"/>
  <c r="Y293" i="3"/>
  <c r="U293" i="3"/>
  <c r="Q293" i="3"/>
  <c r="M293" i="3"/>
  <c r="G293" i="3"/>
  <c r="C293" i="3"/>
  <c r="BF293" i="2"/>
  <c r="AP293" i="2"/>
  <c r="Z293" i="2"/>
  <c r="N293" i="2"/>
  <c r="AH293" i="8"/>
  <c r="Z293" i="8"/>
  <c r="R293" i="8"/>
  <c r="H293" i="8"/>
  <c r="BB293" i="3"/>
  <c r="AH293" i="3"/>
  <c r="N293" i="3"/>
  <c r="AZ293" i="2"/>
  <c r="AV293" i="2"/>
  <c r="AJ293" i="2"/>
  <c r="P293" i="2"/>
  <c r="F293" i="2"/>
  <c r="P293" i="8"/>
  <c r="BD293" i="3"/>
  <c r="AV293" i="3"/>
  <c r="AN293" i="3"/>
  <c r="AF293" i="3"/>
  <c r="AB293" i="3"/>
  <c r="T293" i="3"/>
  <c r="B293" i="3"/>
  <c r="AX293" i="2"/>
  <c r="AL293" i="2"/>
  <c r="AD293" i="2"/>
  <c r="R293" i="2"/>
  <c r="H293" i="2"/>
  <c r="AX293" i="3"/>
  <c r="AL293" i="3"/>
  <c r="AD293" i="3"/>
  <c r="R293" i="3"/>
  <c r="H293" i="3"/>
  <c r="AN293" i="2"/>
  <c r="AB293" i="2"/>
  <c r="T293" i="2"/>
  <c r="B293" i="2"/>
  <c r="AF293" i="8"/>
  <c r="AZ293" i="3"/>
  <c r="AR293" i="3"/>
  <c r="AJ293" i="3"/>
  <c r="X293" i="3"/>
  <c r="P293" i="3"/>
  <c r="L293" i="3"/>
  <c r="F293" i="3"/>
  <c r="BG293" i="2"/>
  <c r="BC293" i="2"/>
  <c r="AY293" i="2"/>
  <c r="AU293" i="2"/>
  <c r="AQ293" i="2"/>
  <c r="AM293" i="2"/>
  <c r="AI293" i="2"/>
  <c r="AE293" i="2"/>
  <c r="AA293" i="2"/>
  <c r="W293" i="2"/>
  <c r="S293" i="2"/>
  <c r="O293" i="2"/>
  <c r="I293" i="2"/>
  <c r="E293" i="2"/>
  <c r="BG87" i="7"/>
  <c r="BC87" i="7"/>
  <c r="AY87" i="7"/>
  <c r="AU87" i="7"/>
  <c r="AQ87" i="7"/>
  <c r="AM87" i="7"/>
  <c r="AI87" i="7"/>
  <c r="AE87" i="7"/>
  <c r="AA87" i="7"/>
  <c r="W87" i="7"/>
  <c r="S87" i="7"/>
  <c r="O87" i="7"/>
  <c r="BG293" i="3"/>
  <c r="BC293" i="3"/>
  <c r="AY293" i="3"/>
  <c r="AU293" i="3"/>
  <c r="AQ293" i="3"/>
  <c r="AM293" i="3"/>
  <c r="AI293" i="3"/>
  <c r="AE293" i="3"/>
  <c r="AA293" i="3"/>
  <c r="W293" i="3"/>
  <c r="S293" i="3"/>
  <c r="O293" i="3"/>
  <c r="I293" i="3"/>
  <c r="E293" i="3"/>
  <c r="A309" i="2"/>
  <c r="A309" i="5"/>
  <c r="A309" i="6"/>
  <c r="BH296" i="6"/>
  <c r="BF296" i="6"/>
  <c r="BB296" i="6"/>
  <c r="AZ296" i="6"/>
  <c r="AX296" i="6"/>
  <c r="AV296" i="6"/>
  <c r="AT296" i="6"/>
  <c r="AR296" i="6"/>
  <c r="AP296" i="6"/>
  <c r="AN296" i="6"/>
  <c r="AL296" i="6"/>
  <c r="AJ192" i="6"/>
  <c r="AH192" i="6"/>
  <c r="AF192" i="6"/>
  <c r="AD192" i="6"/>
  <c r="AB192" i="6"/>
  <c r="Z192" i="6"/>
  <c r="X192" i="6"/>
  <c r="V192" i="6"/>
  <c r="T192" i="6"/>
  <c r="R192" i="6"/>
  <c r="P192" i="6"/>
  <c r="N192" i="6"/>
  <c r="L192" i="6"/>
  <c r="H192" i="6"/>
  <c r="F192" i="6"/>
  <c r="D296" i="6"/>
  <c r="B192" i="6"/>
  <c r="BG295" i="6"/>
  <c r="BE295" i="6"/>
  <c r="BC295" i="6"/>
  <c r="BA295" i="6"/>
  <c r="AY295" i="6"/>
  <c r="AW295" i="6"/>
  <c r="AU295" i="6"/>
  <c r="AS295" i="6"/>
  <c r="AQ295" i="6"/>
  <c r="AO295" i="6"/>
  <c r="AM295" i="6"/>
  <c r="AK295" i="6"/>
  <c r="AI295" i="6"/>
  <c r="AG295" i="6"/>
  <c r="AE295" i="6"/>
  <c r="AC295" i="6"/>
  <c r="AA295" i="6"/>
  <c r="Y295" i="6"/>
  <c r="W295" i="6"/>
  <c r="U295" i="6"/>
  <c r="S295" i="6"/>
  <c r="Q295" i="6"/>
  <c r="O295" i="6"/>
  <c r="M295" i="6"/>
  <c r="I295" i="6"/>
  <c r="G295" i="6"/>
  <c r="E295" i="6"/>
  <c r="C295" i="6"/>
  <c r="BH294" i="6"/>
  <c r="BF294" i="6"/>
  <c r="BD294" i="6"/>
  <c r="BB294" i="6"/>
  <c r="AZ294" i="6"/>
  <c r="AX294" i="6"/>
  <c r="AV294" i="6"/>
  <c r="AT294" i="6"/>
  <c r="AR294" i="6"/>
  <c r="AP294" i="6"/>
  <c r="AN294" i="6"/>
  <c r="AL294" i="6"/>
  <c r="AJ294" i="6"/>
  <c r="AH294" i="6"/>
  <c r="AF294" i="6"/>
  <c r="AD294" i="6"/>
  <c r="AB294" i="6"/>
  <c r="Z294" i="6"/>
  <c r="X294" i="6"/>
  <c r="V294" i="6"/>
  <c r="T294" i="6"/>
  <c r="R294" i="6"/>
  <c r="P294" i="6"/>
  <c r="N294" i="6"/>
  <c r="L294" i="6"/>
  <c r="H294" i="6"/>
  <c r="F294" i="6"/>
  <c r="D294" i="6"/>
  <c r="B294" i="6"/>
  <c r="BG293" i="6"/>
  <c r="BE293" i="6"/>
  <c r="BC293" i="6"/>
  <c r="BA293" i="6"/>
  <c r="AY293" i="6"/>
  <c r="AW293" i="6"/>
  <c r="AU293" i="6"/>
  <c r="AS293" i="6"/>
  <c r="AQ293" i="6"/>
  <c r="AO293" i="6"/>
  <c r="AM293" i="6"/>
  <c r="AK293" i="6"/>
  <c r="AI293" i="6"/>
  <c r="AG293" i="6"/>
  <c r="AE293" i="6"/>
  <c r="AC293" i="6"/>
  <c r="AA293" i="6"/>
  <c r="Y293" i="6"/>
  <c r="W293" i="6"/>
  <c r="U293" i="6"/>
  <c r="S293" i="6"/>
  <c r="Q293" i="6"/>
  <c r="O293" i="6"/>
  <c r="M293" i="6"/>
  <c r="I293" i="6"/>
  <c r="G293" i="6"/>
  <c r="E293" i="6"/>
  <c r="C293" i="6"/>
  <c r="K92" i="5"/>
  <c r="BE192" i="6"/>
  <c r="BC192" i="6"/>
  <c r="BA192" i="6"/>
  <c r="AY192" i="6"/>
  <c r="AW192" i="6"/>
  <c r="AU192" i="6"/>
  <c r="AS192" i="6"/>
  <c r="AQ192" i="6"/>
  <c r="AO192" i="6"/>
  <c r="AM192" i="6"/>
  <c r="AK192" i="6"/>
  <c r="AG192" i="6"/>
  <c r="AE192" i="6"/>
  <c r="AC192" i="6"/>
  <c r="Y192" i="6"/>
  <c r="W192" i="6"/>
  <c r="U192" i="6"/>
  <c r="Q192" i="6"/>
  <c r="O192" i="6"/>
  <c r="M192" i="6"/>
  <c r="I192" i="6"/>
  <c r="G192" i="6"/>
  <c r="E192" i="6"/>
  <c r="BH295" i="6"/>
  <c r="BF295" i="6"/>
  <c r="BD295" i="6"/>
  <c r="BB295" i="6"/>
  <c r="AZ295" i="6"/>
  <c r="AT295" i="6"/>
  <c r="AR295" i="6"/>
  <c r="AP295" i="6"/>
  <c r="AN295" i="6"/>
  <c r="AL295" i="6"/>
  <c r="AF295" i="6"/>
  <c r="Z295" i="6"/>
  <c r="X295" i="6"/>
  <c r="R295" i="6"/>
  <c r="P295" i="6"/>
  <c r="H295" i="6"/>
  <c r="F295" i="6"/>
  <c r="BG294" i="6"/>
  <c r="BE294" i="6"/>
  <c r="AY294" i="6"/>
  <c r="AW294" i="6"/>
  <c r="AU294" i="6"/>
  <c r="AS294" i="6"/>
  <c r="AQ294" i="6"/>
  <c r="AM294" i="6"/>
  <c r="AK294" i="6"/>
  <c r="AI294" i="6"/>
  <c r="AG294" i="6"/>
  <c r="AE294" i="6"/>
  <c r="AC294" i="6"/>
  <c r="AA294" i="6"/>
  <c r="Y294" i="6"/>
  <c r="W294" i="6"/>
  <c r="U294" i="6"/>
  <c r="S294" i="6"/>
  <c r="Q294" i="6"/>
  <c r="O294" i="6"/>
  <c r="M294" i="6"/>
  <c r="I294" i="6"/>
  <c r="G294" i="6"/>
  <c r="E294" i="6"/>
  <c r="C294" i="6"/>
  <c r="BH293" i="6"/>
  <c r="BF293" i="6"/>
  <c r="BD293" i="6"/>
  <c r="BB293" i="6"/>
  <c r="AZ293" i="6"/>
  <c r="AX293" i="6"/>
  <c r="AV293" i="6"/>
  <c r="AT293" i="6"/>
  <c r="AP293" i="6"/>
  <c r="AN293" i="6"/>
  <c r="AL293" i="6"/>
  <c r="AJ293" i="6"/>
  <c r="AH293" i="6"/>
  <c r="AF293" i="6"/>
  <c r="AD293" i="6"/>
  <c r="Z293" i="6"/>
  <c r="X293" i="6"/>
  <c r="V293" i="6"/>
  <c r="R293" i="6"/>
  <c r="P293" i="6"/>
  <c r="N293" i="6"/>
  <c r="H293" i="6"/>
  <c r="F293" i="6"/>
  <c r="D293" i="6"/>
  <c r="K91" i="5"/>
  <c r="BH192" i="5"/>
  <c r="BF192" i="5"/>
  <c r="BD296" i="5"/>
  <c r="BB192" i="5"/>
  <c r="AZ192" i="5"/>
  <c r="AX192" i="5"/>
  <c r="AV192" i="5"/>
  <c r="AT296" i="5"/>
  <c r="AR192" i="5"/>
  <c r="AP296" i="5"/>
  <c r="AN192" i="5"/>
  <c r="AL192" i="5"/>
  <c r="AJ192" i="5"/>
  <c r="AH192" i="5"/>
  <c r="AF192" i="5"/>
  <c r="AD296" i="5"/>
  <c r="AB192" i="5"/>
  <c r="Z296" i="5"/>
  <c r="X192" i="5"/>
  <c r="V192" i="5"/>
  <c r="T192" i="5"/>
  <c r="R192" i="5"/>
  <c r="P192" i="5"/>
  <c r="N296" i="5"/>
  <c r="L192" i="5"/>
  <c r="H192" i="5"/>
  <c r="F192" i="5"/>
  <c r="D192" i="5"/>
  <c r="B192" i="5"/>
  <c r="BG295" i="5"/>
  <c r="BE295" i="5"/>
  <c r="BC295" i="5"/>
  <c r="BA295" i="5"/>
  <c r="AY295" i="5"/>
  <c r="AW295" i="5"/>
  <c r="AU295" i="5"/>
  <c r="AS295" i="5"/>
  <c r="AQ295" i="5"/>
  <c r="AO295" i="5"/>
  <c r="AM295" i="5"/>
  <c r="AK295" i="5"/>
  <c r="AI295" i="5"/>
  <c r="AG295" i="5"/>
  <c r="AE295" i="5"/>
  <c r="AC295" i="5"/>
  <c r="AA295" i="5"/>
  <c r="Y295" i="5"/>
  <c r="W295" i="5"/>
  <c r="U295" i="5"/>
  <c r="S295" i="5"/>
  <c r="Q295" i="5"/>
  <c r="O295" i="5"/>
  <c r="M295" i="5"/>
  <c r="I295" i="5"/>
  <c r="G295" i="5"/>
  <c r="E295" i="5"/>
  <c r="C295" i="5"/>
  <c r="BH294" i="5"/>
  <c r="BF294" i="5"/>
  <c r="BD294" i="5"/>
  <c r="BB294" i="5"/>
  <c r="AZ294" i="5"/>
  <c r="AX294" i="5"/>
  <c r="AV294" i="5"/>
  <c r="AT294" i="5"/>
  <c r="AR294" i="5"/>
  <c r="AP294" i="5"/>
  <c r="AN294" i="5"/>
  <c r="AL294" i="5"/>
  <c r="AJ294" i="5"/>
  <c r="AH294" i="5"/>
  <c r="AF294" i="5"/>
  <c r="AD294" i="5"/>
  <c r="AB294" i="5"/>
  <c r="Z294" i="5"/>
  <c r="X294" i="5"/>
  <c r="V294" i="5"/>
  <c r="T294" i="5"/>
  <c r="R294" i="5"/>
  <c r="P294" i="5"/>
  <c r="N294" i="5"/>
  <c r="L294" i="5"/>
  <c r="H294" i="5"/>
  <c r="F294" i="5"/>
  <c r="D294" i="5"/>
  <c r="B294" i="5"/>
  <c r="BG293" i="5"/>
  <c r="BE293" i="5"/>
  <c r="BC293" i="5"/>
  <c r="BA293" i="5"/>
  <c r="AY293" i="5"/>
  <c r="AW293" i="5"/>
  <c r="AU293" i="5"/>
  <c r="AS293" i="5"/>
  <c r="AQ293" i="5"/>
  <c r="AO293" i="5"/>
  <c r="AM293" i="5"/>
  <c r="AK293" i="5"/>
  <c r="AI293" i="5"/>
  <c r="AG293" i="5"/>
  <c r="AE293" i="5"/>
  <c r="AC293" i="5"/>
  <c r="AA293" i="5"/>
  <c r="Y293" i="5"/>
  <c r="W293" i="5"/>
  <c r="U293" i="5"/>
  <c r="S293" i="5"/>
  <c r="Q293" i="5"/>
  <c r="O293" i="5"/>
  <c r="M293" i="5"/>
  <c r="I293" i="5"/>
  <c r="G293" i="5"/>
  <c r="E293" i="5"/>
  <c r="C293" i="5"/>
  <c r="BG192" i="5"/>
  <c r="BE192" i="5"/>
  <c r="BC192" i="5"/>
  <c r="AY192" i="5"/>
  <c r="AW192" i="5"/>
  <c r="AU192" i="5"/>
  <c r="AS192" i="5"/>
  <c r="AQ192" i="5"/>
  <c r="AO192" i="5"/>
  <c r="AM192" i="5"/>
  <c r="AK192" i="5"/>
  <c r="AI192" i="5"/>
  <c r="AG192" i="5"/>
  <c r="AE192" i="5"/>
  <c r="AC192" i="5"/>
  <c r="AA192" i="5"/>
  <c r="Y192" i="5"/>
  <c r="W192" i="5"/>
  <c r="U192" i="5"/>
  <c r="S192" i="5"/>
  <c r="Q192" i="5"/>
  <c r="O192" i="5"/>
  <c r="M192" i="5"/>
  <c r="I192" i="5"/>
  <c r="G192" i="5"/>
  <c r="E192" i="5"/>
  <c r="C192" i="5"/>
  <c r="BH295" i="5"/>
  <c r="BF295" i="5"/>
  <c r="BD295" i="5"/>
  <c r="BB295" i="5"/>
  <c r="AZ295" i="5"/>
  <c r="AX295" i="5"/>
  <c r="AV295" i="5"/>
  <c r="AT295" i="5"/>
  <c r="AP295" i="5"/>
  <c r="AN295" i="5"/>
  <c r="AL295" i="5"/>
  <c r="AH295" i="5"/>
  <c r="AF295" i="5"/>
  <c r="AD295" i="5"/>
  <c r="Z295" i="5"/>
  <c r="X295" i="5"/>
  <c r="V295" i="5"/>
  <c r="R295" i="5"/>
  <c r="P295" i="5"/>
  <c r="N295" i="5"/>
  <c r="H295" i="5"/>
  <c r="F295" i="5"/>
  <c r="D295" i="5"/>
  <c r="BG294" i="5"/>
  <c r="BE294" i="5"/>
  <c r="BC294" i="5"/>
  <c r="AY294" i="5"/>
  <c r="AW294" i="5"/>
  <c r="AU294" i="5"/>
  <c r="AS294" i="5"/>
  <c r="AQ294" i="5"/>
  <c r="AO294" i="5"/>
  <c r="AM294" i="5"/>
  <c r="AK294" i="5"/>
  <c r="AI294" i="5"/>
  <c r="AG294" i="5"/>
  <c r="AE294" i="5"/>
  <c r="AC294" i="5"/>
  <c r="AA294" i="5"/>
  <c r="Y294" i="5"/>
  <c r="W294" i="5"/>
  <c r="U294" i="5"/>
  <c r="S294" i="5"/>
  <c r="Q294" i="5"/>
  <c r="O294" i="5"/>
  <c r="M294" i="5"/>
  <c r="I294" i="5"/>
  <c r="G294" i="5"/>
  <c r="E294" i="5"/>
  <c r="C294" i="5"/>
  <c r="BH293" i="5"/>
  <c r="BF293" i="5"/>
  <c r="BD293" i="5"/>
  <c r="BB293" i="5"/>
  <c r="AZ293" i="5"/>
  <c r="AX293" i="5"/>
  <c r="AV293" i="5"/>
  <c r="AT293" i="5"/>
  <c r="AP293" i="5"/>
  <c r="AN293" i="5"/>
  <c r="AL293" i="5"/>
  <c r="AH293" i="5"/>
  <c r="AF293" i="5"/>
  <c r="AD293" i="5"/>
  <c r="Z293" i="5"/>
  <c r="X293" i="5"/>
  <c r="V293" i="5"/>
  <c r="R293" i="5"/>
  <c r="P293" i="5"/>
  <c r="N293" i="5"/>
  <c r="H293" i="5"/>
  <c r="F293" i="5"/>
  <c r="D293" i="5"/>
  <c r="AJ189" i="6"/>
  <c r="AF190" i="8"/>
  <c r="H191" i="3"/>
  <c r="U190" i="2"/>
  <c r="AR191" i="6"/>
  <c r="T190" i="5"/>
  <c r="G189" i="3"/>
  <c r="AX191" i="6"/>
  <c r="AH190" i="6"/>
  <c r="D191" i="6"/>
  <c r="BC190" i="6"/>
  <c r="AO190" i="6"/>
  <c r="AR190" i="5"/>
  <c r="AB190" i="5"/>
  <c r="AL190" i="3"/>
  <c r="X190" i="3"/>
  <c r="P190" i="3"/>
  <c r="H190" i="3"/>
  <c r="BG189" i="3"/>
  <c r="BA189" i="3"/>
  <c r="BH296" i="2"/>
  <c r="BH192" i="2"/>
  <c r="BG191" i="2"/>
  <c r="BG192" i="2"/>
  <c r="BG296" i="2"/>
  <c r="BE192" i="2"/>
  <c r="BE296" i="2"/>
  <c r="BC192" i="2"/>
  <c r="BC296" i="2"/>
  <c r="BA192" i="2"/>
  <c r="BA296" i="2"/>
  <c r="AY192" i="2"/>
  <c r="AY296" i="2"/>
  <c r="AW192" i="2"/>
  <c r="AW296" i="2"/>
  <c r="AU192" i="2"/>
  <c r="AU296" i="2"/>
  <c r="AS192" i="2"/>
  <c r="AS296" i="2"/>
  <c r="AQ192" i="2"/>
  <c r="AQ296" i="2"/>
  <c r="AO192" i="2"/>
  <c r="AO296" i="2"/>
  <c r="AM192" i="2"/>
  <c r="AM296" i="2"/>
  <c r="AK191" i="2"/>
  <c r="AK192" i="2"/>
  <c r="AK296" i="2"/>
  <c r="AI192" i="2"/>
  <c r="AI296" i="2"/>
  <c r="AG192" i="2"/>
  <c r="AG296" i="2"/>
  <c r="AE192" i="2"/>
  <c r="AE296" i="2"/>
  <c r="AC192" i="2"/>
  <c r="AC296" i="2"/>
  <c r="AA191" i="2"/>
  <c r="AA192" i="2"/>
  <c r="AA296" i="2"/>
  <c r="Y192" i="2"/>
  <c r="Y296" i="2"/>
  <c r="W192" i="2"/>
  <c r="W296" i="2"/>
  <c r="U192" i="2"/>
  <c r="U296" i="2"/>
  <c r="S192" i="2"/>
  <c r="S296" i="2"/>
  <c r="Q192" i="2"/>
  <c r="Q296" i="2"/>
  <c r="O192" i="2"/>
  <c r="O296" i="2"/>
  <c r="M192" i="2"/>
  <c r="M296" i="2"/>
  <c r="I192" i="2"/>
  <c r="I296" i="2"/>
  <c r="G192" i="2"/>
  <c r="G296" i="2"/>
  <c r="E192" i="2"/>
  <c r="E296" i="2"/>
  <c r="C191" i="2"/>
  <c r="C192" i="2"/>
  <c r="C296" i="2"/>
  <c r="AZ190" i="2"/>
  <c r="AZ295" i="2"/>
  <c r="AV191" i="2"/>
  <c r="AV295" i="2"/>
  <c r="AP190" i="2"/>
  <c r="AP295" i="2"/>
  <c r="P191" i="2"/>
  <c r="P295" i="2"/>
  <c r="H190" i="2"/>
  <c r="H295" i="2"/>
  <c r="AE190" i="2"/>
  <c r="AE294" i="2"/>
  <c r="BD189" i="2"/>
  <c r="BD293" i="2"/>
  <c r="AR189" i="2"/>
  <c r="AR293" i="2"/>
  <c r="AF189" i="2"/>
  <c r="AF293" i="2"/>
  <c r="X189" i="2"/>
  <c r="X293" i="2"/>
  <c r="L189" i="2"/>
  <c r="L293" i="2"/>
  <c r="BG191" i="8"/>
  <c r="BG192" i="8"/>
  <c r="BG296" i="8"/>
  <c r="BE90" i="7"/>
  <c r="BE192" i="7" s="1"/>
  <c r="BE192" i="8"/>
  <c r="BE296" i="8"/>
  <c r="BC192" i="8"/>
  <c r="BC296" i="8"/>
  <c r="BA90" i="7"/>
  <c r="BA192" i="7" s="1"/>
  <c r="BA192" i="8"/>
  <c r="BA296" i="8"/>
  <c r="AY90" i="7"/>
  <c r="AY192" i="7" s="1"/>
  <c r="AY192" i="8"/>
  <c r="AY296" i="8"/>
  <c r="AW90" i="7"/>
  <c r="AW192" i="7" s="1"/>
  <c r="AW192" i="8"/>
  <c r="AW296" i="8"/>
  <c r="AU90" i="7"/>
  <c r="AU192" i="7" s="1"/>
  <c r="AU192" i="8"/>
  <c r="AU296" i="8"/>
  <c r="AS90" i="7"/>
  <c r="AS192" i="7" s="1"/>
  <c r="AS192" i="8"/>
  <c r="AS296" i="8"/>
  <c r="AQ90" i="7"/>
  <c r="AQ192" i="7" s="1"/>
  <c r="AQ192" i="8"/>
  <c r="AQ296" i="8"/>
  <c r="AO90" i="7"/>
  <c r="AO296" i="7" s="1"/>
  <c r="AO192" i="8"/>
  <c r="AO296" i="8"/>
  <c r="AM90" i="7"/>
  <c r="AM192" i="7" s="1"/>
  <c r="AM192" i="8"/>
  <c r="AM296" i="8"/>
  <c r="AK90" i="7"/>
  <c r="AK192" i="7" s="1"/>
  <c r="AK192" i="8"/>
  <c r="AK296" i="8"/>
  <c r="AI90" i="7"/>
  <c r="AI192" i="7" s="1"/>
  <c r="AI192" i="8"/>
  <c r="AI296" i="8"/>
  <c r="AG90" i="7"/>
  <c r="AG192" i="7" s="1"/>
  <c r="AG192" i="8"/>
  <c r="AG296" i="8"/>
  <c r="AE90" i="7"/>
  <c r="AE192" i="7" s="1"/>
  <c r="AE192" i="8"/>
  <c r="AE296" i="8"/>
  <c r="AC90" i="7"/>
  <c r="AC192" i="7" s="1"/>
  <c r="AC192" i="8"/>
  <c r="AC296" i="8"/>
  <c r="AA90" i="7"/>
  <c r="AA192" i="7" s="1"/>
  <c r="AA192" i="8"/>
  <c r="AA296" i="8"/>
  <c r="Y90" i="7"/>
  <c r="Y192" i="8"/>
  <c r="Y296" i="8"/>
  <c r="W90" i="7"/>
  <c r="W192" i="7" s="1"/>
  <c r="W192" i="8"/>
  <c r="W296" i="8"/>
  <c r="U90" i="7"/>
  <c r="U192" i="7" s="1"/>
  <c r="U192" i="8"/>
  <c r="U296" i="8"/>
  <c r="S90" i="7"/>
  <c r="S192" i="7" s="1"/>
  <c r="S192" i="8"/>
  <c r="S296" i="8"/>
  <c r="Q90" i="7"/>
  <c r="Q192" i="7" s="1"/>
  <c r="Q192" i="8"/>
  <c r="Q296" i="8"/>
  <c r="O90" i="7"/>
  <c r="O192" i="7" s="1"/>
  <c r="O192" i="8"/>
  <c r="O296" i="8"/>
  <c r="M90" i="7"/>
  <c r="M192" i="7" s="1"/>
  <c r="M192" i="8"/>
  <c r="M296" i="8"/>
  <c r="I90" i="7"/>
  <c r="I192" i="8"/>
  <c r="I296" i="8"/>
  <c r="G192" i="8"/>
  <c r="G296" i="8"/>
  <c r="E90" i="7"/>
  <c r="E192" i="8"/>
  <c r="E296" i="8"/>
  <c r="C90" i="7"/>
  <c r="C192" i="7" s="1"/>
  <c r="C192" i="8"/>
  <c r="C296" i="8"/>
  <c r="BH89" i="7"/>
  <c r="BH295" i="8"/>
  <c r="BF89" i="7"/>
  <c r="BF295" i="7" s="1"/>
  <c r="BF295" i="8"/>
  <c r="BD89" i="7"/>
  <c r="BD190" i="7" s="1"/>
  <c r="BD295" i="8"/>
  <c r="BB89" i="7"/>
  <c r="BB295" i="7" s="1"/>
  <c r="BB295" i="8"/>
  <c r="AZ89" i="7"/>
  <c r="AZ295" i="7" s="1"/>
  <c r="AZ295" i="8"/>
  <c r="AV89" i="7"/>
  <c r="AV295" i="7" s="1"/>
  <c r="AV295" i="8"/>
  <c r="AR89" i="7"/>
  <c r="AR295" i="7" s="1"/>
  <c r="AR295" i="8"/>
  <c r="AN191" i="8"/>
  <c r="AN295" i="8"/>
  <c r="AJ89" i="7"/>
  <c r="AJ295" i="7" s="1"/>
  <c r="AJ295" i="8"/>
  <c r="AB89" i="7"/>
  <c r="AB295" i="7" s="1"/>
  <c r="AB295" i="8"/>
  <c r="T89" i="7"/>
  <c r="T295" i="7" s="1"/>
  <c r="T295" i="8"/>
  <c r="L89" i="7"/>
  <c r="L295" i="7" s="1"/>
  <c r="L295" i="8"/>
  <c r="F191" i="8"/>
  <c r="F295" i="8"/>
  <c r="B89" i="7"/>
  <c r="B295" i="7" s="1"/>
  <c r="B295" i="8"/>
  <c r="BE189" i="8"/>
  <c r="BE294" i="8"/>
  <c r="BA88" i="7"/>
  <c r="BA294" i="7" s="1"/>
  <c r="BA294" i="8"/>
  <c r="AY88" i="7"/>
  <c r="AY294" i="7" s="1"/>
  <c r="AY294" i="8"/>
  <c r="AW88" i="7"/>
  <c r="AW294" i="7" s="1"/>
  <c r="AW294" i="8"/>
  <c r="AU88" i="7"/>
  <c r="AU294" i="7" s="1"/>
  <c r="AU294" i="8"/>
  <c r="AS88" i="7"/>
  <c r="AS190" i="7" s="1"/>
  <c r="AS294" i="8"/>
  <c r="AQ88" i="7"/>
  <c r="AQ294" i="8"/>
  <c r="AO88" i="7"/>
  <c r="AO190" i="7" s="1"/>
  <c r="AO294" i="8"/>
  <c r="AM88" i="7"/>
  <c r="AM294" i="7" s="1"/>
  <c r="AM294" i="8"/>
  <c r="AK88" i="7"/>
  <c r="AK294" i="7" s="1"/>
  <c r="AK294" i="8"/>
  <c r="AI88" i="7"/>
  <c r="AI294" i="7" s="1"/>
  <c r="AI294" i="8"/>
  <c r="AG88" i="7"/>
  <c r="AG190" i="7" s="1"/>
  <c r="AG294" i="8"/>
  <c r="AE88" i="7"/>
  <c r="AE294" i="7" s="1"/>
  <c r="AE294" i="8"/>
  <c r="AC88" i="7"/>
  <c r="AC294" i="8"/>
  <c r="AA88" i="7"/>
  <c r="AA294" i="8"/>
  <c r="Y88" i="7"/>
  <c r="Y294" i="7" s="1"/>
  <c r="Y294" i="8"/>
  <c r="W88" i="7"/>
  <c r="W294" i="7" s="1"/>
  <c r="W294" i="8"/>
  <c r="U88" i="7"/>
  <c r="U294" i="8"/>
  <c r="S88" i="7"/>
  <c r="S294" i="7" s="1"/>
  <c r="S294" i="8"/>
  <c r="Q88" i="7"/>
  <c r="Q190" i="7" s="1"/>
  <c r="Q294" i="8"/>
  <c r="O88" i="7"/>
  <c r="O294" i="7" s="1"/>
  <c r="O294" i="8"/>
  <c r="M88" i="7"/>
  <c r="M190" i="7" s="1"/>
  <c r="M294" i="8"/>
  <c r="I88" i="7"/>
  <c r="I294" i="8"/>
  <c r="E88" i="7"/>
  <c r="E294" i="8"/>
  <c r="C88" i="7"/>
  <c r="C294" i="7" s="1"/>
  <c r="C294" i="8"/>
  <c r="BH87" i="7"/>
  <c r="BH189" i="7" s="1"/>
  <c r="BH293" i="8"/>
  <c r="BF87" i="7"/>
  <c r="BF327" i="7" s="1"/>
  <c r="BF293" i="8"/>
  <c r="BD87" i="7"/>
  <c r="BD293" i="8"/>
  <c r="BB87" i="7"/>
  <c r="BB293" i="8"/>
  <c r="AZ87" i="7"/>
  <c r="AZ293" i="8"/>
  <c r="AX189" i="8"/>
  <c r="AX293" i="8"/>
  <c r="AV87" i="7"/>
  <c r="AV293" i="8"/>
  <c r="AT189" i="8"/>
  <c r="AT293" i="8"/>
  <c r="AR87" i="7"/>
  <c r="AR293" i="8"/>
  <c r="AP189" i="8"/>
  <c r="AP293" i="8"/>
  <c r="AN87" i="7"/>
  <c r="AN293" i="8"/>
  <c r="AL189" i="8"/>
  <c r="AL293" i="8"/>
  <c r="AJ87" i="7"/>
  <c r="AJ293" i="8"/>
  <c r="AB87" i="7"/>
  <c r="AB293" i="8"/>
  <c r="X87" i="7"/>
  <c r="X293" i="8"/>
  <c r="T87" i="7"/>
  <c r="T293" i="8"/>
  <c r="L87" i="7"/>
  <c r="L293" i="8"/>
  <c r="F87" i="7"/>
  <c r="F293" i="8"/>
  <c r="B87" i="7"/>
  <c r="B293" i="8"/>
  <c r="BG191" i="6"/>
  <c r="BG192" i="6"/>
  <c r="AI192" i="6"/>
  <c r="AI296" i="6"/>
  <c r="AA192" i="6"/>
  <c r="AA296" i="6"/>
  <c r="S192" i="6"/>
  <c r="S296" i="6"/>
  <c r="C192" i="6"/>
  <c r="C296" i="6"/>
  <c r="AV190" i="6"/>
  <c r="AV295" i="6"/>
  <c r="AJ191" i="6"/>
  <c r="AJ295" i="6"/>
  <c r="AD191" i="6"/>
  <c r="AD295" i="6"/>
  <c r="AB190" i="6"/>
  <c r="AB295" i="6"/>
  <c r="V191" i="6"/>
  <c r="V295" i="6"/>
  <c r="T190" i="6"/>
  <c r="T295" i="6"/>
  <c r="N191" i="6"/>
  <c r="N295" i="6"/>
  <c r="L190" i="6"/>
  <c r="L295" i="6"/>
  <c r="B190" i="6"/>
  <c r="B295" i="6"/>
  <c r="BA189" i="6"/>
  <c r="BA294" i="6"/>
  <c r="AR189" i="6"/>
  <c r="AB189" i="6"/>
  <c r="T189" i="6"/>
  <c r="L189" i="6"/>
  <c r="B189" i="6"/>
  <c r="BA191" i="5"/>
  <c r="BA192" i="5"/>
  <c r="AJ191" i="5"/>
  <c r="T191" i="5"/>
  <c r="L190" i="5"/>
  <c r="B191" i="5"/>
  <c r="BA189" i="5"/>
  <c r="AR189" i="5"/>
  <c r="AJ189" i="5"/>
  <c r="AB189" i="5"/>
  <c r="T189" i="5"/>
  <c r="L189" i="5"/>
  <c r="B189" i="5"/>
  <c r="BE192" i="3"/>
  <c r="BA191" i="3"/>
  <c r="BA192" i="3"/>
  <c r="U192" i="3"/>
  <c r="U296" i="3"/>
  <c r="AF191" i="3"/>
  <c r="R191" i="3"/>
  <c r="B191" i="3"/>
  <c r="J193" i="8"/>
  <c r="J193" i="2"/>
  <c r="J194" i="8"/>
  <c r="J194" i="2"/>
  <c r="C293" i="8"/>
  <c r="O293" i="8"/>
  <c r="W293" i="8"/>
  <c r="AE293" i="8"/>
  <c r="AM293" i="8"/>
  <c r="AU293" i="8"/>
  <c r="BC293" i="8"/>
  <c r="AZ294" i="8"/>
  <c r="BH294" i="8"/>
  <c r="I295" i="8"/>
  <c r="Q295" i="8"/>
  <c r="Y295" i="8"/>
  <c r="AG295" i="8"/>
  <c r="AO295" i="8"/>
  <c r="AW295" i="8"/>
  <c r="F296" i="8"/>
  <c r="C192" i="3"/>
  <c r="O192" i="3"/>
  <c r="W192" i="3"/>
  <c r="AE192" i="3"/>
  <c r="AM192" i="3"/>
  <c r="AU192" i="3"/>
  <c r="BC192" i="3"/>
  <c r="K92" i="3"/>
  <c r="J193" i="3"/>
  <c r="B296" i="3"/>
  <c r="F296" i="3"/>
  <c r="L296" i="3"/>
  <c r="P296" i="3"/>
  <c r="T296" i="3"/>
  <c r="X296" i="3"/>
  <c r="AB296" i="3"/>
  <c r="AF296" i="3"/>
  <c r="AJ296" i="3"/>
  <c r="AN296" i="3"/>
  <c r="AR296" i="3"/>
  <c r="AV296" i="3"/>
  <c r="AZ296" i="3"/>
  <c r="BB296" i="3"/>
  <c r="BF296" i="3"/>
  <c r="B296" i="5"/>
  <c r="F296" i="5"/>
  <c r="L296" i="5"/>
  <c r="P296" i="5"/>
  <c r="T296" i="5"/>
  <c r="X296" i="5"/>
  <c r="AB296" i="5"/>
  <c r="AF296" i="5"/>
  <c r="AJ296" i="5"/>
  <c r="AN296" i="5"/>
  <c r="AR296" i="5"/>
  <c r="AV296" i="5"/>
  <c r="AZ296" i="5"/>
  <c r="BB296" i="5"/>
  <c r="BF296" i="5"/>
  <c r="B296" i="6"/>
  <c r="F296" i="6"/>
  <c r="L296" i="6"/>
  <c r="P296" i="6"/>
  <c r="T296" i="6"/>
  <c r="X296" i="6"/>
  <c r="AB296" i="6"/>
  <c r="AF296" i="6"/>
  <c r="AJ296" i="6"/>
  <c r="E296" i="3"/>
  <c r="BB192" i="3"/>
  <c r="BD192" i="3"/>
  <c r="BF192" i="3"/>
  <c r="BH192" i="3"/>
  <c r="X295" i="3"/>
  <c r="K93" i="3"/>
  <c r="J194" i="3"/>
  <c r="G296" i="3"/>
  <c r="I296" i="3"/>
  <c r="O296" i="3"/>
  <c r="Q296" i="3"/>
  <c r="S296" i="3"/>
  <c r="W296" i="3"/>
  <c r="Y296" i="3"/>
  <c r="AA296" i="3"/>
  <c r="AE296" i="3"/>
  <c r="AG296" i="3"/>
  <c r="AI296" i="3"/>
  <c r="AM296" i="3"/>
  <c r="AO296" i="3"/>
  <c r="AQ296" i="3"/>
  <c r="AU296" i="3"/>
  <c r="AW296" i="3"/>
  <c r="AY296" i="3"/>
  <c r="BC296" i="3"/>
  <c r="BE296" i="3"/>
  <c r="BG296" i="3"/>
  <c r="B293" i="5"/>
  <c r="N192" i="5"/>
  <c r="T293" i="5"/>
  <c r="Z192" i="5"/>
  <c r="AD192" i="5"/>
  <c r="AJ293" i="5"/>
  <c r="AP192" i="5"/>
  <c r="AT192" i="5"/>
  <c r="BD192" i="5"/>
  <c r="BA294" i="5"/>
  <c r="B295" i="5"/>
  <c r="K93" i="5"/>
  <c r="J194" i="5"/>
  <c r="C296" i="5"/>
  <c r="E296" i="5"/>
  <c r="I296" i="5"/>
  <c r="M296" i="5"/>
  <c r="Q296" i="5"/>
  <c r="S296" i="5"/>
  <c r="U296" i="5"/>
  <c r="Y296" i="5"/>
  <c r="AA296" i="5"/>
  <c r="AC296" i="5"/>
  <c r="AG296" i="5"/>
  <c r="AI296" i="5"/>
  <c r="AK296" i="5"/>
  <c r="AO296" i="5"/>
  <c r="AQ296" i="5"/>
  <c r="AS296" i="5"/>
  <c r="AW296" i="5"/>
  <c r="AY296" i="5"/>
  <c r="BA296" i="5"/>
  <c r="BE296" i="5"/>
  <c r="BG296" i="5"/>
  <c r="D192" i="6"/>
  <c r="L293" i="6"/>
  <c r="T293" i="6"/>
  <c r="AB293" i="6"/>
  <c r="AN192" i="6"/>
  <c r="AR293" i="6"/>
  <c r="AV192" i="6"/>
  <c r="K91" i="6"/>
  <c r="BB192" i="6"/>
  <c r="BF192" i="6"/>
  <c r="BH192" i="6"/>
  <c r="D295" i="6"/>
  <c r="K93" i="6"/>
  <c r="J194" i="6"/>
  <c r="E296" i="6"/>
  <c r="G296" i="6"/>
  <c r="I296" i="6"/>
  <c r="M296" i="6"/>
  <c r="O296" i="6"/>
  <c r="Q296" i="6"/>
  <c r="AC296" i="6"/>
  <c r="AE296" i="6"/>
  <c r="AG296" i="6"/>
  <c r="B193" i="7"/>
  <c r="BF192" i="2"/>
  <c r="BF296" i="2"/>
  <c r="BD296" i="2"/>
  <c r="BD192" i="2"/>
  <c r="BB192" i="2"/>
  <c r="BB296" i="2"/>
  <c r="AZ296" i="2"/>
  <c r="AZ192" i="2"/>
  <c r="AX296" i="2"/>
  <c r="AX192" i="2"/>
  <c r="AV296" i="2"/>
  <c r="AV192" i="2"/>
  <c r="AT296" i="2"/>
  <c r="AT192" i="2"/>
  <c r="AR296" i="2"/>
  <c r="AR192" i="2"/>
  <c r="AP192" i="2"/>
  <c r="AP296" i="2"/>
  <c r="AN296" i="2"/>
  <c r="AN192" i="2"/>
  <c r="AL192" i="2"/>
  <c r="AL296" i="2"/>
  <c r="AJ296" i="2"/>
  <c r="AJ192" i="2"/>
  <c r="AH296" i="2"/>
  <c r="AH192" i="2"/>
  <c r="AF296" i="2"/>
  <c r="AF192" i="2"/>
  <c r="AD296" i="2"/>
  <c r="AD192" i="2"/>
  <c r="AB296" i="2"/>
  <c r="AB192" i="2"/>
  <c r="Z192" i="2"/>
  <c r="Z296" i="2"/>
  <c r="X296" i="2"/>
  <c r="X192" i="2"/>
  <c r="V192" i="2"/>
  <c r="V296" i="2"/>
  <c r="T296" i="2"/>
  <c r="T192" i="2"/>
  <c r="R296" i="2"/>
  <c r="R192" i="2"/>
  <c r="P296" i="2"/>
  <c r="P192" i="2"/>
  <c r="N296" i="2"/>
  <c r="N192" i="2"/>
  <c r="L296" i="2"/>
  <c r="L192" i="2"/>
  <c r="H192" i="2"/>
  <c r="H296" i="2"/>
  <c r="F296" i="2"/>
  <c r="F192" i="2"/>
  <c r="D192" i="2"/>
  <c r="D296" i="2"/>
  <c r="B296" i="2"/>
  <c r="B192" i="2"/>
  <c r="BH90" i="7"/>
  <c r="BH296" i="7" s="1"/>
  <c r="BH296" i="8"/>
  <c r="BH192" i="8"/>
  <c r="BF90" i="7"/>
  <c r="BF192" i="8"/>
  <c r="BD90" i="7"/>
  <c r="BD296" i="7" s="1"/>
  <c r="BD296" i="8"/>
  <c r="BD192" i="8"/>
  <c r="BB90" i="7"/>
  <c r="BB296" i="7" s="1"/>
  <c r="BB192" i="8"/>
  <c r="AZ90" i="7"/>
  <c r="AZ296" i="8"/>
  <c r="AZ192" i="8"/>
  <c r="AX90" i="7"/>
  <c r="AX296" i="7" s="1"/>
  <c r="AX192" i="8"/>
  <c r="AV296" i="8"/>
  <c r="AV192" i="8"/>
  <c r="AT90" i="7"/>
  <c r="AT296" i="7" s="1"/>
  <c r="AT192" i="8"/>
  <c r="AR296" i="8"/>
  <c r="AR192" i="8"/>
  <c r="AP90" i="7"/>
  <c r="AP296" i="7" s="1"/>
  <c r="AP192" i="8"/>
  <c r="AN296" i="8"/>
  <c r="AN192" i="8"/>
  <c r="AL90" i="7"/>
  <c r="AL192" i="8"/>
  <c r="AJ296" i="8"/>
  <c r="AJ192" i="8"/>
  <c r="AH90" i="7"/>
  <c r="AH296" i="7" s="1"/>
  <c r="AH192" i="8"/>
  <c r="AF296" i="8"/>
  <c r="AF192" i="8"/>
  <c r="AD90" i="7"/>
  <c r="AD296" i="7" s="1"/>
  <c r="AD192" i="8"/>
  <c r="AB296" i="8"/>
  <c r="AB192" i="8"/>
  <c r="Z90" i="7"/>
  <c r="Z296" i="7" s="1"/>
  <c r="Z192" i="8"/>
  <c r="X296" i="8"/>
  <c r="X192" i="8"/>
  <c r="V90" i="7"/>
  <c r="V296" i="7" s="1"/>
  <c r="V192" i="8"/>
  <c r="T296" i="8"/>
  <c r="T192" i="8"/>
  <c r="R90" i="7"/>
  <c r="R296" i="7" s="1"/>
  <c r="R192" i="8"/>
  <c r="P296" i="8"/>
  <c r="P192" i="8"/>
  <c r="N90" i="7"/>
  <c r="N296" i="7" s="1"/>
  <c r="N192" i="8"/>
  <c r="L296" i="8"/>
  <c r="L192" i="8"/>
  <c r="H90" i="7"/>
  <c r="H296" i="7" s="1"/>
  <c r="H296" i="8"/>
  <c r="H192" i="8"/>
  <c r="D90" i="7"/>
  <c r="D296" i="7" s="1"/>
  <c r="D296" i="8"/>
  <c r="BG89" i="7"/>
  <c r="BG295" i="7" s="1"/>
  <c r="BG295" i="8"/>
  <c r="BC89" i="7"/>
  <c r="BC295" i="7" s="1"/>
  <c r="BC295" i="8"/>
  <c r="AY89" i="7"/>
  <c r="AY295" i="7" s="1"/>
  <c r="AY295" i="8"/>
  <c r="AU89" i="7"/>
  <c r="AU295" i="7" s="1"/>
  <c r="AU295" i="8"/>
  <c r="AQ89" i="7"/>
  <c r="AQ295" i="7" s="1"/>
  <c r="AQ295" i="8"/>
  <c r="AM89" i="7"/>
  <c r="AM295" i="7" s="1"/>
  <c r="AM295" i="8"/>
  <c r="AI89" i="7"/>
  <c r="AI295" i="7" s="1"/>
  <c r="AI295" i="8"/>
  <c r="AE89" i="7"/>
  <c r="AE295" i="7" s="1"/>
  <c r="AE295" i="8"/>
  <c r="AA89" i="7"/>
  <c r="AA295" i="7" s="1"/>
  <c r="AA295" i="8"/>
  <c r="W89" i="7"/>
  <c r="W295" i="7" s="1"/>
  <c r="W295" i="8"/>
  <c r="S89" i="7"/>
  <c r="S295" i="8"/>
  <c r="O89" i="7"/>
  <c r="O295" i="7" s="1"/>
  <c r="O295" i="8"/>
  <c r="C89" i="7"/>
  <c r="C295" i="7" s="1"/>
  <c r="C295" i="8"/>
  <c r="BF88" i="7"/>
  <c r="BF294" i="7" s="1"/>
  <c r="BF294" i="8"/>
  <c r="BB88" i="7"/>
  <c r="BB294" i="7" s="1"/>
  <c r="BB294" i="8"/>
  <c r="AX88" i="7"/>
  <c r="AX294" i="7" s="1"/>
  <c r="AX294" i="8"/>
  <c r="AT88" i="7"/>
  <c r="AT294" i="7" s="1"/>
  <c r="AT294" i="8"/>
  <c r="AP88" i="7"/>
  <c r="AP294" i="7" s="1"/>
  <c r="AP294" i="8"/>
  <c r="AL88" i="7"/>
  <c r="AL294" i="7" s="1"/>
  <c r="AL294" i="8"/>
  <c r="AW87" i="7"/>
  <c r="AW293" i="8"/>
  <c r="AS87" i="7"/>
  <c r="AS293" i="8"/>
  <c r="AO87" i="7"/>
  <c r="AO293" i="8"/>
  <c r="AK87" i="7"/>
  <c r="AK293" i="8"/>
  <c r="AG87" i="7"/>
  <c r="AG293" i="8"/>
  <c r="AC87" i="7"/>
  <c r="AC293" i="8"/>
  <c r="Y87" i="7"/>
  <c r="Y293" i="8"/>
  <c r="U87" i="7"/>
  <c r="U293" i="8"/>
  <c r="Q87" i="7"/>
  <c r="Q293" i="8"/>
  <c r="M87" i="7"/>
  <c r="M293" i="8"/>
  <c r="I87" i="7"/>
  <c r="I293" i="8"/>
  <c r="E87" i="7"/>
  <c r="E293" i="8"/>
  <c r="BD296" i="6"/>
  <c r="BD192" i="6"/>
  <c r="J195" i="8"/>
  <c r="J195" i="2"/>
  <c r="J91" i="7"/>
  <c r="S293" i="8"/>
  <c r="AA293" i="8"/>
  <c r="AI293" i="8"/>
  <c r="AQ293" i="8"/>
  <c r="AY293" i="8"/>
  <c r="BG293" i="8"/>
  <c r="BD294" i="8"/>
  <c r="E295" i="8"/>
  <c r="M295" i="8"/>
  <c r="U295" i="8"/>
  <c r="AC295" i="8"/>
  <c r="AK295" i="8"/>
  <c r="AS295" i="8"/>
  <c r="B296" i="8"/>
  <c r="N296" i="8"/>
  <c r="V296" i="8"/>
  <c r="AD296" i="8"/>
  <c r="AL296" i="8"/>
  <c r="AT296" i="8"/>
  <c r="BB296" i="8"/>
  <c r="S192" i="3"/>
  <c r="AA192" i="3"/>
  <c r="AI192" i="3"/>
  <c r="AQ192" i="3"/>
  <c r="AY192" i="3"/>
  <c r="BG192" i="3"/>
  <c r="D296" i="3"/>
  <c r="H296" i="3"/>
  <c r="N296" i="3"/>
  <c r="R296" i="3"/>
  <c r="V296" i="3"/>
  <c r="Z296" i="3"/>
  <c r="AD296" i="3"/>
  <c r="AH296" i="3"/>
  <c r="AL296" i="3"/>
  <c r="AP296" i="3"/>
  <c r="AT296" i="3"/>
  <c r="AX296" i="3"/>
  <c r="K94" i="3"/>
  <c r="J195" i="3"/>
  <c r="BD296" i="3"/>
  <c r="BH296" i="3"/>
  <c r="J193" i="5"/>
  <c r="D296" i="5"/>
  <c r="H296" i="5"/>
  <c r="R296" i="5"/>
  <c r="V296" i="5"/>
  <c r="AH296" i="5"/>
  <c r="AL296" i="5"/>
  <c r="AX296" i="5"/>
  <c r="K94" i="5"/>
  <c r="J195" i="5"/>
  <c r="BH296" i="5"/>
  <c r="K92" i="6"/>
  <c r="J193" i="6"/>
  <c r="H296" i="6"/>
  <c r="N296" i="6"/>
  <c r="R296" i="6"/>
  <c r="V296" i="6"/>
  <c r="Z296" i="6"/>
  <c r="AD296" i="6"/>
  <c r="AH296" i="6"/>
  <c r="K94" i="6"/>
  <c r="J195" i="6"/>
  <c r="AF295" i="3"/>
  <c r="AK296" i="3"/>
  <c r="B192" i="3"/>
  <c r="D192" i="3"/>
  <c r="F192" i="3"/>
  <c r="H192" i="3"/>
  <c r="L192" i="3"/>
  <c r="N192" i="3"/>
  <c r="P192" i="3"/>
  <c r="R192" i="3"/>
  <c r="T192" i="3"/>
  <c r="V192" i="3"/>
  <c r="X192" i="3"/>
  <c r="Z192" i="3"/>
  <c r="AB192" i="3"/>
  <c r="AD192" i="3"/>
  <c r="AF192" i="3"/>
  <c r="AH192" i="3"/>
  <c r="AJ192" i="3"/>
  <c r="AL192" i="3"/>
  <c r="AN192" i="3"/>
  <c r="AP192" i="3"/>
  <c r="AR192" i="3"/>
  <c r="AT192" i="3"/>
  <c r="AV192" i="3"/>
  <c r="AX192" i="3"/>
  <c r="AZ192" i="3"/>
  <c r="K91" i="3"/>
  <c r="BA294" i="3"/>
  <c r="BG294" i="3"/>
  <c r="B295" i="3"/>
  <c r="H295" i="3"/>
  <c r="P295" i="3"/>
  <c r="R295" i="3"/>
  <c r="AL295" i="3"/>
  <c r="M296" i="3"/>
  <c r="AC296" i="3"/>
  <c r="AS296" i="3"/>
  <c r="L293" i="5"/>
  <c r="AB293" i="5"/>
  <c r="AR293" i="5"/>
  <c r="BA296" i="3"/>
  <c r="L295" i="5"/>
  <c r="T295" i="5"/>
  <c r="AB295" i="5"/>
  <c r="AJ295" i="5"/>
  <c r="AR295" i="5"/>
  <c r="G296" i="5"/>
  <c r="O296" i="5"/>
  <c r="W296" i="5"/>
  <c r="AE296" i="5"/>
  <c r="AM296" i="5"/>
  <c r="AU296" i="5"/>
  <c r="BC296" i="5"/>
  <c r="B293" i="6"/>
  <c r="AL192" i="6"/>
  <c r="AP192" i="6"/>
  <c r="AR192" i="6"/>
  <c r="AT192" i="6"/>
  <c r="AX192" i="6"/>
  <c r="AZ192" i="6"/>
  <c r="AO294" i="6"/>
  <c r="BC294" i="6"/>
  <c r="AH295" i="6"/>
  <c r="AX295" i="6"/>
  <c r="U296" i="6"/>
  <c r="W296" i="6"/>
  <c r="Y296" i="6"/>
  <c r="AK296" i="6"/>
  <c r="AM296" i="6"/>
  <c r="AO296" i="6"/>
  <c r="AQ296" i="6"/>
  <c r="AS296" i="6"/>
  <c r="AU296" i="6"/>
  <c r="AW296" i="6"/>
  <c r="AY296" i="6"/>
  <c r="BA296" i="6"/>
  <c r="BC296" i="6"/>
  <c r="BE296" i="6"/>
  <c r="BG296" i="6"/>
  <c r="D193" i="7"/>
  <c r="C195" i="7"/>
  <c r="G195" i="7"/>
  <c r="M195" i="7"/>
  <c r="Q195" i="7"/>
  <c r="U195" i="7"/>
  <c r="Y195" i="7"/>
  <c r="AC195" i="7"/>
  <c r="AG195" i="7"/>
  <c r="AK195" i="7"/>
  <c r="AO195" i="7"/>
  <c r="AS195" i="7"/>
  <c r="AW195" i="7"/>
  <c r="BA195" i="7"/>
  <c r="BE195" i="7"/>
  <c r="O193" i="4"/>
  <c r="S193" i="4"/>
  <c r="W193" i="4"/>
  <c r="AA193" i="4"/>
  <c r="AE193" i="4"/>
  <c r="AI193" i="4"/>
  <c r="AM193" i="4"/>
  <c r="AQ193" i="4"/>
  <c r="AU193" i="4"/>
  <c r="AY193" i="4"/>
  <c r="BC193" i="4"/>
  <c r="BG193" i="4"/>
  <c r="D194" i="4"/>
  <c r="H194" i="4"/>
  <c r="N194" i="4"/>
  <c r="R194" i="4"/>
  <c r="V194" i="4"/>
  <c r="Z194" i="4"/>
  <c r="AD194" i="4"/>
  <c r="AH194" i="4"/>
  <c r="AL194" i="4"/>
  <c r="AP194" i="4"/>
  <c r="AT194" i="4"/>
  <c r="AX194" i="4"/>
  <c r="BB194" i="4"/>
  <c r="BF194" i="4"/>
  <c r="C195" i="4"/>
  <c r="G195" i="4"/>
  <c r="M195" i="4"/>
  <c r="Q195" i="4"/>
  <c r="U195" i="4"/>
  <c r="Y195" i="4"/>
  <c r="AC195" i="4"/>
  <c r="AG195" i="4"/>
  <c r="AK195" i="4"/>
  <c r="AO195" i="4"/>
  <c r="AS195" i="4"/>
  <c r="AW195" i="4"/>
  <c r="BA195" i="4"/>
  <c r="BE195" i="4"/>
  <c r="F193" i="4"/>
  <c r="N193" i="4"/>
  <c r="R193" i="4"/>
  <c r="T193" i="4"/>
  <c r="X193" i="4"/>
  <c r="AD193" i="4"/>
  <c r="AH193" i="4"/>
  <c r="AJ193" i="4"/>
  <c r="AN193" i="4"/>
  <c r="AT193" i="4"/>
  <c r="AX193" i="4"/>
  <c r="AZ193" i="4"/>
  <c r="BD193" i="4"/>
  <c r="C194" i="4"/>
  <c r="G194" i="4"/>
  <c r="I194" i="4"/>
  <c r="O194" i="4"/>
  <c r="Q194" i="4"/>
  <c r="U194" i="4"/>
  <c r="AA194" i="4"/>
  <c r="AE194" i="4"/>
  <c r="AG194" i="4"/>
  <c r="AK194" i="4"/>
  <c r="AQ194" i="4"/>
  <c r="AU194" i="4"/>
  <c r="AW194" i="4"/>
  <c r="BA194" i="4"/>
  <c r="BG194" i="4"/>
  <c r="D195" i="4"/>
  <c r="F195" i="4"/>
  <c r="L195" i="4"/>
  <c r="N195" i="4"/>
  <c r="R195" i="4"/>
  <c r="X195" i="4"/>
  <c r="AB195" i="4"/>
  <c r="AD195" i="4"/>
  <c r="AH195" i="4"/>
  <c r="AN195" i="4"/>
  <c r="AR195" i="4"/>
  <c r="AT195" i="4"/>
  <c r="AX195" i="4"/>
  <c r="BD195" i="4"/>
  <c r="BH195" i="4"/>
  <c r="F193" i="7"/>
  <c r="H193" i="7"/>
  <c r="L193" i="7"/>
  <c r="N193" i="7"/>
  <c r="P193" i="7"/>
  <c r="R193" i="7"/>
  <c r="T193" i="7"/>
  <c r="V193" i="7"/>
  <c r="X193" i="7"/>
  <c r="Z193" i="7"/>
  <c r="AB193" i="7"/>
  <c r="AD193" i="7"/>
  <c r="AF193" i="7"/>
  <c r="AH193" i="7"/>
  <c r="AJ193" i="7"/>
  <c r="AL193" i="7"/>
  <c r="AN193" i="7"/>
  <c r="AP193" i="7"/>
  <c r="AR193" i="7"/>
  <c r="AT193" i="7"/>
  <c r="AV193" i="7"/>
  <c r="AX193" i="7"/>
  <c r="AZ193" i="7"/>
  <c r="BB193" i="7"/>
  <c r="BD193" i="7"/>
  <c r="BF193" i="7"/>
  <c r="BH193" i="7"/>
  <c r="C193" i="7"/>
  <c r="C194" i="7"/>
  <c r="E193" i="7"/>
  <c r="E194" i="7"/>
  <c r="G193" i="7"/>
  <c r="G194" i="7"/>
  <c r="I193" i="7"/>
  <c r="I194" i="7"/>
  <c r="M193" i="7"/>
  <c r="M194" i="7"/>
  <c r="O193" i="7"/>
  <c r="O194" i="7"/>
  <c r="Q193" i="7"/>
  <c r="Q194" i="7"/>
  <c r="S193" i="7"/>
  <c r="S194" i="7"/>
  <c r="U193" i="7"/>
  <c r="U194" i="7"/>
  <c r="W193" i="7"/>
  <c r="W194" i="7"/>
  <c r="Y193" i="7"/>
  <c r="Y194" i="7"/>
  <c r="AA193" i="7"/>
  <c r="AA194" i="7"/>
  <c r="AC193" i="7"/>
  <c r="AC194" i="7"/>
  <c r="AE193" i="7"/>
  <c r="AE194" i="7"/>
  <c r="AG193" i="7"/>
  <c r="AG194" i="7"/>
  <c r="AI193" i="7"/>
  <c r="AI194" i="7"/>
  <c r="AK193" i="7"/>
  <c r="AK194" i="7"/>
  <c r="AM193" i="7"/>
  <c r="AM194" i="7"/>
  <c r="AO193" i="7"/>
  <c r="AO194" i="7"/>
  <c r="AQ193" i="7"/>
  <c r="AQ194" i="7"/>
  <c r="AS193" i="7"/>
  <c r="AS194" i="7"/>
  <c r="AU193" i="7"/>
  <c r="AU194" i="7"/>
  <c r="AW193" i="7"/>
  <c r="AW194" i="7"/>
  <c r="AY193" i="7"/>
  <c r="AY194" i="7"/>
  <c r="BA193" i="7"/>
  <c r="BA194" i="7"/>
  <c r="BC193" i="7"/>
  <c r="BC194" i="7"/>
  <c r="BE193" i="7"/>
  <c r="BE194" i="7"/>
  <c r="BG193" i="7"/>
  <c r="BG194" i="7"/>
  <c r="B194" i="7"/>
  <c r="B195" i="7"/>
  <c r="D194" i="7"/>
  <c r="D195" i="7"/>
  <c r="F194" i="7"/>
  <c r="F195" i="7"/>
  <c r="H194" i="7"/>
  <c r="H195" i="7"/>
  <c r="L194" i="7"/>
  <c r="L195" i="7"/>
  <c r="N194" i="7"/>
  <c r="N195" i="7"/>
  <c r="P194" i="7"/>
  <c r="P195" i="7"/>
  <c r="R194" i="7"/>
  <c r="R195" i="7"/>
  <c r="T194" i="7"/>
  <c r="T195" i="7"/>
  <c r="V194" i="7"/>
  <c r="V195" i="7"/>
  <c r="X194" i="7"/>
  <c r="X195" i="7"/>
  <c r="Z194" i="7"/>
  <c r="Z195" i="7"/>
  <c r="AB194" i="7"/>
  <c r="AB195" i="7"/>
  <c r="AD194" i="7"/>
  <c r="AD195" i="7"/>
  <c r="AF194" i="7"/>
  <c r="AF195" i="7"/>
  <c r="AH194" i="7"/>
  <c r="AH195" i="7"/>
  <c r="AJ194" i="7"/>
  <c r="AJ195" i="7"/>
  <c r="AL194" i="7"/>
  <c r="AL195" i="7"/>
  <c r="AN194" i="7"/>
  <c r="AN195" i="7"/>
  <c r="AP194" i="7"/>
  <c r="AP195" i="7"/>
  <c r="AR194" i="7"/>
  <c r="AR195" i="7"/>
  <c r="AT194" i="7"/>
  <c r="AT195" i="7"/>
  <c r="AV194" i="7"/>
  <c r="AV195" i="7"/>
  <c r="AX194" i="7"/>
  <c r="AX195" i="7"/>
  <c r="AZ194" i="7"/>
  <c r="AZ195" i="7"/>
  <c r="BB194" i="7"/>
  <c r="BB195" i="7"/>
  <c r="BD194" i="7"/>
  <c r="BD195" i="7"/>
  <c r="BF194" i="7"/>
  <c r="BF195" i="7"/>
  <c r="BH194" i="7"/>
  <c r="BH195" i="7"/>
  <c r="E195" i="7"/>
  <c r="I195" i="7"/>
  <c r="O195" i="7"/>
  <c r="S195" i="7"/>
  <c r="W195" i="7"/>
  <c r="AA195" i="7"/>
  <c r="AE195" i="7"/>
  <c r="AI195" i="7"/>
  <c r="AM195" i="7"/>
  <c r="AQ195" i="7"/>
  <c r="AU195" i="7"/>
  <c r="AY195" i="7"/>
  <c r="BC195" i="7"/>
  <c r="BG195" i="7"/>
  <c r="B194" i="4"/>
  <c r="F194" i="4"/>
  <c r="L194" i="4"/>
  <c r="P194" i="4"/>
  <c r="T194" i="4"/>
  <c r="X194" i="4"/>
  <c r="AB194" i="4"/>
  <c r="AF194" i="4"/>
  <c r="AJ194" i="4"/>
  <c r="AN194" i="4"/>
  <c r="AR194" i="4"/>
  <c r="AV194" i="4"/>
  <c r="AZ194" i="4"/>
  <c r="BD194" i="4"/>
  <c r="BH194" i="4"/>
  <c r="E195" i="4"/>
  <c r="I195" i="4"/>
  <c r="O195" i="4"/>
  <c r="S195" i="4"/>
  <c r="W195" i="4"/>
  <c r="AA195" i="4"/>
  <c r="AE195" i="4"/>
  <c r="AI195" i="4"/>
  <c r="AM195" i="4"/>
  <c r="AQ195" i="4"/>
  <c r="AU195" i="4"/>
  <c r="AY195" i="4"/>
  <c r="BC195" i="4"/>
  <c r="BG195" i="4"/>
  <c r="B193" i="4"/>
  <c r="D193" i="4"/>
  <c r="H193" i="4"/>
  <c r="L193" i="4"/>
  <c r="P193" i="4"/>
  <c r="V193" i="4"/>
  <c r="Z193" i="4"/>
  <c r="AB193" i="4"/>
  <c r="AF193" i="4"/>
  <c r="AL193" i="4"/>
  <c r="AP193" i="4"/>
  <c r="AR193" i="4"/>
  <c r="AV193" i="4"/>
  <c r="BB193" i="4"/>
  <c r="BF193" i="4"/>
  <c r="BH193" i="4"/>
  <c r="E194" i="4"/>
  <c r="M194" i="4"/>
  <c r="S194" i="4"/>
  <c r="W194" i="4"/>
  <c r="Y194" i="4"/>
  <c r="AC194" i="4"/>
  <c r="AI194" i="4"/>
  <c r="AM194" i="4"/>
  <c r="AO194" i="4"/>
  <c r="AS194" i="4"/>
  <c r="AY194" i="4"/>
  <c r="BC194" i="4"/>
  <c r="BE194" i="4"/>
  <c r="B195" i="4"/>
  <c r="H195" i="4"/>
  <c r="P195" i="4"/>
  <c r="T195" i="4"/>
  <c r="V195" i="4"/>
  <c r="Z195" i="4"/>
  <c r="AF195" i="4"/>
  <c r="AJ195" i="4"/>
  <c r="AL195" i="4"/>
  <c r="AP195" i="4"/>
  <c r="AV195" i="4"/>
  <c r="AZ195" i="4"/>
  <c r="BB195" i="4"/>
  <c r="BF195" i="4"/>
  <c r="A6" i="3"/>
  <c r="A207" i="3"/>
  <c r="A106" i="3"/>
  <c r="A207" i="7"/>
  <c r="A106" i="7"/>
  <c r="A6" i="7"/>
  <c r="A106" i="2"/>
  <c r="A6" i="2"/>
  <c r="A207" i="2"/>
  <c r="A207" i="5"/>
  <c r="A106" i="5"/>
  <c r="A6" i="5"/>
  <c r="A319" i="4"/>
  <c r="J94" i="7"/>
  <c r="K94" i="8"/>
  <c r="K94" i="2"/>
  <c r="K93" i="8"/>
  <c r="K299" i="8" s="1"/>
  <c r="J93" i="7"/>
  <c r="J299" i="7" s="1"/>
  <c r="K93" i="2"/>
  <c r="K92" i="8"/>
  <c r="K298" i="8" s="1"/>
  <c r="K92" i="2"/>
  <c r="J92" i="7"/>
  <c r="J298" i="7" s="1"/>
  <c r="K91" i="8"/>
  <c r="K91" i="2"/>
  <c r="A322" i="3"/>
  <c r="AE190" i="3"/>
  <c r="AR189" i="3"/>
  <c r="AL189" i="3"/>
  <c r="AD189" i="3"/>
  <c r="X189" i="3"/>
  <c r="P189" i="3"/>
  <c r="AB191" i="5"/>
  <c r="F189" i="8"/>
  <c r="BA190" i="5"/>
  <c r="AL191" i="3"/>
  <c r="AN89" i="7"/>
  <c r="AN295" i="7" s="1"/>
  <c r="AN190" i="8"/>
  <c r="AF89" i="7"/>
  <c r="AF295" i="7" s="1"/>
  <c r="AF191" i="8"/>
  <c r="X89" i="7"/>
  <c r="X295" i="7" s="1"/>
  <c r="X190" i="8"/>
  <c r="P89" i="7"/>
  <c r="P295" i="7" s="1"/>
  <c r="P191" i="8"/>
  <c r="F89" i="7"/>
  <c r="F295" i="7" s="1"/>
  <c r="F190" i="8"/>
  <c r="BE88" i="7"/>
  <c r="BE294" i="7" s="1"/>
  <c r="BE190" i="8"/>
  <c r="AF87" i="7"/>
  <c r="AF189" i="8"/>
  <c r="P87" i="7"/>
  <c r="P189" i="8"/>
  <c r="AT190" i="3"/>
  <c r="AT191" i="3"/>
  <c r="X191" i="8"/>
  <c r="AV190" i="8"/>
  <c r="P190" i="8"/>
  <c r="X189" i="8"/>
  <c r="AR191" i="5"/>
  <c r="L191" i="5"/>
  <c r="AJ190" i="5"/>
  <c r="B190" i="5"/>
  <c r="X191" i="3"/>
  <c r="BA190" i="3"/>
  <c r="BF192" i="4"/>
  <c r="BB192" i="4"/>
  <c r="AX192" i="4"/>
  <c r="AV192" i="4"/>
  <c r="AT192" i="4"/>
  <c r="AR192" i="4"/>
  <c r="AP192" i="4"/>
  <c r="AN192" i="4"/>
  <c r="AL192" i="4"/>
  <c r="AJ192" i="4"/>
  <c r="AH192" i="4"/>
  <c r="AF192" i="4"/>
  <c r="AD192" i="4"/>
  <c r="AB192" i="4"/>
  <c r="Z192" i="4"/>
  <c r="X192" i="4"/>
  <c r="V192" i="4"/>
  <c r="T192" i="4"/>
  <c r="R192" i="4"/>
  <c r="P192" i="4"/>
  <c r="N192" i="4"/>
  <c r="L192" i="4"/>
  <c r="H192" i="4"/>
  <c r="F192" i="4"/>
  <c r="D192" i="4"/>
  <c r="B192" i="4"/>
  <c r="BG295" i="4"/>
  <c r="BE295" i="4"/>
  <c r="BC295" i="4"/>
  <c r="BA295" i="4"/>
  <c r="AW295" i="4"/>
  <c r="AU190" i="2"/>
  <c r="AS295" i="4"/>
  <c r="AQ191" i="2"/>
  <c r="AO295" i="4"/>
  <c r="AK295" i="4"/>
  <c r="AG295" i="4"/>
  <c r="AC295" i="4"/>
  <c r="Y295" i="4"/>
  <c r="U295" i="4"/>
  <c r="Q295" i="4"/>
  <c r="O190" i="2"/>
  <c r="M295" i="4"/>
  <c r="I191" i="2"/>
  <c r="C295" i="4"/>
  <c r="BF294" i="4"/>
  <c r="BB294" i="4"/>
  <c r="AX294" i="4"/>
  <c r="AV294" i="4"/>
  <c r="AT294" i="4"/>
  <c r="AR294" i="4"/>
  <c r="AP294" i="4"/>
  <c r="AN294" i="4"/>
  <c r="AL294" i="4"/>
  <c r="AJ294" i="4"/>
  <c r="AH294" i="4"/>
  <c r="AF294" i="4"/>
  <c r="AD294" i="4"/>
  <c r="AB294" i="4"/>
  <c r="Z294" i="4"/>
  <c r="X294" i="4"/>
  <c r="V294" i="4"/>
  <c r="T294" i="4"/>
  <c r="R294" i="4"/>
  <c r="P294" i="4"/>
  <c r="N294" i="4"/>
  <c r="L294" i="4"/>
  <c r="H294" i="4"/>
  <c r="F294" i="4"/>
  <c r="D294" i="4"/>
  <c r="B294" i="4"/>
  <c r="AV191" i="8"/>
  <c r="AJ191" i="8"/>
  <c r="AB191" i="8"/>
  <c r="T191" i="8"/>
  <c r="L191" i="8"/>
  <c r="B191" i="8"/>
  <c r="BA190" i="8"/>
  <c r="AV189" i="8"/>
  <c r="AR189" i="8"/>
  <c r="AN189" i="8"/>
  <c r="AJ189" i="8"/>
  <c r="AB189" i="8"/>
  <c r="T189" i="8"/>
  <c r="L189" i="8"/>
  <c r="B189" i="8"/>
  <c r="BA189" i="8"/>
  <c r="AV191" i="6"/>
  <c r="AT191" i="6"/>
  <c r="AP191" i="6"/>
  <c r="AN191" i="6"/>
  <c r="AL191" i="6"/>
  <c r="AH191" i="6"/>
  <c r="AF191" i="6"/>
  <c r="AB191" i="6"/>
  <c r="Z191" i="6"/>
  <c r="X191" i="6"/>
  <c r="T191" i="6"/>
  <c r="R191" i="6"/>
  <c r="P191" i="6"/>
  <c r="L191" i="6"/>
  <c r="H191" i="6"/>
  <c r="F191" i="6"/>
  <c r="B191" i="6"/>
  <c r="BG190" i="6"/>
  <c r="BC191" i="6"/>
  <c r="AU191" i="6"/>
  <c r="AI191" i="6"/>
  <c r="AC190" i="6"/>
  <c r="AZ190" i="6"/>
  <c r="AV189" i="6"/>
  <c r="AR190" i="6"/>
  <c r="AN190" i="6"/>
  <c r="AL189" i="6"/>
  <c r="AJ190" i="6"/>
  <c r="AH189" i="6"/>
  <c r="AF190" i="6"/>
  <c r="AD189" i="6"/>
  <c r="X189" i="6"/>
  <c r="P189" i="6"/>
  <c r="F189" i="6"/>
  <c r="BG189" i="6"/>
  <c r="BE189" i="6"/>
  <c r="BC189" i="6"/>
  <c r="AX191" i="5"/>
  <c r="AV191" i="5"/>
  <c r="AT191" i="5"/>
  <c r="AP191" i="5"/>
  <c r="AN191" i="5"/>
  <c r="AL191" i="5"/>
  <c r="AH191" i="5"/>
  <c r="AF191" i="5"/>
  <c r="AD191" i="5"/>
  <c r="Z191" i="5"/>
  <c r="X191" i="5"/>
  <c r="V191" i="5"/>
  <c r="R191" i="5"/>
  <c r="P191" i="5"/>
  <c r="N191" i="5"/>
  <c r="H191" i="5"/>
  <c r="F191" i="5"/>
  <c r="D191" i="5"/>
  <c r="BE190" i="5"/>
  <c r="AV189" i="5"/>
  <c r="AN189" i="5"/>
  <c r="AF189" i="5"/>
  <c r="X189" i="5"/>
  <c r="P189" i="5"/>
  <c r="F189" i="5"/>
  <c r="BG189" i="5"/>
  <c r="BE189" i="5"/>
  <c r="BC189" i="5"/>
  <c r="AZ191" i="3"/>
  <c r="AX191" i="3"/>
  <c r="AV191" i="3"/>
  <c r="AR191" i="3"/>
  <c r="AP191" i="3"/>
  <c r="AN191" i="3"/>
  <c r="AJ191" i="3"/>
  <c r="AH191" i="3"/>
  <c r="AD191" i="3"/>
  <c r="AB191" i="3"/>
  <c r="Z191" i="3"/>
  <c r="V191" i="3"/>
  <c r="T191" i="3"/>
  <c r="P191" i="3"/>
  <c r="N191" i="3"/>
  <c r="L191" i="3"/>
  <c r="F191" i="3"/>
  <c r="D191" i="3"/>
  <c r="BE190" i="3"/>
  <c r="AU190" i="3"/>
  <c r="AK191" i="3"/>
  <c r="AG190" i="3"/>
  <c r="AC190" i="3"/>
  <c r="Y190" i="3"/>
  <c r="U190" i="3"/>
  <c r="Q190" i="3"/>
  <c r="O190" i="3"/>
  <c r="M190" i="3"/>
  <c r="BF189" i="3"/>
  <c r="BD189" i="3"/>
  <c r="BB189" i="3"/>
  <c r="AV189" i="3"/>
  <c r="AT189" i="3"/>
  <c r="AR190" i="3"/>
  <c r="AP189" i="3"/>
  <c r="AH189" i="3"/>
  <c r="AD190" i="3"/>
  <c r="AB189" i="3"/>
  <c r="Z190" i="3"/>
  <c r="T189" i="3"/>
  <c r="N189" i="3"/>
  <c r="L190" i="3"/>
  <c r="H189" i="3"/>
  <c r="D189" i="3"/>
  <c r="BE189" i="3"/>
  <c r="BC189" i="3"/>
  <c r="AO189" i="3"/>
  <c r="Y189" i="3"/>
  <c r="AH88" i="7"/>
  <c r="AH294" i="7" s="1"/>
  <c r="AH189" i="8"/>
  <c r="AD88" i="7"/>
  <c r="AD294" i="7" s="1"/>
  <c r="AD189" i="8"/>
  <c r="Z88" i="7"/>
  <c r="Z294" i="7" s="1"/>
  <c r="Z189" i="8"/>
  <c r="V88" i="7"/>
  <c r="V294" i="7" s="1"/>
  <c r="V189" i="8"/>
  <c r="R88" i="7"/>
  <c r="R294" i="7" s="1"/>
  <c r="R189" i="8"/>
  <c r="N88" i="7"/>
  <c r="N294" i="7" s="1"/>
  <c r="N189" i="8"/>
  <c r="H88" i="7"/>
  <c r="H294" i="7" s="1"/>
  <c r="H189" i="8"/>
  <c r="D88" i="7"/>
  <c r="D294" i="7" s="1"/>
  <c r="D189" i="8"/>
  <c r="BE190" i="6"/>
  <c r="BE191" i="6"/>
  <c r="BA190" i="6"/>
  <c r="BA191" i="6"/>
  <c r="AX189" i="6"/>
  <c r="AX190" i="6"/>
  <c r="AT189" i="6"/>
  <c r="AT190" i="6"/>
  <c r="AP189" i="6"/>
  <c r="AP190" i="6"/>
  <c r="Z189" i="6"/>
  <c r="Z190" i="6"/>
  <c r="V189" i="6"/>
  <c r="V190" i="6"/>
  <c r="R189" i="6"/>
  <c r="R190" i="6"/>
  <c r="N189" i="6"/>
  <c r="N190" i="6"/>
  <c r="H189" i="6"/>
  <c r="H190" i="6"/>
  <c r="D189" i="6"/>
  <c r="D190" i="6"/>
  <c r="BG190" i="5"/>
  <c r="BG191" i="5"/>
  <c r="BC190" i="5"/>
  <c r="BC191" i="5"/>
  <c r="AX189" i="5"/>
  <c r="AX190" i="5"/>
  <c r="AT189" i="5"/>
  <c r="AT190" i="5"/>
  <c r="AP189" i="5"/>
  <c r="AP190" i="5"/>
  <c r="AL189" i="5"/>
  <c r="AL190" i="5"/>
  <c r="AH189" i="5"/>
  <c r="AH190" i="5"/>
  <c r="AD189" i="5"/>
  <c r="AD190" i="5"/>
  <c r="Z189" i="5"/>
  <c r="Z190" i="5"/>
  <c r="V189" i="5"/>
  <c r="V190" i="5"/>
  <c r="R189" i="5"/>
  <c r="R190" i="5"/>
  <c r="N189" i="5"/>
  <c r="N190" i="5"/>
  <c r="H189" i="5"/>
  <c r="H190" i="5"/>
  <c r="D189" i="5"/>
  <c r="D190" i="5"/>
  <c r="BG190" i="3"/>
  <c r="BG191" i="3"/>
  <c r="BC190" i="3"/>
  <c r="BC191" i="3"/>
  <c r="C190" i="3"/>
  <c r="C191" i="3"/>
  <c r="AX189" i="3"/>
  <c r="AX190" i="3"/>
  <c r="AN189" i="3"/>
  <c r="AN190" i="3"/>
  <c r="AJ189" i="3"/>
  <c r="AJ190" i="3"/>
  <c r="AF189" i="3"/>
  <c r="AF190" i="3"/>
  <c r="V189" i="3"/>
  <c r="V190" i="3"/>
  <c r="R189" i="3"/>
  <c r="R190" i="3"/>
  <c r="F189" i="3"/>
  <c r="F190" i="3"/>
  <c r="B189" i="3"/>
  <c r="B190" i="3"/>
  <c r="BC191" i="2"/>
  <c r="AF191" i="2"/>
  <c r="U191" i="2"/>
  <c r="BE190" i="2"/>
  <c r="AK190" i="2"/>
  <c r="Z190" i="2"/>
  <c r="C190" i="2"/>
  <c r="AV189" i="2"/>
  <c r="AN189" i="2"/>
  <c r="AB189" i="2"/>
  <c r="P189" i="2"/>
  <c r="F189" i="2"/>
  <c r="AR190" i="8"/>
  <c r="AJ190" i="8"/>
  <c r="AB190" i="8"/>
  <c r="T190" i="8"/>
  <c r="L190" i="8"/>
  <c r="B190" i="8"/>
  <c r="AL190" i="6"/>
  <c r="AD190" i="6"/>
  <c r="X190" i="6"/>
  <c r="P190" i="6"/>
  <c r="F190" i="6"/>
  <c r="AN189" i="6"/>
  <c r="AF189" i="6"/>
  <c r="BE191" i="5"/>
  <c r="AV190" i="5"/>
  <c r="AN190" i="5"/>
  <c r="AF190" i="5"/>
  <c r="X190" i="5"/>
  <c r="P190" i="5"/>
  <c r="F190" i="5"/>
  <c r="BE191" i="3"/>
  <c r="U191" i="3"/>
  <c r="AV190" i="3"/>
  <c r="AP190" i="3"/>
  <c r="AH190" i="3"/>
  <c r="AB190" i="3"/>
  <c r="T190" i="3"/>
  <c r="N190" i="3"/>
  <c r="D190" i="3"/>
  <c r="Z189" i="3"/>
  <c r="L189" i="3"/>
  <c r="BG296" i="4"/>
  <c r="BE296" i="4"/>
  <c r="BC192" i="4"/>
  <c r="BA296" i="4"/>
  <c r="AY192" i="4"/>
  <c r="AU192" i="4"/>
  <c r="AQ296" i="4"/>
  <c r="AO191" i="2"/>
  <c r="AM192" i="4"/>
  <c r="AI296" i="4"/>
  <c r="AE192" i="4"/>
  <c r="AA296" i="4"/>
  <c r="Y191" i="2"/>
  <c r="W192" i="4"/>
  <c r="S296" i="4"/>
  <c r="O192" i="4"/>
  <c r="I296" i="4"/>
  <c r="E296" i="4"/>
  <c r="BH295" i="4"/>
  <c r="BF191" i="2"/>
  <c r="BD295" i="4"/>
  <c r="AZ295" i="4"/>
  <c r="AV295" i="4"/>
  <c r="AT295" i="4"/>
  <c r="AP295" i="4"/>
  <c r="AN295" i="4"/>
  <c r="AL295" i="4"/>
  <c r="AF295" i="4"/>
  <c r="AD295" i="4"/>
  <c r="Z295" i="4"/>
  <c r="X295" i="4"/>
  <c r="V295" i="4"/>
  <c r="P295" i="4"/>
  <c r="N295" i="4"/>
  <c r="H295" i="4"/>
  <c r="F295" i="4"/>
  <c r="D295" i="4"/>
  <c r="BG294" i="4"/>
  <c r="BE294" i="4"/>
  <c r="BC294" i="4"/>
  <c r="BA294" i="4"/>
  <c r="AY294" i="4"/>
  <c r="AU294" i="4"/>
  <c r="AS189" i="2"/>
  <c r="AQ294" i="4"/>
  <c r="AO189" i="2"/>
  <c r="AM294" i="4"/>
  <c r="AI294" i="4"/>
  <c r="AE294" i="4"/>
  <c r="AC189" i="2"/>
  <c r="AA294" i="4"/>
  <c r="Y189" i="2"/>
  <c r="W294" i="4"/>
  <c r="S294" i="4"/>
  <c r="O294" i="4"/>
  <c r="M189" i="2"/>
  <c r="I294" i="4"/>
  <c r="G189" i="2"/>
  <c r="E294" i="4"/>
  <c r="AJ189" i="2"/>
  <c r="T189" i="2"/>
  <c r="B189" i="2"/>
  <c r="BC191" i="8"/>
  <c r="AX190" i="8"/>
  <c r="AT190" i="8"/>
  <c r="AP190" i="8"/>
  <c r="AL190" i="8"/>
  <c r="AH190" i="8"/>
  <c r="AD190" i="8"/>
  <c r="Z190" i="8"/>
  <c r="V190" i="8"/>
  <c r="R190" i="8"/>
  <c r="N190" i="8"/>
  <c r="H190" i="8"/>
  <c r="D190" i="8"/>
  <c r="BG189" i="8"/>
  <c r="BC189" i="8"/>
  <c r="AZ191" i="2"/>
  <c r="AR191" i="2"/>
  <c r="AN191" i="2"/>
  <c r="AJ191" i="2"/>
  <c r="AB191" i="2"/>
  <c r="X191" i="2"/>
  <c r="T191" i="2"/>
  <c r="L191" i="2"/>
  <c r="F191" i="2"/>
  <c r="B191" i="2"/>
  <c r="BA190" i="2"/>
  <c r="AX190" i="2"/>
  <c r="AT190" i="2"/>
  <c r="AL190" i="2"/>
  <c r="AH190" i="2"/>
  <c r="AD190" i="2"/>
  <c r="V190" i="2"/>
  <c r="R190" i="2"/>
  <c r="N190" i="2"/>
  <c r="D190" i="2"/>
  <c r="BG189" i="2"/>
  <c r="BC189" i="2"/>
  <c r="AU189" i="2"/>
  <c r="AE189" i="2"/>
  <c r="O189" i="2"/>
  <c r="AR191" i="8"/>
  <c r="AL191" i="8"/>
  <c r="AH191" i="8"/>
  <c r="AD191" i="8"/>
  <c r="Z191" i="8"/>
  <c r="V191" i="8"/>
  <c r="R191" i="8"/>
  <c r="N191" i="8"/>
  <c r="H191" i="8"/>
  <c r="D191" i="8"/>
  <c r="BG190" i="8"/>
  <c r="BC190" i="8"/>
  <c r="AY191" i="6"/>
  <c r="AM191" i="6"/>
  <c r="AE191" i="6"/>
  <c r="AA191" i="6"/>
  <c r="W191" i="6"/>
  <c r="S191" i="6"/>
  <c r="O191" i="6"/>
  <c r="E191" i="6"/>
  <c r="BH190" i="6"/>
  <c r="AY189" i="6"/>
  <c r="AU189" i="6"/>
  <c r="AQ189" i="6"/>
  <c r="AM189" i="6"/>
  <c r="AI189" i="6"/>
  <c r="AE189" i="6"/>
  <c r="AA189" i="6"/>
  <c r="W189" i="6"/>
  <c r="S189" i="6"/>
  <c r="O189" i="6"/>
  <c r="I189" i="6"/>
  <c r="E189" i="6"/>
  <c r="AY191" i="5"/>
  <c r="AU191" i="5"/>
  <c r="AQ191" i="5"/>
  <c r="AM191" i="5"/>
  <c r="AI191" i="5"/>
  <c r="AE191" i="5"/>
  <c r="AA191" i="5"/>
  <c r="W191" i="5"/>
  <c r="S191" i="5"/>
  <c r="O191" i="5"/>
  <c r="I191" i="5"/>
  <c r="E191" i="5"/>
  <c r="BH190" i="5"/>
  <c r="BD190" i="5"/>
  <c r="AZ190" i="5"/>
  <c r="AY189" i="5"/>
  <c r="AU189" i="5"/>
  <c r="AQ189" i="5"/>
  <c r="AM189" i="5"/>
  <c r="AI189" i="5"/>
  <c r="AE189" i="5"/>
  <c r="AA189" i="5"/>
  <c r="W189" i="5"/>
  <c r="S189" i="5"/>
  <c r="O189" i="5"/>
  <c r="I189" i="5"/>
  <c r="E189" i="5"/>
  <c r="AY191" i="3"/>
  <c r="AU191" i="3"/>
  <c r="AQ191" i="3"/>
  <c r="AM191" i="3"/>
  <c r="AI191" i="3"/>
  <c r="AE191" i="3"/>
  <c r="AA191" i="3"/>
  <c r="W191" i="3"/>
  <c r="S191" i="3"/>
  <c r="O191" i="3"/>
  <c r="I191" i="3"/>
  <c r="E191" i="3"/>
  <c r="BH190" i="3"/>
  <c r="BD190" i="3"/>
  <c r="AZ190" i="3"/>
  <c r="AY189" i="3"/>
  <c r="AU189" i="3"/>
  <c r="AQ189" i="3"/>
  <c r="AM189" i="3"/>
  <c r="AI189" i="3"/>
  <c r="AE189" i="3"/>
  <c r="AA189" i="3"/>
  <c r="W189" i="3"/>
  <c r="S189" i="3"/>
  <c r="O189" i="3"/>
  <c r="I189" i="3"/>
  <c r="E189" i="3"/>
  <c r="BD191" i="2"/>
  <c r="AY190" i="2"/>
  <c r="AI190" i="2"/>
  <c r="S190" i="2"/>
  <c r="BH189" i="2"/>
  <c r="G295" i="4"/>
  <c r="G89" i="7"/>
  <c r="G295" i="7" s="1"/>
  <c r="G87" i="7"/>
  <c r="G190" i="6"/>
  <c r="G190" i="5"/>
  <c r="G190" i="3"/>
  <c r="BB191" i="6"/>
  <c r="AW190" i="6"/>
  <c r="AS190" i="6"/>
  <c r="AG190" i="6"/>
  <c r="Y190" i="6"/>
  <c r="U190" i="6"/>
  <c r="Q190" i="6"/>
  <c r="M190" i="6"/>
  <c r="BF189" i="6"/>
  <c r="BB189" i="6"/>
  <c r="BF191" i="5"/>
  <c r="BB191" i="5"/>
  <c r="AW190" i="5"/>
  <c r="AS190" i="5"/>
  <c r="AO190" i="5"/>
  <c r="AK190" i="5"/>
  <c r="AG190" i="5"/>
  <c r="AC190" i="5"/>
  <c r="Y190" i="5"/>
  <c r="U190" i="5"/>
  <c r="Q190" i="5"/>
  <c r="M190" i="5"/>
  <c r="BF189" i="5"/>
  <c r="BB189" i="5"/>
  <c r="BF191" i="3"/>
  <c r="BB191" i="3"/>
  <c r="AW190" i="3"/>
  <c r="AS190" i="3"/>
  <c r="AO190" i="3"/>
  <c r="AK190" i="3"/>
  <c r="G191" i="2"/>
  <c r="G90" i="7"/>
  <c r="G88" i="7"/>
  <c r="K106" i="6"/>
  <c r="J87" i="2"/>
  <c r="J89" i="6"/>
  <c r="J87" i="6"/>
  <c r="J87" i="5"/>
  <c r="J87" i="3"/>
  <c r="J90" i="2"/>
  <c r="J88" i="2"/>
  <c r="J90" i="6"/>
  <c r="J88" i="6"/>
  <c r="J90" i="5"/>
  <c r="J88" i="5"/>
  <c r="J90" i="3"/>
  <c r="J88" i="3"/>
  <c r="J89" i="2"/>
  <c r="J89" i="5"/>
  <c r="J88" i="8"/>
  <c r="K88" i="8" s="1"/>
  <c r="J90" i="8"/>
  <c r="K90" i="8" s="1"/>
  <c r="J89" i="3"/>
  <c r="J87" i="8"/>
  <c r="J89" i="8"/>
  <c r="BH191" i="8"/>
  <c r="AY191" i="8"/>
  <c r="AS191" i="8"/>
  <c r="BH189" i="3"/>
  <c r="AW189" i="3"/>
  <c r="AS189" i="3"/>
  <c r="AG189" i="3"/>
  <c r="AC189" i="3"/>
  <c r="Q189" i="3"/>
  <c r="M189" i="3"/>
  <c r="C189" i="3"/>
  <c r="AW191" i="2"/>
  <c r="AG191" i="2"/>
  <c r="W191" i="2"/>
  <c r="E191" i="2"/>
  <c r="AA190" i="2"/>
  <c r="I190" i="2"/>
  <c r="AZ189" i="2"/>
  <c r="AK189" i="2"/>
  <c r="U189" i="2"/>
  <c r="C189" i="2"/>
  <c r="BD191" i="8"/>
  <c r="AO191" i="8"/>
  <c r="AC191" i="8"/>
  <c r="U191" i="8"/>
  <c r="BF190" i="8"/>
  <c r="AU190" i="8"/>
  <c r="AE190" i="8"/>
  <c r="S190" i="8"/>
  <c r="BH189" i="8"/>
  <c r="AW189" i="8"/>
  <c r="AK189" i="8"/>
  <c r="Y189" i="8"/>
  <c r="M189" i="8"/>
  <c r="AQ191" i="6"/>
  <c r="AW191" i="3"/>
  <c r="AQ190" i="3"/>
  <c r="AZ189" i="3"/>
  <c r="BB190" i="2"/>
  <c r="AU191" i="2"/>
  <c r="AE191" i="2"/>
  <c r="O191" i="2"/>
  <c r="BD190" i="2"/>
  <c r="AO190" i="2"/>
  <c r="Y190" i="2"/>
  <c r="G190" i="2"/>
  <c r="AY189" i="2"/>
  <c r="AI189" i="2"/>
  <c r="S189" i="2"/>
  <c r="BB191" i="8"/>
  <c r="AW191" i="8"/>
  <c r="AM191" i="8"/>
  <c r="AI191" i="8"/>
  <c r="AE191" i="8"/>
  <c r="AA191" i="8"/>
  <c r="W191" i="8"/>
  <c r="S191" i="8"/>
  <c r="O191" i="8"/>
  <c r="I191" i="8"/>
  <c r="E191" i="8"/>
  <c r="BH190" i="8"/>
  <c r="BD190" i="8"/>
  <c r="AZ190" i="8"/>
  <c r="AW190" i="8"/>
  <c r="AS190" i="8"/>
  <c r="AO190" i="8"/>
  <c r="AK190" i="8"/>
  <c r="AG190" i="8"/>
  <c r="AC190" i="8"/>
  <c r="Y190" i="8"/>
  <c r="U190" i="8"/>
  <c r="Q190" i="8"/>
  <c r="M190" i="8"/>
  <c r="G190" i="8"/>
  <c r="C190" i="8"/>
  <c r="BF189" i="8"/>
  <c r="BB189" i="8"/>
  <c r="AY189" i="8"/>
  <c r="AU189" i="8"/>
  <c r="AQ189" i="8"/>
  <c r="AM189" i="8"/>
  <c r="AI189" i="8"/>
  <c r="AE189" i="8"/>
  <c r="AA189" i="8"/>
  <c r="W189" i="8"/>
  <c r="S189" i="8"/>
  <c r="O189" i="8"/>
  <c r="I189" i="8"/>
  <c r="E189" i="8"/>
  <c r="I191" i="6"/>
  <c r="BD190" i="6"/>
  <c r="BD191" i="3"/>
  <c r="AO191" i="3"/>
  <c r="Y191" i="3"/>
  <c r="G191" i="3"/>
  <c r="AY190" i="3"/>
  <c r="AI190" i="3"/>
  <c r="S190" i="3"/>
  <c r="BB191" i="2"/>
  <c r="Q191" i="2"/>
  <c r="BF190" i="2"/>
  <c r="AQ190" i="2"/>
  <c r="AG190" i="2"/>
  <c r="Q190" i="2"/>
  <c r="BF189" i="2"/>
  <c r="AQ189" i="2"/>
  <c r="AA189" i="2"/>
  <c r="I189" i="2"/>
  <c r="AU191" i="8"/>
  <c r="AG191" i="8"/>
  <c r="Q191" i="8"/>
  <c r="C191" i="8"/>
  <c r="AY190" i="8"/>
  <c r="AI190" i="8"/>
  <c r="W190" i="8"/>
  <c r="E190" i="8"/>
  <c r="AZ189" i="8"/>
  <c r="AO189" i="8"/>
  <c r="AC189" i="8"/>
  <c r="G189" i="8"/>
  <c r="BF191" i="6"/>
  <c r="AG191" i="3"/>
  <c r="BF190" i="3"/>
  <c r="AA190" i="3"/>
  <c r="C190" i="6"/>
  <c r="C190" i="5"/>
  <c r="C191" i="6"/>
  <c r="AM191" i="2"/>
  <c r="AW190" i="2"/>
  <c r="AK191" i="8"/>
  <c r="Y191" i="8"/>
  <c r="M191" i="8"/>
  <c r="G191" i="8"/>
  <c r="BB190" i="8"/>
  <c r="AQ190" i="8"/>
  <c r="AM190" i="8"/>
  <c r="AA190" i="8"/>
  <c r="O190" i="8"/>
  <c r="I190" i="8"/>
  <c r="BD189" i="8"/>
  <c r="AS189" i="8"/>
  <c r="AG189" i="8"/>
  <c r="U189" i="8"/>
  <c r="Q189" i="8"/>
  <c r="C189" i="8"/>
  <c r="AK190" i="6"/>
  <c r="Q191" i="3"/>
  <c r="I190" i="3"/>
  <c r="AK189" i="3"/>
  <c r="U189" i="3"/>
  <c r="BH191" i="2"/>
  <c r="AY191" i="2"/>
  <c r="AS191" i="2"/>
  <c r="AI191" i="2"/>
  <c r="AC191" i="2"/>
  <c r="S191" i="2"/>
  <c r="M191" i="2"/>
  <c r="BH190" i="2"/>
  <c r="AS190" i="2"/>
  <c r="AM190" i="2"/>
  <c r="AC190" i="2"/>
  <c r="W190" i="2"/>
  <c r="M190" i="2"/>
  <c r="E190" i="2"/>
  <c r="BB189" i="2"/>
  <c r="AW189" i="2"/>
  <c r="AM189" i="2"/>
  <c r="AG189" i="2"/>
  <c r="W189" i="2"/>
  <c r="Q189" i="2"/>
  <c r="E189" i="2"/>
  <c r="BF191" i="8"/>
  <c r="AZ191" i="8"/>
  <c r="AQ191" i="8"/>
  <c r="BH191" i="3"/>
  <c r="AS191" i="3"/>
  <c r="AC191" i="3"/>
  <c r="M191" i="3"/>
  <c r="BB190" i="3"/>
  <c r="AM190" i="3"/>
  <c r="W190" i="3"/>
  <c r="E190" i="3"/>
  <c r="BH192" i="4"/>
  <c r="BD192" i="4"/>
  <c r="AZ192" i="4"/>
  <c r="AW296" i="4"/>
  <c r="AS296" i="4"/>
  <c r="AO296" i="4"/>
  <c r="AK296" i="4"/>
  <c r="AG296" i="4"/>
  <c r="AC296" i="4"/>
  <c r="Y296" i="4"/>
  <c r="U296" i="4"/>
  <c r="Q296" i="4"/>
  <c r="M296" i="4"/>
  <c r="G296" i="4"/>
  <c r="C296" i="4"/>
  <c r="BF295" i="4"/>
  <c r="BB295" i="4"/>
  <c r="AY295" i="4"/>
  <c r="AU295" i="4"/>
  <c r="AQ295" i="4"/>
  <c r="AM295" i="4"/>
  <c r="AI295" i="4"/>
  <c r="AE295" i="4"/>
  <c r="AA295" i="4"/>
  <c r="W295" i="4"/>
  <c r="S295" i="4"/>
  <c r="O295" i="4"/>
  <c r="I295" i="4"/>
  <c r="E295" i="4"/>
  <c r="BH294" i="4"/>
  <c r="BD294" i="4"/>
  <c r="AZ294" i="4"/>
  <c r="AW294" i="4"/>
  <c r="AS294" i="4"/>
  <c r="AO294" i="4"/>
  <c r="AK294" i="4"/>
  <c r="AG294" i="4"/>
  <c r="AC294" i="4"/>
  <c r="Y294" i="4"/>
  <c r="U294" i="4"/>
  <c r="Q294" i="4"/>
  <c r="M294" i="4"/>
  <c r="G294" i="4"/>
  <c r="C294" i="4"/>
  <c r="BH191" i="6"/>
  <c r="BD191" i="6"/>
  <c r="AZ191" i="6"/>
  <c r="AW191" i="6"/>
  <c r="AS191" i="6"/>
  <c r="AO191" i="6"/>
  <c r="AK191" i="6"/>
  <c r="AG191" i="6"/>
  <c r="AC191" i="6"/>
  <c r="Y191" i="6"/>
  <c r="U191" i="6"/>
  <c r="Q191" i="6"/>
  <c r="M191" i="6"/>
  <c r="G191" i="6"/>
  <c r="BF190" i="6"/>
  <c r="BB190" i="6"/>
  <c r="AY190" i="6"/>
  <c r="AU190" i="6"/>
  <c r="AQ190" i="6"/>
  <c r="AM190" i="6"/>
  <c r="AI190" i="6"/>
  <c r="AE190" i="6"/>
  <c r="AA190" i="6"/>
  <c r="W190" i="6"/>
  <c r="S190" i="6"/>
  <c r="O190" i="6"/>
  <c r="I190" i="6"/>
  <c r="E190" i="6"/>
  <c r="BH189" i="6"/>
  <c r="BD189" i="6"/>
  <c r="AZ189" i="6"/>
  <c r="AW189" i="6"/>
  <c r="AS189" i="6"/>
  <c r="AO189" i="6"/>
  <c r="AK189" i="6"/>
  <c r="AG189" i="6"/>
  <c r="AC189" i="6"/>
  <c r="Y189" i="6"/>
  <c r="U189" i="6"/>
  <c r="C189" i="6"/>
  <c r="C191" i="5"/>
  <c r="C189" i="5"/>
  <c r="Q189" i="6"/>
  <c r="M189" i="6"/>
  <c r="G189" i="6"/>
  <c r="BH191" i="5"/>
  <c r="BD191" i="5"/>
  <c r="AZ191" i="5"/>
  <c r="AW191" i="5"/>
  <c r="AS191" i="5"/>
  <c r="AO191" i="5"/>
  <c r="AK191" i="5"/>
  <c r="AG191" i="5"/>
  <c r="AC191" i="5"/>
  <c r="Y191" i="5"/>
  <c r="U191" i="5"/>
  <c r="Q191" i="5"/>
  <c r="M191" i="5"/>
  <c r="G191" i="5"/>
  <c r="BF190" i="5"/>
  <c r="BB190" i="5"/>
  <c r="AY190" i="5"/>
  <c r="AU190" i="5"/>
  <c r="AQ190" i="5"/>
  <c r="AM190" i="5"/>
  <c r="AI190" i="5"/>
  <c r="AE190" i="5"/>
  <c r="AA190" i="5"/>
  <c r="W190" i="5"/>
  <c r="S190" i="5"/>
  <c r="O190" i="5"/>
  <c r="I190" i="5"/>
  <c r="E190" i="5"/>
  <c r="BH189" i="5"/>
  <c r="BD189" i="5"/>
  <c r="AZ189" i="5"/>
  <c r="AW189" i="5"/>
  <c r="AS189" i="5"/>
  <c r="AO189" i="5"/>
  <c r="AK189" i="5"/>
  <c r="AG189" i="5"/>
  <c r="AC189" i="5"/>
  <c r="Y189" i="5"/>
  <c r="U189" i="5"/>
  <c r="Q189" i="5"/>
  <c r="M189" i="5"/>
  <c r="G189" i="5"/>
  <c r="BE191" i="2"/>
  <c r="BA191" i="2"/>
  <c r="AX191" i="2"/>
  <c r="AT191" i="2"/>
  <c r="AP191" i="2"/>
  <c r="AL191" i="2"/>
  <c r="AH191" i="2"/>
  <c r="AD191" i="2"/>
  <c r="Z191" i="2"/>
  <c r="V191" i="2"/>
  <c r="R191" i="2"/>
  <c r="N191" i="2"/>
  <c r="H191" i="2"/>
  <c r="D191" i="2"/>
  <c r="BG190" i="2"/>
  <c r="BC190" i="2"/>
  <c r="AV190" i="2"/>
  <c r="AR190" i="2"/>
  <c r="AN190" i="2"/>
  <c r="AJ190" i="2"/>
  <c r="AF190" i="2"/>
  <c r="AB190" i="2"/>
  <c r="X190" i="2"/>
  <c r="T190" i="2"/>
  <c r="P190" i="2"/>
  <c r="L190" i="2"/>
  <c r="F190" i="2"/>
  <c r="B190" i="2"/>
  <c r="BE189" i="2"/>
  <c r="BA189" i="2"/>
  <c r="AX189" i="2"/>
  <c r="AT189" i="2"/>
  <c r="AP189" i="2"/>
  <c r="AL189" i="2"/>
  <c r="AH189" i="2"/>
  <c r="AD189" i="2"/>
  <c r="Z189" i="2"/>
  <c r="V189" i="2"/>
  <c r="R189" i="2"/>
  <c r="N189" i="2"/>
  <c r="H189" i="2"/>
  <c r="D189" i="2"/>
  <c r="BE191" i="8"/>
  <c r="BA191" i="8"/>
  <c r="AX191" i="8"/>
  <c r="AT191" i="8"/>
  <c r="AP191" i="8"/>
  <c r="BG90" i="7"/>
  <c r="BG296" i="7" s="1"/>
  <c r="BC90" i="7"/>
  <c r="AV90" i="7"/>
  <c r="AR90" i="7"/>
  <c r="AN90" i="7"/>
  <c r="AN296" i="7" s="1"/>
  <c r="AJ90" i="7"/>
  <c r="AF90" i="7"/>
  <c r="AF296" i="7" s="1"/>
  <c r="AB90" i="7"/>
  <c r="X90" i="7"/>
  <c r="X296" i="7" s="1"/>
  <c r="T90" i="7"/>
  <c r="P90" i="7"/>
  <c r="P296" i="7" s="1"/>
  <c r="L90" i="7"/>
  <c r="F90" i="7"/>
  <c r="F296" i="7" s="1"/>
  <c r="B90" i="7"/>
  <c r="B296" i="7" s="1"/>
  <c r="BE89" i="7"/>
  <c r="BA89" i="7"/>
  <c r="BA295" i="7" s="1"/>
  <c r="AX89" i="7"/>
  <c r="AT89" i="7"/>
  <c r="AT295" i="7" s="1"/>
  <c r="AP89" i="7"/>
  <c r="AL89" i="7"/>
  <c r="AH89" i="7"/>
  <c r="AD89" i="7"/>
  <c r="AD295" i="7" s="1"/>
  <c r="Z89" i="7"/>
  <c r="V89" i="7"/>
  <c r="R89" i="7"/>
  <c r="N89" i="7"/>
  <c r="N295" i="7" s="1"/>
  <c r="H89" i="7"/>
  <c r="D89" i="7"/>
  <c r="D295" i="7" s="1"/>
  <c r="BG88" i="7"/>
  <c r="BC88" i="7"/>
  <c r="AV88" i="7"/>
  <c r="AV294" i="7" s="1"/>
  <c r="AR88" i="7"/>
  <c r="AN88" i="7"/>
  <c r="AN294" i="7" s="1"/>
  <c r="AJ88" i="7"/>
  <c r="AF88" i="7"/>
  <c r="AF294" i="7" s="1"/>
  <c r="AB88" i="7"/>
  <c r="X88" i="7"/>
  <c r="X294" i="7" s="1"/>
  <c r="T88" i="7"/>
  <c r="P88" i="7"/>
  <c r="P294" i="7" s="1"/>
  <c r="L88" i="7"/>
  <c r="F88" i="7"/>
  <c r="F294" i="7" s="1"/>
  <c r="B88" i="7"/>
  <c r="BE87" i="7"/>
  <c r="BA87" i="7"/>
  <c r="AX87" i="7"/>
  <c r="AT87" i="7"/>
  <c r="AP87" i="7"/>
  <c r="AL87" i="7"/>
  <c r="AH87" i="7"/>
  <c r="AD87" i="7"/>
  <c r="Z87" i="7"/>
  <c r="V87" i="7"/>
  <c r="R87" i="7"/>
  <c r="N87" i="7"/>
  <c r="H87" i="7"/>
  <c r="D87" i="7"/>
  <c r="AN281" i="6"/>
  <c r="AH170" i="6"/>
  <c r="J12" i="1"/>
  <c r="BH292" i="8"/>
  <c r="BD291" i="8"/>
  <c r="AV291" i="8"/>
  <c r="AB291" i="8"/>
  <c r="P291" i="8"/>
  <c r="BH290" i="8"/>
  <c r="AX290" i="8"/>
  <c r="AV186" i="8"/>
  <c r="AN186" i="8"/>
  <c r="AJ186" i="8"/>
  <c r="BE326" i="8"/>
  <c r="AY326" i="8"/>
  <c r="AW326" i="8"/>
  <c r="AS326" i="8"/>
  <c r="AQ326" i="8"/>
  <c r="AO326" i="8"/>
  <c r="AI326" i="8"/>
  <c r="AG326" i="8"/>
  <c r="AC326" i="8"/>
  <c r="AA326" i="8"/>
  <c r="Y326" i="8"/>
  <c r="Q326" i="8"/>
  <c r="M326" i="8"/>
  <c r="AX288" i="8"/>
  <c r="AT288" i="8"/>
  <c r="AB288" i="8"/>
  <c r="Z288" i="8"/>
  <c r="X288" i="8"/>
  <c r="AR287" i="8"/>
  <c r="AU284" i="8"/>
  <c r="AI284" i="8"/>
  <c r="AE284" i="8"/>
  <c r="AO283" i="8"/>
  <c r="AC283" i="8"/>
  <c r="Q283" i="8"/>
  <c r="AK276" i="8"/>
  <c r="AW244" i="8"/>
  <c r="AK134" i="8"/>
  <c r="BH107" i="8"/>
  <c r="AI105" i="8"/>
  <c r="W105" i="8"/>
  <c r="AA48" i="7"/>
  <c r="AQ40" i="7"/>
  <c r="BH289" i="3"/>
  <c r="BH291" i="3"/>
  <c r="BH292" i="2"/>
  <c r="BG292" i="2"/>
  <c r="BE188" i="2"/>
  <c r="BC292" i="2"/>
  <c r="AX188" i="2"/>
  <c r="AT188" i="2"/>
  <c r="AS292" i="2"/>
  <c r="AL188" i="2"/>
  <c r="AK292" i="2"/>
  <c r="AJ292" i="2"/>
  <c r="AH188" i="2"/>
  <c r="AG292" i="2"/>
  <c r="AC292" i="2"/>
  <c r="U292" i="2"/>
  <c r="Q292" i="2"/>
  <c r="M292" i="2"/>
  <c r="F292" i="2"/>
  <c r="C292" i="2"/>
  <c r="BG291" i="2"/>
  <c r="BD291" i="2"/>
  <c r="BB291" i="2"/>
  <c r="BA291" i="2"/>
  <c r="AX291" i="2"/>
  <c r="AV291" i="2"/>
  <c r="AU291" i="2"/>
  <c r="AS291" i="2"/>
  <c r="AR291" i="2"/>
  <c r="AQ291" i="2"/>
  <c r="AN291" i="2"/>
  <c r="AM291" i="2"/>
  <c r="AK291" i="2"/>
  <c r="AJ291" i="2"/>
  <c r="AI291" i="2"/>
  <c r="AH291" i="2"/>
  <c r="AF291" i="2"/>
  <c r="AE291" i="2"/>
  <c r="AC291" i="2"/>
  <c r="AA291" i="2"/>
  <c r="Y291" i="2"/>
  <c r="X291" i="2"/>
  <c r="W291" i="2"/>
  <c r="S291" i="2"/>
  <c r="R291" i="2"/>
  <c r="P291" i="2"/>
  <c r="N291" i="2"/>
  <c r="M291" i="2"/>
  <c r="L291" i="2"/>
  <c r="H291" i="2"/>
  <c r="F291" i="2"/>
  <c r="D291" i="2"/>
  <c r="BH290" i="2"/>
  <c r="BF290" i="2"/>
  <c r="BE290" i="2"/>
  <c r="BD290" i="2"/>
  <c r="BB290" i="2"/>
  <c r="BA290" i="2"/>
  <c r="AY290" i="2"/>
  <c r="AX290" i="2"/>
  <c r="AW290" i="2"/>
  <c r="AU290" i="2"/>
  <c r="AT290" i="2"/>
  <c r="AS290" i="2"/>
  <c r="AQ290" i="2"/>
  <c r="AO290" i="2"/>
  <c r="AM290" i="2"/>
  <c r="AL290" i="2"/>
  <c r="AK290" i="2"/>
  <c r="AI290" i="2"/>
  <c r="AG290" i="2"/>
  <c r="AD290" i="2"/>
  <c r="AC290" i="2"/>
  <c r="Y290" i="2"/>
  <c r="W290" i="2"/>
  <c r="V290" i="2"/>
  <c r="U290" i="2"/>
  <c r="S290" i="2"/>
  <c r="R290" i="2"/>
  <c r="Q290" i="2"/>
  <c r="O290" i="2"/>
  <c r="N290" i="2"/>
  <c r="M290" i="2"/>
  <c r="I290" i="2"/>
  <c r="H290" i="2"/>
  <c r="F290" i="2"/>
  <c r="E290" i="2"/>
  <c r="C290" i="2"/>
  <c r="BH289" i="2"/>
  <c r="AS286" i="2"/>
  <c r="L259" i="2"/>
  <c r="X235" i="2"/>
  <c r="BA232" i="2"/>
  <c r="BD292" i="3"/>
  <c r="AW292" i="3"/>
  <c r="AU188" i="3"/>
  <c r="AS292" i="3"/>
  <c r="AQ188" i="3"/>
  <c r="AG292" i="3"/>
  <c r="AE188" i="3"/>
  <c r="AA188" i="3"/>
  <c r="O188" i="3"/>
  <c r="I188" i="3"/>
  <c r="BG291" i="3"/>
  <c r="BF291" i="3"/>
  <c r="BE291" i="3"/>
  <c r="BD291" i="3"/>
  <c r="BC291" i="3"/>
  <c r="BB291" i="3"/>
  <c r="AY291" i="3"/>
  <c r="AX291" i="3"/>
  <c r="AW291" i="3"/>
  <c r="AV291" i="3"/>
  <c r="AU291" i="3"/>
  <c r="AR291" i="3"/>
  <c r="AQ291" i="3"/>
  <c r="AP291" i="3"/>
  <c r="AO291" i="3"/>
  <c r="AN291" i="3"/>
  <c r="AM291" i="3"/>
  <c r="AL291" i="3"/>
  <c r="AK291" i="3"/>
  <c r="AJ291" i="3"/>
  <c r="AI291" i="3"/>
  <c r="AH291" i="3"/>
  <c r="AG291" i="3"/>
  <c r="AF291" i="3"/>
  <c r="AE291" i="3"/>
  <c r="AC291" i="3"/>
  <c r="AB291" i="3"/>
  <c r="AA291" i="3"/>
  <c r="Y291" i="3"/>
  <c r="X291" i="3"/>
  <c r="W291" i="3"/>
  <c r="V291" i="3"/>
  <c r="U291" i="3"/>
  <c r="T291" i="3"/>
  <c r="S291" i="3"/>
  <c r="Q291" i="3"/>
  <c r="P291" i="3"/>
  <c r="O291" i="3"/>
  <c r="N291" i="3"/>
  <c r="M291" i="3"/>
  <c r="L291" i="3"/>
  <c r="I291" i="3"/>
  <c r="F291" i="3"/>
  <c r="E291" i="3"/>
  <c r="D291" i="3"/>
  <c r="C291" i="3"/>
  <c r="B291" i="3"/>
  <c r="BG290" i="3"/>
  <c r="BE290" i="3"/>
  <c r="BD290" i="3"/>
  <c r="BC290" i="3"/>
  <c r="BB290" i="3"/>
  <c r="BA290" i="3"/>
  <c r="AX290" i="3"/>
  <c r="AW290" i="3"/>
  <c r="AV290" i="3"/>
  <c r="AU290" i="3"/>
  <c r="AT290" i="3"/>
  <c r="AS290" i="3"/>
  <c r="AR290" i="3"/>
  <c r="AP290" i="3"/>
  <c r="AO290" i="3"/>
  <c r="AN290" i="3"/>
  <c r="AM290" i="3"/>
  <c r="AL290" i="3"/>
  <c r="AK290" i="3"/>
  <c r="AJ290" i="3"/>
  <c r="AI290" i="3"/>
  <c r="AH290" i="3"/>
  <c r="AG290" i="3"/>
  <c r="AF290" i="3"/>
  <c r="AE290" i="3"/>
  <c r="AD290" i="3"/>
  <c r="AC290" i="3"/>
  <c r="AB290" i="3"/>
  <c r="Z290" i="3"/>
  <c r="Y290" i="3"/>
  <c r="X290" i="3"/>
  <c r="W290" i="3"/>
  <c r="V290" i="3"/>
  <c r="U290" i="3"/>
  <c r="T290" i="3"/>
  <c r="R290" i="3"/>
  <c r="Q290" i="3"/>
  <c r="P290" i="3"/>
  <c r="O290" i="3"/>
  <c r="N290" i="3"/>
  <c r="M290" i="3"/>
  <c r="L290" i="3"/>
  <c r="H290" i="3"/>
  <c r="F290" i="3"/>
  <c r="E290" i="3"/>
  <c r="D290" i="3"/>
  <c r="C290" i="3"/>
  <c r="B290" i="3"/>
  <c r="K3" i="1"/>
  <c r="J11" i="1"/>
  <c r="J10" i="1"/>
  <c r="J9" i="1"/>
  <c r="J8" i="1"/>
  <c r="J7" i="1"/>
  <c r="M3" i="34" s="1"/>
  <c r="L287" i="5"/>
  <c r="BA285" i="6"/>
  <c r="C2" i="13"/>
  <c r="C1" i="12"/>
  <c r="G238" i="6"/>
  <c r="AN231" i="6"/>
  <c r="O252" i="5"/>
  <c r="AL242" i="6"/>
  <c r="BB129" i="6"/>
  <c r="AO219" i="8"/>
  <c r="AD274" i="6"/>
  <c r="AT228" i="6"/>
  <c r="AN163" i="6"/>
  <c r="AP275" i="5"/>
  <c r="G209" i="6"/>
  <c r="Z223" i="5"/>
  <c r="BD281" i="6"/>
  <c r="BD227" i="6"/>
  <c r="AJ223" i="6"/>
  <c r="F279" i="5"/>
  <c r="AP259" i="5"/>
  <c r="AC270" i="5"/>
  <c r="X247" i="6"/>
  <c r="AO256" i="5"/>
  <c r="AX157" i="6"/>
  <c r="R281" i="5"/>
  <c r="D271" i="8"/>
  <c r="D281" i="5"/>
  <c r="Z281" i="5"/>
  <c r="AN219" i="6"/>
  <c r="N120" i="6"/>
  <c r="T263" i="6"/>
  <c r="AV227" i="5"/>
  <c r="BB158" i="6"/>
  <c r="AG272" i="8"/>
  <c r="P243" i="6"/>
  <c r="F255" i="5"/>
  <c r="AJ259" i="6"/>
  <c r="AM281" i="6"/>
  <c r="Z266" i="6"/>
  <c r="AS254" i="5"/>
  <c r="BE258" i="5"/>
  <c r="AV211" i="6"/>
  <c r="AC274" i="5"/>
  <c r="AG244" i="5"/>
  <c r="AP220" i="6"/>
  <c r="Q274" i="5"/>
  <c r="AP256" i="6"/>
  <c r="L243" i="5"/>
  <c r="F253" i="5"/>
  <c r="B219" i="6"/>
  <c r="AV281" i="5"/>
  <c r="F245" i="5"/>
  <c r="AJ215" i="5"/>
  <c r="AX229" i="5"/>
  <c r="AG234" i="5"/>
  <c r="AR259" i="5"/>
  <c r="Q240" i="6"/>
  <c r="F259" i="5"/>
  <c r="L237" i="8"/>
  <c r="AS220" i="8"/>
  <c r="U157" i="8"/>
  <c r="AD281" i="5"/>
  <c r="F271" i="5"/>
  <c r="AX273" i="5"/>
  <c r="Z233" i="5"/>
  <c r="AR239" i="5"/>
  <c r="U152" i="8"/>
  <c r="N215" i="5"/>
  <c r="AM268" i="5"/>
  <c r="D269" i="5"/>
  <c r="AD140" i="6"/>
  <c r="L235" i="5"/>
  <c r="P106" i="6"/>
  <c r="AB211" i="6"/>
  <c r="AY228" i="5"/>
  <c r="AZ249" i="6"/>
  <c r="AJ264" i="6"/>
  <c r="X265" i="6"/>
  <c r="F260" i="6"/>
  <c r="F210" i="6"/>
  <c r="AG156" i="8"/>
  <c r="AG270" i="8"/>
  <c r="Q281" i="8"/>
  <c r="AC136" i="8"/>
  <c r="AC128" i="8"/>
  <c r="Q246" i="8"/>
  <c r="U265" i="8"/>
  <c r="BA68" i="7"/>
  <c r="W144" i="8"/>
  <c r="AG284" i="8"/>
  <c r="U252" i="8"/>
  <c r="BA247" i="8"/>
  <c r="AG129" i="8"/>
  <c r="AC287" i="8"/>
  <c r="AI174" i="8"/>
  <c r="AG143" i="8"/>
  <c r="U217" i="8"/>
  <c r="AM286" i="8"/>
  <c r="Q288" i="8"/>
  <c r="F277" i="8"/>
  <c r="U106" i="8"/>
  <c r="W126" i="8"/>
  <c r="X271" i="8"/>
  <c r="Q161" i="8"/>
  <c r="BA288" i="8"/>
  <c r="BE184" i="8"/>
  <c r="BE214" i="8"/>
  <c r="O242" i="8"/>
  <c r="AO183" i="8"/>
  <c r="Q184" i="8"/>
  <c r="AI186" i="8"/>
  <c r="U287" i="8"/>
  <c r="AY286" i="8"/>
  <c r="AC170" i="8"/>
  <c r="U172" i="8"/>
  <c r="BA150" i="8"/>
  <c r="Q174" i="8"/>
  <c r="AG223" i="8"/>
  <c r="U276" i="8"/>
  <c r="Q182" i="8"/>
  <c r="AG182" i="8"/>
  <c r="BA183" i="8"/>
  <c r="AY184" i="8"/>
  <c r="U84" i="7"/>
  <c r="AC84" i="7"/>
  <c r="AS84" i="7"/>
  <c r="W86" i="7"/>
  <c r="AS282" i="8"/>
  <c r="Q144" i="8"/>
  <c r="AO122" i="8"/>
  <c r="AG218" i="8"/>
  <c r="AC166" i="8"/>
  <c r="BE283" i="8"/>
  <c r="AG282" i="8"/>
  <c r="BA229" i="8"/>
  <c r="W247" i="8"/>
  <c r="AC107" i="8"/>
  <c r="AO258" i="8"/>
  <c r="AC138" i="8"/>
  <c r="AC143" i="8"/>
  <c r="AO176" i="8"/>
  <c r="AG271" i="8"/>
  <c r="Q217" i="8"/>
  <c r="BA269" i="8"/>
  <c r="AG125" i="8"/>
  <c r="AO267" i="8"/>
  <c r="Q178" i="8"/>
  <c r="AC167" i="8"/>
  <c r="AC155" i="8"/>
  <c r="AG105" i="8"/>
  <c r="BA211" i="8"/>
  <c r="BE115" i="8"/>
  <c r="AY151" i="8"/>
  <c r="AM74" i="7"/>
  <c r="Q263" i="8"/>
  <c r="AC108" i="8"/>
  <c r="U159" i="8"/>
  <c r="AO245" i="8"/>
  <c r="AO114" i="8"/>
  <c r="Q138" i="8"/>
  <c r="AG151" i="8"/>
  <c r="X73" i="7"/>
  <c r="M149" i="8"/>
  <c r="H250" i="8"/>
  <c r="W177" i="8"/>
  <c r="AO64" i="7"/>
  <c r="Q234" i="8"/>
  <c r="AC242" i="8"/>
  <c r="AO120" i="8"/>
  <c r="BA280" i="8"/>
  <c r="Q145" i="8"/>
  <c r="L229" i="8"/>
  <c r="AO124" i="8"/>
  <c r="U236" i="8"/>
  <c r="AG229" i="8"/>
  <c r="BE220" i="8"/>
  <c r="Q180" i="8"/>
  <c r="AO117" i="8"/>
  <c r="W138" i="8"/>
  <c r="BH106" i="8"/>
  <c r="U127" i="8"/>
  <c r="U220" i="8"/>
  <c r="AS221" i="8"/>
  <c r="L233" i="8"/>
  <c r="BA245" i="8"/>
  <c r="U216" i="8"/>
  <c r="AO141" i="8"/>
  <c r="AG131" i="8"/>
  <c r="AO134" i="8"/>
  <c r="Q128" i="8"/>
  <c r="BA284" i="8"/>
  <c r="Q220" i="8"/>
  <c r="AC169" i="8"/>
  <c r="AG258" i="8"/>
  <c r="Q232" i="8"/>
  <c r="Q257" i="8"/>
  <c r="X151" i="8"/>
  <c r="AG274" i="8"/>
  <c r="AS243" i="8"/>
  <c r="AG163" i="8"/>
  <c r="AG252" i="8"/>
  <c r="BA131" i="8"/>
  <c r="F217" i="8"/>
  <c r="AG276" i="8"/>
  <c r="C216" i="8"/>
  <c r="AC145" i="8"/>
  <c r="Q113" i="8"/>
  <c r="BA242" i="8"/>
  <c r="BA266" i="8"/>
  <c r="AY275" i="8"/>
  <c r="BE213" i="8"/>
  <c r="O141" i="8"/>
  <c r="AC146" i="8"/>
  <c r="AO181" i="8"/>
  <c r="BE181" i="8"/>
  <c r="AC181" i="8"/>
  <c r="AU285" i="8"/>
  <c r="AS181" i="8"/>
  <c r="BA181" i="8"/>
  <c r="AI285" i="8"/>
  <c r="Q285" i="8"/>
  <c r="F285" i="8"/>
  <c r="AS78" i="7"/>
  <c r="U181" i="8"/>
  <c r="L285" i="8"/>
  <c r="C284" i="8"/>
  <c r="BG215" i="8"/>
  <c r="Q224" i="8"/>
  <c r="BA142" i="8"/>
  <c r="AI262" i="8"/>
  <c r="AS161" i="8"/>
  <c r="J5" i="12"/>
  <c r="AS108" i="8"/>
  <c r="AG212" i="8"/>
  <c r="AS229" i="8"/>
  <c r="AS125" i="8"/>
  <c r="AG236" i="8"/>
  <c r="U144" i="8"/>
  <c r="AY125" i="8"/>
  <c r="BE159" i="8"/>
  <c r="AN157" i="8"/>
  <c r="AG158" i="8"/>
  <c r="U274" i="8"/>
  <c r="AC157" i="8"/>
  <c r="AC276" i="8"/>
  <c r="BE169" i="8"/>
  <c r="AC280" i="8"/>
  <c r="AG266" i="8"/>
  <c r="B226" i="8"/>
  <c r="V30" i="34" l="1"/>
  <c r="V24" i="34"/>
  <c r="V34" i="34"/>
  <c r="V44" i="34"/>
  <c r="V32" i="34"/>
  <c r="V48" i="34"/>
  <c r="V36" i="34"/>
  <c r="V12" i="34"/>
  <c r="V14" i="34"/>
  <c r="V8" i="34"/>
  <c r="V28" i="34"/>
  <c r="V16" i="34"/>
  <c r="J345" i="33"/>
  <c r="V4" i="34"/>
  <c r="K338" i="2"/>
  <c r="K340" i="2"/>
  <c r="K339" i="2"/>
  <c r="K341" i="2"/>
  <c r="K334" i="2"/>
  <c r="K337" i="2"/>
  <c r="K335" i="2"/>
  <c r="K336" i="2"/>
  <c r="V50" i="34"/>
  <c r="K349" i="8"/>
  <c r="K350" i="8"/>
  <c r="K338" i="8"/>
  <c r="K352" i="8"/>
  <c r="K339" i="8"/>
  <c r="K341" i="8"/>
  <c r="K351" i="8"/>
  <c r="K340" i="8"/>
  <c r="K335" i="8"/>
  <c r="K337" i="8"/>
  <c r="K345" i="8"/>
  <c r="K334" i="8"/>
  <c r="K347" i="8"/>
  <c r="K336" i="8"/>
  <c r="K346" i="8"/>
  <c r="K348" i="8"/>
  <c r="J340" i="7"/>
  <c r="J338" i="7"/>
  <c r="J341" i="7"/>
  <c r="J339" i="7"/>
  <c r="J337" i="7"/>
  <c r="J334" i="7"/>
  <c r="J336" i="7"/>
  <c r="J335" i="7"/>
  <c r="K349" i="6"/>
  <c r="K351" i="6"/>
  <c r="K350" i="6"/>
  <c r="K338" i="6"/>
  <c r="K340" i="6"/>
  <c r="K339" i="6"/>
  <c r="K352" i="6"/>
  <c r="K341" i="6"/>
  <c r="K345" i="6"/>
  <c r="K334" i="6"/>
  <c r="K348" i="6"/>
  <c r="K337" i="6"/>
  <c r="K346" i="6"/>
  <c r="K347" i="6"/>
  <c r="K335" i="6"/>
  <c r="K336" i="6"/>
  <c r="K338" i="5"/>
  <c r="K341" i="5"/>
  <c r="K340" i="5"/>
  <c r="K339" i="5"/>
  <c r="K335" i="5"/>
  <c r="K336" i="5"/>
  <c r="K337" i="5"/>
  <c r="K334" i="5"/>
  <c r="K352" i="3"/>
  <c r="K349" i="3"/>
  <c r="K351" i="3"/>
  <c r="K350" i="3"/>
  <c r="K345" i="3"/>
  <c r="K347" i="3"/>
  <c r="K346" i="3"/>
  <c r="K348" i="3"/>
  <c r="J347" i="33"/>
  <c r="J351" i="33"/>
  <c r="J350" i="33"/>
  <c r="J352" i="33"/>
  <c r="J348" i="33"/>
  <c r="J346" i="33"/>
  <c r="J349" i="33"/>
  <c r="J301" i="33"/>
  <c r="J334" i="33"/>
  <c r="K341" i="3"/>
  <c r="K339" i="3"/>
  <c r="K338" i="3"/>
  <c r="K340" i="3"/>
  <c r="K334" i="3"/>
  <c r="K335" i="3"/>
  <c r="K337" i="3"/>
  <c r="K336" i="3"/>
  <c r="J94" i="4"/>
  <c r="J340" i="33"/>
  <c r="J336" i="33"/>
  <c r="J339" i="33"/>
  <c r="J341" i="33"/>
  <c r="J335" i="33"/>
  <c r="J338" i="33"/>
  <c r="J337" i="33"/>
  <c r="Q3" i="34"/>
  <c r="K3" i="34"/>
  <c r="G3" i="34"/>
  <c r="W3" i="34"/>
  <c r="R3" i="34"/>
  <c r="F3" i="34"/>
  <c r="U3" i="34"/>
  <c r="P3" i="34"/>
  <c r="I3" i="34"/>
  <c r="C3" i="34"/>
  <c r="T3" i="34"/>
  <c r="L3" i="34"/>
  <c r="H3" i="34"/>
  <c r="S3" i="34"/>
  <c r="J3" i="34"/>
  <c r="E3" i="34"/>
  <c r="O3" i="34"/>
  <c r="N3" i="34"/>
  <c r="D3" i="34"/>
  <c r="L97" i="12"/>
  <c r="G189" i="7"/>
  <c r="L327" i="7"/>
  <c r="K92" i="33"/>
  <c r="K92" i="4" s="1"/>
  <c r="K298" i="4" s="1"/>
  <c r="J88" i="33"/>
  <c r="J294" i="33" s="1"/>
  <c r="K90" i="3"/>
  <c r="K91" i="33" s="1"/>
  <c r="J91" i="33"/>
  <c r="J328" i="33" s="1"/>
  <c r="K298" i="2"/>
  <c r="J195" i="33"/>
  <c r="J300" i="33"/>
  <c r="J295" i="3"/>
  <c r="J90" i="33"/>
  <c r="J90" i="4" s="1"/>
  <c r="K298" i="3"/>
  <c r="K93" i="33"/>
  <c r="J295" i="2"/>
  <c r="K299" i="2"/>
  <c r="K299" i="3"/>
  <c r="K94" i="33"/>
  <c r="J196" i="33"/>
  <c r="J95" i="4"/>
  <c r="J197" i="33"/>
  <c r="J299" i="33"/>
  <c r="J194" i="33"/>
  <c r="K90" i="2"/>
  <c r="K296" i="2" s="1"/>
  <c r="K88" i="3"/>
  <c r="J89" i="33"/>
  <c r="K300" i="3"/>
  <c r="K95" i="33"/>
  <c r="K345" i="33" s="1"/>
  <c r="J298" i="33"/>
  <c r="A7" i="4"/>
  <c r="A221" i="33"/>
  <c r="A120" i="33"/>
  <c r="A20" i="33"/>
  <c r="A323" i="33"/>
  <c r="A208" i="6"/>
  <c r="AC327" i="7"/>
  <c r="K300" i="6"/>
  <c r="K300" i="5"/>
  <c r="K298" i="5"/>
  <c r="L100" i="12"/>
  <c r="U327" i="7"/>
  <c r="AS327" i="7"/>
  <c r="Q327" i="7"/>
  <c r="AG327" i="7"/>
  <c r="AO327" i="7"/>
  <c r="AW327" i="7"/>
  <c r="K97" i="12"/>
  <c r="M327" i="7"/>
  <c r="Y327" i="7"/>
  <c r="AK327" i="7"/>
  <c r="E327" i="7"/>
  <c r="V327" i="7"/>
  <c r="AT327" i="7"/>
  <c r="AJ327" i="7"/>
  <c r="Z327" i="7"/>
  <c r="AX327" i="7"/>
  <c r="J327" i="3"/>
  <c r="AZ327" i="7"/>
  <c r="D327" i="7"/>
  <c r="AD327" i="7"/>
  <c r="BA327" i="7"/>
  <c r="T327" i="7"/>
  <c r="H327" i="7"/>
  <c r="AH327" i="7"/>
  <c r="BE327" i="7"/>
  <c r="AF327" i="7"/>
  <c r="AV327" i="7"/>
  <c r="BB327" i="7"/>
  <c r="BC327" i="7"/>
  <c r="J327" i="5"/>
  <c r="AI327" i="7"/>
  <c r="BG327" i="7"/>
  <c r="F327" i="7"/>
  <c r="X327" i="7"/>
  <c r="AR327" i="7"/>
  <c r="BD327" i="7"/>
  <c r="O327" i="7"/>
  <c r="C327" i="7"/>
  <c r="N327" i="7"/>
  <c r="AL327" i="7"/>
  <c r="B327" i="7"/>
  <c r="J327" i="6"/>
  <c r="S327" i="7"/>
  <c r="AQ327" i="7"/>
  <c r="R327" i="7"/>
  <c r="AP327" i="7"/>
  <c r="J327" i="8"/>
  <c r="J327" i="2"/>
  <c r="P327" i="7"/>
  <c r="AB327" i="7"/>
  <c r="AN327" i="7"/>
  <c r="W327" i="7"/>
  <c r="I327" i="7"/>
  <c r="AA327" i="7"/>
  <c r="AY327" i="7"/>
  <c r="K328" i="8"/>
  <c r="K297" i="8"/>
  <c r="J196" i="7"/>
  <c r="J300" i="7"/>
  <c r="K328" i="6"/>
  <c r="K297" i="6"/>
  <c r="AO193" i="4"/>
  <c r="AO327" i="4"/>
  <c r="AO297" i="4"/>
  <c r="AO328" i="4"/>
  <c r="Y193" i="4"/>
  <c r="Y297" i="4"/>
  <c r="Y328" i="4"/>
  <c r="G193" i="4"/>
  <c r="G328" i="4"/>
  <c r="G297" i="4"/>
  <c r="K196" i="2"/>
  <c r="K300" i="2"/>
  <c r="K328" i="3"/>
  <c r="K297" i="3"/>
  <c r="I193" i="4"/>
  <c r="I297" i="4"/>
  <c r="I328" i="4"/>
  <c r="K298" i="6"/>
  <c r="AK193" i="4"/>
  <c r="AK297" i="4"/>
  <c r="AK328" i="4"/>
  <c r="U193" i="4"/>
  <c r="U328" i="4"/>
  <c r="U297" i="4"/>
  <c r="C193" i="4"/>
  <c r="C328" i="4"/>
  <c r="C297" i="4"/>
  <c r="K297" i="5"/>
  <c r="K328" i="5"/>
  <c r="AE327" i="7"/>
  <c r="E193" i="4"/>
  <c r="E297" i="4"/>
  <c r="E328" i="4"/>
  <c r="K299" i="5"/>
  <c r="AW193" i="4"/>
  <c r="AW297" i="4"/>
  <c r="AW328" i="4"/>
  <c r="AG193" i="4"/>
  <c r="AG297" i="4"/>
  <c r="AG328" i="4"/>
  <c r="Q193" i="4"/>
  <c r="Q297" i="4"/>
  <c r="Q328" i="4"/>
  <c r="BE193" i="4"/>
  <c r="BE297" i="4"/>
  <c r="BE328" i="4"/>
  <c r="AU327" i="7"/>
  <c r="AM327" i="7"/>
  <c r="G327" i="7"/>
  <c r="K328" i="2"/>
  <c r="K297" i="2"/>
  <c r="K196" i="8"/>
  <c r="K300" i="8"/>
  <c r="J297" i="7"/>
  <c r="J328" i="7"/>
  <c r="K299" i="6"/>
  <c r="AS193" i="4"/>
  <c r="AS297" i="4"/>
  <c r="AS328" i="4"/>
  <c r="AC193" i="4"/>
  <c r="AC328" i="4"/>
  <c r="AC297" i="4"/>
  <c r="M193" i="4"/>
  <c r="M297" i="4"/>
  <c r="M328" i="4"/>
  <c r="BA193" i="4"/>
  <c r="BA297" i="4"/>
  <c r="BA328" i="4"/>
  <c r="BH327" i="7"/>
  <c r="A107" i="6"/>
  <c r="A7" i="6"/>
  <c r="K196" i="6"/>
  <c r="K196" i="3"/>
  <c r="K196" i="5"/>
  <c r="A107" i="4"/>
  <c r="A208" i="8"/>
  <c r="A107" i="8"/>
  <c r="AC290" i="7"/>
  <c r="AT192" i="7"/>
  <c r="T166" i="6"/>
  <c r="AH168" i="6"/>
  <c r="AR255" i="6"/>
  <c r="AX238" i="6"/>
  <c r="AR219" i="6"/>
  <c r="AL216" i="6"/>
  <c r="V272" i="6"/>
  <c r="P180" i="6"/>
  <c r="AJ174" i="6"/>
  <c r="AN263" i="6"/>
  <c r="T219" i="6"/>
  <c r="BD271" i="6"/>
  <c r="BF268" i="6"/>
  <c r="AZ155" i="6"/>
  <c r="AX262" i="6"/>
  <c r="AT256" i="6"/>
  <c r="H276" i="2"/>
  <c r="AX209" i="5"/>
  <c r="AD225" i="5"/>
  <c r="BB229" i="5"/>
  <c r="BB233" i="5"/>
  <c r="Z237" i="5"/>
  <c r="AP237" i="5"/>
  <c r="BB241" i="5"/>
  <c r="N269" i="5"/>
  <c r="AD269" i="5"/>
  <c r="BG38" i="7"/>
  <c r="BE32" i="7"/>
  <c r="AS16" i="7"/>
  <c r="F219" i="5"/>
  <c r="AY256" i="5"/>
  <c r="O224" i="5"/>
  <c r="O256" i="5"/>
  <c r="AY244" i="5"/>
  <c r="AU256" i="5"/>
  <c r="X227" i="5"/>
  <c r="AG230" i="5"/>
  <c r="O228" i="5"/>
  <c r="AO250" i="5"/>
  <c r="Q258" i="5"/>
  <c r="AO254" i="5"/>
  <c r="AF243" i="5"/>
  <c r="T267" i="5"/>
  <c r="G230" i="5"/>
  <c r="F223" i="5"/>
  <c r="BE274" i="5"/>
  <c r="BG276" i="5"/>
  <c r="AT227" i="8"/>
  <c r="AT281" i="8"/>
  <c r="L239" i="5"/>
  <c r="F267" i="5"/>
  <c r="AC238" i="5"/>
  <c r="O236" i="5"/>
  <c r="BA258" i="5"/>
  <c r="I252" i="5"/>
  <c r="AS266" i="5"/>
  <c r="C254" i="5"/>
  <c r="AI264" i="5"/>
  <c r="BD251" i="5"/>
  <c r="AA252" i="5"/>
  <c r="U230" i="5"/>
  <c r="T247" i="5"/>
  <c r="C262" i="5"/>
  <c r="F215" i="5"/>
  <c r="O264" i="5"/>
  <c r="AO270" i="5"/>
  <c r="AI272" i="5"/>
  <c r="AU248" i="5"/>
  <c r="F251" i="5"/>
  <c r="AG30" i="7"/>
  <c r="F43" i="7"/>
  <c r="AO32" i="7"/>
  <c r="BE28" i="7"/>
  <c r="AG20" i="7"/>
  <c r="T263" i="5"/>
  <c r="X247" i="5"/>
  <c r="Q242" i="5"/>
  <c r="C222" i="5"/>
  <c r="F263" i="5"/>
  <c r="AF259" i="5"/>
  <c r="AI260" i="5"/>
  <c r="AG238" i="5"/>
  <c r="C250" i="5"/>
  <c r="L247" i="5"/>
  <c r="BD247" i="5"/>
  <c r="T259" i="5"/>
  <c r="AA256" i="5"/>
  <c r="AU244" i="5"/>
  <c r="W268" i="5"/>
  <c r="AO266" i="5"/>
  <c r="O232" i="5"/>
  <c r="AI216" i="5"/>
  <c r="AM236" i="5"/>
  <c r="F75" i="7"/>
  <c r="AJ223" i="5"/>
  <c r="BE210" i="5"/>
  <c r="X223" i="5"/>
  <c r="X215" i="5"/>
  <c r="BE222" i="5"/>
  <c r="AY212" i="5"/>
  <c r="W278" i="3"/>
  <c r="O209" i="8"/>
  <c r="U209" i="8"/>
  <c r="AM105" i="8"/>
  <c r="AS105" i="8"/>
  <c r="AY209" i="8"/>
  <c r="AX153" i="6"/>
  <c r="AZ160" i="6"/>
  <c r="AJ153" i="8"/>
  <c r="BB266" i="8"/>
  <c r="AL284" i="8"/>
  <c r="M180" i="6"/>
  <c r="T259" i="3"/>
  <c r="V114" i="8"/>
  <c r="AH216" i="8"/>
  <c r="V226" i="8"/>
  <c r="AB250" i="8"/>
  <c r="AH154" i="8"/>
  <c r="AT160" i="8"/>
  <c r="V264" i="8"/>
  <c r="AT268" i="8"/>
  <c r="AT269" i="8"/>
  <c r="AX281" i="8"/>
  <c r="AL155" i="8"/>
  <c r="AG261" i="6"/>
  <c r="AX226" i="2"/>
  <c r="BA271" i="2"/>
  <c r="B326" i="5"/>
  <c r="S257" i="6"/>
  <c r="S180" i="6"/>
  <c r="AQ180" i="6"/>
  <c r="F210" i="8"/>
  <c r="AL111" i="8"/>
  <c r="AK131" i="6"/>
  <c r="AU163" i="6"/>
  <c r="K94" i="12"/>
  <c r="C296" i="7"/>
  <c r="F209" i="6"/>
  <c r="AJ219" i="5"/>
  <c r="O220" i="5"/>
  <c r="BE218" i="5"/>
  <c r="AD215" i="5"/>
  <c r="AJ211" i="5"/>
  <c r="AG210" i="5"/>
  <c r="G210" i="5"/>
  <c r="W132" i="6"/>
  <c r="AY121" i="6"/>
  <c r="BC177" i="6"/>
  <c r="AH169" i="6"/>
  <c r="BE157" i="6"/>
  <c r="AG139" i="6"/>
  <c r="S209" i="6"/>
  <c r="BG220" i="6"/>
  <c r="AM212" i="3"/>
  <c r="O275" i="3"/>
  <c r="AM275" i="3"/>
  <c r="S129" i="6"/>
  <c r="AO232" i="6"/>
  <c r="L215" i="5"/>
  <c r="AT147" i="3"/>
  <c r="V225" i="5"/>
  <c r="BF281" i="5"/>
  <c r="Y106" i="8"/>
  <c r="AK109" i="8"/>
  <c r="AW215" i="8"/>
  <c r="Y117" i="8"/>
  <c r="Y121" i="8"/>
  <c r="Y134" i="8"/>
  <c r="Y139" i="8"/>
  <c r="Y147" i="8"/>
  <c r="M154" i="8"/>
  <c r="AQ156" i="8"/>
  <c r="AQ258" i="8"/>
  <c r="AK163" i="8"/>
  <c r="M176" i="8"/>
  <c r="AW182" i="8"/>
  <c r="AK183" i="8"/>
  <c r="Y76" i="7"/>
  <c r="P259" i="5"/>
  <c r="P275" i="5"/>
  <c r="AG240" i="3"/>
  <c r="BC250" i="3"/>
  <c r="B231" i="5"/>
  <c r="B263" i="5"/>
  <c r="B239" i="5"/>
  <c r="AE248" i="5"/>
  <c r="AN247" i="5"/>
  <c r="S228" i="5"/>
  <c r="B259" i="5"/>
  <c r="BC244" i="5"/>
  <c r="AN259" i="5"/>
  <c r="BH278" i="3"/>
  <c r="BH260" i="3"/>
  <c r="BH242" i="3"/>
  <c r="BH230" i="3"/>
  <c r="BH218" i="3"/>
  <c r="BH212" i="3"/>
  <c r="BH265" i="3"/>
  <c r="BH253" i="3"/>
  <c r="AD180" i="6"/>
  <c r="AL184" i="6"/>
  <c r="K96" i="12"/>
  <c r="G241" i="8"/>
  <c r="R219" i="8"/>
  <c r="AV222" i="8"/>
  <c r="R226" i="8"/>
  <c r="AD130" i="8"/>
  <c r="X147" i="8"/>
  <c r="AD47" i="7"/>
  <c r="AJ152" i="8"/>
  <c r="AP174" i="8"/>
  <c r="U164" i="6"/>
  <c r="N275" i="3"/>
  <c r="BF213" i="5"/>
  <c r="V221" i="5"/>
  <c r="AZ237" i="5"/>
  <c r="H253" i="5"/>
  <c r="AT257" i="5"/>
  <c r="V281" i="5"/>
  <c r="M110" i="8"/>
  <c r="AW212" i="8"/>
  <c r="M119" i="8"/>
  <c r="Y119" i="8"/>
  <c r="AW222" i="8"/>
  <c r="Y233" i="8"/>
  <c r="Y234" i="8"/>
  <c r="M137" i="8"/>
  <c r="AK138" i="8"/>
  <c r="M251" i="8"/>
  <c r="Y150" i="8"/>
  <c r="AW253" i="8"/>
  <c r="AK156" i="8"/>
  <c r="Y160" i="8"/>
  <c r="M164" i="8"/>
  <c r="S171" i="8"/>
  <c r="M277" i="8"/>
  <c r="S283" i="8"/>
  <c r="M187" i="8"/>
  <c r="Y187" i="8"/>
  <c r="R121" i="6"/>
  <c r="AP257" i="6"/>
  <c r="Z160" i="6"/>
  <c r="AF161" i="6"/>
  <c r="AN269" i="6"/>
  <c r="AT165" i="6"/>
  <c r="AV273" i="6"/>
  <c r="T170" i="6"/>
  <c r="N273" i="6"/>
  <c r="N254" i="8"/>
  <c r="Z266" i="8"/>
  <c r="BD285" i="8"/>
  <c r="BF209" i="5"/>
  <c r="AK210" i="5"/>
  <c r="AQ226" i="5"/>
  <c r="AZ227" i="5"/>
  <c r="AE228" i="5"/>
  <c r="B229" i="5"/>
  <c r="S236" i="5"/>
  <c r="V243" i="5"/>
  <c r="AZ247" i="5"/>
  <c r="AE260" i="5"/>
  <c r="BF269" i="5"/>
  <c r="AN211" i="5"/>
  <c r="Y242" i="5"/>
  <c r="BH228" i="3"/>
  <c r="Z149" i="8"/>
  <c r="AR252" i="8"/>
  <c r="AW52" i="7"/>
  <c r="AQ42" i="7"/>
  <c r="AZ243" i="5"/>
  <c r="AQ260" i="5"/>
  <c r="B235" i="5"/>
  <c r="P227" i="6"/>
  <c r="T223" i="6"/>
  <c r="AD228" i="6"/>
  <c r="M218" i="5"/>
  <c r="AB221" i="5"/>
  <c r="AT225" i="5"/>
  <c r="B227" i="5"/>
  <c r="V229" i="5"/>
  <c r="AQ264" i="5"/>
  <c r="AE272" i="5"/>
  <c r="M84" i="7"/>
  <c r="M290" i="7" s="1"/>
  <c r="BH258" i="3"/>
  <c r="BH234" i="3"/>
  <c r="M184" i="8"/>
  <c r="AN263" i="5"/>
  <c r="P255" i="5"/>
  <c r="I294" i="7"/>
  <c r="I190" i="7"/>
  <c r="BH295" i="7"/>
  <c r="BH190" i="7"/>
  <c r="R212" i="8"/>
  <c r="AP236" i="8"/>
  <c r="AD136" i="8"/>
  <c r="R142" i="8"/>
  <c r="X250" i="8"/>
  <c r="AJ250" i="8"/>
  <c r="BH264" i="8"/>
  <c r="BB284" i="8"/>
  <c r="AG256" i="6"/>
  <c r="O173" i="6"/>
  <c r="AS174" i="6"/>
  <c r="Q175" i="6"/>
  <c r="AO174" i="6"/>
  <c r="BE180" i="6"/>
  <c r="BG138" i="6"/>
  <c r="BG276" i="6"/>
  <c r="AN235" i="5"/>
  <c r="Y266" i="5"/>
  <c r="AK84" i="7"/>
  <c r="AK290" i="7" s="1"/>
  <c r="B211" i="8"/>
  <c r="B41" i="7"/>
  <c r="B253" i="8"/>
  <c r="H79" i="7"/>
  <c r="Y109" i="8"/>
  <c r="AK111" i="8"/>
  <c r="AQ10" i="7"/>
  <c r="M215" i="8"/>
  <c r="Y114" i="8"/>
  <c r="AK215" i="8"/>
  <c r="AW118" i="8"/>
  <c r="M125" i="8"/>
  <c r="S226" i="8"/>
  <c r="M128" i="8"/>
  <c r="AW232" i="8"/>
  <c r="AE132" i="8"/>
  <c r="Y135" i="8"/>
  <c r="AK135" i="8"/>
  <c r="Y238" i="8"/>
  <c r="Y137" i="8"/>
  <c r="S140" i="8"/>
  <c r="AW242" i="8"/>
  <c r="AK243" i="8"/>
  <c r="M143" i="8"/>
  <c r="AK244" i="8"/>
  <c r="M146" i="8"/>
  <c r="AK247" i="8"/>
  <c r="Y250" i="8"/>
  <c r="AW251" i="8"/>
  <c r="AE153" i="8"/>
  <c r="BC254" i="8"/>
  <c r="AW154" i="8"/>
  <c r="Y156" i="8"/>
  <c r="S263" i="8"/>
  <c r="AW263" i="8"/>
  <c r="Y164" i="8"/>
  <c r="AK164" i="8"/>
  <c r="AW165" i="8"/>
  <c r="M269" i="8"/>
  <c r="M170" i="8"/>
  <c r="AE171" i="8"/>
  <c r="AK272" i="8"/>
  <c r="AK278" i="8"/>
  <c r="AQ278" i="8"/>
  <c r="Y279" i="8"/>
  <c r="Y181" i="8"/>
  <c r="AE82" i="7"/>
  <c r="Y287" i="8"/>
  <c r="AQ287" i="8"/>
  <c r="B214" i="6"/>
  <c r="P211" i="6"/>
  <c r="AT218" i="6"/>
  <c r="AD222" i="6"/>
  <c r="AP218" i="6"/>
  <c r="BF226" i="6"/>
  <c r="AL232" i="6"/>
  <c r="AL228" i="6"/>
  <c r="BD231" i="6"/>
  <c r="V232" i="6"/>
  <c r="BB236" i="6"/>
  <c r="AT241" i="6"/>
  <c r="P146" i="6"/>
  <c r="AB251" i="6"/>
  <c r="AB247" i="6"/>
  <c r="AJ255" i="6"/>
  <c r="BB255" i="6"/>
  <c r="AH256" i="6"/>
  <c r="Z262" i="6"/>
  <c r="AF262" i="6"/>
  <c r="AF258" i="6"/>
  <c r="X264" i="6"/>
  <c r="AD260" i="6"/>
  <c r="AH262" i="6"/>
  <c r="AV163" i="6"/>
  <c r="AB272" i="6"/>
  <c r="N270" i="6"/>
  <c r="AL270" i="6"/>
  <c r="AP272" i="6"/>
  <c r="BF217" i="5"/>
  <c r="E220" i="5"/>
  <c r="P235" i="5"/>
  <c r="B237" i="5"/>
  <c r="AB243" i="5"/>
  <c r="B255" i="5"/>
  <c r="BC276" i="5"/>
  <c r="H281" i="5"/>
  <c r="AN275" i="5"/>
  <c r="BH282" i="3"/>
  <c r="BH240" i="3"/>
  <c r="BH216" i="3"/>
  <c r="Z165" i="8"/>
  <c r="N267" i="8"/>
  <c r="Z187" i="8"/>
  <c r="AE224" i="5"/>
  <c r="AK44" i="7"/>
  <c r="B249" i="5"/>
  <c r="BF249" i="5"/>
  <c r="BC252" i="5"/>
  <c r="AK254" i="5"/>
  <c r="AB255" i="5"/>
  <c r="AK270" i="5"/>
  <c r="B279" i="5"/>
  <c r="AB275" i="5"/>
  <c r="AN251" i="5"/>
  <c r="P263" i="5"/>
  <c r="BH246" i="3"/>
  <c r="BH222" i="3"/>
  <c r="Z211" i="8"/>
  <c r="AL181" i="8"/>
  <c r="M20" i="7"/>
  <c r="AQ244" i="5"/>
  <c r="AP112" i="6"/>
  <c r="X254" i="6"/>
  <c r="E260" i="5"/>
  <c r="AJ172" i="6"/>
  <c r="AC123" i="6"/>
  <c r="AN239" i="6"/>
  <c r="BB57" i="7"/>
  <c r="M105" i="8"/>
  <c r="S209" i="8"/>
  <c r="Y105" i="8"/>
  <c r="AE209" i="8"/>
  <c r="AK209" i="8"/>
  <c r="L251" i="8"/>
  <c r="L57" i="7"/>
  <c r="L69" i="7"/>
  <c r="O224" i="8"/>
  <c r="AA38" i="7"/>
  <c r="AM46" i="7"/>
  <c r="O152" i="8"/>
  <c r="AA70" i="7"/>
  <c r="O278" i="8"/>
  <c r="AX156" i="6"/>
  <c r="V160" i="6"/>
  <c r="AH261" i="6"/>
  <c r="BF161" i="6"/>
  <c r="BB165" i="6"/>
  <c r="N169" i="6"/>
  <c r="Z180" i="6"/>
  <c r="T229" i="5"/>
  <c r="F5" i="7"/>
  <c r="F73" i="7"/>
  <c r="AU212" i="8"/>
  <c r="AU223" i="8"/>
  <c r="AU234" i="8"/>
  <c r="AI247" i="8"/>
  <c r="AI46" i="7"/>
  <c r="AI62" i="7"/>
  <c r="AI70" i="7"/>
  <c r="AD160" i="6"/>
  <c r="BC189" i="7"/>
  <c r="AJ209" i="5"/>
  <c r="M212" i="5"/>
  <c r="Q212" i="5"/>
  <c r="AC212" i="5"/>
  <c r="AS212" i="5"/>
  <c r="AW212" i="5"/>
  <c r="B213" i="5"/>
  <c r="AJ213" i="5"/>
  <c r="AY214" i="5"/>
  <c r="AH215" i="5"/>
  <c r="M216" i="5"/>
  <c r="BC218" i="5"/>
  <c r="F221" i="5"/>
  <c r="E222" i="5"/>
  <c r="V223" i="5"/>
  <c r="C224" i="5"/>
  <c r="AS224" i="5"/>
  <c r="BA224" i="5"/>
  <c r="E226" i="5"/>
  <c r="S226" i="5"/>
  <c r="H227" i="5"/>
  <c r="AO228" i="5"/>
  <c r="AF229" i="5"/>
  <c r="AE230" i="5"/>
  <c r="Z231" i="5"/>
  <c r="AH231" i="5"/>
  <c r="BB231" i="5"/>
  <c r="AO236" i="5"/>
  <c r="AO34" i="7"/>
  <c r="F237" i="5"/>
  <c r="AR237" i="5"/>
  <c r="E238" i="5"/>
  <c r="AP239" i="5"/>
  <c r="AF241" i="5"/>
  <c r="AB245" i="5"/>
  <c r="I246" i="5"/>
  <c r="O246" i="5"/>
  <c r="S44" i="7"/>
  <c r="S246" i="5"/>
  <c r="R247" i="5"/>
  <c r="Z247" i="5"/>
  <c r="AK248" i="5"/>
  <c r="AB249" i="5"/>
  <c r="BF251" i="5"/>
  <c r="G252" i="5"/>
  <c r="Q252" i="5"/>
  <c r="AO252" i="5"/>
  <c r="E254" i="5"/>
  <c r="N255" i="5"/>
  <c r="AH255" i="5"/>
  <c r="AX255" i="5"/>
  <c r="AC256" i="5"/>
  <c r="AK256" i="5"/>
  <c r="F257" i="5"/>
  <c r="AB257" i="5"/>
  <c r="AA258" i="5"/>
  <c r="N259" i="5"/>
  <c r="AH259" i="5"/>
  <c r="AS260" i="5"/>
  <c r="F261" i="5"/>
  <c r="Q264" i="5"/>
  <c r="AC264" i="5"/>
  <c r="AC62" i="7"/>
  <c r="F265" i="5"/>
  <c r="AU64" i="7"/>
  <c r="BC266" i="5"/>
  <c r="H77" i="7"/>
  <c r="AK10" i="7"/>
  <c r="AO212" i="5"/>
  <c r="BG72" i="7"/>
  <c r="BA46" i="7"/>
  <c r="AA246" i="5"/>
  <c r="AO268" i="5"/>
  <c r="AB209" i="5"/>
  <c r="S214" i="5"/>
  <c r="D215" i="5"/>
  <c r="B217" i="5"/>
  <c r="AU218" i="5"/>
  <c r="V219" i="5"/>
  <c r="BF219" i="5"/>
  <c r="B221" i="5"/>
  <c r="AQ222" i="5"/>
  <c r="B225" i="5"/>
  <c r="W226" i="5"/>
  <c r="AT227" i="5"/>
  <c r="AK228" i="5"/>
  <c r="I28" i="7"/>
  <c r="AA230" i="5"/>
  <c r="AI230" i="5"/>
  <c r="BG230" i="5"/>
  <c r="B233" i="5"/>
  <c r="AZ233" i="5"/>
  <c r="AM234" i="5"/>
  <c r="AD235" i="5"/>
  <c r="BF235" i="5"/>
  <c r="Q236" i="5"/>
  <c r="BE236" i="5"/>
  <c r="BD237" i="5"/>
  <c r="I238" i="5"/>
  <c r="AE238" i="5"/>
  <c r="V239" i="5"/>
  <c r="AW240" i="5"/>
  <c r="B241" i="5"/>
  <c r="AE242" i="5"/>
  <c r="AU242" i="5"/>
  <c r="BC242" i="5"/>
  <c r="N243" i="5"/>
  <c r="V247" i="5"/>
  <c r="T249" i="5"/>
  <c r="AJ249" i="5"/>
  <c r="S250" i="5"/>
  <c r="D251" i="5"/>
  <c r="X253" i="5"/>
  <c r="AJ253" i="5"/>
  <c r="BC254" i="5"/>
  <c r="D255" i="5"/>
  <c r="C256" i="5"/>
  <c r="BG258" i="5"/>
  <c r="AX259" i="5"/>
  <c r="AG260" i="5"/>
  <c r="B261" i="5"/>
  <c r="AE262" i="5"/>
  <c r="AG264" i="5"/>
  <c r="T265" i="5"/>
  <c r="AK268" i="5"/>
  <c r="F269" i="5"/>
  <c r="B273" i="5"/>
  <c r="X273" i="5"/>
  <c r="AN273" i="5"/>
  <c r="AZ273" i="5"/>
  <c r="W274" i="5"/>
  <c r="W72" i="7"/>
  <c r="C276" i="5"/>
  <c r="B277" i="5"/>
  <c r="AE76" i="7"/>
  <c r="AT279" i="5"/>
  <c r="F281" i="5"/>
  <c r="X281" i="5"/>
  <c r="AF281" i="5"/>
  <c r="AN281" i="5"/>
  <c r="AZ281" i="5"/>
  <c r="E220" i="8"/>
  <c r="D221" i="8"/>
  <c r="G222" i="8"/>
  <c r="B231" i="8"/>
  <c r="I240" i="8"/>
  <c r="H245" i="8"/>
  <c r="H249" i="8"/>
  <c r="C250" i="8"/>
  <c r="B259" i="8"/>
  <c r="F263" i="8"/>
  <c r="I264" i="8"/>
  <c r="B267" i="8"/>
  <c r="G282" i="8"/>
  <c r="E284" i="8"/>
  <c r="S107" i="8"/>
  <c r="AA107" i="8"/>
  <c r="AE108" i="8"/>
  <c r="AY210" i="8"/>
  <c r="BC109" i="8"/>
  <c r="S110" i="8"/>
  <c r="AM212" i="8"/>
  <c r="AY212" i="8"/>
  <c r="BG111" i="8"/>
  <c r="AY213" i="8"/>
  <c r="AY113" i="8"/>
  <c r="AM215" i="8"/>
  <c r="AU114" i="8"/>
  <c r="AA115" i="8"/>
  <c r="AQ216" i="8"/>
  <c r="AY216" i="8"/>
  <c r="S217" i="8"/>
  <c r="AA217" i="8"/>
  <c r="BC116" i="8"/>
  <c r="O117" i="8"/>
  <c r="B209" i="5"/>
  <c r="I210" i="5"/>
  <c r="AN213" i="5"/>
  <c r="BD213" i="5"/>
  <c r="BB215" i="5"/>
  <c r="AW14" i="7"/>
  <c r="AR217" i="5"/>
  <c r="AE218" i="5"/>
  <c r="AM218" i="5"/>
  <c r="AY218" i="5"/>
  <c r="D219" i="5"/>
  <c r="P221" i="5"/>
  <c r="BD221" i="5"/>
  <c r="AD223" i="5"/>
  <c r="AX223" i="5"/>
  <c r="Q224" i="5"/>
  <c r="BE224" i="5"/>
  <c r="D227" i="5"/>
  <c r="AS26" i="7"/>
  <c r="AV229" i="5"/>
  <c r="AM230" i="5"/>
  <c r="D231" i="5"/>
  <c r="AO232" i="5"/>
  <c r="E234" i="5"/>
  <c r="O234" i="5"/>
  <c r="W234" i="5"/>
  <c r="AA32" i="7"/>
  <c r="AL235" i="5"/>
  <c r="BB235" i="5"/>
  <c r="BA236" i="5"/>
  <c r="W238" i="5"/>
  <c r="N239" i="5"/>
  <c r="AH239" i="5"/>
  <c r="AX239" i="5"/>
  <c r="M240" i="5"/>
  <c r="M38" i="7"/>
  <c r="L241" i="5"/>
  <c r="I242" i="5"/>
  <c r="AA242" i="5"/>
  <c r="AY242" i="5"/>
  <c r="M42" i="7"/>
  <c r="P245" i="5"/>
  <c r="BC246" i="5"/>
  <c r="BG246" i="5"/>
  <c r="N247" i="5"/>
  <c r="M248" i="5"/>
  <c r="AN249" i="5"/>
  <c r="AD251" i="5"/>
  <c r="M252" i="5"/>
  <c r="AC50" i="7"/>
  <c r="AK252" i="5"/>
  <c r="B253" i="5"/>
  <c r="P253" i="5"/>
  <c r="AB253" i="5"/>
  <c r="V255" i="5"/>
  <c r="BA256" i="5"/>
  <c r="B257" i="5"/>
  <c r="B55" i="7"/>
  <c r="S262" i="5"/>
  <c r="AA262" i="5"/>
  <c r="AA60" i="7"/>
  <c r="BG262" i="5"/>
  <c r="C62" i="7"/>
  <c r="AS264" i="5"/>
  <c r="BA62" i="7"/>
  <c r="B265" i="5"/>
  <c r="S266" i="5"/>
  <c r="N267" i="5"/>
  <c r="BF267" i="5"/>
  <c r="AS268" i="5"/>
  <c r="L269" i="5"/>
  <c r="AU270" i="5"/>
  <c r="D271" i="5"/>
  <c r="H271" i="5"/>
  <c r="Y70" i="7"/>
  <c r="F273" i="5"/>
  <c r="AJ273" i="5"/>
  <c r="E274" i="5"/>
  <c r="I274" i="5"/>
  <c r="S274" i="5"/>
  <c r="AX275" i="5"/>
  <c r="AC276" i="5"/>
  <c r="AC74" i="7"/>
  <c r="AK276" i="5"/>
  <c r="AW276" i="5"/>
  <c r="BA276" i="5"/>
  <c r="BE276" i="5"/>
  <c r="AY76" i="7"/>
  <c r="BC278" i="5"/>
  <c r="V279" i="5"/>
  <c r="AH279" i="5"/>
  <c r="G280" i="5"/>
  <c r="G78" i="7"/>
  <c r="Q280" i="5"/>
  <c r="U78" i="7"/>
  <c r="P281" i="5"/>
  <c r="AB281" i="5"/>
  <c r="AJ281" i="5"/>
  <c r="AR281" i="5"/>
  <c r="BD281" i="5"/>
  <c r="O282" i="5"/>
  <c r="AS256" i="5"/>
  <c r="AM254" i="5"/>
  <c r="R235" i="5"/>
  <c r="AI117" i="8"/>
  <c r="O118" i="8"/>
  <c r="O119" i="8"/>
  <c r="AU119" i="8"/>
  <c r="O121" i="8"/>
  <c r="AQ122" i="8"/>
  <c r="BC122" i="8"/>
  <c r="W225" i="8"/>
  <c r="AQ225" i="8"/>
  <c r="BG124" i="8"/>
  <c r="AM125" i="8"/>
  <c r="AA227" i="8"/>
  <c r="BC126" i="8"/>
  <c r="AU228" i="8"/>
  <c r="BG228" i="8"/>
  <c r="AU230" i="8"/>
  <c r="W131" i="8"/>
  <c r="AI235" i="8"/>
  <c r="AE236" i="8"/>
  <c r="W136" i="8"/>
  <c r="AQ238" i="8"/>
  <c r="O239" i="8"/>
  <c r="AY239" i="8"/>
  <c r="AQ240" i="8"/>
  <c r="AE141" i="8"/>
  <c r="AM142" i="8"/>
  <c r="AI143" i="8"/>
  <c r="AE246" i="8"/>
  <c r="S146" i="8"/>
  <c r="AQ248" i="8"/>
  <c r="O249" i="8"/>
  <c r="AE148" i="8"/>
  <c r="AY249" i="8"/>
  <c r="AM251" i="8"/>
  <c r="AQ152" i="8"/>
  <c r="AM254" i="8"/>
  <c r="AU154" i="8"/>
  <c r="AE155" i="8"/>
  <c r="BG157" i="8"/>
  <c r="BG159" i="8"/>
  <c r="AU261" i="8"/>
  <c r="BG161" i="8"/>
  <c r="W266" i="8"/>
  <c r="BG167" i="8"/>
  <c r="BC168" i="8"/>
  <c r="AE272" i="8"/>
  <c r="O172" i="8"/>
  <c r="AA274" i="8"/>
  <c r="W276" i="8"/>
  <c r="W74" i="7"/>
  <c r="AU276" i="8"/>
  <c r="S176" i="8"/>
  <c r="AQ277" i="8"/>
  <c r="AQ280" i="8"/>
  <c r="BG180" i="8"/>
  <c r="BG280" i="8"/>
  <c r="AE181" i="8"/>
  <c r="O182" i="8"/>
  <c r="O283" i="8"/>
  <c r="AE283" i="8"/>
  <c r="AA284" i="8"/>
  <c r="AM183" i="8"/>
  <c r="W285" i="8"/>
  <c r="BG326" i="8"/>
  <c r="BG285" i="8"/>
  <c r="AM186" i="8"/>
  <c r="BC287" i="8"/>
  <c r="AQ187" i="8"/>
  <c r="F214" i="6"/>
  <c r="L218" i="6"/>
  <c r="G221" i="6"/>
  <c r="F226" i="6"/>
  <c r="H228" i="6"/>
  <c r="B134" i="6"/>
  <c r="I235" i="6"/>
  <c r="D236" i="6"/>
  <c r="B238" i="6"/>
  <c r="F238" i="6"/>
  <c r="E239" i="6"/>
  <c r="F254" i="6"/>
  <c r="B258" i="6"/>
  <c r="F258" i="6"/>
  <c r="C261" i="6"/>
  <c r="B262" i="6"/>
  <c r="E263" i="6"/>
  <c r="B270" i="6"/>
  <c r="F270" i="6"/>
  <c r="L274" i="6"/>
  <c r="B278" i="6"/>
  <c r="F278" i="6"/>
  <c r="C281" i="6"/>
  <c r="B282" i="6"/>
  <c r="F286" i="6"/>
  <c r="Z105" i="6"/>
  <c r="X106" i="6"/>
  <c r="AF106" i="6"/>
  <c r="G6" i="12"/>
  <c r="X107" i="6"/>
  <c r="AZ107" i="6"/>
  <c r="AD209" i="6"/>
  <c r="AH108" i="6"/>
  <c r="AL209" i="6"/>
  <c r="AT109" i="6"/>
  <c r="AT209" i="6"/>
  <c r="T110" i="6"/>
  <c r="AR110" i="6"/>
  <c r="T212" i="6"/>
  <c r="R112" i="6"/>
  <c r="AT213" i="6"/>
  <c r="AX213" i="6"/>
  <c r="BF213" i="6"/>
  <c r="AB114" i="6"/>
  <c r="AV214" i="6"/>
  <c r="BF114" i="6"/>
  <c r="N217" i="6"/>
  <c r="Z117" i="6"/>
  <c r="AP217" i="6"/>
  <c r="P218" i="6"/>
  <c r="AN218" i="6"/>
  <c r="BB118" i="6"/>
  <c r="AF220" i="6"/>
  <c r="R120" i="6"/>
  <c r="R221" i="6"/>
  <c r="BB121" i="6"/>
  <c r="AJ122" i="6"/>
  <c r="AZ123" i="6"/>
  <c r="N124" i="6"/>
  <c r="R225" i="6"/>
  <c r="Z124" i="6"/>
  <c r="AH124" i="6"/>
  <c r="AP225" i="6"/>
  <c r="AP124" i="6"/>
  <c r="X126" i="6"/>
  <c r="AZ228" i="6"/>
  <c r="N128" i="6"/>
  <c r="AH128" i="6"/>
  <c r="AV230" i="6"/>
  <c r="AY219" i="8"/>
  <c r="W119" i="8"/>
  <c r="O221" i="8"/>
  <c r="S222" i="8"/>
  <c r="AI223" i="8"/>
  <c r="S124" i="8"/>
  <c r="AE124" i="8"/>
  <c r="AY126" i="8"/>
  <c r="O228" i="8"/>
  <c r="AI228" i="8"/>
  <c r="AY228" i="8"/>
  <c r="AA128" i="8"/>
  <c r="AY231" i="8"/>
  <c r="O234" i="8"/>
  <c r="BC134" i="8"/>
  <c r="O135" i="8"/>
  <c r="AQ236" i="8"/>
  <c r="AI137" i="8"/>
  <c r="W239" i="8"/>
  <c r="AI239" i="8"/>
  <c r="AY241" i="8"/>
  <c r="AQ141" i="8"/>
  <c r="AU244" i="8"/>
  <c r="AY247" i="8"/>
  <c r="AQ250" i="8"/>
  <c r="BC251" i="8"/>
  <c r="BC49" i="7"/>
  <c r="S252" i="8"/>
  <c r="AU253" i="8"/>
  <c r="AE254" i="8"/>
  <c r="O259" i="8"/>
  <c r="AA158" i="8"/>
  <c r="AA259" i="8"/>
  <c r="AY260" i="8"/>
  <c r="O262" i="8"/>
  <c r="BC161" i="8"/>
  <c r="O263" i="8"/>
  <c r="AA266" i="8"/>
  <c r="AE268" i="8"/>
  <c r="BC268" i="8"/>
  <c r="AE269" i="8"/>
  <c r="W169" i="8"/>
  <c r="AM170" i="8"/>
  <c r="AI274" i="8"/>
  <c r="AE278" i="8"/>
  <c r="W180" i="8"/>
  <c r="AM180" i="8"/>
  <c r="S181" i="8"/>
  <c r="S182" i="8"/>
  <c r="S326" i="8"/>
  <c r="S184" i="8"/>
  <c r="AU286" i="8"/>
  <c r="W287" i="8"/>
  <c r="AE288" i="8"/>
  <c r="B210" i="6"/>
  <c r="B122" i="6"/>
  <c r="Z133" i="6"/>
  <c r="K193" i="5"/>
  <c r="AR158" i="6"/>
  <c r="AX267" i="6"/>
  <c r="AL133" i="6"/>
  <c r="V261" i="6"/>
  <c r="P158" i="6"/>
  <c r="AV146" i="6"/>
  <c r="AH136" i="6"/>
  <c r="AN236" i="6"/>
  <c r="N237" i="6"/>
  <c r="AX136" i="6"/>
  <c r="T238" i="6"/>
  <c r="R241" i="6"/>
  <c r="BB141" i="6"/>
  <c r="AF242" i="6"/>
  <c r="AZ244" i="6"/>
  <c r="BD143" i="6"/>
  <c r="AH245" i="6"/>
  <c r="AH249" i="6"/>
  <c r="AF150" i="6"/>
  <c r="AB252" i="6"/>
  <c r="Z253" i="6"/>
  <c r="AN154" i="6"/>
  <c r="BD155" i="6"/>
  <c r="X158" i="6"/>
  <c r="AB160" i="6"/>
  <c r="AJ159" i="6"/>
  <c r="AP261" i="6"/>
  <c r="AP161" i="6"/>
  <c r="AD162" i="6"/>
  <c r="BF162" i="6"/>
  <c r="Z265" i="6"/>
  <c r="AF165" i="6"/>
  <c r="AL166" i="6"/>
  <c r="BB167" i="6"/>
  <c r="BB267" i="6"/>
  <c r="T167" i="6"/>
  <c r="AJ268" i="6"/>
  <c r="AX269" i="6"/>
  <c r="BF269" i="6"/>
  <c r="T169" i="6"/>
  <c r="AJ169" i="6"/>
  <c r="AV170" i="6"/>
  <c r="AH271" i="6"/>
  <c r="AL171" i="6"/>
  <c r="BB170" i="6"/>
  <c r="BF170" i="6"/>
  <c r="X172" i="6"/>
  <c r="AR172" i="6"/>
  <c r="AV172" i="6"/>
  <c r="AR174" i="6"/>
  <c r="R174" i="6"/>
  <c r="P276" i="6"/>
  <c r="BD276" i="6"/>
  <c r="AZ180" i="6"/>
  <c r="AL281" i="6"/>
  <c r="AL180" i="6"/>
  <c r="AB171" i="6"/>
  <c r="Z132" i="6"/>
  <c r="V271" i="6"/>
  <c r="BD178" i="6"/>
  <c r="AC147" i="6"/>
  <c r="S157" i="6"/>
  <c r="AE170" i="6"/>
  <c r="AQ270" i="6"/>
  <c r="BC172" i="6"/>
  <c r="AW275" i="6"/>
  <c r="M178" i="6"/>
  <c r="BG105" i="6"/>
  <c r="F209" i="5"/>
  <c r="C212" i="5"/>
  <c r="AU214" i="5"/>
  <c r="R215" i="5"/>
  <c r="F217" i="5"/>
  <c r="AV217" i="5"/>
  <c r="BE220" i="5"/>
  <c r="BC222" i="5"/>
  <c r="AK224" i="5"/>
  <c r="F225" i="5"/>
  <c r="P225" i="5"/>
  <c r="BC230" i="5"/>
  <c r="F233" i="5"/>
  <c r="AI234" i="5"/>
  <c r="BB239" i="5"/>
  <c r="AV241" i="5"/>
  <c r="AZ241" i="5"/>
  <c r="AM242" i="5"/>
  <c r="B245" i="5"/>
  <c r="AF245" i="5"/>
  <c r="AT247" i="5"/>
  <c r="O250" i="5"/>
  <c r="AA250" i="5"/>
  <c r="AQ254" i="5"/>
  <c r="U256" i="5"/>
  <c r="O258" i="5"/>
  <c r="W258" i="5"/>
  <c r="AY258" i="5"/>
  <c r="AL259" i="5"/>
  <c r="D263" i="5"/>
  <c r="AK264" i="5"/>
  <c r="AI266" i="5"/>
  <c r="AH267" i="5"/>
  <c r="AX267" i="5"/>
  <c r="AB269" i="5"/>
  <c r="AD271" i="5"/>
  <c r="AM274" i="5"/>
  <c r="AT275" i="5"/>
  <c r="AF285" i="5"/>
  <c r="AP209" i="6"/>
  <c r="AX108" i="6"/>
  <c r="BD228" i="6"/>
  <c r="AF230" i="6"/>
  <c r="AJ238" i="6"/>
  <c r="AL253" i="6"/>
  <c r="V156" i="6"/>
  <c r="AZ260" i="6"/>
  <c r="AV264" i="6"/>
  <c r="AH273" i="6"/>
  <c r="V174" i="6"/>
  <c r="N277" i="6"/>
  <c r="V281" i="6"/>
  <c r="AH180" i="6"/>
  <c r="BH209" i="6"/>
  <c r="AD209" i="5"/>
  <c r="BB209" i="5"/>
  <c r="T219" i="5"/>
  <c r="W232" i="5"/>
  <c r="G234" i="5"/>
  <c r="W244" i="5"/>
  <c r="N265" i="5"/>
  <c r="Z265" i="5"/>
  <c r="AZ267" i="5"/>
  <c r="BB269" i="5"/>
  <c r="L271" i="5"/>
  <c r="AQ272" i="5"/>
  <c r="AP281" i="5"/>
  <c r="AT281" i="5"/>
  <c r="AL212" i="6"/>
  <c r="BD213" i="6"/>
  <c r="P118" i="6"/>
  <c r="AT232" i="6"/>
  <c r="R240" i="6"/>
  <c r="R167" i="6"/>
  <c r="Z272" i="6"/>
  <c r="BF171" i="6"/>
  <c r="AR180" i="6"/>
  <c r="H122" i="8"/>
  <c r="H126" i="8"/>
  <c r="B179" i="8"/>
  <c r="BA209" i="8"/>
  <c r="L113" i="8"/>
  <c r="B150" i="8"/>
  <c r="E158" i="8"/>
  <c r="L169" i="8"/>
  <c r="B177" i="8"/>
  <c r="K95" i="12"/>
  <c r="J91" i="12"/>
  <c r="H93" i="12"/>
  <c r="CJ11" i="12" s="1"/>
  <c r="J190" i="8"/>
  <c r="E92" i="12"/>
  <c r="CI6" i="12" s="1"/>
  <c r="H90" i="12"/>
  <c r="F96" i="12"/>
  <c r="CM5" i="12" s="1"/>
  <c r="E93" i="12"/>
  <c r="CJ6" i="12" s="1"/>
  <c r="F95" i="12"/>
  <c r="CL5" i="12" s="1"/>
  <c r="AO238" i="3"/>
  <c r="AO244" i="3"/>
  <c r="AU250" i="3"/>
  <c r="E252" i="3"/>
  <c r="AW248" i="3"/>
  <c r="AM263" i="3"/>
  <c r="G175" i="8"/>
  <c r="E91" i="12"/>
  <c r="CH6" i="12" s="1"/>
  <c r="H92" i="12"/>
  <c r="E294" i="7"/>
  <c r="J90" i="12"/>
  <c r="I94" i="12"/>
  <c r="CK10" i="12" s="1"/>
  <c r="I93" i="12"/>
  <c r="CJ10" i="12" s="1"/>
  <c r="I95" i="12"/>
  <c r="CL10" i="12" s="1"/>
  <c r="I96" i="12"/>
  <c r="CM10" i="12" s="1"/>
  <c r="E90" i="12"/>
  <c r="CG6" i="12" s="1"/>
  <c r="E192" i="7"/>
  <c r="J92" i="12"/>
  <c r="F93" i="12"/>
  <c r="CJ5" i="12" s="1"/>
  <c r="BH257" i="3"/>
  <c r="BH245" i="3"/>
  <c r="BH239" i="3"/>
  <c r="BH233" i="3"/>
  <c r="BH227" i="3"/>
  <c r="BH209" i="3"/>
  <c r="H91" i="12"/>
  <c r="F94" i="12"/>
  <c r="CK5" i="12" s="1"/>
  <c r="E209" i="3"/>
  <c r="AW224" i="3"/>
  <c r="S230" i="3"/>
  <c r="BA231" i="3"/>
  <c r="M174" i="3"/>
  <c r="S278" i="3"/>
  <c r="AJ277" i="2"/>
  <c r="BH280" i="3"/>
  <c r="BH268" i="3"/>
  <c r="BH250" i="3"/>
  <c r="BH238" i="3"/>
  <c r="BH220" i="3"/>
  <c r="BH214" i="3"/>
  <c r="E306" i="8"/>
  <c r="P13" i="7"/>
  <c r="P29" i="7"/>
  <c r="AT33" i="7"/>
  <c r="P41" i="7"/>
  <c r="AN244" i="8"/>
  <c r="P146" i="8"/>
  <c r="AB53" i="7"/>
  <c r="V57" i="7"/>
  <c r="AB260" i="8"/>
  <c r="P69" i="7"/>
  <c r="AZ77" i="7"/>
  <c r="BF77" i="7"/>
  <c r="AB79" i="7"/>
  <c r="BH273" i="3"/>
  <c r="BH261" i="3"/>
  <c r="BH237" i="3"/>
  <c r="BD307" i="2"/>
  <c r="BH105" i="8"/>
  <c r="X224" i="8"/>
  <c r="BH37" i="7"/>
  <c r="BB61" i="7"/>
  <c r="BH173" i="8"/>
  <c r="AZ307" i="2"/>
  <c r="F108" i="8"/>
  <c r="I306" i="8"/>
  <c r="F131" i="8"/>
  <c r="I154" i="8"/>
  <c r="F180" i="8"/>
  <c r="AF211" i="8"/>
  <c r="AR222" i="8"/>
  <c r="BD25" i="7"/>
  <c r="Z45" i="7"/>
  <c r="BD250" i="8"/>
  <c r="AL49" i="7"/>
  <c r="T252" i="8"/>
  <c r="T152" i="8"/>
  <c r="AR253" i="8"/>
  <c r="T57" i="7"/>
  <c r="BD61" i="7"/>
  <c r="AR65" i="7"/>
  <c r="T281" i="8"/>
  <c r="C306" i="3"/>
  <c r="U306" i="3"/>
  <c r="AK306" i="3"/>
  <c r="BE306" i="3"/>
  <c r="M307" i="3"/>
  <c r="AG307" i="3"/>
  <c r="AW307" i="3"/>
  <c r="G308" i="3"/>
  <c r="Y308" i="3"/>
  <c r="AO308" i="3"/>
  <c r="BA308" i="3"/>
  <c r="M309" i="3"/>
  <c r="AG309" i="3"/>
  <c r="AW309" i="3"/>
  <c r="C310" i="3"/>
  <c r="U310" i="3"/>
  <c r="AK310" i="3"/>
  <c r="BE310" i="3"/>
  <c r="U311" i="3"/>
  <c r="AK311" i="3"/>
  <c r="BE311" i="3"/>
  <c r="Q312" i="3"/>
  <c r="AG312" i="3"/>
  <c r="AW312" i="3"/>
  <c r="G313" i="3"/>
  <c r="Y313" i="3"/>
  <c r="AO313" i="3"/>
  <c r="BE313" i="3"/>
  <c r="M314" i="3"/>
  <c r="AC314" i="3"/>
  <c r="AS314" i="3"/>
  <c r="C315" i="3"/>
  <c r="U315" i="3"/>
  <c r="AK315" i="3"/>
  <c r="BA315" i="3"/>
  <c r="Q316" i="3"/>
  <c r="AC316" i="3"/>
  <c r="AS316" i="3"/>
  <c r="M317" i="3"/>
  <c r="AC317" i="3"/>
  <c r="AW317" i="3"/>
  <c r="G318" i="3"/>
  <c r="Y318" i="3"/>
  <c r="AO318" i="3"/>
  <c r="BE318" i="3"/>
  <c r="C319" i="3"/>
  <c r="U319" i="3"/>
  <c r="AK319" i="3"/>
  <c r="BA319" i="3"/>
  <c r="M320" i="3"/>
  <c r="AC320" i="3"/>
  <c r="AS320" i="3"/>
  <c r="C321" i="3"/>
  <c r="M321" i="3"/>
  <c r="AC321" i="3"/>
  <c r="AS321" i="3"/>
  <c r="C322" i="3"/>
  <c r="U322" i="3"/>
  <c r="AO322" i="3"/>
  <c r="BE322" i="3"/>
  <c r="M323" i="3"/>
  <c r="AC323" i="3"/>
  <c r="AS323" i="3"/>
  <c r="C324" i="3"/>
  <c r="U324" i="3"/>
  <c r="AS324" i="3"/>
  <c r="B307" i="2"/>
  <c r="F309" i="2"/>
  <c r="P309" i="2"/>
  <c r="X309" i="2"/>
  <c r="AF309" i="2"/>
  <c r="AN309" i="2"/>
  <c r="AV309" i="2"/>
  <c r="BD309" i="2"/>
  <c r="B310" i="2"/>
  <c r="F310" i="2"/>
  <c r="P310" i="2"/>
  <c r="X310" i="2"/>
  <c r="AF310" i="2"/>
  <c r="AN310" i="2"/>
  <c r="AV310" i="2"/>
  <c r="BD310" i="2"/>
  <c r="B311" i="2"/>
  <c r="F311" i="2"/>
  <c r="P311" i="2"/>
  <c r="X311" i="2"/>
  <c r="AF311" i="2"/>
  <c r="AN311" i="2"/>
  <c r="AV311" i="2"/>
  <c r="BD311" i="2"/>
  <c r="B312" i="2"/>
  <c r="L312" i="2"/>
  <c r="T312" i="2"/>
  <c r="AB312" i="2"/>
  <c r="AN312" i="2"/>
  <c r="AV312" i="2"/>
  <c r="BD312" i="2"/>
  <c r="B313" i="2"/>
  <c r="L313" i="2"/>
  <c r="T313" i="2"/>
  <c r="X313" i="2"/>
  <c r="AZ313" i="2"/>
  <c r="B314" i="2"/>
  <c r="P314" i="2"/>
  <c r="T314" i="2"/>
  <c r="AB314" i="2"/>
  <c r="AJ314" i="2"/>
  <c r="AV314" i="2"/>
  <c r="AZ314" i="2"/>
  <c r="F315" i="2"/>
  <c r="P315" i="2"/>
  <c r="X315" i="2"/>
  <c r="AF315" i="2"/>
  <c r="AN315" i="2"/>
  <c r="AR315" i="2"/>
  <c r="AZ315" i="2"/>
  <c r="F316" i="2"/>
  <c r="P316" i="2"/>
  <c r="X316" i="2"/>
  <c r="AF316" i="2"/>
  <c r="AN316" i="2"/>
  <c r="AV316" i="2"/>
  <c r="BD316" i="2"/>
  <c r="B317" i="2"/>
  <c r="L317" i="2"/>
  <c r="T317" i="2"/>
  <c r="AF317" i="2"/>
  <c r="AN317" i="2"/>
  <c r="AV317" i="2"/>
  <c r="BD317" i="2"/>
  <c r="F318" i="2"/>
  <c r="P318" i="2"/>
  <c r="T318" i="2"/>
  <c r="AB318" i="2"/>
  <c r="AJ318" i="2"/>
  <c r="AR318" i="2"/>
  <c r="AZ318" i="2"/>
  <c r="B319" i="2"/>
  <c r="L319" i="2"/>
  <c r="T319" i="2"/>
  <c r="AB319" i="2"/>
  <c r="AJ319" i="2"/>
  <c r="AR319" i="2"/>
  <c r="AZ319" i="2"/>
  <c r="B320" i="2"/>
  <c r="L320" i="2"/>
  <c r="T320" i="2"/>
  <c r="AB320" i="2"/>
  <c r="AJ320" i="2"/>
  <c r="AR320" i="2"/>
  <c r="AZ320" i="2"/>
  <c r="F321" i="2"/>
  <c r="T321" i="2"/>
  <c r="AB321" i="2"/>
  <c r="AN321" i="2"/>
  <c r="AV321" i="2"/>
  <c r="AZ321" i="2"/>
  <c r="F322" i="2"/>
  <c r="L322" i="2"/>
  <c r="T322" i="2"/>
  <c r="AF322" i="2"/>
  <c r="AN322" i="2"/>
  <c r="AV322" i="2"/>
  <c r="BD322" i="2"/>
  <c r="F323" i="2"/>
  <c r="P323" i="2"/>
  <c r="X323" i="2"/>
  <c r="AF323" i="2"/>
  <c r="AN323" i="2"/>
  <c r="AV323" i="2"/>
  <c r="BD323" i="2"/>
  <c r="B324" i="2"/>
  <c r="L324" i="2"/>
  <c r="T324" i="2"/>
  <c r="AF324" i="2"/>
  <c r="AN324" i="2"/>
  <c r="AV324" i="2"/>
  <c r="AZ324" i="2"/>
  <c r="B289" i="2"/>
  <c r="B325" i="2"/>
  <c r="B326" i="2"/>
  <c r="L289" i="2"/>
  <c r="L325" i="2"/>
  <c r="L326" i="2"/>
  <c r="T325" i="2"/>
  <c r="T326" i="2"/>
  <c r="AB325" i="2"/>
  <c r="AB326" i="2"/>
  <c r="AJ325" i="2"/>
  <c r="AJ326" i="2"/>
  <c r="AR289" i="2"/>
  <c r="AR325" i="2"/>
  <c r="AR326" i="2"/>
  <c r="AZ325" i="2"/>
  <c r="AZ326" i="2"/>
  <c r="M306" i="5"/>
  <c r="Y306" i="5"/>
  <c r="AG306" i="5"/>
  <c r="AO306" i="5"/>
  <c r="AW306" i="5"/>
  <c r="C307" i="5"/>
  <c r="M307" i="5"/>
  <c r="Q307" i="5"/>
  <c r="Y307" i="5"/>
  <c r="AG307" i="5"/>
  <c r="AK307" i="5"/>
  <c r="AS307" i="5"/>
  <c r="BA307" i="5"/>
  <c r="BE307" i="5"/>
  <c r="Q308" i="5"/>
  <c r="Y308" i="5"/>
  <c r="AC308" i="5"/>
  <c r="AO308" i="5"/>
  <c r="C309" i="5"/>
  <c r="M309" i="5"/>
  <c r="U309" i="5"/>
  <c r="AC309" i="5"/>
  <c r="AO309" i="5"/>
  <c r="AS309" i="5"/>
  <c r="C310" i="5"/>
  <c r="G310" i="5"/>
  <c r="Q310" i="5"/>
  <c r="Y310" i="5"/>
  <c r="AC310" i="5"/>
  <c r="AG310" i="5"/>
  <c r="AO310" i="5"/>
  <c r="AW310" i="5"/>
  <c r="C311" i="5"/>
  <c r="G311" i="5"/>
  <c r="Q311" i="5"/>
  <c r="Y311" i="5"/>
  <c r="AC311" i="5"/>
  <c r="AK311" i="5"/>
  <c r="BA311" i="5"/>
  <c r="C312" i="5"/>
  <c r="Q312" i="5"/>
  <c r="Y312" i="5"/>
  <c r="AG312" i="5"/>
  <c r="AO312" i="5"/>
  <c r="AS312" i="5"/>
  <c r="BA312" i="5"/>
  <c r="C313" i="5"/>
  <c r="G313" i="5"/>
  <c r="Q313" i="5"/>
  <c r="Y313" i="5"/>
  <c r="AG313" i="5"/>
  <c r="AK313" i="5"/>
  <c r="AS313" i="5"/>
  <c r="G314" i="5"/>
  <c r="Q314" i="5"/>
  <c r="U314" i="5"/>
  <c r="AG314" i="5"/>
  <c r="AO314" i="5"/>
  <c r="BA314" i="5"/>
  <c r="C315" i="5"/>
  <c r="M315" i="5"/>
  <c r="U315" i="5"/>
  <c r="AC315" i="5"/>
  <c r="AO315" i="5"/>
  <c r="AS315" i="5"/>
  <c r="BA315" i="5"/>
  <c r="BE315" i="5"/>
  <c r="M316" i="5"/>
  <c r="Y316" i="5"/>
  <c r="AG316" i="5"/>
  <c r="AO316" i="5"/>
  <c r="AS316" i="5"/>
  <c r="BA316" i="5"/>
  <c r="BE316" i="5"/>
  <c r="C317" i="5"/>
  <c r="Q317" i="5"/>
  <c r="U317" i="5"/>
  <c r="AC317" i="5"/>
  <c r="AK317" i="5"/>
  <c r="AS317" i="5"/>
  <c r="BA317" i="5"/>
  <c r="BE317" i="5"/>
  <c r="M318" i="5"/>
  <c r="Q318" i="5"/>
  <c r="AC318" i="5"/>
  <c r="AG318" i="5"/>
  <c r="AO318" i="5"/>
  <c r="AW318" i="5"/>
  <c r="M319" i="5"/>
  <c r="Y319" i="5"/>
  <c r="AG319" i="5"/>
  <c r="AK319" i="5"/>
  <c r="AO319" i="5"/>
  <c r="AW319" i="5"/>
  <c r="BA319" i="5"/>
  <c r="BE319" i="5"/>
  <c r="M320" i="5"/>
  <c r="U320" i="5"/>
  <c r="AC320" i="5"/>
  <c r="AK320" i="5"/>
  <c r="AS320" i="5"/>
  <c r="BE320" i="5"/>
  <c r="M321" i="5"/>
  <c r="Y321" i="5"/>
  <c r="AG321" i="5"/>
  <c r="AO321" i="5"/>
  <c r="G322" i="5"/>
  <c r="U322" i="5"/>
  <c r="AC322" i="5"/>
  <c r="AO322" i="5"/>
  <c r="AW322" i="5"/>
  <c r="C323" i="5"/>
  <c r="G323" i="5"/>
  <c r="Q323" i="5"/>
  <c r="Y323" i="5"/>
  <c r="AC323" i="5"/>
  <c r="AK323" i="5"/>
  <c r="AO323" i="5"/>
  <c r="AS323" i="5"/>
  <c r="AW323" i="5"/>
  <c r="BE323" i="5"/>
  <c r="M324" i="5"/>
  <c r="Y324" i="5"/>
  <c r="AC324" i="5"/>
  <c r="AK324" i="5"/>
  <c r="AS324" i="5"/>
  <c r="BA324" i="5"/>
  <c r="BE324" i="5"/>
  <c r="G325" i="5"/>
  <c r="G326" i="5"/>
  <c r="Q325" i="5"/>
  <c r="Q326" i="5"/>
  <c r="Y325" i="5"/>
  <c r="Y326" i="5"/>
  <c r="AG325" i="5"/>
  <c r="AG326" i="5"/>
  <c r="AO325" i="5"/>
  <c r="AO326" i="5"/>
  <c r="BA325" i="5"/>
  <c r="BA326" i="5"/>
  <c r="E307" i="8"/>
  <c r="I307" i="8"/>
  <c r="E308" i="8"/>
  <c r="I308" i="8"/>
  <c r="E309" i="8"/>
  <c r="I309" i="8"/>
  <c r="E310" i="8"/>
  <c r="I310" i="8"/>
  <c r="E311" i="8"/>
  <c r="I311" i="8"/>
  <c r="E312" i="8"/>
  <c r="I312" i="8"/>
  <c r="E313" i="8"/>
  <c r="I313" i="8"/>
  <c r="E314" i="8"/>
  <c r="I314" i="8"/>
  <c r="E315" i="8"/>
  <c r="I315" i="8"/>
  <c r="E316" i="8"/>
  <c r="I316" i="8"/>
  <c r="E317" i="8"/>
  <c r="I317" i="8"/>
  <c r="E318" i="8"/>
  <c r="I318" i="8"/>
  <c r="E319" i="8"/>
  <c r="I319" i="8"/>
  <c r="E320" i="8"/>
  <c r="I320" i="8"/>
  <c r="E321" i="8"/>
  <c r="I321" i="8"/>
  <c r="I322" i="8"/>
  <c r="I323" i="8"/>
  <c r="E181" i="8"/>
  <c r="E324" i="8"/>
  <c r="E289" i="8"/>
  <c r="E325" i="8"/>
  <c r="E326" i="8"/>
  <c r="P306" i="8"/>
  <c r="X306" i="8"/>
  <c r="AF306" i="8"/>
  <c r="AN7" i="7"/>
  <c r="AN209" i="7" s="1"/>
  <c r="AN306" i="8"/>
  <c r="AV306" i="8"/>
  <c r="AZ306" i="8"/>
  <c r="P307" i="8"/>
  <c r="X307" i="8"/>
  <c r="AF307" i="8"/>
  <c r="AN307" i="8"/>
  <c r="AV307" i="8"/>
  <c r="BD307" i="8"/>
  <c r="P308" i="8"/>
  <c r="X308" i="8"/>
  <c r="AB308" i="8"/>
  <c r="AJ308" i="8"/>
  <c r="AV308" i="8"/>
  <c r="BD308" i="8"/>
  <c r="T309" i="8"/>
  <c r="AF309" i="8"/>
  <c r="AN309" i="8"/>
  <c r="AV309" i="8"/>
  <c r="BD309" i="8"/>
  <c r="P310" i="8"/>
  <c r="X310" i="8"/>
  <c r="AB310" i="8"/>
  <c r="AJ310" i="8"/>
  <c r="AR310" i="8"/>
  <c r="AZ310" i="8"/>
  <c r="P311" i="8"/>
  <c r="X311" i="8"/>
  <c r="AF311" i="8"/>
  <c r="AN311" i="8"/>
  <c r="AR311" i="8"/>
  <c r="AZ311" i="8"/>
  <c r="P31" i="7"/>
  <c r="P312" i="8"/>
  <c r="X312" i="8"/>
  <c r="AB312" i="8"/>
  <c r="AJ312" i="8"/>
  <c r="AR312" i="8"/>
  <c r="AZ312" i="8"/>
  <c r="AV135" i="8"/>
  <c r="P313" i="8"/>
  <c r="X237" i="8"/>
  <c r="X313" i="8"/>
  <c r="AF313" i="8"/>
  <c r="AN313" i="8"/>
  <c r="AV313" i="8"/>
  <c r="BD313" i="8"/>
  <c r="T314" i="8"/>
  <c r="AF314" i="8"/>
  <c r="AN314" i="8"/>
  <c r="AV314" i="8"/>
  <c r="BD314" i="8"/>
  <c r="T315" i="8"/>
  <c r="AB315" i="8"/>
  <c r="AJ315" i="8"/>
  <c r="AN315" i="8"/>
  <c r="AV315" i="8"/>
  <c r="AZ144" i="8"/>
  <c r="AZ315" i="8"/>
  <c r="AZ145" i="8"/>
  <c r="BH146" i="8"/>
  <c r="AR316" i="8"/>
  <c r="BH288" i="8"/>
  <c r="D306" i="3"/>
  <c r="H306" i="3"/>
  <c r="N306" i="3"/>
  <c r="R306" i="3"/>
  <c r="V306" i="3"/>
  <c r="Z306" i="3"/>
  <c r="AD306" i="3"/>
  <c r="AH306" i="3"/>
  <c r="AL306" i="3"/>
  <c r="AP306" i="3"/>
  <c r="AT306" i="3"/>
  <c r="AX306" i="3"/>
  <c r="BB306" i="3"/>
  <c r="BF306" i="3"/>
  <c r="D307" i="3"/>
  <c r="H307" i="3"/>
  <c r="N307" i="3"/>
  <c r="R307" i="3"/>
  <c r="V307" i="3"/>
  <c r="Z307" i="3"/>
  <c r="AD307" i="3"/>
  <c r="AH307" i="3"/>
  <c r="AL307" i="3"/>
  <c r="AP307" i="3"/>
  <c r="AT307" i="3"/>
  <c r="AX307" i="3"/>
  <c r="BB307" i="3"/>
  <c r="BF307" i="3"/>
  <c r="D308" i="3"/>
  <c r="H308" i="3"/>
  <c r="N308" i="3"/>
  <c r="R308" i="3"/>
  <c r="V308" i="3"/>
  <c r="Z308" i="3"/>
  <c r="AD308" i="3"/>
  <c r="AH308" i="3"/>
  <c r="AL308" i="3"/>
  <c r="AP308" i="3"/>
  <c r="AT308" i="3"/>
  <c r="AX308" i="3"/>
  <c r="BB308" i="3"/>
  <c r="BF308" i="3"/>
  <c r="D309" i="3"/>
  <c r="H309" i="3"/>
  <c r="N309" i="3"/>
  <c r="R309" i="3"/>
  <c r="V309" i="3"/>
  <c r="Z309" i="3"/>
  <c r="AD309" i="3"/>
  <c r="AH309" i="3"/>
  <c r="AL309" i="3"/>
  <c r="AP309" i="3"/>
  <c r="AT309" i="3"/>
  <c r="AX309" i="3"/>
  <c r="BB309" i="3"/>
  <c r="BF309" i="3"/>
  <c r="D310" i="3"/>
  <c r="H310" i="3"/>
  <c r="N310" i="3"/>
  <c r="R310" i="3"/>
  <c r="V310" i="3"/>
  <c r="Z310" i="3"/>
  <c r="AD310" i="3"/>
  <c r="AH310" i="3"/>
  <c r="AL310" i="3"/>
  <c r="AP310" i="3"/>
  <c r="AT310" i="3"/>
  <c r="AX310" i="3"/>
  <c r="BB310" i="3"/>
  <c r="BF310" i="3"/>
  <c r="D311" i="3"/>
  <c r="H311" i="3"/>
  <c r="N311" i="3"/>
  <c r="R311" i="3"/>
  <c r="V311" i="3"/>
  <c r="Z311" i="3"/>
  <c r="AD311" i="3"/>
  <c r="AH311" i="3"/>
  <c r="AL311" i="3"/>
  <c r="AP311" i="3"/>
  <c r="AT311" i="3"/>
  <c r="AX311" i="3"/>
  <c r="BB311" i="3"/>
  <c r="BF311" i="3"/>
  <c r="D312" i="3"/>
  <c r="H312" i="3"/>
  <c r="N312" i="3"/>
  <c r="R312" i="3"/>
  <c r="V312" i="3"/>
  <c r="Z312" i="3"/>
  <c r="AD312" i="3"/>
  <c r="AH312" i="3"/>
  <c r="AL312" i="3"/>
  <c r="AP312" i="3"/>
  <c r="AT312" i="3"/>
  <c r="AX312" i="3"/>
  <c r="BB312" i="3"/>
  <c r="BF312" i="3"/>
  <c r="D313" i="3"/>
  <c r="H313" i="3"/>
  <c r="N313" i="3"/>
  <c r="R313" i="3"/>
  <c r="V313" i="3"/>
  <c r="Z313" i="3"/>
  <c r="AD313" i="3"/>
  <c r="AH313" i="3"/>
  <c r="AL313" i="3"/>
  <c r="AP313" i="3"/>
  <c r="AT313" i="3"/>
  <c r="AX313" i="3"/>
  <c r="BB313" i="3"/>
  <c r="BF313" i="3"/>
  <c r="D314" i="3"/>
  <c r="H314" i="3"/>
  <c r="N314" i="3"/>
  <c r="R314" i="3"/>
  <c r="V314" i="3"/>
  <c r="Z314" i="3"/>
  <c r="AD314" i="3"/>
  <c r="AH314" i="3"/>
  <c r="AL314" i="3"/>
  <c r="AP314" i="3"/>
  <c r="AT314" i="3"/>
  <c r="AX314" i="3"/>
  <c r="BB314" i="3"/>
  <c r="BF314" i="3"/>
  <c r="D315" i="3"/>
  <c r="H315" i="3"/>
  <c r="N315" i="3"/>
  <c r="R315" i="3"/>
  <c r="V315" i="3"/>
  <c r="Z315" i="3"/>
  <c r="AD315" i="3"/>
  <c r="AH315" i="3"/>
  <c r="AL315" i="3"/>
  <c r="AP315" i="3"/>
  <c r="AT315" i="3"/>
  <c r="AX315" i="3"/>
  <c r="BB315" i="3"/>
  <c r="BF315" i="3"/>
  <c r="D316" i="3"/>
  <c r="H316" i="3"/>
  <c r="N316" i="3"/>
  <c r="R316" i="3"/>
  <c r="V316" i="3"/>
  <c r="Z316" i="3"/>
  <c r="AD316" i="3"/>
  <c r="AH316" i="3"/>
  <c r="AL316" i="3"/>
  <c r="AP316" i="3"/>
  <c r="AT316" i="3"/>
  <c r="AX316" i="3"/>
  <c r="BB316" i="3"/>
  <c r="BF316" i="3"/>
  <c r="D317" i="3"/>
  <c r="H317" i="3"/>
  <c r="N317" i="3"/>
  <c r="R317" i="3"/>
  <c r="V317" i="3"/>
  <c r="Z317" i="3"/>
  <c r="AD317" i="3"/>
  <c r="AH317" i="3"/>
  <c r="AL317" i="3"/>
  <c r="AP317" i="3"/>
  <c r="AT317" i="3"/>
  <c r="AX317" i="3"/>
  <c r="BB317" i="3"/>
  <c r="BF317" i="3"/>
  <c r="D318" i="3"/>
  <c r="H318" i="3"/>
  <c r="N318" i="3"/>
  <c r="R318" i="3"/>
  <c r="V318" i="3"/>
  <c r="Z318" i="3"/>
  <c r="AD318" i="3"/>
  <c r="AH318" i="3"/>
  <c r="AL318" i="3"/>
  <c r="AP318" i="3"/>
  <c r="AT318" i="3"/>
  <c r="AX318" i="3"/>
  <c r="BB318" i="3"/>
  <c r="BF318" i="3"/>
  <c r="D319" i="3"/>
  <c r="H319" i="3"/>
  <c r="N319" i="3"/>
  <c r="R319" i="3"/>
  <c r="V319" i="3"/>
  <c r="Z319" i="3"/>
  <c r="AD319" i="3"/>
  <c r="AH319" i="3"/>
  <c r="AL319" i="3"/>
  <c r="AP319" i="3"/>
  <c r="AT319" i="3"/>
  <c r="AX319" i="3"/>
  <c r="BB319" i="3"/>
  <c r="BF319" i="3"/>
  <c r="D320" i="3"/>
  <c r="H320" i="3"/>
  <c r="N320" i="3"/>
  <c r="R320" i="3"/>
  <c r="V320" i="3"/>
  <c r="Z320" i="3"/>
  <c r="AD320" i="3"/>
  <c r="AH320" i="3"/>
  <c r="AL320" i="3"/>
  <c r="AP320" i="3"/>
  <c r="AT320" i="3"/>
  <c r="AX320" i="3"/>
  <c r="BB320" i="3"/>
  <c r="BF320" i="3"/>
  <c r="D321" i="3"/>
  <c r="H321" i="3"/>
  <c r="N321" i="3"/>
  <c r="R321" i="3"/>
  <c r="V321" i="3"/>
  <c r="Z321" i="3"/>
  <c r="AD321" i="3"/>
  <c r="AH321" i="3"/>
  <c r="AL321" i="3"/>
  <c r="AP321" i="3"/>
  <c r="AT321" i="3"/>
  <c r="AX321" i="3"/>
  <c r="BB321" i="3"/>
  <c r="BF321" i="3"/>
  <c r="D322" i="3"/>
  <c r="H322" i="3"/>
  <c r="N322" i="3"/>
  <c r="R322" i="3"/>
  <c r="V322" i="3"/>
  <c r="Z322" i="3"/>
  <c r="AD322" i="3"/>
  <c r="AH322" i="3"/>
  <c r="AL322" i="3"/>
  <c r="AP322" i="3"/>
  <c r="AT322" i="3"/>
  <c r="AX322" i="3"/>
  <c r="BB322" i="3"/>
  <c r="BF322" i="3"/>
  <c r="D323" i="3"/>
  <c r="H323" i="3"/>
  <c r="Q306" i="3"/>
  <c r="AG306" i="3"/>
  <c r="BA306" i="3"/>
  <c r="G307" i="3"/>
  <c r="Y307" i="3"/>
  <c r="AO307" i="3"/>
  <c r="BE307" i="3"/>
  <c r="Q308" i="3"/>
  <c r="AG308" i="3"/>
  <c r="AW308" i="3"/>
  <c r="G309" i="3"/>
  <c r="Y309" i="3"/>
  <c r="AO309" i="3"/>
  <c r="BE309" i="3"/>
  <c r="Q310" i="3"/>
  <c r="AG310" i="3"/>
  <c r="AW310" i="3"/>
  <c r="M311" i="3"/>
  <c r="AC311" i="3"/>
  <c r="AO311" i="3"/>
  <c r="BA233" i="3"/>
  <c r="BA311" i="3"/>
  <c r="G312" i="3"/>
  <c r="Y312" i="3"/>
  <c r="AO312" i="3"/>
  <c r="BE312" i="3"/>
  <c r="C313" i="3"/>
  <c r="U313" i="3"/>
  <c r="AK313" i="3"/>
  <c r="BA313" i="3"/>
  <c r="G314" i="3"/>
  <c r="Y314" i="3"/>
  <c r="AO314" i="3"/>
  <c r="BA314" i="3"/>
  <c r="Q315" i="3"/>
  <c r="AG315" i="3"/>
  <c r="AS315" i="3"/>
  <c r="C316" i="3"/>
  <c r="U316" i="3"/>
  <c r="AK316" i="3"/>
  <c r="AW316" i="3"/>
  <c r="C317" i="3"/>
  <c r="U317" i="3"/>
  <c r="AK317" i="3"/>
  <c r="BA317" i="3"/>
  <c r="Q318" i="3"/>
  <c r="AG318" i="3"/>
  <c r="AW318" i="3"/>
  <c r="Q319" i="3"/>
  <c r="AG319" i="3"/>
  <c r="AW319" i="3"/>
  <c r="C320" i="3"/>
  <c r="U320" i="3"/>
  <c r="AK320" i="3"/>
  <c r="BA320" i="3"/>
  <c r="U321" i="3"/>
  <c r="AK321" i="3"/>
  <c r="BA321" i="3"/>
  <c r="Q322" i="3"/>
  <c r="AK322" i="3"/>
  <c r="BA322" i="3"/>
  <c r="G323" i="3"/>
  <c r="Y323" i="3"/>
  <c r="AO323" i="3"/>
  <c r="AW323" i="3"/>
  <c r="G324" i="3"/>
  <c r="AC324" i="3"/>
  <c r="AK324" i="3"/>
  <c r="AW324" i="3"/>
  <c r="G325" i="3"/>
  <c r="G326" i="3"/>
  <c r="U289" i="3"/>
  <c r="U325" i="3"/>
  <c r="U326" i="3"/>
  <c r="AG289" i="3"/>
  <c r="AG325" i="3"/>
  <c r="AG326" i="3"/>
  <c r="AW289" i="3"/>
  <c r="AW325" i="3"/>
  <c r="AW326" i="3"/>
  <c r="I306" i="3"/>
  <c r="S306" i="3"/>
  <c r="AA306" i="3"/>
  <c r="AI306" i="3"/>
  <c r="AQ306" i="3"/>
  <c r="AY306" i="3"/>
  <c r="BG306" i="3"/>
  <c r="E307" i="3"/>
  <c r="O307" i="3"/>
  <c r="W307" i="3"/>
  <c r="AE307" i="3"/>
  <c r="AM307" i="3"/>
  <c r="AU307" i="3"/>
  <c r="BC307" i="3"/>
  <c r="E308" i="3"/>
  <c r="O308" i="3"/>
  <c r="W308" i="3"/>
  <c r="AE308" i="3"/>
  <c r="AM308" i="3"/>
  <c r="AU308" i="3"/>
  <c r="BC308" i="3"/>
  <c r="E309" i="3"/>
  <c r="O309" i="3"/>
  <c r="W309" i="3"/>
  <c r="AE309" i="3"/>
  <c r="AM309" i="3"/>
  <c r="AY309" i="3"/>
  <c r="BG309" i="3"/>
  <c r="I310" i="3"/>
  <c r="S310" i="3"/>
  <c r="AA310" i="3"/>
  <c r="AI310" i="3"/>
  <c r="AQ310" i="3"/>
  <c r="AY310" i="3"/>
  <c r="BG310" i="3"/>
  <c r="I311" i="3"/>
  <c r="S311" i="3"/>
  <c r="AA311" i="3"/>
  <c r="AI311" i="3"/>
  <c r="AQ311" i="3"/>
  <c r="AY311" i="3"/>
  <c r="BG311" i="3"/>
  <c r="E312" i="3"/>
  <c r="O312" i="3"/>
  <c r="AA312" i="3"/>
  <c r="AE312" i="3"/>
  <c r="AM312" i="3"/>
  <c r="AU312" i="3"/>
  <c r="BC312" i="3"/>
  <c r="E313" i="3"/>
  <c r="O313" i="3"/>
  <c r="W313" i="3"/>
  <c r="AE313" i="3"/>
  <c r="AM313" i="3"/>
  <c r="AU313" i="3"/>
  <c r="BG313" i="3"/>
  <c r="E314" i="3"/>
  <c r="O314" i="3"/>
  <c r="W314" i="3"/>
  <c r="AE314" i="3"/>
  <c r="AM314" i="3"/>
  <c r="AU314" i="3"/>
  <c r="BC314" i="3"/>
  <c r="E315" i="3"/>
  <c r="O315" i="3"/>
  <c r="W315" i="3"/>
  <c r="AE315" i="3"/>
  <c r="AM315" i="3"/>
  <c r="AU315" i="3"/>
  <c r="BC315" i="3"/>
  <c r="E253" i="3"/>
  <c r="E316" i="3"/>
  <c r="O316" i="3"/>
  <c r="AA316" i="3"/>
  <c r="AI316" i="3"/>
  <c r="AM316" i="3"/>
  <c r="AU316" i="3"/>
  <c r="BC316" i="3"/>
  <c r="E317" i="3"/>
  <c r="O317" i="3"/>
  <c r="W317" i="3"/>
  <c r="AE317" i="3"/>
  <c r="AM317" i="3"/>
  <c r="AU317" i="3"/>
  <c r="BG317" i="3"/>
  <c r="E318" i="3"/>
  <c r="S318" i="3"/>
  <c r="W318" i="3"/>
  <c r="AE318" i="3"/>
  <c r="AM318" i="3"/>
  <c r="AU318" i="3"/>
  <c r="BC318" i="3"/>
  <c r="E319" i="3"/>
  <c r="O319" i="3"/>
  <c r="W319" i="3"/>
  <c r="AE319" i="3"/>
  <c r="AM319" i="3"/>
  <c r="AU319" i="3"/>
  <c r="BC319" i="3"/>
  <c r="E320" i="3"/>
  <c r="O320" i="3"/>
  <c r="W320" i="3"/>
  <c r="AE320" i="3"/>
  <c r="AQ320" i="3"/>
  <c r="AY320" i="3"/>
  <c r="BG320" i="3"/>
  <c r="E321" i="3"/>
  <c r="O321" i="3"/>
  <c r="W321" i="3"/>
  <c r="AE321" i="3"/>
  <c r="AM321" i="3"/>
  <c r="AU321" i="3"/>
  <c r="BC321" i="3"/>
  <c r="E322" i="3"/>
  <c r="O322" i="3"/>
  <c r="W322" i="3"/>
  <c r="AE277" i="3"/>
  <c r="AE322" i="3"/>
  <c r="AM322" i="3"/>
  <c r="AU322" i="3"/>
  <c r="BG322" i="3"/>
  <c r="E323" i="3"/>
  <c r="O323" i="3"/>
  <c r="W323" i="3"/>
  <c r="AE323" i="3"/>
  <c r="AM323" i="3"/>
  <c r="AU323" i="3"/>
  <c r="BC323" i="3"/>
  <c r="I324" i="3"/>
  <c r="S324" i="3"/>
  <c r="AA324" i="3"/>
  <c r="AI324" i="3"/>
  <c r="AQ324" i="3"/>
  <c r="AY324" i="3"/>
  <c r="BG324" i="3"/>
  <c r="E289" i="3"/>
  <c r="E325" i="3"/>
  <c r="E326" i="3"/>
  <c r="O289" i="3"/>
  <c r="O325" i="3"/>
  <c r="O326" i="3"/>
  <c r="W289" i="3"/>
  <c r="W325" i="3"/>
  <c r="W326" i="3"/>
  <c r="AE289" i="3"/>
  <c r="AE325" i="3"/>
  <c r="AE326" i="3"/>
  <c r="AM289" i="3"/>
  <c r="AM325" i="3"/>
  <c r="AM326" i="3"/>
  <c r="AU289" i="3"/>
  <c r="AU325" i="3"/>
  <c r="AU326" i="3"/>
  <c r="BC289" i="3"/>
  <c r="BC325" i="3"/>
  <c r="BC326" i="3"/>
  <c r="BG289" i="3"/>
  <c r="BG325" i="3"/>
  <c r="BG326" i="3"/>
  <c r="D306" i="2"/>
  <c r="N306" i="2"/>
  <c r="V306" i="2"/>
  <c r="AD306" i="2"/>
  <c r="AL306" i="2"/>
  <c r="AT306" i="2"/>
  <c r="BF306" i="2"/>
  <c r="H307" i="2"/>
  <c r="R307" i="2"/>
  <c r="Z307" i="2"/>
  <c r="AH307" i="2"/>
  <c r="AP307" i="2"/>
  <c r="AX307" i="2"/>
  <c r="BF307" i="2"/>
  <c r="H308" i="2"/>
  <c r="R308" i="2"/>
  <c r="Z308" i="2"/>
  <c r="AH308" i="2"/>
  <c r="AL308" i="2"/>
  <c r="AT308" i="2"/>
  <c r="BF308" i="2"/>
  <c r="H309" i="2"/>
  <c r="R309" i="2"/>
  <c r="Z309" i="2"/>
  <c r="AD309" i="2"/>
  <c r="AL309" i="2"/>
  <c r="AT309" i="2"/>
  <c r="BB309" i="2"/>
  <c r="D310" i="2"/>
  <c r="N310" i="2"/>
  <c r="Z310" i="2"/>
  <c r="AD310" i="2"/>
  <c r="AL310" i="2"/>
  <c r="AT310" i="2"/>
  <c r="BB310" i="2"/>
  <c r="D311" i="2"/>
  <c r="N311" i="2"/>
  <c r="V311" i="2"/>
  <c r="AD311" i="2"/>
  <c r="AL311" i="2"/>
  <c r="AT311" i="2"/>
  <c r="BF311" i="2"/>
  <c r="D312" i="2"/>
  <c r="N312" i="2"/>
  <c r="V312" i="2"/>
  <c r="AD312" i="2"/>
  <c r="AL312" i="2"/>
  <c r="AT312" i="2"/>
  <c r="BB312" i="2"/>
  <c r="D313" i="2"/>
  <c r="N313" i="2"/>
  <c r="V313" i="2"/>
  <c r="AD313" i="2"/>
  <c r="AL313" i="2"/>
  <c r="AT313" i="2"/>
  <c r="BB313" i="2"/>
  <c r="H314" i="2"/>
  <c r="R314" i="2"/>
  <c r="Z314" i="2"/>
  <c r="AH314" i="2"/>
  <c r="AP314" i="2"/>
  <c r="AX314" i="2"/>
  <c r="BB314" i="2"/>
  <c r="D315" i="2"/>
  <c r="N315" i="2"/>
  <c r="V315" i="2"/>
  <c r="AD315" i="2"/>
  <c r="AL315" i="2"/>
  <c r="AT315" i="2"/>
  <c r="BB315" i="2"/>
  <c r="H316" i="2"/>
  <c r="N316" i="2"/>
  <c r="V316" i="2"/>
  <c r="AD316" i="2"/>
  <c r="AL316" i="2"/>
  <c r="AT316" i="2"/>
  <c r="BB316" i="2"/>
  <c r="D317" i="2"/>
  <c r="N317" i="2"/>
  <c r="V317" i="2"/>
  <c r="AD317" i="2"/>
  <c r="AP317" i="2"/>
  <c r="AX317" i="2"/>
  <c r="BF317" i="2"/>
  <c r="D318" i="2"/>
  <c r="N318" i="2"/>
  <c r="V318" i="2"/>
  <c r="AD318" i="2"/>
  <c r="AL318" i="2"/>
  <c r="AT318" i="2"/>
  <c r="BF318" i="2"/>
  <c r="H319" i="2"/>
  <c r="R319" i="2"/>
  <c r="V319" i="2"/>
  <c r="AD319" i="2"/>
  <c r="AL319" i="2"/>
  <c r="AT319" i="2"/>
  <c r="BB319" i="2"/>
  <c r="D320" i="2"/>
  <c r="N320" i="2"/>
  <c r="V320" i="2"/>
  <c r="AD320" i="2"/>
  <c r="AL320" i="2"/>
  <c r="AT320" i="2"/>
  <c r="BB320" i="2"/>
  <c r="H321" i="2"/>
  <c r="R321" i="2"/>
  <c r="Z321" i="2"/>
  <c r="AH321" i="2"/>
  <c r="AP321" i="2"/>
  <c r="AT321" i="2"/>
  <c r="BF321" i="2"/>
  <c r="D322" i="2"/>
  <c r="N322" i="2"/>
  <c r="V322" i="2"/>
  <c r="AD322" i="2"/>
  <c r="AL322" i="2"/>
  <c r="AT322" i="2"/>
  <c r="BF322" i="2"/>
  <c r="D323" i="2"/>
  <c r="R323" i="2"/>
  <c r="Z323" i="2"/>
  <c r="AH323" i="2"/>
  <c r="AP323" i="2"/>
  <c r="AX323" i="2"/>
  <c r="BF323" i="2"/>
  <c r="H324" i="2"/>
  <c r="R324" i="2"/>
  <c r="Z324" i="2"/>
  <c r="AH324" i="2"/>
  <c r="AP324" i="2"/>
  <c r="AX324" i="2"/>
  <c r="BB285" i="2"/>
  <c r="BB324" i="2"/>
  <c r="D325" i="2"/>
  <c r="D326" i="2"/>
  <c r="N325" i="2"/>
  <c r="N326" i="2"/>
  <c r="V325" i="2"/>
  <c r="V326" i="2"/>
  <c r="AD325" i="2"/>
  <c r="AD326" i="2"/>
  <c r="AL325" i="2"/>
  <c r="AL326" i="2"/>
  <c r="AT325" i="2"/>
  <c r="AT326" i="2"/>
  <c r="BB289" i="2"/>
  <c r="BB325" i="2"/>
  <c r="BB326" i="2"/>
  <c r="BF289" i="2"/>
  <c r="BF325" i="2"/>
  <c r="BF326" i="2"/>
  <c r="E306" i="5"/>
  <c r="S306" i="5"/>
  <c r="AA306" i="5"/>
  <c r="AI306" i="5"/>
  <c r="AQ306" i="5"/>
  <c r="BC306" i="5"/>
  <c r="O307" i="5"/>
  <c r="W307" i="5"/>
  <c r="AE307" i="5"/>
  <c r="AI307" i="5"/>
  <c r="AU307" i="5"/>
  <c r="BC307" i="5"/>
  <c r="E308" i="5"/>
  <c r="O308" i="5"/>
  <c r="W308" i="5"/>
  <c r="AE308" i="5"/>
  <c r="AM308" i="5"/>
  <c r="AY308" i="5"/>
  <c r="E309" i="5"/>
  <c r="O309" i="5"/>
  <c r="W309" i="5"/>
  <c r="AE309" i="5"/>
  <c r="AQ309" i="5"/>
  <c r="AU309" i="5"/>
  <c r="BC309" i="5"/>
  <c r="BG309" i="5"/>
  <c r="I310" i="5"/>
  <c r="S310" i="5"/>
  <c r="AA310" i="5"/>
  <c r="AI310" i="5"/>
  <c r="AQ310" i="5"/>
  <c r="AU310" i="5"/>
  <c r="BC310" i="5"/>
  <c r="BG310" i="5"/>
  <c r="E311" i="5"/>
  <c r="O311" i="5"/>
  <c r="W311" i="5"/>
  <c r="AE311" i="5"/>
  <c r="AI311" i="5"/>
  <c r="AQ311" i="5"/>
  <c r="AY311" i="5"/>
  <c r="E312" i="5"/>
  <c r="I312" i="5"/>
  <c r="O312" i="5"/>
  <c r="S312" i="5"/>
  <c r="W312" i="5"/>
  <c r="AA312" i="5"/>
  <c r="AE312" i="5"/>
  <c r="AI312" i="5"/>
  <c r="AM312" i="5"/>
  <c r="AQ312" i="5"/>
  <c r="AU312" i="5"/>
  <c r="AY312" i="5"/>
  <c r="BC312" i="5"/>
  <c r="BG312" i="5"/>
  <c r="E313" i="5"/>
  <c r="I313" i="5"/>
  <c r="O313" i="5"/>
  <c r="S313" i="5"/>
  <c r="W313" i="5"/>
  <c r="AA313" i="5"/>
  <c r="AE313" i="5"/>
  <c r="AI313" i="5"/>
  <c r="AM313" i="5"/>
  <c r="AQ313" i="5"/>
  <c r="AU313" i="5"/>
  <c r="AY313" i="5"/>
  <c r="BC313" i="5"/>
  <c r="BG313" i="5"/>
  <c r="E314" i="5"/>
  <c r="I314" i="5"/>
  <c r="O314" i="5"/>
  <c r="S314" i="5"/>
  <c r="W314" i="5"/>
  <c r="AA314" i="5"/>
  <c r="AE314" i="5"/>
  <c r="AI314" i="5"/>
  <c r="AM314" i="5"/>
  <c r="AQ314" i="5"/>
  <c r="AU314" i="5"/>
  <c r="AY314" i="5"/>
  <c r="BC314" i="5"/>
  <c r="BG314" i="5"/>
  <c r="E315" i="5"/>
  <c r="I315" i="5"/>
  <c r="O315" i="5"/>
  <c r="S315" i="5"/>
  <c r="W315" i="5"/>
  <c r="AA315" i="5"/>
  <c r="AE315" i="5"/>
  <c r="AI315" i="5"/>
  <c r="AM315" i="5"/>
  <c r="AQ315" i="5"/>
  <c r="AU315" i="5"/>
  <c r="AY315" i="5"/>
  <c r="BC315" i="5"/>
  <c r="BG315" i="5"/>
  <c r="E316" i="5"/>
  <c r="I316" i="5"/>
  <c r="O316" i="5"/>
  <c r="S316" i="5"/>
  <c r="W316" i="5"/>
  <c r="AA316" i="5"/>
  <c r="AE316" i="5"/>
  <c r="AI316" i="5"/>
  <c r="AM316" i="5"/>
  <c r="AQ316" i="5"/>
  <c r="AU316" i="5"/>
  <c r="AY316" i="5"/>
  <c r="BC316" i="5"/>
  <c r="BG316" i="5"/>
  <c r="E317" i="5"/>
  <c r="I317" i="5"/>
  <c r="O317" i="5"/>
  <c r="S317" i="5"/>
  <c r="W317" i="5"/>
  <c r="AA317" i="5"/>
  <c r="AE317" i="5"/>
  <c r="AI317" i="5"/>
  <c r="AM317" i="5"/>
  <c r="AQ317" i="5"/>
  <c r="AU317" i="5"/>
  <c r="AY317" i="5"/>
  <c r="BC317" i="5"/>
  <c r="BG317" i="5"/>
  <c r="E318" i="5"/>
  <c r="I318" i="5"/>
  <c r="O318" i="5"/>
  <c r="S318" i="5"/>
  <c r="W318" i="5"/>
  <c r="AA318" i="5"/>
  <c r="AE318" i="5"/>
  <c r="AI318" i="5"/>
  <c r="AM318" i="5"/>
  <c r="AQ318" i="5"/>
  <c r="AU318" i="5"/>
  <c r="AY318" i="5"/>
  <c r="BC318" i="5"/>
  <c r="BG318" i="5"/>
  <c r="E319" i="5"/>
  <c r="I319" i="5"/>
  <c r="O319" i="5"/>
  <c r="S319" i="5"/>
  <c r="W319" i="5"/>
  <c r="AA319" i="5"/>
  <c r="AE319" i="5"/>
  <c r="AI319" i="5"/>
  <c r="AM319" i="5"/>
  <c r="AQ319" i="5"/>
  <c r="AU319" i="5"/>
  <c r="AY319" i="5"/>
  <c r="BC319" i="5"/>
  <c r="BG319" i="5"/>
  <c r="E320" i="5"/>
  <c r="I320" i="5"/>
  <c r="O320" i="5"/>
  <c r="S320" i="5"/>
  <c r="W320" i="5"/>
  <c r="AA320" i="5"/>
  <c r="AE320" i="5"/>
  <c r="AI320" i="5"/>
  <c r="AM320" i="5"/>
  <c r="AQ320" i="5"/>
  <c r="AU320" i="5"/>
  <c r="AY320" i="5"/>
  <c r="BC320" i="5"/>
  <c r="BG320" i="5"/>
  <c r="E321" i="5"/>
  <c r="I321" i="5"/>
  <c r="O321" i="5"/>
  <c r="S321" i="5"/>
  <c r="W321" i="5"/>
  <c r="AA321" i="5"/>
  <c r="AE321" i="5"/>
  <c r="AI321" i="5"/>
  <c r="AM321" i="5"/>
  <c r="AQ321" i="5"/>
  <c r="AU321" i="5"/>
  <c r="AY321" i="5"/>
  <c r="BC321" i="5"/>
  <c r="BG321" i="5"/>
  <c r="E322" i="5"/>
  <c r="I322" i="5"/>
  <c r="O322" i="5"/>
  <c r="S322" i="5"/>
  <c r="W322" i="5"/>
  <c r="AA322" i="5"/>
  <c r="AE322" i="5"/>
  <c r="AI322" i="5"/>
  <c r="AM322" i="5"/>
  <c r="AQ322" i="5"/>
  <c r="AU322" i="5"/>
  <c r="AY322" i="5"/>
  <c r="BC322" i="5"/>
  <c r="BG322" i="5"/>
  <c r="E323" i="5"/>
  <c r="I323" i="5"/>
  <c r="O323" i="5"/>
  <c r="S323" i="5"/>
  <c r="W323" i="5"/>
  <c r="AA323" i="5"/>
  <c r="AE323" i="5"/>
  <c r="AI323" i="5"/>
  <c r="AM323" i="5"/>
  <c r="AQ323" i="5"/>
  <c r="AU323" i="5"/>
  <c r="AY323" i="5"/>
  <c r="BC323" i="5"/>
  <c r="BG323" i="5"/>
  <c r="G306" i="3"/>
  <c r="Y306" i="3"/>
  <c r="AO306" i="3"/>
  <c r="AS306" i="3"/>
  <c r="Q307" i="3"/>
  <c r="AC307" i="3"/>
  <c r="AS307" i="3"/>
  <c r="C308" i="3"/>
  <c r="U308" i="3"/>
  <c r="AK308" i="3"/>
  <c r="BE308" i="3"/>
  <c r="Q309" i="3"/>
  <c r="AC309" i="3"/>
  <c r="AS309" i="3"/>
  <c r="G310" i="3"/>
  <c r="Y310" i="3"/>
  <c r="AO310" i="3"/>
  <c r="BA310" i="3"/>
  <c r="C311" i="3"/>
  <c r="Q311" i="3"/>
  <c r="AG311" i="3"/>
  <c r="AW311" i="3"/>
  <c r="C312" i="3"/>
  <c r="U312" i="3"/>
  <c r="AK312" i="3"/>
  <c r="BA312" i="3"/>
  <c r="M313" i="3"/>
  <c r="AC313" i="3"/>
  <c r="AS313" i="3"/>
  <c r="Q314" i="3"/>
  <c r="AG314" i="3"/>
  <c r="AW314" i="3"/>
  <c r="G315" i="3"/>
  <c r="Y315" i="3"/>
  <c r="AO315" i="3"/>
  <c r="AW315" i="3"/>
  <c r="M316" i="3"/>
  <c r="AG316" i="3"/>
  <c r="BA316" i="3"/>
  <c r="G317" i="3"/>
  <c r="Y317" i="3"/>
  <c r="AO317" i="3"/>
  <c r="BE317" i="3"/>
  <c r="C318" i="3"/>
  <c r="U318" i="3"/>
  <c r="AK318" i="3"/>
  <c r="BA318" i="3"/>
  <c r="G319" i="3"/>
  <c r="Y319" i="3"/>
  <c r="AO319" i="3"/>
  <c r="BE319" i="3"/>
  <c r="G320" i="3"/>
  <c r="Y320" i="3"/>
  <c r="AO320" i="3"/>
  <c r="BE320" i="3"/>
  <c r="G321" i="3"/>
  <c r="Y321" i="3"/>
  <c r="AO321" i="3"/>
  <c r="BE321" i="3"/>
  <c r="M322" i="3"/>
  <c r="AC322" i="3"/>
  <c r="AS322" i="3"/>
  <c r="Q323" i="3"/>
  <c r="AG323" i="3"/>
  <c r="BE323" i="3"/>
  <c r="Q324" i="3"/>
  <c r="AG324" i="3"/>
  <c r="BA324" i="3"/>
  <c r="C289" i="3"/>
  <c r="C325" i="3"/>
  <c r="C326" i="3"/>
  <c r="Q289" i="3"/>
  <c r="Q325" i="3"/>
  <c r="Q326" i="3"/>
  <c r="AC289" i="3"/>
  <c r="AC325" i="3"/>
  <c r="AC326" i="3"/>
  <c r="AO289" i="3"/>
  <c r="AO325" i="3"/>
  <c r="AO326" i="3"/>
  <c r="BA289" i="3"/>
  <c r="BA325" i="3"/>
  <c r="BA326" i="3"/>
  <c r="E306" i="3"/>
  <c r="O306" i="3"/>
  <c r="W306" i="3"/>
  <c r="AE306" i="3"/>
  <c r="AM306" i="3"/>
  <c r="AU306" i="3"/>
  <c r="BC306" i="3"/>
  <c r="I307" i="3"/>
  <c r="S307" i="3"/>
  <c r="AA307" i="3"/>
  <c r="AI307" i="3"/>
  <c r="AQ307" i="3"/>
  <c r="AY307" i="3"/>
  <c r="BG307" i="3"/>
  <c r="I308" i="3"/>
  <c r="S308" i="3"/>
  <c r="AA308" i="3"/>
  <c r="AI308" i="3"/>
  <c r="AQ308" i="3"/>
  <c r="AY308" i="3"/>
  <c r="BG308" i="3"/>
  <c r="I309" i="3"/>
  <c r="S309" i="3"/>
  <c r="AA309" i="3"/>
  <c r="AI309" i="3"/>
  <c r="AQ309" i="3"/>
  <c r="AU309" i="3"/>
  <c r="BC309" i="3"/>
  <c r="E310" i="3"/>
  <c r="O310" i="3"/>
  <c r="W310" i="3"/>
  <c r="AE310" i="3"/>
  <c r="AM310" i="3"/>
  <c r="AU310" i="3"/>
  <c r="BC310" i="3"/>
  <c r="E311" i="3"/>
  <c r="O311" i="3"/>
  <c r="W311" i="3"/>
  <c r="AE311" i="3"/>
  <c r="AM311" i="3"/>
  <c r="AU311" i="3"/>
  <c r="BC311" i="3"/>
  <c r="I312" i="3"/>
  <c r="S312" i="3"/>
  <c r="W312" i="3"/>
  <c r="AI312" i="3"/>
  <c r="AQ312" i="3"/>
  <c r="AY312" i="3"/>
  <c r="BG312" i="3"/>
  <c r="I313" i="3"/>
  <c r="S313" i="3"/>
  <c r="AA313" i="3"/>
  <c r="AI313" i="3"/>
  <c r="AQ313" i="3"/>
  <c r="AY313" i="3"/>
  <c r="BC313" i="3"/>
  <c r="I314" i="3"/>
  <c r="S314" i="3"/>
  <c r="AA314" i="3"/>
  <c r="AI314" i="3"/>
  <c r="AQ314" i="3"/>
  <c r="AY314" i="3"/>
  <c r="BG314" i="3"/>
  <c r="I315" i="3"/>
  <c r="S315" i="3"/>
  <c r="AA315" i="3"/>
  <c r="AI315" i="3"/>
  <c r="AQ315" i="3"/>
  <c r="AY315" i="3"/>
  <c r="BG315" i="3"/>
  <c r="I316" i="3"/>
  <c r="S316" i="3"/>
  <c r="W149" i="3"/>
  <c r="W316" i="3"/>
  <c r="AE316" i="3"/>
  <c r="AQ316" i="3"/>
  <c r="AY316" i="3"/>
  <c r="BG316" i="3"/>
  <c r="I317" i="3"/>
  <c r="S317" i="3"/>
  <c r="AA317" i="3"/>
  <c r="AI317" i="3"/>
  <c r="AQ317" i="3"/>
  <c r="AY317" i="3"/>
  <c r="BC317" i="3"/>
  <c r="I318" i="3"/>
  <c r="O318" i="3"/>
  <c r="AA318" i="3"/>
  <c r="AI318" i="3"/>
  <c r="AQ318" i="3"/>
  <c r="AY318" i="3"/>
  <c r="BG318" i="3"/>
  <c r="I319" i="3"/>
  <c r="S319" i="3"/>
  <c r="AA319" i="3"/>
  <c r="AI319" i="3"/>
  <c r="AQ319" i="3"/>
  <c r="AY319" i="3"/>
  <c r="BG319" i="3"/>
  <c r="I320" i="3"/>
  <c r="S320" i="3"/>
  <c r="AA320" i="3"/>
  <c r="AI320" i="3"/>
  <c r="AM320" i="3"/>
  <c r="AU320" i="3"/>
  <c r="BC320" i="3"/>
  <c r="I321" i="3"/>
  <c r="S321" i="3"/>
  <c r="AA321" i="3"/>
  <c r="AI321" i="3"/>
  <c r="AQ321" i="3"/>
  <c r="AY321" i="3"/>
  <c r="BG321" i="3"/>
  <c r="I322" i="3"/>
  <c r="S322" i="3"/>
  <c r="AA322" i="3"/>
  <c r="AI322" i="3"/>
  <c r="AQ322" i="3"/>
  <c r="AY322" i="3"/>
  <c r="BC277" i="3"/>
  <c r="BC322" i="3"/>
  <c r="I323" i="3"/>
  <c r="S323" i="3"/>
  <c r="AA323" i="3"/>
  <c r="AI323" i="3"/>
  <c r="AQ323" i="3"/>
  <c r="AY323" i="3"/>
  <c r="BG323" i="3"/>
  <c r="E324" i="3"/>
  <c r="O324" i="3"/>
  <c r="W324" i="3"/>
  <c r="AE324" i="3"/>
  <c r="AM324" i="3"/>
  <c r="AU324" i="3"/>
  <c r="BC324" i="3"/>
  <c r="I289" i="3"/>
  <c r="I325" i="3"/>
  <c r="I326" i="3"/>
  <c r="S289" i="3"/>
  <c r="S325" i="3"/>
  <c r="S326" i="3"/>
  <c r="AA289" i="3"/>
  <c r="AA325" i="3"/>
  <c r="AA326" i="3"/>
  <c r="AI289" i="3"/>
  <c r="AI325" i="3"/>
  <c r="AI326" i="3"/>
  <c r="AQ289" i="3"/>
  <c r="AQ325" i="3"/>
  <c r="AQ326" i="3"/>
  <c r="AY289" i="3"/>
  <c r="AY325" i="3"/>
  <c r="AY326" i="3"/>
  <c r="H306" i="2"/>
  <c r="R306" i="2"/>
  <c r="Z306" i="2"/>
  <c r="AH306" i="2"/>
  <c r="AP306" i="2"/>
  <c r="AX306" i="2"/>
  <c r="BB306" i="2"/>
  <c r="D307" i="2"/>
  <c r="N307" i="2"/>
  <c r="V307" i="2"/>
  <c r="AD307" i="2"/>
  <c r="AL307" i="2"/>
  <c r="AT307" i="2"/>
  <c r="BB307" i="2"/>
  <c r="D308" i="2"/>
  <c r="N308" i="2"/>
  <c r="V308" i="2"/>
  <c r="AD308" i="2"/>
  <c r="AP308" i="2"/>
  <c r="AX308" i="2"/>
  <c r="BB308" i="2"/>
  <c r="D309" i="2"/>
  <c r="N309" i="2"/>
  <c r="V309" i="2"/>
  <c r="AH309" i="2"/>
  <c r="AP309" i="2"/>
  <c r="AX309" i="2"/>
  <c r="BF309" i="2"/>
  <c r="H310" i="2"/>
  <c r="R310" i="2"/>
  <c r="V310" i="2"/>
  <c r="AH310" i="2"/>
  <c r="AP310" i="2"/>
  <c r="AX310" i="2"/>
  <c r="BF310" i="2"/>
  <c r="H311" i="2"/>
  <c r="R311" i="2"/>
  <c r="Z311" i="2"/>
  <c r="AH311" i="2"/>
  <c r="AP311" i="2"/>
  <c r="AX311" i="2"/>
  <c r="BB311" i="2"/>
  <c r="H312" i="2"/>
  <c r="R312" i="2"/>
  <c r="Z312" i="2"/>
  <c r="AH312" i="2"/>
  <c r="AP312" i="2"/>
  <c r="AX312" i="2"/>
  <c r="BF312" i="2"/>
  <c r="H313" i="2"/>
  <c r="R313" i="2"/>
  <c r="Z313" i="2"/>
  <c r="AH313" i="2"/>
  <c r="AP313" i="2"/>
  <c r="AX313" i="2"/>
  <c r="BF313" i="2"/>
  <c r="D314" i="2"/>
  <c r="N314" i="2"/>
  <c r="V314" i="2"/>
  <c r="AD314" i="2"/>
  <c r="AL314" i="2"/>
  <c r="AT314" i="2"/>
  <c r="BF314" i="2"/>
  <c r="H315" i="2"/>
  <c r="R315" i="2"/>
  <c r="Z315" i="2"/>
  <c r="AH315" i="2"/>
  <c r="AP315" i="2"/>
  <c r="AX315" i="2"/>
  <c r="BF315" i="2"/>
  <c r="D316" i="2"/>
  <c r="R316" i="2"/>
  <c r="Z316" i="2"/>
  <c r="AH316" i="2"/>
  <c r="AP316" i="2"/>
  <c r="AX316" i="2"/>
  <c r="BF316" i="2"/>
  <c r="H317" i="2"/>
  <c r="R317" i="2"/>
  <c r="Z317" i="2"/>
  <c r="AH317" i="2"/>
  <c r="AL317" i="2"/>
  <c r="AT317" i="2"/>
  <c r="BB317" i="2"/>
  <c r="H318" i="2"/>
  <c r="R318" i="2"/>
  <c r="Z318" i="2"/>
  <c r="AH318" i="2"/>
  <c r="AP318" i="2"/>
  <c r="AX318" i="2"/>
  <c r="BB318" i="2"/>
  <c r="D319" i="2"/>
  <c r="N319" i="2"/>
  <c r="Z319" i="2"/>
  <c r="AH319" i="2"/>
  <c r="AP319" i="2"/>
  <c r="AX319" i="2"/>
  <c r="BF319" i="2"/>
  <c r="H320" i="2"/>
  <c r="R320" i="2"/>
  <c r="Z320" i="2"/>
  <c r="AH320" i="2"/>
  <c r="AP320" i="2"/>
  <c r="AX320" i="2"/>
  <c r="BF320" i="2"/>
  <c r="D321" i="2"/>
  <c r="N321" i="2"/>
  <c r="V321" i="2"/>
  <c r="AD321" i="2"/>
  <c r="AL321" i="2"/>
  <c r="AX321" i="2"/>
  <c r="BB321" i="2"/>
  <c r="H322" i="2"/>
  <c r="R322" i="2"/>
  <c r="Z322" i="2"/>
  <c r="AH322" i="2"/>
  <c r="AP322" i="2"/>
  <c r="AX322" i="2"/>
  <c r="BB322" i="2"/>
  <c r="H323" i="2"/>
  <c r="N323" i="2"/>
  <c r="V323" i="2"/>
  <c r="AD323" i="2"/>
  <c r="AL323" i="2"/>
  <c r="AT323" i="2"/>
  <c r="BB323" i="2"/>
  <c r="D324" i="2"/>
  <c r="N324" i="2"/>
  <c r="V324" i="2"/>
  <c r="AD324" i="2"/>
  <c r="AL324" i="2"/>
  <c r="AT324" i="2"/>
  <c r="BF324" i="2"/>
  <c r="H325" i="2"/>
  <c r="H326" i="2"/>
  <c r="R325" i="2"/>
  <c r="R326" i="2"/>
  <c r="Z325" i="2"/>
  <c r="Z326" i="2"/>
  <c r="AH325" i="2"/>
  <c r="AH326" i="2"/>
  <c r="AP325" i="2"/>
  <c r="AP326" i="2"/>
  <c r="AX325" i="2"/>
  <c r="AX326" i="2"/>
  <c r="I306" i="5"/>
  <c r="O306" i="5"/>
  <c r="W306" i="5"/>
  <c r="AE306" i="5"/>
  <c r="AM306" i="5"/>
  <c r="AU306" i="5"/>
  <c r="AY306" i="5"/>
  <c r="BG306" i="5"/>
  <c r="E307" i="5"/>
  <c r="I307" i="5"/>
  <c r="S307" i="5"/>
  <c r="AA307" i="5"/>
  <c r="AM307" i="5"/>
  <c r="AQ307" i="5"/>
  <c r="AY307" i="5"/>
  <c r="BG307" i="5"/>
  <c r="I308" i="5"/>
  <c r="S308" i="5"/>
  <c r="AA308" i="5"/>
  <c r="AI308" i="5"/>
  <c r="AQ308" i="5"/>
  <c r="AU308" i="5"/>
  <c r="BC308" i="5"/>
  <c r="BG308" i="5"/>
  <c r="I309" i="5"/>
  <c r="S309" i="5"/>
  <c r="AA309" i="5"/>
  <c r="AI309" i="5"/>
  <c r="AM309" i="5"/>
  <c r="AY309" i="5"/>
  <c r="E310" i="5"/>
  <c r="O310" i="5"/>
  <c r="W310" i="5"/>
  <c r="AE310" i="5"/>
  <c r="AM310" i="5"/>
  <c r="AY310" i="5"/>
  <c r="I311" i="5"/>
  <c r="S311" i="5"/>
  <c r="AA311" i="5"/>
  <c r="AM311" i="5"/>
  <c r="AU311" i="5"/>
  <c r="BC311" i="5"/>
  <c r="BG311" i="5"/>
  <c r="AB225" i="8"/>
  <c r="B306" i="3"/>
  <c r="F306" i="3"/>
  <c r="L306" i="3"/>
  <c r="P306" i="3"/>
  <c r="T306" i="3"/>
  <c r="X306" i="3"/>
  <c r="AB306" i="3"/>
  <c r="AF306" i="3"/>
  <c r="AJ306" i="3"/>
  <c r="AN306" i="3"/>
  <c r="AR306" i="3"/>
  <c r="AV306" i="3"/>
  <c r="AZ306" i="3"/>
  <c r="BD306" i="3"/>
  <c r="B307" i="3"/>
  <c r="F307" i="3"/>
  <c r="L307" i="3"/>
  <c r="P307" i="3"/>
  <c r="T307" i="3"/>
  <c r="X307" i="3"/>
  <c r="AB307" i="3"/>
  <c r="AF307" i="3"/>
  <c r="AJ307" i="3"/>
  <c r="AN307" i="3"/>
  <c r="AR307" i="3"/>
  <c r="AV307" i="3"/>
  <c r="AZ307" i="3"/>
  <c r="BD307" i="3"/>
  <c r="B308" i="3"/>
  <c r="F308" i="3"/>
  <c r="L308" i="3"/>
  <c r="P308" i="3"/>
  <c r="T308" i="3"/>
  <c r="X308" i="3"/>
  <c r="AB308" i="3"/>
  <c r="AF308" i="3"/>
  <c r="AJ308" i="3"/>
  <c r="AN308" i="3"/>
  <c r="AR308" i="3"/>
  <c r="AV308" i="3"/>
  <c r="AZ308" i="3"/>
  <c r="BD308" i="3"/>
  <c r="B309" i="3"/>
  <c r="F309" i="3"/>
  <c r="L309" i="3"/>
  <c r="P309" i="3"/>
  <c r="T309" i="3"/>
  <c r="X309" i="3"/>
  <c r="AB309" i="3"/>
  <c r="AF309" i="3"/>
  <c r="AJ309" i="3"/>
  <c r="AN309" i="3"/>
  <c r="AR309" i="3"/>
  <c r="AV309" i="3"/>
  <c r="AZ309" i="3"/>
  <c r="BD309" i="3"/>
  <c r="B310" i="3"/>
  <c r="F310" i="3"/>
  <c r="L310" i="3"/>
  <c r="P310" i="3"/>
  <c r="T310" i="3"/>
  <c r="X310" i="3"/>
  <c r="AB310" i="3"/>
  <c r="AF310" i="3"/>
  <c r="AJ310" i="3"/>
  <c r="AN310" i="3"/>
  <c r="AR310" i="3"/>
  <c r="AV310" i="3"/>
  <c r="AZ310" i="3"/>
  <c r="BD310" i="3"/>
  <c r="B311" i="3"/>
  <c r="F311" i="3"/>
  <c r="L311" i="3"/>
  <c r="P311" i="3"/>
  <c r="T311" i="3"/>
  <c r="X311" i="3"/>
  <c r="AB311" i="3"/>
  <c r="AF311" i="3"/>
  <c r="AJ311" i="3"/>
  <c r="AN311" i="3"/>
  <c r="AR311" i="3"/>
  <c r="AV311" i="3"/>
  <c r="AZ311" i="3"/>
  <c r="BD311" i="3"/>
  <c r="B312" i="3"/>
  <c r="F312" i="3"/>
  <c r="L312" i="3"/>
  <c r="P312" i="3"/>
  <c r="T312" i="3"/>
  <c r="X312" i="3"/>
  <c r="AB312" i="3"/>
  <c r="AF312" i="3"/>
  <c r="AJ312" i="3"/>
  <c r="AN312" i="3"/>
  <c r="AR312" i="3"/>
  <c r="AV312" i="3"/>
  <c r="AZ312" i="3"/>
  <c r="BD312" i="3"/>
  <c r="B313" i="3"/>
  <c r="F313" i="3"/>
  <c r="L313" i="3"/>
  <c r="P313" i="3"/>
  <c r="T313" i="3"/>
  <c r="X313" i="3"/>
  <c r="AB313" i="3"/>
  <c r="AF313" i="3"/>
  <c r="AJ313" i="3"/>
  <c r="AN313" i="3"/>
  <c r="AR313" i="3"/>
  <c r="AV313" i="3"/>
  <c r="AZ313" i="3"/>
  <c r="BD313" i="3"/>
  <c r="B314" i="3"/>
  <c r="F314" i="3"/>
  <c r="L314" i="3"/>
  <c r="P314" i="3"/>
  <c r="T314" i="3"/>
  <c r="X314" i="3"/>
  <c r="AB314" i="3"/>
  <c r="AF314" i="3"/>
  <c r="AJ314" i="3"/>
  <c r="AN314" i="3"/>
  <c r="AR314" i="3"/>
  <c r="AV314" i="3"/>
  <c r="AZ314" i="3"/>
  <c r="BD314" i="3"/>
  <c r="B315" i="3"/>
  <c r="F315" i="3"/>
  <c r="L315" i="3"/>
  <c r="P315" i="3"/>
  <c r="T315" i="3"/>
  <c r="X315" i="3"/>
  <c r="AB315" i="3"/>
  <c r="AF315" i="3"/>
  <c r="AJ315" i="3"/>
  <c r="AN315" i="3"/>
  <c r="AR315" i="3"/>
  <c r="AV315" i="3"/>
  <c r="AZ315" i="3"/>
  <c r="BD315" i="3"/>
  <c r="B316" i="3"/>
  <c r="F316" i="3"/>
  <c r="L316" i="3"/>
  <c r="P316" i="3"/>
  <c r="T316" i="3"/>
  <c r="X316" i="3"/>
  <c r="AB316" i="3"/>
  <c r="AF316" i="3"/>
  <c r="AJ316" i="3"/>
  <c r="AN316" i="3"/>
  <c r="AR316" i="3"/>
  <c r="AV316" i="3"/>
  <c r="AZ316" i="3"/>
  <c r="BD316" i="3"/>
  <c r="B317" i="3"/>
  <c r="F317" i="3"/>
  <c r="L317" i="3"/>
  <c r="P317" i="3"/>
  <c r="T317" i="3"/>
  <c r="X317" i="3"/>
  <c r="AB317" i="3"/>
  <c r="AF317" i="3"/>
  <c r="AJ317" i="3"/>
  <c r="AN317" i="3"/>
  <c r="AR317" i="3"/>
  <c r="AV317" i="3"/>
  <c r="AZ317" i="3"/>
  <c r="BD317" i="3"/>
  <c r="B318" i="3"/>
  <c r="F318" i="3"/>
  <c r="L318" i="3"/>
  <c r="P318" i="3"/>
  <c r="T318" i="3"/>
  <c r="X318" i="3"/>
  <c r="AB318" i="3"/>
  <c r="AF318" i="3"/>
  <c r="AJ318" i="3"/>
  <c r="AN318" i="3"/>
  <c r="AR318" i="3"/>
  <c r="AV318" i="3"/>
  <c r="AZ318" i="3"/>
  <c r="BD318" i="3"/>
  <c r="B319" i="3"/>
  <c r="F319" i="3"/>
  <c r="L319" i="3"/>
  <c r="P319" i="3"/>
  <c r="T319" i="3"/>
  <c r="X319" i="3"/>
  <c r="AB319" i="3"/>
  <c r="AF319" i="3"/>
  <c r="AJ319" i="3"/>
  <c r="AN319" i="3"/>
  <c r="AR319" i="3"/>
  <c r="AV319" i="3"/>
  <c r="AZ319" i="3"/>
  <c r="BD319" i="3"/>
  <c r="B320" i="3"/>
  <c r="F320" i="3"/>
  <c r="L320" i="3"/>
  <c r="P320" i="3"/>
  <c r="T320" i="3"/>
  <c r="X320" i="3"/>
  <c r="AB320" i="3"/>
  <c r="AF320" i="3"/>
  <c r="AJ320" i="3"/>
  <c r="AN320" i="3"/>
  <c r="AR320" i="3"/>
  <c r="AV320" i="3"/>
  <c r="AZ320" i="3"/>
  <c r="BD320" i="3"/>
  <c r="B321" i="3"/>
  <c r="F321" i="3"/>
  <c r="L321" i="3"/>
  <c r="P321" i="3"/>
  <c r="T321" i="3"/>
  <c r="X321" i="3"/>
  <c r="AB321" i="3"/>
  <c r="AF321" i="3"/>
  <c r="AJ321" i="3"/>
  <c r="AN321" i="3"/>
  <c r="AR321" i="3"/>
  <c r="AV321" i="3"/>
  <c r="AZ321" i="3"/>
  <c r="BD321" i="3"/>
  <c r="B322" i="3"/>
  <c r="F322" i="3"/>
  <c r="L322" i="3"/>
  <c r="P322" i="3"/>
  <c r="T322" i="3"/>
  <c r="X322" i="3"/>
  <c r="AB322" i="3"/>
  <c r="AF322" i="3"/>
  <c r="AJ322" i="3"/>
  <c r="AN322" i="3"/>
  <c r="AR322" i="3"/>
  <c r="AV322" i="3"/>
  <c r="AZ322" i="3"/>
  <c r="BD322" i="3"/>
  <c r="B323" i="3"/>
  <c r="F323" i="3"/>
  <c r="M306" i="3"/>
  <c r="AC306" i="3"/>
  <c r="AW306" i="3"/>
  <c r="C307" i="3"/>
  <c r="U307" i="3"/>
  <c r="AK307" i="3"/>
  <c r="BA307" i="3"/>
  <c r="M308" i="3"/>
  <c r="AC308" i="3"/>
  <c r="AS308" i="3"/>
  <c r="C309" i="3"/>
  <c r="U309" i="3"/>
  <c r="AK309" i="3"/>
  <c r="BA309" i="3"/>
  <c r="M310" i="3"/>
  <c r="AC310" i="3"/>
  <c r="AS310" i="3"/>
  <c r="G311" i="3"/>
  <c r="Y311" i="3"/>
  <c r="AS311" i="3"/>
  <c r="M312" i="3"/>
  <c r="AC312" i="3"/>
  <c r="AS312" i="3"/>
  <c r="Q313" i="3"/>
  <c r="AG313" i="3"/>
  <c r="AW313" i="3"/>
  <c r="C314" i="3"/>
  <c r="U314" i="3"/>
  <c r="AK314" i="3"/>
  <c r="BE314" i="3"/>
  <c r="M315" i="3"/>
  <c r="AC315" i="3"/>
  <c r="BE315" i="3"/>
  <c r="G316" i="3"/>
  <c r="Y316" i="3"/>
  <c r="AO316" i="3"/>
  <c r="BE316" i="3"/>
  <c r="Q317" i="3"/>
  <c r="AG317" i="3"/>
  <c r="AS317" i="3"/>
  <c r="M318" i="3"/>
  <c r="AC318" i="3"/>
  <c r="AS318" i="3"/>
  <c r="M319" i="3"/>
  <c r="AC319" i="3"/>
  <c r="AS319" i="3"/>
  <c r="Q320" i="3"/>
  <c r="AG320" i="3"/>
  <c r="AW320" i="3"/>
  <c r="Q321" i="3"/>
  <c r="AG321" i="3"/>
  <c r="AW321" i="3"/>
  <c r="G322" i="3"/>
  <c r="Y322" i="3"/>
  <c r="AG173" i="3"/>
  <c r="AG322" i="3"/>
  <c r="AW322" i="3"/>
  <c r="C323" i="3"/>
  <c r="U323" i="3"/>
  <c r="AK323" i="3"/>
  <c r="BA323" i="3"/>
  <c r="M324" i="3"/>
  <c r="Y324" i="3"/>
  <c r="AO324" i="3"/>
  <c r="BE324" i="3"/>
  <c r="M289" i="3"/>
  <c r="M325" i="3"/>
  <c r="M326" i="3"/>
  <c r="Y289" i="3"/>
  <c r="Y325" i="3"/>
  <c r="Y326" i="3"/>
  <c r="AK289" i="3"/>
  <c r="AK325" i="3"/>
  <c r="AK326" i="3"/>
  <c r="AS289" i="3"/>
  <c r="AS325" i="3"/>
  <c r="AS326" i="3"/>
  <c r="BE289" i="3"/>
  <c r="BE325" i="3"/>
  <c r="BE326" i="3"/>
  <c r="B306" i="2"/>
  <c r="F306" i="2"/>
  <c r="L306" i="2"/>
  <c r="P306" i="2"/>
  <c r="T306" i="2"/>
  <c r="X306" i="2"/>
  <c r="AB306" i="2"/>
  <c r="AF306" i="2"/>
  <c r="AJ306" i="2"/>
  <c r="AN306" i="2"/>
  <c r="AR306" i="2"/>
  <c r="AV306" i="2"/>
  <c r="AZ306" i="2"/>
  <c r="BD306" i="2"/>
  <c r="F307" i="2"/>
  <c r="L307" i="2"/>
  <c r="P307" i="2"/>
  <c r="T307" i="2"/>
  <c r="X307" i="2"/>
  <c r="AB307" i="2"/>
  <c r="AF307" i="2"/>
  <c r="AJ307" i="2"/>
  <c r="AN307" i="2"/>
  <c r="AR307" i="2"/>
  <c r="AV307" i="2"/>
  <c r="B308" i="2"/>
  <c r="F217" i="2"/>
  <c r="F308" i="2"/>
  <c r="L308" i="2"/>
  <c r="P308" i="2"/>
  <c r="T308" i="2"/>
  <c r="X308" i="2"/>
  <c r="AB308" i="2"/>
  <c r="AF308" i="2"/>
  <c r="AJ308" i="2"/>
  <c r="AN308" i="2"/>
  <c r="AR308" i="2"/>
  <c r="AV308" i="2"/>
  <c r="AZ308" i="2"/>
  <c r="BD308" i="2"/>
  <c r="B309" i="2"/>
  <c r="L309" i="2"/>
  <c r="T309" i="2"/>
  <c r="AB309" i="2"/>
  <c r="AJ309" i="2"/>
  <c r="AR309" i="2"/>
  <c r="AZ309" i="2"/>
  <c r="L310" i="2"/>
  <c r="T310" i="2"/>
  <c r="AB310" i="2"/>
  <c r="AJ310" i="2"/>
  <c r="AR310" i="2"/>
  <c r="AZ310" i="2"/>
  <c r="L311" i="2"/>
  <c r="T311" i="2"/>
  <c r="AB311" i="2"/>
  <c r="AJ311" i="2"/>
  <c r="AR311" i="2"/>
  <c r="AZ311" i="2"/>
  <c r="F312" i="2"/>
  <c r="P312" i="2"/>
  <c r="X312" i="2"/>
  <c r="AF312" i="2"/>
  <c r="AJ312" i="2"/>
  <c r="AR312" i="2"/>
  <c r="AZ312" i="2"/>
  <c r="F313" i="2"/>
  <c r="P313" i="2"/>
  <c r="AB313" i="2"/>
  <c r="AF313" i="2"/>
  <c r="AJ313" i="2"/>
  <c r="AN313" i="2"/>
  <c r="AR313" i="2"/>
  <c r="AV313" i="2"/>
  <c r="BD313" i="2"/>
  <c r="F314" i="2"/>
  <c r="L314" i="2"/>
  <c r="X314" i="2"/>
  <c r="AF314" i="2"/>
  <c r="AN314" i="2"/>
  <c r="AR314" i="2"/>
  <c r="BD314" i="2"/>
  <c r="B315" i="2"/>
  <c r="L315" i="2"/>
  <c r="T315" i="2"/>
  <c r="AB315" i="2"/>
  <c r="AJ315" i="2"/>
  <c r="AV315" i="2"/>
  <c r="BD315" i="2"/>
  <c r="B316" i="2"/>
  <c r="L316" i="2"/>
  <c r="T316" i="2"/>
  <c r="AB316" i="2"/>
  <c r="AJ316" i="2"/>
  <c r="AR316" i="2"/>
  <c r="AZ316" i="2"/>
  <c r="F317" i="2"/>
  <c r="P317" i="2"/>
  <c r="X317" i="2"/>
  <c r="AB317" i="2"/>
  <c r="AJ317" i="2"/>
  <c r="AR317" i="2"/>
  <c r="AZ317" i="2"/>
  <c r="B318" i="2"/>
  <c r="L318" i="2"/>
  <c r="X318" i="2"/>
  <c r="AF318" i="2"/>
  <c r="AN318" i="2"/>
  <c r="AV318" i="2"/>
  <c r="BD318" i="2"/>
  <c r="F319" i="2"/>
  <c r="P319" i="2"/>
  <c r="X319" i="2"/>
  <c r="AF319" i="2"/>
  <c r="AN319" i="2"/>
  <c r="AV319" i="2"/>
  <c r="BD319" i="2"/>
  <c r="F320" i="2"/>
  <c r="P320" i="2"/>
  <c r="X320" i="2"/>
  <c r="AF320" i="2"/>
  <c r="AN320" i="2"/>
  <c r="AV320" i="2"/>
  <c r="BD320" i="2"/>
  <c r="B321" i="2"/>
  <c r="L321" i="2"/>
  <c r="P321" i="2"/>
  <c r="X321" i="2"/>
  <c r="AF321" i="2"/>
  <c r="AJ273" i="2"/>
  <c r="AJ321" i="2"/>
  <c r="AR321" i="2"/>
  <c r="BD321" i="2"/>
  <c r="B322" i="2"/>
  <c r="P322" i="2"/>
  <c r="X322" i="2"/>
  <c r="AB322" i="2"/>
  <c r="AJ322" i="2"/>
  <c r="AR322" i="2"/>
  <c r="AZ322" i="2"/>
  <c r="B323" i="2"/>
  <c r="L323" i="2"/>
  <c r="T323" i="2"/>
  <c r="AB323" i="2"/>
  <c r="AJ323" i="2"/>
  <c r="AR323" i="2"/>
  <c r="AZ323" i="2"/>
  <c r="F324" i="2"/>
  <c r="P324" i="2"/>
  <c r="X324" i="2"/>
  <c r="AB324" i="2"/>
  <c r="AJ324" i="2"/>
  <c r="AR324" i="2"/>
  <c r="BD324" i="2"/>
  <c r="F289" i="2"/>
  <c r="F325" i="2"/>
  <c r="F326" i="2"/>
  <c r="P289" i="2"/>
  <c r="P325" i="2"/>
  <c r="P326" i="2"/>
  <c r="X289" i="2"/>
  <c r="X325" i="2"/>
  <c r="X326" i="2"/>
  <c r="AF289" i="2"/>
  <c r="AF325" i="2"/>
  <c r="AF326" i="2"/>
  <c r="AN325" i="2"/>
  <c r="AN326" i="2"/>
  <c r="AV325" i="2"/>
  <c r="AV326" i="2"/>
  <c r="BD325" i="2"/>
  <c r="BD326" i="2"/>
  <c r="C306" i="5"/>
  <c r="G306" i="5"/>
  <c r="Q306" i="5"/>
  <c r="U306" i="5"/>
  <c r="AC306" i="5"/>
  <c r="AK306" i="5"/>
  <c r="AS306" i="5"/>
  <c r="BA306" i="5"/>
  <c r="BE306" i="5"/>
  <c r="G307" i="5"/>
  <c r="U307" i="5"/>
  <c r="AC307" i="5"/>
  <c r="AO307" i="5"/>
  <c r="AW307" i="5"/>
  <c r="C308" i="5"/>
  <c r="G308" i="5"/>
  <c r="M308" i="5"/>
  <c r="U308" i="5"/>
  <c r="AG308" i="5"/>
  <c r="AK308" i="5"/>
  <c r="AS308" i="5"/>
  <c r="AW308" i="5"/>
  <c r="BA308" i="5"/>
  <c r="BE308" i="5"/>
  <c r="G309" i="5"/>
  <c r="Q309" i="5"/>
  <c r="Y309" i="5"/>
  <c r="AG309" i="5"/>
  <c r="AK309" i="5"/>
  <c r="AW309" i="5"/>
  <c r="BA309" i="5"/>
  <c r="BE309" i="5"/>
  <c r="M310" i="5"/>
  <c r="U310" i="5"/>
  <c r="AK310" i="5"/>
  <c r="AS310" i="5"/>
  <c r="BA310" i="5"/>
  <c r="BE310" i="5"/>
  <c r="M311" i="5"/>
  <c r="U311" i="5"/>
  <c r="AG311" i="5"/>
  <c r="AO311" i="5"/>
  <c r="AS311" i="5"/>
  <c r="AW311" i="5"/>
  <c r="BE311" i="5"/>
  <c r="G312" i="5"/>
  <c r="M312" i="5"/>
  <c r="U312" i="5"/>
  <c r="AC312" i="5"/>
  <c r="AK312" i="5"/>
  <c r="AW312" i="5"/>
  <c r="BE312" i="5"/>
  <c r="M313" i="5"/>
  <c r="U313" i="5"/>
  <c r="AC313" i="5"/>
  <c r="AO313" i="5"/>
  <c r="AW313" i="5"/>
  <c r="BA313" i="5"/>
  <c r="BE313" i="5"/>
  <c r="C314" i="5"/>
  <c r="M314" i="5"/>
  <c r="Y314" i="5"/>
  <c r="AC314" i="5"/>
  <c r="AK314" i="5"/>
  <c r="AS314" i="5"/>
  <c r="AW314" i="5"/>
  <c r="BE314" i="5"/>
  <c r="G315" i="5"/>
  <c r="Q315" i="5"/>
  <c r="Y315" i="5"/>
  <c r="AG315" i="5"/>
  <c r="AK315" i="5"/>
  <c r="AW315" i="5"/>
  <c r="C316" i="5"/>
  <c r="G316" i="5"/>
  <c r="Q316" i="5"/>
  <c r="U316" i="5"/>
  <c r="AC316" i="5"/>
  <c r="AK316" i="5"/>
  <c r="AW316" i="5"/>
  <c r="G317" i="5"/>
  <c r="M317" i="5"/>
  <c r="Y317" i="5"/>
  <c r="AG317" i="5"/>
  <c r="AO317" i="5"/>
  <c r="AW317" i="5"/>
  <c r="C318" i="5"/>
  <c r="G318" i="5"/>
  <c r="U318" i="5"/>
  <c r="Y318" i="5"/>
  <c r="AK318" i="5"/>
  <c r="AS318" i="5"/>
  <c r="BA318" i="5"/>
  <c r="BE318" i="5"/>
  <c r="C319" i="5"/>
  <c r="G319" i="5"/>
  <c r="Q319" i="5"/>
  <c r="U319" i="5"/>
  <c r="AC319" i="5"/>
  <c r="AS319" i="5"/>
  <c r="C320" i="5"/>
  <c r="G320" i="5"/>
  <c r="Q320" i="5"/>
  <c r="Y320" i="5"/>
  <c r="AG320" i="5"/>
  <c r="AO320" i="5"/>
  <c r="AW320" i="5"/>
  <c r="BA320" i="5"/>
  <c r="C321" i="5"/>
  <c r="G321" i="5"/>
  <c r="Q321" i="5"/>
  <c r="U321" i="5"/>
  <c r="AC321" i="5"/>
  <c r="AK321" i="5"/>
  <c r="AS321" i="5"/>
  <c r="AW321" i="5"/>
  <c r="BA321" i="5"/>
  <c r="BE321" i="5"/>
  <c r="C322" i="5"/>
  <c r="M322" i="5"/>
  <c r="Q322" i="5"/>
  <c r="Y322" i="5"/>
  <c r="AG322" i="5"/>
  <c r="AK322" i="5"/>
  <c r="AS322" i="5"/>
  <c r="BA322" i="5"/>
  <c r="BE322" i="5"/>
  <c r="M323" i="5"/>
  <c r="U323" i="5"/>
  <c r="AG323" i="5"/>
  <c r="BA323" i="5"/>
  <c r="C324" i="5"/>
  <c r="G324" i="5"/>
  <c r="Q324" i="5"/>
  <c r="U324" i="5"/>
  <c r="AG324" i="5"/>
  <c r="AO324" i="5"/>
  <c r="AW324" i="5"/>
  <c r="C325" i="5"/>
  <c r="C326" i="5"/>
  <c r="M325" i="5"/>
  <c r="M326" i="5"/>
  <c r="U325" i="5"/>
  <c r="U326" i="5"/>
  <c r="AC325" i="5"/>
  <c r="AC326" i="5"/>
  <c r="AK325" i="5"/>
  <c r="AK326" i="5"/>
  <c r="AS325" i="5"/>
  <c r="AS326" i="5"/>
  <c r="AW325" i="5"/>
  <c r="AW326" i="5"/>
  <c r="BE325" i="5"/>
  <c r="BE326" i="5"/>
  <c r="E172" i="8"/>
  <c r="E322" i="8"/>
  <c r="E323" i="8"/>
  <c r="I324" i="8"/>
  <c r="I289" i="8"/>
  <c r="I325" i="8"/>
  <c r="I326" i="8"/>
  <c r="T306" i="8"/>
  <c r="AB306" i="8"/>
  <c r="AJ306" i="8"/>
  <c r="AR306" i="8"/>
  <c r="BD306" i="8"/>
  <c r="T307" i="8"/>
  <c r="AB307" i="8"/>
  <c r="AJ307" i="8"/>
  <c r="AR307" i="8"/>
  <c r="AZ307" i="8"/>
  <c r="T308" i="8"/>
  <c r="AF308" i="8"/>
  <c r="AN308" i="8"/>
  <c r="AR308" i="8"/>
  <c r="AZ308" i="8"/>
  <c r="P309" i="8"/>
  <c r="X309" i="8"/>
  <c r="AB309" i="8"/>
  <c r="AJ309" i="8"/>
  <c r="AR309" i="8"/>
  <c r="AZ309" i="8"/>
  <c r="T310" i="8"/>
  <c r="AF310" i="8"/>
  <c r="AN310" i="8"/>
  <c r="AV310" i="8"/>
  <c r="BD310" i="8"/>
  <c r="T311" i="8"/>
  <c r="AB311" i="8"/>
  <c r="AJ311" i="8"/>
  <c r="AV311" i="8"/>
  <c r="BD311" i="8"/>
  <c r="T312" i="8"/>
  <c r="AF312" i="8"/>
  <c r="AN312" i="8"/>
  <c r="AV312" i="8"/>
  <c r="BD312" i="8"/>
  <c r="AF134" i="8"/>
  <c r="T313" i="8"/>
  <c r="AB313" i="8"/>
  <c r="AJ313" i="8"/>
  <c r="AR313" i="8"/>
  <c r="AZ313" i="8"/>
  <c r="P314" i="8"/>
  <c r="X314" i="8"/>
  <c r="AB314" i="8"/>
  <c r="AJ314" i="8"/>
  <c r="AR314" i="8"/>
  <c r="AZ314" i="8"/>
  <c r="P315" i="8"/>
  <c r="X315" i="8"/>
  <c r="AF315" i="8"/>
  <c r="AR315" i="8"/>
  <c r="BD315" i="8"/>
  <c r="P316" i="8"/>
  <c r="T316" i="8"/>
  <c r="X316" i="8"/>
  <c r="AB148" i="8"/>
  <c r="AB316" i="8"/>
  <c r="AF316" i="8"/>
  <c r="AJ316" i="8"/>
  <c r="AN316" i="8"/>
  <c r="AV316" i="8"/>
  <c r="AZ316" i="8"/>
  <c r="BD316" i="8"/>
  <c r="AR149" i="8"/>
  <c r="P317" i="8"/>
  <c r="T317" i="8"/>
  <c r="X317" i="8"/>
  <c r="AB317" i="8"/>
  <c r="AF317" i="8"/>
  <c r="AJ317" i="8"/>
  <c r="AN317" i="8"/>
  <c r="AR317" i="8"/>
  <c r="AV317" i="8"/>
  <c r="AZ317" i="8"/>
  <c r="BD317" i="8"/>
  <c r="P318" i="8"/>
  <c r="T318" i="8"/>
  <c r="X318" i="8"/>
  <c r="AB318" i="8"/>
  <c r="AF55" i="7"/>
  <c r="AF318" i="8"/>
  <c r="AJ318" i="8"/>
  <c r="AN318" i="8"/>
  <c r="AR156" i="8"/>
  <c r="AR318" i="8"/>
  <c r="AV318" i="8"/>
  <c r="AZ318" i="8"/>
  <c r="BD318" i="8"/>
  <c r="P319" i="8"/>
  <c r="T319" i="8"/>
  <c r="X319" i="8"/>
  <c r="AB261" i="8"/>
  <c r="AB319" i="8"/>
  <c r="AF319" i="8"/>
  <c r="AJ319" i="8"/>
  <c r="AN319" i="8"/>
  <c r="AR319" i="8"/>
  <c r="AV319" i="8"/>
  <c r="AZ319" i="8"/>
  <c r="BD319" i="8"/>
  <c r="AJ264" i="8"/>
  <c r="P320" i="8"/>
  <c r="T320" i="8"/>
  <c r="X320" i="8"/>
  <c r="AB320" i="8"/>
  <c r="AF320" i="8"/>
  <c r="AJ320" i="8"/>
  <c r="AN320" i="8"/>
  <c r="AR320" i="8"/>
  <c r="AV320" i="8"/>
  <c r="AZ320" i="8"/>
  <c r="BD320" i="8"/>
  <c r="AR266" i="8"/>
  <c r="T167" i="8"/>
  <c r="BD167" i="8"/>
  <c r="P321" i="8"/>
  <c r="T321" i="8"/>
  <c r="X321" i="8"/>
  <c r="AB321" i="8"/>
  <c r="AF321" i="8"/>
  <c r="AJ321" i="8"/>
  <c r="AN321" i="8"/>
  <c r="AR321" i="8"/>
  <c r="AV321" i="8"/>
  <c r="AZ321" i="8"/>
  <c r="BD321" i="8"/>
  <c r="AV170" i="8"/>
  <c r="P322" i="8"/>
  <c r="T322" i="8"/>
  <c r="X322" i="8"/>
  <c r="AB322" i="8"/>
  <c r="AF322" i="8"/>
  <c r="AJ322" i="8"/>
  <c r="AN322" i="8"/>
  <c r="AR322" i="8"/>
  <c r="AV322" i="8"/>
  <c r="AZ322" i="8"/>
  <c r="BD322" i="8"/>
  <c r="AR173" i="8"/>
  <c r="P323" i="8"/>
  <c r="T323" i="8"/>
  <c r="X323" i="8"/>
  <c r="AB323" i="8"/>
  <c r="AF323" i="8"/>
  <c r="AJ323" i="8"/>
  <c r="AN323" i="8"/>
  <c r="AR323" i="8"/>
  <c r="AV277" i="8"/>
  <c r="AV323" i="8"/>
  <c r="AZ323" i="8"/>
  <c r="BD323" i="8"/>
  <c r="AN280" i="8"/>
  <c r="AV280" i="8"/>
  <c r="P324" i="8"/>
  <c r="T324" i="8"/>
  <c r="X324" i="8"/>
  <c r="AB324" i="8"/>
  <c r="AF324" i="8"/>
  <c r="AJ324" i="8"/>
  <c r="AN324" i="8"/>
  <c r="AR324" i="8"/>
  <c r="AV324" i="8"/>
  <c r="AZ324" i="8"/>
  <c r="BD324" i="8"/>
  <c r="T283" i="8"/>
  <c r="P325" i="8"/>
  <c r="P326" i="8"/>
  <c r="T285" i="8"/>
  <c r="T325" i="8"/>
  <c r="T326" i="8"/>
  <c r="X289" i="8"/>
  <c r="X325" i="8"/>
  <c r="X326" i="8"/>
  <c r="AB325" i="8"/>
  <c r="AB326" i="8"/>
  <c r="AF289" i="8"/>
  <c r="AF325" i="8"/>
  <c r="AF326" i="8"/>
  <c r="AJ325" i="8"/>
  <c r="AJ326" i="8"/>
  <c r="AN325" i="8"/>
  <c r="AN326" i="8"/>
  <c r="AR325" i="8"/>
  <c r="AR326" i="8"/>
  <c r="AV325" i="8"/>
  <c r="AV326" i="8"/>
  <c r="AZ325" i="8"/>
  <c r="AZ326" i="8"/>
  <c r="BD325" i="8"/>
  <c r="BD326" i="8"/>
  <c r="N323" i="3"/>
  <c r="R323" i="3"/>
  <c r="V323" i="3"/>
  <c r="Z323" i="3"/>
  <c r="AD323" i="3"/>
  <c r="AH323" i="3"/>
  <c r="AL323" i="3"/>
  <c r="AP323" i="3"/>
  <c r="AT323" i="3"/>
  <c r="AX323" i="3"/>
  <c r="BB323" i="3"/>
  <c r="BF323" i="3"/>
  <c r="D324" i="3"/>
  <c r="H324" i="3"/>
  <c r="N324" i="3"/>
  <c r="R324" i="3"/>
  <c r="V324" i="3"/>
  <c r="Z324" i="3"/>
  <c r="AD324" i="3"/>
  <c r="AH324" i="3"/>
  <c r="AL324" i="3"/>
  <c r="AP324" i="3"/>
  <c r="AT324" i="3"/>
  <c r="AX324" i="3"/>
  <c r="BB324" i="3"/>
  <c r="BF324" i="3"/>
  <c r="D289" i="3"/>
  <c r="D325" i="3"/>
  <c r="D326" i="3"/>
  <c r="H289" i="3"/>
  <c r="H325" i="3"/>
  <c r="H326" i="3"/>
  <c r="N289" i="3"/>
  <c r="N325" i="3"/>
  <c r="N326" i="3"/>
  <c r="R289" i="3"/>
  <c r="R325" i="3"/>
  <c r="R326" i="3"/>
  <c r="V289" i="3"/>
  <c r="V325" i="3"/>
  <c r="V326" i="3"/>
  <c r="Z289" i="3"/>
  <c r="Z325" i="3"/>
  <c r="Z326" i="3"/>
  <c r="AD289" i="3"/>
  <c r="AD325" i="3"/>
  <c r="AD326" i="3"/>
  <c r="AH289" i="3"/>
  <c r="AH325" i="3"/>
  <c r="AH326" i="3"/>
  <c r="AL289" i="3"/>
  <c r="AL325" i="3"/>
  <c r="AL326" i="3"/>
  <c r="AP289" i="3"/>
  <c r="AP325" i="3"/>
  <c r="AP326" i="3"/>
  <c r="AT289" i="3"/>
  <c r="AT325" i="3"/>
  <c r="AT326" i="3"/>
  <c r="AX289" i="3"/>
  <c r="AX325" i="3"/>
  <c r="AX326" i="3"/>
  <c r="BB289" i="3"/>
  <c r="BB325" i="3"/>
  <c r="BB326" i="3"/>
  <c r="BF289" i="3"/>
  <c r="BF325" i="3"/>
  <c r="BF326" i="3"/>
  <c r="C306" i="2"/>
  <c r="G306" i="2"/>
  <c r="M306" i="2"/>
  <c r="Q306" i="2"/>
  <c r="U306" i="2"/>
  <c r="Y306" i="2"/>
  <c r="AC306" i="2"/>
  <c r="AG306" i="2"/>
  <c r="AK306" i="2"/>
  <c r="AO306" i="2"/>
  <c r="AS306" i="2"/>
  <c r="AW306" i="2"/>
  <c r="BA306" i="2"/>
  <c r="BE306" i="2"/>
  <c r="C307" i="2"/>
  <c r="G307" i="2"/>
  <c r="M307" i="2"/>
  <c r="Q307" i="2"/>
  <c r="U307" i="2"/>
  <c r="Y307" i="2"/>
  <c r="AC307" i="2"/>
  <c r="AG307" i="2"/>
  <c r="AK307" i="2"/>
  <c r="AO307" i="2"/>
  <c r="AS307" i="2"/>
  <c r="AW307" i="2"/>
  <c r="BA307" i="2"/>
  <c r="BE307" i="2"/>
  <c r="C308" i="2"/>
  <c r="G308" i="2"/>
  <c r="M308" i="2"/>
  <c r="Q308" i="2"/>
  <c r="U308" i="2"/>
  <c r="Y308" i="2"/>
  <c r="AC308" i="2"/>
  <c r="AG308" i="2"/>
  <c r="AK308" i="2"/>
  <c r="AO308" i="2"/>
  <c r="AS308" i="2"/>
  <c r="AW308" i="2"/>
  <c r="BA308" i="2"/>
  <c r="BE308" i="2"/>
  <c r="C309" i="2"/>
  <c r="G309" i="2"/>
  <c r="M309" i="2"/>
  <c r="Q309" i="2"/>
  <c r="U309" i="2"/>
  <c r="Y309" i="2"/>
  <c r="AC309" i="2"/>
  <c r="AG309" i="2"/>
  <c r="AK309" i="2"/>
  <c r="AO309" i="2"/>
  <c r="AS309" i="2"/>
  <c r="AW309" i="2"/>
  <c r="BA309" i="2"/>
  <c r="BE309" i="2"/>
  <c r="C310" i="2"/>
  <c r="G310" i="2"/>
  <c r="M310" i="2"/>
  <c r="Q310" i="2"/>
  <c r="U310" i="2"/>
  <c r="Y310" i="2"/>
  <c r="AC310" i="2"/>
  <c r="AG310" i="2"/>
  <c r="AK310" i="2"/>
  <c r="AO310" i="2"/>
  <c r="AS310" i="2"/>
  <c r="AW310" i="2"/>
  <c r="BA310" i="2"/>
  <c r="BE310" i="2"/>
  <c r="C311" i="2"/>
  <c r="G311" i="2"/>
  <c r="M311" i="2"/>
  <c r="Q311" i="2"/>
  <c r="U311" i="2"/>
  <c r="Y311" i="2"/>
  <c r="AC311" i="2"/>
  <c r="AG311" i="2"/>
  <c r="AK311" i="2"/>
  <c r="AO311" i="2"/>
  <c r="AS311" i="2"/>
  <c r="AW311" i="2"/>
  <c r="BA311" i="2"/>
  <c r="BE311" i="2"/>
  <c r="C312" i="2"/>
  <c r="G312" i="2"/>
  <c r="M312" i="2"/>
  <c r="Q312" i="2"/>
  <c r="U312" i="2"/>
  <c r="Y312" i="2"/>
  <c r="AC312" i="2"/>
  <c r="AG312" i="2"/>
  <c r="AK312" i="2"/>
  <c r="AO312" i="2"/>
  <c r="AS312" i="2"/>
  <c r="AW312" i="2"/>
  <c r="BA312" i="2"/>
  <c r="BE312" i="2"/>
  <c r="C313" i="2"/>
  <c r="G313" i="2"/>
  <c r="M313" i="2"/>
  <c r="Q313" i="2"/>
  <c r="U313" i="2"/>
  <c r="Y313" i="2"/>
  <c r="AC313" i="2"/>
  <c r="AG313" i="2"/>
  <c r="AK313" i="2"/>
  <c r="AO313" i="2"/>
  <c r="AS313" i="2"/>
  <c r="AW313" i="2"/>
  <c r="BA313" i="2"/>
  <c r="BE313" i="2"/>
  <c r="C314" i="2"/>
  <c r="G314" i="2"/>
  <c r="M314" i="2"/>
  <c r="Q314" i="2"/>
  <c r="U314" i="2"/>
  <c r="Y314" i="2"/>
  <c r="AC314" i="2"/>
  <c r="AG314" i="2"/>
  <c r="AK314" i="2"/>
  <c r="AO314" i="2"/>
  <c r="AS314" i="2"/>
  <c r="AW314" i="2"/>
  <c r="BA314" i="2"/>
  <c r="BE314" i="2"/>
  <c r="C315" i="2"/>
  <c r="G315" i="2"/>
  <c r="M315" i="2"/>
  <c r="Q315" i="2"/>
  <c r="U315" i="2"/>
  <c r="Y315" i="2"/>
  <c r="AC315" i="2"/>
  <c r="AG315" i="2"/>
  <c r="AK315" i="2"/>
  <c r="AO315" i="2"/>
  <c r="AS315" i="2"/>
  <c r="AW315" i="2"/>
  <c r="BA315" i="2"/>
  <c r="BE315" i="2"/>
  <c r="C316" i="2"/>
  <c r="G316" i="2"/>
  <c r="M316" i="2"/>
  <c r="Q316" i="2"/>
  <c r="U316" i="2"/>
  <c r="Y316" i="2"/>
  <c r="AC316" i="2"/>
  <c r="AG316" i="2"/>
  <c r="AK316" i="2"/>
  <c r="AO316" i="2"/>
  <c r="AS316" i="2"/>
  <c r="AW316" i="2"/>
  <c r="BA316" i="2"/>
  <c r="BE316" i="2"/>
  <c r="C317" i="2"/>
  <c r="G317" i="2"/>
  <c r="M317" i="2"/>
  <c r="Q317" i="2"/>
  <c r="U317" i="2"/>
  <c r="Y317" i="2"/>
  <c r="AC317" i="2"/>
  <c r="AG317" i="2"/>
  <c r="AK317" i="2"/>
  <c r="AO317" i="2"/>
  <c r="AS317" i="2"/>
  <c r="AW317" i="2"/>
  <c r="BA317" i="2"/>
  <c r="BE317" i="2"/>
  <c r="C318" i="2"/>
  <c r="G318" i="2"/>
  <c r="M318" i="2"/>
  <c r="Q318" i="2"/>
  <c r="U318" i="2"/>
  <c r="Y318" i="2"/>
  <c r="AC318" i="2"/>
  <c r="AG318" i="2"/>
  <c r="AK318" i="2"/>
  <c r="AO318" i="2"/>
  <c r="AS318" i="2"/>
  <c r="AW318" i="2"/>
  <c r="BA318" i="2"/>
  <c r="BE318" i="2"/>
  <c r="C319" i="2"/>
  <c r="G319" i="2"/>
  <c r="M319" i="2"/>
  <c r="Q319" i="2"/>
  <c r="U319" i="2"/>
  <c r="Y319" i="2"/>
  <c r="AC319" i="2"/>
  <c r="AG319" i="2"/>
  <c r="AK319" i="2"/>
  <c r="AO319" i="2"/>
  <c r="AS319" i="2"/>
  <c r="AW319" i="2"/>
  <c r="BA319" i="2"/>
  <c r="BE319" i="2"/>
  <c r="C320" i="2"/>
  <c r="G320" i="2"/>
  <c r="M320" i="2"/>
  <c r="Q320" i="2"/>
  <c r="U320" i="2"/>
  <c r="Y320" i="2"/>
  <c r="AC320" i="2"/>
  <c r="AG320" i="2"/>
  <c r="AK320" i="2"/>
  <c r="AO320" i="2"/>
  <c r="AS320" i="2"/>
  <c r="AW320" i="2"/>
  <c r="BA320" i="2"/>
  <c r="BE320" i="2"/>
  <c r="C321" i="2"/>
  <c r="G321" i="2"/>
  <c r="M321" i="2"/>
  <c r="Q321" i="2"/>
  <c r="U321" i="2"/>
  <c r="Y321" i="2"/>
  <c r="AC321" i="2"/>
  <c r="AG321" i="2"/>
  <c r="AK321" i="2"/>
  <c r="AO321" i="2"/>
  <c r="AS321" i="2"/>
  <c r="AW321" i="2"/>
  <c r="BA321" i="2"/>
  <c r="BE321" i="2"/>
  <c r="C322" i="2"/>
  <c r="G322" i="2"/>
  <c r="M322" i="2"/>
  <c r="Q322" i="2"/>
  <c r="U322" i="2"/>
  <c r="Y322" i="2"/>
  <c r="AC322" i="2"/>
  <c r="AG322" i="2"/>
  <c r="AK322" i="2"/>
  <c r="AO322" i="2"/>
  <c r="AS322" i="2"/>
  <c r="AW322" i="2"/>
  <c r="BA322" i="2"/>
  <c r="BE322" i="2"/>
  <c r="C323" i="2"/>
  <c r="G323" i="2"/>
  <c r="M323" i="2"/>
  <c r="Q323" i="2"/>
  <c r="U323" i="2"/>
  <c r="Y323" i="2"/>
  <c r="AC323" i="2"/>
  <c r="AG323" i="2"/>
  <c r="AK323" i="2"/>
  <c r="AO323" i="2"/>
  <c r="AS323" i="2"/>
  <c r="AW323" i="2"/>
  <c r="BA323" i="2"/>
  <c r="BE323" i="2"/>
  <c r="C324" i="2"/>
  <c r="G324" i="2"/>
  <c r="M324" i="2"/>
  <c r="Q324" i="2"/>
  <c r="U324" i="2"/>
  <c r="Y324" i="2"/>
  <c r="AC324" i="2"/>
  <c r="AG324" i="2"/>
  <c r="AK324" i="2"/>
  <c r="AO324" i="2"/>
  <c r="AS324" i="2"/>
  <c r="AW324" i="2"/>
  <c r="BA324" i="2"/>
  <c r="BE324" i="2"/>
  <c r="C289" i="2"/>
  <c r="C325" i="2"/>
  <c r="C326" i="2"/>
  <c r="G325" i="2"/>
  <c r="G326" i="2"/>
  <c r="M289" i="2"/>
  <c r="M325" i="2"/>
  <c r="M326" i="2"/>
  <c r="Q289" i="2"/>
  <c r="Q325" i="2"/>
  <c r="Q326" i="2"/>
  <c r="U325" i="2"/>
  <c r="U326" i="2"/>
  <c r="Y325" i="2"/>
  <c r="Y326" i="2"/>
  <c r="AC289" i="2"/>
  <c r="AC325" i="2"/>
  <c r="AC326" i="2"/>
  <c r="AG289" i="2"/>
  <c r="AG325" i="2"/>
  <c r="AG326" i="2"/>
  <c r="AK289" i="2"/>
  <c r="AK325" i="2"/>
  <c r="AK326" i="2"/>
  <c r="AO289" i="2"/>
  <c r="AO325" i="2"/>
  <c r="AO326" i="2"/>
  <c r="AS289" i="2"/>
  <c r="AS325" i="2"/>
  <c r="AS326" i="2"/>
  <c r="AW289" i="2"/>
  <c r="AW325" i="2"/>
  <c r="AW326" i="2"/>
  <c r="BA325" i="2"/>
  <c r="BA326" i="2"/>
  <c r="BE325" i="2"/>
  <c r="BE326" i="2"/>
  <c r="D306" i="5"/>
  <c r="H306" i="5"/>
  <c r="N306" i="5"/>
  <c r="R306" i="5"/>
  <c r="V306" i="5"/>
  <c r="Z306" i="5"/>
  <c r="AD306" i="5"/>
  <c r="AH306" i="5"/>
  <c r="AL306" i="5"/>
  <c r="AP306" i="5"/>
  <c r="AT306" i="5"/>
  <c r="AX306" i="5"/>
  <c r="BB306" i="5"/>
  <c r="BF306" i="5"/>
  <c r="D307" i="5"/>
  <c r="H307" i="5"/>
  <c r="N307" i="5"/>
  <c r="R307" i="5"/>
  <c r="V307" i="5"/>
  <c r="Z307" i="5"/>
  <c r="AD307" i="5"/>
  <c r="AH307" i="5"/>
  <c r="AL307" i="5"/>
  <c r="AP307" i="5"/>
  <c r="AT307" i="5"/>
  <c r="AX307" i="5"/>
  <c r="BB307" i="5"/>
  <c r="BF307" i="5"/>
  <c r="D308" i="5"/>
  <c r="H308" i="5"/>
  <c r="N308" i="5"/>
  <c r="R308" i="5"/>
  <c r="V308" i="5"/>
  <c r="Z308" i="5"/>
  <c r="AD308" i="5"/>
  <c r="AH308" i="5"/>
  <c r="AL308" i="5"/>
  <c r="AP308" i="5"/>
  <c r="AT308" i="5"/>
  <c r="AX308" i="5"/>
  <c r="BB308" i="5"/>
  <c r="BF308" i="5"/>
  <c r="D309" i="5"/>
  <c r="H309" i="5"/>
  <c r="N309" i="5"/>
  <c r="R309" i="5"/>
  <c r="V309" i="5"/>
  <c r="Z309" i="5"/>
  <c r="AD309" i="5"/>
  <c r="AH309" i="5"/>
  <c r="AL309" i="5"/>
  <c r="AP309" i="5"/>
  <c r="AT309" i="5"/>
  <c r="AX309" i="5"/>
  <c r="BB309" i="5"/>
  <c r="BF309" i="5"/>
  <c r="D310" i="5"/>
  <c r="H310" i="5"/>
  <c r="N310" i="5"/>
  <c r="R310" i="5"/>
  <c r="V310" i="5"/>
  <c r="Z310" i="5"/>
  <c r="AD310" i="5"/>
  <c r="AH310" i="5"/>
  <c r="AL310" i="5"/>
  <c r="AP310" i="5"/>
  <c r="AT310" i="5"/>
  <c r="AX310" i="5"/>
  <c r="BB310" i="5"/>
  <c r="BF310" i="5"/>
  <c r="D311" i="5"/>
  <c r="H311" i="5"/>
  <c r="N311" i="5"/>
  <c r="R311" i="5"/>
  <c r="V311" i="5"/>
  <c r="Z311" i="5"/>
  <c r="AD311" i="5"/>
  <c r="AH311" i="5"/>
  <c r="AL311" i="5"/>
  <c r="AP311" i="5"/>
  <c r="AT311" i="5"/>
  <c r="D326" i="5"/>
  <c r="N326" i="5"/>
  <c r="R326" i="5"/>
  <c r="V326" i="5"/>
  <c r="AD326" i="5"/>
  <c r="AH326" i="5"/>
  <c r="AP326" i="5"/>
  <c r="AT326" i="5"/>
  <c r="AX326" i="5"/>
  <c r="BF326" i="5"/>
  <c r="B326" i="8"/>
  <c r="L326" i="8"/>
  <c r="E324" i="5"/>
  <c r="I324" i="5"/>
  <c r="O324" i="5"/>
  <c r="S324" i="5"/>
  <c r="W324" i="5"/>
  <c r="AA324" i="5"/>
  <c r="AE324" i="5"/>
  <c r="AI324" i="5"/>
  <c r="AM324" i="5"/>
  <c r="AQ324" i="5"/>
  <c r="AU324" i="5"/>
  <c r="AY324" i="5"/>
  <c r="BC324" i="5"/>
  <c r="BG324" i="5"/>
  <c r="E325" i="5"/>
  <c r="E326" i="5"/>
  <c r="I325" i="5"/>
  <c r="I326" i="5"/>
  <c r="O325" i="5"/>
  <c r="O326" i="5"/>
  <c r="S325" i="5"/>
  <c r="S326" i="5"/>
  <c r="W325" i="5"/>
  <c r="W326" i="5"/>
  <c r="AA325" i="5"/>
  <c r="AA326" i="5"/>
  <c r="AE325" i="5"/>
  <c r="AE326" i="5"/>
  <c r="AI325" i="5"/>
  <c r="AI326" i="5"/>
  <c r="AM325" i="5"/>
  <c r="AM326" i="5"/>
  <c r="AQ325" i="5"/>
  <c r="AQ326" i="5"/>
  <c r="AU325" i="5"/>
  <c r="AU326" i="5"/>
  <c r="AY325" i="5"/>
  <c r="AY326" i="5"/>
  <c r="BC325" i="5"/>
  <c r="BC326" i="5"/>
  <c r="BG325" i="5"/>
  <c r="BG326" i="5"/>
  <c r="C306" i="8"/>
  <c r="G306" i="8"/>
  <c r="C307" i="8"/>
  <c r="G307" i="8"/>
  <c r="C308" i="8"/>
  <c r="G308" i="8"/>
  <c r="C309" i="8"/>
  <c r="G309" i="8"/>
  <c r="C310" i="8"/>
  <c r="G310" i="8"/>
  <c r="C311" i="8"/>
  <c r="G311" i="8"/>
  <c r="C312" i="8"/>
  <c r="G312" i="8"/>
  <c r="C313" i="8"/>
  <c r="G313" i="8"/>
  <c r="C314" i="8"/>
  <c r="G314" i="8"/>
  <c r="C315" i="8"/>
  <c r="G315" i="8"/>
  <c r="C148" i="8"/>
  <c r="C316" i="8"/>
  <c r="G316" i="8"/>
  <c r="C317" i="8"/>
  <c r="G317" i="8"/>
  <c r="C318" i="8"/>
  <c r="G318" i="8"/>
  <c r="C319" i="8"/>
  <c r="G319" i="8"/>
  <c r="C320" i="8"/>
  <c r="G320" i="8"/>
  <c r="C321" i="8"/>
  <c r="G321" i="8"/>
  <c r="C322" i="8"/>
  <c r="G322" i="8"/>
  <c r="C323" i="8"/>
  <c r="G323" i="8"/>
  <c r="C324" i="8"/>
  <c r="G324" i="8"/>
  <c r="C289" i="8"/>
  <c r="C325" i="8"/>
  <c r="C326" i="8"/>
  <c r="G325" i="8"/>
  <c r="G326" i="8"/>
  <c r="N306" i="8"/>
  <c r="R306" i="8"/>
  <c r="V306" i="8"/>
  <c r="Z306" i="8"/>
  <c r="AD306" i="8"/>
  <c r="AH306" i="8"/>
  <c r="AL306" i="8"/>
  <c r="AP306" i="8"/>
  <c r="AT306" i="8"/>
  <c r="AX306" i="8"/>
  <c r="BB306" i="8"/>
  <c r="BF7" i="7"/>
  <c r="BF306" i="8"/>
  <c r="N307" i="8"/>
  <c r="R307" i="8"/>
  <c r="V307" i="8"/>
  <c r="Z307" i="8"/>
  <c r="AD307" i="8"/>
  <c r="AH307" i="8"/>
  <c r="AL307" i="8"/>
  <c r="AP307" i="8"/>
  <c r="AT307" i="8"/>
  <c r="AX307" i="8"/>
  <c r="BB307" i="8"/>
  <c r="BF307" i="8"/>
  <c r="N308" i="8"/>
  <c r="R308" i="8"/>
  <c r="V308" i="8"/>
  <c r="Z308" i="8"/>
  <c r="AD308" i="8"/>
  <c r="AH308" i="8"/>
  <c r="AL308" i="8"/>
  <c r="AP308" i="8"/>
  <c r="AT308" i="8"/>
  <c r="AX308" i="8"/>
  <c r="BB308" i="8"/>
  <c r="BF308" i="8"/>
  <c r="N309" i="8"/>
  <c r="R309" i="8"/>
  <c r="V309" i="8"/>
  <c r="Z309" i="8"/>
  <c r="AD19" i="7"/>
  <c r="AD309" i="8"/>
  <c r="AH309" i="8"/>
  <c r="AL309" i="8"/>
  <c r="AP309" i="8"/>
  <c r="AT309" i="8"/>
  <c r="AX309" i="8"/>
  <c r="BB309" i="8"/>
  <c r="BF309" i="8"/>
  <c r="N310" i="8"/>
  <c r="R310" i="8"/>
  <c r="V310" i="8"/>
  <c r="Z310" i="8"/>
  <c r="AD310" i="8"/>
  <c r="AH310" i="8"/>
  <c r="AL310" i="8"/>
  <c r="AP310" i="8"/>
  <c r="AT310" i="8"/>
  <c r="AX310" i="8"/>
  <c r="BB310" i="8"/>
  <c r="BF310" i="8"/>
  <c r="AP127" i="8"/>
  <c r="N311" i="8"/>
  <c r="R311" i="8"/>
  <c r="V311" i="8"/>
  <c r="Z311" i="8"/>
  <c r="AD311" i="8"/>
  <c r="AH311" i="8"/>
  <c r="AL311" i="8"/>
  <c r="AP311" i="8"/>
  <c r="AT311" i="8"/>
  <c r="AX311" i="8"/>
  <c r="BB311" i="8"/>
  <c r="BF311" i="8"/>
  <c r="AX230" i="8"/>
  <c r="N312" i="8"/>
  <c r="R312" i="8"/>
  <c r="V312" i="8"/>
  <c r="Z312" i="8"/>
  <c r="AD312" i="8"/>
  <c r="AH312" i="8"/>
  <c r="AL312" i="8"/>
  <c r="AP312" i="8"/>
  <c r="AT312" i="8"/>
  <c r="AX312" i="8"/>
  <c r="BB312" i="8"/>
  <c r="BF312" i="8"/>
  <c r="N313" i="8"/>
  <c r="R313" i="8"/>
  <c r="V35" i="7"/>
  <c r="V313" i="8"/>
  <c r="Z313" i="8"/>
  <c r="AD313" i="8"/>
  <c r="AH313" i="8"/>
  <c r="AL313" i="8"/>
  <c r="AP313" i="8"/>
  <c r="AT313" i="8"/>
  <c r="AX313" i="8"/>
  <c r="BB313" i="8"/>
  <c r="BF313" i="8"/>
  <c r="N314" i="8"/>
  <c r="R314" i="8"/>
  <c r="V314" i="8"/>
  <c r="Z314" i="8"/>
  <c r="AD314" i="8"/>
  <c r="AH314" i="8"/>
  <c r="AL314" i="8"/>
  <c r="AP314" i="8"/>
  <c r="AT314" i="8"/>
  <c r="AX314" i="8"/>
  <c r="BB314" i="8"/>
  <c r="BF314" i="8"/>
  <c r="N142" i="8"/>
  <c r="N315" i="8"/>
  <c r="R315" i="8"/>
  <c r="V315" i="8"/>
  <c r="Z315" i="8"/>
  <c r="AD315" i="8"/>
  <c r="AH315" i="8"/>
  <c r="AL315" i="8"/>
  <c r="AP315" i="8"/>
  <c r="AT315" i="8"/>
  <c r="AX315" i="8"/>
  <c r="BB315" i="8"/>
  <c r="BF315" i="8"/>
  <c r="N316" i="8"/>
  <c r="R316" i="8"/>
  <c r="V316" i="8"/>
  <c r="Z47" i="7"/>
  <c r="Z316" i="8"/>
  <c r="AD316" i="8"/>
  <c r="AH316" i="8"/>
  <c r="AL316" i="8"/>
  <c r="AP316" i="8"/>
  <c r="AT316" i="8"/>
  <c r="AX316" i="8"/>
  <c r="BB148" i="8"/>
  <c r="BB316" i="8"/>
  <c r="BF47" i="7"/>
  <c r="BF316" i="8"/>
  <c r="N149" i="8"/>
  <c r="V151" i="8"/>
  <c r="N317" i="8"/>
  <c r="R317" i="8"/>
  <c r="V317" i="8"/>
  <c r="Z317" i="8"/>
  <c r="AD317" i="8"/>
  <c r="AH317" i="8"/>
  <c r="AL317" i="8"/>
  <c r="AP317" i="8"/>
  <c r="AT317" i="8"/>
  <c r="AX317" i="8"/>
  <c r="BB317" i="8"/>
  <c r="BF317" i="8"/>
  <c r="N154" i="8"/>
  <c r="AD154" i="8"/>
  <c r="N318" i="8"/>
  <c r="R318" i="8"/>
  <c r="V318" i="8"/>
  <c r="Z318" i="8"/>
  <c r="AD318" i="8"/>
  <c r="AH318" i="8"/>
  <c r="AL318" i="8"/>
  <c r="AP318" i="8"/>
  <c r="AT318" i="8"/>
  <c r="AX318" i="8"/>
  <c r="BB318" i="8"/>
  <c r="BF318" i="8"/>
  <c r="N319" i="8"/>
  <c r="R319" i="8"/>
  <c r="V59" i="7"/>
  <c r="V319" i="8"/>
  <c r="Z319" i="8"/>
  <c r="AD319" i="8"/>
  <c r="AH319" i="8"/>
  <c r="AL261" i="8"/>
  <c r="AL319" i="8"/>
  <c r="AP319" i="8"/>
  <c r="AT319" i="8"/>
  <c r="AX319" i="8"/>
  <c r="BB319" i="8"/>
  <c r="BF59" i="7"/>
  <c r="BF319" i="8"/>
  <c r="AD262" i="8"/>
  <c r="N320" i="8"/>
  <c r="R320" i="8"/>
  <c r="V320" i="8"/>
  <c r="Z320" i="8"/>
  <c r="AD320" i="8"/>
  <c r="AH63" i="7"/>
  <c r="AH320" i="8"/>
  <c r="AL320" i="8"/>
  <c r="AP320" i="8"/>
  <c r="AT320" i="8"/>
  <c r="AX320" i="8"/>
  <c r="BB320" i="8"/>
  <c r="BF320" i="8"/>
  <c r="AP268" i="8"/>
  <c r="N321" i="8"/>
  <c r="R321" i="8"/>
  <c r="V321" i="8"/>
  <c r="Z321" i="8"/>
  <c r="AD321" i="8"/>
  <c r="AH321" i="8"/>
  <c r="AL321" i="8"/>
  <c r="AP321" i="8"/>
  <c r="AT321" i="8"/>
  <c r="AX67" i="7"/>
  <c r="AX321" i="8"/>
  <c r="BB321" i="8"/>
  <c r="BF321" i="8"/>
  <c r="AP169" i="8"/>
  <c r="N71" i="7"/>
  <c r="N322" i="8"/>
  <c r="R322" i="8"/>
  <c r="V322" i="8"/>
  <c r="Z322" i="8"/>
  <c r="AD322" i="8"/>
  <c r="AH322" i="8"/>
  <c r="AL322" i="8"/>
  <c r="AP322" i="8"/>
  <c r="AT322" i="8"/>
  <c r="AX322" i="8"/>
  <c r="BB322" i="8"/>
  <c r="BF322" i="8"/>
  <c r="R173" i="8"/>
  <c r="N323" i="8"/>
  <c r="R323" i="8"/>
  <c r="V323" i="8"/>
  <c r="Z75" i="7"/>
  <c r="Z323" i="8"/>
  <c r="AD75" i="7"/>
  <c r="AD323" i="8"/>
  <c r="AH323" i="8"/>
  <c r="AL323" i="8"/>
  <c r="AP323" i="8"/>
  <c r="AT323" i="8"/>
  <c r="AX323" i="8"/>
  <c r="BB323" i="8"/>
  <c r="BF323" i="8"/>
  <c r="BB278" i="8"/>
  <c r="N324" i="8"/>
  <c r="R79" i="7"/>
  <c r="R324" i="8"/>
  <c r="V324" i="8"/>
  <c r="Z324" i="8"/>
  <c r="AD324" i="8"/>
  <c r="L323" i="3"/>
  <c r="P323" i="3"/>
  <c r="T323" i="3"/>
  <c r="X323" i="3"/>
  <c r="AB323" i="3"/>
  <c r="AF323" i="3"/>
  <c r="AJ323" i="3"/>
  <c r="AN323" i="3"/>
  <c r="AR323" i="3"/>
  <c r="AV323" i="3"/>
  <c r="AZ323" i="3"/>
  <c r="BD323" i="3"/>
  <c r="B324" i="3"/>
  <c r="F324" i="3"/>
  <c r="L324" i="3"/>
  <c r="P324" i="3"/>
  <c r="T324" i="3"/>
  <c r="X324" i="3"/>
  <c r="AB324" i="3"/>
  <c r="AF324" i="3"/>
  <c r="AJ324" i="3"/>
  <c r="AN324" i="3"/>
  <c r="AR324" i="3"/>
  <c r="AV324" i="3"/>
  <c r="AZ324" i="3"/>
  <c r="BD324" i="3"/>
  <c r="B325" i="3"/>
  <c r="B326" i="3"/>
  <c r="F289" i="3"/>
  <c r="F325" i="3"/>
  <c r="F326" i="3"/>
  <c r="L325" i="3"/>
  <c r="L326" i="3"/>
  <c r="P289" i="3"/>
  <c r="P325" i="3"/>
  <c r="P326" i="3"/>
  <c r="T325" i="3"/>
  <c r="T326" i="3"/>
  <c r="X289" i="3"/>
  <c r="X325" i="3"/>
  <c r="X326" i="3"/>
  <c r="AB289" i="3"/>
  <c r="AB325" i="3"/>
  <c r="AB326" i="3"/>
  <c r="AF289" i="3"/>
  <c r="AF325" i="3"/>
  <c r="AF326" i="3"/>
  <c r="AJ325" i="3"/>
  <c r="AJ326" i="3"/>
  <c r="AN289" i="3"/>
  <c r="AN325" i="3"/>
  <c r="AN326" i="3"/>
  <c r="AR325" i="3"/>
  <c r="AR326" i="3"/>
  <c r="AV289" i="3"/>
  <c r="AV325" i="3"/>
  <c r="AV326" i="3"/>
  <c r="AZ325" i="3"/>
  <c r="AZ326" i="3"/>
  <c r="BD289" i="3"/>
  <c r="BD325" i="3"/>
  <c r="BD326" i="3"/>
  <c r="E306" i="2"/>
  <c r="I306" i="2"/>
  <c r="O306" i="2"/>
  <c r="S306" i="2"/>
  <c r="W306" i="2"/>
  <c r="AA306" i="2"/>
  <c r="AE306" i="2"/>
  <c r="AI306" i="2"/>
  <c r="AM306" i="2"/>
  <c r="AQ306" i="2"/>
  <c r="AU306" i="2"/>
  <c r="AY306" i="2"/>
  <c r="BC306" i="2"/>
  <c r="BG306" i="2"/>
  <c r="E307" i="2"/>
  <c r="I307" i="2"/>
  <c r="O307" i="2"/>
  <c r="S307" i="2"/>
  <c r="W307" i="2"/>
  <c r="AA307" i="2"/>
  <c r="AE307" i="2"/>
  <c r="AI307" i="2"/>
  <c r="AM307" i="2"/>
  <c r="AQ307" i="2"/>
  <c r="AU307" i="2"/>
  <c r="AY307" i="2"/>
  <c r="BC307" i="2"/>
  <c r="BG307" i="2"/>
  <c r="E308" i="2"/>
  <c r="I308" i="2"/>
  <c r="O308" i="2"/>
  <c r="S308" i="2"/>
  <c r="W308" i="2"/>
  <c r="AA308" i="2"/>
  <c r="AE308" i="2"/>
  <c r="AI308" i="2"/>
  <c r="AM308" i="2"/>
  <c r="AQ308" i="2"/>
  <c r="AU308" i="2"/>
  <c r="AY308" i="2"/>
  <c r="BC308" i="2"/>
  <c r="BG308" i="2"/>
  <c r="E309" i="2"/>
  <c r="I309" i="2"/>
  <c r="O309" i="2"/>
  <c r="S309" i="2"/>
  <c r="W309" i="2"/>
  <c r="AA309" i="2"/>
  <c r="AE309" i="2"/>
  <c r="AI309" i="2"/>
  <c r="AM309" i="2"/>
  <c r="AQ309" i="2"/>
  <c r="AU309" i="2"/>
  <c r="AY309" i="2"/>
  <c r="BC309" i="2"/>
  <c r="BG309" i="2"/>
  <c r="E310" i="2"/>
  <c r="I310" i="2"/>
  <c r="O310" i="2"/>
  <c r="S310" i="2"/>
  <c r="W310" i="2"/>
  <c r="AA310" i="2"/>
  <c r="AE310" i="2"/>
  <c r="AI310" i="2"/>
  <c r="AM310" i="2"/>
  <c r="AQ310" i="2"/>
  <c r="AU310" i="2"/>
  <c r="AY310" i="2"/>
  <c r="BC310" i="2"/>
  <c r="BG310" i="2"/>
  <c r="E311" i="2"/>
  <c r="I311" i="2"/>
  <c r="O311" i="2"/>
  <c r="S311" i="2"/>
  <c r="W311" i="2"/>
  <c r="AA311" i="2"/>
  <c r="AE311" i="2"/>
  <c r="AI311" i="2"/>
  <c r="AM311" i="2"/>
  <c r="AQ311" i="2"/>
  <c r="AU311" i="2"/>
  <c r="AY311" i="2"/>
  <c r="BC311" i="2"/>
  <c r="BG311" i="2"/>
  <c r="E312" i="2"/>
  <c r="I312" i="2"/>
  <c r="O312" i="2"/>
  <c r="S312" i="2"/>
  <c r="W312" i="2"/>
  <c r="AA312" i="2"/>
  <c r="AE312" i="2"/>
  <c r="AI312" i="2"/>
  <c r="AM312" i="2"/>
  <c r="AQ312" i="2"/>
  <c r="AU312" i="2"/>
  <c r="AY312" i="2"/>
  <c r="BC312" i="2"/>
  <c r="BG312" i="2"/>
  <c r="E313" i="2"/>
  <c r="I313" i="2"/>
  <c r="O313" i="2"/>
  <c r="S313" i="2"/>
  <c r="W313" i="2"/>
  <c r="AA313" i="2"/>
  <c r="AE313" i="2"/>
  <c r="AI313" i="2"/>
  <c r="AM313" i="2"/>
  <c r="AQ313" i="2"/>
  <c r="AU313" i="2"/>
  <c r="AY313" i="2"/>
  <c r="BC313" i="2"/>
  <c r="BG313" i="2"/>
  <c r="E314" i="2"/>
  <c r="I314" i="2"/>
  <c r="O314" i="2"/>
  <c r="S314" i="2"/>
  <c r="W314" i="2"/>
  <c r="AA314" i="2"/>
  <c r="AE314" i="2"/>
  <c r="AI314" i="2"/>
  <c r="AM314" i="2"/>
  <c r="AQ314" i="2"/>
  <c r="AU314" i="2"/>
  <c r="AY314" i="2"/>
  <c r="BC314" i="2"/>
  <c r="BG314" i="2"/>
  <c r="E315" i="2"/>
  <c r="I315" i="2"/>
  <c r="O315" i="2"/>
  <c r="S315" i="2"/>
  <c r="W315" i="2"/>
  <c r="AA315" i="2"/>
  <c r="AE315" i="2"/>
  <c r="AI315" i="2"/>
  <c r="AM315" i="2"/>
  <c r="AQ315" i="2"/>
  <c r="AU315" i="2"/>
  <c r="AY315" i="2"/>
  <c r="BC315" i="2"/>
  <c r="BG315" i="2"/>
  <c r="E316" i="2"/>
  <c r="I316" i="2"/>
  <c r="O316" i="2"/>
  <c r="S316" i="2"/>
  <c r="W316" i="2"/>
  <c r="AA316" i="2"/>
  <c r="AE316" i="2"/>
  <c r="AI316" i="2"/>
  <c r="AM316" i="2"/>
  <c r="AQ316" i="2"/>
  <c r="AU316" i="2"/>
  <c r="AY316" i="2"/>
  <c r="BC316" i="2"/>
  <c r="BG316" i="2"/>
  <c r="E317" i="2"/>
  <c r="I317" i="2"/>
  <c r="O317" i="2"/>
  <c r="S317" i="2"/>
  <c r="W317" i="2"/>
  <c r="AA317" i="2"/>
  <c r="AE317" i="2"/>
  <c r="AI317" i="2"/>
  <c r="AM317" i="2"/>
  <c r="AQ317" i="2"/>
  <c r="AU317" i="2"/>
  <c r="AY317" i="2"/>
  <c r="BC317" i="2"/>
  <c r="BG317" i="2"/>
  <c r="E318" i="2"/>
  <c r="I318" i="2"/>
  <c r="O318" i="2"/>
  <c r="S318" i="2"/>
  <c r="W318" i="2"/>
  <c r="AA318" i="2"/>
  <c r="AE318" i="2"/>
  <c r="AI318" i="2"/>
  <c r="AM318" i="2"/>
  <c r="AQ318" i="2"/>
  <c r="AU318" i="2"/>
  <c r="AY318" i="2"/>
  <c r="BC318" i="2"/>
  <c r="BG318" i="2"/>
  <c r="E319" i="2"/>
  <c r="I319" i="2"/>
  <c r="O319" i="2"/>
  <c r="S319" i="2"/>
  <c r="W319" i="2"/>
  <c r="AA319" i="2"/>
  <c r="AE319" i="2"/>
  <c r="AI319" i="2"/>
  <c r="AM319" i="2"/>
  <c r="AQ319" i="2"/>
  <c r="AU319" i="2"/>
  <c r="AY319" i="2"/>
  <c r="BC319" i="2"/>
  <c r="BG319" i="2"/>
  <c r="E320" i="2"/>
  <c r="I320" i="2"/>
  <c r="O320" i="2"/>
  <c r="S320" i="2"/>
  <c r="W320" i="2"/>
  <c r="AA320" i="2"/>
  <c r="AE320" i="2"/>
  <c r="AI320" i="2"/>
  <c r="AM320" i="2"/>
  <c r="AQ320" i="2"/>
  <c r="AU320" i="2"/>
  <c r="AY320" i="2"/>
  <c r="BC320" i="2"/>
  <c r="BG320" i="2"/>
  <c r="E321" i="2"/>
  <c r="I321" i="2"/>
  <c r="O321" i="2"/>
  <c r="S321" i="2"/>
  <c r="W321" i="2"/>
  <c r="AA321" i="2"/>
  <c r="AE321" i="2"/>
  <c r="AI321" i="2"/>
  <c r="AM321" i="2"/>
  <c r="AQ321" i="2"/>
  <c r="AU321" i="2"/>
  <c r="AY321" i="2"/>
  <c r="BC321" i="2"/>
  <c r="BG321" i="2"/>
  <c r="E322" i="2"/>
  <c r="I322" i="2"/>
  <c r="O322" i="2"/>
  <c r="S322" i="2"/>
  <c r="W322" i="2"/>
  <c r="AA322" i="2"/>
  <c r="AE322" i="2"/>
  <c r="AI322" i="2"/>
  <c r="AM322" i="2"/>
  <c r="AQ322" i="2"/>
  <c r="AU322" i="2"/>
  <c r="AY322" i="2"/>
  <c r="BC322" i="2"/>
  <c r="BG322" i="2"/>
  <c r="E323" i="2"/>
  <c r="I323" i="2"/>
  <c r="O323" i="2"/>
  <c r="S323" i="2"/>
  <c r="W323" i="2"/>
  <c r="AA323" i="2"/>
  <c r="AE323" i="2"/>
  <c r="AI323" i="2"/>
  <c r="AM323" i="2"/>
  <c r="AQ323" i="2"/>
  <c r="AU323" i="2"/>
  <c r="AY323" i="2"/>
  <c r="BC323" i="2"/>
  <c r="BG323" i="2"/>
  <c r="E324" i="2"/>
  <c r="I324" i="2"/>
  <c r="O324" i="2"/>
  <c r="S324" i="2"/>
  <c r="W324" i="2"/>
  <c r="AA324" i="2"/>
  <c r="AE324" i="2"/>
  <c r="AI324" i="2"/>
  <c r="AM324" i="2"/>
  <c r="AQ324" i="2"/>
  <c r="AU324" i="2"/>
  <c r="AY324" i="2"/>
  <c r="BC324" i="2"/>
  <c r="BG324" i="2"/>
  <c r="E325" i="2"/>
  <c r="E326" i="2"/>
  <c r="I289" i="2"/>
  <c r="I325" i="2"/>
  <c r="I326" i="2"/>
  <c r="O325" i="2"/>
  <c r="O326" i="2"/>
  <c r="S289" i="2"/>
  <c r="S325" i="2"/>
  <c r="S326" i="2"/>
  <c r="W325" i="2"/>
  <c r="W326" i="2"/>
  <c r="AA289" i="2"/>
  <c r="AA325" i="2"/>
  <c r="AA326" i="2"/>
  <c r="AE325" i="2"/>
  <c r="AE326" i="2"/>
  <c r="AI289" i="2"/>
  <c r="AI325" i="2"/>
  <c r="AI326" i="2"/>
  <c r="AM325" i="2"/>
  <c r="AM326" i="2"/>
  <c r="AQ289" i="2"/>
  <c r="AQ325" i="2"/>
  <c r="AQ326" i="2"/>
  <c r="AU325" i="2"/>
  <c r="AU326" i="2"/>
  <c r="AY289" i="2"/>
  <c r="AY325" i="2"/>
  <c r="AY326" i="2"/>
  <c r="BC289" i="2"/>
  <c r="BC325" i="2"/>
  <c r="BC326" i="2"/>
  <c r="BG289" i="2"/>
  <c r="BG325" i="2"/>
  <c r="BG326" i="2"/>
  <c r="B306" i="5"/>
  <c r="F306" i="5"/>
  <c r="L306" i="5"/>
  <c r="P306" i="5"/>
  <c r="T306" i="5"/>
  <c r="X306" i="5"/>
  <c r="AB306" i="5"/>
  <c r="AF306" i="5"/>
  <c r="AJ306" i="5"/>
  <c r="AN306" i="5"/>
  <c r="AR306" i="5"/>
  <c r="AV306" i="5"/>
  <c r="AZ306" i="5"/>
  <c r="BD306" i="5"/>
  <c r="B307" i="5"/>
  <c r="F307" i="5"/>
  <c r="L307" i="5"/>
  <c r="P307" i="5"/>
  <c r="T307" i="5"/>
  <c r="X307" i="5"/>
  <c r="AB307" i="5"/>
  <c r="AF307" i="5"/>
  <c r="AJ307" i="5"/>
  <c r="AN307" i="5"/>
  <c r="AR307" i="5"/>
  <c r="AV307" i="5"/>
  <c r="AZ307" i="5"/>
  <c r="BD307" i="5"/>
  <c r="B308" i="5"/>
  <c r="F308" i="5"/>
  <c r="L308" i="5"/>
  <c r="P308" i="5"/>
  <c r="T308" i="5"/>
  <c r="X308" i="5"/>
  <c r="AB308" i="5"/>
  <c r="AF308" i="5"/>
  <c r="AJ308" i="5"/>
  <c r="AN308" i="5"/>
  <c r="AR308" i="5"/>
  <c r="AV308" i="5"/>
  <c r="AZ308" i="5"/>
  <c r="BD308" i="5"/>
  <c r="B309" i="5"/>
  <c r="F309" i="5"/>
  <c r="L309" i="5"/>
  <c r="P309" i="5"/>
  <c r="T309" i="5"/>
  <c r="X309" i="5"/>
  <c r="AB309" i="5"/>
  <c r="AF309" i="5"/>
  <c r="AJ309" i="5"/>
  <c r="AN309" i="5"/>
  <c r="AR309" i="5"/>
  <c r="AV309" i="5"/>
  <c r="AZ309" i="5"/>
  <c r="BD309" i="5"/>
  <c r="B310" i="5"/>
  <c r="F310" i="5"/>
  <c r="L310" i="5"/>
  <c r="P310" i="5"/>
  <c r="T310" i="5"/>
  <c r="X310" i="5"/>
  <c r="AB310" i="5"/>
  <c r="AF310" i="5"/>
  <c r="AJ310" i="5"/>
  <c r="AN310" i="5"/>
  <c r="AR310" i="5"/>
  <c r="AV310" i="5"/>
  <c r="AZ310" i="5"/>
  <c r="BD310" i="5"/>
  <c r="B311" i="5"/>
  <c r="F311" i="5"/>
  <c r="L311" i="5"/>
  <c r="P311" i="5"/>
  <c r="T311" i="5"/>
  <c r="X311" i="5"/>
  <c r="AB311" i="5"/>
  <c r="AF311" i="5"/>
  <c r="AJ311" i="5"/>
  <c r="AN311" i="5"/>
  <c r="AR311" i="5"/>
  <c r="AV311" i="5"/>
  <c r="AZ311" i="5"/>
  <c r="BD311" i="5"/>
  <c r="P326" i="5"/>
  <c r="X326" i="5"/>
  <c r="AF326" i="5"/>
  <c r="AJ326" i="5"/>
  <c r="AV326" i="5"/>
  <c r="AZ326" i="5"/>
  <c r="D326" i="8"/>
  <c r="AH324" i="8"/>
  <c r="AL324" i="8"/>
  <c r="AP324" i="8"/>
  <c r="AT324" i="8"/>
  <c r="AX324" i="8"/>
  <c r="BB324" i="8"/>
  <c r="BF324" i="8"/>
  <c r="AT181" i="8"/>
  <c r="AL283" i="8"/>
  <c r="N325" i="8"/>
  <c r="R325" i="8"/>
  <c r="V325" i="8"/>
  <c r="Z285" i="8"/>
  <c r="Z325" i="8"/>
  <c r="AD289" i="8"/>
  <c r="AD325" i="8"/>
  <c r="AH289" i="8"/>
  <c r="AH325" i="8"/>
  <c r="AL325" i="8"/>
  <c r="AP289" i="8"/>
  <c r="AP325" i="8"/>
  <c r="AT325" i="8"/>
  <c r="AX325" i="8"/>
  <c r="BB325" i="8"/>
  <c r="BF325" i="8"/>
  <c r="AP187" i="8"/>
  <c r="R293" i="7"/>
  <c r="AH293" i="7"/>
  <c r="K87" i="3"/>
  <c r="K87" i="2"/>
  <c r="AF293" i="7"/>
  <c r="B293" i="7"/>
  <c r="L293" i="7"/>
  <c r="X293" i="7"/>
  <c r="AJ293" i="7"/>
  <c r="AN293" i="7"/>
  <c r="AR293" i="7"/>
  <c r="AV293" i="7"/>
  <c r="AZ293" i="7"/>
  <c r="BD293" i="7"/>
  <c r="AL326" i="8"/>
  <c r="V326" i="8"/>
  <c r="AP326" i="8"/>
  <c r="B312" i="5"/>
  <c r="F312" i="5"/>
  <c r="L312" i="5"/>
  <c r="P312" i="5"/>
  <c r="T312" i="5"/>
  <c r="X312" i="5"/>
  <c r="AB312" i="5"/>
  <c r="AF312" i="5"/>
  <c r="AJ312" i="5"/>
  <c r="AN312" i="5"/>
  <c r="AR312" i="5"/>
  <c r="AV312" i="5"/>
  <c r="AZ312" i="5"/>
  <c r="BD312" i="5"/>
  <c r="B313" i="5"/>
  <c r="F313" i="5"/>
  <c r="L313" i="5"/>
  <c r="P313" i="5"/>
  <c r="T313" i="5"/>
  <c r="X313" i="5"/>
  <c r="AB313" i="5"/>
  <c r="AF313" i="5"/>
  <c r="AJ313" i="5"/>
  <c r="AN313" i="5"/>
  <c r="AR313" i="5"/>
  <c r="AV313" i="5"/>
  <c r="AZ313" i="5"/>
  <c r="BD313" i="5"/>
  <c r="B314" i="5"/>
  <c r="F314" i="5"/>
  <c r="L314" i="5"/>
  <c r="P314" i="5"/>
  <c r="T314" i="5"/>
  <c r="X314" i="5"/>
  <c r="AB314" i="5"/>
  <c r="AF314" i="5"/>
  <c r="AJ314" i="5"/>
  <c r="AN314" i="5"/>
  <c r="AR314" i="5"/>
  <c r="AV314" i="5"/>
  <c r="AZ314" i="5"/>
  <c r="BD314" i="5"/>
  <c r="B315" i="5"/>
  <c r="F315" i="5"/>
  <c r="L315" i="5"/>
  <c r="P315" i="5"/>
  <c r="T315" i="5"/>
  <c r="X315" i="5"/>
  <c r="AB315" i="5"/>
  <c r="AF315" i="5"/>
  <c r="AJ315" i="5"/>
  <c r="AN315" i="5"/>
  <c r="AR315" i="5"/>
  <c r="AV315" i="5"/>
  <c r="AZ315" i="5"/>
  <c r="BD315" i="5"/>
  <c r="B316" i="5"/>
  <c r="F316" i="5"/>
  <c r="L316" i="5"/>
  <c r="P316" i="5"/>
  <c r="T316" i="5"/>
  <c r="X316" i="5"/>
  <c r="AB316" i="5"/>
  <c r="AF316" i="5"/>
  <c r="AJ316" i="5"/>
  <c r="AN316" i="5"/>
  <c r="AR316" i="5"/>
  <c r="AV316" i="5"/>
  <c r="AZ316" i="5"/>
  <c r="BD316" i="5"/>
  <c r="B317" i="5"/>
  <c r="F317" i="5"/>
  <c r="L317" i="5"/>
  <c r="P317" i="5"/>
  <c r="T317" i="5"/>
  <c r="X317" i="5"/>
  <c r="AB317" i="5"/>
  <c r="AF317" i="5"/>
  <c r="AJ317" i="5"/>
  <c r="AN317" i="5"/>
  <c r="AR317" i="5"/>
  <c r="AV317" i="5"/>
  <c r="AZ317" i="5"/>
  <c r="BD317" i="5"/>
  <c r="B318" i="5"/>
  <c r="F318" i="5"/>
  <c r="L318" i="5"/>
  <c r="P318" i="5"/>
  <c r="T318" i="5"/>
  <c r="X318" i="5"/>
  <c r="AB318" i="5"/>
  <c r="AF318" i="5"/>
  <c r="AJ318" i="5"/>
  <c r="AN318" i="5"/>
  <c r="AR318" i="5"/>
  <c r="AV318" i="5"/>
  <c r="AZ318" i="5"/>
  <c r="BD318" i="5"/>
  <c r="B319" i="5"/>
  <c r="F319" i="5"/>
  <c r="L319" i="5"/>
  <c r="P319" i="5"/>
  <c r="T319" i="5"/>
  <c r="X319" i="5"/>
  <c r="AB319" i="5"/>
  <c r="AF319" i="5"/>
  <c r="AJ319" i="5"/>
  <c r="AN319" i="5"/>
  <c r="AR319" i="5"/>
  <c r="AV319" i="5"/>
  <c r="AZ319" i="5"/>
  <c r="BD319" i="5"/>
  <c r="B320" i="5"/>
  <c r="F320" i="5"/>
  <c r="L320" i="5"/>
  <c r="P320" i="5"/>
  <c r="T320" i="5"/>
  <c r="X320" i="5"/>
  <c r="AB320" i="5"/>
  <c r="AF320" i="5"/>
  <c r="AJ320" i="5"/>
  <c r="AN320" i="5"/>
  <c r="AR320" i="5"/>
  <c r="AV320" i="5"/>
  <c r="AZ320" i="5"/>
  <c r="BD320" i="5"/>
  <c r="B321" i="5"/>
  <c r="F321" i="5"/>
  <c r="L321" i="5"/>
  <c r="P321" i="5"/>
  <c r="T321" i="5"/>
  <c r="X321" i="5"/>
  <c r="AB321" i="5"/>
  <c r="AF321" i="5"/>
  <c r="AJ321" i="5"/>
  <c r="AN321" i="5"/>
  <c r="AR321" i="5"/>
  <c r="AV321" i="5"/>
  <c r="AZ321" i="5"/>
  <c r="BD321" i="5"/>
  <c r="B322" i="5"/>
  <c r="F322" i="5"/>
  <c r="L322" i="5"/>
  <c r="P322" i="5"/>
  <c r="T322" i="5"/>
  <c r="X322" i="5"/>
  <c r="AB322" i="5"/>
  <c r="AF322" i="5"/>
  <c r="AJ322" i="5"/>
  <c r="AN322" i="5"/>
  <c r="AR322" i="5"/>
  <c r="AV322" i="5"/>
  <c r="AZ322" i="5"/>
  <c r="BD322" i="5"/>
  <c r="B323" i="5"/>
  <c r="F323" i="5"/>
  <c r="L323" i="5"/>
  <c r="P323" i="5"/>
  <c r="T323" i="5"/>
  <c r="X323" i="5"/>
  <c r="AB323" i="5"/>
  <c r="AF323" i="5"/>
  <c r="AJ323" i="5"/>
  <c r="AN323" i="5"/>
  <c r="AR323" i="5"/>
  <c r="AV323" i="5"/>
  <c r="AZ323" i="5"/>
  <c r="BD323" i="5"/>
  <c r="B324" i="5"/>
  <c r="F324" i="5"/>
  <c r="L324" i="5"/>
  <c r="P324" i="5"/>
  <c r="T324" i="5"/>
  <c r="X324" i="5"/>
  <c r="AB324" i="5"/>
  <c r="AF324" i="5"/>
  <c r="AJ324" i="5"/>
  <c r="AN324" i="5"/>
  <c r="AR324" i="5"/>
  <c r="AV324" i="5"/>
  <c r="AZ324" i="5"/>
  <c r="BD324" i="5"/>
  <c r="B325" i="5"/>
  <c r="F325" i="5"/>
  <c r="L325" i="5"/>
  <c r="P325" i="5"/>
  <c r="T325" i="5"/>
  <c r="X325" i="5"/>
  <c r="AB325" i="5"/>
  <c r="AF325" i="5"/>
  <c r="AJ325" i="5"/>
  <c r="AN325" i="5"/>
  <c r="AR325" i="5"/>
  <c r="AV325" i="5"/>
  <c r="AZ325" i="5"/>
  <c r="BD325" i="5"/>
  <c r="D306" i="8"/>
  <c r="H306" i="8"/>
  <c r="D307" i="8"/>
  <c r="H307" i="8"/>
  <c r="D308" i="8"/>
  <c r="H308" i="8"/>
  <c r="D309" i="8"/>
  <c r="H309" i="8"/>
  <c r="D310" i="8"/>
  <c r="H310" i="8"/>
  <c r="D311" i="8"/>
  <c r="H311" i="8"/>
  <c r="D312" i="8"/>
  <c r="H312" i="8"/>
  <c r="D313" i="8"/>
  <c r="H313" i="8"/>
  <c r="D314" i="8"/>
  <c r="H314" i="8"/>
  <c r="D315" i="8"/>
  <c r="H315" i="8"/>
  <c r="D316" i="8"/>
  <c r="H316" i="8"/>
  <c r="D317" i="8"/>
  <c r="H317" i="8"/>
  <c r="D318" i="8"/>
  <c r="H318" i="8"/>
  <c r="D319" i="8"/>
  <c r="H319" i="8"/>
  <c r="D269" i="8"/>
  <c r="D320" i="8"/>
  <c r="H320" i="8"/>
  <c r="D321" i="8"/>
  <c r="H321" i="8"/>
  <c r="D322" i="8"/>
  <c r="H322" i="8"/>
  <c r="D323" i="8"/>
  <c r="H323" i="8"/>
  <c r="D324" i="8"/>
  <c r="H324" i="8"/>
  <c r="D325" i="8"/>
  <c r="H325" i="8"/>
  <c r="O306" i="8"/>
  <c r="S306" i="8"/>
  <c r="W306" i="8"/>
  <c r="AA306" i="8"/>
  <c r="AE306" i="8"/>
  <c r="AI306" i="8"/>
  <c r="AM306" i="8"/>
  <c r="AQ306" i="8"/>
  <c r="AU306" i="8"/>
  <c r="AY306" i="8"/>
  <c r="BC306" i="8"/>
  <c r="BG306" i="8"/>
  <c r="O307" i="8"/>
  <c r="S307" i="8"/>
  <c r="W307" i="8"/>
  <c r="AA307" i="8"/>
  <c r="AE307" i="8"/>
  <c r="AI307" i="8"/>
  <c r="AM307" i="8"/>
  <c r="AQ307" i="8"/>
  <c r="AU307" i="8"/>
  <c r="AY307" i="8"/>
  <c r="BC307" i="8"/>
  <c r="BG307" i="8"/>
  <c r="O308" i="8"/>
  <c r="S308" i="8"/>
  <c r="W308" i="8"/>
  <c r="AA308" i="8"/>
  <c r="AE308" i="8"/>
  <c r="AI308" i="8"/>
  <c r="AM308" i="8"/>
  <c r="AQ308" i="8"/>
  <c r="AU308" i="8"/>
  <c r="AY308" i="8"/>
  <c r="BC308" i="8"/>
  <c r="BG308" i="8"/>
  <c r="O309" i="8"/>
  <c r="S309" i="8"/>
  <c r="W309" i="8"/>
  <c r="AA309" i="8"/>
  <c r="AE309" i="8"/>
  <c r="AI309" i="8"/>
  <c r="AM309" i="8"/>
  <c r="AQ309" i="8"/>
  <c r="AU309" i="8"/>
  <c r="AY309" i="8"/>
  <c r="BC309" i="8"/>
  <c r="BG309" i="8"/>
  <c r="O310" i="8"/>
  <c r="S310" i="8"/>
  <c r="W310" i="8"/>
  <c r="AA310" i="8"/>
  <c r="AE310" i="8"/>
  <c r="AI310" i="8"/>
  <c r="AM310" i="8"/>
  <c r="AQ310" i="8"/>
  <c r="AU310" i="8"/>
  <c r="AY310" i="8"/>
  <c r="BC310" i="8"/>
  <c r="BG310" i="8"/>
  <c r="O311" i="8"/>
  <c r="S311" i="8"/>
  <c r="W311" i="8"/>
  <c r="AA311" i="8"/>
  <c r="AE311" i="8"/>
  <c r="AI311" i="8"/>
  <c r="AM311" i="8"/>
  <c r="AQ311" i="8"/>
  <c r="AU311" i="8"/>
  <c r="AY311" i="8"/>
  <c r="BC311" i="8"/>
  <c r="BG311" i="8"/>
  <c r="O312" i="8"/>
  <c r="S312" i="8"/>
  <c r="W312" i="8"/>
  <c r="AA312" i="8"/>
  <c r="AE312" i="8"/>
  <c r="AI312" i="8"/>
  <c r="AM312" i="8"/>
  <c r="AQ312" i="8"/>
  <c r="AU312" i="8"/>
  <c r="AY312" i="8"/>
  <c r="BC312" i="8"/>
  <c r="BG312" i="8"/>
  <c r="O313" i="8"/>
  <c r="S313" i="8"/>
  <c r="W313" i="8"/>
  <c r="AA313" i="8"/>
  <c r="AE313" i="8"/>
  <c r="AI313" i="8"/>
  <c r="AM313" i="8"/>
  <c r="AQ313" i="8"/>
  <c r="AU313" i="8"/>
  <c r="AY313" i="8"/>
  <c r="BC313" i="8"/>
  <c r="BG313" i="8"/>
  <c r="O314" i="8"/>
  <c r="S314" i="8"/>
  <c r="W314" i="8"/>
  <c r="AA314" i="8"/>
  <c r="AE314" i="8"/>
  <c r="AI314" i="8"/>
  <c r="AM314" i="8"/>
  <c r="AQ314" i="8"/>
  <c r="AU314" i="8"/>
  <c r="AY314" i="8"/>
  <c r="BC314" i="8"/>
  <c r="BG314" i="8"/>
  <c r="O315" i="8"/>
  <c r="S315" i="8"/>
  <c r="W315" i="8"/>
  <c r="AA315" i="8"/>
  <c r="AE315" i="8"/>
  <c r="AI315" i="8"/>
  <c r="AM315" i="8"/>
  <c r="AQ315" i="8"/>
  <c r="AU315" i="8"/>
  <c r="AY315" i="8"/>
  <c r="BC315" i="8"/>
  <c r="BG315" i="8"/>
  <c r="O316" i="8"/>
  <c r="S316" i="8"/>
  <c r="W316" i="8"/>
  <c r="AA316" i="8"/>
  <c r="AE316" i="8"/>
  <c r="AI316" i="8"/>
  <c r="AM316" i="8"/>
  <c r="AQ316" i="8"/>
  <c r="AU316" i="8"/>
  <c r="AY316" i="8"/>
  <c r="BC316" i="8"/>
  <c r="BG316" i="8"/>
  <c r="O317" i="8"/>
  <c r="S317" i="8"/>
  <c r="W317" i="8"/>
  <c r="AA317" i="8"/>
  <c r="AE317" i="8"/>
  <c r="AI317" i="8"/>
  <c r="AM317" i="8"/>
  <c r="AQ317" i="8"/>
  <c r="AU317" i="8"/>
  <c r="AY317" i="8"/>
  <c r="BC317" i="8"/>
  <c r="BG317" i="8"/>
  <c r="O318" i="8"/>
  <c r="S318" i="8"/>
  <c r="W318" i="8"/>
  <c r="AA318" i="8"/>
  <c r="AE318" i="8"/>
  <c r="AI318" i="8"/>
  <c r="AM318" i="8"/>
  <c r="AQ318" i="8"/>
  <c r="AU318" i="8"/>
  <c r="AY318" i="8"/>
  <c r="BC318" i="8"/>
  <c r="BG318" i="8"/>
  <c r="O319" i="8"/>
  <c r="S319" i="8"/>
  <c r="W319" i="8"/>
  <c r="AA319" i="8"/>
  <c r="AE319" i="8"/>
  <c r="AI319" i="8"/>
  <c r="AM319" i="8"/>
  <c r="AQ319" i="8"/>
  <c r="AU319" i="8"/>
  <c r="AY319" i="8"/>
  <c r="BC319" i="8"/>
  <c r="BG319" i="8"/>
  <c r="O320" i="8"/>
  <c r="S320" i="8"/>
  <c r="W320" i="8"/>
  <c r="AA320" i="8"/>
  <c r="AE320" i="8"/>
  <c r="AI320" i="8"/>
  <c r="AM320" i="8"/>
  <c r="AQ320" i="8"/>
  <c r="AU320" i="8"/>
  <c r="AY320" i="8"/>
  <c r="BC320" i="8"/>
  <c r="BG320" i="8"/>
  <c r="O321" i="8"/>
  <c r="S321" i="8"/>
  <c r="W321" i="8"/>
  <c r="AA321" i="8"/>
  <c r="AE321" i="8"/>
  <c r="AI321" i="8"/>
  <c r="AM321" i="8"/>
  <c r="AQ321" i="8"/>
  <c r="AU321" i="8"/>
  <c r="AY321" i="8"/>
  <c r="BC321" i="8"/>
  <c r="BG321" i="8"/>
  <c r="O322" i="8"/>
  <c r="S322" i="8"/>
  <c r="W322" i="8"/>
  <c r="AA322" i="8"/>
  <c r="AE322" i="8"/>
  <c r="AI322" i="8"/>
  <c r="AM322" i="8"/>
  <c r="AQ322" i="8"/>
  <c r="AU322" i="8"/>
  <c r="AY322" i="8"/>
  <c r="BC322" i="8"/>
  <c r="BG322" i="8"/>
  <c r="O323" i="8"/>
  <c r="S323" i="8"/>
  <c r="W323" i="8"/>
  <c r="AA323" i="8"/>
  <c r="AE323" i="8"/>
  <c r="AI323" i="8"/>
  <c r="AM323" i="8"/>
  <c r="AQ323" i="8"/>
  <c r="AU323" i="8"/>
  <c r="AY323" i="8"/>
  <c r="BC323" i="8"/>
  <c r="BG323" i="8"/>
  <c r="O181" i="8"/>
  <c r="O324" i="8"/>
  <c r="S324" i="8"/>
  <c r="W324" i="8"/>
  <c r="AA181" i="8"/>
  <c r="AA324" i="8"/>
  <c r="AE324" i="8"/>
  <c r="AI324" i="8"/>
  <c r="AM285" i="8"/>
  <c r="AM324" i="8"/>
  <c r="AQ324" i="8"/>
  <c r="AU324" i="8"/>
  <c r="AY324" i="8"/>
  <c r="BC324" i="8"/>
  <c r="BG324" i="8"/>
  <c r="O325" i="8"/>
  <c r="S289" i="8"/>
  <c r="S325" i="8"/>
  <c r="W325" i="8"/>
  <c r="AA325" i="8"/>
  <c r="AE325" i="8"/>
  <c r="AI289" i="8"/>
  <c r="AI325" i="8"/>
  <c r="AM325" i="8"/>
  <c r="AQ325" i="8"/>
  <c r="AU325" i="8"/>
  <c r="AY289" i="8"/>
  <c r="AY325" i="8"/>
  <c r="BC325" i="8"/>
  <c r="BG325" i="8"/>
  <c r="D293" i="7"/>
  <c r="V293" i="7"/>
  <c r="I293" i="7"/>
  <c r="Y293" i="7"/>
  <c r="AG293" i="7"/>
  <c r="AO293" i="7"/>
  <c r="AW293" i="7"/>
  <c r="S293" i="7"/>
  <c r="AA293" i="7"/>
  <c r="AI293" i="7"/>
  <c r="AQ293" i="7"/>
  <c r="AY293" i="7"/>
  <c r="BG293" i="7"/>
  <c r="BB326" i="8"/>
  <c r="H326" i="8"/>
  <c r="Z326" i="8"/>
  <c r="AT326" i="8"/>
  <c r="AX326" i="8"/>
  <c r="H293" i="7"/>
  <c r="Z293" i="7"/>
  <c r="AP293" i="7"/>
  <c r="BE293" i="7"/>
  <c r="K87" i="8"/>
  <c r="G293" i="7"/>
  <c r="P293" i="7"/>
  <c r="F293" i="7"/>
  <c r="T293" i="7"/>
  <c r="AB293" i="7"/>
  <c r="BB293" i="7"/>
  <c r="BF293" i="7"/>
  <c r="O326" i="8"/>
  <c r="W326" i="8"/>
  <c r="AE326" i="8"/>
  <c r="AM326" i="8"/>
  <c r="AU326" i="8"/>
  <c r="BC326" i="8"/>
  <c r="L326" i="5"/>
  <c r="AB326" i="5"/>
  <c r="AR326" i="5"/>
  <c r="F326" i="5"/>
  <c r="T326" i="5"/>
  <c r="AN326" i="5"/>
  <c r="BD326" i="5"/>
  <c r="BF326" i="8"/>
  <c r="C293" i="7"/>
  <c r="N326" i="8"/>
  <c r="AD326" i="8"/>
  <c r="AX311" i="5"/>
  <c r="BB311" i="5"/>
  <c r="BF311" i="5"/>
  <c r="D312" i="5"/>
  <c r="H312" i="5"/>
  <c r="N312" i="5"/>
  <c r="R312" i="5"/>
  <c r="V312" i="5"/>
  <c r="Z312" i="5"/>
  <c r="AD312" i="5"/>
  <c r="AH312" i="5"/>
  <c r="AL312" i="5"/>
  <c r="AP312" i="5"/>
  <c r="AT312" i="5"/>
  <c r="AX312" i="5"/>
  <c r="BB312" i="5"/>
  <c r="BF312" i="5"/>
  <c r="D313" i="5"/>
  <c r="H313" i="5"/>
  <c r="N313" i="5"/>
  <c r="R313" i="5"/>
  <c r="V313" i="5"/>
  <c r="Z313" i="5"/>
  <c r="AD313" i="5"/>
  <c r="AH313" i="5"/>
  <c r="AL313" i="5"/>
  <c r="AP313" i="5"/>
  <c r="AT313" i="5"/>
  <c r="AX313" i="5"/>
  <c r="BB313" i="5"/>
  <c r="BF313" i="5"/>
  <c r="D314" i="5"/>
  <c r="H314" i="5"/>
  <c r="N314" i="5"/>
  <c r="R314" i="5"/>
  <c r="V314" i="5"/>
  <c r="Z314" i="5"/>
  <c r="AD314" i="5"/>
  <c r="AH314" i="5"/>
  <c r="AL314" i="5"/>
  <c r="AP314" i="5"/>
  <c r="AT314" i="5"/>
  <c r="AX314" i="5"/>
  <c r="BB314" i="5"/>
  <c r="BF314" i="5"/>
  <c r="D315" i="5"/>
  <c r="H315" i="5"/>
  <c r="N315" i="5"/>
  <c r="R315" i="5"/>
  <c r="V315" i="5"/>
  <c r="Z315" i="5"/>
  <c r="AD315" i="5"/>
  <c r="AH315" i="5"/>
  <c r="AL315" i="5"/>
  <c r="AP315" i="5"/>
  <c r="AT315" i="5"/>
  <c r="AX315" i="5"/>
  <c r="BB315" i="5"/>
  <c r="BF315" i="5"/>
  <c r="D316" i="5"/>
  <c r="H316" i="5"/>
  <c r="N316" i="5"/>
  <c r="R316" i="5"/>
  <c r="V316" i="5"/>
  <c r="Z316" i="5"/>
  <c r="AD316" i="5"/>
  <c r="AH316" i="5"/>
  <c r="AL316" i="5"/>
  <c r="AP316" i="5"/>
  <c r="AT316" i="5"/>
  <c r="AX316" i="5"/>
  <c r="BB316" i="5"/>
  <c r="BF316" i="5"/>
  <c r="D317" i="5"/>
  <c r="H317" i="5"/>
  <c r="N317" i="5"/>
  <c r="R317" i="5"/>
  <c r="V317" i="5"/>
  <c r="Z317" i="5"/>
  <c r="AD317" i="5"/>
  <c r="AH317" i="5"/>
  <c r="AL317" i="5"/>
  <c r="AP317" i="5"/>
  <c r="AT317" i="5"/>
  <c r="AX317" i="5"/>
  <c r="BB317" i="5"/>
  <c r="BF317" i="5"/>
  <c r="D318" i="5"/>
  <c r="H318" i="5"/>
  <c r="N318" i="5"/>
  <c r="R318" i="5"/>
  <c r="V318" i="5"/>
  <c r="Z318" i="5"/>
  <c r="AD318" i="5"/>
  <c r="AH318" i="5"/>
  <c r="AL318" i="5"/>
  <c r="AP318" i="5"/>
  <c r="AT318" i="5"/>
  <c r="AX318" i="5"/>
  <c r="BB318" i="5"/>
  <c r="BF318" i="5"/>
  <c r="D319" i="5"/>
  <c r="H319" i="5"/>
  <c r="N319" i="5"/>
  <c r="R319" i="5"/>
  <c r="V319" i="5"/>
  <c r="Z319" i="5"/>
  <c r="AD319" i="5"/>
  <c r="AH319" i="5"/>
  <c r="AL319" i="5"/>
  <c r="AP319" i="5"/>
  <c r="AT319" i="5"/>
  <c r="AX319" i="5"/>
  <c r="BB319" i="5"/>
  <c r="BF319" i="5"/>
  <c r="D320" i="5"/>
  <c r="H320" i="5"/>
  <c r="N320" i="5"/>
  <c r="R320" i="5"/>
  <c r="V320" i="5"/>
  <c r="Z320" i="5"/>
  <c r="AD320" i="5"/>
  <c r="AH320" i="5"/>
  <c r="AL320" i="5"/>
  <c r="AP320" i="5"/>
  <c r="AT320" i="5"/>
  <c r="AX320" i="5"/>
  <c r="BB320" i="5"/>
  <c r="BF320" i="5"/>
  <c r="D321" i="5"/>
  <c r="H321" i="5"/>
  <c r="N321" i="5"/>
  <c r="R321" i="5"/>
  <c r="V321" i="5"/>
  <c r="Z321" i="5"/>
  <c r="AD321" i="5"/>
  <c r="AH321" i="5"/>
  <c r="AL321" i="5"/>
  <c r="AP321" i="5"/>
  <c r="AT321" i="5"/>
  <c r="AX321" i="5"/>
  <c r="BB321" i="5"/>
  <c r="BF321" i="5"/>
  <c r="D322" i="5"/>
  <c r="H322" i="5"/>
  <c r="N322" i="5"/>
  <c r="R322" i="5"/>
  <c r="V322" i="5"/>
  <c r="Z322" i="5"/>
  <c r="AD322" i="5"/>
  <c r="AH322" i="5"/>
  <c r="AL322" i="5"/>
  <c r="AP322" i="5"/>
  <c r="AT322" i="5"/>
  <c r="AX322" i="5"/>
  <c r="BB322" i="5"/>
  <c r="BF322" i="5"/>
  <c r="D323" i="5"/>
  <c r="H323" i="5"/>
  <c r="N323" i="5"/>
  <c r="R323" i="5"/>
  <c r="V323" i="5"/>
  <c r="Z323" i="5"/>
  <c r="AD323" i="5"/>
  <c r="AH323" i="5"/>
  <c r="AL323" i="5"/>
  <c r="AP323" i="5"/>
  <c r="AT323" i="5"/>
  <c r="AX323" i="5"/>
  <c r="BB323" i="5"/>
  <c r="BF323" i="5"/>
  <c r="D324" i="5"/>
  <c r="H324" i="5"/>
  <c r="N324" i="5"/>
  <c r="R324" i="5"/>
  <c r="V324" i="5"/>
  <c r="Z324" i="5"/>
  <c r="AD324" i="5"/>
  <c r="AH324" i="5"/>
  <c r="AL324" i="5"/>
  <c r="AP324" i="5"/>
  <c r="AT324" i="5"/>
  <c r="AX324" i="5"/>
  <c r="BB324" i="5"/>
  <c r="BF324" i="5"/>
  <c r="D325" i="5"/>
  <c r="H325" i="5"/>
  <c r="N325" i="5"/>
  <c r="R325" i="5"/>
  <c r="V325" i="5"/>
  <c r="Z325" i="5"/>
  <c r="AD325" i="5"/>
  <c r="AH325" i="5"/>
  <c r="AL325" i="5"/>
  <c r="AP325" i="5"/>
  <c r="AT325" i="5"/>
  <c r="AX325" i="5"/>
  <c r="BB325" i="5"/>
  <c r="BF325" i="5"/>
  <c r="B306" i="8"/>
  <c r="F306" i="8"/>
  <c r="L306" i="8"/>
  <c r="B307" i="8"/>
  <c r="F307" i="8"/>
  <c r="L307" i="8"/>
  <c r="B308" i="8"/>
  <c r="F308" i="8"/>
  <c r="L308" i="8"/>
  <c r="B309" i="8"/>
  <c r="F309" i="8"/>
  <c r="L309" i="8"/>
  <c r="B310" i="8"/>
  <c r="F310" i="8"/>
  <c r="L310" i="8"/>
  <c r="B311" i="8"/>
  <c r="F311" i="8"/>
  <c r="L311" i="8"/>
  <c r="B312" i="8"/>
  <c r="F312" i="8"/>
  <c r="L312" i="8"/>
  <c r="B313" i="8"/>
  <c r="F313" i="8"/>
  <c r="L313" i="8"/>
  <c r="B314" i="8"/>
  <c r="F314" i="8"/>
  <c r="L314" i="8"/>
  <c r="B315" i="8"/>
  <c r="F315" i="8"/>
  <c r="L315" i="8"/>
  <c r="B316" i="8"/>
  <c r="F316" i="8"/>
  <c r="L316" i="8"/>
  <c r="B317" i="8"/>
  <c r="F317" i="8"/>
  <c r="L317" i="8"/>
  <c r="B318" i="8"/>
  <c r="F318" i="8"/>
  <c r="L318" i="8"/>
  <c r="B319" i="8"/>
  <c r="F319" i="8"/>
  <c r="L319" i="8"/>
  <c r="B320" i="8"/>
  <c r="F320" i="8"/>
  <c r="L320" i="8"/>
  <c r="B321" i="8"/>
  <c r="F321" i="8"/>
  <c r="L321" i="8"/>
  <c r="B322" i="8"/>
  <c r="F322" i="8"/>
  <c r="L322" i="8"/>
  <c r="B323" i="8"/>
  <c r="F323" i="8"/>
  <c r="L323" i="8"/>
  <c r="B324" i="8"/>
  <c r="F324" i="8"/>
  <c r="L324" i="8"/>
  <c r="B325" i="8"/>
  <c r="F325" i="8"/>
  <c r="L325" i="8"/>
  <c r="M306" i="8"/>
  <c r="Q306" i="8"/>
  <c r="U306" i="8"/>
  <c r="Y306" i="8"/>
  <c r="AC306" i="8"/>
  <c r="AG306" i="8"/>
  <c r="AK306" i="8"/>
  <c r="AO306" i="8"/>
  <c r="AS306" i="8"/>
  <c r="AW306" i="8"/>
  <c r="BA306" i="8"/>
  <c r="BE306" i="8"/>
  <c r="M307" i="8"/>
  <c r="Q307" i="8"/>
  <c r="U307" i="8"/>
  <c r="Y307" i="8"/>
  <c r="AC307" i="8"/>
  <c r="AG307" i="8"/>
  <c r="AK307" i="8"/>
  <c r="AO307" i="8"/>
  <c r="AS307" i="8"/>
  <c r="AW307" i="8"/>
  <c r="BA307" i="8"/>
  <c r="BE307" i="8"/>
  <c r="M308" i="8"/>
  <c r="Q308" i="8"/>
  <c r="U308" i="8"/>
  <c r="Y308" i="8"/>
  <c r="AC308" i="8"/>
  <c r="AG308" i="8"/>
  <c r="AK308" i="8"/>
  <c r="AO308" i="8"/>
  <c r="AS308" i="8"/>
  <c r="AW308" i="8"/>
  <c r="BA308" i="8"/>
  <c r="BE308" i="8"/>
  <c r="M309" i="8"/>
  <c r="Q309" i="8"/>
  <c r="U309" i="8"/>
  <c r="Y309" i="8"/>
  <c r="AC309" i="8"/>
  <c r="AG309" i="8"/>
  <c r="AK309" i="8"/>
  <c r="AO309" i="8"/>
  <c r="AS309" i="8"/>
  <c r="AW309" i="8"/>
  <c r="BA309" i="8"/>
  <c r="BE309" i="8"/>
  <c r="M310" i="8"/>
  <c r="Q310" i="8"/>
  <c r="U310" i="8"/>
  <c r="Y310" i="8"/>
  <c r="AC310" i="8"/>
  <c r="AG310" i="8"/>
  <c r="AK310" i="8"/>
  <c r="AO310" i="8"/>
  <c r="AS310" i="8"/>
  <c r="AW310" i="8"/>
  <c r="BA310" i="8"/>
  <c r="BE310" i="8"/>
  <c r="M311" i="8"/>
  <c r="Q311" i="8"/>
  <c r="U311" i="8"/>
  <c r="Y311" i="8"/>
  <c r="AC311" i="8"/>
  <c r="AG311" i="8"/>
  <c r="AK311" i="8"/>
  <c r="AO311" i="8"/>
  <c r="AS311" i="8"/>
  <c r="AW311" i="8"/>
  <c r="BA311" i="8"/>
  <c r="BE311" i="8"/>
  <c r="M312" i="8"/>
  <c r="Q312" i="8"/>
  <c r="U312" i="8"/>
  <c r="Y312" i="8"/>
  <c r="AC312" i="8"/>
  <c r="AG312" i="8"/>
  <c r="AK312" i="8"/>
  <c r="AO312" i="8"/>
  <c r="AS312" i="8"/>
  <c r="AW312" i="8"/>
  <c r="BA312" i="8"/>
  <c r="BE312" i="8"/>
  <c r="M313" i="8"/>
  <c r="Q313" i="8"/>
  <c r="U313" i="8"/>
  <c r="Y313" i="8"/>
  <c r="AC313" i="8"/>
  <c r="AG313" i="8"/>
  <c r="AK313" i="8"/>
  <c r="AO313" i="8"/>
  <c r="AS313" i="8"/>
  <c r="AW313" i="8"/>
  <c r="BA313" i="8"/>
  <c r="BE313" i="8"/>
  <c r="M314" i="8"/>
  <c r="Q314" i="8"/>
  <c r="U314" i="8"/>
  <c r="Y314" i="8"/>
  <c r="AC314" i="8"/>
  <c r="AG314" i="8"/>
  <c r="AK314" i="8"/>
  <c r="AO314" i="8"/>
  <c r="AS314" i="8"/>
  <c r="AW314" i="8"/>
  <c r="BA314" i="8"/>
  <c r="BE314" i="8"/>
  <c r="M315" i="8"/>
  <c r="Q315" i="8"/>
  <c r="U315" i="8"/>
  <c r="Y315" i="8"/>
  <c r="AC315" i="8"/>
  <c r="AG315" i="8"/>
  <c r="AK315" i="8"/>
  <c r="AO315" i="8"/>
  <c r="AS315" i="8"/>
  <c r="AW315" i="8"/>
  <c r="BA315" i="8"/>
  <c r="BE315" i="8"/>
  <c r="M316" i="8"/>
  <c r="Q316" i="8"/>
  <c r="U316" i="8"/>
  <c r="Y316" i="8"/>
  <c r="AC316" i="8"/>
  <c r="AG316" i="8"/>
  <c r="AK316" i="8"/>
  <c r="AO316" i="8"/>
  <c r="AS316" i="8"/>
  <c r="AW316" i="8"/>
  <c r="BA316" i="8"/>
  <c r="BE316" i="8"/>
  <c r="M317" i="8"/>
  <c r="Q317" i="8"/>
  <c r="U317" i="8"/>
  <c r="Y317" i="8"/>
  <c r="AC317" i="8"/>
  <c r="AG317" i="8"/>
  <c r="AK317" i="8"/>
  <c r="AO317" i="8"/>
  <c r="AS317" i="8"/>
  <c r="AW317" i="8"/>
  <c r="BA317" i="8"/>
  <c r="BE317" i="8"/>
  <c r="M318" i="8"/>
  <c r="Q318" i="8"/>
  <c r="U318" i="8"/>
  <c r="Y318" i="8"/>
  <c r="AC318" i="8"/>
  <c r="AG318" i="8"/>
  <c r="AK318" i="8"/>
  <c r="AO318" i="8"/>
  <c r="AS318" i="8"/>
  <c r="AW318" i="8"/>
  <c r="BA318" i="8"/>
  <c r="BE318" i="8"/>
  <c r="M319" i="8"/>
  <c r="Q319" i="8"/>
  <c r="U319" i="8"/>
  <c r="Y319" i="8"/>
  <c r="AC319" i="8"/>
  <c r="AG319" i="8"/>
  <c r="AK319" i="8"/>
  <c r="AO319" i="8"/>
  <c r="AS319" i="8"/>
  <c r="AW319" i="8"/>
  <c r="BA319" i="8"/>
  <c r="BE319" i="8"/>
  <c r="M320" i="8"/>
  <c r="Q320" i="8"/>
  <c r="U320" i="8"/>
  <c r="Y320" i="8"/>
  <c r="AC320" i="8"/>
  <c r="AG320" i="8"/>
  <c r="AK320" i="8"/>
  <c r="AO320" i="8"/>
  <c r="AS320" i="8"/>
  <c r="AW320" i="8"/>
  <c r="BA320" i="8"/>
  <c r="BE320" i="8"/>
  <c r="M321" i="8"/>
  <c r="Q321" i="8"/>
  <c r="U321" i="8"/>
  <c r="Y321" i="8"/>
  <c r="AC321" i="8"/>
  <c r="AG321" i="8"/>
  <c r="AK321" i="8"/>
  <c r="AO321" i="8"/>
  <c r="AS321" i="8"/>
  <c r="AW321" i="8"/>
  <c r="BA321" i="8"/>
  <c r="BE321" i="8"/>
  <c r="M322" i="8"/>
  <c r="Q322" i="8"/>
  <c r="U322" i="8"/>
  <c r="Y322" i="8"/>
  <c r="AC322" i="8"/>
  <c r="AG322" i="8"/>
  <c r="AK322" i="8"/>
  <c r="AO322" i="8"/>
  <c r="AS322" i="8"/>
  <c r="AW322" i="8"/>
  <c r="BA322" i="8"/>
  <c r="BE322" i="8"/>
  <c r="M323" i="8"/>
  <c r="Q323" i="8"/>
  <c r="U323" i="8"/>
  <c r="Y323" i="8"/>
  <c r="AC323" i="8"/>
  <c r="AG323" i="8"/>
  <c r="AK323" i="8"/>
  <c r="AO323" i="8"/>
  <c r="AS323" i="8"/>
  <c r="AW323" i="8"/>
  <c r="BA323" i="8"/>
  <c r="BE323" i="8"/>
  <c r="M285" i="8"/>
  <c r="M324" i="8"/>
  <c r="Q324" i="8"/>
  <c r="U324" i="8"/>
  <c r="Y324" i="8"/>
  <c r="AC324" i="8"/>
  <c r="AG181" i="8"/>
  <c r="AG324" i="8"/>
  <c r="AK324" i="8"/>
  <c r="AO324" i="8"/>
  <c r="AS324" i="8"/>
  <c r="AW324" i="8"/>
  <c r="BA324" i="8"/>
  <c r="BE324" i="8"/>
  <c r="M325" i="8"/>
  <c r="Q289" i="8"/>
  <c r="Q325" i="8"/>
  <c r="U325" i="8"/>
  <c r="Y325" i="8"/>
  <c r="AC325" i="8"/>
  <c r="AG325" i="8"/>
  <c r="AK325" i="8"/>
  <c r="AO325" i="8"/>
  <c r="AS325" i="8"/>
  <c r="AW289" i="8"/>
  <c r="AW325" i="8"/>
  <c r="BA325" i="8"/>
  <c r="BE289" i="8"/>
  <c r="BE325" i="8"/>
  <c r="N293" i="7"/>
  <c r="AD293" i="7"/>
  <c r="M293" i="7"/>
  <c r="U293" i="7"/>
  <c r="AC293" i="7"/>
  <c r="AK293" i="7"/>
  <c r="AS293" i="7"/>
  <c r="O293" i="7"/>
  <c r="W293" i="7"/>
  <c r="AE293" i="7"/>
  <c r="AM293" i="7"/>
  <c r="AU293" i="7"/>
  <c r="BC293" i="7"/>
  <c r="F326" i="8"/>
  <c r="R326" i="8"/>
  <c r="AH326" i="8"/>
  <c r="U326" i="8"/>
  <c r="AK326" i="8"/>
  <c r="BA326" i="8"/>
  <c r="H326" i="5"/>
  <c r="Z326" i="5"/>
  <c r="AL326" i="5"/>
  <c r="BB326" i="5"/>
  <c r="A310" i="2"/>
  <c r="A310" i="6"/>
  <c r="A310" i="5"/>
  <c r="AC107" i="3"/>
  <c r="AI161" i="3"/>
  <c r="AM268" i="3"/>
  <c r="AY268" i="3"/>
  <c r="AU174" i="3"/>
  <c r="AY280" i="3"/>
  <c r="AX213" i="2"/>
  <c r="AD229" i="2"/>
  <c r="O280" i="2"/>
  <c r="AW134" i="3"/>
  <c r="AQ280" i="3"/>
  <c r="AA234" i="2"/>
  <c r="AM236" i="2"/>
  <c r="AX243" i="2"/>
  <c r="I213" i="8"/>
  <c r="C223" i="8"/>
  <c r="L224" i="8"/>
  <c r="B230" i="8"/>
  <c r="E235" i="8"/>
  <c r="F248" i="8"/>
  <c r="L248" i="8"/>
  <c r="E263" i="8"/>
  <c r="C269" i="8"/>
  <c r="B270" i="8"/>
  <c r="F278" i="8"/>
  <c r="L282" i="8"/>
  <c r="T106" i="8"/>
  <c r="AL106" i="8"/>
  <c r="R209" i="8"/>
  <c r="BD108" i="8"/>
  <c r="AZ110" i="8"/>
  <c r="AF111" i="8"/>
  <c r="AR111" i="8"/>
  <c r="AT212" i="8"/>
  <c r="AL112" i="8"/>
  <c r="AR113" i="8"/>
  <c r="R114" i="8"/>
  <c r="BH114" i="8"/>
  <c r="P116" i="8"/>
  <c r="AV217" i="8"/>
  <c r="BD217" i="8"/>
  <c r="AF218" i="8"/>
  <c r="AN218" i="8"/>
  <c r="AH118" i="8"/>
  <c r="AH17" i="7"/>
  <c r="AX118" i="8"/>
  <c r="BD118" i="8"/>
  <c r="V220" i="8"/>
  <c r="Z220" i="8"/>
  <c r="AF221" i="8"/>
  <c r="AP221" i="8"/>
  <c r="AN121" i="8"/>
  <c r="AD223" i="8"/>
  <c r="AH223" i="8"/>
  <c r="AV223" i="8"/>
  <c r="AJ123" i="8"/>
  <c r="AR224" i="8"/>
  <c r="BD224" i="8"/>
  <c r="BH224" i="8"/>
  <c r="R124" i="8"/>
  <c r="V124" i="8"/>
  <c r="AF225" i="8"/>
  <c r="AZ225" i="8"/>
  <c r="BH225" i="8"/>
  <c r="P125" i="8"/>
  <c r="X227" i="8"/>
  <c r="AP136" i="8"/>
  <c r="AX136" i="8"/>
  <c r="BB136" i="8"/>
  <c r="BH136" i="8"/>
  <c r="N137" i="8"/>
  <c r="P238" i="8"/>
  <c r="AH239" i="8"/>
  <c r="AH138" i="8"/>
  <c r="R139" i="8"/>
  <c r="AB240" i="8"/>
  <c r="AR139" i="8"/>
  <c r="T241" i="8"/>
  <c r="AJ140" i="8"/>
  <c r="N144" i="8"/>
  <c r="N248" i="8"/>
  <c r="AF249" i="8"/>
  <c r="AD149" i="8"/>
  <c r="T251" i="8"/>
  <c r="AX251" i="8"/>
  <c r="AH151" i="8"/>
  <c r="BH151" i="8"/>
  <c r="AL253" i="8"/>
  <c r="BH152" i="8"/>
  <c r="T254" i="8"/>
  <c r="AN255" i="8"/>
  <c r="AT154" i="8"/>
  <c r="AX154" i="8"/>
  <c r="R155" i="8"/>
  <c r="AB256" i="8"/>
  <c r="AB257" i="8"/>
  <c r="AZ157" i="8"/>
  <c r="AD259" i="8"/>
  <c r="BD259" i="8"/>
  <c r="AP159" i="8"/>
  <c r="P261" i="8"/>
  <c r="AJ160" i="8"/>
  <c r="AZ160" i="8"/>
  <c r="BB261" i="8"/>
  <c r="V161" i="8"/>
  <c r="AP262" i="8"/>
  <c r="BH262" i="8"/>
  <c r="BH165" i="8"/>
  <c r="T267" i="8"/>
  <c r="AJ267" i="8"/>
  <c r="R268" i="8"/>
  <c r="V269" i="8"/>
  <c r="AZ168" i="8"/>
  <c r="R270" i="8"/>
  <c r="AD169" i="8"/>
  <c r="BH169" i="8"/>
  <c r="Z271" i="8"/>
  <c r="X171" i="8"/>
  <c r="AN273" i="8"/>
  <c r="AF173" i="8"/>
  <c r="AP173" i="8"/>
  <c r="R275" i="8"/>
  <c r="AV174" i="8"/>
  <c r="T276" i="8"/>
  <c r="AT276" i="8"/>
  <c r="AL277" i="8"/>
  <c r="AJ177" i="8"/>
  <c r="AT177" i="8"/>
  <c r="AR178" i="8"/>
  <c r="AH179" i="8"/>
  <c r="AX280" i="8"/>
  <c r="T180" i="8"/>
  <c r="AF180" i="8"/>
  <c r="AV281" i="8"/>
  <c r="T282" i="8"/>
  <c r="AF181" i="8"/>
  <c r="N283" i="8"/>
  <c r="AT182" i="8"/>
  <c r="R284" i="8"/>
  <c r="BF183" i="8"/>
  <c r="AB285" i="8"/>
  <c r="Z185" i="8"/>
  <c r="N187" i="8"/>
  <c r="R187" i="8"/>
  <c r="V187" i="8"/>
  <c r="AH187" i="8"/>
  <c r="AR187" i="8"/>
  <c r="AX187" i="8"/>
  <c r="G117" i="6"/>
  <c r="F219" i="6"/>
  <c r="B233" i="6"/>
  <c r="AT284" i="8"/>
  <c r="R256" i="8"/>
  <c r="BD186" i="8"/>
  <c r="B245" i="6"/>
  <c r="AN125" i="8"/>
  <c r="BH226" i="8"/>
  <c r="Z126" i="8"/>
  <c r="AL228" i="8"/>
  <c r="AN228" i="8"/>
  <c r="BD228" i="8"/>
  <c r="AR229" i="8"/>
  <c r="AV229" i="8"/>
  <c r="AF129" i="8"/>
  <c r="BF230" i="8"/>
  <c r="AN132" i="8"/>
  <c r="AL133" i="8"/>
  <c r="Z235" i="8"/>
  <c r="AD140" i="8"/>
  <c r="AP241" i="8"/>
  <c r="AZ242" i="8"/>
  <c r="BD243" i="8"/>
  <c r="AR145" i="8"/>
  <c r="V146" i="8"/>
  <c r="X148" i="8"/>
  <c r="P250" i="8"/>
  <c r="AF250" i="8"/>
  <c r="AV149" i="8"/>
  <c r="AZ150" i="8"/>
  <c r="N252" i="8"/>
  <c r="AJ151" i="8"/>
  <c r="AR151" i="8"/>
  <c r="N152" i="8"/>
  <c r="X152" i="8"/>
  <c r="AP152" i="8"/>
  <c r="V254" i="8"/>
  <c r="AZ154" i="8"/>
  <c r="AR256" i="8"/>
  <c r="BD155" i="8"/>
  <c r="R157" i="8"/>
  <c r="BF258" i="8"/>
  <c r="X158" i="8"/>
  <c r="AH259" i="8"/>
  <c r="BB259" i="8"/>
  <c r="P159" i="8"/>
  <c r="N160" i="8"/>
  <c r="AB160" i="8"/>
  <c r="AN161" i="8"/>
  <c r="BB262" i="8"/>
  <c r="BF262" i="8"/>
  <c r="AN263" i="8"/>
  <c r="AV264" i="8"/>
  <c r="AH165" i="8"/>
  <c r="AT266" i="8"/>
  <c r="V166" i="8"/>
  <c r="AT167" i="8"/>
  <c r="BH167" i="8"/>
  <c r="T168" i="8"/>
  <c r="N270" i="8"/>
  <c r="AF270" i="8"/>
  <c r="BF171" i="8"/>
  <c r="V172" i="8"/>
  <c r="BD173" i="8"/>
  <c r="P275" i="8"/>
  <c r="AR174" i="8"/>
  <c r="BH175" i="8"/>
  <c r="AR277" i="8"/>
  <c r="AB177" i="8"/>
  <c r="AL278" i="8"/>
  <c r="AT279" i="8"/>
  <c r="X179" i="8"/>
  <c r="AJ280" i="8"/>
  <c r="AN281" i="8"/>
  <c r="X181" i="8"/>
  <c r="BF282" i="8"/>
  <c r="X182" i="8"/>
  <c r="N285" i="8"/>
  <c r="AJ285" i="8"/>
  <c r="T288" i="8"/>
  <c r="AD187" i="8"/>
  <c r="AL187" i="8"/>
  <c r="AL288" i="8"/>
  <c r="AT187" i="8"/>
  <c r="AV187" i="8"/>
  <c r="BF288" i="8"/>
  <c r="B114" i="6"/>
  <c r="H229" i="6"/>
  <c r="B153" i="6"/>
  <c r="F162" i="6"/>
  <c r="W109" i="6"/>
  <c r="O212" i="6"/>
  <c r="AE213" i="6"/>
  <c r="AE214" i="6"/>
  <c r="BC215" i="6"/>
  <c r="AE217" i="6"/>
  <c r="AC219" i="6"/>
  <c r="AS224" i="6"/>
  <c r="BE225" i="6"/>
  <c r="AM229" i="6"/>
  <c r="AI129" i="6"/>
  <c r="AW232" i="6"/>
  <c r="AS244" i="6"/>
  <c r="U248" i="6"/>
  <c r="BA264" i="6"/>
  <c r="U169" i="6"/>
  <c r="BC166" i="6"/>
  <c r="AS166" i="6"/>
  <c r="BE274" i="6"/>
  <c r="AU173" i="6"/>
  <c r="AW271" i="6"/>
  <c r="AE156" i="3"/>
  <c r="BG157" i="3"/>
  <c r="E274" i="3"/>
  <c r="I178" i="3"/>
  <c r="AA279" i="3"/>
  <c r="X4" i="7"/>
  <c r="X105" i="7" s="1"/>
  <c r="Y5" i="7"/>
  <c r="AK5" i="7"/>
  <c r="BA5" i="7"/>
  <c r="BE5" i="7"/>
  <c r="M7" i="7"/>
  <c r="Y7" i="7"/>
  <c r="BA7" i="7"/>
  <c r="BA209" i="7" s="1"/>
  <c r="AC9" i="7"/>
  <c r="AG9" i="7"/>
  <c r="AK9" i="7"/>
  <c r="AS9" i="7"/>
  <c r="D10" i="7"/>
  <c r="V10" i="7"/>
  <c r="Q11" i="7"/>
  <c r="U11" i="7"/>
  <c r="AC11" i="7"/>
  <c r="AK11" i="7"/>
  <c r="AO11" i="7"/>
  <c r="AS11" i="7"/>
  <c r="AW11" i="7"/>
  <c r="Q13" i="7"/>
  <c r="Y13" i="7"/>
  <c r="AK13" i="7"/>
  <c r="AS13" i="7"/>
  <c r="AX14" i="7"/>
  <c r="Q15" i="7"/>
  <c r="Y15" i="7"/>
  <c r="AG15" i="7"/>
  <c r="M17" i="7"/>
  <c r="U17" i="7"/>
  <c r="Y17" i="7"/>
  <c r="AC17" i="7"/>
  <c r="AG17" i="7"/>
  <c r="AK17" i="7"/>
  <c r="AO17" i="7"/>
  <c r="AW17" i="7"/>
  <c r="AO19" i="7"/>
  <c r="AW19" i="7"/>
  <c r="BF20" i="7"/>
  <c r="BE21" i="7"/>
  <c r="AB22" i="7"/>
  <c r="M23" i="7"/>
  <c r="AK23" i="7"/>
  <c r="BA23" i="7"/>
  <c r="Q25" i="7"/>
  <c r="U25" i="7"/>
  <c r="Y25" i="7"/>
  <c r="AC25" i="7"/>
  <c r="AK25" i="7"/>
  <c r="BE25" i="7"/>
  <c r="M27" i="7"/>
  <c r="Q27" i="7"/>
  <c r="U27" i="7"/>
  <c r="AG27" i="7"/>
  <c r="AK27" i="7"/>
  <c r="AO27" i="7"/>
  <c r="BA27" i="7"/>
  <c r="M29" i="7"/>
  <c r="Q29" i="7"/>
  <c r="Y29" i="7"/>
  <c r="AC29" i="7"/>
  <c r="AO29" i="7"/>
  <c r="BA29" i="7"/>
  <c r="BE29" i="7"/>
  <c r="AN30" i="7"/>
  <c r="AG31" i="7"/>
  <c r="AK31" i="7"/>
  <c r="AW31" i="7"/>
  <c r="AR32" i="7"/>
  <c r="U33" i="7"/>
  <c r="AK33" i="7"/>
  <c r="AW33" i="7"/>
  <c r="BA33" i="7"/>
  <c r="BE33" i="7"/>
  <c r="BH34" i="7"/>
  <c r="M35" i="7"/>
  <c r="U35" i="7"/>
  <c r="Y35" i="7"/>
  <c r="AO35" i="7"/>
  <c r="AW35" i="7"/>
  <c r="AW237" i="7" s="1"/>
  <c r="AH36" i="7"/>
  <c r="BB36" i="7"/>
  <c r="AG37" i="7"/>
  <c r="AS37" i="7"/>
  <c r="AW37" i="7"/>
  <c r="AJ38" i="7"/>
  <c r="AC39" i="7"/>
  <c r="AG39" i="7"/>
  <c r="AO39" i="7"/>
  <c r="BA39" i="7"/>
  <c r="BE39" i="7"/>
  <c r="AV40" i="7"/>
  <c r="M41" i="7"/>
  <c r="AC41" i="7"/>
  <c r="AS41" i="7"/>
  <c r="AW41" i="7"/>
  <c r="U43" i="7"/>
  <c r="Y43" i="7"/>
  <c r="AC43" i="7"/>
  <c r="AG43" i="7"/>
  <c r="AO43" i="7"/>
  <c r="BA43" i="7"/>
  <c r="Y45" i="7"/>
  <c r="AG45" i="7"/>
  <c r="AK45" i="7"/>
  <c r="AO45" i="7"/>
  <c r="AS45" i="7"/>
  <c r="AW45" i="7"/>
  <c r="AB46" i="7"/>
  <c r="Y47" i="7"/>
  <c r="AO47" i="7"/>
  <c r="U49" i="7"/>
  <c r="AG49" i="7"/>
  <c r="AK49" i="7"/>
  <c r="AO49" i="7"/>
  <c r="BE49" i="7"/>
  <c r="Q51" i="7"/>
  <c r="Y51" i="7"/>
  <c r="AC51" i="7"/>
  <c r="AG51" i="7"/>
  <c r="AS51" i="7"/>
  <c r="BE51" i="7"/>
  <c r="Q53" i="7"/>
  <c r="Y53" i="7"/>
  <c r="AG53" i="7"/>
  <c r="AS53" i="7"/>
  <c r="AW53" i="7"/>
  <c r="BA53" i="7"/>
  <c r="M55" i="7"/>
  <c r="AC55" i="7"/>
  <c r="AK55" i="7"/>
  <c r="F56" i="7"/>
  <c r="R56" i="7"/>
  <c r="AG57" i="7"/>
  <c r="AW57" i="7"/>
  <c r="M59" i="7"/>
  <c r="Y59" i="7"/>
  <c r="AG59" i="7"/>
  <c r="AS59" i="7"/>
  <c r="M61" i="7"/>
  <c r="AK61" i="7"/>
  <c r="AO61" i="7"/>
  <c r="AS61" i="7"/>
  <c r="AD62" i="7"/>
  <c r="M63" i="7"/>
  <c r="AG63" i="7"/>
  <c r="AO63" i="7"/>
  <c r="AO165" i="7" s="1"/>
  <c r="AW63" i="7"/>
  <c r="BE63" i="7"/>
  <c r="U65" i="7"/>
  <c r="Y65" i="7"/>
  <c r="AC65" i="7"/>
  <c r="AK65" i="7"/>
  <c r="AK267" i="7" s="1"/>
  <c r="AW65" i="7"/>
  <c r="BE65" i="7"/>
  <c r="N66" i="7"/>
  <c r="T66" i="7"/>
  <c r="Y67" i="7"/>
  <c r="AK67" i="7"/>
  <c r="M69" i="7"/>
  <c r="AG69" i="7"/>
  <c r="AK69" i="7"/>
  <c r="AO69" i="7"/>
  <c r="AS69" i="7"/>
  <c r="AB70" i="7"/>
  <c r="AJ70" i="7"/>
  <c r="Y71" i="7"/>
  <c r="AC71" i="7"/>
  <c r="AO71" i="7"/>
  <c r="AW71" i="7"/>
  <c r="BA71" i="7"/>
  <c r="BE71" i="7"/>
  <c r="M73" i="7"/>
  <c r="U73" i="7"/>
  <c r="AK73" i="7"/>
  <c r="AS73" i="7"/>
  <c r="AS275" i="7" s="1"/>
  <c r="M75" i="7"/>
  <c r="Q75" i="7"/>
  <c r="AG75" i="7"/>
  <c r="BA75" i="7"/>
  <c r="BE75" i="7"/>
  <c r="BB76" i="7"/>
  <c r="M77" i="7"/>
  <c r="U77" i="7"/>
  <c r="Y77" i="7"/>
  <c r="AG77" i="7"/>
  <c r="AO77" i="7"/>
  <c r="BA77" i="7"/>
  <c r="AH78" i="7"/>
  <c r="M79" i="7"/>
  <c r="Y79" i="7"/>
  <c r="AG79" i="7"/>
  <c r="AK79" i="7"/>
  <c r="AO79" i="7"/>
  <c r="AS79" i="7"/>
  <c r="AS180" i="7" s="1"/>
  <c r="AW79" i="7"/>
  <c r="BA79" i="7"/>
  <c r="BE79" i="7"/>
  <c r="BA81" i="7"/>
  <c r="BE81" i="7"/>
  <c r="BC289" i="5"/>
  <c r="BG289" i="5"/>
  <c r="BB290" i="5"/>
  <c r="BF290" i="5"/>
  <c r="BA85" i="7"/>
  <c r="BE291" i="5"/>
  <c r="B289" i="6"/>
  <c r="L289" i="6"/>
  <c r="C290" i="6"/>
  <c r="E290" i="6"/>
  <c r="I290" i="6"/>
  <c r="D291" i="6"/>
  <c r="H291" i="6"/>
  <c r="L291" i="6"/>
  <c r="E188" i="6"/>
  <c r="M289" i="6"/>
  <c r="O289" i="6"/>
  <c r="Q289" i="6"/>
  <c r="W289" i="6"/>
  <c r="Y289" i="6"/>
  <c r="AC289" i="6"/>
  <c r="AI289" i="6"/>
  <c r="AK289" i="6"/>
  <c r="AO289" i="6"/>
  <c r="AS289" i="6"/>
  <c r="AU289" i="6"/>
  <c r="M290" i="6"/>
  <c r="U290" i="6"/>
  <c r="AG290" i="6"/>
  <c r="AK290" i="6"/>
  <c r="AO290" i="6"/>
  <c r="AS290" i="6"/>
  <c r="BE290" i="6"/>
  <c r="O291" i="6"/>
  <c r="S291" i="6"/>
  <c r="W291" i="6"/>
  <c r="Y291" i="6"/>
  <c r="AA291" i="6"/>
  <c r="AC291" i="6"/>
  <c r="AE291" i="6"/>
  <c r="AI291" i="6"/>
  <c r="AK291" i="6"/>
  <c r="AM291" i="6"/>
  <c r="AQ291" i="6"/>
  <c r="AU291" i="6"/>
  <c r="AW291" i="6"/>
  <c r="AY291" i="6"/>
  <c r="BA291" i="6"/>
  <c r="O292" i="6"/>
  <c r="S292" i="6"/>
  <c r="AA292" i="6"/>
  <c r="AI292" i="6"/>
  <c r="AM188" i="6"/>
  <c r="AU188" i="6"/>
  <c r="AY292" i="6"/>
  <c r="BG290" i="6"/>
  <c r="BG291" i="6"/>
  <c r="J189" i="6"/>
  <c r="K87" i="6"/>
  <c r="BG134" i="6"/>
  <c r="Z247" i="8"/>
  <c r="F231" i="6"/>
  <c r="B281" i="6"/>
  <c r="F134" i="6"/>
  <c r="B275" i="6"/>
  <c r="AR283" i="8"/>
  <c r="AA77" i="7"/>
  <c r="AD285" i="8"/>
  <c r="AP237" i="8"/>
  <c r="B278" i="8"/>
  <c r="AB284" i="8"/>
  <c r="AF184" i="8"/>
  <c r="Z183" i="8"/>
  <c r="P287" i="8"/>
  <c r="F177" i="6"/>
  <c r="F243" i="6"/>
  <c r="B247" i="6"/>
  <c r="F229" i="6"/>
  <c r="B251" i="6"/>
  <c r="AA272" i="6"/>
  <c r="AA133" i="6"/>
  <c r="AK231" i="6"/>
  <c r="O223" i="6"/>
  <c r="AE162" i="6"/>
  <c r="W235" i="6"/>
  <c r="AW216" i="6"/>
  <c r="AS107" i="6"/>
  <c r="I258" i="6"/>
  <c r="AW240" i="6"/>
  <c r="AM110" i="6"/>
  <c r="AC235" i="6"/>
  <c r="AS263" i="6"/>
  <c r="AG111" i="6"/>
  <c r="BC126" i="6"/>
  <c r="AE121" i="6"/>
  <c r="S222" i="6"/>
  <c r="AW263" i="6"/>
  <c r="AC269" i="6"/>
  <c r="AC247" i="6"/>
  <c r="B231" i="6"/>
  <c r="AA269" i="6"/>
  <c r="AE129" i="6"/>
  <c r="Y219" i="6"/>
  <c r="U170" i="6"/>
  <c r="AC172" i="6"/>
  <c r="U275" i="6"/>
  <c r="AC180" i="6"/>
  <c r="AQ281" i="6"/>
  <c r="AK281" i="6"/>
  <c r="M168" i="6"/>
  <c r="BC165" i="6"/>
  <c r="AG166" i="6"/>
  <c r="BA237" i="6"/>
  <c r="AY261" i="6"/>
  <c r="E232" i="6"/>
  <c r="Q231" i="6"/>
  <c r="BE240" i="6"/>
  <c r="BA120" i="6"/>
  <c r="W261" i="6"/>
  <c r="Y155" i="6"/>
  <c r="BA262" i="6"/>
  <c r="F215" i="6"/>
  <c r="AO147" i="6"/>
  <c r="BG221" i="6"/>
  <c r="AK213" i="6"/>
  <c r="M115" i="6"/>
  <c r="BC217" i="6"/>
  <c r="I224" i="6"/>
  <c r="AG273" i="6"/>
  <c r="AG269" i="6"/>
  <c r="BC219" i="6"/>
  <c r="AA243" i="6"/>
  <c r="D227" i="6"/>
  <c r="AA174" i="6"/>
  <c r="Q171" i="6"/>
  <c r="S170" i="6"/>
  <c r="H225" i="6"/>
  <c r="AE174" i="6"/>
  <c r="AI242" i="6"/>
  <c r="BC175" i="6"/>
  <c r="U144" i="6"/>
  <c r="AQ125" i="6"/>
  <c r="AC212" i="6"/>
  <c r="AW211" i="6"/>
  <c r="O180" i="6"/>
  <c r="AI237" i="6"/>
  <c r="M248" i="6"/>
  <c r="AM238" i="6"/>
  <c r="BE212" i="6"/>
  <c r="AQ268" i="6"/>
  <c r="AK273" i="6"/>
  <c r="AC211" i="6"/>
  <c r="AS161" i="6"/>
  <c r="AG267" i="6"/>
  <c r="AW272" i="6"/>
  <c r="H267" i="6"/>
  <c r="AM280" i="6"/>
  <c r="AG165" i="6"/>
  <c r="H136" i="3"/>
  <c r="AJ154" i="3"/>
  <c r="AG255" i="2"/>
  <c r="AR209" i="5"/>
  <c r="BD209" i="5"/>
  <c r="R211" i="5"/>
  <c r="Z211" i="5"/>
  <c r="AL9" i="7"/>
  <c r="Q218" i="5"/>
  <c r="AE214" i="5"/>
  <c r="AM214" i="5"/>
  <c r="BC214" i="5"/>
  <c r="Z215" i="5"/>
  <c r="AH13" i="7"/>
  <c r="AL13" i="7"/>
  <c r="AK216" i="5"/>
  <c r="AO216" i="5"/>
  <c r="BE216" i="5"/>
  <c r="AF15" i="7"/>
  <c r="BG16" i="7"/>
  <c r="Z219" i="5"/>
  <c r="AD219" i="5"/>
  <c r="M220" i="5"/>
  <c r="AE222" i="5"/>
  <c r="AY222" i="5"/>
  <c r="BF223" i="5"/>
  <c r="AA226" i="5"/>
  <c r="AE226" i="5"/>
  <c r="BG226" i="5"/>
  <c r="R227" i="5"/>
  <c r="BF227" i="5"/>
  <c r="X233" i="5"/>
  <c r="E230" i="5"/>
  <c r="S230" i="5"/>
  <c r="H231" i="5"/>
  <c r="Z235" i="5"/>
  <c r="AX235" i="5"/>
  <c r="AG232" i="5"/>
  <c r="L233" i="5"/>
  <c r="T233" i="5"/>
  <c r="AP235" i="5"/>
  <c r="C236" i="5"/>
  <c r="AL241" i="5"/>
  <c r="AU238" i="5"/>
  <c r="AT239" i="5"/>
  <c r="BF243" i="5"/>
  <c r="G240" i="5"/>
  <c r="BA240" i="5"/>
  <c r="AR241" i="5"/>
  <c r="AI242" i="5"/>
  <c r="AQ242" i="5"/>
  <c r="AO42" i="7"/>
  <c r="AS244" i="5"/>
  <c r="AF249" i="5"/>
  <c r="AZ245" i="5"/>
  <c r="C248" i="5"/>
  <c r="U248" i="5"/>
  <c r="BD249" i="5"/>
  <c r="W250" i="5"/>
  <c r="N251" i="5"/>
  <c r="AH251" i="5"/>
  <c r="AL251" i="5"/>
  <c r="AT251" i="5"/>
  <c r="AX251" i="5"/>
  <c r="AR253" i="5"/>
  <c r="BD253" i="5"/>
  <c r="X55" i="7"/>
  <c r="AA56" i="7"/>
  <c r="AU258" i="5"/>
  <c r="BB259" i="5"/>
  <c r="AW58" i="7"/>
  <c r="AZ261" i="5"/>
  <c r="N263" i="5"/>
  <c r="BB65" i="7"/>
  <c r="AC268" i="5"/>
  <c r="S270" i="5"/>
  <c r="AE270" i="5"/>
  <c r="AI270" i="5"/>
  <c r="BG68" i="7"/>
  <c r="V271" i="5"/>
  <c r="U272" i="5"/>
  <c r="T71" i="7"/>
  <c r="AQ278" i="5"/>
  <c r="AL279" i="5"/>
  <c r="BH289" i="5"/>
  <c r="AM213" i="8"/>
  <c r="E289" i="6"/>
  <c r="I289" i="6"/>
  <c r="D290" i="6"/>
  <c r="H290" i="6"/>
  <c r="C291" i="6"/>
  <c r="P289" i="6"/>
  <c r="T289" i="6"/>
  <c r="AB289" i="6"/>
  <c r="AN289" i="6"/>
  <c r="AV289" i="6"/>
  <c r="BD289" i="6"/>
  <c r="BF289" i="6"/>
  <c r="N290" i="6"/>
  <c r="P290" i="6"/>
  <c r="R290" i="6"/>
  <c r="T290" i="6"/>
  <c r="V290" i="6"/>
  <c r="Z290" i="6"/>
  <c r="AB290" i="6"/>
  <c r="AD290" i="6"/>
  <c r="AF290" i="6"/>
  <c r="AH290" i="6"/>
  <c r="AL290" i="6"/>
  <c r="AN290" i="6"/>
  <c r="AP290" i="6"/>
  <c r="AT290" i="6"/>
  <c r="AX290" i="6"/>
  <c r="N291" i="6"/>
  <c r="R291" i="6"/>
  <c r="V291" i="6"/>
  <c r="AD291" i="6"/>
  <c r="AP291" i="6"/>
  <c r="AT291" i="6"/>
  <c r="AX291" i="6"/>
  <c r="BB291" i="6"/>
  <c r="BF291" i="6"/>
  <c r="BF292" i="6"/>
  <c r="J295" i="6"/>
  <c r="BG222" i="5"/>
  <c r="AJ217" i="5"/>
  <c r="O214" i="5"/>
  <c r="F229" i="5"/>
  <c r="AG228" i="5"/>
  <c r="I222" i="5"/>
  <c r="AU222" i="5"/>
  <c r="AG212" i="5"/>
  <c r="V231" i="5"/>
  <c r="AI238" i="5"/>
  <c r="BC165" i="2"/>
  <c r="AA5" i="7"/>
  <c r="AI5" i="7"/>
  <c r="AM5" i="7"/>
  <c r="AQ5" i="7"/>
  <c r="AY5" i="7"/>
  <c r="F110" i="5"/>
  <c r="AE9" i="7"/>
  <c r="AM9" i="7"/>
  <c r="AU254" i="5"/>
  <c r="F35" i="7"/>
  <c r="D211" i="5"/>
  <c r="AX271" i="5"/>
  <c r="B281" i="5"/>
  <c r="AM258" i="5"/>
  <c r="AI212" i="5"/>
  <c r="F241" i="5"/>
  <c r="AK240" i="5"/>
  <c r="V227" i="5"/>
  <c r="BB227" i="5"/>
  <c r="Z209" i="5"/>
  <c r="L281" i="5"/>
  <c r="BF247" i="5"/>
  <c r="B269" i="5"/>
  <c r="AK214" i="5"/>
  <c r="BC226" i="5"/>
  <c r="BE240" i="5"/>
  <c r="F213" i="5"/>
  <c r="F249" i="5"/>
  <c r="AM262" i="5"/>
  <c r="W270" i="5"/>
  <c r="AJ245" i="5"/>
  <c r="I234" i="5"/>
  <c r="AS272" i="5"/>
  <c r="N235" i="5"/>
  <c r="AS276" i="5"/>
  <c r="I270" i="5"/>
  <c r="I218" i="5"/>
  <c r="AT223" i="5"/>
  <c r="X269" i="5"/>
  <c r="R219" i="5"/>
  <c r="AQ238" i="5"/>
  <c r="U260" i="5"/>
  <c r="Q222" i="5"/>
  <c r="U276" i="5"/>
  <c r="AQ266" i="5"/>
  <c r="N275" i="5"/>
  <c r="O274" i="5"/>
  <c r="BE238" i="5"/>
  <c r="AI258" i="5"/>
  <c r="AR269" i="5"/>
  <c r="X229" i="5"/>
  <c r="AH223" i="5"/>
  <c r="AS280" i="5"/>
  <c r="S13" i="7"/>
  <c r="W13" i="7"/>
  <c r="AA13" i="7"/>
  <c r="AM13" i="7"/>
  <c r="AQ13" i="7"/>
  <c r="AU13" i="7"/>
  <c r="AY13" i="7"/>
  <c r="BC13" i="7"/>
  <c r="BG13" i="7"/>
  <c r="O17" i="7"/>
  <c r="AE17" i="7"/>
  <c r="AM17" i="7"/>
  <c r="S21" i="7"/>
  <c r="AE21" i="7"/>
  <c r="AQ21" i="7"/>
  <c r="AU21" i="7"/>
  <c r="BG21" i="7"/>
  <c r="O25" i="7"/>
  <c r="S25" i="7"/>
  <c r="AI25" i="7"/>
  <c r="AU25" i="7"/>
  <c r="BC25" i="7"/>
  <c r="BG25" i="7"/>
  <c r="O29" i="7"/>
  <c r="S29" i="7"/>
  <c r="W29" i="7"/>
  <c r="AI29" i="7"/>
  <c r="AQ29" i="7"/>
  <c r="X134" i="5"/>
  <c r="O37" i="7"/>
  <c r="S37" i="7"/>
  <c r="AA37" i="7"/>
  <c r="AU37" i="7"/>
  <c r="AY37" i="7"/>
  <c r="BC37" i="7"/>
  <c r="BG37" i="7"/>
  <c r="AA41" i="7"/>
  <c r="AE41" i="7"/>
  <c r="AI41" i="7"/>
  <c r="AU41" i="7"/>
  <c r="BG41" i="7"/>
  <c r="O45" i="7"/>
  <c r="S45" i="7"/>
  <c r="AA45" i="7"/>
  <c r="AM45" i="7"/>
  <c r="AU45" i="7"/>
  <c r="BC45" i="7"/>
  <c r="B149" i="5"/>
  <c r="W49" i="7"/>
  <c r="AI49" i="7"/>
  <c r="AM49" i="7"/>
  <c r="AQ49" i="7"/>
  <c r="AU49" i="7"/>
  <c r="BC151" i="5"/>
  <c r="B154" i="5"/>
  <c r="AU53" i="7"/>
  <c r="BC53" i="7"/>
  <c r="BG53" i="7"/>
  <c r="O57" i="7"/>
  <c r="S57" i="7"/>
  <c r="AM57" i="7"/>
  <c r="AU159" i="5"/>
  <c r="BC57" i="7"/>
  <c r="BG57" i="7"/>
  <c r="S61" i="7"/>
  <c r="AE61" i="7"/>
  <c r="AY61" i="7"/>
  <c r="BG61" i="7"/>
  <c r="S65" i="7"/>
  <c r="W65" i="7"/>
  <c r="AM65" i="7"/>
  <c r="AY65" i="7"/>
  <c r="S69" i="7"/>
  <c r="AQ69" i="7"/>
  <c r="AU69" i="7"/>
  <c r="AY69" i="7"/>
  <c r="S73" i="7"/>
  <c r="AA73" i="7"/>
  <c r="AM73" i="7"/>
  <c r="BC73" i="7"/>
  <c r="BG73" i="7"/>
  <c r="O77" i="7"/>
  <c r="S77" i="7"/>
  <c r="AE77" i="7"/>
  <c r="AI77" i="7"/>
  <c r="AM77" i="7"/>
  <c r="AQ77" i="7"/>
  <c r="AU77" i="7"/>
  <c r="BC85" i="7"/>
  <c r="BC291" i="7" s="1"/>
  <c r="BG85" i="7"/>
  <c r="BG291" i="7" s="1"/>
  <c r="G106" i="8"/>
  <c r="H218" i="8"/>
  <c r="F123" i="8"/>
  <c r="C231" i="8"/>
  <c r="B232" i="8"/>
  <c r="L232" i="8"/>
  <c r="F240" i="8"/>
  <c r="B244" i="8"/>
  <c r="D246" i="8"/>
  <c r="B147" i="8"/>
  <c r="E253" i="8"/>
  <c r="I164" i="8"/>
  <c r="B276" i="8"/>
  <c r="H278" i="8"/>
  <c r="C279" i="8"/>
  <c r="G283" i="8"/>
  <c r="AJ5" i="7"/>
  <c r="AN106" i="8"/>
  <c r="BH109" i="8"/>
  <c r="AB9" i="7"/>
  <c r="BD9" i="7"/>
  <c r="AJ112" i="8"/>
  <c r="AV11" i="7"/>
  <c r="T13" i="7"/>
  <c r="X114" i="8"/>
  <c r="AN13" i="7"/>
  <c r="AV216" i="8"/>
  <c r="AB116" i="8"/>
  <c r="AJ15" i="7"/>
  <c r="X17" i="7"/>
  <c r="AZ17" i="7"/>
  <c r="BH220" i="8"/>
  <c r="T19" i="7"/>
  <c r="AZ221" i="8"/>
  <c r="X21" i="7"/>
  <c r="P23" i="7"/>
  <c r="X23" i="7"/>
  <c r="AV23" i="7"/>
  <c r="X125" i="8"/>
  <c r="AN25" i="7"/>
  <c r="X128" i="8"/>
  <c r="AN27" i="7"/>
  <c r="AV27" i="7"/>
  <c r="BH230" i="8"/>
  <c r="AF232" i="8"/>
  <c r="T31" i="7"/>
  <c r="X233" i="8"/>
  <c r="BH233" i="8"/>
  <c r="BH133" i="8"/>
  <c r="AR235" i="8"/>
  <c r="AZ33" i="7"/>
  <c r="BD33" i="7"/>
  <c r="AJ236" i="8"/>
  <c r="AN135" i="8"/>
  <c r="BH236" i="8"/>
  <c r="AB35" i="7"/>
  <c r="P137" i="8"/>
  <c r="BH137" i="8"/>
  <c r="AV138" i="8"/>
  <c r="AR240" i="8"/>
  <c r="AJ241" i="8"/>
  <c r="AV39" i="7"/>
  <c r="AJ242" i="8"/>
  <c r="X41" i="7"/>
  <c r="BH142" i="8"/>
  <c r="P43" i="7"/>
  <c r="AZ245" i="8"/>
  <c r="BD144" i="8"/>
  <c r="AR146" i="8"/>
  <c r="AV146" i="8"/>
  <c r="AR148" i="8"/>
  <c r="AV47" i="7"/>
  <c r="BD47" i="7"/>
  <c r="AR250" i="8"/>
  <c r="BH149" i="8"/>
  <c r="X251" i="8"/>
  <c r="AN49" i="7"/>
  <c r="P151" i="8"/>
  <c r="AF252" i="8"/>
  <c r="AN252" i="8"/>
  <c r="AE19" i="7"/>
  <c r="G21" i="7"/>
  <c r="AY31" i="7"/>
  <c r="AQ39" i="7"/>
  <c r="AQ47" i="7"/>
  <c r="AY47" i="7"/>
  <c r="F50" i="7"/>
  <c r="AC255" i="5"/>
  <c r="BA159" i="5"/>
  <c r="AI67" i="7"/>
  <c r="AE79" i="7"/>
  <c r="AZ151" i="8"/>
  <c r="AJ51" i="7"/>
  <c r="AB254" i="8"/>
  <c r="AR153" i="8"/>
  <c r="AZ254" i="8"/>
  <c r="BH153" i="8"/>
  <c r="AF256" i="8"/>
  <c r="AV256" i="8"/>
  <c r="BD256" i="8"/>
  <c r="AN257" i="8"/>
  <c r="AZ55" i="7"/>
  <c r="P258" i="8"/>
  <c r="AN258" i="8"/>
  <c r="BH258" i="8"/>
  <c r="AR158" i="8"/>
  <c r="BH159" i="8"/>
  <c r="T59" i="7"/>
  <c r="AJ59" i="7"/>
  <c r="AR59" i="7"/>
  <c r="P161" i="8"/>
  <c r="AJ161" i="8"/>
  <c r="AN262" i="8"/>
  <c r="AV161" i="8"/>
  <c r="AB162" i="8"/>
  <c r="AN61" i="7"/>
  <c r="AR61" i="7"/>
  <c r="AV61" i="7"/>
  <c r="AR264" i="8"/>
  <c r="T63" i="7"/>
  <c r="AN63" i="7"/>
  <c r="AR265" i="8"/>
  <c r="X266" i="8"/>
  <c r="X267" i="8"/>
  <c r="BD65" i="7"/>
  <c r="X268" i="8"/>
  <c r="AN167" i="8"/>
  <c r="AF168" i="8"/>
  <c r="AV269" i="8"/>
  <c r="P270" i="8"/>
  <c r="T169" i="8"/>
  <c r="AV271" i="8"/>
  <c r="BH271" i="8"/>
  <c r="P272" i="8"/>
  <c r="BH272" i="8"/>
  <c r="P71" i="7"/>
  <c r="AB172" i="8"/>
  <c r="AR71" i="7"/>
  <c r="AZ71" i="7"/>
  <c r="BD71" i="7"/>
  <c r="BH71" i="7"/>
  <c r="AJ274" i="8"/>
  <c r="AJ73" i="7"/>
  <c r="AR73" i="7"/>
  <c r="BH174" i="8"/>
  <c r="P175" i="8"/>
  <c r="AF175" i="8"/>
  <c r="AB75" i="7"/>
  <c r="P177" i="8"/>
  <c r="AV177" i="8"/>
  <c r="BH278" i="8"/>
  <c r="AF77" i="7"/>
  <c r="AZ178" i="8"/>
  <c r="BD279" i="8"/>
  <c r="T280" i="8"/>
  <c r="P281" i="8"/>
  <c r="X79" i="7"/>
  <c r="AF79" i="7"/>
  <c r="AN180" i="8"/>
  <c r="BD79" i="7"/>
  <c r="P181" i="8"/>
  <c r="X282" i="8"/>
  <c r="AF282" i="8"/>
  <c r="AN181" i="8"/>
  <c r="AR282" i="8"/>
  <c r="AV181" i="8"/>
  <c r="AZ282" i="8"/>
  <c r="BH181" i="8"/>
  <c r="P283" i="8"/>
  <c r="X283" i="8"/>
  <c r="AV283" i="8"/>
  <c r="AR183" i="8"/>
  <c r="BH284" i="8"/>
  <c r="AR285" i="8"/>
  <c r="AZ285" i="8"/>
  <c r="AR185" i="8"/>
  <c r="H216" i="8"/>
  <c r="E119" i="8"/>
  <c r="L230" i="8"/>
  <c r="G233" i="8"/>
  <c r="L234" i="8"/>
  <c r="I239" i="8"/>
  <c r="G245" i="8"/>
  <c r="H256" i="8"/>
  <c r="F258" i="8"/>
  <c r="G261" i="8"/>
  <c r="B262" i="8"/>
  <c r="E163" i="8"/>
  <c r="C265" i="8"/>
  <c r="D168" i="8"/>
  <c r="G169" i="8"/>
  <c r="H276" i="8"/>
  <c r="I187" i="8"/>
  <c r="Z5" i="7"/>
  <c r="AD106" i="8"/>
  <c r="AL5" i="7"/>
  <c r="BF5" i="7"/>
  <c r="R7" i="7"/>
  <c r="R209" i="7" s="1"/>
  <c r="AT7" i="7"/>
  <c r="AT209" i="7" s="1"/>
  <c r="BB7" i="7"/>
  <c r="AT109" i="8"/>
  <c r="N9" i="7"/>
  <c r="Z9" i="7"/>
  <c r="N212" i="8"/>
  <c r="AX113" i="8"/>
  <c r="AT114" i="8"/>
  <c r="Z15" i="7"/>
  <c r="AP15" i="7"/>
  <c r="AD117" i="8"/>
  <c r="V17" i="7"/>
  <c r="AD17" i="7"/>
  <c r="BF17" i="7"/>
  <c r="AT120" i="8"/>
  <c r="N121" i="8"/>
  <c r="N223" i="8"/>
  <c r="V21" i="7"/>
  <c r="Z21" i="7"/>
  <c r="AD21" i="7"/>
  <c r="AP223" i="8"/>
  <c r="AT123" i="8"/>
  <c r="AH23" i="7"/>
  <c r="AL23" i="7"/>
  <c r="AH125" i="8"/>
  <c r="AD25" i="7"/>
  <c r="BF228" i="8"/>
  <c r="R27" i="7"/>
  <c r="V27" i="7"/>
  <c r="AH27" i="7"/>
  <c r="AX27" i="7"/>
  <c r="BF229" i="8"/>
  <c r="R230" i="8"/>
  <c r="AD231" i="8"/>
  <c r="BB29" i="7"/>
  <c r="BF130" i="8"/>
  <c r="Z232" i="8"/>
  <c r="AT232" i="8"/>
  <c r="Z31" i="7"/>
  <c r="AP233" i="8"/>
  <c r="N133" i="8"/>
  <c r="AX133" i="8"/>
  <c r="Z33" i="7"/>
  <c r="AD134" i="8"/>
  <c r="AL33" i="7"/>
  <c r="AP33" i="7"/>
  <c r="AX33" i="7"/>
  <c r="BF236" i="8"/>
  <c r="AX35" i="7"/>
  <c r="BB139" i="8"/>
  <c r="R39" i="7"/>
  <c r="V39" i="7"/>
  <c r="Z39" i="7"/>
  <c r="AL241" i="8"/>
  <c r="Z142" i="8"/>
  <c r="AL41" i="7"/>
  <c r="BF243" i="8"/>
  <c r="BF43" i="7"/>
  <c r="R145" i="8"/>
  <c r="AX47" i="7"/>
  <c r="AX250" i="8"/>
  <c r="V49" i="7"/>
  <c r="AD251" i="8"/>
  <c r="V252" i="8"/>
  <c r="AP252" i="8"/>
  <c r="BB151" i="8"/>
  <c r="N253" i="8"/>
  <c r="AP253" i="8"/>
  <c r="BB253" i="8"/>
  <c r="R254" i="8"/>
  <c r="BF153" i="8"/>
  <c r="AD255" i="8"/>
  <c r="AH53" i="7"/>
  <c r="N55" i="7"/>
  <c r="AD257" i="8"/>
  <c r="AP257" i="8"/>
  <c r="BF257" i="8"/>
  <c r="N258" i="8"/>
  <c r="R258" i="8"/>
  <c r="AX157" i="8"/>
  <c r="AD158" i="8"/>
  <c r="AL57" i="7"/>
  <c r="N159" i="8"/>
  <c r="Z159" i="8"/>
  <c r="N59" i="7"/>
  <c r="AD261" i="8"/>
  <c r="AP59" i="7"/>
  <c r="BB59" i="7"/>
  <c r="Z161" i="8"/>
  <c r="AT161" i="8"/>
  <c r="N263" i="8"/>
  <c r="AX162" i="8"/>
  <c r="BB263" i="8"/>
  <c r="N163" i="8"/>
  <c r="AX264" i="8"/>
  <c r="R164" i="8"/>
  <c r="Z265" i="8"/>
  <c r="AD164" i="8"/>
  <c r="BB265" i="8"/>
  <c r="R266" i="8"/>
  <c r="AT165" i="8"/>
  <c r="N65" i="7"/>
  <c r="N167" i="8"/>
  <c r="R167" i="8"/>
  <c r="N269" i="8"/>
  <c r="V67" i="7"/>
  <c r="Z67" i="7"/>
  <c r="AT67" i="7"/>
  <c r="BF269" i="8"/>
  <c r="AD271" i="8"/>
  <c r="AX69" i="7"/>
  <c r="BF69" i="7"/>
  <c r="AH272" i="8"/>
  <c r="AD71" i="7"/>
  <c r="AL273" i="8"/>
  <c r="AX71" i="7"/>
  <c r="AL173" i="8"/>
  <c r="AX274" i="8"/>
  <c r="AT174" i="8"/>
  <c r="AX73" i="7"/>
  <c r="BB174" i="8"/>
  <c r="R175" i="8"/>
  <c r="AX276" i="8"/>
  <c r="AT75" i="7"/>
  <c r="R279" i="8"/>
  <c r="V77" i="7"/>
  <c r="AH77" i="7"/>
  <c r="AL77" i="7"/>
  <c r="BB77" i="7"/>
  <c r="R179" i="8"/>
  <c r="Z179" i="8"/>
  <c r="BB280" i="8"/>
  <c r="Z180" i="8"/>
  <c r="AD180" i="8"/>
  <c r="AT180" i="8"/>
  <c r="BB79" i="7"/>
  <c r="BF281" i="8"/>
  <c r="R181" i="8"/>
  <c r="V181" i="8"/>
  <c r="Z282" i="8"/>
  <c r="AH282" i="8"/>
  <c r="AP181" i="8"/>
  <c r="AX282" i="8"/>
  <c r="BB282" i="8"/>
  <c r="BF181" i="8"/>
  <c r="N182" i="8"/>
  <c r="R283" i="8"/>
  <c r="V81" i="7"/>
  <c r="Z283" i="8"/>
  <c r="AL81" i="7"/>
  <c r="AX285" i="8"/>
  <c r="U110" i="3"/>
  <c r="AO226" i="3"/>
  <c r="M138" i="3"/>
  <c r="U142" i="3"/>
  <c r="AK143" i="3"/>
  <c r="BA144" i="3"/>
  <c r="U150" i="3"/>
  <c r="C158" i="3"/>
  <c r="AE259" i="3"/>
  <c r="AA272" i="3"/>
  <c r="AK278" i="3"/>
  <c r="AC179" i="3"/>
  <c r="AS212" i="2"/>
  <c r="AP213" i="2"/>
  <c r="BB215" i="2"/>
  <c r="AX221" i="2"/>
  <c r="E224" i="2"/>
  <c r="L227" i="2"/>
  <c r="O228" i="2"/>
  <c r="BE228" i="2"/>
  <c r="AJ229" i="2"/>
  <c r="AK234" i="2"/>
  <c r="AV237" i="2"/>
  <c r="E238" i="2"/>
  <c r="AW244" i="2"/>
  <c r="BF245" i="2"/>
  <c r="P255" i="2"/>
  <c r="W260" i="2"/>
  <c r="AN261" i="2"/>
  <c r="BD261" i="2"/>
  <c r="Z265" i="2"/>
  <c r="C266" i="2"/>
  <c r="U266" i="2"/>
  <c r="Z267" i="2"/>
  <c r="AI268" i="2"/>
  <c r="V271" i="2"/>
  <c r="BB86" i="7"/>
  <c r="D105" i="8"/>
  <c r="H210" i="8"/>
  <c r="C211" i="8"/>
  <c r="D212" i="8"/>
  <c r="H212" i="8"/>
  <c r="F214" i="8"/>
  <c r="L216" i="8"/>
  <c r="B218" i="8"/>
  <c r="D218" i="8"/>
  <c r="L220" i="8"/>
  <c r="G221" i="8"/>
  <c r="C225" i="8"/>
  <c r="E225" i="8"/>
  <c r="I225" i="8"/>
  <c r="L226" i="8"/>
  <c r="G227" i="8"/>
  <c r="H228" i="8"/>
  <c r="E229" i="8"/>
  <c r="F232" i="8"/>
  <c r="I233" i="8"/>
  <c r="H234" i="8"/>
  <c r="B236" i="8"/>
  <c r="H236" i="8"/>
  <c r="L236" i="8"/>
  <c r="F238" i="8"/>
  <c r="L238" i="8"/>
  <c r="B139" i="8"/>
  <c r="B240" i="8"/>
  <c r="C241" i="8"/>
  <c r="H242" i="8"/>
  <c r="E243" i="8"/>
  <c r="G243" i="8"/>
  <c r="D244" i="8"/>
  <c r="E247" i="8"/>
  <c r="H248" i="8"/>
  <c r="I249" i="8"/>
  <c r="L250" i="8"/>
  <c r="G251" i="8"/>
  <c r="B252" i="8"/>
  <c r="L252" i="8"/>
  <c r="D254" i="8"/>
  <c r="H254" i="8"/>
  <c r="G255" i="8"/>
  <c r="B256" i="8"/>
  <c r="D256" i="8"/>
  <c r="E257" i="8"/>
  <c r="B258" i="8"/>
  <c r="H258" i="8"/>
  <c r="C159" i="8"/>
  <c r="C259" i="8"/>
  <c r="F260" i="8"/>
  <c r="C261" i="8"/>
  <c r="E261" i="8"/>
  <c r="F262" i="8"/>
  <c r="G263" i="8"/>
  <c r="B268" i="8"/>
  <c r="H268" i="8"/>
  <c r="L168" i="8"/>
  <c r="L268" i="8"/>
  <c r="E269" i="8"/>
  <c r="E271" i="8"/>
  <c r="G271" i="8"/>
  <c r="F272" i="8"/>
  <c r="F171" i="8"/>
  <c r="I273" i="8"/>
  <c r="B274" i="8"/>
  <c r="H274" i="8"/>
  <c r="E275" i="8"/>
  <c r="E279" i="8"/>
  <c r="G279" i="8"/>
  <c r="I279" i="8"/>
  <c r="I281" i="8"/>
  <c r="F282" i="8"/>
  <c r="F284" i="8"/>
  <c r="H284" i="8"/>
  <c r="G285" i="8"/>
  <c r="B290" i="8"/>
  <c r="B286" i="8"/>
  <c r="E287" i="8"/>
  <c r="V105" i="8"/>
  <c r="X105" i="8"/>
  <c r="AB105" i="8"/>
  <c r="AF105" i="8"/>
  <c r="AH105" i="8"/>
  <c r="AF106" i="8"/>
  <c r="AR106" i="8"/>
  <c r="AR5" i="7"/>
  <c r="BD106" i="8"/>
  <c r="P107" i="8"/>
  <c r="AF107" i="8"/>
  <c r="AZ107" i="8"/>
  <c r="N108" i="8"/>
  <c r="V108" i="8"/>
  <c r="X209" i="8"/>
  <c r="X108" i="8"/>
  <c r="AF108" i="8"/>
  <c r="AP7" i="7"/>
  <c r="AP209" i="7" s="1"/>
  <c r="AP108" i="8"/>
  <c r="AR209" i="8"/>
  <c r="AV108" i="8"/>
  <c r="AZ108" i="8"/>
  <c r="N210" i="8"/>
  <c r="P210" i="8"/>
  <c r="X109" i="8"/>
  <c r="Z210" i="8"/>
  <c r="AB109" i="8"/>
  <c r="AJ109" i="8"/>
  <c r="AL210" i="8"/>
  <c r="AZ109" i="8"/>
  <c r="BB210" i="8"/>
  <c r="P110" i="8"/>
  <c r="R211" i="8"/>
  <c r="R9" i="7"/>
  <c r="R110" i="8"/>
  <c r="V211" i="8"/>
  <c r="AD211" i="8"/>
  <c r="AN211" i="8"/>
  <c r="AP9" i="7"/>
  <c r="AP110" i="8"/>
  <c r="AT211" i="8"/>
  <c r="AV211" i="8"/>
  <c r="AX211" i="8"/>
  <c r="BB211" i="8"/>
  <c r="BF110" i="8"/>
  <c r="BH211" i="8"/>
  <c r="BH9" i="7"/>
  <c r="BH110" i="8"/>
  <c r="P212" i="8"/>
  <c r="R111" i="8"/>
  <c r="T111" i="8"/>
  <c r="AF212" i="8"/>
  <c r="AJ212" i="8"/>
  <c r="AP212" i="8"/>
  <c r="AR212" i="8"/>
  <c r="AT111" i="8"/>
  <c r="AV212" i="8"/>
  <c r="BB111" i="8"/>
  <c r="BH111" i="8"/>
  <c r="N213" i="8"/>
  <c r="P213" i="8"/>
  <c r="V213" i="8"/>
  <c r="X213" i="8"/>
  <c r="Z213" i="8"/>
  <c r="AD213" i="8"/>
  <c r="AL213" i="8"/>
  <c r="AN112" i="8"/>
  <c r="AP112" i="8"/>
  <c r="AX213" i="8"/>
  <c r="AZ112" i="8"/>
  <c r="N113" i="8"/>
  <c r="N214" i="8"/>
  <c r="T113" i="8"/>
  <c r="X113" i="8"/>
  <c r="Z214" i="8"/>
  <c r="AL113" i="8"/>
  <c r="AN113" i="8"/>
  <c r="BH214" i="8"/>
  <c r="Z13" i="7"/>
  <c r="Z215" i="8"/>
  <c r="AF114" i="8"/>
  <c r="AH114" i="8"/>
  <c r="AH215" i="8"/>
  <c r="AR13" i="7"/>
  <c r="AR114" i="8"/>
  <c r="AZ114" i="8"/>
  <c r="BB215" i="8"/>
  <c r="BD114" i="8"/>
  <c r="BF215" i="8"/>
  <c r="N216" i="8"/>
  <c r="R115" i="8"/>
  <c r="X115" i="8"/>
  <c r="AL216" i="8"/>
  <c r="AN115" i="8"/>
  <c r="AX115" i="8"/>
  <c r="AZ115" i="8"/>
  <c r="BB216" i="8"/>
  <c r="X116" i="8"/>
  <c r="AD217" i="8"/>
  <c r="AF116" i="8"/>
  <c r="AL116" i="8"/>
  <c r="AT116" i="8"/>
  <c r="AX217" i="8"/>
  <c r="BB217" i="8"/>
  <c r="BF15" i="7"/>
  <c r="BF116" i="8"/>
  <c r="N117" i="8"/>
  <c r="P117" i="8"/>
  <c r="AH117" i="8"/>
  <c r="AJ218" i="8"/>
  <c r="AP218" i="8"/>
  <c r="AR117" i="8"/>
  <c r="AT117" i="8"/>
  <c r="AX218" i="8"/>
  <c r="BF218" i="8"/>
  <c r="BH117" i="8"/>
  <c r="P219" i="8"/>
  <c r="T219" i="8"/>
  <c r="Z118" i="8"/>
  <c r="AB118" i="8"/>
  <c r="AL118" i="8"/>
  <c r="AL219" i="8"/>
  <c r="AN219" i="8"/>
  <c r="AP118" i="8"/>
  <c r="AR219" i="8"/>
  <c r="AV219" i="8"/>
  <c r="AV17" i="7"/>
  <c r="N220" i="8"/>
  <c r="N119" i="8"/>
  <c r="P119" i="8"/>
  <c r="R220" i="8"/>
  <c r="V119" i="8"/>
  <c r="X220" i="8"/>
  <c r="AB119" i="8"/>
  <c r="AD119" i="8"/>
  <c r="AF220" i="8"/>
  <c r="AH119" i="8"/>
  <c r="AJ220" i="8"/>
  <c r="AL220" i="8"/>
  <c r="AT220" i="8"/>
  <c r="AV220" i="8"/>
  <c r="AZ220" i="8"/>
  <c r="BD220" i="8"/>
  <c r="X221" i="8"/>
  <c r="X19" i="7"/>
  <c r="AB120" i="8"/>
  <c r="AJ120" i="8"/>
  <c r="AJ19" i="7"/>
  <c r="AL19" i="7"/>
  <c r="AL221" i="8"/>
  <c r="AN120" i="8"/>
  <c r="BB19" i="7"/>
  <c r="BB221" i="8"/>
  <c r="BD120" i="8"/>
  <c r="BD221" i="8"/>
  <c r="BH221" i="8"/>
  <c r="P121" i="8"/>
  <c r="Z121" i="8"/>
  <c r="AL121" i="8"/>
  <c r="AP222" i="8"/>
  <c r="AT222" i="8"/>
  <c r="AT121" i="8"/>
  <c r="BF121" i="8"/>
  <c r="BH121" i="8"/>
  <c r="P122" i="8"/>
  <c r="T122" i="8"/>
  <c r="AB122" i="8"/>
  <c r="AJ223" i="8"/>
  <c r="AN223" i="8"/>
  <c r="AN122" i="8"/>
  <c r="AR223" i="8"/>
  <c r="AX122" i="8"/>
  <c r="AZ122" i="8"/>
  <c r="BD122" i="8"/>
  <c r="BF122" i="8"/>
  <c r="BH223" i="8"/>
  <c r="N224" i="8"/>
  <c r="T123" i="8"/>
  <c r="V123" i="8"/>
  <c r="AF123" i="8"/>
  <c r="AJ224" i="8"/>
  <c r="AP224" i="8"/>
  <c r="AP123" i="8"/>
  <c r="AV123" i="8"/>
  <c r="AV224" i="8"/>
  <c r="AX224" i="8"/>
  <c r="BB224" i="8"/>
  <c r="BF123" i="8"/>
  <c r="BF224" i="8"/>
  <c r="N124" i="8"/>
  <c r="T225" i="8"/>
  <c r="Z124" i="8"/>
  <c r="Z225" i="8"/>
  <c r="AF124" i="8"/>
  <c r="AF23" i="7"/>
  <c r="AJ124" i="8"/>
  <c r="AJ225" i="8"/>
  <c r="AN225" i="8"/>
  <c r="AN124" i="8"/>
  <c r="AT225" i="8"/>
  <c r="AZ124" i="8"/>
  <c r="BF225" i="8"/>
  <c r="V125" i="8"/>
  <c r="AB226" i="8"/>
  <c r="AD226" i="8"/>
  <c r="AD125" i="8"/>
  <c r="AR226" i="8"/>
  <c r="AT125" i="8"/>
  <c r="AT226" i="8"/>
  <c r="AX226" i="8"/>
  <c r="AZ125" i="8"/>
  <c r="BB226" i="8"/>
  <c r="BB125" i="8"/>
  <c r="N227" i="8"/>
  <c r="R227" i="8"/>
  <c r="T227" i="8"/>
  <c r="V126" i="8"/>
  <c r="AB126" i="8"/>
  <c r="AF227" i="8"/>
  <c r="AH126" i="8"/>
  <c r="AJ227" i="8"/>
  <c r="AL227" i="8"/>
  <c r="AP25" i="7"/>
  <c r="AP227" i="8"/>
  <c r="AV126" i="8"/>
  <c r="BD227" i="8"/>
  <c r="BF126" i="8"/>
  <c r="N228" i="8"/>
  <c r="P228" i="8"/>
  <c r="AF127" i="8"/>
  <c r="AH127" i="8"/>
  <c r="AJ228" i="8"/>
  <c r="AJ127" i="8"/>
  <c r="AL127" i="8"/>
  <c r="BB228" i="8"/>
  <c r="BH127" i="8"/>
  <c r="N229" i="8"/>
  <c r="T27" i="7"/>
  <c r="T229" i="8"/>
  <c r="Z128" i="8"/>
  <c r="AB128" i="8"/>
  <c r="AD229" i="8"/>
  <c r="AL128" i="8"/>
  <c r="BB229" i="8"/>
  <c r="BD128" i="8"/>
  <c r="X230" i="8"/>
  <c r="X129" i="8"/>
  <c r="Z230" i="8"/>
  <c r="AD129" i="8"/>
  <c r="AF230" i="8"/>
  <c r="AH129" i="8"/>
  <c r="AH230" i="8"/>
  <c r="AJ230" i="8"/>
  <c r="AL129" i="8"/>
  <c r="AN230" i="8"/>
  <c r="P130" i="8"/>
  <c r="R130" i="8"/>
  <c r="V231" i="8"/>
  <c r="X231" i="8"/>
  <c r="Z130" i="8"/>
  <c r="AB231" i="8"/>
  <c r="AL130" i="8"/>
  <c r="AL29" i="7"/>
  <c r="AR231" i="8"/>
  <c r="AT130" i="8"/>
  <c r="AV29" i="7"/>
  <c r="AV231" i="8"/>
  <c r="AX130" i="8"/>
  <c r="AZ130" i="8"/>
  <c r="BH130" i="8"/>
  <c r="N232" i="8"/>
  <c r="R232" i="8"/>
  <c r="R131" i="8"/>
  <c r="T131" i="8"/>
  <c r="T232" i="8"/>
  <c r="V232" i="8"/>
  <c r="AB232" i="8"/>
  <c r="AD131" i="8"/>
  <c r="AH232" i="8"/>
  <c r="AJ131" i="8"/>
  <c r="AL232" i="8"/>
  <c r="AL131" i="8"/>
  <c r="AN232" i="8"/>
  <c r="AR232" i="8"/>
  <c r="BD232" i="8"/>
  <c r="BF131" i="8"/>
  <c r="N233" i="8"/>
  <c r="P132" i="8"/>
  <c r="V233" i="8"/>
  <c r="V31" i="7"/>
  <c r="AH132" i="8"/>
  <c r="AR31" i="7"/>
  <c r="AR233" i="8"/>
  <c r="AZ233" i="8"/>
  <c r="AZ132" i="8"/>
  <c r="BB132" i="8"/>
  <c r="P234" i="8"/>
  <c r="R234" i="8"/>
  <c r="T133" i="8"/>
  <c r="V133" i="8"/>
  <c r="X234" i="8"/>
  <c r="Z133" i="8"/>
  <c r="AB234" i="8"/>
  <c r="AD133" i="8"/>
  <c r="AN234" i="8"/>
  <c r="AR234" i="8"/>
  <c r="AT234" i="8"/>
  <c r="AV234" i="8"/>
  <c r="BD234" i="8"/>
  <c r="N134" i="8"/>
  <c r="P235" i="8"/>
  <c r="R235" i="8"/>
  <c r="V134" i="8"/>
  <c r="X235" i="8"/>
  <c r="AH134" i="8"/>
  <c r="AJ235" i="8"/>
  <c r="AT134" i="8"/>
  <c r="AV134" i="8"/>
  <c r="BH33" i="7"/>
  <c r="BH134" i="8"/>
  <c r="P236" i="8"/>
  <c r="R135" i="8"/>
  <c r="X135" i="8"/>
  <c r="AD135" i="8"/>
  <c r="AF236" i="8"/>
  <c r="AV236" i="8"/>
  <c r="N136" i="8"/>
  <c r="R237" i="8"/>
  <c r="AH237" i="8"/>
  <c r="AN136" i="8"/>
  <c r="AR237" i="8"/>
  <c r="AV237" i="8"/>
  <c r="AZ136" i="8"/>
  <c r="BF237" i="8"/>
  <c r="T238" i="8"/>
  <c r="X238" i="8"/>
  <c r="Z137" i="8"/>
  <c r="Z238" i="8"/>
  <c r="AD238" i="8"/>
  <c r="AF238" i="8"/>
  <c r="AJ238" i="8"/>
  <c r="AN238" i="8"/>
  <c r="AP137" i="8"/>
  <c r="AR137" i="8"/>
  <c r="AR238" i="8"/>
  <c r="AV137" i="8"/>
  <c r="AX238" i="8"/>
  <c r="N239" i="8"/>
  <c r="P138" i="8"/>
  <c r="T138" i="8"/>
  <c r="X138" i="8"/>
  <c r="Z239" i="8"/>
  <c r="AB239" i="8"/>
  <c r="AD239" i="8"/>
  <c r="AF239" i="8"/>
  <c r="AL138" i="8"/>
  <c r="AN138" i="8"/>
  <c r="AP239" i="8"/>
  <c r="AT37" i="7"/>
  <c r="AT239" i="8"/>
  <c r="BB239" i="8"/>
  <c r="N240" i="8"/>
  <c r="T139" i="8"/>
  <c r="T240" i="8"/>
  <c r="X240" i="8"/>
  <c r="X139" i="8"/>
  <c r="AH240" i="8"/>
  <c r="BF240" i="8"/>
  <c r="N241" i="8"/>
  <c r="N39" i="7"/>
  <c r="P241" i="8"/>
  <c r="X241" i="8"/>
  <c r="AB140" i="8"/>
  <c r="AF140" i="8"/>
  <c r="AH241" i="8"/>
  <c r="AX39" i="7"/>
  <c r="AX140" i="8"/>
  <c r="BB241" i="8"/>
  <c r="BD140" i="8"/>
  <c r="BF140" i="8"/>
  <c r="BH241" i="8"/>
  <c r="R141" i="8"/>
  <c r="X242" i="8"/>
  <c r="AD242" i="8"/>
  <c r="AD141" i="8"/>
  <c r="AH242" i="8"/>
  <c r="AR141" i="8"/>
  <c r="AV242" i="8"/>
  <c r="BB242" i="8"/>
  <c r="BB141" i="8"/>
  <c r="BD141" i="8"/>
  <c r="BD242" i="8"/>
  <c r="BF141" i="8"/>
  <c r="BH141" i="8"/>
  <c r="V243" i="8"/>
  <c r="AD142" i="8"/>
  <c r="AJ243" i="8"/>
  <c r="AP243" i="8"/>
  <c r="AT142" i="8"/>
  <c r="BB243" i="8"/>
  <c r="N244" i="8"/>
  <c r="N143" i="8"/>
  <c r="T244" i="8"/>
  <c r="V143" i="8"/>
  <c r="AD244" i="8"/>
  <c r="AJ244" i="8"/>
  <c r="AZ244" i="8"/>
  <c r="BD143" i="8"/>
  <c r="BF244" i="8"/>
  <c r="BH244" i="8"/>
  <c r="R144" i="8"/>
  <c r="X245" i="8"/>
  <c r="X144" i="8"/>
  <c r="Z245" i="8"/>
  <c r="AB144" i="8"/>
  <c r="AH245" i="8"/>
  <c r="AL43" i="7"/>
  <c r="AL144" i="8"/>
  <c r="AP144" i="8"/>
  <c r="AR144" i="8"/>
  <c r="AT245" i="8"/>
  <c r="AV245" i="8"/>
  <c r="AX144" i="8"/>
  <c r="AX245" i="8"/>
  <c r="P145" i="8"/>
  <c r="V145" i="8"/>
  <c r="Z246" i="8"/>
  <c r="AB246" i="8"/>
  <c r="AD145" i="8"/>
  <c r="AT145" i="8"/>
  <c r="BD145" i="8"/>
  <c r="BH246" i="8"/>
  <c r="P247" i="8"/>
  <c r="X247" i="8"/>
  <c r="AD247" i="8"/>
  <c r="AH248" i="8"/>
  <c r="AV248" i="8"/>
  <c r="T249" i="8"/>
  <c r="T250" i="8"/>
  <c r="AB221" i="8"/>
  <c r="X219" i="8"/>
  <c r="AV246" i="8"/>
  <c r="I285" i="8"/>
  <c r="AP235" i="8"/>
  <c r="N131" i="8"/>
  <c r="AP145" i="8"/>
  <c r="AX116" i="8"/>
  <c r="X216" i="8"/>
  <c r="AX235" i="8"/>
  <c r="AZ237" i="8"/>
  <c r="AJ135" i="8"/>
  <c r="X214" i="8"/>
  <c r="AD41" i="7"/>
  <c r="V122" i="8"/>
  <c r="R35" i="7"/>
  <c r="C249" i="8"/>
  <c r="BD244" i="8"/>
  <c r="AT29" i="7"/>
  <c r="N35" i="7"/>
  <c r="X33" i="7"/>
  <c r="P118" i="8"/>
  <c r="AD116" i="8"/>
  <c r="F224" i="8"/>
  <c r="P220" i="8"/>
  <c r="X37" i="7"/>
  <c r="AL243" i="8"/>
  <c r="BB247" i="8"/>
  <c r="X118" i="8"/>
  <c r="AH220" i="8"/>
  <c r="AP134" i="8"/>
  <c r="AJ246" i="8"/>
  <c r="AN246" i="8"/>
  <c r="BF246" i="8"/>
  <c r="N247" i="8"/>
  <c r="AF247" i="8"/>
  <c r="AH247" i="8"/>
  <c r="AJ146" i="8"/>
  <c r="AP247" i="8"/>
  <c r="AT247" i="8"/>
  <c r="AT146" i="8"/>
  <c r="AX146" i="8"/>
  <c r="AZ247" i="8"/>
  <c r="BF146" i="8"/>
  <c r="P147" i="8"/>
  <c r="V147" i="8"/>
  <c r="AF147" i="8"/>
  <c r="AL147" i="8"/>
  <c r="AZ147" i="8"/>
  <c r="BB248" i="8"/>
  <c r="V249" i="8"/>
  <c r="Z249" i="8"/>
  <c r="AJ249" i="8"/>
  <c r="AN249" i="8"/>
  <c r="AP249" i="8"/>
  <c r="AT148" i="8"/>
  <c r="BB249" i="8"/>
  <c r="BH249" i="8"/>
  <c r="AP250" i="8"/>
  <c r="AT250" i="8"/>
  <c r="N150" i="8"/>
  <c r="P150" i="8"/>
  <c r="R251" i="8"/>
  <c r="AF251" i="8"/>
  <c r="AH150" i="8"/>
  <c r="AL150" i="8"/>
  <c r="AR150" i="8"/>
  <c r="AV150" i="8"/>
  <c r="BD251" i="8"/>
  <c r="AH252" i="8"/>
  <c r="AT252" i="8"/>
  <c r="AX252" i="8"/>
  <c r="BD151" i="8"/>
  <c r="T253" i="8"/>
  <c r="AX253" i="8"/>
  <c r="BD152" i="8"/>
  <c r="BF253" i="8"/>
  <c r="P153" i="8"/>
  <c r="AL254" i="8"/>
  <c r="BB254" i="8"/>
  <c r="BD153" i="8"/>
  <c r="T154" i="8"/>
  <c r="AP154" i="8"/>
  <c r="AX255" i="8"/>
  <c r="BB154" i="8"/>
  <c r="BB255" i="8"/>
  <c r="AX155" i="8"/>
  <c r="AZ256" i="8"/>
  <c r="T257" i="8"/>
  <c r="AH156" i="8"/>
  <c r="AT257" i="8"/>
  <c r="AT156" i="8"/>
  <c r="V258" i="8"/>
  <c r="AD258" i="8"/>
  <c r="AH258" i="8"/>
  <c r="AL258" i="8"/>
  <c r="AR258" i="8"/>
  <c r="AT258" i="8"/>
  <c r="AV157" i="8"/>
  <c r="BB157" i="8"/>
  <c r="R158" i="8"/>
  <c r="X259" i="8"/>
  <c r="AF259" i="8"/>
  <c r="AF158" i="8"/>
  <c r="AT259" i="8"/>
  <c r="AX259" i="8"/>
  <c r="AZ158" i="8"/>
  <c r="BF259" i="8"/>
  <c r="T260" i="8"/>
  <c r="V260" i="8"/>
  <c r="AH260" i="8"/>
  <c r="AR159" i="8"/>
  <c r="BB260" i="8"/>
  <c r="BD260" i="8"/>
  <c r="R261" i="8"/>
  <c r="Z261" i="8"/>
  <c r="BD261" i="8"/>
  <c r="R161" i="8"/>
  <c r="T262" i="8"/>
  <c r="AX262" i="8"/>
  <c r="AJ162" i="8"/>
  <c r="AL162" i="8"/>
  <c r="AP263" i="8"/>
  <c r="AZ162" i="8"/>
  <c r="AZ263" i="8"/>
  <c r="X264" i="8"/>
  <c r="Z163" i="8"/>
  <c r="AD163" i="8"/>
  <c r="AL264" i="8"/>
  <c r="AT163" i="8"/>
  <c r="BB264" i="8"/>
  <c r="BF163" i="8"/>
  <c r="BH163" i="8"/>
  <c r="AF164" i="8"/>
  <c r="AL164" i="8"/>
  <c r="BD164" i="8"/>
  <c r="V165" i="8"/>
  <c r="AF266" i="8"/>
  <c r="AX266" i="8"/>
  <c r="BF165" i="8"/>
  <c r="R267" i="8"/>
  <c r="Z267" i="8"/>
  <c r="AF267" i="8"/>
  <c r="AJ166" i="8"/>
  <c r="AL166" i="8"/>
  <c r="AP166" i="8"/>
  <c r="AP65" i="7"/>
  <c r="AZ166" i="8"/>
  <c r="P167" i="8"/>
  <c r="AB167" i="8"/>
  <c r="AD268" i="8"/>
  <c r="AF167" i="8"/>
  <c r="BB167" i="8"/>
  <c r="P269" i="8"/>
  <c r="P67" i="7"/>
  <c r="R269" i="8"/>
  <c r="AH168" i="8"/>
  <c r="AL269" i="8"/>
  <c r="AN168" i="8"/>
  <c r="AN269" i="8"/>
  <c r="AR168" i="8"/>
  <c r="AX168" i="8"/>
  <c r="AX269" i="8"/>
  <c r="N169" i="8"/>
  <c r="X270" i="8"/>
  <c r="AB270" i="8"/>
  <c r="AR169" i="8"/>
  <c r="AT270" i="8"/>
  <c r="AV169" i="8"/>
  <c r="N271" i="8"/>
  <c r="AB170" i="8"/>
  <c r="AH170" i="8"/>
  <c r="AZ170" i="8"/>
  <c r="AZ271" i="8"/>
  <c r="Z171" i="8"/>
  <c r="AF272" i="8"/>
  <c r="AR171" i="8"/>
  <c r="BD171" i="8"/>
  <c r="N172" i="8"/>
  <c r="AF172" i="8"/>
  <c r="BB273" i="8"/>
  <c r="P274" i="8"/>
  <c r="T173" i="8"/>
  <c r="X173" i="8"/>
  <c r="AN274" i="8"/>
  <c r="BD274" i="8"/>
  <c r="Z174" i="8"/>
  <c r="AB174" i="8"/>
  <c r="AN174" i="8"/>
  <c r="AP275" i="8"/>
  <c r="BD174" i="8"/>
  <c r="N175" i="8"/>
  <c r="V175" i="8"/>
  <c r="AH175" i="8"/>
  <c r="AJ276" i="8"/>
  <c r="AL175" i="8"/>
  <c r="AP276" i="8"/>
  <c r="AZ276" i="8"/>
  <c r="BD175" i="8"/>
  <c r="P277" i="8"/>
  <c r="R277" i="8"/>
  <c r="AJ277" i="8"/>
  <c r="AV176" i="8"/>
  <c r="AX176" i="8"/>
  <c r="BF176" i="8"/>
  <c r="BH176" i="8"/>
  <c r="N177" i="8"/>
  <c r="T177" i="8"/>
  <c r="AD278" i="8"/>
  <c r="AH177" i="8"/>
  <c r="T279" i="8"/>
  <c r="AB280" i="8"/>
  <c r="AL179" i="8"/>
  <c r="AP280" i="8"/>
  <c r="AT280" i="8"/>
  <c r="AV179" i="8"/>
  <c r="BD179" i="8"/>
  <c r="AH180" i="8"/>
  <c r="AZ281" i="8"/>
  <c r="BH281" i="8"/>
  <c r="N282" i="8"/>
  <c r="AD182" i="8"/>
  <c r="AF283" i="8"/>
  <c r="AN283" i="8"/>
  <c r="AP283" i="8"/>
  <c r="AZ182" i="8"/>
  <c r="AD284" i="8"/>
  <c r="AJ183" i="8"/>
  <c r="AN288" i="8"/>
  <c r="AN183" i="8"/>
  <c r="AP183" i="8"/>
  <c r="AV183" i="8"/>
  <c r="BF284" i="8"/>
  <c r="P289" i="8"/>
  <c r="P184" i="8"/>
  <c r="AL289" i="8"/>
  <c r="AL184" i="8"/>
  <c r="AN289" i="8"/>
  <c r="AN83" i="7"/>
  <c r="AV289" i="8"/>
  <c r="AV184" i="8"/>
  <c r="BH289" i="8"/>
  <c r="BH285" i="8"/>
  <c r="N290" i="8"/>
  <c r="N286" i="8"/>
  <c r="P286" i="8"/>
  <c r="R290" i="8"/>
  <c r="R185" i="8"/>
  <c r="Z290" i="8"/>
  <c r="Z286" i="8"/>
  <c r="AB290" i="8"/>
  <c r="AB185" i="8"/>
  <c r="AT185" i="8"/>
  <c r="AZ146" i="8"/>
  <c r="BB164" i="8"/>
  <c r="X284" i="8"/>
  <c r="AH285" i="8"/>
  <c r="AJ284" i="8"/>
  <c r="BB181" i="8"/>
  <c r="AR270" i="8"/>
  <c r="BD166" i="8"/>
  <c r="AJ261" i="8"/>
  <c r="AV270" i="8"/>
  <c r="AB71" i="7"/>
  <c r="AD150" i="8"/>
  <c r="AP51" i="7"/>
  <c r="AV45" i="7"/>
  <c r="AD57" i="7"/>
  <c r="X150" i="8"/>
  <c r="AB153" i="8"/>
  <c r="AH171" i="8"/>
  <c r="Z264" i="8"/>
  <c r="N49" i="7"/>
  <c r="AH255" i="8"/>
  <c r="AP160" i="8"/>
  <c r="AR284" i="8"/>
  <c r="AX284" i="8"/>
  <c r="AN251" i="8"/>
  <c r="AX61" i="7"/>
  <c r="AF279" i="8"/>
  <c r="AJ263" i="8"/>
  <c r="BH185" i="8"/>
  <c r="BH170" i="8"/>
  <c r="AH278" i="8"/>
  <c r="X166" i="8"/>
  <c r="T265" i="8"/>
  <c r="AL276" i="8"/>
  <c r="AN284" i="8"/>
  <c r="AL259" i="8"/>
  <c r="AJ247" i="8"/>
  <c r="BD148" i="8"/>
  <c r="BD49" i="7"/>
  <c r="AH159" i="8"/>
  <c r="AJ275" i="8"/>
  <c r="BF45" i="7"/>
  <c r="AP149" i="8"/>
  <c r="Z168" i="8"/>
  <c r="AN150" i="8"/>
  <c r="X83" i="7"/>
  <c r="T178" i="8"/>
  <c r="AK214" i="3"/>
  <c r="BA133" i="3"/>
  <c r="AK245" i="3"/>
  <c r="AG248" i="3"/>
  <c r="AK251" i="3"/>
  <c r="AY154" i="3"/>
  <c r="AO156" i="3"/>
  <c r="BA262" i="3"/>
  <c r="E269" i="3"/>
  <c r="B155" i="2"/>
  <c r="T159" i="2"/>
  <c r="AN158" i="2"/>
  <c r="AF162" i="2"/>
  <c r="D265" i="2"/>
  <c r="D269" i="2"/>
  <c r="U270" i="2"/>
  <c r="BF271" i="2"/>
  <c r="Y272" i="2"/>
  <c r="H273" i="2"/>
  <c r="S276" i="2"/>
  <c r="D177" i="2"/>
  <c r="AJ177" i="2"/>
  <c r="AB279" i="2"/>
  <c r="BB179" i="2"/>
  <c r="BF279" i="2"/>
  <c r="P105" i="5"/>
  <c r="U109" i="5"/>
  <c r="BE108" i="5"/>
  <c r="AE125" i="5"/>
  <c r="B126" i="5"/>
  <c r="B127" i="5"/>
  <c r="F137" i="5"/>
  <c r="L138" i="5"/>
  <c r="BC141" i="5"/>
  <c r="AR151" i="5"/>
  <c r="B105" i="8"/>
  <c r="F105" i="8"/>
  <c r="H105" i="8"/>
  <c r="L210" i="8"/>
  <c r="I211" i="8"/>
  <c r="F212" i="8"/>
  <c r="L212" i="8"/>
  <c r="C213" i="8"/>
  <c r="E213" i="8"/>
  <c r="G213" i="8"/>
  <c r="B214" i="8"/>
  <c r="L214" i="8"/>
  <c r="C215" i="8"/>
  <c r="E215" i="8"/>
  <c r="I215" i="8"/>
  <c r="F216" i="8"/>
  <c r="C217" i="8"/>
  <c r="E217" i="8"/>
  <c r="F218" i="8"/>
  <c r="E219" i="8"/>
  <c r="G219" i="8"/>
  <c r="I219" i="8"/>
  <c r="D220" i="8"/>
  <c r="F220" i="8"/>
  <c r="H220" i="8"/>
  <c r="C221" i="8"/>
  <c r="E221" i="8"/>
  <c r="H222" i="8"/>
  <c r="L222" i="8"/>
  <c r="E223" i="8"/>
  <c r="H224" i="8"/>
  <c r="C227" i="8"/>
  <c r="I227" i="8"/>
  <c r="B228" i="8"/>
  <c r="F228" i="8"/>
  <c r="L228" i="8"/>
  <c r="G229" i="8"/>
  <c r="I229" i="8"/>
  <c r="F230" i="8"/>
  <c r="G231" i="8"/>
  <c r="D232" i="8"/>
  <c r="C233" i="8"/>
  <c r="B234" i="8"/>
  <c r="D234" i="8"/>
  <c r="F234" i="8"/>
  <c r="I235" i="8"/>
  <c r="F236" i="8"/>
  <c r="C237" i="8"/>
  <c r="D238" i="8"/>
  <c r="C239" i="8"/>
  <c r="D240" i="8"/>
  <c r="H240" i="8"/>
  <c r="L240" i="8"/>
  <c r="E241" i="8"/>
  <c r="F242" i="8"/>
  <c r="F244" i="8"/>
  <c r="C245" i="8"/>
  <c r="B246" i="8"/>
  <c r="H246" i="8"/>
  <c r="G247" i="8"/>
  <c r="I247" i="8"/>
  <c r="G249" i="8"/>
  <c r="B250" i="8"/>
  <c r="D250" i="8"/>
  <c r="F250" i="8"/>
  <c r="C251" i="8"/>
  <c r="F252" i="8"/>
  <c r="C253" i="8"/>
  <c r="G253" i="8"/>
  <c r="I253" i="8"/>
  <c r="B254" i="8"/>
  <c r="L254" i="8"/>
  <c r="C255" i="8"/>
  <c r="F256" i="8"/>
  <c r="L256" i="8"/>
  <c r="C257" i="8"/>
  <c r="D258" i="8"/>
  <c r="L258" i="8"/>
  <c r="G259" i="8"/>
  <c r="I261" i="8"/>
  <c r="H262" i="8"/>
  <c r="L262" i="8"/>
  <c r="C263" i="8"/>
  <c r="D264" i="8"/>
  <c r="F264" i="8"/>
  <c r="L264" i="8"/>
  <c r="E265" i="8"/>
  <c r="D266" i="8"/>
  <c r="F266" i="8"/>
  <c r="H266" i="8"/>
  <c r="C267" i="8"/>
  <c r="E267" i="8"/>
  <c r="I267" i="8"/>
  <c r="F268" i="8"/>
  <c r="F270" i="8"/>
  <c r="L270" i="8"/>
  <c r="C271" i="8"/>
  <c r="C273" i="8"/>
  <c r="C275" i="8"/>
  <c r="D276" i="8"/>
  <c r="E277" i="8"/>
  <c r="L278" i="8"/>
  <c r="B280" i="8"/>
  <c r="F280" i="8"/>
  <c r="H280" i="8"/>
  <c r="E281" i="8"/>
  <c r="B282" i="8"/>
  <c r="D282" i="8"/>
  <c r="C283" i="8"/>
  <c r="E283" i="8"/>
  <c r="I283" i="8"/>
  <c r="B284" i="8"/>
  <c r="D284" i="8"/>
  <c r="L284" i="8"/>
  <c r="G287" i="8"/>
  <c r="D288" i="8"/>
  <c r="F288" i="8"/>
  <c r="L288" i="8"/>
  <c r="AD105" i="8"/>
  <c r="AL105" i="8"/>
  <c r="AN105" i="8"/>
  <c r="P5" i="7"/>
  <c r="R106" i="8"/>
  <c r="Z106" i="8"/>
  <c r="AD5" i="7"/>
  <c r="AF5" i="7"/>
  <c r="AT106" i="8"/>
  <c r="AV106" i="8"/>
  <c r="AX5" i="7"/>
  <c r="AZ106" i="8"/>
  <c r="BD5" i="7"/>
  <c r="R107" i="8"/>
  <c r="T107" i="8"/>
  <c r="X107" i="8"/>
  <c r="Z107" i="8"/>
  <c r="AD107" i="8"/>
  <c r="AT107" i="8"/>
  <c r="AX107" i="8"/>
  <c r="BB107" i="8"/>
  <c r="R108" i="8"/>
  <c r="T7" i="7"/>
  <c r="V209" i="8"/>
  <c r="X7" i="7"/>
  <c r="AJ7" i="7"/>
  <c r="N109" i="8"/>
  <c r="X210" i="8"/>
  <c r="AB210" i="8"/>
  <c r="AH109" i="8"/>
  <c r="AL109" i="8"/>
  <c r="BB109" i="8"/>
  <c r="BH210" i="8"/>
  <c r="Z110" i="8"/>
  <c r="AD110" i="8"/>
  <c r="AJ9" i="7"/>
  <c r="AN9" i="7"/>
  <c r="AP211" i="8"/>
  <c r="AT110" i="8"/>
  <c r="BF9" i="7"/>
  <c r="AH111" i="8"/>
  <c r="AJ111" i="8"/>
  <c r="AL212" i="8"/>
  <c r="AN111" i="8"/>
  <c r="AV111" i="8"/>
  <c r="AZ111" i="8"/>
  <c r="BB212" i="8"/>
  <c r="BH212" i="8"/>
  <c r="N112" i="8"/>
  <c r="T11" i="7"/>
  <c r="V112" i="8"/>
  <c r="Z112" i="8"/>
  <c r="AD11" i="7"/>
  <c r="AL11" i="7"/>
  <c r="AP213" i="8"/>
  <c r="AR11" i="7"/>
  <c r="AX112" i="8"/>
  <c r="AZ11" i="7"/>
  <c r="BB213" i="8"/>
  <c r="AH113" i="8"/>
  <c r="AR214" i="8"/>
  <c r="AX214" i="8"/>
  <c r="BD214" i="8"/>
  <c r="BH113" i="8"/>
  <c r="R13" i="7"/>
  <c r="T114" i="8"/>
  <c r="X215" i="8"/>
  <c r="Z114" i="8"/>
  <c r="AB215" i="8"/>
  <c r="AF13" i="7"/>
  <c r="AL114" i="8"/>
  <c r="AT13" i="7"/>
  <c r="BD13" i="7"/>
  <c r="BF13" i="7"/>
  <c r="N115" i="8"/>
  <c r="P216" i="8"/>
  <c r="Z115" i="8"/>
  <c r="AV115" i="8"/>
  <c r="AX216" i="8"/>
  <c r="AZ216" i="8"/>
  <c r="BD216" i="8"/>
  <c r="BH216" i="8"/>
  <c r="X217" i="8"/>
  <c r="AB217" i="8"/>
  <c r="AT15" i="7"/>
  <c r="AV116" i="8"/>
  <c r="AX15" i="7"/>
  <c r="BD116" i="8"/>
  <c r="N218" i="8"/>
  <c r="P218" i="8"/>
  <c r="Z218" i="8"/>
  <c r="AN117" i="8"/>
  <c r="AR218" i="8"/>
  <c r="AT218" i="8"/>
  <c r="AX117" i="8"/>
  <c r="BF117" i="8"/>
  <c r="BH218" i="8"/>
  <c r="P17" i="7"/>
  <c r="AL17" i="7"/>
  <c r="AX17" i="7"/>
  <c r="R119" i="8"/>
  <c r="Z119" i="8"/>
  <c r="AB220" i="8"/>
  <c r="AJ119" i="8"/>
  <c r="AT119" i="8"/>
  <c r="AV119" i="8"/>
  <c r="AZ119" i="8"/>
  <c r="BD119" i="8"/>
  <c r="BH119" i="8"/>
  <c r="N221" i="8"/>
  <c r="T221" i="8"/>
  <c r="X120" i="8"/>
  <c r="Z221" i="8"/>
  <c r="AB19" i="7"/>
  <c r="AF19" i="7"/>
  <c r="AJ221" i="8"/>
  <c r="AN19" i="7"/>
  <c r="AP120" i="8"/>
  <c r="AT221" i="8"/>
  <c r="AX19" i="7"/>
  <c r="BH120" i="8"/>
  <c r="N222" i="8"/>
  <c r="P222" i="8"/>
  <c r="T121" i="8"/>
  <c r="AB222" i="8"/>
  <c r="AF222" i="8"/>
  <c r="AN222" i="8"/>
  <c r="AP121" i="8"/>
  <c r="AR121" i="8"/>
  <c r="AV121" i="8"/>
  <c r="BH222" i="8"/>
  <c r="T223" i="8"/>
  <c r="V223" i="8"/>
  <c r="AB223" i="8"/>
  <c r="AD122" i="8"/>
  <c r="AR122" i="8"/>
  <c r="AT21" i="7"/>
  <c r="AV21" i="7"/>
  <c r="AX223" i="8"/>
  <c r="BF21" i="7"/>
  <c r="BH21" i="7"/>
  <c r="N123" i="8"/>
  <c r="T224" i="8"/>
  <c r="V224" i="8"/>
  <c r="X123" i="8"/>
  <c r="AR123" i="8"/>
  <c r="AT224" i="8"/>
  <c r="AX123" i="8"/>
  <c r="BD123" i="8"/>
  <c r="P124" i="8"/>
  <c r="R23" i="7"/>
  <c r="Z23" i="7"/>
  <c r="AJ23" i="7"/>
  <c r="AN23" i="7"/>
  <c r="AP23" i="7"/>
  <c r="AT23" i="7"/>
  <c r="AV124" i="8"/>
  <c r="AZ23" i="7"/>
  <c r="BB225" i="8"/>
  <c r="BD124" i="8"/>
  <c r="P226" i="8"/>
  <c r="R125" i="8"/>
  <c r="AB125" i="8"/>
  <c r="AH226" i="8"/>
  <c r="AL226" i="8"/>
  <c r="AN226" i="8"/>
  <c r="AR125" i="8"/>
  <c r="BH125" i="8"/>
  <c r="Z25" i="7"/>
  <c r="AP126" i="8"/>
  <c r="AT126" i="8"/>
  <c r="AX227" i="8"/>
  <c r="BB126" i="8"/>
  <c r="N127" i="8"/>
  <c r="R127" i="8"/>
  <c r="AH228" i="8"/>
  <c r="AR127" i="8"/>
  <c r="BB127" i="8"/>
  <c r="BH228" i="8"/>
  <c r="T128" i="8"/>
  <c r="X27" i="7"/>
  <c r="AL27" i="7"/>
  <c r="AP128" i="8"/>
  <c r="AV128" i="8"/>
  <c r="AX229" i="8"/>
  <c r="BD27" i="7"/>
  <c r="P230" i="8"/>
  <c r="AD230" i="8"/>
  <c r="AL230" i="8"/>
  <c r="AT129" i="8"/>
  <c r="AV230" i="8"/>
  <c r="AZ129" i="8"/>
  <c r="BF129" i="8"/>
  <c r="BH129" i="8"/>
  <c r="T130" i="8"/>
  <c r="V29" i="7"/>
  <c r="AD29" i="7"/>
  <c r="AF231" i="8"/>
  <c r="AJ29" i="7"/>
  <c r="AL231" i="8"/>
  <c r="AT231" i="8"/>
  <c r="BD29" i="7"/>
  <c r="BF29" i="7"/>
  <c r="V131" i="8"/>
  <c r="AB131" i="8"/>
  <c r="AH131" i="8"/>
  <c r="AJ232" i="8"/>
  <c r="AP131" i="8"/>
  <c r="AR131" i="8"/>
  <c r="AZ232" i="8"/>
  <c r="BH232" i="8"/>
  <c r="AH31" i="7"/>
  <c r="AL132" i="8"/>
  <c r="AN233" i="8"/>
  <c r="AP132" i="8"/>
  <c r="AR132" i="8"/>
  <c r="AV31" i="7"/>
  <c r="AZ31" i="7"/>
  <c r="BB233" i="8"/>
  <c r="N234" i="8"/>
  <c r="P133" i="8"/>
  <c r="Z234" i="8"/>
  <c r="AB133" i="8"/>
  <c r="AH133" i="8"/>
  <c r="AN133" i="8"/>
  <c r="AP133" i="8"/>
  <c r="AR133" i="8"/>
  <c r="AT133" i="8"/>
  <c r="BF234" i="8"/>
  <c r="BH234" i="8"/>
  <c r="P33" i="7"/>
  <c r="R33" i="7"/>
  <c r="V33" i="7"/>
  <c r="X134" i="8"/>
  <c r="Z134" i="8"/>
  <c r="AH235" i="8"/>
  <c r="AR134" i="8"/>
  <c r="AT235" i="8"/>
  <c r="AV33" i="7"/>
  <c r="AX134" i="8"/>
  <c r="N236" i="8"/>
  <c r="X236" i="8"/>
  <c r="AB236" i="8"/>
  <c r="AF135" i="8"/>
  <c r="AH236" i="8"/>
  <c r="AL135" i="8"/>
  <c r="AN236" i="8"/>
  <c r="AP135" i="8"/>
  <c r="AR135" i="8"/>
  <c r="AZ135" i="8"/>
  <c r="BF135" i="8"/>
  <c r="BH135" i="8"/>
  <c r="N237" i="8"/>
  <c r="P237" i="8"/>
  <c r="R136" i="8"/>
  <c r="AL237" i="8"/>
  <c r="AN35" i="7"/>
  <c r="AP35" i="7"/>
  <c r="AX237" i="8"/>
  <c r="AZ35" i="7"/>
  <c r="BD35" i="7"/>
  <c r="BF35" i="7"/>
  <c r="N238" i="8"/>
  <c r="T137" i="8"/>
  <c r="V238" i="8"/>
  <c r="X137" i="8"/>
  <c r="AH238" i="8"/>
  <c r="AJ137" i="8"/>
  <c r="AN137" i="8"/>
  <c r="AP238" i="8"/>
  <c r="AV238" i="8"/>
  <c r="AX137" i="8"/>
  <c r="AZ238" i="8"/>
  <c r="BB137" i="8"/>
  <c r="BH238" i="8"/>
  <c r="N138" i="8"/>
  <c r="P239" i="8"/>
  <c r="X239" i="8"/>
  <c r="AD138" i="8"/>
  <c r="AJ239" i="8"/>
  <c r="AN37" i="7"/>
  <c r="AP37" i="7"/>
  <c r="AX37" i="7"/>
  <c r="AZ138" i="8"/>
  <c r="BF37" i="7"/>
  <c r="N139" i="8"/>
  <c r="AB139" i="8"/>
  <c r="AF240" i="8"/>
  <c r="AH139" i="8"/>
  <c r="AN240" i="8"/>
  <c r="AX139" i="8"/>
  <c r="BF139" i="8"/>
  <c r="BH139" i="8"/>
  <c r="N140" i="8"/>
  <c r="P140" i="8"/>
  <c r="AD39" i="7"/>
  <c r="AJ39" i="7"/>
  <c r="AN39" i="7"/>
  <c r="AR241" i="8"/>
  <c r="BF241" i="8"/>
  <c r="T141" i="8"/>
  <c r="X141" i="8"/>
  <c r="AB242" i="8"/>
  <c r="AH141" i="8"/>
  <c r="AJ141" i="8"/>
  <c r="AV141" i="8"/>
  <c r="BH242" i="8"/>
  <c r="N41" i="7"/>
  <c r="R41" i="7"/>
  <c r="Z41" i="7"/>
  <c r="AB243" i="8"/>
  <c r="AD243" i="8"/>
  <c r="AF142" i="8"/>
  <c r="AJ142" i="8"/>
  <c r="AL142" i="8"/>
  <c r="AZ41" i="7"/>
  <c r="BB142" i="8"/>
  <c r="BD41" i="7"/>
  <c r="R143" i="8"/>
  <c r="T143" i="8"/>
  <c r="V244" i="8"/>
  <c r="X244" i="8"/>
  <c r="AR143" i="8"/>
  <c r="AT244" i="8"/>
  <c r="AX143" i="8"/>
  <c r="BH143" i="8"/>
  <c r="N245" i="8"/>
  <c r="P245" i="8"/>
  <c r="R43" i="7"/>
  <c r="V43" i="7"/>
  <c r="X43" i="7"/>
  <c r="AD245" i="8"/>
  <c r="AH43" i="7"/>
  <c r="AP43" i="7"/>
  <c r="AT144" i="8"/>
  <c r="AZ43" i="7"/>
  <c r="BD245" i="8"/>
  <c r="P246" i="8"/>
  <c r="R246" i="8"/>
  <c r="AP246" i="8"/>
  <c r="AR246" i="8"/>
  <c r="AT246" i="8"/>
  <c r="AX246" i="8"/>
  <c r="AZ246" i="8"/>
  <c r="BD246" i="8"/>
  <c r="BH145" i="8"/>
  <c r="N45" i="7"/>
  <c r="P45" i="7"/>
  <c r="V45" i="7"/>
  <c r="Z146" i="8"/>
  <c r="AB45" i="7"/>
  <c r="AD45" i="7"/>
  <c r="AH146" i="8"/>
  <c r="AP45" i="7"/>
  <c r="AT45" i="7"/>
  <c r="AX45" i="7"/>
  <c r="P248" i="8"/>
  <c r="X248" i="8"/>
  <c r="AH147" i="8"/>
  <c r="AL248" i="8"/>
  <c r="AT147" i="8"/>
  <c r="BB147" i="8"/>
  <c r="BF248" i="8"/>
  <c r="V148" i="8"/>
  <c r="X249" i="8"/>
  <c r="Z148" i="8"/>
  <c r="AD148" i="8"/>
  <c r="AF148" i="8"/>
  <c r="AP148" i="8"/>
  <c r="AR47" i="7"/>
  <c r="AT47" i="7"/>
  <c r="BB47" i="7"/>
  <c r="BD249" i="8"/>
  <c r="N250" i="8"/>
  <c r="P149" i="8"/>
  <c r="T149" i="8"/>
  <c r="X149" i="8"/>
  <c r="AB149" i="8"/>
  <c r="AJ149" i="8"/>
  <c r="AT149" i="8"/>
  <c r="AV250" i="8"/>
  <c r="AX149" i="8"/>
  <c r="AZ149" i="8"/>
  <c r="BD149" i="8"/>
  <c r="BH250" i="8"/>
  <c r="N251" i="8"/>
  <c r="P49" i="7"/>
  <c r="R49" i="7"/>
  <c r="T150" i="8"/>
  <c r="Z49" i="7"/>
  <c r="AB150" i="8"/>
  <c r="AD49" i="7"/>
  <c r="AH49" i="7"/>
  <c r="AJ49" i="7"/>
  <c r="AL251" i="8"/>
  <c r="AV251" i="8"/>
  <c r="AX150" i="8"/>
  <c r="AZ49" i="7"/>
  <c r="BB49" i="7"/>
  <c r="N151" i="8"/>
  <c r="R151" i="8"/>
  <c r="T151" i="8"/>
  <c r="X252" i="8"/>
  <c r="AB151" i="8"/>
  <c r="AF151" i="8"/>
  <c r="AN151" i="8"/>
  <c r="AP151" i="8"/>
  <c r="AV151" i="8"/>
  <c r="AX151" i="8"/>
  <c r="BH252" i="8"/>
  <c r="N51" i="7"/>
  <c r="X51" i="7"/>
  <c r="AH253" i="8"/>
  <c r="AJ253" i="8"/>
  <c r="AL51" i="7"/>
  <c r="AV253" i="8"/>
  <c r="AX152" i="8"/>
  <c r="BD51" i="7"/>
  <c r="BF152" i="8"/>
  <c r="BH51" i="7"/>
  <c r="N153" i="8"/>
  <c r="P254" i="8"/>
  <c r="T153" i="8"/>
  <c r="Z254" i="8"/>
  <c r="AH254" i="8"/>
  <c r="AL153" i="8"/>
  <c r="AN254" i="8"/>
  <c r="AR254" i="8"/>
  <c r="BB153" i="8"/>
  <c r="BH254" i="8"/>
  <c r="N53" i="7"/>
  <c r="P53" i="7"/>
  <c r="AD53" i="7"/>
  <c r="AL255" i="8"/>
  <c r="AP53" i="7"/>
  <c r="AT255" i="8"/>
  <c r="AV53" i="7"/>
  <c r="AX53" i="7"/>
  <c r="AZ255" i="8"/>
  <c r="BB53" i="7"/>
  <c r="BD255" i="8"/>
  <c r="X155" i="8"/>
  <c r="AB155" i="8"/>
  <c r="AJ155" i="8"/>
  <c r="AL256" i="8"/>
  <c r="N257" i="8"/>
  <c r="T156" i="8"/>
  <c r="AJ55" i="7"/>
  <c r="AN156" i="8"/>
  <c r="N157" i="8"/>
  <c r="P157" i="8"/>
  <c r="AD157" i="8"/>
  <c r="AV258" i="8"/>
  <c r="BH157" i="8"/>
  <c r="P57" i="7"/>
  <c r="AF57" i="7"/>
  <c r="AH57" i="7"/>
  <c r="AL158" i="8"/>
  <c r="AN57" i="7"/>
  <c r="AR57" i="7"/>
  <c r="AZ259" i="8"/>
  <c r="N260" i="8"/>
  <c r="P260" i="8"/>
  <c r="V159" i="8"/>
  <c r="AB159" i="8"/>
  <c r="AD260" i="8"/>
  <c r="AJ260" i="8"/>
  <c r="AP260" i="8"/>
  <c r="BH260" i="8"/>
  <c r="N261" i="8"/>
  <c r="P59" i="7"/>
  <c r="V261" i="8"/>
  <c r="AB59" i="7"/>
  <c r="AD59" i="7"/>
  <c r="AH261" i="8"/>
  <c r="AP261" i="8"/>
  <c r="BB160" i="8"/>
  <c r="BD59" i="7"/>
  <c r="R262" i="8"/>
  <c r="AB161" i="8"/>
  <c r="AD161" i="8"/>
  <c r="AJ262" i="8"/>
  <c r="AL262" i="8"/>
  <c r="AP161" i="8"/>
  <c r="AV262" i="8"/>
  <c r="AX161" i="8"/>
  <c r="BB161" i="8"/>
  <c r="BF161" i="8"/>
  <c r="BH161" i="8"/>
  <c r="P263" i="8"/>
  <c r="T61" i="7"/>
  <c r="Z61" i="7"/>
  <c r="AF61" i="7"/>
  <c r="AL61" i="7"/>
  <c r="AX263" i="8"/>
  <c r="AZ61" i="7"/>
  <c r="BB162" i="8"/>
  <c r="BF263" i="8"/>
  <c r="N264" i="8"/>
  <c r="V163" i="8"/>
  <c r="X163" i="8"/>
  <c r="AR163" i="8"/>
  <c r="AV163" i="8"/>
  <c r="AX163" i="8"/>
  <c r="BB163" i="8"/>
  <c r="R63" i="7"/>
  <c r="T164" i="8"/>
  <c r="Z164" i="8"/>
  <c r="AB265" i="8"/>
  <c r="AN265" i="8"/>
  <c r="AT164" i="8"/>
  <c r="AZ265" i="8"/>
  <c r="P165" i="8"/>
  <c r="T266" i="8"/>
  <c r="X165" i="8"/>
  <c r="AB266" i="8"/>
  <c r="AF165" i="8"/>
  <c r="AH266" i="8"/>
  <c r="BB165" i="8"/>
  <c r="BF266" i="8"/>
  <c r="BH266" i="8"/>
  <c r="N166" i="8"/>
  <c r="P65" i="7"/>
  <c r="R65" i="7"/>
  <c r="X65" i="7"/>
  <c r="Z65" i="7"/>
  <c r="AD65" i="7"/>
  <c r="AP267" i="8"/>
  <c r="BB267" i="8"/>
  <c r="BD267" i="8"/>
  <c r="P268" i="8"/>
  <c r="T268" i="8"/>
  <c r="V167" i="8"/>
  <c r="X167" i="8"/>
  <c r="AB268" i="8"/>
  <c r="AH167" i="8"/>
  <c r="BB268" i="8"/>
  <c r="BD268" i="8"/>
  <c r="BH268" i="8"/>
  <c r="N67" i="7"/>
  <c r="P168" i="8"/>
  <c r="R67" i="7"/>
  <c r="Z269" i="8"/>
  <c r="AF67" i="7"/>
  <c r="AN67" i="7"/>
  <c r="AR67" i="7"/>
  <c r="AV67" i="7"/>
  <c r="BF67" i="7"/>
  <c r="P169" i="8"/>
  <c r="R169" i="8"/>
  <c r="T270" i="8"/>
  <c r="X169" i="8"/>
  <c r="AF169" i="8"/>
  <c r="AP270" i="8"/>
  <c r="BD270" i="8"/>
  <c r="BH270" i="8"/>
  <c r="X170" i="8"/>
  <c r="Z69" i="7"/>
  <c r="AR69" i="7"/>
  <c r="AX170" i="8"/>
  <c r="AZ69" i="7"/>
  <c r="P171" i="8"/>
  <c r="Z272" i="8"/>
  <c r="AB171" i="8"/>
  <c r="AR272" i="8"/>
  <c r="AV171" i="8"/>
  <c r="AX171" i="8"/>
  <c r="N273" i="8"/>
  <c r="T273" i="8"/>
  <c r="V273" i="8"/>
  <c r="AR172" i="8"/>
  <c r="AV71" i="7"/>
  <c r="T274" i="8"/>
  <c r="AF274" i="8"/>
  <c r="AN173" i="8"/>
  <c r="AR274" i="8"/>
  <c r="AV274" i="8"/>
  <c r="BB173" i="8"/>
  <c r="BH274" i="8"/>
  <c r="AB275" i="8"/>
  <c r="AF73" i="7"/>
  <c r="AP73" i="7"/>
  <c r="AR275" i="8"/>
  <c r="AT73" i="7"/>
  <c r="BB73" i="7"/>
  <c r="R276" i="8"/>
  <c r="X276" i="8"/>
  <c r="AD175" i="8"/>
  <c r="AJ175" i="8"/>
  <c r="AP175" i="8"/>
  <c r="AT175" i="8"/>
  <c r="AX175" i="8"/>
  <c r="BH276" i="8"/>
  <c r="P75" i="7"/>
  <c r="R75" i="7"/>
  <c r="AL176" i="8"/>
  <c r="BF277" i="8"/>
  <c r="BH277" i="8"/>
  <c r="T278" i="8"/>
  <c r="AD177" i="8"/>
  <c r="AJ278" i="8"/>
  <c r="AX278" i="8"/>
  <c r="BH177" i="8"/>
  <c r="T77" i="7"/>
  <c r="AH279" i="8"/>
  <c r="AL279" i="8"/>
  <c r="AT178" i="8"/>
  <c r="AV279" i="8"/>
  <c r="BH279" i="8"/>
  <c r="R280" i="8"/>
  <c r="T179" i="8"/>
  <c r="V179" i="8"/>
  <c r="X280" i="8"/>
  <c r="AJ179" i="8"/>
  <c r="AL280" i="8"/>
  <c r="AP179" i="8"/>
  <c r="AX179" i="8"/>
  <c r="BB179" i="8"/>
  <c r="P79" i="7"/>
  <c r="T79" i="7"/>
  <c r="X281" i="8"/>
  <c r="Z79" i="7"/>
  <c r="AB180" i="8"/>
  <c r="AH79" i="7"/>
  <c r="AN79" i="7"/>
  <c r="AR180" i="8"/>
  <c r="AT79" i="7"/>
  <c r="AV79" i="7"/>
  <c r="AX79" i="7"/>
  <c r="BF79" i="7"/>
  <c r="BH180" i="8"/>
  <c r="N181" i="8"/>
  <c r="R282" i="8"/>
  <c r="T181" i="8"/>
  <c r="Z181" i="8"/>
  <c r="AD282" i="8"/>
  <c r="AH181" i="8"/>
  <c r="AJ282" i="8"/>
  <c r="AL282" i="8"/>
  <c r="AN282" i="8"/>
  <c r="AR181" i="8"/>
  <c r="AT282" i="8"/>
  <c r="AX181" i="8"/>
  <c r="AZ181" i="8"/>
  <c r="BH282" i="8"/>
  <c r="N81" i="7"/>
  <c r="P182" i="8"/>
  <c r="V182" i="8"/>
  <c r="AL182" i="8"/>
  <c r="AR182" i="8"/>
  <c r="AT81" i="7"/>
  <c r="AV182" i="8"/>
  <c r="AZ283" i="8"/>
  <c r="BB182" i="8"/>
  <c r="BH283" i="8"/>
  <c r="P284" i="8"/>
  <c r="R183" i="8"/>
  <c r="AH183" i="8"/>
  <c r="AV284" i="8"/>
  <c r="AX183" i="8"/>
  <c r="AZ183" i="8"/>
  <c r="BB183" i="8"/>
  <c r="BH183" i="8"/>
  <c r="AZ184" i="8"/>
  <c r="N288" i="8"/>
  <c r="R288" i="8"/>
  <c r="AB187" i="8"/>
  <c r="AN187" i="8"/>
  <c r="AP288" i="8"/>
  <c r="AR288" i="8"/>
  <c r="Y105" i="3"/>
  <c r="AK106" i="3"/>
  <c r="AO106" i="3"/>
  <c r="AS106" i="3"/>
  <c r="AW106" i="3"/>
  <c r="BE106" i="3"/>
  <c r="M212" i="3"/>
  <c r="M107" i="3"/>
  <c r="E109" i="3"/>
  <c r="G210" i="3"/>
  <c r="Q210" i="3"/>
  <c r="AG210" i="3"/>
  <c r="AW210" i="3"/>
  <c r="U211" i="3"/>
  <c r="AS110" i="3"/>
  <c r="AC111" i="3"/>
  <c r="AW112" i="3"/>
  <c r="O214" i="3"/>
  <c r="Q218" i="3"/>
  <c r="Q113" i="3"/>
  <c r="C114" i="3"/>
  <c r="G216" i="3"/>
  <c r="AK116" i="3"/>
  <c r="BA116" i="3"/>
  <c r="C117" i="3"/>
  <c r="BA117" i="3"/>
  <c r="AO119" i="3"/>
  <c r="AS119" i="3"/>
  <c r="U221" i="3"/>
  <c r="C121" i="3"/>
  <c r="G222" i="3"/>
  <c r="AK222" i="3"/>
  <c r="AS223" i="3"/>
  <c r="AW223" i="3"/>
  <c r="BA122" i="3"/>
  <c r="BE122" i="3"/>
  <c r="BE223" i="3"/>
  <c r="M123" i="3"/>
  <c r="AK225" i="3"/>
  <c r="BE124" i="3"/>
  <c r="Y226" i="3"/>
  <c r="AK125" i="3"/>
  <c r="AO125" i="3"/>
  <c r="AS125" i="3"/>
  <c r="AW226" i="3"/>
  <c r="AW125" i="3"/>
  <c r="M231" i="3"/>
  <c r="M126" i="3"/>
  <c r="Q231" i="3"/>
  <c r="Q227" i="3"/>
  <c r="AC126" i="3"/>
  <c r="AG126" i="3"/>
  <c r="U228" i="3"/>
  <c r="S229" i="3"/>
  <c r="U229" i="3"/>
  <c r="AG130" i="3"/>
  <c r="AW131" i="3"/>
  <c r="G132" i="3"/>
  <c r="AC132" i="3"/>
  <c r="AY132" i="3"/>
  <c r="Q234" i="3"/>
  <c r="Q133" i="3"/>
  <c r="Q134" i="3"/>
  <c r="Q135" i="3"/>
  <c r="AO236" i="3"/>
  <c r="U237" i="3"/>
  <c r="AC136" i="3"/>
  <c r="AG136" i="3"/>
  <c r="M238" i="3"/>
  <c r="M137" i="3"/>
  <c r="O137" i="3"/>
  <c r="AA238" i="3"/>
  <c r="AO137" i="3"/>
  <c r="AS238" i="3"/>
  <c r="BA137" i="3"/>
  <c r="C138" i="3"/>
  <c r="G138" i="3"/>
  <c r="AC138" i="3"/>
  <c r="AO138" i="3"/>
  <c r="AW239" i="3"/>
  <c r="M140" i="3"/>
  <c r="Q241" i="3"/>
  <c r="U241" i="3"/>
  <c r="AC140" i="3"/>
  <c r="BE241" i="3"/>
  <c r="Q141" i="3"/>
  <c r="U242" i="3"/>
  <c r="AC242" i="3"/>
  <c r="AK141" i="3"/>
  <c r="AO141" i="3"/>
  <c r="BA242" i="3"/>
  <c r="BG242" i="3"/>
  <c r="Q243" i="3"/>
  <c r="AO243" i="3"/>
  <c r="C143" i="3"/>
  <c r="M245" i="3"/>
  <c r="U245" i="3"/>
  <c r="G145" i="3"/>
  <c r="M246" i="3"/>
  <c r="AK246" i="3"/>
  <c r="BA145" i="3"/>
  <c r="BE145" i="3"/>
  <c r="BE246" i="3"/>
  <c r="Y247" i="3"/>
  <c r="AK146" i="3"/>
  <c r="M148" i="3"/>
  <c r="BA249" i="3"/>
  <c r="Q149" i="3"/>
  <c r="AS250" i="3"/>
  <c r="AA150" i="3"/>
  <c r="AO150" i="3"/>
  <c r="AO251" i="3"/>
  <c r="Y252" i="3"/>
  <c r="AO151" i="3"/>
  <c r="BC151" i="3"/>
  <c r="E152" i="3"/>
  <c r="S152" i="3"/>
  <c r="U253" i="3"/>
  <c r="AM152" i="3"/>
  <c r="O153" i="3"/>
  <c r="AA153" i="3"/>
  <c r="AM153" i="3"/>
  <c r="AS153" i="3"/>
  <c r="AY254" i="3"/>
  <c r="BC153" i="3"/>
  <c r="BG153" i="3"/>
  <c r="E255" i="3"/>
  <c r="G255" i="3"/>
  <c r="U255" i="3"/>
  <c r="Y255" i="3"/>
  <c r="Y154" i="3"/>
  <c r="AA154" i="3"/>
  <c r="AA255" i="3"/>
  <c r="AE154" i="3"/>
  <c r="AG154" i="3"/>
  <c r="AK154" i="3"/>
  <c r="AM154" i="3"/>
  <c r="AM255" i="3"/>
  <c r="AO154" i="3"/>
  <c r="AQ255" i="3"/>
  <c r="AU255" i="3"/>
  <c r="BA255" i="3"/>
  <c r="G155" i="3"/>
  <c r="Q155" i="3"/>
  <c r="S256" i="3"/>
  <c r="S155" i="3"/>
  <c r="AA155" i="3"/>
  <c r="AA256" i="3"/>
  <c r="AG256" i="3"/>
  <c r="AK256" i="3"/>
  <c r="AM155" i="3"/>
  <c r="AS256" i="3"/>
  <c r="AU155" i="3"/>
  <c r="E257" i="3"/>
  <c r="G257" i="3"/>
  <c r="I257" i="3"/>
  <c r="AI257" i="3"/>
  <c r="AQ257" i="3"/>
  <c r="AS156" i="3"/>
  <c r="AY156" i="3"/>
  <c r="BG156" i="3"/>
  <c r="I258" i="3"/>
  <c r="O258" i="3"/>
  <c r="S157" i="3"/>
  <c r="U258" i="3"/>
  <c r="W157" i="3"/>
  <c r="AC258" i="3"/>
  <c r="AI157" i="3"/>
  <c r="AO258" i="3"/>
  <c r="AQ157" i="3"/>
  <c r="AU157" i="3"/>
  <c r="AW157" i="3"/>
  <c r="BA157" i="3"/>
  <c r="BG258" i="3"/>
  <c r="C259" i="3"/>
  <c r="E259" i="3"/>
  <c r="S158" i="3"/>
  <c r="U158" i="3"/>
  <c r="AA158" i="3"/>
  <c r="AO158" i="3"/>
  <c r="BA158" i="3"/>
  <c r="BC158" i="3"/>
  <c r="BE259" i="3"/>
  <c r="I260" i="3"/>
  <c r="M260" i="3"/>
  <c r="S260" i="3"/>
  <c r="AI260" i="3"/>
  <c r="AQ159" i="3"/>
  <c r="AS260" i="3"/>
  <c r="AU260" i="3"/>
  <c r="AW260" i="3"/>
  <c r="G160" i="3"/>
  <c r="I160" i="3"/>
  <c r="O160" i="3"/>
  <c r="AQ261" i="3"/>
  <c r="BA160" i="3"/>
  <c r="BC261" i="3"/>
  <c r="G161" i="3"/>
  <c r="S262" i="3"/>
  <c r="AI262" i="3"/>
  <c r="AK262" i="3"/>
  <c r="AA263" i="3"/>
  <c r="AG263" i="3"/>
  <c r="AY162" i="3"/>
  <c r="BA263" i="3"/>
  <c r="W264" i="3"/>
  <c r="AI264" i="3"/>
  <c r="AY264" i="3"/>
  <c r="Q164" i="3"/>
  <c r="S164" i="3"/>
  <c r="AA164" i="3"/>
  <c r="I266" i="3"/>
  <c r="I165" i="3"/>
  <c r="O165" i="3"/>
  <c r="AI165" i="3"/>
  <c r="AM266" i="3"/>
  <c r="AW266" i="3"/>
  <c r="BG266" i="3"/>
  <c r="I267" i="3"/>
  <c r="AC267" i="3"/>
  <c r="AE267" i="3"/>
  <c r="AI267" i="3"/>
  <c r="AM166" i="3"/>
  <c r="AO267" i="3"/>
  <c r="BC166" i="3"/>
  <c r="BE166" i="3"/>
  <c r="BG166" i="3"/>
  <c r="O167" i="3"/>
  <c r="Q167" i="3"/>
  <c r="AC268" i="3"/>
  <c r="AE268" i="3"/>
  <c r="AI167" i="3"/>
  <c r="BC268" i="3"/>
  <c r="BG268" i="3"/>
  <c r="G269" i="3"/>
  <c r="M269" i="3"/>
  <c r="M168" i="3"/>
  <c r="O269" i="3"/>
  <c r="AA269" i="3"/>
  <c r="AI269" i="3"/>
  <c r="AK168" i="3"/>
  <c r="AQ269" i="3"/>
  <c r="AW269" i="3"/>
  <c r="AY269" i="3"/>
  <c r="BC269" i="3"/>
  <c r="E169" i="3"/>
  <c r="G169" i="3"/>
  <c r="O169" i="3"/>
  <c r="W270" i="3"/>
  <c r="AI169" i="3"/>
  <c r="AU274" i="3"/>
  <c r="AU169" i="3"/>
  <c r="AW270" i="3"/>
  <c r="AY270" i="3"/>
  <c r="BC169" i="3"/>
  <c r="E170" i="3"/>
  <c r="G271" i="3"/>
  <c r="Q271" i="3"/>
  <c r="W275" i="3"/>
  <c r="W271" i="3"/>
  <c r="AA170" i="3"/>
  <c r="AE170" i="3"/>
  <c r="AW170" i="3"/>
  <c r="BC170" i="3"/>
  <c r="I276" i="3"/>
  <c r="I272" i="3"/>
  <c r="O272" i="3"/>
  <c r="W171" i="3"/>
  <c r="W272" i="3"/>
  <c r="AA276" i="3"/>
  <c r="AA171" i="3"/>
  <c r="AE171" i="3"/>
  <c r="AY276" i="3"/>
  <c r="AY272" i="3"/>
  <c r="G273" i="3"/>
  <c r="I172" i="3"/>
  <c r="M172" i="3"/>
  <c r="M273" i="3"/>
  <c r="O277" i="3"/>
  <c r="O273" i="3"/>
  <c r="AA259" i="3"/>
  <c r="AI163" i="3"/>
  <c r="BG165" i="3"/>
  <c r="W273" i="3"/>
  <c r="AI172" i="3"/>
  <c r="AO172" i="3"/>
  <c r="AU273" i="3"/>
  <c r="BA273" i="3"/>
  <c r="BG172" i="3"/>
  <c r="G274" i="3"/>
  <c r="AC173" i="3"/>
  <c r="AE173" i="3"/>
  <c r="AW173" i="3"/>
  <c r="AY274" i="3"/>
  <c r="C275" i="3"/>
  <c r="C174" i="3"/>
  <c r="E174" i="3"/>
  <c r="O174" i="3"/>
  <c r="AG174" i="3"/>
  <c r="AI174" i="3"/>
  <c r="AI275" i="3"/>
  <c r="AQ174" i="3"/>
  <c r="AU275" i="3"/>
  <c r="BC275" i="3"/>
  <c r="E175" i="3"/>
  <c r="G276" i="3"/>
  <c r="W276" i="3"/>
  <c r="Y175" i="3"/>
  <c r="AE276" i="3"/>
  <c r="AI175" i="3"/>
  <c r="AQ175" i="3"/>
  <c r="AQ276" i="3"/>
  <c r="AY175" i="3"/>
  <c r="E176" i="3"/>
  <c r="S176" i="3"/>
  <c r="AE176" i="3"/>
  <c r="AI277" i="3"/>
  <c r="AM176" i="3"/>
  <c r="AU176" i="3"/>
  <c r="BC176" i="3"/>
  <c r="C278" i="3"/>
  <c r="E278" i="3"/>
  <c r="O177" i="3"/>
  <c r="O278" i="3"/>
  <c r="S177" i="3"/>
  <c r="W177" i="3"/>
  <c r="AA278" i="3"/>
  <c r="AE278" i="3"/>
  <c r="AG278" i="3"/>
  <c r="AI278" i="3"/>
  <c r="AM278" i="3"/>
  <c r="AQ278" i="3"/>
  <c r="AU278" i="3"/>
  <c r="AY278" i="3"/>
  <c r="BA278" i="3"/>
  <c r="BC278" i="3"/>
  <c r="BC177" i="3"/>
  <c r="BG278" i="3"/>
  <c r="BG177" i="3"/>
  <c r="AE279" i="3"/>
  <c r="AI279" i="3"/>
  <c r="AO178" i="3"/>
  <c r="AQ279" i="3"/>
  <c r="AU279" i="3"/>
  <c r="AW178" i="3"/>
  <c r="BC279" i="3"/>
  <c r="E179" i="3"/>
  <c r="I179" i="3"/>
  <c r="Q179" i="3"/>
  <c r="S280" i="3"/>
  <c r="W280" i="3"/>
  <c r="Y280" i="3"/>
  <c r="AC280" i="3"/>
  <c r="AQ179" i="3"/>
  <c r="AU280" i="3"/>
  <c r="AU179" i="3"/>
  <c r="B209" i="2"/>
  <c r="F209" i="2"/>
  <c r="R209" i="2"/>
  <c r="V209" i="2"/>
  <c r="Z209" i="2"/>
  <c r="AJ209" i="2"/>
  <c r="AT209" i="2"/>
  <c r="AX209" i="2"/>
  <c r="AK210" i="2"/>
  <c r="AM210" i="2"/>
  <c r="AQ210" i="2"/>
  <c r="Z211" i="2"/>
  <c r="BB211" i="2"/>
  <c r="BD211" i="2"/>
  <c r="G212" i="2"/>
  <c r="W212" i="2"/>
  <c r="Y212" i="2"/>
  <c r="AA212" i="2"/>
  <c r="AC212" i="2"/>
  <c r="AQ212" i="2"/>
  <c r="AY212" i="2"/>
  <c r="B213" i="2"/>
  <c r="F213" i="2"/>
  <c r="N213" i="2"/>
  <c r="P213" i="2"/>
  <c r="AD213" i="2"/>
  <c r="AJ213" i="2"/>
  <c r="C214" i="2"/>
  <c r="AG214" i="2"/>
  <c r="AY214" i="2"/>
  <c r="T215" i="2"/>
  <c r="AL215" i="2"/>
  <c r="AV215" i="2"/>
  <c r="AZ215" i="2"/>
  <c r="BF215" i="2"/>
  <c r="G216" i="2"/>
  <c r="Q216" i="2"/>
  <c r="Y216" i="2"/>
  <c r="AI216" i="2"/>
  <c r="AO216" i="2"/>
  <c r="AW216" i="2"/>
  <c r="H217" i="2"/>
  <c r="X217" i="2"/>
  <c r="AJ217" i="2"/>
  <c r="AL217" i="2"/>
  <c r="C218" i="2"/>
  <c r="U218" i="2"/>
  <c r="Y218" i="2"/>
  <c r="AU218" i="2"/>
  <c r="AW218" i="2"/>
  <c r="AY218" i="2"/>
  <c r="BE218" i="2"/>
  <c r="BG218" i="2"/>
  <c r="L219" i="2"/>
  <c r="T219" i="2"/>
  <c r="AD219" i="2"/>
  <c r="AN219" i="2"/>
  <c r="AR219" i="2"/>
  <c r="AV219" i="2"/>
  <c r="AZ219" i="2"/>
  <c r="BD219" i="2"/>
  <c r="I220" i="2"/>
  <c r="M220" i="2"/>
  <c r="W220" i="2"/>
  <c r="AC220" i="2"/>
  <c r="AI224" i="2"/>
  <c r="AI220" i="2"/>
  <c r="AM220" i="2"/>
  <c r="Z221" i="2"/>
  <c r="AD221" i="2"/>
  <c r="BF221" i="2"/>
  <c r="W222" i="2"/>
  <c r="AG222" i="2"/>
  <c r="AW222" i="2"/>
  <c r="L223" i="2"/>
  <c r="AP227" i="2"/>
  <c r="AP223" i="2"/>
  <c r="AR223" i="2"/>
  <c r="BD223" i="2"/>
  <c r="W224" i="2"/>
  <c r="AG224" i="2"/>
  <c r="B225" i="2"/>
  <c r="V225" i="2"/>
  <c r="AL225" i="2"/>
  <c r="AR225" i="2"/>
  <c r="AV225" i="2"/>
  <c r="G226" i="2"/>
  <c r="W226" i="2"/>
  <c r="AG226" i="2"/>
  <c r="AY226" i="2"/>
  <c r="AX227" i="2"/>
  <c r="BB227" i="2"/>
  <c r="BD227" i="2"/>
  <c r="Q228" i="2"/>
  <c r="S228" i="2"/>
  <c r="AE228" i="2"/>
  <c r="B229" i="2"/>
  <c r="F229" i="2"/>
  <c r="X229" i="2"/>
  <c r="AB229" i="2"/>
  <c r="AH229" i="2"/>
  <c r="AT229" i="2"/>
  <c r="AV229" i="2"/>
  <c r="AX233" i="2"/>
  <c r="AX229" i="2"/>
  <c r="AZ229" i="2"/>
  <c r="BB229" i="2"/>
  <c r="BD229" i="2"/>
  <c r="Q230" i="2"/>
  <c r="AA230" i="2"/>
  <c r="AG230" i="2"/>
  <c r="AO234" i="2"/>
  <c r="AO230" i="2"/>
  <c r="AF231" i="2"/>
  <c r="AJ231" i="2"/>
  <c r="AR231" i="2"/>
  <c r="BD231" i="2"/>
  <c r="G232" i="2"/>
  <c r="I232" i="2"/>
  <c r="O232" i="2"/>
  <c r="S232" i="2"/>
  <c r="BG232" i="2"/>
  <c r="H233" i="2"/>
  <c r="V233" i="2"/>
  <c r="AH233" i="2"/>
  <c r="AZ233" i="2"/>
  <c r="BB233" i="2"/>
  <c r="C234" i="2"/>
  <c r="Q234" i="2"/>
  <c r="AE234" i="2"/>
  <c r="B235" i="2"/>
  <c r="V235" i="2"/>
  <c r="Z235" i="2"/>
  <c r="AF235" i="2"/>
  <c r="AR235" i="2"/>
  <c r="AT235" i="2"/>
  <c r="AX235" i="2"/>
  <c r="C236" i="2"/>
  <c r="G236" i="2"/>
  <c r="U236" i="2"/>
  <c r="AA236" i="2"/>
  <c r="AE236" i="2"/>
  <c r="AI236" i="2"/>
  <c r="AY236" i="2"/>
  <c r="H237" i="2"/>
  <c r="R237" i="2"/>
  <c r="AD237" i="2"/>
  <c r="AL237" i="2"/>
  <c r="AT237" i="2"/>
  <c r="AX237" i="2"/>
  <c r="BD237" i="2"/>
  <c r="M238" i="2"/>
  <c r="U238" i="2"/>
  <c r="Y238" i="2"/>
  <c r="AM238" i="2"/>
  <c r="AS238" i="2"/>
  <c r="AW238" i="2"/>
  <c r="AY238" i="2"/>
  <c r="T239" i="2"/>
  <c r="X239" i="2"/>
  <c r="AD239" i="2"/>
  <c r="AF239" i="2"/>
  <c r="AJ239" i="2"/>
  <c r="AN239" i="2"/>
  <c r="AR239" i="2"/>
  <c r="O240" i="2"/>
  <c r="S240" i="2"/>
  <c r="U240" i="2"/>
  <c r="AC240" i="2"/>
  <c r="AW240" i="2"/>
  <c r="BA240" i="2"/>
  <c r="BC240" i="2"/>
  <c r="BE240" i="2"/>
  <c r="Z241" i="2"/>
  <c r="AN241" i="2"/>
  <c r="AT241" i="2"/>
  <c r="AV241" i="2"/>
  <c r="AX241" i="2"/>
  <c r="BF241" i="2"/>
  <c r="E242" i="2"/>
  <c r="I242" i="2"/>
  <c r="O242" i="2"/>
  <c r="Q242" i="2"/>
  <c r="U242" i="2"/>
  <c r="AU242" i="2"/>
  <c r="BA242" i="2"/>
  <c r="BG242" i="2"/>
  <c r="B243" i="2"/>
  <c r="P243" i="2"/>
  <c r="AR243" i="2"/>
  <c r="AZ243" i="2"/>
  <c r="O244" i="2"/>
  <c r="Q244" i="2"/>
  <c r="AA244" i="2"/>
  <c r="AY244" i="2"/>
  <c r="BE244" i="2"/>
  <c r="D245" i="2"/>
  <c r="P245" i="2"/>
  <c r="V245" i="2"/>
  <c r="AP245" i="2"/>
  <c r="BB245" i="2"/>
  <c r="Q246" i="2"/>
  <c r="W246" i="2"/>
  <c r="AE246" i="2"/>
  <c r="AK246" i="2"/>
  <c r="AO246" i="2"/>
  <c r="BC246" i="2"/>
  <c r="B251" i="2"/>
  <c r="B247" i="2"/>
  <c r="X247" i="2"/>
  <c r="AF247" i="2"/>
  <c r="AP247" i="2"/>
  <c r="C248" i="2"/>
  <c r="I248" i="2"/>
  <c r="Q248" i="2"/>
  <c r="AA248" i="2"/>
  <c r="AC248" i="2"/>
  <c r="AI248" i="2"/>
  <c r="AM248" i="2"/>
  <c r="AO248" i="2"/>
  <c r="H249" i="2"/>
  <c r="T253" i="2"/>
  <c r="T249" i="2"/>
  <c r="AN249" i="2"/>
  <c r="AP249" i="2"/>
  <c r="AV249" i="2"/>
  <c r="AX249" i="2"/>
  <c r="BB249" i="2"/>
  <c r="Q250" i="2"/>
  <c r="U250" i="2"/>
  <c r="W250" i="2"/>
  <c r="AO250" i="2"/>
  <c r="AU250" i="2"/>
  <c r="AW250" i="2"/>
  <c r="AY250" i="2"/>
  <c r="BA250" i="2"/>
  <c r="BC250" i="2"/>
  <c r="BG250" i="2"/>
  <c r="T251" i="2"/>
  <c r="AR251" i="2"/>
  <c r="AV251" i="2"/>
  <c r="AX251" i="2"/>
  <c r="AX151" i="2"/>
  <c r="AZ251" i="2"/>
  <c r="W252" i="2"/>
  <c r="Y252" i="2"/>
  <c r="AA252" i="2"/>
  <c r="AC252" i="2"/>
  <c r="AK252" i="2"/>
  <c r="AO252" i="2"/>
  <c r="AQ252" i="2"/>
  <c r="BC252" i="2"/>
  <c r="BG252" i="2"/>
  <c r="R253" i="2"/>
  <c r="V253" i="2"/>
  <c r="AF253" i="2"/>
  <c r="AP253" i="2"/>
  <c r="AV253" i="2"/>
  <c r="BB253" i="2"/>
  <c r="M254" i="2"/>
  <c r="H255" i="2"/>
  <c r="X255" i="2"/>
  <c r="BD255" i="2"/>
  <c r="U256" i="2"/>
  <c r="W256" i="2"/>
  <c r="Y256" i="2"/>
  <c r="AC256" i="2"/>
  <c r="AO256" i="2"/>
  <c r="AY256" i="2"/>
  <c r="BC256" i="2"/>
  <c r="D257" i="2"/>
  <c r="N257" i="2"/>
  <c r="R257" i="2"/>
  <c r="V257" i="2"/>
  <c r="Z257" i="2"/>
  <c r="AB257" i="2"/>
  <c r="AD257" i="2"/>
  <c r="G260" i="2"/>
  <c r="AP257" i="2"/>
  <c r="AZ257" i="2"/>
  <c r="BB257" i="2"/>
  <c r="BD257" i="2"/>
  <c r="BF257" i="2"/>
  <c r="C258" i="2"/>
  <c r="U258" i="2"/>
  <c r="AC258" i="2"/>
  <c r="AE258" i="2"/>
  <c r="AK258" i="2"/>
  <c r="AQ258" i="2"/>
  <c r="BC258" i="2"/>
  <c r="F259" i="2"/>
  <c r="P259" i="2"/>
  <c r="Z259" i="2"/>
  <c r="AF259" i="2"/>
  <c r="AX259" i="2"/>
  <c r="BF259" i="2"/>
  <c r="E260" i="2"/>
  <c r="S260" i="2"/>
  <c r="AA260" i="2"/>
  <c r="AG260" i="2"/>
  <c r="AW260" i="2"/>
  <c r="AY260" i="2"/>
  <c r="BE260" i="2"/>
  <c r="H261" i="2"/>
  <c r="X261" i="2"/>
  <c r="AF261" i="2"/>
  <c r="AH261" i="2"/>
  <c r="C262" i="2"/>
  <c r="E262" i="2"/>
  <c r="G262" i="2"/>
  <c r="I262" i="2"/>
  <c r="M262" i="2"/>
  <c r="S262" i="2"/>
  <c r="W262" i="2"/>
  <c r="Y262" i="2"/>
  <c r="AC262" i="2"/>
  <c r="AU262" i="2"/>
  <c r="BC262" i="2"/>
  <c r="B263" i="2"/>
  <c r="Z263" i="2"/>
  <c r="AH263" i="2"/>
  <c r="AT263" i="2"/>
  <c r="AX263" i="2"/>
  <c r="E264" i="2"/>
  <c r="I264" i="2"/>
  <c r="O264" i="2"/>
  <c r="AG268" i="2"/>
  <c r="AG264" i="2"/>
  <c r="AI264" i="2"/>
  <c r="AK268" i="2"/>
  <c r="AK264" i="2"/>
  <c r="AU264" i="2"/>
  <c r="AW264" i="2"/>
  <c r="R265" i="2"/>
  <c r="T265" i="2"/>
  <c r="V265" i="2"/>
  <c r="AB265" i="2"/>
  <c r="AF265" i="2"/>
  <c r="AN265" i="2"/>
  <c r="BB265" i="2"/>
  <c r="BF265" i="2"/>
  <c r="G266" i="2"/>
  <c r="I266" i="2"/>
  <c r="Y266" i="2"/>
  <c r="AK266" i="2"/>
  <c r="BA266" i="2"/>
  <c r="B267" i="2"/>
  <c r="N267" i="2"/>
  <c r="R267" i="2"/>
  <c r="AR267" i="2"/>
  <c r="AT267" i="2"/>
  <c r="AX267" i="2"/>
  <c r="C268" i="2"/>
  <c r="E268" i="2"/>
  <c r="I268" i="2"/>
  <c r="AM268" i="2"/>
  <c r="BC268" i="2"/>
  <c r="BG268" i="2"/>
  <c r="B269" i="2"/>
  <c r="P269" i="2"/>
  <c r="AR269" i="2"/>
  <c r="BB269" i="2"/>
  <c r="BF269" i="2"/>
  <c r="Q270" i="2"/>
  <c r="S270" i="2"/>
  <c r="BA270" i="2"/>
  <c r="D271" i="2"/>
  <c r="F271" i="2"/>
  <c r="AN271" i="2"/>
  <c r="AP275" i="2"/>
  <c r="AP271" i="2"/>
  <c r="Q272" i="2"/>
  <c r="AM272" i="2"/>
  <c r="AQ272" i="2"/>
  <c r="BG272" i="2"/>
  <c r="D273" i="2"/>
  <c r="N273" i="2"/>
  <c r="P273" i="2"/>
  <c r="R273" i="2"/>
  <c r="T273" i="2"/>
  <c r="V273" i="2"/>
  <c r="AN273" i="2"/>
  <c r="AR273" i="2"/>
  <c r="AX273" i="2"/>
  <c r="BB273" i="2"/>
  <c r="C274" i="2"/>
  <c r="G274" i="2"/>
  <c r="M274" i="2"/>
  <c r="S274" i="2"/>
  <c r="AQ274" i="2"/>
  <c r="AW274" i="2"/>
  <c r="B275" i="2"/>
  <c r="AJ275" i="2"/>
  <c r="AV275" i="2"/>
  <c r="AZ275" i="2"/>
  <c r="BD275" i="2"/>
  <c r="BF275" i="2"/>
  <c r="M276" i="2"/>
  <c r="Q276" i="2"/>
  <c r="AI276" i="2"/>
  <c r="AU276" i="2"/>
  <c r="AB277" i="2"/>
  <c r="AD277" i="2"/>
  <c r="AL277" i="2"/>
  <c r="BD277" i="2"/>
  <c r="G278" i="2"/>
  <c r="M278" i="2"/>
  <c r="S278" i="2"/>
  <c r="BA278" i="2"/>
  <c r="H279" i="2"/>
  <c r="P279" i="2"/>
  <c r="Z279" i="2"/>
  <c r="I280" i="2"/>
  <c r="S280" i="2"/>
  <c r="AM280" i="2"/>
  <c r="BG280" i="2"/>
  <c r="BG249" i="5"/>
  <c r="AG257" i="5"/>
  <c r="AF266" i="5"/>
  <c r="W69" i="7"/>
  <c r="W171" i="5"/>
  <c r="BD292" i="5"/>
  <c r="L105" i="8"/>
  <c r="B210" i="8"/>
  <c r="D210" i="8"/>
  <c r="E211" i="8"/>
  <c r="B212" i="8"/>
  <c r="D214" i="8"/>
  <c r="H214" i="8"/>
  <c r="G215" i="8"/>
  <c r="B216" i="8"/>
  <c r="D216" i="8"/>
  <c r="G217" i="8"/>
  <c r="I217" i="8"/>
  <c r="L218" i="8"/>
  <c r="C219" i="8"/>
  <c r="B220" i="8"/>
  <c r="I221" i="8"/>
  <c r="B222" i="8"/>
  <c r="D122" i="8"/>
  <c r="D222" i="8"/>
  <c r="F222" i="8"/>
  <c r="G223" i="8"/>
  <c r="I223" i="8"/>
  <c r="B224" i="8"/>
  <c r="D224" i="8"/>
  <c r="G225" i="8"/>
  <c r="D226" i="8"/>
  <c r="F226" i="8"/>
  <c r="E227" i="8"/>
  <c r="D228" i="8"/>
  <c r="C229" i="8"/>
  <c r="D230" i="8"/>
  <c r="H230" i="8"/>
  <c r="E231" i="8"/>
  <c r="I231" i="8"/>
  <c r="H232" i="8"/>
  <c r="E233" i="8"/>
  <c r="C235" i="8"/>
  <c r="G235" i="8"/>
  <c r="D236" i="8"/>
  <c r="E237" i="8"/>
  <c r="G237" i="8"/>
  <c r="I237" i="8"/>
  <c r="B238" i="8"/>
  <c r="H238" i="8"/>
  <c r="E239" i="8"/>
  <c r="G239" i="8"/>
  <c r="I241" i="8"/>
  <c r="B242" i="8"/>
  <c r="D242" i="8"/>
  <c r="L242" i="8"/>
  <c r="C243" i="8"/>
  <c r="I243" i="8"/>
  <c r="H244" i="8"/>
  <c r="L244" i="8"/>
  <c r="E245" i="8"/>
  <c r="I245" i="8"/>
  <c r="F246" i="8"/>
  <c r="L246" i="8"/>
  <c r="C247" i="8"/>
  <c r="D248" i="8"/>
  <c r="E251" i="8"/>
  <c r="I251" i="8"/>
  <c r="D252" i="8"/>
  <c r="H252" i="8"/>
  <c r="F254" i="8"/>
  <c r="E255" i="8"/>
  <c r="I255" i="8"/>
  <c r="I257" i="8"/>
  <c r="E259" i="8"/>
  <c r="B260" i="8"/>
  <c r="D260" i="8"/>
  <c r="H260" i="8"/>
  <c r="L260" i="8"/>
  <c r="D262" i="8"/>
  <c r="I263" i="8"/>
  <c r="B264" i="8"/>
  <c r="H264" i="8"/>
  <c r="G265" i="8"/>
  <c r="I265" i="8"/>
  <c r="B266" i="8"/>
  <c r="L266" i="8"/>
  <c r="G267" i="8"/>
  <c r="G269" i="8"/>
  <c r="I269" i="8"/>
  <c r="D270" i="8"/>
  <c r="H270" i="8"/>
  <c r="I271" i="8"/>
  <c r="B272" i="8"/>
  <c r="D272" i="8"/>
  <c r="H272" i="8"/>
  <c r="L272" i="8"/>
  <c r="G273" i="8"/>
  <c r="D274" i="8"/>
  <c r="F274" i="8"/>
  <c r="L274" i="8"/>
  <c r="G275" i="8"/>
  <c r="I275" i="8"/>
  <c r="F276" i="8"/>
  <c r="C277" i="8"/>
  <c r="I277" i="8"/>
  <c r="D280" i="8"/>
  <c r="L280" i="8"/>
  <c r="C281" i="8"/>
  <c r="G281" i="8"/>
  <c r="H282" i="8"/>
  <c r="D290" i="8"/>
  <c r="D286" i="8"/>
  <c r="F286" i="8"/>
  <c r="F185" i="8"/>
  <c r="H290" i="8"/>
  <c r="H286" i="8"/>
  <c r="L290" i="8"/>
  <c r="L286" i="8"/>
  <c r="L186" i="8"/>
  <c r="C291" i="8"/>
  <c r="C287" i="8"/>
  <c r="I291" i="8"/>
  <c r="I287" i="8"/>
  <c r="B288" i="8"/>
  <c r="H288" i="8"/>
  <c r="N105" i="8"/>
  <c r="P105" i="8"/>
  <c r="R105" i="8"/>
  <c r="T105" i="8"/>
  <c r="Z105" i="8"/>
  <c r="AJ105" i="8"/>
  <c r="AP105" i="8"/>
  <c r="AR105" i="8"/>
  <c r="AX105" i="8"/>
  <c r="N106" i="8"/>
  <c r="V5" i="7"/>
  <c r="V106" i="8"/>
  <c r="X5" i="7"/>
  <c r="X106" i="8"/>
  <c r="AB106" i="8"/>
  <c r="AH5" i="7"/>
  <c r="AH106" i="8"/>
  <c r="AJ106" i="8"/>
  <c r="BB106" i="8"/>
  <c r="BB5" i="7"/>
  <c r="BF106" i="8"/>
  <c r="N107" i="8"/>
  <c r="V107" i="8"/>
  <c r="AB107" i="8"/>
  <c r="AH107" i="8"/>
  <c r="AJ107" i="8"/>
  <c r="AL107" i="8"/>
  <c r="AN107" i="8"/>
  <c r="AP107" i="8"/>
  <c r="AR107" i="8"/>
  <c r="AV107" i="8"/>
  <c r="BD107" i="8"/>
  <c r="BF107" i="8"/>
  <c r="N209" i="8"/>
  <c r="P7" i="7"/>
  <c r="P209" i="8"/>
  <c r="Z7" i="7"/>
  <c r="Z108" i="8"/>
  <c r="AB209" i="8"/>
  <c r="AB7" i="7"/>
  <c r="AD108" i="8"/>
  <c r="AD209" i="8"/>
  <c r="AF209" i="8"/>
  <c r="AH108" i="8"/>
  <c r="AH7" i="7"/>
  <c r="AH209" i="7" s="1"/>
  <c r="AL108" i="8"/>
  <c r="AL209" i="8"/>
  <c r="AN108" i="8"/>
  <c r="AP209" i="8"/>
  <c r="AR108" i="8"/>
  <c r="AT108" i="8"/>
  <c r="AT209" i="8"/>
  <c r="AV209" i="8"/>
  <c r="AX108" i="8"/>
  <c r="AX209" i="8"/>
  <c r="BB108" i="8"/>
  <c r="BF108" i="8"/>
  <c r="BH108" i="8"/>
  <c r="P109" i="8"/>
  <c r="R210" i="8"/>
  <c r="T210" i="8"/>
  <c r="T109" i="8"/>
  <c r="V109" i="8"/>
  <c r="Z109" i="8"/>
  <c r="AD109" i="8"/>
  <c r="AD210" i="8"/>
  <c r="AF210" i="8"/>
  <c r="AF109" i="8"/>
  <c r="AJ210" i="8"/>
  <c r="AN210" i="8"/>
  <c r="AP109" i="8"/>
  <c r="AP210" i="8"/>
  <c r="AR210" i="8"/>
  <c r="AT210" i="8"/>
  <c r="AV109" i="8"/>
  <c r="AX210" i="8"/>
  <c r="AX109" i="8"/>
  <c r="AZ210" i="8"/>
  <c r="BD210" i="8"/>
  <c r="BF210" i="8"/>
  <c r="BF109" i="8"/>
  <c r="N110" i="8"/>
  <c r="P9" i="7"/>
  <c r="P211" i="8"/>
  <c r="T110" i="8"/>
  <c r="T9" i="7"/>
  <c r="V110" i="8"/>
  <c r="X110" i="8"/>
  <c r="X211" i="8"/>
  <c r="X9" i="7"/>
  <c r="AB211" i="8"/>
  <c r="AF110" i="8"/>
  <c r="AH211" i="8"/>
  <c r="AL110" i="8"/>
  <c r="AR110" i="8"/>
  <c r="AV110" i="8"/>
  <c r="AX9" i="7"/>
  <c r="AX110" i="8"/>
  <c r="AZ9" i="7"/>
  <c r="AZ211" i="8"/>
  <c r="BB110" i="8"/>
  <c r="BB9" i="7"/>
  <c r="BD110" i="8"/>
  <c r="N111" i="8"/>
  <c r="P111" i="8"/>
  <c r="T212" i="8"/>
  <c r="V111" i="8"/>
  <c r="X212" i="8"/>
  <c r="Z212" i="8"/>
  <c r="AB212" i="8"/>
  <c r="AB111" i="8"/>
  <c r="AD212" i="8"/>
  <c r="AD111" i="8"/>
  <c r="AP111" i="8"/>
  <c r="AX212" i="8"/>
  <c r="AX111" i="8"/>
  <c r="BD212" i="8"/>
  <c r="BF212" i="8"/>
  <c r="BF111" i="8"/>
  <c r="P11" i="7"/>
  <c r="P112" i="8"/>
  <c r="R213" i="8"/>
  <c r="X11" i="7"/>
  <c r="X112" i="8"/>
  <c r="AB213" i="8"/>
  <c r="AB112" i="8"/>
  <c r="AF112" i="8"/>
  <c r="AF213" i="8"/>
  <c r="AH11" i="7"/>
  <c r="AH112" i="8"/>
  <c r="AH213" i="8"/>
  <c r="AJ213" i="8"/>
  <c r="AN11" i="7"/>
  <c r="AN213" i="8"/>
  <c r="AT213" i="8"/>
  <c r="AT11" i="7"/>
  <c r="AV213" i="8"/>
  <c r="BD11" i="7"/>
  <c r="BD112" i="8"/>
  <c r="BF112" i="8"/>
  <c r="BF11" i="7"/>
  <c r="BF213" i="8"/>
  <c r="BH213" i="8"/>
  <c r="BH112" i="8"/>
  <c r="P113" i="8"/>
  <c r="P214" i="8"/>
  <c r="R113" i="8"/>
  <c r="V113" i="8"/>
  <c r="V214" i="8"/>
  <c r="Z113" i="8"/>
  <c r="AB113" i="8"/>
  <c r="AB214" i="8"/>
  <c r="AD214" i="8"/>
  <c r="AF113" i="8"/>
  <c r="AJ113" i="8"/>
  <c r="AL214" i="8"/>
  <c r="AP113" i="8"/>
  <c r="AT214" i="8"/>
  <c r="AV113" i="8"/>
  <c r="AV214" i="8"/>
  <c r="AZ214" i="8"/>
  <c r="AZ113" i="8"/>
  <c r="BB113" i="8"/>
  <c r="BF113" i="8"/>
  <c r="N114" i="8"/>
  <c r="P215" i="8"/>
  <c r="P114" i="8"/>
  <c r="V215" i="8"/>
  <c r="AD13" i="7"/>
  <c r="AD215" i="8"/>
  <c r="AJ13" i="7"/>
  <c r="AJ215" i="8"/>
  <c r="AN114" i="8"/>
  <c r="AN215" i="8"/>
  <c r="AP114" i="8"/>
  <c r="AR215" i="8"/>
  <c r="AV114" i="8"/>
  <c r="AX13" i="7"/>
  <c r="AX215" i="8"/>
  <c r="AZ215" i="8"/>
  <c r="AZ13" i="7"/>
  <c r="BH215" i="8"/>
  <c r="R216" i="8"/>
  <c r="T115" i="8"/>
  <c r="V216" i="8"/>
  <c r="AB216" i="8"/>
  <c r="AB115" i="8"/>
  <c r="AD115" i="8"/>
  <c r="AF216" i="8"/>
  <c r="AH115" i="8"/>
  <c r="AJ216" i="8"/>
  <c r="AL115" i="8"/>
  <c r="AN216" i="8"/>
  <c r="AP216" i="8"/>
  <c r="AP115" i="8"/>
  <c r="AR115" i="8"/>
  <c r="AT216" i="8"/>
  <c r="AT115" i="8"/>
  <c r="BF216" i="8"/>
  <c r="BF115" i="8"/>
  <c r="N217" i="8"/>
  <c r="P217" i="8"/>
  <c r="R217" i="8"/>
  <c r="R116" i="8"/>
  <c r="T116" i="8"/>
  <c r="T217" i="8"/>
  <c r="V116" i="8"/>
  <c r="Z116" i="8"/>
  <c r="Z217" i="8"/>
  <c r="AF217" i="8"/>
  <c r="AH217" i="8"/>
  <c r="AJ116" i="8"/>
  <c r="AL217" i="8"/>
  <c r="AN15" i="7"/>
  <c r="AN217" i="8"/>
  <c r="AP217" i="8"/>
  <c r="AR15" i="7"/>
  <c r="AR116" i="8"/>
  <c r="AZ116" i="8"/>
  <c r="BB116" i="8"/>
  <c r="BF217" i="8"/>
  <c r="R117" i="8"/>
  <c r="T117" i="8"/>
  <c r="V218" i="8"/>
  <c r="X218" i="8"/>
  <c r="AB117" i="8"/>
  <c r="AD218" i="8"/>
  <c r="AF117" i="8"/>
  <c r="AH218" i="8"/>
  <c r="AJ117" i="8"/>
  <c r="AL218" i="8"/>
  <c r="AP117" i="8"/>
  <c r="AV117" i="8"/>
  <c r="AZ117" i="8"/>
  <c r="BB117" i="8"/>
  <c r="BD218" i="8"/>
  <c r="N219" i="8"/>
  <c r="R118" i="8"/>
  <c r="T118" i="8"/>
  <c r="V219" i="8"/>
  <c r="V118" i="8"/>
  <c r="Z219" i="8"/>
  <c r="AB17" i="7"/>
  <c r="AB219" i="8"/>
  <c r="AD219" i="8"/>
  <c r="AF118" i="8"/>
  <c r="AF219" i="8"/>
  <c r="AH219" i="8"/>
  <c r="AJ17" i="7"/>
  <c r="AJ219" i="8"/>
  <c r="AN17" i="7"/>
  <c r="AN118" i="8"/>
  <c r="AP219" i="8"/>
  <c r="AP17" i="7"/>
  <c r="AR118" i="8"/>
  <c r="AT219" i="8"/>
  <c r="AT17" i="7"/>
  <c r="AT118" i="8"/>
  <c r="AV118" i="8"/>
  <c r="AZ219" i="8"/>
  <c r="BB17" i="7"/>
  <c r="BB118" i="8"/>
  <c r="BD219" i="8"/>
  <c r="BF219" i="8"/>
  <c r="BH219" i="8"/>
  <c r="BH118" i="8"/>
  <c r="T119" i="8"/>
  <c r="T220" i="8"/>
  <c r="X119" i="8"/>
  <c r="AD220" i="8"/>
  <c r="AF119" i="8"/>
  <c r="AL119" i="8"/>
  <c r="AN119" i="8"/>
  <c r="AN220" i="8"/>
  <c r="AP220" i="8"/>
  <c r="AR220" i="8"/>
  <c r="AX220" i="8"/>
  <c r="BB119" i="8"/>
  <c r="BF220" i="8"/>
  <c r="P221" i="8"/>
  <c r="R120" i="8"/>
  <c r="V19" i="7"/>
  <c r="V221" i="8"/>
  <c r="V120" i="8"/>
  <c r="AD221" i="8"/>
  <c r="AH221" i="8"/>
  <c r="AH120" i="8"/>
  <c r="AL120" i="8"/>
  <c r="AR19" i="7"/>
  <c r="AR221" i="7" s="1"/>
  <c r="AR221" i="8"/>
  <c r="AR120" i="8"/>
  <c r="AV221" i="8"/>
  <c r="AZ120" i="8"/>
  <c r="BB120" i="8"/>
  <c r="BF120" i="8"/>
  <c r="BF221" i="8"/>
  <c r="BF19" i="7"/>
  <c r="R222" i="8"/>
  <c r="V222" i="8"/>
  <c r="V121" i="8"/>
  <c r="X222" i="8"/>
  <c r="Z222" i="8"/>
  <c r="AD121" i="8"/>
  <c r="AH222" i="8"/>
  <c r="AH121" i="8"/>
  <c r="AJ222" i="8"/>
  <c r="AL222" i="8"/>
  <c r="AX222" i="8"/>
  <c r="AX121" i="8"/>
  <c r="AZ222" i="8"/>
  <c r="BB222" i="8"/>
  <c r="BB121" i="8"/>
  <c r="BD222" i="8"/>
  <c r="BD121" i="8"/>
  <c r="BF222" i="8"/>
  <c r="N122" i="8"/>
  <c r="P223" i="8"/>
  <c r="R122" i="8"/>
  <c r="R21" i="7"/>
  <c r="X122" i="8"/>
  <c r="Z122" i="8"/>
  <c r="AF223" i="8"/>
  <c r="AH122" i="8"/>
  <c r="AH21" i="7"/>
  <c r="AJ122" i="8"/>
  <c r="AL122" i="8"/>
  <c r="AP122" i="8"/>
  <c r="AZ223" i="8"/>
  <c r="BB122" i="8"/>
  <c r="BB223" i="8"/>
  <c r="BD21" i="7"/>
  <c r="BD223" i="8"/>
  <c r="P224" i="8"/>
  <c r="P123" i="8"/>
  <c r="R123" i="8"/>
  <c r="Z224" i="8"/>
  <c r="Z123" i="8"/>
  <c r="AB123" i="8"/>
  <c r="AD224" i="8"/>
  <c r="AF224" i="8"/>
  <c r="AH224" i="8"/>
  <c r="AL224" i="8"/>
  <c r="AL123" i="8"/>
  <c r="AN224" i="8"/>
  <c r="AZ224" i="8"/>
  <c r="AZ123" i="8"/>
  <c r="BB123" i="8"/>
  <c r="BH123" i="8"/>
  <c r="N225" i="8"/>
  <c r="T124" i="8"/>
  <c r="V225" i="8"/>
  <c r="X225" i="8"/>
  <c r="AD124" i="8"/>
  <c r="AH124" i="8"/>
  <c r="AL124" i="8"/>
  <c r="AR225" i="8"/>
  <c r="AX225" i="8"/>
  <c r="AX124" i="8"/>
  <c r="BF124" i="8"/>
  <c r="BF23" i="7"/>
  <c r="BH124" i="8"/>
  <c r="N226" i="8"/>
  <c r="N125" i="8"/>
  <c r="T125" i="8"/>
  <c r="X226" i="8"/>
  <c r="Z226" i="8"/>
  <c r="AF125" i="8"/>
  <c r="AJ226" i="8"/>
  <c r="AP125" i="8"/>
  <c r="AV125" i="8"/>
  <c r="AX125" i="8"/>
  <c r="AZ226" i="8"/>
  <c r="BD125" i="8"/>
  <c r="BF125" i="8"/>
  <c r="BF226" i="8"/>
  <c r="N25" i="7"/>
  <c r="N126" i="8"/>
  <c r="P25" i="7"/>
  <c r="P126" i="8"/>
  <c r="R126" i="8"/>
  <c r="R25" i="7"/>
  <c r="T126" i="8"/>
  <c r="T25" i="7"/>
  <c r="V25" i="7"/>
  <c r="V227" i="8"/>
  <c r="AB227" i="8"/>
  <c r="AB25" i="7"/>
  <c r="AD227" i="8"/>
  <c r="AF126" i="8"/>
  <c r="AH25" i="7"/>
  <c r="AH227" i="8"/>
  <c r="AJ25" i="7"/>
  <c r="AJ126" i="8"/>
  <c r="AL126" i="8"/>
  <c r="AN227" i="8"/>
  <c r="AR126" i="8"/>
  <c r="AR227" i="8"/>
  <c r="AV227" i="8"/>
  <c r="AZ126" i="8"/>
  <c r="AZ227" i="8"/>
  <c r="BD126" i="8"/>
  <c r="BF227" i="8"/>
  <c r="BH227" i="8"/>
  <c r="P127" i="8"/>
  <c r="T127" i="8"/>
  <c r="V228" i="8"/>
  <c r="V127" i="8"/>
  <c r="X127" i="8"/>
  <c r="X228" i="8"/>
  <c r="Z228" i="8"/>
  <c r="AB127" i="8"/>
  <c r="AB228" i="8"/>
  <c r="AD228" i="8"/>
  <c r="AF228" i="8"/>
  <c r="AN127" i="8"/>
  <c r="AP228" i="8"/>
  <c r="AT228" i="8"/>
  <c r="AT127" i="8"/>
  <c r="AV228" i="8"/>
  <c r="AX127" i="8"/>
  <c r="AZ228" i="8"/>
  <c r="AZ127" i="8"/>
  <c r="BD127" i="8"/>
  <c r="BF127" i="8"/>
  <c r="N128" i="8"/>
  <c r="P27" i="7"/>
  <c r="P128" i="8"/>
  <c r="R229" i="8"/>
  <c r="V128" i="8"/>
  <c r="Z229" i="8"/>
  <c r="Z27" i="7"/>
  <c r="Z233" i="7" s="1"/>
  <c r="AB229" i="8"/>
  <c r="AD27" i="7"/>
  <c r="AD128" i="8"/>
  <c r="AF229" i="8"/>
  <c r="AH229" i="8"/>
  <c r="AJ27" i="7"/>
  <c r="AJ128" i="8"/>
  <c r="AJ229" i="8"/>
  <c r="AN128" i="8"/>
  <c r="AR27" i="7"/>
  <c r="AR128" i="8"/>
  <c r="AT229" i="8"/>
  <c r="AT128" i="8"/>
  <c r="AZ27" i="7"/>
  <c r="AZ128" i="8"/>
  <c r="BB128" i="8"/>
  <c r="BF128" i="8"/>
  <c r="BH128" i="8"/>
  <c r="BH27" i="7"/>
  <c r="N129" i="8"/>
  <c r="R129" i="8"/>
  <c r="T230" i="8"/>
  <c r="T129" i="8"/>
  <c r="V129" i="8"/>
  <c r="Z129" i="8"/>
  <c r="AB230" i="8"/>
  <c r="AJ129" i="8"/>
  <c r="AN129" i="8"/>
  <c r="AP129" i="8"/>
  <c r="AR129" i="8"/>
  <c r="AR230" i="8"/>
  <c r="AX129" i="8"/>
  <c r="BB230" i="8"/>
  <c r="BB129" i="8"/>
  <c r="BD230" i="8"/>
  <c r="BD129" i="8"/>
  <c r="N130" i="8"/>
  <c r="N29" i="7"/>
  <c r="P231" i="8"/>
  <c r="R231" i="8"/>
  <c r="R29" i="7"/>
  <c r="X130" i="8"/>
  <c r="Z231" i="8"/>
  <c r="AB130" i="8"/>
  <c r="AH130" i="8"/>
  <c r="AN130" i="8"/>
  <c r="AN29" i="7"/>
  <c r="AP29" i="7"/>
  <c r="AP231" i="8"/>
  <c r="AP130" i="8"/>
  <c r="AR130" i="8"/>
  <c r="AV130" i="8"/>
  <c r="AX231" i="8"/>
  <c r="AZ231" i="8"/>
  <c r="AZ29" i="7"/>
  <c r="BB231" i="8"/>
  <c r="BH231" i="8"/>
  <c r="P232" i="8"/>
  <c r="X232" i="8"/>
  <c r="X131" i="8"/>
  <c r="Z131" i="8"/>
  <c r="AD232" i="8"/>
  <c r="AF131" i="8"/>
  <c r="AN131" i="8"/>
  <c r="AT131" i="8"/>
  <c r="AV232" i="8"/>
  <c r="AX131" i="8"/>
  <c r="BB232" i="8"/>
  <c r="BB131" i="8"/>
  <c r="BD131" i="8"/>
  <c r="BF232" i="8"/>
  <c r="N31" i="7"/>
  <c r="N132" i="8"/>
  <c r="P233" i="8"/>
  <c r="R233" i="8"/>
  <c r="T132" i="8"/>
  <c r="V132" i="8"/>
  <c r="X132" i="8"/>
  <c r="Z233" i="8"/>
  <c r="AB233" i="8"/>
  <c r="AD233" i="8"/>
  <c r="AF132" i="8"/>
  <c r="AF233" i="8"/>
  <c r="AF31" i="7"/>
  <c r="AJ132" i="8"/>
  <c r="AJ233" i="8"/>
  <c r="AT132" i="8"/>
  <c r="AX132" i="8"/>
  <c r="AX233" i="8"/>
  <c r="BD132" i="8"/>
  <c r="BF233" i="8"/>
  <c r="R133" i="8"/>
  <c r="T234" i="8"/>
  <c r="V234" i="8"/>
  <c r="X133" i="8"/>
  <c r="AD234" i="8"/>
  <c r="AF133" i="8"/>
  <c r="AJ133" i="8"/>
  <c r="AL234" i="8"/>
  <c r="AV133" i="8"/>
  <c r="AX234" i="8"/>
  <c r="AZ234" i="8"/>
  <c r="BB133" i="8"/>
  <c r="BD133" i="8"/>
  <c r="N235" i="8"/>
  <c r="N33" i="7"/>
  <c r="T235" i="8"/>
  <c r="T33" i="7"/>
  <c r="AB235" i="8"/>
  <c r="AB134" i="8"/>
  <c r="AD235" i="8"/>
  <c r="AF235" i="8"/>
  <c r="AJ134" i="8"/>
  <c r="AL134" i="8"/>
  <c r="AN134" i="8"/>
  <c r="AZ134" i="8"/>
  <c r="BB235" i="8"/>
  <c r="BD134" i="8"/>
  <c r="BF134" i="8"/>
  <c r="BF235" i="8"/>
  <c r="BH235" i="8"/>
  <c r="P135" i="8"/>
  <c r="T135" i="8"/>
  <c r="V236" i="8"/>
  <c r="V135" i="8"/>
  <c r="Z135" i="8"/>
  <c r="Z236" i="8"/>
  <c r="AD236" i="8"/>
  <c r="AT236" i="8"/>
  <c r="AX135" i="8"/>
  <c r="BB236" i="8"/>
  <c r="BD236" i="8"/>
  <c r="T136" i="8"/>
  <c r="V136" i="8"/>
  <c r="V237" i="8"/>
  <c r="X136" i="8"/>
  <c r="X35" i="7"/>
  <c r="Z237" i="8"/>
  <c r="Z136" i="8"/>
  <c r="AB136" i="8"/>
  <c r="AD35" i="7"/>
  <c r="AD237" i="8"/>
  <c r="AF35" i="7"/>
  <c r="AF237" i="8"/>
  <c r="AH136" i="8"/>
  <c r="AJ136" i="8"/>
  <c r="AR35" i="7"/>
  <c r="AR136" i="8"/>
  <c r="AT237" i="8"/>
  <c r="AV35" i="7"/>
  <c r="AV136" i="8"/>
  <c r="BB237" i="8"/>
  <c r="BB35" i="7"/>
  <c r="BH237" i="8"/>
  <c r="R137" i="8"/>
  <c r="AB137" i="8"/>
  <c r="AB238" i="8"/>
  <c r="AD137" i="8"/>
  <c r="AF137" i="8"/>
  <c r="AL238" i="8"/>
  <c r="AT137" i="8"/>
  <c r="AT238" i="8"/>
  <c r="BD238" i="8"/>
  <c r="BF137" i="8"/>
  <c r="R138" i="8"/>
  <c r="R37" i="7"/>
  <c r="T239" i="8"/>
  <c r="T37" i="7"/>
  <c r="T239" i="7" s="1"/>
  <c r="V239" i="8"/>
  <c r="Z138" i="8"/>
  <c r="Z37" i="7"/>
  <c r="AB138" i="8"/>
  <c r="AF37" i="7"/>
  <c r="AF138" i="8"/>
  <c r="AL239" i="8"/>
  <c r="AR239" i="8"/>
  <c r="AT138" i="8"/>
  <c r="AV239" i="8"/>
  <c r="BB138" i="8"/>
  <c r="BD37" i="7"/>
  <c r="BD138" i="8"/>
  <c r="BD239" i="8"/>
  <c r="BH239" i="8"/>
  <c r="P139" i="8"/>
  <c r="V139" i="8"/>
  <c r="V240" i="8"/>
  <c r="Z240" i="8"/>
  <c r="AD139" i="8"/>
  <c r="AD240" i="8"/>
  <c r="AJ139" i="8"/>
  <c r="AL139" i="8"/>
  <c r="AP139" i="8"/>
  <c r="AT240" i="8"/>
  <c r="AT139" i="8"/>
  <c r="AV240" i="8"/>
  <c r="AZ240" i="8"/>
  <c r="AZ139" i="8"/>
  <c r="BB240" i="8"/>
  <c r="BD240" i="8"/>
  <c r="R140" i="8"/>
  <c r="T39" i="7"/>
  <c r="T140" i="8"/>
  <c r="V140" i="8"/>
  <c r="X140" i="8"/>
  <c r="X39" i="7"/>
  <c r="Z241" i="8"/>
  <c r="Z140" i="8"/>
  <c r="AB39" i="7"/>
  <c r="AB241" i="8"/>
  <c r="AF241" i="8"/>
  <c r="AH140" i="8"/>
  <c r="AL140" i="8"/>
  <c r="AP140" i="8"/>
  <c r="AT39" i="7"/>
  <c r="AT241" i="8"/>
  <c r="AV241" i="8"/>
  <c r="AX241" i="8"/>
  <c r="AZ39" i="7"/>
  <c r="AZ140" i="8"/>
  <c r="BB140" i="8"/>
  <c r="BD241" i="8"/>
  <c r="BH140" i="8"/>
  <c r="N242" i="8"/>
  <c r="P242" i="8"/>
  <c r="P141" i="8"/>
  <c r="R242" i="8"/>
  <c r="V242" i="8"/>
  <c r="V141" i="8"/>
  <c r="Z141" i="8"/>
  <c r="AF141" i="8"/>
  <c r="AL242" i="8"/>
  <c r="AL141" i="8"/>
  <c r="AN141" i="8"/>
  <c r="AP242" i="8"/>
  <c r="AR242" i="8"/>
  <c r="AT141" i="8"/>
  <c r="AX141" i="8"/>
  <c r="BF242" i="8"/>
  <c r="P142" i="8"/>
  <c r="T41" i="7"/>
  <c r="T243" i="7" s="1"/>
  <c r="T243" i="8"/>
  <c r="T142" i="8"/>
  <c r="V142" i="8"/>
  <c r="V41" i="7"/>
  <c r="X142" i="8"/>
  <c r="AH243" i="8"/>
  <c r="AH142" i="8"/>
  <c r="AN142" i="8"/>
  <c r="AN243" i="8"/>
  <c r="AP142" i="8"/>
  <c r="AR41" i="7"/>
  <c r="AR243" i="8"/>
  <c r="AR142" i="8"/>
  <c r="AT243" i="8"/>
  <c r="AV243" i="8"/>
  <c r="AV41" i="7"/>
  <c r="AV142" i="8"/>
  <c r="AX243" i="8"/>
  <c r="AX142" i="8"/>
  <c r="BF142" i="8"/>
  <c r="BH243" i="8"/>
  <c r="P244" i="8"/>
  <c r="Z143" i="8"/>
  <c r="AB143" i="8"/>
  <c r="AD143" i="8"/>
  <c r="AF143" i="8"/>
  <c r="AF244" i="8"/>
  <c r="AH143" i="8"/>
  <c r="AL244" i="8"/>
  <c r="AL143" i="8"/>
  <c r="AN143" i="8"/>
  <c r="AP244" i="8"/>
  <c r="AV143" i="8"/>
  <c r="AV244" i="8"/>
  <c r="AZ143" i="8"/>
  <c r="BB244" i="8"/>
  <c r="BF143" i="8"/>
  <c r="T245" i="8"/>
  <c r="Z43" i="7"/>
  <c r="Z144" i="8"/>
  <c r="AB245" i="8"/>
  <c r="AB43" i="7"/>
  <c r="AF144" i="8"/>
  <c r="AF43" i="7"/>
  <c r="AF245" i="8"/>
  <c r="AJ144" i="8"/>
  <c r="AJ245" i="8"/>
  <c r="AL245" i="8"/>
  <c r="AN43" i="7"/>
  <c r="AN245" i="8"/>
  <c r="AR245" i="8"/>
  <c r="AV144" i="8"/>
  <c r="AV43" i="7"/>
  <c r="BB144" i="8"/>
  <c r="BF245" i="8"/>
  <c r="BF144" i="8"/>
  <c r="BH144" i="8"/>
  <c r="BH245" i="8"/>
  <c r="N246" i="8"/>
  <c r="N145" i="8"/>
  <c r="T246" i="8"/>
  <c r="V246" i="8"/>
  <c r="X145" i="8"/>
  <c r="Z145" i="8"/>
  <c r="AD246" i="8"/>
  <c r="AF145" i="8"/>
  <c r="AH246" i="8"/>
  <c r="AH145" i="8"/>
  <c r="AJ145" i="8"/>
  <c r="AL246" i="8"/>
  <c r="AN145" i="8"/>
  <c r="AV145" i="8"/>
  <c r="BB145" i="8"/>
  <c r="BB246" i="8"/>
  <c r="BF145" i="8"/>
  <c r="R146" i="8"/>
  <c r="R247" i="8"/>
  <c r="T247" i="8"/>
  <c r="T146" i="8"/>
  <c r="X146" i="8"/>
  <c r="AF146" i="8"/>
  <c r="AL247" i="8"/>
  <c r="AN146" i="8"/>
  <c r="AR247" i="8"/>
  <c r="AV247" i="8"/>
  <c r="BB45" i="7"/>
  <c r="BB146" i="8"/>
  <c r="BD146" i="8"/>
  <c r="BD247" i="8"/>
  <c r="BF247" i="8"/>
  <c r="BH147" i="8"/>
  <c r="BH45" i="7"/>
  <c r="N147" i="8"/>
  <c r="R248" i="8"/>
  <c r="T248" i="8"/>
  <c r="V248" i="8"/>
  <c r="Z147" i="8"/>
  <c r="Z248" i="8"/>
  <c r="AB248" i="8"/>
  <c r="AB147" i="8"/>
  <c r="AD147" i="8"/>
  <c r="AF248" i="8"/>
  <c r="AJ248" i="8"/>
  <c r="AN147" i="8"/>
  <c r="AP147" i="8"/>
  <c r="AR248" i="8"/>
  <c r="AR147" i="8"/>
  <c r="AV147" i="8"/>
  <c r="AX147" i="8"/>
  <c r="AZ248" i="8"/>
  <c r="BD147" i="8"/>
  <c r="BD248" i="8"/>
  <c r="N47" i="7"/>
  <c r="N249" i="8"/>
  <c r="P47" i="7"/>
  <c r="P249" i="8"/>
  <c r="R148" i="8"/>
  <c r="R47" i="7"/>
  <c r="R249" i="8"/>
  <c r="T148" i="8"/>
  <c r="T47" i="7"/>
  <c r="AB249" i="8"/>
  <c r="AH148" i="8"/>
  <c r="AH249" i="8"/>
  <c r="AJ148" i="8"/>
  <c r="AL249" i="8"/>
  <c r="AN47" i="7"/>
  <c r="AN148" i="8"/>
  <c r="AV148" i="8"/>
  <c r="AX148" i="8"/>
  <c r="AZ148" i="8"/>
  <c r="BF249" i="8"/>
  <c r="BH148" i="8"/>
  <c r="R250" i="8"/>
  <c r="R149" i="8"/>
  <c r="V149" i="8"/>
  <c r="Z250" i="8"/>
  <c r="AD250" i="8"/>
  <c r="AF149" i="8"/>
  <c r="AH149" i="8"/>
  <c r="AL250" i="8"/>
  <c r="AN250" i="8"/>
  <c r="AN149" i="8"/>
  <c r="BB250" i="8"/>
  <c r="BF149" i="8"/>
  <c r="V251" i="8"/>
  <c r="AF49" i="7"/>
  <c r="AF150" i="8"/>
  <c r="AP49" i="7"/>
  <c r="AP150" i="8"/>
  <c r="AP251" i="8"/>
  <c r="AR49" i="7"/>
  <c r="AR251" i="8"/>
  <c r="AT150" i="8"/>
  <c r="AT251" i="8"/>
  <c r="BD150" i="8"/>
  <c r="BF150" i="8"/>
  <c r="BF49" i="7"/>
  <c r="BF251" i="8"/>
  <c r="P252" i="8"/>
  <c r="Z252" i="8"/>
  <c r="Z151" i="8"/>
  <c r="AD252" i="8"/>
  <c r="AJ252" i="8"/>
  <c r="AL252" i="8"/>
  <c r="AL151" i="8"/>
  <c r="AT151" i="8"/>
  <c r="AZ252" i="8"/>
  <c r="BB252" i="8"/>
  <c r="BD252" i="8"/>
  <c r="BF252" i="8"/>
  <c r="P51" i="7"/>
  <c r="P253" i="8"/>
  <c r="R253" i="8"/>
  <c r="R152" i="8"/>
  <c r="V51" i="7"/>
  <c r="V152" i="8"/>
  <c r="V253" i="8"/>
  <c r="Z152" i="8"/>
  <c r="AB253" i="8"/>
  <c r="AD152" i="8"/>
  <c r="AF51" i="7"/>
  <c r="AF152" i="8"/>
  <c r="AF253" i="8"/>
  <c r="AN152" i="8"/>
  <c r="AN253" i="8"/>
  <c r="AR152" i="8"/>
  <c r="AT253" i="8"/>
  <c r="AT51" i="7"/>
  <c r="AZ51" i="7"/>
  <c r="AZ253" i="8"/>
  <c r="AZ152" i="8"/>
  <c r="BB51" i="7"/>
  <c r="BB152" i="8"/>
  <c r="R153" i="8"/>
  <c r="V153" i="8"/>
  <c r="X153" i="8"/>
  <c r="AD153" i="8"/>
  <c r="AF153" i="8"/>
  <c r="AJ254" i="8"/>
  <c r="AP153" i="8"/>
  <c r="AT254" i="8"/>
  <c r="AT153" i="8"/>
  <c r="AV153" i="8"/>
  <c r="AX153" i="8"/>
  <c r="AX254" i="8"/>
  <c r="AZ153" i="8"/>
  <c r="BD254" i="8"/>
  <c r="BF254" i="8"/>
  <c r="R154" i="8"/>
  <c r="R53" i="7"/>
  <c r="T255" i="8"/>
  <c r="V53" i="7"/>
  <c r="V154" i="8"/>
  <c r="V255" i="8"/>
  <c r="X53" i="7"/>
  <c r="X255" i="8"/>
  <c r="Z53" i="7"/>
  <c r="Z255" i="8"/>
  <c r="AB255" i="8"/>
  <c r="AB154" i="8"/>
  <c r="AF154" i="8"/>
  <c r="AJ154" i="8"/>
  <c r="AJ255" i="8"/>
  <c r="AN154" i="8"/>
  <c r="AN53" i="7"/>
  <c r="AR255" i="8"/>
  <c r="AR154" i="8"/>
  <c r="BF255" i="8"/>
  <c r="BF53" i="7"/>
  <c r="BF255" i="7" s="1"/>
  <c r="BF154" i="8"/>
  <c r="BH155" i="8"/>
  <c r="BH255" i="8"/>
  <c r="BH154" i="8"/>
  <c r="N256" i="8"/>
  <c r="P155" i="8"/>
  <c r="T155" i="8"/>
  <c r="V256" i="8"/>
  <c r="Z155" i="8"/>
  <c r="AD256" i="8"/>
  <c r="AF155" i="8"/>
  <c r="AH155" i="8"/>
  <c r="AN155" i="8"/>
  <c r="AN256" i="8"/>
  <c r="AP256" i="8"/>
  <c r="AR155" i="8"/>
  <c r="AT256" i="8"/>
  <c r="AV155" i="8"/>
  <c r="AX256" i="8"/>
  <c r="AZ155" i="8"/>
  <c r="BB256" i="8"/>
  <c r="BF155" i="8"/>
  <c r="P156" i="8"/>
  <c r="P55" i="7"/>
  <c r="P257" i="8"/>
  <c r="R55" i="7"/>
  <c r="R257" i="8"/>
  <c r="R156" i="8"/>
  <c r="V156" i="8"/>
  <c r="X257" i="8"/>
  <c r="Z156" i="8"/>
  <c r="AB156" i="8"/>
  <c r="AB55" i="7"/>
  <c r="AD156" i="8"/>
  <c r="AF257" i="8"/>
  <c r="AH55" i="7"/>
  <c r="AH257" i="8"/>
  <c r="AL156" i="8"/>
  <c r="AP55" i="7"/>
  <c r="AP156" i="8"/>
  <c r="AR257" i="8"/>
  <c r="AV55" i="7"/>
  <c r="AV156" i="8"/>
  <c r="AX156" i="8"/>
  <c r="AX257" i="8"/>
  <c r="AZ156" i="8"/>
  <c r="BB55" i="7"/>
  <c r="BB156" i="8"/>
  <c r="BD257" i="8"/>
  <c r="BD156" i="8"/>
  <c r="BF156" i="8"/>
  <c r="BF55" i="7"/>
  <c r="BH257" i="8"/>
  <c r="T157" i="8"/>
  <c r="T258" i="8"/>
  <c r="V157" i="8"/>
  <c r="X258" i="8"/>
  <c r="X157" i="8"/>
  <c r="Z258" i="8"/>
  <c r="Z157" i="8"/>
  <c r="AB157" i="8"/>
  <c r="AB258" i="8"/>
  <c r="AF258" i="8"/>
  <c r="AH157" i="8"/>
  <c r="AJ258" i="8"/>
  <c r="AL157" i="8"/>
  <c r="AP258" i="8"/>
  <c r="AP157" i="8"/>
  <c r="AR157" i="8"/>
  <c r="AT157" i="8"/>
  <c r="AX258" i="8"/>
  <c r="AZ258" i="8"/>
  <c r="BB258" i="8"/>
  <c r="BD157" i="8"/>
  <c r="BF157" i="8"/>
  <c r="N259" i="8"/>
  <c r="N57" i="7"/>
  <c r="N158" i="8"/>
  <c r="R259" i="8"/>
  <c r="T158" i="8"/>
  <c r="V158" i="8"/>
  <c r="Z259" i="8"/>
  <c r="Z57" i="7"/>
  <c r="Z158" i="8"/>
  <c r="AB158" i="8"/>
  <c r="AJ259" i="8"/>
  <c r="AP57" i="7"/>
  <c r="AP259" i="8"/>
  <c r="AT57" i="7"/>
  <c r="AT158" i="8"/>
  <c r="AV259" i="8"/>
  <c r="AV57" i="7"/>
  <c r="AX158" i="8"/>
  <c r="BB158" i="8"/>
  <c r="BD158" i="8"/>
  <c r="BF158" i="8"/>
  <c r="BH259" i="8"/>
  <c r="R260" i="8"/>
  <c r="T159" i="8"/>
  <c r="X260" i="8"/>
  <c r="X159" i="8"/>
  <c r="Z260" i="8"/>
  <c r="AF159" i="8"/>
  <c r="AF260" i="8"/>
  <c r="AL159" i="8"/>
  <c r="AL260" i="8"/>
  <c r="AN159" i="8"/>
  <c r="AT159" i="8"/>
  <c r="AT260" i="8"/>
  <c r="AV159" i="8"/>
  <c r="AX260" i="8"/>
  <c r="AX159" i="8"/>
  <c r="AZ159" i="8"/>
  <c r="AZ260" i="8"/>
  <c r="BB159" i="8"/>
  <c r="BF260" i="8"/>
  <c r="BF159" i="8"/>
  <c r="R59" i="7"/>
  <c r="R160" i="8"/>
  <c r="T160" i="8"/>
  <c r="X160" i="8"/>
  <c r="X261" i="8"/>
  <c r="Z160" i="8"/>
  <c r="AF59" i="7"/>
  <c r="AF261" i="8"/>
  <c r="AF160" i="8"/>
  <c r="AL160" i="8"/>
  <c r="AN261" i="8"/>
  <c r="AN160" i="8"/>
  <c r="AR160" i="8"/>
  <c r="AT261" i="8"/>
  <c r="AV160" i="8"/>
  <c r="AV59" i="7"/>
  <c r="AV261" i="8"/>
  <c r="AX59" i="7"/>
  <c r="AX160" i="8"/>
  <c r="AZ261" i="8"/>
  <c r="BF160" i="8"/>
  <c r="BF261" i="8"/>
  <c r="BH59" i="7"/>
  <c r="BH261" i="8"/>
  <c r="N161" i="8"/>
  <c r="P262" i="8"/>
  <c r="T161" i="8"/>
  <c r="V262" i="8"/>
  <c r="X262" i="8"/>
  <c r="Z262" i="8"/>
  <c r="AF161" i="8"/>
  <c r="AH161" i="8"/>
  <c r="AH262" i="8"/>
  <c r="AR262" i="8"/>
  <c r="AT262" i="8"/>
  <c r="AZ161" i="8"/>
  <c r="AZ262" i="8"/>
  <c r="BD262" i="8"/>
  <c r="N61" i="7"/>
  <c r="N162" i="8"/>
  <c r="R263" i="8"/>
  <c r="V162" i="8"/>
  <c r="X162" i="8"/>
  <c r="AB263" i="8"/>
  <c r="AD61" i="7"/>
  <c r="AD162" i="8"/>
  <c r="AH162" i="8"/>
  <c r="AH61" i="7"/>
  <c r="AH263" i="8"/>
  <c r="AN162" i="8"/>
  <c r="AP162" i="8"/>
  <c r="AP61" i="7"/>
  <c r="AR162" i="8"/>
  <c r="AR263" i="8"/>
  <c r="AT162" i="8"/>
  <c r="AT61" i="7"/>
  <c r="AV162" i="8"/>
  <c r="BD162" i="8"/>
  <c r="BH263" i="8"/>
  <c r="BH61" i="7"/>
  <c r="P264" i="8"/>
  <c r="P163" i="8"/>
  <c r="R264" i="8"/>
  <c r="T264" i="8"/>
  <c r="T163" i="8"/>
  <c r="AB264" i="8"/>
  <c r="AB163" i="8"/>
  <c r="AF264" i="8"/>
  <c r="AH163" i="8"/>
  <c r="AH264" i="8"/>
  <c r="AJ163" i="8"/>
  <c r="AL163" i="8"/>
  <c r="AN264" i="8"/>
  <c r="AP163" i="8"/>
  <c r="AP264" i="8"/>
  <c r="AT264" i="8"/>
  <c r="AZ264" i="8"/>
  <c r="BD264" i="8"/>
  <c r="BF264" i="8"/>
  <c r="N164" i="8"/>
  <c r="N265" i="8"/>
  <c r="P265" i="8"/>
  <c r="P164" i="8"/>
  <c r="V63" i="7"/>
  <c r="V164" i="8"/>
  <c r="X265" i="8"/>
  <c r="AD265" i="8"/>
  <c r="AD63" i="7"/>
  <c r="AF265" i="8"/>
  <c r="AH164" i="8"/>
  <c r="AJ265" i="8"/>
  <c r="AL265" i="8"/>
  <c r="AP63" i="7"/>
  <c r="AP265" i="8"/>
  <c r="AR63" i="7"/>
  <c r="AR164" i="8"/>
  <c r="AV164" i="8"/>
  <c r="AX164" i="8"/>
  <c r="BD265" i="8"/>
  <c r="BF265" i="8"/>
  <c r="BH265" i="8"/>
  <c r="N266" i="8"/>
  <c r="R165" i="8"/>
  <c r="V266" i="8"/>
  <c r="AJ165" i="8"/>
  <c r="AJ266" i="8"/>
  <c r="AL266" i="8"/>
  <c r="AL165" i="8"/>
  <c r="AN266" i="8"/>
  <c r="AP165" i="8"/>
  <c r="AP266" i="8"/>
  <c r="AR165" i="8"/>
  <c r="AV266" i="8"/>
  <c r="AV165" i="8"/>
  <c r="AX165" i="8"/>
  <c r="AZ266" i="8"/>
  <c r="BD266" i="8"/>
  <c r="T166" i="8"/>
  <c r="T65" i="7"/>
  <c r="V267" i="8"/>
  <c r="AB65" i="7"/>
  <c r="AB166" i="8"/>
  <c r="AF65" i="7"/>
  <c r="AF166" i="8"/>
  <c r="AH65" i="7"/>
  <c r="AH267" i="8"/>
  <c r="AL267" i="8"/>
  <c r="AN65" i="7"/>
  <c r="AN267" i="8"/>
  <c r="AN166" i="8"/>
  <c r="AR166" i="8"/>
  <c r="AT166" i="8"/>
  <c r="AV166" i="8"/>
  <c r="AX65" i="7"/>
  <c r="AX166" i="8"/>
  <c r="AZ65" i="7"/>
  <c r="AZ267" i="8"/>
  <c r="BF267" i="8"/>
  <c r="BF166" i="8"/>
  <c r="BH267" i="8"/>
  <c r="N268" i="8"/>
  <c r="Z268" i="8"/>
  <c r="Z167" i="8"/>
  <c r="AD167" i="8"/>
  <c r="AF268" i="8"/>
  <c r="AJ268" i="8"/>
  <c r="AJ167" i="8"/>
  <c r="AL167" i="8"/>
  <c r="AN268" i="8"/>
  <c r="AP167" i="8"/>
  <c r="AR268" i="8"/>
  <c r="AR167" i="8"/>
  <c r="AV268" i="8"/>
  <c r="AV167" i="8"/>
  <c r="AX167" i="8"/>
  <c r="AX268" i="8"/>
  <c r="AZ268" i="8"/>
  <c r="BF268" i="8"/>
  <c r="T269" i="8"/>
  <c r="V168" i="8"/>
  <c r="X67" i="7"/>
  <c r="X168" i="8"/>
  <c r="X269" i="8"/>
  <c r="AB269" i="8"/>
  <c r="AB67" i="7"/>
  <c r="AB168" i="8"/>
  <c r="AD67" i="7"/>
  <c r="AD168" i="8"/>
  <c r="AH269" i="8"/>
  <c r="AJ168" i="8"/>
  <c r="AJ269" i="8"/>
  <c r="AL168" i="8"/>
  <c r="AL67" i="7"/>
  <c r="AP269" i="8"/>
  <c r="AP67" i="7"/>
  <c r="AP168" i="8"/>
  <c r="AT168" i="8"/>
  <c r="AZ269" i="8"/>
  <c r="BB269" i="8"/>
  <c r="BB168" i="8"/>
  <c r="BB67" i="7"/>
  <c r="BD269" i="8"/>
  <c r="BD67" i="7"/>
  <c r="BH269" i="8"/>
  <c r="V169" i="8"/>
  <c r="V270" i="8"/>
  <c r="Z270" i="8"/>
  <c r="AB169" i="8"/>
  <c r="AD270" i="8"/>
  <c r="AH169" i="8"/>
  <c r="AJ169" i="8"/>
  <c r="AL270" i="8"/>
  <c r="AN270" i="8"/>
  <c r="AN169" i="8"/>
  <c r="AT169" i="8"/>
  <c r="AX270" i="8"/>
  <c r="AZ169" i="8"/>
  <c r="AZ270" i="8"/>
  <c r="BB169" i="8"/>
  <c r="BF270" i="8"/>
  <c r="BF169" i="8"/>
  <c r="N170" i="8"/>
  <c r="N69" i="7"/>
  <c r="P170" i="8"/>
  <c r="R271" i="8"/>
  <c r="T69" i="7"/>
  <c r="T170" i="8"/>
  <c r="V271" i="8"/>
  <c r="AB69" i="7"/>
  <c r="AB271" i="8"/>
  <c r="AD170" i="8"/>
  <c r="AF170" i="8"/>
  <c r="AH69" i="7"/>
  <c r="AH271" i="8"/>
  <c r="AJ170" i="8"/>
  <c r="AJ271" i="8"/>
  <c r="AL271" i="8"/>
  <c r="AL170" i="8"/>
  <c r="AN170" i="8"/>
  <c r="AP271" i="8"/>
  <c r="AP170" i="8"/>
  <c r="AT69" i="7"/>
  <c r="AT170" i="8"/>
  <c r="AT271" i="8"/>
  <c r="BB69" i="7"/>
  <c r="BB170" i="8"/>
  <c r="BB271" i="8"/>
  <c r="BD170" i="8"/>
  <c r="BF170" i="8"/>
  <c r="N272" i="8"/>
  <c r="N171" i="8"/>
  <c r="R171" i="8"/>
  <c r="R272" i="8"/>
  <c r="T272" i="8"/>
  <c r="V272" i="8"/>
  <c r="X272" i="8"/>
  <c r="AD171" i="8"/>
  <c r="AF171" i="8"/>
  <c r="AJ272" i="8"/>
  <c r="AL272" i="8"/>
  <c r="AL171" i="8"/>
  <c r="AN171" i="8"/>
  <c r="AN272" i="8"/>
  <c r="AP171" i="8"/>
  <c r="AP272" i="8"/>
  <c r="AT272" i="8"/>
  <c r="AZ171" i="8"/>
  <c r="AZ272" i="8"/>
  <c r="BB171" i="8"/>
  <c r="BD272" i="8"/>
  <c r="BF272" i="8"/>
  <c r="P273" i="8"/>
  <c r="R71" i="7"/>
  <c r="R172" i="8"/>
  <c r="X273" i="8"/>
  <c r="Z172" i="8"/>
  <c r="Z273" i="8"/>
  <c r="AD273" i="8"/>
  <c r="AD172" i="8"/>
  <c r="AF273" i="8"/>
  <c r="AF71" i="7"/>
  <c r="AH71" i="7"/>
  <c r="AH273" i="8"/>
  <c r="AJ273" i="8"/>
  <c r="AL172" i="8"/>
  <c r="AN172" i="8"/>
  <c r="AP172" i="8"/>
  <c r="AP71" i="7"/>
  <c r="AT172" i="8"/>
  <c r="AX172" i="8"/>
  <c r="AZ273" i="8"/>
  <c r="BB71" i="7"/>
  <c r="BB172" i="8"/>
  <c r="BD172" i="8"/>
  <c r="BF172" i="8"/>
  <c r="BF273" i="8"/>
  <c r="BH273" i="8"/>
  <c r="N173" i="8"/>
  <c r="N274" i="8"/>
  <c r="R274" i="8"/>
  <c r="V173" i="8"/>
  <c r="V274" i="8"/>
  <c r="X274" i="8"/>
  <c r="Z173" i="8"/>
  <c r="AB274" i="8"/>
  <c r="AD274" i="8"/>
  <c r="AD173" i="8"/>
  <c r="AH173" i="8"/>
  <c r="AJ173" i="8"/>
  <c r="AL274" i="8"/>
  <c r="AP274" i="8"/>
  <c r="AT173" i="8"/>
  <c r="AX173" i="8"/>
  <c r="AZ173" i="8"/>
  <c r="BF173" i="8"/>
  <c r="N174" i="8"/>
  <c r="N275" i="8"/>
  <c r="P73" i="7"/>
  <c r="P174" i="8"/>
  <c r="R174" i="8"/>
  <c r="T73" i="7"/>
  <c r="T174" i="8"/>
  <c r="V73" i="7"/>
  <c r="V174" i="8"/>
  <c r="V275" i="8"/>
  <c r="X275" i="8"/>
  <c r="Z275" i="8"/>
  <c r="Z73" i="7"/>
  <c r="AD73" i="7"/>
  <c r="AD275" i="8"/>
  <c r="AH174" i="8"/>
  <c r="AJ174" i="8"/>
  <c r="AL275" i="8"/>
  <c r="AL73" i="7"/>
  <c r="AN275" i="8"/>
  <c r="AN73" i="7"/>
  <c r="AV275" i="8"/>
  <c r="AV73" i="7"/>
  <c r="AX275" i="8"/>
  <c r="AZ275" i="8"/>
  <c r="AZ73" i="7"/>
  <c r="AZ174" i="8"/>
  <c r="BD275" i="8"/>
  <c r="BF275" i="8"/>
  <c r="BF73" i="7"/>
  <c r="BF174" i="8"/>
  <c r="BH275" i="8"/>
  <c r="N276" i="8"/>
  <c r="T175" i="8"/>
  <c r="V276" i="8"/>
  <c r="Z175" i="8"/>
  <c r="Z276" i="8"/>
  <c r="AB276" i="8"/>
  <c r="AF276" i="8"/>
  <c r="AH276" i="8"/>
  <c r="AN175" i="8"/>
  <c r="AN276" i="8"/>
  <c r="AR175" i="8"/>
  <c r="AV276" i="8"/>
  <c r="AZ175" i="8"/>
  <c r="BB276" i="8"/>
  <c r="BD276" i="8"/>
  <c r="BF175" i="8"/>
  <c r="BF276" i="8"/>
  <c r="N277" i="8"/>
  <c r="T277" i="8"/>
  <c r="V75" i="7"/>
  <c r="V176" i="8"/>
  <c r="X75" i="7"/>
  <c r="X176" i="8"/>
  <c r="Z176" i="8"/>
  <c r="AB176" i="8"/>
  <c r="AD176" i="8"/>
  <c r="AF277" i="8"/>
  <c r="AH75" i="7"/>
  <c r="AH277" i="8"/>
  <c r="AJ176" i="8"/>
  <c r="AJ75" i="7"/>
  <c r="AN176" i="8"/>
  <c r="AN75" i="7"/>
  <c r="AN277" i="8"/>
  <c r="AP277" i="8"/>
  <c r="AP176" i="8"/>
  <c r="AP75" i="7"/>
  <c r="AR75" i="7"/>
  <c r="AR176" i="8"/>
  <c r="AT277" i="8"/>
  <c r="AX277" i="8"/>
  <c r="AZ176" i="8"/>
  <c r="AZ277" i="8"/>
  <c r="BB277" i="8"/>
  <c r="BD176" i="8"/>
  <c r="BD277" i="8"/>
  <c r="N278" i="8"/>
  <c r="P278" i="8"/>
  <c r="R177" i="8"/>
  <c r="R278" i="8"/>
  <c r="V278" i="8"/>
  <c r="X177" i="8"/>
  <c r="Z278" i="8"/>
  <c r="Z177" i="8"/>
  <c r="AB278" i="8"/>
  <c r="AF177" i="8"/>
  <c r="AL177" i="8"/>
  <c r="AN278" i="8"/>
  <c r="AN177" i="8"/>
  <c r="AP177" i="8"/>
  <c r="AR177" i="8"/>
  <c r="AT278" i="8"/>
  <c r="AV278" i="8"/>
  <c r="AZ177" i="8"/>
  <c r="BB177" i="8"/>
  <c r="BD177" i="8"/>
  <c r="BF278" i="8"/>
  <c r="N279" i="8"/>
  <c r="P279" i="8"/>
  <c r="P178" i="8"/>
  <c r="R178" i="8"/>
  <c r="V178" i="8"/>
  <c r="X178" i="8"/>
  <c r="X77" i="7"/>
  <c r="Z178" i="8"/>
  <c r="AB77" i="7"/>
  <c r="AB279" i="8"/>
  <c r="AD279" i="8"/>
  <c r="AD178" i="8"/>
  <c r="AF178" i="8"/>
  <c r="AJ77" i="7"/>
  <c r="AJ178" i="8"/>
  <c r="AN279" i="8"/>
  <c r="AN77" i="7"/>
  <c r="AP279" i="8"/>
  <c r="AP77" i="7"/>
  <c r="AR279" i="8"/>
  <c r="AX279" i="8"/>
  <c r="AX178" i="8"/>
  <c r="AX77" i="7"/>
  <c r="AZ279" i="8"/>
  <c r="BB178" i="8"/>
  <c r="BB279" i="8"/>
  <c r="BD178" i="8"/>
  <c r="BD77" i="7"/>
  <c r="BF279" i="8"/>
  <c r="N179" i="8"/>
  <c r="P280" i="8"/>
  <c r="P179" i="8"/>
  <c r="AB179" i="8"/>
  <c r="AD179" i="8"/>
  <c r="AD280" i="8"/>
  <c r="AF280" i="8"/>
  <c r="AH280" i="8"/>
  <c r="AN179" i="8"/>
  <c r="AR280" i="8"/>
  <c r="AT179" i="8"/>
  <c r="AZ280" i="8"/>
  <c r="BD280" i="8"/>
  <c r="BF179" i="8"/>
  <c r="BH179" i="8"/>
  <c r="BH280" i="8"/>
  <c r="N180" i="8"/>
  <c r="N281" i="8"/>
  <c r="R281" i="8"/>
  <c r="V281" i="8"/>
  <c r="V79" i="7"/>
  <c r="V180" i="8"/>
  <c r="AD281" i="8"/>
  <c r="AF281" i="8"/>
  <c r="AJ79" i="7"/>
  <c r="AJ180" i="8"/>
  <c r="AL281" i="8"/>
  <c r="AP180" i="8"/>
  <c r="AP281" i="8"/>
  <c r="AP79" i="7"/>
  <c r="AZ79" i="7"/>
  <c r="AZ180" i="8"/>
  <c r="BB180" i="8"/>
  <c r="BB281" i="8"/>
  <c r="BD180" i="8"/>
  <c r="BD281" i="8"/>
  <c r="P282" i="8"/>
  <c r="V282" i="8"/>
  <c r="AB282" i="8"/>
  <c r="BD282" i="8"/>
  <c r="R81" i="7"/>
  <c r="R182" i="8"/>
  <c r="T182" i="8"/>
  <c r="Z81" i="7"/>
  <c r="Z182" i="8"/>
  <c r="AB283" i="8"/>
  <c r="AB182" i="8"/>
  <c r="AD283" i="8"/>
  <c r="AF182" i="8"/>
  <c r="AH81" i="7"/>
  <c r="AH182" i="8"/>
  <c r="AJ182" i="8"/>
  <c r="AN182" i="8"/>
  <c r="AP81" i="7"/>
  <c r="AP182" i="8"/>
  <c r="AX81" i="7"/>
  <c r="AX182" i="8"/>
  <c r="AX283" i="8"/>
  <c r="BD182" i="8"/>
  <c r="BF182" i="8"/>
  <c r="N183" i="8"/>
  <c r="T284" i="8"/>
  <c r="T183" i="8"/>
  <c r="V183" i="8"/>
  <c r="X183" i="8"/>
  <c r="Z284" i="8"/>
  <c r="AB183" i="8"/>
  <c r="AD183" i="8"/>
  <c r="AF183" i="8"/>
  <c r="AL183" i="8"/>
  <c r="AT183" i="8"/>
  <c r="BD183" i="8"/>
  <c r="N289" i="8"/>
  <c r="N184" i="8"/>
  <c r="R289" i="8"/>
  <c r="R184" i="8"/>
  <c r="T289" i="8"/>
  <c r="T83" i="7"/>
  <c r="T184" i="8"/>
  <c r="V289" i="8"/>
  <c r="V184" i="8"/>
  <c r="Z289" i="8"/>
  <c r="Z184" i="8"/>
  <c r="AB289" i="8"/>
  <c r="AB83" i="7"/>
  <c r="AB184" i="8"/>
  <c r="AJ289" i="8"/>
  <c r="AJ83" i="7"/>
  <c r="AJ184" i="8"/>
  <c r="AR289" i="8"/>
  <c r="AR83" i="7"/>
  <c r="AR289" i="7" s="1"/>
  <c r="AR184" i="8"/>
  <c r="AT289" i="8"/>
  <c r="AT184" i="8"/>
  <c r="AX289" i="8"/>
  <c r="AX184" i="8"/>
  <c r="BB289" i="8"/>
  <c r="BB184" i="8"/>
  <c r="BD289" i="8"/>
  <c r="BD184" i="8"/>
  <c r="BF289" i="8"/>
  <c r="BF184" i="8"/>
  <c r="P290" i="8"/>
  <c r="P185" i="8"/>
  <c r="T290" i="8"/>
  <c r="T286" i="8"/>
  <c r="V290" i="8"/>
  <c r="V286" i="8"/>
  <c r="X286" i="8"/>
  <c r="X185" i="8"/>
  <c r="AD290" i="8"/>
  <c r="AD185" i="8"/>
  <c r="AF185" i="8"/>
  <c r="AH290" i="8"/>
  <c r="AH286" i="8"/>
  <c r="AH185" i="8"/>
  <c r="AJ290" i="8"/>
  <c r="AJ286" i="8"/>
  <c r="AL290" i="8"/>
  <c r="AL286" i="8"/>
  <c r="AL185" i="8"/>
  <c r="AN290" i="8"/>
  <c r="AN185" i="8"/>
  <c r="AP290" i="8"/>
  <c r="AP286" i="8"/>
  <c r="AP185" i="8"/>
  <c r="AR290" i="8"/>
  <c r="AR286" i="8"/>
  <c r="AT290" i="8"/>
  <c r="AT286" i="8"/>
  <c r="AV290" i="8"/>
  <c r="AV185" i="8"/>
  <c r="AZ286" i="8"/>
  <c r="BB290" i="8"/>
  <c r="BB286" i="8"/>
  <c r="BB185" i="8"/>
  <c r="BD290" i="8"/>
  <c r="BD185" i="8"/>
  <c r="BF290" i="8"/>
  <c r="BF286" i="8"/>
  <c r="BF185" i="8"/>
  <c r="N291" i="8"/>
  <c r="N85" i="7"/>
  <c r="N291" i="7" s="1"/>
  <c r="N186" i="8"/>
  <c r="R291" i="8"/>
  <c r="R85" i="7"/>
  <c r="R291" i="7" s="1"/>
  <c r="R186" i="8"/>
  <c r="T291" i="8"/>
  <c r="T186" i="8"/>
  <c r="T287" i="8"/>
  <c r="V291" i="8"/>
  <c r="V85" i="7"/>
  <c r="V291" i="7" s="1"/>
  <c r="V186" i="8"/>
  <c r="X291" i="8"/>
  <c r="X186" i="8"/>
  <c r="X287" i="8"/>
  <c r="Z291" i="8"/>
  <c r="Z85" i="7"/>
  <c r="Z291" i="7" s="1"/>
  <c r="Z186" i="8"/>
  <c r="AD291" i="8"/>
  <c r="AD85" i="7"/>
  <c r="AD291" i="7" s="1"/>
  <c r="AD186" i="8"/>
  <c r="AF291" i="8"/>
  <c r="AF186" i="8"/>
  <c r="AH291" i="8"/>
  <c r="AH85" i="7"/>
  <c r="AH291" i="7" s="1"/>
  <c r="AH186" i="8"/>
  <c r="AJ291" i="8"/>
  <c r="AJ287" i="8"/>
  <c r="AL291" i="8"/>
  <c r="AL85" i="7"/>
  <c r="AL186" i="8"/>
  <c r="AN291" i="8"/>
  <c r="AN287" i="8"/>
  <c r="AP291" i="8"/>
  <c r="AP85" i="7"/>
  <c r="AP186" i="8"/>
  <c r="AR291" i="8"/>
  <c r="AR186" i="8"/>
  <c r="AT291" i="8"/>
  <c r="AT85" i="7"/>
  <c r="AT186" i="8"/>
  <c r="AX291" i="8"/>
  <c r="AX85" i="7"/>
  <c r="AX291" i="7" s="1"/>
  <c r="AX186" i="8"/>
  <c r="AZ287" i="8"/>
  <c r="AZ186" i="8"/>
  <c r="BB291" i="8"/>
  <c r="BB287" i="8"/>
  <c r="BF291" i="8"/>
  <c r="BF287" i="8"/>
  <c r="BF186" i="8"/>
  <c r="BH291" i="8"/>
  <c r="BH287" i="8"/>
  <c r="BH85" i="7"/>
  <c r="BH291" i="7" s="1"/>
  <c r="P288" i="8"/>
  <c r="T187" i="8"/>
  <c r="V288" i="8"/>
  <c r="X187" i="8"/>
  <c r="AD288" i="8"/>
  <c r="AF288" i="8"/>
  <c r="AF187" i="8"/>
  <c r="AH288" i="8"/>
  <c r="AJ288" i="8"/>
  <c r="AJ187" i="8"/>
  <c r="AV288" i="8"/>
  <c r="AZ288" i="8"/>
  <c r="BB188" i="8"/>
  <c r="BB187" i="8"/>
  <c r="BD187" i="8"/>
  <c r="BF187" i="8"/>
  <c r="B138" i="8"/>
  <c r="AB281" i="8"/>
  <c r="X180" i="8"/>
  <c r="AN285" i="8"/>
  <c r="X285" i="8"/>
  <c r="AB181" i="8"/>
  <c r="V71" i="7"/>
  <c r="BD237" i="8"/>
  <c r="AZ250" i="8"/>
  <c r="AF275" i="8"/>
  <c r="Z120" i="8"/>
  <c r="Z153" i="8"/>
  <c r="BD258" i="8"/>
  <c r="AN139" i="8"/>
  <c r="BB238" i="8"/>
  <c r="AN123" i="8"/>
  <c r="AD253" i="8"/>
  <c r="N120" i="8"/>
  <c r="AV263" i="8"/>
  <c r="AV129" i="8"/>
  <c r="AD23" i="7"/>
  <c r="BF61" i="7"/>
  <c r="Z125" i="8"/>
  <c r="Z162" i="8"/>
  <c r="AL169" i="8"/>
  <c r="AF130" i="8"/>
  <c r="AT19" i="7"/>
  <c r="R121" i="8"/>
  <c r="AL35" i="7"/>
  <c r="P143" i="8"/>
  <c r="AR249" i="8"/>
  <c r="AT63" i="7"/>
  <c r="AB121" i="8"/>
  <c r="AL236" i="8"/>
  <c r="AR278" i="8"/>
  <c r="AP230" i="8"/>
  <c r="AP245" i="8"/>
  <c r="BB270" i="8"/>
  <c r="AT230" i="8"/>
  <c r="AL225" i="8"/>
  <c r="AP226" i="8"/>
  <c r="X13" i="7"/>
  <c r="AD79" i="7"/>
  <c r="AZ131" i="8"/>
  <c r="AB252" i="8"/>
  <c r="R252" i="8"/>
  <c r="AD222" i="8"/>
  <c r="AH153" i="8"/>
  <c r="AZ249" i="8"/>
  <c r="AJ37" i="7"/>
  <c r="P131" i="8"/>
  <c r="P148" i="8"/>
  <c r="AZ142" i="8"/>
  <c r="V160" i="8"/>
  <c r="AL235" i="8"/>
  <c r="H226" i="8"/>
  <c r="AL161" i="8"/>
  <c r="AB262" i="8"/>
  <c r="BF162" i="8"/>
  <c r="AV273" i="8"/>
  <c r="Z63" i="7"/>
  <c r="AZ212" i="8"/>
  <c r="AJ257" i="8"/>
  <c r="V155" i="8"/>
  <c r="AJ121" i="8"/>
  <c r="AF47" i="7"/>
  <c r="AB152" i="8"/>
  <c r="T263" i="8"/>
  <c r="BF178" i="8"/>
  <c r="N77" i="7"/>
  <c r="BF283" i="8"/>
  <c r="BB283" i="8"/>
  <c r="AH283" i="8"/>
  <c r="AV178" i="8"/>
  <c r="AR77" i="7"/>
  <c r="BD181" i="8"/>
  <c r="AF285" i="8"/>
  <c r="P285" i="8"/>
  <c r="P180" i="8"/>
  <c r="BF285" i="8"/>
  <c r="BF180" i="8"/>
  <c r="AV285" i="8"/>
  <c r="V283" i="8"/>
  <c r="N284" i="8"/>
  <c r="AH284" i="8"/>
  <c r="P77" i="7"/>
  <c r="AJ181" i="8"/>
  <c r="AP285" i="8"/>
  <c r="C285" i="8"/>
  <c r="BB285" i="8"/>
  <c r="AL285" i="8"/>
  <c r="AL79" i="7"/>
  <c r="E285" i="8"/>
  <c r="R285" i="8"/>
  <c r="R180" i="8"/>
  <c r="AD181" i="8"/>
  <c r="B181" i="8"/>
  <c r="AT285" i="8"/>
  <c r="V285" i="8"/>
  <c r="AL215" i="8"/>
  <c r="AV233" i="8"/>
  <c r="V138" i="8"/>
  <c r="N135" i="8"/>
  <c r="P39" i="7"/>
  <c r="AZ251" i="8"/>
  <c r="AH166" i="8"/>
  <c r="AT53" i="7"/>
  <c r="AP31" i="7"/>
  <c r="BF136" i="8"/>
  <c r="N141" i="8"/>
  <c r="BF27" i="7"/>
  <c r="BF231" i="8"/>
  <c r="BD233" i="8"/>
  <c r="BB257" i="8"/>
  <c r="AB173" i="8"/>
  <c r="AD146" i="8"/>
  <c r="AV127" i="8"/>
  <c r="AR228" i="8"/>
  <c r="BB25" i="7"/>
  <c r="BD111" i="8"/>
  <c r="BB135" i="8"/>
  <c r="AR55" i="7"/>
  <c r="Z281" i="8"/>
  <c r="AX273" i="8"/>
  <c r="P37" i="7"/>
  <c r="AP234" i="8"/>
  <c r="AT275" i="8"/>
  <c r="AJ118" i="8"/>
  <c r="AH234" i="8"/>
  <c r="AX232" i="8"/>
  <c r="AD225" i="8"/>
  <c r="AV122" i="8"/>
  <c r="R170" i="8"/>
  <c r="AL152" i="8"/>
  <c r="AL257" i="8"/>
  <c r="P243" i="8"/>
  <c r="AT265" i="8"/>
  <c r="V265" i="8"/>
  <c r="BB166" i="8"/>
  <c r="AD159" i="8"/>
  <c r="P61" i="7"/>
  <c r="AX221" i="8"/>
  <c r="N7" i="7"/>
  <c r="R245" i="8"/>
  <c r="R31" i="7"/>
  <c r="AH128" i="8"/>
  <c r="V229" i="8"/>
  <c r="V23" i="7"/>
  <c r="AX261" i="8"/>
  <c r="Z242" i="8"/>
  <c r="AJ256" i="8"/>
  <c r="AN51" i="7"/>
  <c r="AN153" i="8"/>
  <c r="AL55" i="7"/>
  <c r="AN221" i="8"/>
  <c r="X111" i="8"/>
  <c r="N27" i="7"/>
  <c r="AX138" i="8"/>
  <c r="AR236" i="8"/>
  <c r="AT233" i="8"/>
  <c r="AX228" i="8"/>
  <c r="AB267" i="8"/>
  <c r="AL15" i="7"/>
  <c r="R215" i="8"/>
  <c r="AB224" i="8"/>
  <c r="AP225" i="8"/>
  <c r="AL136" i="8"/>
  <c r="Z251" i="8"/>
  <c r="AL240" i="8"/>
  <c r="AL125" i="8"/>
  <c r="AJ159" i="8"/>
  <c r="BB124" i="8"/>
  <c r="AR112" i="8"/>
  <c r="AZ137" i="8"/>
  <c r="V268" i="8"/>
  <c r="AX271" i="8"/>
  <c r="P106" i="8"/>
  <c r="AJ240" i="8"/>
  <c r="P162" i="8"/>
  <c r="AJ57" i="7"/>
  <c r="AZ236" i="8"/>
  <c r="AZ241" i="8"/>
  <c r="AL229" i="8"/>
  <c r="T162" i="8"/>
  <c r="AD272" i="8"/>
  <c r="AJ115" i="8"/>
  <c r="P266" i="8"/>
  <c r="AL137" i="8"/>
  <c r="P129" i="8"/>
  <c r="AJ33" i="7"/>
  <c r="R221" i="8"/>
  <c r="T256" i="8"/>
  <c r="AH172" i="8"/>
  <c r="BD113" i="8"/>
  <c r="BB227" i="8"/>
  <c r="AH144" i="8"/>
  <c r="AB142" i="8"/>
  <c r="T112" i="8"/>
  <c r="AH116" i="8"/>
  <c r="AT273" i="8"/>
  <c r="V217" i="8"/>
  <c r="P158" i="8"/>
  <c r="AV173" i="8"/>
  <c r="AR37" i="7"/>
  <c r="R225" i="8"/>
  <c r="P108" i="8"/>
  <c r="R19" i="7"/>
  <c r="AZ53" i="7"/>
  <c r="AJ150" i="8"/>
  <c r="AV132" i="8"/>
  <c r="BB33" i="7"/>
  <c r="AH33" i="7"/>
  <c r="V117" i="8"/>
  <c r="AH233" i="8"/>
  <c r="AL211" i="8"/>
  <c r="AH152" i="8"/>
  <c r="AH251" i="8"/>
  <c r="P251" i="8"/>
  <c r="Z77" i="7"/>
  <c r="AR43" i="7"/>
  <c r="AX145" i="8"/>
  <c r="T120" i="8"/>
  <c r="AR119" i="8"/>
  <c r="AV252" i="8"/>
  <c r="AD155" i="8"/>
  <c r="AN158" i="8"/>
  <c r="AB135" i="8"/>
  <c r="AD160" i="8"/>
  <c r="P136" i="8"/>
  <c r="P35" i="7"/>
  <c r="AF284" i="8"/>
  <c r="AJ283" i="8"/>
  <c r="AT283" i="8"/>
  <c r="V284" i="8"/>
  <c r="AP229" i="8"/>
  <c r="N155" i="8"/>
  <c r="BD169" i="8"/>
  <c r="AJ157" i="8"/>
  <c r="AB251" i="8"/>
  <c r="AF271" i="8"/>
  <c r="AR276" i="8"/>
  <c r="AR124" i="8"/>
  <c r="AX126" i="8"/>
  <c r="BD139" i="8"/>
  <c r="BB245" i="8"/>
  <c r="AJ130" i="8"/>
  <c r="BB134" i="8"/>
  <c r="T271" i="8"/>
  <c r="V212" i="8"/>
  <c r="AL233" i="8"/>
  <c r="AB51" i="7"/>
  <c r="AV140" i="8"/>
  <c r="AF174" i="8"/>
  <c r="BD225" i="8"/>
  <c r="AJ214" i="8"/>
  <c r="X223" i="8"/>
  <c r="AH35" i="7"/>
  <c r="AZ133" i="8"/>
  <c r="AD132" i="8"/>
  <c r="AT135" i="8"/>
  <c r="R134" i="8"/>
  <c r="AX11" i="7"/>
  <c r="AT152" i="8"/>
  <c r="AX239" i="8"/>
  <c r="AH135" i="8"/>
  <c r="AV158" i="8"/>
  <c r="AP273" i="8"/>
  <c r="T228" i="8"/>
  <c r="BB112" i="8"/>
  <c r="AN31" i="7"/>
  <c r="AD263" i="8"/>
  <c r="AL145" i="8"/>
  <c r="BF132" i="8"/>
  <c r="B248" i="8"/>
  <c r="AD118" i="8"/>
  <c r="X154" i="8"/>
  <c r="AP19" i="7"/>
  <c r="P267" i="8"/>
  <c r="AL31" i="7"/>
  <c r="I130" i="8"/>
  <c r="AB141" i="8"/>
  <c r="AN110" i="8"/>
  <c r="AN237" i="8"/>
  <c r="AH225" i="8"/>
  <c r="AJ158" i="8"/>
  <c r="BH240" i="8"/>
  <c r="BH168" i="8"/>
  <c r="BH286" i="8"/>
  <c r="BH178" i="8"/>
  <c r="BH162" i="8"/>
  <c r="BH138" i="8"/>
  <c r="BH122" i="8"/>
  <c r="BH184" i="8"/>
  <c r="AR140" i="8"/>
  <c r="R168" i="8"/>
  <c r="BH158" i="8"/>
  <c r="BH126" i="8"/>
  <c r="AF243" i="8"/>
  <c r="AZ239" i="8"/>
  <c r="N156" i="8"/>
  <c r="X253" i="8"/>
  <c r="AB277" i="8"/>
  <c r="AF226" i="8"/>
  <c r="AH210" i="8"/>
  <c r="AD114" i="8"/>
  <c r="V247" i="8"/>
  <c r="AT59" i="7"/>
  <c r="AH231" i="8"/>
  <c r="BF133" i="8"/>
  <c r="X229" i="8"/>
  <c r="AH110" i="8"/>
  <c r="AP143" i="8"/>
  <c r="Z170" i="8"/>
  <c r="AH178" i="8"/>
  <c r="AL75" i="7"/>
  <c r="AL178" i="8"/>
  <c r="AZ278" i="8"/>
  <c r="AR179" i="8"/>
  <c r="AR161" i="8"/>
  <c r="BD163" i="8"/>
  <c r="BF164" i="8"/>
  <c r="AD33" i="7"/>
  <c r="R244" i="8"/>
  <c r="X263" i="8"/>
  <c r="X61" i="7"/>
  <c r="N21" i="7"/>
  <c r="AF27" i="7"/>
  <c r="BB274" i="8"/>
  <c r="X45" i="7"/>
  <c r="AZ167" i="8"/>
  <c r="X124" i="8"/>
  <c r="T259" i="8"/>
  <c r="V130" i="8"/>
  <c r="BD215" i="8"/>
  <c r="BD15" i="7"/>
  <c r="AF122" i="8"/>
  <c r="AX63" i="7"/>
  <c r="AX265" i="8"/>
  <c r="AL117" i="8"/>
  <c r="BD154" i="8"/>
  <c r="AT274" i="8"/>
  <c r="AV255" i="8"/>
  <c r="X47" i="7"/>
  <c r="AT223" i="8"/>
  <c r="P120" i="8"/>
  <c r="X143" i="8"/>
  <c r="AH160" i="8"/>
  <c r="H162" i="8"/>
  <c r="X174" i="8"/>
  <c r="AJ281" i="8"/>
  <c r="AF176" i="8"/>
  <c r="Z243" i="8"/>
  <c r="Z263" i="8"/>
  <c r="Z127" i="8"/>
  <c r="T108" i="8"/>
  <c r="AB175" i="8"/>
  <c r="R241" i="8"/>
  <c r="AT124" i="8"/>
  <c r="AV226" i="8"/>
  <c r="AV112" i="8"/>
  <c r="BD168" i="8"/>
  <c r="T233" i="8"/>
  <c r="T237" i="8"/>
  <c r="R218" i="8"/>
  <c r="AZ235" i="8"/>
  <c r="C171" i="8"/>
  <c r="BF119" i="8"/>
  <c r="AJ164" i="8"/>
  <c r="AL223" i="8"/>
  <c r="AZ229" i="8"/>
  <c r="AN212" i="8"/>
  <c r="AD276" i="8"/>
  <c r="V263" i="8"/>
  <c r="N118" i="8"/>
  <c r="AR213" i="8"/>
  <c r="AR7" i="7"/>
  <c r="AV210" i="8"/>
  <c r="AB218" i="8"/>
  <c r="BB27" i="7"/>
  <c r="AB21" i="7"/>
  <c r="AB114" i="8"/>
  <c r="AF246" i="8"/>
  <c r="V250" i="8"/>
  <c r="V279" i="8"/>
  <c r="AJ108" i="8"/>
  <c r="AR244" i="8"/>
  <c r="AP178" i="8"/>
  <c r="N178" i="8"/>
  <c r="AN178" i="8"/>
  <c r="P176" i="8"/>
  <c r="Z150" i="8"/>
  <c r="AX244" i="8"/>
  <c r="V13" i="7"/>
  <c r="Z35" i="7"/>
  <c r="AJ172" i="8"/>
  <c r="P256" i="8"/>
  <c r="AT122" i="8"/>
  <c r="AX21" i="7"/>
  <c r="AL268" i="8"/>
  <c r="AL263" i="8"/>
  <c r="AL149" i="8"/>
  <c r="N211" i="8"/>
  <c r="AT217" i="8"/>
  <c r="BF223" i="8"/>
  <c r="X243" i="8"/>
  <c r="AD144" i="8"/>
  <c r="AP158" i="8"/>
  <c r="T165" i="8"/>
  <c r="BD73" i="7"/>
  <c r="AH270" i="8"/>
  <c r="AV254" i="8"/>
  <c r="AV225" i="8"/>
  <c r="R11" i="7"/>
  <c r="P172" i="8"/>
  <c r="X175" i="8"/>
  <c r="AH244" i="8"/>
  <c r="AJ147" i="8"/>
  <c r="T215" i="8"/>
  <c r="N262" i="8"/>
  <c r="BD211" i="8"/>
  <c r="Z227" i="8"/>
  <c r="AD126" i="8"/>
  <c r="AL25" i="7"/>
  <c r="AX240" i="8"/>
  <c r="AD248" i="8"/>
  <c r="T29" i="7"/>
  <c r="BB149" i="8"/>
  <c r="X121" i="8"/>
  <c r="AH214" i="8"/>
  <c r="BF148" i="8"/>
  <c r="AF136" i="8"/>
  <c r="AH281" i="8"/>
  <c r="AH256" i="8"/>
  <c r="T55" i="7"/>
  <c r="P255" i="8"/>
  <c r="R243" i="8"/>
  <c r="AD31" i="7"/>
  <c r="AD233" i="7" s="1"/>
  <c r="Z132" i="8"/>
  <c r="AF262" i="8"/>
  <c r="BF271" i="8"/>
  <c r="BB23" i="7"/>
  <c r="BB214" i="8"/>
  <c r="AX128" i="8"/>
  <c r="AN109" i="8"/>
  <c r="BF51" i="7"/>
  <c r="Z279" i="8"/>
  <c r="AR29" i="7"/>
  <c r="AZ257" i="8"/>
  <c r="AX57" i="7"/>
  <c r="R109" i="8"/>
  <c r="AR17" i="7"/>
  <c r="AP21" i="7"/>
  <c r="AL65" i="7"/>
  <c r="AB272" i="8"/>
  <c r="AL154" i="8"/>
  <c r="AN241" i="8"/>
  <c r="BB41" i="7"/>
  <c r="AP232" i="8"/>
  <c r="AX29" i="7"/>
  <c r="AR211" i="8"/>
  <c r="AX106" i="8"/>
  <c r="AB132" i="8"/>
  <c r="R273" i="8"/>
  <c r="AV260" i="8"/>
  <c r="BD271" i="8"/>
  <c r="AJ270" i="8"/>
  <c r="AB259" i="8"/>
  <c r="AD55" i="7"/>
  <c r="BF138" i="8"/>
  <c r="X161" i="8"/>
  <c r="AH275" i="8"/>
  <c r="AN71" i="7"/>
  <c r="P271" i="8"/>
  <c r="P160" i="8"/>
  <c r="T242" i="8"/>
  <c r="AJ138" i="8"/>
  <c r="AP138" i="8"/>
  <c r="N243" i="8"/>
  <c r="R162" i="8"/>
  <c r="AF278" i="8"/>
  <c r="N280" i="8"/>
  <c r="AX174" i="8"/>
  <c r="Z11" i="7"/>
  <c r="P225" i="8"/>
  <c r="P229" i="8"/>
  <c r="AD254" i="8"/>
  <c r="R166" i="8"/>
  <c r="X164" i="8"/>
  <c r="AJ125" i="8"/>
  <c r="AR138" i="8"/>
  <c r="BD235" i="8"/>
  <c r="AH47" i="7"/>
  <c r="AR267" i="8"/>
  <c r="AH250" i="8"/>
  <c r="N168" i="8"/>
  <c r="AD113" i="8"/>
  <c r="AD112" i="8"/>
  <c r="BD253" i="8"/>
  <c r="AH137" i="8"/>
  <c r="AX219" i="8"/>
  <c r="AR273" i="8"/>
  <c r="AX267" i="8"/>
  <c r="AN165" i="8"/>
  <c r="AN164" i="8"/>
  <c r="Z253" i="8"/>
  <c r="AN259" i="8"/>
  <c r="Z209" i="8"/>
  <c r="V235" i="8"/>
  <c r="AN229" i="8"/>
  <c r="BB220" i="8"/>
  <c r="T226" i="8"/>
  <c r="BB143" i="8"/>
  <c r="AF215" i="8"/>
  <c r="AN239" i="8"/>
  <c r="AJ237" i="8"/>
  <c r="AP215" i="8"/>
  <c r="BF211" i="8"/>
  <c r="BD273" i="8"/>
  <c r="AH158" i="8"/>
  <c r="AN260" i="8"/>
  <c r="AV168" i="8"/>
  <c r="AR269" i="8"/>
  <c r="AV139" i="8"/>
  <c r="AP141" i="8"/>
  <c r="T231" i="8"/>
  <c r="BF280" i="8"/>
  <c r="AT155" i="8"/>
  <c r="AJ69" i="7"/>
  <c r="AB178" i="8"/>
  <c r="AZ243" i="8"/>
  <c r="AD267" i="8"/>
  <c r="AD166" i="8"/>
  <c r="BB251" i="8"/>
  <c r="V259" i="8"/>
  <c r="R57" i="7"/>
  <c r="R224" i="8"/>
  <c r="N146" i="8"/>
  <c r="AD120" i="8"/>
  <c r="AP146" i="8"/>
  <c r="AP248" i="8"/>
  <c r="R223" i="8"/>
  <c r="T53" i="7"/>
  <c r="BD213" i="8"/>
  <c r="AT176" i="8"/>
  <c r="Z277" i="8"/>
  <c r="X279" i="8"/>
  <c r="BF177" i="8"/>
  <c r="X156" i="8"/>
  <c r="Z244" i="8"/>
  <c r="AD269" i="8"/>
  <c r="BF147" i="8"/>
  <c r="X278" i="8"/>
  <c r="AT263" i="8"/>
  <c r="N165" i="8"/>
  <c r="T145" i="8"/>
  <c r="BF57" i="7"/>
  <c r="AV218" i="8"/>
  <c r="V144" i="8"/>
  <c r="AD277" i="8"/>
  <c r="AH265" i="8"/>
  <c r="AJ251" i="8"/>
  <c r="AP13" i="7"/>
  <c r="AN144" i="8"/>
  <c r="P259" i="8"/>
  <c r="AF115" i="8"/>
  <c r="T147" i="8"/>
  <c r="AF128" i="8"/>
  <c r="AZ230" i="8"/>
  <c r="AH123" i="8"/>
  <c r="X29" i="7"/>
  <c r="BB37" i="7"/>
  <c r="BB239" i="7" s="1"/>
  <c r="T275" i="8"/>
  <c r="BD278" i="8"/>
  <c r="AF179" i="8"/>
  <c r="AJ279" i="8"/>
  <c r="AZ179" i="8"/>
  <c r="R77" i="7"/>
  <c r="AR281" i="8"/>
  <c r="X277" i="8"/>
  <c r="P154" i="8"/>
  <c r="R163" i="8"/>
  <c r="R17" i="7"/>
  <c r="AP254" i="8"/>
  <c r="P152" i="8"/>
  <c r="T216" i="8"/>
  <c r="X31" i="7"/>
  <c r="AR45" i="7"/>
  <c r="AX272" i="8"/>
  <c r="V65" i="7"/>
  <c r="AZ218" i="8"/>
  <c r="AX119" i="8"/>
  <c r="AZ21" i="7"/>
  <c r="BD135" i="8"/>
  <c r="BF168" i="8"/>
  <c r="Z274" i="8"/>
  <c r="AN140" i="8"/>
  <c r="AL174" i="8"/>
  <c r="AV180" i="8"/>
  <c r="X254" i="8"/>
  <c r="V210" i="8"/>
  <c r="AL37" i="7"/>
  <c r="AL239" i="7" s="1"/>
  <c r="BD142" i="8"/>
  <c r="AN248" i="8"/>
  <c r="AN116" i="8"/>
  <c r="T236" i="8"/>
  <c r="AF156" i="8"/>
  <c r="AH176" i="8"/>
  <c r="V230" i="8"/>
  <c r="BD117" i="8"/>
  <c r="AJ211" i="8"/>
  <c r="BB288" i="8"/>
  <c r="AX287" i="8"/>
  <c r="AT287" i="8"/>
  <c r="AP287" i="8"/>
  <c r="AL287" i="8"/>
  <c r="AH287" i="8"/>
  <c r="AD287" i="8"/>
  <c r="Z287" i="8"/>
  <c r="V287" i="8"/>
  <c r="R287" i="8"/>
  <c r="N287" i="8"/>
  <c r="BD286" i="8"/>
  <c r="AZ185" i="8"/>
  <c r="AV83" i="7"/>
  <c r="AN184" i="8"/>
  <c r="AJ185" i="8"/>
  <c r="AF83" i="7"/>
  <c r="AF289" i="7" s="1"/>
  <c r="X184" i="8"/>
  <c r="T185" i="8"/>
  <c r="P83" i="7"/>
  <c r="AD81" i="7"/>
  <c r="Z117" i="8"/>
  <c r="AX177" i="8"/>
  <c r="BH187" i="8"/>
  <c r="BH156" i="8"/>
  <c r="BH229" i="8"/>
  <c r="BH209" i="8"/>
  <c r="AT242" i="8"/>
  <c r="AX75" i="7"/>
  <c r="AF17" i="7"/>
  <c r="BF238" i="8"/>
  <c r="AT248" i="8"/>
  <c r="AB237" i="8"/>
  <c r="BD17" i="7"/>
  <c r="AR261" i="8"/>
  <c r="AP240" i="8"/>
  <c r="AB15" i="7"/>
  <c r="AJ217" i="8"/>
  <c r="R239" i="8"/>
  <c r="AR51" i="7"/>
  <c r="AB27" i="7"/>
  <c r="AL69" i="7"/>
  <c r="V170" i="8"/>
  <c r="AV154" i="8"/>
  <c r="AX247" i="8"/>
  <c r="R112" i="8"/>
  <c r="Z166" i="8"/>
  <c r="R69" i="7"/>
  <c r="R238" i="8"/>
  <c r="X59" i="7"/>
  <c r="AR217" i="8"/>
  <c r="AZ187" i="8"/>
  <c r="BB186" i="8"/>
  <c r="BD287" i="8"/>
  <c r="AX248" i="8"/>
  <c r="AT215" i="8"/>
  <c r="AT143" i="8"/>
  <c r="N215" i="8"/>
  <c r="AJ156" i="8"/>
  <c r="AL39" i="7"/>
  <c r="AL180" i="8"/>
  <c r="AF214" i="8"/>
  <c r="V37" i="7"/>
  <c r="BD137" i="8"/>
  <c r="AH212" i="8"/>
  <c r="AD69" i="7"/>
  <c r="P115" i="8"/>
  <c r="BF214" i="8"/>
  <c r="AH41" i="7"/>
  <c r="BF274" i="8"/>
  <c r="AR170" i="8"/>
  <c r="BD226" i="8"/>
  <c r="T144" i="8"/>
  <c r="AB186" i="8"/>
  <c r="N185" i="8"/>
  <c r="AP184" i="8"/>
  <c r="P183" i="8"/>
  <c r="AV287" i="8"/>
  <c r="AB287" i="8"/>
  <c r="AB286" i="8"/>
  <c r="AV215" i="8"/>
  <c r="BH5" i="7"/>
  <c r="BH43" i="7"/>
  <c r="P186" i="8"/>
  <c r="AD184" i="8"/>
  <c r="AP164" i="8"/>
  <c r="AF242" i="8"/>
  <c r="AX169" i="8"/>
  <c r="BH77" i="7"/>
  <c r="AX185" i="8"/>
  <c r="AH184" i="8"/>
  <c r="AF286" i="8"/>
  <c r="X256" i="8"/>
  <c r="AZ67" i="7"/>
  <c r="N255" i="8"/>
  <c r="BD283" i="8"/>
  <c r="AN231" i="8"/>
  <c r="X69" i="7"/>
  <c r="X275" i="7" s="1"/>
  <c r="AT113" i="8"/>
  <c r="AJ110" i="8"/>
  <c r="BB219" i="8"/>
  <c r="AN242" i="8"/>
  <c r="BD160" i="8"/>
  <c r="T261" i="8"/>
  <c r="AF163" i="8"/>
  <c r="BD136" i="8"/>
  <c r="Z139" i="8"/>
  <c r="V241" i="8"/>
  <c r="AL146" i="8"/>
  <c r="Z71" i="7"/>
  <c r="AP116" i="8"/>
  <c r="V150" i="8"/>
  <c r="AV272" i="8"/>
  <c r="AH209" i="8"/>
  <c r="BB218" i="8"/>
  <c r="AV265" i="8"/>
  <c r="AF162" i="8"/>
  <c r="BF239" i="8"/>
  <c r="BB130" i="8"/>
  <c r="AJ67" i="7"/>
  <c r="AB110" i="8"/>
  <c r="BH160" i="8"/>
  <c r="T176" i="8"/>
  <c r="AZ118" i="8"/>
  <c r="BH186" i="8"/>
  <c r="V185" i="8"/>
  <c r="BD288" i="8"/>
  <c r="R214" i="8"/>
  <c r="AP214" i="8"/>
  <c r="P134" i="8"/>
  <c r="AF263" i="8"/>
  <c r="BD231" i="8"/>
  <c r="N116" i="8"/>
  <c r="R147" i="8"/>
  <c r="BF114" i="8"/>
  <c r="P240" i="8"/>
  <c r="AF53" i="7"/>
  <c r="AN55" i="7"/>
  <c r="AT136" i="8"/>
  <c r="AD123" i="8"/>
  <c r="AX120" i="8"/>
  <c r="AZ217" i="8"/>
  <c r="X172" i="8"/>
  <c r="AT140" i="8"/>
  <c r="AD286" i="8"/>
  <c r="P187" i="8"/>
  <c r="AF287" i="8"/>
  <c r="AJ234" i="8"/>
  <c r="AN45" i="7"/>
  <c r="Z256" i="8"/>
  <c r="AD127" i="8"/>
  <c r="N73" i="7"/>
  <c r="AV131" i="8"/>
  <c r="AD216" i="8"/>
  <c r="AX236" i="8"/>
  <c r="AV235" i="8"/>
  <c r="AX180" i="8"/>
  <c r="AB108" i="8"/>
  <c r="N17" i="7"/>
  <c r="Z257" i="8"/>
  <c r="BH247" i="8"/>
  <c r="R286" i="8"/>
  <c r="BB175" i="8"/>
  <c r="AX55" i="7"/>
  <c r="AX249" i="8"/>
  <c r="AL7" i="7"/>
  <c r="AV175" i="8"/>
  <c r="BH253" i="8"/>
  <c r="R73" i="7"/>
  <c r="N231" i="8"/>
  <c r="AP255" i="8"/>
  <c r="AT112" i="8"/>
  <c r="Z55" i="7"/>
  <c r="AN286" i="8"/>
  <c r="BH53" i="7"/>
  <c r="BB150" i="8"/>
  <c r="AV120" i="8"/>
  <c r="AX286" i="8"/>
  <c r="BH73" i="7"/>
  <c r="V137" i="8"/>
  <c r="AT267" i="8"/>
  <c r="AZ172" i="8"/>
  <c r="AD151" i="8"/>
  <c r="AZ213" i="8"/>
  <c r="R150" i="8"/>
  <c r="AJ114" i="8"/>
  <c r="AB29" i="7"/>
  <c r="T171" i="8"/>
  <c r="T17" i="7"/>
  <c r="AR109" i="8"/>
  <c r="AF75" i="7"/>
  <c r="AF254" i="8"/>
  <c r="BF118" i="8"/>
  <c r="T218" i="8"/>
  <c r="X246" i="8"/>
  <c r="AT249" i="8"/>
  <c r="BD31" i="7"/>
  <c r="AB11" i="7"/>
  <c r="R132" i="8"/>
  <c r="AD174" i="8"/>
  <c r="AZ121" i="8"/>
  <c r="AB146" i="8"/>
  <c r="P166" i="8"/>
  <c r="Z111" i="8"/>
  <c r="Z216" i="8"/>
  <c r="X117" i="8"/>
  <c r="AZ47" i="7"/>
  <c r="AP278" i="8"/>
  <c r="AX114" i="8"/>
  <c r="V177" i="8"/>
  <c r="R15" i="7"/>
  <c r="P227" i="8"/>
  <c r="AH67" i="7"/>
  <c r="BF151" i="8"/>
  <c r="AV257" i="8"/>
  <c r="AP155" i="8"/>
  <c r="AZ165" i="8"/>
  <c r="AJ43" i="7"/>
  <c r="AV286" i="8"/>
  <c r="AJ209" i="8"/>
  <c r="AF157" i="8"/>
  <c r="V245" i="8"/>
  <c r="I276" i="2"/>
  <c r="AD77" i="7"/>
  <c r="AR25" i="7"/>
  <c r="D268" i="8"/>
  <c r="BD69" i="7"/>
  <c r="BD109" i="8"/>
  <c r="AZ163" i="8"/>
  <c r="AD241" i="8"/>
  <c r="AZ75" i="7"/>
  <c r="AJ11" i="7"/>
  <c r="AR216" i="8"/>
  <c r="BB39" i="7"/>
  <c r="AN209" i="8"/>
  <c r="AV249" i="8"/>
  <c r="BF167" i="8"/>
  <c r="AF263" i="2"/>
  <c r="AV172" i="8"/>
  <c r="AX242" i="8"/>
  <c r="BD63" i="7"/>
  <c r="T35" i="7"/>
  <c r="BB234" i="8"/>
  <c r="AJ31" i="7"/>
  <c r="R5" i="7"/>
  <c r="AP5" i="7"/>
  <c r="AZ5" i="7"/>
  <c r="AZ19" i="7"/>
  <c r="BB21" i="7"/>
  <c r="AR23" i="7"/>
  <c r="AX25" i="7"/>
  <c r="AZ25" i="7"/>
  <c r="AF29" i="7"/>
  <c r="BF33" i="7"/>
  <c r="AH37" i="7"/>
  <c r="AZ37" i="7"/>
  <c r="AR39" i="7"/>
  <c r="AN41" i="7"/>
  <c r="AJ45" i="7"/>
  <c r="AT49" i="7"/>
  <c r="AX49" i="7"/>
  <c r="AJ53" i="7"/>
  <c r="R61" i="7"/>
  <c r="AB61" i="7"/>
  <c r="AJ61" i="7"/>
  <c r="AJ65" i="7"/>
  <c r="AN69" i="7"/>
  <c r="AH73" i="7"/>
  <c r="AT77" i="7"/>
  <c r="AG188" i="5"/>
  <c r="D148" i="6"/>
  <c r="K89" i="5"/>
  <c r="K88" i="5"/>
  <c r="K90" i="5"/>
  <c r="K87" i="5"/>
  <c r="M106" i="3"/>
  <c r="AK108" i="3"/>
  <c r="M210" i="3"/>
  <c r="AG110" i="3"/>
  <c r="AO211" i="3"/>
  <c r="AC212" i="3"/>
  <c r="AO212" i="3"/>
  <c r="Q112" i="3"/>
  <c r="AG214" i="3"/>
  <c r="AK114" i="3"/>
  <c r="AS114" i="3"/>
  <c r="AW114" i="3"/>
  <c r="C115" i="3"/>
  <c r="G115" i="3"/>
  <c r="G116" i="3"/>
  <c r="AK217" i="3"/>
  <c r="BE218" i="3"/>
  <c r="AC118" i="3"/>
  <c r="AE121" i="3"/>
  <c r="AG122" i="3"/>
  <c r="U225" i="3"/>
  <c r="AG225" i="3"/>
  <c r="BA225" i="3"/>
  <c r="U125" i="3"/>
  <c r="AG226" i="3"/>
  <c r="BE228" i="3"/>
  <c r="Q128" i="3"/>
  <c r="Q230" i="3"/>
  <c r="AK130" i="3"/>
  <c r="E131" i="3"/>
  <c r="G131" i="3"/>
  <c r="Y232" i="3"/>
  <c r="AS131" i="3"/>
  <c r="BE232" i="3"/>
  <c r="BE132" i="3"/>
  <c r="U234" i="3"/>
  <c r="BA235" i="3"/>
  <c r="Y136" i="3"/>
  <c r="C238" i="3"/>
  <c r="M139" i="3"/>
  <c r="C241" i="3"/>
  <c r="M241" i="3"/>
  <c r="Q242" i="3"/>
  <c r="AG242" i="3"/>
  <c r="O142" i="3"/>
  <c r="Q142" i="3"/>
  <c r="AW142" i="3"/>
  <c r="AY243" i="3"/>
  <c r="Q143" i="3"/>
  <c r="BA245" i="3"/>
  <c r="Y246" i="3"/>
  <c r="AC246" i="3"/>
  <c r="AW246" i="3"/>
  <c r="AC247" i="3"/>
  <c r="AO146" i="3"/>
  <c r="AW146" i="3"/>
  <c r="AG147" i="3"/>
  <c r="C148" i="3"/>
  <c r="U249" i="3"/>
  <c r="M151" i="3"/>
  <c r="Q151" i="3"/>
  <c r="AQ151" i="3"/>
  <c r="AS151" i="3"/>
  <c r="W152" i="3"/>
  <c r="AA152" i="3"/>
  <c r="AG152" i="3"/>
  <c r="AK253" i="3"/>
  <c r="AU152" i="3"/>
  <c r="BE152" i="3"/>
  <c r="M153" i="3"/>
  <c r="U153" i="3"/>
  <c r="AM254" i="3"/>
  <c r="AO254" i="3"/>
  <c r="M255" i="3"/>
  <c r="O255" i="3"/>
  <c r="S255" i="3"/>
  <c r="U154" i="3"/>
  <c r="AE255" i="3"/>
  <c r="AY255" i="3"/>
  <c r="BE255" i="3"/>
  <c r="BG154" i="3"/>
  <c r="E256" i="3"/>
  <c r="AU256" i="3"/>
  <c r="BG256" i="3"/>
  <c r="AA156" i="3"/>
  <c r="AM257" i="3"/>
  <c r="AU257" i="3"/>
  <c r="C157" i="3"/>
  <c r="I157" i="3"/>
  <c r="M157" i="3"/>
  <c r="O157" i="3"/>
  <c r="S258" i="3"/>
  <c r="U157" i="3"/>
  <c r="W258" i="3"/>
  <c r="AA157" i="3"/>
  <c r="AE157" i="3"/>
  <c r="AY157" i="3"/>
  <c r="G158" i="3"/>
  <c r="O158" i="3"/>
  <c r="Q259" i="3"/>
  <c r="AG259" i="3"/>
  <c r="AK158" i="3"/>
  <c r="AO259" i="3"/>
  <c r="AQ158" i="3"/>
  <c r="O159" i="3"/>
  <c r="G261" i="3"/>
  <c r="I261" i="3"/>
  <c r="O261" i="3"/>
  <c r="S160" i="3"/>
  <c r="AI160" i="3"/>
  <c r="O262" i="3"/>
  <c r="AE161" i="3"/>
  <c r="AG262" i="3"/>
  <c r="AQ262" i="3"/>
  <c r="BC262" i="3"/>
  <c r="I263" i="3"/>
  <c r="U162" i="3"/>
  <c r="AE263" i="3"/>
  <c r="AU162" i="3"/>
  <c r="BA162" i="3"/>
  <c r="BE263" i="3"/>
  <c r="BG162" i="3"/>
  <c r="I163" i="3"/>
  <c r="O264" i="3"/>
  <c r="Q163" i="3"/>
  <c r="W163" i="3"/>
  <c r="AE163" i="3"/>
  <c r="AM264" i="3"/>
  <c r="AQ264" i="3"/>
  <c r="AU163" i="3"/>
  <c r="BG264" i="3"/>
  <c r="O265" i="3"/>
  <c r="S265" i="3"/>
  <c r="AK164" i="3"/>
  <c r="AO164" i="3"/>
  <c r="AU164" i="3"/>
  <c r="AY164" i="3"/>
  <c r="E165" i="3"/>
  <c r="AE266" i="3"/>
  <c r="AU165" i="3"/>
  <c r="E166" i="3"/>
  <c r="AG267" i="3"/>
  <c r="AI166" i="3"/>
  <c r="AM267" i="3"/>
  <c r="AS267" i="3"/>
  <c r="AU166" i="3"/>
  <c r="AY166" i="3"/>
  <c r="C167" i="3"/>
  <c r="G167" i="3"/>
  <c r="I167" i="3"/>
  <c r="O268" i="3"/>
  <c r="S167" i="3"/>
  <c r="W167" i="3"/>
  <c r="AA167" i="3"/>
  <c r="AE167" i="3"/>
  <c r="AM167" i="3"/>
  <c r="AW167" i="3"/>
  <c r="BE268" i="3"/>
  <c r="C168" i="3"/>
  <c r="O168" i="3"/>
  <c r="U269" i="3"/>
  <c r="W168" i="3"/>
  <c r="AI168" i="3"/>
  <c r="AM269" i="3"/>
  <c r="AU269" i="3"/>
  <c r="AY168" i="3"/>
  <c r="E270" i="3"/>
  <c r="I169" i="3"/>
  <c r="AE270" i="3"/>
  <c r="AM169" i="3"/>
  <c r="BC270" i="3"/>
  <c r="BG270" i="3"/>
  <c r="AA271" i="3"/>
  <c r="AI170" i="3"/>
  <c r="AQ170" i="3"/>
  <c r="BC271" i="3"/>
  <c r="E171" i="3"/>
  <c r="O171" i="3"/>
  <c r="U272" i="3"/>
  <c r="Y272" i="3"/>
  <c r="AQ252" i="3"/>
  <c r="AG125" i="3"/>
  <c r="AM259" i="3"/>
  <c r="AU156" i="3"/>
  <c r="AM156" i="3"/>
  <c r="BA227" i="3"/>
  <c r="BG163" i="3"/>
  <c r="AM158" i="3"/>
  <c r="AM163" i="3"/>
  <c r="AQ259" i="3"/>
  <c r="AQ161" i="3"/>
  <c r="AE264" i="3"/>
  <c r="I162" i="3"/>
  <c r="H153" i="8"/>
  <c r="AP209" i="2"/>
  <c r="Y210" i="2"/>
  <c r="P211" i="2"/>
  <c r="AR211" i="2"/>
  <c r="AI212" i="2"/>
  <c r="AM212" i="2"/>
  <c r="AU212" i="2"/>
  <c r="H213" i="2"/>
  <c r="AP221" i="2"/>
  <c r="BB221" i="2"/>
  <c r="AY224" i="2"/>
  <c r="D225" i="2"/>
  <c r="Q226" i="2"/>
  <c r="AO226" i="2"/>
  <c r="AI228" i="2"/>
  <c r="AW230" i="2"/>
  <c r="BA230" i="2"/>
  <c r="AP269" i="2"/>
  <c r="M270" i="2"/>
  <c r="AO270" i="2"/>
  <c r="AS270" i="2"/>
  <c r="AR271" i="2"/>
  <c r="E272" i="2"/>
  <c r="I272" i="2"/>
  <c r="AE272" i="2"/>
  <c r="AI272" i="2"/>
  <c r="X273" i="2"/>
  <c r="Z273" i="2"/>
  <c r="AD273" i="2"/>
  <c r="AT273" i="2"/>
  <c r="AZ273" i="2"/>
  <c r="BD273" i="2"/>
  <c r="I274" i="2"/>
  <c r="Q274" i="2"/>
  <c r="AK274" i="2"/>
  <c r="F275" i="2"/>
  <c r="T275" i="2"/>
  <c r="R277" i="2"/>
  <c r="AT277" i="2"/>
  <c r="AG278" i="2"/>
  <c r="BC278" i="2"/>
  <c r="BE278" i="2"/>
  <c r="AF279" i="2"/>
  <c r="AZ279" i="2"/>
  <c r="AI280" i="2"/>
  <c r="AQ280" i="2"/>
  <c r="BC280" i="2"/>
  <c r="V281" i="2"/>
  <c r="AV150" i="5"/>
  <c r="D209" i="2"/>
  <c r="H209" i="2"/>
  <c r="AD209" i="2"/>
  <c r="AH209" i="2"/>
  <c r="AL209" i="2"/>
  <c r="BB209" i="2"/>
  <c r="BF209" i="2"/>
  <c r="G210" i="2"/>
  <c r="AG210" i="2"/>
  <c r="AW210" i="2"/>
  <c r="BC210" i="2"/>
  <c r="BE210" i="2"/>
  <c r="L211" i="2"/>
  <c r="T211" i="2"/>
  <c r="X211" i="2"/>
  <c r="AB211" i="2"/>
  <c r="AF211" i="2"/>
  <c r="AJ211" i="2"/>
  <c r="AN211" i="2"/>
  <c r="AZ211" i="2"/>
  <c r="E212" i="2"/>
  <c r="I212" i="2"/>
  <c r="O212" i="2"/>
  <c r="S212" i="2"/>
  <c r="D213" i="2"/>
  <c r="R213" i="2"/>
  <c r="V213" i="2"/>
  <c r="Z213" i="2"/>
  <c r="AH213" i="2"/>
  <c r="AL213" i="2"/>
  <c r="BB213" i="2"/>
  <c r="BF213" i="2"/>
  <c r="M214" i="2"/>
  <c r="U214" i="2"/>
  <c r="Y214" i="2"/>
  <c r="AC214" i="2"/>
  <c r="BE214" i="2"/>
  <c r="B215" i="2"/>
  <c r="F215" i="2"/>
  <c r="H215" i="2"/>
  <c r="L215" i="2"/>
  <c r="X215" i="2"/>
  <c r="AD215" i="2"/>
  <c r="AF215" i="2"/>
  <c r="AJ215" i="2"/>
  <c r="AN215" i="2"/>
  <c r="AT215" i="2"/>
  <c r="BD215" i="2"/>
  <c r="I216" i="2"/>
  <c r="O216" i="2"/>
  <c r="W216" i="2"/>
  <c r="AA216" i="2"/>
  <c r="AM216" i="2"/>
  <c r="AQ216" i="2"/>
  <c r="AU216" i="2"/>
  <c r="BC216" i="2"/>
  <c r="D217" i="2"/>
  <c r="N217" i="2"/>
  <c r="R217" i="2"/>
  <c r="V217" i="2"/>
  <c r="AD217" i="2"/>
  <c r="AH217" i="2"/>
  <c r="AP217" i="2"/>
  <c r="AT217" i="2"/>
  <c r="BF217" i="2"/>
  <c r="G218" i="2"/>
  <c r="Q218" i="2"/>
  <c r="AC218" i="2"/>
  <c r="AO218" i="2"/>
  <c r="AS218" i="2"/>
  <c r="BA218" i="2"/>
  <c r="B219" i="2"/>
  <c r="F219" i="2"/>
  <c r="P219" i="2"/>
  <c r="V219" i="2"/>
  <c r="X219" i="2"/>
  <c r="AJ219" i="2"/>
  <c r="E220" i="2"/>
  <c r="O220" i="2"/>
  <c r="Q220" i="2"/>
  <c r="S220" i="2"/>
  <c r="AU220" i="2"/>
  <c r="AW220" i="2"/>
  <c r="AY220" i="2"/>
  <c r="BE220" i="2"/>
  <c r="D221" i="2"/>
  <c r="H221" i="2"/>
  <c r="R221" i="2"/>
  <c r="V221" i="2"/>
  <c r="AF221" i="2"/>
  <c r="AH221" i="2"/>
  <c r="AL221" i="2"/>
  <c r="AT221" i="2"/>
  <c r="G222" i="2"/>
  <c r="Q222" i="2"/>
  <c r="U222" i="2"/>
  <c r="AC222" i="2"/>
  <c r="AM222" i="2"/>
  <c r="AO222" i="2"/>
  <c r="BA222" i="2"/>
  <c r="B223" i="2"/>
  <c r="N223" i="2"/>
  <c r="P223" i="2"/>
  <c r="AB223" i="2"/>
  <c r="AF223" i="2"/>
  <c r="AZ223" i="2"/>
  <c r="M224" i="2"/>
  <c r="O224" i="2"/>
  <c r="S224" i="2"/>
  <c r="BE224" i="2"/>
  <c r="H225" i="2"/>
  <c r="L225" i="2"/>
  <c r="R225" i="2"/>
  <c r="Z225" i="2"/>
  <c r="AD225" i="2"/>
  <c r="AF225" i="2"/>
  <c r="AH225" i="2"/>
  <c r="AN225" i="2"/>
  <c r="AP225" i="2"/>
  <c r="BB225" i="2"/>
  <c r="Y226" i="2"/>
  <c r="AE226" i="2"/>
  <c r="AK226" i="2"/>
  <c r="AW226" i="2"/>
  <c r="B227" i="2"/>
  <c r="F227" i="2"/>
  <c r="R227" i="2"/>
  <c r="T227" i="2"/>
  <c r="X227" i="2"/>
  <c r="AB227" i="2"/>
  <c r="AF227" i="2"/>
  <c r="AJ227" i="2"/>
  <c r="AN227" i="2"/>
  <c r="AV227" i="2"/>
  <c r="AZ227" i="2"/>
  <c r="E228" i="2"/>
  <c r="AA228" i="2"/>
  <c r="AK228" i="2"/>
  <c r="AY228" i="2"/>
  <c r="BC228" i="2"/>
  <c r="D229" i="2"/>
  <c r="L229" i="2"/>
  <c r="R229" i="2"/>
  <c r="V229" i="2"/>
  <c r="AR229" i="2"/>
  <c r="BF229" i="2"/>
  <c r="G230" i="2"/>
  <c r="M230" i="2"/>
  <c r="U230" i="2"/>
  <c r="W230" i="2"/>
  <c r="Y230" i="2"/>
  <c r="AC230" i="2"/>
  <c r="AI230" i="2"/>
  <c r="AK230" i="2"/>
  <c r="AY230" i="2"/>
  <c r="BC230" i="2"/>
  <c r="B231" i="2"/>
  <c r="L231" i="2"/>
  <c r="P231" i="2"/>
  <c r="X231" i="2"/>
  <c r="AB231" i="2"/>
  <c r="AL231" i="2"/>
  <c r="AN231" i="2"/>
  <c r="AV231" i="2"/>
  <c r="E232" i="2"/>
  <c r="W232" i="2"/>
  <c r="AA232" i="2"/>
  <c r="AE232" i="2"/>
  <c r="AG232" i="2"/>
  <c r="AY232" i="2"/>
  <c r="BE232" i="2"/>
  <c r="R233" i="2"/>
  <c r="AV233" i="2"/>
  <c r="BF233" i="2"/>
  <c r="G234" i="2"/>
  <c r="M234" i="2"/>
  <c r="U234" i="2"/>
  <c r="Y234" i="2"/>
  <c r="AC234" i="2"/>
  <c r="AG234" i="2"/>
  <c r="BE234" i="2"/>
  <c r="L235" i="2"/>
  <c r="T235" i="2"/>
  <c r="AB235" i="2"/>
  <c r="AN235" i="2"/>
  <c r="AP235" i="2"/>
  <c r="BD235" i="2"/>
  <c r="E236" i="2"/>
  <c r="I236" i="2"/>
  <c r="O236" i="2"/>
  <c r="AC236" i="2"/>
  <c r="AQ236" i="2"/>
  <c r="BA236" i="2"/>
  <c r="BC236" i="2"/>
  <c r="BE236" i="2"/>
  <c r="D237" i="2"/>
  <c r="T237" i="2"/>
  <c r="V237" i="2"/>
  <c r="AB237" i="2"/>
  <c r="AF237" i="2"/>
  <c r="AH237" i="2"/>
  <c r="AJ237" i="2"/>
  <c r="AR237" i="2"/>
  <c r="AZ237" i="2"/>
  <c r="BF237" i="2"/>
  <c r="C238" i="2"/>
  <c r="G238" i="2"/>
  <c r="I238" i="2"/>
  <c r="O238" i="2"/>
  <c r="Q238" i="2"/>
  <c r="AK238" i="2"/>
  <c r="AO238" i="2"/>
  <c r="AU238" i="2"/>
  <c r="BC238" i="2"/>
  <c r="BE238" i="2"/>
  <c r="B239" i="2"/>
  <c r="L239" i="2"/>
  <c r="N239" i="2"/>
  <c r="V239" i="2"/>
  <c r="Z239" i="2"/>
  <c r="AB239" i="2"/>
  <c r="AH239" i="2"/>
  <c r="AL239" i="2"/>
  <c r="BD239" i="2"/>
  <c r="E240" i="2"/>
  <c r="I240" i="2"/>
  <c r="AE240" i="2"/>
  <c r="AI240" i="2"/>
  <c r="AM240" i="2"/>
  <c r="AO240" i="2"/>
  <c r="AQ240" i="2"/>
  <c r="AU240" i="2"/>
  <c r="AY240" i="2"/>
  <c r="BG240" i="2"/>
  <c r="D241" i="2"/>
  <c r="H241" i="2"/>
  <c r="N241" i="2"/>
  <c r="T241" i="2"/>
  <c r="AB241" i="2"/>
  <c r="AD241" i="2"/>
  <c r="AL241" i="2"/>
  <c r="AP241" i="2"/>
  <c r="AR241" i="2"/>
  <c r="BB241" i="2"/>
  <c r="C242" i="2"/>
  <c r="G242" i="2"/>
  <c r="M242" i="2"/>
  <c r="S242" i="2"/>
  <c r="AC242" i="2"/>
  <c r="AG242" i="2"/>
  <c r="AK242" i="2"/>
  <c r="AS242" i="2"/>
  <c r="BE242" i="2"/>
  <c r="F243" i="2"/>
  <c r="N243" i="2"/>
  <c r="R243" i="2"/>
  <c r="T243" i="2"/>
  <c r="X243" i="2"/>
  <c r="AB243" i="2"/>
  <c r="AF243" i="2"/>
  <c r="AJ243" i="2"/>
  <c r="AV243" i="2"/>
  <c r="BD243" i="2"/>
  <c r="BF243" i="2"/>
  <c r="E244" i="2"/>
  <c r="I244" i="2"/>
  <c r="W244" i="2"/>
  <c r="AC244" i="2"/>
  <c r="AI244" i="2"/>
  <c r="AO244" i="2"/>
  <c r="AU244" i="2"/>
  <c r="BA244" i="2"/>
  <c r="BC244" i="2"/>
  <c r="AB245" i="2"/>
  <c r="AH245" i="2"/>
  <c r="AL245" i="2"/>
  <c r="AR245" i="2"/>
  <c r="AV245" i="2"/>
  <c r="AX245" i="2"/>
  <c r="C246" i="2"/>
  <c r="G246" i="2"/>
  <c r="M246" i="2"/>
  <c r="U246" i="2"/>
  <c r="Y246" i="2"/>
  <c r="AG246" i="2"/>
  <c r="AM246" i="2"/>
  <c r="AQ246" i="2"/>
  <c r="AW246" i="2"/>
  <c r="BA246" i="2"/>
  <c r="BE246" i="2"/>
  <c r="P247" i="2"/>
  <c r="T247" i="2"/>
  <c r="AB247" i="2"/>
  <c r="AD247" i="2"/>
  <c r="AJ247" i="2"/>
  <c r="AR247" i="2"/>
  <c r="AV247" i="2"/>
  <c r="AX247" i="2"/>
  <c r="AZ247" i="2"/>
  <c r="BF251" i="2"/>
  <c r="BF247" i="2"/>
  <c r="E248" i="2"/>
  <c r="M252" i="2"/>
  <c r="M248" i="2"/>
  <c r="O248" i="2"/>
  <c r="AY248" i="2"/>
  <c r="D253" i="2"/>
  <c r="D249" i="2"/>
  <c r="N249" i="2"/>
  <c r="X249" i="2"/>
  <c r="Z249" i="2"/>
  <c r="AL249" i="2"/>
  <c r="AT249" i="2"/>
  <c r="BF249" i="2"/>
  <c r="C250" i="2"/>
  <c r="E250" i="2"/>
  <c r="O250" i="2"/>
  <c r="Y250" i="2"/>
  <c r="AC250" i="2"/>
  <c r="AE250" i="2"/>
  <c r="AK250" i="2"/>
  <c r="AQ250" i="2"/>
  <c r="AS250" i="2"/>
  <c r="BE250" i="2"/>
  <c r="F251" i="2"/>
  <c r="P251" i="2"/>
  <c r="X251" i="2"/>
  <c r="AB251" i="2"/>
  <c r="AD251" i="2"/>
  <c r="AF251" i="2"/>
  <c r="AJ251" i="2"/>
  <c r="AN251" i="2"/>
  <c r="BB251" i="2"/>
  <c r="BD251" i="2"/>
  <c r="I252" i="2"/>
  <c r="O252" i="2"/>
  <c r="Q252" i="2"/>
  <c r="S252" i="2"/>
  <c r="AI252" i="2"/>
  <c r="AY252" i="2"/>
  <c r="BA252" i="2"/>
  <c r="H253" i="2"/>
  <c r="X253" i="2"/>
  <c r="Z253" i="2"/>
  <c r="AB253" i="2"/>
  <c r="AD253" i="2"/>
  <c r="AH253" i="2"/>
  <c r="AL253" i="2"/>
  <c r="AR253" i="2"/>
  <c r="AT253" i="2"/>
  <c r="AX253" i="2"/>
  <c r="BF253" i="2"/>
  <c r="C254" i="2"/>
  <c r="E254" i="2"/>
  <c r="G254" i="2"/>
  <c r="Q254" i="2"/>
  <c r="U254" i="2"/>
  <c r="AC254" i="2"/>
  <c r="AG254" i="2"/>
  <c r="AK254" i="2"/>
  <c r="AW254" i="2"/>
  <c r="BA254" i="2"/>
  <c r="BC254" i="2"/>
  <c r="BE254" i="2"/>
  <c r="F255" i="2"/>
  <c r="AB255" i="2"/>
  <c r="AF255" i="2"/>
  <c r="AH255" i="2"/>
  <c r="AL255" i="2"/>
  <c r="AN255" i="2"/>
  <c r="AR255" i="2"/>
  <c r="AZ255" i="2"/>
  <c r="BB255" i="2"/>
  <c r="BF255" i="2"/>
  <c r="I256" i="2"/>
  <c r="O256" i="2"/>
  <c r="Q256" i="2"/>
  <c r="S256" i="2"/>
  <c r="AE256" i="2"/>
  <c r="AI256" i="2"/>
  <c r="AK256" i="2"/>
  <c r="H257" i="2"/>
  <c r="T257" i="2"/>
  <c r="X257" i="2"/>
  <c r="AH257" i="2"/>
  <c r="AJ257" i="2"/>
  <c r="AL257" i="2"/>
  <c r="AN257" i="2"/>
  <c r="AT257" i="2"/>
  <c r="E258" i="2"/>
  <c r="I258" i="2"/>
  <c r="M258" i="2"/>
  <c r="Q258" i="2"/>
  <c r="W258" i="2"/>
  <c r="Y258" i="2"/>
  <c r="AG258" i="2"/>
  <c r="AO258" i="2"/>
  <c r="AS258" i="2"/>
  <c r="AW258" i="2"/>
  <c r="AY258" i="2"/>
  <c r="BA258" i="2"/>
  <c r="BE258" i="2"/>
  <c r="R259" i="2"/>
  <c r="AL259" i="2"/>
  <c r="AN259" i="2"/>
  <c r="AP259" i="2"/>
  <c r="AV259" i="2"/>
  <c r="AZ259" i="2"/>
  <c r="BB259" i="2"/>
  <c r="BD259" i="2"/>
  <c r="O260" i="2"/>
  <c r="AC260" i="2"/>
  <c r="AI260" i="2"/>
  <c r="AS260" i="2"/>
  <c r="BG260" i="2"/>
  <c r="B261" i="2"/>
  <c r="D261" i="2"/>
  <c r="N261" i="2"/>
  <c r="Z261" i="2"/>
  <c r="AB261" i="2"/>
  <c r="AD261" i="2"/>
  <c r="AJ261" i="2"/>
  <c r="AP261" i="2"/>
  <c r="AT265" i="2"/>
  <c r="AT261" i="2"/>
  <c r="BB261" i="2"/>
  <c r="Q262" i="2"/>
  <c r="AG262" i="2"/>
  <c r="AK262" i="2"/>
  <c r="AO262" i="2"/>
  <c r="AW262" i="2"/>
  <c r="AY262" i="2"/>
  <c r="BA262" i="2"/>
  <c r="BE262" i="2"/>
  <c r="D263" i="2"/>
  <c r="L263" i="2"/>
  <c r="R263" i="2"/>
  <c r="T263" i="2"/>
  <c r="X263" i="2"/>
  <c r="AB263" i="2"/>
  <c r="BB263" i="2"/>
  <c r="G264" i="2"/>
  <c r="W264" i="2"/>
  <c r="AA264" i="2"/>
  <c r="AS264" i="2"/>
  <c r="AY264" i="2"/>
  <c r="BA264" i="2"/>
  <c r="BC264" i="2"/>
  <c r="B265" i="2"/>
  <c r="H265" i="2"/>
  <c r="N265" i="2"/>
  <c r="AD265" i="2"/>
  <c r="AH265" i="2"/>
  <c r="E266" i="2"/>
  <c r="W266" i="2"/>
  <c r="AM266" i="2"/>
  <c r="AW266" i="2"/>
  <c r="AY266" i="2"/>
  <c r="BC266" i="2"/>
  <c r="F267" i="2"/>
  <c r="V267" i="2"/>
  <c r="BB267" i="2"/>
  <c r="W268" i="2"/>
  <c r="AY268" i="2"/>
  <c r="N269" i="2"/>
  <c r="Z269" i="2"/>
  <c r="AD269" i="2"/>
  <c r="BA272" i="2"/>
  <c r="BG276" i="2"/>
  <c r="AJ265" i="2"/>
  <c r="AP265" i="2"/>
  <c r="AX265" i="2"/>
  <c r="M266" i="2"/>
  <c r="Q266" i="2"/>
  <c r="AC266" i="2"/>
  <c r="AG266" i="2"/>
  <c r="AS266" i="2"/>
  <c r="L267" i="2"/>
  <c r="P267" i="2"/>
  <c r="X267" i="2"/>
  <c r="AF267" i="2"/>
  <c r="O268" i="2"/>
  <c r="AA268" i="2"/>
  <c r="AE268" i="2"/>
  <c r="AO268" i="2"/>
  <c r="AQ268" i="2"/>
  <c r="BA268" i="2"/>
  <c r="H269" i="2"/>
  <c r="AL269" i="2"/>
  <c r="AT269" i="2"/>
  <c r="AX269" i="2"/>
  <c r="AZ269" i="2"/>
  <c r="BD269" i="2"/>
  <c r="C270" i="2"/>
  <c r="E270" i="2"/>
  <c r="O270" i="2"/>
  <c r="AG270" i="2"/>
  <c r="AK270" i="2"/>
  <c r="AW270" i="2"/>
  <c r="P271" i="2"/>
  <c r="T271" i="2"/>
  <c r="AV271" i="2"/>
  <c r="AZ271" i="2"/>
  <c r="G272" i="2"/>
  <c r="M272" i="2"/>
  <c r="AA272" i="2"/>
  <c r="AU272" i="2"/>
  <c r="AY272" i="2"/>
  <c r="AB273" i="2"/>
  <c r="AH273" i="2"/>
  <c r="AL273" i="2"/>
  <c r="AP273" i="2"/>
  <c r="BF273" i="2"/>
  <c r="O274" i="2"/>
  <c r="U274" i="2"/>
  <c r="AA274" i="2"/>
  <c r="AC274" i="2"/>
  <c r="AG274" i="2"/>
  <c r="AI274" i="2"/>
  <c r="AO274" i="2"/>
  <c r="AB275" i="2"/>
  <c r="AF275" i="2"/>
  <c r="E276" i="2"/>
  <c r="AM276" i="2"/>
  <c r="AQ276" i="2"/>
  <c r="D277" i="2"/>
  <c r="H277" i="2"/>
  <c r="N277" i="2"/>
  <c r="P277" i="2"/>
  <c r="T277" i="2"/>
  <c r="V277" i="2"/>
  <c r="Z277" i="2"/>
  <c r="AF277" i="2"/>
  <c r="AH277" i="2"/>
  <c r="AP277" i="2"/>
  <c r="BB277" i="2"/>
  <c r="AK278" i="2"/>
  <c r="AW278" i="2"/>
  <c r="R279" i="2"/>
  <c r="AT279" i="2"/>
  <c r="BB279" i="2"/>
  <c r="BD279" i="2"/>
  <c r="C280" i="2"/>
  <c r="Q280" i="2"/>
  <c r="W280" i="2"/>
  <c r="AC280" i="2"/>
  <c r="AE280" i="2"/>
  <c r="AG280" i="2"/>
  <c r="AQ284" i="2"/>
  <c r="AU280" i="2"/>
  <c r="AY284" i="2"/>
  <c r="D281" i="2"/>
  <c r="H281" i="2"/>
  <c r="R281" i="2"/>
  <c r="Z281" i="2"/>
  <c r="AL281" i="2"/>
  <c r="AX281" i="2"/>
  <c r="P222" i="5"/>
  <c r="AM61" i="7"/>
  <c r="AM162" i="5"/>
  <c r="AA271" i="5"/>
  <c r="L231" i="6"/>
  <c r="L235" i="6"/>
  <c r="D261" i="6"/>
  <c r="L267" i="6"/>
  <c r="G278" i="6"/>
  <c r="AI210" i="6"/>
  <c r="Q216" i="6"/>
  <c r="BE216" i="6"/>
  <c r="AG119" i="6"/>
  <c r="O222" i="6"/>
  <c r="BA225" i="6"/>
  <c r="O125" i="6"/>
  <c r="AY230" i="6"/>
  <c r="AY233" i="6"/>
  <c r="BA233" i="6"/>
  <c r="W245" i="6"/>
  <c r="AO252" i="6"/>
  <c r="AC264" i="6"/>
  <c r="AS264" i="6"/>
  <c r="O164" i="6"/>
  <c r="AW267" i="6"/>
  <c r="S268" i="6"/>
  <c r="Y168" i="6"/>
  <c r="AU272" i="6"/>
  <c r="AO276" i="6"/>
  <c r="AM277" i="6"/>
  <c r="W278" i="6"/>
  <c r="AI177" i="6"/>
  <c r="O280" i="6"/>
  <c r="AS179" i="6"/>
  <c r="AQ282" i="6"/>
  <c r="AE288" i="6"/>
  <c r="BG228" i="6"/>
  <c r="BG128" i="6"/>
  <c r="BG256" i="6"/>
  <c r="I107" i="3"/>
  <c r="E108" i="3"/>
  <c r="AM211" i="3"/>
  <c r="W217" i="3"/>
  <c r="S218" i="3"/>
  <c r="W117" i="3"/>
  <c r="I120" i="3"/>
  <c r="AU221" i="3"/>
  <c r="AE225" i="3"/>
  <c r="AI225" i="3"/>
  <c r="AY225" i="3"/>
  <c r="E130" i="3"/>
  <c r="BC132" i="3"/>
  <c r="BG233" i="3"/>
  <c r="E234" i="3"/>
  <c r="AY136" i="3"/>
  <c r="O138" i="3"/>
  <c r="I241" i="3"/>
  <c r="AI243" i="3"/>
  <c r="AM142" i="3"/>
  <c r="AE245" i="3"/>
  <c r="AI245" i="3"/>
  <c r="E145" i="3"/>
  <c r="S153" i="3"/>
  <c r="AI254" i="3"/>
  <c r="S257" i="3"/>
  <c r="AK20" i="7"/>
  <c r="S105" i="3"/>
  <c r="AA210" i="3"/>
  <c r="AQ105" i="3"/>
  <c r="O108" i="3"/>
  <c r="O209" i="3"/>
  <c r="AI108" i="3"/>
  <c r="AQ108" i="3"/>
  <c r="BC209" i="3"/>
  <c r="O210" i="3"/>
  <c r="S210" i="3"/>
  <c r="S109" i="3"/>
  <c r="AU109" i="3"/>
  <c r="W110" i="3"/>
  <c r="BG211" i="3"/>
  <c r="O111" i="3"/>
  <c r="AU212" i="3"/>
  <c r="E213" i="3"/>
  <c r="O213" i="3"/>
  <c r="AI112" i="3"/>
  <c r="BC213" i="3"/>
  <c r="O113" i="3"/>
  <c r="W113" i="3"/>
  <c r="AE113" i="3"/>
  <c r="AE214" i="3"/>
  <c r="AM113" i="3"/>
  <c r="AM214" i="3"/>
  <c r="AU214" i="3"/>
  <c r="I215" i="3"/>
  <c r="S114" i="3"/>
  <c r="AA215" i="3"/>
  <c r="AA114" i="3"/>
  <c r="AI215" i="3"/>
  <c r="AI114" i="3"/>
  <c r="AM215" i="3"/>
  <c r="AM114" i="3"/>
  <c r="AU215" i="3"/>
  <c r="AU114" i="3"/>
  <c r="AY114" i="3"/>
  <c r="E115" i="3"/>
  <c r="S216" i="3"/>
  <c r="AA115" i="3"/>
  <c r="AA216" i="3"/>
  <c r="AI115" i="3"/>
  <c r="BG115" i="3"/>
  <c r="S217" i="3"/>
  <c r="AE217" i="3"/>
  <c r="AQ116" i="3"/>
  <c r="AY116" i="3"/>
  <c r="AY217" i="3"/>
  <c r="I117" i="3"/>
  <c r="AE117" i="3"/>
  <c r="AM218" i="3"/>
  <c r="AM117" i="3"/>
  <c r="AU218" i="3"/>
  <c r="BG218" i="3"/>
  <c r="I118" i="3"/>
  <c r="S219" i="3"/>
  <c r="AE118" i="3"/>
  <c r="AI118" i="3"/>
  <c r="AI219" i="3"/>
  <c r="AM219" i="3"/>
  <c r="AM118" i="3"/>
  <c r="BG219" i="3"/>
  <c r="E119" i="3"/>
  <c r="O220" i="3"/>
  <c r="O119" i="3"/>
  <c r="AA119" i="3"/>
  <c r="AM220" i="3"/>
  <c r="AM119" i="3"/>
  <c r="AU119" i="3"/>
  <c r="BC220" i="3"/>
  <c r="E120" i="3"/>
  <c r="E221" i="3"/>
  <c r="AE221" i="3"/>
  <c r="AE120" i="3"/>
  <c r="AM221" i="3"/>
  <c r="AY120" i="3"/>
  <c r="BC120" i="3"/>
  <c r="I121" i="3"/>
  <c r="O121" i="3"/>
  <c r="O222" i="3"/>
  <c r="W121" i="3"/>
  <c r="AI222" i="3"/>
  <c r="AU222" i="3"/>
  <c r="BC121" i="3"/>
  <c r="O122" i="3"/>
  <c r="AQ122" i="3"/>
  <c r="AU223" i="3"/>
  <c r="O123" i="3"/>
  <c r="AI224" i="3"/>
  <c r="AI123" i="3"/>
  <c r="AU224" i="3"/>
  <c r="AU123" i="3"/>
  <c r="BC224" i="3"/>
  <c r="BC123" i="3"/>
  <c r="O124" i="3"/>
  <c r="W124" i="3"/>
  <c r="AQ225" i="3"/>
  <c r="I125" i="3"/>
  <c r="I226" i="3"/>
  <c r="AA226" i="3"/>
  <c r="AA125" i="3"/>
  <c r="AI226" i="3"/>
  <c r="AU226" i="3"/>
  <c r="BC125" i="3"/>
  <c r="O126" i="3"/>
  <c r="AE231" i="3"/>
  <c r="AE126" i="3"/>
  <c r="AM227" i="3"/>
  <c r="AY227" i="3"/>
  <c r="BG126" i="3"/>
  <c r="BG227" i="3"/>
  <c r="E232" i="3"/>
  <c r="E228" i="3"/>
  <c r="AI127" i="3"/>
  <c r="AU228" i="3"/>
  <c r="BG232" i="3"/>
  <c r="BG127" i="3"/>
  <c r="BG228" i="3"/>
  <c r="O229" i="3"/>
  <c r="AU229" i="3"/>
  <c r="BC229" i="3"/>
  <c r="BG128" i="3"/>
  <c r="BC230" i="3"/>
  <c r="O130" i="3"/>
  <c r="AA130" i="3"/>
  <c r="AM231" i="3"/>
  <c r="AQ231" i="3"/>
  <c r="AQ130" i="3"/>
  <c r="AY130" i="3"/>
  <c r="O131" i="3"/>
  <c r="AU131" i="3"/>
  <c r="BC131" i="3"/>
  <c r="BC232" i="3"/>
  <c r="I233" i="3"/>
  <c r="S233" i="3"/>
  <c r="AE132" i="3"/>
  <c r="AQ233" i="3"/>
  <c r="AM234" i="3"/>
  <c r="AU234" i="3"/>
  <c r="AY134" i="3"/>
  <c r="E236" i="3"/>
  <c r="AI135" i="3"/>
  <c r="AI236" i="3"/>
  <c r="AM236" i="3"/>
  <c r="AU236" i="3"/>
  <c r="BC135" i="3"/>
  <c r="BC236" i="3"/>
  <c r="I136" i="3"/>
  <c r="W237" i="3"/>
  <c r="BG237" i="3"/>
  <c r="I238" i="3"/>
  <c r="I137" i="3"/>
  <c r="W137" i="3"/>
  <c r="AE238" i="3"/>
  <c r="AE137" i="3"/>
  <c r="AM238" i="3"/>
  <c r="AU238" i="3"/>
  <c r="AU137" i="3"/>
  <c r="BC137" i="3"/>
  <c r="I138" i="3"/>
  <c r="S138" i="3"/>
  <c r="AM138" i="3"/>
  <c r="AU239" i="3"/>
  <c r="BG138" i="3"/>
  <c r="AE139" i="3"/>
  <c r="AY240" i="3"/>
  <c r="E241" i="3"/>
  <c r="AE140" i="3"/>
  <c r="AU140" i="3"/>
  <c r="AY241" i="3"/>
  <c r="AY140" i="3"/>
  <c r="BG241" i="3"/>
  <c r="I141" i="3"/>
  <c r="W141" i="3"/>
  <c r="AQ141" i="3"/>
  <c r="AQ242" i="3"/>
  <c r="AY242" i="3"/>
  <c r="BG141" i="3"/>
  <c r="I142" i="3"/>
  <c r="S142" i="3"/>
  <c r="S243" i="3"/>
  <c r="AA142" i="3"/>
  <c r="AU142" i="3"/>
  <c r="AE244" i="3"/>
  <c r="AE143" i="3"/>
  <c r="AI143" i="3"/>
  <c r="AQ244" i="3"/>
  <c r="O245" i="3"/>
  <c r="W245" i="3"/>
  <c r="AY245" i="3"/>
  <c r="I145" i="3"/>
  <c r="BG246" i="3"/>
  <c r="I146" i="3"/>
  <c r="S247" i="3"/>
  <c r="AI146" i="3"/>
  <c r="AI251" i="3"/>
  <c r="AQ247" i="3"/>
  <c r="AQ146" i="3"/>
  <c r="W252" i="3"/>
  <c r="W248" i="3"/>
  <c r="AE252" i="3"/>
  <c r="AM147" i="3"/>
  <c r="AM248" i="3"/>
  <c r="O249" i="3"/>
  <c r="AI148" i="3"/>
  <c r="AQ249" i="3"/>
  <c r="AQ149" i="3"/>
  <c r="AY148" i="3"/>
  <c r="AQ246" i="3"/>
  <c r="BG234" i="3"/>
  <c r="AE241" i="3"/>
  <c r="BG110" i="3"/>
  <c r="AE218" i="3"/>
  <c r="AY221" i="3"/>
  <c r="AI228" i="3"/>
  <c r="E147" i="3"/>
  <c r="AM105" i="3"/>
  <c r="W107" i="3"/>
  <c r="I209" i="3"/>
  <c r="W209" i="3"/>
  <c r="W108" i="3"/>
  <c r="AM209" i="3"/>
  <c r="AU108" i="3"/>
  <c r="AY209" i="3"/>
  <c r="AY108" i="3"/>
  <c r="I210" i="3"/>
  <c r="W109" i="3"/>
  <c r="AI210" i="3"/>
  <c r="AQ109" i="3"/>
  <c r="AY109" i="3"/>
  <c r="I211" i="3"/>
  <c r="AA110" i="3"/>
  <c r="AA211" i="3"/>
  <c r="AI111" i="3"/>
  <c r="BG111" i="3"/>
  <c r="I213" i="3"/>
  <c r="W112" i="3"/>
  <c r="AM213" i="3"/>
  <c r="I218" i="3"/>
  <c r="I113" i="3"/>
  <c r="S214" i="3"/>
  <c r="O114" i="3"/>
  <c r="W114" i="3"/>
  <c r="W215" i="3"/>
  <c r="AE114" i="3"/>
  <c r="AE215" i="3"/>
  <c r="AQ215" i="3"/>
  <c r="BC215" i="3"/>
  <c r="I216" i="3"/>
  <c r="O115" i="3"/>
  <c r="O216" i="3"/>
  <c r="W115" i="3"/>
  <c r="AE115" i="3"/>
  <c r="AM115" i="3"/>
  <c r="AM216" i="3"/>
  <c r="AY216" i="3"/>
  <c r="E217" i="3"/>
  <c r="E116" i="3"/>
  <c r="O116" i="3"/>
  <c r="AU116" i="3"/>
  <c r="BC217" i="3"/>
  <c r="E117" i="3"/>
  <c r="O218" i="3"/>
  <c r="O117" i="3"/>
  <c r="AA218" i="3"/>
  <c r="AQ218" i="3"/>
  <c r="AY117" i="3"/>
  <c r="BC117" i="3"/>
  <c r="O118" i="3"/>
  <c r="W219" i="3"/>
  <c r="AA219" i="3"/>
  <c r="AA118" i="3"/>
  <c r="AQ219" i="3"/>
  <c r="BC118" i="3"/>
  <c r="I220" i="3"/>
  <c r="AQ220" i="3"/>
  <c r="BG220" i="3"/>
  <c r="W221" i="3"/>
  <c r="AQ120" i="3"/>
  <c r="BG120" i="3"/>
  <c r="E222" i="3"/>
  <c r="S121" i="3"/>
  <c r="AA121" i="3"/>
  <c r="AM121" i="3"/>
  <c r="AQ121" i="3"/>
  <c r="AY121" i="3"/>
  <c r="I122" i="3"/>
  <c r="W122" i="3"/>
  <c r="AM122" i="3"/>
  <c r="AY122" i="3"/>
  <c r="E224" i="3"/>
  <c r="I224" i="3"/>
  <c r="I123" i="3"/>
  <c r="AY123" i="3"/>
  <c r="AY224" i="3"/>
  <c r="E124" i="3"/>
  <c r="E225" i="3"/>
  <c r="I124" i="3"/>
  <c r="I225" i="3"/>
  <c r="S124" i="3"/>
  <c r="AM225" i="3"/>
  <c r="BC124" i="3"/>
  <c r="BC225" i="3"/>
  <c r="E226" i="3"/>
  <c r="W226" i="3"/>
  <c r="AE226" i="3"/>
  <c r="AE125" i="3"/>
  <c r="AM226" i="3"/>
  <c r="AY125" i="3"/>
  <c r="BG226" i="3"/>
  <c r="S227" i="3"/>
  <c r="AA126" i="3"/>
  <c r="AI126" i="3"/>
  <c r="AU227" i="3"/>
  <c r="BC126" i="3"/>
  <c r="I228" i="3"/>
  <c r="O127" i="3"/>
  <c r="W228" i="3"/>
  <c r="AM127" i="3"/>
  <c r="BC228" i="3"/>
  <c r="E229" i="3"/>
  <c r="AM229" i="3"/>
  <c r="W230" i="3"/>
  <c r="AA230" i="3"/>
  <c r="AU230" i="3"/>
  <c r="AY129" i="3"/>
  <c r="AY230" i="3"/>
  <c r="BG129" i="3"/>
  <c r="BG230" i="3"/>
  <c r="I130" i="3"/>
  <c r="W231" i="3"/>
  <c r="AI231" i="3"/>
  <c r="AU231" i="3"/>
  <c r="AU130" i="3"/>
  <c r="BC130" i="3"/>
  <c r="BG130" i="3"/>
  <c r="I131" i="3"/>
  <c r="AM131" i="3"/>
  <c r="AQ131" i="3"/>
  <c r="AY131" i="3"/>
  <c r="AY232" i="3"/>
  <c r="BG131" i="3"/>
  <c r="E132" i="3"/>
  <c r="E233" i="3"/>
  <c r="O233" i="3"/>
  <c r="AA132" i="3"/>
  <c r="AI132" i="3"/>
  <c r="AM132" i="3"/>
  <c r="AM233" i="3"/>
  <c r="AY233" i="3"/>
  <c r="S133" i="3"/>
  <c r="AE133" i="3"/>
  <c r="AI133" i="3"/>
  <c r="AQ234" i="3"/>
  <c r="AQ133" i="3"/>
  <c r="AY133" i="3"/>
  <c r="BC133" i="3"/>
  <c r="E134" i="3"/>
  <c r="W134" i="3"/>
  <c r="AU235" i="3"/>
  <c r="AU134" i="3"/>
  <c r="I135" i="3"/>
  <c r="AE236" i="3"/>
  <c r="AQ236" i="3"/>
  <c r="BG236" i="3"/>
  <c r="E136" i="3"/>
  <c r="O136" i="3"/>
  <c r="AQ237" i="3"/>
  <c r="AQ136" i="3"/>
  <c r="BC136" i="3"/>
  <c r="E137" i="3"/>
  <c r="S238" i="3"/>
  <c r="S137" i="3"/>
  <c r="AA137" i="3"/>
  <c r="AI137" i="3"/>
  <c r="AQ238" i="3"/>
  <c r="AQ137" i="3"/>
  <c r="AY238" i="3"/>
  <c r="E239" i="3"/>
  <c r="E138" i="3"/>
  <c r="AA138" i="3"/>
  <c r="AQ239" i="3"/>
  <c r="AQ138" i="3"/>
  <c r="AY138" i="3"/>
  <c r="E240" i="4"/>
  <c r="E240" i="3"/>
  <c r="AI139" i="3"/>
  <c r="AI240" i="3"/>
  <c r="AU240" i="3"/>
  <c r="S140" i="3"/>
  <c r="AA241" i="3"/>
  <c r="AQ241" i="3"/>
  <c r="BC241" i="3"/>
  <c r="S242" i="3"/>
  <c r="AA242" i="3"/>
  <c r="AM141" i="3"/>
  <c r="AU242" i="3"/>
  <c r="AU141" i="3"/>
  <c r="BC242" i="3"/>
  <c r="BC141" i="3"/>
  <c r="E243" i="3"/>
  <c r="W243" i="3"/>
  <c r="AE243" i="3"/>
  <c r="BC142" i="3"/>
  <c r="AA143" i="3"/>
  <c r="AY244" i="3"/>
  <c r="S245" i="3"/>
  <c r="AA245" i="3"/>
  <c r="AQ245" i="3"/>
  <c r="AI145" i="3"/>
  <c r="BC246" i="3"/>
  <c r="E146" i="3"/>
  <c r="O146" i="3"/>
  <c r="W251" i="3"/>
  <c r="W247" i="3"/>
  <c r="W146" i="3"/>
  <c r="AE146" i="3"/>
  <c r="AE247" i="3"/>
  <c r="AU251" i="3"/>
  <c r="AU146" i="3"/>
  <c r="AU247" i="3"/>
  <c r="BC247" i="3"/>
  <c r="BC146" i="3"/>
  <c r="I147" i="3"/>
  <c r="I252" i="3"/>
  <c r="S248" i="3"/>
  <c r="S252" i="3"/>
  <c r="AA147" i="3"/>
  <c r="AI147" i="3"/>
  <c r="AQ147" i="3"/>
  <c r="AU248" i="3"/>
  <c r="AU147" i="3"/>
  <c r="BG252" i="3"/>
  <c r="I253" i="3"/>
  <c r="I148" i="3"/>
  <c r="AM149" i="3"/>
  <c r="AM253" i="3"/>
  <c r="AU148" i="3"/>
  <c r="AU149" i="3"/>
  <c r="E149" i="3"/>
  <c r="E254" i="3"/>
  <c r="E150" i="3"/>
  <c r="I150" i="3"/>
  <c r="I149" i="3"/>
  <c r="S254" i="3"/>
  <c r="S150" i="3"/>
  <c r="BG248" i="3"/>
  <c r="S143" i="3"/>
  <c r="BC221" i="3"/>
  <c r="AM111" i="3"/>
  <c r="I127" i="3"/>
  <c r="I119" i="3"/>
  <c r="E218" i="3"/>
  <c r="W214" i="3"/>
  <c r="AE219" i="3"/>
  <c r="I222" i="3"/>
  <c r="E237" i="3"/>
  <c r="AY215" i="3"/>
  <c r="BG140" i="3"/>
  <c r="U214" i="3"/>
  <c r="AG117" i="3"/>
  <c r="AS140" i="3"/>
  <c r="BA161" i="3"/>
  <c r="AC162" i="3"/>
  <c r="AG162" i="3"/>
  <c r="AC163" i="3"/>
  <c r="AO163" i="3"/>
  <c r="BE163" i="3"/>
  <c r="U164" i="3"/>
  <c r="AG164" i="3"/>
  <c r="BE164" i="3"/>
  <c r="C165" i="3"/>
  <c r="M266" i="3"/>
  <c r="BE165" i="3"/>
  <c r="C267" i="3"/>
  <c r="G267" i="3"/>
  <c r="U166" i="3"/>
  <c r="Y166" i="3"/>
  <c r="BA166" i="3"/>
  <c r="BE267" i="3"/>
  <c r="Q268" i="3"/>
  <c r="AK167" i="3"/>
  <c r="AO268" i="3"/>
  <c r="BE167" i="3"/>
  <c r="U168" i="3"/>
  <c r="Y168" i="3"/>
  <c r="AG269" i="3"/>
  <c r="AW168" i="3"/>
  <c r="AK169" i="3"/>
  <c r="AK271" i="3"/>
  <c r="BA271" i="3"/>
  <c r="BE170" i="3"/>
  <c r="M272" i="3"/>
  <c r="Y171" i="3"/>
  <c r="C273" i="3"/>
  <c r="BA172" i="3"/>
  <c r="C173" i="3"/>
  <c r="Q173" i="3"/>
  <c r="AG274" i="3"/>
  <c r="AW274" i="3"/>
  <c r="BE275" i="3"/>
  <c r="C175" i="3"/>
  <c r="G175" i="3"/>
  <c r="AC175" i="3"/>
  <c r="AG175" i="3"/>
  <c r="BA176" i="3"/>
  <c r="BE278" i="3"/>
  <c r="Y279" i="3"/>
  <c r="C179" i="3"/>
  <c r="AS179" i="3"/>
  <c r="BA280" i="3"/>
  <c r="P209" i="5"/>
  <c r="AL231" i="5"/>
  <c r="AS232" i="5"/>
  <c r="AF233" i="5"/>
  <c r="AR233" i="5"/>
  <c r="AA234" i="5"/>
  <c r="R239" i="5"/>
  <c r="AO240" i="5"/>
  <c r="AH243" i="5"/>
  <c r="F285" i="5"/>
  <c r="P285" i="5"/>
  <c r="X285" i="5"/>
  <c r="AN285" i="5"/>
  <c r="AV285" i="5"/>
  <c r="AT105" i="8"/>
  <c r="BA105" i="3"/>
  <c r="C106" i="3"/>
  <c r="AG106" i="3"/>
  <c r="BA106" i="3"/>
  <c r="AK107" i="3"/>
  <c r="BA209" i="3"/>
  <c r="AK210" i="3"/>
  <c r="BA210" i="3"/>
  <c r="G110" i="3"/>
  <c r="AK110" i="3"/>
  <c r="AS211" i="3"/>
  <c r="C212" i="3"/>
  <c r="Y212" i="3"/>
  <c r="AG212" i="3"/>
  <c r="BE111" i="3"/>
  <c r="AK112" i="3"/>
  <c r="AS112" i="3"/>
  <c r="BA112" i="3"/>
  <c r="BE112" i="3"/>
  <c r="BE213" i="3"/>
  <c r="G214" i="3"/>
  <c r="Y214" i="3"/>
  <c r="AK113" i="3"/>
  <c r="AO113" i="3"/>
  <c r="AW113" i="3"/>
  <c r="BA214" i="3"/>
  <c r="BA113" i="3"/>
  <c r="G114" i="3"/>
  <c r="Y114" i="3"/>
  <c r="AC114" i="3"/>
  <c r="AK215" i="3"/>
  <c r="AW215" i="3"/>
  <c r="BA114" i="3"/>
  <c r="C216" i="3"/>
  <c r="Q115" i="3"/>
  <c r="AC216" i="3"/>
  <c r="AG115" i="3"/>
  <c r="AO216" i="3"/>
  <c r="BA216" i="3"/>
  <c r="BE216" i="3"/>
  <c r="C116" i="3"/>
  <c r="G217" i="3"/>
  <c r="Y116" i="3"/>
  <c r="AC116" i="3"/>
  <c r="AG116" i="3"/>
  <c r="AO217" i="3"/>
  <c r="AW217" i="3"/>
  <c r="BE217" i="3"/>
  <c r="Y117" i="3"/>
  <c r="AC117" i="3"/>
  <c r="AC218" i="3"/>
  <c r="AG218" i="3"/>
  <c r="AK117" i="3"/>
  <c r="AS218" i="3"/>
  <c r="AS117" i="3"/>
  <c r="AW117" i="3"/>
  <c r="AW218" i="3"/>
  <c r="C118" i="3"/>
  <c r="Q219" i="3"/>
  <c r="U118" i="3"/>
  <c r="U219" i="3"/>
  <c r="AG118" i="3"/>
  <c r="AO118" i="3"/>
  <c r="AS118" i="3"/>
  <c r="AW118" i="3"/>
  <c r="BA118" i="3"/>
  <c r="BE118" i="3"/>
  <c r="C220" i="3"/>
  <c r="G119" i="3"/>
  <c r="M119" i="3"/>
  <c r="Q220" i="3"/>
  <c r="U119" i="3"/>
  <c r="AC220" i="3"/>
  <c r="AO220" i="3"/>
  <c r="BA119" i="3"/>
  <c r="C221" i="3"/>
  <c r="G120" i="3"/>
  <c r="U120" i="3"/>
  <c r="Y221" i="3"/>
  <c r="AC221" i="3"/>
  <c r="AK221" i="3"/>
  <c r="AO221" i="3"/>
  <c r="C222" i="3"/>
  <c r="G121" i="3"/>
  <c r="M222" i="3"/>
  <c r="Q222" i="3"/>
  <c r="Q121" i="3"/>
  <c r="U222" i="3"/>
  <c r="Y222" i="3"/>
  <c r="Y121" i="3"/>
  <c r="AC222" i="3"/>
  <c r="AG222" i="3"/>
  <c r="AG121" i="3"/>
  <c r="AK121" i="3"/>
  <c r="BA222" i="3"/>
  <c r="BE222" i="3"/>
  <c r="C122" i="3"/>
  <c r="G122" i="3"/>
  <c r="M122" i="3"/>
  <c r="Q122" i="3"/>
  <c r="Q223" i="3"/>
  <c r="U122" i="3"/>
  <c r="Y223" i="3"/>
  <c r="Y122" i="3"/>
  <c r="AC122" i="3"/>
  <c r="AK122" i="3"/>
  <c r="BA223" i="3"/>
  <c r="C224" i="3"/>
  <c r="G224" i="3"/>
  <c r="M224" i="3"/>
  <c r="Q224" i="3"/>
  <c r="Q123" i="3"/>
  <c r="U224" i="3"/>
  <c r="AC123" i="3"/>
  <c r="AO224" i="3"/>
  <c r="C124" i="3"/>
  <c r="M225" i="3"/>
  <c r="Q225" i="3"/>
  <c r="U124" i="3"/>
  <c r="Y124" i="3"/>
  <c r="AW124" i="3"/>
  <c r="BA124" i="3"/>
  <c r="G226" i="3"/>
  <c r="M226" i="3"/>
  <c r="Q125" i="3"/>
  <c r="U226" i="3"/>
  <c r="BA226" i="3"/>
  <c r="BA125" i="3"/>
  <c r="BE226" i="3"/>
  <c r="BE125" i="3"/>
  <c r="C126" i="3"/>
  <c r="C227" i="3"/>
  <c r="G227" i="3"/>
  <c r="G126" i="3"/>
  <c r="Y227" i="3"/>
  <c r="AG227" i="3"/>
  <c r="AK227" i="3"/>
  <c r="AO227" i="3"/>
  <c r="AS227" i="3"/>
  <c r="BE126" i="3"/>
  <c r="G228" i="3"/>
  <c r="M228" i="3"/>
  <c r="U127" i="3"/>
  <c r="AC127" i="3"/>
  <c r="BA228" i="3"/>
  <c r="BE127" i="3"/>
  <c r="G128" i="3"/>
  <c r="AC233" i="3"/>
  <c r="AC128" i="3"/>
  <c r="AS128" i="3"/>
  <c r="AW229" i="3"/>
  <c r="M129" i="3"/>
  <c r="M230" i="3"/>
  <c r="Q129" i="3"/>
  <c r="U230" i="3"/>
  <c r="U129" i="3"/>
  <c r="Y230" i="3"/>
  <c r="AO129" i="3"/>
  <c r="AS129" i="3"/>
  <c r="AW129" i="3"/>
  <c r="G231" i="3"/>
  <c r="Q130" i="3"/>
  <c r="Y130" i="3"/>
  <c r="Y231" i="3"/>
  <c r="AC231" i="3"/>
  <c r="AS231" i="3"/>
  <c r="AW231" i="3"/>
  <c r="BE231" i="3"/>
  <c r="Q232" i="3"/>
  <c r="U232" i="3"/>
  <c r="Y131" i="3"/>
  <c r="AC131" i="3"/>
  <c r="AS232" i="3"/>
  <c r="BA232" i="3"/>
  <c r="BE131" i="3"/>
  <c r="C233" i="3"/>
  <c r="Y132" i="3"/>
  <c r="AG132" i="3"/>
  <c r="AK132" i="3"/>
  <c r="AS132" i="3"/>
  <c r="AS233" i="3"/>
  <c r="AW233" i="3"/>
  <c r="AW132" i="3"/>
  <c r="AG237" i="3"/>
  <c r="BE233" i="3"/>
  <c r="C133" i="3"/>
  <c r="G133" i="3"/>
  <c r="M133" i="3"/>
  <c r="U133" i="3"/>
  <c r="Y133" i="3"/>
  <c r="Y234" i="3"/>
  <c r="AS133" i="3"/>
  <c r="AW133" i="3"/>
  <c r="AW234" i="3"/>
  <c r="C134" i="3"/>
  <c r="M134" i="3"/>
  <c r="Q235" i="3"/>
  <c r="Y134" i="3"/>
  <c r="AG134" i="3"/>
  <c r="AO235" i="3"/>
  <c r="AS134" i="3"/>
  <c r="C135" i="3"/>
  <c r="G236" i="3"/>
  <c r="M135" i="3"/>
  <c r="M236" i="3"/>
  <c r="U135" i="3"/>
  <c r="Y236" i="3"/>
  <c r="AG135" i="3"/>
  <c r="AG236" i="3"/>
  <c r="AK236" i="3"/>
  <c r="AS236" i="3"/>
  <c r="BA236" i="3"/>
  <c r="BE135" i="3"/>
  <c r="C237" i="3"/>
  <c r="G136" i="3"/>
  <c r="G237" i="3"/>
  <c r="Y237" i="3"/>
  <c r="AC237" i="3"/>
  <c r="AK237" i="3"/>
  <c r="AS136" i="3"/>
  <c r="AW136" i="3"/>
  <c r="BA136" i="3"/>
  <c r="BE136" i="3"/>
  <c r="BE237" i="3"/>
  <c r="Q137" i="3"/>
  <c r="Q238" i="3"/>
  <c r="Q238" i="4"/>
  <c r="U238" i="3"/>
  <c r="Y238" i="3"/>
  <c r="Y137" i="3"/>
  <c r="AG137" i="3"/>
  <c r="AK137" i="3"/>
  <c r="AW238" i="3"/>
  <c r="BE137" i="3"/>
  <c r="C239" i="3"/>
  <c r="Q138" i="3"/>
  <c r="U138" i="3"/>
  <c r="Y138" i="3"/>
  <c r="AC239" i="3"/>
  <c r="AG138" i="3"/>
  <c r="BA138" i="3"/>
  <c r="BE239" i="3"/>
  <c r="BE138" i="3"/>
  <c r="Q139" i="3"/>
  <c r="AK139" i="3"/>
  <c r="AS240" i="3"/>
  <c r="AW240" i="3"/>
  <c r="C140" i="3"/>
  <c r="U140" i="3"/>
  <c r="Y241" i="3"/>
  <c r="AO140" i="3"/>
  <c r="BA140" i="3"/>
  <c r="M242" i="3"/>
  <c r="Y242" i="3"/>
  <c r="AG141" i="3"/>
  <c r="AO242" i="3"/>
  <c r="AW242" i="3"/>
  <c r="BE141" i="3"/>
  <c r="AC243" i="3"/>
  <c r="AK243" i="3"/>
  <c r="AS142" i="3"/>
  <c r="BA142" i="3"/>
  <c r="Q244" i="3"/>
  <c r="AK244" i="3"/>
  <c r="AW244" i="3"/>
  <c r="AW143" i="3"/>
  <c r="G245" i="3"/>
  <c r="Q245" i="3"/>
  <c r="U144" i="3"/>
  <c r="Y144" i="3"/>
  <c r="Y245" i="3"/>
  <c r="AG245" i="3"/>
  <c r="C246" i="3"/>
  <c r="Q246" i="3"/>
  <c r="U145" i="3"/>
  <c r="U246" i="3"/>
  <c r="Y145" i="3"/>
  <c r="BA246" i="3"/>
  <c r="BA246" i="4"/>
  <c r="G247" i="3"/>
  <c r="G146" i="3"/>
  <c r="M146" i="3"/>
  <c r="AG146" i="3"/>
  <c r="AW247" i="3"/>
  <c r="BA247" i="3"/>
  <c r="C147" i="3"/>
  <c r="C248" i="3"/>
  <c r="G147" i="3"/>
  <c r="Q248" i="3"/>
  <c r="Q147" i="3"/>
  <c r="U248" i="3"/>
  <c r="U147" i="3"/>
  <c r="AC147" i="3"/>
  <c r="AK147" i="3"/>
  <c r="AO147" i="3"/>
  <c r="AS147" i="3"/>
  <c r="BE147" i="3"/>
  <c r="M249" i="3"/>
  <c r="Y148" i="3"/>
  <c r="AO148" i="3"/>
  <c r="AS249" i="3"/>
  <c r="BE148" i="3"/>
  <c r="G250" i="3"/>
  <c r="Y250" i="3"/>
  <c r="AO250" i="3"/>
  <c r="AW250" i="3"/>
  <c r="BA250" i="3"/>
  <c r="BE149" i="3"/>
  <c r="U251" i="3"/>
  <c r="BA150" i="3"/>
  <c r="BA251" i="3"/>
  <c r="BE150" i="3"/>
  <c r="C252" i="3"/>
  <c r="Y151" i="3"/>
  <c r="AG151" i="3"/>
  <c r="M152" i="3"/>
  <c r="M253" i="3"/>
  <c r="Q253" i="3"/>
  <c r="U152" i="3"/>
  <c r="AC152" i="3"/>
  <c r="AG253" i="3"/>
  <c r="AS253" i="3"/>
  <c r="Y153" i="3"/>
  <c r="AS254" i="3"/>
  <c r="AW153" i="3"/>
  <c r="AW254" i="3"/>
  <c r="BA254" i="3"/>
  <c r="BA153" i="3"/>
  <c r="Q255" i="3"/>
  <c r="AG255" i="3"/>
  <c r="AO255" i="3"/>
  <c r="BA154" i="3"/>
  <c r="M256" i="3"/>
  <c r="U256" i="3"/>
  <c r="AC260" i="3"/>
  <c r="AC155" i="3"/>
  <c r="AC256" i="3"/>
  <c r="AG155" i="3"/>
  <c r="AK155" i="3"/>
  <c r="AO155" i="3"/>
  <c r="BA155" i="3"/>
  <c r="Q257" i="3"/>
  <c r="Q156" i="3"/>
  <c r="U257" i="3"/>
  <c r="AC156" i="3"/>
  <c r="AG257" i="3"/>
  <c r="AK156" i="3"/>
  <c r="AS257" i="3"/>
  <c r="AW257" i="3"/>
  <c r="BE156" i="3"/>
  <c r="C258" i="3"/>
  <c r="G157" i="3"/>
  <c r="M258" i="3"/>
  <c r="Q157" i="3"/>
  <c r="AK157" i="3"/>
  <c r="AK258" i="3"/>
  <c r="AO157" i="3"/>
  <c r="G259" i="3"/>
  <c r="Y259" i="3"/>
  <c r="AC158" i="3"/>
  <c r="AG158" i="3"/>
  <c r="AW259" i="3"/>
  <c r="AW158" i="3"/>
  <c r="BA259" i="3"/>
  <c r="C159" i="3"/>
  <c r="G159" i="3"/>
  <c r="M159" i="3"/>
  <c r="Q260" i="3"/>
  <c r="AG260" i="3"/>
  <c r="AK260" i="3"/>
  <c r="BA260" i="3"/>
  <c r="BE260" i="3"/>
  <c r="M160" i="3"/>
  <c r="Q261" i="3"/>
  <c r="AG261" i="3"/>
  <c r="AK261" i="3"/>
  <c r="BA261" i="3"/>
  <c r="C263" i="3"/>
  <c r="G263" i="3"/>
  <c r="Y263" i="3"/>
  <c r="AO263" i="3"/>
  <c r="AS263" i="3"/>
  <c r="G264" i="3"/>
  <c r="AK264" i="3"/>
  <c r="AS264" i="3"/>
  <c r="BA264" i="3"/>
  <c r="G265" i="3"/>
  <c r="AC265" i="3"/>
  <c r="AK265" i="3"/>
  <c r="BE238" i="3"/>
  <c r="Q144" i="3"/>
  <c r="U165" i="3"/>
  <c r="Q270" i="3"/>
  <c r="BA277" i="3"/>
  <c r="G166" i="3"/>
  <c r="BE266" i="3"/>
  <c r="AW262" i="3"/>
  <c r="C163" i="3"/>
  <c r="AK173" i="3"/>
  <c r="AO261" i="3"/>
  <c r="AW261" i="3"/>
  <c r="U161" i="3"/>
  <c r="AS161" i="3"/>
  <c r="BE162" i="3"/>
  <c r="U264" i="3"/>
  <c r="Y163" i="3"/>
  <c r="AC264" i="3"/>
  <c r="AG163" i="3"/>
  <c r="AO264" i="3"/>
  <c r="G164" i="3"/>
  <c r="M164" i="3"/>
  <c r="Q265" i="3"/>
  <c r="AO265" i="3"/>
  <c r="AW265" i="3"/>
  <c r="Y165" i="3"/>
  <c r="Y266" i="3"/>
  <c r="AG165" i="3"/>
  <c r="AK165" i="3"/>
  <c r="AK266" i="3"/>
  <c r="AO266" i="3"/>
  <c r="AO165" i="3"/>
  <c r="M267" i="3"/>
  <c r="Q166" i="3"/>
  <c r="U267" i="3"/>
  <c r="AW267" i="3"/>
  <c r="BA267" i="3"/>
  <c r="G268" i="3"/>
  <c r="U167" i="3"/>
  <c r="AG167" i="3"/>
  <c r="AS167" i="3"/>
  <c r="AS268" i="3"/>
  <c r="BA268" i="3"/>
  <c r="Q269" i="3"/>
  <c r="BA269" i="3"/>
  <c r="C270" i="3"/>
  <c r="C169" i="3"/>
  <c r="Y270" i="3"/>
  <c r="C170" i="3"/>
  <c r="G170" i="3"/>
  <c r="M271" i="3"/>
  <c r="Y170" i="3"/>
  <c r="C272" i="3"/>
  <c r="AC272" i="3"/>
  <c r="AW171" i="3"/>
  <c r="BA272" i="3"/>
  <c r="BE272" i="3"/>
  <c r="AG273" i="3"/>
  <c r="AO273" i="3"/>
  <c r="AW172" i="3"/>
  <c r="AW273" i="3"/>
  <c r="M173" i="3"/>
  <c r="U275" i="3"/>
  <c r="AS174" i="3"/>
  <c r="AW174" i="3"/>
  <c r="M276" i="3"/>
  <c r="AO280" i="3"/>
  <c r="AO276" i="3"/>
  <c r="BA276" i="3"/>
  <c r="BE276" i="3"/>
  <c r="Y176" i="3"/>
  <c r="AG277" i="3"/>
  <c r="BE277" i="3"/>
  <c r="G278" i="3"/>
  <c r="M177" i="3"/>
  <c r="AC177" i="3"/>
  <c r="C178" i="3"/>
  <c r="G279" i="3"/>
  <c r="BE178" i="3"/>
  <c r="BE279" i="3"/>
  <c r="G179" i="3"/>
  <c r="H211" i="5"/>
  <c r="V211" i="5"/>
  <c r="AL211" i="5"/>
  <c r="AX211" i="5"/>
  <c r="BF211" i="5"/>
  <c r="BE212" i="5"/>
  <c r="L213" i="5"/>
  <c r="AB213" i="5"/>
  <c r="V215" i="5"/>
  <c r="AP215" i="5"/>
  <c r="Y216" i="5"/>
  <c r="AW216" i="5"/>
  <c r="P217" i="5"/>
  <c r="T217" i="5"/>
  <c r="BD217" i="5"/>
  <c r="O218" i="5"/>
  <c r="H219" i="5"/>
  <c r="AL219" i="5"/>
  <c r="Y220" i="5"/>
  <c r="BA220" i="5"/>
  <c r="D223" i="5"/>
  <c r="R223" i="5"/>
  <c r="M224" i="5"/>
  <c r="Y224" i="5"/>
  <c r="AV225" i="5"/>
  <c r="I226" i="5"/>
  <c r="N227" i="5"/>
  <c r="Q228" i="5"/>
  <c r="AW164" i="3"/>
  <c r="U262" i="3"/>
  <c r="M265" i="3"/>
  <c r="Q267" i="3"/>
  <c r="P229" i="5"/>
  <c r="AG236" i="5"/>
  <c r="BE228" i="5"/>
  <c r="R231" i="5"/>
  <c r="AM226" i="5"/>
  <c r="Z227" i="5"/>
  <c r="AJ229" i="5"/>
  <c r="O230" i="5"/>
  <c r="AU230" i="5"/>
  <c r="M232" i="5"/>
  <c r="U232" i="5"/>
  <c r="Y232" i="5"/>
  <c r="AW232" i="5"/>
  <c r="BE232" i="5"/>
  <c r="AY234" i="5"/>
  <c r="U236" i="5"/>
  <c r="AK236" i="5"/>
  <c r="X237" i="5"/>
  <c r="BC238" i="5"/>
  <c r="Z239" i="5"/>
  <c r="AC240" i="5"/>
  <c r="AG240" i="5"/>
  <c r="AP243" i="5"/>
  <c r="G244" i="5"/>
  <c r="Y244" i="5"/>
  <c r="AR245" i="5"/>
  <c r="D247" i="5"/>
  <c r="AX247" i="5"/>
  <c r="Y248" i="5"/>
  <c r="AC248" i="5"/>
  <c r="L249" i="5"/>
  <c r="AE250" i="5"/>
  <c r="AS252" i="5"/>
  <c r="I254" i="5"/>
  <c r="AA254" i="5"/>
  <c r="AI254" i="5"/>
  <c r="H255" i="5"/>
  <c r="BB255" i="5"/>
  <c r="X257" i="5"/>
  <c r="AN257" i="5"/>
  <c r="AR257" i="5"/>
  <c r="S258" i="5"/>
  <c r="R259" i="5"/>
  <c r="V259" i="5"/>
  <c r="AC260" i="5"/>
  <c r="L261" i="5"/>
  <c r="AR261" i="5"/>
  <c r="AT263" i="5"/>
  <c r="M264" i="5"/>
  <c r="AO264" i="5"/>
  <c r="P265" i="5"/>
  <c r="AN265" i="5"/>
  <c r="AY266" i="5"/>
  <c r="R267" i="5"/>
  <c r="AZ269" i="5"/>
  <c r="AM270" i="5"/>
  <c r="BB271" i="5"/>
  <c r="C272" i="5"/>
  <c r="Y272" i="5"/>
  <c r="AR273" i="5"/>
  <c r="AV273" i="5"/>
  <c r="AA274" i="5"/>
  <c r="D275" i="5"/>
  <c r="AB277" i="5"/>
  <c r="AA278" i="5"/>
  <c r="H279" i="5"/>
  <c r="Z279" i="5"/>
  <c r="BB279" i="5"/>
  <c r="BE280" i="5"/>
  <c r="Y240" i="5"/>
  <c r="V11" i="7"/>
  <c r="BB11" i="7"/>
  <c r="T281" i="5"/>
  <c r="N219" i="2"/>
  <c r="BB219" i="2"/>
  <c r="C220" i="2"/>
  <c r="AN221" i="2"/>
  <c r="BD221" i="2"/>
  <c r="V15" i="7"/>
  <c r="BB15" i="7"/>
  <c r="BB217" i="7" s="1"/>
  <c r="N23" i="7"/>
  <c r="AT27" i="7"/>
  <c r="AT229" i="7" s="1"/>
  <c r="AH39" i="7"/>
  <c r="AD43" i="7"/>
  <c r="AT43" i="7"/>
  <c r="AX43" i="7"/>
  <c r="R51" i="7"/>
  <c r="V55" i="7"/>
  <c r="Z59" i="7"/>
  <c r="AH59" i="7"/>
  <c r="T279" i="2"/>
  <c r="AR279" i="2"/>
  <c r="N281" i="2"/>
  <c r="AH281" i="2"/>
  <c r="T229" i="2"/>
  <c r="S230" i="2"/>
  <c r="L233" i="2"/>
  <c r="AN233" i="2"/>
  <c r="AQ234" i="2"/>
  <c r="D235" i="2"/>
  <c r="I238" i="4"/>
  <c r="AL247" i="2"/>
  <c r="L253" i="2"/>
  <c r="BD253" i="2"/>
  <c r="AA254" i="2"/>
  <c r="AM254" i="2"/>
  <c r="G256" i="2"/>
  <c r="AR257" i="2"/>
  <c r="AV257" i="2"/>
  <c r="AM258" i="2"/>
  <c r="H259" i="2"/>
  <c r="AH259" i="2"/>
  <c r="AT259" i="2"/>
  <c r="U260" i="2"/>
  <c r="Y260" i="2"/>
  <c r="AK260" i="2"/>
  <c r="BA260" i="4"/>
  <c r="AR261" i="2"/>
  <c r="N263" i="2"/>
  <c r="AP263" i="2"/>
  <c r="C264" i="2"/>
  <c r="AA266" i="2"/>
  <c r="AE266" i="2"/>
  <c r="BG266" i="2"/>
  <c r="AH267" i="2"/>
  <c r="Y268" i="2"/>
  <c r="AS268" i="2"/>
  <c r="AW268" i="2"/>
  <c r="T269" i="2"/>
  <c r="AV269" i="2"/>
  <c r="AQ270" i="2"/>
  <c r="BC270" i="2"/>
  <c r="AH271" i="2"/>
  <c r="AG272" i="2"/>
  <c r="AX275" i="2"/>
  <c r="AK276" i="2"/>
  <c r="F277" i="2"/>
  <c r="X277" i="2"/>
  <c r="W278" i="2"/>
  <c r="BG278" i="2"/>
  <c r="D279" i="2"/>
  <c r="AD279" i="2"/>
  <c r="AP279" i="2"/>
  <c r="AK280" i="2"/>
  <c r="L209" i="2"/>
  <c r="P209" i="2"/>
  <c r="T209" i="2"/>
  <c r="X209" i="2"/>
  <c r="AB209" i="2"/>
  <c r="AF209" i="2"/>
  <c r="AN209" i="2"/>
  <c r="AV209" i="2"/>
  <c r="O210" i="2"/>
  <c r="AU210" i="2"/>
  <c r="N211" i="2"/>
  <c r="AD211" i="2"/>
  <c r="AH211" i="2"/>
  <c r="AL211" i="2"/>
  <c r="AP211" i="2"/>
  <c r="AX211" i="2"/>
  <c r="C212" i="2"/>
  <c r="M212" i="2"/>
  <c r="Q212" i="2"/>
  <c r="U212" i="2"/>
  <c r="AG212" i="2"/>
  <c r="AK212" i="2"/>
  <c r="AO212" i="2"/>
  <c r="AW212" i="2"/>
  <c r="BA212" i="2"/>
  <c r="BE212" i="2"/>
  <c r="L213" i="2"/>
  <c r="T213" i="2"/>
  <c r="X213" i="2"/>
  <c r="AB213" i="2"/>
  <c r="AF213" i="2"/>
  <c r="AN213" i="2"/>
  <c r="AR213" i="2"/>
  <c r="AV213" i="2"/>
  <c r="BD213" i="2"/>
  <c r="E214" i="2"/>
  <c r="I214" i="2"/>
  <c r="AQ214" i="2"/>
  <c r="L217" i="2"/>
  <c r="E234" i="2"/>
  <c r="W234" i="2"/>
  <c r="O214" i="2"/>
  <c r="W214" i="2"/>
  <c r="AE214" i="2"/>
  <c r="AU214" i="2"/>
  <c r="R215" i="2"/>
  <c r="Z215" i="2"/>
  <c r="AH215" i="2"/>
  <c r="AX215" i="2"/>
  <c r="AC216" i="2"/>
  <c r="AG216" i="2"/>
  <c r="AK216" i="2"/>
  <c r="BE216" i="2"/>
  <c r="T217" i="2"/>
  <c r="AF217" i="2"/>
  <c r="AR217" i="2"/>
  <c r="AV217" i="2"/>
  <c r="AZ217" i="2"/>
  <c r="I218" i="2"/>
  <c r="S218" i="2"/>
  <c r="AM218" i="2"/>
  <c r="AQ218" i="2"/>
  <c r="AH219" i="2"/>
  <c r="AX219" i="2"/>
  <c r="AK220" i="2"/>
  <c r="AO220" i="2"/>
  <c r="AS220" i="2"/>
  <c r="BA220" i="2"/>
  <c r="F221" i="2"/>
  <c r="L221" i="2"/>
  <c r="T221" i="2"/>
  <c r="AJ221" i="2"/>
  <c r="AR221" i="2"/>
  <c r="E222" i="2"/>
  <c r="I222" i="2"/>
  <c r="O222" i="2"/>
  <c r="BC222" i="2"/>
  <c r="H223" i="2"/>
  <c r="R223" i="2"/>
  <c r="V223" i="2"/>
  <c r="Z223" i="2"/>
  <c r="AD223" i="2"/>
  <c r="AH223" i="2"/>
  <c r="AL223" i="2"/>
  <c r="AX223" i="2"/>
  <c r="C224" i="2"/>
  <c r="Q224" i="2"/>
  <c r="U224" i="2"/>
  <c r="AO224" i="2"/>
  <c r="P225" i="2"/>
  <c r="T225" i="2"/>
  <c r="AB225" i="2"/>
  <c r="AZ225" i="2"/>
  <c r="O226" i="2"/>
  <c r="S226" i="2"/>
  <c r="AA226" i="2"/>
  <c r="BC226" i="2"/>
  <c r="D227" i="2"/>
  <c r="H227" i="2"/>
  <c r="N227" i="2"/>
  <c r="V227" i="2"/>
  <c r="Z227" i="2"/>
  <c r="AD227" i="2"/>
  <c r="AH227" i="2"/>
  <c r="AL227" i="2"/>
  <c r="C228" i="2"/>
  <c r="M228" i="2"/>
  <c r="U228" i="2"/>
  <c r="Y228" i="2"/>
  <c r="AC228" i="2"/>
  <c r="AO228" i="2"/>
  <c r="AS228" i="2"/>
  <c r="AW228" i="2"/>
  <c r="BA228" i="2"/>
  <c r="P229" i="2"/>
  <c r="AF229" i="2"/>
  <c r="AN229" i="2"/>
  <c r="E230" i="2"/>
  <c r="I230" i="2"/>
  <c r="O230" i="2"/>
  <c r="AU230" i="2"/>
  <c r="BG230" i="2"/>
  <c r="H231" i="2"/>
  <c r="V231" i="2"/>
  <c r="AP231" i="2"/>
  <c r="C232" i="2"/>
  <c r="U232" i="2"/>
  <c r="AK232" i="2"/>
  <c r="AW232" i="2"/>
  <c r="B233" i="2"/>
  <c r="P233" i="2"/>
  <c r="T233" i="2"/>
  <c r="AB233" i="2"/>
  <c r="AF233" i="2"/>
  <c r="AJ233" i="2"/>
  <c r="AR233" i="2"/>
  <c r="AM234" i="2"/>
  <c r="AU234" i="2"/>
  <c r="AY234" i="2"/>
  <c r="BC234" i="2"/>
  <c r="BG234" i="2"/>
  <c r="H235" i="2"/>
  <c r="N235" i="2"/>
  <c r="BB235" i="2"/>
  <c r="BF235" i="2"/>
  <c r="M236" i="2"/>
  <c r="Y236" i="2"/>
  <c r="AG236" i="2"/>
  <c r="AO236" i="2"/>
  <c r="AW236" i="2"/>
  <c r="B237" i="2"/>
  <c r="F237" i="2"/>
  <c r="L237" i="2"/>
  <c r="P237" i="2"/>
  <c r="AN237" i="2"/>
  <c r="AQ238" i="2"/>
  <c r="D239" i="2"/>
  <c r="H239" i="2"/>
  <c r="AP239" i="2"/>
  <c r="AT239" i="2"/>
  <c r="AX239" i="2"/>
  <c r="BB239" i="2"/>
  <c r="BF239" i="2"/>
  <c r="G240" i="2"/>
  <c r="AK240" i="2"/>
  <c r="F241" i="2"/>
  <c r="P241" i="2"/>
  <c r="AF241" i="2"/>
  <c r="AE242" i="2"/>
  <c r="AQ242" i="2"/>
  <c r="AY242" i="2"/>
  <c r="D243" i="2"/>
  <c r="H243" i="2"/>
  <c r="V243" i="2"/>
  <c r="AD243" i="2"/>
  <c r="AH243" i="2"/>
  <c r="AL243" i="2"/>
  <c r="AP243" i="2"/>
  <c r="AT243" i="2"/>
  <c r="BB243" i="2"/>
  <c r="C244" i="2"/>
  <c r="M244" i="2"/>
  <c r="U244" i="2"/>
  <c r="AK244" i="2"/>
  <c r="B245" i="2"/>
  <c r="F245" i="2"/>
  <c r="L245" i="2"/>
  <c r="T245" i="2"/>
  <c r="X245" i="2"/>
  <c r="AF245" i="2"/>
  <c r="AN245" i="2"/>
  <c r="AZ245" i="2"/>
  <c r="E246" i="2"/>
  <c r="I246" i="2"/>
  <c r="O246" i="2"/>
  <c r="S246" i="2"/>
  <c r="AU246" i="2"/>
  <c r="AY246" i="2"/>
  <c r="D247" i="2"/>
  <c r="H247" i="2"/>
  <c r="N247" i="2"/>
  <c r="R247" i="2"/>
  <c r="V247" i="2"/>
  <c r="AH247" i="2"/>
  <c r="G248" i="2"/>
  <c r="U248" i="2"/>
  <c r="Y248" i="2"/>
  <c r="AG248" i="2"/>
  <c r="AS248" i="2"/>
  <c r="AW248" i="2"/>
  <c r="B249" i="2"/>
  <c r="F253" i="2"/>
  <c r="F249" i="2"/>
  <c r="AB249" i="2"/>
  <c r="AF249" i="2"/>
  <c r="AJ249" i="2"/>
  <c r="D251" i="2"/>
  <c r="H251" i="2"/>
  <c r="R251" i="2"/>
  <c r="AH251" i="2"/>
  <c r="AG252" i="2"/>
  <c r="C276" i="2"/>
  <c r="AM262" i="2"/>
  <c r="C272" i="2"/>
  <c r="G268" i="2"/>
  <c r="L249" i="2"/>
  <c r="AZ249" i="2"/>
  <c r="I250" i="2"/>
  <c r="S250" i="2"/>
  <c r="AI250" i="2"/>
  <c r="V251" i="2"/>
  <c r="Z251" i="2"/>
  <c r="AL251" i="2"/>
  <c r="AT251" i="2"/>
  <c r="AS252" i="2"/>
  <c r="B253" i="2"/>
  <c r="S254" i="2"/>
  <c r="D255" i="2"/>
  <c r="N255" i="2"/>
  <c r="R255" i="2"/>
  <c r="Z255" i="2"/>
  <c r="AD255" i="2"/>
  <c r="AX255" i="2"/>
  <c r="M256" i="2"/>
  <c r="AW256" i="2"/>
  <c r="B257" i="2"/>
  <c r="F257" i="2"/>
  <c r="O258" i="2"/>
  <c r="S258" i="2"/>
  <c r="D259" i="2"/>
  <c r="N259" i="2"/>
  <c r="V259" i="2"/>
  <c r="AD259" i="2"/>
  <c r="Q260" i="2"/>
  <c r="BA260" i="2"/>
  <c r="P261" i="2"/>
  <c r="AV261" i="2"/>
  <c r="AE262" i="2"/>
  <c r="AQ262" i="2"/>
  <c r="H263" i="2"/>
  <c r="V263" i="2"/>
  <c r="M264" i="2"/>
  <c r="U264" i="2"/>
  <c r="AC264" i="2"/>
  <c r="P265" i="2"/>
  <c r="AR265" i="2"/>
  <c r="AL267" i="2"/>
  <c r="AP267" i="2"/>
  <c r="Q268" i="2"/>
  <c r="U268" i="2"/>
  <c r="AC268" i="2"/>
  <c r="X269" i="2"/>
  <c r="AJ269" i="2"/>
  <c r="W270" i="2"/>
  <c r="AA270" i="2"/>
  <c r="AI270" i="2"/>
  <c r="AU270" i="2"/>
  <c r="BG270" i="2"/>
  <c r="H271" i="2"/>
  <c r="N271" i="2"/>
  <c r="R271" i="2"/>
  <c r="AD271" i="2"/>
  <c r="BB271" i="2"/>
  <c r="U272" i="2"/>
  <c r="AK272" i="2"/>
  <c r="AS272" i="2"/>
  <c r="B273" i="2"/>
  <c r="F273" i="2"/>
  <c r="L273" i="2"/>
  <c r="AF273" i="2"/>
  <c r="AV273" i="2"/>
  <c r="W274" i="2"/>
  <c r="AM274" i="2"/>
  <c r="AY274" i="2"/>
  <c r="BC274" i="2"/>
  <c r="AD275" i="2"/>
  <c r="AT275" i="2"/>
  <c r="BB275" i="2"/>
  <c r="Y276" i="2"/>
  <c r="AC276" i="2"/>
  <c r="AO276" i="2"/>
  <c r="AW276" i="2"/>
  <c r="I278" i="2"/>
  <c r="N279" i="2"/>
  <c r="AL279" i="2"/>
  <c r="G284" i="2"/>
  <c r="G280" i="2"/>
  <c r="U280" i="2"/>
  <c r="AS280" i="2"/>
  <c r="AN281" i="2"/>
  <c r="AG284" i="2"/>
  <c r="AO288" i="2"/>
  <c r="O140" i="3"/>
  <c r="AY146" i="3"/>
  <c r="O162" i="3"/>
  <c r="I166" i="3"/>
  <c r="O271" i="3"/>
  <c r="AS210" i="2"/>
  <c r="Z217" i="2"/>
  <c r="BB217" i="2"/>
  <c r="N221" i="2"/>
  <c r="BE222" i="2"/>
  <c r="X223" i="2"/>
  <c r="BC224" i="2"/>
  <c r="BA226" i="2"/>
  <c r="AR227" i="2"/>
  <c r="BE230" i="2"/>
  <c r="AQ232" i="2"/>
  <c r="AW234" i="2"/>
  <c r="AJ235" i="2"/>
  <c r="AG238" i="2"/>
  <c r="AO242" i="2"/>
  <c r="AE244" i="2"/>
  <c r="AT245" i="2"/>
  <c r="AE248" i="2"/>
  <c r="AH249" i="2"/>
  <c r="L251" i="2"/>
  <c r="E252" i="2"/>
  <c r="AS254" i="2"/>
  <c r="B255" i="2"/>
  <c r="AU256" i="2"/>
  <c r="AL261" i="2"/>
  <c r="BG264" i="2"/>
  <c r="AH269" i="2"/>
  <c r="G107" i="3"/>
  <c r="BA151" i="3"/>
  <c r="G156" i="3"/>
  <c r="Y277" i="3"/>
  <c r="Q160" i="2"/>
  <c r="D163" i="2"/>
  <c r="L169" i="2"/>
  <c r="E171" i="2"/>
  <c r="AP125" i="5"/>
  <c r="Y138" i="5"/>
  <c r="BB83" i="7"/>
  <c r="BF83" i="7"/>
  <c r="AM7" i="7"/>
  <c r="BG7" i="7"/>
  <c r="AQ11" i="7"/>
  <c r="AY11" i="7"/>
  <c r="BG11" i="7"/>
  <c r="AA15" i="7"/>
  <c r="AU15" i="7"/>
  <c r="AA19" i="7"/>
  <c r="O27" i="7"/>
  <c r="AM27" i="7"/>
  <c r="AY27" i="7"/>
  <c r="BC27" i="7"/>
  <c r="S31" i="7"/>
  <c r="W31" i="7"/>
  <c r="AQ31" i="7"/>
  <c r="S35" i="7"/>
  <c r="AA35" i="7"/>
  <c r="AI35" i="7"/>
  <c r="O39" i="7"/>
  <c r="AU39" i="7"/>
  <c r="AM43" i="7"/>
  <c r="BC43" i="7"/>
  <c r="W47" i="7"/>
  <c r="AI47" i="7"/>
  <c r="AM51" i="7"/>
  <c r="AQ51" i="7"/>
  <c r="O59" i="7"/>
  <c r="AE59" i="7"/>
  <c r="AI59" i="7"/>
  <c r="AM59" i="7"/>
  <c r="BC59" i="7"/>
  <c r="AE63" i="7"/>
  <c r="W67" i="7"/>
  <c r="AE67" i="7"/>
  <c r="AM67" i="7"/>
  <c r="BG67" i="7"/>
  <c r="AM71" i="7"/>
  <c r="AA75" i="7"/>
  <c r="AE75" i="7"/>
  <c r="AI75" i="7"/>
  <c r="AU75" i="7"/>
  <c r="AY75" i="7"/>
  <c r="BC75" i="7"/>
  <c r="BG75" i="7"/>
  <c r="O79" i="7"/>
  <c r="AA79" i="7"/>
  <c r="AU79" i="7"/>
  <c r="BB281" i="2"/>
  <c r="AZ262" i="2"/>
  <c r="G246" i="5"/>
  <c r="G250" i="5"/>
  <c r="T251" i="5"/>
  <c r="AV251" i="5"/>
  <c r="AZ251" i="5"/>
  <c r="AX253" i="5"/>
  <c r="G274" i="5"/>
  <c r="N281" i="5"/>
  <c r="BE282" i="5"/>
  <c r="AZ7" i="7"/>
  <c r="AZ209" i="7" s="1"/>
  <c r="AF11" i="7"/>
  <c r="X15" i="7"/>
  <c r="BD19" i="7"/>
  <c r="T23" i="7"/>
  <c r="AJ35" i="7"/>
  <c r="BD39" i="7"/>
  <c r="AB47" i="7"/>
  <c r="AB253" i="7" s="1"/>
  <c r="AJ63" i="7"/>
  <c r="AV63" i="7"/>
  <c r="BD165" i="8"/>
  <c r="BH166" i="8"/>
  <c r="AN271" i="8"/>
  <c r="BH171" i="8"/>
  <c r="AB273" i="8"/>
  <c r="BD75" i="7"/>
  <c r="H272" i="2"/>
  <c r="T5" i="7"/>
  <c r="AN5" i="7"/>
  <c r="H209" i="5"/>
  <c r="N209" i="5"/>
  <c r="R209" i="5"/>
  <c r="V209" i="5"/>
  <c r="V7" i="7"/>
  <c r="AD7" i="7"/>
  <c r="AH209" i="5"/>
  <c r="AL209" i="5"/>
  <c r="M210" i="5"/>
  <c r="AC210" i="5"/>
  <c r="AO210" i="5"/>
  <c r="AS210" i="5"/>
  <c r="B211" i="5"/>
  <c r="F211" i="5"/>
  <c r="P211" i="5"/>
  <c r="AB211" i="5"/>
  <c r="AF211" i="5"/>
  <c r="AR9" i="7"/>
  <c r="AR211" i="5"/>
  <c r="AV9" i="7"/>
  <c r="AV211" i="5"/>
  <c r="E212" i="5"/>
  <c r="I212" i="5"/>
  <c r="O212" i="5"/>
  <c r="W212" i="5"/>
  <c r="AM212" i="5"/>
  <c r="BC212" i="5"/>
  <c r="BC10" i="7"/>
  <c r="BG212" i="5"/>
  <c r="H213" i="5"/>
  <c r="N213" i="5"/>
  <c r="N11" i="7"/>
  <c r="AD213" i="5"/>
  <c r="AH213" i="5"/>
  <c r="AL213" i="5"/>
  <c r="AT213" i="5"/>
  <c r="AO214" i="5"/>
  <c r="AS214" i="5"/>
  <c r="BA214" i="5"/>
  <c r="BE214" i="5"/>
  <c r="B215" i="5"/>
  <c r="T215" i="5"/>
  <c r="AB13" i="7"/>
  <c r="AB215" i="5"/>
  <c r="AV215" i="5"/>
  <c r="AV13" i="7"/>
  <c r="AZ215" i="5"/>
  <c r="E216" i="5"/>
  <c r="AE216" i="5"/>
  <c r="AU216" i="5"/>
  <c r="D217" i="5"/>
  <c r="H217" i="5"/>
  <c r="N15" i="7"/>
  <c r="N217" i="5"/>
  <c r="Z217" i="5"/>
  <c r="AX217" i="5"/>
  <c r="C117" i="5"/>
  <c r="G218" i="5"/>
  <c r="Y218" i="5"/>
  <c r="AC218" i="5"/>
  <c r="AK218" i="5"/>
  <c r="BA218" i="5"/>
  <c r="B219" i="5"/>
  <c r="L219" i="5"/>
  <c r="X219" i="5"/>
  <c r="AB219" i="5"/>
  <c r="AN219" i="5"/>
  <c r="AR219" i="5"/>
  <c r="I220" i="5"/>
  <c r="AA220" i="5"/>
  <c r="AE220" i="5"/>
  <c r="AI220" i="5"/>
  <c r="AQ220" i="5"/>
  <c r="BG220" i="5"/>
  <c r="H221" i="5"/>
  <c r="N221" i="5"/>
  <c r="Z19" i="7"/>
  <c r="Z221" i="5"/>
  <c r="AD221" i="5"/>
  <c r="AH221" i="5"/>
  <c r="AT221" i="5"/>
  <c r="BB221" i="5"/>
  <c r="G222" i="5"/>
  <c r="M222" i="5"/>
  <c r="U222" i="5"/>
  <c r="AS222" i="5"/>
  <c r="AW222" i="5"/>
  <c r="BA222" i="5"/>
  <c r="B223" i="5"/>
  <c r="L223" i="5"/>
  <c r="P21" i="7"/>
  <c r="T223" i="5"/>
  <c r="AR21" i="7"/>
  <c r="AR223" i="5"/>
  <c r="AV223" i="5"/>
  <c r="AZ223" i="5"/>
  <c r="BD223" i="5"/>
  <c r="E224" i="5"/>
  <c r="I224" i="5"/>
  <c r="AA224" i="5"/>
  <c r="AI224" i="5"/>
  <c r="AQ224" i="5"/>
  <c r="AU224" i="5"/>
  <c r="BC224" i="5"/>
  <c r="Z225" i="5"/>
  <c r="AL225" i="5"/>
  <c r="BB225" i="5"/>
  <c r="BF225" i="5"/>
  <c r="G226" i="5"/>
  <c r="M226" i="5"/>
  <c r="Q226" i="5"/>
  <c r="U226" i="5"/>
  <c r="Y226" i="5"/>
  <c r="AG226" i="5"/>
  <c r="AK226" i="5"/>
  <c r="AS226" i="5"/>
  <c r="AW226" i="5"/>
  <c r="BE226" i="5"/>
  <c r="F227" i="5"/>
  <c r="L227" i="5"/>
  <c r="P227" i="5"/>
  <c r="T227" i="5"/>
  <c r="AB227" i="5"/>
  <c r="AF227" i="5"/>
  <c r="AF25" i="7"/>
  <c r="AN227" i="5"/>
  <c r="AR227" i="5"/>
  <c r="AV25" i="7"/>
  <c r="E228" i="5"/>
  <c r="I228" i="5"/>
  <c r="AA228" i="5"/>
  <c r="AM228" i="5"/>
  <c r="AQ228" i="5"/>
  <c r="AU228" i="5"/>
  <c r="BG228" i="5"/>
  <c r="R229" i="5"/>
  <c r="Z229" i="5"/>
  <c r="AL229" i="5"/>
  <c r="AP229" i="5"/>
  <c r="AP27" i="7"/>
  <c r="C230" i="5"/>
  <c r="Q230" i="5"/>
  <c r="Y230" i="5"/>
  <c r="AW230" i="5"/>
  <c r="BA230" i="5"/>
  <c r="L231" i="5"/>
  <c r="T231" i="5"/>
  <c r="AJ231" i="5"/>
  <c r="AN231" i="5"/>
  <c r="AV231" i="5"/>
  <c r="E232" i="5"/>
  <c r="I232" i="5"/>
  <c r="S232" i="5"/>
  <c r="AM232" i="5"/>
  <c r="AQ232" i="5"/>
  <c r="AU232" i="5"/>
  <c r="H233" i="5"/>
  <c r="N233" i="5"/>
  <c r="AD233" i="5"/>
  <c r="AH233" i="5"/>
  <c r="AL233" i="5"/>
  <c r="AT233" i="5"/>
  <c r="AT132" i="5"/>
  <c r="AT31" i="7"/>
  <c r="AX233" i="5"/>
  <c r="AX31" i="7"/>
  <c r="BF31" i="7"/>
  <c r="AS234" i="5"/>
  <c r="AW234" i="5"/>
  <c r="BA234" i="5"/>
  <c r="BE234" i="5"/>
  <c r="F235" i="5"/>
  <c r="AF235" i="5"/>
  <c r="AJ235" i="5"/>
  <c r="AN33" i="7"/>
  <c r="AZ235" i="5"/>
  <c r="BD235" i="5"/>
  <c r="AA236" i="5"/>
  <c r="AI236" i="5"/>
  <c r="BC236" i="5"/>
  <c r="D237" i="5"/>
  <c r="H237" i="5"/>
  <c r="N237" i="5"/>
  <c r="AD237" i="5"/>
  <c r="AH237" i="5"/>
  <c r="AL237" i="5"/>
  <c r="AT35" i="7"/>
  <c r="AT237" i="5"/>
  <c r="BB237" i="5"/>
  <c r="BF237" i="5"/>
  <c r="C238" i="5"/>
  <c r="M238" i="5"/>
  <c r="Q238" i="5"/>
  <c r="U238" i="5"/>
  <c r="AC242" i="5"/>
  <c r="AO238" i="5"/>
  <c r="AW238" i="5"/>
  <c r="F239" i="5"/>
  <c r="T239" i="5"/>
  <c r="X239" i="5"/>
  <c r="AB239" i="5"/>
  <c r="AB37" i="7"/>
  <c r="AV239" i="5"/>
  <c r="AP241" i="5"/>
  <c r="AN223" i="5"/>
  <c r="AF239" i="5"/>
  <c r="I240" i="5"/>
  <c r="AE240" i="5"/>
  <c r="R241" i="5"/>
  <c r="Z241" i="5"/>
  <c r="BF241" i="5"/>
  <c r="BF39" i="7"/>
  <c r="C242" i="5"/>
  <c r="G242" i="5"/>
  <c r="BA242" i="5"/>
  <c r="BE242" i="5"/>
  <c r="B243" i="5"/>
  <c r="X243" i="5"/>
  <c r="AR243" i="5"/>
  <c r="E244" i="5"/>
  <c r="H245" i="5"/>
  <c r="AL245" i="5"/>
  <c r="AC246" i="5"/>
  <c r="P247" i="5"/>
  <c r="T45" i="7"/>
  <c r="S248" i="5"/>
  <c r="AM248" i="5"/>
  <c r="AY248" i="5"/>
  <c r="BG248" i="5"/>
  <c r="H249" i="5"/>
  <c r="N249" i="5"/>
  <c r="Z249" i="5"/>
  <c r="AL249" i="5"/>
  <c r="AP47" i="7"/>
  <c r="AP249" i="5"/>
  <c r="AT249" i="5"/>
  <c r="Q250" i="5"/>
  <c r="Y250" i="5"/>
  <c r="AC250" i="5"/>
  <c r="AW250" i="5"/>
  <c r="L251" i="5"/>
  <c r="P251" i="5"/>
  <c r="X49" i="7"/>
  <c r="X251" i="5"/>
  <c r="AB251" i="5"/>
  <c r="AI252" i="5"/>
  <c r="AQ252" i="5"/>
  <c r="AU252" i="5"/>
  <c r="BG252" i="5"/>
  <c r="AD253" i="5"/>
  <c r="AD51" i="7"/>
  <c r="AH253" i="5"/>
  <c r="AT253" i="5"/>
  <c r="BB253" i="5"/>
  <c r="BA254" i="5"/>
  <c r="T255" i="5"/>
  <c r="X255" i="5"/>
  <c r="AF255" i="5"/>
  <c r="E256" i="5"/>
  <c r="W256" i="5"/>
  <c r="AI256" i="5"/>
  <c r="BG256" i="5"/>
  <c r="AH257" i="5"/>
  <c r="AL257" i="5"/>
  <c r="AP257" i="5"/>
  <c r="AT55" i="7"/>
  <c r="AX257" i="5"/>
  <c r="M258" i="5"/>
  <c r="AG258" i="5"/>
  <c r="AB57" i="7"/>
  <c r="AJ259" i="5"/>
  <c r="AZ57" i="7"/>
  <c r="AZ259" i="5"/>
  <c r="BD259" i="5"/>
  <c r="I260" i="5"/>
  <c r="AY260" i="5"/>
  <c r="BC260" i="5"/>
  <c r="H261" i="5"/>
  <c r="N261" i="5"/>
  <c r="R261" i="5"/>
  <c r="AL261" i="5"/>
  <c r="AP261" i="5"/>
  <c r="AX261" i="5"/>
  <c r="BF261" i="5"/>
  <c r="U262" i="5"/>
  <c r="AC262" i="5"/>
  <c r="AG262" i="5"/>
  <c r="BE262" i="5"/>
  <c r="X263" i="5"/>
  <c r="S264" i="5"/>
  <c r="AA264" i="5"/>
  <c r="AU264" i="5"/>
  <c r="R265" i="5"/>
  <c r="V265" i="5"/>
  <c r="AP265" i="5"/>
  <c r="BB265" i="5"/>
  <c r="BF265" i="5"/>
  <c r="C266" i="5"/>
  <c r="G266" i="5"/>
  <c r="U266" i="5"/>
  <c r="BA266" i="5"/>
  <c r="BE266" i="5"/>
  <c r="X267" i="5"/>
  <c r="AB267" i="5"/>
  <c r="S268" i="5"/>
  <c r="AE268" i="5"/>
  <c r="BC268" i="5"/>
  <c r="AL269" i="5"/>
  <c r="G270" i="5"/>
  <c r="Q270" i="5"/>
  <c r="Y270" i="5"/>
  <c r="AW270" i="5"/>
  <c r="AZ271" i="5"/>
  <c r="AA272" i="5"/>
  <c r="AM272" i="5"/>
  <c r="AU272" i="5"/>
  <c r="D273" i="5"/>
  <c r="AD273" i="5"/>
  <c r="AH273" i="5"/>
  <c r="AL273" i="5"/>
  <c r="AL71" i="7"/>
  <c r="AT273" i="5"/>
  <c r="M274" i="5"/>
  <c r="AG274" i="5"/>
  <c r="AK274" i="5"/>
  <c r="AW274" i="5"/>
  <c r="BA274" i="5"/>
  <c r="L275" i="5"/>
  <c r="AB73" i="7"/>
  <c r="E276" i="5"/>
  <c r="I276" i="5"/>
  <c r="W276" i="5"/>
  <c r="AI276" i="5"/>
  <c r="AM276" i="5"/>
  <c r="AU276" i="5"/>
  <c r="R277" i="5"/>
  <c r="AX277" i="5"/>
  <c r="BB277" i="5"/>
  <c r="M278" i="5"/>
  <c r="AC278" i="5"/>
  <c r="AO278" i="5"/>
  <c r="AW278" i="5"/>
  <c r="BA278" i="5"/>
  <c r="AB279" i="5"/>
  <c r="AR279" i="5"/>
  <c r="S280" i="5"/>
  <c r="AI280" i="5"/>
  <c r="AY280" i="5"/>
  <c r="BC280" i="5"/>
  <c r="AC282" i="5"/>
  <c r="AB283" i="5"/>
  <c r="BD81" i="7"/>
  <c r="I284" i="5"/>
  <c r="AM284" i="5"/>
  <c r="Y286" i="5"/>
  <c r="B287" i="5"/>
  <c r="T85" i="7"/>
  <c r="T291" i="7" s="1"/>
  <c r="T287" i="5"/>
  <c r="AB85" i="7"/>
  <c r="AB291" i="7" s="1"/>
  <c r="AB287" i="5"/>
  <c r="AJ85" i="7"/>
  <c r="AJ291" i="7" s="1"/>
  <c r="AJ287" i="5"/>
  <c r="AR287" i="5"/>
  <c r="AZ287" i="5"/>
  <c r="AI288" i="5"/>
  <c r="G211" i="8"/>
  <c r="E249" i="8"/>
  <c r="E273" i="8"/>
  <c r="AV105" i="8"/>
  <c r="T209" i="8"/>
  <c r="T211" i="8"/>
  <c r="AF120" i="8"/>
  <c r="AF121" i="8"/>
  <c r="AB124" i="8"/>
  <c r="BD229" i="8"/>
  <c r="AJ231" i="8"/>
  <c r="BD130" i="8"/>
  <c r="T134" i="8"/>
  <c r="AF139" i="8"/>
  <c r="AB244" i="8"/>
  <c r="AJ143" i="8"/>
  <c r="P144" i="8"/>
  <c r="BH248" i="8"/>
  <c r="AF255" i="8"/>
  <c r="AR259" i="8"/>
  <c r="BD159" i="8"/>
  <c r="AB164" i="8"/>
  <c r="AZ164" i="8"/>
  <c r="AG242" i="5"/>
  <c r="M242" i="5"/>
  <c r="W240" i="5"/>
  <c r="AN239" i="5"/>
  <c r="AV255" i="5"/>
  <c r="AQ248" i="5"/>
  <c r="D241" i="5"/>
  <c r="Q246" i="5"/>
  <c r="V241" i="5"/>
  <c r="N241" i="5"/>
  <c r="L259" i="5"/>
  <c r="I248" i="5"/>
  <c r="AD241" i="5"/>
  <c r="AQ268" i="5"/>
  <c r="B267" i="5"/>
  <c r="M246" i="5"/>
  <c r="Z245" i="5"/>
  <c r="AX241" i="5"/>
  <c r="AB259" i="5"/>
  <c r="AH249" i="5"/>
  <c r="R269" i="5"/>
  <c r="E240" i="5"/>
  <c r="AM240" i="5"/>
  <c r="R245" i="5"/>
  <c r="AQ276" i="5"/>
  <c r="BF257" i="5"/>
  <c r="W260" i="5"/>
  <c r="AE244" i="5"/>
  <c r="AP277" i="5"/>
  <c r="AN255" i="5"/>
  <c r="AR255" i="5"/>
  <c r="AK250" i="5"/>
  <c r="BC248" i="5"/>
  <c r="BD239" i="5"/>
  <c r="AU240" i="5"/>
  <c r="AV247" i="5"/>
  <c r="F243" i="5"/>
  <c r="AI240" i="5"/>
  <c r="B271" i="5"/>
  <c r="BB257" i="5"/>
  <c r="AH51" i="7"/>
  <c r="AE264" i="5"/>
  <c r="AS258" i="5"/>
  <c r="BE270" i="5"/>
  <c r="AX281" i="5"/>
  <c r="AF267" i="5"/>
  <c r="H273" i="5"/>
  <c r="Q262" i="5"/>
  <c r="Y246" i="5"/>
  <c r="D253" i="5"/>
  <c r="N253" i="5"/>
  <c r="AM244" i="5"/>
  <c r="AR251" i="5"/>
  <c r="AO242" i="5"/>
  <c r="W248" i="5"/>
  <c r="H241" i="5"/>
  <c r="U258" i="5"/>
  <c r="AR247" i="5"/>
  <c r="AP253" i="5"/>
  <c r="BD263" i="5"/>
  <c r="C246" i="5"/>
  <c r="AJ239" i="5"/>
  <c r="B275" i="5"/>
  <c r="BD267" i="5"/>
  <c r="AO258" i="5"/>
  <c r="BA246" i="5"/>
  <c r="AF275" i="5"/>
  <c r="AB49" i="7"/>
  <c r="M250" i="5"/>
  <c r="Y254" i="5"/>
  <c r="N257" i="5"/>
  <c r="AV267" i="8"/>
  <c r="P173" i="8"/>
  <c r="BD284" i="8"/>
  <c r="AI121" i="3"/>
  <c r="AU122" i="3"/>
  <c r="W232" i="3"/>
  <c r="AM133" i="3"/>
  <c r="O135" i="3"/>
  <c r="AA244" i="3"/>
  <c r="AA246" i="3"/>
  <c r="O254" i="3"/>
  <c r="AI259" i="3"/>
  <c r="AY261" i="3"/>
  <c r="E161" i="3"/>
  <c r="W267" i="3"/>
  <c r="AY178" i="3"/>
  <c r="AF7" i="7"/>
  <c r="AV7" i="7"/>
  <c r="T15" i="7"/>
  <c r="AV19" i="7"/>
  <c r="AB31" i="7"/>
  <c r="BD43" i="7"/>
  <c r="T51" i="7"/>
  <c r="BD55" i="7"/>
  <c r="X63" i="7"/>
  <c r="AV75" i="7"/>
  <c r="J189" i="2"/>
  <c r="AC110" i="3"/>
  <c r="AS212" i="3"/>
  <c r="U117" i="3"/>
  <c r="BE219" i="3"/>
  <c r="AG220" i="3"/>
  <c r="AW123" i="3"/>
  <c r="G230" i="3"/>
  <c r="AC134" i="3"/>
  <c r="BA239" i="3"/>
  <c r="G144" i="3"/>
  <c r="M248" i="3"/>
  <c r="BE248" i="3"/>
  <c r="AS148" i="3"/>
  <c r="G152" i="3"/>
  <c r="Q256" i="3"/>
  <c r="M257" i="3"/>
  <c r="Q258" i="3"/>
  <c r="G260" i="3"/>
  <c r="M261" i="3"/>
  <c r="AO160" i="3"/>
  <c r="Q276" i="3"/>
  <c r="E127" i="3"/>
  <c r="AW220" i="3"/>
  <c r="AK119" i="3"/>
  <c r="AI235" i="3"/>
  <c r="W162" i="3"/>
  <c r="C176" i="3"/>
  <c r="AC210" i="2"/>
  <c r="R211" i="2"/>
  <c r="AV211" i="2"/>
  <c r="BC212" i="2"/>
  <c r="AG218" i="2"/>
  <c r="D219" i="2"/>
  <c r="AP219" i="2"/>
  <c r="BF219" i="2"/>
  <c r="BC220" i="2"/>
  <c r="AB221" i="2"/>
  <c r="BG222" i="2"/>
  <c r="G224" i="2"/>
  <c r="AW224" i="2"/>
  <c r="AJ225" i="2"/>
  <c r="H229" i="2"/>
  <c r="D231" i="2"/>
  <c r="F231" i="2"/>
  <c r="N231" i="2"/>
  <c r="BB231" i="2"/>
  <c r="AC232" i="2"/>
  <c r="X233" i="2"/>
  <c r="Z233" i="2"/>
  <c r="AK236" i="2"/>
  <c r="AS236" i="2"/>
  <c r="AC238" i="2"/>
  <c r="AE238" i="2"/>
  <c r="R239" i="2"/>
  <c r="M240" i="2"/>
  <c r="B241" i="2"/>
  <c r="V241" i="2"/>
  <c r="Y244" i="2"/>
  <c r="BG246" i="2"/>
  <c r="F247" i="2"/>
  <c r="V249" i="2"/>
  <c r="U252" i="2"/>
  <c r="BE252" i="2"/>
  <c r="AN253" i="2"/>
  <c r="Y254" i="2"/>
  <c r="AO254" i="2"/>
  <c r="BA256" i="2"/>
  <c r="BG256" i="2"/>
  <c r="BG258" i="2"/>
  <c r="T259" i="2"/>
  <c r="C260" i="2"/>
  <c r="M260" i="2"/>
  <c r="AO260" i="2"/>
  <c r="AU260" i="2"/>
  <c r="F261" i="2"/>
  <c r="AX261" i="2"/>
  <c r="BF261" i="2"/>
  <c r="Y264" i="2"/>
  <c r="F265" i="2"/>
  <c r="X265" i="2"/>
  <c r="AL265" i="2"/>
  <c r="AV265" i="2"/>
  <c r="AO266" i="2"/>
  <c r="H267" i="2"/>
  <c r="AD267" i="2"/>
  <c r="AV267" i="2"/>
  <c r="M268" i="2"/>
  <c r="L269" i="2"/>
  <c r="X271" i="2"/>
  <c r="AF271" i="2"/>
  <c r="AT271" i="2"/>
  <c r="AO272" i="2"/>
  <c r="AW272" i="2"/>
  <c r="AS274" i="2"/>
  <c r="Z275" i="2"/>
  <c r="B277" i="2"/>
  <c r="Y278" i="2"/>
  <c r="AN279" i="2"/>
  <c r="AX279" i="2"/>
  <c r="M280" i="2"/>
  <c r="AD281" i="2"/>
  <c r="AF281" i="2"/>
  <c r="AP281" i="2"/>
  <c r="AV281" i="2"/>
  <c r="BF283" i="2"/>
  <c r="AC286" i="2"/>
  <c r="BG190" i="7"/>
  <c r="AI191" i="7"/>
  <c r="Y107" i="3"/>
  <c r="AW211" i="3"/>
  <c r="G112" i="3"/>
  <c r="U113" i="3"/>
  <c r="AY214" i="3"/>
  <c r="AQ216" i="3"/>
  <c r="AS216" i="3"/>
  <c r="BG217" i="3"/>
  <c r="M219" i="3"/>
  <c r="M220" i="3"/>
  <c r="Y119" i="3"/>
  <c r="AA220" i="3"/>
  <c r="BE220" i="3"/>
  <c r="O221" i="3"/>
  <c r="AW221" i="3"/>
  <c r="C223" i="3"/>
  <c r="Y123" i="3"/>
  <c r="S225" i="3"/>
  <c r="Y225" i="3"/>
  <c r="W125" i="3"/>
  <c r="AQ125" i="3"/>
  <c r="AU125" i="3"/>
  <c r="AS228" i="3"/>
  <c r="AE230" i="3"/>
  <c r="BC129" i="3"/>
  <c r="AI130" i="3"/>
  <c r="M131" i="3"/>
  <c r="E133" i="3"/>
  <c r="AG133" i="3"/>
  <c r="AI234" i="3"/>
  <c r="O134" i="3"/>
  <c r="AA235" i="3"/>
  <c r="AS235" i="3"/>
  <c r="AW235" i="3"/>
  <c r="Q236" i="3"/>
  <c r="W135" i="3"/>
  <c r="AE236" i="4"/>
  <c r="AO237" i="3"/>
  <c r="AC238" i="3"/>
  <c r="AI238" i="3"/>
  <c r="W239" i="3"/>
  <c r="AG239" i="3"/>
  <c r="AY239" i="3"/>
  <c r="M240" i="3"/>
  <c r="Q240" i="3"/>
  <c r="BE139" i="3"/>
  <c r="BA241" i="3"/>
  <c r="G242" i="3"/>
  <c r="BA141" i="3"/>
  <c r="BE243" i="3"/>
  <c r="BG142" i="3"/>
  <c r="C244" i="3"/>
  <c r="AG244" i="3"/>
  <c r="AM143" i="3"/>
  <c r="AQ143" i="3"/>
  <c r="AK144" i="3"/>
  <c r="AO144" i="3"/>
  <c r="AW245" i="3"/>
  <c r="AC145" i="3"/>
  <c r="AE246" i="3"/>
  <c r="Q146" i="3"/>
  <c r="S146" i="3"/>
  <c r="U247" i="3"/>
  <c r="AG247" i="3"/>
  <c r="E167" i="6"/>
  <c r="BD295" i="7"/>
  <c r="Q148" i="3"/>
  <c r="AC249" i="3"/>
  <c r="BA148" i="3"/>
  <c r="U149" i="3"/>
  <c r="AQ250" i="3"/>
  <c r="BG250" i="3"/>
  <c r="AC150" i="3"/>
  <c r="AG150" i="3"/>
  <c r="BC150" i="3"/>
  <c r="C253" i="3"/>
  <c r="E153" i="3"/>
  <c r="AA254" i="3"/>
  <c r="AC153" i="3"/>
  <c r="AE153" i="3"/>
  <c r="AG254" i="3"/>
  <c r="AI154" i="3"/>
  <c r="W256" i="3"/>
  <c r="AM256" i="3"/>
  <c r="M156" i="3"/>
  <c r="W257" i="3"/>
  <c r="AI156" i="3"/>
  <c r="O259" i="3"/>
  <c r="AE158" i="3"/>
  <c r="AY158" i="3"/>
  <c r="C260" i="3"/>
  <c r="Y261" i="3"/>
  <c r="AG160" i="3"/>
  <c r="AQ160" i="3"/>
  <c r="AS261" i="3"/>
  <c r="AC161" i="3"/>
  <c r="AS262" i="3"/>
  <c r="AU161" i="3"/>
  <c r="AW161" i="3"/>
  <c r="BC161" i="3"/>
  <c r="U263" i="3"/>
  <c r="AA162" i="3"/>
  <c r="AE162" i="3"/>
  <c r="M264" i="3"/>
  <c r="AU264" i="3"/>
  <c r="AW163" i="3"/>
  <c r="U265" i="3"/>
  <c r="Y164" i="3"/>
  <c r="AS265" i="3"/>
  <c r="Q165" i="3"/>
  <c r="W166" i="3"/>
  <c r="AC167" i="3"/>
  <c r="AK268" i="3"/>
  <c r="O270" i="3"/>
  <c r="AA270" i="3"/>
  <c r="I170" i="3"/>
  <c r="W170" i="3"/>
  <c r="AY271" i="3"/>
  <c r="S171" i="3"/>
  <c r="AO272" i="3"/>
  <c r="AQ171" i="3"/>
  <c r="E273" i="3"/>
  <c r="G172" i="3"/>
  <c r="U273" i="3"/>
  <c r="AQ273" i="3"/>
  <c r="BC273" i="3"/>
  <c r="BE273" i="3"/>
  <c r="AI173" i="3"/>
  <c r="AM274" i="3"/>
  <c r="I275" i="3"/>
  <c r="W174" i="3"/>
  <c r="C276" i="3"/>
  <c r="BG276" i="3"/>
  <c r="G277" i="3"/>
  <c r="AU277" i="3"/>
  <c r="BG277" i="3"/>
  <c r="AS177" i="3"/>
  <c r="W178" i="3"/>
  <c r="AE178" i="3"/>
  <c r="BG179" i="3"/>
  <c r="AA169" i="3"/>
  <c r="AY259" i="3"/>
  <c r="AA250" i="3"/>
  <c r="AG145" i="3"/>
  <c r="G213" i="3"/>
  <c r="AB5" i="7"/>
  <c r="AV5" i="7"/>
  <c r="D209" i="5"/>
  <c r="L209" i="5"/>
  <c r="AN209" i="5"/>
  <c r="AP209" i="5"/>
  <c r="AT209" i="5"/>
  <c r="AX7" i="7"/>
  <c r="AZ209" i="5"/>
  <c r="S210" i="5"/>
  <c r="U210" i="5"/>
  <c r="Y210" i="5"/>
  <c r="AW210" i="5"/>
  <c r="BA210" i="5"/>
  <c r="BC210" i="5"/>
  <c r="L211" i="5"/>
  <c r="N211" i="5"/>
  <c r="T211" i="5"/>
  <c r="AF9" i="7"/>
  <c r="AH211" i="5"/>
  <c r="AP211" i="5"/>
  <c r="AZ211" i="5"/>
  <c r="BD211" i="5"/>
  <c r="S212" i="5"/>
  <c r="Y212" i="5"/>
  <c r="AE212" i="5"/>
  <c r="AK212" i="5"/>
  <c r="AU212" i="5"/>
  <c r="D213" i="5"/>
  <c r="R213" i="5"/>
  <c r="V213" i="5"/>
  <c r="X213" i="5"/>
  <c r="Z213" i="5"/>
  <c r="AP213" i="5"/>
  <c r="AP11" i="7"/>
  <c r="AX213" i="5"/>
  <c r="C214" i="5"/>
  <c r="G214" i="5"/>
  <c r="I214" i="5"/>
  <c r="Q214" i="5"/>
  <c r="U214" i="5"/>
  <c r="Y214" i="5"/>
  <c r="AI214" i="5"/>
  <c r="AN215" i="5"/>
  <c r="AR215" i="5"/>
  <c r="BD215" i="5"/>
  <c r="I216" i="5"/>
  <c r="Q216" i="5"/>
  <c r="S216" i="5"/>
  <c r="U216" i="5"/>
  <c r="AA216" i="5"/>
  <c r="AC216" i="5"/>
  <c r="AQ216" i="5"/>
  <c r="AS216" i="5"/>
  <c r="AY216" i="5"/>
  <c r="BC216" i="5"/>
  <c r="BG216" i="5"/>
  <c r="L217" i="5"/>
  <c r="R217" i="5"/>
  <c r="V217" i="5"/>
  <c r="AD15" i="7"/>
  <c r="AH15" i="7"/>
  <c r="AH217" i="5"/>
  <c r="AL217" i="5"/>
  <c r="AP217" i="5"/>
  <c r="AV15" i="7"/>
  <c r="BB217" i="5"/>
  <c r="E218" i="5"/>
  <c r="U218" i="5"/>
  <c r="AA218" i="5"/>
  <c r="AG218" i="5"/>
  <c r="AO218" i="5"/>
  <c r="AS218" i="5"/>
  <c r="AW218" i="5"/>
  <c r="BG218" i="5"/>
  <c r="P219" i="5"/>
  <c r="AF219" i="5"/>
  <c r="AV219" i="5"/>
  <c r="AX219" i="5"/>
  <c r="AZ219" i="5"/>
  <c r="BD219" i="5"/>
  <c r="S220" i="5"/>
  <c r="W220" i="5"/>
  <c r="AM220" i="5"/>
  <c r="AS220" i="5"/>
  <c r="AU220" i="5"/>
  <c r="AY220" i="5"/>
  <c r="D221" i="5"/>
  <c r="L221" i="5"/>
  <c r="N19" i="7"/>
  <c r="R221" i="5"/>
  <c r="AH19" i="7"/>
  <c r="AL221" i="5"/>
  <c r="AP221" i="5"/>
  <c r="BF221" i="5"/>
  <c r="Y222" i="5"/>
  <c r="AA222" i="5"/>
  <c r="AC222" i="5"/>
  <c r="AK222" i="5"/>
  <c r="AO222" i="5"/>
  <c r="T21" i="7"/>
  <c r="AB223" i="5"/>
  <c r="AF21" i="7"/>
  <c r="AF223" i="5"/>
  <c r="AJ21" i="7"/>
  <c r="AN21" i="7"/>
  <c r="AP223" i="5"/>
  <c r="W224" i="5"/>
  <c r="AC224" i="5"/>
  <c r="AM224" i="5"/>
  <c r="AW224" i="5"/>
  <c r="AY224" i="5"/>
  <c r="BG224" i="5"/>
  <c r="D225" i="5"/>
  <c r="H225" i="5"/>
  <c r="N225" i="5"/>
  <c r="X225" i="5"/>
  <c r="AH225" i="5"/>
  <c r="AP225" i="5"/>
  <c r="AX23" i="7"/>
  <c r="AX225" i="5"/>
  <c r="C226" i="5"/>
  <c r="O226" i="5"/>
  <c r="AC226" i="5"/>
  <c r="AI226" i="5"/>
  <c r="AU226" i="5"/>
  <c r="BA226" i="5"/>
  <c r="X25" i="7"/>
  <c r="AH227" i="5"/>
  <c r="BD227" i="5"/>
  <c r="C228" i="5"/>
  <c r="M228" i="5"/>
  <c r="U228" i="5"/>
  <c r="W228" i="5"/>
  <c r="Y228" i="5"/>
  <c r="AI228" i="5"/>
  <c r="AS228" i="5"/>
  <c r="AW228" i="5"/>
  <c r="BC228" i="5"/>
  <c r="D229" i="5"/>
  <c r="H229" i="5"/>
  <c r="L229" i="5"/>
  <c r="N229" i="5"/>
  <c r="AH229" i="5"/>
  <c r="AN229" i="5"/>
  <c r="AR229" i="5"/>
  <c r="AT229" i="5"/>
  <c r="BD229" i="5"/>
  <c r="BF229" i="5"/>
  <c r="M230" i="5"/>
  <c r="AC230" i="5"/>
  <c r="AK230" i="5"/>
  <c r="AO230" i="5"/>
  <c r="AS230" i="5"/>
  <c r="BE230" i="5"/>
  <c r="F231" i="5"/>
  <c r="N231" i="5"/>
  <c r="P231" i="5"/>
  <c r="X231" i="5"/>
  <c r="AB231" i="5"/>
  <c r="AD231" i="5"/>
  <c r="AF231" i="5"/>
  <c r="AZ231" i="5"/>
  <c r="BD231" i="5"/>
  <c r="BF231" i="5"/>
  <c r="Q232" i="5"/>
  <c r="AA232" i="5"/>
  <c r="AE232" i="5"/>
  <c r="AI232" i="5"/>
  <c r="AK232" i="5"/>
  <c r="BC232" i="5"/>
  <c r="D233" i="5"/>
  <c r="V233" i="5"/>
  <c r="AP233" i="5"/>
  <c r="BB31" i="7"/>
  <c r="C234" i="5"/>
  <c r="M234" i="5"/>
  <c r="Q234" i="5"/>
  <c r="U234" i="5"/>
  <c r="Y234" i="5"/>
  <c r="AC234" i="5"/>
  <c r="AE234" i="5"/>
  <c r="AK234" i="5"/>
  <c r="AO234" i="5"/>
  <c r="BC234" i="5"/>
  <c r="D235" i="5"/>
  <c r="T235" i="5"/>
  <c r="V235" i="5"/>
  <c r="X235" i="5"/>
  <c r="AB33" i="7"/>
  <c r="AB235" i="5"/>
  <c r="AF33" i="7"/>
  <c r="AR235" i="5"/>
  <c r="AR33" i="7"/>
  <c r="E236" i="5"/>
  <c r="I236" i="5"/>
  <c r="M236" i="5"/>
  <c r="E105" i="3"/>
  <c r="I105" i="3"/>
  <c r="AA105" i="3"/>
  <c r="AE105" i="3"/>
  <c r="AI105" i="3"/>
  <c r="AU105" i="3"/>
  <c r="Y106" i="3"/>
  <c r="U107" i="3"/>
  <c r="BC107" i="3"/>
  <c r="U108" i="3"/>
  <c r="AE210" i="3"/>
  <c r="BA109" i="3"/>
  <c r="G211" i="3"/>
  <c r="AC211" i="3"/>
  <c r="AK211" i="3"/>
  <c r="AW110" i="3"/>
  <c r="BC110" i="3"/>
  <c r="BE211" i="3"/>
  <c r="C111" i="3"/>
  <c r="W111" i="3"/>
  <c r="AE212" i="3"/>
  <c r="AI212" i="3"/>
  <c r="AK212" i="3"/>
  <c r="AQ111" i="3"/>
  <c r="AW111" i="3"/>
  <c r="BA111" i="3"/>
  <c r="BA212" i="3"/>
  <c r="M112" i="3"/>
  <c r="S112" i="3"/>
  <c r="U112" i="3"/>
  <c r="Y112" i="3"/>
  <c r="AG112" i="3"/>
  <c r="AG213" i="3"/>
  <c r="AO112" i="3"/>
  <c r="E113" i="3"/>
  <c r="Y113" i="3"/>
  <c r="AA113" i="3"/>
  <c r="AO214" i="3"/>
  <c r="AW214" i="3"/>
  <c r="BC214" i="3"/>
  <c r="C215" i="3"/>
  <c r="O215" i="3"/>
  <c r="S215" i="3"/>
  <c r="AC215" i="3"/>
  <c r="AO215" i="3"/>
  <c r="AS215" i="3"/>
  <c r="BG215" i="3"/>
  <c r="BG114" i="3"/>
  <c r="Q216" i="3"/>
  <c r="S115" i="3"/>
  <c r="U216" i="3"/>
  <c r="Y115" i="3"/>
  <c r="AC115" i="3"/>
  <c r="AK216" i="3"/>
  <c r="AK115" i="3"/>
  <c r="I217" i="3"/>
  <c r="U116" i="3"/>
  <c r="W116" i="3"/>
  <c r="AC217" i="3"/>
  <c r="AO116" i="3"/>
  <c r="AW116" i="3"/>
  <c r="BA217" i="3"/>
  <c r="C218" i="3"/>
  <c r="G218" i="3"/>
  <c r="M218" i="3"/>
  <c r="Y218" i="3"/>
  <c r="AI218" i="3"/>
  <c r="AU117" i="3"/>
  <c r="AY218" i="3"/>
  <c r="BC218" i="3"/>
  <c r="BE117" i="3"/>
  <c r="O219" i="3"/>
  <c r="AK118" i="3"/>
  <c r="BA219" i="3"/>
  <c r="G220" i="3"/>
  <c r="AI220" i="3"/>
  <c r="AI119" i="3"/>
  <c r="AQ119" i="3"/>
  <c r="AU220" i="3"/>
  <c r="AY119" i="3"/>
  <c r="BA220" i="3"/>
  <c r="BE119" i="3"/>
  <c r="BG119" i="3"/>
  <c r="Q221" i="3"/>
  <c r="AG221" i="3"/>
  <c r="AM120" i="3"/>
  <c r="AS221" i="3"/>
  <c r="AS120" i="3"/>
  <c r="AU120" i="3"/>
  <c r="BA120" i="3"/>
  <c r="BA221" i="3"/>
  <c r="M121" i="3"/>
  <c r="AA222" i="3"/>
  <c r="AW222" i="3"/>
  <c r="I223" i="3"/>
  <c r="U223" i="3"/>
  <c r="AG223" i="3"/>
  <c r="AK223" i="3"/>
  <c r="O224" i="3"/>
  <c r="U123" i="3"/>
  <c r="AA224" i="3"/>
  <c r="AG224" i="3"/>
  <c r="AQ123" i="3"/>
  <c r="AQ224" i="3"/>
  <c r="AS224" i="3"/>
  <c r="BE224" i="3"/>
  <c r="BG224" i="3"/>
  <c r="G225" i="3"/>
  <c r="M124" i="3"/>
  <c r="O225" i="3"/>
  <c r="Q124" i="3"/>
  <c r="AA225" i="3"/>
  <c r="AC225" i="3"/>
  <c r="AO124" i="3"/>
  <c r="AQ124" i="3"/>
  <c r="AY124" i="3"/>
  <c r="C125" i="3"/>
  <c r="O226" i="3"/>
  <c r="Q226" i="3"/>
  <c r="AM125" i="3"/>
  <c r="AQ226" i="3"/>
  <c r="AY226" i="3"/>
  <c r="AI227" i="3"/>
  <c r="AU126" i="3"/>
  <c r="AY126" i="3"/>
  <c r="BE227" i="3"/>
  <c r="M232" i="3"/>
  <c r="Q228" i="3"/>
  <c r="Y228" i="3"/>
  <c r="Y127" i="3"/>
  <c r="AK228" i="3"/>
  <c r="AS127" i="3"/>
  <c r="BA127" i="3"/>
  <c r="C128" i="3"/>
  <c r="G229" i="3"/>
  <c r="I229" i="3"/>
  <c r="O128" i="3"/>
  <c r="Y128" i="3"/>
  <c r="AA229" i="3"/>
  <c r="AG128" i="3"/>
  <c r="AK128" i="3"/>
  <c r="AS229" i="3"/>
  <c r="AU128" i="3"/>
  <c r="AY229" i="3"/>
  <c r="BC128" i="3"/>
  <c r="E129" i="3"/>
  <c r="I129" i="3"/>
  <c r="AO230" i="3"/>
  <c r="AQ230" i="3"/>
  <c r="G130" i="3"/>
  <c r="U231" i="3"/>
  <c r="AC130" i="3"/>
  <c r="AW130" i="3"/>
  <c r="BE130" i="3"/>
  <c r="BG231" i="3"/>
  <c r="C232" i="3"/>
  <c r="G232" i="3"/>
  <c r="AA131" i="3"/>
  <c r="AE131" i="3"/>
  <c r="AW232" i="3"/>
  <c r="BA131" i="3"/>
  <c r="G233" i="3"/>
  <c r="Y233" i="3"/>
  <c r="AO132" i="3"/>
  <c r="AU237" i="3"/>
  <c r="AU233" i="3"/>
  <c r="O234" i="3"/>
  <c r="AA234" i="3"/>
  <c r="AC234" i="3"/>
  <c r="AC133" i="3"/>
  <c r="AE234" i="3"/>
  <c r="AG234" i="3"/>
  <c r="AK234" i="3"/>
  <c r="AO234" i="3"/>
  <c r="AU133" i="3"/>
  <c r="O235" i="3"/>
  <c r="S134" i="3"/>
  <c r="U134" i="3"/>
  <c r="W235" i="3"/>
  <c r="AA134" i="3"/>
  <c r="AC235" i="3"/>
  <c r="AE134" i="3"/>
  <c r="AK134" i="3"/>
  <c r="AY235" i="3"/>
  <c r="BA134" i="3"/>
  <c r="BC134" i="3"/>
  <c r="BE235" i="3"/>
  <c r="C236" i="3"/>
  <c r="G135" i="3"/>
  <c r="U236" i="3"/>
  <c r="AC236" i="3"/>
  <c r="AQ135" i="3"/>
  <c r="AU135" i="3"/>
  <c r="AY135" i="3"/>
  <c r="BA135" i="3"/>
  <c r="C136" i="3"/>
  <c r="M136" i="3"/>
  <c r="O237" i="3"/>
  <c r="S237" i="3"/>
  <c r="U136" i="3"/>
  <c r="AA136" i="3"/>
  <c r="AE237" i="3"/>
  <c r="AI136" i="3"/>
  <c r="AI237" i="3"/>
  <c r="AM136" i="3"/>
  <c r="AM237" i="3"/>
  <c r="AS237" i="3"/>
  <c r="AU136" i="3"/>
  <c r="AY237" i="3"/>
  <c r="C137" i="3"/>
  <c r="E238" i="3"/>
  <c r="AG238" i="3"/>
  <c r="AK238" i="3"/>
  <c r="AY137" i="3"/>
  <c r="BC238" i="3"/>
  <c r="O239" i="3"/>
  <c r="S239" i="3"/>
  <c r="AA239" i="3"/>
  <c r="AE239" i="3"/>
  <c r="AI138" i="3"/>
  <c r="AS239" i="3"/>
  <c r="C240" i="3"/>
  <c r="G240" i="3"/>
  <c r="Y240" i="3"/>
  <c r="Y139" i="3"/>
  <c r="AK240" i="3"/>
  <c r="AM240" i="3"/>
  <c r="AQ139" i="3"/>
  <c r="AQ240" i="3"/>
  <c r="BA139" i="3"/>
  <c r="BE240" i="3"/>
  <c r="BG139" i="3"/>
  <c r="G140" i="3"/>
  <c r="S241" i="3"/>
  <c r="W241" i="3"/>
  <c r="Y140" i="3"/>
  <c r="AA140" i="3"/>
  <c r="AG140" i="3"/>
  <c r="AI140" i="3"/>
  <c r="AK140" i="3"/>
  <c r="AM140" i="3"/>
  <c r="AO241" i="3"/>
  <c r="AS241" i="3"/>
  <c r="AU241" i="3"/>
  <c r="AW241" i="3"/>
  <c r="AW140" i="3"/>
  <c r="BC140" i="3"/>
  <c r="C141" i="3"/>
  <c r="O141" i="3"/>
  <c r="U141" i="3"/>
  <c r="AE242" i="3"/>
  <c r="AY141" i="3"/>
  <c r="G142" i="3"/>
  <c r="M243" i="3"/>
  <c r="AE142" i="3"/>
  <c r="AG243" i="3"/>
  <c r="AQ243" i="3"/>
  <c r="AU243" i="3"/>
  <c r="BA243" i="3"/>
  <c r="BG243" i="3"/>
  <c r="G244" i="3"/>
  <c r="M143" i="3"/>
  <c r="M244" i="3"/>
  <c r="O244" i="3"/>
  <c r="S244" i="3"/>
  <c r="U244" i="3"/>
  <c r="W244" i="3"/>
  <c r="Y244" i="3"/>
  <c r="AC244" i="3"/>
  <c r="AS244" i="3"/>
  <c r="AU244" i="3"/>
  <c r="BA244" i="3"/>
  <c r="BA143" i="3"/>
  <c r="BC143" i="3"/>
  <c r="BE143" i="3"/>
  <c r="C245" i="3"/>
  <c r="I245" i="3"/>
  <c r="AC144" i="3"/>
  <c r="AG144" i="3"/>
  <c r="AO245" i="3"/>
  <c r="AS245" i="3"/>
  <c r="BC245" i="3"/>
  <c r="G246" i="3"/>
  <c r="O246" i="3"/>
  <c r="W145" i="3"/>
  <c r="AS145" i="3"/>
  <c r="AY246" i="3"/>
  <c r="C247" i="3"/>
  <c r="AA146" i="3"/>
  <c r="AI247" i="3"/>
  <c r="AM146" i="3"/>
  <c r="AS146" i="3"/>
  <c r="O248" i="3"/>
  <c r="S147" i="3"/>
  <c r="W147" i="3"/>
  <c r="AA248" i="3"/>
  <c r="AE248" i="3"/>
  <c r="AE147" i="3"/>
  <c r="AK248" i="3"/>
  <c r="AO248" i="3"/>
  <c r="AW147" i="3"/>
  <c r="E249" i="3"/>
  <c r="E148" i="3"/>
  <c r="I249" i="3"/>
  <c r="Q249" i="3"/>
  <c r="U148" i="3"/>
  <c r="AG249" i="3"/>
  <c r="AK249" i="3"/>
  <c r="AO249" i="3"/>
  <c r="AW148" i="3"/>
  <c r="AY249" i="3"/>
  <c r="BG148" i="3"/>
  <c r="C250" i="3"/>
  <c r="E250" i="3"/>
  <c r="I250" i="3"/>
  <c r="M250" i="3"/>
  <c r="AA149" i="3"/>
  <c r="AG250" i="3"/>
  <c r="AK250" i="3"/>
  <c r="AO149" i="3"/>
  <c r="G150" i="3"/>
  <c r="M251" i="3"/>
  <c r="O150" i="3"/>
  <c r="Q150" i="3"/>
  <c r="S251" i="3"/>
  <c r="AE150" i="3"/>
  <c r="AG251" i="3"/>
  <c r="AI150" i="3"/>
  <c r="AM150" i="3"/>
  <c r="AM251" i="3"/>
  <c r="AS150" i="3"/>
  <c r="AY251" i="3"/>
  <c r="AY150" i="3"/>
  <c r="BC251" i="3"/>
  <c r="BE251" i="3"/>
  <c r="C151" i="3"/>
  <c r="G252" i="3"/>
  <c r="O252" i="3"/>
  <c r="Q252" i="3"/>
  <c r="U252" i="3"/>
  <c r="AE151" i="3"/>
  <c r="AG252" i="3"/>
  <c r="AI252" i="3"/>
  <c r="AI151" i="3"/>
  <c r="AM151" i="3"/>
  <c r="AU252" i="3"/>
  <c r="BA252" i="3"/>
  <c r="I152" i="3"/>
  <c r="Q152" i="3"/>
  <c r="Y152" i="3"/>
  <c r="Y253" i="3"/>
  <c r="AC253" i="3"/>
  <c r="AO253" i="3"/>
  <c r="AS152" i="3"/>
  <c r="AU253" i="3"/>
  <c r="AC254" i="3"/>
  <c r="BG254" i="3"/>
  <c r="I154" i="3"/>
  <c r="AC154" i="3"/>
  <c r="AI255" i="3"/>
  <c r="C256" i="3"/>
  <c r="C155" i="3"/>
  <c r="AY155" i="3"/>
  <c r="BE155" i="3"/>
  <c r="BE256" i="3"/>
  <c r="C156" i="3"/>
  <c r="I156" i="3"/>
  <c r="Y156" i="3"/>
  <c r="AA257" i="3"/>
  <c r="AW156" i="3"/>
  <c r="BC257" i="3"/>
  <c r="Y258" i="3"/>
  <c r="AE258" i="3"/>
  <c r="AI258" i="3"/>
  <c r="AM157" i="3"/>
  <c r="AW258" i="3"/>
  <c r="BA258" i="3"/>
  <c r="I158" i="3"/>
  <c r="M158" i="3"/>
  <c r="M259" i="3"/>
  <c r="BG259" i="3"/>
  <c r="S159" i="3"/>
  <c r="U260" i="3"/>
  <c r="Y260" i="3"/>
  <c r="AC159" i="3"/>
  <c r="AG159" i="3"/>
  <c r="AM260" i="3"/>
  <c r="AO260" i="3"/>
  <c r="AQ260" i="3"/>
  <c r="BE159" i="3"/>
  <c r="BG260" i="3"/>
  <c r="C261" i="3"/>
  <c r="S261" i="3"/>
  <c r="U160" i="3"/>
  <c r="W261" i="3"/>
  <c r="AE160" i="3"/>
  <c r="AE261" i="3"/>
  <c r="AK160" i="3"/>
  <c r="AS160" i="3"/>
  <c r="I161" i="3"/>
  <c r="M161" i="4"/>
  <c r="M161" i="3"/>
  <c r="Q262" i="3"/>
  <c r="Y262" i="3"/>
  <c r="AE262" i="3"/>
  <c r="AG161" i="3"/>
  <c r="AO161" i="3"/>
  <c r="AY161" i="3"/>
  <c r="E162" i="3"/>
  <c r="O263" i="3"/>
  <c r="Q263" i="3"/>
  <c r="S162" i="3"/>
  <c r="AI263" i="3"/>
  <c r="AI162" i="3"/>
  <c r="AK162" i="3"/>
  <c r="AM162" i="3"/>
  <c r="AU263" i="3"/>
  <c r="AW162" i="3"/>
  <c r="M163" i="3"/>
  <c r="Q264" i="3"/>
  <c r="S264" i="3"/>
  <c r="Y264" i="3"/>
  <c r="AG264" i="3"/>
  <c r="AY163" i="3"/>
  <c r="BE264" i="3"/>
  <c r="C265" i="3"/>
  <c r="O164" i="3"/>
  <c r="Y265" i="3"/>
  <c r="AC164" i="3"/>
  <c r="AE164" i="3"/>
  <c r="AG265" i="3"/>
  <c r="AI164" i="3"/>
  <c r="AM164" i="3"/>
  <c r="AQ265" i="3"/>
  <c r="BA164" i="3"/>
  <c r="BC265" i="3"/>
  <c r="BG265" i="3"/>
  <c r="M165" i="3"/>
  <c r="S266" i="3"/>
  <c r="AA266" i="3"/>
  <c r="AC266" i="3"/>
  <c r="AI266" i="3"/>
  <c r="AQ266" i="3"/>
  <c r="AS266" i="3"/>
  <c r="AW165" i="3"/>
  <c r="AY165" i="3"/>
  <c r="BA266" i="3"/>
  <c r="BC165" i="3"/>
  <c r="BC266" i="3"/>
  <c r="M166" i="3"/>
  <c r="O166" i="3"/>
  <c r="AC166" i="3"/>
  <c r="AG166" i="3"/>
  <c r="AO166" i="3"/>
  <c r="AU267" i="3"/>
  <c r="C268" i="3"/>
  <c r="E268" i="3"/>
  <c r="M268" i="3"/>
  <c r="S268" i="3"/>
  <c r="W268" i="3"/>
  <c r="Y268" i="3"/>
  <c r="AA268" i="3"/>
  <c r="AI268" i="3"/>
  <c r="AO167" i="3"/>
  <c r="AU167" i="3"/>
  <c r="AW268" i="3"/>
  <c r="BA167" i="3"/>
  <c r="G168" i="3"/>
  <c r="Y269" i="3"/>
  <c r="AA168" i="3"/>
  <c r="AC269" i="3"/>
  <c r="AC168" i="3"/>
  <c r="AM168" i="3"/>
  <c r="AO168" i="3"/>
  <c r="AO269" i="3"/>
  <c r="AQ168" i="3"/>
  <c r="AS269" i="3"/>
  <c r="AS168" i="3"/>
  <c r="AU168" i="3"/>
  <c r="BA168" i="3"/>
  <c r="BG269" i="3"/>
  <c r="U270" i="3"/>
  <c r="AC169" i="3"/>
  <c r="AK270" i="3"/>
  <c r="E271" i="3"/>
  <c r="I271" i="3"/>
  <c r="S271" i="3"/>
  <c r="U271" i="3"/>
  <c r="AE271" i="3"/>
  <c r="AI271" i="3"/>
  <c r="AK170" i="3"/>
  <c r="AM271" i="3"/>
  <c r="AM170" i="3"/>
  <c r="AO271" i="3"/>
  <c r="AW271" i="3"/>
  <c r="C171" i="3"/>
  <c r="Q272" i="3"/>
  <c r="U171" i="3"/>
  <c r="AG272" i="3"/>
  <c r="AK272" i="3"/>
  <c r="AM171" i="3"/>
  <c r="AS272" i="3"/>
  <c r="AU272" i="3"/>
  <c r="AW272" i="3"/>
  <c r="AY171" i="3"/>
  <c r="BA171" i="3"/>
  <c r="BC272" i="3"/>
  <c r="BE171" i="3"/>
  <c r="BG171" i="3"/>
  <c r="C172" i="3"/>
  <c r="O172" i="3"/>
  <c r="Y172" i="3"/>
  <c r="AK273" i="3"/>
  <c r="AM172" i="3"/>
  <c r="AS172" i="3"/>
  <c r="BE172" i="3"/>
  <c r="BG273" i="3"/>
  <c r="C274" i="3"/>
  <c r="E173" i="3"/>
  <c r="U173" i="3"/>
  <c r="Y274" i="3"/>
  <c r="AA274" i="3"/>
  <c r="AC274" i="3"/>
  <c r="AO274" i="3"/>
  <c r="AQ173" i="3"/>
  <c r="AQ274" i="3"/>
  <c r="BC173" i="3"/>
  <c r="BG274" i="3"/>
  <c r="E275" i="3"/>
  <c r="G275" i="3"/>
  <c r="G174" i="3"/>
  <c r="AA174" i="3"/>
  <c r="AE174" i="3"/>
  <c r="AK275" i="3"/>
  <c r="AW275" i="3"/>
  <c r="AY275" i="3"/>
  <c r="BC174" i="3"/>
  <c r="BG275" i="3"/>
  <c r="E276" i="3"/>
  <c r="W175" i="3"/>
  <c r="AS276" i="3"/>
  <c r="AU175" i="3"/>
  <c r="AW276" i="3"/>
  <c r="AW175" i="3"/>
  <c r="BA175" i="3"/>
  <c r="BC276" i="3"/>
  <c r="BC175" i="3"/>
  <c r="BE175" i="3"/>
  <c r="G176" i="3"/>
  <c r="M176" i="3"/>
  <c r="M277" i="3"/>
  <c r="Q281" i="3"/>
  <c r="Q176" i="3"/>
  <c r="AA176" i="3"/>
  <c r="AI176" i="3"/>
  <c r="AK277" i="3"/>
  <c r="AQ176" i="3"/>
  <c r="AS176" i="3"/>
  <c r="AY176" i="3"/>
  <c r="BE176" i="3"/>
  <c r="BG176" i="3"/>
  <c r="U177" i="3"/>
  <c r="AQ177" i="3"/>
  <c r="C279" i="3"/>
  <c r="E178" i="3"/>
  <c r="G178" i="3"/>
  <c r="O178" i="3"/>
  <c r="W279" i="3"/>
  <c r="AA178" i="3"/>
  <c r="AS279" i="3"/>
  <c r="BC178" i="3"/>
  <c r="BG279" i="3"/>
  <c r="C280" i="3"/>
  <c r="G280" i="3"/>
  <c r="I280" i="3"/>
  <c r="M280" i="3"/>
  <c r="Q280" i="3"/>
  <c r="W179" i="3"/>
  <c r="AA280" i="3"/>
  <c r="AE280" i="3"/>
  <c r="AK280" i="3"/>
  <c r="AM280" i="3"/>
  <c r="AS280" i="3"/>
  <c r="AY179" i="3"/>
  <c r="BC280" i="3"/>
  <c r="BC179" i="3"/>
  <c r="BE280" i="3"/>
  <c r="C281" i="3"/>
  <c r="W236" i="5"/>
  <c r="Y236" i="5"/>
  <c r="AE236" i="5"/>
  <c r="AQ236" i="5"/>
  <c r="AS236" i="5"/>
  <c r="AW236" i="5"/>
  <c r="AY236" i="5"/>
  <c r="BG236" i="5"/>
  <c r="V237" i="5"/>
  <c r="AX237" i="5"/>
  <c r="G238" i="5"/>
  <c r="S238" i="5"/>
  <c r="Y238" i="5"/>
  <c r="AK238" i="5"/>
  <c r="AM238" i="5"/>
  <c r="AS238" i="5"/>
  <c r="N37" i="7"/>
  <c r="P239" i="5"/>
  <c r="AV37" i="7"/>
  <c r="O240" i="5"/>
  <c r="Q240" i="5"/>
  <c r="U240" i="5"/>
  <c r="AY240" i="5"/>
  <c r="BC240" i="5"/>
  <c r="AB241" i="5"/>
  <c r="AH241" i="5"/>
  <c r="AJ241" i="5"/>
  <c r="AP39" i="7"/>
  <c r="AT241" i="5"/>
  <c r="U242" i="5"/>
  <c r="AK242" i="5"/>
  <c r="AS242" i="5"/>
  <c r="BG242" i="5"/>
  <c r="P243" i="5"/>
  <c r="T243" i="5"/>
  <c r="AB41" i="7"/>
  <c r="AD243" i="5"/>
  <c r="AF41" i="7"/>
  <c r="AJ243" i="5"/>
  <c r="AJ41" i="7"/>
  <c r="AL243" i="5"/>
  <c r="AN243" i="5"/>
  <c r="AP41" i="7"/>
  <c r="AX41" i="7"/>
  <c r="AX243" i="5"/>
  <c r="BD243" i="5"/>
  <c r="BF41" i="7"/>
  <c r="C244" i="5"/>
  <c r="I244" i="5"/>
  <c r="O244" i="5"/>
  <c r="S244" i="5"/>
  <c r="AA244" i="5"/>
  <c r="AI244" i="5"/>
  <c r="AW244" i="5"/>
  <c r="BA244" i="5"/>
  <c r="BG244" i="5"/>
  <c r="D245" i="5"/>
  <c r="L245" i="5"/>
  <c r="N43" i="7"/>
  <c r="N245" i="5"/>
  <c r="T245" i="5"/>
  <c r="V245" i="5"/>
  <c r="AD245" i="5"/>
  <c r="AH245" i="5"/>
  <c r="AN245" i="5"/>
  <c r="AP245" i="5"/>
  <c r="AT245" i="5"/>
  <c r="AV245" i="5"/>
  <c r="AX245" i="5"/>
  <c r="BB245" i="5"/>
  <c r="BB43" i="7"/>
  <c r="BF245" i="5"/>
  <c r="U246" i="5"/>
  <c r="AE246" i="5"/>
  <c r="AO246" i="5"/>
  <c r="AS246" i="5"/>
  <c r="AU246" i="5"/>
  <c r="AW246" i="5"/>
  <c r="BE246" i="5"/>
  <c r="B247" i="5"/>
  <c r="F247" i="5"/>
  <c r="AB247" i="5"/>
  <c r="AD247" i="5"/>
  <c r="AF247" i="5"/>
  <c r="AF45" i="7"/>
  <c r="AH247" i="5"/>
  <c r="AJ247" i="5"/>
  <c r="AL247" i="5"/>
  <c r="AP247" i="5"/>
  <c r="BD45" i="7"/>
  <c r="G248" i="5"/>
  <c r="O248" i="5"/>
  <c r="AA248" i="5"/>
  <c r="AI248" i="5"/>
  <c r="AS248" i="5"/>
  <c r="AW248" i="5"/>
  <c r="R249" i="5"/>
  <c r="V249" i="5"/>
  <c r="V47" i="7"/>
  <c r="AD249" i="5"/>
  <c r="AL47" i="7"/>
  <c r="AR249" i="5"/>
  <c r="AX249" i="5"/>
  <c r="BB249" i="5"/>
  <c r="U250" i="5"/>
  <c r="AG250" i="5"/>
  <c r="AS250" i="5"/>
  <c r="BA250" i="5"/>
  <c r="BC250" i="5"/>
  <c r="BE250" i="5"/>
  <c r="BG250" i="5"/>
  <c r="B251" i="5"/>
  <c r="T49" i="7"/>
  <c r="V251" i="5"/>
  <c r="AF251" i="5"/>
  <c r="AJ251" i="5"/>
  <c r="AV49" i="7"/>
  <c r="BH251" i="5"/>
  <c r="C252" i="5"/>
  <c r="S252" i="5"/>
  <c r="AC252" i="5"/>
  <c r="AE252" i="5"/>
  <c r="AM252" i="5"/>
  <c r="AY252" i="5"/>
  <c r="BE252" i="5"/>
  <c r="R253" i="5"/>
  <c r="Z253" i="5"/>
  <c r="Z51" i="7"/>
  <c r="AF253" i="5"/>
  <c r="AL253" i="5"/>
  <c r="AN253" i="5"/>
  <c r="AX51" i="7"/>
  <c r="BF253" i="5"/>
  <c r="M254" i="5"/>
  <c r="Q254" i="5"/>
  <c r="S254" i="5"/>
  <c r="U254" i="5"/>
  <c r="W254" i="5"/>
  <c r="AC254" i="5"/>
  <c r="AG254" i="5"/>
  <c r="AW254" i="5"/>
  <c r="BE254" i="5"/>
  <c r="L255" i="5"/>
  <c r="R255" i="5"/>
  <c r="AD255" i="5"/>
  <c r="AJ255" i="5"/>
  <c r="AL255" i="5"/>
  <c r="AL53" i="7"/>
  <c r="AR53" i="7"/>
  <c r="AZ255" i="5"/>
  <c r="BD53" i="7"/>
  <c r="BD255" i="5"/>
  <c r="I256" i="5"/>
  <c r="AE256" i="5"/>
  <c r="AG256" i="5"/>
  <c r="AM256" i="5"/>
  <c r="AQ256" i="5"/>
  <c r="BC256" i="5"/>
  <c r="BE256" i="5"/>
  <c r="D257" i="5"/>
  <c r="H257" i="5"/>
  <c r="V257" i="5"/>
  <c r="Z257" i="5"/>
  <c r="AD257" i="5"/>
  <c r="AV257" i="5"/>
  <c r="C258" i="5"/>
  <c r="G258" i="5"/>
  <c r="I258" i="5"/>
  <c r="Y258" i="5"/>
  <c r="AC258" i="5"/>
  <c r="AK258" i="5"/>
  <c r="AW258" i="5"/>
  <c r="D259" i="5"/>
  <c r="X259" i="5"/>
  <c r="X57" i="7"/>
  <c r="Z259" i="5"/>
  <c r="AD259" i="5"/>
  <c r="AV259" i="5"/>
  <c r="BD57" i="7"/>
  <c r="M260" i="5"/>
  <c r="S260" i="5"/>
  <c r="AA260" i="5"/>
  <c r="AK260" i="5"/>
  <c r="AM260" i="5"/>
  <c r="AU260" i="5"/>
  <c r="BA260" i="5"/>
  <c r="BG260" i="5"/>
  <c r="D261" i="5"/>
  <c r="V261" i="5"/>
  <c r="Z261" i="5"/>
  <c r="AD261" i="5"/>
  <c r="AF261" i="5"/>
  <c r="AH261" i="5"/>
  <c r="AL59" i="7"/>
  <c r="BB261" i="5"/>
  <c r="BD261" i="5"/>
  <c r="G262" i="5"/>
  <c r="M262" i="5"/>
  <c r="Y262" i="5"/>
  <c r="AI262" i="5"/>
  <c r="AK262" i="5"/>
  <c r="AO262" i="5"/>
  <c r="AS262" i="5"/>
  <c r="AW262" i="5"/>
  <c r="BA262" i="5"/>
  <c r="AB263" i="5"/>
  <c r="AD263" i="5"/>
  <c r="AF263" i="5"/>
  <c r="AJ263" i="5"/>
  <c r="AR263" i="5"/>
  <c r="AV263" i="5"/>
  <c r="AZ263" i="5"/>
  <c r="C264" i="5"/>
  <c r="I264" i="5"/>
  <c r="W264" i="5"/>
  <c r="AY264" i="5"/>
  <c r="BC264" i="5"/>
  <c r="BE264" i="5"/>
  <c r="BG264" i="5"/>
  <c r="D265" i="5"/>
  <c r="H265" i="5"/>
  <c r="L265" i="5"/>
  <c r="N63" i="7"/>
  <c r="AB265" i="5"/>
  <c r="AB63" i="7"/>
  <c r="AD265" i="5"/>
  <c r="AH265" i="5"/>
  <c r="AL63" i="7"/>
  <c r="AL265" i="5"/>
  <c r="AT265" i="5"/>
  <c r="AX265" i="5"/>
  <c r="BB63" i="7"/>
  <c r="BF63" i="7"/>
  <c r="I266" i="5"/>
  <c r="M266" i="5"/>
  <c r="O266" i="5"/>
  <c r="Q266" i="5"/>
  <c r="AC266" i="5"/>
  <c r="AG266" i="5"/>
  <c r="AM266" i="5"/>
  <c r="AW266" i="5"/>
  <c r="L267" i="5"/>
  <c r="P267" i="5"/>
  <c r="AJ267" i="5"/>
  <c r="AL267" i="5"/>
  <c r="AN267" i="5"/>
  <c r="AP267" i="5"/>
  <c r="AV267" i="5"/>
  <c r="AV65" i="7"/>
  <c r="E268" i="5"/>
  <c r="I268" i="5"/>
  <c r="M268" i="5"/>
  <c r="O268" i="5"/>
  <c r="AA268" i="5"/>
  <c r="AI268" i="5"/>
  <c r="AU268" i="5"/>
  <c r="AW268" i="5"/>
  <c r="AY268" i="5"/>
  <c r="BG268" i="5"/>
  <c r="H269" i="5"/>
  <c r="P269" i="5"/>
  <c r="V269" i="5"/>
  <c r="Z269" i="5"/>
  <c r="AH269" i="5"/>
  <c r="AJ269" i="5"/>
  <c r="AN269" i="5"/>
  <c r="AP269" i="5"/>
  <c r="AT269" i="5"/>
  <c r="AX269" i="5"/>
  <c r="M270" i="5"/>
  <c r="O270" i="5"/>
  <c r="U270" i="5"/>
  <c r="AG270" i="5"/>
  <c r="AS270" i="5"/>
  <c r="BA270" i="5"/>
  <c r="N271" i="5"/>
  <c r="P271" i="5"/>
  <c r="T271" i="5"/>
  <c r="X271" i="5"/>
  <c r="Z271" i="5"/>
  <c r="AB271" i="5"/>
  <c r="AF69" i="7"/>
  <c r="AF271" i="5"/>
  <c r="AH271" i="5"/>
  <c r="AJ271" i="5"/>
  <c r="AL271" i="5"/>
  <c r="AN271" i="5"/>
  <c r="AR271" i="5"/>
  <c r="AV69" i="7"/>
  <c r="AV271" i="5"/>
  <c r="BD271" i="5"/>
  <c r="BH69" i="7"/>
  <c r="E272" i="5"/>
  <c r="G272" i="5"/>
  <c r="I272" i="5"/>
  <c r="O272" i="5"/>
  <c r="S272" i="5"/>
  <c r="W272" i="5"/>
  <c r="AK272" i="5"/>
  <c r="AY272" i="5"/>
  <c r="BC272" i="5"/>
  <c r="BG272" i="5"/>
  <c r="L273" i="5"/>
  <c r="N273" i="5"/>
  <c r="R273" i="5"/>
  <c r="T273" i="5"/>
  <c r="Z273" i="5"/>
  <c r="AB273" i="5"/>
  <c r="AP273" i="5"/>
  <c r="AT71" i="7"/>
  <c r="BB273" i="5"/>
  <c r="BD273" i="5"/>
  <c r="BF71" i="7"/>
  <c r="BF273" i="5"/>
  <c r="C274" i="5"/>
  <c r="U274" i="5"/>
  <c r="Y274" i="5"/>
  <c r="AE274" i="5"/>
  <c r="AO274" i="5"/>
  <c r="AQ274" i="5"/>
  <c r="AS274" i="5"/>
  <c r="AU274" i="5"/>
  <c r="BG274" i="5"/>
  <c r="F275" i="5"/>
  <c r="H275" i="5"/>
  <c r="T275" i="5"/>
  <c r="V275" i="5"/>
  <c r="X275" i="5"/>
  <c r="Z275" i="5"/>
  <c r="AH275" i="5"/>
  <c r="AJ275" i="5"/>
  <c r="AR275" i="5"/>
  <c r="AV275" i="5"/>
  <c r="AZ275" i="5"/>
  <c r="BD275" i="5"/>
  <c r="M276" i="5"/>
  <c r="O276" i="5"/>
  <c r="Q276" i="5"/>
  <c r="S276" i="5"/>
  <c r="AA276" i="5"/>
  <c r="AG276" i="5"/>
  <c r="AO276" i="5"/>
  <c r="AY276" i="5"/>
  <c r="D277" i="5"/>
  <c r="F277" i="5"/>
  <c r="H277" i="5"/>
  <c r="L277" i="5"/>
  <c r="N75" i="7"/>
  <c r="N277" i="5"/>
  <c r="T75" i="7"/>
  <c r="T277" i="5"/>
  <c r="V277" i="5"/>
  <c r="X277" i="5"/>
  <c r="Z277" i="5"/>
  <c r="AD277" i="5"/>
  <c r="AH277" i="5"/>
  <c r="AJ277" i="5"/>
  <c r="AL277" i="5"/>
  <c r="AN277" i="5"/>
  <c r="AR277" i="5"/>
  <c r="AT277" i="5"/>
  <c r="BB75" i="7"/>
  <c r="BD277" i="5"/>
  <c r="BF277" i="5"/>
  <c r="BF75" i="7"/>
  <c r="C278" i="5"/>
  <c r="E278" i="5"/>
  <c r="G278" i="5"/>
  <c r="O278" i="5"/>
  <c r="Q278" i="5"/>
  <c r="S278" i="5"/>
  <c r="U278" i="5"/>
  <c r="W278" i="5"/>
  <c r="Y278" i="5"/>
  <c r="AE278" i="5"/>
  <c r="AG278" i="5"/>
  <c r="AI278" i="5"/>
  <c r="AK278" i="5"/>
  <c r="AM278" i="5"/>
  <c r="AS278" i="5"/>
  <c r="AU278" i="5"/>
  <c r="AY278" i="5"/>
  <c r="BE278" i="5"/>
  <c r="BG278" i="5"/>
  <c r="D279" i="5"/>
  <c r="L279" i="5"/>
  <c r="N279" i="5"/>
  <c r="P279" i="5"/>
  <c r="R279" i="5"/>
  <c r="T279" i="5"/>
  <c r="X279" i="5"/>
  <c r="AD279" i="5"/>
  <c r="AF279" i="5"/>
  <c r="AJ279" i="5"/>
  <c r="AN279" i="5"/>
  <c r="AP279" i="5"/>
  <c r="AV279" i="5"/>
  <c r="AV77" i="7"/>
  <c r="AX279" i="5"/>
  <c r="AZ279" i="5"/>
  <c r="BD279" i="5"/>
  <c r="C280" i="5"/>
  <c r="E280" i="5"/>
  <c r="I280" i="5"/>
  <c r="M280" i="5"/>
  <c r="O280" i="5"/>
  <c r="U280" i="5"/>
  <c r="W280" i="5"/>
  <c r="Y280" i="5"/>
  <c r="AA280" i="5"/>
  <c r="AC280" i="5"/>
  <c r="AE280" i="5"/>
  <c r="AG280" i="5"/>
  <c r="AM280" i="5"/>
  <c r="AQ280" i="5"/>
  <c r="AU280" i="5"/>
  <c r="AW280" i="5"/>
  <c r="BG280" i="5"/>
  <c r="N79" i="7"/>
  <c r="AH281" i="5"/>
  <c r="AL281" i="5"/>
  <c r="AR79" i="7"/>
  <c r="BB281" i="5"/>
  <c r="Q282" i="5"/>
  <c r="U282" i="5"/>
  <c r="Y282" i="5"/>
  <c r="AU282" i="5"/>
  <c r="AW282" i="5"/>
  <c r="BA282" i="5"/>
  <c r="B283" i="5"/>
  <c r="V283" i="5"/>
  <c r="X81" i="7"/>
  <c r="X283" i="5"/>
  <c r="AF283" i="5"/>
  <c r="AJ283" i="5"/>
  <c r="E284" i="5"/>
  <c r="AC284" i="5"/>
  <c r="AE284" i="5"/>
  <c r="AI284" i="5"/>
  <c r="AQ284" i="5"/>
  <c r="B289" i="5"/>
  <c r="B285" i="5"/>
  <c r="D285" i="5"/>
  <c r="H285" i="5"/>
  <c r="L285" i="5"/>
  <c r="N83" i="7"/>
  <c r="N289" i="7" s="1"/>
  <c r="N285" i="5"/>
  <c r="R83" i="7"/>
  <c r="R289" i="7" s="1"/>
  <c r="R285" i="5"/>
  <c r="T285" i="5"/>
  <c r="V83" i="7"/>
  <c r="V285" i="5"/>
  <c r="Z83" i="7"/>
  <c r="Z285" i="5"/>
  <c r="AB285" i="5"/>
  <c r="AD83" i="7"/>
  <c r="AD285" i="5"/>
  <c r="AH83" i="7"/>
  <c r="AH289" i="7" s="1"/>
  <c r="AH285" i="5"/>
  <c r="AJ285" i="5"/>
  <c r="AL83" i="7"/>
  <c r="AL289" i="7" s="1"/>
  <c r="AL285" i="5"/>
  <c r="AP285" i="5"/>
  <c r="AP83" i="7"/>
  <c r="AR285" i="5"/>
  <c r="AT83" i="7"/>
  <c r="AT285" i="5"/>
  <c r="AX83" i="7"/>
  <c r="AX289" i="7" s="1"/>
  <c r="AX285" i="5"/>
  <c r="G286" i="5"/>
  <c r="Q286" i="5"/>
  <c r="AG286" i="5"/>
  <c r="AO286" i="5"/>
  <c r="AW286" i="5"/>
  <c r="D287" i="5"/>
  <c r="F287" i="5"/>
  <c r="H287" i="5"/>
  <c r="N287" i="5"/>
  <c r="P85" i="7"/>
  <c r="P291" i="7" s="1"/>
  <c r="P287" i="5"/>
  <c r="R287" i="5"/>
  <c r="V287" i="5"/>
  <c r="X85" i="7"/>
  <c r="X291" i="7" s="1"/>
  <c r="X287" i="5"/>
  <c r="Z287" i="5"/>
  <c r="AD287" i="5"/>
  <c r="AF85" i="7"/>
  <c r="AF291" i="7" s="1"/>
  <c r="AF287" i="5"/>
  <c r="AH287" i="5"/>
  <c r="AL287" i="5"/>
  <c r="AN85" i="7"/>
  <c r="AN291" i="7" s="1"/>
  <c r="AN287" i="5"/>
  <c r="AP287" i="5"/>
  <c r="AT287" i="5"/>
  <c r="AV85" i="7"/>
  <c r="AV291" i="7" s="1"/>
  <c r="AV287" i="5"/>
  <c r="AX287" i="5"/>
  <c r="BH287" i="5"/>
  <c r="I288" i="5"/>
  <c r="S288" i="5"/>
  <c r="AA288" i="5"/>
  <c r="AQ188" i="5"/>
  <c r="AQ288" i="5"/>
  <c r="AY288" i="5"/>
  <c r="G257" i="8"/>
  <c r="L276" i="8"/>
  <c r="G277" i="8"/>
  <c r="D278" i="8"/>
  <c r="AP106" i="8"/>
  <c r="T213" i="8"/>
  <c r="T214" i="8"/>
  <c r="AN214" i="8"/>
  <c r="BB114" i="8"/>
  <c r="V115" i="8"/>
  <c r="BB115" i="8"/>
  <c r="BD115" i="8"/>
  <c r="BH115" i="8"/>
  <c r="AP119" i="8"/>
  <c r="T222" i="8"/>
  <c r="Z223" i="8"/>
  <c r="AP124" i="8"/>
  <c r="X126" i="8"/>
  <c r="AN126" i="8"/>
  <c r="R228" i="8"/>
  <c r="N230" i="8"/>
  <c r="AB129" i="8"/>
  <c r="BH131" i="8"/>
  <c r="AN235" i="8"/>
  <c r="R236" i="8"/>
  <c r="R240" i="8"/>
  <c r="AZ141" i="8"/>
  <c r="AB145" i="8"/>
  <c r="AB247" i="8"/>
  <c r="AN247" i="8"/>
  <c r="N148" i="8"/>
  <c r="AD249" i="8"/>
  <c r="AL148" i="8"/>
  <c r="BF250" i="8"/>
  <c r="AV152" i="8"/>
  <c r="R255" i="8"/>
  <c r="Z154" i="8"/>
  <c r="BB155" i="8"/>
  <c r="BF256" i="8"/>
  <c r="V257" i="8"/>
  <c r="R159" i="8"/>
  <c r="AR260" i="8"/>
  <c r="BD161" i="8"/>
  <c r="BD263" i="8"/>
  <c r="AD264" i="8"/>
  <c r="AN163" i="8"/>
  <c r="R265" i="8"/>
  <c r="AB165" i="8"/>
  <c r="AD165" i="8"/>
  <c r="AD266" i="8"/>
  <c r="AH268" i="8"/>
  <c r="AF269" i="8"/>
  <c r="Z169" i="8"/>
  <c r="AR271" i="8"/>
  <c r="V171" i="8"/>
  <c r="AJ171" i="8"/>
  <c r="AT171" i="8"/>
  <c r="BB272" i="8"/>
  <c r="T172" i="8"/>
  <c r="BH172" i="8"/>
  <c r="AH274" i="8"/>
  <c r="AZ274" i="8"/>
  <c r="BB275" i="8"/>
  <c r="P276" i="8"/>
  <c r="N176" i="8"/>
  <c r="V277" i="8"/>
  <c r="BB176" i="8"/>
  <c r="V280" i="8"/>
  <c r="Z280" i="8"/>
  <c r="AP282" i="8"/>
  <c r="AV282" i="8"/>
  <c r="AZ284" i="8"/>
  <c r="E215" i="6"/>
  <c r="I223" i="6"/>
  <c r="L226" i="6"/>
  <c r="L230" i="6"/>
  <c r="C241" i="6"/>
  <c r="G245" i="6"/>
  <c r="D256" i="6"/>
  <c r="AX212" i="6"/>
  <c r="AX112" i="6"/>
  <c r="AB215" i="6"/>
  <c r="AL117" i="6"/>
  <c r="AB219" i="6"/>
  <c r="V221" i="6"/>
  <c r="AR123" i="6"/>
  <c r="N125" i="6"/>
  <c r="BB226" i="6"/>
  <c r="N229" i="6"/>
  <c r="AH236" i="6"/>
  <c r="AT136" i="6"/>
  <c r="BF238" i="6"/>
  <c r="AP240" i="6"/>
  <c r="X242" i="6"/>
  <c r="BF246" i="6"/>
  <c r="T251" i="6"/>
  <c r="AP156" i="6"/>
  <c r="BD257" i="6"/>
  <c r="R163" i="6"/>
  <c r="R166" i="6"/>
  <c r="T267" i="6"/>
  <c r="AH166" i="6"/>
  <c r="AR267" i="6"/>
  <c r="P167" i="6"/>
  <c r="AT168" i="6"/>
  <c r="BB270" i="6"/>
  <c r="AT271" i="6"/>
  <c r="AL272" i="6"/>
  <c r="P172" i="6"/>
  <c r="P173" i="6"/>
  <c r="AX274" i="6"/>
  <c r="AX174" i="6"/>
  <c r="AV175" i="6"/>
  <c r="N176" i="6"/>
  <c r="AH277" i="6"/>
  <c r="AN277" i="6"/>
  <c r="T279" i="6"/>
  <c r="R184" i="6"/>
  <c r="AX184" i="6"/>
  <c r="AD187" i="6"/>
  <c r="BD288" i="6"/>
  <c r="H211" i="2"/>
  <c r="AT211" i="2"/>
  <c r="BG212" i="2"/>
  <c r="G214" i="2"/>
  <c r="BG214" i="2"/>
  <c r="D215" i="2"/>
  <c r="N215" i="2"/>
  <c r="C216" i="2"/>
  <c r="U216" i="2"/>
  <c r="M218" i="2"/>
  <c r="AK218" i="2"/>
  <c r="BG220" i="2"/>
  <c r="M222" i="2"/>
  <c r="AS222" i="2"/>
  <c r="D223" i="2"/>
  <c r="AT223" i="2"/>
  <c r="Y224" i="2"/>
  <c r="BF225" i="2"/>
  <c r="AG228" i="2"/>
  <c r="N229" i="2"/>
  <c r="Z231" i="2"/>
  <c r="Q232" i="2"/>
  <c r="AO232" i="2"/>
  <c r="AL233" i="2"/>
  <c r="AS234" i="2"/>
  <c r="P235" i="2"/>
  <c r="AZ235" i="2"/>
  <c r="X237" i="2"/>
  <c r="AP237" i="2"/>
  <c r="C240" i="2"/>
  <c r="AW242" i="2"/>
  <c r="AG244" i="2"/>
  <c r="R245" i="2"/>
  <c r="Z247" i="2"/>
  <c r="AT247" i="2"/>
  <c r="BG248" i="2"/>
  <c r="AD249" i="2"/>
  <c r="C252" i="2"/>
  <c r="BG254" i="2"/>
  <c r="AT255" i="2"/>
  <c r="C256" i="2"/>
  <c r="BE256" i="2"/>
  <c r="P257" i="2"/>
  <c r="AX257" i="2"/>
  <c r="X259" i="2"/>
  <c r="AB259" i="2"/>
  <c r="T261" i="2"/>
  <c r="V261" i="2"/>
  <c r="AS262" i="2"/>
  <c r="P263" i="2"/>
  <c r="AD263" i="2"/>
  <c r="AJ263" i="2"/>
  <c r="AL263" i="2"/>
  <c r="AV263" i="2"/>
  <c r="AQ264" i="2"/>
  <c r="AJ267" i="2"/>
  <c r="BF267" i="2"/>
  <c r="F269" i="2"/>
  <c r="AF269" i="2"/>
  <c r="AC270" i="2"/>
  <c r="AB271" i="2"/>
  <c r="H275" i="2"/>
  <c r="V275" i="2"/>
  <c r="U276" i="2"/>
  <c r="AS276" i="2"/>
  <c r="C278" i="2"/>
  <c r="Q278" i="2"/>
  <c r="AC278" i="2"/>
  <c r="AS278" i="2"/>
  <c r="V279" i="2"/>
  <c r="AH279" i="2"/>
  <c r="Y284" i="2"/>
  <c r="Y280" i="2"/>
  <c r="AO284" i="2"/>
  <c r="AO280" i="2"/>
  <c r="L281" i="2"/>
  <c r="P281" i="2"/>
  <c r="X281" i="2"/>
  <c r="AB281" i="2"/>
  <c r="AT281" i="2"/>
  <c r="BF281" i="2"/>
  <c r="AG282" i="2"/>
  <c r="Q284" i="2"/>
  <c r="AW284" i="2"/>
  <c r="BF291" i="2"/>
  <c r="BF287" i="2"/>
  <c r="AW292" i="2"/>
  <c r="AW288" i="2"/>
  <c r="U107" i="2"/>
  <c r="X109" i="2"/>
  <c r="AN109" i="2"/>
  <c r="AA111" i="2"/>
  <c r="T112" i="2"/>
  <c r="BF114" i="2"/>
  <c r="AW119" i="2"/>
  <c r="F125" i="2"/>
  <c r="AJ125" i="2"/>
  <c r="BC126" i="2"/>
  <c r="BF129" i="2"/>
  <c r="Z131" i="2"/>
  <c r="AB132" i="2"/>
  <c r="AP131" i="2"/>
  <c r="AI132" i="4"/>
  <c r="R133" i="2"/>
  <c r="AH133" i="2"/>
  <c r="AP133" i="2"/>
  <c r="AT133" i="2"/>
  <c r="BD133" i="2"/>
  <c r="Q134" i="2"/>
  <c r="AW134" i="2"/>
  <c r="P137" i="2"/>
  <c r="R137" i="2"/>
  <c r="AP137" i="2"/>
  <c r="G138" i="2"/>
  <c r="Z139" i="2"/>
  <c r="AT140" i="2"/>
  <c r="I140" i="2"/>
  <c r="L141" i="2"/>
  <c r="Q143" i="2"/>
  <c r="S143" i="2"/>
  <c r="BE143" i="2"/>
  <c r="F144" i="2"/>
  <c r="H143" i="2"/>
  <c r="P144" i="2"/>
  <c r="R143" i="2"/>
  <c r="V143" i="2"/>
  <c r="BF144" i="2"/>
  <c r="G144" i="2"/>
  <c r="AM144" i="2"/>
  <c r="AO144" i="2"/>
  <c r="AY145" i="2"/>
  <c r="P145" i="2"/>
  <c r="T146" i="2"/>
  <c r="AB146" i="2"/>
  <c r="I147" i="2"/>
  <c r="S147" i="2"/>
  <c r="U146" i="2"/>
  <c r="AY147" i="2"/>
  <c r="BE147" i="2"/>
  <c r="AP148" i="2"/>
  <c r="O149" i="2"/>
  <c r="AA148" i="2"/>
  <c r="AO148" i="2"/>
  <c r="AS148" i="2"/>
  <c r="BG149" i="2"/>
  <c r="AF149" i="2"/>
  <c r="AJ149" i="2"/>
  <c r="AN150" i="2"/>
  <c r="AT149" i="2"/>
  <c r="AO150" i="2"/>
  <c r="N152" i="2"/>
  <c r="W152" i="2"/>
  <c r="AE153" i="2"/>
  <c r="AG152" i="2"/>
  <c r="AD153" i="2"/>
  <c r="AJ153" i="2"/>
  <c r="AT153" i="2"/>
  <c r="AV153" i="2"/>
  <c r="M155" i="2"/>
  <c r="AC155" i="2"/>
  <c r="AS155" i="2"/>
  <c r="BG155" i="2"/>
  <c r="AB156" i="2"/>
  <c r="AP155" i="2"/>
  <c r="C157" i="2"/>
  <c r="G156" i="2"/>
  <c r="O156" i="2"/>
  <c r="W156" i="2"/>
  <c r="AA156" i="2"/>
  <c r="AW156" i="2"/>
  <c r="BA157" i="2"/>
  <c r="BE157" i="2"/>
  <c r="F158" i="2"/>
  <c r="L158" i="2"/>
  <c r="N157" i="2"/>
  <c r="V157" i="2"/>
  <c r="AD157" i="2"/>
  <c r="AH157" i="2"/>
  <c r="AJ158" i="2"/>
  <c r="AP157" i="2"/>
  <c r="AR157" i="2"/>
  <c r="AX157" i="2"/>
  <c r="BB158" i="2"/>
  <c r="BD157" i="2"/>
  <c r="BF157" i="2"/>
  <c r="G159" i="2"/>
  <c r="M158" i="2"/>
  <c r="O159" i="2"/>
  <c r="Q158" i="2"/>
  <c r="AS159" i="2"/>
  <c r="BG158" i="2"/>
  <c r="L160" i="2"/>
  <c r="V160" i="2"/>
  <c r="AB159" i="2"/>
  <c r="AD160" i="2"/>
  <c r="AH160" i="2"/>
  <c r="AL159" i="2"/>
  <c r="AN159" i="2"/>
  <c r="AX159" i="2"/>
  <c r="E160" i="2"/>
  <c r="I161" i="2"/>
  <c r="AA160" i="2"/>
  <c r="AC161" i="2"/>
  <c r="AO160" i="2"/>
  <c r="AS160" i="2"/>
  <c r="AW160" i="2"/>
  <c r="AY160" i="2"/>
  <c r="BA160" i="2"/>
  <c r="BC161" i="2"/>
  <c r="B161" i="2"/>
  <c r="N161" i="2"/>
  <c r="P162" i="2"/>
  <c r="R161" i="2"/>
  <c r="X161" i="2"/>
  <c r="Z162" i="2"/>
  <c r="AB161" i="2"/>
  <c r="AL162" i="2"/>
  <c r="BF162" i="2"/>
  <c r="C162" i="2"/>
  <c r="E162" i="2"/>
  <c r="W162" i="2"/>
  <c r="AC163" i="2"/>
  <c r="AK162" i="2"/>
  <c r="AO163" i="2"/>
  <c r="AY162" i="2"/>
  <c r="BA162" i="2"/>
  <c r="L163" i="2"/>
  <c r="P164" i="2"/>
  <c r="R164" i="2"/>
  <c r="AD163" i="2"/>
  <c r="AH163" i="2"/>
  <c r="AX164" i="2"/>
  <c r="AZ164" i="2"/>
  <c r="C164" i="2"/>
  <c r="E164" i="2"/>
  <c r="BE165" i="2"/>
  <c r="B166" i="2"/>
  <c r="F166" i="2"/>
  <c r="AR166" i="2"/>
  <c r="BB165" i="2"/>
  <c r="BD166" i="2"/>
  <c r="Y166" i="2"/>
  <c r="AI167" i="2"/>
  <c r="AY167" i="2"/>
  <c r="BE167" i="2"/>
  <c r="T168" i="2"/>
  <c r="Z168" i="2"/>
  <c r="AB168" i="2"/>
  <c r="AL167" i="2"/>
  <c r="AV167" i="2"/>
  <c r="BB168" i="2"/>
  <c r="E168" i="2"/>
  <c r="I168" i="2"/>
  <c r="Q168" i="2"/>
  <c r="W168" i="2"/>
  <c r="AW168" i="2"/>
  <c r="AY169" i="2"/>
  <c r="B170" i="2"/>
  <c r="D169" i="2"/>
  <c r="L170" i="2"/>
  <c r="R170" i="2"/>
  <c r="T170" i="2"/>
  <c r="AJ169" i="2"/>
  <c r="AN169" i="2"/>
  <c r="AR169" i="2"/>
  <c r="AV170" i="2"/>
  <c r="AZ169" i="2"/>
  <c r="O170" i="2"/>
  <c r="AQ171" i="2"/>
  <c r="H172" i="2"/>
  <c r="R172" i="2"/>
  <c r="Z172" i="2"/>
  <c r="AJ171" i="2"/>
  <c r="AN171" i="2"/>
  <c r="BF172" i="2"/>
  <c r="Q172" i="2"/>
  <c r="AG173" i="2"/>
  <c r="AI172" i="2"/>
  <c r="AK172" i="2"/>
  <c r="B173" i="2"/>
  <c r="L173" i="2"/>
  <c r="P173" i="2"/>
  <c r="T173" i="2"/>
  <c r="AD173" i="2"/>
  <c r="BD174" i="2"/>
  <c r="BF174" i="2"/>
  <c r="M175" i="2"/>
  <c r="AI175" i="2"/>
  <c r="AO174" i="2"/>
  <c r="AB175" i="2"/>
  <c r="AR175" i="2"/>
  <c r="AZ175" i="2"/>
  <c r="BF175" i="2"/>
  <c r="Q176" i="2"/>
  <c r="U177" i="2"/>
  <c r="AM177" i="2"/>
  <c r="AS176" i="2"/>
  <c r="BA176" i="4"/>
  <c r="BC177" i="2"/>
  <c r="BG176" i="2"/>
  <c r="B178" i="2"/>
  <c r="P177" i="2"/>
  <c r="AJ178" i="2"/>
  <c r="C178" i="2"/>
  <c r="E178" i="2"/>
  <c r="AE178" i="2"/>
  <c r="AU179" i="2"/>
  <c r="BA178" i="2"/>
  <c r="BF179" i="2"/>
  <c r="Z4" i="7"/>
  <c r="Z105" i="7" s="1"/>
  <c r="AB105" i="5"/>
  <c r="AF4" i="7"/>
  <c r="AP4" i="7"/>
  <c r="BB4" i="7"/>
  <c r="BB105" i="7" s="1"/>
  <c r="BF4" i="7"/>
  <c r="BF105" i="7" s="1"/>
  <c r="S107" i="5"/>
  <c r="AG106" i="5"/>
  <c r="D107" i="5"/>
  <c r="F107" i="5"/>
  <c r="L107" i="5"/>
  <c r="P6" i="7"/>
  <c r="AJ6" i="7"/>
  <c r="E7" i="7"/>
  <c r="E209" i="7" s="1"/>
  <c r="I7" i="7"/>
  <c r="Q108" i="5"/>
  <c r="S109" i="5"/>
  <c r="W108" i="5"/>
  <c r="H8" i="7"/>
  <c r="L110" i="5"/>
  <c r="X110" i="5"/>
  <c r="AH8" i="7"/>
  <c r="AP8" i="7"/>
  <c r="AV8" i="7"/>
  <c r="BD8" i="7"/>
  <c r="BF8" i="7"/>
  <c r="BH8" i="7"/>
  <c r="AY111" i="5"/>
  <c r="F112" i="5"/>
  <c r="AD111" i="5"/>
  <c r="AN10" i="7"/>
  <c r="AR10" i="7"/>
  <c r="BB10" i="7"/>
  <c r="E11" i="7"/>
  <c r="R113" i="5"/>
  <c r="AV12" i="7"/>
  <c r="BF12" i="7"/>
  <c r="H14" i="7"/>
  <c r="L14" i="7"/>
  <c r="AJ14" i="7"/>
  <c r="AN14" i="7"/>
  <c r="BD14" i="7"/>
  <c r="AW116" i="5"/>
  <c r="F16" i="7"/>
  <c r="H16" i="7"/>
  <c r="P16" i="7"/>
  <c r="R118" i="5"/>
  <c r="V16" i="7"/>
  <c r="X118" i="5"/>
  <c r="AB16" i="7"/>
  <c r="AB118" i="7" s="1"/>
  <c r="AD16" i="7"/>
  <c r="AP16" i="7"/>
  <c r="AR16" i="7"/>
  <c r="AT117" i="5"/>
  <c r="AV16" i="7"/>
  <c r="AZ16" i="7"/>
  <c r="E119" i="5"/>
  <c r="AI119" i="5"/>
  <c r="B120" i="5"/>
  <c r="D18" i="7"/>
  <c r="P18" i="7"/>
  <c r="R120" i="5"/>
  <c r="T18" i="7"/>
  <c r="X120" i="5"/>
  <c r="AD120" i="5"/>
  <c r="AH18" i="7"/>
  <c r="AL18" i="7"/>
  <c r="AN119" i="5"/>
  <c r="AP120" i="5"/>
  <c r="BB119" i="5"/>
  <c r="BD18" i="7"/>
  <c r="BH18" i="7"/>
  <c r="E19" i="7"/>
  <c r="Y120" i="5"/>
  <c r="AU120" i="5"/>
  <c r="BC121" i="5"/>
  <c r="B20" i="7"/>
  <c r="F121" i="5"/>
  <c r="L20" i="7"/>
  <c r="P20" i="7"/>
  <c r="AF20" i="7"/>
  <c r="AL121" i="5"/>
  <c r="AX122" i="5"/>
  <c r="AZ20" i="7"/>
  <c r="BB20" i="7"/>
  <c r="BD20" i="7"/>
  <c r="BH20" i="7"/>
  <c r="C21" i="7"/>
  <c r="Z22" i="7"/>
  <c r="AF123" i="5"/>
  <c r="AL22" i="7"/>
  <c r="AR124" i="5"/>
  <c r="AT22" i="7"/>
  <c r="AV22" i="7"/>
  <c r="O124" i="5"/>
  <c r="AM124" i="5"/>
  <c r="AQ124" i="5"/>
  <c r="H126" i="5"/>
  <c r="L24" i="7"/>
  <c r="T24" i="7"/>
  <c r="AF126" i="5"/>
  <c r="AV24" i="7"/>
  <c r="AZ126" i="5"/>
  <c r="BB24" i="7"/>
  <c r="BF126" i="5"/>
  <c r="C25" i="7"/>
  <c r="E25" i="7"/>
  <c r="I25" i="7"/>
  <c r="AM126" i="5"/>
  <c r="AO126" i="5"/>
  <c r="AY126" i="5"/>
  <c r="B128" i="5"/>
  <c r="H127" i="5"/>
  <c r="N26" i="7"/>
  <c r="X127" i="5"/>
  <c r="Z26" i="7"/>
  <c r="AJ26" i="7"/>
  <c r="AL26" i="7"/>
  <c r="AP128" i="5"/>
  <c r="AR128" i="5"/>
  <c r="BB26" i="7"/>
  <c r="BF128" i="5"/>
  <c r="C27" i="7"/>
  <c r="G27" i="7"/>
  <c r="D28" i="7"/>
  <c r="F129" i="5"/>
  <c r="T28" i="7"/>
  <c r="V28" i="7"/>
  <c r="AB28" i="7"/>
  <c r="BH28" i="7"/>
  <c r="E29" i="7"/>
  <c r="E231" i="7" s="1"/>
  <c r="AM131" i="5"/>
  <c r="H132" i="5"/>
  <c r="X30" i="7"/>
  <c r="Z30" i="7"/>
  <c r="AB30" i="7"/>
  <c r="AH132" i="5"/>
  <c r="AZ30" i="7"/>
  <c r="BD132" i="5"/>
  <c r="BF30" i="7"/>
  <c r="C132" i="5"/>
  <c r="AE133" i="5"/>
  <c r="BE133" i="5"/>
  <c r="D32" i="7"/>
  <c r="H133" i="5"/>
  <c r="N32" i="7"/>
  <c r="T32" i="7"/>
  <c r="AB32" i="7"/>
  <c r="AN32" i="7"/>
  <c r="AT32" i="7"/>
  <c r="BH32" i="7"/>
  <c r="AI135" i="5"/>
  <c r="AM134" i="5"/>
  <c r="AO135" i="5"/>
  <c r="AS135" i="5"/>
  <c r="AU134" i="5"/>
  <c r="B136" i="5"/>
  <c r="L34" i="7"/>
  <c r="N34" i="7"/>
  <c r="R34" i="7"/>
  <c r="AB136" i="5"/>
  <c r="AX136" i="5"/>
  <c r="BF34" i="7"/>
  <c r="G35" i="7"/>
  <c r="AG136" i="5"/>
  <c r="F138" i="5"/>
  <c r="H36" i="7"/>
  <c r="L36" i="7"/>
  <c r="N138" i="5"/>
  <c r="AD36" i="7"/>
  <c r="AJ138" i="5"/>
  <c r="AN36" i="7"/>
  <c r="AX36" i="7"/>
  <c r="C37" i="7"/>
  <c r="I138" i="5"/>
  <c r="N38" i="7"/>
  <c r="T38" i="7"/>
  <c r="V139" i="5"/>
  <c r="X38" i="7"/>
  <c r="AF139" i="5"/>
  <c r="AH38" i="7"/>
  <c r="AL139" i="5"/>
  <c r="AP38" i="7"/>
  <c r="AX38" i="7"/>
  <c r="BB139" i="5"/>
  <c r="BG140" i="5"/>
  <c r="N40" i="7"/>
  <c r="V141" i="5"/>
  <c r="X40" i="7"/>
  <c r="Z141" i="5"/>
  <c r="AB40" i="7"/>
  <c r="AF40" i="7"/>
  <c r="AH142" i="5"/>
  <c r="AJ40" i="7"/>
  <c r="AL142" i="5"/>
  <c r="AP40" i="7"/>
  <c r="AT142" i="5"/>
  <c r="BD141" i="5"/>
  <c r="BF40" i="7"/>
  <c r="C41" i="7"/>
  <c r="G41" i="7"/>
  <c r="D42" i="7"/>
  <c r="N42" i="7"/>
  <c r="R144" i="5"/>
  <c r="T144" i="5"/>
  <c r="AD143" i="5"/>
  <c r="AP42" i="7"/>
  <c r="AP244" i="7" s="1"/>
  <c r="AR144" i="5"/>
  <c r="AX42" i="7"/>
  <c r="O144" i="5"/>
  <c r="BG145" i="5"/>
  <c r="B44" i="7"/>
  <c r="D44" i="7"/>
  <c r="F44" i="7"/>
  <c r="H145" i="5"/>
  <c r="T44" i="7"/>
  <c r="V44" i="7"/>
  <c r="AB44" i="7"/>
  <c r="AF44" i="7"/>
  <c r="AP44" i="7"/>
  <c r="AP246" i="7" s="1"/>
  <c r="AV44" i="7"/>
  <c r="AZ44" i="7"/>
  <c r="BB44" i="7"/>
  <c r="BF44" i="7"/>
  <c r="E45" i="7"/>
  <c r="AE146" i="5"/>
  <c r="BE146" i="5"/>
  <c r="D46" i="7"/>
  <c r="F147" i="5"/>
  <c r="H46" i="7"/>
  <c r="P46" i="7"/>
  <c r="R46" i="7"/>
  <c r="Z147" i="5"/>
  <c r="AP46" i="7"/>
  <c r="BD46" i="7"/>
  <c r="AA149" i="5"/>
  <c r="AK149" i="5"/>
  <c r="V149" i="5"/>
  <c r="AD150" i="5"/>
  <c r="AL48" i="7"/>
  <c r="AP48" i="7"/>
  <c r="AV48" i="7"/>
  <c r="C49" i="7"/>
  <c r="S151" i="5"/>
  <c r="AS151" i="5"/>
  <c r="D151" i="5"/>
  <c r="T50" i="7"/>
  <c r="AB50" i="7"/>
  <c r="AL50" i="7"/>
  <c r="AP50" i="7"/>
  <c r="AX50" i="7"/>
  <c r="BF50" i="7"/>
  <c r="BH50" i="7"/>
  <c r="I51" i="7"/>
  <c r="M152" i="5"/>
  <c r="Y153" i="5"/>
  <c r="F52" i="7"/>
  <c r="H52" i="7"/>
  <c r="P52" i="7"/>
  <c r="AD52" i="7"/>
  <c r="AH52" i="7"/>
  <c r="AJ52" i="7"/>
  <c r="AJ153" i="7" s="1"/>
  <c r="AV52" i="7"/>
  <c r="BB52" i="7"/>
  <c r="BF52" i="7"/>
  <c r="BH52" i="7"/>
  <c r="C154" i="5"/>
  <c r="I53" i="7"/>
  <c r="U154" i="5"/>
  <c r="AQ154" i="5"/>
  <c r="BC154" i="5"/>
  <c r="F54" i="7"/>
  <c r="F256" i="7" s="1"/>
  <c r="AF54" i="7"/>
  <c r="Y157" i="5"/>
  <c r="AE156" i="5"/>
  <c r="AI156" i="5"/>
  <c r="AM156" i="5"/>
  <c r="D56" i="7"/>
  <c r="F158" i="5"/>
  <c r="H56" i="7"/>
  <c r="R157" i="5"/>
  <c r="AN56" i="7"/>
  <c r="AX56" i="7"/>
  <c r="BB157" i="5"/>
  <c r="BH56" i="7"/>
  <c r="S158" i="5"/>
  <c r="Y159" i="5"/>
  <c r="AA159" i="5"/>
  <c r="AK158" i="5"/>
  <c r="AQ159" i="5"/>
  <c r="N58" i="7"/>
  <c r="P159" i="5"/>
  <c r="V159" i="5"/>
  <c r="X58" i="7"/>
  <c r="Z58" i="7"/>
  <c r="AH159" i="5"/>
  <c r="AL159" i="5"/>
  <c r="AN159" i="5"/>
  <c r="BF58" i="7"/>
  <c r="AJ162" i="5"/>
  <c r="BH60" i="7"/>
  <c r="E61" i="7"/>
  <c r="BC163" i="5"/>
  <c r="H62" i="7"/>
  <c r="N62" i="7"/>
  <c r="T62" i="7"/>
  <c r="X164" i="5"/>
  <c r="AH62" i="7"/>
  <c r="AN163" i="5"/>
  <c r="AP62" i="7"/>
  <c r="AR62" i="7"/>
  <c r="BB62" i="7"/>
  <c r="BD62" i="7"/>
  <c r="I164" i="5"/>
  <c r="AC164" i="5"/>
  <c r="BG164" i="5"/>
  <c r="P165" i="5"/>
  <c r="R64" i="7"/>
  <c r="X64" i="7"/>
  <c r="Z64" i="7"/>
  <c r="AD166" i="5"/>
  <c r="AF64" i="7"/>
  <c r="AH64" i="7"/>
  <c r="AP165" i="5"/>
  <c r="BH64" i="7"/>
  <c r="BH266" i="7" s="1"/>
  <c r="C65" i="7"/>
  <c r="E166" i="5"/>
  <c r="I65" i="7"/>
  <c r="Q167" i="5"/>
  <c r="D66" i="7"/>
  <c r="F66" i="7"/>
  <c r="AF168" i="5"/>
  <c r="AH66" i="7"/>
  <c r="AX66" i="7"/>
  <c r="AZ66" i="7"/>
  <c r="BB66" i="7"/>
  <c r="BB268" i="7" s="1"/>
  <c r="BH66" i="7"/>
  <c r="C168" i="5"/>
  <c r="B170" i="5"/>
  <c r="F68" i="7"/>
  <c r="H68" i="7"/>
  <c r="T68" i="7"/>
  <c r="X68" i="7"/>
  <c r="AH68" i="7"/>
  <c r="AX68" i="7"/>
  <c r="C69" i="7"/>
  <c r="E171" i="5"/>
  <c r="Q171" i="5"/>
  <c r="F70" i="7"/>
  <c r="R70" i="7"/>
  <c r="AD70" i="7"/>
  <c r="AF171" i="5"/>
  <c r="AL70" i="7"/>
  <c r="AP171" i="5"/>
  <c r="AZ70" i="7"/>
  <c r="U173" i="5"/>
  <c r="F72" i="7"/>
  <c r="H72" i="7"/>
  <c r="P173" i="5"/>
  <c r="R174" i="5"/>
  <c r="AH72" i="7"/>
  <c r="AN72" i="7"/>
  <c r="AV174" i="5"/>
  <c r="BB72" i="7"/>
  <c r="W175" i="5"/>
  <c r="AE174" i="5"/>
  <c r="B74" i="7"/>
  <c r="T74" i="7"/>
  <c r="AD74" i="7"/>
  <c r="AH74" i="7"/>
  <c r="AJ74" i="7"/>
  <c r="AN74" i="7"/>
  <c r="BB74" i="7"/>
  <c r="BD175" i="5"/>
  <c r="E75" i="7"/>
  <c r="B177" i="5"/>
  <c r="N76" i="7"/>
  <c r="Z76" i="7"/>
  <c r="AB76" i="7"/>
  <c r="AD76" i="7"/>
  <c r="AF76" i="7"/>
  <c r="AH76" i="7"/>
  <c r="AN76" i="7"/>
  <c r="AZ76" i="7"/>
  <c r="B78" i="7"/>
  <c r="N78" i="7"/>
  <c r="AD78" i="7"/>
  <c r="AJ78" i="7"/>
  <c r="AL180" i="5"/>
  <c r="AR180" i="5"/>
  <c r="AT78" i="7"/>
  <c r="AV78" i="7"/>
  <c r="BB78" i="7"/>
  <c r="BF78" i="7"/>
  <c r="G180" i="5"/>
  <c r="I79" i="7"/>
  <c r="AC180" i="5"/>
  <c r="AY180" i="5"/>
  <c r="BC180" i="5"/>
  <c r="BB82" i="7"/>
  <c r="AZ84" i="7"/>
  <c r="AZ290" i="7" s="1"/>
  <c r="BD84" i="7"/>
  <c r="BD290" i="7" s="1"/>
  <c r="AF86" i="7"/>
  <c r="AR86" i="7"/>
  <c r="AR292" i="7" s="1"/>
  <c r="AV86" i="7"/>
  <c r="BD209" i="8"/>
  <c r="E4" i="7"/>
  <c r="E105" i="7" s="1"/>
  <c r="B107" i="8"/>
  <c r="F106" i="8"/>
  <c r="H107" i="8"/>
  <c r="L106" i="8"/>
  <c r="G6" i="7"/>
  <c r="B109" i="8"/>
  <c r="D209" i="8"/>
  <c r="F209" i="8"/>
  <c r="H7" i="7"/>
  <c r="L108" i="8"/>
  <c r="B111" i="8"/>
  <c r="F111" i="8"/>
  <c r="C111" i="8"/>
  <c r="G10" i="7"/>
  <c r="I112" i="8"/>
  <c r="D11" i="7"/>
  <c r="F113" i="8"/>
  <c r="H113" i="8"/>
  <c r="L11" i="7"/>
  <c r="G12" i="7"/>
  <c r="I113" i="8"/>
  <c r="D115" i="8"/>
  <c r="F115" i="8"/>
  <c r="H115" i="8"/>
  <c r="F117" i="8"/>
  <c r="L116" i="8"/>
  <c r="C16" i="7"/>
  <c r="I117" i="8"/>
  <c r="L118" i="8"/>
  <c r="C119" i="8"/>
  <c r="G120" i="8"/>
  <c r="B121" i="8"/>
  <c r="F120" i="8"/>
  <c r="H121" i="8"/>
  <c r="B123" i="8"/>
  <c r="F21" i="7"/>
  <c r="H123" i="8"/>
  <c r="B124" i="8"/>
  <c r="H125" i="8"/>
  <c r="C126" i="8"/>
  <c r="G125" i="8"/>
  <c r="I125" i="8"/>
  <c r="B127" i="8"/>
  <c r="C128" i="8"/>
  <c r="E127" i="8"/>
  <c r="I128" i="8"/>
  <c r="B128" i="8"/>
  <c r="F129" i="8"/>
  <c r="L128" i="8"/>
  <c r="C129" i="8"/>
  <c r="I129" i="8"/>
  <c r="B130" i="8"/>
  <c r="D29" i="7"/>
  <c r="F29" i="7"/>
  <c r="H130" i="8"/>
  <c r="L29" i="7"/>
  <c r="E132" i="8"/>
  <c r="D133" i="8"/>
  <c r="G133" i="8"/>
  <c r="I133" i="8"/>
  <c r="H134" i="8"/>
  <c r="C135" i="8"/>
  <c r="E135" i="8"/>
  <c r="H137" i="8"/>
  <c r="C137" i="8"/>
  <c r="E36" i="7"/>
  <c r="G138" i="8"/>
  <c r="I138" i="8"/>
  <c r="D139" i="8"/>
  <c r="C139" i="8"/>
  <c r="I38" i="7"/>
  <c r="B39" i="7"/>
  <c r="L141" i="8"/>
  <c r="C40" i="7"/>
  <c r="G142" i="8"/>
  <c r="D143" i="8"/>
  <c r="H142" i="8"/>
  <c r="E143" i="8"/>
  <c r="G144" i="8"/>
  <c r="I42" i="7"/>
  <c r="B145" i="8"/>
  <c r="F144" i="8"/>
  <c r="H144" i="8"/>
  <c r="C44" i="7"/>
  <c r="E44" i="7"/>
  <c r="G44" i="7"/>
  <c r="D45" i="7"/>
  <c r="F146" i="8"/>
  <c r="H146" i="8"/>
  <c r="C46" i="7"/>
  <c r="F148" i="8"/>
  <c r="L47" i="7"/>
  <c r="C150" i="8"/>
  <c r="G149" i="8"/>
  <c r="I48" i="7"/>
  <c r="D150" i="8"/>
  <c r="F151" i="8"/>
  <c r="C152" i="8"/>
  <c r="G50" i="7"/>
  <c r="I50" i="7"/>
  <c r="B152" i="8"/>
  <c r="L153" i="8"/>
  <c r="C153" i="8"/>
  <c r="B154" i="8"/>
  <c r="D155" i="8"/>
  <c r="F155" i="8"/>
  <c r="L155" i="8"/>
  <c r="C156" i="8"/>
  <c r="I156" i="8"/>
  <c r="F156" i="8"/>
  <c r="L157" i="8"/>
  <c r="G158" i="8"/>
  <c r="B159" i="8"/>
  <c r="D158" i="8"/>
  <c r="H159" i="8"/>
  <c r="E159" i="8"/>
  <c r="I58" i="7"/>
  <c r="F59" i="7"/>
  <c r="H59" i="7"/>
  <c r="L160" i="8"/>
  <c r="C161" i="8"/>
  <c r="E161" i="8"/>
  <c r="B61" i="7"/>
  <c r="D61" i="7"/>
  <c r="F162" i="8"/>
  <c r="L162" i="8"/>
  <c r="G62" i="7"/>
  <c r="C64" i="7"/>
  <c r="E166" i="8"/>
  <c r="G165" i="8"/>
  <c r="I166" i="8"/>
  <c r="B65" i="7"/>
  <c r="D166" i="8"/>
  <c r="E66" i="7"/>
  <c r="D67" i="7"/>
  <c r="H67" i="7"/>
  <c r="C169" i="8"/>
  <c r="E169" i="8"/>
  <c r="G68" i="7"/>
  <c r="I68" i="7"/>
  <c r="D69" i="7"/>
  <c r="F69" i="7"/>
  <c r="L171" i="8"/>
  <c r="C70" i="7"/>
  <c r="G172" i="8"/>
  <c r="I172" i="8"/>
  <c r="D172" i="8"/>
  <c r="F172" i="8"/>
  <c r="H173" i="8"/>
  <c r="B174" i="8"/>
  <c r="D174" i="8"/>
  <c r="L73" i="7"/>
  <c r="G176" i="8"/>
  <c r="D75" i="7"/>
  <c r="F177" i="8"/>
  <c r="AO294" i="7"/>
  <c r="N192" i="7"/>
  <c r="E76" i="7"/>
  <c r="G178" i="8"/>
  <c r="D77" i="7"/>
  <c r="F178" i="8"/>
  <c r="C179" i="8"/>
  <c r="E78" i="7"/>
  <c r="B180" i="8"/>
  <c r="D181" i="8"/>
  <c r="F181" i="8"/>
  <c r="H180" i="8"/>
  <c r="L180" i="8"/>
  <c r="G182" i="8"/>
  <c r="B182" i="8"/>
  <c r="D183" i="8"/>
  <c r="H182" i="8"/>
  <c r="C183" i="8"/>
  <c r="E82" i="7"/>
  <c r="I184" i="8"/>
  <c r="B184" i="8"/>
  <c r="D184" i="8"/>
  <c r="H185" i="8"/>
  <c r="L83" i="7"/>
  <c r="C185" i="8"/>
  <c r="E186" i="8"/>
  <c r="G185" i="8"/>
  <c r="D186" i="8"/>
  <c r="H186" i="8"/>
  <c r="L187" i="8"/>
  <c r="G187" i="8"/>
  <c r="M4" i="7"/>
  <c r="M105" i="7" s="1"/>
  <c r="S4" i="7"/>
  <c r="S105" i="7" s="1"/>
  <c r="W4" i="7"/>
  <c r="W105" i="7" s="1"/>
  <c r="Y4" i="7"/>
  <c r="Y105" i="7" s="1"/>
  <c r="AA4" i="7"/>
  <c r="AA105" i="7" s="1"/>
  <c r="AE4" i="7"/>
  <c r="AM4" i="7"/>
  <c r="AM105" i="7" s="1"/>
  <c r="AQ4" i="7"/>
  <c r="BA105" i="8"/>
  <c r="BC105" i="8"/>
  <c r="BE105" i="8"/>
  <c r="S6" i="7"/>
  <c r="Y6" i="7"/>
  <c r="AG6" i="7"/>
  <c r="AI6" i="7"/>
  <c r="AK6" i="7"/>
  <c r="AM6" i="7"/>
  <c r="AU6" i="7"/>
  <c r="AW6" i="7"/>
  <c r="AY6" i="7"/>
  <c r="BA6" i="7"/>
  <c r="BE209" i="8"/>
  <c r="BG209" i="8"/>
  <c r="W8" i="7"/>
  <c r="AG8" i="7"/>
  <c r="AS8" i="7"/>
  <c r="BC8" i="7"/>
  <c r="M10" i="7"/>
  <c r="BE10" i="7"/>
  <c r="BG10" i="7"/>
  <c r="W12" i="7"/>
  <c r="Y12" i="7"/>
  <c r="AE12" i="7"/>
  <c r="AM12" i="7"/>
  <c r="AY12" i="7"/>
  <c r="BG12" i="7"/>
  <c r="W14" i="7"/>
  <c r="Y14" i="7"/>
  <c r="AA14" i="7"/>
  <c r="AI14" i="7"/>
  <c r="AQ14" i="7"/>
  <c r="S16" i="7"/>
  <c r="AG16" i="7"/>
  <c r="AO16" i="7"/>
  <c r="AU16" i="7"/>
  <c r="AW16" i="7"/>
  <c r="BA16" i="7"/>
  <c r="O18" i="7"/>
  <c r="AA18" i="7"/>
  <c r="AM18" i="7"/>
  <c r="AO18" i="7"/>
  <c r="AY18" i="7"/>
  <c r="BG18" i="7"/>
  <c r="O20" i="7"/>
  <c r="AL293" i="7"/>
  <c r="AL189" i="7"/>
  <c r="AL296" i="7"/>
  <c r="AL192" i="7"/>
  <c r="BF296" i="7"/>
  <c r="BF192" i="7"/>
  <c r="AA294" i="7"/>
  <c r="AA189" i="7"/>
  <c r="AQ294" i="7"/>
  <c r="AQ189" i="7"/>
  <c r="Y192" i="7"/>
  <c r="Y296" i="7"/>
  <c r="AO192" i="7"/>
  <c r="AO191" i="7"/>
  <c r="Q20" i="7"/>
  <c r="W20" i="7"/>
  <c r="AA20" i="7"/>
  <c r="AC20" i="7"/>
  <c r="AM20" i="7"/>
  <c r="AQ20" i="7"/>
  <c r="AS20" i="7"/>
  <c r="AU20" i="7"/>
  <c r="BE20" i="7"/>
  <c r="M22" i="7"/>
  <c r="S22" i="7"/>
  <c r="U22" i="7"/>
  <c r="W22" i="7"/>
  <c r="AQ22" i="7"/>
  <c r="BG22" i="7"/>
  <c r="O24" i="7"/>
  <c r="Y24" i="7"/>
  <c r="AC24" i="7"/>
  <c r="BA24" i="7"/>
  <c r="BE24" i="7"/>
  <c r="AE26" i="7"/>
  <c r="AM26" i="7"/>
  <c r="AU26" i="7"/>
  <c r="AY26" i="7"/>
  <c r="M28" i="7"/>
  <c r="AC28" i="7"/>
  <c r="AK28" i="7"/>
  <c r="AK129" i="7" s="1"/>
  <c r="AM28" i="7"/>
  <c r="AQ28" i="7"/>
  <c r="O30" i="7"/>
  <c r="S30" i="7"/>
  <c r="AA30" i="7"/>
  <c r="AC30" i="7"/>
  <c r="AM30" i="7"/>
  <c r="AM232" i="7" s="1"/>
  <c r="AU30" i="7"/>
  <c r="BC30" i="7"/>
  <c r="BG30" i="7"/>
  <c r="M32" i="7"/>
  <c r="S32" i="7"/>
  <c r="AC34" i="7"/>
  <c r="AI34" i="7"/>
  <c r="AQ34" i="7"/>
  <c r="BC34" i="7"/>
  <c r="O36" i="7"/>
  <c r="AA36" i="7"/>
  <c r="AQ36" i="7"/>
  <c r="Y38" i="7"/>
  <c r="AC38" i="7"/>
  <c r="AM38" i="7"/>
  <c r="O40" i="7"/>
  <c r="AA40" i="7"/>
  <c r="AI40" i="7"/>
  <c r="BG40" i="7"/>
  <c r="U42" i="7"/>
  <c r="W42" i="7"/>
  <c r="AC42" i="7"/>
  <c r="AS42" i="7"/>
  <c r="AW42" i="7"/>
  <c r="W44" i="7"/>
  <c r="AI44" i="7"/>
  <c r="AM44" i="7"/>
  <c r="AQ44" i="7"/>
  <c r="AS44" i="7"/>
  <c r="BA44" i="7"/>
  <c r="BC44" i="7"/>
  <c r="U46" i="7"/>
  <c r="U248" i="7" s="1"/>
  <c r="AS46" i="7"/>
  <c r="AU46" i="7"/>
  <c r="BC46" i="7"/>
  <c r="M48" i="7"/>
  <c r="O48" i="7"/>
  <c r="AG48" i="7"/>
  <c r="AQ48" i="7"/>
  <c r="O50" i="7"/>
  <c r="U50" i="7"/>
  <c r="AG50" i="7"/>
  <c r="AO50" i="7"/>
  <c r="BA50" i="7"/>
  <c r="O52" i="7"/>
  <c r="Q52" i="7"/>
  <c r="U52" i="7"/>
  <c r="W52" i="7"/>
  <c r="AU52" i="7"/>
  <c r="BE52" i="7"/>
  <c r="BG52" i="7"/>
  <c r="M54" i="7"/>
  <c r="U54" i="7"/>
  <c r="W54" i="7"/>
  <c r="AA54" i="7"/>
  <c r="AK54" i="7"/>
  <c r="BE54" i="7"/>
  <c r="Y56" i="7"/>
  <c r="AG56" i="7"/>
  <c r="AQ56" i="7"/>
  <c r="AW56" i="7"/>
  <c r="BG56" i="7"/>
  <c r="M58" i="7"/>
  <c r="Q58" i="7"/>
  <c r="AC58" i="7"/>
  <c r="AG58" i="7"/>
  <c r="AI58" i="7"/>
  <c r="AQ58" i="7"/>
  <c r="BG58" i="7"/>
  <c r="M60" i="7"/>
  <c r="U60" i="7"/>
  <c r="AI60" i="7"/>
  <c r="AQ60" i="7"/>
  <c r="M62" i="7"/>
  <c r="Q62" i="7"/>
  <c r="Y62" i="7"/>
  <c r="AE62" i="7"/>
  <c r="AW62" i="7"/>
  <c r="AY62" i="7"/>
  <c r="BG62" i="7"/>
  <c r="W64" i="7"/>
  <c r="AA64" i="7"/>
  <c r="AS64" i="7"/>
  <c r="BA64" i="7"/>
  <c r="S66" i="7"/>
  <c r="Y66" i="7"/>
  <c r="AE66" i="7"/>
  <c r="AM66" i="7"/>
  <c r="AO66" i="7"/>
  <c r="AS66" i="7"/>
  <c r="BC66" i="7"/>
  <c r="AE68" i="7"/>
  <c r="AS68" i="7"/>
  <c r="AU68" i="7"/>
  <c r="AY68" i="7"/>
  <c r="AC70" i="7"/>
  <c r="BA70" i="7"/>
  <c r="BC70" i="7"/>
  <c r="AI72" i="7"/>
  <c r="BA72" i="7"/>
  <c r="BE72" i="7"/>
  <c r="S74" i="7"/>
  <c r="U74" i="7"/>
  <c r="AE74" i="7"/>
  <c r="AI74" i="7"/>
  <c r="AO74" i="7"/>
  <c r="BA74" i="7"/>
  <c r="BG74" i="7"/>
  <c r="Q76" i="7"/>
  <c r="S76" i="7"/>
  <c r="U76" i="7"/>
  <c r="AA76" i="7"/>
  <c r="AC76" i="7"/>
  <c r="AO76" i="7"/>
  <c r="BA76" i="7"/>
  <c r="BC76" i="7"/>
  <c r="BE76" i="7"/>
  <c r="W78" i="7"/>
  <c r="AK78" i="7"/>
  <c r="AK180" i="7" s="1"/>
  <c r="AM78" i="7"/>
  <c r="AO78" i="7"/>
  <c r="AQ78" i="7"/>
  <c r="AW78" i="7"/>
  <c r="AY78" i="7"/>
  <c r="BA78" i="7"/>
  <c r="R190" i="4"/>
  <c r="AH190" i="4"/>
  <c r="AH127" i="3"/>
  <c r="N235" i="3"/>
  <c r="B253" i="3"/>
  <c r="AZ157" i="3"/>
  <c r="AR173" i="3"/>
  <c r="AG245" i="2"/>
  <c r="Z246" i="2"/>
  <c r="AH248" i="2"/>
  <c r="AN254" i="2"/>
  <c r="C255" i="2"/>
  <c r="AD262" i="2"/>
  <c r="BE279" i="2"/>
  <c r="AJ280" i="2"/>
  <c r="AX280" i="2"/>
  <c r="BF230" i="5"/>
  <c r="C237" i="5"/>
  <c r="AQ237" i="5"/>
  <c r="AO239" i="5"/>
  <c r="AH252" i="5"/>
  <c r="B260" i="5"/>
  <c r="E214" i="8"/>
  <c r="F233" i="8"/>
  <c r="H257" i="8"/>
  <c r="H275" i="8"/>
  <c r="I278" i="8"/>
  <c r="Q106" i="8"/>
  <c r="AU106" i="8"/>
  <c r="AW106" i="8"/>
  <c r="BE106" i="8"/>
  <c r="M108" i="8"/>
  <c r="Y210" i="8"/>
  <c r="AI109" i="8"/>
  <c r="AO109" i="8"/>
  <c r="BA210" i="8"/>
  <c r="AA211" i="8"/>
  <c r="AC211" i="8"/>
  <c r="AE211" i="8"/>
  <c r="AU110" i="8"/>
  <c r="BA110" i="8"/>
  <c r="O111" i="8"/>
  <c r="Y111" i="8"/>
  <c r="AO111" i="8"/>
  <c r="AC112" i="8"/>
  <c r="AU213" i="8"/>
  <c r="AY112" i="8"/>
  <c r="O113" i="8"/>
  <c r="S113" i="8"/>
  <c r="AA214" i="8"/>
  <c r="AW113" i="8"/>
  <c r="BC113" i="8"/>
  <c r="Y215" i="8"/>
  <c r="AC215" i="8"/>
  <c r="AE215" i="8"/>
  <c r="AG114" i="8"/>
  <c r="AI215" i="8"/>
  <c r="AK114" i="8"/>
  <c r="AM114" i="8"/>
  <c r="BC114" i="8"/>
  <c r="BE215" i="8"/>
  <c r="M116" i="8"/>
  <c r="O217" i="8"/>
  <c r="AA116" i="8"/>
  <c r="BA217" i="8"/>
  <c r="AM218" i="8"/>
  <c r="AQ118" i="8"/>
  <c r="BG219" i="8"/>
  <c r="BE119" i="8"/>
  <c r="S121" i="8"/>
  <c r="AG121" i="8"/>
  <c r="AA122" i="8"/>
  <c r="AI122" i="8"/>
  <c r="BA123" i="8"/>
  <c r="BC123" i="8"/>
  <c r="AC225" i="8"/>
  <c r="AM225" i="8"/>
  <c r="AS225" i="8"/>
  <c r="U226" i="8"/>
  <c r="AO226" i="8"/>
  <c r="AS126" i="8"/>
  <c r="Q228" i="8"/>
  <c r="W228" i="8"/>
  <c r="Y127" i="8"/>
  <c r="AO228" i="8"/>
  <c r="S128" i="8"/>
  <c r="AS128" i="8"/>
  <c r="BA128" i="8"/>
  <c r="BG128" i="8"/>
  <c r="BG230" i="8"/>
  <c r="U231" i="8"/>
  <c r="Y130" i="8"/>
  <c r="AC130" i="8"/>
  <c r="AI130" i="8"/>
  <c r="AI131" i="8"/>
  <c r="AS131" i="8"/>
  <c r="W132" i="8"/>
  <c r="AC233" i="8"/>
  <c r="BC233" i="8"/>
  <c r="AW133" i="8"/>
  <c r="AI134" i="8"/>
  <c r="AO235" i="8"/>
  <c r="S236" i="8"/>
  <c r="Q136" i="8"/>
  <c r="AA136" i="8"/>
  <c r="AW136" i="8"/>
  <c r="BE136" i="8"/>
  <c r="U137" i="8"/>
  <c r="AW238" i="8"/>
  <c r="BE238" i="8"/>
  <c r="BG137" i="8"/>
  <c r="M138" i="8"/>
  <c r="AG239" i="8"/>
  <c r="AY138" i="8"/>
  <c r="AO240" i="8"/>
  <c r="BC240" i="8"/>
  <c r="M241" i="8"/>
  <c r="S241" i="8"/>
  <c r="AG241" i="8"/>
  <c r="BG140" i="8"/>
  <c r="BC141" i="8"/>
  <c r="Y243" i="8"/>
  <c r="AM243" i="8"/>
  <c r="AS142" i="8"/>
  <c r="AW243" i="8"/>
  <c r="BA244" i="8"/>
  <c r="AA144" i="8"/>
  <c r="AC245" i="8"/>
  <c r="BA144" i="8"/>
  <c r="AC246" i="8"/>
  <c r="W146" i="8"/>
  <c r="AI146" i="8"/>
  <c r="AK146" i="8"/>
  <c r="AA147" i="8"/>
  <c r="AY147" i="8"/>
  <c r="B190" i="4"/>
  <c r="L190" i="4"/>
  <c r="T190" i="4"/>
  <c r="AB190" i="4"/>
  <c r="AJ190" i="4"/>
  <c r="AR190" i="4"/>
  <c r="W249" i="8"/>
  <c r="AS148" i="8"/>
  <c r="AY148" i="8"/>
  <c r="BC148" i="8"/>
  <c r="BE249" i="8"/>
  <c r="Q250" i="8"/>
  <c r="S149" i="8"/>
  <c r="AK250" i="8"/>
  <c r="AO149" i="8"/>
  <c r="AG150" i="8"/>
  <c r="AU251" i="8"/>
  <c r="Q252" i="8"/>
  <c r="AS252" i="8"/>
  <c r="BE252" i="8"/>
  <c r="AY153" i="8"/>
  <c r="AM255" i="8"/>
  <c r="AS154" i="8"/>
  <c r="BE255" i="8"/>
  <c r="Y256" i="8"/>
  <c r="AS256" i="8"/>
  <c r="AU256" i="8"/>
  <c r="Q156" i="8"/>
  <c r="BE257" i="8"/>
  <c r="Q258" i="8"/>
  <c r="AM258" i="8"/>
  <c r="Q158" i="8"/>
  <c r="S158" i="8"/>
  <c r="U158" i="8"/>
  <c r="AQ259" i="8"/>
  <c r="AW261" i="8"/>
  <c r="S262" i="8"/>
  <c r="W262" i="8"/>
  <c r="AE262" i="8"/>
  <c r="AM161" i="8"/>
  <c r="BE262" i="8"/>
  <c r="M162" i="8"/>
  <c r="AA263" i="8"/>
  <c r="AK264" i="8"/>
  <c r="O265" i="8"/>
  <c r="AE265" i="8"/>
  <c r="AK265" i="8"/>
  <c r="AI266" i="8"/>
  <c r="AY165" i="8"/>
  <c r="Q267" i="8"/>
  <c r="AC267" i="8"/>
  <c r="AK267" i="8"/>
  <c r="BE267" i="8"/>
  <c r="W268" i="8"/>
  <c r="AQ167" i="8"/>
  <c r="S269" i="8"/>
  <c r="AE168" i="8"/>
  <c r="M270" i="8"/>
  <c r="S169" i="8"/>
  <c r="AM169" i="8"/>
  <c r="AE271" i="8"/>
  <c r="AS271" i="8"/>
  <c r="BA271" i="8"/>
  <c r="BG170" i="8"/>
  <c r="U272" i="8"/>
  <c r="AG171" i="8"/>
  <c r="Y273" i="8"/>
  <c r="AO172" i="8"/>
  <c r="AE274" i="8"/>
  <c r="AK173" i="8"/>
  <c r="BG174" i="8"/>
  <c r="AU175" i="8"/>
  <c r="W176" i="8"/>
  <c r="Y277" i="8"/>
  <c r="AE277" i="8"/>
  <c r="AU277" i="8"/>
  <c r="AY176" i="8"/>
  <c r="O178" i="8"/>
  <c r="W279" i="8"/>
  <c r="Y178" i="8"/>
  <c r="AG279" i="8"/>
  <c r="AU178" i="8"/>
  <c r="BE279" i="8"/>
  <c r="O280" i="8"/>
  <c r="AG179" i="8"/>
  <c r="AE281" i="8"/>
  <c r="AI281" i="8"/>
  <c r="AQ180" i="8"/>
  <c r="AW180" i="8"/>
  <c r="AY281" i="8"/>
  <c r="BC281" i="8"/>
  <c r="AK209" i="2"/>
  <c r="O261" i="2"/>
  <c r="H262" i="2"/>
  <c r="AJ262" i="2"/>
  <c r="R266" i="2"/>
  <c r="AF266" i="2"/>
  <c r="AC267" i="2"/>
  <c r="BF270" i="2"/>
  <c r="AW271" i="2"/>
  <c r="AR272" i="2"/>
  <c r="D274" i="2"/>
  <c r="AC277" i="2"/>
  <c r="BE277" i="2"/>
  <c r="AB210" i="5"/>
  <c r="R224" i="5"/>
  <c r="BF224" i="5"/>
  <c r="F232" i="5"/>
  <c r="AA233" i="5"/>
  <c r="F234" i="5"/>
  <c r="AD252" i="5"/>
  <c r="B254" i="5"/>
  <c r="AT268" i="5"/>
  <c r="F276" i="5"/>
  <c r="C105" i="8"/>
  <c r="D211" i="8"/>
  <c r="D217" i="8"/>
  <c r="B235" i="8"/>
  <c r="F235" i="8"/>
  <c r="G236" i="8"/>
  <c r="F239" i="8"/>
  <c r="H241" i="8"/>
  <c r="B243" i="8"/>
  <c r="D245" i="8"/>
  <c r="G256" i="8"/>
  <c r="F265" i="8"/>
  <c r="H267" i="8"/>
  <c r="I268" i="8"/>
  <c r="L269" i="8"/>
  <c r="I282" i="8"/>
  <c r="AG106" i="8"/>
  <c r="AO106" i="8"/>
  <c r="BG106" i="8"/>
  <c r="O107" i="8"/>
  <c r="W107" i="8"/>
  <c r="AO107" i="8"/>
  <c r="BE107" i="8"/>
  <c r="Q209" i="8"/>
  <c r="BA108" i="8"/>
  <c r="BC108" i="8"/>
  <c r="AM210" i="8"/>
  <c r="AW109" i="8"/>
  <c r="BE210" i="8"/>
  <c r="AM110" i="8"/>
  <c r="BE211" i="8"/>
  <c r="AA212" i="8"/>
  <c r="AS111" i="8"/>
  <c r="AW111" i="8"/>
  <c r="BA111" i="8"/>
  <c r="O213" i="8"/>
  <c r="U213" i="8"/>
  <c r="AE213" i="8"/>
  <c r="AK213" i="8"/>
  <c r="AQ112" i="8"/>
  <c r="AU113" i="8"/>
  <c r="Q114" i="8"/>
  <c r="U114" i="8"/>
  <c r="W215" i="8"/>
  <c r="AA215" i="8"/>
  <c r="AW114" i="8"/>
  <c r="BG114" i="8"/>
  <c r="AG115" i="8"/>
  <c r="AK115" i="8"/>
  <c r="AU216" i="8"/>
  <c r="AW115" i="8"/>
  <c r="AY115" i="8"/>
  <c r="BA115" i="8"/>
  <c r="W116" i="8"/>
  <c r="AE116" i="8"/>
  <c r="AG217" i="8"/>
  <c r="AK217" i="8"/>
  <c r="AY217" i="8"/>
  <c r="Y218" i="8"/>
  <c r="BC117" i="8"/>
  <c r="M118" i="8"/>
  <c r="U219" i="8"/>
  <c r="W219" i="8"/>
  <c r="AA118" i="8"/>
  <c r="AI219" i="8"/>
  <c r="AK118" i="8"/>
  <c r="M220" i="8"/>
  <c r="Y220" i="8"/>
  <c r="AS119" i="8"/>
  <c r="S120" i="8"/>
  <c r="U120" i="8"/>
  <c r="AE221" i="8"/>
  <c r="AY221" i="8"/>
  <c r="AO121" i="8"/>
  <c r="AW121" i="8"/>
  <c r="Q122" i="8"/>
  <c r="U223" i="8"/>
  <c r="W223" i="8"/>
  <c r="AE122" i="8"/>
  <c r="AG122" i="8"/>
  <c r="AM223" i="8"/>
  <c r="AW223" i="8"/>
  <c r="BG223" i="8"/>
  <c r="Q123" i="8"/>
  <c r="Y224" i="8"/>
  <c r="AA123" i="8"/>
  <c r="AG224" i="8"/>
  <c r="AU123" i="8"/>
  <c r="Q124" i="8"/>
  <c r="AW124" i="8"/>
  <c r="AY225" i="8"/>
  <c r="BG225" i="8"/>
  <c r="AE126" i="8"/>
  <c r="AK227" i="8"/>
  <c r="AO227" i="8"/>
  <c r="BA126" i="8"/>
  <c r="M228" i="8"/>
  <c r="U228" i="8"/>
  <c r="AA228" i="8"/>
  <c r="BG127" i="8"/>
  <c r="U128" i="8"/>
  <c r="W128" i="8"/>
  <c r="AY128" i="8"/>
  <c r="O129" i="8"/>
  <c r="AG230" i="8"/>
  <c r="AO129" i="8"/>
  <c r="AY230" i="8"/>
  <c r="M231" i="8"/>
  <c r="O130" i="8"/>
  <c r="AA130" i="8"/>
  <c r="AE231" i="8"/>
  <c r="AK130" i="8"/>
  <c r="AO130" i="8"/>
  <c r="AU231" i="8"/>
  <c r="AY130" i="8"/>
  <c r="BC231" i="8"/>
  <c r="M131" i="8"/>
  <c r="Y131" i="8"/>
  <c r="AG232" i="8"/>
  <c r="O132" i="8"/>
  <c r="AO132" i="8"/>
  <c r="AQ233" i="8"/>
  <c r="BA233" i="8"/>
  <c r="BG132" i="8"/>
  <c r="AE133" i="8"/>
  <c r="AK133" i="8"/>
  <c r="AS133" i="8"/>
  <c r="BE133" i="8"/>
  <c r="M134" i="8"/>
  <c r="U235" i="8"/>
  <c r="AG134" i="8"/>
  <c r="BC235" i="8"/>
  <c r="AA236" i="8"/>
  <c r="AG135" i="8"/>
  <c r="AK236" i="8"/>
  <c r="AS236" i="8"/>
  <c r="AY236" i="8"/>
  <c r="U136" i="8"/>
  <c r="Y136" i="8"/>
  <c r="AM237" i="8"/>
  <c r="AU237" i="8"/>
  <c r="AY237" i="8"/>
  <c r="AI238" i="8"/>
  <c r="AS238" i="8"/>
  <c r="AY137" i="8"/>
  <c r="AK239" i="8"/>
  <c r="AS239" i="8"/>
  <c r="M240" i="8"/>
  <c r="AK139" i="8"/>
  <c r="BG240" i="8"/>
  <c r="Q140" i="8"/>
  <c r="Y140" i="8"/>
  <c r="AI140" i="8"/>
  <c r="AM140" i="8"/>
  <c r="AW241" i="8"/>
  <c r="BC140" i="8"/>
  <c r="M242" i="8"/>
  <c r="S141" i="8"/>
  <c r="W141" i="8"/>
  <c r="Y141" i="8"/>
  <c r="AK141" i="8"/>
  <c r="AO242" i="8"/>
  <c r="AW141" i="8"/>
  <c r="BA141" i="8"/>
  <c r="BE242" i="8"/>
  <c r="O142" i="8"/>
  <c r="S243" i="8"/>
  <c r="W243" i="8"/>
  <c r="AK142" i="8"/>
  <c r="AO142" i="8"/>
  <c r="AY142" i="8"/>
  <c r="S244" i="8"/>
  <c r="AM244" i="8"/>
  <c r="AQ244" i="8"/>
  <c r="O144" i="8"/>
  <c r="AE245" i="8"/>
  <c r="AY245" i="8"/>
  <c r="S246" i="8"/>
  <c r="AE145" i="8"/>
  <c r="BG246" i="8"/>
  <c r="M247" i="8"/>
  <c r="O146" i="8"/>
  <c r="AE146" i="8"/>
  <c r="AQ247" i="8"/>
  <c r="M248" i="8"/>
  <c r="Q147" i="8"/>
  <c r="AE147" i="8"/>
  <c r="AG248" i="8"/>
  <c r="BG248" i="8"/>
  <c r="Q249" i="8"/>
  <c r="AC249" i="8"/>
  <c r="AE249" i="8"/>
  <c r="AK148" i="8"/>
  <c r="AO148" i="8"/>
  <c r="AQ249" i="8"/>
  <c r="AW148" i="8"/>
  <c r="BA249" i="8"/>
  <c r="U250" i="8"/>
  <c r="Y149" i="8"/>
  <c r="BA149" i="8"/>
  <c r="AC150" i="8"/>
  <c r="AO251" i="8"/>
  <c r="AY251" i="8"/>
  <c r="BE150" i="8"/>
  <c r="BG150" i="8"/>
  <c r="S151" i="8"/>
  <c r="Y252" i="8"/>
  <c r="AM151" i="8"/>
  <c r="Q152" i="8"/>
  <c r="S152" i="8"/>
  <c r="U253" i="8"/>
  <c r="W253" i="8"/>
  <c r="AA253" i="8"/>
  <c r="AQ253" i="8"/>
  <c r="M254" i="8"/>
  <c r="Y153" i="8"/>
  <c r="AC153" i="8"/>
  <c r="AG153" i="8"/>
  <c r="AK254" i="8"/>
  <c r="AC255" i="8"/>
  <c r="AE255" i="8"/>
  <c r="Q256" i="8"/>
  <c r="AC256" i="8"/>
  <c r="AG256" i="8"/>
  <c r="AM256" i="8"/>
  <c r="BA155" i="8"/>
  <c r="BG155" i="8"/>
  <c r="M257" i="8"/>
  <c r="O156" i="8"/>
  <c r="Y257" i="8"/>
  <c r="AQ257" i="8"/>
  <c r="AS257" i="8"/>
  <c r="AW257" i="8"/>
  <c r="S157" i="8"/>
  <c r="AE258" i="8"/>
  <c r="AK258" i="8"/>
  <c r="AO157" i="8"/>
  <c r="AU157" i="8"/>
  <c r="BC258" i="8"/>
  <c r="BE157" i="8"/>
  <c r="AE259" i="8"/>
  <c r="AO158" i="8"/>
  <c r="AW259" i="8"/>
  <c r="BA158" i="8"/>
  <c r="S260" i="8"/>
  <c r="U260" i="8"/>
  <c r="Y260" i="8"/>
  <c r="AA260" i="8"/>
  <c r="AU260" i="8"/>
  <c r="AW159" i="8"/>
  <c r="BE260" i="8"/>
  <c r="Q160" i="8"/>
  <c r="Y261" i="8"/>
  <c r="AC261" i="8"/>
  <c r="AS261" i="8"/>
  <c r="AU160" i="8"/>
  <c r="BC160" i="8"/>
  <c r="Q262" i="8"/>
  <c r="AA262" i="8"/>
  <c r="AC262" i="8"/>
  <c r="AK262" i="8"/>
  <c r="AY262" i="8"/>
  <c r="O162" i="8"/>
  <c r="S162" i="8"/>
  <c r="AC263" i="8"/>
  <c r="AE263" i="8"/>
  <c r="AG263" i="8"/>
  <c r="AM162" i="8"/>
  <c r="AQ162" i="8"/>
  <c r="AS263" i="8"/>
  <c r="BA263" i="8"/>
  <c r="U264" i="8"/>
  <c r="W163" i="8"/>
  <c r="AU163" i="8"/>
  <c r="BA163" i="8"/>
  <c r="Q265" i="8"/>
  <c r="AG164" i="8"/>
  <c r="AO164" i="8"/>
  <c r="AY164" i="8"/>
  <c r="BA164" i="8"/>
  <c r="O266" i="8"/>
  <c r="U266" i="8"/>
  <c r="BE165" i="8"/>
  <c r="M166" i="8"/>
  <c r="Y166" i="8"/>
  <c r="AY166" i="8"/>
  <c r="M167" i="8"/>
  <c r="O268" i="8"/>
  <c r="AI268" i="8"/>
  <c r="AW167" i="8"/>
  <c r="AY167" i="8"/>
  <c r="O168" i="8"/>
  <c r="AA168" i="8"/>
  <c r="AC168" i="8"/>
  <c r="AQ168" i="8"/>
  <c r="Q270" i="8"/>
  <c r="U169" i="8"/>
  <c r="O170" i="8"/>
  <c r="U170" i="8"/>
  <c r="W271" i="8"/>
  <c r="M171" i="8"/>
  <c r="S272" i="8"/>
  <c r="W272" i="8"/>
  <c r="AA272" i="8"/>
  <c r="AK171" i="8"/>
  <c r="M172" i="8"/>
  <c r="AA273" i="8"/>
  <c r="AK172" i="8"/>
  <c r="M173" i="8"/>
  <c r="S173" i="8"/>
  <c r="W274" i="8"/>
  <c r="BC173" i="8"/>
  <c r="BG173" i="8"/>
  <c r="O174" i="8"/>
  <c r="U275" i="8"/>
  <c r="W275" i="8"/>
  <c r="Y174" i="8"/>
  <c r="AC275" i="8"/>
  <c r="AE174" i="8"/>
  <c r="M175" i="8"/>
  <c r="AC175" i="8"/>
  <c r="AK175" i="8"/>
  <c r="AW175" i="8"/>
  <c r="O176" i="8"/>
  <c r="U176" i="8"/>
  <c r="AK176" i="8"/>
  <c r="AM176" i="8"/>
  <c r="BG176" i="8"/>
  <c r="AS278" i="8"/>
  <c r="AW278" i="8"/>
  <c r="U178" i="8"/>
  <c r="AE279" i="8"/>
  <c r="AK279" i="8"/>
  <c r="AQ279" i="8"/>
  <c r="AW279" i="8"/>
  <c r="AY279" i="8"/>
  <c r="BG279" i="8"/>
  <c r="Q280" i="8"/>
  <c r="S179" i="8"/>
  <c r="U179" i="8"/>
  <c r="BC179" i="8"/>
  <c r="S281" i="8"/>
  <c r="AC180" i="8"/>
  <c r="AK281" i="8"/>
  <c r="AO180" i="8"/>
  <c r="BA281" i="8"/>
  <c r="B140" i="8"/>
  <c r="B125" i="8"/>
  <c r="BG26" i="7"/>
  <c r="BE222" i="8"/>
  <c r="AS135" i="8"/>
  <c r="D151" i="8"/>
  <c r="W70" i="7"/>
  <c r="AE175" i="8"/>
  <c r="AK112" i="8"/>
  <c r="BA162" i="8"/>
  <c r="M267" i="8"/>
  <c r="AE228" i="8"/>
  <c r="AY161" i="8"/>
  <c r="U123" i="8"/>
  <c r="S250" i="8"/>
  <c r="AK157" i="8"/>
  <c r="AE120" i="8"/>
  <c r="AY119" i="8"/>
  <c r="Y216" i="8"/>
  <c r="W145" i="8"/>
  <c r="AQ115" i="8"/>
  <c r="E168" i="8"/>
  <c r="BC209" i="8"/>
  <c r="S258" i="8"/>
  <c r="U279" i="8"/>
  <c r="AO265" i="8"/>
  <c r="M129" i="8"/>
  <c r="F145" i="8"/>
  <c r="AC110" i="8"/>
  <c r="AC251" i="8"/>
  <c r="F273" i="8"/>
  <c r="M256" i="8"/>
  <c r="AW237" i="8"/>
  <c r="Y159" i="8"/>
  <c r="AA219" i="8"/>
  <c r="S180" i="8"/>
  <c r="B158" i="8"/>
  <c r="AY150" i="8"/>
  <c r="F27" i="7"/>
  <c r="S224" i="8"/>
  <c r="BE161" i="8"/>
  <c r="AA171" i="8"/>
  <c r="S280" i="8"/>
  <c r="BA246" i="8"/>
  <c r="Y50" i="7"/>
  <c r="O231" i="8"/>
  <c r="AM240" i="8"/>
  <c r="AC44" i="7"/>
  <c r="AW76" i="7"/>
  <c r="BC284" i="8"/>
  <c r="L281" i="8"/>
  <c r="AW285" i="8"/>
  <c r="AK181" i="8"/>
  <c r="BG78" i="7"/>
  <c r="BC181" i="8"/>
  <c r="AY285" i="8"/>
  <c r="AQ285" i="8"/>
  <c r="H285" i="8"/>
  <c r="B68" i="7"/>
  <c r="U280" i="8"/>
  <c r="AV54" i="7"/>
  <c r="BA259" i="8"/>
  <c r="AK216" i="8"/>
  <c r="C149" i="8"/>
  <c r="AG254" i="8"/>
  <c r="BE212" i="8"/>
  <c r="W229" i="8"/>
  <c r="AE248" i="8"/>
  <c r="D255" i="8"/>
  <c r="F133" i="8"/>
  <c r="BG256" i="8"/>
  <c r="BG119" i="8"/>
  <c r="AC131" i="8"/>
  <c r="BA226" i="8"/>
  <c r="AI118" i="8"/>
  <c r="I54" i="7"/>
  <c r="BC249" i="8"/>
  <c r="H5" i="7"/>
  <c r="BC218" i="8"/>
  <c r="BC130" i="8"/>
  <c r="AW157" i="8"/>
  <c r="AC160" i="8"/>
  <c r="U134" i="8"/>
  <c r="AI161" i="8"/>
  <c r="BA265" i="8"/>
  <c r="AE162" i="8"/>
  <c r="AY243" i="8"/>
  <c r="E162" i="8"/>
  <c r="BA276" i="8"/>
  <c r="AU14" i="7"/>
  <c r="AU115" i="8"/>
  <c r="AY265" i="8"/>
  <c r="BE173" i="8"/>
  <c r="BC177" i="8"/>
  <c r="W113" i="8"/>
  <c r="M212" i="8"/>
  <c r="BG123" i="8"/>
  <c r="BA216" i="8"/>
  <c r="D144" i="8"/>
  <c r="I218" i="8"/>
  <c r="U224" i="8"/>
  <c r="BG163" i="8"/>
  <c r="AA172" i="8"/>
  <c r="BC241" i="8"/>
  <c r="AM284" i="8"/>
  <c r="AQ213" i="8"/>
  <c r="G114" i="8"/>
  <c r="D279" i="8"/>
  <c r="W115" i="8"/>
  <c r="AQ263" i="8"/>
  <c r="F132" i="8"/>
  <c r="S145" i="8"/>
  <c r="I143" i="8"/>
  <c r="AA135" i="8"/>
  <c r="S218" i="8"/>
  <c r="AU136" i="8"/>
  <c r="AW160" i="8"/>
  <c r="BC215" i="8"/>
  <c r="L61" i="7"/>
  <c r="W254" i="8"/>
  <c r="AC178" i="8"/>
  <c r="AO268" i="8"/>
  <c r="D177" i="8"/>
  <c r="BG251" i="8"/>
  <c r="D85" i="7"/>
  <c r="D291" i="7" s="1"/>
  <c r="C84" i="7"/>
  <c r="C290" i="7" s="1"/>
  <c r="E183" i="8"/>
  <c r="AE157" i="8"/>
  <c r="L51" i="7"/>
  <c r="AK219" i="8"/>
  <c r="U149" i="8"/>
  <c r="BG145" i="8"/>
  <c r="AO125" i="8"/>
  <c r="AQ145" i="8"/>
  <c r="M127" i="8"/>
  <c r="BG233" i="8"/>
  <c r="AY124" i="8"/>
  <c r="G107" i="8"/>
  <c r="BG108" i="8"/>
  <c r="I10" i="7"/>
  <c r="BE108" i="8"/>
  <c r="E185" i="8"/>
  <c r="W216" i="8"/>
  <c r="AQ146" i="8"/>
  <c r="AK273" i="8"/>
  <c r="AW225" i="8"/>
  <c r="AW177" i="8"/>
  <c r="AW140" i="8"/>
  <c r="Y226" i="8"/>
  <c r="B129" i="8"/>
  <c r="G70" i="7"/>
  <c r="AC222" i="8"/>
  <c r="AO280" i="8"/>
  <c r="AK112" i="5"/>
  <c r="M163" i="5"/>
  <c r="B175" i="5"/>
  <c r="AE156" i="2"/>
  <c r="Z142" i="5"/>
  <c r="BE126" i="5"/>
  <c r="T226" i="5"/>
  <c r="I169" i="2"/>
  <c r="AW265" i="2"/>
  <c r="F169" i="5"/>
  <c r="G179" i="2"/>
  <c r="AD164" i="2"/>
  <c r="BE281" i="8"/>
  <c r="M282" i="8"/>
  <c r="S282" i="8"/>
  <c r="W282" i="8"/>
  <c r="Y282" i="8"/>
  <c r="AA282" i="8"/>
  <c r="AC282" i="8"/>
  <c r="AE282" i="8"/>
  <c r="AK282" i="8"/>
  <c r="AM282" i="8"/>
  <c r="AU181" i="8"/>
  <c r="AW181" i="8"/>
  <c r="AA283" i="8"/>
  <c r="AO182" i="8"/>
  <c r="AU182" i="8"/>
  <c r="BA283" i="8"/>
  <c r="Q284" i="8"/>
  <c r="W82" i="7"/>
  <c r="W288" i="7" s="1"/>
  <c r="AC284" i="8"/>
  <c r="AK284" i="8"/>
  <c r="AM82" i="7"/>
  <c r="AS284" i="8"/>
  <c r="BE284" i="8"/>
  <c r="BG183" i="8"/>
  <c r="O285" i="8"/>
  <c r="U285" i="8"/>
  <c r="Y285" i="8"/>
  <c r="AE285" i="8"/>
  <c r="AK285" i="8"/>
  <c r="AO285" i="8"/>
  <c r="AS184" i="8"/>
  <c r="BA285" i="8"/>
  <c r="BC285" i="8"/>
  <c r="AA185" i="8"/>
  <c r="BG185" i="8"/>
  <c r="Q287" i="8"/>
  <c r="AA287" i="8"/>
  <c r="AM287" i="8"/>
  <c r="O86" i="7"/>
  <c r="O292" i="7" s="1"/>
  <c r="AA187" i="8"/>
  <c r="AE86" i="7"/>
  <c r="AE292" i="7" s="1"/>
  <c r="AS187" i="8"/>
  <c r="AU86" i="7"/>
  <c r="AW288" i="8"/>
  <c r="BE288" i="8"/>
  <c r="BG86" i="7"/>
  <c r="C212" i="6"/>
  <c r="D112" i="6"/>
  <c r="D115" i="6"/>
  <c r="D116" i="6"/>
  <c r="E220" i="6"/>
  <c r="F121" i="6"/>
  <c r="H227" i="6"/>
  <c r="B129" i="6"/>
  <c r="G129" i="6"/>
  <c r="G236" i="6"/>
  <c r="E242" i="6"/>
  <c r="D243" i="6"/>
  <c r="B150" i="6"/>
  <c r="H155" i="6"/>
  <c r="F261" i="6"/>
  <c r="B265" i="6"/>
  <c r="G266" i="6"/>
  <c r="L169" i="6"/>
  <c r="F273" i="6"/>
  <c r="E174" i="6"/>
  <c r="AE122" i="6"/>
  <c r="AW128" i="6"/>
  <c r="AO231" i="6"/>
  <c r="AM237" i="6"/>
  <c r="M242" i="6"/>
  <c r="AM146" i="6"/>
  <c r="AC250" i="6"/>
  <c r="AM255" i="6"/>
  <c r="AY163" i="6"/>
  <c r="Y164" i="6"/>
  <c r="AE164" i="6"/>
  <c r="AQ269" i="6"/>
  <c r="BA270" i="6"/>
  <c r="M170" i="6"/>
  <c r="M273" i="6"/>
  <c r="AQ178" i="6"/>
  <c r="S280" i="6"/>
  <c r="M281" i="6"/>
  <c r="AW286" i="6"/>
  <c r="AZ220" i="2"/>
  <c r="AL226" i="2"/>
  <c r="BB230" i="2"/>
  <c r="AE231" i="2"/>
  <c r="T232" i="2"/>
  <c r="AN232" i="2"/>
  <c r="N236" i="2"/>
  <c r="X236" i="2"/>
  <c r="BB238" i="2"/>
  <c r="Q241" i="2"/>
  <c r="AU243" i="2"/>
  <c r="AJ244" i="2"/>
  <c r="W245" i="2"/>
  <c r="Y245" i="2"/>
  <c r="AI245" i="2"/>
  <c r="V246" i="2"/>
  <c r="M249" i="2"/>
  <c r="S249" i="2"/>
  <c r="W149" i="2"/>
  <c r="AC249" i="2"/>
  <c r="AC148" i="2"/>
  <c r="AK249" i="2"/>
  <c r="I251" i="2"/>
  <c r="Y251" i="2"/>
  <c r="B252" i="2"/>
  <c r="T252" i="2"/>
  <c r="V252" i="2"/>
  <c r="AN252" i="2"/>
  <c r="AT252" i="2"/>
  <c r="BB152" i="2"/>
  <c r="BB252" i="2"/>
  <c r="U253" i="2"/>
  <c r="BA253" i="2"/>
  <c r="R254" i="2"/>
  <c r="AP254" i="2"/>
  <c r="E255" i="2"/>
  <c r="S255" i="2"/>
  <c r="R256" i="2"/>
  <c r="E257" i="2"/>
  <c r="U257" i="2"/>
  <c r="AG257" i="2"/>
  <c r="AG156" i="2"/>
  <c r="AO156" i="2"/>
  <c r="AU257" i="2"/>
  <c r="I158" i="2"/>
  <c r="AQ259" i="2"/>
  <c r="AU158" i="2"/>
  <c r="BA259" i="2"/>
  <c r="BA158" i="2"/>
  <c r="R159" i="2"/>
  <c r="R260" i="2"/>
  <c r="AX260" i="2"/>
  <c r="G261" i="2"/>
  <c r="M261" i="2"/>
  <c r="W261" i="2"/>
  <c r="Y261" i="2"/>
  <c r="AM261" i="2"/>
  <c r="V262" i="2"/>
  <c r="AF262" i="2"/>
  <c r="AF161" i="2"/>
  <c r="O263" i="2"/>
  <c r="BC263" i="2"/>
  <c r="H164" i="2"/>
  <c r="H163" i="2"/>
  <c r="AG265" i="2"/>
  <c r="AG164" i="2"/>
  <c r="L266" i="2"/>
  <c r="P166" i="2"/>
  <c r="P165" i="2"/>
  <c r="Z266" i="2"/>
  <c r="AL266" i="2"/>
  <c r="AP166" i="2"/>
  <c r="AP266" i="2"/>
  <c r="BF166" i="2"/>
  <c r="BF165" i="2"/>
  <c r="E166" i="2"/>
  <c r="AE267" i="2"/>
  <c r="BG267" i="2"/>
  <c r="F268" i="2"/>
  <c r="N167" i="2"/>
  <c r="N268" i="2"/>
  <c r="P268" i="2"/>
  <c r="AP168" i="2"/>
  <c r="AP167" i="2"/>
  <c r="BF268" i="2"/>
  <c r="BA269" i="2"/>
  <c r="BE269" i="2"/>
  <c r="P170" i="2"/>
  <c r="P169" i="2"/>
  <c r="AP270" i="2"/>
  <c r="S271" i="2"/>
  <c r="AA170" i="2"/>
  <c r="AY271" i="2"/>
  <c r="AT276" i="2"/>
  <c r="AT272" i="2"/>
  <c r="BD172" i="2"/>
  <c r="BD171" i="2"/>
  <c r="I173" i="2"/>
  <c r="AO172" i="2"/>
  <c r="AO173" i="2"/>
  <c r="AY273" i="2"/>
  <c r="BG273" i="2"/>
  <c r="H274" i="2"/>
  <c r="AT274" i="2"/>
  <c r="S174" i="2"/>
  <c r="S175" i="2"/>
  <c r="L276" i="2"/>
  <c r="Z276" i="2"/>
  <c r="Y277" i="2"/>
  <c r="AG176" i="2"/>
  <c r="AK177" i="2"/>
  <c r="AK176" i="2"/>
  <c r="AW176" i="2"/>
  <c r="D278" i="2"/>
  <c r="H278" i="2"/>
  <c r="H178" i="2"/>
  <c r="T177" i="2"/>
  <c r="T178" i="2"/>
  <c r="X278" i="2"/>
  <c r="AB278" i="2"/>
  <c r="AD278" i="2"/>
  <c r="AF178" i="2"/>
  <c r="AF278" i="2"/>
  <c r="AV278" i="2"/>
  <c r="BD178" i="2"/>
  <c r="BD278" i="2"/>
  <c r="Q279" i="2"/>
  <c r="AK279" i="2"/>
  <c r="BB280" i="2"/>
  <c r="G281" i="2"/>
  <c r="AE281" i="2"/>
  <c r="BH284" i="2"/>
  <c r="AL105" i="5"/>
  <c r="M5" i="7"/>
  <c r="M107" i="5"/>
  <c r="BC5" i="7"/>
  <c r="BC106" i="5"/>
  <c r="AR6" i="7"/>
  <c r="AR107" i="5"/>
  <c r="BD108" i="5"/>
  <c r="BD107" i="5"/>
  <c r="BF6" i="7"/>
  <c r="U209" i="5"/>
  <c r="AN210" i="5"/>
  <c r="O9" i="7"/>
  <c r="O211" i="5"/>
  <c r="AF212" i="5"/>
  <c r="BD212" i="5"/>
  <c r="AA213" i="5"/>
  <c r="F214" i="5"/>
  <c r="F12" i="7"/>
  <c r="AF12" i="7"/>
  <c r="AF214" i="5"/>
  <c r="BB113" i="5"/>
  <c r="BB12" i="7"/>
  <c r="BH214" i="5"/>
  <c r="M13" i="7"/>
  <c r="M114" i="5"/>
  <c r="BB216" i="5"/>
  <c r="BB14" i="7"/>
  <c r="B218" i="5"/>
  <c r="C119" i="5"/>
  <c r="C219" i="5"/>
  <c r="Q219" i="5"/>
  <c r="AQ17" i="7"/>
  <c r="AQ118" i="5"/>
  <c r="BC219" i="5"/>
  <c r="AJ119" i="5"/>
  <c r="AJ18" i="7"/>
  <c r="C221" i="5"/>
  <c r="Y19" i="7"/>
  <c r="Y121" i="5"/>
  <c r="T222" i="5"/>
  <c r="V222" i="5"/>
  <c r="V20" i="7"/>
  <c r="AA21" i="7"/>
  <c r="AA223" i="5"/>
  <c r="AM21" i="7"/>
  <c r="AM123" i="5"/>
  <c r="BA21" i="7"/>
  <c r="BA223" i="5"/>
  <c r="F224" i="5"/>
  <c r="AI225" i="5"/>
  <c r="AU125" i="5"/>
  <c r="AU23" i="7"/>
  <c r="AG227" i="5"/>
  <c r="V228" i="5"/>
  <c r="V26" i="7"/>
  <c r="N129" i="5"/>
  <c r="N130" i="5"/>
  <c r="U130" i="5"/>
  <c r="U231" i="5"/>
  <c r="AG29" i="7"/>
  <c r="AG231" i="5"/>
  <c r="L232" i="5"/>
  <c r="N232" i="5"/>
  <c r="G133" i="5"/>
  <c r="G31" i="7"/>
  <c r="Y233" i="5"/>
  <c r="BG133" i="5"/>
  <c r="BG31" i="7"/>
  <c r="AX234" i="5"/>
  <c r="Q33" i="7"/>
  <c r="Q235" i="5"/>
  <c r="AQ33" i="7"/>
  <c r="AQ134" i="5"/>
  <c r="AV236" i="5"/>
  <c r="BD238" i="5"/>
  <c r="AQ37" i="7"/>
  <c r="AQ138" i="5"/>
  <c r="P240" i="5"/>
  <c r="BD240" i="5"/>
  <c r="BF240" i="5"/>
  <c r="BF38" i="7"/>
  <c r="AR242" i="5"/>
  <c r="BH246" i="5"/>
  <c r="BH40" i="7"/>
  <c r="E243" i="5"/>
  <c r="AG243" i="5"/>
  <c r="B244" i="5"/>
  <c r="AF244" i="5"/>
  <c r="AF144" i="5"/>
  <c r="G245" i="5"/>
  <c r="F248" i="5"/>
  <c r="AJ248" i="5"/>
  <c r="AN248" i="5"/>
  <c r="AN46" i="7"/>
  <c r="AR147" i="5"/>
  <c r="AR148" i="5"/>
  <c r="AT248" i="5"/>
  <c r="AS249" i="5"/>
  <c r="AS47" i="7"/>
  <c r="F152" i="5"/>
  <c r="F252" i="5"/>
  <c r="F151" i="5"/>
  <c r="P252" i="5"/>
  <c r="Z252" i="5"/>
  <c r="AV252" i="5"/>
  <c r="AB254" i="5"/>
  <c r="AE154" i="5"/>
  <c r="AE53" i="7"/>
  <c r="D155" i="5"/>
  <c r="D54" i="7"/>
  <c r="H155" i="5"/>
  <c r="H54" i="7"/>
  <c r="P155" i="5"/>
  <c r="P156" i="5"/>
  <c r="C257" i="5"/>
  <c r="AZ157" i="5"/>
  <c r="AZ56" i="7"/>
  <c r="U259" i="5"/>
  <c r="AI259" i="5"/>
  <c r="AD160" i="5"/>
  <c r="AD159" i="5"/>
  <c r="AD58" i="7"/>
  <c r="AT160" i="5"/>
  <c r="AT260" i="5"/>
  <c r="AT159" i="5"/>
  <c r="AX260" i="5"/>
  <c r="F262" i="5"/>
  <c r="AB262" i="5"/>
  <c r="AN60" i="7"/>
  <c r="AN161" i="5"/>
  <c r="F163" i="5"/>
  <c r="F264" i="5"/>
  <c r="O164" i="5"/>
  <c r="O63" i="7"/>
  <c r="B266" i="5"/>
  <c r="F165" i="5"/>
  <c r="F64" i="7"/>
  <c r="H266" i="5"/>
  <c r="T266" i="5"/>
  <c r="AQ269" i="5"/>
  <c r="AD270" i="5"/>
  <c r="AD68" i="7"/>
  <c r="AF170" i="5"/>
  <c r="AF68" i="7"/>
  <c r="U69" i="7"/>
  <c r="U170" i="5"/>
  <c r="AW271" i="5"/>
  <c r="AZ276" i="5"/>
  <c r="F278" i="5"/>
  <c r="S281" i="5"/>
  <c r="BH290" i="5"/>
  <c r="BH84" i="7"/>
  <c r="BH290" i="7" s="1"/>
  <c r="G110" i="8"/>
  <c r="G210" i="8"/>
  <c r="E212" i="8"/>
  <c r="I216" i="8"/>
  <c r="E218" i="8"/>
  <c r="F219" i="8"/>
  <c r="H17" i="7"/>
  <c r="H219" i="8"/>
  <c r="I119" i="8"/>
  <c r="I220" i="8"/>
  <c r="I222" i="8"/>
  <c r="D223" i="8"/>
  <c r="C224" i="8"/>
  <c r="L225" i="8"/>
  <c r="E226" i="8"/>
  <c r="E125" i="8"/>
  <c r="D227" i="8"/>
  <c r="L227" i="8"/>
  <c r="D229" i="8"/>
  <c r="H229" i="8"/>
  <c r="H129" i="8"/>
  <c r="H231" i="8"/>
  <c r="C132" i="8"/>
  <c r="C30" i="7"/>
  <c r="B133" i="8"/>
  <c r="B132" i="8"/>
  <c r="D235" i="8"/>
  <c r="I236" i="8"/>
  <c r="D237" i="8"/>
  <c r="I238" i="8"/>
  <c r="E240" i="8"/>
  <c r="G240" i="8"/>
  <c r="G38" i="7"/>
  <c r="D141" i="8"/>
  <c r="D140" i="8"/>
  <c r="E242" i="8"/>
  <c r="L243" i="8"/>
  <c r="C244" i="8"/>
  <c r="C246" i="8"/>
  <c r="I246" i="8"/>
  <c r="I145" i="8"/>
  <c r="E148" i="8"/>
  <c r="E248" i="8"/>
  <c r="I248" i="8"/>
  <c r="B249" i="8"/>
  <c r="E250" i="8"/>
  <c r="E48" i="7"/>
  <c r="H253" i="8"/>
  <c r="B257" i="8"/>
  <c r="B156" i="8"/>
  <c r="E258" i="8"/>
  <c r="I258" i="8"/>
  <c r="D259" i="8"/>
  <c r="F259" i="8"/>
  <c r="B261" i="8"/>
  <c r="D261" i="8"/>
  <c r="G262" i="8"/>
  <c r="C264" i="8"/>
  <c r="E264" i="8"/>
  <c r="B63" i="7"/>
  <c r="B165" i="8"/>
  <c r="G268" i="8"/>
  <c r="B67" i="7"/>
  <c r="B169" i="8"/>
  <c r="F168" i="8"/>
  <c r="F269" i="8"/>
  <c r="B69" i="7"/>
  <c r="B171" i="8"/>
  <c r="H171" i="8"/>
  <c r="H170" i="8"/>
  <c r="H69" i="7"/>
  <c r="E70" i="7"/>
  <c r="E272" i="8"/>
  <c r="B172" i="8"/>
  <c r="B173" i="8"/>
  <c r="L172" i="8"/>
  <c r="L71" i="7"/>
  <c r="C173" i="8"/>
  <c r="C174" i="8"/>
  <c r="C274" i="8"/>
  <c r="G72" i="7"/>
  <c r="G274" i="8"/>
  <c r="I274" i="8"/>
  <c r="I174" i="8"/>
  <c r="D175" i="8"/>
  <c r="D73" i="7"/>
  <c r="F174" i="8"/>
  <c r="F275" i="8"/>
  <c r="C276" i="8"/>
  <c r="C74" i="7"/>
  <c r="E276" i="8"/>
  <c r="I276" i="8"/>
  <c r="I175" i="8"/>
  <c r="B277" i="8"/>
  <c r="B176" i="8"/>
  <c r="H277" i="8"/>
  <c r="L277" i="8"/>
  <c r="C278" i="8"/>
  <c r="I178" i="8"/>
  <c r="I76" i="7"/>
  <c r="H279" i="8"/>
  <c r="L279" i="8"/>
  <c r="C280" i="8"/>
  <c r="G280" i="8"/>
  <c r="G180" i="8"/>
  <c r="I280" i="8"/>
  <c r="D281" i="8"/>
  <c r="C182" i="8"/>
  <c r="C282" i="8"/>
  <c r="F283" i="8"/>
  <c r="L283" i="8"/>
  <c r="G284" i="8"/>
  <c r="I286" i="8"/>
  <c r="I185" i="8"/>
  <c r="F287" i="8"/>
  <c r="E288" i="8"/>
  <c r="AO105" i="8"/>
  <c r="AU105" i="8"/>
  <c r="AW105" i="8"/>
  <c r="S106" i="8"/>
  <c r="AC106" i="8"/>
  <c r="AM106" i="8"/>
  <c r="AQ106" i="8"/>
  <c r="AY106" i="8"/>
  <c r="M107" i="8"/>
  <c r="M6" i="7"/>
  <c r="Q107" i="8"/>
  <c r="AS6" i="7"/>
  <c r="AS107" i="8"/>
  <c r="AU107" i="8"/>
  <c r="BC107" i="8"/>
  <c r="BC6" i="7"/>
  <c r="BG107" i="8"/>
  <c r="M209" i="8"/>
  <c r="U108" i="8"/>
  <c r="Y209" i="8"/>
  <c r="AA108" i="8"/>
  <c r="AG108" i="8"/>
  <c r="AI108" i="8"/>
  <c r="AM108" i="8"/>
  <c r="AO108" i="8"/>
  <c r="AU209" i="8"/>
  <c r="AW209" i="8"/>
  <c r="AY108" i="8"/>
  <c r="M8" i="7"/>
  <c r="M210" i="8"/>
  <c r="O109" i="8"/>
  <c r="Q210" i="8"/>
  <c r="S210" i="8"/>
  <c r="U109" i="8"/>
  <c r="U8" i="7"/>
  <c r="AA210" i="8"/>
  <c r="AC210" i="8"/>
  <c r="AO210" i="8"/>
  <c r="AQ210" i="8"/>
  <c r="AQ109" i="8"/>
  <c r="AU109" i="8"/>
  <c r="BG210" i="8"/>
  <c r="M211" i="8"/>
  <c r="O110" i="8"/>
  <c r="Q211" i="8"/>
  <c r="S211" i="8"/>
  <c r="U211" i="8"/>
  <c r="Y110" i="8"/>
  <c r="AG211" i="8"/>
  <c r="AK110" i="8"/>
  <c r="AO110" i="8"/>
  <c r="AO211" i="8"/>
  <c r="AQ211" i="8"/>
  <c r="AS211" i="8"/>
  <c r="AW211" i="8"/>
  <c r="AY110" i="8"/>
  <c r="BC211" i="8"/>
  <c r="BG211" i="8"/>
  <c r="Q111" i="8"/>
  <c r="W212" i="8"/>
  <c r="Y212" i="8"/>
  <c r="AC111" i="8"/>
  <c r="AC212" i="8"/>
  <c r="AE212" i="8"/>
  <c r="AG111" i="8"/>
  <c r="AI111" i="8"/>
  <c r="AK212" i="8"/>
  <c r="AM111" i="8"/>
  <c r="AQ212" i="8"/>
  <c r="AY10" i="7"/>
  <c r="AY111" i="8"/>
  <c r="M112" i="8"/>
  <c r="S213" i="8"/>
  <c r="S112" i="8"/>
  <c r="W112" i="8"/>
  <c r="W213" i="8"/>
  <c r="Y112" i="8"/>
  <c r="AA213" i="8"/>
  <c r="AG213" i="8"/>
  <c r="AI112" i="8"/>
  <c r="AO213" i="8"/>
  <c r="AS213" i="8"/>
  <c r="AS112" i="8"/>
  <c r="AU112" i="8"/>
  <c r="AW213" i="8"/>
  <c r="BA112" i="8"/>
  <c r="BC112" i="8"/>
  <c r="BG213" i="8"/>
  <c r="BG112" i="8"/>
  <c r="M214" i="8"/>
  <c r="Q214" i="8"/>
  <c r="S214" i="8"/>
  <c r="U214" i="8"/>
  <c r="AA113" i="8"/>
  <c r="AC214" i="8"/>
  <c r="AE214" i="8"/>
  <c r="AE113" i="8"/>
  <c r="AG214" i="8"/>
  <c r="AI214" i="8"/>
  <c r="AK113" i="8"/>
  <c r="AQ113" i="8"/>
  <c r="AQ214" i="8"/>
  <c r="AS12" i="7"/>
  <c r="AS214" i="8"/>
  <c r="AW214" i="8"/>
  <c r="BA214" i="8"/>
  <c r="BC214" i="8"/>
  <c r="M114" i="8"/>
  <c r="S114" i="8"/>
  <c r="AC114" i="8"/>
  <c r="AE114" i="8"/>
  <c r="AG215" i="8"/>
  <c r="AI114" i="8"/>
  <c r="AU215" i="8"/>
  <c r="AY215" i="8"/>
  <c r="AY114" i="8"/>
  <c r="BE114" i="8"/>
  <c r="M216" i="8"/>
  <c r="O115" i="8"/>
  <c r="O216" i="8"/>
  <c r="Q14" i="7"/>
  <c r="Q115" i="8"/>
  <c r="S216" i="8"/>
  <c r="U115" i="8"/>
  <c r="Y115" i="8"/>
  <c r="AE115" i="8"/>
  <c r="AM216" i="8"/>
  <c r="AO115" i="8"/>
  <c r="AS14" i="7"/>
  <c r="AS216" i="8"/>
  <c r="BC115" i="8"/>
  <c r="BG216" i="8"/>
  <c r="Q116" i="8"/>
  <c r="U116" i="8"/>
  <c r="Y217" i="8"/>
  <c r="AM217" i="8"/>
  <c r="AO116" i="8"/>
  <c r="AQ217" i="8"/>
  <c r="AS217" i="8"/>
  <c r="AS116" i="8"/>
  <c r="AU116" i="8"/>
  <c r="AW217" i="8"/>
  <c r="AW116" i="8"/>
  <c r="BE116" i="8"/>
  <c r="BG217" i="8"/>
  <c r="M218" i="8"/>
  <c r="Q218" i="8"/>
  <c r="Q16" i="7"/>
  <c r="U218" i="8"/>
  <c r="W117" i="8"/>
  <c r="AA16" i="7"/>
  <c r="AA117" i="8"/>
  <c r="AE16" i="7"/>
  <c r="AE117" i="8"/>
  <c r="AI218" i="8"/>
  <c r="AK218" i="8"/>
  <c r="AQ117" i="8"/>
  <c r="AS218" i="8"/>
  <c r="AS117" i="8"/>
  <c r="AY218" i="8"/>
  <c r="AY117" i="8"/>
  <c r="BA218" i="8"/>
  <c r="BG218" i="8"/>
  <c r="S118" i="8"/>
  <c r="Y219" i="8"/>
  <c r="AC118" i="8"/>
  <c r="AE219" i="8"/>
  <c r="AG219" i="8"/>
  <c r="AM118" i="8"/>
  <c r="AO118" i="8"/>
  <c r="AW219" i="8"/>
  <c r="AY118" i="8"/>
  <c r="BA219" i="8"/>
  <c r="BC219" i="8"/>
  <c r="BC118" i="8"/>
  <c r="BE118" i="8"/>
  <c r="BG118" i="8"/>
  <c r="Q119" i="8"/>
  <c r="U119" i="8"/>
  <c r="W220" i="8"/>
  <c r="AC220" i="8"/>
  <c r="AG220" i="8"/>
  <c r="AI220" i="8"/>
  <c r="AI119" i="8"/>
  <c r="AK220" i="8"/>
  <c r="AM220" i="8"/>
  <c r="AQ119" i="8"/>
  <c r="AQ18" i="7"/>
  <c r="AQ220" i="8"/>
  <c r="AU220" i="8"/>
  <c r="AW220" i="8"/>
  <c r="AW119" i="8"/>
  <c r="BA220" i="8"/>
  <c r="BC119" i="8"/>
  <c r="BC220" i="8"/>
  <c r="M120" i="8"/>
  <c r="Q221" i="8"/>
  <c r="W221" i="8"/>
  <c r="W120" i="8"/>
  <c r="AA221" i="8"/>
  <c r="AA120" i="8"/>
  <c r="AG120" i="8"/>
  <c r="AI221" i="8"/>
  <c r="AK221" i="8"/>
  <c r="AM221" i="8"/>
  <c r="AM120" i="8"/>
  <c r="AQ221" i="8"/>
  <c r="AW221" i="8"/>
  <c r="BA221" i="8"/>
  <c r="BC120" i="8"/>
  <c r="BG120" i="8"/>
  <c r="U121" i="8"/>
  <c r="Y222" i="8"/>
  <c r="AE20" i="7"/>
  <c r="AE222" i="8"/>
  <c r="AG222" i="8"/>
  <c r="AI20" i="7"/>
  <c r="AI222" i="8"/>
  <c r="AK121" i="8"/>
  <c r="AS222" i="8"/>
  <c r="AY121" i="8"/>
  <c r="AY222" i="8"/>
  <c r="BA121" i="8"/>
  <c r="BC222" i="8"/>
  <c r="BG222" i="8"/>
  <c r="M223" i="8"/>
  <c r="O223" i="8"/>
  <c r="O122" i="8"/>
  <c r="S122" i="8"/>
  <c r="S223" i="8"/>
  <c r="AC223" i="8"/>
  <c r="AO223" i="8"/>
  <c r="AS223" i="8"/>
  <c r="AU122" i="8"/>
  <c r="AY223" i="8"/>
  <c r="BA223" i="8"/>
  <c r="BE223" i="8"/>
  <c r="M123" i="8"/>
  <c r="M224" i="8"/>
  <c r="AC224" i="8"/>
  <c r="AE224" i="8"/>
  <c r="AI22" i="7"/>
  <c r="AI224" i="8"/>
  <c r="AK123" i="8"/>
  <c r="AM123" i="8"/>
  <c r="AO22" i="7"/>
  <c r="AO123" i="8"/>
  <c r="AS123" i="8"/>
  <c r="AW123" i="8"/>
  <c r="AY123" i="8"/>
  <c r="BE224" i="8"/>
  <c r="M225" i="8"/>
  <c r="S225" i="8"/>
  <c r="W124" i="8"/>
  <c r="Y225" i="8"/>
  <c r="Y124" i="8"/>
  <c r="AA124" i="8"/>
  <c r="AA225" i="8"/>
  <c r="AC124" i="8"/>
  <c r="AE225" i="8"/>
  <c r="AI124" i="8"/>
  <c r="AK225" i="8"/>
  <c r="AM124" i="8"/>
  <c r="AQ124" i="8"/>
  <c r="AS124" i="8"/>
  <c r="BA225" i="8"/>
  <c r="BC225" i="8"/>
  <c r="BE124" i="8"/>
  <c r="Q125" i="8"/>
  <c r="S125" i="8"/>
  <c r="W125" i="8"/>
  <c r="AA125" i="8"/>
  <c r="AA226" i="8"/>
  <c r="AE125" i="8"/>
  <c r="AG226" i="8"/>
  <c r="AI125" i="8"/>
  <c r="AK125" i="8"/>
  <c r="AK226" i="8"/>
  <c r="AM226" i="8"/>
  <c r="AQ24" i="7"/>
  <c r="AQ226" i="8"/>
  <c r="AS226" i="8"/>
  <c r="AU125" i="8"/>
  <c r="AW125" i="8"/>
  <c r="AY226" i="8"/>
  <c r="BC125" i="8"/>
  <c r="BG24" i="7"/>
  <c r="BG125" i="8"/>
  <c r="M227" i="8"/>
  <c r="M126" i="8"/>
  <c r="O227" i="8"/>
  <c r="Q227" i="8"/>
  <c r="S227" i="8"/>
  <c r="U126" i="8"/>
  <c r="W227" i="8"/>
  <c r="Y227" i="8"/>
  <c r="AA126" i="8"/>
  <c r="AC227" i="8"/>
  <c r="AC126" i="8"/>
  <c r="AG126" i="8"/>
  <c r="AI227" i="8"/>
  <c r="AI126" i="8"/>
  <c r="AM126" i="8"/>
  <c r="AQ126" i="8"/>
  <c r="AS227" i="8"/>
  <c r="AU126" i="8"/>
  <c r="AW227" i="8"/>
  <c r="AY227" i="8"/>
  <c r="BE126" i="8"/>
  <c r="BG126" i="8"/>
  <c r="O26" i="7"/>
  <c r="O127" i="8"/>
  <c r="S127" i="8"/>
  <c r="W127" i="8"/>
  <c r="AC228" i="8"/>
  <c r="AK228" i="8"/>
  <c r="AO26" i="7"/>
  <c r="AO127" i="8"/>
  <c r="AS228" i="8"/>
  <c r="AS127" i="8"/>
  <c r="AW26" i="7"/>
  <c r="AW228" i="8"/>
  <c r="BA228" i="8"/>
  <c r="BA127" i="8"/>
  <c r="BC228" i="8"/>
  <c r="BE228" i="8"/>
  <c r="O229" i="8"/>
  <c r="O128" i="8"/>
  <c r="S229" i="8"/>
  <c r="Y229" i="8"/>
  <c r="AE128" i="8"/>
  <c r="AE229" i="8"/>
  <c r="AG128" i="8"/>
  <c r="AI128" i="8"/>
  <c r="AK229" i="8"/>
  <c r="AM229" i="8"/>
  <c r="AO229" i="8"/>
  <c r="AU229" i="8"/>
  <c r="BC128" i="8"/>
  <c r="Q28" i="7"/>
  <c r="Q129" i="8"/>
  <c r="Q230" i="8"/>
  <c r="S129" i="8"/>
  <c r="S230" i="8"/>
  <c r="U28" i="7"/>
  <c r="U230" i="8"/>
  <c r="U129" i="8"/>
  <c r="W129" i="8"/>
  <c r="Y28" i="7"/>
  <c r="Y129" i="8"/>
  <c r="AE129" i="8"/>
  <c r="AI230" i="8"/>
  <c r="AI28" i="7"/>
  <c r="AS230" i="8"/>
  <c r="AW28" i="7"/>
  <c r="AW230" i="8"/>
  <c r="BA230" i="8"/>
  <c r="BA129" i="8"/>
  <c r="BC28" i="7"/>
  <c r="BC230" i="8"/>
  <c r="BE129" i="8"/>
  <c r="BG28" i="7"/>
  <c r="BG129" i="8"/>
  <c r="Q231" i="8"/>
  <c r="S231" i="8"/>
  <c r="U130" i="8"/>
  <c r="W231" i="8"/>
  <c r="AC231" i="8"/>
  <c r="AI231" i="8"/>
  <c r="AM130" i="8"/>
  <c r="AS130" i="8"/>
  <c r="AW231" i="8"/>
  <c r="AW130" i="8"/>
  <c r="BA231" i="8"/>
  <c r="BA130" i="8"/>
  <c r="BE130" i="8"/>
  <c r="BG130" i="8"/>
  <c r="S232" i="8"/>
  <c r="U30" i="7"/>
  <c r="U131" i="8"/>
  <c r="AE232" i="8"/>
  <c r="AI232" i="8"/>
  <c r="AK232" i="8"/>
  <c r="AK131" i="8"/>
  <c r="AO131" i="8"/>
  <c r="AQ232" i="8"/>
  <c r="AQ131" i="8"/>
  <c r="AS232" i="8"/>
  <c r="AW131" i="8"/>
  <c r="AY232" i="8"/>
  <c r="BA232" i="8"/>
  <c r="BE232" i="8"/>
  <c r="BE131" i="8"/>
  <c r="Q132" i="8"/>
  <c r="S132" i="8"/>
  <c r="AA233" i="8"/>
  <c r="AE233" i="8"/>
  <c r="AG233" i="8"/>
  <c r="AI233" i="8"/>
  <c r="AK132" i="8"/>
  <c r="AK233" i="8"/>
  <c r="AM233" i="8"/>
  <c r="AU233" i="8"/>
  <c r="AW132" i="8"/>
  <c r="AY132" i="8"/>
  <c r="BE233" i="8"/>
  <c r="BE132" i="8"/>
  <c r="O133" i="8"/>
  <c r="Q133" i="8"/>
  <c r="W133" i="8"/>
  <c r="Y133" i="8"/>
  <c r="AC234" i="8"/>
  <c r="AC32" i="7"/>
  <c r="AG32" i="7"/>
  <c r="AG133" i="8"/>
  <c r="AG234" i="8"/>
  <c r="AI32" i="7"/>
  <c r="AI133" i="8"/>
  <c r="AM133" i="8"/>
  <c r="AO234" i="8"/>
  <c r="AU133" i="8"/>
  <c r="AU32" i="7"/>
  <c r="AW234" i="8"/>
  <c r="AY234" i="8"/>
  <c r="BA234" i="8"/>
  <c r="BC234" i="8"/>
  <c r="BG234" i="8"/>
  <c r="Q134" i="8"/>
  <c r="W134" i="8"/>
  <c r="Y235" i="8"/>
  <c r="AA134" i="8"/>
  <c r="AC235" i="8"/>
  <c r="AE235" i="8"/>
  <c r="AM235" i="8"/>
  <c r="AQ235" i="8"/>
  <c r="AS235" i="8"/>
  <c r="AU235" i="8"/>
  <c r="AY235" i="8"/>
  <c r="AY134" i="8"/>
  <c r="BA235" i="8"/>
  <c r="BE134" i="8"/>
  <c r="BG235" i="8"/>
  <c r="BG134" i="8"/>
  <c r="Q135" i="8"/>
  <c r="S135" i="8"/>
  <c r="U135" i="8"/>
  <c r="W236" i="8"/>
  <c r="W135" i="8"/>
  <c r="AE135" i="8"/>
  <c r="AI135" i="8"/>
  <c r="AM236" i="8"/>
  <c r="AO236" i="8"/>
  <c r="AU236" i="8"/>
  <c r="AW34" i="7"/>
  <c r="AW135" i="8"/>
  <c r="BE236" i="8"/>
  <c r="BG236" i="8"/>
  <c r="M136" i="8"/>
  <c r="S136" i="8"/>
  <c r="W237" i="8"/>
  <c r="AA237" i="8"/>
  <c r="AC237" i="8"/>
  <c r="AE237" i="8"/>
  <c r="AG237" i="8"/>
  <c r="AI237" i="8"/>
  <c r="AK136" i="8"/>
  <c r="AO237" i="8"/>
  <c r="AQ237" i="8"/>
  <c r="BA237" i="8"/>
  <c r="BC237" i="8"/>
  <c r="BG237" i="8"/>
  <c r="M36" i="7"/>
  <c r="M238" i="8"/>
  <c r="Q36" i="7"/>
  <c r="Q137" i="8"/>
  <c r="S238" i="8"/>
  <c r="U238" i="8"/>
  <c r="W137" i="8"/>
  <c r="AC238" i="8"/>
  <c r="AE238" i="8"/>
  <c r="AG137" i="8"/>
  <c r="AK137" i="8"/>
  <c r="AO137" i="8"/>
  <c r="AU137" i="8"/>
  <c r="AW137" i="8"/>
  <c r="BC137" i="8"/>
  <c r="BC36" i="7"/>
  <c r="BC238" i="8"/>
  <c r="M239" i="8"/>
  <c r="O138" i="8"/>
  <c r="Q239" i="8"/>
  <c r="S138" i="8"/>
  <c r="S239" i="8"/>
  <c r="U239" i="8"/>
  <c r="AA138" i="8"/>
  <c r="AC239" i="8"/>
  <c r="AE138" i="8"/>
  <c r="AG138" i="8"/>
  <c r="AI138" i="8"/>
  <c r="AM138" i="8"/>
  <c r="AM239" i="8"/>
  <c r="AO138" i="8"/>
  <c r="BA239" i="8"/>
  <c r="BC138" i="8"/>
  <c r="BG138" i="8"/>
  <c r="O240" i="8"/>
  <c r="Q139" i="8"/>
  <c r="Q240" i="8"/>
  <c r="S139" i="8"/>
  <c r="U139" i="8"/>
  <c r="W38" i="7"/>
  <c r="W139" i="8"/>
  <c r="AA139" i="8"/>
  <c r="AE139" i="8"/>
  <c r="AG240" i="8"/>
  <c r="AI139" i="8"/>
  <c r="AQ139" i="8"/>
  <c r="AS240" i="8"/>
  <c r="AS139" i="8"/>
  <c r="AS38" i="7"/>
  <c r="AU38" i="7"/>
  <c r="AU139" i="8"/>
  <c r="AW240" i="8"/>
  <c r="AW139" i="8"/>
  <c r="AY240" i="8"/>
  <c r="AY139" i="8"/>
  <c r="BA38" i="7"/>
  <c r="BA240" i="8"/>
  <c r="BE139" i="8"/>
  <c r="BE240" i="8"/>
  <c r="M140" i="8"/>
  <c r="O241" i="8"/>
  <c r="W241" i="8"/>
  <c r="AA140" i="8"/>
  <c r="AC241" i="8"/>
  <c r="AE140" i="8"/>
  <c r="AK140" i="8"/>
  <c r="AO140" i="8"/>
  <c r="AQ241" i="8"/>
  <c r="AS241" i="8"/>
  <c r="AU140" i="8"/>
  <c r="BA241" i="8"/>
  <c r="BE241" i="8"/>
  <c r="BE140" i="8"/>
  <c r="BG241" i="8"/>
  <c r="AC141" i="8"/>
  <c r="AG242" i="8"/>
  <c r="AI141" i="8"/>
  <c r="AM141" i="8"/>
  <c r="AQ242" i="8"/>
  <c r="AS242" i="8"/>
  <c r="AU242" i="8"/>
  <c r="AY242" i="8"/>
  <c r="AY141" i="8"/>
  <c r="AY40" i="7"/>
  <c r="BC242" i="8"/>
  <c r="M142" i="8"/>
  <c r="U243" i="8"/>
  <c r="AA243" i="8"/>
  <c r="AC243" i="8"/>
  <c r="AC142" i="8"/>
  <c r="AE243" i="8"/>
  <c r="AG243" i="8"/>
  <c r="AG142" i="8"/>
  <c r="AI243" i="8"/>
  <c r="AQ142" i="8"/>
  <c r="AU142" i="8"/>
  <c r="AW142" i="8"/>
  <c r="BC142" i="8"/>
  <c r="BG142" i="8"/>
  <c r="M244" i="8"/>
  <c r="O244" i="8"/>
  <c r="Q244" i="8"/>
  <c r="Y42" i="7"/>
  <c r="Y143" i="8"/>
  <c r="AA143" i="8"/>
  <c r="AE42" i="7"/>
  <c r="AE143" i="8"/>
  <c r="AG244" i="8"/>
  <c r="AI244" i="8"/>
  <c r="AK143" i="8"/>
  <c r="AO143" i="8"/>
  <c r="AS143" i="8"/>
  <c r="BC244" i="8"/>
  <c r="BE143" i="8"/>
  <c r="BG143" i="8"/>
  <c r="M144" i="8"/>
  <c r="Q245" i="8"/>
  <c r="W245" i="8"/>
  <c r="Y144" i="8"/>
  <c r="AI144" i="8"/>
  <c r="AK144" i="8"/>
  <c r="AM144" i="8"/>
  <c r="AQ144" i="8"/>
  <c r="AS144" i="8"/>
  <c r="AU144" i="8"/>
  <c r="AW144" i="8"/>
  <c r="BC245" i="8"/>
  <c r="BE245" i="8"/>
  <c r="BG245" i="8"/>
  <c r="M145" i="8"/>
  <c r="M246" i="8"/>
  <c r="O44" i="7"/>
  <c r="O145" i="8"/>
  <c r="U145" i="8"/>
  <c r="Y145" i="8"/>
  <c r="AA145" i="8"/>
  <c r="AG246" i="8"/>
  <c r="AG44" i="7"/>
  <c r="AK246" i="8"/>
  <c r="AO44" i="7"/>
  <c r="AO145" i="8"/>
  <c r="AU246" i="8"/>
  <c r="AW145" i="8"/>
  <c r="AW246" i="8"/>
  <c r="AY246" i="8"/>
  <c r="BA145" i="8"/>
  <c r="BC246" i="8"/>
  <c r="BE246" i="8"/>
  <c r="BE145" i="8"/>
  <c r="Q146" i="8"/>
  <c r="Q247" i="8"/>
  <c r="S247" i="8"/>
  <c r="U146" i="8"/>
  <c r="Y146" i="8"/>
  <c r="AA247" i="8"/>
  <c r="AG146" i="8"/>
  <c r="AS146" i="8"/>
  <c r="AU247" i="8"/>
  <c r="AU146" i="8"/>
  <c r="AY146" i="8"/>
  <c r="BA146" i="8"/>
  <c r="BC247" i="8"/>
  <c r="BE247" i="8"/>
  <c r="BG247" i="8"/>
  <c r="O46" i="7"/>
  <c r="O147" i="8"/>
  <c r="S46" i="7"/>
  <c r="S147" i="8"/>
  <c r="W248" i="8"/>
  <c r="Y248" i="8"/>
  <c r="AA248" i="8"/>
  <c r="AC147" i="8"/>
  <c r="AK248" i="8"/>
  <c r="AM147" i="8"/>
  <c r="AM248" i="8"/>
  <c r="AO248" i="8"/>
  <c r="AQ147" i="8"/>
  <c r="AS147" i="8"/>
  <c r="AY248" i="8"/>
  <c r="BE147" i="8"/>
  <c r="M148" i="8"/>
  <c r="M249" i="8"/>
  <c r="O148" i="8"/>
  <c r="S148" i="8"/>
  <c r="S249" i="8"/>
  <c r="U249" i="8"/>
  <c r="U148" i="8"/>
  <c r="W148" i="8"/>
  <c r="AA249" i="8"/>
  <c r="AM249" i="8"/>
  <c r="AU148" i="8"/>
  <c r="BG148" i="8"/>
  <c r="W149" i="8"/>
  <c r="W250" i="8"/>
  <c r="AA250" i="8"/>
  <c r="AC48" i="7"/>
  <c r="AC250" i="8"/>
  <c r="AE250" i="8"/>
  <c r="AI48" i="7"/>
  <c r="AI149" i="8"/>
  <c r="AK149" i="8"/>
  <c r="AM149" i="8"/>
  <c r="AO250" i="8"/>
  <c r="AS250" i="8"/>
  <c r="AW149" i="8"/>
  <c r="AY250" i="8"/>
  <c r="BC48" i="7"/>
  <c r="BC250" i="8"/>
  <c r="BE250" i="8"/>
  <c r="BE48" i="7"/>
  <c r="BG149" i="8"/>
  <c r="O150" i="8"/>
  <c r="O251" i="8"/>
  <c r="Q150" i="8"/>
  <c r="S251" i="8"/>
  <c r="U150" i="8"/>
  <c r="W150" i="8"/>
  <c r="AA150" i="8"/>
  <c r="AA251" i="8"/>
  <c r="AE251" i="8"/>
  <c r="AG251" i="8"/>
  <c r="AI150" i="8"/>
  <c r="AM150" i="8"/>
  <c r="AQ150" i="8"/>
  <c r="AS251" i="8"/>
  <c r="AU150" i="8"/>
  <c r="AW150" i="8"/>
  <c r="BA251" i="8"/>
  <c r="BC150" i="8"/>
  <c r="M151" i="8"/>
  <c r="M50" i="7"/>
  <c r="Q151" i="8"/>
  <c r="W252" i="8"/>
  <c r="AA252" i="8"/>
  <c r="AC252" i="8"/>
  <c r="AC151" i="8"/>
  <c r="AE151" i="8"/>
  <c r="AI252" i="8"/>
  <c r="AK50" i="7"/>
  <c r="AK151" i="8"/>
  <c r="AK252" i="8"/>
  <c r="AO151" i="8"/>
  <c r="AQ252" i="8"/>
  <c r="AU252" i="8"/>
  <c r="AW151" i="8"/>
  <c r="AW252" i="8"/>
  <c r="AW50" i="7"/>
  <c r="AY252" i="8"/>
  <c r="BA151" i="8"/>
  <c r="BC252" i="8"/>
  <c r="BG252" i="8"/>
  <c r="BG151" i="8"/>
  <c r="M152" i="8"/>
  <c r="M253" i="8"/>
  <c r="Y253" i="8"/>
  <c r="AC152" i="8"/>
  <c r="AG152" i="8"/>
  <c r="AI152" i="8"/>
  <c r="AK152" i="8"/>
  <c r="AK253" i="8"/>
  <c r="AM152" i="8"/>
  <c r="AO152" i="8"/>
  <c r="AO253" i="8"/>
  <c r="AS253" i="8"/>
  <c r="AY253" i="8"/>
  <c r="BA253" i="8"/>
  <c r="BC152" i="8"/>
  <c r="BE253" i="8"/>
  <c r="BE152" i="8"/>
  <c r="O153" i="8"/>
  <c r="S52" i="7"/>
  <c r="S153" i="8"/>
  <c r="U153" i="8"/>
  <c r="U254" i="8"/>
  <c r="AA254" i="8"/>
  <c r="AI153" i="8"/>
  <c r="AM153" i="8"/>
  <c r="AQ153" i="8"/>
  <c r="AS153" i="8"/>
  <c r="AW254" i="8"/>
  <c r="AW153" i="8"/>
  <c r="AY254" i="8"/>
  <c r="BA153" i="8"/>
  <c r="BA254" i="8"/>
  <c r="Q255" i="8"/>
  <c r="U154" i="8"/>
  <c r="U255" i="8"/>
  <c r="W154" i="8"/>
  <c r="W255" i="8"/>
  <c r="Y255" i="8"/>
  <c r="AI255" i="8"/>
  <c r="AK255" i="8"/>
  <c r="AM154" i="8"/>
  <c r="AO255" i="8"/>
  <c r="AQ255" i="8"/>
  <c r="AU255" i="8"/>
  <c r="AY154" i="8"/>
  <c r="AY255" i="8"/>
  <c r="BA255" i="8"/>
  <c r="BC255" i="8"/>
  <c r="BG255" i="8"/>
  <c r="BG154" i="8"/>
  <c r="O54" i="7"/>
  <c r="O155" i="8"/>
  <c r="S256" i="8"/>
  <c r="Y155" i="8"/>
  <c r="AE256" i="8"/>
  <c r="AO256" i="8"/>
  <c r="AQ155" i="8"/>
  <c r="AS155" i="8"/>
  <c r="AU155" i="8"/>
  <c r="AY155" i="8"/>
  <c r="AY256" i="8"/>
  <c r="S257" i="8"/>
  <c r="S156" i="8"/>
  <c r="U257" i="8"/>
  <c r="AA156" i="8"/>
  <c r="AE156" i="8"/>
  <c r="AE257" i="8"/>
  <c r="AG257" i="8"/>
  <c r="AI257" i="8"/>
  <c r="AO257" i="8"/>
  <c r="AU257" i="8"/>
  <c r="AY257" i="8"/>
  <c r="AY156" i="8"/>
  <c r="BA257" i="8"/>
  <c r="BC257" i="8"/>
  <c r="BE156" i="8"/>
  <c r="BG257" i="8"/>
  <c r="M157" i="8"/>
  <c r="Q157" i="8"/>
  <c r="Q56" i="7"/>
  <c r="U258" i="8"/>
  <c r="Y157" i="8"/>
  <c r="AA258" i="8"/>
  <c r="AC258" i="8"/>
  <c r="AC56" i="7"/>
  <c r="AI258" i="8"/>
  <c r="AI157" i="8"/>
  <c r="AS258" i="8"/>
  <c r="AY258" i="8"/>
  <c r="BA157" i="8"/>
  <c r="BA258" i="8"/>
  <c r="M158" i="8"/>
  <c r="O158" i="8"/>
  <c r="S259" i="8"/>
  <c r="W259" i="8"/>
  <c r="Y259" i="8"/>
  <c r="AC259" i="8"/>
  <c r="AG259" i="8"/>
  <c r="AI158" i="8"/>
  <c r="AI259" i="8"/>
  <c r="AK259" i="8"/>
  <c r="AK158" i="8"/>
  <c r="AM259" i="8"/>
  <c r="AS259" i="8"/>
  <c r="AU158" i="8"/>
  <c r="AU259" i="8"/>
  <c r="AY158" i="8"/>
  <c r="BC158" i="8"/>
  <c r="BE259" i="8"/>
  <c r="BG158" i="8"/>
  <c r="O58" i="7"/>
  <c r="O159" i="8"/>
  <c r="W159" i="8"/>
  <c r="AE260" i="8"/>
  <c r="AK58" i="7"/>
  <c r="AK260" i="8"/>
  <c r="AM159" i="8"/>
  <c r="AM260" i="8"/>
  <c r="AO159" i="8"/>
  <c r="AQ260" i="8"/>
  <c r="AS260" i="8"/>
  <c r="AY159" i="8"/>
  <c r="AY58" i="7"/>
  <c r="BA260" i="8"/>
  <c r="BA58" i="7"/>
  <c r="BC260" i="8"/>
  <c r="M261" i="8"/>
  <c r="O160" i="8"/>
  <c r="U261" i="8"/>
  <c r="W261" i="8"/>
  <c r="AA261" i="8"/>
  <c r="AG160" i="8"/>
  <c r="AG261" i="8"/>
  <c r="AI160" i="8"/>
  <c r="AK160" i="8"/>
  <c r="AM160" i="8"/>
  <c r="AO160" i="8"/>
  <c r="BE160" i="8"/>
  <c r="BG160" i="8"/>
  <c r="W60" i="7"/>
  <c r="W161" i="8"/>
  <c r="Y161" i="8"/>
  <c r="Y262" i="8"/>
  <c r="AE161" i="8"/>
  <c r="AG60" i="7"/>
  <c r="AG161" i="8"/>
  <c r="AM262" i="8"/>
  <c r="AO161" i="8"/>
  <c r="AO60" i="7"/>
  <c r="AO266" i="7" s="1"/>
  <c r="AU161" i="8"/>
  <c r="AW161" i="8"/>
  <c r="BA60" i="7"/>
  <c r="BA262" i="8"/>
  <c r="BC262" i="8"/>
  <c r="M263" i="8"/>
  <c r="U162" i="8"/>
  <c r="U263" i="8"/>
  <c r="Y263" i="8"/>
  <c r="AI162" i="8"/>
  <c r="AK162" i="8"/>
  <c r="AO263" i="8"/>
  <c r="AW162" i="8"/>
  <c r="AY263" i="8"/>
  <c r="BC263" i="8"/>
  <c r="O163" i="8"/>
  <c r="Q163" i="8"/>
  <c r="Q264" i="8"/>
  <c r="S163" i="8"/>
  <c r="AA163" i="8"/>
  <c r="AC264" i="8"/>
  <c r="AE264" i="8"/>
  <c r="AG62" i="7"/>
  <c r="AG264" i="8"/>
  <c r="AI163" i="8"/>
  <c r="AM163" i="8"/>
  <c r="AM264" i="8"/>
  <c r="AO264" i="8"/>
  <c r="AQ264" i="8"/>
  <c r="AS264" i="8"/>
  <c r="AW264" i="8"/>
  <c r="BC264" i="8"/>
  <c r="BE163" i="8"/>
  <c r="M265" i="8"/>
  <c r="S164" i="8"/>
  <c r="AA164" i="8"/>
  <c r="AC265" i="8"/>
  <c r="AC164" i="8"/>
  <c r="AI164" i="8"/>
  <c r="AM164" i="8"/>
  <c r="AS164" i="8"/>
  <c r="AU265" i="8"/>
  <c r="AU164" i="8"/>
  <c r="AW164" i="8"/>
  <c r="AW265" i="8"/>
  <c r="BE164" i="8"/>
  <c r="BG265" i="8"/>
  <c r="M165" i="8"/>
  <c r="M266" i="8"/>
  <c r="Q266" i="8"/>
  <c r="Q64" i="7"/>
  <c r="S165" i="8"/>
  <c r="S266" i="8"/>
  <c r="AC266" i="8"/>
  <c r="AC165" i="8"/>
  <c r="AE165" i="8"/>
  <c r="AG64" i="7"/>
  <c r="AG165" i="8"/>
  <c r="AK266" i="8"/>
  <c r="AO266" i="8"/>
  <c r="AQ165" i="8"/>
  <c r="AS165" i="8"/>
  <c r="AY266" i="8"/>
  <c r="BC64" i="7"/>
  <c r="BC165" i="8"/>
  <c r="BG165" i="8"/>
  <c r="BG266" i="8"/>
  <c r="O267" i="8"/>
  <c r="S267" i="8"/>
  <c r="U166" i="8"/>
  <c r="W166" i="8"/>
  <c r="W267" i="8"/>
  <c r="AA267" i="8"/>
  <c r="AE166" i="8"/>
  <c r="AG166" i="8"/>
  <c r="AG267" i="8"/>
  <c r="AI166" i="8"/>
  <c r="AO166" i="8"/>
  <c r="AQ166" i="8"/>
  <c r="AS166" i="8"/>
  <c r="AS267" i="8"/>
  <c r="AU267" i="8"/>
  <c r="AW267" i="8"/>
  <c r="BC166" i="8"/>
  <c r="BG166" i="8"/>
  <c r="W167" i="8"/>
  <c r="AA167" i="8"/>
  <c r="AA268" i="8"/>
  <c r="AG167" i="8"/>
  <c r="AK268" i="8"/>
  <c r="AQ268" i="8"/>
  <c r="AU167" i="8"/>
  <c r="BA167" i="8"/>
  <c r="BA268" i="8"/>
  <c r="BE167" i="8"/>
  <c r="BE268" i="8"/>
  <c r="S168" i="8"/>
  <c r="U168" i="8"/>
  <c r="Y269" i="8"/>
  <c r="AG168" i="8"/>
  <c r="AI168" i="8"/>
  <c r="AM269" i="8"/>
  <c r="AO269" i="8"/>
  <c r="AS269" i="8"/>
  <c r="AS168" i="8"/>
  <c r="AU168" i="8"/>
  <c r="AY269" i="8"/>
  <c r="AY168" i="8"/>
  <c r="BE269" i="8"/>
  <c r="BG168" i="8"/>
  <c r="BG269" i="8"/>
  <c r="O169" i="8"/>
  <c r="O270" i="8"/>
  <c r="S270" i="8"/>
  <c r="W68" i="7"/>
  <c r="W270" i="8"/>
  <c r="Y68" i="7"/>
  <c r="Y270" i="8"/>
  <c r="Y169" i="8"/>
  <c r="AA270" i="8"/>
  <c r="AA169" i="8"/>
  <c r="AG169" i="8"/>
  <c r="AI270" i="8"/>
  <c r="AK270" i="8"/>
  <c r="AM68" i="7"/>
  <c r="AM270" i="8"/>
  <c r="AO169" i="8"/>
  <c r="AQ169" i="8"/>
  <c r="AW270" i="8"/>
  <c r="AW169" i="8"/>
  <c r="BA169" i="8"/>
  <c r="BA270" i="8"/>
  <c r="BC270" i="8"/>
  <c r="BC169" i="8"/>
  <c r="BC68" i="7"/>
  <c r="BE270" i="8"/>
  <c r="BG270" i="8"/>
  <c r="Q170" i="8"/>
  <c r="S271" i="8"/>
  <c r="Y170" i="8"/>
  <c r="AA170" i="8"/>
  <c r="AC271" i="8"/>
  <c r="AI271" i="8"/>
  <c r="AK271" i="8"/>
  <c r="AM271" i="8"/>
  <c r="AO271" i="8"/>
  <c r="AQ271" i="8"/>
  <c r="AS170" i="8"/>
  <c r="AW271" i="8"/>
  <c r="BC271" i="8"/>
  <c r="BE271" i="8"/>
  <c r="BE170" i="8"/>
  <c r="O171" i="8"/>
  <c r="O272" i="8"/>
  <c r="Q272" i="8"/>
  <c r="U171" i="8"/>
  <c r="Y272" i="8"/>
  <c r="AI171" i="8"/>
  <c r="AM171" i="8"/>
  <c r="AM272" i="8"/>
  <c r="AQ70" i="7"/>
  <c r="AQ272" i="8"/>
  <c r="AU70" i="7"/>
  <c r="AU272" i="8"/>
  <c r="AW171" i="8"/>
  <c r="AY70" i="7"/>
  <c r="AY272" i="8"/>
  <c r="BG171" i="8"/>
  <c r="O273" i="8"/>
  <c r="Q273" i="8"/>
  <c r="S273" i="8"/>
  <c r="W172" i="8"/>
  <c r="AC273" i="8"/>
  <c r="AE172" i="8"/>
  <c r="AG172" i="8"/>
  <c r="AI172" i="8"/>
  <c r="AM172" i="8"/>
  <c r="AM273" i="8"/>
  <c r="AS273" i="8"/>
  <c r="AS172" i="8"/>
  <c r="AU172" i="8"/>
  <c r="AW273" i="8"/>
  <c r="BE273" i="8"/>
  <c r="BG172" i="8"/>
  <c r="BG273" i="8"/>
  <c r="O173" i="8"/>
  <c r="O274" i="8"/>
  <c r="Y173" i="8"/>
  <c r="AC274" i="8"/>
  <c r="AG72" i="7"/>
  <c r="AG173" i="8"/>
  <c r="AM173" i="8"/>
  <c r="AO274" i="8"/>
  <c r="AO173" i="8"/>
  <c r="AQ274" i="8"/>
  <c r="AU72" i="7"/>
  <c r="AU274" i="8"/>
  <c r="AW173" i="8"/>
  <c r="AY72" i="7"/>
  <c r="AY173" i="8"/>
  <c r="S174" i="8"/>
  <c r="S275" i="8"/>
  <c r="AA174" i="8"/>
  <c r="AG275" i="8"/>
  <c r="AO174" i="8"/>
  <c r="AQ174" i="8"/>
  <c r="AQ275" i="8"/>
  <c r="AW275" i="8"/>
  <c r="AW174" i="8"/>
  <c r="BA275" i="8"/>
  <c r="BC174" i="8"/>
  <c r="BE174" i="8"/>
  <c r="BG275" i="8"/>
  <c r="O175" i="8"/>
  <c r="Q175" i="8"/>
  <c r="AA276" i="8"/>
  <c r="AM175" i="8"/>
  <c r="AQ175" i="8"/>
  <c r="AS276" i="8"/>
  <c r="AY175" i="8"/>
  <c r="BE276" i="8"/>
  <c r="S277" i="8"/>
  <c r="AA176" i="8"/>
  <c r="AA277" i="8"/>
  <c r="AC277" i="8"/>
  <c r="AG277" i="8"/>
  <c r="AG176" i="8"/>
  <c r="AO277" i="8"/>
  <c r="AW277" i="8"/>
  <c r="M177" i="8"/>
  <c r="M278" i="8"/>
  <c r="S278" i="8"/>
  <c r="S177" i="8"/>
  <c r="W76" i="7"/>
  <c r="W278" i="8"/>
  <c r="Y278" i="8"/>
  <c r="AA177" i="8"/>
  <c r="AC278" i="8"/>
  <c r="AE177" i="8"/>
  <c r="AG76" i="7"/>
  <c r="AG177" i="8"/>
  <c r="AG278" i="8"/>
  <c r="AI177" i="8"/>
  <c r="AK177" i="8"/>
  <c r="AM177" i="8"/>
  <c r="AM278" i="8"/>
  <c r="AU177" i="8"/>
  <c r="AY177" i="8"/>
  <c r="BG278" i="8"/>
  <c r="O279" i="8"/>
  <c r="S178" i="8"/>
  <c r="W178" i="8"/>
  <c r="AA178" i="8"/>
  <c r="AO279" i="8"/>
  <c r="AS178" i="8"/>
  <c r="AS279" i="8"/>
  <c r="BA178" i="8"/>
  <c r="BC279" i="8"/>
  <c r="M78" i="7"/>
  <c r="M280" i="8"/>
  <c r="O179" i="8"/>
  <c r="W179" i="8"/>
  <c r="W280" i="8"/>
  <c r="Y78" i="7"/>
  <c r="Y280" i="8"/>
  <c r="Y179" i="8"/>
  <c r="AA280" i="8"/>
  <c r="AC179" i="8"/>
  <c r="AC78" i="7"/>
  <c r="AE179" i="8"/>
  <c r="AI179" i="8"/>
  <c r="AK179" i="8"/>
  <c r="AK280" i="8"/>
  <c r="AQ179" i="8"/>
  <c r="AS280" i="8"/>
  <c r="AU280" i="8"/>
  <c r="BE179" i="8"/>
  <c r="M180" i="8"/>
  <c r="M281" i="8"/>
  <c r="O281" i="8"/>
  <c r="U281" i="8"/>
  <c r="Y281" i="8"/>
  <c r="AA281" i="8"/>
  <c r="AG180" i="8"/>
  <c r="AM281" i="8"/>
  <c r="AS281" i="8"/>
  <c r="AY180" i="8"/>
  <c r="O282" i="8"/>
  <c r="Q282" i="8"/>
  <c r="AI282" i="8"/>
  <c r="AO282" i="8"/>
  <c r="AQ282" i="8"/>
  <c r="AY282" i="8"/>
  <c r="BA282" i="8"/>
  <c r="BC282" i="8"/>
  <c r="BG282" i="8"/>
  <c r="M182" i="8"/>
  <c r="U182" i="8"/>
  <c r="Y283" i="8"/>
  <c r="AC182" i="8"/>
  <c r="AE182" i="8"/>
  <c r="AG283" i="8"/>
  <c r="AI182" i="8"/>
  <c r="AI283" i="8"/>
  <c r="AK182" i="8"/>
  <c r="AQ283" i="8"/>
  <c r="AS182" i="8"/>
  <c r="AY283" i="8"/>
  <c r="BC283" i="8"/>
  <c r="BE182" i="8"/>
  <c r="BG283" i="8"/>
  <c r="O183" i="8"/>
  <c r="S284" i="8"/>
  <c r="U183" i="8"/>
  <c r="Y183" i="8"/>
  <c r="AE183" i="8"/>
  <c r="AQ284" i="8"/>
  <c r="AU183" i="8"/>
  <c r="BC183" i="8"/>
  <c r="AA289" i="8"/>
  <c r="AA184" i="8"/>
  <c r="AC184" i="8"/>
  <c r="AG289" i="8"/>
  <c r="AG184" i="8"/>
  <c r="AQ289" i="8"/>
  <c r="AQ184" i="8"/>
  <c r="M185" i="8"/>
  <c r="O290" i="8"/>
  <c r="O185" i="8"/>
  <c r="O286" i="8"/>
  <c r="Q185" i="8"/>
  <c r="S286" i="8"/>
  <c r="U185" i="8"/>
  <c r="W290" i="8"/>
  <c r="W286" i="8"/>
  <c r="W185" i="8"/>
  <c r="Y185" i="8"/>
  <c r="AC185" i="8"/>
  <c r="AE185" i="8"/>
  <c r="AG185" i="8"/>
  <c r="AK185" i="8"/>
  <c r="AO185" i="8"/>
  <c r="AQ290" i="8"/>
  <c r="AQ185" i="8"/>
  <c r="AS185" i="8"/>
  <c r="AU290" i="8"/>
  <c r="AU185" i="8"/>
  <c r="AW185" i="8"/>
  <c r="BA286" i="8"/>
  <c r="BA185" i="8"/>
  <c r="BC185" i="8"/>
  <c r="BE185" i="8"/>
  <c r="M287" i="8"/>
  <c r="S287" i="8"/>
  <c r="S186" i="8"/>
  <c r="W291" i="8"/>
  <c r="W186" i="8"/>
  <c r="AS287" i="8"/>
  <c r="AW287" i="8"/>
  <c r="AY186" i="8"/>
  <c r="BA186" i="8"/>
  <c r="BE186" i="8"/>
  <c r="BG186" i="8"/>
  <c r="S187" i="8"/>
  <c r="W288" i="8"/>
  <c r="Y288" i="8"/>
  <c r="AC187" i="8"/>
  <c r="AI187" i="8"/>
  <c r="AM288" i="8"/>
  <c r="AO288" i="8"/>
  <c r="AO187" i="8"/>
  <c r="AY187" i="8"/>
  <c r="BC187" i="8"/>
  <c r="B106" i="6"/>
  <c r="F106" i="6"/>
  <c r="H209" i="6"/>
  <c r="L209" i="6"/>
  <c r="B211" i="6"/>
  <c r="F211" i="6"/>
  <c r="F110" i="6"/>
  <c r="L211" i="6"/>
  <c r="L110" i="6"/>
  <c r="E212" i="6"/>
  <c r="G212" i="6"/>
  <c r="C113" i="6"/>
  <c r="C214" i="6"/>
  <c r="E214" i="6"/>
  <c r="G214" i="6"/>
  <c r="B215" i="6"/>
  <c r="F114" i="6"/>
  <c r="E216" i="6"/>
  <c r="I216" i="6"/>
  <c r="H217" i="6"/>
  <c r="L217" i="6"/>
  <c r="C218" i="6"/>
  <c r="G218" i="6"/>
  <c r="B118" i="6"/>
  <c r="D219" i="6"/>
  <c r="L219" i="6"/>
  <c r="D221" i="6"/>
  <c r="H221" i="6"/>
  <c r="C222" i="6"/>
  <c r="B223" i="6"/>
  <c r="F122" i="6"/>
  <c r="F223" i="6"/>
  <c r="E224" i="6"/>
  <c r="B225" i="6"/>
  <c r="D225" i="6"/>
  <c r="C226" i="6"/>
  <c r="G226" i="6"/>
  <c r="B227" i="6"/>
  <c r="F227" i="6"/>
  <c r="L227" i="6"/>
  <c r="E228" i="6"/>
  <c r="B130" i="6"/>
  <c r="F130" i="6"/>
  <c r="C232" i="6"/>
  <c r="I232" i="6"/>
  <c r="D233" i="6"/>
  <c r="F233" i="6"/>
  <c r="H233" i="6"/>
  <c r="C234" i="6"/>
  <c r="G234" i="6"/>
  <c r="B235" i="6"/>
  <c r="F235" i="6"/>
  <c r="L134" i="6"/>
  <c r="D237" i="6"/>
  <c r="H237" i="6"/>
  <c r="C238" i="6"/>
  <c r="I238" i="6"/>
  <c r="D239" i="6"/>
  <c r="F239" i="6"/>
  <c r="F138" i="6"/>
  <c r="L239" i="6"/>
  <c r="E240" i="6"/>
  <c r="G240" i="6"/>
  <c r="I240" i="6"/>
  <c r="D241" i="6"/>
  <c r="F241" i="6"/>
  <c r="H241" i="6"/>
  <c r="C242" i="6"/>
  <c r="G242" i="6"/>
  <c r="B243" i="6"/>
  <c r="E244" i="6"/>
  <c r="B145" i="6"/>
  <c r="D245" i="6"/>
  <c r="F245" i="6"/>
  <c r="C246" i="6"/>
  <c r="G246" i="6"/>
  <c r="D247" i="6"/>
  <c r="F247" i="6"/>
  <c r="L247" i="6"/>
  <c r="L146" i="6"/>
  <c r="E248" i="6"/>
  <c r="I248" i="6"/>
  <c r="D249" i="6"/>
  <c r="H249" i="6"/>
  <c r="L249" i="6"/>
  <c r="C250" i="6"/>
  <c r="G250" i="6"/>
  <c r="F251" i="6"/>
  <c r="L251" i="6"/>
  <c r="E252" i="6"/>
  <c r="I252" i="6"/>
  <c r="D253" i="6"/>
  <c r="F253" i="6"/>
  <c r="F153" i="6"/>
  <c r="H253" i="6"/>
  <c r="C254" i="6"/>
  <c r="G254" i="6"/>
  <c r="B255" i="6"/>
  <c r="F154" i="6"/>
  <c r="F255" i="6"/>
  <c r="L255" i="6"/>
  <c r="E256" i="6"/>
  <c r="I256" i="6"/>
  <c r="B257" i="6"/>
  <c r="D257" i="6"/>
  <c r="H257" i="6"/>
  <c r="H156" i="6"/>
  <c r="C258" i="6"/>
  <c r="G258" i="6"/>
  <c r="B259" i="6"/>
  <c r="B158" i="6"/>
  <c r="L259" i="6"/>
  <c r="E260" i="6"/>
  <c r="I260" i="6"/>
  <c r="H261" i="6"/>
  <c r="C262" i="6"/>
  <c r="G262" i="6"/>
  <c r="L263" i="6"/>
  <c r="E264" i="6"/>
  <c r="I264" i="6"/>
  <c r="D265" i="6"/>
  <c r="H265" i="6"/>
  <c r="C266" i="6"/>
  <c r="B267" i="6"/>
  <c r="F267" i="6"/>
  <c r="F166" i="6"/>
  <c r="L166" i="6"/>
  <c r="C268" i="6"/>
  <c r="B169" i="6"/>
  <c r="B269" i="6"/>
  <c r="D269" i="6"/>
  <c r="H269" i="6"/>
  <c r="H168" i="6"/>
  <c r="C270" i="6"/>
  <c r="G270" i="6"/>
  <c r="B271" i="6"/>
  <c r="B170" i="6"/>
  <c r="F271" i="6"/>
  <c r="L271" i="6"/>
  <c r="E272" i="6"/>
  <c r="G272" i="6"/>
  <c r="I272" i="6"/>
  <c r="D273" i="6"/>
  <c r="H273" i="6"/>
  <c r="C274" i="6"/>
  <c r="G274" i="6"/>
  <c r="F275" i="6"/>
  <c r="F174" i="6"/>
  <c r="C276" i="6"/>
  <c r="E276" i="6"/>
  <c r="I276" i="6"/>
  <c r="D277" i="6"/>
  <c r="F277" i="6"/>
  <c r="H277" i="6"/>
  <c r="C278" i="6"/>
  <c r="I278" i="6"/>
  <c r="B279" i="6"/>
  <c r="F279" i="6"/>
  <c r="F178" i="6"/>
  <c r="H279" i="6"/>
  <c r="E179" i="6"/>
  <c r="E280" i="6"/>
  <c r="G280" i="6"/>
  <c r="I280" i="6"/>
  <c r="D281" i="6"/>
  <c r="F281" i="6"/>
  <c r="H281" i="6"/>
  <c r="L281" i="6"/>
  <c r="C282" i="6"/>
  <c r="G282" i="6"/>
  <c r="B283" i="6"/>
  <c r="F283" i="6"/>
  <c r="I284" i="6"/>
  <c r="D285" i="6"/>
  <c r="F289" i="6"/>
  <c r="F185" i="6"/>
  <c r="F285" i="6"/>
  <c r="H289" i="6"/>
  <c r="H285" i="6"/>
  <c r="G286" i="6"/>
  <c r="B287" i="6"/>
  <c r="F291" i="6"/>
  <c r="F287" i="6"/>
  <c r="I292" i="6"/>
  <c r="I288" i="6"/>
  <c r="S105" i="6"/>
  <c r="W105" i="6"/>
  <c r="AA105" i="6"/>
  <c r="AE105" i="6"/>
  <c r="AM105" i="6"/>
  <c r="AQ105" i="6"/>
  <c r="AU105" i="6"/>
  <c r="AY105" i="6"/>
  <c r="BE105" i="6"/>
  <c r="AU106" i="6"/>
  <c r="AY106" i="6"/>
  <c r="BC106" i="6"/>
  <c r="M107" i="6"/>
  <c r="U107" i="6"/>
  <c r="Y107" i="6"/>
  <c r="AC107" i="6"/>
  <c r="AK107" i="6"/>
  <c r="AW107" i="6"/>
  <c r="Q209" i="6"/>
  <c r="W209" i="6"/>
  <c r="AA209" i="6"/>
  <c r="AC108" i="6"/>
  <c r="AE209" i="6"/>
  <c r="AI209" i="6"/>
  <c r="AM209" i="6"/>
  <c r="AS209" i="6"/>
  <c r="AU209" i="6"/>
  <c r="AY209" i="6"/>
  <c r="BA108" i="6"/>
  <c r="BA209" i="6"/>
  <c r="BE209" i="6"/>
  <c r="O210" i="6"/>
  <c r="O109" i="6"/>
  <c r="S210" i="6"/>
  <c r="S109" i="6"/>
  <c r="W210" i="6"/>
  <c r="AA109" i="6"/>
  <c r="AE210" i="6"/>
  <c r="AE109" i="6"/>
  <c r="AI109" i="6"/>
  <c r="AM210" i="6"/>
  <c r="AM109" i="6"/>
  <c r="AQ109" i="6"/>
  <c r="AQ210" i="6"/>
  <c r="AU109" i="6"/>
  <c r="AY109" i="6"/>
  <c r="AY210" i="6"/>
  <c r="BA109" i="6"/>
  <c r="BC210" i="6"/>
  <c r="M211" i="6"/>
  <c r="Q211" i="6"/>
  <c r="S110" i="6"/>
  <c r="U211" i="6"/>
  <c r="W211" i="6"/>
  <c r="Y211" i="6"/>
  <c r="AE110" i="6"/>
  <c r="AG211" i="6"/>
  <c r="AI211" i="6"/>
  <c r="AK211" i="6"/>
  <c r="AO211" i="6"/>
  <c r="AS211" i="6"/>
  <c r="BA211" i="6"/>
  <c r="BC211" i="6"/>
  <c r="M212" i="6"/>
  <c r="M111" i="6"/>
  <c r="Q111" i="6"/>
  <c r="Q212" i="6"/>
  <c r="U111" i="6"/>
  <c r="U212" i="6"/>
  <c r="Y212" i="6"/>
  <c r="AC111" i="6"/>
  <c r="AG212" i="6"/>
  <c r="AK212" i="6"/>
  <c r="AK111" i="6"/>
  <c r="AO111" i="6"/>
  <c r="AO212" i="6"/>
  <c r="AS212" i="6"/>
  <c r="AS111" i="6"/>
  <c r="AW111" i="6"/>
  <c r="AW212" i="6"/>
  <c r="BA212" i="6"/>
  <c r="O213" i="6"/>
  <c r="Q112" i="6"/>
  <c r="S213" i="6"/>
  <c r="W213" i="6"/>
  <c r="AA213" i="6"/>
  <c r="AI213" i="6"/>
  <c r="AM213" i="6"/>
  <c r="AQ213" i="6"/>
  <c r="AU213" i="6"/>
  <c r="AY213" i="6"/>
  <c r="BA213" i="6"/>
  <c r="BE112" i="6"/>
  <c r="BE213" i="6"/>
  <c r="O113" i="6"/>
  <c r="O214" i="6"/>
  <c r="S214" i="6"/>
  <c r="S113" i="6"/>
  <c r="W214" i="6"/>
  <c r="AA113" i="6"/>
  <c r="AA214" i="6"/>
  <c r="AE113" i="6"/>
  <c r="AI214" i="6"/>
  <c r="AK214" i="6"/>
  <c r="AM214" i="6"/>
  <c r="AM113" i="6"/>
  <c r="AQ113" i="6"/>
  <c r="AQ214" i="6"/>
  <c r="AU113" i="6"/>
  <c r="AU214" i="6"/>
  <c r="AY113" i="6"/>
  <c r="AY214" i="6"/>
  <c r="BC214" i="6"/>
  <c r="M215" i="6"/>
  <c r="O215" i="6"/>
  <c r="Q215" i="6"/>
  <c r="U215" i="6"/>
  <c r="W215" i="6"/>
  <c r="Y215" i="6"/>
  <c r="AA215" i="6"/>
  <c r="AE215" i="6"/>
  <c r="AG215" i="6"/>
  <c r="AK215" i="6"/>
  <c r="AO215" i="6"/>
  <c r="AS215" i="6"/>
  <c r="AU114" i="6"/>
  <c r="AW215" i="6"/>
  <c r="BC114" i="6"/>
  <c r="M216" i="6"/>
  <c r="Q115" i="6"/>
  <c r="U216" i="6"/>
  <c r="U115" i="6"/>
  <c r="Y216" i="6"/>
  <c r="Y115" i="6"/>
  <c r="AC115" i="6"/>
  <c r="AC216" i="6"/>
  <c r="AG115" i="6"/>
  <c r="AG216" i="6"/>
  <c r="AK115" i="6"/>
  <c r="AK216" i="6"/>
  <c r="AO115" i="6"/>
  <c r="AS216" i="6"/>
  <c r="AS115" i="6"/>
  <c r="AW115" i="6"/>
  <c r="BA216" i="6"/>
  <c r="O217" i="6"/>
  <c r="S217" i="6"/>
  <c r="U116" i="6"/>
  <c r="AA217" i="6"/>
  <c r="AG116" i="6"/>
  <c r="AI217" i="6"/>
  <c r="AM217" i="6"/>
  <c r="AQ217" i="6"/>
  <c r="AS116" i="6"/>
  <c r="AY217" i="6"/>
  <c r="BA217" i="6"/>
  <c r="BE116" i="6"/>
  <c r="BE217" i="6"/>
  <c r="O117" i="6"/>
  <c r="S117" i="6"/>
  <c r="S218" i="6"/>
  <c r="W117" i="6"/>
  <c r="W218" i="6"/>
  <c r="AA218" i="6"/>
  <c r="AE117" i="6"/>
  <c r="AE218" i="6"/>
  <c r="AI218" i="6"/>
  <c r="AM117" i="6"/>
  <c r="AM218" i="6"/>
  <c r="AQ218" i="6"/>
  <c r="AQ117" i="6"/>
  <c r="AU117" i="6"/>
  <c r="AY117" i="6"/>
  <c r="AY218" i="6"/>
  <c r="BA218" i="6"/>
  <c r="BC218" i="6"/>
  <c r="BE117" i="6"/>
  <c r="M219" i="6"/>
  <c r="W118" i="6"/>
  <c r="AE118" i="6"/>
  <c r="AG219" i="6"/>
  <c r="AK219" i="6"/>
  <c r="AO219" i="6"/>
  <c r="AS219" i="6"/>
  <c r="BC118" i="6"/>
  <c r="M119" i="6"/>
  <c r="M220" i="6"/>
  <c r="Q119" i="6"/>
  <c r="U220" i="6"/>
  <c r="U119" i="6"/>
  <c r="Y119" i="6"/>
  <c r="Y220" i="6"/>
  <c r="AC119" i="6"/>
  <c r="AC220" i="6"/>
  <c r="AG220" i="6"/>
  <c r="AK220" i="6"/>
  <c r="AO220" i="6"/>
  <c r="AO119" i="6"/>
  <c r="AS220" i="6"/>
  <c r="AS119" i="6"/>
  <c r="AW119" i="6"/>
  <c r="BA220" i="6"/>
  <c r="O221" i="6"/>
  <c r="S221" i="6"/>
  <c r="U221" i="6"/>
  <c r="W221" i="6"/>
  <c r="AA221" i="6"/>
  <c r="AE221" i="6"/>
  <c r="AI221" i="6"/>
  <c r="AM221" i="6"/>
  <c r="AO221" i="6"/>
  <c r="AQ221" i="6"/>
  <c r="AU221" i="6"/>
  <c r="AY221" i="6"/>
  <c r="BA221" i="6"/>
  <c r="BE221" i="6"/>
  <c r="O121" i="6"/>
  <c r="S121" i="6"/>
  <c r="W121" i="6"/>
  <c r="W222" i="6"/>
  <c r="AA222" i="6"/>
  <c r="AA121" i="6"/>
  <c r="AE222" i="6"/>
  <c r="AI121" i="6"/>
  <c r="AM121" i="6"/>
  <c r="AM222" i="6"/>
  <c r="AQ121" i="6"/>
  <c r="AQ222" i="6"/>
  <c r="AU222" i="6"/>
  <c r="AU121" i="6"/>
  <c r="AY222" i="6"/>
  <c r="BC222" i="6"/>
  <c r="M223" i="6"/>
  <c r="Q223" i="6"/>
  <c r="U223" i="6"/>
  <c r="AC223" i="6"/>
  <c r="AG223" i="6"/>
  <c r="AO223" i="6"/>
  <c r="AU122" i="6"/>
  <c r="AW223" i="6"/>
  <c r="BC122" i="6"/>
  <c r="BC223" i="6"/>
  <c r="M123" i="6"/>
  <c r="M224" i="6"/>
  <c r="Q224" i="6"/>
  <c r="Q123" i="6"/>
  <c r="U123" i="6"/>
  <c r="U224" i="6"/>
  <c r="Y224" i="6"/>
  <c r="Y123" i="6"/>
  <c r="AC224" i="6"/>
  <c r="AG224" i="6"/>
  <c r="AG123" i="6"/>
  <c r="AK123" i="6"/>
  <c r="AK224" i="6"/>
  <c r="AO123" i="6"/>
  <c r="AO224" i="6"/>
  <c r="AS123" i="6"/>
  <c r="AW224" i="6"/>
  <c r="AW123" i="6"/>
  <c r="BA224" i="6"/>
  <c r="BE224" i="6"/>
  <c r="M225" i="6"/>
  <c r="Q124" i="6"/>
  <c r="S225" i="6"/>
  <c r="W225" i="6"/>
  <c r="AA225" i="6"/>
  <c r="AI225" i="6"/>
  <c r="AK124" i="6"/>
  <c r="AM225" i="6"/>
  <c r="AQ225" i="6"/>
  <c r="AS124" i="6"/>
  <c r="AU225" i="6"/>
  <c r="AW225" i="6"/>
  <c r="AY225" i="6"/>
  <c r="BA124" i="6"/>
  <c r="BE124" i="6"/>
  <c r="O226" i="6"/>
  <c r="S125" i="6"/>
  <c r="S226" i="6"/>
  <c r="W226" i="6"/>
  <c r="W125" i="6"/>
  <c r="AA125" i="6"/>
  <c r="AA226" i="6"/>
  <c r="AE125" i="6"/>
  <c r="AE226" i="6"/>
  <c r="AI125" i="6"/>
  <c r="AI226" i="6"/>
  <c r="AM226" i="6"/>
  <c r="AM125" i="6"/>
  <c r="AU125" i="6"/>
  <c r="AU226" i="6"/>
  <c r="AY125" i="6"/>
  <c r="AY226" i="6"/>
  <c r="BA125" i="6"/>
  <c r="BC226" i="6"/>
  <c r="M227" i="6"/>
  <c r="Q126" i="6"/>
  <c r="Q227" i="6"/>
  <c r="U227" i="6"/>
  <c r="Y227" i="6"/>
  <c r="AK227" i="6"/>
  <c r="AO227" i="6"/>
  <c r="AQ227" i="6"/>
  <c r="AS227" i="6"/>
  <c r="AW227" i="6"/>
  <c r="AY227" i="6"/>
  <c r="BC227" i="6"/>
  <c r="M228" i="6"/>
  <c r="M127" i="6"/>
  <c r="Q127" i="6"/>
  <c r="Q228" i="6"/>
  <c r="U228" i="6"/>
  <c r="Y228" i="6"/>
  <c r="Y127" i="6"/>
  <c r="AC127" i="6"/>
  <c r="AC228" i="6"/>
  <c r="AG127" i="6"/>
  <c r="AG228" i="6"/>
  <c r="AK228" i="6"/>
  <c r="AK127" i="6"/>
  <c r="AO127" i="6"/>
  <c r="AO228" i="6"/>
  <c r="AS228" i="6"/>
  <c r="AW127" i="6"/>
  <c r="AW228" i="6"/>
  <c r="BA228" i="6"/>
  <c r="BE228" i="6"/>
  <c r="O229" i="6"/>
  <c r="W229" i="6"/>
  <c r="Y229" i="6"/>
  <c r="AA229" i="6"/>
  <c r="AE229" i="6"/>
  <c r="AG229" i="6"/>
  <c r="AI229" i="6"/>
  <c r="AO128" i="6"/>
  <c r="AQ229" i="6"/>
  <c r="AU229" i="6"/>
  <c r="BA128" i="6"/>
  <c r="BA229" i="6"/>
  <c r="BE229" i="6"/>
  <c r="BE128" i="6"/>
  <c r="O129" i="6"/>
  <c r="S230" i="6"/>
  <c r="W129" i="6"/>
  <c r="AA129" i="6"/>
  <c r="AE230" i="6"/>
  <c r="AI230" i="6"/>
  <c r="AM129" i="6"/>
  <c r="AM230" i="6"/>
  <c r="AQ129" i="6"/>
  <c r="AU129" i="6"/>
  <c r="AU230" i="6"/>
  <c r="AY129" i="6"/>
  <c r="M231" i="6"/>
  <c r="S130" i="6"/>
  <c r="W231" i="6"/>
  <c r="Y231" i="6"/>
  <c r="AA231" i="6"/>
  <c r="AC231" i="6"/>
  <c r="AE231" i="6"/>
  <c r="AG231" i="6"/>
  <c r="AS231" i="6"/>
  <c r="AW231" i="6"/>
  <c r="BC130" i="6"/>
  <c r="BC231" i="6"/>
  <c r="M131" i="6"/>
  <c r="M232" i="6"/>
  <c r="Q232" i="6"/>
  <c r="Q131" i="6"/>
  <c r="U232" i="6"/>
  <c r="U131" i="6"/>
  <c r="Y232" i="6"/>
  <c r="AG131" i="6"/>
  <c r="AK232" i="6"/>
  <c r="AS232" i="6"/>
  <c r="AW131" i="6"/>
  <c r="BA232" i="6"/>
  <c r="BE232" i="6"/>
  <c r="M132" i="6"/>
  <c r="S233" i="6"/>
  <c r="AA233" i="6"/>
  <c r="AA132" i="6"/>
  <c r="AE233" i="6"/>
  <c r="AI233" i="6"/>
  <c r="AM233" i="6"/>
  <c r="AQ233" i="6"/>
  <c r="AU233" i="6"/>
  <c r="BA132" i="6"/>
  <c r="BE233" i="6"/>
  <c r="BE132" i="6"/>
  <c r="O234" i="6"/>
  <c r="O133" i="6"/>
  <c r="S234" i="6"/>
  <c r="S133" i="6"/>
  <c r="W234" i="6"/>
  <c r="W133" i="6"/>
  <c r="AA234" i="6"/>
  <c r="AE234" i="6"/>
  <c r="AG133" i="6"/>
  <c r="AI133" i="6"/>
  <c r="AI234" i="6"/>
  <c r="AM133" i="6"/>
  <c r="AQ234" i="6"/>
  <c r="AU133" i="6"/>
  <c r="AU234" i="6"/>
  <c r="AY234" i="6"/>
  <c r="AY133" i="6"/>
  <c r="BA133" i="6"/>
  <c r="BC234" i="6"/>
  <c r="M235" i="6"/>
  <c r="Q235" i="6"/>
  <c r="U235" i="6"/>
  <c r="W134" i="6"/>
  <c r="Y235" i="6"/>
  <c r="AG235" i="6"/>
  <c r="AK235" i="6"/>
  <c r="AQ235" i="6"/>
  <c r="AS235" i="6"/>
  <c r="AU235" i="6"/>
  <c r="AW235" i="6"/>
  <c r="AY134" i="6"/>
  <c r="BC134" i="6"/>
  <c r="M135" i="6"/>
  <c r="M236" i="6"/>
  <c r="Q135" i="6"/>
  <c r="Q236" i="6"/>
  <c r="U236" i="6"/>
  <c r="U135" i="6"/>
  <c r="Y236" i="6"/>
  <c r="AC236" i="6"/>
  <c r="AG236" i="6"/>
  <c r="AG135" i="6"/>
  <c r="AK135" i="6"/>
  <c r="AO135" i="6"/>
  <c r="AO236" i="6"/>
  <c r="AS135" i="6"/>
  <c r="AS236" i="6"/>
  <c r="AW135" i="6"/>
  <c r="AW236" i="6"/>
  <c r="BA236" i="6"/>
  <c r="BE236" i="6"/>
  <c r="O237" i="6"/>
  <c r="S237" i="6"/>
  <c r="U136" i="6"/>
  <c r="W237" i="6"/>
  <c r="AA237" i="6"/>
  <c r="AC237" i="6"/>
  <c r="AE237" i="6"/>
  <c r="AG136" i="6"/>
  <c r="AI136" i="6"/>
  <c r="AQ237" i="6"/>
  <c r="AU237" i="6"/>
  <c r="AY237" i="6"/>
  <c r="BA136" i="6"/>
  <c r="BE136" i="6"/>
  <c r="O238" i="6"/>
  <c r="O137" i="6"/>
  <c r="S137" i="6"/>
  <c r="S238" i="6"/>
  <c r="W238" i="6"/>
  <c r="AA238" i="6"/>
  <c r="AA137" i="6"/>
  <c r="AE137" i="6"/>
  <c r="AE238" i="6"/>
  <c r="AG238" i="6"/>
  <c r="AI238" i="6"/>
  <c r="AI137" i="6"/>
  <c r="AM137" i="6"/>
  <c r="AQ238" i="6"/>
  <c r="AU238" i="6"/>
  <c r="AU137" i="6"/>
  <c r="AY137" i="6"/>
  <c r="AY238" i="6"/>
  <c r="BC238" i="6"/>
  <c r="Q138" i="6"/>
  <c r="Q239" i="6"/>
  <c r="U239" i="6"/>
  <c r="W138" i="6"/>
  <c r="Y239" i="6"/>
  <c r="AC239" i="6"/>
  <c r="AE239" i="6"/>
  <c r="AK239" i="6"/>
  <c r="AO239" i="6"/>
  <c r="AS239" i="6"/>
  <c r="AS138" i="6"/>
  <c r="AU239" i="6"/>
  <c r="AW239" i="6"/>
  <c r="BC138" i="6"/>
  <c r="M139" i="6"/>
  <c r="M240" i="6"/>
  <c r="Q139" i="6"/>
  <c r="U139" i="6"/>
  <c r="Y240" i="6"/>
  <c r="Y139" i="6"/>
  <c r="AC240" i="6"/>
  <c r="AC139" i="6"/>
  <c r="AG240" i="6"/>
  <c r="AK240" i="6"/>
  <c r="AK139" i="6"/>
  <c r="AO240" i="6"/>
  <c r="AO139" i="6"/>
  <c r="AS139" i="6"/>
  <c r="AS240" i="6"/>
  <c r="AW139" i="6"/>
  <c r="BA240" i="6"/>
  <c r="BC240" i="6"/>
  <c r="M140" i="6"/>
  <c r="O241" i="6"/>
  <c r="S140" i="6"/>
  <c r="S241" i="6"/>
  <c r="W241" i="6"/>
  <c r="AA241" i="6"/>
  <c r="AE241" i="6"/>
  <c r="AI241" i="6"/>
  <c r="AM241" i="6"/>
  <c r="AO241" i="6"/>
  <c r="AQ241" i="6"/>
  <c r="AS140" i="6"/>
  <c r="AS241" i="6"/>
  <c r="AU241" i="6"/>
  <c r="AW241" i="6"/>
  <c r="AY241" i="6"/>
  <c r="BA140" i="6"/>
  <c r="BA241" i="6"/>
  <c r="BE241" i="6"/>
  <c r="BE140" i="6"/>
  <c r="O141" i="6"/>
  <c r="O242" i="6"/>
  <c r="S242" i="6"/>
  <c r="W242" i="6"/>
  <c r="W141" i="6"/>
  <c r="AA242" i="6"/>
  <c r="AE242" i="6"/>
  <c r="AE141" i="6"/>
  <c r="AM141" i="6"/>
  <c r="AM242" i="6"/>
  <c r="AQ242" i="6"/>
  <c r="AQ141" i="6"/>
  <c r="AU242" i="6"/>
  <c r="AY242" i="6"/>
  <c r="AY141" i="6"/>
  <c r="BA141" i="6"/>
  <c r="BC242" i="6"/>
  <c r="Q243" i="6"/>
  <c r="U243" i="6"/>
  <c r="W142" i="6"/>
  <c r="Y243" i="6"/>
  <c r="AA142" i="6"/>
  <c r="AC243" i="6"/>
  <c r="AG142" i="6"/>
  <c r="AG243" i="6"/>
  <c r="AK243" i="6"/>
  <c r="AO243" i="6"/>
  <c r="AS243" i="6"/>
  <c r="AW243" i="6"/>
  <c r="AY142" i="6"/>
  <c r="BC142" i="6"/>
  <c r="BC243" i="6"/>
  <c r="M143" i="6"/>
  <c r="M244" i="6"/>
  <c r="Q143" i="6"/>
  <c r="Q244" i="6"/>
  <c r="U244" i="6"/>
  <c r="U143" i="6"/>
  <c r="Y143" i="6"/>
  <c r="Y244" i="6"/>
  <c r="AC244" i="6"/>
  <c r="AC143" i="6"/>
  <c r="AG143" i="6"/>
  <c r="AK244" i="6"/>
  <c r="AO143" i="6"/>
  <c r="AO244" i="6"/>
  <c r="AS143" i="6"/>
  <c r="AW244" i="6"/>
  <c r="AW143" i="6"/>
  <c r="BA244" i="6"/>
  <c r="O245" i="6"/>
  <c r="W144" i="6"/>
  <c r="AA245" i="6"/>
  <c r="AE245" i="6"/>
  <c r="AQ245" i="6"/>
  <c r="AU245" i="6"/>
  <c r="AY245" i="6"/>
  <c r="BA245" i="6"/>
  <c r="BA144" i="6"/>
  <c r="BE245" i="6"/>
  <c r="O246" i="6"/>
  <c r="O145" i="6"/>
  <c r="S246" i="6"/>
  <c r="S145" i="6"/>
  <c r="W145" i="6"/>
  <c r="AA145" i="6"/>
  <c r="AC246" i="6"/>
  <c r="AE246" i="6"/>
  <c r="AI246" i="6"/>
  <c r="AI145" i="6"/>
  <c r="AM145" i="6"/>
  <c r="AM246" i="6"/>
  <c r="AQ246" i="6"/>
  <c r="AQ145" i="6"/>
  <c r="AU145" i="6"/>
  <c r="AU246" i="6"/>
  <c r="AY246" i="6"/>
  <c r="AY145" i="6"/>
  <c r="BA246" i="6"/>
  <c r="BC246" i="6"/>
  <c r="BE246" i="6"/>
  <c r="M247" i="6"/>
  <c r="O146" i="6"/>
  <c r="Q247" i="6"/>
  <c r="S247" i="6"/>
  <c r="AG247" i="6"/>
  <c r="AK247" i="6"/>
  <c r="AO247" i="6"/>
  <c r="AQ247" i="6"/>
  <c r="AS247" i="6"/>
  <c r="AU247" i="6"/>
  <c r="AW247" i="6"/>
  <c r="BC146" i="6"/>
  <c r="BC247" i="6"/>
  <c r="M147" i="6"/>
  <c r="Q248" i="6"/>
  <c r="Q147" i="6"/>
  <c r="U147" i="6"/>
  <c r="Y147" i="6"/>
  <c r="Y248" i="6"/>
  <c r="AC248" i="6"/>
  <c r="AG248" i="6"/>
  <c r="AK147" i="6"/>
  <c r="AK248" i="6"/>
  <c r="AO248" i="6"/>
  <c r="AS248" i="6"/>
  <c r="AW248" i="6"/>
  <c r="AW147" i="6"/>
  <c r="BA147" i="6"/>
  <c r="BC248" i="6"/>
  <c r="BE248" i="6"/>
  <c r="O249" i="6"/>
  <c r="Q148" i="6"/>
  <c r="S249" i="6"/>
  <c r="W249" i="6"/>
  <c r="AI249" i="6"/>
  <c r="AM249" i="6"/>
  <c r="AO148" i="6"/>
  <c r="AO249" i="6"/>
  <c r="AQ249" i="6"/>
  <c r="AY249" i="6"/>
  <c r="BA148" i="6"/>
  <c r="BA249" i="6"/>
  <c r="BE249" i="6"/>
  <c r="BE148" i="6"/>
  <c r="O149" i="6"/>
  <c r="O250" i="6"/>
  <c r="S250" i="6"/>
  <c r="S149" i="6"/>
  <c r="W149" i="6"/>
  <c r="W250" i="6"/>
  <c r="AA250" i="6"/>
  <c r="AA149" i="6"/>
  <c r="AE250" i="6"/>
  <c r="AI149" i="6"/>
  <c r="AI250" i="6"/>
  <c r="AM250" i="6"/>
  <c r="AM149" i="6"/>
  <c r="AQ149" i="6"/>
  <c r="AQ250" i="6"/>
  <c r="AU149" i="6"/>
  <c r="AU250" i="6"/>
  <c r="AY149" i="6"/>
  <c r="AY250" i="6"/>
  <c r="BE250" i="6"/>
  <c r="BE149" i="6"/>
  <c r="O150" i="6"/>
  <c r="Q251" i="6"/>
  <c r="U251" i="6"/>
  <c r="Y251" i="6"/>
  <c r="AC251" i="6"/>
  <c r="AE150" i="6"/>
  <c r="AG251" i="6"/>
  <c r="AK251" i="6"/>
  <c r="AO251" i="6"/>
  <c r="AS251" i="6"/>
  <c r="AU150" i="6"/>
  <c r="AW251" i="6"/>
  <c r="BC150" i="6"/>
  <c r="BC251" i="6"/>
  <c r="M252" i="6"/>
  <c r="M151" i="6"/>
  <c r="Q252" i="6"/>
  <c r="U252" i="6"/>
  <c r="Y252" i="6"/>
  <c r="Y151" i="6"/>
  <c r="AC151" i="6"/>
  <c r="AC252" i="6"/>
  <c r="AG252" i="6"/>
  <c r="AG151" i="6"/>
  <c r="AK252" i="6"/>
  <c r="AO151" i="6"/>
  <c r="AS252" i="6"/>
  <c r="AW252" i="6"/>
  <c r="BA252" i="6"/>
  <c r="BC151" i="6"/>
  <c r="BE252" i="6"/>
  <c r="O253" i="6"/>
  <c r="S253" i="6"/>
  <c r="U152" i="6"/>
  <c r="W253" i="6"/>
  <c r="Y253" i="6"/>
  <c r="AA253" i="6"/>
  <c r="AE253" i="6"/>
  <c r="AG152" i="6"/>
  <c r="AI253" i="6"/>
  <c r="AK152" i="6"/>
  <c r="AM253" i="6"/>
  <c r="AQ253" i="6"/>
  <c r="AU253" i="6"/>
  <c r="AW152" i="6"/>
  <c r="BA152" i="6"/>
  <c r="BA253" i="6"/>
  <c r="BE253" i="6"/>
  <c r="BE152" i="6"/>
  <c r="O254" i="6"/>
  <c r="O153" i="6"/>
  <c r="S153" i="6"/>
  <c r="S254" i="6"/>
  <c r="W254" i="6"/>
  <c r="W153" i="6"/>
  <c r="AA254" i="6"/>
  <c r="AA153" i="6"/>
  <c r="AE254" i="6"/>
  <c r="AE153" i="6"/>
  <c r="AI254" i="6"/>
  <c r="AI153" i="6"/>
  <c r="AM254" i="6"/>
  <c r="AQ153" i="6"/>
  <c r="AQ254" i="6"/>
  <c r="AU254" i="6"/>
  <c r="AU153" i="6"/>
  <c r="AY254" i="6"/>
  <c r="AY153" i="6"/>
  <c r="BC254" i="6"/>
  <c r="Q255" i="6"/>
  <c r="U255" i="6"/>
  <c r="Y255" i="6"/>
  <c r="AC255" i="6"/>
  <c r="AI154" i="6"/>
  <c r="AK255" i="6"/>
  <c r="AO255" i="6"/>
  <c r="AQ255" i="6"/>
  <c r="AQ154" i="6"/>
  <c r="AS255" i="6"/>
  <c r="BC255" i="6"/>
  <c r="BC154" i="6"/>
  <c r="M155" i="6"/>
  <c r="M256" i="6"/>
  <c r="Q155" i="6"/>
  <c r="Q256" i="6"/>
  <c r="U256" i="6"/>
  <c r="U155" i="6"/>
  <c r="Y256" i="6"/>
  <c r="AC155" i="6"/>
  <c r="AG155" i="6"/>
  <c r="AK256" i="6"/>
  <c r="AK155" i="6"/>
  <c r="AO155" i="6"/>
  <c r="AO256" i="6"/>
  <c r="AS256" i="6"/>
  <c r="AS155" i="6"/>
  <c r="AW155" i="6"/>
  <c r="BA256" i="6"/>
  <c r="BC155" i="6"/>
  <c r="BE256" i="6"/>
  <c r="M156" i="6"/>
  <c r="O257" i="6"/>
  <c r="Q156" i="6"/>
  <c r="U156" i="6"/>
  <c r="W257" i="6"/>
  <c r="Y156" i="6"/>
  <c r="AE257" i="6"/>
  <c r="AG156" i="6"/>
  <c r="AG257" i="6"/>
  <c r="AI257" i="6"/>
  <c r="AM257" i="6"/>
  <c r="AQ257" i="6"/>
  <c r="AU257" i="6"/>
  <c r="AY257" i="6"/>
  <c r="BA156" i="6"/>
  <c r="BA257" i="6"/>
  <c r="BC156" i="6"/>
  <c r="BE257" i="6"/>
  <c r="BE156" i="6"/>
  <c r="O258" i="6"/>
  <c r="O157" i="6"/>
  <c r="S258" i="6"/>
  <c r="W258" i="6"/>
  <c r="AA258" i="6"/>
  <c r="AA157" i="6"/>
  <c r="AE258" i="6"/>
  <c r="AE157" i="6"/>
  <c r="AI157" i="6"/>
  <c r="AI258" i="6"/>
  <c r="AM157" i="6"/>
  <c r="AM258" i="6"/>
  <c r="AQ258" i="6"/>
  <c r="AY157" i="6"/>
  <c r="AY258" i="6"/>
  <c r="BA157" i="6"/>
  <c r="BC258" i="6"/>
  <c r="M259" i="6"/>
  <c r="O158" i="6"/>
  <c r="Q259" i="6"/>
  <c r="S158" i="6"/>
  <c r="W158" i="6"/>
  <c r="Y259" i="6"/>
  <c r="AA158" i="6"/>
  <c r="AA259" i="6"/>
  <c r="AC259" i="6"/>
  <c r="AE259" i="6"/>
  <c r="AI158" i="6"/>
  <c r="AM158" i="6"/>
  <c r="AM259" i="6"/>
  <c r="AO259" i="6"/>
  <c r="AS259" i="6"/>
  <c r="AU259" i="6"/>
  <c r="AW259" i="6"/>
  <c r="AY259" i="6"/>
  <c r="AY158" i="6"/>
  <c r="BC259" i="6"/>
  <c r="M159" i="6"/>
  <c r="M260" i="6"/>
  <c r="Q260" i="6"/>
  <c r="S260" i="6"/>
  <c r="U260" i="6"/>
  <c r="U159" i="6"/>
  <c r="Y159" i="6"/>
  <c r="AA260" i="6"/>
  <c r="AC159" i="6"/>
  <c r="AC260" i="6"/>
  <c r="AG260" i="6"/>
  <c r="AK159" i="6"/>
  <c r="AK260" i="6"/>
  <c r="AO260" i="6"/>
  <c r="AS260" i="6"/>
  <c r="AS159" i="6"/>
  <c r="AW159" i="6"/>
  <c r="AW260" i="6"/>
  <c r="BA260" i="6"/>
  <c r="BC159" i="6"/>
  <c r="BE260" i="6"/>
  <c r="M261" i="6"/>
  <c r="Q261" i="6"/>
  <c r="S261" i="6"/>
  <c r="Y261" i="6"/>
  <c r="AA261" i="6"/>
  <c r="AC160" i="6"/>
  <c r="AE261" i="6"/>
  <c r="AG160" i="6"/>
  <c r="AI261" i="6"/>
  <c r="AM261" i="6"/>
  <c r="AO261" i="6"/>
  <c r="AS261" i="6"/>
  <c r="AW261" i="6"/>
  <c r="AY160" i="6"/>
  <c r="BA160" i="6"/>
  <c r="BA261" i="6"/>
  <c r="BC160" i="6"/>
  <c r="BE261" i="6"/>
  <c r="BE160" i="6"/>
  <c r="M161" i="6"/>
  <c r="O161" i="6"/>
  <c r="O262" i="6"/>
  <c r="Q161" i="6"/>
  <c r="S262" i="6"/>
  <c r="S161" i="6"/>
  <c r="W161" i="6"/>
  <c r="W262" i="6"/>
  <c r="AA161" i="6"/>
  <c r="AE262" i="6"/>
  <c r="AG161" i="6"/>
  <c r="AI262" i="6"/>
  <c r="AI161" i="6"/>
  <c r="AM262" i="6"/>
  <c r="AM161" i="6"/>
  <c r="AO161" i="6"/>
  <c r="AQ262" i="6"/>
  <c r="AU161" i="6"/>
  <c r="AY161" i="6"/>
  <c r="BA161" i="6"/>
  <c r="BC262" i="6"/>
  <c r="BC161" i="6"/>
  <c r="BE161" i="6"/>
  <c r="M263" i="6"/>
  <c r="M162" i="6"/>
  <c r="Q263" i="6"/>
  <c r="Q162" i="6"/>
  <c r="S162" i="6"/>
  <c r="U162" i="6"/>
  <c r="U263" i="6"/>
  <c r="W162" i="6"/>
  <c r="Y263" i="6"/>
  <c r="AA263" i="6"/>
  <c r="AA162" i="6"/>
  <c r="AC162" i="6"/>
  <c r="AE263" i="6"/>
  <c r="AG162" i="6"/>
  <c r="AG263" i="6"/>
  <c r="AI162" i="6"/>
  <c r="AK162" i="6"/>
  <c r="AM263" i="6"/>
  <c r="AM162" i="6"/>
  <c r="AO263" i="6"/>
  <c r="AO162" i="6"/>
  <c r="AQ263" i="6"/>
  <c r="AU162" i="6"/>
  <c r="AU263" i="6"/>
  <c r="AW162" i="6"/>
  <c r="AY162" i="6"/>
  <c r="AY263" i="6"/>
  <c r="BC162" i="6"/>
  <c r="BC263" i="6"/>
  <c r="M163" i="6"/>
  <c r="M264" i="6"/>
  <c r="Q264" i="6"/>
  <c r="Q163" i="6"/>
  <c r="U264" i="6"/>
  <c r="U163" i="6"/>
  <c r="W163" i="6"/>
  <c r="Y264" i="6"/>
  <c r="AA163" i="6"/>
  <c r="AC163" i="6"/>
  <c r="AG163" i="6"/>
  <c r="AG264" i="6"/>
  <c r="AI163" i="6"/>
  <c r="AK264" i="6"/>
  <c r="AK163" i="6"/>
  <c r="AM163" i="6"/>
  <c r="AO264" i="6"/>
  <c r="AO163" i="6"/>
  <c r="AQ163" i="6"/>
  <c r="AW163" i="6"/>
  <c r="AW264" i="6"/>
  <c r="BE264" i="6"/>
  <c r="BE163" i="6"/>
  <c r="M164" i="6"/>
  <c r="M265" i="6"/>
  <c r="O265" i="6"/>
  <c r="Q265" i="6"/>
  <c r="Q164" i="6"/>
  <c r="S265" i="6"/>
  <c r="U265" i="6"/>
  <c r="W164" i="6"/>
  <c r="W265" i="6"/>
  <c r="AA164" i="6"/>
  <c r="AC164" i="6"/>
  <c r="AG164" i="6"/>
  <c r="AI265" i="6"/>
  <c r="AK164" i="6"/>
  <c r="AM265" i="6"/>
  <c r="AO265" i="6"/>
  <c r="AO164" i="6"/>
  <c r="AQ265" i="6"/>
  <c r="AS265" i="6"/>
  <c r="AU164" i="6"/>
  <c r="AY265" i="6"/>
  <c r="AY164" i="6"/>
  <c r="BA265" i="6"/>
  <c r="BA164" i="6"/>
  <c r="BC265" i="6"/>
  <c r="BE164" i="6"/>
  <c r="M165" i="6"/>
  <c r="O266" i="6"/>
  <c r="O165" i="6"/>
  <c r="Q165" i="6"/>
  <c r="S266" i="6"/>
  <c r="S165" i="6"/>
  <c r="W266" i="6"/>
  <c r="W165" i="6"/>
  <c r="Y266" i="6"/>
  <c r="AA266" i="6"/>
  <c r="AA165" i="6"/>
  <c r="AC266" i="6"/>
  <c r="AC165" i="6"/>
  <c r="AE266" i="6"/>
  <c r="AG266" i="6"/>
  <c r="AI165" i="6"/>
  <c r="AI266" i="6"/>
  <c r="AK165" i="6"/>
  <c r="AM266" i="6"/>
  <c r="AM165" i="6"/>
  <c r="AO266" i="6"/>
  <c r="AO165" i="6"/>
  <c r="AQ266" i="6"/>
  <c r="AQ165" i="6"/>
  <c r="AS266" i="6"/>
  <c r="AU165" i="6"/>
  <c r="AU266" i="6"/>
  <c r="AW266" i="6"/>
  <c r="AY266" i="6"/>
  <c r="BA266" i="6"/>
  <c r="BC266" i="6"/>
  <c r="BE165" i="6"/>
  <c r="M166" i="6"/>
  <c r="Q267" i="6"/>
  <c r="S166" i="6"/>
  <c r="U166" i="6"/>
  <c r="U267" i="6"/>
  <c r="W267" i="6"/>
  <c r="W166" i="6"/>
  <c r="Y166" i="6"/>
  <c r="Y267" i="6"/>
  <c r="AA166" i="6"/>
  <c r="AC166" i="6"/>
  <c r="AC267" i="6"/>
  <c r="AE267" i="6"/>
  <c r="AI166" i="6"/>
  <c r="AM166" i="6"/>
  <c r="AM267" i="6"/>
  <c r="AO267" i="6"/>
  <c r="AO166" i="6"/>
  <c r="AQ166" i="6"/>
  <c r="AQ267" i="6"/>
  <c r="AS267" i="6"/>
  <c r="AU166" i="6"/>
  <c r="AW166" i="6"/>
  <c r="AY166" i="6"/>
  <c r="AY267" i="6"/>
  <c r="BA166" i="6"/>
  <c r="BC267" i="6"/>
  <c r="BE267" i="6"/>
  <c r="M167" i="6"/>
  <c r="M268" i="6"/>
  <c r="O167" i="6"/>
  <c r="Q167" i="6"/>
  <c r="Q268" i="6"/>
  <c r="U268" i="6"/>
  <c r="U167" i="6"/>
  <c r="W268" i="6"/>
  <c r="W167" i="6"/>
  <c r="Y268" i="6"/>
  <c r="Y167" i="6"/>
  <c r="AC268" i="6"/>
  <c r="AE268" i="6"/>
  <c r="AG268" i="6"/>
  <c r="AI268" i="6"/>
  <c r="AM167" i="6"/>
  <c r="AM268" i="6"/>
  <c r="AO268" i="6"/>
  <c r="AS268" i="6"/>
  <c r="AS167" i="6"/>
  <c r="AW268" i="6"/>
  <c r="AW167" i="6"/>
  <c r="AY268" i="6"/>
  <c r="BA167" i="6"/>
  <c r="BA268" i="6"/>
  <c r="BC167" i="6"/>
  <c r="BE167" i="6"/>
  <c r="M269" i="6"/>
  <c r="O269" i="6"/>
  <c r="Q168" i="6"/>
  <c r="Q269" i="6"/>
  <c r="S168" i="6"/>
  <c r="U269" i="6"/>
  <c r="W168" i="6"/>
  <c r="W269" i="6"/>
  <c r="AA168" i="6"/>
  <c r="AC168" i="6"/>
  <c r="AE269" i="6"/>
  <c r="AE168" i="6"/>
  <c r="AG168" i="6"/>
  <c r="AI168" i="6"/>
  <c r="AM269" i="6"/>
  <c r="AM168" i="6"/>
  <c r="AO269" i="6"/>
  <c r="AS269" i="6"/>
  <c r="AS168" i="6"/>
  <c r="AU168" i="6"/>
  <c r="AU269" i="6"/>
  <c r="AY269" i="6"/>
  <c r="AY168" i="6"/>
  <c r="BA168" i="6"/>
  <c r="BC269" i="6"/>
  <c r="BE269" i="6"/>
  <c r="O270" i="6"/>
  <c r="O169" i="6"/>
  <c r="Q270" i="6"/>
  <c r="S169" i="6"/>
  <c r="S270" i="6"/>
  <c r="U270" i="6"/>
  <c r="W169" i="6"/>
  <c r="W270" i="6"/>
  <c r="Y270" i="6"/>
  <c r="Y169" i="6"/>
  <c r="AA169" i="6"/>
  <c r="AA270" i="6"/>
  <c r="AC270" i="6"/>
  <c r="AC169" i="6"/>
  <c r="AE270" i="6"/>
  <c r="AE169" i="6"/>
  <c r="AI270" i="6"/>
  <c r="AI169" i="6"/>
  <c r="AK270" i="6"/>
  <c r="AK169" i="6"/>
  <c r="AM270" i="6"/>
  <c r="AM169" i="6"/>
  <c r="AO270" i="6"/>
  <c r="AO169" i="6"/>
  <c r="AQ169" i="6"/>
  <c r="AU169" i="6"/>
  <c r="AU270" i="6"/>
  <c r="AW270" i="6"/>
  <c r="AW169" i="6"/>
  <c r="AY169" i="6"/>
  <c r="AY270" i="6"/>
  <c r="BC169" i="6"/>
  <c r="BC270" i="6"/>
  <c r="O170" i="6"/>
  <c r="Q271" i="6"/>
  <c r="Q170" i="6"/>
  <c r="U271" i="6"/>
  <c r="W170" i="6"/>
  <c r="W271" i="6"/>
  <c r="Y271" i="6"/>
  <c r="Y170" i="6"/>
  <c r="AA170" i="6"/>
  <c r="AC271" i="6"/>
  <c r="AG170" i="6"/>
  <c r="AI170" i="6"/>
  <c r="AI271" i="6"/>
  <c r="AK271" i="6"/>
  <c r="AM170" i="6"/>
  <c r="AM271" i="6"/>
  <c r="AO271" i="6"/>
  <c r="AO170" i="6"/>
  <c r="AQ271" i="6"/>
  <c r="AS271" i="6"/>
  <c r="AS170" i="6"/>
  <c r="AW170" i="6"/>
  <c r="AY170" i="6"/>
  <c r="BA271" i="6"/>
  <c r="BC271" i="6"/>
  <c r="BC170" i="6"/>
  <c r="BE271" i="6"/>
  <c r="BE170" i="6"/>
  <c r="M272" i="6"/>
  <c r="O272" i="6"/>
  <c r="Q272" i="6"/>
  <c r="S272" i="6"/>
  <c r="S171" i="6"/>
  <c r="U171" i="6"/>
  <c r="W171" i="6"/>
  <c r="Y272" i="6"/>
  <c r="Y171" i="6"/>
  <c r="AC272" i="6"/>
  <c r="AE272" i="6"/>
  <c r="AE171" i="6"/>
  <c r="AG272" i="6"/>
  <c r="AG171" i="6"/>
  <c r="AI272" i="6"/>
  <c r="AI171" i="6"/>
  <c r="AK272" i="6"/>
  <c r="AM272" i="6"/>
  <c r="AM171" i="6"/>
  <c r="AO272" i="6"/>
  <c r="AO171" i="6"/>
  <c r="AQ272" i="6"/>
  <c r="AQ171" i="6"/>
  <c r="AS171" i="6"/>
  <c r="AS272" i="6"/>
  <c r="AU171" i="6"/>
  <c r="AW171" i="6"/>
  <c r="AY272" i="6"/>
  <c r="BA272" i="6"/>
  <c r="BA171" i="6"/>
  <c r="BC272" i="6"/>
  <c r="BE272" i="6"/>
  <c r="BE171" i="6"/>
  <c r="O273" i="6"/>
  <c r="O172" i="6"/>
  <c r="Q273" i="6"/>
  <c r="Q172" i="6"/>
  <c r="S172" i="6"/>
  <c r="U172" i="6"/>
  <c r="W273" i="6"/>
  <c r="W172" i="6"/>
  <c r="Y273" i="6"/>
  <c r="Y172" i="6"/>
  <c r="AA172" i="6"/>
  <c r="AC273" i="6"/>
  <c r="AE172" i="6"/>
  <c r="AE273" i="6"/>
  <c r="AG172" i="6"/>
  <c r="AI273" i="6"/>
  <c r="AI172" i="6"/>
  <c r="AK172" i="6"/>
  <c r="AM273" i="6"/>
  <c r="AM172" i="6"/>
  <c r="AO273" i="6"/>
  <c r="AO172" i="6"/>
  <c r="AQ273" i="6"/>
  <c r="AQ172" i="6"/>
  <c r="AS273" i="6"/>
  <c r="AS172" i="6"/>
  <c r="AU273" i="6"/>
  <c r="AU172" i="6"/>
  <c r="AW273" i="6"/>
  <c r="AY172" i="6"/>
  <c r="AY273" i="6"/>
  <c r="BA273" i="6"/>
  <c r="BC273" i="6"/>
  <c r="BE172" i="6"/>
  <c r="BE273" i="6"/>
  <c r="M173" i="6"/>
  <c r="O274" i="6"/>
  <c r="Q274" i="6"/>
  <c r="Q173" i="6"/>
  <c r="S173" i="6"/>
  <c r="S274" i="6"/>
  <c r="W274" i="6"/>
  <c r="W173" i="6"/>
  <c r="Y173" i="6"/>
  <c r="AA274" i="6"/>
  <c r="AC274" i="6"/>
  <c r="AC173" i="6"/>
  <c r="AE173" i="6"/>
  <c r="AE274" i="6"/>
  <c r="AG274" i="6"/>
  <c r="AG173" i="6"/>
  <c r="AI173" i="6"/>
  <c r="AI274" i="6"/>
  <c r="AK274" i="6"/>
  <c r="AM274" i="6"/>
  <c r="AM173" i="6"/>
  <c r="AO274" i="6"/>
  <c r="AO173" i="6"/>
  <c r="AQ274" i="6"/>
  <c r="AQ173" i="6"/>
  <c r="AS173" i="6"/>
  <c r="AS274" i="6"/>
  <c r="AU274" i="6"/>
  <c r="AW274" i="6"/>
  <c r="AY274" i="6"/>
  <c r="AY173" i="6"/>
  <c r="BA274" i="6"/>
  <c r="BA173" i="6"/>
  <c r="BC274" i="6"/>
  <c r="BC173" i="6"/>
  <c r="BE173" i="6"/>
  <c r="M174" i="6"/>
  <c r="M275" i="6"/>
  <c r="O174" i="6"/>
  <c r="Q174" i="6"/>
  <c r="S174" i="6"/>
  <c r="U174" i="6"/>
  <c r="W174" i="6"/>
  <c r="Y275" i="6"/>
  <c r="AC174" i="6"/>
  <c r="AC275" i="6"/>
  <c r="AE275" i="6"/>
  <c r="AG174" i="6"/>
  <c r="AG275" i="6"/>
  <c r="AK174" i="6"/>
  <c r="AK275" i="6"/>
  <c r="AM174" i="6"/>
  <c r="AO275" i="6"/>
  <c r="AQ174" i="6"/>
  <c r="AQ275" i="6"/>
  <c r="AS275" i="6"/>
  <c r="AU275" i="6"/>
  <c r="AW174" i="6"/>
  <c r="BA275" i="6"/>
  <c r="BA174" i="6"/>
  <c r="BC174" i="6"/>
  <c r="BC275" i="6"/>
  <c r="M276" i="6"/>
  <c r="M175" i="6"/>
  <c r="O276" i="6"/>
  <c r="O175" i="6"/>
  <c r="Q276" i="6"/>
  <c r="S175" i="6"/>
  <c r="U175" i="6"/>
  <c r="U276" i="6"/>
  <c r="W276" i="6"/>
  <c r="W175" i="6"/>
  <c r="Y276" i="6"/>
  <c r="Y175" i="6"/>
  <c r="AA175" i="6"/>
  <c r="AA276" i="6"/>
  <c r="AC276" i="6"/>
  <c r="AC175" i="6"/>
  <c r="AE175" i="6"/>
  <c r="AE276" i="6"/>
  <c r="AG276" i="6"/>
  <c r="AG175" i="6"/>
  <c r="AI276" i="6"/>
  <c r="AI175" i="6"/>
  <c r="AK276" i="6"/>
  <c r="AM175" i="6"/>
  <c r="AM276" i="6"/>
  <c r="AO175" i="6"/>
  <c r="AQ276" i="6"/>
  <c r="AQ175" i="6"/>
  <c r="AS276" i="6"/>
  <c r="AU276" i="6"/>
  <c r="AU175" i="6"/>
  <c r="AW175" i="6"/>
  <c r="AW276" i="6"/>
  <c r="AY276" i="6"/>
  <c r="BA175" i="6"/>
  <c r="BC276" i="6"/>
  <c r="BE175" i="6"/>
  <c r="BE276" i="6"/>
  <c r="M176" i="6"/>
  <c r="O277" i="6"/>
  <c r="O176" i="6"/>
  <c r="Q277" i="6"/>
  <c r="S277" i="6"/>
  <c r="U176" i="6"/>
  <c r="W277" i="6"/>
  <c r="W176" i="6"/>
  <c r="Y176" i="6"/>
  <c r="AA277" i="6"/>
  <c r="AA176" i="6"/>
  <c r="AC176" i="6"/>
  <c r="AE277" i="6"/>
  <c r="AE176" i="6"/>
  <c r="AG277" i="6"/>
  <c r="AG176" i="6"/>
  <c r="AI176" i="6"/>
  <c r="AI277" i="6"/>
  <c r="AK176" i="6"/>
  <c r="AO176" i="6"/>
  <c r="AQ176" i="6"/>
  <c r="AS176" i="6"/>
  <c r="AU176" i="6"/>
  <c r="AU277" i="6"/>
  <c r="AW176" i="6"/>
  <c r="AY176" i="6"/>
  <c r="AY277" i="6"/>
  <c r="BA277" i="6"/>
  <c r="BA176" i="6"/>
  <c r="BC277" i="6"/>
  <c r="BE277" i="6"/>
  <c r="M278" i="6"/>
  <c r="O177" i="6"/>
  <c r="O278" i="6"/>
  <c r="Q278" i="6"/>
  <c r="S278" i="6"/>
  <c r="S177" i="6"/>
  <c r="U278" i="6"/>
  <c r="U177" i="6"/>
  <c r="Y278" i="6"/>
  <c r="AA278" i="6"/>
  <c r="AC177" i="6"/>
  <c r="AC278" i="6"/>
  <c r="AE278" i="6"/>
  <c r="AG278" i="6"/>
  <c r="AI278" i="6"/>
  <c r="AK278" i="6"/>
  <c r="AK177" i="6"/>
  <c r="AM278" i="6"/>
  <c r="AM177" i="6"/>
  <c r="AO278" i="6"/>
  <c r="AQ278" i="6"/>
  <c r="AQ177" i="6"/>
  <c r="AS278" i="6"/>
  <c r="AU278" i="6"/>
  <c r="AU177" i="6"/>
  <c r="AW278" i="6"/>
  <c r="AY278" i="6"/>
  <c r="AY177" i="6"/>
  <c r="BA177" i="6"/>
  <c r="BC278" i="6"/>
  <c r="BE177" i="6"/>
  <c r="O178" i="6"/>
  <c r="Q178" i="6"/>
  <c r="Q279" i="6"/>
  <c r="S279" i="6"/>
  <c r="U178" i="6"/>
  <c r="Y279" i="6"/>
  <c r="Y178" i="6"/>
  <c r="AA178" i="6"/>
  <c r="AC279" i="6"/>
  <c r="AE279" i="6"/>
  <c r="AG178" i="6"/>
  <c r="AG279" i="6"/>
  <c r="AI279" i="6"/>
  <c r="AI178" i="6"/>
  <c r="AK279" i="6"/>
  <c r="AM279" i="6"/>
  <c r="AO279" i="6"/>
  <c r="AO178" i="6"/>
  <c r="AS279" i="6"/>
  <c r="AS178" i="6"/>
  <c r="AU279" i="6"/>
  <c r="AU178" i="6"/>
  <c r="AW178" i="6"/>
  <c r="AY279" i="6"/>
  <c r="AY178" i="6"/>
  <c r="BA178" i="6"/>
  <c r="BC279" i="6"/>
  <c r="BC178" i="6"/>
  <c r="BE178" i="6"/>
  <c r="BE279" i="6"/>
  <c r="M280" i="6"/>
  <c r="O179" i="6"/>
  <c r="Q280" i="6"/>
  <c r="Q179" i="6"/>
  <c r="U280" i="6"/>
  <c r="U179" i="6"/>
  <c r="W179" i="6"/>
  <c r="W280" i="6"/>
  <c r="Y280" i="6"/>
  <c r="Y179" i="6"/>
  <c r="AA280" i="6"/>
  <c r="AA179" i="6"/>
  <c r="AC280" i="6"/>
  <c r="AC179" i="6"/>
  <c r="AE280" i="6"/>
  <c r="AE179" i="6"/>
  <c r="AG280" i="6"/>
  <c r="AG179" i="6"/>
  <c r="AI280" i="6"/>
  <c r="AK280" i="6"/>
  <c r="AK179" i="6"/>
  <c r="AM179" i="6"/>
  <c r="AO280" i="6"/>
  <c r="AO179" i="6"/>
  <c r="AQ179" i="6"/>
  <c r="AQ280" i="6"/>
  <c r="AS280" i="6"/>
  <c r="AW280" i="6"/>
  <c r="AW179" i="6"/>
  <c r="AY280" i="6"/>
  <c r="BA280" i="6"/>
  <c r="BA179" i="6"/>
  <c r="BC280" i="6"/>
  <c r="BE280" i="6"/>
  <c r="O281" i="6"/>
  <c r="Q281" i="6"/>
  <c r="Q180" i="6"/>
  <c r="S281" i="6"/>
  <c r="U281" i="6"/>
  <c r="U180" i="6"/>
  <c r="W281" i="6"/>
  <c r="W180" i="6"/>
  <c r="Y281" i="6"/>
  <c r="Y180" i="6"/>
  <c r="AA281" i="6"/>
  <c r="AA180" i="6"/>
  <c r="AC281" i="6"/>
  <c r="AE180" i="6"/>
  <c r="AE281" i="6"/>
  <c r="AG281" i="6"/>
  <c r="AI180" i="6"/>
  <c r="AI281" i="6"/>
  <c r="AK180" i="6"/>
  <c r="AM180" i="6"/>
  <c r="AO180" i="6"/>
  <c r="AO281" i="6"/>
  <c r="AS180" i="6"/>
  <c r="AS281" i="6"/>
  <c r="AU281" i="6"/>
  <c r="AU180" i="6"/>
  <c r="AW180" i="6"/>
  <c r="AW281" i="6"/>
  <c r="AY281" i="6"/>
  <c r="AY180" i="6"/>
  <c r="BA281" i="6"/>
  <c r="BA180" i="6"/>
  <c r="BC180" i="6"/>
  <c r="BE281" i="6"/>
  <c r="O282" i="6"/>
  <c r="S282" i="6"/>
  <c r="S181" i="6"/>
  <c r="U282" i="6"/>
  <c r="W282" i="6"/>
  <c r="AA282" i="6"/>
  <c r="AE181" i="6"/>
  <c r="AE282" i="6"/>
  <c r="AG282" i="6"/>
  <c r="AI282" i="6"/>
  <c r="AM282" i="6"/>
  <c r="AO282" i="6"/>
  <c r="AQ181" i="6"/>
  <c r="AU282" i="6"/>
  <c r="AY181" i="6"/>
  <c r="AY282" i="6"/>
  <c r="M283" i="6"/>
  <c r="Q182" i="6"/>
  <c r="Y283" i="6"/>
  <c r="AG182" i="6"/>
  <c r="AK283" i="6"/>
  <c r="AS283" i="6"/>
  <c r="BC283" i="6"/>
  <c r="BE283" i="6"/>
  <c r="M284" i="6"/>
  <c r="O284" i="6"/>
  <c r="Q284" i="6"/>
  <c r="U284" i="6"/>
  <c r="Y284" i="6"/>
  <c r="Y183" i="6"/>
  <c r="AG284" i="6"/>
  <c r="AI284" i="6"/>
  <c r="AK183" i="6"/>
  <c r="AK284" i="6"/>
  <c r="AO284" i="6"/>
  <c r="AQ284" i="6"/>
  <c r="AS284" i="6"/>
  <c r="AU284" i="6"/>
  <c r="AU183" i="6"/>
  <c r="AW284" i="6"/>
  <c r="BA284" i="6"/>
  <c r="BE183" i="6"/>
  <c r="S289" i="6"/>
  <c r="S285" i="6"/>
  <c r="AA289" i="6"/>
  <c r="AA184" i="6"/>
  <c r="AE289" i="6"/>
  <c r="AE184" i="6"/>
  <c r="AG289" i="6"/>
  <c r="AG184" i="6"/>
  <c r="AM184" i="6"/>
  <c r="AM285" i="6"/>
  <c r="AQ289" i="6"/>
  <c r="AQ285" i="6"/>
  <c r="AY289" i="6"/>
  <c r="AY285" i="6"/>
  <c r="BA289" i="6"/>
  <c r="BC285" i="6"/>
  <c r="BE289" i="6"/>
  <c r="BE285" i="6"/>
  <c r="O286" i="6"/>
  <c r="Q286" i="6"/>
  <c r="S290" i="6"/>
  <c r="S286" i="6"/>
  <c r="W290" i="6"/>
  <c r="W185" i="6"/>
  <c r="W286" i="6"/>
  <c r="Y286" i="6"/>
  <c r="AA290" i="6"/>
  <c r="AA286" i="6"/>
  <c r="AA185" i="6"/>
  <c r="AC286" i="6"/>
  <c r="AE286" i="6"/>
  <c r="AI290" i="6"/>
  <c r="AI286" i="6"/>
  <c r="AM290" i="6"/>
  <c r="AM185" i="6"/>
  <c r="AM286" i="6"/>
  <c r="AQ290" i="6"/>
  <c r="AQ286" i="6"/>
  <c r="AU290" i="6"/>
  <c r="AU286" i="6"/>
  <c r="AY290" i="6"/>
  <c r="AY286" i="6"/>
  <c r="BC290" i="6"/>
  <c r="BC286" i="6"/>
  <c r="M291" i="6"/>
  <c r="M287" i="6"/>
  <c r="Q291" i="6"/>
  <c r="Q186" i="6"/>
  <c r="U287" i="6"/>
  <c r="AG291" i="6"/>
  <c r="AG287" i="6"/>
  <c r="AO291" i="6"/>
  <c r="AO186" i="6"/>
  <c r="AS291" i="6"/>
  <c r="AS287" i="6"/>
  <c r="BC291" i="6"/>
  <c r="BC287" i="6"/>
  <c r="BE287" i="6"/>
  <c r="M288" i="6"/>
  <c r="Q292" i="6"/>
  <c r="Q288" i="6"/>
  <c r="U292" i="6"/>
  <c r="U288" i="6"/>
  <c r="W288" i="6"/>
  <c r="Y292" i="6"/>
  <c r="Y288" i="6"/>
  <c r="AC288" i="6"/>
  <c r="AG292" i="6"/>
  <c r="AG288" i="6"/>
  <c r="AK292" i="6"/>
  <c r="AK288" i="6"/>
  <c r="AO292" i="6"/>
  <c r="AO288" i="6"/>
  <c r="AQ288" i="6"/>
  <c r="AS288" i="6"/>
  <c r="AW292" i="6"/>
  <c r="AW288" i="6"/>
  <c r="BG106" i="6"/>
  <c r="BG107" i="6"/>
  <c r="BG209" i="6"/>
  <c r="BG210" i="6"/>
  <c r="BG109" i="6"/>
  <c r="BG110" i="6"/>
  <c r="BG211" i="6"/>
  <c r="BG212" i="6"/>
  <c r="BG111" i="6"/>
  <c r="BG112" i="6"/>
  <c r="BG213" i="6"/>
  <c r="BG214" i="6"/>
  <c r="BG215" i="6"/>
  <c r="BG216" i="6"/>
  <c r="BG115" i="6"/>
  <c r="BG217" i="6"/>
  <c r="BG116" i="6"/>
  <c r="BG117" i="6"/>
  <c r="BG218" i="6"/>
  <c r="BG118" i="6"/>
  <c r="BG119" i="6"/>
  <c r="BG120" i="6"/>
  <c r="BG222" i="6"/>
  <c r="BG122" i="6"/>
  <c r="BG224" i="6"/>
  <c r="BG225" i="6"/>
  <c r="BG125" i="6"/>
  <c r="BG227" i="6"/>
  <c r="BG229" i="6"/>
  <c r="BG129" i="6"/>
  <c r="BG130" i="6"/>
  <c r="BG231" i="6"/>
  <c r="BG232" i="6"/>
  <c r="BG132" i="6"/>
  <c r="BG233" i="6"/>
  <c r="BG234" i="6"/>
  <c r="BG235" i="6"/>
  <c r="BG236" i="6"/>
  <c r="BG135" i="6"/>
  <c r="BG237" i="6"/>
  <c r="BG137" i="6"/>
  <c r="BG238" i="6"/>
  <c r="BG239" i="6"/>
  <c r="BG240" i="6"/>
  <c r="BG139" i="6"/>
  <c r="BG241" i="6"/>
  <c r="BG140" i="6"/>
  <c r="BG242" i="6"/>
  <c r="BG141" i="6"/>
  <c r="BG142" i="6"/>
  <c r="BG243" i="6"/>
  <c r="BG244" i="6"/>
  <c r="BG246" i="6"/>
  <c r="BG145" i="6"/>
  <c r="BG247" i="6"/>
  <c r="BG248" i="6"/>
  <c r="BG147" i="6"/>
  <c r="BG148" i="6"/>
  <c r="BG250" i="6"/>
  <c r="BG150" i="6"/>
  <c r="BG252" i="6"/>
  <c r="BG151" i="6"/>
  <c r="BG152" i="6"/>
  <c r="BG253" i="6"/>
  <c r="BG153" i="6"/>
  <c r="BG254" i="6"/>
  <c r="BG255" i="6"/>
  <c r="BG154" i="6"/>
  <c r="BG156" i="6"/>
  <c r="BG257" i="6"/>
  <c r="BG258" i="6"/>
  <c r="BG157" i="6"/>
  <c r="BG259" i="6"/>
  <c r="BG158" i="6"/>
  <c r="BG260" i="6"/>
  <c r="BG159" i="6"/>
  <c r="BG261" i="6"/>
  <c r="BG160" i="6"/>
  <c r="BG161" i="6"/>
  <c r="BG263" i="6"/>
  <c r="BG264" i="6"/>
  <c r="BG265" i="6"/>
  <c r="BG165" i="6"/>
  <c r="BG268" i="6"/>
  <c r="BG168" i="6"/>
  <c r="BG169" i="6"/>
  <c r="BG170" i="6"/>
  <c r="BG271" i="6"/>
  <c r="BG171" i="6"/>
  <c r="BG272" i="6"/>
  <c r="BG172" i="6"/>
  <c r="BG273" i="6"/>
  <c r="BG274" i="6"/>
  <c r="BG173" i="6"/>
  <c r="BG275" i="6"/>
  <c r="BG175" i="6"/>
  <c r="BG278" i="6"/>
  <c r="BG280" i="6"/>
  <c r="BG179" i="6"/>
  <c r="BG180" i="6"/>
  <c r="BG281" i="6"/>
  <c r="BG282" i="6"/>
  <c r="BG288" i="6"/>
  <c r="AX295" i="4"/>
  <c r="AX190" i="4"/>
  <c r="E293" i="7"/>
  <c r="E189" i="7"/>
  <c r="Q293" i="7"/>
  <c r="Q189" i="7"/>
  <c r="S295" i="7"/>
  <c r="S190" i="7"/>
  <c r="AZ296" i="7"/>
  <c r="AZ192" i="7"/>
  <c r="I192" i="7"/>
  <c r="I191" i="7"/>
  <c r="F157" i="8"/>
  <c r="BG232" i="8"/>
  <c r="AE280" i="8"/>
  <c r="Y58" i="7"/>
  <c r="Y240" i="8"/>
  <c r="Y54" i="7"/>
  <c r="AF177" i="2"/>
  <c r="AD174" i="2"/>
  <c r="AU210" i="6"/>
  <c r="BG131" i="8"/>
  <c r="B138" i="6"/>
  <c r="AK24" i="7"/>
  <c r="AK126" i="7" s="1"/>
  <c r="L170" i="8"/>
  <c r="BE265" i="8"/>
  <c r="U68" i="7"/>
  <c r="AE273" i="8"/>
  <c r="AM263" i="8"/>
  <c r="AA165" i="8"/>
  <c r="BG227" i="8"/>
  <c r="AE123" i="8"/>
  <c r="BE261" i="8"/>
  <c r="BG274" i="8"/>
  <c r="AY60" i="7"/>
  <c r="AS248" i="8"/>
  <c r="BC127" i="8"/>
  <c r="Y118" i="8"/>
  <c r="W235" i="8"/>
  <c r="AY127" i="8"/>
  <c r="AY220" i="8"/>
  <c r="AS163" i="8"/>
  <c r="AS162" i="8"/>
  <c r="W246" i="8"/>
  <c r="B27" i="7"/>
  <c r="U222" i="8"/>
  <c r="F105" i="6"/>
  <c r="AI145" i="8"/>
  <c r="N30" i="7"/>
  <c r="AC10" i="7"/>
  <c r="AO30" i="7"/>
  <c r="U174" i="8"/>
  <c r="AO278" i="8"/>
  <c r="AI213" i="8"/>
  <c r="AO232" i="8"/>
  <c r="L217" i="8"/>
  <c r="AG112" i="8"/>
  <c r="AY107" i="8"/>
  <c r="M230" i="8"/>
  <c r="AO150" i="8"/>
  <c r="F176" i="8"/>
  <c r="AW258" i="8"/>
  <c r="F213" i="8"/>
  <c r="F169" i="8"/>
  <c r="M234" i="8"/>
  <c r="O252" i="8"/>
  <c r="F170" i="8"/>
  <c r="AA264" i="8"/>
  <c r="O257" i="8"/>
  <c r="BG244" i="8"/>
  <c r="B281" i="8"/>
  <c r="AW236" i="8"/>
  <c r="AA114" i="8"/>
  <c r="F133" i="6"/>
  <c r="AW281" i="5"/>
  <c r="B229" i="8"/>
  <c r="B174" i="6"/>
  <c r="F79" i="7"/>
  <c r="F281" i="8"/>
  <c r="F60" i="7"/>
  <c r="B57" i="7"/>
  <c r="AX32" i="7"/>
  <c r="BG169" i="8"/>
  <c r="U118" i="8"/>
  <c r="BC143" i="8"/>
  <c r="S228" i="8"/>
  <c r="AC176" i="8"/>
  <c r="BG115" i="8"/>
  <c r="S276" i="8"/>
  <c r="S172" i="8"/>
  <c r="AO8" i="7"/>
  <c r="AA265" i="8"/>
  <c r="W140" i="8"/>
  <c r="BA124" i="8"/>
  <c r="W123" i="8"/>
  <c r="AG10" i="7"/>
  <c r="G163" i="8"/>
  <c r="O131" i="8"/>
  <c r="E171" i="8"/>
  <c r="B79" i="7"/>
  <c r="Y264" i="8"/>
  <c r="AM139" i="8"/>
  <c r="AG132" i="8"/>
  <c r="AG113" i="8"/>
  <c r="H283" i="8"/>
  <c r="AW282" i="8"/>
  <c r="BC78" i="7"/>
  <c r="AU78" i="7"/>
  <c r="C78" i="7"/>
  <c r="AI78" i="7"/>
  <c r="G181" i="8"/>
  <c r="L181" i="8"/>
  <c r="D285" i="8"/>
  <c r="D180" i="8"/>
  <c r="AG285" i="8"/>
  <c r="I181" i="8"/>
  <c r="S285" i="8"/>
  <c r="U180" i="8"/>
  <c r="BG284" i="8"/>
  <c r="W284" i="8"/>
  <c r="U284" i="8"/>
  <c r="AY181" i="8"/>
  <c r="W181" i="8"/>
  <c r="C181" i="8"/>
  <c r="Q181" i="8"/>
  <c r="AQ181" i="8"/>
  <c r="AI181" i="8"/>
  <c r="AS285" i="8"/>
  <c r="M181" i="8"/>
  <c r="AM181" i="8"/>
  <c r="BG181" i="8"/>
  <c r="AC285" i="8"/>
  <c r="H181" i="8"/>
  <c r="AA285" i="8"/>
  <c r="BE285" i="8"/>
  <c r="BE180" i="8"/>
  <c r="B285" i="8"/>
  <c r="S240" i="8"/>
  <c r="AQ136" i="8"/>
  <c r="AU127" i="8"/>
  <c r="AE30" i="7"/>
  <c r="E164" i="8"/>
  <c r="BA264" i="8"/>
  <c r="BE149" i="8"/>
  <c r="E128" i="8"/>
  <c r="BC136" i="8"/>
  <c r="AC254" i="8"/>
  <c r="Q172" i="8"/>
  <c r="D123" i="8"/>
  <c r="AW210" i="8"/>
  <c r="Y128" i="8"/>
  <c r="BC248" i="8"/>
  <c r="AU227" i="8"/>
  <c r="M276" i="8"/>
  <c r="AQ173" i="8"/>
  <c r="BE111" i="8"/>
  <c r="B71" i="7"/>
  <c r="AK145" i="8"/>
  <c r="AU210" i="8"/>
  <c r="BG264" i="8"/>
  <c r="L275" i="8"/>
  <c r="AS24" i="7"/>
  <c r="L125" i="8"/>
  <c r="AE169" i="8"/>
  <c r="B168" i="8"/>
  <c r="F119" i="8"/>
  <c r="BG146" i="8"/>
  <c r="W244" i="8"/>
  <c r="Y152" i="8"/>
  <c r="AQ266" i="8"/>
  <c r="AE252" i="8"/>
  <c r="E268" i="8"/>
  <c r="AI250" i="8"/>
  <c r="AI113" i="8"/>
  <c r="AW22" i="7"/>
  <c r="AQ170" i="8"/>
  <c r="Q241" i="8"/>
  <c r="AE167" i="8"/>
  <c r="F261" i="8"/>
  <c r="M130" i="8"/>
  <c r="B75" i="7"/>
  <c r="B277" i="7" s="1"/>
  <c r="BA122" i="8"/>
  <c r="AQ251" i="8"/>
  <c r="AW32" i="7"/>
  <c r="AY149" i="8"/>
  <c r="AU241" i="8"/>
  <c r="AI129" i="8"/>
  <c r="L131" i="8"/>
  <c r="Y18" i="7"/>
  <c r="AQ270" i="8"/>
  <c r="BG141" i="8"/>
  <c r="AA232" i="8"/>
  <c r="U210" i="8"/>
  <c r="W155" i="8"/>
  <c r="AS244" i="8"/>
  <c r="AE131" i="8"/>
  <c r="D108" i="8"/>
  <c r="AY52" i="7"/>
  <c r="AS62" i="7"/>
  <c r="O248" i="8"/>
  <c r="BG226" i="8"/>
  <c r="B170" i="8"/>
  <c r="BC149" i="8"/>
  <c r="AO133" i="8"/>
  <c r="AO238" i="8"/>
  <c r="AO156" i="8"/>
  <c r="U175" i="8"/>
  <c r="Q12" i="7"/>
  <c r="S70" i="7"/>
  <c r="AQ125" i="8"/>
  <c r="AA218" i="8"/>
  <c r="AY24" i="7"/>
  <c r="AC219" i="8"/>
  <c r="Q261" i="8"/>
  <c r="AE216" i="8"/>
  <c r="AG238" i="8"/>
  <c r="BG212" i="8"/>
  <c r="AU141" i="8"/>
  <c r="AI226" i="8"/>
  <c r="O220" i="8"/>
  <c r="AQ218" i="8"/>
  <c r="AQ256" i="8"/>
  <c r="BC40" i="7"/>
  <c r="AU44" i="7"/>
  <c r="AE130" i="8"/>
  <c r="AY46" i="7"/>
  <c r="AU132" i="8"/>
  <c r="AU131" i="8"/>
  <c r="BA56" i="7"/>
  <c r="W224" i="8"/>
  <c r="AG157" i="8"/>
  <c r="AY162" i="8"/>
  <c r="BG231" i="8"/>
  <c r="AI17" i="7"/>
  <c r="W242" i="8"/>
  <c r="S253" i="8"/>
  <c r="AK237" i="8"/>
  <c r="S34" i="7"/>
  <c r="S123" i="8"/>
  <c r="AG253" i="8"/>
  <c r="BC243" i="8"/>
  <c r="M232" i="8"/>
  <c r="BE217" i="8"/>
  <c r="AE118" i="8"/>
  <c r="Q130" i="8"/>
  <c r="AC119" i="8"/>
  <c r="BA120" i="8"/>
  <c r="AQ110" i="8"/>
  <c r="AS234" i="8"/>
  <c r="AQ12" i="7"/>
  <c r="BE275" i="8"/>
  <c r="AW110" i="8"/>
  <c r="BE38" i="7"/>
  <c r="AS212" i="8"/>
  <c r="BC144" i="8"/>
  <c r="AI246" i="8"/>
  <c r="AU40" i="7"/>
  <c r="U14" i="7"/>
  <c r="I230" i="8"/>
  <c r="AS149" i="8"/>
  <c r="AO48" i="7"/>
  <c r="O149" i="8"/>
  <c r="BE30" i="7"/>
  <c r="AE218" i="8"/>
  <c r="B227" i="8"/>
  <c r="S242" i="8"/>
  <c r="S36" i="7"/>
  <c r="O226" i="8"/>
  <c r="W122" i="8"/>
  <c r="AW268" i="8"/>
  <c r="AA180" i="8"/>
  <c r="BC24" i="7"/>
  <c r="AA222" i="8"/>
  <c r="AK30" i="7"/>
  <c r="AC272" i="8"/>
  <c r="AK234" i="8"/>
  <c r="AY280" i="8"/>
  <c r="S170" i="8"/>
  <c r="M153" i="8"/>
  <c r="C125" i="8"/>
  <c r="BA107" i="8"/>
  <c r="BG277" i="8"/>
  <c r="AK214" i="8"/>
  <c r="AG109" i="8"/>
  <c r="D146" i="8"/>
  <c r="Q278" i="8"/>
  <c r="BG32" i="7"/>
  <c r="AA142" i="8"/>
  <c r="G174" i="8"/>
  <c r="W251" i="8"/>
  <c r="Q164" i="8"/>
  <c r="AA68" i="7"/>
  <c r="S68" i="7"/>
  <c r="BA26" i="7"/>
  <c r="E280" i="8"/>
  <c r="AS30" i="7"/>
  <c r="AY171" i="8"/>
  <c r="AG260" i="8"/>
  <c r="BG259" i="8"/>
  <c r="AK12" i="7"/>
  <c r="D170" i="8"/>
  <c r="AK224" i="8"/>
  <c r="AA157" i="8"/>
  <c r="AS246" i="8"/>
  <c r="AS54" i="7"/>
  <c r="AK256" i="8"/>
  <c r="AI264" i="8"/>
  <c r="Q251" i="8"/>
  <c r="C176" i="8"/>
  <c r="AA121" i="8"/>
  <c r="AM127" i="8"/>
  <c r="H140" i="8"/>
  <c r="S215" i="8"/>
  <c r="C178" i="8"/>
  <c r="BC151" i="8"/>
  <c r="U240" i="8"/>
  <c r="O139" i="8"/>
  <c r="AY131" i="8"/>
  <c r="Y242" i="8"/>
  <c r="AO147" i="8"/>
  <c r="AS167" i="8"/>
  <c r="AA231" i="8"/>
  <c r="AE240" i="8"/>
  <c r="M258" i="8"/>
  <c r="AU145" i="8"/>
  <c r="Q42" i="7"/>
  <c r="Q212" i="8"/>
  <c r="BG153" i="8"/>
  <c r="BC162" i="8"/>
  <c r="BE248" i="8"/>
  <c r="AU269" i="8"/>
  <c r="AE244" i="8"/>
  <c r="BE110" i="8"/>
  <c r="Q276" i="8"/>
  <c r="BE227" i="8"/>
  <c r="AA275" i="8"/>
  <c r="BE74" i="7"/>
  <c r="AS180" i="8"/>
  <c r="AW233" i="8"/>
  <c r="AS231" i="8"/>
  <c r="AE54" i="7"/>
  <c r="L107" i="8"/>
  <c r="L6" i="7"/>
  <c r="G252" i="8"/>
  <c r="H179" i="8"/>
  <c r="AM179" i="8"/>
  <c r="BA279" i="8"/>
  <c r="BC274" i="8"/>
  <c r="AC133" i="8"/>
  <c r="W24" i="7"/>
  <c r="M109" i="8"/>
  <c r="AM122" i="8"/>
  <c r="P50" i="7"/>
  <c r="AO162" i="8"/>
  <c r="AW129" i="8"/>
  <c r="BE254" i="8"/>
  <c r="AQ243" i="8"/>
  <c r="Q10" i="7"/>
  <c r="AQ120" i="8"/>
  <c r="BE46" i="7"/>
  <c r="BA165" i="8"/>
  <c r="O70" i="7"/>
  <c r="AQ8" i="7"/>
  <c r="AI254" i="8"/>
  <c r="C172" i="8"/>
  <c r="D39" i="7"/>
  <c r="Y154" i="8"/>
  <c r="H209" i="8"/>
  <c r="Q143" i="8"/>
  <c r="Y211" i="8"/>
  <c r="AE226" i="8"/>
  <c r="AE111" i="8"/>
  <c r="Q254" i="8"/>
  <c r="O23" i="7"/>
  <c r="BA272" i="8"/>
  <c r="B283" i="8"/>
  <c r="AY120" i="8"/>
  <c r="AU135" i="8"/>
  <c r="AG221" i="8"/>
  <c r="BC18" i="7"/>
  <c r="E175" i="8"/>
  <c r="BG14" i="7"/>
  <c r="H118" i="8"/>
  <c r="BA171" i="8"/>
  <c r="E177" i="8"/>
  <c r="BA156" i="8"/>
  <c r="AW176" i="8"/>
  <c r="AY133" i="8"/>
  <c r="O260" i="8"/>
  <c r="Q233" i="8"/>
  <c r="AI121" i="8"/>
  <c r="I146" i="8"/>
  <c r="O126" i="8"/>
  <c r="O210" i="8"/>
  <c r="AI50" i="7"/>
  <c r="AI169" i="8"/>
  <c r="I64" i="7"/>
  <c r="L75" i="7"/>
  <c r="AA52" i="7"/>
  <c r="AA254" i="7" s="1"/>
  <c r="AI267" i="8"/>
  <c r="AW170" i="8"/>
  <c r="AI225" i="8"/>
  <c r="AM121" i="8"/>
  <c r="E26" i="7"/>
  <c r="M155" i="8"/>
  <c r="AW226" i="8"/>
  <c r="AW179" i="8"/>
  <c r="G258" i="8"/>
  <c r="AC139" i="8"/>
  <c r="AW70" i="7"/>
  <c r="AK242" i="8"/>
  <c r="W264" i="8"/>
  <c r="W214" i="8"/>
  <c r="AA137" i="8"/>
  <c r="AQ62" i="7"/>
  <c r="AI115" i="8"/>
  <c r="M259" i="8"/>
  <c r="I176" i="8"/>
  <c r="I284" i="8"/>
  <c r="AU270" i="8"/>
  <c r="BC221" i="8"/>
  <c r="AS134" i="8"/>
  <c r="Q154" i="8"/>
  <c r="AQ159" i="8"/>
  <c r="AK261" i="8"/>
  <c r="AM222" i="8"/>
  <c r="O250" i="8"/>
  <c r="AU288" i="8"/>
  <c r="AM86" i="7"/>
  <c r="O288" i="8"/>
  <c r="E86" i="7"/>
  <c r="E292" i="7" s="1"/>
  <c r="BE85" i="7"/>
  <c r="H85" i="7"/>
  <c r="H291" i="7" s="1"/>
  <c r="AW84" i="7"/>
  <c r="AW290" i="7" s="1"/>
  <c r="AO84" i="7"/>
  <c r="AO290" i="7" s="1"/>
  <c r="AG84" i="7"/>
  <c r="Y84" i="7"/>
  <c r="Y290" i="7" s="1"/>
  <c r="Q84" i="7"/>
  <c r="Q290" i="7" s="1"/>
  <c r="G84" i="7"/>
  <c r="G290" i="7" s="1"/>
  <c r="L184" i="8"/>
  <c r="B83" i="7"/>
  <c r="AU82" i="7"/>
  <c r="AI184" i="8"/>
  <c r="W183" i="8"/>
  <c r="O82" i="7"/>
  <c r="H81" i="7"/>
  <c r="Y182" i="8"/>
  <c r="B275" i="8"/>
  <c r="AK107" i="8"/>
  <c r="G167" i="8"/>
  <c r="AQ137" i="8"/>
  <c r="AG38" i="7"/>
  <c r="AM265" i="8"/>
  <c r="BE264" i="8"/>
  <c r="G64" i="7"/>
  <c r="O167" i="8"/>
  <c r="AW184" i="8"/>
  <c r="G183" i="8"/>
  <c r="AY182" i="8"/>
  <c r="AQ286" i="8"/>
  <c r="H35" i="7"/>
  <c r="E142" i="8"/>
  <c r="C72" i="7"/>
  <c r="AO14" i="7"/>
  <c r="BA136" i="8"/>
  <c r="BA117" i="8"/>
  <c r="AO220" i="8"/>
  <c r="M124" i="8"/>
  <c r="AE270" i="8"/>
  <c r="AM242" i="8"/>
  <c r="AM115" i="8"/>
  <c r="U227" i="8"/>
  <c r="L182" i="8"/>
  <c r="AU128" i="8"/>
  <c r="AA271" i="8"/>
  <c r="AY74" i="7"/>
  <c r="B135" i="8"/>
  <c r="I158" i="8"/>
  <c r="BC32" i="7"/>
  <c r="AM232" i="8"/>
  <c r="AM119" i="8"/>
  <c r="AK165" i="8"/>
  <c r="F71" i="7"/>
  <c r="L183" i="8"/>
  <c r="AO230" i="8"/>
  <c r="S24" i="7"/>
  <c r="AQ134" i="8"/>
  <c r="AM128" i="8"/>
  <c r="AM250" i="8"/>
  <c r="W118" i="8"/>
  <c r="BE280" i="8"/>
  <c r="S254" i="8"/>
  <c r="AC158" i="8"/>
  <c r="AI229" i="8"/>
  <c r="Q6" i="7"/>
  <c r="AA244" i="8"/>
  <c r="AI156" i="8"/>
  <c r="BG133" i="8"/>
  <c r="AA131" i="8"/>
  <c r="AA235" i="8"/>
  <c r="AW245" i="8"/>
  <c r="BC216" i="8"/>
  <c r="Q74" i="7"/>
  <c r="AC288" i="8"/>
  <c r="S130" i="8"/>
  <c r="Y232" i="8"/>
  <c r="H145" i="8"/>
  <c r="BE286" i="8"/>
  <c r="U247" i="8"/>
  <c r="AS28" i="7"/>
  <c r="W111" i="8"/>
  <c r="Q165" i="8"/>
  <c r="AK169" i="8"/>
  <c r="W158" i="8"/>
  <c r="AA109" i="8"/>
  <c r="BD40" i="7"/>
  <c r="G66" i="7"/>
  <c r="BC4" i="7"/>
  <c r="BC105" i="7" s="1"/>
  <c r="AO20" i="7"/>
  <c r="AM246" i="8"/>
  <c r="Q226" i="8"/>
  <c r="AO275" i="8"/>
  <c r="E179" i="8"/>
  <c r="C76" i="7"/>
  <c r="W226" i="8"/>
  <c r="S42" i="7"/>
  <c r="I212" i="8"/>
  <c r="L77" i="7"/>
  <c r="AW274" i="8"/>
  <c r="AU249" i="8"/>
  <c r="BG272" i="8"/>
  <c r="AS179" i="8"/>
  <c r="E178" i="8"/>
  <c r="AO168" i="8"/>
  <c r="O140" i="8"/>
  <c r="C180" i="8"/>
  <c r="AS254" i="8"/>
  <c r="BG121" i="8"/>
  <c r="I272" i="8"/>
  <c r="L273" i="8"/>
  <c r="H51" i="7"/>
  <c r="W36" i="7"/>
  <c r="BE244" i="8"/>
  <c r="BA139" i="8"/>
  <c r="AK230" i="8"/>
  <c r="AQ224" i="8"/>
  <c r="B237" i="6"/>
  <c r="B149" i="6"/>
  <c r="B125" i="6"/>
  <c r="F259" i="6"/>
  <c r="B263" i="6"/>
  <c r="B178" i="6"/>
  <c r="AY253" i="6"/>
  <c r="AY262" i="6"/>
  <c r="BG251" i="6"/>
  <c r="BG126" i="6"/>
  <c r="BA235" i="5"/>
  <c r="BG223" i="6"/>
  <c r="AG227" i="6"/>
  <c r="AK223" i="6"/>
  <c r="AS270" i="6"/>
  <c r="AY138" i="5"/>
  <c r="P54" i="7"/>
  <c r="U272" i="6"/>
  <c r="AA275" i="6"/>
  <c r="E149" i="8"/>
  <c r="BG242" i="8"/>
  <c r="BE153" i="8"/>
  <c r="Y214" i="8"/>
  <c r="AK170" i="5"/>
  <c r="AO165" i="8"/>
  <c r="BG230" i="6"/>
  <c r="AO72" i="7"/>
  <c r="AC227" i="6"/>
  <c r="AQ64" i="7"/>
  <c r="BG219" i="6"/>
  <c r="AO156" i="6"/>
  <c r="D246" i="5"/>
  <c r="AE251" i="6"/>
  <c r="AE225" i="6"/>
  <c r="AU159" i="2"/>
  <c r="AQ230" i="6"/>
  <c r="BA269" i="6"/>
  <c r="BC158" i="6"/>
  <c r="AA230" i="6"/>
  <c r="BC230" i="6"/>
  <c r="B121" i="5"/>
  <c r="Y57" i="7"/>
  <c r="BG135" i="8"/>
  <c r="AS158" i="8"/>
  <c r="Q266" i="6"/>
  <c r="AQ226" i="6"/>
  <c r="D128" i="6"/>
  <c r="BG226" i="6"/>
  <c r="L275" i="6"/>
  <c r="U274" i="6"/>
  <c r="AK268" i="6"/>
  <c r="AU262" i="6"/>
  <c r="R162" i="2"/>
  <c r="BG43" i="7"/>
  <c r="B239" i="6"/>
  <c r="F246" i="5"/>
  <c r="AM153" i="6"/>
  <c r="BE268" i="6"/>
  <c r="U18" i="7"/>
  <c r="O218" i="6"/>
  <c r="W217" i="6"/>
  <c r="AE158" i="6"/>
  <c r="O263" i="6"/>
  <c r="C165" i="2"/>
  <c r="H128" i="6"/>
  <c r="BC235" i="6"/>
  <c r="AG259" i="6"/>
  <c r="AC215" i="6"/>
  <c r="O230" i="6"/>
  <c r="AS131" i="6"/>
  <c r="AS165" i="6"/>
  <c r="AA262" i="6"/>
  <c r="AK263" i="6"/>
  <c r="U259" i="6"/>
  <c r="AE150" i="8"/>
  <c r="U240" i="6"/>
  <c r="Q107" i="6"/>
  <c r="Y260" i="6"/>
  <c r="AU258" i="6"/>
  <c r="BC239" i="6"/>
  <c r="AQ50" i="7"/>
  <c r="AA117" i="6"/>
  <c r="AG180" i="6"/>
  <c r="F146" i="6"/>
  <c r="AS150" i="8"/>
  <c r="Q159" i="6"/>
  <c r="U151" i="6"/>
  <c r="AU217" i="6"/>
  <c r="BE108" i="6"/>
  <c r="AC256" i="6"/>
  <c r="AA265" i="6"/>
  <c r="L223" i="6"/>
  <c r="C230" i="6"/>
  <c r="F263" i="6"/>
  <c r="AY229" i="6"/>
  <c r="AA210" i="6"/>
  <c r="AW219" i="6"/>
  <c r="BA112" i="6"/>
  <c r="AQ209" i="6"/>
  <c r="BG146" i="6"/>
  <c r="BC281" i="6"/>
  <c r="Y135" i="6"/>
  <c r="S276" i="6"/>
  <c r="D229" i="6"/>
  <c r="AA273" i="6"/>
  <c r="AS175" i="6"/>
  <c r="S245" i="6"/>
  <c r="W160" i="2"/>
  <c r="BA276" i="6"/>
  <c r="Q275" i="6"/>
  <c r="AK151" i="6"/>
  <c r="AK171" i="6"/>
  <c r="AC171" i="6"/>
  <c r="AQ170" i="6"/>
  <c r="Y271" i="8"/>
  <c r="AQ137" i="6"/>
  <c r="Y223" i="6"/>
  <c r="BA116" i="6"/>
  <c r="AO216" i="6"/>
  <c r="AG244" i="6"/>
  <c r="C173" i="6"/>
  <c r="AM234" i="6"/>
  <c r="AE133" i="6"/>
  <c r="AI117" i="6"/>
  <c r="BE237" i="6"/>
  <c r="Y131" i="6"/>
  <c r="AU141" i="6"/>
  <c r="W263" i="6"/>
  <c r="AE145" i="6"/>
  <c r="O233" i="6"/>
  <c r="Q220" i="6"/>
  <c r="AS223" i="6"/>
  <c r="AS127" i="6"/>
  <c r="W230" i="6"/>
  <c r="AQ157" i="6"/>
  <c r="W246" i="6"/>
  <c r="BG143" i="6"/>
  <c r="AK143" i="6"/>
  <c r="AO235" i="6"/>
  <c r="AI222" i="6"/>
  <c r="BE265" i="6"/>
  <c r="C210" i="6"/>
  <c r="AK236" i="6"/>
  <c r="AC232" i="6"/>
  <c r="BE120" i="6"/>
  <c r="AG159" i="6"/>
  <c r="BA248" i="6"/>
  <c r="AG147" i="6"/>
  <c r="AM245" i="6"/>
  <c r="S141" i="6"/>
  <c r="L243" i="6"/>
  <c r="I236" i="6"/>
  <c r="AI113" i="6"/>
  <c r="AE177" i="6"/>
  <c r="AQ164" i="6"/>
  <c r="W233" i="6"/>
  <c r="L279" i="6"/>
  <c r="AW256" i="6"/>
  <c r="D209" i="6"/>
  <c r="AM164" i="6"/>
  <c r="AY154" i="6"/>
  <c r="AU249" i="6"/>
  <c r="M251" i="6"/>
  <c r="AU261" i="6"/>
  <c r="I244" i="6"/>
  <c r="AU268" i="6"/>
  <c r="AW220" i="6"/>
  <c r="BG149" i="6"/>
  <c r="BG121" i="6"/>
  <c r="AY165" i="6"/>
  <c r="Y138" i="6"/>
  <c r="AU218" i="6"/>
  <c r="W272" i="6"/>
  <c r="S269" i="6"/>
  <c r="E268" i="6"/>
  <c r="AC263" i="6"/>
  <c r="M179" i="6"/>
  <c r="M266" i="6"/>
  <c r="AA246" i="6"/>
  <c r="AK266" i="6"/>
  <c r="AA268" i="6"/>
  <c r="AI105" i="6"/>
  <c r="AK259" i="6"/>
  <c r="O261" i="6"/>
  <c r="AU265" i="6"/>
  <c r="AG232" i="6"/>
  <c r="AO107" i="6"/>
  <c r="AC284" i="6"/>
  <c r="U268" i="3"/>
  <c r="AO214" i="2"/>
  <c r="AJ255" i="2"/>
  <c r="G258" i="2"/>
  <c r="R261" i="2"/>
  <c r="F263" i="2"/>
  <c r="BF263" i="2"/>
  <c r="BC272" i="2"/>
  <c r="BF277" i="2"/>
  <c r="Q282" i="2"/>
  <c r="AW282" i="2"/>
  <c r="BG210" i="2"/>
  <c r="D211" i="2"/>
  <c r="V211" i="2"/>
  <c r="BF211" i="2"/>
  <c r="AW214" i="2"/>
  <c r="BC214" i="2"/>
  <c r="AB215" i="2"/>
  <c r="AP215" i="2"/>
  <c r="AS216" i="2"/>
  <c r="BG216" i="2"/>
  <c r="B217" i="2"/>
  <c r="R219" i="2"/>
  <c r="AL219" i="2"/>
  <c r="AT219" i="2"/>
  <c r="U220" i="2"/>
  <c r="Y220" i="2"/>
  <c r="B221" i="2"/>
  <c r="AV221" i="2"/>
  <c r="Y222" i="2"/>
  <c r="AJ223" i="2"/>
  <c r="BB223" i="2"/>
  <c r="BF223" i="2"/>
  <c r="F225" i="2"/>
  <c r="N225" i="2"/>
  <c r="X225" i="2"/>
  <c r="C226" i="2"/>
  <c r="M226" i="2"/>
  <c r="BE226" i="2"/>
  <c r="BG226" i="2"/>
  <c r="G228" i="2"/>
  <c r="AP233" i="2"/>
  <c r="AP229" i="2"/>
  <c r="AS230" i="2"/>
  <c r="T231" i="2"/>
  <c r="AT231" i="2"/>
  <c r="BF231" i="2"/>
  <c r="M232" i="2"/>
  <c r="Y232" i="2"/>
  <c r="AT233" i="2"/>
  <c r="R235" i="2"/>
  <c r="Z237" i="2"/>
  <c r="F239" i="2"/>
  <c r="AV239" i="2"/>
  <c r="AG240" i="2"/>
  <c r="X241" i="2"/>
  <c r="AH241" i="2"/>
  <c r="Z243" i="2"/>
  <c r="BG244" i="2"/>
  <c r="H245" i="2"/>
  <c r="N245" i="2"/>
  <c r="Z245" i="2"/>
  <c r="AD245" i="2"/>
  <c r="AJ245" i="2"/>
  <c r="AC246" i="2"/>
  <c r="L247" i="2"/>
  <c r="BB247" i="2"/>
  <c r="R249" i="2"/>
  <c r="M250" i="2"/>
  <c r="AG250" i="2"/>
  <c r="AP251" i="2"/>
  <c r="AW252" i="2"/>
  <c r="AR190" i="7"/>
  <c r="V191" i="7"/>
  <c r="AL191" i="7"/>
  <c r="Y191" i="7"/>
  <c r="O189" i="7"/>
  <c r="AZ191" i="7"/>
  <c r="E190" i="7"/>
  <c r="BB189" i="7"/>
  <c r="AK190" i="7"/>
  <c r="W189" i="7"/>
  <c r="AZ190" i="7"/>
  <c r="AW191" i="7"/>
  <c r="AX192" i="7"/>
  <c r="AP192" i="7"/>
  <c r="AH192" i="7"/>
  <c r="H192" i="7"/>
  <c r="AW296" i="7"/>
  <c r="AG296" i="7"/>
  <c r="Q296" i="7"/>
  <c r="U105" i="3"/>
  <c r="W210" i="3"/>
  <c r="AO107" i="3"/>
  <c r="S108" i="3"/>
  <c r="BA108" i="3"/>
  <c r="BG109" i="3"/>
  <c r="C110" i="3"/>
  <c r="G212" i="3"/>
  <c r="Q111" i="3"/>
  <c r="Q212" i="3"/>
  <c r="W212" i="3"/>
  <c r="AE111" i="3"/>
  <c r="AK111" i="3"/>
  <c r="AO111" i="3"/>
  <c r="AQ212" i="3"/>
  <c r="AU111" i="3"/>
  <c r="C112" i="3"/>
  <c r="Y213" i="3"/>
  <c r="AC213" i="3"/>
  <c r="AK213" i="3"/>
  <c r="BC112" i="3"/>
  <c r="BG213" i="3"/>
  <c r="G113" i="3"/>
  <c r="Q214" i="3"/>
  <c r="S113" i="3"/>
  <c r="AC113" i="3"/>
  <c r="BC113" i="3"/>
  <c r="E215" i="3"/>
  <c r="I114" i="3"/>
  <c r="AO114" i="3"/>
  <c r="BA215" i="3"/>
  <c r="BE215" i="3"/>
  <c r="M115" i="3"/>
  <c r="M216" i="3"/>
  <c r="AE216" i="3"/>
  <c r="AS115" i="3"/>
  <c r="AW115" i="3"/>
  <c r="BA115" i="3"/>
  <c r="C217" i="3"/>
  <c r="Q217" i="3"/>
  <c r="U217" i="3"/>
  <c r="AI116" i="3"/>
  <c r="AS116" i="3"/>
  <c r="E118" i="3"/>
  <c r="E219" i="3"/>
  <c r="I219" i="3"/>
  <c r="W118" i="3"/>
  <c r="AC219" i="3"/>
  <c r="AQ118" i="3"/>
  <c r="AW219" i="3"/>
  <c r="AS220" i="3"/>
  <c r="C120" i="3"/>
  <c r="G221" i="3"/>
  <c r="M120" i="3"/>
  <c r="O120" i="3"/>
  <c r="AA120" i="3"/>
  <c r="AI221" i="3"/>
  <c r="AW120" i="3"/>
  <c r="BE120" i="3"/>
  <c r="W222" i="3"/>
  <c r="AE222" i="3"/>
  <c r="AM222" i="3"/>
  <c r="AQ222" i="3"/>
  <c r="AS222" i="3"/>
  <c r="E122" i="3"/>
  <c r="W223" i="3"/>
  <c r="AA122" i="3"/>
  <c r="AC223" i="3"/>
  <c r="AI122" i="3"/>
  <c r="AI223" i="3"/>
  <c r="AM223" i="3"/>
  <c r="BC223" i="3"/>
  <c r="C123" i="3"/>
  <c r="AC224" i="3"/>
  <c r="AG123" i="3"/>
  <c r="AK123" i="3"/>
  <c r="AK224" i="3"/>
  <c r="AO123" i="3"/>
  <c r="AS123" i="3"/>
  <c r="BA224" i="3"/>
  <c r="BE123" i="3"/>
  <c r="C225" i="3"/>
  <c r="G124" i="3"/>
  <c r="AC124" i="3"/>
  <c r="AI124" i="3"/>
  <c r="AK124" i="3"/>
  <c r="AO225" i="3"/>
  <c r="AS124" i="3"/>
  <c r="AU124" i="3"/>
  <c r="M125" i="3"/>
  <c r="S226" i="3"/>
  <c r="AK226" i="3"/>
  <c r="E126" i="3"/>
  <c r="E227" i="3"/>
  <c r="I227" i="3"/>
  <c r="I231" i="3"/>
  <c r="U227" i="3"/>
  <c r="U126" i="3"/>
  <c r="W227" i="3"/>
  <c r="W126" i="3"/>
  <c r="C228" i="3"/>
  <c r="Q127" i="3"/>
  <c r="AO228" i="3"/>
  <c r="AW228" i="3"/>
  <c r="C229" i="3"/>
  <c r="M128" i="3"/>
  <c r="Q229" i="3"/>
  <c r="Y229" i="3"/>
  <c r="AG233" i="3"/>
  <c r="AK233" i="3"/>
  <c r="AK129" i="3"/>
  <c r="AA190" i="7"/>
  <c r="AQ190" i="7"/>
  <c r="AI190" i="7"/>
  <c r="W191" i="7"/>
  <c r="U189" i="7"/>
  <c r="AC189" i="7"/>
  <c r="E230" i="3"/>
  <c r="I230" i="3"/>
  <c r="AI230" i="3"/>
  <c r="AM230" i="3"/>
  <c r="E231" i="3"/>
  <c r="W130" i="3"/>
  <c r="AI233" i="3"/>
  <c r="I134" i="3"/>
  <c r="AI134" i="3"/>
  <c r="AQ235" i="3"/>
  <c r="AI239" i="3"/>
  <c r="I242" i="3"/>
  <c r="AA141" i="3"/>
  <c r="W142" i="3"/>
  <c r="AY145" i="3"/>
  <c r="AI248" i="3"/>
  <c r="BC249" i="3"/>
  <c r="O250" i="3"/>
  <c r="S250" i="3"/>
  <c r="AQ254" i="3"/>
  <c r="AU254" i="3"/>
  <c r="O154" i="3"/>
  <c r="W154" i="3"/>
  <c r="AQ258" i="3"/>
  <c r="AU258" i="3"/>
  <c r="I259" i="3"/>
  <c r="W259" i="3"/>
  <c r="BG261" i="3"/>
  <c r="W262" i="3"/>
  <c r="AM262" i="3"/>
  <c r="AY262" i="3"/>
  <c r="AY266" i="3"/>
  <c r="AQ267" i="3"/>
  <c r="AQ270" i="3"/>
  <c r="I174" i="3"/>
  <c r="S279" i="3"/>
  <c r="AM279" i="3"/>
  <c r="AI159" i="2"/>
  <c r="F4" i="7"/>
  <c r="F105" i="7" s="1"/>
  <c r="P4" i="7"/>
  <c r="P105" i="7" s="1"/>
  <c r="AN4" i="7"/>
  <c r="AN105" i="7" s="1"/>
  <c r="AT4" i="7"/>
  <c r="AT105" i="7" s="1"/>
  <c r="AX4" i="7"/>
  <c r="AX105" i="7" s="1"/>
  <c r="R6" i="7"/>
  <c r="V6" i="7"/>
  <c r="V212" i="7" s="1"/>
  <c r="AF6" i="7"/>
  <c r="AF107" i="7" s="1"/>
  <c r="AP6" i="7"/>
  <c r="N8" i="7"/>
  <c r="AT8" i="7"/>
  <c r="AX8" i="7"/>
  <c r="E9" i="7"/>
  <c r="I9" i="7"/>
  <c r="H10" i="7"/>
  <c r="N10" i="7"/>
  <c r="X10" i="7"/>
  <c r="AL10" i="7"/>
  <c r="BH10" i="7"/>
  <c r="D12" i="7"/>
  <c r="AL12" i="7"/>
  <c r="AT12" i="7"/>
  <c r="BD12" i="7"/>
  <c r="E13" i="7"/>
  <c r="N14" i="7"/>
  <c r="T14" i="7"/>
  <c r="X14" i="7"/>
  <c r="AB14" i="7"/>
  <c r="N16" i="7"/>
  <c r="Z16" i="7"/>
  <c r="AF16" i="7"/>
  <c r="AT16" i="7"/>
  <c r="BB16" i="7"/>
  <c r="BB218" i="7" s="1"/>
  <c r="BF16" i="7"/>
  <c r="BH16" i="7"/>
  <c r="E17" i="7"/>
  <c r="G17" i="7"/>
  <c r="F18" i="7"/>
  <c r="H18" i="7"/>
  <c r="X18" i="7"/>
  <c r="Z18" i="7"/>
  <c r="AD18" i="7"/>
  <c r="AK249" i="5"/>
  <c r="AM242" i="3"/>
  <c r="AM210" i="3"/>
  <c r="E110" i="3"/>
  <c r="AU110" i="3"/>
  <c r="AU213" i="3"/>
  <c r="BG117" i="3"/>
  <c r="AY118" i="3"/>
  <c r="AY222" i="3"/>
  <c r="AE227" i="3"/>
  <c r="AE122" i="3"/>
  <c r="BC226" i="3"/>
  <c r="S126" i="3"/>
  <c r="O129" i="3"/>
  <c r="AA231" i="3"/>
  <c r="AE130" i="3"/>
  <c r="BC233" i="3"/>
  <c r="S234" i="3"/>
  <c r="E235" i="3"/>
  <c r="AM235" i="3"/>
  <c r="AQ134" i="3"/>
  <c r="AE138" i="3"/>
  <c r="AI242" i="3"/>
  <c r="O243" i="3"/>
  <c r="AY142" i="3"/>
  <c r="W246" i="3"/>
  <c r="BC145" i="3"/>
  <c r="E247" i="3"/>
  <c r="W250" i="3"/>
  <c r="AY250" i="3"/>
  <c r="W150" i="3"/>
  <c r="AQ150" i="3"/>
  <c r="BC253" i="3"/>
  <c r="I254" i="3"/>
  <c r="W153" i="3"/>
  <c r="BC254" i="3"/>
  <c r="W255" i="3"/>
  <c r="O155" i="3"/>
  <c r="BG257" i="3"/>
  <c r="AA258" i="3"/>
  <c r="AM258" i="3"/>
  <c r="AU259" i="3"/>
  <c r="E260" i="3"/>
  <c r="AA262" i="3"/>
  <c r="AU262" i="3"/>
  <c r="W263" i="3"/>
  <c r="AQ263" i="3"/>
  <c r="O266" i="3"/>
  <c r="W266" i="3"/>
  <c r="AA267" i="3"/>
  <c r="AE166" i="3"/>
  <c r="AQ166" i="3"/>
  <c r="I270" i="3"/>
  <c r="S270" i="3"/>
  <c r="AU270" i="3"/>
  <c r="BG169" i="3"/>
  <c r="AE275" i="3"/>
  <c r="AM174" i="3"/>
  <c r="E277" i="3"/>
  <c r="AR250" i="2"/>
  <c r="AE223" i="3"/>
  <c r="O230" i="3"/>
  <c r="W254" i="3"/>
  <c r="M292" i="6"/>
  <c r="AC292" i="6"/>
  <c r="AS292" i="6"/>
  <c r="AA7" i="7"/>
  <c r="AE7" i="7"/>
  <c r="AE209" i="7" s="1"/>
  <c r="AQ7" i="7"/>
  <c r="W11" i="7"/>
  <c r="AA11" i="7"/>
  <c r="AI11" i="7"/>
  <c r="AM11" i="7"/>
  <c r="W15" i="7"/>
  <c r="AE15" i="7"/>
  <c r="AY19" i="7"/>
  <c r="BC23" i="7"/>
  <c r="W27" i="7"/>
  <c r="AE27" i="7"/>
  <c r="BG27" i="7"/>
  <c r="O35" i="7"/>
  <c r="W35" i="7"/>
  <c r="AY35" i="7"/>
  <c r="S39" i="7"/>
  <c r="AI39" i="7"/>
  <c r="O43" i="7"/>
  <c r="AE43" i="7"/>
  <c r="AA47" i="7"/>
  <c r="O51" i="7"/>
  <c r="S55" i="7"/>
  <c r="AM55" i="7"/>
  <c r="S59" i="7"/>
  <c r="AY59" i="7"/>
  <c r="AA63" i="7"/>
  <c r="BG63" i="7"/>
  <c r="AA71" i="7"/>
  <c r="O75" i="7"/>
  <c r="W75" i="7"/>
  <c r="W176" i="7" s="1"/>
  <c r="S79" i="7"/>
  <c r="AQ79" i="7"/>
  <c r="BG163" i="6"/>
  <c r="Y189" i="7"/>
  <c r="AX189" i="7"/>
  <c r="AX190" i="7"/>
  <c r="M189" i="7"/>
  <c r="AM190" i="7"/>
  <c r="U190" i="7"/>
  <c r="AK189" i="7"/>
  <c r="AW189" i="7"/>
  <c r="U294" i="7"/>
  <c r="BA296" i="7"/>
  <c r="AS296" i="7"/>
  <c r="AK296" i="7"/>
  <c r="AC296" i="7"/>
  <c r="U296" i="7"/>
  <c r="M296" i="7"/>
  <c r="AG189" i="7"/>
  <c r="M191" i="7"/>
  <c r="J191" i="6"/>
  <c r="Y190" i="7"/>
  <c r="AW190" i="7"/>
  <c r="AM191" i="7"/>
  <c r="AG294" i="7"/>
  <c r="Q294" i="7"/>
  <c r="BH293" i="7"/>
  <c r="AS189" i="7"/>
  <c r="BF189" i="7"/>
  <c r="AE190" i="7"/>
  <c r="BF191" i="7"/>
  <c r="AS294" i="7"/>
  <c r="AC294" i="7"/>
  <c r="M294" i="7"/>
  <c r="AX142" i="2"/>
  <c r="AA142" i="2"/>
  <c r="AF244" i="2"/>
  <c r="AS145" i="2"/>
  <c r="AZ147" i="2"/>
  <c r="T153" i="2"/>
  <c r="Q156" i="2"/>
  <c r="AK159" i="2"/>
  <c r="BF159" i="2"/>
  <c r="O163" i="2"/>
  <c r="BC163" i="2"/>
  <c r="F164" i="2"/>
  <c r="Z164" i="2"/>
  <c r="AJ164" i="2"/>
  <c r="Y265" i="2"/>
  <c r="AZ165" i="2"/>
  <c r="AE167" i="2"/>
  <c r="AI166" i="2"/>
  <c r="AH167" i="2"/>
  <c r="BC168" i="2"/>
  <c r="BE168" i="2"/>
  <c r="T169" i="2"/>
  <c r="AH169" i="2"/>
  <c r="AK171" i="2"/>
  <c r="Y173" i="2"/>
  <c r="AH173" i="2"/>
  <c r="AJ173" i="2"/>
  <c r="AL173" i="2"/>
  <c r="AH175" i="2"/>
  <c r="E177" i="2"/>
  <c r="BE177" i="2"/>
  <c r="N177" i="2"/>
  <c r="Z178" i="2"/>
  <c r="AD178" i="2"/>
  <c r="AL178" i="2"/>
  <c r="AX177" i="2"/>
  <c r="AZ178" i="2"/>
  <c r="BE178" i="2"/>
  <c r="AH179" i="2"/>
  <c r="BD179" i="2"/>
  <c r="BA180" i="2"/>
  <c r="BC180" i="2"/>
  <c r="AL108" i="5"/>
  <c r="AH119" i="5"/>
  <c r="C19" i="7"/>
  <c r="G19" i="7"/>
  <c r="I19" i="7"/>
  <c r="N20" i="7"/>
  <c r="N122" i="7" s="1"/>
  <c r="AP189" i="7"/>
  <c r="AT189" i="7"/>
  <c r="AY190" i="7"/>
  <c r="BD191" i="7"/>
  <c r="C190" i="7"/>
  <c r="AG191" i="7"/>
  <c r="BF190" i="7"/>
  <c r="C189" i="7"/>
  <c r="AU189" i="7"/>
  <c r="U191" i="7"/>
  <c r="AO189" i="7"/>
  <c r="AZ189" i="7"/>
  <c r="O190" i="7"/>
  <c r="AU190" i="7"/>
  <c r="AS191" i="7"/>
  <c r="BD189" i="7"/>
  <c r="W190" i="7"/>
  <c r="AC190" i="7"/>
  <c r="BB191" i="7"/>
  <c r="I189" i="7"/>
  <c r="S189" i="7"/>
  <c r="AE189" i="7"/>
  <c r="BH191" i="7"/>
  <c r="AI189" i="7"/>
  <c r="AM189" i="7"/>
  <c r="AY189" i="7"/>
  <c r="E191" i="7"/>
  <c r="Q191" i="7"/>
  <c r="AC191" i="7"/>
  <c r="AK191" i="7"/>
  <c r="AU191" i="7"/>
  <c r="AY191" i="7"/>
  <c r="E296" i="7"/>
  <c r="BH192" i="7"/>
  <c r="BB192" i="7"/>
  <c r="D192" i="7"/>
  <c r="S239" i="2"/>
  <c r="F246" i="2"/>
  <c r="BE251" i="2"/>
  <c r="I261" i="2"/>
  <c r="D262" i="2"/>
  <c r="D162" i="2"/>
  <c r="AV262" i="2"/>
  <c r="T264" i="2"/>
  <c r="S265" i="2"/>
  <c r="AU265" i="2"/>
  <c r="AU165" i="2"/>
  <c r="O269" i="2"/>
  <c r="BC271" i="2"/>
  <c r="AU273" i="2"/>
  <c r="Q174" i="2"/>
  <c r="AO277" i="2"/>
  <c r="M279" i="2"/>
  <c r="O279" i="2"/>
  <c r="H280" i="2"/>
  <c r="P280" i="2"/>
  <c r="AZ284" i="2"/>
  <c r="D216" i="5"/>
  <c r="AG221" i="5"/>
  <c r="BG216" i="3"/>
  <c r="I234" i="3"/>
  <c r="G282" i="2"/>
  <c r="Y282" i="2"/>
  <c r="AO282" i="2"/>
  <c r="BB283" i="2"/>
  <c r="C284" i="2"/>
  <c r="M284" i="2"/>
  <c r="U284" i="2"/>
  <c r="AC284" i="2"/>
  <c r="AK284" i="2"/>
  <c r="AS284" i="2"/>
  <c r="R20" i="7"/>
  <c r="X20" i="7"/>
  <c r="H22" i="7"/>
  <c r="AZ22" i="7"/>
  <c r="BB22" i="7"/>
  <c r="BF22" i="7"/>
  <c r="B24" i="7"/>
  <c r="V24" i="7"/>
  <c r="AH24" i="7"/>
  <c r="AT24" i="7"/>
  <c r="BH24" i="7"/>
  <c r="B26" i="7"/>
  <c r="L26" i="7"/>
  <c r="AP26" i="7"/>
  <c r="AZ26" i="7"/>
  <c r="E27" i="7"/>
  <c r="AT28" i="7"/>
  <c r="G29" i="7"/>
  <c r="I29" i="7"/>
  <c r="L30" i="7"/>
  <c r="AJ30" i="7"/>
  <c r="AP30" i="7"/>
  <c r="AP131" i="7" s="1"/>
  <c r="AR30" i="7"/>
  <c r="C31" i="7"/>
  <c r="R32" i="7"/>
  <c r="AJ32" i="7"/>
  <c r="AL32" i="7"/>
  <c r="AP32" i="7"/>
  <c r="BB32" i="7"/>
  <c r="BF32" i="7"/>
  <c r="C33" i="7"/>
  <c r="I33" i="7"/>
  <c r="B34" i="7"/>
  <c r="H34" i="7"/>
  <c r="AF34" i="7"/>
  <c r="AL36" i="7"/>
  <c r="BH36" i="7"/>
  <c r="E37" i="7"/>
  <c r="R38" i="7"/>
  <c r="AZ38" i="7"/>
  <c r="BB38" i="7"/>
  <c r="BH38" i="7"/>
  <c r="D40" i="7"/>
  <c r="H40" i="7"/>
  <c r="R40" i="7"/>
  <c r="Z40" i="7"/>
  <c r="AH40" i="7"/>
  <c r="BB40" i="7"/>
  <c r="I41" i="7"/>
  <c r="L42" i="7"/>
  <c r="R42" i="7"/>
  <c r="X42" i="7"/>
  <c r="AH42" i="7"/>
  <c r="AJ42" i="7"/>
  <c r="AR42" i="7"/>
  <c r="AZ42" i="7"/>
  <c r="BB42" i="7"/>
  <c r="BH42" i="7"/>
  <c r="AL44" i="7"/>
  <c r="BH44" i="7"/>
  <c r="AD46" i="7"/>
  <c r="AL46" i="7"/>
  <c r="BB46" i="7"/>
  <c r="R48" i="7"/>
  <c r="V48" i="7"/>
  <c r="AJ48" i="7"/>
  <c r="BH48" i="7"/>
  <c r="AF50" i="7"/>
  <c r="AR52" i="7"/>
  <c r="AR153" i="7" s="1"/>
  <c r="R54" i="7"/>
  <c r="R156" i="7" s="1"/>
  <c r="AL54" i="7"/>
  <c r="BF54" i="7"/>
  <c r="N56" i="7"/>
  <c r="T56" i="7"/>
  <c r="Z56" i="7"/>
  <c r="AT56" i="7"/>
  <c r="AV56" i="7"/>
  <c r="R58" i="7"/>
  <c r="AF58" i="7"/>
  <c r="AJ58" i="7"/>
  <c r="AV58" i="7"/>
  <c r="BH58" i="7"/>
  <c r="P60" i="7"/>
  <c r="AB60" i="7"/>
  <c r="AD60" i="7"/>
  <c r="AH60" i="7"/>
  <c r="AR60" i="7"/>
  <c r="AV60" i="7"/>
  <c r="BF60" i="7"/>
  <c r="P62" i="7"/>
  <c r="X62" i="7"/>
  <c r="AF62" i="7"/>
  <c r="AN62" i="7"/>
  <c r="AX62" i="7"/>
  <c r="BF62" i="7"/>
  <c r="P66" i="7"/>
  <c r="R66" i="7"/>
  <c r="X66" i="7"/>
  <c r="N68" i="7"/>
  <c r="R68" i="7"/>
  <c r="AT68" i="7"/>
  <c r="AV68" i="7"/>
  <c r="BH68" i="7"/>
  <c r="P70" i="7"/>
  <c r="Z70" i="7"/>
  <c r="AH70" i="7"/>
  <c r="AH171" i="7" s="1"/>
  <c r="BB70" i="7"/>
  <c r="BF70" i="7"/>
  <c r="N72" i="7"/>
  <c r="P72" i="7"/>
  <c r="X72" i="7"/>
  <c r="AF72" i="7"/>
  <c r="AL72" i="7"/>
  <c r="AR72" i="7"/>
  <c r="AV72" i="7"/>
  <c r="AZ72" i="7"/>
  <c r="BH72" i="7"/>
  <c r="AB74" i="7"/>
  <c r="AP74" i="7"/>
  <c r="BH74" i="7"/>
  <c r="T76" i="7"/>
  <c r="AL76" i="7"/>
  <c r="AR76" i="7"/>
  <c r="AV76" i="7"/>
  <c r="AX76" i="7"/>
  <c r="BF76" i="7"/>
  <c r="BH76" i="7"/>
  <c r="X78" i="7"/>
  <c r="AF78" i="7"/>
  <c r="AN78" i="7"/>
  <c r="BH80" i="7"/>
  <c r="BD82" i="7"/>
  <c r="BH82" i="7"/>
  <c r="X86" i="7"/>
  <c r="AX191" i="7"/>
  <c r="H191" i="7"/>
  <c r="R191" i="7"/>
  <c r="Z191" i="7"/>
  <c r="AH191" i="7"/>
  <c r="AP191" i="7"/>
  <c r="C191" i="7"/>
  <c r="O191" i="7"/>
  <c r="S191" i="7"/>
  <c r="AA191" i="7"/>
  <c r="AE191" i="7"/>
  <c r="AQ191" i="7"/>
  <c r="AY296" i="7"/>
  <c r="AU296" i="7"/>
  <c r="AQ296" i="7"/>
  <c r="AM296" i="7"/>
  <c r="AI296" i="7"/>
  <c r="AE296" i="7"/>
  <c r="AA296" i="7"/>
  <c r="W296" i="7"/>
  <c r="S296" i="7"/>
  <c r="O296" i="7"/>
  <c r="I296" i="7"/>
  <c r="BD192" i="7"/>
  <c r="AD192" i="7"/>
  <c r="Z192" i="7"/>
  <c r="V192" i="7"/>
  <c r="R192" i="7"/>
  <c r="BE296" i="7"/>
  <c r="AG216" i="3"/>
  <c r="BE247" i="3"/>
  <c r="AT213" i="2"/>
  <c r="P215" i="2"/>
  <c r="AX217" i="2"/>
  <c r="P221" i="2"/>
  <c r="AS226" i="2"/>
  <c r="AD231" i="2"/>
  <c r="AS232" i="2"/>
  <c r="BB237" i="2"/>
  <c r="Y242" i="2"/>
  <c r="AK248" i="2"/>
  <c r="N251" i="2"/>
  <c r="BA189" i="7"/>
  <c r="BA293" i="7"/>
  <c r="B190" i="7"/>
  <c r="B294" i="7"/>
  <c r="L190" i="7"/>
  <c r="L294" i="7"/>
  <c r="T190" i="7"/>
  <c r="T294" i="7"/>
  <c r="AB190" i="7"/>
  <c r="AB294" i="7"/>
  <c r="AJ190" i="7"/>
  <c r="AJ294" i="7"/>
  <c r="AR189" i="7"/>
  <c r="AR294" i="7"/>
  <c r="L191" i="7"/>
  <c r="L296" i="7"/>
  <c r="T191" i="7"/>
  <c r="T296" i="7"/>
  <c r="AB191" i="7"/>
  <c r="AB296" i="7"/>
  <c r="AJ191" i="7"/>
  <c r="AJ296" i="7"/>
  <c r="AR191" i="7"/>
  <c r="AR296" i="7"/>
  <c r="BC191" i="7"/>
  <c r="BC192" i="7"/>
  <c r="G191" i="7"/>
  <c r="G192" i="7"/>
  <c r="J193" i="7"/>
  <c r="K194" i="2"/>
  <c r="J194" i="7"/>
  <c r="K195" i="2"/>
  <c r="K94" i="7"/>
  <c r="K296" i="8"/>
  <c r="K195" i="8"/>
  <c r="BF296" i="4"/>
  <c r="BB296" i="4"/>
  <c r="AZ296" i="4"/>
  <c r="AV296" i="4"/>
  <c r="AP296" i="4"/>
  <c r="AL296" i="4"/>
  <c r="AJ296" i="4"/>
  <c r="AF296" i="4"/>
  <c r="Z296" i="4"/>
  <c r="V296" i="4"/>
  <c r="T296" i="4"/>
  <c r="P296" i="4"/>
  <c r="H296" i="4"/>
  <c r="B296" i="4"/>
  <c r="BC296" i="4"/>
  <c r="AU296" i="4"/>
  <c r="AM296" i="4"/>
  <c r="AE296" i="4"/>
  <c r="W296" i="4"/>
  <c r="O296" i="4"/>
  <c r="AR295" i="4"/>
  <c r="AB295" i="4"/>
  <c r="L295" i="4"/>
  <c r="B295" i="4"/>
  <c r="BC296" i="7"/>
  <c r="AX295" i="7"/>
  <c r="AP295" i="7"/>
  <c r="AL295" i="7"/>
  <c r="AH295" i="7"/>
  <c r="Z295" i="7"/>
  <c r="V295" i="7"/>
  <c r="R295" i="7"/>
  <c r="H295" i="7"/>
  <c r="L95" i="12" s="1"/>
  <c r="BG294" i="7"/>
  <c r="BC294" i="7"/>
  <c r="BH296" i="4"/>
  <c r="BD296" i="4"/>
  <c r="AX296" i="4"/>
  <c r="AT296" i="4"/>
  <c r="AR296" i="4"/>
  <c r="AN296" i="4"/>
  <c r="AH296" i="4"/>
  <c r="AD296" i="4"/>
  <c r="AB296" i="4"/>
  <c r="X296" i="4"/>
  <c r="R296" i="4"/>
  <c r="N296" i="4"/>
  <c r="L296" i="4"/>
  <c r="F296" i="4"/>
  <c r="D296" i="4"/>
  <c r="AH295" i="4"/>
  <c r="R295" i="4"/>
  <c r="G296" i="7"/>
  <c r="J293" i="5"/>
  <c r="J192" i="3"/>
  <c r="K192" i="3"/>
  <c r="I192" i="4"/>
  <c r="K195" i="6"/>
  <c r="K193" i="6"/>
  <c r="K195" i="5"/>
  <c r="K296" i="3"/>
  <c r="K195" i="3"/>
  <c r="J293" i="2"/>
  <c r="J293" i="8"/>
  <c r="K194" i="6"/>
  <c r="J293" i="6"/>
  <c r="J295" i="5"/>
  <c r="K194" i="5"/>
  <c r="K194" i="3"/>
  <c r="AS192" i="4"/>
  <c r="AK192" i="4"/>
  <c r="AC192" i="4"/>
  <c r="U192" i="4"/>
  <c r="M192" i="4"/>
  <c r="C192" i="4"/>
  <c r="K294" i="3"/>
  <c r="K193" i="3"/>
  <c r="J294" i="2"/>
  <c r="BE192" i="4"/>
  <c r="BG192" i="4"/>
  <c r="S192" i="4"/>
  <c r="AA192" i="4"/>
  <c r="AI192" i="4"/>
  <c r="AQ192" i="4"/>
  <c r="U286" i="2"/>
  <c r="AK286" i="2"/>
  <c r="AH287" i="2"/>
  <c r="U288" i="2"/>
  <c r="AS288" i="2"/>
  <c r="AB172" i="2"/>
  <c r="AF172" i="2"/>
  <c r="AN172" i="2"/>
  <c r="L174" i="2"/>
  <c r="P174" i="2"/>
  <c r="V173" i="2"/>
  <c r="AB173" i="2"/>
  <c r="AH174" i="2"/>
  <c r="AR174" i="2"/>
  <c r="BB173" i="2"/>
  <c r="BF173" i="2"/>
  <c r="C175" i="2"/>
  <c r="E175" i="2"/>
  <c r="M174" i="2"/>
  <c r="Y174" i="2"/>
  <c r="AE175" i="2"/>
  <c r="AI174" i="2"/>
  <c r="AQ175" i="2"/>
  <c r="AW175" i="2"/>
  <c r="BG174" i="2"/>
  <c r="B175" i="2"/>
  <c r="D175" i="2"/>
  <c r="H176" i="2"/>
  <c r="L175" i="2"/>
  <c r="N176" i="2"/>
  <c r="P176" i="2"/>
  <c r="V176" i="2"/>
  <c r="Z176" i="2"/>
  <c r="AB176" i="2"/>
  <c r="AD176" i="2"/>
  <c r="AH176" i="2"/>
  <c r="AL176" i="2"/>
  <c r="AP175" i="2"/>
  <c r="AT175" i="2"/>
  <c r="AX175" i="2"/>
  <c r="BD175" i="2"/>
  <c r="S176" i="2"/>
  <c r="W177" i="2"/>
  <c r="Y177" i="2"/>
  <c r="AE177" i="2"/>
  <c r="B177" i="2"/>
  <c r="D178" i="2"/>
  <c r="F177" i="2"/>
  <c r="V177" i="2"/>
  <c r="X177" i="2"/>
  <c r="Z177" i="2"/>
  <c r="AB177" i="2"/>
  <c r="AD177" i="2"/>
  <c r="AV178" i="2"/>
  <c r="BB177" i="2"/>
  <c r="BF177" i="2"/>
  <c r="I179" i="2"/>
  <c r="Q179" i="2"/>
  <c r="S178" i="2"/>
  <c r="AI178" i="2"/>
  <c r="H179" i="2"/>
  <c r="L180" i="2"/>
  <c r="P179" i="2"/>
  <c r="AT179" i="2"/>
  <c r="AX180" i="2"/>
  <c r="AE180" i="2"/>
  <c r="AV185" i="2"/>
  <c r="G105" i="5"/>
  <c r="T106" i="5"/>
  <c r="X106" i="5"/>
  <c r="AD105" i="5"/>
  <c r="AH105" i="5"/>
  <c r="AJ106" i="5"/>
  <c r="AR106" i="5"/>
  <c r="BF106" i="5"/>
  <c r="G106" i="5"/>
  <c r="S106" i="5"/>
  <c r="AC107" i="5"/>
  <c r="AO106" i="5"/>
  <c r="AS107" i="5"/>
  <c r="AU107" i="5"/>
  <c r="BE106" i="5"/>
  <c r="P107" i="5"/>
  <c r="AX108" i="5"/>
  <c r="AZ107" i="5"/>
  <c r="G109" i="5"/>
  <c r="I109" i="5"/>
  <c r="M109" i="5"/>
  <c r="O109" i="5"/>
  <c r="AI108" i="5"/>
  <c r="AO109" i="5"/>
  <c r="AY109" i="5"/>
  <c r="B109" i="5"/>
  <c r="V109" i="5"/>
  <c r="AD109" i="5"/>
  <c r="AJ110" i="5"/>
  <c r="AL110" i="5"/>
  <c r="AP109" i="5"/>
  <c r="BD110" i="5"/>
  <c r="C111" i="5"/>
  <c r="G111" i="5"/>
  <c r="AI111" i="5"/>
  <c r="AQ110" i="5"/>
  <c r="AW111" i="5"/>
  <c r="AY110" i="5"/>
  <c r="B111" i="5"/>
  <c r="V111" i="5"/>
  <c r="AF111" i="5"/>
  <c r="AN112" i="5"/>
  <c r="AP111" i="5"/>
  <c r="BB112" i="5"/>
  <c r="BD111" i="5"/>
  <c r="I112" i="5"/>
  <c r="M113" i="5"/>
  <c r="Y112" i="5"/>
  <c r="AS113" i="5"/>
  <c r="BG112" i="5"/>
  <c r="B114" i="5"/>
  <c r="F114" i="5"/>
  <c r="L113" i="5"/>
  <c r="X114" i="5"/>
  <c r="AD114" i="5"/>
  <c r="AJ113" i="5"/>
  <c r="AR114" i="5"/>
  <c r="G114" i="5"/>
  <c r="O115" i="5"/>
  <c r="AA115" i="5"/>
  <c r="AU114" i="5"/>
  <c r="BE114" i="5"/>
  <c r="F115" i="5"/>
  <c r="P115" i="5"/>
  <c r="R115" i="5"/>
  <c r="V116" i="5"/>
  <c r="AH115" i="5"/>
  <c r="AP116" i="5"/>
  <c r="AR115" i="5"/>
  <c r="AV115" i="5"/>
  <c r="AZ116" i="5"/>
  <c r="BF115" i="5"/>
  <c r="G117" i="5"/>
  <c r="I117" i="5"/>
  <c r="O116" i="5"/>
  <c r="S116" i="5"/>
  <c r="AM117" i="5"/>
  <c r="AS117" i="5"/>
  <c r="AU117" i="5"/>
  <c r="AW117" i="5"/>
  <c r="BA117" i="5"/>
  <c r="BC116" i="5"/>
  <c r="BE117" i="5"/>
  <c r="BG116" i="5"/>
  <c r="B117" i="5"/>
  <c r="R117" i="5"/>
  <c r="AN118" i="5"/>
  <c r="AV117" i="5"/>
  <c r="BD118" i="5"/>
  <c r="C118" i="5"/>
  <c r="M118" i="5"/>
  <c r="AA119" i="5"/>
  <c r="AO118" i="5"/>
  <c r="AU119" i="5"/>
  <c r="B119" i="5"/>
  <c r="D120" i="5"/>
  <c r="T120" i="5"/>
  <c r="AB119" i="5"/>
  <c r="AP119" i="5"/>
  <c r="AV119" i="5"/>
  <c r="E120" i="5"/>
  <c r="S121" i="5"/>
  <c r="AM120" i="5"/>
  <c r="AQ120" i="5"/>
  <c r="BA120" i="5"/>
  <c r="BG121" i="5"/>
  <c r="T122" i="5"/>
  <c r="AB122" i="5"/>
  <c r="AD122" i="5"/>
  <c r="AR122" i="5"/>
  <c r="E123" i="5"/>
  <c r="AC123" i="5"/>
  <c r="AY122" i="5"/>
  <c r="BA123" i="5"/>
  <c r="BC122" i="5"/>
  <c r="BG123" i="5"/>
  <c r="P124" i="5"/>
  <c r="T123" i="5"/>
  <c r="V123" i="5"/>
  <c r="X124" i="5"/>
  <c r="AL124" i="5"/>
  <c r="AX123" i="5"/>
  <c r="AO125" i="5"/>
  <c r="BA124" i="5"/>
  <c r="F125" i="5"/>
  <c r="P126" i="5"/>
  <c r="AD126" i="5"/>
  <c r="AJ125" i="5"/>
  <c r="AL125" i="5"/>
  <c r="AX126" i="5"/>
  <c r="BB126" i="5"/>
  <c r="BD126" i="5"/>
  <c r="C126" i="5"/>
  <c r="U127" i="5"/>
  <c r="W126" i="5"/>
  <c r="AG127" i="5"/>
  <c r="AY127" i="5"/>
  <c r="Z127" i="5"/>
  <c r="AX127" i="5"/>
  <c r="BD127" i="5"/>
  <c r="C129" i="5"/>
  <c r="I129" i="5"/>
  <c r="AG128" i="5"/>
  <c r="AK128" i="5"/>
  <c r="AM129" i="5"/>
  <c r="AW128" i="5"/>
  <c r="H130" i="5"/>
  <c r="Z129" i="5"/>
  <c r="AJ130" i="5"/>
  <c r="AV129" i="5"/>
  <c r="AZ129" i="5"/>
  <c r="AE130" i="5"/>
  <c r="AI131" i="5"/>
  <c r="AS130" i="5"/>
  <c r="B132" i="5"/>
  <c r="D132" i="5"/>
  <c r="F132" i="5"/>
  <c r="N132" i="5"/>
  <c r="V131" i="5"/>
  <c r="E133" i="5"/>
  <c r="M133" i="5"/>
  <c r="Q133" i="5"/>
  <c r="Y132" i="5"/>
  <c r="AQ132" i="5"/>
  <c r="AS132" i="5"/>
  <c r="BA132" i="5"/>
  <c r="BG132" i="5"/>
  <c r="B133" i="5"/>
  <c r="F134" i="5"/>
  <c r="V134" i="5"/>
  <c r="AD134" i="5"/>
  <c r="AN134" i="5"/>
  <c r="E135" i="5"/>
  <c r="M135" i="5"/>
  <c r="S135" i="5"/>
  <c r="AA134" i="5"/>
  <c r="AC135" i="5"/>
  <c r="AE134" i="5"/>
  <c r="AG135" i="5"/>
  <c r="AK135" i="5"/>
  <c r="BC135" i="5"/>
  <c r="F135" i="5"/>
  <c r="N135" i="5"/>
  <c r="P135" i="5"/>
  <c r="R135" i="5"/>
  <c r="AH135" i="5"/>
  <c r="AJ135" i="5"/>
  <c r="AV135" i="5"/>
  <c r="AX135" i="5"/>
  <c r="AZ136" i="5"/>
  <c r="AI136" i="5"/>
  <c r="AM136" i="5"/>
  <c r="AQ137" i="5"/>
  <c r="BG137" i="5"/>
  <c r="P138" i="5"/>
  <c r="AD138" i="5"/>
  <c r="AR137" i="5"/>
  <c r="AV137" i="5"/>
  <c r="C139" i="5"/>
  <c r="U138" i="5"/>
  <c r="W139" i="5"/>
  <c r="AE139" i="5"/>
  <c r="AI139" i="5"/>
  <c r="AU138" i="5"/>
  <c r="AY139" i="5"/>
  <c r="B140" i="5"/>
  <c r="F140" i="5"/>
  <c r="N139" i="5"/>
  <c r="X140" i="5"/>
  <c r="AD140" i="5"/>
  <c r="AN139" i="5"/>
  <c r="AR139" i="5"/>
  <c r="AT139" i="5"/>
  <c r="G141" i="5"/>
  <c r="I141" i="5"/>
  <c r="Y141" i="5"/>
  <c r="AK141" i="5"/>
  <c r="AU140" i="5"/>
  <c r="AW141" i="5"/>
  <c r="B142" i="5"/>
  <c r="F142" i="5"/>
  <c r="N142" i="5"/>
  <c r="P142" i="5"/>
  <c r="V142" i="5"/>
  <c r="X141" i="5"/>
  <c r="AV142" i="5"/>
  <c r="AX142" i="5"/>
  <c r="G142" i="5"/>
  <c r="O143" i="5"/>
  <c r="U143" i="5"/>
  <c r="W142" i="5"/>
  <c r="AK142" i="5"/>
  <c r="AY143" i="5"/>
  <c r="BE142" i="5"/>
  <c r="H144" i="5"/>
  <c r="P143" i="5"/>
  <c r="AD144" i="5"/>
  <c r="BD143" i="5"/>
  <c r="BF144" i="5"/>
  <c r="M145" i="5"/>
  <c r="S145" i="5"/>
  <c r="U145" i="5"/>
  <c r="AI144" i="5"/>
  <c r="AY144" i="5"/>
  <c r="BA145" i="5"/>
  <c r="B145" i="5"/>
  <c r="D145" i="5"/>
  <c r="F145" i="5"/>
  <c r="N146" i="5"/>
  <c r="T146" i="5"/>
  <c r="V146" i="5"/>
  <c r="AX145" i="5"/>
  <c r="G147" i="5"/>
  <c r="W147" i="5"/>
  <c r="B46" i="7"/>
  <c r="D148" i="5"/>
  <c r="F46" i="7"/>
  <c r="L46" i="7"/>
  <c r="N148" i="5"/>
  <c r="R147" i="5"/>
  <c r="T148" i="5"/>
  <c r="V148" i="5"/>
  <c r="AB148" i="5"/>
  <c r="AN147" i="5"/>
  <c r="AV148" i="5"/>
  <c r="C148" i="5"/>
  <c r="G148" i="5"/>
  <c r="I148" i="5"/>
  <c r="M148" i="5"/>
  <c r="O148" i="5"/>
  <c r="S148" i="5"/>
  <c r="U149" i="5"/>
  <c r="Y148" i="5"/>
  <c r="B150" i="5"/>
  <c r="H48" i="7"/>
  <c r="L150" i="5"/>
  <c r="P150" i="5"/>
  <c r="X149" i="5"/>
  <c r="AR150" i="5"/>
  <c r="AT149" i="5"/>
  <c r="BB150" i="5"/>
  <c r="C150" i="5"/>
  <c r="G150" i="5"/>
  <c r="AA151" i="5"/>
  <c r="AY151" i="5"/>
  <c r="D152" i="5"/>
  <c r="H151" i="5"/>
  <c r="V151" i="5"/>
  <c r="AD152" i="5"/>
  <c r="AN152" i="5"/>
  <c r="AR152" i="5"/>
  <c r="C153" i="5"/>
  <c r="U153" i="5"/>
  <c r="AK152" i="5"/>
  <c r="AO152" i="5"/>
  <c r="AU152" i="5"/>
  <c r="BA153" i="5"/>
  <c r="BC152" i="5"/>
  <c r="D52" i="7"/>
  <c r="H153" i="5"/>
  <c r="N153" i="5"/>
  <c r="P154" i="5"/>
  <c r="AF154" i="5"/>
  <c r="AN154" i="5"/>
  <c r="AP153" i="5"/>
  <c r="BF153" i="5"/>
  <c r="G155" i="5"/>
  <c r="W154" i="5"/>
  <c r="AA155" i="5"/>
  <c r="AC155" i="5"/>
  <c r="AI155" i="5"/>
  <c r="BE155" i="5"/>
  <c r="B156" i="5"/>
  <c r="N155" i="5"/>
  <c r="AD155" i="5"/>
  <c r="AJ155" i="5"/>
  <c r="BD155" i="5"/>
  <c r="E156" i="5"/>
  <c r="G55" i="7"/>
  <c r="I157" i="5"/>
  <c r="AQ156" i="5"/>
  <c r="BA157" i="5"/>
  <c r="BG157" i="5"/>
  <c r="B157" i="5"/>
  <c r="AL158" i="5"/>
  <c r="G158" i="5"/>
  <c r="I158" i="5"/>
  <c r="U159" i="5"/>
  <c r="AA158" i="5"/>
  <c r="AE158" i="5"/>
  <c r="AY159" i="5"/>
  <c r="BA158" i="5"/>
  <c r="D58" i="7"/>
  <c r="F58" i="7"/>
  <c r="L58" i="7"/>
  <c r="T160" i="5"/>
  <c r="AP160" i="5"/>
  <c r="AX160" i="5"/>
  <c r="C59" i="7"/>
  <c r="AG161" i="5"/>
  <c r="AU161" i="5"/>
  <c r="BE160" i="5"/>
  <c r="BD161" i="5"/>
  <c r="U163" i="5"/>
  <c r="AW162" i="5"/>
  <c r="B164" i="5"/>
  <c r="T164" i="5"/>
  <c r="Z164" i="5"/>
  <c r="AB163" i="5"/>
  <c r="AL164" i="5"/>
  <c r="AZ163" i="5"/>
  <c r="I165" i="5"/>
  <c r="Q164" i="5"/>
  <c r="U164" i="5"/>
  <c r="W165" i="5"/>
  <c r="AI165" i="5"/>
  <c r="AW164" i="5"/>
  <c r="B165" i="5"/>
  <c r="D165" i="5"/>
  <c r="N165" i="5"/>
  <c r="AF166" i="5"/>
  <c r="AX165" i="5"/>
  <c r="AM166" i="5"/>
  <c r="AS166" i="5"/>
  <c r="AU166" i="5"/>
  <c r="L167" i="5"/>
  <c r="V167" i="5"/>
  <c r="Z168" i="5"/>
  <c r="AF167" i="5"/>
  <c r="AT167" i="5"/>
  <c r="I169" i="5"/>
  <c r="S168" i="5"/>
  <c r="AC169" i="5"/>
  <c r="AG168" i="5"/>
  <c r="AI169" i="5"/>
  <c r="BE168" i="5"/>
  <c r="B169" i="5"/>
  <c r="D68" i="7"/>
  <c r="F170" i="5"/>
  <c r="H169" i="5"/>
  <c r="V169" i="5"/>
  <c r="X169" i="5"/>
  <c r="AJ170" i="5"/>
  <c r="AL169" i="5"/>
  <c r="AX170" i="5"/>
  <c r="BF170" i="5"/>
  <c r="E69" i="7"/>
  <c r="G171" i="5"/>
  <c r="S171" i="5"/>
  <c r="AC170" i="5"/>
  <c r="AE171" i="5"/>
  <c r="AG171" i="5"/>
  <c r="AM170" i="5"/>
  <c r="BC171" i="5"/>
  <c r="BE171" i="5"/>
  <c r="B172" i="5"/>
  <c r="L171" i="5"/>
  <c r="R172" i="5"/>
  <c r="T172" i="5"/>
  <c r="X171" i="5"/>
  <c r="AJ172" i="5"/>
  <c r="AX171" i="5"/>
  <c r="G71" i="7"/>
  <c r="AE172" i="5"/>
  <c r="AQ172" i="5"/>
  <c r="B174" i="5"/>
  <c r="AH173" i="5"/>
  <c r="AN173" i="5"/>
  <c r="AT174" i="5"/>
  <c r="BF174" i="5"/>
  <c r="C73" i="7"/>
  <c r="E174" i="5"/>
  <c r="G175" i="5"/>
  <c r="I73" i="7"/>
  <c r="AC175" i="5"/>
  <c r="AU175" i="5"/>
  <c r="BC175" i="5"/>
  <c r="F176" i="5"/>
  <c r="H74" i="7"/>
  <c r="N175" i="5"/>
  <c r="AH176" i="5"/>
  <c r="AL176" i="5"/>
  <c r="AV175" i="5"/>
  <c r="G75" i="7"/>
  <c r="D76" i="7"/>
  <c r="AZ178" i="5"/>
  <c r="C77" i="7"/>
  <c r="E77" i="7"/>
  <c r="I179" i="5"/>
  <c r="Q179" i="5"/>
  <c r="S178" i="5"/>
  <c r="AY178" i="5"/>
  <c r="D78" i="7"/>
  <c r="F180" i="5"/>
  <c r="L180" i="5"/>
  <c r="N180" i="5"/>
  <c r="P180" i="5"/>
  <c r="R180" i="5"/>
  <c r="T180" i="5"/>
  <c r="AB180" i="5"/>
  <c r="AJ180" i="5"/>
  <c r="AR179" i="5"/>
  <c r="BF179" i="5"/>
  <c r="E180" i="5"/>
  <c r="U180" i="5"/>
  <c r="AA180" i="5"/>
  <c r="AS180" i="5"/>
  <c r="AU180" i="5"/>
  <c r="BG180" i="5"/>
  <c r="AZ183" i="5"/>
  <c r="C209" i="8"/>
  <c r="E209" i="8"/>
  <c r="G209" i="8"/>
  <c r="I209" i="8"/>
  <c r="AZ105" i="8"/>
  <c r="BB105" i="8"/>
  <c r="BD105" i="8"/>
  <c r="BF105" i="8"/>
  <c r="C4" i="7"/>
  <c r="C105" i="7" s="1"/>
  <c r="E106" i="8"/>
  <c r="G4" i="7"/>
  <c r="G105" i="7" s="1"/>
  <c r="I106" i="8"/>
  <c r="B5" i="7"/>
  <c r="D106" i="8"/>
  <c r="F107" i="8"/>
  <c r="H106" i="8"/>
  <c r="L5" i="7"/>
  <c r="E108" i="8"/>
  <c r="G108" i="8"/>
  <c r="I107" i="8"/>
  <c r="F7" i="7"/>
  <c r="H108" i="8"/>
  <c r="L209" i="8"/>
  <c r="I8" i="7"/>
  <c r="B9" i="7"/>
  <c r="D9" i="7"/>
  <c r="F9" i="7"/>
  <c r="C10" i="7"/>
  <c r="E10" i="7"/>
  <c r="I111" i="8"/>
  <c r="D112" i="8"/>
  <c r="H112" i="8"/>
  <c r="E114" i="8"/>
  <c r="G113" i="8"/>
  <c r="I12" i="7"/>
  <c r="B13" i="7"/>
  <c r="D13" i="7"/>
  <c r="F114" i="8"/>
  <c r="H114" i="8"/>
  <c r="C115" i="8"/>
  <c r="E14" i="7"/>
  <c r="I115" i="8"/>
  <c r="D116" i="8"/>
  <c r="F15" i="7"/>
  <c r="L15" i="7"/>
  <c r="C118" i="8"/>
  <c r="E117" i="8"/>
  <c r="G16" i="7"/>
  <c r="I118" i="8"/>
  <c r="B119" i="8"/>
  <c r="F17" i="7"/>
  <c r="H119" i="8"/>
  <c r="G18" i="7"/>
  <c r="I120" i="8"/>
  <c r="B19" i="7"/>
  <c r="D19" i="7"/>
  <c r="F19" i="7"/>
  <c r="H120" i="8"/>
  <c r="L19" i="7"/>
  <c r="E121" i="8"/>
  <c r="G20" i="7"/>
  <c r="I20" i="7"/>
  <c r="B122" i="8"/>
  <c r="D21" i="7"/>
  <c r="F122" i="8"/>
  <c r="L21" i="7"/>
  <c r="C124" i="8"/>
  <c r="E22" i="7"/>
  <c r="G22" i="7"/>
  <c r="I123" i="8"/>
  <c r="H23" i="7"/>
  <c r="F127" i="8"/>
  <c r="L126" i="8"/>
  <c r="G127" i="8"/>
  <c r="F128" i="8"/>
  <c r="H128" i="8"/>
  <c r="B131" i="8"/>
  <c r="D131" i="8"/>
  <c r="H131" i="8"/>
  <c r="L130" i="8"/>
  <c r="E131" i="8"/>
  <c r="L133" i="8"/>
  <c r="B134" i="8"/>
  <c r="D134" i="8"/>
  <c r="H135" i="8"/>
  <c r="F137" i="8"/>
  <c r="H136" i="8"/>
  <c r="L137" i="8"/>
  <c r="E138" i="8"/>
  <c r="I137" i="8"/>
  <c r="F138" i="8"/>
  <c r="G139" i="8"/>
  <c r="I139" i="8"/>
  <c r="B141" i="8"/>
  <c r="H141" i="8"/>
  <c r="C142" i="8"/>
  <c r="I141" i="8"/>
  <c r="B142" i="8"/>
  <c r="F142" i="8"/>
  <c r="L142" i="8"/>
  <c r="C143" i="8"/>
  <c r="E144" i="8"/>
  <c r="G143" i="8"/>
  <c r="I144" i="8"/>
  <c r="D145" i="8"/>
  <c r="L144" i="8"/>
  <c r="C146" i="8"/>
  <c r="E146" i="8"/>
  <c r="B146" i="8"/>
  <c r="D147" i="8"/>
  <c r="C147" i="8"/>
  <c r="I147" i="8"/>
  <c r="D149" i="8"/>
  <c r="F149" i="8"/>
  <c r="L149" i="8"/>
  <c r="E150" i="8"/>
  <c r="I149" i="8"/>
  <c r="H151" i="8"/>
  <c r="G152" i="8"/>
  <c r="I151" i="8"/>
  <c r="H152" i="8"/>
  <c r="L152" i="8"/>
  <c r="I153" i="8"/>
  <c r="B155" i="8"/>
  <c r="H154" i="8"/>
  <c r="G156" i="8"/>
  <c r="I155" i="8"/>
  <c r="B157" i="8"/>
  <c r="H156" i="8"/>
  <c r="L156" i="8"/>
  <c r="E157" i="8"/>
  <c r="I157" i="8"/>
  <c r="C160" i="8"/>
  <c r="G160" i="8"/>
  <c r="I160" i="8"/>
  <c r="B160" i="8"/>
  <c r="F160" i="8"/>
  <c r="H160" i="8"/>
  <c r="G162" i="8"/>
  <c r="I161" i="8"/>
  <c r="B163" i="8"/>
  <c r="D162" i="8"/>
  <c r="H163" i="8"/>
  <c r="L163" i="8"/>
  <c r="C164" i="8"/>
  <c r="G164" i="8"/>
  <c r="B164" i="8"/>
  <c r="F165" i="8"/>
  <c r="H164" i="8"/>
  <c r="L165" i="8"/>
  <c r="C166" i="8"/>
  <c r="G166" i="8"/>
  <c r="I165" i="8"/>
  <c r="B167" i="8"/>
  <c r="H167" i="8"/>
  <c r="E167" i="8"/>
  <c r="BE191" i="7"/>
  <c r="BE295" i="7"/>
  <c r="AV191" i="7"/>
  <c r="AV296" i="7"/>
  <c r="BG191" i="7"/>
  <c r="BG192" i="7"/>
  <c r="K192" i="8"/>
  <c r="K193" i="2"/>
  <c r="K294" i="8"/>
  <c r="K193" i="8"/>
  <c r="J194" i="4"/>
  <c r="K93" i="7"/>
  <c r="K299" i="7" s="1"/>
  <c r="K194" i="8"/>
  <c r="J195" i="4"/>
  <c r="J195" i="7"/>
  <c r="AY296" i="4"/>
  <c r="AJ295" i="4"/>
  <c r="T295" i="4"/>
  <c r="G294" i="7"/>
  <c r="AX293" i="7"/>
  <c r="AV192" i="7"/>
  <c r="AT293" i="7"/>
  <c r="AR192" i="7"/>
  <c r="AN192" i="7"/>
  <c r="AJ192" i="7"/>
  <c r="AF192" i="7"/>
  <c r="AB192" i="7"/>
  <c r="X192" i="7"/>
  <c r="T192" i="7"/>
  <c r="P192" i="7"/>
  <c r="L192" i="7"/>
  <c r="F192" i="7"/>
  <c r="J192" i="5"/>
  <c r="J293" i="3"/>
  <c r="E192" i="4"/>
  <c r="J296" i="6"/>
  <c r="J294" i="6"/>
  <c r="J296" i="5"/>
  <c r="J294" i="5"/>
  <c r="J296" i="3"/>
  <c r="J192" i="2"/>
  <c r="J192" i="8"/>
  <c r="J296" i="2"/>
  <c r="J296" i="8"/>
  <c r="B192" i="7"/>
  <c r="J192" i="6"/>
  <c r="AW192" i="4"/>
  <c r="AO293" i="4"/>
  <c r="AO192" i="4"/>
  <c r="AG192" i="4"/>
  <c r="Y192" i="4"/>
  <c r="Q192" i="4"/>
  <c r="G192" i="4"/>
  <c r="J294" i="3"/>
  <c r="J295" i="8"/>
  <c r="J294" i="8"/>
  <c r="BA192" i="4"/>
  <c r="BB190" i="7"/>
  <c r="A7" i="5"/>
  <c r="A208" i="5"/>
  <c r="A107" i="5"/>
  <c r="A8" i="6"/>
  <c r="A209" i="6"/>
  <c r="A108" i="6"/>
  <c r="A209" i="8"/>
  <c r="A108" i="8"/>
  <c r="A8" i="8"/>
  <c r="A8" i="4"/>
  <c r="A209" i="4"/>
  <c r="A108" i="4"/>
  <c r="A7" i="7"/>
  <c r="A208" i="7"/>
  <c r="A107" i="7"/>
  <c r="A208" i="3"/>
  <c r="A107" i="3"/>
  <c r="A7" i="3"/>
  <c r="A7" i="2"/>
  <c r="A208" i="2"/>
  <c r="A107" i="2"/>
  <c r="A320" i="4"/>
  <c r="K91" i="7"/>
  <c r="K92" i="7"/>
  <c r="K298" i="7" s="1"/>
  <c r="A323" i="3"/>
  <c r="N114" i="3"/>
  <c r="AD117" i="3"/>
  <c r="X220" i="3"/>
  <c r="B226" i="3"/>
  <c r="AL125" i="3"/>
  <c r="H127" i="3"/>
  <c r="N237" i="3"/>
  <c r="AT138" i="3"/>
  <c r="F143" i="3"/>
  <c r="H246" i="3"/>
  <c r="N260" i="3"/>
  <c r="BB261" i="3"/>
  <c r="AL270" i="3"/>
  <c r="V274" i="3"/>
  <c r="B105" i="6"/>
  <c r="AQ105" i="2"/>
  <c r="D105" i="2"/>
  <c r="F106" i="2"/>
  <c r="L105" i="2"/>
  <c r="X106" i="2"/>
  <c r="AD106" i="2"/>
  <c r="AN105" i="2"/>
  <c r="BB106" i="2"/>
  <c r="BD105" i="2"/>
  <c r="C107" i="2"/>
  <c r="S107" i="2"/>
  <c r="BC106" i="2"/>
  <c r="L107" i="2"/>
  <c r="AB108" i="2"/>
  <c r="AT108" i="2"/>
  <c r="Q109" i="2"/>
  <c r="W108" i="2"/>
  <c r="AE109" i="2"/>
  <c r="AI108" i="2"/>
  <c r="H110" i="2"/>
  <c r="X110" i="2"/>
  <c r="AD110" i="2"/>
  <c r="AL110" i="2"/>
  <c r="AX109" i="2"/>
  <c r="I110" i="2"/>
  <c r="O110" i="2"/>
  <c r="AE111" i="2"/>
  <c r="BE110" i="2"/>
  <c r="P212" i="2"/>
  <c r="R111" i="2"/>
  <c r="AN111" i="2"/>
  <c r="Y112" i="2"/>
  <c r="AI112" i="2"/>
  <c r="AK112" i="2"/>
  <c r="AO112" i="2"/>
  <c r="AQ112" i="2"/>
  <c r="AU213" i="2"/>
  <c r="V113" i="2"/>
  <c r="AB113" i="2"/>
  <c r="AH113" i="2"/>
  <c r="AR114" i="2"/>
  <c r="AV113" i="2"/>
  <c r="AX114" i="2"/>
  <c r="C115" i="2"/>
  <c r="I215" i="2"/>
  <c r="AS115" i="2"/>
  <c r="AY115" i="2"/>
  <c r="AB115" i="2"/>
  <c r="I116" i="2"/>
  <c r="AK117" i="2"/>
  <c r="D117" i="2"/>
  <c r="L118" i="2"/>
  <c r="T118" i="2"/>
  <c r="AB118" i="2"/>
  <c r="AD117" i="2"/>
  <c r="AH118" i="2"/>
  <c r="BB117" i="2"/>
  <c r="BF218" i="2"/>
  <c r="U119" i="2"/>
  <c r="AI119" i="2"/>
  <c r="AU118" i="2"/>
  <c r="AY119" i="2"/>
  <c r="BC118" i="2"/>
  <c r="BG118" i="2"/>
  <c r="H120" i="2"/>
  <c r="AR119" i="2"/>
  <c r="AZ119" i="2"/>
  <c r="BB120" i="2"/>
  <c r="BF119" i="2"/>
  <c r="S120" i="2"/>
  <c r="AI120" i="2"/>
  <c r="AK121" i="2"/>
  <c r="BG121" i="2"/>
  <c r="N121" i="2"/>
  <c r="T121" i="2"/>
  <c r="AH121" i="2"/>
  <c r="AN122" i="2"/>
  <c r="AP122" i="2"/>
  <c r="AR222" i="2"/>
  <c r="M123" i="2"/>
  <c r="AK123" i="2"/>
  <c r="BC122" i="2"/>
  <c r="R124" i="2"/>
  <c r="Z123" i="2"/>
  <c r="AD123" i="2"/>
  <c r="AJ123" i="2"/>
  <c r="AR123" i="2"/>
  <c r="AT124" i="2"/>
  <c r="AX124" i="2"/>
  <c r="BB124" i="2"/>
  <c r="AG124" i="2"/>
  <c r="AI125" i="2"/>
  <c r="AK125" i="2"/>
  <c r="AY124" i="2"/>
  <c r="B126" i="2"/>
  <c r="V125" i="2"/>
  <c r="AN125" i="2"/>
  <c r="AP125" i="2"/>
  <c r="BD125" i="2"/>
  <c r="M127" i="2"/>
  <c r="U227" i="2"/>
  <c r="W126" i="2"/>
  <c r="AI127" i="2"/>
  <c r="AY126" i="2"/>
  <c r="R127" i="2"/>
  <c r="X128" i="2"/>
  <c r="AJ127" i="2"/>
  <c r="AR128" i="2"/>
  <c r="AZ127" i="2"/>
  <c r="Q128" i="2"/>
  <c r="AG129" i="2"/>
  <c r="AI128" i="2"/>
  <c r="AS128" i="2"/>
  <c r="BE128" i="2"/>
  <c r="R130" i="2"/>
  <c r="AN129" i="2"/>
  <c r="AT129" i="2"/>
  <c r="BB130" i="2"/>
  <c r="Q130" i="2"/>
  <c r="W131" i="2"/>
  <c r="AY130" i="2"/>
  <c r="BG131" i="2"/>
  <c r="L132" i="2"/>
  <c r="N132" i="2"/>
  <c r="AH132" i="2"/>
  <c r="E133" i="2"/>
  <c r="O133" i="2"/>
  <c r="AS133" i="2"/>
  <c r="B134" i="2"/>
  <c r="AF133" i="2"/>
  <c r="AN134" i="2"/>
  <c r="G135" i="2"/>
  <c r="U134" i="2"/>
  <c r="AU134" i="2"/>
  <c r="AY134" i="2"/>
  <c r="P135" i="2"/>
  <c r="T136" i="2"/>
  <c r="AB135" i="2"/>
  <c r="AR135" i="2"/>
  <c r="AT135" i="2"/>
  <c r="BD135" i="2"/>
  <c r="O136" i="2"/>
  <c r="W137" i="2"/>
  <c r="AG136" i="2"/>
  <c r="H137" i="2"/>
  <c r="AB138" i="2"/>
  <c r="AH138" i="2"/>
  <c r="AJ138" i="2"/>
  <c r="AN137" i="2"/>
  <c r="I139" i="2"/>
  <c r="Q138" i="2"/>
  <c r="S138" i="2"/>
  <c r="U138" i="2"/>
  <c r="AC138" i="2"/>
  <c r="AG139" i="2"/>
  <c r="AO139" i="2"/>
  <c r="H140" i="2"/>
  <c r="AF139" i="2"/>
  <c r="AL140" i="2"/>
  <c r="AZ139" i="2"/>
  <c r="BB140" i="2"/>
  <c r="BD139" i="2"/>
  <c r="G140" i="2"/>
  <c r="AI140" i="2"/>
  <c r="BG140" i="2"/>
  <c r="F141" i="2"/>
  <c r="L142" i="2"/>
  <c r="Z141" i="2"/>
  <c r="AB141" i="2"/>
  <c r="AX141" i="2"/>
  <c r="AZ141" i="2"/>
  <c r="M143" i="2"/>
  <c r="AG142" i="2"/>
  <c r="AK243" i="4"/>
  <c r="AO143" i="2"/>
  <c r="BE142" i="2"/>
  <c r="F143" i="2"/>
  <c r="H144" i="2"/>
  <c r="L143" i="2"/>
  <c r="P143" i="2"/>
  <c r="R144" i="2"/>
  <c r="T143" i="2"/>
  <c r="AJ143" i="2"/>
  <c r="AL143" i="2"/>
  <c r="AP143" i="2"/>
  <c r="AV143" i="2"/>
  <c r="BF143" i="2"/>
  <c r="AV146" i="2"/>
  <c r="Y147" i="2"/>
  <c r="AM147" i="2"/>
  <c r="F148" i="2"/>
  <c r="P148" i="2"/>
  <c r="AB147" i="2"/>
  <c r="AJ147" i="2"/>
  <c r="AL147" i="2"/>
  <c r="W148" i="2"/>
  <c r="AQ148" i="2"/>
  <c r="D150" i="2"/>
  <c r="V150" i="2"/>
  <c r="AD149" i="2"/>
  <c r="BD150" i="2"/>
  <c r="G251" i="2"/>
  <c r="AG151" i="2"/>
  <c r="AO151" i="2"/>
  <c r="AY151" i="2"/>
  <c r="BG151" i="2"/>
  <c r="B151" i="2"/>
  <c r="T151" i="2"/>
  <c r="AF151" i="2"/>
  <c r="AH151" i="2"/>
  <c r="AJ151" i="2"/>
  <c r="AN152" i="2"/>
  <c r="AT152" i="2"/>
  <c r="BB151" i="2"/>
  <c r="BD151" i="2"/>
  <c r="L254" i="2"/>
  <c r="AD154" i="2"/>
  <c r="Q154" i="2"/>
  <c r="S155" i="2"/>
  <c r="AS154" i="2"/>
  <c r="AW155" i="2"/>
  <c r="L256" i="2"/>
  <c r="AB155" i="2"/>
  <c r="AH155" i="2"/>
  <c r="AP156" i="2"/>
  <c r="AV156" i="2"/>
  <c r="AX155" i="2"/>
  <c r="O157" i="2"/>
  <c r="AO157" i="2"/>
  <c r="AY156" i="2"/>
  <c r="BE156" i="2"/>
  <c r="BG156" i="2"/>
  <c r="F157" i="2"/>
  <c r="L157" i="2"/>
  <c r="R158" i="2"/>
  <c r="V158" i="2"/>
  <c r="AD158" i="2"/>
  <c r="AF157" i="2"/>
  <c r="E159" i="2"/>
  <c r="I159" i="2"/>
  <c r="S159" i="2"/>
  <c r="W159" i="2"/>
  <c r="AE159" i="2"/>
  <c r="AI158" i="2"/>
  <c r="BG159" i="2"/>
  <c r="B160" i="2"/>
  <c r="D159" i="2"/>
  <c r="F159" i="2"/>
  <c r="H159" i="2"/>
  <c r="R160" i="2"/>
  <c r="Z159" i="2"/>
  <c r="AB160" i="2"/>
  <c r="AF159" i="2"/>
  <c r="AL160" i="2"/>
  <c r="AN160" i="2"/>
  <c r="AR160" i="2"/>
  <c r="C160" i="2"/>
  <c r="E161" i="2"/>
  <c r="M160" i="2"/>
  <c r="Y161" i="2"/>
  <c r="AC160" i="2"/>
  <c r="AG160" i="2"/>
  <c r="AM160" i="2"/>
  <c r="AS161" i="4"/>
  <c r="Z161" i="2"/>
  <c r="AJ162" i="2"/>
  <c r="AL262" i="2"/>
  <c r="AP262" i="2"/>
  <c r="AV161" i="2"/>
  <c r="AZ161" i="2"/>
  <c r="BB161" i="2"/>
  <c r="I163" i="2"/>
  <c r="Q163" i="2"/>
  <c r="Y163" i="2"/>
  <c r="AE163" i="2"/>
  <c r="AI163" i="2"/>
  <c r="AQ162" i="2"/>
  <c r="AW263" i="2"/>
  <c r="AY163" i="2"/>
  <c r="BA163" i="2"/>
  <c r="BC162" i="2"/>
  <c r="BE162" i="2"/>
  <c r="F163" i="2"/>
  <c r="L264" i="2"/>
  <c r="P163" i="2"/>
  <c r="R163" i="2"/>
  <c r="X164" i="2"/>
  <c r="Z163" i="2"/>
  <c r="AB163" i="2"/>
  <c r="AH164" i="2"/>
  <c r="AL163" i="2"/>
  <c r="AR163" i="2"/>
  <c r="AV164" i="2"/>
  <c r="AZ163" i="2"/>
  <c r="BD164" i="2"/>
  <c r="BF264" i="2"/>
  <c r="U164" i="2"/>
  <c r="W164" i="2"/>
  <c r="AA165" i="2"/>
  <c r="AE265" i="2"/>
  <c r="AQ165" i="2"/>
  <c r="AW165" i="2"/>
  <c r="L165" i="2"/>
  <c r="P266" i="2"/>
  <c r="R165" i="2"/>
  <c r="V165" i="2"/>
  <c r="X165" i="2"/>
  <c r="AB165" i="2"/>
  <c r="AF165" i="2"/>
  <c r="AP165" i="2"/>
  <c r="BB166" i="2"/>
  <c r="BF266" i="2"/>
  <c r="G167" i="2"/>
  <c r="U167" i="2"/>
  <c r="Y167" i="2"/>
  <c r="AC167" i="2"/>
  <c r="AO267" i="2"/>
  <c r="F167" i="2"/>
  <c r="L168" i="2"/>
  <c r="N168" i="2"/>
  <c r="T268" i="2"/>
  <c r="X168" i="2"/>
  <c r="Z167" i="2"/>
  <c r="AD268" i="2"/>
  <c r="AH168" i="2"/>
  <c r="AV168" i="2"/>
  <c r="AZ167" i="2"/>
  <c r="BB167" i="2"/>
  <c r="BF167" i="2"/>
  <c r="E169" i="2"/>
  <c r="I269" i="2"/>
  <c r="AK169" i="2"/>
  <c r="AO168" i="2"/>
  <c r="B169" i="2"/>
  <c r="H170" i="2"/>
  <c r="R169" i="2"/>
  <c r="X169" i="2"/>
  <c r="AH170" i="2"/>
  <c r="AV169" i="2"/>
  <c r="BD270" i="2"/>
  <c r="BF169" i="2"/>
  <c r="G171" i="2"/>
  <c r="S170" i="2"/>
  <c r="AA171" i="2"/>
  <c r="AE271" i="2"/>
  <c r="AI171" i="2"/>
  <c r="BA171" i="2"/>
  <c r="BE271" i="2"/>
  <c r="F172" i="2"/>
  <c r="Z171" i="2"/>
  <c r="AL272" i="2"/>
  <c r="AV272" i="2"/>
  <c r="AZ272" i="2"/>
  <c r="AC172" i="2"/>
  <c r="F173" i="2"/>
  <c r="U275" i="2"/>
  <c r="G277" i="2"/>
  <c r="AG277" i="2"/>
  <c r="AY277" i="2"/>
  <c r="P278" i="2"/>
  <c r="T278" i="2"/>
  <c r="AJ278" i="2"/>
  <c r="AM209" i="5"/>
  <c r="BC209" i="5"/>
  <c r="BC211" i="5"/>
  <c r="D212" i="5"/>
  <c r="AT212" i="5"/>
  <c r="O213" i="5"/>
  <c r="AE213" i="5"/>
  <c r="AQ213" i="5"/>
  <c r="AU213" i="5"/>
  <c r="BA213" i="5"/>
  <c r="BB214" i="5"/>
  <c r="AY215" i="5"/>
  <c r="T218" i="5"/>
  <c r="AU221" i="5"/>
  <c r="B222" i="5"/>
  <c r="Q223" i="5"/>
  <c r="AW223" i="5"/>
  <c r="B224" i="5"/>
  <c r="AV224" i="5"/>
  <c r="E225" i="5"/>
  <c r="S225" i="5"/>
  <c r="W225" i="5"/>
  <c r="AM227" i="5"/>
  <c r="AW227" i="5"/>
  <c r="F228" i="5"/>
  <c r="T228" i="5"/>
  <c r="AF228" i="5"/>
  <c r="AA229" i="5"/>
  <c r="W231" i="5"/>
  <c r="AC231" i="5"/>
  <c r="AW231" i="5"/>
  <c r="Z232" i="5"/>
  <c r="AH232" i="5"/>
  <c r="BE233" i="5"/>
  <c r="BG235" i="5"/>
  <c r="V238" i="5"/>
  <c r="AN238" i="5"/>
  <c r="AZ238" i="5"/>
  <c r="AM239" i="5"/>
  <c r="AY241" i="5"/>
  <c r="BG241" i="5"/>
  <c r="C243" i="5"/>
  <c r="AC243" i="5"/>
  <c r="N244" i="5"/>
  <c r="AX244" i="5"/>
  <c r="Q245" i="5"/>
  <c r="AK245" i="5"/>
  <c r="AQ245" i="5"/>
  <c r="H246" i="5"/>
  <c r="R246" i="5"/>
  <c r="BD246" i="5"/>
  <c r="H248" i="5"/>
  <c r="AG249" i="5"/>
  <c r="Z250" i="5"/>
  <c r="M251" i="5"/>
  <c r="BC251" i="5"/>
  <c r="L252" i="5"/>
  <c r="AJ252" i="5"/>
  <c r="V254" i="5"/>
  <c r="AJ254" i="5"/>
  <c r="M255" i="5"/>
  <c r="AO255" i="5"/>
  <c r="F256" i="5"/>
  <c r="AN256" i="5"/>
  <c r="AI257" i="5"/>
  <c r="F258" i="5"/>
  <c r="AF258" i="5"/>
  <c r="AN258" i="5"/>
  <c r="BF258" i="5"/>
  <c r="Q259" i="5"/>
  <c r="W259" i="5"/>
  <c r="AQ259" i="5"/>
  <c r="H260" i="5"/>
  <c r="X262" i="5"/>
  <c r="AF262" i="5"/>
  <c r="AA263" i="5"/>
  <c r="AS263" i="5"/>
  <c r="AU263" i="5"/>
  <c r="BC263" i="5"/>
  <c r="G265" i="5"/>
  <c r="AN266" i="5"/>
  <c r="BD270" i="5"/>
  <c r="I271" i="5"/>
  <c r="F272" i="5"/>
  <c r="Y273" i="5"/>
  <c r="AM275" i="5"/>
  <c r="B276" i="5"/>
  <c r="T276" i="5"/>
  <c r="B7" i="7"/>
  <c r="E210" i="8"/>
  <c r="H211" i="8"/>
  <c r="L211" i="8"/>
  <c r="B11" i="7"/>
  <c r="C214" i="8"/>
  <c r="L215" i="8"/>
  <c r="B217" i="8"/>
  <c r="D219" i="8"/>
  <c r="L219" i="8"/>
  <c r="C220" i="8"/>
  <c r="B225" i="8"/>
  <c r="F225" i="8"/>
  <c r="L23" i="7"/>
  <c r="C24" i="7"/>
  <c r="I24" i="7"/>
  <c r="B25" i="7"/>
  <c r="D25" i="7"/>
  <c r="H227" i="8"/>
  <c r="C228" i="8"/>
  <c r="C28" i="7"/>
  <c r="E230" i="8"/>
  <c r="G230" i="8"/>
  <c r="F231" i="8"/>
  <c r="C232" i="8"/>
  <c r="G232" i="8"/>
  <c r="I232" i="8"/>
  <c r="D233" i="8"/>
  <c r="F31" i="7"/>
  <c r="H31" i="7"/>
  <c r="G32" i="7"/>
  <c r="I32" i="7"/>
  <c r="F33" i="7"/>
  <c r="L33" i="7"/>
  <c r="C236" i="8"/>
  <c r="E34" i="7"/>
  <c r="G34" i="7"/>
  <c r="I34" i="7"/>
  <c r="B35" i="7"/>
  <c r="D35" i="7"/>
  <c r="C36" i="7"/>
  <c r="B37" i="7"/>
  <c r="D37" i="7"/>
  <c r="H239" i="8"/>
  <c r="L239" i="8"/>
  <c r="C38" i="7"/>
  <c r="D241" i="8"/>
  <c r="F39" i="7"/>
  <c r="F241" i="7" s="1"/>
  <c r="G242" i="8"/>
  <c r="H41" i="7"/>
  <c r="B43" i="7"/>
  <c r="F245" i="8"/>
  <c r="H43" i="7"/>
  <c r="F45" i="7"/>
  <c r="H45" i="7"/>
  <c r="L45" i="7"/>
  <c r="E46" i="7"/>
  <c r="G46" i="7"/>
  <c r="C48" i="7"/>
  <c r="G48" i="7"/>
  <c r="B251" i="8"/>
  <c r="D49" i="7"/>
  <c r="C50" i="7"/>
  <c r="E252" i="8"/>
  <c r="B51" i="7"/>
  <c r="D253" i="8"/>
  <c r="C254" i="8"/>
  <c r="E52" i="7"/>
  <c r="F255" i="8"/>
  <c r="C54" i="7"/>
  <c r="E256" i="8"/>
  <c r="D55" i="7"/>
  <c r="F55" i="7"/>
  <c r="G56" i="7"/>
  <c r="F57" i="7"/>
  <c r="H259" i="8"/>
  <c r="L259" i="8"/>
  <c r="E58" i="7"/>
  <c r="C60" i="7"/>
  <c r="E262" i="8"/>
  <c r="E62" i="7"/>
  <c r="I62" i="7"/>
  <c r="E266" i="8"/>
  <c r="F65" i="7"/>
  <c r="BG229" i="2"/>
  <c r="P230" i="2"/>
  <c r="X230" i="2"/>
  <c r="X130" i="2"/>
  <c r="AB230" i="2"/>
  <c r="AD230" i="2"/>
  <c r="AJ230" i="2"/>
  <c r="BD230" i="2"/>
  <c r="E231" i="2"/>
  <c r="M231" i="2"/>
  <c r="U231" i="2"/>
  <c r="Y231" i="2"/>
  <c r="AC231" i="2"/>
  <c r="AI130" i="2"/>
  <c r="BC231" i="2"/>
  <c r="D232" i="2"/>
  <c r="F232" i="2"/>
  <c r="V232" i="2"/>
  <c r="V132" i="2"/>
  <c r="AD232" i="2"/>
  <c r="AJ232" i="2"/>
  <c r="AP232" i="2"/>
  <c r="AR132" i="2"/>
  <c r="AR232" i="2"/>
  <c r="AV131" i="2"/>
  <c r="AV232" i="2"/>
  <c r="BF131" i="2"/>
  <c r="BF232" i="2"/>
  <c r="Q233" i="2"/>
  <c r="AI233" i="2"/>
  <c r="AU233" i="2"/>
  <c r="AY233" i="2"/>
  <c r="H234" i="2"/>
  <c r="L234" i="2"/>
  <c r="R234" i="2"/>
  <c r="X234" i="2"/>
  <c r="AJ234" i="2"/>
  <c r="AJ134" i="2"/>
  <c r="O235" i="2"/>
  <c r="S235" i="2"/>
  <c r="BA134" i="2"/>
  <c r="BA135" i="2"/>
  <c r="H236" i="2"/>
  <c r="L236" i="2"/>
  <c r="Z236" i="2"/>
  <c r="AF236" i="2"/>
  <c r="AJ236" i="2"/>
  <c r="BB236" i="2"/>
  <c r="BB136" i="2"/>
  <c r="G237" i="2"/>
  <c r="AI136" i="2"/>
  <c r="AK137" i="2"/>
  <c r="AM137" i="2"/>
  <c r="AM237" i="2"/>
  <c r="AW237" i="2"/>
  <c r="BE137" i="2"/>
  <c r="BE237" i="2"/>
  <c r="T238" i="2"/>
  <c r="T137" i="2"/>
  <c r="AF238" i="2"/>
  <c r="AF137" i="2"/>
  <c r="AL138" i="2"/>
  <c r="AZ238" i="2"/>
  <c r="O239" i="2"/>
  <c r="Y139" i="2"/>
  <c r="Y138" i="2"/>
  <c r="AE239" i="2"/>
  <c r="AS239" i="2"/>
  <c r="AU239" i="2"/>
  <c r="P244" i="2"/>
  <c r="P139" i="2"/>
  <c r="Z140" i="2"/>
  <c r="AD140" i="2"/>
  <c r="AD139" i="2"/>
  <c r="AH140" i="2"/>
  <c r="AJ140" i="2"/>
  <c r="AJ139" i="2"/>
  <c r="AN139" i="2"/>
  <c r="AN140" i="2"/>
  <c r="AP140" i="2"/>
  <c r="AP139" i="2"/>
  <c r="AR240" i="2"/>
  <c r="AR140" i="2"/>
  <c r="AX140" i="2"/>
  <c r="AX139" i="2"/>
  <c r="BF139" i="2"/>
  <c r="BF140" i="2"/>
  <c r="BF240" i="2"/>
  <c r="C140" i="2"/>
  <c r="C141" i="2"/>
  <c r="E241" i="2"/>
  <c r="E141" i="2"/>
  <c r="E140" i="2"/>
  <c r="I141" i="2"/>
  <c r="S141" i="2"/>
  <c r="S140" i="2"/>
  <c r="U241" i="2"/>
  <c r="U140" i="2"/>
  <c r="W140" i="2"/>
  <c r="Y141" i="2"/>
  <c r="AA141" i="2"/>
  <c r="AK140" i="2"/>
  <c r="AK141" i="2"/>
  <c r="AM140" i="2"/>
  <c r="AO141" i="2"/>
  <c r="AO140" i="2"/>
  <c r="AQ141" i="2"/>
  <c r="AQ241" i="2"/>
  <c r="AQ140" i="2"/>
  <c r="AS140" i="2"/>
  <c r="AS141" i="2"/>
  <c r="AU241" i="2"/>
  <c r="AU140" i="2"/>
  <c r="AW141" i="2"/>
  <c r="AW140" i="2"/>
  <c r="AY140" i="2"/>
  <c r="AY141" i="2"/>
  <c r="BA141" i="2"/>
  <c r="BA140" i="2"/>
  <c r="BC141" i="2"/>
  <c r="BC140" i="2"/>
  <c r="BE141" i="2"/>
  <c r="BE140" i="2"/>
  <c r="B142" i="2"/>
  <c r="B141" i="2"/>
  <c r="D142" i="2"/>
  <c r="D141" i="2"/>
  <c r="N141" i="2"/>
  <c r="N142" i="2"/>
  <c r="P141" i="2"/>
  <c r="P142" i="2"/>
  <c r="R242" i="2"/>
  <c r="T142" i="2"/>
  <c r="T141" i="2"/>
  <c r="V141" i="2"/>
  <c r="V142" i="2"/>
  <c r="X141" i="2"/>
  <c r="X142" i="2"/>
  <c r="AD142" i="2"/>
  <c r="AD141" i="2"/>
  <c r="AF141" i="2"/>
  <c r="AF142" i="2"/>
  <c r="AH142" i="2"/>
  <c r="AH141" i="2"/>
  <c r="AJ141" i="2"/>
  <c r="AJ142" i="2"/>
  <c r="AL141" i="2"/>
  <c r="AL142" i="2"/>
  <c r="AN142" i="2"/>
  <c r="AN141" i="2"/>
  <c r="AP142" i="2"/>
  <c r="AP141" i="2"/>
  <c r="AR142" i="2"/>
  <c r="AR141" i="2"/>
  <c r="AT142" i="2"/>
  <c r="AT141" i="2"/>
  <c r="AV142" i="2"/>
  <c r="AV141" i="2"/>
  <c r="BB142" i="2"/>
  <c r="BB141" i="2"/>
  <c r="BD142" i="2"/>
  <c r="BD141" i="2"/>
  <c r="BF142" i="2"/>
  <c r="BF242" i="2"/>
  <c r="BF141" i="2"/>
  <c r="C142" i="2"/>
  <c r="C143" i="2"/>
  <c r="E143" i="2"/>
  <c r="E142" i="2"/>
  <c r="G142" i="2"/>
  <c r="G143" i="2"/>
  <c r="I143" i="2"/>
  <c r="I142" i="2"/>
  <c r="O142" i="2"/>
  <c r="Q142" i="2"/>
  <c r="Q243" i="2"/>
  <c r="S142" i="2"/>
  <c r="W143" i="2"/>
  <c r="AA243" i="2"/>
  <c r="AE142" i="2"/>
  <c r="AM142" i="2"/>
  <c r="AS143" i="2"/>
  <c r="AS142" i="2"/>
  <c r="AW143" i="2"/>
  <c r="AW142" i="2"/>
  <c r="AY142" i="2"/>
  <c r="AY143" i="2"/>
  <c r="BA142" i="2"/>
  <c r="BC142" i="2"/>
  <c r="BC243" i="2"/>
  <c r="B144" i="2"/>
  <c r="D143" i="2"/>
  <c r="D144" i="2"/>
  <c r="N144" i="2"/>
  <c r="N143" i="2"/>
  <c r="X143" i="2"/>
  <c r="X144" i="2"/>
  <c r="X244" i="2"/>
  <c r="Z143" i="2"/>
  <c r="Z144" i="2"/>
  <c r="AB143" i="2"/>
  <c r="AB244" i="2"/>
  <c r="AB144" i="2"/>
  <c r="AD143" i="2"/>
  <c r="AD244" i="2"/>
  <c r="AF143" i="2"/>
  <c r="AF144" i="2"/>
  <c r="AH244" i="2"/>
  <c r="AH143" i="2"/>
  <c r="AN143" i="2"/>
  <c r="AN144" i="2"/>
  <c r="AR144" i="2"/>
  <c r="AR143" i="2"/>
  <c r="AR244" i="2"/>
  <c r="AT144" i="2"/>
  <c r="AT244" i="2"/>
  <c r="AX244" i="2"/>
  <c r="AX144" i="2"/>
  <c r="AX143" i="2"/>
  <c r="AZ244" i="2"/>
  <c r="AZ144" i="2"/>
  <c r="AZ143" i="2"/>
  <c r="BB143" i="2"/>
  <c r="BB244" i="2"/>
  <c r="BD143" i="2"/>
  <c r="BD244" i="2"/>
  <c r="C145" i="2"/>
  <c r="C245" i="2"/>
  <c r="C144" i="2"/>
  <c r="AV107" i="3"/>
  <c r="AR108" i="3"/>
  <c r="H211" i="3"/>
  <c r="AF110" i="3"/>
  <c r="AP111" i="3"/>
  <c r="AX111" i="3"/>
  <c r="AZ112" i="3"/>
  <c r="AP214" i="3"/>
  <c r="L114" i="3"/>
  <c r="AH215" i="3"/>
  <c r="AJ215" i="3"/>
  <c r="AZ114" i="3"/>
  <c r="Z216" i="3"/>
  <c r="AB217" i="3"/>
  <c r="F218" i="3"/>
  <c r="AZ118" i="3"/>
  <c r="P119" i="3"/>
  <c r="AZ220" i="3"/>
  <c r="V221" i="3"/>
  <c r="AB120" i="3"/>
  <c r="AX120" i="3"/>
  <c r="D223" i="3"/>
  <c r="BB223" i="3"/>
  <c r="N124" i="3"/>
  <c r="AH124" i="3"/>
  <c r="AL225" i="3"/>
  <c r="BD225" i="3"/>
  <c r="AP125" i="3"/>
  <c r="AX226" i="3"/>
  <c r="Z227" i="3"/>
  <c r="AP126" i="3"/>
  <c r="AZ126" i="3"/>
  <c r="D127" i="3"/>
  <c r="T228" i="3"/>
  <c r="AD228" i="3"/>
  <c r="BF128" i="3"/>
  <c r="X230" i="3"/>
  <c r="AN129" i="3"/>
  <c r="B231" i="3"/>
  <c r="AT231" i="3"/>
  <c r="T131" i="3"/>
  <c r="AD232" i="3"/>
  <c r="AH131" i="3"/>
  <c r="AV131" i="3"/>
  <c r="R132" i="3"/>
  <c r="AH132" i="3"/>
  <c r="BF233" i="3"/>
  <c r="Z234" i="3"/>
  <c r="BD134" i="3"/>
  <c r="X135" i="3"/>
  <c r="AL237" i="3"/>
  <c r="F238" i="3"/>
  <c r="L238" i="3"/>
  <c r="AJ238" i="3"/>
  <c r="AT238" i="3"/>
  <c r="BB238" i="3"/>
  <c r="P138" i="3"/>
  <c r="BF138" i="3"/>
  <c r="N240" i="3"/>
  <c r="AD240" i="3"/>
  <c r="AV139" i="3"/>
  <c r="BF139" i="3"/>
  <c r="L242" i="3"/>
  <c r="AT142" i="3"/>
  <c r="L143" i="3"/>
  <c r="X244" i="3"/>
  <c r="L245" i="3"/>
  <c r="T245" i="3"/>
  <c r="BD246" i="3"/>
  <c r="F146" i="3"/>
  <c r="AX146" i="3"/>
  <c r="AV147" i="3"/>
  <c r="N249" i="3"/>
  <c r="AN249" i="3"/>
  <c r="AV250" i="3"/>
  <c r="D151" i="3"/>
  <c r="Z252" i="3"/>
  <c r="R254" i="3"/>
  <c r="BB255" i="3"/>
  <c r="R155" i="3"/>
  <c r="BF256" i="3"/>
  <c r="P257" i="3"/>
  <c r="L157" i="3"/>
  <c r="BB258" i="3"/>
  <c r="AF158" i="3"/>
  <c r="AR259" i="3"/>
  <c r="AV158" i="3"/>
  <c r="AX159" i="3"/>
  <c r="AV160" i="3"/>
  <c r="B161" i="3"/>
  <c r="AJ262" i="3"/>
  <c r="H263" i="3"/>
  <c r="AT162" i="3"/>
  <c r="AD163" i="3"/>
  <c r="AZ264" i="3"/>
  <c r="AP164" i="3"/>
  <c r="AZ265" i="3"/>
  <c r="BB164" i="3"/>
  <c r="T266" i="3"/>
  <c r="AH266" i="3"/>
  <c r="BF165" i="3"/>
  <c r="V166" i="3"/>
  <c r="Z267" i="3"/>
  <c r="BD166" i="3"/>
  <c r="D268" i="3"/>
  <c r="AL268" i="3"/>
  <c r="AR167" i="3"/>
  <c r="AT269" i="3"/>
  <c r="BB269" i="3"/>
  <c r="D270" i="3"/>
  <c r="F270" i="3"/>
  <c r="AV169" i="3"/>
  <c r="BB270" i="3"/>
  <c r="AV271" i="3"/>
  <c r="AX170" i="3"/>
  <c r="H272" i="3"/>
  <c r="AF272" i="3"/>
  <c r="F172" i="3"/>
  <c r="D174" i="3"/>
  <c r="Z276" i="3"/>
  <c r="D176" i="3"/>
  <c r="AL277" i="3"/>
  <c r="BB277" i="3"/>
  <c r="BF176" i="3"/>
  <c r="R278" i="3"/>
  <c r="AR177" i="3"/>
  <c r="N178" i="3"/>
  <c r="R178" i="3"/>
  <c r="AZ279" i="3"/>
  <c r="AC107" i="2"/>
  <c r="AC106" i="2"/>
  <c r="AW109" i="2"/>
  <c r="V210" i="2"/>
  <c r="AT109" i="2"/>
  <c r="AT210" i="2"/>
  <c r="Q211" i="2"/>
  <c r="S110" i="2"/>
  <c r="S111" i="2"/>
  <c r="W211" i="2"/>
  <c r="W111" i="2"/>
  <c r="Y211" i="2"/>
  <c r="AI211" i="2"/>
  <c r="X111" i="2"/>
  <c r="Z212" i="2"/>
  <c r="AH111" i="2"/>
  <c r="AH212" i="2"/>
  <c r="AT112" i="2"/>
  <c r="AT111" i="2"/>
  <c r="I213" i="2"/>
  <c r="AM213" i="2"/>
  <c r="F113" i="2"/>
  <c r="BA115" i="2"/>
  <c r="BA215" i="2"/>
  <c r="F216" i="2"/>
  <c r="P216" i="2"/>
  <c r="T216" i="2"/>
  <c r="BD216" i="2"/>
  <c r="BD115" i="2"/>
  <c r="M217" i="2"/>
  <c r="AO217" i="2"/>
  <c r="BG217" i="2"/>
  <c r="AP218" i="2"/>
  <c r="AT218" i="2"/>
  <c r="AT117" i="2"/>
  <c r="AX118" i="2"/>
  <c r="AM223" i="2"/>
  <c r="AM219" i="4"/>
  <c r="B220" i="2"/>
  <c r="AS221" i="2"/>
  <c r="R121" i="2"/>
  <c r="AZ121" i="2"/>
  <c r="AZ122" i="2"/>
  <c r="AG123" i="2"/>
  <c r="AG223" i="2"/>
  <c r="AO122" i="2"/>
  <c r="AO223" i="2"/>
  <c r="AW122" i="2"/>
  <c r="AW123" i="2"/>
  <c r="BE123" i="2"/>
  <c r="BE122" i="2"/>
  <c r="B224" i="2"/>
  <c r="B123" i="2"/>
  <c r="T224" i="2"/>
  <c r="V224" i="2"/>
  <c r="BE225" i="2"/>
  <c r="F126" i="2"/>
  <c r="F226" i="2"/>
  <c r="H226" i="2"/>
  <c r="L226" i="2"/>
  <c r="T126" i="2"/>
  <c r="AR226" i="2"/>
  <c r="G227" i="2"/>
  <c r="Y227" i="2"/>
  <c r="AA126" i="2"/>
  <c r="AO227" i="2"/>
  <c r="AO127" i="2"/>
  <c r="AX228" i="2"/>
  <c r="I128" i="2"/>
  <c r="O229" i="2"/>
  <c r="AC229" i="2"/>
  <c r="AM229" i="2"/>
  <c r="AO229" i="2"/>
  <c r="AO129" i="2"/>
  <c r="AW229" i="2"/>
  <c r="BB137" i="3"/>
  <c r="V230" i="2"/>
  <c r="AG117" i="2"/>
  <c r="BB218" i="2"/>
  <c r="AJ228" i="2"/>
  <c r="B120" i="2"/>
  <c r="S114" i="2"/>
  <c r="W215" i="2"/>
  <c r="M144" i="2"/>
  <c r="M245" i="2"/>
  <c r="O144" i="2"/>
  <c r="O145" i="2"/>
  <c r="O245" i="2"/>
  <c r="Q145" i="2"/>
  <c r="Q144" i="4"/>
  <c r="Q245" i="2"/>
  <c r="S144" i="2"/>
  <c r="U144" i="2"/>
  <c r="U245" i="2"/>
  <c r="W144" i="2"/>
  <c r="Y145" i="2"/>
  <c r="Y144" i="2"/>
  <c r="AA245" i="2"/>
  <c r="AC245" i="2"/>
  <c r="AC145" i="2"/>
  <c r="AE144" i="2"/>
  <c r="AG144" i="2"/>
  <c r="AG145" i="2"/>
  <c r="AI144" i="2"/>
  <c r="AI145" i="2"/>
  <c r="AK245" i="2"/>
  <c r="AK145" i="2"/>
  <c r="AM145" i="2"/>
  <c r="AO145" i="2"/>
  <c r="AO245" i="2"/>
  <c r="AQ245" i="2"/>
  <c r="AU145" i="2"/>
  <c r="AW145" i="2"/>
  <c r="AW245" i="2"/>
  <c r="AY144" i="2"/>
  <c r="BA245" i="2"/>
  <c r="BA145" i="2"/>
  <c r="BC245" i="2"/>
  <c r="BE145" i="2"/>
  <c r="BG145" i="2"/>
  <c r="B146" i="2"/>
  <c r="B246" i="2"/>
  <c r="B145" i="2"/>
  <c r="D246" i="2"/>
  <c r="D146" i="2"/>
  <c r="D145" i="2"/>
  <c r="F145" i="2"/>
  <c r="H145" i="2"/>
  <c r="H146" i="2"/>
  <c r="H246" i="2"/>
  <c r="L146" i="2"/>
  <c r="L246" i="2"/>
  <c r="N146" i="2"/>
  <c r="N145" i="2"/>
  <c r="N246" i="2"/>
  <c r="R145" i="2"/>
  <c r="R146" i="2"/>
  <c r="V145" i="2"/>
  <c r="X246" i="2"/>
  <c r="X145" i="2"/>
  <c r="X146" i="2"/>
  <c r="AB246" i="2"/>
  <c r="AB145" i="2"/>
  <c r="AF246" i="2"/>
  <c r="AF145" i="2"/>
  <c r="AJ145" i="2"/>
  <c r="AJ146" i="2"/>
  <c r="AJ246" i="2"/>
  <c r="AN145" i="2"/>
  <c r="AN146" i="2"/>
  <c r="AN246" i="2"/>
  <c r="AP246" i="2"/>
  <c r="AR146" i="2"/>
  <c r="AR246" i="2"/>
  <c r="AR145" i="2"/>
  <c r="AT246" i="2"/>
  <c r="AT145" i="2"/>
  <c r="AX246" i="2"/>
  <c r="AZ146" i="2"/>
  <c r="AZ246" i="2"/>
  <c r="BB145" i="2"/>
  <c r="BD246" i="2"/>
  <c r="BF246" i="2"/>
  <c r="E146" i="2"/>
  <c r="G247" i="2"/>
  <c r="G147" i="2"/>
  <c r="G146" i="2"/>
  <c r="I247" i="2"/>
  <c r="M146" i="2"/>
  <c r="M247" i="2"/>
  <c r="O146" i="2"/>
  <c r="O247" i="2"/>
  <c r="O147" i="2"/>
  <c r="Q147" i="2"/>
  <c r="Q247" i="2"/>
  <c r="Q146" i="2"/>
  <c r="U147" i="2"/>
  <c r="U247" i="2"/>
  <c r="W247" i="2"/>
  <c r="W146" i="2"/>
  <c r="AA146" i="2"/>
  <c r="AA147" i="2"/>
  <c r="AA247" i="2"/>
  <c r="AC147" i="2"/>
  <c r="AC146" i="2"/>
  <c r="AC247" i="2"/>
  <c r="AE146" i="2"/>
  <c r="AE247" i="2"/>
  <c r="AE147" i="2"/>
  <c r="AG146" i="2"/>
  <c r="AG147" i="2"/>
  <c r="AI147" i="2"/>
  <c r="AI247" i="2"/>
  <c r="AK147" i="2"/>
  <c r="AK247" i="2"/>
  <c r="AO247" i="2"/>
  <c r="AO147" i="2"/>
  <c r="AQ247" i="2"/>
  <c r="AQ146" i="2"/>
  <c r="AS147" i="2"/>
  <c r="AS247" i="2"/>
  <c r="AU146" i="2"/>
  <c r="AU147" i="2"/>
  <c r="AU247" i="2"/>
  <c r="AY146" i="2"/>
  <c r="AY247" i="2"/>
  <c r="BA146" i="2"/>
  <c r="BC247" i="2"/>
  <c r="BC147" i="2"/>
  <c r="BC146" i="2"/>
  <c r="BE247" i="2"/>
  <c r="BE146" i="2"/>
  <c r="BG147" i="2"/>
  <c r="BG146" i="2"/>
  <c r="B148" i="2"/>
  <c r="B248" i="2"/>
  <c r="B147" i="2"/>
  <c r="H147" i="2"/>
  <c r="H248" i="2"/>
  <c r="N148" i="2"/>
  <c r="N248" i="2"/>
  <c r="N147" i="2"/>
  <c r="R248" i="2"/>
  <c r="R147" i="2"/>
  <c r="T248" i="2"/>
  <c r="T147" i="2"/>
  <c r="V147" i="2"/>
  <c r="V248" i="2"/>
  <c r="V148" i="2"/>
  <c r="X147" i="2"/>
  <c r="X148" i="2"/>
  <c r="Z148" i="4"/>
  <c r="Z147" i="2"/>
  <c r="AD248" i="2"/>
  <c r="AF147" i="2"/>
  <c r="AF148" i="2"/>
  <c r="AH147" i="2"/>
  <c r="AH148" i="2"/>
  <c r="AN147" i="2"/>
  <c r="AN248" i="2"/>
  <c r="AN148" i="2"/>
  <c r="AP248" i="2"/>
  <c r="AT147" i="2"/>
  <c r="AT148" i="2"/>
  <c r="AV248" i="2"/>
  <c r="AV147" i="2"/>
  <c r="AX148" i="2"/>
  <c r="AX147" i="2"/>
  <c r="AZ248" i="2"/>
  <c r="AZ148" i="2"/>
  <c r="BB147" i="2"/>
  <c r="BB148" i="2"/>
  <c r="BD248" i="2"/>
  <c r="BD147" i="2"/>
  <c r="BD148" i="2"/>
  <c r="BF248" i="2"/>
  <c r="C249" i="2"/>
  <c r="C149" i="2"/>
  <c r="C148" i="2"/>
  <c r="E249" i="2"/>
  <c r="E148" i="2"/>
  <c r="G249" i="2"/>
  <c r="I148" i="2"/>
  <c r="I149" i="2"/>
  <c r="O148" i="2"/>
  <c r="O249" i="2"/>
  <c r="Q249" i="2"/>
  <c r="Q149" i="2"/>
  <c r="S148" i="2"/>
  <c r="S149" i="2"/>
  <c r="U148" i="2"/>
  <c r="Y249" i="2"/>
  <c r="Y149" i="2"/>
  <c r="AC149" i="2"/>
  <c r="AE249" i="2"/>
  <c r="AG148" i="2"/>
  <c r="AG149" i="2"/>
  <c r="AG249" i="2"/>
  <c r="AK149" i="2"/>
  <c r="AK148" i="2"/>
  <c r="AM249" i="2"/>
  <c r="AO149" i="2"/>
  <c r="AO249" i="2"/>
  <c r="AW249" i="2"/>
  <c r="AY148" i="2"/>
  <c r="AY149" i="2"/>
  <c r="BA149" i="2"/>
  <c r="BC249" i="2"/>
  <c r="BC148" i="2"/>
  <c r="BC149" i="2"/>
  <c r="BE148" i="2"/>
  <c r="BE149" i="2"/>
  <c r="BG249" i="2"/>
  <c r="BG148" i="2"/>
  <c r="B250" i="2"/>
  <c r="B149" i="2"/>
  <c r="F250" i="2"/>
  <c r="F150" i="2"/>
  <c r="H150" i="2"/>
  <c r="H250" i="2"/>
  <c r="L150" i="2"/>
  <c r="L149" i="2"/>
  <c r="N150" i="2"/>
  <c r="N250" i="2"/>
  <c r="P150" i="2"/>
  <c r="P149" i="2"/>
  <c r="R149" i="2"/>
  <c r="R150" i="2"/>
  <c r="T149" i="2"/>
  <c r="T150" i="2"/>
  <c r="X150" i="2"/>
  <c r="X149" i="2"/>
  <c r="X250" i="2"/>
  <c r="Z250" i="2"/>
  <c r="AB149" i="2"/>
  <c r="AB250" i="2"/>
  <c r="AB150" i="2"/>
  <c r="AF250" i="2"/>
  <c r="AF150" i="2"/>
  <c r="AH150" i="2"/>
  <c r="AH149" i="2"/>
  <c r="AL250" i="2"/>
  <c r="AL149" i="2"/>
  <c r="AN250" i="2"/>
  <c r="AN149" i="2"/>
  <c r="AP149" i="2"/>
  <c r="AP250" i="2"/>
  <c r="AP150" i="2"/>
  <c r="AR150" i="2"/>
  <c r="AR149" i="2"/>
  <c r="AT250" i="2"/>
  <c r="AV250" i="2"/>
  <c r="AV150" i="2"/>
  <c r="AV149" i="2"/>
  <c r="AX149" i="2"/>
  <c r="AX150" i="2"/>
  <c r="AZ150" i="2"/>
  <c r="AZ250" i="2"/>
  <c r="BB250" i="2"/>
  <c r="BB149" i="2"/>
  <c r="C251" i="2"/>
  <c r="C150" i="2"/>
  <c r="E150" i="2"/>
  <c r="I151" i="2"/>
  <c r="I150" i="2"/>
  <c r="M251" i="2"/>
  <c r="M150" i="2"/>
  <c r="O251" i="2"/>
  <c r="O150" i="2"/>
  <c r="Q151" i="2"/>
  <c r="S251" i="2"/>
  <c r="S151" i="2"/>
  <c r="U151" i="2"/>
  <c r="U251" i="4"/>
  <c r="U150" i="2"/>
  <c r="W150" i="2"/>
  <c r="W151" i="2"/>
  <c r="W251" i="2"/>
  <c r="Y151" i="2"/>
  <c r="AA251" i="2"/>
  <c r="AA150" i="2"/>
  <c r="AA151" i="2"/>
  <c r="AC150" i="2"/>
  <c r="AC251" i="2"/>
  <c r="AC151" i="2"/>
  <c r="AE151" i="2"/>
  <c r="AE251" i="2"/>
  <c r="AI251" i="2"/>
  <c r="AI150" i="2"/>
  <c r="AK150" i="2"/>
  <c r="AK151" i="2"/>
  <c r="AM151" i="2"/>
  <c r="AQ151" i="2"/>
  <c r="AS151" i="2"/>
  <c r="AU151" i="2"/>
  <c r="AU251" i="2"/>
  <c r="AU150" i="2"/>
  <c r="AW251" i="2"/>
  <c r="BA150" i="2"/>
  <c r="BC150" i="2"/>
  <c r="BC251" i="2"/>
  <c r="BE151" i="2"/>
  <c r="D152" i="2"/>
  <c r="D252" i="2"/>
  <c r="H252" i="2"/>
  <c r="H152" i="2"/>
  <c r="H151" i="2"/>
  <c r="L151" i="2"/>
  <c r="L252" i="2"/>
  <c r="L152" i="2"/>
  <c r="N151" i="2"/>
  <c r="N252" i="2"/>
  <c r="P152" i="2"/>
  <c r="P252" i="2"/>
  <c r="R152" i="2"/>
  <c r="R151" i="2"/>
  <c r="R252" i="2"/>
  <c r="V151" i="2"/>
  <c r="V152" i="2"/>
  <c r="X252" i="2"/>
  <c r="X151" i="2"/>
  <c r="X152" i="2"/>
  <c r="Z152" i="2"/>
  <c r="Z151" i="2"/>
  <c r="Z252" i="2"/>
  <c r="AB252" i="2"/>
  <c r="AD151" i="2"/>
  <c r="AD152" i="2"/>
  <c r="AD252" i="2"/>
  <c r="AL252" i="2"/>
  <c r="AP152" i="2"/>
  <c r="AP252" i="2"/>
  <c r="AR252" i="2"/>
  <c r="AR151" i="2"/>
  <c r="AV152" i="2"/>
  <c r="AV151" i="2"/>
  <c r="AZ252" i="2"/>
  <c r="AZ151" i="2"/>
  <c r="BF252" i="2"/>
  <c r="C253" i="2"/>
  <c r="G152" i="2"/>
  <c r="G153" i="2"/>
  <c r="G253" i="2"/>
  <c r="I152" i="2"/>
  <c r="I153" i="2"/>
  <c r="M253" i="2"/>
  <c r="M152" i="2"/>
  <c r="M153" i="2"/>
  <c r="O152" i="2"/>
  <c r="O253" i="2"/>
  <c r="Q253" i="2"/>
  <c r="Q152" i="2"/>
  <c r="S153" i="2"/>
  <c r="S152" i="2"/>
  <c r="U153" i="2"/>
  <c r="W253" i="2"/>
  <c r="Y253" i="2"/>
  <c r="AA153" i="2"/>
  <c r="AA152" i="2"/>
  <c r="AC253" i="2"/>
  <c r="AE152" i="2"/>
  <c r="AG153" i="2"/>
  <c r="AG253" i="2"/>
  <c r="AI152" i="2"/>
  <c r="AI153" i="2"/>
  <c r="AK152" i="2"/>
  <c r="AK253" i="2"/>
  <c r="AM152" i="2"/>
  <c r="AM153" i="2"/>
  <c r="AQ153" i="2"/>
  <c r="AQ152" i="2"/>
  <c r="AS253" i="2"/>
  <c r="AS153" i="2"/>
  <c r="AU253" i="2"/>
  <c r="AU152" i="2"/>
  <c r="AW153" i="2"/>
  <c r="AW152" i="2"/>
  <c r="AW253" i="2"/>
  <c r="AY152" i="2"/>
  <c r="AY153" i="2"/>
  <c r="AY253" i="2"/>
  <c r="BA153" i="2"/>
  <c r="BC152" i="2"/>
  <c r="BC153" i="2"/>
  <c r="BE152" i="2"/>
  <c r="BE153" i="2"/>
  <c r="BG152" i="2"/>
  <c r="B154" i="2"/>
  <c r="B254" i="2"/>
  <c r="D154" i="2"/>
  <c r="F154" i="2"/>
  <c r="F153" i="2"/>
  <c r="F254" i="2"/>
  <c r="H254" i="2"/>
  <c r="H154" i="2"/>
  <c r="N254" i="2"/>
  <c r="N153" i="2"/>
  <c r="N154" i="2"/>
  <c r="P153" i="2"/>
  <c r="R154" i="2"/>
  <c r="R153" i="2"/>
  <c r="T254" i="2"/>
  <c r="V154" i="2"/>
  <c r="V254" i="2"/>
  <c r="V153" i="2"/>
  <c r="X154" i="2"/>
  <c r="X153" i="2"/>
  <c r="X254" i="2"/>
  <c r="Z153" i="2"/>
  <c r="Z254" i="2"/>
  <c r="AB254" i="2"/>
  <c r="AF153" i="2"/>
  <c r="AF254" i="2"/>
  <c r="AH254" i="2"/>
  <c r="AH154" i="2"/>
  <c r="AL153" i="2"/>
  <c r="AL254" i="2"/>
  <c r="AL154" i="2"/>
  <c r="AN153" i="2"/>
  <c r="AP154" i="2"/>
  <c r="AP153" i="2"/>
  <c r="AR153" i="2"/>
  <c r="AR254" i="2"/>
  <c r="AR154" i="2"/>
  <c r="AT254" i="2"/>
  <c r="AV154" i="2"/>
  <c r="AX153" i="2"/>
  <c r="AX154" i="2"/>
  <c r="AZ254" i="2"/>
  <c r="BB254" i="2"/>
  <c r="BF154" i="2"/>
  <c r="BF153" i="2"/>
  <c r="C154" i="2"/>
  <c r="C155" i="2"/>
  <c r="E154" i="2"/>
  <c r="G255" i="2"/>
  <c r="G155" i="2"/>
  <c r="I255" i="2"/>
  <c r="I154" i="2"/>
  <c r="I155" i="2"/>
  <c r="M154" i="2"/>
  <c r="M255" i="2"/>
  <c r="U155" i="2"/>
  <c r="U154" i="2"/>
  <c r="W154" i="2"/>
  <c r="W255" i="2"/>
  <c r="AC255" i="4"/>
  <c r="AC154" i="2"/>
  <c r="AG154" i="2"/>
  <c r="AG155" i="2"/>
  <c r="AI155" i="2"/>
  <c r="AI255" i="2"/>
  <c r="AK255" i="2"/>
  <c r="AK155" i="2"/>
  <c r="AK154" i="2"/>
  <c r="AM255" i="2"/>
  <c r="AO255" i="2"/>
  <c r="AO154" i="2"/>
  <c r="AO155" i="2"/>
  <c r="AQ255" i="2"/>
  <c r="AQ154" i="2"/>
  <c r="AU255" i="2"/>
  <c r="AY255" i="2"/>
  <c r="BA255" i="2"/>
  <c r="BA255" i="4"/>
  <c r="BA155" i="2"/>
  <c r="BA154" i="2"/>
  <c r="BC255" i="2"/>
  <c r="BC154" i="2"/>
  <c r="BE255" i="2"/>
  <c r="BG154" i="2"/>
  <c r="BG255" i="2"/>
  <c r="B156" i="2"/>
  <c r="B256" i="2"/>
  <c r="D256" i="2"/>
  <c r="D155" i="2"/>
  <c r="D156" i="2"/>
  <c r="F156" i="2"/>
  <c r="F256" i="2"/>
  <c r="F155" i="2"/>
  <c r="H256" i="2"/>
  <c r="H156" i="2"/>
  <c r="N256" i="2"/>
  <c r="N156" i="2"/>
  <c r="P156" i="2"/>
  <c r="P256" i="2"/>
  <c r="R155" i="2"/>
  <c r="R156" i="2"/>
  <c r="T156" i="2"/>
  <c r="T256" i="2"/>
  <c r="V155" i="2"/>
  <c r="V256" i="2"/>
  <c r="V156" i="2"/>
  <c r="X256" i="2"/>
  <c r="X155" i="2"/>
  <c r="Z155" i="2"/>
  <c r="Z256" i="2"/>
  <c r="Z156" i="2"/>
  <c r="AD256" i="2"/>
  <c r="AF256" i="2"/>
  <c r="AF156" i="2"/>
  <c r="AF155" i="2"/>
  <c r="AJ156" i="2"/>
  <c r="AJ256" i="2"/>
  <c r="AL156" i="2"/>
  <c r="AL155" i="2"/>
  <c r="AL256" i="2"/>
  <c r="AN256" i="2"/>
  <c r="AN156" i="2"/>
  <c r="AR155" i="2"/>
  <c r="AR156" i="2"/>
  <c r="AR256" i="2"/>
  <c r="AT156" i="2"/>
  <c r="AT155" i="2"/>
  <c r="AT256" i="2"/>
  <c r="AZ156" i="2"/>
  <c r="AZ256" i="2"/>
  <c r="AZ155" i="2"/>
  <c r="BB155" i="2"/>
  <c r="BB256" i="2"/>
  <c r="BD156" i="2"/>
  <c r="BD256" i="2"/>
  <c r="BD155" i="2"/>
  <c r="BF256" i="2"/>
  <c r="BF156" i="2"/>
  <c r="E157" i="2"/>
  <c r="AC257" i="2"/>
  <c r="AE257" i="2"/>
  <c r="AM257" i="2"/>
  <c r="AK259" i="2"/>
  <c r="AU259" i="2"/>
  <c r="T260" i="2"/>
  <c r="BF260" i="2"/>
  <c r="BE150" i="2"/>
  <c r="I253" i="2"/>
  <c r="AO253" i="2"/>
  <c r="AZ145" i="2"/>
  <c r="G148" i="2"/>
  <c r="S259" i="2"/>
  <c r="T148" i="2"/>
  <c r="P248" i="2"/>
  <c r="AB248" i="2"/>
  <c r="U149" i="2"/>
  <c r="F147" i="2"/>
  <c r="AW247" i="2"/>
  <c r="AH252" i="2"/>
  <c r="L153" i="2"/>
  <c r="AM245" i="2"/>
  <c r="AI151" i="2"/>
  <c r="Q144" i="2"/>
  <c r="Z248" i="2"/>
  <c r="AS146" i="2"/>
  <c r="W249" i="2"/>
  <c r="BC259" i="2"/>
  <c r="AZ152" i="2"/>
  <c r="AB260" i="2"/>
  <c r="BD252" i="2"/>
  <c r="H260" i="2"/>
  <c r="S247" i="2"/>
  <c r="AB153" i="2"/>
  <c r="BG253" i="2"/>
  <c r="AU245" i="2"/>
  <c r="AI253" i="2"/>
  <c r="AM259" i="2"/>
  <c r="AV155" i="2"/>
  <c r="AL146" i="2"/>
  <c r="P154" i="2"/>
  <c r="AN155" i="2"/>
  <c r="AU153" i="2"/>
  <c r="BF155" i="2"/>
  <c r="E251" i="2"/>
  <c r="Y255" i="2"/>
  <c r="BF151" i="2"/>
  <c r="E147" i="2"/>
  <c r="AL151" i="2"/>
  <c r="S150" i="2"/>
  <c r="Y152" i="2"/>
  <c r="X156" i="2"/>
  <c r="Y148" i="2"/>
  <c r="AC255" i="2"/>
  <c r="AI154" i="2"/>
  <c r="BB154" i="2"/>
  <c r="S245" i="2"/>
  <c r="U251" i="2"/>
  <c r="P151" i="2"/>
  <c r="AZ149" i="2"/>
  <c r="AT150" i="2"/>
  <c r="AK153" i="2"/>
  <c r="AI257" i="2"/>
  <c r="O151" i="2"/>
  <c r="AH153" i="2"/>
  <c r="C261" i="2"/>
  <c r="AW148" i="2"/>
  <c r="F149" i="2"/>
  <c r="AJ152" i="2"/>
  <c r="BE154" i="2"/>
  <c r="D149" i="2"/>
  <c r="AF146" i="2"/>
  <c r="BD152" i="2"/>
  <c r="AD156" i="2"/>
  <c r="AR152" i="2"/>
  <c r="P254" i="2"/>
  <c r="Q255" i="2"/>
  <c r="BC151" i="2"/>
  <c r="U249" i="2"/>
  <c r="Y146" i="2"/>
  <c r="AV252" i="2"/>
  <c r="AD150" i="2"/>
  <c r="AL150" i="2"/>
  <c r="AL246" i="2"/>
  <c r="AH152" i="2"/>
  <c r="W277" i="2"/>
  <c r="W173" i="2"/>
  <c r="W273" i="2"/>
  <c r="G257" i="2"/>
  <c r="I157" i="2"/>
  <c r="M156" i="2"/>
  <c r="M157" i="2"/>
  <c r="Q257" i="2"/>
  <c r="Q157" i="2"/>
  <c r="S257" i="2"/>
  <c r="U156" i="2"/>
  <c r="Y157" i="2"/>
  <c r="AG157" i="2"/>
  <c r="AK157" i="2"/>
  <c r="AK156" i="2"/>
  <c r="AQ157" i="2"/>
  <c r="AQ257" i="2"/>
  <c r="AS257" i="2"/>
  <c r="AW257" i="2"/>
  <c r="BC156" i="2"/>
  <c r="B157" i="2"/>
  <c r="D157" i="2"/>
  <c r="H258" i="2"/>
  <c r="N258" i="2"/>
  <c r="X158" i="2"/>
  <c r="X157" i="2"/>
  <c r="Z258" i="2"/>
  <c r="AB258" i="2"/>
  <c r="AH258" i="2"/>
  <c r="AJ258" i="2"/>
  <c r="AL258" i="2"/>
  <c r="AN157" i="2"/>
  <c r="AN258" i="2"/>
  <c r="AR258" i="2"/>
  <c r="AR158" i="2"/>
  <c r="AT258" i="2"/>
  <c r="AT158" i="2"/>
  <c r="AV158" i="2"/>
  <c r="AV258" i="2"/>
  <c r="AX258" i="2"/>
  <c r="AZ158" i="2"/>
  <c r="BB157" i="2"/>
  <c r="BD258" i="2"/>
  <c r="BD158" i="2"/>
  <c r="BF258" i="2"/>
  <c r="C259" i="2"/>
  <c r="C158" i="2"/>
  <c r="C159" i="2"/>
  <c r="G158" i="2"/>
  <c r="G259" i="2"/>
  <c r="M159" i="2"/>
  <c r="M259" i="2"/>
  <c r="O158" i="2"/>
  <c r="Q259" i="2"/>
  <c r="Q159" i="2"/>
  <c r="U259" i="2"/>
  <c r="Y259" i="2"/>
  <c r="AA159" i="2"/>
  <c r="AA158" i="2"/>
  <c r="AG159" i="2"/>
  <c r="AO259" i="2"/>
  <c r="AS259" i="2"/>
  <c r="AW259" i="2"/>
  <c r="AW159" i="2"/>
  <c r="AW158" i="2"/>
  <c r="AY259" i="2"/>
  <c r="BE259" i="2"/>
  <c r="L260" i="2"/>
  <c r="N260" i="2"/>
  <c r="P159" i="2"/>
  <c r="P260" i="2"/>
  <c r="P160" i="2"/>
  <c r="V260" i="2"/>
  <c r="X260" i="2"/>
  <c r="AD260" i="2"/>
  <c r="AH260" i="2"/>
  <c r="AH159" i="2"/>
  <c r="AJ160" i="2"/>
  <c r="AJ260" i="2"/>
  <c r="AV260" i="2"/>
  <c r="AV159" i="2"/>
  <c r="AZ159" i="2"/>
  <c r="AZ260" i="2"/>
  <c r="G161" i="2"/>
  <c r="G160" i="2"/>
  <c r="I160" i="2"/>
  <c r="O160" i="2"/>
  <c r="S261" i="2"/>
  <c r="S161" i="2"/>
  <c r="S160" i="2"/>
  <c r="U261" i="2"/>
  <c r="U160" i="2"/>
  <c r="AE261" i="2"/>
  <c r="AK161" i="2"/>
  <c r="AU161" i="2"/>
  <c r="AU160" i="2"/>
  <c r="AU261" i="2"/>
  <c r="AY261" i="2"/>
  <c r="BA161" i="2"/>
  <c r="BC261" i="2"/>
  <c r="BE160" i="2"/>
  <c r="BE261" i="2"/>
  <c r="BE161" i="2"/>
  <c r="BG261" i="2"/>
  <c r="B262" i="2"/>
  <c r="B162" i="2"/>
  <c r="D161" i="2"/>
  <c r="F262" i="2"/>
  <c r="L161" i="2"/>
  <c r="L262" i="2"/>
  <c r="P161" i="2"/>
  <c r="P262" i="2"/>
  <c r="T162" i="2"/>
  <c r="T262" i="2"/>
  <c r="V162" i="2"/>
  <c r="X162" i="2"/>
  <c r="AB262" i="2"/>
  <c r="AD162" i="2"/>
  <c r="AN262" i="2"/>
  <c r="AN161" i="2"/>
  <c r="AR161" i="2"/>
  <c r="AR162" i="2"/>
  <c r="AT262" i="2"/>
  <c r="BD161" i="2"/>
  <c r="BD262" i="2"/>
  <c r="BF161" i="2"/>
  <c r="BF262" i="2"/>
  <c r="C163" i="2"/>
  <c r="C263" i="2"/>
  <c r="E263" i="2"/>
  <c r="G263" i="2"/>
  <c r="M163" i="2"/>
  <c r="S263" i="2"/>
  <c r="S162" i="2"/>
  <c r="S163" i="2"/>
  <c r="U263" i="2"/>
  <c r="U163" i="2"/>
  <c r="AA263" i="2"/>
  <c r="AK263" i="2"/>
  <c r="AM263" i="2"/>
  <c r="AS163" i="2"/>
  <c r="AS162" i="2"/>
  <c r="AU162" i="2"/>
  <c r="AU263" i="2"/>
  <c r="BG263" i="2"/>
  <c r="B264" i="2"/>
  <c r="B164" i="2"/>
  <c r="D164" i="2"/>
  <c r="D264" i="2"/>
  <c r="N164" i="2"/>
  <c r="N163" i="2"/>
  <c r="T163" i="2"/>
  <c r="T164" i="2"/>
  <c r="V164" i="2"/>
  <c r="V163" i="2"/>
  <c r="AD264" i="2"/>
  <c r="AF163" i="2"/>
  <c r="AF264" i="2"/>
  <c r="AN163" i="2"/>
  <c r="AN264" i="2"/>
  <c r="AP164" i="2"/>
  <c r="AP264" i="2"/>
  <c r="AP163" i="2"/>
  <c r="AT264" i="2"/>
  <c r="AT164" i="2"/>
  <c r="AX264" i="2"/>
  <c r="C265" i="2"/>
  <c r="E165" i="2"/>
  <c r="G165" i="2"/>
  <c r="G164" i="2"/>
  <c r="I265" i="2"/>
  <c r="I164" i="2"/>
  <c r="M265" i="2"/>
  <c r="O265" i="2"/>
  <c r="O165" i="2"/>
  <c r="O164" i="2"/>
  <c r="Q165" i="2"/>
  <c r="S165" i="2"/>
  <c r="Y165" i="2"/>
  <c r="AC265" i="2"/>
  <c r="AG165" i="2"/>
  <c r="AI265" i="2"/>
  <c r="AI165" i="2"/>
  <c r="AI164" i="2"/>
  <c r="AM164" i="2"/>
  <c r="AO164" i="2"/>
  <c r="AS265" i="2"/>
  <c r="AU164" i="2"/>
  <c r="BA165" i="2"/>
  <c r="BA164" i="2"/>
  <c r="BC164" i="2"/>
  <c r="BC265" i="2"/>
  <c r="BE164" i="2"/>
  <c r="BG164" i="2"/>
  <c r="BG165" i="2"/>
  <c r="B165" i="2"/>
  <c r="B266" i="2"/>
  <c r="F266" i="2"/>
  <c r="H165" i="2"/>
  <c r="H266" i="2"/>
  <c r="N165" i="2"/>
  <c r="T166" i="2"/>
  <c r="Z166" i="2"/>
  <c r="Z165" i="2"/>
  <c r="AD266" i="2"/>
  <c r="AD165" i="2"/>
  <c r="AH165" i="2"/>
  <c r="AH166" i="2"/>
  <c r="AJ165" i="2"/>
  <c r="AJ266" i="2"/>
  <c r="AL165" i="2"/>
  <c r="AL166" i="2"/>
  <c r="AN165" i="2"/>
  <c r="AN166" i="2"/>
  <c r="AT266" i="2"/>
  <c r="AT165" i="2"/>
  <c r="AV166" i="2"/>
  <c r="AV165" i="2"/>
  <c r="AX166" i="2"/>
  <c r="AZ266" i="2"/>
  <c r="BD266" i="2"/>
  <c r="E267" i="2"/>
  <c r="I267" i="2"/>
  <c r="I166" i="2"/>
  <c r="M167" i="2"/>
  <c r="M166" i="2"/>
  <c r="O267" i="2"/>
  <c r="O166" i="2"/>
  <c r="Q166" i="2"/>
  <c r="Q167" i="2"/>
  <c r="Q267" i="2"/>
  <c r="S267" i="2"/>
  <c r="W267" i="2"/>
  <c r="AE166" i="2"/>
  <c r="AG267" i="2"/>
  <c r="AG166" i="2"/>
  <c r="AG167" i="2"/>
  <c r="AI267" i="2"/>
  <c r="AK167" i="2"/>
  <c r="AK267" i="2"/>
  <c r="AQ166" i="2"/>
  <c r="AS267" i="2"/>
  <c r="AS167" i="2"/>
  <c r="AU166" i="2"/>
  <c r="AU167" i="2"/>
  <c r="AW166" i="2"/>
  <c r="BA267" i="2"/>
  <c r="BA166" i="2"/>
  <c r="BC267" i="2"/>
  <c r="BC167" i="2"/>
  <c r="BE267" i="2"/>
  <c r="BE166" i="2"/>
  <c r="B168" i="2"/>
  <c r="B268" i="2"/>
  <c r="B167" i="2"/>
  <c r="D268" i="2"/>
  <c r="H167" i="2"/>
  <c r="H268" i="2"/>
  <c r="P167" i="2"/>
  <c r="P168" i="2"/>
  <c r="R167" i="2"/>
  <c r="R268" i="2"/>
  <c r="V268" i="2"/>
  <c r="AF167" i="2"/>
  <c r="AF168" i="2"/>
  <c r="AJ168" i="2"/>
  <c r="AJ268" i="2"/>
  <c r="AJ167" i="2"/>
  <c r="AL168" i="2"/>
  <c r="AL268" i="2"/>
  <c r="AN168" i="2"/>
  <c r="AN167" i="2"/>
  <c r="AP268" i="2"/>
  <c r="AR168" i="2"/>
  <c r="AR167" i="2"/>
  <c r="AT268" i="2"/>
  <c r="AT168" i="2"/>
  <c r="AX168" i="2"/>
  <c r="AX268" i="2"/>
  <c r="BD268" i="2"/>
  <c r="C269" i="2"/>
  <c r="C169" i="2"/>
  <c r="G269" i="2"/>
  <c r="G168" i="2"/>
  <c r="M169" i="2"/>
  <c r="M168" i="2"/>
  <c r="O169" i="2"/>
  <c r="Q169" i="2"/>
  <c r="Q269" i="2"/>
  <c r="U169" i="2"/>
  <c r="U269" i="2"/>
  <c r="W269" i="2"/>
  <c r="AA168" i="2"/>
  <c r="AC269" i="2"/>
  <c r="AE168" i="2"/>
  <c r="AE169" i="2"/>
  <c r="AG269" i="2"/>
  <c r="AG168" i="2"/>
  <c r="AI269" i="2"/>
  <c r="AI168" i="2"/>
  <c r="AM269" i="2"/>
  <c r="AQ168" i="2"/>
  <c r="AQ169" i="2"/>
  <c r="AS269" i="2"/>
  <c r="AU269" i="2"/>
  <c r="AW169" i="2"/>
  <c r="AY168" i="2"/>
  <c r="BA168" i="2"/>
  <c r="BC169" i="2"/>
  <c r="F170" i="2"/>
  <c r="F169" i="2"/>
  <c r="L270" i="2"/>
  <c r="N270" i="2"/>
  <c r="T270" i="2"/>
  <c r="V169" i="2"/>
  <c r="Z270" i="2"/>
  <c r="AB170" i="2"/>
  <c r="AB270" i="2"/>
  <c r="AD270" i="2"/>
  <c r="AD169" i="2"/>
  <c r="AF270" i="2"/>
  <c r="AJ270" i="2"/>
  <c r="AN270" i="2"/>
  <c r="AN170" i="2"/>
  <c r="AP169" i="2"/>
  <c r="AT170" i="2"/>
  <c r="AT169" i="2"/>
  <c r="AZ270" i="2"/>
  <c r="AZ170" i="2"/>
  <c r="BB170" i="2"/>
  <c r="BB169" i="2"/>
  <c r="C171" i="2"/>
  <c r="E271" i="2"/>
  <c r="I271" i="2"/>
  <c r="M271" i="2"/>
  <c r="M171" i="2"/>
  <c r="O171" i="2"/>
  <c r="Q271" i="2"/>
  <c r="U170" i="2"/>
  <c r="U271" i="2"/>
  <c r="W271" i="2"/>
  <c r="Y271" i="2"/>
  <c r="Y170" i="2"/>
  <c r="AK271" i="2"/>
  <c r="AK170" i="2"/>
  <c r="AM271" i="2"/>
  <c r="AM170" i="2"/>
  <c r="AO171" i="2"/>
  <c r="AO271" i="2"/>
  <c r="AS271" i="2"/>
  <c r="AW171" i="2"/>
  <c r="AW170" i="2"/>
  <c r="B276" i="2"/>
  <c r="B272" i="2"/>
  <c r="B172" i="2"/>
  <c r="D272" i="2"/>
  <c r="D172" i="2"/>
  <c r="L272" i="2"/>
  <c r="L172" i="2"/>
  <c r="N272" i="2"/>
  <c r="P272" i="2"/>
  <c r="R272" i="2"/>
  <c r="T171" i="2"/>
  <c r="T172" i="2"/>
  <c r="V171" i="2"/>
  <c r="V272" i="2"/>
  <c r="X272" i="2"/>
  <c r="AD276" i="2"/>
  <c r="AD272" i="2"/>
  <c r="AD171" i="2"/>
  <c r="AD172" i="2"/>
  <c r="AJ272" i="2"/>
  <c r="AJ172" i="2"/>
  <c r="AP272" i="2"/>
  <c r="BB172" i="2"/>
  <c r="BB272" i="2"/>
  <c r="BD276" i="2"/>
  <c r="BF171" i="2"/>
  <c r="BF272" i="2"/>
  <c r="C173" i="2"/>
  <c r="C273" i="2"/>
  <c r="E273" i="2"/>
  <c r="G173" i="2"/>
  <c r="G273" i="2"/>
  <c r="G172" i="2"/>
  <c r="I277" i="2"/>
  <c r="I172" i="2"/>
  <c r="I273" i="2"/>
  <c r="M172" i="2"/>
  <c r="O273" i="2"/>
  <c r="O173" i="2"/>
  <c r="Q273" i="2"/>
  <c r="Q173" i="2"/>
  <c r="S277" i="2"/>
  <c r="S173" i="2"/>
  <c r="S172" i="2"/>
  <c r="U173" i="2"/>
  <c r="Y273" i="2"/>
  <c r="AA173" i="2"/>
  <c r="AA172" i="2"/>
  <c r="AA273" i="2"/>
  <c r="AE173" i="2"/>
  <c r="AE273" i="2"/>
  <c r="AG172" i="2"/>
  <c r="AI273" i="2"/>
  <c r="AI173" i="2"/>
  <c r="AK173" i="2"/>
  <c r="AM273" i="2"/>
  <c r="AO273" i="2"/>
  <c r="AQ273" i="2"/>
  <c r="AQ172" i="2"/>
  <c r="AS273" i="2"/>
  <c r="AW273" i="2"/>
  <c r="BA173" i="2"/>
  <c r="BC273" i="2"/>
  <c r="BE273" i="2"/>
  <c r="B274" i="2"/>
  <c r="B174" i="2"/>
  <c r="H174" i="2"/>
  <c r="N274" i="2"/>
  <c r="R174" i="2"/>
  <c r="T274" i="2"/>
  <c r="X174" i="2"/>
  <c r="X173" i="2"/>
  <c r="Z278" i="2"/>
  <c r="AF274" i="2"/>
  <c r="AF173" i="2"/>
  <c r="AL278" i="2"/>
  <c r="AN274" i="2"/>
  <c r="AP173" i="2"/>
  <c r="AT174" i="2"/>
  <c r="AT173" i="2"/>
  <c r="AV274" i="2"/>
  <c r="AZ278" i="2"/>
  <c r="AZ174" i="2"/>
  <c r="AZ274" i="2"/>
  <c r="BD274" i="2"/>
  <c r="G275" i="2"/>
  <c r="G175" i="2"/>
  <c r="I175" i="2"/>
  <c r="I275" i="2"/>
  <c r="O275" i="2"/>
  <c r="O175" i="2"/>
  <c r="Q175" i="2"/>
  <c r="Q275" i="2"/>
  <c r="W279" i="2"/>
  <c r="W275" i="2"/>
  <c r="W174" i="2"/>
  <c r="W175" i="2"/>
  <c r="AC275" i="2"/>
  <c r="AU175" i="2"/>
  <c r="BA175" i="2"/>
  <c r="BA174" i="2"/>
  <c r="BE174" i="2"/>
  <c r="BE275" i="2"/>
  <c r="F176" i="2"/>
  <c r="F276" i="2"/>
  <c r="F175" i="2"/>
  <c r="R175" i="2"/>
  <c r="R276" i="2"/>
  <c r="T276" i="2"/>
  <c r="T175" i="2"/>
  <c r="T176" i="2"/>
  <c r="AJ276" i="2"/>
  <c r="AR276" i="2"/>
  <c r="AZ276" i="2"/>
  <c r="BB276" i="2"/>
  <c r="BF276" i="2"/>
  <c r="C277" i="2"/>
  <c r="E277" i="2"/>
  <c r="I176" i="2"/>
  <c r="I177" i="2"/>
  <c r="M277" i="2"/>
  <c r="O277" i="2"/>
  <c r="O176" i="2"/>
  <c r="Q277" i="2"/>
  <c r="U176" i="2"/>
  <c r="AA277" i="2"/>
  <c r="AC176" i="2"/>
  <c r="AI277" i="2"/>
  <c r="AM277" i="2"/>
  <c r="AQ277" i="2"/>
  <c r="AW177" i="2"/>
  <c r="AW277" i="2"/>
  <c r="BA177" i="2"/>
  <c r="BA277" i="2"/>
  <c r="BC277" i="2"/>
  <c r="BG177" i="2"/>
  <c r="L178" i="2"/>
  <c r="L177" i="2"/>
  <c r="N278" i="2"/>
  <c r="R278" i="2"/>
  <c r="R178" i="2"/>
  <c r="R177" i="2"/>
  <c r="AH177" i="2"/>
  <c r="AH178" i="2"/>
  <c r="AH278" i="2"/>
  <c r="AL177" i="2"/>
  <c r="AN178" i="2"/>
  <c r="AN278" i="2"/>
  <c r="AP278" i="2"/>
  <c r="AR178" i="2"/>
  <c r="AR278" i="2"/>
  <c r="AT278" i="2"/>
  <c r="AT177" i="2"/>
  <c r="AX278" i="2"/>
  <c r="E279" i="2"/>
  <c r="G279" i="2"/>
  <c r="M179" i="2"/>
  <c r="M178" i="2"/>
  <c r="U279" i="2"/>
  <c r="U179" i="2"/>
  <c r="U178" i="2"/>
  <c r="Y178" i="2"/>
  <c r="Y179" i="2"/>
  <c r="Y279" i="2"/>
  <c r="AC279" i="2"/>
  <c r="AG179" i="2"/>
  <c r="AG279" i="2"/>
  <c r="AK178" i="2"/>
  <c r="AK179" i="2"/>
  <c r="AM279" i="2"/>
  <c r="AO178" i="2"/>
  <c r="AO279" i="2"/>
  <c r="AQ279" i="2"/>
  <c r="AS279" i="2"/>
  <c r="AS179" i="2"/>
  <c r="AU279" i="2"/>
  <c r="AW179" i="2"/>
  <c r="AW178" i="2"/>
  <c r="AW279" i="2"/>
  <c r="AY279" i="2"/>
  <c r="AY179" i="2"/>
  <c r="BA179" i="2"/>
  <c r="BC179" i="2"/>
  <c r="BC279" i="2"/>
  <c r="BC178" i="2"/>
  <c r="BE179" i="2"/>
  <c r="BG179" i="2"/>
  <c r="BG178" i="2"/>
  <c r="B280" i="2"/>
  <c r="D280" i="2"/>
  <c r="F180" i="2"/>
  <c r="F280" i="2"/>
  <c r="F179" i="2"/>
  <c r="N179" i="2"/>
  <c r="N280" i="2"/>
  <c r="R180" i="2"/>
  <c r="R280" i="2"/>
  <c r="R179" i="2"/>
  <c r="T179" i="2"/>
  <c r="T180" i="2"/>
  <c r="T280" i="2"/>
  <c r="V180" i="2"/>
  <c r="V179" i="2"/>
  <c r="X180" i="2"/>
  <c r="X280" i="2"/>
  <c r="Z280" i="2"/>
  <c r="Z180" i="2"/>
  <c r="AB180" i="2"/>
  <c r="AB280" i="2"/>
  <c r="AB179" i="2"/>
  <c r="AF280" i="2"/>
  <c r="AH180" i="2"/>
  <c r="AH280" i="2"/>
  <c r="AJ179" i="2"/>
  <c r="AJ180" i="2"/>
  <c r="AL180" i="2"/>
  <c r="AL179" i="2"/>
  <c r="AN180" i="2"/>
  <c r="AN179" i="2"/>
  <c r="AP180" i="2"/>
  <c r="AP179" i="2"/>
  <c r="AR180" i="2"/>
  <c r="AR280" i="2"/>
  <c r="AV280" i="2"/>
  <c r="AV179" i="2"/>
  <c r="E281" i="2"/>
  <c r="I281" i="2"/>
  <c r="Q281" i="2"/>
  <c r="S281" i="2"/>
  <c r="U180" i="2"/>
  <c r="U281" i="2"/>
  <c r="W281" i="2"/>
  <c r="AC281" i="2"/>
  <c r="AG281" i="2"/>
  <c r="AM281" i="2"/>
  <c r="AU281" i="2"/>
  <c r="AW180" i="2"/>
  <c r="AW281" i="2"/>
  <c r="AY180" i="2"/>
  <c r="AY281" i="2"/>
  <c r="BA281" i="2"/>
  <c r="BC281" i="2"/>
  <c r="BE180" i="2"/>
  <c r="BE281" i="2"/>
  <c r="BG281" i="2"/>
  <c r="O283" i="2"/>
  <c r="E289" i="2"/>
  <c r="E285" i="2"/>
  <c r="W289" i="2"/>
  <c r="W285" i="2"/>
  <c r="AM289" i="2"/>
  <c r="AM285" i="2"/>
  <c r="E291" i="2"/>
  <c r="E287" i="2"/>
  <c r="O291" i="2"/>
  <c r="O287" i="2"/>
  <c r="AY291" i="2"/>
  <c r="AY287" i="2"/>
  <c r="BD288" i="2"/>
  <c r="C105" i="5"/>
  <c r="AQ105" i="5"/>
  <c r="BG105" i="5"/>
  <c r="AF106" i="5"/>
  <c r="I106" i="5"/>
  <c r="AY107" i="5"/>
  <c r="Z108" i="5"/>
  <c r="Z107" i="5"/>
  <c r="S7" i="7"/>
  <c r="S209" i="5"/>
  <c r="X8" i="7"/>
  <c r="AZ110" i="5"/>
  <c r="AZ210" i="5"/>
  <c r="M110" i="5"/>
  <c r="M111" i="5"/>
  <c r="BA111" i="5"/>
  <c r="BA211" i="5"/>
  <c r="BG211" i="5"/>
  <c r="BF112" i="5"/>
  <c r="BF212" i="5"/>
  <c r="T12" i="7"/>
  <c r="T114" i="5"/>
  <c r="Z12" i="7"/>
  <c r="Z113" i="5"/>
  <c r="U115" i="5"/>
  <c r="U13" i="7"/>
  <c r="AD216" i="5"/>
  <c r="AC217" i="5"/>
  <c r="AO217" i="5"/>
  <c r="AO117" i="5"/>
  <c r="AH218" i="5"/>
  <c r="AH117" i="5"/>
  <c r="AX218" i="5"/>
  <c r="AZ218" i="5"/>
  <c r="AZ118" i="5"/>
  <c r="I219" i="5"/>
  <c r="AE219" i="5"/>
  <c r="AS119" i="5"/>
  <c r="AS219" i="5"/>
  <c r="AY219" i="5"/>
  <c r="BE219" i="5"/>
  <c r="N220" i="5"/>
  <c r="AJ220" i="5"/>
  <c r="M221" i="5"/>
  <c r="W221" i="5"/>
  <c r="F122" i="5"/>
  <c r="AN121" i="5"/>
  <c r="AN122" i="5"/>
  <c r="AP222" i="5"/>
  <c r="BB222" i="5"/>
  <c r="O123" i="5"/>
  <c r="O21" i="7"/>
  <c r="U223" i="5"/>
  <c r="U123" i="5"/>
  <c r="AI21" i="7"/>
  <c r="AI123" i="5"/>
  <c r="L124" i="5"/>
  <c r="L123" i="5"/>
  <c r="N124" i="5"/>
  <c r="N123" i="5"/>
  <c r="AH123" i="5"/>
  <c r="AH22" i="7"/>
  <c r="AH224" i="5"/>
  <c r="AS225" i="5"/>
  <c r="AS124" i="5"/>
  <c r="X226" i="5"/>
  <c r="I227" i="5"/>
  <c r="M227" i="5"/>
  <c r="BA227" i="5"/>
  <c r="P228" i="5"/>
  <c r="P127" i="5"/>
  <c r="AQ229" i="5"/>
  <c r="X230" i="5"/>
  <c r="AD129" i="5"/>
  <c r="AF230" i="5"/>
  <c r="AP230" i="5"/>
  <c r="AR230" i="5"/>
  <c r="Q231" i="5"/>
  <c r="BC231" i="5"/>
  <c r="AF232" i="5"/>
  <c r="BB232" i="5"/>
  <c r="AM132" i="5"/>
  <c r="AF234" i="5"/>
  <c r="AR234" i="5"/>
  <c r="AZ234" i="5"/>
  <c r="AY235" i="5"/>
  <c r="AB236" i="5"/>
  <c r="AP34" i="7"/>
  <c r="AP135" i="5"/>
  <c r="AT236" i="5"/>
  <c r="Q137" i="5"/>
  <c r="Y237" i="5"/>
  <c r="AE237" i="5"/>
  <c r="AO237" i="5"/>
  <c r="BE237" i="5"/>
  <c r="B238" i="5"/>
  <c r="AB238" i="5"/>
  <c r="AB138" i="5"/>
  <c r="AH238" i="5"/>
  <c r="AX238" i="5"/>
  <c r="BF238" i="5"/>
  <c r="M138" i="5"/>
  <c r="M239" i="5"/>
  <c r="AS239" i="5"/>
  <c r="BC239" i="5"/>
  <c r="BE239" i="5"/>
  <c r="AH240" i="5"/>
  <c r="AV240" i="5"/>
  <c r="L242" i="5"/>
  <c r="AL242" i="5"/>
  <c r="AP242" i="5"/>
  <c r="AG142" i="5"/>
  <c r="W245" i="5"/>
  <c r="BE245" i="5"/>
  <c r="X246" i="5"/>
  <c r="AD246" i="5"/>
  <c r="AV145" i="5"/>
  <c r="AV246" i="5"/>
  <c r="BF246" i="5"/>
  <c r="U247" i="5"/>
  <c r="AI247" i="5"/>
  <c r="AK247" i="5"/>
  <c r="AK146" i="5"/>
  <c r="BG247" i="5"/>
  <c r="X248" i="5"/>
  <c r="Q149" i="5"/>
  <c r="AW249" i="5"/>
  <c r="AB250" i="5"/>
  <c r="AH250" i="5"/>
  <c r="O251" i="5"/>
  <c r="Q251" i="5"/>
  <c r="AS251" i="5"/>
  <c r="T252" i="5"/>
  <c r="R254" i="5"/>
  <c r="R153" i="5"/>
  <c r="AQ255" i="5"/>
  <c r="H256" i="5"/>
  <c r="T256" i="5"/>
  <c r="AB256" i="5"/>
  <c r="AH256" i="5"/>
  <c r="O257" i="5"/>
  <c r="O55" i="7"/>
  <c r="O261" i="7" s="1"/>
  <c r="AO257" i="5"/>
  <c r="AU257" i="5"/>
  <c r="P258" i="5"/>
  <c r="C159" i="5"/>
  <c r="C158" i="5"/>
  <c r="AM259" i="5"/>
  <c r="AO158" i="5"/>
  <c r="BE259" i="5"/>
  <c r="BE159" i="5"/>
  <c r="Z260" i="5"/>
  <c r="BB260" i="5"/>
  <c r="I261" i="5"/>
  <c r="AA261" i="5"/>
  <c r="AQ261" i="5"/>
  <c r="AW261" i="5"/>
  <c r="BC261" i="5"/>
  <c r="H262" i="5"/>
  <c r="H161" i="5"/>
  <c r="L262" i="5"/>
  <c r="G263" i="5"/>
  <c r="Y263" i="5"/>
  <c r="AQ263" i="5"/>
  <c r="H264" i="5"/>
  <c r="V264" i="5"/>
  <c r="AV264" i="5"/>
  <c r="AV62" i="7"/>
  <c r="AQ265" i="5"/>
  <c r="AS265" i="5"/>
  <c r="P266" i="5"/>
  <c r="AD266" i="5"/>
  <c r="N268" i="5"/>
  <c r="AP268" i="5"/>
  <c r="AP167" i="5"/>
  <c r="AX268" i="5"/>
  <c r="E269" i="5"/>
  <c r="G269" i="5"/>
  <c r="L270" i="5"/>
  <c r="P68" i="7"/>
  <c r="P170" i="5"/>
  <c r="Z270" i="5"/>
  <c r="AF270" i="5"/>
  <c r="AZ270" i="5"/>
  <c r="BB270" i="5"/>
  <c r="O170" i="5"/>
  <c r="O171" i="5"/>
  <c r="AB272" i="5"/>
  <c r="AR70" i="7"/>
  <c r="AR171" i="5"/>
  <c r="C273" i="5"/>
  <c r="I273" i="5"/>
  <c r="M273" i="5"/>
  <c r="Q172" i="5"/>
  <c r="S273" i="5"/>
  <c r="AS273" i="5"/>
  <c r="AU273" i="5"/>
  <c r="BE273" i="5"/>
  <c r="AX274" i="5"/>
  <c r="AG275" i="5"/>
  <c r="AQ275" i="5"/>
  <c r="AC277" i="5"/>
  <c r="AF278" i="5"/>
  <c r="AT278" i="5"/>
  <c r="H280" i="5"/>
  <c r="V280" i="5"/>
  <c r="C281" i="5"/>
  <c r="O180" i="5"/>
  <c r="O281" i="5"/>
  <c r="W79" i="7"/>
  <c r="W180" i="5"/>
  <c r="AC281" i="5"/>
  <c r="AI180" i="5"/>
  <c r="AI79" i="7"/>
  <c r="B182" i="5"/>
  <c r="B282" i="5"/>
  <c r="AN282" i="5"/>
  <c r="E283" i="5"/>
  <c r="AY283" i="5"/>
  <c r="D23" i="7"/>
  <c r="D124" i="8"/>
  <c r="E234" i="8"/>
  <c r="E139" i="8"/>
  <c r="E38" i="7"/>
  <c r="F153" i="8"/>
  <c r="F51" i="7"/>
  <c r="L255" i="8"/>
  <c r="F158" i="8"/>
  <c r="B38" i="7"/>
  <c r="B239" i="8"/>
  <c r="B126" i="8"/>
  <c r="F130" i="8"/>
  <c r="B106" i="8"/>
  <c r="D251" i="8"/>
  <c r="G178" i="2"/>
  <c r="AC173" i="2"/>
  <c r="AO105" i="5"/>
  <c r="BA257" i="2"/>
  <c r="AS65" i="7"/>
  <c r="AS267" i="7" s="1"/>
  <c r="B213" i="8"/>
  <c r="F14" i="7"/>
  <c r="F109" i="8"/>
  <c r="AP58" i="7"/>
  <c r="F128" i="5"/>
  <c r="AY25" i="7"/>
  <c r="B48" i="7"/>
  <c r="F210" i="5"/>
  <c r="B256" i="5"/>
  <c r="F118" i="8"/>
  <c r="BC7" i="7"/>
  <c r="S105" i="8"/>
  <c r="F257" i="8"/>
  <c r="G140" i="8"/>
  <c r="B153" i="8"/>
  <c r="AC209" i="8"/>
  <c r="BD44" i="7"/>
  <c r="I260" i="8"/>
  <c r="F172" i="5"/>
  <c r="AQ55" i="7"/>
  <c r="AW180" i="5"/>
  <c r="AF180" i="5"/>
  <c r="B23" i="7"/>
  <c r="F161" i="8"/>
  <c r="B263" i="8"/>
  <c r="F211" i="8"/>
  <c r="F134" i="8"/>
  <c r="H161" i="8"/>
  <c r="C252" i="8"/>
  <c r="F32" i="7"/>
  <c r="F136" i="8"/>
  <c r="G264" i="8"/>
  <c r="G39" i="7"/>
  <c r="I4" i="7"/>
  <c r="I105" i="7" s="1"/>
  <c r="AL4" i="7"/>
  <c r="AL105" i="7" s="1"/>
  <c r="Q77" i="7"/>
  <c r="R78" i="7"/>
  <c r="I152" i="8"/>
  <c r="AQ27" i="7"/>
  <c r="H132" i="8"/>
  <c r="E67" i="7"/>
  <c r="B149" i="8"/>
  <c r="B255" i="8"/>
  <c r="L17" i="7"/>
  <c r="I214" i="8"/>
  <c r="I56" i="7"/>
  <c r="BG55" i="7"/>
  <c r="L123" i="8"/>
  <c r="L147" i="8"/>
  <c r="B271" i="8"/>
  <c r="C140" i="8"/>
  <c r="I135" i="8"/>
  <c r="I134" i="8"/>
  <c r="D125" i="8"/>
  <c r="E63" i="7"/>
  <c r="AR20" i="7"/>
  <c r="AR121" i="7" s="1"/>
  <c r="AX26" i="7"/>
  <c r="L124" i="8"/>
  <c r="L146" i="8"/>
  <c r="AP24" i="7"/>
  <c r="AP125" i="7" s="1"/>
  <c r="I210" i="8"/>
  <c r="AS63" i="7"/>
  <c r="V66" i="7"/>
  <c r="M39" i="7"/>
  <c r="L22" i="7"/>
  <c r="AS23" i="7"/>
  <c r="AE69" i="7"/>
  <c r="F237" i="8"/>
  <c r="E160" i="8"/>
  <c r="AO55" i="7"/>
  <c r="L112" i="8"/>
  <c r="Q35" i="7"/>
  <c r="L213" i="8"/>
  <c r="B64" i="7"/>
  <c r="B162" i="8"/>
  <c r="F241" i="8"/>
  <c r="E112" i="8"/>
  <c r="E113" i="8"/>
  <c r="E260" i="8"/>
  <c r="M9" i="7"/>
  <c r="I140" i="8"/>
  <c r="BB30" i="7"/>
  <c r="H243" i="8"/>
  <c r="F26" i="7"/>
  <c r="AA61" i="7"/>
  <c r="E12" i="7"/>
  <c r="BC29" i="7"/>
  <c r="B112" i="8"/>
  <c r="AA49" i="7"/>
  <c r="AA150" i="7" s="1"/>
  <c r="I224" i="8"/>
  <c r="B15" i="7"/>
  <c r="B30" i="7"/>
  <c r="C58" i="7"/>
  <c r="AC67" i="7"/>
  <c r="AV46" i="7"/>
  <c r="G151" i="8"/>
  <c r="L117" i="8"/>
  <c r="AO15" i="7"/>
  <c r="H29" i="7"/>
  <c r="I18" i="7"/>
  <c r="AB18" i="7"/>
  <c r="B60" i="7"/>
  <c r="L223" i="8"/>
  <c r="E232" i="8"/>
  <c r="AL56" i="7"/>
  <c r="H124" i="8"/>
  <c r="AA57" i="7"/>
  <c r="AY17" i="7"/>
  <c r="AN20" i="7"/>
  <c r="AB34" i="7"/>
  <c r="AK7" i="7"/>
  <c r="B114" i="8"/>
  <c r="B215" i="8"/>
  <c r="G28" i="7"/>
  <c r="F116" i="8"/>
  <c r="F110" i="8"/>
  <c r="D231" i="8"/>
  <c r="B143" i="8"/>
  <c r="F159" i="8"/>
  <c r="E254" i="8"/>
  <c r="V50" i="7"/>
  <c r="F227" i="8"/>
  <c r="B265" i="8"/>
  <c r="F13" i="7"/>
  <c r="I242" i="8"/>
  <c r="I36" i="7"/>
  <c r="E60" i="7"/>
  <c r="D130" i="8"/>
  <c r="F223" i="8"/>
  <c r="B144" i="8"/>
  <c r="B166" i="8"/>
  <c r="F147" i="8"/>
  <c r="O47" i="7"/>
  <c r="AQ73" i="7"/>
  <c r="U51" i="7"/>
  <c r="E109" i="8"/>
  <c r="I234" i="8"/>
  <c r="C131" i="8"/>
  <c r="F25" i="7"/>
  <c r="B223" i="8"/>
  <c r="L120" i="8"/>
  <c r="I27" i="7"/>
  <c r="B120" i="8"/>
  <c r="B18" i="7"/>
  <c r="E156" i="8"/>
  <c r="BH26" i="7"/>
  <c r="BH4" i="7"/>
  <c r="BH105" i="7" s="1"/>
  <c r="BH12" i="7"/>
  <c r="E147" i="8"/>
  <c r="G157" i="8"/>
  <c r="L7" i="7"/>
  <c r="BF209" i="8"/>
  <c r="C248" i="8"/>
  <c r="F126" i="8"/>
  <c r="C47" i="7"/>
  <c r="I52" i="7"/>
  <c r="H255" i="8"/>
  <c r="X22" i="7"/>
  <c r="AR78" i="7"/>
  <c r="AX70" i="7"/>
  <c r="AX171" i="7" s="1"/>
  <c r="AZ48" i="7"/>
  <c r="L66" i="7"/>
  <c r="AO23" i="7"/>
  <c r="L27" i="7"/>
  <c r="AX16" i="7"/>
  <c r="Q43" i="7"/>
  <c r="D121" i="8"/>
  <c r="I47" i="7"/>
  <c r="H39" i="7"/>
  <c r="AO57" i="7"/>
  <c r="AM37" i="7"/>
  <c r="D120" i="8"/>
  <c r="AG41" i="7"/>
  <c r="H109" i="8"/>
  <c r="AG47" i="7"/>
  <c r="BC69" i="7"/>
  <c r="D138" i="8"/>
  <c r="G119" i="8"/>
  <c r="B110" i="8"/>
  <c r="E105" i="8"/>
  <c r="AG67" i="7"/>
  <c r="H155" i="8"/>
  <c r="AS5" i="7"/>
  <c r="AG73" i="7"/>
  <c r="H265" i="8"/>
  <c r="G123" i="8"/>
  <c r="AB20" i="7"/>
  <c r="D119" i="8"/>
  <c r="C123" i="8"/>
  <c r="C22" i="7"/>
  <c r="G248" i="8"/>
  <c r="V78" i="7"/>
  <c r="C163" i="8"/>
  <c r="W63" i="7"/>
  <c r="AB48" i="7"/>
  <c r="AU51" i="7"/>
  <c r="E130" i="8"/>
  <c r="I163" i="8"/>
  <c r="AL62" i="7"/>
  <c r="I244" i="8"/>
  <c r="T58" i="7"/>
  <c r="BE17" i="7"/>
  <c r="C117" i="8"/>
  <c r="V62" i="7"/>
  <c r="E124" i="8"/>
  <c r="G218" i="8"/>
  <c r="I16" i="7"/>
  <c r="H271" i="8"/>
  <c r="S47" i="7"/>
  <c r="G224" i="8"/>
  <c r="AH30" i="7"/>
  <c r="AY49" i="7"/>
  <c r="AD24" i="7"/>
  <c r="L109" i="8"/>
  <c r="Q47" i="7"/>
  <c r="D225" i="8"/>
  <c r="B115" i="8"/>
  <c r="G250" i="8"/>
  <c r="G266" i="8"/>
  <c r="B241" i="8"/>
  <c r="C240" i="8"/>
  <c r="AH16" i="7"/>
  <c r="D128" i="8"/>
  <c r="AP20" i="7"/>
  <c r="V32" i="7"/>
  <c r="E246" i="8"/>
  <c r="C212" i="8"/>
  <c r="N74" i="7"/>
  <c r="L241" i="8"/>
  <c r="AG19" i="7"/>
  <c r="AV36" i="7"/>
  <c r="B113" i="8"/>
  <c r="D163" i="8"/>
  <c r="L265" i="8"/>
  <c r="L48" i="7"/>
  <c r="E123" i="8"/>
  <c r="C57" i="7"/>
  <c r="L263" i="8"/>
  <c r="S19" i="7"/>
  <c r="AH48" i="7"/>
  <c r="B32" i="7"/>
  <c r="I266" i="8"/>
  <c r="U61" i="7"/>
  <c r="L231" i="8"/>
  <c r="I59" i="7"/>
  <c r="AR36" i="7"/>
  <c r="AR238" i="7" s="1"/>
  <c r="E134" i="8"/>
  <c r="C106" i="8"/>
  <c r="N64" i="7"/>
  <c r="D30" i="7"/>
  <c r="AD38" i="7"/>
  <c r="AZ8" i="7"/>
  <c r="F135" i="8"/>
  <c r="M71" i="7"/>
  <c r="AW27" i="7"/>
  <c r="T22" i="7"/>
  <c r="I136" i="8"/>
  <c r="AN16" i="7"/>
  <c r="W45" i="7"/>
  <c r="B59" i="7"/>
  <c r="D239" i="8"/>
  <c r="F166" i="8"/>
  <c r="BC83" i="7"/>
  <c r="C130" i="8"/>
  <c r="F121" i="8"/>
  <c r="I5" i="7"/>
  <c r="Z48" i="7"/>
  <c r="I132" i="8"/>
  <c r="F40" i="7"/>
  <c r="B116" i="8"/>
  <c r="Q71" i="7"/>
  <c r="G124" i="8"/>
  <c r="F247" i="8"/>
  <c r="E140" i="8"/>
  <c r="BF14" i="7"/>
  <c r="BF115" i="7" s="1"/>
  <c r="L119" i="8"/>
  <c r="BD24" i="7"/>
  <c r="AQ43" i="7"/>
  <c r="C151" i="8"/>
  <c r="AA59" i="7"/>
  <c r="F215" i="8"/>
  <c r="AW15" i="7"/>
  <c r="BA9" i="7"/>
  <c r="C256" i="8"/>
  <c r="AV18" i="7"/>
  <c r="C155" i="8"/>
  <c r="E224" i="8"/>
  <c r="U21" i="7"/>
  <c r="F221" i="8"/>
  <c r="AG25" i="7"/>
  <c r="C15" i="7"/>
  <c r="G53" i="7"/>
  <c r="C162" i="8"/>
  <c r="I69" i="7"/>
  <c r="H50" i="7"/>
  <c r="C262" i="8"/>
  <c r="I109" i="8"/>
  <c r="F167" i="8"/>
  <c r="G105" i="8"/>
  <c r="AF60" i="7"/>
  <c r="G58" i="7"/>
  <c r="AJ68" i="7"/>
  <c r="F140" i="8"/>
  <c r="F152" i="8"/>
  <c r="E79" i="7"/>
  <c r="I126" i="8"/>
  <c r="I159" i="8"/>
  <c r="AY39" i="7"/>
  <c r="C113" i="8"/>
  <c r="E30" i="7"/>
  <c r="AD32" i="7"/>
  <c r="B245" i="8"/>
  <c r="AX40" i="7"/>
  <c r="I11" i="7"/>
  <c r="AI9" i="7"/>
  <c r="G5" i="7"/>
  <c r="AU19" i="7"/>
  <c r="S15" i="7"/>
  <c r="G13" i="7"/>
  <c r="AP18" i="7"/>
  <c r="G26" i="7"/>
  <c r="AC73" i="7"/>
  <c r="AP28" i="7"/>
  <c r="AK51" i="7"/>
  <c r="AK257" i="7" s="1"/>
  <c r="B161" i="8"/>
  <c r="AJ50" i="7"/>
  <c r="AV74" i="7"/>
  <c r="L122" i="8"/>
  <c r="BD60" i="7"/>
  <c r="BG23" i="7"/>
  <c r="C230" i="8"/>
  <c r="E111" i="8"/>
  <c r="D64" i="7"/>
  <c r="S43" i="7"/>
  <c r="G150" i="8"/>
  <c r="C112" i="8"/>
  <c r="G69" i="7"/>
  <c r="E31" i="7"/>
  <c r="D43" i="7"/>
  <c r="T70" i="7"/>
  <c r="H143" i="8"/>
  <c r="F238" i="5"/>
  <c r="L167" i="2"/>
  <c r="E121" i="5"/>
  <c r="X126" i="5"/>
  <c r="BD167" i="2"/>
  <c r="AC159" i="2"/>
  <c r="AT162" i="2"/>
  <c r="C142" i="5"/>
  <c r="AL264" i="2"/>
  <c r="AO275" i="2"/>
  <c r="C167" i="2"/>
  <c r="G243" i="5"/>
  <c r="AS112" i="5"/>
  <c r="M115" i="5"/>
  <c r="AN222" i="5"/>
  <c r="V266" i="2"/>
  <c r="B29" i="7"/>
  <c r="AW275" i="2"/>
  <c r="BA259" i="5"/>
  <c r="AA141" i="5"/>
  <c r="AN280" i="2"/>
  <c r="M219" i="5"/>
  <c r="AM156" i="2"/>
  <c r="AG161" i="2"/>
  <c r="BA167" i="2"/>
  <c r="AY245" i="5"/>
  <c r="BB226" i="5"/>
  <c r="AM127" i="5"/>
  <c r="AN272" i="2"/>
  <c r="Z272" i="2"/>
  <c r="H175" i="2"/>
  <c r="AK160" i="2"/>
  <c r="AY265" i="2"/>
  <c r="I162" i="2"/>
  <c r="AI55" i="7"/>
  <c r="BG15" i="7"/>
  <c r="F34" i="7"/>
  <c r="Z158" i="5"/>
  <c r="BG160" i="2"/>
  <c r="AT173" i="5"/>
  <c r="AG117" i="5"/>
  <c r="AF268" i="2"/>
  <c r="BF170" i="2"/>
  <c r="E165" i="5"/>
  <c r="I257" i="2"/>
  <c r="AE162" i="2"/>
  <c r="N266" i="2"/>
  <c r="U162" i="2"/>
  <c r="V161" i="2"/>
  <c r="AN110" i="5"/>
  <c r="AH158" i="2"/>
  <c r="AE263" i="2"/>
  <c r="AO177" i="2"/>
  <c r="Q131" i="5"/>
  <c r="Y168" i="2"/>
  <c r="M176" i="2"/>
  <c r="BG259" i="2"/>
  <c r="BC176" i="2"/>
  <c r="AS177" i="2"/>
  <c r="AS277" i="2"/>
  <c r="AK277" i="2"/>
  <c r="AG177" i="2"/>
  <c r="AC177" i="2"/>
  <c r="Y176" i="2"/>
  <c r="U277" i="2"/>
  <c r="Q177" i="2"/>
  <c r="D176" i="2"/>
  <c r="BG39" i="7"/>
  <c r="AQ71" i="7"/>
  <c r="F267" i="8"/>
  <c r="F266" i="5"/>
  <c r="B123" i="5"/>
  <c r="AD6" i="7"/>
  <c r="AK180" i="5"/>
  <c r="N18" i="7"/>
  <c r="G7" i="7"/>
  <c r="F253" i="8"/>
  <c r="AR4" i="7"/>
  <c r="AR105" i="7" s="1"/>
  <c r="AF171" i="2"/>
  <c r="X148" i="5"/>
  <c r="AV256" i="5"/>
  <c r="BG167" i="2"/>
  <c r="M161" i="2"/>
  <c r="X268" i="2"/>
  <c r="AW131" i="5"/>
  <c r="X167" i="2"/>
  <c r="AD161" i="2"/>
  <c r="AR179" i="2"/>
  <c r="X178" i="2"/>
  <c r="P178" i="2"/>
  <c r="C279" i="2"/>
  <c r="AV177" i="2"/>
  <c r="H177" i="2"/>
  <c r="AD260" i="5"/>
  <c r="R260" i="5"/>
  <c r="AM157" i="5"/>
  <c r="C152" i="5"/>
  <c r="U165" i="2"/>
  <c r="AR113" i="5"/>
  <c r="BF108" i="5"/>
  <c r="I107" i="5"/>
  <c r="B53" i="7"/>
  <c r="M164" i="2"/>
  <c r="W161" i="2"/>
  <c r="AE161" i="2"/>
  <c r="AB276" i="5"/>
  <c r="BD272" i="2"/>
  <c r="BB175" i="2"/>
  <c r="AJ170" i="2"/>
  <c r="BA263" i="2"/>
  <c r="BB250" i="5"/>
  <c r="AG143" i="5"/>
  <c r="AP121" i="5"/>
  <c r="AC162" i="2"/>
  <c r="AZ230" i="5"/>
  <c r="P28" i="7"/>
  <c r="AF258" i="2"/>
  <c r="AX158" i="2"/>
  <c r="BC159" i="2"/>
  <c r="AM168" i="2"/>
  <c r="AW267" i="2"/>
  <c r="BE13" i="7"/>
  <c r="AX64" i="7"/>
  <c r="BA180" i="5"/>
  <c r="H55" i="7"/>
  <c r="AC154" i="5"/>
  <c r="BG135" i="5"/>
  <c r="M267" i="2"/>
  <c r="AA257" i="2"/>
  <c r="AM163" i="2"/>
  <c r="BG161" i="2"/>
  <c r="AJ157" i="2"/>
  <c r="AZ6" i="7"/>
  <c r="M263" i="2"/>
  <c r="Q265" i="2"/>
  <c r="AA209" i="5"/>
  <c r="W265" i="2"/>
  <c r="C127" i="5"/>
  <c r="AQ158" i="2"/>
  <c r="H160" i="2"/>
  <c r="AF158" i="2"/>
  <c r="Q261" i="2"/>
  <c r="Y162" i="2"/>
  <c r="AG163" i="2"/>
  <c r="AH268" i="2"/>
  <c r="P270" i="2"/>
  <c r="P274" i="2"/>
  <c r="D170" i="2"/>
  <c r="AO259" i="5"/>
  <c r="AB171" i="5"/>
  <c r="AZ268" i="2"/>
  <c r="S247" i="5"/>
  <c r="AZ157" i="2"/>
  <c r="Z268" i="2"/>
  <c r="R173" i="2"/>
  <c r="AI162" i="2"/>
  <c r="U157" i="2"/>
  <c r="Y137" i="5"/>
  <c r="AE259" i="5"/>
  <c r="T155" i="5"/>
  <c r="AU153" i="5"/>
  <c r="AP162" i="2"/>
  <c r="AY161" i="2"/>
  <c r="P264" i="2"/>
  <c r="N172" i="2"/>
  <c r="N166" i="2"/>
  <c r="AY267" i="2"/>
  <c r="BF168" i="2"/>
  <c r="B246" i="5"/>
  <c r="AU71" i="7"/>
  <c r="I110" i="8"/>
  <c r="R234" i="5"/>
  <c r="BB68" i="7"/>
  <c r="BA19" i="7"/>
  <c r="AU173" i="5"/>
  <c r="F171" i="2"/>
  <c r="U158" i="2"/>
  <c r="AA163" i="2"/>
  <c r="AS158" i="2"/>
  <c r="D165" i="2"/>
  <c r="BB270" i="2"/>
  <c r="BC157" i="2"/>
  <c r="R157" i="2"/>
  <c r="B221" i="8"/>
  <c r="B161" i="5"/>
  <c r="B21" i="7"/>
  <c r="B33" i="7"/>
  <c r="AA169" i="2"/>
  <c r="AX258" i="5"/>
  <c r="AX34" i="7"/>
  <c r="AK273" i="2"/>
  <c r="B242" i="5"/>
  <c r="BC110" i="5"/>
  <c r="AX72" i="7"/>
  <c r="AQ176" i="2"/>
  <c r="D171" i="2"/>
  <c r="AK166" i="2"/>
  <c r="W158" i="2"/>
  <c r="F166" i="5"/>
  <c r="AA176" i="2"/>
  <c r="AA161" i="2"/>
  <c r="R154" i="5"/>
  <c r="AQ173" i="2"/>
  <c r="BD168" i="2"/>
  <c r="AR262" i="2"/>
  <c r="S273" i="2"/>
  <c r="AI169" i="2"/>
  <c r="BG110" i="5"/>
  <c r="AE170" i="5"/>
  <c r="N119" i="5"/>
  <c r="U47" i="7"/>
  <c r="O271" i="2"/>
  <c r="AW261" i="2"/>
  <c r="G163" i="2"/>
  <c r="N173" i="2"/>
  <c r="AB36" i="7"/>
  <c r="P144" i="5"/>
  <c r="AS166" i="2"/>
  <c r="AW167" i="2"/>
  <c r="AY178" i="2"/>
  <c r="AM179" i="2"/>
  <c r="S177" i="2"/>
  <c r="AI177" i="2"/>
  <c r="AR260" i="2"/>
  <c r="AK257" i="2"/>
  <c r="AA114" i="5"/>
  <c r="BC253" i="5"/>
  <c r="AN173" i="2"/>
  <c r="P56" i="7"/>
  <c r="AI128" i="5"/>
  <c r="L60" i="7"/>
  <c r="AL169" i="2"/>
  <c r="Y61" i="7"/>
  <c r="AC273" i="2"/>
  <c r="U166" i="2"/>
  <c r="I156" i="5"/>
  <c r="AY173" i="2"/>
  <c r="AN268" i="2"/>
  <c r="Y241" i="5"/>
  <c r="AV140" i="5"/>
  <c r="BG125" i="5"/>
  <c r="AV216" i="5"/>
  <c r="M257" i="2"/>
  <c r="D166" i="2"/>
  <c r="AQ170" i="2"/>
  <c r="AP274" i="2"/>
  <c r="AN174" i="2"/>
  <c r="R270" i="2"/>
  <c r="H173" i="2"/>
  <c r="AX134" i="5"/>
  <c r="I167" i="2"/>
  <c r="E275" i="2"/>
  <c r="BD173" i="2"/>
  <c r="AF114" i="5"/>
  <c r="Z262" i="2"/>
  <c r="C176" i="2"/>
  <c r="W165" i="2"/>
  <c r="AR268" i="2"/>
  <c r="BB121" i="5"/>
  <c r="AW269" i="2"/>
  <c r="B163" i="2"/>
  <c r="AY263" i="2"/>
  <c r="AP141" i="5"/>
  <c r="BC275" i="2"/>
  <c r="E261" i="2"/>
  <c r="AK163" i="2"/>
  <c r="AQ263" i="2"/>
  <c r="W257" i="2"/>
  <c r="I156" i="2"/>
  <c r="AC165" i="2"/>
  <c r="AV266" i="2"/>
  <c r="R16" i="7"/>
  <c r="R274" i="2"/>
  <c r="I39" i="7"/>
  <c r="AM169" i="2"/>
  <c r="AP176" i="2"/>
  <c r="O168" i="2"/>
  <c r="AA265" i="2"/>
  <c r="O167" i="2"/>
  <c r="AF129" i="5"/>
  <c r="AX176" i="2"/>
  <c r="G265" i="2"/>
  <c r="AG261" i="2"/>
  <c r="AP158" i="2"/>
  <c r="Y269" i="2"/>
  <c r="AV268" i="2"/>
  <c r="AU73" i="7"/>
  <c r="N264" i="2"/>
  <c r="AL158" i="2"/>
  <c r="AZ160" i="2"/>
  <c r="F272" i="2"/>
  <c r="U161" i="2"/>
  <c r="BE257" i="2"/>
  <c r="AM158" i="2"/>
  <c r="BF158" i="2"/>
  <c r="AI179" i="2"/>
  <c r="D158" i="2"/>
  <c r="F260" i="2"/>
  <c r="F258" i="2"/>
  <c r="AE259" i="2"/>
  <c r="AY159" i="2"/>
  <c r="X264" i="2"/>
  <c r="AQ179" i="2"/>
  <c r="X179" i="2"/>
  <c r="R176" i="2"/>
  <c r="Y171" i="2"/>
  <c r="I170" i="2"/>
  <c r="G174" i="2"/>
  <c r="D160" i="2"/>
  <c r="AF179" i="2"/>
  <c r="BA273" i="2"/>
  <c r="BC269" i="2"/>
  <c r="BE169" i="2"/>
  <c r="E269" i="2"/>
  <c r="BG279" i="2"/>
  <c r="BA279" i="2"/>
  <c r="AX179" i="2"/>
  <c r="AP178" i="2"/>
  <c r="V178" i="2"/>
  <c r="E179" i="2"/>
  <c r="AP177" i="2"/>
  <c r="V278" i="2"/>
  <c r="F278" i="2"/>
  <c r="C172" i="2"/>
  <c r="AI279" i="2"/>
  <c r="AS168" i="2"/>
  <c r="N159" i="2"/>
  <c r="AS178" i="2"/>
  <c r="AG178" i="2"/>
  <c r="I279" i="2"/>
  <c r="L274" i="2"/>
  <c r="BG169" i="2"/>
  <c r="M173" i="2"/>
  <c r="M273" i="2"/>
  <c r="N169" i="2"/>
  <c r="AX166" i="5"/>
  <c r="O172" i="2"/>
  <c r="AE277" i="2"/>
  <c r="N162" i="2"/>
  <c r="AX163" i="2"/>
  <c r="AT171" i="2"/>
  <c r="Z264" i="5"/>
  <c r="E235" i="5"/>
  <c r="AU174" i="2"/>
  <c r="G162" i="2"/>
  <c r="I263" i="2"/>
  <c r="AI161" i="2"/>
  <c r="M269" i="2"/>
  <c r="AU163" i="2"/>
  <c r="Y257" i="2"/>
  <c r="AA162" i="2"/>
  <c r="AL164" i="2"/>
  <c r="BE163" i="2"/>
  <c r="N160" i="2"/>
  <c r="U117" i="5"/>
  <c r="BA105" i="5"/>
  <c r="W259" i="2"/>
  <c r="AG273" i="2"/>
  <c r="H168" i="2"/>
  <c r="V166" i="2"/>
  <c r="X166" i="2"/>
  <c r="AZ264" i="2"/>
  <c r="U265" i="2"/>
  <c r="BE265" i="2"/>
  <c r="O49" i="7"/>
  <c r="AK165" i="2"/>
  <c r="L159" i="2"/>
  <c r="AC178" i="2"/>
  <c r="Z274" i="2"/>
  <c r="AQ269" i="2"/>
  <c r="H158" i="2"/>
  <c r="AY157" i="2"/>
  <c r="AX167" i="2"/>
  <c r="H180" i="2"/>
  <c r="D179" i="2"/>
  <c r="G168" i="8"/>
  <c r="D169" i="8"/>
  <c r="F67" i="7"/>
  <c r="L173" i="8"/>
  <c r="G173" i="8"/>
  <c r="F175" i="8"/>
  <c r="C175" i="8"/>
  <c r="I74" i="7"/>
  <c r="C177" i="8"/>
  <c r="I177" i="8"/>
  <c r="H178" i="8"/>
  <c r="E180" i="8"/>
  <c r="G179" i="8"/>
  <c r="D79" i="7"/>
  <c r="L79" i="7"/>
  <c r="C80" i="7"/>
  <c r="G80" i="7"/>
  <c r="I182" i="8"/>
  <c r="H183" i="8"/>
  <c r="C184" i="8"/>
  <c r="E184" i="8"/>
  <c r="G184" i="8"/>
  <c r="AG4" i="7"/>
  <c r="AG105" i="7" s="1"/>
  <c r="AI4" i="7"/>
  <c r="AO4" i="7"/>
  <c r="AO105" i="7" s="1"/>
  <c r="AU4" i="7"/>
  <c r="AU105" i="7" s="1"/>
  <c r="AW4" i="7"/>
  <c r="AW105" i="7" s="1"/>
  <c r="BE4" i="7"/>
  <c r="BE105" i="7" s="1"/>
  <c r="O6" i="7"/>
  <c r="W6" i="7"/>
  <c r="AA6" i="7"/>
  <c r="AC6" i="7"/>
  <c r="AO6" i="7"/>
  <c r="BE6" i="7"/>
  <c r="BG6" i="7"/>
  <c r="O8" i="7"/>
  <c r="Y8" i="7"/>
  <c r="AA8" i="7"/>
  <c r="AU8" i="7"/>
  <c r="AW8" i="7"/>
  <c r="W10" i="7"/>
  <c r="Y10" i="7"/>
  <c r="AE10" i="7"/>
  <c r="AM10" i="7"/>
  <c r="AS10" i="7"/>
  <c r="AW10" i="7"/>
  <c r="S12" i="7"/>
  <c r="AA12" i="7"/>
  <c r="AG12" i="7"/>
  <c r="AW12" i="7"/>
  <c r="BC12" i="7"/>
  <c r="O14" i="7"/>
  <c r="AE14" i="7"/>
  <c r="AK14" i="7"/>
  <c r="AM14" i="7"/>
  <c r="AY14" i="7"/>
  <c r="BA14" i="7"/>
  <c r="BC14" i="7"/>
  <c r="Y16" i="7"/>
  <c r="AI16" i="7"/>
  <c r="AQ16" i="7"/>
  <c r="BC16" i="7"/>
  <c r="M18" i="7"/>
  <c r="Q18" i="7"/>
  <c r="W18" i="7"/>
  <c r="AC18" i="7"/>
  <c r="AI18" i="7"/>
  <c r="AS18" i="7"/>
  <c r="AU18" i="7"/>
  <c r="BE18" i="7"/>
  <c r="S20" i="7"/>
  <c r="U20" i="7"/>
  <c r="Y20" i="7"/>
  <c r="AW20" i="7"/>
  <c r="AY20" i="7"/>
  <c r="BG20" i="7"/>
  <c r="Q22" i="7"/>
  <c r="AE22" i="7"/>
  <c r="Q24" i="7"/>
  <c r="AA24" i="7"/>
  <c r="AE24" i="7"/>
  <c r="AG24" i="7"/>
  <c r="AI24" i="7"/>
  <c r="AM24" i="7"/>
  <c r="AO24" i="7"/>
  <c r="AW24" i="7"/>
  <c r="M26" i="7"/>
  <c r="S26" i="7"/>
  <c r="U26" i="7"/>
  <c r="W26" i="7"/>
  <c r="BC26" i="7"/>
  <c r="S28" i="7"/>
  <c r="AG28" i="7"/>
  <c r="AO28" i="7"/>
  <c r="BA28" i="7"/>
  <c r="M30" i="7"/>
  <c r="Y30" i="7"/>
  <c r="AI30" i="7"/>
  <c r="AQ30" i="7"/>
  <c r="AW30" i="7"/>
  <c r="AY30" i="7"/>
  <c r="BA30" i="7"/>
  <c r="O32" i="7"/>
  <c r="Q32" i="7"/>
  <c r="Y32" i="7"/>
  <c r="AK32" i="7"/>
  <c r="AS32" i="7"/>
  <c r="W34" i="7"/>
  <c r="AA34" i="7"/>
  <c r="AE34" i="7"/>
  <c r="AG34" i="7"/>
  <c r="AK34" i="7"/>
  <c r="AS34" i="7"/>
  <c r="AU34" i="7"/>
  <c r="BG34" i="7"/>
  <c r="U36" i="7"/>
  <c r="Y36" i="7"/>
  <c r="AG36" i="7"/>
  <c r="AI36" i="7"/>
  <c r="AO36" i="7"/>
  <c r="AW36" i="7"/>
  <c r="O38" i="7"/>
  <c r="Q38" i="7"/>
  <c r="S38" i="7"/>
  <c r="U38" i="7"/>
  <c r="AE38" i="7"/>
  <c r="AQ38" i="7"/>
  <c r="AY38" i="7"/>
  <c r="W40" i="7"/>
  <c r="Y40" i="7"/>
  <c r="AC40" i="7"/>
  <c r="AK40" i="7"/>
  <c r="AM40" i="7"/>
  <c r="AO40" i="7"/>
  <c r="AW40" i="7"/>
  <c r="BA40" i="7"/>
  <c r="AA42" i="7"/>
  <c r="AG42" i="7"/>
  <c r="AI42" i="7"/>
  <c r="AK42" i="7"/>
  <c r="BC42" i="7"/>
  <c r="BE42" i="7"/>
  <c r="BG42" i="7"/>
  <c r="M44" i="7"/>
  <c r="Q44" i="7"/>
  <c r="AE44" i="7"/>
  <c r="AW44" i="7"/>
  <c r="BE44" i="7"/>
  <c r="BG44" i="7"/>
  <c r="Y46" i="7"/>
  <c r="AA46" i="7"/>
  <c r="AE46" i="7"/>
  <c r="AO46" i="7"/>
  <c r="AQ46" i="7"/>
  <c r="S48" i="7"/>
  <c r="U48" i="7"/>
  <c r="W48" i="7"/>
  <c r="Y48" i="7"/>
  <c r="AK48" i="7"/>
  <c r="AM48" i="7"/>
  <c r="AS48" i="7"/>
  <c r="AY48" i="7"/>
  <c r="Q50" i="7"/>
  <c r="S50" i="7"/>
  <c r="AE50" i="7"/>
  <c r="AY50" i="7"/>
  <c r="BC50" i="7"/>
  <c r="BG50" i="7"/>
  <c r="M52" i="7"/>
  <c r="O290" i="6"/>
  <c r="AC52" i="7"/>
  <c r="AE52" i="7"/>
  <c r="AG52" i="7"/>
  <c r="AI52" i="7"/>
  <c r="AM52" i="7"/>
  <c r="AS52" i="7"/>
  <c r="BA52" i="7"/>
  <c r="AC54" i="7"/>
  <c r="AQ54" i="7"/>
  <c r="AU54" i="7"/>
  <c r="AY54" i="7"/>
  <c r="BG54" i="7"/>
  <c r="M56" i="7"/>
  <c r="S56" i="7"/>
  <c r="U56" i="7"/>
  <c r="AE56" i="7"/>
  <c r="AI56" i="7"/>
  <c r="AK56" i="7"/>
  <c r="AO56" i="7"/>
  <c r="U58" i="7"/>
  <c r="AM58" i="7"/>
  <c r="BE58" i="7"/>
  <c r="Q60" i="7"/>
  <c r="Y60" i="7"/>
  <c r="AM60" i="7"/>
  <c r="BE60" i="7"/>
  <c r="W62" i="7"/>
  <c r="AA62" i="7"/>
  <c r="AK62" i="7"/>
  <c r="AM62" i="7"/>
  <c r="BE62" i="7"/>
  <c r="M64" i="7"/>
  <c r="AC64" i="7"/>
  <c r="AK64" i="7"/>
  <c r="BG64" i="7"/>
  <c r="O66" i="7"/>
  <c r="W66" i="7"/>
  <c r="AA66" i="7"/>
  <c r="AQ66" i="7"/>
  <c r="BA66" i="7"/>
  <c r="BE66" i="7"/>
  <c r="AG68" i="7"/>
  <c r="AI68" i="7"/>
  <c r="AK68" i="7"/>
  <c r="AQ68" i="7"/>
  <c r="AW68" i="7"/>
  <c r="BE68" i="7"/>
  <c r="U70" i="7"/>
  <c r="AE70" i="7"/>
  <c r="AG70" i="7"/>
  <c r="AK70" i="7"/>
  <c r="AM70" i="7"/>
  <c r="BG70" i="7"/>
  <c r="O72" i="7"/>
  <c r="AQ72" i="7"/>
  <c r="AW72" i="7"/>
  <c r="BC72" i="7"/>
  <c r="M74" i="7"/>
  <c r="AK74" i="7"/>
  <c r="AU74" i="7"/>
  <c r="M76" i="7"/>
  <c r="AK76" i="7"/>
  <c r="O78" i="7"/>
  <c r="S78" i="7"/>
  <c r="AE78" i="7"/>
  <c r="BE78" i="7"/>
  <c r="M80" i="7"/>
  <c r="Q80" i="7"/>
  <c r="Y80" i="7"/>
  <c r="AC80" i="7"/>
  <c r="AC286" i="7" s="1"/>
  <c r="AG80" i="7"/>
  <c r="AK80" i="7"/>
  <c r="AO80" i="7"/>
  <c r="AS80" i="7"/>
  <c r="AS286" i="7" s="1"/>
  <c r="AW80" i="7"/>
  <c r="B160" i="6"/>
  <c r="B182" i="6"/>
  <c r="BF190" i="4"/>
  <c r="BE190" i="4"/>
  <c r="BG190" i="4"/>
  <c r="R191" i="4"/>
  <c r="AH191" i="4"/>
  <c r="AX191" i="4"/>
  <c r="E105" i="5"/>
  <c r="M105" i="5"/>
  <c r="O105" i="5"/>
  <c r="Q105" i="5"/>
  <c r="S105" i="5"/>
  <c r="W105" i="5"/>
  <c r="Y105" i="5"/>
  <c r="AA105" i="5"/>
  <c r="AC105" i="5"/>
  <c r="AE105" i="5"/>
  <c r="AG105" i="5"/>
  <c r="AI105" i="5"/>
  <c r="AK105" i="5"/>
  <c r="AW105" i="5"/>
  <c r="AY105" i="5"/>
  <c r="BC105" i="5"/>
  <c r="BE105" i="5"/>
  <c r="B106" i="5"/>
  <c r="B4" i="7"/>
  <c r="B105" i="5"/>
  <c r="D4" i="7"/>
  <c r="D105" i="7" s="1"/>
  <c r="D106" i="5"/>
  <c r="D105" i="5"/>
  <c r="F105" i="5"/>
  <c r="F106" i="5"/>
  <c r="H4" i="7"/>
  <c r="H105" i="7" s="1"/>
  <c r="L106" i="5"/>
  <c r="L4" i="7"/>
  <c r="L105" i="7" s="1"/>
  <c r="L105" i="5"/>
  <c r="N105" i="5"/>
  <c r="N4" i="7"/>
  <c r="N105" i="7" s="1"/>
  <c r="P106" i="5"/>
  <c r="R106" i="5"/>
  <c r="R4" i="7"/>
  <c r="T105" i="5"/>
  <c r="T4" i="7"/>
  <c r="V105" i="5"/>
  <c r="V4" i="7"/>
  <c r="V105" i="7" s="1"/>
  <c r="X105" i="5"/>
  <c r="Z105" i="5"/>
  <c r="AB106" i="5"/>
  <c r="AB4" i="7"/>
  <c r="AB105" i="7" s="1"/>
  <c r="AD4" i="7"/>
  <c r="AH4" i="7"/>
  <c r="AJ105" i="5"/>
  <c r="AJ4" i="7"/>
  <c r="AN106" i="5"/>
  <c r="AP105" i="5"/>
  <c r="AR105" i="5"/>
  <c r="AT105" i="5"/>
  <c r="AV106" i="5"/>
  <c r="AV4" i="7"/>
  <c r="AX105" i="5"/>
  <c r="AZ106" i="5"/>
  <c r="AZ105" i="5"/>
  <c r="AZ4" i="7"/>
  <c r="AZ105" i="7" s="1"/>
  <c r="BB106" i="5"/>
  <c r="BB105" i="5"/>
  <c r="BD106" i="5"/>
  <c r="BD105" i="5"/>
  <c r="BD4" i="7"/>
  <c r="BD105" i="7" s="1"/>
  <c r="C5" i="7"/>
  <c r="C107" i="5"/>
  <c r="E5" i="7"/>
  <c r="E107" i="5"/>
  <c r="M106" i="5"/>
  <c r="O5" i="7"/>
  <c r="O106" i="5"/>
  <c r="Q5" i="7"/>
  <c r="Q107" i="5"/>
  <c r="Q106" i="5"/>
  <c r="S5" i="7"/>
  <c r="U106" i="5"/>
  <c r="U5" i="7"/>
  <c r="W5" i="7"/>
  <c r="W106" i="5"/>
  <c r="W107" i="5"/>
  <c r="AA107" i="5"/>
  <c r="AA106" i="5"/>
  <c r="AC5" i="7"/>
  <c r="AC106" i="5"/>
  <c r="AE106" i="5"/>
  <c r="AE107" i="5"/>
  <c r="AE5" i="7"/>
  <c r="AG5" i="7"/>
  <c r="AG107" i="5"/>
  <c r="AI107" i="5"/>
  <c r="AI106" i="5"/>
  <c r="AK106" i="5"/>
  <c r="AM107" i="5"/>
  <c r="AO107" i="5"/>
  <c r="AO5" i="7"/>
  <c r="AS106" i="5"/>
  <c r="AU106" i="5"/>
  <c r="AU5" i="7"/>
  <c r="AW5" i="7"/>
  <c r="AW106" i="5"/>
  <c r="AW107" i="5"/>
  <c r="BA106" i="5"/>
  <c r="BE107" i="5"/>
  <c r="BG107" i="5"/>
  <c r="BG106" i="5"/>
  <c r="BG5" i="7"/>
  <c r="B107" i="5"/>
  <c r="B108" i="5"/>
  <c r="B6" i="7"/>
  <c r="D108" i="5"/>
  <c r="D6" i="7"/>
  <c r="F6" i="7"/>
  <c r="H6" i="7"/>
  <c r="H108" i="5"/>
  <c r="H107" i="5"/>
  <c r="L108" i="5"/>
  <c r="N108" i="5"/>
  <c r="N107" i="5"/>
  <c r="N6" i="7"/>
  <c r="T107" i="5"/>
  <c r="T6" i="7"/>
  <c r="V108" i="5"/>
  <c r="X107" i="5"/>
  <c r="X6" i="7"/>
  <c r="AB107" i="5"/>
  <c r="AB6" i="7"/>
  <c r="AF108" i="5"/>
  <c r="AF107" i="5"/>
  <c r="AH108" i="5"/>
  <c r="AH107" i="5"/>
  <c r="AH6" i="7"/>
  <c r="AJ108" i="5"/>
  <c r="AJ107" i="5"/>
  <c r="AL6" i="7"/>
  <c r="AN107" i="5"/>
  <c r="AN6" i="7"/>
  <c r="AP108" i="5"/>
  <c r="AP107" i="5"/>
  <c r="AT108" i="5"/>
  <c r="AV108" i="5"/>
  <c r="AV107" i="5"/>
  <c r="AV6" i="7"/>
  <c r="AX6" i="7"/>
  <c r="BB108" i="5"/>
  <c r="BB6" i="7"/>
  <c r="BD6" i="7"/>
  <c r="C209" i="5"/>
  <c r="C108" i="5"/>
  <c r="C7" i="7"/>
  <c r="C109" i="5"/>
  <c r="E209" i="5"/>
  <c r="E108" i="5"/>
  <c r="E109" i="5"/>
  <c r="G108" i="5"/>
  <c r="G209" i="5"/>
  <c r="I209" i="5"/>
  <c r="I108" i="5"/>
  <c r="M108" i="5"/>
  <c r="M209" i="5"/>
  <c r="O108" i="5"/>
  <c r="O209" i="5"/>
  <c r="O7" i="7"/>
  <c r="O209" i="7" s="1"/>
  <c r="Q209" i="5"/>
  <c r="Q109" i="5"/>
  <c r="Q7" i="7"/>
  <c r="U108" i="5"/>
  <c r="U7" i="7"/>
  <c r="W7" i="7"/>
  <c r="W209" i="5"/>
  <c r="Y209" i="5"/>
  <c r="Y109" i="5"/>
  <c r="Y108" i="5"/>
  <c r="AC209" i="5"/>
  <c r="AC108" i="5"/>
  <c r="AC7" i="7"/>
  <c r="AC109" i="5"/>
  <c r="AE209" i="5"/>
  <c r="AG7" i="7"/>
  <c r="AG209" i="5"/>
  <c r="AK209" i="5"/>
  <c r="AK108" i="5"/>
  <c r="AM109" i="5"/>
  <c r="AO209" i="5"/>
  <c r="AO7" i="7"/>
  <c r="AQ209" i="5"/>
  <c r="AQ108" i="5"/>
  <c r="AQ109" i="5"/>
  <c r="AS7" i="7"/>
  <c r="AS109" i="5"/>
  <c r="AS209" i="5"/>
  <c r="AU109" i="5"/>
  <c r="AU108" i="5"/>
  <c r="AU209" i="5"/>
  <c r="AU7" i="7"/>
  <c r="AW209" i="5"/>
  <c r="AW7" i="7"/>
  <c r="AY108" i="5"/>
  <c r="AY7" i="7"/>
  <c r="AY209" i="7" s="1"/>
  <c r="AY209" i="5"/>
  <c r="BA109" i="5"/>
  <c r="BA108" i="5"/>
  <c r="BA209" i="5"/>
  <c r="BC108" i="5"/>
  <c r="BC109" i="5"/>
  <c r="BE209" i="5"/>
  <c r="BE7" i="7"/>
  <c r="BE209" i="7" s="1"/>
  <c r="BG108" i="5"/>
  <c r="BG209" i="5"/>
  <c r="BG109" i="5"/>
  <c r="B8" i="7"/>
  <c r="B210" i="5"/>
  <c r="B110" i="5"/>
  <c r="D8" i="7"/>
  <c r="D210" i="5"/>
  <c r="D109" i="5"/>
  <c r="D110" i="5"/>
  <c r="F8" i="7"/>
  <c r="F109" i="5"/>
  <c r="H210" i="5"/>
  <c r="H109" i="5"/>
  <c r="L210" i="5"/>
  <c r="L8" i="7"/>
  <c r="N110" i="5"/>
  <c r="N109" i="5"/>
  <c r="N210" i="5"/>
  <c r="P210" i="5"/>
  <c r="P110" i="5"/>
  <c r="P8" i="7"/>
  <c r="R210" i="5"/>
  <c r="R109" i="5"/>
  <c r="R8" i="7"/>
  <c r="T8" i="7"/>
  <c r="V110" i="5"/>
  <c r="V8" i="7"/>
  <c r="V210" i="5"/>
  <c r="X210" i="5"/>
  <c r="Z109" i="5"/>
  <c r="Z210" i="5"/>
  <c r="Z8" i="7"/>
  <c r="AB8" i="7"/>
  <c r="AB110" i="5"/>
  <c r="AD210" i="5"/>
  <c r="AD110" i="5"/>
  <c r="AD8" i="7"/>
  <c r="AF210" i="5"/>
  <c r="AF8" i="7"/>
  <c r="AF110" i="5"/>
  <c r="AH210" i="5"/>
  <c r="AH109" i="5"/>
  <c r="AH110" i="5"/>
  <c r="AJ210" i="5"/>
  <c r="AJ109" i="5"/>
  <c r="AL8" i="7"/>
  <c r="AL210" i="5"/>
  <c r="AL109" i="5"/>
  <c r="AN109" i="5"/>
  <c r="AN8" i="7"/>
  <c r="AP110" i="5"/>
  <c r="AR210" i="5"/>
  <c r="AR8" i="7"/>
  <c r="AT210" i="5"/>
  <c r="AT110" i="5"/>
  <c r="AV210" i="5"/>
  <c r="AV110" i="5"/>
  <c r="AX109" i="5"/>
  <c r="AX210" i="5"/>
  <c r="AX110" i="5"/>
  <c r="BB210" i="5"/>
  <c r="BB8" i="7"/>
  <c r="BF210" i="5"/>
  <c r="BF110" i="5"/>
  <c r="BF109" i="5"/>
  <c r="C110" i="5"/>
  <c r="C9" i="7"/>
  <c r="E211" i="5"/>
  <c r="E111" i="5"/>
  <c r="G9" i="7"/>
  <c r="G110" i="5"/>
  <c r="G211" i="5"/>
  <c r="I211" i="5"/>
  <c r="I111" i="5"/>
  <c r="Q110" i="5"/>
  <c r="Q9" i="7"/>
  <c r="S111" i="5"/>
  <c r="S9" i="7"/>
  <c r="S211" i="5"/>
  <c r="U211" i="5"/>
  <c r="U9" i="7"/>
  <c r="U110" i="5"/>
  <c r="W211" i="5"/>
  <c r="W9" i="7"/>
  <c r="W215" i="7" s="1"/>
  <c r="Y9" i="7"/>
  <c r="Y110" i="5"/>
  <c r="AA111" i="5"/>
  <c r="AA110" i="5"/>
  <c r="AA211" i="5"/>
  <c r="AC211" i="5"/>
  <c r="AE111" i="5"/>
  <c r="AE211" i="5"/>
  <c r="AG111" i="5"/>
  <c r="AG110" i="5"/>
  <c r="AG211" i="5"/>
  <c r="AI211" i="5"/>
  <c r="AI110" i="5"/>
  <c r="AK211" i="5"/>
  <c r="AK111" i="5"/>
  <c r="AK110" i="5"/>
  <c r="AM211" i="5"/>
  <c r="AM110" i="5"/>
  <c r="AM111" i="5"/>
  <c r="AO111" i="5"/>
  <c r="AO211" i="5"/>
  <c r="AO110" i="5"/>
  <c r="AO9" i="7"/>
  <c r="AQ111" i="5"/>
  <c r="AQ9" i="7"/>
  <c r="AQ211" i="5"/>
  <c r="AS111" i="5"/>
  <c r="AS211" i="5"/>
  <c r="AS110" i="5"/>
  <c r="AU110" i="5"/>
  <c r="AU211" i="5"/>
  <c r="AU9" i="7"/>
  <c r="AW110" i="5"/>
  <c r="AW211" i="5"/>
  <c r="AW9" i="7"/>
  <c r="AY211" i="5"/>
  <c r="AY9" i="7"/>
  <c r="BC111" i="5"/>
  <c r="BC9" i="7"/>
  <c r="BE211" i="5"/>
  <c r="BE9" i="7"/>
  <c r="BE111" i="5"/>
  <c r="BE110" i="5"/>
  <c r="BG111" i="5"/>
  <c r="BG9" i="7"/>
  <c r="B10" i="7"/>
  <c r="B212" i="5"/>
  <c r="B112" i="5"/>
  <c r="D112" i="5"/>
  <c r="D111" i="5"/>
  <c r="F212" i="5"/>
  <c r="F10" i="7"/>
  <c r="F111" i="5"/>
  <c r="H111" i="5"/>
  <c r="H112" i="5"/>
  <c r="H212" i="5"/>
  <c r="L10" i="7"/>
  <c r="L112" i="5"/>
  <c r="L212" i="5"/>
  <c r="N212" i="5"/>
  <c r="N112" i="5"/>
  <c r="N111" i="5"/>
  <c r="P111" i="5"/>
  <c r="P10" i="7"/>
  <c r="P112" i="5"/>
  <c r="P212" i="5"/>
  <c r="R112" i="5"/>
  <c r="R212" i="5"/>
  <c r="R111" i="5"/>
  <c r="R10" i="7"/>
  <c r="T212" i="5"/>
  <c r="T111" i="5"/>
  <c r="T10" i="7"/>
  <c r="V212" i="5"/>
  <c r="V112" i="5"/>
  <c r="X212" i="5"/>
  <c r="X111" i="5"/>
  <c r="Z212" i="5"/>
  <c r="Z10" i="7"/>
  <c r="Z111" i="5"/>
  <c r="Z112" i="5"/>
  <c r="AB212" i="5"/>
  <c r="AB10" i="7"/>
  <c r="AB111" i="5"/>
  <c r="AD10" i="7"/>
  <c r="AD212" i="5"/>
  <c r="AD112" i="5"/>
  <c r="AF10" i="7"/>
  <c r="AH10" i="7"/>
  <c r="AH112" i="5"/>
  <c r="AH212" i="5"/>
  <c r="AH111" i="5"/>
  <c r="AJ212" i="5"/>
  <c r="AJ10" i="7"/>
  <c r="AJ111" i="5"/>
  <c r="AJ112" i="5"/>
  <c r="AL112" i="5"/>
  <c r="AL111" i="5"/>
  <c r="AL212" i="5"/>
  <c r="AN212" i="5"/>
  <c r="AN111" i="5"/>
  <c r="AP112" i="5"/>
  <c r="AP10" i="7"/>
  <c r="AR212" i="5"/>
  <c r="AR112" i="5"/>
  <c r="AR111" i="5"/>
  <c r="AT112" i="5"/>
  <c r="AT10" i="7"/>
  <c r="AT111" i="5"/>
  <c r="AV111" i="5"/>
  <c r="AV112" i="5"/>
  <c r="AV212" i="5"/>
  <c r="AV10" i="7"/>
  <c r="AX10" i="7"/>
  <c r="AX112" i="5"/>
  <c r="AZ111" i="5"/>
  <c r="AZ112" i="5"/>
  <c r="AZ10" i="7"/>
  <c r="BB111" i="5"/>
  <c r="BB212" i="5"/>
  <c r="BD10" i="7"/>
  <c r="BD112" i="5"/>
  <c r="BF111" i="5"/>
  <c r="BF10" i="7"/>
  <c r="C11" i="7"/>
  <c r="C213" i="5"/>
  <c r="C113" i="5"/>
  <c r="C112" i="5"/>
  <c r="E112" i="5"/>
  <c r="E213" i="5"/>
  <c r="G213" i="5"/>
  <c r="G113" i="5"/>
  <c r="G11" i="7"/>
  <c r="M213" i="5"/>
  <c r="M11" i="7"/>
  <c r="O11" i="7"/>
  <c r="O113" i="5"/>
  <c r="Q213" i="5"/>
  <c r="Q113" i="5"/>
  <c r="S113" i="5"/>
  <c r="S112" i="5"/>
  <c r="S11" i="7"/>
  <c r="U113" i="5"/>
  <c r="U213" i="5"/>
  <c r="W213" i="5"/>
  <c r="W113" i="5"/>
  <c r="W112" i="5"/>
  <c r="Y213" i="5"/>
  <c r="Y11" i="7"/>
  <c r="Y112" i="7" s="1"/>
  <c r="AA112" i="5"/>
  <c r="AA113" i="5"/>
  <c r="AC213" i="5"/>
  <c r="AE113" i="5"/>
  <c r="AE112" i="5"/>
  <c r="AE11" i="7"/>
  <c r="AG113" i="5"/>
  <c r="AG213" i="5"/>
  <c r="AG112" i="5"/>
  <c r="AG11" i="7"/>
  <c r="AI213" i="5"/>
  <c r="AI112" i="5"/>
  <c r="AK113" i="5"/>
  <c r="AK213" i="5"/>
  <c r="AM213" i="5"/>
  <c r="AM112" i="5"/>
  <c r="AM113" i="5"/>
  <c r="AO113" i="5"/>
  <c r="AO112" i="5"/>
  <c r="AQ112" i="5"/>
  <c r="AQ113" i="5"/>
  <c r="AU112" i="5"/>
  <c r="AU11" i="7"/>
  <c r="AW213" i="5"/>
  <c r="AW112" i="5"/>
  <c r="AY112" i="5"/>
  <c r="AY113" i="5"/>
  <c r="BA113" i="5"/>
  <c r="BA11" i="7"/>
  <c r="BC112" i="5"/>
  <c r="BC213" i="5"/>
  <c r="BC11" i="7"/>
  <c r="BC113" i="5"/>
  <c r="BE113" i="5"/>
  <c r="BE213" i="5"/>
  <c r="BE11" i="7"/>
  <c r="BG213" i="5"/>
  <c r="B12" i="7"/>
  <c r="B113" i="5"/>
  <c r="B214" i="5"/>
  <c r="D214" i="5"/>
  <c r="F113" i="5"/>
  <c r="H113" i="5"/>
  <c r="H214" i="5"/>
  <c r="H12" i="7"/>
  <c r="H114" i="5"/>
  <c r="L114" i="5"/>
  <c r="L214" i="5"/>
  <c r="N113" i="5"/>
  <c r="N214" i="5"/>
  <c r="N114" i="5"/>
  <c r="N12" i="7"/>
  <c r="P114" i="5"/>
  <c r="R114" i="5"/>
  <c r="R214" i="5"/>
  <c r="R12" i="7"/>
  <c r="V113" i="5"/>
  <c r="V214" i="5"/>
  <c r="V12" i="7"/>
  <c r="X214" i="5"/>
  <c r="X12" i="7"/>
  <c r="AB214" i="5"/>
  <c r="AB114" i="5"/>
  <c r="AB12" i="7"/>
  <c r="AB214" i="7" s="1"/>
  <c r="AD214" i="5"/>
  <c r="AD12" i="7"/>
  <c r="AD113" i="5"/>
  <c r="AH113" i="5"/>
  <c r="AH214" i="5"/>
  <c r="AH12" i="7"/>
  <c r="AJ114" i="5"/>
  <c r="AJ214" i="5"/>
  <c r="AJ12" i="7"/>
  <c r="AL113" i="5"/>
  <c r="AL214" i="5"/>
  <c r="AN114" i="5"/>
  <c r="AN214" i="5"/>
  <c r="AN113" i="5"/>
  <c r="AN12" i="7"/>
  <c r="AP12" i="7"/>
  <c r="AP113" i="5"/>
  <c r="AP214" i="5"/>
  <c r="AR214" i="5"/>
  <c r="AR12" i="7"/>
  <c r="AR214" i="7" s="1"/>
  <c r="AT214" i="5"/>
  <c r="AT113" i="5"/>
  <c r="AV214" i="5"/>
  <c r="AV113" i="5"/>
  <c r="AV114" i="5"/>
  <c r="AX214" i="5"/>
  <c r="AX12" i="7"/>
  <c r="AX113" i="5"/>
  <c r="AZ12" i="7"/>
  <c r="AZ114" i="5"/>
  <c r="BB114" i="5"/>
  <c r="BD214" i="5"/>
  <c r="BD114" i="5"/>
  <c r="BD113" i="5"/>
  <c r="BF114" i="5"/>
  <c r="BF214" i="5"/>
  <c r="C114" i="5"/>
  <c r="C115" i="5"/>
  <c r="C215" i="5"/>
  <c r="C13" i="7"/>
  <c r="E115" i="5"/>
  <c r="E114" i="5"/>
  <c r="G215" i="5"/>
  <c r="I215" i="5"/>
  <c r="I13" i="7"/>
  <c r="I114" i="5"/>
  <c r="I115" i="5"/>
  <c r="O215" i="5"/>
  <c r="O114" i="5"/>
  <c r="Q114" i="5"/>
  <c r="Q115" i="5"/>
  <c r="Q215" i="5"/>
  <c r="S114" i="5"/>
  <c r="S115" i="5"/>
  <c r="S215" i="5"/>
  <c r="U215" i="5"/>
  <c r="U114" i="5"/>
  <c r="W215" i="5"/>
  <c r="W115" i="5"/>
  <c r="Y215" i="5"/>
  <c r="Y115" i="5"/>
  <c r="AA215" i="5"/>
  <c r="AC215" i="5"/>
  <c r="AC115" i="5"/>
  <c r="AC13" i="7"/>
  <c r="AC114" i="5"/>
  <c r="AE215" i="5"/>
  <c r="AE115" i="5"/>
  <c r="AE13" i="7"/>
  <c r="AG13" i="7"/>
  <c r="AG114" i="5"/>
  <c r="AG215" i="5"/>
  <c r="AI215" i="5"/>
  <c r="AI115" i="5"/>
  <c r="AI13" i="7"/>
  <c r="AK114" i="5"/>
  <c r="AK215" i="5"/>
  <c r="AM215" i="5"/>
  <c r="AO13" i="7"/>
  <c r="AO215" i="5"/>
  <c r="AQ115" i="5"/>
  <c r="AQ215" i="5"/>
  <c r="AS215" i="5"/>
  <c r="AS114" i="5"/>
  <c r="AU115" i="5"/>
  <c r="AU215" i="5"/>
  <c r="AW215" i="5"/>
  <c r="AW114" i="5"/>
  <c r="AW13" i="7"/>
  <c r="AW115" i="5"/>
  <c r="AY115" i="5"/>
  <c r="AY114" i="5"/>
  <c r="BA215" i="5"/>
  <c r="BA13" i="7"/>
  <c r="BA114" i="5"/>
  <c r="BC114" i="5"/>
  <c r="BC215" i="5"/>
  <c r="BG215" i="5"/>
  <c r="B116" i="5"/>
  <c r="B115" i="5"/>
  <c r="B14" i="7"/>
  <c r="B216" i="5"/>
  <c r="D116" i="5"/>
  <c r="D115" i="5"/>
  <c r="D14" i="7"/>
  <c r="F116" i="5"/>
  <c r="F216" i="5"/>
  <c r="H115" i="5"/>
  <c r="H116" i="5"/>
  <c r="H216" i="5"/>
  <c r="L216" i="5"/>
  <c r="L115" i="5"/>
  <c r="N216" i="5"/>
  <c r="N116" i="5"/>
  <c r="P216" i="5"/>
  <c r="P14" i="7"/>
  <c r="R116" i="5"/>
  <c r="R216" i="5"/>
  <c r="T216" i="5"/>
  <c r="V115" i="5"/>
  <c r="V216" i="5"/>
  <c r="Z216" i="5"/>
  <c r="Z115" i="5"/>
  <c r="Z14" i="7"/>
  <c r="Z116" i="5"/>
  <c r="AB116" i="5"/>
  <c r="AB216" i="5"/>
  <c r="AD116" i="5"/>
  <c r="AD14" i="7"/>
  <c r="AD115" i="5"/>
  <c r="AF115" i="5"/>
  <c r="AF116" i="5"/>
  <c r="AF14" i="7"/>
  <c r="AF216" i="5"/>
  <c r="AH216" i="5"/>
  <c r="AH116" i="5"/>
  <c r="AH14" i="7"/>
  <c r="AJ115" i="5"/>
  <c r="AJ116" i="5"/>
  <c r="AL116" i="5"/>
  <c r="AL216" i="5"/>
  <c r="AN216" i="5"/>
  <c r="AN116" i="5"/>
  <c r="AN115" i="5"/>
  <c r="AR216" i="5"/>
  <c r="AR116" i="5"/>
  <c r="AR14" i="7"/>
  <c r="AT116" i="5"/>
  <c r="AT14" i="7"/>
  <c r="AT216" i="5"/>
  <c r="AV116" i="5"/>
  <c r="AV14" i="7"/>
  <c r="AV216" i="7" s="1"/>
  <c r="AX216" i="5"/>
  <c r="AX116" i="5"/>
  <c r="AZ115" i="5"/>
  <c r="AZ216" i="5"/>
  <c r="AZ14" i="7"/>
  <c r="BB116" i="5"/>
  <c r="BD115" i="5"/>
  <c r="BD216" i="5"/>
  <c r="BF116" i="5"/>
  <c r="BF216" i="5"/>
  <c r="C116" i="5"/>
  <c r="C217" i="5"/>
  <c r="E116" i="5"/>
  <c r="E217" i="5"/>
  <c r="E15" i="7"/>
  <c r="E117" i="5"/>
  <c r="G217" i="5"/>
  <c r="G15" i="7"/>
  <c r="G116" i="5"/>
  <c r="I217" i="5"/>
  <c r="I116" i="5"/>
  <c r="I15" i="7"/>
  <c r="M217" i="5"/>
  <c r="M117" i="5"/>
  <c r="M116" i="5"/>
  <c r="M15" i="7"/>
  <c r="O217" i="5"/>
  <c r="O15" i="7"/>
  <c r="Q217" i="5"/>
  <c r="Q116" i="5"/>
  <c r="Q117" i="5"/>
  <c r="U116" i="5"/>
  <c r="U217" i="5"/>
  <c r="U15" i="7"/>
  <c r="W217" i="5"/>
  <c r="W116" i="5"/>
  <c r="Y217" i="5"/>
  <c r="Y117" i="5"/>
  <c r="Y116" i="5"/>
  <c r="AA217" i="5"/>
  <c r="AA117" i="5"/>
  <c r="AA116" i="5"/>
  <c r="AC116" i="5"/>
  <c r="AC117" i="5"/>
  <c r="AE217" i="5"/>
  <c r="AE117" i="5"/>
  <c r="AE116" i="5"/>
  <c r="AG217" i="5"/>
  <c r="AI116" i="5"/>
  <c r="AI117" i="5"/>
  <c r="AI15" i="7"/>
  <c r="AK15" i="7"/>
  <c r="AM116" i="5"/>
  <c r="AM217" i="5"/>
  <c r="AM15" i="7"/>
  <c r="AQ116" i="5"/>
  <c r="AQ217" i="5"/>
  <c r="AQ15" i="7"/>
  <c r="AQ117" i="5"/>
  <c r="AS116" i="5"/>
  <c r="AS15" i="7"/>
  <c r="AS217" i="5"/>
  <c r="AU116" i="5"/>
  <c r="AU217" i="5"/>
  <c r="AY116" i="5"/>
  <c r="AY117" i="5"/>
  <c r="AY15" i="7"/>
  <c r="BA217" i="5"/>
  <c r="BA15" i="7"/>
  <c r="BC117" i="5"/>
  <c r="BC217" i="5"/>
  <c r="BC15" i="7"/>
  <c r="BC117" i="7" s="1"/>
  <c r="BE217" i="5"/>
  <c r="BE15" i="7"/>
  <c r="BG217" i="5"/>
  <c r="B16" i="7"/>
  <c r="B118" i="5"/>
  <c r="D118" i="5"/>
  <c r="D117" i="5"/>
  <c r="D16" i="7"/>
  <c r="D218" i="5"/>
  <c r="F117" i="5"/>
  <c r="F218" i="5"/>
  <c r="F118" i="5"/>
  <c r="H118" i="5"/>
  <c r="H117" i="5"/>
  <c r="H218" i="5"/>
  <c r="L118" i="5"/>
  <c r="L218" i="5"/>
  <c r="L117" i="5"/>
  <c r="L16" i="7"/>
  <c r="N117" i="5"/>
  <c r="N118" i="5"/>
  <c r="N218" i="5"/>
  <c r="P118" i="5"/>
  <c r="P218" i="5"/>
  <c r="P117" i="5"/>
  <c r="T118" i="5"/>
  <c r="T117" i="5"/>
  <c r="T16" i="7"/>
  <c r="V218" i="5"/>
  <c r="V117" i="5"/>
  <c r="X218" i="5"/>
  <c r="X16" i="7"/>
  <c r="Z218" i="5"/>
  <c r="Z117" i="5"/>
  <c r="Z118" i="5"/>
  <c r="AB118" i="5"/>
  <c r="AB117" i="5"/>
  <c r="AB218" i="5"/>
  <c r="AD117" i="5"/>
  <c r="AD218" i="5"/>
  <c r="AD118" i="5"/>
  <c r="AF218" i="5"/>
  <c r="AF117" i="5"/>
  <c r="AF118" i="5"/>
  <c r="AH118" i="5"/>
  <c r="AJ16" i="7"/>
  <c r="AJ117" i="5"/>
  <c r="AJ218" i="5"/>
  <c r="AJ118" i="5"/>
  <c r="AL218" i="5"/>
  <c r="AL117" i="5"/>
  <c r="AL118" i="5"/>
  <c r="AL16" i="7"/>
  <c r="AN218" i="5"/>
  <c r="AN117" i="5"/>
  <c r="AP118" i="5"/>
  <c r="AP218" i="5"/>
  <c r="AP117" i="5"/>
  <c r="AR118" i="5"/>
  <c r="AR218" i="5"/>
  <c r="AT218" i="5"/>
  <c r="AT118" i="5"/>
  <c r="AV218" i="5"/>
  <c r="AX118" i="5"/>
  <c r="AX117" i="5"/>
  <c r="BB118" i="5"/>
  <c r="BB218" i="5"/>
  <c r="BD218" i="5"/>
  <c r="BD16" i="7"/>
  <c r="BD117" i="5"/>
  <c r="BF218" i="5"/>
  <c r="BF117" i="5"/>
  <c r="BF118" i="5"/>
  <c r="C17" i="7"/>
  <c r="E118" i="5"/>
  <c r="E219" i="5"/>
  <c r="G118" i="5"/>
  <c r="G219" i="5"/>
  <c r="I119" i="5"/>
  <c r="I118" i="5"/>
  <c r="I17" i="7"/>
  <c r="M119" i="5"/>
  <c r="O219" i="5"/>
  <c r="O119" i="5"/>
  <c r="Q17" i="7"/>
  <c r="Q118" i="5"/>
  <c r="S219" i="5"/>
  <c r="S17" i="7"/>
  <c r="U219" i="5"/>
  <c r="W119" i="5"/>
  <c r="W17" i="7"/>
  <c r="W219" i="5"/>
  <c r="Y219" i="5"/>
  <c r="Y118" i="5"/>
  <c r="AA219" i="5"/>
  <c r="AA118" i="5"/>
  <c r="AA17" i="7"/>
  <c r="AC219" i="5"/>
  <c r="AC118" i="5"/>
  <c r="AE118" i="5"/>
  <c r="AE119" i="5"/>
  <c r="AG219" i="5"/>
  <c r="AG118" i="5"/>
  <c r="AI219" i="5"/>
  <c r="AI118" i="5"/>
  <c r="AK118" i="5"/>
  <c r="AK219" i="5"/>
  <c r="AK119" i="5"/>
  <c r="AM219" i="5"/>
  <c r="AM119" i="5"/>
  <c r="AM118" i="5"/>
  <c r="AO219" i="5"/>
  <c r="AO119" i="5"/>
  <c r="AQ119" i="5"/>
  <c r="AQ219" i="5"/>
  <c r="AU219" i="5"/>
  <c r="AU118" i="5"/>
  <c r="AU17" i="7"/>
  <c r="AW118" i="5"/>
  <c r="AW119" i="5"/>
  <c r="AW219" i="5"/>
  <c r="AY118" i="5"/>
  <c r="AY119" i="5"/>
  <c r="BA17" i="7"/>
  <c r="BA119" i="5"/>
  <c r="BA118" i="5"/>
  <c r="BA219" i="5"/>
  <c r="BC119" i="5"/>
  <c r="BC118" i="5"/>
  <c r="BC17" i="7"/>
  <c r="BE119" i="5"/>
  <c r="BE118" i="5"/>
  <c r="BG219" i="5"/>
  <c r="BG119" i="5"/>
  <c r="BG17" i="7"/>
  <c r="BG118" i="5"/>
  <c r="B220" i="5"/>
  <c r="D220" i="5"/>
  <c r="D119" i="5"/>
  <c r="F119" i="5"/>
  <c r="F220" i="5"/>
  <c r="F120" i="5"/>
  <c r="H220" i="5"/>
  <c r="H119" i="5"/>
  <c r="H120" i="5"/>
  <c r="L120" i="5"/>
  <c r="L18" i="7"/>
  <c r="L220" i="5"/>
  <c r="L119" i="5"/>
  <c r="N120" i="5"/>
  <c r="P220" i="5"/>
  <c r="P119" i="5"/>
  <c r="R18" i="7"/>
  <c r="R119" i="5"/>
  <c r="R220" i="5"/>
  <c r="T220" i="5"/>
  <c r="T119" i="5"/>
  <c r="V220" i="5"/>
  <c r="V120" i="5"/>
  <c r="V119" i="5"/>
  <c r="X220" i="5"/>
  <c r="Z120" i="5"/>
  <c r="Z119" i="5"/>
  <c r="Z220" i="5"/>
  <c r="AB220" i="5"/>
  <c r="AD119" i="5"/>
  <c r="AD220" i="5"/>
  <c r="AF119" i="5"/>
  <c r="AF220" i="5"/>
  <c r="AF18" i="7"/>
  <c r="AH120" i="5"/>
  <c r="AH220" i="5"/>
  <c r="AJ120" i="5"/>
  <c r="AL120" i="5"/>
  <c r="AL119" i="5"/>
  <c r="AL220" i="5"/>
  <c r="AN18" i="7"/>
  <c r="AN220" i="5"/>
  <c r="AP220" i="5"/>
  <c r="AR119" i="5"/>
  <c r="AR18" i="7"/>
  <c r="AR220" i="5"/>
  <c r="AT220" i="5"/>
  <c r="AT119" i="5"/>
  <c r="AT18" i="7"/>
  <c r="AT120" i="5"/>
  <c r="AV220" i="5"/>
  <c r="AV120" i="5"/>
  <c r="AX220" i="5"/>
  <c r="AX120" i="5"/>
  <c r="AX18" i="7"/>
  <c r="AX119" i="5"/>
  <c r="AZ120" i="5"/>
  <c r="AZ220" i="5"/>
  <c r="AZ119" i="5"/>
  <c r="AZ18" i="7"/>
  <c r="BB220" i="5"/>
  <c r="BB120" i="5"/>
  <c r="BB18" i="7"/>
  <c r="BD120" i="5"/>
  <c r="BD119" i="5"/>
  <c r="BD220" i="5"/>
  <c r="BF18" i="7"/>
  <c r="BF220" i="5"/>
  <c r="BF120" i="5"/>
  <c r="C120" i="5"/>
  <c r="C121" i="5"/>
  <c r="G121" i="5"/>
  <c r="G221" i="5"/>
  <c r="I221" i="5"/>
  <c r="I120" i="5"/>
  <c r="M121" i="5"/>
  <c r="M19" i="7"/>
  <c r="O221" i="5"/>
  <c r="O120" i="5"/>
  <c r="O19" i="7"/>
  <c r="O121" i="5"/>
  <c r="Q221" i="5"/>
  <c r="Q121" i="5"/>
  <c r="Q120" i="5"/>
  <c r="Q19" i="7"/>
  <c r="S221" i="5"/>
  <c r="S120" i="5"/>
  <c r="U221" i="5"/>
  <c r="U121" i="5"/>
  <c r="U19" i="7"/>
  <c r="U221" i="7" s="1"/>
  <c r="W120" i="5"/>
  <c r="W121" i="5"/>
  <c r="W19" i="7"/>
  <c r="Y221" i="5"/>
  <c r="AA221" i="5"/>
  <c r="AA120" i="5"/>
  <c r="AA121" i="5"/>
  <c r="AC121" i="5"/>
  <c r="AC221" i="5"/>
  <c r="AC19" i="7"/>
  <c r="AC120" i="5"/>
  <c r="AE221" i="5"/>
  <c r="AI19" i="7"/>
  <c r="AI120" i="5"/>
  <c r="AI221" i="5"/>
  <c r="AK221" i="5"/>
  <c r="AK121" i="5"/>
  <c r="AK19" i="7"/>
  <c r="AM221" i="5"/>
  <c r="AM121" i="5"/>
  <c r="AM19" i="7"/>
  <c r="AO221" i="5"/>
  <c r="AO121" i="5"/>
  <c r="AQ221" i="5"/>
  <c r="AQ121" i="5"/>
  <c r="AQ19" i="7"/>
  <c r="AS121" i="5"/>
  <c r="AS19" i="7"/>
  <c r="AS120" i="5"/>
  <c r="AS221" i="5"/>
  <c r="AU121" i="5"/>
  <c r="AW221" i="5"/>
  <c r="AW120" i="5"/>
  <c r="AW121" i="5"/>
  <c r="AY221" i="5"/>
  <c r="AY120" i="5"/>
  <c r="BA221" i="5"/>
  <c r="BC221" i="5"/>
  <c r="BC120" i="5"/>
  <c r="BC19" i="7"/>
  <c r="BE221" i="5"/>
  <c r="BE121" i="5"/>
  <c r="BE120" i="5"/>
  <c r="BE19" i="7"/>
  <c r="BG221" i="5"/>
  <c r="BG120" i="5"/>
  <c r="BG19" i="7"/>
  <c r="B122" i="5"/>
  <c r="D20" i="7"/>
  <c r="D121" i="5"/>
  <c r="D122" i="5"/>
  <c r="D222" i="5"/>
  <c r="F20" i="7"/>
  <c r="F222" i="5"/>
  <c r="H222" i="5"/>
  <c r="H122" i="5"/>
  <c r="H20" i="7"/>
  <c r="L222" i="5"/>
  <c r="L122" i="5"/>
  <c r="L121" i="5"/>
  <c r="N121" i="5"/>
  <c r="N222" i="5"/>
  <c r="P122" i="5"/>
  <c r="P121" i="5"/>
  <c r="R122" i="5"/>
  <c r="R121" i="5"/>
  <c r="R222" i="5"/>
  <c r="T121" i="5"/>
  <c r="T20" i="7"/>
  <c r="V122" i="5"/>
  <c r="V121" i="5"/>
  <c r="X122" i="5"/>
  <c r="X222" i="5"/>
  <c r="X121" i="5"/>
  <c r="Z222" i="5"/>
  <c r="Z122" i="5"/>
  <c r="Z20" i="7"/>
  <c r="Z121" i="5"/>
  <c r="AB222" i="5"/>
  <c r="AB121" i="5"/>
  <c r="AD222" i="5"/>
  <c r="AD20" i="7"/>
  <c r="AD121" i="5"/>
  <c r="AF222" i="5"/>
  <c r="AF122" i="5"/>
  <c r="AH20" i="7"/>
  <c r="AH122" i="5"/>
  <c r="AH222" i="5"/>
  <c r="AH121" i="5"/>
  <c r="AJ20" i="7"/>
  <c r="AJ222" i="5"/>
  <c r="AL222" i="5"/>
  <c r="AL20" i="7"/>
  <c r="AP122" i="5"/>
  <c r="AR222" i="5"/>
  <c r="AT20" i="7"/>
  <c r="AV222" i="5"/>
  <c r="AV20" i="7"/>
  <c r="AV122" i="5"/>
  <c r="AX121" i="5"/>
  <c r="AX20" i="7"/>
  <c r="AX222" i="5"/>
  <c r="AZ222" i="5"/>
  <c r="AZ121" i="5"/>
  <c r="AZ122" i="5"/>
  <c r="BB122" i="5"/>
  <c r="BD222" i="5"/>
  <c r="BD122" i="5"/>
  <c r="BD121" i="5"/>
  <c r="BF121" i="5"/>
  <c r="BF122" i="5"/>
  <c r="BF222" i="5"/>
  <c r="C122" i="5"/>
  <c r="C223" i="5"/>
  <c r="E223" i="5"/>
  <c r="E21" i="7"/>
  <c r="G223" i="5"/>
  <c r="G122" i="5"/>
  <c r="I122" i="5"/>
  <c r="I223" i="5"/>
  <c r="I123" i="5"/>
  <c r="I21" i="7"/>
  <c r="M21" i="7"/>
  <c r="M122" i="7" s="1"/>
  <c r="M122" i="5"/>
  <c r="Q123" i="5"/>
  <c r="Q21" i="7"/>
  <c r="Q122" i="5"/>
  <c r="S223" i="5"/>
  <c r="S122" i="5"/>
  <c r="S123" i="5"/>
  <c r="U122" i="5"/>
  <c r="W223" i="5"/>
  <c r="W123" i="5"/>
  <c r="W21" i="7"/>
  <c r="Y223" i="5"/>
  <c r="Y21" i="7"/>
  <c r="Y122" i="5"/>
  <c r="Y123" i="5"/>
  <c r="AA122" i="5"/>
  <c r="AA123" i="5"/>
  <c r="AC223" i="5"/>
  <c r="AC122" i="5"/>
  <c r="AC21" i="7"/>
  <c r="AE123" i="5"/>
  <c r="AE122" i="5"/>
  <c r="AE223" i="5"/>
  <c r="AG123" i="5"/>
  <c r="AG223" i="5"/>
  <c r="AG21" i="7"/>
  <c r="AG122" i="5"/>
  <c r="AI223" i="5"/>
  <c r="AI122" i="5"/>
  <c r="AK223" i="5"/>
  <c r="AK21" i="7"/>
  <c r="AK123" i="5"/>
  <c r="AK122" i="5"/>
  <c r="AM122" i="5"/>
  <c r="AM223" i="5"/>
  <c r="AO123" i="5"/>
  <c r="AO122" i="5"/>
  <c r="AO21" i="7"/>
  <c r="AO223" i="5"/>
  <c r="AQ122" i="5"/>
  <c r="AQ223" i="5"/>
  <c r="AQ123" i="5"/>
  <c r="AS122" i="5"/>
  <c r="AS223" i="5"/>
  <c r="AS21" i="7"/>
  <c r="AU223" i="5"/>
  <c r="AU123" i="5"/>
  <c r="AU122" i="5"/>
  <c r="AW123" i="5"/>
  <c r="AW122" i="5"/>
  <c r="AW21" i="7"/>
  <c r="AY123" i="5"/>
  <c r="AY223" i="5"/>
  <c r="AY21" i="7"/>
  <c r="BA122" i="5"/>
  <c r="BC223" i="5"/>
  <c r="BC123" i="5"/>
  <c r="BC21" i="7"/>
  <c r="BE123" i="5"/>
  <c r="BE122" i="5"/>
  <c r="BG122" i="5"/>
  <c r="BG223" i="5"/>
  <c r="B124" i="5"/>
  <c r="B22" i="7"/>
  <c r="D123" i="5"/>
  <c r="D224" i="5"/>
  <c r="D124" i="5"/>
  <c r="D22" i="7"/>
  <c r="F124" i="5"/>
  <c r="F22" i="7"/>
  <c r="F123" i="5"/>
  <c r="H224" i="5"/>
  <c r="H124" i="5"/>
  <c r="H123" i="5"/>
  <c r="N224" i="5"/>
  <c r="N22" i="7"/>
  <c r="P224" i="5"/>
  <c r="P123" i="5"/>
  <c r="P22" i="7"/>
  <c r="R124" i="5"/>
  <c r="R123" i="5"/>
  <c r="R22" i="7"/>
  <c r="T224" i="5"/>
  <c r="V224" i="5"/>
  <c r="V22" i="7"/>
  <c r="X224" i="5"/>
  <c r="X123" i="5"/>
  <c r="Z123" i="5"/>
  <c r="Z124" i="5"/>
  <c r="Z224" i="5"/>
  <c r="AB224" i="5"/>
  <c r="AB124" i="5"/>
  <c r="AB123" i="5"/>
  <c r="AD224" i="5"/>
  <c r="AD22" i="7"/>
  <c r="AF22" i="7"/>
  <c r="AF124" i="5"/>
  <c r="AF224" i="5"/>
  <c r="AJ224" i="5"/>
  <c r="AJ123" i="5"/>
  <c r="AJ124" i="5"/>
  <c r="AJ22" i="7"/>
  <c r="AN123" i="5"/>
  <c r="AN224" i="5"/>
  <c r="AN124" i="5"/>
  <c r="AN22" i="7"/>
  <c r="AP224" i="5"/>
  <c r="AP124" i="5"/>
  <c r="AP22" i="7"/>
  <c r="AP123" i="5"/>
  <c r="AR224" i="5"/>
  <c r="AR22" i="7"/>
  <c r="AR123" i="5"/>
  <c r="AT224" i="5"/>
  <c r="AT123" i="5"/>
  <c r="AT124" i="5"/>
  <c r="AV123" i="5"/>
  <c r="AV124" i="5"/>
  <c r="AX124" i="5"/>
  <c r="AX224" i="5"/>
  <c r="AX22" i="7"/>
  <c r="AZ124" i="5"/>
  <c r="AZ224" i="5"/>
  <c r="BB224" i="5"/>
  <c r="BB124" i="5"/>
  <c r="BB123" i="5"/>
  <c r="BD123" i="5"/>
  <c r="BD224" i="5"/>
  <c r="BD22" i="7"/>
  <c r="BD123" i="7" s="1"/>
  <c r="BF124" i="5"/>
  <c r="C124" i="5"/>
  <c r="C225" i="5"/>
  <c r="C23" i="7"/>
  <c r="C125" i="5"/>
  <c r="E23" i="7"/>
  <c r="E124" i="5"/>
  <c r="E125" i="5"/>
  <c r="G225" i="5"/>
  <c r="G125" i="5"/>
  <c r="G23" i="7"/>
  <c r="I125" i="5"/>
  <c r="I23" i="7"/>
  <c r="I225" i="5"/>
  <c r="I124" i="5"/>
  <c r="M225" i="5"/>
  <c r="M124" i="5"/>
  <c r="M125" i="5"/>
  <c r="O125" i="5"/>
  <c r="O225" i="5"/>
  <c r="Q225" i="5"/>
  <c r="Q125" i="5"/>
  <c r="Q23" i="7"/>
  <c r="S124" i="5"/>
  <c r="S125" i="5"/>
  <c r="S23" i="7"/>
  <c r="U225" i="5"/>
  <c r="U125" i="5"/>
  <c r="U124" i="5"/>
  <c r="W23" i="7"/>
  <c r="W124" i="5"/>
  <c r="W125" i="5"/>
  <c r="Y225" i="5"/>
  <c r="Y125" i="5"/>
  <c r="Y23" i="7"/>
  <c r="AA225" i="5"/>
  <c r="AA124" i="5"/>
  <c r="AA23" i="7"/>
  <c r="AC124" i="5"/>
  <c r="AC225" i="5"/>
  <c r="AC125" i="5"/>
  <c r="AC23" i="7"/>
  <c r="AE23" i="7"/>
  <c r="AE124" i="5"/>
  <c r="AG125" i="5"/>
  <c r="AG124" i="5"/>
  <c r="AG225" i="5"/>
  <c r="AI23" i="7"/>
  <c r="AI125" i="5"/>
  <c r="AK125" i="5"/>
  <c r="AK124" i="5"/>
  <c r="AK225" i="5"/>
  <c r="AM125" i="5"/>
  <c r="AM23" i="7"/>
  <c r="AO225" i="5"/>
  <c r="AQ225" i="5"/>
  <c r="AQ23" i="7"/>
  <c r="AS125" i="5"/>
  <c r="AU225" i="5"/>
  <c r="AU124" i="5"/>
  <c r="AW124" i="5"/>
  <c r="AW225" i="5"/>
  <c r="AW23" i="7"/>
  <c r="AW125" i="5"/>
  <c r="AY23" i="7"/>
  <c r="AY124" i="5"/>
  <c r="AY225" i="5"/>
  <c r="BA225" i="5"/>
  <c r="BA125" i="5"/>
  <c r="BC125" i="5"/>
  <c r="BC124" i="5"/>
  <c r="BE125" i="5"/>
  <c r="BE124" i="5"/>
  <c r="BE23" i="7"/>
  <c r="BG124" i="5"/>
  <c r="BG225" i="5"/>
  <c r="B226" i="5"/>
  <c r="B125" i="5"/>
  <c r="D125" i="5"/>
  <c r="D24" i="7"/>
  <c r="D226" i="5"/>
  <c r="F126" i="5"/>
  <c r="F226" i="5"/>
  <c r="F24" i="7"/>
  <c r="H226" i="5"/>
  <c r="H125" i="5"/>
  <c r="H24" i="7"/>
  <c r="L126" i="5"/>
  <c r="L226" i="5"/>
  <c r="L125" i="5"/>
  <c r="N226" i="5"/>
  <c r="N125" i="5"/>
  <c r="N126" i="5"/>
  <c r="N24" i="7"/>
  <c r="P226" i="5"/>
  <c r="P24" i="7"/>
  <c r="R24" i="7"/>
  <c r="R226" i="5"/>
  <c r="R125" i="5"/>
  <c r="T126" i="5"/>
  <c r="V125" i="5"/>
  <c r="V126" i="5"/>
  <c r="V226" i="5"/>
  <c r="X125" i="5"/>
  <c r="X24" i="7"/>
  <c r="Z226" i="5"/>
  <c r="Z24" i="7"/>
  <c r="Z125" i="5"/>
  <c r="AB125" i="5"/>
  <c r="AB226" i="5"/>
  <c r="AB24" i="7"/>
  <c r="AB126" i="5"/>
  <c r="AD125" i="5"/>
  <c r="AF226" i="5"/>
  <c r="AF125" i="5"/>
  <c r="AF24" i="7"/>
  <c r="AH226" i="5"/>
  <c r="AH126" i="5"/>
  <c r="AJ24" i="7"/>
  <c r="AJ226" i="5"/>
  <c r="AL126" i="5"/>
  <c r="AL226" i="5"/>
  <c r="AL24" i="7"/>
  <c r="AN226" i="5"/>
  <c r="AN126" i="5"/>
  <c r="AN125" i="5"/>
  <c r="AN24" i="7"/>
  <c r="AP226" i="5"/>
  <c r="AR226" i="5"/>
  <c r="AR126" i="5"/>
  <c r="AR24" i="7"/>
  <c r="AR125" i="5"/>
  <c r="AT125" i="5"/>
  <c r="AT126" i="5"/>
  <c r="AT226" i="5"/>
  <c r="AV226" i="5"/>
  <c r="AV125" i="5"/>
  <c r="AX226" i="5"/>
  <c r="AX24" i="7"/>
  <c r="AX125" i="5"/>
  <c r="AZ226" i="5"/>
  <c r="AZ24" i="7"/>
  <c r="BB125" i="5"/>
  <c r="BD226" i="5"/>
  <c r="BF226" i="5"/>
  <c r="BF24" i="7"/>
  <c r="BF125" i="5"/>
  <c r="E126" i="5"/>
  <c r="E127" i="5"/>
  <c r="E227" i="5"/>
  <c r="G25" i="7"/>
  <c r="G227" i="5"/>
  <c r="I127" i="5"/>
  <c r="M127" i="5"/>
  <c r="M25" i="7"/>
  <c r="M126" i="5"/>
  <c r="O227" i="5"/>
  <c r="O126" i="5"/>
  <c r="Q127" i="5"/>
  <c r="Q126" i="5"/>
  <c r="Q227" i="5"/>
  <c r="S227" i="5"/>
  <c r="S126" i="5"/>
  <c r="U126" i="5"/>
  <c r="U227" i="5"/>
  <c r="W127" i="5"/>
  <c r="W227" i="5"/>
  <c r="W25" i="7"/>
  <c r="Y127" i="5"/>
  <c r="Y126" i="5"/>
  <c r="Y227" i="5"/>
  <c r="AA127" i="5"/>
  <c r="AA227" i="5"/>
  <c r="AA25" i="7"/>
  <c r="AC126" i="5"/>
  <c r="AE127" i="5"/>
  <c r="AE126" i="5"/>
  <c r="AE25" i="7"/>
  <c r="AE227" i="5"/>
  <c r="AI127" i="5"/>
  <c r="AI126" i="5"/>
  <c r="AK126" i="5"/>
  <c r="AK227" i="5"/>
  <c r="AM25" i="7"/>
  <c r="AO227" i="5"/>
  <c r="AO25" i="7"/>
  <c r="AQ127" i="5"/>
  <c r="AQ25" i="7"/>
  <c r="AQ126" i="5"/>
  <c r="AS227" i="5"/>
  <c r="AS126" i="5"/>
  <c r="AS25" i="7"/>
  <c r="AU227" i="5"/>
  <c r="AU127" i="5"/>
  <c r="AW127" i="5"/>
  <c r="AW126" i="5"/>
  <c r="AW25" i="7"/>
  <c r="AY227" i="5"/>
  <c r="BA25" i="7"/>
  <c r="BA126" i="5"/>
  <c r="BC126" i="5"/>
  <c r="BC227" i="5"/>
  <c r="BE227" i="5"/>
  <c r="BE127" i="5"/>
  <c r="BG127" i="5"/>
  <c r="BG227" i="5"/>
  <c r="B228" i="5"/>
  <c r="D228" i="5"/>
  <c r="D127" i="5"/>
  <c r="D26" i="7"/>
  <c r="D232" i="7" s="1"/>
  <c r="D128" i="5"/>
  <c r="F127" i="5"/>
  <c r="H128" i="5"/>
  <c r="H26" i="7"/>
  <c r="H228" i="5"/>
  <c r="L228" i="5"/>
  <c r="L127" i="5"/>
  <c r="L128" i="5"/>
  <c r="N127" i="5"/>
  <c r="N128" i="5"/>
  <c r="N228" i="5"/>
  <c r="P128" i="5"/>
  <c r="P26" i="7"/>
  <c r="R127" i="5"/>
  <c r="R228" i="5"/>
  <c r="R26" i="7"/>
  <c r="R128" i="5"/>
  <c r="T128" i="5"/>
  <c r="T127" i="5"/>
  <c r="T26" i="7"/>
  <c r="V127" i="5"/>
  <c r="V128" i="5"/>
  <c r="X128" i="5"/>
  <c r="X228" i="5"/>
  <c r="X26" i="7"/>
  <c r="Z128" i="5"/>
  <c r="Z228" i="5"/>
  <c r="AB128" i="5"/>
  <c r="AB127" i="5"/>
  <c r="AB228" i="5"/>
  <c r="AB26" i="7"/>
  <c r="AB228" i="7" s="1"/>
  <c r="AD26" i="7"/>
  <c r="AD228" i="7" s="1"/>
  <c r="AD127" i="5"/>
  <c r="AD128" i="5"/>
  <c r="AD228" i="5"/>
  <c r="AF128" i="5"/>
  <c r="AF26" i="7"/>
  <c r="AF127" i="5"/>
  <c r="AH26" i="7"/>
  <c r="AH128" i="5"/>
  <c r="AH228" i="5"/>
  <c r="AH127" i="5"/>
  <c r="AJ128" i="5"/>
  <c r="AJ228" i="5"/>
  <c r="AJ127" i="5"/>
  <c r="AL228" i="5"/>
  <c r="AL128" i="5"/>
  <c r="AL127" i="5"/>
  <c r="AN228" i="5"/>
  <c r="AN26" i="7"/>
  <c r="AN128" i="5"/>
  <c r="AN127" i="5"/>
  <c r="AR228" i="5"/>
  <c r="AR26" i="7"/>
  <c r="AR127" i="5"/>
  <c r="AT228" i="5"/>
  <c r="AT128" i="5"/>
  <c r="AT127" i="5"/>
  <c r="AT26" i="7"/>
  <c r="AV127" i="5"/>
  <c r="AV128" i="5"/>
  <c r="AV26" i="7"/>
  <c r="AV128" i="7" s="1"/>
  <c r="AV228" i="5"/>
  <c r="AX128" i="5"/>
  <c r="AX228" i="5"/>
  <c r="BB228" i="5"/>
  <c r="BB127" i="5"/>
  <c r="BB128" i="5"/>
  <c r="BD26" i="7"/>
  <c r="BD228" i="5"/>
  <c r="BD128" i="5"/>
  <c r="BF127" i="5"/>
  <c r="BF26" i="7"/>
  <c r="BF228" i="5"/>
  <c r="C128" i="5"/>
  <c r="C229" i="5"/>
  <c r="E128" i="5"/>
  <c r="E229" i="5"/>
  <c r="E129" i="5"/>
  <c r="G128" i="5"/>
  <c r="G229" i="5"/>
  <c r="I128" i="5"/>
  <c r="I229" i="5"/>
  <c r="M129" i="5"/>
  <c r="M229" i="5"/>
  <c r="O128" i="5"/>
  <c r="O229" i="5"/>
  <c r="Q129" i="5"/>
  <c r="Q229" i="5"/>
  <c r="S128" i="5"/>
  <c r="S229" i="5"/>
  <c r="S27" i="7"/>
  <c r="S129" i="5"/>
  <c r="U229" i="5"/>
  <c r="U128" i="5"/>
  <c r="U129" i="5"/>
  <c r="W128" i="5"/>
  <c r="W229" i="5"/>
  <c r="Y128" i="5"/>
  <c r="Y229" i="5"/>
  <c r="Y27" i="7"/>
  <c r="Y129" i="5"/>
  <c r="AA128" i="5"/>
  <c r="AA129" i="5"/>
  <c r="AA27" i="7"/>
  <c r="AC129" i="5"/>
  <c r="AC27" i="7"/>
  <c r="AC229" i="5"/>
  <c r="AE128" i="5"/>
  <c r="AE129" i="5"/>
  <c r="AE229" i="5"/>
  <c r="AG229" i="5"/>
  <c r="AG129" i="5"/>
  <c r="AI129" i="5"/>
  <c r="AI27" i="7"/>
  <c r="AI229" i="5"/>
  <c r="AK129" i="5"/>
  <c r="AM128" i="5"/>
  <c r="AM229" i="5"/>
  <c r="AO229" i="5"/>
  <c r="AO129" i="5"/>
  <c r="AO128" i="5"/>
  <c r="AQ128" i="5"/>
  <c r="AS229" i="5"/>
  <c r="AS129" i="5"/>
  <c r="AS128" i="5"/>
  <c r="AS27" i="7"/>
  <c r="AU128" i="5"/>
  <c r="AU27" i="7"/>
  <c r="AU229" i="5"/>
  <c r="AW129" i="5"/>
  <c r="AW229" i="5"/>
  <c r="AY128" i="5"/>
  <c r="AY129" i="5"/>
  <c r="AY229" i="5"/>
  <c r="BA129" i="5"/>
  <c r="BA229" i="5"/>
  <c r="BC129" i="5"/>
  <c r="BC229" i="5"/>
  <c r="BC128" i="5"/>
  <c r="BE129" i="5"/>
  <c r="BE229" i="5"/>
  <c r="BE27" i="7"/>
  <c r="BE128" i="5"/>
  <c r="BG128" i="5"/>
  <c r="BG129" i="5"/>
  <c r="B230" i="5"/>
  <c r="B28" i="7"/>
  <c r="B129" i="5"/>
  <c r="B130" i="5"/>
  <c r="D130" i="5"/>
  <c r="D230" i="5"/>
  <c r="D129" i="5"/>
  <c r="F230" i="5"/>
  <c r="F130" i="5"/>
  <c r="F28" i="7"/>
  <c r="H230" i="5"/>
  <c r="H129" i="5"/>
  <c r="H28" i="7"/>
  <c r="L130" i="5"/>
  <c r="L28" i="7"/>
  <c r="L230" i="5"/>
  <c r="L129" i="5"/>
  <c r="N28" i="7"/>
  <c r="N230" i="5"/>
  <c r="P130" i="5"/>
  <c r="P129" i="5"/>
  <c r="P230" i="5"/>
  <c r="R129" i="5"/>
  <c r="R230" i="5"/>
  <c r="R130" i="5"/>
  <c r="R28" i="7"/>
  <c r="T130" i="5"/>
  <c r="T230" i="5"/>
  <c r="V230" i="5"/>
  <c r="V130" i="5"/>
  <c r="V129" i="5"/>
  <c r="X130" i="5"/>
  <c r="Z230" i="5"/>
  <c r="Z28" i="7"/>
  <c r="Z129" i="7" s="1"/>
  <c r="Z130" i="5"/>
  <c r="AB230" i="5"/>
  <c r="AB130" i="5"/>
  <c r="AD130" i="5"/>
  <c r="AD230" i="5"/>
  <c r="AD28" i="7"/>
  <c r="AH28" i="7"/>
  <c r="AH129" i="5"/>
  <c r="AJ28" i="7"/>
  <c r="AJ230" i="5"/>
  <c r="AJ129" i="5"/>
  <c r="AL129" i="5"/>
  <c r="AL28" i="7"/>
  <c r="AL230" i="5"/>
  <c r="AN230" i="5"/>
  <c r="AN130" i="5"/>
  <c r="AN28" i="7"/>
  <c r="AN129" i="5"/>
  <c r="AP129" i="5"/>
  <c r="AR130" i="5"/>
  <c r="AR28" i="7"/>
  <c r="AT130" i="5"/>
  <c r="AT129" i="5"/>
  <c r="AT230" i="5"/>
  <c r="AV230" i="5"/>
  <c r="AV130" i="5"/>
  <c r="AV28" i="7"/>
  <c r="AX230" i="5"/>
  <c r="AX130" i="5"/>
  <c r="AX129" i="5"/>
  <c r="AX28" i="7"/>
  <c r="AZ28" i="7"/>
  <c r="BB129" i="5"/>
  <c r="BB230" i="5"/>
  <c r="BB28" i="7"/>
  <c r="BB129" i="7" s="1"/>
  <c r="BD130" i="5"/>
  <c r="BD230" i="5"/>
  <c r="BD28" i="7"/>
  <c r="BD129" i="5"/>
  <c r="BF28" i="7"/>
  <c r="BF130" i="5"/>
  <c r="C231" i="5"/>
  <c r="C130" i="5"/>
  <c r="C29" i="7"/>
  <c r="C131" i="5"/>
  <c r="E131" i="5"/>
  <c r="E130" i="5"/>
  <c r="G130" i="5"/>
  <c r="G231" i="5"/>
  <c r="I131" i="5"/>
  <c r="I231" i="5"/>
  <c r="I130" i="5"/>
  <c r="M231" i="5"/>
  <c r="M130" i="5"/>
  <c r="M131" i="5"/>
  <c r="O231" i="5"/>
  <c r="O130" i="5"/>
  <c r="O131" i="5"/>
  <c r="Q130" i="5"/>
  <c r="S131" i="5"/>
  <c r="S231" i="5"/>
  <c r="U131" i="5"/>
  <c r="U29" i="7"/>
  <c r="W131" i="5"/>
  <c r="Y130" i="5"/>
  <c r="Y231" i="5"/>
  <c r="AA231" i="5"/>
  <c r="AA131" i="5"/>
  <c r="AA29" i="7"/>
  <c r="AA130" i="5"/>
  <c r="AC130" i="5"/>
  <c r="AC131" i="5"/>
  <c r="AE29" i="7"/>
  <c r="AE231" i="5"/>
  <c r="AE131" i="5"/>
  <c r="AG130" i="5"/>
  <c r="AI231" i="5"/>
  <c r="AI130" i="5"/>
  <c r="AK29" i="7"/>
  <c r="AK131" i="5"/>
  <c r="AK130" i="5"/>
  <c r="AM29" i="7"/>
  <c r="AM231" i="5"/>
  <c r="AM130" i="5"/>
  <c r="AO130" i="5"/>
  <c r="AO231" i="5"/>
  <c r="AQ131" i="5"/>
  <c r="AS231" i="5"/>
  <c r="AS131" i="5"/>
  <c r="AS29" i="7"/>
  <c r="AU130" i="5"/>
  <c r="AU231" i="5"/>
  <c r="AU131" i="5"/>
  <c r="AU29" i="7"/>
  <c r="AW130" i="5"/>
  <c r="AW29" i="7"/>
  <c r="AY231" i="5"/>
  <c r="AY131" i="5"/>
  <c r="AY29" i="7"/>
  <c r="BA130" i="5"/>
  <c r="BA231" i="5"/>
  <c r="BA131" i="5"/>
  <c r="BC130" i="5"/>
  <c r="BC131" i="5"/>
  <c r="BE130" i="5"/>
  <c r="BE231" i="5"/>
  <c r="BE131" i="5"/>
  <c r="BG231" i="5"/>
  <c r="BG29" i="7"/>
  <c r="BG131" i="5"/>
  <c r="B232" i="5"/>
  <c r="B131" i="5"/>
  <c r="D131" i="5"/>
  <c r="D232" i="5"/>
  <c r="F131" i="5"/>
  <c r="F30" i="7"/>
  <c r="H232" i="5"/>
  <c r="H30" i="7"/>
  <c r="L131" i="5"/>
  <c r="L132" i="5"/>
  <c r="N131" i="5"/>
  <c r="P232" i="5"/>
  <c r="P30" i="7"/>
  <c r="R232" i="5"/>
  <c r="R132" i="5"/>
  <c r="R131" i="5"/>
  <c r="T131" i="5"/>
  <c r="T30" i="7"/>
  <c r="T232" i="7" s="1"/>
  <c r="T232" i="5"/>
  <c r="V132" i="5"/>
  <c r="V232" i="5"/>
  <c r="V30" i="7"/>
  <c r="X131" i="5"/>
  <c r="X232" i="5"/>
  <c r="Z132" i="5"/>
  <c r="Z131" i="5"/>
  <c r="AB131" i="5"/>
  <c r="AB232" i="5"/>
  <c r="AB132" i="5"/>
  <c r="AD131" i="5"/>
  <c r="AD232" i="5"/>
  <c r="AD132" i="5"/>
  <c r="AD30" i="7"/>
  <c r="AF131" i="5"/>
  <c r="AF30" i="7"/>
  <c r="AF132" i="5"/>
  <c r="AH131" i="5"/>
  <c r="AJ232" i="5"/>
  <c r="AJ131" i="5"/>
  <c r="AL132" i="5"/>
  <c r="AL232" i="5"/>
  <c r="AL30" i="7"/>
  <c r="AL131" i="5"/>
  <c r="AN232" i="5"/>
  <c r="AN131" i="5"/>
  <c r="AP232" i="5"/>
  <c r="AP132" i="5"/>
  <c r="AR232" i="5"/>
  <c r="AT232" i="5"/>
  <c r="AT30" i="7"/>
  <c r="AV30" i="7"/>
  <c r="AV131" i="5"/>
  <c r="AV132" i="5"/>
  <c r="AX132" i="5"/>
  <c r="AX232" i="5"/>
  <c r="AX131" i="5"/>
  <c r="AX30" i="7"/>
  <c r="AZ131" i="5"/>
  <c r="AZ232" i="5"/>
  <c r="AZ132" i="5"/>
  <c r="BB132" i="5"/>
  <c r="BD131" i="5"/>
  <c r="BD30" i="7"/>
  <c r="BD232" i="5"/>
  <c r="BF132" i="5"/>
  <c r="BF232" i="5"/>
  <c r="BF131" i="5"/>
  <c r="C233" i="5"/>
  <c r="E132" i="5"/>
  <c r="E233" i="5"/>
  <c r="G233" i="5"/>
  <c r="G132" i="5"/>
  <c r="I233" i="5"/>
  <c r="I133" i="5"/>
  <c r="I31" i="7"/>
  <c r="I132" i="5"/>
  <c r="M132" i="5"/>
  <c r="M31" i="7"/>
  <c r="M233" i="5"/>
  <c r="O233" i="5"/>
  <c r="O132" i="5"/>
  <c r="O133" i="5"/>
  <c r="O31" i="7"/>
  <c r="Q31" i="7"/>
  <c r="Q233" i="5"/>
  <c r="Q132" i="5"/>
  <c r="S233" i="5"/>
  <c r="S132" i="5"/>
  <c r="U133" i="5"/>
  <c r="U233" i="5"/>
  <c r="U132" i="5"/>
  <c r="W233" i="5"/>
  <c r="W132" i="5"/>
  <c r="W133" i="5"/>
  <c r="Y31" i="7"/>
  <c r="Y133" i="5"/>
  <c r="AA132" i="5"/>
  <c r="AA31" i="7"/>
  <c r="AC233" i="5"/>
  <c r="AC132" i="5"/>
  <c r="AC133" i="5"/>
  <c r="AC31" i="7"/>
  <c r="AE233" i="5"/>
  <c r="AE132" i="5"/>
  <c r="AE31" i="7"/>
  <c r="AG233" i="5"/>
  <c r="AG133" i="5"/>
  <c r="AG132" i="5"/>
  <c r="AI133" i="5"/>
  <c r="AI31" i="7"/>
  <c r="AI233" i="5"/>
  <c r="AI132" i="5"/>
  <c r="AK233" i="5"/>
  <c r="AK133" i="5"/>
  <c r="AM133" i="5"/>
  <c r="AM233" i="5"/>
  <c r="AM31" i="7"/>
  <c r="AO133" i="5"/>
  <c r="AO233" i="5"/>
  <c r="AO31" i="7"/>
  <c r="AQ133" i="5"/>
  <c r="AQ233" i="5"/>
  <c r="AS233" i="5"/>
  <c r="AS31" i="7"/>
  <c r="AS133" i="5"/>
  <c r="AU233" i="5"/>
  <c r="AU132" i="5"/>
  <c r="AU31" i="7"/>
  <c r="AU133" i="5"/>
  <c r="AW233" i="5"/>
  <c r="AW132" i="5"/>
  <c r="AW133" i="5"/>
  <c r="AY233" i="5"/>
  <c r="AY132" i="5"/>
  <c r="BA233" i="5"/>
  <c r="BA31" i="7"/>
  <c r="BA133" i="5"/>
  <c r="BC31" i="7"/>
  <c r="BC132" i="5"/>
  <c r="BC233" i="5"/>
  <c r="BE132" i="5"/>
  <c r="BE31" i="7"/>
  <c r="BG233" i="5"/>
  <c r="B134" i="5"/>
  <c r="B234" i="5"/>
  <c r="D133" i="5"/>
  <c r="D234" i="5"/>
  <c r="D134" i="5"/>
  <c r="F133" i="5"/>
  <c r="H234" i="5"/>
  <c r="H32" i="7"/>
  <c r="L234" i="5"/>
  <c r="L32" i="7"/>
  <c r="L134" i="5"/>
  <c r="N133" i="5"/>
  <c r="N234" i="5"/>
  <c r="N134" i="5"/>
  <c r="P32" i="7"/>
  <c r="P234" i="5"/>
  <c r="P134" i="5"/>
  <c r="P133" i="5"/>
  <c r="R134" i="5"/>
  <c r="R133" i="5"/>
  <c r="T234" i="5"/>
  <c r="T134" i="5"/>
  <c r="T133" i="5"/>
  <c r="V133" i="5"/>
  <c r="V234" i="5"/>
  <c r="X32" i="7"/>
  <c r="X234" i="5"/>
  <c r="Z234" i="5"/>
  <c r="Z134" i="5"/>
  <c r="Z133" i="5"/>
  <c r="Z32" i="7"/>
  <c r="AB234" i="5"/>
  <c r="AB134" i="5"/>
  <c r="AD133" i="5"/>
  <c r="AD234" i="5"/>
  <c r="AF134" i="5"/>
  <c r="AF133" i="5"/>
  <c r="AF32" i="7"/>
  <c r="AH234" i="5"/>
  <c r="AH133" i="5"/>
  <c r="AH32" i="7"/>
  <c r="AJ134" i="5"/>
  <c r="AJ234" i="5"/>
  <c r="AL133" i="5"/>
  <c r="AL134" i="5"/>
  <c r="AL234" i="5"/>
  <c r="AN133" i="5"/>
  <c r="AN234" i="5"/>
  <c r="AP234" i="5"/>
  <c r="AP133" i="5"/>
  <c r="AR134" i="5"/>
  <c r="AT134" i="5"/>
  <c r="AT133" i="5"/>
  <c r="AT234" i="5"/>
  <c r="AV234" i="5"/>
  <c r="AV134" i="5"/>
  <c r="AV32" i="7"/>
  <c r="AX133" i="5"/>
  <c r="AZ32" i="7"/>
  <c r="AZ134" i="5"/>
  <c r="AZ133" i="5"/>
  <c r="BB234" i="5"/>
  <c r="BB133" i="5"/>
  <c r="BD234" i="5"/>
  <c r="BD134" i="5"/>
  <c r="BD32" i="7"/>
  <c r="BF133" i="5"/>
  <c r="BF234" i="5"/>
  <c r="C134" i="5"/>
  <c r="C235" i="5"/>
  <c r="C135" i="5"/>
  <c r="E33" i="7"/>
  <c r="E134" i="5"/>
  <c r="G235" i="5"/>
  <c r="G134" i="5"/>
  <c r="G135" i="5"/>
  <c r="G33" i="7"/>
  <c r="I235" i="5"/>
  <c r="I135" i="5"/>
  <c r="I134" i="5"/>
  <c r="M134" i="5"/>
  <c r="M235" i="5"/>
  <c r="M33" i="7"/>
  <c r="O235" i="5"/>
  <c r="O135" i="5"/>
  <c r="O33" i="7"/>
  <c r="Q134" i="5"/>
  <c r="Q135" i="5"/>
  <c r="S33" i="7"/>
  <c r="S235" i="5"/>
  <c r="U134" i="5"/>
  <c r="U135" i="5"/>
  <c r="U235" i="5"/>
  <c r="W235" i="5"/>
  <c r="W33" i="7"/>
  <c r="W135" i="5"/>
  <c r="Y33" i="7"/>
  <c r="Y235" i="5"/>
  <c r="Y134" i="5"/>
  <c r="Y135" i="5"/>
  <c r="AA33" i="7"/>
  <c r="AA135" i="5"/>
  <c r="AA235" i="5"/>
  <c r="AC33" i="7"/>
  <c r="AC134" i="5"/>
  <c r="AC235" i="5"/>
  <c r="AE235" i="5"/>
  <c r="AE33" i="7"/>
  <c r="AE235" i="7" s="1"/>
  <c r="AE135" i="5"/>
  <c r="AG235" i="5"/>
  <c r="AG33" i="7"/>
  <c r="AG134" i="5"/>
  <c r="AI33" i="7"/>
  <c r="AI235" i="7" s="1"/>
  <c r="AI235" i="5"/>
  <c r="AI134" i="5"/>
  <c r="AK235" i="5"/>
  <c r="AK134" i="5"/>
  <c r="AM135" i="5"/>
  <c r="AM33" i="7"/>
  <c r="AM235" i="5"/>
  <c r="AO235" i="5"/>
  <c r="AO33" i="7"/>
  <c r="AO134" i="5"/>
  <c r="AQ235" i="5"/>
  <c r="AQ135" i="5"/>
  <c r="AS235" i="5"/>
  <c r="AS33" i="7"/>
  <c r="AU33" i="7"/>
  <c r="AU235" i="5"/>
  <c r="AU135" i="5"/>
  <c r="AW235" i="5"/>
  <c r="AW134" i="5"/>
  <c r="AY135" i="5"/>
  <c r="AY33" i="7"/>
  <c r="AY235" i="7" s="1"/>
  <c r="BA134" i="5"/>
  <c r="BA135" i="5"/>
  <c r="BC235" i="5"/>
  <c r="BC33" i="7"/>
  <c r="BC134" i="5"/>
  <c r="BE134" i="5"/>
  <c r="BE235" i="5"/>
  <c r="BG33" i="7"/>
  <c r="B135" i="5"/>
  <c r="B236" i="5"/>
  <c r="D136" i="5"/>
  <c r="D236" i="5"/>
  <c r="D135" i="5"/>
  <c r="F136" i="5"/>
  <c r="F236" i="5"/>
  <c r="H236" i="5"/>
  <c r="H136" i="5"/>
  <c r="L135" i="5"/>
  <c r="L236" i="5"/>
  <c r="L136" i="5"/>
  <c r="N236" i="5"/>
  <c r="N136" i="5"/>
  <c r="P136" i="5"/>
  <c r="P34" i="7"/>
  <c r="P236" i="5"/>
  <c r="R136" i="5"/>
  <c r="R236" i="5"/>
  <c r="T236" i="5"/>
  <c r="T135" i="5"/>
  <c r="T34" i="7"/>
  <c r="V136" i="5"/>
  <c r="V236" i="5"/>
  <c r="V34" i="7"/>
  <c r="X236" i="5"/>
  <c r="X135" i="5"/>
  <c r="X34" i="7"/>
  <c r="Z236" i="5"/>
  <c r="Z136" i="5"/>
  <c r="Z34" i="7"/>
  <c r="AB135" i="5"/>
  <c r="AD136" i="5"/>
  <c r="AD135" i="5"/>
  <c r="AD34" i="7"/>
  <c r="AD236" i="5"/>
  <c r="AF135" i="5"/>
  <c r="AF236" i="5"/>
  <c r="AH136" i="5"/>
  <c r="AH236" i="5"/>
  <c r="AH34" i="7"/>
  <c r="AJ236" i="5"/>
  <c r="AJ34" i="7"/>
  <c r="AJ136" i="5"/>
  <c r="AL136" i="5"/>
  <c r="AL135" i="5"/>
  <c r="AL34" i="7"/>
  <c r="AL135" i="7" s="1"/>
  <c r="AL236" i="5"/>
  <c r="AN135" i="5"/>
  <c r="AN34" i="7"/>
  <c r="AN236" i="5"/>
  <c r="AP236" i="5"/>
  <c r="AP136" i="5"/>
  <c r="AR34" i="7"/>
  <c r="AR136" i="5"/>
  <c r="AR236" i="5"/>
  <c r="AR135" i="5"/>
  <c r="AT136" i="5"/>
  <c r="AT135" i="5"/>
  <c r="AT34" i="7"/>
  <c r="AV136" i="5"/>
  <c r="AV34" i="7"/>
  <c r="AX236" i="5"/>
  <c r="AZ34" i="7"/>
  <c r="AZ135" i="5"/>
  <c r="AZ236" i="5"/>
  <c r="BB34" i="7"/>
  <c r="BB136" i="5"/>
  <c r="BB135" i="5"/>
  <c r="BB236" i="5"/>
  <c r="BD236" i="5"/>
  <c r="BD34" i="7"/>
  <c r="BD135" i="5"/>
  <c r="BF236" i="5"/>
  <c r="BF135" i="5"/>
  <c r="BF136" i="5"/>
  <c r="C137" i="5"/>
  <c r="C35" i="7"/>
  <c r="E237" i="5"/>
  <c r="E136" i="5"/>
  <c r="E137" i="5"/>
  <c r="E35" i="7"/>
  <c r="G237" i="5"/>
  <c r="G137" i="5"/>
  <c r="I35" i="7"/>
  <c r="I237" i="5"/>
  <c r="I136" i="5"/>
  <c r="M137" i="5"/>
  <c r="M237" i="5"/>
  <c r="O136" i="5"/>
  <c r="O237" i="5"/>
  <c r="O137" i="5"/>
  <c r="Q136" i="5"/>
  <c r="Q237" i="5"/>
  <c r="S237" i="5"/>
  <c r="S137" i="5"/>
  <c r="S136" i="5"/>
  <c r="U237" i="5"/>
  <c r="U137" i="5"/>
  <c r="U136" i="5"/>
  <c r="W136" i="5"/>
  <c r="W237" i="5"/>
  <c r="Y136" i="5"/>
  <c r="AA237" i="5"/>
  <c r="AA136" i="5"/>
  <c r="AC237" i="5"/>
  <c r="AC137" i="5"/>
  <c r="AC35" i="7"/>
  <c r="AE136" i="5"/>
  <c r="AE35" i="7"/>
  <c r="AG237" i="5"/>
  <c r="AG35" i="7"/>
  <c r="AG137" i="5"/>
  <c r="AI237" i="5"/>
  <c r="AI137" i="5"/>
  <c r="AK137" i="5"/>
  <c r="AK136" i="5"/>
  <c r="AK35" i="7"/>
  <c r="AK237" i="5"/>
  <c r="AM237" i="5"/>
  <c r="AM35" i="7"/>
  <c r="AM137" i="5"/>
  <c r="AO137" i="5"/>
  <c r="AQ136" i="5"/>
  <c r="AQ35" i="7"/>
  <c r="AS137" i="5"/>
  <c r="AS237" i="5"/>
  <c r="AS35" i="7"/>
  <c r="AS136" i="5"/>
  <c r="AU237" i="5"/>
  <c r="AU136" i="5"/>
  <c r="AU35" i="7"/>
  <c r="AW237" i="5"/>
  <c r="AW137" i="5"/>
  <c r="AW136" i="5"/>
  <c r="AY237" i="5"/>
  <c r="AY137" i="5"/>
  <c r="AY136" i="5"/>
  <c r="BA237" i="5"/>
  <c r="BA137" i="5"/>
  <c r="BA35" i="7"/>
  <c r="BC237" i="5"/>
  <c r="BC35" i="7"/>
  <c r="BE137" i="5"/>
  <c r="BE136" i="5"/>
  <c r="BE35" i="7"/>
  <c r="BG136" i="5"/>
  <c r="BG35" i="7"/>
  <c r="BG237" i="5"/>
  <c r="B138" i="5"/>
  <c r="B137" i="5"/>
  <c r="B36" i="7"/>
  <c r="D137" i="5"/>
  <c r="D36" i="7"/>
  <c r="D238" i="5"/>
  <c r="F36" i="7"/>
  <c r="H238" i="5"/>
  <c r="H137" i="5"/>
  <c r="L238" i="5"/>
  <c r="L137" i="5"/>
  <c r="N137" i="5"/>
  <c r="N36" i="7"/>
  <c r="N238" i="5"/>
  <c r="P238" i="5"/>
  <c r="P36" i="7"/>
  <c r="R36" i="7"/>
  <c r="R238" i="5"/>
  <c r="R137" i="5"/>
  <c r="T36" i="7"/>
  <c r="T138" i="5"/>
  <c r="T238" i="5"/>
  <c r="V138" i="5"/>
  <c r="V137" i="5"/>
  <c r="V36" i="7"/>
  <c r="X138" i="5"/>
  <c r="X238" i="5"/>
  <c r="X137" i="5"/>
  <c r="X36" i="7"/>
  <c r="Z238" i="5"/>
  <c r="Z137" i="5"/>
  <c r="Z36" i="7"/>
  <c r="AB137" i="5"/>
  <c r="AD238" i="5"/>
  <c r="AD137" i="5"/>
  <c r="AF137" i="5"/>
  <c r="AF138" i="5"/>
  <c r="AF36" i="7"/>
  <c r="AF238" i="5"/>
  <c r="AH137" i="5"/>
  <c r="AH138" i="5"/>
  <c r="AJ238" i="5"/>
  <c r="AJ36" i="7"/>
  <c r="AJ137" i="5"/>
  <c r="AL137" i="5"/>
  <c r="AL238" i="5"/>
  <c r="AL138" i="5"/>
  <c r="AN138" i="5"/>
  <c r="AP137" i="5"/>
  <c r="AP238" i="5"/>
  <c r="AP138" i="5"/>
  <c r="AP36" i="7"/>
  <c r="AR138" i="5"/>
  <c r="AR238" i="5"/>
  <c r="AT36" i="7"/>
  <c r="AT137" i="5"/>
  <c r="AT238" i="5"/>
  <c r="AV238" i="5"/>
  <c r="AV138" i="5"/>
  <c r="AX137" i="5"/>
  <c r="AX138" i="5"/>
  <c r="AZ36" i="7"/>
  <c r="AZ137" i="5"/>
  <c r="AZ138" i="5"/>
  <c r="BB238" i="5"/>
  <c r="BB137" i="5"/>
  <c r="BB138" i="5"/>
  <c r="BD138" i="5"/>
  <c r="BD36" i="7"/>
  <c r="BF138" i="5"/>
  <c r="BF36" i="7"/>
  <c r="BF137" i="5"/>
  <c r="C239" i="5"/>
  <c r="C138" i="5"/>
  <c r="E139" i="5"/>
  <c r="E239" i="5"/>
  <c r="E138" i="5"/>
  <c r="G138" i="5"/>
  <c r="G139" i="5"/>
  <c r="G37" i="7"/>
  <c r="G239" i="5"/>
  <c r="I139" i="5"/>
  <c r="I37" i="7"/>
  <c r="I239" i="5"/>
  <c r="M37" i="7"/>
  <c r="O239" i="5"/>
  <c r="O139" i="5"/>
  <c r="Q37" i="7"/>
  <c r="Q138" i="5"/>
  <c r="Q139" i="5"/>
  <c r="Q239" i="5"/>
  <c r="S239" i="5"/>
  <c r="S139" i="5"/>
  <c r="U139" i="5"/>
  <c r="U239" i="5"/>
  <c r="U37" i="7"/>
  <c r="W239" i="5"/>
  <c r="W138" i="5"/>
  <c r="W37" i="7"/>
  <c r="Y239" i="5"/>
  <c r="Y37" i="7"/>
  <c r="Y139" i="5"/>
  <c r="AA139" i="5"/>
  <c r="AA239" i="5"/>
  <c r="AA138" i="5"/>
  <c r="AC139" i="5"/>
  <c r="AC239" i="5"/>
  <c r="AC138" i="5"/>
  <c r="AC37" i="7"/>
  <c r="AE138" i="5"/>
  <c r="AE37" i="7"/>
  <c r="AE239" i="5"/>
  <c r="AG138" i="5"/>
  <c r="AG139" i="5"/>
  <c r="AG239" i="5"/>
  <c r="AI138" i="5"/>
  <c r="AI239" i="5"/>
  <c r="AI37" i="7"/>
  <c r="AK139" i="5"/>
  <c r="AK138" i="5"/>
  <c r="AK239" i="5"/>
  <c r="AK37" i="7"/>
  <c r="AM138" i="5"/>
  <c r="AO138" i="5"/>
  <c r="AO139" i="5"/>
  <c r="AO37" i="7"/>
  <c r="AQ239" i="5"/>
  <c r="AQ139" i="5"/>
  <c r="AS138" i="5"/>
  <c r="AS139" i="5"/>
  <c r="AU139" i="5"/>
  <c r="AU239" i="5"/>
  <c r="AW138" i="5"/>
  <c r="AW139" i="5"/>
  <c r="AW239" i="5"/>
  <c r="AY239" i="5"/>
  <c r="BA239" i="5"/>
  <c r="BA138" i="5"/>
  <c r="BA139" i="5"/>
  <c r="BA37" i="7"/>
  <c r="BC138" i="5"/>
  <c r="BC139" i="5"/>
  <c r="BE138" i="5"/>
  <c r="BE37" i="7"/>
  <c r="BE139" i="5"/>
  <c r="BG139" i="5"/>
  <c r="BG239" i="5"/>
  <c r="B139" i="5"/>
  <c r="B240" i="5"/>
  <c r="D38" i="7"/>
  <c r="D140" i="5"/>
  <c r="D240" i="5"/>
  <c r="F139" i="5"/>
  <c r="F240" i="5"/>
  <c r="F38" i="7"/>
  <c r="H240" i="5"/>
  <c r="H38" i="7"/>
  <c r="L240" i="5"/>
  <c r="L38" i="7"/>
  <c r="L140" i="5"/>
  <c r="L139" i="5"/>
  <c r="N240" i="5"/>
  <c r="N140" i="5"/>
  <c r="P139" i="5"/>
  <c r="P38" i="7"/>
  <c r="P140" i="5"/>
  <c r="R140" i="5"/>
  <c r="R240" i="5"/>
  <c r="T140" i="5"/>
  <c r="T240" i="5"/>
  <c r="T139" i="5"/>
  <c r="V240" i="5"/>
  <c r="V140" i="5"/>
  <c r="V38" i="7"/>
  <c r="V139" i="7" s="1"/>
  <c r="X139" i="5"/>
  <c r="X240" i="5"/>
  <c r="Z240" i="5"/>
  <c r="Z140" i="5"/>
  <c r="Z139" i="5"/>
  <c r="Z38" i="7"/>
  <c r="AB240" i="5"/>
  <c r="AB139" i="5"/>
  <c r="AB38" i="7"/>
  <c r="AB140" i="7" s="1"/>
  <c r="AB140" i="5"/>
  <c r="AD240" i="5"/>
  <c r="AD139" i="5"/>
  <c r="AF240" i="5"/>
  <c r="AF38" i="7"/>
  <c r="AF140" i="5"/>
  <c r="AH140" i="5"/>
  <c r="AH139" i="5"/>
  <c r="AJ139" i="5"/>
  <c r="AJ240" i="5"/>
  <c r="AL140" i="5"/>
  <c r="AL38" i="7"/>
  <c r="AL240" i="5"/>
  <c r="AN240" i="5"/>
  <c r="AN38" i="7"/>
  <c r="AN140" i="5"/>
  <c r="AP140" i="5"/>
  <c r="AP139" i="5"/>
  <c r="AP240" i="5"/>
  <c r="AR240" i="5"/>
  <c r="AR38" i="7"/>
  <c r="AT240" i="5"/>
  <c r="AT38" i="7"/>
  <c r="AV38" i="7"/>
  <c r="AV139" i="5"/>
  <c r="AX140" i="5"/>
  <c r="AX240" i="5"/>
  <c r="AZ139" i="5"/>
  <c r="AZ240" i="5"/>
  <c r="AZ140" i="5"/>
  <c r="BB240" i="5"/>
  <c r="BB140" i="5"/>
  <c r="BD38" i="7"/>
  <c r="BF140" i="5"/>
  <c r="BF139" i="5"/>
  <c r="C241" i="5"/>
  <c r="C141" i="5"/>
  <c r="C140" i="5"/>
  <c r="C39" i="7"/>
  <c r="E241" i="5"/>
  <c r="E140" i="5"/>
  <c r="E39" i="7"/>
  <c r="G140" i="5"/>
  <c r="G241" i="5"/>
  <c r="I140" i="5"/>
  <c r="I241" i="5"/>
  <c r="M140" i="5"/>
  <c r="M141" i="5"/>
  <c r="M241" i="5"/>
  <c r="O140" i="5"/>
  <c r="O241" i="5"/>
  <c r="O141" i="5"/>
  <c r="Q241" i="5"/>
  <c r="Q140" i="5"/>
  <c r="Q39" i="7"/>
  <c r="Q141" i="5"/>
  <c r="S140" i="5"/>
  <c r="S241" i="5"/>
  <c r="U140" i="5"/>
  <c r="U39" i="7"/>
  <c r="U241" i="5"/>
  <c r="U141" i="5"/>
  <c r="W241" i="5"/>
  <c r="W140" i="5"/>
  <c r="W39" i="7"/>
  <c r="Y140" i="5"/>
  <c r="Y39" i="7"/>
  <c r="AA140" i="5"/>
  <c r="AA241" i="5"/>
  <c r="AA39" i="7"/>
  <c r="AC140" i="5"/>
  <c r="AC141" i="5"/>
  <c r="AC241" i="5"/>
  <c r="AE241" i="5"/>
  <c r="AE141" i="5"/>
  <c r="AE140" i="5"/>
  <c r="AE39" i="7"/>
  <c r="AG241" i="5"/>
  <c r="AG141" i="5"/>
  <c r="AI241" i="5"/>
  <c r="AI140" i="5"/>
  <c r="AI141" i="5"/>
  <c r="AK241" i="5"/>
  <c r="AK39" i="7"/>
  <c r="AK140" i="5"/>
  <c r="AM140" i="5"/>
  <c r="AM141" i="5"/>
  <c r="AM39" i="7"/>
  <c r="AM241" i="5"/>
  <c r="AO241" i="5"/>
  <c r="AO141" i="5"/>
  <c r="AQ140" i="5"/>
  <c r="AQ241" i="5"/>
  <c r="AS241" i="5"/>
  <c r="AS141" i="5"/>
  <c r="AU241" i="5"/>
  <c r="AW140" i="5"/>
  <c r="AW241" i="5"/>
  <c r="AW39" i="7"/>
  <c r="AY140" i="5"/>
  <c r="AY141" i="5"/>
  <c r="BA141" i="5"/>
  <c r="BA241" i="5"/>
  <c r="BC39" i="7"/>
  <c r="BC241" i="5"/>
  <c r="BC140" i="5"/>
  <c r="BE140" i="5"/>
  <c r="BE141" i="5"/>
  <c r="BE241" i="5"/>
  <c r="BG141" i="5"/>
  <c r="B141" i="5"/>
  <c r="B40" i="7"/>
  <c r="D141" i="5"/>
  <c r="D242" i="5"/>
  <c r="F141" i="5"/>
  <c r="F242" i="5"/>
  <c r="H242" i="5"/>
  <c r="H142" i="5"/>
  <c r="H141" i="5"/>
  <c r="L142" i="5"/>
  <c r="N242" i="5"/>
  <c r="N141" i="5"/>
  <c r="P40" i="7"/>
  <c r="P141" i="5"/>
  <c r="P242" i="5"/>
  <c r="R141" i="5"/>
  <c r="R242" i="5"/>
  <c r="T242" i="5"/>
  <c r="T141" i="5"/>
  <c r="T142" i="5"/>
  <c r="V242" i="5"/>
  <c r="V40" i="7"/>
  <c r="X242" i="5"/>
  <c r="X142" i="5"/>
  <c r="Z242" i="5"/>
  <c r="AB142" i="5"/>
  <c r="AB242" i="5"/>
  <c r="AD141" i="5"/>
  <c r="AD40" i="7"/>
  <c r="AD242" i="5"/>
  <c r="AF142" i="5"/>
  <c r="AF242" i="5"/>
  <c r="AF141" i="5"/>
  <c r="AH242" i="5"/>
  <c r="AH141" i="5"/>
  <c r="AJ142" i="5"/>
  <c r="AJ141" i="5"/>
  <c r="AJ242" i="5"/>
  <c r="AL40" i="7"/>
  <c r="AL141" i="5"/>
  <c r="AN242" i="5"/>
  <c r="AN141" i="5"/>
  <c r="AN142" i="5"/>
  <c r="AN40" i="7"/>
  <c r="AP142" i="5"/>
  <c r="AR142" i="5"/>
  <c r="AR141" i="5"/>
  <c r="AR40" i="7"/>
  <c r="AT40" i="7"/>
  <c r="AT141" i="7" s="1"/>
  <c r="AT242" i="5"/>
  <c r="AT141" i="5"/>
  <c r="AV141" i="5"/>
  <c r="AV242" i="5"/>
  <c r="AX242" i="5"/>
  <c r="AX141" i="5"/>
  <c r="AZ142" i="5"/>
  <c r="AZ40" i="7"/>
  <c r="AZ141" i="5"/>
  <c r="AZ242" i="5"/>
  <c r="BB142" i="5"/>
  <c r="BB141" i="5"/>
  <c r="BB242" i="5"/>
  <c r="BD142" i="5"/>
  <c r="BD242" i="5"/>
  <c r="BF141" i="5"/>
  <c r="BF242" i="5"/>
  <c r="BF142" i="5"/>
  <c r="C143" i="5"/>
  <c r="E41" i="7"/>
  <c r="E142" i="5"/>
  <c r="E143" i="5"/>
  <c r="I143" i="5"/>
  <c r="I243" i="5"/>
  <c r="I142" i="5"/>
  <c r="M142" i="5"/>
  <c r="M243" i="5"/>
  <c r="O243" i="5"/>
  <c r="O41" i="7"/>
  <c r="Q142" i="5"/>
  <c r="Q143" i="5"/>
  <c r="Q41" i="7"/>
  <c r="Q243" i="5"/>
  <c r="S142" i="5"/>
  <c r="S143" i="5"/>
  <c r="S41" i="7"/>
  <c r="S243" i="5"/>
  <c r="U142" i="5"/>
  <c r="U243" i="5"/>
  <c r="U41" i="7"/>
  <c r="W143" i="5"/>
  <c r="W41" i="7"/>
  <c r="W243" i="5"/>
  <c r="Y243" i="5"/>
  <c r="Y41" i="7"/>
  <c r="Y143" i="5"/>
  <c r="Y142" i="5"/>
  <c r="AA143" i="5"/>
  <c r="AA243" i="5"/>
  <c r="AC142" i="5"/>
  <c r="AC143" i="5"/>
  <c r="AE243" i="5"/>
  <c r="AE143" i="5"/>
  <c r="AI243" i="5"/>
  <c r="AI143" i="5"/>
  <c r="AK143" i="5"/>
  <c r="AK41" i="7"/>
  <c r="AK243" i="5"/>
  <c r="AM243" i="5"/>
  <c r="AM143" i="5"/>
  <c r="AM142" i="5"/>
  <c r="AM41" i="7"/>
  <c r="AO142" i="5"/>
  <c r="AO41" i="7"/>
  <c r="AO243" i="5"/>
  <c r="AQ41" i="7"/>
  <c r="AQ142" i="5"/>
  <c r="AQ243" i="5"/>
  <c r="AS243" i="5"/>
  <c r="AU143" i="5"/>
  <c r="AU243" i="5"/>
  <c r="AW142" i="5"/>
  <c r="AW243" i="5"/>
  <c r="AY243" i="5"/>
  <c r="AY41" i="7"/>
  <c r="BA143" i="5"/>
  <c r="BA41" i="7"/>
  <c r="BA243" i="5"/>
  <c r="BA142" i="5"/>
  <c r="BC41" i="7"/>
  <c r="BC243" i="5"/>
  <c r="BC143" i="5"/>
  <c r="BE243" i="5"/>
  <c r="BE143" i="5"/>
  <c r="BE41" i="7"/>
  <c r="BG243" i="5"/>
  <c r="BG142" i="5"/>
  <c r="BG143" i="5"/>
  <c r="B144" i="5"/>
  <c r="B42" i="7"/>
  <c r="B143" i="5"/>
  <c r="D144" i="5"/>
  <c r="D244" i="5"/>
  <c r="F143" i="5"/>
  <c r="F144" i="5"/>
  <c r="F244" i="5"/>
  <c r="F42" i="7"/>
  <c r="H143" i="5"/>
  <c r="H42" i="7"/>
  <c r="H244" i="5"/>
  <c r="L244" i="5"/>
  <c r="L144" i="5"/>
  <c r="L143" i="5"/>
  <c r="N144" i="5"/>
  <c r="P42" i="7"/>
  <c r="P244" i="5"/>
  <c r="R244" i="5"/>
  <c r="T143" i="5"/>
  <c r="T244" i="5"/>
  <c r="T42" i="7"/>
  <c r="T143" i="7" s="1"/>
  <c r="V143" i="5"/>
  <c r="V244" i="5"/>
  <c r="V42" i="7"/>
  <c r="X244" i="5"/>
  <c r="X143" i="5"/>
  <c r="X144" i="5"/>
  <c r="Z144" i="5"/>
  <c r="Z244" i="5"/>
  <c r="Z42" i="7"/>
  <c r="AB244" i="5"/>
  <c r="AB144" i="5"/>
  <c r="AB143" i="5"/>
  <c r="AB42" i="7"/>
  <c r="AD244" i="5"/>
  <c r="AD42" i="7"/>
  <c r="AF42" i="7"/>
  <c r="AF143" i="5"/>
  <c r="AH144" i="5"/>
  <c r="AH244" i="5"/>
  <c r="AH143" i="5"/>
  <c r="AJ244" i="5"/>
  <c r="AJ144" i="5"/>
  <c r="AL42" i="7"/>
  <c r="AL144" i="5"/>
  <c r="AL143" i="5"/>
  <c r="AL244" i="5"/>
  <c r="AN143" i="5"/>
  <c r="AN244" i="5"/>
  <c r="AN144" i="5"/>
  <c r="AN42" i="7"/>
  <c r="AP144" i="5"/>
  <c r="AP143" i="5"/>
  <c r="AP244" i="5"/>
  <c r="AR143" i="5"/>
  <c r="AR244" i="5"/>
  <c r="AT244" i="5"/>
  <c r="AT143" i="5"/>
  <c r="AT42" i="7"/>
  <c r="AT144" i="5"/>
  <c r="AV143" i="5"/>
  <c r="AV144" i="5"/>
  <c r="AV42" i="7"/>
  <c r="AV244" i="5"/>
  <c r="AX144" i="5"/>
  <c r="AX143" i="5"/>
  <c r="AZ143" i="5"/>
  <c r="AZ244" i="5"/>
  <c r="AZ144" i="5"/>
  <c r="BB244" i="5"/>
  <c r="BB143" i="5"/>
  <c r="BB144" i="5"/>
  <c r="BD144" i="5"/>
  <c r="BD244" i="5"/>
  <c r="BD42" i="7"/>
  <c r="BF143" i="5"/>
  <c r="BF244" i="5"/>
  <c r="BF42" i="7"/>
  <c r="C43" i="7"/>
  <c r="C245" i="5"/>
  <c r="C144" i="5"/>
  <c r="C145" i="5"/>
  <c r="E245" i="5"/>
  <c r="E145" i="5"/>
  <c r="E144" i="5"/>
  <c r="E43" i="7"/>
  <c r="G43" i="7"/>
  <c r="G145" i="5"/>
  <c r="G144" i="5"/>
  <c r="I145" i="5"/>
  <c r="I245" i="5"/>
  <c r="I43" i="7"/>
  <c r="I144" i="5"/>
  <c r="M245" i="5"/>
  <c r="M43" i="7"/>
  <c r="O145" i="5"/>
  <c r="O245" i="5"/>
  <c r="Q145" i="5"/>
  <c r="S245" i="5"/>
  <c r="U245" i="5"/>
  <c r="W145" i="5"/>
  <c r="W144" i="5"/>
  <c r="W43" i="7"/>
  <c r="Y145" i="5"/>
  <c r="Y245" i="5"/>
  <c r="Y144" i="5"/>
  <c r="AA144" i="5"/>
  <c r="AA43" i="7"/>
  <c r="AA245" i="5"/>
  <c r="AC145" i="5"/>
  <c r="AC245" i="5"/>
  <c r="AE245" i="5"/>
  <c r="AE144" i="5"/>
  <c r="AE145" i="5"/>
  <c r="AG144" i="5"/>
  <c r="AG145" i="5"/>
  <c r="AG245" i="5"/>
  <c r="AI245" i="5"/>
  <c r="AI43" i="7"/>
  <c r="AK145" i="5"/>
  <c r="AK43" i="7"/>
  <c r="AM144" i="5"/>
  <c r="AM245" i="5"/>
  <c r="AM145" i="5"/>
  <c r="AO245" i="5"/>
  <c r="AO145" i="5"/>
  <c r="AQ145" i="5"/>
  <c r="AQ144" i="5"/>
  <c r="AS43" i="7"/>
  <c r="AS144" i="5"/>
  <c r="AS245" i="5"/>
  <c r="AS145" i="5"/>
  <c r="AU245" i="5"/>
  <c r="AU144" i="5"/>
  <c r="AU43" i="7"/>
  <c r="AW144" i="5"/>
  <c r="AW43" i="7"/>
  <c r="AW145" i="5"/>
  <c r="AW245" i="5"/>
  <c r="AY43" i="7"/>
  <c r="AY145" i="5"/>
  <c r="BA245" i="5"/>
  <c r="BC145" i="5"/>
  <c r="BC144" i="5"/>
  <c r="BC245" i="5"/>
  <c r="BE145" i="5"/>
  <c r="BE43" i="7"/>
  <c r="BG245" i="5"/>
  <c r="BG144" i="5"/>
  <c r="B146" i="5"/>
  <c r="D146" i="5"/>
  <c r="F146" i="5"/>
  <c r="H44" i="7"/>
  <c r="L146" i="5"/>
  <c r="L246" i="5"/>
  <c r="L44" i="7"/>
  <c r="N44" i="7"/>
  <c r="N246" i="5"/>
  <c r="N145" i="5"/>
  <c r="P246" i="5"/>
  <c r="P145" i="5"/>
  <c r="P44" i="7"/>
  <c r="P146" i="5"/>
  <c r="R44" i="7"/>
  <c r="R145" i="5"/>
  <c r="R146" i="5"/>
  <c r="T145" i="5"/>
  <c r="T246" i="5"/>
  <c r="V246" i="5"/>
  <c r="V145" i="5"/>
  <c r="X145" i="5"/>
  <c r="X44" i="7"/>
  <c r="Z145" i="5"/>
  <c r="Z44" i="7"/>
  <c r="Z246" i="5"/>
  <c r="AB146" i="5"/>
  <c r="AB246" i="5"/>
  <c r="AD145" i="5"/>
  <c r="AD146" i="5"/>
  <c r="AD44" i="7"/>
  <c r="AF246" i="5"/>
  <c r="AF146" i="5"/>
  <c r="AH246" i="5"/>
  <c r="AH146" i="5"/>
  <c r="AH44" i="7"/>
  <c r="AH145" i="5"/>
  <c r="AJ246" i="5"/>
  <c r="AJ145" i="5"/>
  <c r="AL246" i="5"/>
  <c r="AL145" i="5"/>
  <c r="AL146" i="5"/>
  <c r="AN246" i="5"/>
  <c r="AN146" i="5"/>
  <c r="AP145" i="5"/>
  <c r="AP246" i="5"/>
  <c r="AR146" i="5"/>
  <c r="AR145" i="5"/>
  <c r="AR44" i="7"/>
  <c r="AR246" i="5"/>
  <c r="AT145" i="5"/>
  <c r="AT246" i="5"/>
  <c r="AT44" i="7"/>
  <c r="AV146" i="5"/>
  <c r="AX246" i="5"/>
  <c r="AX44" i="7"/>
  <c r="AZ246" i="5"/>
  <c r="AZ146" i="5"/>
  <c r="BB246" i="5"/>
  <c r="BB145" i="5"/>
  <c r="BD146" i="5"/>
  <c r="BF145" i="5"/>
  <c r="BF146" i="5"/>
  <c r="C146" i="5"/>
  <c r="C247" i="5"/>
  <c r="C45" i="7"/>
  <c r="E147" i="5"/>
  <c r="E247" i="5"/>
  <c r="G146" i="5"/>
  <c r="G45" i="7"/>
  <c r="G247" i="5"/>
  <c r="I247" i="5"/>
  <c r="I147" i="5"/>
  <c r="M146" i="5"/>
  <c r="M247" i="5"/>
  <c r="M147" i="5"/>
  <c r="M45" i="7"/>
  <c r="O247" i="5"/>
  <c r="O146" i="5"/>
  <c r="O147" i="5"/>
  <c r="Q247" i="5"/>
  <c r="Q147" i="5"/>
  <c r="Q146" i="5"/>
  <c r="Q45" i="7"/>
  <c r="S147" i="5"/>
  <c r="U146" i="5"/>
  <c r="U45" i="7"/>
  <c r="W247" i="5"/>
  <c r="W146" i="5"/>
  <c r="Y247" i="5"/>
  <c r="Y147" i="5"/>
  <c r="Y146" i="5"/>
  <c r="AA147" i="5"/>
  <c r="AA146" i="5"/>
  <c r="AA247" i="5"/>
  <c r="AC247" i="5"/>
  <c r="AC45" i="7"/>
  <c r="AC146" i="5"/>
  <c r="AC147" i="5"/>
  <c r="AE147" i="5"/>
  <c r="AE247" i="5"/>
  <c r="AE45" i="7"/>
  <c r="AG146" i="5"/>
  <c r="AG247" i="5"/>
  <c r="AI146" i="5"/>
  <c r="AI147" i="5"/>
  <c r="AK147" i="5"/>
  <c r="AM247" i="5"/>
  <c r="AM147" i="5"/>
  <c r="AO247" i="5"/>
  <c r="AO146" i="5"/>
  <c r="AQ147" i="5"/>
  <c r="AQ247" i="5"/>
  <c r="AQ45" i="7"/>
  <c r="AS146" i="5"/>
  <c r="AS147" i="5"/>
  <c r="AS247" i="5"/>
  <c r="AU247" i="5"/>
  <c r="AU147" i="5"/>
  <c r="AU146" i="5"/>
  <c r="AW146" i="5"/>
  <c r="AW247" i="5"/>
  <c r="AY247" i="5"/>
  <c r="AY147" i="5"/>
  <c r="AY146" i="5"/>
  <c r="AY45" i="7"/>
  <c r="BA247" i="5"/>
  <c r="BA45" i="7"/>
  <c r="BC247" i="5"/>
  <c r="BC147" i="5"/>
  <c r="BC146" i="5"/>
  <c r="BE247" i="5"/>
  <c r="BE45" i="7"/>
  <c r="BG146" i="5"/>
  <c r="BG147" i="5"/>
  <c r="BG45" i="7"/>
  <c r="B147" i="5"/>
  <c r="B248" i="5"/>
  <c r="B148" i="5"/>
  <c r="D147" i="5"/>
  <c r="D248" i="5"/>
  <c r="F148" i="5"/>
  <c r="H148" i="5"/>
  <c r="L147" i="5"/>
  <c r="L148" i="5"/>
  <c r="L248" i="5"/>
  <c r="N248" i="5"/>
  <c r="N147" i="5"/>
  <c r="N46" i="7"/>
  <c r="P248" i="5"/>
  <c r="P147" i="5"/>
  <c r="R248" i="5"/>
  <c r="R148" i="5"/>
  <c r="T248" i="5"/>
  <c r="T46" i="7"/>
  <c r="V147" i="5"/>
  <c r="V248" i="5"/>
  <c r="V46" i="7"/>
  <c r="X147" i="5"/>
  <c r="X46" i="7"/>
  <c r="Z148" i="5"/>
  <c r="Z248" i="5"/>
  <c r="Z46" i="7"/>
  <c r="AB248" i="5"/>
  <c r="AB147" i="5"/>
  <c r="AD148" i="5"/>
  <c r="AD248" i="5"/>
  <c r="AD147" i="5"/>
  <c r="AF147" i="5"/>
  <c r="AF46" i="7"/>
  <c r="AF248" i="5"/>
  <c r="AH248" i="5"/>
  <c r="AH46" i="7"/>
  <c r="AH148" i="5"/>
  <c r="AJ46" i="7"/>
  <c r="AJ148" i="5"/>
  <c r="AJ147" i="5"/>
  <c r="AL148" i="5"/>
  <c r="AL147" i="5"/>
  <c r="AL248" i="5"/>
  <c r="AN148" i="5"/>
  <c r="AP148" i="5"/>
  <c r="AP248" i="5"/>
  <c r="AR46" i="7"/>
  <c r="AR248" i="5"/>
  <c r="AT147" i="5"/>
  <c r="AT148" i="5"/>
  <c r="AT46" i="7"/>
  <c r="AV147" i="5"/>
  <c r="AV248" i="5"/>
  <c r="AX248" i="5"/>
  <c r="AX148" i="5"/>
  <c r="AX147" i="5"/>
  <c r="AX46" i="7"/>
  <c r="AZ148" i="5"/>
  <c r="AZ248" i="5"/>
  <c r="AZ147" i="5"/>
  <c r="AZ46" i="7"/>
  <c r="AZ148" i="7" s="1"/>
  <c r="BB148" i="5"/>
  <c r="BB248" i="5"/>
  <c r="BD148" i="5"/>
  <c r="BD248" i="5"/>
  <c r="BD147" i="5"/>
  <c r="BF148" i="5"/>
  <c r="BF46" i="7"/>
  <c r="BF147" i="5"/>
  <c r="BF248" i="5"/>
  <c r="C149" i="5"/>
  <c r="C249" i="5"/>
  <c r="E148" i="5"/>
  <c r="E249" i="5"/>
  <c r="E149" i="5"/>
  <c r="E47" i="7"/>
  <c r="G249" i="5"/>
  <c r="G149" i="5"/>
  <c r="G47" i="7"/>
  <c r="I249" i="5"/>
  <c r="M249" i="5"/>
  <c r="M149" i="5"/>
  <c r="O249" i="5"/>
  <c r="O149" i="5"/>
  <c r="Q249" i="5"/>
  <c r="Q148" i="5"/>
  <c r="S249" i="5"/>
  <c r="U249" i="5"/>
  <c r="U148" i="5"/>
  <c r="W249" i="5"/>
  <c r="W148" i="5"/>
  <c r="Y149" i="5"/>
  <c r="Y249" i="5"/>
  <c r="AA249" i="5"/>
  <c r="AA148" i="5"/>
  <c r="AC149" i="5"/>
  <c r="AC249" i="5"/>
  <c r="AC148" i="5"/>
  <c r="AE148" i="5"/>
  <c r="AE249" i="5"/>
  <c r="AE149" i="5"/>
  <c r="AE47" i="7"/>
  <c r="AG148" i="5"/>
  <c r="AG149" i="5"/>
  <c r="AI148" i="5"/>
  <c r="AI149" i="5"/>
  <c r="AI249" i="5"/>
  <c r="AK47" i="7"/>
  <c r="AM249" i="5"/>
  <c r="AM149" i="5"/>
  <c r="AM47" i="7"/>
  <c r="AM148" i="5"/>
  <c r="AO149" i="5"/>
  <c r="AO249" i="5"/>
  <c r="AQ249" i="5"/>
  <c r="AQ148" i="5"/>
  <c r="AQ149" i="5"/>
  <c r="AS148" i="5"/>
  <c r="AS149" i="5"/>
  <c r="AU47" i="7"/>
  <c r="AU249" i="5"/>
  <c r="AU148" i="5"/>
  <c r="AU149" i="5"/>
  <c r="AW148" i="5"/>
  <c r="AW47" i="7"/>
  <c r="AW149" i="5"/>
  <c r="AY249" i="5"/>
  <c r="AY148" i="5"/>
  <c r="AY149" i="5"/>
  <c r="BA249" i="5"/>
  <c r="BA149" i="5"/>
  <c r="BA47" i="7"/>
  <c r="BC47" i="7"/>
  <c r="BC249" i="5"/>
  <c r="BC149" i="5"/>
  <c r="BC148" i="5"/>
  <c r="BE149" i="5"/>
  <c r="BE249" i="5"/>
  <c r="BE148" i="5"/>
  <c r="BE47" i="7"/>
  <c r="BG148" i="5"/>
  <c r="BG47" i="7"/>
  <c r="B250" i="5"/>
  <c r="D250" i="5"/>
  <c r="D149" i="5"/>
  <c r="D48" i="7"/>
  <c r="F48" i="7"/>
  <c r="F149" i="5"/>
  <c r="F250" i="5"/>
  <c r="F150" i="5"/>
  <c r="H150" i="5"/>
  <c r="H149" i="5"/>
  <c r="H250" i="5"/>
  <c r="L149" i="5"/>
  <c r="L250" i="5"/>
  <c r="N149" i="5"/>
  <c r="N48" i="7"/>
  <c r="N250" i="5"/>
  <c r="P48" i="7"/>
  <c r="P149" i="5"/>
  <c r="P250" i="5"/>
  <c r="R250" i="5"/>
  <c r="R150" i="5"/>
  <c r="R149" i="5"/>
  <c r="T150" i="5"/>
  <c r="T250" i="5"/>
  <c r="T149" i="5"/>
  <c r="T48" i="7"/>
  <c r="V250" i="5"/>
  <c r="V150" i="5"/>
  <c r="X150" i="5"/>
  <c r="X250" i="5"/>
  <c r="X48" i="7"/>
  <c r="Z149" i="5"/>
  <c r="AB150" i="5"/>
  <c r="AB149" i="5"/>
  <c r="AD149" i="5"/>
  <c r="AD250" i="5"/>
  <c r="AD48" i="7"/>
  <c r="AF149" i="5"/>
  <c r="AF250" i="5"/>
  <c r="AF48" i="7"/>
  <c r="AF150" i="5"/>
  <c r="AH149" i="5"/>
  <c r="AJ250" i="5"/>
  <c r="AJ150" i="5"/>
  <c r="AJ149" i="5"/>
  <c r="AL250" i="5"/>
  <c r="AL149" i="5"/>
  <c r="AN150" i="5"/>
  <c r="AN250" i="5"/>
  <c r="AN149" i="5"/>
  <c r="AN48" i="7"/>
  <c r="AP250" i="5"/>
  <c r="AP150" i="5"/>
  <c r="AR250" i="5"/>
  <c r="AR149" i="5"/>
  <c r="AR48" i="7"/>
  <c r="AT48" i="7"/>
  <c r="AT150" i="5"/>
  <c r="AT250" i="5"/>
  <c r="AV250" i="5"/>
  <c r="AV149" i="5"/>
  <c r="AX149" i="5"/>
  <c r="AX150" i="5"/>
  <c r="AX250" i="5"/>
  <c r="AX48" i="7"/>
  <c r="AZ250" i="5"/>
  <c r="AZ150" i="5"/>
  <c r="AZ149" i="5"/>
  <c r="BB48" i="7"/>
  <c r="BD48" i="7"/>
  <c r="BD150" i="5"/>
  <c r="BD250" i="5"/>
  <c r="BF150" i="5"/>
  <c r="BF250" i="5"/>
  <c r="BF48" i="7"/>
  <c r="BF149" i="5"/>
  <c r="BH250" i="5"/>
  <c r="C251" i="5"/>
  <c r="E151" i="5"/>
  <c r="E251" i="5"/>
  <c r="E49" i="7"/>
  <c r="G251" i="5"/>
  <c r="G49" i="7"/>
  <c r="I251" i="5"/>
  <c r="I49" i="7"/>
  <c r="I151" i="5"/>
  <c r="M150" i="5"/>
  <c r="M151" i="5"/>
  <c r="M49" i="7"/>
  <c r="O150" i="5"/>
  <c r="O151" i="5"/>
  <c r="Q49" i="7"/>
  <c r="Q150" i="5"/>
  <c r="S251" i="5"/>
  <c r="S49" i="7"/>
  <c r="U251" i="5"/>
  <c r="U150" i="5"/>
  <c r="U151" i="5"/>
  <c r="W251" i="5"/>
  <c r="W151" i="5"/>
  <c r="Y251" i="5"/>
  <c r="Y151" i="5"/>
  <c r="Y150" i="5"/>
  <c r="Y49" i="7"/>
  <c r="AA150" i="5"/>
  <c r="AA251" i="5"/>
  <c r="AC150" i="5"/>
  <c r="AC251" i="5"/>
  <c r="AC49" i="7"/>
  <c r="AC151" i="7" s="1"/>
  <c r="AE251" i="5"/>
  <c r="AE49" i="7"/>
  <c r="AE150" i="5"/>
  <c r="AG251" i="5"/>
  <c r="AG150" i="5"/>
  <c r="AG151" i="5"/>
  <c r="AI151" i="5"/>
  <c r="AI251" i="5"/>
  <c r="AK151" i="5"/>
  <c r="AK150" i="5"/>
  <c r="AK251" i="5"/>
  <c r="AM251" i="5"/>
  <c r="AM151" i="5"/>
  <c r="AM150" i="5"/>
  <c r="AO251" i="5"/>
  <c r="AO151" i="5"/>
  <c r="AO150" i="5"/>
  <c r="AQ150" i="5"/>
  <c r="AQ251" i="5"/>
  <c r="AQ151" i="5"/>
  <c r="AS49" i="7"/>
  <c r="AS150" i="5"/>
  <c r="AU151" i="5"/>
  <c r="AU251" i="5"/>
  <c r="AW251" i="5"/>
  <c r="AW151" i="5"/>
  <c r="AW150" i="5"/>
  <c r="AW49" i="7"/>
  <c r="AY251" i="5"/>
  <c r="BA251" i="5"/>
  <c r="BA150" i="5"/>
  <c r="BA151" i="5"/>
  <c r="BA49" i="7"/>
  <c r="BC150" i="5"/>
  <c r="BE251" i="5"/>
  <c r="BE150" i="5"/>
  <c r="BG251" i="5"/>
  <c r="BG151" i="5"/>
  <c r="BG49" i="7"/>
  <c r="B151" i="5"/>
  <c r="B152" i="5"/>
  <c r="B252" i="5"/>
  <c r="B50" i="7"/>
  <c r="D252" i="5"/>
  <c r="H152" i="5"/>
  <c r="H252" i="5"/>
  <c r="L151" i="5"/>
  <c r="L50" i="7"/>
  <c r="N252" i="5"/>
  <c r="N152" i="5"/>
  <c r="N151" i="5"/>
  <c r="N50" i="7"/>
  <c r="P151" i="5"/>
  <c r="R152" i="5"/>
  <c r="R252" i="5"/>
  <c r="R50" i="7"/>
  <c r="R151" i="5"/>
  <c r="T152" i="5"/>
  <c r="T151" i="5"/>
  <c r="V152" i="5"/>
  <c r="V252" i="5"/>
  <c r="X252" i="5"/>
  <c r="X152" i="5"/>
  <c r="X50" i="7"/>
  <c r="X151" i="5"/>
  <c r="Z152" i="5"/>
  <c r="Z151" i="5"/>
  <c r="Z50" i="7"/>
  <c r="AB152" i="5"/>
  <c r="AB252" i="5"/>
  <c r="AB151" i="5"/>
  <c r="AD50" i="7"/>
  <c r="AD151" i="5"/>
  <c r="AF252" i="5"/>
  <c r="AF151" i="5"/>
  <c r="AH151" i="5"/>
  <c r="AH50" i="7"/>
  <c r="AH152" i="5"/>
  <c r="AJ151" i="5"/>
  <c r="AL252" i="5"/>
  <c r="AL152" i="5"/>
  <c r="AN151" i="5"/>
  <c r="AN50" i="7"/>
  <c r="AN252" i="5"/>
  <c r="AP252" i="5"/>
  <c r="AP152" i="5"/>
  <c r="AP151" i="5"/>
  <c r="AR252" i="5"/>
  <c r="AR50" i="7"/>
  <c r="AT252" i="5"/>
  <c r="AT152" i="5"/>
  <c r="AT50" i="7"/>
  <c r="AV152" i="5"/>
  <c r="AV50" i="7"/>
  <c r="AV151" i="5"/>
  <c r="AX152" i="5"/>
  <c r="AX252" i="5"/>
  <c r="AZ151" i="5"/>
  <c r="AZ252" i="5"/>
  <c r="AZ50" i="7"/>
  <c r="BB152" i="5"/>
  <c r="BB151" i="5"/>
  <c r="BB252" i="5"/>
  <c r="BB50" i="7"/>
  <c r="BD50" i="7"/>
  <c r="BD252" i="5"/>
  <c r="BD151" i="5"/>
  <c r="BF252" i="5"/>
  <c r="BF152" i="5"/>
  <c r="BF151" i="5"/>
  <c r="C253" i="5"/>
  <c r="C51" i="7"/>
  <c r="E51" i="7"/>
  <c r="E253" i="5"/>
  <c r="E153" i="5"/>
  <c r="G51" i="7"/>
  <c r="G253" i="5"/>
  <c r="G153" i="5"/>
  <c r="I152" i="5"/>
  <c r="I253" i="5"/>
  <c r="M253" i="5"/>
  <c r="M153" i="5"/>
  <c r="M51" i="7"/>
  <c r="O152" i="5"/>
  <c r="O253" i="5"/>
  <c r="O153" i="5"/>
  <c r="Q152" i="5"/>
  <c r="Q253" i="5"/>
  <c r="Q153" i="5"/>
  <c r="S152" i="5"/>
  <c r="S253" i="5"/>
  <c r="S51" i="7"/>
  <c r="U253" i="5"/>
  <c r="W253" i="5"/>
  <c r="W152" i="5"/>
  <c r="W51" i="7"/>
  <c r="Y253" i="5"/>
  <c r="Y152" i="5"/>
  <c r="AA253" i="5"/>
  <c r="AA152" i="5"/>
  <c r="AA51" i="7"/>
  <c r="AC253" i="5"/>
  <c r="AC152" i="5"/>
  <c r="AC153" i="5"/>
  <c r="AE253" i="5"/>
  <c r="AE152" i="5"/>
  <c r="AE51" i="7"/>
  <c r="AG153" i="5"/>
  <c r="AG152" i="5"/>
  <c r="AG253" i="5"/>
  <c r="AI51" i="7"/>
  <c r="AI152" i="5"/>
  <c r="AI153" i="5"/>
  <c r="AI253" i="5"/>
  <c r="AK153" i="5"/>
  <c r="AK253" i="5"/>
  <c r="AM152" i="5"/>
  <c r="AM253" i="5"/>
  <c r="AO253" i="5"/>
  <c r="AO51" i="7"/>
  <c r="AO153" i="5"/>
  <c r="AQ253" i="5"/>
  <c r="AQ152" i="5"/>
  <c r="AQ153" i="5"/>
  <c r="AS153" i="5"/>
  <c r="AS253" i="5"/>
  <c r="AU253" i="5"/>
  <c r="AW153" i="5"/>
  <c r="AW51" i="7"/>
  <c r="AW253" i="5"/>
  <c r="AW152" i="5"/>
  <c r="AY253" i="5"/>
  <c r="AY152" i="5"/>
  <c r="AY51" i="7"/>
  <c r="AY153" i="5"/>
  <c r="BA253" i="5"/>
  <c r="BA152" i="5"/>
  <c r="BA51" i="7"/>
  <c r="BC51" i="7"/>
  <c r="BC153" i="5"/>
  <c r="BE152" i="5"/>
  <c r="BE153" i="5"/>
  <c r="BE253" i="5"/>
  <c r="BG153" i="5"/>
  <c r="BG152" i="5"/>
  <c r="BG253" i="5"/>
  <c r="BG51" i="7"/>
  <c r="B52" i="7"/>
  <c r="B153" i="5"/>
  <c r="D153" i="5"/>
  <c r="D254" i="5"/>
  <c r="D154" i="5"/>
  <c r="F154" i="5"/>
  <c r="F254" i="5"/>
  <c r="F153" i="5"/>
  <c r="H254" i="5"/>
  <c r="L154" i="5"/>
  <c r="L153" i="5"/>
  <c r="L254" i="5"/>
  <c r="L52" i="7"/>
  <c r="N254" i="5"/>
  <c r="N154" i="5"/>
  <c r="N52" i="7"/>
  <c r="P153" i="5"/>
  <c r="P254" i="5"/>
  <c r="R52" i="7"/>
  <c r="T154" i="5"/>
  <c r="T254" i="5"/>
  <c r="T52" i="7"/>
  <c r="T153" i="5"/>
  <c r="V154" i="5"/>
  <c r="V52" i="7"/>
  <c r="V153" i="7" s="1"/>
  <c r="X154" i="5"/>
  <c r="X254" i="5"/>
  <c r="X153" i="5"/>
  <c r="X52" i="7"/>
  <c r="Z153" i="5"/>
  <c r="Z254" i="5"/>
  <c r="Z52" i="7"/>
  <c r="AB154" i="5"/>
  <c r="AB153" i="5"/>
  <c r="AB52" i="7"/>
  <c r="AD153" i="5"/>
  <c r="AD254" i="5"/>
  <c r="AF254" i="5"/>
  <c r="AH153" i="5"/>
  <c r="AH254" i="5"/>
  <c r="AJ154" i="5"/>
  <c r="AJ153" i="5"/>
  <c r="AL153" i="5"/>
  <c r="AL52" i="7"/>
  <c r="AL254" i="5"/>
  <c r="AN254" i="5"/>
  <c r="AN52" i="7"/>
  <c r="AN153" i="5"/>
  <c r="AP254" i="5"/>
  <c r="AP52" i="7"/>
  <c r="AR254" i="5"/>
  <c r="AR154" i="5"/>
  <c r="AT254" i="5"/>
  <c r="AT52" i="7"/>
  <c r="AT153" i="5"/>
  <c r="AV154" i="5"/>
  <c r="AV254" i="5"/>
  <c r="AX153" i="5"/>
  <c r="AX254" i="5"/>
  <c r="AX52" i="7"/>
  <c r="AZ52" i="7"/>
  <c r="AZ154" i="5"/>
  <c r="AZ254" i="5"/>
  <c r="AZ153" i="5"/>
  <c r="BB254" i="5"/>
  <c r="BB153" i="5"/>
  <c r="BB154" i="5"/>
  <c r="BD254" i="5"/>
  <c r="BD52" i="7"/>
  <c r="BD154" i="5"/>
  <c r="BF254" i="5"/>
  <c r="C53" i="7"/>
  <c r="C155" i="5"/>
  <c r="C255" i="5"/>
  <c r="E255" i="5"/>
  <c r="E155" i="5"/>
  <c r="E53" i="7"/>
  <c r="G255" i="5"/>
  <c r="I255" i="5"/>
  <c r="I155" i="5"/>
  <c r="I154" i="5"/>
  <c r="M154" i="5"/>
  <c r="M155" i="5"/>
  <c r="M53" i="7"/>
  <c r="O155" i="5"/>
  <c r="O255" i="5"/>
  <c r="O53" i="7"/>
  <c r="Q255" i="5"/>
  <c r="Q154" i="5"/>
  <c r="S255" i="5"/>
  <c r="S154" i="5"/>
  <c r="S155" i="5"/>
  <c r="S53" i="7"/>
  <c r="U53" i="7"/>
  <c r="U255" i="5"/>
  <c r="W53" i="7"/>
  <c r="W155" i="5"/>
  <c r="W255" i="5"/>
  <c r="Y154" i="5"/>
  <c r="Y255" i="5"/>
  <c r="AA154" i="5"/>
  <c r="AA255" i="5"/>
  <c r="AC53" i="7"/>
  <c r="AE155" i="5"/>
  <c r="AE255" i="5"/>
  <c r="AG154" i="5"/>
  <c r="AG255" i="5"/>
  <c r="AG155" i="5"/>
  <c r="AI255" i="5"/>
  <c r="AI154" i="5"/>
  <c r="AI53" i="7"/>
  <c r="AK154" i="5"/>
  <c r="AK53" i="7"/>
  <c r="AK255" i="5"/>
  <c r="AK155" i="5"/>
  <c r="AM255" i="5"/>
  <c r="AM155" i="5"/>
  <c r="AM53" i="7"/>
  <c r="AO53" i="7"/>
  <c r="AO154" i="5"/>
  <c r="AQ155" i="5"/>
  <c r="AQ53" i="7"/>
  <c r="AS154" i="5"/>
  <c r="AS255" i="5"/>
  <c r="AS155" i="5"/>
  <c r="AU255" i="5"/>
  <c r="AU155" i="5"/>
  <c r="AU154" i="5"/>
  <c r="AW154" i="5"/>
  <c r="AW255" i="5"/>
  <c r="AY255" i="5"/>
  <c r="AY155" i="5"/>
  <c r="AY154" i="5"/>
  <c r="BA154" i="5"/>
  <c r="BA255" i="5"/>
  <c r="BA155" i="5"/>
  <c r="BC255" i="5"/>
  <c r="BE154" i="5"/>
  <c r="BE255" i="5"/>
  <c r="BE53" i="7"/>
  <c r="BG255" i="5"/>
  <c r="BG155" i="5"/>
  <c r="B155" i="5"/>
  <c r="B54" i="7"/>
  <c r="D256" i="5"/>
  <c r="F155" i="5"/>
  <c r="F156" i="5"/>
  <c r="H156" i="5"/>
  <c r="L54" i="7"/>
  <c r="L256" i="7" s="1"/>
  <c r="L256" i="5"/>
  <c r="L155" i="5"/>
  <c r="N256" i="5"/>
  <c r="N54" i="7"/>
  <c r="N156" i="5"/>
  <c r="P256" i="5"/>
  <c r="R156" i="5"/>
  <c r="R256" i="5"/>
  <c r="R155" i="5"/>
  <c r="T54" i="7"/>
  <c r="T156" i="5"/>
  <c r="V256" i="5"/>
  <c r="V156" i="5"/>
  <c r="V54" i="7"/>
  <c r="V155" i="5"/>
  <c r="X54" i="7"/>
  <c r="X256" i="7" s="1"/>
  <c r="X155" i="5"/>
  <c r="X256" i="5"/>
  <c r="Z156" i="5"/>
  <c r="Z155" i="5"/>
  <c r="Z54" i="7"/>
  <c r="Z256" i="5"/>
  <c r="AB155" i="5"/>
  <c r="AB54" i="7"/>
  <c r="AD256" i="5"/>
  <c r="AD156" i="5"/>
  <c r="AD54" i="7"/>
  <c r="AF155" i="5"/>
  <c r="AF256" i="5"/>
  <c r="AF156" i="5"/>
  <c r="AH156" i="5"/>
  <c r="AH155" i="5"/>
  <c r="AH54" i="7"/>
  <c r="AJ54" i="7"/>
  <c r="AJ156" i="5"/>
  <c r="AJ256" i="5"/>
  <c r="AL156" i="5"/>
  <c r="AL256" i="5"/>
  <c r="AN155" i="5"/>
  <c r="AN54" i="7"/>
  <c r="AP156" i="5"/>
  <c r="AP54" i="7"/>
  <c r="AP256" i="5"/>
  <c r="AR156" i="5"/>
  <c r="AR256" i="5"/>
  <c r="AR155" i="5"/>
  <c r="AR54" i="7"/>
  <c r="AR156" i="7" s="1"/>
  <c r="AT256" i="5"/>
  <c r="AT54" i="7"/>
  <c r="AX256" i="5"/>
  <c r="AX156" i="5"/>
  <c r="AX155" i="5"/>
  <c r="AX54" i="7"/>
  <c r="AZ256" i="5"/>
  <c r="AZ155" i="5"/>
  <c r="AZ156" i="5"/>
  <c r="AZ54" i="7"/>
  <c r="BB156" i="5"/>
  <c r="BB256" i="5"/>
  <c r="BB155" i="5"/>
  <c r="BB54" i="7"/>
  <c r="BD256" i="5"/>
  <c r="BD54" i="7"/>
  <c r="BD156" i="5"/>
  <c r="BF156" i="5"/>
  <c r="BF256" i="5"/>
  <c r="BH256" i="5"/>
  <c r="C157" i="5"/>
  <c r="C55" i="7"/>
  <c r="E257" i="5"/>
  <c r="E55" i="7"/>
  <c r="G157" i="5"/>
  <c r="G257" i="5"/>
  <c r="G156" i="5"/>
  <c r="I257" i="5"/>
  <c r="I55" i="7"/>
  <c r="M257" i="5"/>
  <c r="M157" i="5"/>
  <c r="M156" i="5"/>
  <c r="O156" i="5"/>
  <c r="O157" i="5"/>
  <c r="Q257" i="5"/>
  <c r="Q156" i="5"/>
  <c r="Q55" i="7"/>
  <c r="Q157" i="5"/>
  <c r="S257" i="5"/>
  <c r="S157" i="5"/>
  <c r="S156" i="5"/>
  <c r="U157" i="5"/>
  <c r="U257" i="5"/>
  <c r="U156" i="5"/>
  <c r="W55" i="7"/>
  <c r="W257" i="5"/>
  <c r="W156" i="5"/>
  <c r="W157" i="5"/>
  <c r="Y257" i="5"/>
  <c r="Y55" i="7"/>
  <c r="AA257" i="5"/>
  <c r="AA156" i="5"/>
  <c r="AA55" i="7"/>
  <c r="AC257" i="5"/>
  <c r="AC157" i="5"/>
  <c r="AC156" i="5"/>
  <c r="AE257" i="5"/>
  <c r="AE55" i="7"/>
  <c r="AG157" i="5"/>
  <c r="AG55" i="7"/>
  <c r="AI157" i="5"/>
  <c r="AK157" i="5"/>
  <c r="AK257" i="5"/>
  <c r="AM257" i="5"/>
  <c r="AO157" i="5"/>
  <c r="AO156" i="5"/>
  <c r="AQ257" i="5"/>
  <c r="AQ157" i="5"/>
  <c r="AS257" i="5"/>
  <c r="AS55" i="7"/>
  <c r="AS156" i="5"/>
  <c r="AU156" i="5"/>
  <c r="AU55" i="7"/>
  <c r="AW257" i="5"/>
  <c r="AW55" i="7"/>
  <c r="AW157" i="5"/>
  <c r="AY55" i="7"/>
  <c r="AY156" i="5"/>
  <c r="AY257" i="5"/>
  <c r="AY157" i="5"/>
  <c r="BA257" i="5"/>
  <c r="BA55" i="7"/>
  <c r="BC156" i="5"/>
  <c r="BC257" i="5"/>
  <c r="BC157" i="5"/>
  <c r="BC55" i="7"/>
  <c r="BE257" i="5"/>
  <c r="BE157" i="5"/>
  <c r="BE55" i="7"/>
  <c r="BE156" i="5"/>
  <c r="BG257" i="5"/>
  <c r="BG156" i="5"/>
  <c r="B158" i="5"/>
  <c r="B258" i="5"/>
  <c r="B56" i="7"/>
  <c r="D258" i="5"/>
  <c r="D158" i="5"/>
  <c r="D157" i="5"/>
  <c r="F157" i="5"/>
  <c r="H157" i="5"/>
  <c r="H258" i="5"/>
  <c r="H158" i="5"/>
  <c r="L158" i="5"/>
  <c r="L157" i="5"/>
  <c r="L258" i="5"/>
  <c r="L56" i="7"/>
  <c r="N258" i="5"/>
  <c r="N157" i="5"/>
  <c r="N158" i="5"/>
  <c r="R258" i="5"/>
  <c r="T157" i="5"/>
  <c r="T258" i="5"/>
  <c r="T158" i="5"/>
  <c r="V258" i="5"/>
  <c r="V158" i="5"/>
  <c r="V157" i="5"/>
  <c r="V56" i="7"/>
  <c r="V258" i="7" s="1"/>
  <c r="X258" i="5"/>
  <c r="X158" i="5"/>
  <c r="X157" i="5"/>
  <c r="X56" i="7"/>
  <c r="X258" i="7" s="1"/>
  <c r="Z258" i="5"/>
  <c r="AB157" i="5"/>
  <c r="AB158" i="5"/>
  <c r="AB56" i="7"/>
  <c r="AB258" i="5"/>
  <c r="AD258" i="5"/>
  <c r="AD56" i="7"/>
  <c r="AD157" i="5"/>
  <c r="AD158" i="5"/>
  <c r="AF157" i="5"/>
  <c r="AF158" i="5"/>
  <c r="AF56" i="7"/>
  <c r="AH157" i="5"/>
  <c r="AH258" i="5"/>
  <c r="AH158" i="5"/>
  <c r="AH56" i="7"/>
  <c r="AJ258" i="5"/>
  <c r="AJ158" i="5"/>
  <c r="AL258" i="5"/>
  <c r="AL157" i="5"/>
  <c r="AN157" i="5"/>
  <c r="AN158" i="5"/>
  <c r="AP157" i="5"/>
  <c r="AP258" i="5"/>
  <c r="AP56" i="7"/>
  <c r="AR258" i="5"/>
  <c r="AR158" i="5"/>
  <c r="AR56" i="7"/>
  <c r="AR157" i="5"/>
  <c r="AT258" i="5"/>
  <c r="AT157" i="5"/>
  <c r="AT158" i="5"/>
  <c r="AV258" i="5"/>
  <c r="AV158" i="5"/>
  <c r="AV157" i="5"/>
  <c r="AX157" i="5"/>
  <c r="AZ158" i="5"/>
  <c r="AZ258" i="5"/>
  <c r="BB56" i="7"/>
  <c r="BB258" i="5"/>
  <c r="BB158" i="5"/>
  <c r="BD56" i="7"/>
  <c r="BD157" i="5"/>
  <c r="BD158" i="5"/>
  <c r="BD258" i="5"/>
  <c r="BF157" i="5"/>
  <c r="BF158" i="5"/>
  <c r="BF56" i="7"/>
  <c r="C259" i="5"/>
  <c r="E159" i="5"/>
  <c r="E259" i="5"/>
  <c r="E57" i="7"/>
  <c r="G159" i="5"/>
  <c r="G259" i="5"/>
  <c r="G57" i="7"/>
  <c r="I159" i="5"/>
  <c r="I57" i="7"/>
  <c r="I259" i="5"/>
  <c r="M259" i="5"/>
  <c r="M159" i="5"/>
  <c r="M158" i="5"/>
  <c r="M57" i="7"/>
  <c r="O259" i="5"/>
  <c r="O159" i="5"/>
  <c r="Q159" i="5"/>
  <c r="Q158" i="5"/>
  <c r="Q57" i="7"/>
  <c r="S259" i="5"/>
  <c r="U57" i="7"/>
  <c r="W159" i="5"/>
  <c r="W57" i="7"/>
  <c r="Y259" i="5"/>
  <c r="AA259" i="5"/>
  <c r="AC259" i="5"/>
  <c r="AC158" i="5"/>
  <c r="AC57" i="7"/>
  <c r="AE159" i="5"/>
  <c r="AE57" i="7"/>
  <c r="AG259" i="5"/>
  <c r="AG158" i="5"/>
  <c r="AI159" i="5"/>
  <c r="AI57" i="7"/>
  <c r="AI158" i="5"/>
  <c r="AK259" i="5"/>
  <c r="AK159" i="5"/>
  <c r="AK57" i="7"/>
  <c r="AM159" i="5"/>
  <c r="AM158" i="5"/>
  <c r="AQ57" i="7"/>
  <c r="AS158" i="5"/>
  <c r="AS259" i="5"/>
  <c r="AS57" i="7"/>
  <c r="AU259" i="5"/>
  <c r="AU57" i="7"/>
  <c r="AU158" i="5"/>
  <c r="AW259" i="5"/>
  <c r="AW158" i="5"/>
  <c r="AY259" i="5"/>
  <c r="AY57" i="7"/>
  <c r="BA57" i="7"/>
  <c r="BC259" i="5"/>
  <c r="BC158" i="5"/>
  <c r="BC159" i="5"/>
  <c r="BE158" i="5"/>
  <c r="BE57" i="7"/>
  <c r="BG259" i="5"/>
  <c r="BG159" i="5"/>
  <c r="BG158" i="5"/>
  <c r="B159" i="5"/>
  <c r="B58" i="7"/>
  <c r="B160" i="5"/>
  <c r="D159" i="5"/>
  <c r="D260" i="5"/>
  <c r="D160" i="5"/>
  <c r="F160" i="5"/>
  <c r="F260" i="5"/>
  <c r="F159" i="5"/>
  <c r="H58" i="7"/>
  <c r="H160" i="5"/>
  <c r="L160" i="5"/>
  <c r="L159" i="5"/>
  <c r="L260" i="5"/>
  <c r="N260" i="5"/>
  <c r="N160" i="5"/>
  <c r="N159" i="5"/>
  <c r="P160" i="5"/>
  <c r="P58" i="7"/>
  <c r="P260" i="5"/>
  <c r="R160" i="5"/>
  <c r="R159" i="5"/>
  <c r="T260" i="5"/>
  <c r="T159" i="5"/>
  <c r="V160" i="5"/>
  <c r="V58" i="7"/>
  <c r="V260" i="7" s="1"/>
  <c r="V260" i="5"/>
  <c r="X260" i="5"/>
  <c r="X159" i="5"/>
  <c r="X160" i="5"/>
  <c r="Z160" i="5"/>
  <c r="Z159" i="5"/>
  <c r="AB260" i="5"/>
  <c r="AB160" i="5"/>
  <c r="AB58" i="7"/>
  <c r="AB159" i="5"/>
  <c r="AF260" i="5"/>
  <c r="AF159" i="5"/>
  <c r="AH260" i="5"/>
  <c r="AH160" i="5"/>
  <c r="AH58" i="7"/>
  <c r="AJ260" i="5"/>
  <c r="AJ159" i="5"/>
  <c r="AL160" i="5"/>
  <c r="AL260" i="5"/>
  <c r="AL58" i="7"/>
  <c r="AN260" i="5"/>
  <c r="AN58" i="7"/>
  <c r="AP260" i="5"/>
  <c r="AR260" i="5"/>
  <c r="AR160" i="5"/>
  <c r="AR58" i="7"/>
  <c r="AR159" i="5"/>
  <c r="AT58" i="7"/>
  <c r="AV260" i="5"/>
  <c r="AX159" i="5"/>
  <c r="AX58" i="7"/>
  <c r="AZ260" i="5"/>
  <c r="AZ159" i="5"/>
  <c r="AZ58" i="7"/>
  <c r="BB160" i="5"/>
  <c r="BB58" i="7"/>
  <c r="BB264" i="7" s="1"/>
  <c r="BD260" i="5"/>
  <c r="BD159" i="5"/>
  <c r="BD58" i="7"/>
  <c r="BF260" i="5"/>
  <c r="BF160" i="5"/>
  <c r="BF159" i="5"/>
  <c r="C160" i="5"/>
  <c r="C161" i="5"/>
  <c r="C261" i="5"/>
  <c r="E261" i="5"/>
  <c r="E161" i="5"/>
  <c r="E59" i="7"/>
  <c r="E160" i="5"/>
  <c r="G261" i="5"/>
  <c r="G161" i="5"/>
  <c r="I160" i="5"/>
  <c r="I161" i="5"/>
  <c r="M261" i="5"/>
  <c r="M161" i="5"/>
  <c r="O160" i="5"/>
  <c r="O261" i="5"/>
  <c r="Q261" i="5"/>
  <c r="Q160" i="5"/>
  <c r="Q161" i="5"/>
  <c r="Q59" i="7"/>
  <c r="S160" i="5"/>
  <c r="S261" i="5"/>
  <c r="S161" i="5"/>
  <c r="U261" i="5"/>
  <c r="U161" i="5"/>
  <c r="U160" i="5"/>
  <c r="U59" i="7"/>
  <c r="W161" i="5"/>
  <c r="W160" i="5"/>
  <c r="W261" i="5"/>
  <c r="W59" i="7"/>
  <c r="Y161" i="5"/>
  <c r="Y261" i="5"/>
  <c r="Y160" i="5"/>
  <c r="AA160" i="5"/>
  <c r="AA161" i="5"/>
  <c r="AC261" i="5"/>
  <c r="AC161" i="5"/>
  <c r="AC59" i="7"/>
  <c r="AE160" i="5"/>
  <c r="AE261" i="5"/>
  <c r="AE161" i="5"/>
  <c r="AG261" i="5"/>
  <c r="AI161" i="5"/>
  <c r="AI160" i="5"/>
  <c r="AI261" i="5"/>
  <c r="AK161" i="5"/>
  <c r="AK261" i="5"/>
  <c r="AK59" i="7"/>
  <c r="AM160" i="5"/>
  <c r="AM161" i="5"/>
  <c r="AM261" i="5"/>
  <c r="AO261" i="5"/>
  <c r="AO59" i="7"/>
  <c r="AO160" i="5"/>
  <c r="AQ59" i="7"/>
  <c r="AQ161" i="5"/>
  <c r="AQ160" i="5"/>
  <c r="AS161" i="5"/>
  <c r="AS261" i="5"/>
  <c r="AU160" i="5"/>
  <c r="AU59" i="7"/>
  <c r="AU261" i="5"/>
  <c r="AW161" i="5"/>
  <c r="AW160" i="5"/>
  <c r="AW59" i="7"/>
  <c r="AY161" i="5"/>
  <c r="AY261" i="5"/>
  <c r="AY160" i="5"/>
  <c r="BA161" i="5"/>
  <c r="BA261" i="5"/>
  <c r="BA160" i="5"/>
  <c r="BA59" i="7"/>
  <c r="BC160" i="5"/>
  <c r="BE261" i="5"/>
  <c r="BE59" i="7"/>
  <c r="BE161" i="5"/>
  <c r="BG59" i="7"/>
  <c r="BG261" i="5"/>
  <c r="BG160" i="5"/>
  <c r="B162" i="5"/>
  <c r="B262" i="5"/>
  <c r="D60" i="7"/>
  <c r="D262" i="5"/>
  <c r="D161" i="5"/>
  <c r="F161" i="5"/>
  <c r="F162" i="5"/>
  <c r="H162" i="5"/>
  <c r="H60" i="7"/>
  <c r="L162" i="5"/>
  <c r="L161" i="5"/>
  <c r="N161" i="5"/>
  <c r="N60" i="7"/>
  <c r="N262" i="5"/>
  <c r="P262" i="5"/>
  <c r="P161" i="5"/>
  <c r="R262" i="5"/>
  <c r="R161" i="5"/>
  <c r="R60" i="7"/>
  <c r="T161" i="5"/>
  <c r="T60" i="7"/>
  <c r="T262" i="5"/>
  <c r="T162" i="5"/>
  <c r="V60" i="7"/>
  <c r="V161" i="5"/>
  <c r="V262" i="5"/>
  <c r="X162" i="5"/>
  <c r="X60" i="7"/>
  <c r="X161" i="5"/>
  <c r="Z161" i="5"/>
  <c r="Z262" i="5"/>
  <c r="Z60" i="7"/>
  <c r="AB161" i="5"/>
  <c r="AB162" i="5"/>
  <c r="AD161" i="5"/>
  <c r="AD262" i="5"/>
  <c r="AF162" i="5"/>
  <c r="AF161" i="5"/>
  <c r="AH161" i="5"/>
  <c r="AH262" i="5"/>
  <c r="AJ262" i="5"/>
  <c r="AJ60" i="7"/>
  <c r="AL262" i="5"/>
  <c r="AL161" i="5"/>
  <c r="AL60" i="7"/>
  <c r="AN262" i="5"/>
  <c r="AN162" i="5"/>
  <c r="AP161" i="5"/>
  <c r="AP262" i="5"/>
  <c r="AP60" i="7"/>
  <c r="AR162" i="5"/>
  <c r="AR262" i="5"/>
  <c r="AR161" i="5"/>
  <c r="AT161" i="5"/>
  <c r="AT262" i="5"/>
  <c r="AT60" i="7"/>
  <c r="AV162" i="5"/>
  <c r="AV262" i="5"/>
  <c r="AX161" i="5"/>
  <c r="AX262" i="5"/>
  <c r="AX60" i="7"/>
  <c r="AZ262" i="5"/>
  <c r="AZ162" i="5"/>
  <c r="AZ60" i="7"/>
  <c r="BB162" i="5"/>
  <c r="BB161" i="5"/>
  <c r="BB262" i="5"/>
  <c r="BB60" i="7"/>
  <c r="BD162" i="5"/>
  <c r="BD262" i="5"/>
  <c r="BF161" i="5"/>
  <c r="BF262" i="5"/>
  <c r="BH262" i="5"/>
  <c r="C162" i="5"/>
  <c r="C263" i="5"/>
  <c r="C61" i="7"/>
  <c r="E263" i="5"/>
  <c r="E163" i="5"/>
  <c r="G163" i="5"/>
  <c r="G162" i="5"/>
  <c r="G61" i="7"/>
  <c r="I163" i="5"/>
  <c r="I61" i="7"/>
  <c r="I263" i="5"/>
  <c r="I162" i="5"/>
  <c r="M162" i="5"/>
  <c r="M263" i="5"/>
  <c r="O163" i="5"/>
  <c r="O263" i="5"/>
  <c r="O61" i="7"/>
  <c r="Q263" i="5"/>
  <c r="Q162" i="5"/>
  <c r="Q61" i="7"/>
  <c r="S263" i="5"/>
  <c r="S163" i="5"/>
  <c r="U263" i="5"/>
  <c r="U162" i="5"/>
  <c r="W263" i="5"/>
  <c r="W163" i="5"/>
  <c r="W61" i="7"/>
  <c r="Y162" i="5"/>
  <c r="Y163" i="5"/>
  <c r="AA163" i="5"/>
  <c r="AC162" i="5"/>
  <c r="AC61" i="7"/>
  <c r="AC263" i="5"/>
  <c r="AE162" i="5"/>
  <c r="AE263" i="5"/>
  <c r="AE163" i="5"/>
  <c r="AG263" i="5"/>
  <c r="AG61" i="7"/>
  <c r="AG162" i="5"/>
  <c r="AI163" i="5"/>
  <c r="AI263" i="5"/>
  <c r="AI61" i="7"/>
  <c r="AK162" i="5"/>
  <c r="AK263" i="5"/>
  <c r="AK163" i="5"/>
  <c r="AM163" i="5"/>
  <c r="AM263" i="5"/>
  <c r="AO162" i="5"/>
  <c r="AO263" i="5"/>
  <c r="AQ61" i="7"/>
  <c r="AS162" i="5"/>
  <c r="AS163" i="5"/>
  <c r="AU163" i="5"/>
  <c r="AU61" i="7"/>
  <c r="AU263" i="7" s="1"/>
  <c r="AW263" i="5"/>
  <c r="AW163" i="5"/>
  <c r="AW61" i="7"/>
  <c r="AY163" i="5"/>
  <c r="AY263" i="5"/>
  <c r="BA263" i="5"/>
  <c r="BA61" i="7"/>
  <c r="BA162" i="5"/>
  <c r="BC61" i="7"/>
  <c r="BC263" i="7" s="1"/>
  <c r="BE162" i="5"/>
  <c r="BE61" i="7"/>
  <c r="BE263" i="7" s="1"/>
  <c r="BE263" i="5"/>
  <c r="BG162" i="5"/>
  <c r="BG263" i="5"/>
  <c r="BG163" i="5"/>
  <c r="B62" i="7"/>
  <c r="B264" i="5"/>
  <c r="B163" i="5"/>
  <c r="D164" i="5"/>
  <c r="D264" i="5"/>
  <c r="D62" i="7"/>
  <c r="F62" i="7"/>
  <c r="F164" i="5"/>
  <c r="H164" i="5"/>
  <c r="H163" i="5"/>
  <c r="L264" i="5"/>
  <c r="L163" i="5"/>
  <c r="L62" i="7"/>
  <c r="N164" i="5"/>
  <c r="N264" i="5"/>
  <c r="N163" i="5"/>
  <c r="P163" i="5"/>
  <c r="P264" i="5"/>
  <c r="P164" i="5"/>
  <c r="R164" i="5"/>
  <c r="R264" i="5"/>
  <c r="T163" i="5"/>
  <c r="T264" i="5"/>
  <c r="V163" i="5"/>
  <c r="V164" i="5"/>
  <c r="X264" i="5"/>
  <c r="X163" i="5"/>
  <c r="Z62" i="7"/>
  <c r="AB62" i="7"/>
  <c r="AB264" i="5"/>
  <c r="AD164" i="5"/>
  <c r="AD264" i="5"/>
  <c r="AF163" i="5"/>
  <c r="AF264" i="5"/>
  <c r="AH164" i="5"/>
  <c r="AH264" i="5"/>
  <c r="AJ264" i="5"/>
  <c r="AJ163" i="5"/>
  <c r="AJ62" i="7"/>
  <c r="AL264" i="5"/>
  <c r="AN164" i="5"/>
  <c r="AN264" i="5"/>
  <c r="AP264" i="5"/>
  <c r="AP164" i="5"/>
  <c r="AR264" i="5"/>
  <c r="AR163" i="5"/>
  <c r="AR164" i="5"/>
  <c r="AT264" i="5"/>
  <c r="AT164" i="5"/>
  <c r="AT62" i="7"/>
  <c r="AV163" i="5"/>
  <c r="AV164" i="5"/>
  <c r="AX164" i="5"/>
  <c r="AX264" i="5"/>
  <c r="AZ264" i="5"/>
  <c r="AZ62" i="7"/>
  <c r="BB264" i="5"/>
  <c r="BB164" i="5"/>
  <c r="BD163" i="5"/>
  <c r="BD264" i="5"/>
  <c r="BD164" i="5"/>
  <c r="BF164" i="5"/>
  <c r="BF264" i="5"/>
  <c r="BH264" i="5"/>
  <c r="C265" i="5"/>
  <c r="C63" i="7"/>
  <c r="C165" i="5"/>
  <c r="E265" i="5"/>
  <c r="E164" i="5"/>
  <c r="G165" i="5"/>
  <c r="G63" i="7"/>
  <c r="I63" i="7"/>
  <c r="I265" i="5"/>
  <c r="M165" i="5"/>
  <c r="M265" i="5"/>
  <c r="O265" i="5"/>
  <c r="O165" i="5"/>
  <c r="Q165" i="5"/>
  <c r="Q265" i="5"/>
  <c r="Q63" i="7"/>
  <c r="Q165" i="7" s="1"/>
  <c r="S164" i="5"/>
  <c r="S265" i="5"/>
  <c r="S63" i="7"/>
  <c r="S265" i="7" s="1"/>
  <c r="U165" i="5"/>
  <c r="U265" i="5"/>
  <c r="U63" i="7"/>
  <c r="W164" i="5"/>
  <c r="W265" i="5"/>
  <c r="Y63" i="7"/>
  <c r="Y164" i="5"/>
  <c r="Y165" i="5"/>
  <c r="Y265" i="5"/>
  <c r="AA265" i="5"/>
  <c r="AA164" i="5"/>
  <c r="AA165" i="5"/>
  <c r="AC265" i="5"/>
  <c r="AC63" i="7"/>
  <c r="AC165" i="5"/>
  <c r="AE164" i="5"/>
  <c r="AE265" i="5"/>
  <c r="AG265" i="5"/>
  <c r="AG165" i="5"/>
  <c r="AI164" i="5"/>
  <c r="AI265" i="5"/>
  <c r="AI63" i="7"/>
  <c r="AK164" i="5"/>
  <c r="AK265" i="5"/>
  <c r="AK165" i="5"/>
  <c r="AK63" i="7"/>
  <c r="AM164" i="5"/>
  <c r="AM265" i="5"/>
  <c r="AM63" i="7"/>
  <c r="AO165" i="5"/>
  <c r="AO265" i="5"/>
  <c r="AQ63" i="7"/>
  <c r="AQ164" i="5"/>
  <c r="AQ165" i="5"/>
  <c r="AS165" i="5"/>
  <c r="AU164" i="5"/>
  <c r="AU265" i="5"/>
  <c r="AU165" i="5"/>
  <c r="AU63" i="7"/>
  <c r="AW265" i="5"/>
  <c r="AW165" i="5"/>
  <c r="AY164" i="5"/>
  <c r="AY63" i="7"/>
  <c r="AY265" i="5"/>
  <c r="BA265" i="5"/>
  <c r="BA165" i="5"/>
  <c r="BA63" i="7"/>
  <c r="BC265" i="5"/>
  <c r="BC63" i="7"/>
  <c r="BC164" i="5"/>
  <c r="BE165" i="5"/>
  <c r="BE265" i="5"/>
  <c r="BG265" i="5"/>
  <c r="B166" i="5"/>
  <c r="D266" i="5"/>
  <c r="D166" i="5"/>
  <c r="H64" i="7"/>
  <c r="H165" i="5"/>
  <c r="L266" i="5"/>
  <c r="L166" i="5"/>
  <c r="L165" i="5"/>
  <c r="L64" i="7"/>
  <c r="N266" i="5"/>
  <c r="P64" i="7"/>
  <c r="P166" i="5"/>
  <c r="R266" i="5"/>
  <c r="R165" i="5"/>
  <c r="T166" i="5"/>
  <c r="T64" i="7"/>
  <c r="T165" i="5"/>
  <c r="V266" i="5"/>
  <c r="V165" i="5"/>
  <c r="V166" i="5"/>
  <c r="V64" i="7"/>
  <c r="X266" i="5"/>
  <c r="X166" i="5"/>
  <c r="Z266" i="5"/>
  <c r="Z165" i="5"/>
  <c r="AB166" i="5"/>
  <c r="AB165" i="5"/>
  <c r="AB64" i="7"/>
  <c r="AB266" i="5"/>
  <c r="AD64" i="7"/>
  <c r="AD165" i="5"/>
  <c r="AH165" i="5"/>
  <c r="AH266" i="5"/>
  <c r="AJ166" i="5"/>
  <c r="AJ266" i="5"/>
  <c r="AJ64" i="7"/>
  <c r="AL64" i="7"/>
  <c r="AL165" i="5"/>
  <c r="AL166" i="5"/>
  <c r="AL266" i="5"/>
  <c r="AN166" i="5"/>
  <c r="AN165" i="5"/>
  <c r="AN64" i="7"/>
  <c r="AN165" i="7" s="1"/>
  <c r="AP64" i="7"/>
  <c r="AP266" i="5"/>
  <c r="AP166" i="5"/>
  <c r="AR266" i="5"/>
  <c r="AR165" i="5"/>
  <c r="AR166" i="5"/>
  <c r="AR64" i="7"/>
  <c r="AT165" i="5"/>
  <c r="AT266" i="5"/>
  <c r="AT64" i="7"/>
  <c r="AT166" i="5"/>
  <c r="AV266" i="5"/>
  <c r="AV166" i="5"/>
  <c r="AV64" i="7"/>
  <c r="AX266" i="5"/>
  <c r="AZ166" i="5"/>
  <c r="AZ64" i="7"/>
  <c r="AZ266" i="5"/>
  <c r="BB165" i="5"/>
  <c r="BB266" i="5"/>
  <c r="BB64" i="7"/>
  <c r="BD166" i="5"/>
  <c r="BD266" i="5"/>
  <c r="BD64" i="7"/>
  <c r="BF165" i="5"/>
  <c r="BF266" i="5"/>
  <c r="BF64" i="7"/>
  <c r="BF165" i="7" s="1"/>
  <c r="C166" i="5"/>
  <c r="C167" i="5"/>
  <c r="C267" i="5"/>
  <c r="E65" i="7"/>
  <c r="E267" i="5"/>
  <c r="E167" i="5"/>
  <c r="G166" i="5"/>
  <c r="G267" i="5"/>
  <c r="G65" i="7"/>
  <c r="I267" i="5"/>
  <c r="I167" i="5"/>
  <c r="I166" i="5"/>
  <c r="M166" i="5"/>
  <c r="M267" i="5"/>
  <c r="M65" i="7"/>
  <c r="M167" i="5"/>
  <c r="O167" i="5"/>
  <c r="O267" i="5"/>
  <c r="O65" i="7"/>
  <c r="Q65" i="7"/>
  <c r="Q267" i="5"/>
  <c r="Q166" i="5"/>
  <c r="S167" i="5"/>
  <c r="S267" i="5"/>
  <c r="S166" i="5"/>
  <c r="U267" i="5"/>
  <c r="U166" i="5"/>
  <c r="W166" i="5"/>
  <c r="W267" i="5"/>
  <c r="W167" i="5"/>
  <c r="Y166" i="5"/>
  <c r="Y267" i="5"/>
  <c r="Y167" i="5"/>
  <c r="AA267" i="5"/>
  <c r="AA167" i="5"/>
  <c r="AA166" i="5"/>
  <c r="AC267" i="5"/>
  <c r="AC166" i="5"/>
  <c r="AC167" i="5"/>
  <c r="AE267" i="5"/>
  <c r="AE65" i="7"/>
  <c r="AE167" i="5"/>
  <c r="AG267" i="5"/>
  <c r="AG65" i="7"/>
  <c r="AG166" i="5"/>
  <c r="AI167" i="5"/>
  <c r="AI267" i="5"/>
  <c r="AI65" i="7"/>
  <c r="AK267" i="5"/>
  <c r="AK166" i="5"/>
  <c r="AK167" i="5"/>
  <c r="AM167" i="5"/>
  <c r="AM267" i="5"/>
  <c r="AO267" i="5"/>
  <c r="AO166" i="5"/>
  <c r="AO65" i="7"/>
  <c r="AO166" i="7" s="1"/>
  <c r="AQ267" i="5"/>
  <c r="AQ167" i="5"/>
  <c r="AQ166" i="5"/>
  <c r="AQ65" i="7"/>
  <c r="AS267" i="5"/>
  <c r="AU267" i="5"/>
  <c r="AU65" i="7"/>
  <c r="AU167" i="5"/>
  <c r="AW166" i="5"/>
  <c r="AW267" i="5"/>
  <c r="AW167" i="5"/>
  <c r="AY267" i="5"/>
  <c r="AY166" i="5"/>
  <c r="AY167" i="5"/>
  <c r="BA166" i="5"/>
  <c r="BA65" i="7"/>
  <c r="BA267" i="5"/>
  <c r="BC267" i="5"/>
  <c r="BC65" i="7"/>
  <c r="BC167" i="5"/>
  <c r="BC166" i="5"/>
  <c r="BE166" i="5"/>
  <c r="BE267" i="5"/>
  <c r="BG267" i="5"/>
  <c r="BG65" i="7"/>
  <c r="BG167" i="5"/>
  <c r="B66" i="7"/>
  <c r="B168" i="5"/>
  <c r="B268" i="5"/>
  <c r="B167" i="5"/>
  <c r="D268" i="5"/>
  <c r="D168" i="5"/>
  <c r="F168" i="5"/>
  <c r="F167" i="5"/>
  <c r="F268" i="5"/>
  <c r="H268" i="5"/>
  <c r="H168" i="5"/>
  <c r="H66" i="7"/>
  <c r="L268" i="5"/>
  <c r="L168" i="5"/>
  <c r="N168" i="5"/>
  <c r="N167" i="5"/>
  <c r="P168" i="5"/>
  <c r="P167" i="5"/>
  <c r="P268" i="5"/>
  <c r="R168" i="5"/>
  <c r="R268" i="5"/>
  <c r="T268" i="5"/>
  <c r="T167" i="5"/>
  <c r="V268" i="5"/>
  <c r="V168" i="5"/>
  <c r="X268" i="5"/>
  <c r="X167" i="5"/>
  <c r="X168" i="5"/>
  <c r="Z268" i="5"/>
  <c r="Z66" i="7"/>
  <c r="AB268" i="5"/>
  <c r="AB168" i="5"/>
  <c r="AB66" i="7"/>
  <c r="AB167" i="5"/>
  <c r="AD268" i="5"/>
  <c r="AD168" i="5"/>
  <c r="AD66" i="7"/>
  <c r="AD167" i="5"/>
  <c r="AF66" i="7"/>
  <c r="AF268" i="5"/>
  <c r="AH268" i="5"/>
  <c r="AH168" i="5"/>
  <c r="AH167" i="5"/>
  <c r="AJ268" i="5"/>
  <c r="AJ167" i="5"/>
  <c r="AJ168" i="5"/>
  <c r="AJ66" i="7"/>
  <c r="AL168" i="5"/>
  <c r="AL167" i="5"/>
  <c r="AL66" i="7"/>
  <c r="AL268" i="5"/>
  <c r="AN167" i="5"/>
  <c r="AN268" i="5"/>
  <c r="AN66" i="7"/>
  <c r="AP168" i="5"/>
  <c r="AP66" i="7"/>
  <c r="AR167" i="5"/>
  <c r="AR66" i="7"/>
  <c r="AR268" i="5"/>
  <c r="AR168" i="5"/>
  <c r="AT168" i="5"/>
  <c r="AT66" i="7"/>
  <c r="AV268" i="5"/>
  <c r="AV167" i="5"/>
  <c r="AV66" i="7"/>
  <c r="AX168" i="5"/>
  <c r="AZ167" i="5"/>
  <c r="AZ268" i="5"/>
  <c r="BB168" i="5"/>
  <c r="BB268" i="5"/>
  <c r="BD268" i="5"/>
  <c r="BD167" i="5"/>
  <c r="BD168" i="5"/>
  <c r="BD66" i="7"/>
  <c r="BF168" i="5"/>
  <c r="BF66" i="7"/>
  <c r="BF268" i="5"/>
  <c r="BF167" i="5"/>
  <c r="C169" i="5"/>
  <c r="C269" i="5"/>
  <c r="C67" i="7"/>
  <c r="E169" i="5"/>
  <c r="E168" i="5"/>
  <c r="G169" i="5"/>
  <c r="I67" i="7"/>
  <c r="I269" i="5"/>
  <c r="I168" i="5"/>
  <c r="M67" i="7"/>
  <c r="M168" i="5"/>
  <c r="M269" i="5"/>
  <c r="M169" i="5"/>
  <c r="O169" i="5"/>
  <c r="O168" i="5"/>
  <c r="O67" i="7"/>
  <c r="O269" i="5"/>
  <c r="Q169" i="5"/>
  <c r="Q67" i="7"/>
  <c r="Q168" i="5"/>
  <c r="Q269" i="5"/>
  <c r="S269" i="5"/>
  <c r="S67" i="7"/>
  <c r="U169" i="5"/>
  <c r="U269" i="5"/>
  <c r="U67" i="7"/>
  <c r="W168" i="5"/>
  <c r="W269" i="5"/>
  <c r="W169" i="5"/>
  <c r="Y169" i="5"/>
  <c r="Y168" i="5"/>
  <c r="Y269" i="5"/>
  <c r="AA168" i="5"/>
  <c r="AA269" i="5"/>
  <c r="AA67" i="7"/>
  <c r="AC269" i="5"/>
  <c r="AE269" i="5"/>
  <c r="AE168" i="5"/>
  <c r="AG269" i="5"/>
  <c r="AG169" i="5"/>
  <c r="AI269" i="5"/>
  <c r="AI168" i="5"/>
  <c r="AK169" i="5"/>
  <c r="AK168" i="5"/>
  <c r="AK269" i="5"/>
  <c r="AM168" i="5"/>
  <c r="AM169" i="5"/>
  <c r="AM269" i="5"/>
  <c r="AO269" i="5"/>
  <c r="AO168" i="5"/>
  <c r="AO169" i="5"/>
  <c r="AQ168" i="5"/>
  <c r="AQ67" i="7"/>
  <c r="AQ169" i="5"/>
  <c r="AS169" i="5"/>
  <c r="AS269" i="5"/>
  <c r="AS67" i="7"/>
  <c r="AU67" i="7"/>
  <c r="AU168" i="5"/>
  <c r="AU169" i="5"/>
  <c r="AU269" i="5"/>
  <c r="AW168" i="5"/>
  <c r="AW67" i="7"/>
  <c r="AW269" i="5"/>
  <c r="AW169" i="5"/>
  <c r="AY67" i="7"/>
  <c r="AY269" i="5"/>
  <c r="AY168" i="5"/>
  <c r="BA169" i="5"/>
  <c r="BA269" i="5"/>
  <c r="BA67" i="7"/>
  <c r="BA169" i="7" s="1"/>
  <c r="BC269" i="5"/>
  <c r="BC67" i="7"/>
  <c r="BC168" i="5"/>
  <c r="BE269" i="5"/>
  <c r="BE169" i="5"/>
  <c r="BE67" i="7"/>
  <c r="BG269" i="5"/>
  <c r="BG168" i="5"/>
  <c r="B270" i="5"/>
  <c r="D169" i="5"/>
  <c r="D170" i="5"/>
  <c r="D270" i="5"/>
  <c r="F270" i="5"/>
  <c r="H170" i="5"/>
  <c r="H270" i="5"/>
  <c r="L169" i="5"/>
  <c r="L170" i="5"/>
  <c r="L68" i="7"/>
  <c r="N169" i="5"/>
  <c r="N270" i="5"/>
  <c r="N170" i="5"/>
  <c r="P270" i="5"/>
  <c r="R270" i="5"/>
  <c r="R169" i="5"/>
  <c r="T170" i="5"/>
  <c r="T270" i="5"/>
  <c r="T169" i="5"/>
  <c r="V270" i="5"/>
  <c r="V170" i="5"/>
  <c r="V68" i="7"/>
  <c r="X270" i="5"/>
  <c r="X170" i="5"/>
  <c r="Z68" i="7"/>
  <c r="Z169" i="5"/>
  <c r="Z170" i="5"/>
  <c r="AB68" i="7"/>
  <c r="AB270" i="5"/>
  <c r="AB170" i="5"/>
  <c r="AD169" i="5"/>
  <c r="AF169" i="5"/>
  <c r="AH169" i="5"/>
  <c r="AH270" i="5"/>
  <c r="AJ169" i="5"/>
  <c r="AJ270" i="5"/>
  <c r="AL270" i="5"/>
  <c r="AL68" i="7"/>
  <c r="AN170" i="5"/>
  <c r="AN169" i="5"/>
  <c r="AN68" i="7"/>
  <c r="AN270" i="5"/>
  <c r="AP270" i="5"/>
  <c r="AP169" i="5"/>
  <c r="AP68" i="7"/>
  <c r="AR170" i="5"/>
  <c r="AR68" i="7"/>
  <c r="AR169" i="5"/>
  <c r="AR270" i="5"/>
  <c r="AT270" i="5"/>
  <c r="AT169" i="5"/>
  <c r="AT170" i="5"/>
  <c r="AV170" i="5"/>
  <c r="AV270" i="5"/>
  <c r="AX270" i="5"/>
  <c r="AX169" i="5"/>
  <c r="AZ170" i="5"/>
  <c r="AZ68" i="7"/>
  <c r="BB169" i="5"/>
  <c r="BB170" i="5"/>
  <c r="BD170" i="5"/>
  <c r="BD68" i="7"/>
  <c r="BF169" i="5"/>
  <c r="BF270" i="5"/>
  <c r="BF68" i="7"/>
  <c r="C170" i="5"/>
  <c r="C171" i="5"/>
  <c r="C271" i="5"/>
  <c r="E170" i="5"/>
  <c r="E271" i="5"/>
  <c r="G271" i="5"/>
  <c r="G170" i="5"/>
  <c r="I171" i="5"/>
  <c r="I170" i="5"/>
  <c r="M271" i="5"/>
  <c r="M170" i="5"/>
  <c r="O271" i="5"/>
  <c r="O69" i="7"/>
  <c r="Q170" i="5"/>
  <c r="Q69" i="7"/>
  <c r="Q271" i="5"/>
  <c r="S170" i="5"/>
  <c r="S271" i="5"/>
  <c r="U271" i="5"/>
  <c r="W271" i="5"/>
  <c r="W170" i="5"/>
  <c r="Y170" i="5"/>
  <c r="Y271" i="5"/>
  <c r="Y69" i="7"/>
  <c r="AA171" i="5"/>
  <c r="AA170" i="5"/>
  <c r="AA69" i="7"/>
  <c r="AC69" i="7"/>
  <c r="AC271" i="5"/>
  <c r="AE271" i="5"/>
  <c r="AG271" i="5"/>
  <c r="AG170" i="5"/>
  <c r="AI171" i="5"/>
  <c r="AI271" i="5"/>
  <c r="AI69" i="7"/>
  <c r="AK171" i="5"/>
  <c r="AK271" i="5"/>
  <c r="AM171" i="5"/>
  <c r="AM271" i="5"/>
  <c r="AM69" i="7"/>
  <c r="AO170" i="5"/>
  <c r="AO271" i="5"/>
  <c r="AO171" i="5"/>
  <c r="AQ170" i="5"/>
  <c r="AQ271" i="5"/>
  <c r="AQ171" i="5"/>
  <c r="AS271" i="5"/>
  <c r="AS170" i="5"/>
  <c r="AS171" i="5"/>
  <c r="AU170" i="5"/>
  <c r="AU171" i="5"/>
  <c r="AU271" i="5"/>
  <c r="AW171" i="5"/>
  <c r="AW170" i="5"/>
  <c r="AW69" i="7"/>
  <c r="AY171" i="5"/>
  <c r="AY170" i="5"/>
  <c r="AY271" i="5"/>
  <c r="BA170" i="5"/>
  <c r="BA271" i="5"/>
  <c r="BA69" i="7"/>
  <c r="BA170" i="7" s="1"/>
  <c r="BC271" i="5"/>
  <c r="BE170" i="5"/>
  <c r="BE271" i="5"/>
  <c r="BE69" i="7"/>
  <c r="BG171" i="5"/>
  <c r="BG69" i="7"/>
  <c r="BG275" i="7" s="1"/>
  <c r="BG271" i="5"/>
  <c r="B70" i="7"/>
  <c r="B272" i="5"/>
  <c r="B171" i="5"/>
  <c r="D272" i="5"/>
  <c r="D171" i="5"/>
  <c r="D172" i="5"/>
  <c r="D70" i="7"/>
  <c r="F171" i="5"/>
  <c r="H272" i="5"/>
  <c r="H171" i="5"/>
  <c r="H172" i="5"/>
  <c r="H70" i="7"/>
  <c r="L172" i="5"/>
  <c r="L272" i="5"/>
  <c r="L70" i="7"/>
  <c r="N172" i="5"/>
  <c r="N272" i="5"/>
  <c r="N171" i="5"/>
  <c r="N70" i="7"/>
  <c r="P172" i="5"/>
  <c r="P272" i="5"/>
  <c r="P171" i="5"/>
  <c r="R272" i="5"/>
  <c r="T171" i="5"/>
  <c r="T272" i="5"/>
  <c r="V172" i="5"/>
  <c r="V70" i="7"/>
  <c r="V272" i="5"/>
  <c r="V171" i="5"/>
  <c r="X272" i="5"/>
  <c r="X70" i="7"/>
  <c r="X172" i="5"/>
  <c r="Z171" i="5"/>
  <c r="Z272" i="5"/>
  <c r="Z172" i="5"/>
  <c r="AB172" i="5"/>
  <c r="AD272" i="5"/>
  <c r="AD172" i="5"/>
  <c r="AF272" i="5"/>
  <c r="AF70" i="7"/>
  <c r="AH172" i="5"/>
  <c r="AH272" i="5"/>
  <c r="AJ171" i="5"/>
  <c r="AJ272" i="5"/>
  <c r="AL272" i="5"/>
  <c r="AL171" i="5"/>
  <c r="AL172" i="5"/>
  <c r="AN272" i="5"/>
  <c r="AN70" i="7"/>
  <c r="AN171" i="5"/>
  <c r="AN172" i="5"/>
  <c r="AP272" i="5"/>
  <c r="AP172" i="5"/>
  <c r="AP70" i="7"/>
  <c r="AR172" i="5"/>
  <c r="AR272" i="5"/>
  <c r="AT272" i="5"/>
  <c r="AT171" i="5"/>
  <c r="AT70" i="7"/>
  <c r="AT172" i="5"/>
  <c r="AV272" i="5"/>
  <c r="AV70" i="7"/>
  <c r="AV171" i="5"/>
  <c r="AV172" i="5"/>
  <c r="AX172" i="5"/>
  <c r="AX272" i="5"/>
  <c r="AZ171" i="5"/>
  <c r="AZ272" i="5"/>
  <c r="AZ172" i="5"/>
  <c r="BB172" i="5"/>
  <c r="BB272" i="5"/>
  <c r="BD172" i="5"/>
  <c r="BD272" i="5"/>
  <c r="BD171" i="5"/>
  <c r="BD70" i="7"/>
  <c r="BF272" i="5"/>
  <c r="BF172" i="5"/>
  <c r="C173" i="5"/>
  <c r="C71" i="7"/>
  <c r="C273" i="7" s="1"/>
  <c r="E71" i="7"/>
  <c r="E172" i="5"/>
  <c r="E173" i="5"/>
  <c r="E273" i="5"/>
  <c r="G273" i="5"/>
  <c r="G172" i="5"/>
  <c r="G173" i="5"/>
  <c r="I71" i="7"/>
  <c r="I172" i="5"/>
  <c r="M173" i="5"/>
  <c r="O172" i="5"/>
  <c r="O71" i="7"/>
  <c r="O173" i="5"/>
  <c r="O273" i="5"/>
  <c r="Q273" i="5"/>
  <c r="Q173" i="5"/>
  <c r="S71" i="7"/>
  <c r="S172" i="5"/>
  <c r="S173" i="5"/>
  <c r="U71" i="7"/>
  <c r="U172" i="5"/>
  <c r="U273" i="5"/>
  <c r="W273" i="5"/>
  <c r="W173" i="5"/>
  <c r="W71" i="7"/>
  <c r="W172" i="5"/>
  <c r="Y172" i="5"/>
  <c r="Y173" i="5"/>
  <c r="AA273" i="5"/>
  <c r="AA172" i="5"/>
  <c r="AA173" i="5"/>
  <c r="AC273" i="5"/>
  <c r="AC173" i="5"/>
  <c r="AE273" i="5"/>
  <c r="AE173" i="5"/>
  <c r="AE71" i="7"/>
  <c r="AG173" i="5"/>
  <c r="AG71" i="7"/>
  <c r="AG273" i="5"/>
  <c r="AI172" i="5"/>
  <c r="AI273" i="5"/>
  <c r="AI71" i="7"/>
  <c r="AI173" i="5"/>
  <c r="AK173" i="5"/>
  <c r="AK273" i="5"/>
  <c r="AK71" i="7"/>
  <c r="AM273" i="5"/>
  <c r="AM172" i="5"/>
  <c r="AM173" i="5"/>
  <c r="AO172" i="5"/>
  <c r="AO173" i="5"/>
  <c r="AO273" i="5"/>
  <c r="AQ273" i="5"/>
  <c r="AQ173" i="5"/>
  <c r="AS173" i="5"/>
  <c r="AS172" i="5"/>
  <c r="AS71" i="7"/>
  <c r="AU172" i="5"/>
  <c r="AW173" i="5"/>
  <c r="AW172" i="5"/>
  <c r="AW273" i="5"/>
  <c r="AY172" i="5"/>
  <c r="AY273" i="5"/>
  <c r="AY71" i="7"/>
  <c r="BA173" i="5"/>
  <c r="BA172" i="5"/>
  <c r="BA273" i="5"/>
  <c r="BC273" i="5"/>
  <c r="BC172" i="5"/>
  <c r="BC173" i="5"/>
  <c r="BC71" i="7"/>
  <c r="BC277" i="7" s="1"/>
  <c r="BE173" i="5"/>
  <c r="BE172" i="5"/>
  <c r="BG172" i="5"/>
  <c r="BG173" i="5"/>
  <c r="BG71" i="7"/>
  <c r="BG273" i="5"/>
  <c r="B173" i="5"/>
  <c r="B72" i="7"/>
  <c r="B274" i="5"/>
  <c r="D173" i="5"/>
  <c r="D72" i="7"/>
  <c r="D274" i="5"/>
  <c r="D174" i="5"/>
  <c r="F274" i="5"/>
  <c r="F173" i="5"/>
  <c r="F174" i="5"/>
  <c r="H174" i="5"/>
  <c r="H173" i="5"/>
  <c r="H274" i="5"/>
  <c r="L174" i="5"/>
  <c r="L173" i="5"/>
  <c r="L274" i="5"/>
  <c r="N274" i="5"/>
  <c r="N173" i="5"/>
  <c r="P274" i="5"/>
  <c r="P174" i="5"/>
  <c r="R274" i="5"/>
  <c r="R173" i="5"/>
  <c r="R72" i="7"/>
  <c r="T173" i="5"/>
  <c r="T72" i="7"/>
  <c r="T174" i="5"/>
  <c r="T274" i="5"/>
  <c r="V173" i="5"/>
  <c r="V274" i="5"/>
  <c r="V72" i="7"/>
  <c r="V173" i="7" s="1"/>
  <c r="X174" i="5"/>
  <c r="X274" i="5"/>
  <c r="Z173" i="5"/>
  <c r="Z174" i="5"/>
  <c r="Z274" i="5"/>
  <c r="Z72" i="7"/>
  <c r="AB174" i="5"/>
  <c r="AB72" i="7"/>
  <c r="AB274" i="5"/>
  <c r="AB173" i="5"/>
  <c r="AD72" i="7"/>
  <c r="AD174" i="7" s="1"/>
  <c r="AD274" i="5"/>
  <c r="AD174" i="5"/>
  <c r="AD173" i="5"/>
  <c r="AF173" i="5"/>
  <c r="AF174" i="5"/>
  <c r="AF274" i="5"/>
  <c r="AH174" i="5"/>
  <c r="AH274" i="5"/>
  <c r="AJ72" i="7"/>
  <c r="AJ274" i="5"/>
  <c r="AJ174" i="5"/>
  <c r="AL173" i="5"/>
  <c r="AL274" i="5"/>
  <c r="AL174" i="5"/>
  <c r="AN174" i="5"/>
  <c r="AN274" i="5"/>
  <c r="AP174" i="5"/>
  <c r="AP173" i="5"/>
  <c r="AP72" i="7"/>
  <c r="AP274" i="5"/>
  <c r="AR274" i="5"/>
  <c r="AR173" i="5"/>
  <c r="AR174" i="5"/>
  <c r="AT72" i="7"/>
  <c r="AT274" i="5"/>
  <c r="AV173" i="5"/>
  <c r="AV274" i="5"/>
  <c r="AX173" i="5"/>
  <c r="AX174" i="5"/>
  <c r="AZ174" i="5"/>
  <c r="AZ173" i="5"/>
  <c r="AZ274" i="5"/>
  <c r="BB173" i="5"/>
  <c r="BB174" i="5"/>
  <c r="BB274" i="5"/>
  <c r="BD72" i="7"/>
  <c r="BD174" i="5"/>
  <c r="BD173" i="5"/>
  <c r="BD274" i="5"/>
  <c r="BF274" i="5"/>
  <c r="BF173" i="5"/>
  <c r="BF72" i="7"/>
  <c r="C174" i="5"/>
  <c r="C275" i="5"/>
  <c r="C175" i="5"/>
  <c r="E275" i="5"/>
  <c r="E73" i="7"/>
  <c r="E175" i="5"/>
  <c r="G73" i="7"/>
  <c r="G275" i="5"/>
  <c r="G174" i="5"/>
  <c r="I174" i="5"/>
  <c r="I275" i="5"/>
  <c r="I175" i="5"/>
  <c r="M175" i="5"/>
  <c r="M275" i="5"/>
  <c r="M174" i="5"/>
  <c r="O175" i="5"/>
  <c r="O174" i="5"/>
  <c r="O73" i="7"/>
  <c r="O275" i="7" s="1"/>
  <c r="O275" i="5"/>
  <c r="Q275" i="5"/>
  <c r="Q174" i="5"/>
  <c r="Q175" i="5"/>
  <c r="Q73" i="7"/>
  <c r="S174" i="5"/>
  <c r="S175" i="5"/>
  <c r="S275" i="5"/>
  <c r="U175" i="5"/>
  <c r="U174" i="5"/>
  <c r="U275" i="5"/>
  <c r="W275" i="5"/>
  <c r="W174" i="5"/>
  <c r="W73" i="7"/>
  <c r="Y275" i="5"/>
  <c r="Y73" i="7"/>
  <c r="Y174" i="5"/>
  <c r="AA275" i="5"/>
  <c r="AA174" i="5"/>
  <c r="AA175" i="5"/>
  <c r="AC275" i="5"/>
  <c r="AC174" i="5"/>
  <c r="AE275" i="5"/>
  <c r="AE73" i="7"/>
  <c r="AE175" i="5"/>
  <c r="AG174" i="5"/>
  <c r="AG175" i="5"/>
  <c r="AI175" i="5"/>
  <c r="AI275" i="5"/>
  <c r="AI73" i="7"/>
  <c r="AI174" i="5"/>
  <c r="AK174" i="5"/>
  <c r="AK275" i="5"/>
  <c r="AK175" i="5"/>
  <c r="AM174" i="5"/>
  <c r="AM175" i="5"/>
  <c r="AO275" i="5"/>
  <c r="AO174" i="5"/>
  <c r="AO73" i="7"/>
  <c r="AQ175" i="5"/>
  <c r="AQ174" i="5"/>
  <c r="AS175" i="5"/>
  <c r="AS174" i="5"/>
  <c r="AS275" i="5"/>
  <c r="AU275" i="5"/>
  <c r="AU174" i="5"/>
  <c r="AW175" i="5"/>
  <c r="AW275" i="5"/>
  <c r="AW174" i="5"/>
  <c r="AW73" i="7"/>
  <c r="AY175" i="5"/>
  <c r="AY174" i="5"/>
  <c r="AY73" i="7"/>
  <c r="AY275" i="5"/>
  <c r="BA175" i="5"/>
  <c r="BA73" i="7"/>
  <c r="BA174" i="5"/>
  <c r="BA275" i="5"/>
  <c r="BC174" i="5"/>
  <c r="BC275" i="5"/>
  <c r="BE175" i="5"/>
  <c r="BE174" i="5"/>
  <c r="BE275" i="5"/>
  <c r="BE73" i="7"/>
  <c r="BG174" i="5"/>
  <c r="BG275" i="5"/>
  <c r="BG175" i="5"/>
  <c r="B176" i="5"/>
  <c r="D176" i="5"/>
  <c r="D276" i="5"/>
  <c r="D74" i="7"/>
  <c r="F74" i="7"/>
  <c r="F175" i="5"/>
  <c r="H176" i="5"/>
  <c r="H175" i="5"/>
  <c r="H276" i="5"/>
  <c r="L276" i="5"/>
  <c r="L176" i="5"/>
  <c r="L74" i="7"/>
  <c r="L175" i="5"/>
  <c r="N176" i="5"/>
  <c r="N276" i="5"/>
  <c r="P176" i="5"/>
  <c r="P175" i="5"/>
  <c r="P74" i="7"/>
  <c r="P276" i="5"/>
  <c r="R176" i="5"/>
  <c r="R276" i="5"/>
  <c r="R74" i="7"/>
  <c r="R175" i="5"/>
  <c r="T176" i="5"/>
  <c r="T175" i="5"/>
  <c r="V176" i="5"/>
  <c r="V175" i="5"/>
  <c r="V74" i="7"/>
  <c r="V276" i="5"/>
  <c r="X176" i="5"/>
  <c r="X276" i="5"/>
  <c r="X175" i="5"/>
  <c r="X74" i="7"/>
  <c r="Z176" i="5"/>
  <c r="Z276" i="5"/>
  <c r="Z175" i="5"/>
  <c r="Z74" i="7"/>
  <c r="AB175" i="5"/>
  <c r="AD176" i="5"/>
  <c r="AD175" i="5"/>
  <c r="AD276" i="5"/>
  <c r="AF176" i="5"/>
  <c r="AF74" i="7"/>
  <c r="AF276" i="5"/>
  <c r="AF175" i="5"/>
  <c r="AH276" i="5"/>
  <c r="AH175" i="5"/>
  <c r="AJ175" i="5"/>
  <c r="AJ176" i="5"/>
  <c r="AJ276" i="5"/>
  <c r="AL175" i="5"/>
  <c r="AL276" i="5"/>
  <c r="AL74" i="7"/>
  <c r="AN276" i="5"/>
  <c r="AN175" i="5"/>
  <c r="AN176" i="5"/>
  <c r="AP276" i="5"/>
  <c r="AP176" i="5"/>
  <c r="AP175" i="5"/>
  <c r="AR175" i="5"/>
  <c r="AR276" i="5"/>
  <c r="AR74" i="7"/>
  <c r="AT176" i="5"/>
  <c r="AT276" i="5"/>
  <c r="AT74" i="7"/>
  <c r="AT175" i="5"/>
  <c r="AV176" i="5"/>
  <c r="AV276" i="5"/>
  <c r="AX276" i="5"/>
  <c r="AX176" i="5"/>
  <c r="AX175" i="5"/>
  <c r="AZ74" i="7"/>
  <c r="AZ176" i="5"/>
  <c r="AZ175" i="5"/>
  <c r="BB176" i="5"/>
  <c r="BB175" i="5"/>
  <c r="BB276" i="5"/>
  <c r="BD74" i="7"/>
  <c r="BD176" i="5"/>
  <c r="BD276" i="5"/>
  <c r="BF176" i="5"/>
  <c r="BF276" i="5"/>
  <c r="BF175" i="5"/>
  <c r="BF74" i="7"/>
  <c r="C277" i="5"/>
  <c r="C177" i="5"/>
  <c r="E176" i="5"/>
  <c r="E177" i="5"/>
  <c r="E277" i="5"/>
  <c r="G177" i="5"/>
  <c r="G277" i="5"/>
  <c r="G176" i="5"/>
  <c r="I277" i="5"/>
  <c r="I176" i="5"/>
  <c r="I75" i="7"/>
  <c r="M277" i="5"/>
  <c r="M177" i="5"/>
  <c r="O176" i="5"/>
  <c r="O277" i="5"/>
  <c r="Q277" i="5"/>
  <c r="Q177" i="5"/>
  <c r="S277" i="5"/>
  <c r="S177" i="5"/>
  <c r="S75" i="7"/>
  <c r="S176" i="5"/>
  <c r="U177" i="5"/>
  <c r="U176" i="5"/>
  <c r="U277" i="5"/>
  <c r="U75" i="7"/>
  <c r="W176" i="5"/>
  <c r="W277" i="5"/>
  <c r="Y176" i="5"/>
  <c r="Y277" i="5"/>
  <c r="Y177" i="5"/>
  <c r="Y75" i="7"/>
  <c r="AA277" i="5"/>
  <c r="AA177" i="5"/>
  <c r="AA176" i="5"/>
  <c r="AC75" i="7"/>
  <c r="AC177" i="5"/>
  <c r="AC176" i="5"/>
  <c r="AE277" i="5"/>
  <c r="AE176" i="5"/>
  <c r="AG176" i="5"/>
  <c r="AG177" i="5"/>
  <c r="AG277" i="5"/>
  <c r="AI176" i="5"/>
  <c r="AI177" i="5"/>
  <c r="AI277" i="5"/>
  <c r="AK277" i="5"/>
  <c r="AK177" i="5"/>
  <c r="AK176" i="5"/>
  <c r="AK75" i="7"/>
  <c r="AM277" i="5"/>
  <c r="AM75" i="7"/>
  <c r="AM176" i="5"/>
  <c r="AO177" i="5"/>
  <c r="AO277" i="5"/>
  <c r="AO75" i="7"/>
  <c r="AQ176" i="5"/>
  <c r="AQ75" i="7"/>
  <c r="AQ277" i="5"/>
  <c r="AQ177" i="5"/>
  <c r="AS277" i="5"/>
  <c r="AS176" i="5"/>
  <c r="AS177" i="5"/>
  <c r="AU176" i="5"/>
  <c r="AU277" i="5"/>
  <c r="AW176" i="5"/>
  <c r="AW277" i="5"/>
  <c r="AW75" i="7"/>
  <c r="AW177" i="5"/>
  <c r="AY277" i="5"/>
  <c r="AY177" i="5"/>
  <c r="AY176" i="5"/>
  <c r="BA177" i="5"/>
  <c r="BA176" i="5"/>
  <c r="BA277" i="5"/>
  <c r="BC176" i="5"/>
  <c r="BC277" i="5"/>
  <c r="BE177" i="5"/>
  <c r="BE277" i="5"/>
  <c r="BG176" i="5"/>
  <c r="BG277" i="5"/>
  <c r="B178" i="5"/>
  <c r="B76" i="7"/>
  <c r="B278" i="5"/>
  <c r="D278" i="5"/>
  <c r="D177" i="5"/>
  <c r="F178" i="5"/>
  <c r="F177" i="5"/>
  <c r="F76" i="7"/>
  <c r="H278" i="5"/>
  <c r="H178" i="5"/>
  <c r="H177" i="5"/>
  <c r="H76" i="7"/>
  <c r="L278" i="5"/>
  <c r="L76" i="7"/>
  <c r="L178" i="5"/>
  <c r="L177" i="5"/>
  <c r="N178" i="5"/>
  <c r="N177" i="5"/>
  <c r="N278" i="5"/>
  <c r="P178" i="5"/>
  <c r="P278" i="5"/>
  <c r="P76" i="7"/>
  <c r="R177" i="5"/>
  <c r="R178" i="5"/>
  <c r="R278" i="5"/>
  <c r="R76" i="7"/>
  <c r="T177" i="5"/>
  <c r="T178" i="5"/>
  <c r="T278" i="5"/>
  <c r="V178" i="5"/>
  <c r="V177" i="5"/>
  <c r="V278" i="5"/>
  <c r="V76" i="7"/>
  <c r="X278" i="5"/>
  <c r="X178" i="5"/>
  <c r="X76" i="7"/>
  <c r="Z278" i="5"/>
  <c r="Z177" i="5"/>
  <c r="Z178" i="5"/>
  <c r="AB278" i="5"/>
  <c r="AB178" i="5"/>
  <c r="AB177" i="5"/>
  <c r="AD178" i="5"/>
  <c r="AD278" i="5"/>
  <c r="AD177" i="5"/>
  <c r="AF178" i="5"/>
  <c r="AH278" i="5"/>
  <c r="AH177" i="5"/>
  <c r="AJ177" i="5"/>
  <c r="AJ76" i="7"/>
  <c r="AJ178" i="5"/>
  <c r="AJ278" i="5"/>
  <c r="AL278" i="5"/>
  <c r="AL177" i="5"/>
  <c r="AL178" i="5"/>
  <c r="AN278" i="5"/>
  <c r="AN178" i="5"/>
  <c r="AP177" i="5"/>
  <c r="AP278" i="5"/>
  <c r="AP178" i="5"/>
  <c r="AP76" i="7"/>
  <c r="AR278" i="5"/>
  <c r="AR178" i="5"/>
  <c r="AR177" i="5"/>
  <c r="AT76" i="7"/>
  <c r="AT177" i="5"/>
  <c r="AV178" i="5"/>
  <c r="AV278" i="5"/>
  <c r="AX278" i="5"/>
  <c r="AX177" i="5"/>
  <c r="AZ278" i="5"/>
  <c r="BB177" i="5"/>
  <c r="BB178" i="5"/>
  <c r="BB278" i="5"/>
  <c r="BD178" i="5"/>
  <c r="BD177" i="5"/>
  <c r="BD278" i="5"/>
  <c r="BD76" i="7"/>
  <c r="BF177" i="5"/>
  <c r="BF178" i="5"/>
  <c r="BF278" i="5"/>
  <c r="C179" i="5"/>
  <c r="C178" i="5"/>
  <c r="C279" i="5"/>
  <c r="E279" i="5"/>
  <c r="E179" i="5"/>
  <c r="E178" i="5"/>
  <c r="G179" i="5"/>
  <c r="G279" i="5"/>
  <c r="G178" i="5"/>
  <c r="G77" i="7"/>
  <c r="I279" i="5"/>
  <c r="I77" i="7"/>
  <c r="M179" i="5"/>
  <c r="M279" i="5"/>
  <c r="M178" i="5"/>
  <c r="O279" i="5"/>
  <c r="O179" i="5"/>
  <c r="O178" i="5"/>
  <c r="Q178" i="5"/>
  <c r="Q279" i="5"/>
  <c r="S279" i="5"/>
  <c r="S179" i="5"/>
  <c r="U279" i="5"/>
  <c r="U179" i="5"/>
  <c r="U178" i="5"/>
  <c r="W279" i="5"/>
  <c r="W179" i="5"/>
  <c r="W178" i="5"/>
  <c r="W77" i="7"/>
  <c r="Y178" i="5"/>
  <c r="Y279" i="5"/>
  <c r="AA279" i="5"/>
  <c r="AA179" i="5"/>
  <c r="AA178" i="5"/>
  <c r="AC279" i="5"/>
  <c r="AC178" i="5"/>
  <c r="AC77" i="7"/>
  <c r="AE279" i="5"/>
  <c r="AE179" i="5"/>
  <c r="AE178" i="5"/>
  <c r="AG279" i="5"/>
  <c r="AG178" i="5"/>
  <c r="AG179" i="5"/>
  <c r="AI279" i="5"/>
  <c r="AI179" i="5"/>
  <c r="AI178" i="5"/>
  <c r="AK178" i="5"/>
  <c r="AK179" i="5"/>
  <c r="AK77" i="7"/>
  <c r="AK279" i="5"/>
  <c r="AM279" i="5"/>
  <c r="AM179" i="5"/>
  <c r="AM178" i="5"/>
  <c r="AO279" i="5"/>
  <c r="AO178" i="5"/>
  <c r="AQ279" i="5"/>
  <c r="AQ179" i="5"/>
  <c r="AQ178" i="5"/>
  <c r="AS178" i="5"/>
  <c r="AS179" i="5"/>
  <c r="AS279" i="5"/>
  <c r="AS77" i="7"/>
  <c r="AU279" i="5"/>
  <c r="AU179" i="5"/>
  <c r="AU178" i="5"/>
  <c r="AW77" i="7"/>
  <c r="AW178" i="5"/>
  <c r="AW279" i="5"/>
  <c r="AW179" i="5"/>
  <c r="AY279" i="5"/>
  <c r="AY179" i="5"/>
  <c r="AY77" i="7"/>
  <c r="BA179" i="5"/>
  <c r="BA279" i="5"/>
  <c r="BA178" i="5"/>
  <c r="BC279" i="5"/>
  <c r="BC178" i="5"/>
  <c r="BC179" i="5"/>
  <c r="BC77" i="7"/>
  <c r="BE77" i="7"/>
  <c r="BE178" i="5"/>
  <c r="BE279" i="5"/>
  <c r="BG77" i="7"/>
  <c r="BG179" i="5"/>
  <c r="BG279" i="5"/>
  <c r="BG178" i="5"/>
  <c r="B179" i="5"/>
  <c r="B180" i="5"/>
  <c r="B280" i="5"/>
  <c r="D179" i="5"/>
  <c r="D280" i="5"/>
  <c r="D180" i="5"/>
  <c r="F78" i="7"/>
  <c r="F179" i="5"/>
  <c r="F280" i="5"/>
  <c r="H180" i="5"/>
  <c r="H78" i="7"/>
  <c r="L179" i="5"/>
  <c r="L280" i="5"/>
  <c r="L78" i="7"/>
  <c r="N280" i="5"/>
  <c r="P179" i="5"/>
  <c r="P280" i="5"/>
  <c r="P78" i="7"/>
  <c r="R179" i="5"/>
  <c r="R280" i="5"/>
  <c r="T280" i="5"/>
  <c r="T179" i="5"/>
  <c r="T78" i="7"/>
  <c r="V179" i="5"/>
  <c r="V180" i="5"/>
  <c r="X280" i="5"/>
  <c r="X179" i="5"/>
  <c r="X180" i="5"/>
  <c r="Z180" i="5"/>
  <c r="Z78" i="7"/>
  <c r="Z280" i="5"/>
  <c r="AB179" i="5"/>
  <c r="AB280" i="5"/>
  <c r="AB78" i="7"/>
  <c r="AD280" i="5"/>
  <c r="AD179" i="5"/>
  <c r="AD180" i="5"/>
  <c r="AF179" i="5"/>
  <c r="AF280" i="5"/>
  <c r="AH280" i="5"/>
  <c r="AH179" i="5"/>
  <c r="AH180" i="5"/>
  <c r="AJ179" i="5"/>
  <c r="AJ280" i="5"/>
  <c r="AL280" i="5"/>
  <c r="AL179" i="5"/>
  <c r="AN179" i="5"/>
  <c r="AN280" i="5"/>
  <c r="AN180" i="5"/>
  <c r="AP280" i="5"/>
  <c r="AP180" i="5"/>
  <c r="AP78" i="7"/>
  <c r="AR280" i="5"/>
  <c r="AT280" i="5"/>
  <c r="AT180" i="5"/>
  <c r="AV179" i="5"/>
  <c r="AV280" i="5"/>
  <c r="AV180" i="5"/>
  <c r="AX179" i="5"/>
  <c r="AX280" i="5"/>
  <c r="AX180" i="5"/>
  <c r="AX78" i="7"/>
  <c r="AZ280" i="5"/>
  <c r="AZ179" i="5"/>
  <c r="AZ78" i="7"/>
  <c r="AZ180" i="5"/>
  <c r="BB280" i="5"/>
  <c r="BB180" i="5"/>
  <c r="BD179" i="5"/>
  <c r="BD78" i="7"/>
  <c r="BD180" i="5"/>
  <c r="BD280" i="5"/>
  <c r="BF280" i="5"/>
  <c r="BF180" i="5"/>
  <c r="C180" i="5"/>
  <c r="C79" i="7"/>
  <c r="E281" i="5"/>
  <c r="G281" i="5"/>
  <c r="G79" i="7"/>
  <c r="I180" i="5"/>
  <c r="I281" i="5"/>
  <c r="M181" i="5"/>
  <c r="M281" i="5"/>
  <c r="M180" i="5"/>
  <c r="Q281" i="5"/>
  <c r="Q180" i="5"/>
  <c r="Q79" i="7"/>
  <c r="S180" i="5"/>
  <c r="U281" i="5"/>
  <c r="U79" i="7"/>
  <c r="U281" i="7" s="1"/>
  <c r="W281" i="5"/>
  <c r="Y181" i="5"/>
  <c r="Y180" i="5"/>
  <c r="Y281" i="5"/>
  <c r="AA281" i="5"/>
  <c r="AC79" i="7"/>
  <c r="AE281" i="5"/>
  <c r="AE180" i="5"/>
  <c r="AG281" i="5"/>
  <c r="AG180" i="5"/>
  <c r="AI281" i="5"/>
  <c r="AK281" i="5"/>
  <c r="AM281" i="5"/>
  <c r="AM180" i="5"/>
  <c r="AM79" i="7"/>
  <c r="AO181" i="5"/>
  <c r="AO180" i="5"/>
  <c r="AO281" i="5"/>
  <c r="AQ180" i="5"/>
  <c r="AQ281" i="5"/>
  <c r="AS281" i="5"/>
  <c r="AU281" i="5"/>
  <c r="AY79" i="7"/>
  <c r="AY281" i="5"/>
  <c r="BA281" i="5"/>
  <c r="BC79" i="7"/>
  <c r="BC281" i="5"/>
  <c r="BE180" i="5"/>
  <c r="BE281" i="5"/>
  <c r="BG79" i="7"/>
  <c r="BG281" i="5"/>
  <c r="F282" i="5"/>
  <c r="L182" i="5"/>
  <c r="L282" i="5"/>
  <c r="P282" i="5"/>
  <c r="T182" i="5"/>
  <c r="T282" i="5"/>
  <c r="X282" i="5"/>
  <c r="AB182" i="5"/>
  <c r="AB282" i="5"/>
  <c r="AF282" i="5"/>
  <c r="AJ282" i="5"/>
  <c r="AJ182" i="5"/>
  <c r="AR282" i="5"/>
  <c r="AV182" i="5"/>
  <c r="AV282" i="5"/>
  <c r="AZ282" i="5"/>
  <c r="AZ80" i="7"/>
  <c r="BD282" i="5"/>
  <c r="BD80" i="7"/>
  <c r="I183" i="5"/>
  <c r="I283" i="5"/>
  <c r="O283" i="5"/>
  <c r="S183" i="5"/>
  <c r="S283" i="5"/>
  <c r="W283" i="5"/>
  <c r="AA183" i="5"/>
  <c r="AA283" i="5"/>
  <c r="AE183" i="5"/>
  <c r="AE283" i="5"/>
  <c r="AI283" i="5"/>
  <c r="AM81" i="7"/>
  <c r="AM283" i="5"/>
  <c r="AM183" i="5"/>
  <c r="AQ283" i="5"/>
  <c r="AU183" i="5"/>
  <c r="AU283" i="5"/>
  <c r="BC182" i="5"/>
  <c r="BC283" i="5"/>
  <c r="BG283" i="5"/>
  <c r="BG81" i="7"/>
  <c r="D284" i="5"/>
  <c r="H184" i="5"/>
  <c r="H284" i="5"/>
  <c r="N284" i="5"/>
  <c r="R184" i="5"/>
  <c r="R284" i="5"/>
  <c r="V184" i="5"/>
  <c r="V284" i="5"/>
  <c r="Z284" i="5"/>
  <c r="AD184" i="5"/>
  <c r="AD284" i="5"/>
  <c r="AH284" i="5"/>
  <c r="AL184" i="5"/>
  <c r="AL284" i="5"/>
  <c r="AP284" i="5"/>
  <c r="AT284" i="5"/>
  <c r="AT184" i="5"/>
  <c r="AX284" i="5"/>
  <c r="BB284" i="5"/>
  <c r="BF284" i="5"/>
  <c r="BF82" i="7"/>
  <c r="BH284" i="5"/>
  <c r="C289" i="5"/>
  <c r="C185" i="5"/>
  <c r="C285" i="5"/>
  <c r="E289" i="5"/>
  <c r="E285" i="5"/>
  <c r="E83" i="7"/>
  <c r="G285" i="5"/>
  <c r="I289" i="5"/>
  <c r="I285" i="5"/>
  <c r="M285" i="5"/>
  <c r="O285" i="5"/>
  <c r="Q289" i="5"/>
  <c r="Q285" i="5"/>
  <c r="S289" i="5"/>
  <c r="S285" i="5"/>
  <c r="U289" i="5"/>
  <c r="U285" i="5"/>
  <c r="U185" i="5"/>
  <c r="W289" i="5"/>
  <c r="W285" i="5"/>
  <c r="Y289" i="5"/>
  <c r="Y285" i="5"/>
  <c r="AA285" i="5"/>
  <c r="AC289" i="5"/>
  <c r="AC285" i="5"/>
  <c r="AE285" i="5"/>
  <c r="AG289" i="5"/>
  <c r="AG185" i="5"/>
  <c r="AG285" i="5"/>
  <c r="AI289" i="5"/>
  <c r="AI285" i="5"/>
  <c r="AK289" i="5"/>
  <c r="AK285" i="5"/>
  <c r="AM289" i="5"/>
  <c r="AM285" i="5"/>
  <c r="AO285" i="5"/>
  <c r="AQ289" i="5"/>
  <c r="AQ285" i="5"/>
  <c r="AS289" i="5"/>
  <c r="AS285" i="5"/>
  <c r="AU285" i="5"/>
  <c r="AW289" i="5"/>
  <c r="AW285" i="5"/>
  <c r="AW185" i="5"/>
  <c r="AY289" i="5"/>
  <c r="AY285" i="5"/>
  <c r="BA285" i="5"/>
  <c r="BE285" i="5"/>
  <c r="B286" i="5"/>
  <c r="D290" i="5"/>
  <c r="D286" i="5"/>
  <c r="F290" i="5"/>
  <c r="F286" i="5"/>
  <c r="H290" i="5"/>
  <c r="H286" i="5"/>
  <c r="L290" i="5"/>
  <c r="L186" i="5"/>
  <c r="L286" i="5"/>
  <c r="N290" i="5"/>
  <c r="N286" i="5"/>
  <c r="P290" i="5"/>
  <c r="P286" i="5"/>
  <c r="R290" i="5"/>
  <c r="R286" i="5"/>
  <c r="T286" i="5"/>
  <c r="V290" i="5"/>
  <c r="V286" i="5"/>
  <c r="X290" i="5"/>
  <c r="X286" i="5"/>
  <c r="Z290" i="5"/>
  <c r="Z286" i="5"/>
  <c r="AB290" i="5"/>
  <c r="AB286" i="5"/>
  <c r="AB186" i="5"/>
  <c r="AD290" i="5"/>
  <c r="AD286" i="5"/>
  <c r="AF290" i="5"/>
  <c r="AF286" i="5"/>
  <c r="AH290" i="5"/>
  <c r="AH286" i="5"/>
  <c r="AJ290" i="5"/>
  <c r="AJ286" i="5"/>
  <c r="AL290" i="5"/>
  <c r="AL286" i="5"/>
  <c r="AL84" i="7"/>
  <c r="AN286" i="5"/>
  <c r="AP290" i="5"/>
  <c r="AP286" i="5"/>
  <c r="AR286" i="5"/>
  <c r="AT290" i="5"/>
  <c r="AT286" i="5"/>
  <c r="AV290" i="5"/>
  <c r="AV286" i="5"/>
  <c r="AX290" i="5"/>
  <c r="AX286" i="5"/>
  <c r="AX84" i="7"/>
  <c r="AZ286" i="5"/>
  <c r="BD290" i="5"/>
  <c r="BD286" i="5"/>
  <c r="C291" i="5"/>
  <c r="C287" i="5"/>
  <c r="E291" i="5"/>
  <c r="E287" i="5"/>
  <c r="G287" i="5"/>
  <c r="I291" i="5"/>
  <c r="I287" i="5"/>
  <c r="M291" i="5"/>
  <c r="M287" i="5"/>
  <c r="M85" i="7"/>
  <c r="M291" i="7" s="1"/>
  <c r="O287" i="5"/>
  <c r="Q291" i="5"/>
  <c r="Q287" i="5"/>
  <c r="S291" i="5"/>
  <c r="S287" i="5"/>
  <c r="U291" i="5"/>
  <c r="U287" i="5"/>
  <c r="W291" i="5"/>
  <c r="W287" i="5"/>
  <c r="Y291" i="5"/>
  <c r="Y287" i="5"/>
  <c r="AA291" i="5"/>
  <c r="AA287" i="5"/>
  <c r="AC291" i="5"/>
  <c r="AC287" i="5"/>
  <c r="AC85" i="7"/>
  <c r="AE291" i="5"/>
  <c r="AE287" i="5"/>
  <c r="AE187" i="5"/>
  <c r="AG291" i="5"/>
  <c r="AG287" i="5"/>
  <c r="AI291" i="5"/>
  <c r="AI287" i="5"/>
  <c r="AK291" i="5"/>
  <c r="AK287" i="5"/>
  <c r="AM291" i="5"/>
  <c r="AM287" i="5"/>
  <c r="AO291" i="5"/>
  <c r="AO287" i="5"/>
  <c r="AQ287" i="5"/>
  <c r="AS291" i="5"/>
  <c r="AS287" i="5"/>
  <c r="AS85" i="7"/>
  <c r="AS291" i="7" s="1"/>
  <c r="AU291" i="5"/>
  <c r="AU287" i="5"/>
  <c r="BA291" i="5"/>
  <c r="BA186" i="5"/>
  <c r="BG291" i="5"/>
  <c r="BG287" i="5"/>
  <c r="D288" i="5"/>
  <c r="H288" i="5"/>
  <c r="L288" i="5"/>
  <c r="L86" i="7"/>
  <c r="L292" i="7" s="1"/>
  <c r="P288" i="5"/>
  <c r="V288" i="5"/>
  <c r="Z288" i="5"/>
  <c r="AB288" i="5"/>
  <c r="AF288" i="5"/>
  <c r="AL288" i="5"/>
  <c r="AP288" i="5"/>
  <c r="AR288" i="5"/>
  <c r="AV288" i="5"/>
  <c r="BF188" i="5"/>
  <c r="BF288" i="5"/>
  <c r="BF86" i="7"/>
  <c r="BH292" i="5"/>
  <c r="BH86" i="7"/>
  <c r="AZ209" i="8"/>
  <c r="BB209" i="8"/>
  <c r="I105" i="8"/>
  <c r="D5" i="7"/>
  <c r="D107" i="8"/>
  <c r="C6" i="7"/>
  <c r="C107" i="8"/>
  <c r="C108" i="8"/>
  <c r="E6" i="7"/>
  <c r="E107" i="8"/>
  <c r="I108" i="8"/>
  <c r="I6" i="7"/>
  <c r="B108" i="8"/>
  <c r="B209" i="8"/>
  <c r="D109" i="8"/>
  <c r="D7" i="7"/>
  <c r="D108" i="7" s="1"/>
  <c r="C8" i="7"/>
  <c r="C110" i="8"/>
  <c r="C109" i="8"/>
  <c r="C210" i="8"/>
  <c r="E8" i="7"/>
  <c r="E110" i="8"/>
  <c r="G8" i="7"/>
  <c r="G109" i="8"/>
  <c r="D111" i="8"/>
  <c r="D110" i="8"/>
  <c r="H110" i="8"/>
  <c r="H111" i="8"/>
  <c r="L9" i="7"/>
  <c r="L111" i="8"/>
  <c r="L110" i="8"/>
  <c r="G112" i="8"/>
  <c r="G111" i="8"/>
  <c r="G212" i="8"/>
  <c r="D213" i="8"/>
  <c r="D113" i="8"/>
  <c r="F112" i="8"/>
  <c r="F11" i="7"/>
  <c r="H11" i="7"/>
  <c r="H213" i="8"/>
  <c r="C12" i="7"/>
  <c r="C114" i="8"/>
  <c r="G214" i="8"/>
  <c r="I114" i="8"/>
  <c r="D114" i="8"/>
  <c r="D215" i="8"/>
  <c r="H13" i="7"/>
  <c r="H215" i="8"/>
  <c r="L13" i="7"/>
  <c r="L114" i="8"/>
  <c r="L115" i="8"/>
  <c r="C14" i="7"/>
  <c r="C116" i="8"/>
  <c r="E216" i="8"/>
  <c r="E115" i="8"/>
  <c r="E116" i="8"/>
  <c r="G216" i="8"/>
  <c r="G115" i="8"/>
  <c r="G116" i="8"/>
  <c r="I14" i="7"/>
  <c r="I116" i="8"/>
  <c r="B117" i="8"/>
  <c r="D15" i="7"/>
  <c r="D117" i="8"/>
  <c r="H15" i="7"/>
  <c r="H117" i="8"/>
  <c r="H116" i="8"/>
  <c r="H217" i="8"/>
  <c r="C218" i="8"/>
  <c r="E16" i="7"/>
  <c r="E118" i="8"/>
  <c r="G118" i="8"/>
  <c r="B17" i="7"/>
  <c r="B219" i="8"/>
  <c r="B118" i="8"/>
  <c r="D118" i="8"/>
  <c r="D17" i="7"/>
  <c r="C18" i="7"/>
  <c r="C120" i="8"/>
  <c r="E18" i="7"/>
  <c r="E120" i="8"/>
  <c r="G220" i="8"/>
  <c r="H19" i="7"/>
  <c r="H221" i="8"/>
  <c r="L121" i="8"/>
  <c r="L221" i="8"/>
  <c r="C20" i="7"/>
  <c r="C122" i="8"/>
  <c r="C222" i="8"/>
  <c r="C121" i="8"/>
  <c r="E222" i="8"/>
  <c r="E20" i="7"/>
  <c r="E122" i="8"/>
  <c r="G121" i="8"/>
  <c r="G122" i="8"/>
  <c r="I122" i="8"/>
  <c r="I121" i="8"/>
  <c r="H223" i="8"/>
  <c r="I22" i="7"/>
  <c r="I124" i="8"/>
  <c r="F125" i="8"/>
  <c r="F23" i="7"/>
  <c r="F124" i="8"/>
  <c r="H225" i="8"/>
  <c r="C226" i="8"/>
  <c r="E24" i="7"/>
  <c r="E126" i="8"/>
  <c r="G126" i="8"/>
  <c r="G24" i="7"/>
  <c r="G226" i="8"/>
  <c r="I226" i="8"/>
  <c r="D126" i="8"/>
  <c r="D127" i="8"/>
  <c r="H25" i="7"/>
  <c r="H127" i="8"/>
  <c r="L25" i="7"/>
  <c r="L127" i="8"/>
  <c r="C26" i="7"/>
  <c r="C127" i="8"/>
  <c r="E228" i="8"/>
  <c r="G228" i="8"/>
  <c r="G128" i="8"/>
  <c r="I26" i="7"/>
  <c r="I228" i="7" s="1"/>
  <c r="I228" i="8"/>
  <c r="I127" i="8"/>
  <c r="D27" i="7"/>
  <c r="D129" i="8"/>
  <c r="F229" i="8"/>
  <c r="H27" i="7"/>
  <c r="L129" i="8"/>
  <c r="E28" i="7"/>
  <c r="E129" i="8"/>
  <c r="G130" i="8"/>
  <c r="G129" i="8"/>
  <c r="G30" i="7"/>
  <c r="G132" i="8"/>
  <c r="G131" i="8"/>
  <c r="I30" i="7"/>
  <c r="I131" i="8"/>
  <c r="B31" i="7"/>
  <c r="B233" i="8"/>
  <c r="D31" i="7"/>
  <c r="D132" i="8"/>
  <c r="H233" i="8"/>
  <c r="H133" i="8"/>
  <c r="L132" i="8"/>
  <c r="L31" i="7"/>
  <c r="C234" i="8"/>
  <c r="C134" i="8"/>
  <c r="C32" i="7"/>
  <c r="C133" i="8"/>
  <c r="E133" i="8"/>
  <c r="E32" i="7"/>
  <c r="G234" i="8"/>
  <c r="G134" i="8"/>
  <c r="D33" i="7"/>
  <c r="D135" i="8"/>
  <c r="H33" i="7"/>
  <c r="H235" i="8"/>
  <c r="L135" i="8"/>
  <c r="L235" i="8"/>
  <c r="L134" i="8"/>
  <c r="C34" i="7"/>
  <c r="C136" i="8"/>
  <c r="E236" i="8"/>
  <c r="E136" i="8"/>
  <c r="G135" i="8"/>
  <c r="G136" i="8"/>
  <c r="B137" i="8"/>
  <c r="B136" i="8"/>
  <c r="B237" i="8"/>
  <c r="D136" i="8"/>
  <c r="D137" i="8"/>
  <c r="H237" i="8"/>
  <c r="L35" i="7"/>
  <c r="L136" i="8"/>
  <c r="C238" i="8"/>
  <c r="C138" i="8"/>
  <c r="E137" i="8"/>
  <c r="E238" i="8"/>
  <c r="G36" i="7"/>
  <c r="G137" i="8"/>
  <c r="G238" i="8"/>
  <c r="F139" i="8"/>
  <c r="F37" i="7"/>
  <c r="H139" i="8"/>
  <c r="H138" i="8"/>
  <c r="H37" i="7"/>
  <c r="L37" i="7"/>
  <c r="L138" i="8"/>
  <c r="L139" i="8"/>
  <c r="F141" i="8"/>
  <c r="L39" i="7"/>
  <c r="L140" i="8"/>
  <c r="C141" i="8"/>
  <c r="C242" i="8"/>
  <c r="E141" i="8"/>
  <c r="E40" i="7"/>
  <c r="G40" i="7"/>
  <c r="G141" i="8"/>
  <c r="I142" i="8"/>
  <c r="I40" i="7"/>
  <c r="D41" i="7"/>
  <c r="D243" i="8"/>
  <c r="D142" i="8"/>
  <c r="F143" i="8"/>
  <c r="F243" i="8"/>
  <c r="F41" i="7"/>
  <c r="L41" i="7"/>
  <c r="L143" i="8"/>
  <c r="C144" i="8"/>
  <c r="C42" i="7"/>
  <c r="E42" i="7"/>
  <c r="E244" i="8"/>
  <c r="G42" i="7"/>
  <c r="G244" i="8"/>
  <c r="L145" i="8"/>
  <c r="L245" i="8"/>
  <c r="C145" i="8"/>
  <c r="E145" i="8"/>
  <c r="G246" i="8"/>
  <c r="G145" i="8"/>
  <c r="G146" i="8"/>
  <c r="I44" i="7"/>
  <c r="B45" i="7"/>
  <c r="B247" i="8"/>
  <c r="D247" i="8"/>
  <c r="H147" i="8"/>
  <c r="H247" i="8"/>
  <c r="L247" i="8"/>
  <c r="G147" i="8"/>
  <c r="G148" i="8"/>
  <c r="I46" i="7"/>
  <c r="I148" i="8"/>
  <c r="B47" i="7"/>
  <c r="B148" i="8"/>
  <c r="D47" i="7"/>
  <c r="D148" i="8"/>
  <c r="D249" i="8"/>
  <c r="F47" i="7"/>
  <c r="F249" i="8"/>
  <c r="H47" i="7"/>
  <c r="H148" i="8"/>
  <c r="H149" i="8"/>
  <c r="L249" i="8"/>
  <c r="L148" i="8"/>
  <c r="I150" i="8"/>
  <c r="I250" i="8"/>
  <c r="B49" i="7"/>
  <c r="B251" i="7" s="1"/>
  <c r="B151" i="8"/>
  <c r="F49" i="7"/>
  <c r="F150" i="8"/>
  <c r="F251" i="8"/>
  <c r="H49" i="7"/>
  <c r="H150" i="8"/>
  <c r="H251" i="8"/>
  <c r="L49" i="7"/>
  <c r="L151" i="8"/>
  <c r="L150" i="8"/>
  <c r="E152" i="8"/>
  <c r="E151" i="8"/>
  <c r="E50" i="7"/>
  <c r="I252" i="8"/>
  <c r="D51" i="7"/>
  <c r="D152" i="8"/>
  <c r="D153" i="8"/>
  <c r="L253" i="8"/>
  <c r="C154" i="8"/>
  <c r="C52" i="7"/>
  <c r="C153" i="7" s="1"/>
  <c r="E154" i="8"/>
  <c r="E153" i="8"/>
  <c r="G154" i="8"/>
  <c r="G153" i="8"/>
  <c r="G254" i="8"/>
  <c r="G52" i="7"/>
  <c r="I254" i="8"/>
  <c r="D53" i="7"/>
  <c r="D154" i="8"/>
  <c r="F53" i="7"/>
  <c r="F154" i="8"/>
  <c r="L154" i="8"/>
  <c r="L53" i="7"/>
  <c r="E155" i="8"/>
  <c r="E54" i="7"/>
  <c r="G54" i="7"/>
  <c r="G155" i="8"/>
  <c r="I256" i="8"/>
  <c r="D157" i="8"/>
  <c r="D156" i="8"/>
  <c r="D257" i="8"/>
  <c r="H157" i="8"/>
  <c r="L55" i="7"/>
  <c r="L257" i="8"/>
  <c r="C258" i="8"/>
  <c r="C157" i="8"/>
  <c r="C56" i="7"/>
  <c r="C158" i="8"/>
  <c r="D159" i="8"/>
  <c r="D57" i="7"/>
  <c r="H57" i="7"/>
  <c r="H158" i="8"/>
  <c r="L158" i="8"/>
  <c r="L159" i="8"/>
  <c r="C260" i="8"/>
  <c r="G159" i="8"/>
  <c r="G260" i="8"/>
  <c r="D59" i="7"/>
  <c r="D160" i="8"/>
  <c r="D161" i="8"/>
  <c r="H261" i="8"/>
  <c r="L161" i="8"/>
  <c r="L261" i="8"/>
  <c r="G60" i="7"/>
  <c r="G161" i="8"/>
  <c r="I262" i="8"/>
  <c r="I60" i="7"/>
  <c r="I162" i="8"/>
  <c r="D263" i="8"/>
  <c r="F61" i="7"/>
  <c r="F163" i="8"/>
  <c r="H61" i="7"/>
  <c r="H263" i="8"/>
  <c r="D63" i="7"/>
  <c r="D165" i="8"/>
  <c r="D265" i="8"/>
  <c r="D164" i="8"/>
  <c r="F164" i="8"/>
  <c r="F63" i="7"/>
  <c r="H63" i="7"/>
  <c r="H165" i="8"/>
  <c r="L164" i="8"/>
  <c r="L63" i="7"/>
  <c r="C165" i="8"/>
  <c r="C266" i="8"/>
  <c r="E64" i="7"/>
  <c r="E165" i="8"/>
  <c r="D167" i="8"/>
  <c r="D267" i="8"/>
  <c r="H166" i="8"/>
  <c r="H65" i="7"/>
  <c r="L65" i="7"/>
  <c r="L167" i="8"/>
  <c r="L166" i="8"/>
  <c r="L267" i="8"/>
  <c r="C268" i="8"/>
  <c r="C168" i="8"/>
  <c r="C167" i="8"/>
  <c r="I66" i="7"/>
  <c r="I168" i="8"/>
  <c r="I167" i="8"/>
  <c r="B269" i="8"/>
  <c r="H169" i="8"/>
  <c r="H168" i="8"/>
  <c r="H269" i="8"/>
  <c r="C270" i="8"/>
  <c r="C68" i="7"/>
  <c r="C170" i="8"/>
  <c r="E270" i="8"/>
  <c r="E170" i="8"/>
  <c r="G170" i="8"/>
  <c r="G270" i="8"/>
  <c r="I169" i="8"/>
  <c r="I170" i="8"/>
  <c r="I270" i="8"/>
  <c r="F271" i="8"/>
  <c r="L271" i="8"/>
  <c r="C272" i="8"/>
  <c r="G171" i="8"/>
  <c r="G272" i="8"/>
  <c r="I70" i="7"/>
  <c r="I171" i="8"/>
  <c r="B273" i="8"/>
  <c r="D71" i="7"/>
  <c r="D173" i="8"/>
  <c r="D273" i="8"/>
  <c r="F173" i="8"/>
  <c r="H71" i="7"/>
  <c r="H172" i="8"/>
  <c r="H273" i="8"/>
  <c r="E274" i="8"/>
  <c r="E174" i="8"/>
  <c r="E72" i="7"/>
  <c r="E173" i="8"/>
  <c r="I173" i="8"/>
  <c r="I72" i="7"/>
  <c r="B73" i="7"/>
  <c r="B175" i="8"/>
  <c r="D275" i="8"/>
  <c r="H175" i="8"/>
  <c r="H174" i="8"/>
  <c r="H73" i="7"/>
  <c r="L174" i="8"/>
  <c r="L175" i="8"/>
  <c r="E74" i="7"/>
  <c r="E176" i="8"/>
  <c r="G74" i="7"/>
  <c r="G276" i="8"/>
  <c r="D277" i="8"/>
  <c r="D176" i="8"/>
  <c r="H75" i="7"/>
  <c r="H176" i="8"/>
  <c r="H177" i="8"/>
  <c r="L176" i="8"/>
  <c r="L177" i="8"/>
  <c r="E278" i="8"/>
  <c r="G177" i="8"/>
  <c r="G278" i="8"/>
  <c r="G76" i="7"/>
  <c r="B77" i="7"/>
  <c r="B178" i="8"/>
  <c r="B279" i="8"/>
  <c r="D178" i="8"/>
  <c r="D179" i="8"/>
  <c r="F179" i="8"/>
  <c r="F77" i="7"/>
  <c r="F279" i="8"/>
  <c r="L178" i="8"/>
  <c r="L179" i="8"/>
  <c r="I179" i="8"/>
  <c r="I78" i="7"/>
  <c r="I180" i="8"/>
  <c r="H281" i="8"/>
  <c r="E282" i="8"/>
  <c r="E182" i="8"/>
  <c r="B81" i="7"/>
  <c r="B183" i="8"/>
  <c r="D81" i="7"/>
  <c r="D182" i="8"/>
  <c r="D283" i="8"/>
  <c r="F183" i="8"/>
  <c r="F182" i="8"/>
  <c r="I82" i="7"/>
  <c r="I183" i="8"/>
  <c r="B289" i="8"/>
  <c r="B185" i="8"/>
  <c r="D289" i="8"/>
  <c r="D185" i="8"/>
  <c r="F289" i="8"/>
  <c r="F83" i="7"/>
  <c r="F184" i="8"/>
  <c r="H289" i="8"/>
  <c r="H83" i="7"/>
  <c r="H184" i="8"/>
  <c r="L289" i="8"/>
  <c r="L185" i="8"/>
  <c r="C290" i="8"/>
  <c r="C186" i="8"/>
  <c r="C286" i="8"/>
  <c r="E290" i="8"/>
  <c r="E286" i="8"/>
  <c r="G186" i="8"/>
  <c r="G286" i="8"/>
  <c r="I290" i="8"/>
  <c r="I186" i="8"/>
  <c r="B291" i="8"/>
  <c r="B85" i="7"/>
  <c r="B287" i="8"/>
  <c r="B187" i="8"/>
  <c r="B186" i="8"/>
  <c r="D291" i="8"/>
  <c r="D187" i="8"/>
  <c r="D287" i="8"/>
  <c r="F291" i="8"/>
  <c r="F187" i="8"/>
  <c r="F186" i="8"/>
  <c r="H291" i="8"/>
  <c r="H187" i="8"/>
  <c r="H287" i="8"/>
  <c r="L291" i="8"/>
  <c r="L287" i="8"/>
  <c r="C292" i="8"/>
  <c r="C288" i="8"/>
  <c r="C187" i="8"/>
  <c r="E188" i="8"/>
  <c r="E187" i="8"/>
  <c r="G288" i="8"/>
  <c r="I86" i="7"/>
  <c r="I188" i="7" s="1"/>
  <c r="I288" i="8"/>
  <c r="O4" i="7"/>
  <c r="O105" i="7" s="1"/>
  <c r="O105" i="8"/>
  <c r="Q105" i="8"/>
  <c r="U105" i="8"/>
  <c r="AA105" i="8"/>
  <c r="AC4" i="7"/>
  <c r="AC105" i="7" s="1"/>
  <c r="AC105" i="8"/>
  <c r="AE105" i="8"/>
  <c r="AK105" i="8"/>
  <c r="AK4" i="7"/>
  <c r="AK105" i="7" s="1"/>
  <c r="AQ105" i="8"/>
  <c r="AY4" i="7"/>
  <c r="AY105" i="8"/>
  <c r="BG4" i="7"/>
  <c r="BG105" i="7" s="1"/>
  <c r="BG105" i="8"/>
  <c r="M106" i="8"/>
  <c r="O106" i="8"/>
  <c r="W106" i="8"/>
  <c r="AA106" i="8"/>
  <c r="AE106" i="8"/>
  <c r="AI106" i="8"/>
  <c r="AK106" i="8"/>
  <c r="AS106" i="8"/>
  <c r="BA106" i="8"/>
  <c r="BC106" i="8"/>
  <c r="U6" i="7"/>
  <c r="U107" i="8"/>
  <c r="Y107" i="8"/>
  <c r="AE6" i="7"/>
  <c r="AE107" i="8"/>
  <c r="AG107" i="8"/>
  <c r="AI107" i="8"/>
  <c r="AM107" i="8"/>
  <c r="AQ6" i="7"/>
  <c r="AQ107" i="8"/>
  <c r="AW107" i="8"/>
  <c r="O108" i="8"/>
  <c r="Q108" i="8"/>
  <c r="S108" i="8"/>
  <c r="W108" i="8"/>
  <c r="W209" i="8"/>
  <c r="Y108" i="8"/>
  <c r="AA209" i="8"/>
  <c r="AG209" i="8"/>
  <c r="AI209" i="8"/>
  <c r="AK108" i="8"/>
  <c r="AM209" i="8"/>
  <c r="AO209" i="8"/>
  <c r="AQ108" i="8"/>
  <c r="AQ209" i="8"/>
  <c r="AS209" i="8"/>
  <c r="AU108" i="8"/>
  <c r="AW108" i="8"/>
  <c r="Q8" i="7"/>
  <c r="Q109" i="8"/>
  <c r="S8" i="7"/>
  <c r="S109" i="8"/>
  <c r="W210" i="8"/>
  <c r="W109" i="8"/>
  <c r="AC8" i="7"/>
  <c r="AC109" i="8"/>
  <c r="AE210" i="8"/>
  <c r="AE8" i="7"/>
  <c r="AE109" i="7" s="1"/>
  <c r="AE109" i="8"/>
  <c r="AG210" i="8"/>
  <c r="AI210" i="8"/>
  <c r="AI8" i="7"/>
  <c r="AK8" i="7"/>
  <c r="AK210" i="8"/>
  <c r="AM8" i="7"/>
  <c r="AM109" i="8"/>
  <c r="AS109" i="8"/>
  <c r="AS210" i="8"/>
  <c r="AY109" i="8"/>
  <c r="AY8" i="7"/>
  <c r="BA8" i="7"/>
  <c r="BA109" i="8"/>
  <c r="BC210" i="8"/>
  <c r="BE8" i="7"/>
  <c r="BE109" i="8"/>
  <c r="BG109" i="8"/>
  <c r="O211" i="8"/>
  <c r="Q110" i="8"/>
  <c r="U110" i="8"/>
  <c r="W211" i="8"/>
  <c r="W110" i="8"/>
  <c r="AA110" i="8"/>
  <c r="AE110" i="8"/>
  <c r="AG110" i="8"/>
  <c r="AI211" i="8"/>
  <c r="AI110" i="8"/>
  <c r="AK211" i="8"/>
  <c r="AM211" i="8"/>
  <c r="AS110" i="8"/>
  <c r="AU211" i="8"/>
  <c r="AY211" i="8"/>
  <c r="BC110" i="8"/>
  <c r="BG110" i="8"/>
  <c r="M111" i="8"/>
  <c r="O10" i="7"/>
  <c r="O212" i="8"/>
  <c r="S10" i="7"/>
  <c r="S111" i="8"/>
  <c r="S212" i="8"/>
  <c r="U212" i="8"/>
  <c r="U111" i="8"/>
  <c r="AA111" i="8"/>
  <c r="AA10" i="7"/>
  <c r="AI212" i="8"/>
  <c r="AO212" i="8"/>
  <c r="AQ111" i="8"/>
  <c r="AU10" i="7"/>
  <c r="AU111" i="8"/>
  <c r="BA10" i="7"/>
  <c r="BA212" i="8"/>
  <c r="BC212" i="8"/>
  <c r="BC111" i="8"/>
  <c r="M213" i="8"/>
  <c r="O112" i="8"/>
  <c r="Q112" i="8"/>
  <c r="Q213" i="8"/>
  <c r="U112" i="8"/>
  <c r="Y213" i="8"/>
  <c r="AA112" i="8"/>
  <c r="AC213" i="8"/>
  <c r="AE112" i="8"/>
  <c r="AM112" i="8"/>
  <c r="AO112" i="8"/>
  <c r="BA213" i="8"/>
  <c r="BC213" i="8"/>
  <c r="BE112" i="8"/>
  <c r="M113" i="8"/>
  <c r="M12" i="7"/>
  <c r="O12" i="7"/>
  <c r="O214" i="8"/>
  <c r="U113" i="8"/>
  <c r="U12" i="7"/>
  <c r="Y113" i="8"/>
  <c r="AC113" i="8"/>
  <c r="AC12" i="7"/>
  <c r="AM214" i="8"/>
  <c r="AM113" i="8"/>
  <c r="AO214" i="8"/>
  <c r="AO12" i="7"/>
  <c r="AO113" i="8"/>
  <c r="AS113" i="8"/>
  <c r="AU214" i="8"/>
  <c r="AY214" i="8"/>
  <c r="BA113" i="8"/>
  <c r="BA12" i="7"/>
  <c r="BE12" i="7"/>
  <c r="BE113" i="8"/>
  <c r="BG214" i="8"/>
  <c r="BG113" i="8"/>
  <c r="O114" i="8"/>
  <c r="O215" i="8"/>
  <c r="Q215" i="8"/>
  <c r="U215" i="8"/>
  <c r="W114" i="8"/>
  <c r="AO215" i="8"/>
  <c r="AQ215" i="8"/>
  <c r="AQ114" i="8"/>
  <c r="AS114" i="8"/>
  <c r="AS215" i="8"/>
  <c r="BA114" i="8"/>
  <c r="BA215" i="8"/>
  <c r="M115" i="8"/>
  <c r="Q216" i="8"/>
  <c r="S14" i="7"/>
  <c r="S115" i="8"/>
  <c r="AA216" i="8"/>
  <c r="AC14" i="7"/>
  <c r="AC216" i="8"/>
  <c r="AC115" i="8"/>
  <c r="AG14" i="7"/>
  <c r="AG216" i="8"/>
  <c r="AI216" i="8"/>
  <c r="AO216" i="8"/>
  <c r="AS115" i="8"/>
  <c r="AW216" i="8"/>
  <c r="BE216" i="8"/>
  <c r="BE14" i="7"/>
  <c r="M217" i="8"/>
  <c r="O116" i="8"/>
  <c r="S116" i="8"/>
  <c r="W217" i="8"/>
  <c r="Y116" i="8"/>
  <c r="AC116" i="8"/>
  <c r="AC217" i="8"/>
  <c r="AE217" i="8"/>
  <c r="AG116" i="8"/>
  <c r="AI217" i="8"/>
  <c r="AI116" i="8"/>
  <c r="AK116" i="8"/>
  <c r="AM116" i="8"/>
  <c r="AO217" i="8"/>
  <c r="AQ116" i="8"/>
  <c r="AU217" i="8"/>
  <c r="AY116" i="8"/>
  <c r="BA116" i="8"/>
  <c r="BC217" i="8"/>
  <c r="BG116" i="8"/>
  <c r="M16" i="7"/>
  <c r="M118" i="7" s="1"/>
  <c r="M117" i="8"/>
  <c r="O218" i="8"/>
  <c r="O16" i="7"/>
  <c r="O218" i="7" s="1"/>
  <c r="Q117" i="8"/>
  <c r="S117" i="8"/>
  <c r="U117" i="8"/>
  <c r="U16" i="7"/>
  <c r="W16" i="7"/>
  <c r="W218" i="8"/>
  <c r="AC218" i="8"/>
  <c r="AC16" i="7"/>
  <c r="AC117" i="8"/>
  <c r="AG117" i="8"/>
  <c r="AK117" i="8"/>
  <c r="AK16" i="7"/>
  <c r="AM117" i="8"/>
  <c r="AM16" i="7"/>
  <c r="AO218" i="8"/>
  <c r="AU117" i="8"/>
  <c r="AU218" i="8"/>
  <c r="AW218" i="8"/>
  <c r="AW117" i="8"/>
  <c r="BE16" i="7"/>
  <c r="BE218" i="8"/>
  <c r="BE117" i="8"/>
  <c r="BG117" i="8"/>
  <c r="M219" i="8"/>
  <c r="O219" i="8"/>
  <c r="Q118" i="8"/>
  <c r="Q219" i="8"/>
  <c r="S219" i="8"/>
  <c r="AG118" i="8"/>
  <c r="AM219" i="8"/>
  <c r="AQ219" i="8"/>
  <c r="AS219" i="8"/>
  <c r="AS118" i="8"/>
  <c r="AU118" i="8"/>
  <c r="AU219" i="8"/>
  <c r="BA118" i="8"/>
  <c r="BE219" i="8"/>
  <c r="S220" i="8"/>
  <c r="S18" i="7"/>
  <c r="S119" i="8"/>
  <c r="AA220" i="8"/>
  <c r="AA119" i="8"/>
  <c r="AE18" i="7"/>
  <c r="AE119" i="8"/>
  <c r="AE220" i="8"/>
  <c r="AG18" i="7"/>
  <c r="AG119" i="8"/>
  <c r="AK119" i="8"/>
  <c r="AK18" i="7"/>
  <c r="AO119" i="8"/>
  <c r="BA119" i="8"/>
  <c r="BG220" i="8"/>
  <c r="M221" i="8"/>
  <c r="O120" i="8"/>
  <c r="Q120" i="8"/>
  <c r="S221" i="8"/>
  <c r="U221" i="8"/>
  <c r="Y120" i="8"/>
  <c r="Y221" i="8"/>
  <c r="AC120" i="8"/>
  <c r="AC221" i="8"/>
  <c r="AI120" i="8"/>
  <c r="AK120" i="8"/>
  <c r="AO221" i="8"/>
  <c r="AS120" i="8"/>
  <c r="AU120" i="8"/>
  <c r="AU221" i="8"/>
  <c r="AW120" i="8"/>
  <c r="BE120" i="8"/>
  <c r="BE221" i="8"/>
  <c r="BG221" i="8"/>
  <c r="M222" i="8"/>
  <c r="M121" i="8"/>
  <c r="O222" i="8"/>
  <c r="Q121" i="8"/>
  <c r="Q222" i="8"/>
  <c r="W121" i="8"/>
  <c r="W222" i="8"/>
  <c r="AC121" i="8"/>
  <c r="AE121" i="8"/>
  <c r="AK222" i="8"/>
  <c r="AO222" i="8"/>
  <c r="AQ121" i="8"/>
  <c r="AQ222" i="8"/>
  <c r="AS121" i="8"/>
  <c r="AU222" i="8"/>
  <c r="AU121" i="8"/>
  <c r="BA20" i="7"/>
  <c r="BA222" i="8"/>
  <c r="BC121" i="8"/>
  <c r="BE121" i="8"/>
  <c r="M122" i="8"/>
  <c r="Q223" i="8"/>
  <c r="U122" i="8"/>
  <c r="Y122" i="8"/>
  <c r="Y223" i="8"/>
  <c r="AA223" i="8"/>
  <c r="AC122" i="8"/>
  <c r="AE223" i="8"/>
  <c r="AK223" i="8"/>
  <c r="AK122" i="8"/>
  <c r="AQ223" i="8"/>
  <c r="AS122" i="8"/>
  <c r="AW122" i="8"/>
  <c r="AY122" i="8"/>
  <c r="BC223" i="8"/>
  <c r="BE122" i="8"/>
  <c r="BG122" i="8"/>
  <c r="O22" i="7"/>
  <c r="O123" i="8"/>
  <c r="Y22" i="7"/>
  <c r="Y123" i="8"/>
  <c r="AA224" i="8"/>
  <c r="AA22" i="7"/>
  <c r="AC22" i="7"/>
  <c r="AC123" i="8"/>
  <c r="AG22" i="7"/>
  <c r="AG123" i="8"/>
  <c r="AI123" i="8"/>
  <c r="AM22" i="7"/>
  <c r="AM224" i="8"/>
  <c r="AO224" i="8"/>
  <c r="AQ123" i="8"/>
  <c r="AS224" i="8"/>
  <c r="AU22" i="7"/>
  <c r="AU224" i="8"/>
  <c r="AW224" i="8"/>
  <c r="AY22" i="7"/>
  <c r="AY224" i="8"/>
  <c r="BA224" i="8"/>
  <c r="BA22" i="7"/>
  <c r="BC22" i="7"/>
  <c r="BC224" i="8"/>
  <c r="BE123" i="8"/>
  <c r="BE22" i="7"/>
  <c r="BG224" i="8"/>
  <c r="O225" i="8"/>
  <c r="O124" i="8"/>
  <c r="Q225" i="8"/>
  <c r="U225" i="8"/>
  <c r="U124" i="8"/>
  <c r="AG124" i="8"/>
  <c r="AG225" i="8"/>
  <c r="AK124" i="8"/>
  <c r="AO225" i="8"/>
  <c r="AU225" i="8"/>
  <c r="AU124" i="8"/>
  <c r="BC124" i="8"/>
  <c r="BE225" i="8"/>
  <c r="M24" i="7"/>
  <c r="M226" i="8"/>
  <c r="O125" i="8"/>
  <c r="U125" i="8"/>
  <c r="U24" i="7"/>
  <c r="Y125" i="8"/>
  <c r="AC226" i="8"/>
  <c r="AC125" i="8"/>
  <c r="AU226" i="8"/>
  <c r="AU24" i="7"/>
  <c r="AU126" i="7" s="1"/>
  <c r="BA125" i="8"/>
  <c r="BC226" i="8"/>
  <c r="BE125" i="8"/>
  <c r="BE226" i="8"/>
  <c r="Q126" i="8"/>
  <c r="S126" i="8"/>
  <c r="Y126" i="8"/>
  <c r="AE227" i="8"/>
  <c r="AG227" i="8"/>
  <c r="AK126" i="8"/>
  <c r="AM227" i="8"/>
  <c r="AO126" i="8"/>
  <c r="AQ227" i="8"/>
  <c r="AW126" i="8"/>
  <c r="BA227" i="8"/>
  <c r="BC227" i="8"/>
  <c r="Q26" i="7"/>
  <c r="Q127" i="8"/>
  <c r="Y26" i="7"/>
  <c r="Y228" i="8"/>
  <c r="AA127" i="8"/>
  <c r="AA26" i="7"/>
  <c r="AC127" i="8"/>
  <c r="AE127" i="8"/>
  <c r="AG26" i="7"/>
  <c r="AG228" i="8"/>
  <c r="AG127" i="8"/>
  <c r="AI26" i="7"/>
  <c r="AI127" i="8"/>
  <c r="AK127" i="8"/>
  <c r="AK26" i="7"/>
  <c r="AM228" i="8"/>
  <c r="AQ26" i="7"/>
  <c r="AQ127" i="8"/>
  <c r="AQ228" i="8"/>
  <c r="AW127" i="8"/>
  <c r="BE127" i="8"/>
  <c r="BE26" i="7"/>
  <c r="M229" i="8"/>
  <c r="Q229" i="8"/>
  <c r="U229" i="8"/>
  <c r="AA229" i="8"/>
  <c r="AC229" i="8"/>
  <c r="AK128" i="8"/>
  <c r="AO128" i="8"/>
  <c r="AQ128" i="8"/>
  <c r="AQ229" i="8"/>
  <c r="AW128" i="8"/>
  <c r="AW229" i="8"/>
  <c r="AY229" i="8"/>
  <c r="BC229" i="8"/>
  <c r="BE229" i="8"/>
  <c r="BE128" i="8"/>
  <c r="BG229" i="8"/>
  <c r="O28" i="7"/>
  <c r="O230" i="8"/>
  <c r="W230" i="8"/>
  <c r="Y230" i="8"/>
  <c r="AA230" i="8"/>
  <c r="AA28" i="7"/>
  <c r="AA129" i="8"/>
  <c r="AC230" i="8"/>
  <c r="AC129" i="8"/>
  <c r="AE230" i="8"/>
  <c r="AE28" i="7"/>
  <c r="AK129" i="8"/>
  <c r="AM129" i="8"/>
  <c r="AM230" i="8"/>
  <c r="AQ230" i="8"/>
  <c r="AQ129" i="8"/>
  <c r="AS129" i="8"/>
  <c r="AU129" i="8"/>
  <c r="AY28" i="7"/>
  <c r="AY130" i="7" s="1"/>
  <c r="AY129" i="8"/>
  <c r="BC129" i="8"/>
  <c r="BE230" i="8"/>
  <c r="W130" i="8"/>
  <c r="Y231" i="8"/>
  <c r="AG130" i="8"/>
  <c r="AG231" i="8"/>
  <c r="AK231" i="8"/>
  <c r="AM231" i="8"/>
  <c r="AO231" i="8"/>
  <c r="AQ130" i="8"/>
  <c r="AQ231" i="8"/>
  <c r="AU130" i="8"/>
  <c r="BE231" i="8"/>
  <c r="O232" i="8"/>
  <c r="Q30" i="7"/>
  <c r="Q232" i="7" s="1"/>
  <c r="Q131" i="8"/>
  <c r="S131" i="8"/>
  <c r="U232" i="8"/>
  <c r="W30" i="7"/>
  <c r="W232" i="8"/>
  <c r="AC232" i="8"/>
  <c r="AM131" i="8"/>
  <c r="AU232" i="8"/>
  <c r="BC131" i="8"/>
  <c r="BC232" i="8"/>
  <c r="M132" i="8"/>
  <c r="M233" i="8"/>
  <c r="O233" i="8"/>
  <c r="S233" i="8"/>
  <c r="U132" i="8"/>
  <c r="U233" i="8"/>
  <c r="W233" i="8"/>
  <c r="Y132" i="8"/>
  <c r="AA132" i="8"/>
  <c r="AC132" i="8"/>
  <c r="AI132" i="8"/>
  <c r="AM132" i="8"/>
  <c r="AO233" i="8"/>
  <c r="AQ132" i="8"/>
  <c r="AS233" i="8"/>
  <c r="AS132" i="8"/>
  <c r="AY233" i="8"/>
  <c r="BA132" i="8"/>
  <c r="BC132" i="8"/>
  <c r="M133" i="8"/>
  <c r="S133" i="8"/>
  <c r="S234" i="8"/>
  <c r="U32" i="7"/>
  <c r="U133" i="8"/>
  <c r="U234" i="8"/>
  <c r="W234" i="8"/>
  <c r="W32" i="7"/>
  <c r="AA234" i="8"/>
  <c r="AA133" i="8"/>
  <c r="AE32" i="7"/>
  <c r="AE234" i="8"/>
  <c r="AI234" i="8"/>
  <c r="AM234" i="8"/>
  <c r="AM32" i="7"/>
  <c r="AQ133" i="8"/>
  <c r="AQ234" i="8"/>
  <c r="BA32" i="7"/>
  <c r="BA133" i="8"/>
  <c r="BC133" i="8"/>
  <c r="BE234" i="8"/>
  <c r="M235" i="8"/>
  <c r="O235" i="8"/>
  <c r="O134" i="8"/>
  <c r="Q235" i="8"/>
  <c r="S235" i="8"/>
  <c r="S134" i="8"/>
  <c r="AC134" i="8"/>
  <c r="AE134" i="8"/>
  <c r="AG235" i="8"/>
  <c r="AK235" i="8"/>
  <c r="AM134" i="8"/>
  <c r="AU134" i="8"/>
  <c r="AW235" i="8"/>
  <c r="AW134" i="8"/>
  <c r="BA134" i="8"/>
  <c r="BE235" i="8"/>
  <c r="M236" i="8"/>
  <c r="M135" i="8"/>
  <c r="O34" i="7"/>
  <c r="O236" i="8"/>
  <c r="Q236" i="8"/>
  <c r="Y34" i="7"/>
  <c r="Y236" i="8"/>
  <c r="AC135" i="8"/>
  <c r="AC236" i="8"/>
  <c r="AI236" i="8"/>
  <c r="AM135" i="8"/>
  <c r="AM34" i="7"/>
  <c r="AO135" i="8"/>
  <c r="AQ135" i="8"/>
  <c r="AY34" i="7"/>
  <c r="AY135" i="8"/>
  <c r="BA135" i="8"/>
  <c r="BA236" i="8"/>
  <c r="BC236" i="8"/>
  <c r="BC135" i="8"/>
  <c r="BE34" i="7"/>
  <c r="BE135" i="8"/>
  <c r="M237" i="8"/>
  <c r="O237" i="8"/>
  <c r="O136" i="8"/>
  <c r="Q237" i="8"/>
  <c r="S237" i="8"/>
  <c r="U237" i="8"/>
  <c r="Y237" i="8"/>
  <c r="AE136" i="8"/>
  <c r="AG136" i="8"/>
  <c r="AI136" i="8"/>
  <c r="AM136" i="8"/>
  <c r="AO136" i="8"/>
  <c r="AS136" i="8"/>
  <c r="AS237" i="8"/>
  <c r="AY136" i="8"/>
  <c r="BE237" i="8"/>
  <c r="BG136" i="8"/>
  <c r="O137" i="8"/>
  <c r="O238" i="8"/>
  <c r="Q238" i="8"/>
  <c r="S137" i="8"/>
  <c r="W238" i="8"/>
  <c r="AA238" i="8"/>
  <c r="AC137" i="8"/>
  <c r="AC36" i="7"/>
  <c r="AE36" i="7"/>
  <c r="AE137" i="7" s="1"/>
  <c r="AE137" i="8"/>
  <c r="AK238" i="8"/>
  <c r="AK36" i="7"/>
  <c r="AM36" i="7"/>
  <c r="AM137" i="8"/>
  <c r="AM238" i="8"/>
  <c r="AS36" i="7"/>
  <c r="AS137" i="8"/>
  <c r="AU36" i="7"/>
  <c r="AU138" i="7" s="1"/>
  <c r="AU238" i="8"/>
  <c r="AY36" i="7"/>
  <c r="AY238" i="8"/>
  <c r="BA36" i="7"/>
  <c r="BA238" i="8"/>
  <c r="BA137" i="8"/>
  <c r="BE137" i="8"/>
  <c r="BE36" i="7"/>
  <c r="BG238" i="8"/>
  <c r="BG36" i="7"/>
  <c r="U138" i="8"/>
  <c r="Y239" i="8"/>
  <c r="Y138" i="8"/>
  <c r="AA239" i="8"/>
  <c r="AE239" i="8"/>
  <c r="AO239" i="8"/>
  <c r="AQ239" i="8"/>
  <c r="AQ138" i="8"/>
  <c r="AS138" i="8"/>
  <c r="AU138" i="8"/>
  <c r="AU239" i="8"/>
  <c r="AW138" i="8"/>
  <c r="AW239" i="8"/>
  <c r="BA138" i="8"/>
  <c r="BC239" i="8"/>
  <c r="BE239" i="8"/>
  <c r="BE138" i="8"/>
  <c r="BG239" i="8"/>
  <c r="M139" i="8"/>
  <c r="W240" i="8"/>
  <c r="AA240" i="8"/>
  <c r="AC240" i="8"/>
  <c r="AG139" i="8"/>
  <c r="AI38" i="7"/>
  <c r="AI240" i="8"/>
  <c r="AK240" i="8"/>
  <c r="AK38" i="7"/>
  <c r="AO139" i="8"/>
  <c r="AO38" i="7"/>
  <c r="AU240" i="8"/>
  <c r="BC139" i="8"/>
  <c r="BC38" i="7"/>
  <c r="BG139" i="8"/>
  <c r="U140" i="8"/>
  <c r="U241" i="8"/>
  <c r="Y241" i="8"/>
  <c r="AA241" i="8"/>
  <c r="AC140" i="8"/>
  <c r="AE241" i="8"/>
  <c r="AG140" i="8"/>
  <c r="AI241" i="8"/>
  <c r="AK241" i="8"/>
  <c r="AM241" i="8"/>
  <c r="AO241" i="8"/>
  <c r="AQ140" i="8"/>
  <c r="AS140" i="8"/>
  <c r="AY140" i="8"/>
  <c r="BA140" i="8"/>
  <c r="M141" i="8"/>
  <c r="M40" i="7"/>
  <c r="Q40" i="7"/>
  <c r="Q242" i="8"/>
  <c r="Q141" i="8"/>
  <c r="U40" i="7"/>
  <c r="U242" i="8"/>
  <c r="U141" i="8"/>
  <c r="AA242" i="8"/>
  <c r="AA141" i="8"/>
  <c r="AE242" i="8"/>
  <c r="AG40" i="7"/>
  <c r="AG141" i="8"/>
  <c r="AI242" i="8"/>
  <c r="AS141" i="8"/>
  <c r="AS40" i="7"/>
  <c r="BE141" i="8"/>
  <c r="BE40" i="7"/>
  <c r="M243" i="8"/>
  <c r="O243" i="8"/>
  <c r="Q142" i="8"/>
  <c r="Q243" i="8"/>
  <c r="S142" i="8"/>
  <c r="U142" i="8"/>
  <c r="W142" i="8"/>
  <c r="Y142" i="8"/>
  <c r="AE142" i="8"/>
  <c r="AI142" i="8"/>
  <c r="AO243" i="8"/>
  <c r="AU243" i="8"/>
  <c r="BA243" i="8"/>
  <c r="BE243" i="8"/>
  <c r="BE142" i="8"/>
  <c r="BG243" i="8"/>
  <c r="O42" i="7"/>
  <c r="O143" i="8"/>
  <c r="S143" i="8"/>
  <c r="U244" i="8"/>
  <c r="U143" i="8"/>
  <c r="W143" i="8"/>
  <c r="Y244" i="8"/>
  <c r="AC244" i="8"/>
  <c r="AM42" i="7"/>
  <c r="AM143" i="8"/>
  <c r="AO244" i="8"/>
  <c r="AQ143" i="8"/>
  <c r="AU42" i="7"/>
  <c r="AU143" i="8"/>
  <c r="AW143" i="8"/>
  <c r="AY42" i="7"/>
  <c r="AY244" i="8"/>
  <c r="AY143" i="8"/>
  <c r="BA143" i="8"/>
  <c r="M245" i="8"/>
  <c r="O245" i="8"/>
  <c r="S144" i="8"/>
  <c r="S245" i="8"/>
  <c r="U245" i="8"/>
  <c r="Y245" i="8"/>
  <c r="AA245" i="8"/>
  <c r="AC144" i="8"/>
  <c r="AE144" i="8"/>
  <c r="AG245" i="8"/>
  <c r="AG144" i="8"/>
  <c r="AI245" i="8"/>
  <c r="AK245" i="8"/>
  <c r="AM245" i="8"/>
  <c r="AO144" i="8"/>
  <c r="AQ245" i="8"/>
  <c r="AS245" i="8"/>
  <c r="AU245" i="8"/>
  <c r="AY144" i="8"/>
  <c r="BE144" i="8"/>
  <c r="BG144" i="8"/>
  <c r="O246" i="8"/>
  <c r="U246" i="8"/>
  <c r="U44" i="7"/>
  <c r="Y246" i="8"/>
  <c r="Y44" i="7"/>
  <c r="AA44" i="7"/>
  <c r="AA246" i="8"/>
  <c r="AG145" i="8"/>
  <c r="AM145" i="8"/>
  <c r="AO246" i="8"/>
  <c r="AQ246" i="8"/>
  <c r="AS145" i="8"/>
  <c r="AY44" i="7"/>
  <c r="AY145" i="8"/>
  <c r="BC145" i="8"/>
  <c r="O247" i="8"/>
  <c r="Y247" i="8"/>
  <c r="AA146" i="8"/>
  <c r="AC247" i="8"/>
  <c r="AE247" i="8"/>
  <c r="AG247" i="8"/>
  <c r="AM247" i="8"/>
  <c r="AM146" i="8"/>
  <c r="AO146" i="8"/>
  <c r="AO247" i="8"/>
  <c r="AS247" i="8"/>
  <c r="AW146" i="8"/>
  <c r="AW247" i="8"/>
  <c r="BC146" i="8"/>
  <c r="BE146" i="8"/>
  <c r="M46" i="7"/>
  <c r="M147" i="8"/>
  <c r="Q46" i="7"/>
  <c r="Q248" i="8"/>
  <c r="S248" i="8"/>
  <c r="U147" i="8"/>
  <c r="U248" i="8"/>
  <c r="W147" i="8"/>
  <c r="W46" i="7"/>
  <c r="AC46" i="7"/>
  <c r="AC248" i="8"/>
  <c r="AG46" i="7"/>
  <c r="AG147" i="8"/>
  <c r="AI248" i="8"/>
  <c r="AI147" i="8"/>
  <c r="AK147" i="8"/>
  <c r="AK46" i="7"/>
  <c r="AU147" i="8"/>
  <c r="AU248" i="8"/>
  <c r="AW147" i="8"/>
  <c r="AW248" i="8"/>
  <c r="BA147" i="8"/>
  <c r="BA248" i="8"/>
  <c r="BC147" i="8"/>
  <c r="BG46" i="7"/>
  <c r="BG147" i="8"/>
  <c r="Q148" i="8"/>
  <c r="Y249" i="8"/>
  <c r="Y148" i="8"/>
  <c r="AA148" i="8"/>
  <c r="AC148" i="8"/>
  <c r="AG148" i="8"/>
  <c r="AG249" i="8"/>
  <c r="AI148" i="8"/>
  <c r="AI249" i="8"/>
  <c r="AK249" i="8"/>
  <c r="AM148" i="8"/>
  <c r="AO249" i="8"/>
  <c r="AQ148" i="8"/>
  <c r="AS249" i="8"/>
  <c r="AW249" i="8"/>
  <c r="BA148" i="8"/>
  <c r="BE148" i="8"/>
  <c r="BG249" i="8"/>
  <c r="M250" i="8"/>
  <c r="Q48" i="7"/>
  <c r="Q149" i="8"/>
  <c r="AA149" i="8"/>
  <c r="AC149" i="8"/>
  <c r="AE149" i="8"/>
  <c r="AE48" i="7"/>
  <c r="AG149" i="8"/>
  <c r="AG250" i="8"/>
  <c r="AQ149" i="8"/>
  <c r="AU250" i="8"/>
  <c r="AU149" i="8"/>
  <c r="AW48" i="7"/>
  <c r="AW250" i="8"/>
  <c r="BA48" i="7"/>
  <c r="BA250" i="8"/>
  <c r="BG250" i="8"/>
  <c r="M150" i="8"/>
  <c r="S150" i="8"/>
  <c r="U251" i="8"/>
  <c r="Y251" i="8"/>
  <c r="AI251" i="8"/>
  <c r="AK251" i="8"/>
  <c r="AK150" i="8"/>
  <c r="BE251" i="8"/>
  <c r="M252" i="8"/>
  <c r="O151" i="8"/>
  <c r="U151" i="8"/>
  <c r="W50" i="7"/>
  <c r="W151" i="8"/>
  <c r="Y151" i="8"/>
  <c r="AA50" i="7"/>
  <c r="AA151" i="8"/>
  <c r="AI151" i="8"/>
  <c r="AM252" i="8"/>
  <c r="AM50" i="7"/>
  <c r="AO252" i="8"/>
  <c r="AQ151" i="8"/>
  <c r="AS50" i="7"/>
  <c r="AS152" i="7" s="1"/>
  <c r="AS151" i="8"/>
  <c r="AU50" i="7"/>
  <c r="AU151" i="8"/>
  <c r="BA252" i="8"/>
  <c r="BE151" i="8"/>
  <c r="BE50" i="7"/>
  <c r="O253" i="8"/>
  <c r="Q253" i="8"/>
  <c r="W152" i="8"/>
  <c r="AA152" i="8"/>
  <c r="AC253" i="8"/>
  <c r="AE152" i="8"/>
  <c r="AE253" i="8"/>
  <c r="AI253" i="8"/>
  <c r="AM253" i="8"/>
  <c r="AS152" i="8"/>
  <c r="AU152" i="8"/>
  <c r="AW152" i="8"/>
  <c r="AY152" i="8"/>
  <c r="BA152" i="8"/>
  <c r="BC253" i="8"/>
  <c r="BG253" i="8"/>
  <c r="BG152" i="8"/>
  <c r="O254" i="8"/>
  <c r="Q153" i="8"/>
  <c r="W153" i="8"/>
  <c r="Y52" i="7"/>
  <c r="Y254" i="8"/>
  <c r="AA153" i="8"/>
  <c r="AK52" i="7"/>
  <c r="AK153" i="8"/>
  <c r="AO52" i="7"/>
  <c r="AO254" i="8"/>
  <c r="AO153" i="8"/>
  <c r="AQ52" i="7"/>
  <c r="AQ254" i="8"/>
  <c r="AU153" i="8"/>
  <c r="AU254" i="8"/>
  <c r="BC153" i="8"/>
  <c r="BG254" i="8"/>
  <c r="M255" i="8"/>
  <c r="O255" i="8"/>
  <c r="O154" i="8"/>
  <c r="S154" i="8"/>
  <c r="S255" i="8"/>
  <c r="AA255" i="8"/>
  <c r="AA154" i="8"/>
  <c r="AC154" i="8"/>
  <c r="AE154" i="8"/>
  <c r="AG154" i="8"/>
  <c r="AG255" i="8"/>
  <c r="AI154" i="8"/>
  <c r="AK154" i="8"/>
  <c r="AO154" i="8"/>
  <c r="AQ154" i="8"/>
  <c r="AS255" i="8"/>
  <c r="AW255" i="8"/>
  <c r="BA154" i="8"/>
  <c r="BC154" i="8"/>
  <c r="BE154" i="8"/>
  <c r="O256" i="8"/>
  <c r="Q54" i="7"/>
  <c r="Q155" i="8"/>
  <c r="S155" i="8"/>
  <c r="S54" i="7"/>
  <c r="U256" i="8"/>
  <c r="U155" i="8"/>
  <c r="W256" i="8"/>
  <c r="AA155" i="8"/>
  <c r="AA256" i="8"/>
  <c r="AG155" i="8"/>
  <c r="AG54" i="7"/>
  <c r="AI54" i="7"/>
  <c r="AI256" i="8"/>
  <c r="AI155" i="8"/>
  <c r="AK155" i="8"/>
  <c r="AM155" i="8"/>
  <c r="AM54" i="7"/>
  <c r="AO54" i="7"/>
  <c r="AO155" i="8"/>
  <c r="AW155" i="8"/>
  <c r="AW256" i="8"/>
  <c r="BA256" i="8"/>
  <c r="BA54" i="7"/>
  <c r="BC155" i="8"/>
  <c r="BC54" i="7"/>
  <c r="BC256" i="8"/>
  <c r="BE155" i="8"/>
  <c r="BE256" i="8"/>
  <c r="M156" i="8"/>
  <c r="U156" i="8"/>
  <c r="W156" i="8"/>
  <c r="W257" i="8"/>
  <c r="AA257" i="8"/>
  <c r="AC156" i="8"/>
  <c r="AC257" i="8"/>
  <c r="AK257" i="8"/>
  <c r="AM156" i="8"/>
  <c r="AM257" i="8"/>
  <c r="AS156" i="8"/>
  <c r="AU156" i="8"/>
  <c r="AW156" i="8"/>
  <c r="BC156" i="8"/>
  <c r="BG156" i="8"/>
  <c r="O56" i="7"/>
  <c r="O157" i="8"/>
  <c r="O258" i="8"/>
  <c r="W157" i="8"/>
  <c r="W258" i="8"/>
  <c r="Y258" i="8"/>
  <c r="AM56" i="7"/>
  <c r="AM157" i="8"/>
  <c r="AQ157" i="8"/>
  <c r="AS56" i="7"/>
  <c r="AS157" i="8"/>
  <c r="AU258" i="8"/>
  <c r="AU56" i="7"/>
  <c r="AY56" i="7"/>
  <c r="AY157" i="8"/>
  <c r="BC157" i="8"/>
  <c r="BC56" i="7"/>
  <c r="BE258" i="8"/>
  <c r="BE56" i="7"/>
  <c r="BG258" i="8"/>
  <c r="Q259" i="8"/>
  <c r="U259" i="8"/>
  <c r="Y158" i="8"/>
  <c r="AE158" i="8"/>
  <c r="AM158" i="8"/>
  <c r="AO259" i="8"/>
  <c r="AQ158" i="8"/>
  <c r="AW158" i="8"/>
  <c r="AY259" i="8"/>
  <c r="BC259" i="8"/>
  <c r="BE158" i="8"/>
  <c r="M260" i="8"/>
  <c r="M159" i="8"/>
  <c r="Q159" i="8"/>
  <c r="Q260" i="8"/>
  <c r="S58" i="7"/>
  <c r="S159" i="8"/>
  <c r="W58" i="7"/>
  <c r="W260" i="8"/>
  <c r="AA58" i="7"/>
  <c r="AA159" i="8"/>
  <c r="AC159" i="8"/>
  <c r="AC260" i="8"/>
  <c r="AE58" i="7"/>
  <c r="AE159" i="8"/>
  <c r="AG159" i="8"/>
  <c r="AI159" i="8"/>
  <c r="AI260" i="8"/>
  <c r="AK159" i="8"/>
  <c r="AO260" i="8"/>
  <c r="AS159" i="8"/>
  <c r="AU58" i="7"/>
  <c r="AU159" i="8"/>
  <c r="AW260" i="8"/>
  <c r="BA159" i="8"/>
  <c r="BC159" i="8"/>
  <c r="BC58" i="7"/>
  <c r="BG260" i="8"/>
  <c r="M160" i="8"/>
  <c r="O261" i="8"/>
  <c r="S160" i="8"/>
  <c r="S261" i="8"/>
  <c r="U160" i="8"/>
  <c r="W160" i="8"/>
  <c r="AA160" i="8"/>
  <c r="AE261" i="8"/>
  <c r="AE160" i="8"/>
  <c r="AI261" i="8"/>
  <c r="AM261" i="8"/>
  <c r="AO261" i="8"/>
  <c r="AQ160" i="8"/>
  <c r="AQ261" i="8"/>
  <c r="AS160" i="8"/>
  <c r="AY261" i="8"/>
  <c r="AY160" i="8"/>
  <c r="BA160" i="8"/>
  <c r="BA261" i="8"/>
  <c r="BC261" i="8"/>
  <c r="BG261" i="8"/>
  <c r="M262" i="8"/>
  <c r="M161" i="8"/>
  <c r="O60" i="7"/>
  <c r="O161" i="8"/>
  <c r="S161" i="8"/>
  <c r="U161" i="8"/>
  <c r="U262" i="8"/>
  <c r="AA161" i="8"/>
  <c r="AC60" i="7"/>
  <c r="AC161" i="8"/>
  <c r="AG262" i="8"/>
  <c r="AK60" i="7"/>
  <c r="AK161" i="8"/>
  <c r="AO262" i="8"/>
  <c r="AQ262" i="8"/>
  <c r="AQ161" i="8"/>
  <c r="AS60" i="7"/>
  <c r="AS262" i="8"/>
  <c r="AU60" i="7"/>
  <c r="AU262" i="8"/>
  <c r="AW60" i="7"/>
  <c r="AW262" i="8"/>
  <c r="BA161" i="8"/>
  <c r="BG262" i="8"/>
  <c r="Q162" i="8"/>
  <c r="W263" i="8"/>
  <c r="W162" i="8"/>
  <c r="Y162" i="8"/>
  <c r="AA162" i="8"/>
  <c r="AC162" i="8"/>
  <c r="AG162" i="8"/>
  <c r="AI263" i="8"/>
  <c r="AK263" i="8"/>
  <c r="AU263" i="8"/>
  <c r="AU162" i="8"/>
  <c r="BE263" i="8"/>
  <c r="BE162" i="8"/>
  <c r="BG263" i="8"/>
  <c r="BG162" i="8"/>
  <c r="M264" i="8"/>
  <c r="M163" i="8"/>
  <c r="O62" i="7"/>
  <c r="O164" i="7" s="1"/>
  <c r="O264" i="8"/>
  <c r="S264" i="8"/>
  <c r="S62" i="7"/>
  <c r="U62" i="7"/>
  <c r="U163" i="8"/>
  <c r="Y163" i="8"/>
  <c r="AC163" i="8"/>
  <c r="AE163" i="8"/>
  <c r="AO163" i="8"/>
  <c r="AO62" i="7"/>
  <c r="AQ163" i="8"/>
  <c r="AU62" i="7"/>
  <c r="AU264" i="8"/>
  <c r="AW163" i="8"/>
  <c r="AY264" i="8"/>
  <c r="AY163" i="8"/>
  <c r="BC163" i="8"/>
  <c r="BC62" i="7"/>
  <c r="O164" i="8"/>
  <c r="S265" i="8"/>
  <c r="U164" i="8"/>
  <c r="W164" i="8"/>
  <c r="W265" i="8"/>
  <c r="Y265" i="8"/>
  <c r="AE164" i="8"/>
  <c r="AG265" i="8"/>
  <c r="AI265" i="8"/>
  <c r="AQ164" i="8"/>
  <c r="AQ265" i="8"/>
  <c r="AS265" i="8"/>
  <c r="BC164" i="8"/>
  <c r="BC265" i="8"/>
  <c r="BG164" i="8"/>
  <c r="O64" i="7"/>
  <c r="O166" i="7" s="1"/>
  <c r="O165" i="8"/>
  <c r="U165" i="8"/>
  <c r="U64" i="7"/>
  <c r="W165" i="8"/>
  <c r="Y266" i="8"/>
  <c r="Y165" i="8"/>
  <c r="Y64" i="7"/>
  <c r="AE266" i="8"/>
  <c r="AE64" i="7"/>
  <c r="AI64" i="7"/>
  <c r="AI165" i="8"/>
  <c r="AM165" i="8"/>
  <c r="AM64" i="7"/>
  <c r="AM266" i="8"/>
  <c r="AS266" i="8"/>
  <c r="AU266" i="8"/>
  <c r="AU165" i="8"/>
  <c r="AW266" i="8"/>
  <c r="AW64" i="7"/>
  <c r="BC266" i="8"/>
  <c r="BE64" i="7"/>
  <c r="BE165" i="7" s="1"/>
  <c r="BE266" i="8"/>
  <c r="O166" i="8"/>
  <c r="Q166" i="8"/>
  <c r="S166" i="8"/>
  <c r="U267" i="8"/>
  <c r="Y267" i="8"/>
  <c r="AA166" i="8"/>
  <c r="AE267" i="8"/>
  <c r="AK166" i="8"/>
  <c r="AM166" i="8"/>
  <c r="AM267" i="8"/>
  <c r="AQ267" i="8"/>
  <c r="AU166" i="8"/>
  <c r="AW166" i="8"/>
  <c r="AY267" i="8"/>
  <c r="BA267" i="8"/>
  <c r="BA166" i="8"/>
  <c r="BC267" i="8"/>
  <c r="BE166" i="8"/>
  <c r="BG267" i="8"/>
  <c r="M66" i="7"/>
  <c r="M268" i="8"/>
  <c r="Q66" i="7"/>
  <c r="Q167" i="8"/>
  <c r="Q268" i="8"/>
  <c r="S268" i="8"/>
  <c r="S167" i="8"/>
  <c r="U268" i="8"/>
  <c r="U167" i="8"/>
  <c r="Y167" i="8"/>
  <c r="Y268" i="8"/>
  <c r="AC268" i="8"/>
  <c r="AC66" i="7"/>
  <c r="AC168" i="7" s="1"/>
  <c r="AG268" i="8"/>
  <c r="AI167" i="8"/>
  <c r="AI66" i="7"/>
  <c r="AK66" i="7"/>
  <c r="AK167" i="8"/>
  <c r="AM268" i="8"/>
  <c r="AM167" i="8"/>
  <c r="AO167" i="8"/>
  <c r="AS268" i="8"/>
  <c r="AU66" i="7"/>
  <c r="AU268" i="8"/>
  <c r="AY268" i="8"/>
  <c r="AY66" i="7"/>
  <c r="BC167" i="8"/>
  <c r="BG268" i="8"/>
  <c r="BG66" i="7"/>
  <c r="M168" i="8"/>
  <c r="O269" i="8"/>
  <c r="Q269" i="8"/>
  <c r="Q168" i="8"/>
  <c r="U269" i="8"/>
  <c r="W269" i="8"/>
  <c r="W168" i="8"/>
  <c r="Y168" i="8"/>
  <c r="AA269" i="8"/>
  <c r="AC269" i="8"/>
  <c r="AG269" i="8"/>
  <c r="AI269" i="8"/>
  <c r="AK168" i="8"/>
  <c r="AK269" i="8"/>
  <c r="AM168" i="8"/>
  <c r="AQ269" i="8"/>
  <c r="AW269" i="8"/>
  <c r="AW168" i="8"/>
  <c r="BA168" i="8"/>
  <c r="BC269" i="8"/>
  <c r="BE168" i="8"/>
  <c r="M169" i="8"/>
  <c r="M68" i="7"/>
  <c r="Q68" i="7"/>
  <c r="Q169" i="8"/>
  <c r="U270" i="8"/>
  <c r="AC68" i="7"/>
  <c r="AC270" i="8"/>
  <c r="AO270" i="8"/>
  <c r="AO68" i="7"/>
  <c r="AS169" i="8"/>
  <c r="AS270" i="8"/>
  <c r="AU169" i="8"/>
  <c r="AY169" i="8"/>
  <c r="AY270" i="8"/>
  <c r="M271" i="8"/>
  <c r="Q271" i="8"/>
  <c r="U271" i="8"/>
  <c r="W170" i="8"/>
  <c r="AE170" i="8"/>
  <c r="AG170" i="8"/>
  <c r="AI170" i="8"/>
  <c r="AK170" i="8"/>
  <c r="AO170" i="8"/>
  <c r="AU271" i="8"/>
  <c r="AU170" i="8"/>
  <c r="AY170" i="8"/>
  <c r="AY271" i="8"/>
  <c r="BA170" i="8"/>
  <c r="BC170" i="8"/>
  <c r="BG271" i="8"/>
  <c r="M70" i="7"/>
  <c r="M272" i="8"/>
  <c r="Q70" i="7"/>
  <c r="Q171" i="8"/>
  <c r="W171" i="8"/>
  <c r="Y171" i="8"/>
  <c r="AC171" i="8"/>
  <c r="AI272" i="8"/>
  <c r="AO171" i="8"/>
  <c r="AO70" i="7"/>
  <c r="AO272" i="8"/>
  <c r="AQ171" i="8"/>
  <c r="AS70" i="7"/>
  <c r="AS171" i="8"/>
  <c r="AS272" i="8"/>
  <c r="AU171" i="8"/>
  <c r="AW272" i="8"/>
  <c r="BC171" i="8"/>
  <c r="BC272" i="8"/>
  <c r="BE70" i="7"/>
  <c r="BE272" i="8"/>
  <c r="BE171" i="8"/>
  <c r="M273" i="8"/>
  <c r="U273" i="8"/>
  <c r="W273" i="8"/>
  <c r="AC172" i="8"/>
  <c r="AG273" i="8"/>
  <c r="AI273" i="8"/>
  <c r="AO273" i="8"/>
  <c r="AQ273" i="8"/>
  <c r="AQ172" i="8"/>
  <c r="AU273" i="8"/>
  <c r="AW172" i="8"/>
  <c r="AY273" i="8"/>
  <c r="AY172" i="8"/>
  <c r="BA273" i="8"/>
  <c r="BA172" i="8"/>
  <c r="BC172" i="8"/>
  <c r="BC273" i="8"/>
  <c r="BE172" i="8"/>
  <c r="M274" i="8"/>
  <c r="M72" i="7"/>
  <c r="Q72" i="7"/>
  <c r="Q274" i="8"/>
  <c r="Q173" i="8"/>
  <c r="S72" i="7"/>
  <c r="S274" i="8"/>
  <c r="U173" i="8"/>
  <c r="U72" i="7"/>
  <c r="W173" i="8"/>
  <c r="Y72" i="7"/>
  <c r="Y173" i="7" s="1"/>
  <c r="Y274" i="8"/>
  <c r="AA72" i="7"/>
  <c r="AA173" i="8"/>
  <c r="AC72" i="7"/>
  <c r="AC173" i="8"/>
  <c r="AE72" i="7"/>
  <c r="AE173" i="8"/>
  <c r="AI173" i="8"/>
  <c r="AK72" i="7"/>
  <c r="AK274" i="8"/>
  <c r="AM72" i="7"/>
  <c r="AM274" i="8"/>
  <c r="AS72" i="7"/>
  <c r="AS274" i="8"/>
  <c r="AS173" i="8"/>
  <c r="AU173" i="8"/>
  <c r="AY274" i="8"/>
  <c r="BA173" i="8"/>
  <c r="BA274" i="8"/>
  <c r="BE274" i="8"/>
  <c r="M275" i="8"/>
  <c r="M174" i="8"/>
  <c r="O275" i="8"/>
  <c r="Q275" i="8"/>
  <c r="W174" i="8"/>
  <c r="Y275" i="8"/>
  <c r="AC174" i="8"/>
  <c r="AE275" i="8"/>
  <c r="AG174" i="8"/>
  <c r="AI275" i="8"/>
  <c r="AK174" i="8"/>
  <c r="AK275" i="8"/>
  <c r="AM174" i="8"/>
  <c r="AM275" i="8"/>
  <c r="AS275" i="8"/>
  <c r="AS174" i="8"/>
  <c r="AU275" i="8"/>
  <c r="AU174" i="8"/>
  <c r="AY174" i="8"/>
  <c r="BA174" i="8"/>
  <c r="BC275" i="8"/>
  <c r="O276" i="8"/>
  <c r="O74" i="7"/>
  <c r="S175" i="8"/>
  <c r="W175" i="8"/>
  <c r="Y74" i="7"/>
  <c r="Y175" i="8"/>
  <c r="Y276" i="8"/>
  <c r="AA74" i="7"/>
  <c r="AA175" i="8"/>
  <c r="AE276" i="8"/>
  <c r="AG74" i="7"/>
  <c r="AG175" i="8"/>
  <c r="AI175" i="8"/>
  <c r="AI276" i="8"/>
  <c r="AM276" i="8"/>
  <c r="AO175" i="8"/>
  <c r="AO276" i="8"/>
  <c r="AQ74" i="7"/>
  <c r="AQ276" i="8"/>
  <c r="AS74" i="7"/>
  <c r="AS175" i="8"/>
  <c r="AW276" i="8"/>
  <c r="AW74" i="7"/>
  <c r="AY276" i="8"/>
  <c r="BA175" i="8"/>
  <c r="BC276" i="8"/>
  <c r="BC74" i="7"/>
  <c r="BC175" i="8"/>
  <c r="BE175" i="8"/>
  <c r="BG175" i="8"/>
  <c r="BG276" i="8"/>
  <c r="O277" i="8"/>
  <c r="Q176" i="8"/>
  <c r="Q277" i="8"/>
  <c r="W277" i="8"/>
  <c r="Y176" i="8"/>
  <c r="AE176" i="8"/>
  <c r="AI277" i="8"/>
  <c r="AI176" i="8"/>
  <c r="AM277" i="8"/>
  <c r="AQ176" i="8"/>
  <c r="AS277" i="8"/>
  <c r="AS176" i="8"/>
  <c r="AU176" i="8"/>
  <c r="AY277" i="8"/>
  <c r="BA277" i="8"/>
  <c r="BA176" i="8"/>
  <c r="BC277" i="8"/>
  <c r="BC176" i="8"/>
  <c r="BE176" i="8"/>
  <c r="BE277" i="8"/>
  <c r="O177" i="8"/>
  <c r="O76" i="7"/>
  <c r="Q177" i="8"/>
  <c r="U177" i="8"/>
  <c r="U278" i="8"/>
  <c r="Y177" i="8"/>
  <c r="AA278" i="8"/>
  <c r="AC177" i="8"/>
  <c r="AI76" i="7"/>
  <c r="AI278" i="8"/>
  <c r="AO177" i="8"/>
  <c r="AQ177" i="8"/>
  <c r="AS76" i="7"/>
  <c r="AS177" i="8"/>
  <c r="AU278" i="8"/>
  <c r="AU76" i="7"/>
  <c r="AY278" i="8"/>
  <c r="BA278" i="8"/>
  <c r="BA177" i="8"/>
  <c r="BC278" i="8"/>
  <c r="BE278" i="8"/>
  <c r="BE177" i="8"/>
  <c r="BG177" i="8"/>
  <c r="BG76" i="7"/>
  <c r="M178" i="8"/>
  <c r="M279" i="8"/>
  <c r="Q279" i="8"/>
  <c r="S279" i="8"/>
  <c r="AA279" i="8"/>
  <c r="AC279" i="8"/>
  <c r="AE178" i="8"/>
  <c r="AG178" i="8"/>
  <c r="AI279" i="8"/>
  <c r="AI178" i="8"/>
  <c r="AK178" i="8"/>
  <c r="AM178" i="8"/>
  <c r="AO178" i="8"/>
  <c r="AQ178" i="8"/>
  <c r="AU279" i="8"/>
  <c r="AW178" i="8"/>
  <c r="AY178" i="8"/>
  <c r="BC178" i="8"/>
  <c r="BE178" i="8"/>
  <c r="BG178" i="8"/>
  <c r="M179" i="8"/>
  <c r="Q179" i="8"/>
  <c r="Q78" i="7"/>
  <c r="AA78" i="7"/>
  <c r="AA179" i="8"/>
  <c r="AG78" i="7"/>
  <c r="AG280" i="8"/>
  <c r="AI280" i="8"/>
  <c r="AM280" i="8"/>
  <c r="AO179" i="8"/>
  <c r="AU179" i="8"/>
  <c r="AW280" i="8"/>
  <c r="BA179" i="8"/>
  <c r="BC280" i="8"/>
  <c r="BG179" i="8"/>
  <c r="O180" i="8"/>
  <c r="W281" i="8"/>
  <c r="Y180" i="8"/>
  <c r="AC281" i="8"/>
  <c r="AE180" i="8"/>
  <c r="AG281" i="8"/>
  <c r="AI180" i="8"/>
  <c r="AK180" i="8"/>
  <c r="AO281" i="8"/>
  <c r="AQ281" i="8"/>
  <c r="AU180" i="8"/>
  <c r="AU281" i="8"/>
  <c r="AW281" i="8"/>
  <c r="BA180" i="8"/>
  <c r="BC180" i="8"/>
  <c r="BG281" i="8"/>
  <c r="U80" i="7"/>
  <c r="U286" i="7" s="1"/>
  <c r="U282" i="8"/>
  <c r="AU282" i="8"/>
  <c r="BE282" i="8"/>
  <c r="M283" i="8"/>
  <c r="U283" i="8"/>
  <c r="W182" i="8"/>
  <c r="W283" i="8"/>
  <c r="AA182" i="8"/>
  <c r="AK283" i="8"/>
  <c r="AM283" i="8"/>
  <c r="AM182" i="8"/>
  <c r="AQ182" i="8"/>
  <c r="AS283" i="8"/>
  <c r="AU283" i="8"/>
  <c r="AW283" i="8"/>
  <c r="BA182" i="8"/>
  <c r="BC182" i="8"/>
  <c r="BG182" i="8"/>
  <c r="M284" i="8"/>
  <c r="M183" i="8"/>
  <c r="O284" i="8"/>
  <c r="Q183" i="8"/>
  <c r="S82" i="7"/>
  <c r="S183" i="8"/>
  <c r="Y284" i="8"/>
  <c r="AA82" i="7"/>
  <c r="AA183" i="8"/>
  <c r="AC183" i="8"/>
  <c r="AG183" i="8"/>
  <c r="AI82" i="7"/>
  <c r="AI183" i="8"/>
  <c r="AO284" i="8"/>
  <c r="AQ82" i="7"/>
  <c r="AQ183" i="8"/>
  <c r="AS82" i="7"/>
  <c r="AS284" i="7" s="1"/>
  <c r="AS183" i="8"/>
  <c r="AW284" i="8"/>
  <c r="AW183" i="8"/>
  <c r="AY82" i="7"/>
  <c r="AY183" i="8"/>
  <c r="AY284" i="8"/>
  <c r="BE183" i="8"/>
  <c r="O289" i="8"/>
  <c r="O184" i="8"/>
  <c r="U184" i="8"/>
  <c r="W184" i="8"/>
  <c r="Y289" i="8"/>
  <c r="Y184" i="8"/>
  <c r="AE289" i="8"/>
  <c r="AE184" i="8"/>
  <c r="AK184" i="8"/>
  <c r="AM184" i="8"/>
  <c r="AO289" i="8"/>
  <c r="AO184" i="8"/>
  <c r="AU289" i="8"/>
  <c r="AU184" i="8"/>
  <c r="BA289" i="8"/>
  <c r="BA184" i="8"/>
  <c r="BC289" i="8"/>
  <c r="BC184" i="8"/>
  <c r="BG289" i="8"/>
  <c r="BG184" i="8"/>
  <c r="M290" i="8"/>
  <c r="M286" i="8"/>
  <c r="Q290" i="8"/>
  <c r="Q286" i="8"/>
  <c r="S290" i="8"/>
  <c r="S185" i="8"/>
  <c r="U290" i="8"/>
  <c r="U286" i="8"/>
  <c r="Y290" i="8"/>
  <c r="Y286" i="8"/>
  <c r="AA290" i="8"/>
  <c r="AA286" i="8"/>
  <c r="AC290" i="8"/>
  <c r="AC286" i="8"/>
  <c r="AE290" i="8"/>
  <c r="AE286" i="8"/>
  <c r="AG290" i="8"/>
  <c r="AG286" i="8"/>
  <c r="AI290" i="8"/>
  <c r="AI185" i="8"/>
  <c r="AI286" i="8"/>
  <c r="AK290" i="8"/>
  <c r="AK286" i="8"/>
  <c r="AM290" i="8"/>
  <c r="AM185" i="8"/>
  <c r="AO290" i="8"/>
  <c r="AO286" i="8"/>
  <c r="AS290" i="8"/>
  <c r="AS286" i="8"/>
  <c r="AW290" i="8"/>
  <c r="AW286" i="8"/>
  <c r="AY290" i="8"/>
  <c r="AY185" i="8"/>
  <c r="BA290" i="8"/>
  <c r="BA84" i="7"/>
  <c r="BA290" i="7" s="1"/>
  <c r="BC290" i="8"/>
  <c r="BC286" i="8"/>
  <c r="BE290" i="8"/>
  <c r="BE84" i="7"/>
  <c r="BE290" i="7" s="1"/>
  <c r="BG290" i="8"/>
  <c r="BG286" i="8"/>
  <c r="M291" i="8"/>
  <c r="M186" i="8"/>
  <c r="O291" i="8"/>
  <c r="O287" i="8"/>
  <c r="O186" i="8"/>
  <c r="Q291" i="8"/>
  <c r="Q186" i="8"/>
  <c r="U291" i="8"/>
  <c r="U186" i="8"/>
  <c r="Y291" i="8"/>
  <c r="Y186" i="8"/>
  <c r="AA186" i="8"/>
  <c r="AC291" i="8"/>
  <c r="AC186" i="8"/>
  <c r="AE287" i="8"/>
  <c r="AE186" i="8"/>
  <c r="AG291" i="8"/>
  <c r="AG287" i="8"/>
  <c r="AG186" i="8"/>
  <c r="AI291" i="8"/>
  <c r="AI287" i="8"/>
  <c r="AK291" i="8"/>
  <c r="AK287" i="8"/>
  <c r="AK186" i="8"/>
  <c r="AO291" i="8"/>
  <c r="AO287" i="8"/>
  <c r="AO186" i="8"/>
  <c r="AQ291" i="8"/>
  <c r="AQ186" i="8"/>
  <c r="AS291" i="8"/>
  <c r="AS186" i="8"/>
  <c r="AU291" i="8"/>
  <c r="AU287" i="8"/>
  <c r="AU186" i="8"/>
  <c r="AW291" i="8"/>
  <c r="AW186" i="8"/>
  <c r="AY287" i="8"/>
  <c r="BA291" i="8"/>
  <c r="BA287" i="8"/>
  <c r="BC291" i="8"/>
  <c r="BC186" i="8"/>
  <c r="BE291" i="8"/>
  <c r="BE287" i="8"/>
  <c r="BG291" i="8"/>
  <c r="BG287" i="8"/>
  <c r="M292" i="8"/>
  <c r="M288" i="8"/>
  <c r="O188" i="8"/>
  <c r="O187" i="8"/>
  <c r="Q292" i="8"/>
  <c r="Q187" i="8"/>
  <c r="S188" i="8"/>
  <c r="S86" i="7"/>
  <c r="S288" i="8"/>
  <c r="U292" i="8"/>
  <c r="U288" i="8"/>
  <c r="U187" i="8"/>
  <c r="W188" i="8"/>
  <c r="W187" i="8"/>
  <c r="AA86" i="7"/>
  <c r="AA188" i="7" s="1"/>
  <c r="AA288" i="8"/>
  <c r="AE188" i="8"/>
  <c r="AE187" i="8"/>
  <c r="AG292" i="8"/>
  <c r="AG288" i="8"/>
  <c r="AG187" i="8"/>
  <c r="AI188" i="8"/>
  <c r="AI86" i="7"/>
  <c r="AI292" i="7" s="1"/>
  <c r="AI288" i="8"/>
  <c r="AK292" i="8"/>
  <c r="AK288" i="8"/>
  <c r="AK187" i="8"/>
  <c r="AM292" i="8"/>
  <c r="AM187" i="8"/>
  <c r="AQ86" i="7"/>
  <c r="AQ292" i="7" s="1"/>
  <c r="AQ288" i="8"/>
  <c r="AS292" i="8"/>
  <c r="AS288" i="8"/>
  <c r="AU188" i="8"/>
  <c r="AU187" i="8"/>
  <c r="AW292" i="8"/>
  <c r="AW187" i="8"/>
  <c r="AY188" i="8"/>
  <c r="AY86" i="7"/>
  <c r="AY292" i="7" s="1"/>
  <c r="AY288" i="8"/>
  <c r="BA187" i="8"/>
  <c r="BC288" i="8"/>
  <c r="BE86" i="7"/>
  <c r="BE292" i="7" s="1"/>
  <c r="BE187" i="8"/>
  <c r="BG288" i="8"/>
  <c r="BG187" i="8"/>
  <c r="C105" i="6"/>
  <c r="G105" i="6"/>
  <c r="L106" i="6"/>
  <c r="E106" i="6"/>
  <c r="E107" i="6"/>
  <c r="I107" i="6"/>
  <c r="D108" i="6"/>
  <c r="H108" i="6"/>
  <c r="C209" i="6"/>
  <c r="C109" i="6"/>
  <c r="G109" i="6"/>
  <c r="G108" i="6"/>
  <c r="B110" i="6"/>
  <c r="L210" i="6"/>
  <c r="E111" i="6"/>
  <c r="E211" i="6"/>
  <c r="I111" i="6"/>
  <c r="I211" i="6"/>
  <c r="D212" i="6"/>
  <c r="H112" i="6"/>
  <c r="H212" i="6"/>
  <c r="C213" i="6"/>
  <c r="G113" i="6"/>
  <c r="G213" i="6"/>
  <c r="B113" i="6"/>
  <c r="L214" i="6"/>
  <c r="E115" i="6"/>
  <c r="E114" i="6"/>
  <c r="I215" i="6"/>
  <c r="I115" i="6"/>
  <c r="D216" i="6"/>
  <c r="H116" i="6"/>
  <c r="H216" i="6"/>
  <c r="C217" i="6"/>
  <c r="C117" i="6"/>
  <c r="G217" i="6"/>
  <c r="B218" i="6"/>
  <c r="F118" i="6"/>
  <c r="F218" i="6"/>
  <c r="E219" i="6"/>
  <c r="I119" i="6"/>
  <c r="I118" i="6"/>
  <c r="I219" i="6"/>
  <c r="D120" i="6"/>
  <c r="D220" i="6"/>
  <c r="H119" i="6"/>
  <c r="H120" i="6"/>
  <c r="H220" i="6"/>
  <c r="C121" i="6"/>
  <c r="C221" i="6"/>
  <c r="G121" i="6"/>
  <c r="B121" i="6"/>
  <c r="B222" i="6"/>
  <c r="F222" i="6"/>
  <c r="L222" i="6"/>
  <c r="L121" i="6"/>
  <c r="L122" i="6"/>
  <c r="E223" i="6"/>
  <c r="E123" i="6"/>
  <c r="I123" i="6"/>
  <c r="D224" i="6"/>
  <c r="D124" i="6"/>
  <c r="H124" i="6"/>
  <c r="H224" i="6"/>
  <c r="C125" i="6"/>
  <c r="C225" i="6"/>
  <c r="G125" i="6"/>
  <c r="G225" i="6"/>
  <c r="B126" i="6"/>
  <c r="B226" i="6"/>
  <c r="F126" i="6"/>
  <c r="F125" i="6"/>
  <c r="L126" i="6"/>
  <c r="E227" i="6"/>
  <c r="I127" i="6"/>
  <c r="I227" i="6"/>
  <c r="D228" i="6"/>
  <c r="C229" i="6"/>
  <c r="C129" i="6"/>
  <c r="G229" i="6"/>
  <c r="B230" i="6"/>
  <c r="F230" i="6"/>
  <c r="L129" i="6"/>
  <c r="L130" i="6"/>
  <c r="E231" i="6"/>
  <c r="E131" i="6"/>
  <c r="I131" i="6"/>
  <c r="I231" i="6"/>
  <c r="D232" i="6"/>
  <c r="D132" i="6"/>
  <c r="H232" i="6"/>
  <c r="H132" i="6"/>
  <c r="C233" i="6"/>
  <c r="C133" i="6"/>
  <c r="G233" i="6"/>
  <c r="G133" i="6"/>
  <c r="B133" i="6"/>
  <c r="B234" i="6"/>
  <c r="F234" i="6"/>
  <c r="L234" i="6"/>
  <c r="E135" i="6"/>
  <c r="E235" i="6"/>
  <c r="I135" i="6"/>
  <c r="D136" i="6"/>
  <c r="H136" i="6"/>
  <c r="H236" i="6"/>
  <c r="C137" i="6"/>
  <c r="C237" i="6"/>
  <c r="G137" i="6"/>
  <c r="G237" i="6"/>
  <c r="B137" i="6"/>
  <c r="L138" i="6"/>
  <c r="L238" i="6"/>
  <c r="E139" i="6"/>
  <c r="I139" i="6"/>
  <c r="I239" i="6"/>
  <c r="D140" i="6"/>
  <c r="D240" i="6"/>
  <c r="H140" i="6"/>
  <c r="H139" i="6"/>
  <c r="H240" i="6"/>
  <c r="C141" i="6"/>
  <c r="G141" i="6"/>
  <c r="G241" i="6"/>
  <c r="B242" i="6"/>
  <c r="B142" i="6"/>
  <c r="F142" i="6"/>
  <c r="F141" i="6"/>
  <c r="F242" i="6"/>
  <c r="L142" i="6"/>
  <c r="L242" i="6"/>
  <c r="E243" i="6"/>
  <c r="E143" i="6"/>
  <c r="I143" i="6"/>
  <c r="I243" i="6"/>
  <c r="D244" i="6"/>
  <c r="D144" i="6"/>
  <c r="H144" i="6"/>
  <c r="H244" i="6"/>
  <c r="C145" i="6"/>
  <c r="C245" i="6"/>
  <c r="G145" i="6"/>
  <c r="G144" i="6"/>
  <c r="B146" i="6"/>
  <c r="B246" i="6"/>
  <c r="F246" i="6"/>
  <c r="L246" i="6"/>
  <c r="E247" i="6"/>
  <c r="E147" i="6"/>
  <c r="I247" i="6"/>
  <c r="I147" i="6"/>
  <c r="D248" i="6"/>
  <c r="H148" i="6"/>
  <c r="H248" i="6"/>
  <c r="C249" i="6"/>
  <c r="G149" i="6"/>
  <c r="G249" i="6"/>
  <c r="B250" i="6"/>
  <c r="F149" i="6"/>
  <c r="F150" i="6"/>
  <c r="F250" i="6"/>
  <c r="L150" i="6"/>
  <c r="L250" i="6"/>
  <c r="E251" i="6"/>
  <c r="E151" i="6"/>
  <c r="I251" i="6"/>
  <c r="I150" i="6"/>
  <c r="I151" i="6"/>
  <c r="D152" i="6"/>
  <c r="D252" i="6"/>
  <c r="H152" i="6"/>
  <c r="H252" i="6"/>
  <c r="C253" i="6"/>
  <c r="G153" i="6"/>
  <c r="G253" i="6"/>
  <c r="B154" i="6"/>
  <c r="B254" i="6"/>
  <c r="L254" i="6"/>
  <c r="L154" i="6"/>
  <c r="L153" i="6"/>
  <c r="E255" i="6"/>
  <c r="I155" i="6"/>
  <c r="I255" i="6"/>
  <c r="D156" i="6"/>
  <c r="H256" i="6"/>
  <c r="C257" i="6"/>
  <c r="C157" i="6"/>
  <c r="G157" i="6"/>
  <c r="G257" i="6"/>
  <c r="F158" i="6"/>
  <c r="F157" i="6"/>
  <c r="L157" i="6"/>
  <c r="L158" i="6"/>
  <c r="L258" i="6"/>
  <c r="E259" i="6"/>
  <c r="E159" i="6"/>
  <c r="I159" i="6"/>
  <c r="I259" i="6"/>
  <c r="D260" i="6"/>
  <c r="H260" i="6"/>
  <c r="H160" i="6"/>
  <c r="C161" i="6"/>
  <c r="G161" i="6"/>
  <c r="G261" i="6"/>
  <c r="B162" i="6"/>
  <c r="F262" i="6"/>
  <c r="L262" i="6"/>
  <c r="L162" i="6"/>
  <c r="E163" i="6"/>
  <c r="I263" i="6"/>
  <c r="I163" i="6"/>
  <c r="D164" i="6"/>
  <c r="D264" i="6"/>
  <c r="H164" i="6"/>
  <c r="H264" i="6"/>
  <c r="C265" i="6"/>
  <c r="G265" i="6"/>
  <c r="G165" i="6"/>
  <c r="B165" i="6"/>
  <c r="B166" i="6"/>
  <c r="B266" i="6"/>
  <c r="F266" i="6"/>
  <c r="F165" i="6"/>
  <c r="L266" i="6"/>
  <c r="E267" i="6"/>
  <c r="I167" i="6"/>
  <c r="I267" i="6"/>
  <c r="D268" i="6"/>
  <c r="D167" i="6"/>
  <c r="H268" i="6"/>
  <c r="C269" i="6"/>
  <c r="C169" i="6"/>
  <c r="G269" i="6"/>
  <c r="G169" i="6"/>
  <c r="F170" i="6"/>
  <c r="L270" i="6"/>
  <c r="E271" i="6"/>
  <c r="E171" i="6"/>
  <c r="I171" i="6"/>
  <c r="I170" i="6"/>
  <c r="I271" i="6"/>
  <c r="D171" i="6"/>
  <c r="D272" i="6"/>
  <c r="D172" i="6"/>
  <c r="H171" i="6"/>
  <c r="H272" i="6"/>
  <c r="H172" i="6"/>
  <c r="C172" i="6"/>
  <c r="C273" i="6"/>
  <c r="G273" i="6"/>
  <c r="G173" i="6"/>
  <c r="B274" i="6"/>
  <c r="F173" i="6"/>
  <c r="F274" i="6"/>
  <c r="L174" i="6"/>
  <c r="E175" i="6"/>
  <c r="E275" i="6"/>
  <c r="I175" i="6"/>
  <c r="I174" i="6"/>
  <c r="I275" i="6"/>
  <c r="D276" i="6"/>
  <c r="H276" i="6"/>
  <c r="H176" i="6"/>
  <c r="C177" i="6"/>
  <c r="C277" i="6"/>
  <c r="G177" i="6"/>
  <c r="G277" i="6"/>
  <c r="L278" i="6"/>
  <c r="L178" i="6"/>
  <c r="E279" i="6"/>
  <c r="I279" i="6"/>
  <c r="I179" i="6"/>
  <c r="D280" i="6"/>
  <c r="D180" i="6"/>
  <c r="F280" i="6"/>
  <c r="H280" i="6"/>
  <c r="H180" i="6"/>
  <c r="C180" i="6"/>
  <c r="G281" i="6"/>
  <c r="F282" i="6"/>
  <c r="L282" i="6"/>
  <c r="E183" i="6"/>
  <c r="E283" i="6"/>
  <c r="I283" i="6"/>
  <c r="D284" i="6"/>
  <c r="H284" i="6"/>
  <c r="C289" i="6"/>
  <c r="C285" i="6"/>
  <c r="G185" i="6"/>
  <c r="G285" i="6"/>
  <c r="B186" i="6"/>
  <c r="B185" i="6"/>
  <c r="B286" i="6"/>
  <c r="F290" i="6"/>
  <c r="F186" i="6"/>
  <c r="L290" i="6"/>
  <c r="L286" i="6"/>
  <c r="E287" i="6"/>
  <c r="I291" i="6"/>
  <c r="I287" i="6"/>
  <c r="D288" i="6"/>
  <c r="H288" i="6"/>
  <c r="R105" i="6"/>
  <c r="AX105" i="6"/>
  <c r="BB105" i="6"/>
  <c r="BF105" i="6"/>
  <c r="T106" i="6"/>
  <c r="AB106" i="6"/>
  <c r="AJ106" i="6"/>
  <c r="AN106" i="6"/>
  <c r="AR106" i="6"/>
  <c r="AV106" i="6"/>
  <c r="BD107" i="6"/>
  <c r="N108" i="6"/>
  <c r="N209" i="6"/>
  <c r="R209" i="6"/>
  <c r="R108" i="6"/>
  <c r="V108" i="6"/>
  <c r="V209" i="6"/>
  <c r="Z108" i="6"/>
  <c r="Z209" i="6"/>
  <c r="AH209" i="6"/>
  <c r="AL108" i="6"/>
  <c r="AP108" i="6"/>
  <c r="AT108" i="6"/>
  <c r="AX209" i="6"/>
  <c r="BB209" i="6"/>
  <c r="P210" i="6"/>
  <c r="R109" i="6"/>
  <c r="T210" i="6"/>
  <c r="X210" i="6"/>
  <c r="Z109" i="6"/>
  <c r="AB210" i="6"/>
  <c r="AJ210" i="6"/>
  <c r="AN210" i="6"/>
  <c r="AP210" i="6"/>
  <c r="AR210" i="6"/>
  <c r="AV210" i="6"/>
  <c r="BB210" i="6"/>
  <c r="BB109" i="6"/>
  <c r="BF109" i="6"/>
  <c r="BF210" i="6"/>
  <c r="T211" i="6"/>
  <c r="X211" i="6"/>
  <c r="X110" i="6"/>
  <c r="AB110" i="6"/>
  <c r="AF110" i="6"/>
  <c r="AF211" i="6"/>
  <c r="AJ211" i="6"/>
  <c r="AJ110" i="6"/>
  <c r="AN211" i="6"/>
  <c r="AN110" i="6"/>
  <c r="AR211" i="6"/>
  <c r="AV110" i="6"/>
  <c r="AZ211" i="6"/>
  <c r="BD211" i="6"/>
  <c r="N212" i="6"/>
  <c r="Z212" i="6"/>
  <c r="AH212" i="6"/>
  <c r="AJ111" i="6"/>
  <c r="AP212" i="6"/>
  <c r="AT212" i="6"/>
  <c r="AV111" i="6"/>
  <c r="AZ111" i="6"/>
  <c r="AZ212" i="6"/>
  <c r="BD212" i="6"/>
  <c r="BD111" i="6"/>
  <c r="N112" i="6"/>
  <c r="N213" i="6"/>
  <c r="R213" i="6"/>
  <c r="V213" i="6"/>
  <c r="V112" i="6"/>
  <c r="Z213" i="6"/>
  <c r="Z112" i="6"/>
  <c r="AD213" i="6"/>
  <c r="AH112" i="6"/>
  <c r="AH213" i="6"/>
  <c r="AL112" i="6"/>
  <c r="AL213" i="6"/>
  <c r="AP213" i="6"/>
  <c r="AT112" i="6"/>
  <c r="BB213" i="6"/>
  <c r="T214" i="6"/>
  <c r="X214" i="6"/>
  <c r="AB214" i="6"/>
  <c r="AF214" i="6"/>
  <c r="AH214" i="6"/>
  <c r="AJ214" i="6"/>
  <c r="AN214" i="6"/>
  <c r="AR214" i="6"/>
  <c r="BB113" i="6"/>
  <c r="BB214" i="6"/>
  <c r="BF113" i="6"/>
  <c r="BF214" i="6"/>
  <c r="P114" i="6"/>
  <c r="P215" i="6"/>
  <c r="T215" i="6"/>
  <c r="T114" i="6"/>
  <c r="X215" i="6"/>
  <c r="X114" i="6"/>
  <c r="AF215" i="6"/>
  <c r="AF114" i="6"/>
  <c r="AJ114" i="6"/>
  <c r="AJ215" i="6"/>
  <c r="AN114" i="6"/>
  <c r="AN215" i="6"/>
  <c r="AR215" i="6"/>
  <c r="AR114" i="6"/>
  <c r="AV114" i="6"/>
  <c r="AV215" i="6"/>
  <c r="AZ215" i="6"/>
  <c r="BD215" i="6"/>
  <c r="N216" i="6"/>
  <c r="T216" i="6"/>
  <c r="Z216" i="6"/>
  <c r="AB115" i="6"/>
  <c r="AF216" i="6"/>
  <c r="AF115" i="6"/>
  <c r="AH216" i="6"/>
  <c r="AP216" i="6"/>
  <c r="AR216" i="6"/>
  <c r="AT216" i="6"/>
  <c r="AZ216" i="6"/>
  <c r="AZ115" i="6"/>
  <c r="BD115" i="6"/>
  <c r="BD216" i="6"/>
  <c r="N116" i="6"/>
  <c r="R116" i="6"/>
  <c r="R217" i="6"/>
  <c r="V217" i="6"/>
  <c r="Z116" i="6"/>
  <c r="Z217" i="6"/>
  <c r="AD116" i="6"/>
  <c r="AD217" i="6"/>
  <c r="AF116" i="6"/>
  <c r="AH217" i="6"/>
  <c r="AL217" i="6"/>
  <c r="AL116" i="6"/>
  <c r="AT116" i="6"/>
  <c r="AT217" i="6"/>
  <c r="AX116" i="6"/>
  <c r="AX217" i="6"/>
  <c r="BB217" i="6"/>
  <c r="BD116" i="6"/>
  <c r="BF217" i="6"/>
  <c r="X218" i="6"/>
  <c r="AB218" i="6"/>
  <c r="AD117" i="6"/>
  <c r="AJ218" i="6"/>
  <c r="AR218" i="6"/>
  <c r="AV218" i="6"/>
  <c r="BB218" i="6"/>
  <c r="BB117" i="6"/>
  <c r="BF117" i="6"/>
  <c r="BF218" i="6"/>
  <c r="P219" i="6"/>
  <c r="T118" i="6"/>
  <c r="X219" i="6"/>
  <c r="X118" i="6"/>
  <c r="AB118" i="6"/>
  <c r="AF118" i="6"/>
  <c r="AF219" i="6"/>
  <c r="AJ118" i="6"/>
  <c r="AJ219" i="6"/>
  <c r="AN118" i="6"/>
  <c r="AV219" i="6"/>
  <c r="AV118" i="6"/>
  <c r="BD219" i="6"/>
  <c r="N220" i="6"/>
  <c r="P220" i="6"/>
  <c r="R220" i="6"/>
  <c r="T220" i="6"/>
  <c r="V220" i="6"/>
  <c r="X220" i="6"/>
  <c r="AD220" i="6"/>
  <c r="AH220" i="6"/>
  <c r="AJ220" i="6"/>
  <c r="AL220" i="6"/>
  <c r="AT220" i="6"/>
  <c r="AV220" i="6"/>
  <c r="AV119" i="6"/>
  <c r="AZ119" i="6"/>
  <c r="AZ220" i="6"/>
  <c r="BD220" i="6"/>
  <c r="N221" i="6"/>
  <c r="V120" i="6"/>
  <c r="Z120" i="6"/>
  <c r="Z221" i="6"/>
  <c r="AD120" i="6"/>
  <c r="AD221" i="6"/>
  <c r="AH120" i="6"/>
  <c r="AH221" i="6"/>
  <c r="AL120" i="6"/>
  <c r="AL221" i="6"/>
  <c r="AP120" i="6"/>
  <c r="AP221" i="6"/>
  <c r="AT221" i="6"/>
  <c r="AT120" i="6"/>
  <c r="AX221" i="6"/>
  <c r="AX120" i="6"/>
  <c r="AZ120" i="6"/>
  <c r="AZ221" i="6"/>
  <c r="BB221" i="6"/>
  <c r="BF221" i="6"/>
  <c r="P222" i="6"/>
  <c r="T222" i="6"/>
  <c r="V121" i="6"/>
  <c r="X121" i="6"/>
  <c r="X222" i="6"/>
  <c r="Z121" i="6"/>
  <c r="AB222" i="6"/>
  <c r="AF222" i="6"/>
  <c r="AJ222" i="6"/>
  <c r="AL222" i="6"/>
  <c r="AN222" i="6"/>
  <c r="AR222" i="6"/>
  <c r="AV222" i="6"/>
  <c r="BB222" i="6"/>
  <c r="BF222" i="6"/>
  <c r="BF121" i="6"/>
  <c r="P223" i="6"/>
  <c r="T122" i="6"/>
  <c r="X223" i="6"/>
  <c r="X122" i="6"/>
  <c r="AB223" i="6"/>
  <c r="AB122" i="6"/>
  <c r="AF122" i="6"/>
  <c r="AF223" i="6"/>
  <c r="AN223" i="6"/>
  <c r="AN122" i="6"/>
  <c r="AR223" i="6"/>
  <c r="AR122" i="6"/>
  <c r="AV223" i="6"/>
  <c r="AV122" i="6"/>
  <c r="AZ223" i="6"/>
  <c r="BD223" i="6"/>
  <c r="N224" i="6"/>
  <c r="R224" i="6"/>
  <c r="T123" i="6"/>
  <c r="V224" i="6"/>
  <c r="Z224" i="6"/>
  <c r="AD224" i="6"/>
  <c r="AH224" i="6"/>
  <c r="AL224" i="6"/>
  <c r="AP224" i="6"/>
  <c r="AT224" i="6"/>
  <c r="AX224" i="6"/>
  <c r="AZ224" i="6"/>
  <c r="BD224" i="6"/>
  <c r="BD123" i="6"/>
  <c r="N225" i="6"/>
  <c r="R124" i="6"/>
  <c r="V225" i="6"/>
  <c r="Z225" i="6"/>
  <c r="AD225" i="6"/>
  <c r="AD124" i="6"/>
  <c r="AH225" i="6"/>
  <c r="AL225" i="6"/>
  <c r="AL124" i="6"/>
  <c r="AN229" i="6"/>
  <c r="AN225" i="6"/>
  <c r="AT225" i="6"/>
  <c r="AT124" i="6"/>
  <c r="AX124" i="6"/>
  <c r="AX225" i="6"/>
  <c r="BB225" i="6"/>
  <c r="BF225" i="6"/>
  <c r="P226" i="6"/>
  <c r="T125" i="6"/>
  <c r="T226" i="6"/>
  <c r="X226" i="6"/>
  <c r="AB226" i="6"/>
  <c r="AF226" i="6"/>
  <c r="AJ226" i="6"/>
  <c r="AL125" i="6"/>
  <c r="AN226" i="6"/>
  <c r="AR226" i="6"/>
  <c r="AV226" i="6"/>
  <c r="BB125" i="6"/>
  <c r="BF125" i="6"/>
  <c r="P126" i="6"/>
  <c r="T126" i="6"/>
  <c r="T227" i="6"/>
  <c r="X227" i="6"/>
  <c r="AB227" i="6"/>
  <c r="AB126" i="6"/>
  <c r="AF126" i="6"/>
  <c r="AF227" i="6"/>
  <c r="AH126" i="6"/>
  <c r="AJ227" i="6"/>
  <c r="AJ126" i="6"/>
  <c r="AN227" i="6"/>
  <c r="AN126" i="6"/>
  <c r="AR227" i="6"/>
  <c r="AR126" i="6"/>
  <c r="AV126" i="6"/>
  <c r="AV227" i="6"/>
  <c r="AZ227" i="6"/>
  <c r="N228" i="6"/>
  <c r="R228" i="6"/>
  <c r="V228" i="6"/>
  <c r="Z228" i="6"/>
  <c r="AF127" i="6"/>
  <c r="AH228" i="6"/>
  <c r="AP228" i="6"/>
  <c r="AV127" i="6"/>
  <c r="AX228" i="6"/>
  <c r="AZ127" i="6"/>
  <c r="BD127" i="6"/>
  <c r="R229" i="6"/>
  <c r="R128" i="6"/>
  <c r="V229" i="6"/>
  <c r="V128" i="6"/>
  <c r="Z229" i="6"/>
  <c r="Z128" i="6"/>
  <c r="AD229" i="6"/>
  <c r="AD128" i="6"/>
  <c r="AH229" i="6"/>
  <c r="AL229" i="6"/>
  <c r="AP128" i="6"/>
  <c r="AP229" i="6"/>
  <c r="AT128" i="6"/>
  <c r="AT229" i="6"/>
  <c r="AX229" i="6"/>
  <c r="AX128" i="6"/>
  <c r="BB229" i="6"/>
  <c r="BD128" i="6"/>
  <c r="BF229" i="6"/>
  <c r="P230" i="6"/>
  <c r="T230" i="6"/>
  <c r="V129" i="6"/>
  <c r="X230" i="6"/>
  <c r="AB230" i="6"/>
  <c r="AD230" i="6"/>
  <c r="AH129" i="6"/>
  <c r="AJ230" i="6"/>
  <c r="AL230" i="6"/>
  <c r="AN230" i="6"/>
  <c r="AR230" i="6"/>
  <c r="BB230" i="6"/>
  <c r="BF230" i="6"/>
  <c r="BF129" i="6"/>
  <c r="P231" i="6"/>
  <c r="P130" i="6"/>
  <c r="T231" i="6"/>
  <c r="T130" i="6"/>
  <c r="X130" i="6"/>
  <c r="X231" i="6"/>
  <c r="AB231" i="6"/>
  <c r="AB130" i="6"/>
  <c r="AF130" i="6"/>
  <c r="AF231" i="6"/>
  <c r="AJ231" i="6"/>
  <c r="AJ130" i="6"/>
  <c r="AN130" i="6"/>
  <c r="AR231" i="6"/>
  <c r="AV231" i="6"/>
  <c r="AV130" i="6"/>
  <c r="AX130" i="6"/>
  <c r="AZ231" i="6"/>
  <c r="BB130" i="6"/>
  <c r="BF231" i="6"/>
  <c r="N232" i="6"/>
  <c r="R232" i="6"/>
  <c r="X232" i="6"/>
  <c r="Z232" i="6"/>
  <c r="AB232" i="6"/>
  <c r="AD232" i="6"/>
  <c r="AF232" i="6"/>
  <c r="AH232" i="6"/>
  <c r="AV232" i="6"/>
  <c r="AX232" i="6"/>
  <c r="AZ232" i="6"/>
  <c r="AZ131" i="6"/>
  <c r="BD232" i="6"/>
  <c r="BD131" i="6"/>
  <c r="N233" i="6"/>
  <c r="R233" i="6"/>
  <c r="R132" i="6"/>
  <c r="V233" i="6"/>
  <c r="V132" i="6"/>
  <c r="Z233" i="6"/>
  <c r="AD233" i="6"/>
  <c r="AD132" i="6"/>
  <c r="AH233" i="6"/>
  <c r="AH132" i="6"/>
  <c r="AL233" i="6"/>
  <c r="AL132" i="6"/>
  <c r="AP132" i="6"/>
  <c r="AP233" i="6"/>
  <c r="AT233" i="6"/>
  <c r="AT132" i="6"/>
  <c r="AX233" i="6"/>
  <c r="AX132" i="6"/>
  <c r="AZ132" i="6"/>
  <c r="AZ233" i="6"/>
  <c r="BB233" i="6"/>
  <c r="BF233" i="6"/>
  <c r="P234" i="6"/>
  <c r="R234" i="6"/>
  <c r="T234" i="6"/>
  <c r="X234" i="6"/>
  <c r="Z234" i="6"/>
  <c r="AB234" i="6"/>
  <c r="AD133" i="6"/>
  <c r="AF234" i="6"/>
  <c r="AJ234" i="6"/>
  <c r="AJ133" i="6"/>
  <c r="AN234" i="6"/>
  <c r="AR234" i="6"/>
  <c r="AV234" i="6"/>
  <c r="BB133" i="6"/>
  <c r="BB234" i="6"/>
  <c r="BF133" i="6"/>
  <c r="BF234" i="6"/>
  <c r="P235" i="6"/>
  <c r="P134" i="6"/>
  <c r="T134" i="6"/>
  <c r="T235" i="6"/>
  <c r="X235" i="6"/>
  <c r="X134" i="6"/>
  <c r="AB235" i="6"/>
  <c r="AB134" i="6"/>
  <c r="AF235" i="6"/>
  <c r="AF134" i="6"/>
  <c r="AJ134" i="6"/>
  <c r="AJ235" i="6"/>
  <c r="AN235" i="6"/>
  <c r="AN134" i="6"/>
  <c r="AR235" i="6"/>
  <c r="AR134" i="6"/>
  <c r="AV235" i="6"/>
  <c r="AV134" i="6"/>
  <c r="AZ235" i="6"/>
  <c r="BD235" i="6"/>
  <c r="N236" i="6"/>
  <c r="R236" i="6"/>
  <c r="V236" i="6"/>
  <c r="Z236" i="6"/>
  <c r="AD236" i="6"/>
  <c r="AL236" i="6"/>
  <c r="AP236" i="6"/>
  <c r="AT236" i="6"/>
  <c r="AX236" i="6"/>
  <c r="AZ236" i="6"/>
  <c r="AZ135" i="6"/>
  <c r="BD236" i="6"/>
  <c r="BD135" i="6"/>
  <c r="N136" i="6"/>
  <c r="R237" i="6"/>
  <c r="R136" i="6"/>
  <c r="V237" i="6"/>
  <c r="V136" i="6"/>
  <c r="Z136" i="6"/>
  <c r="Z237" i="6"/>
  <c r="AD136" i="6"/>
  <c r="AD237" i="6"/>
  <c r="AH237" i="6"/>
  <c r="AL136" i="6"/>
  <c r="AL237" i="6"/>
  <c r="AP136" i="6"/>
  <c r="AP237" i="6"/>
  <c r="AT237" i="6"/>
  <c r="AX237" i="6"/>
  <c r="AZ136" i="6"/>
  <c r="BB237" i="6"/>
  <c r="BF237" i="6"/>
  <c r="P238" i="6"/>
  <c r="R238" i="6"/>
  <c r="R137" i="6"/>
  <c r="X238" i="6"/>
  <c r="Z238" i="6"/>
  <c r="AB238" i="6"/>
  <c r="AF238" i="6"/>
  <c r="AN238" i="6"/>
  <c r="AP238" i="6"/>
  <c r="AR238" i="6"/>
  <c r="AT238" i="6"/>
  <c r="AV238" i="6"/>
  <c r="BB238" i="6"/>
  <c r="BB137" i="6"/>
  <c r="BF137" i="6"/>
  <c r="P138" i="6"/>
  <c r="P239" i="6"/>
  <c r="T138" i="6"/>
  <c r="T239" i="6"/>
  <c r="X239" i="6"/>
  <c r="X138" i="6"/>
  <c r="AB138" i="6"/>
  <c r="AB239" i="6"/>
  <c r="AF239" i="6"/>
  <c r="AF138" i="6"/>
  <c r="AJ239" i="6"/>
  <c r="AJ138" i="6"/>
  <c r="AN138" i="6"/>
  <c r="AR239" i="6"/>
  <c r="AR138" i="6"/>
  <c r="AT239" i="6"/>
  <c r="AV239" i="6"/>
  <c r="AV138" i="6"/>
  <c r="AZ239" i="6"/>
  <c r="BB239" i="6"/>
  <c r="BB138" i="6"/>
  <c r="N240" i="6"/>
  <c r="V240" i="6"/>
  <c r="X139" i="6"/>
  <c r="Z240" i="6"/>
  <c r="AB139" i="6"/>
  <c r="AD240" i="6"/>
  <c r="AH240" i="6"/>
  <c r="AJ139" i="6"/>
  <c r="AL240" i="6"/>
  <c r="AX240" i="6"/>
  <c r="AZ240" i="6"/>
  <c r="BD240" i="6"/>
  <c r="BD139" i="6"/>
  <c r="BF139" i="6"/>
  <c r="N140" i="6"/>
  <c r="N241" i="6"/>
  <c r="R140" i="6"/>
  <c r="V241" i="6"/>
  <c r="V140" i="6"/>
  <c r="Z241" i="6"/>
  <c r="Z140" i="6"/>
  <c r="AD241" i="6"/>
  <c r="AH140" i="6"/>
  <c r="AH241" i="6"/>
  <c r="AL241" i="6"/>
  <c r="AL140" i="6"/>
  <c r="AP241" i="6"/>
  <c r="AP140" i="6"/>
  <c r="AT140" i="6"/>
  <c r="AX140" i="6"/>
  <c r="AX241" i="6"/>
  <c r="AZ140" i="6"/>
  <c r="BB241" i="6"/>
  <c r="BD140" i="6"/>
  <c r="BF241" i="6"/>
  <c r="P242" i="6"/>
  <c r="T242" i="6"/>
  <c r="AB141" i="6"/>
  <c r="AJ242" i="6"/>
  <c r="AN242" i="6"/>
  <c r="AR242" i="6"/>
  <c r="AV242" i="6"/>
  <c r="BB242" i="6"/>
  <c r="BF141" i="6"/>
  <c r="BF242" i="6"/>
  <c r="P142" i="6"/>
  <c r="T243" i="6"/>
  <c r="T142" i="6"/>
  <c r="X142" i="6"/>
  <c r="X243" i="6"/>
  <c r="AB142" i="6"/>
  <c r="AB243" i="6"/>
  <c r="AF243" i="6"/>
  <c r="AF142" i="6"/>
  <c r="AJ142" i="6"/>
  <c r="AJ243" i="6"/>
  <c r="AN243" i="6"/>
  <c r="AN142" i="6"/>
  <c r="AR243" i="6"/>
  <c r="AR142" i="6"/>
  <c r="AV243" i="6"/>
  <c r="AZ243" i="6"/>
  <c r="BD243" i="6"/>
  <c r="N244" i="6"/>
  <c r="P244" i="6"/>
  <c r="R244" i="6"/>
  <c r="T244" i="6"/>
  <c r="X244" i="6"/>
  <c r="Z244" i="6"/>
  <c r="AD244" i="6"/>
  <c r="AF244" i="6"/>
  <c r="AH244" i="6"/>
  <c r="AH143" i="6"/>
  <c r="AL244" i="6"/>
  <c r="AL143" i="6"/>
  <c r="AN143" i="6"/>
  <c r="AP244" i="6"/>
  <c r="AT244" i="6"/>
  <c r="AX244" i="6"/>
  <c r="AZ143" i="6"/>
  <c r="BD244" i="6"/>
  <c r="N144" i="6"/>
  <c r="N245" i="6"/>
  <c r="P245" i="6"/>
  <c r="R144" i="6"/>
  <c r="R245" i="6"/>
  <c r="V144" i="6"/>
  <c r="V245" i="6"/>
  <c r="Z144" i="6"/>
  <c r="Z245" i="6"/>
  <c r="AD144" i="6"/>
  <c r="AD245" i="6"/>
  <c r="AH144" i="6"/>
  <c r="AL144" i="6"/>
  <c r="AL245" i="6"/>
  <c r="AP144" i="6"/>
  <c r="AP245" i="6"/>
  <c r="AR245" i="6"/>
  <c r="AT144" i="6"/>
  <c r="AT245" i="6"/>
  <c r="AX144" i="6"/>
  <c r="AX245" i="6"/>
  <c r="BB245" i="6"/>
  <c r="BF245" i="6"/>
  <c r="P246" i="6"/>
  <c r="R246" i="6"/>
  <c r="T246" i="6"/>
  <c r="X246" i="6"/>
  <c r="AB246" i="6"/>
  <c r="AF246" i="6"/>
  <c r="AJ246" i="6"/>
  <c r="AR246" i="6"/>
  <c r="AV246" i="6"/>
  <c r="BB246" i="6"/>
  <c r="BB145" i="6"/>
  <c r="BF145" i="6"/>
  <c r="P247" i="6"/>
  <c r="T247" i="6"/>
  <c r="X146" i="6"/>
  <c r="AB146" i="6"/>
  <c r="AF247" i="6"/>
  <c r="AF146" i="6"/>
  <c r="AJ146" i="6"/>
  <c r="AJ247" i="6"/>
  <c r="AN146" i="6"/>
  <c r="AN247" i="6"/>
  <c r="AR247" i="6"/>
  <c r="AR146" i="6"/>
  <c r="AV247" i="6"/>
  <c r="AZ247" i="6"/>
  <c r="BD247" i="6"/>
  <c r="N248" i="6"/>
  <c r="R248" i="6"/>
  <c r="V248" i="6"/>
  <c r="X248" i="6"/>
  <c r="Z248" i="6"/>
  <c r="AD248" i="6"/>
  <c r="AH248" i="6"/>
  <c r="AJ248" i="6"/>
  <c r="AL248" i="6"/>
  <c r="AP248" i="6"/>
  <c r="AT248" i="6"/>
  <c r="AX248" i="6"/>
  <c r="AZ147" i="6"/>
  <c r="AZ248" i="6"/>
  <c r="BD147" i="6"/>
  <c r="BD248" i="6"/>
  <c r="N148" i="6"/>
  <c r="N249" i="6"/>
  <c r="R148" i="6"/>
  <c r="R249" i="6"/>
  <c r="V148" i="6"/>
  <c r="V249" i="6"/>
  <c r="Z148" i="6"/>
  <c r="Z249" i="6"/>
  <c r="AD249" i="6"/>
  <c r="AD148" i="6"/>
  <c r="AH148" i="6"/>
  <c r="AL148" i="6"/>
  <c r="AL249" i="6"/>
  <c r="AP148" i="6"/>
  <c r="AP249" i="6"/>
  <c r="AT148" i="6"/>
  <c r="AT249" i="6"/>
  <c r="AX249" i="6"/>
  <c r="AX148" i="6"/>
  <c r="BB249" i="6"/>
  <c r="BD148" i="6"/>
  <c r="BF249" i="6"/>
  <c r="P250" i="6"/>
  <c r="T250" i="6"/>
  <c r="V250" i="6"/>
  <c r="V149" i="6"/>
  <c r="X250" i="6"/>
  <c r="Z149" i="6"/>
  <c r="AB250" i="6"/>
  <c r="AF250" i="6"/>
  <c r="AH250" i="6"/>
  <c r="AJ250" i="6"/>
  <c r="AN250" i="6"/>
  <c r="AR250" i="6"/>
  <c r="AV250" i="6"/>
  <c r="BB149" i="6"/>
  <c r="BB250" i="6"/>
  <c r="BF149" i="6"/>
  <c r="BF250" i="6"/>
  <c r="P251" i="6"/>
  <c r="T150" i="6"/>
  <c r="X251" i="6"/>
  <c r="X150" i="6"/>
  <c r="AB150" i="6"/>
  <c r="AF251" i="6"/>
  <c r="AJ150" i="6"/>
  <c r="AJ251" i="6"/>
  <c r="AN150" i="6"/>
  <c r="AN251" i="6"/>
  <c r="AR150" i="6"/>
  <c r="AR251" i="6"/>
  <c r="AV150" i="6"/>
  <c r="AV251" i="6"/>
  <c r="AZ251" i="6"/>
  <c r="BD251" i="6"/>
  <c r="N252" i="6"/>
  <c r="P252" i="6"/>
  <c r="R252" i="6"/>
  <c r="V252" i="6"/>
  <c r="X252" i="6"/>
  <c r="Z252" i="6"/>
  <c r="AD252" i="6"/>
  <c r="AF151" i="6"/>
  <c r="AH252" i="6"/>
  <c r="AL252" i="6"/>
  <c r="AN151" i="6"/>
  <c r="AP252" i="6"/>
  <c r="AT252" i="6"/>
  <c r="AX252" i="6"/>
  <c r="AZ151" i="6"/>
  <c r="AZ252" i="6"/>
  <c r="BD151" i="6"/>
  <c r="BD252" i="6"/>
  <c r="N152" i="6"/>
  <c r="N253" i="6"/>
  <c r="R152" i="6"/>
  <c r="R253" i="6"/>
  <c r="V152" i="6"/>
  <c r="V253" i="6"/>
  <c r="Z152" i="6"/>
  <c r="AD253" i="6"/>
  <c r="AD152" i="6"/>
  <c r="AH253" i="6"/>
  <c r="AL152" i="6"/>
  <c r="AP253" i="6"/>
  <c r="AP152" i="6"/>
  <c r="AT253" i="6"/>
  <c r="AX253" i="6"/>
  <c r="BB253" i="6"/>
  <c r="BF253" i="6"/>
  <c r="P254" i="6"/>
  <c r="T254" i="6"/>
  <c r="AB254" i="6"/>
  <c r="AD153" i="6"/>
  <c r="AF254" i="6"/>
  <c r="AJ254" i="6"/>
  <c r="AL153" i="6"/>
  <c r="AN254" i="6"/>
  <c r="AR254" i="6"/>
  <c r="AT153" i="6"/>
  <c r="AV254" i="6"/>
  <c r="BB254" i="6"/>
  <c r="BB153" i="6"/>
  <c r="BF254" i="6"/>
  <c r="P255" i="6"/>
  <c r="P154" i="6"/>
  <c r="T255" i="6"/>
  <c r="T154" i="6"/>
  <c r="X255" i="6"/>
  <c r="X154" i="6"/>
  <c r="AB154" i="6"/>
  <c r="AB255" i="6"/>
  <c r="AF154" i="6"/>
  <c r="AF255" i="6"/>
  <c r="AJ154" i="6"/>
  <c r="AN255" i="6"/>
  <c r="AV255" i="6"/>
  <c r="AZ255" i="6"/>
  <c r="BD255" i="6"/>
  <c r="N256" i="6"/>
  <c r="R256" i="6"/>
  <c r="T155" i="6"/>
  <c r="AB155" i="6"/>
  <c r="AD256" i="6"/>
  <c r="AF155" i="6"/>
  <c r="AJ155" i="6"/>
  <c r="AL256" i="6"/>
  <c r="AV155" i="6"/>
  <c r="AX256" i="6"/>
  <c r="AZ256" i="6"/>
  <c r="BD256" i="6"/>
  <c r="N257" i="6"/>
  <c r="N156" i="6"/>
  <c r="R257" i="6"/>
  <c r="R156" i="6"/>
  <c r="V257" i="6"/>
  <c r="Z156" i="6"/>
  <c r="Z257" i="6"/>
  <c r="AD257" i="6"/>
  <c r="AD156" i="6"/>
  <c r="AH156" i="6"/>
  <c r="AH257" i="6"/>
  <c r="AL257" i="6"/>
  <c r="AL156" i="6"/>
  <c r="AT257" i="6"/>
  <c r="AT156" i="6"/>
  <c r="AX257" i="6"/>
  <c r="AZ156" i="6"/>
  <c r="BB257" i="6"/>
  <c r="BF257" i="6"/>
  <c r="P258" i="6"/>
  <c r="R157" i="6"/>
  <c r="R258" i="6"/>
  <c r="T258" i="6"/>
  <c r="V157" i="6"/>
  <c r="AB258" i="6"/>
  <c r="AH157" i="6"/>
  <c r="AJ258" i="6"/>
  <c r="AL157" i="6"/>
  <c r="AN258" i="6"/>
  <c r="AV258" i="6"/>
  <c r="AZ258" i="6"/>
  <c r="BB258" i="6"/>
  <c r="BB157" i="6"/>
  <c r="BF157" i="6"/>
  <c r="BF258" i="6"/>
  <c r="P259" i="6"/>
  <c r="T259" i="6"/>
  <c r="T158" i="6"/>
  <c r="X259" i="6"/>
  <c r="AB259" i="6"/>
  <c r="AF259" i="6"/>
  <c r="AF158" i="6"/>
  <c r="AJ158" i="6"/>
  <c r="AN158" i="6"/>
  <c r="AN259" i="6"/>
  <c r="AR259" i="6"/>
  <c r="AV259" i="6"/>
  <c r="AV158" i="6"/>
  <c r="AZ259" i="6"/>
  <c r="BB259" i="6"/>
  <c r="BD259" i="6"/>
  <c r="N260" i="6"/>
  <c r="T260" i="6"/>
  <c r="V260" i="6"/>
  <c r="X159" i="6"/>
  <c r="Z260" i="6"/>
  <c r="AB159" i="6"/>
  <c r="AB260" i="6"/>
  <c r="AF159" i="6"/>
  <c r="AF260" i="6"/>
  <c r="AJ260" i="6"/>
  <c r="AL260" i="6"/>
  <c r="AP260" i="6"/>
  <c r="AR260" i="6"/>
  <c r="AT260" i="6"/>
  <c r="AV260" i="6"/>
  <c r="AV159" i="6"/>
  <c r="AX260" i="6"/>
  <c r="AZ159" i="6"/>
  <c r="BD159" i="6"/>
  <c r="BD260" i="6"/>
  <c r="N160" i="6"/>
  <c r="N261" i="6"/>
  <c r="R160" i="6"/>
  <c r="R261" i="6"/>
  <c r="Z261" i="6"/>
  <c r="AD261" i="6"/>
  <c r="AH160" i="6"/>
  <c r="AJ160" i="6"/>
  <c r="AL261" i="6"/>
  <c r="AL160" i="6"/>
  <c r="AT261" i="6"/>
  <c r="AX160" i="6"/>
  <c r="AX261" i="6"/>
  <c r="AZ261" i="6"/>
  <c r="BF261" i="6"/>
  <c r="N161" i="6"/>
  <c r="P262" i="6"/>
  <c r="R262" i="6"/>
  <c r="R161" i="6"/>
  <c r="T262" i="6"/>
  <c r="V262" i="6"/>
  <c r="X161" i="6"/>
  <c r="Z161" i="6"/>
  <c r="AB262" i="6"/>
  <c r="AB161" i="6"/>
  <c r="AD161" i="6"/>
  <c r="AD262" i="6"/>
  <c r="AJ161" i="6"/>
  <c r="AJ262" i="6"/>
  <c r="AL262" i="6"/>
  <c r="AL161" i="6"/>
  <c r="AN262" i="6"/>
  <c r="AR262" i="6"/>
  <c r="AR161" i="6"/>
  <c r="AV262" i="6"/>
  <c r="AV161" i="6"/>
  <c r="AX161" i="6"/>
  <c r="AZ161" i="6"/>
  <c r="BB262" i="6"/>
  <c r="BB161" i="6"/>
  <c r="BD161" i="6"/>
  <c r="BF262" i="6"/>
  <c r="N162" i="6"/>
  <c r="P162" i="6"/>
  <c r="P263" i="6"/>
  <c r="R162" i="6"/>
  <c r="T162" i="6"/>
  <c r="V162" i="6"/>
  <c r="X263" i="6"/>
  <c r="X162" i="6"/>
  <c r="Z162" i="6"/>
  <c r="AB263" i="6"/>
  <c r="AB162" i="6"/>
  <c r="AF263" i="6"/>
  <c r="AF162" i="6"/>
  <c r="AJ162" i="6"/>
  <c r="AJ263" i="6"/>
  <c r="AN162" i="6"/>
  <c r="AR263" i="6"/>
  <c r="AR162" i="6"/>
  <c r="AT162" i="6"/>
  <c r="AV162" i="6"/>
  <c r="AV263" i="6"/>
  <c r="AX162" i="6"/>
  <c r="AZ263" i="6"/>
  <c r="BB263" i="6"/>
  <c r="BB162" i="6"/>
  <c r="BD162" i="6"/>
  <c r="BD263" i="6"/>
  <c r="N264" i="6"/>
  <c r="N163" i="6"/>
  <c r="P163" i="6"/>
  <c r="R264" i="6"/>
  <c r="V163" i="6"/>
  <c r="V264" i="6"/>
  <c r="X163" i="6"/>
  <c r="Z163" i="6"/>
  <c r="Z264" i="6"/>
  <c r="AD264" i="6"/>
  <c r="AD163" i="6"/>
  <c r="AF264" i="6"/>
  <c r="AH163" i="6"/>
  <c r="AL163" i="6"/>
  <c r="AL264" i="6"/>
  <c r="AP264" i="6"/>
  <c r="AR163" i="6"/>
  <c r="AR264" i="6"/>
  <c r="AT264" i="6"/>
  <c r="AT163" i="6"/>
  <c r="AX264" i="6"/>
  <c r="AX163" i="6"/>
  <c r="AZ264" i="6"/>
  <c r="AZ163" i="6"/>
  <c r="BB163" i="6"/>
  <c r="BD264" i="6"/>
  <c r="BD163" i="6"/>
  <c r="N265" i="6"/>
  <c r="N164" i="6"/>
  <c r="R164" i="6"/>
  <c r="R265" i="6"/>
  <c r="T164" i="6"/>
  <c r="V164" i="6"/>
  <c r="V265" i="6"/>
  <c r="X164" i="6"/>
  <c r="Z164" i="6"/>
  <c r="AB164" i="6"/>
  <c r="AD164" i="6"/>
  <c r="AD265" i="6"/>
  <c r="AF164" i="6"/>
  <c r="AH164" i="6"/>
  <c r="AH265" i="6"/>
  <c r="AL164" i="6"/>
  <c r="AL265" i="6"/>
  <c r="AN265" i="6"/>
  <c r="AP265" i="6"/>
  <c r="AP164" i="6"/>
  <c r="AR265" i="6"/>
  <c r="AT265" i="6"/>
  <c r="AV265" i="6"/>
  <c r="AV164" i="6"/>
  <c r="AX164" i="6"/>
  <c r="AX265" i="6"/>
  <c r="AZ265" i="6"/>
  <c r="BB265" i="6"/>
  <c r="BF265" i="6"/>
  <c r="BF164" i="6"/>
  <c r="N266" i="6"/>
  <c r="N165" i="6"/>
  <c r="P165" i="6"/>
  <c r="R165" i="6"/>
  <c r="T266" i="6"/>
  <c r="T165" i="6"/>
  <c r="V165" i="6"/>
  <c r="X266" i="6"/>
  <c r="X165" i="6"/>
  <c r="AB165" i="6"/>
  <c r="AD266" i="6"/>
  <c r="AD165" i="6"/>
  <c r="AF266" i="6"/>
  <c r="AH165" i="6"/>
  <c r="AJ266" i="6"/>
  <c r="AN165" i="6"/>
  <c r="AN266" i="6"/>
  <c r="AP266" i="6"/>
  <c r="AR266" i="6"/>
  <c r="AT266" i="6"/>
  <c r="AV266" i="6"/>
  <c r="AV165" i="6"/>
  <c r="AX165" i="6"/>
  <c r="AZ266" i="6"/>
  <c r="BB266" i="6"/>
  <c r="BD266" i="6"/>
  <c r="BF266" i="6"/>
  <c r="BF165" i="6"/>
  <c r="N267" i="6"/>
  <c r="P267" i="6"/>
  <c r="P166" i="6"/>
  <c r="R267" i="6"/>
  <c r="V166" i="6"/>
  <c r="V267" i="6"/>
  <c r="X267" i="6"/>
  <c r="X166" i="6"/>
  <c r="Z267" i="6"/>
  <c r="AB267" i="6"/>
  <c r="AB166" i="6"/>
  <c r="AD267" i="6"/>
  <c r="AF267" i="6"/>
  <c r="AF166" i="6"/>
  <c r="AJ166" i="6"/>
  <c r="AJ267" i="6"/>
  <c r="AL267" i="6"/>
  <c r="AN267" i="6"/>
  <c r="AN166" i="6"/>
  <c r="AP267" i="6"/>
  <c r="AP166" i="6"/>
  <c r="AR166" i="6"/>
  <c r="AT166" i="6"/>
  <c r="AT267" i="6"/>
  <c r="AV166" i="6"/>
  <c r="AV267" i="6"/>
  <c r="AX166" i="6"/>
  <c r="AZ166" i="6"/>
  <c r="AZ267" i="6"/>
  <c r="BB166" i="6"/>
  <c r="BD166" i="6"/>
  <c r="BF166" i="6"/>
  <c r="BF267" i="6"/>
  <c r="N167" i="6"/>
  <c r="N268" i="6"/>
  <c r="R268" i="6"/>
  <c r="T268" i="6"/>
  <c r="V268" i="6"/>
  <c r="V167" i="6"/>
  <c r="Z167" i="6"/>
  <c r="Z268" i="6"/>
  <c r="AD268" i="6"/>
  <c r="AF268" i="6"/>
  <c r="AH167" i="6"/>
  <c r="AH268" i="6"/>
  <c r="AL167" i="6"/>
  <c r="AN268" i="6"/>
  <c r="AN167" i="6"/>
  <c r="AP167" i="6"/>
  <c r="AR167" i="6"/>
  <c r="AR268" i="6"/>
  <c r="AT268" i="6"/>
  <c r="AT167" i="6"/>
  <c r="AV167" i="6"/>
  <c r="AV268" i="6"/>
  <c r="AX167" i="6"/>
  <c r="AX268" i="6"/>
  <c r="AZ167" i="6"/>
  <c r="AZ268" i="6"/>
  <c r="BB268" i="6"/>
  <c r="BD268" i="6"/>
  <c r="BD167" i="6"/>
  <c r="N168" i="6"/>
  <c r="N269" i="6"/>
  <c r="P269" i="6"/>
  <c r="P168" i="6"/>
  <c r="R168" i="6"/>
  <c r="R269" i="6"/>
  <c r="T269" i="6"/>
  <c r="T168" i="6"/>
  <c r="V269" i="6"/>
  <c r="V168" i="6"/>
  <c r="X269" i="6"/>
  <c r="Z168" i="6"/>
  <c r="Z269" i="6"/>
  <c r="AB269" i="6"/>
  <c r="AD269" i="6"/>
  <c r="AH269" i="6"/>
  <c r="AJ269" i="6"/>
  <c r="AL168" i="6"/>
  <c r="AL269" i="6"/>
  <c r="AN168" i="6"/>
  <c r="AP269" i="6"/>
  <c r="AR269" i="6"/>
  <c r="AR168" i="6"/>
  <c r="AT269" i="6"/>
  <c r="AV269" i="6"/>
  <c r="AV168" i="6"/>
  <c r="AZ168" i="6"/>
  <c r="BB269" i="6"/>
  <c r="BD168" i="6"/>
  <c r="BF168" i="6"/>
  <c r="P169" i="6"/>
  <c r="P270" i="6"/>
  <c r="R270" i="6"/>
  <c r="T270" i="6"/>
  <c r="V169" i="6"/>
  <c r="V270" i="6"/>
  <c r="X270" i="6"/>
  <c r="X169" i="6"/>
  <c r="Z270" i="6"/>
  <c r="AD169" i="6"/>
  <c r="AD270" i="6"/>
  <c r="AF169" i="6"/>
  <c r="AF270" i="6"/>
  <c r="AH270" i="6"/>
  <c r="AJ270" i="6"/>
  <c r="AL169" i="6"/>
  <c r="AN169" i="6"/>
  <c r="AN270" i="6"/>
  <c r="AR169" i="6"/>
  <c r="AT169" i="6"/>
  <c r="AT270" i="6"/>
  <c r="AV270" i="6"/>
  <c r="AX169" i="6"/>
  <c r="AX270" i="6"/>
  <c r="AZ270" i="6"/>
  <c r="BB169" i="6"/>
  <c r="BD270" i="6"/>
  <c r="BF270" i="6"/>
  <c r="N271" i="6"/>
  <c r="N170" i="6"/>
  <c r="P170" i="6"/>
  <c r="P271" i="6"/>
  <c r="R271" i="6"/>
  <c r="R170" i="6"/>
  <c r="T271" i="6"/>
  <c r="X271" i="6"/>
  <c r="X170" i="6"/>
  <c r="Z271" i="6"/>
  <c r="AB271" i="6"/>
  <c r="AB170" i="6"/>
  <c r="AD271" i="6"/>
  <c r="AD170" i="6"/>
  <c r="AF271" i="6"/>
  <c r="AF170" i="6"/>
  <c r="AJ271" i="6"/>
  <c r="AJ170" i="6"/>
  <c r="AL271" i="6"/>
  <c r="AN271" i="6"/>
  <c r="AN170" i="6"/>
  <c r="AP170" i="6"/>
  <c r="AP271" i="6"/>
  <c r="AR271" i="6"/>
  <c r="AR170" i="6"/>
  <c r="AV271" i="6"/>
  <c r="AX170" i="6"/>
  <c r="AX271" i="6"/>
  <c r="AZ271" i="6"/>
  <c r="BD170" i="6"/>
  <c r="N171" i="6"/>
  <c r="P272" i="6"/>
  <c r="P171" i="6"/>
  <c r="R171" i="6"/>
  <c r="R272" i="6"/>
  <c r="T272" i="6"/>
  <c r="V171" i="6"/>
  <c r="Z171" i="6"/>
  <c r="AD272" i="6"/>
  <c r="AD171" i="6"/>
  <c r="AF171" i="6"/>
  <c r="AH272" i="6"/>
  <c r="AH171" i="6"/>
  <c r="AJ272" i="6"/>
  <c r="AN272" i="6"/>
  <c r="AR171" i="6"/>
  <c r="AT272" i="6"/>
  <c r="AT171" i="6"/>
  <c r="AX171" i="6"/>
  <c r="AX272" i="6"/>
  <c r="AZ272" i="6"/>
  <c r="AZ171" i="6"/>
  <c r="BB272" i="6"/>
  <c r="BB171" i="6"/>
  <c r="BD272" i="6"/>
  <c r="BD171" i="6"/>
  <c r="BF272" i="6"/>
  <c r="N172" i="6"/>
  <c r="P273" i="6"/>
  <c r="R273" i="6"/>
  <c r="R172" i="6"/>
  <c r="T273" i="6"/>
  <c r="T172" i="6"/>
  <c r="V273" i="6"/>
  <c r="V172" i="6"/>
  <c r="X273" i="6"/>
  <c r="Z172" i="6"/>
  <c r="Z273" i="6"/>
  <c r="AB172" i="6"/>
  <c r="AB273" i="6"/>
  <c r="AD273" i="6"/>
  <c r="AD172" i="6"/>
  <c r="AF273" i="6"/>
  <c r="AF172" i="6"/>
  <c r="AH172" i="6"/>
  <c r="AJ273" i="6"/>
  <c r="AL172" i="6"/>
  <c r="AL273" i="6"/>
  <c r="AN273" i="6"/>
  <c r="AP273" i="6"/>
  <c r="AP172" i="6"/>
  <c r="AT273" i="6"/>
  <c r="AT172" i="6"/>
  <c r="AX172" i="6"/>
  <c r="AX273" i="6"/>
  <c r="BB273" i="6"/>
  <c r="BB172" i="6"/>
  <c r="BD172" i="6"/>
  <c r="BF172" i="6"/>
  <c r="N173" i="6"/>
  <c r="N274" i="6"/>
  <c r="R274" i="6"/>
  <c r="R173" i="6"/>
  <c r="T173" i="6"/>
  <c r="T274" i="6"/>
  <c r="V173" i="6"/>
  <c r="V274" i="6"/>
  <c r="X173" i="6"/>
  <c r="X274" i="6"/>
  <c r="AB274" i="6"/>
  <c r="AB173" i="6"/>
  <c r="AD173" i="6"/>
  <c r="AF274" i="6"/>
  <c r="AF173" i="6"/>
  <c r="AH173" i="6"/>
  <c r="AH274" i="6"/>
  <c r="AJ173" i="6"/>
  <c r="AJ274" i="6"/>
  <c r="AL173" i="6"/>
  <c r="AN274" i="6"/>
  <c r="AP173" i="6"/>
  <c r="AR274" i="6"/>
  <c r="AR173" i="6"/>
  <c r="AT173" i="6"/>
  <c r="AT274" i="6"/>
  <c r="AV274" i="6"/>
  <c r="AV173" i="6"/>
  <c r="AX173" i="6"/>
  <c r="AZ274" i="6"/>
  <c r="AZ173" i="6"/>
  <c r="BB173" i="6"/>
  <c r="BB274" i="6"/>
  <c r="BD274" i="6"/>
  <c r="BF274" i="6"/>
  <c r="BF173" i="6"/>
  <c r="N275" i="6"/>
  <c r="N174" i="6"/>
  <c r="P174" i="6"/>
  <c r="P275" i="6"/>
  <c r="R275" i="6"/>
  <c r="T174" i="6"/>
  <c r="T275" i="6"/>
  <c r="V275" i="6"/>
  <c r="X275" i="6"/>
  <c r="X174" i="6"/>
  <c r="Z275" i="6"/>
  <c r="Z174" i="6"/>
  <c r="AB174" i="6"/>
  <c r="AB275" i="6"/>
  <c r="AD275" i="6"/>
  <c r="AD174" i="6"/>
  <c r="AF174" i="6"/>
  <c r="AF275" i="6"/>
  <c r="AH275" i="6"/>
  <c r="AJ275" i="6"/>
  <c r="AL174" i="6"/>
  <c r="AL275" i="6"/>
  <c r="AN174" i="6"/>
  <c r="AN275" i="6"/>
  <c r="AP275" i="6"/>
  <c r="AP174" i="6"/>
  <c r="AR275" i="6"/>
  <c r="AT174" i="6"/>
  <c r="AT275" i="6"/>
  <c r="AV275" i="6"/>
  <c r="AV174" i="6"/>
  <c r="AX275" i="6"/>
  <c r="AZ275" i="6"/>
  <c r="AZ174" i="6"/>
  <c r="BB275" i="6"/>
  <c r="BB174" i="6"/>
  <c r="BD174" i="6"/>
  <c r="BD275" i="6"/>
  <c r="BF275" i="6"/>
  <c r="BF174" i="6"/>
  <c r="N276" i="6"/>
  <c r="N175" i="6"/>
  <c r="P175" i="6"/>
  <c r="R175" i="6"/>
  <c r="R276" i="6"/>
  <c r="T276" i="6"/>
  <c r="V276" i="6"/>
  <c r="V175" i="6"/>
  <c r="X276" i="6"/>
  <c r="X175" i="6"/>
  <c r="Z276" i="6"/>
  <c r="AB175" i="6"/>
  <c r="AD175" i="6"/>
  <c r="AD276" i="6"/>
  <c r="AF276" i="6"/>
  <c r="AF175" i="6"/>
  <c r="AH276" i="6"/>
  <c r="AH175" i="6"/>
  <c r="AJ175" i="6"/>
  <c r="AL276" i="6"/>
  <c r="AL175" i="6"/>
  <c r="AP175" i="6"/>
  <c r="AP276" i="6"/>
  <c r="AR175" i="6"/>
  <c r="AT175" i="6"/>
  <c r="AT276" i="6"/>
  <c r="AV276" i="6"/>
  <c r="AX276" i="6"/>
  <c r="AZ276" i="6"/>
  <c r="AZ175" i="6"/>
  <c r="BB276" i="6"/>
  <c r="BB175" i="6"/>
  <c r="BD175" i="6"/>
  <c r="BF276" i="6"/>
  <c r="BF175" i="6"/>
  <c r="P277" i="6"/>
  <c r="R176" i="6"/>
  <c r="R277" i="6"/>
  <c r="T277" i="6"/>
  <c r="T176" i="6"/>
  <c r="V277" i="6"/>
  <c r="X277" i="6"/>
  <c r="Z176" i="6"/>
  <c r="Z277" i="6"/>
  <c r="AD176" i="6"/>
  <c r="AD277" i="6"/>
  <c r="AF277" i="6"/>
  <c r="AH176" i="6"/>
  <c r="AJ176" i="6"/>
  <c r="AJ277" i="6"/>
  <c r="AL176" i="6"/>
  <c r="AL277" i="6"/>
  <c r="AN176" i="6"/>
  <c r="AP277" i="6"/>
  <c r="AR277" i="6"/>
  <c r="AT277" i="6"/>
  <c r="AT176" i="6"/>
  <c r="AV176" i="6"/>
  <c r="AX176" i="6"/>
  <c r="AX277" i="6"/>
  <c r="AZ176" i="6"/>
  <c r="BB277" i="6"/>
  <c r="BB176" i="6"/>
  <c r="BD277" i="6"/>
  <c r="BF277" i="6"/>
  <c r="BF176" i="6"/>
  <c r="N278" i="6"/>
  <c r="P177" i="6"/>
  <c r="P278" i="6"/>
  <c r="R177" i="6"/>
  <c r="T278" i="6"/>
  <c r="T177" i="6"/>
  <c r="V177" i="6"/>
  <c r="X177" i="6"/>
  <c r="X278" i="6"/>
  <c r="Z177" i="6"/>
  <c r="AB177" i="6"/>
  <c r="AB278" i="6"/>
  <c r="AF177" i="6"/>
  <c r="AH278" i="6"/>
  <c r="AJ278" i="6"/>
  <c r="AJ177" i="6"/>
  <c r="AL278" i="6"/>
  <c r="AN177" i="6"/>
  <c r="AN278" i="6"/>
  <c r="AR278" i="6"/>
  <c r="AR177" i="6"/>
  <c r="AV177" i="6"/>
  <c r="AV278" i="6"/>
  <c r="AX278" i="6"/>
  <c r="AZ177" i="6"/>
  <c r="AZ278" i="6"/>
  <c r="BB177" i="6"/>
  <c r="BB278" i="6"/>
  <c r="BD278" i="6"/>
  <c r="BF278" i="6"/>
  <c r="N279" i="6"/>
  <c r="P279" i="6"/>
  <c r="P178" i="6"/>
  <c r="R279" i="6"/>
  <c r="R178" i="6"/>
  <c r="V279" i="6"/>
  <c r="X279" i="6"/>
  <c r="X178" i="6"/>
  <c r="Z178" i="6"/>
  <c r="AB279" i="6"/>
  <c r="AB178" i="6"/>
  <c r="AD279" i="6"/>
  <c r="AF178" i="6"/>
  <c r="AF279" i="6"/>
  <c r="AH279" i="6"/>
  <c r="AH178" i="6"/>
  <c r="AJ279" i="6"/>
  <c r="AN279" i="6"/>
  <c r="AP279" i="6"/>
  <c r="AR178" i="6"/>
  <c r="AR279" i="6"/>
  <c r="AT279" i="6"/>
  <c r="AV178" i="6"/>
  <c r="AV279" i="6"/>
  <c r="AX279" i="6"/>
  <c r="AX178" i="6"/>
  <c r="AZ279" i="6"/>
  <c r="AZ178" i="6"/>
  <c r="BB178" i="6"/>
  <c r="BF178" i="6"/>
  <c r="N280" i="6"/>
  <c r="N179" i="6"/>
  <c r="R280" i="6"/>
  <c r="R179" i="6"/>
  <c r="T280" i="6"/>
  <c r="T179" i="6"/>
  <c r="V280" i="6"/>
  <c r="V179" i="6"/>
  <c r="Z280" i="6"/>
  <c r="Z179" i="6"/>
  <c r="AB280" i="6"/>
  <c r="AB179" i="6"/>
  <c r="AD280" i="6"/>
  <c r="AD179" i="6"/>
  <c r="AF280" i="6"/>
  <c r="AF179" i="6"/>
  <c r="AH179" i="6"/>
  <c r="AJ179" i="6"/>
  <c r="AJ280" i="6"/>
  <c r="AL280" i="6"/>
  <c r="AN179" i="6"/>
  <c r="AP280" i="6"/>
  <c r="AP179" i="6"/>
  <c r="AT179" i="6"/>
  <c r="AV280" i="6"/>
  <c r="AV179" i="6"/>
  <c r="AX280" i="6"/>
  <c r="AX179" i="6"/>
  <c r="AZ179" i="6"/>
  <c r="AZ280" i="6"/>
  <c r="BB280" i="6"/>
  <c r="BD280" i="6"/>
  <c r="BD179" i="6"/>
  <c r="BF179" i="6"/>
  <c r="BF280" i="6"/>
  <c r="N281" i="6"/>
  <c r="N180" i="6"/>
  <c r="P281" i="6"/>
  <c r="R281" i="6"/>
  <c r="R180" i="6"/>
  <c r="T180" i="6"/>
  <c r="T281" i="6"/>
  <c r="V180" i="6"/>
  <c r="X281" i="6"/>
  <c r="X180" i="6"/>
  <c r="Z281" i="6"/>
  <c r="AB281" i="6"/>
  <c r="AB180" i="6"/>
  <c r="AD281" i="6"/>
  <c r="AF180" i="6"/>
  <c r="AF281" i="6"/>
  <c r="AH281" i="6"/>
  <c r="AJ180" i="6"/>
  <c r="AJ281" i="6"/>
  <c r="AN180" i="6"/>
  <c r="AP281" i="6"/>
  <c r="AP180" i="6"/>
  <c r="AR281" i="6"/>
  <c r="AT281" i="6"/>
  <c r="AT180" i="6"/>
  <c r="AV180" i="6"/>
  <c r="AV281" i="6"/>
  <c r="AX281" i="6"/>
  <c r="AX180" i="6"/>
  <c r="V284" i="6"/>
  <c r="AZ281" i="6"/>
  <c r="BB281" i="6"/>
  <c r="BB180" i="6"/>
  <c r="BD180" i="6"/>
  <c r="BF281" i="6"/>
  <c r="N181" i="6"/>
  <c r="P282" i="6"/>
  <c r="T282" i="6"/>
  <c r="AB282" i="6"/>
  <c r="AV282" i="6"/>
  <c r="AX181" i="6"/>
  <c r="AZ282" i="6"/>
  <c r="BB181" i="6"/>
  <c r="BB282" i="6"/>
  <c r="BF282" i="6"/>
  <c r="P283" i="6"/>
  <c r="R283" i="6"/>
  <c r="T283" i="6"/>
  <c r="T182" i="6"/>
  <c r="X283" i="6"/>
  <c r="Z283" i="6"/>
  <c r="AB182" i="6"/>
  <c r="AB283" i="6"/>
  <c r="AD283" i="6"/>
  <c r="AF283" i="6"/>
  <c r="AJ283" i="6"/>
  <c r="AN283" i="6"/>
  <c r="AR182" i="6"/>
  <c r="AR283" i="6"/>
  <c r="AV283" i="6"/>
  <c r="AV182" i="6"/>
  <c r="AX283" i="6"/>
  <c r="AZ283" i="6"/>
  <c r="BD182" i="6"/>
  <c r="BD283" i="6"/>
  <c r="R183" i="6"/>
  <c r="AD284" i="6"/>
  <c r="AH183" i="6"/>
  <c r="AP284" i="6"/>
  <c r="AT183" i="6"/>
  <c r="AZ284" i="6"/>
  <c r="BD284" i="6"/>
  <c r="N289" i="6"/>
  <c r="N285" i="6"/>
  <c r="R285" i="6"/>
  <c r="V289" i="6"/>
  <c r="V285" i="6"/>
  <c r="X285" i="6"/>
  <c r="Z285" i="6"/>
  <c r="AD289" i="6"/>
  <c r="AD285" i="6"/>
  <c r="AF285" i="6"/>
  <c r="AH285" i="6"/>
  <c r="AJ289" i="6"/>
  <c r="AL285" i="6"/>
  <c r="AP289" i="6"/>
  <c r="AP285" i="6"/>
  <c r="AR285" i="6"/>
  <c r="AT285" i="6"/>
  <c r="AX289" i="6"/>
  <c r="AX285" i="6"/>
  <c r="BB289" i="6"/>
  <c r="BB184" i="6"/>
  <c r="X290" i="6"/>
  <c r="X286" i="6"/>
  <c r="AJ185" i="6"/>
  <c r="AJ286" i="6"/>
  <c r="AR290" i="6"/>
  <c r="AR286" i="6"/>
  <c r="AV290" i="6"/>
  <c r="AV185" i="6"/>
  <c r="BB286" i="6"/>
  <c r="BD286" i="6"/>
  <c r="BF290" i="6"/>
  <c r="BF286" i="6"/>
  <c r="P287" i="6"/>
  <c r="T291" i="6"/>
  <c r="T287" i="6"/>
  <c r="X186" i="6"/>
  <c r="X287" i="6"/>
  <c r="Z291" i="6"/>
  <c r="Z287" i="6"/>
  <c r="AB287" i="6"/>
  <c r="AF291" i="6"/>
  <c r="AF287" i="6"/>
  <c r="AH287" i="6"/>
  <c r="AJ186" i="6"/>
  <c r="AJ287" i="6"/>
  <c r="AL287" i="6"/>
  <c r="AN291" i="6"/>
  <c r="AN287" i="6"/>
  <c r="AR287" i="6"/>
  <c r="AV291" i="6"/>
  <c r="AV287" i="6"/>
  <c r="AZ287" i="6"/>
  <c r="BD291" i="6"/>
  <c r="BD186" i="6"/>
  <c r="R288" i="6"/>
  <c r="V187" i="6"/>
  <c r="AL288" i="6"/>
  <c r="AP187" i="6"/>
  <c r="AP288" i="6"/>
  <c r="AT187" i="6"/>
  <c r="AX288" i="6"/>
  <c r="AZ288" i="6"/>
  <c r="BB288" i="6"/>
  <c r="BD292" i="6"/>
  <c r="BH211" i="6"/>
  <c r="BH213" i="6"/>
  <c r="BH112" i="6"/>
  <c r="BH113" i="6"/>
  <c r="BH214" i="6"/>
  <c r="BH215" i="6"/>
  <c r="BH115" i="6"/>
  <c r="BH216" i="6"/>
  <c r="BH217" i="6"/>
  <c r="BH116" i="6"/>
  <c r="BH219" i="6"/>
  <c r="BH221" i="6"/>
  <c r="BH121" i="6"/>
  <c r="BH223" i="6"/>
  <c r="BH224" i="6"/>
  <c r="BH225" i="6"/>
  <c r="BH226" i="6"/>
  <c r="BH227" i="6"/>
  <c r="BH229" i="6"/>
  <c r="BH130" i="6"/>
  <c r="BH231" i="6"/>
  <c r="BH131" i="6"/>
  <c r="BH233" i="6"/>
  <c r="BH234" i="6"/>
  <c r="BH235" i="6"/>
  <c r="BH135" i="6"/>
  <c r="BH237" i="6"/>
  <c r="BH137" i="6"/>
  <c r="BH238" i="6"/>
  <c r="BH239" i="6"/>
  <c r="BH140" i="6"/>
  <c r="BH241" i="6"/>
  <c r="BH141" i="6"/>
  <c r="BH243" i="6"/>
  <c r="BH143" i="6"/>
  <c r="BH144" i="6"/>
  <c r="BH245" i="6"/>
  <c r="BH246" i="6"/>
  <c r="BH146" i="6"/>
  <c r="BH247" i="6"/>
  <c r="BH248" i="6"/>
  <c r="BH249" i="6"/>
  <c r="BH251" i="6"/>
  <c r="BH150" i="6"/>
  <c r="BH253" i="6"/>
  <c r="BH255" i="6"/>
  <c r="BH256" i="6"/>
  <c r="BH156" i="6"/>
  <c r="BH157" i="6"/>
  <c r="BH258" i="6"/>
  <c r="BH158" i="6"/>
  <c r="BH259" i="6"/>
  <c r="BH261" i="6"/>
  <c r="BH161" i="6"/>
  <c r="BH263" i="6"/>
  <c r="BH265" i="6"/>
  <c r="BH266" i="6"/>
  <c r="BH267" i="6"/>
  <c r="BH167" i="6"/>
  <c r="BH269" i="6"/>
  <c r="BH270" i="6"/>
  <c r="BH271" i="6"/>
  <c r="BH171" i="6"/>
  <c r="BH273" i="6"/>
  <c r="BH172" i="6"/>
  <c r="BH275" i="6"/>
  <c r="BH277" i="6"/>
  <c r="BH177" i="6"/>
  <c r="BH278" i="6"/>
  <c r="BH279" i="6"/>
  <c r="BH178" i="6"/>
  <c r="BH280" i="6"/>
  <c r="BH281" i="6"/>
  <c r="BH182" i="6"/>
  <c r="BH283" i="6"/>
  <c r="BH183" i="6"/>
  <c r="BH289" i="6"/>
  <c r="BH285" i="6"/>
  <c r="BH184" i="6"/>
  <c r="BH290" i="6"/>
  <c r="BH185" i="6"/>
  <c r="BH287" i="6"/>
  <c r="BH186" i="6"/>
  <c r="BH292" i="6"/>
  <c r="BH288" i="6"/>
  <c r="AH189" i="7"/>
  <c r="BF180" i="6"/>
  <c r="BH257" i="6"/>
  <c r="F105" i="3"/>
  <c r="T105" i="3"/>
  <c r="H106" i="3"/>
  <c r="BD106" i="3"/>
  <c r="B108" i="3"/>
  <c r="L108" i="3"/>
  <c r="B109" i="3"/>
  <c r="F211" i="3"/>
  <c r="P110" i="3"/>
  <c r="H212" i="3"/>
  <c r="X212" i="3"/>
  <c r="Z111" i="3"/>
  <c r="BB212" i="3"/>
  <c r="F112" i="3"/>
  <c r="F113" i="3"/>
  <c r="P113" i="3"/>
  <c r="T113" i="3"/>
  <c r="Z214" i="3"/>
  <c r="AJ214" i="3"/>
  <c r="F215" i="3"/>
  <c r="X215" i="3"/>
  <c r="AF114" i="3"/>
  <c r="AR114" i="3"/>
  <c r="AX114" i="3"/>
  <c r="AB115" i="3"/>
  <c r="BD115" i="3"/>
  <c r="R218" i="3"/>
  <c r="V117" i="3"/>
  <c r="AZ117" i="3"/>
  <c r="AH219" i="3"/>
  <c r="AT118" i="3"/>
  <c r="AV118" i="3"/>
  <c r="T220" i="3"/>
  <c r="AB119" i="3"/>
  <c r="AT119" i="3"/>
  <c r="AX119" i="3"/>
  <c r="D120" i="3"/>
  <c r="R120" i="3"/>
  <c r="AF120" i="3"/>
  <c r="AJ120" i="3"/>
  <c r="BF221" i="3"/>
  <c r="D222" i="3"/>
  <c r="N222" i="3"/>
  <c r="AV121" i="3"/>
  <c r="AZ121" i="3"/>
  <c r="T122" i="3"/>
  <c r="AN122" i="3"/>
  <c r="AX122" i="3"/>
  <c r="BD223" i="3"/>
  <c r="B123" i="3"/>
  <c r="Z224" i="3"/>
  <c r="AF123" i="3"/>
  <c r="AP124" i="3"/>
  <c r="R226" i="3"/>
  <c r="L126" i="3"/>
  <c r="R127" i="3"/>
  <c r="AH228" i="3"/>
  <c r="B229" i="3"/>
  <c r="AT128" i="3"/>
  <c r="D129" i="3"/>
  <c r="F230" i="3"/>
  <c r="H230" i="3"/>
  <c r="N230" i="3"/>
  <c r="H231" i="3"/>
  <c r="Z231" i="3"/>
  <c r="AN231" i="3"/>
  <c r="AZ130" i="3"/>
  <c r="BD130" i="3"/>
  <c r="D131" i="3"/>
  <c r="L131" i="3"/>
  <c r="AN131" i="3"/>
  <c r="AP131" i="3"/>
  <c r="Z233" i="3"/>
  <c r="Z132" i="3"/>
  <c r="AN233" i="3"/>
  <c r="X234" i="3"/>
  <c r="R134" i="3"/>
  <c r="Z235" i="3"/>
  <c r="AF134" i="3"/>
  <c r="AN134" i="3"/>
  <c r="D135" i="3"/>
  <c r="AP236" i="3"/>
  <c r="AP135" i="3"/>
  <c r="H237" i="3"/>
  <c r="R237" i="3"/>
  <c r="Z136" i="3"/>
  <c r="AD136" i="3"/>
  <c r="AF136" i="3"/>
  <c r="BB237" i="3"/>
  <c r="BB136" i="3"/>
  <c r="D238" i="3"/>
  <c r="BF137" i="3"/>
  <c r="X138" i="3"/>
  <c r="AV239" i="3"/>
  <c r="R139" i="3"/>
  <c r="AZ240" i="3"/>
  <c r="T140" i="3"/>
  <c r="X241" i="3"/>
  <c r="AR241" i="3"/>
  <c r="AN141" i="3"/>
  <c r="AX242" i="3"/>
  <c r="H243" i="3"/>
  <c r="V142" i="3"/>
  <c r="AB142" i="3"/>
  <c r="AD243" i="3"/>
  <c r="BB243" i="3"/>
  <c r="AJ244" i="3"/>
  <c r="BB244" i="3"/>
  <c r="BD244" i="3"/>
  <c r="BF144" i="3"/>
  <c r="AR145" i="3"/>
  <c r="H247" i="3"/>
  <c r="AF247" i="3"/>
  <c r="BD247" i="3"/>
  <c r="BD147" i="3"/>
  <c r="H249" i="3"/>
  <c r="AR148" i="3"/>
  <c r="BF148" i="3"/>
  <c r="V250" i="3"/>
  <c r="AL250" i="3"/>
  <c r="B251" i="3"/>
  <c r="AB150" i="3"/>
  <c r="AH252" i="3"/>
  <c r="AN151" i="3"/>
  <c r="AT252" i="3"/>
  <c r="X153" i="3"/>
  <c r="F154" i="3"/>
  <c r="N255" i="3"/>
  <c r="AP255" i="3"/>
  <c r="AR255" i="3"/>
  <c r="F155" i="3"/>
  <c r="N256" i="3"/>
  <c r="BB256" i="3"/>
  <c r="BD155" i="3"/>
  <c r="AN257" i="3"/>
  <c r="AZ156" i="3"/>
  <c r="BB156" i="3"/>
  <c r="T157" i="3"/>
  <c r="AL259" i="3"/>
  <c r="AV259" i="3"/>
  <c r="B159" i="3"/>
  <c r="AN260" i="3"/>
  <c r="AZ159" i="3"/>
  <c r="BF260" i="3"/>
  <c r="F261" i="3"/>
  <c r="AJ160" i="3"/>
  <c r="X161" i="3"/>
  <c r="AR262" i="3"/>
  <c r="X263" i="3"/>
  <c r="L163" i="3"/>
  <c r="AZ163" i="3"/>
  <c r="AN265" i="3"/>
  <c r="L266" i="3"/>
  <c r="R165" i="3"/>
  <c r="R266" i="3"/>
  <c r="AP165" i="3"/>
  <c r="AV165" i="3"/>
  <c r="AZ165" i="3"/>
  <c r="BD266" i="3"/>
  <c r="N267" i="3"/>
  <c r="AV166" i="3"/>
  <c r="T167" i="3"/>
  <c r="AD268" i="3"/>
  <c r="AV268" i="3"/>
  <c r="AX167" i="3"/>
  <c r="D269" i="3"/>
  <c r="Z168" i="3"/>
  <c r="V169" i="3"/>
  <c r="AD169" i="3"/>
  <c r="AF169" i="3"/>
  <c r="AX169" i="3"/>
  <c r="AJ271" i="3"/>
  <c r="AZ170" i="3"/>
  <c r="B273" i="3"/>
  <c r="P273" i="3"/>
  <c r="AF273" i="3"/>
  <c r="AP172" i="3"/>
  <c r="AX172" i="3"/>
  <c r="AZ172" i="3"/>
  <c r="X173" i="3"/>
  <c r="AN173" i="3"/>
  <c r="L175" i="3"/>
  <c r="T175" i="3"/>
  <c r="AB276" i="3"/>
  <c r="B176" i="3"/>
  <c r="B277" i="3"/>
  <c r="AT278" i="3"/>
  <c r="AZ278" i="3"/>
  <c r="BB278" i="3"/>
  <c r="Z178" i="3"/>
  <c r="AR178" i="3"/>
  <c r="D179" i="3"/>
  <c r="AR179" i="3"/>
  <c r="AZ179" i="3"/>
  <c r="BD179" i="3"/>
  <c r="AZ284" i="3"/>
  <c r="BH272" i="3"/>
  <c r="BH172" i="3"/>
  <c r="BH222" i="5"/>
  <c r="BH244" i="5"/>
  <c r="BH252" i="5"/>
  <c r="BH254" i="5"/>
  <c r="BH54" i="7"/>
  <c r="BH258" i="5"/>
  <c r="BH266" i="5"/>
  <c r="BH268" i="5"/>
  <c r="C181" i="5"/>
  <c r="S181" i="5"/>
  <c r="AG181" i="5"/>
  <c r="AW181" i="5"/>
  <c r="AN80" i="7"/>
  <c r="AN182" i="5"/>
  <c r="BH282" i="5"/>
  <c r="M289" i="5"/>
  <c r="M185" i="5"/>
  <c r="O289" i="5"/>
  <c r="O83" i="7"/>
  <c r="AA289" i="5"/>
  <c r="AA185" i="5"/>
  <c r="AE289" i="5"/>
  <c r="AE83" i="7"/>
  <c r="AO289" i="5"/>
  <c r="AO185" i="5"/>
  <c r="AU289" i="5"/>
  <c r="AU83" i="7"/>
  <c r="BA289" i="5"/>
  <c r="BA184" i="5"/>
  <c r="BE289" i="5"/>
  <c r="BE83" i="7"/>
  <c r="B290" i="5"/>
  <c r="B186" i="5"/>
  <c r="T290" i="5"/>
  <c r="T186" i="5"/>
  <c r="AN290" i="5"/>
  <c r="AN186" i="5"/>
  <c r="AR290" i="5"/>
  <c r="AR84" i="7"/>
  <c r="AR290" i="7" s="1"/>
  <c r="O291" i="5"/>
  <c r="O187" i="5"/>
  <c r="AQ291" i="5"/>
  <c r="AQ187" i="5"/>
  <c r="AW291" i="5"/>
  <c r="AW287" i="5"/>
  <c r="AY291" i="5"/>
  <c r="AY287" i="5"/>
  <c r="BC291" i="5"/>
  <c r="BC287" i="5"/>
  <c r="B288" i="5"/>
  <c r="F288" i="5"/>
  <c r="N288" i="5"/>
  <c r="R288" i="5"/>
  <c r="T288" i="5"/>
  <c r="X288" i="5"/>
  <c r="AD288" i="5"/>
  <c r="AH288" i="5"/>
  <c r="AJ288" i="5"/>
  <c r="AN288" i="5"/>
  <c r="AT288" i="5"/>
  <c r="AX288" i="5"/>
  <c r="BB288" i="5"/>
  <c r="AC292" i="8"/>
  <c r="AC86" i="7"/>
  <c r="AC188" i="7" s="1"/>
  <c r="X190" i="4"/>
  <c r="X191" i="4"/>
  <c r="N106" i="3"/>
  <c r="T107" i="3"/>
  <c r="AF107" i="3"/>
  <c r="AP107" i="3"/>
  <c r="AR107" i="3"/>
  <c r="T108" i="3"/>
  <c r="AF209" i="3"/>
  <c r="AN108" i="3"/>
  <c r="AV209" i="3"/>
  <c r="AD109" i="3"/>
  <c r="AV109" i="3"/>
  <c r="AZ109" i="3"/>
  <c r="BF210" i="3"/>
  <c r="AR110" i="3"/>
  <c r="L111" i="3"/>
  <c r="AZ212" i="3"/>
  <c r="BF212" i="3"/>
  <c r="AB213" i="3"/>
  <c r="AX112" i="3"/>
  <c r="BD112" i="3"/>
  <c r="H214" i="3"/>
  <c r="L113" i="3"/>
  <c r="N214" i="3"/>
  <c r="P214" i="3"/>
  <c r="R113" i="3"/>
  <c r="AB214" i="3"/>
  <c r="AD214" i="3"/>
  <c r="AT214" i="3"/>
  <c r="BD214" i="3"/>
  <c r="R114" i="3"/>
  <c r="AD114" i="3"/>
  <c r="B216" i="3"/>
  <c r="D115" i="3"/>
  <c r="P216" i="3"/>
  <c r="AB216" i="3"/>
  <c r="AJ115" i="3"/>
  <c r="AZ216" i="3"/>
  <c r="R217" i="3"/>
  <c r="AH217" i="3"/>
  <c r="BF116" i="3"/>
  <c r="B218" i="3"/>
  <c r="H218" i="3"/>
  <c r="L218" i="3"/>
  <c r="N117" i="3"/>
  <c r="AD218" i="3"/>
  <c r="AH117" i="3"/>
  <c r="AL218" i="3"/>
  <c r="AX218" i="3"/>
  <c r="AZ218" i="3"/>
  <c r="B118" i="3"/>
  <c r="F219" i="4"/>
  <c r="V118" i="3"/>
  <c r="X219" i="3"/>
  <c r="AJ219" i="3"/>
  <c r="BB219" i="3"/>
  <c r="H119" i="3"/>
  <c r="AN220" i="3"/>
  <c r="AP119" i="3"/>
  <c r="AV119" i="3"/>
  <c r="BB119" i="3"/>
  <c r="AR120" i="3"/>
  <c r="Z121" i="3"/>
  <c r="AT121" i="3"/>
  <c r="AV222" i="3"/>
  <c r="AP122" i="3"/>
  <c r="AZ223" i="3"/>
  <c r="AN123" i="3"/>
  <c r="P225" i="3"/>
  <c r="BF124" i="3"/>
  <c r="D226" i="3"/>
  <c r="V226" i="3"/>
  <c r="AL226" i="3"/>
  <c r="AP226" i="3"/>
  <c r="AR226" i="3"/>
  <c r="BD226" i="3"/>
  <c r="Z126" i="3"/>
  <c r="N127" i="3"/>
  <c r="R228" i="3"/>
  <c r="V228" i="3"/>
  <c r="Z228" i="3"/>
  <c r="AL228" i="3"/>
  <c r="AP228" i="3"/>
  <c r="AR127" i="3"/>
  <c r="AZ228" i="3"/>
  <c r="L229" i="3"/>
  <c r="X229" i="3"/>
  <c r="AP229" i="3"/>
  <c r="D230" i="3"/>
  <c r="AH230" i="3"/>
  <c r="AL230" i="3"/>
  <c r="BD230" i="3"/>
  <c r="V231" i="3"/>
  <c r="H232" i="3"/>
  <c r="P233" i="3"/>
  <c r="AR233" i="3"/>
  <c r="R133" i="3"/>
  <c r="AF133" i="3"/>
  <c r="AJ235" i="3"/>
  <c r="AL235" i="3"/>
  <c r="AT235" i="3"/>
  <c r="D236" i="3"/>
  <c r="H236" i="3"/>
  <c r="L135" i="3"/>
  <c r="N236" i="3"/>
  <c r="X236" i="3"/>
  <c r="AF135" i="3"/>
  <c r="AH236" i="3"/>
  <c r="AJ135" i="3"/>
  <c r="AN135" i="3"/>
  <c r="L136" i="3"/>
  <c r="R136" i="3"/>
  <c r="AV136" i="3"/>
  <c r="Z238" i="3"/>
  <c r="AF238" i="3"/>
  <c r="AH238" i="3"/>
  <c r="AJ137" i="3"/>
  <c r="AL137" i="3"/>
  <c r="AV238" i="3"/>
  <c r="L239" i="3"/>
  <c r="AT239" i="3"/>
  <c r="Z240" i="3"/>
  <c r="AD139" i="3"/>
  <c r="AX139" i="3"/>
  <c r="BB240" i="3"/>
  <c r="R241" i="3"/>
  <c r="AZ140" i="3"/>
  <c r="B242" i="3"/>
  <c r="N242" i="3"/>
  <c r="AB243" i="3"/>
  <c r="AH243" i="3"/>
  <c r="AN142" i="3"/>
  <c r="AR243" i="3"/>
  <c r="P244" i="3"/>
  <c r="AJ143" i="3"/>
  <c r="AV244" i="3"/>
  <c r="AB144" i="3"/>
  <c r="BF245" i="3"/>
  <c r="F145" i="3"/>
  <c r="L145" i="3"/>
  <c r="Z246" i="3"/>
  <c r="AF145" i="3"/>
  <c r="D247" i="3"/>
  <c r="V146" i="3"/>
  <c r="AN247" i="3"/>
  <c r="AP146" i="3"/>
  <c r="F147" i="3"/>
  <c r="P147" i="3"/>
  <c r="R147" i="3"/>
  <c r="BB147" i="3"/>
  <c r="T249" i="3"/>
  <c r="AN148" i="3"/>
  <c r="V149" i="3"/>
  <c r="AD250" i="3"/>
  <c r="AX149" i="3"/>
  <c r="F150" i="3"/>
  <c r="R150" i="3"/>
  <c r="AH150" i="3"/>
  <c r="AJ251" i="3"/>
  <c r="AT150" i="3"/>
  <c r="BF251" i="3"/>
  <c r="N151" i="3"/>
  <c r="V151" i="3"/>
  <c r="AF252" i="3"/>
  <c r="AV151" i="3"/>
  <c r="F152" i="3"/>
  <c r="AD253" i="3"/>
  <c r="AF152" i="3"/>
  <c r="AJ253" i="3"/>
  <c r="BB253" i="3"/>
  <c r="D154" i="3"/>
  <c r="AF154" i="3"/>
  <c r="X155" i="3"/>
  <c r="AJ256" i="3"/>
  <c r="B156" i="3"/>
  <c r="H257" i="3"/>
  <c r="R257" i="3"/>
  <c r="X257" i="3"/>
  <c r="AT257" i="3"/>
  <c r="AV257" i="3"/>
  <c r="AL157" i="3"/>
  <c r="D259" i="3"/>
  <c r="AP259" i="3"/>
  <c r="BD158" i="3"/>
  <c r="R260" i="3"/>
  <c r="AJ260" i="3"/>
  <c r="F160" i="3"/>
  <c r="P261" i="3"/>
  <c r="X261" i="3"/>
  <c r="AJ261" i="3"/>
  <c r="AP160" i="3"/>
  <c r="H161" i="3"/>
  <c r="X262" i="3"/>
  <c r="AH161" i="3"/>
  <c r="T162" i="3"/>
  <c r="AJ263" i="3"/>
  <c r="AR263" i="3"/>
  <c r="AT263" i="3"/>
  <c r="AZ162" i="3"/>
  <c r="B163" i="3"/>
  <c r="D264" i="3"/>
  <c r="R163" i="3"/>
  <c r="AX264" i="3"/>
  <c r="H265" i="3"/>
  <c r="N165" i="3"/>
  <c r="T165" i="3"/>
  <c r="AF165" i="3"/>
  <c r="AB166" i="3"/>
  <c r="AJ166" i="3"/>
  <c r="AX267" i="3"/>
  <c r="BF267" i="3"/>
  <c r="F268" i="3"/>
  <c r="B168" i="3"/>
  <c r="R168" i="3"/>
  <c r="X269" i="3"/>
  <c r="AH168" i="3"/>
  <c r="AD270" i="3"/>
  <c r="AL169" i="3"/>
  <c r="AT270" i="3"/>
  <c r="AX270" i="3"/>
  <c r="B170" i="3"/>
  <c r="Z170" i="3"/>
  <c r="AB170" i="3"/>
  <c r="AL271" i="3"/>
  <c r="D272" i="3"/>
  <c r="AB272" i="3"/>
  <c r="AH272" i="3"/>
  <c r="AJ272" i="3"/>
  <c r="T273" i="3"/>
  <c r="AT172" i="3"/>
  <c r="AV172" i="3"/>
  <c r="BB274" i="3"/>
  <c r="H174" i="3"/>
  <c r="L275" i="3"/>
  <c r="V275" i="3"/>
  <c r="AF174" i="3"/>
  <c r="F175" i="3"/>
  <c r="T276" i="3"/>
  <c r="BF276" i="3"/>
  <c r="AZ277" i="3"/>
  <c r="D279" i="3"/>
  <c r="V279" i="3"/>
  <c r="AB279" i="3"/>
  <c r="AV178" i="3"/>
  <c r="L280" i="3"/>
  <c r="AF179" i="3"/>
  <c r="AH281" i="3"/>
  <c r="S105" i="2"/>
  <c r="AA105" i="2"/>
  <c r="AC105" i="2"/>
  <c r="AG105" i="2"/>
  <c r="AK105" i="2"/>
  <c r="AO105" i="2"/>
  <c r="AW105" i="2"/>
  <c r="BE105" i="2"/>
  <c r="B105" i="2"/>
  <c r="D106" i="2"/>
  <c r="H106" i="2"/>
  <c r="L106" i="2"/>
  <c r="P106" i="2"/>
  <c r="R106" i="2"/>
  <c r="Z105" i="2"/>
  <c r="AJ106" i="2"/>
  <c r="AV105" i="2"/>
  <c r="AX105" i="2"/>
  <c r="BF105" i="2"/>
  <c r="E107" i="2"/>
  <c r="G107" i="2"/>
  <c r="I107" i="2"/>
  <c r="Q106" i="2"/>
  <c r="AI107" i="2"/>
  <c r="AM107" i="2"/>
  <c r="AQ106" i="2"/>
  <c r="AS107" i="2"/>
  <c r="AW106" i="2"/>
  <c r="AY107" i="2"/>
  <c r="BA106" i="2"/>
  <c r="BC107" i="2"/>
  <c r="B107" i="2"/>
  <c r="D107" i="2"/>
  <c r="H108" i="2"/>
  <c r="R107" i="2"/>
  <c r="Z107" i="2"/>
  <c r="AB107" i="2"/>
  <c r="AD107" i="2"/>
  <c r="AP107" i="2"/>
  <c r="AR107" i="2"/>
  <c r="AT107" i="2"/>
  <c r="AV108" i="2"/>
  <c r="BD107" i="2"/>
  <c r="G108" i="2"/>
  <c r="AG109" i="2"/>
  <c r="AW108" i="2"/>
  <c r="AY209" i="2"/>
  <c r="P210" i="2"/>
  <c r="AT110" i="2"/>
  <c r="AZ109" i="2"/>
  <c r="C110" i="2"/>
  <c r="E110" i="2"/>
  <c r="Q111" i="2"/>
  <c r="U111" i="2"/>
  <c r="AE290" i="6"/>
  <c r="Y110" i="2"/>
  <c r="BA110" i="2"/>
  <c r="BG110" i="2"/>
  <c r="L112" i="2"/>
  <c r="N111" i="2"/>
  <c r="AX112" i="2"/>
  <c r="E113" i="2"/>
  <c r="M112" i="2"/>
  <c r="AM113" i="2"/>
  <c r="AS113" i="2"/>
  <c r="N113" i="4"/>
  <c r="Z114" i="2"/>
  <c r="BD214" i="2"/>
  <c r="G114" i="2"/>
  <c r="Q114" i="2"/>
  <c r="AC114" i="2"/>
  <c r="AG115" i="2"/>
  <c r="T116" i="2"/>
  <c r="X115" i="2"/>
  <c r="Z216" i="2"/>
  <c r="AF116" i="2"/>
  <c r="AJ115" i="2"/>
  <c r="AP115" i="2"/>
  <c r="AZ216" i="2"/>
  <c r="BB116" i="2"/>
  <c r="BD116" i="2"/>
  <c r="BF116" i="2"/>
  <c r="Q117" i="2"/>
  <c r="U217" i="2"/>
  <c r="AE217" i="2"/>
  <c r="AG116" i="2"/>
  <c r="F117" i="2"/>
  <c r="R118" i="2"/>
  <c r="AH117" i="2"/>
  <c r="AL117" i="2"/>
  <c r="AP218" i="4"/>
  <c r="AR218" i="2"/>
  <c r="AV118" i="2"/>
  <c r="BB118" i="2"/>
  <c r="I219" i="2"/>
  <c r="M118" i="2"/>
  <c r="O119" i="2"/>
  <c r="AK219" i="2"/>
  <c r="AO118" i="2"/>
  <c r="L120" i="2"/>
  <c r="N119" i="2"/>
  <c r="X119" i="2"/>
  <c r="Z120" i="2"/>
  <c r="AB220" i="2"/>
  <c r="AR120" i="2"/>
  <c r="AT119" i="2"/>
  <c r="G221" i="2"/>
  <c r="W121" i="2"/>
  <c r="X211" i="3"/>
  <c r="X110" i="3"/>
  <c r="AR217" i="3"/>
  <c r="Z218" i="3"/>
  <c r="Z117" i="3"/>
  <c r="H222" i="3"/>
  <c r="H121" i="3"/>
  <c r="P122" i="3"/>
  <c r="P223" i="3"/>
  <c r="AL122" i="3"/>
  <c r="H224" i="3"/>
  <c r="H123" i="3"/>
  <c r="AJ123" i="3"/>
  <c r="AJ224" i="3"/>
  <c r="L125" i="3"/>
  <c r="BB230" i="3"/>
  <c r="BB129" i="3"/>
  <c r="AJ231" i="3"/>
  <c r="AJ130" i="3"/>
  <c r="N131" i="3"/>
  <c r="N232" i="3"/>
  <c r="B132" i="3"/>
  <c r="B233" i="3"/>
  <c r="P137" i="3"/>
  <c r="P238" i="3"/>
  <c r="N239" i="3"/>
  <c r="N138" i="3"/>
  <c r="B240" i="3"/>
  <c r="AN241" i="3"/>
  <c r="AJ242" i="3"/>
  <c r="AV246" i="3"/>
  <c r="N146" i="3"/>
  <c r="N247" i="3"/>
  <c r="B248" i="3"/>
  <c r="AL248" i="3"/>
  <c r="AP148" i="3"/>
  <c r="AH151" i="3"/>
  <c r="AX256" i="3"/>
  <c r="AR258" i="3"/>
  <c r="AT261" i="3"/>
  <c r="BB160" i="3"/>
  <c r="H169" i="3"/>
  <c r="H270" i="3"/>
  <c r="BB273" i="3"/>
  <c r="BE107" i="2"/>
  <c r="BE106" i="2"/>
  <c r="AX107" i="2"/>
  <c r="AX108" i="2"/>
  <c r="BB107" i="2"/>
  <c r="BB108" i="2"/>
  <c r="S109" i="2"/>
  <c r="S108" i="2"/>
  <c r="AE108" i="2"/>
  <c r="W112" i="2"/>
  <c r="W213" i="2"/>
  <c r="D113" i="2"/>
  <c r="D214" i="2"/>
  <c r="P214" i="2"/>
  <c r="P114" i="2"/>
  <c r="AW115" i="2"/>
  <c r="F115" i="2"/>
  <c r="AL115" i="2"/>
  <c r="AL116" i="2"/>
  <c r="AR116" i="2"/>
  <c r="G117" i="2"/>
  <c r="G116" i="2"/>
  <c r="BE221" i="2"/>
  <c r="N222" i="2"/>
  <c r="E219" i="2"/>
  <c r="AH119" i="2"/>
  <c r="AH220" i="2"/>
  <c r="AN119" i="2"/>
  <c r="AN120" i="2"/>
  <c r="I221" i="2"/>
  <c r="U120" i="2"/>
  <c r="F190" i="4"/>
  <c r="F191" i="4"/>
  <c r="P190" i="4"/>
  <c r="P191" i="4"/>
  <c r="AF190" i="4"/>
  <c r="AF191" i="4"/>
  <c r="AN190" i="4"/>
  <c r="AN191" i="4"/>
  <c r="AV190" i="4"/>
  <c r="AV191" i="4"/>
  <c r="N189" i="7"/>
  <c r="V189" i="7"/>
  <c r="AD189" i="7"/>
  <c r="AD190" i="7"/>
  <c r="I190" i="4"/>
  <c r="AQ190" i="4"/>
  <c r="Q191" i="4"/>
  <c r="Y191" i="4"/>
  <c r="AG191" i="4"/>
  <c r="AO191" i="4"/>
  <c r="AW191" i="4"/>
  <c r="AC120" i="2"/>
  <c r="AI221" i="2"/>
  <c r="AK120" i="2"/>
  <c r="BE121" i="2"/>
  <c r="BG120" i="2"/>
  <c r="N122" i="2"/>
  <c r="R222" i="2"/>
  <c r="BF121" i="2"/>
  <c r="W122" i="2"/>
  <c r="AI123" i="2"/>
  <c r="AM123" i="2"/>
  <c r="AO123" i="2"/>
  <c r="AW223" i="2"/>
  <c r="BC123" i="2"/>
  <c r="X123" i="2"/>
  <c r="BD124" i="2"/>
  <c r="E225" i="2"/>
  <c r="I124" i="2"/>
  <c r="W125" i="2"/>
  <c r="AC125" i="2"/>
  <c r="AG125" i="2"/>
  <c r="AM125" i="2"/>
  <c r="BC124" i="2"/>
  <c r="H126" i="2"/>
  <c r="L125" i="2"/>
  <c r="R125" i="2"/>
  <c r="AT125" i="2"/>
  <c r="AX125" i="2"/>
  <c r="C126" i="2"/>
  <c r="G126" i="2"/>
  <c r="Y127" i="2"/>
  <c r="AQ227" i="2"/>
  <c r="AS126" i="2"/>
  <c r="BA126" i="2"/>
  <c r="D127" i="2"/>
  <c r="AP127" i="2"/>
  <c r="AX128" i="2"/>
  <c r="G128" i="2"/>
  <c r="AO128" i="2"/>
  <c r="AZ130" i="2"/>
  <c r="G131" i="2"/>
  <c r="I131" i="2"/>
  <c r="M131" i="2"/>
  <c r="O131" i="2"/>
  <c r="AI131" i="2"/>
  <c r="AM130" i="2"/>
  <c r="AO130" i="2"/>
  <c r="AW130" i="2"/>
  <c r="V131" i="2"/>
  <c r="AB232" i="2"/>
  <c r="AF131" i="2"/>
  <c r="AJ131" i="2"/>
  <c r="AN131" i="2"/>
  <c r="AR131" i="2"/>
  <c r="BB131" i="2"/>
  <c r="BD131" i="2"/>
  <c r="AI133" i="2"/>
  <c r="BD134" i="2"/>
  <c r="BF234" i="2"/>
  <c r="E134" i="2"/>
  <c r="O134" i="2"/>
  <c r="S134" i="2"/>
  <c r="U135" i="2"/>
  <c r="AC134" i="2"/>
  <c r="AO135" i="2"/>
  <c r="H135" i="2"/>
  <c r="R135" i="2"/>
  <c r="Q139" i="2"/>
  <c r="U139" i="2"/>
  <c r="H139" i="2"/>
  <c r="AH139" i="2"/>
  <c r="AL139" i="2"/>
  <c r="AR139" i="2"/>
  <c r="BB139" i="2"/>
  <c r="M140" i="2"/>
  <c r="AC140" i="2"/>
  <c r="BG141" i="2"/>
  <c r="AB142" i="2"/>
  <c r="BC143" i="2"/>
  <c r="BG143" i="2"/>
  <c r="B143" i="2"/>
  <c r="V144" i="2"/>
  <c r="AH144" i="2"/>
  <c r="BB144" i="2"/>
  <c r="M145" i="2"/>
  <c r="BE144" i="2"/>
  <c r="BG144" i="2"/>
  <c r="F146" i="2"/>
  <c r="L145" i="2"/>
  <c r="AL145" i="2"/>
  <c r="AT146" i="2"/>
  <c r="AV148" i="2"/>
  <c r="H149" i="2"/>
  <c r="Z150" i="2"/>
  <c r="D151" i="2"/>
  <c r="T152" i="2"/>
  <c r="AN151" i="2"/>
  <c r="AT151" i="2"/>
  <c r="AX152" i="2"/>
  <c r="AC153" i="2"/>
  <c r="AO152" i="2"/>
  <c r="BA152" i="2"/>
  <c r="B153" i="2"/>
  <c r="D153" i="2"/>
  <c r="Z154" i="2"/>
  <c r="AF154" i="2"/>
  <c r="AN154" i="2"/>
  <c r="AT154" i="2"/>
  <c r="BD153" i="2"/>
  <c r="O154" i="2"/>
  <c r="S154" i="2"/>
  <c r="BC155" i="2"/>
  <c r="H155" i="2"/>
  <c r="N155" i="2"/>
  <c r="AD155" i="2"/>
  <c r="AH156" i="2"/>
  <c r="AX156" i="2"/>
  <c r="AA157" i="2"/>
  <c r="H157" i="2"/>
  <c r="N158" i="2"/>
  <c r="Z158" i="2"/>
  <c r="AB157" i="2"/>
  <c r="BE158" i="2"/>
  <c r="F160" i="2"/>
  <c r="T160" i="2"/>
  <c r="AD159" i="2"/>
  <c r="AJ159" i="2"/>
  <c r="AX160" i="2"/>
  <c r="H162" i="2"/>
  <c r="T161" i="2"/>
  <c r="BG162" i="2"/>
  <c r="AF164" i="2"/>
  <c r="BH291" i="6"/>
  <c r="AJ163" i="2"/>
  <c r="BB164" i="2"/>
  <c r="BF163" i="2"/>
  <c r="AE165" i="2"/>
  <c r="R166" i="2"/>
  <c r="AB166" i="2"/>
  <c r="AD166" i="2"/>
  <c r="AF166" i="2"/>
  <c r="W166" i="2"/>
  <c r="F168" i="2"/>
  <c r="T167" i="2"/>
  <c r="V168" i="2"/>
  <c r="AB167" i="2"/>
  <c r="AD167" i="2"/>
  <c r="AT167" i="2"/>
  <c r="BD169" i="2"/>
  <c r="C170" i="2"/>
  <c r="BC171" i="2"/>
  <c r="AV171" i="2"/>
  <c r="B176" i="2"/>
  <c r="H189" i="7"/>
  <c r="R189" i="7"/>
  <c r="Z189" i="7"/>
  <c r="BE189" i="7"/>
  <c r="F190" i="7"/>
  <c r="P190" i="7"/>
  <c r="X190" i="7"/>
  <c r="AF190" i="7"/>
  <c r="AN190" i="7"/>
  <c r="F191" i="7"/>
  <c r="P191" i="7"/>
  <c r="X191" i="7"/>
  <c r="AF191" i="7"/>
  <c r="AN191" i="7"/>
  <c r="Q190" i="4"/>
  <c r="Y190" i="4"/>
  <c r="AW190" i="4"/>
  <c r="E190" i="4"/>
  <c r="O190" i="4"/>
  <c r="W190" i="4"/>
  <c r="AE190" i="4"/>
  <c r="AM190" i="4"/>
  <c r="BB190" i="4"/>
  <c r="C191" i="4"/>
  <c r="M191" i="4"/>
  <c r="AS191" i="4"/>
  <c r="AZ191" i="4"/>
  <c r="BC190" i="4"/>
  <c r="H191" i="4"/>
  <c r="Z191" i="4"/>
  <c r="AP191" i="4"/>
  <c r="BC191" i="4"/>
  <c r="BG191" i="4"/>
  <c r="BA190" i="4"/>
  <c r="B191" i="4"/>
  <c r="L191" i="4"/>
  <c r="T191" i="4"/>
  <c r="AB191" i="4"/>
  <c r="AJ191" i="4"/>
  <c r="AR191" i="4"/>
  <c r="AQ133" i="2"/>
  <c r="AQ132" i="2"/>
  <c r="H105" i="3"/>
  <c r="AD105" i="3"/>
  <c r="AT105" i="3"/>
  <c r="AX105" i="3"/>
  <c r="V106" i="3"/>
  <c r="AJ106" i="3"/>
  <c r="AL106" i="3"/>
  <c r="AT106" i="3"/>
  <c r="AX106" i="3"/>
  <c r="AZ106" i="3"/>
  <c r="F107" i="3"/>
  <c r="P107" i="3"/>
  <c r="X107" i="3"/>
  <c r="AB107" i="3"/>
  <c r="AJ107" i="3"/>
  <c r="AN107" i="3"/>
  <c r="B209" i="3"/>
  <c r="D209" i="3"/>
  <c r="F209" i="3"/>
  <c r="H209" i="3"/>
  <c r="L209" i="3"/>
  <c r="N209" i="3"/>
  <c r="T209" i="3"/>
  <c r="X108" i="3"/>
  <c r="Z209" i="3"/>
  <c r="AB108" i="3"/>
  <c r="AD209" i="3"/>
  <c r="AJ209" i="3"/>
  <c r="AJ108" i="3"/>
  <c r="AL209" i="3"/>
  <c r="AN209" i="3"/>
  <c r="AR209" i="3"/>
  <c r="AT209" i="3"/>
  <c r="AV108" i="3"/>
  <c r="BB108" i="3"/>
  <c r="D210" i="3"/>
  <c r="H210" i="3"/>
  <c r="H109" i="3"/>
  <c r="N210" i="3"/>
  <c r="P109" i="3"/>
  <c r="R210" i="3"/>
  <c r="V210" i="3"/>
  <c r="X109" i="3"/>
  <c r="Z210" i="3"/>
  <c r="Z109" i="3"/>
  <c r="AD210" i="3"/>
  <c r="AF109" i="3"/>
  <c r="AH109" i="3"/>
  <c r="AJ109" i="3"/>
  <c r="AL210" i="3"/>
  <c r="AL109" i="3"/>
  <c r="AN109" i="3"/>
  <c r="AR109" i="3"/>
  <c r="AX210" i="3"/>
  <c r="BB210" i="3"/>
  <c r="BD210" i="3"/>
  <c r="B211" i="3"/>
  <c r="D211" i="3"/>
  <c r="D110" i="3"/>
  <c r="F110" i="3"/>
  <c r="L211" i="3"/>
  <c r="N110" i="3"/>
  <c r="P211" i="3"/>
  <c r="R110" i="3"/>
  <c r="R211" i="3"/>
  <c r="T211" i="3"/>
  <c r="V211" i="3"/>
  <c r="V110" i="3"/>
  <c r="AB211" i="3"/>
  <c r="AD211" i="3"/>
  <c r="AD110" i="3"/>
  <c r="AH211" i="3"/>
  <c r="AN110" i="3"/>
  <c r="AP211" i="3"/>
  <c r="AT211" i="3"/>
  <c r="AV211" i="3"/>
  <c r="AX110" i="3"/>
  <c r="AZ211" i="3"/>
  <c r="BD211" i="3"/>
  <c r="B212" i="3"/>
  <c r="F212" i="3"/>
  <c r="H111" i="3"/>
  <c r="P111" i="3"/>
  <c r="R111" i="3"/>
  <c r="R212" i="3"/>
  <c r="T212" i="3"/>
  <c r="T111" i="3"/>
  <c r="V111" i="3"/>
  <c r="X111" i="3"/>
  <c r="AB212" i="3"/>
  <c r="AD111" i="3"/>
  <c r="AF212" i="3"/>
  <c r="AH111" i="3"/>
  <c r="AH212" i="3"/>
  <c r="AJ212" i="3"/>
  <c r="AL111" i="3"/>
  <c r="AN212" i="3"/>
  <c r="AR212" i="3"/>
  <c r="AT111" i="3"/>
  <c r="AT212" i="3"/>
  <c r="AV212" i="3"/>
  <c r="BB111" i="3"/>
  <c r="BD212" i="3"/>
  <c r="BD111" i="3"/>
  <c r="B213" i="3"/>
  <c r="F213" i="3"/>
  <c r="H213" i="3"/>
  <c r="L213" i="3"/>
  <c r="L112" i="3"/>
  <c r="N213" i="3"/>
  <c r="P213" i="3"/>
  <c r="P112" i="3"/>
  <c r="R213" i="3"/>
  <c r="T213" i="3"/>
  <c r="V213" i="3"/>
  <c r="V112" i="3"/>
  <c r="Z112" i="3"/>
  <c r="AD112" i="3"/>
  <c r="AF213" i="3"/>
  <c r="AH112" i="3"/>
  <c r="AH213" i="3"/>
  <c r="AJ213" i="3"/>
  <c r="AJ112" i="3"/>
  <c r="AL112" i="3"/>
  <c r="AN213" i="3"/>
  <c r="AN112" i="3"/>
  <c r="AP213" i="3"/>
  <c r="AR112" i="3"/>
  <c r="AR213" i="3"/>
  <c r="AT213" i="3"/>
  <c r="AV112" i="3"/>
  <c r="AV213" i="3"/>
  <c r="AX213" i="3"/>
  <c r="AZ213" i="3"/>
  <c r="BF213" i="3"/>
  <c r="B113" i="3"/>
  <c r="H113" i="3"/>
  <c r="N113" i="3"/>
  <c r="T214" i="3"/>
  <c r="X214" i="3"/>
  <c r="X113" i="3"/>
  <c r="Z113" i="3"/>
  <c r="AB113" i="3"/>
  <c r="AF214" i="3"/>
  <c r="AF113" i="3"/>
  <c r="AH113" i="3"/>
  <c r="AJ113" i="3"/>
  <c r="AL113" i="3"/>
  <c r="AL214" i="3"/>
  <c r="AN113" i="3"/>
  <c r="AN214" i="3"/>
  <c r="AP113" i="3"/>
  <c r="AR214" i="3"/>
  <c r="AV214" i="3"/>
  <c r="AV113" i="3"/>
  <c r="AX214" i="3"/>
  <c r="AZ113" i="3"/>
  <c r="BB113" i="3"/>
  <c r="BF113" i="3"/>
  <c r="BF214" i="3"/>
  <c r="B114" i="3"/>
  <c r="B215" i="3"/>
  <c r="D114" i="3"/>
  <c r="F114" i="3"/>
  <c r="H215" i="3"/>
  <c r="H114" i="3"/>
  <c r="L215" i="3"/>
  <c r="N215" i="3"/>
  <c r="P114" i="3"/>
  <c r="R215" i="3"/>
  <c r="T114" i="3"/>
  <c r="V215" i="3"/>
  <c r="X114" i="3"/>
  <c r="Z215" i="3"/>
  <c r="AB114" i="3"/>
  <c r="AH114" i="3"/>
  <c r="AJ114" i="3"/>
  <c r="AL215" i="3"/>
  <c r="AL114" i="3"/>
  <c r="AN114" i="3"/>
  <c r="AP215" i="3"/>
  <c r="AT215" i="3"/>
  <c r="AT114" i="3"/>
  <c r="AV114" i="3"/>
  <c r="AX215" i="3"/>
  <c r="AZ215" i="3"/>
  <c r="BB114" i="3"/>
  <c r="BB215" i="3"/>
  <c r="BD114" i="3"/>
  <c r="BF215" i="3"/>
  <c r="D216" i="3"/>
  <c r="F115" i="3"/>
  <c r="H115" i="3"/>
  <c r="L115" i="3"/>
  <c r="N216" i="3"/>
  <c r="R216" i="3"/>
  <c r="R115" i="3"/>
  <c r="T216" i="3"/>
  <c r="V216" i="3"/>
  <c r="X216" i="3"/>
  <c r="Z115" i="3"/>
  <c r="AD115" i="3"/>
  <c r="AH216" i="3"/>
  <c r="AL115" i="3"/>
  <c r="AN216" i="3"/>
  <c r="AN115" i="3"/>
  <c r="AP216" i="3"/>
  <c r="AP115" i="3"/>
  <c r="AR115" i="3"/>
  <c r="AT115" i="3"/>
  <c r="AV115" i="3"/>
  <c r="BB216" i="3"/>
  <c r="BD216" i="3"/>
  <c r="BF115" i="3"/>
  <c r="B217" i="3"/>
  <c r="D217" i="3"/>
  <c r="F217" i="3"/>
  <c r="L217" i="3"/>
  <c r="N116" i="3"/>
  <c r="P116" i="3"/>
  <c r="T217" i="3"/>
  <c r="V116" i="3"/>
  <c r="V217" i="3"/>
  <c r="X217" i="3"/>
  <c r="Z116" i="3"/>
  <c r="AB116" i="3"/>
  <c r="AD217" i="3"/>
  <c r="AD116" i="3"/>
  <c r="AJ217" i="3"/>
  <c r="AL217" i="3"/>
  <c r="AN116" i="3"/>
  <c r="AP217" i="3"/>
  <c r="AT116" i="3"/>
  <c r="AV217" i="3"/>
  <c r="AZ116" i="3"/>
  <c r="AZ217" i="3"/>
  <c r="BD116" i="3"/>
  <c r="D218" i="3"/>
  <c r="F117" i="3"/>
  <c r="N218" i="3"/>
  <c r="P218" i="3"/>
  <c r="R117" i="3"/>
  <c r="T218" i="3"/>
  <c r="V218" i="3"/>
  <c r="AB117" i="3"/>
  <c r="AF218" i="3"/>
  <c r="AJ218" i="3"/>
  <c r="AL117" i="3"/>
  <c r="AN218" i="3"/>
  <c r="AP117" i="3"/>
  <c r="AP218" i="3"/>
  <c r="AR218" i="3"/>
  <c r="AT117" i="3"/>
  <c r="AT218" i="3"/>
  <c r="AV218" i="3"/>
  <c r="BB218" i="3"/>
  <c r="BD117" i="3"/>
  <c r="BF218" i="3"/>
  <c r="BF117" i="3"/>
  <c r="B219" i="3"/>
  <c r="D219" i="3"/>
  <c r="D118" i="3"/>
  <c r="L118" i="3"/>
  <c r="N118" i="3"/>
  <c r="P118" i="3"/>
  <c r="T118" i="3"/>
  <c r="V219" i="3"/>
  <c r="Z118" i="3"/>
  <c r="Z219" i="3"/>
  <c r="AB219" i="3"/>
  <c r="AD118" i="3"/>
  <c r="AD219" i="3"/>
  <c r="AF219" i="3"/>
  <c r="AL118" i="3"/>
  <c r="AN118" i="3"/>
  <c r="AP219" i="3"/>
  <c r="AP118" i="3"/>
  <c r="AT219" i="3"/>
  <c r="AV219" i="3"/>
  <c r="AX219" i="3"/>
  <c r="AZ219" i="3"/>
  <c r="BD118" i="3"/>
  <c r="D220" i="3"/>
  <c r="D119" i="3"/>
  <c r="H220" i="3"/>
  <c r="L119" i="3"/>
  <c r="N220" i="3"/>
  <c r="R119" i="3"/>
  <c r="V220" i="3"/>
  <c r="X119" i="3"/>
  <c r="Z220" i="3"/>
  <c r="AB220" i="3"/>
  <c r="AD119" i="3"/>
  <c r="AD220" i="3"/>
  <c r="AH220" i="3"/>
  <c r="AL220" i="3"/>
  <c r="AL119" i="3"/>
  <c r="AR220" i="3"/>
  <c r="AT220" i="3"/>
  <c r="B221" i="3"/>
  <c r="L120" i="3"/>
  <c r="N221" i="3"/>
  <c r="P120" i="3"/>
  <c r="P221" i="3"/>
  <c r="R221" i="3"/>
  <c r="T221" i="3"/>
  <c r="T120" i="3"/>
  <c r="V120" i="3"/>
  <c r="X221" i="3"/>
  <c r="Z221" i="3"/>
  <c r="AB221" i="3"/>
  <c r="AH221" i="3"/>
  <c r="AH120" i="3"/>
  <c r="AJ221" i="3"/>
  <c r="AL221" i="3"/>
  <c r="AP221" i="3"/>
  <c r="AT120" i="3"/>
  <c r="AV221" i="3"/>
  <c r="AX221" i="3"/>
  <c r="AZ221" i="3"/>
  <c r="AZ120" i="3"/>
  <c r="B121" i="3"/>
  <c r="B222" i="3"/>
  <c r="D121" i="3"/>
  <c r="F222" i="3"/>
  <c r="L222" i="3"/>
  <c r="L121" i="3"/>
  <c r="R121" i="3"/>
  <c r="R222" i="3"/>
  <c r="T121" i="3"/>
  <c r="V222" i="3"/>
  <c r="X121" i="3"/>
  <c r="AB222" i="3"/>
  <c r="AD121" i="3"/>
  <c r="AF121" i="3"/>
  <c r="AH121" i="3"/>
  <c r="AJ222" i="3"/>
  <c r="AJ121" i="3"/>
  <c r="AL222" i="3"/>
  <c r="AN121" i="3"/>
  <c r="AP222" i="3"/>
  <c r="AR222" i="3"/>
  <c r="AR121" i="3"/>
  <c r="AX222" i="3"/>
  <c r="BB121" i="3"/>
  <c r="BD222" i="3"/>
  <c r="BF222" i="3"/>
  <c r="B223" i="3"/>
  <c r="B122" i="3"/>
  <c r="D122" i="3"/>
  <c r="F122" i="3"/>
  <c r="H223" i="3"/>
  <c r="H122" i="3"/>
  <c r="L223" i="3"/>
  <c r="L122" i="3"/>
  <c r="N223" i="3"/>
  <c r="R223" i="3"/>
  <c r="V223" i="3"/>
  <c r="V122" i="3"/>
  <c r="X223" i="3"/>
  <c r="AJ223" i="3"/>
  <c r="AR122" i="3"/>
  <c r="AR223" i="3"/>
  <c r="AT223" i="3"/>
  <c r="AT122" i="3"/>
  <c r="AV122" i="3"/>
  <c r="AV223" i="3"/>
  <c r="AX223" i="3"/>
  <c r="BB122" i="3"/>
  <c r="BF223" i="3"/>
  <c r="B224" i="3"/>
  <c r="F224" i="3"/>
  <c r="L123" i="3"/>
  <c r="N224" i="3"/>
  <c r="N123" i="3"/>
  <c r="P123" i="3"/>
  <c r="P224" i="3"/>
  <c r="R224" i="3"/>
  <c r="R123" i="3"/>
  <c r="T123" i="3"/>
  <c r="V224" i="3"/>
  <c r="V123" i="3"/>
  <c r="X123" i="3"/>
  <c r="X224" i="3"/>
  <c r="Z123" i="3"/>
  <c r="AB123" i="3"/>
  <c r="AB224" i="3"/>
  <c r="AD224" i="3"/>
  <c r="AF224" i="3"/>
  <c r="AH123" i="3"/>
  <c r="AL123" i="3"/>
  <c r="AN224" i="3"/>
  <c r="AP123" i="3"/>
  <c r="AR123" i="3"/>
  <c r="AT224" i="3"/>
  <c r="AV123" i="3"/>
  <c r="AX123" i="3"/>
  <c r="AZ123" i="3"/>
  <c r="BB123" i="3"/>
  <c r="BD224" i="3"/>
  <c r="BD123" i="3"/>
  <c r="BF123" i="3"/>
  <c r="B225" i="3"/>
  <c r="F124" i="3"/>
  <c r="H124" i="3"/>
  <c r="L225" i="3"/>
  <c r="N225" i="3"/>
  <c r="P124" i="3"/>
  <c r="R124" i="3"/>
  <c r="R225" i="3"/>
  <c r="T225" i="3"/>
  <c r="T124" i="3"/>
  <c r="V124" i="3"/>
  <c r="X225" i="3"/>
  <c r="X124" i="3"/>
  <c r="AB225" i="3"/>
  <c r="AB124" i="3"/>
  <c r="AD124" i="3"/>
  <c r="AD225" i="3"/>
  <c r="AF124" i="3"/>
  <c r="AJ124" i="3"/>
  <c r="AJ225" i="3"/>
  <c r="AN124" i="3"/>
  <c r="AN225" i="3"/>
  <c r="AP225" i="3"/>
  <c r="AR124" i="3"/>
  <c r="AV124" i="3"/>
  <c r="AV225" i="3"/>
  <c r="AX124" i="3"/>
  <c r="AZ225" i="3"/>
  <c r="BB124" i="3"/>
  <c r="BF225" i="3"/>
  <c r="F125" i="3"/>
  <c r="H125" i="3"/>
  <c r="P125" i="3"/>
  <c r="P226" i="3"/>
  <c r="T125" i="3"/>
  <c r="T226" i="3"/>
  <c r="X125" i="3"/>
  <c r="X226" i="3"/>
  <c r="AB125" i="3"/>
  <c r="AB226" i="3"/>
  <c r="AD226" i="3"/>
  <c r="AF226" i="3"/>
  <c r="AF125" i="3"/>
  <c r="AH125" i="3"/>
  <c r="AJ125" i="3"/>
  <c r="AN125" i="3"/>
  <c r="AT226" i="3"/>
  <c r="AT125" i="3"/>
  <c r="AV226" i="3"/>
  <c r="AX125" i="3"/>
  <c r="AZ226" i="3"/>
  <c r="BB125" i="3"/>
  <c r="BB226" i="3"/>
  <c r="BF226" i="3"/>
  <c r="B227" i="3"/>
  <c r="D227" i="3"/>
  <c r="D126" i="3"/>
  <c r="F126" i="3"/>
  <c r="H227" i="3"/>
  <c r="N227" i="3"/>
  <c r="N126" i="3"/>
  <c r="P227" i="3"/>
  <c r="R227" i="3"/>
  <c r="T126" i="3"/>
  <c r="T227" i="3"/>
  <c r="X126" i="3"/>
  <c r="AD227" i="3"/>
  <c r="AF126" i="3"/>
  <c r="AF227" i="3"/>
  <c r="AH227" i="3"/>
  <c r="AN227" i="3"/>
  <c r="AR126" i="3"/>
  <c r="AR227" i="3"/>
  <c r="AT227" i="3"/>
  <c r="AT126" i="3"/>
  <c r="AV227" i="3"/>
  <c r="AZ227" i="3"/>
  <c r="BF126" i="3"/>
  <c r="D228" i="3"/>
  <c r="F228" i="3"/>
  <c r="H228" i="3"/>
  <c r="L127" i="3"/>
  <c r="L228" i="3"/>
  <c r="N228" i="3"/>
  <c r="X127" i="3"/>
  <c r="X228" i="3"/>
  <c r="AB127" i="3"/>
  <c r="AD127" i="3"/>
  <c r="AF228" i="3"/>
  <c r="AN228" i="3"/>
  <c r="AN127" i="3"/>
  <c r="AT127" i="3"/>
  <c r="BD228" i="3"/>
  <c r="D128" i="3"/>
  <c r="F229" i="3"/>
  <c r="H229" i="3"/>
  <c r="N229" i="3"/>
  <c r="P128" i="3"/>
  <c r="P229" i="3"/>
  <c r="R229" i="3"/>
  <c r="T229" i="3"/>
  <c r="V229" i="3"/>
  <c r="Z229" i="3"/>
  <c r="AB229" i="3"/>
  <c r="AB128" i="3"/>
  <c r="AD229" i="3"/>
  <c r="AF229" i="3"/>
  <c r="AJ229" i="3"/>
  <c r="AJ128" i="3"/>
  <c r="AL229" i="3"/>
  <c r="AN128" i="3"/>
  <c r="AN229" i="3"/>
  <c r="AP128" i="3"/>
  <c r="AR128" i="3"/>
  <c r="AR229" i="3"/>
  <c r="AV128" i="3"/>
  <c r="AZ229" i="3"/>
  <c r="AZ128" i="3"/>
  <c r="BB229" i="3"/>
  <c r="BD128" i="3"/>
  <c r="BF229" i="3"/>
  <c r="B230" i="3"/>
  <c r="F129" i="3"/>
  <c r="L230" i="3"/>
  <c r="L129" i="3"/>
  <c r="P129" i="3"/>
  <c r="P230" i="3"/>
  <c r="T230" i="3"/>
  <c r="X129" i="3"/>
  <c r="Z230" i="3"/>
  <c r="Z129" i="3"/>
  <c r="AB230" i="3"/>
  <c r="AD230" i="3"/>
  <c r="AF129" i="3"/>
  <c r="AF230" i="3"/>
  <c r="AJ129" i="3"/>
  <c r="AP230" i="3"/>
  <c r="AV129" i="3"/>
  <c r="AX129" i="3"/>
  <c r="AX230" i="3"/>
  <c r="BF230" i="3"/>
  <c r="BF129" i="3"/>
  <c r="D231" i="3"/>
  <c r="H130" i="3"/>
  <c r="N130" i="3"/>
  <c r="N231" i="3"/>
  <c r="P231" i="3"/>
  <c r="R130" i="3"/>
  <c r="T231" i="3"/>
  <c r="X231" i="3"/>
  <c r="Z130" i="3"/>
  <c r="AB130" i="3"/>
  <c r="AF231" i="3"/>
  <c r="AH231" i="3"/>
  <c r="AL130" i="3"/>
  <c r="AN130" i="3"/>
  <c r="AP231" i="3"/>
  <c r="AR231" i="3"/>
  <c r="AT130" i="3"/>
  <c r="AX130" i="3"/>
  <c r="AZ231" i="3"/>
  <c r="BB231" i="3"/>
  <c r="D232" i="3"/>
  <c r="P232" i="3"/>
  <c r="R131" i="3"/>
  <c r="R232" i="3"/>
  <c r="T232" i="3"/>
  <c r="V232" i="3"/>
  <c r="V131" i="3"/>
  <c r="X232" i="3"/>
  <c r="Z131" i="3"/>
  <c r="AB232" i="3"/>
  <c r="AB131" i="3"/>
  <c r="AD131" i="3"/>
  <c r="AF232" i="3"/>
  <c r="AL232" i="3"/>
  <c r="AL131" i="3"/>
  <c r="AP232" i="3"/>
  <c r="AR232" i="3"/>
  <c r="AT232" i="3"/>
  <c r="AT131" i="3"/>
  <c r="AV232" i="3"/>
  <c r="AX131" i="3"/>
  <c r="AZ232" i="3"/>
  <c r="BB232" i="3"/>
  <c r="BD232" i="3"/>
  <c r="BD131" i="3"/>
  <c r="BF131" i="3"/>
  <c r="F132" i="3"/>
  <c r="L233" i="3"/>
  <c r="N132" i="3"/>
  <c r="T132" i="3"/>
  <c r="X237" i="3"/>
  <c r="X233" i="3"/>
  <c r="AD132" i="3"/>
  <c r="AF233" i="3"/>
  <c r="AF132" i="3"/>
  <c r="AJ233" i="3"/>
  <c r="AT132" i="3"/>
  <c r="AZ233" i="3"/>
  <c r="AZ132" i="3"/>
  <c r="BB233" i="3"/>
  <c r="BB132" i="3"/>
  <c r="BD233" i="3"/>
  <c r="B234" i="3"/>
  <c r="B133" i="3"/>
  <c r="D234" i="3"/>
  <c r="D133" i="3"/>
  <c r="F234" i="3"/>
  <c r="H133" i="3"/>
  <c r="P234" i="3"/>
  <c r="T133" i="3"/>
  <c r="T234" i="3"/>
  <c r="V133" i="3"/>
  <c r="Z133" i="3"/>
  <c r="AB133" i="3"/>
  <c r="AH133" i="3"/>
  <c r="AJ234" i="3"/>
  <c r="AN234" i="3"/>
  <c r="AR234" i="3"/>
  <c r="AR133" i="3"/>
  <c r="AV133" i="3"/>
  <c r="AV234" i="3"/>
  <c r="AZ234" i="3"/>
  <c r="BB234" i="3"/>
  <c r="BD234" i="3"/>
  <c r="BD133" i="3"/>
  <c r="BF133" i="3"/>
  <c r="B235" i="3"/>
  <c r="D235" i="3"/>
  <c r="F134" i="3"/>
  <c r="F235" i="3"/>
  <c r="H235" i="3"/>
  <c r="L134" i="3"/>
  <c r="N134" i="3"/>
  <c r="R235" i="3"/>
  <c r="V235" i="3"/>
  <c r="X235" i="3"/>
  <c r="Z134" i="3"/>
  <c r="AF235" i="3"/>
  <c r="AJ134" i="3"/>
  <c r="AN235" i="3"/>
  <c r="AP235" i="3"/>
  <c r="AR134" i="3"/>
  <c r="AV134" i="3"/>
  <c r="AX134" i="3"/>
  <c r="AX235" i="3"/>
  <c r="AZ134" i="3"/>
  <c r="AZ235" i="3"/>
  <c r="BB134" i="3"/>
  <c r="BB235" i="3"/>
  <c r="BD235" i="3"/>
  <c r="B135" i="3"/>
  <c r="H135" i="3"/>
  <c r="P236" i="3"/>
  <c r="P135" i="3"/>
  <c r="R236" i="3"/>
  <c r="T135" i="3"/>
  <c r="V236" i="3"/>
  <c r="Z135" i="3"/>
  <c r="AB135" i="3"/>
  <c r="AD236" i="3"/>
  <c r="AF236" i="3"/>
  <c r="AH135" i="3"/>
  <c r="AL135" i="3"/>
  <c r="AR236" i="3"/>
  <c r="AR135" i="3"/>
  <c r="AT135" i="3"/>
  <c r="AT236" i="3"/>
  <c r="AV236" i="3"/>
  <c r="AV135" i="3"/>
  <c r="AX236" i="3"/>
  <c r="AZ236" i="3"/>
  <c r="BB236" i="3"/>
  <c r="BD135" i="3"/>
  <c r="BF236" i="3"/>
  <c r="B136" i="3"/>
  <c r="D237" i="3"/>
  <c r="F237" i="3"/>
  <c r="L237" i="3"/>
  <c r="N136" i="3"/>
  <c r="P237" i="3"/>
  <c r="V136" i="3"/>
  <c r="AB237" i="3"/>
  <c r="AD237" i="3"/>
  <c r="AH237" i="3"/>
  <c r="AH136" i="3"/>
  <c r="AJ136" i="3"/>
  <c r="AN136" i="3"/>
  <c r="AN237" i="3"/>
  <c r="AP237" i="3"/>
  <c r="AP136" i="3"/>
  <c r="AR136" i="3"/>
  <c r="AR237" i="3"/>
  <c r="AT237" i="3"/>
  <c r="AX237" i="3"/>
  <c r="AX136" i="3"/>
  <c r="AZ237" i="3"/>
  <c r="AZ136" i="3"/>
  <c r="BD237" i="3"/>
  <c r="BF237" i="3"/>
  <c r="BF136" i="3"/>
  <c r="B238" i="3"/>
  <c r="B137" i="3"/>
  <c r="F137" i="3"/>
  <c r="H137" i="3"/>
  <c r="H238" i="3"/>
  <c r="L137" i="3"/>
  <c r="N238" i="3"/>
  <c r="R137" i="3"/>
  <c r="R238" i="3"/>
  <c r="T137" i="3"/>
  <c r="T238" i="3"/>
  <c r="V137" i="3"/>
  <c r="X137" i="3"/>
  <c r="X238" i="3"/>
  <c r="AB238" i="3"/>
  <c r="AB137" i="3"/>
  <c r="AD238" i="3"/>
  <c r="AD137" i="3"/>
  <c r="AH137" i="3"/>
  <c r="AN238" i="3"/>
  <c r="AP238" i="3"/>
  <c r="AR137" i="3"/>
  <c r="AT137" i="3"/>
  <c r="AX137" i="3"/>
  <c r="BD238" i="3"/>
  <c r="BD137" i="3"/>
  <c r="B239" i="3"/>
  <c r="D239" i="3"/>
  <c r="F239" i="3"/>
  <c r="H138" i="3"/>
  <c r="R239" i="3"/>
  <c r="T138" i="3"/>
  <c r="V239" i="3"/>
  <c r="X239" i="3"/>
  <c r="Z239" i="3"/>
  <c r="AB138" i="3"/>
  <c r="AB239" i="3"/>
  <c r="AD239" i="3"/>
  <c r="AF239" i="3"/>
  <c r="AH239" i="3"/>
  <c r="AH138" i="3"/>
  <c r="AJ138" i="3"/>
  <c r="AL138" i="3"/>
  <c r="AN239" i="3"/>
  <c r="AP239" i="3"/>
  <c r="AR138" i="3"/>
  <c r="AV138" i="3"/>
  <c r="AX239" i="3"/>
  <c r="AZ239" i="3"/>
  <c r="BB239" i="3"/>
  <c r="BB138" i="3"/>
  <c r="BD138" i="3"/>
  <c r="BF239" i="3"/>
  <c r="D139" i="3"/>
  <c r="D240" i="3"/>
  <c r="F240" i="3"/>
  <c r="H139" i="3"/>
  <c r="N139" i="3"/>
  <c r="P240" i="3"/>
  <c r="R240" i="3"/>
  <c r="T139" i="3"/>
  <c r="V240" i="3"/>
  <c r="V139" i="3"/>
  <c r="X240" i="3"/>
  <c r="Z139" i="3"/>
  <c r="AF240" i="3"/>
  <c r="AH139" i="3"/>
  <c r="AH240" i="3"/>
  <c r="AL139" i="3"/>
  <c r="AP240" i="3"/>
  <c r="AP139" i="3"/>
  <c r="AR139" i="3"/>
  <c r="AT139" i="3"/>
  <c r="AV240" i="3"/>
  <c r="AX240" i="3"/>
  <c r="AZ139" i="3"/>
  <c r="BD240" i="3"/>
  <c r="BD139" i="3"/>
  <c r="BF240" i="3"/>
  <c r="H140" i="3"/>
  <c r="H241" i="3"/>
  <c r="L140" i="3"/>
  <c r="N241" i="3"/>
  <c r="P241" i="3"/>
  <c r="T241" i="3"/>
  <c r="X140" i="3"/>
  <c r="AB241" i="3"/>
  <c r="AF241" i="3"/>
  <c r="AH140" i="3"/>
  <c r="AL241" i="3"/>
  <c r="AP140" i="3"/>
  <c r="AT241" i="3"/>
  <c r="AV241" i="3"/>
  <c r="AV140" i="3"/>
  <c r="AX241" i="3"/>
  <c r="BB241" i="3"/>
  <c r="BB140" i="3"/>
  <c r="BD140" i="3"/>
  <c r="BD241" i="3"/>
  <c r="BF241" i="3"/>
  <c r="D242" i="3"/>
  <c r="F141" i="3"/>
  <c r="H141" i="3"/>
  <c r="T242" i="3"/>
  <c r="T141" i="3"/>
  <c r="V242" i="3"/>
  <c r="Z242" i="3"/>
  <c r="AB141" i="3"/>
  <c r="AD242" i="3"/>
  <c r="AF242" i="3"/>
  <c r="AF141" i="3"/>
  <c r="AJ141" i="3"/>
  <c r="AL242" i="3"/>
  <c r="AN242" i="3"/>
  <c r="AP242" i="3"/>
  <c r="AP141" i="3"/>
  <c r="AR141" i="3"/>
  <c r="AR242" i="3"/>
  <c r="AT242" i="3"/>
  <c r="AZ141" i="3"/>
  <c r="BB141" i="3"/>
  <c r="BF141" i="3"/>
  <c r="BF242" i="3"/>
  <c r="B243" i="3"/>
  <c r="D243" i="3"/>
  <c r="F142" i="3"/>
  <c r="F243" i="3"/>
  <c r="L142" i="3"/>
  <c r="N243" i="3"/>
  <c r="N142" i="3"/>
  <c r="P243" i="3"/>
  <c r="P142" i="3"/>
  <c r="R142" i="3"/>
  <c r="T142" i="3"/>
  <c r="X142" i="3"/>
  <c r="Z243" i="3"/>
  <c r="AD142" i="3"/>
  <c r="AF142" i="3"/>
  <c r="AJ142" i="3"/>
  <c r="AL243" i="3"/>
  <c r="AP243" i="3"/>
  <c r="AT243" i="3"/>
  <c r="AV142" i="3"/>
  <c r="AV243" i="3"/>
  <c r="AX243" i="3"/>
  <c r="AX142" i="3"/>
  <c r="AZ243" i="3"/>
  <c r="BB142" i="3"/>
  <c r="BB142" i="4"/>
  <c r="BD243" i="3"/>
  <c r="BF243" i="3"/>
  <c r="BF142" i="3"/>
  <c r="D244" i="3"/>
  <c r="D143" i="3"/>
  <c r="H143" i="3"/>
  <c r="L244" i="3"/>
  <c r="N143" i="3"/>
  <c r="R244" i="3"/>
  <c r="R143" i="3"/>
  <c r="V244" i="3"/>
  <c r="V143" i="3"/>
  <c r="Z244" i="3"/>
  <c r="AB244" i="3"/>
  <c r="AB143" i="3"/>
  <c r="AF244" i="3"/>
  <c r="AF143" i="3"/>
  <c r="AL244" i="3"/>
  <c r="AL143" i="3"/>
  <c r="AP244" i="3"/>
  <c r="AT244" i="3"/>
  <c r="AV143" i="3"/>
  <c r="AZ244" i="3"/>
  <c r="BD143" i="3"/>
  <c r="BF244" i="3"/>
  <c r="D245" i="3"/>
  <c r="F245" i="3"/>
  <c r="L144" i="3"/>
  <c r="N144" i="3"/>
  <c r="P245" i="3"/>
  <c r="R144" i="3"/>
  <c r="T144" i="3"/>
  <c r="X245" i="3"/>
  <c r="X144" i="3"/>
  <c r="Z144" i="3"/>
  <c r="AB245" i="3"/>
  <c r="AF245" i="3"/>
  <c r="AJ245" i="3"/>
  <c r="AN144" i="3"/>
  <c r="AN245" i="3"/>
  <c r="AR245" i="3"/>
  <c r="AR144" i="3"/>
  <c r="AV245" i="3"/>
  <c r="AV144" i="3"/>
  <c r="AX144" i="3"/>
  <c r="AZ144" i="3"/>
  <c r="BD245" i="3"/>
  <c r="B246" i="3"/>
  <c r="D246" i="3"/>
  <c r="F246" i="3"/>
  <c r="R145" i="3"/>
  <c r="V145" i="3"/>
  <c r="X145" i="3"/>
  <c r="AB145" i="3"/>
  <c r="AD145" i="3"/>
  <c r="AD246" i="3"/>
  <c r="AH246" i="3"/>
  <c r="AJ145" i="3"/>
  <c r="AL246" i="3"/>
  <c r="AL145" i="3"/>
  <c r="AN145" i="3"/>
  <c r="AN246" i="3"/>
  <c r="AP145" i="3"/>
  <c r="AP246" i="3"/>
  <c r="AR246" i="3"/>
  <c r="AT246" i="3"/>
  <c r="AX246" i="3"/>
  <c r="AX145" i="3"/>
  <c r="AZ246" i="3"/>
  <c r="BB246" i="3"/>
  <c r="BF145" i="3"/>
  <c r="BF246" i="3"/>
  <c r="H146" i="3"/>
  <c r="L146" i="3"/>
  <c r="P146" i="3"/>
  <c r="P247" i="3"/>
  <c r="R247" i="3"/>
  <c r="R146" i="3"/>
  <c r="V247" i="3"/>
  <c r="Z247" i="3"/>
  <c r="AD247" i="3"/>
  <c r="AH247" i="3"/>
  <c r="AH146" i="3"/>
  <c r="AJ146" i="3"/>
  <c r="AJ247" i="3"/>
  <c r="AL247" i="3"/>
  <c r="AL146" i="3"/>
  <c r="AR146" i="3"/>
  <c r="AR247" i="3"/>
  <c r="AT146" i="3"/>
  <c r="AV146" i="3"/>
  <c r="AZ146" i="3"/>
  <c r="AZ247" i="3"/>
  <c r="BB247" i="3"/>
  <c r="BF146" i="3"/>
  <c r="D248" i="3"/>
  <c r="F248" i="3"/>
  <c r="H248" i="3"/>
  <c r="L147" i="3"/>
  <c r="L248" i="3"/>
  <c r="N248" i="3"/>
  <c r="V248" i="3"/>
  <c r="V147" i="3"/>
  <c r="Z248" i="3"/>
  <c r="AD147" i="3"/>
  <c r="AF147" i="3"/>
  <c r="AF248" i="3"/>
  <c r="AH147" i="3"/>
  <c r="AJ147" i="3"/>
  <c r="AL147" i="3"/>
  <c r="AN147" i="3"/>
  <c r="AP248" i="3"/>
  <c r="AP147" i="3"/>
  <c r="AT248" i="3"/>
  <c r="AX147" i="3"/>
  <c r="AZ248" i="3"/>
  <c r="BB248" i="3"/>
  <c r="BD248" i="3"/>
  <c r="BF147" i="3"/>
  <c r="B249" i="3"/>
  <c r="D148" i="3"/>
  <c r="D249" i="3"/>
  <c r="L249" i="3"/>
  <c r="N148" i="3"/>
  <c r="P148" i="3"/>
  <c r="R249" i="3"/>
  <c r="X249" i="3"/>
  <c r="AB249" i="3"/>
  <c r="AB148" i="3"/>
  <c r="AF249" i="3"/>
  <c r="AH148" i="3"/>
  <c r="AJ249" i="3"/>
  <c r="AJ148" i="3"/>
  <c r="AR249" i="3"/>
  <c r="AT249" i="3"/>
  <c r="AV249" i="3"/>
  <c r="AV148" i="3"/>
  <c r="AX148" i="3"/>
  <c r="AZ249" i="3"/>
  <c r="BD249" i="3"/>
  <c r="BD148" i="3"/>
  <c r="BF249" i="3"/>
  <c r="B250" i="3"/>
  <c r="B149" i="3"/>
  <c r="D149" i="3"/>
  <c r="F149" i="3"/>
  <c r="F250" i="3"/>
  <c r="H250" i="3"/>
  <c r="L149" i="3"/>
  <c r="N149" i="3"/>
  <c r="P149" i="3"/>
  <c r="P250" i="3"/>
  <c r="R250" i="3"/>
  <c r="T149" i="3"/>
  <c r="X250" i="3"/>
  <c r="Z149" i="3"/>
  <c r="Z250" i="3"/>
  <c r="AB250" i="3"/>
  <c r="AB149" i="3"/>
  <c r="AH149" i="3"/>
  <c r="AH250" i="3"/>
  <c r="AJ149" i="3"/>
  <c r="AN250" i="3"/>
  <c r="AP149" i="3"/>
  <c r="AR250" i="3"/>
  <c r="AT149" i="3"/>
  <c r="AV149" i="3"/>
  <c r="BB250" i="3"/>
  <c r="BB149" i="3"/>
  <c r="BF149" i="3"/>
  <c r="BF250" i="3"/>
  <c r="D251" i="3"/>
  <c r="H251" i="3"/>
  <c r="N251" i="3"/>
  <c r="R251" i="3"/>
  <c r="T150" i="3"/>
  <c r="V150" i="3"/>
  <c r="V251" i="3"/>
  <c r="X251" i="3"/>
  <c r="Z251" i="3"/>
  <c r="Z150" i="3"/>
  <c r="AB251" i="3"/>
  <c r="AD150" i="3"/>
  <c r="AF150" i="3"/>
  <c r="AH251" i="3"/>
  <c r="AJ150" i="3"/>
  <c r="AL251" i="3"/>
  <c r="AN150" i="3"/>
  <c r="AP251" i="3"/>
  <c r="AP150" i="3"/>
  <c r="AT251" i="3"/>
  <c r="AV251" i="3"/>
  <c r="AV150" i="3"/>
  <c r="AZ150" i="4"/>
  <c r="AZ251" i="3"/>
  <c r="BB251" i="3"/>
  <c r="BB150" i="3"/>
  <c r="BD251" i="3"/>
  <c r="B252" i="3"/>
  <c r="D252" i="3"/>
  <c r="F252" i="3"/>
  <c r="H151" i="3"/>
  <c r="H252" i="3"/>
  <c r="L151" i="3"/>
  <c r="N252" i="3"/>
  <c r="R151" i="3"/>
  <c r="R252" i="3"/>
  <c r="Z151" i="3"/>
  <c r="AL252" i="3"/>
  <c r="AN252" i="3"/>
  <c r="AP252" i="3"/>
  <c r="AP151" i="3"/>
  <c r="AX252" i="3"/>
  <c r="AX151" i="3"/>
  <c r="AZ252" i="3"/>
  <c r="BB151" i="3"/>
  <c r="BB252" i="3"/>
  <c r="BD252" i="3"/>
  <c r="B152" i="3"/>
  <c r="D152" i="3"/>
  <c r="D253" i="3"/>
  <c r="F253" i="3"/>
  <c r="H152" i="3"/>
  <c r="L253" i="3"/>
  <c r="P253" i="3"/>
  <c r="P152" i="3"/>
  <c r="R152" i="3"/>
  <c r="R253" i="3"/>
  <c r="T253" i="3"/>
  <c r="V253" i="3"/>
  <c r="X253" i="3"/>
  <c r="Z253" i="3"/>
  <c r="Z152" i="3"/>
  <c r="AF253" i="3"/>
  <c r="AL253" i="3"/>
  <c r="AN253" i="3"/>
  <c r="AN152" i="3"/>
  <c r="AP152" i="3"/>
  <c r="AR253" i="3"/>
  <c r="AT152" i="3"/>
  <c r="AV253" i="3"/>
  <c r="AX152" i="3"/>
  <c r="AZ152" i="3"/>
  <c r="BF253" i="3"/>
  <c r="B254" i="3"/>
  <c r="D254" i="3"/>
  <c r="F153" i="3"/>
  <c r="H254" i="3"/>
  <c r="L254" i="3"/>
  <c r="L153" i="3"/>
  <c r="N254" i="3"/>
  <c r="P153" i="3"/>
  <c r="R153" i="3"/>
  <c r="T254" i="3"/>
  <c r="V153" i="3"/>
  <c r="X254" i="3"/>
  <c r="AB254" i="3"/>
  <c r="AF153" i="3"/>
  <c r="AF254" i="3"/>
  <c r="AH254" i="3"/>
  <c r="AJ254" i="3"/>
  <c r="AJ153" i="3"/>
  <c r="AL254" i="3"/>
  <c r="AN153" i="3"/>
  <c r="AR254" i="3"/>
  <c r="AT254" i="3"/>
  <c r="AZ153" i="3"/>
  <c r="BB153" i="3"/>
  <c r="BB254" i="3"/>
  <c r="BF153" i="3"/>
  <c r="B154" i="3"/>
  <c r="B255" i="3"/>
  <c r="H154" i="3"/>
  <c r="R154" i="3"/>
  <c r="V255" i="3"/>
  <c r="X255" i="3"/>
  <c r="Z255" i="3"/>
  <c r="AB255" i="3"/>
  <c r="AD255" i="3"/>
  <c r="AH154" i="3"/>
  <c r="AL255" i="3"/>
  <c r="AL154" i="3"/>
  <c r="AP154" i="3"/>
  <c r="AR154" i="3"/>
  <c r="AT255" i="3"/>
  <c r="AV154" i="3"/>
  <c r="BD154" i="3"/>
  <c r="BD255" i="3"/>
  <c r="BF154" i="3"/>
  <c r="B256" i="3"/>
  <c r="D155" i="3"/>
  <c r="H256" i="3"/>
  <c r="H155" i="3"/>
  <c r="N155" i="3"/>
  <c r="P256" i="3"/>
  <c r="R256" i="3"/>
  <c r="T256" i="3"/>
  <c r="V256" i="3"/>
  <c r="X256" i="3"/>
  <c r="Z256" i="3"/>
  <c r="AB256" i="3"/>
  <c r="AD256" i="3"/>
  <c r="AD155" i="3"/>
  <c r="AF155" i="3"/>
  <c r="AH155" i="3"/>
  <c r="AH256" i="3"/>
  <c r="AL256" i="3"/>
  <c r="AN155" i="3"/>
  <c r="AP155" i="3"/>
  <c r="AP256" i="3"/>
  <c r="AT256" i="3"/>
  <c r="AV256" i="3"/>
  <c r="AZ256" i="3"/>
  <c r="AZ155" i="3"/>
  <c r="BB155" i="3"/>
  <c r="B257" i="3"/>
  <c r="D257" i="3"/>
  <c r="F257" i="3"/>
  <c r="L257" i="3"/>
  <c r="P156" i="3"/>
  <c r="T257" i="3"/>
  <c r="V257" i="3"/>
  <c r="Z257" i="3"/>
  <c r="AB257" i="3"/>
  <c r="AD156" i="3"/>
  <c r="AF257" i="3"/>
  <c r="AJ257" i="3"/>
  <c r="AN156" i="3"/>
  <c r="AR257" i="3"/>
  <c r="AR156" i="3"/>
  <c r="AX156" i="3"/>
  <c r="BB257" i="3"/>
  <c r="BD156" i="3"/>
  <c r="B258" i="3"/>
  <c r="B157" i="3"/>
  <c r="D157" i="3"/>
  <c r="D258" i="3"/>
  <c r="F258" i="3"/>
  <c r="H258" i="3"/>
  <c r="N258" i="3"/>
  <c r="N157" i="3"/>
  <c r="P258" i="3"/>
  <c r="P157" i="4"/>
  <c r="R157" i="3"/>
  <c r="R258" i="3"/>
  <c r="T258" i="3"/>
  <c r="V157" i="3"/>
  <c r="V258" i="3"/>
  <c r="X258" i="3"/>
  <c r="X157" i="3"/>
  <c r="AB258" i="3"/>
  <c r="AB157" i="3"/>
  <c r="AF258" i="3"/>
  <c r="AJ157" i="3"/>
  <c r="AN157" i="3"/>
  <c r="AT157" i="3"/>
  <c r="AV258" i="3"/>
  <c r="AZ258" i="3"/>
  <c r="BB157" i="3"/>
  <c r="BD258" i="3"/>
  <c r="BF258" i="3"/>
  <c r="B259" i="3"/>
  <c r="D158" i="3"/>
  <c r="H259" i="3"/>
  <c r="H158" i="3"/>
  <c r="L158" i="3"/>
  <c r="N259" i="3"/>
  <c r="P158" i="3"/>
  <c r="R158" i="3"/>
  <c r="T158" i="3"/>
  <c r="V259" i="3"/>
  <c r="X259" i="3"/>
  <c r="AB259" i="3"/>
  <c r="AD259" i="3"/>
  <c r="AH259" i="3"/>
  <c r="AH158" i="3"/>
  <c r="AL158" i="3"/>
  <c r="AN158" i="3"/>
  <c r="AT259" i="3"/>
  <c r="AZ259" i="3"/>
  <c r="BF158" i="3"/>
  <c r="D260" i="3"/>
  <c r="F159" i="3"/>
  <c r="H159" i="3"/>
  <c r="L260" i="3"/>
  <c r="N159" i="3"/>
  <c r="P159" i="3"/>
  <c r="R159" i="3"/>
  <c r="T260" i="3"/>
  <c r="V159" i="3"/>
  <c r="AB159" i="3"/>
  <c r="AD260" i="3"/>
  <c r="AF260" i="3"/>
  <c r="AH159" i="3"/>
  <c r="AH260" i="3"/>
  <c r="AJ159" i="3"/>
  <c r="AL260" i="3"/>
  <c r="AN159" i="3"/>
  <c r="AP159" i="3"/>
  <c r="AT260" i="3"/>
  <c r="AX260" i="3"/>
  <c r="AZ260" i="3"/>
  <c r="BB260" i="3"/>
  <c r="BD260" i="3"/>
  <c r="BF159" i="3"/>
  <c r="B160" i="3"/>
  <c r="H261" i="3"/>
  <c r="L261" i="3"/>
  <c r="N160" i="3"/>
  <c r="P160" i="3"/>
  <c r="T261" i="3"/>
  <c r="Z160" i="3"/>
  <c r="AD261" i="3"/>
  <c r="AF261" i="3"/>
  <c r="AF160" i="3"/>
  <c r="AH261" i="3"/>
  <c r="AL160" i="3"/>
  <c r="AN261" i="3"/>
  <c r="AN160" i="3"/>
  <c r="AP261" i="3"/>
  <c r="AR261" i="3"/>
  <c r="AV261" i="3"/>
  <c r="AZ261" i="3"/>
  <c r="BD160" i="3"/>
  <c r="BD261" i="3"/>
  <c r="B262" i="4"/>
  <c r="F262" i="3"/>
  <c r="F161" i="3"/>
  <c r="L161" i="3"/>
  <c r="N262" i="3"/>
  <c r="P161" i="3"/>
  <c r="P262" i="3"/>
  <c r="R161" i="3"/>
  <c r="T262" i="3"/>
  <c r="AB262" i="3"/>
  <c r="AD161" i="3"/>
  <c r="AD262" i="3"/>
  <c r="AF161" i="3"/>
  <c r="AH262" i="3"/>
  <c r="AJ161" i="3"/>
  <c r="AN161" i="3"/>
  <c r="AN262" i="3"/>
  <c r="AP262" i="3"/>
  <c r="AR161" i="3"/>
  <c r="AT161" i="3"/>
  <c r="AV161" i="3"/>
  <c r="AX161" i="3"/>
  <c r="AZ262" i="3"/>
  <c r="BB262" i="3"/>
  <c r="BB161" i="3"/>
  <c r="BD161" i="3"/>
  <c r="BD262" i="3"/>
  <c r="BF262" i="3"/>
  <c r="D162" i="3"/>
  <c r="H162" i="3"/>
  <c r="L162" i="3"/>
  <c r="N263" i="3"/>
  <c r="P162" i="3"/>
  <c r="R263" i="3"/>
  <c r="V263" i="3"/>
  <c r="X162" i="3"/>
  <c r="Z263" i="3"/>
  <c r="AD263" i="3"/>
  <c r="AD162" i="3"/>
  <c r="AH263" i="3"/>
  <c r="AJ162" i="3"/>
  <c r="AL162" i="3"/>
  <c r="AL263" i="3"/>
  <c r="AN162" i="3"/>
  <c r="AP263" i="3"/>
  <c r="AV263" i="3"/>
  <c r="AX263" i="3"/>
  <c r="AX162" i="3"/>
  <c r="AZ263" i="3"/>
  <c r="BD162" i="3"/>
  <c r="BF162" i="3"/>
  <c r="BF263" i="3"/>
  <c r="D163" i="3"/>
  <c r="F264" i="3"/>
  <c r="N163" i="3"/>
  <c r="N264" i="3"/>
  <c r="P264" i="3"/>
  <c r="P163" i="3"/>
  <c r="R264" i="3"/>
  <c r="T264" i="3"/>
  <c r="T163" i="3"/>
  <c r="V264" i="3"/>
  <c r="X163" i="3"/>
  <c r="Z264" i="3"/>
  <c r="Z163" i="3"/>
  <c r="AF163" i="4"/>
  <c r="AF163" i="3"/>
  <c r="AH163" i="3"/>
  <c r="AH264" i="3"/>
  <c r="AJ264" i="3"/>
  <c r="AJ163" i="3"/>
  <c r="AL163" i="3"/>
  <c r="AL264" i="3"/>
  <c r="AP163" i="3"/>
  <c r="AT163" i="3"/>
  <c r="AV264" i="3"/>
  <c r="AV163" i="3"/>
  <c r="BB264" i="3"/>
  <c r="BD264" i="3"/>
  <c r="BD163" i="3"/>
  <c r="B265" i="3"/>
  <c r="D164" i="3"/>
  <c r="F164" i="3"/>
  <c r="F265" i="3"/>
  <c r="L265" i="3"/>
  <c r="N265" i="3"/>
  <c r="N164" i="3"/>
  <c r="P164" i="3"/>
  <c r="P265" i="3"/>
  <c r="T265" i="3"/>
  <c r="V164" i="3"/>
  <c r="V265" i="3"/>
  <c r="X164" i="3"/>
  <c r="X265" i="3"/>
  <c r="AB265" i="3"/>
  <c r="AD265" i="3"/>
  <c r="AF164" i="3"/>
  <c r="AF265" i="3"/>
  <c r="AH164" i="3"/>
  <c r="AJ265" i="3"/>
  <c r="AL164" i="3"/>
  <c r="AN164" i="3"/>
  <c r="AP265" i="3"/>
  <c r="AR265" i="3"/>
  <c r="AT265" i="3"/>
  <c r="AV164" i="3"/>
  <c r="AZ164" i="3"/>
  <c r="BD265" i="3"/>
  <c r="BD164" i="3"/>
  <c r="B266" i="3"/>
  <c r="B165" i="3"/>
  <c r="D165" i="3"/>
  <c r="F266" i="3"/>
  <c r="H266" i="3"/>
  <c r="N266" i="3"/>
  <c r="V165" i="3"/>
  <c r="X165" i="3"/>
  <c r="X266" i="3"/>
  <c r="AB266" i="3"/>
  <c r="AH165" i="3"/>
  <c r="AJ266" i="3"/>
  <c r="AL165" i="3"/>
  <c r="AN266" i="3"/>
  <c r="AN165" i="3"/>
  <c r="AP266" i="3"/>
  <c r="AR266" i="3"/>
  <c r="AT266" i="3"/>
  <c r="AV266" i="3"/>
  <c r="BB266" i="3"/>
  <c r="BB165" i="3"/>
  <c r="BD165" i="3"/>
  <c r="BF266" i="3"/>
  <c r="D267" i="3"/>
  <c r="D166" i="3"/>
  <c r="H267" i="3"/>
  <c r="N166" i="3"/>
  <c r="R267" i="3"/>
  <c r="R166" i="3"/>
  <c r="T267" i="3"/>
  <c r="V267" i="3"/>
  <c r="X166" i="3"/>
  <c r="X267" i="3"/>
  <c r="AD166" i="3"/>
  <c r="AD267" i="3"/>
  <c r="AF166" i="3"/>
  <c r="AH267" i="3"/>
  <c r="AL267" i="3"/>
  <c r="AN166" i="3"/>
  <c r="AN267" i="3"/>
  <c r="AP267" i="3"/>
  <c r="AR267" i="3"/>
  <c r="AT267" i="3"/>
  <c r="AZ166" i="3"/>
  <c r="AZ166" i="4"/>
  <c r="AZ267" i="3"/>
  <c r="BF166" i="3"/>
  <c r="B268" i="3"/>
  <c r="D167" i="3"/>
  <c r="H268" i="3"/>
  <c r="H167" i="3"/>
  <c r="N268" i="3"/>
  <c r="P268" i="3"/>
  <c r="P167" i="3"/>
  <c r="R167" i="3"/>
  <c r="R268" i="3"/>
  <c r="V268" i="3"/>
  <c r="X167" i="3"/>
  <c r="Z268" i="3"/>
  <c r="AF167" i="3"/>
  <c r="AH167" i="3"/>
  <c r="AJ268" i="3"/>
  <c r="AL167" i="3"/>
  <c r="AN268" i="3"/>
  <c r="AN167" i="3"/>
  <c r="AP167" i="3"/>
  <c r="AP268" i="3"/>
  <c r="AR268" i="3"/>
  <c r="AT268" i="3"/>
  <c r="AX268" i="3"/>
  <c r="AZ268" i="3"/>
  <c r="BB268" i="3"/>
  <c r="BD268" i="3"/>
  <c r="BF167" i="3"/>
  <c r="BF268" i="3"/>
  <c r="B269" i="3"/>
  <c r="F168" i="3"/>
  <c r="H168" i="3"/>
  <c r="L168" i="3"/>
  <c r="N269" i="3"/>
  <c r="N168" i="3"/>
  <c r="P168" i="3"/>
  <c r="P269" i="3"/>
  <c r="T168" i="3"/>
  <c r="T269" i="3"/>
  <c r="V269" i="3"/>
  <c r="Z269" i="3"/>
  <c r="AB168" i="3"/>
  <c r="AF168" i="3"/>
  <c r="AF269" i="3"/>
  <c r="AJ168" i="3"/>
  <c r="AL168" i="3"/>
  <c r="AL269" i="3"/>
  <c r="AN168" i="3"/>
  <c r="AN269" i="3"/>
  <c r="AR269" i="3"/>
  <c r="AR168" i="3"/>
  <c r="AV269" i="3"/>
  <c r="AX168" i="3"/>
  <c r="AZ168" i="3"/>
  <c r="BB168" i="3"/>
  <c r="BD168" i="3"/>
  <c r="B169" i="3"/>
  <c r="B270" i="3"/>
  <c r="L270" i="3"/>
  <c r="N169" i="3"/>
  <c r="P169" i="3"/>
  <c r="R169" i="3"/>
  <c r="T270" i="3"/>
  <c r="X169" i="3"/>
  <c r="X270" i="3"/>
  <c r="Z169" i="3"/>
  <c r="AB270" i="3"/>
  <c r="AB169" i="3"/>
  <c r="AH270" i="3"/>
  <c r="AH169" i="3"/>
  <c r="AJ270" i="3"/>
  <c r="AJ169" i="3"/>
  <c r="AN270" i="3"/>
  <c r="AP270" i="3"/>
  <c r="AR270" i="3"/>
  <c r="AV270" i="3"/>
  <c r="BB169" i="3"/>
  <c r="BD169" i="3"/>
  <c r="BF270" i="3"/>
  <c r="D271" i="3"/>
  <c r="H170" i="3"/>
  <c r="L170" i="3"/>
  <c r="R170" i="3"/>
  <c r="V271" i="3"/>
  <c r="X271" i="3"/>
  <c r="AD271" i="3"/>
  <c r="AF170" i="3"/>
  <c r="AF271" i="3"/>
  <c r="AH271" i="3"/>
  <c r="AP271" i="3"/>
  <c r="AT170" i="3"/>
  <c r="AX271" i="3"/>
  <c r="AZ271" i="3"/>
  <c r="BB271" i="3"/>
  <c r="BB170" i="3"/>
  <c r="BD271" i="3"/>
  <c r="BF271" i="3"/>
  <c r="B171" i="3"/>
  <c r="D171" i="3"/>
  <c r="F272" i="3"/>
  <c r="P171" i="3"/>
  <c r="R272" i="3"/>
  <c r="R171" i="3"/>
  <c r="T272" i="3"/>
  <c r="V272" i="3"/>
  <c r="Z272" i="3"/>
  <c r="AB171" i="3"/>
  <c r="AD171" i="3"/>
  <c r="AD272" i="3"/>
  <c r="AF171" i="3"/>
  <c r="AL272" i="3"/>
  <c r="AN272" i="3"/>
  <c r="AP171" i="3"/>
  <c r="AP272" i="3"/>
  <c r="AR272" i="3"/>
  <c r="AT272" i="3"/>
  <c r="AV272" i="3"/>
  <c r="AZ171" i="3"/>
  <c r="BB171" i="3"/>
  <c r="BD272" i="3"/>
  <c r="BF272" i="3"/>
  <c r="B172" i="3"/>
  <c r="D172" i="3"/>
  <c r="F273" i="3"/>
  <c r="H273" i="3"/>
  <c r="H172" i="3"/>
  <c r="L172" i="3"/>
  <c r="P172" i="3"/>
  <c r="T172" i="3"/>
  <c r="V273" i="3"/>
  <c r="V172" i="3"/>
  <c r="X273" i="3"/>
  <c r="AB273" i="3"/>
  <c r="AD273" i="3"/>
  <c r="AD172" i="3"/>
  <c r="AH172" i="3"/>
  <c r="AL273" i="3"/>
  <c r="AN273" i="3"/>
  <c r="AT273" i="3"/>
  <c r="AV273" i="3"/>
  <c r="BD273" i="3"/>
  <c r="BD172" i="3"/>
  <c r="BF172" i="3"/>
  <c r="B274" i="3"/>
  <c r="B173" i="3"/>
  <c r="D274" i="3"/>
  <c r="H173" i="3"/>
  <c r="H274" i="3"/>
  <c r="P173" i="3"/>
  <c r="R173" i="4"/>
  <c r="R173" i="3"/>
  <c r="T173" i="3"/>
  <c r="V173" i="3"/>
  <c r="X173" i="4"/>
  <c r="Z274" i="3"/>
  <c r="AB173" i="3"/>
  <c r="AF173" i="3"/>
  <c r="AH274" i="3"/>
  <c r="AJ173" i="3"/>
  <c r="AL274" i="3"/>
  <c r="AN274" i="3"/>
  <c r="AP274" i="3"/>
  <c r="AT173" i="3"/>
  <c r="AV274" i="3"/>
  <c r="AZ274" i="3"/>
  <c r="AZ173" i="3"/>
  <c r="BD274" i="3"/>
  <c r="BF274" i="3"/>
  <c r="BF173" i="3"/>
  <c r="B174" i="3"/>
  <c r="F174" i="3"/>
  <c r="X174" i="3"/>
  <c r="Z174" i="3"/>
  <c r="AD275" i="3"/>
  <c r="AJ174" i="3"/>
  <c r="AJ275" i="3"/>
  <c r="AL275" i="3"/>
  <c r="AP275" i="3"/>
  <c r="AT275" i="3"/>
  <c r="AV174" i="3"/>
  <c r="AX275" i="3"/>
  <c r="AZ275" i="3"/>
  <c r="BB275" i="3"/>
  <c r="BD275" i="3"/>
  <c r="BF174" i="3"/>
  <c r="D276" i="3"/>
  <c r="F276" i="3"/>
  <c r="H276" i="3"/>
  <c r="L276" i="3"/>
  <c r="X276" i="3"/>
  <c r="AB175" i="3"/>
  <c r="AD175" i="3"/>
  <c r="AD276" i="3"/>
  <c r="AF175" i="3"/>
  <c r="AH175" i="3"/>
  <c r="AL276" i="3"/>
  <c r="AP175" i="3"/>
  <c r="AR175" i="3"/>
  <c r="AT276" i="3"/>
  <c r="AT175" i="3"/>
  <c r="AX175" i="3"/>
  <c r="AX276" i="3"/>
  <c r="AZ276" i="3"/>
  <c r="AZ175" i="3"/>
  <c r="BB175" i="3"/>
  <c r="BB276" i="3"/>
  <c r="H277" i="3"/>
  <c r="L277" i="3"/>
  <c r="P277" i="3"/>
  <c r="T277" i="3"/>
  <c r="X277" i="3"/>
  <c r="X176" i="3"/>
  <c r="AB277" i="3"/>
  <c r="AF277" i="3"/>
  <c r="AJ176" i="3"/>
  <c r="AN277" i="3"/>
  <c r="AN176" i="3"/>
  <c r="AR277" i="3"/>
  <c r="AR176" i="3"/>
  <c r="AV277" i="3"/>
  <c r="AX277" i="3"/>
  <c r="AZ176" i="3"/>
  <c r="BB176" i="3"/>
  <c r="B177" i="3"/>
  <c r="B278" i="3"/>
  <c r="D278" i="3"/>
  <c r="L278" i="3"/>
  <c r="L177" i="3"/>
  <c r="P177" i="3"/>
  <c r="R177" i="3"/>
  <c r="T177" i="3"/>
  <c r="T278" i="3"/>
  <c r="V278" i="3"/>
  <c r="X177" i="3"/>
  <c r="AB278" i="3"/>
  <c r="AD278" i="3"/>
  <c r="AF177" i="3"/>
  <c r="AF278" i="3"/>
  <c r="AJ177" i="3"/>
  <c r="AN177" i="3"/>
  <c r="AR278" i="3"/>
  <c r="AV177" i="3"/>
  <c r="AV278" i="3"/>
  <c r="BF278" i="3"/>
  <c r="BF177" i="3"/>
  <c r="B279" i="3"/>
  <c r="B178" i="3"/>
  <c r="F178" i="3"/>
  <c r="L279" i="3"/>
  <c r="L178" i="3"/>
  <c r="P178" i="3"/>
  <c r="P279" i="3"/>
  <c r="R279" i="3"/>
  <c r="T178" i="3"/>
  <c r="X279" i="3"/>
  <c r="X178" i="3"/>
  <c r="Z279" i="3"/>
  <c r="AB178" i="3"/>
  <c r="AF279" i="3"/>
  <c r="AF178" i="3"/>
  <c r="AH279" i="3"/>
  <c r="AJ178" i="3"/>
  <c r="AL279" i="3"/>
  <c r="AN178" i="3"/>
  <c r="AN279" i="3"/>
  <c r="AR279" i="3"/>
  <c r="AT279" i="3"/>
  <c r="BB279" i="3"/>
  <c r="BB178" i="3"/>
  <c r="BF178" i="3"/>
  <c r="B280" i="3"/>
  <c r="N179" i="3"/>
  <c r="P280" i="3"/>
  <c r="P179" i="3"/>
  <c r="R280" i="3"/>
  <c r="R179" i="3"/>
  <c r="T280" i="3"/>
  <c r="T179" i="3"/>
  <c r="X280" i="3"/>
  <c r="Z280" i="4"/>
  <c r="Z280" i="3"/>
  <c r="AB280" i="3"/>
  <c r="AB179" i="3"/>
  <c r="AD179" i="3"/>
  <c r="AD280" i="3"/>
  <c r="AF280" i="3"/>
  <c r="AJ179" i="3"/>
  <c r="AL179" i="3"/>
  <c r="AN179" i="3"/>
  <c r="AN280" i="3"/>
  <c r="AV179" i="3"/>
  <c r="AV280" i="3"/>
  <c r="BB179" i="3"/>
  <c r="F281" i="3"/>
  <c r="P281" i="3"/>
  <c r="R281" i="3"/>
  <c r="X281" i="3"/>
  <c r="AF281" i="3"/>
  <c r="AJ281" i="3"/>
  <c r="AR281" i="3"/>
  <c r="AT283" i="3"/>
  <c r="H291" i="3"/>
  <c r="H287" i="3"/>
  <c r="AY105" i="2"/>
  <c r="BA105" i="2"/>
  <c r="N105" i="2"/>
  <c r="N106" i="2"/>
  <c r="T106" i="2"/>
  <c r="T105" i="2"/>
  <c r="V106" i="2"/>
  <c r="AL105" i="2"/>
  <c r="AL106" i="2"/>
  <c r="AN106" i="2"/>
  <c r="AP105" i="2"/>
  <c r="AP106" i="2"/>
  <c r="AR106" i="2"/>
  <c r="AR105" i="2"/>
  <c r="AT106" i="2"/>
  <c r="O107" i="2"/>
  <c r="O106" i="2"/>
  <c r="U106" i="2"/>
  <c r="W106" i="2"/>
  <c r="W107" i="2"/>
  <c r="Y107" i="2"/>
  <c r="AG107" i="2"/>
  <c r="AG106" i="2"/>
  <c r="AO106" i="2"/>
  <c r="BG107" i="2"/>
  <c r="N107" i="2"/>
  <c r="N108" i="2"/>
  <c r="P108" i="2"/>
  <c r="P107" i="2"/>
  <c r="T108" i="2"/>
  <c r="T107" i="2"/>
  <c r="V107" i="2"/>
  <c r="V108" i="2"/>
  <c r="X108" i="2"/>
  <c r="X107" i="2"/>
  <c r="AF108" i="2"/>
  <c r="AF107" i="2"/>
  <c r="AH108" i="2"/>
  <c r="AH107" i="2"/>
  <c r="AJ107" i="2"/>
  <c r="AJ108" i="2"/>
  <c r="AL107" i="2"/>
  <c r="AL108" i="2"/>
  <c r="AN108" i="2"/>
  <c r="AN107" i="2"/>
  <c r="AZ107" i="2"/>
  <c r="C109" i="2"/>
  <c r="E209" i="2"/>
  <c r="E109" i="2"/>
  <c r="I209" i="2"/>
  <c r="I108" i="2"/>
  <c r="M109" i="2"/>
  <c r="M108" i="2"/>
  <c r="O108" i="2"/>
  <c r="O209" i="2"/>
  <c r="U108" i="2"/>
  <c r="U209" i="2"/>
  <c r="W209" i="2"/>
  <c r="W109" i="2"/>
  <c r="Y209" i="2"/>
  <c r="Y108" i="2"/>
  <c r="AA209" i="2"/>
  <c r="AA109" i="2"/>
  <c r="AA108" i="2"/>
  <c r="AC209" i="2"/>
  <c r="AI109" i="2"/>
  <c r="AI209" i="2"/>
  <c r="AK108" i="2"/>
  <c r="AK109" i="2"/>
  <c r="AM108" i="2"/>
  <c r="AM209" i="2"/>
  <c r="AO108" i="2"/>
  <c r="AO209" i="2"/>
  <c r="AQ209" i="2"/>
  <c r="AQ108" i="2"/>
  <c r="AS109" i="2"/>
  <c r="AS209" i="2"/>
  <c r="AU109" i="2"/>
  <c r="AU108" i="2"/>
  <c r="AY109" i="2"/>
  <c r="BA209" i="2"/>
  <c r="BA109" i="2"/>
  <c r="BA108" i="2"/>
  <c r="BC109" i="2"/>
  <c r="BC108" i="2"/>
  <c r="BE109" i="2"/>
  <c r="BE108" i="2"/>
  <c r="BG108" i="2"/>
  <c r="BG109" i="2"/>
  <c r="B210" i="2"/>
  <c r="B110" i="2"/>
  <c r="D110" i="2"/>
  <c r="D109" i="2"/>
  <c r="F210" i="2"/>
  <c r="F110" i="2"/>
  <c r="F109" i="2"/>
  <c r="H109" i="2"/>
  <c r="L110" i="2"/>
  <c r="N109" i="2"/>
  <c r="N210" i="2"/>
  <c r="P109" i="2"/>
  <c r="P110" i="2"/>
  <c r="R110" i="2"/>
  <c r="R210" i="2"/>
  <c r="R109" i="2"/>
  <c r="T109" i="2"/>
  <c r="T110" i="2"/>
  <c r="T210" i="2"/>
  <c r="V109" i="2"/>
  <c r="Z109" i="2"/>
  <c r="Z110" i="2"/>
  <c r="AB110" i="2"/>
  <c r="AB109" i="2"/>
  <c r="AB109" i="4"/>
  <c r="AD109" i="2"/>
  <c r="AF210" i="2"/>
  <c r="AF109" i="2"/>
  <c r="AF110" i="2"/>
  <c r="AH110" i="2"/>
  <c r="AH210" i="2"/>
  <c r="AH109" i="2"/>
  <c r="AJ109" i="2"/>
  <c r="AL109" i="2"/>
  <c r="AL210" i="2"/>
  <c r="AN110" i="2"/>
  <c r="AN210" i="2"/>
  <c r="AP210" i="2"/>
  <c r="AP110" i="2"/>
  <c r="AR109" i="2"/>
  <c r="AR110" i="2"/>
  <c r="AR210" i="2"/>
  <c r="AV109" i="2"/>
  <c r="AX110" i="2"/>
  <c r="AX210" i="2"/>
  <c r="BB109" i="2"/>
  <c r="BD210" i="2"/>
  <c r="BF109" i="2"/>
  <c r="BF110" i="2"/>
  <c r="I211" i="2"/>
  <c r="M110" i="2"/>
  <c r="M111" i="2"/>
  <c r="O211" i="2"/>
  <c r="O111" i="2"/>
  <c r="S211" i="2"/>
  <c r="AA211" i="2"/>
  <c r="AC211" i="2"/>
  <c r="AC111" i="2"/>
  <c r="AG111" i="2"/>
  <c r="AG110" i="2"/>
  <c r="AI111" i="2"/>
  <c r="AI110" i="2"/>
  <c r="AK111" i="2"/>
  <c r="AM211" i="2"/>
  <c r="AO110" i="2"/>
  <c r="AO211" i="2"/>
  <c r="AQ211" i="2"/>
  <c r="AQ110" i="2"/>
  <c r="AS211" i="2"/>
  <c r="AU111" i="2"/>
  <c r="AW111" i="2"/>
  <c r="AY211" i="2"/>
  <c r="AY110" i="2"/>
  <c r="BA211" i="2"/>
  <c r="BA111" i="2"/>
  <c r="BC211" i="2"/>
  <c r="BC110" i="2"/>
  <c r="BE211" i="2"/>
  <c r="BG111" i="2"/>
  <c r="B212" i="2"/>
  <c r="B111" i="2"/>
  <c r="B112" i="2"/>
  <c r="F212" i="2"/>
  <c r="F112" i="2"/>
  <c r="H111" i="2"/>
  <c r="H212" i="2"/>
  <c r="N212" i="2"/>
  <c r="P112" i="2"/>
  <c r="P111" i="2"/>
  <c r="R212" i="2"/>
  <c r="R112" i="2"/>
  <c r="V111" i="2"/>
  <c r="V112" i="2"/>
  <c r="V212" i="2"/>
  <c r="X212" i="2"/>
  <c r="Z112" i="2"/>
  <c r="Z111" i="2"/>
  <c r="AB111" i="2"/>
  <c r="AB112" i="2"/>
  <c r="AD111" i="2"/>
  <c r="AD212" i="2"/>
  <c r="AF112" i="2"/>
  <c r="AF111" i="2"/>
  <c r="AH112" i="2"/>
  <c r="AJ212" i="2"/>
  <c r="AJ111" i="2"/>
  <c r="AL111" i="2"/>
  <c r="AL112" i="2"/>
  <c r="AL212" i="2"/>
  <c r="AN212" i="2"/>
  <c r="AN112" i="2"/>
  <c r="AP111" i="2"/>
  <c r="AP212" i="2"/>
  <c r="AP112" i="2"/>
  <c r="AR111" i="2"/>
  <c r="AR212" i="2"/>
  <c r="AV111" i="2"/>
  <c r="AV112" i="2"/>
  <c r="AV212" i="2"/>
  <c r="AX111" i="2"/>
  <c r="AZ112" i="2"/>
  <c r="AZ212" i="2"/>
  <c r="BB111" i="2"/>
  <c r="BB212" i="2"/>
  <c r="BD112" i="2"/>
  <c r="BD212" i="2"/>
  <c r="BD111" i="2"/>
  <c r="BF212" i="2"/>
  <c r="BF111" i="2"/>
  <c r="I113" i="2"/>
  <c r="I112" i="2"/>
  <c r="O113" i="2"/>
  <c r="Q213" i="2"/>
  <c r="S112" i="2"/>
  <c r="S213" i="2"/>
  <c r="S113" i="2"/>
  <c r="U112" i="2"/>
  <c r="Y213" i="2"/>
  <c r="AA113" i="2"/>
  <c r="AC213" i="2"/>
  <c r="AE112" i="2"/>
  <c r="AG213" i="2"/>
  <c r="AG113" i="2"/>
  <c r="AI113" i="2"/>
  <c r="AK213" i="2"/>
  <c r="AQ213" i="2"/>
  <c r="AQ113" i="2"/>
  <c r="AU112" i="2"/>
  <c r="AU113" i="2"/>
  <c r="AW112" i="2"/>
  <c r="AW213" i="2"/>
  <c r="AY113" i="2"/>
  <c r="AY112" i="2"/>
  <c r="AY213" i="2"/>
  <c r="BA112" i="2"/>
  <c r="BA113" i="2"/>
  <c r="BA213" i="2"/>
  <c r="BC213" i="2"/>
  <c r="BC112" i="2"/>
  <c r="BE113" i="2"/>
  <c r="BG112" i="2"/>
  <c r="B214" i="2"/>
  <c r="B113" i="2"/>
  <c r="F114" i="2"/>
  <c r="H214" i="2"/>
  <c r="H114" i="2"/>
  <c r="L114" i="2"/>
  <c r="L113" i="2"/>
  <c r="N114" i="2"/>
  <c r="N214" i="2"/>
  <c r="N113" i="2"/>
  <c r="P113" i="2"/>
  <c r="R114" i="2"/>
  <c r="R113" i="2"/>
  <c r="T113" i="2"/>
  <c r="T114" i="2"/>
  <c r="V114" i="2"/>
  <c r="V214" i="2"/>
  <c r="X214" i="2"/>
  <c r="X114" i="2"/>
  <c r="X113" i="2"/>
  <c r="Z113" i="2"/>
  <c r="AB114" i="2"/>
  <c r="AB214" i="2"/>
  <c r="AD113" i="2"/>
  <c r="AF214" i="2"/>
  <c r="AH114" i="2"/>
  <c r="AH214" i="2"/>
  <c r="AH113" i="4"/>
  <c r="AJ113" i="2"/>
  <c r="AL214" i="2"/>
  <c r="AN113" i="2"/>
  <c r="AP114" i="2"/>
  <c r="AP214" i="2"/>
  <c r="AP113" i="2"/>
  <c r="AR113" i="2"/>
  <c r="AR214" i="2"/>
  <c r="AT214" i="2"/>
  <c r="AT113" i="2"/>
  <c r="AV214" i="2"/>
  <c r="AV114" i="2"/>
  <c r="AZ214" i="2"/>
  <c r="AZ114" i="2"/>
  <c r="BF113" i="2"/>
  <c r="C114" i="2"/>
  <c r="E114" i="2"/>
  <c r="E115" i="2"/>
  <c r="E215" i="2"/>
  <c r="I115" i="2"/>
  <c r="M215" i="2"/>
  <c r="M114" i="2"/>
  <c r="O215" i="2"/>
  <c r="S215" i="2"/>
  <c r="U215" i="2"/>
  <c r="W114" i="2"/>
  <c r="W115" i="2"/>
  <c r="Y114" i="2"/>
  <c r="AE215" i="2"/>
  <c r="AI215" i="2"/>
  <c r="AI115" i="2"/>
  <c r="AI114" i="2"/>
  <c r="AK115" i="2"/>
  <c r="AK215" i="2"/>
  <c r="AM115" i="2"/>
  <c r="AM215" i="2"/>
  <c r="AO215" i="2"/>
  <c r="AS114" i="2"/>
  <c r="AS215" i="2"/>
  <c r="AU215" i="2"/>
  <c r="BC215" i="2"/>
  <c r="BC115" i="2"/>
  <c r="BE114" i="2"/>
  <c r="BE115" i="2"/>
  <c r="BG115" i="2"/>
  <c r="BG215" i="2"/>
  <c r="B116" i="2"/>
  <c r="B216" i="2"/>
  <c r="D115" i="2"/>
  <c r="D216" i="2"/>
  <c r="D116" i="2"/>
  <c r="H216" i="2"/>
  <c r="H116" i="2"/>
  <c r="H115" i="2"/>
  <c r="L216" i="2"/>
  <c r="N115" i="2"/>
  <c r="N216" i="2"/>
  <c r="N116" i="2"/>
  <c r="P115" i="2"/>
  <c r="P116" i="2"/>
  <c r="R115" i="2"/>
  <c r="R216" i="2"/>
  <c r="R116" i="2"/>
  <c r="V216" i="2"/>
  <c r="V116" i="2"/>
  <c r="X116" i="2"/>
  <c r="X216" i="2"/>
  <c r="Z115" i="2"/>
  <c r="Z116" i="2"/>
  <c r="AB216" i="2"/>
  <c r="AB116" i="2"/>
  <c r="AD115" i="2"/>
  <c r="AD216" i="2"/>
  <c r="AF115" i="2"/>
  <c r="AF216" i="2"/>
  <c r="AH115" i="2"/>
  <c r="AH116" i="2"/>
  <c r="AH216" i="2"/>
  <c r="AJ116" i="2"/>
  <c r="AN216" i="2"/>
  <c r="AN116" i="2"/>
  <c r="AN115" i="2"/>
  <c r="AT116" i="2"/>
  <c r="AT216" i="2"/>
  <c r="AV216" i="2"/>
  <c r="AV116" i="2"/>
  <c r="AX115" i="2"/>
  <c r="AX116" i="2"/>
  <c r="AX216" i="2"/>
  <c r="AZ116" i="2"/>
  <c r="E117" i="2"/>
  <c r="E116" i="2"/>
  <c r="I117" i="2"/>
  <c r="I217" i="2"/>
  <c r="O117" i="2"/>
  <c r="O116" i="2"/>
  <c r="O217" i="2"/>
  <c r="S116" i="2"/>
  <c r="S117" i="2"/>
  <c r="U116" i="2"/>
  <c r="Y117" i="2"/>
  <c r="Y217" i="2"/>
  <c r="AC217" i="2"/>
  <c r="AI116" i="2"/>
  <c r="AI117" i="2"/>
  <c r="AI217" i="2"/>
  <c r="AK217" i="4"/>
  <c r="AK217" i="2"/>
  <c r="AM116" i="2"/>
  <c r="AM217" i="2"/>
  <c r="AO117" i="2"/>
  <c r="AQ116" i="2"/>
  <c r="AQ117" i="2"/>
  <c r="AS117" i="2"/>
  <c r="AS217" i="2"/>
  <c r="AU217" i="2"/>
  <c r="AU116" i="2"/>
  <c r="AW117" i="2"/>
  <c r="AY217" i="2"/>
  <c r="BA217" i="2"/>
  <c r="BA117" i="2"/>
  <c r="BC117" i="2"/>
  <c r="BC217" i="2"/>
  <c r="BE116" i="2"/>
  <c r="BE217" i="2"/>
  <c r="BG116" i="2"/>
  <c r="BG117" i="2"/>
  <c r="B117" i="2"/>
  <c r="B118" i="2"/>
  <c r="B218" i="2"/>
  <c r="D118" i="2"/>
  <c r="D218" i="2"/>
  <c r="F218" i="2"/>
  <c r="F118" i="2"/>
  <c r="H118" i="2"/>
  <c r="H117" i="2"/>
  <c r="L218" i="2"/>
  <c r="L117" i="2"/>
  <c r="N117" i="2"/>
  <c r="N218" i="2"/>
  <c r="P117" i="2"/>
  <c r="P118" i="2"/>
  <c r="R218" i="4"/>
  <c r="R218" i="2"/>
  <c r="T218" i="2"/>
  <c r="T117" i="2"/>
  <c r="V218" i="2"/>
  <c r="V117" i="2"/>
  <c r="V118" i="2"/>
  <c r="X218" i="2"/>
  <c r="X117" i="2"/>
  <c r="Z218" i="2"/>
  <c r="AB218" i="2"/>
  <c r="AB117" i="2"/>
  <c r="AD118" i="2"/>
  <c r="AD218" i="2"/>
  <c r="AF218" i="2"/>
  <c r="AF118" i="2"/>
  <c r="AH218" i="2"/>
  <c r="AJ117" i="2"/>
  <c r="AJ218" i="4"/>
  <c r="AL218" i="2"/>
  <c r="AN117" i="2"/>
  <c r="AP118" i="2"/>
  <c r="AP117" i="2"/>
  <c r="AR118" i="2"/>
  <c r="AT118" i="2"/>
  <c r="AV117" i="2"/>
  <c r="AV218" i="2"/>
  <c r="AX117" i="2"/>
  <c r="AX218" i="2"/>
  <c r="AZ218" i="2"/>
  <c r="AZ118" i="2"/>
  <c r="AZ117" i="2"/>
  <c r="BD118" i="2"/>
  <c r="BD218" i="2"/>
  <c r="BF117" i="2"/>
  <c r="BF118" i="2"/>
  <c r="BF117" i="4"/>
  <c r="C219" i="2"/>
  <c r="G219" i="2"/>
  <c r="I119" i="2"/>
  <c r="I118" i="2"/>
  <c r="O219" i="2"/>
  <c r="Q219" i="2"/>
  <c r="Q118" i="2"/>
  <c r="Q119" i="2"/>
  <c r="S118" i="2"/>
  <c r="S119" i="2"/>
  <c r="S219" i="2"/>
  <c r="W219" i="2"/>
  <c r="Y119" i="2"/>
  <c r="Y219" i="2"/>
  <c r="Y118" i="2"/>
  <c r="AA119" i="2"/>
  <c r="AA219" i="2"/>
  <c r="AE219" i="2"/>
  <c r="AG118" i="2"/>
  <c r="AG119" i="2"/>
  <c r="AI219" i="2"/>
  <c r="AI118" i="2"/>
  <c r="AM118" i="2"/>
  <c r="AM219" i="2"/>
  <c r="AQ219" i="2"/>
  <c r="AQ119" i="2"/>
  <c r="AQ118" i="2"/>
  <c r="AS219" i="2"/>
  <c r="AU219" i="2"/>
  <c r="AW219" i="2"/>
  <c r="AY118" i="2"/>
  <c r="AY219" i="2"/>
  <c r="BA219" i="2"/>
  <c r="BA118" i="2"/>
  <c r="BA119" i="2"/>
  <c r="BC119" i="2"/>
  <c r="BC219" i="2"/>
  <c r="BE219" i="2"/>
  <c r="BE119" i="2"/>
  <c r="BE118" i="2"/>
  <c r="D220" i="2"/>
  <c r="D120" i="2"/>
  <c r="F120" i="2"/>
  <c r="F119" i="2"/>
  <c r="F220" i="2"/>
  <c r="H220" i="2"/>
  <c r="L119" i="2"/>
  <c r="L220" i="2"/>
  <c r="N220" i="2"/>
  <c r="N120" i="2"/>
  <c r="P119" i="2"/>
  <c r="P120" i="2"/>
  <c r="P220" i="2"/>
  <c r="R119" i="2"/>
  <c r="R220" i="2"/>
  <c r="T220" i="2"/>
  <c r="T120" i="2"/>
  <c r="T119" i="2"/>
  <c r="V119" i="2"/>
  <c r="V120" i="2"/>
  <c r="X120" i="2"/>
  <c r="X220" i="2"/>
  <c r="AB120" i="2"/>
  <c r="AB119" i="2"/>
  <c r="AD120" i="2"/>
  <c r="AD119" i="2"/>
  <c r="AD220" i="2"/>
  <c r="AF119" i="2"/>
  <c r="AF120" i="2"/>
  <c r="AJ120" i="2"/>
  <c r="AJ220" i="2"/>
  <c r="AL119" i="2"/>
  <c r="AL220" i="2"/>
  <c r="AP119" i="2"/>
  <c r="AP120" i="2"/>
  <c r="AR220" i="2"/>
  <c r="AT120" i="2"/>
  <c r="AV120" i="2"/>
  <c r="AV220" i="2"/>
  <c r="AX119" i="2"/>
  <c r="AX220" i="2"/>
  <c r="AZ120" i="2"/>
  <c r="BD119" i="2"/>
  <c r="BD220" i="2"/>
  <c r="BF220" i="2"/>
  <c r="C221" i="2"/>
  <c r="C120" i="2"/>
  <c r="E221" i="2"/>
  <c r="E121" i="2"/>
  <c r="G121" i="2"/>
  <c r="M221" i="2"/>
  <c r="O221" i="2"/>
  <c r="O120" i="2"/>
  <c r="Q221" i="2"/>
  <c r="Q121" i="2"/>
  <c r="Q120" i="2"/>
  <c r="S221" i="2"/>
  <c r="U221" i="2"/>
  <c r="Y221" i="2"/>
  <c r="AE221" i="2"/>
  <c r="AG120" i="2"/>
  <c r="AG221" i="2"/>
  <c r="AG121" i="2"/>
  <c r="AQ221" i="2"/>
  <c r="AU120" i="2"/>
  <c r="AU221" i="2"/>
  <c r="AY221" i="2"/>
  <c r="AY120" i="2"/>
  <c r="BA121" i="2"/>
  <c r="BC120" i="2"/>
  <c r="BC221" i="2"/>
  <c r="BC121" i="2"/>
  <c r="B121" i="2"/>
  <c r="B222" i="2"/>
  <c r="D122" i="2"/>
  <c r="D222" i="2"/>
  <c r="F121" i="2"/>
  <c r="F222" i="2"/>
  <c r="L222" i="2"/>
  <c r="L121" i="2"/>
  <c r="L122" i="2"/>
  <c r="P122" i="2"/>
  <c r="P222" i="2"/>
  <c r="T222" i="2"/>
  <c r="T122" i="2"/>
  <c r="V222" i="2"/>
  <c r="V122" i="2"/>
  <c r="V121" i="2"/>
  <c r="X222" i="2"/>
  <c r="X122" i="2"/>
  <c r="Z121" i="2"/>
  <c r="Z222" i="2"/>
  <c r="Z122" i="2"/>
  <c r="AB222" i="2"/>
  <c r="AB121" i="2"/>
  <c r="AB122" i="2"/>
  <c r="AD121" i="2"/>
  <c r="AD122" i="2"/>
  <c r="AD222" i="2"/>
  <c r="AJ122" i="2"/>
  <c r="AJ121" i="2"/>
  <c r="AL122" i="2"/>
  <c r="AL121" i="2"/>
  <c r="AN121" i="2"/>
  <c r="AP121" i="2"/>
  <c r="AR122" i="2"/>
  <c r="AT121" i="2"/>
  <c r="AT222" i="2"/>
  <c r="AV222" i="2"/>
  <c r="AV121" i="2"/>
  <c r="AX222" i="2"/>
  <c r="AX121" i="2"/>
  <c r="AX122" i="2"/>
  <c r="AZ222" i="2"/>
  <c r="BB122" i="2"/>
  <c r="BB121" i="2"/>
  <c r="BB222" i="2"/>
  <c r="BD222" i="2"/>
  <c r="BD122" i="2"/>
  <c r="E223" i="2"/>
  <c r="G223" i="2"/>
  <c r="I223" i="2"/>
  <c r="I122" i="2"/>
  <c r="O223" i="2"/>
  <c r="S223" i="2"/>
  <c r="S123" i="2"/>
  <c r="S122" i="2"/>
  <c r="U223" i="2"/>
  <c r="Y123" i="2"/>
  <c r="Y223" i="2"/>
  <c r="AA122" i="2"/>
  <c r="AC123" i="2"/>
  <c r="AC122" i="2"/>
  <c r="AE223" i="2"/>
  <c r="AE122" i="2"/>
  <c r="AG122" i="2"/>
  <c r="AK223" i="2"/>
  <c r="AK122" i="2"/>
  <c r="AQ223" i="2"/>
  <c r="AS123" i="2"/>
  <c r="AS223" i="2"/>
  <c r="AS122" i="2"/>
  <c r="AY223" i="2"/>
  <c r="BA223" i="2"/>
  <c r="BA227" i="4"/>
  <c r="BA122" i="2"/>
  <c r="BE223" i="2"/>
  <c r="BG223" i="2"/>
  <c r="B124" i="2"/>
  <c r="D123" i="2"/>
  <c r="D224" i="2"/>
  <c r="F224" i="2"/>
  <c r="H124" i="2"/>
  <c r="H224" i="2"/>
  <c r="L124" i="2"/>
  <c r="L224" i="2"/>
  <c r="N123" i="2"/>
  <c r="N124" i="2"/>
  <c r="N224" i="2"/>
  <c r="P123" i="2"/>
  <c r="P124" i="2"/>
  <c r="R123" i="2"/>
  <c r="T124" i="2"/>
  <c r="V124" i="2"/>
  <c r="V123" i="2"/>
  <c r="Z224" i="2"/>
  <c r="AB124" i="2"/>
  <c r="AB224" i="2"/>
  <c r="AB123" i="2"/>
  <c r="AD124" i="2"/>
  <c r="AD224" i="2"/>
  <c r="AF123" i="2"/>
  <c r="AH124" i="2"/>
  <c r="AH224" i="2"/>
  <c r="AJ224" i="2"/>
  <c r="AL224" i="2"/>
  <c r="AL124" i="2"/>
  <c r="AL123" i="2"/>
  <c r="AN224" i="2"/>
  <c r="AN123" i="2"/>
  <c r="AN124" i="2"/>
  <c r="AP224" i="2"/>
  <c r="AP124" i="2"/>
  <c r="AP123" i="2"/>
  <c r="AR124" i="2"/>
  <c r="AT224" i="2"/>
  <c r="AV224" i="2"/>
  <c r="AX224" i="2"/>
  <c r="AZ123" i="2"/>
  <c r="BB123" i="2"/>
  <c r="BB224" i="2"/>
  <c r="BF224" i="2"/>
  <c r="BF124" i="2"/>
  <c r="C225" i="2"/>
  <c r="C124" i="2"/>
  <c r="G125" i="2"/>
  <c r="M125" i="2"/>
  <c r="O225" i="2"/>
  <c r="S225" i="2"/>
  <c r="S125" i="2"/>
  <c r="U225" i="2"/>
  <c r="U125" i="2"/>
  <c r="Y124" i="2"/>
  <c r="AA125" i="2"/>
  <c r="AA225" i="2"/>
  <c r="AE124" i="2"/>
  <c r="AE225" i="2"/>
  <c r="AE125" i="2"/>
  <c r="AI124" i="2"/>
  <c r="AI225" i="2"/>
  <c r="AK225" i="2"/>
  <c r="AK124" i="2"/>
  <c r="AO225" i="2"/>
  <c r="AO124" i="2"/>
  <c r="AO125" i="2"/>
  <c r="AQ225" i="2"/>
  <c r="AQ124" i="2"/>
  <c r="AS124" i="2"/>
  <c r="AS225" i="2"/>
  <c r="AS125" i="2"/>
  <c r="AU225" i="2"/>
  <c r="AW225" i="2"/>
  <c r="AY225" i="2"/>
  <c r="AY125" i="2"/>
  <c r="BE124" i="2"/>
  <c r="BG124" i="2"/>
  <c r="BG225" i="2"/>
  <c r="B226" i="2"/>
  <c r="D125" i="2"/>
  <c r="D226" i="2"/>
  <c r="D126" i="2"/>
  <c r="N226" i="2"/>
  <c r="P126" i="2"/>
  <c r="P125" i="2"/>
  <c r="T226" i="2"/>
  <c r="T125" i="2"/>
  <c r="V126" i="2"/>
  <c r="X125" i="2"/>
  <c r="Z126" i="2"/>
  <c r="Z226" i="2"/>
  <c r="AB125" i="2"/>
  <c r="AB226" i="2"/>
  <c r="AD125" i="2"/>
  <c r="AD126" i="2"/>
  <c r="AD226" i="2"/>
  <c r="AF226" i="2"/>
  <c r="AF125" i="2"/>
  <c r="AH226" i="2"/>
  <c r="AH126" i="2"/>
  <c r="AH125" i="2"/>
  <c r="AJ226" i="2"/>
  <c r="AJ126" i="2"/>
  <c r="AL126" i="2"/>
  <c r="AL125" i="2"/>
  <c r="AN126" i="2"/>
  <c r="AN226" i="2"/>
  <c r="AP126" i="2"/>
  <c r="AR126" i="2"/>
  <c r="AR125" i="2"/>
  <c r="AV125" i="2"/>
  <c r="AV226" i="2"/>
  <c r="AZ126" i="2"/>
  <c r="AZ125" i="2"/>
  <c r="BB226" i="2"/>
  <c r="BB125" i="2"/>
  <c r="BD226" i="2"/>
  <c r="BD126" i="2"/>
  <c r="BF125" i="2"/>
  <c r="E127" i="2"/>
  <c r="E227" i="2"/>
  <c r="E126" i="2"/>
  <c r="I227" i="2"/>
  <c r="I127" i="2"/>
  <c r="M227" i="2"/>
  <c r="M126" i="2"/>
  <c r="O227" i="2"/>
  <c r="O127" i="2"/>
  <c r="Q127" i="2"/>
  <c r="Q227" i="2"/>
  <c r="S126" i="2"/>
  <c r="S227" i="2"/>
  <c r="U126" i="2"/>
  <c r="W227" i="2"/>
  <c r="W127" i="2"/>
  <c r="AA227" i="2"/>
  <c r="AC127" i="2"/>
  <c r="AC126" i="2"/>
  <c r="AC227" i="2"/>
  <c r="AE227" i="2"/>
  <c r="AG127" i="2"/>
  <c r="AG126" i="2"/>
  <c r="AG227" i="2"/>
  <c r="AI227" i="2"/>
  <c r="AI126" i="2"/>
  <c r="AK126" i="2"/>
  <c r="AK127" i="2"/>
  <c r="AK227" i="2"/>
  <c r="AM227" i="2"/>
  <c r="AM126" i="2"/>
  <c r="AO126" i="2"/>
  <c r="AU227" i="2"/>
  <c r="AW227" i="2"/>
  <c r="AW126" i="2"/>
  <c r="AW127" i="2"/>
  <c r="AY227" i="2"/>
  <c r="BC227" i="2"/>
  <c r="BE127" i="2"/>
  <c r="BE126" i="2"/>
  <c r="BE227" i="2"/>
  <c r="BG126" i="2"/>
  <c r="BG127" i="2"/>
  <c r="B128" i="2"/>
  <c r="B228" i="2"/>
  <c r="B127" i="2"/>
  <c r="F228" i="2"/>
  <c r="F127" i="2"/>
  <c r="H128" i="2"/>
  <c r="H228" i="2"/>
  <c r="H127" i="2"/>
  <c r="L228" i="2"/>
  <c r="L127" i="2"/>
  <c r="L128" i="2"/>
  <c r="N228" i="2"/>
  <c r="N127" i="2"/>
  <c r="N128" i="2"/>
  <c r="P128" i="2"/>
  <c r="R228" i="2"/>
  <c r="T127" i="2"/>
  <c r="T228" i="2"/>
  <c r="V127" i="2"/>
  <c r="V128" i="2"/>
  <c r="X228" i="2"/>
  <c r="X127" i="2"/>
  <c r="Z127" i="2"/>
  <c r="Z228" i="2"/>
  <c r="AB228" i="2"/>
  <c r="AB127" i="2"/>
  <c r="AB128" i="2"/>
  <c r="AD127" i="2"/>
  <c r="AD228" i="2"/>
  <c r="AF128" i="2"/>
  <c r="AF228" i="2"/>
  <c r="AH228" i="2"/>
  <c r="AH127" i="2"/>
  <c r="AL127" i="2"/>
  <c r="AL228" i="2"/>
  <c r="AL128" i="2"/>
  <c r="AN128" i="2"/>
  <c r="AN228" i="2"/>
  <c r="AN127" i="2"/>
  <c r="AR127" i="2"/>
  <c r="AT127" i="2"/>
  <c r="AV128" i="2"/>
  <c r="AV127" i="2"/>
  <c r="AZ228" i="2"/>
  <c r="BD127" i="2"/>
  <c r="BD228" i="2"/>
  <c r="BF128" i="2"/>
  <c r="BF228" i="2"/>
  <c r="C128" i="2"/>
  <c r="E229" i="2"/>
  <c r="I229" i="2"/>
  <c r="M129" i="2"/>
  <c r="O128" i="2"/>
  <c r="Q129" i="2"/>
  <c r="S229" i="2"/>
  <c r="S128" i="2"/>
  <c r="U229" i="2"/>
  <c r="U129" i="2"/>
  <c r="W128" i="2"/>
  <c r="Y129" i="2"/>
  <c r="Y229" i="2"/>
  <c r="AA129" i="2"/>
  <c r="AC129" i="2"/>
  <c r="AE229" i="2"/>
  <c r="AG128" i="2"/>
  <c r="AG229" i="2"/>
  <c r="AI229" i="2"/>
  <c r="AK229" i="2"/>
  <c r="AM129" i="2"/>
  <c r="AQ229" i="2"/>
  <c r="AQ129" i="2"/>
  <c r="AU229" i="2"/>
  <c r="AW128" i="2"/>
  <c r="AY129" i="2"/>
  <c r="AY229" i="2"/>
  <c r="BA229" i="2"/>
  <c r="BA129" i="2"/>
  <c r="BA128" i="2"/>
  <c r="BC229" i="2"/>
  <c r="BC128" i="2"/>
  <c r="BE129" i="2"/>
  <c r="BE229" i="2"/>
  <c r="B129" i="2"/>
  <c r="B130" i="2"/>
  <c r="D130" i="2"/>
  <c r="D230" i="2"/>
  <c r="D129" i="2"/>
  <c r="F230" i="2"/>
  <c r="H130" i="2"/>
  <c r="H230" i="2"/>
  <c r="H129" i="2"/>
  <c r="L130" i="2"/>
  <c r="L230" i="2"/>
  <c r="N230" i="2"/>
  <c r="N130" i="2"/>
  <c r="N129" i="2"/>
  <c r="P129" i="4"/>
  <c r="P129" i="2"/>
  <c r="T230" i="2"/>
  <c r="T130" i="2"/>
  <c r="T129" i="2"/>
  <c r="V129" i="2"/>
  <c r="X129" i="2"/>
  <c r="AB130" i="2"/>
  <c r="AB129" i="2"/>
  <c r="AD130" i="2"/>
  <c r="AF130" i="2"/>
  <c r="AF230" i="2"/>
  <c r="AH230" i="2"/>
  <c r="AJ130" i="2"/>
  <c r="AJ129" i="2"/>
  <c r="AL230" i="2"/>
  <c r="AL130" i="2"/>
  <c r="AN230" i="2"/>
  <c r="AP230" i="2"/>
  <c r="AP130" i="2"/>
  <c r="AR230" i="2"/>
  <c r="AR129" i="2"/>
  <c r="AR130" i="2"/>
  <c r="AT230" i="2"/>
  <c r="AV230" i="2"/>
  <c r="AX230" i="2"/>
  <c r="AX129" i="2"/>
  <c r="AX130" i="2"/>
  <c r="BB129" i="2"/>
  <c r="BF130" i="2"/>
  <c r="BF230" i="2"/>
  <c r="C130" i="2"/>
  <c r="C231" i="2"/>
  <c r="E131" i="2"/>
  <c r="Q231" i="2"/>
  <c r="Q131" i="2"/>
  <c r="S231" i="2"/>
  <c r="S131" i="2"/>
  <c r="S130" i="2"/>
  <c r="W231" i="2"/>
  <c r="Y130" i="2"/>
  <c r="Y131" i="2"/>
  <c r="AA231" i="2"/>
  <c r="AA130" i="2"/>
  <c r="AE131" i="2"/>
  <c r="AE130" i="2"/>
  <c r="AK131" i="2"/>
  <c r="AK130" i="2"/>
  <c r="AQ130" i="2"/>
  <c r="AQ231" i="2"/>
  <c r="AQ131" i="2"/>
  <c r="AS231" i="2"/>
  <c r="AU231" i="2"/>
  <c r="BA231" i="2"/>
  <c r="BA231" i="4"/>
  <c r="BA131" i="2"/>
  <c r="BC130" i="2"/>
  <c r="BE231" i="2"/>
  <c r="BG231" i="2"/>
  <c r="B232" i="2"/>
  <c r="B132" i="2"/>
  <c r="D132" i="2"/>
  <c r="D131" i="2"/>
  <c r="F132" i="2"/>
  <c r="F131" i="2"/>
  <c r="H131" i="2"/>
  <c r="L232" i="2"/>
  <c r="L131" i="2"/>
  <c r="N232" i="2"/>
  <c r="P131" i="2"/>
  <c r="P232" i="2"/>
  <c r="R232" i="2"/>
  <c r="R132" i="2"/>
  <c r="R131" i="2"/>
  <c r="T131" i="2"/>
  <c r="T132" i="2"/>
  <c r="X131" i="2"/>
  <c r="X232" i="4"/>
  <c r="Z232" i="2"/>
  <c r="AD132" i="2"/>
  <c r="AH232" i="2"/>
  <c r="AL132" i="2"/>
  <c r="AL232" i="2"/>
  <c r="AP132" i="2"/>
  <c r="AT132" i="2"/>
  <c r="AT232" i="2"/>
  <c r="AX132" i="2"/>
  <c r="AX131" i="2"/>
  <c r="AZ232" i="2"/>
  <c r="BF132" i="2"/>
  <c r="C233" i="2"/>
  <c r="C132" i="2"/>
  <c r="E132" i="2"/>
  <c r="G132" i="2"/>
  <c r="I233" i="2"/>
  <c r="M132" i="2"/>
  <c r="O132" i="2"/>
  <c r="O233" i="2"/>
  <c r="S233" i="2"/>
  <c r="S133" i="2"/>
  <c r="W233" i="2"/>
  <c r="W132" i="2"/>
  <c r="Y132" i="2"/>
  <c r="Y133" i="2"/>
  <c r="AA133" i="2"/>
  <c r="AA233" i="2"/>
  <c r="AC233" i="2"/>
  <c r="AC133" i="2"/>
  <c r="AC132" i="2"/>
  <c r="AE133" i="2"/>
  <c r="AE233" i="2"/>
  <c r="AG133" i="2"/>
  <c r="AG132" i="2"/>
  <c r="AM133" i="2"/>
  <c r="AM132" i="2"/>
  <c r="AM233" i="2"/>
  <c r="AO132" i="2"/>
  <c r="AO233" i="2"/>
  <c r="AS233" i="2"/>
  <c r="AW132" i="2"/>
  <c r="AW233" i="2"/>
  <c r="AY133" i="2"/>
  <c r="AY132" i="2"/>
  <c r="BA133" i="2"/>
  <c r="BA132" i="2"/>
  <c r="BA233" i="2"/>
  <c r="BC133" i="2"/>
  <c r="BC233" i="2"/>
  <c r="BC132" i="2"/>
  <c r="BE133" i="2"/>
  <c r="BE132" i="2"/>
  <c r="BE233" i="2"/>
  <c r="BG132" i="2"/>
  <c r="BG233" i="2"/>
  <c r="B234" i="2"/>
  <c r="D133" i="2"/>
  <c r="D234" i="2"/>
  <c r="F133" i="2"/>
  <c r="L134" i="2"/>
  <c r="P133" i="2"/>
  <c r="P134" i="2"/>
  <c r="P234" i="2"/>
  <c r="R134" i="2"/>
  <c r="T133" i="2"/>
  <c r="T134" i="2"/>
  <c r="V133" i="2"/>
  <c r="V134" i="2"/>
  <c r="V234" i="2"/>
  <c r="X133" i="2"/>
  <c r="Z133" i="2"/>
  <c r="Z134" i="2"/>
  <c r="AB133" i="2"/>
  <c r="AB234" i="2"/>
  <c r="AD133" i="2"/>
  <c r="AD134" i="2"/>
  <c r="AF134" i="2"/>
  <c r="AF234" i="2"/>
  <c r="AH134" i="2"/>
  <c r="AL133" i="2"/>
  <c r="AL234" i="2"/>
  <c r="AN234" i="2"/>
  <c r="AP134" i="2"/>
  <c r="AP234" i="2"/>
  <c r="AR134" i="2"/>
  <c r="AT234" i="2"/>
  <c r="AT134" i="2"/>
  <c r="AV134" i="2"/>
  <c r="AV234" i="2"/>
  <c r="AX133" i="2"/>
  <c r="AX234" i="2"/>
  <c r="AX134" i="2"/>
  <c r="AZ234" i="2"/>
  <c r="AZ133" i="2"/>
  <c r="BB234" i="2"/>
  <c r="BB133" i="2"/>
  <c r="C235" i="2"/>
  <c r="G235" i="2"/>
  <c r="I134" i="2"/>
  <c r="I235" i="2"/>
  <c r="I135" i="2"/>
  <c r="M134" i="2"/>
  <c r="M135" i="2"/>
  <c r="M235" i="2"/>
  <c r="Q235" i="2"/>
  <c r="W235" i="2"/>
  <c r="Y135" i="2"/>
  <c r="Y235" i="2"/>
  <c r="AE134" i="2"/>
  <c r="AE135" i="2"/>
  <c r="AE235" i="2"/>
  <c r="AI235" i="2"/>
  <c r="AI135" i="2"/>
  <c r="AK235" i="2"/>
  <c r="AM135" i="2"/>
  <c r="AM134" i="2"/>
  <c r="AQ235" i="2"/>
  <c r="AS135" i="2"/>
  <c r="AS235" i="2"/>
  <c r="AS134" i="2"/>
  <c r="AU235" i="2"/>
  <c r="AW235" i="2"/>
  <c r="BC235" i="2"/>
  <c r="BC134" i="2"/>
  <c r="BE135" i="2"/>
  <c r="BE134" i="2"/>
  <c r="BE235" i="2"/>
  <c r="BG134" i="2"/>
  <c r="BG135" i="2"/>
  <c r="BG235" i="2"/>
  <c r="B135" i="2"/>
  <c r="B236" i="2"/>
  <c r="B136" i="2"/>
  <c r="D236" i="2"/>
  <c r="D135" i="2"/>
  <c r="F135" i="2"/>
  <c r="F136" i="2"/>
  <c r="F236" i="2"/>
  <c r="L136" i="2"/>
  <c r="P236" i="2"/>
  <c r="V236" i="2"/>
  <c r="X136" i="2"/>
  <c r="X135" i="2"/>
  <c r="Z135" i="2"/>
  <c r="Z136" i="2"/>
  <c r="AB240" i="2"/>
  <c r="AB136" i="2"/>
  <c r="AD240" i="2"/>
  <c r="AD236" i="2"/>
  <c r="AD136" i="2"/>
  <c r="AD135" i="2"/>
  <c r="AF135" i="2"/>
  <c r="AH236" i="2"/>
  <c r="AH136" i="2"/>
  <c r="AH240" i="2"/>
  <c r="AL240" i="2"/>
  <c r="AL236" i="2"/>
  <c r="AL135" i="2"/>
  <c r="AN136" i="2"/>
  <c r="AN135" i="2"/>
  <c r="AP135" i="2"/>
  <c r="AP236" i="2"/>
  <c r="AR236" i="2"/>
  <c r="AV136" i="2"/>
  <c r="AV135" i="2"/>
  <c r="AV240" i="2"/>
  <c r="AV236" i="2"/>
  <c r="AZ236" i="2"/>
  <c r="BD240" i="2"/>
  <c r="BD136" i="2"/>
  <c r="BF136" i="2"/>
  <c r="BF135" i="2"/>
  <c r="C241" i="2"/>
  <c r="C137" i="2"/>
  <c r="C237" i="2"/>
  <c r="E237" i="2"/>
  <c r="E136" i="2"/>
  <c r="G241" i="2"/>
  <c r="G137" i="2"/>
  <c r="I241" i="2"/>
  <c r="I237" i="2"/>
  <c r="M136" i="2"/>
  <c r="M137" i="2"/>
  <c r="O241" i="2"/>
  <c r="O237" i="2"/>
  <c r="Q237" i="2"/>
  <c r="S241" i="2"/>
  <c r="S137" i="2"/>
  <c r="U237" i="2"/>
  <c r="U137" i="2"/>
  <c r="Y137" i="2"/>
  <c r="AA241" i="2"/>
  <c r="AC136" i="2"/>
  <c r="AE237" i="2"/>
  <c r="AG237" i="2"/>
  <c r="AG137" i="2"/>
  <c r="AI137" i="2"/>
  <c r="AO237" i="2"/>
  <c r="AO241" i="2"/>
  <c r="AS136" i="2"/>
  <c r="AS241" i="2"/>
  <c r="AS137" i="2"/>
  <c r="AU136" i="2"/>
  <c r="AU237" i="2"/>
  <c r="AW136" i="2"/>
  <c r="AW241" i="2"/>
  <c r="AY137" i="2"/>
  <c r="BA237" i="2"/>
  <c r="BA137" i="2"/>
  <c r="BA136" i="2"/>
  <c r="BC136" i="2"/>
  <c r="BC137" i="2"/>
  <c r="BE136" i="2"/>
  <c r="BE241" i="2"/>
  <c r="BG237" i="2"/>
  <c r="BG137" i="2"/>
  <c r="B238" i="2"/>
  <c r="D238" i="2"/>
  <c r="D242" i="2"/>
  <c r="D138" i="2"/>
  <c r="F238" i="2"/>
  <c r="F137" i="2"/>
  <c r="F138" i="2"/>
  <c r="H138" i="2"/>
  <c r="H242" i="2"/>
  <c r="L242" i="2"/>
  <c r="L238" i="2"/>
  <c r="N238" i="2"/>
  <c r="N138" i="2"/>
  <c r="P238" i="2"/>
  <c r="R238" i="2"/>
  <c r="R138" i="2"/>
  <c r="T138" i="2"/>
  <c r="V137" i="2"/>
  <c r="V138" i="2"/>
  <c r="V238" i="2"/>
  <c r="X242" i="2"/>
  <c r="X238" i="2"/>
  <c r="X138" i="2"/>
  <c r="Z238" i="2"/>
  <c r="Z242" i="2"/>
  <c r="AB242" i="2"/>
  <c r="AB238" i="2"/>
  <c r="AD137" i="2"/>
  <c r="AD238" i="2"/>
  <c r="AD138" i="2"/>
  <c r="AF242" i="2"/>
  <c r="AH137" i="2"/>
  <c r="AJ137" i="2"/>
  <c r="AJ242" i="2"/>
  <c r="AL242" i="2"/>
  <c r="AL238" i="2"/>
  <c r="AL137" i="2"/>
  <c r="AN238" i="2"/>
  <c r="AP138" i="2"/>
  <c r="AP238" i="2"/>
  <c r="AR138" i="2"/>
  <c r="AR242" i="2"/>
  <c r="AR137" i="2"/>
  <c r="AT242" i="2"/>
  <c r="AT138" i="2"/>
  <c r="AV238" i="2"/>
  <c r="AV242" i="2"/>
  <c r="AX238" i="2"/>
  <c r="AX138" i="2"/>
  <c r="AX242" i="2"/>
  <c r="AZ138" i="2"/>
  <c r="BB242" i="2"/>
  <c r="BB138" i="2"/>
  <c r="BD238" i="2"/>
  <c r="BD242" i="2"/>
  <c r="BF238" i="2"/>
  <c r="BF138" i="2"/>
  <c r="BF137" i="2"/>
  <c r="C239" i="2"/>
  <c r="C243" i="2"/>
  <c r="E239" i="2"/>
  <c r="E243" i="2"/>
  <c r="G139" i="2"/>
  <c r="G239" i="2"/>
  <c r="I243" i="2"/>
  <c r="I239" i="2"/>
  <c r="M239" i="2"/>
  <c r="M139" i="2"/>
  <c r="O243" i="2"/>
  <c r="O138" i="2"/>
  <c r="W239" i="2"/>
  <c r="AA139" i="2"/>
  <c r="AC139" i="2"/>
  <c r="AC243" i="2"/>
  <c r="AE138" i="2"/>
  <c r="AE139" i="2"/>
  <c r="AG239" i="2"/>
  <c r="AI139" i="2"/>
  <c r="AI239" i="2"/>
  <c r="AK138" i="2"/>
  <c r="AK139" i="2"/>
  <c r="AM239" i="2"/>
  <c r="AM139" i="2"/>
  <c r="AM243" i="2"/>
  <c r="AO243" i="2"/>
  <c r="AO138" i="2"/>
  <c r="AQ239" i="2"/>
  <c r="AQ243" i="2"/>
  <c r="AS138" i="2"/>
  <c r="AS243" i="2"/>
  <c r="AU138" i="2"/>
  <c r="AW139" i="2"/>
  <c r="AW239" i="2"/>
  <c r="AW243" i="2"/>
  <c r="AY239" i="2"/>
  <c r="AY139" i="2"/>
  <c r="BA139" i="2"/>
  <c r="BC239" i="2"/>
  <c r="BE243" i="2"/>
  <c r="BE239" i="2"/>
  <c r="BG239" i="2"/>
  <c r="BG139" i="2"/>
  <c r="B240" i="2"/>
  <c r="B244" i="2"/>
  <c r="B140" i="2"/>
  <c r="B139" i="2"/>
  <c r="D139" i="2"/>
  <c r="D244" i="2"/>
  <c r="F140" i="2"/>
  <c r="F244" i="2"/>
  <c r="F139" i="2"/>
  <c r="L139" i="2"/>
  <c r="L140" i="2"/>
  <c r="N244" i="2"/>
  <c r="N140" i="2"/>
  <c r="R240" i="2"/>
  <c r="R244" i="2"/>
  <c r="R139" i="2"/>
  <c r="T140" i="2"/>
  <c r="V140" i="2"/>
  <c r="V244" i="2"/>
  <c r="X240" i="2"/>
  <c r="BC105" i="2"/>
  <c r="H107" i="2"/>
  <c r="H253" i="3"/>
  <c r="AR149" i="3"/>
  <c r="BD113" i="3"/>
  <c r="AB267" i="3"/>
  <c r="Z164" i="3"/>
  <c r="AD106" i="3"/>
  <c r="AW110" i="2"/>
  <c r="X112" i="2"/>
  <c r="AU135" i="2"/>
  <c r="N147" i="3"/>
  <c r="AR130" i="3"/>
  <c r="P226" i="2"/>
  <c r="AJ136" i="2"/>
  <c r="AF255" i="3"/>
  <c r="BB133" i="3"/>
  <c r="BF264" i="3"/>
  <c r="AN220" i="2"/>
  <c r="L135" i="2"/>
  <c r="AX247" i="3"/>
  <c r="AP273" i="3"/>
  <c r="BG221" i="2"/>
  <c r="T236" i="2"/>
  <c r="AX150" i="3"/>
  <c r="G111" i="2"/>
  <c r="R129" i="2"/>
  <c r="N112" i="2"/>
  <c r="BF115" i="2"/>
  <c r="AM136" i="2"/>
  <c r="B162" i="3"/>
  <c r="G211" i="2"/>
  <c r="N158" i="3"/>
  <c r="AR115" i="2"/>
  <c r="AZ224" i="2"/>
  <c r="AN255" i="3"/>
  <c r="X118" i="2"/>
  <c r="AV126" i="2"/>
  <c r="AL224" i="3"/>
  <c r="Z211" i="3"/>
  <c r="BD159" i="3"/>
  <c r="O115" i="2"/>
  <c r="Z261" i="3"/>
  <c r="L212" i="2"/>
  <c r="M122" i="2"/>
  <c r="AL231" i="3"/>
  <c r="BD227" i="3"/>
  <c r="AV120" i="3"/>
  <c r="AC110" i="2"/>
  <c r="AR150" i="3"/>
  <c r="Z137" i="2"/>
  <c r="R135" i="3"/>
  <c r="AV107" i="2"/>
  <c r="AW116" i="2"/>
  <c r="H125" i="2"/>
  <c r="AR234" i="2"/>
  <c r="AN118" i="2"/>
  <c r="BE120" i="2"/>
  <c r="BA125" i="2"/>
  <c r="BF140" i="3"/>
  <c r="I123" i="2"/>
  <c r="AN218" i="2"/>
  <c r="M130" i="2"/>
  <c r="E119" i="2"/>
  <c r="H163" i="3"/>
  <c r="AT247" i="3"/>
  <c r="L130" i="3"/>
  <c r="T159" i="3"/>
  <c r="AY215" i="2"/>
  <c r="E111" i="2"/>
  <c r="D159" i="3"/>
  <c r="AZ241" i="3"/>
  <c r="F138" i="3"/>
  <c r="BF118" i="3"/>
  <c r="AS237" i="2"/>
  <c r="AB158" i="3"/>
  <c r="Z167" i="3"/>
  <c r="AS227" i="2"/>
  <c r="O139" i="2"/>
  <c r="AP245" i="3"/>
  <c r="AN137" i="3"/>
  <c r="AF137" i="3"/>
  <c r="R230" i="2"/>
  <c r="AP260" i="3"/>
  <c r="V130" i="2"/>
  <c r="F127" i="3"/>
  <c r="AD108" i="2"/>
  <c r="AU209" i="2"/>
  <c r="R117" i="2"/>
  <c r="BA235" i="2"/>
  <c r="AV168" i="3"/>
  <c r="AM128" i="2"/>
  <c r="G118" i="2"/>
  <c r="Q137" i="2"/>
  <c r="AV123" i="2"/>
  <c r="AE213" i="2"/>
  <c r="AA110" i="2"/>
  <c r="AA128" i="2"/>
  <c r="AR238" i="2"/>
  <c r="AX224" i="3"/>
  <c r="AX257" i="3"/>
  <c r="R164" i="3"/>
  <c r="BB242" i="3"/>
  <c r="B236" i="3"/>
  <c r="BD167" i="3"/>
  <c r="AW217" i="2"/>
  <c r="L126" i="2"/>
  <c r="Z240" i="2"/>
  <c r="AD159" i="3"/>
  <c r="Z236" i="3"/>
  <c r="I133" i="2"/>
  <c r="AT143" i="3"/>
  <c r="H126" i="3"/>
  <c r="X124" i="2"/>
  <c r="AF232" i="2"/>
  <c r="BD128" i="2"/>
  <c r="BC237" i="2"/>
  <c r="AD157" i="3"/>
  <c r="BD259" i="3"/>
  <c r="AP143" i="3"/>
  <c r="Q112" i="2"/>
  <c r="AA223" i="2"/>
  <c r="BG125" i="2"/>
  <c r="BC139" i="2"/>
  <c r="AF162" i="3"/>
  <c r="AX231" i="3"/>
  <c r="T116" i="3"/>
  <c r="AZ160" i="3"/>
  <c r="AD131" i="2"/>
  <c r="W223" i="2"/>
  <c r="L240" i="2"/>
  <c r="AH244" i="3"/>
  <c r="AR224" i="2"/>
  <c r="B245" i="3"/>
  <c r="X172" i="3"/>
  <c r="AZ128" i="2"/>
  <c r="AK110" i="2"/>
  <c r="AO136" i="2"/>
  <c r="AH123" i="2"/>
  <c r="AH238" i="2"/>
  <c r="N234" i="2"/>
  <c r="AX232" i="3"/>
  <c r="AZ135" i="3"/>
  <c r="AC108" i="2"/>
  <c r="V115" i="2"/>
  <c r="BA120" i="2"/>
  <c r="AO213" i="2"/>
  <c r="L259" i="3"/>
  <c r="AD112" i="2"/>
  <c r="BF217" i="3"/>
  <c r="BF120" i="2"/>
  <c r="L116" i="3"/>
  <c r="B109" i="2"/>
  <c r="AN214" i="2"/>
  <c r="H132" i="2"/>
  <c r="N133" i="2"/>
  <c r="AJ135" i="2"/>
  <c r="I137" i="2"/>
  <c r="AZ253" i="3"/>
  <c r="P136" i="3"/>
  <c r="BB216" i="2"/>
  <c r="BB130" i="3"/>
  <c r="E217" i="2"/>
  <c r="BE117" i="2"/>
  <c r="V243" i="3"/>
  <c r="AJ222" i="2"/>
  <c r="X126" i="2"/>
  <c r="AB126" i="2"/>
  <c r="AT228" i="2"/>
  <c r="BB127" i="2"/>
  <c r="BB128" i="2"/>
  <c r="V240" i="2"/>
  <c r="AL110" i="3"/>
  <c r="AV275" i="3"/>
  <c r="BF175" i="3"/>
  <c r="AM225" i="2"/>
  <c r="AH129" i="2"/>
  <c r="AH268" i="3"/>
  <c r="Z120" i="3"/>
  <c r="F242" i="2"/>
  <c r="BD142" i="3"/>
  <c r="BE215" i="2"/>
  <c r="W133" i="2"/>
  <c r="V110" i="2"/>
  <c r="N242" i="2"/>
  <c r="S132" i="2"/>
  <c r="V174" i="3"/>
  <c r="P228" i="2"/>
  <c r="AA137" i="2"/>
  <c r="AN138" i="2"/>
  <c r="AX138" i="3"/>
  <c r="BG130" i="2"/>
  <c r="AY106" i="2"/>
  <c r="AU114" i="2"/>
  <c r="AH131" i="2"/>
  <c r="S237" i="2"/>
  <c r="AN133" i="2"/>
  <c r="AK237" i="2"/>
  <c r="BE213" i="2"/>
  <c r="BC241" i="2"/>
  <c r="AH166" i="3"/>
  <c r="AZ269" i="3"/>
  <c r="AN172" i="3"/>
  <c r="AF276" i="3"/>
  <c r="AJ269" i="3"/>
  <c r="E108" i="2"/>
  <c r="Z156" i="3"/>
  <c r="D255" i="3"/>
  <c r="AP227" i="3"/>
  <c r="BD153" i="3"/>
  <c r="H150" i="3"/>
  <c r="T237" i="3"/>
  <c r="H156" i="3"/>
  <c r="AZ151" i="3"/>
  <c r="BF130" i="3"/>
  <c r="AM131" i="2"/>
  <c r="AT216" i="3"/>
  <c r="AN169" i="3"/>
  <c r="AX214" i="2"/>
  <c r="AH273" i="3"/>
  <c r="AH152" i="3"/>
  <c r="H240" i="3"/>
  <c r="AH224" i="3"/>
  <c r="AX135" i="2"/>
  <c r="AK211" i="2"/>
  <c r="L176" i="3"/>
  <c r="AP169" i="3"/>
  <c r="T164" i="3"/>
  <c r="B167" i="3"/>
  <c r="AH234" i="2"/>
  <c r="T115" i="3"/>
  <c r="T115" i="2"/>
  <c r="BB148" i="3"/>
  <c r="AM120" i="2"/>
  <c r="AX238" i="3"/>
  <c r="Y106" i="2"/>
  <c r="N217" i="3"/>
  <c r="W237" i="2"/>
  <c r="AP142" i="3"/>
  <c r="AD152" i="3"/>
  <c r="V155" i="3"/>
  <c r="AZ115" i="3"/>
  <c r="BD171" i="3"/>
  <c r="AR174" i="3"/>
  <c r="AG241" i="2"/>
  <c r="AU137" i="2"/>
  <c r="AV242" i="3"/>
  <c r="AE129" i="2"/>
  <c r="AW125" i="2"/>
  <c r="AN236" i="2"/>
  <c r="E213" i="2"/>
  <c r="AT114" i="2"/>
  <c r="G129" i="2"/>
  <c r="AN132" i="2"/>
  <c r="P260" i="3"/>
  <c r="X150" i="3"/>
  <c r="N273" i="3"/>
  <c r="H218" i="2"/>
  <c r="T234" i="2"/>
  <c r="AB155" i="3"/>
  <c r="AB242" i="3"/>
  <c r="AR131" i="3"/>
  <c r="AX106" i="2"/>
  <c r="AH222" i="3"/>
  <c r="H264" i="3"/>
  <c r="AP136" i="2"/>
  <c r="AM221" i="2"/>
  <c r="AZ131" i="3"/>
  <c r="N119" i="3"/>
  <c r="AX212" i="2"/>
  <c r="BF259" i="3"/>
  <c r="BD236" i="3"/>
  <c r="AT228" i="3"/>
  <c r="AP224" i="3"/>
  <c r="H119" i="2"/>
  <c r="X274" i="3"/>
  <c r="AC130" i="2"/>
  <c r="AR136" i="2"/>
  <c r="R224" i="2"/>
  <c r="N244" i="3"/>
  <c r="AX233" i="3"/>
  <c r="AZ143" i="3"/>
  <c r="H271" i="3"/>
  <c r="F129" i="2"/>
  <c r="F128" i="2"/>
  <c r="L129" i="2"/>
  <c r="AT238" i="2"/>
  <c r="AS106" i="2"/>
  <c r="AH143" i="3"/>
  <c r="X134" i="2"/>
  <c r="AB121" i="3"/>
  <c r="AL121" i="3"/>
  <c r="AV137" i="2"/>
  <c r="BA239" i="2"/>
  <c r="S139" i="2"/>
  <c r="AB261" i="3"/>
  <c r="AF117" i="2"/>
  <c r="AP137" i="3"/>
  <c r="Z230" i="2"/>
  <c r="AD135" i="3"/>
  <c r="AD120" i="3"/>
  <c r="AF223" i="3"/>
  <c r="F177" i="3"/>
  <c r="AJ124" i="2"/>
  <c r="AR240" i="3"/>
  <c r="Z176" i="3"/>
  <c r="AJ273" i="3"/>
  <c r="AS121" i="2"/>
  <c r="BF126" i="2"/>
  <c r="AL212" i="3"/>
  <c r="U138" i="4"/>
  <c r="AR239" i="3"/>
  <c r="AR238" i="3"/>
  <c r="AP132" i="3"/>
  <c r="AB215" i="3"/>
  <c r="R273" i="3"/>
  <c r="BB259" i="3"/>
  <c r="V220" i="2"/>
  <c r="AF156" i="3"/>
  <c r="AK134" i="2"/>
  <c r="E130" i="2"/>
  <c r="V154" i="3"/>
  <c r="AT113" i="3"/>
  <c r="AH115" i="3"/>
  <c r="AP114" i="3"/>
  <c r="X278" i="3"/>
  <c r="AN278" i="3"/>
  <c r="AV110" i="2"/>
  <c r="AD251" i="3"/>
  <c r="AP220" i="2"/>
  <c r="BF123" i="2"/>
  <c r="AY235" i="2"/>
  <c r="AJ118" i="2"/>
  <c r="N131" i="2"/>
  <c r="R118" i="3"/>
  <c r="C125" i="2"/>
  <c r="P130" i="2"/>
  <c r="AH229" i="3"/>
  <c r="BB222" i="3"/>
  <c r="BG136" i="2"/>
  <c r="AY117" i="2"/>
  <c r="Y120" i="2"/>
  <c r="AU139" i="2"/>
  <c r="G136" i="2"/>
  <c r="X137" i="2"/>
  <c r="AE137" i="2"/>
  <c r="AS139" i="2"/>
  <c r="BC138" i="2"/>
  <c r="N139" i="2"/>
  <c r="AA138" i="2"/>
  <c r="AW138" i="2"/>
  <c r="P240" i="2"/>
  <c r="M241" i="2"/>
  <c r="T236" i="3"/>
  <c r="AS116" i="2"/>
  <c r="AV130" i="2"/>
  <c r="AJ237" i="3"/>
  <c r="BB214" i="3"/>
  <c r="BF216" i="3"/>
  <c r="AD213" i="3"/>
  <c r="D109" i="3"/>
  <c r="AT112" i="3"/>
  <c r="AB253" i="3"/>
  <c r="BD234" i="2"/>
  <c r="AB134" i="2"/>
  <c r="U136" i="2"/>
  <c r="AN263" i="3"/>
  <c r="R255" i="3"/>
  <c r="H255" i="3"/>
  <c r="AD123" i="3"/>
  <c r="V178" i="3"/>
  <c r="V168" i="3"/>
  <c r="H269" i="3"/>
  <c r="AA221" i="2"/>
  <c r="AF124" i="2"/>
  <c r="AP220" i="3"/>
  <c r="L133" i="2"/>
  <c r="BD157" i="3"/>
  <c r="BB131" i="3"/>
  <c r="AX225" i="3"/>
  <c r="H149" i="3"/>
  <c r="AI213" i="2"/>
  <c r="U117" i="2"/>
  <c r="P218" i="2"/>
  <c r="AC223" i="2"/>
  <c r="AH122" i="2"/>
  <c r="Y225" i="2"/>
  <c r="AW124" i="2"/>
  <c r="Z125" i="2"/>
  <c r="F144" i="3"/>
  <c r="V115" i="3"/>
  <c r="R116" i="3"/>
  <c r="AR164" i="3"/>
  <c r="AO111" i="2"/>
  <c r="AT148" i="3"/>
  <c r="P166" i="3"/>
  <c r="AL136" i="3"/>
  <c r="H134" i="3"/>
  <c r="AD212" i="3"/>
  <c r="AR235" i="3"/>
  <c r="Z114" i="3"/>
  <c r="AL136" i="2"/>
  <c r="O137" i="2"/>
  <c r="AB234" i="3"/>
  <c r="F251" i="3"/>
  <c r="Y113" i="2"/>
  <c r="X232" i="2"/>
  <c r="AC135" i="2"/>
  <c r="E135" i="2"/>
  <c r="AX250" i="3"/>
  <c r="H234" i="3"/>
  <c r="I111" i="2"/>
  <c r="AF237" i="3"/>
  <c r="H226" i="3"/>
  <c r="B166" i="3"/>
  <c r="AV237" i="3"/>
  <c r="AP109" i="2"/>
  <c r="AU110" i="2"/>
  <c r="AL114" i="2"/>
  <c r="L115" i="2"/>
  <c r="S115" i="2"/>
  <c r="AX113" i="3"/>
  <c r="N137" i="3"/>
  <c r="V179" i="3"/>
  <c r="F169" i="3"/>
  <c r="AL113" i="2"/>
  <c r="B131" i="2"/>
  <c r="AJ250" i="3"/>
  <c r="AF268" i="3"/>
  <c r="AX121" i="3"/>
  <c r="I225" i="2"/>
  <c r="AY127" i="2"/>
  <c r="BC127" i="2"/>
  <c r="R243" i="3"/>
  <c r="AZ242" i="3"/>
  <c r="V135" i="3"/>
  <c r="R214" i="3"/>
  <c r="P130" i="3"/>
  <c r="D130" i="3"/>
  <c r="R233" i="3"/>
  <c r="AL124" i="3"/>
  <c r="AP223" i="3"/>
  <c r="L219" i="3"/>
  <c r="AH218" i="3"/>
  <c r="AX166" i="3"/>
  <c r="L116" i="2"/>
  <c r="F122" i="2"/>
  <c r="AP228" i="2"/>
  <c r="AU126" i="2"/>
  <c r="AY231" i="2"/>
  <c r="R128" i="2"/>
  <c r="AR228" i="2"/>
  <c r="AI129" i="2"/>
  <c r="AT159" i="3"/>
  <c r="AZ158" i="3"/>
  <c r="AJ239" i="3"/>
  <c r="X134" i="3"/>
  <c r="AV173" i="3"/>
  <c r="L169" i="3"/>
  <c r="Z270" i="3"/>
  <c r="AH269" i="3"/>
  <c r="AL172" i="3"/>
  <c r="L152" i="3"/>
  <c r="T233" i="3"/>
  <c r="AZ154" i="3"/>
  <c r="AZ147" i="3"/>
  <c r="F249" i="3"/>
  <c r="O123" i="2"/>
  <c r="AL150" i="3"/>
  <c r="AN248" i="3"/>
  <c r="AF144" i="3"/>
  <c r="AF246" i="3"/>
  <c r="AH210" i="3"/>
  <c r="Z110" i="3"/>
  <c r="BG129" i="2"/>
  <c r="AW107" i="2"/>
  <c r="O213" i="2"/>
  <c r="AH255" i="3"/>
  <c r="AT250" i="3"/>
  <c r="AP250" i="3"/>
  <c r="Z146" i="3"/>
  <c r="Z179" i="3"/>
  <c r="AU125" i="2"/>
  <c r="AZ240" i="2"/>
  <c r="AX248" i="3"/>
  <c r="AM111" i="2"/>
  <c r="AH222" i="2"/>
  <c r="BC111" i="2"/>
  <c r="AT264" i="3"/>
  <c r="W221" i="2"/>
  <c r="AN256" i="3"/>
  <c r="BB220" i="2"/>
  <c r="R109" i="3"/>
  <c r="E123" i="2"/>
  <c r="D156" i="3"/>
  <c r="H260" i="3"/>
  <c r="D256" i="3"/>
  <c r="AU115" i="2"/>
  <c r="I114" i="2"/>
  <c r="AO115" i="2"/>
  <c r="BA114" i="2"/>
  <c r="U219" i="2"/>
  <c r="BD267" i="3"/>
  <c r="AE128" i="2"/>
  <c r="AD116" i="2"/>
  <c r="AH145" i="3"/>
  <c r="AE243" i="2"/>
  <c r="H113" i="2"/>
  <c r="AV210" i="2"/>
  <c r="BF122" i="3"/>
  <c r="V119" i="3"/>
  <c r="BD217" i="3"/>
  <c r="B124" i="3"/>
  <c r="F221" i="3"/>
  <c r="L141" i="3"/>
  <c r="AJ241" i="3"/>
  <c r="BF234" i="3"/>
  <c r="BD132" i="3"/>
  <c r="AZ133" i="3"/>
  <c r="Z128" i="3"/>
  <c r="V233" i="3"/>
  <c r="BB120" i="3"/>
  <c r="T169" i="3"/>
  <c r="AB269" i="3"/>
  <c r="Z124" i="3"/>
  <c r="AF122" i="3"/>
  <c r="AB223" i="3"/>
  <c r="L221" i="3"/>
  <c r="L117" i="3"/>
  <c r="BC223" i="2"/>
  <c r="AE120" i="2"/>
  <c r="L123" i="2"/>
  <c r="W123" i="2"/>
  <c r="Z124" i="2"/>
  <c r="D137" i="2"/>
  <c r="AY237" i="2"/>
  <c r="AL257" i="3"/>
  <c r="R275" i="3"/>
  <c r="P132" i="2"/>
  <c r="AN254" i="3"/>
  <c r="AD151" i="3"/>
  <c r="Z132" i="2"/>
  <c r="V114" i="3"/>
  <c r="V156" i="3"/>
  <c r="AH235" i="3"/>
  <c r="AO113" i="2"/>
  <c r="AZ266" i="3"/>
  <c r="L160" i="3"/>
  <c r="AJ118" i="3"/>
  <c r="D140" i="2"/>
  <c r="BB225" i="3"/>
  <c r="BD280" i="3"/>
  <c r="H160" i="3"/>
  <c r="P249" i="3"/>
  <c r="AN251" i="3"/>
  <c r="AT217" i="3"/>
  <c r="AH116" i="3"/>
  <c r="N219" i="3"/>
  <c r="AB110" i="3"/>
  <c r="AZ272" i="3"/>
  <c r="AX176" i="3"/>
  <c r="AR280" i="3"/>
  <c r="BE111" i="2"/>
  <c r="L159" i="3"/>
  <c r="Z260" i="3"/>
  <c r="AB260" i="3"/>
  <c r="T156" i="3"/>
  <c r="P140" i="3"/>
  <c r="L124" i="3"/>
  <c r="F225" i="3"/>
  <c r="AZ177" i="3"/>
  <c r="AD176" i="3"/>
  <c r="AH174" i="3"/>
  <c r="Z275" i="3"/>
  <c r="R271" i="3"/>
  <c r="AA229" i="2"/>
  <c r="O125" i="2"/>
  <c r="AL129" i="2"/>
  <c r="BA130" i="2"/>
  <c r="H242" i="3"/>
  <c r="BF135" i="3"/>
  <c r="L241" i="3"/>
  <c r="B237" i="3"/>
  <c r="BB227" i="3"/>
  <c r="AB227" i="3"/>
  <c r="P126" i="3"/>
  <c r="AR216" i="3"/>
  <c r="AT168" i="3"/>
  <c r="R226" i="2"/>
  <c r="L258" i="3"/>
  <c r="AX132" i="3"/>
  <c r="AA112" i="2"/>
  <c r="AZ161" i="3"/>
  <c r="N167" i="3"/>
  <c r="AW135" i="2"/>
  <c r="AJ278" i="3"/>
  <c r="AV176" i="3"/>
  <c r="AJ277" i="3"/>
  <c r="X120" i="3"/>
  <c r="AV133" i="2"/>
  <c r="BF255" i="3"/>
  <c r="AH157" i="3"/>
  <c r="AF210" i="3"/>
  <c r="AU129" i="2"/>
  <c r="D136" i="3"/>
  <c r="Z234" i="2"/>
  <c r="AD146" i="3"/>
  <c r="D108" i="3"/>
  <c r="C139" i="2"/>
  <c r="AS110" i="2"/>
  <c r="AT136" i="3"/>
  <c r="AJ133" i="3"/>
  <c r="AP168" i="3"/>
  <c r="AQ233" i="2"/>
  <c r="X179" i="3"/>
  <c r="AJ279" i="3"/>
  <c r="BF227" i="3"/>
  <c r="S135" i="2"/>
  <c r="Z165" i="3"/>
  <c r="BF214" i="2"/>
  <c r="I120" i="2"/>
  <c r="F133" i="3"/>
  <c r="AG211" i="2"/>
  <c r="AT226" i="2"/>
  <c r="AJ167" i="3"/>
  <c r="AO107" i="2"/>
  <c r="BB240" i="2"/>
  <c r="AB126" i="3"/>
  <c r="BG211" i="2"/>
  <c r="AK113" i="2"/>
  <c r="R128" i="3"/>
  <c r="AD113" i="3"/>
  <c r="BG241" i="2"/>
  <c r="AE132" i="2"/>
  <c r="P121" i="2"/>
  <c r="AD138" i="3"/>
  <c r="AM235" i="2"/>
  <c r="AT145" i="3"/>
  <c r="AT240" i="3"/>
  <c r="BA227" i="2"/>
  <c r="D150" i="3"/>
  <c r="E211" i="2"/>
  <c r="BD256" i="3"/>
  <c r="BG243" i="2"/>
  <c r="P272" i="3"/>
  <c r="AW221" i="2"/>
  <c r="AN217" i="3"/>
  <c r="AK107" i="2"/>
  <c r="T240" i="3"/>
  <c r="C136" i="2"/>
  <c r="Z147" i="3"/>
  <c r="L247" i="3"/>
  <c r="AB209" i="3"/>
  <c r="F279" i="3"/>
  <c r="AF114" i="2"/>
  <c r="AV119" i="2"/>
  <c r="C215" i="2"/>
  <c r="AN114" i="2"/>
  <c r="BF152" i="3"/>
  <c r="AZ257" i="3"/>
  <c r="Z108" i="2"/>
  <c r="AT115" i="2"/>
  <c r="B133" i="2"/>
  <c r="BF226" i="2"/>
  <c r="AF264" i="3"/>
  <c r="G127" i="2"/>
  <c r="AR112" i="2"/>
  <c r="P224" i="2"/>
  <c r="AF225" i="3"/>
  <c r="AL120" i="2"/>
  <c r="M213" i="2"/>
  <c r="AD252" i="3"/>
  <c r="AL142" i="3"/>
  <c r="R231" i="3"/>
  <c r="BF125" i="3"/>
  <c r="AT225" i="3"/>
  <c r="Z138" i="2"/>
  <c r="AJ246" i="3"/>
  <c r="B115" i="2"/>
  <c r="D108" i="2"/>
  <c r="AR225" i="3"/>
  <c r="L108" i="2"/>
  <c r="BB135" i="2"/>
  <c r="V135" i="2"/>
  <c r="AC239" i="2"/>
  <c r="B112" i="3"/>
  <c r="V167" i="3"/>
  <c r="AL148" i="3"/>
  <c r="AJ227" i="3"/>
  <c r="BD269" i="3"/>
  <c r="S217" i="2"/>
  <c r="Z117" i="2"/>
  <c r="AS118" i="2"/>
  <c r="AF220" i="2"/>
  <c r="AE209" i="2"/>
  <c r="X141" i="3"/>
  <c r="P133" i="3"/>
  <c r="L128" i="3"/>
  <c r="N240" i="2"/>
  <c r="F120" i="3"/>
  <c r="AQ217" i="2"/>
  <c r="AL134" i="2"/>
  <c r="AB137" i="2"/>
  <c r="R209" i="3"/>
  <c r="BA107" i="2"/>
  <c r="F214" i="2"/>
  <c r="T214" i="2"/>
  <c r="AD214" i="2"/>
  <c r="AR160" i="3"/>
  <c r="AZ111" i="2"/>
  <c r="AD128" i="3"/>
  <c r="E235" i="2"/>
  <c r="BF134" i="3"/>
  <c r="BC125" i="2"/>
  <c r="AT236" i="2"/>
  <c r="M219" i="2"/>
  <c r="F136" i="3"/>
  <c r="AL240" i="3"/>
  <c r="AL211" i="3"/>
  <c r="AH223" i="3"/>
  <c r="N110" i="2"/>
  <c r="AJ210" i="2"/>
  <c r="X224" i="2"/>
  <c r="AJ132" i="2"/>
  <c r="AJ133" i="2"/>
  <c r="AY138" i="2"/>
  <c r="M243" i="2"/>
  <c r="P140" i="2"/>
  <c r="D265" i="3"/>
  <c r="AX255" i="3"/>
  <c r="AQ125" i="2"/>
  <c r="AF129" i="2"/>
  <c r="AV129" i="2"/>
  <c r="BC135" i="2"/>
  <c r="H244" i="3"/>
  <c r="BD270" i="3"/>
  <c r="BG133" i="2"/>
  <c r="BD221" i="3"/>
  <c r="BG128" i="2"/>
  <c r="P105" i="2"/>
  <c r="AL118" i="2"/>
  <c r="D134" i="2"/>
  <c r="AR216" i="2"/>
  <c r="P217" i="3"/>
  <c r="AX279" i="3"/>
  <c r="T250" i="3"/>
  <c r="AD114" i="2"/>
  <c r="BF170" i="3"/>
  <c r="D121" i="2"/>
  <c r="AF240" i="2"/>
  <c r="AP240" i="2"/>
  <c r="W241" i="2"/>
  <c r="Y241" i="2"/>
  <c r="AI241" i="2"/>
  <c r="AY241" i="2"/>
  <c r="BA241" i="2"/>
  <c r="B242" i="2"/>
  <c r="T242" i="2"/>
  <c r="V242" i="2"/>
  <c r="Z142" i="2"/>
  <c r="W243" i="2"/>
  <c r="AI243" i="2"/>
  <c r="H244" i="2"/>
  <c r="L144" i="2"/>
  <c r="L244" i="2"/>
  <c r="T244" i="2"/>
  <c r="Z244" i="2"/>
  <c r="AN244" i="2"/>
  <c r="AP244" i="2"/>
  <c r="AP144" i="2"/>
  <c r="AV244" i="2"/>
  <c r="AV144" i="2"/>
  <c r="E245" i="2"/>
  <c r="I245" i="2"/>
  <c r="AE245" i="2"/>
  <c r="AY245" i="2"/>
  <c r="BA144" i="2"/>
  <c r="BC145" i="2"/>
  <c r="BC144" i="2"/>
  <c r="AP145" i="2"/>
  <c r="AV246" i="2"/>
  <c r="AV145" i="2"/>
  <c r="BH246" i="2"/>
  <c r="BA247" i="2"/>
  <c r="BG247" i="2"/>
  <c r="F248" i="2"/>
  <c r="L148" i="2"/>
  <c r="L147" i="2"/>
  <c r="AF248" i="2"/>
  <c r="AJ248" i="2"/>
  <c r="AJ148" i="2"/>
  <c r="AR147" i="2"/>
  <c r="AR248" i="2"/>
  <c r="AT248" i="2"/>
  <c r="AX248" i="2"/>
  <c r="I249" i="2"/>
  <c r="AA149" i="2"/>
  <c r="AE149" i="2"/>
  <c r="AI148" i="2"/>
  <c r="AI249" i="2"/>
  <c r="AQ249" i="2"/>
  <c r="AU149" i="2"/>
  <c r="AU249" i="2"/>
  <c r="BA249" i="2"/>
  <c r="BE249" i="2"/>
  <c r="B150" i="2"/>
  <c r="D250" i="2"/>
  <c r="V149" i="2"/>
  <c r="V250" i="2"/>
  <c r="AH250" i="2"/>
  <c r="AJ150" i="2"/>
  <c r="AJ250" i="2"/>
  <c r="AM251" i="2"/>
  <c r="AO251" i="2"/>
  <c r="AQ251" i="2"/>
  <c r="AY251" i="2"/>
  <c r="BA151" i="2"/>
  <c r="BA251" i="2"/>
  <c r="BG251" i="2"/>
  <c r="BG150" i="2"/>
  <c r="F252" i="2"/>
  <c r="F152" i="2"/>
  <c r="F151" i="2"/>
  <c r="AB151" i="2"/>
  <c r="AB152" i="2"/>
  <c r="AF152" i="2"/>
  <c r="AF252" i="2"/>
  <c r="E253" i="2"/>
  <c r="S253" i="2"/>
  <c r="AA253" i="2"/>
  <c r="AM253" i="2"/>
  <c r="AQ253" i="2"/>
  <c r="BC253" i="2"/>
  <c r="BE253" i="2"/>
  <c r="AB154" i="2"/>
  <c r="AD254" i="2"/>
  <c r="AJ254" i="2"/>
  <c r="AV254" i="2"/>
  <c r="AX254" i="2"/>
  <c r="AA255" i="2"/>
  <c r="AE255" i="2"/>
  <c r="AM154" i="4"/>
  <c r="AM155" i="2"/>
  <c r="AP256" i="2"/>
  <c r="AV256" i="2"/>
  <c r="BC257" i="2"/>
  <c r="BG157" i="2"/>
  <c r="BG257" i="2"/>
  <c r="B258" i="2"/>
  <c r="P258" i="2"/>
  <c r="P158" i="2"/>
  <c r="R258" i="2"/>
  <c r="T158" i="2"/>
  <c r="V258" i="2"/>
  <c r="X258" i="2"/>
  <c r="AP258" i="2"/>
  <c r="AV157" i="2"/>
  <c r="E259" i="2"/>
  <c r="I259" i="2"/>
  <c r="O259" i="2"/>
  <c r="AA259" i="2"/>
  <c r="AI259" i="2"/>
  <c r="B260" i="2"/>
  <c r="D260" i="2"/>
  <c r="X159" i="2"/>
  <c r="X160" i="2"/>
  <c r="AF260" i="2"/>
  <c r="AL260" i="2"/>
  <c r="AN260" i="2"/>
  <c r="AP260" i="2"/>
  <c r="AT260" i="2"/>
  <c r="BD260" i="2"/>
  <c r="AA261" i="2"/>
  <c r="AI261" i="2"/>
  <c r="BA261" i="2"/>
  <c r="F162" i="2"/>
  <c r="F161" i="2"/>
  <c r="X262" i="2"/>
  <c r="AH161" i="2"/>
  <c r="AH262" i="2"/>
  <c r="AH162" i="2"/>
  <c r="AN162" i="2"/>
  <c r="AV162" i="2"/>
  <c r="AX161" i="2"/>
  <c r="AX262" i="2"/>
  <c r="W263" i="2"/>
  <c r="BE263" i="2"/>
  <c r="F264" i="2"/>
  <c r="Z264" i="2"/>
  <c r="AH264" i="2"/>
  <c r="AR264" i="2"/>
  <c r="AV163" i="2"/>
  <c r="AV264" i="2"/>
  <c r="AM265" i="2"/>
  <c r="AQ265" i="2"/>
  <c r="BA265" i="2"/>
  <c r="BG265" i="2"/>
  <c r="H166" i="2"/>
  <c r="T266" i="2"/>
  <c r="X266" i="2"/>
  <c r="AN266" i="2"/>
  <c r="AR266" i="2"/>
  <c r="AX266" i="2"/>
  <c r="BB266" i="2"/>
  <c r="AA267" i="2"/>
  <c r="AM267" i="2"/>
  <c r="D168" i="2"/>
  <c r="AA269" i="2"/>
  <c r="AE269" i="2"/>
  <c r="BG269" i="2"/>
  <c r="BG168" i="2"/>
  <c r="B270" i="2"/>
  <c r="D270" i="2"/>
  <c r="F270" i="2"/>
  <c r="H270" i="2"/>
  <c r="V270" i="2"/>
  <c r="V170" i="2"/>
  <c r="X270" i="2"/>
  <c r="AB169" i="2"/>
  <c r="AD170" i="2"/>
  <c r="AF169" i="2"/>
  <c r="AH270" i="2"/>
  <c r="AR270" i="2"/>
  <c r="AA271" i="2"/>
  <c r="AQ271" i="2"/>
  <c r="AU271" i="2"/>
  <c r="T272" i="2"/>
  <c r="X276" i="2"/>
  <c r="X172" i="2"/>
  <c r="AF276" i="2"/>
  <c r="AF272" i="2"/>
  <c r="B278" i="2"/>
  <c r="F174" i="2"/>
  <c r="F274" i="2"/>
  <c r="L278" i="2"/>
  <c r="V274" i="2"/>
  <c r="AB274" i="2"/>
  <c r="AJ274" i="2"/>
  <c r="AI275" i="2"/>
  <c r="AM275" i="2"/>
  <c r="AQ275" i="2"/>
  <c r="AU275" i="2"/>
  <c r="AY275" i="2"/>
  <c r="BH166" i="5"/>
  <c r="BH179" i="5"/>
  <c r="G181" i="5"/>
  <c r="S80" i="7"/>
  <c r="AE282" i="5"/>
  <c r="AY80" i="7"/>
  <c r="BG282" i="5"/>
  <c r="D283" i="5"/>
  <c r="L283" i="5"/>
  <c r="T283" i="5"/>
  <c r="AL182" i="5"/>
  <c r="AN283" i="5"/>
  <c r="AV283" i="5"/>
  <c r="AZ283" i="5"/>
  <c r="M82" i="7"/>
  <c r="AG82" i="7"/>
  <c r="D184" i="5"/>
  <c r="T184" i="5"/>
  <c r="AP184" i="5"/>
  <c r="BB185" i="5"/>
  <c r="BF285" i="5"/>
  <c r="C286" i="5"/>
  <c r="G185" i="5"/>
  <c r="M286" i="5"/>
  <c r="Q185" i="5"/>
  <c r="U286" i="5"/>
  <c r="W84" i="7"/>
  <c r="W290" i="7" s="1"/>
  <c r="Y185" i="5"/>
  <c r="AC185" i="5"/>
  <c r="AK185" i="5"/>
  <c r="AS185" i="5"/>
  <c r="BA286" i="5"/>
  <c r="BE286" i="5"/>
  <c r="F186" i="5"/>
  <c r="P186" i="5"/>
  <c r="BB287" i="5"/>
  <c r="BD287" i="5"/>
  <c r="U86" i="7"/>
  <c r="U188" i="7" s="1"/>
  <c r="AK187" i="5"/>
  <c r="AM288" i="5"/>
  <c r="AO86" i="7"/>
  <c r="AO188" i="7" s="1"/>
  <c r="AU288" i="5"/>
  <c r="BA86" i="7"/>
  <c r="BA292" i="7" s="1"/>
  <c r="BC288" i="5"/>
  <c r="BG288" i="5"/>
  <c r="G85" i="7"/>
  <c r="H86" i="7"/>
  <c r="H292" i="7" s="1"/>
  <c r="BH251" i="8"/>
  <c r="BH256" i="8"/>
  <c r="BH62" i="7"/>
  <c r="V82" i="7"/>
  <c r="H190" i="4"/>
  <c r="Z190" i="4"/>
  <c r="AP190" i="4"/>
  <c r="BD190" i="4"/>
  <c r="U191" i="4"/>
  <c r="AC191" i="4"/>
  <c r="AK191" i="4"/>
  <c r="BH191" i="4"/>
  <c r="J189" i="3"/>
  <c r="BA191" i="4"/>
  <c r="BE191" i="4"/>
  <c r="B290" i="6"/>
  <c r="E291" i="6"/>
  <c r="R289" i="6"/>
  <c r="Z289" i="6"/>
  <c r="AH289" i="6"/>
  <c r="AL289" i="6"/>
  <c r="AT289" i="6"/>
  <c r="BB290" i="6"/>
  <c r="P291" i="6"/>
  <c r="X291" i="6"/>
  <c r="AB291" i="6"/>
  <c r="AJ291" i="6"/>
  <c r="AR291" i="6"/>
  <c r="AT190" i="7"/>
  <c r="AT191" i="7"/>
  <c r="BA190" i="7"/>
  <c r="BA191" i="7"/>
  <c r="J90" i="7"/>
  <c r="J296" i="7" s="1"/>
  <c r="D191" i="4"/>
  <c r="D190" i="4"/>
  <c r="N191" i="4"/>
  <c r="N190" i="4"/>
  <c r="V191" i="4"/>
  <c r="V190" i="4"/>
  <c r="AD191" i="4"/>
  <c r="AD190" i="4"/>
  <c r="AL191" i="4"/>
  <c r="AL190" i="4"/>
  <c r="AT191" i="4"/>
  <c r="AT190" i="4"/>
  <c r="BB149" i="5"/>
  <c r="V153" i="5"/>
  <c r="S256" i="5"/>
  <c r="AT156" i="5"/>
  <c r="AR267" i="5"/>
  <c r="AQ163" i="5"/>
  <c r="V273" i="5"/>
  <c r="C270" i="5"/>
  <c r="AE276" i="5"/>
  <c r="C282" i="5"/>
  <c r="G282" i="5"/>
  <c r="M282" i="5"/>
  <c r="AG282" i="5"/>
  <c r="AK282" i="5"/>
  <c r="AO282" i="5"/>
  <c r="AS282" i="5"/>
  <c r="F283" i="5"/>
  <c r="P283" i="5"/>
  <c r="AL283" i="5"/>
  <c r="AR283" i="5"/>
  <c r="BD283" i="5"/>
  <c r="M284" i="5"/>
  <c r="O284" i="5"/>
  <c r="S284" i="5"/>
  <c r="W284" i="5"/>
  <c r="AA284" i="5"/>
  <c r="AS284" i="5"/>
  <c r="AU284" i="5"/>
  <c r="AY284" i="5"/>
  <c r="BC284" i="5"/>
  <c r="BG284" i="5"/>
  <c r="BB285" i="5"/>
  <c r="AC286" i="5"/>
  <c r="AK286" i="5"/>
  <c r="AS286" i="5"/>
  <c r="E288" i="5"/>
  <c r="O288" i="5"/>
  <c r="W288" i="5"/>
  <c r="AE288" i="5"/>
  <c r="BA288" i="5"/>
  <c r="Q181" i="5"/>
  <c r="U181" i="5"/>
  <c r="AC181" i="5"/>
  <c r="AK181" i="5"/>
  <c r="AS181" i="5"/>
  <c r="BB181" i="5"/>
  <c r="F182" i="5"/>
  <c r="P182" i="5"/>
  <c r="X182" i="5"/>
  <c r="AF182" i="5"/>
  <c r="AR182" i="5"/>
  <c r="BA182" i="5"/>
  <c r="E183" i="5"/>
  <c r="O183" i="5"/>
  <c r="W183" i="5"/>
  <c r="AC183" i="5"/>
  <c r="AI183" i="5"/>
  <c r="AQ183" i="5"/>
  <c r="AY183" i="5"/>
  <c r="N184" i="5"/>
  <c r="Z184" i="5"/>
  <c r="AH184" i="5"/>
  <c r="AX184" i="5"/>
  <c r="BG184" i="5"/>
  <c r="X186" i="5"/>
  <c r="AF186" i="5"/>
  <c r="AV186" i="5"/>
  <c r="E187" i="5"/>
  <c r="W187" i="5"/>
  <c r="AY187" i="5"/>
  <c r="BA80" i="7"/>
  <c r="P81" i="7"/>
  <c r="AF81" i="7"/>
  <c r="AR81" i="7"/>
  <c r="BC82" i="7"/>
  <c r="BG82" i="7"/>
  <c r="BF84" i="7"/>
  <c r="BH279" i="5"/>
  <c r="BH219" i="5"/>
  <c r="BF80" i="7"/>
  <c r="K3" i="8"/>
  <c r="BD191" i="4"/>
  <c r="J191" i="2"/>
  <c r="J79" i="5"/>
  <c r="J88" i="7"/>
  <c r="J294" i="7" s="1"/>
  <c r="G191" i="4"/>
  <c r="J190" i="3"/>
  <c r="D12" i="13"/>
  <c r="B10" i="13"/>
  <c r="G89" i="12"/>
  <c r="F7" i="13"/>
  <c r="D89" i="12"/>
  <c r="G289" i="2"/>
  <c r="G289" i="8"/>
  <c r="G291" i="8"/>
  <c r="G292" i="6"/>
  <c r="J190" i="6"/>
  <c r="K90" i="6"/>
  <c r="K89" i="3"/>
  <c r="K89" i="6"/>
  <c r="K89" i="8"/>
  <c r="K191" i="8" s="1"/>
  <c r="K89" i="2"/>
  <c r="G289" i="3"/>
  <c r="G290" i="3"/>
  <c r="G291" i="3"/>
  <c r="G327" i="4"/>
  <c r="G290" i="2"/>
  <c r="G289" i="5"/>
  <c r="G291" i="5"/>
  <c r="G290" i="8"/>
  <c r="G289" i="6"/>
  <c r="G291" i="6"/>
  <c r="J19" i="8"/>
  <c r="J20" i="8"/>
  <c r="J21" i="8"/>
  <c r="J22" i="8"/>
  <c r="J23" i="8"/>
  <c r="J24" i="8"/>
  <c r="J25" i="8"/>
  <c r="J26" i="8"/>
  <c r="K26" i="8" s="1"/>
  <c r="J27" i="8"/>
  <c r="J28" i="8"/>
  <c r="J30" i="8"/>
  <c r="J31" i="8"/>
  <c r="J3" i="6"/>
  <c r="J11" i="6"/>
  <c r="J15" i="6"/>
  <c r="J17" i="6"/>
  <c r="J19" i="6"/>
  <c r="J23" i="6"/>
  <c r="J27" i="6"/>
  <c r="J31" i="6"/>
  <c r="J37" i="6"/>
  <c r="J39" i="6"/>
  <c r="J89" i="12"/>
  <c r="K88" i="6"/>
  <c r="K88" i="2"/>
  <c r="G190" i="7"/>
  <c r="J29" i="8"/>
  <c r="K29" i="8" s="1"/>
  <c r="J32" i="8"/>
  <c r="K32" i="8" s="1"/>
  <c r="J33" i="8"/>
  <c r="K33" i="8" s="1"/>
  <c r="J34" i="8"/>
  <c r="K34" i="8" s="1"/>
  <c r="J35" i="8"/>
  <c r="J36" i="8"/>
  <c r="K36" i="8" s="1"/>
  <c r="J37" i="8"/>
  <c r="K37" i="8" s="1"/>
  <c r="J38" i="8"/>
  <c r="J39" i="8"/>
  <c r="J40" i="8"/>
  <c r="K40" i="8" s="1"/>
  <c r="J41" i="8"/>
  <c r="K41" i="8" s="1"/>
  <c r="J42" i="8"/>
  <c r="K42" i="8" s="1"/>
  <c r="J43" i="8"/>
  <c r="J44" i="8"/>
  <c r="K44" i="8" s="1"/>
  <c r="J45" i="8"/>
  <c r="K45" i="8" s="1"/>
  <c r="J46" i="8"/>
  <c r="K46" i="8" s="1"/>
  <c r="J47" i="8"/>
  <c r="J48" i="8"/>
  <c r="K48" i="8" s="1"/>
  <c r="J49" i="8"/>
  <c r="K49" i="8" s="1"/>
  <c r="J50" i="8"/>
  <c r="K50" i="8" s="1"/>
  <c r="J51" i="8"/>
  <c r="J52" i="8"/>
  <c r="K52" i="8" s="1"/>
  <c r="J53" i="8"/>
  <c r="K53" i="8" s="1"/>
  <c r="J54" i="8"/>
  <c r="K54" i="8" s="1"/>
  <c r="J55" i="8"/>
  <c r="J56" i="8"/>
  <c r="K56" i="8" s="1"/>
  <c r="J57" i="8"/>
  <c r="K57" i="8" s="1"/>
  <c r="J58" i="8"/>
  <c r="K58" i="8" s="1"/>
  <c r="J59" i="8"/>
  <c r="J60" i="8"/>
  <c r="K60" i="8" s="1"/>
  <c r="J61" i="8"/>
  <c r="K61" i="8" s="1"/>
  <c r="J63" i="8"/>
  <c r="J64" i="8"/>
  <c r="K64" i="8" s="1"/>
  <c r="J65" i="8"/>
  <c r="K65" i="8" s="1"/>
  <c r="J66" i="8"/>
  <c r="J67" i="8"/>
  <c r="J68" i="8"/>
  <c r="K68" i="8" s="1"/>
  <c r="J69" i="8"/>
  <c r="K69" i="8" s="1"/>
  <c r="J70" i="8"/>
  <c r="K70" i="8" s="1"/>
  <c r="J71" i="8"/>
  <c r="J72" i="8"/>
  <c r="K72" i="8" s="1"/>
  <c r="J73" i="8"/>
  <c r="K73" i="8" s="1"/>
  <c r="J74" i="8"/>
  <c r="K74" i="8" s="1"/>
  <c r="J76" i="8"/>
  <c r="J77" i="8"/>
  <c r="K77" i="8" s="1"/>
  <c r="J78" i="8"/>
  <c r="K78" i="8" s="1"/>
  <c r="J79" i="8"/>
  <c r="J80" i="8"/>
  <c r="K80" i="8" s="1"/>
  <c r="J81" i="8"/>
  <c r="K81" i="8" s="1"/>
  <c r="J82" i="8"/>
  <c r="K82" i="8" s="1"/>
  <c r="J28" i="6"/>
  <c r="J43" i="6"/>
  <c r="J87" i="7"/>
  <c r="J189" i="5"/>
  <c r="AQ214" i="3"/>
  <c r="Y220" i="3"/>
  <c r="M221" i="3"/>
  <c r="BG225" i="3"/>
  <c r="O228" i="3"/>
  <c r="AC228" i="3"/>
  <c r="AK232" i="3"/>
  <c r="S235" i="3"/>
  <c r="AC240" i="3"/>
  <c r="AS141" i="3"/>
  <c r="E246" i="3"/>
  <c r="I246" i="3"/>
  <c r="AI246" i="3"/>
  <c r="I247" i="3"/>
  <c r="AS248" i="3"/>
  <c r="AW252" i="3"/>
  <c r="BG253" i="3"/>
  <c r="BG161" i="3"/>
  <c r="AU266" i="3"/>
  <c r="M270" i="3"/>
  <c r="AU171" i="3"/>
  <c r="Q172" i="3"/>
  <c r="I274" i="3"/>
  <c r="S274" i="3"/>
  <c r="I278" i="3"/>
  <c r="U280" i="3"/>
  <c r="Y281" i="3"/>
  <c r="BG281" i="3"/>
  <c r="AK131" i="3"/>
  <c r="BG209" i="3"/>
  <c r="W218" i="3"/>
  <c r="AK220" i="3"/>
  <c r="S122" i="3"/>
  <c r="M233" i="3"/>
  <c r="BG245" i="3"/>
  <c r="AU246" i="3"/>
  <c r="G248" i="3"/>
  <c r="AE250" i="3"/>
  <c r="G256" i="3"/>
  <c r="AY258" i="3"/>
  <c r="C264" i="3"/>
  <c r="M288" i="3"/>
  <c r="H210" i="2"/>
  <c r="BC113" i="2"/>
  <c r="Y125" i="2"/>
  <c r="N126" i="2"/>
  <c r="R126" i="2"/>
  <c r="AT126" i="2"/>
  <c r="AX126" i="2"/>
  <c r="J24" i="2"/>
  <c r="BB126" i="2"/>
  <c r="U127" i="2"/>
  <c r="AS127" i="2"/>
  <c r="AD128" i="2"/>
  <c r="AH128" i="2"/>
  <c r="AP128" i="2"/>
  <c r="AT128" i="2"/>
  <c r="J26" i="2"/>
  <c r="AW129" i="2"/>
  <c r="BC129" i="2"/>
  <c r="AH130" i="2"/>
  <c r="AT130" i="2"/>
  <c r="J28" i="2"/>
  <c r="C131" i="2"/>
  <c r="O231" i="2"/>
  <c r="BC131" i="2"/>
  <c r="J30" i="2"/>
  <c r="BD232" i="2"/>
  <c r="C133" i="2"/>
  <c r="H134" i="2"/>
  <c r="N134" i="2"/>
  <c r="J32" i="2"/>
  <c r="BB134" i="2"/>
  <c r="C135" i="2"/>
  <c r="Q135" i="2"/>
  <c r="AK135" i="2"/>
  <c r="D136" i="2"/>
  <c r="R136" i="2"/>
  <c r="V136" i="2"/>
  <c r="AT136" i="2"/>
  <c r="AX136" i="2"/>
  <c r="J34" i="2"/>
  <c r="AC137" i="2"/>
  <c r="AQ237" i="2"/>
  <c r="J36" i="2"/>
  <c r="R140" i="2"/>
  <c r="J38" i="2"/>
  <c r="M141" i="2"/>
  <c r="O141" i="2"/>
  <c r="J40" i="2"/>
  <c r="U143" i="2"/>
  <c r="AG143" i="2"/>
  <c r="AD144" i="2"/>
  <c r="J42" i="2"/>
  <c r="G145" i="2"/>
  <c r="V146" i="2"/>
  <c r="AD146" i="2"/>
  <c r="AP146" i="2"/>
  <c r="J44" i="2"/>
  <c r="M147" i="2"/>
  <c r="AW147" i="2"/>
  <c r="H148" i="2"/>
  <c r="R148" i="2"/>
  <c r="Z148" i="2"/>
  <c r="AD148" i="2"/>
  <c r="J46" i="2"/>
  <c r="AS149" i="2"/>
  <c r="AW149" i="2"/>
  <c r="J48" i="2"/>
  <c r="M151" i="2"/>
  <c r="AL152" i="2"/>
  <c r="J50" i="2"/>
  <c r="BF152" i="2"/>
  <c r="BG153" i="2"/>
  <c r="J52" i="2"/>
  <c r="BB156" i="2"/>
  <c r="AS157" i="2"/>
  <c r="J56" i="2"/>
  <c r="AP160" i="2"/>
  <c r="J58" i="2"/>
  <c r="BF160" i="2"/>
  <c r="AX162" i="2"/>
  <c r="J60" i="2"/>
  <c r="BG163" i="2"/>
  <c r="J62" i="2"/>
  <c r="BF164" i="2"/>
  <c r="AT166" i="2"/>
  <c r="J64" i="2"/>
  <c r="AD168" i="2"/>
  <c r="J66" i="2"/>
  <c r="Y169" i="2"/>
  <c r="AC169" i="2"/>
  <c r="AS169" i="2"/>
  <c r="AX170" i="2"/>
  <c r="J68" i="2"/>
  <c r="U171" i="2"/>
  <c r="BA170" i="2"/>
  <c r="BC173" i="2"/>
  <c r="N174" i="2"/>
  <c r="V174" i="2"/>
  <c r="Z174" i="2"/>
  <c r="AP174" i="2"/>
  <c r="AR173" i="2"/>
  <c r="J72" i="2"/>
  <c r="AO175" i="2"/>
  <c r="P175" i="2"/>
  <c r="R184" i="2"/>
  <c r="BH124" i="3"/>
  <c r="AQ114" i="5"/>
  <c r="BH143" i="5"/>
  <c r="J75" i="5"/>
  <c r="J81" i="5"/>
  <c r="J85" i="5"/>
  <c r="J190" i="2"/>
  <c r="BG285" i="3"/>
  <c r="R142" i="2"/>
  <c r="R141" i="2"/>
  <c r="O289" i="2"/>
  <c r="O285" i="2"/>
  <c r="AE289" i="2"/>
  <c r="AE285" i="2"/>
  <c r="AU289" i="2"/>
  <c r="AU285" i="2"/>
  <c r="I291" i="2"/>
  <c r="I287" i="2"/>
  <c r="AP188" i="2"/>
  <c r="AP187" i="2"/>
  <c r="U4" i="7"/>
  <c r="U105" i="7" s="1"/>
  <c r="AK109" i="5"/>
  <c r="X211" i="5"/>
  <c r="AR110" i="5"/>
  <c r="AI10" i="7"/>
  <c r="AQ212" i="5"/>
  <c r="BB213" i="5"/>
  <c r="AG214" i="5"/>
  <c r="AK276" i="3"/>
  <c r="AA277" i="3"/>
  <c r="AM282" i="3"/>
  <c r="S209" i="2"/>
  <c r="L210" i="2"/>
  <c r="AU211" i="2"/>
  <c r="BH216" i="2"/>
  <c r="I231" i="2"/>
  <c r="AM231" i="2"/>
  <c r="E233" i="2"/>
  <c r="AA237" i="2"/>
  <c r="AI237" i="2"/>
  <c r="AN240" i="2"/>
  <c r="AE241" i="2"/>
  <c r="BH242" i="2"/>
  <c r="S243" i="2"/>
  <c r="AY243" i="2"/>
  <c r="E247" i="2"/>
  <c r="L248" i="2"/>
  <c r="AE253" i="2"/>
  <c r="BD254" i="2"/>
  <c r="BH256" i="2"/>
  <c r="O257" i="2"/>
  <c r="AQ261" i="2"/>
  <c r="AI263" i="2"/>
  <c r="AB264" i="2"/>
  <c r="E265" i="2"/>
  <c r="L268" i="2"/>
  <c r="S269" i="2"/>
  <c r="AX274" i="2"/>
  <c r="AA275" i="2"/>
  <c r="AE275" i="2"/>
  <c r="AU277" i="2"/>
  <c r="S279" i="2"/>
  <c r="AE279" i="2"/>
  <c r="BD280" i="2"/>
  <c r="BD282" i="2"/>
  <c r="AM283" i="2"/>
  <c r="BD284" i="2"/>
  <c r="AZ286" i="2"/>
  <c r="BC220" i="5"/>
  <c r="AD124" i="5"/>
  <c r="BA121" i="5"/>
  <c r="G129" i="5"/>
  <c r="AH125" i="5"/>
  <c r="AT25" i="7"/>
  <c r="BA238" i="5"/>
  <c r="BF233" i="5"/>
  <c r="AV118" i="5"/>
  <c r="AT121" i="5"/>
  <c r="AJ126" i="5"/>
  <c r="BC127" i="5"/>
  <c r="AU236" i="5"/>
  <c r="AS142" i="5"/>
  <c r="AV243" i="5"/>
  <c r="J3" i="3"/>
  <c r="J4" i="3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6" i="3"/>
  <c r="J87" i="33" s="1"/>
  <c r="J87" i="4" s="1"/>
  <c r="F105" i="2"/>
  <c r="X105" i="2"/>
  <c r="AB105" i="2"/>
  <c r="AF105" i="2"/>
  <c r="AU106" i="2"/>
  <c r="F107" i="2"/>
  <c r="J5" i="2"/>
  <c r="L109" i="2"/>
  <c r="J7" i="2"/>
  <c r="W110" i="2"/>
  <c r="F111" i="2"/>
  <c r="L111" i="2"/>
  <c r="T111" i="2"/>
  <c r="J9" i="2"/>
  <c r="AM112" i="2"/>
  <c r="BE112" i="2"/>
  <c r="J11" i="2"/>
  <c r="AV115" i="2"/>
  <c r="J13" i="2"/>
  <c r="W116" i="2"/>
  <c r="AE116" i="2"/>
  <c r="J15" i="2"/>
  <c r="B119" i="2"/>
  <c r="J17" i="2"/>
  <c r="AR121" i="2"/>
  <c r="J19" i="2"/>
  <c r="E122" i="2"/>
  <c r="J21" i="2"/>
  <c r="BD123" i="2"/>
  <c r="E124" i="2"/>
  <c r="S124" i="2"/>
  <c r="AM124" i="2"/>
  <c r="L155" i="2"/>
  <c r="T155" i="2"/>
  <c r="AJ155" i="2"/>
  <c r="J53" i="2"/>
  <c r="S156" i="2"/>
  <c r="BA156" i="2"/>
  <c r="P157" i="2"/>
  <c r="T157" i="2"/>
  <c r="BE170" i="2"/>
  <c r="B171" i="2"/>
  <c r="X171" i="2"/>
  <c r="J69" i="2"/>
  <c r="E172" i="2"/>
  <c r="BA172" i="2"/>
  <c r="AX173" i="2"/>
  <c r="J73" i="2"/>
  <c r="E176" i="2"/>
  <c r="AE176" i="2"/>
  <c r="AI176" i="2"/>
  <c r="AM176" i="2"/>
  <c r="J75" i="2"/>
  <c r="S180" i="2"/>
  <c r="W180" i="2"/>
  <c r="P181" i="2"/>
  <c r="AF181" i="2"/>
  <c r="AJ181" i="2"/>
  <c r="J79" i="2"/>
  <c r="AA182" i="2"/>
  <c r="J81" i="2"/>
  <c r="E184" i="2"/>
  <c r="AI184" i="2"/>
  <c r="J85" i="2"/>
  <c r="J10" i="5"/>
  <c r="J12" i="5"/>
  <c r="J22" i="5"/>
  <c r="J26" i="5"/>
  <c r="J75" i="8"/>
  <c r="J12" i="6"/>
  <c r="J14" i="6"/>
  <c r="J20" i="6"/>
  <c r="J22" i="6"/>
  <c r="J30" i="6"/>
  <c r="J36" i="6"/>
  <c r="J38" i="6"/>
  <c r="J44" i="6"/>
  <c r="J46" i="6"/>
  <c r="J47" i="6"/>
  <c r="J48" i="6"/>
  <c r="J54" i="6"/>
  <c r="J61" i="6"/>
  <c r="J63" i="6"/>
  <c r="J66" i="6"/>
  <c r="J68" i="6"/>
  <c r="J70" i="6"/>
  <c r="J72" i="6"/>
  <c r="J75" i="6"/>
  <c r="J81" i="6"/>
  <c r="J83" i="5"/>
  <c r="V190" i="7"/>
  <c r="J189" i="8"/>
  <c r="AZ289" i="3"/>
  <c r="J83" i="3"/>
  <c r="AZ291" i="3"/>
  <c r="J85" i="3"/>
  <c r="AZ105" i="2"/>
  <c r="J3" i="2"/>
  <c r="J3" i="4" s="1"/>
  <c r="AZ179" i="2"/>
  <c r="J77" i="2"/>
  <c r="AZ290" i="2"/>
  <c r="J84" i="2"/>
  <c r="J4" i="5"/>
  <c r="J6" i="5"/>
  <c r="J8" i="5"/>
  <c r="J14" i="5"/>
  <c r="J16" i="5"/>
  <c r="J18" i="5"/>
  <c r="J20" i="5"/>
  <c r="J24" i="5"/>
  <c r="J28" i="5"/>
  <c r="J30" i="5"/>
  <c r="J32" i="5"/>
  <c r="J34" i="5"/>
  <c r="J36" i="5"/>
  <c r="J38" i="5"/>
  <c r="J40" i="5"/>
  <c r="J42" i="5"/>
  <c r="J44" i="5"/>
  <c r="J46" i="5"/>
  <c r="J48" i="5"/>
  <c r="J50" i="5"/>
  <c r="J52" i="5"/>
  <c r="J54" i="5"/>
  <c r="J56" i="5"/>
  <c r="J58" i="5"/>
  <c r="J60" i="5"/>
  <c r="J62" i="5"/>
  <c r="J64" i="5"/>
  <c r="J66" i="5"/>
  <c r="J68" i="5"/>
  <c r="J70" i="5"/>
  <c r="J72" i="5"/>
  <c r="J74" i="5"/>
  <c r="J76" i="5"/>
  <c r="J78" i="5"/>
  <c r="AZ290" i="5"/>
  <c r="J84" i="5"/>
  <c r="AZ292" i="5"/>
  <c r="J86" i="5"/>
  <c r="AZ291" i="8"/>
  <c r="J85" i="8"/>
  <c r="K85" i="8" s="1"/>
  <c r="AZ292" i="8"/>
  <c r="J86" i="8"/>
  <c r="J188" i="8" s="1"/>
  <c r="J9" i="6"/>
  <c r="J21" i="6"/>
  <c r="J25" i="6"/>
  <c r="J41" i="6"/>
  <c r="J57" i="6"/>
  <c r="J59" i="6"/>
  <c r="J60" i="6"/>
  <c r="J73" i="6"/>
  <c r="J76" i="6"/>
  <c r="J77" i="6"/>
  <c r="J79" i="6"/>
  <c r="J80" i="6"/>
  <c r="AZ290" i="6"/>
  <c r="J84" i="6"/>
  <c r="J80" i="5"/>
  <c r="J82" i="5"/>
  <c r="J4" i="8"/>
  <c r="J105" i="8" s="1"/>
  <c r="J5" i="8"/>
  <c r="K5" i="8" s="1"/>
  <c r="J6" i="8"/>
  <c r="J7" i="8"/>
  <c r="J8" i="8"/>
  <c r="K8" i="8" s="1"/>
  <c r="J9" i="8"/>
  <c r="K9" i="8" s="1"/>
  <c r="J10" i="8"/>
  <c r="K10" i="8" s="1"/>
  <c r="J11" i="8"/>
  <c r="J12" i="8"/>
  <c r="K12" i="8" s="1"/>
  <c r="J13" i="8"/>
  <c r="K13" i="8" s="1"/>
  <c r="J14" i="8"/>
  <c r="K14" i="8" s="1"/>
  <c r="J15" i="8"/>
  <c r="J16" i="8"/>
  <c r="K16" i="8" s="1"/>
  <c r="J17" i="8"/>
  <c r="K17" i="8" s="1"/>
  <c r="J18" i="8"/>
  <c r="K18" i="8" s="1"/>
  <c r="BH150" i="8"/>
  <c r="J62" i="8"/>
  <c r="K62" i="8" s="1"/>
  <c r="BH182" i="8"/>
  <c r="J10" i="6"/>
  <c r="J16" i="6"/>
  <c r="J26" i="6"/>
  <c r="J32" i="6"/>
  <c r="J42" i="6"/>
  <c r="J191" i="8"/>
  <c r="J89" i="7"/>
  <c r="J191" i="5"/>
  <c r="J190" i="5"/>
  <c r="AZ290" i="3"/>
  <c r="J84" i="3"/>
  <c r="AZ129" i="2"/>
  <c r="J27" i="2"/>
  <c r="AZ153" i="2"/>
  <c r="J51" i="2"/>
  <c r="AZ292" i="2"/>
  <c r="J86" i="2"/>
  <c r="J3" i="5"/>
  <c r="J5" i="5"/>
  <c r="J9" i="5"/>
  <c r="J13" i="5"/>
  <c r="J17" i="5"/>
  <c r="J21" i="5"/>
  <c r="J25" i="5"/>
  <c r="J29" i="5"/>
  <c r="J31" i="5"/>
  <c r="J33" i="5"/>
  <c r="J35" i="5"/>
  <c r="J37" i="5"/>
  <c r="J39" i="5"/>
  <c r="J41" i="5"/>
  <c r="J45" i="5"/>
  <c r="J49" i="5"/>
  <c r="J53" i="5"/>
  <c r="J57" i="5"/>
  <c r="J61" i="5"/>
  <c r="J65" i="5"/>
  <c r="J69" i="5"/>
  <c r="J71" i="5"/>
  <c r="J73" i="5"/>
  <c r="J77" i="5"/>
  <c r="AZ289" i="8"/>
  <c r="J83" i="8"/>
  <c r="AZ290" i="8"/>
  <c r="J84" i="8"/>
  <c r="K84" i="8" s="1"/>
  <c r="J5" i="6"/>
  <c r="J13" i="6"/>
  <c r="J29" i="6"/>
  <c r="J33" i="6"/>
  <c r="J45" i="6"/>
  <c r="J49" i="6"/>
  <c r="J55" i="6"/>
  <c r="J64" i="6"/>
  <c r="J65" i="6"/>
  <c r="AZ289" i="6"/>
  <c r="J83" i="6"/>
  <c r="AZ291" i="6"/>
  <c r="J85" i="6"/>
  <c r="AZ292" i="6"/>
  <c r="J86" i="6"/>
  <c r="C105" i="2"/>
  <c r="G105" i="2"/>
  <c r="U105" i="2"/>
  <c r="Y105" i="2"/>
  <c r="AS105" i="2"/>
  <c r="BG105" i="2"/>
  <c r="Z106" i="2"/>
  <c r="AH106" i="2"/>
  <c r="J4" i="2"/>
  <c r="R108" i="2"/>
  <c r="AP108" i="2"/>
  <c r="J6" i="2"/>
  <c r="G109" i="2"/>
  <c r="U109" i="2"/>
  <c r="Y109" i="2"/>
  <c r="AC109" i="2"/>
  <c r="AO109" i="2"/>
  <c r="J8" i="2"/>
  <c r="J10" i="2"/>
  <c r="BF112" i="2"/>
  <c r="Q113" i="2"/>
  <c r="AW113" i="2"/>
  <c r="D114" i="2"/>
  <c r="J12" i="2"/>
  <c r="M115" i="2"/>
  <c r="J14" i="2"/>
  <c r="N118" i="2"/>
  <c r="Z118" i="2"/>
  <c r="J16" i="2"/>
  <c r="AK119" i="2"/>
  <c r="AS119" i="2"/>
  <c r="AH120" i="2"/>
  <c r="J18" i="2"/>
  <c r="C121" i="2"/>
  <c r="Y121" i="2"/>
  <c r="AT122" i="2"/>
  <c r="J20" i="2"/>
  <c r="D124" i="2"/>
  <c r="J22" i="2"/>
  <c r="J23" i="2"/>
  <c r="O126" i="2"/>
  <c r="AF127" i="2"/>
  <c r="J25" i="2"/>
  <c r="AY128" i="2"/>
  <c r="BE130" i="2"/>
  <c r="AB131" i="2"/>
  <c r="J29" i="2"/>
  <c r="I132" i="2"/>
  <c r="AA132" i="2"/>
  <c r="AR133" i="2"/>
  <c r="J31" i="2"/>
  <c r="AQ134" i="2"/>
  <c r="T135" i="2"/>
  <c r="J33" i="2"/>
  <c r="I136" i="2"/>
  <c r="B137" i="2"/>
  <c r="J35" i="2"/>
  <c r="BD137" i="2"/>
  <c r="E138" i="2"/>
  <c r="AM138" i="2"/>
  <c r="T139" i="2"/>
  <c r="X139" i="2"/>
  <c r="AB139" i="2"/>
  <c r="AV139" i="2"/>
  <c r="J37" i="2"/>
  <c r="O140" i="2"/>
  <c r="J39" i="2"/>
  <c r="J41" i="2"/>
  <c r="I144" i="2"/>
  <c r="AU144" i="2"/>
  <c r="T145" i="2"/>
  <c r="J43" i="2"/>
  <c r="S146" i="2"/>
  <c r="AM146" i="2"/>
  <c r="P147" i="2"/>
  <c r="J45" i="2"/>
  <c r="AU148" i="2"/>
  <c r="J47" i="2"/>
  <c r="AE150" i="2"/>
  <c r="AY150" i="2"/>
  <c r="J49" i="2"/>
  <c r="E152" i="2"/>
  <c r="AA154" i="2"/>
  <c r="J54" i="2"/>
  <c r="J55" i="2"/>
  <c r="AE158" i="2"/>
  <c r="AY158" i="2"/>
  <c r="AR159" i="2"/>
  <c r="J57" i="2"/>
  <c r="BD159" i="2"/>
  <c r="AJ161" i="2"/>
  <c r="J59" i="2"/>
  <c r="J61" i="2"/>
  <c r="T165" i="2"/>
  <c r="AR165" i="2"/>
  <c r="J63" i="2"/>
  <c r="J65" i="2"/>
  <c r="J67" i="2"/>
  <c r="V172" i="2"/>
  <c r="AL172" i="2"/>
  <c r="J70" i="2"/>
  <c r="J71" i="2"/>
  <c r="O174" i="2"/>
  <c r="AT176" i="2"/>
  <c r="J74" i="2"/>
  <c r="BB176" i="2"/>
  <c r="BF176" i="2"/>
  <c r="J76" i="2"/>
  <c r="AO179" i="2"/>
  <c r="N180" i="2"/>
  <c r="AD180" i="2"/>
  <c r="AT180" i="2"/>
  <c r="J78" i="2"/>
  <c r="J80" i="2"/>
  <c r="BB182" i="2"/>
  <c r="D184" i="2"/>
  <c r="J82" i="2"/>
  <c r="J83" i="2"/>
  <c r="J7" i="5"/>
  <c r="J11" i="5"/>
  <c r="J15" i="5"/>
  <c r="J19" i="5"/>
  <c r="J23" i="5"/>
  <c r="J27" i="5"/>
  <c r="J43" i="5"/>
  <c r="J47" i="5"/>
  <c r="J51" i="5"/>
  <c r="J55" i="5"/>
  <c r="J59" i="5"/>
  <c r="J63" i="5"/>
  <c r="J67" i="5"/>
  <c r="J4" i="6"/>
  <c r="J6" i="6"/>
  <c r="J7" i="6"/>
  <c r="J8" i="6"/>
  <c r="J18" i="6"/>
  <c r="J24" i="6"/>
  <c r="J34" i="6"/>
  <c r="J35" i="6"/>
  <c r="J40" i="6"/>
  <c r="J50" i="6"/>
  <c r="J51" i="6"/>
  <c r="J52" i="6"/>
  <c r="J53" i="6"/>
  <c r="J56" i="6"/>
  <c r="J58" i="6"/>
  <c r="J62" i="6"/>
  <c r="J67" i="6"/>
  <c r="J69" i="6"/>
  <c r="J71" i="6"/>
  <c r="J74" i="6"/>
  <c r="J78" i="6"/>
  <c r="J82" i="6"/>
  <c r="J191" i="3"/>
  <c r="BH154" i="5"/>
  <c r="D83" i="7"/>
  <c r="L85" i="7"/>
  <c r="AD186" i="5"/>
  <c r="AJ186" i="5"/>
  <c r="F80" i="7"/>
  <c r="BH241" i="3"/>
  <c r="BH141" i="3"/>
  <c r="BH239" i="5"/>
  <c r="BH57" i="7"/>
  <c r="BH159" i="5"/>
  <c r="BH178" i="5"/>
  <c r="AE80" i="7"/>
  <c r="BE80" i="7"/>
  <c r="L81" i="7"/>
  <c r="T81" i="7"/>
  <c r="AB81" i="7"/>
  <c r="AJ81" i="7"/>
  <c r="AN81" i="7"/>
  <c r="AV81" i="7"/>
  <c r="AZ81" i="7"/>
  <c r="BH81" i="7"/>
  <c r="BH283" i="5"/>
  <c r="BA82" i="7"/>
  <c r="BG84" i="7"/>
  <c r="BG290" i="7" s="1"/>
  <c r="BG186" i="5"/>
  <c r="AR85" i="7"/>
  <c r="AR186" i="5"/>
  <c r="AZ85" i="7"/>
  <c r="AZ187" i="5"/>
  <c r="BD85" i="7"/>
  <c r="I188" i="5"/>
  <c r="I187" i="5"/>
  <c r="S187" i="5"/>
  <c r="AA188" i="5"/>
  <c r="AA187" i="5"/>
  <c r="AI187" i="5"/>
  <c r="AM187" i="5"/>
  <c r="AU187" i="5"/>
  <c r="F290" i="8"/>
  <c r="F84" i="7"/>
  <c r="F290" i="7" s="1"/>
  <c r="E291" i="8"/>
  <c r="E85" i="7"/>
  <c r="E291" i="7" s="1"/>
  <c r="AV190" i="7"/>
  <c r="AV189" i="7"/>
  <c r="N190" i="7"/>
  <c r="N191" i="7"/>
  <c r="BH218" i="2"/>
  <c r="BH236" i="2"/>
  <c r="BH262" i="2"/>
  <c r="BH274" i="2"/>
  <c r="BH65" i="7"/>
  <c r="BC84" i="7"/>
  <c r="BF85" i="7"/>
  <c r="BF291" i="7" s="1"/>
  <c r="BC86" i="7"/>
  <c r="BC188" i="7" s="1"/>
  <c r="W289" i="8"/>
  <c r="W83" i="7"/>
  <c r="AM289" i="8"/>
  <c r="AM83" i="7"/>
  <c r="AF290" i="8"/>
  <c r="AF84" i="7"/>
  <c r="S291" i="8"/>
  <c r="S85" i="7"/>
  <c r="S291" i="7" s="1"/>
  <c r="AM291" i="8"/>
  <c r="AM85" i="7"/>
  <c r="AY291" i="8"/>
  <c r="AY85" i="7"/>
  <c r="AY291" i="7" s="1"/>
  <c r="BH217" i="8"/>
  <c r="P189" i="7"/>
  <c r="E210" i="3"/>
  <c r="AQ210" i="3"/>
  <c r="AU210" i="3"/>
  <c r="U212" i="3"/>
  <c r="AG113" i="3"/>
  <c r="AI214" i="3"/>
  <c r="D215" i="3"/>
  <c r="AD215" i="3"/>
  <c r="Y216" i="3"/>
  <c r="AF217" i="3"/>
  <c r="AU118" i="3"/>
  <c r="H219" i="3"/>
  <c r="R219" i="3"/>
  <c r="U220" i="3"/>
  <c r="AG119" i="3"/>
  <c r="AN221" i="3"/>
  <c r="AR221" i="3"/>
  <c r="S222" i="3"/>
  <c r="AD223" i="3"/>
  <c r="Y224" i="3"/>
  <c r="AZ224" i="3"/>
  <c r="V227" i="3"/>
  <c r="AL227" i="3"/>
  <c r="AG228" i="3"/>
  <c r="T129" i="3"/>
  <c r="X128" i="3"/>
  <c r="BG229" i="3"/>
  <c r="AD231" i="3"/>
  <c r="AC232" i="3"/>
  <c r="AG232" i="3"/>
  <c r="AO232" i="3"/>
  <c r="AB233" i="3"/>
  <c r="AV233" i="3"/>
  <c r="W234" i="3"/>
  <c r="AD235" i="3"/>
  <c r="AW236" i="3"/>
  <c r="O238" i="3"/>
  <c r="H239" i="3"/>
  <c r="U240" i="3"/>
  <c r="AO240" i="3"/>
  <c r="F241" i="3"/>
  <c r="W242" i="3"/>
  <c r="S246" i="3"/>
  <c r="AM246" i="3"/>
  <c r="AC248" i="3"/>
  <c r="BG249" i="3"/>
  <c r="AI250" i="3"/>
  <c r="AM250" i="3"/>
  <c r="AX251" i="3"/>
  <c r="M252" i="3"/>
  <c r="AC252" i="3"/>
  <c r="AK252" i="3"/>
  <c r="AW151" i="3"/>
  <c r="AE254" i="3"/>
  <c r="BF254" i="3"/>
  <c r="Y256" i="3"/>
  <c r="AW256" i="3"/>
  <c r="E258" i="3"/>
  <c r="Z259" i="3"/>
  <c r="AX259" i="3"/>
  <c r="C160" i="3"/>
  <c r="B261" i="3"/>
  <c r="I262" i="3"/>
  <c r="D263" i="3"/>
  <c r="AW264" i="3"/>
  <c r="AV265" i="3"/>
  <c r="E266" i="3"/>
  <c r="AG268" i="3"/>
  <c r="L269" i="3"/>
  <c r="AI270" i="3"/>
  <c r="H171" i="3"/>
  <c r="N170" i="3"/>
  <c r="Z271" i="3"/>
  <c r="AT171" i="3"/>
  <c r="O274" i="3"/>
  <c r="W274" i="3"/>
  <c r="AE274" i="3"/>
  <c r="H275" i="3"/>
  <c r="AH275" i="3"/>
  <c r="U276" i="3"/>
  <c r="Y276" i="3"/>
  <c r="F277" i="3"/>
  <c r="AI178" i="3"/>
  <c r="BA279" i="3"/>
  <c r="Q180" i="3"/>
  <c r="AG280" i="3"/>
  <c r="AW280" i="3"/>
  <c r="B281" i="3"/>
  <c r="L281" i="3"/>
  <c r="T281" i="3"/>
  <c r="AB281" i="3"/>
  <c r="AF180" i="3"/>
  <c r="AN281" i="3"/>
  <c r="AV281" i="3"/>
  <c r="BC281" i="3"/>
  <c r="E282" i="3"/>
  <c r="N283" i="3"/>
  <c r="U284" i="3"/>
  <c r="G5" i="12"/>
  <c r="AJ105" i="2"/>
  <c r="AB106" i="2"/>
  <c r="F108" i="2"/>
  <c r="N209" i="2"/>
  <c r="AB210" i="2"/>
  <c r="T212" i="2"/>
  <c r="H112" i="2"/>
  <c r="V215" i="2"/>
  <c r="AP116" i="2"/>
  <c r="BC218" i="2"/>
  <c r="R120" i="2"/>
  <c r="BA221" i="2"/>
  <c r="AF224" i="2"/>
  <c r="AT123" i="2"/>
  <c r="BG224" i="2"/>
  <c r="AT225" i="2"/>
  <c r="AX225" i="2"/>
  <c r="X226" i="2"/>
  <c r="AT227" i="2"/>
  <c r="BG228" i="2"/>
  <c r="BC232" i="2"/>
  <c r="D233" i="2"/>
  <c r="AD233" i="2"/>
  <c r="AH235" i="2"/>
  <c r="AB236" i="2"/>
  <c r="H136" i="2"/>
  <c r="H238" i="2"/>
  <c r="BE138" i="2"/>
  <c r="T240" i="2"/>
  <c r="AJ240" i="2"/>
  <c r="AP242" i="2"/>
  <c r="BC242" i="2"/>
  <c r="BA243" i="2"/>
  <c r="BE248" i="2"/>
  <c r="P250" i="2"/>
  <c r="N253" i="2"/>
  <c r="AL271" i="2"/>
  <c r="BG274" i="2"/>
  <c r="BC276" i="2"/>
  <c r="P282" i="2"/>
  <c r="AF282" i="2"/>
  <c r="AJ282" i="2"/>
  <c r="AV282" i="2"/>
  <c r="BG282" i="2"/>
  <c r="AD283" i="2"/>
  <c r="AX283" i="2"/>
  <c r="BC182" i="2"/>
  <c r="AS118" i="5"/>
  <c r="BH238" i="5"/>
  <c r="BH139" i="5"/>
  <c r="AF189" i="7"/>
  <c r="D190" i="7"/>
  <c r="AL190" i="7"/>
  <c r="BC190" i="7"/>
  <c r="AD191" i="7"/>
  <c r="B289" i="3"/>
  <c r="B285" i="3"/>
  <c r="L289" i="3"/>
  <c r="L285" i="3"/>
  <c r="T289" i="3"/>
  <c r="T285" i="3"/>
  <c r="AJ289" i="3"/>
  <c r="AJ285" i="3"/>
  <c r="AR289" i="3"/>
  <c r="AR285" i="3"/>
  <c r="I290" i="3"/>
  <c r="I286" i="3"/>
  <c r="S290" i="3"/>
  <c r="S286" i="3"/>
  <c r="AA290" i="3"/>
  <c r="AA286" i="3"/>
  <c r="AQ290" i="3"/>
  <c r="AQ286" i="3"/>
  <c r="AY290" i="3"/>
  <c r="AY286" i="3"/>
  <c r="BF290" i="3"/>
  <c r="BF286" i="3"/>
  <c r="R291" i="3"/>
  <c r="R287" i="3"/>
  <c r="Z291" i="3"/>
  <c r="Z287" i="3"/>
  <c r="AD291" i="3"/>
  <c r="AD287" i="3"/>
  <c r="AT291" i="3"/>
  <c r="AT287" i="3"/>
  <c r="BA291" i="3"/>
  <c r="BA287" i="3"/>
  <c r="U292" i="3"/>
  <c r="U288" i="3"/>
  <c r="AK292" i="3"/>
  <c r="AK288" i="3"/>
  <c r="AZ292" i="3"/>
  <c r="AZ288" i="3"/>
  <c r="F123" i="2"/>
  <c r="F223" i="2"/>
  <c r="BG123" i="2"/>
  <c r="BG122" i="2"/>
  <c r="Z229" i="2"/>
  <c r="Z128" i="2"/>
  <c r="N136" i="2"/>
  <c r="N135" i="2"/>
  <c r="BA148" i="2"/>
  <c r="BA248" i="2"/>
  <c r="L257" i="2"/>
  <c r="L156" i="2"/>
  <c r="AP172" i="2"/>
  <c r="AP171" i="2"/>
  <c r="BG175" i="2"/>
  <c r="BG275" i="2"/>
  <c r="AB181" i="2"/>
  <c r="AB282" i="2"/>
  <c r="H184" i="2"/>
  <c r="H183" i="2"/>
  <c r="Z184" i="2"/>
  <c r="Z183" i="2"/>
  <c r="D289" i="2"/>
  <c r="D285" i="2"/>
  <c r="H289" i="2"/>
  <c r="H285" i="2"/>
  <c r="N289" i="2"/>
  <c r="N285" i="2"/>
  <c r="R289" i="2"/>
  <c r="R285" i="2"/>
  <c r="T289" i="2"/>
  <c r="T285" i="2"/>
  <c r="V289" i="2"/>
  <c r="V184" i="2"/>
  <c r="V285" i="2"/>
  <c r="Z289" i="2"/>
  <c r="Z285" i="2"/>
  <c r="AB289" i="2"/>
  <c r="AB285" i="2"/>
  <c r="AD289" i="2"/>
  <c r="AD285" i="2"/>
  <c r="AD184" i="2"/>
  <c r="AH289" i="2"/>
  <c r="AH184" i="2"/>
  <c r="AH285" i="2"/>
  <c r="AL289" i="2"/>
  <c r="AL285" i="2"/>
  <c r="AP289" i="2"/>
  <c r="AP285" i="2"/>
  <c r="AT289" i="2"/>
  <c r="AT285" i="2"/>
  <c r="AV289" i="2"/>
  <c r="AV285" i="2"/>
  <c r="AX289" i="2"/>
  <c r="AX285" i="2"/>
  <c r="BA289" i="2"/>
  <c r="BA285" i="2"/>
  <c r="BE289" i="2"/>
  <c r="BE285" i="2"/>
  <c r="B290" i="2"/>
  <c r="B185" i="2"/>
  <c r="B286" i="2"/>
  <c r="D290" i="2"/>
  <c r="D286" i="2"/>
  <c r="L290" i="2"/>
  <c r="L286" i="2"/>
  <c r="P290" i="2"/>
  <c r="P286" i="2"/>
  <c r="T290" i="2"/>
  <c r="T286" i="2"/>
  <c r="X290" i="2"/>
  <c r="X286" i="2"/>
  <c r="Z290" i="2"/>
  <c r="Z286" i="2"/>
  <c r="AB290" i="2"/>
  <c r="AB286" i="2"/>
  <c r="AB185" i="2"/>
  <c r="AF290" i="2"/>
  <c r="AF286" i="2"/>
  <c r="AH290" i="2"/>
  <c r="AH286" i="2"/>
  <c r="AJ290" i="2"/>
  <c r="AJ286" i="2"/>
  <c r="AN290" i="2"/>
  <c r="AN286" i="2"/>
  <c r="AP290" i="2"/>
  <c r="AP286" i="2"/>
  <c r="AR290" i="2"/>
  <c r="AR185" i="2"/>
  <c r="AR286" i="2"/>
  <c r="AV290" i="2"/>
  <c r="AV286" i="2"/>
  <c r="BC290" i="2"/>
  <c r="BC286" i="2"/>
  <c r="BG290" i="2"/>
  <c r="BG286" i="2"/>
  <c r="B291" i="2"/>
  <c r="B186" i="2"/>
  <c r="T291" i="2"/>
  <c r="T186" i="2"/>
  <c r="V291" i="2"/>
  <c r="V287" i="2"/>
  <c r="Z291" i="2"/>
  <c r="Z287" i="2"/>
  <c r="AB291" i="2"/>
  <c r="AB186" i="2"/>
  <c r="AD291" i="2"/>
  <c r="AD287" i="2"/>
  <c r="AL291" i="2"/>
  <c r="AL287" i="2"/>
  <c r="AP291" i="2"/>
  <c r="AP287" i="2"/>
  <c r="AT291" i="2"/>
  <c r="AT287" i="2"/>
  <c r="BC291" i="2"/>
  <c r="BC186" i="2"/>
  <c r="BE291" i="2"/>
  <c r="BE287" i="2"/>
  <c r="B292" i="2"/>
  <c r="B288" i="2"/>
  <c r="L292" i="2"/>
  <c r="L288" i="2"/>
  <c r="P292" i="2"/>
  <c r="P288" i="2"/>
  <c r="T292" i="2"/>
  <c r="T288" i="2"/>
  <c r="X292" i="2"/>
  <c r="X288" i="2"/>
  <c r="AB292" i="2"/>
  <c r="AB288" i="2"/>
  <c r="AF292" i="2"/>
  <c r="AF288" i="2"/>
  <c r="AN292" i="2"/>
  <c r="AN288" i="2"/>
  <c r="AR292" i="2"/>
  <c r="AR288" i="2"/>
  <c r="AV292" i="2"/>
  <c r="AV288" i="2"/>
  <c r="BA188" i="2"/>
  <c r="BA187" i="2"/>
  <c r="BH292" i="3"/>
  <c r="BH288" i="3"/>
  <c r="BH185" i="3"/>
  <c r="BH290" i="4"/>
  <c r="BH210" i="3"/>
  <c r="BH109" i="3"/>
  <c r="BH105" i="3"/>
  <c r="AQ107" i="5"/>
  <c r="BC107" i="5"/>
  <c r="R108" i="5"/>
  <c r="Z6" i="7"/>
  <c r="AG109" i="5"/>
  <c r="AW109" i="5"/>
  <c r="BE109" i="5"/>
  <c r="T210" i="5"/>
  <c r="BD210" i="5"/>
  <c r="BH110" i="5"/>
  <c r="M211" i="5"/>
  <c r="O111" i="5"/>
  <c r="AP212" i="5"/>
  <c r="AX212" i="5"/>
  <c r="Y113" i="5"/>
  <c r="AO213" i="5"/>
  <c r="AS213" i="5"/>
  <c r="P214" i="5"/>
  <c r="T214" i="5"/>
  <c r="AZ214" i="5"/>
  <c r="E215" i="5"/>
  <c r="Y114" i="5"/>
  <c r="V14" i="7"/>
  <c r="AP216" i="5"/>
  <c r="AC15" i="7"/>
  <c r="AK217" i="5"/>
  <c r="AW217" i="5"/>
  <c r="AY217" i="5"/>
  <c r="BH218" i="5"/>
  <c r="U118" i="5"/>
  <c r="X119" i="5"/>
  <c r="E221" i="5"/>
  <c r="H121" i="5"/>
  <c r="O223" i="5"/>
  <c r="V124" i="5"/>
  <c r="AH124" i="5"/>
  <c r="AL224" i="5"/>
  <c r="Q124" i="5"/>
  <c r="AI124" i="5"/>
  <c r="AK229" i="5"/>
  <c r="BE225" i="5"/>
  <c r="P125" i="5"/>
  <c r="AH230" i="5"/>
  <c r="AV126" i="5"/>
  <c r="BH226" i="5"/>
  <c r="BH126" i="5"/>
  <c r="BH230" i="5"/>
  <c r="C227" i="5"/>
  <c r="E231" i="5"/>
  <c r="G126" i="5"/>
  <c r="AG126" i="5"/>
  <c r="AI227" i="5"/>
  <c r="AK231" i="5"/>
  <c r="AQ231" i="5"/>
  <c r="AQ227" i="5"/>
  <c r="AP228" i="5"/>
  <c r="AV232" i="5"/>
  <c r="AZ127" i="5"/>
  <c r="P209" i="3"/>
  <c r="X209" i="3"/>
  <c r="N211" i="3"/>
  <c r="AX211" i="3"/>
  <c r="BA211" i="3"/>
  <c r="AW212" i="3"/>
  <c r="X213" i="3"/>
  <c r="E214" i="3"/>
  <c r="AA214" i="3"/>
  <c r="AW216" i="3"/>
  <c r="AL219" i="3"/>
  <c r="BD220" i="3"/>
  <c r="AF221" i="3"/>
  <c r="Z223" i="3"/>
  <c r="AL223" i="3"/>
  <c r="AX227" i="3"/>
  <c r="AV229" i="3"/>
  <c r="F233" i="3"/>
  <c r="AY234" i="3"/>
  <c r="BC237" i="3"/>
  <c r="W238" i="3"/>
  <c r="BF238" i="3"/>
  <c r="AL239" i="3"/>
  <c r="B241" i="3"/>
  <c r="E242" i="3"/>
  <c r="O242" i="3"/>
  <c r="AP247" i="3"/>
  <c r="Y248" i="3"/>
  <c r="AO252" i="3"/>
  <c r="AO256" i="3"/>
  <c r="R259" i="3"/>
  <c r="E262" i="3"/>
  <c r="F269" i="3"/>
  <c r="AM270" i="3"/>
  <c r="BE271" i="3"/>
  <c r="G272" i="3"/>
  <c r="L273" i="3"/>
  <c r="AR273" i="3"/>
  <c r="AI274" i="3"/>
  <c r="D275" i="3"/>
  <c r="BA275" i="3"/>
  <c r="AC276" i="3"/>
  <c r="AG276" i="3"/>
  <c r="BD276" i="3"/>
  <c r="H279" i="3"/>
  <c r="N279" i="3"/>
  <c r="AD279" i="3"/>
  <c r="AP279" i="3"/>
  <c r="AZ280" i="3"/>
  <c r="I282" i="3"/>
  <c r="O282" i="3"/>
  <c r="S282" i="3"/>
  <c r="W282" i="3"/>
  <c r="AA282" i="3"/>
  <c r="AE282" i="3"/>
  <c r="AI282" i="3"/>
  <c r="AQ282" i="3"/>
  <c r="AU282" i="3"/>
  <c r="AY282" i="3"/>
  <c r="BB282" i="3"/>
  <c r="BF282" i="3"/>
  <c r="D283" i="3"/>
  <c r="H283" i="3"/>
  <c r="R283" i="3"/>
  <c r="V283" i="3"/>
  <c r="Z283" i="3"/>
  <c r="AD283" i="3"/>
  <c r="AH283" i="3"/>
  <c r="AL283" i="3"/>
  <c r="AP283" i="3"/>
  <c r="AX283" i="3"/>
  <c r="BA283" i="3"/>
  <c r="BE283" i="3"/>
  <c r="C284" i="3"/>
  <c r="G284" i="3"/>
  <c r="M284" i="3"/>
  <c r="Q284" i="3"/>
  <c r="Y284" i="3"/>
  <c r="AC284" i="3"/>
  <c r="AG284" i="3"/>
  <c r="AK284" i="3"/>
  <c r="AO284" i="3"/>
  <c r="AS284" i="3"/>
  <c r="AW284" i="3"/>
  <c r="BD284" i="3"/>
  <c r="C288" i="3"/>
  <c r="Q288" i="3"/>
  <c r="Y288" i="3"/>
  <c r="AC288" i="3"/>
  <c r="BE209" i="2"/>
  <c r="X210" i="2"/>
  <c r="AB212" i="2"/>
  <c r="AF212" i="2"/>
  <c r="L214" i="2"/>
  <c r="AJ214" i="2"/>
  <c r="AJ216" i="2"/>
  <c r="BA116" i="2"/>
  <c r="AJ218" i="2"/>
  <c r="H219" i="2"/>
  <c r="Z219" i="2"/>
  <c r="D119" i="2"/>
  <c r="AJ119" i="2"/>
  <c r="AX120" i="2"/>
  <c r="AF121" i="2"/>
  <c r="AN222" i="2"/>
  <c r="F124" i="2"/>
  <c r="BA225" i="2"/>
  <c r="AV228" i="2"/>
  <c r="T128" i="2"/>
  <c r="AL229" i="2"/>
  <c r="B230" i="2"/>
  <c r="AD129" i="2"/>
  <c r="AP129" i="2"/>
  <c r="R231" i="2"/>
  <c r="AH231" i="2"/>
  <c r="AX231" i="2"/>
  <c r="AT131" i="2"/>
  <c r="N233" i="2"/>
  <c r="F234" i="2"/>
  <c r="AD235" i="2"/>
  <c r="AL235" i="2"/>
  <c r="BG236" i="2"/>
  <c r="N237" i="2"/>
  <c r="AJ238" i="2"/>
  <c r="AX137" i="2"/>
  <c r="BG238" i="2"/>
  <c r="F240" i="2"/>
  <c r="R241" i="2"/>
  <c r="AB140" i="2"/>
  <c r="P242" i="2"/>
  <c r="AN242" i="2"/>
  <c r="AJ144" i="2"/>
  <c r="BE245" i="2"/>
  <c r="P246" i="2"/>
  <c r="T246" i="2"/>
  <c r="X248" i="2"/>
  <c r="BC248" i="2"/>
  <c r="L250" i="2"/>
  <c r="T250" i="2"/>
  <c r="AJ252" i="2"/>
  <c r="V255" i="2"/>
  <c r="AP255" i="2"/>
  <c r="P155" i="2"/>
  <c r="AB256" i="2"/>
  <c r="L258" i="2"/>
  <c r="T258" i="2"/>
  <c r="Z157" i="2"/>
  <c r="BC260" i="2"/>
  <c r="AF160" i="2"/>
  <c r="AT160" i="2"/>
  <c r="BG262" i="2"/>
  <c r="H264" i="2"/>
  <c r="AJ264" i="2"/>
  <c r="AB266" i="2"/>
  <c r="AH266" i="2"/>
  <c r="D267" i="2"/>
  <c r="AB268" i="2"/>
  <c r="R269" i="2"/>
  <c r="V269" i="2"/>
  <c r="AT270" i="2"/>
  <c r="AV270" i="2"/>
  <c r="Z271" i="2"/>
  <c r="AX271" i="2"/>
  <c r="AB272" i="2"/>
  <c r="BE272" i="2"/>
  <c r="X274" i="2"/>
  <c r="AR274" i="2"/>
  <c r="AV173" i="2"/>
  <c r="BA274" i="2"/>
  <c r="D275" i="2"/>
  <c r="N275" i="2"/>
  <c r="R275" i="2"/>
  <c r="T174" i="2"/>
  <c r="AH275" i="2"/>
  <c r="AL275" i="2"/>
  <c r="AV174" i="2"/>
  <c r="BA275" i="2"/>
  <c r="P276" i="2"/>
  <c r="AB276" i="2"/>
  <c r="AJ175" i="2"/>
  <c r="AN276" i="2"/>
  <c r="AV276" i="2"/>
  <c r="AR277" i="2"/>
  <c r="AX277" i="2"/>
  <c r="AT178" i="2"/>
  <c r="L280" i="2"/>
  <c r="Z179" i="2"/>
  <c r="B282" i="2"/>
  <c r="F282" i="2"/>
  <c r="L282" i="2"/>
  <c r="N282" i="2"/>
  <c r="T181" i="2"/>
  <c r="V282" i="2"/>
  <c r="X282" i="2"/>
  <c r="AD282" i="2"/>
  <c r="AN282" i="2"/>
  <c r="AR282" i="2"/>
  <c r="BC282" i="2"/>
  <c r="BE282" i="2"/>
  <c r="D283" i="2"/>
  <c r="F182" i="2"/>
  <c r="H283" i="2"/>
  <c r="N283" i="2"/>
  <c r="R283" i="2"/>
  <c r="V283" i="2"/>
  <c r="X182" i="2"/>
  <c r="Z283" i="2"/>
  <c r="AH283" i="2"/>
  <c r="AL283" i="2"/>
  <c r="AN182" i="2"/>
  <c r="AP283" i="2"/>
  <c r="AT283" i="2"/>
  <c r="BA283" i="2"/>
  <c r="BE283" i="2"/>
  <c r="B284" i="2"/>
  <c r="F284" i="2"/>
  <c r="L284" i="2"/>
  <c r="P284" i="2"/>
  <c r="T284" i="2"/>
  <c r="X284" i="2"/>
  <c r="AB284" i="2"/>
  <c r="AF284" i="2"/>
  <c r="AJ284" i="2"/>
  <c r="AN284" i="2"/>
  <c r="AP183" i="2"/>
  <c r="AR284" i="2"/>
  <c r="AV284" i="2"/>
  <c r="BC284" i="2"/>
  <c r="BG284" i="2"/>
  <c r="AJ285" i="2"/>
  <c r="AN285" i="2"/>
  <c r="N187" i="2"/>
  <c r="Z187" i="2"/>
  <c r="AS252" i="3"/>
  <c r="N271" i="3"/>
  <c r="BD176" i="3"/>
  <c r="I214" i="3"/>
  <c r="AF222" i="2"/>
  <c r="AT271" i="3"/>
  <c r="AR164" i="2"/>
  <c r="AF126" i="2"/>
  <c r="F211" i="2"/>
  <c r="AH105" i="2"/>
  <c r="T282" i="2"/>
  <c r="F286" i="2"/>
  <c r="D287" i="2"/>
  <c r="H287" i="2"/>
  <c r="N287" i="2"/>
  <c r="R287" i="2"/>
  <c r="AX287" i="2"/>
  <c r="BA287" i="2"/>
  <c r="F288" i="2"/>
  <c r="AJ288" i="2"/>
  <c r="BC288" i="2"/>
  <c r="BG288" i="2"/>
  <c r="AB285" i="3"/>
  <c r="AI286" i="3"/>
  <c r="AL287" i="3"/>
  <c r="AS288" i="3"/>
  <c r="AP184" i="2"/>
  <c r="AF186" i="2"/>
  <c r="BH210" i="5"/>
  <c r="BH30" i="7"/>
  <c r="BH232" i="5"/>
  <c r="H21" i="7"/>
  <c r="BH155" i="5"/>
  <c r="H159" i="5"/>
  <c r="AW66" i="7"/>
  <c r="X71" i="7"/>
  <c r="AJ173" i="5"/>
  <c r="BH181" i="5"/>
  <c r="AI80" i="7"/>
  <c r="V182" i="5"/>
  <c r="BF183" i="5"/>
  <c r="Q82" i="7"/>
  <c r="AW82" i="7"/>
  <c r="AR184" i="5"/>
  <c r="AZ185" i="5"/>
  <c r="AA84" i="7"/>
  <c r="AA290" i="7" s="1"/>
  <c r="AM84" i="7"/>
  <c r="AY84" i="7"/>
  <c r="D186" i="5"/>
  <c r="BB187" i="5"/>
  <c r="AK86" i="7"/>
  <c r="AK292" i="7" s="1"/>
  <c r="G117" i="8"/>
  <c r="G67" i="7"/>
  <c r="D171" i="8"/>
  <c r="L72" i="7"/>
  <c r="C75" i="7"/>
  <c r="E81" i="7"/>
  <c r="D82" i="7"/>
  <c r="AW112" i="8"/>
  <c r="BH116" i="8"/>
  <c r="R128" i="8"/>
  <c r="BH132" i="8"/>
  <c r="BH164" i="8"/>
  <c r="Y172" i="8"/>
  <c r="R176" i="8"/>
  <c r="AX74" i="7"/>
  <c r="AS75" i="7"/>
  <c r="AY179" i="8"/>
  <c r="AL78" i="7"/>
  <c r="P80" i="7"/>
  <c r="X80" i="7"/>
  <c r="AF80" i="7"/>
  <c r="AV80" i="7"/>
  <c r="O81" i="7"/>
  <c r="W81" i="7"/>
  <c r="AE81" i="7"/>
  <c r="AU81" i="7"/>
  <c r="N82" i="7"/>
  <c r="AD82" i="7"/>
  <c r="AD183" i="7" s="1"/>
  <c r="AL82" i="7"/>
  <c r="AT82" i="7"/>
  <c r="AS83" i="7"/>
  <c r="N86" i="7"/>
  <c r="N188" i="7" s="1"/>
  <c r="F129" i="6"/>
  <c r="C153" i="6"/>
  <c r="C165" i="6"/>
  <c r="H179" i="6"/>
  <c r="C181" i="6"/>
  <c r="F182" i="6"/>
  <c r="AO108" i="6"/>
  <c r="AX121" i="6"/>
  <c r="M124" i="6"/>
  <c r="R125" i="6"/>
  <c r="Z141" i="6"/>
  <c r="Y161" i="6"/>
  <c r="AW160" i="6"/>
  <c r="AH162" i="6"/>
  <c r="BD165" i="6"/>
  <c r="AF168" i="6"/>
  <c r="AW168" i="6"/>
  <c r="BD169" i="6"/>
  <c r="Z169" i="6"/>
  <c r="BA169" i="6"/>
  <c r="X171" i="6"/>
  <c r="Z173" i="6"/>
  <c r="T175" i="6"/>
  <c r="AN175" i="6"/>
  <c r="AR176" i="6"/>
  <c r="AS177" i="6"/>
  <c r="W178" i="6"/>
  <c r="X179" i="6"/>
  <c r="P182" i="6"/>
  <c r="R181" i="6"/>
  <c r="AD181" i="6"/>
  <c r="AH181" i="6"/>
  <c r="AT181" i="6"/>
  <c r="BE181" i="6"/>
  <c r="M183" i="6"/>
  <c r="AS183" i="6"/>
  <c r="V184" i="6"/>
  <c r="BA184" i="6"/>
  <c r="F189" i="7"/>
  <c r="X189" i="7"/>
  <c r="AN189" i="7"/>
  <c r="B191" i="7"/>
  <c r="D191" i="7"/>
  <c r="F285" i="3"/>
  <c r="P285" i="3"/>
  <c r="X285" i="3"/>
  <c r="AF285" i="3"/>
  <c r="AN285" i="3"/>
  <c r="AV285" i="3"/>
  <c r="BC285" i="3"/>
  <c r="E286" i="3"/>
  <c r="O286" i="3"/>
  <c r="W286" i="3"/>
  <c r="AE286" i="3"/>
  <c r="AM286" i="3"/>
  <c r="AU286" i="3"/>
  <c r="BB286" i="3"/>
  <c r="D287" i="3"/>
  <c r="N287" i="3"/>
  <c r="V287" i="3"/>
  <c r="AB287" i="3"/>
  <c r="AH287" i="3"/>
  <c r="AP287" i="3"/>
  <c r="AX287" i="3"/>
  <c r="BE287" i="3"/>
  <c r="G288" i="3"/>
  <c r="AG288" i="3"/>
  <c r="AO288" i="3"/>
  <c r="AW288" i="3"/>
  <c r="BD288" i="3"/>
  <c r="AY105" i="3"/>
  <c r="BB105" i="3"/>
  <c r="BF105" i="3"/>
  <c r="C107" i="3"/>
  <c r="AG107" i="3"/>
  <c r="AS107" i="3"/>
  <c r="AZ107" i="3"/>
  <c r="F108" i="3"/>
  <c r="P108" i="3"/>
  <c r="AT107" i="3"/>
  <c r="BC108" i="3"/>
  <c r="BG108" i="3"/>
  <c r="I109" i="3"/>
  <c r="AI109" i="3"/>
  <c r="N109" i="3"/>
  <c r="AB109" i="3"/>
  <c r="AH110" i="3"/>
  <c r="AX109" i="3"/>
  <c r="BE110" i="3"/>
  <c r="G111" i="3"/>
  <c r="I110" i="3"/>
  <c r="U111" i="3"/>
  <c r="AI110" i="3"/>
  <c r="AM110" i="3"/>
  <c r="AZ111" i="3"/>
  <c r="BB110" i="3"/>
  <c r="T112" i="3"/>
  <c r="AF112" i="3"/>
  <c r="I112" i="3"/>
  <c r="AR113" i="3"/>
  <c r="AO115" i="3"/>
  <c r="AQ114" i="3"/>
  <c r="B116" i="3"/>
  <c r="X116" i="3"/>
  <c r="AR116" i="3"/>
  <c r="S117" i="3"/>
  <c r="B117" i="3"/>
  <c r="AJ117" i="3"/>
  <c r="M118" i="3"/>
  <c r="Q118" i="3"/>
  <c r="AC119" i="3"/>
  <c r="AW119" i="3"/>
  <c r="AZ119" i="3"/>
  <c r="Z119" i="3"/>
  <c r="AH119" i="3"/>
  <c r="E121" i="3"/>
  <c r="Q120" i="3"/>
  <c r="AC120" i="3"/>
  <c r="AI120" i="3"/>
  <c r="AO120" i="3"/>
  <c r="AU121" i="3"/>
  <c r="F121" i="3"/>
  <c r="N122" i="3"/>
  <c r="AH122" i="3"/>
  <c r="AP121" i="3"/>
  <c r="AW122" i="3"/>
  <c r="AZ122" i="3"/>
  <c r="AT123" i="3"/>
  <c r="BA123" i="3"/>
  <c r="O125" i="3"/>
  <c r="AA124" i="3"/>
  <c r="AZ124" i="3"/>
  <c r="R126" i="3"/>
  <c r="AX126" i="3"/>
  <c r="BA126" i="3"/>
  <c r="C127" i="3"/>
  <c r="G127" i="3"/>
  <c r="AQ126" i="3"/>
  <c r="AZ127" i="3"/>
  <c r="BD127" i="3"/>
  <c r="F128" i="3"/>
  <c r="V128" i="3"/>
  <c r="S129" i="3"/>
  <c r="U128" i="3"/>
  <c r="AA129" i="3"/>
  <c r="AM129" i="3"/>
  <c r="AD130" i="3"/>
  <c r="AF130" i="3"/>
  <c r="AH130" i="3"/>
  <c r="AM130" i="3"/>
  <c r="H131" i="3"/>
  <c r="AV132" i="3"/>
  <c r="BG132" i="3"/>
  <c r="C132" i="3"/>
  <c r="I133" i="3"/>
  <c r="O133" i="3"/>
  <c r="Q132" i="3"/>
  <c r="S132" i="3"/>
  <c r="U132" i="3"/>
  <c r="D134" i="3"/>
  <c r="AK135" i="3"/>
  <c r="AO135" i="3"/>
  <c r="AW135" i="3"/>
  <c r="N135" i="3"/>
  <c r="AB136" i="3"/>
  <c r="AX135" i="3"/>
  <c r="BG136" i="3"/>
  <c r="AO136" i="3"/>
  <c r="D138" i="3"/>
  <c r="R138" i="3"/>
  <c r="Z138" i="3"/>
  <c r="AP138" i="3"/>
  <c r="C139" i="3"/>
  <c r="AC139" i="3"/>
  <c r="AG139" i="3"/>
  <c r="AW139" i="3"/>
  <c r="AR140" i="3"/>
  <c r="E141" i="3"/>
  <c r="S141" i="3"/>
  <c r="AE141" i="3"/>
  <c r="H142" i="3"/>
  <c r="AC143" i="3"/>
  <c r="AG143" i="3"/>
  <c r="AI142" i="3"/>
  <c r="AO143" i="3"/>
  <c r="AJ144" i="3"/>
  <c r="M144" i="3"/>
  <c r="O145" i="3"/>
  <c r="AQ145" i="3"/>
  <c r="AV145" i="3"/>
  <c r="BA146" i="3"/>
  <c r="BE146" i="3"/>
  <c r="AC146" i="3"/>
  <c r="BB146" i="3"/>
  <c r="B148" i="3"/>
  <c r="R148" i="3"/>
  <c r="AF148" i="3"/>
  <c r="O149" i="3"/>
  <c r="AG148" i="3"/>
  <c r="AQ148" i="3"/>
  <c r="M150" i="3"/>
  <c r="U151" i="3"/>
  <c r="AK151" i="3"/>
  <c r="BD151" i="3"/>
  <c r="BF150" i="3"/>
  <c r="AL151" i="3"/>
  <c r="BG152" i="3"/>
  <c r="I153" i="3"/>
  <c r="B153" i="3"/>
  <c r="AB153" i="3"/>
  <c r="E154" i="3"/>
  <c r="M155" i="3"/>
  <c r="U155" i="3"/>
  <c r="Y155" i="3"/>
  <c r="X156" i="3"/>
  <c r="Z155" i="3"/>
  <c r="AB156" i="3"/>
  <c r="F157" i="3"/>
  <c r="Q159" i="3"/>
  <c r="Y159" i="3"/>
  <c r="AO159" i="3"/>
  <c r="AU158" i="3"/>
  <c r="AW159" i="3"/>
  <c r="Z159" i="3"/>
  <c r="AB160" i="3"/>
  <c r="BC159" i="3"/>
  <c r="S161" i="3"/>
  <c r="W161" i="3"/>
  <c r="AY160" i="3"/>
  <c r="G163" i="3"/>
  <c r="U163" i="3"/>
  <c r="AK163" i="3"/>
  <c r="AQ162" i="3"/>
  <c r="BF163" i="3"/>
  <c r="V163" i="3"/>
  <c r="AQ165" i="3"/>
  <c r="H166" i="3"/>
  <c r="M167" i="3"/>
  <c r="AZ167" i="3"/>
  <c r="BB166" i="3"/>
  <c r="F167" i="3"/>
  <c r="X168" i="3"/>
  <c r="BG168" i="3"/>
  <c r="Q168" i="3"/>
  <c r="AE169" i="3"/>
  <c r="AQ169" i="3"/>
  <c r="AY169" i="3"/>
  <c r="G171" i="3"/>
  <c r="M171" i="3"/>
  <c r="AK171" i="3"/>
  <c r="AO171" i="3"/>
  <c r="Z171" i="3"/>
  <c r="AF172" i="3"/>
  <c r="AJ172" i="3"/>
  <c r="AN171" i="3"/>
  <c r="AR172" i="3"/>
  <c r="BC172" i="3"/>
  <c r="O173" i="3"/>
  <c r="AM173" i="3"/>
  <c r="AU173" i="3"/>
  <c r="BB173" i="3"/>
  <c r="R174" i="3"/>
  <c r="T174" i="3"/>
  <c r="M175" i="3"/>
  <c r="U175" i="3"/>
  <c r="BB174" i="3"/>
  <c r="BD175" i="3"/>
  <c r="D175" i="3"/>
  <c r="F176" i="3"/>
  <c r="E177" i="3"/>
  <c r="U176" i="3"/>
  <c r="BB177" i="3"/>
  <c r="D178" i="3"/>
  <c r="AB177" i="3"/>
  <c r="AP178" i="3"/>
  <c r="BA178" i="3"/>
  <c r="M179" i="3"/>
  <c r="Y179" i="3"/>
  <c r="AG179" i="3"/>
  <c r="H179" i="3"/>
  <c r="L180" i="3"/>
  <c r="X180" i="3"/>
  <c r="AB180" i="3"/>
  <c r="AJ180" i="3"/>
  <c r="AT179" i="3"/>
  <c r="AV180" i="3"/>
  <c r="BC180" i="3"/>
  <c r="BE179" i="3"/>
  <c r="G180" i="3"/>
  <c r="AZ180" i="3"/>
  <c r="BH161" i="3"/>
  <c r="BH118" i="3"/>
  <c r="Q119" i="5"/>
  <c r="BH121" i="5"/>
  <c r="AZ145" i="5"/>
  <c r="BH149" i="5"/>
  <c r="B189" i="7"/>
  <c r="L189" i="7"/>
  <c r="T189" i="7"/>
  <c r="AB189" i="7"/>
  <c r="AJ189" i="7"/>
  <c r="BG189" i="7"/>
  <c r="H190" i="7"/>
  <c r="R190" i="7"/>
  <c r="Z190" i="7"/>
  <c r="AH190" i="7"/>
  <c r="AP190" i="7"/>
  <c r="BE190" i="7"/>
  <c r="D189" i="7"/>
  <c r="C292" i="3"/>
  <c r="C327" i="4"/>
  <c r="E188" i="3"/>
  <c r="E327" i="4"/>
  <c r="E292" i="3"/>
  <c r="M292" i="3"/>
  <c r="M327" i="4"/>
  <c r="Q292" i="3"/>
  <c r="Q188" i="3"/>
  <c r="W188" i="3"/>
  <c r="W327" i="4"/>
  <c r="Y292" i="3"/>
  <c r="Y327" i="4"/>
  <c r="AC292" i="3"/>
  <c r="AC188" i="3"/>
  <c r="AM188" i="3"/>
  <c r="AM327" i="4"/>
  <c r="BB188" i="3"/>
  <c r="BB327" i="4"/>
  <c r="BF188" i="3"/>
  <c r="BF292" i="3"/>
  <c r="BA229" i="3"/>
  <c r="V241" i="3"/>
  <c r="AS274" i="3"/>
  <c r="BD282" i="3"/>
  <c r="S273" i="3"/>
  <c r="W277" i="3"/>
  <c r="AM281" i="3"/>
  <c r="W105" i="2"/>
  <c r="AI105" i="2"/>
  <c r="AM105" i="2"/>
  <c r="BB105" i="2"/>
  <c r="C106" i="2"/>
  <c r="M106" i="2"/>
  <c r="AK106" i="2"/>
  <c r="AZ106" i="2"/>
  <c r="AA107" i="2"/>
  <c r="AE107" i="2"/>
  <c r="AQ107" i="2"/>
  <c r="AU107" i="2"/>
  <c r="BF107" i="2"/>
  <c r="C108" i="2"/>
  <c r="AG108" i="2"/>
  <c r="AS108" i="2"/>
  <c r="AZ108" i="2"/>
  <c r="C210" i="2"/>
  <c r="M210" i="2"/>
  <c r="O109" i="2"/>
  <c r="Q210" i="2"/>
  <c r="U210" i="2"/>
  <c r="AM109" i="2"/>
  <c r="AO210" i="2"/>
  <c r="AZ210" i="2"/>
  <c r="G110" i="2"/>
  <c r="AE211" i="2"/>
  <c r="AZ110" i="2"/>
  <c r="BD110" i="2"/>
  <c r="AA213" i="2"/>
  <c r="Q214" i="2"/>
  <c r="W113" i="2"/>
  <c r="AK214" i="2"/>
  <c r="AS214" i="2"/>
  <c r="U114" i="2"/>
  <c r="AA215" i="2"/>
  <c r="AG114" i="2"/>
  <c r="AK114" i="2"/>
  <c r="AQ215" i="2"/>
  <c r="BD114" i="2"/>
  <c r="AA115" i="2"/>
  <c r="AQ115" i="2"/>
  <c r="Q116" i="2"/>
  <c r="W217" i="2"/>
  <c r="Y116" i="2"/>
  <c r="AA217" i="2"/>
  <c r="AO116" i="2"/>
  <c r="AU117" i="2"/>
  <c r="U118" i="2"/>
  <c r="AC118" i="2"/>
  <c r="AW118" i="2"/>
  <c r="G220" i="2"/>
  <c r="AE119" i="2"/>
  <c r="AG220" i="2"/>
  <c r="AM119" i="2"/>
  <c r="AU119" i="2"/>
  <c r="BB119" i="2"/>
  <c r="G120" i="2"/>
  <c r="AS120" i="2"/>
  <c r="C222" i="2"/>
  <c r="I121" i="2"/>
  <c r="O121" i="2"/>
  <c r="AE121" i="2"/>
  <c r="AI121" i="2"/>
  <c r="AK222" i="2"/>
  <c r="AQ121" i="2"/>
  <c r="U122" i="2"/>
  <c r="Y122" i="2"/>
  <c r="AI223" i="2"/>
  <c r="AU223" i="2"/>
  <c r="AC224" i="2"/>
  <c r="AE123" i="2"/>
  <c r="AK224" i="2"/>
  <c r="AS224" i="2"/>
  <c r="AY123" i="2"/>
  <c r="BD224" i="2"/>
  <c r="G124" i="2"/>
  <c r="U124" i="2"/>
  <c r="U226" i="2"/>
  <c r="AC226" i="2"/>
  <c r="AZ226" i="2"/>
  <c r="Q126" i="2"/>
  <c r="BF227" i="2"/>
  <c r="H105" i="2"/>
  <c r="B106" i="2"/>
  <c r="Z214" i="2"/>
  <c r="B114" i="2"/>
  <c r="AP216" i="2"/>
  <c r="AB217" i="2"/>
  <c r="AV122" i="2"/>
  <c r="H123" i="2"/>
  <c r="BG227" i="2"/>
  <c r="BA127" i="2"/>
  <c r="F134" i="2"/>
  <c r="P239" i="2"/>
  <c r="BG138" i="2"/>
  <c r="AT240" i="2"/>
  <c r="AN243" i="2"/>
  <c r="AH246" i="2"/>
  <c r="D254" i="2"/>
  <c r="B259" i="2"/>
  <c r="AB158" i="2"/>
  <c r="AJ259" i="2"/>
  <c r="AB162" i="2"/>
  <c r="H171" i="2"/>
  <c r="N175" i="2"/>
  <c r="AL175" i="2"/>
  <c r="AN176" i="2"/>
  <c r="BE280" i="2"/>
  <c r="AH282" i="2"/>
  <c r="AP282" i="2"/>
  <c r="AV182" i="2"/>
  <c r="AI209" i="5"/>
  <c r="BH236" i="5"/>
  <c r="AX292" i="2"/>
  <c r="AA188" i="6"/>
  <c r="BF188" i="6"/>
  <c r="L188" i="2"/>
  <c r="AR188" i="2"/>
  <c r="Q188" i="6"/>
  <c r="AZ188" i="2"/>
  <c r="BB292" i="5"/>
  <c r="M188" i="6"/>
  <c r="BH188" i="8"/>
  <c r="AM292" i="6"/>
  <c r="BH291" i="5"/>
  <c r="W292" i="8"/>
  <c r="O191" i="4"/>
  <c r="AE127" i="2"/>
  <c r="W229" i="2"/>
  <c r="Y128" i="2"/>
  <c r="AC128" i="2"/>
  <c r="AK128" i="2"/>
  <c r="C230" i="2"/>
  <c r="I129" i="2"/>
  <c r="O129" i="2"/>
  <c r="AZ230" i="2"/>
  <c r="AI231" i="2"/>
  <c r="BD130" i="2"/>
  <c r="AZ132" i="2"/>
  <c r="S234" i="2"/>
  <c r="AU133" i="2"/>
  <c r="Y134" i="2"/>
  <c r="AA235" i="2"/>
  <c r="O135" i="2"/>
  <c r="Q236" i="2"/>
  <c r="AA135" i="2"/>
  <c r="AY135" i="2"/>
  <c r="BD236" i="2"/>
  <c r="AK136" i="2"/>
  <c r="AZ136" i="2"/>
  <c r="C138" i="2"/>
  <c r="AA239" i="2"/>
  <c r="AG138" i="2"/>
  <c r="E139" i="2"/>
  <c r="Q240" i="2"/>
  <c r="Y240" i="2"/>
  <c r="AQ139" i="2"/>
  <c r="AS240" i="2"/>
  <c r="Y140" i="2"/>
  <c r="AM241" i="2"/>
  <c r="AZ242" i="2"/>
  <c r="M142" i="2"/>
  <c r="AO142" i="2"/>
  <c r="AZ142" i="2"/>
  <c r="G244" i="2"/>
  <c r="O143" i="2"/>
  <c r="AE143" i="2"/>
  <c r="AI143" i="2"/>
  <c r="AS244" i="2"/>
  <c r="AC144" i="2"/>
  <c r="AK144" i="2"/>
  <c r="AS144" i="2"/>
  <c r="AW144" i="2"/>
  <c r="E145" i="2"/>
  <c r="AS246" i="2"/>
  <c r="AG247" i="2"/>
  <c r="AM247" i="2"/>
  <c r="M148" i="2"/>
  <c r="Q148" i="2"/>
  <c r="AA249" i="2"/>
  <c r="AY249" i="2"/>
  <c r="BD250" i="2"/>
  <c r="Y150" i="2"/>
  <c r="AS150" i="2"/>
  <c r="G252" i="2"/>
  <c r="U152" i="2"/>
  <c r="AC152" i="2"/>
  <c r="E153" i="2"/>
  <c r="W153" i="2"/>
  <c r="AI254" i="2"/>
  <c r="BB153" i="2"/>
  <c r="G154" i="2"/>
  <c r="O255" i="2"/>
  <c r="AZ154" i="2"/>
  <c r="BD154" i="2"/>
  <c r="O155" i="2"/>
  <c r="W155" i="2"/>
  <c r="AA155" i="2"/>
  <c r="AG256" i="2"/>
  <c r="AS256" i="2"/>
  <c r="AU155" i="2"/>
  <c r="AY155" i="2"/>
  <c r="C156" i="2"/>
  <c r="Y156" i="2"/>
  <c r="AZ258" i="2"/>
  <c r="AC158" i="2"/>
  <c r="AO158" i="2"/>
  <c r="BD160" i="2"/>
  <c r="U262" i="2"/>
  <c r="M162" i="2"/>
  <c r="Q264" i="2"/>
  <c r="W163" i="2"/>
  <c r="AO264" i="2"/>
  <c r="BD264" i="2"/>
  <c r="Q164" i="2"/>
  <c r="AC164" i="2"/>
  <c r="AW164" i="2"/>
  <c r="G166" i="2"/>
  <c r="AQ267" i="2"/>
  <c r="AU267" i="2"/>
  <c r="W167" i="2"/>
  <c r="AA167" i="2"/>
  <c r="AM167" i="2"/>
  <c r="C168" i="2"/>
  <c r="AY269" i="2"/>
  <c r="AZ168" i="2"/>
  <c r="G270" i="2"/>
  <c r="Y270" i="2"/>
  <c r="M170" i="2"/>
  <c r="AG170" i="2"/>
  <c r="AO170" i="2"/>
  <c r="AS170" i="2"/>
  <c r="I171" i="2"/>
  <c r="AC272" i="2"/>
  <c r="AE171" i="2"/>
  <c r="AM171" i="2"/>
  <c r="AY171" i="2"/>
  <c r="BB171" i="2"/>
  <c r="Y172" i="2"/>
  <c r="E173" i="2"/>
  <c r="Y274" i="2"/>
  <c r="S275" i="2"/>
  <c r="U174" i="2"/>
  <c r="AC174" i="2"/>
  <c r="AW174" i="2"/>
  <c r="G276" i="2"/>
  <c r="AG276" i="2"/>
  <c r="U278" i="2"/>
  <c r="AO278" i="2"/>
  <c r="AA279" i="2"/>
  <c r="AA179" i="2"/>
  <c r="AW280" i="2"/>
  <c r="AZ280" i="2"/>
  <c r="O281" i="2"/>
  <c r="Q180" i="2"/>
  <c r="AA281" i="2"/>
  <c r="AG180" i="2"/>
  <c r="AI281" i="2"/>
  <c r="AQ281" i="2"/>
  <c r="S283" i="2"/>
  <c r="I183" i="2"/>
  <c r="AA183" i="2"/>
  <c r="BF183" i="2"/>
  <c r="BH231" i="5"/>
  <c r="W282" i="5"/>
  <c r="AM282" i="5"/>
  <c r="AD283" i="5"/>
  <c r="U284" i="5"/>
  <c r="AK284" i="5"/>
  <c r="BD285" i="5"/>
  <c r="E286" i="5"/>
  <c r="O286" i="5"/>
  <c r="S286" i="5"/>
  <c r="W286" i="5"/>
  <c r="AE286" i="5"/>
  <c r="AI286" i="5"/>
  <c r="AQ286" i="5"/>
  <c r="AU286" i="5"/>
  <c r="BC286" i="5"/>
  <c r="C288" i="5"/>
  <c r="G288" i="5"/>
  <c r="M288" i="5"/>
  <c r="Q288" i="5"/>
  <c r="U288" i="5"/>
  <c r="Y288" i="5"/>
  <c r="AC288" i="5"/>
  <c r="AO288" i="5"/>
  <c r="AS288" i="5"/>
  <c r="AW288" i="5"/>
  <c r="L12" i="7"/>
  <c r="D34" i="7"/>
  <c r="L40" i="7"/>
  <c r="I45" i="7"/>
  <c r="D50" i="7"/>
  <c r="G59" i="7"/>
  <c r="AT6" i="7"/>
  <c r="AJ8" i="7"/>
  <c r="AA9" i="7"/>
  <c r="AA215" i="7" s="1"/>
  <c r="P12" i="7"/>
  <c r="O13" i="7"/>
  <c r="R14" i="7"/>
  <c r="AL14" i="7"/>
  <c r="AL116" i="7" s="1"/>
  <c r="AP14" i="7"/>
  <c r="V18" i="7"/>
  <c r="U23" i="7"/>
  <c r="AG23" i="7"/>
  <c r="X28" i="7"/>
  <c r="AF28" i="7"/>
  <c r="R30" i="7"/>
  <c r="U31" i="7"/>
  <c r="AS39" i="7"/>
  <c r="T40" i="7"/>
  <c r="AJ44" i="7"/>
  <c r="AJ146" i="7" s="1"/>
  <c r="AN44" i="7"/>
  <c r="AI45" i="7"/>
  <c r="M47" i="7"/>
  <c r="AC47" i="7"/>
  <c r="AF52" i="7"/>
  <c r="AA53" i="7"/>
  <c r="AY53" i="7"/>
  <c r="U55" i="7"/>
  <c r="AJ56" i="7"/>
  <c r="R62" i="7"/>
  <c r="AA65" i="7"/>
  <c r="AO67" i="7"/>
  <c r="AO273" i="7" s="1"/>
  <c r="O271" i="8"/>
  <c r="BG176" i="6"/>
  <c r="AH292" i="2"/>
  <c r="I188" i="6"/>
  <c r="AQ188" i="6"/>
  <c r="AB188" i="2"/>
  <c r="BG188" i="2"/>
  <c r="AW188" i="8"/>
  <c r="Q188" i="2"/>
  <c r="AY292" i="5"/>
  <c r="U188" i="8"/>
  <c r="W292" i="5"/>
  <c r="AW188" i="6"/>
  <c r="BH327" i="4"/>
  <c r="AZ188" i="8"/>
  <c r="AM191" i="4"/>
  <c r="AC188" i="8"/>
  <c r="O292" i="5"/>
  <c r="M188" i="5"/>
  <c r="AU292" i="6"/>
  <c r="AQ191" i="4"/>
  <c r="W105" i="3"/>
  <c r="AH106" i="3"/>
  <c r="AL105" i="3"/>
  <c r="AP106" i="3"/>
  <c r="AW107" i="3"/>
  <c r="BD107" i="3"/>
  <c r="AF108" i="3"/>
  <c r="AA109" i="3"/>
  <c r="AE109" i="3"/>
  <c r="AE209" i="3"/>
  <c r="AM109" i="3"/>
  <c r="BB209" i="3"/>
  <c r="BB109" i="3"/>
  <c r="BF109" i="3"/>
  <c r="BF209" i="3"/>
  <c r="H110" i="3"/>
  <c r="AP210" i="3"/>
  <c r="AP110" i="3"/>
  <c r="AT110" i="3"/>
  <c r="AT210" i="3"/>
  <c r="BA110" i="3"/>
  <c r="C211" i="3"/>
  <c r="M111" i="3"/>
  <c r="M211" i="3"/>
  <c r="Y110" i="3"/>
  <c r="Y111" i="3"/>
  <c r="AG111" i="3"/>
  <c r="AG211" i="3"/>
  <c r="AS111" i="3"/>
  <c r="P212" i="3"/>
  <c r="X112" i="3"/>
  <c r="AB112" i="3"/>
  <c r="BC212" i="3"/>
  <c r="BG212" i="3"/>
  <c r="BG112" i="3"/>
  <c r="AI113" i="3"/>
  <c r="AI213" i="3"/>
  <c r="AQ113" i="3"/>
  <c r="AQ213" i="3"/>
  <c r="AU113" i="3"/>
  <c r="AY213" i="3"/>
  <c r="AY113" i="3"/>
  <c r="V214" i="3"/>
  <c r="AH214" i="3"/>
  <c r="BE214" i="3"/>
  <c r="BE114" i="3"/>
  <c r="Q215" i="3"/>
  <c r="U114" i="3"/>
  <c r="U215" i="3"/>
  <c r="U115" i="3"/>
  <c r="F216" i="3"/>
  <c r="F116" i="3"/>
  <c r="L216" i="3"/>
  <c r="AF216" i="3"/>
  <c r="AF116" i="3"/>
  <c r="AJ116" i="3"/>
  <c r="AJ216" i="3"/>
  <c r="AV116" i="3"/>
  <c r="AV216" i="3"/>
  <c r="BC216" i="3"/>
  <c r="BC116" i="3"/>
  <c r="BG116" i="3"/>
  <c r="AA117" i="3"/>
  <c r="AA217" i="3"/>
  <c r="AI117" i="3"/>
  <c r="AI217" i="3"/>
  <c r="AM217" i="3"/>
  <c r="AQ117" i="3"/>
  <c r="AQ217" i="3"/>
  <c r="AU217" i="3"/>
  <c r="BB117" i="3"/>
  <c r="BB217" i="3"/>
  <c r="H118" i="3"/>
  <c r="AH118" i="3"/>
  <c r="AX118" i="3"/>
  <c r="BA218" i="3"/>
  <c r="C119" i="3"/>
  <c r="G219" i="3"/>
  <c r="G118" i="3"/>
  <c r="AG219" i="3"/>
  <c r="AK219" i="3"/>
  <c r="AO219" i="3"/>
  <c r="AS219" i="3"/>
  <c r="BD119" i="3"/>
  <c r="BD219" i="3"/>
  <c r="B119" i="3"/>
  <c r="B120" i="3"/>
  <c r="B220" i="3"/>
  <c r="F220" i="3"/>
  <c r="P220" i="3"/>
  <c r="AF220" i="3"/>
  <c r="BF121" i="3"/>
  <c r="R122" i="3"/>
  <c r="Z222" i="3"/>
  <c r="Z122" i="3"/>
  <c r="AD122" i="3"/>
  <c r="AD222" i="3"/>
  <c r="AT222" i="3"/>
  <c r="AO122" i="3"/>
  <c r="AO223" i="3"/>
  <c r="S125" i="3"/>
  <c r="AI125" i="3"/>
  <c r="D125" i="3"/>
  <c r="N226" i="3"/>
  <c r="V126" i="3"/>
  <c r="Z226" i="3"/>
  <c r="AD126" i="3"/>
  <c r="AH226" i="3"/>
  <c r="AH126" i="3"/>
  <c r="AL126" i="3"/>
  <c r="M227" i="3"/>
  <c r="M127" i="3"/>
  <c r="AG127" i="3"/>
  <c r="AK127" i="3"/>
  <c r="AK126" i="3"/>
  <c r="AO127" i="3"/>
  <c r="AW227" i="3"/>
  <c r="AW127" i="3"/>
  <c r="B128" i="3"/>
  <c r="B228" i="3"/>
  <c r="P127" i="3"/>
  <c r="P228" i="3"/>
  <c r="T128" i="3"/>
  <c r="AF128" i="3"/>
  <c r="AJ228" i="3"/>
  <c r="AR228" i="3"/>
  <c r="W129" i="3"/>
  <c r="W229" i="3"/>
  <c r="AE229" i="3"/>
  <c r="AE129" i="3"/>
  <c r="AI229" i="3"/>
  <c r="AI129" i="3"/>
  <c r="AQ229" i="3"/>
  <c r="AQ129" i="3"/>
  <c r="AU129" i="3"/>
  <c r="N129" i="3"/>
  <c r="V130" i="3"/>
  <c r="V230" i="3"/>
  <c r="AP130" i="3"/>
  <c r="AT230" i="3"/>
  <c r="BA130" i="3"/>
  <c r="BA230" i="3"/>
  <c r="C231" i="3"/>
  <c r="C130" i="3"/>
  <c r="C131" i="3"/>
  <c r="M130" i="3"/>
  <c r="Q131" i="3"/>
  <c r="U131" i="3"/>
  <c r="AG231" i="3"/>
  <c r="AG131" i="3"/>
  <c r="AO131" i="3"/>
  <c r="AO231" i="3"/>
  <c r="B232" i="3"/>
  <c r="B131" i="3"/>
  <c r="F232" i="3"/>
  <c r="L232" i="3"/>
  <c r="L132" i="3"/>
  <c r="P132" i="3"/>
  <c r="X132" i="3"/>
  <c r="X131" i="3"/>
  <c r="AB236" i="3"/>
  <c r="AB132" i="3"/>
  <c r="AJ232" i="3"/>
  <c r="AJ132" i="3"/>
  <c r="AN132" i="3"/>
  <c r="AN232" i="3"/>
  <c r="AR132" i="3"/>
  <c r="W133" i="3"/>
  <c r="W233" i="3"/>
  <c r="AA133" i="3"/>
  <c r="AA233" i="3"/>
  <c r="V134" i="3"/>
  <c r="V234" i="3"/>
  <c r="AD133" i="3"/>
  <c r="AD234" i="3"/>
  <c r="AH134" i="3"/>
  <c r="AH234" i="3"/>
  <c r="AL134" i="3"/>
  <c r="AL234" i="3"/>
  <c r="AP234" i="3"/>
  <c r="AP134" i="3"/>
  <c r="AT234" i="3"/>
  <c r="AT134" i="3"/>
  <c r="AX234" i="3"/>
  <c r="BE234" i="3"/>
  <c r="BE134" i="3"/>
  <c r="Y235" i="3"/>
  <c r="Y135" i="3"/>
  <c r="AC135" i="3"/>
  <c r="AS135" i="3"/>
  <c r="F236" i="3"/>
  <c r="AM137" i="3"/>
  <c r="V138" i="3"/>
  <c r="V238" i="3"/>
  <c r="G239" i="3"/>
  <c r="G139" i="3"/>
  <c r="U239" i="3"/>
  <c r="U139" i="3"/>
  <c r="AO239" i="3"/>
  <c r="AO139" i="3"/>
  <c r="AS139" i="3"/>
  <c r="BD239" i="3"/>
  <c r="B140" i="3"/>
  <c r="F140" i="3"/>
  <c r="L240" i="3"/>
  <c r="L139" i="3"/>
  <c r="AB139" i="3"/>
  <c r="AB140" i="3"/>
  <c r="AB240" i="3"/>
  <c r="AF140" i="3"/>
  <c r="AJ240" i="3"/>
  <c r="AJ140" i="3"/>
  <c r="AN140" i="3"/>
  <c r="AN240" i="3"/>
  <c r="BG240" i="3"/>
  <c r="D142" i="3"/>
  <c r="R242" i="3"/>
  <c r="Z142" i="3"/>
  <c r="AH242" i="3"/>
  <c r="AH142" i="3"/>
  <c r="BE142" i="3"/>
  <c r="G143" i="3"/>
  <c r="G243" i="3"/>
  <c r="U143" i="3"/>
  <c r="U243" i="3"/>
  <c r="Y143" i="3"/>
  <c r="Y243" i="3"/>
  <c r="Y142" i="3"/>
  <c r="AS143" i="3"/>
  <c r="AS243" i="3"/>
  <c r="AW243" i="3"/>
  <c r="B244" i="3"/>
  <c r="B144" i="3"/>
  <c r="P144" i="3"/>
  <c r="T244" i="3"/>
  <c r="BC244" i="3"/>
  <c r="BC144" i="3"/>
  <c r="BG244" i="3"/>
  <c r="BG144" i="3"/>
  <c r="I144" i="3"/>
  <c r="S145" i="3"/>
  <c r="S144" i="3"/>
  <c r="AA145" i="3"/>
  <c r="AA144" i="3"/>
  <c r="AE145" i="3"/>
  <c r="AE144" i="3"/>
  <c r="AM245" i="3"/>
  <c r="AM145" i="3"/>
  <c r="AU245" i="3"/>
  <c r="AU145" i="3"/>
  <c r="BB245" i="3"/>
  <c r="BB145" i="3"/>
  <c r="D146" i="3"/>
  <c r="V246" i="3"/>
  <c r="M247" i="3"/>
  <c r="M147" i="3"/>
  <c r="Q247" i="3"/>
  <c r="Y147" i="3"/>
  <c r="Y146" i="3"/>
  <c r="L148" i="3"/>
  <c r="P248" i="3"/>
  <c r="T248" i="3"/>
  <c r="X148" i="3"/>
  <c r="X248" i="3"/>
  <c r="AB248" i="3"/>
  <c r="AJ248" i="3"/>
  <c r="BC148" i="3"/>
  <c r="BC248" i="3"/>
  <c r="AE149" i="3"/>
  <c r="AE148" i="3"/>
  <c r="AE249" i="3"/>
  <c r="AI149" i="3"/>
  <c r="AI249" i="3"/>
  <c r="AY149" i="3"/>
  <c r="D250" i="3"/>
  <c r="N150" i="3"/>
  <c r="N250" i="3"/>
  <c r="AL149" i="3"/>
  <c r="C251" i="3"/>
  <c r="C150" i="3"/>
  <c r="G251" i="3"/>
  <c r="G151" i="3"/>
  <c r="AC251" i="3"/>
  <c r="AC151" i="3"/>
  <c r="AW251" i="3"/>
  <c r="AW150" i="3"/>
  <c r="T252" i="3"/>
  <c r="T152" i="3"/>
  <c r="X252" i="3"/>
  <c r="X152" i="3"/>
  <c r="AB152" i="3"/>
  <c r="AB252" i="3"/>
  <c r="AJ252" i="3"/>
  <c r="AJ151" i="3"/>
  <c r="AJ152" i="3"/>
  <c r="AR152" i="3"/>
  <c r="AR252" i="3"/>
  <c r="AV252" i="3"/>
  <c r="AV152" i="3"/>
  <c r="BC252" i="3"/>
  <c r="BC152" i="3"/>
  <c r="O253" i="3"/>
  <c r="O152" i="3"/>
  <c r="AI253" i="3"/>
  <c r="AI153" i="3"/>
  <c r="AQ152" i="3"/>
  <c r="AQ153" i="3"/>
  <c r="AQ253" i="3"/>
  <c r="AU153" i="3"/>
  <c r="AY153" i="3"/>
  <c r="AY253" i="3"/>
  <c r="N154" i="3"/>
  <c r="N153" i="3"/>
  <c r="Z153" i="3"/>
  <c r="Z154" i="3"/>
  <c r="Z254" i="3"/>
  <c r="AD254" i="3"/>
  <c r="AD154" i="3"/>
  <c r="AP254" i="3"/>
  <c r="AT154" i="3"/>
  <c r="AX154" i="3"/>
  <c r="AX254" i="3"/>
  <c r="BE154" i="3"/>
  <c r="BE254" i="3"/>
  <c r="AS255" i="3"/>
  <c r="AS155" i="3"/>
  <c r="AW155" i="3"/>
  <c r="AW255" i="3"/>
  <c r="F256" i="3"/>
  <c r="L256" i="3"/>
  <c r="L156" i="3"/>
  <c r="AF256" i="3"/>
  <c r="AV156" i="3"/>
  <c r="AV155" i="3"/>
  <c r="BC256" i="3"/>
  <c r="BC156" i="3"/>
  <c r="E157" i="3"/>
  <c r="O257" i="3"/>
  <c r="BF257" i="3"/>
  <c r="BF157" i="3"/>
  <c r="BF156" i="3"/>
  <c r="V158" i="3"/>
  <c r="Z158" i="3"/>
  <c r="Z258" i="3"/>
  <c r="AD258" i="3"/>
  <c r="AD158" i="3"/>
  <c r="AP158" i="3"/>
  <c r="AP258" i="3"/>
  <c r="AT158" i="3"/>
  <c r="AT258" i="3"/>
  <c r="AX158" i="3"/>
  <c r="BE258" i="3"/>
  <c r="BE158" i="3"/>
  <c r="U259" i="3"/>
  <c r="U159" i="3"/>
  <c r="AK159" i="3"/>
  <c r="AK259" i="3"/>
  <c r="AS259" i="3"/>
  <c r="AS159" i="3"/>
  <c r="F260" i="3"/>
  <c r="X260" i="3"/>
  <c r="X160" i="3"/>
  <c r="AV260" i="3"/>
  <c r="BG160" i="3"/>
  <c r="BG159" i="3"/>
  <c r="O161" i="3"/>
  <c r="AA161" i="3"/>
  <c r="AA261" i="3"/>
  <c r="AM161" i="3"/>
  <c r="AM261" i="3"/>
  <c r="AM160" i="3"/>
  <c r="BF161" i="3"/>
  <c r="BF261" i="3"/>
  <c r="D262" i="3"/>
  <c r="N162" i="3"/>
  <c r="R162" i="3"/>
  <c r="R262" i="3"/>
  <c r="V162" i="3"/>
  <c r="V262" i="3"/>
  <c r="Z162" i="3"/>
  <c r="Z262" i="3"/>
  <c r="AH162" i="3"/>
  <c r="AL161" i="3"/>
  <c r="AL262" i="3"/>
  <c r="AP162" i="3"/>
  <c r="BE262" i="3"/>
  <c r="AS163" i="3"/>
  <c r="B164" i="3"/>
  <c r="B264" i="3"/>
  <c r="L164" i="3"/>
  <c r="L264" i="3"/>
  <c r="X264" i="3"/>
  <c r="AB264" i="3"/>
  <c r="AR264" i="3"/>
  <c r="BC264" i="3"/>
  <c r="BC164" i="3"/>
  <c r="BG164" i="3"/>
  <c r="W165" i="3"/>
  <c r="W265" i="3"/>
  <c r="AA165" i="3"/>
  <c r="AA265" i="3"/>
  <c r="AE265" i="3"/>
  <c r="AE165" i="3"/>
  <c r="AM165" i="3"/>
  <c r="AM265" i="3"/>
  <c r="BB265" i="3"/>
  <c r="Z266" i="3"/>
  <c r="Z166" i="3"/>
  <c r="AD266" i="3"/>
  <c r="AL166" i="3"/>
  <c r="AL266" i="3"/>
  <c r="AP166" i="3"/>
  <c r="AT166" i="3"/>
  <c r="S209" i="3"/>
  <c r="AQ209" i="3"/>
  <c r="AU209" i="3"/>
  <c r="Q211" i="3"/>
  <c r="L212" i="3"/>
  <c r="S213" i="3"/>
  <c r="W213" i="3"/>
  <c r="AA213" i="3"/>
  <c r="BB213" i="3"/>
  <c r="G215" i="3"/>
  <c r="M215" i="3"/>
  <c r="Y215" i="3"/>
  <c r="AG215" i="3"/>
  <c r="BD215" i="3"/>
  <c r="O217" i="3"/>
  <c r="Y219" i="3"/>
  <c r="L220" i="3"/>
  <c r="AJ220" i="3"/>
  <c r="I221" i="3"/>
  <c r="S221" i="3"/>
  <c r="AA221" i="3"/>
  <c r="AQ221" i="3"/>
  <c r="BB221" i="3"/>
  <c r="G223" i="3"/>
  <c r="M223" i="3"/>
  <c r="L224" i="3"/>
  <c r="AR224" i="3"/>
  <c r="AV224" i="3"/>
  <c r="W225" i="3"/>
  <c r="AC227" i="3"/>
  <c r="AB228" i="3"/>
  <c r="AV228" i="3"/>
  <c r="R230" i="3"/>
  <c r="BE230" i="3"/>
  <c r="AK231" i="3"/>
  <c r="BD231" i="3"/>
  <c r="AE233" i="3"/>
  <c r="N234" i="3"/>
  <c r="BA234" i="3"/>
  <c r="C235" i="3"/>
  <c r="M235" i="3"/>
  <c r="U235" i="3"/>
  <c r="AG235" i="3"/>
  <c r="L236" i="3"/>
  <c r="AJ236" i="3"/>
  <c r="AN236" i="3"/>
  <c r="AA237" i="3"/>
  <c r="AL238" i="3"/>
  <c r="BA238" i="3"/>
  <c r="M239" i="3"/>
  <c r="Q239" i="3"/>
  <c r="Y239" i="3"/>
  <c r="AK239" i="3"/>
  <c r="O241" i="3"/>
  <c r="AM241" i="3"/>
  <c r="C243" i="3"/>
  <c r="F244" i="3"/>
  <c r="AN244" i="3"/>
  <c r="AR244" i="3"/>
  <c r="E245" i="3"/>
  <c r="N246" i="3"/>
  <c r="R246" i="3"/>
  <c r="AK247" i="3"/>
  <c r="AO247" i="3"/>
  <c r="AS247" i="3"/>
  <c r="AV248" i="3"/>
  <c r="S249" i="3"/>
  <c r="W249" i="3"/>
  <c r="AA249" i="3"/>
  <c r="AM249" i="3"/>
  <c r="AU249" i="3"/>
  <c r="BB249" i="3"/>
  <c r="BE250" i="3"/>
  <c r="Q251" i="3"/>
  <c r="Y251" i="3"/>
  <c r="P252" i="3"/>
  <c r="S253" i="3"/>
  <c r="W253" i="3"/>
  <c r="AA253" i="3"/>
  <c r="AE253" i="3"/>
  <c r="C255" i="3"/>
  <c r="AC255" i="3"/>
  <c r="AK255" i="3"/>
  <c r="AZ255" i="3"/>
  <c r="AR256" i="3"/>
  <c r="AE257" i="3"/>
  <c r="AY257" i="3"/>
  <c r="AL258" i="3"/>
  <c r="AR260" i="3"/>
  <c r="E261" i="3"/>
  <c r="AI261" i="3"/>
  <c r="AU261" i="3"/>
  <c r="AT262" i="3"/>
  <c r="AX262" i="3"/>
  <c r="AW263" i="3"/>
  <c r="AN264" i="3"/>
  <c r="E265" i="3"/>
  <c r="I265" i="3"/>
  <c r="AI265" i="3"/>
  <c r="AU265" i="3"/>
  <c r="AY265" i="3"/>
  <c r="BF265" i="3"/>
  <c r="D266" i="3"/>
  <c r="V266" i="3"/>
  <c r="AX266" i="3"/>
  <c r="BC168" i="3"/>
  <c r="S169" i="3"/>
  <c r="S269" i="3"/>
  <c r="BF169" i="3"/>
  <c r="BF269" i="3"/>
  <c r="D170" i="3"/>
  <c r="N270" i="3"/>
  <c r="R270" i="3"/>
  <c r="V270" i="3"/>
  <c r="V170" i="3"/>
  <c r="AD170" i="3"/>
  <c r="AH170" i="3"/>
  <c r="AL170" i="3"/>
  <c r="BA270" i="3"/>
  <c r="Q171" i="3"/>
  <c r="AC171" i="3"/>
  <c r="AG171" i="3"/>
  <c r="AS171" i="3"/>
  <c r="T171" i="3"/>
  <c r="AB172" i="3"/>
  <c r="I173" i="3"/>
  <c r="I273" i="3"/>
  <c r="AA273" i="3"/>
  <c r="AA173" i="3"/>
  <c r="AY173" i="3"/>
  <c r="AY273" i="3"/>
  <c r="N174" i="3"/>
  <c r="N274" i="3"/>
  <c r="AD274" i="3"/>
  <c r="AD174" i="3"/>
  <c r="AL174" i="3"/>
  <c r="AL173" i="3"/>
  <c r="AP174" i="3"/>
  <c r="AT274" i="3"/>
  <c r="AT174" i="3"/>
  <c r="BA274" i="3"/>
  <c r="BA174" i="3"/>
  <c r="BE174" i="3"/>
  <c r="BE274" i="3"/>
  <c r="Q175" i="3"/>
  <c r="Y275" i="3"/>
  <c r="AO175" i="3"/>
  <c r="AS275" i="3"/>
  <c r="AS175" i="3"/>
  <c r="P176" i="3"/>
  <c r="T176" i="3"/>
  <c r="AB176" i="3"/>
  <c r="AF176" i="3"/>
  <c r="I277" i="3"/>
  <c r="I177" i="3"/>
  <c r="AM177" i="3"/>
  <c r="AU177" i="3"/>
  <c r="AY277" i="3"/>
  <c r="AY177" i="3"/>
  <c r="BF277" i="3"/>
  <c r="H178" i="3"/>
  <c r="H278" i="3"/>
  <c r="AD178" i="3"/>
  <c r="AH178" i="3"/>
  <c r="AH278" i="3"/>
  <c r="AL278" i="3"/>
  <c r="AL178" i="3"/>
  <c r="AT178" i="3"/>
  <c r="AX278" i="3"/>
  <c r="AX178" i="3"/>
  <c r="Q279" i="3"/>
  <c r="U178" i="3"/>
  <c r="U179" i="3"/>
  <c r="U279" i="3"/>
  <c r="AK179" i="3"/>
  <c r="AK279" i="3"/>
  <c r="AO179" i="3"/>
  <c r="AO279" i="3"/>
  <c r="AW179" i="3"/>
  <c r="AW279" i="3"/>
  <c r="B180" i="3"/>
  <c r="F280" i="3"/>
  <c r="F180" i="3"/>
  <c r="P180" i="3"/>
  <c r="T180" i="3"/>
  <c r="AN180" i="3"/>
  <c r="AR180" i="3"/>
  <c r="BG280" i="3"/>
  <c r="BG180" i="3"/>
  <c r="BB180" i="3"/>
  <c r="BB281" i="3"/>
  <c r="AS291" i="3"/>
  <c r="AS292" i="4"/>
  <c r="B188" i="3"/>
  <c r="B292" i="3"/>
  <c r="B327" i="4"/>
  <c r="F188" i="3"/>
  <c r="F292" i="3"/>
  <c r="F327" i="4"/>
  <c r="L188" i="3"/>
  <c r="L292" i="3"/>
  <c r="L327" i="4"/>
  <c r="P188" i="3"/>
  <c r="P292" i="3"/>
  <c r="P327" i="4"/>
  <c r="T188" i="3"/>
  <c r="T292" i="3"/>
  <c r="T327" i="4"/>
  <c r="X188" i="3"/>
  <c r="X292" i="3"/>
  <c r="X327" i="4"/>
  <c r="AB188" i="3"/>
  <c r="AB292" i="3"/>
  <c r="AB327" i="4"/>
  <c r="AF188" i="3"/>
  <c r="AF292" i="3"/>
  <c r="AF327" i="4"/>
  <c r="AJ188" i="3"/>
  <c r="AJ292" i="3"/>
  <c r="AJ327" i="4"/>
  <c r="AN188" i="3"/>
  <c r="AN292" i="3"/>
  <c r="AN327" i="4"/>
  <c r="AR188" i="3"/>
  <c r="AR292" i="3"/>
  <c r="AR327" i="4"/>
  <c r="AV188" i="3"/>
  <c r="AV292" i="3"/>
  <c r="AV327" i="4"/>
  <c r="BC188" i="3"/>
  <c r="BC292" i="3"/>
  <c r="BC327" i="4"/>
  <c r="BG188" i="3"/>
  <c r="BG292" i="3"/>
  <c r="BG327" i="4"/>
  <c r="E105" i="2"/>
  <c r="AE106" i="2"/>
  <c r="Q209" i="2"/>
  <c r="Q108" i="2"/>
  <c r="BD108" i="2"/>
  <c r="BD209" i="2"/>
  <c r="BD109" i="2"/>
  <c r="AE110" i="2"/>
  <c r="AE210" i="2"/>
  <c r="BB110" i="2"/>
  <c r="C211" i="2"/>
  <c r="C111" i="2"/>
  <c r="O112" i="2"/>
  <c r="C113" i="2"/>
  <c r="C112" i="2"/>
  <c r="G112" i="2"/>
  <c r="G113" i="2"/>
  <c r="G213" i="2"/>
  <c r="M113" i="2"/>
  <c r="AS213" i="2"/>
  <c r="AS112" i="2"/>
  <c r="AZ213" i="2"/>
  <c r="AZ113" i="2"/>
  <c r="BD113" i="2"/>
  <c r="O114" i="2"/>
  <c r="AA214" i="2"/>
  <c r="AA114" i="2"/>
  <c r="AE114" i="2"/>
  <c r="AE113" i="2"/>
  <c r="AI214" i="2"/>
  <c r="BB214" i="2"/>
  <c r="BB114" i="2"/>
  <c r="G215" i="2"/>
  <c r="G115" i="2"/>
  <c r="Q215" i="2"/>
  <c r="Q115" i="2"/>
  <c r="AW215" i="2"/>
  <c r="AW114" i="2"/>
  <c r="AZ115" i="2"/>
  <c r="AY216" i="2"/>
  <c r="AY116" i="2"/>
  <c r="C116" i="2"/>
  <c r="C217" i="2"/>
  <c r="G217" i="2"/>
  <c r="M117" i="2"/>
  <c r="M116" i="2"/>
  <c r="BD217" i="2"/>
  <c r="O218" i="2"/>
  <c r="W117" i="2"/>
  <c r="W218" i="2"/>
  <c r="W118" i="2"/>
  <c r="AA218" i="2"/>
  <c r="AA118" i="2"/>
  <c r="AE117" i="2"/>
  <c r="AE218" i="2"/>
  <c r="AM117" i="2"/>
  <c r="W119" i="2"/>
  <c r="W120" i="2"/>
  <c r="AA220" i="2"/>
  <c r="AA120" i="2"/>
  <c r="M120" i="2"/>
  <c r="M121" i="2"/>
  <c r="AO120" i="2"/>
  <c r="AO121" i="2"/>
  <c r="AO221" i="2"/>
  <c r="BD120" i="2"/>
  <c r="BD121" i="2"/>
  <c r="S121" i="2"/>
  <c r="S222" i="2"/>
  <c r="AA222" i="2"/>
  <c r="AA121" i="2"/>
  <c r="AM121" i="2"/>
  <c r="AU222" i="2"/>
  <c r="AY121" i="2"/>
  <c r="AY122" i="2"/>
  <c r="BF122" i="2"/>
  <c r="C223" i="2"/>
  <c r="C122" i="2"/>
  <c r="Q223" i="2"/>
  <c r="Q122" i="2"/>
  <c r="AA123" i="2"/>
  <c r="AA124" i="2"/>
  <c r="AU123" i="2"/>
  <c r="AU224" i="2"/>
  <c r="AU124" i="2"/>
  <c r="M124" i="2"/>
  <c r="Q124" i="2"/>
  <c r="Q125" i="2"/>
  <c r="AC225" i="2"/>
  <c r="AC124" i="2"/>
  <c r="E125" i="2"/>
  <c r="I226" i="2"/>
  <c r="I126" i="2"/>
  <c r="AQ226" i="2"/>
  <c r="AQ126" i="2"/>
  <c r="C127" i="2"/>
  <c r="C227" i="2"/>
  <c r="W228" i="2"/>
  <c r="AM127" i="2"/>
  <c r="AM228" i="2"/>
  <c r="AQ127" i="2"/>
  <c r="AQ128" i="2"/>
  <c r="AQ228" i="2"/>
  <c r="AU127" i="2"/>
  <c r="AU128" i="2"/>
  <c r="AU228" i="2"/>
  <c r="C229" i="2"/>
  <c r="C129" i="2"/>
  <c r="M229" i="2"/>
  <c r="M128" i="2"/>
  <c r="U128" i="2"/>
  <c r="W130" i="2"/>
  <c r="W129" i="2"/>
  <c r="AQ230" i="2"/>
  <c r="G130" i="2"/>
  <c r="G231" i="2"/>
  <c r="AG131" i="2"/>
  <c r="AG130" i="2"/>
  <c r="AG231" i="2"/>
  <c r="AO231" i="2"/>
  <c r="AO131" i="2"/>
  <c r="AS130" i="2"/>
  <c r="AS131" i="2"/>
  <c r="AW131" i="2"/>
  <c r="AW231" i="2"/>
  <c r="AZ231" i="2"/>
  <c r="AZ131" i="2"/>
  <c r="AU132" i="2"/>
  <c r="AU131" i="2"/>
  <c r="AU232" i="2"/>
  <c r="G133" i="2"/>
  <c r="G233" i="2"/>
  <c r="M233" i="2"/>
  <c r="M133" i="2"/>
  <c r="Y233" i="2"/>
  <c r="AK132" i="2"/>
  <c r="AK233" i="2"/>
  <c r="AK133" i="2"/>
  <c r="AS132" i="2"/>
  <c r="AW133" i="2"/>
  <c r="BD233" i="2"/>
  <c r="BD132" i="2"/>
  <c r="O234" i="2"/>
  <c r="AI134" i="2"/>
  <c r="AI234" i="2"/>
  <c r="BF133" i="2"/>
  <c r="BF134" i="2"/>
  <c r="U235" i="2"/>
  <c r="AG134" i="2"/>
  <c r="AG235" i="2"/>
  <c r="AG135" i="2"/>
  <c r="AO235" i="2"/>
  <c r="AO134" i="2"/>
  <c r="AZ134" i="2"/>
  <c r="AZ135" i="2"/>
  <c r="W236" i="2"/>
  <c r="W135" i="2"/>
  <c r="AQ135" i="2"/>
  <c r="Y136" i="2"/>
  <c r="Y237" i="2"/>
  <c r="AO137" i="2"/>
  <c r="AI238" i="2"/>
  <c r="AI138" i="2"/>
  <c r="AQ137" i="2"/>
  <c r="AQ138" i="2"/>
  <c r="BB137" i="2"/>
  <c r="Q140" i="2"/>
  <c r="Q141" i="2"/>
  <c r="AC241" i="2"/>
  <c r="AC141" i="2"/>
  <c r="AG140" i="2"/>
  <c r="AG141" i="2"/>
  <c r="AZ140" i="2"/>
  <c r="BD241" i="2"/>
  <c r="BD140" i="2"/>
  <c r="W142" i="2"/>
  <c r="W242" i="2"/>
  <c r="AE141" i="2"/>
  <c r="AI142" i="2"/>
  <c r="AI141" i="2"/>
  <c r="AQ142" i="2"/>
  <c r="AU142" i="2"/>
  <c r="AU141" i="2"/>
  <c r="AC142" i="2"/>
  <c r="AC143" i="2"/>
  <c r="AK243" i="2"/>
  <c r="AK143" i="2"/>
  <c r="AA143" i="2"/>
  <c r="AA144" i="2"/>
  <c r="AM143" i="2"/>
  <c r="AM244" i="2"/>
  <c r="AQ144" i="2"/>
  <c r="AQ143" i="2"/>
  <c r="BD144" i="2"/>
  <c r="BD145" i="2"/>
  <c r="I145" i="2"/>
  <c r="I146" i="2"/>
  <c r="AA145" i="2"/>
  <c r="AE145" i="2"/>
  <c r="AI246" i="2"/>
  <c r="AI146" i="2"/>
  <c r="BB246" i="2"/>
  <c r="BB146" i="2"/>
  <c r="BF146" i="2"/>
  <c r="BF145" i="2"/>
  <c r="C146" i="2"/>
  <c r="C247" i="2"/>
  <c r="C147" i="2"/>
  <c r="BD247" i="2"/>
  <c r="BD146" i="2"/>
  <c r="W147" i="2"/>
  <c r="W248" i="2"/>
  <c r="AQ248" i="2"/>
  <c r="AQ147" i="2"/>
  <c r="BF147" i="2"/>
  <c r="BF148" i="2"/>
  <c r="E149" i="2"/>
  <c r="AI149" i="2"/>
  <c r="AM149" i="2"/>
  <c r="AM250" i="2"/>
  <c r="AM150" i="2"/>
  <c r="AQ149" i="2"/>
  <c r="BB150" i="2"/>
  <c r="BF250" i="2"/>
  <c r="BF149" i="2"/>
  <c r="G150" i="2"/>
  <c r="G151" i="2"/>
  <c r="Q150" i="2"/>
  <c r="Q251" i="2"/>
  <c r="AG251" i="2"/>
  <c r="AG150" i="2"/>
  <c r="AW150" i="2"/>
  <c r="AW151" i="2"/>
  <c r="C152" i="2"/>
  <c r="C153" i="2"/>
  <c r="Y153" i="2"/>
  <c r="AO153" i="2"/>
  <c r="AS152" i="2"/>
  <c r="O254" i="2"/>
  <c r="O153" i="2"/>
  <c r="AE254" i="2"/>
  <c r="AM154" i="2"/>
  <c r="AY254" i="2"/>
  <c r="AY154" i="2"/>
  <c r="Y155" i="2"/>
  <c r="Y154" i="2"/>
  <c r="AW154" i="2"/>
  <c r="AW255" i="2"/>
  <c r="E155" i="2"/>
  <c r="E256" i="2"/>
  <c r="AQ156" i="2"/>
  <c r="AQ155" i="2"/>
  <c r="AC157" i="2"/>
  <c r="E158" i="2"/>
  <c r="AU258" i="2"/>
  <c r="AU157" i="2"/>
  <c r="BB258" i="2"/>
  <c r="U159" i="2"/>
  <c r="Y158" i="2"/>
  <c r="Y159" i="2"/>
  <c r="AQ159" i="2"/>
  <c r="AQ260" i="2"/>
  <c r="AQ160" i="2"/>
  <c r="BB260" i="2"/>
  <c r="BB160" i="2"/>
  <c r="BB159" i="2"/>
  <c r="C161" i="2"/>
  <c r="Q161" i="2"/>
  <c r="AC261" i="2"/>
  <c r="AZ261" i="2"/>
  <c r="O161" i="2"/>
  <c r="O262" i="2"/>
  <c r="O162" i="2"/>
  <c r="AA262" i="2"/>
  <c r="AM161" i="2"/>
  <c r="AM162" i="2"/>
  <c r="AQ161" i="2"/>
  <c r="BB262" i="2"/>
  <c r="BB162" i="2"/>
  <c r="Q162" i="2"/>
  <c r="Q263" i="2"/>
  <c r="AG263" i="2"/>
  <c r="AG162" i="2"/>
  <c r="AO263" i="2"/>
  <c r="AO162" i="2"/>
  <c r="AW162" i="2"/>
  <c r="AW163" i="2"/>
  <c r="AZ263" i="2"/>
  <c r="AZ162" i="2"/>
  <c r="BD263" i="2"/>
  <c r="BD163" i="2"/>
  <c r="AQ164" i="2"/>
  <c r="AQ163" i="2"/>
  <c r="BB163" i="2"/>
  <c r="BB264" i="2"/>
  <c r="Y164" i="2"/>
  <c r="AK164" i="2"/>
  <c r="AK265" i="2"/>
  <c r="AO165" i="2"/>
  <c r="AS164" i="2"/>
  <c r="BD265" i="2"/>
  <c r="I165" i="2"/>
  <c r="O266" i="2"/>
  <c r="S266" i="2"/>
  <c r="AM166" i="2"/>
  <c r="AM165" i="2"/>
  <c r="AY165" i="2"/>
  <c r="AY166" i="2"/>
  <c r="C267" i="2"/>
  <c r="C166" i="2"/>
  <c r="AC166" i="2"/>
  <c r="AO166" i="2"/>
  <c r="AO167" i="2"/>
  <c r="S168" i="2"/>
  <c r="S268" i="2"/>
  <c r="AK269" i="2"/>
  <c r="AK168" i="2"/>
  <c r="AO269" i="2"/>
  <c r="AO169" i="2"/>
  <c r="W169" i="2"/>
  <c r="W170" i="2"/>
  <c r="Q171" i="2"/>
  <c r="Q170" i="2"/>
  <c r="S272" i="2"/>
  <c r="AW173" i="2"/>
  <c r="AE174" i="2"/>
  <c r="AE274" i="2"/>
  <c r="AU274" i="2"/>
  <c r="AU173" i="2"/>
  <c r="Y275" i="2"/>
  <c r="Y175" i="2"/>
  <c r="AS175" i="2"/>
  <c r="AS174" i="2"/>
  <c r="C177" i="2"/>
  <c r="G176" i="2"/>
  <c r="AZ177" i="2"/>
  <c r="BD176" i="2"/>
  <c r="I178" i="2"/>
  <c r="O177" i="2"/>
  <c r="O278" i="2"/>
  <c r="O178" i="2"/>
  <c r="W178" i="2"/>
  <c r="AA278" i="2"/>
  <c r="AA178" i="2"/>
  <c r="AM278" i="2"/>
  <c r="AM178" i="2"/>
  <c r="AU177" i="2"/>
  <c r="AY278" i="2"/>
  <c r="AY177" i="2"/>
  <c r="E284" i="2"/>
  <c r="E280" i="2"/>
  <c r="E180" i="2"/>
  <c r="I284" i="2"/>
  <c r="I180" i="2"/>
  <c r="O179" i="2"/>
  <c r="O180" i="2"/>
  <c r="AI284" i="2"/>
  <c r="AI180" i="2"/>
  <c r="AM284" i="2"/>
  <c r="AM180" i="2"/>
  <c r="AU284" i="2"/>
  <c r="AU180" i="2"/>
  <c r="BB284" i="2"/>
  <c r="BB180" i="2"/>
  <c r="BF284" i="2"/>
  <c r="BF280" i="2"/>
  <c r="C285" i="2"/>
  <c r="C281" i="2"/>
  <c r="C180" i="2"/>
  <c r="G180" i="2"/>
  <c r="M285" i="2"/>
  <c r="M180" i="2"/>
  <c r="M281" i="2"/>
  <c r="U285" i="2"/>
  <c r="U181" i="2"/>
  <c r="Y180" i="2"/>
  <c r="Y281" i="2"/>
  <c r="AC285" i="2"/>
  <c r="AC180" i="2"/>
  <c r="AK281" i="2"/>
  <c r="AO180" i="2"/>
  <c r="AO281" i="2"/>
  <c r="AS285" i="2"/>
  <c r="AS181" i="2"/>
  <c r="AS180" i="2"/>
  <c r="AS281" i="2"/>
  <c r="AZ285" i="2"/>
  <c r="AZ180" i="2"/>
  <c r="AZ281" i="2"/>
  <c r="BD281" i="2"/>
  <c r="BD180" i="2"/>
  <c r="AW183" i="2"/>
  <c r="AW182" i="2"/>
  <c r="U289" i="2"/>
  <c r="U185" i="2"/>
  <c r="Y289" i="2"/>
  <c r="Y185" i="2"/>
  <c r="Y184" i="2"/>
  <c r="AZ289" i="2"/>
  <c r="AZ185" i="2"/>
  <c r="BD184" i="2"/>
  <c r="BD289" i="2"/>
  <c r="AA290" i="2"/>
  <c r="AA186" i="2"/>
  <c r="AE290" i="2"/>
  <c r="AE185" i="2"/>
  <c r="C287" i="2"/>
  <c r="C291" i="2"/>
  <c r="G291" i="2"/>
  <c r="G187" i="2"/>
  <c r="Q186" i="2"/>
  <c r="Q291" i="2"/>
  <c r="U291" i="2"/>
  <c r="U186" i="2"/>
  <c r="AG287" i="2"/>
  <c r="AG291" i="2"/>
  <c r="AO187" i="2"/>
  <c r="AO291" i="2"/>
  <c r="AW287" i="2"/>
  <c r="AW291" i="2"/>
  <c r="AW186" i="2"/>
  <c r="AZ186" i="2"/>
  <c r="AZ291" i="2"/>
  <c r="BH291" i="2"/>
  <c r="BH186" i="2"/>
  <c r="E292" i="2"/>
  <c r="E188" i="2"/>
  <c r="I188" i="2"/>
  <c r="I292" i="2"/>
  <c r="O188" i="2"/>
  <c r="O292" i="2"/>
  <c r="S188" i="2"/>
  <c r="S292" i="2"/>
  <c r="S288" i="2"/>
  <c r="S187" i="2"/>
  <c r="W187" i="2"/>
  <c r="W188" i="2"/>
  <c r="W292" i="2"/>
  <c r="AA188" i="2"/>
  <c r="AA292" i="2"/>
  <c r="AE188" i="2"/>
  <c r="AE292" i="2"/>
  <c r="AI188" i="2"/>
  <c r="AI292" i="2"/>
  <c r="AM188" i="2"/>
  <c r="AM292" i="2"/>
  <c r="AM288" i="2"/>
  <c r="AQ188" i="2"/>
  <c r="AQ292" i="2"/>
  <c r="AU188" i="2"/>
  <c r="AU292" i="2"/>
  <c r="AY188" i="2"/>
  <c r="AY292" i="2"/>
  <c r="AY187" i="2"/>
  <c r="BB187" i="2"/>
  <c r="BB292" i="2"/>
  <c r="BB288" i="2"/>
  <c r="BB188" i="2"/>
  <c r="BF188" i="2"/>
  <c r="BF292" i="2"/>
  <c r="AN105" i="5"/>
  <c r="AV105" i="5"/>
  <c r="E106" i="5"/>
  <c r="I105" i="5"/>
  <c r="AM106" i="5"/>
  <c r="AM105" i="5"/>
  <c r="AQ106" i="5"/>
  <c r="AY106" i="5"/>
  <c r="H106" i="5"/>
  <c r="N106" i="5"/>
  <c r="N5" i="7"/>
  <c r="R107" i="5"/>
  <c r="V106" i="5"/>
  <c r="V107" i="5"/>
  <c r="Z106" i="5"/>
  <c r="AD106" i="5"/>
  <c r="AD107" i="5"/>
  <c r="AH106" i="5"/>
  <c r="AL107" i="5"/>
  <c r="AL106" i="5"/>
  <c r="AP106" i="5"/>
  <c r="AT5" i="7"/>
  <c r="AT106" i="5"/>
  <c r="AT107" i="5"/>
  <c r="AX107" i="5"/>
  <c r="AX106" i="5"/>
  <c r="BB107" i="5"/>
  <c r="BF107" i="5"/>
  <c r="U107" i="5"/>
  <c r="Y107" i="5"/>
  <c r="AG108" i="5"/>
  <c r="AK107" i="5"/>
  <c r="AO108" i="5"/>
  <c r="AS108" i="5"/>
  <c r="AW108" i="5"/>
  <c r="BA107" i="5"/>
  <c r="F108" i="5"/>
  <c r="L109" i="5"/>
  <c r="P109" i="5"/>
  <c r="T209" i="5"/>
  <c r="T108" i="5"/>
  <c r="T109" i="5"/>
  <c r="X108" i="5"/>
  <c r="X209" i="5"/>
  <c r="X109" i="5"/>
  <c r="AB109" i="5"/>
  <c r="AF209" i="5"/>
  <c r="AF109" i="5"/>
  <c r="AR109" i="5"/>
  <c r="AR108" i="5"/>
  <c r="AV109" i="5"/>
  <c r="AV209" i="5"/>
  <c r="AZ108" i="5"/>
  <c r="AZ109" i="5"/>
  <c r="BD7" i="7"/>
  <c r="BD109" i="5"/>
  <c r="E110" i="5"/>
  <c r="E210" i="5"/>
  <c r="I110" i="5"/>
  <c r="O210" i="5"/>
  <c r="O110" i="5"/>
  <c r="S110" i="5"/>
  <c r="W109" i="5"/>
  <c r="W210" i="5"/>
  <c r="W110" i="5"/>
  <c r="AA210" i="5"/>
  <c r="AA109" i="5"/>
  <c r="AE210" i="5"/>
  <c r="AE110" i="5"/>
  <c r="AI210" i="5"/>
  <c r="AM210" i="5"/>
  <c r="AQ210" i="5"/>
  <c r="AU210" i="5"/>
  <c r="AY210" i="5"/>
  <c r="BG8" i="7"/>
  <c r="BG210" i="5"/>
  <c r="H110" i="5"/>
  <c r="R110" i="5"/>
  <c r="V9" i="7"/>
  <c r="Z110" i="5"/>
  <c r="AD211" i="5"/>
  <c r="AD9" i="7"/>
  <c r="AH9" i="7"/>
  <c r="BB110" i="5"/>
  <c r="BB211" i="5"/>
  <c r="G112" i="5"/>
  <c r="G212" i="5"/>
  <c r="M112" i="5"/>
  <c r="Q112" i="5"/>
  <c r="U10" i="7"/>
  <c r="U112" i="5"/>
  <c r="U111" i="5"/>
  <c r="Y111" i="5"/>
  <c r="AC111" i="5"/>
  <c r="AC112" i="5"/>
  <c r="AO10" i="7"/>
  <c r="BA212" i="5"/>
  <c r="BA112" i="5"/>
  <c r="BE112" i="5"/>
  <c r="P213" i="5"/>
  <c r="P113" i="5"/>
  <c r="T112" i="5"/>
  <c r="T213" i="5"/>
  <c r="T113" i="5"/>
  <c r="X112" i="5"/>
  <c r="X113" i="5"/>
  <c r="AB112" i="5"/>
  <c r="AB113" i="5"/>
  <c r="AF213" i="5"/>
  <c r="AF113" i="5"/>
  <c r="AF112" i="5"/>
  <c r="AR213" i="5"/>
  <c r="AV213" i="5"/>
  <c r="AZ113" i="5"/>
  <c r="AZ213" i="5"/>
  <c r="E113" i="5"/>
  <c r="E214" i="5"/>
  <c r="W214" i="5"/>
  <c r="AA214" i="5"/>
  <c r="AE114" i="5"/>
  <c r="AI12" i="7"/>
  <c r="AI113" i="5"/>
  <c r="AI114" i="5"/>
  <c r="AM114" i="5"/>
  <c r="AQ214" i="5"/>
  <c r="AU12" i="7"/>
  <c r="BG114" i="5"/>
  <c r="BG113" i="5"/>
  <c r="D114" i="5"/>
  <c r="H215" i="5"/>
  <c r="N13" i="7"/>
  <c r="N115" i="5"/>
  <c r="Z114" i="5"/>
  <c r="AH114" i="5"/>
  <c r="AL115" i="5"/>
  <c r="AL215" i="5"/>
  <c r="AL114" i="5"/>
  <c r="AP114" i="5"/>
  <c r="AP115" i="5"/>
  <c r="AT114" i="5"/>
  <c r="AT215" i="5"/>
  <c r="AT115" i="5"/>
  <c r="AX114" i="5"/>
  <c r="AX215" i="5"/>
  <c r="AX115" i="5"/>
  <c r="BB115" i="5"/>
  <c r="BB13" i="7"/>
  <c r="BF215" i="5"/>
  <c r="C216" i="5"/>
  <c r="G14" i="7"/>
  <c r="G216" i="5"/>
  <c r="M14" i="7"/>
  <c r="AG116" i="5"/>
  <c r="AG216" i="5"/>
  <c r="AG115" i="5"/>
  <c r="AK116" i="5"/>
  <c r="AK115" i="5"/>
  <c r="AO116" i="5"/>
  <c r="AO115" i="5"/>
  <c r="AS115" i="5"/>
  <c r="BA116" i="5"/>
  <c r="BA216" i="5"/>
  <c r="BA115" i="5"/>
  <c r="BE116" i="5"/>
  <c r="BE115" i="5"/>
  <c r="L116" i="5"/>
  <c r="P116" i="5"/>
  <c r="P15" i="7"/>
  <c r="X117" i="5"/>
  <c r="X217" i="5"/>
  <c r="AB217" i="5"/>
  <c r="AF217" i="5"/>
  <c r="AN217" i="5"/>
  <c r="AZ15" i="7"/>
  <c r="AZ217" i="5"/>
  <c r="O117" i="5"/>
  <c r="O118" i="5"/>
  <c r="S118" i="5"/>
  <c r="S117" i="5"/>
  <c r="S218" i="5"/>
  <c r="W118" i="5"/>
  <c r="W218" i="5"/>
  <c r="W117" i="5"/>
  <c r="AI218" i="5"/>
  <c r="AY16" i="7"/>
  <c r="BG117" i="5"/>
  <c r="N219" i="5"/>
  <c r="AH219" i="5"/>
  <c r="AP219" i="5"/>
  <c r="AT219" i="5"/>
  <c r="BB219" i="5"/>
  <c r="BF119" i="5"/>
  <c r="C220" i="5"/>
  <c r="G120" i="5"/>
  <c r="G119" i="5"/>
  <c r="G220" i="5"/>
  <c r="M120" i="5"/>
  <c r="U220" i="5"/>
  <c r="U120" i="5"/>
  <c r="U119" i="5"/>
  <c r="Y119" i="5"/>
  <c r="AC220" i="5"/>
  <c r="AC119" i="5"/>
  <c r="AG120" i="5"/>
  <c r="AG119" i="5"/>
  <c r="AG220" i="5"/>
  <c r="AK220" i="5"/>
  <c r="AK120" i="5"/>
  <c r="AO120" i="5"/>
  <c r="AO220" i="5"/>
  <c r="AW220" i="5"/>
  <c r="AW18" i="7"/>
  <c r="BA18" i="7"/>
  <c r="P120" i="5"/>
  <c r="P19" i="7"/>
  <c r="T221" i="5"/>
  <c r="X221" i="5"/>
  <c r="AB120" i="5"/>
  <c r="AF121" i="5"/>
  <c r="AF221" i="5"/>
  <c r="AF120" i="5"/>
  <c r="AJ121" i="5"/>
  <c r="AJ221" i="5"/>
  <c r="AN120" i="5"/>
  <c r="AN221" i="5"/>
  <c r="AR120" i="5"/>
  <c r="AR221" i="5"/>
  <c r="AR121" i="5"/>
  <c r="AV221" i="5"/>
  <c r="AV121" i="5"/>
  <c r="AZ221" i="5"/>
  <c r="O122" i="5"/>
  <c r="O222" i="5"/>
  <c r="S222" i="5"/>
  <c r="W222" i="5"/>
  <c r="W122" i="5"/>
  <c r="AI121" i="5"/>
  <c r="AI222" i="5"/>
  <c r="AM222" i="5"/>
  <c r="AK267" i="3"/>
  <c r="L268" i="3"/>
  <c r="AB268" i="3"/>
  <c r="I269" i="3"/>
  <c r="W269" i="3"/>
  <c r="Y271" i="3"/>
  <c r="B272" i="3"/>
  <c r="AE273" i="3"/>
  <c r="AI273" i="3"/>
  <c r="BF273" i="3"/>
  <c r="AX274" i="3"/>
  <c r="AC275" i="3"/>
  <c r="AG275" i="3"/>
  <c r="AJ276" i="3"/>
  <c r="AN276" i="3"/>
  <c r="AR276" i="3"/>
  <c r="S277" i="3"/>
  <c r="AQ277" i="3"/>
  <c r="N278" i="3"/>
  <c r="Z278" i="3"/>
  <c r="AC279" i="3"/>
  <c r="BD279" i="3"/>
  <c r="E281" i="3"/>
  <c r="I281" i="3"/>
  <c r="O281" i="3"/>
  <c r="S281" i="3"/>
  <c r="W281" i="3"/>
  <c r="AA281" i="3"/>
  <c r="AE281" i="3"/>
  <c r="AI281" i="3"/>
  <c r="AQ281" i="3"/>
  <c r="AU281" i="3"/>
  <c r="AY281" i="3"/>
  <c r="BF281" i="3"/>
  <c r="AW209" i="2"/>
  <c r="AI210" i="2"/>
  <c r="M211" i="2"/>
  <c r="AW211" i="2"/>
  <c r="AE212" i="2"/>
  <c r="AM214" i="2"/>
  <c r="Y215" i="2"/>
  <c r="E216" i="2"/>
  <c r="S216" i="2"/>
  <c r="AG217" i="2"/>
  <c r="AI218" i="2"/>
  <c r="AO219" i="2"/>
  <c r="AQ220" i="2"/>
  <c r="AC221" i="2"/>
  <c r="M223" i="2"/>
  <c r="I224" i="2"/>
  <c r="AQ224" i="2"/>
  <c r="AI226" i="2"/>
  <c r="AM226" i="2"/>
  <c r="AU226" i="2"/>
  <c r="I228" i="2"/>
  <c r="G229" i="2"/>
  <c r="Q229" i="2"/>
  <c r="AM230" i="2"/>
  <c r="AK231" i="2"/>
  <c r="AM232" i="2"/>
  <c r="BB232" i="2"/>
  <c r="U233" i="2"/>
  <c r="AG233" i="2"/>
  <c r="BH235" i="2"/>
  <c r="S236" i="2"/>
  <c r="AU236" i="2"/>
  <c r="W238" i="2"/>
  <c r="AA238" i="2"/>
  <c r="Q239" i="2"/>
  <c r="U239" i="2"/>
  <c r="Y239" i="2"/>
  <c r="AZ239" i="2"/>
  <c r="AK241" i="2"/>
  <c r="AM242" i="2"/>
  <c r="G243" i="2"/>
  <c r="Y243" i="2"/>
  <c r="S244" i="2"/>
  <c r="BF244" i="2"/>
  <c r="S248" i="2"/>
  <c r="BB248" i="2"/>
  <c r="AA250" i="2"/>
  <c r="AK251" i="2"/>
  <c r="AE252" i="2"/>
  <c r="AU252" i="2"/>
  <c r="BF254" i="2"/>
  <c r="U255" i="2"/>
  <c r="AS255" i="2"/>
  <c r="AM256" i="2"/>
  <c r="AI258" i="2"/>
  <c r="AG259" i="2"/>
  <c r="AM260" i="2"/>
  <c r="AK261" i="2"/>
  <c r="AI262" i="2"/>
  <c r="AS263" i="2"/>
  <c r="AM264" i="2"/>
  <c r="AZ265" i="2"/>
  <c r="AI266" i="2"/>
  <c r="AU266" i="2"/>
  <c r="AZ267" i="2"/>
  <c r="BD267" i="2"/>
  <c r="BB268" i="2"/>
  <c r="I270" i="2"/>
  <c r="AY270" i="2"/>
  <c r="C271" i="2"/>
  <c r="G271" i="2"/>
  <c r="BD271" i="2"/>
  <c r="I173" i="4"/>
  <c r="M275" i="2"/>
  <c r="AG275" i="2"/>
  <c r="BB278" i="2"/>
  <c r="BF278" i="2"/>
  <c r="G283" i="2"/>
  <c r="AK283" i="2"/>
  <c r="AZ283" i="2"/>
  <c r="AT211" i="5"/>
  <c r="Q275" i="3"/>
  <c r="M279" i="3"/>
  <c r="BA170" i="3"/>
  <c r="AP170" i="3"/>
  <c r="P276" i="3"/>
  <c r="AO275" i="3"/>
  <c r="BA169" i="3"/>
  <c r="AD177" i="3"/>
  <c r="AS271" i="3"/>
  <c r="Y167" i="3"/>
  <c r="Q110" i="2"/>
  <c r="C213" i="2"/>
  <c r="C209" i="2"/>
  <c r="C134" i="2"/>
  <c r="AA134" i="2"/>
  <c r="AE222" i="2"/>
  <c r="AI222" i="2"/>
  <c r="AE224" i="2"/>
  <c r="AQ136" i="2"/>
  <c r="AZ253" i="2"/>
  <c r="AY222" i="2"/>
  <c r="BD178" i="3"/>
  <c r="M275" i="3"/>
  <c r="E210" i="2"/>
  <c r="AA224" i="2"/>
  <c r="AP278" i="3"/>
  <c r="AM106" i="2"/>
  <c r="AK146" i="2"/>
  <c r="AM110" i="2"/>
  <c r="AK175" i="3"/>
  <c r="AX174" i="3"/>
  <c r="U243" i="2"/>
  <c r="AI242" i="2"/>
  <c r="R274" i="3"/>
  <c r="AC156" i="2"/>
  <c r="AW120" i="2"/>
  <c r="AW172" i="2"/>
  <c r="BC20" i="7"/>
  <c r="N223" i="5"/>
  <c r="AL123" i="5"/>
  <c r="AL223" i="5"/>
  <c r="AL122" i="5"/>
  <c r="AL21" i="7"/>
  <c r="BB223" i="5"/>
  <c r="BF123" i="5"/>
  <c r="C123" i="5"/>
  <c r="G224" i="5"/>
  <c r="U224" i="5"/>
  <c r="Y124" i="5"/>
  <c r="AG224" i="5"/>
  <c r="AK22" i="7"/>
  <c r="AO124" i="5"/>
  <c r="AS22" i="7"/>
  <c r="L225" i="5"/>
  <c r="T225" i="5"/>
  <c r="T124" i="5"/>
  <c r="T125" i="5"/>
  <c r="AB23" i="7"/>
  <c r="AB225" i="5"/>
  <c r="AF225" i="5"/>
  <c r="AJ225" i="5"/>
  <c r="AN225" i="5"/>
  <c r="AR225" i="5"/>
  <c r="AZ225" i="5"/>
  <c r="AZ125" i="5"/>
  <c r="BD124" i="5"/>
  <c r="BD23" i="7"/>
  <c r="BD125" i="5"/>
  <c r="BD225" i="5"/>
  <c r="I126" i="5"/>
  <c r="AA126" i="5"/>
  <c r="AA125" i="5"/>
  <c r="AQ125" i="5"/>
  <c r="AU126" i="5"/>
  <c r="AY226" i="5"/>
  <c r="AY125" i="5"/>
  <c r="BG126" i="5"/>
  <c r="D126" i="5"/>
  <c r="R126" i="5"/>
  <c r="Z126" i="5"/>
  <c r="AD227" i="5"/>
  <c r="AL227" i="5"/>
  <c r="AP127" i="5"/>
  <c r="AP126" i="5"/>
  <c r="AP227" i="5"/>
  <c r="AX227" i="5"/>
  <c r="BF25" i="7"/>
  <c r="G127" i="5"/>
  <c r="G228" i="5"/>
  <c r="M128" i="5"/>
  <c r="Q128" i="5"/>
  <c r="AC128" i="5"/>
  <c r="AC26" i="7"/>
  <c r="AC127" i="5"/>
  <c r="AC228" i="5"/>
  <c r="AK127" i="5"/>
  <c r="AO127" i="5"/>
  <c r="AS127" i="5"/>
  <c r="BA128" i="5"/>
  <c r="BA127" i="5"/>
  <c r="T129" i="5"/>
  <c r="X129" i="5"/>
  <c r="AB229" i="5"/>
  <c r="AB129" i="5"/>
  <c r="AR129" i="5"/>
  <c r="AZ128" i="5"/>
  <c r="AZ229" i="5"/>
  <c r="I230" i="5"/>
  <c r="O129" i="5"/>
  <c r="S130" i="5"/>
  <c r="W230" i="5"/>
  <c r="W129" i="5"/>
  <c r="W28" i="7"/>
  <c r="AQ230" i="5"/>
  <c r="AQ130" i="5"/>
  <c r="AQ129" i="5"/>
  <c r="AU129" i="5"/>
  <c r="AU28" i="7"/>
  <c r="AY230" i="5"/>
  <c r="AY130" i="5"/>
  <c r="BG130" i="5"/>
  <c r="H131" i="5"/>
  <c r="Z29" i="7"/>
  <c r="AH130" i="5"/>
  <c r="AH29" i="7"/>
  <c r="AL130" i="5"/>
  <c r="AP231" i="5"/>
  <c r="AP131" i="5"/>
  <c r="AP130" i="5"/>
  <c r="AT131" i="5"/>
  <c r="AT231" i="5"/>
  <c r="AX231" i="5"/>
  <c r="BB131" i="5"/>
  <c r="BB130" i="5"/>
  <c r="C232" i="5"/>
  <c r="G131" i="5"/>
  <c r="G232" i="5"/>
  <c r="Y131" i="5"/>
  <c r="AC232" i="5"/>
  <c r="AG131" i="5"/>
  <c r="AK132" i="5"/>
  <c r="AO131" i="5"/>
  <c r="BA232" i="5"/>
  <c r="L133" i="5"/>
  <c r="P233" i="5"/>
  <c r="P132" i="5"/>
  <c r="T132" i="5"/>
  <c r="X132" i="5"/>
  <c r="X133" i="5"/>
  <c r="AB133" i="5"/>
  <c r="AB233" i="5"/>
  <c r="AJ233" i="5"/>
  <c r="AJ133" i="5"/>
  <c r="AJ132" i="5"/>
  <c r="AN233" i="5"/>
  <c r="AN132" i="5"/>
  <c r="AR132" i="5"/>
  <c r="AR133" i="5"/>
  <c r="AV133" i="5"/>
  <c r="AV233" i="5"/>
  <c r="BD233" i="5"/>
  <c r="BD133" i="5"/>
  <c r="O134" i="5"/>
  <c r="S234" i="5"/>
  <c r="S133" i="5"/>
  <c r="S134" i="5"/>
  <c r="W134" i="5"/>
  <c r="AA133" i="5"/>
  <c r="AQ234" i="5"/>
  <c r="AQ32" i="7"/>
  <c r="AU234" i="5"/>
  <c r="AY134" i="5"/>
  <c r="AY32" i="7"/>
  <c r="AY133" i="5"/>
  <c r="BC133" i="5"/>
  <c r="BG234" i="5"/>
  <c r="BG134" i="5"/>
  <c r="H235" i="5"/>
  <c r="H135" i="5"/>
  <c r="H134" i="5"/>
  <c r="V135" i="5"/>
  <c r="Z135" i="5"/>
  <c r="AH134" i="5"/>
  <c r="AH235" i="5"/>
  <c r="AP134" i="5"/>
  <c r="AT235" i="5"/>
  <c r="BB134" i="5"/>
  <c r="BF134" i="5"/>
  <c r="C136" i="5"/>
  <c r="G136" i="5"/>
  <c r="G236" i="5"/>
  <c r="M136" i="5"/>
  <c r="M34" i="7"/>
  <c r="Q34" i="7"/>
  <c r="U34" i="7"/>
  <c r="AC236" i="5"/>
  <c r="AC136" i="5"/>
  <c r="AO136" i="5"/>
  <c r="AW135" i="5"/>
  <c r="BA34" i="7"/>
  <c r="BA136" i="5"/>
  <c r="BE135" i="5"/>
  <c r="L237" i="5"/>
  <c r="P137" i="5"/>
  <c r="P237" i="5"/>
  <c r="T137" i="5"/>
  <c r="T237" i="5"/>
  <c r="T136" i="5"/>
  <c r="X136" i="5"/>
  <c r="AB237" i="5"/>
  <c r="AF237" i="5"/>
  <c r="AF136" i="5"/>
  <c r="AJ237" i="5"/>
  <c r="AN237" i="5"/>
  <c r="AN136" i="5"/>
  <c r="AN137" i="5"/>
  <c r="AV237" i="5"/>
  <c r="BD137" i="5"/>
  <c r="BD136" i="5"/>
  <c r="I137" i="5"/>
  <c r="O138" i="5"/>
  <c r="O238" i="5"/>
  <c r="S138" i="5"/>
  <c r="W137" i="5"/>
  <c r="AA137" i="5"/>
  <c r="AA238" i="5"/>
  <c r="AE137" i="5"/>
  <c r="AU137" i="5"/>
  <c r="AY238" i="5"/>
  <c r="BC137" i="5"/>
  <c r="BG138" i="5"/>
  <c r="BG238" i="5"/>
  <c r="D138" i="5"/>
  <c r="D239" i="5"/>
  <c r="D139" i="5"/>
  <c r="H139" i="5"/>
  <c r="H239" i="5"/>
  <c r="H138" i="5"/>
  <c r="R139" i="5"/>
  <c r="R138" i="5"/>
  <c r="Z138" i="5"/>
  <c r="AD239" i="5"/>
  <c r="AD37" i="7"/>
  <c r="AL239" i="5"/>
  <c r="AT138" i="5"/>
  <c r="AX139" i="5"/>
  <c r="BF239" i="5"/>
  <c r="C240" i="5"/>
  <c r="M139" i="5"/>
  <c r="AG140" i="5"/>
  <c r="AO140" i="5"/>
  <c r="AS240" i="5"/>
  <c r="AS140" i="5"/>
  <c r="AW38" i="7"/>
  <c r="BA140" i="5"/>
  <c r="L141" i="5"/>
  <c r="P241" i="5"/>
  <c r="T241" i="5"/>
  <c r="X241" i="5"/>
  <c r="AB141" i="5"/>
  <c r="AF39" i="7"/>
  <c r="AJ140" i="5"/>
  <c r="AN241" i="5"/>
  <c r="AR140" i="5"/>
  <c r="BD140" i="5"/>
  <c r="BD241" i="5"/>
  <c r="E242" i="5"/>
  <c r="E141" i="5"/>
  <c r="O242" i="5"/>
  <c r="O142" i="5"/>
  <c r="S141" i="5"/>
  <c r="S242" i="5"/>
  <c r="S40" i="7"/>
  <c r="W242" i="5"/>
  <c r="W141" i="5"/>
  <c r="AA142" i="5"/>
  <c r="AE40" i="7"/>
  <c r="AE142" i="5"/>
  <c r="AI142" i="5"/>
  <c r="AQ141" i="5"/>
  <c r="AU142" i="5"/>
  <c r="AY142" i="5"/>
  <c r="BC142" i="5"/>
  <c r="D143" i="5"/>
  <c r="D142" i="5"/>
  <c r="D243" i="5"/>
  <c r="H243" i="5"/>
  <c r="N143" i="5"/>
  <c r="R243" i="5"/>
  <c r="R143" i="5"/>
  <c r="R142" i="5"/>
  <c r="Z143" i="5"/>
  <c r="Z243" i="5"/>
  <c r="AD142" i="5"/>
  <c r="AT41" i="7"/>
  <c r="AT243" i="5"/>
  <c r="BB243" i="5"/>
  <c r="G143" i="5"/>
  <c r="M143" i="5"/>
  <c r="M244" i="5"/>
  <c r="M144" i="5"/>
  <c r="Q144" i="5"/>
  <c r="Q244" i="5"/>
  <c r="U144" i="5"/>
  <c r="U244" i="5"/>
  <c r="AC244" i="5"/>
  <c r="AC144" i="5"/>
  <c r="AK144" i="5"/>
  <c r="AK244" i="5"/>
  <c r="AO144" i="5"/>
  <c r="AO143" i="5"/>
  <c r="AO244" i="5"/>
  <c r="AS143" i="5"/>
  <c r="AW143" i="5"/>
  <c r="BA144" i="5"/>
  <c r="BA42" i="7"/>
  <c r="BE244" i="5"/>
  <c r="BE144" i="5"/>
  <c r="L145" i="5"/>
  <c r="L43" i="7"/>
  <c r="T43" i="7"/>
  <c r="X245" i="5"/>
  <c r="AB145" i="5"/>
  <c r="AF145" i="5"/>
  <c r="AN145" i="5"/>
  <c r="BD245" i="5"/>
  <c r="BD145" i="5"/>
  <c r="E246" i="5"/>
  <c r="E146" i="5"/>
  <c r="I146" i="5"/>
  <c r="W246" i="5"/>
  <c r="AA145" i="5"/>
  <c r="AI246" i="5"/>
  <c r="AI145" i="5"/>
  <c r="AM146" i="5"/>
  <c r="AM246" i="5"/>
  <c r="AQ246" i="5"/>
  <c r="AQ146" i="5"/>
  <c r="AU145" i="5"/>
  <c r="AY246" i="5"/>
  <c r="H146" i="5"/>
  <c r="H247" i="5"/>
  <c r="H147" i="5"/>
  <c r="R45" i="7"/>
  <c r="Z146" i="5"/>
  <c r="AH147" i="5"/>
  <c r="AH45" i="7"/>
  <c r="AL45" i="7"/>
  <c r="AP146" i="5"/>
  <c r="AT146" i="5"/>
  <c r="AX146" i="5"/>
  <c r="BB147" i="5"/>
  <c r="BB146" i="5"/>
  <c r="BB247" i="5"/>
  <c r="C147" i="5"/>
  <c r="Q248" i="5"/>
  <c r="U147" i="5"/>
  <c r="AG147" i="5"/>
  <c r="AG248" i="5"/>
  <c r="AO147" i="5"/>
  <c r="AO248" i="5"/>
  <c r="AO148" i="5"/>
  <c r="AW46" i="7"/>
  <c r="AW147" i="5"/>
  <c r="BA148" i="5"/>
  <c r="BA248" i="5"/>
  <c r="BA147" i="5"/>
  <c r="BE147" i="5"/>
  <c r="BE248" i="5"/>
  <c r="P249" i="5"/>
  <c r="P148" i="5"/>
  <c r="X249" i="5"/>
  <c r="AJ47" i="7"/>
  <c r="AV249" i="5"/>
  <c r="AZ249" i="5"/>
  <c r="BD149" i="5"/>
  <c r="E250" i="5"/>
  <c r="E150" i="5"/>
  <c r="AO224" i="5"/>
  <c r="I149" i="5"/>
  <c r="I250" i="5"/>
  <c r="S149" i="5"/>
  <c r="S150" i="5"/>
  <c r="W150" i="5"/>
  <c r="W149" i="5"/>
  <c r="AI150" i="5"/>
  <c r="AI250" i="5"/>
  <c r="AM250" i="5"/>
  <c r="AQ250" i="5"/>
  <c r="AU150" i="5"/>
  <c r="AU48" i="7"/>
  <c r="AU250" i="5"/>
  <c r="AY150" i="5"/>
  <c r="AY250" i="5"/>
  <c r="BG150" i="5"/>
  <c r="BG48" i="7"/>
  <c r="BG149" i="5"/>
  <c r="D150" i="5"/>
  <c r="H251" i="5"/>
  <c r="N150" i="5"/>
  <c r="R251" i="5"/>
  <c r="Z251" i="5"/>
  <c r="Z150" i="5"/>
  <c r="AH150" i="5"/>
  <c r="AL150" i="5"/>
  <c r="AL151" i="5"/>
  <c r="AP251" i="5"/>
  <c r="AT151" i="5"/>
  <c r="AX151" i="5"/>
  <c r="BB251" i="5"/>
  <c r="C151" i="5"/>
  <c r="G151" i="5"/>
  <c r="G152" i="5"/>
  <c r="Q151" i="5"/>
  <c r="U152" i="5"/>
  <c r="U252" i="5"/>
  <c r="Y252" i="5"/>
  <c r="AC151" i="5"/>
  <c r="AG252" i="5"/>
  <c r="AS152" i="5"/>
  <c r="AW252" i="5"/>
  <c r="BA252" i="5"/>
  <c r="BE151" i="5"/>
  <c r="L253" i="5"/>
  <c r="L152" i="5"/>
  <c r="P152" i="5"/>
  <c r="T253" i="5"/>
  <c r="AF152" i="5"/>
  <c r="AF153" i="5"/>
  <c r="AJ152" i="5"/>
  <c r="AR153" i="5"/>
  <c r="AV51" i="7"/>
  <c r="AV153" i="5"/>
  <c r="AV253" i="5"/>
  <c r="AZ253" i="5"/>
  <c r="AZ152" i="5"/>
  <c r="BD152" i="5"/>
  <c r="BD153" i="5"/>
  <c r="E154" i="5"/>
  <c r="I153" i="5"/>
  <c r="O154" i="5"/>
  <c r="O254" i="5"/>
  <c r="S153" i="5"/>
  <c r="W153" i="5"/>
  <c r="AA153" i="5"/>
  <c r="AE254" i="5"/>
  <c r="AE153" i="5"/>
  <c r="AM154" i="5"/>
  <c r="AM153" i="5"/>
  <c r="AY254" i="5"/>
  <c r="BC52" i="7"/>
  <c r="BG254" i="5"/>
  <c r="BG154" i="5"/>
  <c r="H53" i="7"/>
  <c r="H154" i="5"/>
  <c r="Z154" i="5"/>
  <c r="Z255" i="5"/>
  <c r="AD154" i="5"/>
  <c r="AH154" i="5"/>
  <c r="AL155" i="5"/>
  <c r="AL154" i="5"/>
  <c r="AP154" i="5"/>
  <c r="AP255" i="5"/>
  <c r="AP155" i="5"/>
  <c r="AT155" i="5"/>
  <c r="AT255" i="5"/>
  <c r="AT154" i="5"/>
  <c r="AX154" i="5"/>
  <c r="BF255" i="5"/>
  <c r="BF154" i="5"/>
  <c r="BF155" i="5"/>
  <c r="C156" i="5"/>
  <c r="G256" i="5"/>
  <c r="M256" i="5"/>
  <c r="Q256" i="5"/>
  <c r="Q155" i="5"/>
  <c r="Y156" i="5"/>
  <c r="Y155" i="5"/>
  <c r="Y256" i="5"/>
  <c r="AG156" i="5"/>
  <c r="AK156" i="5"/>
  <c r="AO155" i="5"/>
  <c r="AW54" i="7"/>
  <c r="AW256" i="5"/>
  <c r="AW156" i="5"/>
  <c r="AW155" i="5"/>
  <c r="L156" i="5"/>
  <c r="L257" i="5"/>
  <c r="P257" i="5"/>
  <c r="P157" i="5"/>
  <c r="T257" i="5"/>
  <c r="X156" i="5"/>
  <c r="AB156" i="5"/>
  <c r="AF257" i="5"/>
  <c r="AJ257" i="5"/>
  <c r="AJ157" i="5"/>
  <c r="AN156" i="5"/>
  <c r="AV156" i="5"/>
  <c r="AZ257" i="5"/>
  <c r="BD257" i="5"/>
  <c r="E56" i="7"/>
  <c r="E258" i="5"/>
  <c r="E157" i="5"/>
  <c r="E158" i="5"/>
  <c r="O158" i="5"/>
  <c r="W158" i="5"/>
  <c r="W56" i="7"/>
  <c r="AA157" i="5"/>
  <c r="AE157" i="5"/>
  <c r="AE258" i="5"/>
  <c r="AQ258" i="5"/>
  <c r="AQ158" i="5"/>
  <c r="AU157" i="5"/>
  <c r="AY158" i="5"/>
  <c r="BC258" i="5"/>
  <c r="AP159" i="5"/>
  <c r="AP158" i="5"/>
  <c r="AT259" i="5"/>
  <c r="AX158" i="5"/>
  <c r="BB159" i="5"/>
  <c r="BF259" i="5"/>
  <c r="C260" i="5"/>
  <c r="G260" i="5"/>
  <c r="G160" i="5"/>
  <c r="M160" i="5"/>
  <c r="Q260" i="5"/>
  <c r="Y260" i="5"/>
  <c r="AC159" i="5"/>
  <c r="AC160" i="5"/>
  <c r="AG159" i="5"/>
  <c r="AG160" i="5"/>
  <c r="AK160" i="5"/>
  <c r="AO260" i="5"/>
  <c r="AO58" i="7"/>
  <c r="AO159" i="5"/>
  <c r="AS160" i="5"/>
  <c r="AS58" i="7"/>
  <c r="AS159" i="5"/>
  <c r="AW159" i="5"/>
  <c r="AW260" i="5"/>
  <c r="BE260" i="5"/>
  <c r="L59" i="7"/>
  <c r="P261" i="5"/>
  <c r="T261" i="5"/>
  <c r="X261" i="5"/>
  <c r="AB261" i="5"/>
  <c r="AF160" i="5"/>
  <c r="AJ161" i="5"/>
  <c r="AJ261" i="5"/>
  <c r="AJ160" i="5"/>
  <c r="AN261" i="5"/>
  <c r="AN160" i="5"/>
  <c r="AN59" i="7"/>
  <c r="AV160" i="5"/>
  <c r="AV261" i="5"/>
  <c r="AV161" i="5"/>
  <c r="AZ161" i="5"/>
  <c r="AZ160" i="5"/>
  <c r="AZ59" i="7"/>
  <c r="BD160" i="5"/>
  <c r="BH160" i="5"/>
  <c r="BH261" i="5"/>
  <c r="E262" i="5"/>
  <c r="E162" i="5"/>
  <c r="I262" i="5"/>
  <c r="O262" i="5"/>
  <c r="O161" i="5"/>
  <c r="O162" i="5"/>
  <c r="S162" i="5"/>
  <c r="S60" i="7"/>
  <c r="W162" i="5"/>
  <c r="W262" i="5"/>
  <c r="AA162" i="5"/>
  <c r="AE60" i="7"/>
  <c r="AI162" i="5"/>
  <c r="AQ262" i="5"/>
  <c r="AQ162" i="5"/>
  <c r="AU162" i="5"/>
  <c r="AU262" i="5"/>
  <c r="BC162" i="5"/>
  <c r="BC60" i="7"/>
  <c r="BC161" i="5"/>
  <c r="BC262" i="5"/>
  <c r="BG60" i="7"/>
  <c r="BG161" i="5"/>
  <c r="D162" i="5"/>
  <c r="D163" i="5"/>
  <c r="H263" i="5"/>
  <c r="N162" i="5"/>
  <c r="R162" i="5"/>
  <c r="R163" i="5"/>
  <c r="R263" i="5"/>
  <c r="V263" i="5"/>
  <c r="V61" i="7"/>
  <c r="V162" i="5"/>
  <c r="Z263" i="5"/>
  <c r="Z162" i="5"/>
  <c r="Z163" i="5"/>
  <c r="AD162" i="5"/>
  <c r="AD163" i="5"/>
  <c r="AH162" i="5"/>
  <c r="AH163" i="5"/>
  <c r="AH263" i="5"/>
  <c r="AL162" i="5"/>
  <c r="AL163" i="5"/>
  <c r="AL263" i="5"/>
  <c r="AP163" i="5"/>
  <c r="AP162" i="5"/>
  <c r="AP263" i="5"/>
  <c r="AT163" i="5"/>
  <c r="AT162" i="5"/>
  <c r="AX163" i="5"/>
  <c r="AX263" i="5"/>
  <c r="AX162" i="5"/>
  <c r="BB263" i="5"/>
  <c r="BB163" i="5"/>
  <c r="BF263" i="5"/>
  <c r="BF163" i="5"/>
  <c r="BF162" i="5"/>
  <c r="C164" i="5"/>
  <c r="C163" i="5"/>
  <c r="G264" i="5"/>
  <c r="G164" i="5"/>
  <c r="M164" i="5"/>
  <c r="Q163" i="5"/>
  <c r="U264" i="5"/>
  <c r="Y264" i="5"/>
  <c r="AC163" i="5"/>
  <c r="AG164" i="5"/>
  <c r="AG163" i="5"/>
  <c r="AO163" i="5"/>
  <c r="AO164" i="5"/>
  <c r="AS164" i="5"/>
  <c r="BA163" i="5"/>
  <c r="BA164" i="5"/>
  <c r="BE164" i="5"/>
  <c r="BE163" i="5"/>
  <c r="L164" i="5"/>
  <c r="P63" i="7"/>
  <c r="X165" i="5"/>
  <c r="X265" i="5"/>
  <c r="AB164" i="5"/>
  <c r="AF265" i="5"/>
  <c r="AF63" i="7"/>
  <c r="AF165" i="5"/>
  <c r="AF164" i="5"/>
  <c r="AJ165" i="5"/>
  <c r="AJ265" i="5"/>
  <c r="AJ164" i="5"/>
  <c r="AR265" i="5"/>
  <c r="AV165" i="5"/>
  <c r="AV265" i="5"/>
  <c r="AZ63" i="7"/>
  <c r="AZ265" i="5"/>
  <c r="AZ165" i="5"/>
  <c r="AZ164" i="5"/>
  <c r="BD165" i="5"/>
  <c r="BD265" i="5"/>
  <c r="BH63" i="7"/>
  <c r="BH164" i="5"/>
  <c r="E266" i="5"/>
  <c r="O166" i="5"/>
  <c r="S64" i="7"/>
  <c r="S165" i="5"/>
  <c r="W266" i="5"/>
  <c r="AA266" i="5"/>
  <c r="AE266" i="5"/>
  <c r="AE166" i="5"/>
  <c r="AE165" i="5"/>
  <c r="AI166" i="5"/>
  <c r="AM165" i="5"/>
  <c r="AU266" i="5"/>
  <c r="AY165" i="5"/>
  <c r="AY64" i="7"/>
  <c r="BC165" i="5"/>
  <c r="BG165" i="5"/>
  <c r="BG166" i="5"/>
  <c r="BG266" i="5"/>
  <c r="D267" i="5"/>
  <c r="D167" i="5"/>
  <c r="D65" i="7"/>
  <c r="H166" i="5"/>
  <c r="H167" i="5"/>
  <c r="H267" i="5"/>
  <c r="N166" i="5"/>
  <c r="R166" i="5"/>
  <c r="R167" i="5"/>
  <c r="V267" i="5"/>
  <c r="Z166" i="5"/>
  <c r="Z167" i="5"/>
  <c r="Z267" i="5"/>
  <c r="AD267" i="5"/>
  <c r="AH166" i="5"/>
  <c r="AT65" i="7"/>
  <c r="AT267" i="5"/>
  <c r="AX167" i="5"/>
  <c r="BB166" i="5"/>
  <c r="BB167" i="5"/>
  <c r="BB267" i="5"/>
  <c r="BF166" i="5"/>
  <c r="BF65" i="7"/>
  <c r="C268" i="5"/>
  <c r="C66" i="7"/>
  <c r="G168" i="5"/>
  <c r="G167" i="5"/>
  <c r="G268" i="5"/>
  <c r="Q268" i="5"/>
  <c r="U168" i="5"/>
  <c r="U268" i="5"/>
  <c r="U66" i="7"/>
  <c r="U167" i="5"/>
  <c r="Y268" i="5"/>
  <c r="AC168" i="5"/>
  <c r="AG167" i="5"/>
  <c r="AG268" i="5"/>
  <c r="AG66" i="7"/>
  <c r="AO167" i="5"/>
  <c r="AS168" i="5"/>
  <c r="AS167" i="5"/>
  <c r="BA268" i="5"/>
  <c r="BA168" i="5"/>
  <c r="BA167" i="5"/>
  <c r="BA272" i="5"/>
  <c r="BE167" i="5"/>
  <c r="BE268" i="5"/>
  <c r="L67" i="7"/>
  <c r="P169" i="5"/>
  <c r="T168" i="5"/>
  <c r="T269" i="5"/>
  <c r="T67" i="7"/>
  <c r="AB169" i="5"/>
  <c r="AF269" i="5"/>
  <c r="AF273" i="5"/>
  <c r="AN168" i="5"/>
  <c r="AV269" i="5"/>
  <c r="AV168" i="5"/>
  <c r="AV169" i="5"/>
  <c r="AZ168" i="5"/>
  <c r="AZ169" i="5"/>
  <c r="BD169" i="5"/>
  <c r="BD269" i="5"/>
  <c r="E270" i="5"/>
  <c r="E68" i="7"/>
  <c r="O68" i="7"/>
  <c r="S169" i="5"/>
  <c r="AA169" i="5"/>
  <c r="AA270" i="5"/>
  <c r="AE169" i="5"/>
  <c r="AI170" i="5"/>
  <c r="AI274" i="5"/>
  <c r="AQ270" i="5"/>
  <c r="AY169" i="5"/>
  <c r="AY274" i="5"/>
  <c r="AY270" i="5"/>
  <c r="BC169" i="5"/>
  <c r="BC170" i="5"/>
  <c r="BC270" i="5"/>
  <c r="BG270" i="5"/>
  <c r="BG169" i="5"/>
  <c r="R170" i="5"/>
  <c r="R271" i="5"/>
  <c r="R171" i="5"/>
  <c r="V69" i="7"/>
  <c r="AD170" i="5"/>
  <c r="AD171" i="5"/>
  <c r="AH171" i="5"/>
  <c r="AH170" i="5"/>
  <c r="AL170" i="5"/>
  <c r="AP69" i="7"/>
  <c r="AP271" i="5"/>
  <c r="AP170" i="5"/>
  <c r="AT271" i="5"/>
  <c r="BB171" i="5"/>
  <c r="BB275" i="5"/>
  <c r="BF171" i="5"/>
  <c r="BF271" i="5"/>
  <c r="C172" i="5"/>
  <c r="M171" i="5"/>
  <c r="M172" i="5"/>
  <c r="M272" i="5"/>
  <c r="Q272" i="5"/>
  <c r="U171" i="5"/>
  <c r="Y171" i="5"/>
  <c r="Y276" i="5"/>
  <c r="AC171" i="5"/>
  <c r="AC172" i="5"/>
  <c r="AC272" i="5"/>
  <c r="AG172" i="5"/>
  <c r="AG272" i="5"/>
  <c r="AK172" i="5"/>
  <c r="BH253" i="5"/>
  <c r="BH257" i="5"/>
  <c r="AY262" i="5"/>
  <c r="X122" i="3"/>
  <c r="X222" i="3"/>
  <c r="AS225" i="3"/>
  <c r="AM134" i="3"/>
  <c r="AM135" i="3"/>
  <c r="T145" i="3"/>
  <c r="T246" i="3"/>
  <c r="Y249" i="3"/>
  <c r="Y149" i="3"/>
  <c r="F254" i="3"/>
  <c r="P254" i="3"/>
  <c r="P154" i="3"/>
  <c r="T153" i="3"/>
  <c r="BB263" i="3"/>
  <c r="BB162" i="3"/>
  <c r="S174" i="3"/>
  <c r="S275" i="3"/>
  <c r="V276" i="3"/>
  <c r="V175" i="3"/>
  <c r="D280" i="3"/>
  <c r="AC281" i="3"/>
  <c r="AC180" i="3"/>
  <c r="D188" i="3"/>
  <c r="D292" i="3"/>
  <c r="D327" i="4"/>
  <c r="H188" i="3"/>
  <c r="H292" i="3"/>
  <c r="H327" i="4"/>
  <c r="N188" i="3"/>
  <c r="N292" i="3"/>
  <c r="N327" i="4"/>
  <c r="R188" i="3"/>
  <c r="R292" i="3"/>
  <c r="R327" i="4"/>
  <c r="V188" i="3"/>
  <c r="V292" i="3"/>
  <c r="Z188" i="3"/>
  <c r="Z292" i="3"/>
  <c r="Z327" i="4"/>
  <c r="AD188" i="3"/>
  <c r="AD292" i="3"/>
  <c r="AD327" i="4"/>
  <c r="AH188" i="3"/>
  <c r="AH292" i="3"/>
  <c r="AH327" i="4"/>
  <c r="AL188" i="3"/>
  <c r="AL292" i="3"/>
  <c r="AL327" i="4"/>
  <c r="AP188" i="3"/>
  <c r="AP292" i="3"/>
  <c r="AP327" i="4"/>
  <c r="AT188" i="3"/>
  <c r="AT292" i="3"/>
  <c r="AT327" i="4"/>
  <c r="AX188" i="3"/>
  <c r="AX292" i="3"/>
  <c r="AX327" i="4"/>
  <c r="BA188" i="3"/>
  <c r="BA292" i="3"/>
  <c r="BA327" i="4"/>
  <c r="BE188" i="3"/>
  <c r="BE292" i="3"/>
  <c r="BE327" i="4"/>
  <c r="AX216" i="3"/>
  <c r="AG217" i="3"/>
  <c r="AB218" i="3"/>
  <c r="T222" i="3"/>
  <c r="BC222" i="3"/>
  <c r="E223" i="3"/>
  <c r="S223" i="3"/>
  <c r="AW225" i="3"/>
  <c r="M229" i="3"/>
  <c r="AG229" i="3"/>
  <c r="AK229" i="3"/>
  <c r="BD229" i="3"/>
  <c r="AN230" i="3"/>
  <c r="AR230" i="3"/>
  <c r="BF231" i="3"/>
  <c r="L234" i="3"/>
  <c r="I235" i="3"/>
  <c r="AE235" i="3"/>
  <c r="AW237" i="3"/>
  <c r="G241" i="3"/>
  <c r="X242" i="3"/>
  <c r="L246" i="3"/>
  <c r="X246" i="3"/>
  <c r="AB246" i="3"/>
  <c r="AY247" i="3"/>
  <c r="BF247" i="3"/>
  <c r="BA248" i="3"/>
  <c r="G249" i="3"/>
  <c r="O251" i="3"/>
  <c r="BE252" i="3"/>
  <c r="AW253" i="3"/>
  <c r="BD253" i="3"/>
  <c r="I255" i="3"/>
  <c r="BC258" i="3"/>
  <c r="B262" i="3"/>
  <c r="AF262" i="3"/>
  <c r="E263" i="3"/>
  <c r="AY263" i="3"/>
  <c r="AF266" i="3"/>
  <c r="AU271" i="3"/>
  <c r="AQ275" i="3"/>
  <c r="R276" i="3"/>
  <c r="C277" i="3"/>
  <c r="AO277" i="3"/>
  <c r="AW277" i="3"/>
  <c r="P278" i="3"/>
  <c r="AL280" i="3"/>
  <c r="AW281" i="3"/>
  <c r="I106" i="2"/>
  <c r="AA106" i="2"/>
  <c r="AI106" i="2"/>
  <c r="M107" i="2"/>
  <c r="BF108" i="2"/>
  <c r="Y111" i="2"/>
  <c r="AS111" i="2"/>
  <c r="AC113" i="2"/>
  <c r="U115" i="2"/>
  <c r="C117" i="2"/>
  <c r="AC117" i="2"/>
  <c r="AO119" i="2"/>
  <c r="E120" i="2"/>
  <c r="AW121" i="2"/>
  <c r="AQ122" i="2"/>
  <c r="W124" i="2"/>
  <c r="AE126" i="2"/>
  <c r="AS129" i="2"/>
  <c r="O130" i="2"/>
  <c r="BB132" i="2"/>
  <c r="W136" i="2"/>
  <c r="I138" i="2"/>
  <c r="U145" i="2"/>
  <c r="G149" i="2"/>
  <c r="AQ150" i="2"/>
  <c r="BF150" i="2"/>
  <c r="C151" i="2"/>
  <c r="Q153" i="2"/>
  <c r="AU156" i="2"/>
  <c r="AO159" i="2"/>
  <c r="AO161" i="2"/>
  <c r="AA164" i="2"/>
  <c r="AE164" i="2"/>
  <c r="M165" i="2"/>
  <c r="AA166" i="2"/>
  <c r="AG169" i="2"/>
  <c r="AY170" i="2"/>
  <c r="AS173" i="2"/>
  <c r="E174" i="2"/>
  <c r="AK175" i="2"/>
  <c r="G177" i="2"/>
  <c r="AU178" i="2"/>
  <c r="BF180" i="2"/>
  <c r="I182" i="2"/>
  <c r="BF182" i="2"/>
  <c r="V327" i="4"/>
  <c r="AF172" i="5"/>
  <c r="V174" i="5"/>
  <c r="N174" i="5"/>
  <c r="AD275" i="5"/>
  <c r="C284" i="5"/>
  <c r="I286" i="5"/>
  <c r="AA286" i="5"/>
  <c r="AM286" i="5"/>
  <c r="AY286" i="5"/>
  <c r="AY185" i="5"/>
  <c r="BD185" i="5"/>
  <c r="M187" i="5"/>
  <c r="AU80" i="7"/>
  <c r="AC82" i="7"/>
  <c r="Y86" i="7"/>
  <c r="Y292" i="7" s="1"/>
  <c r="AW86" i="7"/>
  <c r="BH79" i="7"/>
  <c r="W119" i="3"/>
  <c r="Q188" i="5"/>
  <c r="I290" i="5"/>
  <c r="G188" i="6"/>
  <c r="AC190" i="4"/>
  <c r="BH190" i="4"/>
  <c r="S190" i="4"/>
  <c r="S191" i="4"/>
  <c r="AI190" i="4"/>
  <c r="AI191" i="4"/>
  <c r="AY190" i="4"/>
  <c r="AY191" i="4"/>
  <c r="I173" i="5"/>
  <c r="BC274" i="5"/>
  <c r="AY173" i="5"/>
  <c r="BF275" i="5"/>
  <c r="BE272" i="5"/>
  <c r="E282" i="5"/>
  <c r="N283" i="5"/>
  <c r="AT283" i="5"/>
  <c r="BF283" i="5"/>
  <c r="BA284" i="5"/>
  <c r="AG288" i="5"/>
  <c r="AK288" i="5"/>
  <c r="AI181" i="5"/>
  <c r="C183" i="5"/>
  <c r="AS183" i="5"/>
  <c r="O80" i="7"/>
  <c r="P84" i="7"/>
  <c r="AS190" i="4"/>
  <c r="AO272" i="5"/>
  <c r="BA171" i="5"/>
  <c r="P273" i="5"/>
  <c r="X173" i="5"/>
  <c r="AJ71" i="7"/>
  <c r="BH173" i="5"/>
  <c r="D175" i="5"/>
  <c r="R275" i="5"/>
  <c r="AL275" i="5"/>
  <c r="C176" i="5"/>
  <c r="G276" i="5"/>
  <c r="M176" i="5"/>
  <c r="Q176" i="5"/>
  <c r="Y175" i="5"/>
  <c r="AO176" i="5"/>
  <c r="AO175" i="5"/>
  <c r="BE176" i="5"/>
  <c r="P177" i="5"/>
  <c r="P277" i="5"/>
  <c r="X177" i="5"/>
  <c r="AB176" i="5"/>
  <c r="AF177" i="5"/>
  <c r="AF277" i="5"/>
  <c r="AN177" i="5"/>
  <c r="AR176" i="5"/>
  <c r="AV177" i="5"/>
  <c r="AV277" i="5"/>
  <c r="AZ277" i="5"/>
  <c r="AZ177" i="5"/>
  <c r="BH75" i="7"/>
  <c r="BH277" i="5"/>
  <c r="I178" i="5"/>
  <c r="I177" i="5"/>
  <c r="I278" i="5"/>
  <c r="O177" i="5"/>
  <c r="W177" i="5"/>
  <c r="AE177" i="5"/>
  <c r="AM177" i="5"/>
  <c r="AM76" i="7"/>
  <c r="AQ76" i="7"/>
  <c r="AU177" i="5"/>
  <c r="BC177" i="5"/>
  <c r="BG177" i="5"/>
  <c r="D178" i="5"/>
  <c r="H179" i="5"/>
  <c r="N179" i="5"/>
  <c r="Z179" i="5"/>
  <c r="AH178" i="5"/>
  <c r="AP179" i="5"/>
  <c r="AT179" i="5"/>
  <c r="AT178" i="5"/>
  <c r="AX178" i="5"/>
  <c r="BB179" i="5"/>
  <c r="BF279" i="5"/>
  <c r="Y179" i="5"/>
  <c r="AC179" i="5"/>
  <c r="AK280" i="5"/>
  <c r="AO280" i="5"/>
  <c r="AO179" i="5"/>
  <c r="BA280" i="5"/>
  <c r="BE179" i="5"/>
  <c r="AZ181" i="5"/>
  <c r="BD181" i="5"/>
  <c r="I80" i="7"/>
  <c r="I282" i="5"/>
  <c r="S282" i="5"/>
  <c r="W80" i="7"/>
  <c r="AA80" i="7"/>
  <c r="AA181" i="5"/>
  <c r="AA282" i="5"/>
  <c r="AI282" i="5"/>
  <c r="AM80" i="7"/>
  <c r="AQ80" i="7"/>
  <c r="AQ181" i="7" s="1"/>
  <c r="AQ282" i="5"/>
  <c r="AY181" i="5"/>
  <c r="AY282" i="5"/>
  <c r="BC80" i="7"/>
  <c r="BC282" i="5"/>
  <c r="BG182" i="5"/>
  <c r="BG80" i="7"/>
  <c r="D182" i="5"/>
  <c r="H283" i="5"/>
  <c r="R283" i="5"/>
  <c r="Z283" i="5"/>
  <c r="AD182" i="5"/>
  <c r="AH283" i="5"/>
  <c r="AP283" i="5"/>
  <c r="AX283" i="5"/>
  <c r="BB183" i="5"/>
  <c r="BB81" i="7"/>
  <c r="BB283" i="5"/>
  <c r="BF81" i="7"/>
  <c r="G82" i="7"/>
  <c r="G284" i="5"/>
  <c r="M183" i="5"/>
  <c r="Q284" i="5"/>
  <c r="U82" i="7"/>
  <c r="Y82" i="7"/>
  <c r="Y284" i="5"/>
  <c r="AG284" i="5"/>
  <c r="AK82" i="7"/>
  <c r="AK183" i="5"/>
  <c r="AO82" i="7"/>
  <c r="AO284" i="5"/>
  <c r="AW284" i="5"/>
  <c r="BE184" i="5"/>
  <c r="BE82" i="7"/>
  <c r="BE284" i="5"/>
  <c r="F289" i="5"/>
  <c r="L289" i="5"/>
  <c r="L184" i="5"/>
  <c r="P289" i="5"/>
  <c r="T289" i="5"/>
  <c r="X289" i="5"/>
  <c r="AB289" i="5"/>
  <c r="AB184" i="5"/>
  <c r="AF289" i="5"/>
  <c r="AJ289" i="5"/>
  <c r="AN289" i="5"/>
  <c r="AR289" i="5"/>
  <c r="AV289" i="5"/>
  <c r="AZ289" i="5"/>
  <c r="AZ83" i="7"/>
  <c r="AZ285" i="5"/>
  <c r="BD289" i="5"/>
  <c r="BD83" i="7"/>
  <c r="E290" i="5"/>
  <c r="O290" i="5"/>
  <c r="O84" i="7"/>
  <c r="S290" i="5"/>
  <c r="S84" i="7"/>
  <c r="S185" i="5"/>
  <c r="W290" i="5"/>
  <c r="AA290" i="5"/>
  <c r="AE290" i="5"/>
  <c r="AE84" i="7"/>
  <c r="AI84" i="7"/>
  <c r="AI185" i="5"/>
  <c r="AI290" i="5"/>
  <c r="AM290" i="5"/>
  <c r="AQ84" i="7"/>
  <c r="AQ290" i="5"/>
  <c r="AU290" i="5"/>
  <c r="AU84" i="7"/>
  <c r="AY290" i="5"/>
  <c r="BC290" i="5"/>
  <c r="BC186" i="5"/>
  <c r="BG290" i="5"/>
  <c r="BG286" i="5"/>
  <c r="D291" i="5"/>
  <c r="H291" i="5"/>
  <c r="N291" i="5"/>
  <c r="R291" i="5"/>
  <c r="V291" i="5"/>
  <c r="V186" i="5"/>
  <c r="Z291" i="5"/>
  <c r="AD291" i="5"/>
  <c r="AH291" i="5"/>
  <c r="AL291" i="5"/>
  <c r="AL186" i="5"/>
  <c r="AP291" i="5"/>
  <c r="AT291" i="5"/>
  <c r="AX291" i="5"/>
  <c r="BB291" i="5"/>
  <c r="BB85" i="7"/>
  <c r="BF291" i="5"/>
  <c r="BF287" i="5"/>
  <c r="BF187" i="5"/>
  <c r="C292" i="5"/>
  <c r="C86" i="7"/>
  <c r="C292" i="7" s="1"/>
  <c r="C187" i="5"/>
  <c r="C188" i="5"/>
  <c r="G292" i="5"/>
  <c r="G188" i="5"/>
  <c r="M292" i="5"/>
  <c r="M86" i="7"/>
  <c r="Q292" i="5"/>
  <c r="Q86" i="7"/>
  <c r="U292" i="5"/>
  <c r="U188" i="5"/>
  <c r="Y292" i="5"/>
  <c r="Y188" i="5"/>
  <c r="AC292" i="5"/>
  <c r="AC188" i="5"/>
  <c r="AC187" i="5"/>
  <c r="AG292" i="5"/>
  <c r="AG86" i="7"/>
  <c r="AK292" i="5"/>
  <c r="AK188" i="5"/>
  <c r="AO292" i="5"/>
  <c r="AO188" i="5"/>
  <c r="AS292" i="5"/>
  <c r="AS86" i="7"/>
  <c r="AS187" i="5"/>
  <c r="AS188" i="5"/>
  <c r="AW292" i="5"/>
  <c r="AW188" i="5"/>
  <c r="BA292" i="5"/>
  <c r="BA188" i="5"/>
  <c r="BE292" i="5"/>
  <c r="BE188" i="5"/>
  <c r="BE288" i="5"/>
  <c r="D292" i="8"/>
  <c r="D188" i="8"/>
  <c r="H292" i="8"/>
  <c r="H188" i="8"/>
  <c r="M83" i="7"/>
  <c r="M289" i="8"/>
  <c r="U83" i="7"/>
  <c r="U289" i="8"/>
  <c r="AC289" i="8"/>
  <c r="AC83" i="7"/>
  <c r="AK289" i="8"/>
  <c r="AK83" i="7"/>
  <c r="X290" i="8"/>
  <c r="X84" i="7"/>
  <c r="AA291" i="8"/>
  <c r="AA85" i="7"/>
  <c r="AE291" i="8"/>
  <c r="AE85" i="7"/>
  <c r="N292" i="8"/>
  <c r="N188" i="8"/>
  <c r="R292" i="8"/>
  <c r="R188" i="8"/>
  <c r="V292" i="8"/>
  <c r="V188" i="8"/>
  <c r="V86" i="7"/>
  <c r="V188" i="7" s="1"/>
  <c r="Z292" i="8"/>
  <c r="Z188" i="8"/>
  <c r="Z86" i="7"/>
  <c r="AD292" i="8"/>
  <c r="AD188" i="8"/>
  <c r="AH292" i="8"/>
  <c r="AH188" i="8"/>
  <c r="AL292" i="8"/>
  <c r="AL188" i="8"/>
  <c r="AL86" i="7"/>
  <c r="AL188" i="7" s="1"/>
  <c r="AP292" i="8"/>
  <c r="AP188" i="8"/>
  <c r="AT292" i="8"/>
  <c r="AT188" i="8"/>
  <c r="AX292" i="8"/>
  <c r="AX188" i="8"/>
  <c r="BA292" i="8"/>
  <c r="BA188" i="8"/>
  <c r="BE292" i="8"/>
  <c r="BE188" i="8"/>
  <c r="C292" i="6"/>
  <c r="C188" i="6"/>
  <c r="AN155" i="6"/>
  <c r="U161" i="6"/>
  <c r="AO160" i="6"/>
  <c r="AS160" i="6"/>
  <c r="V161" i="6"/>
  <c r="AL162" i="6"/>
  <c r="AP262" i="6"/>
  <c r="S263" i="6"/>
  <c r="AF163" i="6"/>
  <c r="AJ163" i="6"/>
  <c r="BC163" i="6"/>
  <c r="AS164" i="6"/>
  <c r="R266" i="6"/>
  <c r="V266" i="6"/>
  <c r="AA267" i="6"/>
  <c r="AE166" i="6"/>
  <c r="AE167" i="6"/>
  <c r="AU267" i="6"/>
  <c r="BC268" i="6"/>
  <c r="BC168" i="6"/>
  <c r="AG169" i="6"/>
  <c r="AY171" i="6"/>
  <c r="AY271" i="6"/>
  <c r="BF271" i="6"/>
  <c r="T171" i="6"/>
  <c r="AR272" i="6"/>
  <c r="AV171" i="6"/>
  <c r="AV272" i="6"/>
  <c r="M172" i="6"/>
  <c r="AH174" i="6"/>
  <c r="W275" i="6"/>
  <c r="AY174" i="6"/>
  <c r="AY275" i="6"/>
  <c r="AF176" i="6"/>
  <c r="M177" i="6"/>
  <c r="M277" i="6"/>
  <c r="U277" i="6"/>
  <c r="Y277" i="6"/>
  <c r="AC277" i="6"/>
  <c r="Z278" i="6"/>
  <c r="AL178" i="6"/>
  <c r="AE178" i="6"/>
  <c r="AM178" i="6"/>
  <c r="AU179" i="6"/>
  <c r="AR179" i="6"/>
  <c r="AR280" i="6"/>
  <c r="U184" i="6"/>
  <c r="U289" i="6"/>
  <c r="AW289" i="6"/>
  <c r="AW185" i="6"/>
  <c r="BA290" i="6"/>
  <c r="P188" i="6"/>
  <c r="P292" i="6"/>
  <c r="T188" i="6"/>
  <c r="T292" i="6"/>
  <c r="X188" i="6"/>
  <c r="X292" i="6"/>
  <c r="AB188" i="6"/>
  <c r="AB292" i="6"/>
  <c r="AF188" i="6"/>
  <c r="AF292" i="6"/>
  <c r="AJ292" i="6"/>
  <c r="AJ188" i="6"/>
  <c r="AJ187" i="6"/>
  <c r="AN188" i="6"/>
  <c r="AN292" i="6"/>
  <c r="AR188" i="6"/>
  <c r="AR292" i="6"/>
  <c r="AV188" i="6"/>
  <c r="AV292" i="6"/>
  <c r="BC188" i="6"/>
  <c r="BC292" i="6"/>
  <c r="BG123" i="6"/>
  <c r="BG124" i="6"/>
  <c r="BG127" i="6"/>
  <c r="BG136" i="6"/>
  <c r="BG249" i="6"/>
  <c r="BG279" i="6"/>
  <c r="BG289" i="6"/>
  <c r="I259" i="8"/>
  <c r="AF234" i="8"/>
  <c r="U277" i="8"/>
  <c r="AK277" i="8"/>
  <c r="AM279" i="8"/>
  <c r="AP284" i="8"/>
  <c r="G220" i="6"/>
  <c r="I234" i="6"/>
  <c r="BE210" i="6"/>
  <c r="Y217" i="6"/>
  <c r="AP222" i="6"/>
  <c r="AK229" i="6"/>
  <c r="N230" i="6"/>
  <c r="P236" i="6"/>
  <c r="AX242" i="6"/>
  <c r="BD245" i="6"/>
  <c r="AC253" i="6"/>
  <c r="AS253" i="6"/>
  <c r="N254" i="6"/>
  <c r="X268" i="6"/>
  <c r="Y269" i="6"/>
  <c r="S271" i="6"/>
  <c r="AW277" i="6"/>
  <c r="BB279" i="6"/>
  <c r="AS289" i="8"/>
  <c r="M190" i="4"/>
  <c r="G292" i="2"/>
  <c r="G188" i="2"/>
  <c r="Y292" i="2"/>
  <c r="Y188" i="2"/>
  <c r="AO292" i="2"/>
  <c r="AO188" i="2"/>
  <c r="BD188" i="2"/>
  <c r="BD292" i="2"/>
  <c r="D289" i="5"/>
  <c r="H289" i="5"/>
  <c r="N289" i="5"/>
  <c r="R289" i="5"/>
  <c r="V289" i="5"/>
  <c r="Z289" i="5"/>
  <c r="AD289" i="5"/>
  <c r="AH289" i="5"/>
  <c r="AL289" i="5"/>
  <c r="AP289" i="5"/>
  <c r="AT289" i="5"/>
  <c r="AX289" i="5"/>
  <c r="BB289" i="5"/>
  <c r="BF289" i="5"/>
  <c r="C290" i="5"/>
  <c r="G290" i="5"/>
  <c r="M290" i="5"/>
  <c r="Q290" i="5"/>
  <c r="U290" i="5"/>
  <c r="Y290" i="5"/>
  <c r="AC290" i="5"/>
  <c r="AG290" i="5"/>
  <c r="AK290" i="5"/>
  <c r="AO290" i="5"/>
  <c r="AS290" i="5"/>
  <c r="AW290" i="5"/>
  <c r="BA290" i="5"/>
  <c r="BE290" i="5"/>
  <c r="B291" i="5"/>
  <c r="F291" i="5"/>
  <c r="L291" i="5"/>
  <c r="P291" i="5"/>
  <c r="T291" i="5"/>
  <c r="X291" i="5"/>
  <c r="AB291" i="5"/>
  <c r="AF291" i="5"/>
  <c r="AJ291" i="5"/>
  <c r="AN291" i="5"/>
  <c r="AR291" i="5"/>
  <c r="AV291" i="5"/>
  <c r="AZ291" i="5"/>
  <c r="I292" i="5"/>
  <c r="AA292" i="5"/>
  <c r="AQ292" i="5"/>
  <c r="BC188" i="5"/>
  <c r="BC292" i="5"/>
  <c r="BG292" i="5"/>
  <c r="BG188" i="5"/>
  <c r="B188" i="8"/>
  <c r="B292" i="8"/>
  <c r="F188" i="8"/>
  <c r="F292" i="8"/>
  <c r="L188" i="8"/>
  <c r="L292" i="8"/>
  <c r="P188" i="8"/>
  <c r="P292" i="8"/>
  <c r="T188" i="8"/>
  <c r="T292" i="8"/>
  <c r="X188" i="8"/>
  <c r="X292" i="8"/>
  <c r="AB188" i="8"/>
  <c r="AB292" i="8"/>
  <c r="AF188" i="8"/>
  <c r="AF292" i="8"/>
  <c r="AJ188" i="8"/>
  <c r="AJ292" i="8"/>
  <c r="AN188" i="8"/>
  <c r="AN292" i="8"/>
  <c r="AR188" i="8"/>
  <c r="AR292" i="8"/>
  <c r="AV188" i="8"/>
  <c r="AV292" i="8"/>
  <c r="BC188" i="8"/>
  <c r="BC292" i="8"/>
  <c r="BG188" i="8"/>
  <c r="BG292" i="8"/>
  <c r="D184" i="6"/>
  <c r="D289" i="6"/>
  <c r="G290" i="6"/>
  <c r="B291" i="6"/>
  <c r="AM289" i="6"/>
  <c r="AJ290" i="6"/>
  <c r="N292" i="6"/>
  <c r="N188" i="6"/>
  <c r="R292" i="6"/>
  <c r="R188" i="6"/>
  <c r="V292" i="6"/>
  <c r="V188" i="6"/>
  <c r="Z292" i="6"/>
  <c r="Z188" i="6"/>
  <c r="AD292" i="6"/>
  <c r="AD188" i="6"/>
  <c r="AH292" i="6"/>
  <c r="AH188" i="6"/>
  <c r="AL292" i="6"/>
  <c r="AL188" i="6"/>
  <c r="AP292" i="6"/>
  <c r="AP188" i="6"/>
  <c r="AT292" i="6"/>
  <c r="AT188" i="6"/>
  <c r="AX292" i="6"/>
  <c r="AX188" i="6"/>
  <c r="BA292" i="6"/>
  <c r="BA188" i="6"/>
  <c r="BE292" i="6"/>
  <c r="BE188" i="6"/>
  <c r="BG188" i="6"/>
  <c r="BG292" i="6"/>
  <c r="U190" i="4"/>
  <c r="AA190" i="4"/>
  <c r="AA191" i="4"/>
  <c r="AP292" i="2"/>
  <c r="BE292" i="2"/>
  <c r="S188" i="5"/>
  <c r="AI188" i="5"/>
  <c r="AY188" i="5"/>
  <c r="S188" i="6"/>
  <c r="AI188" i="6"/>
  <c r="AY188" i="6"/>
  <c r="B188" i="2"/>
  <c r="T188" i="2"/>
  <c r="AJ188" i="2"/>
  <c r="O327" i="4"/>
  <c r="AE327" i="4"/>
  <c r="AU327" i="4"/>
  <c r="Q188" i="8"/>
  <c r="AW188" i="2"/>
  <c r="AA292" i="3"/>
  <c r="S292" i="5"/>
  <c r="C188" i="3"/>
  <c r="AG188" i="6"/>
  <c r="U188" i="2"/>
  <c r="AE292" i="6"/>
  <c r="M188" i="3"/>
  <c r="AK188" i="6"/>
  <c r="AK327" i="4"/>
  <c r="E191" i="4"/>
  <c r="AS188" i="8"/>
  <c r="AC188" i="2"/>
  <c r="AM292" i="3"/>
  <c r="AU292" i="5"/>
  <c r="E292" i="6"/>
  <c r="AE292" i="8"/>
  <c r="S292" i="8"/>
  <c r="AE292" i="3"/>
  <c r="BB292" i="8"/>
  <c r="AK188" i="3"/>
  <c r="AO188" i="6"/>
  <c r="AS327" i="4"/>
  <c r="BH188" i="2"/>
  <c r="C190" i="4"/>
  <c r="AE191" i="4"/>
  <c r="BF191" i="4"/>
  <c r="G292" i="3"/>
  <c r="G188" i="3"/>
  <c r="AO292" i="3"/>
  <c r="AO188" i="3"/>
  <c r="BH286" i="3"/>
  <c r="BH290" i="3"/>
  <c r="D292" i="5"/>
  <c r="D188" i="5"/>
  <c r="H292" i="5"/>
  <c r="H188" i="5"/>
  <c r="N292" i="5"/>
  <c r="N188" i="5"/>
  <c r="R292" i="5"/>
  <c r="R188" i="5"/>
  <c r="V292" i="5"/>
  <c r="V188" i="5"/>
  <c r="Z292" i="5"/>
  <c r="Z188" i="5"/>
  <c r="AD292" i="5"/>
  <c r="AD188" i="5"/>
  <c r="AH292" i="5"/>
  <c r="AH188" i="5"/>
  <c r="AL292" i="5"/>
  <c r="AL188" i="5"/>
  <c r="AP292" i="5"/>
  <c r="AP188" i="5"/>
  <c r="AT292" i="5"/>
  <c r="AT188" i="5"/>
  <c r="AX292" i="5"/>
  <c r="AX188" i="5"/>
  <c r="BF292" i="5"/>
  <c r="I188" i="8"/>
  <c r="I292" i="8"/>
  <c r="AA188" i="8"/>
  <c r="AA292" i="8"/>
  <c r="AQ188" i="8"/>
  <c r="AQ292" i="8"/>
  <c r="BF188" i="8"/>
  <c r="BF292" i="8"/>
  <c r="D292" i="6"/>
  <c r="D188" i="6"/>
  <c r="H292" i="6"/>
  <c r="H188" i="6"/>
  <c r="AY257" i="2"/>
  <c r="R105" i="5"/>
  <c r="U105" i="5"/>
  <c r="H105" i="5"/>
  <c r="W111" i="5"/>
  <c r="AD217" i="5"/>
  <c r="Q210" i="5"/>
  <c r="M216" i="2"/>
  <c r="BG115" i="5"/>
  <c r="W216" i="5"/>
  <c r="BB117" i="5"/>
  <c r="S119" i="5"/>
  <c r="AW113" i="5"/>
  <c r="AU111" i="5"/>
  <c r="AM216" i="5"/>
  <c r="O112" i="5"/>
  <c r="P223" i="5"/>
  <c r="AF215" i="5"/>
  <c r="AT217" i="5"/>
  <c r="AC110" i="5"/>
  <c r="AS105" i="5"/>
  <c r="AQ180" i="2"/>
  <c r="AA180" i="2"/>
  <c r="AG222" i="5"/>
  <c r="S108" i="5"/>
  <c r="BG232" i="5"/>
  <c r="C218" i="5"/>
  <c r="R236" i="2"/>
  <c r="X170" i="2"/>
  <c r="AA116" i="2"/>
  <c r="S127" i="5"/>
  <c r="AT140" i="5"/>
  <c r="AA240" i="5"/>
  <c r="P215" i="5"/>
  <c r="BF113" i="5"/>
  <c r="AN177" i="2"/>
  <c r="AZ130" i="5"/>
  <c r="O107" i="5"/>
  <c r="W225" i="2"/>
  <c r="AG246" i="5"/>
  <c r="H140" i="5"/>
  <c r="BC115" i="5"/>
  <c r="AW214" i="5"/>
  <c r="AA212" i="5"/>
  <c r="AK246" i="5"/>
  <c r="AG121" i="5"/>
  <c r="E248" i="5"/>
  <c r="BC136" i="5"/>
  <c r="S240" i="5"/>
  <c r="AV235" i="5"/>
  <c r="AR131" i="5"/>
  <c r="P131" i="5"/>
  <c r="AJ227" i="5"/>
  <c r="AO226" i="5"/>
  <c r="G250" i="2"/>
  <c r="X115" i="5"/>
  <c r="AQ240" i="5"/>
  <c r="O127" i="5"/>
  <c r="V144" i="5"/>
  <c r="O216" i="5"/>
  <c r="Q211" i="5"/>
  <c r="C210" i="5"/>
  <c r="AJ122" i="5"/>
  <c r="AD108" i="5"/>
  <c r="AM115" i="5"/>
  <c r="W252" i="5"/>
  <c r="AD147" i="2"/>
  <c r="X146" i="5"/>
  <c r="AZ239" i="5"/>
  <c r="AM139" i="5"/>
  <c r="AS4" i="7"/>
  <c r="AS105" i="7" s="1"/>
  <c r="BG240" i="5"/>
  <c r="R233" i="5"/>
  <c r="T147" i="5"/>
  <c r="AZ45" i="7"/>
  <c r="BA4" i="7"/>
  <c r="AY232" i="5"/>
  <c r="AC113" i="5"/>
  <c r="BF129" i="5"/>
  <c r="AJ146" i="5"/>
  <c r="AP149" i="5"/>
  <c r="AD229" i="5"/>
  <c r="AX221" i="5"/>
  <c r="R225" i="5"/>
  <c r="AM108" i="5"/>
  <c r="G154" i="5"/>
  <c r="G254" i="5"/>
  <c r="V253" i="5"/>
  <c r="M214" i="5"/>
  <c r="AI271" i="2"/>
  <c r="E152" i="5"/>
  <c r="D249" i="5"/>
  <c r="AQ143" i="5"/>
  <c r="D113" i="5"/>
  <c r="C133" i="5"/>
  <c r="AJ143" i="5"/>
  <c r="AK117" i="5"/>
  <c r="D156" i="5"/>
  <c r="O260" i="5"/>
  <c r="AV155" i="5"/>
  <c r="BC155" i="5"/>
  <c r="T110" i="5"/>
  <c r="AT261" i="5"/>
  <c r="BA146" i="5"/>
  <c r="E264" i="5"/>
  <c r="AE151" i="5"/>
  <c r="Y158" i="5"/>
  <c r="U158" i="5"/>
  <c r="S159" i="5"/>
  <c r="AS157" i="5"/>
  <c r="AV159" i="5"/>
  <c r="P158" i="5"/>
  <c r="L263" i="5"/>
  <c r="AO161" i="5"/>
  <c r="R257" i="5"/>
  <c r="C211" i="5"/>
  <c r="AC214" i="5"/>
  <c r="S224" i="5"/>
  <c r="BG229" i="5"/>
  <c r="AR231" i="5"/>
  <c r="AF130" i="5"/>
  <c r="R237" i="5"/>
  <c r="AS134" i="5"/>
  <c r="AW242" i="5"/>
  <c r="BD139" i="5"/>
  <c r="S144" i="5"/>
  <c r="E252" i="5"/>
  <c r="Q4" i="7"/>
  <c r="Z157" i="5"/>
  <c r="P162" i="5"/>
  <c r="AM264" i="5"/>
  <c r="AK266" i="5"/>
  <c r="I283" i="2"/>
  <c r="C286" i="2"/>
  <c r="M286" i="2"/>
  <c r="AT286" i="2"/>
  <c r="BA286" i="2"/>
  <c r="AI287" i="2"/>
  <c r="BB287" i="2"/>
  <c r="C288" i="2"/>
  <c r="AM184" i="2"/>
  <c r="T185" i="2"/>
  <c r="BD185" i="2"/>
  <c r="AV186" i="2"/>
  <c r="BF186" i="2"/>
  <c r="BH127" i="5"/>
  <c r="BH275" i="5"/>
  <c r="BH259" i="5"/>
  <c r="BH286" i="2"/>
  <c r="AL292" i="2"/>
  <c r="BA292" i="2"/>
  <c r="O188" i="5"/>
  <c r="AE188" i="5"/>
  <c r="AU188" i="5"/>
  <c r="O188" i="6"/>
  <c r="AE188" i="6"/>
  <c r="P188" i="2"/>
  <c r="AF188" i="2"/>
  <c r="AV188" i="2"/>
  <c r="I327" i="4"/>
  <c r="AA327" i="4"/>
  <c r="AQ327" i="4"/>
  <c r="BF327" i="4"/>
  <c r="AG188" i="2"/>
  <c r="AI292" i="8"/>
  <c r="AM292" i="5"/>
  <c r="AS188" i="3"/>
  <c r="Y188" i="6"/>
  <c r="BH188" i="6"/>
  <c r="AG327" i="4"/>
  <c r="AG188" i="3"/>
  <c r="C188" i="2"/>
  <c r="U188" i="6"/>
  <c r="U327" i="4"/>
  <c r="AG190" i="4"/>
  <c r="BB191" i="4"/>
  <c r="AW188" i="3"/>
  <c r="AM188" i="8"/>
  <c r="M188" i="2"/>
  <c r="W292" i="3"/>
  <c r="AE292" i="5"/>
  <c r="BB292" i="6"/>
  <c r="O292" i="8"/>
  <c r="O292" i="3"/>
  <c r="AC188" i="6"/>
  <c r="AC327" i="4"/>
  <c r="BD188" i="3"/>
  <c r="AZ190" i="4"/>
  <c r="S188" i="3"/>
  <c r="S292" i="3"/>
  <c r="AI188" i="3"/>
  <c r="AI292" i="3"/>
  <c r="AY188" i="3"/>
  <c r="AY292" i="3"/>
  <c r="AJ185" i="2"/>
  <c r="AJ289" i="2"/>
  <c r="AN185" i="2"/>
  <c r="AN289" i="2"/>
  <c r="D292" i="2"/>
  <c r="D188" i="2"/>
  <c r="H292" i="2"/>
  <c r="H188" i="2"/>
  <c r="N292" i="2"/>
  <c r="N188" i="2"/>
  <c r="R292" i="2"/>
  <c r="R188" i="2"/>
  <c r="V292" i="2"/>
  <c r="V188" i="2"/>
  <c r="Z292" i="2"/>
  <c r="Z188" i="2"/>
  <c r="AD292" i="2"/>
  <c r="AD188" i="2"/>
  <c r="B188" i="5"/>
  <c r="B292" i="5"/>
  <c r="F188" i="5"/>
  <c r="F292" i="5"/>
  <c r="L188" i="5"/>
  <c r="L292" i="5"/>
  <c r="P188" i="5"/>
  <c r="P292" i="5"/>
  <c r="T292" i="5"/>
  <c r="T188" i="5"/>
  <c r="X188" i="5"/>
  <c r="X292" i="5"/>
  <c r="AB188" i="5"/>
  <c r="AB292" i="5"/>
  <c r="AF188" i="5"/>
  <c r="AF292" i="5"/>
  <c r="AJ188" i="5"/>
  <c r="AJ292" i="5"/>
  <c r="AN188" i="5"/>
  <c r="AN292" i="5"/>
  <c r="AR188" i="5"/>
  <c r="AR292" i="5"/>
  <c r="AV188" i="5"/>
  <c r="AV292" i="5"/>
  <c r="G188" i="8"/>
  <c r="G292" i="8"/>
  <c r="Y188" i="8"/>
  <c r="Y292" i="8"/>
  <c r="AO188" i="8"/>
  <c r="AO292" i="8"/>
  <c r="BD188" i="8"/>
  <c r="BD292" i="8"/>
  <c r="B188" i="6"/>
  <c r="B292" i="6"/>
  <c r="F188" i="6"/>
  <c r="F292" i="6"/>
  <c r="L188" i="6"/>
  <c r="L292" i="6"/>
  <c r="X289" i="6"/>
  <c r="AF289" i="6"/>
  <c r="AR289" i="6"/>
  <c r="BC289" i="6"/>
  <c r="Q290" i="6"/>
  <c r="Y290" i="6"/>
  <c r="AC290" i="6"/>
  <c r="AW290" i="6"/>
  <c r="BD290" i="6"/>
  <c r="AH291" i="6"/>
  <c r="AL291" i="6"/>
  <c r="BE291" i="6"/>
  <c r="AO189" i="4"/>
  <c r="AO190" i="4"/>
  <c r="AU190" i="4"/>
  <c r="AU191" i="4"/>
  <c r="AT292" i="2"/>
  <c r="E188" i="5"/>
  <c r="W188" i="5"/>
  <c r="AM188" i="5"/>
  <c r="BB188" i="5"/>
  <c r="W188" i="6"/>
  <c r="BB188" i="6"/>
  <c r="F188" i="2"/>
  <c r="X188" i="2"/>
  <c r="AN188" i="2"/>
  <c r="BC188" i="2"/>
  <c r="S327" i="4"/>
  <c r="AI327" i="4"/>
  <c r="AY327" i="4"/>
  <c r="AG188" i="8"/>
  <c r="AQ292" i="3"/>
  <c r="AI292" i="5"/>
  <c r="U291" i="6"/>
  <c r="C188" i="8"/>
  <c r="E292" i="5"/>
  <c r="E292" i="8"/>
  <c r="U188" i="3"/>
  <c r="BH188" i="5"/>
  <c r="AS188" i="6"/>
  <c r="Q327" i="4"/>
  <c r="AW327" i="4"/>
  <c r="AK188" i="8"/>
  <c r="AK188" i="2"/>
  <c r="BH188" i="3"/>
  <c r="AZ188" i="5"/>
  <c r="AZ188" i="6"/>
  <c r="AZ327" i="4"/>
  <c r="W191" i="4"/>
  <c r="M188" i="8"/>
  <c r="AS188" i="2"/>
  <c r="BB292" i="3"/>
  <c r="BD291" i="5"/>
  <c r="W292" i="6"/>
  <c r="AU292" i="8"/>
  <c r="I292" i="3"/>
  <c r="AY292" i="8"/>
  <c r="AU292" i="3"/>
  <c r="AZ188" i="3"/>
  <c r="BD188" i="5"/>
  <c r="BD188" i="6"/>
  <c r="BD327" i="4"/>
  <c r="Y188" i="3"/>
  <c r="AQ292" i="6"/>
  <c r="G190" i="4"/>
  <c r="AK190" i="4"/>
  <c r="I191" i="4"/>
  <c r="T289" i="7"/>
  <c r="W188" i="7"/>
  <c r="W292" i="7"/>
  <c r="AS290" i="7"/>
  <c r="U290" i="7"/>
  <c r="BA291" i="7"/>
  <c r="BH114" i="5"/>
  <c r="BH146" i="5"/>
  <c r="BB231" i="7"/>
  <c r="D105" i="3"/>
  <c r="R105" i="3"/>
  <c r="V105" i="3"/>
  <c r="Z105" i="3"/>
  <c r="T109" i="3"/>
  <c r="AQ110" i="3"/>
  <c r="AY110" i="3"/>
  <c r="D111" i="3"/>
  <c r="AX115" i="3"/>
  <c r="BE115" i="3"/>
  <c r="M116" i="3"/>
  <c r="X117" i="3"/>
  <c r="AV117" i="3"/>
  <c r="AG120" i="3"/>
  <c r="BD120" i="3"/>
  <c r="AG124" i="3"/>
  <c r="B125" i="3"/>
  <c r="BB126" i="3"/>
  <c r="AL127" i="3"/>
  <c r="AO128" i="3"/>
  <c r="AW128" i="3"/>
  <c r="AB129" i="3"/>
  <c r="L133" i="3"/>
  <c r="W138" i="3"/>
  <c r="C144" i="3"/>
  <c r="AK148" i="3"/>
  <c r="AN149" i="3"/>
  <c r="AO152" i="3"/>
  <c r="AW152" i="3"/>
  <c r="AL155" i="3"/>
  <c r="AL159" i="3"/>
  <c r="Q160" i="3"/>
  <c r="Y160" i="3"/>
  <c r="BA163" i="3"/>
  <c r="L165" i="3"/>
  <c r="AR165" i="3"/>
  <c r="AA166" i="3"/>
  <c r="W173" i="3"/>
  <c r="AE177" i="3"/>
  <c r="E181" i="3"/>
  <c r="I181" i="3"/>
  <c r="O181" i="3"/>
  <c r="S181" i="3"/>
  <c r="W181" i="3"/>
  <c r="AA181" i="3"/>
  <c r="AE181" i="3"/>
  <c r="AI181" i="3"/>
  <c r="AM181" i="3"/>
  <c r="AU181" i="3"/>
  <c r="BB181" i="3"/>
  <c r="BF181" i="3"/>
  <c r="D182" i="3"/>
  <c r="H182" i="3"/>
  <c r="R182" i="3"/>
  <c r="V182" i="3"/>
  <c r="Z182" i="3"/>
  <c r="AH182" i="3"/>
  <c r="AL182" i="3"/>
  <c r="AP182" i="3"/>
  <c r="AX182" i="3"/>
  <c r="BE182" i="3"/>
  <c r="G183" i="3"/>
  <c r="M183" i="3"/>
  <c r="Q183" i="3"/>
  <c r="U183" i="3"/>
  <c r="Y183" i="3"/>
  <c r="AC183" i="3"/>
  <c r="AG183" i="3"/>
  <c r="AO183" i="3"/>
  <c r="AS183" i="3"/>
  <c r="AW183" i="3"/>
  <c r="AZ183" i="3"/>
  <c r="BD183" i="3"/>
  <c r="B184" i="3"/>
  <c r="L184" i="3"/>
  <c r="P184" i="3"/>
  <c r="O290" i="4"/>
  <c r="D291" i="4"/>
  <c r="N291" i="4"/>
  <c r="V291" i="4"/>
  <c r="AD291" i="4"/>
  <c r="AT291" i="4"/>
  <c r="AV185" i="3"/>
  <c r="BA291" i="4"/>
  <c r="BH148" i="3"/>
  <c r="BH265" i="5"/>
  <c r="AL216" i="3"/>
  <c r="AY219" i="3"/>
  <c r="AX220" i="3"/>
  <c r="F226" i="3"/>
  <c r="L226" i="3"/>
  <c r="AN226" i="3"/>
  <c r="AH232" i="3"/>
  <c r="BC234" i="3"/>
  <c r="AX244" i="3"/>
  <c r="BE244" i="3"/>
  <c r="BD257" i="3"/>
  <c r="AC261" i="3"/>
  <c r="AF106" i="2"/>
  <c r="AV106" i="2"/>
  <c r="BG106" i="2"/>
  <c r="AR108" i="2"/>
  <c r="AJ114" i="2"/>
  <c r="BC114" i="2"/>
  <c r="BG114" i="2"/>
  <c r="F116" i="2"/>
  <c r="AF122" i="2"/>
  <c r="AX123" i="2"/>
  <c r="BA123" i="2"/>
  <c r="AV124" i="2"/>
  <c r="AX127" i="2"/>
  <c r="F130" i="2"/>
  <c r="AL131" i="2"/>
  <c r="X132" i="2"/>
  <c r="AH135" i="2"/>
  <c r="N137" i="2"/>
  <c r="L138" i="2"/>
  <c r="AF138" i="2"/>
  <c r="BE139" i="2"/>
  <c r="BG142" i="2"/>
  <c r="AR148" i="2"/>
  <c r="B152" i="2"/>
  <c r="AT157" i="2"/>
  <c r="BE159" i="2"/>
  <c r="BC160" i="2"/>
  <c r="AL161" i="2"/>
  <c r="AT161" i="2"/>
  <c r="L162" i="2"/>
  <c r="L166" i="2"/>
  <c r="BC166" i="2"/>
  <c r="AF170" i="2"/>
  <c r="AR170" i="2"/>
  <c r="R171" i="2"/>
  <c r="BC174" i="2"/>
  <c r="V175" i="2"/>
  <c r="AD175" i="2"/>
  <c r="L176" i="2"/>
  <c r="AJ176" i="2"/>
  <c r="B182" i="2"/>
  <c r="L182" i="2"/>
  <c r="P182" i="2"/>
  <c r="T182" i="2"/>
  <c r="AB182" i="2"/>
  <c r="AF182" i="2"/>
  <c r="AJ182" i="2"/>
  <c r="AR182" i="2"/>
  <c r="BG182" i="2"/>
  <c r="D183" i="2"/>
  <c r="R183" i="2"/>
  <c r="V183" i="2"/>
  <c r="AD183" i="2"/>
  <c r="AH183" i="2"/>
  <c r="F186" i="2"/>
  <c r="L186" i="2"/>
  <c r="P186" i="2"/>
  <c r="X186" i="2"/>
  <c r="AJ186" i="2"/>
  <c r="AN186" i="2"/>
  <c r="AR186" i="2"/>
  <c r="BG186" i="2"/>
  <c r="D187" i="2"/>
  <c r="H187" i="2"/>
  <c r="R187" i="2"/>
  <c r="V187" i="2"/>
  <c r="AD187" i="2"/>
  <c r="AH187" i="2"/>
  <c r="AL187" i="2"/>
  <c r="AT187" i="2"/>
  <c r="AX187" i="2"/>
  <c r="BE187" i="2"/>
  <c r="AP105" i="3"/>
  <c r="Q106" i="3"/>
  <c r="U106" i="3"/>
  <c r="AA108" i="3"/>
  <c r="AM108" i="3"/>
  <c r="AT109" i="3"/>
  <c r="M110" i="3"/>
  <c r="Q110" i="3"/>
  <c r="AY210" i="3"/>
  <c r="B111" i="3"/>
  <c r="AV111" i="3"/>
  <c r="AE112" i="3"/>
  <c r="AM112" i="3"/>
  <c r="AQ112" i="3"/>
  <c r="H112" i="3"/>
  <c r="V113" i="3"/>
  <c r="BE113" i="3"/>
  <c r="I116" i="3"/>
  <c r="S116" i="3"/>
  <c r="AL116" i="3"/>
  <c r="X118" i="3"/>
  <c r="BG221" i="3"/>
  <c r="AB122" i="3"/>
  <c r="AJ122" i="3"/>
  <c r="AA123" i="3"/>
  <c r="N125" i="3"/>
  <c r="AD125" i="3"/>
  <c r="AT124" i="3"/>
  <c r="AO126" i="3"/>
  <c r="AW126" i="3"/>
  <c r="B126" i="3"/>
  <c r="T127" i="3"/>
  <c r="AN126" i="3"/>
  <c r="AV127" i="3"/>
  <c r="AU127" i="3"/>
  <c r="R129" i="3"/>
  <c r="AD129" i="3"/>
  <c r="F135" i="3"/>
  <c r="BB135" i="3"/>
  <c r="AJ139" i="3"/>
  <c r="E140" i="3"/>
  <c r="AQ140" i="3"/>
  <c r="BB139" i="3"/>
  <c r="Y141" i="3"/>
  <c r="AP144" i="3"/>
  <c r="C146" i="3"/>
  <c r="Q145" i="3"/>
  <c r="AW145" i="3"/>
  <c r="AZ145" i="3"/>
  <c r="BD146" i="3"/>
  <c r="AR147" i="3"/>
  <c r="S148" i="3"/>
  <c r="W148" i="3"/>
  <c r="R149" i="3"/>
  <c r="C149" i="3"/>
  <c r="Y150" i="3"/>
  <c r="AG149" i="3"/>
  <c r="E151" i="3"/>
  <c r="H153" i="3"/>
  <c r="V152" i="3"/>
  <c r="B155" i="3"/>
  <c r="S156" i="3"/>
  <c r="H157" i="3"/>
  <c r="Z157" i="3"/>
  <c r="B158" i="3"/>
  <c r="BF160" i="3"/>
  <c r="AV162" i="3"/>
  <c r="BF164" i="3"/>
  <c r="AC165" i="3"/>
  <c r="AK166" i="3"/>
  <c r="AS166" i="3"/>
  <c r="T166" i="3"/>
  <c r="AE168" i="3"/>
  <c r="D169" i="3"/>
  <c r="AV170" i="3"/>
  <c r="BC171" i="3"/>
  <c r="AA172" i="3"/>
  <c r="AH173" i="3"/>
  <c r="BA173" i="3"/>
  <c r="G173" i="3"/>
  <c r="AC174" i="3"/>
  <c r="AS173" i="3"/>
  <c r="AX177" i="3"/>
  <c r="AZ178" i="3"/>
  <c r="B179" i="3"/>
  <c r="AY180" i="3"/>
  <c r="R180" i="3"/>
  <c r="BH142" i="3"/>
  <c r="BH137" i="3"/>
  <c r="BH125" i="3"/>
  <c r="V80" i="7"/>
  <c r="AD80" i="7"/>
  <c r="AL80" i="7"/>
  <c r="G81" i="7"/>
  <c r="Q81" i="7"/>
  <c r="U183" i="5"/>
  <c r="Y81" i="7"/>
  <c r="AG81" i="7"/>
  <c r="AO81" i="7"/>
  <c r="AW81" i="7"/>
  <c r="B184" i="5"/>
  <c r="AJ184" i="5"/>
  <c r="I185" i="5"/>
  <c r="AQ185" i="5"/>
  <c r="D84" i="7"/>
  <c r="D290" i="7" s="1"/>
  <c r="N186" i="5"/>
  <c r="AP84" i="7"/>
  <c r="AP290" i="7" s="1"/>
  <c r="AT186" i="5"/>
  <c r="E213" i="6"/>
  <c r="F228" i="6"/>
  <c r="H169" i="6"/>
  <c r="Q110" i="6"/>
  <c r="T112" i="6"/>
  <c r="AX219" i="6"/>
  <c r="AC130" i="6"/>
  <c r="AS129" i="6"/>
  <c r="BD230" i="6"/>
  <c r="BA130" i="6"/>
  <c r="AE232" i="6"/>
  <c r="X133" i="6"/>
  <c r="M234" i="6"/>
  <c r="T237" i="6"/>
  <c r="AR137" i="6"/>
  <c r="AZ238" i="6"/>
  <c r="AF245" i="6"/>
  <c r="AJ245" i="6"/>
  <c r="AG146" i="6"/>
  <c r="AT146" i="6"/>
  <c r="BE147" i="6"/>
  <c r="P249" i="6"/>
  <c r="M250" i="6"/>
  <c r="V251" i="6"/>
  <c r="AL151" i="6"/>
  <c r="BE251" i="6"/>
  <c r="AM152" i="6"/>
  <c r="T253" i="6"/>
  <c r="M254" i="6"/>
  <c r="Q254" i="6"/>
  <c r="AT255" i="6"/>
  <c r="X257" i="6"/>
  <c r="BA159" i="6"/>
  <c r="BE159" i="6"/>
  <c r="I105" i="6"/>
  <c r="C106" i="6"/>
  <c r="B107" i="6"/>
  <c r="G8" i="12"/>
  <c r="E108" i="6"/>
  <c r="E209" i="6"/>
  <c r="H210" i="6"/>
  <c r="H109" i="6"/>
  <c r="H110" i="6"/>
  <c r="L111" i="6"/>
  <c r="L212" i="6"/>
  <c r="H113" i="6"/>
  <c r="H214" i="6"/>
  <c r="G114" i="6"/>
  <c r="G215" i="6"/>
  <c r="I116" i="6"/>
  <c r="I217" i="6"/>
  <c r="C219" i="6"/>
  <c r="C118" i="6"/>
  <c r="F220" i="6"/>
  <c r="F119" i="6"/>
  <c r="F120" i="6"/>
  <c r="D121" i="6"/>
  <c r="D222" i="6"/>
  <c r="G123" i="6"/>
  <c r="G223" i="6"/>
  <c r="G122" i="6"/>
  <c r="B224" i="6"/>
  <c r="B123" i="6"/>
  <c r="G24" i="12"/>
  <c r="I225" i="6"/>
  <c r="I124" i="6"/>
  <c r="G227" i="6"/>
  <c r="G126" i="6"/>
  <c r="L127" i="6"/>
  <c r="L228" i="6"/>
  <c r="H129" i="6"/>
  <c r="H230" i="6"/>
  <c r="G32" i="12"/>
  <c r="B232" i="6"/>
  <c r="B131" i="6"/>
  <c r="I233" i="6"/>
  <c r="I132" i="6"/>
  <c r="G134" i="6"/>
  <c r="G235" i="6"/>
  <c r="L135" i="6"/>
  <c r="L236" i="6"/>
  <c r="H138" i="6"/>
  <c r="H238" i="6"/>
  <c r="H137" i="6"/>
  <c r="B240" i="6"/>
  <c r="B139" i="6"/>
  <c r="B140" i="6"/>
  <c r="G40" i="12"/>
  <c r="I241" i="6"/>
  <c r="I140" i="6"/>
  <c r="C243" i="6"/>
  <c r="C142" i="6"/>
  <c r="L244" i="6"/>
  <c r="H145" i="6"/>
  <c r="H246" i="6"/>
  <c r="G247" i="6"/>
  <c r="G146" i="6"/>
  <c r="G48" i="12"/>
  <c r="B248" i="6"/>
  <c r="B147" i="6"/>
  <c r="B148" i="6"/>
  <c r="L248" i="6"/>
  <c r="L147" i="6"/>
  <c r="D250" i="6"/>
  <c r="D149" i="6"/>
  <c r="G150" i="6"/>
  <c r="G251" i="6"/>
  <c r="L252" i="6"/>
  <c r="L151" i="6"/>
  <c r="D254" i="6"/>
  <c r="D153" i="6"/>
  <c r="G255" i="6"/>
  <c r="G154" i="6"/>
  <c r="F156" i="6"/>
  <c r="F155" i="6"/>
  <c r="F256" i="6"/>
  <c r="I156" i="6"/>
  <c r="C158" i="6"/>
  <c r="C159" i="6"/>
  <c r="C259" i="6"/>
  <c r="G60" i="12"/>
  <c r="B159" i="6"/>
  <c r="B260" i="6"/>
  <c r="E261" i="6"/>
  <c r="E160" i="6"/>
  <c r="D161" i="6"/>
  <c r="D262" i="6"/>
  <c r="C263" i="6"/>
  <c r="C162" i="6"/>
  <c r="F264" i="6"/>
  <c r="F163" i="6"/>
  <c r="F164" i="6"/>
  <c r="E164" i="6"/>
  <c r="E265" i="6"/>
  <c r="D266" i="6"/>
  <c r="D165" i="6"/>
  <c r="G166" i="6"/>
  <c r="G267" i="6"/>
  <c r="L167" i="6"/>
  <c r="L268" i="6"/>
  <c r="D169" i="6"/>
  <c r="D270" i="6"/>
  <c r="D170" i="6"/>
  <c r="C170" i="6"/>
  <c r="C271" i="6"/>
  <c r="F272" i="6"/>
  <c r="F171" i="6"/>
  <c r="E172" i="6"/>
  <c r="E273" i="6"/>
  <c r="D173" i="6"/>
  <c r="D174" i="6"/>
  <c r="D274" i="6"/>
  <c r="G174" i="6"/>
  <c r="G275" i="6"/>
  <c r="L276" i="6"/>
  <c r="L175" i="6"/>
  <c r="D278" i="6"/>
  <c r="D177" i="6"/>
  <c r="G178" i="6"/>
  <c r="G279" i="6"/>
  <c r="L280" i="6"/>
  <c r="L179" i="6"/>
  <c r="L180" i="6"/>
  <c r="D282" i="6"/>
  <c r="D181" i="6"/>
  <c r="C283" i="6"/>
  <c r="C182" i="6"/>
  <c r="B284" i="6"/>
  <c r="B183" i="6"/>
  <c r="E285" i="6"/>
  <c r="E184" i="6"/>
  <c r="D286" i="6"/>
  <c r="C287" i="6"/>
  <c r="B288" i="6"/>
  <c r="L187" i="6"/>
  <c r="L288" i="6"/>
  <c r="P105" i="6"/>
  <c r="M106" i="6"/>
  <c r="Y106" i="6"/>
  <c r="AK106" i="6"/>
  <c r="AS106" i="6"/>
  <c r="BD106" i="6"/>
  <c r="R107" i="6"/>
  <c r="R106" i="6"/>
  <c r="Z107" i="6"/>
  <c r="Z106" i="6"/>
  <c r="AH107" i="6"/>
  <c r="AH106" i="6"/>
  <c r="S108" i="6"/>
  <c r="W108" i="6"/>
  <c r="AA107" i="6"/>
  <c r="AI108" i="6"/>
  <c r="AU108" i="6"/>
  <c r="BF108" i="6"/>
  <c r="T209" i="6"/>
  <c r="T109" i="6"/>
  <c r="AF209" i="6"/>
  <c r="AF109" i="6"/>
  <c r="AR109" i="6"/>
  <c r="AR209" i="6"/>
  <c r="M110" i="6"/>
  <c r="M210" i="6"/>
  <c r="U210" i="6"/>
  <c r="U110" i="6"/>
  <c r="AG110" i="6"/>
  <c r="AG210" i="6"/>
  <c r="AO210" i="6"/>
  <c r="AO110" i="6"/>
  <c r="AZ110" i="6"/>
  <c r="AZ210" i="6"/>
  <c r="N211" i="6"/>
  <c r="N111" i="6"/>
  <c r="Z211" i="6"/>
  <c r="Z111" i="6"/>
  <c r="AH111" i="6"/>
  <c r="AH211" i="6"/>
  <c r="AH110" i="6"/>
  <c r="AT211" i="6"/>
  <c r="AT111" i="6"/>
  <c r="BA111" i="6"/>
  <c r="O112" i="6"/>
  <c r="AA212" i="6"/>
  <c r="AA112" i="6"/>
  <c r="AI212" i="6"/>
  <c r="AQ212" i="6"/>
  <c r="AQ112" i="6"/>
  <c r="BB212" i="6"/>
  <c r="BB112" i="6"/>
  <c r="P213" i="6"/>
  <c r="X113" i="6"/>
  <c r="X213" i="6"/>
  <c r="AF213" i="6"/>
  <c r="AF113" i="6"/>
  <c r="AR213" i="6"/>
  <c r="AR113" i="6"/>
  <c r="Q214" i="6"/>
  <c r="Q114" i="6"/>
  <c r="Y214" i="6"/>
  <c r="Y114" i="6"/>
  <c r="AK114" i="6"/>
  <c r="AS214" i="6"/>
  <c r="AZ114" i="6"/>
  <c r="AZ113" i="6"/>
  <c r="AZ214" i="6"/>
  <c r="R215" i="6"/>
  <c r="R115" i="6"/>
  <c r="AD115" i="6"/>
  <c r="AD215" i="6"/>
  <c r="AD114" i="6"/>
  <c r="AP115" i="6"/>
  <c r="BA215" i="6"/>
  <c r="BA115" i="6"/>
  <c r="O116" i="6"/>
  <c r="O216" i="6"/>
  <c r="AA116" i="6"/>
  <c r="AA216" i="6"/>
  <c r="AI116" i="6"/>
  <c r="AI216" i="6"/>
  <c r="AU216" i="6"/>
  <c r="AU116" i="6"/>
  <c r="BF216" i="6"/>
  <c r="BF116" i="6"/>
  <c r="X117" i="6"/>
  <c r="X217" i="6"/>
  <c r="AF217" i="6"/>
  <c r="AF117" i="6"/>
  <c r="AN217" i="6"/>
  <c r="AN117" i="6"/>
  <c r="Q117" i="6"/>
  <c r="Q218" i="6"/>
  <c r="AC218" i="6"/>
  <c r="AC118" i="6"/>
  <c r="AK118" i="6"/>
  <c r="AK218" i="6"/>
  <c r="AW218" i="6"/>
  <c r="AW118" i="6"/>
  <c r="N219" i="6"/>
  <c r="N119" i="6"/>
  <c r="N118" i="6"/>
  <c r="V219" i="6"/>
  <c r="V119" i="6"/>
  <c r="V118" i="6"/>
  <c r="AH219" i="6"/>
  <c r="AH119" i="6"/>
  <c r="AT119" i="6"/>
  <c r="AT219" i="6"/>
  <c r="BA219" i="6"/>
  <c r="BA119" i="6"/>
  <c r="S120" i="6"/>
  <c r="S220" i="6"/>
  <c r="AA220" i="6"/>
  <c r="AA120" i="6"/>
  <c r="AI220" i="6"/>
  <c r="AU120" i="6"/>
  <c r="BB120" i="6"/>
  <c r="BB220" i="6"/>
  <c r="T121" i="6"/>
  <c r="T221" i="6"/>
  <c r="AF121" i="6"/>
  <c r="AF221" i="6"/>
  <c r="AR120" i="6"/>
  <c r="AR121" i="6"/>
  <c r="AR221" i="6"/>
  <c r="Q122" i="6"/>
  <c r="Q222" i="6"/>
  <c r="Y122" i="6"/>
  <c r="Y222" i="6"/>
  <c r="AK121" i="6"/>
  <c r="AK222" i="6"/>
  <c r="AK122" i="6"/>
  <c r="AS122" i="6"/>
  <c r="AS222" i="6"/>
  <c r="AS121" i="6"/>
  <c r="AZ122" i="6"/>
  <c r="AZ222" i="6"/>
  <c r="V223" i="6"/>
  <c r="V123" i="6"/>
  <c r="AD123" i="6"/>
  <c r="AL223" i="6"/>
  <c r="AL122" i="6"/>
  <c r="AL123" i="6"/>
  <c r="AT223" i="6"/>
  <c r="AT123" i="6"/>
  <c r="BA123" i="6"/>
  <c r="BA223" i="6"/>
  <c r="S224" i="6"/>
  <c r="S124" i="6"/>
  <c r="AE224" i="6"/>
  <c r="AE124" i="6"/>
  <c r="AM224" i="6"/>
  <c r="AM123" i="6"/>
  <c r="AM124" i="6"/>
  <c r="AU224" i="6"/>
  <c r="AU124" i="6"/>
  <c r="BB224" i="6"/>
  <c r="BB124" i="6"/>
  <c r="T225" i="6"/>
  <c r="AF124" i="6"/>
  <c r="AF225" i="6"/>
  <c r="AR225" i="6"/>
  <c r="AR125" i="6"/>
  <c r="Q125" i="6"/>
  <c r="Y226" i="6"/>
  <c r="Y126" i="6"/>
  <c r="AO226" i="6"/>
  <c r="AO126" i="6"/>
  <c r="M230" i="6"/>
  <c r="I257" i="6"/>
  <c r="AP107" i="6"/>
  <c r="AD223" i="6"/>
  <c r="AM228" i="6"/>
  <c r="D105" i="6"/>
  <c r="F108" i="6"/>
  <c r="F107" i="6"/>
  <c r="I209" i="6"/>
  <c r="I108" i="6"/>
  <c r="G211" i="6"/>
  <c r="G110" i="6"/>
  <c r="F112" i="6"/>
  <c r="F111" i="6"/>
  <c r="F212" i="6"/>
  <c r="D114" i="6"/>
  <c r="D113" i="6"/>
  <c r="D214" i="6"/>
  <c r="G16" i="12"/>
  <c r="B216" i="6"/>
  <c r="B115" i="6"/>
  <c r="E116" i="6"/>
  <c r="E217" i="6"/>
  <c r="G118" i="6"/>
  <c r="E120" i="6"/>
  <c r="E221" i="6"/>
  <c r="H121" i="6"/>
  <c r="H222" i="6"/>
  <c r="F224" i="6"/>
  <c r="F123" i="6"/>
  <c r="E225" i="6"/>
  <c r="E124" i="6"/>
  <c r="H125" i="6"/>
  <c r="H226" i="6"/>
  <c r="H126" i="6"/>
  <c r="B228" i="6"/>
  <c r="B127" i="6"/>
  <c r="I229" i="6"/>
  <c r="I128" i="6"/>
  <c r="C231" i="6"/>
  <c r="C130" i="6"/>
  <c r="F232" i="6"/>
  <c r="F131" i="6"/>
  <c r="E233" i="6"/>
  <c r="E132" i="6"/>
  <c r="H133" i="6"/>
  <c r="H234" i="6"/>
  <c r="H134" i="6"/>
  <c r="B136" i="6"/>
  <c r="B236" i="6"/>
  <c r="B135" i="6"/>
  <c r="I136" i="6"/>
  <c r="I237" i="6"/>
  <c r="I137" i="6"/>
  <c r="C239" i="6"/>
  <c r="C138" i="6"/>
  <c r="L139" i="6"/>
  <c r="L240" i="6"/>
  <c r="D242" i="6"/>
  <c r="D141" i="6"/>
  <c r="B244" i="6"/>
  <c r="B143" i="6"/>
  <c r="I245" i="6"/>
  <c r="I144" i="6"/>
  <c r="I149" i="6"/>
  <c r="I148" i="6"/>
  <c r="I249" i="6"/>
  <c r="E281" i="6"/>
  <c r="E180" i="6"/>
  <c r="B132" i="6"/>
  <c r="Q226" i="6"/>
  <c r="F248" i="6"/>
  <c r="H105" i="6"/>
  <c r="G106" i="6"/>
  <c r="L107" i="6"/>
  <c r="D109" i="6"/>
  <c r="D210" i="6"/>
  <c r="C211" i="6"/>
  <c r="C110" i="6"/>
  <c r="B212" i="6"/>
  <c r="B112" i="6"/>
  <c r="B111" i="6"/>
  <c r="E112" i="6"/>
  <c r="I112" i="6"/>
  <c r="I213" i="6"/>
  <c r="C215" i="6"/>
  <c r="C114" i="6"/>
  <c r="F115" i="6"/>
  <c r="F216" i="6"/>
  <c r="L115" i="6"/>
  <c r="L216" i="6"/>
  <c r="D218" i="6"/>
  <c r="D118" i="6"/>
  <c r="D117" i="6"/>
  <c r="H117" i="6"/>
  <c r="H218" i="6"/>
  <c r="B220" i="6"/>
  <c r="B119" i="6"/>
  <c r="B120" i="6"/>
  <c r="L220" i="6"/>
  <c r="L119" i="6"/>
  <c r="I221" i="6"/>
  <c r="I121" i="6"/>
  <c r="I120" i="6"/>
  <c r="C123" i="6"/>
  <c r="C122" i="6"/>
  <c r="C223" i="6"/>
  <c r="L224" i="6"/>
  <c r="L124" i="6"/>
  <c r="L123" i="6"/>
  <c r="D125" i="6"/>
  <c r="D226" i="6"/>
  <c r="C227" i="6"/>
  <c r="C126" i="6"/>
  <c r="F127" i="6"/>
  <c r="F128" i="6"/>
  <c r="E229" i="6"/>
  <c r="E128" i="6"/>
  <c r="D230" i="6"/>
  <c r="D130" i="6"/>
  <c r="D129" i="6"/>
  <c r="G231" i="6"/>
  <c r="G130" i="6"/>
  <c r="L131" i="6"/>
  <c r="L232" i="6"/>
  <c r="L132" i="6"/>
  <c r="D133" i="6"/>
  <c r="D234" i="6"/>
  <c r="C235" i="6"/>
  <c r="C134" i="6"/>
  <c r="F236" i="6"/>
  <c r="F135" i="6"/>
  <c r="E237" i="6"/>
  <c r="E136" i="6"/>
  <c r="D138" i="6"/>
  <c r="D137" i="6"/>
  <c r="D238" i="6"/>
  <c r="G239" i="6"/>
  <c r="G138" i="6"/>
  <c r="F240" i="6"/>
  <c r="F139" i="6"/>
  <c r="E241" i="6"/>
  <c r="E140" i="6"/>
  <c r="H141" i="6"/>
  <c r="H242" i="6"/>
  <c r="G142" i="6"/>
  <c r="G243" i="6"/>
  <c r="F143" i="6"/>
  <c r="F144" i="6"/>
  <c r="F244" i="6"/>
  <c r="E144" i="6"/>
  <c r="E145" i="6"/>
  <c r="E245" i="6"/>
  <c r="D145" i="6"/>
  <c r="D246" i="6"/>
  <c r="C146" i="6"/>
  <c r="C247" i="6"/>
  <c r="C147" i="6"/>
  <c r="E249" i="6"/>
  <c r="E148" i="6"/>
  <c r="E149" i="6"/>
  <c r="H250" i="6"/>
  <c r="H149" i="6"/>
  <c r="C150" i="6"/>
  <c r="C251" i="6"/>
  <c r="B252" i="6"/>
  <c r="B151" i="6"/>
  <c r="G52" i="12"/>
  <c r="B152" i="6"/>
  <c r="F151" i="6"/>
  <c r="F252" i="6"/>
  <c r="F152" i="6"/>
  <c r="E152" i="6"/>
  <c r="E253" i="6"/>
  <c r="I253" i="6"/>
  <c r="I152" i="6"/>
  <c r="I153" i="6"/>
  <c r="H254" i="6"/>
  <c r="H153" i="6"/>
  <c r="C255" i="6"/>
  <c r="C154" i="6"/>
  <c r="B156" i="6"/>
  <c r="B256" i="6"/>
  <c r="B155" i="6"/>
  <c r="L155" i="6"/>
  <c r="L256" i="6"/>
  <c r="L156" i="6"/>
  <c r="E257" i="6"/>
  <c r="E157" i="6"/>
  <c r="E156" i="6"/>
  <c r="D157" i="6"/>
  <c r="H157" i="6"/>
  <c r="H258" i="6"/>
  <c r="H158" i="6"/>
  <c r="G259" i="6"/>
  <c r="G158" i="6"/>
  <c r="F159" i="6"/>
  <c r="L159" i="6"/>
  <c r="L260" i="6"/>
  <c r="I261" i="6"/>
  <c r="I160" i="6"/>
  <c r="H161" i="6"/>
  <c r="H262" i="6"/>
  <c r="G162" i="6"/>
  <c r="G263" i="6"/>
  <c r="B264" i="6"/>
  <c r="G64" i="12"/>
  <c r="B163" i="6"/>
  <c r="L163" i="6"/>
  <c r="L264" i="6"/>
  <c r="I265" i="6"/>
  <c r="I164" i="6"/>
  <c r="H165" i="6"/>
  <c r="H266" i="6"/>
  <c r="C267" i="6"/>
  <c r="C166" i="6"/>
  <c r="B168" i="6"/>
  <c r="B167" i="6"/>
  <c r="B268" i="6"/>
  <c r="F268" i="6"/>
  <c r="F168" i="6"/>
  <c r="F167" i="6"/>
  <c r="E269" i="6"/>
  <c r="E168" i="6"/>
  <c r="I168" i="6"/>
  <c r="I269" i="6"/>
  <c r="H270" i="6"/>
  <c r="G271" i="6"/>
  <c r="G170" i="6"/>
  <c r="G171" i="6"/>
  <c r="B172" i="6"/>
  <c r="B171" i="6"/>
  <c r="B272" i="6"/>
  <c r="L171" i="6"/>
  <c r="L272" i="6"/>
  <c r="I172" i="6"/>
  <c r="I273" i="6"/>
  <c r="I173" i="6"/>
  <c r="H274" i="6"/>
  <c r="H173" i="6"/>
  <c r="H174" i="6"/>
  <c r="C174" i="6"/>
  <c r="C275" i="6"/>
  <c r="B175" i="6"/>
  <c r="B276" i="6"/>
  <c r="F175" i="6"/>
  <c r="F276" i="6"/>
  <c r="E277" i="6"/>
  <c r="E176" i="6"/>
  <c r="I176" i="6"/>
  <c r="I277" i="6"/>
  <c r="H177" i="6"/>
  <c r="H278" i="6"/>
  <c r="C279" i="6"/>
  <c r="C178" i="6"/>
  <c r="B280" i="6"/>
  <c r="B179" i="6"/>
  <c r="F179" i="6"/>
  <c r="F180" i="6"/>
  <c r="I281" i="6"/>
  <c r="I180" i="6"/>
  <c r="H282" i="6"/>
  <c r="H181" i="6"/>
  <c r="G283" i="6"/>
  <c r="G182" i="6"/>
  <c r="F183" i="6"/>
  <c r="F284" i="6"/>
  <c r="L284" i="6"/>
  <c r="I184" i="6"/>
  <c r="I285" i="6"/>
  <c r="H286" i="6"/>
  <c r="H185" i="6"/>
  <c r="G186" i="6"/>
  <c r="G287" i="6"/>
  <c r="F187" i="6"/>
  <c r="X105" i="6"/>
  <c r="AB105" i="6"/>
  <c r="AF105" i="6"/>
  <c r="AJ105" i="6"/>
  <c r="AN105" i="6"/>
  <c r="AV105" i="6"/>
  <c r="BC105" i="6"/>
  <c r="Q106" i="6"/>
  <c r="U106" i="6"/>
  <c r="AC106" i="6"/>
  <c r="AG106" i="6"/>
  <c r="AO106" i="6"/>
  <c r="AW106" i="6"/>
  <c r="AZ106" i="6"/>
  <c r="N106" i="6"/>
  <c r="V107" i="6"/>
  <c r="AL107" i="6"/>
  <c r="AT106" i="6"/>
  <c r="AT107" i="6"/>
  <c r="AX107" i="6"/>
  <c r="AX106" i="6"/>
  <c r="BA107" i="6"/>
  <c r="O108" i="6"/>
  <c r="AM108" i="6"/>
  <c r="AQ107" i="6"/>
  <c r="AQ108" i="6"/>
  <c r="AY108" i="6"/>
  <c r="AY107" i="6"/>
  <c r="BB108" i="6"/>
  <c r="P209" i="6"/>
  <c r="P109" i="6"/>
  <c r="P108" i="6"/>
  <c r="X209" i="6"/>
  <c r="X109" i="6"/>
  <c r="AB209" i="6"/>
  <c r="AB108" i="6"/>
  <c r="AJ109" i="6"/>
  <c r="AJ209" i="6"/>
  <c r="AN109" i="6"/>
  <c r="AN108" i="6"/>
  <c r="AN209" i="6"/>
  <c r="AV109" i="6"/>
  <c r="AV209" i="6"/>
  <c r="BC209" i="6"/>
  <c r="BC109" i="6"/>
  <c r="Q210" i="6"/>
  <c r="Y110" i="6"/>
  <c r="Y210" i="6"/>
  <c r="AC210" i="6"/>
  <c r="AC110" i="6"/>
  <c r="AK210" i="6"/>
  <c r="AK110" i="6"/>
  <c r="AS210" i="6"/>
  <c r="AS109" i="6"/>
  <c r="AS110" i="6"/>
  <c r="AW110" i="6"/>
  <c r="AW210" i="6"/>
  <c r="BD210" i="6"/>
  <c r="BD110" i="6"/>
  <c r="R111" i="6"/>
  <c r="R211" i="6"/>
  <c r="V211" i="6"/>
  <c r="V111" i="6"/>
  <c r="AD211" i="6"/>
  <c r="AD111" i="6"/>
  <c r="AL211" i="6"/>
  <c r="AL111" i="6"/>
  <c r="AL110" i="6"/>
  <c r="AP211" i="6"/>
  <c r="AP111" i="6"/>
  <c r="AX211" i="6"/>
  <c r="AX111" i="6"/>
  <c r="BE110" i="6"/>
  <c r="BE211" i="6"/>
  <c r="BE111" i="6"/>
  <c r="S212" i="6"/>
  <c r="S112" i="6"/>
  <c r="W112" i="6"/>
  <c r="W212" i="6"/>
  <c r="AE212" i="6"/>
  <c r="AM212" i="6"/>
  <c r="AM112" i="6"/>
  <c r="AU212" i="6"/>
  <c r="AY212" i="6"/>
  <c r="AY112" i="6"/>
  <c r="BF112" i="6"/>
  <c r="BF212" i="6"/>
  <c r="T213" i="6"/>
  <c r="T113" i="6"/>
  <c r="AB213" i="6"/>
  <c r="AB113" i="6"/>
  <c r="AJ213" i="6"/>
  <c r="AJ112" i="6"/>
  <c r="AN113" i="6"/>
  <c r="AN112" i="6"/>
  <c r="AN213" i="6"/>
  <c r="AV213" i="6"/>
  <c r="AV113" i="6"/>
  <c r="BC213" i="6"/>
  <c r="BC113" i="6"/>
  <c r="M214" i="6"/>
  <c r="M114" i="6"/>
  <c r="M113" i="6"/>
  <c r="U114" i="6"/>
  <c r="U214" i="6"/>
  <c r="U113" i="6"/>
  <c r="AC114" i="6"/>
  <c r="AC214" i="6"/>
  <c r="AG214" i="6"/>
  <c r="AG114" i="6"/>
  <c r="AO113" i="6"/>
  <c r="AO214" i="6"/>
  <c r="AO114" i="6"/>
  <c r="AW214" i="6"/>
  <c r="AW114" i="6"/>
  <c r="BD214" i="6"/>
  <c r="BD114" i="6"/>
  <c r="N215" i="6"/>
  <c r="N115" i="6"/>
  <c r="V215" i="6"/>
  <c r="V115" i="6"/>
  <c r="Z215" i="6"/>
  <c r="AH215" i="6"/>
  <c r="AH115" i="6"/>
  <c r="AL215" i="6"/>
  <c r="AL115" i="6"/>
  <c r="AL114" i="6"/>
  <c r="AT115" i="6"/>
  <c r="AT215" i="6"/>
  <c r="AX215" i="6"/>
  <c r="AX115" i="6"/>
  <c r="BE115" i="6"/>
  <c r="BE215" i="6"/>
  <c r="S115" i="6"/>
  <c r="S116" i="6"/>
  <c r="S216" i="6"/>
  <c r="W216" i="6"/>
  <c r="W116" i="6"/>
  <c r="AE116" i="6"/>
  <c r="AE216" i="6"/>
  <c r="AM216" i="6"/>
  <c r="AM116" i="6"/>
  <c r="AQ116" i="6"/>
  <c r="AY116" i="6"/>
  <c r="AY216" i="6"/>
  <c r="BB216" i="6"/>
  <c r="P217" i="6"/>
  <c r="P117" i="6"/>
  <c r="T217" i="6"/>
  <c r="T117" i="6"/>
  <c r="AB217" i="6"/>
  <c r="AB117" i="6"/>
  <c r="AJ117" i="6"/>
  <c r="AJ217" i="6"/>
  <c r="AR217" i="6"/>
  <c r="AR117" i="6"/>
  <c r="AV217" i="6"/>
  <c r="AV117" i="6"/>
  <c r="BC117" i="6"/>
  <c r="M218" i="6"/>
  <c r="M118" i="6"/>
  <c r="U218" i="6"/>
  <c r="U117" i="6"/>
  <c r="U118" i="6"/>
  <c r="Y218" i="6"/>
  <c r="Y118" i="6"/>
  <c r="AG218" i="6"/>
  <c r="AG118" i="6"/>
  <c r="AO218" i="6"/>
  <c r="AO118" i="6"/>
  <c r="AS118" i="6"/>
  <c r="AS218" i="6"/>
  <c r="AS117" i="6"/>
  <c r="AZ117" i="6"/>
  <c r="AZ118" i="6"/>
  <c r="AZ218" i="6"/>
  <c r="BD218" i="6"/>
  <c r="BD118" i="6"/>
  <c r="R219" i="6"/>
  <c r="R118" i="6"/>
  <c r="R119" i="6"/>
  <c r="Z219" i="6"/>
  <c r="Z119" i="6"/>
  <c r="Z118" i="6"/>
  <c r="AD119" i="6"/>
  <c r="AD219" i="6"/>
  <c r="AL219" i="6"/>
  <c r="AL119" i="6"/>
  <c r="AP219" i="6"/>
  <c r="AP119" i="6"/>
  <c r="AX119" i="6"/>
  <c r="BE119" i="6"/>
  <c r="BE219" i="6"/>
  <c r="O120" i="6"/>
  <c r="O220" i="6"/>
  <c r="W220" i="6"/>
  <c r="AE120" i="6"/>
  <c r="AE220" i="6"/>
  <c r="AE119" i="6"/>
  <c r="AM119" i="6"/>
  <c r="AM220" i="6"/>
  <c r="AM120" i="6"/>
  <c r="AQ220" i="6"/>
  <c r="AQ120" i="6"/>
  <c r="AY120" i="6"/>
  <c r="AY220" i="6"/>
  <c r="BF220" i="6"/>
  <c r="BF120" i="6"/>
  <c r="P221" i="6"/>
  <c r="P121" i="6"/>
  <c r="X221" i="6"/>
  <c r="AB120" i="6"/>
  <c r="AB121" i="6"/>
  <c r="AB221" i="6"/>
  <c r="AJ121" i="6"/>
  <c r="AJ221" i="6"/>
  <c r="AJ120" i="6"/>
  <c r="AN221" i="6"/>
  <c r="AN121" i="6"/>
  <c r="AV221" i="6"/>
  <c r="BC121" i="6"/>
  <c r="BC221" i="6"/>
  <c r="M222" i="6"/>
  <c r="M122" i="6"/>
  <c r="U122" i="6"/>
  <c r="U222" i="6"/>
  <c r="AC222" i="6"/>
  <c r="AC122" i="6"/>
  <c r="AG222" i="6"/>
  <c r="AG122" i="6"/>
  <c r="AO222" i="6"/>
  <c r="AO122" i="6"/>
  <c r="AW122" i="6"/>
  <c r="AW121" i="6"/>
  <c r="AW222" i="6"/>
  <c r="BD122" i="6"/>
  <c r="BD222" i="6"/>
  <c r="N123" i="6"/>
  <c r="N223" i="6"/>
  <c r="R223" i="6"/>
  <c r="R123" i="6"/>
  <c r="Z223" i="6"/>
  <c r="AH123" i="6"/>
  <c r="AH223" i="6"/>
  <c r="AP123" i="6"/>
  <c r="AP223" i="6"/>
  <c r="AX123" i="6"/>
  <c r="AX223" i="6"/>
  <c r="BE223" i="6"/>
  <c r="BE123" i="6"/>
  <c r="O124" i="6"/>
  <c r="O224" i="6"/>
  <c r="W124" i="6"/>
  <c r="W123" i="6"/>
  <c r="W224" i="6"/>
  <c r="AA124" i="6"/>
  <c r="AA224" i="6"/>
  <c r="AI224" i="6"/>
  <c r="AI124" i="6"/>
  <c r="AI123" i="6"/>
  <c r="AQ224" i="6"/>
  <c r="AQ123" i="6"/>
  <c r="AQ124" i="6"/>
  <c r="AY224" i="6"/>
  <c r="AY124" i="6"/>
  <c r="BF224" i="6"/>
  <c r="BF124" i="6"/>
  <c r="P225" i="6"/>
  <c r="P125" i="6"/>
  <c r="P124" i="6"/>
  <c r="X225" i="6"/>
  <c r="X125" i="6"/>
  <c r="AB125" i="6"/>
  <c r="AB225" i="6"/>
  <c r="AB124" i="6"/>
  <c r="AJ125" i="6"/>
  <c r="AJ124" i="6"/>
  <c r="AJ225" i="6"/>
  <c r="AN125" i="6"/>
  <c r="AV225" i="6"/>
  <c r="AV125" i="6"/>
  <c r="BC125" i="6"/>
  <c r="BC225" i="6"/>
  <c r="M226" i="6"/>
  <c r="M125" i="6"/>
  <c r="U226" i="6"/>
  <c r="U126" i="6"/>
  <c r="AC126" i="6"/>
  <c r="AC226" i="6"/>
  <c r="AG126" i="6"/>
  <c r="AG226" i="6"/>
  <c r="Z227" i="6"/>
  <c r="G28" i="12"/>
  <c r="F147" i="6"/>
  <c r="F288" i="6"/>
  <c r="G219" i="6"/>
  <c r="AU112" i="6"/>
  <c r="Z123" i="6"/>
  <c r="AV121" i="6"/>
  <c r="AU220" i="6"/>
  <c r="D258" i="6"/>
  <c r="BF228" i="6"/>
  <c r="AT227" i="6"/>
  <c r="AP215" i="6"/>
  <c r="Y109" i="6"/>
  <c r="AE107" i="6"/>
  <c r="AQ216" i="6"/>
  <c r="L143" i="6"/>
  <c r="BD226" i="6"/>
  <c r="BD126" i="6"/>
  <c r="V227" i="6"/>
  <c r="AH127" i="6"/>
  <c r="AH227" i="6"/>
  <c r="AX227" i="6"/>
  <c r="S228" i="6"/>
  <c r="S128" i="6"/>
  <c r="AI128" i="6"/>
  <c r="AI228" i="6"/>
  <c r="AQ228" i="6"/>
  <c r="AQ128" i="6"/>
  <c r="BB128" i="6"/>
  <c r="BB228" i="6"/>
  <c r="X229" i="6"/>
  <c r="AR129" i="6"/>
  <c r="AR229" i="6"/>
  <c r="AR128" i="6"/>
  <c r="BC129" i="6"/>
  <c r="BC229" i="6"/>
  <c r="Y130" i="6"/>
  <c r="Y129" i="6"/>
  <c r="AO130" i="6"/>
  <c r="AO230" i="6"/>
  <c r="AW129" i="6"/>
  <c r="AW230" i="6"/>
  <c r="AW130" i="6"/>
  <c r="N131" i="6"/>
  <c r="N231" i="6"/>
  <c r="V231" i="6"/>
  <c r="V131" i="6"/>
  <c r="AD131" i="6"/>
  <c r="AD231" i="6"/>
  <c r="AD130" i="6"/>
  <c r="AT231" i="6"/>
  <c r="AT131" i="6"/>
  <c r="BE131" i="6"/>
  <c r="BE231" i="6"/>
  <c r="W232" i="6"/>
  <c r="AI132" i="6"/>
  <c r="AI232" i="6"/>
  <c r="AU132" i="6"/>
  <c r="AU232" i="6"/>
  <c r="BB131" i="6"/>
  <c r="BB232" i="6"/>
  <c r="BB132" i="6"/>
  <c r="T233" i="6"/>
  <c r="AF233" i="6"/>
  <c r="AF133" i="6"/>
  <c r="AR233" i="6"/>
  <c r="AR133" i="6"/>
  <c r="BC133" i="6"/>
  <c r="BC233" i="6"/>
  <c r="U134" i="6"/>
  <c r="U234" i="6"/>
  <c r="AG134" i="6"/>
  <c r="AG234" i="6"/>
  <c r="AW234" i="6"/>
  <c r="AW134" i="6"/>
  <c r="V135" i="6"/>
  <c r="V235" i="6"/>
  <c r="AH235" i="6"/>
  <c r="BA135" i="6"/>
  <c r="BA235" i="6"/>
  <c r="S236" i="6"/>
  <c r="S136" i="6"/>
  <c r="AE136" i="6"/>
  <c r="AE236" i="6"/>
  <c r="AQ236" i="6"/>
  <c r="AQ136" i="6"/>
  <c r="BB136" i="6"/>
  <c r="X137" i="6"/>
  <c r="AJ136" i="6"/>
  <c r="AJ137" i="6"/>
  <c r="AV137" i="6"/>
  <c r="Q238" i="6"/>
  <c r="AC138" i="6"/>
  <c r="AC238" i="6"/>
  <c r="AW238" i="6"/>
  <c r="AW138" i="6"/>
  <c r="AW137" i="6"/>
  <c r="R139" i="6"/>
  <c r="AD138" i="6"/>
  <c r="AT139" i="6"/>
  <c r="BE239" i="6"/>
  <c r="BE139" i="6"/>
  <c r="AE240" i="6"/>
  <c r="AQ240" i="6"/>
  <c r="AQ140" i="6"/>
  <c r="BB140" i="6"/>
  <c r="X241" i="6"/>
  <c r="AJ141" i="6"/>
  <c r="AJ241" i="6"/>
  <c r="AR241" i="6"/>
  <c r="AR141" i="6"/>
  <c r="M142" i="6"/>
  <c r="AG242" i="6"/>
  <c r="AW242" i="6"/>
  <c r="N143" i="6"/>
  <c r="N243" i="6"/>
  <c r="Z243" i="6"/>
  <c r="Z143" i="6"/>
  <c r="Z142" i="6"/>
  <c r="AT243" i="6"/>
  <c r="AT143" i="6"/>
  <c r="BE142" i="6"/>
  <c r="BE243" i="6"/>
  <c r="W244" i="6"/>
  <c r="AI143" i="6"/>
  <c r="AI244" i="6"/>
  <c r="AI144" i="6"/>
  <c r="AY143" i="6"/>
  <c r="AY144" i="6"/>
  <c r="P145" i="6"/>
  <c r="AB145" i="6"/>
  <c r="AB245" i="6"/>
  <c r="AR145" i="6"/>
  <c r="BC245" i="6"/>
  <c r="BC145" i="6"/>
  <c r="M246" i="6"/>
  <c r="M146" i="6"/>
  <c r="Y246" i="6"/>
  <c r="Y146" i="6"/>
  <c r="AK246" i="6"/>
  <c r="AW146" i="6"/>
  <c r="AW246" i="6"/>
  <c r="AW145" i="6"/>
  <c r="N147" i="6"/>
  <c r="Z247" i="6"/>
  <c r="AL147" i="6"/>
  <c r="AL247" i="6"/>
  <c r="AX247" i="6"/>
  <c r="AX147" i="6"/>
  <c r="O248" i="6"/>
  <c r="AA248" i="6"/>
  <c r="AA148" i="6"/>
  <c r="AQ248" i="6"/>
  <c r="AQ148" i="6"/>
  <c r="BF148" i="6"/>
  <c r="BF248" i="6"/>
  <c r="AB249" i="6"/>
  <c r="AB149" i="6"/>
  <c r="AB148" i="6"/>
  <c r="AN149" i="6"/>
  <c r="AN148" i="6"/>
  <c r="BC148" i="6"/>
  <c r="BC149" i="6"/>
  <c r="BC249" i="6"/>
  <c r="BD250" i="6"/>
  <c r="Z251" i="6"/>
  <c r="AT251" i="6"/>
  <c r="AT151" i="6"/>
  <c r="AQ252" i="6"/>
  <c r="AQ152" i="6"/>
  <c r="BF252" i="6"/>
  <c r="BF152" i="6"/>
  <c r="X153" i="6"/>
  <c r="X253" i="6"/>
  <c r="X152" i="6"/>
  <c r="AF253" i="6"/>
  <c r="AN153" i="6"/>
  <c r="AV253" i="6"/>
  <c r="BC253" i="6"/>
  <c r="U154" i="6"/>
  <c r="AG254" i="6"/>
  <c r="AG154" i="6"/>
  <c r="AW254" i="6"/>
  <c r="AW153" i="6"/>
  <c r="AW154" i="6"/>
  <c r="R155" i="6"/>
  <c r="R255" i="6"/>
  <c r="Z255" i="6"/>
  <c r="Z155" i="6"/>
  <c r="AH155" i="6"/>
  <c r="AH255" i="6"/>
  <c r="AH154" i="6"/>
  <c r="AP255" i="6"/>
  <c r="AP155" i="6"/>
  <c r="AX255" i="6"/>
  <c r="AX155" i="6"/>
  <c r="AX154" i="6"/>
  <c r="BA155" i="6"/>
  <c r="W256" i="6"/>
  <c r="W156" i="6"/>
  <c r="AM256" i="6"/>
  <c r="AM156" i="6"/>
  <c r="BF155" i="6"/>
  <c r="AB156" i="6"/>
  <c r="AN156" i="6"/>
  <c r="AN157" i="6"/>
  <c r="AN257" i="6"/>
  <c r="AN261" i="6"/>
  <c r="BC257" i="6"/>
  <c r="BC261" i="6"/>
  <c r="BC157" i="6"/>
  <c r="U157" i="6"/>
  <c r="U258" i="6"/>
  <c r="AG262" i="6"/>
  <c r="AG157" i="6"/>
  <c r="AG258" i="6"/>
  <c r="AW258" i="6"/>
  <c r="AW262" i="6"/>
  <c r="AW158" i="6"/>
  <c r="N263" i="6"/>
  <c r="N158" i="6"/>
  <c r="N259" i="6"/>
  <c r="N159" i="6"/>
  <c r="AD259" i="6"/>
  <c r="AD158" i="6"/>
  <c r="AD159" i="6"/>
  <c r="AD263" i="6"/>
  <c r="AP263" i="6"/>
  <c r="AP158" i="6"/>
  <c r="AP259" i="6"/>
  <c r="AP159" i="6"/>
  <c r="AX158" i="6"/>
  <c r="AX159" i="6"/>
  <c r="AX259" i="6"/>
  <c r="AX263" i="6"/>
  <c r="S160" i="6"/>
  <c r="AI159" i="6"/>
  <c r="AI264" i="6"/>
  <c r="AI160" i="6"/>
  <c r="AI260" i="6"/>
  <c r="AQ260" i="6"/>
  <c r="AQ264" i="6"/>
  <c r="AQ160" i="6"/>
  <c r="AQ159" i="6"/>
  <c r="BB264" i="6"/>
  <c r="BB260" i="6"/>
  <c r="BB160" i="6"/>
  <c r="P265" i="6"/>
  <c r="P160" i="6"/>
  <c r="P261" i="6"/>
  <c r="P161" i="6"/>
  <c r="AJ233" i="6"/>
  <c r="O148" i="6"/>
  <c r="O156" i="6"/>
  <c r="AG158" i="6"/>
  <c r="Y154" i="6"/>
  <c r="U158" i="6"/>
  <c r="O256" i="6"/>
  <c r="BB240" i="6"/>
  <c r="AK126" i="6"/>
  <c r="AS250" i="6"/>
  <c r="X141" i="6"/>
  <c r="BA255" i="6"/>
  <c r="S240" i="6"/>
  <c r="Y254" i="6"/>
  <c r="U254" i="6"/>
  <c r="Z151" i="6"/>
  <c r="U246" i="6"/>
  <c r="Y230" i="6"/>
  <c r="AS126" i="6"/>
  <c r="AS226" i="6"/>
  <c r="N127" i="6"/>
  <c r="N227" i="6"/>
  <c r="Z127" i="6"/>
  <c r="AP227" i="6"/>
  <c r="AP127" i="6"/>
  <c r="BA227" i="6"/>
  <c r="BA127" i="6"/>
  <c r="O228" i="6"/>
  <c r="AE228" i="6"/>
  <c r="AY228" i="6"/>
  <c r="AY128" i="6"/>
  <c r="P229" i="6"/>
  <c r="P129" i="6"/>
  <c r="AB128" i="6"/>
  <c r="AN129" i="6"/>
  <c r="U130" i="6"/>
  <c r="U129" i="6"/>
  <c r="U230" i="6"/>
  <c r="AG230" i="6"/>
  <c r="AG130" i="6"/>
  <c r="AZ230" i="6"/>
  <c r="AZ130" i="6"/>
  <c r="R131" i="6"/>
  <c r="R231" i="6"/>
  <c r="Z131" i="6"/>
  <c r="Z231" i="6"/>
  <c r="AH231" i="6"/>
  <c r="AX231" i="6"/>
  <c r="O232" i="6"/>
  <c r="O132" i="6"/>
  <c r="AA232" i="6"/>
  <c r="AM131" i="6"/>
  <c r="AM132" i="6"/>
  <c r="AM232" i="6"/>
  <c r="AY131" i="6"/>
  <c r="AY132" i="6"/>
  <c r="AY232" i="6"/>
  <c r="P233" i="6"/>
  <c r="P133" i="6"/>
  <c r="X233" i="6"/>
  <c r="AB133" i="6"/>
  <c r="AB233" i="6"/>
  <c r="AN133" i="6"/>
  <c r="AN233" i="6"/>
  <c r="Q234" i="6"/>
  <c r="AC234" i="6"/>
  <c r="AC134" i="6"/>
  <c r="AO234" i="6"/>
  <c r="AO134" i="6"/>
  <c r="BD134" i="6"/>
  <c r="Z134" i="6"/>
  <c r="Z235" i="6"/>
  <c r="Z135" i="6"/>
  <c r="AP235" i="6"/>
  <c r="AX135" i="6"/>
  <c r="AX235" i="6"/>
  <c r="O236" i="6"/>
  <c r="O136" i="6"/>
  <c r="AA236" i="6"/>
  <c r="AM236" i="6"/>
  <c r="AY236" i="6"/>
  <c r="AY136" i="6"/>
  <c r="P237" i="6"/>
  <c r="P137" i="6"/>
  <c r="AF137" i="6"/>
  <c r="AF237" i="6"/>
  <c r="AR237" i="6"/>
  <c r="BC237" i="6"/>
  <c r="BC137" i="6"/>
  <c r="U238" i="6"/>
  <c r="U138" i="6"/>
  <c r="AK238" i="6"/>
  <c r="AK138" i="6"/>
  <c r="AS238" i="6"/>
  <c r="BD238" i="6"/>
  <c r="Z139" i="6"/>
  <c r="Z239" i="6"/>
  <c r="AL239" i="6"/>
  <c r="AL139" i="6"/>
  <c r="AP239" i="6"/>
  <c r="AP139" i="6"/>
  <c r="BA239" i="6"/>
  <c r="BA139" i="6"/>
  <c r="O240" i="6"/>
  <c r="AA240" i="6"/>
  <c r="AA140" i="6"/>
  <c r="AM240" i="6"/>
  <c r="AM140" i="6"/>
  <c r="AY240" i="6"/>
  <c r="AY140" i="6"/>
  <c r="T141" i="6"/>
  <c r="T241" i="6"/>
  <c r="AF241" i="6"/>
  <c r="AF141" i="6"/>
  <c r="AV141" i="6"/>
  <c r="AV241" i="6"/>
  <c r="Q242" i="6"/>
  <c r="Q142" i="6"/>
  <c r="AC142" i="6"/>
  <c r="AC242" i="6"/>
  <c r="AS242" i="6"/>
  <c r="AS142" i="6"/>
  <c r="BD142" i="6"/>
  <c r="BD242" i="6"/>
  <c r="AD143" i="6"/>
  <c r="AD243" i="6"/>
  <c r="AP143" i="6"/>
  <c r="AP243" i="6"/>
  <c r="BA243" i="6"/>
  <c r="BA143" i="6"/>
  <c r="S244" i="6"/>
  <c r="S144" i="6"/>
  <c r="AE244" i="6"/>
  <c r="AE144" i="6"/>
  <c r="AQ144" i="6"/>
  <c r="AQ244" i="6"/>
  <c r="BB144" i="6"/>
  <c r="BB244" i="6"/>
  <c r="T245" i="6"/>
  <c r="T145" i="6"/>
  <c r="AF144" i="6"/>
  <c r="AN245" i="6"/>
  <c r="AN145" i="6"/>
  <c r="Q246" i="6"/>
  <c r="Q146" i="6"/>
  <c r="AC146" i="6"/>
  <c r="AS146" i="6"/>
  <c r="AS246" i="6"/>
  <c r="AZ146" i="6"/>
  <c r="AZ145" i="6"/>
  <c r="AZ246" i="6"/>
  <c r="R247" i="6"/>
  <c r="R147" i="6"/>
  <c r="AD247" i="6"/>
  <c r="AD146" i="6"/>
  <c r="AP146" i="6"/>
  <c r="AP147" i="6"/>
  <c r="AP247" i="6"/>
  <c r="BA247" i="6"/>
  <c r="W148" i="6"/>
  <c r="AM148" i="6"/>
  <c r="AM248" i="6"/>
  <c r="BB248" i="6"/>
  <c r="T249" i="6"/>
  <c r="T149" i="6"/>
  <c r="AJ148" i="6"/>
  <c r="AJ149" i="6"/>
  <c r="AJ249" i="6"/>
  <c r="AV249" i="6"/>
  <c r="AV149" i="6"/>
  <c r="AV148" i="6"/>
  <c r="Q250" i="6"/>
  <c r="Q150" i="6"/>
  <c r="Y150" i="6"/>
  <c r="Y250" i="6"/>
  <c r="AK149" i="6"/>
  <c r="AK250" i="6"/>
  <c r="AK150" i="6"/>
  <c r="AW150" i="6"/>
  <c r="AW250" i="6"/>
  <c r="R151" i="6"/>
  <c r="AD151" i="6"/>
  <c r="AD251" i="6"/>
  <c r="AP251" i="6"/>
  <c r="BA151" i="6"/>
  <c r="S252" i="6"/>
  <c r="S152" i="6"/>
  <c r="AE152" i="6"/>
  <c r="AE252" i="6"/>
  <c r="AU152" i="6"/>
  <c r="AU252" i="6"/>
  <c r="T153" i="6"/>
  <c r="AK154" i="6"/>
  <c r="AS254" i="6"/>
  <c r="AS154" i="6"/>
  <c r="AZ254" i="6"/>
  <c r="N255" i="6"/>
  <c r="N154" i="6"/>
  <c r="N155" i="6"/>
  <c r="V255" i="6"/>
  <c r="AD155" i="6"/>
  <c r="AD255" i="6"/>
  <c r="AL155" i="6"/>
  <c r="AL255" i="6"/>
  <c r="AT155" i="6"/>
  <c r="BE155" i="6"/>
  <c r="BE255" i="6"/>
  <c r="AA256" i="6"/>
  <c r="AA156" i="6"/>
  <c r="AI155" i="6"/>
  <c r="AI256" i="6"/>
  <c r="AI156" i="6"/>
  <c r="AU256" i="6"/>
  <c r="BB256" i="6"/>
  <c r="BB155" i="6"/>
  <c r="X156" i="6"/>
  <c r="X157" i="6"/>
  <c r="X261" i="6"/>
  <c r="AJ157" i="6"/>
  <c r="AJ261" i="6"/>
  <c r="AJ156" i="6"/>
  <c r="AV261" i="6"/>
  <c r="AV157" i="6"/>
  <c r="AV156" i="6"/>
  <c r="AV257" i="6"/>
  <c r="Q262" i="6"/>
  <c r="Q258" i="6"/>
  <c r="AC262" i="6"/>
  <c r="AC258" i="6"/>
  <c r="AC158" i="6"/>
  <c r="AC157" i="6"/>
  <c r="AS262" i="6"/>
  <c r="BD157" i="6"/>
  <c r="BD262" i="6"/>
  <c r="BD158" i="6"/>
  <c r="BD258" i="6"/>
  <c r="V259" i="6"/>
  <c r="V263" i="6"/>
  <c r="V159" i="6"/>
  <c r="AL263" i="6"/>
  <c r="AL259" i="6"/>
  <c r="BE263" i="6"/>
  <c r="BE259" i="6"/>
  <c r="W264" i="6"/>
  <c r="W260" i="6"/>
  <c r="W160" i="6"/>
  <c r="AE260" i="6"/>
  <c r="AE264" i="6"/>
  <c r="AE159" i="6"/>
  <c r="AE160" i="6"/>
  <c r="AM260" i="6"/>
  <c r="AM160" i="6"/>
  <c r="AM264" i="6"/>
  <c r="AM159" i="6"/>
  <c r="AY260" i="6"/>
  <c r="T261" i="6"/>
  <c r="T161" i="6"/>
  <c r="T160" i="6"/>
  <c r="T265" i="6"/>
  <c r="S264" i="6"/>
  <c r="AL131" i="6"/>
  <c r="AE128" i="6"/>
  <c r="AN253" i="6"/>
  <c r="AS258" i="6"/>
  <c r="AV153" i="6"/>
  <c r="AK226" i="6"/>
  <c r="U262" i="6"/>
  <c r="BB159" i="6"/>
  <c r="AB229" i="6"/>
  <c r="AK146" i="6"/>
  <c r="AK145" i="6"/>
  <c r="AD239" i="6"/>
  <c r="W248" i="6"/>
  <c r="R239" i="6"/>
  <c r="N247" i="6"/>
  <c r="BD234" i="6"/>
  <c r="AB257" i="6"/>
  <c r="AV237" i="6"/>
  <c r="U146" i="6"/>
  <c r="AX131" i="6"/>
  <c r="AN249" i="6"/>
  <c r="W143" i="6"/>
  <c r="BF256" i="6"/>
  <c r="AE143" i="6"/>
  <c r="AJ257" i="6"/>
  <c r="AE140" i="6"/>
  <c r="V134" i="6"/>
  <c r="AW226" i="6"/>
  <c r="AW126" i="6"/>
  <c r="AZ226" i="6"/>
  <c r="AZ126" i="6"/>
  <c r="AZ125" i="6"/>
  <c r="R227" i="6"/>
  <c r="R127" i="6"/>
  <c r="AD227" i="6"/>
  <c r="AD127" i="6"/>
  <c r="AL127" i="6"/>
  <c r="AL227" i="6"/>
  <c r="AT127" i="6"/>
  <c r="AT126" i="6"/>
  <c r="BE127" i="6"/>
  <c r="BE227" i="6"/>
  <c r="W228" i="6"/>
  <c r="AA128" i="6"/>
  <c r="AA228" i="6"/>
  <c r="AM127" i="6"/>
  <c r="AM128" i="6"/>
  <c r="AU128" i="6"/>
  <c r="AU228" i="6"/>
  <c r="BF128" i="6"/>
  <c r="T229" i="6"/>
  <c r="AF229" i="6"/>
  <c r="AJ229" i="6"/>
  <c r="AJ129" i="6"/>
  <c r="AV229" i="6"/>
  <c r="AV129" i="6"/>
  <c r="M130" i="6"/>
  <c r="Q230" i="6"/>
  <c r="Q129" i="6"/>
  <c r="Q130" i="6"/>
  <c r="AC230" i="6"/>
  <c r="AC129" i="6"/>
  <c r="AK230" i="6"/>
  <c r="AK130" i="6"/>
  <c r="AS230" i="6"/>
  <c r="AS130" i="6"/>
  <c r="BD129" i="6"/>
  <c r="BD130" i="6"/>
  <c r="AP131" i="6"/>
  <c r="BA131" i="6"/>
  <c r="BA231" i="6"/>
  <c r="S232" i="6"/>
  <c r="S132" i="6"/>
  <c r="AE132" i="6"/>
  <c r="AQ132" i="6"/>
  <c r="BF132" i="6"/>
  <c r="BF232" i="6"/>
  <c r="AV133" i="6"/>
  <c r="AV233" i="6"/>
  <c r="M134" i="6"/>
  <c r="Y234" i="6"/>
  <c r="Y134" i="6"/>
  <c r="AK234" i="6"/>
  <c r="AK134" i="6"/>
  <c r="AS134" i="6"/>
  <c r="AS234" i="6"/>
  <c r="AZ234" i="6"/>
  <c r="AZ134" i="6"/>
  <c r="N235" i="6"/>
  <c r="R135" i="6"/>
  <c r="R235" i="6"/>
  <c r="AD135" i="6"/>
  <c r="AD235" i="6"/>
  <c r="AD134" i="6"/>
  <c r="AL235" i="6"/>
  <c r="AT135" i="6"/>
  <c r="AT235" i="6"/>
  <c r="BE135" i="6"/>
  <c r="BE235" i="6"/>
  <c r="W135" i="6"/>
  <c r="W136" i="6"/>
  <c r="AI236" i="6"/>
  <c r="AU136" i="6"/>
  <c r="AU236" i="6"/>
  <c r="BF236" i="6"/>
  <c r="BF136" i="6"/>
  <c r="T137" i="6"/>
  <c r="AB136" i="6"/>
  <c r="AB237" i="6"/>
  <c r="AB137" i="6"/>
  <c r="AN237" i="6"/>
  <c r="AN137" i="6"/>
  <c r="M138" i="6"/>
  <c r="M238" i="6"/>
  <c r="Y238" i="6"/>
  <c r="AG138" i="6"/>
  <c r="AO138" i="6"/>
  <c r="AO238" i="6"/>
  <c r="AZ137" i="6"/>
  <c r="AZ138" i="6"/>
  <c r="N239" i="6"/>
  <c r="V139" i="6"/>
  <c r="V239" i="6"/>
  <c r="V138" i="6"/>
  <c r="AH239" i="6"/>
  <c r="AH139" i="6"/>
  <c r="AX139" i="6"/>
  <c r="AX239" i="6"/>
  <c r="W140" i="6"/>
  <c r="W240" i="6"/>
  <c r="AI140" i="6"/>
  <c r="AI240" i="6"/>
  <c r="AU140" i="6"/>
  <c r="AU240" i="6"/>
  <c r="BF240" i="6"/>
  <c r="BF140" i="6"/>
  <c r="P241" i="6"/>
  <c r="P141" i="6"/>
  <c r="AB241" i="6"/>
  <c r="AN241" i="6"/>
  <c r="AN141" i="6"/>
  <c r="BC241" i="6"/>
  <c r="BC141" i="6"/>
  <c r="U242" i="6"/>
  <c r="U142" i="6"/>
  <c r="Y242" i="6"/>
  <c r="Y142" i="6"/>
  <c r="AK242" i="6"/>
  <c r="AK142" i="6"/>
  <c r="AO142" i="6"/>
  <c r="AO141" i="6"/>
  <c r="AO242" i="6"/>
  <c r="AZ142" i="6"/>
  <c r="R142" i="6"/>
  <c r="R243" i="6"/>
  <c r="R143" i="6"/>
  <c r="V243" i="6"/>
  <c r="AH243" i="6"/>
  <c r="AL243" i="6"/>
  <c r="AX243" i="6"/>
  <c r="AX143" i="6"/>
  <c r="O144" i="6"/>
  <c r="O244" i="6"/>
  <c r="AA244" i="6"/>
  <c r="AA144" i="6"/>
  <c r="AM143" i="6"/>
  <c r="AM244" i="6"/>
  <c r="AU144" i="6"/>
  <c r="AU244" i="6"/>
  <c r="BF144" i="6"/>
  <c r="BF143" i="6"/>
  <c r="BF244" i="6"/>
  <c r="X145" i="6"/>
  <c r="X245" i="6"/>
  <c r="AJ145" i="6"/>
  <c r="AV145" i="6"/>
  <c r="AG246" i="6"/>
  <c r="AO246" i="6"/>
  <c r="BD146" i="6"/>
  <c r="BD145" i="6"/>
  <c r="BD246" i="6"/>
  <c r="V247" i="6"/>
  <c r="V147" i="6"/>
  <c r="AH247" i="6"/>
  <c r="AH147" i="6"/>
  <c r="AT147" i="6"/>
  <c r="AT247" i="6"/>
  <c r="BE247" i="6"/>
  <c r="S148" i="6"/>
  <c r="S248" i="6"/>
  <c r="AE248" i="6"/>
  <c r="AI148" i="6"/>
  <c r="AI248" i="6"/>
  <c r="AU248" i="6"/>
  <c r="AU148" i="6"/>
  <c r="AY248" i="6"/>
  <c r="AY147" i="6"/>
  <c r="P148" i="6"/>
  <c r="X249" i="6"/>
  <c r="AF148" i="6"/>
  <c r="AF149" i="6"/>
  <c r="AF249" i="6"/>
  <c r="AR249" i="6"/>
  <c r="AR149" i="6"/>
  <c r="AR148" i="6"/>
  <c r="M149" i="6"/>
  <c r="M150" i="6"/>
  <c r="U250" i="6"/>
  <c r="AC149" i="6"/>
  <c r="AC150" i="6"/>
  <c r="AG150" i="6"/>
  <c r="AG250" i="6"/>
  <c r="AG149" i="6"/>
  <c r="AO150" i="6"/>
  <c r="AO250" i="6"/>
  <c r="AZ150" i="6"/>
  <c r="AZ250" i="6"/>
  <c r="N251" i="6"/>
  <c r="N151" i="6"/>
  <c r="V151" i="6"/>
  <c r="AH151" i="6"/>
  <c r="AL150" i="6"/>
  <c r="AL251" i="6"/>
  <c r="AX151" i="6"/>
  <c r="AX251" i="6"/>
  <c r="AX150" i="6"/>
  <c r="BE151" i="6"/>
  <c r="O152" i="6"/>
  <c r="O252" i="6"/>
  <c r="W252" i="6"/>
  <c r="W151" i="6"/>
  <c r="W152" i="6"/>
  <c r="AA152" i="6"/>
  <c r="AA252" i="6"/>
  <c r="AM252" i="6"/>
  <c r="AY252" i="6"/>
  <c r="AY152" i="6"/>
  <c r="BB152" i="6"/>
  <c r="BB252" i="6"/>
  <c r="P153" i="6"/>
  <c r="P253" i="6"/>
  <c r="AB253" i="6"/>
  <c r="AB152" i="6"/>
  <c r="AB153" i="6"/>
  <c r="AJ153" i="6"/>
  <c r="AJ253" i="6"/>
  <c r="AR153" i="6"/>
  <c r="AR253" i="6"/>
  <c r="AR152" i="6"/>
  <c r="M154" i="6"/>
  <c r="M153" i="6"/>
  <c r="Q154" i="6"/>
  <c r="AC254" i="6"/>
  <c r="AC154" i="6"/>
  <c r="AO154" i="6"/>
  <c r="AO254" i="6"/>
  <c r="BD254" i="6"/>
  <c r="BD153" i="6"/>
  <c r="BD154" i="6"/>
  <c r="S256" i="6"/>
  <c r="S156" i="6"/>
  <c r="AE155" i="6"/>
  <c r="AE256" i="6"/>
  <c r="AQ256" i="6"/>
  <c r="AQ155" i="6"/>
  <c r="AY256" i="6"/>
  <c r="AY156" i="6"/>
  <c r="AY155" i="6"/>
  <c r="P257" i="6"/>
  <c r="P157" i="6"/>
  <c r="P156" i="6"/>
  <c r="T157" i="6"/>
  <c r="T257" i="6"/>
  <c r="T156" i="6"/>
  <c r="AF157" i="6"/>
  <c r="AF257" i="6"/>
  <c r="AF156" i="6"/>
  <c r="AR261" i="6"/>
  <c r="AR157" i="6"/>
  <c r="AR257" i="6"/>
  <c r="M258" i="6"/>
  <c r="M158" i="6"/>
  <c r="M262" i="6"/>
  <c r="Y158" i="6"/>
  <c r="Y258" i="6"/>
  <c r="AK158" i="6"/>
  <c r="AK258" i="6"/>
  <c r="AK262" i="6"/>
  <c r="AK157" i="6"/>
  <c r="AO262" i="6"/>
  <c r="AO258" i="6"/>
  <c r="AO157" i="6"/>
  <c r="AZ158" i="6"/>
  <c r="AZ157" i="6"/>
  <c r="AZ262" i="6"/>
  <c r="R159" i="6"/>
  <c r="R263" i="6"/>
  <c r="R259" i="6"/>
  <c r="R158" i="6"/>
  <c r="Z263" i="6"/>
  <c r="Z158" i="6"/>
  <c r="Z259" i="6"/>
  <c r="AH159" i="6"/>
  <c r="AH259" i="6"/>
  <c r="AH263" i="6"/>
  <c r="AH158" i="6"/>
  <c r="AT259" i="6"/>
  <c r="AT263" i="6"/>
  <c r="AT158" i="6"/>
  <c r="BA263" i="6"/>
  <c r="BA259" i="6"/>
  <c r="BA158" i="6"/>
  <c r="O159" i="6"/>
  <c r="O264" i="6"/>
  <c r="O260" i="6"/>
  <c r="O160" i="6"/>
  <c r="AA159" i="6"/>
  <c r="AA160" i="6"/>
  <c r="AA264" i="6"/>
  <c r="AU260" i="6"/>
  <c r="AU264" i="6"/>
  <c r="AU160" i="6"/>
  <c r="BF264" i="6"/>
  <c r="BF160" i="6"/>
  <c r="BF159" i="6"/>
  <c r="AI152" i="6"/>
  <c r="AS137" i="6"/>
  <c r="AH135" i="6"/>
  <c r="R251" i="6"/>
  <c r="AK254" i="6"/>
  <c r="Q158" i="6"/>
  <c r="N139" i="6"/>
  <c r="X237" i="6"/>
  <c r="AL231" i="6"/>
  <c r="V158" i="6"/>
  <c r="BB148" i="6"/>
  <c r="V154" i="6"/>
  <c r="W236" i="6"/>
  <c r="AQ156" i="6"/>
  <c r="Z159" i="6"/>
  <c r="AO158" i="6"/>
  <c r="X149" i="6"/>
  <c r="AH251" i="6"/>
  <c r="AI252" i="6"/>
  <c r="AO146" i="6"/>
  <c r="AP231" i="6"/>
  <c r="BA251" i="6"/>
  <c r="AP135" i="6"/>
  <c r="V127" i="6"/>
  <c r="AJ237" i="6"/>
  <c r="BD138" i="6"/>
  <c r="AA136" i="6"/>
  <c r="AQ232" i="6"/>
  <c r="U141" i="6"/>
  <c r="BF156" i="6"/>
  <c r="AD147" i="6"/>
  <c r="Z147" i="6"/>
  <c r="AZ242" i="6"/>
  <c r="AW142" i="6"/>
  <c r="BF260" i="6"/>
  <c r="AV245" i="6"/>
  <c r="AM144" i="6"/>
  <c r="AY244" i="6"/>
  <c r="N105" i="3"/>
  <c r="BE105" i="3"/>
  <c r="AC106" i="3"/>
  <c r="B107" i="3"/>
  <c r="BG107" i="3"/>
  <c r="I108" i="3"/>
  <c r="AE108" i="3"/>
  <c r="BF108" i="3"/>
  <c r="V109" i="3"/>
  <c r="V209" i="3"/>
  <c r="AH108" i="3"/>
  <c r="AH209" i="3"/>
  <c r="AP109" i="3"/>
  <c r="AP209" i="3"/>
  <c r="AX209" i="3"/>
  <c r="BE109" i="3"/>
  <c r="BE209" i="3"/>
  <c r="C210" i="3"/>
  <c r="U210" i="3"/>
  <c r="Y210" i="3"/>
  <c r="AC210" i="3"/>
  <c r="AO110" i="3"/>
  <c r="AO210" i="3"/>
  <c r="AZ110" i="3"/>
  <c r="AZ210" i="3"/>
  <c r="BD110" i="3"/>
  <c r="F111" i="3"/>
  <c r="AF111" i="3"/>
  <c r="AF211" i="3"/>
  <c r="AJ110" i="3"/>
  <c r="AJ211" i="3"/>
  <c r="AJ111" i="3"/>
  <c r="AN111" i="3"/>
  <c r="AN211" i="3"/>
  <c r="AR211" i="3"/>
  <c r="AR111" i="3"/>
  <c r="BC111" i="3"/>
  <c r="BC211" i="3"/>
  <c r="E212" i="3"/>
  <c r="E112" i="3"/>
  <c r="E111" i="3"/>
  <c r="I212" i="3"/>
  <c r="I111" i="3"/>
  <c r="O212" i="3"/>
  <c r="O112" i="3"/>
  <c r="S212" i="3"/>
  <c r="AU112" i="3"/>
  <c r="AY212" i="3"/>
  <c r="AY112" i="3"/>
  <c r="BB112" i="3"/>
  <c r="BF112" i="3"/>
  <c r="D213" i="3"/>
  <c r="D112" i="3"/>
  <c r="D113" i="3"/>
  <c r="AL213" i="3"/>
  <c r="AP112" i="3"/>
  <c r="C214" i="3"/>
  <c r="C113" i="3"/>
  <c r="M113" i="3"/>
  <c r="M114" i="3"/>
  <c r="M214" i="3"/>
  <c r="Q114" i="3"/>
  <c r="AC214" i="3"/>
  <c r="AG114" i="3"/>
  <c r="P115" i="3"/>
  <c r="P215" i="3"/>
  <c r="T215" i="3"/>
  <c r="AF115" i="3"/>
  <c r="AF215" i="3"/>
  <c r="BC115" i="3"/>
  <c r="BC114" i="3"/>
  <c r="E216" i="3"/>
  <c r="W216" i="3"/>
  <c r="AE116" i="3"/>
  <c r="AY115" i="3"/>
  <c r="BB115" i="3"/>
  <c r="D117" i="3"/>
  <c r="D116" i="3"/>
  <c r="H217" i="3"/>
  <c r="H117" i="3"/>
  <c r="Z217" i="3"/>
  <c r="AX116" i="3"/>
  <c r="AX117" i="3"/>
  <c r="AX217" i="3"/>
  <c r="BE116" i="3"/>
  <c r="G117" i="3"/>
  <c r="Q117" i="3"/>
  <c r="Y118" i="3"/>
  <c r="AO218" i="3"/>
  <c r="BD218" i="3"/>
  <c r="F119" i="3"/>
  <c r="F219" i="3"/>
  <c r="T219" i="3"/>
  <c r="T119" i="3"/>
  <c r="AB118" i="3"/>
  <c r="AF119" i="3"/>
  <c r="AF118" i="3"/>
  <c r="AJ119" i="3"/>
  <c r="AN219" i="3"/>
  <c r="AN119" i="3"/>
  <c r="AR118" i="3"/>
  <c r="AR219" i="3"/>
  <c r="AR119" i="3"/>
  <c r="BC119" i="3"/>
  <c r="BC219" i="3"/>
  <c r="E220" i="3"/>
  <c r="S220" i="3"/>
  <c r="S119" i="3"/>
  <c r="S120" i="3"/>
  <c r="W120" i="3"/>
  <c r="W220" i="3"/>
  <c r="AE220" i="3"/>
  <c r="AY220" i="3"/>
  <c r="BF220" i="3"/>
  <c r="BF119" i="3"/>
  <c r="BF120" i="3"/>
  <c r="D221" i="3"/>
  <c r="H221" i="3"/>
  <c r="H120" i="3"/>
  <c r="N120" i="3"/>
  <c r="N121" i="3"/>
  <c r="AD221" i="3"/>
  <c r="BA121" i="3"/>
  <c r="BE121" i="3"/>
  <c r="BE221" i="3"/>
  <c r="U121" i="3"/>
  <c r="AO222" i="3"/>
  <c r="AO121" i="3"/>
  <c r="AS121" i="3"/>
  <c r="AS122" i="3"/>
  <c r="AW121" i="3"/>
  <c r="AZ222" i="3"/>
  <c r="BD122" i="3"/>
  <c r="BD121" i="3"/>
  <c r="F123" i="3"/>
  <c r="F223" i="3"/>
  <c r="BC122" i="3"/>
  <c r="BG123" i="3"/>
  <c r="BG223" i="3"/>
  <c r="E123" i="3"/>
  <c r="S224" i="3"/>
  <c r="W224" i="3"/>
  <c r="W123" i="3"/>
  <c r="AE124" i="3"/>
  <c r="AE224" i="3"/>
  <c r="AE123" i="3"/>
  <c r="AM224" i="3"/>
  <c r="AM123" i="3"/>
  <c r="BF224" i="3"/>
  <c r="D225" i="3"/>
  <c r="D124" i="3"/>
  <c r="H225" i="3"/>
  <c r="V225" i="3"/>
  <c r="V125" i="3"/>
  <c r="Z225" i="3"/>
  <c r="Z125" i="3"/>
  <c r="AH225" i="3"/>
  <c r="G125" i="3"/>
  <c r="Q126" i="3"/>
  <c r="Y126" i="3"/>
  <c r="AC226" i="3"/>
  <c r="AS126" i="3"/>
  <c r="AS226" i="3"/>
  <c r="BD125" i="3"/>
  <c r="BD126" i="3"/>
  <c r="AF127" i="3"/>
  <c r="AJ126" i="3"/>
  <c r="AJ127" i="3"/>
  <c r="BC127" i="3"/>
  <c r="BC227" i="3"/>
  <c r="I128" i="3"/>
  <c r="S127" i="3"/>
  <c r="S228" i="3"/>
  <c r="S128" i="3"/>
  <c r="W128" i="3"/>
  <c r="W127" i="3"/>
  <c r="AA128" i="3"/>
  <c r="AA127" i="3"/>
  <c r="AA228" i="3"/>
  <c r="AE127" i="3"/>
  <c r="AE228" i="3"/>
  <c r="AE128" i="3"/>
  <c r="AI128" i="3"/>
  <c r="AM128" i="3"/>
  <c r="AM228" i="3"/>
  <c r="AQ228" i="3"/>
  <c r="AQ128" i="3"/>
  <c r="AY127" i="3"/>
  <c r="AY228" i="3"/>
  <c r="AY128" i="3"/>
  <c r="BB228" i="3"/>
  <c r="BB128" i="3"/>
  <c r="BF127" i="3"/>
  <c r="BF228" i="3"/>
  <c r="H129" i="3"/>
  <c r="V129" i="3"/>
  <c r="AH128" i="3"/>
  <c r="AH129" i="3"/>
  <c r="AL129" i="3"/>
  <c r="AP129" i="3"/>
  <c r="AT129" i="3"/>
  <c r="AT229" i="3"/>
  <c r="AX229" i="3"/>
  <c r="AX128" i="3"/>
  <c r="BA129" i="3"/>
  <c r="BA128" i="3"/>
  <c r="BE129" i="3"/>
  <c r="BE229" i="3"/>
  <c r="C129" i="3"/>
  <c r="C230" i="3"/>
  <c r="G129" i="3"/>
  <c r="U130" i="3"/>
  <c r="AC129" i="3"/>
  <c r="AC230" i="3"/>
  <c r="AG230" i="3"/>
  <c r="AG129" i="3"/>
  <c r="AK230" i="3"/>
  <c r="AS130" i="3"/>
  <c r="AS230" i="3"/>
  <c r="AW230" i="3"/>
  <c r="AZ230" i="3"/>
  <c r="AZ129" i="3"/>
  <c r="BD129" i="3"/>
  <c r="F131" i="3"/>
  <c r="F231" i="3"/>
  <c r="L231" i="3"/>
  <c r="P131" i="3"/>
  <c r="T130" i="3"/>
  <c r="AF131" i="3"/>
  <c r="AJ131" i="3"/>
  <c r="AV130" i="3"/>
  <c r="AV231" i="3"/>
  <c r="BC231" i="3"/>
  <c r="I132" i="3"/>
  <c r="I232" i="3"/>
  <c r="O132" i="3"/>
  <c r="O232" i="3"/>
  <c r="S232" i="3"/>
  <c r="W132" i="3"/>
  <c r="W131" i="3"/>
  <c r="AA232" i="3"/>
  <c r="AE232" i="3"/>
  <c r="AI131" i="3"/>
  <c r="AI232" i="3"/>
  <c r="AM232" i="3"/>
  <c r="AQ232" i="3"/>
  <c r="BF132" i="3"/>
  <c r="BF232" i="3"/>
  <c r="D233" i="3"/>
  <c r="D132" i="3"/>
  <c r="H233" i="3"/>
  <c r="H132" i="3"/>
  <c r="N133" i="3"/>
  <c r="N233" i="3"/>
  <c r="AD233" i="3"/>
  <c r="AH233" i="3"/>
  <c r="AL133" i="3"/>
  <c r="AL132" i="3"/>
  <c r="AL233" i="3"/>
  <c r="AP133" i="3"/>
  <c r="AP233" i="3"/>
  <c r="AT133" i="3"/>
  <c r="AT233" i="3"/>
  <c r="AX133" i="3"/>
  <c r="BE133" i="3"/>
  <c r="C234" i="3"/>
  <c r="G134" i="3"/>
  <c r="G234" i="3"/>
  <c r="AK133" i="3"/>
  <c r="AO134" i="3"/>
  <c r="AO133" i="3"/>
  <c r="B134" i="3"/>
  <c r="P134" i="3"/>
  <c r="P235" i="3"/>
  <c r="T235" i="3"/>
  <c r="T134" i="3"/>
  <c r="AB134" i="3"/>
  <c r="AB235" i="3"/>
  <c r="AV235" i="3"/>
  <c r="BC235" i="3"/>
  <c r="BG135" i="3"/>
  <c r="BG235" i="3"/>
  <c r="E135" i="3"/>
  <c r="I236" i="3"/>
  <c r="O236" i="3"/>
  <c r="S236" i="3"/>
  <c r="S135" i="3"/>
  <c r="S136" i="3"/>
  <c r="W236" i="3"/>
  <c r="AA135" i="3"/>
  <c r="AA236" i="3"/>
  <c r="AE135" i="3"/>
  <c r="AE136" i="3"/>
  <c r="Z137" i="3"/>
  <c r="Z237" i="3"/>
  <c r="BA237" i="3"/>
  <c r="G238" i="3"/>
  <c r="AS137" i="3"/>
  <c r="AS138" i="3"/>
  <c r="AW138" i="3"/>
  <c r="AW137" i="3"/>
  <c r="AZ138" i="3"/>
  <c r="AZ238" i="3"/>
  <c r="AZ137" i="3"/>
  <c r="B139" i="3"/>
  <c r="B138" i="3"/>
  <c r="F139" i="3"/>
  <c r="P239" i="3"/>
  <c r="P139" i="3"/>
  <c r="X139" i="3"/>
  <c r="AF138" i="3"/>
  <c r="AF139" i="3"/>
  <c r="AN139" i="3"/>
  <c r="AN138" i="3"/>
  <c r="BC239" i="3"/>
  <c r="BC139" i="3"/>
  <c r="BC138" i="3"/>
  <c r="I240" i="3"/>
  <c r="I140" i="3"/>
  <c r="O240" i="3"/>
  <c r="O139" i="3"/>
  <c r="S139" i="3"/>
  <c r="S240" i="3"/>
  <c r="W139" i="3"/>
  <c r="W140" i="3"/>
  <c r="W240" i="3"/>
  <c r="AA240" i="3"/>
  <c r="AA139" i="3"/>
  <c r="AE240" i="3"/>
  <c r="AM139" i="3"/>
  <c r="AU139" i="3"/>
  <c r="D141" i="3"/>
  <c r="D241" i="3"/>
  <c r="D140" i="3"/>
  <c r="N141" i="3"/>
  <c r="R140" i="3"/>
  <c r="R141" i="3"/>
  <c r="V140" i="3"/>
  <c r="Z241" i="3"/>
  <c r="Z140" i="3"/>
  <c r="Z141" i="3"/>
  <c r="AD241" i="3"/>
  <c r="AD141" i="3"/>
  <c r="AD140" i="3"/>
  <c r="AH141" i="3"/>
  <c r="AH241" i="3"/>
  <c r="AL141" i="3"/>
  <c r="AT140" i="3"/>
  <c r="AT141" i="3"/>
  <c r="AX140" i="3"/>
  <c r="AX141" i="3"/>
  <c r="C242" i="3"/>
  <c r="C142" i="3"/>
  <c r="G141" i="3"/>
  <c r="M141" i="3"/>
  <c r="M142" i="3"/>
  <c r="AC141" i="3"/>
  <c r="AC142" i="3"/>
  <c r="AG142" i="3"/>
  <c r="AK142" i="3"/>
  <c r="AK242" i="3"/>
  <c r="AO142" i="3"/>
  <c r="AS242" i="3"/>
  <c r="BD242" i="3"/>
  <c r="BD141" i="3"/>
  <c r="B142" i="3"/>
  <c r="B143" i="3"/>
  <c r="T243" i="3"/>
  <c r="X143" i="3"/>
  <c r="X243" i="3"/>
  <c r="AF243" i="3"/>
  <c r="AN243" i="3"/>
  <c r="AN143" i="3"/>
  <c r="AR143" i="3"/>
  <c r="AR142" i="3"/>
  <c r="BC243" i="3"/>
  <c r="BG143" i="3"/>
  <c r="E143" i="3"/>
  <c r="E144" i="3"/>
  <c r="E244" i="3"/>
  <c r="I244" i="3"/>
  <c r="I143" i="3"/>
  <c r="O144" i="3"/>
  <c r="O143" i="3"/>
  <c r="W144" i="3"/>
  <c r="AI244" i="3"/>
  <c r="AI144" i="3"/>
  <c r="AM144" i="3"/>
  <c r="AM244" i="3"/>
  <c r="AQ144" i="3"/>
  <c r="AU144" i="3"/>
  <c r="AU143" i="3"/>
  <c r="AY143" i="3"/>
  <c r="AY144" i="3"/>
  <c r="BB143" i="3"/>
  <c r="BB144" i="3"/>
  <c r="BF143" i="3"/>
  <c r="D145" i="3"/>
  <c r="D144" i="3"/>
  <c r="H145" i="3"/>
  <c r="H245" i="3"/>
  <c r="H144" i="3"/>
  <c r="N245" i="3"/>
  <c r="N145" i="3"/>
  <c r="R245" i="3"/>
  <c r="V144" i="3"/>
  <c r="V245" i="3"/>
  <c r="Z245" i="3"/>
  <c r="Z145" i="3"/>
  <c r="AD144" i="3"/>
  <c r="AD245" i="3"/>
  <c r="AH144" i="3"/>
  <c r="AH245" i="3"/>
  <c r="AL144" i="3"/>
  <c r="AL245" i="3"/>
  <c r="AX245" i="3"/>
  <c r="BE245" i="3"/>
  <c r="BE144" i="3"/>
  <c r="M145" i="3"/>
  <c r="U146" i="3"/>
  <c r="AG246" i="3"/>
  <c r="AK145" i="3"/>
  <c r="AO246" i="3"/>
  <c r="AO145" i="3"/>
  <c r="B247" i="3"/>
  <c r="B147" i="3"/>
  <c r="B146" i="3"/>
  <c r="T247" i="3"/>
  <c r="T147" i="3"/>
  <c r="X247" i="3"/>
  <c r="X147" i="3"/>
  <c r="X146" i="3"/>
  <c r="AB147" i="3"/>
  <c r="AB247" i="3"/>
  <c r="AB146" i="3"/>
  <c r="AF146" i="3"/>
  <c r="BC147" i="3"/>
  <c r="BG247" i="3"/>
  <c r="BG146" i="3"/>
  <c r="BG147" i="3"/>
  <c r="E248" i="3"/>
  <c r="I248" i="3"/>
  <c r="O148" i="3"/>
  <c r="O147" i="3"/>
  <c r="AA148" i="3"/>
  <c r="AM148" i="3"/>
  <c r="AQ248" i="3"/>
  <c r="AY248" i="3"/>
  <c r="BF248" i="3"/>
  <c r="V249" i="3"/>
  <c r="Z249" i="3"/>
  <c r="Z148" i="3"/>
  <c r="AD148" i="3"/>
  <c r="AD249" i="3"/>
  <c r="AH249" i="3"/>
  <c r="AL249" i="3"/>
  <c r="AP249" i="3"/>
  <c r="Q250" i="3"/>
  <c r="AC250" i="3"/>
  <c r="AC149" i="3"/>
  <c r="AK149" i="3"/>
  <c r="AK150" i="3"/>
  <c r="AZ250" i="3"/>
  <c r="AZ149" i="3"/>
  <c r="AZ150" i="3"/>
  <c r="BD149" i="3"/>
  <c r="BD250" i="3"/>
  <c r="BD150" i="3"/>
  <c r="B151" i="3"/>
  <c r="B150" i="3"/>
  <c r="F151" i="3"/>
  <c r="L150" i="3"/>
  <c r="L251" i="3"/>
  <c r="P150" i="3"/>
  <c r="P251" i="3"/>
  <c r="P151" i="3"/>
  <c r="T251" i="3"/>
  <c r="T151" i="3"/>
  <c r="AB151" i="3"/>
  <c r="AF151" i="3"/>
  <c r="AF251" i="3"/>
  <c r="AR251" i="3"/>
  <c r="AR151" i="3"/>
  <c r="BG150" i="3"/>
  <c r="BG151" i="3"/>
  <c r="BG251" i="3"/>
  <c r="I151" i="3"/>
  <c r="W151" i="3"/>
  <c r="AE152" i="3"/>
  <c r="AI152" i="3"/>
  <c r="AM252" i="3"/>
  <c r="AU151" i="3"/>
  <c r="AY152" i="3"/>
  <c r="AY252" i="3"/>
  <c r="AY151" i="3"/>
  <c r="BB152" i="3"/>
  <c r="N253" i="3"/>
  <c r="N152" i="3"/>
  <c r="AD153" i="3"/>
  <c r="AH153" i="3"/>
  <c r="AH253" i="3"/>
  <c r="AL153" i="3"/>
  <c r="AP153" i="3"/>
  <c r="AP253" i="3"/>
  <c r="AT253" i="3"/>
  <c r="AT153" i="3"/>
  <c r="AX253" i="3"/>
  <c r="AX153" i="3"/>
  <c r="BA152" i="3"/>
  <c r="BA253" i="3"/>
  <c r="BE253" i="3"/>
  <c r="BE153" i="3"/>
  <c r="C154" i="3"/>
  <c r="C254" i="3"/>
  <c r="C153" i="3"/>
  <c r="G154" i="3"/>
  <c r="G254" i="3"/>
  <c r="M154" i="3"/>
  <c r="M254" i="3"/>
  <c r="Q153" i="3"/>
  <c r="Q154" i="3"/>
  <c r="Q254" i="3"/>
  <c r="AU256" i="4"/>
  <c r="AS210" i="3"/>
  <c r="AA212" i="3"/>
  <c r="Z213" i="3"/>
  <c r="BA213" i="3"/>
  <c r="AS214" i="3"/>
  <c r="AZ214" i="3"/>
  <c r="AN215" i="3"/>
  <c r="AR215" i="3"/>
  <c r="AV215" i="3"/>
  <c r="AI216" i="3"/>
  <c r="AU216" i="3"/>
  <c r="U218" i="3"/>
  <c r="AK218" i="3"/>
  <c r="P219" i="3"/>
  <c r="BB220" i="3"/>
  <c r="AT221" i="3"/>
  <c r="T223" i="3"/>
  <c r="AN223" i="3"/>
  <c r="BB224" i="3"/>
  <c r="BE225" i="3"/>
  <c r="C226" i="3"/>
  <c r="F227" i="3"/>
  <c r="L227" i="3"/>
  <c r="X227" i="3"/>
  <c r="D229" i="3"/>
  <c r="AB231" i="3"/>
  <c r="AU232" i="3"/>
  <c r="M234" i="3"/>
  <c r="AS234" i="3"/>
  <c r="L235" i="3"/>
  <c r="AY236" i="3"/>
  <c r="V237" i="3"/>
  <c r="T239" i="3"/>
  <c r="BG239" i="3"/>
  <c r="AP241" i="3"/>
  <c r="L243" i="3"/>
  <c r="AJ243" i="3"/>
  <c r="AT245" i="3"/>
  <c r="AS246" i="3"/>
  <c r="F247" i="3"/>
  <c r="AV247" i="3"/>
  <c r="AX249" i="3"/>
  <c r="BE249" i="3"/>
  <c r="U250" i="3"/>
  <c r="AA252" i="3"/>
  <c r="BF252" i="3"/>
  <c r="U254" i="3"/>
  <c r="Y254" i="3"/>
  <c r="AG153" i="3"/>
  <c r="AK254" i="3"/>
  <c r="AS154" i="3"/>
  <c r="AW154" i="3"/>
  <c r="AZ254" i="3"/>
  <c r="BD254" i="3"/>
  <c r="F255" i="3"/>
  <c r="L155" i="3"/>
  <c r="L255" i="3"/>
  <c r="P155" i="3"/>
  <c r="P255" i="3"/>
  <c r="T154" i="3"/>
  <c r="T255" i="3"/>
  <c r="T155" i="3"/>
  <c r="X154" i="3"/>
  <c r="AB154" i="3"/>
  <c r="AJ155" i="3"/>
  <c r="AJ255" i="3"/>
  <c r="AR155" i="3"/>
  <c r="BC155" i="3"/>
  <c r="BC255" i="3"/>
  <c r="BC154" i="3"/>
  <c r="BG155" i="3"/>
  <c r="BG255" i="3"/>
  <c r="E156" i="3"/>
  <c r="E155" i="3"/>
  <c r="E155" i="4"/>
  <c r="I256" i="3"/>
  <c r="I155" i="3"/>
  <c r="O156" i="3"/>
  <c r="O256" i="3"/>
  <c r="W155" i="3"/>
  <c r="AE256" i="3"/>
  <c r="AI256" i="3"/>
  <c r="AI155" i="3"/>
  <c r="AQ156" i="3"/>
  <c r="AQ256" i="3"/>
  <c r="AY256" i="3"/>
  <c r="BF155" i="3"/>
  <c r="N257" i="3"/>
  <c r="N156" i="3"/>
  <c r="R156" i="3"/>
  <c r="AD257" i="3"/>
  <c r="AH257" i="3"/>
  <c r="AL156" i="3"/>
  <c r="AP257" i="3"/>
  <c r="AP157" i="3"/>
  <c r="AX157" i="3"/>
  <c r="BA257" i="3"/>
  <c r="BA156" i="3"/>
  <c r="BE257" i="3"/>
  <c r="BE157" i="3"/>
  <c r="G258" i="3"/>
  <c r="Q158" i="3"/>
  <c r="Y157" i="3"/>
  <c r="Y158" i="3"/>
  <c r="AG157" i="3"/>
  <c r="AG258" i="3"/>
  <c r="AS157" i="3"/>
  <c r="AS258" i="3"/>
  <c r="F259" i="3"/>
  <c r="F158" i="3"/>
  <c r="P259" i="3"/>
  <c r="X158" i="3"/>
  <c r="X159" i="3"/>
  <c r="AF259" i="3"/>
  <c r="AF159" i="3"/>
  <c r="AJ259" i="3"/>
  <c r="AN259" i="3"/>
  <c r="AR158" i="3"/>
  <c r="AR159" i="3"/>
  <c r="AV159" i="3"/>
  <c r="BC259" i="3"/>
  <c r="BG158" i="3"/>
  <c r="BG160" i="4"/>
  <c r="E160" i="3"/>
  <c r="E159" i="3"/>
  <c r="O260" i="3"/>
  <c r="W159" i="3"/>
  <c r="W260" i="3"/>
  <c r="W160" i="3"/>
  <c r="AA160" i="3"/>
  <c r="AA260" i="3"/>
  <c r="AA159" i="3"/>
  <c r="AI159" i="3"/>
  <c r="AU160" i="3"/>
  <c r="AU159" i="3"/>
  <c r="AY260" i="3"/>
  <c r="BB159" i="3"/>
  <c r="D261" i="3"/>
  <c r="D161" i="3"/>
  <c r="D160" i="3"/>
  <c r="N261" i="3"/>
  <c r="N161" i="3"/>
  <c r="R261" i="3"/>
  <c r="R160" i="3"/>
  <c r="V261" i="3"/>
  <c r="V161" i="3"/>
  <c r="V160" i="3"/>
  <c r="Z161" i="3"/>
  <c r="AL261" i="3"/>
  <c r="AP161" i="3"/>
  <c r="AT160" i="3"/>
  <c r="AX261" i="3"/>
  <c r="BE261" i="3"/>
  <c r="BE161" i="3"/>
  <c r="BE160" i="3"/>
  <c r="C161" i="3"/>
  <c r="C262" i="3"/>
  <c r="C162" i="3"/>
  <c r="G262" i="3"/>
  <c r="G162" i="3"/>
  <c r="M262" i="3"/>
  <c r="M162" i="3"/>
  <c r="Q162" i="3"/>
  <c r="Y161" i="3"/>
  <c r="Y162" i="3"/>
  <c r="AK161" i="3"/>
  <c r="AO262" i="3"/>
  <c r="AS162" i="3"/>
  <c r="B263" i="3"/>
  <c r="F263" i="3"/>
  <c r="F163" i="3"/>
  <c r="F162" i="3"/>
  <c r="L263" i="3"/>
  <c r="T263" i="3"/>
  <c r="AB263" i="3"/>
  <c r="AB163" i="3"/>
  <c r="AB162" i="3"/>
  <c r="AN163" i="3"/>
  <c r="AR162" i="3"/>
  <c r="AR163" i="3"/>
  <c r="BC163" i="3"/>
  <c r="BC263" i="3"/>
  <c r="BG263" i="3"/>
  <c r="E164" i="3"/>
  <c r="E264" i="3"/>
  <c r="E163" i="3"/>
  <c r="I264" i="3"/>
  <c r="I164" i="3"/>
  <c r="W164" i="3"/>
  <c r="AA264" i="3"/>
  <c r="AQ164" i="3"/>
  <c r="AQ163" i="3"/>
  <c r="BB163" i="3"/>
  <c r="R265" i="3"/>
  <c r="Z265" i="3"/>
  <c r="AD164" i="3"/>
  <c r="AD165" i="3"/>
  <c r="AH265" i="3"/>
  <c r="AT165" i="3"/>
  <c r="AT164" i="3"/>
  <c r="AX265" i="3"/>
  <c r="BA265" i="3"/>
  <c r="BA165" i="3"/>
  <c r="BE265" i="3"/>
  <c r="C166" i="3"/>
  <c r="C266" i="3"/>
  <c r="Q266" i="3"/>
  <c r="U266" i="3"/>
  <c r="B267" i="3"/>
  <c r="F166" i="3"/>
  <c r="F267" i="3"/>
  <c r="L267" i="3"/>
  <c r="L167" i="3"/>
  <c r="L166" i="3"/>
  <c r="P267" i="3"/>
  <c r="AB167" i="3"/>
  <c r="AJ267" i="3"/>
  <c r="AV267" i="3"/>
  <c r="AV167" i="3"/>
  <c r="BC167" i="3"/>
  <c r="BC267" i="3"/>
  <c r="BG267" i="3"/>
  <c r="BG167" i="3"/>
  <c r="E168" i="3"/>
  <c r="I268" i="3"/>
  <c r="I168" i="3"/>
  <c r="S168" i="3"/>
  <c r="AQ268" i="3"/>
  <c r="AQ167" i="3"/>
  <c r="AU268" i="3"/>
  <c r="BF168" i="3"/>
  <c r="R269" i="3"/>
  <c r="AD168" i="3"/>
  <c r="AD269" i="3"/>
  <c r="AP269" i="3"/>
  <c r="AT169" i="3"/>
  <c r="BE168" i="3"/>
  <c r="BE169" i="3"/>
  <c r="BE269" i="3"/>
  <c r="G270" i="3"/>
  <c r="M170" i="3"/>
  <c r="Q170" i="3"/>
  <c r="U170" i="3"/>
  <c r="U169" i="3"/>
  <c r="Y169" i="3"/>
  <c r="AC170" i="3"/>
  <c r="AC270" i="3"/>
  <c r="AG270" i="3"/>
  <c r="AG170" i="3"/>
  <c r="AO170" i="3"/>
  <c r="AO270" i="3"/>
  <c r="AS170" i="3"/>
  <c r="AS270" i="3"/>
  <c r="AW169" i="3"/>
  <c r="AZ169" i="3"/>
  <c r="AZ270" i="3"/>
  <c r="BD170" i="3"/>
  <c r="B271" i="3"/>
  <c r="F271" i="3"/>
  <c r="F170" i="3"/>
  <c r="F171" i="3"/>
  <c r="L171" i="3"/>
  <c r="L271" i="3"/>
  <c r="T271" i="3"/>
  <c r="X171" i="3"/>
  <c r="AB271" i="3"/>
  <c r="AJ171" i="3"/>
  <c r="AJ170" i="3"/>
  <c r="AN271" i="3"/>
  <c r="AR271" i="3"/>
  <c r="AR171" i="3"/>
  <c r="BG170" i="3"/>
  <c r="BG271" i="3"/>
  <c r="E172" i="3"/>
  <c r="E272" i="3"/>
  <c r="S172" i="3"/>
  <c r="S272" i="3"/>
  <c r="W172" i="3"/>
  <c r="AE272" i="3"/>
  <c r="AM272" i="3"/>
  <c r="AQ172" i="3"/>
  <c r="AQ272" i="3"/>
  <c r="AU172" i="3"/>
  <c r="BB272" i="3"/>
  <c r="BB172" i="3"/>
  <c r="D173" i="3"/>
  <c r="D273" i="3"/>
  <c r="N173" i="3"/>
  <c r="N172" i="3"/>
  <c r="Z173" i="3"/>
  <c r="Z273" i="3"/>
  <c r="AP173" i="3"/>
  <c r="AX173" i="3"/>
  <c r="AX273" i="3"/>
  <c r="BE173" i="3"/>
  <c r="M274" i="3"/>
  <c r="Q274" i="3"/>
  <c r="Q174" i="3"/>
  <c r="U174" i="3"/>
  <c r="U274" i="3"/>
  <c r="Y174" i="3"/>
  <c r="AK274" i="3"/>
  <c r="AK174" i="3"/>
  <c r="AO174" i="3"/>
  <c r="AO173" i="3"/>
  <c r="AZ174" i="3"/>
  <c r="BD174" i="3"/>
  <c r="B275" i="3"/>
  <c r="B175" i="3"/>
  <c r="F275" i="3"/>
  <c r="L174" i="3"/>
  <c r="P175" i="3"/>
  <c r="P275" i="3"/>
  <c r="P174" i="3"/>
  <c r="T275" i="3"/>
  <c r="X275" i="3"/>
  <c r="X175" i="3"/>
  <c r="AB275" i="3"/>
  <c r="AJ175" i="3"/>
  <c r="AN174" i="3"/>
  <c r="AN275" i="3"/>
  <c r="AN175" i="3"/>
  <c r="AR275" i="3"/>
  <c r="AV175" i="3"/>
  <c r="BG175" i="3"/>
  <c r="BG174" i="3"/>
  <c r="I176" i="3"/>
  <c r="O276" i="3"/>
  <c r="O176" i="3"/>
  <c r="S276" i="3"/>
  <c r="S175" i="3"/>
  <c r="AA175" i="3"/>
  <c r="AA175" i="4"/>
  <c r="AE175" i="3"/>
  <c r="AI276" i="3"/>
  <c r="AM276" i="3"/>
  <c r="AM175" i="3"/>
  <c r="AU276" i="3"/>
  <c r="D277" i="3"/>
  <c r="D177" i="3"/>
  <c r="H177" i="3"/>
  <c r="H176" i="3"/>
  <c r="N176" i="3"/>
  <c r="N177" i="3"/>
  <c r="N277" i="3"/>
  <c r="R176" i="3"/>
  <c r="R277" i="3"/>
  <c r="V177" i="3"/>
  <c r="V277" i="3"/>
  <c r="V176" i="3"/>
  <c r="Z277" i="3"/>
  <c r="Z177" i="3"/>
  <c r="AD277" i="3"/>
  <c r="AH277" i="3"/>
  <c r="AH177" i="3"/>
  <c r="AH176" i="3"/>
  <c r="AL177" i="3"/>
  <c r="AP277" i="3"/>
  <c r="AP177" i="3"/>
  <c r="AT277" i="3"/>
  <c r="AT177" i="3"/>
  <c r="C177" i="3"/>
  <c r="G177" i="3"/>
  <c r="M178" i="3"/>
  <c r="M278" i="3"/>
  <c r="Q178" i="3"/>
  <c r="Q278" i="3"/>
  <c r="U278" i="3"/>
  <c r="Y278" i="3"/>
  <c r="AC278" i="3"/>
  <c r="AC178" i="3"/>
  <c r="AG178" i="3"/>
  <c r="AK178" i="3"/>
  <c r="AK177" i="3"/>
  <c r="AO278" i="3"/>
  <c r="AO177" i="4"/>
  <c r="AS278" i="3"/>
  <c r="AS178" i="3"/>
  <c r="AW278" i="3"/>
  <c r="BD177" i="3"/>
  <c r="BD278" i="3"/>
  <c r="F179" i="3"/>
  <c r="L179" i="3"/>
  <c r="AV279" i="3"/>
  <c r="E180" i="3"/>
  <c r="E280" i="3"/>
  <c r="I180" i="3"/>
  <c r="O179" i="3"/>
  <c r="O280" i="3"/>
  <c r="O180" i="3"/>
  <c r="S180" i="3"/>
  <c r="W180" i="3"/>
  <c r="AA179" i="3"/>
  <c r="AA180" i="3"/>
  <c r="AE180" i="3"/>
  <c r="AI180" i="3"/>
  <c r="AI280" i="3"/>
  <c r="AI179" i="3"/>
  <c r="AM180" i="3"/>
  <c r="AM179" i="3"/>
  <c r="AQ180" i="3"/>
  <c r="AU180" i="3"/>
  <c r="BB280" i="3"/>
  <c r="BF280" i="3"/>
  <c r="BF180" i="3"/>
  <c r="H281" i="3"/>
  <c r="V281" i="3"/>
  <c r="V180" i="3"/>
  <c r="Z281" i="3"/>
  <c r="AD281" i="3"/>
  <c r="AD180" i="3"/>
  <c r="AL281" i="3"/>
  <c r="AP281" i="3"/>
  <c r="AX281" i="3"/>
  <c r="AX180" i="3"/>
  <c r="BA281" i="3"/>
  <c r="BA180" i="3"/>
  <c r="BE281" i="3"/>
  <c r="BE180" i="3"/>
  <c r="AV255" i="3"/>
  <c r="AE260" i="3"/>
  <c r="AC262" i="3"/>
  <c r="P263" i="3"/>
  <c r="AF263" i="3"/>
  <c r="AL265" i="3"/>
  <c r="G266" i="3"/>
  <c r="AG266" i="3"/>
  <c r="AF267" i="3"/>
  <c r="AX269" i="3"/>
  <c r="P271" i="3"/>
  <c r="AI272" i="3"/>
  <c r="AF275" i="3"/>
  <c r="T279" i="3"/>
  <c r="D281" i="3"/>
  <c r="N281" i="3"/>
  <c r="AT281" i="3"/>
  <c r="C282" i="3"/>
  <c r="G282" i="3"/>
  <c r="M282" i="3"/>
  <c r="Q282" i="3"/>
  <c r="U282" i="3"/>
  <c r="Y282" i="3"/>
  <c r="AC282" i="3"/>
  <c r="AG282" i="3"/>
  <c r="AK282" i="3"/>
  <c r="AO282" i="3"/>
  <c r="AS282" i="3"/>
  <c r="AW282" i="3"/>
  <c r="AZ282" i="3"/>
  <c r="B283" i="3"/>
  <c r="F283" i="3"/>
  <c r="L283" i="3"/>
  <c r="P283" i="3"/>
  <c r="T283" i="3"/>
  <c r="X283" i="3"/>
  <c r="AB283" i="3"/>
  <c r="AF283" i="3"/>
  <c r="AJ283" i="3"/>
  <c r="AN283" i="3"/>
  <c r="AR283" i="3"/>
  <c r="AV283" i="3"/>
  <c r="BC283" i="3"/>
  <c r="BG283" i="3"/>
  <c r="E284" i="3"/>
  <c r="I284" i="3"/>
  <c r="O284" i="3"/>
  <c r="S284" i="3"/>
  <c r="W284" i="3"/>
  <c r="AA284" i="3"/>
  <c r="AE284" i="3"/>
  <c r="AI284" i="3"/>
  <c r="AM284" i="3"/>
  <c r="AQ284" i="3"/>
  <c r="AU284" i="3"/>
  <c r="AY284" i="3"/>
  <c r="BB284" i="3"/>
  <c r="BF284" i="3"/>
  <c r="D285" i="3"/>
  <c r="H285" i="3"/>
  <c r="N285" i="3"/>
  <c r="R285" i="3"/>
  <c r="V285" i="3"/>
  <c r="Z285" i="3"/>
  <c r="AD285" i="3"/>
  <c r="AH285" i="3"/>
  <c r="AL285" i="3"/>
  <c r="AP285" i="3"/>
  <c r="AT285" i="3"/>
  <c r="AX285" i="3"/>
  <c r="BA285" i="3"/>
  <c r="BE285" i="3"/>
  <c r="C286" i="3"/>
  <c r="G286" i="3"/>
  <c r="M286" i="3"/>
  <c r="Q286" i="3"/>
  <c r="U286" i="3"/>
  <c r="Y286" i="3"/>
  <c r="AC286" i="3"/>
  <c r="AG286" i="3"/>
  <c r="AK286" i="3"/>
  <c r="AO286" i="3"/>
  <c r="AS286" i="3"/>
  <c r="AW286" i="3"/>
  <c r="AZ286" i="3"/>
  <c r="BD286" i="3"/>
  <c r="B287" i="3"/>
  <c r="F287" i="3"/>
  <c r="L287" i="3"/>
  <c r="P287" i="3"/>
  <c r="T287" i="3"/>
  <c r="X287" i="3"/>
  <c r="AF287" i="3"/>
  <c r="AJ287" i="3"/>
  <c r="AN287" i="3"/>
  <c r="AR287" i="3"/>
  <c r="AV287" i="3"/>
  <c r="BC287" i="3"/>
  <c r="BG287" i="3"/>
  <c r="E288" i="3"/>
  <c r="I288" i="3"/>
  <c r="O288" i="3"/>
  <c r="S288" i="3"/>
  <c r="W288" i="3"/>
  <c r="AA288" i="3"/>
  <c r="AE288" i="3"/>
  <c r="AI288" i="3"/>
  <c r="AM288" i="3"/>
  <c r="AQ288" i="3"/>
  <c r="AU288" i="3"/>
  <c r="AY288" i="3"/>
  <c r="BB288" i="3"/>
  <c r="BF288" i="3"/>
  <c r="P270" i="3"/>
  <c r="BG145" i="4"/>
  <c r="BG238" i="3"/>
  <c r="G210" i="6"/>
  <c r="I212" i="6"/>
  <c r="D213" i="6"/>
  <c r="H213" i="6"/>
  <c r="L114" i="6"/>
  <c r="L215" i="6"/>
  <c r="D217" i="6"/>
  <c r="L118" i="6"/>
  <c r="E119" i="6"/>
  <c r="I220" i="6"/>
  <c r="G222" i="6"/>
  <c r="E127" i="6"/>
  <c r="I228" i="6"/>
  <c r="G230" i="6"/>
  <c r="E236" i="6"/>
  <c r="H245" i="6"/>
  <c r="C149" i="6"/>
  <c r="E155" i="6"/>
  <c r="D160" i="6"/>
  <c r="I268" i="6"/>
  <c r="D168" i="6"/>
  <c r="L170" i="6"/>
  <c r="D176" i="6"/>
  <c r="G181" i="6"/>
  <c r="L183" i="6"/>
  <c r="L182" i="6"/>
  <c r="L283" i="6"/>
  <c r="I183" i="6"/>
  <c r="H184" i="6"/>
  <c r="C185" i="6"/>
  <c r="C286" i="6"/>
  <c r="L287" i="6"/>
  <c r="L186" i="6"/>
  <c r="O105" i="6"/>
  <c r="T105" i="6"/>
  <c r="AR105" i="6"/>
  <c r="AG107" i="6"/>
  <c r="N107" i="6"/>
  <c r="AD107" i="6"/>
  <c r="AD108" i="6"/>
  <c r="BE107" i="6"/>
  <c r="O209" i="6"/>
  <c r="AA108" i="6"/>
  <c r="AE108" i="6"/>
  <c r="BF209" i="6"/>
  <c r="P110" i="6"/>
  <c r="AF210" i="6"/>
  <c r="BC110" i="6"/>
  <c r="Y111" i="6"/>
  <c r="R212" i="6"/>
  <c r="V212" i="6"/>
  <c r="AD112" i="6"/>
  <c r="AD212" i="6"/>
  <c r="W113" i="6"/>
  <c r="AE112" i="6"/>
  <c r="AI112" i="6"/>
  <c r="P113" i="6"/>
  <c r="P214" i="6"/>
  <c r="AJ113" i="6"/>
  <c r="AS114" i="6"/>
  <c r="R216" i="6"/>
  <c r="V216" i="6"/>
  <c r="V116" i="6"/>
  <c r="Z115" i="6"/>
  <c r="BG214" i="3"/>
  <c r="O223" i="3"/>
  <c r="AC229" i="3"/>
  <c r="AY139" i="3"/>
  <c r="AC241" i="3"/>
  <c r="AM243" i="3"/>
  <c r="AD244" i="3"/>
  <c r="H148" i="3"/>
  <c r="C269" i="3"/>
  <c r="E284" i="6"/>
  <c r="E288" i="6"/>
  <c r="AB109" i="6"/>
  <c r="U233" i="3"/>
  <c r="AC160" i="3"/>
  <c r="AD143" i="3"/>
  <c r="AB261" i="6"/>
  <c r="AF261" i="6"/>
  <c r="Y262" i="6"/>
  <c r="AP162" i="6"/>
  <c r="AY264" i="6"/>
  <c r="AB265" i="6"/>
  <c r="AF265" i="6"/>
  <c r="AJ265" i="6"/>
  <c r="U266" i="6"/>
  <c r="AW165" i="6"/>
  <c r="AH267" i="6"/>
  <c r="BA267" i="6"/>
  <c r="BE166" i="6"/>
  <c r="AF269" i="6"/>
  <c r="M270" i="6"/>
  <c r="AG270" i="6"/>
  <c r="AZ169" i="6"/>
  <c r="AL170" i="6"/>
  <c r="AR273" i="6"/>
  <c r="Y274" i="6"/>
  <c r="BE275" i="6"/>
  <c r="P176" i="6"/>
  <c r="AB277" i="6"/>
  <c r="AV277" i="6"/>
  <c r="Q177" i="6"/>
  <c r="Y177" i="6"/>
  <c r="AG177" i="6"/>
  <c r="AO177" i="6"/>
  <c r="AW177" i="6"/>
  <c r="BD177" i="6"/>
  <c r="N178" i="6"/>
  <c r="V178" i="6"/>
  <c r="Z279" i="6"/>
  <c r="AD178" i="6"/>
  <c r="AL279" i="6"/>
  <c r="BA279" i="6"/>
  <c r="S179" i="6"/>
  <c r="AU280" i="6"/>
  <c r="AY179" i="6"/>
  <c r="M282" i="6"/>
  <c r="Q282" i="6"/>
  <c r="Y282" i="6"/>
  <c r="AC282" i="6"/>
  <c r="AK282" i="6"/>
  <c r="AS282" i="6"/>
  <c r="AW282" i="6"/>
  <c r="BD282" i="6"/>
  <c r="N283" i="6"/>
  <c r="V283" i="6"/>
  <c r="V182" i="6"/>
  <c r="AH283" i="6"/>
  <c r="AL283" i="6"/>
  <c r="AP283" i="6"/>
  <c r="AT283" i="6"/>
  <c r="BA283" i="6"/>
  <c r="S284" i="6"/>
  <c r="W284" i="6"/>
  <c r="AA284" i="6"/>
  <c r="AE284" i="6"/>
  <c r="AM284" i="6"/>
  <c r="AY284" i="6"/>
  <c r="BB284" i="6"/>
  <c r="BF284" i="6"/>
  <c r="P285" i="6"/>
  <c r="T285" i="6"/>
  <c r="AB285" i="6"/>
  <c r="AN285" i="6"/>
  <c r="AV285" i="6"/>
  <c r="M286" i="6"/>
  <c r="U286" i="6"/>
  <c r="AG286" i="6"/>
  <c r="AK185" i="6"/>
  <c r="AK286" i="6"/>
  <c r="AO286" i="6"/>
  <c r="AS286" i="6"/>
  <c r="AZ286" i="6"/>
  <c r="N287" i="6"/>
  <c r="R287" i="6"/>
  <c r="V287" i="6"/>
  <c r="AD287" i="6"/>
  <c r="AP287" i="6"/>
  <c r="AT287" i="6"/>
  <c r="AX287" i="6"/>
  <c r="BA287" i="6"/>
  <c r="O288" i="6"/>
  <c r="S288" i="6"/>
  <c r="AA288" i="6"/>
  <c r="AI288" i="6"/>
  <c r="AM288" i="6"/>
  <c r="AU288" i="6"/>
  <c r="AY288" i="6"/>
  <c r="BF288" i="6"/>
  <c r="BH106" i="6"/>
  <c r="BH105" i="6"/>
  <c r="BH107" i="6"/>
  <c r="BH108" i="6"/>
  <c r="BH109" i="6"/>
  <c r="BH210" i="6"/>
  <c r="BH110" i="6"/>
  <c r="BH212" i="6"/>
  <c r="BH111" i="6"/>
  <c r="BH114" i="6"/>
  <c r="BH117" i="6"/>
  <c r="BH118" i="6"/>
  <c r="BH218" i="6"/>
  <c r="BH119" i="6"/>
  <c r="BH120" i="6"/>
  <c r="BH220" i="6"/>
  <c r="BH122" i="6"/>
  <c r="BH222" i="6"/>
  <c r="BH123" i="6"/>
  <c r="BH124" i="6"/>
  <c r="BH126" i="6"/>
  <c r="BH125" i="6"/>
  <c r="BH128" i="6"/>
  <c r="BH228" i="6"/>
  <c r="BH127" i="6"/>
  <c r="BH129" i="6"/>
  <c r="BH230" i="6"/>
  <c r="BH132" i="6"/>
  <c r="BH232" i="6"/>
  <c r="BH133" i="6"/>
  <c r="BH134" i="6"/>
  <c r="BH236" i="6"/>
  <c r="BH136" i="6"/>
  <c r="BH138" i="6"/>
  <c r="BH139" i="6"/>
  <c r="BH240" i="6"/>
  <c r="BH242" i="6"/>
  <c r="BH142" i="6"/>
  <c r="BH145" i="6"/>
  <c r="BH147" i="6"/>
  <c r="BH148" i="6"/>
  <c r="BH149" i="6"/>
  <c r="BH250" i="6"/>
  <c r="BH152" i="6"/>
  <c r="BH151" i="6"/>
  <c r="BH252" i="6"/>
  <c r="BH153" i="6"/>
  <c r="BH254" i="6"/>
  <c r="BH154" i="6"/>
  <c r="BH155" i="6"/>
  <c r="BH260" i="6"/>
  <c r="BH159" i="6"/>
  <c r="BH160" i="6"/>
  <c r="BH162" i="6"/>
  <c r="BH262" i="6"/>
  <c r="BH163" i="6"/>
  <c r="BH164" i="6"/>
  <c r="BH264" i="6"/>
  <c r="BH165" i="6"/>
  <c r="BH166" i="6"/>
  <c r="BH168" i="6"/>
  <c r="BH268" i="6"/>
  <c r="BH170" i="6"/>
  <c r="BH169" i="6"/>
  <c r="BH272" i="6"/>
  <c r="BH174" i="6"/>
  <c r="BH173" i="6"/>
  <c r="BH274" i="6"/>
  <c r="BH175" i="6"/>
  <c r="BH276" i="6"/>
  <c r="BH176" i="6"/>
  <c r="BH179" i="6"/>
  <c r="BH180" i="6"/>
  <c r="BH181" i="6"/>
  <c r="BH282" i="6"/>
  <c r="BH284" i="6"/>
  <c r="BH286" i="6"/>
  <c r="BH187" i="6"/>
  <c r="O268" i="6"/>
  <c r="M274" i="6"/>
  <c r="AJ285" i="6"/>
  <c r="BH244" i="6"/>
  <c r="AD216" i="6"/>
  <c r="AH116" i="6"/>
  <c r="AP116" i="6"/>
  <c r="AX216" i="6"/>
  <c r="BB116" i="6"/>
  <c r="T218" i="6"/>
  <c r="AF218" i="6"/>
  <c r="AR118" i="6"/>
  <c r="Q118" i="6"/>
  <c r="Q219" i="6"/>
  <c r="U219" i="6"/>
  <c r="AK119" i="6"/>
  <c r="AZ219" i="6"/>
  <c r="BD119" i="6"/>
  <c r="Z220" i="6"/>
  <c r="AX220" i="6"/>
  <c r="BE220" i="6"/>
  <c r="W120" i="6"/>
  <c r="AI120" i="6"/>
  <c r="P122" i="6"/>
  <c r="V124" i="6"/>
  <c r="O225" i="6"/>
  <c r="AF125" i="6"/>
  <c r="M126" i="6"/>
  <c r="U127" i="6"/>
  <c r="AL128" i="6"/>
  <c r="AX127" i="6"/>
  <c r="O128" i="6"/>
  <c r="S229" i="6"/>
  <c r="W128" i="6"/>
  <c r="T129" i="6"/>
  <c r="X129" i="6"/>
  <c r="AB129" i="6"/>
  <c r="AF129" i="6"/>
  <c r="AR130" i="6"/>
  <c r="U231" i="6"/>
  <c r="AC131" i="6"/>
  <c r="AO131" i="6"/>
  <c r="N132" i="6"/>
  <c r="AH131" i="6"/>
  <c r="AP232" i="6"/>
  <c r="AQ133" i="6"/>
  <c r="T133" i="6"/>
  <c r="Q134" i="6"/>
  <c r="AC135" i="6"/>
  <c r="N135" i="6"/>
  <c r="AL135" i="6"/>
  <c r="W137" i="6"/>
  <c r="AM136" i="6"/>
  <c r="M239" i="6"/>
  <c r="AG239" i="6"/>
  <c r="AZ139" i="6"/>
  <c r="BD239" i="6"/>
  <c r="AD139" i="6"/>
  <c r="AT240" i="6"/>
  <c r="O140" i="6"/>
  <c r="AA141" i="6"/>
  <c r="AI141" i="6"/>
  <c r="AB242" i="6"/>
  <c r="AV142" i="6"/>
  <c r="M243" i="6"/>
  <c r="V143" i="6"/>
  <c r="V244" i="6"/>
  <c r="BE244" i="6"/>
  <c r="BE144" i="6"/>
  <c r="BE143" i="6"/>
  <c r="AI245" i="6"/>
  <c r="T146" i="6"/>
  <c r="AF145" i="6"/>
  <c r="AN246" i="6"/>
  <c r="U247" i="6"/>
  <c r="Y247" i="6"/>
  <c r="AS147" i="6"/>
  <c r="AA249" i="6"/>
  <c r="AE148" i="6"/>
  <c r="AE249" i="6"/>
  <c r="AE149" i="6"/>
  <c r="AY148" i="6"/>
  <c r="P149" i="6"/>
  <c r="P150" i="6"/>
  <c r="BC250" i="6"/>
  <c r="Q151" i="6"/>
  <c r="U150" i="6"/>
  <c r="AS151" i="6"/>
  <c r="AS150" i="6"/>
  <c r="AW151" i="6"/>
  <c r="BD150" i="6"/>
  <c r="AH152" i="6"/>
  <c r="AP151" i="6"/>
  <c r="AT152" i="6"/>
  <c r="AX152" i="6"/>
  <c r="BF153" i="6"/>
  <c r="AF153" i="6"/>
  <c r="AR154" i="6"/>
  <c r="AV154" i="6"/>
  <c r="BC153" i="6"/>
  <c r="M255" i="6"/>
  <c r="AG255" i="6"/>
  <c r="AW255" i="6"/>
  <c r="AZ154" i="6"/>
  <c r="V256" i="6"/>
  <c r="V155" i="6"/>
  <c r="Z256" i="6"/>
  <c r="W157" i="6"/>
  <c r="AA257" i="6"/>
  <c r="AE156" i="6"/>
  <c r="AU156" i="6"/>
  <c r="AU157" i="6"/>
  <c r="BB156" i="6"/>
  <c r="X258" i="6"/>
  <c r="AB157" i="6"/>
  <c r="AB158" i="6"/>
  <c r="AR258" i="6"/>
  <c r="AO159" i="6"/>
  <c r="AS158" i="6"/>
  <c r="R260" i="6"/>
  <c r="AH260" i="6"/>
  <c r="AL159" i="6"/>
  <c r="AP160" i="6"/>
  <c r="AT160" i="6"/>
  <c r="AT159" i="6"/>
  <c r="AE161" i="6"/>
  <c r="AQ161" i="6"/>
  <c r="AQ261" i="6"/>
  <c r="BB261" i="6"/>
  <c r="X262" i="6"/>
  <c r="AN161" i="6"/>
  <c r="Y162" i="6"/>
  <c r="Y163" i="6"/>
  <c r="AS162" i="6"/>
  <c r="AS163" i="6"/>
  <c r="AZ162" i="6"/>
  <c r="AH264" i="6"/>
  <c r="AP163" i="6"/>
  <c r="AT164" i="6"/>
  <c r="BA163" i="6"/>
  <c r="S164" i="6"/>
  <c r="AE265" i="6"/>
  <c r="AE165" i="6"/>
  <c r="AI164" i="6"/>
  <c r="BB164" i="6"/>
  <c r="P266" i="6"/>
  <c r="AB266" i="6"/>
  <c r="AJ165" i="6"/>
  <c r="AR165" i="6"/>
  <c r="M267" i="6"/>
  <c r="Q166" i="6"/>
  <c r="AC167" i="6"/>
  <c r="AG167" i="6"/>
  <c r="AK167" i="6"/>
  <c r="AK267" i="6"/>
  <c r="AK166" i="6"/>
  <c r="AO167" i="6"/>
  <c r="BD267" i="6"/>
  <c r="AD168" i="6"/>
  <c r="AD167" i="6"/>
  <c r="AL268" i="6"/>
  <c r="AP268" i="6"/>
  <c r="AP168" i="6"/>
  <c r="AX168" i="6"/>
  <c r="BE168" i="6"/>
  <c r="O168" i="6"/>
  <c r="AI269" i="6"/>
  <c r="AQ168" i="6"/>
  <c r="BB168" i="6"/>
  <c r="BF169" i="6"/>
  <c r="AB169" i="6"/>
  <c r="AB270" i="6"/>
  <c r="AR270" i="6"/>
  <c r="AV169" i="6"/>
  <c r="M271" i="6"/>
  <c r="M171" i="6"/>
  <c r="AC170" i="6"/>
  <c r="AG271" i="6"/>
  <c r="AK170" i="6"/>
  <c r="AZ170" i="6"/>
  <c r="N272" i="6"/>
  <c r="AP171" i="6"/>
  <c r="BA172" i="6"/>
  <c r="S273" i="6"/>
  <c r="AA173" i="6"/>
  <c r="BF273" i="6"/>
  <c r="P274" i="6"/>
  <c r="AN173" i="6"/>
  <c r="Y174" i="6"/>
  <c r="AK175" i="6"/>
  <c r="V176" i="6"/>
  <c r="Z175" i="6"/>
  <c r="AP176" i="6"/>
  <c r="AX175" i="6"/>
  <c r="BE176" i="6"/>
  <c r="S176" i="6"/>
  <c r="W177" i="6"/>
  <c r="AA177" i="6"/>
  <c r="AM176" i="6"/>
  <c r="AQ277" i="6"/>
  <c r="BF177" i="6"/>
  <c r="T178" i="6"/>
  <c r="AF278" i="6"/>
  <c r="AJ178" i="6"/>
  <c r="AN178" i="6"/>
  <c r="M279" i="6"/>
  <c r="U279" i="6"/>
  <c r="AC178" i="6"/>
  <c r="AK178" i="6"/>
  <c r="AW279" i="6"/>
  <c r="BD279" i="6"/>
  <c r="AH280" i="6"/>
  <c r="AL179" i="6"/>
  <c r="AT280" i="6"/>
  <c r="BE179" i="6"/>
  <c r="O181" i="6"/>
  <c r="W181" i="6"/>
  <c r="AA181" i="6"/>
  <c r="AI181" i="6"/>
  <c r="AM181" i="6"/>
  <c r="AU181" i="6"/>
  <c r="X282" i="6"/>
  <c r="AF182" i="6"/>
  <c r="AF282" i="6"/>
  <c r="AJ182" i="6"/>
  <c r="AJ282" i="6"/>
  <c r="BC282" i="6"/>
  <c r="BC181" i="6"/>
  <c r="U183" i="6"/>
  <c r="U182" i="6"/>
  <c r="U283" i="6"/>
  <c r="Y182" i="6"/>
  <c r="AC183" i="6"/>
  <c r="AC283" i="6"/>
  <c r="AK182" i="6"/>
  <c r="AO182" i="6"/>
  <c r="AO183" i="6"/>
  <c r="AO283" i="6"/>
  <c r="AW283" i="6"/>
  <c r="AW182" i="6"/>
  <c r="AZ182" i="6"/>
  <c r="AZ183" i="6"/>
  <c r="BD183" i="6"/>
  <c r="N183" i="6"/>
  <c r="N284" i="6"/>
  <c r="R284" i="6"/>
  <c r="Z184" i="6"/>
  <c r="Z183" i="6"/>
  <c r="Z284" i="6"/>
  <c r="AH284" i="6"/>
  <c r="AH184" i="6"/>
  <c r="AP184" i="6"/>
  <c r="AP183" i="6"/>
  <c r="AX183" i="6"/>
  <c r="AX284" i="6"/>
  <c r="BE184" i="6"/>
  <c r="BE284" i="6"/>
  <c r="O184" i="6"/>
  <c r="O285" i="6"/>
  <c r="O185" i="6"/>
  <c r="W184" i="6"/>
  <c r="W285" i="6"/>
  <c r="AA285" i="6"/>
  <c r="AE285" i="6"/>
  <c r="AE185" i="6"/>
  <c r="AI285" i="6"/>
  <c r="AQ185" i="6"/>
  <c r="AQ184" i="6"/>
  <c r="AU185" i="6"/>
  <c r="AU285" i="6"/>
  <c r="AU184" i="6"/>
  <c r="BB185" i="6"/>
  <c r="BB285" i="6"/>
  <c r="BF285" i="6"/>
  <c r="BF185" i="6"/>
  <c r="BF184" i="6"/>
  <c r="P185" i="6"/>
  <c r="P286" i="6"/>
  <c r="T186" i="6"/>
  <c r="T185" i="6"/>
  <c r="T286" i="6"/>
  <c r="AB185" i="6"/>
  <c r="AB186" i="6"/>
  <c r="AB286" i="6"/>
  <c r="AF186" i="6"/>
  <c r="AF286" i="6"/>
  <c r="AF185" i="6"/>
  <c r="AR185" i="6"/>
  <c r="AR186" i="6"/>
  <c r="Y287" i="6"/>
  <c r="Y186" i="6"/>
  <c r="AW186" i="6"/>
  <c r="AW287" i="6"/>
  <c r="N288" i="6"/>
  <c r="N187" i="6"/>
  <c r="R187" i="6"/>
  <c r="V288" i="6"/>
  <c r="Z187" i="6"/>
  <c r="Z288" i="6"/>
  <c r="AD288" i="6"/>
  <c r="AH288" i="6"/>
  <c r="AH187" i="6"/>
  <c r="AL187" i="6"/>
  <c r="AT288" i="6"/>
  <c r="AX187" i="6"/>
  <c r="BA187" i="6"/>
  <c r="BA288" i="6"/>
  <c r="BE187" i="6"/>
  <c r="BE288" i="6"/>
  <c r="BG113" i="6"/>
  <c r="BG144" i="6"/>
  <c r="BG262" i="6"/>
  <c r="BG266" i="6"/>
  <c r="BG270" i="6"/>
  <c r="BG178" i="6"/>
  <c r="BG284" i="6"/>
  <c r="BG286" i="6"/>
  <c r="AN282" i="6"/>
  <c r="AR282" i="6"/>
  <c r="Q283" i="6"/>
  <c r="AG283" i="6"/>
  <c r="AD183" i="6"/>
  <c r="AL284" i="6"/>
  <c r="AT284" i="6"/>
  <c r="AN286" i="6"/>
  <c r="AV286" i="6"/>
  <c r="M186" i="6"/>
  <c r="Q287" i="6"/>
  <c r="AC287" i="6"/>
  <c r="AG186" i="6"/>
  <c r="AK287" i="6"/>
  <c r="AO287" i="6"/>
  <c r="BD287" i="6"/>
  <c r="AF113" i="2"/>
  <c r="AR117" i="2"/>
  <c r="Z220" i="2"/>
  <c r="Z119" i="2"/>
  <c r="T223" i="2"/>
  <c r="T123" i="2"/>
  <c r="P127" i="2"/>
  <c r="P227" i="2"/>
  <c r="Z146" i="2"/>
  <c r="AL148" i="2"/>
  <c r="AL248" i="2"/>
  <c r="Z160" i="2"/>
  <c r="Z260" i="2"/>
  <c r="Z169" i="2"/>
  <c r="AX172" i="2"/>
  <c r="AX272" i="2"/>
  <c r="AL274" i="2"/>
  <c r="AL174" i="2"/>
  <c r="X175" i="2"/>
  <c r="X275" i="2"/>
  <c r="BE175" i="2"/>
  <c r="BE276" i="2"/>
  <c r="BE176" i="2"/>
  <c r="B181" i="2"/>
  <c r="B180" i="2"/>
  <c r="F181" i="2"/>
  <c r="L181" i="2"/>
  <c r="X181" i="2"/>
  <c r="AF180" i="2"/>
  <c r="AN181" i="2"/>
  <c r="AR181" i="2"/>
  <c r="AR281" i="2"/>
  <c r="AV181" i="2"/>
  <c r="BC181" i="2"/>
  <c r="BG181" i="2"/>
  <c r="BG180" i="2"/>
  <c r="N184" i="2"/>
  <c r="N183" i="2"/>
  <c r="AL184" i="2"/>
  <c r="AL183" i="2"/>
  <c r="AT184" i="2"/>
  <c r="AT183" i="2"/>
  <c r="AX184" i="2"/>
  <c r="AX183" i="2"/>
  <c r="BA184" i="2"/>
  <c r="BA183" i="2"/>
  <c r="BE184" i="2"/>
  <c r="BE183" i="2"/>
  <c r="F185" i="2"/>
  <c r="F285" i="2"/>
  <c r="L285" i="2"/>
  <c r="L185" i="2"/>
  <c r="P185" i="2"/>
  <c r="P285" i="2"/>
  <c r="X285" i="2"/>
  <c r="X185" i="2"/>
  <c r="AF285" i="2"/>
  <c r="AF185" i="2"/>
  <c r="BC285" i="2"/>
  <c r="BC185" i="2"/>
  <c r="BG185" i="2"/>
  <c r="BG285" i="2"/>
  <c r="BH175" i="3"/>
  <c r="BH276" i="3"/>
  <c r="D212" i="2"/>
  <c r="AT212" i="2"/>
  <c r="R214" i="2"/>
  <c r="BA214" i="2"/>
  <c r="AR215" i="2"/>
  <c r="AL216" i="2"/>
  <c r="AN217" i="2"/>
  <c r="AF219" i="2"/>
  <c r="H222" i="2"/>
  <c r="AN223" i="2"/>
  <c r="AV223" i="2"/>
  <c r="AP226" i="2"/>
  <c r="AX232" i="2"/>
  <c r="F233" i="2"/>
  <c r="AD234" i="2"/>
  <c r="F235" i="2"/>
  <c r="AX240" i="2"/>
  <c r="L241" i="2"/>
  <c r="AH242" i="2"/>
  <c r="BG245" i="2"/>
  <c r="R246" i="2"/>
  <c r="D248" i="2"/>
  <c r="R250" i="2"/>
  <c r="AX250" i="2"/>
  <c r="T255" i="2"/>
  <c r="AF257" i="2"/>
  <c r="R262" i="2"/>
  <c r="AR263" i="2"/>
  <c r="R264" i="2"/>
  <c r="L265" i="2"/>
  <c r="AN267" i="2"/>
  <c r="BE268" i="2"/>
  <c r="L271" i="2"/>
  <c r="AH272" i="2"/>
  <c r="BE274" i="2"/>
  <c r="L275" i="2"/>
  <c r="AR275" i="2"/>
  <c r="AX276" i="2"/>
  <c r="BA276" i="2"/>
  <c r="B279" i="2"/>
  <c r="AJ279" i="2"/>
  <c r="V280" i="2"/>
  <c r="D282" i="2"/>
  <c r="H282" i="2"/>
  <c r="R282" i="2"/>
  <c r="Z282" i="2"/>
  <c r="AL282" i="2"/>
  <c r="AT282" i="2"/>
  <c r="AX282" i="2"/>
  <c r="BA282" i="2"/>
  <c r="B285" i="2"/>
  <c r="AR285" i="2"/>
  <c r="H286" i="2"/>
  <c r="N286" i="2"/>
  <c r="R286" i="2"/>
  <c r="V286" i="2"/>
  <c r="AD286" i="2"/>
  <c r="AL286" i="2"/>
  <c r="AX286" i="2"/>
  <c r="BE286" i="2"/>
  <c r="BH223" i="5"/>
  <c r="BH136" i="5"/>
  <c r="BH240" i="5"/>
  <c r="BH248" i="5"/>
  <c r="BH46" i="7"/>
  <c r="BH260" i="5"/>
  <c r="BH167" i="5"/>
  <c r="I181" i="5"/>
  <c r="AQ181" i="5"/>
  <c r="N80" i="7"/>
  <c r="N182" i="5"/>
  <c r="AT80" i="7"/>
  <c r="AT182" i="5"/>
  <c r="U85" i="7"/>
  <c r="U291" i="7" s="1"/>
  <c r="U187" i="5"/>
  <c r="BH158" i="5"/>
  <c r="R106" i="3"/>
  <c r="AH105" i="3"/>
  <c r="G106" i="3"/>
  <c r="L107" i="3"/>
  <c r="O109" i="3"/>
  <c r="AB111" i="3"/>
  <c r="AA112" i="3"/>
  <c r="B115" i="3"/>
  <c r="X115" i="3"/>
  <c r="AA116" i="3"/>
  <c r="AM116" i="3"/>
  <c r="BB116" i="3"/>
  <c r="Q119" i="3"/>
  <c r="AN120" i="3"/>
  <c r="V121" i="3"/>
  <c r="G123" i="3"/>
  <c r="BG124" i="3"/>
  <c r="E125" i="3"/>
  <c r="AM124" i="3"/>
  <c r="R125" i="3"/>
  <c r="B127" i="3"/>
  <c r="E128" i="3"/>
  <c r="AO130" i="3"/>
  <c r="AQ132" i="3"/>
  <c r="AD134" i="3"/>
  <c r="T136" i="3"/>
  <c r="X136" i="3"/>
  <c r="W136" i="3"/>
  <c r="D137" i="3"/>
  <c r="AK138" i="3"/>
  <c r="AI141" i="3"/>
  <c r="V141" i="3"/>
  <c r="AZ142" i="3"/>
  <c r="P143" i="3"/>
  <c r="T143" i="3"/>
  <c r="F148" i="3"/>
  <c r="T148" i="3"/>
  <c r="S149" i="3"/>
  <c r="AD149" i="3"/>
  <c r="BA149" i="3"/>
  <c r="X151" i="3"/>
  <c r="D153" i="3"/>
  <c r="F156" i="3"/>
  <c r="AJ156" i="3"/>
  <c r="W156" i="3"/>
  <c r="AS158" i="3"/>
  <c r="T160" i="3"/>
  <c r="BC160" i="3"/>
  <c r="AO162" i="3"/>
  <c r="AB164" i="3"/>
  <c r="AJ164" i="3"/>
  <c r="S165" i="3"/>
  <c r="H165" i="3"/>
  <c r="AX165" i="3"/>
  <c r="AW166" i="3"/>
  <c r="AE172" i="3"/>
  <c r="AD173" i="3"/>
  <c r="BA177" i="3"/>
  <c r="Y178" i="3"/>
  <c r="W184" i="3"/>
  <c r="AM184" i="3"/>
  <c r="AQ184" i="3"/>
  <c r="AY184" i="3"/>
  <c r="BF184" i="3"/>
  <c r="H185" i="3"/>
  <c r="R185" i="3"/>
  <c r="Z185" i="3"/>
  <c r="AH185" i="3"/>
  <c r="AP185" i="3"/>
  <c r="C186" i="3"/>
  <c r="M186" i="3"/>
  <c r="U186" i="3"/>
  <c r="AK186" i="3"/>
  <c r="AZ186" i="3"/>
  <c r="B187" i="3"/>
  <c r="L187" i="3"/>
  <c r="T187" i="3"/>
  <c r="AB187" i="3"/>
  <c r="AJ187" i="3"/>
  <c r="AR187" i="3"/>
  <c r="BG187" i="3"/>
  <c r="BH244" i="2"/>
  <c r="M105" i="2"/>
  <c r="Q105" i="2"/>
  <c r="E106" i="2"/>
  <c r="S106" i="2"/>
  <c r="BF106" i="2"/>
  <c r="Q107" i="2"/>
  <c r="AY108" i="2"/>
  <c r="E112" i="2"/>
  <c r="BB112" i="2"/>
  <c r="AM114" i="2"/>
  <c r="AQ114" i="2"/>
  <c r="AY114" i="2"/>
  <c r="Y115" i="2"/>
  <c r="BD117" i="2"/>
  <c r="E118" i="2"/>
  <c r="O118" i="2"/>
  <c r="AE118" i="2"/>
  <c r="G119" i="2"/>
  <c r="M119" i="2"/>
  <c r="AQ120" i="2"/>
  <c r="U121" i="2"/>
  <c r="AC121" i="2"/>
  <c r="O122" i="2"/>
  <c r="C123" i="2"/>
  <c r="Q123" i="2"/>
  <c r="U123" i="2"/>
  <c r="O124" i="2"/>
  <c r="E128" i="2"/>
  <c r="AK129" i="2"/>
  <c r="BD129" i="2"/>
  <c r="I130" i="2"/>
  <c r="AU130" i="2"/>
  <c r="AC131" i="2"/>
  <c r="AI132" i="2"/>
  <c r="AO133" i="2"/>
  <c r="W134" i="2"/>
  <c r="S136" i="2"/>
  <c r="AA136" i="2"/>
  <c r="AE136" i="2"/>
  <c r="AY136" i="2"/>
  <c r="AW137" i="2"/>
  <c r="AZ137" i="2"/>
  <c r="W138" i="2"/>
  <c r="AA140" i="2"/>
  <c r="AE140" i="2"/>
  <c r="G141" i="2"/>
  <c r="U141" i="2"/>
  <c r="E144" i="2"/>
  <c r="AE148" i="2"/>
  <c r="AM148" i="2"/>
  <c r="M149" i="2"/>
  <c r="BD149" i="2"/>
  <c r="BH151" i="2"/>
  <c r="AE154" i="2"/>
  <c r="Q155" i="2"/>
  <c r="BH155" i="2"/>
  <c r="E156" i="2"/>
  <c r="AI156" i="2"/>
  <c r="G157" i="2"/>
  <c r="AW157" i="2"/>
  <c r="AE160" i="2"/>
  <c r="AI160" i="2"/>
  <c r="AW161" i="2"/>
  <c r="AY164" i="2"/>
  <c r="AS165" i="2"/>
  <c r="BD165" i="2"/>
  <c r="S166" i="2"/>
  <c r="G169" i="2"/>
  <c r="E170" i="2"/>
  <c r="AE170" i="2"/>
  <c r="AI170" i="2"/>
  <c r="AG171" i="2"/>
  <c r="AS171" i="2"/>
  <c r="AZ171" i="2"/>
  <c r="AE172" i="2"/>
  <c r="AM172" i="2"/>
  <c r="AY172" i="2"/>
  <c r="I174" i="2"/>
  <c r="AQ174" i="2"/>
  <c r="AY174" i="2"/>
  <c r="AC175" i="2"/>
  <c r="AU176" i="2"/>
  <c r="M177" i="2"/>
  <c r="BD177" i="2"/>
  <c r="AC179" i="2"/>
  <c r="AK181" i="2"/>
  <c r="AZ183" i="2"/>
  <c r="I184" i="2"/>
  <c r="AA184" i="2"/>
  <c r="AQ184" i="2"/>
  <c r="AU184" i="2"/>
  <c r="BF184" i="2"/>
  <c r="M185" i="2"/>
  <c r="AC185" i="2"/>
  <c r="AS185" i="2"/>
  <c r="C187" i="2"/>
  <c r="Q187" i="2"/>
  <c r="U187" i="2"/>
  <c r="AG187" i="2"/>
  <c r="AK187" i="2"/>
  <c r="AW187" i="2"/>
  <c r="AZ187" i="2"/>
  <c r="BH167" i="3"/>
  <c r="B124" i="6"/>
  <c r="L128" i="6"/>
  <c r="F140" i="6"/>
  <c r="B144" i="6"/>
  <c r="AN172" i="6"/>
  <c r="AN269" i="7"/>
  <c r="R263" i="7"/>
  <c r="N256" i="7"/>
  <c r="S154" i="7"/>
  <c r="W170" i="4"/>
  <c r="BE242" i="3"/>
  <c r="L252" i="3"/>
  <c r="AH258" i="3"/>
  <c r="B260" i="3"/>
  <c r="U261" i="3"/>
  <c r="AC263" i="3"/>
  <c r="AK263" i="3"/>
  <c r="Y267" i="3"/>
  <c r="BG272" i="3"/>
  <c r="AW283" i="3"/>
  <c r="T288" i="3"/>
  <c r="AA209" i="3"/>
  <c r="AE213" i="3"/>
  <c r="C219" i="3"/>
  <c r="R234" i="3"/>
  <c r="AK235" i="3"/>
  <c r="I237" i="3"/>
  <c r="BC240" i="3"/>
  <c r="AI241" i="3"/>
  <c r="AR248" i="3"/>
  <c r="AS251" i="3"/>
  <c r="V254" i="3"/>
  <c r="AX258" i="3"/>
  <c r="AC259" i="3"/>
  <c r="M263" i="3"/>
  <c r="BD263" i="3"/>
  <c r="AE269" i="3"/>
  <c r="B276" i="3"/>
  <c r="AM277" i="3"/>
  <c r="BH210" i="2"/>
  <c r="BH212" i="2"/>
  <c r="BH217" i="2"/>
  <c r="BH234" i="2"/>
  <c r="BH238" i="2"/>
  <c r="BH240" i="2"/>
  <c r="BH258" i="2"/>
  <c r="BH260" i="2"/>
  <c r="BD170" i="2"/>
  <c r="BH170" i="2"/>
  <c r="BH278" i="2"/>
  <c r="C179" i="2"/>
  <c r="BH280" i="2"/>
  <c r="C282" i="2"/>
  <c r="M181" i="2"/>
  <c r="U282" i="2"/>
  <c r="AC181" i="2"/>
  <c r="AK282" i="2"/>
  <c r="AS282" i="2"/>
  <c r="AZ181" i="2"/>
  <c r="BH282" i="2"/>
  <c r="C283" i="2"/>
  <c r="E283" i="2"/>
  <c r="S182" i="2"/>
  <c r="U283" i="2"/>
  <c r="W283" i="2"/>
  <c r="AA283" i="2"/>
  <c r="AE283" i="2"/>
  <c r="AI283" i="2"/>
  <c r="AO283" i="2"/>
  <c r="AQ182" i="2"/>
  <c r="AU283" i="2"/>
  <c r="AY283" i="2"/>
  <c r="S183" i="2"/>
  <c r="BH183" i="2"/>
  <c r="G184" i="2"/>
  <c r="I285" i="2"/>
  <c r="S184" i="2"/>
  <c r="W184" i="2"/>
  <c r="AA285" i="2"/>
  <c r="AI285" i="2"/>
  <c r="AO184" i="2"/>
  <c r="AQ285" i="2"/>
  <c r="AY184" i="2"/>
  <c r="BB184" i="2"/>
  <c r="BF285" i="2"/>
  <c r="C185" i="2"/>
  <c r="G185" i="2"/>
  <c r="O185" i="2"/>
  <c r="Q286" i="2"/>
  <c r="Y286" i="2"/>
  <c r="AG286" i="2"/>
  <c r="AK185" i="2"/>
  <c r="AO185" i="2"/>
  <c r="AU185" i="2"/>
  <c r="AW286" i="2"/>
  <c r="BD286" i="2"/>
  <c r="I186" i="2"/>
  <c r="S287" i="2"/>
  <c r="W287" i="2"/>
  <c r="AA287" i="2"/>
  <c r="AE287" i="2"/>
  <c r="AM287" i="2"/>
  <c r="AQ186" i="2"/>
  <c r="AU287" i="2"/>
  <c r="BH287" i="2"/>
  <c r="E187" i="2"/>
  <c r="G288" i="2"/>
  <c r="M288" i="2"/>
  <c r="Q288" i="2"/>
  <c r="W288" i="2"/>
  <c r="Y187" i="2"/>
  <c r="AC288" i="2"/>
  <c r="AG288" i="2"/>
  <c r="AI187" i="2"/>
  <c r="AK288" i="2"/>
  <c r="AM187" i="2"/>
  <c r="AY288" i="2"/>
  <c r="AZ288" i="2"/>
  <c r="BD187" i="2"/>
  <c r="BH217" i="5"/>
  <c r="D286" i="3"/>
  <c r="AQ181" i="3"/>
  <c r="BA182" i="3"/>
  <c r="X284" i="3"/>
  <c r="AE290" i="4"/>
  <c r="AE285" i="3"/>
  <c r="AL291" i="4"/>
  <c r="AL286" i="3"/>
  <c r="AS186" i="3"/>
  <c r="AS287" i="3"/>
  <c r="T268" i="3"/>
  <c r="X268" i="3"/>
  <c r="BE270" i="3"/>
  <c r="AV276" i="3"/>
  <c r="AU285" i="3"/>
  <c r="AP283" i="7"/>
  <c r="Q107" i="3"/>
  <c r="BC260" i="3"/>
  <c r="H262" i="3"/>
  <c r="BC284" i="3"/>
  <c r="M287" i="3"/>
  <c r="M282" i="2"/>
  <c r="AC282" i="2"/>
  <c r="AZ282" i="2"/>
  <c r="AQ283" i="2"/>
  <c r="S285" i="2"/>
  <c r="AY285" i="2"/>
  <c r="G286" i="2"/>
  <c r="AO286" i="2"/>
  <c r="Q287" i="2"/>
  <c r="AK287" i="2"/>
  <c r="AQ287" i="2"/>
  <c r="E288" i="2"/>
  <c r="Y288" i="2"/>
  <c r="AQ183" i="2"/>
  <c r="AU183" i="2"/>
  <c r="C186" i="2"/>
  <c r="AG186" i="2"/>
  <c r="AK186" i="2"/>
  <c r="BH118" i="5"/>
  <c r="BH106" i="5"/>
  <c r="BH164" i="3"/>
  <c r="BH17" i="7"/>
  <c r="BH157" i="3"/>
  <c r="BH138" i="3"/>
  <c r="BH126" i="3"/>
  <c r="F284" i="3"/>
  <c r="AN284" i="3"/>
  <c r="O285" i="3"/>
  <c r="V286" i="3"/>
  <c r="BA286" i="3"/>
  <c r="AC287" i="3"/>
  <c r="B288" i="3"/>
  <c r="AJ288" i="3"/>
  <c r="AY181" i="3"/>
  <c r="F184" i="3"/>
  <c r="AE184" i="3"/>
  <c r="AI209" i="3"/>
  <c r="BE210" i="3"/>
  <c r="Y211" i="3"/>
  <c r="D214" i="3"/>
  <c r="AV220" i="3"/>
  <c r="AF222" i="3"/>
  <c r="T224" i="3"/>
  <c r="AU225" i="3"/>
  <c r="G235" i="3"/>
  <c r="C271" i="3"/>
  <c r="AC271" i="3"/>
  <c r="AG271" i="3"/>
  <c r="L272" i="3"/>
  <c r="X272" i="3"/>
  <c r="AG279" i="3"/>
  <c r="AJ280" i="3"/>
  <c r="AO283" i="3"/>
  <c r="BD283" i="3"/>
  <c r="P284" i="3"/>
  <c r="AF284" i="3"/>
  <c r="AV284" i="3"/>
  <c r="E285" i="3"/>
  <c r="BB285" i="3"/>
  <c r="N286" i="3"/>
  <c r="AD286" i="3"/>
  <c r="AT286" i="3"/>
  <c r="C287" i="3"/>
  <c r="U287" i="3"/>
  <c r="AK287" i="3"/>
  <c r="AZ287" i="3"/>
  <c r="L288" i="3"/>
  <c r="AB288" i="3"/>
  <c r="AR288" i="3"/>
  <c r="BG288" i="3"/>
  <c r="AU132" i="3"/>
  <c r="W285" i="3"/>
  <c r="AM285" i="3"/>
  <c r="N182" i="3"/>
  <c r="AD182" i="3"/>
  <c r="AT182" i="3"/>
  <c r="C183" i="3"/>
  <c r="AK183" i="3"/>
  <c r="BA185" i="3"/>
  <c r="AC186" i="3"/>
  <c r="AG255" i="7"/>
  <c r="X279" i="7"/>
  <c r="BD116" i="7"/>
  <c r="I210" i="2"/>
  <c r="BB210" i="2"/>
  <c r="AC112" i="2"/>
  <c r="S214" i="2"/>
  <c r="BF216" i="2"/>
  <c r="Q217" i="2"/>
  <c r="BF222" i="2"/>
  <c r="BH124" i="2"/>
  <c r="I125" i="2"/>
  <c r="AC235" i="2"/>
  <c r="BH134" i="2"/>
  <c r="M237" i="2"/>
  <c r="BH136" i="2"/>
  <c r="AK239" i="2"/>
  <c r="BD138" i="2"/>
  <c r="BH138" i="2"/>
  <c r="W254" i="2"/>
  <c r="AQ256" i="2"/>
  <c r="BH156" i="2"/>
  <c r="AM157" i="2"/>
  <c r="AC259" i="2"/>
  <c r="E163" i="2"/>
  <c r="G267" i="2"/>
  <c r="U267" i="2"/>
  <c r="AC168" i="2"/>
  <c r="S169" i="2"/>
  <c r="AC271" i="2"/>
  <c r="O272" i="2"/>
  <c r="S171" i="2"/>
  <c r="U273" i="2"/>
  <c r="BB274" i="2"/>
  <c r="C275" i="2"/>
  <c r="Y283" i="2"/>
  <c r="E183" i="2"/>
  <c r="W183" i="2"/>
  <c r="AI183" i="2"/>
  <c r="AM183" i="2"/>
  <c r="AY183" i="2"/>
  <c r="BB183" i="2"/>
  <c r="C184" i="2"/>
  <c r="U184" i="2"/>
  <c r="AK184" i="2"/>
  <c r="AZ184" i="2"/>
  <c r="BH184" i="2"/>
  <c r="AI288" i="2"/>
  <c r="BH184" i="3"/>
  <c r="BH181" i="3"/>
  <c r="BH154" i="3"/>
  <c r="BH145" i="3"/>
  <c r="BH120" i="3"/>
  <c r="BH117" i="3"/>
  <c r="BH108" i="3"/>
  <c r="BH133" i="5"/>
  <c r="BH152" i="5"/>
  <c r="E80" i="7"/>
  <c r="F81" i="7"/>
  <c r="C82" i="7"/>
  <c r="E84" i="7"/>
  <c r="I84" i="7"/>
  <c r="F85" i="7"/>
  <c r="F291" i="7" s="1"/>
  <c r="G86" i="7"/>
  <c r="AK227" i="7"/>
  <c r="X212" i="7"/>
  <c r="AA149" i="7"/>
  <c r="M209" i="7"/>
  <c r="Y259" i="4"/>
  <c r="Y212" i="7"/>
  <c r="Y107" i="7"/>
  <c r="M108" i="7"/>
  <c r="L105" i="6"/>
  <c r="E105" i="6"/>
  <c r="I106" i="6"/>
  <c r="D107" i="6"/>
  <c r="H107" i="6"/>
  <c r="C108" i="6"/>
  <c r="C107" i="6"/>
  <c r="G107" i="6"/>
  <c r="G9" i="12"/>
  <c r="B209" i="6"/>
  <c r="B109" i="6"/>
  <c r="B108" i="6"/>
  <c r="F109" i="6"/>
  <c r="L109" i="6"/>
  <c r="L108" i="6"/>
  <c r="E210" i="6"/>
  <c r="E109" i="6"/>
  <c r="I110" i="6"/>
  <c r="I210" i="6"/>
  <c r="I109" i="6"/>
  <c r="D110" i="6"/>
  <c r="D111" i="6"/>
  <c r="D211" i="6"/>
  <c r="H211" i="6"/>
  <c r="H111" i="6"/>
  <c r="C112" i="6"/>
  <c r="C111" i="6"/>
  <c r="G111" i="6"/>
  <c r="G112" i="6"/>
  <c r="B213" i="6"/>
  <c r="F213" i="6"/>
  <c r="F113" i="6"/>
  <c r="L112" i="6"/>
  <c r="L213" i="6"/>
  <c r="L113" i="6"/>
  <c r="E113" i="6"/>
  <c r="I113" i="6"/>
  <c r="I114" i="6"/>
  <c r="I214" i="6"/>
  <c r="D215" i="6"/>
  <c r="H114" i="6"/>
  <c r="H215" i="6"/>
  <c r="H115" i="6"/>
  <c r="C115" i="6"/>
  <c r="C216" i="6"/>
  <c r="C116" i="6"/>
  <c r="G116" i="6"/>
  <c r="G115" i="6"/>
  <c r="G216" i="6"/>
  <c r="B117" i="6"/>
  <c r="B116" i="6"/>
  <c r="B217" i="6"/>
  <c r="F116" i="6"/>
  <c r="F117" i="6"/>
  <c r="F217" i="6"/>
  <c r="L116" i="6"/>
  <c r="L117" i="6"/>
  <c r="E218" i="6"/>
  <c r="E118" i="6"/>
  <c r="E117" i="6"/>
  <c r="I218" i="6"/>
  <c r="I117" i="6"/>
  <c r="D119" i="6"/>
  <c r="H219" i="6"/>
  <c r="H118" i="6"/>
  <c r="C119" i="6"/>
  <c r="C120" i="6"/>
  <c r="C220" i="6"/>
  <c r="G119" i="6"/>
  <c r="G120" i="6"/>
  <c r="F221" i="6"/>
  <c r="L221" i="6"/>
  <c r="L120" i="6"/>
  <c r="E122" i="6"/>
  <c r="E222" i="6"/>
  <c r="E121" i="6"/>
  <c r="I222" i="6"/>
  <c r="I122" i="6"/>
  <c r="D223" i="6"/>
  <c r="D123" i="6"/>
  <c r="D122" i="6"/>
  <c r="H223" i="6"/>
  <c r="H123" i="6"/>
  <c r="H122" i="6"/>
  <c r="C224" i="6"/>
  <c r="C124" i="6"/>
  <c r="G124" i="6"/>
  <c r="G224" i="6"/>
  <c r="F225" i="6"/>
  <c r="F124" i="6"/>
  <c r="L225" i="6"/>
  <c r="L125" i="6"/>
  <c r="E125" i="6"/>
  <c r="E126" i="6"/>
  <c r="E226" i="6"/>
  <c r="I226" i="6"/>
  <c r="I126" i="6"/>
  <c r="I125" i="6"/>
  <c r="D127" i="6"/>
  <c r="H127" i="6"/>
  <c r="C128" i="6"/>
  <c r="C228" i="6"/>
  <c r="C127" i="6"/>
  <c r="G128" i="6"/>
  <c r="G127" i="6"/>
  <c r="G228" i="6"/>
  <c r="B229" i="6"/>
  <c r="B128" i="6"/>
  <c r="E129" i="6"/>
  <c r="E130" i="6"/>
  <c r="E230" i="6"/>
  <c r="I230" i="6"/>
  <c r="I129" i="6"/>
  <c r="I130" i="6"/>
  <c r="D231" i="6"/>
  <c r="D131" i="6"/>
  <c r="H130" i="6"/>
  <c r="H131" i="6"/>
  <c r="H231" i="6"/>
  <c r="C132" i="6"/>
  <c r="C131" i="6"/>
  <c r="G131" i="6"/>
  <c r="G132" i="6"/>
  <c r="G232" i="6"/>
  <c r="F132" i="6"/>
  <c r="L233" i="6"/>
  <c r="L133" i="6"/>
  <c r="E234" i="6"/>
  <c r="E134" i="6"/>
  <c r="E133" i="6"/>
  <c r="I133" i="6"/>
  <c r="I134" i="6"/>
  <c r="D134" i="6"/>
  <c r="D235" i="6"/>
  <c r="D135" i="6"/>
  <c r="H235" i="6"/>
  <c r="C136" i="6"/>
  <c r="C135" i="6"/>
  <c r="C236" i="6"/>
  <c r="G136" i="6"/>
  <c r="G135" i="6"/>
  <c r="F237" i="6"/>
  <c r="F136" i="6"/>
  <c r="F137" i="6"/>
  <c r="L136" i="6"/>
  <c r="L137" i="6"/>
  <c r="L237" i="6"/>
  <c r="E238" i="6"/>
  <c r="E137" i="6"/>
  <c r="E138" i="6"/>
  <c r="I138" i="6"/>
  <c r="D139" i="6"/>
  <c r="H239" i="6"/>
  <c r="C240" i="6"/>
  <c r="C140" i="6"/>
  <c r="C139" i="6"/>
  <c r="G140" i="6"/>
  <c r="G139" i="6"/>
  <c r="B141" i="6"/>
  <c r="B241" i="6"/>
  <c r="L241" i="6"/>
  <c r="L141" i="6"/>
  <c r="L140" i="6"/>
  <c r="E141" i="6"/>
  <c r="E142" i="6"/>
  <c r="I242" i="6"/>
  <c r="I141" i="6"/>
  <c r="I142" i="6"/>
  <c r="D143" i="6"/>
  <c r="D142" i="6"/>
  <c r="H143" i="6"/>
  <c r="H142" i="6"/>
  <c r="C144" i="6"/>
  <c r="C143" i="6"/>
  <c r="C244" i="6"/>
  <c r="G143" i="6"/>
  <c r="G244" i="6"/>
  <c r="F145" i="6"/>
  <c r="L245" i="6"/>
  <c r="L144" i="6"/>
  <c r="L145" i="6"/>
  <c r="E246" i="6"/>
  <c r="E146" i="6"/>
  <c r="I246" i="6"/>
  <c r="I145" i="6"/>
  <c r="I146" i="6"/>
  <c r="D147" i="6"/>
  <c r="D146" i="6"/>
  <c r="H247" i="6"/>
  <c r="H146" i="6"/>
  <c r="H147" i="6"/>
  <c r="C248" i="6"/>
  <c r="C148" i="6"/>
  <c r="G248" i="6"/>
  <c r="G147" i="6"/>
  <c r="G148" i="6"/>
  <c r="F249" i="6"/>
  <c r="F148" i="6"/>
  <c r="L149" i="6"/>
  <c r="L148" i="6"/>
  <c r="E150" i="6"/>
  <c r="E250" i="6"/>
  <c r="I250" i="6"/>
  <c r="D150" i="6"/>
  <c r="D151" i="6"/>
  <c r="D251" i="6"/>
  <c r="H151" i="6"/>
  <c r="C152" i="6"/>
  <c r="C151" i="6"/>
  <c r="C252" i="6"/>
  <c r="G252" i="6"/>
  <c r="G151" i="6"/>
  <c r="G152" i="6"/>
  <c r="B253" i="6"/>
  <c r="L152" i="6"/>
  <c r="E154" i="6"/>
  <c r="E153" i="6"/>
  <c r="I254" i="6"/>
  <c r="I154" i="6"/>
  <c r="D155" i="6"/>
  <c r="D255" i="6"/>
  <c r="D154" i="6"/>
  <c r="H255" i="6"/>
  <c r="H154" i="6"/>
  <c r="C155" i="6"/>
  <c r="C156" i="6"/>
  <c r="C256" i="6"/>
  <c r="G256" i="6"/>
  <c r="G156" i="6"/>
  <c r="G155" i="6"/>
  <c r="B157" i="6"/>
  <c r="F257" i="6"/>
  <c r="L257" i="6"/>
  <c r="E258" i="6"/>
  <c r="E158" i="6"/>
  <c r="I157" i="6"/>
  <c r="I158" i="6"/>
  <c r="D159" i="6"/>
  <c r="D259" i="6"/>
  <c r="D158" i="6"/>
  <c r="H259" i="6"/>
  <c r="H159" i="6"/>
  <c r="C160" i="6"/>
  <c r="C260" i="6"/>
  <c r="G260" i="6"/>
  <c r="G159" i="6"/>
  <c r="G160" i="6"/>
  <c r="B261" i="6"/>
  <c r="B161" i="6"/>
  <c r="F160" i="6"/>
  <c r="F161" i="6"/>
  <c r="L261" i="6"/>
  <c r="E161" i="6"/>
  <c r="E162" i="6"/>
  <c r="I162" i="6"/>
  <c r="D263" i="6"/>
  <c r="D163" i="6"/>
  <c r="D162" i="6"/>
  <c r="H163" i="6"/>
  <c r="H263" i="6"/>
  <c r="H162" i="6"/>
  <c r="C163" i="6"/>
  <c r="C164" i="6"/>
  <c r="C264" i="6"/>
  <c r="G163" i="6"/>
  <c r="G164" i="6"/>
  <c r="G264" i="6"/>
  <c r="B164" i="6"/>
  <c r="L265" i="6"/>
  <c r="L164" i="6"/>
  <c r="L165" i="6"/>
  <c r="E165" i="6"/>
  <c r="E266" i="6"/>
  <c r="E166" i="6"/>
  <c r="I165" i="6"/>
  <c r="I166" i="6"/>
  <c r="I266" i="6"/>
  <c r="D166" i="6"/>
  <c r="D267" i="6"/>
  <c r="H167" i="6"/>
  <c r="H166" i="6"/>
  <c r="C167" i="6"/>
  <c r="C168" i="6"/>
  <c r="G168" i="6"/>
  <c r="G167" i="6"/>
  <c r="G268" i="6"/>
  <c r="F169" i="6"/>
  <c r="F269" i="6"/>
  <c r="L269" i="6"/>
  <c r="L168" i="6"/>
  <c r="E169" i="6"/>
  <c r="E270" i="6"/>
  <c r="E170" i="6"/>
  <c r="I270" i="6"/>
  <c r="I169" i="6"/>
  <c r="D271" i="6"/>
  <c r="H170" i="6"/>
  <c r="C272" i="6"/>
  <c r="C171" i="6"/>
  <c r="G172" i="6"/>
  <c r="B173" i="6"/>
  <c r="B273" i="6"/>
  <c r="F172" i="6"/>
  <c r="L173" i="6"/>
  <c r="L172" i="6"/>
  <c r="E274" i="6"/>
  <c r="I274" i="6"/>
  <c r="D175" i="6"/>
  <c r="D275" i="6"/>
  <c r="H275" i="6"/>
  <c r="H175" i="6"/>
  <c r="C176" i="6"/>
  <c r="C175" i="6"/>
  <c r="G276" i="6"/>
  <c r="G175" i="6"/>
  <c r="G176" i="6"/>
  <c r="B177" i="6"/>
  <c r="B176" i="6"/>
  <c r="B277" i="6"/>
  <c r="F176" i="6"/>
  <c r="L177" i="6"/>
  <c r="L176" i="6"/>
  <c r="L277" i="6"/>
  <c r="E177" i="6"/>
  <c r="E278" i="6"/>
  <c r="E178" i="6"/>
  <c r="I177" i="6"/>
  <c r="I178" i="6"/>
  <c r="D279" i="6"/>
  <c r="D179" i="6"/>
  <c r="D178" i="6"/>
  <c r="H178" i="6"/>
  <c r="C179" i="6"/>
  <c r="C280" i="6"/>
  <c r="G179" i="6"/>
  <c r="G180" i="6"/>
  <c r="B181" i="6"/>
  <c r="B180" i="6"/>
  <c r="L181" i="6"/>
  <c r="E182" i="6"/>
  <c r="D183" i="6"/>
  <c r="D182" i="6"/>
  <c r="D283" i="6"/>
  <c r="H283" i="6"/>
  <c r="H183" i="6"/>
  <c r="H182" i="6"/>
  <c r="C184" i="6"/>
  <c r="C183" i="6"/>
  <c r="G183" i="6"/>
  <c r="G184" i="6"/>
  <c r="G284" i="6"/>
  <c r="B285" i="6"/>
  <c r="F184" i="6"/>
  <c r="L185" i="6"/>
  <c r="E286" i="6"/>
  <c r="I185" i="6"/>
  <c r="I286" i="6"/>
  <c r="D187" i="6"/>
  <c r="D186" i="6"/>
  <c r="H186" i="6"/>
  <c r="C288" i="6"/>
  <c r="G288" i="6"/>
  <c r="M105" i="6"/>
  <c r="Q105" i="6"/>
  <c r="U105" i="6"/>
  <c r="Y105" i="6"/>
  <c r="AC105" i="6"/>
  <c r="AG105" i="6"/>
  <c r="AK105" i="6"/>
  <c r="AO105" i="6"/>
  <c r="AS105" i="6"/>
  <c r="AW105" i="6"/>
  <c r="AZ105" i="6"/>
  <c r="N105" i="6"/>
  <c r="V105" i="6"/>
  <c r="V106" i="6"/>
  <c r="AD105" i="6"/>
  <c r="AD106" i="6"/>
  <c r="AH105" i="6"/>
  <c r="AL105" i="6"/>
  <c r="AL106" i="6"/>
  <c r="AP105" i="6"/>
  <c r="AP106" i="6"/>
  <c r="AT105" i="6"/>
  <c r="BA105" i="6"/>
  <c r="BA106" i="6"/>
  <c r="BE106" i="6"/>
  <c r="O107" i="6"/>
  <c r="S106" i="6"/>
  <c r="S107" i="6"/>
  <c r="W106" i="6"/>
  <c r="W107" i="6"/>
  <c r="G7" i="12"/>
  <c r="AA106" i="6"/>
  <c r="AE106" i="6"/>
  <c r="AI107" i="6"/>
  <c r="AI106" i="6"/>
  <c r="AM106" i="6"/>
  <c r="AM107" i="6"/>
  <c r="AQ106" i="6"/>
  <c r="AU107" i="6"/>
  <c r="BB106" i="6"/>
  <c r="BB107" i="6"/>
  <c r="BF107" i="6"/>
  <c r="BF106" i="6"/>
  <c r="P107" i="6"/>
  <c r="T108" i="6"/>
  <c r="T107" i="6"/>
  <c r="X108" i="6"/>
  <c r="AB107" i="6"/>
  <c r="AF107" i="6"/>
  <c r="AF108" i="6"/>
  <c r="AJ107" i="6"/>
  <c r="AJ108" i="6"/>
  <c r="AN107" i="6"/>
  <c r="AR107" i="6"/>
  <c r="AR108" i="6"/>
  <c r="AV108" i="6"/>
  <c r="AV107" i="6"/>
  <c r="BC107" i="6"/>
  <c r="BC108" i="6"/>
  <c r="M108" i="6"/>
  <c r="M109" i="6"/>
  <c r="Q109" i="6"/>
  <c r="Q108" i="6"/>
  <c r="U209" i="6"/>
  <c r="U108" i="6"/>
  <c r="U109" i="6"/>
  <c r="Y108" i="6"/>
  <c r="Y209" i="6"/>
  <c r="AC109" i="6"/>
  <c r="AC209" i="6"/>
  <c r="AG109" i="6"/>
  <c r="AG209" i="6"/>
  <c r="AG108" i="6"/>
  <c r="AK209" i="6"/>
  <c r="AK109" i="6"/>
  <c r="AK108" i="6"/>
  <c r="AO109" i="6"/>
  <c r="AO209" i="6"/>
  <c r="AS108" i="6"/>
  <c r="AW109" i="6"/>
  <c r="AW108" i="6"/>
  <c r="AW209" i="6"/>
  <c r="AZ109" i="6"/>
  <c r="AZ108" i="6"/>
  <c r="AZ209" i="6"/>
  <c r="BD209" i="6"/>
  <c r="BD109" i="6"/>
  <c r="N110" i="6"/>
  <c r="N210" i="6"/>
  <c r="N109" i="6"/>
  <c r="R210" i="6"/>
  <c r="R110" i="6"/>
  <c r="V210" i="6"/>
  <c r="V110" i="6"/>
  <c r="V109" i="6"/>
  <c r="Z110" i="6"/>
  <c r="AD110" i="6"/>
  <c r="AD210" i="6"/>
  <c r="AD109" i="6"/>
  <c r="AH210" i="6"/>
  <c r="AH109" i="6"/>
  <c r="AL109" i="6"/>
  <c r="AL210" i="6"/>
  <c r="AP110" i="6"/>
  <c r="AP109" i="6"/>
  <c r="AT210" i="6"/>
  <c r="AT110" i="6"/>
  <c r="AX109" i="6"/>
  <c r="AX210" i="6"/>
  <c r="AX110" i="6"/>
  <c r="BA210" i="6"/>
  <c r="BA110" i="6"/>
  <c r="BE109" i="6"/>
  <c r="O211" i="6"/>
  <c r="O110" i="6"/>
  <c r="O111" i="6"/>
  <c r="S111" i="6"/>
  <c r="S211" i="6"/>
  <c r="W110" i="6"/>
  <c r="W111" i="6"/>
  <c r="B221" i="6"/>
  <c r="B249" i="6"/>
  <c r="F265" i="6"/>
  <c r="R159" i="7"/>
  <c r="AA110" i="6"/>
  <c r="G11" i="12"/>
  <c r="AA111" i="6"/>
  <c r="AA211" i="6"/>
  <c r="AE111" i="6"/>
  <c r="AE211" i="6"/>
  <c r="AI110" i="6"/>
  <c r="AI111" i="6"/>
  <c r="AM111" i="6"/>
  <c r="AM211" i="6"/>
  <c r="AQ211" i="6"/>
  <c r="AQ111" i="6"/>
  <c r="AQ110" i="6"/>
  <c r="AU211" i="6"/>
  <c r="AU111" i="6"/>
  <c r="AY111" i="6"/>
  <c r="AY110" i="6"/>
  <c r="AY211" i="6"/>
  <c r="BB211" i="6"/>
  <c r="BB111" i="6"/>
  <c r="BB110" i="6"/>
  <c r="BF110" i="6"/>
  <c r="BF111" i="6"/>
  <c r="BF211" i="6"/>
  <c r="P112" i="6"/>
  <c r="P111" i="6"/>
  <c r="P212" i="6"/>
  <c r="T111" i="6"/>
  <c r="X111" i="6"/>
  <c r="X212" i="6"/>
  <c r="X112" i="6"/>
  <c r="AB111" i="6"/>
  <c r="AB212" i="6"/>
  <c r="AB112" i="6"/>
  <c r="AF111" i="6"/>
  <c r="AF212" i="6"/>
  <c r="AF112" i="6"/>
  <c r="AJ212" i="6"/>
  <c r="AN212" i="6"/>
  <c r="AN111" i="6"/>
  <c r="AR212" i="6"/>
  <c r="AR112" i="6"/>
  <c r="AR111" i="6"/>
  <c r="AV112" i="6"/>
  <c r="AV212" i="6"/>
  <c r="BC112" i="6"/>
  <c r="BC111" i="6"/>
  <c r="BC212" i="6"/>
  <c r="M112" i="6"/>
  <c r="M213" i="6"/>
  <c r="Q213" i="6"/>
  <c r="Q113" i="6"/>
  <c r="U213" i="6"/>
  <c r="U112" i="6"/>
  <c r="Y112" i="6"/>
  <c r="Y213" i="6"/>
  <c r="Y113" i="6"/>
  <c r="AC113" i="6"/>
  <c r="AC112" i="6"/>
  <c r="AC213" i="6"/>
  <c r="AG112" i="6"/>
  <c r="AG113" i="6"/>
  <c r="AG213" i="6"/>
  <c r="AK112" i="6"/>
  <c r="AK113" i="6"/>
  <c r="AO213" i="6"/>
  <c r="AO112" i="6"/>
  <c r="AS213" i="6"/>
  <c r="AS112" i="6"/>
  <c r="AS113" i="6"/>
  <c r="AW112" i="6"/>
  <c r="AW213" i="6"/>
  <c r="AW113" i="6"/>
  <c r="AZ112" i="6"/>
  <c r="AZ213" i="6"/>
  <c r="BD112" i="6"/>
  <c r="BD113" i="6"/>
  <c r="N114" i="6"/>
  <c r="N113" i="6"/>
  <c r="N214" i="6"/>
  <c r="R114" i="6"/>
  <c r="R113" i="6"/>
  <c r="R214" i="6"/>
  <c r="V114" i="6"/>
  <c r="V113" i="6"/>
  <c r="V214" i="6"/>
  <c r="Z113" i="6"/>
  <c r="Z114" i="6"/>
  <c r="Z214" i="6"/>
  <c r="AD214" i="6"/>
  <c r="AD113" i="6"/>
  <c r="AH113" i="6"/>
  <c r="AH114" i="6"/>
  <c r="AL113" i="6"/>
  <c r="AL214" i="6"/>
  <c r="AP114" i="6"/>
  <c r="AP214" i="6"/>
  <c r="AP113" i="6"/>
  <c r="AT113" i="6"/>
  <c r="AT114" i="6"/>
  <c r="AT214" i="6"/>
  <c r="AX114" i="6"/>
  <c r="AX113" i="6"/>
  <c r="AX214" i="6"/>
  <c r="BA114" i="6"/>
  <c r="BA214" i="6"/>
  <c r="BA113" i="6"/>
  <c r="BE113" i="6"/>
  <c r="BE214" i="6"/>
  <c r="BE114" i="6"/>
  <c r="O115" i="6"/>
  <c r="O114" i="6"/>
  <c r="S114" i="6"/>
  <c r="S215" i="6"/>
  <c r="W114" i="6"/>
  <c r="W115" i="6"/>
  <c r="G15" i="12"/>
  <c r="AA114" i="6"/>
  <c r="AA115" i="6"/>
  <c r="AE115" i="6"/>
  <c r="AE114" i="6"/>
  <c r="AI115" i="6"/>
  <c r="AI114" i="6"/>
  <c r="AI215" i="6"/>
  <c r="AM115" i="6"/>
  <c r="AM114" i="6"/>
  <c r="AM215" i="6"/>
  <c r="AQ114" i="6"/>
  <c r="AQ115" i="6"/>
  <c r="AU115" i="6"/>
  <c r="AU215" i="6"/>
  <c r="AY215" i="6"/>
  <c r="AY115" i="6"/>
  <c r="AY114" i="6"/>
  <c r="BB114" i="6"/>
  <c r="BB115" i="6"/>
  <c r="BB215" i="6"/>
  <c r="BF215" i="6"/>
  <c r="BF115" i="6"/>
  <c r="P115" i="6"/>
  <c r="P216" i="6"/>
  <c r="P116" i="6"/>
  <c r="T116" i="6"/>
  <c r="T115" i="6"/>
  <c r="X115" i="6"/>
  <c r="X116" i="6"/>
  <c r="X216" i="6"/>
  <c r="AB216" i="6"/>
  <c r="AB116" i="6"/>
  <c r="AJ115" i="6"/>
  <c r="AJ116" i="6"/>
  <c r="AJ216" i="6"/>
  <c r="AN216" i="6"/>
  <c r="AN115" i="6"/>
  <c r="AN116" i="6"/>
  <c r="AR116" i="6"/>
  <c r="AR115" i="6"/>
  <c r="AV116" i="6"/>
  <c r="AV216" i="6"/>
  <c r="AV115" i="6"/>
  <c r="BC115" i="6"/>
  <c r="BC116" i="6"/>
  <c r="BC216" i="6"/>
  <c r="M116" i="6"/>
  <c r="M217" i="6"/>
  <c r="M117" i="6"/>
  <c r="Q116" i="6"/>
  <c r="Q217" i="6"/>
  <c r="U217" i="6"/>
  <c r="Y116" i="6"/>
  <c r="Y117" i="6"/>
  <c r="AC217" i="6"/>
  <c r="AC116" i="6"/>
  <c r="AC117" i="6"/>
  <c r="AG217" i="6"/>
  <c r="AG117" i="6"/>
  <c r="AK116" i="6"/>
  <c r="AK217" i="6"/>
  <c r="AK117" i="6"/>
  <c r="AO117" i="6"/>
  <c r="AO116" i="6"/>
  <c r="AO217" i="6"/>
  <c r="AS217" i="6"/>
  <c r="AW217" i="6"/>
  <c r="AW117" i="6"/>
  <c r="AW116" i="6"/>
  <c r="AZ217" i="6"/>
  <c r="AZ116" i="6"/>
  <c r="BD117" i="6"/>
  <c r="BD217" i="6"/>
  <c r="N218" i="6"/>
  <c r="N117" i="6"/>
  <c r="R117" i="6"/>
  <c r="R218" i="6"/>
  <c r="V218" i="6"/>
  <c r="Z218" i="6"/>
  <c r="AD218" i="6"/>
  <c r="AD118" i="6"/>
  <c r="AH218" i="6"/>
  <c r="AH118" i="6"/>
  <c r="AH117" i="6"/>
  <c r="AL218" i="6"/>
  <c r="AL118" i="6"/>
  <c r="AP117" i="6"/>
  <c r="AP118" i="6"/>
  <c r="AT117" i="6"/>
  <c r="AT118" i="6"/>
  <c r="AX118" i="6"/>
  <c r="AX218" i="6"/>
  <c r="AX117" i="6"/>
  <c r="BA118" i="6"/>
  <c r="BA117" i="6"/>
  <c r="BE218" i="6"/>
  <c r="BE118" i="6"/>
  <c r="O219" i="6"/>
  <c r="O118" i="6"/>
  <c r="O119" i="6"/>
  <c r="S219" i="6"/>
  <c r="S119" i="6"/>
  <c r="W119" i="6"/>
  <c r="W219" i="6"/>
  <c r="AA118" i="6"/>
  <c r="AA119" i="6"/>
  <c r="AE219" i="6"/>
  <c r="AI119" i="6"/>
  <c r="AI118" i="6"/>
  <c r="AM118" i="6"/>
  <c r="AQ119" i="6"/>
  <c r="AQ118" i="6"/>
  <c r="AQ219" i="6"/>
  <c r="AU219" i="6"/>
  <c r="AU119" i="6"/>
  <c r="AU118" i="6"/>
  <c r="AY118" i="6"/>
  <c r="AY219" i="6"/>
  <c r="AY119" i="6"/>
  <c r="BB119" i="6"/>
  <c r="BB219" i="6"/>
  <c r="BF118" i="6"/>
  <c r="BF119" i="6"/>
  <c r="BF219" i="6"/>
  <c r="P119" i="6"/>
  <c r="P120" i="6"/>
  <c r="T119" i="6"/>
  <c r="T120" i="6"/>
  <c r="X119" i="6"/>
  <c r="X120" i="6"/>
  <c r="AB119" i="6"/>
  <c r="AB220" i="6"/>
  <c r="AF119" i="6"/>
  <c r="AN119" i="6"/>
  <c r="AN120" i="6"/>
  <c r="AR119" i="6"/>
  <c r="AR220" i="6"/>
  <c r="AV120" i="6"/>
  <c r="BC120" i="6"/>
  <c r="BC220" i="6"/>
  <c r="BC119" i="6"/>
  <c r="M120" i="6"/>
  <c r="M121" i="6"/>
  <c r="M221" i="6"/>
  <c r="Q221" i="6"/>
  <c r="Q120" i="6"/>
  <c r="Q121" i="6"/>
  <c r="U120" i="6"/>
  <c r="U121" i="6"/>
  <c r="Y120" i="6"/>
  <c r="Y121" i="6"/>
  <c r="Y221" i="6"/>
  <c r="AC221" i="6"/>
  <c r="AC121" i="6"/>
  <c r="AC120" i="6"/>
  <c r="AG121" i="6"/>
  <c r="AG120" i="6"/>
  <c r="AG221" i="6"/>
  <c r="AK120" i="6"/>
  <c r="AK221" i="6"/>
  <c r="AO121" i="6"/>
  <c r="AO120" i="6"/>
  <c r="AS120" i="6"/>
  <c r="AS221" i="6"/>
  <c r="AW221" i="6"/>
  <c r="AW120" i="6"/>
  <c r="AZ121" i="6"/>
  <c r="BD221" i="6"/>
  <c r="BD120" i="6"/>
  <c r="BD121" i="6"/>
  <c r="N222" i="6"/>
  <c r="N122" i="6"/>
  <c r="N121" i="6"/>
  <c r="R122" i="6"/>
  <c r="R222" i="6"/>
  <c r="V122" i="6"/>
  <c r="V222" i="6"/>
  <c r="Z222" i="6"/>
  <c r="Z122" i="6"/>
  <c r="AD121" i="6"/>
  <c r="AD122" i="6"/>
  <c r="AH121" i="6"/>
  <c r="AH222" i="6"/>
  <c r="AH122" i="6"/>
  <c r="AL121" i="6"/>
  <c r="AP122" i="6"/>
  <c r="AP121" i="6"/>
  <c r="AT122" i="6"/>
  <c r="AT222" i="6"/>
  <c r="AT121" i="6"/>
  <c r="AX222" i="6"/>
  <c r="AX122" i="6"/>
  <c r="BA122" i="6"/>
  <c r="BA222" i="6"/>
  <c r="BA121" i="6"/>
  <c r="BE222" i="6"/>
  <c r="BE122" i="6"/>
  <c r="BE121" i="6"/>
  <c r="O123" i="6"/>
  <c r="O122" i="6"/>
  <c r="S122" i="6"/>
  <c r="S123" i="6"/>
  <c r="S223" i="6"/>
  <c r="W122" i="6"/>
  <c r="W223" i="6"/>
  <c r="AA122" i="6"/>
  <c r="G23" i="12"/>
  <c r="AA223" i="6"/>
  <c r="AA123" i="6"/>
  <c r="AE223" i="6"/>
  <c r="AE123" i="6"/>
  <c r="AI223" i="6"/>
  <c r="AI122" i="6"/>
  <c r="AM223" i="6"/>
  <c r="AM122" i="6"/>
  <c r="AQ122" i="6"/>
  <c r="AQ223" i="6"/>
  <c r="AU223" i="6"/>
  <c r="AU123" i="6"/>
  <c r="AY123" i="6"/>
  <c r="AY223" i="6"/>
  <c r="AY122" i="6"/>
  <c r="BB122" i="6"/>
  <c r="BB223" i="6"/>
  <c r="BB123" i="6"/>
  <c r="BF122" i="6"/>
  <c r="BF223" i="6"/>
  <c r="BF123" i="6"/>
  <c r="P123" i="6"/>
  <c r="P224" i="6"/>
  <c r="T224" i="6"/>
  <c r="T124" i="6"/>
  <c r="X123" i="6"/>
  <c r="X124" i="6"/>
  <c r="X224" i="6"/>
  <c r="AB224" i="6"/>
  <c r="AB123" i="6"/>
  <c r="AF123" i="6"/>
  <c r="AF224" i="6"/>
  <c r="AJ224" i="6"/>
  <c r="AJ123" i="6"/>
  <c r="AN124" i="6"/>
  <c r="AN123" i="6"/>
  <c r="AN224" i="6"/>
  <c r="AR124" i="6"/>
  <c r="AR224" i="6"/>
  <c r="AV224" i="6"/>
  <c r="AV124" i="6"/>
  <c r="AV123" i="6"/>
  <c r="BC124" i="6"/>
  <c r="BC123" i="6"/>
  <c r="U124" i="6"/>
  <c r="U225" i="6"/>
  <c r="U125" i="6"/>
  <c r="Y225" i="6"/>
  <c r="Y124" i="6"/>
  <c r="Y125" i="6"/>
  <c r="AC225" i="6"/>
  <c r="AC125" i="6"/>
  <c r="AC124" i="6"/>
  <c r="AG124" i="6"/>
  <c r="AG225" i="6"/>
  <c r="AG125" i="6"/>
  <c r="AK225" i="6"/>
  <c r="AK125" i="6"/>
  <c r="AO124" i="6"/>
  <c r="AO125" i="6"/>
  <c r="AO225" i="6"/>
  <c r="AS125" i="6"/>
  <c r="AS225" i="6"/>
  <c r="AW124" i="6"/>
  <c r="AZ124" i="6"/>
  <c r="AZ225" i="6"/>
  <c r="BD225" i="6"/>
  <c r="BD125" i="6"/>
  <c r="BD124" i="6"/>
  <c r="N226" i="6"/>
  <c r="N126" i="6"/>
  <c r="R226" i="6"/>
  <c r="R126" i="6"/>
  <c r="V125" i="6"/>
  <c r="V226" i="6"/>
  <c r="V126" i="6"/>
  <c r="Z125" i="6"/>
  <c r="Z126" i="6"/>
  <c r="Z226" i="6"/>
  <c r="AD125" i="6"/>
  <c r="AD126" i="6"/>
  <c r="AD226" i="6"/>
  <c r="AH125" i="6"/>
  <c r="AH226" i="6"/>
  <c r="AL226" i="6"/>
  <c r="AL126" i="6"/>
  <c r="AP226" i="6"/>
  <c r="AP126" i="6"/>
  <c r="AP125" i="6"/>
  <c r="AT226" i="6"/>
  <c r="AT125" i="6"/>
  <c r="AX126" i="6"/>
  <c r="AX125" i="6"/>
  <c r="AX226" i="6"/>
  <c r="BA226" i="6"/>
  <c r="BA126" i="6"/>
  <c r="BE125" i="6"/>
  <c r="BE126" i="6"/>
  <c r="BE226" i="6"/>
  <c r="O227" i="6"/>
  <c r="O127" i="6"/>
  <c r="O126" i="6"/>
  <c r="S127" i="6"/>
  <c r="S126" i="6"/>
  <c r="S227" i="6"/>
  <c r="W127" i="6"/>
  <c r="W227" i="6"/>
  <c r="W126" i="6"/>
  <c r="AA127" i="6"/>
  <c r="AA126" i="6"/>
  <c r="AA227" i="6"/>
  <c r="G27" i="12"/>
  <c r="AE227" i="6"/>
  <c r="AE127" i="6"/>
  <c r="AE126" i="6"/>
  <c r="AI126" i="6"/>
  <c r="AI127" i="6"/>
  <c r="AI227" i="6"/>
  <c r="AM227" i="6"/>
  <c r="AM126" i="6"/>
  <c r="AQ127" i="6"/>
  <c r="AQ126" i="6"/>
  <c r="AU127" i="6"/>
  <c r="AU227" i="6"/>
  <c r="AU126" i="6"/>
  <c r="AY127" i="6"/>
  <c r="AY126" i="6"/>
  <c r="BB227" i="6"/>
  <c r="BB126" i="6"/>
  <c r="BB127" i="6"/>
  <c r="BF127" i="6"/>
  <c r="BF126" i="6"/>
  <c r="BF227" i="6"/>
  <c r="P127" i="6"/>
  <c r="P228" i="6"/>
  <c r="P128" i="6"/>
  <c r="T127" i="6"/>
  <c r="T228" i="6"/>
  <c r="T128" i="6"/>
  <c r="X127" i="6"/>
  <c r="X128" i="6"/>
  <c r="X228" i="6"/>
  <c r="AB228" i="6"/>
  <c r="AB127" i="6"/>
  <c r="AF128" i="6"/>
  <c r="AF228" i="6"/>
  <c r="AJ228" i="6"/>
  <c r="AJ128" i="6"/>
  <c r="AJ127" i="6"/>
  <c r="AN128" i="6"/>
  <c r="AN228" i="6"/>
  <c r="AN127" i="6"/>
  <c r="AR228" i="6"/>
  <c r="AR127" i="6"/>
  <c r="AV228" i="6"/>
  <c r="AV128" i="6"/>
  <c r="BC228" i="6"/>
  <c r="BC128" i="6"/>
  <c r="BC127" i="6"/>
  <c r="M129" i="6"/>
  <c r="M128" i="6"/>
  <c r="M229" i="6"/>
  <c r="Q229" i="6"/>
  <c r="Q128" i="6"/>
  <c r="U229" i="6"/>
  <c r="U128" i="6"/>
  <c r="Y128" i="6"/>
  <c r="AC229" i="6"/>
  <c r="AC128" i="6"/>
  <c r="AG128" i="6"/>
  <c r="AG129" i="6"/>
  <c r="AK128" i="6"/>
  <c r="AK129" i="6"/>
  <c r="AO229" i="6"/>
  <c r="AO129" i="6"/>
  <c r="AS128" i="6"/>
  <c r="AS229" i="6"/>
  <c r="AW229" i="6"/>
  <c r="AZ128" i="6"/>
  <c r="AZ229" i="6"/>
  <c r="AZ129" i="6"/>
  <c r="BD229" i="6"/>
  <c r="N130" i="6"/>
  <c r="N129" i="6"/>
  <c r="R129" i="6"/>
  <c r="R230" i="6"/>
  <c r="V230" i="6"/>
  <c r="V130" i="6"/>
  <c r="Z129" i="6"/>
  <c r="Z130" i="6"/>
  <c r="Z230" i="6"/>
  <c r="AD129" i="6"/>
  <c r="AH230" i="6"/>
  <c r="AL129" i="6"/>
  <c r="AL130" i="6"/>
  <c r="AP230" i="6"/>
  <c r="AP129" i="6"/>
  <c r="AP130" i="6"/>
  <c r="AT230" i="6"/>
  <c r="AT130" i="6"/>
  <c r="AT129" i="6"/>
  <c r="AX129" i="6"/>
  <c r="BA230" i="6"/>
  <c r="BA129" i="6"/>
  <c r="BE129" i="6"/>
  <c r="BE230" i="6"/>
  <c r="BE130" i="6"/>
  <c r="O231" i="6"/>
  <c r="O131" i="6"/>
  <c r="O130" i="6"/>
  <c r="S131" i="6"/>
  <c r="S231" i="6"/>
  <c r="W131" i="6"/>
  <c r="W130" i="6"/>
  <c r="AA130" i="6"/>
  <c r="AA131" i="6"/>
  <c r="AE130" i="6"/>
  <c r="AE131" i="6"/>
  <c r="AI130" i="6"/>
  <c r="AI231" i="6"/>
  <c r="AI131" i="6"/>
  <c r="AM231" i="6"/>
  <c r="AM130" i="6"/>
  <c r="AQ130" i="6"/>
  <c r="AQ231" i="6"/>
  <c r="AQ131" i="6"/>
  <c r="AU231" i="6"/>
  <c r="AU131" i="6"/>
  <c r="AU130" i="6"/>
  <c r="AY130" i="6"/>
  <c r="AY231" i="6"/>
  <c r="BB231" i="6"/>
  <c r="BF130" i="6"/>
  <c r="BF131" i="6"/>
  <c r="P232" i="6"/>
  <c r="P132" i="6"/>
  <c r="P131" i="6"/>
  <c r="T132" i="6"/>
  <c r="T131" i="6"/>
  <c r="T232" i="6"/>
  <c r="X131" i="6"/>
  <c r="X132" i="6"/>
  <c r="AB132" i="6"/>
  <c r="AB131" i="6"/>
  <c r="AF132" i="6"/>
  <c r="AF131" i="6"/>
  <c r="AJ232" i="6"/>
  <c r="AJ131" i="6"/>
  <c r="AJ132" i="6"/>
  <c r="AN232" i="6"/>
  <c r="AN131" i="6"/>
  <c r="AN132" i="6"/>
  <c r="AR232" i="6"/>
  <c r="AR132" i="6"/>
  <c r="AR131" i="6"/>
  <c r="AV132" i="6"/>
  <c r="AV131" i="6"/>
  <c r="BC132" i="6"/>
  <c r="BC131" i="6"/>
  <c r="BC232" i="6"/>
  <c r="M233" i="6"/>
  <c r="M133" i="6"/>
  <c r="Q133" i="6"/>
  <c r="Q132" i="6"/>
  <c r="Q233" i="6"/>
  <c r="U132" i="6"/>
  <c r="U233" i="6"/>
  <c r="U133" i="6"/>
  <c r="Y233" i="6"/>
  <c r="Y133" i="6"/>
  <c r="Y132" i="6"/>
  <c r="AC233" i="6"/>
  <c r="AC132" i="6"/>
  <c r="AC133" i="6"/>
  <c r="AG132" i="6"/>
  <c r="AG233" i="6"/>
  <c r="AK132" i="6"/>
  <c r="AK233" i="6"/>
  <c r="AK133" i="6"/>
  <c r="AO233" i="6"/>
  <c r="AO133" i="6"/>
  <c r="AO132" i="6"/>
  <c r="AS133" i="6"/>
  <c r="AS233" i="6"/>
  <c r="AS132" i="6"/>
  <c r="AW233" i="6"/>
  <c r="AW132" i="6"/>
  <c r="AW133" i="6"/>
  <c r="AZ133" i="6"/>
  <c r="BD133" i="6"/>
  <c r="BD233" i="6"/>
  <c r="BD132" i="6"/>
  <c r="N133" i="6"/>
  <c r="N234" i="6"/>
  <c r="N134" i="6"/>
  <c r="R134" i="6"/>
  <c r="R133" i="6"/>
  <c r="V234" i="6"/>
  <c r="V133" i="6"/>
  <c r="AD234" i="6"/>
  <c r="AH133" i="6"/>
  <c r="AH234" i="6"/>
  <c r="AH134" i="6"/>
  <c r="AL234" i="6"/>
  <c r="AL134" i="6"/>
  <c r="AP234" i="6"/>
  <c r="AP134" i="6"/>
  <c r="AP133" i="6"/>
  <c r="AT234" i="6"/>
  <c r="AT133" i="6"/>
  <c r="AT134" i="6"/>
  <c r="AX134" i="6"/>
  <c r="AX234" i="6"/>
  <c r="AX133" i="6"/>
  <c r="BA234" i="6"/>
  <c r="BA134" i="6"/>
  <c r="BE133" i="6"/>
  <c r="BE234" i="6"/>
  <c r="BE134" i="6"/>
  <c r="O134" i="6"/>
  <c r="O135" i="6"/>
  <c r="O235" i="6"/>
  <c r="S134" i="6"/>
  <c r="S135" i="6"/>
  <c r="S235" i="6"/>
  <c r="AA134" i="6"/>
  <c r="AA235" i="6"/>
  <c r="AA135" i="6"/>
  <c r="G35" i="12"/>
  <c r="AE135" i="6"/>
  <c r="AE235" i="6"/>
  <c r="AE134" i="6"/>
  <c r="AI134" i="6"/>
  <c r="AI135" i="6"/>
  <c r="AI235" i="6"/>
  <c r="AM135" i="6"/>
  <c r="AM235" i="6"/>
  <c r="AM134" i="6"/>
  <c r="AQ134" i="6"/>
  <c r="AQ135" i="6"/>
  <c r="AU135" i="6"/>
  <c r="AU134" i="6"/>
  <c r="AY235" i="6"/>
  <c r="AY135" i="6"/>
  <c r="BB134" i="6"/>
  <c r="BB235" i="6"/>
  <c r="BB135" i="6"/>
  <c r="BF235" i="6"/>
  <c r="BF134" i="6"/>
  <c r="BF135" i="6"/>
  <c r="P135" i="6"/>
  <c r="P136" i="6"/>
  <c r="T236" i="6"/>
  <c r="T135" i="6"/>
  <c r="T136" i="6"/>
  <c r="X236" i="6"/>
  <c r="X136" i="6"/>
  <c r="X135" i="6"/>
  <c r="AB135" i="6"/>
  <c r="AB236" i="6"/>
  <c r="AF136" i="6"/>
  <c r="AF135" i="6"/>
  <c r="AF236" i="6"/>
  <c r="AJ135" i="6"/>
  <c r="AJ236" i="6"/>
  <c r="AN136" i="6"/>
  <c r="AN135" i="6"/>
  <c r="AR135" i="6"/>
  <c r="AR136" i="6"/>
  <c r="AR236" i="6"/>
  <c r="AV236" i="6"/>
  <c r="AV135" i="6"/>
  <c r="AV136" i="6"/>
  <c r="BC236" i="6"/>
  <c r="BC136" i="6"/>
  <c r="BC135" i="6"/>
  <c r="M237" i="6"/>
  <c r="M136" i="6"/>
  <c r="M137" i="6"/>
  <c r="Q136" i="6"/>
  <c r="Q137" i="6"/>
  <c r="Q237" i="6"/>
  <c r="U137" i="6"/>
  <c r="U237" i="6"/>
  <c r="Y237" i="6"/>
  <c r="Y137" i="6"/>
  <c r="Y136" i="6"/>
  <c r="AC136" i="6"/>
  <c r="AC137" i="6"/>
  <c r="AG137" i="6"/>
  <c r="AG237" i="6"/>
  <c r="AK237" i="6"/>
  <c r="AK137" i="6"/>
  <c r="AK136" i="6"/>
  <c r="AO136" i="6"/>
  <c r="AO237" i="6"/>
  <c r="AO137" i="6"/>
  <c r="AS237" i="6"/>
  <c r="AS136" i="6"/>
  <c r="AW237" i="6"/>
  <c r="AW136" i="6"/>
  <c r="AZ237" i="6"/>
  <c r="BD136" i="6"/>
  <c r="BD237" i="6"/>
  <c r="BD137" i="6"/>
  <c r="N238" i="6"/>
  <c r="N137" i="6"/>
  <c r="N138" i="6"/>
  <c r="R138" i="6"/>
  <c r="V137" i="6"/>
  <c r="V238" i="6"/>
  <c r="Z137" i="6"/>
  <c r="Z138" i="6"/>
  <c r="AD137" i="6"/>
  <c r="AD238" i="6"/>
  <c r="AH238" i="6"/>
  <c r="AH138" i="6"/>
  <c r="AH137" i="6"/>
  <c r="AL138" i="6"/>
  <c r="AL137" i="6"/>
  <c r="AL238" i="6"/>
  <c r="AP138" i="6"/>
  <c r="AP137" i="6"/>
  <c r="AT138" i="6"/>
  <c r="AT137" i="6"/>
  <c r="AX138" i="6"/>
  <c r="AX137" i="6"/>
  <c r="BA137" i="6"/>
  <c r="BA138" i="6"/>
  <c r="BA238" i="6"/>
  <c r="BE137" i="6"/>
  <c r="BE138" i="6"/>
  <c r="BE238" i="6"/>
  <c r="O239" i="6"/>
  <c r="O138" i="6"/>
  <c r="O139" i="6"/>
  <c r="S239" i="6"/>
  <c r="S138" i="6"/>
  <c r="S139" i="6"/>
  <c r="W239" i="6"/>
  <c r="W139" i="6"/>
  <c r="AA138" i="6"/>
  <c r="AA139" i="6"/>
  <c r="AA239" i="6"/>
  <c r="AE138" i="6"/>
  <c r="AE139" i="6"/>
  <c r="AI239" i="6"/>
  <c r="AI138" i="6"/>
  <c r="AI139" i="6"/>
  <c r="AM138" i="6"/>
  <c r="AM139" i="6"/>
  <c r="AM239" i="6"/>
  <c r="AQ139" i="6"/>
  <c r="AQ239" i="6"/>
  <c r="AQ138" i="6"/>
  <c r="AU139" i="6"/>
  <c r="AU138" i="6"/>
  <c r="AY239" i="6"/>
  <c r="AY139" i="6"/>
  <c r="AY138" i="6"/>
  <c r="BB139" i="6"/>
  <c r="BF138" i="6"/>
  <c r="BF239" i="6"/>
  <c r="P140" i="6"/>
  <c r="P139" i="6"/>
  <c r="P240" i="6"/>
  <c r="T139" i="6"/>
  <c r="T240" i="6"/>
  <c r="T140" i="6"/>
  <c r="X140" i="6"/>
  <c r="X240" i="6"/>
  <c r="AB140" i="6"/>
  <c r="AB240" i="6"/>
  <c r="AF139" i="6"/>
  <c r="AF240" i="6"/>
  <c r="AF140" i="6"/>
  <c r="AJ140" i="6"/>
  <c r="AJ240" i="6"/>
  <c r="AN139" i="6"/>
  <c r="AN140" i="6"/>
  <c r="AN240" i="6"/>
  <c r="AR139" i="6"/>
  <c r="AR240" i="6"/>
  <c r="AR140" i="6"/>
  <c r="AV139" i="6"/>
  <c r="AV140" i="6"/>
  <c r="AV240" i="6"/>
  <c r="BC139" i="6"/>
  <c r="BC140" i="6"/>
  <c r="M141" i="6"/>
  <c r="M241" i="6"/>
  <c r="Q241" i="6"/>
  <c r="Q141" i="6"/>
  <c r="Q140" i="6"/>
  <c r="U241" i="6"/>
  <c r="U140" i="6"/>
  <c r="Y141" i="6"/>
  <c r="Y241" i="6"/>
  <c r="Y140" i="6"/>
  <c r="AC241" i="6"/>
  <c r="AC141" i="6"/>
  <c r="AC140" i="6"/>
  <c r="AG141" i="6"/>
  <c r="AG140" i="6"/>
  <c r="AG241" i="6"/>
  <c r="AK140" i="6"/>
  <c r="AK141" i="6"/>
  <c r="AK241" i="6"/>
  <c r="AO140" i="6"/>
  <c r="AS141" i="6"/>
  <c r="AW141" i="6"/>
  <c r="AW140" i="6"/>
  <c r="AZ141" i="6"/>
  <c r="AZ241" i="6"/>
  <c r="BD141" i="6"/>
  <c r="BD241" i="6"/>
  <c r="N141" i="6"/>
  <c r="N242" i="6"/>
  <c r="N142" i="6"/>
  <c r="R141" i="6"/>
  <c r="R242" i="6"/>
  <c r="V142" i="6"/>
  <c r="V141" i="6"/>
  <c r="V242" i="6"/>
  <c r="Z242" i="6"/>
  <c r="AD242" i="6"/>
  <c r="AD141" i="6"/>
  <c r="AD142" i="6"/>
  <c r="AH141" i="6"/>
  <c r="AH142" i="6"/>
  <c r="AH242" i="6"/>
  <c r="AL141" i="6"/>
  <c r="AL142" i="6"/>
  <c r="AP142" i="6"/>
  <c r="AP242" i="6"/>
  <c r="AP141" i="6"/>
  <c r="AT242" i="6"/>
  <c r="AT142" i="6"/>
  <c r="AT141" i="6"/>
  <c r="AX142" i="6"/>
  <c r="AX141" i="6"/>
  <c r="BA142" i="6"/>
  <c r="BA242" i="6"/>
  <c r="BE141" i="6"/>
  <c r="BE242" i="6"/>
  <c r="O142" i="6"/>
  <c r="O143" i="6"/>
  <c r="O243" i="6"/>
  <c r="S142" i="6"/>
  <c r="S243" i="6"/>
  <c r="S143" i="6"/>
  <c r="W243" i="6"/>
  <c r="G43" i="12"/>
  <c r="AA143" i="6"/>
  <c r="AE142" i="6"/>
  <c r="AE243" i="6"/>
  <c r="AI243" i="6"/>
  <c r="AI142" i="6"/>
  <c r="AM142" i="6"/>
  <c r="AM243" i="6"/>
  <c r="AQ243" i="6"/>
  <c r="AQ142" i="6"/>
  <c r="AQ143" i="6"/>
  <c r="AU142" i="6"/>
  <c r="AU243" i="6"/>
  <c r="AU143" i="6"/>
  <c r="AY243" i="6"/>
  <c r="BB143" i="6"/>
  <c r="BB142" i="6"/>
  <c r="BB243" i="6"/>
  <c r="BF243" i="6"/>
  <c r="BF142" i="6"/>
  <c r="P144" i="6"/>
  <c r="P143" i="6"/>
  <c r="T144" i="6"/>
  <c r="T143" i="6"/>
  <c r="X144" i="6"/>
  <c r="X143" i="6"/>
  <c r="AB143" i="6"/>
  <c r="AB244" i="6"/>
  <c r="AB144" i="6"/>
  <c r="AF143" i="6"/>
  <c r="AJ143" i="6"/>
  <c r="AJ244" i="6"/>
  <c r="AJ144" i="6"/>
  <c r="AN244" i="6"/>
  <c r="AN144" i="6"/>
  <c r="AR143" i="6"/>
  <c r="AR144" i="6"/>
  <c r="AR244" i="6"/>
  <c r="AV143" i="6"/>
  <c r="AV244" i="6"/>
  <c r="AV144" i="6"/>
  <c r="BC144" i="6"/>
  <c r="BC143" i="6"/>
  <c r="BC244" i="6"/>
  <c r="M144" i="6"/>
  <c r="M245" i="6"/>
  <c r="M145" i="6"/>
  <c r="Q245" i="6"/>
  <c r="Q145" i="6"/>
  <c r="Q144" i="6"/>
  <c r="U245" i="6"/>
  <c r="U145" i="6"/>
  <c r="Y145" i="6"/>
  <c r="Y245" i="6"/>
  <c r="Y144" i="6"/>
  <c r="AC144" i="6"/>
  <c r="AC145" i="6"/>
  <c r="AC245" i="6"/>
  <c r="AG145" i="6"/>
  <c r="AG245" i="6"/>
  <c r="AG144" i="6"/>
  <c r="AK144" i="6"/>
  <c r="AO145" i="6"/>
  <c r="AO245" i="6"/>
  <c r="AO144" i="6"/>
  <c r="AS245" i="6"/>
  <c r="AS144" i="6"/>
  <c r="AS145" i="6"/>
  <c r="AW144" i="6"/>
  <c r="AW245" i="6"/>
  <c r="AZ144" i="6"/>
  <c r="AZ245" i="6"/>
  <c r="BD144" i="6"/>
  <c r="N146" i="6"/>
  <c r="N246" i="6"/>
  <c r="N145" i="6"/>
  <c r="R145" i="6"/>
  <c r="V145" i="6"/>
  <c r="V146" i="6"/>
  <c r="V246" i="6"/>
  <c r="Z145" i="6"/>
  <c r="Z146" i="6"/>
  <c r="Z246" i="6"/>
  <c r="AD145" i="6"/>
  <c r="AD246" i="6"/>
  <c r="AH145" i="6"/>
  <c r="AH146" i="6"/>
  <c r="AH246" i="6"/>
  <c r="AL146" i="6"/>
  <c r="AL145" i="6"/>
  <c r="AL246" i="6"/>
  <c r="AP145" i="6"/>
  <c r="AP246" i="6"/>
  <c r="AT145" i="6"/>
  <c r="AT246" i="6"/>
  <c r="AX146" i="6"/>
  <c r="AX246" i="6"/>
  <c r="AX145" i="6"/>
  <c r="BA146" i="6"/>
  <c r="BA145" i="6"/>
  <c r="BE146" i="6"/>
  <c r="BE145" i="6"/>
  <c r="O247" i="6"/>
  <c r="O147" i="6"/>
  <c r="S146" i="6"/>
  <c r="S147" i="6"/>
  <c r="W146" i="6"/>
  <c r="W147" i="6"/>
  <c r="W247" i="6"/>
  <c r="AA147" i="6"/>
  <c r="AA247" i="6"/>
  <c r="AA146" i="6"/>
  <c r="AE147" i="6"/>
  <c r="AE146" i="6"/>
  <c r="AE247" i="6"/>
  <c r="AI147" i="6"/>
  <c r="AI247" i="6"/>
  <c r="AI146" i="6"/>
  <c r="AM247" i="6"/>
  <c r="AM147" i="6"/>
  <c r="AQ147" i="6"/>
  <c r="AQ146" i="6"/>
  <c r="AU146" i="6"/>
  <c r="AU147" i="6"/>
  <c r="AY146" i="6"/>
  <c r="AY247" i="6"/>
  <c r="BB146" i="6"/>
  <c r="BB247" i="6"/>
  <c r="BB147" i="6"/>
  <c r="BF147" i="6"/>
  <c r="BF247" i="6"/>
  <c r="BF146" i="6"/>
  <c r="P147" i="6"/>
  <c r="P248" i="6"/>
  <c r="T248" i="6"/>
  <c r="T148" i="6"/>
  <c r="T147" i="6"/>
  <c r="X147" i="6"/>
  <c r="X148" i="6"/>
  <c r="AB147" i="6"/>
  <c r="AB248" i="6"/>
  <c r="AF248" i="6"/>
  <c r="AF147" i="6"/>
  <c r="AJ147" i="6"/>
  <c r="AN147" i="6"/>
  <c r="AN248" i="6"/>
  <c r="AR248" i="6"/>
  <c r="AR147" i="6"/>
  <c r="AV147" i="6"/>
  <c r="BC147" i="6"/>
  <c r="M148" i="6"/>
  <c r="M249" i="6"/>
  <c r="Q149" i="6"/>
  <c r="Q249" i="6"/>
  <c r="U249" i="6"/>
  <c r="U149" i="6"/>
  <c r="U148" i="6"/>
  <c r="Y149" i="6"/>
  <c r="Y148" i="6"/>
  <c r="Y249" i="6"/>
  <c r="AC148" i="6"/>
  <c r="AC249" i="6"/>
  <c r="AG249" i="6"/>
  <c r="AG148" i="6"/>
  <c r="AK148" i="6"/>
  <c r="AK249" i="6"/>
  <c r="AO149" i="6"/>
  <c r="AS249" i="6"/>
  <c r="AS149" i="6"/>
  <c r="AS148" i="6"/>
  <c r="AW149" i="6"/>
  <c r="AW148" i="6"/>
  <c r="AZ149" i="6"/>
  <c r="AZ148" i="6"/>
  <c r="BD249" i="6"/>
  <c r="BD149" i="6"/>
  <c r="N150" i="6"/>
  <c r="N149" i="6"/>
  <c r="N250" i="6"/>
  <c r="R149" i="6"/>
  <c r="R150" i="6"/>
  <c r="R250" i="6"/>
  <c r="V150" i="6"/>
  <c r="Z250" i="6"/>
  <c r="AD250" i="6"/>
  <c r="AD149" i="6"/>
  <c r="AD150" i="6"/>
  <c r="AH149" i="6"/>
  <c r="AH150" i="6"/>
  <c r="AL250" i="6"/>
  <c r="AL149" i="6"/>
  <c r="AP149" i="6"/>
  <c r="AP250" i="6"/>
  <c r="AP150" i="6"/>
  <c r="AT250" i="6"/>
  <c r="AT150" i="6"/>
  <c r="AX149" i="6"/>
  <c r="AX250" i="6"/>
  <c r="BA149" i="6"/>
  <c r="BA250" i="6"/>
  <c r="BA150" i="6"/>
  <c r="BE150" i="6"/>
  <c r="O251" i="6"/>
  <c r="S151" i="6"/>
  <c r="S150" i="6"/>
  <c r="S251" i="6"/>
  <c r="W150" i="6"/>
  <c r="W251" i="6"/>
  <c r="AA150" i="6"/>
  <c r="AA251" i="6"/>
  <c r="G51" i="12"/>
  <c r="AA151" i="6"/>
  <c r="AE151" i="6"/>
  <c r="AI251" i="6"/>
  <c r="AI151" i="6"/>
  <c r="AI255" i="6"/>
  <c r="AI150" i="6"/>
  <c r="AM251" i="6"/>
  <c r="AM150" i="6"/>
  <c r="AM151" i="6"/>
  <c r="AQ151" i="6"/>
  <c r="AQ251" i="6"/>
  <c r="AQ150" i="6"/>
  <c r="AU251" i="6"/>
  <c r="AU151" i="6"/>
  <c r="AU255" i="6"/>
  <c r="AY251" i="6"/>
  <c r="AY150" i="6"/>
  <c r="AY255" i="6"/>
  <c r="AY151" i="6"/>
  <c r="BB151" i="6"/>
  <c r="BB150" i="6"/>
  <c r="BB251" i="6"/>
  <c r="BF255" i="6"/>
  <c r="BF251" i="6"/>
  <c r="BF151" i="6"/>
  <c r="BF150" i="6"/>
  <c r="P152" i="6"/>
  <c r="T252" i="6"/>
  <c r="T151" i="6"/>
  <c r="T152" i="6"/>
  <c r="T256" i="6"/>
  <c r="X151" i="6"/>
  <c r="X256" i="6"/>
  <c r="AB256" i="6"/>
  <c r="AB151" i="6"/>
  <c r="AF252" i="6"/>
  <c r="AF152" i="6"/>
  <c r="AJ252" i="6"/>
  <c r="AJ256" i="6"/>
  <c r="AJ151" i="6"/>
  <c r="AN256" i="6"/>
  <c r="AN152" i="6"/>
  <c r="AN252" i="6"/>
  <c r="AR151" i="6"/>
  <c r="AV151" i="6"/>
  <c r="AV152" i="6"/>
  <c r="AV252" i="6"/>
  <c r="BC252" i="6"/>
  <c r="BC152" i="6"/>
  <c r="M253" i="6"/>
  <c r="M257" i="6"/>
  <c r="M152" i="6"/>
  <c r="Q152" i="6"/>
  <c r="Q253" i="6"/>
  <c r="Q153" i="6"/>
  <c r="U253" i="6"/>
  <c r="U153" i="6"/>
  <c r="Y257" i="6"/>
  <c r="Y152" i="6"/>
  <c r="Y153" i="6"/>
  <c r="AC257" i="6"/>
  <c r="AC152" i="6"/>
  <c r="AC153" i="6"/>
  <c r="AG253" i="6"/>
  <c r="AG153" i="6"/>
  <c r="AK153" i="6"/>
  <c r="AO253" i="6"/>
  <c r="AO152" i="6"/>
  <c r="AO257" i="6"/>
  <c r="AO153" i="6"/>
  <c r="AS152" i="6"/>
  <c r="AS153" i="6"/>
  <c r="AW253" i="6"/>
  <c r="AW257" i="6"/>
  <c r="AZ153" i="6"/>
  <c r="AZ152" i="6"/>
  <c r="AZ257" i="6"/>
  <c r="AZ253" i="6"/>
  <c r="BD253" i="6"/>
  <c r="BD152" i="6"/>
  <c r="N153" i="6"/>
  <c r="R153" i="6"/>
  <c r="R254" i="6"/>
  <c r="R154" i="6"/>
  <c r="V153" i="6"/>
  <c r="V254" i="6"/>
  <c r="Z153" i="6"/>
  <c r="Z154" i="6"/>
  <c r="Z254" i="6"/>
  <c r="AD254" i="6"/>
  <c r="AH153" i="6"/>
  <c r="AH254" i="6"/>
  <c r="AH258" i="6"/>
  <c r="AL154" i="6"/>
  <c r="AL254" i="6"/>
  <c r="AP154" i="6"/>
  <c r="AP153" i="6"/>
  <c r="AP254" i="6"/>
  <c r="AT254" i="6"/>
  <c r="AT154" i="6"/>
  <c r="AX258" i="6"/>
  <c r="AX254" i="6"/>
  <c r="BA258" i="6"/>
  <c r="BA254" i="6"/>
  <c r="BA153" i="6"/>
  <c r="BA154" i="6"/>
  <c r="BE254" i="6"/>
  <c r="BE258" i="6"/>
  <c r="BE154" i="6"/>
  <c r="BE153" i="6"/>
  <c r="O154" i="6"/>
  <c r="O255" i="6"/>
  <c r="O259" i="6"/>
  <c r="O155" i="6"/>
  <c r="S155" i="6"/>
  <c r="S154" i="6"/>
  <c r="S255" i="6"/>
  <c r="S259" i="6"/>
  <c r="W255" i="6"/>
  <c r="W259" i="6"/>
  <c r="W155" i="6"/>
  <c r="W154" i="6"/>
  <c r="AA155" i="6"/>
  <c r="AA255" i="6"/>
  <c r="G55" i="12"/>
  <c r="AA154" i="6"/>
  <c r="AE255" i="6"/>
  <c r="AE154" i="6"/>
  <c r="AM154" i="6"/>
  <c r="AM155" i="6"/>
  <c r="AU155" i="6"/>
  <c r="BB154" i="6"/>
  <c r="BF154" i="6"/>
  <c r="P155" i="6"/>
  <c r="X155" i="6"/>
  <c r="AR155" i="6"/>
  <c r="AR156" i="6"/>
  <c r="AR256" i="6"/>
  <c r="AV256" i="6"/>
  <c r="BC256" i="6"/>
  <c r="M157" i="6"/>
  <c r="Q257" i="6"/>
  <c r="Q157" i="6"/>
  <c r="U257" i="6"/>
  <c r="Y157" i="6"/>
  <c r="AC156" i="6"/>
  <c r="AK156" i="6"/>
  <c r="AS157" i="6"/>
  <c r="AS156" i="6"/>
  <c r="AS257" i="6"/>
  <c r="BD156" i="6"/>
  <c r="N157" i="6"/>
  <c r="V258" i="6"/>
  <c r="Z157" i="6"/>
  <c r="Z258" i="6"/>
  <c r="AD258" i="6"/>
  <c r="AD157" i="6"/>
  <c r="AL258" i="6"/>
  <c r="AP157" i="6"/>
  <c r="AP258" i="6"/>
  <c r="AT157" i="6"/>
  <c r="AT258" i="6"/>
  <c r="BE158" i="6"/>
  <c r="S159" i="6"/>
  <c r="W159" i="6"/>
  <c r="AI259" i="6"/>
  <c r="AQ259" i="6"/>
  <c r="AQ158" i="6"/>
  <c r="AU158" i="6"/>
  <c r="AU159" i="6"/>
  <c r="AY159" i="6"/>
  <c r="BF158" i="6"/>
  <c r="P159" i="6"/>
  <c r="P260" i="6"/>
  <c r="T159" i="6"/>
  <c r="X160" i="6"/>
  <c r="AF160" i="6"/>
  <c r="AN159" i="6"/>
  <c r="AR160" i="6"/>
  <c r="AR159" i="6"/>
  <c r="AV160" i="6"/>
  <c r="Q160" i="6"/>
  <c r="Y160" i="6"/>
  <c r="AC261" i="6"/>
  <c r="AK160" i="6"/>
  <c r="AK161" i="6"/>
  <c r="AW161" i="6"/>
  <c r="BD261" i="6"/>
  <c r="BD160" i="6"/>
  <c r="N262" i="6"/>
  <c r="AH161" i="6"/>
  <c r="BA162" i="6"/>
  <c r="AE163" i="6"/>
  <c r="AI263" i="6"/>
  <c r="AQ162" i="6"/>
  <c r="BF163" i="6"/>
  <c r="T163" i="6"/>
  <c r="T264" i="6"/>
  <c r="AB163" i="6"/>
  <c r="AB264" i="6"/>
  <c r="AJ164" i="6"/>
  <c r="AN264" i="6"/>
  <c r="AR164" i="6"/>
  <c r="U165" i="6"/>
  <c r="Y265" i="6"/>
  <c r="Y165" i="6"/>
  <c r="AG265" i="6"/>
  <c r="AK265" i="6"/>
  <c r="AW164" i="6"/>
  <c r="AW265" i="6"/>
  <c r="AZ165" i="6"/>
  <c r="BD164" i="6"/>
  <c r="N166" i="6"/>
  <c r="Z166" i="6"/>
  <c r="AD166" i="6"/>
  <c r="AX266" i="6"/>
  <c r="BA165" i="6"/>
  <c r="O166" i="6"/>
  <c r="S267" i="6"/>
  <c r="S167" i="6"/>
  <c r="AI267" i="6"/>
  <c r="AI167" i="6"/>
  <c r="AQ167" i="6"/>
  <c r="AU167" i="6"/>
  <c r="AY167" i="6"/>
  <c r="BF167" i="6"/>
  <c r="X168" i="6"/>
  <c r="X167" i="6"/>
  <c r="AB168" i="6"/>
  <c r="AB268" i="6"/>
  <c r="AF167" i="6"/>
  <c r="AJ167" i="6"/>
  <c r="M169" i="6"/>
  <c r="Q169" i="6"/>
  <c r="AK269" i="6"/>
  <c r="AK168" i="6"/>
  <c r="AO168" i="6"/>
  <c r="AW269" i="6"/>
  <c r="AZ269" i="6"/>
  <c r="BD269" i="6"/>
  <c r="R169" i="6"/>
  <c r="Z170" i="6"/>
  <c r="AT170" i="6"/>
  <c r="BA170" i="6"/>
  <c r="BE169" i="6"/>
  <c r="BE270" i="6"/>
  <c r="O171" i="6"/>
  <c r="AA171" i="6"/>
  <c r="AA271" i="6"/>
  <c r="AE271" i="6"/>
  <c r="AU271" i="6"/>
  <c r="BB271" i="6"/>
  <c r="X272" i="6"/>
  <c r="AF272" i="6"/>
  <c r="AJ171" i="6"/>
  <c r="BC171" i="6"/>
  <c r="U173" i="6"/>
  <c r="AK173" i="6"/>
  <c r="AW172" i="6"/>
  <c r="AW173" i="6"/>
  <c r="AZ172" i="6"/>
  <c r="BD273" i="6"/>
  <c r="Z274" i="6"/>
  <c r="AL274" i="6"/>
  <c r="AP274" i="6"/>
  <c r="S275" i="6"/>
  <c r="AI275" i="6"/>
  <c r="AM275" i="6"/>
  <c r="AU174" i="6"/>
  <c r="X176" i="6"/>
  <c r="AB176" i="6"/>
  <c r="AJ276" i="6"/>
  <c r="AR276" i="6"/>
  <c r="BC176" i="6"/>
  <c r="Q176" i="6"/>
  <c r="AK277" i="6"/>
  <c r="AO277" i="6"/>
  <c r="AS277" i="6"/>
  <c r="AZ277" i="6"/>
  <c r="BD176" i="6"/>
  <c r="N177" i="6"/>
  <c r="R278" i="6"/>
  <c r="V278" i="6"/>
  <c r="AD177" i="6"/>
  <c r="AD278" i="6"/>
  <c r="AH177" i="6"/>
  <c r="AL177" i="6"/>
  <c r="AP177" i="6"/>
  <c r="AP278" i="6"/>
  <c r="AP178" i="6"/>
  <c r="AT177" i="6"/>
  <c r="AT278" i="6"/>
  <c r="AT178" i="6"/>
  <c r="AX177" i="6"/>
  <c r="BA278" i="6"/>
  <c r="BE278" i="6"/>
  <c r="O279" i="6"/>
  <c r="S178" i="6"/>
  <c r="W279" i="6"/>
  <c r="AA279" i="6"/>
  <c r="AI179" i="6"/>
  <c r="AQ279" i="6"/>
  <c r="BB179" i="6"/>
  <c r="BF279" i="6"/>
  <c r="P280" i="6"/>
  <c r="P179" i="6"/>
  <c r="X280" i="6"/>
  <c r="AN280" i="6"/>
  <c r="BC179" i="6"/>
  <c r="M181" i="6"/>
  <c r="Q181" i="6"/>
  <c r="U181" i="6"/>
  <c r="Y181" i="6"/>
  <c r="AC181" i="6"/>
  <c r="AG181" i="6"/>
  <c r="AK181" i="6"/>
  <c r="AO181" i="6"/>
  <c r="AS181" i="6"/>
  <c r="AW181" i="6"/>
  <c r="N182" i="6"/>
  <c r="N282" i="6"/>
  <c r="R182" i="6"/>
  <c r="R282" i="6"/>
  <c r="V181" i="6"/>
  <c r="V282" i="6"/>
  <c r="Z182" i="6"/>
  <c r="Z181" i="6"/>
  <c r="Z282" i="6"/>
  <c r="AD282" i="6"/>
  <c r="AD182" i="6"/>
  <c r="AH182" i="6"/>
  <c r="AH282" i="6"/>
  <c r="AL181" i="6"/>
  <c r="AL282" i="6"/>
  <c r="AP181" i="6"/>
  <c r="AP182" i="6"/>
  <c r="AP282" i="6"/>
  <c r="AT282" i="6"/>
  <c r="AT182" i="6"/>
  <c r="AX182" i="6"/>
  <c r="AX282" i="6"/>
  <c r="BA181" i="6"/>
  <c r="BA182" i="6"/>
  <c r="BA282" i="6"/>
  <c r="BE282" i="6"/>
  <c r="BE182" i="6"/>
  <c r="O183" i="6"/>
  <c r="O283" i="6"/>
  <c r="S283" i="6"/>
  <c r="W183" i="6"/>
  <c r="W283" i="6"/>
  <c r="AA183" i="6"/>
  <c r="AA283" i="6"/>
  <c r="AE283" i="6"/>
  <c r="AI183" i="6"/>
  <c r="AI283" i="6"/>
  <c r="AM283" i="6"/>
  <c r="AM183" i="6"/>
  <c r="AQ183" i="6"/>
  <c r="AQ283" i="6"/>
  <c r="AU283" i="6"/>
  <c r="AY183" i="6"/>
  <c r="AY283" i="6"/>
  <c r="BB283" i="6"/>
  <c r="BB183" i="6"/>
  <c r="BF183" i="6"/>
  <c r="BF283" i="6"/>
  <c r="M285" i="6"/>
  <c r="M184" i="6"/>
  <c r="Q184" i="6"/>
  <c r="Q285" i="6"/>
  <c r="U285" i="6"/>
  <c r="Y184" i="6"/>
  <c r="Y285" i="6"/>
  <c r="AC184" i="6"/>
  <c r="AC285" i="6"/>
  <c r="AG285" i="6"/>
  <c r="AK184" i="6"/>
  <c r="AK285" i="6"/>
  <c r="AO184" i="6"/>
  <c r="AO185" i="6"/>
  <c r="AO285" i="6"/>
  <c r="AS185" i="6"/>
  <c r="AS184" i="6"/>
  <c r="AS285" i="6"/>
  <c r="AW285" i="6"/>
  <c r="AW184" i="6"/>
  <c r="AZ185" i="6"/>
  <c r="AZ184" i="6"/>
  <c r="BD184" i="6"/>
  <c r="BD185" i="6"/>
  <c r="N185" i="6"/>
  <c r="R186" i="6"/>
  <c r="R185" i="6"/>
  <c r="V186" i="6"/>
  <c r="V185" i="6"/>
  <c r="Z186" i="6"/>
  <c r="Z185" i="6"/>
  <c r="AD185" i="6"/>
  <c r="AD186" i="6"/>
  <c r="AH186" i="6"/>
  <c r="AH185" i="6"/>
  <c r="AL186" i="6"/>
  <c r="AP186" i="6"/>
  <c r="AT186" i="6"/>
  <c r="AX186" i="6"/>
  <c r="BE186" i="6"/>
  <c r="O187" i="6"/>
  <c r="S187" i="6"/>
  <c r="W187" i="6"/>
  <c r="AA187" i="6"/>
  <c r="AE187" i="6"/>
  <c r="AI187" i="6"/>
  <c r="AM187" i="6"/>
  <c r="AQ187" i="6"/>
  <c r="AU187" i="6"/>
  <c r="AY187" i="6"/>
  <c r="BB187" i="6"/>
  <c r="BF187" i="6"/>
  <c r="P187" i="6"/>
  <c r="X187" i="6"/>
  <c r="AB187" i="6"/>
  <c r="AF187" i="6"/>
  <c r="AN187" i="6"/>
  <c r="AR187" i="6"/>
  <c r="AV187" i="6"/>
  <c r="BC187" i="6"/>
  <c r="BG114" i="6"/>
  <c r="BG131" i="6"/>
  <c r="BG133" i="6"/>
  <c r="BG245" i="6"/>
  <c r="BG162" i="6"/>
  <c r="BG164" i="6"/>
  <c r="BG166" i="6"/>
  <c r="BG267" i="6"/>
  <c r="BG269" i="6"/>
  <c r="BG174" i="6"/>
  <c r="BG277" i="6"/>
  <c r="BG177" i="6"/>
  <c r="BG283" i="6"/>
  <c r="BG186" i="6"/>
  <c r="BG287" i="6"/>
  <c r="BG187" i="6"/>
  <c r="X260" i="6"/>
  <c r="AL158" i="6"/>
  <c r="AW157" i="6"/>
  <c r="N258" i="6"/>
  <c r="P164" i="6"/>
  <c r="AC161" i="6"/>
  <c r="BE162" i="6"/>
  <c r="BE174" i="6"/>
  <c r="AI174" i="6"/>
  <c r="AB167" i="6"/>
  <c r="AY175" i="6"/>
  <c r="AL165" i="6"/>
  <c r="U261" i="6"/>
  <c r="AU154" i="6"/>
  <c r="AN171" i="6"/>
  <c r="AB276" i="6"/>
  <c r="P264" i="6"/>
  <c r="BG167" i="6"/>
  <c r="U273" i="6"/>
  <c r="AN164" i="6"/>
  <c r="AN260" i="6"/>
  <c r="AF256" i="6"/>
  <c r="O271" i="6"/>
  <c r="AL266" i="6"/>
  <c r="BD173" i="6"/>
  <c r="P284" i="6"/>
  <c r="T284" i="6"/>
  <c r="X284" i="6"/>
  <c r="AB284" i="6"/>
  <c r="AF284" i="6"/>
  <c r="AJ284" i="6"/>
  <c r="AN284" i="6"/>
  <c r="AR284" i="6"/>
  <c r="AV284" i="6"/>
  <c r="BC284" i="6"/>
  <c r="S183" i="6"/>
  <c r="T187" i="6"/>
  <c r="Z165" i="6"/>
  <c r="AZ164" i="6"/>
  <c r="O275" i="6"/>
  <c r="AZ273" i="6"/>
  <c r="AC265" i="6"/>
  <c r="AA167" i="6"/>
  <c r="BG108" i="6"/>
  <c r="U160" i="6"/>
  <c r="AT262" i="6"/>
  <c r="AN276" i="6"/>
  <c r="BF259" i="6"/>
  <c r="AK261" i="6"/>
  <c r="P256" i="6"/>
  <c r="U168" i="6"/>
  <c r="AP270" i="6"/>
  <c r="O163" i="6"/>
  <c r="AT161" i="6"/>
  <c r="AU170" i="6"/>
  <c r="AJ168" i="6"/>
  <c r="AL182" i="6"/>
  <c r="AE183" i="6"/>
  <c r="N186" i="6"/>
  <c r="BA186" i="6"/>
  <c r="BH105" i="2"/>
  <c r="BH267" i="2"/>
  <c r="BH166" i="2"/>
  <c r="BH168" i="2"/>
  <c r="AU170" i="2"/>
  <c r="AU169" i="2"/>
  <c r="G285" i="2"/>
  <c r="G181" i="2"/>
  <c r="Q181" i="2"/>
  <c r="Y285" i="2"/>
  <c r="Y181" i="2"/>
  <c r="AG181" i="2"/>
  <c r="AO285" i="2"/>
  <c r="AO181" i="2"/>
  <c r="AW181" i="2"/>
  <c r="BD285" i="2"/>
  <c r="BD181" i="2"/>
  <c r="BH281" i="2"/>
  <c r="E182" i="2"/>
  <c r="E282" i="2"/>
  <c r="O182" i="2"/>
  <c r="O282" i="2"/>
  <c r="S282" i="2"/>
  <c r="W182" i="2"/>
  <c r="W282" i="2"/>
  <c r="AE182" i="2"/>
  <c r="AE282" i="2"/>
  <c r="AI282" i="2"/>
  <c r="AM182" i="2"/>
  <c r="AM282" i="2"/>
  <c r="AU182" i="2"/>
  <c r="AU282" i="2"/>
  <c r="AY182" i="2"/>
  <c r="AY282" i="2"/>
  <c r="AS183" i="2"/>
  <c r="AS182" i="2"/>
  <c r="AS283" i="2"/>
  <c r="BD183" i="2"/>
  <c r="BD182" i="2"/>
  <c r="BH182" i="2"/>
  <c r="BH283" i="2"/>
  <c r="O184" i="2"/>
  <c r="O183" i="2"/>
  <c r="AE184" i="2"/>
  <c r="AE183" i="2"/>
  <c r="Q185" i="2"/>
  <c r="Q184" i="2"/>
  <c r="AG185" i="2"/>
  <c r="AG184" i="2"/>
  <c r="AW185" i="2"/>
  <c r="AW184" i="2"/>
  <c r="E290" i="4"/>
  <c r="E185" i="2"/>
  <c r="E286" i="2"/>
  <c r="O286" i="2"/>
  <c r="O186" i="2"/>
  <c r="S186" i="2"/>
  <c r="S286" i="2"/>
  <c r="S185" i="2"/>
  <c r="W290" i="4"/>
  <c r="W185" i="2"/>
  <c r="W286" i="2"/>
  <c r="AE286" i="2"/>
  <c r="AE186" i="2"/>
  <c r="AI186" i="2"/>
  <c r="AI286" i="2"/>
  <c r="AI185" i="2"/>
  <c r="AM290" i="4"/>
  <c r="AM185" i="2"/>
  <c r="AM286" i="2"/>
  <c r="AU290" i="4"/>
  <c r="AU286" i="2"/>
  <c r="AU186" i="2"/>
  <c r="AY186" i="2"/>
  <c r="AY286" i="2"/>
  <c r="AY185" i="2"/>
  <c r="BB290" i="4"/>
  <c r="BB185" i="2"/>
  <c r="BB286" i="2"/>
  <c r="G186" i="2"/>
  <c r="G287" i="2"/>
  <c r="M186" i="2"/>
  <c r="M287" i="2"/>
  <c r="Y186" i="2"/>
  <c r="Y287" i="2"/>
  <c r="AC186" i="2"/>
  <c r="AC287" i="2"/>
  <c r="AO186" i="2"/>
  <c r="AO287" i="2"/>
  <c r="AS186" i="2"/>
  <c r="AS287" i="2"/>
  <c r="BD186" i="2"/>
  <c r="BD287" i="2"/>
  <c r="I187" i="2"/>
  <c r="I288" i="2"/>
  <c r="O187" i="2"/>
  <c r="O288" i="2"/>
  <c r="AA187" i="2"/>
  <c r="AA288" i="2"/>
  <c r="AE187" i="2"/>
  <c r="AE288" i="2"/>
  <c r="AQ187" i="2"/>
  <c r="AQ288" i="2"/>
  <c r="AU187" i="2"/>
  <c r="AU288" i="2"/>
  <c r="BF187" i="2"/>
  <c r="BF288" i="2"/>
  <c r="BH283" i="3"/>
  <c r="BH182" i="3"/>
  <c r="BH279" i="3"/>
  <c r="BH179" i="3"/>
  <c r="BH275" i="3"/>
  <c r="BH174" i="3"/>
  <c r="BH271" i="3"/>
  <c r="BH171" i="3"/>
  <c r="BH150" i="3"/>
  <c r="BH151" i="3"/>
  <c r="BH251" i="3"/>
  <c r="BH247" i="3"/>
  <c r="BH146" i="3"/>
  <c r="BH147" i="3"/>
  <c r="BH243" i="3"/>
  <c r="BH235" i="3"/>
  <c r="BH134" i="3"/>
  <c r="BH231" i="3"/>
  <c r="BH130" i="3"/>
  <c r="BH122" i="3"/>
  <c r="BH223" i="3"/>
  <c r="BH119" i="3"/>
  <c r="BH219" i="3"/>
  <c r="BH215" i="3"/>
  <c r="BH114" i="3"/>
  <c r="BH115" i="3"/>
  <c r="BH110" i="3"/>
  <c r="BH111" i="3"/>
  <c r="AF105" i="5"/>
  <c r="BH105" i="5"/>
  <c r="BH109" i="5"/>
  <c r="BH209" i="5"/>
  <c r="BH7" i="7"/>
  <c r="AT9" i="7"/>
  <c r="AX111" i="5"/>
  <c r="U212" i="5"/>
  <c r="BH213" i="5"/>
  <c r="BH113" i="5"/>
  <c r="W114" i="5"/>
  <c r="BG214" i="5"/>
  <c r="AZ117" i="5"/>
  <c r="BD116" i="5"/>
  <c r="BH15" i="7"/>
  <c r="BH116" i="5"/>
  <c r="BH117" i="5"/>
  <c r="AQ218" i="5"/>
  <c r="Z17" i="7"/>
  <c r="Q220" i="5"/>
  <c r="BH19" i="7"/>
  <c r="BH221" i="5"/>
  <c r="H223" i="5"/>
  <c r="AD123" i="5"/>
  <c r="G124" i="5"/>
  <c r="M123" i="5"/>
  <c r="BH125" i="5"/>
  <c r="BH23" i="7"/>
  <c r="BA228" i="5"/>
  <c r="BH229" i="5"/>
  <c r="W130" i="5"/>
  <c r="BH237" i="5"/>
  <c r="BH35" i="7"/>
  <c r="BH140" i="5"/>
  <c r="BH141" i="5"/>
  <c r="AU141" i="5"/>
  <c r="S146" i="5"/>
  <c r="AP147" i="5"/>
  <c r="AK148" i="5"/>
  <c r="AF148" i="5"/>
  <c r="BH249" i="5"/>
  <c r="BH47" i="7"/>
  <c r="I150" i="5"/>
  <c r="U155" i="5"/>
  <c r="BA156" i="5"/>
  <c r="BH55" i="7"/>
  <c r="BH157" i="5"/>
  <c r="BH156" i="5"/>
  <c r="H259" i="5"/>
  <c r="R158" i="5"/>
  <c r="AY162" i="5"/>
  <c r="AW264" i="5"/>
  <c r="BA264" i="5"/>
  <c r="BH165" i="5"/>
  <c r="AW272" i="5"/>
  <c r="BH269" i="5"/>
  <c r="BH67" i="7"/>
  <c r="BH168" i="5"/>
  <c r="BH273" i="5"/>
  <c r="BG170" i="5"/>
  <c r="BH171" i="5"/>
  <c r="BH272" i="5"/>
  <c r="BH172" i="5"/>
  <c r="BH70" i="7"/>
  <c r="BH175" i="5"/>
  <c r="BH276" i="5"/>
  <c r="BH78" i="7"/>
  <c r="BH280" i="5"/>
  <c r="E181" i="5"/>
  <c r="O181" i="5"/>
  <c r="W181" i="5"/>
  <c r="AE181" i="5"/>
  <c r="AM181" i="5"/>
  <c r="AU181" i="5"/>
  <c r="BC181" i="5"/>
  <c r="BG181" i="5"/>
  <c r="D181" i="5"/>
  <c r="D80" i="7"/>
  <c r="D282" i="5"/>
  <c r="H80" i="7"/>
  <c r="H181" i="5"/>
  <c r="H182" i="5"/>
  <c r="H282" i="5"/>
  <c r="N181" i="5"/>
  <c r="N282" i="5"/>
  <c r="R80" i="7"/>
  <c r="R181" i="5"/>
  <c r="R182" i="5"/>
  <c r="R282" i="5"/>
  <c r="V181" i="5"/>
  <c r="V282" i="5"/>
  <c r="Z80" i="7"/>
  <c r="Z181" i="5"/>
  <c r="Z182" i="5"/>
  <c r="Z282" i="5"/>
  <c r="AD181" i="5"/>
  <c r="AD282" i="5"/>
  <c r="AH80" i="7"/>
  <c r="AH181" i="5"/>
  <c r="AH182" i="5"/>
  <c r="AH282" i="5"/>
  <c r="AL181" i="5"/>
  <c r="AL282" i="5"/>
  <c r="AP80" i="7"/>
  <c r="AP181" i="7" s="1"/>
  <c r="AP181" i="5"/>
  <c r="AP182" i="5"/>
  <c r="AP282" i="5"/>
  <c r="AT181" i="5"/>
  <c r="AT282" i="5"/>
  <c r="AX80" i="7"/>
  <c r="AX181" i="5"/>
  <c r="AX182" i="5"/>
  <c r="AX282" i="5"/>
  <c r="BB182" i="5"/>
  <c r="BB80" i="7"/>
  <c r="BB282" i="5"/>
  <c r="BF182" i="5"/>
  <c r="BF181" i="5"/>
  <c r="BF282" i="5"/>
  <c r="C81" i="7"/>
  <c r="C182" i="5"/>
  <c r="C283" i="5"/>
  <c r="G182" i="5"/>
  <c r="G183" i="5"/>
  <c r="G283" i="5"/>
  <c r="M81" i="7"/>
  <c r="M182" i="5"/>
  <c r="M283" i="5"/>
  <c r="Q182" i="5"/>
  <c r="Q183" i="5"/>
  <c r="Q283" i="5"/>
  <c r="U81" i="7"/>
  <c r="U182" i="5"/>
  <c r="U283" i="5"/>
  <c r="Y182" i="5"/>
  <c r="Y183" i="5"/>
  <c r="Y283" i="5"/>
  <c r="AC81" i="7"/>
  <c r="AC182" i="5"/>
  <c r="AC283" i="5"/>
  <c r="AG182" i="5"/>
  <c r="AG183" i="5"/>
  <c r="AG283" i="5"/>
  <c r="AK81" i="7"/>
  <c r="AK182" i="5"/>
  <c r="AK283" i="5"/>
  <c r="AO182" i="5"/>
  <c r="AO183" i="5"/>
  <c r="AO283" i="5"/>
  <c r="AS81" i="7"/>
  <c r="AS182" i="5"/>
  <c r="AS283" i="5"/>
  <c r="AW182" i="5"/>
  <c r="AW183" i="5"/>
  <c r="AW283" i="5"/>
  <c r="BA183" i="5"/>
  <c r="BA283" i="5"/>
  <c r="BE183" i="5"/>
  <c r="BE182" i="5"/>
  <c r="BE283" i="5"/>
  <c r="B183" i="5"/>
  <c r="B284" i="5"/>
  <c r="B82" i="7"/>
  <c r="F82" i="7"/>
  <c r="F183" i="5"/>
  <c r="F284" i="5"/>
  <c r="F184" i="5"/>
  <c r="L183" i="5"/>
  <c r="L82" i="7"/>
  <c r="L284" i="5"/>
  <c r="P82" i="7"/>
  <c r="P183" i="5"/>
  <c r="P284" i="5"/>
  <c r="P184" i="5"/>
  <c r="T183" i="5"/>
  <c r="T82" i="7"/>
  <c r="T284" i="5"/>
  <c r="X82" i="7"/>
  <c r="X183" i="5"/>
  <c r="X284" i="5"/>
  <c r="X184" i="5"/>
  <c r="AB183" i="5"/>
  <c r="AB82" i="7"/>
  <c r="AB284" i="5"/>
  <c r="AF82" i="7"/>
  <c r="AF183" i="5"/>
  <c r="AF284" i="5"/>
  <c r="AF184" i="5"/>
  <c r="AJ183" i="5"/>
  <c r="AJ82" i="7"/>
  <c r="AJ284" i="5"/>
  <c r="AN82" i="7"/>
  <c r="AN183" i="5"/>
  <c r="AN284" i="5"/>
  <c r="AN184" i="5"/>
  <c r="AR183" i="5"/>
  <c r="AR82" i="7"/>
  <c r="AR284" i="5"/>
  <c r="AV82" i="7"/>
  <c r="AV183" i="5"/>
  <c r="AV284" i="5"/>
  <c r="AV184" i="5"/>
  <c r="AZ184" i="5"/>
  <c r="AZ82" i="7"/>
  <c r="AZ284" i="5"/>
  <c r="BD184" i="5"/>
  <c r="BD284" i="5"/>
  <c r="BD183" i="5"/>
  <c r="BH184" i="5"/>
  <c r="BH183" i="5"/>
  <c r="E184" i="5"/>
  <c r="E185" i="5"/>
  <c r="I83" i="7"/>
  <c r="I184" i="5"/>
  <c r="O184" i="5"/>
  <c r="O185" i="5"/>
  <c r="S83" i="7"/>
  <c r="S184" i="5"/>
  <c r="W184" i="5"/>
  <c r="W185" i="5"/>
  <c r="AA83" i="7"/>
  <c r="AA184" i="5"/>
  <c r="AE184" i="5"/>
  <c r="AE185" i="5"/>
  <c r="AI83" i="7"/>
  <c r="AI184" i="5"/>
  <c r="AM184" i="5"/>
  <c r="AM185" i="5"/>
  <c r="AQ83" i="7"/>
  <c r="AQ184" i="5"/>
  <c r="AU184" i="5"/>
  <c r="AU185" i="5"/>
  <c r="AY83" i="7"/>
  <c r="AY184" i="5"/>
  <c r="BC185" i="5"/>
  <c r="BC285" i="5"/>
  <c r="BC184" i="5"/>
  <c r="BG185" i="5"/>
  <c r="BG285" i="5"/>
  <c r="BG83" i="7"/>
  <c r="D185" i="5"/>
  <c r="H84" i="7"/>
  <c r="H290" i="7" s="1"/>
  <c r="H185" i="5"/>
  <c r="H186" i="5"/>
  <c r="N185" i="5"/>
  <c r="N84" i="7"/>
  <c r="N290" i="7" s="1"/>
  <c r="R84" i="7"/>
  <c r="R290" i="7" s="1"/>
  <c r="R185" i="5"/>
  <c r="R186" i="5"/>
  <c r="V185" i="5"/>
  <c r="V84" i="7"/>
  <c r="Z84" i="7"/>
  <c r="Z290" i="7" s="1"/>
  <c r="Z185" i="5"/>
  <c r="Z186" i="5"/>
  <c r="AD185" i="5"/>
  <c r="AD84" i="7"/>
  <c r="AH84" i="7"/>
  <c r="AH290" i="7" s="1"/>
  <c r="AH185" i="5"/>
  <c r="AH186" i="5"/>
  <c r="AL185" i="5"/>
  <c r="AP185" i="5"/>
  <c r="AP186" i="5"/>
  <c r="AT84" i="7"/>
  <c r="AT290" i="7" s="1"/>
  <c r="AT185" i="5"/>
  <c r="AX185" i="5"/>
  <c r="AX186" i="5"/>
  <c r="BB186" i="5"/>
  <c r="BB84" i="7"/>
  <c r="BB290" i="7" s="1"/>
  <c r="BB286" i="5"/>
  <c r="BF186" i="5"/>
  <c r="BF185" i="5"/>
  <c r="BF286" i="5"/>
  <c r="C85" i="7"/>
  <c r="C291" i="7" s="1"/>
  <c r="C186" i="5"/>
  <c r="G186" i="5"/>
  <c r="G187" i="5"/>
  <c r="M186" i="5"/>
  <c r="Q85" i="7"/>
  <c r="Q291" i="7" s="1"/>
  <c r="Q186" i="5"/>
  <c r="Q187" i="5"/>
  <c r="U186" i="5"/>
  <c r="Y85" i="7"/>
  <c r="Y291" i="7" s="1"/>
  <c r="Y186" i="5"/>
  <c r="Y187" i="5"/>
  <c r="AC186" i="5"/>
  <c r="AG186" i="5"/>
  <c r="AG187" i="5"/>
  <c r="AG85" i="7"/>
  <c r="AG291" i="7" s="1"/>
  <c r="AK85" i="7"/>
  <c r="AK291" i="7" s="1"/>
  <c r="AK186" i="5"/>
  <c r="AO186" i="5"/>
  <c r="AO187" i="5"/>
  <c r="AO85" i="7"/>
  <c r="AS186" i="5"/>
  <c r="AW85" i="7"/>
  <c r="AW291" i="7" s="1"/>
  <c r="AW186" i="5"/>
  <c r="AW187" i="5"/>
  <c r="BA187" i="5"/>
  <c r="BA287" i="5"/>
  <c r="BE187" i="5"/>
  <c r="BE186" i="5"/>
  <c r="BE287" i="5"/>
  <c r="B86" i="7"/>
  <c r="B187" i="5"/>
  <c r="F187" i="5"/>
  <c r="F86" i="7"/>
  <c r="L187" i="5"/>
  <c r="P86" i="7"/>
  <c r="P187" i="5"/>
  <c r="T187" i="5"/>
  <c r="T86" i="7"/>
  <c r="X187" i="5"/>
  <c r="AB86" i="7"/>
  <c r="AB187" i="5"/>
  <c r="AF187" i="5"/>
  <c r="AJ187" i="5"/>
  <c r="AJ86" i="7"/>
  <c r="AN86" i="7"/>
  <c r="AN187" i="5"/>
  <c r="AR187" i="5"/>
  <c r="AV187" i="5"/>
  <c r="AZ86" i="7"/>
  <c r="AZ288" i="5"/>
  <c r="BD288" i="5"/>
  <c r="BD86" i="7"/>
  <c r="BD187" i="5"/>
  <c r="BH288" i="5"/>
  <c r="BH187" i="5"/>
  <c r="BH233" i="2"/>
  <c r="BH249" i="2"/>
  <c r="BH265" i="2"/>
  <c r="AS275" i="2"/>
  <c r="I282" i="2"/>
  <c r="AA282" i="2"/>
  <c r="AQ282" i="2"/>
  <c r="BB282" i="2"/>
  <c r="BF282" i="2"/>
  <c r="M283" i="2"/>
  <c r="Q283" i="2"/>
  <c r="AC283" i="2"/>
  <c r="AG283" i="2"/>
  <c r="AW283" i="2"/>
  <c r="I286" i="2"/>
  <c r="AA286" i="2"/>
  <c r="AQ286" i="2"/>
  <c r="BF286" i="2"/>
  <c r="BH245" i="5"/>
  <c r="BD249" i="2"/>
  <c r="AE270" i="2"/>
  <c r="AG271" i="2"/>
  <c r="AA240" i="2"/>
  <c r="H9" i="7"/>
  <c r="AY280" i="2"/>
  <c r="AE260" i="2"/>
  <c r="AR117" i="5"/>
  <c r="E122" i="5"/>
  <c r="AO132" i="5"/>
  <c r="BD283" i="2"/>
  <c r="U287" i="2"/>
  <c r="AZ287" i="2"/>
  <c r="C181" i="2"/>
  <c r="AI182" i="2"/>
  <c r="AZ182" i="2"/>
  <c r="M184" i="2"/>
  <c r="AC184" i="2"/>
  <c r="AS184" i="2"/>
  <c r="I185" i="2"/>
  <c r="AA185" i="2"/>
  <c r="AQ185" i="2"/>
  <c r="BF185" i="2"/>
  <c r="E186" i="2"/>
  <c r="W186" i="2"/>
  <c r="AM186" i="2"/>
  <c r="BB186" i="2"/>
  <c r="M187" i="2"/>
  <c r="AC187" i="2"/>
  <c r="AS187" i="2"/>
  <c r="BH11" i="7"/>
  <c r="BH255" i="3"/>
  <c r="BH178" i="3"/>
  <c r="D185" i="6"/>
  <c r="C186" i="6"/>
  <c r="B187" i="6"/>
  <c r="E187" i="6"/>
  <c r="I187" i="6"/>
  <c r="BF181" i="6"/>
  <c r="P181" i="6"/>
  <c r="T181" i="6"/>
  <c r="X182" i="6"/>
  <c r="X181" i="6"/>
  <c r="AB181" i="6"/>
  <c r="AF181" i="6"/>
  <c r="AJ181" i="6"/>
  <c r="AN182" i="6"/>
  <c r="AN181" i="6"/>
  <c r="AR181" i="6"/>
  <c r="AV181" i="6"/>
  <c r="BC182" i="6"/>
  <c r="M182" i="6"/>
  <c r="Q183" i="6"/>
  <c r="AC182" i="6"/>
  <c r="AG183" i="6"/>
  <c r="AS182" i="6"/>
  <c r="AW183" i="6"/>
  <c r="N184" i="6"/>
  <c r="V183" i="6"/>
  <c r="AD184" i="6"/>
  <c r="AL183" i="6"/>
  <c r="AT184" i="6"/>
  <c r="BA183" i="6"/>
  <c r="S185" i="6"/>
  <c r="S184" i="6"/>
  <c r="AI185" i="6"/>
  <c r="AI184" i="6"/>
  <c r="AY185" i="6"/>
  <c r="AY184" i="6"/>
  <c r="P186" i="6"/>
  <c r="X185" i="6"/>
  <c r="AN186" i="6"/>
  <c r="AN185" i="6"/>
  <c r="AV186" i="6"/>
  <c r="BC186" i="6"/>
  <c r="BC185" i="6"/>
  <c r="M187" i="6"/>
  <c r="Q187" i="6"/>
  <c r="U187" i="6"/>
  <c r="U186" i="6"/>
  <c r="Y187" i="6"/>
  <c r="AC187" i="6"/>
  <c r="AC186" i="6"/>
  <c r="AG187" i="6"/>
  <c r="AK187" i="6"/>
  <c r="AK186" i="6"/>
  <c r="AO187" i="6"/>
  <c r="AS187" i="6"/>
  <c r="AS186" i="6"/>
  <c r="AW187" i="6"/>
  <c r="AZ187" i="6"/>
  <c r="AZ186" i="6"/>
  <c r="BD187" i="6"/>
  <c r="BH214" i="2"/>
  <c r="BH220" i="2"/>
  <c r="BH270" i="2"/>
  <c r="BH272" i="2"/>
  <c r="BH276" i="2"/>
  <c r="BH175" i="2"/>
  <c r="BH179" i="2"/>
  <c r="BH288" i="2"/>
  <c r="BH187" i="2"/>
  <c r="BH153" i="3"/>
  <c r="BH249" i="3"/>
  <c r="BH149" i="3"/>
  <c r="BH133" i="3"/>
  <c r="BH132" i="3"/>
  <c r="BH129" i="3"/>
  <c r="BH229" i="3"/>
  <c r="BH211" i="5"/>
  <c r="BH215" i="5"/>
  <c r="BH13" i="7"/>
  <c r="BH122" i="5"/>
  <c r="BH25" i="7"/>
  <c r="BH227" i="5"/>
  <c r="BH29" i="7"/>
  <c r="BH131" i="5"/>
  <c r="BH135" i="5"/>
  <c r="BH235" i="5"/>
  <c r="BH243" i="5"/>
  <c r="BH41" i="7"/>
  <c r="BH147" i="5"/>
  <c r="BH247" i="5"/>
  <c r="BH49" i="7"/>
  <c r="BH251" i="7" s="1"/>
  <c r="BH150" i="5"/>
  <c r="BH151" i="5"/>
  <c r="BH255" i="5"/>
  <c r="BH163" i="5"/>
  <c r="BH263" i="5"/>
  <c r="BH267" i="5"/>
  <c r="BH271" i="5"/>
  <c r="BH174" i="5"/>
  <c r="BH278" i="5"/>
  <c r="BH177" i="5"/>
  <c r="BA181" i="5"/>
  <c r="BE181" i="5"/>
  <c r="B80" i="7"/>
  <c r="B181" i="5"/>
  <c r="F181" i="5"/>
  <c r="L181" i="5"/>
  <c r="L80" i="7"/>
  <c r="P181" i="5"/>
  <c r="T80" i="7"/>
  <c r="T181" i="5"/>
  <c r="X181" i="5"/>
  <c r="AB181" i="5"/>
  <c r="AB80" i="7"/>
  <c r="AF181" i="5"/>
  <c r="AJ80" i="7"/>
  <c r="AJ181" i="5"/>
  <c r="AN181" i="5"/>
  <c r="AR181" i="5"/>
  <c r="AR80" i="7"/>
  <c r="AV181" i="5"/>
  <c r="AZ182" i="5"/>
  <c r="BD182" i="5"/>
  <c r="BH182" i="5"/>
  <c r="E182" i="5"/>
  <c r="I81" i="7"/>
  <c r="I182" i="5"/>
  <c r="O182" i="5"/>
  <c r="S182" i="5"/>
  <c r="S81" i="7"/>
  <c r="W182" i="5"/>
  <c r="AA81" i="7"/>
  <c r="AA182" i="5"/>
  <c r="AE182" i="5"/>
  <c r="AI182" i="5"/>
  <c r="AI81" i="7"/>
  <c r="AM182" i="5"/>
  <c r="AQ81" i="7"/>
  <c r="AQ182" i="5"/>
  <c r="AU182" i="5"/>
  <c r="AY182" i="5"/>
  <c r="AY81" i="7"/>
  <c r="BC81" i="7"/>
  <c r="BC183" i="5"/>
  <c r="BG183" i="5"/>
  <c r="D183" i="5"/>
  <c r="H183" i="5"/>
  <c r="H82" i="7"/>
  <c r="N183" i="5"/>
  <c r="R82" i="7"/>
  <c r="R183" i="5"/>
  <c r="V183" i="5"/>
  <c r="Z183" i="5"/>
  <c r="Z82" i="7"/>
  <c r="AD183" i="5"/>
  <c r="AH82" i="7"/>
  <c r="AH183" i="5"/>
  <c r="AL183" i="5"/>
  <c r="AP183" i="5"/>
  <c r="AP82" i="7"/>
  <c r="AT183" i="5"/>
  <c r="AX82" i="7"/>
  <c r="AX183" i="5"/>
  <c r="BB184" i="5"/>
  <c r="BF184" i="5"/>
  <c r="C83" i="7"/>
  <c r="C184" i="5"/>
  <c r="G184" i="5"/>
  <c r="G83" i="7"/>
  <c r="M184" i="5"/>
  <c r="Q83" i="7"/>
  <c r="Q184" i="5"/>
  <c r="U184" i="5"/>
  <c r="Y184" i="5"/>
  <c r="Y83" i="7"/>
  <c r="AC184" i="5"/>
  <c r="AG83" i="7"/>
  <c r="AG184" i="5"/>
  <c r="AK184" i="5"/>
  <c r="AO184" i="5"/>
  <c r="AO83" i="7"/>
  <c r="AS184" i="5"/>
  <c r="AW83" i="7"/>
  <c r="AW184" i="5"/>
  <c r="BA83" i="7"/>
  <c r="BA185" i="5"/>
  <c r="BE185" i="5"/>
  <c r="B185" i="5"/>
  <c r="B84" i="7"/>
  <c r="B290" i="7" s="1"/>
  <c r="F185" i="5"/>
  <c r="L84" i="7"/>
  <c r="L185" i="5"/>
  <c r="P185" i="5"/>
  <c r="T185" i="5"/>
  <c r="T84" i="7"/>
  <c r="T290" i="7" s="1"/>
  <c r="X185" i="5"/>
  <c r="AB84" i="7"/>
  <c r="AB290" i="7" s="1"/>
  <c r="AB185" i="5"/>
  <c r="AF185" i="5"/>
  <c r="AJ185" i="5"/>
  <c r="AJ84" i="7"/>
  <c r="AJ290" i="7" s="1"/>
  <c r="AN84" i="7"/>
  <c r="AN290" i="7" s="1"/>
  <c r="AN185" i="5"/>
  <c r="AR185" i="5"/>
  <c r="AV185" i="5"/>
  <c r="AV84" i="7"/>
  <c r="AZ186" i="5"/>
  <c r="BD186" i="5"/>
  <c r="BH286" i="5"/>
  <c r="BH186" i="5"/>
  <c r="E186" i="5"/>
  <c r="I186" i="5"/>
  <c r="I85" i="7"/>
  <c r="O85" i="7"/>
  <c r="O291" i="7" s="1"/>
  <c r="O186" i="5"/>
  <c r="S186" i="5"/>
  <c r="W186" i="5"/>
  <c r="W85" i="7"/>
  <c r="W291" i="7" s="1"/>
  <c r="AA186" i="5"/>
  <c r="AE186" i="5"/>
  <c r="AI186" i="5"/>
  <c r="AI85" i="7"/>
  <c r="AI291" i="7" s="1"/>
  <c r="AM186" i="5"/>
  <c r="AQ85" i="7"/>
  <c r="AQ291" i="7" s="1"/>
  <c r="AQ186" i="5"/>
  <c r="AU186" i="5"/>
  <c r="AU85" i="7"/>
  <c r="AU291" i="7" s="1"/>
  <c r="AY186" i="5"/>
  <c r="BC187" i="5"/>
  <c r="BG187" i="5"/>
  <c r="D187" i="5"/>
  <c r="D86" i="7"/>
  <c r="H187" i="5"/>
  <c r="N187" i="5"/>
  <c r="R187" i="5"/>
  <c r="R86" i="7"/>
  <c r="V187" i="5"/>
  <c r="Z187" i="5"/>
  <c r="AD187" i="5"/>
  <c r="AD86" i="7"/>
  <c r="AH86" i="7"/>
  <c r="AH187" i="5"/>
  <c r="AL187" i="5"/>
  <c r="AP187" i="5"/>
  <c r="AP86" i="7"/>
  <c r="AT86" i="7"/>
  <c r="AT187" i="5"/>
  <c r="AX187" i="5"/>
  <c r="AX86" i="7"/>
  <c r="BH222" i="2"/>
  <c r="BH224" i="2"/>
  <c r="BH226" i="2"/>
  <c r="BH228" i="2"/>
  <c r="BH230" i="2"/>
  <c r="BH232" i="2"/>
  <c r="BH248" i="2"/>
  <c r="BH250" i="2"/>
  <c r="BH252" i="2"/>
  <c r="BH254" i="2"/>
  <c r="BH264" i="2"/>
  <c r="BH266" i="2"/>
  <c r="BH268" i="2"/>
  <c r="BH185" i="2"/>
  <c r="AO184" i="3"/>
  <c r="O105" i="3"/>
  <c r="D106" i="3"/>
  <c r="Z106" i="3"/>
  <c r="W169" i="3"/>
  <c r="AV171" i="3"/>
  <c r="S173" i="3"/>
  <c r="AY172" i="3"/>
  <c r="W176" i="3"/>
  <c r="AA177" i="3"/>
  <c r="AI177" i="3"/>
  <c r="BE177" i="3"/>
  <c r="D181" i="3"/>
  <c r="N181" i="3"/>
  <c r="V181" i="3"/>
  <c r="AD181" i="3"/>
  <c r="AL181" i="3"/>
  <c r="AT181" i="3"/>
  <c r="BA181" i="3"/>
  <c r="C182" i="3"/>
  <c r="M182" i="3"/>
  <c r="U182" i="3"/>
  <c r="AC182" i="3"/>
  <c r="AK182" i="3"/>
  <c r="AS182" i="3"/>
  <c r="AZ182" i="3"/>
  <c r="B183" i="3"/>
  <c r="F183" i="3"/>
  <c r="P183" i="3"/>
  <c r="T183" i="3"/>
  <c r="X183" i="3"/>
  <c r="AF183" i="3"/>
  <c r="AJ183" i="3"/>
  <c r="AN183" i="3"/>
  <c r="AV183" i="3"/>
  <c r="BC183" i="3"/>
  <c r="E184" i="3"/>
  <c r="I290" i="4"/>
  <c r="O184" i="3"/>
  <c r="S290" i="4"/>
  <c r="AA290" i="4"/>
  <c r="AI290" i="4"/>
  <c r="AQ290" i="4"/>
  <c r="AU184" i="3"/>
  <c r="BB184" i="3"/>
  <c r="BF290" i="4"/>
  <c r="D185" i="3"/>
  <c r="H291" i="4"/>
  <c r="N185" i="3"/>
  <c r="R291" i="4"/>
  <c r="V185" i="3"/>
  <c r="Z291" i="4"/>
  <c r="AD185" i="3"/>
  <c r="AH291" i="4"/>
  <c r="AL185" i="3"/>
  <c r="AP291" i="4"/>
  <c r="AT185" i="3"/>
  <c r="AX291" i="4"/>
  <c r="BE291" i="4"/>
  <c r="F187" i="3"/>
  <c r="P187" i="3"/>
  <c r="X187" i="3"/>
  <c r="AF187" i="3"/>
  <c r="AN187" i="3"/>
  <c r="AV187" i="3"/>
  <c r="BC187" i="3"/>
  <c r="X163" i="2"/>
  <c r="F165" i="2"/>
  <c r="R168" i="2"/>
  <c r="N170" i="2"/>
  <c r="Z170" i="2"/>
  <c r="AP170" i="2"/>
  <c r="L171" i="2"/>
  <c r="P171" i="2"/>
  <c r="AB171" i="2"/>
  <c r="AT172" i="2"/>
  <c r="AX174" i="2"/>
  <c r="AV175" i="2"/>
  <c r="BC175" i="2"/>
  <c r="BA176" i="2"/>
  <c r="N178" i="2"/>
  <c r="AX178" i="2"/>
  <c r="B179" i="2"/>
  <c r="D180" i="2"/>
  <c r="B282" i="3"/>
  <c r="F282" i="3"/>
  <c r="L282" i="3"/>
  <c r="P282" i="3"/>
  <c r="T282" i="3"/>
  <c r="X282" i="3"/>
  <c r="AB282" i="3"/>
  <c r="AF282" i="3"/>
  <c r="AJ282" i="3"/>
  <c r="AN282" i="3"/>
  <c r="AR282" i="3"/>
  <c r="AV282" i="3"/>
  <c r="BC282" i="3"/>
  <c r="BG282" i="3"/>
  <c r="E283" i="3"/>
  <c r="I283" i="3"/>
  <c r="O283" i="3"/>
  <c r="S283" i="3"/>
  <c r="W283" i="3"/>
  <c r="AA283" i="3"/>
  <c r="AE283" i="3"/>
  <c r="AI283" i="3"/>
  <c r="AH283" i="7"/>
  <c r="AM273" i="3"/>
  <c r="D282" i="3"/>
  <c r="H282" i="3"/>
  <c r="N282" i="3"/>
  <c r="R282" i="3"/>
  <c r="V282" i="3"/>
  <c r="Z282" i="3"/>
  <c r="AD282" i="3"/>
  <c r="AH282" i="3"/>
  <c r="AL282" i="3"/>
  <c r="AP282" i="3"/>
  <c r="AT282" i="3"/>
  <c r="AX282" i="3"/>
  <c r="BA282" i="3"/>
  <c r="BE282" i="3"/>
  <c r="C283" i="3"/>
  <c r="G283" i="3"/>
  <c r="M283" i="3"/>
  <c r="Q283" i="3"/>
  <c r="U283" i="3"/>
  <c r="Y283" i="3"/>
  <c r="AC283" i="3"/>
  <c r="AG283" i="3"/>
  <c r="AK283" i="3"/>
  <c r="AS283" i="3"/>
  <c r="AZ283" i="3"/>
  <c r="B284" i="3"/>
  <c r="L284" i="3"/>
  <c r="T284" i="3"/>
  <c r="AB284" i="3"/>
  <c r="AJ284" i="3"/>
  <c r="AR284" i="3"/>
  <c r="BG284" i="3"/>
  <c r="I285" i="3"/>
  <c r="S285" i="3"/>
  <c r="AA285" i="3"/>
  <c r="AI285" i="3"/>
  <c r="AQ285" i="3"/>
  <c r="AY285" i="3"/>
  <c r="BF285" i="3"/>
  <c r="H286" i="3"/>
  <c r="R286" i="3"/>
  <c r="Z286" i="3"/>
  <c r="AH286" i="3"/>
  <c r="AP286" i="3"/>
  <c r="AX286" i="3"/>
  <c r="BE286" i="3"/>
  <c r="G287" i="3"/>
  <c r="Q287" i="3"/>
  <c r="Y287" i="3"/>
  <c r="AG287" i="3"/>
  <c r="AO287" i="3"/>
  <c r="AW287" i="3"/>
  <c r="BD287" i="3"/>
  <c r="F288" i="3"/>
  <c r="P288" i="3"/>
  <c r="X288" i="3"/>
  <c r="AF288" i="3"/>
  <c r="AN288" i="3"/>
  <c r="AV288" i="3"/>
  <c r="BC288" i="3"/>
  <c r="H181" i="3"/>
  <c r="R181" i="3"/>
  <c r="Z181" i="3"/>
  <c r="AH181" i="3"/>
  <c r="AP181" i="3"/>
  <c r="AX181" i="3"/>
  <c r="BE181" i="3"/>
  <c r="G182" i="3"/>
  <c r="Q182" i="3"/>
  <c r="Y182" i="3"/>
  <c r="AG182" i="3"/>
  <c r="AO182" i="3"/>
  <c r="AW182" i="3"/>
  <c r="BD182" i="3"/>
  <c r="L183" i="3"/>
  <c r="AB183" i="3"/>
  <c r="AR183" i="3"/>
  <c r="BG183" i="3"/>
  <c r="I184" i="3"/>
  <c r="S184" i="3"/>
  <c r="AA184" i="3"/>
  <c r="AI184" i="3"/>
  <c r="AX185" i="3"/>
  <c r="BE185" i="3"/>
  <c r="G186" i="3"/>
  <c r="Q186" i="3"/>
  <c r="Y186" i="3"/>
  <c r="AG186" i="3"/>
  <c r="AO186" i="3"/>
  <c r="AW186" i="3"/>
  <c r="BD186" i="3"/>
  <c r="T268" i="7"/>
  <c r="R245" i="7"/>
  <c r="G105" i="3"/>
  <c r="M105" i="3"/>
  <c r="O110" i="3"/>
  <c r="AE110" i="3"/>
  <c r="N112" i="3"/>
  <c r="AC112" i="3"/>
  <c r="AS113" i="3"/>
  <c r="BG113" i="3"/>
  <c r="I115" i="3"/>
  <c r="AQ115" i="3"/>
  <c r="AU115" i="3"/>
  <c r="BF114" i="3"/>
  <c r="N115" i="3"/>
  <c r="M117" i="3"/>
  <c r="Q116" i="3"/>
  <c r="AO117" i="3"/>
  <c r="F118" i="3"/>
  <c r="P117" i="3"/>
  <c r="T117" i="3"/>
  <c r="AN117" i="3"/>
  <c r="AR117" i="3"/>
  <c r="S118" i="3"/>
  <c r="AE119" i="3"/>
  <c r="BB118" i="3"/>
  <c r="AL120" i="3"/>
  <c r="AP120" i="3"/>
  <c r="AK120" i="3"/>
  <c r="D123" i="3"/>
  <c r="AC125" i="3"/>
  <c r="AR125" i="3"/>
  <c r="BG125" i="3"/>
  <c r="I126" i="3"/>
  <c r="AM126" i="3"/>
  <c r="BB127" i="3"/>
  <c r="H128" i="3"/>
  <c r="V127" i="3"/>
  <c r="AL128" i="3"/>
  <c r="AP127" i="3"/>
  <c r="BE128" i="3"/>
  <c r="F130" i="3"/>
  <c r="AR129" i="3"/>
  <c r="V132" i="3"/>
  <c r="BA132" i="3"/>
  <c r="M132" i="3"/>
  <c r="X133" i="3"/>
  <c r="AN133" i="3"/>
  <c r="G137" i="3"/>
  <c r="AK136" i="3"/>
  <c r="BD136" i="3"/>
  <c r="L138" i="3"/>
  <c r="AV137" i="3"/>
  <c r="BG137" i="3"/>
  <c r="E139" i="3"/>
  <c r="AU138" i="3"/>
  <c r="AL140" i="3"/>
  <c r="BE140" i="3"/>
  <c r="Q140" i="3"/>
  <c r="AW141" i="3"/>
  <c r="B141" i="3"/>
  <c r="P141" i="3"/>
  <c r="AV141" i="3"/>
  <c r="E142" i="3"/>
  <c r="W143" i="3"/>
  <c r="AQ142" i="3"/>
  <c r="Z143" i="3"/>
  <c r="AT144" i="3"/>
  <c r="AX143" i="3"/>
  <c r="C145" i="3"/>
  <c r="AS144" i="3"/>
  <c r="AN146" i="3"/>
  <c r="AY147" i="3"/>
  <c r="D147" i="3"/>
  <c r="H147" i="3"/>
  <c r="V148" i="3"/>
  <c r="BA147" i="3"/>
  <c r="AC148" i="3"/>
  <c r="AZ148" i="3"/>
  <c r="X149" i="3"/>
  <c r="BG149" i="3"/>
  <c r="O151" i="3"/>
  <c r="S151" i="3"/>
  <c r="AL152" i="3"/>
  <c r="AT151" i="3"/>
  <c r="BE151" i="3"/>
  <c r="C152" i="3"/>
  <c r="AK153" i="3"/>
  <c r="AO153" i="3"/>
  <c r="BD152" i="3"/>
  <c r="L154" i="3"/>
  <c r="AN154" i="3"/>
  <c r="AR153" i="3"/>
  <c r="S154" i="3"/>
  <c r="AE155" i="3"/>
  <c r="BB154" i="3"/>
  <c r="AH156" i="3"/>
  <c r="AX155" i="3"/>
  <c r="AG156" i="3"/>
  <c r="P157" i="3"/>
  <c r="AF157" i="3"/>
  <c r="AR157" i="3"/>
  <c r="AV157" i="3"/>
  <c r="BC157" i="3"/>
  <c r="E158" i="3"/>
  <c r="I159" i="3"/>
  <c r="AI158" i="3"/>
  <c r="AM159" i="3"/>
  <c r="AY159" i="3"/>
  <c r="AD160" i="3"/>
  <c r="AH160" i="3"/>
  <c r="BA159" i="3"/>
  <c r="Q161" i="3"/>
  <c r="AW160" i="3"/>
  <c r="T161" i="3"/>
  <c r="AB161" i="3"/>
  <c r="BC162" i="3"/>
  <c r="O163" i="3"/>
  <c r="AA163" i="3"/>
  <c r="H164" i="3"/>
  <c r="C164" i="3"/>
  <c r="G165" i="3"/>
  <c r="F165" i="3"/>
  <c r="P165" i="3"/>
  <c r="AB165" i="3"/>
  <c r="AJ165" i="3"/>
  <c r="AR166" i="3"/>
  <c r="D168" i="3"/>
  <c r="AD167" i="3"/>
  <c r="AT167" i="3"/>
  <c r="M169" i="3"/>
  <c r="Q169" i="3"/>
  <c r="AS169" i="3"/>
  <c r="T170" i="3"/>
  <c r="X170" i="3"/>
  <c r="AN170" i="3"/>
  <c r="I171" i="3"/>
  <c r="O170" i="3"/>
  <c r="S170" i="3"/>
  <c r="AI171" i="3"/>
  <c r="AU170" i="3"/>
  <c r="V171" i="3"/>
  <c r="Z172" i="3"/>
  <c r="AH171" i="3"/>
  <c r="AL171" i="3"/>
  <c r="BG173" i="3"/>
  <c r="I175" i="3"/>
  <c r="O175" i="3"/>
  <c r="AY174" i="3"/>
  <c r="H175" i="3"/>
  <c r="R175" i="3"/>
  <c r="Z175" i="3"/>
  <c r="AK176" i="3"/>
  <c r="BG178" i="3"/>
  <c r="AE179" i="3"/>
  <c r="AM178" i="3"/>
  <c r="AQ178" i="3"/>
  <c r="AU178" i="3"/>
  <c r="Z180" i="3"/>
  <c r="BB186" i="3"/>
  <c r="BH262" i="3"/>
  <c r="AN160" i="6"/>
  <c r="M160" i="6"/>
  <c r="AZ181" i="6"/>
  <c r="BD181" i="6"/>
  <c r="C187" i="3"/>
  <c r="G187" i="3"/>
  <c r="M187" i="3"/>
  <c r="Q187" i="3"/>
  <c r="U187" i="3"/>
  <c r="Y187" i="3"/>
  <c r="AC187" i="3"/>
  <c r="AG187" i="3"/>
  <c r="AK187" i="3"/>
  <c r="AO187" i="3"/>
  <c r="AS187" i="3"/>
  <c r="AW187" i="3"/>
  <c r="AZ187" i="3"/>
  <c r="BD187" i="3"/>
  <c r="I105" i="2"/>
  <c r="O105" i="2"/>
  <c r="AE105" i="2"/>
  <c r="AU105" i="2"/>
  <c r="G106" i="2"/>
  <c r="BD106" i="2"/>
  <c r="I109" i="2"/>
  <c r="AQ109" i="2"/>
  <c r="AQ111" i="2"/>
  <c r="AY111" i="2"/>
  <c r="AG112" i="2"/>
  <c r="BB113" i="2"/>
  <c r="AO114" i="2"/>
  <c r="BB115" i="2"/>
  <c r="AC116" i="2"/>
  <c r="AK116" i="2"/>
  <c r="AA117" i="2"/>
  <c r="AK118" i="2"/>
  <c r="AQ123" i="2"/>
  <c r="AZ124" i="2"/>
  <c r="Y126" i="2"/>
  <c r="S127" i="2"/>
  <c r="AA127" i="2"/>
  <c r="BF127" i="2"/>
  <c r="E129" i="2"/>
  <c r="S129" i="2"/>
  <c r="AA131" i="2"/>
  <c r="AY131" i="2"/>
  <c r="G134" i="2"/>
  <c r="Q136" i="2"/>
  <c r="E137" i="2"/>
  <c r="M138" i="2"/>
  <c r="W141" i="2"/>
  <c r="AM141" i="2"/>
  <c r="U142" i="2"/>
  <c r="AK142" i="2"/>
  <c r="AU143" i="2"/>
  <c r="S145" i="2"/>
  <c r="W145" i="2"/>
  <c r="AQ145" i="2"/>
  <c r="AO146" i="2"/>
  <c r="AW146" i="2"/>
  <c r="AE155" i="2"/>
  <c r="AS156" i="2"/>
  <c r="W157" i="2"/>
  <c r="AE157" i="2"/>
  <c r="AI157" i="2"/>
  <c r="AG158" i="2"/>
  <c r="AK158" i="2"/>
  <c r="AM159" i="2"/>
  <c r="Y160" i="2"/>
  <c r="BD162" i="2"/>
  <c r="AZ166" i="2"/>
  <c r="E167" i="2"/>
  <c r="S167" i="2"/>
  <c r="AQ167" i="2"/>
  <c r="U168" i="2"/>
  <c r="G170" i="2"/>
  <c r="U172" i="2"/>
  <c r="C174" i="2"/>
  <c r="AM175" i="2"/>
  <c r="AO176" i="2"/>
  <c r="AA177" i="2"/>
  <c r="Q178" i="2"/>
  <c r="BH226" i="3"/>
  <c r="AJ226" i="3"/>
  <c r="BF235" i="3"/>
  <c r="AL236" i="3"/>
  <c r="BE236" i="3"/>
  <c r="I251" i="3"/>
  <c r="V252" i="3"/>
  <c r="R105" i="2"/>
  <c r="V105" i="2"/>
  <c r="AD105" i="2"/>
  <c r="AT105" i="2"/>
  <c r="AJ110" i="2"/>
  <c r="AJ112" i="2"/>
  <c r="AX113" i="2"/>
  <c r="BC116" i="2"/>
  <c r="B122" i="2"/>
  <c r="N125" i="2"/>
  <c r="BE125" i="2"/>
  <c r="AJ128" i="2"/>
  <c r="AN130" i="2"/>
  <c r="BE131" i="2"/>
  <c r="AF132" i="2"/>
  <c r="AV132" i="2"/>
  <c r="H133" i="2"/>
  <c r="P136" i="2"/>
  <c r="AF136" i="2"/>
  <c r="AT137" i="2"/>
  <c r="B138" i="2"/>
  <c r="P138" i="2"/>
  <c r="AV138" i="2"/>
  <c r="V139" i="2"/>
  <c r="AT139" i="2"/>
  <c r="X140" i="2"/>
  <c r="AF140" i="2"/>
  <c r="AV140" i="2"/>
  <c r="F142" i="2"/>
  <c r="AT143" i="2"/>
  <c r="BA143" i="2"/>
  <c r="T144" i="2"/>
  <c r="Z145" i="2"/>
  <c r="P146" i="2"/>
  <c r="AP147" i="2"/>
  <c r="BA147" i="2"/>
  <c r="AB148" i="2"/>
  <c r="N149" i="2"/>
  <c r="Z149" i="2"/>
  <c r="AP151" i="2"/>
  <c r="H153" i="2"/>
  <c r="BE155" i="2"/>
  <c r="AL157" i="2"/>
  <c r="BC158" i="2"/>
  <c r="V159" i="2"/>
  <c r="AP159" i="2"/>
  <c r="AT159" i="2"/>
  <c r="BA159" i="2"/>
  <c r="AV160" i="2"/>
  <c r="H161" i="2"/>
  <c r="AP161" i="2"/>
  <c r="AT163" i="2"/>
  <c r="L164" i="2"/>
  <c r="AB164" i="2"/>
  <c r="AN164" i="2"/>
  <c r="AX165" i="2"/>
  <c r="AJ166" i="2"/>
  <c r="BG166" i="2"/>
  <c r="D167" i="2"/>
  <c r="V167" i="2"/>
  <c r="H169" i="2"/>
  <c r="N171" i="2"/>
  <c r="AL171" i="2"/>
  <c r="AX171" i="2"/>
  <c r="P172" i="2"/>
  <c r="AV172" i="2"/>
  <c r="BC172" i="2"/>
  <c r="BE173" i="2"/>
  <c r="AJ174" i="2"/>
  <c r="Z175" i="2"/>
  <c r="X176" i="2"/>
  <c r="AF176" i="2"/>
  <c r="AB178" i="2"/>
  <c r="P180" i="2"/>
  <c r="AV180" i="2"/>
  <c r="F184" i="2"/>
  <c r="L184" i="2"/>
  <c r="X184" i="2"/>
  <c r="AB184" i="2"/>
  <c r="AN184" i="2"/>
  <c r="AR184" i="2"/>
  <c r="BC184" i="2"/>
  <c r="BG184" i="2"/>
  <c r="L229" i="6"/>
  <c r="L253" i="6"/>
  <c r="E254" i="6"/>
  <c r="E262" i="6"/>
  <c r="AK245" i="6"/>
  <c r="AV248" i="6"/>
  <c r="AW249" i="6"/>
  <c r="BE262" i="6"/>
  <c r="BD265" i="6"/>
  <c r="AZ285" i="6"/>
  <c r="BD285" i="6"/>
  <c r="M151" i="7"/>
  <c r="AS156" i="4"/>
  <c r="AM175" i="7"/>
  <c r="C105" i="3"/>
  <c r="Q105" i="3"/>
  <c r="AC105" i="3"/>
  <c r="AG105" i="3"/>
  <c r="AK105" i="3"/>
  <c r="AO105" i="3"/>
  <c r="AS105" i="3"/>
  <c r="AW105" i="3"/>
  <c r="AZ105" i="3"/>
  <c r="BD105" i="3"/>
  <c r="B106" i="3"/>
  <c r="B105" i="3"/>
  <c r="F106" i="3"/>
  <c r="L106" i="3"/>
  <c r="L105" i="3"/>
  <c r="P106" i="3"/>
  <c r="P105" i="3"/>
  <c r="P107" i="4"/>
  <c r="T106" i="3"/>
  <c r="X105" i="3"/>
  <c r="X106" i="3"/>
  <c r="X210" i="3"/>
  <c r="AB105" i="3"/>
  <c r="AB210" i="3"/>
  <c r="AB106" i="3"/>
  <c r="AF105" i="3"/>
  <c r="AF106" i="3"/>
  <c r="AJ105" i="3"/>
  <c r="AJ210" i="3"/>
  <c r="AN105" i="3"/>
  <c r="AN106" i="3"/>
  <c r="AN210" i="3"/>
  <c r="AR210" i="3"/>
  <c r="AR106" i="3"/>
  <c r="AR105" i="3"/>
  <c r="AV105" i="3"/>
  <c r="AV210" i="3"/>
  <c r="AV106" i="3"/>
  <c r="BC105" i="3"/>
  <c r="BC106" i="3"/>
  <c r="BC210" i="3"/>
  <c r="BG106" i="3"/>
  <c r="BG210" i="3"/>
  <c r="BG105" i="3"/>
  <c r="E107" i="3"/>
  <c r="E211" i="3"/>
  <c r="E106" i="3"/>
  <c r="I106" i="3"/>
  <c r="O107" i="3"/>
  <c r="O106" i="3"/>
  <c r="O211" i="3"/>
  <c r="S106" i="3"/>
  <c r="S107" i="3"/>
  <c r="S211" i="3"/>
  <c r="W106" i="3"/>
  <c r="W211" i="3"/>
  <c r="AA107" i="3"/>
  <c r="AA106" i="3"/>
  <c r="AE107" i="3"/>
  <c r="AE211" i="3"/>
  <c r="AE106" i="3"/>
  <c r="AI106" i="3"/>
  <c r="AI107" i="3"/>
  <c r="AM106" i="3"/>
  <c r="AM107" i="3"/>
  <c r="AQ211" i="3"/>
  <c r="AQ107" i="3"/>
  <c r="AQ106" i="3"/>
  <c r="AU107" i="3"/>
  <c r="AU211" i="3"/>
  <c r="AU106" i="3"/>
  <c r="AY107" i="3"/>
  <c r="AY106" i="3"/>
  <c r="BB107" i="3"/>
  <c r="BB106" i="3"/>
  <c r="BB211" i="3"/>
  <c r="BF107" i="3"/>
  <c r="BF106" i="3"/>
  <c r="D107" i="3"/>
  <c r="D212" i="3"/>
  <c r="H107" i="3"/>
  <c r="H108" i="3"/>
  <c r="N107" i="3"/>
  <c r="N108" i="3"/>
  <c r="N212" i="3"/>
  <c r="R107" i="3"/>
  <c r="R108" i="3"/>
  <c r="V107" i="3"/>
  <c r="V212" i="3"/>
  <c r="V108" i="3"/>
  <c r="Z107" i="3"/>
  <c r="Z212" i="3"/>
  <c r="Z108" i="3"/>
  <c r="AD107" i="3"/>
  <c r="AD108" i="3"/>
  <c r="AH107" i="3"/>
  <c r="AL108" i="3"/>
  <c r="AL107" i="3"/>
  <c r="AP108" i="3"/>
  <c r="AP212" i="3"/>
  <c r="AT108" i="3"/>
  <c r="AX108" i="3"/>
  <c r="AX107" i="3"/>
  <c r="AX212" i="3"/>
  <c r="BA107" i="3"/>
  <c r="BE108" i="3"/>
  <c r="BE107" i="3"/>
  <c r="BE212" i="3"/>
  <c r="C108" i="3"/>
  <c r="C209" i="3"/>
  <c r="C109" i="3"/>
  <c r="C213" i="3"/>
  <c r="G109" i="3"/>
  <c r="G108" i="3"/>
  <c r="G209" i="3"/>
  <c r="M209" i="3"/>
  <c r="M109" i="3"/>
  <c r="M108" i="3"/>
  <c r="Q209" i="3"/>
  <c r="Q108" i="3"/>
  <c r="Q109" i="3"/>
  <c r="U209" i="3"/>
  <c r="U109" i="3"/>
  <c r="U213" i="3"/>
  <c r="Y108" i="3"/>
  <c r="Y109" i="3"/>
  <c r="Y209" i="3"/>
  <c r="AC209" i="3"/>
  <c r="AC108" i="3"/>
  <c r="AC109" i="3"/>
  <c r="AG209" i="3"/>
  <c r="AG108" i="3"/>
  <c r="AG109" i="3"/>
  <c r="AK109" i="3"/>
  <c r="AK209" i="3"/>
  <c r="AO108" i="3"/>
  <c r="AO209" i="3"/>
  <c r="AO109" i="3"/>
  <c r="AO213" i="3"/>
  <c r="AS109" i="3"/>
  <c r="AS108" i="3"/>
  <c r="AS209" i="3"/>
  <c r="AS213" i="3"/>
  <c r="AW108" i="3"/>
  <c r="AW209" i="3"/>
  <c r="AW109" i="3"/>
  <c r="AZ209" i="3"/>
  <c r="AZ108" i="3"/>
  <c r="BD209" i="3"/>
  <c r="BD109" i="3"/>
  <c r="BD108" i="3"/>
  <c r="B214" i="3"/>
  <c r="B110" i="3"/>
  <c r="B210" i="3"/>
  <c r="F210" i="3"/>
  <c r="F109" i="3"/>
  <c r="F214" i="3"/>
  <c r="L110" i="3"/>
  <c r="L109" i="3"/>
  <c r="L214" i="3"/>
  <c r="L210" i="3"/>
  <c r="AU175" i="7"/>
  <c r="BF211" i="3"/>
  <c r="R157" i="7"/>
  <c r="BC250" i="7"/>
  <c r="AO141" i="7"/>
  <c r="S123" i="3"/>
  <c r="P242" i="3"/>
  <c r="R112" i="3"/>
  <c r="AK152" i="3"/>
  <c r="N111" i="3"/>
  <c r="P266" i="3"/>
  <c r="D224" i="3"/>
  <c r="P210" i="3"/>
  <c r="T210" i="3"/>
  <c r="T110" i="3"/>
  <c r="AV110" i="3"/>
  <c r="BC109" i="3"/>
  <c r="S110" i="3"/>
  <c r="S111" i="3"/>
  <c r="AA111" i="3"/>
  <c r="AI211" i="3"/>
  <c r="AY211" i="3"/>
  <c r="AY111" i="3"/>
  <c r="BF110" i="3"/>
  <c r="BF111" i="3"/>
  <c r="E114" i="3"/>
  <c r="H216" i="3"/>
  <c r="H116" i="3"/>
  <c r="AP116" i="3"/>
  <c r="AF117" i="3"/>
  <c r="BG118" i="3"/>
  <c r="Y120" i="3"/>
  <c r="AC121" i="3"/>
  <c r="P121" i="3"/>
  <c r="P222" i="3"/>
  <c r="BG222" i="3"/>
  <c r="BG122" i="3"/>
  <c r="BG121" i="3"/>
  <c r="AA223" i="3"/>
  <c r="AY223" i="3"/>
  <c r="Y125" i="3"/>
  <c r="AZ125" i="3"/>
  <c r="BD124" i="3"/>
  <c r="AV126" i="3"/>
  <c r="AV125" i="3"/>
  <c r="AQ127" i="3"/>
  <c r="AQ227" i="3"/>
  <c r="N128" i="3"/>
  <c r="Z127" i="3"/>
  <c r="AX127" i="3"/>
  <c r="AX228" i="3"/>
  <c r="Y129" i="3"/>
  <c r="B129" i="3"/>
  <c r="B130" i="3"/>
  <c r="X130" i="3"/>
  <c r="S231" i="3"/>
  <c r="S131" i="3"/>
  <c r="S130" i="3"/>
  <c r="AO233" i="3"/>
  <c r="BG134" i="3"/>
  <c r="BG133" i="3"/>
  <c r="Q136" i="3"/>
  <c r="Q237" i="3"/>
  <c r="U137" i="3"/>
  <c r="AC137" i="3"/>
  <c r="I139" i="3"/>
  <c r="I239" i="3"/>
  <c r="N140" i="3"/>
  <c r="AG241" i="3"/>
  <c r="AA243" i="3"/>
  <c r="AW144" i="3"/>
  <c r="BD145" i="3"/>
  <c r="BD144" i="3"/>
  <c r="B145" i="3"/>
  <c r="P246" i="3"/>
  <c r="P145" i="3"/>
  <c r="T146" i="3"/>
  <c r="BG145" i="3"/>
  <c r="AM247" i="3"/>
  <c r="R248" i="3"/>
  <c r="G148" i="3"/>
  <c r="G149" i="3"/>
  <c r="M149" i="3"/>
  <c r="AS149" i="3"/>
  <c r="AW149" i="3"/>
  <c r="AW249" i="3"/>
  <c r="L250" i="3"/>
  <c r="AF250" i="3"/>
  <c r="AF149" i="3"/>
  <c r="BC149" i="3"/>
  <c r="AA151" i="3"/>
  <c r="AA251" i="3"/>
  <c r="AU150" i="3"/>
  <c r="BF151" i="3"/>
  <c r="G153" i="3"/>
  <c r="G253" i="3"/>
  <c r="AV254" i="3"/>
  <c r="AV153" i="3"/>
  <c r="AQ154" i="3"/>
  <c r="AQ155" i="3"/>
  <c r="AU154" i="3"/>
  <c r="AP156" i="3"/>
  <c r="AT156" i="3"/>
  <c r="AT155" i="3"/>
  <c r="U156" i="3"/>
  <c r="Y257" i="3"/>
  <c r="AC157" i="3"/>
  <c r="AC257" i="3"/>
  <c r="AO257" i="3"/>
  <c r="AJ158" i="3"/>
  <c r="AJ258" i="3"/>
  <c r="S259" i="3"/>
  <c r="W158" i="3"/>
  <c r="AE159" i="3"/>
  <c r="BB158" i="3"/>
  <c r="AX160" i="3"/>
  <c r="AV262" i="3"/>
  <c r="S263" i="3"/>
  <c r="S163" i="3"/>
  <c r="AD264" i="3"/>
  <c r="AX163" i="3"/>
  <c r="AX164" i="3"/>
  <c r="AS164" i="3"/>
  <c r="AS165" i="3"/>
  <c r="E167" i="3"/>
  <c r="E267" i="3"/>
  <c r="O267" i="3"/>
  <c r="S267" i="3"/>
  <c r="S166" i="3"/>
  <c r="AY167" i="3"/>
  <c r="AY267" i="3"/>
  <c r="BB267" i="3"/>
  <c r="BB167" i="3"/>
  <c r="AG169" i="3"/>
  <c r="AG168" i="3"/>
  <c r="AO169" i="3"/>
  <c r="P170" i="3"/>
  <c r="AR169" i="3"/>
  <c r="AR170" i="3"/>
  <c r="AY170" i="3"/>
  <c r="BF171" i="3"/>
  <c r="N272" i="3"/>
  <c r="N171" i="3"/>
  <c r="R172" i="3"/>
  <c r="AX171" i="3"/>
  <c r="AX272" i="3"/>
  <c r="Q273" i="3"/>
  <c r="U172" i="3"/>
  <c r="Y273" i="3"/>
  <c r="Y173" i="3"/>
  <c r="AC273" i="3"/>
  <c r="AC172" i="3"/>
  <c r="AG172" i="3"/>
  <c r="AK172" i="3"/>
  <c r="AS273" i="3"/>
  <c r="BD173" i="3"/>
  <c r="F274" i="3"/>
  <c r="F173" i="3"/>
  <c r="L274" i="3"/>
  <c r="L173" i="3"/>
  <c r="AB174" i="3"/>
  <c r="AB274" i="3"/>
  <c r="AF274" i="3"/>
  <c r="N175" i="3"/>
  <c r="N276" i="3"/>
  <c r="AL176" i="3"/>
  <c r="AL175" i="3"/>
  <c r="AP276" i="3"/>
  <c r="AP176" i="3"/>
  <c r="AT176" i="3"/>
  <c r="Q277" i="3"/>
  <c r="Q177" i="3"/>
  <c r="U277" i="3"/>
  <c r="Y177" i="3"/>
  <c r="AC176" i="3"/>
  <c r="AC277" i="3"/>
  <c r="AG177" i="3"/>
  <c r="AG176" i="3"/>
  <c r="AO176" i="3"/>
  <c r="AO177" i="3"/>
  <c r="AW177" i="3"/>
  <c r="AW176" i="3"/>
  <c r="F278" i="3"/>
  <c r="E279" i="3"/>
  <c r="I279" i="3"/>
  <c r="S178" i="3"/>
  <c r="S179" i="3"/>
  <c r="AY279" i="3"/>
  <c r="BF179" i="3"/>
  <c r="BF279" i="3"/>
  <c r="D180" i="3"/>
  <c r="H180" i="3"/>
  <c r="H280" i="3"/>
  <c r="N180" i="3"/>
  <c r="N280" i="3"/>
  <c r="V280" i="3"/>
  <c r="AH179" i="3"/>
  <c r="AH280" i="3"/>
  <c r="AH180" i="3"/>
  <c r="AL180" i="3"/>
  <c r="AP280" i="3"/>
  <c r="AP179" i="3"/>
  <c r="AP180" i="3"/>
  <c r="AT280" i="3"/>
  <c r="AT180" i="3"/>
  <c r="AX280" i="3"/>
  <c r="AX179" i="3"/>
  <c r="BA179" i="3"/>
  <c r="C180" i="3"/>
  <c r="C181" i="3"/>
  <c r="G181" i="3"/>
  <c r="G281" i="3"/>
  <c r="M281" i="3"/>
  <c r="M181" i="3"/>
  <c r="M180" i="3"/>
  <c r="Q181" i="3"/>
  <c r="U180" i="3"/>
  <c r="U181" i="3"/>
  <c r="U281" i="3"/>
  <c r="Y180" i="3"/>
  <c r="Y181" i="3"/>
  <c r="AC181" i="3"/>
  <c r="AG281" i="3"/>
  <c r="AG180" i="3"/>
  <c r="AG181" i="3"/>
  <c r="AK181" i="3"/>
  <c r="AK281" i="3"/>
  <c r="AK180" i="3"/>
  <c r="AO181" i="3"/>
  <c r="AO180" i="3"/>
  <c r="AO281" i="3"/>
  <c r="AS181" i="3"/>
  <c r="AS281" i="3"/>
  <c r="AS180" i="3"/>
  <c r="AW180" i="3"/>
  <c r="AW181" i="3"/>
  <c r="AZ181" i="3"/>
  <c r="AZ281" i="3"/>
  <c r="BD281" i="3"/>
  <c r="BD181" i="3"/>
  <c r="BD180" i="3"/>
  <c r="B181" i="3"/>
  <c r="B182" i="3"/>
  <c r="F181" i="3"/>
  <c r="F182" i="3"/>
  <c r="L181" i="3"/>
  <c r="L182" i="3"/>
  <c r="P181" i="3"/>
  <c r="P182" i="3"/>
  <c r="T181" i="3"/>
  <c r="T182" i="3"/>
  <c r="X181" i="3"/>
  <c r="X182" i="3"/>
  <c r="AB181" i="3"/>
  <c r="AB182" i="3"/>
  <c r="AF181" i="3"/>
  <c r="AF182" i="3"/>
  <c r="AJ181" i="3"/>
  <c r="AJ182" i="3"/>
  <c r="AN181" i="3"/>
  <c r="AN182" i="3"/>
  <c r="AR181" i="3"/>
  <c r="AR182" i="3"/>
  <c r="AV181" i="3"/>
  <c r="AV182" i="3"/>
  <c r="BC181" i="3"/>
  <c r="BC182" i="3"/>
  <c r="BG181" i="3"/>
  <c r="BG182" i="3"/>
  <c r="E182" i="3"/>
  <c r="E183" i="3"/>
  <c r="I182" i="3"/>
  <c r="I183" i="3"/>
  <c r="O182" i="3"/>
  <c r="O183" i="3"/>
  <c r="S182" i="3"/>
  <c r="S183" i="3"/>
  <c r="W182" i="3"/>
  <c r="W183" i="3"/>
  <c r="AA182" i="3"/>
  <c r="AA183" i="3"/>
  <c r="AE182" i="3"/>
  <c r="AE183" i="3"/>
  <c r="AI182" i="3"/>
  <c r="AI183" i="3"/>
  <c r="AM182" i="3"/>
  <c r="AM183" i="3"/>
  <c r="AM283" i="3"/>
  <c r="AQ182" i="3"/>
  <c r="AQ183" i="3"/>
  <c r="AQ283" i="3"/>
  <c r="AU182" i="3"/>
  <c r="AU183" i="3"/>
  <c r="AU283" i="3"/>
  <c r="AY182" i="3"/>
  <c r="AY183" i="3"/>
  <c r="AY283" i="3"/>
  <c r="BB182" i="3"/>
  <c r="BB183" i="3"/>
  <c r="BB283" i="3"/>
  <c r="BF182" i="3"/>
  <c r="BF183" i="3"/>
  <c r="BF283" i="3"/>
  <c r="D183" i="3"/>
  <c r="D184" i="3"/>
  <c r="D284" i="3"/>
  <c r="H183" i="3"/>
  <c r="H184" i="3"/>
  <c r="H284" i="3"/>
  <c r="N183" i="3"/>
  <c r="N184" i="3"/>
  <c r="N284" i="3"/>
  <c r="R183" i="3"/>
  <c r="R184" i="3"/>
  <c r="R284" i="3"/>
  <c r="V183" i="3"/>
  <c r="V284" i="3"/>
  <c r="Z183" i="3"/>
  <c r="Z284" i="3"/>
  <c r="AD183" i="3"/>
  <c r="AD284" i="3"/>
  <c r="AH183" i="3"/>
  <c r="AH284" i="3"/>
  <c r="AL183" i="3"/>
  <c r="AL284" i="3"/>
  <c r="AP183" i="3"/>
  <c r="AP284" i="3"/>
  <c r="AT183" i="3"/>
  <c r="AT284" i="3"/>
  <c r="AX183" i="3"/>
  <c r="AX284" i="3"/>
  <c r="BA183" i="3"/>
  <c r="BA284" i="3"/>
  <c r="BE183" i="3"/>
  <c r="BE284" i="3"/>
  <c r="C184" i="3"/>
  <c r="C285" i="3"/>
  <c r="G184" i="3"/>
  <c r="G285" i="3"/>
  <c r="M184" i="3"/>
  <c r="M285" i="3"/>
  <c r="Q184" i="3"/>
  <c r="Q285" i="3"/>
  <c r="U184" i="3"/>
  <c r="U285" i="3"/>
  <c r="Y184" i="3"/>
  <c r="Y285" i="3"/>
  <c r="AC184" i="3"/>
  <c r="AC285" i="3"/>
  <c r="AG184" i="3"/>
  <c r="AG285" i="3"/>
  <c r="AK184" i="3"/>
  <c r="AK285" i="3"/>
  <c r="AS184" i="3"/>
  <c r="AS285" i="3"/>
  <c r="AW184" i="3"/>
  <c r="AW285" i="3"/>
  <c r="AZ184" i="3"/>
  <c r="AZ285" i="3"/>
  <c r="BD184" i="3"/>
  <c r="BD285" i="3"/>
  <c r="B185" i="3"/>
  <c r="B286" i="3"/>
  <c r="F185" i="3"/>
  <c r="F286" i="3"/>
  <c r="L185" i="3"/>
  <c r="L286" i="3"/>
  <c r="P286" i="3"/>
  <c r="P185" i="3"/>
  <c r="T185" i="3"/>
  <c r="T286" i="3"/>
  <c r="X185" i="3"/>
  <c r="X286" i="3"/>
  <c r="AB185" i="3"/>
  <c r="AB286" i="3"/>
  <c r="AF185" i="3"/>
  <c r="AF286" i="3"/>
  <c r="AJ185" i="3"/>
  <c r="AJ286" i="3"/>
  <c r="AN185" i="3"/>
  <c r="AN286" i="3"/>
  <c r="AR185" i="3"/>
  <c r="AR286" i="3"/>
  <c r="BC185" i="3"/>
  <c r="BC286" i="3"/>
  <c r="BG185" i="3"/>
  <c r="BG286" i="3"/>
  <c r="E186" i="3"/>
  <c r="E287" i="3"/>
  <c r="I186" i="3"/>
  <c r="I287" i="3"/>
  <c r="O186" i="3"/>
  <c r="O287" i="3"/>
  <c r="S186" i="3"/>
  <c r="S287" i="3"/>
  <c r="W287" i="3"/>
  <c r="W186" i="3"/>
  <c r="AA186" i="3"/>
  <c r="AA287" i="3"/>
  <c r="AE186" i="3"/>
  <c r="AE287" i="3"/>
  <c r="AI186" i="3"/>
  <c r="AI287" i="3"/>
  <c r="AM186" i="3"/>
  <c r="AM287" i="3"/>
  <c r="AQ186" i="3"/>
  <c r="AQ287" i="3"/>
  <c r="AU186" i="3"/>
  <c r="AU287" i="3"/>
  <c r="AY186" i="3"/>
  <c r="AY287" i="3"/>
  <c r="BF186" i="3"/>
  <c r="BF287" i="3"/>
  <c r="D187" i="3"/>
  <c r="D288" i="3"/>
  <c r="H187" i="3"/>
  <c r="H288" i="3"/>
  <c r="N187" i="3"/>
  <c r="N288" i="3"/>
  <c r="R187" i="3"/>
  <c r="R288" i="3"/>
  <c r="V187" i="3"/>
  <c r="V288" i="3"/>
  <c r="Z187" i="3"/>
  <c r="Z288" i="3"/>
  <c r="AD288" i="3"/>
  <c r="AD187" i="3"/>
  <c r="AH187" i="3"/>
  <c r="AH288" i="3"/>
  <c r="AL187" i="3"/>
  <c r="AL288" i="3"/>
  <c r="AP187" i="3"/>
  <c r="AP288" i="3"/>
  <c r="AT187" i="3"/>
  <c r="AT288" i="3"/>
  <c r="AX187" i="3"/>
  <c r="AX288" i="3"/>
  <c r="BA187" i="3"/>
  <c r="BA288" i="3"/>
  <c r="BE187" i="3"/>
  <c r="BE288" i="3"/>
  <c r="M213" i="3"/>
  <c r="Q213" i="3"/>
  <c r="AW213" i="3"/>
  <c r="BD213" i="3"/>
  <c r="AD216" i="3"/>
  <c r="M217" i="3"/>
  <c r="Y217" i="3"/>
  <c r="AS217" i="3"/>
  <c r="X218" i="3"/>
  <c r="AU219" i="3"/>
  <c r="BF219" i="3"/>
  <c r="R220" i="3"/>
  <c r="AN222" i="3"/>
  <c r="AQ223" i="3"/>
  <c r="O227" i="3"/>
  <c r="AA227" i="3"/>
  <c r="AO229" i="3"/>
  <c r="AJ230" i="3"/>
  <c r="AV230" i="3"/>
  <c r="O231" i="3"/>
  <c r="AY231" i="3"/>
  <c r="Z232" i="3"/>
  <c r="Q233" i="3"/>
  <c r="AF234" i="3"/>
  <c r="M237" i="3"/>
  <c r="AM239" i="3"/>
  <c r="BA240" i="3"/>
  <c r="AK241" i="3"/>
  <c r="F242" i="3"/>
  <c r="I243" i="3"/>
  <c r="AC245" i="3"/>
  <c r="AZ245" i="3"/>
  <c r="O247" i="3"/>
  <c r="AA247" i="3"/>
  <c r="AD248" i="3"/>
  <c r="AH248" i="3"/>
  <c r="C249" i="3"/>
  <c r="E251" i="3"/>
  <c r="AE251" i="3"/>
  <c r="AQ251" i="3"/>
  <c r="BA256" i="3"/>
  <c r="C257" i="3"/>
  <c r="AK257" i="3"/>
  <c r="AN258" i="3"/>
  <c r="V260" i="3"/>
  <c r="L262" i="3"/>
  <c r="BG262" i="3"/>
  <c r="AP264" i="3"/>
  <c r="AK269" i="3"/>
  <c r="AF270" i="3"/>
  <c r="AQ271" i="3"/>
  <c r="AZ273" i="3"/>
  <c r="P274" i="3"/>
  <c r="T274" i="3"/>
  <c r="AJ274" i="3"/>
  <c r="AR274" i="3"/>
  <c r="BC274" i="3"/>
  <c r="AA275" i="3"/>
  <c r="BF275" i="3"/>
  <c r="AH276" i="3"/>
  <c r="AS277" i="3"/>
  <c r="BD277" i="3"/>
  <c r="O279" i="3"/>
  <c r="AO285" i="3"/>
  <c r="AV286" i="3"/>
  <c r="BB287" i="3"/>
  <c r="BH107" i="2"/>
  <c r="AZ209" i="2"/>
  <c r="BH109" i="2"/>
  <c r="BH209" i="2"/>
  <c r="BH108" i="2"/>
  <c r="U211" i="2"/>
  <c r="U110" i="2"/>
  <c r="BH110" i="2"/>
  <c r="BH211" i="2"/>
  <c r="U213" i="2"/>
  <c r="U113" i="2"/>
  <c r="BH213" i="2"/>
  <c r="BH112" i="2"/>
  <c r="AC215" i="2"/>
  <c r="AC115" i="2"/>
  <c r="BH114" i="2"/>
  <c r="BH115" i="2"/>
  <c r="BH215" i="2"/>
  <c r="AE216" i="2"/>
  <c r="AE115" i="2"/>
  <c r="BH116" i="2"/>
  <c r="BH117" i="2"/>
  <c r="C118" i="2"/>
  <c r="C119" i="2"/>
  <c r="AC119" i="2"/>
  <c r="AC219" i="2"/>
  <c r="AG219" i="2"/>
  <c r="BH119" i="2"/>
  <c r="BH118" i="2"/>
  <c r="BH221" i="2"/>
  <c r="BH121" i="2"/>
  <c r="BH120" i="2"/>
  <c r="AI122" i="2"/>
  <c r="AM122" i="2"/>
  <c r="AQ222" i="2"/>
  <c r="AU121" i="2"/>
  <c r="AU122" i="2"/>
  <c r="G123" i="2"/>
  <c r="G122" i="2"/>
  <c r="BH123" i="2"/>
  <c r="BH223" i="2"/>
  <c r="BH122" i="2"/>
  <c r="Q225" i="2"/>
  <c r="AG225" i="2"/>
  <c r="BH125" i="2"/>
  <c r="BH225" i="2"/>
  <c r="BH127" i="2"/>
  <c r="BH126" i="2"/>
  <c r="BH227" i="2"/>
  <c r="BH229" i="2"/>
  <c r="BH128" i="2"/>
  <c r="BH129" i="2"/>
  <c r="U130" i="2"/>
  <c r="U131" i="2"/>
  <c r="BH130" i="2"/>
  <c r="BH231" i="2"/>
  <c r="Q132" i="2"/>
  <c r="Q133" i="2"/>
  <c r="U133" i="2"/>
  <c r="U132" i="2"/>
  <c r="BH133" i="2"/>
  <c r="BH132" i="2"/>
  <c r="BH135" i="2"/>
  <c r="BH137" i="2"/>
  <c r="BH237" i="2"/>
  <c r="BH139" i="2"/>
  <c r="BH239" i="2"/>
  <c r="W139" i="2"/>
  <c r="W240" i="2"/>
  <c r="BH141" i="2"/>
  <c r="BH241" i="2"/>
  <c r="BH140" i="2"/>
  <c r="Y143" i="2"/>
  <c r="Y142" i="2"/>
  <c r="BH142" i="2"/>
  <c r="BH143" i="2"/>
  <c r="BH243" i="2"/>
  <c r="BH145" i="2"/>
  <c r="BH245" i="2"/>
  <c r="BH144" i="2"/>
  <c r="BH146" i="2"/>
  <c r="BH147" i="2"/>
  <c r="BH247" i="2"/>
  <c r="BH149" i="2"/>
  <c r="BH148" i="2"/>
  <c r="BH150" i="2"/>
  <c r="E151" i="2"/>
  <c r="BH153" i="2"/>
  <c r="BH253" i="2"/>
  <c r="BH152" i="2"/>
  <c r="AU154" i="2"/>
  <c r="AU254" i="2"/>
  <c r="BH255" i="2"/>
  <c r="BH154" i="2"/>
  <c r="BH157" i="2"/>
  <c r="BH257" i="2"/>
  <c r="S157" i="2"/>
  <c r="S158" i="2"/>
  <c r="BH159" i="2"/>
  <c r="BH158" i="2"/>
  <c r="BH259" i="2"/>
  <c r="AS161" i="2"/>
  <c r="AS261" i="2"/>
  <c r="BH161" i="2"/>
  <c r="BH261" i="2"/>
  <c r="BH160" i="2"/>
  <c r="BH162" i="2"/>
  <c r="BH263" i="2"/>
  <c r="BH163" i="2"/>
  <c r="S264" i="2"/>
  <c r="S164" i="2"/>
  <c r="BH165" i="2"/>
  <c r="BH164" i="2"/>
  <c r="BH167" i="2"/>
  <c r="AU168" i="2"/>
  <c r="AU268" i="2"/>
  <c r="BH269" i="2"/>
  <c r="BH169" i="2"/>
  <c r="AM270" i="2"/>
  <c r="AC171" i="2"/>
  <c r="AC170" i="2"/>
  <c r="BH271" i="2"/>
  <c r="W272" i="2"/>
  <c r="W171" i="2"/>
  <c r="W172" i="2"/>
  <c r="AU171" i="2"/>
  <c r="AU172" i="2"/>
  <c r="AS172" i="2"/>
  <c r="AZ173" i="2"/>
  <c r="AZ172" i="2"/>
  <c r="BH173" i="2"/>
  <c r="BH273" i="2"/>
  <c r="BH172" i="2"/>
  <c r="AA174" i="2"/>
  <c r="AM174" i="2"/>
  <c r="AM173" i="2"/>
  <c r="BB174" i="2"/>
  <c r="U175" i="2"/>
  <c r="AG175" i="2"/>
  <c r="AG174" i="2"/>
  <c r="AK275" i="2"/>
  <c r="AK174" i="2"/>
  <c r="BH174" i="2"/>
  <c r="BH275" i="2"/>
  <c r="O276" i="2"/>
  <c r="W276" i="2"/>
  <c r="W176" i="2"/>
  <c r="AA175" i="2"/>
  <c r="AA276" i="2"/>
  <c r="AY276" i="2"/>
  <c r="AY175" i="2"/>
  <c r="AY176" i="2"/>
  <c r="AZ277" i="2"/>
  <c r="AZ176" i="2"/>
  <c r="BH277" i="2"/>
  <c r="BH176" i="2"/>
  <c r="BH177" i="2"/>
  <c r="AI278" i="2"/>
  <c r="AQ278" i="2"/>
  <c r="AQ178" i="2"/>
  <c r="AQ177" i="2"/>
  <c r="AU278" i="2"/>
  <c r="BB178" i="2"/>
  <c r="BF178" i="2"/>
  <c r="BH178" i="2"/>
  <c r="BH279" i="2"/>
  <c r="O284" i="2"/>
  <c r="S284" i="2"/>
  <c r="S179" i="2"/>
  <c r="W284" i="2"/>
  <c r="W179" i="2"/>
  <c r="AA284" i="2"/>
  <c r="AA280" i="2"/>
  <c r="AE179" i="2"/>
  <c r="AE284" i="2"/>
  <c r="Q285" i="2"/>
  <c r="AG285" i="2"/>
  <c r="AK285" i="2"/>
  <c r="AK180" i="2"/>
  <c r="AW285" i="2"/>
  <c r="BH181" i="2"/>
  <c r="BH180" i="2"/>
  <c r="BH285" i="2"/>
  <c r="E181" i="2"/>
  <c r="I181" i="2"/>
  <c r="O181" i="2"/>
  <c r="S181" i="2"/>
  <c r="W181" i="2"/>
  <c r="AA181" i="2"/>
  <c r="AE181" i="2"/>
  <c r="AI181" i="2"/>
  <c r="AM181" i="2"/>
  <c r="AQ181" i="2"/>
  <c r="AU181" i="2"/>
  <c r="AY181" i="2"/>
  <c r="BB181" i="2"/>
  <c r="BF181" i="2"/>
  <c r="C182" i="2"/>
  <c r="C183" i="2"/>
  <c r="G182" i="2"/>
  <c r="G183" i="2"/>
  <c r="M182" i="2"/>
  <c r="M183" i="2"/>
  <c r="Q182" i="2"/>
  <c r="Q183" i="2"/>
  <c r="U182" i="2"/>
  <c r="U183" i="2"/>
  <c r="Y182" i="2"/>
  <c r="Y183" i="2"/>
  <c r="AC182" i="2"/>
  <c r="AC183" i="2"/>
  <c r="AG182" i="2"/>
  <c r="AG183" i="2"/>
  <c r="AK182" i="2"/>
  <c r="AK183" i="2"/>
  <c r="AO182" i="2"/>
  <c r="AO183" i="2"/>
  <c r="BH287" i="3"/>
  <c r="BH186" i="3"/>
  <c r="BH291" i="4"/>
  <c r="BH284" i="3"/>
  <c r="BH183" i="3"/>
  <c r="BH180" i="3"/>
  <c r="BH285" i="3"/>
  <c r="BH281" i="3"/>
  <c r="BH277" i="3"/>
  <c r="BH177" i="3"/>
  <c r="BH176" i="3"/>
  <c r="BH173" i="3"/>
  <c r="BH168" i="3"/>
  <c r="BH269" i="3"/>
  <c r="BH165" i="3"/>
  <c r="BH166" i="3"/>
  <c r="BH162" i="3"/>
  <c r="BH163" i="3"/>
  <c r="BH259" i="3"/>
  <c r="BH158" i="3"/>
  <c r="BH155" i="3"/>
  <c r="BH156" i="3"/>
  <c r="BH256" i="3"/>
  <c r="BH152" i="3"/>
  <c r="BH252" i="3"/>
  <c r="BH248" i="3"/>
  <c r="BH143" i="3"/>
  <c r="BH144" i="3"/>
  <c r="BH244" i="3"/>
  <c r="BH139" i="3"/>
  <c r="BH140" i="3"/>
  <c r="BH236" i="3"/>
  <c r="BH136" i="3"/>
  <c r="BH135" i="3"/>
  <c r="BH232" i="3"/>
  <c r="BH131" i="3"/>
  <c r="BH128" i="3"/>
  <c r="BH127" i="3"/>
  <c r="BH123" i="3"/>
  <c r="BH224" i="3"/>
  <c r="BH121" i="3"/>
  <c r="BH225" i="3"/>
  <c r="BH221" i="3"/>
  <c r="BH116" i="3"/>
  <c r="BH217" i="3"/>
  <c r="BH113" i="3"/>
  <c r="BH213" i="3"/>
  <c r="BH112" i="3"/>
  <c r="G209" i="2"/>
  <c r="M209" i="2"/>
  <c r="AG209" i="2"/>
  <c r="S210" i="2"/>
  <c r="W210" i="2"/>
  <c r="AA210" i="2"/>
  <c r="AY210" i="2"/>
  <c r="BF210" i="2"/>
  <c r="AG215" i="2"/>
  <c r="E218" i="2"/>
  <c r="AE220" i="2"/>
  <c r="AK221" i="2"/>
  <c r="AZ221" i="2"/>
  <c r="AM224" i="2"/>
  <c r="G225" i="2"/>
  <c r="M225" i="2"/>
  <c r="BD225" i="2"/>
  <c r="E226" i="2"/>
  <c r="BB228" i="2"/>
  <c r="AS229" i="2"/>
  <c r="AE230" i="2"/>
  <c r="AI232" i="2"/>
  <c r="I234" i="2"/>
  <c r="BF236" i="2"/>
  <c r="AC237" i="2"/>
  <c r="S238" i="2"/>
  <c r="AO239" i="2"/>
  <c r="AZ241" i="2"/>
  <c r="AA242" i="2"/>
  <c r="AG243" i="2"/>
  <c r="AQ244" i="2"/>
  <c r="G245" i="2"/>
  <c r="AS245" i="2"/>
  <c r="BD245" i="2"/>
  <c r="AA246" i="2"/>
  <c r="Y247" i="2"/>
  <c r="AU248" i="2"/>
  <c r="AS249" i="2"/>
  <c r="AS251" i="2"/>
  <c r="AM252" i="2"/>
  <c r="I254" i="2"/>
  <c r="AQ254" i="2"/>
  <c r="AA256" i="2"/>
  <c r="C257" i="2"/>
  <c r="AO257" i="2"/>
  <c r="AA258" i="2"/>
  <c r="I260" i="2"/>
  <c r="AO261" i="2"/>
  <c r="Y263" i="2"/>
  <c r="AC263" i="2"/>
  <c r="AE264" i="2"/>
  <c r="AO265" i="2"/>
  <c r="AQ266" i="2"/>
  <c r="Y267" i="2"/>
  <c r="E274" i="2"/>
  <c r="BF274" i="2"/>
  <c r="AE276" i="2"/>
  <c r="E278" i="2"/>
  <c r="AE278" i="2"/>
  <c r="B108" i="2"/>
  <c r="D112" i="2"/>
  <c r="D111" i="2"/>
  <c r="BG213" i="2"/>
  <c r="BG113" i="2"/>
  <c r="BG119" i="2"/>
  <c r="BG219" i="2"/>
  <c r="X221" i="2"/>
  <c r="X121" i="2"/>
  <c r="H122" i="2"/>
  <c r="H121" i="2"/>
  <c r="R122" i="2"/>
  <c r="BA124" i="2"/>
  <c r="BA224" i="2"/>
  <c r="B125" i="2"/>
  <c r="D128" i="2"/>
  <c r="D228" i="2"/>
  <c r="Z130" i="2"/>
  <c r="Z129" i="2"/>
  <c r="L137" i="2"/>
  <c r="BA238" i="2"/>
  <c r="BA138" i="2"/>
  <c r="H142" i="2"/>
  <c r="H141" i="2"/>
  <c r="AL144" i="2"/>
  <c r="AL244" i="2"/>
  <c r="AD246" i="2"/>
  <c r="AD145" i="2"/>
  <c r="AH145" i="2"/>
  <c r="AH146" i="2"/>
  <c r="AX146" i="2"/>
  <c r="AX145" i="2"/>
  <c r="D147" i="2"/>
  <c r="D148" i="2"/>
  <c r="AR249" i="2"/>
  <c r="L255" i="2"/>
  <c r="L154" i="2"/>
  <c r="T154" i="2"/>
  <c r="AJ154" i="2"/>
  <c r="B159" i="2"/>
  <c r="B158" i="2"/>
  <c r="AL270" i="2"/>
  <c r="AL170" i="2"/>
  <c r="AX169" i="2"/>
  <c r="AX270" i="2"/>
  <c r="BA169" i="2"/>
  <c r="AR171" i="2"/>
  <c r="BC170" i="2"/>
  <c r="BG271" i="2"/>
  <c r="BG170" i="2"/>
  <c r="BG171" i="2"/>
  <c r="AH171" i="2"/>
  <c r="AH172" i="2"/>
  <c r="BE172" i="2"/>
  <c r="BE171" i="2"/>
  <c r="AR172" i="2"/>
  <c r="BG173" i="2"/>
  <c r="BG172" i="2"/>
  <c r="D173" i="2"/>
  <c r="D174" i="2"/>
  <c r="Z173" i="2"/>
  <c r="P275" i="2"/>
  <c r="AB174" i="2"/>
  <c r="AF174" i="2"/>
  <c r="AF175" i="2"/>
  <c r="AN175" i="2"/>
  <c r="AN275" i="2"/>
  <c r="AR177" i="2"/>
  <c r="AR176" i="2"/>
  <c r="AV277" i="2"/>
  <c r="AV176" i="2"/>
  <c r="F279" i="2"/>
  <c r="F178" i="2"/>
  <c r="L179" i="2"/>
  <c r="L279" i="2"/>
  <c r="AD179" i="2"/>
  <c r="AD280" i="2"/>
  <c r="BA280" i="2"/>
  <c r="B281" i="2"/>
  <c r="F281" i="2"/>
  <c r="AJ281" i="2"/>
  <c r="D181" i="2"/>
  <c r="D182" i="2"/>
  <c r="H181" i="2"/>
  <c r="H182" i="2"/>
  <c r="N181" i="2"/>
  <c r="N182" i="2"/>
  <c r="R181" i="2"/>
  <c r="R182" i="2"/>
  <c r="V181" i="2"/>
  <c r="V182" i="2"/>
  <c r="Z181" i="2"/>
  <c r="Z182" i="2"/>
  <c r="AD181" i="2"/>
  <c r="AD182" i="2"/>
  <c r="AH181" i="2"/>
  <c r="AH182" i="2"/>
  <c r="AL181" i="2"/>
  <c r="AL182" i="2"/>
  <c r="AP181" i="2"/>
  <c r="AP182" i="2"/>
  <c r="AT181" i="2"/>
  <c r="AT182" i="2"/>
  <c r="AX181" i="2"/>
  <c r="AX182" i="2"/>
  <c r="BA181" i="2"/>
  <c r="BA182" i="2"/>
  <c r="BE181" i="2"/>
  <c r="BE182" i="2"/>
  <c r="B183" i="2"/>
  <c r="B283" i="2"/>
  <c r="F183" i="2"/>
  <c r="F283" i="2"/>
  <c r="L183" i="2"/>
  <c r="L283" i="2"/>
  <c r="P183" i="2"/>
  <c r="P283" i="2"/>
  <c r="T183" i="2"/>
  <c r="T283" i="2"/>
  <c r="X183" i="2"/>
  <c r="X283" i="2"/>
  <c r="AB183" i="2"/>
  <c r="AB283" i="2"/>
  <c r="AF183" i="2"/>
  <c r="AF283" i="2"/>
  <c r="AJ183" i="2"/>
  <c r="AJ283" i="2"/>
  <c r="AN183" i="2"/>
  <c r="AN283" i="2"/>
  <c r="AR183" i="2"/>
  <c r="AR283" i="2"/>
  <c r="AV183" i="2"/>
  <c r="AV283" i="2"/>
  <c r="BC183" i="2"/>
  <c r="BC283" i="2"/>
  <c r="BG183" i="2"/>
  <c r="BG283" i="2"/>
  <c r="B184" i="2"/>
  <c r="P184" i="2"/>
  <c r="T184" i="2"/>
  <c r="AF184" i="2"/>
  <c r="AJ184" i="2"/>
  <c r="AV184" i="2"/>
  <c r="D185" i="2"/>
  <c r="D186" i="2"/>
  <c r="H185" i="2"/>
  <c r="H186" i="2"/>
  <c r="N185" i="2"/>
  <c r="N186" i="2"/>
  <c r="R185" i="2"/>
  <c r="R186" i="2"/>
  <c r="V185" i="2"/>
  <c r="V186" i="2"/>
  <c r="Z185" i="2"/>
  <c r="Z186" i="2"/>
  <c r="AD185" i="2"/>
  <c r="AD186" i="2"/>
  <c r="AH185" i="2"/>
  <c r="AH186" i="2"/>
  <c r="AL185" i="2"/>
  <c r="AL186" i="2"/>
  <c r="AP185" i="2"/>
  <c r="AP186" i="2"/>
  <c r="AT185" i="2"/>
  <c r="AT186" i="2"/>
  <c r="AX185" i="2"/>
  <c r="AX186" i="2"/>
  <c r="BA185" i="2"/>
  <c r="BA186" i="2"/>
  <c r="BE185" i="2"/>
  <c r="BE186" i="2"/>
  <c r="B187" i="2"/>
  <c r="B287" i="2"/>
  <c r="F187" i="2"/>
  <c r="F287" i="2"/>
  <c r="L187" i="2"/>
  <c r="L287" i="2"/>
  <c r="P187" i="2"/>
  <c r="P287" i="2"/>
  <c r="T187" i="2"/>
  <c r="T287" i="2"/>
  <c r="X187" i="2"/>
  <c r="X287" i="2"/>
  <c r="AB187" i="2"/>
  <c r="AB287" i="2"/>
  <c r="AF187" i="2"/>
  <c r="AF287" i="2"/>
  <c r="AJ187" i="2"/>
  <c r="AJ287" i="2"/>
  <c r="AN187" i="2"/>
  <c r="AN287" i="2"/>
  <c r="AR187" i="2"/>
  <c r="AR287" i="2"/>
  <c r="AV187" i="2"/>
  <c r="AV287" i="2"/>
  <c r="BC187" i="2"/>
  <c r="BC287" i="2"/>
  <c r="BG187" i="2"/>
  <c r="BG287" i="2"/>
  <c r="BH270" i="3"/>
  <c r="BH169" i="3"/>
  <c r="BH170" i="3"/>
  <c r="BH264" i="3"/>
  <c r="BH159" i="3"/>
  <c r="BH160" i="3"/>
  <c r="BH107" i="3"/>
  <c r="BH211" i="3"/>
  <c r="BH106" i="3"/>
  <c r="AU105" i="5"/>
  <c r="BF105" i="5"/>
  <c r="C106" i="5"/>
  <c r="G107" i="5"/>
  <c r="Y106" i="5"/>
  <c r="P108" i="5"/>
  <c r="AB108" i="5"/>
  <c r="AN108" i="5"/>
  <c r="BH108" i="5"/>
  <c r="BH6" i="7"/>
  <c r="BH107" i="5"/>
  <c r="AA108" i="5"/>
  <c r="AE109" i="5"/>
  <c r="AE108" i="5"/>
  <c r="AI7" i="7"/>
  <c r="AI109" i="5"/>
  <c r="AP210" i="5"/>
  <c r="AT109" i="5"/>
  <c r="BB109" i="5"/>
  <c r="Q111" i="5"/>
  <c r="Y211" i="5"/>
  <c r="BA110" i="5"/>
  <c r="L111" i="5"/>
  <c r="AZ212" i="5"/>
  <c r="BH112" i="5"/>
  <c r="BH212" i="5"/>
  <c r="BH111" i="5"/>
  <c r="I113" i="5"/>
  <c r="I213" i="5"/>
  <c r="S213" i="5"/>
  <c r="AU113" i="5"/>
  <c r="AY213" i="5"/>
  <c r="V114" i="5"/>
  <c r="Z214" i="5"/>
  <c r="G115" i="5"/>
  <c r="M215" i="5"/>
  <c r="AO114" i="5"/>
  <c r="BE215" i="5"/>
  <c r="T116" i="5"/>
  <c r="T115" i="5"/>
  <c r="X116" i="5"/>
  <c r="X216" i="5"/>
  <c r="AB115" i="5"/>
  <c r="AJ216" i="5"/>
  <c r="BH14" i="7"/>
  <c r="BH216" i="5"/>
  <c r="BH115" i="5"/>
  <c r="S217" i="5"/>
  <c r="AI217" i="5"/>
  <c r="R218" i="5"/>
  <c r="V118" i="5"/>
  <c r="AS17" i="7"/>
  <c r="BH220" i="5"/>
  <c r="BH119" i="5"/>
  <c r="BH120" i="5"/>
  <c r="I121" i="5"/>
  <c r="AE121" i="5"/>
  <c r="AE225" i="5"/>
  <c r="AE120" i="5"/>
  <c r="AM225" i="5"/>
  <c r="AY121" i="5"/>
  <c r="BC225" i="5"/>
  <c r="N122" i="5"/>
  <c r="AD226" i="5"/>
  <c r="AT122" i="5"/>
  <c r="AT222" i="5"/>
  <c r="G123" i="5"/>
  <c r="M223" i="5"/>
  <c r="AC227" i="5"/>
  <c r="AS123" i="5"/>
  <c r="BE223" i="5"/>
  <c r="L224" i="5"/>
  <c r="AZ123" i="5"/>
  <c r="AZ228" i="5"/>
  <c r="BH123" i="5"/>
  <c r="BH228" i="5"/>
  <c r="BH22" i="7"/>
  <c r="BH224" i="5"/>
  <c r="AR209" i="2"/>
  <c r="BC209" i="2"/>
  <c r="BG209" i="2"/>
  <c r="D210" i="2"/>
  <c r="Z210" i="2"/>
  <c r="AD210" i="2"/>
  <c r="BA210" i="2"/>
  <c r="B211" i="2"/>
  <c r="BA216" i="2"/>
  <c r="P217" i="2"/>
  <c r="AB219" i="2"/>
  <c r="AT220" i="2"/>
  <c r="AL222" i="2"/>
  <c r="AP222" i="2"/>
  <c r="BC225" i="2"/>
  <c r="V226" i="2"/>
  <c r="V228" i="2"/>
  <c r="H232" i="2"/>
  <c r="BA234" i="2"/>
  <c r="AV235" i="2"/>
  <c r="AX236" i="2"/>
  <c r="D240" i="2"/>
  <c r="H240" i="2"/>
  <c r="AJ241" i="2"/>
  <c r="AD242" i="2"/>
  <c r="L243" i="2"/>
  <c r="AN247" i="2"/>
  <c r="P249" i="2"/>
  <c r="AD250" i="2"/>
  <c r="AX252" i="2"/>
  <c r="P253" i="2"/>
  <c r="AJ253" i="2"/>
  <c r="AV255" i="2"/>
  <c r="AH256" i="2"/>
  <c r="AX256" i="2"/>
  <c r="D258" i="2"/>
  <c r="AD258" i="2"/>
  <c r="AR259" i="2"/>
  <c r="H264" i="4"/>
  <c r="L261" i="2"/>
  <c r="N262" i="2"/>
  <c r="AN263" i="2"/>
  <c r="V264" i="2"/>
  <c r="BE264" i="2"/>
  <c r="D266" i="2"/>
  <c r="BE266" i="2"/>
  <c r="T267" i="2"/>
  <c r="AB267" i="2"/>
  <c r="AB269" i="2"/>
  <c r="AN269" i="2"/>
  <c r="BE270" i="2"/>
  <c r="B271" i="2"/>
  <c r="AJ271" i="2"/>
  <c r="AD274" i="2"/>
  <c r="AH274" i="2"/>
  <c r="D276" i="2"/>
  <c r="N276" i="2"/>
  <c r="V276" i="2"/>
  <c r="AH276" i="2"/>
  <c r="AL276" i="2"/>
  <c r="AP276" i="2"/>
  <c r="L277" i="2"/>
  <c r="AN277" i="2"/>
  <c r="BG277" i="2"/>
  <c r="X279" i="2"/>
  <c r="AV279" i="2"/>
  <c r="AL280" i="2"/>
  <c r="AP280" i="2"/>
  <c r="AT280" i="2"/>
  <c r="T281" i="2"/>
  <c r="D284" i="2"/>
  <c r="H284" i="2"/>
  <c r="N284" i="2"/>
  <c r="R284" i="2"/>
  <c r="V284" i="2"/>
  <c r="Z284" i="2"/>
  <c r="AD284" i="2"/>
  <c r="AH284" i="2"/>
  <c r="AL284" i="2"/>
  <c r="AP284" i="2"/>
  <c r="AT284" i="2"/>
  <c r="AX284" i="2"/>
  <c r="BA284" i="2"/>
  <c r="BE284" i="2"/>
  <c r="D288" i="2"/>
  <c r="H288" i="2"/>
  <c r="N288" i="2"/>
  <c r="R288" i="2"/>
  <c r="V288" i="2"/>
  <c r="Z288" i="2"/>
  <c r="AD288" i="2"/>
  <c r="AH288" i="2"/>
  <c r="AL288" i="2"/>
  <c r="AP288" i="2"/>
  <c r="AT288" i="2"/>
  <c r="AX288" i="2"/>
  <c r="BA288" i="2"/>
  <c r="BE288" i="2"/>
  <c r="BH187" i="3"/>
  <c r="BH266" i="3"/>
  <c r="BH263" i="3"/>
  <c r="BH219" i="2"/>
  <c r="BH251" i="2"/>
  <c r="BH106" i="2"/>
  <c r="BH113" i="2"/>
  <c r="BH131" i="2"/>
  <c r="BH171" i="2"/>
  <c r="BH111" i="2"/>
  <c r="BH130" i="5"/>
  <c r="BH129" i="5"/>
  <c r="BH234" i="5"/>
  <c r="BH134" i="5"/>
  <c r="BH138" i="5"/>
  <c r="BH137" i="5"/>
  <c r="BH242" i="5"/>
  <c r="BH142" i="5"/>
  <c r="BH145" i="5"/>
  <c r="H251" i="6"/>
  <c r="L161" i="6"/>
  <c r="I262" i="6"/>
  <c r="Z210" i="6"/>
  <c r="D126" i="6"/>
  <c r="M209" i="6"/>
  <c r="H243" i="6"/>
  <c r="BC224" i="6"/>
  <c r="AA219" i="6"/>
  <c r="L273" i="6"/>
  <c r="E173" i="6"/>
  <c r="H271" i="6"/>
  <c r="E110" i="6"/>
  <c r="AH130" i="6"/>
  <c r="BD105" i="6"/>
  <c r="Z150" i="6"/>
  <c r="AW156" i="6"/>
  <c r="AT149" i="6"/>
  <c r="Q225" i="6"/>
  <c r="O162" i="6"/>
  <c r="S163" i="6"/>
  <c r="BE266" i="6"/>
  <c r="L160" i="6"/>
  <c r="BF263" i="6"/>
  <c r="AK257" i="6"/>
  <c r="V170" i="6"/>
  <c r="O267" i="6"/>
  <c r="AP165" i="6"/>
  <c r="AH266" i="6"/>
  <c r="BC264" i="6"/>
  <c r="AJ152" i="6"/>
  <c r="AK253" i="6"/>
  <c r="S118" i="6"/>
  <c r="AS169" i="6"/>
  <c r="P151" i="6"/>
  <c r="BC164" i="6"/>
  <c r="AP169" i="6"/>
  <c r="AM219" i="6"/>
  <c r="AI219" i="6"/>
  <c r="AW125" i="6"/>
  <c r="R130" i="6"/>
  <c r="R146" i="6"/>
  <c r="H150" i="6"/>
  <c r="O151" i="6"/>
  <c r="AD154" i="6"/>
  <c r="BC260" i="6"/>
  <c r="P268" i="6"/>
  <c r="E282" i="6"/>
  <c r="L285" i="6"/>
  <c r="N286" i="6"/>
  <c r="R286" i="6"/>
  <c r="V286" i="6"/>
  <c r="Z286" i="6"/>
  <c r="AD286" i="6"/>
  <c r="AH286" i="6"/>
  <c r="AL286" i="6"/>
  <c r="AP286" i="6"/>
  <c r="AT286" i="6"/>
  <c r="AX286" i="6"/>
  <c r="BA286" i="6"/>
  <c r="BE286" i="6"/>
  <c r="D287" i="6"/>
  <c r="O287" i="6"/>
  <c r="S287" i="6"/>
  <c r="W287" i="6"/>
  <c r="AA287" i="6"/>
  <c r="AE287" i="6"/>
  <c r="AI287" i="6"/>
  <c r="AM287" i="6"/>
  <c r="AQ287" i="6"/>
  <c r="AU287" i="6"/>
  <c r="AY287" i="6"/>
  <c r="BB287" i="6"/>
  <c r="BF287" i="6"/>
  <c r="P288" i="6"/>
  <c r="T288" i="6"/>
  <c r="X288" i="6"/>
  <c r="AB288" i="6"/>
  <c r="AF288" i="6"/>
  <c r="AJ288" i="6"/>
  <c r="AN288" i="6"/>
  <c r="AR288" i="6"/>
  <c r="AV288" i="6"/>
  <c r="BC288" i="6"/>
  <c r="F181" i="6"/>
  <c r="BG182" i="6"/>
  <c r="B184" i="6"/>
  <c r="L184" i="6"/>
  <c r="P184" i="6"/>
  <c r="T184" i="6"/>
  <c r="X184" i="6"/>
  <c r="AB184" i="6"/>
  <c r="AF184" i="6"/>
  <c r="AJ184" i="6"/>
  <c r="AN184" i="6"/>
  <c r="AR184" i="6"/>
  <c r="AV184" i="6"/>
  <c r="BC184" i="6"/>
  <c r="BG184" i="6"/>
  <c r="M185" i="6"/>
  <c r="Q185" i="6"/>
  <c r="U185" i="6"/>
  <c r="Y185" i="6"/>
  <c r="AC185" i="6"/>
  <c r="AG185" i="6"/>
  <c r="AL185" i="6"/>
  <c r="AP185" i="6"/>
  <c r="AT185" i="6"/>
  <c r="AX185" i="6"/>
  <c r="BA185" i="6"/>
  <c r="BE185" i="6"/>
  <c r="BG185" i="6"/>
  <c r="E186" i="6"/>
  <c r="I186" i="6"/>
  <c r="O186" i="6"/>
  <c r="S186" i="6"/>
  <c r="W186" i="6"/>
  <c r="AA186" i="6"/>
  <c r="AE186" i="6"/>
  <c r="AI186" i="6"/>
  <c r="AM186" i="6"/>
  <c r="AQ186" i="6"/>
  <c r="AU186" i="6"/>
  <c r="AY186" i="6"/>
  <c r="BB186" i="6"/>
  <c r="BF186" i="6"/>
  <c r="H187" i="6"/>
  <c r="B290" i="4"/>
  <c r="F290" i="4"/>
  <c r="L290" i="4"/>
  <c r="P290" i="4"/>
  <c r="BH225" i="5"/>
  <c r="BH124" i="5"/>
  <c r="BH128" i="5"/>
  <c r="BH233" i="5"/>
  <c r="BH31" i="7"/>
  <c r="BH132" i="5"/>
  <c r="BH39" i="7"/>
  <c r="BH241" i="5"/>
  <c r="BH144" i="5"/>
  <c r="BH148" i="5"/>
  <c r="BH153" i="5"/>
  <c r="BH161" i="5"/>
  <c r="BH162" i="5"/>
  <c r="BH170" i="5"/>
  <c r="BH270" i="5"/>
  <c r="BH274" i="5"/>
  <c r="BH169" i="5"/>
  <c r="BH176" i="5"/>
  <c r="BH281" i="5"/>
  <c r="BH180" i="5"/>
  <c r="BH83" i="7"/>
  <c r="BH289" i="7" s="1"/>
  <c r="BH185" i="5"/>
  <c r="BH285" i="5"/>
  <c r="H106" i="6"/>
  <c r="AN220" i="6"/>
  <c r="AQ215" i="6"/>
  <c r="D106" i="6"/>
  <c r="O106" i="6"/>
  <c r="I161" i="6"/>
  <c r="AF120" i="6"/>
  <c r="AU110" i="6"/>
  <c r="BD108" i="6"/>
  <c r="V117" i="6"/>
  <c r="AJ119" i="6"/>
  <c r="AX230" i="6"/>
  <c r="H135" i="6"/>
  <c r="AR252" i="6"/>
  <c r="BG155" i="6"/>
  <c r="I282" i="6"/>
  <c r="C284" i="6"/>
  <c r="BG285" i="6"/>
  <c r="H287" i="6"/>
  <c r="E181" i="6"/>
  <c r="I181" i="6"/>
  <c r="BG181" i="6"/>
  <c r="I182" i="6"/>
  <c r="O182" i="6"/>
  <c r="S182" i="6"/>
  <c r="W182" i="6"/>
  <c r="AA182" i="6"/>
  <c r="AE182" i="6"/>
  <c r="AI182" i="6"/>
  <c r="AM182" i="6"/>
  <c r="AQ182" i="6"/>
  <c r="AU182" i="6"/>
  <c r="AY182" i="6"/>
  <c r="BB182" i="6"/>
  <c r="BF182" i="6"/>
  <c r="P183" i="6"/>
  <c r="T183" i="6"/>
  <c r="X183" i="6"/>
  <c r="AB183" i="6"/>
  <c r="AF183" i="6"/>
  <c r="AJ183" i="6"/>
  <c r="AN183" i="6"/>
  <c r="AR183" i="6"/>
  <c r="AV183" i="6"/>
  <c r="BC183" i="6"/>
  <c r="BG183" i="6"/>
  <c r="E185" i="6"/>
  <c r="C187" i="6"/>
  <c r="G187" i="6"/>
  <c r="BH267" i="3"/>
  <c r="BH274" i="3"/>
  <c r="D290" i="4"/>
  <c r="H290" i="4"/>
  <c r="N290" i="4"/>
  <c r="R290" i="4"/>
  <c r="T290" i="4"/>
  <c r="T184" i="3"/>
  <c r="V290" i="4"/>
  <c r="V184" i="3"/>
  <c r="X290" i="4"/>
  <c r="X184" i="3"/>
  <c r="Z290" i="4"/>
  <c r="Z184" i="3"/>
  <c r="AB290" i="4"/>
  <c r="AB184" i="3"/>
  <c r="AD290" i="4"/>
  <c r="AD184" i="3"/>
  <c r="AF290" i="4"/>
  <c r="AF184" i="3"/>
  <c r="AH290" i="4"/>
  <c r="AH184" i="3"/>
  <c r="AJ290" i="4"/>
  <c r="AJ184" i="3"/>
  <c r="AL290" i="4"/>
  <c r="AL184" i="3"/>
  <c r="AN290" i="4"/>
  <c r="AN184" i="3"/>
  <c r="AP290" i="4"/>
  <c r="AP184" i="3"/>
  <c r="AR290" i="4"/>
  <c r="AR184" i="3"/>
  <c r="AT290" i="4"/>
  <c r="AT184" i="3"/>
  <c r="AV290" i="4"/>
  <c r="AV184" i="3"/>
  <c r="AX290" i="4"/>
  <c r="AX184" i="3"/>
  <c r="BA290" i="4"/>
  <c r="BA184" i="3"/>
  <c r="BC290" i="4"/>
  <c r="BC184" i="3"/>
  <c r="BE290" i="4"/>
  <c r="BE184" i="3"/>
  <c r="BG290" i="4"/>
  <c r="BG184" i="3"/>
  <c r="C291" i="4"/>
  <c r="C290" i="4"/>
  <c r="C185" i="3"/>
  <c r="E291" i="4"/>
  <c r="E185" i="3"/>
  <c r="G291" i="4"/>
  <c r="G290" i="4"/>
  <c r="G185" i="3"/>
  <c r="I291" i="4"/>
  <c r="I185" i="3"/>
  <c r="M291" i="4"/>
  <c r="M290" i="4"/>
  <c r="M185" i="3"/>
  <c r="O291" i="4"/>
  <c r="O185" i="3"/>
  <c r="Q291" i="4"/>
  <c r="Q290" i="4"/>
  <c r="Q185" i="3"/>
  <c r="S291" i="4"/>
  <c r="S185" i="3"/>
  <c r="U291" i="4"/>
  <c r="U290" i="4"/>
  <c r="U185" i="3"/>
  <c r="W291" i="4"/>
  <c r="W185" i="3"/>
  <c r="Y291" i="4"/>
  <c r="Y290" i="4"/>
  <c r="Y185" i="3"/>
  <c r="AA291" i="4"/>
  <c r="AA185" i="3"/>
  <c r="AC291" i="4"/>
  <c r="AC290" i="4"/>
  <c r="AC185" i="3"/>
  <c r="AE291" i="4"/>
  <c r="AE185" i="3"/>
  <c r="AG291" i="4"/>
  <c r="AG290" i="4"/>
  <c r="AG185" i="3"/>
  <c r="AI291" i="4"/>
  <c r="AI185" i="3"/>
  <c r="AK291" i="4"/>
  <c r="AK290" i="4"/>
  <c r="AK185" i="3"/>
  <c r="AM291" i="4"/>
  <c r="AM185" i="3"/>
  <c r="AO291" i="4"/>
  <c r="AO290" i="4"/>
  <c r="AO185" i="3"/>
  <c r="AQ291" i="4"/>
  <c r="AQ185" i="3"/>
  <c r="AS291" i="4"/>
  <c r="AS290" i="4"/>
  <c r="AS185" i="3"/>
  <c r="AU291" i="4"/>
  <c r="AU185" i="3"/>
  <c r="AW291" i="4"/>
  <c r="AW290" i="4"/>
  <c r="AW185" i="3"/>
  <c r="AY291" i="4"/>
  <c r="AY185" i="3"/>
  <c r="AZ291" i="4"/>
  <c r="AZ290" i="4"/>
  <c r="AZ185" i="3"/>
  <c r="BB291" i="4"/>
  <c r="BB185" i="3"/>
  <c r="BD291" i="4"/>
  <c r="BD290" i="4"/>
  <c r="BD185" i="3"/>
  <c r="BF291" i="4"/>
  <c r="BF185" i="3"/>
  <c r="B291" i="4"/>
  <c r="B186" i="3"/>
  <c r="D186" i="3"/>
  <c r="F291" i="4"/>
  <c r="F186" i="3"/>
  <c r="H186" i="3"/>
  <c r="L291" i="4"/>
  <c r="L186" i="3"/>
  <c r="N186" i="3"/>
  <c r="P291" i="4"/>
  <c r="P186" i="3"/>
  <c r="R186" i="3"/>
  <c r="T291" i="4"/>
  <c r="T186" i="3"/>
  <c r="V186" i="3"/>
  <c r="X291" i="4"/>
  <c r="X186" i="3"/>
  <c r="Z186" i="3"/>
  <c r="AB291" i="4"/>
  <c r="AB186" i="3"/>
  <c r="AD186" i="3"/>
  <c r="AF291" i="4"/>
  <c r="AF186" i="3"/>
  <c r="AH186" i="3"/>
  <c r="AJ291" i="4"/>
  <c r="AJ186" i="3"/>
  <c r="AL186" i="3"/>
  <c r="AN291" i="4"/>
  <c r="AN186" i="3"/>
  <c r="AP186" i="3"/>
  <c r="AR291" i="4"/>
  <c r="AR186" i="3"/>
  <c r="AT186" i="3"/>
  <c r="AV291" i="4"/>
  <c r="AV186" i="3"/>
  <c r="AX186" i="3"/>
  <c r="BA186" i="3"/>
  <c r="BC291" i="4"/>
  <c r="BC186" i="3"/>
  <c r="BE186" i="3"/>
  <c r="BG291" i="4"/>
  <c r="BG186" i="3"/>
  <c r="E187" i="3"/>
  <c r="I187" i="3"/>
  <c r="O187" i="3"/>
  <c r="S187" i="3"/>
  <c r="W187" i="3"/>
  <c r="AA187" i="3"/>
  <c r="AE187" i="3"/>
  <c r="AI187" i="3"/>
  <c r="AM187" i="3"/>
  <c r="AQ187" i="3"/>
  <c r="AU187" i="3"/>
  <c r="AY187" i="3"/>
  <c r="BB187" i="3"/>
  <c r="BF187" i="3"/>
  <c r="BH254" i="3"/>
  <c r="R257" i="7"/>
  <c r="AI240" i="7" l="1"/>
  <c r="BF151" i="7"/>
  <c r="AL137" i="7"/>
  <c r="AB175" i="7"/>
  <c r="K351" i="33"/>
  <c r="K347" i="33"/>
  <c r="K352" i="33"/>
  <c r="K350" i="33"/>
  <c r="K348" i="33"/>
  <c r="K346" i="33"/>
  <c r="K349" i="33"/>
  <c r="K339" i="7"/>
  <c r="K341" i="7"/>
  <c r="K340" i="7"/>
  <c r="K338" i="7"/>
  <c r="K336" i="7"/>
  <c r="K337" i="7"/>
  <c r="K335" i="7"/>
  <c r="K334" i="7"/>
  <c r="K301" i="33"/>
  <c r="K334" i="33"/>
  <c r="J197" i="4"/>
  <c r="J334" i="4"/>
  <c r="J300" i="4"/>
  <c r="J340" i="4"/>
  <c r="J336" i="4"/>
  <c r="J341" i="4"/>
  <c r="J339" i="4"/>
  <c r="J338" i="4"/>
  <c r="J337" i="4"/>
  <c r="J335" i="4"/>
  <c r="K340" i="33"/>
  <c r="K336" i="33"/>
  <c r="K341" i="33"/>
  <c r="K339" i="33"/>
  <c r="K337" i="33"/>
  <c r="K338" i="33"/>
  <c r="K335" i="33"/>
  <c r="J7" i="13"/>
  <c r="Z227" i="7"/>
  <c r="BD211" i="7"/>
  <c r="T218" i="7"/>
  <c r="AH213" i="7"/>
  <c r="R269" i="7"/>
  <c r="AD113" i="7"/>
  <c r="AV155" i="7"/>
  <c r="AK229" i="7"/>
  <c r="AU232" i="7"/>
  <c r="BB257" i="7"/>
  <c r="I281" i="7"/>
  <c r="Y249" i="7"/>
  <c r="BA245" i="7"/>
  <c r="E220" i="7"/>
  <c r="C107" i="7"/>
  <c r="D168" i="7"/>
  <c r="AT263" i="7"/>
  <c r="J297" i="33"/>
  <c r="AO245" i="7"/>
  <c r="AC245" i="7"/>
  <c r="AK233" i="7"/>
  <c r="E219" i="7"/>
  <c r="U256" i="7"/>
  <c r="AG233" i="7"/>
  <c r="Q217" i="7"/>
  <c r="L326" i="7"/>
  <c r="D251" i="7"/>
  <c r="E263" i="7"/>
  <c r="L135" i="7"/>
  <c r="AX116" i="7"/>
  <c r="AI136" i="7"/>
  <c r="V247" i="7"/>
  <c r="BD115" i="7"/>
  <c r="X213" i="7"/>
  <c r="J196" i="4"/>
  <c r="J301" i="4"/>
  <c r="BD215" i="7"/>
  <c r="BD106" i="7"/>
  <c r="Z249" i="7"/>
  <c r="BC255" i="7"/>
  <c r="AL131" i="7"/>
  <c r="V151" i="7"/>
  <c r="X108" i="7"/>
  <c r="AW235" i="7"/>
  <c r="V147" i="7"/>
  <c r="AF120" i="7"/>
  <c r="BF256" i="7"/>
  <c r="AN180" i="7"/>
  <c r="BG163" i="7"/>
  <c r="AT221" i="7"/>
  <c r="AF179" i="7"/>
  <c r="AR161" i="7"/>
  <c r="AD263" i="7"/>
  <c r="P229" i="7"/>
  <c r="BB145" i="7"/>
  <c r="AF229" i="7"/>
  <c r="AY113" i="7"/>
  <c r="G256" i="7"/>
  <c r="E109" i="7"/>
  <c r="G152" i="7"/>
  <c r="W228" i="7"/>
  <c r="F117" i="7"/>
  <c r="AO220" i="7"/>
  <c r="Q122" i="7"/>
  <c r="B162" i="7"/>
  <c r="V230" i="7"/>
  <c r="AE233" i="7"/>
  <c r="O154" i="7"/>
  <c r="J88" i="4"/>
  <c r="J294" i="4" s="1"/>
  <c r="AQ264" i="7"/>
  <c r="S123" i="7"/>
  <c r="AT121" i="7"/>
  <c r="P109" i="7"/>
  <c r="S127" i="7"/>
  <c r="BG113" i="7"/>
  <c r="AH178" i="7"/>
  <c r="AL127" i="7"/>
  <c r="AV251" i="7"/>
  <c r="AA173" i="7"/>
  <c r="U137" i="7"/>
  <c r="BD249" i="7"/>
  <c r="AP175" i="7"/>
  <c r="AX229" i="7"/>
  <c r="K193" i="33"/>
  <c r="K298" i="33"/>
  <c r="O272" i="7"/>
  <c r="AH243" i="7"/>
  <c r="S229" i="7"/>
  <c r="E132" i="7"/>
  <c r="I284" i="7"/>
  <c r="O260" i="7"/>
  <c r="AW226" i="7"/>
  <c r="Y238" i="7"/>
  <c r="E216" i="7"/>
  <c r="B211" i="7"/>
  <c r="E213" i="7"/>
  <c r="AT233" i="7"/>
  <c r="BC147" i="7"/>
  <c r="AL273" i="7"/>
  <c r="AB273" i="7"/>
  <c r="AR281" i="7"/>
  <c r="AN213" i="7"/>
  <c r="BA232" i="7"/>
  <c r="B244" i="7"/>
  <c r="Z165" i="7"/>
  <c r="AF219" i="7"/>
  <c r="R255" i="7"/>
  <c r="G262" i="7"/>
  <c r="D255" i="7"/>
  <c r="J59" i="33"/>
  <c r="J59" i="4" s="1"/>
  <c r="J47" i="33"/>
  <c r="J47" i="4" s="1"/>
  <c r="J29" i="33"/>
  <c r="J23" i="33"/>
  <c r="J23" i="4" s="1"/>
  <c r="J11" i="33"/>
  <c r="J11" i="4" s="1"/>
  <c r="V136" i="7"/>
  <c r="K192" i="2"/>
  <c r="J84" i="33"/>
  <c r="J290" i="33" s="1"/>
  <c r="Z115" i="7"/>
  <c r="J193" i="33"/>
  <c r="J296" i="33"/>
  <c r="K195" i="33"/>
  <c r="K300" i="33"/>
  <c r="K65" i="2"/>
  <c r="K10" i="2"/>
  <c r="K76" i="3"/>
  <c r="J77" i="33"/>
  <c r="J77" i="4" s="1"/>
  <c r="K52" i="3"/>
  <c r="J53" i="33"/>
  <c r="J53" i="4" s="1"/>
  <c r="K66" i="2"/>
  <c r="K42" i="2"/>
  <c r="K26" i="2"/>
  <c r="K293" i="2"/>
  <c r="K81" i="3"/>
  <c r="J82" i="33"/>
  <c r="J82" i="4" s="1"/>
  <c r="J52" i="33"/>
  <c r="J52" i="4" s="1"/>
  <c r="J16" i="33"/>
  <c r="BD135" i="7"/>
  <c r="AQ131" i="7"/>
  <c r="AU147" i="7"/>
  <c r="AD179" i="7"/>
  <c r="T133" i="7"/>
  <c r="K293" i="3"/>
  <c r="K88" i="33"/>
  <c r="K88" i="4" s="1"/>
  <c r="K294" i="4" s="1"/>
  <c r="K89" i="33"/>
  <c r="K295" i="33" s="1"/>
  <c r="K299" i="33"/>
  <c r="K194" i="33"/>
  <c r="K20" i="2"/>
  <c r="K34" i="3"/>
  <c r="J35" i="33"/>
  <c r="J35" i="4" s="1"/>
  <c r="K16" i="3"/>
  <c r="J17" i="33"/>
  <c r="J17" i="4" s="1"/>
  <c r="J190" i="33"/>
  <c r="K54" i="2"/>
  <c r="K6" i="2"/>
  <c r="K6" i="4" s="1"/>
  <c r="J6" i="4"/>
  <c r="K77" i="2"/>
  <c r="J76" i="33"/>
  <c r="J76" i="4" s="1"/>
  <c r="K57" i="3"/>
  <c r="J58" i="33"/>
  <c r="J28" i="33"/>
  <c r="J130" i="33" s="1"/>
  <c r="K9" i="3"/>
  <c r="J10" i="33"/>
  <c r="K78" i="2"/>
  <c r="K70" i="2"/>
  <c r="K57" i="2"/>
  <c r="K37" i="2"/>
  <c r="K29" i="2"/>
  <c r="J29" i="4"/>
  <c r="K16" i="2"/>
  <c r="K86" i="2"/>
  <c r="K188" i="2" s="1"/>
  <c r="J290" i="3"/>
  <c r="J85" i="33"/>
  <c r="J85" i="4" s="1"/>
  <c r="K80" i="3"/>
  <c r="J81" i="33"/>
  <c r="J81" i="4" s="1"/>
  <c r="K74" i="3"/>
  <c r="J75" i="33"/>
  <c r="J75" i="4" s="1"/>
  <c r="K68" i="3"/>
  <c r="J69" i="33"/>
  <c r="J69" i="4" s="1"/>
  <c r="K62" i="3"/>
  <c r="J63" i="33"/>
  <c r="J63" i="4" s="1"/>
  <c r="J57" i="33"/>
  <c r="K50" i="3"/>
  <c r="J51" i="33"/>
  <c r="J51" i="4" s="1"/>
  <c r="K44" i="3"/>
  <c r="J45" i="33"/>
  <c r="J45" i="4" s="1"/>
  <c r="J39" i="33"/>
  <c r="J39" i="4" s="1"/>
  <c r="J33" i="33"/>
  <c r="J33" i="4" s="1"/>
  <c r="K26" i="3"/>
  <c r="J27" i="33"/>
  <c r="J27" i="4" s="1"/>
  <c r="J21" i="33"/>
  <c r="J21" i="4" s="1"/>
  <c r="J15" i="33"/>
  <c r="J15" i="4" s="1"/>
  <c r="J9" i="33"/>
  <c r="J9" i="4" s="1"/>
  <c r="K64" i="2"/>
  <c r="K24" i="2"/>
  <c r="BG281" i="7"/>
  <c r="AV107" i="7"/>
  <c r="K297" i="33"/>
  <c r="K328" i="33"/>
  <c r="K196" i="33"/>
  <c r="K95" i="4"/>
  <c r="K197" i="33"/>
  <c r="K93" i="4"/>
  <c r="K299" i="4" s="1"/>
  <c r="K94" i="4"/>
  <c r="K25" i="2"/>
  <c r="K70" i="3"/>
  <c r="J71" i="33"/>
  <c r="J71" i="4" s="1"/>
  <c r="K56" i="2"/>
  <c r="K34" i="2"/>
  <c r="K8" i="2"/>
  <c r="J291" i="2"/>
  <c r="J64" i="33"/>
  <c r="J64" i="4" s="1"/>
  <c r="J34" i="33"/>
  <c r="K21" i="3"/>
  <c r="J22" i="33"/>
  <c r="J22" i="4" s="1"/>
  <c r="K295" i="3"/>
  <c r="K90" i="33"/>
  <c r="K90" i="4" s="1"/>
  <c r="K45" i="2"/>
  <c r="K69" i="2"/>
  <c r="K9" i="2"/>
  <c r="J80" i="33"/>
  <c r="J80" i="4" s="1"/>
  <c r="J74" i="33"/>
  <c r="J68" i="33"/>
  <c r="K61" i="3"/>
  <c r="J62" i="33"/>
  <c r="J62" i="4" s="1"/>
  <c r="J56" i="33"/>
  <c r="J56" i="4" s="1"/>
  <c r="J50" i="33"/>
  <c r="J44" i="33"/>
  <c r="J44" i="4" s="1"/>
  <c r="J38" i="33"/>
  <c r="J32" i="33"/>
  <c r="J32" i="4" s="1"/>
  <c r="K25" i="3"/>
  <c r="J26" i="33"/>
  <c r="J20" i="33"/>
  <c r="K13" i="3"/>
  <c r="J14" i="33"/>
  <c r="J14" i="4" s="1"/>
  <c r="J7" i="33"/>
  <c r="J7" i="4" s="1"/>
  <c r="J8" i="33"/>
  <c r="J8" i="4" s="1"/>
  <c r="BC177" i="7"/>
  <c r="T152" i="7"/>
  <c r="AP231" i="7"/>
  <c r="J191" i="33"/>
  <c r="J189" i="33"/>
  <c r="K82" i="3"/>
  <c r="K183" i="3" s="1"/>
  <c r="J83" i="33"/>
  <c r="J248" i="2"/>
  <c r="K76" i="2"/>
  <c r="J70" i="33"/>
  <c r="J70" i="4" s="1"/>
  <c r="K45" i="3"/>
  <c r="J46" i="33"/>
  <c r="J46" i="4" s="1"/>
  <c r="K74" i="2"/>
  <c r="K61" i="2"/>
  <c r="K49" i="2"/>
  <c r="K22" i="2"/>
  <c r="K18" i="2"/>
  <c r="K4" i="2"/>
  <c r="K4" i="4" s="1"/>
  <c r="J4" i="4"/>
  <c r="K81" i="2"/>
  <c r="K13" i="2"/>
  <c r="K5" i="2"/>
  <c r="K5" i="4" s="1"/>
  <c r="J5" i="4"/>
  <c r="K78" i="3"/>
  <c r="J79" i="33"/>
  <c r="K72" i="3"/>
  <c r="J73" i="33"/>
  <c r="J73" i="4" s="1"/>
  <c r="K66" i="3"/>
  <c r="J67" i="33"/>
  <c r="J67" i="4" s="1"/>
  <c r="K60" i="3"/>
  <c r="J61" i="33"/>
  <c r="K54" i="3"/>
  <c r="J55" i="33"/>
  <c r="J55" i="4" s="1"/>
  <c r="K48" i="3"/>
  <c r="J49" i="33"/>
  <c r="J49" i="4" s="1"/>
  <c r="J43" i="33"/>
  <c r="K36" i="3"/>
  <c r="J37" i="33"/>
  <c r="J37" i="4" s="1"/>
  <c r="K30" i="3"/>
  <c r="J31" i="33"/>
  <c r="K24" i="3"/>
  <c r="J25" i="33"/>
  <c r="J25" i="4" s="1"/>
  <c r="J19" i="33"/>
  <c r="K12" i="3"/>
  <c r="J13" i="33"/>
  <c r="K72" i="2"/>
  <c r="K58" i="2"/>
  <c r="K40" i="2"/>
  <c r="K32" i="2"/>
  <c r="K295" i="2"/>
  <c r="AQ153" i="7"/>
  <c r="AA281" i="7"/>
  <c r="AN231" i="7"/>
  <c r="K91" i="4"/>
  <c r="K193" i="4" s="1"/>
  <c r="J327" i="33"/>
  <c r="J293" i="33"/>
  <c r="J192" i="33"/>
  <c r="J91" i="4"/>
  <c r="J328" i="4" s="1"/>
  <c r="K64" i="3"/>
  <c r="J65" i="33"/>
  <c r="J65" i="4" s="1"/>
  <c r="K40" i="3"/>
  <c r="K242" i="3" s="1"/>
  <c r="J41" i="33"/>
  <c r="K33" i="2"/>
  <c r="K12" i="2"/>
  <c r="J40" i="33"/>
  <c r="K41" i="2"/>
  <c r="K14" i="2"/>
  <c r="J290" i="2"/>
  <c r="J291" i="3"/>
  <c r="J86" i="33"/>
  <c r="J86" i="4" s="1"/>
  <c r="K73" i="2"/>
  <c r="K53" i="2"/>
  <c r="K17" i="2"/>
  <c r="K77" i="3"/>
  <c r="J78" i="33"/>
  <c r="J78" i="4" s="1"/>
  <c r="J72" i="33"/>
  <c r="J72" i="4" s="1"/>
  <c r="K65" i="3"/>
  <c r="J66" i="33"/>
  <c r="J66" i="4" s="1"/>
  <c r="J60" i="33"/>
  <c r="K53" i="3"/>
  <c r="J54" i="33"/>
  <c r="J48" i="33"/>
  <c r="J48" i="4" s="1"/>
  <c r="K41" i="3"/>
  <c r="J42" i="33"/>
  <c r="J36" i="33"/>
  <c r="J36" i="4" s="1"/>
  <c r="J30" i="33"/>
  <c r="J30" i="4" s="1"/>
  <c r="J24" i="33"/>
  <c r="J18" i="33"/>
  <c r="J18" i="4" s="1"/>
  <c r="J12" i="33"/>
  <c r="K294" i="2"/>
  <c r="J295" i="33"/>
  <c r="J89" i="4"/>
  <c r="J295" i="4" s="1"/>
  <c r="A324" i="33"/>
  <c r="A121" i="33"/>
  <c r="A222" i="33"/>
  <c r="A21" i="33"/>
  <c r="O221" i="7"/>
  <c r="AE110" i="7"/>
  <c r="AB171" i="7"/>
  <c r="BH130" i="7"/>
  <c r="T118" i="7"/>
  <c r="P219" i="4"/>
  <c r="AJ254" i="7"/>
  <c r="G162" i="7"/>
  <c r="W108" i="7"/>
  <c r="F234" i="7"/>
  <c r="AS165" i="7"/>
  <c r="H265" i="7"/>
  <c r="AH276" i="7"/>
  <c r="AP252" i="7"/>
  <c r="C139" i="4"/>
  <c r="W174" i="4"/>
  <c r="BA175" i="4"/>
  <c r="N117" i="7"/>
  <c r="BC145" i="7"/>
  <c r="AN147" i="7"/>
  <c r="AX281" i="7"/>
  <c r="AL231" i="7"/>
  <c r="AL277" i="7"/>
  <c r="Z178" i="7"/>
  <c r="BF129" i="7"/>
  <c r="X281" i="7"/>
  <c r="T174" i="7"/>
  <c r="R160" i="7"/>
  <c r="X154" i="7"/>
  <c r="AI268" i="4"/>
  <c r="BB275" i="7"/>
  <c r="AH245" i="7"/>
  <c r="BD237" i="7"/>
  <c r="N237" i="7"/>
  <c r="AX235" i="7"/>
  <c r="BB235" i="7"/>
  <c r="AN251" i="7"/>
  <c r="O159" i="7"/>
  <c r="AH179" i="7"/>
  <c r="AB172" i="7"/>
  <c r="Q227" i="7"/>
  <c r="AG110" i="7"/>
  <c r="AV245" i="7"/>
  <c r="O268" i="7"/>
  <c r="X155" i="7"/>
  <c r="D212" i="4"/>
  <c r="AH282" i="7"/>
  <c r="BH223" i="7"/>
  <c r="C113" i="4"/>
  <c r="AE218" i="4"/>
  <c r="AG211" i="7"/>
  <c r="AQ134" i="4"/>
  <c r="BH179" i="7"/>
  <c r="AR283" i="7"/>
  <c r="P118" i="4"/>
  <c r="L111" i="7"/>
  <c r="Z179" i="7"/>
  <c r="AF176" i="7"/>
  <c r="AE273" i="7"/>
  <c r="H264" i="7"/>
  <c r="BD139" i="7"/>
  <c r="BG270" i="4"/>
  <c r="AS222" i="7"/>
  <c r="R172" i="7"/>
  <c r="AJ141" i="7"/>
  <c r="N133" i="7"/>
  <c r="V129" i="7"/>
  <c r="AL177" i="7"/>
  <c r="G284" i="4"/>
  <c r="AS237" i="4"/>
  <c r="BF280" i="7"/>
  <c r="O263" i="7"/>
  <c r="M257" i="7"/>
  <c r="AE211" i="7"/>
  <c r="AG175" i="4"/>
  <c r="AF184" i="7"/>
  <c r="W209" i="7"/>
  <c r="AH287" i="7"/>
  <c r="C217" i="4"/>
  <c r="AH112" i="4"/>
  <c r="AS233" i="4"/>
  <c r="U118" i="4"/>
  <c r="S107" i="4"/>
  <c r="BB138" i="4"/>
  <c r="C122" i="7"/>
  <c r="AL176" i="7"/>
  <c r="BF174" i="7"/>
  <c r="I267" i="7"/>
  <c r="AD142" i="7"/>
  <c r="AL132" i="7"/>
  <c r="BE111" i="7"/>
  <c r="BH175" i="7"/>
  <c r="AG111" i="7"/>
  <c r="AQ219" i="7"/>
  <c r="BA172" i="7"/>
  <c r="BC146" i="7"/>
  <c r="M138" i="4"/>
  <c r="AV217" i="7"/>
  <c r="C138" i="4"/>
  <c r="AY270" i="7"/>
  <c r="R247" i="7"/>
  <c r="Q127" i="7"/>
  <c r="Q215" i="7"/>
  <c r="BD126" i="7"/>
  <c r="M245" i="4"/>
  <c r="AC173" i="7"/>
  <c r="AS279" i="7"/>
  <c r="G179" i="7"/>
  <c r="M263" i="7"/>
  <c r="P142" i="7"/>
  <c r="AW241" i="7"/>
  <c r="Y235" i="7"/>
  <c r="F262" i="7"/>
  <c r="L263" i="7"/>
  <c r="BA125" i="7"/>
  <c r="AL150" i="7"/>
  <c r="Y177" i="7"/>
  <c r="AM147" i="7"/>
  <c r="Z146" i="7"/>
  <c r="AE284" i="7"/>
  <c r="C132" i="4"/>
  <c r="BH138" i="7"/>
  <c r="X215" i="7"/>
  <c r="E274" i="4"/>
  <c r="M137" i="7"/>
  <c r="AI148" i="7"/>
  <c r="T263" i="7"/>
  <c r="AQ162" i="7"/>
  <c r="Q178" i="7"/>
  <c r="AU108" i="4"/>
  <c r="AP141" i="7"/>
  <c r="P263" i="7"/>
  <c r="AG139" i="7"/>
  <c r="S131" i="7"/>
  <c r="AO119" i="7"/>
  <c r="BF131" i="7"/>
  <c r="AZ118" i="7"/>
  <c r="T267" i="7"/>
  <c r="BF152" i="4"/>
  <c r="BA235" i="7"/>
  <c r="AO241" i="7"/>
  <c r="BC251" i="7"/>
  <c r="Q157" i="7"/>
  <c r="AV279" i="7"/>
  <c r="AD261" i="7"/>
  <c r="AQ216" i="7"/>
  <c r="AI171" i="7"/>
  <c r="AA171" i="7"/>
  <c r="AW273" i="7"/>
  <c r="AJ240" i="7"/>
  <c r="AA134" i="7"/>
  <c r="BE180" i="7"/>
  <c r="AS154" i="7"/>
  <c r="BA141" i="7"/>
  <c r="M131" i="7"/>
  <c r="U223" i="7"/>
  <c r="BB242" i="7"/>
  <c r="AG161" i="7"/>
  <c r="Q177" i="7"/>
  <c r="O278" i="4"/>
  <c r="AF261" i="7"/>
  <c r="AR271" i="7"/>
  <c r="P271" i="7"/>
  <c r="P235" i="7"/>
  <c r="BG174" i="7"/>
  <c r="AM263" i="7"/>
  <c r="BA287" i="7"/>
  <c r="M279" i="7"/>
  <c r="BE271" i="7"/>
  <c r="AO249" i="7"/>
  <c r="AS142" i="7"/>
  <c r="Q231" i="7"/>
  <c r="M129" i="7"/>
  <c r="Y126" i="7"/>
  <c r="BF226" i="7"/>
  <c r="Y217" i="7"/>
  <c r="BA107" i="7"/>
  <c r="H283" i="7"/>
  <c r="O232" i="7"/>
  <c r="BF106" i="4"/>
  <c r="AK132" i="7"/>
  <c r="BC161" i="7"/>
  <c r="AK261" i="7"/>
  <c r="AS263" i="7"/>
  <c r="AG239" i="7"/>
  <c r="M233" i="7"/>
  <c r="AK115" i="7"/>
  <c r="P130" i="7"/>
  <c r="AO151" i="7"/>
  <c r="V110" i="7"/>
  <c r="AW254" i="7"/>
  <c r="AW153" i="7"/>
  <c r="BA231" i="7"/>
  <c r="M283" i="7"/>
  <c r="Y146" i="7"/>
  <c r="Q259" i="7"/>
  <c r="AO219" i="7"/>
  <c r="AC280" i="7"/>
  <c r="AW264" i="7"/>
  <c r="BE130" i="7"/>
  <c r="I218" i="7"/>
  <c r="K90" i="7"/>
  <c r="K192" i="7" s="1"/>
  <c r="K88" i="7"/>
  <c r="K294" i="7" s="1"/>
  <c r="AF139" i="7"/>
  <c r="K293" i="6"/>
  <c r="L141" i="7"/>
  <c r="AH254" i="4"/>
  <c r="AM134" i="7"/>
  <c r="D106" i="7"/>
  <c r="AU136" i="7"/>
  <c r="AK280" i="7"/>
  <c r="U258" i="7"/>
  <c r="AV224" i="7"/>
  <c r="S160" i="4"/>
  <c r="C166" i="4"/>
  <c r="U117" i="4"/>
  <c r="C275" i="7"/>
  <c r="N232" i="7"/>
  <c r="L169" i="7"/>
  <c r="L272" i="7"/>
  <c r="C225" i="7"/>
  <c r="BE121" i="7"/>
  <c r="AK236" i="7"/>
  <c r="AM226" i="7"/>
  <c r="AM212" i="7"/>
  <c r="AE263" i="4"/>
  <c r="Z113" i="7"/>
  <c r="AI173" i="4"/>
  <c r="D156" i="7"/>
  <c r="AV178" i="7"/>
  <c r="AY176" i="7"/>
  <c r="AQ220" i="7"/>
  <c r="AA115" i="7"/>
  <c r="AZ177" i="7"/>
  <c r="AH169" i="7"/>
  <c r="AN137" i="7"/>
  <c r="Z128" i="7"/>
  <c r="T126" i="7"/>
  <c r="P108" i="7"/>
  <c r="X283" i="7"/>
  <c r="Z257" i="7"/>
  <c r="AN239" i="7"/>
  <c r="AV179" i="7"/>
  <c r="AQ175" i="4"/>
  <c r="AM276" i="4"/>
  <c r="X267" i="7"/>
  <c r="Z269" i="7"/>
  <c r="BF121" i="7"/>
  <c r="AX239" i="7"/>
  <c r="AS244" i="7"/>
  <c r="AF142" i="7"/>
  <c r="G178" i="4"/>
  <c r="AA244" i="4"/>
  <c r="S240" i="4"/>
  <c r="BD271" i="7"/>
  <c r="P239" i="7"/>
  <c r="AZ275" i="7"/>
  <c r="X106" i="7"/>
  <c r="AO256" i="4"/>
  <c r="AZ244" i="7"/>
  <c r="S261" i="7"/>
  <c r="BE278" i="7"/>
  <c r="AS270" i="7"/>
  <c r="BA254" i="7"/>
  <c r="F265" i="7"/>
  <c r="V133" i="7"/>
  <c r="AW161" i="4"/>
  <c r="AM153" i="4"/>
  <c r="D114" i="7"/>
  <c r="O152" i="7"/>
  <c r="BC242" i="7"/>
  <c r="BD163" i="7"/>
  <c r="BF245" i="7"/>
  <c r="P273" i="7"/>
  <c r="H128" i="7"/>
  <c r="B163" i="7"/>
  <c r="O225" i="7"/>
  <c r="S143" i="4"/>
  <c r="AQ158" i="4"/>
  <c r="P167" i="7"/>
  <c r="W237" i="7"/>
  <c r="AK113" i="7"/>
  <c r="Q222" i="7"/>
  <c r="S167" i="7"/>
  <c r="AU127" i="7"/>
  <c r="T146" i="7"/>
  <c r="BE250" i="4"/>
  <c r="U238" i="4"/>
  <c r="S266" i="4"/>
  <c r="D176" i="7"/>
  <c r="Z272" i="7"/>
  <c r="W267" i="7"/>
  <c r="C267" i="7"/>
  <c r="X246" i="7"/>
  <c r="L240" i="7"/>
  <c r="B124" i="7"/>
  <c r="BC227" i="7"/>
  <c r="AF212" i="7"/>
  <c r="O179" i="7"/>
  <c r="AQ270" i="7"/>
  <c r="W224" i="7"/>
  <c r="AY152" i="4"/>
  <c r="AA166" i="4"/>
  <c r="AE144" i="7"/>
  <c r="AJ213" i="7"/>
  <c r="AZ255" i="7"/>
  <c r="X257" i="7"/>
  <c r="BC166" i="7"/>
  <c r="C282" i="7"/>
  <c r="AF162" i="7"/>
  <c r="AY148" i="4"/>
  <c r="F260" i="7"/>
  <c r="R149" i="7"/>
  <c r="Q113" i="7"/>
  <c r="AG177" i="7"/>
  <c r="AJ119" i="7"/>
  <c r="BA179" i="7"/>
  <c r="AS146" i="7"/>
  <c r="AX139" i="7"/>
  <c r="AT245" i="7"/>
  <c r="BB223" i="7"/>
  <c r="BA132" i="7"/>
  <c r="AN127" i="4"/>
  <c r="AP224" i="7"/>
  <c r="F115" i="7"/>
  <c r="AG265" i="7"/>
  <c r="C279" i="7"/>
  <c r="W217" i="7"/>
  <c r="AU212" i="4"/>
  <c r="O254" i="7"/>
  <c r="C243" i="7"/>
  <c r="AF263" i="4"/>
  <c r="Z210" i="7"/>
  <c r="F168" i="7"/>
  <c r="I228" i="4"/>
  <c r="BE235" i="7"/>
  <c r="BE227" i="7"/>
  <c r="BC278" i="7"/>
  <c r="L149" i="7"/>
  <c r="L121" i="7"/>
  <c r="AG250" i="7"/>
  <c r="AJ239" i="7"/>
  <c r="G251" i="7"/>
  <c r="AF244" i="7"/>
  <c r="P222" i="7"/>
  <c r="AE265" i="7"/>
  <c r="S267" i="7"/>
  <c r="AN218" i="7"/>
  <c r="K327" i="5"/>
  <c r="AI239" i="7"/>
  <c r="AB212" i="7"/>
  <c r="U279" i="7"/>
  <c r="BA220" i="4"/>
  <c r="S275" i="7"/>
  <c r="J327" i="7"/>
  <c r="K327" i="6"/>
  <c r="AC240" i="7"/>
  <c r="AZ222" i="7"/>
  <c r="S271" i="7"/>
  <c r="Y253" i="7"/>
  <c r="K327" i="8"/>
  <c r="K196" i="7"/>
  <c r="K300" i="7"/>
  <c r="AI130" i="7"/>
  <c r="U129" i="7"/>
  <c r="M109" i="7"/>
  <c r="AM122" i="7"/>
  <c r="AQ179" i="7"/>
  <c r="AU170" i="7"/>
  <c r="Q153" i="7"/>
  <c r="BE230" i="7"/>
  <c r="AO118" i="7"/>
  <c r="AX170" i="7"/>
  <c r="AH167" i="7"/>
  <c r="AH153" i="7"/>
  <c r="AB129" i="7"/>
  <c r="BB128" i="7"/>
  <c r="AK272" i="4"/>
  <c r="BE268" i="4"/>
  <c r="AG264" i="4"/>
  <c r="AQ238" i="4"/>
  <c r="W234" i="4"/>
  <c r="AS236" i="4"/>
  <c r="BD241" i="7"/>
  <c r="AC236" i="4"/>
  <c r="BC272" i="4"/>
  <c r="BF239" i="7"/>
  <c r="AP211" i="7"/>
  <c r="Z237" i="7"/>
  <c r="AF249" i="7"/>
  <c r="P231" i="7"/>
  <c r="AX115" i="7"/>
  <c r="U242" i="4"/>
  <c r="AJ211" i="7"/>
  <c r="AE223" i="7"/>
  <c r="BG274" i="7"/>
  <c r="K327" i="3"/>
  <c r="K327" i="2"/>
  <c r="AM251" i="7"/>
  <c r="AY169" i="7"/>
  <c r="I164" i="7"/>
  <c r="U154" i="7"/>
  <c r="T135" i="7"/>
  <c r="BG131" i="7"/>
  <c r="AR123" i="7"/>
  <c r="BG120" i="7"/>
  <c r="AK163" i="7"/>
  <c r="Q152" i="7"/>
  <c r="BA130" i="7"/>
  <c r="Q126" i="7"/>
  <c r="L285" i="7"/>
  <c r="AG160" i="4"/>
  <c r="BA211" i="7"/>
  <c r="Q253" i="7"/>
  <c r="E162" i="7"/>
  <c r="BG156" i="7"/>
  <c r="AH124" i="7"/>
  <c r="Y277" i="4"/>
  <c r="BG142" i="4"/>
  <c r="K328" i="7"/>
  <c r="K297" i="7"/>
  <c r="AR278" i="7"/>
  <c r="R140" i="7"/>
  <c r="AZ232" i="7"/>
  <c r="BH230" i="7"/>
  <c r="S138" i="7"/>
  <c r="AS163" i="7"/>
  <c r="AU171" i="7"/>
  <c r="BC138" i="7"/>
  <c r="BG126" i="7"/>
  <c r="AA117" i="7"/>
  <c r="AS113" i="7"/>
  <c r="AS253" i="7"/>
  <c r="W160" i="4"/>
  <c r="BA173" i="7"/>
  <c r="M234" i="7"/>
  <c r="I152" i="7"/>
  <c r="BD147" i="7"/>
  <c r="N136" i="7"/>
  <c r="G175" i="4"/>
  <c r="N180" i="7"/>
  <c r="X259" i="7"/>
  <c r="AG262" i="4"/>
  <c r="T227" i="7"/>
  <c r="AD217" i="7"/>
  <c r="T221" i="7"/>
  <c r="AT261" i="7"/>
  <c r="AX233" i="7"/>
  <c r="T225" i="7"/>
  <c r="AU117" i="7"/>
  <c r="BD219" i="7"/>
  <c r="AH249" i="7"/>
  <c r="AF243" i="7"/>
  <c r="AB109" i="7"/>
  <c r="AL128" i="7"/>
  <c r="AX275" i="7"/>
  <c r="AV124" i="7"/>
  <c r="AZ279" i="7"/>
  <c r="AR137" i="4"/>
  <c r="V270" i="7"/>
  <c r="U243" i="7"/>
  <c r="AA214" i="7"/>
  <c r="Y260" i="7"/>
  <c r="AE268" i="7"/>
  <c r="AG145" i="4"/>
  <c r="AE269" i="7"/>
  <c r="AK246" i="4"/>
  <c r="S244" i="4"/>
  <c r="AR231" i="7"/>
  <c r="R221" i="7"/>
  <c r="AF277" i="7"/>
  <c r="BB229" i="7"/>
  <c r="AX283" i="7"/>
  <c r="AP269" i="7"/>
  <c r="AJ219" i="7"/>
  <c r="AZ215" i="7"/>
  <c r="X225" i="7"/>
  <c r="AG281" i="7"/>
  <c r="BA277" i="7"/>
  <c r="M261" i="7"/>
  <c r="AC257" i="7"/>
  <c r="AK251" i="7"/>
  <c r="AW243" i="7"/>
  <c r="AK219" i="7"/>
  <c r="AS215" i="7"/>
  <c r="AK112" i="7"/>
  <c r="AS164" i="7"/>
  <c r="AX133" i="7"/>
  <c r="BG259" i="7"/>
  <c r="AQ144" i="7"/>
  <c r="BG140" i="7"/>
  <c r="AD180" i="7"/>
  <c r="AE288" i="7"/>
  <c r="AL262" i="7"/>
  <c r="G172" i="7"/>
  <c r="B248" i="7"/>
  <c r="AL252" i="7"/>
  <c r="D146" i="7"/>
  <c r="BB222" i="7"/>
  <c r="AV126" i="7"/>
  <c r="AM145" i="7"/>
  <c r="O229" i="7"/>
  <c r="BG278" i="4"/>
  <c r="AW262" i="4"/>
  <c r="P178" i="7"/>
  <c r="AB241" i="7"/>
  <c r="P115" i="7"/>
  <c r="AK216" i="7"/>
  <c r="AF160" i="7"/>
  <c r="AQ250" i="7"/>
  <c r="AD249" i="7"/>
  <c r="AJ171" i="7"/>
  <c r="AT265" i="7"/>
  <c r="S265" i="4"/>
  <c r="AG135" i="7"/>
  <c r="P266" i="7"/>
  <c r="AW130" i="7"/>
  <c r="U110" i="7"/>
  <c r="B171" i="7"/>
  <c r="V232" i="7"/>
  <c r="O160" i="7"/>
  <c r="AS113" i="4"/>
  <c r="AH172" i="7"/>
  <c r="N126" i="7"/>
  <c r="AP279" i="7"/>
  <c r="AP147" i="7"/>
  <c r="BD243" i="7"/>
  <c r="AB221" i="7"/>
  <c r="P118" i="7"/>
  <c r="AL213" i="7"/>
  <c r="T112" i="7"/>
  <c r="AR115" i="7"/>
  <c r="AT277" i="7"/>
  <c r="AX277" i="7"/>
  <c r="AF285" i="7"/>
  <c r="AA139" i="7"/>
  <c r="BF109" i="7"/>
  <c r="AY177" i="7"/>
  <c r="L170" i="7"/>
  <c r="F176" i="7"/>
  <c r="AP143" i="7"/>
  <c r="AK264" i="7"/>
  <c r="AQ246" i="7"/>
  <c r="BC246" i="7"/>
  <c r="W174" i="7"/>
  <c r="AB154" i="7"/>
  <c r="AQ251" i="7"/>
  <c r="BG222" i="7"/>
  <c r="T172" i="7"/>
  <c r="AP159" i="7"/>
  <c r="R169" i="7"/>
  <c r="AG131" i="7"/>
  <c r="BG159" i="7"/>
  <c r="AR285" i="7"/>
  <c r="W211" i="4"/>
  <c r="AQ164" i="7"/>
  <c r="AS218" i="7"/>
  <c r="L174" i="7"/>
  <c r="F130" i="4"/>
  <c r="R209" i="4"/>
  <c r="BB220" i="7"/>
  <c r="AO125" i="7"/>
  <c r="E269" i="7"/>
  <c r="R180" i="7"/>
  <c r="E257" i="4"/>
  <c r="AL174" i="7"/>
  <c r="I143" i="7"/>
  <c r="P256" i="7"/>
  <c r="AZ258" i="7"/>
  <c r="BF108" i="7"/>
  <c r="AK108" i="7"/>
  <c r="F131" i="7"/>
  <c r="B280" i="7"/>
  <c r="BF258" i="7"/>
  <c r="P224" i="7"/>
  <c r="BD210" i="7"/>
  <c r="BE130" i="4"/>
  <c r="AF146" i="7"/>
  <c r="AZ259" i="7"/>
  <c r="X117" i="7"/>
  <c r="AM153" i="7"/>
  <c r="Q157" i="4"/>
  <c r="AM214" i="4"/>
  <c r="AJ271" i="7"/>
  <c r="T136" i="7"/>
  <c r="BB241" i="7"/>
  <c r="AX157" i="7"/>
  <c r="X132" i="7"/>
  <c r="T130" i="7"/>
  <c r="N227" i="7"/>
  <c r="P241" i="7"/>
  <c r="AR261" i="7"/>
  <c r="P279" i="7"/>
  <c r="AJ281" i="7"/>
  <c r="V285" i="7"/>
  <c r="AP163" i="7"/>
  <c r="AH267" i="7"/>
  <c r="AB257" i="7"/>
  <c r="AN249" i="7"/>
  <c r="T110" i="7"/>
  <c r="Y248" i="4"/>
  <c r="T279" i="7"/>
  <c r="AV277" i="7"/>
  <c r="R166" i="7"/>
  <c r="AF263" i="7"/>
  <c r="AZ145" i="7"/>
  <c r="Z229" i="7"/>
  <c r="AR113" i="7"/>
  <c r="AT235" i="7"/>
  <c r="BF144" i="7"/>
  <c r="AD231" i="7"/>
  <c r="BD281" i="7"/>
  <c r="AB277" i="7"/>
  <c r="AR174" i="7"/>
  <c r="T114" i="7"/>
  <c r="O178" i="7"/>
  <c r="AQ170" i="7"/>
  <c r="W115" i="7"/>
  <c r="AD120" i="7"/>
  <c r="P215" i="7"/>
  <c r="AC276" i="7"/>
  <c r="I129" i="7"/>
  <c r="BE133" i="7"/>
  <c r="AB281" i="7"/>
  <c r="AR240" i="7"/>
  <c r="D228" i="7"/>
  <c r="AW145" i="7"/>
  <c r="AQ244" i="7"/>
  <c r="BC127" i="7"/>
  <c r="AD220" i="7"/>
  <c r="AQ110" i="7"/>
  <c r="BG216" i="7"/>
  <c r="X158" i="7"/>
  <c r="AQ132" i="7"/>
  <c r="C175" i="4"/>
  <c r="AD245" i="7"/>
  <c r="Z144" i="7"/>
  <c r="AB177" i="7"/>
  <c r="BE234" i="7"/>
  <c r="AQ275" i="7"/>
  <c r="AD121" i="7"/>
  <c r="T219" i="7"/>
  <c r="AF247" i="7"/>
  <c r="AK276" i="7"/>
  <c r="G168" i="4"/>
  <c r="G169" i="4"/>
  <c r="F171" i="7"/>
  <c r="AJ228" i="7"/>
  <c r="BB233" i="7"/>
  <c r="BB237" i="7"/>
  <c r="AN114" i="7"/>
  <c r="AN146" i="7"/>
  <c r="AN145" i="7"/>
  <c r="Y138" i="7"/>
  <c r="AF122" i="7"/>
  <c r="BA248" i="4"/>
  <c r="AY256" i="4"/>
  <c r="Y143" i="4"/>
  <c r="AV231" i="7"/>
  <c r="AF178" i="7"/>
  <c r="T261" i="7"/>
  <c r="AP108" i="7"/>
  <c r="T231" i="7"/>
  <c r="AO150" i="4"/>
  <c r="BB115" i="7"/>
  <c r="BC145" i="4"/>
  <c r="AM258" i="7"/>
  <c r="Y124" i="7"/>
  <c r="AD272" i="7"/>
  <c r="C251" i="7"/>
  <c r="AI144" i="7"/>
  <c r="Z236" i="7"/>
  <c r="AO132" i="7"/>
  <c r="AR228" i="7"/>
  <c r="W240" i="7"/>
  <c r="T123" i="7"/>
  <c r="G218" i="7"/>
  <c r="I109" i="7"/>
  <c r="AW234" i="7"/>
  <c r="U252" i="7"/>
  <c r="N240" i="7"/>
  <c r="AB243" i="7"/>
  <c r="AX255" i="7"/>
  <c r="BB243" i="7"/>
  <c r="AX259" i="7"/>
  <c r="AL237" i="7"/>
  <c r="Z283" i="7"/>
  <c r="V277" i="7"/>
  <c r="Z255" i="7"/>
  <c r="BA240" i="4"/>
  <c r="R281" i="7"/>
  <c r="BB279" i="7"/>
  <c r="AH255" i="7"/>
  <c r="AL235" i="7"/>
  <c r="S231" i="7"/>
  <c r="BG227" i="7"/>
  <c r="S227" i="7"/>
  <c r="BE277" i="7"/>
  <c r="AK275" i="7"/>
  <c r="M275" i="7"/>
  <c r="Y273" i="7"/>
  <c r="AO251" i="7"/>
  <c r="AS243" i="7"/>
  <c r="AW239" i="7"/>
  <c r="M229" i="7"/>
  <c r="Y219" i="7"/>
  <c r="AK215" i="7"/>
  <c r="BF134" i="7"/>
  <c r="BH253" i="7"/>
  <c r="AE224" i="4"/>
  <c r="BD110" i="7"/>
  <c r="O288" i="7"/>
  <c r="AK175" i="7"/>
  <c r="V134" i="7"/>
  <c r="AT133" i="7"/>
  <c r="AH263" i="7"/>
  <c r="X217" i="7"/>
  <c r="M244" i="4"/>
  <c r="BD109" i="7"/>
  <c r="AS212" i="4"/>
  <c r="BC218" i="4"/>
  <c r="BD120" i="4"/>
  <c r="H124" i="4"/>
  <c r="B148" i="7"/>
  <c r="AX147" i="7"/>
  <c r="AF226" i="7"/>
  <c r="AG114" i="7"/>
  <c r="M112" i="7"/>
  <c r="BD212" i="7"/>
  <c r="AD210" i="7"/>
  <c r="AK248" i="7"/>
  <c r="AY139" i="7"/>
  <c r="AO238" i="7"/>
  <c r="AW131" i="7"/>
  <c r="AY220" i="7"/>
  <c r="AW109" i="7"/>
  <c r="AP119" i="7"/>
  <c r="V164" i="7"/>
  <c r="BC171" i="7"/>
  <c r="B236" i="7"/>
  <c r="M168" i="4"/>
  <c r="BC247" i="4"/>
  <c r="I133" i="7"/>
  <c r="AY267" i="4"/>
  <c r="S241" i="4"/>
  <c r="D274" i="7"/>
  <c r="AV161" i="7"/>
  <c r="AJ264" i="7"/>
  <c r="AF151" i="7"/>
  <c r="I150" i="4"/>
  <c r="AA108" i="4"/>
  <c r="C178" i="7"/>
  <c r="E232" i="7"/>
  <c r="AS232" i="7"/>
  <c r="AU284" i="7"/>
  <c r="AC258" i="7"/>
  <c r="B165" i="7"/>
  <c r="BH242" i="7"/>
  <c r="AU229" i="7"/>
  <c r="B170" i="7"/>
  <c r="BG128" i="7"/>
  <c r="W166" i="7"/>
  <c r="AC264" i="7"/>
  <c r="W246" i="7"/>
  <c r="W244" i="7"/>
  <c r="Y244" i="7"/>
  <c r="BC240" i="7"/>
  <c r="S133" i="7"/>
  <c r="I264" i="7"/>
  <c r="E146" i="7"/>
  <c r="G108" i="7"/>
  <c r="AJ180" i="7"/>
  <c r="AN176" i="7"/>
  <c r="F170" i="7"/>
  <c r="AH268" i="7"/>
  <c r="H268" i="7"/>
  <c r="D147" i="7"/>
  <c r="B146" i="7"/>
  <c r="R240" i="7"/>
  <c r="AB234" i="7"/>
  <c r="AB236" i="7"/>
  <c r="G233" i="7"/>
  <c r="D224" i="7"/>
  <c r="F118" i="7"/>
  <c r="AR216" i="7"/>
  <c r="AG168" i="4"/>
  <c r="AL259" i="7"/>
  <c r="AY234" i="4"/>
  <c r="AK118" i="4"/>
  <c r="AG108" i="4"/>
  <c r="AB135" i="7"/>
  <c r="AD152" i="7"/>
  <c r="AF217" i="7"/>
  <c r="AU241" i="7"/>
  <c r="AR111" i="4"/>
  <c r="V283" i="4"/>
  <c r="Y106" i="7"/>
  <c r="AR118" i="4"/>
  <c r="AG114" i="4"/>
  <c r="AM178" i="7"/>
  <c r="AQ280" i="7"/>
  <c r="AM173" i="7"/>
  <c r="S278" i="7"/>
  <c r="Y232" i="7"/>
  <c r="E252" i="7"/>
  <c r="H150" i="7"/>
  <c r="P146" i="7"/>
  <c r="AY243" i="7"/>
  <c r="AN130" i="7"/>
  <c r="G124" i="7"/>
  <c r="W168" i="7"/>
  <c r="Z149" i="7"/>
  <c r="BC231" i="7"/>
  <c r="D177" i="7"/>
  <c r="AF159" i="7"/>
  <c r="AF136" i="7"/>
  <c r="AU115" i="7"/>
  <c r="X165" i="7"/>
  <c r="AO222" i="7"/>
  <c r="Z106" i="7"/>
  <c r="BF318" i="4"/>
  <c r="AJ151" i="4"/>
  <c r="BD285" i="7"/>
  <c r="B147" i="7"/>
  <c r="C210" i="7"/>
  <c r="BD180" i="7"/>
  <c r="F276" i="7"/>
  <c r="AO234" i="7"/>
  <c r="AA120" i="7"/>
  <c r="AY217" i="7"/>
  <c r="Y264" i="4"/>
  <c r="Y244" i="4"/>
  <c r="AG166" i="4"/>
  <c r="BE278" i="4"/>
  <c r="AS143" i="4"/>
  <c r="C244" i="4"/>
  <c r="M230" i="4"/>
  <c r="G173" i="4"/>
  <c r="U268" i="4"/>
  <c r="S134" i="4"/>
  <c r="I232" i="4"/>
  <c r="AA216" i="4"/>
  <c r="BA272" i="4"/>
  <c r="AQ154" i="4"/>
  <c r="BD164" i="7"/>
  <c r="BH154" i="7"/>
  <c r="N118" i="7"/>
  <c r="BD174" i="7"/>
  <c r="N128" i="7"/>
  <c r="AD125" i="7"/>
  <c r="AB178" i="7"/>
  <c r="AF166" i="7"/>
  <c r="BH160" i="7"/>
  <c r="BF157" i="7"/>
  <c r="AH156" i="7"/>
  <c r="P156" i="7"/>
  <c r="BF251" i="7"/>
  <c r="AB145" i="7"/>
  <c r="N135" i="7"/>
  <c r="AU266" i="4"/>
  <c r="P285" i="7"/>
  <c r="AD267" i="7"/>
  <c r="P259" i="7"/>
  <c r="BB151" i="7"/>
  <c r="AV235" i="7"/>
  <c r="AP229" i="7"/>
  <c r="X243" i="7"/>
  <c r="AM232" i="4"/>
  <c r="AD223" i="7"/>
  <c r="Z217" i="7"/>
  <c r="Z110" i="7"/>
  <c r="AZ277" i="7"/>
  <c r="AE180" i="7"/>
  <c r="AZ119" i="7"/>
  <c r="AI179" i="7"/>
  <c r="AU243" i="7"/>
  <c r="AU227" i="7"/>
  <c r="S219" i="7"/>
  <c r="AY211" i="7"/>
  <c r="AA106" i="7"/>
  <c r="AW180" i="7"/>
  <c r="AJ272" i="7"/>
  <c r="AW267" i="7"/>
  <c r="AC267" i="7"/>
  <c r="AD264" i="7"/>
  <c r="BA154" i="7"/>
  <c r="AS259" i="7"/>
  <c r="Y155" i="7"/>
  <c r="AW251" i="7"/>
  <c r="AG144" i="7"/>
  <c r="AC143" i="7"/>
  <c r="AV242" i="7"/>
  <c r="BA241" i="7"/>
  <c r="AJ244" i="7"/>
  <c r="BB137" i="7"/>
  <c r="AO131" i="7"/>
  <c r="M235" i="7"/>
  <c r="BE223" i="7"/>
  <c r="AW118" i="7"/>
  <c r="Q112" i="7"/>
  <c r="D112" i="7"/>
  <c r="AC111" i="7"/>
  <c r="AK107" i="7"/>
  <c r="T259" i="7"/>
  <c r="AL151" i="7"/>
  <c r="BF178" i="7"/>
  <c r="U280" i="7"/>
  <c r="Y172" i="7"/>
  <c r="AA238" i="7"/>
  <c r="AE177" i="7"/>
  <c r="AU270" i="7"/>
  <c r="F106" i="7"/>
  <c r="AA172" i="7"/>
  <c r="X261" i="7"/>
  <c r="BB225" i="7"/>
  <c r="AN235" i="7"/>
  <c r="BF279" i="7"/>
  <c r="P166" i="7"/>
  <c r="Z215" i="7"/>
  <c r="AR188" i="7"/>
  <c r="AG178" i="7"/>
  <c r="BB278" i="7"/>
  <c r="U167" i="7"/>
  <c r="V215" i="7"/>
  <c r="AG132" i="7"/>
  <c r="AA116" i="7"/>
  <c r="AB245" i="7"/>
  <c r="F245" i="7"/>
  <c r="AB131" i="7"/>
  <c r="AW247" i="7"/>
  <c r="BF179" i="7"/>
  <c r="AG284" i="4"/>
  <c r="L169" i="4"/>
  <c r="P257" i="4"/>
  <c r="V267" i="7"/>
  <c r="S162" i="7"/>
  <c r="F107" i="7"/>
  <c r="AS114" i="7"/>
  <c r="S136" i="4"/>
  <c r="Y276" i="7"/>
  <c r="AF267" i="7"/>
  <c r="D212" i="7"/>
  <c r="AB239" i="7"/>
  <c r="BB251" i="7"/>
  <c r="AH259" i="7"/>
  <c r="M265" i="7"/>
  <c r="J235" i="2"/>
  <c r="J182" i="3"/>
  <c r="I131" i="4"/>
  <c r="BB150" i="7"/>
  <c r="AF281" i="7"/>
  <c r="D216" i="7"/>
  <c r="AK271" i="7"/>
  <c r="AH112" i="7"/>
  <c r="W241" i="7"/>
  <c r="N229" i="7"/>
  <c r="AD225" i="7"/>
  <c r="R217" i="7"/>
  <c r="P267" i="7"/>
  <c r="AP146" i="7"/>
  <c r="AG269" i="4"/>
  <c r="AK111" i="7"/>
  <c r="AV141" i="7"/>
  <c r="AG245" i="7"/>
  <c r="AX287" i="7"/>
  <c r="BE122" i="7"/>
  <c r="AO236" i="7"/>
  <c r="O109" i="7"/>
  <c r="BD275" i="7"/>
  <c r="Z287" i="7"/>
  <c r="AW135" i="7"/>
  <c r="S175" i="7"/>
  <c r="T167" i="7"/>
  <c r="AH170" i="7"/>
  <c r="AP225" i="7"/>
  <c r="M215" i="7"/>
  <c r="S161" i="4"/>
  <c r="BD279" i="7"/>
  <c r="Z265" i="7"/>
  <c r="AV239" i="7"/>
  <c r="N233" i="7"/>
  <c r="P243" i="7"/>
  <c r="Y215" i="7"/>
  <c r="AJ139" i="7"/>
  <c r="BF221" i="7"/>
  <c r="BE221" i="7"/>
  <c r="AG278" i="7"/>
  <c r="AN175" i="7"/>
  <c r="AC157" i="7"/>
  <c r="P257" i="7"/>
  <c r="BD107" i="7"/>
  <c r="AK105" i="4"/>
  <c r="U151" i="7"/>
  <c r="P157" i="7"/>
  <c r="U179" i="7"/>
  <c r="AZ178" i="7"/>
  <c r="AG212" i="7"/>
  <c r="S174" i="4"/>
  <c r="R277" i="7"/>
  <c r="BE231" i="7"/>
  <c r="AJ284" i="7"/>
  <c r="BH261" i="7"/>
  <c r="BB227" i="7"/>
  <c r="C223" i="7"/>
  <c r="C219" i="7"/>
  <c r="I129" i="4"/>
  <c r="I128" i="4"/>
  <c r="W113" i="7"/>
  <c r="W213" i="7"/>
  <c r="AV228" i="7"/>
  <c r="AV212" i="7"/>
  <c r="B232" i="7"/>
  <c r="W266" i="7"/>
  <c r="U260" i="7"/>
  <c r="I234" i="7"/>
  <c r="AK144" i="7"/>
  <c r="BA237" i="7"/>
  <c r="W116" i="7"/>
  <c r="AG244" i="7"/>
  <c r="AU179" i="7"/>
  <c r="AS271" i="7"/>
  <c r="D217" i="7"/>
  <c r="D117" i="7"/>
  <c r="AS126" i="7"/>
  <c r="AS127" i="7"/>
  <c r="AF173" i="7"/>
  <c r="AF174" i="7"/>
  <c r="BE291" i="7"/>
  <c r="BE287" i="7"/>
  <c r="AU274" i="7"/>
  <c r="AU174" i="7"/>
  <c r="Q130" i="7"/>
  <c r="Q129" i="7"/>
  <c r="AI276" i="7"/>
  <c r="AI280" i="7"/>
  <c r="AW158" i="7"/>
  <c r="AW258" i="7"/>
  <c r="AA222" i="7"/>
  <c r="AA121" i="7"/>
  <c r="AO224" i="7"/>
  <c r="AO120" i="7"/>
  <c r="AG117" i="7"/>
  <c r="AG222" i="7"/>
  <c r="AG118" i="7"/>
  <c r="D231" i="7"/>
  <c r="D130" i="7"/>
  <c r="AN276" i="7"/>
  <c r="AN280" i="7"/>
  <c r="AD153" i="7"/>
  <c r="AD154" i="7"/>
  <c r="AD254" i="7"/>
  <c r="AB252" i="7"/>
  <c r="AB152" i="7"/>
  <c r="BF146" i="7"/>
  <c r="BF145" i="7"/>
  <c r="G137" i="7"/>
  <c r="G136" i="7"/>
  <c r="BB125" i="7"/>
  <c r="BB126" i="7"/>
  <c r="AP106" i="7"/>
  <c r="AP105" i="7"/>
  <c r="AP289" i="7"/>
  <c r="AP285" i="7"/>
  <c r="AD289" i="7"/>
  <c r="AD285" i="7"/>
  <c r="BB164" i="7"/>
  <c r="AJ143" i="7"/>
  <c r="AJ142" i="7"/>
  <c r="AJ243" i="7"/>
  <c r="AK179" i="4"/>
  <c r="E154" i="4"/>
  <c r="E153" i="4"/>
  <c r="S151" i="4"/>
  <c r="AB134" i="7"/>
  <c r="BG168" i="7"/>
  <c r="BG169" i="7"/>
  <c r="AL138" i="7"/>
  <c r="BF152" i="7"/>
  <c r="AX164" i="7"/>
  <c r="AX269" i="7"/>
  <c r="AH137" i="7"/>
  <c r="AH241" i="7"/>
  <c r="AH136" i="7"/>
  <c r="AP291" i="7"/>
  <c r="AP287" i="7"/>
  <c r="AH277" i="7"/>
  <c r="AH177" i="7"/>
  <c r="AH176" i="7"/>
  <c r="BD269" i="7"/>
  <c r="BF156" i="7"/>
  <c r="AZ253" i="7"/>
  <c r="R148" i="7"/>
  <c r="BB247" i="7"/>
  <c r="AZ241" i="7"/>
  <c r="AZ140" i="7"/>
  <c r="AT241" i="7"/>
  <c r="AD229" i="7"/>
  <c r="AT223" i="7"/>
  <c r="AT219" i="7"/>
  <c r="AX215" i="7"/>
  <c r="AX211" i="7"/>
  <c r="Z209" i="7"/>
  <c r="Z213" i="7"/>
  <c r="AM171" i="4"/>
  <c r="AM272" i="4"/>
  <c r="Q244" i="4"/>
  <c r="Q248" i="4"/>
  <c r="AG240" i="4"/>
  <c r="AT283" i="7"/>
  <c r="AV273" i="7"/>
  <c r="AV169" i="7"/>
  <c r="P261" i="7"/>
  <c r="AN259" i="7"/>
  <c r="AB247" i="7"/>
  <c r="AF225" i="7"/>
  <c r="AF221" i="7"/>
  <c r="BF217" i="7"/>
  <c r="BG122" i="7"/>
  <c r="AO180" i="7"/>
  <c r="AS170" i="7"/>
  <c r="AO233" i="7"/>
  <c r="G241" i="7"/>
  <c r="I160" i="7"/>
  <c r="AS139" i="7"/>
  <c r="C118" i="7"/>
  <c r="BE120" i="7"/>
  <c r="M158" i="7"/>
  <c r="BB230" i="7"/>
  <c r="D119" i="7"/>
  <c r="AY216" i="7"/>
  <c r="N272" i="7"/>
  <c r="N172" i="7"/>
  <c r="AF266" i="7"/>
  <c r="AF262" i="7"/>
  <c r="AP134" i="7"/>
  <c r="AP133" i="7"/>
  <c r="AP238" i="7"/>
  <c r="AD105" i="7"/>
  <c r="D157" i="7"/>
  <c r="BE225" i="7"/>
  <c r="BB178" i="7"/>
  <c r="M175" i="4"/>
  <c r="E175" i="4"/>
  <c r="AE159" i="4"/>
  <c r="Z116" i="7"/>
  <c r="AK151" i="7"/>
  <c r="AK211" i="7"/>
  <c r="AI147" i="4"/>
  <c r="BB188" i="7"/>
  <c r="BB292" i="7"/>
  <c r="AD219" i="7"/>
  <c r="AA142" i="7"/>
  <c r="AA243" i="7"/>
  <c r="AO162" i="7"/>
  <c r="AG259" i="7"/>
  <c r="AG158" i="7"/>
  <c r="AI166" i="4"/>
  <c r="BH120" i="7"/>
  <c r="AJ140" i="7"/>
  <c r="BB288" i="7"/>
  <c r="AW136" i="7"/>
  <c r="BA281" i="7"/>
  <c r="BB283" i="7"/>
  <c r="R147" i="7"/>
  <c r="BA144" i="7"/>
  <c r="AY218" i="7"/>
  <c r="AQ178" i="4"/>
  <c r="U134" i="4"/>
  <c r="Z182" i="7"/>
  <c r="AK248" i="4"/>
  <c r="AE143" i="4"/>
  <c r="G238" i="4"/>
  <c r="G234" i="4"/>
  <c r="AE232" i="4"/>
  <c r="AG164" i="7"/>
  <c r="M236" i="4"/>
  <c r="BA119" i="4"/>
  <c r="BB282" i="7"/>
  <c r="AK154" i="4"/>
  <c r="AA127" i="4"/>
  <c r="G226" i="4"/>
  <c r="E258" i="7"/>
  <c r="AF141" i="7"/>
  <c r="M136" i="7"/>
  <c r="AD215" i="7"/>
  <c r="AI146" i="4"/>
  <c r="O238" i="4"/>
  <c r="AY222" i="4"/>
  <c r="AD184" i="7"/>
  <c r="X182" i="7"/>
  <c r="BC186" i="7"/>
  <c r="AB287" i="7"/>
  <c r="AE181" i="7"/>
  <c r="E158" i="4"/>
  <c r="AY136" i="4"/>
  <c r="AK106" i="4"/>
  <c r="BE172" i="7"/>
  <c r="AW159" i="7"/>
  <c r="Q117" i="4"/>
  <c r="BB187" i="7"/>
  <c r="G284" i="7"/>
  <c r="AE131" i="4"/>
  <c r="V271" i="7"/>
  <c r="AU150" i="7"/>
  <c r="O242" i="4"/>
  <c r="S210" i="4"/>
  <c r="AW120" i="7"/>
  <c r="BC126" i="4"/>
  <c r="AV282" i="7"/>
  <c r="AR187" i="7"/>
  <c r="T226" i="4"/>
  <c r="N129" i="4"/>
  <c r="S111" i="4"/>
  <c r="O138" i="4"/>
  <c r="AY118" i="4"/>
  <c r="AU119" i="4"/>
  <c r="AU266" i="7"/>
  <c r="BC155" i="7"/>
  <c r="AU151" i="7"/>
  <c r="M125" i="7"/>
  <c r="AO113" i="7"/>
  <c r="AC110" i="7"/>
  <c r="AX186" i="7"/>
  <c r="R177" i="7"/>
  <c r="R176" i="7"/>
  <c r="T166" i="7"/>
  <c r="AP154" i="7"/>
  <c r="AB144" i="7"/>
  <c r="X138" i="7"/>
  <c r="AV136" i="7"/>
  <c r="Y237" i="7"/>
  <c r="Y282" i="7"/>
  <c r="AC166" i="7"/>
  <c r="AK150" i="7"/>
  <c r="BG244" i="7"/>
  <c r="BG240" i="7"/>
  <c r="AA107" i="7"/>
  <c r="F211" i="7"/>
  <c r="AK210" i="4"/>
  <c r="AK284" i="4"/>
  <c r="AY250" i="4"/>
  <c r="O215" i="7"/>
  <c r="AT108" i="7"/>
  <c r="AA260" i="4"/>
  <c r="BA120" i="4"/>
  <c r="AO126" i="4"/>
  <c r="G122" i="4"/>
  <c r="AN270" i="7"/>
  <c r="AE218" i="7"/>
  <c r="BG213" i="7"/>
  <c r="AL117" i="4"/>
  <c r="AL266" i="7"/>
  <c r="N221" i="7"/>
  <c r="AE216" i="4"/>
  <c r="AV239" i="4"/>
  <c r="R133" i="4"/>
  <c r="AB121" i="4"/>
  <c r="R119" i="4"/>
  <c r="AX215" i="4"/>
  <c r="AK249" i="7"/>
  <c r="BG273" i="4"/>
  <c r="BF236" i="4"/>
  <c r="AS172" i="7"/>
  <c r="N235" i="7"/>
  <c r="BE238" i="7"/>
  <c r="L171" i="7"/>
  <c r="AZ224" i="7"/>
  <c r="S238" i="7"/>
  <c r="R252" i="7"/>
  <c r="M238" i="4"/>
  <c r="X123" i="7"/>
  <c r="AC231" i="7"/>
  <c r="AJ240" i="4"/>
  <c r="AF148" i="4"/>
  <c r="AH147" i="4"/>
  <c r="AD169" i="7"/>
  <c r="AZ152" i="7"/>
  <c r="R225" i="7"/>
  <c r="AM146" i="7"/>
  <c r="BA283" i="7"/>
  <c r="AS171" i="7"/>
  <c r="AG251" i="7"/>
  <c r="T142" i="4"/>
  <c r="E215" i="7"/>
  <c r="AF271" i="7"/>
  <c r="BB138" i="7"/>
  <c r="BH246" i="7"/>
  <c r="BH145" i="7"/>
  <c r="AA265" i="7"/>
  <c r="BG188" i="7"/>
  <c r="BG292" i="7"/>
  <c r="AV214" i="7"/>
  <c r="AV113" i="7"/>
  <c r="AO230" i="4"/>
  <c r="R178" i="7"/>
  <c r="BB142" i="7"/>
  <c r="BF257" i="7"/>
  <c r="BF261" i="7"/>
  <c r="AJ128" i="7"/>
  <c r="AJ229" i="7"/>
  <c r="E258" i="4"/>
  <c r="AV269" i="7"/>
  <c r="AZ219" i="7"/>
  <c r="W276" i="7"/>
  <c r="C222" i="7"/>
  <c r="BE256" i="7"/>
  <c r="T280" i="7"/>
  <c r="BC165" i="7"/>
  <c r="E135" i="7"/>
  <c r="BF232" i="7"/>
  <c r="AR126" i="7"/>
  <c r="T107" i="7"/>
  <c r="BA165" i="4"/>
  <c r="AX240" i="7"/>
  <c r="G151" i="7"/>
  <c r="AA170" i="7"/>
  <c r="AC278" i="7"/>
  <c r="U227" i="7"/>
  <c r="AP160" i="7"/>
  <c r="BF155" i="7"/>
  <c r="J237" i="2"/>
  <c r="AE135" i="4"/>
  <c r="AY129" i="4"/>
  <c r="I114" i="4"/>
  <c r="AE112" i="4"/>
  <c r="B170" i="4"/>
  <c r="M122" i="4"/>
  <c r="AA115" i="4"/>
  <c r="AD107" i="7"/>
  <c r="AS107" i="7"/>
  <c r="B250" i="7"/>
  <c r="U219" i="7"/>
  <c r="E178" i="4"/>
  <c r="M176" i="4"/>
  <c r="O172" i="4"/>
  <c r="AE261" i="4"/>
  <c r="AE257" i="4"/>
  <c r="F158" i="7"/>
  <c r="AK143" i="4"/>
  <c r="F252" i="7"/>
  <c r="P161" i="7"/>
  <c r="BF117" i="7"/>
  <c r="BA140" i="7"/>
  <c r="AW277" i="4"/>
  <c r="BG176" i="7"/>
  <c r="AC172" i="7"/>
  <c r="AW143" i="7"/>
  <c r="N244" i="7"/>
  <c r="AU255" i="7"/>
  <c r="M169" i="4"/>
  <c r="AG155" i="4"/>
  <c r="BE210" i="4"/>
  <c r="N219" i="7"/>
  <c r="AK260" i="4"/>
  <c r="U160" i="4"/>
  <c r="AG212" i="4"/>
  <c r="E264" i="4"/>
  <c r="AO268" i="4"/>
  <c r="P181" i="7"/>
  <c r="Z108" i="7"/>
  <c r="BE282" i="7"/>
  <c r="AI212" i="7"/>
  <c r="AQ123" i="4"/>
  <c r="AM116" i="4"/>
  <c r="AK116" i="4"/>
  <c r="AB159" i="4"/>
  <c r="AI115" i="4"/>
  <c r="AI116" i="4"/>
  <c r="AJ109" i="4"/>
  <c r="AG179" i="7"/>
  <c r="U174" i="7"/>
  <c r="M171" i="7"/>
  <c r="AS246" i="7"/>
  <c r="AG141" i="7"/>
  <c r="U134" i="7"/>
  <c r="BE127" i="7"/>
  <c r="AG115" i="7"/>
  <c r="H164" i="7"/>
  <c r="H163" i="7"/>
  <c r="L138" i="7"/>
  <c r="AB179" i="7"/>
  <c r="BE178" i="7"/>
  <c r="BE174" i="7"/>
  <c r="BA171" i="7"/>
  <c r="AN159" i="7"/>
  <c r="BE156" i="7"/>
  <c r="AN155" i="7"/>
  <c r="Z152" i="7"/>
  <c r="N152" i="7"/>
  <c r="AX150" i="7"/>
  <c r="AT149" i="7"/>
  <c r="AM149" i="7"/>
  <c r="AT147" i="7"/>
  <c r="BG247" i="7"/>
  <c r="W143" i="7"/>
  <c r="Z140" i="7"/>
  <c r="AP242" i="7"/>
  <c r="AS239" i="7"/>
  <c r="AA133" i="7"/>
  <c r="F232" i="7"/>
  <c r="R127" i="7"/>
  <c r="AO231" i="7"/>
  <c r="S124" i="7"/>
  <c r="AV121" i="7"/>
  <c r="BA118" i="7"/>
  <c r="AP218" i="7"/>
  <c r="AV112" i="7"/>
  <c r="AQ215" i="7"/>
  <c r="AW213" i="7"/>
  <c r="AO213" i="7"/>
  <c r="AN108" i="7"/>
  <c r="AK170" i="7"/>
  <c r="BG260" i="7"/>
  <c r="AQ248" i="7"/>
  <c r="AU236" i="7"/>
  <c r="AW121" i="7"/>
  <c r="AW113" i="7"/>
  <c r="BA225" i="7"/>
  <c r="AW221" i="7"/>
  <c r="D131" i="7"/>
  <c r="C123" i="7"/>
  <c r="AO263" i="7"/>
  <c r="AO217" i="7"/>
  <c r="AR171" i="7"/>
  <c r="AY146" i="4"/>
  <c r="AS145" i="4"/>
  <c r="O178" i="4"/>
  <c r="AC275" i="4"/>
  <c r="D111" i="7"/>
  <c r="P163" i="7"/>
  <c r="BH144" i="7"/>
  <c r="Z141" i="7"/>
  <c r="X121" i="7"/>
  <c r="E262" i="4"/>
  <c r="BC210" i="7"/>
  <c r="AW172" i="7"/>
  <c r="AQ114" i="7"/>
  <c r="AG133" i="7"/>
  <c r="U175" i="7"/>
  <c r="BG142" i="7"/>
  <c r="AQ115" i="7"/>
  <c r="Y108" i="7"/>
  <c r="T163" i="7"/>
  <c r="AN158" i="7"/>
  <c r="AP152" i="7"/>
  <c r="AB146" i="7"/>
  <c r="AH119" i="7"/>
  <c r="AA168" i="4"/>
  <c r="X227" i="7"/>
  <c r="AO136" i="7"/>
  <c r="AA120" i="4"/>
  <c r="BA115" i="4"/>
  <c r="AE111" i="4"/>
  <c r="AU209" i="4"/>
  <c r="AI272" i="7"/>
  <c r="BA260" i="7"/>
  <c r="AC118" i="7"/>
  <c r="G280" i="7"/>
  <c r="D235" i="7"/>
  <c r="L175" i="7"/>
  <c r="AP174" i="7"/>
  <c r="AR266" i="7"/>
  <c r="AU165" i="7"/>
  <c r="Q160" i="7"/>
  <c r="Z254" i="7"/>
  <c r="N153" i="7"/>
  <c r="AL144" i="7"/>
  <c r="AD143" i="7"/>
  <c r="AV140" i="7"/>
  <c r="F137" i="7"/>
  <c r="BC134" i="7"/>
  <c r="H230" i="7"/>
  <c r="AN123" i="7"/>
  <c r="AY223" i="7"/>
  <c r="AG122" i="7"/>
  <c r="BF120" i="7"/>
  <c r="V114" i="7"/>
  <c r="AG181" i="7"/>
  <c r="AK171" i="7"/>
  <c r="BE274" i="7"/>
  <c r="Q262" i="7"/>
  <c r="AA248" i="7"/>
  <c r="AY132" i="7"/>
  <c r="Y131" i="7"/>
  <c r="AG129" i="7"/>
  <c r="Y109" i="7"/>
  <c r="E176" i="4"/>
  <c r="T159" i="7"/>
  <c r="AX117" i="7"/>
  <c r="W261" i="4"/>
  <c r="AK144" i="4"/>
  <c r="E157" i="4"/>
  <c r="Y245" i="4"/>
  <c r="F156" i="7"/>
  <c r="F237" i="7"/>
  <c r="AY175" i="4"/>
  <c r="AA156" i="4"/>
  <c r="X120" i="7"/>
  <c r="AT118" i="7"/>
  <c r="I166" i="7"/>
  <c r="P151" i="7"/>
  <c r="AS155" i="7"/>
  <c r="AO128" i="7"/>
  <c r="AS115" i="7"/>
  <c r="U275" i="7"/>
  <c r="F270" i="7"/>
  <c r="W280" i="7"/>
  <c r="Y272" i="7"/>
  <c r="AG160" i="7"/>
  <c r="AG152" i="7"/>
  <c r="BA145" i="7"/>
  <c r="N164" i="7"/>
  <c r="F258" i="7"/>
  <c r="AP250" i="7"/>
  <c r="BB122" i="7"/>
  <c r="P119" i="7"/>
  <c r="AB251" i="7"/>
  <c r="AY156" i="4"/>
  <c r="AL257" i="7"/>
  <c r="P247" i="7"/>
  <c r="AX221" i="7"/>
  <c r="B139" i="4"/>
  <c r="P268" i="7"/>
  <c r="BE259" i="7"/>
  <c r="BD238" i="7"/>
  <c r="AM273" i="7"/>
  <c r="U258" i="4"/>
  <c r="AX267" i="7"/>
  <c r="BD235" i="7"/>
  <c r="L270" i="7"/>
  <c r="AQ269" i="7"/>
  <c r="AT130" i="4"/>
  <c r="AA274" i="4"/>
  <c r="AQ154" i="7"/>
  <c r="AD158" i="7"/>
  <c r="Y257" i="7"/>
  <c r="W255" i="7"/>
  <c r="Y255" i="7"/>
  <c r="AM158" i="7"/>
  <c r="BE273" i="7"/>
  <c r="M271" i="7"/>
  <c r="J274" i="3"/>
  <c r="L239" i="7"/>
  <c r="V158" i="7"/>
  <c r="AK160" i="7"/>
  <c r="G128" i="4"/>
  <c r="AX106" i="7"/>
  <c r="AO277" i="7"/>
  <c r="AB168" i="7"/>
  <c r="N155" i="7"/>
  <c r="N146" i="7"/>
  <c r="AZ175" i="7"/>
  <c r="AX247" i="4"/>
  <c r="P243" i="4"/>
  <c r="AE166" i="7"/>
  <c r="AY258" i="7"/>
  <c r="U250" i="7"/>
  <c r="B132" i="7"/>
  <c r="E122" i="7"/>
  <c r="B178" i="7"/>
  <c r="G158" i="7"/>
  <c r="AI253" i="7"/>
  <c r="BA253" i="7"/>
  <c r="Y143" i="7"/>
  <c r="P139" i="7"/>
  <c r="AI233" i="7"/>
  <c r="AZ220" i="7"/>
  <c r="AU112" i="7"/>
  <c r="P212" i="7"/>
  <c r="R210" i="7"/>
  <c r="AW181" i="7"/>
  <c r="AM159" i="7"/>
  <c r="S254" i="7"/>
  <c r="BG246" i="7"/>
  <c r="AC142" i="7"/>
  <c r="U139" i="7"/>
  <c r="S122" i="7"/>
  <c r="W112" i="7"/>
  <c r="L109" i="7"/>
  <c r="AE271" i="7"/>
  <c r="AG273" i="4"/>
  <c r="D265" i="4"/>
  <c r="C241" i="4"/>
  <c r="G234" i="7"/>
  <c r="AM259" i="4"/>
  <c r="U217" i="4"/>
  <c r="E113" i="4"/>
  <c r="I113" i="7"/>
  <c r="E212" i="7"/>
  <c r="L264" i="7"/>
  <c r="D154" i="7"/>
  <c r="BH282" i="7"/>
  <c r="BF161" i="7"/>
  <c r="BB224" i="7"/>
  <c r="AE116" i="7"/>
  <c r="AB216" i="7"/>
  <c r="N214" i="7"/>
  <c r="BB270" i="4"/>
  <c r="AX143" i="4"/>
  <c r="AP217" i="4"/>
  <c r="L179" i="7"/>
  <c r="AQ281" i="7"/>
  <c r="AW212" i="7"/>
  <c r="BE107" i="7"/>
  <c r="BC175" i="4"/>
  <c r="AN179" i="7"/>
  <c r="Y259" i="7"/>
  <c r="O279" i="7"/>
  <c r="AK214" i="7"/>
  <c r="E172" i="7"/>
  <c r="M138" i="7"/>
  <c r="L238" i="7"/>
  <c r="AM168" i="4"/>
  <c r="AC309" i="4"/>
  <c r="BC127" i="4"/>
  <c r="AI260" i="7"/>
  <c r="AG248" i="7"/>
  <c r="W218" i="7"/>
  <c r="BE113" i="7"/>
  <c r="BE109" i="7"/>
  <c r="AZ282" i="7"/>
  <c r="AC158" i="7"/>
  <c r="AA156" i="7"/>
  <c r="AW151" i="7"/>
  <c r="W145" i="7"/>
  <c r="BF234" i="7"/>
  <c r="AZ226" i="7"/>
  <c r="AK223" i="7"/>
  <c r="T109" i="7"/>
  <c r="X107" i="7"/>
  <c r="M241" i="7"/>
  <c r="I126" i="7"/>
  <c r="S126" i="4"/>
  <c r="T239" i="4"/>
  <c r="BA243" i="4"/>
  <c r="G229" i="4"/>
  <c r="BC162" i="4"/>
  <c r="AC262" i="7"/>
  <c r="I162" i="7"/>
  <c r="BB165" i="7"/>
  <c r="BG151" i="7"/>
  <c r="Y139" i="7"/>
  <c r="AV129" i="7"/>
  <c r="AQ125" i="7"/>
  <c r="AR120" i="7"/>
  <c r="W150" i="7"/>
  <c r="AG218" i="7"/>
  <c r="AO152" i="4"/>
  <c r="AX110" i="7"/>
  <c r="Q176" i="7"/>
  <c r="S170" i="7"/>
  <c r="BG133" i="7"/>
  <c r="BE131" i="7"/>
  <c r="AU242" i="7"/>
  <c r="S171" i="7"/>
  <c r="M180" i="7"/>
  <c r="O250" i="7"/>
  <c r="V228" i="7"/>
  <c r="AA227" i="7"/>
  <c r="AF113" i="7"/>
  <c r="AU288" i="7"/>
  <c r="AC250" i="7"/>
  <c r="AM230" i="7"/>
  <c r="AU107" i="7"/>
  <c r="B166" i="7"/>
  <c r="C250" i="7"/>
  <c r="AX256" i="7"/>
  <c r="AX238" i="7"/>
  <c r="D234" i="7"/>
  <c r="Z228" i="7"/>
  <c r="AP214" i="7"/>
  <c r="V253" i="7"/>
  <c r="Q150" i="4"/>
  <c r="BA147" i="4"/>
  <c r="M160" i="4"/>
  <c r="U123" i="4"/>
  <c r="AR111" i="7"/>
  <c r="AD213" i="7"/>
  <c r="W253" i="7"/>
  <c r="AA137" i="7"/>
  <c r="BB184" i="7"/>
  <c r="AM234" i="4"/>
  <c r="AQ166" i="4"/>
  <c r="AM238" i="4"/>
  <c r="O116" i="4"/>
  <c r="AK226" i="7"/>
  <c r="S130" i="4"/>
  <c r="W272" i="4"/>
  <c r="AB112" i="7"/>
  <c r="AD271" i="7"/>
  <c r="R170" i="7"/>
  <c r="AZ227" i="7"/>
  <c r="BF158" i="7"/>
  <c r="AD135" i="7"/>
  <c r="N178" i="7"/>
  <c r="BD179" i="7"/>
  <c r="AL175" i="7"/>
  <c r="T275" i="7"/>
  <c r="N259" i="7"/>
  <c r="AZ231" i="7"/>
  <c r="X211" i="7"/>
  <c r="T178" i="7"/>
  <c r="Z166" i="7"/>
  <c r="AZ267" i="7"/>
  <c r="AR249" i="7"/>
  <c r="AP145" i="7"/>
  <c r="AZ143" i="7"/>
  <c r="AN241" i="7"/>
  <c r="R235" i="7"/>
  <c r="V235" i="7"/>
  <c r="AX219" i="7"/>
  <c r="AZ113" i="7"/>
  <c r="BF110" i="7"/>
  <c r="P211" i="7"/>
  <c r="N241" i="7"/>
  <c r="R211" i="7"/>
  <c r="V283" i="7"/>
  <c r="AT269" i="7"/>
  <c r="AL229" i="7"/>
  <c r="V119" i="7"/>
  <c r="AR275" i="7"/>
  <c r="AR172" i="7"/>
  <c r="T164" i="7"/>
  <c r="AQ245" i="7"/>
  <c r="X118" i="7"/>
  <c r="T215" i="7"/>
  <c r="AY267" i="7"/>
  <c r="BB271" i="7"/>
  <c r="AH219" i="7"/>
  <c r="AL211" i="7"/>
  <c r="Y280" i="4"/>
  <c r="BF253" i="7"/>
  <c r="P237" i="7"/>
  <c r="BE134" i="7"/>
  <c r="AC131" i="7"/>
  <c r="AM107" i="7"/>
  <c r="AP164" i="7"/>
  <c r="F145" i="7"/>
  <c r="W274" i="4"/>
  <c r="AK212" i="7"/>
  <c r="AG140" i="7"/>
  <c r="U178" i="7"/>
  <c r="M160" i="7"/>
  <c r="M130" i="7"/>
  <c r="AB117" i="7"/>
  <c r="BD251" i="7"/>
  <c r="R158" i="7"/>
  <c r="Y178" i="7"/>
  <c r="BF154" i="7"/>
  <c r="X285" i="7"/>
  <c r="AV229" i="7"/>
  <c r="AE264" i="7"/>
  <c r="AE160" i="7"/>
  <c r="E250" i="7"/>
  <c r="E254" i="7"/>
  <c r="E150" i="7"/>
  <c r="AL140" i="7"/>
  <c r="M265" i="4"/>
  <c r="V118" i="7"/>
  <c r="AD287" i="7"/>
  <c r="BE232" i="7"/>
  <c r="AV135" i="7"/>
  <c r="BE132" i="7"/>
  <c r="BF224" i="7"/>
  <c r="AN141" i="7"/>
  <c r="BB116" i="7"/>
  <c r="AX167" i="7"/>
  <c r="AR166" i="7"/>
  <c r="AB139" i="7"/>
  <c r="AQ274" i="7"/>
  <c r="E121" i="7"/>
  <c r="L159" i="7"/>
  <c r="E112" i="7"/>
  <c r="N279" i="7"/>
  <c r="B254" i="7"/>
  <c r="AB116" i="7"/>
  <c r="AE260" i="7"/>
  <c r="AQ140" i="7"/>
  <c r="D280" i="7"/>
  <c r="BF222" i="7"/>
  <c r="E131" i="7"/>
  <c r="Y136" i="7"/>
  <c r="Y240" i="7"/>
  <c r="E167" i="7"/>
  <c r="E267" i="7"/>
  <c r="W251" i="7"/>
  <c r="W146" i="7"/>
  <c r="R280" i="7"/>
  <c r="AW138" i="4"/>
  <c r="AW139" i="4"/>
  <c r="AH142" i="7"/>
  <c r="AH242" i="7"/>
  <c r="AD247" i="7"/>
  <c r="AD251" i="7"/>
  <c r="AN229" i="7"/>
  <c r="T223" i="7"/>
  <c r="V128" i="7"/>
  <c r="AG106" i="7"/>
  <c r="U224" i="4"/>
  <c r="AZ263" i="7"/>
  <c r="AE165" i="7"/>
  <c r="L221" i="7"/>
  <c r="AJ235" i="7"/>
  <c r="P162" i="7"/>
  <c r="X224" i="7"/>
  <c r="S234" i="4"/>
  <c r="BG130" i="7"/>
  <c r="BH286" i="7"/>
  <c r="AZ131" i="7"/>
  <c r="Z224" i="7"/>
  <c r="U262" i="7"/>
  <c r="P227" i="7"/>
  <c r="AV240" i="7"/>
  <c r="AF126" i="4"/>
  <c r="BF138" i="4"/>
  <c r="AV105" i="7"/>
  <c r="AV106" i="7"/>
  <c r="R105" i="7"/>
  <c r="R106" i="7"/>
  <c r="AL145" i="7"/>
  <c r="AL250" i="7"/>
  <c r="AE217" i="7"/>
  <c r="AE221" i="7"/>
  <c r="AY262" i="7"/>
  <c r="AY162" i="7"/>
  <c r="AZ163" i="7"/>
  <c r="E210" i="7"/>
  <c r="AB255" i="7"/>
  <c r="O180" i="7"/>
  <c r="AB220" i="7"/>
  <c r="AQ266" i="4"/>
  <c r="AV150" i="7"/>
  <c r="AK106" i="7"/>
  <c r="AZ122" i="7"/>
  <c r="BA164" i="4"/>
  <c r="AL245" i="7"/>
  <c r="B238" i="7"/>
  <c r="B138" i="7"/>
  <c r="AF132" i="7"/>
  <c r="AF232" i="7"/>
  <c r="AG153" i="7"/>
  <c r="AG154" i="7"/>
  <c r="W274" i="7"/>
  <c r="W270" i="7"/>
  <c r="AU281" i="7"/>
  <c r="AR233" i="7"/>
  <c r="AR132" i="7"/>
  <c r="BG139" i="7"/>
  <c r="BG243" i="7"/>
  <c r="BF218" i="7"/>
  <c r="V179" i="7"/>
  <c r="D258" i="7"/>
  <c r="AQ165" i="4"/>
  <c r="BG114" i="7"/>
  <c r="S230" i="4"/>
  <c r="BG143" i="7"/>
  <c r="AR110" i="7"/>
  <c r="AF218" i="7"/>
  <c r="AN136" i="7"/>
  <c r="AN135" i="7"/>
  <c r="AS134" i="7"/>
  <c r="AS234" i="7"/>
  <c r="M159" i="4"/>
  <c r="M259" i="4"/>
  <c r="H172" i="4"/>
  <c r="BF118" i="7"/>
  <c r="X220" i="7"/>
  <c r="R179" i="7"/>
  <c r="Y284" i="4"/>
  <c r="AD187" i="7"/>
  <c r="BE231" i="4"/>
  <c r="N278" i="4"/>
  <c r="AV272" i="4"/>
  <c r="AE267" i="7"/>
  <c r="AG172" i="4"/>
  <c r="AZ144" i="4"/>
  <c r="R182" i="7"/>
  <c r="AW226" i="4"/>
  <c r="AO265" i="4"/>
  <c r="J162" i="6"/>
  <c r="S159" i="7"/>
  <c r="BD160" i="7"/>
  <c r="BD267" i="7"/>
  <c r="BB163" i="7"/>
  <c r="AT134" i="7"/>
  <c r="G115" i="7"/>
  <c r="BF238" i="4"/>
  <c r="M284" i="7"/>
  <c r="AM133" i="4"/>
  <c r="G210" i="7"/>
  <c r="AB158" i="7"/>
  <c r="AQ241" i="7"/>
  <c r="B234" i="7"/>
  <c r="O139" i="7"/>
  <c r="D282" i="7"/>
  <c r="U177" i="4"/>
  <c r="I156" i="4"/>
  <c r="X223" i="4"/>
  <c r="AZ276" i="4"/>
  <c r="BE211" i="4"/>
  <c r="W255" i="4"/>
  <c r="AK148" i="7"/>
  <c r="AM234" i="7"/>
  <c r="H281" i="7"/>
  <c r="BG287" i="7"/>
  <c r="H179" i="7"/>
  <c r="Z174" i="7"/>
  <c r="AB165" i="7"/>
  <c r="E241" i="7"/>
  <c r="O239" i="7"/>
  <c r="P132" i="7"/>
  <c r="U130" i="7"/>
  <c r="AH127" i="7"/>
  <c r="AJ113" i="7"/>
  <c r="AI244" i="7"/>
  <c r="AA136" i="7"/>
  <c r="AE216" i="7"/>
  <c r="B134" i="7"/>
  <c r="I168" i="4"/>
  <c r="H235" i="7"/>
  <c r="BA269" i="4"/>
  <c r="B237" i="7"/>
  <c r="F135" i="7"/>
  <c r="G157" i="7"/>
  <c r="C235" i="7"/>
  <c r="I130" i="7"/>
  <c r="G221" i="7"/>
  <c r="L108" i="7"/>
  <c r="W162" i="7"/>
  <c r="O127" i="7"/>
  <c r="H219" i="7"/>
  <c r="AM184" i="7"/>
  <c r="AG254" i="7"/>
  <c r="AY228" i="7"/>
  <c r="L279" i="7"/>
  <c r="T234" i="7"/>
  <c r="BA143" i="4"/>
  <c r="AT237" i="7"/>
  <c r="S132" i="7"/>
  <c r="AU217" i="7"/>
  <c r="BA262" i="4"/>
  <c r="BB141" i="7"/>
  <c r="AP132" i="7"/>
  <c r="X219" i="7"/>
  <c r="AP281" i="7"/>
  <c r="AD269" i="7"/>
  <c r="AV265" i="7"/>
  <c r="AZ249" i="7"/>
  <c r="AJ111" i="7"/>
  <c r="AN219" i="7"/>
  <c r="AY230" i="7"/>
  <c r="AS252" i="7"/>
  <c r="T180" i="7"/>
  <c r="AK176" i="4"/>
  <c r="AH164" i="7"/>
  <c r="AH265" i="7"/>
  <c r="P236" i="7"/>
  <c r="P240" i="7"/>
  <c r="P135" i="7"/>
  <c r="Q213" i="7"/>
  <c r="Q209" i="7"/>
  <c r="AW138" i="7"/>
  <c r="AW137" i="7"/>
  <c r="Q266" i="7"/>
  <c r="AS148" i="7"/>
  <c r="AS149" i="7"/>
  <c r="AQ105" i="7"/>
  <c r="AQ210" i="7"/>
  <c r="X270" i="7"/>
  <c r="X169" i="7"/>
  <c r="AV110" i="7"/>
  <c r="AV215" i="7"/>
  <c r="AD137" i="7"/>
  <c r="AD237" i="7"/>
  <c r="BH152" i="7"/>
  <c r="AL112" i="7"/>
  <c r="AR114" i="4"/>
  <c r="AT112" i="4"/>
  <c r="H119" i="7"/>
  <c r="AL115" i="7"/>
  <c r="AD245" i="4"/>
  <c r="R162" i="4"/>
  <c r="BC176" i="7"/>
  <c r="D219" i="7"/>
  <c r="AW175" i="7"/>
  <c r="BA251" i="7"/>
  <c r="B144" i="7"/>
  <c r="AH240" i="7"/>
  <c r="AT132" i="7"/>
  <c r="BG276" i="4"/>
  <c r="AB225" i="7"/>
  <c r="J150" i="3"/>
  <c r="AQ241" i="4"/>
  <c r="BC169" i="7"/>
  <c r="AD130" i="4"/>
  <c r="BE272" i="7"/>
  <c r="F177" i="7"/>
  <c r="AC218" i="4"/>
  <c r="AK111" i="4"/>
  <c r="Q162" i="7"/>
  <c r="P185" i="7"/>
  <c r="U263" i="4"/>
  <c r="AP246" i="4"/>
  <c r="AX164" i="4"/>
  <c r="AQ284" i="7"/>
  <c r="W131" i="7"/>
  <c r="C134" i="7"/>
  <c r="AZ166" i="7"/>
  <c r="Z163" i="7"/>
  <c r="AP162" i="7"/>
  <c r="AQ159" i="7"/>
  <c r="AX156" i="7"/>
  <c r="AY249" i="7"/>
  <c r="AT135" i="7"/>
  <c r="AR136" i="7"/>
  <c r="BB109" i="7"/>
  <c r="AU221" i="7"/>
  <c r="AX149" i="7"/>
  <c r="N156" i="7"/>
  <c r="Z280" i="7"/>
  <c r="AM223" i="4"/>
  <c r="G211" i="4"/>
  <c r="AR165" i="7"/>
  <c r="AX153" i="7"/>
  <c r="X145" i="7"/>
  <c r="U277" i="4"/>
  <c r="AQ275" i="4"/>
  <c r="AG252" i="7"/>
  <c r="L311" i="4"/>
  <c r="AC259" i="7"/>
  <c r="E162" i="4"/>
  <c r="O264" i="7"/>
  <c r="F162" i="7"/>
  <c r="AN154" i="7"/>
  <c r="AM247" i="7"/>
  <c r="AT140" i="7"/>
  <c r="AZ134" i="7"/>
  <c r="AR128" i="7"/>
  <c r="AS122" i="7"/>
  <c r="AH113" i="7"/>
  <c r="BG215" i="7"/>
  <c r="AW173" i="7"/>
  <c r="S232" i="7"/>
  <c r="AS143" i="7"/>
  <c r="AG216" i="7"/>
  <c r="AC167" i="7"/>
  <c r="AN138" i="4"/>
  <c r="AC159" i="7"/>
  <c r="AF143" i="7"/>
  <c r="AO209" i="7"/>
  <c r="M252" i="7"/>
  <c r="Q242" i="7"/>
  <c r="H127" i="7"/>
  <c r="B246" i="7"/>
  <c r="F222" i="7"/>
  <c r="BG219" i="7"/>
  <c r="AH108" i="7"/>
  <c r="AO181" i="7"/>
  <c r="F152" i="7"/>
  <c r="O171" i="4"/>
  <c r="C171" i="4"/>
  <c r="AU162" i="4"/>
  <c r="M153" i="4"/>
  <c r="R139" i="7"/>
  <c r="AL134" i="7"/>
  <c r="AJ131" i="7"/>
  <c r="L211" i="7"/>
  <c r="W175" i="7"/>
  <c r="AT216" i="4"/>
  <c r="AZ129" i="4"/>
  <c r="AV117" i="4"/>
  <c r="AJ238" i="4"/>
  <c r="AM215" i="4"/>
  <c r="AJ137" i="4"/>
  <c r="BE251" i="4"/>
  <c r="AA216" i="7"/>
  <c r="BD156" i="7"/>
  <c r="AL153" i="7"/>
  <c r="AR129" i="7"/>
  <c r="T121" i="7"/>
  <c r="BB119" i="7"/>
  <c r="V234" i="7"/>
  <c r="V167" i="7"/>
  <c r="Y169" i="7"/>
  <c r="AY107" i="7"/>
  <c r="N239" i="7"/>
  <c r="H269" i="7"/>
  <c r="AG148" i="7"/>
  <c r="BD284" i="4"/>
  <c r="W129" i="7"/>
  <c r="AO216" i="7"/>
  <c r="S156" i="7"/>
  <c r="H213" i="7"/>
  <c r="V177" i="7"/>
  <c r="AD274" i="7"/>
  <c r="V166" i="7"/>
  <c r="AZ153" i="7"/>
  <c r="L153" i="7"/>
  <c r="N234" i="7"/>
  <c r="W165" i="7"/>
  <c r="AY147" i="4"/>
  <c r="L321" i="7"/>
  <c r="AY242" i="7"/>
  <c r="G238" i="7"/>
  <c r="AF240" i="7"/>
  <c r="AR259" i="4"/>
  <c r="AL225" i="4"/>
  <c r="BG248" i="7"/>
  <c r="AK140" i="7"/>
  <c r="S281" i="7"/>
  <c r="AC136" i="7"/>
  <c r="AN220" i="7"/>
  <c r="H107" i="7"/>
  <c r="BG217" i="7"/>
  <c r="BF127" i="7"/>
  <c r="X119" i="4"/>
  <c r="Z105" i="4"/>
  <c r="O280" i="7"/>
  <c r="AC109" i="7"/>
  <c r="AP276" i="7"/>
  <c r="D254" i="7"/>
  <c r="AC146" i="7"/>
  <c r="AD108" i="7"/>
  <c r="U153" i="4"/>
  <c r="N158" i="7"/>
  <c r="W109" i="4"/>
  <c r="B150" i="7"/>
  <c r="E107" i="7"/>
  <c r="AE275" i="7"/>
  <c r="D278" i="7"/>
  <c r="Z177" i="7"/>
  <c r="L118" i="4"/>
  <c r="Z275" i="4"/>
  <c r="B220" i="4"/>
  <c r="AD145" i="4"/>
  <c r="BB117" i="4"/>
  <c r="F114" i="4"/>
  <c r="AS173" i="7"/>
  <c r="AW162" i="7"/>
  <c r="U265" i="7"/>
  <c r="AE253" i="7"/>
  <c r="V244" i="7"/>
  <c r="BC236" i="7"/>
  <c r="X221" i="7"/>
  <c r="N275" i="7"/>
  <c r="AZ230" i="7"/>
  <c r="BC217" i="7"/>
  <c r="AP265" i="7"/>
  <c r="AN162" i="4"/>
  <c r="E128" i="7"/>
  <c r="AH109" i="7"/>
  <c r="Z221" i="7"/>
  <c r="AX247" i="7"/>
  <c r="AJ248" i="4"/>
  <c r="AA251" i="7"/>
  <c r="AE188" i="7"/>
  <c r="BA122" i="7"/>
  <c r="AX160" i="7"/>
  <c r="BF147" i="7"/>
  <c r="T240" i="7"/>
  <c r="W121" i="7"/>
  <c r="AA240" i="7"/>
  <c r="AM269" i="4"/>
  <c r="B273" i="7"/>
  <c r="AW268" i="4"/>
  <c r="AV211" i="7"/>
  <c r="BA264" i="4"/>
  <c r="AF253" i="7"/>
  <c r="AR316" i="4"/>
  <c r="L105" i="4"/>
  <c r="F176" i="4"/>
  <c r="AY179" i="7"/>
  <c r="AQ165" i="7"/>
  <c r="AV170" i="7"/>
  <c r="AU252" i="7"/>
  <c r="N243" i="4"/>
  <c r="AE187" i="7"/>
  <c r="D129" i="4"/>
  <c r="F119" i="4"/>
  <c r="V132" i="7"/>
  <c r="AM125" i="7"/>
  <c r="AQ119" i="7"/>
  <c r="J275" i="2"/>
  <c r="W272" i="7"/>
  <c r="AF287" i="7"/>
  <c r="X218" i="4"/>
  <c r="AQ118" i="4"/>
  <c r="P179" i="7"/>
  <c r="AK286" i="7"/>
  <c r="T113" i="7"/>
  <c r="BF210" i="7"/>
  <c r="AB271" i="7"/>
  <c r="X229" i="7"/>
  <c r="E211" i="7"/>
  <c r="W137" i="7"/>
  <c r="T146" i="4"/>
  <c r="X209" i="4"/>
  <c r="P216" i="7"/>
  <c r="AH248" i="4"/>
  <c r="G130" i="7"/>
  <c r="G224" i="7"/>
  <c r="AA250" i="7"/>
  <c r="AA246" i="7"/>
  <c r="L167" i="7"/>
  <c r="L271" i="7"/>
  <c r="Z176" i="7"/>
  <c r="Z175" i="7"/>
  <c r="AQ143" i="7"/>
  <c r="AQ243" i="7"/>
  <c r="P238" i="7"/>
  <c r="P138" i="7"/>
  <c r="P134" i="7"/>
  <c r="P133" i="7"/>
  <c r="H233" i="7"/>
  <c r="AL280" i="7"/>
  <c r="O251" i="4"/>
  <c r="O150" i="4"/>
  <c r="AW230" i="7"/>
  <c r="AX118" i="4"/>
  <c r="H130" i="4"/>
  <c r="T210" i="4"/>
  <c r="AX279" i="4"/>
  <c r="H234" i="4"/>
  <c r="AG127" i="7"/>
  <c r="L176" i="7"/>
  <c r="AY159" i="7"/>
  <c r="BF238" i="7"/>
  <c r="BG241" i="7"/>
  <c r="AI219" i="7"/>
  <c r="AY260" i="7"/>
  <c r="AQ257" i="4"/>
  <c r="AV220" i="7"/>
  <c r="C260" i="7"/>
  <c r="AO277" i="4"/>
  <c r="Q251" i="4"/>
  <c r="G257" i="7"/>
  <c r="R122" i="7"/>
  <c r="AE118" i="7"/>
  <c r="BF107" i="7"/>
  <c r="M106" i="7"/>
  <c r="AQ148" i="7"/>
  <c r="W269" i="7"/>
  <c r="AO176" i="4"/>
  <c r="AA110" i="7"/>
  <c r="N266" i="4"/>
  <c r="AW272" i="7"/>
  <c r="AJ127" i="4"/>
  <c r="W227" i="4"/>
  <c r="AA217" i="4"/>
  <c r="L258" i="4"/>
  <c r="Z113" i="4"/>
  <c r="P250" i="4"/>
  <c r="AY143" i="7"/>
  <c r="BE137" i="7"/>
  <c r="BA137" i="7"/>
  <c r="E165" i="7"/>
  <c r="G258" i="7"/>
  <c r="BF278" i="7"/>
  <c r="S269" i="7"/>
  <c r="AV270" i="7"/>
  <c r="L268" i="7"/>
  <c r="E265" i="7"/>
  <c r="BC149" i="7"/>
  <c r="AN248" i="7"/>
  <c r="G235" i="7"/>
  <c r="U116" i="7"/>
  <c r="AG274" i="7"/>
  <c r="L229" i="7"/>
  <c r="V282" i="7"/>
  <c r="O170" i="7"/>
  <c r="R232" i="7"/>
  <c r="H266" i="4"/>
  <c r="AG120" i="7"/>
  <c r="AC216" i="7"/>
  <c r="C120" i="7"/>
  <c r="P280" i="7"/>
  <c r="V274" i="7"/>
  <c r="AA257" i="7"/>
  <c r="Z244" i="7"/>
  <c r="E237" i="7"/>
  <c r="AE114" i="7"/>
  <c r="B239" i="7"/>
  <c r="AQ129" i="7"/>
  <c r="D260" i="7"/>
  <c r="AV274" i="7"/>
  <c r="D141" i="7"/>
  <c r="F269" i="4"/>
  <c r="E175" i="7"/>
  <c r="AM254" i="7"/>
  <c r="BC228" i="7"/>
  <c r="AM216" i="7"/>
  <c r="AQ271" i="4"/>
  <c r="V172" i="4"/>
  <c r="B137" i="7"/>
  <c r="B221" i="7"/>
  <c r="BC142" i="7"/>
  <c r="BC274" i="7"/>
  <c r="Q270" i="7"/>
  <c r="O128" i="7"/>
  <c r="H118" i="7"/>
  <c r="BF141" i="7"/>
  <c r="AF106" i="7"/>
  <c r="O245" i="7"/>
  <c r="B134" i="4"/>
  <c r="AU130" i="4"/>
  <c r="AV247" i="4"/>
  <c r="X142" i="4"/>
  <c r="G271" i="7"/>
  <c r="H250" i="7"/>
  <c r="V122" i="7"/>
  <c r="AH221" i="7"/>
  <c r="AG274" i="4"/>
  <c r="AH257" i="7"/>
  <c r="AB279" i="7"/>
  <c r="Q256" i="4"/>
  <c r="R253" i="7"/>
  <c r="X249" i="7"/>
  <c r="AL221" i="7"/>
  <c r="AV142" i="7"/>
  <c r="S279" i="7"/>
  <c r="BC259" i="7"/>
  <c r="AM117" i="7"/>
  <c r="BC263" i="4"/>
  <c r="E115" i="7"/>
  <c r="N112" i="7"/>
  <c r="S233" i="7"/>
  <c r="T131" i="7"/>
  <c r="T164" i="4"/>
  <c r="AN248" i="4"/>
  <c r="H229" i="4"/>
  <c r="AN227" i="4"/>
  <c r="AI128" i="7"/>
  <c r="AD209" i="4"/>
  <c r="AW165" i="7"/>
  <c r="AW166" i="7"/>
  <c r="J187" i="6"/>
  <c r="AY181" i="7"/>
  <c r="E278" i="7"/>
  <c r="E174" i="7"/>
  <c r="BF292" i="7"/>
  <c r="BF188" i="7"/>
  <c r="H276" i="7"/>
  <c r="H272" i="7"/>
  <c r="H171" i="7"/>
  <c r="AP168" i="7"/>
  <c r="AP268" i="7"/>
  <c r="AJ162" i="7"/>
  <c r="AJ161" i="7"/>
  <c r="BA156" i="7"/>
  <c r="BA261" i="7"/>
  <c r="AF149" i="7"/>
  <c r="AF150" i="7"/>
  <c r="Z252" i="7"/>
  <c r="Z147" i="7"/>
  <c r="R137" i="7"/>
  <c r="R138" i="7"/>
  <c r="AO135" i="7"/>
  <c r="AO235" i="7"/>
  <c r="AY131" i="7"/>
  <c r="AY231" i="7"/>
  <c r="AA131" i="7"/>
  <c r="AA231" i="7"/>
  <c r="U131" i="7"/>
  <c r="U231" i="7"/>
  <c r="AJ129" i="7"/>
  <c r="AJ130" i="7"/>
  <c r="AM225" i="7"/>
  <c r="AM221" i="7"/>
  <c r="W219" i="7"/>
  <c r="W223" i="7"/>
  <c r="D116" i="7"/>
  <c r="D115" i="7"/>
  <c r="BE170" i="7"/>
  <c r="AM115" i="7"/>
  <c r="BE169" i="7"/>
  <c r="W111" i="7"/>
  <c r="AO259" i="4"/>
  <c r="C284" i="4"/>
  <c r="AY155" i="7"/>
  <c r="AA128" i="7"/>
  <c r="G142" i="7"/>
  <c r="BC281" i="7"/>
  <c r="BD172" i="7"/>
  <c r="AC163" i="7"/>
  <c r="AZ159" i="7"/>
  <c r="W140" i="7"/>
  <c r="BA139" i="7"/>
  <c r="G243" i="7"/>
  <c r="E225" i="7"/>
  <c r="N113" i="7"/>
  <c r="BC211" i="7"/>
  <c r="AB110" i="7"/>
  <c r="BG226" i="7"/>
  <c r="AR137" i="7"/>
  <c r="AY119" i="7"/>
  <c r="AT125" i="7"/>
  <c r="AL114" i="7"/>
  <c r="AP107" i="7"/>
  <c r="B180" i="7"/>
  <c r="Y264" i="7"/>
  <c r="W278" i="7"/>
  <c r="AX168" i="7"/>
  <c r="BB262" i="7"/>
  <c r="AM154" i="7"/>
  <c r="F244" i="7"/>
  <c r="AX232" i="7"/>
  <c r="AT128" i="7"/>
  <c r="AO106" i="7"/>
  <c r="AU179" i="4"/>
  <c r="W147" i="4"/>
  <c r="AF180" i="7"/>
  <c r="BB148" i="7"/>
  <c r="AS218" i="4"/>
  <c r="P155" i="7"/>
  <c r="AE143" i="7"/>
  <c r="AC244" i="7"/>
  <c r="AC230" i="7"/>
  <c r="P147" i="7"/>
  <c r="AP139" i="7"/>
  <c r="AA158" i="4"/>
  <c r="AF251" i="7"/>
  <c r="AP243" i="7"/>
  <c r="Y270" i="4"/>
  <c r="E142" i="4"/>
  <c r="BF223" i="7"/>
  <c r="AP280" i="4"/>
  <c r="C264" i="7"/>
  <c r="O188" i="7"/>
  <c r="L319" i="7"/>
  <c r="V154" i="4"/>
  <c r="AH244" i="4"/>
  <c r="BC276" i="7"/>
  <c r="AK137" i="7"/>
  <c r="AI110" i="7"/>
  <c r="F139" i="7"/>
  <c r="AY156" i="7"/>
  <c r="I156" i="7"/>
  <c r="AM249" i="7"/>
  <c r="C141" i="7"/>
  <c r="AD122" i="7"/>
  <c r="BC112" i="7"/>
  <c r="R118" i="7"/>
  <c r="AB158" i="4"/>
  <c r="AB137" i="7"/>
  <c r="AE125" i="4"/>
  <c r="G105" i="4"/>
  <c r="AH161" i="7"/>
  <c r="T157" i="7"/>
  <c r="AL148" i="7"/>
  <c r="AP128" i="7"/>
  <c r="AF211" i="4"/>
  <c r="D131" i="4"/>
  <c r="AF264" i="7"/>
  <c r="M217" i="4"/>
  <c r="BG272" i="7"/>
  <c r="AA130" i="7"/>
  <c r="BG172" i="7"/>
  <c r="AC164" i="7"/>
  <c r="V155" i="7"/>
  <c r="AV127" i="7"/>
  <c r="E223" i="7"/>
  <c r="AV111" i="7"/>
  <c r="AM172" i="7"/>
  <c r="AU155" i="7"/>
  <c r="AA113" i="7"/>
  <c r="M128" i="4"/>
  <c r="M126" i="4"/>
  <c r="AX264" i="4"/>
  <c r="AZ142" i="4"/>
  <c r="E119" i="7"/>
  <c r="T150" i="7"/>
  <c r="BF119" i="7"/>
  <c r="BC238" i="7"/>
  <c r="AI151" i="7"/>
  <c r="AN133" i="7"/>
  <c r="U246" i="4"/>
  <c r="AB263" i="7"/>
  <c r="AB213" i="7"/>
  <c r="AD167" i="4"/>
  <c r="AE259" i="4"/>
  <c r="C271" i="7"/>
  <c r="R261" i="7"/>
  <c r="AE234" i="7"/>
  <c r="B213" i="7"/>
  <c r="P250" i="7"/>
  <c r="AO239" i="7"/>
  <c r="AK245" i="4"/>
  <c r="H261" i="4"/>
  <c r="AZ277" i="4"/>
  <c r="Q269" i="7"/>
  <c r="AY273" i="4"/>
  <c r="AA220" i="7"/>
  <c r="AH271" i="7"/>
  <c r="P135" i="4"/>
  <c r="AZ162" i="4"/>
  <c r="R115" i="4"/>
  <c r="AZ167" i="7"/>
  <c r="BB245" i="7"/>
  <c r="C268" i="4"/>
  <c r="AA252" i="4"/>
  <c r="M248" i="4"/>
  <c r="BB213" i="7"/>
  <c r="AY272" i="4"/>
  <c r="Z281" i="7"/>
  <c r="BE247" i="4"/>
  <c r="AA242" i="7"/>
  <c r="BB253" i="7"/>
  <c r="D259" i="4"/>
  <c r="F168" i="4"/>
  <c r="BF260" i="4"/>
  <c r="Z260" i="4"/>
  <c r="AD136" i="4"/>
  <c r="F133" i="4"/>
  <c r="AZ175" i="4"/>
  <c r="X280" i="4"/>
  <c r="G177" i="7"/>
  <c r="AQ173" i="7"/>
  <c r="AE226" i="7"/>
  <c r="E268" i="7"/>
  <c r="C242" i="7"/>
  <c r="B126" i="7"/>
  <c r="C175" i="7"/>
  <c r="V250" i="7"/>
  <c r="BH238" i="7"/>
  <c r="AT129" i="7"/>
  <c r="BB228" i="7"/>
  <c r="D113" i="7"/>
  <c r="H241" i="7"/>
  <c r="BE254" i="7"/>
  <c r="AC133" i="7"/>
  <c r="AW228" i="7"/>
  <c r="AI121" i="7"/>
  <c r="BF140" i="7"/>
  <c r="AY247" i="4"/>
  <c r="B225" i="4"/>
  <c r="AL277" i="4"/>
  <c r="AX225" i="4"/>
  <c r="BC272" i="7"/>
  <c r="AG258" i="7"/>
  <c r="W123" i="7"/>
  <c r="H248" i="7"/>
  <c r="D248" i="7"/>
  <c r="X131" i="7"/>
  <c r="C231" i="7"/>
  <c r="BD220" i="7"/>
  <c r="H216" i="7"/>
  <c r="C275" i="4"/>
  <c r="BB277" i="7"/>
  <c r="T176" i="7"/>
  <c r="AL265" i="7"/>
  <c r="I147" i="4"/>
  <c r="S212" i="4"/>
  <c r="AB149" i="7"/>
  <c r="AM160" i="7"/>
  <c r="AQ152" i="7"/>
  <c r="BG108" i="7"/>
  <c r="BE272" i="4"/>
  <c r="AC175" i="4"/>
  <c r="AW158" i="4"/>
  <c r="Y142" i="4"/>
  <c r="S140" i="4"/>
  <c r="AA105" i="4"/>
  <c r="AY280" i="4"/>
  <c r="AU260" i="4"/>
  <c r="AN275" i="7"/>
  <c r="AH269" i="7"/>
  <c r="AF155" i="7"/>
  <c r="BH279" i="7"/>
  <c r="AR119" i="7"/>
  <c r="N213" i="7"/>
  <c r="BB127" i="7"/>
  <c r="AD281" i="7"/>
  <c r="AT225" i="7"/>
  <c r="T285" i="7"/>
  <c r="T175" i="7"/>
  <c r="BB171" i="7"/>
  <c r="X168" i="7"/>
  <c r="AV261" i="7"/>
  <c r="BH146" i="7"/>
  <c r="V243" i="7"/>
  <c r="AB231" i="7"/>
  <c r="T127" i="7"/>
  <c r="AN223" i="7"/>
  <c r="AB223" i="7"/>
  <c r="AJ215" i="7"/>
  <c r="AZ110" i="7"/>
  <c r="P110" i="7"/>
  <c r="W169" i="4"/>
  <c r="AE268" i="4"/>
  <c r="AX285" i="7"/>
  <c r="AZ271" i="7"/>
  <c r="AV259" i="7"/>
  <c r="R249" i="7"/>
  <c r="R243" i="7"/>
  <c r="AN138" i="7"/>
  <c r="V239" i="7"/>
  <c r="Z127" i="7"/>
  <c r="AD259" i="7"/>
  <c r="R237" i="7"/>
  <c r="AT239" i="7"/>
  <c r="BA142" i="4"/>
  <c r="BF106" i="7"/>
  <c r="AN255" i="7"/>
  <c r="AJ116" i="7"/>
  <c r="AE219" i="7"/>
  <c r="AY114" i="7"/>
  <c r="BA180" i="7"/>
  <c r="Y181" i="7"/>
  <c r="M281" i="7"/>
  <c r="AO172" i="7"/>
  <c r="BE167" i="7"/>
  <c r="AK156" i="7"/>
  <c r="AW154" i="7"/>
  <c r="AG155" i="7"/>
  <c r="AG150" i="7"/>
  <c r="AB147" i="7"/>
  <c r="AN132" i="7"/>
  <c r="BA229" i="7"/>
  <c r="Y231" i="7"/>
  <c r="AO121" i="7"/>
  <c r="K87" i="7"/>
  <c r="AL255" i="7"/>
  <c r="AF257" i="7"/>
  <c r="BA177" i="7"/>
  <c r="BA178" i="7"/>
  <c r="BA176" i="7"/>
  <c r="BA276" i="7"/>
  <c r="H258" i="7"/>
  <c r="H254" i="7"/>
  <c r="AT289" i="7"/>
  <c r="AT285" i="7"/>
  <c r="BE260" i="4"/>
  <c r="BE159" i="4"/>
  <c r="AF235" i="7"/>
  <c r="AF134" i="7"/>
  <c r="AF227" i="7"/>
  <c r="AF231" i="7"/>
  <c r="AH139" i="7"/>
  <c r="AH138" i="7"/>
  <c r="BB269" i="7"/>
  <c r="BB168" i="7"/>
  <c r="AR251" i="7"/>
  <c r="AF233" i="7"/>
  <c r="AF133" i="7"/>
  <c r="BD122" i="7"/>
  <c r="BD227" i="7"/>
  <c r="R223" i="7"/>
  <c r="R227" i="7"/>
  <c r="AV233" i="7"/>
  <c r="AV237" i="7"/>
  <c r="G270" i="4"/>
  <c r="G274" i="4"/>
  <c r="R241" i="7"/>
  <c r="AH225" i="7"/>
  <c r="AH280" i="7"/>
  <c r="BE177" i="7"/>
  <c r="BE281" i="7"/>
  <c r="M164" i="7"/>
  <c r="M165" i="7"/>
  <c r="AS247" i="7"/>
  <c r="AS147" i="7"/>
  <c r="U249" i="7"/>
  <c r="U145" i="7"/>
  <c r="BH240" i="7"/>
  <c r="BH135" i="7"/>
  <c r="BF209" i="7"/>
  <c r="BF213" i="7"/>
  <c r="BH239" i="7"/>
  <c r="BH139" i="7"/>
  <c r="AL262" i="4"/>
  <c r="N134" i="7"/>
  <c r="AZ146" i="7"/>
  <c r="AW284" i="7"/>
  <c r="T281" i="7"/>
  <c r="AO170" i="7"/>
  <c r="AK162" i="7"/>
  <c r="BE141" i="7"/>
  <c r="M142" i="7"/>
  <c r="BA134" i="7"/>
  <c r="AE119" i="7"/>
  <c r="AP179" i="7"/>
  <c r="Y281" i="7"/>
  <c r="R173" i="7"/>
  <c r="AB170" i="7"/>
  <c r="AB272" i="7"/>
  <c r="AU271" i="7"/>
  <c r="AK269" i="7"/>
  <c r="U161" i="7"/>
  <c r="AT160" i="7"/>
  <c r="B159" i="7"/>
  <c r="AK263" i="7"/>
  <c r="AO255" i="7"/>
  <c r="O259" i="7"/>
  <c r="AB153" i="7"/>
  <c r="AN150" i="7"/>
  <c r="X149" i="7"/>
  <c r="BE245" i="7"/>
  <c r="M145" i="7"/>
  <c r="M144" i="7"/>
  <c r="AV143" i="7"/>
  <c r="BC243" i="7"/>
  <c r="AI243" i="7"/>
  <c r="Z135" i="7"/>
  <c r="AV133" i="7"/>
  <c r="BA233" i="7"/>
  <c r="AS130" i="7"/>
  <c r="AS131" i="7"/>
  <c r="AF125" i="7"/>
  <c r="Y227" i="7"/>
  <c r="Y223" i="7"/>
  <c r="AG215" i="7"/>
  <c r="AP111" i="7"/>
  <c r="Z112" i="7"/>
  <c r="M176" i="7"/>
  <c r="AM250" i="7"/>
  <c r="AW232" i="7"/>
  <c r="AG275" i="7"/>
  <c r="AX272" i="7"/>
  <c r="AR122" i="7"/>
  <c r="AS166" i="7"/>
  <c r="AG157" i="4"/>
  <c r="X179" i="7"/>
  <c r="R270" i="7"/>
  <c r="AF163" i="7"/>
  <c r="L236" i="7"/>
  <c r="H220" i="7"/>
  <c r="V107" i="7"/>
  <c r="AE244" i="7"/>
  <c r="AB222" i="7"/>
  <c r="AM108" i="7"/>
  <c r="AS248" i="7"/>
  <c r="C227" i="7"/>
  <c r="BC168" i="7"/>
  <c r="M223" i="4"/>
  <c r="AD182" i="7"/>
  <c r="BC252" i="7"/>
  <c r="BA280" i="7"/>
  <c r="AD163" i="7"/>
  <c r="U177" i="7"/>
  <c r="U112" i="7"/>
  <c r="AA266" i="4"/>
  <c r="AH275" i="4"/>
  <c r="AF259" i="7"/>
  <c r="U270" i="4"/>
  <c r="AK267" i="4"/>
  <c r="O159" i="4"/>
  <c r="I151" i="4"/>
  <c r="Z150" i="4"/>
  <c r="BE141" i="4"/>
  <c r="P216" i="4"/>
  <c r="Z187" i="7"/>
  <c r="C240" i="4"/>
  <c r="G276" i="4"/>
  <c r="S270" i="4"/>
  <c r="W278" i="4"/>
  <c r="BE266" i="4"/>
  <c r="T142" i="7"/>
  <c r="AF129" i="7"/>
  <c r="BE228" i="4"/>
  <c r="N184" i="7"/>
  <c r="AX176" i="7"/>
  <c r="V137" i="4"/>
  <c r="AW135" i="4"/>
  <c r="BB226" i="4"/>
  <c r="BB140" i="4"/>
  <c r="AD128" i="4"/>
  <c r="R123" i="4"/>
  <c r="AM136" i="4"/>
  <c r="W134" i="4"/>
  <c r="M134" i="4"/>
  <c r="BE127" i="4"/>
  <c r="E122" i="4"/>
  <c r="BA105" i="4"/>
  <c r="AV155" i="4"/>
  <c r="AQ133" i="4"/>
  <c r="AC131" i="4"/>
  <c r="I121" i="4"/>
  <c r="AF121" i="4"/>
  <c r="M174" i="7"/>
  <c r="Y166" i="7"/>
  <c r="U266" i="7"/>
  <c r="AK147" i="7"/>
  <c r="AO140" i="7"/>
  <c r="BD177" i="7"/>
  <c r="BD176" i="7"/>
  <c r="AB173" i="7"/>
  <c r="M269" i="7"/>
  <c r="AB166" i="7"/>
  <c r="AW263" i="7"/>
  <c r="Z156" i="7"/>
  <c r="AH152" i="7"/>
  <c r="M247" i="7"/>
  <c r="BD138" i="7"/>
  <c r="N137" i="7"/>
  <c r="AN236" i="7"/>
  <c r="BG231" i="7"/>
  <c r="BF128" i="7"/>
  <c r="AF128" i="7"/>
  <c r="AB126" i="7"/>
  <c r="Z126" i="7"/>
  <c r="AF124" i="7"/>
  <c r="Q219" i="7"/>
  <c r="BD222" i="7"/>
  <c r="AT216" i="7"/>
  <c r="AW115" i="7"/>
  <c r="AJ106" i="7"/>
  <c r="AC153" i="7"/>
  <c r="M128" i="7"/>
  <c r="M119" i="7"/>
  <c r="BG177" i="4"/>
  <c r="BH178" i="7"/>
  <c r="AR177" i="7"/>
  <c r="AR162" i="7"/>
  <c r="Z157" i="7"/>
  <c r="R143" i="7"/>
  <c r="AR131" i="7"/>
  <c r="Q114" i="7"/>
  <c r="Y179" i="7"/>
  <c r="AC145" i="7"/>
  <c r="AO178" i="7"/>
  <c r="Q154" i="7"/>
  <c r="AC140" i="7"/>
  <c r="Y256" i="4"/>
  <c r="AW155" i="7"/>
  <c r="AH251" i="7"/>
  <c r="U136" i="7"/>
  <c r="AI278" i="4"/>
  <c r="S150" i="4"/>
  <c r="AU145" i="4"/>
  <c r="AQ234" i="4"/>
  <c r="AS272" i="4"/>
  <c r="AF157" i="4"/>
  <c r="X129" i="7"/>
  <c r="P218" i="7"/>
  <c r="AT184" i="7"/>
  <c r="AS256" i="4"/>
  <c r="BB122" i="4"/>
  <c r="C127" i="4"/>
  <c r="BB222" i="4"/>
  <c r="V136" i="4"/>
  <c r="AS121" i="4"/>
  <c r="D216" i="4"/>
  <c r="AX243" i="4"/>
  <c r="Y239" i="4"/>
  <c r="AR139" i="4"/>
  <c r="AK168" i="7"/>
  <c r="BC158" i="7"/>
  <c r="O158" i="7"/>
  <c r="AM252" i="7"/>
  <c r="BC139" i="7"/>
  <c r="H173" i="7"/>
  <c r="D273" i="7"/>
  <c r="C218" i="7"/>
  <c r="E108" i="7"/>
  <c r="AX180" i="7"/>
  <c r="AP178" i="7"/>
  <c r="T274" i="7"/>
  <c r="AG277" i="7"/>
  <c r="AN171" i="7"/>
  <c r="B172" i="7"/>
  <c r="BD170" i="7"/>
  <c r="AZ170" i="7"/>
  <c r="Q163" i="7"/>
  <c r="G163" i="7"/>
  <c r="AH158" i="7"/>
  <c r="Q257" i="7"/>
  <c r="E154" i="7"/>
  <c r="I150" i="7"/>
  <c r="AL242" i="7"/>
  <c r="V135" i="7"/>
  <c r="Z133" i="7"/>
  <c r="AK225" i="7"/>
  <c r="AK217" i="7"/>
  <c r="R114" i="7"/>
  <c r="BD111" i="7"/>
  <c r="AD112" i="7"/>
  <c r="L112" i="7"/>
  <c r="AY215" i="7"/>
  <c r="Y211" i="7"/>
  <c r="S179" i="7"/>
  <c r="Y161" i="7"/>
  <c r="BA131" i="7"/>
  <c r="AU275" i="7"/>
  <c r="G158" i="4"/>
  <c r="AJ152" i="7"/>
  <c r="AN118" i="7"/>
  <c r="M277" i="7"/>
  <c r="AQ279" i="7"/>
  <c r="E113" i="7"/>
  <c r="BB131" i="7"/>
  <c r="AS265" i="7"/>
  <c r="C149" i="4"/>
  <c r="Q147" i="4"/>
  <c r="G252" i="7"/>
  <c r="BG169" i="4"/>
  <c r="AB276" i="7"/>
  <c r="X167" i="7"/>
  <c r="AI262" i="4"/>
  <c r="AM246" i="4"/>
  <c r="AM230" i="4"/>
  <c r="E222" i="4"/>
  <c r="M179" i="7"/>
  <c r="AO156" i="4"/>
  <c r="AO179" i="7"/>
  <c r="BB174" i="7"/>
  <c r="V117" i="7"/>
  <c r="BF307" i="7"/>
  <c r="AG280" i="4"/>
  <c r="T169" i="7"/>
  <c r="AT166" i="7"/>
  <c r="V111" i="7"/>
  <c r="AE142" i="4"/>
  <c r="BE270" i="4"/>
  <c r="AI222" i="4"/>
  <c r="V159" i="4"/>
  <c r="AS135" i="4"/>
  <c r="AF154" i="7"/>
  <c r="AY179" i="4"/>
  <c r="BE280" i="4"/>
  <c r="AE183" i="7"/>
  <c r="Y235" i="4"/>
  <c r="AI127" i="4"/>
  <c r="S118" i="4"/>
  <c r="AY110" i="4"/>
  <c r="AV259" i="4"/>
  <c r="AV154" i="4"/>
  <c r="AA176" i="7"/>
  <c r="AK174" i="7"/>
  <c r="BE166" i="7"/>
  <c r="AS161" i="7"/>
  <c r="Q131" i="7"/>
  <c r="BA212" i="7"/>
  <c r="C170" i="7"/>
  <c r="X177" i="7"/>
  <c r="AZ176" i="7"/>
  <c r="AN170" i="7"/>
  <c r="Z169" i="7"/>
  <c r="BD167" i="7"/>
  <c r="AB160" i="7"/>
  <c r="AD155" i="7"/>
  <c r="AJ147" i="7"/>
  <c r="V143" i="7"/>
  <c r="V142" i="7"/>
  <c r="BF138" i="7"/>
  <c r="BC239" i="7"/>
  <c r="BD133" i="7"/>
  <c r="AD131" i="7"/>
  <c r="BB130" i="7"/>
  <c r="AB127" i="7"/>
  <c r="AJ124" i="7"/>
  <c r="Z121" i="7"/>
  <c r="P111" i="7"/>
  <c r="N108" i="7"/>
  <c r="BC144" i="7"/>
  <c r="AS112" i="7"/>
  <c r="AB224" i="7"/>
  <c r="AH144" i="7"/>
  <c r="R142" i="7"/>
  <c r="AH125" i="7"/>
  <c r="R121" i="7"/>
  <c r="BA128" i="7"/>
  <c r="AX134" i="7"/>
  <c r="S147" i="7"/>
  <c r="AE121" i="7"/>
  <c r="Y249" i="4"/>
  <c r="AP250" i="4"/>
  <c r="AB116" i="4"/>
  <c r="AJ122" i="4"/>
  <c r="AO153" i="7"/>
  <c r="O214" i="7"/>
  <c r="I220" i="7"/>
  <c r="I107" i="7"/>
  <c r="BF276" i="7"/>
  <c r="BE143" i="7"/>
  <c r="AW126" i="7"/>
  <c r="AO122" i="7"/>
  <c r="AI274" i="7"/>
  <c r="N220" i="7"/>
  <c r="G264" i="7"/>
  <c r="F141" i="7"/>
  <c r="AZ250" i="7"/>
  <c r="Y151" i="4"/>
  <c r="U253" i="4"/>
  <c r="L217" i="7"/>
  <c r="T177" i="7"/>
  <c r="AA213" i="7"/>
  <c r="BG220" i="7"/>
  <c r="Q216" i="7"/>
  <c r="S236" i="7"/>
  <c r="AM128" i="7"/>
  <c r="AT180" i="7"/>
  <c r="X166" i="7"/>
  <c r="AX151" i="7"/>
  <c r="AL119" i="7"/>
  <c r="AP110" i="7"/>
  <c r="BF243" i="7"/>
  <c r="AI264" i="4"/>
  <c r="AW220" i="4"/>
  <c r="AV219" i="7"/>
  <c r="AY233" i="7"/>
  <c r="N251" i="7"/>
  <c r="BD310" i="4"/>
  <c r="L245" i="7"/>
  <c r="AJ253" i="4"/>
  <c r="AJ159" i="4"/>
  <c r="S284" i="7"/>
  <c r="Q156" i="7"/>
  <c r="L154" i="7"/>
  <c r="I233" i="7"/>
  <c r="M221" i="7"/>
  <c r="AE272" i="7"/>
  <c r="Q271" i="4"/>
  <c r="AD238" i="7"/>
  <c r="H252" i="7"/>
  <c r="AM139" i="7"/>
  <c r="B229" i="7"/>
  <c r="AC249" i="4"/>
  <c r="O253" i="4"/>
  <c r="BF271" i="4"/>
  <c r="AZ228" i="7"/>
  <c r="Q275" i="4"/>
  <c r="AF170" i="7"/>
  <c r="AJ220" i="7"/>
  <c r="S178" i="7"/>
  <c r="AI142" i="7"/>
  <c r="AM129" i="7"/>
  <c r="W210" i="7"/>
  <c r="AF177" i="7"/>
  <c r="AL172" i="7"/>
  <c r="AL152" i="7"/>
  <c r="AX143" i="7"/>
  <c r="T139" i="7"/>
  <c r="Z123" i="7"/>
  <c r="AR118" i="7"/>
  <c r="AJ107" i="7"/>
  <c r="M280" i="4"/>
  <c r="Q222" i="4"/>
  <c r="AO260" i="4"/>
  <c r="W244" i="4"/>
  <c r="AO220" i="4"/>
  <c r="AS258" i="4"/>
  <c r="AK258" i="4"/>
  <c r="AM252" i="4"/>
  <c r="AL241" i="7"/>
  <c r="AP215" i="7"/>
  <c r="BF211" i="7"/>
  <c r="AH164" i="4"/>
  <c r="AX254" i="4"/>
  <c r="B149" i="4"/>
  <c r="AB126" i="4"/>
  <c r="X221" i="4"/>
  <c r="AY219" i="4"/>
  <c r="B270" i="4"/>
  <c r="F144" i="4"/>
  <c r="B128" i="4"/>
  <c r="BB276" i="4"/>
  <c r="X262" i="4"/>
  <c r="B278" i="7"/>
  <c r="BA267" i="7"/>
  <c r="I145" i="7"/>
  <c r="C136" i="7"/>
  <c r="BE229" i="7"/>
  <c r="I223" i="7"/>
  <c r="AC115" i="7"/>
  <c r="BA153" i="7"/>
  <c r="E285" i="7"/>
  <c r="Q148" i="7"/>
  <c r="I261" i="4"/>
  <c r="M255" i="4"/>
  <c r="H249" i="7"/>
  <c r="E271" i="7"/>
  <c r="C160" i="7"/>
  <c r="AG265" i="4"/>
  <c r="AM156" i="7"/>
  <c r="AG286" i="7"/>
  <c r="BG234" i="7"/>
  <c r="AI123" i="7"/>
  <c r="F113" i="7"/>
  <c r="M250" i="7"/>
  <c r="AQ138" i="7"/>
  <c r="O125" i="7"/>
  <c r="AC121" i="7"/>
  <c r="S212" i="7"/>
  <c r="E184" i="7"/>
  <c r="D230" i="7"/>
  <c r="BD224" i="7"/>
  <c r="AG163" i="4"/>
  <c r="AP113" i="7"/>
  <c r="AB133" i="7"/>
  <c r="AB150" i="7"/>
  <c r="AN107" i="7"/>
  <c r="AI160" i="7"/>
  <c r="Y134" i="4"/>
  <c r="S114" i="4"/>
  <c r="AY155" i="4"/>
  <c r="AK238" i="4"/>
  <c r="AD170" i="7"/>
  <c r="AF118" i="7"/>
  <c r="R283" i="7"/>
  <c r="BB172" i="7"/>
  <c r="AN253" i="7"/>
  <c r="AZ130" i="7"/>
  <c r="BD113" i="7"/>
  <c r="AU173" i="4"/>
  <c r="AP267" i="7"/>
  <c r="N271" i="7"/>
  <c r="O126" i="7"/>
  <c r="BA275" i="7"/>
  <c r="BB133" i="4"/>
  <c r="BB132" i="4"/>
  <c r="AY268" i="7"/>
  <c r="AY167" i="7"/>
  <c r="AY246" i="7"/>
  <c r="AY145" i="7"/>
  <c r="AK118" i="7"/>
  <c r="AK222" i="7"/>
  <c r="I180" i="7"/>
  <c r="I179" i="7"/>
  <c r="BF268" i="7"/>
  <c r="BF272" i="7"/>
  <c r="AJ166" i="7"/>
  <c r="AJ165" i="7"/>
  <c r="Z164" i="7"/>
  <c r="Z268" i="7"/>
  <c r="Z161" i="7"/>
  <c r="Z262" i="7"/>
  <c r="Z266" i="7"/>
  <c r="AH264" i="7"/>
  <c r="AH159" i="7"/>
  <c r="AH260" i="7"/>
  <c r="U155" i="7"/>
  <c r="U255" i="7"/>
  <c r="AM140" i="7"/>
  <c r="AM245" i="7"/>
  <c r="AT138" i="7"/>
  <c r="AT238" i="7"/>
  <c r="V138" i="7"/>
  <c r="V242" i="7"/>
  <c r="BD136" i="7"/>
  <c r="BD240" i="7"/>
  <c r="Q229" i="7"/>
  <c r="Q124" i="7"/>
  <c r="AX222" i="7"/>
  <c r="AX121" i="7"/>
  <c r="AX122" i="7"/>
  <c r="R120" i="7"/>
  <c r="R224" i="7"/>
  <c r="R119" i="7"/>
  <c r="AN109" i="7"/>
  <c r="AN214" i="7"/>
  <c r="U108" i="7"/>
  <c r="AC106" i="7"/>
  <c r="AC107" i="7"/>
  <c r="AC211" i="7"/>
  <c r="M282" i="7"/>
  <c r="M286" i="7"/>
  <c r="M181" i="7"/>
  <c r="M178" i="7"/>
  <c r="M177" i="7"/>
  <c r="BE164" i="7"/>
  <c r="BE268" i="7"/>
  <c r="AY121" i="7"/>
  <c r="AY122" i="7"/>
  <c r="BC218" i="7"/>
  <c r="BC113" i="7"/>
  <c r="AP130" i="7"/>
  <c r="AP129" i="7"/>
  <c r="AG247" i="7"/>
  <c r="AG142" i="7"/>
  <c r="BD146" i="7"/>
  <c r="BD246" i="7"/>
  <c r="BC209" i="7"/>
  <c r="BC109" i="7"/>
  <c r="AP240" i="7"/>
  <c r="AP236" i="7"/>
  <c r="C149" i="7"/>
  <c r="AG130" i="7"/>
  <c r="O222" i="7"/>
  <c r="O275" i="4"/>
  <c r="AM137" i="4"/>
  <c r="M169" i="7"/>
  <c r="M274" i="7"/>
  <c r="AP262" i="7"/>
  <c r="D244" i="4"/>
  <c r="Y149" i="4"/>
  <c r="Y150" i="4"/>
  <c r="AI306" i="7"/>
  <c r="AS186" i="7"/>
  <c r="BD178" i="7"/>
  <c r="AL109" i="4"/>
  <c r="X236" i="4"/>
  <c r="AH306" i="4"/>
  <c r="AQ288" i="7"/>
  <c r="AX283" i="4"/>
  <c r="AG264" i="7"/>
  <c r="E288" i="7"/>
  <c r="Y158" i="7"/>
  <c r="AR178" i="7"/>
  <c r="AB132" i="7"/>
  <c r="F218" i="7"/>
  <c r="BG187" i="7"/>
  <c r="AB151" i="7"/>
  <c r="W282" i="7"/>
  <c r="AE173" i="4"/>
  <c r="AC164" i="4"/>
  <c r="H154" i="4"/>
  <c r="AV254" i="4"/>
  <c r="Z211" i="4"/>
  <c r="AJ226" i="4"/>
  <c r="D159" i="7"/>
  <c r="AX162" i="7"/>
  <c r="AX248" i="7"/>
  <c r="BD140" i="7"/>
  <c r="AK122" i="7"/>
  <c r="D218" i="7"/>
  <c r="AO108" i="7"/>
  <c r="S252" i="7"/>
  <c r="F215" i="7"/>
  <c r="L117" i="7"/>
  <c r="AC222" i="7"/>
  <c r="BG259" i="4"/>
  <c r="AT117" i="7"/>
  <c r="AE152" i="4"/>
  <c r="AG151" i="7"/>
  <c r="AN234" i="7"/>
  <c r="BA250" i="7"/>
  <c r="G114" i="4"/>
  <c r="AR108" i="4"/>
  <c r="U146" i="4"/>
  <c r="C161" i="7"/>
  <c r="O174" i="4"/>
  <c r="AN148" i="7"/>
  <c r="N159" i="7"/>
  <c r="AL133" i="7"/>
  <c r="BG230" i="7"/>
  <c r="AG164" i="4"/>
  <c r="AG290" i="7"/>
  <c r="D271" i="4"/>
  <c r="AK228" i="4"/>
  <c r="AU177" i="7"/>
  <c r="F154" i="7"/>
  <c r="BD130" i="7"/>
  <c r="AE112" i="7"/>
  <c r="AZ157" i="7"/>
  <c r="AM223" i="7"/>
  <c r="AW176" i="4"/>
  <c r="Y180" i="7"/>
  <c r="AG159" i="7"/>
  <c r="AN167" i="7"/>
  <c r="AH129" i="7"/>
  <c r="P127" i="7"/>
  <c r="AX119" i="7"/>
  <c r="R111" i="7"/>
  <c r="AQ169" i="4"/>
  <c r="BF136" i="7"/>
  <c r="AA258" i="4"/>
  <c r="T253" i="7"/>
  <c r="AH283" i="4"/>
  <c r="AR282" i="7"/>
  <c r="AS287" i="7"/>
  <c r="R248" i="7"/>
  <c r="AH231" i="7"/>
  <c r="AU114" i="7"/>
  <c r="AB164" i="7"/>
  <c r="AE263" i="7"/>
  <c r="AC251" i="7"/>
  <c r="AJ135" i="7"/>
  <c r="F130" i="7"/>
  <c r="AX163" i="7"/>
  <c r="O146" i="7"/>
  <c r="AD214" i="4"/>
  <c r="Q212" i="7"/>
  <c r="AO272" i="4"/>
  <c r="AM209" i="4"/>
  <c r="T214" i="4"/>
  <c r="B267" i="4"/>
  <c r="H164" i="4"/>
  <c r="BD154" i="4"/>
  <c r="F249" i="4"/>
  <c r="Z239" i="4"/>
  <c r="X133" i="4"/>
  <c r="AT106" i="4"/>
  <c r="V166" i="4"/>
  <c r="L230" i="4"/>
  <c r="B114" i="4"/>
  <c r="C257" i="7"/>
  <c r="G217" i="7"/>
  <c r="F212" i="7"/>
  <c r="AI157" i="7"/>
  <c r="AA160" i="7"/>
  <c r="AC259" i="4"/>
  <c r="J228" i="6"/>
  <c r="BF309" i="7"/>
  <c r="D169" i="4"/>
  <c r="BF132" i="4"/>
  <c r="H162" i="7"/>
  <c r="AY264" i="7"/>
  <c r="W142" i="7"/>
  <c r="AM169" i="7"/>
  <c r="B271" i="4"/>
  <c r="AH315" i="4"/>
  <c r="AL180" i="7"/>
  <c r="S326" i="7"/>
  <c r="BD169" i="7"/>
  <c r="BA174" i="7"/>
  <c r="AD238" i="4"/>
  <c r="P180" i="7"/>
  <c r="AI261" i="7"/>
  <c r="AA237" i="7"/>
  <c r="AQ278" i="7"/>
  <c r="AI113" i="7"/>
  <c r="AM253" i="7"/>
  <c r="G136" i="4"/>
  <c r="J187" i="3"/>
  <c r="BB141" i="4"/>
  <c r="I161" i="7"/>
  <c r="F142" i="7"/>
  <c r="AQ166" i="7"/>
  <c r="AY249" i="4"/>
  <c r="AF161" i="4"/>
  <c r="AV271" i="7"/>
  <c r="BA218" i="4"/>
  <c r="AA236" i="4"/>
  <c r="AX223" i="7"/>
  <c r="AJ279" i="7"/>
  <c r="AP259" i="7"/>
  <c r="N253" i="7"/>
  <c r="AV249" i="7"/>
  <c r="AN221" i="7"/>
  <c r="M129" i="4"/>
  <c r="BD274" i="7"/>
  <c r="R318" i="4"/>
  <c r="O118" i="7"/>
  <c r="BF167" i="7"/>
  <c r="S145" i="4"/>
  <c r="X213" i="4"/>
  <c r="BG168" i="4"/>
  <c r="E117" i="4"/>
  <c r="Q171" i="7"/>
  <c r="G155" i="7"/>
  <c r="AE255" i="7"/>
  <c r="AE146" i="7"/>
  <c r="W128" i="7"/>
  <c r="B122" i="7"/>
  <c r="C137" i="4"/>
  <c r="AW245" i="7"/>
  <c r="BE215" i="4"/>
  <c r="AY326" i="7"/>
  <c r="AA233" i="7"/>
  <c r="L110" i="7"/>
  <c r="BC243" i="4"/>
  <c r="BF230" i="7"/>
  <c r="AL282" i="7"/>
  <c r="V222" i="4"/>
  <c r="N119" i="7"/>
  <c r="AA261" i="7"/>
  <c r="U180" i="7"/>
  <c r="AX250" i="4"/>
  <c r="O244" i="7"/>
  <c r="AE129" i="7"/>
  <c r="AU216" i="7"/>
  <c r="BD141" i="7"/>
  <c r="AW280" i="4"/>
  <c r="Q246" i="4"/>
  <c r="AI212" i="4"/>
  <c r="Z273" i="7"/>
  <c r="AJ275" i="7"/>
  <c r="AH114" i="4"/>
  <c r="B312" i="4"/>
  <c r="H255" i="4"/>
  <c r="J212" i="6"/>
  <c r="S142" i="7"/>
  <c r="R177" i="4"/>
  <c r="AZ260" i="4"/>
  <c r="B253" i="7"/>
  <c r="C240" i="7"/>
  <c r="BE279" i="7"/>
  <c r="AQ263" i="7"/>
  <c r="T262" i="7"/>
  <c r="G144" i="7"/>
  <c r="AK138" i="7"/>
  <c r="W109" i="7"/>
  <c r="Q107" i="7"/>
  <c r="U264" i="7"/>
  <c r="S157" i="7"/>
  <c r="C112" i="7"/>
  <c r="R260" i="7"/>
  <c r="H271" i="7"/>
  <c r="S154" i="4"/>
  <c r="X260" i="7"/>
  <c r="AE267" i="4"/>
  <c r="AL155" i="7"/>
  <c r="Y177" i="4"/>
  <c r="AG234" i="4"/>
  <c r="BD245" i="7"/>
  <c r="BG269" i="7"/>
  <c r="AM261" i="7"/>
  <c r="M260" i="4"/>
  <c r="AX231" i="7"/>
  <c r="AB265" i="7"/>
  <c r="Y167" i="7"/>
  <c r="AW259" i="7"/>
  <c r="D170" i="4"/>
  <c r="G326" i="7"/>
  <c r="BA238" i="7"/>
  <c r="AU258" i="7"/>
  <c r="AU157" i="7"/>
  <c r="AA169" i="7"/>
  <c r="AA269" i="7"/>
  <c r="BG166" i="7"/>
  <c r="BG267" i="7"/>
  <c r="BD166" i="7"/>
  <c r="BD165" i="7"/>
  <c r="X148" i="7"/>
  <c r="X248" i="7"/>
  <c r="AW123" i="7"/>
  <c r="AW223" i="7"/>
  <c r="AW122" i="7"/>
  <c r="AY252" i="7"/>
  <c r="AY256" i="7"/>
  <c r="F136" i="7"/>
  <c r="F240" i="7"/>
  <c r="BA167" i="4"/>
  <c r="BA166" i="4"/>
  <c r="M276" i="7"/>
  <c r="H161" i="7"/>
  <c r="M267" i="7"/>
  <c r="S169" i="7"/>
  <c r="BH283" i="7"/>
  <c r="BH182" i="7"/>
  <c r="Q141" i="4"/>
  <c r="Q241" i="4"/>
  <c r="G138" i="7"/>
  <c r="F267" i="7"/>
  <c r="AS242" i="7"/>
  <c r="C230" i="7"/>
  <c r="C234" i="7"/>
  <c r="T161" i="7"/>
  <c r="AM142" i="7"/>
  <c r="AB240" i="7"/>
  <c r="AB136" i="7"/>
  <c r="L119" i="7"/>
  <c r="L118" i="7"/>
  <c r="AI252" i="7"/>
  <c r="T244" i="4"/>
  <c r="AS178" i="4"/>
  <c r="T145" i="7"/>
  <c r="L242" i="7"/>
  <c r="AH224" i="7"/>
  <c r="AY163" i="7"/>
  <c r="AA113" i="4"/>
  <c r="AV127" i="4"/>
  <c r="Z117" i="4"/>
  <c r="AC223" i="4"/>
  <c r="AI178" i="7"/>
  <c r="AQ175" i="7"/>
  <c r="AM174" i="7"/>
  <c r="M170" i="7"/>
  <c r="Q128" i="7"/>
  <c r="AM222" i="7"/>
  <c r="BA109" i="7"/>
  <c r="Y271" i="7"/>
  <c r="AP165" i="7"/>
  <c r="D268" i="7"/>
  <c r="P159" i="7"/>
  <c r="AT154" i="7"/>
  <c r="AR150" i="7"/>
  <c r="AB248" i="7"/>
  <c r="AK231" i="7"/>
  <c r="AX126" i="7"/>
  <c r="R123" i="7"/>
  <c r="AZ115" i="7"/>
  <c r="T108" i="7"/>
  <c r="W220" i="7"/>
  <c r="Y118" i="7"/>
  <c r="W216" i="7"/>
  <c r="AX136" i="7"/>
  <c r="BA168" i="4"/>
  <c r="BE150" i="4"/>
  <c r="C139" i="7"/>
  <c r="I230" i="7"/>
  <c r="BC137" i="4"/>
  <c r="AX178" i="7"/>
  <c r="BB272" i="7"/>
  <c r="AF135" i="7"/>
  <c r="S226" i="4"/>
  <c r="Y114" i="7"/>
  <c r="L275" i="7"/>
  <c r="BD148" i="7"/>
  <c r="AI162" i="4"/>
  <c r="W268" i="4"/>
  <c r="AW254" i="4"/>
  <c r="AJ265" i="7"/>
  <c r="P152" i="7"/>
  <c r="E188" i="7"/>
  <c r="BD276" i="4"/>
  <c r="L114" i="7"/>
  <c r="AB280" i="7"/>
  <c r="D134" i="7"/>
  <c r="AO275" i="7"/>
  <c r="AO271" i="7"/>
  <c r="AT137" i="7"/>
  <c r="M231" i="7"/>
  <c r="AO158" i="7"/>
  <c r="AO147" i="7"/>
  <c r="W114" i="4"/>
  <c r="L308" i="7"/>
  <c r="W270" i="4"/>
  <c r="V222" i="7"/>
  <c r="AX137" i="7"/>
  <c r="BG234" i="4"/>
  <c r="AY246" i="4"/>
  <c r="AB259" i="7"/>
  <c r="AZ223" i="7"/>
  <c r="BD231" i="7"/>
  <c r="B171" i="4"/>
  <c r="L168" i="4"/>
  <c r="N308" i="4"/>
  <c r="AJ108" i="4"/>
  <c r="I181" i="7"/>
  <c r="AO159" i="7"/>
  <c r="AA155" i="7"/>
  <c r="T264" i="7"/>
  <c r="BH271" i="7"/>
  <c r="BF185" i="7"/>
  <c r="BA282" i="7"/>
  <c r="AF114" i="7"/>
  <c r="T169" i="4"/>
  <c r="AJ266" i="4"/>
  <c r="V155" i="4"/>
  <c r="AQ162" i="4"/>
  <c r="O110" i="4"/>
  <c r="BC280" i="7"/>
  <c r="AO163" i="7"/>
  <c r="AO256" i="7"/>
  <c r="AG116" i="7"/>
  <c r="S115" i="7"/>
  <c r="E129" i="7"/>
  <c r="AH157" i="7"/>
  <c r="AO152" i="7"/>
  <c r="AW255" i="7"/>
  <c r="S251" i="7"/>
  <c r="V252" i="7"/>
  <c r="U239" i="7"/>
  <c r="AL136" i="7"/>
  <c r="AP124" i="7"/>
  <c r="BD216" i="7"/>
  <c r="AG109" i="7"/>
  <c r="U276" i="7"/>
  <c r="AY219" i="7"/>
  <c r="AS167" i="4"/>
  <c r="AA150" i="4"/>
  <c r="C142" i="4"/>
  <c r="D120" i="7"/>
  <c r="E179" i="7"/>
  <c r="AZ278" i="7"/>
  <c r="P272" i="7"/>
  <c r="AJ160" i="7"/>
  <c r="AC168" i="4"/>
  <c r="BH111" i="7"/>
  <c r="E218" i="4"/>
  <c r="AQ266" i="7"/>
  <c r="AO150" i="7"/>
  <c r="Y119" i="7"/>
  <c r="G274" i="7"/>
  <c r="BE173" i="7"/>
  <c r="R136" i="7"/>
  <c r="L324" i="4"/>
  <c r="BE319" i="4"/>
  <c r="V142" i="4"/>
  <c r="BF310" i="4"/>
  <c r="AW223" i="4"/>
  <c r="AC171" i="4"/>
  <c r="AM106" i="7"/>
  <c r="AE163" i="4"/>
  <c r="X264" i="7"/>
  <c r="BD186" i="7"/>
  <c r="AP131" i="4"/>
  <c r="R127" i="4"/>
  <c r="S268" i="7"/>
  <c r="AA260" i="7"/>
  <c r="AK127" i="7"/>
  <c r="E218" i="7"/>
  <c r="AK279" i="7"/>
  <c r="T270" i="7"/>
  <c r="AS257" i="7"/>
  <c r="BF148" i="7"/>
  <c r="AC247" i="7"/>
  <c r="AR146" i="7"/>
  <c r="AA119" i="7"/>
  <c r="D220" i="7"/>
  <c r="AW107" i="7"/>
  <c r="W250" i="7"/>
  <c r="P158" i="7"/>
  <c r="W279" i="4"/>
  <c r="BH170" i="7"/>
  <c r="C239" i="7"/>
  <c r="I231" i="7"/>
  <c r="AD119" i="7"/>
  <c r="R107" i="7"/>
  <c r="AO280" i="7"/>
  <c r="M161" i="7"/>
  <c r="AU222" i="7"/>
  <c r="AD118" i="7"/>
  <c r="S162" i="4"/>
  <c r="AX237" i="7"/>
  <c r="AH261" i="7"/>
  <c r="AW238" i="4"/>
  <c r="BH211" i="7"/>
  <c r="R109" i="4"/>
  <c r="AC271" i="4"/>
  <c r="AF109" i="4"/>
  <c r="AP142" i="4"/>
  <c r="H132" i="4"/>
  <c r="AT173" i="7"/>
  <c r="AT172" i="7"/>
  <c r="AW271" i="7"/>
  <c r="R258" i="7"/>
  <c r="AY251" i="7"/>
  <c r="AI249" i="7"/>
  <c r="AO247" i="7"/>
  <c r="Y140" i="7"/>
  <c r="AO237" i="7"/>
  <c r="Q233" i="7"/>
  <c r="AZ129" i="7"/>
  <c r="N130" i="7"/>
  <c r="AV226" i="7"/>
  <c r="BE211" i="7"/>
  <c r="Y147" i="7"/>
  <c r="AO137" i="7"/>
  <c r="BA173" i="4"/>
  <c r="W275" i="4"/>
  <c r="Y158" i="4"/>
  <c r="H153" i="7"/>
  <c r="BE176" i="7"/>
  <c r="N131" i="7"/>
  <c r="M210" i="7"/>
  <c r="AN262" i="7"/>
  <c r="AU156" i="4"/>
  <c r="Y152" i="7"/>
  <c r="BA108" i="7"/>
  <c r="BF317" i="7"/>
  <c r="AA276" i="4"/>
  <c r="AJ142" i="4"/>
  <c r="T213" i="4"/>
  <c r="T248" i="7"/>
  <c r="AF252" i="7"/>
  <c r="H141" i="7"/>
  <c r="I134" i="7"/>
  <c r="I225" i="7"/>
  <c r="AJ247" i="7"/>
  <c r="AL269" i="7"/>
  <c r="AZ211" i="7"/>
  <c r="AY278" i="7"/>
  <c r="AI268" i="7"/>
  <c r="BB263" i="7"/>
  <c r="AK146" i="7"/>
  <c r="H124" i="7"/>
  <c r="F161" i="7"/>
  <c r="H117" i="7"/>
  <c r="BB212" i="7"/>
  <c r="W169" i="7"/>
  <c r="W170" i="7"/>
  <c r="X143" i="7"/>
  <c r="AU146" i="7"/>
  <c r="AY239" i="7"/>
  <c r="AU229" i="4"/>
  <c r="L306" i="4"/>
  <c r="L226" i="4"/>
  <c r="AZ216" i="4"/>
  <c r="B281" i="4"/>
  <c r="AR209" i="4"/>
  <c r="AU119" i="7"/>
  <c r="AG112" i="7"/>
  <c r="L244" i="7"/>
  <c r="C174" i="7"/>
  <c r="AO109" i="7"/>
  <c r="BC270" i="7"/>
  <c r="R279" i="7"/>
  <c r="AK254" i="4"/>
  <c r="B157" i="7"/>
  <c r="B243" i="7"/>
  <c r="BA221" i="4"/>
  <c r="I114" i="7"/>
  <c r="C280" i="4"/>
  <c r="G264" i="4"/>
  <c r="AM248" i="4"/>
  <c r="AL263" i="7"/>
  <c r="O231" i="7"/>
  <c r="AD177" i="7"/>
  <c r="AR267" i="7"/>
  <c r="X180" i="7"/>
  <c r="V226" i="7"/>
  <c r="AK250" i="7"/>
  <c r="AI264" i="7"/>
  <c r="F275" i="7"/>
  <c r="AV292" i="7"/>
  <c r="AV188" i="7"/>
  <c r="AO254" i="4"/>
  <c r="AP251" i="7"/>
  <c r="AP151" i="7"/>
  <c r="BF169" i="7"/>
  <c r="BF269" i="7"/>
  <c r="BB259" i="7"/>
  <c r="BB155" i="7"/>
  <c r="P219" i="7"/>
  <c r="P223" i="7"/>
  <c r="X292" i="7"/>
  <c r="BB158" i="7"/>
  <c r="AZ173" i="7"/>
  <c r="B261" i="7"/>
  <c r="AP232" i="7"/>
  <c r="AX322" i="4"/>
  <c r="T158" i="7"/>
  <c r="D215" i="7"/>
  <c r="AP228" i="7"/>
  <c r="BG313" i="4"/>
  <c r="B247" i="7"/>
  <c r="P171" i="7"/>
  <c r="X188" i="7"/>
  <c r="F248" i="4"/>
  <c r="H142" i="4"/>
  <c r="G272" i="7"/>
  <c r="G167" i="7"/>
  <c r="AF152" i="7"/>
  <c r="H246" i="7"/>
  <c r="X268" i="7"/>
  <c r="AK246" i="7"/>
  <c r="AP127" i="7"/>
  <c r="P172" i="7"/>
  <c r="X122" i="7"/>
  <c r="L143" i="7"/>
  <c r="AH146" i="4"/>
  <c r="S126" i="7"/>
  <c r="S125" i="7"/>
  <c r="B143" i="7"/>
  <c r="I274" i="4"/>
  <c r="AZ174" i="7"/>
  <c r="AC137" i="7"/>
  <c r="AC242" i="7"/>
  <c r="E243" i="7"/>
  <c r="W235" i="7"/>
  <c r="W135" i="7"/>
  <c r="AK120" i="7"/>
  <c r="I221" i="7"/>
  <c r="M266" i="7"/>
  <c r="S160" i="7"/>
  <c r="C319" i="4"/>
  <c r="AL147" i="7"/>
  <c r="B142" i="7"/>
  <c r="M139" i="7"/>
  <c r="AT228" i="7"/>
  <c r="H218" i="7"/>
  <c r="N169" i="7"/>
  <c r="N170" i="7"/>
  <c r="AJ232" i="7"/>
  <c r="I235" i="4"/>
  <c r="BA228" i="7"/>
  <c r="W117" i="7"/>
  <c r="M214" i="7"/>
  <c r="H120" i="7"/>
  <c r="AE172" i="7"/>
  <c r="X272" i="7"/>
  <c r="AI164" i="7"/>
  <c r="AI163" i="7"/>
  <c r="AL159" i="7"/>
  <c r="T156" i="7"/>
  <c r="H131" i="7"/>
  <c r="AX123" i="7"/>
  <c r="AS121" i="7"/>
  <c r="AD106" i="7"/>
  <c r="BG155" i="7"/>
  <c r="AE145" i="7"/>
  <c r="E147" i="7"/>
  <c r="D169" i="7"/>
  <c r="AV173" i="7"/>
  <c r="R167" i="7"/>
  <c r="X163" i="7"/>
  <c r="AF260" i="7"/>
  <c r="BH254" i="7"/>
  <c r="AR143" i="7"/>
  <c r="R133" i="7"/>
  <c r="T116" i="7"/>
  <c r="Y212" i="4"/>
  <c r="AU142" i="7"/>
  <c r="W171" i="7"/>
  <c r="BA252" i="7"/>
  <c r="AQ122" i="7"/>
  <c r="AS110" i="7"/>
  <c r="AF187" i="7"/>
  <c r="BH134" i="7"/>
  <c r="BD259" i="7"/>
  <c r="AS232" i="4"/>
  <c r="U244" i="4"/>
  <c r="V261" i="7"/>
  <c r="AO270" i="4"/>
  <c r="C264" i="4"/>
  <c r="P275" i="7"/>
  <c r="AP239" i="7"/>
  <c r="D267" i="7"/>
  <c r="S165" i="7"/>
  <c r="AS264" i="7"/>
  <c r="Z130" i="7"/>
  <c r="AK224" i="7"/>
  <c r="AT106" i="7"/>
  <c r="AE177" i="4"/>
  <c r="V147" i="4"/>
  <c r="I250" i="4"/>
  <c r="AO140" i="4"/>
  <c r="V131" i="4"/>
  <c r="AH127" i="4"/>
  <c r="AC316" i="7"/>
  <c r="U310" i="7"/>
  <c r="AW118" i="4"/>
  <c r="BF323" i="4"/>
  <c r="N218" i="4"/>
  <c r="AZ158" i="4"/>
  <c r="AO276" i="7"/>
  <c r="BE252" i="7"/>
  <c r="AM144" i="7"/>
  <c r="O129" i="7"/>
  <c r="AP274" i="7"/>
  <c r="U259" i="7"/>
  <c r="I158" i="7"/>
  <c r="BE155" i="7"/>
  <c r="BG255" i="7"/>
  <c r="D250" i="7"/>
  <c r="BE147" i="7"/>
  <c r="D137" i="7"/>
  <c r="P136" i="7"/>
  <c r="AV130" i="7"/>
  <c r="X126" i="7"/>
  <c r="H222" i="7"/>
  <c r="AJ114" i="7"/>
  <c r="BG236" i="7"/>
  <c r="T276" i="7"/>
  <c r="AH254" i="7"/>
  <c r="AH117" i="7"/>
  <c r="AH132" i="7"/>
  <c r="AL164" i="7"/>
  <c r="M154" i="4"/>
  <c r="AC150" i="4"/>
  <c r="AS146" i="4"/>
  <c r="BD183" i="7"/>
  <c r="AF117" i="7"/>
  <c r="BG115" i="7"/>
  <c r="AA270" i="7"/>
  <c r="AW133" i="7"/>
  <c r="Y160" i="7"/>
  <c r="M219" i="7"/>
  <c r="AF320" i="7"/>
  <c r="L315" i="7"/>
  <c r="BA240" i="7"/>
  <c r="BA220" i="7"/>
  <c r="BE255" i="4"/>
  <c r="AU153" i="4"/>
  <c r="P120" i="4"/>
  <c r="AI235" i="4"/>
  <c r="AL131" i="4"/>
  <c r="V105" i="4"/>
  <c r="BC267" i="4"/>
  <c r="AV170" i="4"/>
  <c r="D228" i="4"/>
  <c r="AI270" i="7"/>
  <c r="Q254" i="7"/>
  <c r="AU226" i="7"/>
  <c r="U114" i="7"/>
  <c r="C180" i="7"/>
  <c r="AY178" i="7"/>
  <c r="AW179" i="7"/>
  <c r="F175" i="7"/>
  <c r="AI174" i="7"/>
  <c r="BB159" i="7"/>
  <c r="M159" i="7"/>
  <c r="C247" i="7"/>
  <c r="AO211" i="7"/>
  <c r="AL107" i="7"/>
  <c r="BE260" i="7"/>
  <c r="AP126" i="7"/>
  <c r="X109" i="7"/>
  <c r="H147" i="7"/>
  <c r="BG114" i="4"/>
  <c r="AL173" i="7"/>
  <c r="AH141" i="7"/>
  <c r="BB139" i="7"/>
  <c r="O153" i="7"/>
  <c r="Z117" i="7"/>
  <c r="BA216" i="4"/>
  <c r="L93" i="12"/>
  <c r="BG175" i="7"/>
  <c r="N143" i="7"/>
  <c r="BD119" i="7"/>
  <c r="BC178" i="4"/>
  <c r="BG262" i="4"/>
  <c r="Q264" i="4"/>
  <c r="R271" i="7"/>
  <c r="AI255" i="4"/>
  <c r="BC153" i="7"/>
  <c r="AE141" i="7"/>
  <c r="Y265" i="4"/>
  <c r="D136" i="7"/>
  <c r="AF123" i="4"/>
  <c r="Z177" i="4"/>
  <c r="BE186" i="7"/>
  <c r="AU248" i="7"/>
  <c r="B275" i="7"/>
  <c r="W179" i="7"/>
  <c r="R276" i="7"/>
  <c r="AF171" i="7"/>
  <c r="W263" i="7"/>
  <c r="AD258" i="7"/>
  <c r="Y156" i="7"/>
  <c r="B156" i="7"/>
  <c r="T147" i="7"/>
  <c r="H244" i="7"/>
  <c r="AN126" i="7"/>
  <c r="N123" i="7"/>
  <c r="BF112" i="7"/>
  <c r="AZ111" i="7"/>
  <c r="AP120" i="7"/>
  <c r="AV119" i="7"/>
  <c r="AZ149" i="7"/>
  <c r="AB119" i="7"/>
  <c r="AP135" i="7"/>
  <c r="X144" i="7"/>
  <c r="BD114" i="7"/>
  <c r="AN228" i="4"/>
  <c r="BH262" i="7"/>
  <c r="I320" i="4"/>
  <c r="L219" i="4"/>
  <c r="AS278" i="7"/>
  <c r="AC214" i="7"/>
  <c r="BG263" i="7"/>
  <c r="AM219" i="7"/>
  <c r="AB227" i="4"/>
  <c r="AA125" i="4"/>
  <c r="C171" i="7"/>
  <c r="P213" i="7"/>
  <c r="AN225" i="7"/>
  <c r="L226" i="7"/>
  <c r="BC278" i="4"/>
  <c r="AO250" i="4"/>
  <c r="AN137" i="4"/>
  <c r="L94" i="12"/>
  <c r="O273" i="7"/>
  <c r="K189" i="5"/>
  <c r="H247" i="7"/>
  <c r="AU167" i="7"/>
  <c r="W134" i="7"/>
  <c r="S119" i="7"/>
  <c r="BG271" i="7"/>
  <c r="R256" i="7"/>
  <c r="AT244" i="7"/>
  <c r="D125" i="7"/>
  <c r="W136" i="7"/>
  <c r="B319" i="4"/>
  <c r="V310" i="4"/>
  <c r="D308" i="4"/>
  <c r="AT283" i="4"/>
  <c r="E275" i="7"/>
  <c r="Q249" i="7"/>
  <c r="BC125" i="7"/>
  <c r="AB271" i="4"/>
  <c r="AD274" i="4"/>
  <c r="AT244" i="4"/>
  <c r="L323" i="4"/>
  <c r="I219" i="7"/>
  <c r="AJ314" i="4"/>
  <c r="N132" i="4"/>
  <c r="AX111" i="4"/>
  <c r="AN278" i="4"/>
  <c r="BF313" i="4"/>
  <c r="AJ231" i="4"/>
  <c r="X137" i="4"/>
  <c r="BD270" i="7"/>
  <c r="AV252" i="7"/>
  <c r="X252" i="7"/>
  <c r="G150" i="7"/>
  <c r="P242" i="7"/>
  <c r="BE217" i="7"/>
  <c r="AO160" i="4"/>
  <c r="AQ274" i="4"/>
  <c r="I121" i="7"/>
  <c r="BG232" i="7"/>
  <c r="AA177" i="7"/>
  <c r="H169" i="7"/>
  <c r="AH168" i="7"/>
  <c r="AF246" i="7"/>
  <c r="AU161" i="4"/>
  <c r="BE244" i="4"/>
  <c r="AW228" i="4"/>
  <c r="AJ223" i="7"/>
  <c r="B215" i="7"/>
  <c r="L248" i="7"/>
  <c r="BG264" i="7"/>
  <c r="AC226" i="7"/>
  <c r="C166" i="7"/>
  <c r="C142" i="7"/>
  <c r="BF153" i="7"/>
  <c r="P153" i="7"/>
  <c r="AK151" i="4"/>
  <c r="N281" i="7"/>
  <c r="AK212" i="4"/>
  <c r="M258" i="4"/>
  <c r="J275" i="3"/>
  <c r="V268" i="7"/>
  <c r="AG236" i="4"/>
  <c r="G237" i="7"/>
  <c r="AR212" i="7"/>
  <c r="B267" i="7"/>
  <c r="AN278" i="7"/>
  <c r="AV254" i="7"/>
  <c r="AX152" i="7"/>
  <c r="BC256" i="4"/>
  <c r="AS250" i="4"/>
  <c r="BE240" i="4"/>
  <c r="AU280" i="4"/>
  <c r="I268" i="4"/>
  <c r="AX271" i="7"/>
  <c r="AZ235" i="7"/>
  <c r="Z267" i="7"/>
  <c r="K255" i="8"/>
  <c r="AZ228" i="4"/>
  <c r="AH216" i="4"/>
  <c r="AJ171" i="4"/>
  <c r="BF163" i="4"/>
  <c r="X249" i="4"/>
  <c r="N147" i="4"/>
  <c r="AY235" i="4"/>
  <c r="BD258" i="7"/>
  <c r="BD244" i="7"/>
  <c r="B210" i="7"/>
  <c r="S237" i="4"/>
  <c r="BH244" i="7"/>
  <c r="D275" i="7"/>
  <c r="AX243" i="7"/>
  <c r="BA276" i="4"/>
  <c r="AK234" i="4"/>
  <c r="Y242" i="4"/>
  <c r="I236" i="4"/>
  <c r="AA220" i="4"/>
  <c r="N257" i="4"/>
  <c r="AV138" i="4"/>
  <c r="D123" i="7"/>
  <c r="AT270" i="7"/>
  <c r="AL212" i="7"/>
  <c r="AW252" i="4"/>
  <c r="AO249" i="4"/>
  <c r="B158" i="7"/>
  <c r="B128" i="7"/>
  <c r="AC179" i="7"/>
  <c r="AQ172" i="7"/>
  <c r="AI122" i="7"/>
  <c r="G139" i="7"/>
  <c r="W265" i="4"/>
  <c r="AQ262" i="7"/>
  <c r="M254" i="7"/>
  <c r="AQ137" i="7"/>
  <c r="S218" i="7"/>
  <c r="F123" i="7"/>
  <c r="BF260" i="7"/>
  <c r="AB246" i="7"/>
  <c r="X244" i="7"/>
  <c r="H242" i="7"/>
  <c r="AE273" i="4"/>
  <c r="AW265" i="4"/>
  <c r="Y172" i="4"/>
  <c r="V148" i="7"/>
  <c r="S153" i="4"/>
  <c r="S216" i="4"/>
  <c r="BA252" i="4"/>
  <c r="AY230" i="4"/>
  <c r="O230" i="4"/>
  <c r="M152" i="4"/>
  <c r="BE172" i="4"/>
  <c r="AW160" i="4"/>
  <c r="U154" i="4"/>
  <c r="AC145" i="4"/>
  <c r="G146" i="4"/>
  <c r="AK222" i="4"/>
  <c r="BE114" i="4"/>
  <c r="Q170" i="4"/>
  <c r="AS166" i="4"/>
  <c r="S148" i="4"/>
  <c r="S214" i="4"/>
  <c r="O147" i="4"/>
  <c r="AE240" i="4"/>
  <c r="BC228" i="4"/>
  <c r="E224" i="4"/>
  <c r="BG214" i="4"/>
  <c r="AM280" i="4"/>
  <c r="AQ270" i="4"/>
  <c r="I162" i="4"/>
  <c r="W252" i="4"/>
  <c r="G216" i="4"/>
  <c r="AJ237" i="7"/>
  <c r="AB113" i="7"/>
  <c r="AL170" i="7"/>
  <c r="BD283" i="7"/>
  <c r="T170" i="7"/>
  <c r="T148" i="7"/>
  <c r="X141" i="7"/>
  <c r="BF125" i="7"/>
  <c r="AC212" i="4"/>
  <c r="N283" i="7"/>
  <c r="AR253" i="7"/>
  <c r="BF237" i="7"/>
  <c r="AX140" i="7"/>
  <c r="AJ121" i="7"/>
  <c r="AT273" i="7"/>
  <c r="AX253" i="7"/>
  <c r="AI273" i="7"/>
  <c r="P144" i="7"/>
  <c r="J184" i="2"/>
  <c r="U173" i="7"/>
  <c r="BC223" i="7"/>
  <c r="W211" i="7"/>
  <c r="AK282" i="7"/>
  <c r="BE146" i="7"/>
  <c r="AY269" i="4"/>
  <c r="T159" i="4"/>
  <c r="AH155" i="4"/>
  <c r="AN155" i="4"/>
  <c r="E255" i="4"/>
  <c r="Q261" i="4"/>
  <c r="AY265" i="7"/>
  <c r="O136" i="7"/>
  <c r="AT218" i="7"/>
  <c r="N210" i="7"/>
  <c r="U113" i="4"/>
  <c r="O284" i="7"/>
  <c r="BA258" i="7"/>
  <c r="C179" i="7"/>
  <c r="BA278" i="7"/>
  <c r="Q264" i="7"/>
  <c r="AW218" i="7"/>
  <c r="D279" i="7"/>
  <c r="E177" i="7"/>
  <c r="C151" i="7"/>
  <c r="C129" i="7"/>
  <c r="G279" i="4"/>
  <c r="Y247" i="4"/>
  <c r="AS179" i="4"/>
  <c r="U163" i="4"/>
  <c r="AS159" i="4"/>
  <c r="AQ155" i="4"/>
  <c r="AA212" i="4"/>
  <c r="AK165" i="4"/>
  <c r="AS132" i="4"/>
  <c r="AV114" i="7"/>
  <c r="AQ237" i="7"/>
  <c r="AY134" i="4"/>
  <c r="AW240" i="4"/>
  <c r="M124" i="4"/>
  <c r="AC220" i="4"/>
  <c r="I149" i="4"/>
  <c r="AY131" i="4"/>
  <c r="W115" i="4"/>
  <c r="S127" i="4"/>
  <c r="AM114" i="4"/>
  <c r="I240" i="4"/>
  <c r="AU264" i="4"/>
  <c r="AO165" i="4"/>
  <c r="U254" i="4"/>
  <c r="P140" i="7"/>
  <c r="X136" i="7"/>
  <c r="O274" i="4"/>
  <c r="BE232" i="4"/>
  <c r="AG230" i="4"/>
  <c r="Y263" i="4"/>
  <c r="T213" i="7"/>
  <c r="AO216" i="4"/>
  <c r="BF170" i="7"/>
  <c r="BB161" i="7"/>
  <c r="R128" i="7"/>
  <c r="AV267" i="7"/>
  <c r="G123" i="7"/>
  <c r="T132" i="7"/>
  <c r="AY171" i="7"/>
  <c r="AU122" i="7"/>
  <c r="AA279" i="7"/>
  <c r="BA264" i="7"/>
  <c r="AW176" i="7"/>
  <c r="AC161" i="7"/>
  <c r="Z216" i="7"/>
  <c r="BG211" i="7"/>
  <c r="BE215" i="7"/>
  <c r="Q273" i="7"/>
  <c r="AL258" i="7"/>
  <c r="L134" i="7"/>
  <c r="AQ224" i="4"/>
  <c r="AF168" i="4"/>
  <c r="AB261" i="4"/>
  <c r="AK249" i="4"/>
  <c r="I279" i="7"/>
  <c r="AD248" i="7"/>
  <c r="F224" i="7"/>
  <c r="I215" i="7"/>
  <c r="H136" i="7"/>
  <c r="AE256" i="7"/>
  <c r="AS220" i="7"/>
  <c r="L172" i="7"/>
  <c r="U170" i="7"/>
  <c r="AE276" i="7"/>
  <c r="AK256" i="7"/>
  <c r="U244" i="7"/>
  <c r="O236" i="7"/>
  <c r="I248" i="7"/>
  <c r="AX262" i="7"/>
  <c r="BF242" i="7"/>
  <c r="AN212" i="7"/>
  <c r="H109" i="7"/>
  <c r="N144" i="7"/>
  <c r="I172" i="4"/>
  <c r="E146" i="4"/>
  <c r="I130" i="4"/>
  <c r="AB106" i="7"/>
  <c r="AQ139" i="4"/>
  <c r="O241" i="7"/>
  <c r="I216" i="4"/>
  <c r="AU134" i="4"/>
  <c r="BG173" i="4"/>
  <c r="E165" i="4"/>
  <c r="BA157" i="4"/>
  <c r="U256" i="4"/>
  <c r="AG152" i="4"/>
  <c r="AO145" i="4"/>
  <c r="G244" i="4"/>
  <c r="AS114" i="4"/>
  <c r="G106" i="4"/>
  <c r="AC280" i="4"/>
  <c r="AC240" i="4"/>
  <c r="E141" i="4"/>
  <c r="S137" i="4"/>
  <c r="AI234" i="4"/>
  <c r="AQ214" i="4"/>
  <c r="W216" i="4"/>
  <c r="BC270" i="4"/>
  <c r="I163" i="4"/>
  <c r="BC258" i="4"/>
  <c r="W254" i="4"/>
  <c r="AC260" i="4"/>
  <c r="AK240" i="4"/>
  <c r="X160" i="7"/>
  <c r="AH253" i="7"/>
  <c r="AD157" i="7"/>
  <c r="AR138" i="7"/>
  <c r="AJ159" i="7"/>
  <c r="AP233" i="7"/>
  <c r="AZ281" i="7"/>
  <c r="AH173" i="7"/>
  <c r="AT253" i="7"/>
  <c r="T140" i="7"/>
  <c r="S177" i="4"/>
  <c r="E171" i="4"/>
  <c r="AY172" i="4"/>
  <c r="AO148" i="4"/>
  <c r="U141" i="4"/>
  <c r="BF180" i="7"/>
  <c r="P281" i="7"/>
  <c r="AL113" i="7"/>
  <c r="AR114" i="7"/>
  <c r="AL243" i="7"/>
  <c r="AD227" i="7"/>
  <c r="AV241" i="7"/>
  <c r="AU154" i="7"/>
  <c r="AA247" i="7"/>
  <c r="AA138" i="7"/>
  <c r="BC114" i="7"/>
  <c r="AQ211" i="7"/>
  <c r="Z253" i="7"/>
  <c r="BC150" i="7"/>
  <c r="AW216" i="7"/>
  <c r="BE228" i="7"/>
  <c r="B272" i="7"/>
  <c r="AZ252" i="7"/>
  <c r="U142" i="7"/>
  <c r="AQ127" i="7"/>
  <c r="BE213" i="7"/>
  <c r="AU213" i="7"/>
  <c r="E228" i="7"/>
  <c r="E123" i="7"/>
  <c r="G117" i="7"/>
  <c r="G222" i="7"/>
  <c r="I214" i="7"/>
  <c r="I210" i="7"/>
  <c r="BH174" i="7"/>
  <c r="BH173" i="7"/>
  <c r="N174" i="7"/>
  <c r="N274" i="7"/>
  <c r="Z171" i="7"/>
  <c r="Z276" i="7"/>
  <c r="AV260" i="7"/>
  <c r="AV159" i="7"/>
  <c r="AV158" i="7"/>
  <c r="AV157" i="7"/>
  <c r="BB143" i="7"/>
  <c r="BB248" i="7"/>
  <c r="BB134" i="7"/>
  <c r="BB133" i="7"/>
  <c r="BB238" i="7"/>
  <c r="AI241" i="7"/>
  <c r="AI141" i="7"/>
  <c r="AM213" i="7"/>
  <c r="AM112" i="7"/>
  <c r="U220" i="7"/>
  <c r="U119" i="7"/>
  <c r="AO173" i="7"/>
  <c r="AO278" i="7"/>
  <c r="AM292" i="7"/>
  <c r="AM188" i="7"/>
  <c r="AM288" i="7"/>
  <c r="BE244" i="7"/>
  <c r="BE140" i="7"/>
  <c r="AE132" i="7"/>
  <c r="AE236" i="7"/>
  <c r="AG266" i="7"/>
  <c r="AG166" i="7"/>
  <c r="AG165" i="7"/>
  <c r="AG145" i="7"/>
  <c r="AG146" i="7"/>
  <c r="AU139" i="7"/>
  <c r="AU140" i="7"/>
  <c r="AI234" i="7"/>
  <c r="AI238" i="7"/>
  <c r="Y130" i="7"/>
  <c r="Y234" i="7"/>
  <c r="AO228" i="7"/>
  <c r="AO232" i="7"/>
  <c r="AO127" i="7"/>
  <c r="Q116" i="7"/>
  <c r="Q115" i="7"/>
  <c r="AU188" i="7"/>
  <c r="AU292" i="7"/>
  <c r="I216" i="7"/>
  <c r="I111" i="7"/>
  <c r="AM179" i="7"/>
  <c r="AM180" i="7"/>
  <c r="AE169" i="7"/>
  <c r="AE170" i="7"/>
  <c r="AI161" i="7"/>
  <c r="AI266" i="7"/>
  <c r="M156" i="7"/>
  <c r="M155" i="7"/>
  <c r="M256" i="7"/>
  <c r="O252" i="7"/>
  <c r="O256" i="7"/>
  <c r="AQ146" i="7"/>
  <c r="O141" i="7"/>
  <c r="O242" i="7"/>
  <c r="AM131" i="7"/>
  <c r="M124" i="7"/>
  <c r="M123" i="7"/>
  <c r="AM120" i="7"/>
  <c r="AM224" i="7"/>
  <c r="Y115" i="7"/>
  <c r="Y116" i="7"/>
  <c r="AE105" i="7"/>
  <c r="AE210" i="7"/>
  <c r="I270" i="7"/>
  <c r="L148" i="7"/>
  <c r="G214" i="7"/>
  <c r="AJ175" i="7"/>
  <c r="AJ280" i="7"/>
  <c r="AJ276" i="7"/>
  <c r="AZ171" i="7"/>
  <c r="AZ172" i="7"/>
  <c r="AH270" i="7"/>
  <c r="AH166" i="7"/>
  <c r="AR164" i="7"/>
  <c r="AR163" i="7"/>
  <c r="AR264" i="7"/>
  <c r="AL224" i="7"/>
  <c r="AL228" i="7"/>
  <c r="BH226" i="7"/>
  <c r="BH122" i="7"/>
  <c r="T120" i="7"/>
  <c r="T119" i="7"/>
  <c r="AV218" i="7"/>
  <c r="AV117" i="7"/>
  <c r="AT157" i="7"/>
  <c r="AT257" i="7"/>
  <c r="AP148" i="7"/>
  <c r="AP253" i="7"/>
  <c r="T229" i="7"/>
  <c r="T125" i="7"/>
  <c r="AE277" i="7"/>
  <c r="AE281" i="7"/>
  <c r="W249" i="7"/>
  <c r="AQ113" i="7"/>
  <c r="AQ112" i="7"/>
  <c r="AD144" i="7"/>
  <c r="AD145" i="7"/>
  <c r="AH279" i="7"/>
  <c r="AH174" i="7"/>
  <c r="AH275" i="7"/>
  <c r="AZ138" i="7"/>
  <c r="AZ239" i="7"/>
  <c r="AJ144" i="7"/>
  <c r="AJ245" i="7"/>
  <c r="AL108" i="7"/>
  <c r="AP223" i="7"/>
  <c r="AP227" i="7"/>
  <c r="AR213" i="7"/>
  <c r="AR109" i="7"/>
  <c r="AH134" i="7"/>
  <c r="AH239" i="7"/>
  <c r="AL285" i="7"/>
  <c r="AL281" i="7"/>
  <c r="AL291" i="7"/>
  <c r="AL287" i="7"/>
  <c r="AT170" i="7"/>
  <c r="V259" i="7"/>
  <c r="V154" i="7"/>
  <c r="V255" i="7"/>
  <c r="AN245" i="7"/>
  <c r="AN144" i="7"/>
  <c r="AH223" i="7"/>
  <c r="AH123" i="7"/>
  <c r="AT217" i="7"/>
  <c r="AT112" i="7"/>
  <c r="AT213" i="7"/>
  <c r="AB108" i="7"/>
  <c r="AD160" i="7"/>
  <c r="AD265" i="7"/>
  <c r="Z251" i="7"/>
  <c r="Z151" i="7"/>
  <c r="Z150" i="7"/>
  <c r="V144" i="7"/>
  <c r="V145" i="7"/>
  <c r="V245" i="7"/>
  <c r="Z247" i="7"/>
  <c r="Z142" i="7"/>
  <c r="Z243" i="7"/>
  <c r="AP137" i="7"/>
  <c r="AP237" i="7"/>
  <c r="AP136" i="7"/>
  <c r="AZ233" i="7"/>
  <c r="AZ237" i="7"/>
  <c r="BD233" i="7"/>
  <c r="BD128" i="7"/>
  <c r="AV223" i="7"/>
  <c r="AV227" i="7"/>
  <c r="BF219" i="7"/>
  <c r="BF114" i="7"/>
  <c r="BF215" i="7"/>
  <c r="X235" i="7"/>
  <c r="X134" i="7"/>
  <c r="AX273" i="7"/>
  <c r="AX172" i="7"/>
  <c r="V140" i="7"/>
  <c r="AL124" i="7"/>
  <c r="AR173" i="7"/>
  <c r="AR277" i="7"/>
  <c r="X223" i="7"/>
  <c r="X119" i="7"/>
  <c r="AQ235" i="7"/>
  <c r="AQ130" i="7"/>
  <c r="AI126" i="7"/>
  <c r="AI231" i="7"/>
  <c r="AH114" i="7"/>
  <c r="K189" i="8"/>
  <c r="K293" i="8"/>
  <c r="N277" i="7"/>
  <c r="N273" i="7"/>
  <c r="AD221" i="7"/>
  <c r="AC152" i="7"/>
  <c r="AC252" i="7"/>
  <c r="M248" i="7"/>
  <c r="M143" i="7"/>
  <c r="M244" i="7"/>
  <c r="S146" i="7"/>
  <c r="S250" i="7"/>
  <c r="BB124" i="7"/>
  <c r="AM227" i="7"/>
  <c r="W126" i="7"/>
  <c r="W227" i="7"/>
  <c r="F126" i="7"/>
  <c r="F230" i="7"/>
  <c r="B218" i="7"/>
  <c r="B113" i="7"/>
  <c r="AB107" i="7"/>
  <c r="O106" i="7"/>
  <c r="O107" i="7"/>
  <c r="AE248" i="7"/>
  <c r="AE147" i="7"/>
  <c r="S240" i="7"/>
  <c r="S140" i="7"/>
  <c r="Q238" i="7"/>
  <c r="Q133" i="7"/>
  <c r="S130" i="7"/>
  <c r="S129" i="7"/>
  <c r="AI222" i="7"/>
  <c r="AY115" i="7"/>
  <c r="AY116" i="7"/>
  <c r="AI105" i="7"/>
  <c r="AI106" i="7"/>
  <c r="Y267" i="7"/>
  <c r="Y263" i="7"/>
  <c r="BB169" i="7"/>
  <c r="BB170" i="7"/>
  <c r="B235" i="7"/>
  <c r="B131" i="7"/>
  <c r="D266" i="7"/>
  <c r="BD262" i="7"/>
  <c r="BD162" i="7"/>
  <c r="BC285" i="7"/>
  <c r="AW128" i="7"/>
  <c r="AD244" i="7"/>
  <c r="AD240" i="7"/>
  <c r="AV238" i="7"/>
  <c r="AU257" i="7"/>
  <c r="AU153" i="7"/>
  <c r="BC271" i="7"/>
  <c r="BC170" i="7"/>
  <c r="I154" i="7"/>
  <c r="I153" i="7"/>
  <c r="B220" i="7"/>
  <c r="B119" i="7"/>
  <c r="AA162" i="7"/>
  <c r="AA263" i="7"/>
  <c r="G140" i="7"/>
  <c r="O123" i="7"/>
  <c r="O227" i="7"/>
  <c r="I136" i="7"/>
  <c r="I135" i="7"/>
  <c r="L310" i="7"/>
  <c r="L225" i="7"/>
  <c r="AX177" i="7"/>
  <c r="N109" i="7"/>
  <c r="AU246" i="7"/>
  <c r="F120" i="7"/>
  <c r="Y274" i="7"/>
  <c r="F279" i="7"/>
  <c r="F179" i="7"/>
  <c r="F151" i="7"/>
  <c r="F251" i="7"/>
  <c r="D143" i="7"/>
  <c r="D243" i="7"/>
  <c r="L237" i="7"/>
  <c r="L136" i="7"/>
  <c r="L132" i="7"/>
  <c r="L233" i="7"/>
  <c r="L133" i="7"/>
  <c r="G232" i="7"/>
  <c r="G131" i="7"/>
  <c r="AC291" i="7"/>
  <c r="AC186" i="7"/>
  <c r="AL290" i="7"/>
  <c r="AL185" i="7"/>
  <c r="AM183" i="7"/>
  <c r="AM283" i="7"/>
  <c r="AY173" i="7"/>
  <c r="AY172" i="7"/>
  <c r="I172" i="7"/>
  <c r="I273" i="7"/>
  <c r="AD268" i="7"/>
  <c r="AD168" i="7"/>
  <c r="AL165" i="7"/>
  <c r="AL166" i="7"/>
  <c r="Y265" i="7"/>
  <c r="Y269" i="7"/>
  <c r="S243" i="7"/>
  <c r="S143" i="7"/>
  <c r="AI134" i="7"/>
  <c r="S239" i="7"/>
  <c r="S235" i="7"/>
  <c r="AD130" i="7"/>
  <c r="AD230" i="7"/>
  <c r="AD234" i="7"/>
  <c r="AD129" i="7"/>
  <c r="U214" i="7"/>
  <c r="G254" i="7"/>
  <c r="AU178" i="7"/>
  <c r="U120" i="7"/>
  <c r="E234" i="7"/>
  <c r="AT139" i="7"/>
  <c r="D170" i="7"/>
  <c r="AH244" i="7"/>
  <c r="C121" i="7"/>
  <c r="L163" i="7"/>
  <c r="C147" i="7"/>
  <c r="C236" i="7"/>
  <c r="F119" i="7"/>
  <c r="G132" i="7"/>
  <c r="F166" i="7"/>
  <c r="AB167" i="7"/>
  <c r="BF274" i="7"/>
  <c r="L241" i="7"/>
  <c r="B263" i="7"/>
  <c r="AH143" i="7"/>
  <c r="BC180" i="7"/>
  <c r="AP180" i="7"/>
  <c r="AZ248" i="7"/>
  <c r="L137" i="7"/>
  <c r="AM132" i="7"/>
  <c r="F259" i="7"/>
  <c r="T245" i="7"/>
  <c r="AW178" i="7"/>
  <c r="L273" i="7"/>
  <c r="G141" i="7"/>
  <c r="AO149" i="7"/>
  <c r="U271" i="7"/>
  <c r="V160" i="7"/>
  <c r="AA178" i="7"/>
  <c r="L147" i="7"/>
  <c r="J244" i="6"/>
  <c r="AV154" i="7"/>
  <c r="AE270" i="7"/>
  <c r="AD167" i="7"/>
  <c r="U224" i="7"/>
  <c r="BF264" i="7"/>
  <c r="AB169" i="7"/>
  <c r="AO154" i="7"/>
  <c r="AM126" i="7"/>
  <c r="C241" i="7"/>
  <c r="BC111" i="7"/>
  <c r="Z111" i="7"/>
  <c r="AE222" i="7"/>
  <c r="Z222" i="7"/>
  <c r="AC171" i="7"/>
  <c r="AE176" i="7"/>
  <c r="AB264" i="7"/>
  <c r="AI133" i="7"/>
  <c r="S272" i="7"/>
  <c r="D179" i="7"/>
  <c r="AE158" i="7"/>
  <c r="I112" i="7"/>
  <c r="W106" i="7"/>
  <c r="P254" i="7"/>
  <c r="AS235" i="7"/>
  <c r="AS231" i="7"/>
  <c r="B168" i="7"/>
  <c r="AO142" i="7"/>
  <c r="AG219" i="7"/>
  <c r="AQ157" i="7"/>
  <c r="AU240" i="7"/>
  <c r="AQ242" i="7"/>
  <c r="AB211" i="7"/>
  <c r="AP112" i="7"/>
  <c r="Y286" i="7"/>
  <c r="AA218" i="7"/>
  <c r="X171" i="7"/>
  <c r="D223" i="7"/>
  <c r="J140" i="6"/>
  <c r="AT113" i="7"/>
  <c r="B281" i="7"/>
  <c r="V254" i="7"/>
  <c r="AO174" i="7"/>
  <c r="AE232" i="7"/>
  <c r="S188" i="7"/>
  <c r="S292" i="7"/>
  <c r="BE240" i="7"/>
  <c r="BE135" i="7"/>
  <c r="H115" i="7"/>
  <c r="H114" i="7"/>
  <c r="BD182" i="7"/>
  <c r="BD286" i="7"/>
  <c r="AC180" i="7"/>
  <c r="I176" i="7"/>
  <c r="I277" i="7"/>
  <c r="V172" i="7"/>
  <c r="V272" i="7"/>
  <c r="D161" i="7"/>
  <c r="AY153" i="7"/>
  <c r="AY152" i="7"/>
  <c r="AE251" i="7"/>
  <c r="AE151" i="7"/>
  <c r="AU245" i="7"/>
  <c r="AU144" i="7"/>
  <c r="Z240" i="7"/>
  <c r="Z136" i="7"/>
  <c r="V248" i="7"/>
  <c r="AW269" i="7"/>
  <c r="AR154" i="7"/>
  <c r="R272" i="7"/>
  <c r="S134" i="7"/>
  <c r="O165" i="7"/>
  <c r="BF139" i="7"/>
  <c r="AO143" i="7"/>
  <c r="AQ272" i="7"/>
  <c r="AK164" i="7"/>
  <c r="R168" i="7"/>
  <c r="BG180" i="7"/>
  <c r="N132" i="7"/>
  <c r="AU162" i="7"/>
  <c r="F217" i="7"/>
  <c r="AZ262" i="7"/>
  <c r="BF240" i="7"/>
  <c r="D178" i="7"/>
  <c r="L173" i="7"/>
  <c r="AV266" i="7"/>
  <c r="AD222" i="7"/>
  <c r="AH165" i="7"/>
  <c r="BG280" i="7"/>
  <c r="AI262" i="7"/>
  <c r="U144" i="7"/>
  <c r="AX282" i="7"/>
  <c r="G242" i="7"/>
  <c r="AI135" i="7"/>
  <c r="I127" i="7"/>
  <c r="AI138" i="7"/>
  <c r="V240" i="7"/>
  <c r="M246" i="7"/>
  <c r="BB123" i="7"/>
  <c r="AL111" i="7"/>
  <c r="G178" i="7"/>
  <c r="AT214" i="7"/>
  <c r="X170" i="7"/>
  <c r="AP140" i="7"/>
  <c r="G236" i="7"/>
  <c r="C146" i="7"/>
  <c r="AM119" i="7"/>
  <c r="BG173" i="7"/>
  <c r="Y230" i="7"/>
  <c r="AS181" i="7"/>
  <c r="R174" i="7"/>
  <c r="AW171" i="7"/>
  <c r="V257" i="7"/>
  <c r="O131" i="7"/>
  <c r="AV317" i="7"/>
  <c r="AA267" i="7"/>
  <c r="AS323" i="7"/>
  <c r="AY284" i="7"/>
  <c r="AM236" i="7"/>
  <c r="S210" i="7"/>
  <c r="E176" i="7"/>
  <c r="I171" i="7"/>
  <c r="C128" i="7"/>
  <c r="E230" i="7"/>
  <c r="AJ177" i="7"/>
  <c r="P177" i="7"/>
  <c r="B177" i="7"/>
  <c r="B173" i="7"/>
  <c r="AR169" i="7"/>
  <c r="H168" i="7"/>
  <c r="O267" i="7"/>
  <c r="BD159" i="7"/>
  <c r="AP157" i="7"/>
  <c r="AX155" i="7"/>
  <c r="BA151" i="7"/>
  <c r="AH148" i="7"/>
  <c r="N148" i="7"/>
  <c r="BF143" i="7"/>
  <c r="AA245" i="7"/>
  <c r="E140" i="7"/>
  <c r="AK136" i="7"/>
  <c r="AE131" i="7"/>
  <c r="AL129" i="7"/>
  <c r="L230" i="7"/>
  <c r="AF115" i="7"/>
  <c r="AD116" i="7"/>
  <c r="AI230" i="7"/>
  <c r="I211" i="7"/>
  <c r="M110" i="7"/>
  <c r="Z218" i="7"/>
  <c r="G240" i="7"/>
  <c r="K92" i="12"/>
  <c r="F266" i="7"/>
  <c r="BC282" i="7"/>
  <c r="E169" i="7"/>
  <c r="C272" i="7"/>
  <c r="AZ319" i="7"/>
  <c r="W258" i="7"/>
  <c r="AW248" i="7"/>
  <c r="AD139" i="7"/>
  <c r="BD310" i="7"/>
  <c r="AL123" i="7"/>
  <c r="O183" i="7"/>
  <c r="L314" i="7"/>
  <c r="AN266" i="7"/>
  <c r="AK265" i="7"/>
  <c r="BE139" i="7"/>
  <c r="C215" i="7"/>
  <c r="BA268" i="7"/>
  <c r="AC256" i="7"/>
  <c r="L122" i="7"/>
  <c r="AA266" i="7"/>
  <c r="W214" i="7"/>
  <c r="BG282" i="7"/>
  <c r="AU230" i="7"/>
  <c r="BD306" i="7"/>
  <c r="G321" i="7"/>
  <c r="AF186" i="7"/>
  <c r="J178" i="6"/>
  <c r="BE117" i="7"/>
  <c r="U117" i="7"/>
  <c r="G278" i="7"/>
  <c r="I116" i="7"/>
  <c r="I212" i="7"/>
  <c r="C163" i="7"/>
  <c r="D121" i="7"/>
  <c r="AS129" i="7"/>
  <c r="R316" i="4"/>
  <c r="BG110" i="4"/>
  <c r="AY142" i="4"/>
  <c r="AS308" i="4"/>
  <c r="S238" i="4"/>
  <c r="C321" i="4"/>
  <c r="AS320" i="4"/>
  <c r="AT318" i="4"/>
  <c r="AW148" i="4"/>
  <c r="S252" i="4"/>
  <c r="AK140" i="4"/>
  <c r="AU164" i="4"/>
  <c r="AK244" i="4"/>
  <c r="I139" i="4"/>
  <c r="AK150" i="4"/>
  <c r="AY168" i="4"/>
  <c r="BE248" i="4"/>
  <c r="AI134" i="4"/>
  <c r="L325" i="4"/>
  <c r="O170" i="4"/>
  <c r="Y107" i="4"/>
  <c r="AG226" i="4"/>
  <c r="AQ170" i="4"/>
  <c r="AF307" i="4"/>
  <c r="AK135" i="4"/>
  <c r="BF311" i="4"/>
  <c r="AS127" i="4"/>
  <c r="S307" i="4"/>
  <c r="AI216" i="4"/>
  <c r="AG277" i="4"/>
  <c r="AG176" i="4"/>
  <c r="I158" i="4"/>
  <c r="AU166" i="4"/>
  <c r="AU271" i="4"/>
  <c r="AK261" i="4"/>
  <c r="AK156" i="4"/>
  <c r="AU247" i="4"/>
  <c r="BA141" i="4"/>
  <c r="BA140" i="4"/>
  <c r="C256" i="4"/>
  <c r="AQ218" i="4"/>
  <c r="U272" i="4"/>
  <c r="U172" i="4"/>
  <c r="E234" i="4"/>
  <c r="E238" i="4"/>
  <c r="M177" i="4"/>
  <c r="M278" i="4"/>
  <c r="C173" i="4"/>
  <c r="C174" i="4"/>
  <c r="BE252" i="4"/>
  <c r="BE256" i="4"/>
  <c r="AW244" i="4"/>
  <c r="AO218" i="4"/>
  <c r="AG268" i="4"/>
  <c r="AA238" i="4"/>
  <c r="BG236" i="4"/>
  <c r="BG132" i="4"/>
  <c r="AE226" i="4"/>
  <c r="AE230" i="4"/>
  <c r="AI224" i="4"/>
  <c r="AA272" i="4"/>
  <c r="AA171" i="4"/>
  <c r="AI270" i="4"/>
  <c r="AI274" i="4"/>
  <c r="Q142" i="4"/>
  <c r="Q242" i="4"/>
  <c r="BG161" i="4"/>
  <c r="BG266" i="4"/>
  <c r="BC274" i="4"/>
  <c r="BC174" i="4"/>
  <c r="AS240" i="4"/>
  <c r="AS244" i="4"/>
  <c r="AS140" i="4"/>
  <c r="AA222" i="4"/>
  <c r="AA226" i="4"/>
  <c r="AO234" i="4"/>
  <c r="AO133" i="4"/>
  <c r="AW272" i="4"/>
  <c r="AW167" i="4"/>
  <c r="AY165" i="4"/>
  <c r="AY266" i="4"/>
  <c r="M123" i="4"/>
  <c r="M224" i="4"/>
  <c r="W118" i="4"/>
  <c r="W218" i="4"/>
  <c r="G262" i="4"/>
  <c r="G266" i="4"/>
  <c r="BE230" i="4"/>
  <c r="Q123" i="4"/>
  <c r="Q224" i="4"/>
  <c r="BA177" i="4"/>
  <c r="BA278" i="4"/>
  <c r="AM143" i="4"/>
  <c r="AM144" i="4"/>
  <c r="AU238" i="4"/>
  <c r="AQ179" i="4"/>
  <c r="AQ280" i="4"/>
  <c r="I161" i="4"/>
  <c r="I262" i="4"/>
  <c r="I276" i="4"/>
  <c r="BE131" i="4"/>
  <c r="AW248" i="4"/>
  <c r="AW147" i="4"/>
  <c r="AX313" i="4"/>
  <c r="AA152" i="4"/>
  <c r="BE214" i="4"/>
  <c r="AG252" i="4"/>
  <c r="AY167" i="4"/>
  <c r="I142" i="4"/>
  <c r="L313" i="4"/>
  <c r="AO308" i="4"/>
  <c r="I280" i="4"/>
  <c r="AT314" i="4"/>
  <c r="AW159" i="4"/>
  <c r="AW284" i="4"/>
  <c r="BA112" i="4"/>
  <c r="AO252" i="4"/>
  <c r="C167" i="4"/>
  <c r="AO172" i="4"/>
  <c r="AC256" i="4"/>
  <c r="Q133" i="4"/>
  <c r="K189" i="3"/>
  <c r="C262" i="4"/>
  <c r="AP312" i="4"/>
  <c r="BC224" i="4"/>
  <c r="AU307" i="4"/>
  <c r="W276" i="4"/>
  <c r="AO166" i="4"/>
  <c r="Q254" i="4"/>
  <c r="U179" i="4"/>
  <c r="AU236" i="4"/>
  <c r="BF170" i="4"/>
  <c r="AA170" i="4"/>
  <c r="W161" i="4"/>
  <c r="W242" i="4"/>
  <c r="AO212" i="4"/>
  <c r="AM105" i="4"/>
  <c r="U139" i="4"/>
  <c r="AM138" i="4"/>
  <c r="BG130" i="4"/>
  <c r="E130" i="4"/>
  <c r="Y115" i="4"/>
  <c r="I111" i="4"/>
  <c r="H169" i="4"/>
  <c r="BA134" i="4"/>
  <c r="AA134" i="4"/>
  <c r="BE164" i="4"/>
  <c r="BG162" i="4"/>
  <c r="AK166" i="4"/>
  <c r="AG263" i="4"/>
  <c r="Q107" i="4"/>
  <c r="Y274" i="4"/>
  <c r="AI260" i="4"/>
  <c r="C258" i="4"/>
  <c r="U143" i="4"/>
  <c r="AO134" i="4"/>
  <c r="AI311" i="4"/>
  <c r="AE308" i="4"/>
  <c r="E220" i="4"/>
  <c r="AQ212" i="4"/>
  <c r="AW266" i="4"/>
  <c r="Q230" i="4"/>
  <c r="AO114" i="4"/>
  <c r="U276" i="4"/>
  <c r="AO248" i="4"/>
  <c r="Y267" i="4"/>
  <c r="I266" i="4"/>
  <c r="AM262" i="4"/>
  <c r="I230" i="4"/>
  <c r="BE171" i="4"/>
  <c r="Q228" i="4"/>
  <c r="W222" i="4"/>
  <c r="I127" i="4"/>
  <c r="AK122" i="4"/>
  <c r="BC118" i="4"/>
  <c r="AE114" i="4"/>
  <c r="M106" i="4"/>
  <c r="AZ176" i="4"/>
  <c r="X266" i="4"/>
  <c r="D235" i="4"/>
  <c r="N110" i="4"/>
  <c r="BG174" i="4"/>
  <c r="AW143" i="4"/>
  <c r="C179" i="4"/>
  <c r="BG267" i="4"/>
  <c r="AA271" i="4"/>
  <c r="AQ114" i="4"/>
  <c r="AO159" i="4"/>
  <c r="BA315" i="4"/>
  <c r="AI244" i="4"/>
  <c r="AI143" i="4"/>
  <c r="O216" i="4"/>
  <c r="M163" i="4"/>
  <c r="Q216" i="4"/>
  <c r="C216" i="4"/>
  <c r="L143" i="4"/>
  <c r="AA242" i="4"/>
  <c r="AE234" i="4"/>
  <c r="W130" i="4"/>
  <c r="V252" i="4"/>
  <c r="AE119" i="4"/>
  <c r="AQ131" i="4"/>
  <c r="Q138" i="4"/>
  <c r="BE129" i="4"/>
  <c r="BD271" i="4"/>
  <c r="AQ137" i="4"/>
  <c r="BD136" i="4"/>
  <c r="B234" i="4"/>
  <c r="AY126" i="4"/>
  <c r="U124" i="4"/>
  <c r="AE122" i="4"/>
  <c r="Y217" i="4"/>
  <c r="AM111" i="4"/>
  <c r="B279" i="4"/>
  <c r="AH274" i="4"/>
  <c r="BF165" i="4"/>
  <c r="AX257" i="4"/>
  <c r="AB151" i="4"/>
  <c r="BD242" i="4"/>
  <c r="AN244" i="4"/>
  <c r="AZ137" i="4"/>
  <c r="N135" i="4"/>
  <c r="P126" i="4"/>
  <c r="AH221" i="4"/>
  <c r="W111" i="4"/>
  <c r="AV147" i="4"/>
  <c r="D112" i="4"/>
  <c r="AA147" i="4"/>
  <c r="E266" i="4"/>
  <c r="I263" i="4"/>
  <c r="M234" i="4"/>
  <c r="AK309" i="4"/>
  <c r="AI170" i="4"/>
  <c r="AK236" i="4"/>
  <c r="W150" i="4"/>
  <c r="S242" i="4"/>
  <c r="G323" i="4"/>
  <c r="AM266" i="4"/>
  <c r="AE153" i="4"/>
  <c r="AM150" i="4"/>
  <c r="E150" i="4"/>
  <c r="AQ236" i="4"/>
  <c r="E230" i="4"/>
  <c r="AT267" i="4"/>
  <c r="AF224" i="4"/>
  <c r="BA111" i="4"/>
  <c r="BA228" i="4"/>
  <c r="X216" i="4"/>
  <c r="AC126" i="4"/>
  <c r="AS131" i="4"/>
  <c r="W154" i="4"/>
  <c r="AQ269" i="4"/>
  <c r="M273" i="4"/>
  <c r="G269" i="4"/>
  <c r="AY245" i="4"/>
  <c r="BG274" i="4"/>
  <c r="BC222" i="4"/>
  <c r="E278" i="4"/>
  <c r="I122" i="7"/>
  <c r="AV255" i="4"/>
  <c r="AV150" i="4"/>
  <c r="AR176" i="7"/>
  <c r="AR276" i="7"/>
  <c r="P175" i="7"/>
  <c r="P276" i="7"/>
  <c r="AY275" i="7"/>
  <c r="AY174" i="7"/>
  <c r="AC239" i="7"/>
  <c r="AC243" i="7"/>
  <c r="AC139" i="7"/>
  <c r="BD232" i="7"/>
  <c r="BD131" i="7"/>
  <c r="AN230" i="7"/>
  <c r="AN129" i="7"/>
  <c r="AJ125" i="7"/>
  <c r="AJ226" i="7"/>
  <c r="AJ126" i="7"/>
  <c r="AT120" i="7"/>
  <c r="AT224" i="7"/>
  <c r="AT115" i="7"/>
  <c r="AT116" i="7"/>
  <c r="AH220" i="7"/>
  <c r="AH216" i="7"/>
  <c r="AW219" i="7"/>
  <c r="AW215" i="7"/>
  <c r="BB107" i="7"/>
  <c r="BB108" i="7"/>
  <c r="AN268" i="7"/>
  <c r="AN163" i="7"/>
  <c r="L232" i="7"/>
  <c r="L128" i="7"/>
  <c r="N121" i="7"/>
  <c r="N226" i="7"/>
  <c r="D130" i="4"/>
  <c r="AK120" i="4"/>
  <c r="U264" i="4"/>
  <c r="AT312" i="4"/>
  <c r="Q311" i="4"/>
  <c r="S146" i="4"/>
  <c r="AC231" i="4"/>
  <c r="Q237" i="4"/>
  <c r="AB314" i="4"/>
  <c r="H316" i="4"/>
  <c r="AX308" i="4"/>
  <c r="AZ321" i="4"/>
  <c r="AZ316" i="4"/>
  <c r="Y318" i="4"/>
  <c r="AS316" i="4"/>
  <c r="U313" i="4"/>
  <c r="Q132" i="4"/>
  <c r="U260" i="4"/>
  <c r="AT306" i="4"/>
  <c r="V275" i="7"/>
  <c r="BC154" i="7"/>
  <c r="AR319" i="4"/>
  <c r="Z238" i="4"/>
  <c r="AO261" i="4"/>
  <c r="BD319" i="4"/>
  <c r="AK311" i="4"/>
  <c r="M309" i="4"/>
  <c r="BE308" i="4"/>
  <c r="R307" i="4"/>
  <c r="BC162" i="7"/>
  <c r="E279" i="7"/>
  <c r="O133" i="4"/>
  <c r="C326" i="7"/>
  <c r="AU250" i="7"/>
  <c r="D246" i="4"/>
  <c r="AR308" i="4"/>
  <c r="AK160" i="4"/>
  <c r="AZ173" i="4"/>
  <c r="AG171" i="4"/>
  <c r="AB163" i="4"/>
  <c r="Z264" i="7"/>
  <c r="BA319" i="4"/>
  <c r="BF314" i="4"/>
  <c r="Z312" i="4"/>
  <c r="I310" i="4"/>
  <c r="AX105" i="4"/>
  <c r="AJ266" i="7"/>
  <c r="P278" i="7"/>
  <c r="AP167" i="7"/>
  <c r="AC307" i="4"/>
  <c r="AD320" i="4"/>
  <c r="AX319" i="4"/>
  <c r="Y309" i="4"/>
  <c r="F308" i="4"/>
  <c r="N109" i="4"/>
  <c r="AL318" i="4"/>
  <c r="BA317" i="4"/>
  <c r="R314" i="4"/>
  <c r="H313" i="4"/>
  <c r="Q284" i="4"/>
  <c r="H283" i="4"/>
  <c r="J108" i="6"/>
  <c r="E262" i="7"/>
  <c r="AG276" i="4"/>
  <c r="U284" i="4"/>
  <c r="BF137" i="4"/>
  <c r="AQ323" i="4"/>
  <c r="AK232" i="7"/>
  <c r="AY288" i="7"/>
  <c r="V315" i="4"/>
  <c r="Z142" i="4"/>
  <c r="AA312" i="4"/>
  <c r="AN120" i="4"/>
  <c r="H308" i="4"/>
  <c r="I306" i="4"/>
  <c r="Y128" i="7"/>
  <c r="M147" i="7"/>
  <c r="AP254" i="7"/>
  <c r="AM113" i="7"/>
  <c r="BF160" i="7"/>
  <c r="BF159" i="7"/>
  <c r="N269" i="7"/>
  <c r="N265" i="7"/>
  <c r="BB249" i="7"/>
  <c r="BB144" i="7"/>
  <c r="I242" i="4"/>
  <c r="K295" i="5"/>
  <c r="AZ168" i="7"/>
  <c r="BB156" i="7"/>
  <c r="AJ227" i="7"/>
  <c r="V227" i="7"/>
  <c r="V127" i="7"/>
  <c r="AE171" i="4"/>
  <c r="BD152" i="7"/>
  <c r="AZ156" i="7"/>
  <c r="AA262" i="7"/>
  <c r="AA158" i="7"/>
  <c r="V323" i="4"/>
  <c r="N323" i="4"/>
  <c r="L252" i="4"/>
  <c r="AL246" i="4"/>
  <c r="AS137" i="4"/>
  <c r="BD131" i="4"/>
  <c r="AF292" i="7"/>
  <c r="AV187" i="7"/>
  <c r="AJ176" i="7"/>
  <c r="AH263" i="4"/>
  <c r="U232" i="4"/>
  <c r="AP129" i="4"/>
  <c r="D231" i="4"/>
  <c r="B216" i="4"/>
  <c r="AZ117" i="4"/>
  <c r="T151" i="7"/>
  <c r="AM114" i="7"/>
  <c r="AN178" i="7"/>
  <c r="J307" i="5"/>
  <c r="V184" i="7"/>
  <c r="T134" i="7"/>
  <c r="O118" i="4"/>
  <c r="AG126" i="4"/>
  <c r="F271" i="4"/>
  <c r="AX268" i="4"/>
  <c r="V165" i="4"/>
  <c r="D160" i="4"/>
  <c r="H247" i="4"/>
  <c r="AX145" i="4"/>
  <c r="AR141" i="4"/>
  <c r="I175" i="4"/>
  <c r="S239" i="4"/>
  <c r="BC105" i="4"/>
  <c r="AD143" i="4"/>
  <c r="S256" i="7"/>
  <c r="AA151" i="7"/>
  <c r="C119" i="4"/>
  <c r="V215" i="4"/>
  <c r="X323" i="4"/>
  <c r="AV315" i="4"/>
  <c r="J309" i="5"/>
  <c r="AA122" i="4"/>
  <c r="AM268" i="7"/>
  <c r="Q220" i="7"/>
  <c r="Q119" i="7"/>
  <c r="AC269" i="4"/>
  <c r="M158" i="4"/>
  <c r="AC155" i="4"/>
  <c r="BC146" i="4"/>
  <c r="AY166" i="4"/>
  <c r="K91" i="12"/>
  <c r="W226" i="7"/>
  <c r="S248" i="7"/>
  <c r="E244" i="7"/>
  <c r="AJ164" i="7"/>
  <c r="E159" i="7"/>
  <c r="E255" i="7"/>
  <c r="S311" i="7"/>
  <c r="AJ122" i="7"/>
  <c r="T117" i="7"/>
  <c r="L324" i="7"/>
  <c r="S178" i="4"/>
  <c r="AB121" i="7"/>
  <c r="AI227" i="7"/>
  <c r="AW170" i="4"/>
  <c r="AO146" i="4"/>
  <c r="AS256" i="7"/>
  <c r="AU116" i="7"/>
  <c r="AL160" i="7"/>
  <c r="AW236" i="4"/>
  <c r="AY268" i="4"/>
  <c r="AF275" i="7"/>
  <c r="AK240" i="7"/>
  <c r="AQ228" i="7"/>
  <c r="AM110" i="7"/>
  <c r="Q109" i="7"/>
  <c r="AQ108" i="7"/>
  <c r="U107" i="7"/>
  <c r="I268" i="7"/>
  <c r="C157" i="7"/>
  <c r="I246" i="7"/>
  <c r="C244" i="7"/>
  <c r="H138" i="7"/>
  <c r="L231" i="7"/>
  <c r="E222" i="7"/>
  <c r="BH187" i="7"/>
  <c r="AZ180" i="7"/>
  <c r="BC279" i="7"/>
  <c r="V280" i="7"/>
  <c r="Z173" i="7"/>
  <c r="AD270" i="7"/>
  <c r="AT164" i="7"/>
  <c r="Q159" i="7"/>
  <c r="BD155" i="7"/>
  <c r="C255" i="7"/>
  <c r="AN252" i="7"/>
  <c r="U147" i="7"/>
  <c r="P248" i="7"/>
  <c r="Y243" i="7"/>
  <c r="O142" i="7"/>
  <c r="BD236" i="7"/>
  <c r="AN224" i="7"/>
  <c r="AO123" i="7"/>
  <c r="L220" i="7"/>
  <c r="S106" i="7"/>
  <c r="Q286" i="7"/>
  <c r="AA163" i="7"/>
  <c r="AY151" i="7"/>
  <c r="AY149" i="7"/>
  <c r="AO242" i="7"/>
  <c r="O140" i="7"/>
  <c r="AW222" i="7"/>
  <c r="BC115" i="7"/>
  <c r="AU163" i="4"/>
  <c r="E247" i="4"/>
  <c r="I110" i="7"/>
  <c r="X274" i="7"/>
  <c r="H224" i="7"/>
  <c r="AI258" i="4"/>
  <c r="BC262" i="4"/>
  <c r="K90" i="12"/>
  <c r="M238" i="7"/>
  <c r="AQ226" i="7"/>
  <c r="M264" i="7"/>
  <c r="O226" i="7"/>
  <c r="E284" i="7"/>
  <c r="AL171" i="7"/>
  <c r="F272" i="7"/>
  <c r="N264" i="7"/>
  <c r="BH258" i="7"/>
  <c r="AV145" i="7"/>
  <c r="AJ127" i="7"/>
  <c r="BB121" i="7"/>
  <c r="AN115" i="7"/>
  <c r="C270" i="4"/>
  <c r="M262" i="4"/>
  <c r="W238" i="4"/>
  <c r="AN211" i="7"/>
  <c r="AX144" i="7"/>
  <c r="Y238" i="4"/>
  <c r="AP263" i="7"/>
  <c r="BB211" i="7"/>
  <c r="BF122" i="7"/>
  <c r="AL283" i="7"/>
  <c r="V223" i="7"/>
  <c r="K93" i="12"/>
  <c r="P270" i="4"/>
  <c r="I292" i="7"/>
  <c r="AC326" i="7"/>
  <c r="BF183" i="7"/>
  <c r="T321" i="7"/>
  <c r="AB310" i="7"/>
  <c r="AM218" i="4"/>
  <c r="I246" i="4"/>
  <c r="AP238" i="4"/>
  <c r="G220" i="4"/>
  <c r="O271" i="4"/>
  <c r="BA158" i="4"/>
  <c r="H254" i="4"/>
  <c r="BC246" i="4"/>
  <c r="Q240" i="4"/>
  <c r="AF181" i="7"/>
  <c r="C323" i="7"/>
  <c r="AC308" i="7"/>
  <c r="J310" i="8"/>
  <c r="Q134" i="4"/>
  <c r="AU138" i="4"/>
  <c r="AC139" i="4"/>
  <c r="E243" i="4"/>
  <c r="AT105" i="4"/>
  <c r="L322" i="4"/>
  <c r="AR216" i="4"/>
  <c r="F115" i="4"/>
  <c r="Q173" i="7"/>
  <c r="L312" i="7"/>
  <c r="V264" i="7"/>
  <c r="AK159" i="7"/>
  <c r="V156" i="7"/>
  <c r="O155" i="7"/>
  <c r="AQ247" i="7"/>
  <c r="G147" i="7"/>
  <c r="H232" i="7"/>
  <c r="AU279" i="7"/>
  <c r="S267" i="4"/>
  <c r="T224" i="7"/>
  <c r="AO154" i="4"/>
  <c r="G147" i="4"/>
  <c r="G133" i="7"/>
  <c r="BC158" i="4"/>
  <c r="L309" i="7"/>
  <c r="L96" i="12"/>
  <c r="E271" i="4"/>
  <c r="AQ151" i="7"/>
  <c r="G270" i="7"/>
  <c r="AY274" i="7"/>
  <c r="O145" i="7"/>
  <c r="AJ115" i="7"/>
  <c r="AU159" i="4"/>
  <c r="AR239" i="7"/>
  <c r="AV221" i="7"/>
  <c r="BF312" i="7"/>
  <c r="AI266" i="4"/>
  <c r="BE236" i="4"/>
  <c r="M226" i="4"/>
  <c r="S262" i="4"/>
  <c r="AX158" i="7"/>
  <c r="C114" i="4"/>
  <c r="AO326" i="7"/>
  <c r="BB317" i="4"/>
  <c r="AA316" i="4"/>
  <c r="BB315" i="4"/>
  <c r="BE312" i="4"/>
  <c r="F92" i="12"/>
  <c r="CI5" i="12" s="1"/>
  <c r="L318" i="4"/>
  <c r="R247" i="4"/>
  <c r="AT125" i="4"/>
  <c r="Y232" i="4"/>
  <c r="J271" i="3"/>
  <c r="K239" i="8"/>
  <c r="BC284" i="7"/>
  <c r="T157" i="4"/>
  <c r="AD252" i="4"/>
  <c r="AL228" i="4"/>
  <c r="AR218" i="4"/>
  <c r="F113" i="4"/>
  <c r="AF179" i="4"/>
  <c r="N280" i="4"/>
  <c r="H174" i="4"/>
  <c r="AX151" i="4"/>
  <c r="AS156" i="7"/>
  <c r="AO226" i="4"/>
  <c r="AB324" i="7"/>
  <c r="AD178" i="4"/>
  <c r="AT320" i="4"/>
  <c r="AI319" i="4"/>
  <c r="Y254" i="4"/>
  <c r="W315" i="4"/>
  <c r="I313" i="4"/>
  <c r="AC119" i="4"/>
  <c r="G319" i="7"/>
  <c r="M318" i="4"/>
  <c r="C274" i="7"/>
  <c r="AZ186" i="7"/>
  <c r="J311" i="5"/>
  <c r="J210" i="3"/>
  <c r="AG246" i="7"/>
  <c r="K275" i="8"/>
  <c r="I91" i="12"/>
  <c r="CH10" i="12" s="1"/>
  <c r="R310" i="4"/>
  <c r="BF243" i="4"/>
  <c r="S231" i="4"/>
  <c r="AN121" i="4"/>
  <c r="Z175" i="4"/>
  <c r="BF268" i="4"/>
  <c r="BB267" i="4"/>
  <c r="AL266" i="4"/>
  <c r="G111" i="4"/>
  <c r="M266" i="4"/>
  <c r="AW246" i="7"/>
  <c r="AW146" i="7"/>
  <c r="AN164" i="7"/>
  <c r="BB147" i="7"/>
  <c r="R144" i="7"/>
  <c r="AZ128" i="7"/>
  <c r="X111" i="7"/>
  <c r="B306" i="4"/>
  <c r="AO306" i="4"/>
  <c r="G306" i="4"/>
  <c r="O310" i="4"/>
  <c r="M326" i="7"/>
  <c r="AU272" i="7"/>
  <c r="BG322" i="7"/>
  <c r="AD114" i="7"/>
  <c r="AU176" i="7"/>
  <c r="AM111" i="7"/>
  <c r="AA210" i="7"/>
  <c r="AP306" i="4"/>
  <c r="J318" i="5"/>
  <c r="N250" i="4"/>
  <c r="BD141" i="4"/>
  <c r="Z235" i="4"/>
  <c r="AP219" i="4"/>
  <c r="F91" i="12"/>
  <c r="AT145" i="7"/>
  <c r="AX234" i="7"/>
  <c r="AX129" i="7"/>
  <c r="AR124" i="7"/>
  <c r="AZ112" i="7"/>
  <c r="AJ216" i="7"/>
  <c r="E106" i="7"/>
  <c r="C126" i="7"/>
  <c r="BG167" i="4"/>
  <c r="AC162" i="4"/>
  <c r="AK138" i="4"/>
  <c r="G115" i="4"/>
  <c r="E311" i="4"/>
  <c r="F90" i="12"/>
  <c r="K259" i="8"/>
  <c r="K247" i="8"/>
  <c r="J226" i="8"/>
  <c r="AF279" i="4"/>
  <c r="X279" i="4"/>
  <c r="AJ173" i="4"/>
  <c r="BD227" i="4"/>
  <c r="AX244" i="7"/>
  <c r="AN216" i="7"/>
  <c r="AN116" i="7"/>
  <c r="S147" i="4"/>
  <c r="I92" i="12"/>
  <c r="CI10" i="12" s="1"/>
  <c r="BG123" i="7"/>
  <c r="BG224" i="7"/>
  <c r="Y254" i="7"/>
  <c r="AX179" i="7"/>
  <c r="Y279" i="7"/>
  <c r="AG263" i="7"/>
  <c r="AL161" i="7"/>
  <c r="T162" i="7"/>
  <c r="AR147" i="7"/>
  <c r="AK239" i="7"/>
  <c r="Z238" i="7"/>
  <c r="AY162" i="4"/>
  <c r="AX166" i="7"/>
  <c r="AS211" i="7"/>
  <c r="AR180" i="7"/>
  <c r="AP264" i="7"/>
  <c r="AM179" i="4"/>
  <c r="M162" i="4"/>
  <c r="W151" i="4"/>
  <c r="AC146" i="4"/>
  <c r="AM131" i="4"/>
  <c r="AV156" i="7"/>
  <c r="AM168" i="7"/>
  <c r="BB284" i="7"/>
  <c r="AD176" i="7"/>
  <c r="F274" i="7"/>
  <c r="AD171" i="7"/>
  <c r="AX169" i="7"/>
  <c r="N160" i="7"/>
  <c r="BB111" i="7"/>
  <c r="BH110" i="7"/>
  <c r="G174" i="4"/>
  <c r="AW224" i="4"/>
  <c r="AE220" i="4"/>
  <c r="BF311" i="7"/>
  <c r="P146" i="4"/>
  <c r="M278" i="7"/>
  <c r="AM266" i="7"/>
  <c r="AU152" i="7"/>
  <c r="W151" i="7"/>
  <c r="BC123" i="7"/>
  <c r="AM228" i="7"/>
  <c r="AA123" i="7"/>
  <c r="BE216" i="7"/>
  <c r="O113" i="7"/>
  <c r="I280" i="7"/>
  <c r="E242" i="7"/>
  <c r="D311" i="7"/>
  <c r="AJ274" i="7"/>
  <c r="AM275" i="7"/>
  <c r="AC271" i="7"/>
  <c r="AP270" i="7"/>
  <c r="AR268" i="7"/>
  <c r="AO167" i="7"/>
  <c r="AG271" i="7"/>
  <c r="AT162" i="7"/>
  <c r="AB159" i="7"/>
  <c r="AQ158" i="7"/>
  <c r="T254" i="7"/>
  <c r="N154" i="7"/>
  <c r="R145" i="7"/>
  <c r="AN242" i="7"/>
  <c r="H240" i="7"/>
  <c r="BG239" i="7"/>
  <c r="AD132" i="7"/>
  <c r="AR125" i="7"/>
  <c r="AC122" i="7"/>
  <c r="Z122" i="7"/>
  <c r="AC215" i="7"/>
  <c r="AU215" i="7"/>
  <c r="Z109" i="7"/>
  <c r="AX107" i="7"/>
  <c r="U254" i="7"/>
  <c r="AE240" i="7"/>
  <c r="AE228" i="7"/>
  <c r="BE219" i="7"/>
  <c r="AD133" i="7"/>
  <c r="AS150" i="4"/>
  <c r="O146" i="4"/>
  <c r="N173" i="7"/>
  <c r="AD162" i="7"/>
  <c r="AD147" i="7"/>
  <c r="B226" i="7"/>
  <c r="BB117" i="7"/>
  <c r="X216" i="7"/>
  <c r="AN106" i="7"/>
  <c r="AM242" i="4"/>
  <c r="AQ239" i="7"/>
  <c r="Q235" i="7"/>
  <c r="BB113" i="7"/>
  <c r="AG270" i="4"/>
  <c r="BG240" i="4"/>
  <c r="AN131" i="7"/>
  <c r="AM215" i="7"/>
  <c r="AI256" i="7"/>
  <c r="U234" i="7"/>
  <c r="BA124" i="7"/>
  <c r="B283" i="7"/>
  <c r="L251" i="7"/>
  <c r="L247" i="7"/>
  <c r="H308" i="7"/>
  <c r="BE283" i="7"/>
  <c r="AT178" i="7"/>
  <c r="BA279" i="7"/>
  <c r="N161" i="7"/>
  <c r="H160" i="7"/>
  <c r="AT148" i="7"/>
  <c r="AX246" i="7"/>
  <c r="AF144" i="7"/>
  <c r="S247" i="7"/>
  <c r="AR140" i="7"/>
  <c r="AN139" i="7"/>
  <c r="R113" i="7"/>
  <c r="AS250" i="7"/>
  <c r="AA143" i="7"/>
  <c r="AB242" i="7"/>
  <c r="AZ108" i="7"/>
  <c r="P129" i="7"/>
  <c r="AI159" i="4"/>
  <c r="G107" i="7"/>
  <c r="AZ109" i="7"/>
  <c r="F231" i="7"/>
  <c r="V152" i="7"/>
  <c r="E114" i="7"/>
  <c r="AR222" i="7"/>
  <c r="B140" i="7"/>
  <c r="AG158" i="4"/>
  <c r="M151" i="4"/>
  <c r="AG162" i="4"/>
  <c r="O115" i="4"/>
  <c r="AB161" i="7"/>
  <c r="AO145" i="7"/>
  <c r="BE153" i="7"/>
  <c r="AY128" i="7"/>
  <c r="I244" i="7"/>
  <c r="G212" i="7"/>
  <c r="BB176" i="7"/>
  <c r="Z159" i="7"/>
  <c r="BB146" i="7"/>
  <c r="T129" i="7"/>
  <c r="AL120" i="7"/>
  <c r="BF314" i="7"/>
  <c r="I90" i="12"/>
  <c r="CG10" i="12" s="1"/>
  <c r="Q280" i="7"/>
  <c r="AS175" i="7"/>
  <c r="AS174" i="7"/>
  <c r="BA155" i="7"/>
  <c r="BE152" i="7"/>
  <c r="Y145" i="7"/>
  <c r="AY129" i="7"/>
  <c r="U230" i="7"/>
  <c r="BA113" i="7"/>
  <c r="S112" i="7"/>
  <c r="F320" i="7"/>
  <c r="T179" i="7"/>
  <c r="AC178" i="7"/>
  <c r="V174" i="7"/>
  <c r="AT168" i="7"/>
  <c r="AL272" i="7"/>
  <c r="BE267" i="7"/>
  <c r="V161" i="7"/>
  <c r="AX159" i="7"/>
  <c r="AY263" i="7"/>
  <c r="I259" i="7"/>
  <c r="BB157" i="7"/>
  <c r="AH155" i="7"/>
  <c r="Z154" i="7"/>
  <c r="BD151" i="7"/>
  <c r="BD149" i="7"/>
  <c r="Z148" i="7"/>
  <c r="AD146" i="7"/>
  <c r="L146" i="7"/>
  <c r="Z143" i="7"/>
  <c r="AR141" i="7"/>
  <c r="AZ240" i="7"/>
  <c r="X135" i="7"/>
  <c r="AU134" i="7"/>
  <c r="O235" i="7"/>
  <c r="X133" i="7"/>
  <c r="H238" i="7"/>
  <c r="P232" i="7"/>
  <c r="AL125" i="7"/>
  <c r="M223" i="7"/>
  <c r="AL121" i="7"/>
  <c r="T226" i="7"/>
  <c r="AR116" i="7"/>
  <c r="AN113" i="7"/>
  <c r="AX111" i="7"/>
  <c r="W110" i="7"/>
  <c r="S215" i="7"/>
  <c r="R109" i="7"/>
  <c r="AE106" i="7"/>
  <c r="AG171" i="7"/>
  <c r="S139" i="7"/>
  <c r="AK135" i="7"/>
  <c r="AK134" i="7"/>
  <c r="AW132" i="7"/>
  <c r="AO130" i="7"/>
  <c r="AG126" i="7"/>
  <c r="BE119" i="7"/>
  <c r="AW112" i="7"/>
  <c r="C286" i="7"/>
  <c r="AU175" i="4"/>
  <c r="AI251" i="4"/>
  <c r="AT169" i="7"/>
  <c r="BF163" i="7"/>
  <c r="C232" i="4"/>
  <c r="BC234" i="4"/>
  <c r="AK114" i="7"/>
  <c r="AU180" i="7"/>
  <c r="AK230" i="7"/>
  <c r="AG262" i="7"/>
  <c r="Y144" i="7"/>
  <c r="C276" i="7"/>
  <c r="AD159" i="7"/>
  <c r="I155" i="7"/>
  <c r="Z271" i="7"/>
  <c r="AO144" i="7"/>
  <c r="BE325" i="4"/>
  <c r="AY325" i="4"/>
  <c r="BD323" i="4"/>
  <c r="AX324" i="4"/>
  <c r="G308" i="4"/>
  <c r="BE306" i="4"/>
  <c r="AT322" i="4"/>
  <c r="AK312" i="4"/>
  <c r="H324" i="7"/>
  <c r="J326" i="5"/>
  <c r="X170" i="4"/>
  <c r="AI311" i="7"/>
  <c r="BB244" i="7"/>
  <c r="F315" i="7"/>
  <c r="AH326" i="7"/>
  <c r="BF310" i="7"/>
  <c r="Y310" i="4"/>
  <c r="AE316" i="4"/>
  <c r="J326" i="3"/>
  <c r="K271" i="8"/>
  <c r="L307" i="4"/>
  <c r="L313" i="7"/>
  <c r="AD316" i="7"/>
  <c r="AG320" i="4"/>
  <c r="AP248" i="7"/>
  <c r="AF326" i="7"/>
  <c r="W326" i="7"/>
  <c r="K263" i="8"/>
  <c r="BE319" i="7"/>
  <c r="AU313" i="7"/>
  <c r="AY271" i="7"/>
  <c r="AS322" i="4"/>
  <c r="H306" i="4"/>
  <c r="G316" i="4"/>
  <c r="AQ319" i="4"/>
  <c r="D315" i="4"/>
  <c r="AZ326" i="7"/>
  <c r="J313" i="5"/>
  <c r="J311" i="8"/>
  <c r="L317" i="4"/>
  <c r="B318" i="7"/>
  <c r="AI246" i="7"/>
  <c r="AH278" i="7"/>
  <c r="BF246" i="7"/>
  <c r="AL326" i="7"/>
  <c r="S325" i="4"/>
  <c r="AR322" i="4"/>
  <c r="AW315" i="4"/>
  <c r="Z306" i="4"/>
  <c r="AG311" i="4"/>
  <c r="H326" i="7"/>
  <c r="S322" i="7"/>
  <c r="AA315" i="7"/>
  <c r="BC314" i="7"/>
  <c r="BG313" i="7"/>
  <c r="BC326" i="7"/>
  <c r="AT326" i="7"/>
  <c r="AR326" i="7"/>
  <c r="AI326" i="7"/>
  <c r="S321" i="4"/>
  <c r="AI316" i="4"/>
  <c r="E310" i="4"/>
  <c r="AJ169" i="4"/>
  <c r="AS326" i="7"/>
  <c r="AM308" i="4"/>
  <c r="AJ315" i="4"/>
  <c r="B266" i="7"/>
  <c r="Z326" i="7"/>
  <c r="AX325" i="4"/>
  <c r="AQ325" i="4"/>
  <c r="AA289" i="4"/>
  <c r="AA325" i="4"/>
  <c r="C289" i="4"/>
  <c r="C325" i="4"/>
  <c r="AD289" i="4"/>
  <c r="AD325" i="4"/>
  <c r="N289" i="4"/>
  <c r="N325" i="4"/>
  <c r="AW325" i="4"/>
  <c r="Y213" i="4"/>
  <c r="Y306" i="4"/>
  <c r="X324" i="4"/>
  <c r="BG309" i="4"/>
  <c r="AP325" i="4"/>
  <c r="Z325" i="4"/>
  <c r="AU325" i="4"/>
  <c r="W325" i="4"/>
  <c r="E325" i="4"/>
  <c r="AS325" i="4"/>
  <c r="M325" i="4"/>
  <c r="AJ289" i="4"/>
  <c r="AJ325" i="4"/>
  <c r="B325" i="4"/>
  <c r="BD317" i="4"/>
  <c r="Y324" i="4"/>
  <c r="AT324" i="4"/>
  <c r="D324" i="4"/>
  <c r="U306" i="4"/>
  <c r="AX306" i="4"/>
  <c r="BG324" i="4"/>
  <c r="U273" i="4"/>
  <c r="U321" i="4"/>
  <c r="Z241" i="4"/>
  <c r="Z314" i="4"/>
  <c r="BG289" i="7"/>
  <c r="BG325" i="7"/>
  <c r="AL289" i="4"/>
  <c r="AL325" i="4"/>
  <c r="V289" i="4"/>
  <c r="V325" i="4"/>
  <c r="R289" i="4"/>
  <c r="R325" i="4"/>
  <c r="H289" i="4"/>
  <c r="H325" i="4"/>
  <c r="BD325" i="4"/>
  <c r="AO289" i="4"/>
  <c r="AO325" i="4"/>
  <c r="Y325" i="4"/>
  <c r="G325" i="4"/>
  <c r="AJ324" i="4"/>
  <c r="AG309" i="4"/>
  <c r="AW324" i="4"/>
  <c r="AG324" i="4"/>
  <c r="AG310" i="4"/>
  <c r="AS324" i="4"/>
  <c r="AK324" i="4"/>
  <c r="C324" i="4"/>
  <c r="V324" i="4"/>
  <c r="N324" i="4"/>
  <c r="AC317" i="4"/>
  <c r="M253" i="4"/>
  <c r="M316" i="4"/>
  <c r="AC313" i="4"/>
  <c r="AZ306" i="4"/>
  <c r="AW306" i="4"/>
  <c r="BC324" i="4"/>
  <c r="R324" i="4"/>
  <c r="BD132" i="4"/>
  <c r="BD312" i="4"/>
  <c r="N310" i="4"/>
  <c r="AW289" i="7"/>
  <c r="AW325" i="7"/>
  <c r="Y325" i="7"/>
  <c r="Q289" i="7"/>
  <c r="Q325" i="7"/>
  <c r="F325" i="4"/>
  <c r="AJ307" i="4"/>
  <c r="AP324" i="4"/>
  <c r="BF281" i="4"/>
  <c r="BF324" i="4"/>
  <c r="BB324" i="4"/>
  <c r="AQ324" i="4"/>
  <c r="AI323" i="4"/>
  <c r="AA323" i="4"/>
  <c r="S322" i="4"/>
  <c r="AL319" i="4"/>
  <c r="AD319" i="4"/>
  <c r="AM319" i="4"/>
  <c r="AI318" i="4"/>
  <c r="BA316" i="4"/>
  <c r="AM148" i="4"/>
  <c r="AM316" i="4"/>
  <c r="N315" i="4"/>
  <c r="AE315" i="4"/>
  <c r="AX314" i="4"/>
  <c r="AI313" i="4"/>
  <c r="S233" i="4"/>
  <c r="S311" i="4"/>
  <c r="S309" i="4"/>
  <c r="AL307" i="4"/>
  <c r="AI273" i="4"/>
  <c r="AI321" i="4"/>
  <c r="AE164" i="4"/>
  <c r="AE320" i="4"/>
  <c r="N313" i="4"/>
  <c r="AD113" i="4"/>
  <c r="AD307" i="4"/>
  <c r="AJ308" i="4"/>
  <c r="B308" i="4"/>
  <c r="BG306" i="4"/>
  <c r="U312" i="4"/>
  <c r="Q308" i="4"/>
  <c r="AA326" i="4"/>
  <c r="AK189" i="4"/>
  <c r="AK326" i="4"/>
  <c r="AE326" i="4"/>
  <c r="AK325" i="7"/>
  <c r="BD185" i="7"/>
  <c r="BD325" i="7"/>
  <c r="AX326" i="4"/>
  <c r="AH326" i="4"/>
  <c r="D326" i="4"/>
  <c r="AY324" i="4"/>
  <c r="AC180" i="4"/>
  <c r="AC324" i="4"/>
  <c r="U324" i="4"/>
  <c r="AW317" i="4"/>
  <c r="Y152" i="4"/>
  <c r="Y317" i="4"/>
  <c r="AO241" i="4"/>
  <c r="AO313" i="4"/>
  <c r="Q310" i="4"/>
  <c r="AV326" i="4"/>
  <c r="AF326" i="4"/>
  <c r="P326" i="4"/>
  <c r="AN324" i="4"/>
  <c r="P324" i="4"/>
  <c r="T323" i="4"/>
  <c r="T322" i="4"/>
  <c r="BG265" i="4"/>
  <c r="BG320" i="4"/>
  <c r="X319" i="4"/>
  <c r="O318" i="4"/>
  <c r="AV318" i="4"/>
  <c r="AF318" i="4"/>
  <c r="AN316" i="4"/>
  <c r="T316" i="4"/>
  <c r="L316" i="4"/>
  <c r="BC315" i="4"/>
  <c r="B314" i="4"/>
  <c r="L312" i="4"/>
  <c r="AU311" i="4"/>
  <c r="AR311" i="4"/>
  <c r="AF311" i="4"/>
  <c r="S125" i="4"/>
  <c r="S310" i="4"/>
  <c r="AU308" i="4"/>
  <c r="P307" i="4"/>
  <c r="AF306" i="4"/>
  <c r="AS245" i="7"/>
  <c r="AS314" i="7"/>
  <c r="BB326" i="4"/>
  <c r="W326" i="4"/>
  <c r="M189" i="4"/>
  <c r="M326" i="4"/>
  <c r="AF324" i="4"/>
  <c r="AR153" i="4"/>
  <c r="AN317" i="4"/>
  <c r="AB315" i="4"/>
  <c r="AI314" i="4"/>
  <c r="T314" i="4"/>
  <c r="AY308" i="4"/>
  <c r="AN308" i="4"/>
  <c r="AM289" i="7"/>
  <c r="AM325" i="7"/>
  <c r="D325" i="7"/>
  <c r="J321" i="5"/>
  <c r="J317" i="5"/>
  <c r="J310" i="5"/>
  <c r="J306" i="5"/>
  <c r="J314" i="2"/>
  <c r="K31" i="2"/>
  <c r="J312" i="2"/>
  <c r="K83" i="8"/>
  <c r="K289" i="8" s="1"/>
  <c r="J325" i="8"/>
  <c r="J322" i="5"/>
  <c r="K51" i="2"/>
  <c r="J317" i="2"/>
  <c r="J281" i="3"/>
  <c r="J324" i="3"/>
  <c r="K75" i="3"/>
  <c r="J323" i="3"/>
  <c r="K71" i="3"/>
  <c r="J322" i="3"/>
  <c r="K67" i="3"/>
  <c r="J321" i="3"/>
  <c r="K63" i="3"/>
  <c r="J320" i="3"/>
  <c r="K59" i="3"/>
  <c r="J319" i="3"/>
  <c r="K55" i="3"/>
  <c r="J318" i="3"/>
  <c r="K51" i="3"/>
  <c r="J317" i="3"/>
  <c r="J316" i="3"/>
  <c r="J315" i="3"/>
  <c r="K39" i="3"/>
  <c r="J314" i="3"/>
  <c r="K35" i="3"/>
  <c r="J313" i="3"/>
  <c r="J312" i="3"/>
  <c r="K27" i="3"/>
  <c r="J311" i="3"/>
  <c r="K23" i="3"/>
  <c r="J310" i="3"/>
  <c r="K19" i="3"/>
  <c r="J309" i="3"/>
  <c r="K15" i="3"/>
  <c r="J308" i="3"/>
  <c r="J307" i="3"/>
  <c r="J306" i="3"/>
  <c r="J323" i="5"/>
  <c r="BG316" i="4"/>
  <c r="K59" i="8"/>
  <c r="K160" i="8" s="1"/>
  <c r="J319" i="8"/>
  <c r="K55" i="8"/>
  <c r="J318" i="8"/>
  <c r="K51" i="8"/>
  <c r="K152" i="8" s="1"/>
  <c r="J317" i="8"/>
  <c r="K47" i="8"/>
  <c r="K148" i="8" s="1"/>
  <c r="J316" i="8"/>
  <c r="K43" i="8"/>
  <c r="K145" i="8" s="1"/>
  <c r="J315" i="8"/>
  <c r="K39" i="8"/>
  <c r="K141" i="8" s="1"/>
  <c r="J314" i="8"/>
  <c r="K35" i="8"/>
  <c r="K137" i="8" s="1"/>
  <c r="J313" i="8"/>
  <c r="K31" i="8"/>
  <c r="K133" i="8" s="1"/>
  <c r="J312" i="8"/>
  <c r="J324" i="5"/>
  <c r="BD311" i="4"/>
  <c r="AZ309" i="4"/>
  <c r="AJ310" i="4"/>
  <c r="AN307" i="4"/>
  <c r="AN321" i="4"/>
  <c r="AE312" i="4"/>
  <c r="T318" i="4"/>
  <c r="AR318" i="4"/>
  <c r="W306" i="4"/>
  <c r="AI125" i="4"/>
  <c r="AI310" i="4"/>
  <c r="AN318" i="4"/>
  <c r="AP309" i="4"/>
  <c r="AU125" i="4"/>
  <c r="AU310" i="4"/>
  <c r="H323" i="4"/>
  <c r="C308" i="4"/>
  <c r="BE128" i="4"/>
  <c r="BE311" i="4"/>
  <c r="AV148" i="4"/>
  <c r="AV316" i="4"/>
  <c r="I133" i="4"/>
  <c r="I312" i="4"/>
  <c r="E136" i="4"/>
  <c r="E313" i="4"/>
  <c r="AR135" i="4"/>
  <c r="AM312" i="4"/>
  <c r="AC129" i="4"/>
  <c r="AC311" i="4"/>
  <c r="U128" i="4"/>
  <c r="U311" i="4"/>
  <c r="AQ124" i="4"/>
  <c r="AQ310" i="4"/>
  <c r="AV222" i="4"/>
  <c r="AQ120" i="4"/>
  <c r="AQ309" i="4"/>
  <c r="AI117" i="4"/>
  <c r="AI308" i="4"/>
  <c r="L218" i="4"/>
  <c r="BE113" i="4"/>
  <c r="BE307" i="4"/>
  <c r="BA113" i="4"/>
  <c r="BA307" i="4"/>
  <c r="AW217" i="4"/>
  <c r="AW307" i="4"/>
  <c r="Q112" i="4"/>
  <c r="Q307" i="4"/>
  <c r="AY306" i="4"/>
  <c r="AC108" i="4"/>
  <c r="AC306" i="4"/>
  <c r="O306" i="4"/>
  <c r="AL323" i="4"/>
  <c r="AD323" i="4"/>
  <c r="BD172" i="4"/>
  <c r="BD322" i="4"/>
  <c r="AV172" i="4"/>
  <c r="AV322" i="4"/>
  <c r="AD322" i="4"/>
  <c r="F322" i="4"/>
  <c r="B322" i="4"/>
  <c r="AT321" i="4"/>
  <c r="AP168" i="4"/>
  <c r="AP321" i="4"/>
  <c r="Z321" i="4"/>
  <c r="P321" i="4"/>
  <c r="L321" i="4"/>
  <c r="AV320" i="4"/>
  <c r="AL320" i="4"/>
  <c r="AH320" i="4"/>
  <c r="V320" i="4"/>
  <c r="BF319" i="4"/>
  <c r="AN161" i="4"/>
  <c r="AN319" i="4"/>
  <c r="AJ160" i="4"/>
  <c r="AJ319" i="4"/>
  <c r="BB318" i="4"/>
  <c r="AZ317" i="4"/>
  <c r="AB317" i="4"/>
  <c r="R317" i="4"/>
  <c r="P317" i="4"/>
  <c r="F149" i="4"/>
  <c r="D316" i="4"/>
  <c r="AZ246" i="4"/>
  <c r="AN315" i="4"/>
  <c r="AD314" i="4"/>
  <c r="AL313" i="4"/>
  <c r="B313" i="4"/>
  <c r="AV312" i="4"/>
  <c r="T312" i="4"/>
  <c r="D312" i="4"/>
  <c r="AH311" i="4"/>
  <c r="AB129" i="4"/>
  <c r="AB311" i="4"/>
  <c r="F311" i="4"/>
  <c r="AL310" i="4"/>
  <c r="Z310" i="4"/>
  <c r="L310" i="4"/>
  <c r="F310" i="4"/>
  <c r="R309" i="4"/>
  <c r="BD308" i="4"/>
  <c r="X308" i="4"/>
  <c r="V308" i="4"/>
  <c r="H307" i="4"/>
  <c r="T306" i="4"/>
  <c r="F108" i="4"/>
  <c r="F306" i="4"/>
  <c r="AW316" i="4"/>
  <c r="AM120" i="4"/>
  <c r="AM309" i="4"/>
  <c r="AT315" i="4"/>
  <c r="E309" i="4"/>
  <c r="AZ322" i="4"/>
  <c r="AD321" i="4"/>
  <c r="B315" i="4"/>
  <c r="BB308" i="4"/>
  <c r="D307" i="4"/>
  <c r="H322" i="4"/>
  <c r="F321" i="4"/>
  <c r="AR314" i="4"/>
  <c r="AZ312" i="4"/>
  <c r="V311" i="4"/>
  <c r="AT309" i="4"/>
  <c r="AL306" i="4"/>
  <c r="F325" i="7"/>
  <c r="D320" i="7"/>
  <c r="D319" i="7"/>
  <c r="B149" i="7"/>
  <c r="B316" i="7"/>
  <c r="H309" i="7"/>
  <c r="D308" i="7"/>
  <c r="H307" i="7"/>
  <c r="BG324" i="7"/>
  <c r="BC324" i="7"/>
  <c r="AC324" i="7"/>
  <c r="C324" i="7"/>
  <c r="AW277" i="7"/>
  <c r="AW323" i="7"/>
  <c r="AO323" i="7"/>
  <c r="AM176" i="7"/>
  <c r="AM323" i="7"/>
  <c r="AC177" i="7"/>
  <c r="AC323" i="7"/>
  <c r="Y277" i="7"/>
  <c r="Y323" i="7"/>
  <c r="I323" i="7"/>
  <c r="AY322" i="7"/>
  <c r="AE322" i="7"/>
  <c r="U322" i="7"/>
  <c r="O322" i="7"/>
  <c r="I322" i="7"/>
  <c r="C322" i="7"/>
  <c r="BA273" i="7"/>
  <c r="BA321" i="7"/>
  <c r="AW321" i="7"/>
  <c r="AA273" i="7"/>
  <c r="AA321" i="7"/>
  <c r="S321" i="7"/>
  <c r="Q321" i="7"/>
  <c r="I321" i="7"/>
  <c r="C321" i="7"/>
  <c r="AK320" i="7"/>
  <c r="AI265" i="7"/>
  <c r="AI320" i="7"/>
  <c r="AC320" i="7"/>
  <c r="Y320" i="7"/>
  <c r="AC160" i="7"/>
  <c r="AC319" i="7"/>
  <c r="W261" i="7"/>
  <c r="W319" i="7"/>
  <c r="U319" i="7"/>
  <c r="E319" i="7"/>
  <c r="AW157" i="7"/>
  <c r="AW318" i="7"/>
  <c r="BA317" i="7"/>
  <c r="AY317" i="7"/>
  <c r="BC148" i="7"/>
  <c r="BC316" i="7"/>
  <c r="AW316" i="7"/>
  <c r="BE315" i="7"/>
  <c r="AU315" i="7"/>
  <c r="AI315" i="7"/>
  <c r="W315" i="7"/>
  <c r="M315" i="7"/>
  <c r="G315" i="7"/>
  <c r="C315" i="7"/>
  <c r="AW314" i="7"/>
  <c r="Y241" i="7"/>
  <c r="Y314" i="7"/>
  <c r="Q245" i="7"/>
  <c r="Q314" i="7"/>
  <c r="C314" i="7"/>
  <c r="BC313" i="7"/>
  <c r="BA312" i="7"/>
  <c r="AU312" i="7"/>
  <c r="AS312" i="7"/>
  <c r="AO133" i="7"/>
  <c r="AO312" i="7"/>
  <c r="Q312" i="7"/>
  <c r="AI310" i="7"/>
  <c r="C310" i="7"/>
  <c r="BE309" i="7"/>
  <c r="BC309" i="7"/>
  <c r="AS309" i="7"/>
  <c r="U309" i="7"/>
  <c r="BE308" i="7"/>
  <c r="AQ217" i="7"/>
  <c r="AQ308" i="7"/>
  <c r="U217" i="7"/>
  <c r="U308" i="7"/>
  <c r="M308" i="7"/>
  <c r="I308" i="7"/>
  <c r="G308" i="7"/>
  <c r="AG217" i="7"/>
  <c r="AG307" i="7"/>
  <c r="AE307" i="7"/>
  <c r="M213" i="7"/>
  <c r="M307" i="7"/>
  <c r="BE306" i="7"/>
  <c r="AY306" i="7"/>
  <c r="AU306" i="7"/>
  <c r="AG209" i="7"/>
  <c r="AG306" i="7"/>
  <c r="O306" i="7"/>
  <c r="AK141" i="7"/>
  <c r="AW210" i="7"/>
  <c r="I175" i="7"/>
  <c r="BA320" i="4"/>
  <c r="E320" i="4"/>
  <c r="U322" i="4"/>
  <c r="AG319" i="4"/>
  <c r="AW318" i="4"/>
  <c r="I321" i="4"/>
  <c r="AQ322" i="7"/>
  <c r="BG308" i="7"/>
  <c r="Q318" i="4"/>
  <c r="I318" i="4"/>
  <c r="D315" i="7"/>
  <c r="AY314" i="7"/>
  <c r="AA161" i="7"/>
  <c r="AA319" i="7"/>
  <c r="I319" i="7"/>
  <c r="W320" i="7"/>
  <c r="Q315" i="7"/>
  <c r="I311" i="7"/>
  <c r="AK209" i="7"/>
  <c r="AK306" i="7"/>
  <c r="B308" i="7"/>
  <c r="E320" i="7"/>
  <c r="BG318" i="7"/>
  <c r="AQ311" i="7"/>
  <c r="B310" i="7"/>
  <c r="BC306" i="7"/>
  <c r="F317" i="7"/>
  <c r="AI324" i="7"/>
  <c r="W281" i="7"/>
  <c r="W324" i="7"/>
  <c r="O156" i="7"/>
  <c r="O318" i="7"/>
  <c r="BG176" i="4"/>
  <c r="BG323" i="4"/>
  <c r="AC323" i="4"/>
  <c r="Q323" i="4"/>
  <c r="M323" i="4"/>
  <c r="BG322" i="4"/>
  <c r="AE322" i="4"/>
  <c r="Y322" i="4"/>
  <c r="O322" i="4"/>
  <c r="AY321" i="4"/>
  <c r="AM321" i="4"/>
  <c r="AK320" i="4"/>
  <c r="Y320" i="4"/>
  <c r="AE319" i="4"/>
  <c r="O317" i="4"/>
  <c r="AC316" i="4"/>
  <c r="O316" i="4"/>
  <c r="E317" i="4"/>
  <c r="G315" i="4"/>
  <c r="AQ259" i="4"/>
  <c r="BE317" i="4"/>
  <c r="AQ317" i="4"/>
  <c r="AK253" i="4"/>
  <c r="AK317" i="4"/>
  <c r="AG317" i="4"/>
  <c r="Q152" i="4"/>
  <c r="Q317" i="4"/>
  <c r="AO316" i="4"/>
  <c r="S249" i="4"/>
  <c r="S316" i="4"/>
  <c r="I316" i="4"/>
  <c r="C316" i="4"/>
  <c r="BG315" i="4"/>
  <c r="AS144" i="4"/>
  <c r="AS315" i="4"/>
  <c r="AG144" i="4"/>
  <c r="AG315" i="4"/>
  <c r="AC144" i="4"/>
  <c r="AC315" i="4"/>
  <c r="S245" i="4"/>
  <c r="S315" i="4"/>
  <c r="V322" i="4"/>
  <c r="AF319" i="4"/>
  <c r="D314" i="4"/>
  <c r="R313" i="4"/>
  <c r="AH308" i="4"/>
  <c r="C144" i="4"/>
  <c r="C315" i="4"/>
  <c r="AP242" i="4"/>
  <c r="AQ140" i="4"/>
  <c r="AQ314" i="4"/>
  <c r="AM314" i="4"/>
  <c r="U140" i="4"/>
  <c r="U314" i="4"/>
  <c r="O314" i="4"/>
  <c r="C314" i="4"/>
  <c r="C256" i="7"/>
  <c r="B245" i="7"/>
  <c r="B315" i="7"/>
  <c r="B136" i="7"/>
  <c r="B313" i="7"/>
  <c r="BE277" i="4"/>
  <c r="BE323" i="4"/>
  <c r="AK323" i="4"/>
  <c r="Q160" i="4"/>
  <c r="Q319" i="4"/>
  <c r="AA157" i="4"/>
  <c r="AA318" i="4"/>
  <c r="AO257" i="4"/>
  <c r="AO317" i="4"/>
  <c r="M141" i="4"/>
  <c r="M314" i="4"/>
  <c r="M137" i="4"/>
  <c r="M313" i="4"/>
  <c r="C237" i="4"/>
  <c r="C312" i="4"/>
  <c r="BA310" i="4"/>
  <c r="U308" i="4"/>
  <c r="Z318" i="4"/>
  <c r="H310" i="7"/>
  <c r="B309" i="7"/>
  <c r="AL234" i="7"/>
  <c r="G309" i="7"/>
  <c r="S324" i="7"/>
  <c r="BG164" i="7"/>
  <c r="BG320" i="7"/>
  <c r="AM257" i="7"/>
  <c r="AM318" i="7"/>
  <c r="AE315" i="7"/>
  <c r="AY313" i="7"/>
  <c r="AE128" i="7"/>
  <c r="AE311" i="7"/>
  <c r="AE117" i="7"/>
  <c r="AE308" i="7"/>
  <c r="AA307" i="7"/>
  <c r="AA209" i="7"/>
  <c r="AA306" i="7"/>
  <c r="I153" i="4"/>
  <c r="AU143" i="4"/>
  <c r="G118" i="7"/>
  <c r="N216" i="7"/>
  <c r="BC106" i="7"/>
  <c r="L277" i="7"/>
  <c r="L323" i="7"/>
  <c r="O310" i="7"/>
  <c r="D241" i="7"/>
  <c r="D314" i="7"/>
  <c r="AI119" i="7"/>
  <c r="F324" i="7"/>
  <c r="Y256" i="7"/>
  <c r="BG129" i="7"/>
  <c r="AY212" i="7"/>
  <c r="M107" i="7"/>
  <c r="O265" i="7"/>
  <c r="O320" i="7"/>
  <c r="Y120" i="7"/>
  <c r="Y309" i="7"/>
  <c r="Y176" i="4"/>
  <c r="Y323" i="4"/>
  <c r="I322" i="4"/>
  <c r="W148" i="4"/>
  <c r="W316" i="4"/>
  <c r="H209" i="7"/>
  <c r="H306" i="7"/>
  <c r="I324" i="7"/>
  <c r="G313" i="7"/>
  <c r="G311" i="7"/>
  <c r="AW322" i="4"/>
  <c r="AG321" i="4"/>
  <c r="U319" i="4"/>
  <c r="AE318" i="4"/>
  <c r="BE315" i="4"/>
  <c r="AX325" i="7"/>
  <c r="AP325" i="7"/>
  <c r="AD325" i="7"/>
  <c r="R285" i="7"/>
  <c r="R325" i="7"/>
  <c r="N323" i="7"/>
  <c r="BB320" i="7"/>
  <c r="AL320" i="7"/>
  <c r="AX317" i="7"/>
  <c r="Z317" i="7"/>
  <c r="AP314" i="7"/>
  <c r="N309" i="7"/>
  <c r="AV308" i="7"/>
  <c r="AH308" i="7"/>
  <c r="BD257" i="7"/>
  <c r="BD318" i="7"/>
  <c r="AV309" i="7"/>
  <c r="AD253" i="7"/>
  <c r="AD317" i="7"/>
  <c r="AT313" i="7"/>
  <c r="AV320" i="7"/>
  <c r="AJ313" i="7"/>
  <c r="AF307" i="7"/>
  <c r="BG323" i="7"/>
  <c r="AI323" i="7"/>
  <c r="BG321" i="7"/>
  <c r="AE320" i="7"/>
  <c r="AE319" i="7"/>
  <c r="AI316" i="7"/>
  <c r="AU314" i="7"/>
  <c r="S313" i="7"/>
  <c r="BC311" i="7"/>
  <c r="AA221" i="7"/>
  <c r="AA309" i="7"/>
  <c r="AY307" i="7"/>
  <c r="BF289" i="7"/>
  <c r="BF325" i="7"/>
  <c r="Z319" i="7"/>
  <c r="AT315" i="7"/>
  <c r="N310" i="7"/>
  <c r="AR310" i="7"/>
  <c r="T237" i="7"/>
  <c r="T313" i="7"/>
  <c r="BB314" i="7"/>
  <c r="AX318" i="7"/>
  <c r="AJ321" i="7"/>
  <c r="AL314" i="7"/>
  <c r="AR317" i="7"/>
  <c r="P289" i="7"/>
  <c r="P325" i="7"/>
  <c r="X312" i="7"/>
  <c r="T318" i="7"/>
  <c r="Z241" i="7"/>
  <c r="Z313" i="7"/>
  <c r="AN312" i="7"/>
  <c r="AX307" i="7"/>
  <c r="P313" i="7"/>
  <c r="AL318" i="7"/>
  <c r="AR318" i="7"/>
  <c r="AF316" i="7"/>
  <c r="AB289" i="7"/>
  <c r="AB325" i="7"/>
  <c r="AJ324" i="7"/>
  <c r="V324" i="7"/>
  <c r="AP323" i="7"/>
  <c r="AN323" i="7"/>
  <c r="BB322" i="7"/>
  <c r="AP322" i="7"/>
  <c r="AD164" i="7"/>
  <c r="AD320" i="7"/>
  <c r="V320" i="7"/>
  <c r="AV319" i="7"/>
  <c r="AB318" i="7"/>
  <c r="AN316" i="7"/>
  <c r="P316" i="7"/>
  <c r="Z245" i="7"/>
  <c r="Z315" i="7"/>
  <c r="AR313" i="7"/>
  <c r="AF313" i="7"/>
  <c r="P233" i="7"/>
  <c r="P311" i="7"/>
  <c r="V309" i="7"/>
  <c r="AN308" i="7"/>
  <c r="BD307" i="7"/>
  <c r="AV324" i="7"/>
  <c r="AH180" i="7"/>
  <c r="AH324" i="7"/>
  <c r="T324" i="7"/>
  <c r="AV322" i="7"/>
  <c r="BF321" i="7"/>
  <c r="AF321" i="7"/>
  <c r="N168" i="7"/>
  <c r="N321" i="7"/>
  <c r="AJ261" i="7"/>
  <c r="AJ318" i="7"/>
  <c r="X317" i="7"/>
  <c r="BB316" i="7"/>
  <c r="AZ315" i="7"/>
  <c r="AD314" i="7"/>
  <c r="AZ313" i="7"/>
  <c r="AH312" i="7"/>
  <c r="AT310" i="7"/>
  <c r="Z310" i="7"/>
  <c r="AX309" i="7"/>
  <c r="AR307" i="7"/>
  <c r="X289" i="7"/>
  <c r="X325" i="7"/>
  <c r="AN289" i="7"/>
  <c r="AN325" i="7"/>
  <c r="P321" i="7"/>
  <c r="N314" i="7"/>
  <c r="V237" i="7"/>
  <c r="V312" i="7"/>
  <c r="T311" i="7"/>
  <c r="AP306" i="7"/>
  <c r="AD277" i="7"/>
  <c r="AD322" i="7"/>
  <c r="V321" i="7"/>
  <c r="N261" i="7"/>
  <c r="N318" i="7"/>
  <c r="BF249" i="7"/>
  <c r="BF315" i="7"/>
  <c r="AH229" i="7"/>
  <c r="AH311" i="7"/>
  <c r="AP308" i="7"/>
  <c r="BB209" i="7"/>
  <c r="BB306" i="7"/>
  <c r="BD324" i="7"/>
  <c r="AB323" i="7"/>
  <c r="BD322" i="7"/>
  <c r="P322" i="7"/>
  <c r="T265" i="7"/>
  <c r="T320" i="7"/>
  <c r="T319" i="7"/>
  <c r="AQ141" i="7"/>
  <c r="AQ314" i="7"/>
  <c r="AV316" i="7"/>
  <c r="AB313" i="7"/>
  <c r="P310" i="7"/>
  <c r="AM279" i="7"/>
  <c r="AU247" i="7"/>
  <c r="T322" i="7"/>
  <c r="J326" i="8"/>
  <c r="AP326" i="7"/>
  <c r="Y326" i="7"/>
  <c r="Z323" i="7"/>
  <c r="AH320" i="7"/>
  <c r="BF319" i="7"/>
  <c r="V313" i="7"/>
  <c r="AO326" i="4"/>
  <c r="AH325" i="4"/>
  <c r="AI289" i="4"/>
  <c r="AI325" i="4"/>
  <c r="U325" i="4"/>
  <c r="P325" i="4"/>
  <c r="BD324" i="4"/>
  <c r="AO273" i="4"/>
  <c r="AO321" i="4"/>
  <c r="AK213" i="4"/>
  <c r="AK306" i="4"/>
  <c r="X273" i="4"/>
  <c r="X321" i="4"/>
  <c r="C289" i="7"/>
  <c r="C325" i="7"/>
  <c r="X325" i="4"/>
  <c r="AV324" i="4"/>
  <c r="B324" i="4"/>
  <c r="BE324" i="4"/>
  <c r="AU324" i="4"/>
  <c r="AM324" i="4"/>
  <c r="AE324" i="4"/>
  <c r="S324" i="4"/>
  <c r="I323" i="4"/>
  <c r="E322" i="4"/>
  <c r="E261" i="4"/>
  <c r="E319" i="4"/>
  <c r="AP317" i="4"/>
  <c r="AL253" i="4"/>
  <c r="AL317" i="4"/>
  <c r="W253" i="4"/>
  <c r="W317" i="4"/>
  <c r="AH148" i="4"/>
  <c r="AH316" i="4"/>
  <c r="AL144" i="4"/>
  <c r="AL315" i="4"/>
  <c r="R315" i="4"/>
  <c r="AI315" i="4"/>
  <c r="E315" i="4"/>
  <c r="BA233" i="4"/>
  <c r="BA311" i="4"/>
  <c r="AX229" i="4"/>
  <c r="AX311" i="4"/>
  <c r="AL128" i="4"/>
  <c r="AL311" i="4"/>
  <c r="AE311" i="4"/>
  <c r="W310" i="4"/>
  <c r="W309" i="4"/>
  <c r="AY307" i="4"/>
  <c r="BF109" i="4"/>
  <c r="BF306" i="4"/>
  <c r="AH324" i="4"/>
  <c r="AY176" i="4"/>
  <c r="AY323" i="4"/>
  <c r="AI309" i="4"/>
  <c r="N306" i="4"/>
  <c r="AI306" i="4"/>
  <c r="P319" i="4"/>
  <c r="AF308" i="4"/>
  <c r="BD313" i="4"/>
  <c r="AZ310" i="4"/>
  <c r="C306" i="4"/>
  <c r="BD326" i="4"/>
  <c r="AW189" i="4"/>
  <c r="AW326" i="4"/>
  <c r="AY326" i="4"/>
  <c r="I189" i="4"/>
  <c r="I326" i="4"/>
  <c r="O326" i="4"/>
  <c r="U185" i="7"/>
  <c r="U325" i="7"/>
  <c r="AJ277" i="7"/>
  <c r="AJ322" i="7"/>
  <c r="V326" i="4"/>
  <c r="BA189" i="4"/>
  <c r="BA326" i="4"/>
  <c r="AL326" i="4"/>
  <c r="H326" i="4"/>
  <c r="P164" i="7"/>
  <c r="P320" i="7"/>
  <c r="P117" i="7"/>
  <c r="P308" i="7"/>
  <c r="AO281" i="4"/>
  <c r="AO324" i="4"/>
  <c r="AS317" i="4"/>
  <c r="M144" i="4"/>
  <c r="M315" i="4"/>
  <c r="AZ314" i="4"/>
  <c r="AC314" i="4"/>
  <c r="BC326" i="4"/>
  <c r="AJ326" i="4"/>
  <c r="T326" i="4"/>
  <c r="B326" i="4"/>
  <c r="P323" i="4"/>
  <c r="BB164" i="4"/>
  <c r="BB320" i="4"/>
  <c r="W320" i="4"/>
  <c r="AV161" i="4"/>
  <c r="AV319" i="4"/>
  <c r="BC152" i="4"/>
  <c r="BC317" i="4"/>
  <c r="X257" i="4"/>
  <c r="X317" i="4"/>
  <c r="AJ316" i="4"/>
  <c r="T315" i="4"/>
  <c r="BG140" i="4"/>
  <c r="BG314" i="4"/>
  <c r="AF241" i="4"/>
  <c r="AF314" i="4"/>
  <c r="AJ311" i="4"/>
  <c r="T311" i="4"/>
  <c r="B309" i="4"/>
  <c r="BC307" i="4"/>
  <c r="AM306" i="4"/>
  <c r="AA306" i="4"/>
  <c r="U233" i="7"/>
  <c r="U312" i="7"/>
  <c r="AG229" i="7"/>
  <c r="AG310" i="7"/>
  <c r="Q277" i="4"/>
  <c r="Q322" i="4"/>
  <c r="G318" i="4"/>
  <c r="AW140" i="4"/>
  <c r="AW314" i="4"/>
  <c r="AW136" i="4"/>
  <c r="AW313" i="4"/>
  <c r="AO311" i="4"/>
  <c r="AC308" i="4"/>
  <c r="C189" i="4"/>
  <c r="C326" i="4"/>
  <c r="AJ321" i="4"/>
  <c r="AF320" i="4"/>
  <c r="T319" i="4"/>
  <c r="AV237" i="4"/>
  <c r="AV313" i="4"/>
  <c r="B310" i="4"/>
  <c r="BE309" i="4"/>
  <c r="O217" i="4"/>
  <c r="O307" i="4"/>
  <c r="X277" i="7"/>
  <c r="X322" i="7"/>
  <c r="AZ281" i="4"/>
  <c r="AZ324" i="4"/>
  <c r="J320" i="5"/>
  <c r="J316" i="5"/>
  <c r="J289" i="2"/>
  <c r="J325" i="2"/>
  <c r="K71" i="2"/>
  <c r="J322" i="2"/>
  <c r="K67" i="2"/>
  <c r="K168" i="2" s="1"/>
  <c r="J321" i="2"/>
  <c r="K47" i="2"/>
  <c r="J316" i="2"/>
  <c r="J314" i="5"/>
  <c r="J312" i="5"/>
  <c r="K15" i="8"/>
  <c r="K116" i="8" s="1"/>
  <c r="J308" i="8"/>
  <c r="K11" i="8"/>
  <c r="K113" i="8" s="1"/>
  <c r="J307" i="8"/>
  <c r="J306" i="8"/>
  <c r="K79" i="2"/>
  <c r="J324" i="2"/>
  <c r="AG316" i="4"/>
  <c r="K71" i="8"/>
  <c r="K173" i="8" s="1"/>
  <c r="J322" i="8"/>
  <c r="K67" i="8"/>
  <c r="K169" i="8" s="1"/>
  <c r="J321" i="8"/>
  <c r="J320" i="8"/>
  <c r="N319" i="4"/>
  <c r="AS310" i="4"/>
  <c r="S109" i="4"/>
  <c r="S306" i="4"/>
  <c r="AV323" i="4"/>
  <c r="P173" i="4"/>
  <c r="P322" i="4"/>
  <c r="AB313" i="4"/>
  <c r="AX112" i="4"/>
  <c r="AX307" i="4"/>
  <c r="BB121" i="4"/>
  <c r="BB309" i="4"/>
  <c r="AD216" i="4"/>
  <c r="AZ165" i="4"/>
  <c r="AZ320" i="4"/>
  <c r="AD308" i="4"/>
  <c r="G121" i="4"/>
  <c r="G309" i="4"/>
  <c r="F315" i="4"/>
  <c r="P313" i="4"/>
  <c r="BB323" i="4"/>
  <c r="D318" i="4"/>
  <c r="AD311" i="4"/>
  <c r="AM113" i="4"/>
  <c r="AM307" i="4"/>
  <c r="BD307" i="4"/>
  <c r="AD125" i="4"/>
  <c r="BE137" i="4"/>
  <c r="BE313" i="4"/>
  <c r="AU313" i="4"/>
  <c r="G313" i="4"/>
  <c r="AW133" i="4"/>
  <c r="AW312" i="4"/>
  <c r="AG133" i="4"/>
  <c r="AG312" i="4"/>
  <c r="G312" i="4"/>
  <c r="AW311" i="4"/>
  <c r="Y311" i="4"/>
  <c r="M311" i="4"/>
  <c r="AO310" i="4"/>
  <c r="AK124" i="4"/>
  <c r="AK310" i="4"/>
  <c r="AA310" i="4"/>
  <c r="AY309" i="4"/>
  <c r="AE121" i="4"/>
  <c r="AE309" i="4"/>
  <c r="U120" i="4"/>
  <c r="U309" i="4"/>
  <c r="Q120" i="4"/>
  <c r="Q309" i="4"/>
  <c r="Y116" i="4"/>
  <c r="Y308" i="4"/>
  <c r="BG307" i="4"/>
  <c r="AO113" i="4"/>
  <c r="AO307" i="4"/>
  <c r="AI112" i="4"/>
  <c r="AI307" i="4"/>
  <c r="AA307" i="4"/>
  <c r="I112" i="4"/>
  <c r="I307" i="4"/>
  <c r="AR323" i="4"/>
  <c r="AJ323" i="4"/>
  <c r="AL273" i="4"/>
  <c r="AL322" i="4"/>
  <c r="AF273" i="4"/>
  <c r="AF322" i="4"/>
  <c r="AB322" i="4"/>
  <c r="X322" i="4"/>
  <c r="R322" i="4"/>
  <c r="AX321" i="4"/>
  <c r="AR321" i="4"/>
  <c r="AL321" i="4"/>
  <c r="AF321" i="4"/>
  <c r="D321" i="4"/>
  <c r="AP320" i="4"/>
  <c r="X320" i="4"/>
  <c r="T320" i="4"/>
  <c r="H320" i="4"/>
  <c r="AB319" i="4"/>
  <c r="R319" i="4"/>
  <c r="H319" i="4"/>
  <c r="AJ318" i="4"/>
  <c r="AD318" i="4"/>
  <c r="X318" i="4"/>
  <c r="P318" i="4"/>
  <c r="H257" i="4"/>
  <c r="H318" i="4"/>
  <c r="AH317" i="4"/>
  <c r="V317" i="4"/>
  <c r="H153" i="4"/>
  <c r="H317" i="4"/>
  <c r="F316" i="4"/>
  <c r="AR315" i="4"/>
  <c r="H315" i="4"/>
  <c r="AL140" i="4"/>
  <c r="AL314" i="4"/>
  <c r="BB313" i="4"/>
  <c r="AJ237" i="4"/>
  <c r="AJ313" i="4"/>
  <c r="AH313" i="4"/>
  <c r="Z313" i="4"/>
  <c r="D313" i="4"/>
  <c r="AJ312" i="4"/>
  <c r="X312" i="4"/>
  <c r="BB311" i="4"/>
  <c r="H311" i="4"/>
  <c r="D311" i="4"/>
  <c r="AX310" i="4"/>
  <c r="AT310" i="4"/>
  <c r="AF310" i="4"/>
  <c r="T310" i="4"/>
  <c r="AD309" i="4"/>
  <c r="X309" i="4"/>
  <c r="AL308" i="4"/>
  <c r="T308" i="4"/>
  <c r="P221" i="4"/>
  <c r="P308" i="4"/>
  <c r="AZ307" i="4"/>
  <c r="AR307" i="4"/>
  <c r="Z307" i="4"/>
  <c r="AK313" i="4"/>
  <c r="BB319" i="4"/>
  <c r="AA121" i="4"/>
  <c r="AA309" i="4"/>
  <c r="AH323" i="4"/>
  <c r="AB321" i="4"/>
  <c r="R320" i="4"/>
  <c r="X310" i="4"/>
  <c r="AZ308" i="4"/>
  <c r="T307" i="4"/>
  <c r="BE289" i="7"/>
  <c r="BE325" i="7"/>
  <c r="AU289" i="7"/>
  <c r="AU325" i="7"/>
  <c r="AE289" i="7"/>
  <c r="AE325" i="7"/>
  <c r="O289" i="7"/>
  <c r="O325" i="7"/>
  <c r="AP319" i="4"/>
  <c r="AR313" i="4"/>
  <c r="X313" i="4"/>
  <c r="P306" i="4"/>
  <c r="AM238" i="7"/>
  <c r="AC210" i="7"/>
  <c r="H289" i="7"/>
  <c r="H325" i="7"/>
  <c r="H149" i="7"/>
  <c r="H316" i="7"/>
  <c r="D312" i="7"/>
  <c r="F225" i="7"/>
  <c r="F310" i="7"/>
  <c r="F213" i="7"/>
  <c r="F307" i="7"/>
  <c r="Q281" i="7"/>
  <c r="Q324" i="7"/>
  <c r="G180" i="7"/>
  <c r="G324" i="7"/>
  <c r="BC172" i="7"/>
  <c r="BC322" i="7"/>
  <c r="AY321" i="7"/>
  <c r="AU321" i="7"/>
  <c r="U269" i="7"/>
  <c r="U321" i="7"/>
  <c r="M321" i="7"/>
  <c r="BC265" i="7"/>
  <c r="BC320" i="7"/>
  <c r="AM269" i="7"/>
  <c r="AM320" i="7"/>
  <c r="Q164" i="7"/>
  <c r="Q320" i="7"/>
  <c r="I320" i="7"/>
  <c r="BG265" i="7"/>
  <c r="BG319" i="7"/>
  <c r="AW160" i="7"/>
  <c r="AW319" i="7"/>
  <c r="AU319" i="7"/>
  <c r="AO161" i="7"/>
  <c r="AO319" i="7"/>
  <c r="BC261" i="7"/>
  <c r="BC318" i="7"/>
  <c r="BA157" i="7"/>
  <c r="BA318" i="7"/>
  <c r="AS261" i="7"/>
  <c r="AS318" i="7"/>
  <c r="AE156" i="7"/>
  <c r="AE318" i="7"/>
  <c r="Y261" i="7"/>
  <c r="Y318" i="7"/>
  <c r="C318" i="7"/>
  <c r="AW152" i="7"/>
  <c r="AW317" i="7"/>
  <c r="AA253" i="7"/>
  <c r="AA317" i="7"/>
  <c r="E317" i="7"/>
  <c r="BE149" i="7"/>
  <c r="BE316" i="7"/>
  <c r="BA148" i="7"/>
  <c r="BA316" i="7"/>
  <c r="AU316" i="7"/>
  <c r="AK149" i="7"/>
  <c r="AK316" i="7"/>
  <c r="E316" i="7"/>
  <c r="E315" i="7"/>
  <c r="AA141" i="7"/>
  <c r="AA314" i="7"/>
  <c r="E314" i="7"/>
  <c r="BE241" i="7"/>
  <c r="BE313" i="7"/>
  <c r="AK237" i="7"/>
  <c r="AK313" i="7"/>
  <c r="AE313" i="7"/>
  <c r="E137" i="7"/>
  <c r="E313" i="7"/>
  <c r="C313" i="7"/>
  <c r="Y233" i="7"/>
  <c r="Y312" i="7"/>
  <c r="O312" i="7"/>
  <c r="I312" i="7"/>
  <c r="AU128" i="7"/>
  <c r="AU311" i="7"/>
  <c r="AA311" i="7"/>
  <c r="Y129" i="7"/>
  <c r="Y311" i="7"/>
  <c r="AW310" i="7"/>
  <c r="AE310" i="7"/>
  <c r="Y225" i="7"/>
  <c r="Y310" i="7"/>
  <c r="Q225" i="7"/>
  <c r="Q310" i="7"/>
  <c r="G229" i="7"/>
  <c r="G310" i="7"/>
  <c r="BG309" i="7"/>
  <c r="W309" i="7"/>
  <c r="Q121" i="7"/>
  <c r="Q309" i="7"/>
  <c r="M121" i="7"/>
  <c r="M309" i="7"/>
  <c r="AR220" i="7"/>
  <c r="I118" i="7"/>
  <c r="BA116" i="7"/>
  <c r="BA308" i="7"/>
  <c r="AS116" i="7"/>
  <c r="AS308" i="7"/>
  <c r="B115" i="7"/>
  <c r="AE115" i="7"/>
  <c r="BA213" i="7"/>
  <c r="BA307" i="7"/>
  <c r="S213" i="7"/>
  <c r="S307" i="7"/>
  <c r="G211" i="7"/>
  <c r="Q108" i="7"/>
  <c r="Q306" i="7"/>
  <c r="C209" i="7"/>
  <c r="C306" i="7"/>
  <c r="F321" i="7"/>
  <c r="G265" i="4"/>
  <c r="G319" i="4"/>
  <c r="U148" i="7"/>
  <c r="U316" i="7"/>
  <c r="O321" i="4"/>
  <c r="BA309" i="7"/>
  <c r="AU172" i="7"/>
  <c r="AU322" i="7"/>
  <c r="AM318" i="4"/>
  <c r="G209" i="7"/>
  <c r="G306" i="7"/>
  <c r="BG141" i="7"/>
  <c r="BG314" i="7"/>
  <c r="AA269" i="4"/>
  <c r="AA320" i="4"/>
  <c r="AI318" i="7"/>
  <c r="E312" i="7"/>
  <c r="S245" i="7"/>
  <c r="S315" i="7"/>
  <c r="BG125" i="7"/>
  <c r="BG310" i="7"/>
  <c r="S308" i="7"/>
  <c r="I307" i="7"/>
  <c r="E236" i="7"/>
  <c r="C308" i="7"/>
  <c r="B319" i="7"/>
  <c r="S148" i="7"/>
  <c r="S316" i="7"/>
  <c r="AG269" i="7"/>
  <c r="AG321" i="7"/>
  <c r="H314" i="7"/>
  <c r="O249" i="7"/>
  <c r="O316" i="7"/>
  <c r="AO221" i="7"/>
  <c r="AO308" i="7"/>
  <c r="AC273" i="7"/>
  <c r="AC321" i="7"/>
  <c r="AO318" i="7"/>
  <c r="AS310" i="7"/>
  <c r="AS320" i="7"/>
  <c r="F220" i="7"/>
  <c r="S209" i="7"/>
  <c r="S306" i="7"/>
  <c r="AY322" i="4"/>
  <c r="AK173" i="4"/>
  <c r="AK322" i="4"/>
  <c r="G322" i="4"/>
  <c r="Y321" i="4"/>
  <c r="S165" i="4"/>
  <c r="S320" i="4"/>
  <c r="BC156" i="4"/>
  <c r="BC318" i="4"/>
  <c r="AS157" i="4"/>
  <c r="AS318" i="4"/>
  <c r="E318" i="4"/>
  <c r="BG317" i="4"/>
  <c r="AY317" i="4"/>
  <c r="AM317" i="4"/>
  <c r="AI153" i="4"/>
  <c r="AI317" i="4"/>
  <c r="M317" i="4"/>
  <c r="I317" i="4"/>
  <c r="BC316" i="4"/>
  <c r="U149" i="4"/>
  <c r="U316" i="4"/>
  <c r="AM315" i="4"/>
  <c r="D319" i="4"/>
  <c r="AH307" i="4"/>
  <c r="AY141" i="4"/>
  <c r="AY314" i="4"/>
  <c r="AO314" i="4"/>
  <c r="AA314" i="4"/>
  <c r="W140" i="4"/>
  <c r="W314" i="4"/>
  <c r="S314" i="4"/>
  <c r="E314" i="4"/>
  <c r="H312" i="7"/>
  <c r="S313" i="4"/>
  <c r="S312" i="4"/>
  <c r="AE310" i="4"/>
  <c r="O308" i="4"/>
  <c r="U307" i="4"/>
  <c r="P309" i="4"/>
  <c r="G323" i="7"/>
  <c r="C309" i="7"/>
  <c r="W323" i="7"/>
  <c r="AA320" i="7"/>
  <c r="S318" i="7"/>
  <c r="O315" i="7"/>
  <c r="W313" i="7"/>
  <c r="W311" i="7"/>
  <c r="W308" i="7"/>
  <c r="W307" i="7"/>
  <c r="AO315" i="4"/>
  <c r="H317" i="7"/>
  <c r="H313" i="7"/>
  <c r="B289" i="7"/>
  <c r="B325" i="7"/>
  <c r="B323" i="7"/>
  <c r="B322" i="7"/>
  <c r="B311" i="7"/>
  <c r="L322" i="7"/>
  <c r="G312" i="7"/>
  <c r="AU318" i="4"/>
  <c r="L253" i="7"/>
  <c r="L317" i="7"/>
  <c r="F311" i="7"/>
  <c r="BA266" i="7"/>
  <c r="AC234" i="7"/>
  <c r="Y220" i="7"/>
  <c r="H321" i="7"/>
  <c r="B271" i="7"/>
  <c r="L316" i="7"/>
  <c r="C246" i="7"/>
  <c r="B314" i="7"/>
  <c r="D307" i="7"/>
  <c r="AD280" i="7"/>
  <c r="E323" i="7"/>
  <c r="B176" i="7"/>
  <c r="C311" i="7"/>
  <c r="I209" i="7"/>
  <c r="I306" i="7"/>
  <c r="W323" i="4"/>
  <c r="C323" i="4"/>
  <c r="AE321" i="4"/>
  <c r="AW164" i="4"/>
  <c r="AW320" i="4"/>
  <c r="G314" i="4"/>
  <c r="V289" i="7"/>
  <c r="V325" i="7"/>
  <c r="N324" i="7"/>
  <c r="N320" i="7"/>
  <c r="V249" i="7"/>
  <c r="V316" i="7"/>
  <c r="BB315" i="7"/>
  <c r="N245" i="7"/>
  <c r="N315" i="7"/>
  <c r="AD308" i="7"/>
  <c r="T317" i="7"/>
  <c r="T308" i="7"/>
  <c r="AT318" i="7"/>
  <c r="AP249" i="7"/>
  <c r="AP316" i="7"/>
  <c r="AX312" i="7"/>
  <c r="AD209" i="7"/>
  <c r="AD306" i="7"/>
  <c r="AJ320" i="7"/>
  <c r="T310" i="7"/>
  <c r="AZ306" i="7"/>
  <c r="AU324" i="7"/>
  <c r="BC323" i="7"/>
  <c r="AE323" i="7"/>
  <c r="AM321" i="7"/>
  <c r="BC319" i="7"/>
  <c r="O319" i="7"/>
  <c r="W316" i="7"/>
  <c r="O314" i="7"/>
  <c r="AQ312" i="7"/>
  <c r="AY311" i="7"/>
  <c r="AU308" i="7"/>
  <c r="AQ307" i="7"/>
  <c r="BB289" i="7"/>
  <c r="BB325" i="7"/>
  <c r="V318" i="7"/>
  <c r="AD315" i="7"/>
  <c r="BB308" i="7"/>
  <c r="BB307" i="7"/>
  <c r="AR314" i="7"/>
  <c r="BD320" i="7"/>
  <c r="R308" i="7"/>
  <c r="AZ316" i="7"/>
  <c r="AF323" i="7"/>
  <c r="BB310" i="7"/>
  <c r="AD312" i="7"/>
  <c r="R307" i="7"/>
  <c r="AX320" i="7"/>
  <c r="AP309" i="7"/>
  <c r="AH313" i="7"/>
  <c r="N311" i="7"/>
  <c r="R312" i="7"/>
  <c r="Z320" i="7"/>
  <c r="AL313" i="7"/>
  <c r="AD310" i="7"/>
  <c r="AJ289" i="7"/>
  <c r="AJ325" i="7"/>
  <c r="AH323" i="7"/>
  <c r="V323" i="7"/>
  <c r="BD321" i="7"/>
  <c r="AP321" i="7"/>
  <c r="AD321" i="7"/>
  <c r="AR320" i="7"/>
  <c r="AF319" i="7"/>
  <c r="BF318" i="7"/>
  <c r="AH318" i="7"/>
  <c r="P318" i="7"/>
  <c r="AZ317" i="7"/>
  <c r="AF317" i="7"/>
  <c r="R316" i="7"/>
  <c r="AB315" i="7"/>
  <c r="AZ314" i="7"/>
  <c r="AT314" i="7"/>
  <c r="AV313" i="7"/>
  <c r="AZ311" i="7"/>
  <c r="AR311" i="7"/>
  <c r="AJ311" i="7"/>
  <c r="AD311" i="7"/>
  <c r="AR309" i="7"/>
  <c r="AR308" i="7"/>
  <c r="AN307" i="7"/>
  <c r="AH307" i="7"/>
  <c r="AH306" i="7"/>
  <c r="Z306" i="7"/>
  <c r="AY318" i="4"/>
  <c r="AT324" i="7"/>
  <c r="P324" i="7"/>
  <c r="R323" i="7"/>
  <c r="AV321" i="7"/>
  <c r="P319" i="7"/>
  <c r="AL317" i="7"/>
  <c r="N317" i="7"/>
  <c r="AT316" i="7"/>
  <c r="X315" i="7"/>
  <c r="AP310" i="7"/>
  <c r="R310" i="7"/>
  <c r="AF309" i="7"/>
  <c r="AX308" i="7"/>
  <c r="T209" i="7"/>
  <c r="T306" i="7"/>
  <c r="AP317" i="7"/>
  <c r="AL315" i="7"/>
  <c r="AL309" i="7"/>
  <c r="X309" i="7"/>
  <c r="BF308" i="7"/>
  <c r="N319" i="7"/>
  <c r="Z314" i="7"/>
  <c r="AX313" i="7"/>
  <c r="V311" i="7"/>
  <c r="Z308" i="7"/>
  <c r="AT306" i="7"/>
  <c r="AZ322" i="7"/>
  <c r="AE324" i="7"/>
  <c r="AY312" i="7"/>
  <c r="AV311" i="7"/>
  <c r="AV307" i="7"/>
  <c r="F313" i="7"/>
  <c r="BA324" i="7"/>
  <c r="AS324" i="7"/>
  <c r="AK324" i="7"/>
  <c r="Y324" i="7"/>
  <c r="BE323" i="7"/>
  <c r="AG323" i="7"/>
  <c r="M323" i="7"/>
  <c r="BA322" i="7"/>
  <c r="AO322" i="7"/>
  <c r="Y322" i="7"/>
  <c r="AK321" i="7"/>
  <c r="BE320" i="7"/>
  <c r="AO320" i="7"/>
  <c r="M320" i="7"/>
  <c r="AS319" i="7"/>
  <c r="Y319" i="7"/>
  <c r="AK318" i="7"/>
  <c r="M318" i="7"/>
  <c r="AS317" i="7"/>
  <c r="AC317" i="7"/>
  <c r="Q317" i="7"/>
  <c r="AO316" i="7"/>
  <c r="AO315" i="7"/>
  <c r="AC315" i="7"/>
  <c r="U315" i="7"/>
  <c r="BE314" i="7"/>
  <c r="AO314" i="7"/>
  <c r="AC314" i="7"/>
  <c r="AO313" i="7"/>
  <c r="U313" i="7"/>
  <c r="AK312" i="7"/>
  <c r="BA311" i="7"/>
  <c r="AK311" i="7"/>
  <c r="U311" i="7"/>
  <c r="M311" i="7"/>
  <c r="AK310" i="7"/>
  <c r="AO309" i="7"/>
  <c r="Y308" i="7"/>
  <c r="AS307" i="7"/>
  <c r="AK307" i="7"/>
  <c r="U307" i="7"/>
  <c r="BA306" i="7"/>
  <c r="M306" i="7"/>
  <c r="AM326" i="7"/>
  <c r="AD326" i="7"/>
  <c r="BF326" i="7"/>
  <c r="AB326" i="7"/>
  <c r="F326" i="7"/>
  <c r="V326" i="7"/>
  <c r="AJ326" i="7"/>
  <c r="N322" i="7"/>
  <c r="Z316" i="7"/>
  <c r="AD309" i="7"/>
  <c r="P312" i="7"/>
  <c r="AK289" i="4"/>
  <c r="AK325" i="4"/>
  <c r="AV325" i="4"/>
  <c r="BA289" i="4"/>
  <c r="BA325" i="4"/>
  <c r="AT289" i="4"/>
  <c r="AT325" i="4"/>
  <c r="AG325" i="4"/>
  <c r="BD316" i="4"/>
  <c r="AV307" i="4"/>
  <c r="AR325" i="4"/>
  <c r="AB325" i="4"/>
  <c r="BA289" i="7"/>
  <c r="BA325" i="7"/>
  <c r="AO289" i="7"/>
  <c r="AO325" i="7"/>
  <c r="AG325" i="7"/>
  <c r="G289" i="7"/>
  <c r="G325" i="7"/>
  <c r="AY289" i="7"/>
  <c r="AY325" i="7"/>
  <c r="AQ325" i="7"/>
  <c r="AI289" i="7"/>
  <c r="AI325" i="7"/>
  <c r="AA325" i="7"/>
  <c r="S289" i="7"/>
  <c r="S325" i="7"/>
  <c r="I289" i="7"/>
  <c r="I325" i="7"/>
  <c r="BC325" i="4"/>
  <c r="AD152" i="4"/>
  <c r="AD317" i="4"/>
  <c r="AL324" i="4"/>
  <c r="Z281" i="4"/>
  <c r="Z324" i="4"/>
  <c r="AI324" i="4"/>
  <c r="I324" i="4"/>
  <c r="E281" i="4"/>
  <c r="E324" i="4"/>
  <c r="AT323" i="4"/>
  <c r="AM323" i="4"/>
  <c r="O177" i="4"/>
  <c r="O323" i="4"/>
  <c r="AQ173" i="4"/>
  <c r="AQ322" i="4"/>
  <c r="E269" i="4"/>
  <c r="E321" i="4"/>
  <c r="AH319" i="4"/>
  <c r="AY265" i="4"/>
  <c r="AY319" i="4"/>
  <c r="AA319" i="4"/>
  <c r="AP316" i="4"/>
  <c r="V316" i="4"/>
  <c r="AQ249" i="4"/>
  <c r="AQ316" i="4"/>
  <c r="BF145" i="4"/>
  <c r="BF315" i="4"/>
  <c r="AQ315" i="4"/>
  <c r="I315" i="4"/>
  <c r="V314" i="4"/>
  <c r="N314" i="4"/>
  <c r="N309" i="4"/>
  <c r="AQ117" i="4"/>
  <c r="AQ308" i="4"/>
  <c r="W117" i="4"/>
  <c r="W308" i="4"/>
  <c r="BF307" i="4"/>
  <c r="AE306" i="4"/>
  <c r="AT308" i="4"/>
  <c r="W307" i="4"/>
  <c r="AB221" i="4"/>
  <c r="AB308" i="4"/>
  <c r="Q189" i="4"/>
  <c r="Q326" i="4"/>
  <c r="AI326" i="4"/>
  <c r="BF326" i="4"/>
  <c r="AR309" i="4"/>
  <c r="AC185" i="7"/>
  <c r="AC325" i="7"/>
  <c r="BE189" i="4"/>
  <c r="BE326" i="4"/>
  <c r="AP326" i="4"/>
  <c r="Z326" i="4"/>
  <c r="N326" i="4"/>
  <c r="P309" i="7"/>
  <c r="BD320" i="4"/>
  <c r="AC319" i="4"/>
  <c r="M307" i="4"/>
  <c r="G112" i="4"/>
  <c r="G307" i="4"/>
  <c r="BG326" i="4"/>
  <c r="AN326" i="4"/>
  <c r="X326" i="4"/>
  <c r="F326" i="4"/>
  <c r="AR324" i="4"/>
  <c r="T324" i="4"/>
  <c r="AB323" i="4"/>
  <c r="BF321" i="4"/>
  <c r="O319" i="4"/>
  <c r="T317" i="4"/>
  <c r="P316" i="4"/>
  <c r="P315" i="4"/>
  <c r="BC314" i="4"/>
  <c r="F314" i="4"/>
  <c r="AB312" i="4"/>
  <c r="BG311" i="4"/>
  <c r="X307" i="4"/>
  <c r="B307" i="4"/>
  <c r="AO269" i="7"/>
  <c r="AO321" i="7"/>
  <c r="U156" i="7"/>
  <c r="U318" i="7"/>
  <c r="AO319" i="4"/>
  <c r="AS313" i="4"/>
  <c r="Q312" i="4"/>
  <c r="AM326" i="4"/>
  <c r="Y189" i="4"/>
  <c r="Y326" i="4"/>
  <c r="F317" i="4"/>
  <c r="BC311" i="4"/>
  <c r="W184" i="7"/>
  <c r="W325" i="7"/>
  <c r="J319" i="5"/>
  <c r="J315" i="5"/>
  <c r="J308" i="5"/>
  <c r="K55" i="2"/>
  <c r="J318" i="2"/>
  <c r="K35" i="2"/>
  <c r="J313" i="2"/>
  <c r="K27" i="2"/>
  <c r="J311" i="2"/>
  <c r="J325" i="5"/>
  <c r="K19" i="2"/>
  <c r="J309" i="2"/>
  <c r="K15" i="2"/>
  <c r="J308" i="2"/>
  <c r="BG310" i="4"/>
  <c r="J293" i="7"/>
  <c r="K79" i="8"/>
  <c r="K180" i="8" s="1"/>
  <c r="J324" i="8"/>
  <c r="G189" i="4"/>
  <c r="G326" i="4"/>
  <c r="B318" i="4"/>
  <c r="P310" i="4"/>
  <c r="L221" i="4"/>
  <c r="L309" i="4"/>
  <c r="AF316" i="4"/>
  <c r="L319" i="4"/>
  <c r="AP307" i="4"/>
  <c r="O221" i="4"/>
  <c r="O309" i="4"/>
  <c r="AC132" i="4"/>
  <c r="AC312" i="4"/>
  <c r="L308" i="4"/>
  <c r="AG313" i="4"/>
  <c r="AV309" i="4"/>
  <c r="AN322" i="4"/>
  <c r="E306" i="4"/>
  <c r="F320" i="4"/>
  <c r="AZ315" i="4"/>
  <c r="BA309" i="4"/>
  <c r="BA136" i="4"/>
  <c r="BA313" i="4"/>
  <c r="AY313" i="4"/>
  <c r="AM313" i="4"/>
  <c r="AE137" i="4"/>
  <c r="AE313" i="4"/>
  <c r="AA137" i="4"/>
  <c r="AA313" i="4"/>
  <c r="BA132" i="4"/>
  <c r="BA312" i="4"/>
  <c r="AY132" i="4"/>
  <c r="AY312" i="4"/>
  <c r="AO312" i="4"/>
  <c r="W133" i="4"/>
  <c r="W312" i="4"/>
  <c r="O132" i="4"/>
  <c r="O312" i="4"/>
  <c r="M133" i="4"/>
  <c r="M312" i="4"/>
  <c r="E132" i="4"/>
  <c r="E312" i="4"/>
  <c r="AY311" i="4"/>
  <c r="AM129" i="4"/>
  <c r="AM311" i="4"/>
  <c r="M125" i="4"/>
  <c r="M310" i="4"/>
  <c r="AU120" i="4"/>
  <c r="AU309" i="4"/>
  <c r="T117" i="4"/>
  <c r="S116" i="4"/>
  <c r="S308" i="4"/>
  <c r="AG307" i="4"/>
  <c r="AE113" i="4"/>
  <c r="AE307" i="4"/>
  <c r="BC306" i="4"/>
  <c r="AR280" i="4"/>
  <c r="Z323" i="4"/>
  <c r="R323" i="4"/>
  <c r="D277" i="4"/>
  <c r="D323" i="4"/>
  <c r="AP322" i="4"/>
  <c r="AJ322" i="4"/>
  <c r="D322" i="4"/>
  <c r="AV169" i="4"/>
  <c r="AV321" i="4"/>
  <c r="V321" i="4"/>
  <c r="T321" i="4"/>
  <c r="H321" i="4"/>
  <c r="AR320" i="4"/>
  <c r="AJ320" i="4"/>
  <c r="Z320" i="4"/>
  <c r="B320" i="4"/>
  <c r="AT158" i="4"/>
  <c r="BD318" i="4"/>
  <c r="AZ257" i="4"/>
  <c r="AZ318" i="4"/>
  <c r="V318" i="4"/>
  <c r="F318" i="4"/>
  <c r="BF253" i="4"/>
  <c r="BF317" i="4"/>
  <c r="AT317" i="4"/>
  <c r="AF317" i="4"/>
  <c r="Z253" i="4"/>
  <c r="Z317" i="4"/>
  <c r="N317" i="4"/>
  <c r="B253" i="4"/>
  <c r="B317" i="4"/>
  <c r="BF316" i="4"/>
  <c r="AL316" i="4"/>
  <c r="B316" i="4"/>
  <c r="BD144" i="4"/>
  <c r="BD315" i="4"/>
  <c r="X314" i="4"/>
  <c r="P245" i="4"/>
  <c r="P314" i="4"/>
  <c r="AP313" i="4"/>
  <c r="AN313" i="4"/>
  <c r="AF313" i="4"/>
  <c r="BB237" i="4"/>
  <c r="BB312" i="4"/>
  <c r="AN312" i="4"/>
  <c r="AH312" i="4"/>
  <c r="AD312" i="4"/>
  <c r="R312" i="4"/>
  <c r="H312" i="4"/>
  <c r="AZ311" i="4"/>
  <c r="AV311" i="4"/>
  <c r="AN311" i="4"/>
  <c r="R311" i="4"/>
  <c r="P311" i="4"/>
  <c r="H225" i="4"/>
  <c r="H310" i="4"/>
  <c r="BF309" i="4"/>
  <c r="AX309" i="4"/>
  <c r="AB309" i="4"/>
  <c r="T309" i="4"/>
  <c r="H309" i="4"/>
  <c r="AT307" i="4"/>
  <c r="F307" i="4"/>
  <c r="AV306" i="4"/>
  <c r="AR306" i="4"/>
  <c r="AJ306" i="4"/>
  <c r="AB306" i="4"/>
  <c r="X306" i="4"/>
  <c r="R306" i="4"/>
  <c r="D306" i="4"/>
  <c r="AQ132" i="4"/>
  <c r="AQ312" i="4"/>
  <c r="AS311" i="4"/>
  <c r="AW309" i="4"/>
  <c r="I309" i="4"/>
  <c r="BB322" i="4"/>
  <c r="BC117" i="4"/>
  <c r="BC308" i="4"/>
  <c r="F323" i="4"/>
  <c r="BB316" i="4"/>
  <c r="AD315" i="4"/>
  <c r="H314" i="4"/>
  <c r="AD313" i="4"/>
  <c r="F312" i="4"/>
  <c r="B311" i="4"/>
  <c r="AF309" i="4"/>
  <c r="N307" i="4"/>
  <c r="AZ323" i="4"/>
  <c r="BD321" i="4"/>
  <c r="B321" i="4"/>
  <c r="AX320" i="4"/>
  <c r="AB318" i="4"/>
  <c r="AX315" i="4"/>
  <c r="AP314" i="4"/>
  <c r="AP311" i="4"/>
  <c r="D309" i="4"/>
  <c r="H322" i="7"/>
  <c r="D322" i="7"/>
  <c r="H320" i="7"/>
  <c r="D316" i="7"/>
  <c r="H311" i="7"/>
  <c r="U324" i="7"/>
  <c r="AQ323" i="7"/>
  <c r="AK323" i="7"/>
  <c r="U176" i="7"/>
  <c r="U323" i="7"/>
  <c r="AK322" i="7"/>
  <c r="AI172" i="7"/>
  <c r="AI322" i="7"/>
  <c r="AG322" i="7"/>
  <c r="BE321" i="7"/>
  <c r="BC321" i="7"/>
  <c r="AS321" i="7"/>
  <c r="AQ321" i="7"/>
  <c r="AQ320" i="7"/>
  <c r="S320" i="7"/>
  <c r="G320" i="7"/>
  <c r="BA160" i="7"/>
  <c r="BA319" i="7"/>
  <c r="AK319" i="7"/>
  <c r="BE318" i="7"/>
  <c r="AY318" i="7"/>
  <c r="AU318" i="7"/>
  <c r="AA318" i="7"/>
  <c r="W318" i="7"/>
  <c r="Q318" i="7"/>
  <c r="I318" i="7"/>
  <c r="AO317" i="7"/>
  <c r="W317" i="7"/>
  <c r="S317" i="7"/>
  <c r="G317" i="7"/>
  <c r="C317" i="7"/>
  <c r="AM148" i="7"/>
  <c r="AM316" i="7"/>
  <c r="G148" i="7"/>
  <c r="G316" i="7"/>
  <c r="AW315" i="7"/>
  <c r="AS315" i="7"/>
  <c r="AK145" i="7"/>
  <c r="AK315" i="7"/>
  <c r="AE314" i="7"/>
  <c r="W314" i="7"/>
  <c r="BA313" i="7"/>
  <c r="AQ313" i="7"/>
  <c r="AM313" i="7"/>
  <c r="I313" i="7"/>
  <c r="BE312" i="7"/>
  <c r="BC312" i="7"/>
  <c r="AI312" i="7"/>
  <c r="AC132" i="7"/>
  <c r="AC312" i="7"/>
  <c r="AA312" i="7"/>
  <c r="M312" i="7"/>
  <c r="BE310" i="7"/>
  <c r="AM310" i="7"/>
  <c r="AC310" i="7"/>
  <c r="AA310" i="7"/>
  <c r="W310" i="7"/>
  <c r="S310" i="7"/>
  <c r="E310" i="7"/>
  <c r="AQ309" i="7"/>
  <c r="AK221" i="7"/>
  <c r="AK309" i="7"/>
  <c r="AC309" i="7"/>
  <c r="O309" i="7"/>
  <c r="BC308" i="7"/>
  <c r="AK308" i="7"/>
  <c r="O308" i="7"/>
  <c r="BE112" i="7"/>
  <c r="BE307" i="7"/>
  <c r="BC307" i="7"/>
  <c r="Y213" i="7"/>
  <c r="Y307" i="7"/>
  <c r="G307" i="7"/>
  <c r="C307" i="7"/>
  <c r="AW209" i="7"/>
  <c r="AW306" i="7"/>
  <c r="AS209" i="7"/>
  <c r="AS306" i="7"/>
  <c r="AO306" i="7"/>
  <c r="W306" i="7"/>
  <c r="D180" i="7"/>
  <c r="D324" i="7"/>
  <c r="AS321" i="4"/>
  <c r="AQ321" i="4"/>
  <c r="AE277" i="4"/>
  <c r="AE323" i="4"/>
  <c r="E323" i="4"/>
  <c r="AC318" i="4"/>
  <c r="AM320" i="4"/>
  <c r="AW168" i="4"/>
  <c r="AW321" i="4"/>
  <c r="AC322" i="4"/>
  <c r="AQ318" i="4"/>
  <c r="S318" i="4"/>
  <c r="AU309" i="7"/>
  <c r="AW308" i="7"/>
  <c r="AQ249" i="7"/>
  <c r="AQ315" i="7"/>
  <c r="Q277" i="7"/>
  <c r="Q322" i="7"/>
  <c r="BC289" i="7"/>
  <c r="BC325" i="7"/>
  <c r="AW233" i="7"/>
  <c r="AW311" i="7"/>
  <c r="S309" i="7"/>
  <c r="AU317" i="7"/>
  <c r="I316" i="7"/>
  <c r="L311" i="7"/>
  <c r="E321" i="7"/>
  <c r="G314" i="7"/>
  <c r="E240" i="7"/>
  <c r="D310" i="7"/>
  <c r="U323" i="4"/>
  <c r="AO322" i="4"/>
  <c r="AG322" i="4"/>
  <c r="M322" i="4"/>
  <c r="C322" i="4"/>
  <c r="BA321" i="4"/>
  <c r="W321" i="4"/>
  <c r="G321" i="4"/>
  <c r="AY320" i="4"/>
  <c r="AO320" i="4"/>
  <c r="AC320" i="4"/>
  <c r="M320" i="4"/>
  <c r="AW319" i="4"/>
  <c r="AK319" i="4"/>
  <c r="S319" i="4"/>
  <c r="I319" i="4"/>
  <c r="W318" i="4"/>
  <c r="AK315" i="4"/>
  <c r="C156" i="4"/>
  <c r="C318" i="4"/>
  <c r="AA317" i="4"/>
  <c r="S152" i="4"/>
  <c r="S317" i="4"/>
  <c r="S251" i="4"/>
  <c r="BE149" i="4"/>
  <c r="BE316" i="4"/>
  <c r="AY316" i="4"/>
  <c r="Q316" i="4"/>
  <c r="AU315" i="4"/>
  <c r="Q315" i="4"/>
  <c r="O145" i="4"/>
  <c r="O315" i="4"/>
  <c r="BC124" i="4"/>
  <c r="BC310" i="4"/>
  <c r="BG308" i="4"/>
  <c r="AX323" i="4"/>
  <c r="D320" i="4"/>
  <c r="AX317" i="4"/>
  <c r="AP138" i="4"/>
  <c r="AL309" i="4"/>
  <c r="Y140" i="4"/>
  <c r="Y314" i="4"/>
  <c r="I140" i="4"/>
  <c r="I314" i="4"/>
  <c r="BC312" i="4"/>
  <c r="F261" i="7"/>
  <c r="F318" i="7"/>
  <c r="B317" i="7"/>
  <c r="H144" i="7"/>
  <c r="H315" i="7"/>
  <c r="F233" i="7"/>
  <c r="F312" i="7"/>
  <c r="B127" i="7"/>
  <c r="B307" i="7"/>
  <c r="B209" i="7"/>
  <c r="B306" i="7"/>
  <c r="AS323" i="4"/>
  <c r="AU322" i="4"/>
  <c r="AE140" i="4"/>
  <c r="AE314" i="4"/>
  <c r="BC313" i="4"/>
  <c r="Q137" i="4"/>
  <c r="Q313" i="4"/>
  <c r="BC309" i="4"/>
  <c r="E112" i="4"/>
  <c r="E307" i="4"/>
  <c r="AG306" i="4"/>
  <c r="M306" i="4"/>
  <c r="F309" i="7"/>
  <c r="F209" i="7"/>
  <c r="F306" i="7"/>
  <c r="G173" i="7"/>
  <c r="G322" i="7"/>
  <c r="C319" i="7"/>
  <c r="G318" i="7"/>
  <c r="R242" i="7"/>
  <c r="BB234" i="7"/>
  <c r="AC321" i="4"/>
  <c r="O323" i="7"/>
  <c r="AY160" i="7"/>
  <c r="AY319" i="7"/>
  <c r="O317" i="7"/>
  <c r="AI314" i="7"/>
  <c r="O137" i="7"/>
  <c r="O313" i="7"/>
  <c r="BC310" i="7"/>
  <c r="AM307" i="7"/>
  <c r="AQ209" i="7"/>
  <c r="AQ306" i="7"/>
  <c r="H212" i="7"/>
  <c r="AT210" i="7"/>
  <c r="BG315" i="7"/>
  <c r="BC230" i="7"/>
  <c r="AY226" i="7"/>
  <c r="B324" i="7"/>
  <c r="BC107" i="7"/>
  <c r="E272" i="7"/>
  <c r="B269" i="7"/>
  <c r="B320" i="7"/>
  <c r="AF274" i="7"/>
  <c r="BG233" i="7"/>
  <c r="BG312" i="7"/>
  <c r="AU310" i="7"/>
  <c r="AT313" i="4"/>
  <c r="L289" i="7"/>
  <c r="L325" i="7"/>
  <c r="D321" i="7"/>
  <c r="H319" i="7"/>
  <c r="L307" i="7"/>
  <c r="I317" i="7"/>
  <c r="E307" i="7"/>
  <c r="E306" i="7"/>
  <c r="BA323" i="4"/>
  <c r="BE322" i="4"/>
  <c r="AA321" i="4"/>
  <c r="AU320" i="4"/>
  <c r="BG319" i="4"/>
  <c r="Y316" i="4"/>
  <c r="C313" i="4"/>
  <c r="AS312" i="4"/>
  <c r="AT325" i="7"/>
  <c r="AH325" i="7"/>
  <c r="N325" i="7"/>
  <c r="AR324" i="7"/>
  <c r="BB323" i="7"/>
  <c r="T323" i="7"/>
  <c r="AT322" i="7"/>
  <c r="AL319" i="7"/>
  <c r="AX225" i="7"/>
  <c r="AX310" i="7"/>
  <c r="AH309" i="7"/>
  <c r="AX209" i="7"/>
  <c r="AX306" i="7"/>
  <c r="AV323" i="7"/>
  <c r="BD315" i="7"/>
  <c r="AV209" i="7"/>
  <c r="AV306" i="7"/>
  <c r="AH317" i="7"/>
  <c r="AL322" i="7"/>
  <c r="Z225" i="7"/>
  <c r="Z309" i="7"/>
  <c r="N308" i="7"/>
  <c r="V209" i="7"/>
  <c r="V306" i="7"/>
  <c r="BD277" i="7"/>
  <c r="BD323" i="7"/>
  <c r="AB148" i="7"/>
  <c r="AB316" i="7"/>
  <c r="BD309" i="7"/>
  <c r="AA324" i="7"/>
  <c r="AY323" i="7"/>
  <c r="AA323" i="7"/>
  <c r="AE321" i="7"/>
  <c r="AM319" i="7"/>
  <c r="AQ253" i="7"/>
  <c r="AQ317" i="7"/>
  <c r="BC315" i="7"/>
  <c r="AI313" i="7"/>
  <c r="W312" i="7"/>
  <c r="AM311" i="7"/>
  <c r="AA308" i="7"/>
  <c r="BG209" i="7"/>
  <c r="BG306" i="7"/>
  <c r="R317" i="7"/>
  <c r="AH314" i="7"/>
  <c r="V217" i="7"/>
  <c r="V308" i="7"/>
  <c r="V112" i="7"/>
  <c r="V307" i="7"/>
  <c r="AZ225" i="7"/>
  <c r="AZ309" i="7"/>
  <c r="AJ312" i="7"/>
  <c r="AJ217" i="7"/>
  <c r="AJ307" i="7"/>
  <c r="AJ315" i="7"/>
  <c r="AB307" i="7"/>
  <c r="AL209" i="7"/>
  <c r="AL306" i="7"/>
  <c r="AN257" i="7"/>
  <c r="AN318" i="7"/>
  <c r="Z322" i="7"/>
  <c r="AZ273" i="7"/>
  <c r="AZ321" i="7"/>
  <c r="X319" i="7"/>
  <c r="AV289" i="7"/>
  <c r="AV325" i="7"/>
  <c r="AH316" i="7"/>
  <c r="AN322" i="7"/>
  <c r="AD318" i="7"/>
  <c r="AR209" i="7"/>
  <c r="AR306" i="7"/>
  <c r="AR315" i="7"/>
  <c r="AN317" i="7"/>
  <c r="V225" i="7"/>
  <c r="V310" i="7"/>
  <c r="AP312" i="7"/>
  <c r="P314" i="7"/>
  <c r="AL324" i="7"/>
  <c r="AT320" i="7"/>
  <c r="AR325" i="7"/>
  <c r="AZ324" i="7"/>
  <c r="AJ323" i="7"/>
  <c r="AH322" i="7"/>
  <c r="AX319" i="7"/>
  <c r="BB318" i="7"/>
  <c r="AP318" i="7"/>
  <c r="BB317" i="7"/>
  <c r="AT317" i="7"/>
  <c r="T316" i="7"/>
  <c r="N316" i="7"/>
  <c r="AV315" i="7"/>
  <c r="AN315" i="7"/>
  <c r="X314" i="7"/>
  <c r="T314" i="7"/>
  <c r="BB313" i="7"/>
  <c r="AD313" i="7"/>
  <c r="X313" i="7"/>
  <c r="AT307" i="7"/>
  <c r="P307" i="7"/>
  <c r="AB209" i="7"/>
  <c r="AB306" i="7"/>
  <c r="BF324" i="7"/>
  <c r="Z324" i="7"/>
  <c r="P277" i="7"/>
  <c r="P323" i="7"/>
  <c r="AR321" i="7"/>
  <c r="R321" i="7"/>
  <c r="R320" i="7"/>
  <c r="BD319" i="7"/>
  <c r="AD319" i="7"/>
  <c r="BD253" i="7"/>
  <c r="BD317" i="7"/>
  <c r="AR316" i="7"/>
  <c r="AP315" i="7"/>
  <c r="V315" i="7"/>
  <c r="AN314" i="7"/>
  <c r="BF313" i="7"/>
  <c r="AP313" i="7"/>
  <c r="AZ312" i="7"/>
  <c r="BD311" i="7"/>
  <c r="AL311" i="7"/>
  <c r="AZ310" i="7"/>
  <c r="AN310" i="7"/>
  <c r="AB309" i="7"/>
  <c r="AZ307" i="7"/>
  <c r="AL307" i="7"/>
  <c r="T307" i="7"/>
  <c r="AJ209" i="7"/>
  <c r="AJ306" i="7"/>
  <c r="AX314" i="7"/>
  <c r="AR133" i="7"/>
  <c r="AR312" i="7"/>
  <c r="BB309" i="7"/>
  <c r="AJ221" i="7"/>
  <c r="AJ309" i="7"/>
  <c r="BB324" i="7"/>
  <c r="AT323" i="7"/>
  <c r="AX322" i="7"/>
  <c r="AT321" i="7"/>
  <c r="BB319" i="7"/>
  <c r="AX316" i="7"/>
  <c r="V241" i="7"/>
  <c r="V314" i="7"/>
  <c r="R311" i="7"/>
  <c r="AL225" i="7"/>
  <c r="AL310" i="7"/>
  <c r="R306" i="7"/>
  <c r="Z211" i="7"/>
  <c r="AF324" i="7"/>
  <c r="AR322" i="7"/>
  <c r="AR319" i="7"/>
  <c r="AZ318" i="7"/>
  <c r="AI321" i="7"/>
  <c r="AY316" i="7"/>
  <c r="P315" i="7"/>
  <c r="AV314" i="7"/>
  <c r="T312" i="7"/>
  <c r="AN311" i="7"/>
  <c r="AV310" i="7"/>
  <c r="AM211" i="7"/>
  <c r="X318" i="7"/>
  <c r="AF308" i="7"/>
  <c r="BE326" i="7"/>
  <c r="BG326" i="7"/>
  <c r="AQ326" i="7"/>
  <c r="AA326" i="7"/>
  <c r="AW326" i="7"/>
  <c r="AG326" i="7"/>
  <c r="Q326" i="7"/>
  <c r="R326" i="7"/>
  <c r="AD323" i="7"/>
  <c r="AX321" i="7"/>
  <c r="AN306" i="7"/>
  <c r="BF289" i="4"/>
  <c r="BF325" i="4"/>
  <c r="I325" i="4"/>
  <c r="AZ325" i="4"/>
  <c r="AF325" i="4"/>
  <c r="D289" i="4"/>
  <c r="D325" i="4"/>
  <c r="Q325" i="4"/>
  <c r="F324" i="4"/>
  <c r="Q324" i="4"/>
  <c r="BB325" i="4"/>
  <c r="AM325" i="4"/>
  <c r="AE325" i="4"/>
  <c r="O325" i="4"/>
  <c r="AC325" i="4"/>
  <c r="T325" i="4"/>
  <c r="M324" i="4"/>
  <c r="BA324" i="4"/>
  <c r="AD324" i="4"/>
  <c r="BD306" i="4"/>
  <c r="AS213" i="4"/>
  <c r="AS306" i="4"/>
  <c r="Q306" i="4"/>
  <c r="BA306" i="4"/>
  <c r="AG308" i="4"/>
  <c r="BG325" i="4"/>
  <c r="Q169" i="4"/>
  <c r="Q321" i="4"/>
  <c r="AN325" i="4"/>
  <c r="BC269" i="4"/>
  <c r="BC320" i="4"/>
  <c r="AB324" i="4"/>
  <c r="H281" i="4"/>
  <c r="H324" i="4"/>
  <c r="AA324" i="4"/>
  <c r="W324" i="4"/>
  <c r="O324" i="4"/>
  <c r="AP323" i="4"/>
  <c r="AU323" i="4"/>
  <c r="AM322" i="4"/>
  <c r="W172" i="4"/>
  <c r="W322" i="4"/>
  <c r="N321" i="4"/>
  <c r="N320" i="4"/>
  <c r="AU316" i="4"/>
  <c r="AH140" i="4"/>
  <c r="AH314" i="4"/>
  <c r="AT128" i="4"/>
  <c r="AT311" i="4"/>
  <c r="AQ311" i="4"/>
  <c r="W129" i="4"/>
  <c r="W311" i="4"/>
  <c r="D229" i="4"/>
  <c r="D310" i="4"/>
  <c r="BB307" i="4"/>
  <c r="AQ306" i="4"/>
  <c r="AI320" i="4"/>
  <c r="D317" i="4"/>
  <c r="BB306" i="4"/>
  <c r="AZ326" i="4"/>
  <c r="S326" i="4"/>
  <c r="AC189" i="4"/>
  <c r="AC326" i="4"/>
  <c r="U189" i="4"/>
  <c r="U326" i="4"/>
  <c r="AG189" i="4"/>
  <c r="AG326" i="4"/>
  <c r="AQ326" i="4"/>
  <c r="AS189" i="4"/>
  <c r="AS326" i="4"/>
  <c r="AU326" i="4"/>
  <c r="M185" i="7"/>
  <c r="M325" i="7"/>
  <c r="AZ289" i="7"/>
  <c r="AZ325" i="7"/>
  <c r="AN314" i="4"/>
  <c r="AY125" i="4"/>
  <c r="AY310" i="4"/>
  <c r="AQ307" i="4"/>
  <c r="AT326" i="4"/>
  <c r="AD326" i="4"/>
  <c r="R326" i="4"/>
  <c r="AZ164" i="7"/>
  <c r="AZ320" i="7"/>
  <c r="AN261" i="7"/>
  <c r="AN319" i="7"/>
  <c r="AJ149" i="7"/>
  <c r="AJ316" i="7"/>
  <c r="T249" i="7"/>
  <c r="T315" i="7"/>
  <c r="AF245" i="7"/>
  <c r="AF314" i="7"/>
  <c r="C311" i="4"/>
  <c r="AZ221" i="7"/>
  <c r="AZ308" i="7"/>
  <c r="G324" i="4"/>
  <c r="AK269" i="4"/>
  <c r="AK321" i="4"/>
  <c r="Y160" i="4"/>
  <c r="Y319" i="4"/>
  <c r="AG314" i="4"/>
  <c r="AR326" i="4"/>
  <c r="AB326" i="4"/>
  <c r="L326" i="4"/>
  <c r="AF323" i="4"/>
  <c r="BC273" i="4"/>
  <c r="BC321" i="4"/>
  <c r="AB164" i="4"/>
  <c r="AB320" i="4"/>
  <c r="L269" i="4"/>
  <c r="L320" i="4"/>
  <c r="F319" i="4"/>
  <c r="AJ257" i="4"/>
  <c r="AJ317" i="4"/>
  <c r="AB316" i="4"/>
  <c r="AA144" i="4"/>
  <c r="AA315" i="4"/>
  <c r="L314" i="4"/>
  <c r="AR312" i="4"/>
  <c r="F121" i="4"/>
  <c r="F309" i="4"/>
  <c r="AB307" i="4"/>
  <c r="M249" i="7"/>
  <c r="M316" i="7"/>
  <c r="E189" i="4"/>
  <c r="E326" i="4"/>
  <c r="R321" i="4"/>
  <c r="AF315" i="4"/>
  <c r="AS285" i="7"/>
  <c r="AS325" i="7"/>
  <c r="K63" i="2"/>
  <c r="J320" i="2"/>
  <c r="K59" i="2"/>
  <c r="J319" i="2"/>
  <c r="K43" i="2"/>
  <c r="J315" i="2"/>
  <c r="K23" i="2"/>
  <c r="J310" i="2"/>
  <c r="J289" i="3"/>
  <c r="J325" i="3"/>
  <c r="K75" i="8"/>
  <c r="J323" i="8"/>
  <c r="J323" i="2"/>
  <c r="J213" i="2"/>
  <c r="J307" i="2"/>
  <c r="K7" i="2"/>
  <c r="J306" i="2"/>
  <c r="K19" i="8"/>
  <c r="K120" i="8" s="1"/>
  <c r="J309" i="8"/>
  <c r="BB321" i="4"/>
  <c r="AR310" i="4"/>
  <c r="P312" i="4"/>
  <c r="AC125" i="4"/>
  <c r="AC310" i="4"/>
  <c r="AM310" i="4"/>
  <c r="AJ309" i="4"/>
  <c r="W313" i="4"/>
  <c r="AP308" i="4"/>
  <c r="AQ313" i="4"/>
  <c r="Y237" i="4"/>
  <c r="Y313" i="4"/>
  <c r="O313" i="4"/>
  <c r="AU133" i="4"/>
  <c r="AU312" i="4"/>
  <c r="Y312" i="4"/>
  <c r="AA311" i="4"/>
  <c r="O311" i="4"/>
  <c r="BE310" i="4"/>
  <c r="AW310" i="4"/>
  <c r="U310" i="4"/>
  <c r="G310" i="4"/>
  <c r="C225" i="4"/>
  <c r="C310" i="4"/>
  <c r="AS309" i="4"/>
  <c r="C309" i="4"/>
  <c r="BA116" i="4"/>
  <c r="BA308" i="4"/>
  <c r="AW308" i="4"/>
  <c r="AK117" i="4"/>
  <c r="AK308" i="4"/>
  <c r="I308" i="4"/>
  <c r="E308" i="4"/>
  <c r="AK112" i="4"/>
  <c r="AK307" i="4"/>
  <c r="Y112" i="4"/>
  <c r="Y307" i="4"/>
  <c r="AH322" i="4"/>
  <c r="Z322" i="4"/>
  <c r="N322" i="4"/>
  <c r="AH321" i="4"/>
  <c r="BF164" i="4"/>
  <c r="BF320" i="4"/>
  <c r="AN320" i="4"/>
  <c r="P320" i="4"/>
  <c r="AZ319" i="4"/>
  <c r="V160" i="4"/>
  <c r="V319" i="4"/>
  <c r="AX318" i="4"/>
  <c r="AP318" i="4"/>
  <c r="AH318" i="4"/>
  <c r="N318" i="4"/>
  <c r="AV317" i="4"/>
  <c r="AR317" i="4"/>
  <c r="AX316" i="4"/>
  <c r="AT316" i="4"/>
  <c r="AD316" i="4"/>
  <c r="X316" i="4"/>
  <c r="N148" i="4"/>
  <c r="N316" i="4"/>
  <c r="AP315" i="4"/>
  <c r="Z315" i="4"/>
  <c r="L315" i="4"/>
  <c r="BD314" i="4"/>
  <c r="AV314" i="4"/>
  <c r="AZ313" i="4"/>
  <c r="T313" i="4"/>
  <c r="F313" i="4"/>
  <c r="AX312" i="4"/>
  <c r="AL312" i="4"/>
  <c r="AF312" i="4"/>
  <c r="V237" i="4"/>
  <c r="V312" i="4"/>
  <c r="N233" i="4"/>
  <c r="N312" i="4"/>
  <c r="Z311" i="4"/>
  <c r="N311" i="4"/>
  <c r="AV310" i="4"/>
  <c r="AP310" i="4"/>
  <c r="AN225" i="4"/>
  <c r="AN310" i="4"/>
  <c r="AH225" i="4"/>
  <c r="AH310" i="4"/>
  <c r="AD310" i="4"/>
  <c r="AB310" i="4"/>
  <c r="BD309" i="4"/>
  <c r="AN309" i="4"/>
  <c r="AH309" i="4"/>
  <c r="V309" i="4"/>
  <c r="BF308" i="4"/>
  <c r="Z308" i="4"/>
  <c r="R308" i="4"/>
  <c r="V213" i="4"/>
  <c r="V307" i="4"/>
  <c r="AN306" i="4"/>
  <c r="V209" i="4"/>
  <c r="V306" i="4"/>
  <c r="C152" i="4"/>
  <c r="C317" i="4"/>
  <c r="AO121" i="4"/>
  <c r="AO309" i="4"/>
  <c r="AT319" i="4"/>
  <c r="M308" i="4"/>
  <c r="B323" i="4"/>
  <c r="AD306" i="4"/>
  <c r="AN323" i="4"/>
  <c r="Z319" i="4"/>
  <c r="X315" i="4"/>
  <c r="BF312" i="4"/>
  <c r="X311" i="4"/>
  <c r="BB310" i="4"/>
  <c r="Z309" i="4"/>
  <c r="H176" i="7"/>
  <c r="H323" i="7"/>
  <c r="L320" i="7"/>
  <c r="L257" i="7"/>
  <c r="L318" i="7"/>
  <c r="D257" i="7"/>
  <c r="D317" i="7"/>
  <c r="F249" i="7"/>
  <c r="F316" i="7"/>
  <c r="B233" i="7"/>
  <c r="B312" i="7"/>
  <c r="D209" i="7"/>
  <c r="D306" i="7"/>
  <c r="E289" i="7"/>
  <c r="E325" i="7"/>
  <c r="AY281" i="7"/>
  <c r="AY324" i="7"/>
  <c r="AM324" i="7"/>
  <c r="S177" i="7"/>
  <c r="S323" i="7"/>
  <c r="AS322" i="7"/>
  <c r="W273" i="7"/>
  <c r="W322" i="7"/>
  <c r="E322" i="7"/>
  <c r="O269" i="7"/>
  <c r="O321" i="7"/>
  <c r="BA165" i="7"/>
  <c r="BA320" i="7"/>
  <c r="AY164" i="7"/>
  <c r="AY320" i="7"/>
  <c r="AU265" i="7"/>
  <c r="AU320" i="7"/>
  <c r="U320" i="7"/>
  <c r="C320" i="7"/>
  <c r="AQ161" i="7"/>
  <c r="AQ319" i="7"/>
  <c r="Q161" i="7"/>
  <c r="Q319" i="7"/>
  <c r="AG318" i="7"/>
  <c r="E318" i="7"/>
  <c r="BG253" i="7"/>
  <c r="BG317" i="7"/>
  <c r="BC317" i="7"/>
  <c r="AI152" i="7"/>
  <c r="AI317" i="7"/>
  <c r="AE317" i="7"/>
  <c r="M152" i="7"/>
  <c r="M317" i="7"/>
  <c r="BG249" i="7"/>
  <c r="BG316" i="7"/>
  <c r="AE316" i="7"/>
  <c r="AY315" i="7"/>
  <c r="I144" i="7"/>
  <c r="I315" i="7"/>
  <c r="AM314" i="7"/>
  <c r="AK314" i="7"/>
  <c r="U245" i="7"/>
  <c r="U314" i="7"/>
  <c r="AS136" i="7"/>
  <c r="AS313" i="7"/>
  <c r="AG241" i="7"/>
  <c r="AG313" i="7"/>
  <c r="AC241" i="7"/>
  <c r="AC313" i="7"/>
  <c r="AM233" i="7"/>
  <c r="AM312" i="7"/>
  <c r="AE312" i="7"/>
  <c r="BE129" i="7"/>
  <c r="BE311" i="7"/>
  <c r="AS128" i="7"/>
  <c r="AS311" i="7"/>
  <c r="AC129" i="7"/>
  <c r="AC311" i="7"/>
  <c r="AY229" i="7"/>
  <c r="AY310" i="7"/>
  <c r="AQ124" i="7"/>
  <c r="AQ310" i="7"/>
  <c r="I310" i="7"/>
  <c r="AM121" i="7"/>
  <c r="AM309" i="7"/>
  <c r="AI120" i="7"/>
  <c r="AI309" i="7"/>
  <c r="AY221" i="7"/>
  <c r="AY308" i="7"/>
  <c r="AM308" i="7"/>
  <c r="AI308" i="7"/>
  <c r="E217" i="7"/>
  <c r="E308" i="7"/>
  <c r="AU307" i="7"/>
  <c r="O307" i="7"/>
  <c r="AC209" i="7"/>
  <c r="AC306" i="7"/>
  <c r="U209" i="7"/>
  <c r="U306" i="7"/>
  <c r="C320" i="4"/>
  <c r="BE156" i="4"/>
  <c r="BE318" i="4"/>
  <c r="BE165" i="4"/>
  <c r="BE320" i="4"/>
  <c r="I314" i="7"/>
  <c r="AQ320" i="4"/>
  <c r="U165" i="4"/>
  <c r="U320" i="4"/>
  <c r="H261" i="7"/>
  <c r="H318" i="7"/>
  <c r="AK317" i="7"/>
  <c r="E180" i="7"/>
  <c r="E324" i="7"/>
  <c r="M322" i="7"/>
  <c r="AG221" i="7"/>
  <c r="AG309" i="7"/>
  <c r="Q316" i="7"/>
  <c r="AG253" i="7"/>
  <c r="AG316" i="7"/>
  <c r="AO225" i="7"/>
  <c r="AO310" i="7"/>
  <c r="C148" i="7"/>
  <c r="C316" i="7"/>
  <c r="L209" i="7"/>
  <c r="L306" i="7"/>
  <c r="U153" i="7"/>
  <c r="U317" i="7"/>
  <c r="Q313" i="7"/>
  <c r="M140" i="7"/>
  <c r="M314" i="7"/>
  <c r="AQ318" i="7"/>
  <c r="BC277" i="4"/>
  <c r="BC323" i="4"/>
  <c r="BA322" i="4"/>
  <c r="AI322" i="4"/>
  <c r="AA172" i="4"/>
  <c r="AA322" i="4"/>
  <c r="BE273" i="4"/>
  <c r="BE321" i="4"/>
  <c r="AU273" i="4"/>
  <c r="AU321" i="4"/>
  <c r="M321" i="4"/>
  <c r="Q164" i="4"/>
  <c r="Q320" i="4"/>
  <c r="O320" i="4"/>
  <c r="BC319" i="4"/>
  <c r="BA156" i="4"/>
  <c r="BA318" i="4"/>
  <c r="AG156" i="4"/>
  <c r="AG318" i="4"/>
  <c r="U318" i="4"/>
  <c r="U315" i="4"/>
  <c r="AE317" i="4"/>
  <c r="U317" i="4"/>
  <c r="G317" i="4"/>
  <c r="AK149" i="4"/>
  <c r="AK316" i="4"/>
  <c r="E316" i="4"/>
  <c r="AY315" i="4"/>
  <c r="I311" i="4"/>
  <c r="AU306" i="4"/>
  <c r="BF322" i="4"/>
  <c r="Z316" i="4"/>
  <c r="BB314" i="4"/>
  <c r="V313" i="4"/>
  <c r="AV308" i="4"/>
  <c r="BE314" i="4"/>
  <c r="AU314" i="4"/>
  <c r="AS314" i="4"/>
  <c r="AK314" i="4"/>
  <c r="D318" i="7"/>
  <c r="F314" i="7"/>
  <c r="D313" i="7"/>
  <c r="AO323" i="4"/>
  <c r="BG321" i="4"/>
  <c r="AS319" i="4"/>
  <c r="Q140" i="4"/>
  <c r="Q314" i="4"/>
  <c r="BG312" i="4"/>
  <c r="G311" i="4"/>
  <c r="AA308" i="4"/>
  <c r="AS307" i="4"/>
  <c r="C307" i="4"/>
  <c r="D309" i="7"/>
  <c r="F308" i="7"/>
  <c r="C312" i="7"/>
  <c r="E311" i="7"/>
  <c r="I309" i="7"/>
  <c r="AU257" i="4"/>
  <c r="AU317" i="4"/>
  <c r="AQ324" i="7"/>
  <c r="AA322" i="7"/>
  <c r="S319" i="7"/>
  <c r="AA316" i="7"/>
  <c r="S314" i="7"/>
  <c r="BG311" i="7"/>
  <c r="AY309" i="7"/>
  <c r="AI307" i="7"/>
  <c r="AE306" i="7"/>
  <c r="F322" i="7"/>
  <c r="B321" i="7"/>
  <c r="AS316" i="7"/>
  <c r="AW323" i="4"/>
  <c r="AG323" i="4"/>
  <c r="W319" i="4"/>
  <c r="AO318" i="4"/>
  <c r="Y315" i="4"/>
  <c r="AQ180" i="7"/>
  <c r="S276" i="7"/>
  <c r="AY120" i="7"/>
  <c r="D323" i="7"/>
  <c r="F319" i="7"/>
  <c r="E138" i="7"/>
  <c r="AF256" i="7"/>
  <c r="E309" i="7"/>
  <c r="S323" i="4"/>
  <c r="BC322" i="4"/>
  <c r="G320" i="4"/>
  <c r="AU319" i="4"/>
  <c r="BG318" i="4"/>
  <c r="AK318" i="4"/>
  <c r="BA314" i="4"/>
  <c r="AI312" i="4"/>
  <c r="AL325" i="7"/>
  <c r="Z285" i="7"/>
  <c r="Z325" i="7"/>
  <c r="BF277" i="7"/>
  <c r="BF323" i="7"/>
  <c r="BF273" i="7"/>
  <c r="BF322" i="7"/>
  <c r="BF265" i="7"/>
  <c r="BF320" i="7"/>
  <c r="AB320" i="7"/>
  <c r="AL249" i="7"/>
  <c r="AL316" i="7"/>
  <c r="BB312" i="7"/>
  <c r="AP307" i="7"/>
  <c r="M319" i="4"/>
  <c r="X320" i="7"/>
  <c r="AB233" i="7"/>
  <c r="AB312" i="7"/>
  <c r="AF209" i="7"/>
  <c r="AF306" i="7"/>
  <c r="AT312" i="7"/>
  <c r="AP311" i="7"/>
  <c r="N307" i="7"/>
  <c r="BD314" i="7"/>
  <c r="X308" i="7"/>
  <c r="O324" i="7"/>
  <c r="AU323" i="7"/>
  <c r="AM322" i="7"/>
  <c r="W321" i="7"/>
  <c r="AI319" i="7"/>
  <c r="AM317" i="7"/>
  <c r="AM315" i="7"/>
  <c r="AA313" i="7"/>
  <c r="S312" i="7"/>
  <c r="O311" i="7"/>
  <c r="BG307" i="7"/>
  <c r="AM209" i="7"/>
  <c r="AM306" i="7"/>
  <c r="AH319" i="7"/>
  <c r="AX315" i="7"/>
  <c r="AT311" i="7"/>
  <c r="AC230" i="4"/>
  <c r="AK242" i="4"/>
  <c r="AZ323" i="7"/>
  <c r="AH321" i="7"/>
  <c r="BD312" i="7"/>
  <c r="Z318" i="7"/>
  <c r="AB311" i="7"/>
  <c r="AB308" i="7"/>
  <c r="AX323" i="7"/>
  <c r="AF325" i="7"/>
  <c r="Z307" i="7"/>
  <c r="BB311" i="7"/>
  <c r="X316" i="7"/>
  <c r="BD308" i="7"/>
  <c r="AF311" i="7"/>
  <c r="AL323" i="7"/>
  <c r="AT319" i="7"/>
  <c r="AL312" i="7"/>
  <c r="AB317" i="7"/>
  <c r="R309" i="7"/>
  <c r="AL308" i="7"/>
  <c r="N209" i="7"/>
  <c r="N306" i="7"/>
  <c r="AD324" i="7"/>
  <c r="AT309" i="7"/>
  <c r="V322" i="7"/>
  <c r="T325" i="7"/>
  <c r="AP324" i="7"/>
  <c r="AR323" i="7"/>
  <c r="X323" i="7"/>
  <c r="AF322" i="7"/>
  <c r="R322" i="7"/>
  <c r="BB321" i="7"/>
  <c r="AL321" i="7"/>
  <c r="AB321" i="7"/>
  <c r="X321" i="7"/>
  <c r="AP320" i="7"/>
  <c r="R319" i="7"/>
  <c r="AV318" i="7"/>
  <c r="R318" i="7"/>
  <c r="V317" i="7"/>
  <c r="P317" i="7"/>
  <c r="AF315" i="7"/>
  <c r="AB314" i="7"/>
  <c r="AF312" i="7"/>
  <c r="N312" i="7"/>
  <c r="Z311" i="7"/>
  <c r="X307" i="7"/>
  <c r="P209" i="7"/>
  <c r="P306" i="7"/>
  <c r="AX324" i="7"/>
  <c r="AN324" i="7"/>
  <c r="AN321" i="7"/>
  <c r="AB319" i="7"/>
  <c r="AH315" i="7"/>
  <c r="R315" i="7"/>
  <c r="AJ314" i="7"/>
  <c r="BD313" i="7"/>
  <c r="AN313" i="7"/>
  <c r="AV312" i="7"/>
  <c r="X311" i="7"/>
  <c r="AJ310" i="7"/>
  <c r="AN309" i="7"/>
  <c r="AT308" i="7"/>
  <c r="AD307" i="7"/>
  <c r="X209" i="7"/>
  <c r="X306" i="7"/>
  <c r="AB322" i="7"/>
  <c r="N313" i="7"/>
  <c r="R313" i="7"/>
  <c r="AF310" i="7"/>
  <c r="Z321" i="7"/>
  <c r="AP319" i="7"/>
  <c r="R314" i="7"/>
  <c r="Z312" i="7"/>
  <c r="AX311" i="7"/>
  <c r="AH310" i="7"/>
  <c r="X324" i="7"/>
  <c r="AN320" i="7"/>
  <c r="AJ319" i="7"/>
  <c r="AJ317" i="7"/>
  <c r="AQ316" i="7"/>
  <c r="AE309" i="7"/>
  <c r="BD316" i="7"/>
  <c r="X310" i="7"/>
  <c r="T309" i="7"/>
  <c r="AJ308" i="7"/>
  <c r="BE324" i="7"/>
  <c r="AW324" i="7"/>
  <c r="AO324" i="7"/>
  <c r="AG324" i="7"/>
  <c r="M324" i="7"/>
  <c r="BA323" i="7"/>
  <c r="Q323" i="7"/>
  <c r="BE322" i="7"/>
  <c r="AW322" i="7"/>
  <c r="AC322" i="7"/>
  <c r="Y321" i="7"/>
  <c r="AW320" i="7"/>
  <c r="AG320" i="7"/>
  <c r="AG319" i="7"/>
  <c r="M319" i="7"/>
  <c r="AC318" i="7"/>
  <c r="BE317" i="7"/>
  <c r="AG317" i="7"/>
  <c r="Y317" i="7"/>
  <c r="Y316" i="7"/>
  <c r="BA315" i="7"/>
  <c r="AG315" i="7"/>
  <c r="Y315" i="7"/>
  <c r="BA314" i="7"/>
  <c r="AG314" i="7"/>
  <c r="AW313" i="7"/>
  <c r="Y313" i="7"/>
  <c r="M313" i="7"/>
  <c r="AW312" i="7"/>
  <c r="AG312" i="7"/>
  <c r="AO311" i="7"/>
  <c r="AG311" i="7"/>
  <c r="Q311" i="7"/>
  <c r="BA310" i="7"/>
  <c r="M310" i="7"/>
  <c r="AW309" i="7"/>
  <c r="AG308" i="7"/>
  <c r="Q308" i="7"/>
  <c r="AW307" i="7"/>
  <c r="AO307" i="7"/>
  <c r="AC307" i="7"/>
  <c r="Q307" i="7"/>
  <c r="Y209" i="7"/>
  <c r="Y306" i="7"/>
  <c r="AU326" i="7"/>
  <c r="AE326" i="7"/>
  <c r="O326" i="7"/>
  <c r="AK326" i="7"/>
  <c r="U326" i="7"/>
  <c r="E326" i="7"/>
  <c r="N326" i="7"/>
  <c r="BB326" i="7"/>
  <c r="T326" i="7"/>
  <c r="P326" i="7"/>
  <c r="I326" i="7"/>
  <c r="BA326" i="7"/>
  <c r="D326" i="7"/>
  <c r="BD326" i="7"/>
  <c r="AV326" i="7"/>
  <c r="AN326" i="7"/>
  <c r="X326" i="7"/>
  <c r="B326" i="7"/>
  <c r="J326" i="2"/>
  <c r="AX326" i="7"/>
  <c r="R324" i="7"/>
  <c r="V319" i="7"/>
  <c r="BF316" i="7"/>
  <c r="BF306" i="7"/>
  <c r="AF318" i="7"/>
  <c r="F323" i="7"/>
  <c r="A311" i="2"/>
  <c r="A311" i="5"/>
  <c r="A311" i="6"/>
  <c r="AX232" i="4"/>
  <c r="AZ120" i="4"/>
  <c r="AT117" i="4"/>
  <c r="BD280" i="4"/>
  <c r="L162" i="4"/>
  <c r="B256" i="4"/>
  <c r="AF149" i="4"/>
  <c r="D148" i="4"/>
  <c r="AN242" i="4"/>
  <c r="AH132" i="4"/>
  <c r="AB122" i="4"/>
  <c r="AH110" i="4"/>
  <c r="AV108" i="4"/>
  <c r="O174" i="7"/>
  <c r="AE262" i="7"/>
  <c r="AQ147" i="7"/>
  <c r="BE145" i="7"/>
  <c r="AG242" i="7"/>
  <c r="W236" i="7"/>
  <c r="AI232" i="7"/>
  <c r="M132" i="7"/>
  <c r="U121" i="7"/>
  <c r="AC224" i="7"/>
  <c r="O216" i="7"/>
  <c r="Y111" i="7"/>
  <c r="Z248" i="4"/>
  <c r="I146" i="4"/>
  <c r="AJ145" i="4"/>
  <c r="P246" i="4"/>
  <c r="D218" i="4"/>
  <c r="X112" i="4"/>
  <c r="BF166" i="4"/>
  <c r="C262" i="7"/>
  <c r="B153" i="7"/>
  <c r="F239" i="7"/>
  <c r="B217" i="7"/>
  <c r="AX278" i="7"/>
  <c r="T278" i="7"/>
  <c r="AP280" i="7"/>
  <c r="AL274" i="7"/>
  <c r="P262" i="7"/>
  <c r="N258" i="7"/>
  <c r="AL260" i="7"/>
  <c r="I142" i="7"/>
  <c r="D142" i="7"/>
  <c r="L127" i="7"/>
  <c r="G121" i="7"/>
  <c r="I251" i="4"/>
  <c r="O277" i="7"/>
  <c r="AE245" i="7"/>
  <c r="AY136" i="7"/>
  <c r="Z220" i="7"/>
  <c r="AM125" i="4"/>
  <c r="E123" i="4"/>
  <c r="BC120" i="7"/>
  <c r="O172" i="7"/>
  <c r="AK131" i="7"/>
  <c r="U115" i="7"/>
  <c r="S135" i="7"/>
  <c r="AU145" i="7"/>
  <c r="AY254" i="7"/>
  <c r="AS230" i="7"/>
  <c r="F180" i="7"/>
  <c r="AC212" i="7"/>
  <c r="Y280" i="7"/>
  <c r="AG282" i="7"/>
  <c r="AG174" i="7"/>
  <c r="AY276" i="7"/>
  <c r="BC266" i="7"/>
  <c r="Q138" i="7"/>
  <c r="AW236" i="7"/>
  <c r="AI228" i="7"/>
  <c r="Q218" i="7"/>
  <c r="I178" i="7"/>
  <c r="D174" i="7"/>
  <c r="C131" i="7"/>
  <c r="H256" i="7"/>
  <c r="AE154" i="7"/>
  <c r="AG235" i="7"/>
  <c r="AU125" i="7"/>
  <c r="BF275" i="4"/>
  <c r="AY280" i="7"/>
  <c r="AO282" i="7"/>
  <c r="BG276" i="7"/>
  <c r="AO175" i="7"/>
  <c r="AE175" i="7"/>
  <c r="AS167" i="7"/>
  <c r="AQ260" i="7"/>
  <c r="BG157" i="7"/>
  <c r="Y258" i="7"/>
  <c r="AK260" i="7"/>
  <c r="W260" i="7"/>
  <c r="W153" i="7"/>
  <c r="BA256" i="7"/>
  <c r="AG149" i="7"/>
  <c r="M150" i="7"/>
  <c r="BA246" i="7"/>
  <c r="U143" i="7"/>
  <c r="AQ136" i="7"/>
  <c r="AC135" i="7"/>
  <c r="BC132" i="7"/>
  <c r="AA232" i="7"/>
  <c r="AM127" i="7"/>
  <c r="BE125" i="7"/>
  <c r="AC125" i="7"/>
  <c r="AQ224" i="7"/>
  <c r="U228" i="7"/>
  <c r="AU121" i="7"/>
  <c r="W222" i="7"/>
  <c r="O122" i="7"/>
  <c r="O220" i="7"/>
  <c r="AO117" i="7"/>
  <c r="S222" i="7"/>
  <c r="AM214" i="7"/>
  <c r="BG212" i="7"/>
  <c r="M111" i="7"/>
  <c r="AS109" i="7"/>
  <c r="AU108" i="7"/>
  <c r="AG107" i="7"/>
  <c r="S107" i="7"/>
  <c r="Y210" i="7"/>
  <c r="I170" i="7"/>
  <c r="H273" i="7"/>
  <c r="E168" i="7"/>
  <c r="C266" i="7"/>
  <c r="D162" i="7"/>
  <c r="F160" i="7"/>
  <c r="C248" i="7"/>
  <c r="G246" i="7"/>
  <c r="B241" i="7"/>
  <c r="L130" i="7"/>
  <c r="F122" i="7"/>
  <c r="D213" i="7"/>
  <c r="AZ286" i="7"/>
  <c r="AT280" i="7"/>
  <c r="AB278" i="7"/>
  <c r="N278" i="7"/>
  <c r="E277" i="7"/>
  <c r="H270" i="7"/>
  <c r="AZ268" i="7"/>
  <c r="F167" i="7"/>
  <c r="AX258" i="7"/>
  <c r="AH258" i="7"/>
  <c r="C150" i="7"/>
  <c r="V246" i="7"/>
  <c r="D246" i="7"/>
  <c r="G247" i="7"/>
  <c r="N246" i="7"/>
  <c r="X240" i="7"/>
  <c r="AM181" i="4"/>
  <c r="BA249" i="4"/>
  <c r="BD269" i="4"/>
  <c r="N174" i="4"/>
  <c r="F165" i="4"/>
  <c r="AR129" i="4"/>
  <c r="AG284" i="7"/>
  <c r="AB254" i="4"/>
  <c r="AF246" i="4"/>
  <c r="H119" i="4"/>
  <c r="AB150" i="4"/>
  <c r="BB269" i="4"/>
  <c r="AD224" i="4"/>
  <c r="AR124" i="4"/>
  <c r="AT264" i="4"/>
  <c r="AT250" i="4"/>
  <c r="AR162" i="4"/>
  <c r="D159" i="4"/>
  <c r="AJ225" i="4"/>
  <c r="AZ222" i="4"/>
  <c r="AN263" i="4"/>
  <c r="BF149" i="4"/>
  <c r="AP117" i="4"/>
  <c r="T119" i="4"/>
  <c r="BD169" i="4"/>
  <c r="F169" i="4"/>
  <c r="T166" i="4"/>
  <c r="H134" i="4"/>
  <c r="R130" i="4"/>
  <c r="AP114" i="4"/>
  <c r="AH151" i="4"/>
  <c r="L125" i="4"/>
  <c r="AP119" i="4"/>
  <c r="B176" i="4"/>
  <c r="AR155" i="4"/>
  <c r="BB232" i="4"/>
  <c r="T223" i="4"/>
  <c r="T217" i="4"/>
  <c r="AD109" i="4"/>
  <c r="AX272" i="4"/>
  <c r="R260" i="4"/>
  <c r="BD158" i="4"/>
  <c r="N255" i="4"/>
  <c r="AH153" i="4"/>
  <c r="BB149" i="4"/>
  <c r="AR241" i="4"/>
  <c r="BB134" i="4"/>
  <c r="AJ121" i="4"/>
  <c r="AH224" i="4"/>
  <c r="B115" i="4"/>
  <c r="AD111" i="4"/>
  <c r="P213" i="4"/>
  <c r="AS158" i="7"/>
  <c r="W252" i="7"/>
  <c r="Q147" i="7"/>
  <c r="AY146" i="7"/>
  <c r="Q142" i="7"/>
  <c r="AG224" i="7"/>
  <c r="AY210" i="7"/>
  <c r="L164" i="7"/>
  <c r="H263" i="7"/>
  <c r="E151" i="7"/>
  <c r="E125" i="7"/>
  <c r="AM181" i="7"/>
  <c r="H177" i="7"/>
  <c r="Q275" i="7"/>
  <c r="G279" i="7"/>
  <c r="BB270" i="7"/>
  <c r="I269" i="7"/>
  <c r="C269" i="7"/>
  <c r="AZ264" i="7"/>
  <c r="BC267" i="7"/>
  <c r="AU261" i="7"/>
  <c r="G259" i="7"/>
  <c r="L258" i="7"/>
  <c r="AG156" i="7"/>
  <c r="BB256" i="7"/>
  <c r="AZ256" i="7"/>
  <c r="AT256" i="7"/>
  <c r="M255" i="7"/>
  <c r="AR252" i="7"/>
  <c r="Q251" i="7"/>
  <c r="AU253" i="7"/>
  <c r="AE148" i="7"/>
  <c r="E148" i="7"/>
  <c r="AY245" i="7"/>
  <c r="E144" i="7"/>
  <c r="BE243" i="7"/>
  <c r="BA143" i="7"/>
  <c r="AY247" i="7"/>
  <c r="AK243" i="7"/>
  <c r="AV244" i="7"/>
  <c r="L139" i="7"/>
  <c r="AE139" i="7"/>
  <c r="I138" i="7"/>
  <c r="R238" i="7"/>
  <c r="F242" i="7"/>
  <c r="AE136" i="7"/>
  <c r="AT240" i="7"/>
  <c r="AR236" i="7"/>
  <c r="E134" i="7"/>
  <c r="O237" i="7"/>
  <c r="I237" i="7"/>
  <c r="AX236" i="7"/>
  <c r="AF236" i="7"/>
  <c r="AA235" i="7"/>
  <c r="H129" i="7"/>
  <c r="AI229" i="7"/>
  <c r="AA129" i="7"/>
  <c r="BD228" i="7"/>
  <c r="AT232" i="7"/>
  <c r="X228" i="7"/>
  <c r="AW227" i="7"/>
  <c r="G127" i="7"/>
  <c r="AE124" i="7"/>
  <c r="N224" i="7"/>
  <c r="D124" i="7"/>
  <c r="AL218" i="7"/>
  <c r="AM217" i="7"/>
  <c r="AI117" i="7"/>
  <c r="AO115" i="7"/>
  <c r="AI215" i="7"/>
  <c r="AT212" i="7"/>
  <c r="Q111" i="7"/>
  <c r="AL210" i="7"/>
  <c r="D107" i="7"/>
  <c r="B107" i="7"/>
  <c r="U106" i="7"/>
  <c r="T210" i="7"/>
  <c r="L210" i="7"/>
  <c r="BG145" i="7"/>
  <c r="W242" i="7"/>
  <c r="AG240" i="7"/>
  <c r="O255" i="7"/>
  <c r="AV262" i="4"/>
  <c r="AB157" i="4"/>
  <c r="O273" i="4"/>
  <c r="AI257" i="7"/>
  <c r="S217" i="7"/>
  <c r="C217" i="7"/>
  <c r="B160" i="7"/>
  <c r="N276" i="7"/>
  <c r="AD226" i="7"/>
  <c r="H245" i="7"/>
  <c r="E161" i="7"/>
  <c r="G230" i="7"/>
  <c r="I224" i="7"/>
  <c r="Q237" i="7"/>
  <c r="I258" i="7"/>
  <c r="L219" i="7"/>
  <c r="Q279" i="7"/>
  <c r="T214" i="7"/>
  <c r="AS279" i="4"/>
  <c r="AY173" i="4"/>
  <c r="G273" i="4"/>
  <c r="Y273" i="4"/>
  <c r="BE267" i="4"/>
  <c r="BF256" i="4"/>
  <c r="V108" i="7"/>
  <c r="C271" i="4"/>
  <c r="BC237" i="4"/>
  <c r="BC221" i="4"/>
  <c r="U221" i="4"/>
  <c r="M209" i="4"/>
  <c r="E224" i="7"/>
  <c r="L123" i="7"/>
  <c r="D227" i="7"/>
  <c r="I226" i="7"/>
  <c r="F116" i="7"/>
  <c r="C212" i="7"/>
  <c r="D211" i="7"/>
  <c r="F159" i="7"/>
  <c r="L252" i="7"/>
  <c r="AO245" i="4"/>
  <c r="H253" i="7"/>
  <c r="Q175" i="7"/>
  <c r="F172" i="7"/>
  <c r="C278" i="7"/>
  <c r="H237" i="7"/>
  <c r="O184" i="7"/>
  <c r="AQ268" i="7"/>
  <c r="BA262" i="7"/>
  <c r="Q258" i="7"/>
  <c r="BE250" i="7"/>
  <c r="AC254" i="7"/>
  <c r="O246" i="7"/>
  <c r="AZ158" i="7"/>
  <c r="E166" i="4"/>
  <c r="H106" i="7"/>
  <c r="B169" i="7"/>
  <c r="AW282" i="7"/>
  <c r="Y252" i="7"/>
  <c r="F128" i="7"/>
  <c r="BA127" i="4"/>
  <c r="BH275" i="7"/>
  <c r="AY270" i="4"/>
  <c r="Y216" i="4"/>
  <c r="T244" i="7"/>
  <c r="H137" i="7"/>
  <c r="BF236" i="7"/>
  <c r="N236" i="7"/>
  <c r="BH234" i="7"/>
  <c r="Z232" i="7"/>
  <c r="E130" i="7"/>
  <c r="AB230" i="7"/>
  <c r="D129" i="7"/>
  <c r="C233" i="7"/>
  <c r="E126" i="7"/>
  <c r="AT123" i="7"/>
  <c r="BH222" i="7"/>
  <c r="AF121" i="7"/>
  <c r="L222" i="7"/>
  <c r="E221" i="7"/>
  <c r="P120" i="7"/>
  <c r="AV222" i="7"/>
  <c r="AR117" i="7"/>
  <c r="AD117" i="7"/>
  <c r="L116" i="7"/>
  <c r="BF113" i="7"/>
  <c r="AN111" i="7"/>
  <c r="AF210" i="7"/>
  <c r="BC279" i="4"/>
  <c r="C176" i="4"/>
  <c r="BC172" i="4"/>
  <c r="AE168" i="4"/>
  <c r="AU267" i="4"/>
  <c r="AG267" i="4"/>
  <c r="G165" i="4"/>
  <c r="AI163" i="4"/>
  <c r="AU160" i="4"/>
  <c r="AA263" i="4"/>
  <c r="BG261" i="4"/>
  <c r="AK257" i="4"/>
  <c r="G140" i="4"/>
  <c r="AI133" i="4"/>
  <c r="BE235" i="4"/>
  <c r="X187" i="7"/>
  <c r="AV166" i="7"/>
  <c r="AB269" i="7"/>
  <c r="X263" i="7"/>
  <c r="BD255" i="7"/>
  <c r="AR255" i="7"/>
  <c r="AV255" i="7"/>
  <c r="BF142" i="7"/>
  <c r="AV243" i="7"/>
  <c r="N139" i="7"/>
  <c r="AC177" i="4"/>
  <c r="BC173" i="4"/>
  <c r="AK171" i="4"/>
  <c r="I272" i="4"/>
  <c r="Y169" i="4"/>
  <c r="Q268" i="4"/>
  <c r="BE163" i="4"/>
  <c r="AW264" i="4"/>
  <c r="AS260" i="4"/>
  <c r="AE157" i="4"/>
  <c r="C155" i="4"/>
  <c r="AA151" i="4"/>
  <c r="AE150" i="4"/>
  <c r="Q250" i="4"/>
  <c r="Y252" i="4"/>
  <c r="E246" i="4"/>
  <c r="BE144" i="4"/>
  <c r="BA244" i="4"/>
  <c r="BE140" i="4"/>
  <c r="O236" i="4"/>
  <c r="AS133" i="4"/>
  <c r="AS228" i="4"/>
  <c r="U228" i="4"/>
  <c r="M228" i="4"/>
  <c r="Q122" i="4"/>
  <c r="O117" i="4"/>
  <c r="S115" i="4"/>
  <c r="AE214" i="4"/>
  <c r="G212" i="4"/>
  <c r="AM210" i="4"/>
  <c r="AB235" i="7"/>
  <c r="N120" i="7"/>
  <c r="AH116" i="7"/>
  <c r="BE173" i="4"/>
  <c r="BC266" i="4"/>
  <c r="AQ262" i="4"/>
  <c r="AU152" i="4"/>
  <c r="AA254" i="4"/>
  <c r="AA240" i="4"/>
  <c r="S135" i="4"/>
  <c r="U151" i="4"/>
  <c r="BE145" i="4"/>
  <c r="AW242" i="4"/>
  <c r="AO224" i="4"/>
  <c r="AV176" i="7"/>
  <c r="BD145" i="7"/>
  <c r="S260" i="4"/>
  <c r="AB174" i="7"/>
  <c r="X255" i="7"/>
  <c r="T247" i="7"/>
  <c r="AN134" i="7"/>
  <c r="BF132" i="7"/>
  <c r="AR227" i="7"/>
  <c r="P122" i="7"/>
  <c r="N116" i="7"/>
  <c r="AB219" i="7"/>
  <c r="T106" i="7"/>
  <c r="AV164" i="7"/>
  <c r="AJ241" i="7"/>
  <c r="BD221" i="7"/>
  <c r="AF112" i="7"/>
  <c r="AA180" i="7"/>
  <c r="AY277" i="7"/>
  <c r="AI281" i="7"/>
  <c r="AA277" i="7"/>
  <c r="AE168" i="7"/>
  <c r="AE164" i="7"/>
  <c r="AM161" i="7"/>
  <c r="AE261" i="7"/>
  <c r="AI149" i="7"/>
  <c r="BC249" i="7"/>
  <c r="AU141" i="7"/>
  <c r="S137" i="7"/>
  <c r="W233" i="7"/>
  <c r="BC129" i="7"/>
  <c r="AA217" i="7"/>
  <c r="AY112" i="7"/>
  <c r="AQ279" i="4"/>
  <c r="C250" i="4"/>
  <c r="AS168" i="4"/>
  <c r="AY145" i="4"/>
  <c r="AW232" i="4"/>
  <c r="M276" i="4"/>
  <c r="AW276" i="4"/>
  <c r="C276" i="4"/>
  <c r="G268" i="4"/>
  <c r="AU165" i="4"/>
  <c r="Y164" i="4"/>
  <c r="Q260" i="4"/>
  <c r="BC238" i="4"/>
  <c r="E242" i="4"/>
  <c r="BC226" i="4"/>
  <c r="G124" i="4"/>
  <c r="Z160" i="7"/>
  <c r="AT249" i="7"/>
  <c r="AH140" i="7"/>
  <c r="S218" i="4"/>
  <c r="AK216" i="4"/>
  <c r="AC216" i="4"/>
  <c r="BA268" i="4"/>
  <c r="AG266" i="4"/>
  <c r="G280" i="4"/>
  <c r="M165" i="4"/>
  <c r="AS262" i="4"/>
  <c r="AG173" i="4"/>
  <c r="BE167" i="4"/>
  <c r="AC176" i="4"/>
  <c r="AC159" i="4"/>
  <c r="AW258" i="4"/>
  <c r="BA155" i="4"/>
  <c r="AG260" i="4"/>
  <c r="M256" i="4"/>
  <c r="AS153" i="4"/>
  <c r="AK256" i="4"/>
  <c r="Q252" i="4"/>
  <c r="AC250" i="4"/>
  <c r="BE147" i="4"/>
  <c r="BA250" i="4"/>
  <c r="AK250" i="4"/>
  <c r="AC244" i="4"/>
  <c r="AK141" i="4"/>
  <c r="C246" i="4"/>
  <c r="Y137" i="4"/>
  <c r="AG132" i="4"/>
  <c r="Y123" i="4"/>
  <c r="AC122" i="4"/>
  <c r="U218" i="4"/>
  <c r="G278" i="4"/>
  <c r="AA117" i="4"/>
  <c r="W146" i="4"/>
  <c r="AA248" i="4"/>
  <c r="S248" i="4"/>
  <c r="AU141" i="4"/>
  <c r="AY236" i="4"/>
  <c r="S133" i="4"/>
  <c r="O232" i="4"/>
  <c r="AM216" i="4"/>
  <c r="I113" i="4"/>
  <c r="AY214" i="4"/>
  <c r="O149" i="4"/>
  <c r="AY252" i="4"/>
  <c r="W143" i="4"/>
  <c r="E236" i="4"/>
  <c r="BG133" i="4"/>
  <c r="BC232" i="4"/>
  <c r="BG232" i="4"/>
  <c r="AI232" i="4"/>
  <c r="AU220" i="4"/>
  <c r="AE222" i="4"/>
  <c r="AI220" i="4"/>
  <c r="AA116" i="4"/>
  <c r="AU216" i="4"/>
  <c r="AQ210" i="4"/>
  <c r="BA266" i="4"/>
  <c r="AM145" i="4"/>
  <c r="AM162" i="7"/>
  <c r="O173" i="4"/>
  <c r="AQ272" i="4"/>
  <c r="O272" i="4"/>
  <c r="W258" i="4"/>
  <c r="BC276" i="4"/>
  <c r="Y276" i="4"/>
  <c r="AM268" i="4"/>
  <c r="S258" i="4"/>
  <c r="AA256" i="4"/>
  <c r="AM236" i="4"/>
  <c r="AS226" i="4"/>
  <c r="W264" i="4"/>
  <c r="BC167" i="4"/>
  <c r="AK167" i="4"/>
  <c r="G260" i="4"/>
  <c r="AQ153" i="4"/>
  <c r="M242" i="4"/>
  <c r="BA232" i="4"/>
  <c r="AC232" i="4"/>
  <c r="AJ267" i="7"/>
  <c r="AB267" i="7"/>
  <c r="AJ154" i="7"/>
  <c r="AT251" i="7"/>
  <c r="AN243" i="7"/>
  <c r="AZ139" i="7"/>
  <c r="BF235" i="7"/>
  <c r="AZ126" i="7"/>
  <c r="AR225" i="7"/>
  <c r="AJ233" i="7"/>
  <c r="BB140" i="7"/>
  <c r="AD178" i="7"/>
  <c r="AB217" i="7"/>
  <c r="AX257" i="7"/>
  <c r="AJ269" i="7"/>
  <c r="Z172" i="7"/>
  <c r="X271" i="7"/>
  <c r="BH106" i="7"/>
  <c r="AD275" i="7"/>
  <c r="AL141" i="7"/>
  <c r="X265" i="7"/>
  <c r="R171" i="7"/>
  <c r="AL271" i="7"/>
  <c r="AR152" i="7"/>
  <c r="BD223" i="7"/>
  <c r="AF223" i="7"/>
  <c r="AZ123" i="7"/>
  <c r="X233" i="7"/>
  <c r="R219" i="7"/>
  <c r="X231" i="7"/>
  <c r="BF259" i="7"/>
  <c r="T154" i="7"/>
  <c r="AN273" i="7"/>
  <c r="AD257" i="7"/>
  <c r="T257" i="7"/>
  <c r="T235" i="7"/>
  <c r="AX227" i="7"/>
  <c r="AB227" i="7"/>
  <c r="N223" i="7"/>
  <c r="AD134" i="7"/>
  <c r="AN237" i="7"/>
  <c r="AX112" i="7"/>
  <c r="P137" i="7"/>
  <c r="AR144" i="7"/>
  <c r="AH135" i="7"/>
  <c r="AR139" i="7"/>
  <c r="AJ134" i="7"/>
  <c r="AJ263" i="7"/>
  <c r="AL156" i="7"/>
  <c r="AN153" i="7"/>
  <c r="AR257" i="7"/>
  <c r="P141" i="7"/>
  <c r="N179" i="7"/>
  <c r="X114" i="7"/>
  <c r="AT165" i="7"/>
  <c r="BF162" i="7"/>
  <c r="AT287" i="7"/>
  <c r="R287" i="7"/>
  <c r="AJ285" i="7"/>
  <c r="V281" i="7"/>
  <c r="AJ179" i="7"/>
  <c r="AP176" i="7"/>
  <c r="AN277" i="7"/>
  <c r="AV174" i="7"/>
  <c r="AN174" i="7"/>
  <c r="AL275" i="7"/>
  <c r="Z279" i="7"/>
  <c r="P174" i="7"/>
  <c r="BB173" i="7"/>
  <c r="AP273" i="7"/>
  <c r="AH273" i="7"/>
  <c r="AT171" i="7"/>
  <c r="T271" i="7"/>
  <c r="AN271" i="7"/>
  <c r="V165" i="7"/>
  <c r="BH162" i="7"/>
  <c r="AH162" i="7"/>
  <c r="AX161" i="7"/>
  <c r="AV160" i="7"/>
  <c r="AT158" i="7"/>
  <c r="Z259" i="7"/>
  <c r="N263" i="7"/>
  <c r="AP257" i="7"/>
  <c r="AB261" i="7"/>
  <c r="R259" i="7"/>
  <c r="BB153" i="7"/>
  <c r="AT152" i="7"/>
  <c r="AP255" i="7"/>
  <c r="AF255" i="7"/>
  <c r="P253" i="7"/>
  <c r="N249" i="7"/>
  <c r="AV144" i="7"/>
  <c r="AR247" i="7"/>
  <c r="X140" i="7"/>
  <c r="T241" i="7"/>
  <c r="AF239" i="7"/>
  <c r="Z139" i="7"/>
  <c r="AR241" i="7"/>
  <c r="AF237" i="7"/>
  <c r="AD136" i="7"/>
  <c r="X237" i="7"/>
  <c r="R231" i="7"/>
  <c r="BH128" i="7"/>
  <c r="AJ231" i="7"/>
  <c r="AH126" i="7"/>
  <c r="N127" i="7"/>
  <c r="BF124" i="7"/>
  <c r="V221" i="7"/>
  <c r="AP219" i="7"/>
  <c r="AN217" i="7"/>
  <c r="AX114" i="7"/>
  <c r="BD217" i="7"/>
  <c r="P112" i="7"/>
  <c r="T211" i="7"/>
  <c r="BB106" i="7"/>
  <c r="AH106" i="7"/>
  <c r="W275" i="7"/>
  <c r="S278" i="4"/>
  <c r="AU274" i="4"/>
  <c r="AE272" i="4"/>
  <c r="E276" i="4"/>
  <c r="O270" i="4"/>
  <c r="E270" i="4"/>
  <c r="C260" i="4"/>
  <c r="AY276" i="4"/>
  <c r="O254" i="4"/>
  <c r="AG248" i="4"/>
  <c r="Y144" i="4"/>
  <c r="BA133" i="4"/>
  <c r="Q212" i="4"/>
  <c r="BF281" i="7"/>
  <c r="AV281" i="7"/>
  <c r="Z180" i="7"/>
  <c r="AT275" i="7"/>
  <c r="AP275" i="7"/>
  <c r="BF168" i="7"/>
  <c r="AR168" i="7"/>
  <c r="AF273" i="7"/>
  <c r="R273" i="7"/>
  <c r="R267" i="7"/>
  <c r="R265" i="7"/>
  <c r="AZ162" i="7"/>
  <c r="Z162" i="7"/>
  <c r="BD261" i="7"/>
  <c r="AR259" i="7"/>
  <c r="AF158" i="7"/>
  <c r="AX154" i="7"/>
  <c r="P154" i="7"/>
  <c r="BH153" i="7"/>
  <c r="X152" i="7"/>
  <c r="AZ150" i="7"/>
  <c r="AJ150" i="7"/>
  <c r="AD151" i="7"/>
  <c r="R151" i="7"/>
  <c r="AR148" i="7"/>
  <c r="AX251" i="7"/>
  <c r="AP247" i="7"/>
  <c r="P251" i="7"/>
  <c r="AZ245" i="7"/>
  <c r="AP144" i="7"/>
  <c r="BD247" i="7"/>
  <c r="AZ243" i="7"/>
  <c r="N243" i="7"/>
  <c r="AN140" i="7"/>
  <c r="AD241" i="7"/>
  <c r="AP138" i="7"/>
  <c r="BF241" i="7"/>
  <c r="AZ136" i="7"/>
  <c r="AP241" i="7"/>
  <c r="R239" i="7"/>
  <c r="AZ132" i="7"/>
  <c r="AH237" i="7"/>
  <c r="V231" i="7"/>
  <c r="AL233" i="7"/>
  <c r="AZ229" i="7"/>
  <c r="AT124" i="7"/>
  <c r="AN124" i="7"/>
  <c r="Z124" i="7"/>
  <c r="AV123" i="7"/>
  <c r="AB120" i="7"/>
  <c r="AX118" i="7"/>
  <c r="AT114" i="7"/>
  <c r="AF215" i="7"/>
  <c r="AZ213" i="7"/>
  <c r="AR217" i="7"/>
  <c r="AL217" i="7"/>
  <c r="T217" i="7"/>
  <c r="P106" i="7"/>
  <c r="AO111" i="4"/>
  <c r="BF247" i="7"/>
  <c r="AX263" i="7"/>
  <c r="N255" i="7"/>
  <c r="AV247" i="7"/>
  <c r="X239" i="7"/>
  <c r="AT130" i="7"/>
  <c r="AX245" i="7"/>
  <c r="N140" i="7"/>
  <c r="T128" i="7"/>
  <c r="BB221" i="7"/>
  <c r="AR219" i="7"/>
  <c r="R215" i="7"/>
  <c r="AP213" i="7"/>
  <c r="AR107" i="7"/>
  <c r="Q226" i="4"/>
  <c r="AG113" i="4"/>
  <c r="V287" i="7"/>
  <c r="BB285" i="7"/>
  <c r="AL178" i="7"/>
  <c r="V178" i="7"/>
  <c r="AT281" i="7"/>
  <c r="AX279" i="7"/>
  <c r="AX173" i="7"/>
  <c r="BF275" i="7"/>
  <c r="V168" i="7"/>
  <c r="N267" i="7"/>
  <c r="BB261" i="7"/>
  <c r="V150" i="7"/>
  <c r="AX249" i="7"/>
  <c r="AL142" i="7"/>
  <c r="AP235" i="7"/>
  <c r="R229" i="7"/>
  <c r="AD126" i="7"/>
  <c r="V219" i="7"/>
  <c r="AP221" i="7"/>
  <c r="N110" i="7"/>
  <c r="R108" i="7"/>
  <c r="AL106" i="7"/>
  <c r="AF279" i="7"/>
  <c r="AB176" i="7"/>
  <c r="AR279" i="7"/>
  <c r="BD273" i="7"/>
  <c r="AR273" i="7"/>
  <c r="AV263" i="7"/>
  <c r="AN162" i="7"/>
  <c r="AR160" i="7"/>
  <c r="AZ257" i="7"/>
  <c r="AI169" i="7"/>
  <c r="AY253" i="7"/>
  <c r="G122" i="7"/>
  <c r="AV149" i="7"/>
  <c r="P245" i="7"/>
  <c r="X142" i="7"/>
  <c r="AB237" i="7"/>
  <c r="BD134" i="7"/>
  <c r="T233" i="7"/>
  <c r="AN128" i="7"/>
  <c r="AN227" i="7"/>
  <c r="AV225" i="7"/>
  <c r="P225" i="7"/>
  <c r="AN215" i="7"/>
  <c r="T115" i="7"/>
  <c r="AE279" i="7"/>
  <c r="BC174" i="7"/>
  <c r="AQ171" i="7"/>
  <c r="AY166" i="7"/>
  <c r="W167" i="7"/>
  <c r="AE163" i="7"/>
  <c r="BG158" i="7"/>
  <c r="S259" i="7"/>
  <c r="BG154" i="7"/>
  <c r="AI150" i="7"/>
  <c r="AA147" i="7"/>
  <c r="O147" i="7"/>
  <c r="AE243" i="7"/>
  <c r="AY138" i="7"/>
  <c r="AA239" i="7"/>
  <c r="O138" i="7"/>
  <c r="AQ231" i="7"/>
  <c r="W130" i="7"/>
  <c r="O130" i="7"/>
  <c r="BC126" i="7"/>
  <c r="AI127" i="7"/>
  <c r="AU123" i="7"/>
  <c r="AE122" i="7"/>
  <c r="O219" i="7"/>
  <c r="AU219" i="7"/>
  <c r="W114" i="7"/>
  <c r="AQ106" i="7"/>
  <c r="AI107" i="7"/>
  <c r="T277" i="7"/>
  <c r="BG270" i="7"/>
  <c r="BB167" i="7"/>
  <c r="X156" i="7"/>
  <c r="BG117" i="7"/>
  <c r="AL219" i="7"/>
  <c r="AL110" i="7"/>
  <c r="K78" i="6"/>
  <c r="K71" i="6"/>
  <c r="K67" i="6"/>
  <c r="K58" i="6"/>
  <c r="K53" i="6"/>
  <c r="K51" i="6"/>
  <c r="K40" i="6"/>
  <c r="J213" i="6"/>
  <c r="K63" i="5"/>
  <c r="K55" i="5"/>
  <c r="K47" i="5"/>
  <c r="K27" i="5"/>
  <c r="K19" i="5"/>
  <c r="K11" i="5"/>
  <c r="K86" i="6"/>
  <c r="K85" i="6"/>
  <c r="J289" i="6"/>
  <c r="K65" i="6"/>
  <c r="K45" i="6"/>
  <c r="K29" i="6"/>
  <c r="K73" i="5"/>
  <c r="K69" i="5"/>
  <c r="K61" i="5"/>
  <c r="K53" i="5"/>
  <c r="K45" i="5"/>
  <c r="K39" i="5"/>
  <c r="K35" i="5"/>
  <c r="K31" i="5"/>
  <c r="K25" i="5"/>
  <c r="K17" i="5"/>
  <c r="K9" i="5"/>
  <c r="K32" i="6"/>
  <c r="J290" i="6"/>
  <c r="K80" i="6"/>
  <c r="K77" i="6"/>
  <c r="K73" i="6"/>
  <c r="K59" i="6"/>
  <c r="K41" i="6"/>
  <c r="K21" i="6"/>
  <c r="K74" i="5"/>
  <c r="J272" i="5"/>
  <c r="K62" i="5"/>
  <c r="K58" i="5"/>
  <c r="K54" i="5"/>
  <c r="K50" i="5"/>
  <c r="K42" i="5"/>
  <c r="K38" i="5"/>
  <c r="K34" i="5"/>
  <c r="K24" i="5"/>
  <c r="K18" i="5"/>
  <c r="K14" i="5"/>
  <c r="K6" i="5"/>
  <c r="K72" i="6"/>
  <c r="K47" i="6"/>
  <c r="K36" i="6"/>
  <c r="K22" i="6"/>
  <c r="K14" i="6"/>
  <c r="K22" i="5"/>
  <c r="J291" i="5"/>
  <c r="K75" i="5"/>
  <c r="K43" i="6"/>
  <c r="K19" i="6"/>
  <c r="K15" i="6"/>
  <c r="K192" i="5"/>
  <c r="T171" i="7"/>
  <c r="V278" i="7"/>
  <c r="F157" i="7"/>
  <c r="F235" i="7"/>
  <c r="AZ289" i="4"/>
  <c r="AS289" i="4"/>
  <c r="AC289" i="4"/>
  <c r="U289" i="4"/>
  <c r="M289" i="4"/>
  <c r="J184" i="6"/>
  <c r="BA270" i="4"/>
  <c r="AM178" i="4"/>
  <c r="AX277" i="4"/>
  <c r="E272" i="4"/>
  <c r="Y125" i="7"/>
  <c r="Y216" i="7"/>
  <c r="AO139" i="7"/>
  <c r="AQ135" i="7"/>
  <c r="M155" i="4"/>
  <c r="Q252" i="7"/>
  <c r="U250" i="4"/>
  <c r="BB226" i="7"/>
  <c r="N228" i="7"/>
  <c r="D145" i="7"/>
  <c r="AW172" i="4"/>
  <c r="AR151" i="7"/>
  <c r="AP172" i="7"/>
  <c r="U145" i="4"/>
  <c r="U116" i="4"/>
  <c r="AG159" i="4"/>
  <c r="AC269" i="7"/>
  <c r="AM115" i="4"/>
  <c r="Z155" i="7"/>
  <c r="AG119" i="7"/>
  <c r="P131" i="7"/>
  <c r="BB118" i="7"/>
  <c r="BD214" i="7"/>
  <c r="AS237" i="7"/>
  <c r="L227" i="7"/>
  <c r="AT177" i="7"/>
  <c r="BF111" i="7"/>
  <c r="AR265" i="7"/>
  <c r="AL279" i="7"/>
  <c r="BE108" i="7"/>
  <c r="N222" i="7"/>
  <c r="AO129" i="7"/>
  <c r="N163" i="7"/>
  <c r="AF278" i="7"/>
  <c r="X139" i="7"/>
  <c r="AM272" i="7"/>
  <c r="H278" i="7"/>
  <c r="BG218" i="7"/>
  <c r="I235" i="7"/>
  <c r="AY237" i="7"/>
  <c r="BB255" i="7"/>
  <c r="AG238" i="7"/>
  <c r="H112" i="7"/>
  <c r="BG258" i="7"/>
  <c r="BB120" i="7"/>
  <c r="E235" i="7"/>
  <c r="R150" i="7"/>
  <c r="AJ132" i="7"/>
  <c r="W148" i="7"/>
  <c r="N142" i="7"/>
  <c r="P148" i="7"/>
  <c r="AJ259" i="7"/>
  <c r="Z239" i="7"/>
  <c r="V265" i="7"/>
  <c r="BG112" i="7"/>
  <c r="AC223" i="7"/>
  <c r="AJ224" i="7"/>
  <c r="U126" i="7"/>
  <c r="O223" i="7"/>
  <c r="L223" i="7"/>
  <c r="H170" i="7"/>
  <c r="AD175" i="7"/>
  <c r="AV278" i="7"/>
  <c r="AD235" i="7"/>
  <c r="BC108" i="7"/>
  <c r="AH217" i="7"/>
  <c r="S234" i="7"/>
  <c r="I243" i="4"/>
  <c r="AB249" i="7"/>
  <c r="C141" i="4"/>
  <c r="AM279" i="4"/>
  <c r="BF175" i="7"/>
  <c r="B174" i="7"/>
  <c r="M252" i="4"/>
  <c r="AM258" i="4"/>
  <c r="BC234" i="7"/>
  <c r="AK242" i="7"/>
  <c r="Y171" i="7"/>
  <c r="I165" i="7"/>
  <c r="BG153" i="7"/>
  <c r="V149" i="7"/>
  <c r="AP173" i="7"/>
  <c r="H158" i="7"/>
  <c r="C112" i="4"/>
  <c r="AG272" i="4"/>
  <c r="AG131" i="4"/>
  <c r="AE158" i="4"/>
  <c r="BF220" i="7"/>
  <c r="P249" i="7"/>
  <c r="AB115" i="7"/>
  <c r="AU174" i="4"/>
  <c r="Q255" i="7"/>
  <c r="AZ144" i="7"/>
  <c r="F223" i="7"/>
  <c r="BG152" i="7"/>
  <c r="AN112" i="7"/>
  <c r="E142" i="7"/>
  <c r="C229" i="7"/>
  <c r="AL238" i="7"/>
  <c r="Z114" i="7"/>
  <c r="AI176" i="7"/>
  <c r="AW231" i="7"/>
  <c r="M226" i="7"/>
  <c r="G119" i="7"/>
  <c r="AD172" i="7"/>
  <c r="AH115" i="7"/>
  <c r="AY106" i="7"/>
  <c r="N287" i="7"/>
  <c r="AI177" i="7"/>
  <c r="AJ158" i="7"/>
  <c r="AL162" i="7"/>
  <c r="BC173" i="7"/>
  <c r="AP212" i="7"/>
  <c r="BE128" i="7"/>
  <c r="V131" i="7"/>
  <c r="O116" i="7"/>
  <c r="C249" i="7"/>
  <c r="U263" i="7"/>
  <c r="I265" i="7"/>
  <c r="BA249" i="7"/>
  <c r="AM167" i="7"/>
  <c r="N268" i="7"/>
  <c r="AT146" i="7"/>
  <c r="AX125" i="7"/>
  <c r="N111" i="7"/>
  <c r="G276" i="7"/>
  <c r="T173" i="7"/>
  <c r="AF222" i="7"/>
  <c r="N215" i="7"/>
  <c r="BB154" i="7"/>
  <c r="T258" i="7"/>
  <c r="AZ155" i="7"/>
  <c r="AR211" i="7"/>
  <c r="BH129" i="7"/>
  <c r="AV162" i="7"/>
  <c r="BA149" i="7"/>
  <c r="E127" i="7"/>
  <c r="Z170" i="7"/>
  <c r="V269" i="7"/>
  <c r="AH233" i="7"/>
  <c r="AY154" i="7"/>
  <c r="E163" i="7"/>
  <c r="BF266" i="7"/>
  <c r="O120" i="7"/>
  <c r="BG111" i="7"/>
  <c r="AL253" i="7"/>
  <c r="L228" i="7"/>
  <c r="BC212" i="7"/>
  <c r="AL117" i="7"/>
  <c r="AF156" i="7"/>
  <c r="AI131" i="7"/>
  <c r="O119" i="7"/>
  <c r="V229" i="7"/>
  <c r="AP153" i="7"/>
  <c r="AT259" i="7"/>
  <c r="BF233" i="7"/>
  <c r="H178" i="7"/>
  <c r="N280" i="7"/>
  <c r="R141" i="7"/>
  <c r="AC112" i="7"/>
  <c r="BE106" i="7"/>
  <c r="AW213" i="4"/>
  <c r="R108" i="4"/>
  <c r="AU107" i="4"/>
  <c r="AA106" i="4"/>
  <c r="L107" i="4"/>
  <c r="AG209" i="4"/>
  <c r="AC209" i="4"/>
  <c r="G137" i="4"/>
  <c r="BD265" i="7"/>
  <c r="T144" i="7"/>
  <c r="AV264" i="7"/>
  <c r="I159" i="7"/>
  <c r="Y170" i="7"/>
  <c r="AQ174" i="4"/>
  <c r="AO230" i="7"/>
  <c r="BC133" i="7"/>
  <c r="G165" i="7"/>
  <c r="C169" i="7"/>
  <c r="B175" i="7"/>
  <c r="I247" i="4"/>
  <c r="V251" i="7"/>
  <c r="C135" i="7"/>
  <c r="BF133" i="7"/>
  <c r="X247" i="7"/>
  <c r="BC121" i="4"/>
  <c r="BC125" i="4"/>
  <c r="Y275" i="7"/>
  <c r="E145" i="7"/>
  <c r="M270" i="7"/>
  <c r="AV269" i="4"/>
  <c r="AS229" i="7"/>
  <c r="AR112" i="7"/>
  <c r="E283" i="7"/>
  <c r="O247" i="4"/>
  <c r="AD279" i="7"/>
  <c r="G250" i="7"/>
  <c r="T111" i="7"/>
  <c r="AX260" i="7"/>
  <c r="AE249" i="7"/>
  <c r="E120" i="7"/>
  <c r="G112" i="7"/>
  <c r="AW252" i="7"/>
  <c r="AP277" i="7"/>
  <c r="W177" i="7"/>
  <c r="S158" i="7"/>
  <c r="M212" i="7"/>
  <c r="BF225" i="7"/>
  <c r="S263" i="7"/>
  <c r="H140" i="7"/>
  <c r="G223" i="7"/>
  <c r="AV250" i="7"/>
  <c r="U253" i="7"/>
  <c r="D281" i="7"/>
  <c r="BC273" i="7"/>
  <c r="C125" i="7"/>
  <c r="O117" i="7"/>
  <c r="H139" i="7"/>
  <c r="AP261" i="7"/>
  <c r="AD273" i="7"/>
  <c r="AN142" i="7"/>
  <c r="AU211" i="7"/>
  <c r="AG138" i="7"/>
  <c r="G266" i="7"/>
  <c r="AC227" i="7"/>
  <c r="AQ160" i="7"/>
  <c r="AY150" i="7"/>
  <c r="V233" i="7"/>
  <c r="AX265" i="7"/>
  <c r="AB123" i="7"/>
  <c r="X174" i="7"/>
  <c r="P282" i="7"/>
  <c r="BG118" i="7"/>
  <c r="BE237" i="7"/>
  <c r="T273" i="7"/>
  <c r="C221" i="7"/>
  <c r="AB275" i="7"/>
  <c r="AQ123" i="7"/>
  <c r="AQ214" i="7"/>
  <c r="AH227" i="7"/>
  <c r="BF171" i="7"/>
  <c r="BH250" i="7"/>
  <c r="V109" i="7"/>
  <c r="AE155" i="7"/>
  <c r="V180" i="7"/>
  <c r="AV125" i="7"/>
  <c r="AC144" i="7"/>
  <c r="AE259" i="7"/>
  <c r="AK109" i="7"/>
  <c r="AC282" i="7"/>
  <c r="S136" i="7"/>
  <c r="Z107" i="7"/>
  <c r="AH272" i="7"/>
  <c r="I262" i="7"/>
  <c r="AP245" i="7"/>
  <c r="AV262" i="7"/>
  <c r="F173" i="7"/>
  <c r="BF229" i="7"/>
  <c r="E178" i="7"/>
  <c r="AE179" i="7"/>
  <c r="C280" i="7"/>
  <c r="AK125" i="7"/>
  <c r="F277" i="7"/>
  <c r="AN281" i="7"/>
  <c r="B125" i="7"/>
  <c r="AJ246" i="4"/>
  <c r="AH111" i="4"/>
  <c r="AX216" i="7"/>
  <c r="BB258" i="7"/>
  <c r="J116" i="2"/>
  <c r="F270" i="4"/>
  <c r="AK220" i="4"/>
  <c r="W122" i="4"/>
  <c r="M136" i="4"/>
  <c r="L115" i="7"/>
  <c r="AW142" i="4"/>
  <c r="BA256" i="4"/>
  <c r="E214" i="7"/>
  <c r="AL118" i="7"/>
  <c r="AU265" i="4"/>
  <c r="AB141" i="7"/>
  <c r="AD283" i="7"/>
  <c r="Z132" i="7"/>
  <c r="AW163" i="7"/>
  <c r="AQ223" i="7"/>
  <c r="F281" i="7"/>
  <c r="AG169" i="4"/>
  <c r="AH252" i="7"/>
  <c r="BG166" i="4"/>
  <c r="V146" i="7"/>
  <c r="W271" i="7"/>
  <c r="I260" i="7"/>
  <c r="O281" i="7"/>
  <c r="E238" i="7"/>
  <c r="AB130" i="7"/>
  <c r="BH161" i="7"/>
  <c r="W120" i="4"/>
  <c r="E111" i="4"/>
  <c r="X128" i="7"/>
  <c r="AN168" i="7"/>
  <c r="F273" i="7"/>
  <c r="Q282" i="7"/>
  <c r="T228" i="7"/>
  <c r="Z277" i="7"/>
  <c r="AN177" i="7"/>
  <c r="Z263" i="7"/>
  <c r="BE253" i="7"/>
  <c r="BB180" i="7"/>
  <c r="BC275" i="7"/>
  <c r="BB216" i="7"/>
  <c r="BA236" i="4"/>
  <c r="H172" i="7"/>
  <c r="AZ147" i="7"/>
  <c r="W118" i="7"/>
  <c r="AC236" i="7"/>
  <c r="M239" i="4"/>
  <c r="AF145" i="7"/>
  <c r="AH274" i="7"/>
  <c r="AY210" i="4"/>
  <c r="AE123" i="7"/>
  <c r="S237" i="7"/>
  <c r="X153" i="7"/>
  <c r="AY109" i="4"/>
  <c r="AM150" i="7"/>
  <c r="AJ133" i="7"/>
  <c r="X125" i="7"/>
  <c r="AS214" i="7"/>
  <c r="AS266" i="4"/>
  <c r="BE126" i="7"/>
  <c r="AR167" i="7"/>
  <c r="AS254" i="4"/>
  <c r="R134" i="7"/>
  <c r="P220" i="4"/>
  <c r="V130" i="7"/>
  <c r="AV163" i="7"/>
  <c r="F227" i="7"/>
  <c r="BB162" i="7"/>
  <c r="Y148" i="4"/>
  <c r="U152" i="4"/>
  <c r="BE168" i="4"/>
  <c r="AK268" i="4"/>
  <c r="BF172" i="7"/>
  <c r="O233" i="7"/>
  <c r="AN247" i="7"/>
  <c r="T141" i="7"/>
  <c r="Q117" i="7"/>
  <c r="BE148" i="4"/>
  <c r="AJ120" i="7"/>
  <c r="Z120" i="7"/>
  <c r="AK179" i="7"/>
  <c r="G129" i="7"/>
  <c r="AG257" i="7"/>
  <c r="U169" i="7"/>
  <c r="AM163" i="7"/>
  <c r="AQ261" i="7"/>
  <c r="V273" i="7"/>
  <c r="AN285" i="7"/>
  <c r="AK273" i="4"/>
  <c r="AE172" i="4"/>
  <c r="AZ174" i="4"/>
  <c r="AC149" i="4"/>
  <c r="U255" i="4"/>
  <c r="AQ258" i="4"/>
  <c r="U150" i="7"/>
  <c r="W248" i="4"/>
  <c r="AQ225" i="4"/>
  <c r="Y163" i="4"/>
  <c r="BC268" i="4"/>
  <c r="AZ107" i="7"/>
  <c r="AN267" i="7"/>
  <c r="C279" i="4"/>
  <c r="AG272" i="7"/>
  <c r="AT109" i="7"/>
  <c r="AO153" i="4"/>
  <c r="AM135" i="7"/>
  <c r="F121" i="7"/>
  <c r="BB152" i="7"/>
  <c r="O230" i="7"/>
  <c r="AE178" i="7"/>
  <c r="AY233" i="4"/>
  <c r="AP177" i="7"/>
  <c r="I276" i="7"/>
  <c r="AT144" i="7"/>
  <c r="AE250" i="7"/>
  <c r="AL267" i="7"/>
  <c r="O121" i="7"/>
  <c r="AA258" i="7"/>
  <c r="BH274" i="7"/>
  <c r="AX241" i="7"/>
  <c r="P255" i="7"/>
  <c r="S280" i="7"/>
  <c r="AH154" i="7"/>
  <c r="B262" i="7"/>
  <c r="B257" i="7"/>
  <c r="AA114" i="7"/>
  <c r="AS268" i="7"/>
  <c r="AD218" i="7"/>
  <c r="BG127" i="7"/>
  <c r="H180" i="7"/>
  <c r="AD148" i="7"/>
  <c r="AG261" i="7"/>
  <c r="AA157" i="7"/>
  <c r="N157" i="7"/>
  <c r="F278" i="7"/>
  <c r="F174" i="7"/>
  <c r="I256" i="7"/>
  <c r="AX138" i="7"/>
  <c r="N141" i="7"/>
  <c r="AD161" i="7"/>
  <c r="B274" i="7"/>
  <c r="AT179" i="7"/>
  <c r="AG237" i="7"/>
  <c r="AM267" i="7"/>
  <c r="AA276" i="7"/>
  <c r="W172" i="7"/>
  <c r="AV288" i="7"/>
  <c r="AB184" i="7"/>
  <c r="Z119" i="7"/>
  <c r="AM237" i="7"/>
  <c r="AH163" i="7"/>
  <c r="M280" i="7"/>
  <c r="AN110" i="7"/>
  <c r="W167" i="4"/>
  <c r="I214" i="4"/>
  <c r="G164" i="4"/>
  <c r="X226" i="7"/>
  <c r="I139" i="7"/>
  <c r="AM155" i="7"/>
  <c r="AA166" i="7"/>
  <c r="AZ106" i="7"/>
  <c r="J120" i="6"/>
  <c r="AA139" i="4"/>
  <c r="G161" i="4"/>
  <c r="AD236" i="7"/>
  <c r="AO146" i="7"/>
  <c r="C238" i="7"/>
  <c r="AL130" i="7"/>
  <c r="BF263" i="7"/>
  <c r="AN173" i="7"/>
  <c r="R213" i="7"/>
  <c r="BA274" i="7"/>
  <c r="BF252" i="7"/>
  <c r="BF176" i="7"/>
  <c r="D153" i="7"/>
  <c r="BD173" i="7"/>
  <c r="AW253" i="7"/>
  <c r="AO229" i="7"/>
  <c r="AA236" i="7"/>
  <c r="BG132" i="7"/>
  <c r="AX213" i="7"/>
  <c r="I270" i="4"/>
  <c r="W171" i="4"/>
  <c r="BB210" i="7"/>
  <c r="AP109" i="7"/>
  <c r="AC170" i="7"/>
  <c r="H121" i="7"/>
  <c r="M146" i="7"/>
  <c r="AI225" i="7"/>
  <c r="AN233" i="7"/>
  <c r="Q134" i="7"/>
  <c r="AV180" i="7"/>
  <c r="AV213" i="7"/>
  <c r="AB226" i="7"/>
  <c r="Y127" i="7"/>
  <c r="AC260" i="7"/>
  <c r="BB232" i="7"/>
  <c r="AW134" i="7"/>
  <c r="AX261" i="7"/>
  <c r="F271" i="7"/>
  <c r="W284" i="7"/>
  <c r="M175" i="7"/>
  <c r="R165" i="7"/>
  <c r="BH186" i="7"/>
  <c r="AJ108" i="7"/>
  <c r="AP210" i="7"/>
  <c r="Q149" i="7"/>
  <c r="AM138" i="7"/>
  <c r="X251" i="7"/>
  <c r="BF164" i="7"/>
  <c r="B145" i="7"/>
  <c r="M162" i="7"/>
  <c r="B227" i="7"/>
  <c r="AH281" i="7"/>
  <c r="AV258" i="7"/>
  <c r="Y248" i="7"/>
  <c r="BF212" i="7"/>
  <c r="AZ124" i="7"/>
  <c r="AT254" i="7"/>
  <c r="I135" i="4"/>
  <c r="C144" i="7"/>
  <c r="AU254" i="4"/>
  <c r="BE146" i="4"/>
  <c r="O234" i="4"/>
  <c r="BE151" i="4"/>
  <c r="S214" i="7"/>
  <c r="AA135" i="4"/>
  <c r="U211" i="7"/>
  <c r="X116" i="7"/>
  <c r="L214" i="7"/>
  <c r="AG167" i="4"/>
  <c r="Q151" i="4"/>
  <c r="N217" i="7"/>
  <c r="I231" i="4"/>
  <c r="AX109" i="7"/>
  <c r="AQ232" i="7"/>
  <c r="AR215" i="7"/>
  <c r="AZ127" i="7"/>
  <c r="Z214" i="7"/>
  <c r="R129" i="7"/>
  <c r="AE130" i="7"/>
  <c r="BD137" i="7"/>
  <c r="AG226" i="7"/>
  <c r="BD142" i="7"/>
  <c r="AH160" i="7"/>
  <c r="T230" i="7"/>
  <c r="R135" i="7"/>
  <c r="AE215" i="7"/>
  <c r="AV230" i="7"/>
  <c r="AQ109" i="7"/>
  <c r="AX252" i="7"/>
  <c r="BF214" i="7"/>
  <c r="N167" i="7"/>
  <c r="AY272" i="7"/>
  <c r="AC126" i="7"/>
  <c r="X115" i="7"/>
  <c r="AE280" i="7"/>
  <c r="E171" i="7"/>
  <c r="AA219" i="7"/>
  <c r="AG249" i="7"/>
  <c r="AI278" i="7"/>
  <c r="AM284" i="7"/>
  <c r="AJ255" i="7"/>
  <c r="AB142" i="7"/>
  <c r="E136" i="7"/>
  <c r="P220" i="7"/>
  <c r="AU220" i="7"/>
  <c r="AV146" i="7"/>
  <c r="AR175" i="7"/>
  <c r="X112" i="7"/>
  <c r="C270" i="7"/>
  <c r="BD120" i="7"/>
  <c r="U109" i="7"/>
  <c r="B285" i="7"/>
  <c r="AW157" i="4"/>
  <c r="BB221" i="4"/>
  <c r="AY149" i="4"/>
  <c r="AB162" i="7"/>
  <c r="AA251" i="4"/>
  <c r="AS261" i="4"/>
  <c r="G261" i="4"/>
  <c r="AY135" i="4"/>
  <c r="BD239" i="7"/>
  <c r="S253" i="4"/>
  <c r="BG225" i="7"/>
  <c r="I249" i="7"/>
  <c r="AC113" i="7"/>
  <c r="BE226" i="7"/>
  <c r="AC138" i="7"/>
  <c r="O177" i="7"/>
  <c r="AK128" i="7"/>
  <c r="E118" i="7"/>
  <c r="AY142" i="7"/>
  <c r="H108" i="7"/>
  <c r="BB267" i="7"/>
  <c r="F243" i="7"/>
  <c r="AR235" i="7"/>
  <c r="AR237" i="7"/>
  <c r="C138" i="7"/>
  <c r="E141" i="7"/>
  <c r="W168" i="4"/>
  <c r="BC229" i="7"/>
  <c r="R244" i="7"/>
  <c r="AK139" i="4"/>
  <c r="AL283" i="4"/>
  <c r="AT163" i="7"/>
  <c r="AM280" i="7"/>
  <c r="B270" i="7"/>
  <c r="AR179" i="7"/>
  <c r="AD276" i="7"/>
  <c r="U118" i="7"/>
  <c r="AI217" i="7"/>
  <c r="BB179" i="7"/>
  <c r="AF105" i="7"/>
  <c r="AV246" i="7"/>
  <c r="AJ225" i="7"/>
  <c r="AU118" i="4"/>
  <c r="AB285" i="7"/>
  <c r="AC156" i="7"/>
  <c r="AS254" i="7"/>
  <c r="H280" i="7"/>
  <c r="AP272" i="7"/>
  <c r="AW127" i="7"/>
  <c r="R278" i="7"/>
  <c r="AX132" i="7"/>
  <c r="W157" i="4"/>
  <c r="Y269" i="4"/>
  <c r="AD115" i="7"/>
  <c r="AO240" i="7"/>
  <c r="X245" i="7"/>
  <c r="N270" i="7"/>
  <c r="AR263" i="7"/>
  <c r="AT230" i="7"/>
  <c r="AA221" i="4"/>
  <c r="U152" i="7"/>
  <c r="X127" i="7"/>
  <c r="E264" i="7"/>
  <c r="AM240" i="7"/>
  <c r="AU251" i="7"/>
  <c r="AI158" i="4"/>
  <c r="AG244" i="4"/>
  <c r="AA165" i="4"/>
  <c r="BE112" i="4"/>
  <c r="AY133" i="4"/>
  <c r="AK142" i="4"/>
  <c r="C245" i="4"/>
  <c r="BC179" i="7"/>
  <c r="S258" i="7"/>
  <c r="R275" i="7"/>
  <c r="AM265" i="7"/>
  <c r="AM264" i="7"/>
  <c r="AA165" i="7"/>
  <c r="AR230" i="7"/>
  <c r="AF169" i="7"/>
  <c r="BB273" i="7"/>
  <c r="H287" i="7"/>
  <c r="BG251" i="7"/>
  <c r="BG127" i="4"/>
  <c r="AO272" i="7"/>
  <c r="BF228" i="7"/>
  <c r="AY170" i="7"/>
  <c r="AT155" i="7"/>
  <c r="AD262" i="7"/>
  <c r="F129" i="7"/>
  <c r="AS247" i="4"/>
  <c r="BD154" i="7"/>
  <c r="AR224" i="7"/>
  <c r="AA241" i="7"/>
  <c r="L235" i="7"/>
  <c r="AN210" i="7"/>
  <c r="P176" i="7"/>
  <c r="AB122" i="7"/>
  <c r="AC155" i="7"/>
  <c r="P145" i="7"/>
  <c r="AR134" i="7"/>
  <c r="BH210" i="7"/>
  <c r="AA228" i="7"/>
  <c r="AL215" i="7"/>
  <c r="R250" i="7"/>
  <c r="BH278" i="7"/>
  <c r="AW164" i="7"/>
  <c r="BD121" i="7"/>
  <c r="V121" i="7"/>
  <c r="AC130" i="7"/>
  <c r="V125" i="7"/>
  <c r="AE225" i="7"/>
  <c r="V279" i="7"/>
  <c r="BC289" i="4"/>
  <c r="P268" i="4"/>
  <c r="AL127" i="4"/>
  <c r="J286" i="6"/>
  <c r="BG242" i="4"/>
  <c r="BE281" i="4"/>
  <c r="W281" i="4"/>
  <c r="S281" i="4"/>
  <c r="F280" i="4"/>
  <c r="AG278" i="4"/>
  <c r="AP173" i="4"/>
  <c r="U166" i="4"/>
  <c r="Y262" i="4"/>
  <c r="Z266" i="4"/>
  <c r="AQ265" i="4"/>
  <c r="BC259" i="4"/>
  <c r="AG153" i="4"/>
  <c r="G281" i="7"/>
  <c r="B242" i="7"/>
  <c r="AR269" i="7"/>
  <c r="AU223" i="7"/>
  <c r="AC226" i="4"/>
  <c r="T105" i="7"/>
  <c r="M232" i="7"/>
  <c r="C252" i="7"/>
  <c r="AI263" i="4"/>
  <c r="Z261" i="7"/>
  <c r="AU142" i="4"/>
  <c r="AP118" i="7"/>
  <c r="U213" i="7"/>
  <c r="I108" i="7"/>
  <c r="AR229" i="7"/>
  <c r="AL276" i="7"/>
  <c r="AE247" i="7"/>
  <c r="AE257" i="7"/>
  <c r="AJ257" i="7"/>
  <c r="AR280" i="7"/>
  <c r="BE150" i="7"/>
  <c r="AL186" i="7"/>
  <c r="S144" i="4"/>
  <c r="AU248" i="4"/>
  <c r="X247" i="4"/>
  <c r="BB143" i="4"/>
  <c r="AY248" i="4"/>
  <c r="I249" i="4"/>
  <c r="AD242" i="4"/>
  <c r="AM139" i="4"/>
  <c r="AI237" i="4"/>
  <c r="N238" i="4"/>
  <c r="S236" i="4"/>
  <c r="G131" i="4"/>
  <c r="AI128" i="4"/>
  <c r="Y231" i="4"/>
  <c r="O228" i="4"/>
  <c r="AG218" i="4"/>
  <c r="L212" i="4"/>
  <c r="AC109" i="4"/>
  <c r="Y214" i="4"/>
  <c r="AC107" i="4"/>
  <c r="AT119" i="7"/>
  <c r="BG245" i="7"/>
  <c r="BA243" i="7"/>
  <c r="AE211" i="4"/>
  <c r="AK172" i="4"/>
  <c r="BG257" i="4"/>
  <c r="AN157" i="7"/>
  <c r="AL256" i="7"/>
  <c r="BB280" i="7"/>
  <c r="AQ218" i="7"/>
  <c r="AD255" i="7"/>
  <c r="AN238" i="7"/>
  <c r="X241" i="7"/>
  <c r="AJ136" i="7"/>
  <c r="C157" i="4"/>
  <c r="AG270" i="7"/>
  <c r="BG231" i="4"/>
  <c r="BD127" i="7"/>
  <c r="V141" i="7"/>
  <c r="AA140" i="7"/>
  <c r="N177" i="7"/>
  <c r="AR243" i="7"/>
  <c r="AU143" i="7"/>
  <c r="AV118" i="7"/>
  <c r="AS226" i="7"/>
  <c r="AM210" i="7"/>
  <c r="AI228" i="4"/>
  <c r="AS222" i="4"/>
  <c r="S271" i="4"/>
  <c r="S244" i="7"/>
  <c r="BB246" i="7"/>
  <c r="AX217" i="7"/>
  <c r="AO116" i="7"/>
  <c r="AJ169" i="7"/>
  <c r="AO134" i="7"/>
  <c r="AA270" i="4"/>
  <c r="G179" i="4"/>
  <c r="AC222" i="4"/>
  <c r="AP169" i="7"/>
  <c r="I141" i="4"/>
  <c r="AE231" i="7"/>
  <c r="BD112" i="7"/>
  <c r="AP142" i="7"/>
  <c r="H156" i="7"/>
  <c r="Y221" i="7"/>
  <c r="AC119" i="7"/>
  <c r="AN152" i="7"/>
  <c r="AO265" i="7"/>
  <c r="AG165" i="4"/>
  <c r="O157" i="7"/>
  <c r="BC176" i="4"/>
  <c r="C272" i="4"/>
  <c r="I263" i="7"/>
  <c r="D149" i="7"/>
  <c r="AQ230" i="7"/>
  <c r="E124" i="7"/>
  <c r="V238" i="7"/>
  <c r="AR223" i="7"/>
  <c r="AV210" i="7"/>
  <c r="AV109" i="7"/>
  <c r="AN226" i="7"/>
  <c r="AF213" i="7"/>
  <c r="AD246" i="7"/>
  <c r="N247" i="7"/>
  <c r="C274" i="4"/>
  <c r="BE154" i="7"/>
  <c r="AI255" i="7"/>
  <c r="BD175" i="7"/>
  <c r="H274" i="7"/>
  <c r="P252" i="7"/>
  <c r="BC269" i="7"/>
  <c r="BC164" i="7"/>
  <c r="BG175" i="4"/>
  <c r="AO279" i="7"/>
  <c r="AM170" i="7"/>
  <c r="BE251" i="7"/>
  <c r="BF177" i="7"/>
  <c r="BA222" i="7"/>
  <c r="AY148" i="7"/>
  <c r="J221" i="6"/>
  <c r="AO223" i="7"/>
  <c r="BD263" i="7"/>
  <c r="BH270" i="7"/>
  <c r="M267" i="4"/>
  <c r="AI165" i="4"/>
  <c r="S163" i="4"/>
  <c r="AE149" i="4"/>
  <c r="BA145" i="4"/>
  <c r="BA210" i="4"/>
  <c r="BC106" i="4"/>
  <c r="AE239" i="7"/>
  <c r="AM220" i="4"/>
  <c r="AF270" i="7"/>
  <c r="H148" i="7"/>
  <c r="BB175" i="7"/>
  <c r="AV285" i="7"/>
  <c r="AN133" i="4"/>
  <c r="BC177" i="4"/>
  <c r="O219" i="4"/>
  <c r="AM171" i="7"/>
  <c r="U265" i="4"/>
  <c r="AN279" i="7"/>
  <c r="AG136" i="7"/>
  <c r="AN117" i="7"/>
  <c r="AI116" i="7"/>
  <c r="Q211" i="7"/>
  <c r="L158" i="7"/>
  <c r="O269" i="4"/>
  <c r="Z275" i="7"/>
  <c r="BB112" i="7"/>
  <c r="N257" i="7"/>
  <c r="BE166" i="4"/>
  <c r="AV275" i="7"/>
  <c r="X253" i="7"/>
  <c r="N260" i="7"/>
  <c r="AY225" i="7"/>
  <c r="AZ272" i="7"/>
  <c r="AP150" i="7"/>
  <c r="AB215" i="7"/>
  <c r="AP117" i="7"/>
  <c r="C143" i="7"/>
  <c r="AE241" i="7"/>
  <c r="X137" i="7"/>
  <c r="AO267" i="7"/>
  <c r="AT156" i="7"/>
  <c r="AX131" i="7"/>
  <c r="Q137" i="7"/>
  <c r="F148" i="7"/>
  <c r="BB132" i="7"/>
  <c r="G268" i="7"/>
  <c r="AT291" i="7"/>
  <c r="E137" i="4"/>
  <c r="T220" i="7"/>
  <c r="AX264" i="7"/>
  <c r="AN125" i="7"/>
  <c r="AB143" i="7"/>
  <c r="AX185" i="7"/>
  <c r="Y268" i="7"/>
  <c r="T165" i="7"/>
  <c r="AF188" i="7"/>
  <c r="BH188" i="7"/>
  <c r="AU242" i="4"/>
  <c r="Q141" i="7"/>
  <c r="P160" i="7"/>
  <c r="B265" i="7"/>
  <c r="AW171" i="4"/>
  <c r="AM130" i="4"/>
  <c r="AK270" i="7"/>
  <c r="AU261" i="4"/>
  <c r="T274" i="4"/>
  <c r="AT279" i="7"/>
  <c r="AT234" i="7"/>
  <c r="H113" i="7"/>
  <c r="AT220" i="7"/>
  <c r="AI269" i="7"/>
  <c r="S241" i="7"/>
  <c r="AN143" i="7"/>
  <c r="AE237" i="4"/>
  <c r="AK145" i="4"/>
  <c r="AN156" i="7"/>
  <c r="AN263" i="7"/>
  <c r="BF137" i="7"/>
  <c r="AA292" i="7"/>
  <c r="AI188" i="7"/>
  <c r="AX174" i="7"/>
  <c r="AY161" i="7"/>
  <c r="Q210" i="7"/>
  <c r="AA187" i="7"/>
  <c r="X185" i="7"/>
  <c r="Q288" i="7"/>
  <c r="Y284" i="7"/>
  <c r="M272" i="4"/>
  <c r="Y159" i="4"/>
  <c r="M140" i="4"/>
  <c r="Y240" i="4"/>
  <c r="T269" i="7"/>
  <c r="AT271" i="7"/>
  <c r="BG162" i="7"/>
  <c r="H155" i="7"/>
  <c r="AV253" i="7"/>
  <c r="BG149" i="7"/>
  <c r="L249" i="7"/>
  <c r="Q135" i="7"/>
  <c r="AQ238" i="7"/>
  <c r="AY180" i="4"/>
  <c r="BF242" i="4"/>
  <c r="E214" i="4"/>
  <c r="O105" i="4"/>
  <c r="BB215" i="7"/>
  <c r="AH215" i="7"/>
  <c r="BD213" i="7"/>
  <c r="N107" i="7"/>
  <c r="G277" i="4"/>
  <c r="AC161" i="4"/>
  <c r="AQ254" i="4"/>
  <c r="AE141" i="4"/>
  <c r="M213" i="4"/>
  <c r="AB176" i="4"/>
  <c r="BA171" i="4"/>
  <c r="AM243" i="7"/>
  <c r="BE148" i="7"/>
  <c r="BG257" i="7"/>
  <c r="AT255" i="7"/>
  <c r="Y148" i="7"/>
  <c r="AQ168" i="4"/>
  <c r="Q234" i="7"/>
  <c r="BA270" i="7"/>
  <c r="R233" i="7"/>
  <c r="AY105" i="7"/>
  <c r="V213" i="7"/>
  <c r="BE212" i="7"/>
  <c r="AU260" i="7"/>
  <c r="AO286" i="7"/>
  <c r="R124" i="7"/>
  <c r="O258" i="4"/>
  <c r="BG129" i="4"/>
  <c r="AU117" i="4"/>
  <c r="W105" i="4"/>
  <c r="R164" i="7"/>
  <c r="AI146" i="7"/>
  <c r="R216" i="7"/>
  <c r="AJ109" i="7"/>
  <c r="M156" i="4"/>
  <c r="AS136" i="4"/>
  <c r="Q146" i="4"/>
  <c r="AG257" i="4"/>
  <c r="P107" i="7"/>
  <c r="AR108" i="7"/>
  <c r="BB265" i="7"/>
  <c r="L131" i="7"/>
  <c r="AL268" i="7"/>
  <c r="T252" i="7"/>
  <c r="AZ137" i="7"/>
  <c r="BB276" i="7"/>
  <c r="AM263" i="4"/>
  <c r="AE147" i="4"/>
  <c r="U252" i="4"/>
  <c r="AC228" i="4"/>
  <c r="AY117" i="4"/>
  <c r="BE216" i="4"/>
  <c r="BA106" i="4"/>
  <c r="L120" i="7"/>
  <c r="AU283" i="7"/>
  <c r="V116" i="7"/>
  <c r="AJ287" i="7"/>
  <c r="BH158" i="7"/>
  <c r="B141" i="7"/>
  <c r="Y262" i="7"/>
  <c r="K74" i="6"/>
  <c r="K69" i="6"/>
  <c r="K62" i="6"/>
  <c r="K56" i="6"/>
  <c r="K50" i="6"/>
  <c r="K8" i="6"/>
  <c r="K67" i="5"/>
  <c r="K59" i="5"/>
  <c r="K51" i="5"/>
  <c r="K43" i="5"/>
  <c r="K23" i="5"/>
  <c r="K15" i="5"/>
  <c r="K7" i="5"/>
  <c r="K64" i="6"/>
  <c r="K49" i="6"/>
  <c r="K33" i="6"/>
  <c r="K13" i="6"/>
  <c r="K77" i="5"/>
  <c r="K71" i="5"/>
  <c r="K65" i="5"/>
  <c r="K57" i="5"/>
  <c r="K49" i="5"/>
  <c r="K41" i="5"/>
  <c r="K37" i="5"/>
  <c r="K33" i="5"/>
  <c r="K29" i="5"/>
  <c r="K21" i="5"/>
  <c r="K13" i="5"/>
  <c r="K5" i="5"/>
  <c r="K26" i="6"/>
  <c r="K80" i="5"/>
  <c r="K79" i="6"/>
  <c r="K76" i="6"/>
  <c r="K60" i="6"/>
  <c r="K57" i="6"/>
  <c r="K25" i="6"/>
  <c r="K9" i="6"/>
  <c r="K76" i="5"/>
  <c r="K72" i="5"/>
  <c r="K68" i="5"/>
  <c r="K68" i="7" s="1"/>
  <c r="K64" i="5"/>
  <c r="K60" i="5"/>
  <c r="K56" i="5"/>
  <c r="K52" i="5"/>
  <c r="K48" i="5"/>
  <c r="K44" i="5"/>
  <c r="K40" i="5"/>
  <c r="K36" i="5"/>
  <c r="K32" i="5"/>
  <c r="K28" i="5"/>
  <c r="K20" i="5"/>
  <c r="K16" i="5"/>
  <c r="K8" i="5"/>
  <c r="K4" i="5"/>
  <c r="J289" i="5"/>
  <c r="K70" i="6"/>
  <c r="K48" i="6"/>
  <c r="K46" i="6"/>
  <c r="K30" i="6"/>
  <c r="K26" i="5"/>
  <c r="AT127" i="7"/>
  <c r="K81" i="5"/>
  <c r="M163" i="7"/>
  <c r="J129" i="6"/>
  <c r="K189" i="6"/>
  <c r="K39" i="6"/>
  <c r="K31" i="6"/>
  <c r="K23" i="6"/>
  <c r="K17" i="6"/>
  <c r="K11" i="6"/>
  <c r="K295" i="6"/>
  <c r="K296" i="6"/>
  <c r="K191" i="5"/>
  <c r="K190" i="5"/>
  <c r="BF181" i="7"/>
  <c r="BG288" i="7"/>
  <c r="P287" i="7"/>
  <c r="AK234" i="7"/>
  <c r="W163" i="7"/>
  <c r="BE280" i="7"/>
  <c r="AK133" i="7"/>
  <c r="M243" i="7"/>
  <c r="AS117" i="7"/>
  <c r="BH268" i="7"/>
  <c r="Z289" i="7"/>
  <c r="AK271" i="4"/>
  <c r="Z258" i="7"/>
  <c r="AN150" i="4"/>
  <c r="BD129" i="4"/>
  <c r="X270" i="4"/>
  <c r="B257" i="4"/>
  <c r="O135" i="4"/>
  <c r="D149" i="4"/>
  <c r="AE132" i="4"/>
  <c r="AW127" i="4"/>
  <c r="R220" i="4"/>
  <c r="L160" i="4"/>
  <c r="L116" i="4"/>
  <c r="AP251" i="4"/>
  <c r="AP136" i="4"/>
  <c r="AM231" i="4"/>
  <c r="AL159" i="4"/>
  <c r="AP221" i="4"/>
  <c r="BG139" i="4"/>
  <c r="AN267" i="4"/>
  <c r="H214" i="4"/>
  <c r="AK130" i="4"/>
  <c r="BG235" i="4"/>
  <c r="X135" i="4"/>
  <c r="AX115" i="4"/>
  <c r="AK247" i="7"/>
  <c r="X250" i="7"/>
  <c r="BE139" i="4"/>
  <c r="AG138" i="4"/>
  <c r="H242" i="4"/>
  <c r="AU136" i="4"/>
  <c r="O137" i="4"/>
  <c r="G241" i="4"/>
  <c r="AT136" i="4"/>
  <c r="BE135" i="4"/>
  <c r="AM235" i="4"/>
  <c r="G134" i="4"/>
  <c r="G133" i="4"/>
  <c r="BC130" i="4"/>
  <c r="O128" i="4"/>
  <c r="BE125" i="4"/>
  <c r="AW124" i="4"/>
  <c r="AO124" i="4"/>
  <c r="U125" i="4"/>
  <c r="Z124" i="4"/>
  <c r="L124" i="4"/>
  <c r="AS122" i="4"/>
  <c r="I122" i="4"/>
  <c r="AR122" i="4"/>
  <c r="D224" i="4"/>
  <c r="E217" i="4"/>
  <c r="AH116" i="4"/>
  <c r="E114" i="4"/>
  <c r="C115" i="4"/>
  <c r="AJ214" i="4"/>
  <c r="BG217" i="4"/>
  <c r="AA112" i="4"/>
  <c r="T112" i="4"/>
  <c r="BE110" i="4"/>
  <c r="AU111" i="4"/>
  <c r="AV109" i="4"/>
  <c r="AY105" i="4"/>
  <c r="AB179" i="4"/>
  <c r="AZ178" i="4"/>
  <c r="AX177" i="4"/>
  <c r="AJ176" i="4"/>
  <c r="X164" i="4"/>
  <c r="BF267" i="4"/>
  <c r="BD155" i="4"/>
  <c r="AF258" i="4"/>
  <c r="D256" i="4"/>
  <c r="L142" i="4"/>
  <c r="AL138" i="4"/>
  <c r="D241" i="4"/>
  <c r="B126" i="4"/>
  <c r="AL221" i="4"/>
  <c r="AW149" i="4"/>
  <c r="AC130" i="4"/>
  <c r="AS128" i="4"/>
  <c r="AW115" i="4"/>
  <c r="E121" i="4"/>
  <c r="AQ105" i="4"/>
  <c r="AN282" i="7"/>
  <c r="AH175" i="7"/>
  <c r="O134" i="7"/>
  <c r="AH248" i="7"/>
  <c r="AM142" i="4"/>
  <c r="AZ248" i="4"/>
  <c r="AP141" i="4"/>
  <c r="AL209" i="4"/>
  <c r="O278" i="7"/>
  <c r="BC175" i="7"/>
  <c r="AA274" i="7"/>
  <c r="AS272" i="7"/>
  <c r="AC272" i="7"/>
  <c r="BG165" i="7"/>
  <c r="W159" i="7"/>
  <c r="AG260" i="7"/>
  <c r="Q260" i="7"/>
  <c r="AC248" i="7"/>
  <c r="AA146" i="7"/>
  <c r="AY248" i="7"/>
  <c r="BE246" i="7"/>
  <c r="U141" i="7"/>
  <c r="AI140" i="7"/>
  <c r="BA242" i="7"/>
  <c r="AU238" i="7"/>
  <c r="AS137" i="7"/>
  <c r="AK238" i="7"/>
  <c r="O240" i="7"/>
  <c r="AA230" i="7"/>
  <c r="BE224" i="7"/>
  <c r="D277" i="7"/>
  <c r="I252" i="7"/>
  <c r="G143" i="7"/>
  <c r="AZ181" i="7"/>
  <c r="AO177" i="7"/>
  <c r="I177" i="7"/>
  <c r="AW174" i="7"/>
  <c r="BF173" i="7"/>
  <c r="AG173" i="7"/>
  <c r="U172" i="7"/>
  <c r="B276" i="7"/>
  <c r="BG170" i="7"/>
  <c r="BA271" i="7"/>
  <c r="AA275" i="7"/>
  <c r="V169" i="7"/>
  <c r="AS269" i="7"/>
  <c r="I169" i="7"/>
  <c r="AV167" i="7"/>
  <c r="AJ167" i="7"/>
  <c r="AF168" i="7"/>
  <c r="G166" i="7"/>
  <c r="Y164" i="7"/>
  <c r="AB163" i="7"/>
  <c r="F264" i="7"/>
  <c r="B164" i="7"/>
  <c r="AI162" i="7"/>
  <c r="AR159" i="7"/>
  <c r="AN264" i="7"/>
  <c r="AU259" i="7"/>
  <c r="M259" i="7"/>
  <c r="BF262" i="7"/>
  <c r="BD157" i="7"/>
  <c r="AR262" i="7"/>
  <c r="X157" i="7"/>
  <c r="W156" i="7"/>
  <c r="AJ156" i="7"/>
  <c r="AB156" i="7"/>
  <c r="T256" i="7"/>
  <c r="AK155" i="7"/>
  <c r="BD153" i="7"/>
  <c r="AZ154" i="7"/>
  <c r="BA152" i="7"/>
  <c r="C152" i="7"/>
  <c r="BB252" i="7"/>
  <c r="AZ151" i="7"/>
  <c r="AV151" i="7"/>
  <c r="R152" i="7"/>
  <c r="N151" i="7"/>
  <c r="AC150" i="7"/>
  <c r="M251" i="7"/>
  <c r="I151" i="7"/>
  <c r="E251" i="7"/>
  <c r="BF254" i="7"/>
  <c r="BB149" i="7"/>
  <c r="AT150" i="7"/>
  <c r="AN149" i="7"/>
  <c r="AD150" i="7"/>
  <c r="P149" i="7"/>
  <c r="AX148" i="7"/>
  <c r="BA146" i="7"/>
  <c r="AY147" i="7"/>
  <c r="AH246" i="7"/>
  <c r="N145" i="7"/>
  <c r="H145" i="7"/>
  <c r="AW144" i="7"/>
  <c r="AI145" i="7"/>
  <c r="G145" i="7"/>
  <c r="BD144" i="7"/>
  <c r="AL246" i="7"/>
  <c r="AE140" i="7"/>
  <c r="Q239" i="7"/>
  <c r="T137" i="7"/>
  <c r="BB136" i="7"/>
  <c r="AG134" i="7"/>
  <c r="M134" i="7"/>
  <c r="AZ133" i="7"/>
  <c r="AH133" i="7"/>
  <c r="AS132" i="7"/>
  <c r="F236" i="7"/>
  <c r="AM130" i="7"/>
  <c r="BD129" i="7"/>
  <c r="B230" i="7"/>
  <c r="AD127" i="7"/>
  <c r="R228" i="7"/>
  <c r="H228" i="7"/>
  <c r="AQ126" i="7"/>
  <c r="AZ125" i="7"/>
  <c r="AF126" i="7"/>
  <c r="P126" i="7"/>
  <c r="N125" i="7"/>
  <c r="AI124" i="7"/>
  <c r="AX124" i="7"/>
  <c r="AP123" i="7"/>
  <c r="V123" i="7"/>
  <c r="P124" i="7"/>
  <c r="W122" i="7"/>
  <c r="E227" i="7"/>
  <c r="AH122" i="7"/>
  <c r="AF119" i="7"/>
  <c r="BC119" i="7"/>
  <c r="S118" i="7"/>
  <c r="B222" i="7"/>
  <c r="BC116" i="7"/>
  <c r="AP114" i="7"/>
  <c r="B114" i="7"/>
  <c r="AB111" i="7"/>
  <c r="L216" i="7"/>
  <c r="AY111" i="7"/>
  <c r="AY108" i="7"/>
  <c r="AV108" i="7"/>
  <c r="O211" i="7"/>
  <c r="AQ240" i="7"/>
  <c r="Q244" i="7"/>
  <c r="AW238" i="7"/>
  <c r="AI137" i="7"/>
  <c r="O238" i="7"/>
  <c r="AQ236" i="7"/>
  <c r="AG234" i="7"/>
  <c r="BC232" i="7"/>
  <c r="AO226" i="7"/>
  <c r="Y121" i="7"/>
  <c r="M224" i="7"/>
  <c r="AQ118" i="7"/>
  <c r="AM220" i="7"/>
  <c r="AS212" i="7"/>
  <c r="Y214" i="7"/>
  <c r="G286" i="7"/>
  <c r="L281" i="7"/>
  <c r="BF285" i="7"/>
  <c r="P258" i="7"/>
  <c r="AX274" i="7"/>
  <c r="AC273" i="4"/>
  <c r="I273" i="4"/>
  <c r="BD161" i="7"/>
  <c r="AI211" i="7"/>
  <c r="AW117" i="7"/>
  <c r="AD140" i="7"/>
  <c r="N165" i="7"/>
  <c r="BH214" i="7"/>
  <c r="AL158" i="7"/>
  <c r="AV147" i="7"/>
  <c r="F153" i="7"/>
  <c r="D225" i="7"/>
  <c r="P169" i="7"/>
  <c r="Q177" i="4"/>
  <c r="M173" i="4"/>
  <c r="AE271" i="4"/>
  <c r="AY164" i="4"/>
  <c r="O153" i="4"/>
  <c r="G245" i="4"/>
  <c r="AM152" i="4"/>
  <c r="AM151" i="4"/>
  <c r="AE255" i="4"/>
  <c r="Y251" i="4"/>
  <c r="BA146" i="4"/>
  <c r="E140" i="4"/>
  <c r="L125" i="7"/>
  <c r="O279" i="4"/>
  <c r="F221" i="7"/>
  <c r="B121" i="7"/>
  <c r="G120" i="7"/>
  <c r="E111" i="7"/>
  <c r="K296" i="5"/>
  <c r="AV177" i="7"/>
  <c r="AL278" i="7"/>
  <c r="P173" i="7"/>
  <c r="P168" i="7"/>
  <c r="AH266" i="7"/>
  <c r="R155" i="7"/>
  <c r="C132" i="7"/>
  <c r="V126" i="7"/>
  <c r="BF123" i="7"/>
  <c r="E170" i="4"/>
  <c r="AQ276" i="4"/>
  <c r="AU224" i="4"/>
  <c r="S222" i="4"/>
  <c r="AX210" i="7"/>
  <c r="AI250" i="7"/>
  <c r="S155" i="4"/>
  <c r="AZ121" i="7"/>
  <c r="AQ150" i="7"/>
  <c r="X159" i="7"/>
  <c r="AL149" i="7"/>
  <c r="AH285" i="7"/>
  <c r="BB281" i="7"/>
  <c r="AL261" i="7"/>
  <c r="O250" i="4"/>
  <c r="AG238" i="4"/>
  <c r="AP217" i="7"/>
  <c r="AF211" i="7"/>
  <c r="K293" i="5"/>
  <c r="K294" i="5"/>
  <c r="AJ251" i="7"/>
  <c r="D168" i="4"/>
  <c r="AD137" i="4"/>
  <c r="AW242" i="7"/>
  <c r="AM245" i="4"/>
  <c r="AV235" i="4"/>
  <c r="AV248" i="4"/>
  <c r="Z135" i="4"/>
  <c r="AJ133" i="4"/>
  <c r="AH123" i="4"/>
  <c r="BF118" i="4"/>
  <c r="R174" i="4"/>
  <c r="AN265" i="4"/>
  <c r="B260" i="4"/>
  <c r="AX156" i="4"/>
  <c r="H155" i="4"/>
  <c r="AB152" i="4"/>
  <c r="AF243" i="4"/>
  <c r="N239" i="4"/>
  <c r="Z229" i="4"/>
  <c r="AD225" i="4"/>
  <c r="BB129" i="4"/>
  <c r="AL162" i="4"/>
  <c r="AG256" i="4"/>
  <c r="AH176" i="4"/>
  <c r="AK168" i="4"/>
  <c r="AA130" i="4"/>
  <c r="AE239" i="4"/>
  <c r="B238" i="4"/>
  <c r="BF232" i="4"/>
  <c r="AK215" i="4"/>
  <c r="BB280" i="4"/>
  <c r="T179" i="4"/>
  <c r="AD279" i="4"/>
  <c r="P164" i="4"/>
  <c r="AV149" i="4"/>
  <c r="Z136" i="4"/>
  <c r="AR231" i="4"/>
  <c r="AP278" i="7"/>
  <c r="BE261" i="7"/>
  <c r="BC156" i="7"/>
  <c r="Q261" i="7"/>
  <c r="AI155" i="7"/>
  <c r="AN256" i="7"/>
  <c r="AU249" i="7"/>
  <c r="T236" i="7"/>
  <c r="C211" i="7"/>
  <c r="AC169" i="7"/>
  <c r="AP230" i="7"/>
  <c r="F263" i="7"/>
  <c r="B249" i="7"/>
  <c r="D239" i="7"/>
  <c r="O176" i="7"/>
  <c r="AA112" i="7"/>
  <c r="N212" i="7"/>
  <c r="AP149" i="7"/>
  <c r="N225" i="7"/>
  <c r="Y165" i="4"/>
  <c r="I234" i="4"/>
  <c r="Y175" i="4"/>
  <c r="D275" i="4"/>
  <c r="T167" i="4"/>
  <c r="AZ141" i="4"/>
  <c r="AB134" i="4"/>
  <c r="BD123" i="4"/>
  <c r="L217" i="4"/>
  <c r="AD106" i="4"/>
  <c r="AF268" i="4"/>
  <c r="AF264" i="4"/>
  <c r="P247" i="4"/>
  <c r="AV238" i="4"/>
  <c r="AP128" i="4"/>
  <c r="F223" i="4"/>
  <c r="BE264" i="7"/>
  <c r="BA216" i="7"/>
  <c r="AG113" i="7"/>
  <c r="H229" i="7"/>
  <c r="L106" i="7"/>
  <c r="F147" i="7"/>
  <c r="BE248" i="7"/>
  <c r="AI118" i="7"/>
  <c r="Y159" i="7"/>
  <c r="AX268" i="7"/>
  <c r="BG157" i="4"/>
  <c r="Y147" i="4"/>
  <c r="AH120" i="7"/>
  <c r="AR245" i="7"/>
  <c r="N231" i="7"/>
  <c r="AA211" i="7"/>
  <c r="AJ222" i="4"/>
  <c r="AE130" i="4"/>
  <c r="AV144" i="4"/>
  <c r="BE115" i="4"/>
  <c r="O129" i="4"/>
  <c r="AM135" i="4"/>
  <c r="BA224" i="7"/>
  <c r="O115" i="7"/>
  <c r="AA271" i="7"/>
  <c r="U210" i="7"/>
  <c r="BE138" i="4"/>
  <c r="AB264" i="4"/>
  <c r="AZ267" i="4"/>
  <c r="BH234" i="4"/>
  <c r="R232" i="4"/>
  <c r="AX178" i="4"/>
  <c r="AO225" i="4"/>
  <c r="AO120" i="4"/>
  <c r="G215" i="4"/>
  <c r="BE111" i="4"/>
  <c r="AH247" i="7"/>
  <c r="V183" i="7"/>
  <c r="BG186" i="7"/>
  <c r="T246" i="7"/>
  <c r="AT227" i="7"/>
  <c r="L113" i="7"/>
  <c r="L171" i="4"/>
  <c r="L140" i="4"/>
  <c r="BA130" i="4"/>
  <c r="Z145" i="4"/>
  <c r="T280" i="4"/>
  <c r="S172" i="4"/>
  <c r="X272" i="4"/>
  <c r="R270" i="4"/>
  <c r="AH261" i="4"/>
  <c r="V161" i="4"/>
  <c r="BC264" i="4"/>
  <c r="N158" i="4"/>
  <c r="F260" i="4"/>
  <c r="E226" i="7"/>
  <c r="AO112" i="4"/>
  <c r="Y138" i="4"/>
  <c r="BE115" i="7"/>
  <c r="AF256" i="4"/>
  <c r="B251" i="4"/>
  <c r="H149" i="4"/>
  <c r="AP132" i="4"/>
  <c r="AP125" i="4"/>
  <c r="BA122" i="4"/>
  <c r="BC116" i="4"/>
  <c r="AL213" i="4"/>
  <c r="AP214" i="4"/>
  <c r="AM109" i="7"/>
  <c r="AF172" i="4"/>
  <c r="AO270" i="7"/>
  <c r="AM110" i="4"/>
  <c r="BE179" i="7"/>
  <c r="AM123" i="7"/>
  <c r="H260" i="7"/>
  <c r="F112" i="7"/>
  <c r="U273" i="7"/>
  <c r="BD254" i="7"/>
  <c r="BA269" i="7"/>
  <c r="BE255" i="7"/>
  <c r="V266" i="7"/>
  <c r="J217" i="6"/>
  <c r="AD165" i="7"/>
  <c r="AJ168" i="7"/>
  <c r="AQ142" i="7"/>
  <c r="AH281" i="4"/>
  <c r="D152" i="4"/>
  <c r="P143" i="4"/>
  <c r="AZ127" i="4"/>
  <c r="AV228" i="4"/>
  <c r="P227" i="4"/>
  <c r="T212" i="4"/>
  <c r="AS211" i="4"/>
  <c r="T238" i="7"/>
  <c r="AV234" i="7"/>
  <c r="T149" i="7"/>
  <c r="AY181" i="4"/>
  <c r="AN266" i="4"/>
  <c r="AR256" i="7"/>
  <c r="AK272" i="7"/>
  <c r="BD132" i="7"/>
  <c r="V137" i="7"/>
  <c r="F132" i="7"/>
  <c r="Y174" i="7"/>
  <c r="C263" i="7"/>
  <c r="Y270" i="7"/>
  <c r="U282" i="7"/>
  <c r="AA159" i="7"/>
  <c r="BB240" i="7"/>
  <c r="L156" i="7"/>
  <c r="W256" i="7"/>
  <c r="BF244" i="7"/>
  <c r="BA112" i="7"/>
  <c r="W264" i="7"/>
  <c r="AC237" i="7"/>
  <c r="Y245" i="7"/>
  <c r="AX130" i="7"/>
  <c r="AN151" i="7"/>
  <c r="I250" i="7"/>
  <c r="F247" i="7"/>
  <c r="AK188" i="7"/>
  <c r="L188" i="7"/>
  <c r="BG141" i="4"/>
  <c r="BD264" i="7"/>
  <c r="P260" i="7"/>
  <c r="AM136" i="7"/>
  <c r="AW167" i="7"/>
  <c r="D138" i="7"/>
  <c r="AX290" i="7"/>
  <c r="C162" i="7"/>
  <c r="BH292" i="7"/>
  <c r="AA212" i="7"/>
  <c r="AU212" i="7"/>
  <c r="Q256" i="7"/>
  <c r="AP166" i="7"/>
  <c r="V256" i="7"/>
  <c r="AN244" i="7"/>
  <c r="B155" i="7"/>
  <c r="AS262" i="7"/>
  <c r="Q174" i="7"/>
  <c r="AB270" i="7"/>
  <c r="AQ188" i="7"/>
  <c r="J288" i="5"/>
  <c r="O282" i="7"/>
  <c r="AH130" i="7"/>
  <c r="AS124" i="7"/>
  <c r="C257" i="4"/>
  <c r="AY154" i="4"/>
  <c r="C247" i="4"/>
  <c r="AD179" i="4"/>
  <c r="AS176" i="4"/>
  <c r="AO175" i="4"/>
  <c r="AA273" i="4"/>
  <c r="AH145" i="7"/>
  <c r="AJ105" i="7"/>
  <c r="AF280" i="7"/>
  <c r="AI242" i="7"/>
  <c r="AM166" i="7"/>
  <c r="BA217" i="7"/>
  <c r="M141" i="7"/>
  <c r="H210" i="7"/>
  <c r="BA175" i="7"/>
  <c r="AS111" i="7"/>
  <c r="P246" i="7"/>
  <c r="AY232" i="7"/>
  <c r="AH214" i="7"/>
  <c r="O265" i="4"/>
  <c r="AF261" i="4"/>
  <c r="BC241" i="4"/>
  <c r="AF108" i="4"/>
  <c r="AP220" i="7"/>
  <c r="G160" i="7"/>
  <c r="AM271" i="7"/>
  <c r="F108" i="7"/>
  <c r="AG143" i="7"/>
  <c r="AD216" i="7"/>
  <c r="BE177" i="4"/>
  <c r="AH250" i="7"/>
  <c r="AS217" i="7"/>
  <c r="AF228" i="7"/>
  <c r="S108" i="7"/>
  <c r="G175" i="7"/>
  <c r="AY261" i="7"/>
  <c r="AW142" i="7"/>
  <c r="AA109" i="7"/>
  <c r="AO148" i="7"/>
  <c r="AG256" i="7"/>
  <c r="X176" i="4"/>
  <c r="AT243" i="4"/>
  <c r="D118" i="4"/>
  <c r="N238" i="7"/>
  <c r="AI115" i="7"/>
  <c r="BB160" i="7"/>
  <c r="D238" i="7"/>
  <c r="AH149" i="7"/>
  <c r="BF130" i="7"/>
  <c r="AQ213" i="7"/>
  <c r="AQ117" i="7"/>
  <c r="AM187" i="7"/>
  <c r="BB110" i="7"/>
  <c r="F257" i="7"/>
  <c r="B225" i="7"/>
  <c r="BA239" i="7"/>
  <c r="BE151" i="7"/>
  <c r="BD242" i="7"/>
  <c r="T138" i="7"/>
  <c r="AG236" i="7"/>
  <c r="AI105" i="4"/>
  <c r="AM255" i="4"/>
  <c r="AU276" i="7"/>
  <c r="U249" i="4"/>
  <c r="AZ280" i="7"/>
  <c r="AF123" i="7"/>
  <c r="U114" i="4"/>
  <c r="AZ247" i="4"/>
  <c r="AL121" i="4"/>
  <c r="O169" i="4"/>
  <c r="BA225" i="4"/>
  <c r="AX231" i="4"/>
  <c r="W119" i="7"/>
  <c r="AK181" i="7"/>
  <c r="AQ243" i="4"/>
  <c r="AM241" i="4"/>
  <c r="AH232" i="4"/>
  <c r="U227" i="4"/>
  <c r="W219" i="4"/>
  <c r="AH117" i="4"/>
  <c r="AG213" i="4"/>
  <c r="O209" i="4"/>
  <c r="X212" i="4"/>
  <c r="AL105" i="4"/>
  <c r="V273" i="4"/>
  <c r="BD272" i="4"/>
  <c r="AF158" i="4"/>
  <c r="BF252" i="4"/>
  <c r="AF137" i="4"/>
  <c r="R129" i="4"/>
  <c r="AU123" i="4"/>
  <c r="M263" i="4"/>
  <c r="B248" i="4"/>
  <c r="M105" i="4"/>
  <c r="AZ172" i="4"/>
  <c r="B144" i="4"/>
  <c r="Z106" i="4"/>
  <c r="BH260" i="7"/>
  <c r="AX145" i="7"/>
  <c r="AQ111" i="7"/>
  <c r="AD166" i="7"/>
  <c r="BE239" i="7"/>
  <c r="AZ254" i="7"/>
  <c r="C143" i="4"/>
  <c r="C243" i="4"/>
  <c r="AX146" i="7"/>
  <c r="AM274" i="7"/>
  <c r="AK274" i="7"/>
  <c r="BC268" i="7"/>
  <c r="AK161" i="7"/>
  <c r="BE262" i="7"/>
  <c r="AM157" i="7"/>
  <c r="AQ254" i="7"/>
  <c r="O143" i="7"/>
  <c r="Q139" i="7"/>
  <c r="BG137" i="7"/>
  <c r="AC238" i="7"/>
  <c r="AU124" i="7"/>
  <c r="O228" i="7"/>
  <c r="M114" i="7"/>
  <c r="AE214" i="7"/>
  <c r="F285" i="7"/>
  <c r="D287" i="7"/>
  <c r="H275" i="7"/>
  <c r="L267" i="7"/>
  <c r="F155" i="7"/>
  <c r="D247" i="7"/>
  <c r="G226" i="7"/>
  <c r="C226" i="7"/>
  <c r="H225" i="7"/>
  <c r="BF284" i="7"/>
  <c r="L177" i="7"/>
  <c r="G174" i="7"/>
  <c r="C173" i="7"/>
  <c r="D272" i="7"/>
  <c r="BC167" i="7"/>
  <c r="AE167" i="7"/>
  <c r="Q166" i="7"/>
  <c r="AB266" i="7"/>
  <c r="G164" i="7"/>
  <c r="AQ163" i="7"/>
  <c r="D262" i="7"/>
  <c r="BA159" i="7"/>
  <c r="AG157" i="7"/>
  <c r="I257" i="7"/>
  <c r="L152" i="7"/>
  <c r="F250" i="7"/>
  <c r="AF147" i="7"/>
  <c r="AS144" i="7"/>
  <c r="AD242" i="7"/>
  <c r="AV139" i="7"/>
  <c r="BC137" i="7"/>
  <c r="AR135" i="7"/>
  <c r="AC134" i="7"/>
  <c r="BC233" i="7"/>
  <c r="AU131" i="7"/>
  <c r="AK130" i="7"/>
  <c r="X232" i="7"/>
  <c r="BA126" i="7"/>
  <c r="AE127" i="7"/>
  <c r="AM229" i="7"/>
  <c r="AJ123" i="7"/>
  <c r="N124" i="7"/>
  <c r="AZ120" i="7"/>
  <c r="AZ218" i="7"/>
  <c r="BC110" i="7"/>
  <c r="AD109" i="7"/>
  <c r="AQ149" i="7"/>
  <c r="AO262" i="7"/>
  <c r="AI236" i="7"/>
  <c r="O110" i="7"/>
  <c r="E177" i="4"/>
  <c r="Q167" i="4"/>
  <c r="C158" i="4"/>
  <c r="AC156" i="4"/>
  <c r="AM164" i="4"/>
  <c r="AQ157" i="4"/>
  <c r="Q156" i="4"/>
  <c r="AU225" i="7"/>
  <c r="AJ170" i="7"/>
  <c r="F246" i="7"/>
  <c r="AV138" i="7"/>
  <c r="I253" i="7"/>
  <c r="I254" i="7"/>
  <c r="F114" i="7"/>
  <c r="BC130" i="7"/>
  <c r="BE179" i="4"/>
  <c r="BA178" i="4"/>
  <c r="C172" i="4"/>
  <c r="C170" i="4"/>
  <c r="BC166" i="4"/>
  <c r="AQ167" i="4"/>
  <c r="I267" i="4"/>
  <c r="AU263" i="4"/>
  <c r="AS158" i="4"/>
  <c r="BE152" i="4"/>
  <c r="U150" i="4"/>
  <c r="S255" i="4"/>
  <c r="Q149" i="4"/>
  <c r="AM119" i="4"/>
  <c r="AA140" i="4"/>
  <c r="AI131" i="4"/>
  <c r="F146" i="7"/>
  <c r="I240" i="7"/>
  <c r="AE179" i="4"/>
  <c r="AA275" i="4"/>
  <c r="AS160" i="4"/>
  <c r="G107" i="4"/>
  <c r="I254" i="4"/>
  <c r="BF135" i="7"/>
  <c r="AK157" i="4"/>
  <c r="S256" i="4"/>
  <c r="J164" i="6"/>
  <c r="J133" i="6"/>
  <c r="J105" i="6"/>
  <c r="AZ251" i="7"/>
  <c r="AA286" i="7"/>
  <c r="R267" i="4"/>
  <c r="T124" i="4"/>
  <c r="AH258" i="4"/>
  <c r="Q265" i="7"/>
  <c r="AB258" i="7"/>
  <c r="J133" i="3"/>
  <c r="AE238" i="7"/>
  <c r="L166" i="7"/>
  <c r="AW261" i="7"/>
  <c r="G277" i="7"/>
  <c r="AP162" i="4"/>
  <c r="O156" i="4"/>
  <c r="U216" i="7"/>
  <c r="S254" i="4"/>
  <c r="AQ234" i="7"/>
  <c r="AI275" i="4"/>
  <c r="AO280" i="4"/>
  <c r="AU258" i="4"/>
  <c r="AF140" i="4"/>
  <c r="X153" i="4"/>
  <c r="AA213" i="4"/>
  <c r="V275" i="4"/>
  <c r="AD156" i="4"/>
  <c r="AN146" i="4"/>
  <c r="AH227" i="4"/>
  <c r="N227" i="4"/>
  <c r="AN221" i="4"/>
  <c r="V115" i="4"/>
  <c r="AH167" i="4"/>
  <c r="U246" i="7"/>
  <c r="N262" i="4"/>
  <c r="AE253" i="4"/>
  <c r="BA245" i="4"/>
  <c r="AO135" i="4"/>
  <c r="AI233" i="4"/>
  <c r="AN160" i="7"/>
  <c r="M149" i="7"/>
  <c r="BC253" i="4"/>
  <c r="L218" i="7"/>
  <c r="AF241" i="7"/>
  <c r="AE247" i="4"/>
  <c r="AE246" i="7"/>
  <c r="P269" i="7"/>
  <c r="BA118" i="4"/>
  <c r="AY255" i="7"/>
  <c r="AS228" i="7"/>
  <c r="AQ278" i="4"/>
  <c r="P119" i="4"/>
  <c r="Q220" i="4"/>
  <c r="AZ185" i="7"/>
  <c r="N115" i="7"/>
  <c r="AV176" i="4"/>
  <c r="M171" i="4"/>
  <c r="P264" i="4"/>
  <c r="AD154" i="4"/>
  <c r="AJ216" i="4"/>
  <c r="I213" i="4"/>
  <c r="BC131" i="4"/>
  <c r="J249" i="6"/>
  <c r="Y139" i="4"/>
  <c r="L145" i="7"/>
  <c r="BC153" i="4"/>
  <c r="AT226" i="4"/>
  <c r="S250" i="4"/>
  <c r="AM227" i="4"/>
  <c r="E139" i="4"/>
  <c r="BH230" i="4"/>
  <c r="V158" i="4"/>
  <c r="BD138" i="4"/>
  <c r="Z237" i="4"/>
  <c r="X124" i="4"/>
  <c r="T111" i="4"/>
  <c r="AZ107" i="4"/>
  <c r="AD105" i="4"/>
  <c r="AJ117" i="4"/>
  <c r="B116" i="4"/>
  <c r="N283" i="4"/>
  <c r="X149" i="4"/>
  <c r="E187" i="7"/>
  <c r="V112" i="4"/>
  <c r="G123" i="4"/>
  <c r="AR185" i="7"/>
  <c r="J188" i="2"/>
  <c r="AS288" i="7"/>
  <c r="AC288" i="7"/>
  <c r="C107" i="4"/>
  <c r="L269" i="7"/>
  <c r="AY234" i="7"/>
  <c r="J276" i="3"/>
  <c r="BG210" i="7"/>
  <c r="BB250" i="4"/>
  <c r="AS168" i="7"/>
  <c r="BD276" i="7"/>
  <c r="BA161" i="7"/>
  <c r="AE133" i="7"/>
  <c r="L157" i="7"/>
  <c r="U125" i="7"/>
  <c r="B264" i="7"/>
  <c r="G176" i="7"/>
  <c r="AN172" i="7"/>
  <c r="M230" i="7"/>
  <c r="C228" i="7"/>
  <c r="AZ151" i="4"/>
  <c r="AF144" i="4"/>
  <c r="H144" i="4"/>
  <c r="B125" i="4"/>
  <c r="AD215" i="4"/>
  <c r="N211" i="4"/>
  <c r="AK139" i="7"/>
  <c r="AB180" i="7"/>
  <c r="AK117" i="7"/>
  <c r="C281" i="7"/>
  <c r="V159" i="7"/>
  <c r="E276" i="7"/>
  <c r="AR158" i="7"/>
  <c r="BA218" i="7"/>
  <c r="F253" i="7"/>
  <c r="G267" i="7"/>
  <c r="F149" i="7"/>
  <c r="S274" i="7"/>
  <c r="S110" i="7"/>
  <c r="Q228" i="7"/>
  <c r="X122" i="4"/>
  <c r="X222" i="4"/>
  <c r="E280" i="7"/>
  <c r="AF130" i="4"/>
  <c r="AH122" i="4"/>
  <c r="BD260" i="7"/>
  <c r="R175" i="7"/>
  <c r="BC256" i="7"/>
  <c r="BG135" i="7"/>
  <c r="BA133" i="7"/>
  <c r="AC123" i="7"/>
  <c r="Y123" i="7"/>
  <c r="M117" i="7"/>
  <c r="BE114" i="7"/>
  <c r="BE161" i="7"/>
  <c r="AH262" i="7"/>
  <c r="B252" i="7"/>
  <c r="Z246" i="7"/>
  <c r="AL248" i="7"/>
  <c r="D139" i="7"/>
  <c r="E239" i="7"/>
  <c r="W125" i="7"/>
  <c r="AD224" i="7"/>
  <c r="T216" i="7"/>
  <c r="P210" i="7"/>
  <c r="BG116" i="7"/>
  <c r="D245" i="7"/>
  <c r="AY241" i="7"/>
  <c r="Q144" i="7"/>
  <c r="E164" i="7"/>
  <c r="AI180" i="7"/>
  <c r="D274" i="4"/>
  <c r="AI247" i="4"/>
  <c r="B229" i="4"/>
  <c r="BB155" i="4"/>
  <c r="I105" i="4"/>
  <c r="R159" i="4"/>
  <c r="AP113" i="4"/>
  <c r="Z114" i="4"/>
  <c r="Y175" i="7"/>
  <c r="H125" i="7"/>
  <c r="B228" i="7"/>
  <c r="F111" i="7"/>
  <c r="E233" i="7"/>
  <c r="W166" i="4"/>
  <c r="H142" i="7"/>
  <c r="AA122" i="7"/>
  <c r="R275" i="4"/>
  <c r="N149" i="4"/>
  <c r="B240" i="4"/>
  <c r="N215" i="4"/>
  <c r="AP222" i="4"/>
  <c r="F278" i="4"/>
  <c r="O163" i="7"/>
  <c r="S155" i="7"/>
  <c r="U146" i="7"/>
  <c r="H166" i="7"/>
  <c r="AR260" i="7"/>
  <c r="Q243" i="7"/>
  <c r="F110" i="7"/>
  <c r="B108" i="7"/>
  <c r="B120" i="7"/>
  <c r="AP243" i="4"/>
  <c r="AP235" i="4"/>
  <c r="AR237" i="4"/>
  <c r="O215" i="4"/>
  <c r="AD244" i="4"/>
  <c r="F222" i="4"/>
  <c r="AW215" i="4"/>
  <c r="E229" i="7"/>
  <c r="B109" i="7"/>
  <c r="BC220" i="7"/>
  <c r="AA167" i="4"/>
  <c r="G106" i="7"/>
  <c r="AM128" i="4"/>
  <c r="AM233" i="4"/>
  <c r="AZ220" i="4"/>
  <c r="X275" i="4"/>
  <c r="Z269" i="4"/>
  <c r="AL268" i="4"/>
  <c r="D264" i="4"/>
  <c r="BF153" i="4"/>
  <c r="B153" i="4"/>
  <c r="F250" i="4"/>
  <c r="T135" i="4"/>
  <c r="AA284" i="7"/>
  <c r="BC261" i="4"/>
  <c r="AE220" i="7"/>
  <c r="B116" i="7"/>
  <c r="BC213" i="7"/>
  <c r="G213" i="7"/>
  <c r="AE171" i="7"/>
  <c r="U245" i="4"/>
  <c r="AH217" i="4"/>
  <c r="H133" i="7"/>
  <c r="L107" i="7"/>
  <c r="AO250" i="7"/>
  <c r="N285" i="7"/>
  <c r="AQ225" i="7"/>
  <c r="AC225" i="7"/>
  <c r="AF266" i="4"/>
  <c r="BG178" i="7"/>
  <c r="AC274" i="7"/>
  <c r="W279" i="7"/>
  <c r="AT272" i="7"/>
  <c r="BG148" i="7"/>
  <c r="AN240" i="7"/>
  <c r="L234" i="7"/>
  <c r="AR210" i="7"/>
  <c r="AQ174" i="7"/>
  <c r="W164" i="7"/>
  <c r="X164" i="7"/>
  <c r="AF151" i="4"/>
  <c r="Y157" i="7"/>
  <c r="AV172" i="7"/>
  <c r="AV171" i="7"/>
  <c r="C164" i="7"/>
  <c r="C265" i="7"/>
  <c r="R262" i="7"/>
  <c r="R161" i="7"/>
  <c r="AI159" i="7"/>
  <c r="AI263" i="7"/>
  <c r="BD250" i="7"/>
  <c r="BD150" i="7"/>
  <c r="AR127" i="7"/>
  <c r="AR232" i="7"/>
  <c r="D127" i="7"/>
  <c r="D128" i="7"/>
  <c r="AE113" i="7"/>
  <c r="AE213" i="7"/>
  <c r="D110" i="7"/>
  <c r="D214" i="7"/>
  <c r="AU209" i="7"/>
  <c r="AU109" i="7"/>
  <c r="BC161" i="4"/>
  <c r="AE274" i="4"/>
  <c r="BF264" i="4"/>
  <c r="P269" i="4"/>
  <c r="AR248" i="7"/>
  <c r="G248" i="7"/>
  <c r="BD158" i="7"/>
  <c r="X178" i="7"/>
  <c r="AO155" i="7"/>
  <c r="Y250" i="7"/>
  <c r="Y246" i="7"/>
  <c r="AK210" i="7"/>
  <c r="AK110" i="7"/>
  <c r="Y137" i="7"/>
  <c r="Y242" i="7"/>
  <c r="U232" i="7"/>
  <c r="U128" i="7"/>
  <c r="U127" i="7"/>
  <c r="Y226" i="7"/>
  <c r="Y122" i="7"/>
  <c r="AC187" i="7"/>
  <c r="AA257" i="4"/>
  <c r="AA153" i="4"/>
  <c r="R269" i="4"/>
  <c r="AV126" i="4"/>
  <c r="F282" i="7"/>
  <c r="J250" i="2"/>
  <c r="BG215" i="4"/>
  <c r="AO211" i="4"/>
  <c r="H129" i="4"/>
  <c r="AG130" i="4"/>
  <c r="M218" i="7"/>
  <c r="E118" i="4"/>
  <c r="I258" i="4"/>
  <c r="AF276" i="7"/>
  <c r="Z261" i="4"/>
  <c r="AS282" i="7"/>
  <c r="AS274" i="7"/>
  <c r="BE270" i="7"/>
  <c r="M168" i="7"/>
  <c r="AY236" i="7"/>
  <c r="AY214" i="7"/>
  <c r="D155" i="7"/>
  <c r="D148" i="7"/>
  <c r="E246" i="7"/>
  <c r="D133" i="7"/>
  <c r="I236" i="7"/>
  <c r="D229" i="7"/>
  <c r="C220" i="7"/>
  <c r="BG179" i="7"/>
  <c r="AW169" i="7"/>
  <c r="AV165" i="7"/>
  <c r="Y141" i="7"/>
  <c r="I243" i="7"/>
  <c r="AJ236" i="7"/>
  <c r="R226" i="7"/>
  <c r="T122" i="7"/>
  <c r="AL214" i="7"/>
  <c r="AX108" i="7"/>
  <c r="C106" i="7"/>
  <c r="AQ256" i="7"/>
  <c r="S230" i="7"/>
  <c r="AA226" i="7"/>
  <c r="BE157" i="4"/>
  <c r="I257" i="4"/>
  <c r="AY169" i="4"/>
  <c r="I154" i="4"/>
  <c r="BA151" i="4"/>
  <c r="W251" i="4"/>
  <c r="AD243" i="4"/>
  <c r="F231" i="4"/>
  <c r="F213" i="4"/>
  <c r="AA267" i="4"/>
  <c r="Z244" i="4"/>
  <c r="BC230" i="4"/>
  <c r="AW276" i="7"/>
  <c r="AG276" i="7"/>
  <c r="W248" i="7"/>
  <c r="Y236" i="7"/>
  <c r="E143" i="7"/>
  <c r="L140" i="7"/>
  <c r="B219" i="7"/>
  <c r="E110" i="7"/>
  <c r="AM164" i="7"/>
  <c r="BA162" i="7"/>
  <c r="H262" i="7"/>
  <c r="AL154" i="7"/>
  <c r="AA153" i="7"/>
  <c r="BE144" i="7"/>
  <c r="Y142" i="7"/>
  <c r="AJ137" i="7"/>
  <c r="AI132" i="7"/>
  <c r="Y229" i="7"/>
  <c r="AB232" i="7"/>
  <c r="AO227" i="7"/>
  <c r="D122" i="7"/>
  <c r="X222" i="7"/>
  <c r="V218" i="7"/>
  <c r="B111" i="7"/>
  <c r="AO110" i="7"/>
  <c r="BA272" i="7"/>
  <c r="AA148" i="7"/>
  <c r="BA230" i="7"/>
  <c r="Q230" i="7"/>
  <c r="S226" i="7"/>
  <c r="BC214" i="7"/>
  <c r="F169" i="7"/>
  <c r="AG261" i="4"/>
  <c r="AI174" i="4"/>
  <c r="BE263" i="4"/>
  <c r="S144" i="7"/>
  <c r="BG124" i="7"/>
  <c r="O149" i="7"/>
  <c r="BA174" i="4"/>
  <c r="Q253" i="4"/>
  <c r="AS251" i="4"/>
  <c r="AO253" i="4"/>
  <c r="I148" i="4"/>
  <c r="BE245" i="4"/>
  <c r="Y122" i="4"/>
  <c r="X269" i="7"/>
  <c r="T251" i="7"/>
  <c r="BH288" i="7"/>
  <c r="AD252" i="7"/>
  <c r="W144" i="7"/>
  <c r="BC135" i="7"/>
  <c r="AH230" i="7"/>
  <c r="G225" i="7"/>
  <c r="AF111" i="7"/>
  <c r="AW286" i="7"/>
  <c r="AQ252" i="7"/>
  <c r="AO246" i="7"/>
  <c r="O150" i="7"/>
  <c r="B135" i="7"/>
  <c r="G128" i="7"/>
  <c r="I275" i="7"/>
  <c r="AW243" i="4"/>
  <c r="AM141" i="4"/>
  <c r="C140" i="4"/>
  <c r="AF108" i="7"/>
  <c r="BG228" i="7"/>
  <c r="AN277" i="4"/>
  <c r="BB150" i="4"/>
  <c r="AD230" i="4"/>
  <c r="X121" i="4"/>
  <c r="AL218" i="4"/>
  <c r="J282" i="2"/>
  <c r="AD236" i="4"/>
  <c r="T228" i="4"/>
  <c r="AN214" i="4"/>
  <c r="H218" i="4"/>
  <c r="AB214" i="4"/>
  <c r="T263" i="4"/>
  <c r="BB266" i="4"/>
  <c r="AZ261" i="4"/>
  <c r="N150" i="4"/>
  <c r="F148" i="4"/>
  <c r="AR213" i="4"/>
  <c r="AV146" i="4"/>
  <c r="AW274" i="7"/>
  <c r="AE258" i="7"/>
  <c r="J139" i="6"/>
  <c r="U225" i="4"/>
  <c r="L224" i="4"/>
  <c r="P218" i="4"/>
  <c r="I217" i="4"/>
  <c r="BD178" i="4"/>
  <c r="AD174" i="4"/>
  <c r="AJ268" i="4"/>
  <c r="AZ266" i="4"/>
  <c r="BF263" i="4"/>
  <c r="AX154" i="4"/>
  <c r="BB251" i="4"/>
  <c r="AJ144" i="4"/>
  <c r="BB231" i="4"/>
  <c r="BF223" i="4"/>
  <c r="AD223" i="4"/>
  <c r="AR278" i="4"/>
  <c r="AT275" i="4"/>
  <c r="Z163" i="4"/>
  <c r="AO255" i="4"/>
  <c r="AH267" i="4"/>
  <c r="AT218" i="4"/>
  <c r="L220" i="4"/>
  <c r="AN210" i="4"/>
  <c r="AX170" i="4"/>
  <c r="BB156" i="4"/>
  <c r="AN252" i="4"/>
  <c r="N223" i="4"/>
  <c r="AX155" i="4"/>
  <c r="AP120" i="4"/>
  <c r="AH175" i="4"/>
  <c r="AD249" i="4"/>
  <c r="AV142" i="4"/>
  <c r="H245" i="4"/>
  <c r="AF225" i="4"/>
  <c r="AC116" i="7"/>
  <c r="AC221" i="7"/>
  <c r="AG137" i="4"/>
  <c r="AG237" i="4"/>
  <c r="AG136" i="4"/>
  <c r="AV121" i="4"/>
  <c r="AV120" i="4"/>
  <c r="V173" i="4"/>
  <c r="V174" i="4"/>
  <c r="AX127" i="4"/>
  <c r="AX228" i="4"/>
  <c r="BD171" i="4"/>
  <c r="BD170" i="4"/>
  <c r="AG122" i="4"/>
  <c r="AG227" i="4"/>
  <c r="Z121" i="4"/>
  <c r="Z226" i="4"/>
  <c r="AK219" i="4"/>
  <c r="AK115" i="4"/>
  <c r="AH255" i="4"/>
  <c r="AP240" i="4"/>
  <c r="X108" i="4"/>
  <c r="AY231" i="4"/>
  <c r="AY130" i="4"/>
  <c r="AQ119" i="4"/>
  <c r="AQ219" i="4"/>
  <c r="U223" i="4"/>
  <c r="U219" i="4"/>
  <c r="V169" i="4"/>
  <c r="AN255" i="4"/>
  <c r="AN259" i="4"/>
  <c r="AB110" i="4"/>
  <c r="AI248" i="4"/>
  <c r="BH126" i="4"/>
  <c r="AL181" i="7"/>
  <c r="AT149" i="4"/>
  <c r="B156" i="4"/>
  <c r="AH222" i="4"/>
  <c r="Z168" i="4"/>
  <c r="AP252" i="4"/>
  <c r="BG126" i="4"/>
  <c r="AA223" i="4"/>
  <c r="AN218" i="4"/>
  <c r="AH154" i="4"/>
  <c r="AE110" i="4"/>
  <c r="AB243" i="4"/>
  <c r="AY243" i="4"/>
  <c r="AY239" i="4"/>
  <c r="AE235" i="4"/>
  <c r="M116" i="4"/>
  <c r="AE162" i="7"/>
  <c r="AE161" i="7"/>
  <c r="BD225" i="7"/>
  <c r="BD229" i="7"/>
  <c r="AY274" i="4"/>
  <c r="AY174" i="4"/>
  <c r="BF161" i="4"/>
  <c r="BF105" i="4"/>
  <c r="D163" i="4"/>
  <c r="M237" i="4"/>
  <c r="AC116" i="4"/>
  <c r="AC117" i="4"/>
  <c r="AK280" i="4"/>
  <c r="AK276" i="4"/>
  <c r="AF164" i="4"/>
  <c r="N264" i="4"/>
  <c r="BF155" i="4"/>
  <c r="AN154" i="4"/>
  <c r="R153" i="4"/>
  <c r="C252" i="4"/>
  <c r="C248" i="4"/>
  <c r="C228" i="4"/>
  <c r="C123" i="4"/>
  <c r="BE120" i="4"/>
  <c r="BE225" i="4"/>
  <c r="BE119" i="4"/>
  <c r="BE219" i="4"/>
  <c r="AZ218" i="4"/>
  <c r="AS115" i="4"/>
  <c r="D284" i="7"/>
  <c r="D183" i="7"/>
  <c r="K35" i="6"/>
  <c r="K16" i="6"/>
  <c r="J117" i="6"/>
  <c r="J188" i="5"/>
  <c r="K17" i="3"/>
  <c r="J119" i="3"/>
  <c r="K27" i="6"/>
  <c r="J229" i="6"/>
  <c r="J209" i="6"/>
  <c r="AP272" i="4"/>
  <c r="H147" i="4"/>
  <c r="AH268" i="4"/>
  <c r="P155" i="4"/>
  <c r="P156" i="4"/>
  <c r="B154" i="4"/>
  <c r="P130" i="4"/>
  <c r="C129" i="4"/>
  <c r="BD126" i="4"/>
  <c r="BE121" i="4"/>
  <c r="S221" i="4"/>
  <c r="AJ120" i="4"/>
  <c r="AB223" i="4"/>
  <c r="AZ118" i="4"/>
  <c r="BB217" i="4"/>
  <c r="S217" i="4"/>
  <c r="AF216" i="4"/>
  <c r="B212" i="4"/>
  <c r="BG167" i="7"/>
  <c r="AV252" i="4"/>
  <c r="AR236" i="4"/>
  <c r="AR126" i="4"/>
  <c r="AK114" i="4"/>
  <c r="AB111" i="4"/>
  <c r="N213" i="4"/>
  <c r="P161" i="4"/>
  <c r="S173" i="7"/>
  <c r="AY188" i="7"/>
  <c r="D280" i="4"/>
  <c r="F254" i="4"/>
  <c r="AM121" i="4"/>
  <c r="AZ114" i="4"/>
  <c r="AN281" i="4"/>
  <c r="BE187" i="7"/>
  <c r="AR264" i="4"/>
  <c r="D162" i="4"/>
  <c r="AN249" i="4"/>
  <c r="AH143" i="4"/>
  <c r="Z143" i="4"/>
  <c r="D243" i="4"/>
  <c r="B245" i="4"/>
  <c r="V138" i="4"/>
  <c r="P236" i="4"/>
  <c r="AT127" i="4"/>
  <c r="N126" i="4"/>
  <c r="AX219" i="4"/>
  <c r="M111" i="4"/>
  <c r="AP105" i="4"/>
  <c r="AL211" i="4"/>
  <c r="AO274" i="7"/>
  <c r="BD159" i="4"/>
  <c r="AF270" i="4"/>
  <c r="AO171" i="7"/>
  <c r="AR125" i="4"/>
  <c r="BE264" i="4"/>
  <c r="V151" i="4"/>
  <c r="E119" i="4"/>
  <c r="M260" i="7"/>
  <c r="X287" i="7"/>
  <c r="AL275" i="4"/>
  <c r="Z218" i="4"/>
  <c r="AT171" i="4"/>
  <c r="AF166" i="4"/>
  <c r="R266" i="4"/>
  <c r="D270" i="4"/>
  <c r="R264" i="4"/>
  <c r="R160" i="4"/>
  <c r="N259" i="4"/>
  <c r="AP261" i="4"/>
  <c r="BD259" i="4"/>
  <c r="BB229" i="4"/>
  <c r="Z221" i="4"/>
  <c r="AL114" i="4"/>
  <c r="Y168" i="7"/>
  <c r="BB177" i="7"/>
  <c r="T255" i="7"/>
  <c r="AZ227" i="4"/>
  <c r="M261" i="4"/>
  <c r="M257" i="4"/>
  <c r="I117" i="4"/>
  <c r="AR281" i="4"/>
  <c r="T180" i="4"/>
  <c r="AJ128" i="4"/>
  <c r="BD224" i="4"/>
  <c r="BC217" i="4"/>
  <c r="Q167" i="7"/>
  <c r="AK154" i="7"/>
  <c r="AE149" i="7"/>
  <c r="C154" i="7"/>
  <c r="AW141" i="7"/>
  <c r="BG136" i="7"/>
  <c r="AH228" i="7"/>
  <c r="AQ171" i="4"/>
  <c r="X274" i="4"/>
  <c r="V257" i="4"/>
  <c r="AP227" i="4"/>
  <c r="AT144" i="4"/>
  <c r="B269" i="4"/>
  <c r="I52" i="12"/>
  <c r="AU10" i="12" s="1"/>
  <c r="BB258" i="4"/>
  <c r="AP279" i="4"/>
  <c r="J272" i="3"/>
  <c r="AB172" i="4"/>
  <c r="AH169" i="4"/>
  <c r="AJ172" i="4"/>
  <c r="V267" i="4"/>
  <c r="AP159" i="4"/>
  <c r="BF158" i="4"/>
  <c r="AT259" i="4"/>
  <c r="T252" i="4"/>
  <c r="L249" i="4"/>
  <c r="AO127" i="4"/>
  <c r="Z231" i="4"/>
  <c r="AH223" i="4"/>
  <c r="J247" i="2"/>
  <c r="G233" i="4"/>
  <c r="Z171" i="4"/>
  <c r="AX138" i="4"/>
  <c r="Y128" i="4"/>
  <c r="D111" i="4"/>
  <c r="M107" i="4"/>
  <c r="AU105" i="4"/>
  <c r="AA114" i="4"/>
  <c r="BB114" i="4"/>
  <c r="AR260" i="4"/>
  <c r="X246" i="4"/>
  <c r="R111" i="4"/>
  <c r="V128" i="4"/>
  <c r="T122" i="4"/>
  <c r="B127" i="4"/>
  <c r="AL226" i="4"/>
  <c r="AL154" i="4"/>
  <c r="H177" i="4"/>
  <c r="AZ133" i="4"/>
  <c r="BD232" i="4"/>
  <c r="Q180" i="7"/>
  <c r="AQ176" i="7"/>
  <c r="O175" i="7"/>
  <c r="I173" i="7"/>
  <c r="E166" i="7"/>
  <c r="AE125" i="7"/>
  <c r="Q123" i="7"/>
  <c r="W120" i="7"/>
  <c r="Y110" i="7"/>
  <c r="O108" i="7"/>
  <c r="AO149" i="4"/>
  <c r="S257" i="4"/>
  <c r="BE180" i="4"/>
  <c r="AI250" i="4"/>
  <c r="B280" i="4"/>
  <c r="P124" i="4"/>
  <c r="BB271" i="4"/>
  <c r="R146" i="4"/>
  <c r="V214" i="4"/>
  <c r="BD113" i="4"/>
  <c r="AH242" i="4"/>
  <c r="C221" i="4"/>
  <c r="BF222" i="4"/>
  <c r="Z256" i="4"/>
  <c r="AR123" i="4"/>
  <c r="AV220" i="4"/>
  <c r="BD222" i="4"/>
  <c r="N276" i="4"/>
  <c r="H278" i="4"/>
  <c r="R272" i="4"/>
  <c r="P169" i="4"/>
  <c r="AN262" i="4"/>
  <c r="AL148" i="4"/>
  <c r="AL147" i="4"/>
  <c r="L231" i="4"/>
  <c r="AZ233" i="4"/>
  <c r="AF227" i="4"/>
  <c r="AX106" i="4"/>
  <c r="AH152" i="4"/>
  <c r="B165" i="4"/>
  <c r="N160" i="4"/>
  <c r="AD144" i="4"/>
  <c r="AV242" i="4"/>
  <c r="V276" i="7"/>
  <c r="D276" i="7"/>
  <c r="AN272" i="7"/>
  <c r="Q271" i="7"/>
  <c r="AQ267" i="7"/>
  <c r="B258" i="7"/>
  <c r="E245" i="7"/>
  <c r="BC241" i="7"/>
  <c r="AU237" i="7"/>
  <c r="AT236" i="7"/>
  <c r="AS233" i="7"/>
  <c r="AL230" i="7"/>
  <c r="Z226" i="7"/>
  <c r="AJ222" i="7"/>
  <c r="AW114" i="7"/>
  <c r="AB210" i="7"/>
  <c r="AX128" i="4"/>
  <c r="AQ161" i="4"/>
  <c r="I281" i="4"/>
  <c r="AU132" i="4"/>
  <c r="M157" i="4"/>
  <c r="S246" i="4"/>
  <c r="T273" i="4"/>
  <c r="AX167" i="4"/>
  <c r="U126" i="4"/>
  <c r="B147" i="4"/>
  <c r="D147" i="4"/>
  <c r="T145" i="4"/>
  <c r="AO132" i="4"/>
  <c r="T233" i="4"/>
  <c r="AF120" i="4"/>
  <c r="BA114" i="4"/>
  <c r="AR154" i="4"/>
  <c r="AD151" i="4"/>
  <c r="R219" i="4"/>
  <c r="U119" i="4"/>
  <c r="J190" i="7"/>
  <c r="BA241" i="4"/>
  <c r="AH276" i="4"/>
  <c r="AF250" i="4"/>
  <c r="AC235" i="4"/>
  <c r="F239" i="4"/>
  <c r="AD256" i="4"/>
  <c r="Z270" i="4"/>
  <c r="F242" i="4"/>
  <c r="I219" i="4"/>
  <c r="BF120" i="4"/>
  <c r="AR167" i="4"/>
  <c r="H262" i="4"/>
  <c r="R238" i="4"/>
  <c r="W237" i="4"/>
  <c r="BF254" i="4"/>
  <c r="H238" i="4"/>
  <c r="BD236" i="4"/>
  <c r="AH236" i="4"/>
  <c r="V135" i="4"/>
  <c r="F234" i="4"/>
  <c r="T127" i="4"/>
  <c r="D121" i="4"/>
  <c r="AW221" i="4"/>
  <c r="AH212" i="4"/>
  <c r="AJ277" i="4"/>
  <c r="Z273" i="4"/>
  <c r="N173" i="4"/>
  <c r="AP169" i="4"/>
  <c r="AR269" i="4"/>
  <c r="AB268" i="4"/>
  <c r="B166" i="4"/>
  <c r="AT266" i="4"/>
  <c r="X162" i="4"/>
  <c r="B266" i="4"/>
  <c r="H161" i="4"/>
  <c r="T250" i="4"/>
  <c r="AX249" i="4"/>
  <c r="N252" i="4"/>
  <c r="AR245" i="4"/>
  <c r="AT143" i="4"/>
  <c r="AF143" i="4"/>
  <c r="B239" i="4"/>
  <c r="AZ237" i="4"/>
  <c r="AP231" i="4"/>
  <c r="AV231" i="4"/>
  <c r="AV225" i="4"/>
  <c r="AT225" i="4"/>
  <c r="AP229" i="4"/>
  <c r="N214" i="4"/>
  <c r="T268" i="4"/>
  <c r="AR256" i="4"/>
  <c r="T227" i="4"/>
  <c r="AZ217" i="4"/>
  <c r="AC174" i="7"/>
  <c r="BE171" i="7"/>
  <c r="AU268" i="7"/>
  <c r="AM256" i="7"/>
  <c r="S216" i="7"/>
  <c r="AW281" i="7"/>
  <c r="AS273" i="7"/>
  <c r="AF272" i="7"/>
  <c r="AI271" i="7"/>
  <c r="AZ270" i="7"/>
  <c r="AI153" i="7"/>
  <c r="AS150" i="7"/>
  <c r="R230" i="7"/>
  <c r="AL226" i="7"/>
  <c r="AW211" i="7"/>
  <c r="BD167" i="4"/>
  <c r="AP147" i="4"/>
  <c r="V270" i="4"/>
  <c r="BD168" i="4"/>
  <c r="T264" i="4"/>
  <c r="AO222" i="4"/>
  <c r="BA163" i="4"/>
  <c r="BA162" i="4"/>
  <c r="H223" i="7"/>
  <c r="H122" i="7"/>
  <c r="AP281" i="4"/>
  <c r="C108" i="4"/>
  <c r="AB229" i="7"/>
  <c r="AB124" i="7"/>
  <c r="AA230" i="4"/>
  <c r="AK224" i="4"/>
  <c r="AK119" i="4"/>
  <c r="J290" i="5"/>
  <c r="AC110" i="4"/>
  <c r="BG109" i="7"/>
  <c r="AG253" i="4"/>
  <c r="AG148" i="4"/>
  <c r="Z155" i="4"/>
  <c r="N130" i="4"/>
  <c r="BA187" i="7"/>
  <c r="N138" i="4"/>
  <c r="AL123" i="4"/>
  <c r="V216" i="4"/>
  <c r="AJ280" i="4"/>
  <c r="AB169" i="4"/>
  <c r="N118" i="4"/>
  <c r="V116" i="4"/>
  <c r="Q170" i="7"/>
  <c r="B279" i="7"/>
  <c r="AB274" i="7"/>
  <c r="BD272" i="7"/>
  <c r="AJ230" i="7"/>
  <c r="BE271" i="4"/>
  <c r="I116" i="4"/>
  <c r="AF177" i="4"/>
  <c r="E231" i="4"/>
  <c r="B228" i="4"/>
  <c r="Y243" i="4"/>
  <c r="AP255" i="4"/>
  <c r="AL151" i="4"/>
  <c r="P149" i="4"/>
  <c r="BE243" i="4"/>
  <c r="AJ245" i="4"/>
  <c r="F141" i="4"/>
  <c r="BD140" i="4"/>
  <c r="AT135" i="4"/>
  <c r="T123" i="4"/>
  <c r="R135" i="4"/>
  <c r="AI227" i="4"/>
  <c r="AD210" i="4"/>
  <c r="Y114" i="4"/>
  <c r="J252" i="2"/>
  <c r="AN213" i="4"/>
  <c r="AN168" i="4"/>
  <c r="F126" i="4"/>
  <c r="AR257" i="4"/>
  <c r="AF150" i="4"/>
  <c r="BD112" i="4"/>
  <c r="AV279" i="4"/>
  <c r="Z120" i="4"/>
  <c r="D138" i="4"/>
  <c r="AF234" i="4"/>
  <c r="F127" i="4"/>
  <c r="BD121" i="4"/>
  <c r="V119" i="4"/>
  <c r="V109" i="4"/>
  <c r="AP179" i="4"/>
  <c r="AH174" i="4"/>
  <c r="AD173" i="4"/>
  <c r="AL172" i="4"/>
  <c r="AX171" i="4"/>
  <c r="AL269" i="4"/>
  <c r="AL165" i="4"/>
  <c r="AJ163" i="4"/>
  <c r="B162" i="4"/>
  <c r="AZ161" i="4"/>
  <c r="AB160" i="4"/>
  <c r="AX260" i="4"/>
  <c r="H156" i="4"/>
  <c r="Z251" i="4"/>
  <c r="F251" i="4"/>
  <c r="AV250" i="4"/>
  <c r="AD146" i="4"/>
  <c r="AL139" i="4"/>
  <c r="AP223" i="4"/>
  <c r="N123" i="4"/>
  <c r="X225" i="4"/>
  <c r="AR112" i="4"/>
  <c r="AU158" i="7"/>
  <c r="AC218" i="7"/>
  <c r="E256" i="7"/>
  <c r="H217" i="7"/>
  <c r="AR246" i="7"/>
  <c r="G239" i="7"/>
  <c r="AU235" i="7"/>
  <c r="AN228" i="7"/>
  <c r="AH212" i="7"/>
  <c r="AW106" i="7"/>
  <c r="AD283" i="4"/>
  <c r="H188" i="7"/>
  <c r="AF153" i="7"/>
  <c r="P154" i="4"/>
  <c r="P281" i="4"/>
  <c r="S219" i="4"/>
  <c r="F265" i="4"/>
  <c r="C224" i="4"/>
  <c r="BF179" i="4"/>
  <c r="AD172" i="4"/>
  <c r="AZ264" i="4"/>
  <c r="AZ252" i="4"/>
  <c r="AV145" i="4"/>
  <c r="AV137" i="4"/>
  <c r="H235" i="4"/>
  <c r="AT119" i="4"/>
  <c r="J254" i="2"/>
  <c r="Y113" i="4"/>
  <c r="AB242" i="4"/>
  <c r="H256" i="4"/>
  <c r="H224" i="4"/>
  <c r="AV277" i="4"/>
  <c r="AH131" i="4"/>
  <c r="AN156" i="4"/>
  <c r="AN158" i="4"/>
  <c r="AZ242" i="4"/>
  <c r="BF131" i="4"/>
  <c r="AH129" i="4"/>
  <c r="AF280" i="4"/>
  <c r="AZ177" i="4"/>
  <c r="AF175" i="4"/>
  <c r="B173" i="4"/>
  <c r="AP273" i="4"/>
  <c r="AF276" i="4"/>
  <c r="BF148" i="4"/>
  <c r="AT147" i="4"/>
  <c r="P141" i="4"/>
  <c r="AH233" i="4"/>
  <c r="AR115" i="4"/>
  <c r="AS138" i="7"/>
  <c r="AR138" i="4"/>
  <c r="D259" i="7"/>
  <c r="AG267" i="7"/>
  <c r="N254" i="7"/>
  <c r="Q247" i="7"/>
  <c r="Z230" i="7"/>
  <c r="AT287" i="4"/>
  <c r="AD211" i="4"/>
  <c r="Z158" i="7"/>
  <c r="BE275" i="4"/>
  <c r="P221" i="7"/>
  <c r="G281" i="4"/>
  <c r="AD171" i="4"/>
  <c r="T249" i="4"/>
  <c r="AG228" i="4"/>
  <c r="H231" i="4"/>
  <c r="Q121" i="4"/>
  <c r="AG139" i="4"/>
  <c r="N261" i="4"/>
  <c r="H271" i="4"/>
  <c r="V278" i="4"/>
  <c r="AU239" i="4"/>
  <c r="AL260" i="4"/>
  <c r="AV143" i="4"/>
  <c r="H176" i="4"/>
  <c r="AL270" i="4"/>
  <c r="AD229" i="4"/>
  <c r="T114" i="4"/>
  <c r="AX123" i="4"/>
  <c r="AH246" i="4"/>
  <c r="T240" i="4"/>
  <c r="F137" i="4"/>
  <c r="BF135" i="4"/>
  <c r="BB135" i="4"/>
  <c r="T134" i="4"/>
  <c r="Z131" i="4"/>
  <c r="AB125" i="4"/>
  <c r="AP124" i="4"/>
  <c r="AD120" i="4"/>
  <c r="AI217" i="4"/>
  <c r="X105" i="4"/>
  <c r="AJ177" i="4"/>
  <c r="R277" i="4"/>
  <c r="AX276" i="4"/>
  <c r="F277" i="4"/>
  <c r="V272" i="4"/>
  <c r="AX169" i="4"/>
  <c r="AV164" i="4"/>
  <c r="Z265" i="4"/>
  <c r="V265" i="4"/>
  <c r="AF162" i="4"/>
  <c r="AT160" i="4"/>
  <c r="B259" i="4"/>
  <c r="AZ156" i="4"/>
  <c r="AH256" i="4"/>
  <c r="B155" i="4"/>
  <c r="AZ155" i="4"/>
  <c r="N253" i="4"/>
  <c r="AX256" i="4"/>
  <c r="AN144" i="4"/>
  <c r="AL244" i="4"/>
  <c r="X144" i="4"/>
  <c r="AJ243" i="4"/>
  <c r="B243" i="4"/>
  <c r="AR242" i="4"/>
  <c r="H141" i="4"/>
  <c r="AL237" i="4"/>
  <c r="AJ235" i="4"/>
  <c r="AD237" i="4"/>
  <c r="AB130" i="4"/>
  <c r="AH229" i="4"/>
  <c r="AB229" i="4"/>
  <c r="Z225" i="4"/>
  <c r="B219" i="4"/>
  <c r="AV209" i="4"/>
  <c r="AJ209" i="4"/>
  <c r="AB209" i="4"/>
  <c r="AV131" i="4"/>
  <c r="U181" i="7"/>
  <c r="O266" i="7"/>
  <c r="AU264" i="7"/>
  <c r="BC260" i="7"/>
  <c r="H277" i="7"/>
  <c r="C258" i="7"/>
  <c r="BD189" i="4"/>
  <c r="BD293" i="4"/>
  <c r="AZ189" i="4"/>
  <c r="AZ293" i="4"/>
  <c r="AY189" i="4"/>
  <c r="AY293" i="4"/>
  <c r="S189" i="4"/>
  <c r="S293" i="4"/>
  <c r="AQ189" i="4"/>
  <c r="AQ293" i="4"/>
  <c r="AE189" i="4"/>
  <c r="AE293" i="4"/>
  <c r="V189" i="4"/>
  <c r="V293" i="4"/>
  <c r="AT189" i="4"/>
  <c r="AT293" i="4"/>
  <c r="AL189" i="4"/>
  <c r="AL293" i="4"/>
  <c r="AD189" i="4"/>
  <c r="AD293" i="4"/>
  <c r="R189" i="4"/>
  <c r="R293" i="4"/>
  <c r="H189" i="4"/>
  <c r="H293" i="4"/>
  <c r="AE165" i="4"/>
  <c r="BC189" i="4"/>
  <c r="BC293" i="4"/>
  <c r="AR189" i="4"/>
  <c r="AR293" i="4"/>
  <c r="AJ189" i="4"/>
  <c r="AJ293" i="4"/>
  <c r="AB189" i="4"/>
  <c r="AB293" i="4"/>
  <c r="T189" i="4"/>
  <c r="T293" i="4"/>
  <c r="L189" i="4"/>
  <c r="L293" i="4"/>
  <c r="B189" i="4"/>
  <c r="B293" i="4"/>
  <c r="Q280" i="4"/>
  <c r="BH189" i="4"/>
  <c r="BH293" i="4"/>
  <c r="AV278" i="4"/>
  <c r="AB280" i="4"/>
  <c r="X271" i="4"/>
  <c r="L273" i="4"/>
  <c r="AF153" i="4"/>
  <c r="AX255" i="4"/>
  <c r="N151" i="4"/>
  <c r="F146" i="4"/>
  <c r="AJ276" i="4"/>
  <c r="F173" i="4"/>
  <c r="D239" i="4"/>
  <c r="X268" i="4"/>
  <c r="T165" i="4"/>
  <c r="I272" i="7"/>
  <c r="Y162" i="7"/>
  <c r="AQ273" i="7"/>
  <c r="AC279" i="7"/>
  <c r="BG279" i="4"/>
  <c r="BA273" i="4"/>
  <c r="AU245" i="4"/>
  <c r="BA293" i="4"/>
  <c r="K192" i="6"/>
  <c r="J192" i="7"/>
  <c r="E293" i="4"/>
  <c r="K295" i="8"/>
  <c r="K194" i="7"/>
  <c r="BE293" i="4"/>
  <c r="J295" i="7"/>
  <c r="O281" i="4"/>
  <c r="AI189" i="4"/>
  <c r="AI293" i="4"/>
  <c r="BF189" i="4"/>
  <c r="BF293" i="4"/>
  <c r="AA189" i="4"/>
  <c r="AA293" i="4"/>
  <c r="AU189" i="4"/>
  <c r="AU293" i="4"/>
  <c r="O189" i="4"/>
  <c r="O293" i="4"/>
  <c r="AN171" i="4"/>
  <c r="AX189" i="4"/>
  <c r="AX293" i="4"/>
  <c r="AP189" i="4"/>
  <c r="AP293" i="4"/>
  <c r="AH189" i="4"/>
  <c r="AH293" i="4"/>
  <c r="Z189" i="4"/>
  <c r="Z293" i="4"/>
  <c r="N189" i="4"/>
  <c r="N293" i="4"/>
  <c r="D189" i="4"/>
  <c r="D293" i="4"/>
  <c r="BG189" i="4"/>
  <c r="BG293" i="4"/>
  <c r="AV189" i="4"/>
  <c r="AV293" i="4"/>
  <c r="AN189" i="4"/>
  <c r="AN293" i="4"/>
  <c r="AF189" i="4"/>
  <c r="AF293" i="4"/>
  <c r="X189" i="4"/>
  <c r="X293" i="4"/>
  <c r="P189" i="4"/>
  <c r="P293" i="4"/>
  <c r="F189" i="4"/>
  <c r="F293" i="4"/>
  <c r="BB189" i="4"/>
  <c r="BB293" i="4"/>
  <c r="AM189" i="4"/>
  <c r="AM293" i="4"/>
  <c r="W189" i="4"/>
  <c r="W293" i="4"/>
  <c r="D273" i="4"/>
  <c r="R168" i="4"/>
  <c r="T271" i="4"/>
  <c r="Z267" i="4"/>
  <c r="Z279" i="4"/>
  <c r="AR177" i="4"/>
  <c r="S288" i="7"/>
  <c r="M272" i="7"/>
  <c r="AE266" i="7"/>
  <c r="D265" i="7"/>
  <c r="BG171" i="7"/>
  <c r="K193" i="7"/>
  <c r="G293" i="4"/>
  <c r="Q293" i="4"/>
  <c r="Y293" i="4"/>
  <c r="AG293" i="4"/>
  <c r="AW293" i="4"/>
  <c r="J296" i="4"/>
  <c r="C293" i="4"/>
  <c r="M293" i="4"/>
  <c r="U293" i="4"/>
  <c r="AC293" i="4"/>
  <c r="AK293" i="4"/>
  <c r="AS293" i="4"/>
  <c r="K294" i="6"/>
  <c r="I293" i="4"/>
  <c r="K195" i="7"/>
  <c r="BC144" i="4"/>
  <c r="AU129" i="4"/>
  <c r="AB112" i="4"/>
  <c r="AM109" i="4"/>
  <c r="AA209" i="4"/>
  <c r="K7" i="8"/>
  <c r="K109" i="8" s="1"/>
  <c r="R216" i="4"/>
  <c r="BD137" i="4"/>
  <c r="AD135" i="4"/>
  <c r="AB236" i="4"/>
  <c r="AR134" i="4"/>
  <c r="BF230" i="4"/>
  <c r="H115" i="4"/>
  <c r="AH214" i="4"/>
  <c r="L157" i="4"/>
  <c r="F157" i="4"/>
  <c r="B258" i="4"/>
  <c r="AH156" i="4"/>
  <c r="P153" i="4"/>
  <c r="AH253" i="4"/>
  <c r="AL241" i="4"/>
  <c r="BF139" i="4"/>
  <c r="AN140" i="4"/>
  <c r="AJ239" i="4"/>
  <c r="T237" i="4"/>
  <c r="AX132" i="4"/>
  <c r="AL233" i="4"/>
  <c r="X132" i="4"/>
  <c r="D233" i="4"/>
  <c r="V221" i="4"/>
  <c r="AL215" i="4"/>
  <c r="M211" i="4"/>
  <c r="AV141" i="4"/>
  <c r="D263" i="4"/>
  <c r="R262" i="4"/>
  <c r="X245" i="4"/>
  <c r="BB239" i="4"/>
  <c r="X136" i="4"/>
  <c r="BB234" i="4"/>
  <c r="V234" i="4"/>
  <c r="AD129" i="4"/>
  <c r="X229" i="4"/>
  <c r="AL111" i="4"/>
  <c r="C114" i="7"/>
  <c r="S211" i="7"/>
  <c r="AI158" i="7"/>
  <c r="S151" i="7"/>
  <c r="Y150" i="7"/>
  <c r="AY244" i="7"/>
  <c r="AS120" i="7"/>
  <c r="AW110" i="7"/>
  <c r="W212" i="7"/>
  <c r="L262" i="7"/>
  <c r="AD212" i="7"/>
  <c r="B130" i="7"/>
  <c r="W247" i="7"/>
  <c r="S221" i="7"/>
  <c r="C158" i="7"/>
  <c r="I117" i="7"/>
  <c r="T260" i="7"/>
  <c r="AB254" i="7"/>
  <c r="F228" i="7"/>
  <c r="AO257" i="7"/>
  <c r="AS225" i="7"/>
  <c r="AY227" i="7"/>
  <c r="Y149" i="7"/>
  <c r="AD228" i="4"/>
  <c r="AA126" i="4"/>
  <c r="T126" i="4"/>
  <c r="AX218" i="4"/>
  <c r="AV116" i="4"/>
  <c r="R131" i="4"/>
  <c r="C155" i="7"/>
  <c r="H132" i="7"/>
  <c r="A209" i="3"/>
  <c r="A108" i="3"/>
  <c r="A8" i="3"/>
  <c r="A209" i="7"/>
  <c r="A108" i="7"/>
  <c r="A8" i="7"/>
  <c r="A9" i="4"/>
  <c r="A210" i="4"/>
  <c r="A109" i="4"/>
  <c r="AE213" i="4"/>
  <c r="K7" i="6"/>
  <c r="J111" i="3"/>
  <c r="S108" i="4"/>
  <c r="AD117" i="4"/>
  <c r="AD116" i="4"/>
  <c r="I239" i="4"/>
  <c r="N236" i="4"/>
  <c r="AV234" i="4"/>
  <c r="AX131" i="4"/>
  <c r="AN230" i="4"/>
  <c r="AF230" i="4"/>
  <c r="Z234" i="4"/>
  <c r="F230" i="4"/>
  <c r="O227" i="4"/>
  <c r="BB224" i="4"/>
  <c r="R228" i="4"/>
  <c r="BE223" i="4"/>
  <c r="AY119" i="4"/>
  <c r="X113" i="4"/>
  <c r="I110" i="4"/>
  <c r="BC108" i="4"/>
  <c r="O109" i="4"/>
  <c r="AG211" i="4"/>
  <c r="V259" i="4"/>
  <c r="AJ153" i="4"/>
  <c r="AB253" i="4"/>
  <c r="R252" i="4"/>
  <c r="AR255" i="4"/>
  <c r="AN151" i="4"/>
  <c r="AJ251" i="4"/>
  <c r="BD252" i="4"/>
  <c r="AT251" i="4"/>
  <c r="AN142" i="4"/>
  <c r="AN136" i="4"/>
  <c r="AF136" i="4"/>
  <c r="AV128" i="4"/>
  <c r="AN128" i="4"/>
  <c r="AL124" i="4"/>
  <c r="AN223" i="4"/>
  <c r="R118" i="4"/>
  <c r="H118" i="4"/>
  <c r="BD117" i="4"/>
  <c r="H215" i="4"/>
  <c r="H112" i="4"/>
  <c r="T109" i="4"/>
  <c r="BA235" i="4"/>
  <c r="I221" i="4"/>
  <c r="BB131" i="4"/>
  <c r="AZ116" i="4"/>
  <c r="L213" i="4"/>
  <c r="AJ211" i="4"/>
  <c r="BB105" i="4"/>
  <c r="AF159" i="4"/>
  <c r="AL254" i="4"/>
  <c r="AL252" i="4"/>
  <c r="Z122" i="4"/>
  <c r="F227" i="4"/>
  <c r="AT120" i="4"/>
  <c r="AN216" i="4"/>
  <c r="BA214" i="7"/>
  <c r="AB258" i="4"/>
  <c r="BA221" i="7"/>
  <c r="B255" i="7"/>
  <c r="AK253" i="7"/>
  <c r="S116" i="7"/>
  <c r="I217" i="7"/>
  <c r="C116" i="7"/>
  <c r="BF216" i="7"/>
  <c r="AR242" i="7"/>
  <c r="C224" i="7"/>
  <c r="H130" i="7"/>
  <c r="R121" i="4"/>
  <c r="D113" i="4"/>
  <c r="AF160" i="4"/>
  <c r="AX253" i="4"/>
  <c r="E248" i="7"/>
  <c r="A209" i="2"/>
  <c r="A108" i="2"/>
  <c r="A8" i="2"/>
  <c r="A9" i="8"/>
  <c r="A210" i="8"/>
  <c r="A109" i="8"/>
  <c r="A9" i="6"/>
  <c r="A210" i="6"/>
  <c r="A109" i="6"/>
  <c r="A8" i="5"/>
  <c r="A209" i="5"/>
  <c r="A108" i="5"/>
  <c r="A321" i="4"/>
  <c r="A324" i="3"/>
  <c r="S282" i="7"/>
  <c r="S181" i="7"/>
  <c r="W209" i="4"/>
  <c r="V260" i="4"/>
  <c r="V256" i="4"/>
  <c r="BF116" i="7"/>
  <c r="BE289" i="4"/>
  <c r="O289" i="4"/>
  <c r="G260" i="7"/>
  <c r="J219" i="2"/>
  <c r="BH106" i="4"/>
  <c r="J270" i="3"/>
  <c r="J286" i="3"/>
  <c r="J110" i="3"/>
  <c r="AH220" i="4"/>
  <c r="BG221" i="7"/>
  <c r="O270" i="7"/>
  <c r="BB242" i="4"/>
  <c r="AX227" i="4"/>
  <c r="I140" i="7"/>
  <c r="AW141" i="4"/>
  <c r="BA148" i="4"/>
  <c r="AD284" i="7"/>
  <c r="E281" i="7"/>
  <c r="L250" i="7"/>
  <c r="V115" i="7"/>
  <c r="F218" i="4"/>
  <c r="O243" i="4"/>
  <c r="AS238" i="4"/>
  <c r="E223" i="4"/>
  <c r="AC224" i="4"/>
  <c r="Y131" i="4"/>
  <c r="AM134" i="4"/>
  <c r="C136" i="4"/>
  <c r="AB138" i="7"/>
  <c r="W152" i="7"/>
  <c r="T245" i="4"/>
  <c r="AZ212" i="7"/>
  <c r="I141" i="7"/>
  <c r="I241" i="7"/>
  <c r="BF167" i="4"/>
  <c r="AY161" i="4"/>
  <c r="AW169" i="4"/>
  <c r="I138" i="4"/>
  <c r="AH218" i="4"/>
  <c r="F283" i="7"/>
  <c r="S261" i="4"/>
  <c r="I213" i="7"/>
  <c r="E133" i="7"/>
  <c r="BC262" i="7"/>
  <c r="BG268" i="7"/>
  <c r="AC268" i="7"/>
  <c r="U218" i="7"/>
  <c r="B179" i="7"/>
  <c r="O112" i="4"/>
  <c r="X233" i="4"/>
  <c r="R259" i="4"/>
  <c r="M240" i="4"/>
  <c r="AA141" i="4"/>
  <c r="C266" i="4"/>
  <c r="L150" i="7"/>
  <c r="AU228" i="7"/>
  <c r="T144" i="4"/>
  <c r="BE155" i="4"/>
  <c r="AW219" i="4"/>
  <c r="AW116" i="4"/>
  <c r="AW117" i="4"/>
  <c r="M222" i="7"/>
  <c r="AK167" i="7"/>
  <c r="U113" i="7"/>
  <c r="L254" i="7"/>
  <c r="C117" i="7"/>
  <c r="L162" i="7"/>
  <c r="D158" i="7"/>
  <c r="U270" i="7"/>
  <c r="AC123" i="4"/>
  <c r="AW273" i="4"/>
  <c r="T139" i="4"/>
  <c r="AH160" i="4"/>
  <c r="AE209" i="4"/>
  <c r="AI154" i="4"/>
  <c r="O277" i="4"/>
  <c r="AZ130" i="4"/>
  <c r="I245" i="7"/>
  <c r="AW134" i="4"/>
  <c r="AK268" i="7"/>
  <c r="AW269" i="4"/>
  <c r="X243" i="4"/>
  <c r="L223" i="4"/>
  <c r="AW116" i="7"/>
  <c r="AG175" i="7"/>
  <c r="B138" i="4"/>
  <c r="AV178" i="4"/>
  <c r="Q257" i="4"/>
  <c r="R223" i="4"/>
  <c r="AC232" i="7"/>
  <c r="AS216" i="4"/>
  <c r="AX150" i="4"/>
  <c r="H257" i="7"/>
  <c r="AG220" i="7"/>
  <c r="AK152" i="7"/>
  <c r="AI239" i="4"/>
  <c r="H157" i="7"/>
  <c r="AN237" i="4"/>
  <c r="D263" i="7"/>
  <c r="AX270" i="7"/>
  <c r="BD226" i="7"/>
  <c r="BF130" i="4"/>
  <c r="R137" i="4"/>
  <c r="AY215" i="4"/>
  <c r="AD132" i="4"/>
  <c r="BF265" i="4"/>
  <c r="F255" i="7"/>
  <c r="X175" i="4"/>
  <c r="AH240" i="4"/>
  <c r="T133" i="4"/>
  <c r="AI221" i="4"/>
  <c r="C219" i="4"/>
  <c r="M220" i="4"/>
  <c r="S145" i="7"/>
  <c r="AI124" i="4"/>
  <c r="AN157" i="4"/>
  <c r="R161" i="4"/>
  <c r="BG131" i="4"/>
  <c r="AP224" i="4"/>
  <c r="AQ277" i="7"/>
  <c r="AU277" i="7"/>
  <c r="Z235" i="7"/>
  <c r="AS280" i="7"/>
  <c r="AC175" i="7"/>
  <c r="AK252" i="7"/>
  <c r="R268" i="4"/>
  <c r="BG254" i="7"/>
  <c r="S174" i="7"/>
  <c r="H151" i="7"/>
  <c r="G160" i="4"/>
  <c r="B231" i="7"/>
  <c r="B274" i="4"/>
  <c r="AU164" i="7"/>
  <c r="Q268" i="7"/>
  <c r="AP222" i="7"/>
  <c r="I169" i="4"/>
  <c r="Y154" i="7"/>
  <c r="I167" i="7"/>
  <c r="E266" i="7"/>
  <c r="AW119" i="4"/>
  <c r="AE170" i="4"/>
  <c r="AY254" i="4"/>
  <c r="BE143" i="4"/>
  <c r="B150" i="4"/>
  <c r="I210" i="4"/>
  <c r="I134" i="4"/>
  <c r="X146" i="4"/>
  <c r="AV133" i="4"/>
  <c r="P230" i="4"/>
  <c r="X134" i="4"/>
  <c r="AJ110" i="4"/>
  <c r="Q175" i="4"/>
  <c r="W223" i="4"/>
  <c r="BE220" i="4"/>
  <c r="H216" i="4"/>
  <c r="AU230" i="4"/>
  <c r="N131" i="4"/>
  <c r="R163" i="4"/>
  <c r="AB108" i="4"/>
  <c r="BD228" i="4"/>
  <c r="AB226" i="4"/>
  <c r="F235" i="4"/>
  <c r="Z129" i="4"/>
  <c r="H175" i="7"/>
  <c r="D250" i="4"/>
  <c r="AA219" i="4"/>
  <c r="H219" i="4"/>
  <c r="Z212" i="7"/>
  <c r="AQ258" i="7"/>
  <c r="AB238" i="7"/>
  <c r="N166" i="7"/>
  <c r="R218" i="7"/>
  <c r="P114" i="7"/>
  <c r="AT143" i="7"/>
  <c r="AJ151" i="7"/>
  <c r="BA123" i="7"/>
  <c r="BA117" i="4"/>
  <c r="AF255" i="4"/>
  <c r="AO237" i="4"/>
  <c r="M139" i="4"/>
  <c r="D253" i="7"/>
  <c r="AC217" i="7"/>
  <c r="AX216" i="4"/>
  <c r="G156" i="7"/>
  <c r="P167" i="4"/>
  <c r="D283" i="4"/>
  <c r="AT248" i="4"/>
  <c r="AL146" i="4"/>
  <c r="R117" i="7"/>
  <c r="AT146" i="4"/>
  <c r="M268" i="7"/>
  <c r="R265" i="4"/>
  <c r="BE229" i="4"/>
  <c r="AK262" i="7"/>
  <c r="BF250" i="4"/>
  <c r="T136" i="4"/>
  <c r="AQ138" i="4"/>
  <c r="BD125" i="7"/>
  <c r="T219" i="4"/>
  <c r="S117" i="7"/>
  <c r="R222" i="7"/>
  <c r="V182" i="7"/>
  <c r="S225" i="7"/>
  <c r="AH128" i="4"/>
  <c r="BG229" i="7"/>
  <c r="T272" i="7"/>
  <c r="I274" i="7"/>
  <c r="Y153" i="7"/>
  <c r="BG135" i="4"/>
  <c r="E131" i="4"/>
  <c r="AO156" i="7"/>
  <c r="Y224" i="7"/>
  <c r="B259" i="7"/>
  <c r="AJ179" i="4"/>
  <c r="AN280" i="4"/>
  <c r="AX274" i="4"/>
  <c r="AF170" i="4"/>
  <c r="G171" i="4"/>
  <c r="AT270" i="4"/>
  <c r="L267" i="4"/>
  <c r="AT165" i="4"/>
  <c r="G263" i="4"/>
  <c r="F158" i="4"/>
  <c r="AQ223" i="4"/>
  <c r="AO239" i="4"/>
  <c r="BA186" i="7"/>
  <c r="BC160" i="7"/>
  <c r="T251" i="4"/>
  <c r="AP148" i="4"/>
  <c r="H246" i="4"/>
  <c r="D249" i="4"/>
  <c r="AX246" i="4"/>
  <c r="G239" i="4"/>
  <c r="T131" i="4"/>
  <c r="AL229" i="4"/>
  <c r="E127" i="4"/>
  <c r="AF228" i="4"/>
  <c r="AJ223" i="4"/>
  <c r="AB120" i="4"/>
  <c r="Q219" i="4"/>
  <c r="H217" i="4"/>
  <c r="I227" i="4"/>
  <c r="AD248" i="4"/>
  <c r="O258" i="7"/>
  <c r="AD147" i="4"/>
  <c r="X143" i="4"/>
  <c r="AS178" i="7"/>
  <c r="I174" i="7"/>
  <c r="W266" i="4"/>
  <c r="AT236" i="4"/>
  <c r="AR212" i="4"/>
  <c r="AT247" i="4"/>
  <c r="F226" i="4"/>
  <c r="J253" i="6"/>
  <c r="J137" i="6"/>
  <c r="AI123" i="4"/>
  <c r="S166" i="4"/>
  <c r="AG127" i="4"/>
  <c r="AM248" i="7"/>
  <c r="AH115" i="4"/>
  <c r="AL143" i="4"/>
  <c r="O136" i="4"/>
  <c r="G180" i="4"/>
  <c r="H275" i="4"/>
  <c r="AB231" i="4"/>
  <c r="H232" i="4"/>
  <c r="Z178" i="4"/>
  <c r="BB123" i="4"/>
  <c r="R234" i="4"/>
  <c r="BE241" i="4"/>
  <c r="AD110" i="7"/>
  <c r="AO164" i="7"/>
  <c r="BH165" i="7"/>
  <c r="BA217" i="4"/>
  <c r="BE158" i="7"/>
  <c r="AL125" i="4"/>
  <c r="Z236" i="4"/>
  <c r="T160" i="7"/>
  <c r="G120" i="4"/>
  <c r="AQ240" i="4"/>
  <c r="Q169" i="7"/>
  <c r="Q168" i="7"/>
  <c r="D236" i="7"/>
  <c r="AW129" i="7"/>
  <c r="BB146" i="4"/>
  <c r="BA263" i="4"/>
  <c r="AM270" i="7"/>
  <c r="AX266" i="7"/>
  <c r="BB167" i="4"/>
  <c r="D253" i="4"/>
  <c r="AW151" i="4"/>
  <c r="AC134" i="4"/>
  <c r="AI225" i="4"/>
  <c r="P212" i="4"/>
  <c r="Z110" i="4"/>
  <c r="AQ276" i="7"/>
  <c r="D248" i="4"/>
  <c r="H152" i="7"/>
  <c r="AV221" i="4"/>
  <c r="BE258" i="7"/>
  <c r="H175" i="4"/>
  <c r="AA175" i="7"/>
  <c r="BE158" i="4"/>
  <c r="Z156" i="4"/>
  <c r="BC185" i="7"/>
  <c r="AM262" i="7"/>
  <c r="D160" i="7"/>
  <c r="AP122" i="7"/>
  <c r="BE188" i="7"/>
  <c r="AO292" i="7"/>
  <c r="C236" i="4"/>
  <c r="D249" i="7"/>
  <c r="AS188" i="7"/>
  <c r="F289" i="7"/>
  <c r="U166" i="7"/>
  <c r="BE124" i="7"/>
  <c r="AG279" i="7"/>
  <c r="AV275" i="4"/>
  <c r="X145" i="4"/>
  <c r="AH222" i="7"/>
  <c r="AX165" i="7"/>
  <c r="G132" i="4"/>
  <c r="BD217" i="4"/>
  <c r="I233" i="4"/>
  <c r="AO268" i="7"/>
  <c r="I278" i="7"/>
  <c r="AN141" i="4"/>
  <c r="U280" i="4"/>
  <c r="E235" i="4"/>
  <c r="L261" i="7"/>
  <c r="S171" i="4"/>
  <c r="W241" i="4"/>
  <c r="G159" i="4"/>
  <c r="BE123" i="7"/>
  <c r="R164" i="4"/>
  <c r="O248" i="7"/>
  <c r="S120" i="7"/>
  <c r="AG161" i="4"/>
  <c r="AM132" i="4"/>
  <c r="BG134" i="4"/>
  <c r="AU173" i="7"/>
  <c r="AW217" i="7"/>
  <c r="BE276" i="7"/>
  <c r="AX135" i="7"/>
  <c r="G144" i="4"/>
  <c r="V220" i="7"/>
  <c r="BE136" i="4"/>
  <c r="AK278" i="7"/>
  <c r="AL163" i="7"/>
  <c r="S260" i="7"/>
  <c r="I157" i="4"/>
  <c r="Y163" i="7"/>
  <c r="AJ168" i="4"/>
  <c r="B142" i="4"/>
  <c r="P240" i="4"/>
  <c r="AH139" i="4"/>
  <c r="AX129" i="4"/>
  <c r="AW111" i="4"/>
  <c r="U127" i="4"/>
  <c r="BB218" i="4"/>
  <c r="K82" i="2"/>
  <c r="J284" i="2"/>
  <c r="AQ156" i="4"/>
  <c r="AZ259" i="4"/>
  <c r="BE157" i="7"/>
  <c r="S243" i="4"/>
  <c r="AK241" i="4"/>
  <c r="C223" i="4"/>
  <c r="BB273" i="4"/>
  <c r="H280" i="4"/>
  <c r="AB178" i="4"/>
  <c r="AB278" i="4"/>
  <c r="AH277" i="4"/>
  <c r="D279" i="4"/>
  <c r="AV171" i="4"/>
  <c r="AB269" i="4"/>
  <c r="V167" i="4"/>
  <c r="N159" i="4"/>
  <c r="X158" i="4"/>
  <c r="AZ262" i="4"/>
  <c r="X256" i="4"/>
  <c r="T147" i="4"/>
  <c r="F244" i="4"/>
  <c r="H243" i="4"/>
  <c r="AB135" i="4"/>
  <c r="BD238" i="4"/>
  <c r="BF231" i="4"/>
  <c r="AD235" i="4"/>
  <c r="L126" i="4"/>
  <c r="R226" i="4"/>
  <c r="B226" i="4"/>
  <c r="AR105" i="4"/>
  <c r="T105" i="4"/>
  <c r="F209" i="4"/>
  <c r="BE185" i="7"/>
  <c r="G145" i="4"/>
  <c r="F174" i="4"/>
  <c r="H273" i="4"/>
  <c r="BB272" i="4"/>
  <c r="AF272" i="4"/>
  <c r="Z264" i="4"/>
  <c r="AB257" i="4"/>
  <c r="AR252" i="4"/>
  <c r="AR238" i="4"/>
  <c r="X238" i="4"/>
  <c r="AR226" i="4"/>
  <c r="AB123" i="4"/>
  <c r="T118" i="4"/>
  <c r="D222" i="4"/>
  <c r="AX114" i="4"/>
  <c r="P209" i="4"/>
  <c r="BE242" i="7"/>
  <c r="BE138" i="7"/>
  <c r="AY238" i="7"/>
  <c r="U133" i="7"/>
  <c r="AG228" i="7"/>
  <c r="BA121" i="7"/>
  <c r="BA226" i="7"/>
  <c r="AT176" i="7"/>
  <c r="AT175" i="7"/>
  <c r="AI175" i="7"/>
  <c r="AI279" i="7"/>
  <c r="F163" i="7"/>
  <c r="F268" i="7"/>
  <c r="AT262" i="7"/>
  <c r="AT161" i="7"/>
  <c r="AB157" i="7"/>
  <c r="AB262" i="7"/>
  <c r="V157" i="7"/>
  <c r="V262" i="7"/>
  <c r="AP155" i="7"/>
  <c r="AP260" i="7"/>
  <c r="AP256" i="7"/>
  <c r="AT252" i="7"/>
  <c r="AT151" i="7"/>
  <c r="H143" i="7"/>
  <c r="F140" i="7"/>
  <c r="M237" i="7"/>
  <c r="M133" i="7"/>
  <c r="D126" i="7"/>
  <c r="D226" i="7"/>
  <c r="I125" i="7"/>
  <c r="I124" i="7"/>
  <c r="AT122" i="7"/>
  <c r="AT226" i="7"/>
  <c r="AQ121" i="7"/>
  <c r="AQ120" i="7"/>
  <c r="M225" i="7"/>
  <c r="M120" i="7"/>
  <c r="AN120" i="7"/>
  <c r="AN119" i="7"/>
  <c r="BG119" i="7"/>
  <c r="BG223" i="7"/>
  <c r="AJ118" i="7"/>
  <c r="AJ117" i="7"/>
  <c r="AV116" i="7"/>
  <c r="AV115" i="7"/>
  <c r="AX113" i="7"/>
  <c r="AX214" i="7"/>
  <c r="AB218" i="7"/>
  <c r="AB114" i="7"/>
  <c r="AJ112" i="7"/>
  <c r="AJ212" i="7"/>
  <c r="AF109" i="7"/>
  <c r="AF110" i="7"/>
  <c r="AF214" i="7"/>
  <c r="AH105" i="7"/>
  <c r="AH210" i="7"/>
  <c r="M262" i="7"/>
  <c r="M258" i="7"/>
  <c r="M157" i="7"/>
  <c r="BG252" i="7"/>
  <c r="S128" i="7"/>
  <c r="S228" i="7"/>
  <c r="I229" i="7"/>
  <c r="I119" i="7"/>
  <c r="C159" i="7"/>
  <c r="AX228" i="7"/>
  <c r="AQ229" i="7"/>
  <c r="AQ233" i="7"/>
  <c r="F134" i="7"/>
  <c r="AQ156" i="7"/>
  <c r="AK152" i="4"/>
  <c r="AK153" i="4"/>
  <c r="AQ247" i="4"/>
  <c r="AQ146" i="4"/>
  <c r="AS245" i="4"/>
  <c r="Q245" i="4"/>
  <c r="Q145" i="4"/>
  <c r="S247" i="4"/>
  <c r="Q211" i="4"/>
  <c r="B113" i="4"/>
  <c r="AU135" i="4"/>
  <c r="AU235" i="4"/>
  <c r="AN261" i="4"/>
  <c r="AH120" i="4"/>
  <c r="AH121" i="4"/>
  <c r="F165" i="7"/>
  <c r="F164" i="7"/>
  <c r="C164" i="4"/>
  <c r="C165" i="4"/>
  <c r="S156" i="4"/>
  <c r="S157" i="4"/>
  <c r="N176" i="7"/>
  <c r="N175" i="7"/>
  <c r="S249" i="7"/>
  <c r="AA227" i="4"/>
  <c r="H222" i="4"/>
  <c r="H121" i="4"/>
  <c r="BF277" i="4"/>
  <c r="D269" i="4"/>
  <c r="AT263" i="4"/>
  <c r="R136" i="4"/>
  <c r="BC132" i="4"/>
  <c r="BC133" i="4"/>
  <c r="AX280" i="7"/>
  <c r="Q284" i="7"/>
  <c r="BH232" i="7"/>
  <c r="F166" i="4"/>
  <c r="AL235" i="4"/>
  <c r="AR230" i="4"/>
  <c r="J190" i="4"/>
  <c r="J136" i="6"/>
  <c r="J82" i="7"/>
  <c r="J131" i="5"/>
  <c r="J209" i="2"/>
  <c r="J184" i="3"/>
  <c r="J113" i="6"/>
  <c r="J288" i="3"/>
  <c r="J138" i="3"/>
  <c r="J107" i="3"/>
  <c r="BG253" i="4"/>
  <c r="AN169" i="4"/>
  <c r="B254" i="4"/>
  <c r="AF145" i="4"/>
  <c r="AF214" i="4"/>
  <c r="V238" i="4"/>
  <c r="AJ125" i="4"/>
  <c r="AE134" i="4"/>
  <c r="AJ146" i="4"/>
  <c r="AH271" i="4"/>
  <c r="V226" i="4"/>
  <c r="AX222" i="4"/>
  <c r="R167" i="4"/>
  <c r="AJ230" i="4"/>
  <c r="B230" i="4"/>
  <c r="AT240" i="4"/>
  <c r="AJ147" i="4"/>
  <c r="BF247" i="4"/>
  <c r="AF249" i="4"/>
  <c r="AZ159" i="4"/>
  <c r="AP112" i="4"/>
  <c r="AV218" i="4"/>
  <c r="AT113" i="4"/>
  <c r="P233" i="4"/>
  <c r="P241" i="4"/>
  <c r="T230" i="4"/>
  <c r="AN273" i="4"/>
  <c r="F167" i="4"/>
  <c r="BF270" i="4"/>
  <c r="AM225" i="4"/>
  <c r="BB277" i="4"/>
  <c r="AT150" i="4"/>
  <c r="T278" i="4"/>
  <c r="BD216" i="4"/>
  <c r="BB166" i="4"/>
  <c r="AV212" i="4"/>
  <c r="R139" i="4"/>
  <c r="BA239" i="4"/>
  <c r="AE243" i="4"/>
  <c r="AQ136" i="4"/>
  <c r="AX236" i="4"/>
  <c r="AR136" i="4"/>
  <c r="AJ134" i="4"/>
  <c r="Z133" i="4"/>
  <c r="AT230" i="4"/>
  <c r="V230" i="4"/>
  <c r="BB228" i="4"/>
  <c r="AR128" i="4"/>
  <c r="AJ228" i="4"/>
  <c r="Z230" i="4"/>
  <c r="N230" i="4"/>
  <c r="G225" i="4"/>
  <c r="AZ123" i="4"/>
  <c r="AN123" i="4"/>
  <c r="Z123" i="4"/>
  <c r="P228" i="4"/>
  <c r="B224" i="4"/>
  <c r="O223" i="4"/>
  <c r="I223" i="4"/>
  <c r="L121" i="4"/>
  <c r="C120" i="4"/>
  <c r="BB119" i="4"/>
  <c r="R222" i="4"/>
  <c r="N220" i="4"/>
  <c r="L115" i="4"/>
  <c r="AS219" i="4"/>
  <c r="I215" i="4"/>
  <c r="AB113" i="4"/>
  <c r="H114" i="4"/>
  <c r="AH105" i="4"/>
  <c r="Z179" i="4"/>
  <c r="V179" i="4"/>
  <c r="BD179" i="4"/>
  <c r="AT279" i="4"/>
  <c r="AR178" i="4"/>
  <c r="AN177" i="4"/>
  <c r="AF178" i="4"/>
  <c r="AR176" i="4"/>
  <c r="R176" i="4"/>
  <c r="BB175" i="4"/>
  <c r="V279" i="4"/>
  <c r="B174" i="4"/>
  <c r="AN173" i="4"/>
  <c r="AH173" i="4"/>
  <c r="AV273" i="4"/>
  <c r="AD277" i="4"/>
  <c r="D172" i="4"/>
  <c r="BF172" i="4"/>
  <c r="T170" i="4"/>
  <c r="L170" i="4"/>
  <c r="BD270" i="4"/>
  <c r="AH273" i="4"/>
  <c r="AF269" i="4"/>
  <c r="AV268" i="4"/>
  <c r="H268" i="4"/>
  <c r="Z165" i="4"/>
  <c r="AR165" i="4"/>
  <c r="X265" i="4"/>
  <c r="T269" i="4"/>
  <c r="H165" i="4"/>
  <c r="AL264" i="4"/>
  <c r="X163" i="4"/>
  <c r="T267" i="4"/>
  <c r="AB262" i="4"/>
  <c r="L262" i="4"/>
  <c r="AZ160" i="4"/>
  <c r="AN160" i="4"/>
  <c r="AJ264" i="4"/>
  <c r="L260" i="4"/>
  <c r="BB158" i="4"/>
  <c r="AV158" i="4"/>
  <c r="AL259" i="4"/>
  <c r="AJ158" i="4"/>
  <c r="AH159" i="4"/>
  <c r="BD258" i="4"/>
  <c r="AH157" i="4"/>
  <c r="AD158" i="4"/>
  <c r="BD255" i="4"/>
  <c r="AX153" i="4"/>
  <c r="AV253" i="4"/>
  <c r="AT253" i="4"/>
  <c r="V153" i="4"/>
  <c r="Z252" i="4"/>
  <c r="AZ255" i="4"/>
  <c r="R251" i="4"/>
  <c r="H150" i="4"/>
  <c r="N254" i="4"/>
  <c r="AD148" i="4"/>
  <c r="X253" i="4"/>
  <c r="AX251" i="4"/>
  <c r="AR147" i="4"/>
  <c r="AN251" i="4"/>
  <c r="Z147" i="4"/>
  <c r="N251" i="4"/>
  <c r="AB246" i="4"/>
  <c r="R246" i="4"/>
  <c r="Z144" i="4"/>
  <c r="AP143" i="4"/>
  <c r="AV243" i="4"/>
  <c r="AL247" i="4"/>
  <c r="L242" i="4"/>
  <c r="AV241" i="4"/>
  <c r="X241" i="4"/>
  <c r="AP139" i="4"/>
  <c r="AJ139" i="4"/>
  <c r="AF239" i="4"/>
  <c r="AB239" i="4"/>
  <c r="BF237" i="4"/>
  <c r="AJ136" i="4"/>
  <c r="B137" i="4"/>
  <c r="BF235" i="4"/>
  <c r="BD135" i="4"/>
  <c r="H239" i="4"/>
  <c r="AV132" i="4"/>
  <c r="AN233" i="4"/>
  <c r="AF237" i="4"/>
  <c r="V133" i="4"/>
  <c r="H233" i="4"/>
  <c r="AR130" i="4"/>
  <c r="AJ130" i="4"/>
  <c r="AF235" i="4"/>
  <c r="Z130" i="4"/>
  <c r="X131" i="4"/>
  <c r="F129" i="4"/>
  <c r="AN126" i="4"/>
  <c r="AJ126" i="4"/>
  <c r="R126" i="4"/>
  <c r="AX124" i="4"/>
  <c r="AP225" i="4"/>
  <c r="AN124" i="4"/>
  <c r="AF124" i="4"/>
  <c r="AD124" i="4"/>
  <c r="AB124" i="4"/>
  <c r="T125" i="4"/>
  <c r="BD221" i="4"/>
  <c r="X217" i="4"/>
  <c r="T221" i="4"/>
  <c r="P117" i="4"/>
  <c r="AJ114" i="4"/>
  <c r="AZ112" i="4"/>
  <c r="AH211" i="4"/>
  <c r="L108" i="4"/>
  <c r="AH252" i="4"/>
  <c r="AI288" i="7"/>
  <c r="AE174" i="7"/>
  <c r="Q274" i="7"/>
  <c r="Q272" i="7"/>
  <c r="AC270" i="7"/>
  <c r="AI165" i="7"/>
  <c r="AW266" i="7"/>
  <c r="AU262" i="7"/>
  <c r="AC266" i="7"/>
  <c r="O162" i="7"/>
  <c r="AO258" i="7"/>
  <c r="AY250" i="7"/>
  <c r="W232" i="7"/>
  <c r="AY124" i="7"/>
  <c r="AK220" i="7"/>
  <c r="AE224" i="7"/>
  <c r="S220" i="7"/>
  <c r="BE220" i="7"/>
  <c r="AO114" i="7"/>
  <c r="BE110" i="7"/>
  <c r="AI210" i="7"/>
  <c r="H159" i="7"/>
  <c r="L255" i="7"/>
  <c r="G153" i="7"/>
  <c r="D152" i="7"/>
  <c r="H243" i="7"/>
  <c r="H134" i="7"/>
  <c r="H126" i="7"/>
  <c r="I115" i="7"/>
  <c r="C115" i="7"/>
  <c r="C214" i="7"/>
  <c r="L215" i="7"/>
  <c r="AM285" i="7"/>
  <c r="C181" i="7"/>
  <c r="AK176" i="7"/>
  <c r="X276" i="7"/>
  <c r="BE275" i="7"/>
  <c r="AK172" i="7"/>
  <c r="AG273" i="7"/>
  <c r="E273" i="7"/>
  <c r="AT276" i="7"/>
  <c r="O271" i="7"/>
  <c r="BF270" i="7"/>
  <c r="AL270" i="7"/>
  <c r="BE168" i="7"/>
  <c r="AY273" i="7"/>
  <c r="AU269" i="7"/>
  <c r="AQ169" i="7"/>
  <c r="B268" i="7"/>
  <c r="AI166" i="7"/>
  <c r="M167" i="7"/>
  <c r="AT266" i="7"/>
  <c r="L266" i="7"/>
  <c r="BA265" i="7"/>
  <c r="AC165" i="7"/>
  <c r="U164" i="7"/>
  <c r="AU163" i="7"/>
  <c r="I163" i="7"/>
  <c r="X262" i="7"/>
  <c r="AU160" i="7"/>
  <c r="E160" i="7"/>
  <c r="B260" i="7"/>
  <c r="AE159" i="7"/>
  <c r="U158" i="7"/>
  <c r="G263" i="7"/>
  <c r="AF258" i="7"/>
  <c r="BC257" i="7"/>
  <c r="BA257" i="7"/>
  <c r="AW257" i="7"/>
  <c r="AS157" i="7"/>
  <c r="C156" i="7"/>
  <c r="BB260" i="7"/>
  <c r="AD256" i="7"/>
  <c r="AQ155" i="7"/>
  <c r="AC154" i="7"/>
  <c r="W259" i="7"/>
  <c r="AX254" i="7"/>
  <c r="AN254" i="7"/>
  <c r="B154" i="7"/>
  <c r="S152" i="7"/>
  <c r="E153" i="7"/>
  <c r="B151" i="7"/>
  <c r="S255" i="7"/>
  <c r="X254" i="7"/>
  <c r="BE249" i="7"/>
  <c r="AW149" i="7"/>
  <c r="E249" i="7"/>
  <c r="AY144" i="7"/>
  <c r="AT248" i="7"/>
  <c r="AB244" i="7"/>
  <c r="F143" i="7"/>
  <c r="BA142" i="7"/>
  <c r="AZ242" i="7"/>
  <c r="C140" i="7"/>
  <c r="AL240" i="7"/>
  <c r="AF140" i="7"/>
  <c r="AO243" i="7"/>
  <c r="AE138" i="7"/>
  <c r="W243" i="7"/>
  <c r="AF238" i="7"/>
  <c r="F238" i="7"/>
  <c r="AG137" i="7"/>
  <c r="C137" i="7"/>
  <c r="AE135" i="7"/>
  <c r="Y135" i="7"/>
  <c r="BE233" i="7"/>
  <c r="Q132" i="7"/>
  <c r="AV236" i="7"/>
  <c r="AL236" i="7"/>
  <c r="V236" i="7"/>
  <c r="L129" i="7"/>
  <c r="H234" i="7"/>
  <c r="AA127" i="7"/>
  <c r="W127" i="7"/>
  <c r="G126" i="7"/>
  <c r="F125" i="7"/>
  <c r="AW125" i="7"/>
  <c r="AA125" i="7"/>
  <c r="I123" i="7"/>
  <c r="AX226" i="7"/>
  <c r="H226" i="7"/>
  <c r="BC221" i="7"/>
  <c r="AC120" i="7"/>
  <c r="Q120" i="7"/>
  <c r="AX224" i="7"/>
  <c r="AK116" i="7"/>
  <c r="E117" i="7"/>
  <c r="AF216" i="7"/>
  <c r="BA114" i="7"/>
  <c r="AJ214" i="7"/>
  <c r="G110" i="7"/>
  <c r="C110" i="7"/>
  <c r="BG106" i="7"/>
  <c r="AU106" i="7"/>
  <c r="W107" i="7"/>
  <c r="B105" i="7"/>
  <c r="H285" i="7"/>
  <c r="Q181" i="7"/>
  <c r="AK178" i="7"/>
  <c r="AW170" i="7"/>
  <c r="AA168" i="7"/>
  <c r="O168" i="7"/>
  <c r="AK266" i="7"/>
  <c r="AA264" i="7"/>
  <c r="BE159" i="7"/>
  <c r="U160" i="7"/>
  <c r="AK258" i="7"/>
  <c r="AS258" i="7"/>
  <c r="AI258" i="7"/>
  <c r="AE153" i="7"/>
  <c r="M153" i="7"/>
  <c r="AE152" i="7"/>
  <c r="Q151" i="7"/>
  <c r="S149" i="7"/>
  <c r="Q246" i="7"/>
  <c r="BC143" i="7"/>
  <c r="AM242" i="7"/>
  <c r="AS135" i="7"/>
  <c r="AA135" i="7"/>
  <c r="AS133" i="7"/>
  <c r="Y133" i="7"/>
  <c r="O234" i="7"/>
  <c r="M127" i="7"/>
  <c r="AE230" i="7"/>
  <c r="Q224" i="7"/>
  <c r="BA115" i="7"/>
  <c r="S113" i="7"/>
  <c r="AE212" i="7"/>
  <c r="AU210" i="7"/>
  <c r="BG107" i="7"/>
  <c r="AO107" i="7"/>
  <c r="O212" i="7"/>
  <c r="L180" i="7"/>
  <c r="AW257" i="4"/>
  <c r="AU279" i="4"/>
  <c r="AM257" i="4"/>
  <c r="P234" i="7"/>
  <c r="P274" i="4"/>
  <c r="D166" i="7"/>
  <c r="AV276" i="7"/>
  <c r="G215" i="7"/>
  <c r="G154" i="7"/>
  <c r="AG227" i="7"/>
  <c r="BA110" i="7"/>
  <c r="M173" i="7"/>
  <c r="AZ210" i="7"/>
  <c r="I261" i="7"/>
  <c r="U163" i="7"/>
  <c r="B133" i="7"/>
  <c r="L124" i="7"/>
  <c r="I157" i="7"/>
  <c r="W271" i="4"/>
  <c r="M269" i="4"/>
  <c r="AK265" i="4"/>
  <c r="U257" i="4"/>
  <c r="O249" i="4"/>
  <c r="BB163" i="4"/>
  <c r="AY253" i="4"/>
  <c r="AQ251" i="4"/>
  <c r="E251" i="4"/>
  <c r="BC249" i="4"/>
  <c r="E148" i="4"/>
  <c r="V248" i="4"/>
  <c r="W247" i="4"/>
  <c r="P145" i="4"/>
  <c r="BG249" i="4"/>
  <c r="AJ242" i="4"/>
  <c r="AZ143" i="4"/>
  <c r="B244" i="4"/>
  <c r="Q247" i="4"/>
  <c r="AQ245" i="4"/>
  <c r="AR240" i="4"/>
  <c r="BB238" i="4"/>
  <c r="AL238" i="4"/>
  <c r="S235" i="4"/>
  <c r="V236" i="4"/>
  <c r="AC263" i="4"/>
  <c r="M241" i="4"/>
  <c r="AY113" i="4"/>
  <c r="AT177" i="4"/>
  <c r="Z262" i="4"/>
  <c r="Z145" i="7"/>
  <c r="R126" i="7"/>
  <c r="AK255" i="7"/>
  <c r="BG279" i="7"/>
  <c r="R125" i="7"/>
  <c r="AO253" i="7"/>
  <c r="BD252" i="7"/>
  <c r="BE269" i="7"/>
  <c r="AH226" i="7"/>
  <c r="BA147" i="7"/>
  <c r="W154" i="7"/>
  <c r="AO259" i="7"/>
  <c r="Q158" i="7"/>
  <c r="B117" i="7"/>
  <c r="BG261" i="7"/>
  <c r="AT258" i="7"/>
  <c r="Y222" i="7"/>
  <c r="AS236" i="7"/>
  <c r="BA129" i="7"/>
  <c r="AU275" i="4"/>
  <c r="AS216" i="7"/>
  <c r="O151" i="7"/>
  <c r="O257" i="7"/>
  <c r="BE249" i="4"/>
  <c r="W180" i="7"/>
  <c r="BC151" i="7"/>
  <c r="AI275" i="7"/>
  <c r="B139" i="7"/>
  <c r="AX289" i="4"/>
  <c r="AP289" i="4"/>
  <c r="AH289" i="4"/>
  <c r="Z289" i="4"/>
  <c r="BB289" i="4"/>
  <c r="AM289" i="4"/>
  <c r="W289" i="4"/>
  <c r="Y289" i="4"/>
  <c r="J123" i="6"/>
  <c r="J277" i="2"/>
  <c r="J271" i="2"/>
  <c r="J287" i="2"/>
  <c r="J283" i="2"/>
  <c r="J174" i="2"/>
  <c r="J161" i="2"/>
  <c r="C273" i="4"/>
  <c r="J174" i="3"/>
  <c r="F124" i="7"/>
  <c r="AU118" i="7"/>
  <c r="H214" i="7"/>
  <c r="AX220" i="7"/>
  <c r="AY127" i="4"/>
  <c r="AY180" i="7"/>
  <c r="Z162" i="4"/>
  <c r="AL222" i="7"/>
  <c r="AA229" i="7"/>
  <c r="W147" i="7"/>
  <c r="BC225" i="4"/>
  <c r="AZ234" i="4"/>
  <c r="F219" i="7"/>
  <c r="AD247" i="4"/>
  <c r="Z153" i="7"/>
  <c r="U157" i="4"/>
  <c r="U235" i="7"/>
  <c r="BB172" i="4"/>
  <c r="O285" i="7"/>
  <c r="AE227" i="7"/>
  <c r="I120" i="7"/>
  <c r="O133" i="7"/>
  <c r="P143" i="7"/>
  <c r="AL109" i="7"/>
  <c r="BH263" i="7"/>
  <c r="W155" i="7"/>
  <c r="AQ259" i="7"/>
  <c r="AL157" i="7"/>
  <c r="F269" i="7"/>
  <c r="E149" i="7"/>
  <c r="BC157" i="7"/>
  <c r="L224" i="7"/>
  <c r="F127" i="7"/>
  <c r="AM241" i="7"/>
  <c r="AD173" i="7"/>
  <c r="U162" i="7"/>
  <c r="AM276" i="7"/>
  <c r="U226" i="7"/>
  <c r="BG177" i="7"/>
  <c r="D261" i="7"/>
  <c r="BG242" i="7"/>
  <c r="AI245" i="7"/>
  <c r="AS153" i="7"/>
  <c r="O171" i="7"/>
  <c r="AI170" i="7"/>
  <c r="T212" i="7"/>
  <c r="AQ139" i="7"/>
  <c r="AN222" i="7"/>
  <c r="AQ116" i="7"/>
  <c r="BD181" i="7"/>
  <c r="AC246" i="7"/>
  <c r="X284" i="7"/>
  <c r="Y151" i="7"/>
  <c r="AT169" i="4"/>
  <c r="Z160" i="4"/>
  <c r="V269" i="4"/>
  <c r="BB127" i="4"/>
  <c r="AR251" i="4"/>
  <c r="AW263" i="4"/>
  <c r="O229" i="4"/>
  <c r="AU269" i="4"/>
  <c r="R147" i="4"/>
  <c r="G237" i="4"/>
  <c r="I255" i="4"/>
  <c r="AU278" i="7"/>
  <c r="BB233" i="4"/>
  <c r="G269" i="7"/>
  <c r="BF147" i="4"/>
  <c r="AG249" i="4"/>
  <c r="E247" i="7"/>
  <c r="AI267" i="7"/>
  <c r="AM246" i="7"/>
  <c r="AL264" i="7"/>
  <c r="BF146" i="4"/>
  <c r="W215" i="4"/>
  <c r="V243" i="4"/>
  <c r="BA150" i="4"/>
  <c r="E253" i="4"/>
  <c r="AV168" i="4"/>
  <c r="AU137" i="7"/>
  <c r="BG246" i="4"/>
  <c r="G275" i="7"/>
  <c r="M245" i="7"/>
  <c r="H133" i="4"/>
  <c r="I132" i="4"/>
  <c r="Z272" i="4"/>
  <c r="BB166" i="7"/>
  <c r="AK142" i="7"/>
  <c r="D150" i="7"/>
  <c r="AP116" i="7"/>
  <c r="O114" i="7"/>
  <c r="AW265" i="7"/>
  <c r="BG146" i="7"/>
  <c r="G111" i="7"/>
  <c r="AK166" i="7"/>
  <c r="D144" i="7"/>
  <c r="F144" i="7"/>
  <c r="F178" i="7"/>
  <c r="Y176" i="7"/>
  <c r="AQ255" i="7"/>
  <c r="Z278" i="7"/>
  <c r="AK213" i="7"/>
  <c r="AK143" i="7"/>
  <c r="AT159" i="7"/>
  <c r="D270" i="7"/>
  <c r="AP161" i="7"/>
  <c r="AK157" i="7"/>
  <c r="AD156" i="7"/>
  <c r="BE236" i="7"/>
  <c r="AO218" i="7"/>
  <c r="G159" i="7"/>
  <c r="G113" i="7"/>
  <c r="G114" i="7"/>
  <c r="U267" i="7"/>
  <c r="BH119" i="7"/>
  <c r="C237" i="7"/>
  <c r="AD278" i="7"/>
  <c r="AW280" i="7"/>
  <c r="BG277" i="7"/>
  <c r="AQ227" i="7"/>
  <c r="AX242" i="7"/>
  <c r="AO281" i="7"/>
  <c r="U159" i="7"/>
  <c r="AJ242" i="7"/>
  <c r="Z137" i="7"/>
  <c r="AH218" i="7"/>
  <c r="AT264" i="7"/>
  <c r="W178" i="7"/>
  <c r="AR254" i="7"/>
  <c r="N218" i="7"/>
  <c r="AY282" i="7"/>
  <c r="C145" i="7"/>
  <c r="BD278" i="7"/>
  <c r="BA164" i="7"/>
  <c r="F248" i="7"/>
  <c r="AS125" i="7"/>
  <c r="R268" i="7"/>
  <c r="AD243" i="7"/>
  <c r="AU231" i="7"/>
  <c r="AP234" i="7"/>
  <c r="X280" i="7"/>
  <c r="AU280" i="7"/>
  <c r="AS179" i="7"/>
  <c r="F133" i="7"/>
  <c r="W133" i="7"/>
  <c r="AD124" i="7"/>
  <c r="AY126" i="7"/>
  <c r="AG232" i="7"/>
  <c r="AT107" i="4"/>
  <c r="J106" i="3"/>
  <c r="P105" i="4"/>
  <c r="F105" i="4"/>
  <c r="B105" i="4"/>
  <c r="AW122" i="4"/>
  <c r="C148" i="4"/>
  <c r="O113" i="4"/>
  <c r="AK277" i="4"/>
  <c r="AK235" i="7"/>
  <c r="BA279" i="4"/>
  <c r="Z167" i="4"/>
  <c r="P128" i="7"/>
  <c r="BG256" i="7"/>
  <c r="E155" i="7"/>
  <c r="AX142" i="7"/>
  <c r="AR235" i="4"/>
  <c r="I253" i="4"/>
  <c r="AA124" i="7"/>
  <c r="D221" i="7"/>
  <c r="AG223" i="7"/>
  <c r="AA288" i="7"/>
  <c r="AH256" i="7"/>
  <c r="BH259" i="7"/>
  <c r="G146" i="7"/>
  <c r="AZ119" i="4"/>
  <c r="P244" i="4"/>
  <c r="W277" i="7"/>
  <c r="AX230" i="7"/>
  <c r="AT268" i="7"/>
  <c r="H267" i="7"/>
  <c r="B275" i="4"/>
  <c r="BB266" i="7"/>
  <c r="BC224" i="7"/>
  <c r="AM133" i="7"/>
  <c r="BE257" i="7"/>
  <c r="AR244" i="7"/>
  <c r="AI167" i="7"/>
  <c r="AJ148" i="4"/>
  <c r="M113" i="7"/>
  <c r="Z274" i="7"/>
  <c r="U159" i="4"/>
  <c r="Q143" i="4"/>
  <c r="T130" i="4"/>
  <c r="AI259" i="4"/>
  <c r="E260" i="7"/>
  <c r="AZ236" i="7"/>
  <c r="BA251" i="4"/>
  <c r="AY158" i="7"/>
  <c r="G109" i="7"/>
  <c r="BD256" i="7"/>
  <c r="N248" i="7"/>
  <c r="AC265" i="7"/>
  <c r="V175" i="7"/>
  <c r="V124" i="7"/>
  <c r="S163" i="7"/>
  <c r="AI277" i="7"/>
  <c r="AO176" i="7"/>
  <c r="O132" i="7"/>
  <c r="AH118" i="7"/>
  <c r="AC141" i="7"/>
  <c r="AD250" i="7"/>
  <c r="AK165" i="7"/>
  <c r="AW275" i="7"/>
  <c r="I128" i="7"/>
  <c r="W245" i="7"/>
  <c r="G170" i="7"/>
  <c r="G219" i="7"/>
  <c r="G134" i="7"/>
  <c r="AG147" i="7"/>
  <c r="V214" i="7"/>
  <c r="C253" i="7"/>
  <c r="H174" i="7"/>
  <c r="AQ145" i="7"/>
  <c r="Z167" i="7"/>
  <c r="AR218" i="7"/>
  <c r="X147" i="7"/>
  <c r="AB155" i="7"/>
  <c r="N171" i="7"/>
  <c r="Q143" i="7"/>
  <c r="X278" i="7"/>
  <c r="AO248" i="7"/>
  <c r="BA163" i="7"/>
  <c r="BF149" i="7"/>
  <c r="AG210" i="7"/>
  <c r="AG214" i="7"/>
  <c r="AY137" i="7"/>
  <c r="I238" i="7"/>
  <c r="AJ260" i="7"/>
  <c r="P150" i="7"/>
  <c r="H231" i="7"/>
  <c r="Q226" i="7"/>
  <c r="S223" i="7"/>
  <c r="AF157" i="7"/>
  <c r="C232" i="7"/>
  <c r="N129" i="7"/>
  <c r="AE278" i="7"/>
  <c r="AA179" i="7"/>
  <c r="AI284" i="7"/>
  <c r="Y251" i="7"/>
  <c r="BE265" i="7"/>
  <c r="AY127" i="7"/>
  <c r="B106" i="7"/>
  <c r="W257" i="7"/>
  <c r="Y260" i="4"/>
  <c r="P140" i="4"/>
  <c r="BB254" i="7"/>
  <c r="J148" i="2"/>
  <c r="AD231" i="4"/>
  <c r="AZ251" i="4"/>
  <c r="U138" i="7"/>
  <c r="M112" i="4"/>
  <c r="Z234" i="7"/>
  <c r="V220" i="4"/>
  <c r="X141" i="4"/>
  <c r="T209" i="4"/>
  <c r="AF125" i="4"/>
  <c r="BG238" i="7"/>
  <c r="AH250" i="4"/>
  <c r="BF250" i="7"/>
  <c r="AK136" i="4"/>
  <c r="AE150" i="7"/>
  <c r="E156" i="7"/>
  <c r="AJ138" i="7"/>
  <c r="T242" i="7"/>
  <c r="AV129" i="4"/>
  <c r="C124" i="4"/>
  <c r="P229" i="4"/>
  <c r="BE239" i="4"/>
  <c r="AK107" i="4"/>
  <c r="U164" i="4"/>
  <c r="AJ115" i="4"/>
  <c r="AW261" i="4"/>
  <c r="T234" i="4"/>
  <c r="W221" i="7"/>
  <c r="P244" i="7"/>
  <c r="P228" i="7"/>
  <c r="C124" i="7"/>
  <c r="W254" i="7"/>
  <c r="AO126" i="7"/>
  <c r="R180" i="4"/>
  <c r="N272" i="4"/>
  <c r="BD261" i="4"/>
  <c r="G171" i="7"/>
  <c r="AX141" i="7"/>
  <c r="D172" i="7"/>
  <c r="L259" i="7"/>
  <c r="AA224" i="7"/>
  <c r="D171" i="7"/>
  <c r="AR145" i="7"/>
  <c r="BF150" i="7"/>
  <c r="BB268" i="4"/>
  <c r="BA135" i="4"/>
  <c r="BF171" i="4"/>
  <c r="X171" i="4"/>
  <c r="BD275" i="4"/>
  <c r="BC128" i="7"/>
  <c r="U241" i="7"/>
  <c r="AF138" i="7"/>
  <c r="Z256" i="7"/>
  <c r="AT153" i="7"/>
  <c r="AV153" i="4"/>
  <c r="AK245" i="7"/>
  <c r="AR234" i="4"/>
  <c r="V134" i="4"/>
  <c r="AH158" i="4"/>
  <c r="AH107" i="7"/>
  <c r="BA247" i="4"/>
  <c r="AY257" i="4"/>
  <c r="E133" i="4"/>
  <c r="AO136" i="4"/>
  <c r="AW225" i="7"/>
  <c r="AA108" i="7"/>
  <c r="P123" i="7"/>
  <c r="AV134" i="7"/>
  <c r="BB214" i="7"/>
  <c r="R214" i="7"/>
  <c r="AJ270" i="7"/>
  <c r="AF161" i="7"/>
  <c r="BE210" i="7"/>
  <c r="Z138" i="7"/>
  <c r="R234" i="7"/>
  <c r="AZ169" i="7"/>
  <c r="O167" i="7"/>
  <c r="AZ135" i="7"/>
  <c r="AZ274" i="7"/>
  <c r="AW247" i="4"/>
  <c r="AC160" i="4"/>
  <c r="B216" i="7"/>
  <c r="BE253" i="4"/>
  <c r="Z157" i="4"/>
  <c r="S121" i="7"/>
  <c r="AM141" i="7"/>
  <c r="AG180" i="7"/>
  <c r="BE118" i="7"/>
  <c r="AM140" i="4"/>
  <c r="Q145" i="7"/>
  <c r="B152" i="7"/>
  <c r="AY153" i="4"/>
  <c r="AE109" i="4"/>
  <c r="AQ267" i="4"/>
  <c r="P261" i="4"/>
  <c r="AZ153" i="4"/>
  <c r="AD131" i="4"/>
  <c r="AM116" i="7"/>
  <c r="W139" i="7"/>
  <c r="U242" i="7"/>
  <c r="AO155" i="4"/>
  <c r="O148" i="4"/>
  <c r="BF218" i="4"/>
  <c r="BF160" i="4"/>
  <c r="AU239" i="7"/>
  <c r="O161" i="7"/>
  <c r="Q118" i="7"/>
  <c r="C119" i="7"/>
  <c r="Z249" i="4"/>
  <c r="BA131" i="4"/>
  <c r="AO214" i="7"/>
  <c r="Q179" i="7"/>
  <c r="AW177" i="7"/>
  <c r="BE285" i="7"/>
  <c r="AF148" i="7"/>
  <c r="I106" i="7"/>
  <c r="G245" i="7"/>
  <c r="AB256" i="7"/>
  <c r="H236" i="7"/>
  <c r="BB274" i="7"/>
  <c r="AD220" i="4"/>
  <c r="I167" i="4"/>
  <c r="C108" i="7"/>
  <c r="Q243" i="4"/>
  <c r="U155" i="4"/>
  <c r="AS123" i="4"/>
  <c r="O233" i="4"/>
  <c r="M217" i="7"/>
  <c r="U149" i="7"/>
  <c r="AY163" i="4"/>
  <c r="AD233" i="4"/>
  <c r="AK148" i="4"/>
  <c r="AZ238" i="4"/>
  <c r="BA121" i="4"/>
  <c r="AN166" i="7"/>
  <c r="AI226" i="7"/>
  <c r="AX121" i="4"/>
  <c r="AH228" i="4"/>
  <c r="T163" i="4"/>
  <c r="Y255" i="4"/>
  <c r="AB138" i="4"/>
  <c r="AC277" i="7"/>
  <c r="AG172" i="7"/>
  <c r="R230" i="4"/>
  <c r="V218" i="4"/>
  <c r="F275" i="4"/>
  <c r="I123" i="4"/>
  <c r="E219" i="4"/>
  <c r="AD141" i="7"/>
  <c r="AK137" i="4"/>
  <c r="F109" i="7"/>
  <c r="U238" i="7"/>
  <c r="R154" i="7"/>
  <c r="AV132" i="7"/>
  <c r="AM112" i="4"/>
  <c r="Q111" i="4"/>
  <c r="X124" i="7"/>
  <c r="R110" i="7"/>
  <c r="R212" i="7"/>
  <c r="O253" i="7"/>
  <c r="O148" i="7"/>
  <c r="BH218" i="7"/>
  <c r="Z134" i="7"/>
  <c r="S176" i="7"/>
  <c r="B161" i="7"/>
  <c r="U171" i="7"/>
  <c r="AY224" i="7"/>
  <c r="AS162" i="7"/>
  <c r="AC219" i="7"/>
  <c r="AN121" i="7"/>
  <c r="AN122" i="7"/>
  <c r="AT131" i="7"/>
  <c r="BG273" i="7"/>
  <c r="AD266" i="7"/>
  <c r="AW278" i="7"/>
  <c r="Y278" i="7"/>
  <c r="Q283" i="7"/>
  <c r="F229" i="7"/>
  <c r="BF267" i="7"/>
  <c r="AZ246" i="7"/>
  <c r="B240" i="7"/>
  <c r="AO284" i="4"/>
  <c r="BE283" i="4"/>
  <c r="AP283" i="4"/>
  <c r="Z283" i="4"/>
  <c r="BH114" i="7"/>
  <c r="P284" i="7"/>
  <c r="AV251" i="4"/>
  <c r="AE173" i="7"/>
  <c r="AD232" i="7"/>
  <c r="AD115" i="4"/>
  <c r="AT136" i="7"/>
  <c r="AM255" i="7"/>
  <c r="AT162" i="4"/>
  <c r="I239" i="7"/>
  <c r="AP140" i="4"/>
  <c r="AV232" i="4"/>
  <c r="B212" i="7"/>
  <c r="AZ141" i="7"/>
  <c r="BD157" i="4"/>
  <c r="AK119" i="7"/>
  <c r="AW111" i="7"/>
  <c r="AU120" i="7"/>
  <c r="BC244" i="7"/>
  <c r="AI220" i="7"/>
  <c r="AQ222" i="7"/>
  <c r="U122" i="7"/>
  <c r="BE116" i="7"/>
  <c r="J252" i="6"/>
  <c r="J147" i="6"/>
  <c r="J135" i="6"/>
  <c r="J232" i="6"/>
  <c r="Q221" i="7"/>
  <c r="AS169" i="7"/>
  <c r="Z168" i="7"/>
  <c r="AD260" i="7"/>
  <c r="AJ218" i="7"/>
  <c r="AV175" i="7"/>
  <c r="BE178" i="4"/>
  <c r="AL137" i="4"/>
  <c r="BA139" i="4"/>
  <c r="Q176" i="4"/>
  <c r="BD117" i="7"/>
  <c r="AR258" i="7"/>
  <c r="AU111" i="7"/>
  <c r="AM218" i="7"/>
  <c r="BA255" i="7"/>
  <c r="BA259" i="7"/>
  <c r="AI111" i="7"/>
  <c r="I232" i="7"/>
  <c r="AW147" i="7"/>
  <c r="AE274" i="7"/>
  <c r="AI143" i="7"/>
  <c r="D132" i="7"/>
  <c r="L165" i="7"/>
  <c r="AP121" i="7"/>
  <c r="M228" i="7"/>
  <c r="BG134" i="7"/>
  <c r="BG237" i="7"/>
  <c r="AY213" i="7"/>
  <c r="AO138" i="7"/>
  <c r="U165" i="7"/>
  <c r="AR113" i="4"/>
  <c r="C116" i="4"/>
  <c r="AV131" i="7"/>
  <c r="AF116" i="7"/>
  <c r="H251" i="7"/>
  <c r="T155" i="7"/>
  <c r="N162" i="7"/>
  <c r="AI221" i="7"/>
  <c r="F254" i="7"/>
  <c r="G244" i="7"/>
  <c r="I222" i="7"/>
  <c r="AG243" i="7"/>
  <c r="BH256" i="7"/>
  <c r="Q248" i="7"/>
  <c r="AQ167" i="7"/>
  <c r="V132" i="4"/>
  <c r="E159" i="4"/>
  <c r="V129" i="4"/>
  <c r="BA267" i="4"/>
  <c r="E152" i="7"/>
  <c r="AG231" i="7"/>
  <c r="Y132" i="7"/>
  <c r="AK244" i="7"/>
  <c r="AM259" i="7"/>
  <c r="AN274" i="7"/>
  <c r="AS145" i="7"/>
  <c r="AL122" i="7"/>
  <c r="AF242" i="7"/>
  <c r="G125" i="7"/>
  <c r="O144" i="7"/>
  <c r="N114" i="7"/>
  <c r="AQ271" i="7"/>
  <c r="AD123" i="7"/>
  <c r="I271" i="7"/>
  <c r="AM239" i="7"/>
  <c r="X146" i="7"/>
  <c r="AG128" i="7"/>
  <c r="AV148" i="7"/>
  <c r="BB135" i="7"/>
  <c r="AI224" i="7"/>
  <c r="AF250" i="7"/>
  <c r="BG144" i="7"/>
  <c r="AV153" i="7"/>
  <c r="AW120" i="4"/>
  <c r="BA234" i="7"/>
  <c r="S257" i="7"/>
  <c r="AA132" i="7"/>
  <c r="AA234" i="7"/>
  <c r="AV177" i="4"/>
  <c r="AE270" i="4"/>
  <c r="M172" i="4"/>
  <c r="AT250" i="7"/>
  <c r="AT242" i="7"/>
  <c r="W250" i="4"/>
  <c r="AE231" i="4"/>
  <c r="D247" i="4"/>
  <c r="BD220" i="4"/>
  <c r="BC213" i="4"/>
  <c r="AO254" i="7"/>
  <c r="C245" i="7"/>
  <c r="AQ253" i="4"/>
  <c r="AR227" i="4"/>
  <c r="P125" i="4"/>
  <c r="BF258" i="4"/>
  <c r="BF259" i="4"/>
  <c r="AP244" i="4"/>
  <c r="AX119" i="4"/>
  <c r="Z223" i="4"/>
  <c r="I226" i="4"/>
  <c r="I222" i="4"/>
  <c r="AU234" i="4"/>
  <c r="P112" i="4"/>
  <c r="N235" i="4"/>
  <c r="AP210" i="4"/>
  <c r="X165" i="4"/>
  <c r="AM231" i="7"/>
  <c r="AW126" i="4"/>
  <c r="AW125" i="4"/>
  <c r="S114" i="7"/>
  <c r="AB230" i="4"/>
  <c r="AA136" i="4"/>
  <c r="AC117" i="7"/>
  <c r="U215" i="7"/>
  <c r="U111" i="7"/>
  <c r="BD118" i="7"/>
  <c r="BD218" i="7"/>
  <c r="E116" i="7"/>
  <c r="AB233" i="4"/>
  <c r="AR179" i="4"/>
  <c r="AH269" i="4"/>
  <c r="AG107" i="4"/>
  <c r="H279" i="7"/>
  <c r="AF253" i="4"/>
  <c r="AH259" i="4"/>
  <c r="Y241" i="4"/>
  <c r="Y141" i="4"/>
  <c r="AA231" i="4"/>
  <c r="F273" i="4"/>
  <c r="AQ128" i="7"/>
  <c r="AO215" i="7"/>
  <c r="L228" i="4"/>
  <c r="L222" i="4"/>
  <c r="S117" i="4"/>
  <c r="AJ227" i="4"/>
  <c r="R130" i="7"/>
  <c r="BG278" i="7"/>
  <c r="L178" i="7"/>
  <c r="G255" i="7"/>
  <c r="AG121" i="7"/>
  <c r="BD143" i="7"/>
  <c r="AL126" i="7"/>
  <c r="AE111" i="7"/>
  <c r="AA225" i="7"/>
  <c r="X162" i="7"/>
  <c r="X266" i="7"/>
  <c r="BC178" i="7"/>
  <c r="Y117" i="7"/>
  <c r="O251" i="7"/>
  <c r="O247" i="7"/>
  <c r="BC141" i="7"/>
  <c r="AX128" i="7"/>
  <c r="AX127" i="7"/>
  <c r="G282" i="7"/>
  <c r="AG170" i="7"/>
  <c r="AY168" i="7"/>
  <c r="BC215" i="7"/>
  <c r="U123" i="7"/>
  <c r="AI173" i="7"/>
  <c r="C111" i="7"/>
  <c r="C216" i="7"/>
  <c r="BC247" i="7"/>
  <c r="AL254" i="7"/>
  <c r="AS249" i="7"/>
  <c r="I242" i="7"/>
  <c r="BA158" i="7"/>
  <c r="AA278" i="7"/>
  <c r="F210" i="7"/>
  <c r="BE222" i="7"/>
  <c r="C165" i="7"/>
  <c r="O124" i="7"/>
  <c r="AN122" i="4"/>
  <c r="AW156" i="4"/>
  <c r="BF248" i="7"/>
  <c r="Z151" i="4"/>
  <c r="BE142" i="7"/>
  <c r="BE247" i="7"/>
  <c r="G249" i="7"/>
  <c r="AS238" i="7"/>
  <c r="BF269" i="4"/>
  <c r="AZ167" i="4"/>
  <c r="AZ122" i="4"/>
  <c r="AD138" i="7"/>
  <c r="BG121" i="7"/>
  <c r="R112" i="7"/>
  <c r="AC213" i="7"/>
  <c r="R246" i="7"/>
  <c r="G135" i="7"/>
  <c r="Z248" i="7"/>
  <c r="S168" i="7"/>
  <c r="S273" i="7"/>
  <c r="AY279" i="7"/>
  <c r="AY135" i="7"/>
  <c r="I266" i="7"/>
  <c r="W161" i="7"/>
  <c r="BE136" i="7"/>
  <c r="AM118" i="7"/>
  <c r="AD149" i="7"/>
  <c r="AG176" i="7"/>
  <c r="AO244" i="7"/>
  <c r="BH155" i="7"/>
  <c r="F138" i="7"/>
  <c r="AB260" i="7"/>
  <c r="AR130" i="7"/>
  <c r="M242" i="7"/>
  <c r="O224" i="7"/>
  <c r="AF231" i="4"/>
  <c r="AM151" i="7"/>
  <c r="AY110" i="7"/>
  <c r="AF224" i="7"/>
  <c r="F266" i="4"/>
  <c r="AC265" i="4"/>
  <c r="AB250" i="4"/>
  <c r="AK281" i="7"/>
  <c r="Q223" i="7"/>
  <c r="BG178" i="4"/>
  <c r="W141" i="7"/>
  <c r="Q278" i="7"/>
  <c r="BD282" i="7"/>
  <c r="AZ216" i="7"/>
  <c r="M211" i="7"/>
  <c r="AI129" i="7"/>
  <c r="W229" i="7"/>
  <c r="AP226" i="7"/>
  <c r="AS240" i="7"/>
  <c r="AR274" i="7"/>
  <c r="P108" i="4"/>
  <c r="BA283" i="4"/>
  <c r="AQ257" i="7"/>
  <c r="AY240" i="7"/>
  <c r="E138" i="4"/>
  <c r="AC124" i="7"/>
  <c r="AY140" i="7"/>
  <c r="AU156" i="7"/>
  <c r="AV268" i="7"/>
  <c r="AK158" i="7"/>
  <c r="AC229" i="7"/>
  <c r="C145" i="4"/>
  <c r="AI254" i="7"/>
  <c r="U222" i="7"/>
  <c r="AI154" i="7"/>
  <c r="AB250" i="7"/>
  <c r="AD227" i="4"/>
  <c r="BG113" i="4"/>
  <c r="AU243" i="4"/>
  <c r="E120" i="4"/>
  <c r="F122" i="4"/>
  <c r="AQ168" i="7"/>
  <c r="E221" i="4"/>
  <c r="C249" i="4"/>
  <c r="AR170" i="7"/>
  <c r="AE157" i="7"/>
  <c r="AO112" i="7"/>
  <c r="BD230" i="7"/>
  <c r="AL169" i="7"/>
  <c r="AM165" i="7"/>
  <c r="Q155" i="7"/>
  <c r="C133" i="7"/>
  <c r="D174" i="4"/>
  <c r="BC159" i="7"/>
  <c r="Y134" i="7"/>
  <c r="AA164" i="7"/>
  <c r="AR226" i="7"/>
  <c r="AF172" i="7"/>
  <c r="L155" i="7"/>
  <c r="D109" i="7"/>
  <c r="AV120" i="7"/>
  <c r="BA150" i="7"/>
  <c r="H187" i="7"/>
  <c r="BG150" i="7"/>
  <c r="T250" i="7"/>
  <c r="Q276" i="7"/>
  <c r="X161" i="7"/>
  <c r="AR157" i="7"/>
  <c r="AW124" i="7"/>
  <c r="BD248" i="7"/>
  <c r="S180" i="7"/>
  <c r="AV233" i="4"/>
  <c r="D118" i="7"/>
  <c r="BE214" i="7"/>
  <c r="AP258" i="7"/>
  <c r="BF184" i="7"/>
  <c r="S150" i="7"/>
  <c r="P125" i="7"/>
  <c r="AL167" i="7"/>
  <c r="AJ172" i="7"/>
  <c r="W149" i="7"/>
  <c r="B224" i="7"/>
  <c r="AA154" i="7"/>
  <c r="AC255" i="7"/>
  <c r="AH238" i="7"/>
  <c r="D175" i="7"/>
  <c r="AR234" i="7"/>
  <c r="X242" i="7"/>
  <c r="AW240" i="7"/>
  <c r="O168" i="4"/>
  <c r="AX275" i="4"/>
  <c r="S138" i="4"/>
  <c r="BA117" i="7"/>
  <c r="AO124" i="7"/>
  <c r="S242" i="7"/>
  <c r="AM244" i="7"/>
  <c r="L126" i="7"/>
  <c r="AO261" i="7"/>
  <c r="AO157" i="7"/>
  <c r="J152" i="3"/>
  <c r="AO251" i="4"/>
  <c r="AF248" i="4"/>
  <c r="P148" i="4"/>
  <c r="L240" i="4"/>
  <c r="AN231" i="4"/>
  <c r="J185" i="2"/>
  <c r="J185" i="6"/>
  <c r="J154" i="6"/>
  <c r="J287" i="3"/>
  <c r="J283" i="3"/>
  <c r="BB180" i="4"/>
  <c r="L179" i="4"/>
  <c r="AH278" i="4"/>
  <c r="L275" i="4"/>
  <c r="E273" i="4"/>
  <c r="AV271" i="4"/>
  <c r="N164" i="4"/>
  <c r="J263" i="3"/>
  <c r="AN264" i="4"/>
  <c r="L264" i="4"/>
  <c r="F164" i="4"/>
  <c r="J259" i="3"/>
  <c r="AR159" i="4"/>
  <c r="T260" i="4"/>
  <c r="AS259" i="4"/>
  <c r="J227" i="3"/>
  <c r="J223" i="3"/>
  <c r="AN147" i="4"/>
  <c r="BB240" i="4"/>
  <c r="AZ234" i="7"/>
  <c r="AA126" i="7"/>
  <c r="AE254" i="7"/>
  <c r="Q146" i="7"/>
  <c r="G181" i="7"/>
  <c r="AU110" i="7"/>
  <c r="AR106" i="7"/>
  <c r="B167" i="7"/>
  <c r="Q250" i="7"/>
  <c r="AY141" i="7"/>
  <c r="AR149" i="7"/>
  <c r="M186" i="7"/>
  <c r="I149" i="7"/>
  <c r="AC284" i="7"/>
  <c r="B252" i="4"/>
  <c r="V148" i="4"/>
  <c r="J147" i="3"/>
  <c r="AB248" i="4"/>
  <c r="X148" i="4"/>
  <c r="M251" i="4"/>
  <c r="E249" i="4"/>
  <c r="J243" i="3"/>
  <c r="AG243" i="4"/>
  <c r="AY139" i="4"/>
  <c r="AV244" i="4"/>
  <c r="AB139" i="4"/>
  <c r="AV236" i="4"/>
  <c r="AZ134" i="4"/>
  <c r="BE233" i="4"/>
  <c r="D134" i="4"/>
  <c r="M235" i="4"/>
  <c r="BF228" i="4"/>
  <c r="F123" i="4"/>
  <c r="BD118" i="4"/>
  <c r="T116" i="4"/>
  <c r="AL112" i="4"/>
  <c r="BF113" i="4"/>
  <c r="AY111" i="4"/>
  <c r="J211" i="3"/>
  <c r="BD111" i="4"/>
  <c r="AJ272" i="4"/>
  <c r="AE115" i="4"/>
  <c r="BA263" i="7"/>
  <c r="AJ256" i="7"/>
  <c r="G228" i="7"/>
  <c r="BC118" i="7"/>
  <c r="AE134" i="7"/>
  <c r="U277" i="7"/>
  <c r="BA123" i="4"/>
  <c r="B123" i="7"/>
  <c r="R266" i="7"/>
  <c r="AM260" i="7"/>
  <c r="F216" i="7"/>
  <c r="J148" i="6"/>
  <c r="AC267" i="4"/>
  <c r="T162" i="4"/>
  <c r="BA247" i="7"/>
  <c r="AA145" i="7"/>
  <c r="V175" i="4"/>
  <c r="AC162" i="7"/>
  <c r="M277" i="4"/>
  <c r="H266" i="7"/>
  <c r="AY117" i="7"/>
  <c r="AW139" i="7"/>
  <c r="AA244" i="7"/>
  <c r="Z242" i="7"/>
  <c r="J257" i="6"/>
  <c r="J152" i="6"/>
  <c r="J141" i="6"/>
  <c r="J132" i="6"/>
  <c r="L243" i="7"/>
  <c r="I255" i="7"/>
  <c r="BG277" i="4"/>
  <c r="AF167" i="4"/>
  <c r="BC235" i="7"/>
  <c r="AB161" i="4"/>
  <c r="I271" i="4"/>
  <c r="N152" i="4"/>
  <c r="AV256" i="4"/>
  <c r="AA268" i="7"/>
  <c r="BD171" i="7"/>
  <c r="F150" i="7"/>
  <c r="BB250" i="7"/>
  <c r="X151" i="7"/>
  <c r="V106" i="7"/>
  <c r="J245" i="6"/>
  <c r="AH215" i="4"/>
  <c r="H251" i="4"/>
  <c r="D210" i="7"/>
  <c r="L120" i="4"/>
  <c r="H127" i="4"/>
  <c r="W137" i="4"/>
  <c r="AC118" i="4"/>
  <c r="C227" i="4"/>
  <c r="AD214" i="7"/>
  <c r="C130" i="7"/>
  <c r="AE126" i="7"/>
  <c r="AE252" i="7"/>
  <c r="AY123" i="7"/>
  <c r="AI223" i="7"/>
  <c r="Z125" i="4"/>
  <c r="O262" i="7"/>
  <c r="AJ234" i="4"/>
  <c r="U144" i="4"/>
  <c r="N146" i="4"/>
  <c r="P273" i="4"/>
  <c r="B214" i="7"/>
  <c r="AR270" i="7"/>
  <c r="AO260" i="7"/>
  <c r="C109" i="7"/>
  <c r="C213" i="7"/>
  <c r="AP118" i="4"/>
  <c r="AN113" i="4"/>
  <c r="D173" i="7"/>
  <c r="P170" i="7"/>
  <c r="Q172" i="7"/>
  <c r="I132" i="7"/>
  <c r="BE175" i="7"/>
  <c r="N266" i="7"/>
  <c r="W262" i="7"/>
  <c r="AW262" i="7"/>
  <c r="AT118" i="4"/>
  <c r="AH130" i="4"/>
  <c r="D260" i="4"/>
  <c r="AX120" i="7"/>
  <c r="N147" i="7"/>
  <c r="R254" i="7"/>
  <c r="AI112" i="7"/>
  <c r="AZ214" i="7"/>
  <c r="C254" i="7"/>
  <c r="S153" i="7"/>
  <c r="N262" i="7"/>
  <c r="C172" i="7"/>
  <c r="P226" i="7"/>
  <c r="Q265" i="4"/>
  <c r="AX149" i="4"/>
  <c r="BA168" i="7"/>
  <c r="AX276" i="7"/>
  <c r="BB120" i="4"/>
  <c r="AF169" i="4"/>
  <c r="Z134" i="4"/>
  <c r="BG160" i="7"/>
  <c r="AV122" i="7"/>
  <c r="AI248" i="7"/>
  <c r="AE229" i="7"/>
  <c r="L213" i="7"/>
  <c r="AK241" i="7"/>
  <c r="H258" i="4"/>
  <c r="AF137" i="7"/>
  <c r="X167" i="4"/>
  <c r="BA261" i="4"/>
  <c r="O151" i="4"/>
  <c r="AJ252" i="4"/>
  <c r="N136" i="4"/>
  <c r="AN132" i="4"/>
  <c r="C122" i="4"/>
  <c r="AT221" i="4"/>
  <c r="BD115" i="4"/>
  <c r="J186" i="2"/>
  <c r="J182" i="2"/>
  <c r="AP123" i="4"/>
  <c r="G149" i="7"/>
  <c r="C259" i="7"/>
  <c r="F280" i="7"/>
  <c r="BG138" i="7"/>
  <c r="BF272" i="4"/>
  <c r="T124" i="7"/>
  <c r="AB128" i="7"/>
  <c r="AJ238" i="7"/>
  <c r="H239" i="7"/>
  <c r="X150" i="7"/>
  <c r="AF220" i="7"/>
  <c r="AZ128" i="4"/>
  <c r="BF136" i="4"/>
  <c r="BD241" i="4"/>
  <c r="U233" i="4"/>
  <c r="AK225" i="4"/>
  <c r="AC251" i="4"/>
  <c r="M126" i="7"/>
  <c r="C259" i="4"/>
  <c r="T266" i="7"/>
  <c r="AN169" i="7"/>
  <c r="AC261" i="7"/>
  <c r="AK277" i="7"/>
  <c r="Q125" i="7"/>
  <c r="V113" i="7"/>
  <c r="V210" i="7"/>
  <c r="AC108" i="7"/>
  <c r="O210" i="7"/>
  <c r="BC157" i="4"/>
  <c r="P225" i="4"/>
  <c r="AP247" i="4"/>
  <c r="X175" i="7"/>
  <c r="AA218" i="4"/>
  <c r="AC220" i="7"/>
  <c r="W231" i="7"/>
  <c r="AZ179" i="7"/>
  <c r="Y266" i="7"/>
  <c r="AZ260" i="7"/>
  <c r="N242" i="7"/>
  <c r="AK218" i="7"/>
  <c r="Z270" i="7"/>
  <c r="AM152" i="7"/>
  <c r="BC248" i="7"/>
  <c r="U140" i="7"/>
  <c r="AZ276" i="7"/>
  <c r="R274" i="7"/>
  <c r="AC228" i="7"/>
  <c r="AY109" i="7"/>
  <c r="BA111" i="7"/>
  <c r="T153" i="7"/>
  <c r="AA252" i="7"/>
  <c r="I227" i="7"/>
  <c r="N252" i="7"/>
  <c r="W160" i="7"/>
  <c r="AC233" i="7"/>
  <c r="AT260" i="7"/>
  <c r="C261" i="7"/>
  <c r="H116" i="7"/>
  <c r="AH232" i="7"/>
  <c r="S253" i="7"/>
  <c r="O243" i="7"/>
  <c r="BB236" i="7"/>
  <c r="V176" i="7"/>
  <c r="AV168" i="7"/>
  <c r="AG231" i="4"/>
  <c r="I288" i="7"/>
  <c r="AC292" i="7"/>
  <c r="BA188" i="7"/>
  <c r="BA124" i="4"/>
  <c r="AS151" i="7"/>
  <c r="AU250" i="4"/>
  <c r="AG232" i="4"/>
  <c r="AU144" i="4"/>
  <c r="Q148" i="4"/>
  <c r="AD128" i="7"/>
  <c r="F214" i="7"/>
  <c r="AS255" i="7"/>
  <c r="AL244" i="7"/>
  <c r="Y239" i="7"/>
  <c r="D222" i="7"/>
  <c r="AT278" i="7"/>
  <c r="BA215" i="7"/>
  <c r="F185" i="7"/>
  <c r="AS185" i="7"/>
  <c r="M166" i="7"/>
  <c r="AK177" i="7"/>
  <c r="AH150" i="7"/>
  <c r="AV280" i="7"/>
  <c r="M135" i="4"/>
  <c r="BC219" i="7"/>
  <c r="BC140" i="4"/>
  <c r="AC114" i="7"/>
  <c r="BA172" i="4"/>
  <c r="B223" i="7"/>
  <c r="BF227" i="4"/>
  <c r="AT174" i="7"/>
  <c r="W173" i="7"/>
  <c r="N106" i="7"/>
  <c r="W238" i="7"/>
  <c r="AQ107" i="7"/>
  <c r="AG169" i="7"/>
  <c r="AI168" i="7"/>
  <c r="AV256" i="7"/>
  <c r="AZ114" i="7"/>
  <c r="C159" i="4"/>
  <c r="I218" i="4"/>
  <c r="BC225" i="7"/>
  <c r="BC124" i="7"/>
  <c r="AH151" i="7"/>
  <c r="AN260" i="7"/>
  <c r="Z231" i="7"/>
  <c r="X110" i="7"/>
  <c r="Z276" i="4"/>
  <c r="D242" i="7"/>
  <c r="AT274" i="7"/>
  <c r="AK121" i="7"/>
  <c r="AE184" i="7"/>
  <c r="AV137" i="7"/>
  <c r="AW250" i="7"/>
  <c r="AC147" i="4"/>
  <c r="AA235" i="4"/>
  <c r="AD139" i="4"/>
  <c r="V280" i="4"/>
  <c r="T254" i="4"/>
  <c r="U272" i="7"/>
  <c r="AZ160" i="7"/>
  <c r="AU169" i="4"/>
  <c r="I166" i="4"/>
  <c r="AS152" i="4"/>
  <c r="AZ245" i="4"/>
  <c r="AG245" i="4"/>
  <c r="AI138" i="4"/>
  <c r="W127" i="4"/>
  <c r="Q225" i="4"/>
  <c r="R278" i="4"/>
  <c r="I115" i="4"/>
  <c r="AO252" i="7"/>
  <c r="BA277" i="4"/>
  <c r="T121" i="4"/>
  <c r="P230" i="7"/>
  <c r="AM213" i="4"/>
  <c r="BF122" i="4"/>
  <c r="N138" i="7"/>
  <c r="AL139" i="7"/>
  <c r="AU244" i="7"/>
  <c r="Q214" i="7"/>
  <c r="AA241" i="4"/>
  <c r="Q235" i="4"/>
  <c r="S224" i="7"/>
  <c r="S264" i="7"/>
  <c r="H135" i="7"/>
  <c r="AQ212" i="7"/>
  <c r="X210" i="7"/>
  <c r="BF214" i="4"/>
  <c r="AW225" i="4"/>
  <c r="P237" i="4"/>
  <c r="W265" i="7"/>
  <c r="AW229" i="7"/>
  <c r="L212" i="7"/>
  <c r="AP158" i="7"/>
  <c r="AL232" i="7"/>
  <c r="AZ142" i="7"/>
  <c r="AC181" i="7"/>
  <c r="AB165" i="4"/>
  <c r="AH163" i="4"/>
  <c r="O257" i="4"/>
  <c r="AF260" i="4"/>
  <c r="BC257" i="4"/>
  <c r="X152" i="4"/>
  <c r="AJ249" i="4"/>
  <c r="BG245" i="4"/>
  <c r="AP239" i="4"/>
  <c r="AD239" i="4"/>
  <c r="AF233" i="4"/>
  <c r="V219" i="4"/>
  <c r="AW212" i="4"/>
  <c r="AH106" i="4"/>
  <c r="AA167" i="7"/>
  <c r="AN246" i="7"/>
  <c r="AG225" i="7"/>
  <c r="L142" i="7"/>
  <c r="B249" i="4"/>
  <c r="B118" i="7"/>
  <c r="AK273" i="7"/>
  <c r="AG280" i="7"/>
  <c r="Q110" i="7"/>
  <c r="AN258" i="7"/>
  <c r="AV232" i="7"/>
  <c r="AF131" i="7"/>
  <c r="X176" i="7"/>
  <c r="AH236" i="7"/>
  <c r="G231" i="7"/>
  <c r="M172" i="7"/>
  <c r="AF127" i="7"/>
  <c r="R162" i="7"/>
  <c r="BD266" i="7"/>
  <c r="AK173" i="7"/>
  <c r="D283" i="7"/>
  <c r="V284" i="7"/>
  <c r="E257" i="7"/>
  <c r="S139" i="4"/>
  <c r="AU256" i="7"/>
  <c r="C127" i="7"/>
  <c r="AA223" i="7"/>
  <c r="V210" i="4"/>
  <c r="AZ280" i="4"/>
  <c r="T178" i="4"/>
  <c r="AL280" i="4"/>
  <c r="B175" i="4"/>
  <c r="AP170" i="4"/>
  <c r="Z170" i="4"/>
  <c r="N166" i="4"/>
  <c r="BA259" i="4"/>
  <c r="N260" i="4"/>
  <c r="AR258" i="4"/>
  <c r="D155" i="4"/>
  <c r="AN257" i="4"/>
  <c r="AE146" i="4"/>
  <c r="U148" i="4"/>
  <c r="AN145" i="4"/>
  <c r="AB145" i="4"/>
  <c r="L248" i="4"/>
  <c r="AA246" i="4"/>
  <c r="T141" i="4"/>
  <c r="Q135" i="4"/>
  <c r="R239" i="4"/>
  <c r="AW231" i="4"/>
  <c r="BC231" i="4"/>
  <c r="AX220" i="4"/>
  <c r="AV118" i="4"/>
  <c r="BC113" i="4"/>
  <c r="R114" i="4"/>
  <c r="D114" i="4"/>
  <c r="V111" i="4"/>
  <c r="F118" i="4"/>
  <c r="AY175" i="7"/>
  <c r="BA127" i="7"/>
  <c r="BH236" i="7"/>
  <c r="W283" i="7"/>
  <c r="AS277" i="7"/>
  <c r="E287" i="7"/>
  <c r="L278" i="7"/>
  <c r="AW168" i="7"/>
  <c r="AU135" i="7"/>
  <c r="BA224" i="4"/>
  <c r="AF114" i="4"/>
  <c r="I168" i="7"/>
  <c r="BE269" i="4"/>
  <c r="AZ238" i="7"/>
  <c r="U261" i="4"/>
  <c r="AQ255" i="4"/>
  <c r="AR140" i="4"/>
  <c r="AK153" i="7"/>
  <c r="AQ221" i="7"/>
  <c r="B112" i="7"/>
  <c r="AL168" i="7"/>
  <c r="AZ182" i="7"/>
  <c r="B256" i="7"/>
  <c r="Z125" i="7"/>
  <c r="BC131" i="7"/>
  <c r="J144" i="6"/>
  <c r="J111" i="6"/>
  <c r="J256" i="6"/>
  <c r="J157" i="3"/>
  <c r="J130" i="3"/>
  <c r="J115" i="3"/>
  <c r="J105" i="3"/>
  <c r="R153" i="7"/>
  <c r="J169" i="2"/>
  <c r="AF167" i="7"/>
  <c r="BF119" i="4"/>
  <c r="BB236" i="4"/>
  <c r="U156" i="4"/>
  <c r="B110" i="7"/>
  <c r="AJ268" i="7"/>
  <c r="S164" i="7"/>
  <c r="G227" i="7"/>
  <c r="AA174" i="7"/>
  <c r="AG108" i="7"/>
  <c r="AA272" i="7"/>
  <c r="S109" i="7"/>
  <c r="AQ263" i="4"/>
  <c r="Y113" i="7"/>
  <c r="AF175" i="7"/>
  <c r="AO147" i="4"/>
  <c r="AO125" i="4"/>
  <c r="I259" i="4"/>
  <c r="AR142" i="7"/>
  <c r="M227" i="7"/>
  <c r="E139" i="7"/>
  <c r="Y218" i="7"/>
  <c r="X278" i="4"/>
  <c r="X140" i="4"/>
  <c r="V232" i="4"/>
  <c r="AZ221" i="4"/>
  <c r="AF226" i="4"/>
  <c r="AT168" i="4"/>
  <c r="R255" i="4"/>
  <c r="AR166" i="4"/>
  <c r="V244" i="4"/>
  <c r="BF174" i="4"/>
  <c r="BB275" i="4"/>
  <c r="AZ244" i="4"/>
  <c r="R116" i="4"/>
  <c r="R250" i="4"/>
  <c r="AH264" i="4"/>
  <c r="AB237" i="4"/>
  <c r="AX113" i="4"/>
  <c r="AP160" i="4"/>
  <c r="AL250" i="4"/>
  <c r="X116" i="4"/>
  <c r="G227" i="4"/>
  <c r="AN247" i="4"/>
  <c r="AP135" i="4"/>
  <c r="R106" i="4"/>
  <c r="AL163" i="4"/>
  <c r="AT163" i="4"/>
  <c r="AE219" i="4"/>
  <c r="P267" i="4"/>
  <c r="AD221" i="4"/>
  <c r="AR239" i="4"/>
  <c r="H167" i="7"/>
  <c r="Z115" i="4"/>
  <c r="AH137" i="4"/>
  <c r="AP122" i="4"/>
  <c r="R138" i="4"/>
  <c r="L277" i="4"/>
  <c r="AN167" i="4"/>
  <c r="H277" i="4"/>
  <c r="R122" i="4"/>
  <c r="AN256" i="4"/>
  <c r="AA118" i="7"/>
  <c r="BA227" i="7"/>
  <c r="AC275" i="7"/>
  <c r="L238" i="4"/>
  <c r="AU241" i="4"/>
  <c r="O241" i="4"/>
  <c r="E241" i="4"/>
  <c r="AH136" i="4"/>
  <c r="Z240" i="4"/>
  <c r="AD232" i="4"/>
  <c r="BD234" i="4"/>
  <c r="L127" i="4"/>
  <c r="H228" i="4"/>
  <c r="BB124" i="4"/>
  <c r="V224" i="4"/>
  <c r="T224" i="4"/>
  <c r="AD119" i="4"/>
  <c r="AU223" i="4"/>
  <c r="Z222" i="4"/>
  <c r="P116" i="4"/>
  <c r="X214" i="4"/>
  <c r="T113" i="4"/>
  <c r="L113" i="4"/>
  <c r="AS215" i="4"/>
  <c r="AK211" i="4"/>
  <c r="AN109" i="4"/>
  <c r="AH210" i="4"/>
  <c r="AY209" i="4"/>
  <c r="AZ212" i="4"/>
  <c r="X210" i="4"/>
  <c r="BB179" i="4"/>
  <c r="AL179" i="4"/>
  <c r="AH279" i="4"/>
  <c r="P278" i="4"/>
  <c r="Z176" i="4"/>
  <c r="F175" i="4"/>
  <c r="X174" i="4"/>
  <c r="D173" i="4"/>
  <c r="BD273" i="4"/>
  <c r="AB273" i="4"/>
  <c r="Z172" i="4"/>
  <c r="AL272" i="4"/>
  <c r="F170" i="4"/>
  <c r="AB270" i="4"/>
  <c r="T270" i="4"/>
  <c r="B169" i="4"/>
  <c r="AX168" i="4"/>
  <c r="AL168" i="4"/>
  <c r="T168" i="4"/>
  <c r="H168" i="4"/>
  <c r="AB168" i="4"/>
  <c r="AF267" i="4"/>
  <c r="BD166" i="4"/>
  <c r="R165" i="4"/>
  <c r="D165" i="4"/>
  <c r="AL164" i="4"/>
  <c r="Z164" i="4"/>
  <c r="BB263" i="4"/>
  <c r="AZ263" i="4"/>
  <c r="AJ162" i="4"/>
  <c r="X263" i="4"/>
  <c r="H265" i="4"/>
  <c r="B159" i="4"/>
  <c r="BF159" i="4"/>
  <c r="AT159" i="4"/>
  <c r="P258" i="4"/>
  <c r="B158" i="4"/>
  <c r="AD157" i="4"/>
  <c r="AR152" i="4"/>
  <c r="Z152" i="4"/>
  <c r="L153" i="4"/>
  <c r="AX152" i="4"/>
  <c r="AR151" i="4"/>
  <c r="AF254" i="4"/>
  <c r="F150" i="4"/>
  <c r="B148" i="4"/>
  <c r="AP248" i="4"/>
  <c r="F147" i="4"/>
  <c r="AP146" i="4"/>
  <c r="AX146" i="4"/>
  <c r="AT145" i="4"/>
  <c r="BD245" i="4"/>
  <c r="N248" i="4"/>
  <c r="B143" i="4"/>
  <c r="AN240" i="4"/>
  <c r="AJ138" i="4"/>
  <c r="Z139" i="4"/>
  <c r="D237" i="4"/>
  <c r="AH237" i="4"/>
  <c r="X237" i="4"/>
  <c r="L130" i="4"/>
  <c r="AV229" i="4"/>
  <c r="D128" i="4"/>
  <c r="F229" i="4"/>
  <c r="BD122" i="4"/>
  <c r="BF221" i="4"/>
  <c r="AB225" i="4"/>
  <c r="B119" i="4"/>
  <c r="H113" i="4"/>
  <c r="R211" i="4"/>
  <c r="AY263" i="4"/>
  <c r="AV216" i="4"/>
  <c r="AF262" i="4"/>
  <c r="X242" i="4"/>
  <c r="AE167" i="4"/>
  <c r="AJ155" i="7"/>
  <c r="BD268" i="7"/>
  <c r="W138" i="7"/>
  <c r="Z260" i="7"/>
  <c r="C277" i="4"/>
  <c r="P274" i="7"/>
  <c r="Q249" i="4"/>
  <c r="AF268" i="7"/>
  <c r="BD168" i="7"/>
  <c r="AH121" i="7"/>
  <c r="AS276" i="7"/>
  <c r="AA280" i="7"/>
  <c r="BE266" i="7"/>
  <c r="AW270" i="7"/>
  <c r="BE160" i="7"/>
  <c r="AI156" i="7"/>
  <c r="BC140" i="7"/>
  <c r="AI125" i="7"/>
  <c r="S111" i="7"/>
  <c r="AE107" i="7"/>
  <c r="E173" i="7"/>
  <c r="D165" i="7"/>
  <c r="L151" i="7"/>
  <c r="I148" i="7"/>
  <c r="H221" i="7"/>
  <c r="BF288" i="7"/>
  <c r="BG283" i="7"/>
  <c r="AC281" i="7"/>
  <c r="AJ278" i="7"/>
  <c r="S277" i="7"/>
  <c r="O173" i="7"/>
  <c r="M273" i="7"/>
  <c r="BA167" i="7"/>
  <c r="AU267" i="7"/>
  <c r="P270" i="7"/>
  <c r="AY269" i="7"/>
  <c r="AQ265" i="7"/>
  <c r="D164" i="7"/>
  <c r="BC163" i="7"/>
  <c r="AZ266" i="7"/>
  <c r="AU159" i="7"/>
  <c r="AK259" i="7"/>
  <c r="E259" i="7"/>
  <c r="E261" i="7"/>
  <c r="AI259" i="7"/>
  <c r="M154" i="7"/>
  <c r="AW150" i="7"/>
  <c r="AX250" i="7"/>
  <c r="N250" i="7"/>
  <c r="BG147" i="7"/>
  <c r="AA144" i="7"/>
  <c r="AV248" i="7"/>
  <c r="Q140" i="7"/>
  <c r="AI139" i="7"/>
  <c r="I137" i="7"/>
  <c r="AM235" i="7"/>
  <c r="W239" i="7"/>
  <c r="BD234" i="7"/>
  <c r="AU233" i="7"/>
  <c r="BG235" i="7"/>
  <c r="N230" i="7"/>
  <c r="F226" i="7"/>
  <c r="BA219" i="7"/>
  <c r="O217" i="7"/>
  <c r="AX218" i="7"/>
  <c r="AG213" i="7"/>
  <c r="AS108" i="7"/>
  <c r="AJ174" i="7"/>
  <c r="Z250" i="7"/>
  <c r="W124" i="7"/>
  <c r="AU148" i="7"/>
  <c r="D269" i="7"/>
  <c r="AS213" i="7"/>
  <c r="U274" i="7"/>
  <c r="W268" i="7"/>
  <c r="AG230" i="7"/>
  <c r="AW214" i="7"/>
  <c r="BC216" i="7"/>
  <c r="BE257" i="4"/>
  <c r="AO210" i="7"/>
  <c r="AC277" i="4"/>
  <c r="AW271" i="4"/>
  <c r="AK169" i="7"/>
  <c r="O245" i="4"/>
  <c r="AB217" i="4"/>
  <c r="J186" i="3"/>
  <c r="AY289" i="4"/>
  <c r="AQ289" i="4"/>
  <c r="AE289" i="4"/>
  <c r="S289" i="4"/>
  <c r="I289" i="4"/>
  <c r="E289" i="4"/>
  <c r="J183" i="6"/>
  <c r="BD289" i="4"/>
  <c r="AW289" i="4"/>
  <c r="AG289" i="4"/>
  <c r="G289" i="4"/>
  <c r="J288" i="6"/>
  <c r="J115" i="6"/>
  <c r="J151" i="6"/>
  <c r="J127" i="6"/>
  <c r="J112" i="6"/>
  <c r="J281" i="2"/>
  <c r="J253" i="2"/>
  <c r="J211" i="2"/>
  <c r="J187" i="2"/>
  <c r="AV289" i="4"/>
  <c r="J183" i="2"/>
  <c r="J172" i="2"/>
  <c r="J261" i="2"/>
  <c r="J185" i="3"/>
  <c r="J181" i="3"/>
  <c r="R131" i="7"/>
  <c r="AN152" i="4"/>
  <c r="C242" i="4"/>
  <c r="AD251" i="4"/>
  <c r="Z268" i="4"/>
  <c r="AB220" i="4"/>
  <c r="N187" i="7"/>
  <c r="U158" i="4"/>
  <c r="AW256" i="7"/>
  <c r="R186" i="7"/>
  <c r="AS160" i="7"/>
  <c r="O111" i="4"/>
  <c r="BG128" i="4"/>
  <c r="Q236" i="4"/>
  <c r="AW259" i="4"/>
  <c r="AS134" i="4"/>
  <c r="AS155" i="4"/>
  <c r="AU252" i="4"/>
  <c r="AM240" i="4"/>
  <c r="AS224" i="7"/>
  <c r="AA234" i="4"/>
  <c r="P214" i="7"/>
  <c r="AZ115" i="4"/>
  <c r="BA149" i="4"/>
  <c r="AX223" i="4"/>
  <c r="C177" i="7"/>
  <c r="BH163" i="7"/>
  <c r="C167" i="7"/>
  <c r="BH264" i="7"/>
  <c r="X173" i="7"/>
  <c r="AZ110" i="4"/>
  <c r="Q110" i="4"/>
  <c r="O212" i="4"/>
  <c r="C209" i="4"/>
  <c r="E216" i="4"/>
  <c r="I180" i="4"/>
  <c r="Z131" i="7"/>
  <c r="BG165" i="4"/>
  <c r="BF166" i="7"/>
  <c r="Q118" i="4"/>
  <c r="M216" i="4"/>
  <c r="BB168" i="4"/>
  <c r="BA136" i="7"/>
  <c r="AF265" i="7"/>
  <c r="AH149" i="4"/>
  <c r="BF126" i="7"/>
  <c r="O181" i="7"/>
  <c r="C213" i="4"/>
  <c r="AS187" i="7"/>
  <c r="V187" i="7"/>
  <c r="BH265" i="7"/>
  <c r="W157" i="7"/>
  <c r="L280" i="4"/>
  <c r="AZ223" i="4"/>
  <c r="S274" i="4"/>
  <c r="AF277" i="4"/>
  <c r="BA128" i="4"/>
  <c r="AU147" i="4"/>
  <c r="S129" i="4"/>
  <c r="H117" i="4"/>
  <c r="AA129" i="4"/>
  <c r="AI243" i="4"/>
  <c r="Y253" i="4"/>
  <c r="AY114" i="4"/>
  <c r="BC226" i="7"/>
  <c r="BG284" i="7"/>
  <c r="AA282" i="7"/>
  <c r="U259" i="4"/>
  <c r="AK127" i="4"/>
  <c r="AM118" i="4"/>
  <c r="O123" i="4"/>
  <c r="H259" i="7"/>
  <c r="AC128" i="7"/>
  <c r="AY118" i="7"/>
  <c r="J284" i="3"/>
  <c r="AS281" i="7"/>
  <c r="J282" i="3"/>
  <c r="BG289" i="4"/>
  <c r="J183" i="3"/>
  <c r="AB182" i="7"/>
  <c r="J284" i="6"/>
  <c r="AD211" i="7"/>
  <c r="AY218" i="4"/>
  <c r="V211" i="4"/>
  <c r="S166" i="7"/>
  <c r="J248" i="6"/>
  <c r="J224" i="6"/>
  <c r="J220" i="6"/>
  <c r="J116" i="6"/>
  <c r="B276" i="4"/>
  <c r="J107" i="6"/>
  <c r="P231" i="4"/>
  <c r="AK110" i="4"/>
  <c r="AW148" i="7"/>
  <c r="AE169" i="4"/>
  <c r="U261" i="7"/>
  <c r="W149" i="4"/>
  <c r="B141" i="4"/>
  <c r="V110" i="4"/>
  <c r="AW241" i="4"/>
  <c r="AR254" i="4"/>
  <c r="G235" i="4"/>
  <c r="AR127" i="4"/>
  <c r="BC245" i="4"/>
  <c r="M147" i="4"/>
  <c r="Q276" i="4"/>
  <c r="N155" i="4"/>
  <c r="P144" i="4"/>
  <c r="P249" i="4"/>
  <c r="AX233" i="4"/>
  <c r="AE251" i="4"/>
  <c r="BB246" i="4"/>
  <c r="N231" i="4"/>
  <c r="F224" i="4"/>
  <c r="AM244" i="4"/>
  <c r="B179" i="4"/>
  <c r="P253" i="4"/>
  <c r="B241" i="4"/>
  <c r="Y155" i="4"/>
  <c r="E254" i="4"/>
  <c r="AY226" i="4"/>
  <c r="AG271" i="4"/>
  <c r="D146" i="4"/>
  <c r="G272" i="4"/>
  <c r="T140" i="4"/>
  <c r="V181" i="7"/>
  <c r="BG250" i="7"/>
  <c r="AC127" i="7"/>
  <c r="W183" i="7"/>
  <c r="L112" i="4"/>
  <c r="AM254" i="4"/>
  <c r="AM222" i="4"/>
  <c r="S266" i="7"/>
  <c r="T177" i="4"/>
  <c r="AD287" i="4"/>
  <c r="N287" i="4"/>
  <c r="AP133" i="4"/>
  <c r="AW224" i="7"/>
  <c r="AZ284" i="4"/>
  <c r="AH171" i="4"/>
  <c r="J260" i="3"/>
  <c r="V276" i="4"/>
  <c r="AJ116" i="4"/>
  <c r="T148" i="4"/>
  <c r="T241" i="4"/>
  <c r="AT235" i="4"/>
  <c r="M108" i="4"/>
  <c r="Q136" i="4"/>
  <c r="W158" i="7"/>
  <c r="AX267" i="4"/>
  <c r="AB245" i="4"/>
  <c r="J259" i="2"/>
  <c r="J285" i="2"/>
  <c r="B180" i="4"/>
  <c r="J186" i="6"/>
  <c r="J182" i="6"/>
  <c r="J278" i="6"/>
  <c r="J258" i="6"/>
  <c r="C212" i="4"/>
  <c r="J110" i="6"/>
  <c r="AG179" i="4"/>
  <c r="J175" i="3"/>
  <c r="J170" i="3"/>
  <c r="M271" i="4"/>
  <c r="AM260" i="4"/>
  <c r="Y153" i="4"/>
  <c r="AU183" i="7"/>
  <c r="AI145" i="4"/>
  <c r="U131" i="4"/>
  <c r="O124" i="4"/>
  <c r="BC227" i="4"/>
  <c r="W221" i="4"/>
  <c r="Q114" i="4"/>
  <c r="BC112" i="4"/>
  <c r="AC167" i="4"/>
  <c r="G176" i="4"/>
  <c r="AR131" i="4"/>
  <c r="AX224" i="4"/>
  <c r="J157" i="6"/>
  <c r="J153" i="6"/>
  <c r="J149" i="6"/>
  <c r="J241" i="6"/>
  <c r="J237" i="6"/>
  <c r="U176" i="4"/>
  <c r="BE170" i="4"/>
  <c r="AV152" i="4"/>
  <c r="AJ110" i="7"/>
  <c r="J145" i="6"/>
  <c r="J233" i="6"/>
  <c r="J128" i="6"/>
  <c r="P123" i="4"/>
  <c r="AZ179" i="4"/>
  <c r="AS177" i="7"/>
  <c r="AS141" i="7"/>
  <c r="BC242" i="4"/>
  <c r="X273" i="7"/>
  <c r="AO160" i="7"/>
  <c r="BF271" i="7"/>
  <c r="I126" i="4"/>
  <c r="C220" i="4"/>
  <c r="AW156" i="7"/>
  <c r="AD110" i="4"/>
  <c r="J225" i="6"/>
  <c r="BE181" i="7"/>
  <c r="C146" i="4"/>
  <c r="BH167" i="7"/>
  <c r="BA159" i="4"/>
  <c r="BF282" i="7"/>
  <c r="J124" i="6"/>
  <c r="J121" i="6"/>
  <c r="J109" i="6"/>
  <c r="BB109" i="4"/>
  <c r="J108" i="2"/>
  <c r="AY282" i="4"/>
  <c r="O169" i="7"/>
  <c r="C268" i="7"/>
  <c r="AA181" i="7"/>
  <c r="U292" i="7"/>
  <c r="AT178" i="4"/>
  <c r="AS112" i="4"/>
  <c r="Q188" i="7"/>
  <c r="R215" i="4"/>
  <c r="G172" i="4"/>
  <c r="H227" i="7"/>
  <c r="J292" i="6"/>
  <c r="J290" i="8"/>
  <c r="J111" i="5"/>
  <c r="P165" i="7"/>
  <c r="Z126" i="4"/>
  <c r="BG183" i="7"/>
  <c r="D251" i="4"/>
  <c r="C277" i="7"/>
  <c r="AN269" i="4"/>
  <c r="AT114" i="4"/>
  <c r="P162" i="4"/>
  <c r="T261" i="4"/>
  <c r="R154" i="4"/>
  <c r="AF141" i="4"/>
  <c r="P182" i="7"/>
  <c r="J187" i="5"/>
  <c r="AZ180" i="4"/>
  <c r="AR157" i="4"/>
  <c r="J148" i="3"/>
  <c r="J108" i="3"/>
  <c r="AE223" i="4"/>
  <c r="L117" i="4"/>
  <c r="V178" i="4"/>
  <c r="T174" i="4"/>
  <c r="AR168" i="4"/>
  <c r="N263" i="4"/>
  <c r="H157" i="4"/>
  <c r="AB153" i="4"/>
  <c r="AZ145" i="4"/>
  <c r="F246" i="4"/>
  <c r="AL239" i="4"/>
  <c r="BD116" i="4"/>
  <c r="AE285" i="7"/>
  <c r="BD280" i="7"/>
  <c r="BD284" i="7"/>
  <c r="L276" i="7"/>
  <c r="Q267" i="7"/>
  <c r="Q263" i="7"/>
  <c r="AC263" i="7"/>
  <c r="BC253" i="7"/>
  <c r="BC152" i="7"/>
  <c r="U251" i="7"/>
  <c r="U247" i="7"/>
  <c r="AE237" i="7"/>
  <c r="X113" i="7"/>
  <c r="X214" i="7"/>
  <c r="X236" i="7"/>
  <c r="AJ252" i="7"/>
  <c r="AW108" i="7"/>
  <c r="H146" i="7"/>
  <c r="I131" i="7"/>
  <c r="D264" i="7"/>
  <c r="AJ248" i="7"/>
  <c r="AA249" i="7"/>
  <c r="AL143" i="7"/>
  <c r="O276" i="7"/>
  <c r="D244" i="7"/>
  <c r="AG163" i="7"/>
  <c r="AY125" i="7"/>
  <c r="AE120" i="7"/>
  <c r="AJ163" i="7"/>
  <c r="BA166" i="7"/>
  <c r="AS266" i="7"/>
  <c r="S172" i="7"/>
  <c r="AC235" i="7"/>
  <c r="AH128" i="7"/>
  <c r="AR272" i="7"/>
  <c r="AA256" i="7"/>
  <c r="H111" i="4"/>
  <c r="N234" i="4"/>
  <c r="AR225" i="4"/>
  <c r="AL145" i="4"/>
  <c r="T243" i="4"/>
  <c r="AD217" i="4"/>
  <c r="AR263" i="4"/>
  <c r="BF226" i="4"/>
  <c r="P136" i="4"/>
  <c r="AL169" i="4"/>
  <c r="BD251" i="4"/>
  <c r="BB176" i="4"/>
  <c r="AR175" i="4"/>
  <c r="D175" i="4"/>
  <c r="D156" i="4"/>
  <c r="V123" i="4"/>
  <c r="AU225" i="4"/>
  <c r="F243" i="4"/>
  <c r="BD151" i="4"/>
  <c r="AW249" i="7"/>
  <c r="B129" i="7"/>
  <c r="AN127" i="7"/>
  <c r="L234" i="4"/>
  <c r="AE215" i="4"/>
  <c r="AN105" i="4"/>
  <c r="AV179" i="4"/>
  <c r="N172" i="4"/>
  <c r="F274" i="4"/>
  <c r="AH168" i="4"/>
  <c r="AB266" i="4"/>
  <c r="AT262" i="4"/>
  <c r="AZ157" i="4"/>
  <c r="BB254" i="4"/>
  <c r="P254" i="4"/>
  <c r="AF138" i="4"/>
  <c r="BD134" i="4"/>
  <c r="AJ215" i="4"/>
  <c r="AZ113" i="4"/>
  <c r="AN209" i="4"/>
  <c r="AR155" i="7"/>
  <c r="BB261" i="4"/>
  <c r="AT161" i="4"/>
  <c r="AV246" i="4"/>
  <c r="AD168" i="4"/>
  <c r="T246" i="4"/>
  <c r="P142" i="4"/>
  <c r="H140" i="4"/>
  <c r="C253" i="4"/>
  <c r="AC147" i="7"/>
  <c r="AU224" i="7"/>
  <c r="AP156" i="7"/>
  <c r="AU285" i="7"/>
  <c r="AT222" i="7"/>
  <c r="D163" i="7"/>
  <c r="P264" i="7"/>
  <c r="AU184" i="7"/>
  <c r="AF248" i="7"/>
  <c r="AT246" i="7"/>
  <c r="AN232" i="7"/>
  <c r="AK254" i="7"/>
  <c r="Y247" i="7"/>
  <c r="AI237" i="7"/>
  <c r="AN181" i="7"/>
  <c r="N149" i="7"/>
  <c r="Y165" i="7"/>
  <c r="BC264" i="7"/>
  <c r="AY157" i="7"/>
  <c r="AM137" i="7"/>
  <c r="Y228" i="7"/>
  <c r="BE218" i="7"/>
  <c r="O112" i="7"/>
  <c r="O111" i="7"/>
  <c r="B291" i="7"/>
  <c r="B287" i="7"/>
  <c r="H165" i="7"/>
  <c r="D233" i="7"/>
  <c r="C113" i="7"/>
  <c r="AM281" i="7"/>
  <c r="L280" i="7"/>
  <c r="AW279" i="7"/>
  <c r="AU168" i="7"/>
  <c r="AV272" i="7"/>
  <c r="AB268" i="7"/>
  <c r="BE162" i="7"/>
  <c r="BE163" i="7"/>
  <c r="AP266" i="7"/>
  <c r="AW161" i="7"/>
  <c r="AU161" i="7"/>
  <c r="AY257" i="7"/>
  <c r="AA152" i="7"/>
  <c r="Q150" i="7"/>
  <c r="G253" i="7"/>
  <c r="E253" i="7"/>
  <c r="AR250" i="7"/>
  <c r="AM143" i="7"/>
  <c r="BA138" i="7"/>
  <c r="X238" i="7"/>
  <c r="BC136" i="7"/>
  <c r="BC237" i="7"/>
  <c r="O135" i="7"/>
  <c r="M239" i="7"/>
  <c r="AH234" i="7"/>
  <c r="AM124" i="7"/>
  <c r="AS227" i="7"/>
  <c r="AG123" i="7"/>
  <c r="T222" i="7"/>
  <c r="W225" i="7"/>
  <c r="X218" i="7"/>
  <c r="AS221" i="7"/>
  <c r="O213" i="7"/>
  <c r="AX212" i="7"/>
  <c r="BA223" i="7"/>
  <c r="L260" i="7"/>
  <c r="AM277" i="7"/>
  <c r="AG162" i="7"/>
  <c r="D237" i="7"/>
  <c r="U278" i="7"/>
  <c r="AU166" i="7"/>
  <c r="D140" i="7"/>
  <c r="AU133" i="7"/>
  <c r="BC245" i="7"/>
  <c r="AU132" i="7"/>
  <c r="N150" i="7"/>
  <c r="AC176" i="7"/>
  <c r="W132" i="7"/>
  <c r="AU273" i="7"/>
  <c r="AJ234" i="7"/>
  <c r="AU169" i="7"/>
  <c r="AJ178" i="7"/>
  <c r="AS251" i="7"/>
  <c r="Q241" i="7"/>
  <c r="AE108" i="7"/>
  <c r="AG178" i="4"/>
  <c r="AC135" i="4"/>
  <c r="AL258" i="4"/>
  <c r="AV140" i="4"/>
  <c r="Q218" i="4"/>
  <c r="BE259" i="4"/>
  <c r="Z214" i="4"/>
  <c r="I247" i="7"/>
  <c r="AZ283" i="7"/>
  <c r="AT217" i="4"/>
  <c r="U222" i="4"/>
  <c r="BD128" i="4"/>
  <c r="AG143" i="4"/>
  <c r="Y161" i="4"/>
  <c r="BA275" i="4"/>
  <c r="M130" i="4"/>
  <c r="T108" i="4"/>
  <c r="BB264" i="4"/>
  <c r="Q234" i="4"/>
  <c r="R116" i="7"/>
  <c r="AP115" i="7"/>
  <c r="R132" i="7"/>
  <c r="G138" i="4"/>
  <c r="C147" i="4"/>
  <c r="R263" i="4"/>
  <c r="R158" i="4"/>
  <c r="F134" i="4"/>
  <c r="AF142" i="4"/>
  <c r="G127" i="4"/>
  <c r="BE154" i="4"/>
  <c r="AI155" i="4"/>
  <c r="H180" i="4"/>
  <c r="BF224" i="4"/>
  <c r="AY261" i="4"/>
  <c r="G231" i="4"/>
  <c r="AC214" i="4"/>
  <c r="AV245" i="4"/>
  <c r="B152" i="4"/>
  <c r="F143" i="4"/>
  <c r="F247" i="4"/>
  <c r="AB216" i="4"/>
  <c r="AJ181" i="7"/>
  <c r="AW165" i="4"/>
  <c r="AS241" i="7"/>
  <c r="U257" i="7"/>
  <c r="AP216" i="7"/>
  <c r="AE282" i="7"/>
  <c r="AB267" i="4"/>
  <c r="AP126" i="4"/>
  <c r="Z215" i="4"/>
  <c r="AC124" i="4"/>
  <c r="P139" i="4"/>
  <c r="G265" i="7"/>
  <c r="AF209" i="4"/>
  <c r="AO107" i="4"/>
  <c r="Z161" i="4"/>
  <c r="BF123" i="4"/>
  <c r="Z210" i="4"/>
  <c r="AF242" i="4"/>
  <c r="BB171" i="4"/>
  <c r="AE118" i="4"/>
  <c r="R254" i="4"/>
  <c r="AC239" i="4"/>
  <c r="V228" i="4"/>
  <c r="AT272" i="4"/>
  <c r="AR267" i="4"/>
  <c r="AT268" i="4"/>
  <c r="E160" i="4"/>
  <c r="AO167" i="4"/>
  <c r="BB118" i="4"/>
  <c r="X117" i="4"/>
  <c r="AZ152" i="4"/>
  <c r="AJ274" i="4"/>
  <c r="T247" i="4"/>
  <c r="I229" i="4"/>
  <c r="AC127" i="4"/>
  <c r="AN232" i="4"/>
  <c r="W277" i="4"/>
  <c r="R273" i="4"/>
  <c r="AU124" i="4"/>
  <c r="N258" i="4"/>
  <c r="AL263" i="4"/>
  <c r="AC227" i="4"/>
  <c r="R283" i="4"/>
  <c r="AJ210" i="7"/>
  <c r="BF274" i="4"/>
  <c r="Z119" i="4"/>
  <c r="H120" i="4"/>
  <c r="AL271" i="4"/>
  <c r="R242" i="4"/>
  <c r="BF186" i="7"/>
  <c r="AJ270" i="4"/>
  <c r="X267" i="4"/>
  <c r="E260" i="4"/>
  <c r="BA271" i="4"/>
  <c r="BH287" i="7"/>
  <c r="AF185" i="7"/>
  <c r="R264" i="7"/>
  <c r="BG243" i="4"/>
  <c r="AV249" i="4"/>
  <c r="U157" i="7"/>
  <c r="B242" i="4"/>
  <c r="AP259" i="4"/>
  <c r="BF262" i="4"/>
  <c r="E265" i="4"/>
  <c r="BF154" i="4"/>
  <c r="Z219" i="4"/>
  <c r="H220" i="4"/>
  <c r="AP236" i="4"/>
  <c r="AF245" i="4"/>
  <c r="BC260" i="4"/>
  <c r="X166" i="4"/>
  <c r="BA265" i="4"/>
  <c r="AR180" i="4"/>
  <c r="AR164" i="4"/>
  <c r="AH265" i="4"/>
  <c r="AD218" i="4"/>
  <c r="AD118" i="4"/>
  <c r="X118" i="4"/>
  <c r="AH260" i="4"/>
  <c r="F181" i="7"/>
  <c r="E183" i="7"/>
  <c r="Z255" i="4"/>
  <c r="AB136" i="4"/>
  <c r="V240" i="4"/>
  <c r="AZ121" i="4"/>
  <c r="AD275" i="4"/>
  <c r="F182" i="7"/>
  <c r="BF169" i="4"/>
  <c r="P180" i="4"/>
  <c r="AE283" i="7"/>
  <c r="X289" i="4"/>
  <c r="O261" i="4"/>
  <c r="AL222" i="4"/>
  <c r="AN143" i="4"/>
  <c r="AM127" i="4"/>
  <c r="D261" i="4"/>
  <c r="P113" i="7"/>
  <c r="AA259" i="7"/>
  <c r="F289" i="4"/>
  <c r="AP211" i="4"/>
  <c r="AF213" i="4"/>
  <c r="L276" i="4"/>
  <c r="AN272" i="4"/>
  <c r="AH270" i="4"/>
  <c r="X155" i="4"/>
  <c r="AW268" i="7"/>
  <c r="BB244" i="4"/>
  <c r="T143" i="4"/>
  <c r="AM123" i="4"/>
  <c r="AA159" i="4"/>
  <c r="AD260" i="4"/>
  <c r="M268" i="4"/>
  <c r="AH172" i="4"/>
  <c r="BG269" i="4"/>
  <c r="AH272" i="4"/>
  <c r="BF273" i="4"/>
  <c r="AY279" i="4"/>
  <c r="AZ256" i="4"/>
  <c r="AN180" i="4"/>
  <c r="AD271" i="4"/>
  <c r="AB276" i="4"/>
  <c r="AI251" i="7"/>
  <c r="AM126" i="4"/>
  <c r="BH166" i="7"/>
  <c r="D257" i="4"/>
  <c r="BC184" i="7"/>
  <c r="X230" i="7"/>
  <c r="D240" i="7"/>
  <c r="B157" i="4"/>
  <c r="R105" i="4"/>
  <c r="BB139" i="4"/>
  <c r="S187" i="7"/>
  <c r="AY187" i="7"/>
  <c r="BF187" i="7"/>
  <c r="U115" i="4"/>
  <c r="AG288" i="7"/>
  <c r="AG292" i="7"/>
  <c r="M288" i="7"/>
  <c r="M188" i="7"/>
  <c r="X177" i="4"/>
  <c r="AY165" i="7"/>
  <c r="BA248" i="7"/>
  <c r="BA244" i="7"/>
  <c r="AE142" i="7"/>
  <c r="U236" i="7"/>
  <c r="U135" i="7"/>
  <c r="U240" i="7"/>
  <c r="Y167" i="4"/>
  <c r="O161" i="4"/>
  <c r="BF173" i="4"/>
  <c r="AR229" i="4"/>
  <c r="AD126" i="4"/>
  <c r="AD127" i="4"/>
  <c r="BA219" i="4"/>
  <c r="BA223" i="4"/>
  <c r="AR156" i="4"/>
  <c r="AW235" i="4"/>
  <c r="X244" i="4"/>
  <c r="J284" i="5"/>
  <c r="J183" i="5"/>
  <c r="K86" i="8"/>
  <c r="K187" i="8" s="1"/>
  <c r="J292" i="8"/>
  <c r="K86" i="5"/>
  <c r="J292" i="5"/>
  <c r="J86" i="7"/>
  <c r="J188" i="7" s="1"/>
  <c r="K78" i="5"/>
  <c r="K70" i="5"/>
  <c r="K66" i="5"/>
  <c r="K46" i="5"/>
  <c r="K30" i="5"/>
  <c r="K84" i="2"/>
  <c r="J286" i="2"/>
  <c r="K83" i="3"/>
  <c r="J285" i="3"/>
  <c r="J285" i="5"/>
  <c r="K38" i="6"/>
  <c r="J240" i="6"/>
  <c r="J223" i="2"/>
  <c r="J122" i="2"/>
  <c r="K86" i="3"/>
  <c r="J292" i="3"/>
  <c r="K31" i="3"/>
  <c r="K11" i="3"/>
  <c r="AP121" i="4"/>
  <c r="D139" i="4"/>
  <c r="D140" i="4"/>
  <c r="AS139" i="4"/>
  <c r="AS243" i="4"/>
  <c r="AM239" i="4"/>
  <c r="AM243" i="4"/>
  <c r="AA239" i="4"/>
  <c r="AA138" i="4"/>
  <c r="AY241" i="4"/>
  <c r="AY237" i="4"/>
  <c r="AE241" i="4"/>
  <c r="AE136" i="4"/>
  <c r="AF238" i="4"/>
  <c r="AF133" i="4"/>
  <c r="AB234" i="4"/>
  <c r="AB238" i="4"/>
  <c r="Y133" i="4"/>
  <c r="Y233" i="4"/>
  <c r="AC128" i="4"/>
  <c r="AC229" i="4"/>
  <c r="BE126" i="4"/>
  <c r="BE227" i="4"/>
  <c r="AI231" i="4"/>
  <c r="AI126" i="4"/>
  <c r="O127" i="4"/>
  <c r="O126" i="4"/>
  <c r="X226" i="4"/>
  <c r="X125" i="4"/>
  <c r="E227" i="4"/>
  <c r="X120" i="4"/>
  <c r="X220" i="4"/>
  <c r="N224" i="4"/>
  <c r="N119" i="4"/>
  <c r="T218" i="4"/>
  <c r="T222" i="4"/>
  <c r="AM221" i="4"/>
  <c r="AM217" i="4"/>
  <c r="X178" i="4"/>
  <c r="D179" i="4"/>
  <c r="D178" i="4"/>
  <c r="D278" i="4"/>
  <c r="D177" i="4"/>
  <c r="D176" i="4"/>
  <c r="AX176" i="4"/>
  <c r="AX175" i="4"/>
  <c r="AR174" i="4"/>
  <c r="AR279" i="4"/>
  <c r="AB274" i="4"/>
  <c r="AB173" i="4"/>
  <c r="H274" i="4"/>
  <c r="H173" i="4"/>
  <c r="B273" i="4"/>
  <c r="B277" i="4"/>
  <c r="H170" i="4"/>
  <c r="H166" i="4"/>
  <c r="AV266" i="4"/>
  <c r="AV270" i="4"/>
  <c r="AV165" i="4"/>
  <c r="AP164" i="4"/>
  <c r="AP269" i="4"/>
  <c r="AJ164" i="4"/>
  <c r="AJ265" i="4"/>
  <c r="AD264" i="4"/>
  <c r="AD268" i="4"/>
  <c r="AJ161" i="4"/>
  <c r="H259" i="4"/>
  <c r="H158" i="4"/>
  <c r="AJ157" i="4"/>
  <c r="AJ262" i="4"/>
  <c r="AJ258" i="4"/>
  <c r="X156" i="4"/>
  <c r="BD256" i="4"/>
  <c r="V255" i="4"/>
  <c r="N154" i="4"/>
  <c r="N153" i="4"/>
  <c r="R151" i="4"/>
  <c r="R152" i="4"/>
  <c r="R256" i="4"/>
  <c r="BD147" i="4"/>
  <c r="BD248" i="4"/>
  <c r="BB247" i="4"/>
  <c r="BB243" i="4"/>
  <c r="H139" i="4"/>
  <c r="H138" i="4"/>
  <c r="BB137" i="4"/>
  <c r="BB241" i="4"/>
  <c r="AP137" i="4"/>
  <c r="AP241" i="4"/>
  <c r="AH135" i="4"/>
  <c r="AH235" i="4"/>
  <c r="AF134" i="4"/>
  <c r="R132" i="4"/>
  <c r="R237" i="4"/>
  <c r="T235" i="4"/>
  <c r="T231" i="4"/>
  <c r="B235" i="4"/>
  <c r="B231" i="4"/>
  <c r="B130" i="4"/>
  <c r="AN229" i="4"/>
  <c r="AN129" i="4"/>
  <c r="R229" i="4"/>
  <c r="P128" i="4"/>
  <c r="H128" i="4"/>
  <c r="BF126" i="4"/>
  <c r="BD127" i="4"/>
  <c r="AF223" i="4"/>
  <c r="AF122" i="4"/>
  <c r="B223" i="4"/>
  <c r="B122" i="4"/>
  <c r="Z116" i="4"/>
  <c r="Z217" i="4"/>
  <c r="AF219" i="4"/>
  <c r="D213" i="4"/>
  <c r="D209" i="4"/>
  <c r="BB265" i="4"/>
  <c r="BB165" i="4"/>
  <c r="AG216" i="4"/>
  <c r="AG111" i="4"/>
  <c r="AO169" i="7"/>
  <c r="AO168" i="7"/>
  <c r="AC253" i="7"/>
  <c r="AC149" i="7"/>
  <c r="AC148" i="7"/>
  <c r="R115" i="7"/>
  <c r="R220" i="7"/>
  <c r="I147" i="7"/>
  <c r="I146" i="7"/>
  <c r="BE176" i="4"/>
  <c r="BE276" i="4"/>
  <c r="Y272" i="4"/>
  <c r="Y168" i="4"/>
  <c r="AN254" i="4"/>
  <c r="AN258" i="4"/>
  <c r="W141" i="4"/>
  <c r="W142" i="4"/>
  <c r="G240" i="4"/>
  <c r="G236" i="4"/>
  <c r="G169" i="7"/>
  <c r="G168" i="7"/>
  <c r="BE182" i="7"/>
  <c r="BE286" i="7"/>
  <c r="BA181" i="7"/>
  <c r="BA286" i="7"/>
  <c r="G291" i="7"/>
  <c r="G186" i="7"/>
  <c r="G219" i="4"/>
  <c r="G223" i="4"/>
  <c r="BB230" i="4"/>
  <c r="BB125" i="4"/>
  <c r="T257" i="4"/>
  <c r="R124" i="4"/>
  <c r="R225" i="4"/>
  <c r="D267" i="4"/>
  <c r="D166" i="4"/>
  <c r="AV274" i="4"/>
  <c r="AV173" i="4"/>
  <c r="E213" i="4"/>
  <c r="E209" i="4"/>
  <c r="Z216" i="4"/>
  <c r="Z112" i="4"/>
  <c r="Z111" i="4"/>
  <c r="BB225" i="4"/>
  <c r="AL122" i="4"/>
  <c r="T262" i="4"/>
  <c r="AR121" i="4"/>
  <c r="AN170" i="4"/>
  <c r="I174" i="4"/>
  <c r="AU110" i="4"/>
  <c r="E109" i="4"/>
  <c r="BC163" i="4"/>
  <c r="L265" i="4"/>
  <c r="Z159" i="4"/>
  <c r="V139" i="4"/>
  <c r="F135" i="4"/>
  <c r="AT239" i="4"/>
  <c r="AT231" i="4"/>
  <c r="P113" i="4"/>
  <c r="AF180" i="4"/>
  <c r="F262" i="4"/>
  <c r="F257" i="4"/>
  <c r="AN250" i="4"/>
  <c r="D240" i="4"/>
  <c r="AX130" i="4"/>
  <c r="AG123" i="4"/>
  <c r="AV214" i="4"/>
  <c r="N219" i="4"/>
  <c r="AW112" i="4"/>
  <c r="AV182" i="7"/>
  <c r="J191" i="7"/>
  <c r="AH150" i="4"/>
  <c r="AV134" i="4"/>
  <c r="S209" i="4"/>
  <c r="V126" i="4"/>
  <c r="T279" i="4"/>
  <c r="AZ146" i="4"/>
  <c r="AM229" i="4"/>
  <c r="R155" i="4"/>
  <c r="V274" i="4"/>
  <c r="P163" i="4"/>
  <c r="AV258" i="4"/>
  <c r="AB137" i="4"/>
  <c r="F238" i="4"/>
  <c r="BA237" i="4"/>
  <c r="AQ237" i="4"/>
  <c r="AM237" i="4"/>
  <c r="AN135" i="4"/>
  <c r="AJ135" i="4"/>
  <c r="X240" i="4"/>
  <c r="L135" i="4"/>
  <c r="O237" i="4"/>
  <c r="AL232" i="4"/>
  <c r="AV130" i="4"/>
  <c r="U229" i="4"/>
  <c r="BF127" i="4"/>
  <c r="AR228" i="4"/>
  <c r="AA225" i="4"/>
  <c r="BC209" i="4"/>
  <c r="F177" i="4"/>
  <c r="AD273" i="4"/>
  <c r="BB161" i="4"/>
  <c r="F237" i="4"/>
  <c r="L209" i="4"/>
  <c r="E267" i="4"/>
  <c r="AY259" i="4"/>
  <c r="D268" i="4"/>
  <c r="D167" i="4"/>
  <c r="H252" i="4"/>
  <c r="H151" i="4"/>
  <c r="AS124" i="4"/>
  <c r="AS225" i="4"/>
  <c r="AP127" i="4"/>
  <c r="AP228" i="4"/>
  <c r="AP232" i="4"/>
  <c r="AE126" i="4"/>
  <c r="AE227" i="4"/>
  <c r="M227" i="4"/>
  <c r="M127" i="4"/>
  <c r="AN125" i="4"/>
  <c r="AN226" i="4"/>
  <c r="AK123" i="4"/>
  <c r="AK223" i="4"/>
  <c r="AZ224" i="4"/>
  <c r="AR222" i="4"/>
  <c r="AN112" i="4"/>
  <c r="AJ278" i="4"/>
  <c r="D272" i="4"/>
  <c r="R166" i="4"/>
  <c r="X258" i="4"/>
  <c r="AJ261" i="4"/>
  <c r="AH257" i="4"/>
  <c r="H152" i="4"/>
  <c r="AT249" i="4"/>
  <c r="AT148" i="4"/>
  <c r="F145" i="4"/>
  <c r="AP245" i="4"/>
  <c r="AP145" i="4"/>
  <c r="AJ247" i="4"/>
  <c r="V143" i="4"/>
  <c r="AD140" i="4"/>
  <c r="BF240" i="4"/>
  <c r="L134" i="4"/>
  <c r="L235" i="4"/>
  <c r="AL132" i="4"/>
  <c r="AT131" i="4"/>
  <c r="R233" i="4"/>
  <c r="X126" i="4"/>
  <c r="X227" i="4"/>
  <c r="AH124" i="4"/>
  <c r="T225" i="4"/>
  <c r="T120" i="4"/>
  <c r="R120" i="4"/>
  <c r="V217" i="4"/>
  <c r="V117" i="4"/>
  <c r="L114" i="4"/>
  <c r="AF215" i="4"/>
  <c r="AX211" i="4"/>
  <c r="B129" i="4"/>
  <c r="B247" i="4"/>
  <c r="N161" i="4"/>
  <c r="AS229" i="4"/>
  <c r="BH150" i="7"/>
  <c r="AK255" i="4"/>
  <c r="AS154" i="4"/>
  <c r="E169" i="4"/>
  <c r="AN131" i="4"/>
  <c r="BB281" i="4"/>
  <c r="Z180" i="4"/>
  <c r="AD226" i="4"/>
  <c r="D143" i="4"/>
  <c r="AT269" i="4"/>
  <c r="H250" i="4"/>
  <c r="BB209" i="4"/>
  <c r="AG215" i="4"/>
  <c r="U231" i="4"/>
  <c r="BD211" i="4"/>
  <c r="O120" i="4"/>
  <c r="AN165" i="4"/>
  <c r="BB183" i="7"/>
  <c r="P168" i="4"/>
  <c r="AO151" i="4"/>
  <c r="L244" i="4"/>
  <c r="AK252" i="4"/>
  <c r="Q154" i="4"/>
  <c r="M113" i="4"/>
  <c r="E135" i="4"/>
  <c r="AU221" i="4"/>
  <c r="AS241" i="4"/>
  <c r="AP130" i="4"/>
  <c r="AB265" i="4"/>
  <c r="AN245" i="4"/>
  <c r="L246" i="7"/>
  <c r="V211" i="7"/>
  <c r="AF254" i="7"/>
  <c r="AN253" i="4"/>
  <c r="BE284" i="7"/>
  <c r="AS177" i="4"/>
  <c r="U212" i="7"/>
  <c r="E134" i="4"/>
  <c r="M253" i="7"/>
  <c r="S149" i="4"/>
  <c r="AX271" i="4"/>
  <c r="AB125" i="7"/>
  <c r="P121" i="7"/>
  <c r="AR133" i="4"/>
  <c r="AU131" i="4"/>
  <c r="AH118" i="4"/>
  <c r="BD124" i="7"/>
  <c r="Y166" i="4"/>
  <c r="T266" i="4"/>
  <c r="T173" i="4"/>
  <c r="AZ116" i="7"/>
  <c r="L144" i="7"/>
  <c r="AE242" i="7"/>
  <c r="AC281" i="4"/>
  <c r="BC141" i="4"/>
  <c r="AE242" i="4"/>
  <c r="AX175" i="7"/>
  <c r="J188" i="6"/>
  <c r="J84" i="7"/>
  <c r="J184" i="5"/>
  <c r="O182" i="7"/>
  <c r="W136" i="4"/>
  <c r="AY121" i="4"/>
  <c r="AM117" i="4"/>
  <c r="E105" i="4"/>
  <c r="J188" i="3"/>
  <c r="T277" i="4"/>
  <c r="D171" i="4"/>
  <c r="F125" i="4"/>
  <c r="H167" i="4"/>
  <c r="Z277" i="4"/>
  <c r="D276" i="4"/>
  <c r="D137" i="4"/>
  <c r="AE138" i="4"/>
  <c r="P262" i="4"/>
  <c r="R128" i="4"/>
  <c r="V113" i="4"/>
  <c r="AP265" i="4"/>
  <c r="AB235" i="4"/>
  <c r="P217" i="4"/>
  <c r="F138" i="4"/>
  <c r="Z169" i="4"/>
  <c r="AE139" i="4"/>
  <c r="BH159" i="7"/>
  <c r="AB144" i="4"/>
  <c r="R134" i="4"/>
  <c r="S211" i="4"/>
  <c r="AZ147" i="4"/>
  <c r="N179" i="4"/>
  <c r="AV125" i="4"/>
  <c r="H270" i="4"/>
  <c r="BG211" i="4"/>
  <c r="B124" i="4"/>
  <c r="BB136" i="4"/>
  <c r="B123" i="4"/>
  <c r="R227" i="4"/>
  <c r="AV174" i="4"/>
  <c r="F160" i="4"/>
  <c r="AV157" i="4"/>
  <c r="V247" i="4"/>
  <c r="L133" i="4"/>
  <c r="AU233" i="4"/>
  <c r="AH231" i="4"/>
  <c r="P224" i="4"/>
  <c r="F225" i="4"/>
  <c r="V114" i="4"/>
  <c r="AB213" i="4"/>
  <c r="AO229" i="4"/>
  <c r="AD241" i="4"/>
  <c r="BB162" i="4"/>
  <c r="X277" i="4"/>
  <c r="AZ270" i="4"/>
  <c r="AJ269" i="4"/>
  <c r="L263" i="4"/>
  <c r="AR145" i="4"/>
  <c r="AT139" i="4"/>
  <c r="AH239" i="4"/>
  <c r="P133" i="4"/>
  <c r="AQ125" i="4"/>
  <c r="AV119" i="4"/>
  <c r="Z118" i="4"/>
  <c r="U107" i="4"/>
  <c r="J288" i="2"/>
  <c r="AF290" i="7"/>
  <c r="AH251" i="4"/>
  <c r="V120" i="4"/>
  <c r="AZ250" i="4"/>
  <c r="W231" i="4"/>
  <c r="X157" i="4"/>
  <c r="BF121" i="4"/>
  <c r="AF110" i="4"/>
  <c r="K287" i="8"/>
  <c r="J186" i="5"/>
  <c r="AT126" i="7"/>
  <c r="K167" i="3"/>
  <c r="J144" i="3"/>
  <c r="J139" i="3"/>
  <c r="J112" i="3"/>
  <c r="M233" i="4"/>
  <c r="L225" i="4"/>
  <c r="BG148" i="4"/>
  <c r="BG149" i="4"/>
  <c r="AK227" i="4"/>
  <c r="AL248" i="4"/>
  <c r="Z257" i="4"/>
  <c r="AB131" i="4"/>
  <c r="AX269" i="4"/>
  <c r="BA182" i="7"/>
  <c r="R221" i="4"/>
  <c r="AF283" i="7"/>
  <c r="E259" i="4"/>
  <c r="E263" i="4"/>
  <c r="AS125" i="4"/>
  <c r="AF115" i="4"/>
  <c r="AP264" i="4"/>
  <c r="Z224" i="4"/>
  <c r="Z220" i="4"/>
  <c r="Q139" i="4"/>
  <c r="Q239" i="4"/>
  <c r="N246" i="4"/>
  <c r="N242" i="4"/>
  <c r="F142" i="4"/>
  <c r="AK231" i="4"/>
  <c r="BG239" i="4"/>
  <c r="AX122" i="4"/>
  <c r="O239" i="4"/>
  <c r="AU237" i="4"/>
  <c r="E237" i="4"/>
  <c r="AF135" i="4"/>
  <c r="AD240" i="4"/>
  <c r="BC235" i="4"/>
  <c r="BC134" i="4"/>
  <c r="AW233" i="4"/>
  <c r="AW132" i="4"/>
  <c r="AW128" i="4"/>
  <c r="AW229" i="4"/>
  <c r="AC233" i="4"/>
  <c r="AA229" i="4"/>
  <c r="M229" i="4"/>
  <c r="AT232" i="4"/>
  <c r="X127" i="4"/>
  <c r="X128" i="4"/>
  <c r="R224" i="4"/>
  <c r="AE225" i="4"/>
  <c r="AE120" i="4"/>
  <c r="L119" i="4"/>
  <c r="D220" i="4"/>
  <c r="D120" i="4"/>
  <c r="BD218" i="4"/>
  <c r="X109" i="4"/>
  <c r="AP178" i="4"/>
  <c r="N178" i="4"/>
  <c r="R276" i="4"/>
  <c r="R175" i="4"/>
  <c r="BB279" i="4"/>
  <c r="AZ279" i="4"/>
  <c r="AN274" i="4"/>
  <c r="AP172" i="4"/>
  <c r="R172" i="4"/>
  <c r="P172" i="4"/>
  <c r="T275" i="4"/>
  <c r="V168" i="4"/>
  <c r="BD268" i="4"/>
  <c r="AP268" i="4"/>
  <c r="AJ165" i="4"/>
  <c r="H269" i="4"/>
  <c r="L161" i="4"/>
  <c r="AZ265" i="4"/>
  <c r="AT260" i="4"/>
  <c r="AN260" i="4"/>
  <c r="AN159" i="4"/>
  <c r="AJ263" i="4"/>
  <c r="T158" i="4"/>
  <c r="B263" i="4"/>
  <c r="BD156" i="4"/>
  <c r="V261" i="4"/>
  <c r="V156" i="4"/>
  <c r="AL155" i="4"/>
  <c r="AL256" i="4"/>
  <c r="V152" i="4"/>
  <c r="D252" i="4"/>
  <c r="R150" i="4"/>
  <c r="AL149" i="4"/>
  <c r="AP144" i="4"/>
  <c r="AJ143" i="4"/>
  <c r="AJ244" i="4"/>
  <c r="AL243" i="4"/>
  <c r="AD138" i="4"/>
  <c r="BF239" i="4"/>
  <c r="BB235" i="4"/>
  <c r="BB130" i="4"/>
  <c r="X235" i="4"/>
  <c r="X231" i="4"/>
  <c r="BB128" i="4"/>
  <c r="F233" i="4"/>
  <c r="F128" i="4"/>
  <c r="BB126" i="4"/>
  <c r="BB227" i="4"/>
  <c r="R231" i="4"/>
  <c r="P127" i="4"/>
  <c r="B227" i="4"/>
  <c r="AD123" i="4"/>
  <c r="V223" i="4"/>
  <c r="V118" i="4"/>
  <c r="R117" i="4"/>
  <c r="V106" i="4"/>
  <c r="R125" i="4"/>
  <c r="AU137" i="4"/>
  <c r="V233" i="4"/>
  <c r="S110" i="4"/>
  <c r="AW239" i="4"/>
  <c r="D164" i="4"/>
  <c r="R280" i="4"/>
  <c r="X179" i="4"/>
  <c r="S215" i="4"/>
  <c r="J285" i="6"/>
  <c r="J107" i="8"/>
  <c r="J125" i="8"/>
  <c r="K79" i="5"/>
  <c r="J189" i="7"/>
  <c r="BF290" i="7"/>
  <c r="BF286" i="7"/>
  <c r="P283" i="7"/>
  <c r="P265" i="4"/>
  <c r="AN241" i="4"/>
  <c r="BB255" i="4"/>
  <c r="AS260" i="7"/>
  <c r="S270" i="7"/>
  <c r="AZ285" i="7"/>
  <c r="AU234" i="7"/>
  <c r="AF164" i="7"/>
  <c r="AS123" i="7"/>
  <c r="C188" i="7"/>
  <c r="I118" i="4"/>
  <c r="O274" i="7"/>
  <c r="AT107" i="7"/>
  <c r="J172" i="3"/>
  <c r="AL106" i="4"/>
  <c r="L148" i="4"/>
  <c r="AA245" i="4"/>
  <c r="BH183" i="7"/>
  <c r="V263" i="4"/>
  <c r="L156" i="4"/>
  <c r="J80" i="7"/>
  <c r="BC292" i="7"/>
  <c r="G273" i="7"/>
  <c r="J180" i="3"/>
  <c r="AT284" i="7"/>
  <c r="D184" i="7"/>
  <c r="V216" i="7"/>
  <c r="J274" i="2"/>
  <c r="J292" i="2"/>
  <c r="W235" i="4"/>
  <c r="AB283" i="7"/>
  <c r="F286" i="7"/>
  <c r="J181" i="2"/>
  <c r="J287" i="5"/>
  <c r="J270" i="2"/>
  <c r="J264" i="2"/>
  <c r="J262" i="2"/>
  <c r="J246" i="2"/>
  <c r="J240" i="2"/>
  <c r="J238" i="2"/>
  <c r="J232" i="2"/>
  <c r="J230" i="2"/>
  <c r="J167" i="8"/>
  <c r="J123" i="8"/>
  <c r="J121" i="8"/>
  <c r="G76" i="12"/>
  <c r="G71" i="12"/>
  <c r="D69" i="12"/>
  <c r="D61" i="12"/>
  <c r="D53" i="12"/>
  <c r="D45" i="12"/>
  <c r="D25" i="12"/>
  <c r="D17" i="12"/>
  <c r="D9" i="12"/>
  <c r="K167" i="2"/>
  <c r="K166" i="2"/>
  <c r="B11" i="13"/>
  <c r="G88" i="12"/>
  <c r="G87" i="12"/>
  <c r="G66" i="12"/>
  <c r="K186" i="8"/>
  <c r="K286" i="8"/>
  <c r="K290" i="8"/>
  <c r="D79" i="12"/>
  <c r="D75" i="12"/>
  <c r="D73" i="12"/>
  <c r="D71" i="12"/>
  <c r="D67" i="12"/>
  <c r="D63" i="12"/>
  <c r="D59" i="12"/>
  <c r="D55" i="12"/>
  <c r="D51" i="12"/>
  <c r="D47" i="12"/>
  <c r="D43" i="12"/>
  <c r="D41" i="12"/>
  <c r="D39" i="12"/>
  <c r="D37" i="12"/>
  <c r="D35" i="12"/>
  <c r="D33" i="12"/>
  <c r="D31" i="12"/>
  <c r="D27" i="12"/>
  <c r="D23" i="12"/>
  <c r="D19" i="12"/>
  <c r="D15" i="12"/>
  <c r="D11" i="12"/>
  <c r="D7" i="12"/>
  <c r="K163" i="8"/>
  <c r="K264" i="8"/>
  <c r="K119" i="8"/>
  <c r="K220" i="8"/>
  <c r="K218" i="8"/>
  <c r="K216" i="8"/>
  <c r="K115" i="8"/>
  <c r="K214" i="8"/>
  <c r="K111" i="8"/>
  <c r="D82" i="12"/>
  <c r="G74" i="12"/>
  <c r="D24" i="12"/>
  <c r="K166" i="3"/>
  <c r="D83" i="12"/>
  <c r="K183" i="8"/>
  <c r="K284" i="8"/>
  <c r="K179" i="8"/>
  <c r="K280" i="8"/>
  <c r="K267" i="8"/>
  <c r="K166" i="8"/>
  <c r="K162" i="8"/>
  <c r="K262" i="8"/>
  <c r="K159" i="8"/>
  <c r="K260" i="8"/>
  <c r="K158" i="8"/>
  <c r="K258" i="8"/>
  <c r="K155" i="8"/>
  <c r="K256" i="8"/>
  <c r="K154" i="8"/>
  <c r="K254" i="8"/>
  <c r="K151" i="8"/>
  <c r="K252" i="8"/>
  <c r="K250" i="8"/>
  <c r="K147" i="8"/>
  <c r="K248" i="8"/>
  <c r="K146" i="8"/>
  <c r="K246" i="8"/>
  <c r="K143" i="8"/>
  <c r="K242" i="8"/>
  <c r="K138" i="8"/>
  <c r="K238" i="8"/>
  <c r="K135" i="8"/>
  <c r="G80" i="12"/>
  <c r="G73" i="12"/>
  <c r="G69" i="12"/>
  <c r="D65" i="12"/>
  <c r="D57" i="12"/>
  <c r="D49" i="12"/>
  <c r="D29" i="12"/>
  <c r="D21" i="12"/>
  <c r="D13" i="12"/>
  <c r="K115" i="2"/>
  <c r="K219" i="8"/>
  <c r="K118" i="8"/>
  <c r="K215" i="8"/>
  <c r="K114" i="8"/>
  <c r="K211" i="8"/>
  <c r="K110" i="8"/>
  <c r="G82" i="12"/>
  <c r="G81" i="12"/>
  <c r="G79" i="12"/>
  <c r="G78" i="12"/>
  <c r="G75" i="12"/>
  <c r="D88" i="12"/>
  <c r="D80" i="12"/>
  <c r="D78" i="12"/>
  <c r="D76" i="12"/>
  <c r="D74" i="12"/>
  <c r="D72" i="12"/>
  <c r="D70" i="12"/>
  <c r="D68" i="12"/>
  <c r="D66" i="12"/>
  <c r="D64" i="12"/>
  <c r="D62" i="12"/>
  <c r="D60" i="12"/>
  <c r="D58" i="12"/>
  <c r="D56" i="12"/>
  <c r="D54" i="12"/>
  <c r="D52" i="12"/>
  <c r="D50" i="12"/>
  <c r="D48" i="12"/>
  <c r="D46" i="12"/>
  <c r="D44" i="12"/>
  <c r="D42" i="12"/>
  <c r="D40" i="12"/>
  <c r="D38" i="12"/>
  <c r="D36" i="12"/>
  <c r="D34" i="12"/>
  <c r="D32" i="12"/>
  <c r="D30" i="12"/>
  <c r="D26" i="12"/>
  <c r="D22" i="12"/>
  <c r="D20" i="12"/>
  <c r="D18" i="12"/>
  <c r="D16" i="12"/>
  <c r="D10" i="12"/>
  <c r="D8" i="12"/>
  <c r="D6" i="12"/>
  <c r="G72" i="12"/>
  <c r="D28" i="12"/>
  <c r="D77" i="12"/>
  <c r="K283" i="8"/>
  <c r="K182" i="8"/>
  <c r="K175" i="8"/>
  <c r="K276" i="8"/>
  <c r="K174" i="8"/>
  <c r="K274" i="8"/>
  <c r="K171" i="8"/>
  <c r="K170" i="8"/>
  <c r="K270" i="8"/>
  <c r="K266" i="8"/>
  <c r="K251" i="8"/>
  <c r="K150" i="8"/>
  <c r="K243" i="8"/>
  <c r="K142" i="8"/>
  <c r="K235" i="8"/>
  <c r="K134" i="8"/>
  <c r="CG11" i="12"/>
  <c r="I12" i="13"/>
  <c r="K279" i="8"/>
  <c r="K37" i="6"/>
  <c r="J128" i="8"/>
  <c r="J229" i="8"/>
  <c r="J227" i="8"/>
  <c r="J126" i="8"/>
  <c r="J124" i="8"/>
  <c r="J225" i="8"/>
  <c r="D81" i="12"/>
  <c r="K190" i="2"/>
  <c r="K191" i="6"/>
  <c r="K190" i="6"/>
  <c r="J33" i="12"/>
  <c r="J43" i="12"/>
  <c r="J13" i="12"/>
  <c r="J11" i="12"/>
  <c r="J69" i="12"/>
  <c r="J37" i="12"/>
  <c r="J17" i="12"/>
  <c r="J77" i="12"/>
  <c r="J278" i="8"/>
  <c r="J265" i="8"/>
  <c r="J38" i="7"/>
  <c r="K75" i="6"/>
  <c r="K63" i="6"/>
  <c r="J232" i="8"/>
  <c r="J122" i="8"/>
  <c r="K66" i="8"/>
  <c r="K38" i="8"/>
  <c r="K30" i="8"/>
  <c r="K22" i="8"/>
  <c r="K6" i="8"/>
  <c r="K62" i="2"/>
  <c r="K50" i="2"/>
  <c r="K46" i="2"/>
  <c r="K38" i="2"/>
  <c r="K30" i="2"/>
  <c r="K83" i="6"/>
  <c r="K85" i="5"/>
  <c r="K83" i="5"/>
  <c r="K3" i="5"/>
  <c r="K85" i="3"/>
  <c r="K84" i="3"/>
  <c r="K84" i="6"/>
  <c r="K66" i="6"/>
  <c r="K63" i="8"/>
  <c r="K27" i="8"/>
  <c r="K23" i="8"/>
  <c r="K82" i="5"/>
  <c r="K85" i="2"/>
  <c r="K75" i="2"/>
  <c r="K39" i="2"/>
  <c r="K11" i="2"/>
  <c r="K3" i="2"/>
  <c r="K3" i="4" s="1"/>
  <c r="K191" i="2"/>
  <c r="K190" i="8"/>
  <c r="K89" i="7"/>
  <c r="K295" i="7" s="1"/>
  <c r="H12" i="13"/>
  <c r="B12" i="13" s="1"/>
  <c r="J132" i="8"/>
  <c r="J233" i="8"/>
  <c r="J230" i="8"/>
  <c r="J129" i="8"/>
  <c r="J228" i="8"/>
  <c r="J127" i="8"/>
  <c r="K191" i="3"/>
  <c r="K190" i="3"/>
  <c r="J41" i="12"/>
  <c r="J16" i="12"/>
  <c r="J72" i="12"/>
  <c r="J21" i="12"/>
  <c r="J9" i="12"/>
  <c r="J173" i="3"/>
  <c r="J171" i="3"/>
  <c r="K81" i="6"/>
  <c r="K76" i="8"/>
  <c r="K282" i="8" s="1"/>
  <c r="K28" i="8"/>
  <c r="K24" i="8"/>
  <c r="K20" i="8"/>
  <c r="K4" i="8"/>
  <c r="K210" i="8" s="1"/>
  <c r="K80" i="2"/>
  <c r="K68" i="2"/>
  <c r="K60" i="2"/>
  <c r="K52" i="2"/>
  <c r="K48" i="2"/>
  <c r="K44" i="2"/>
  <c r="K36" i="2"/>
  <c r="K28" i="2"/>
  <c r="K79" i="3"/>
  <c r="K73" i="3"/>
  <c r="K74" i="33" s="1"/>
  <c r="K69" i="3"/>
  <c r="K291" i="8"/>
  <c r="K82" i="6"/>
  <c r="K25" i="8"/>
  <c r="K231" i="8" s="1"/>
  <c r="K21" i="8"/>
  <c r="K84" i="5"/>
  <c r="K10" i="5"/>
  <c r="K21" i="2"/>
  <c r="K68" i="6"/>
  <c r="K12" i="5"/>
  <c r="K83" i="2"/>
  <c r="K189" i="2"/>
  <c r="G58" i="12"/>
  <c r="J254" i="6"/>
  <c r="K52" i="6"/>
  <c r="G37" i="12"/>
  <c r="J125" i="6"/>
  <c r="K24" i="6"/>
  <c r="G10" i="12"/>
  <c r="J156" i="6"/>
  <c r="K55" i="6"/>
  <c r="G47" i="12"/>
  <c r="G31" i="12"/>
  <c r="J143" i="6"/>
  <c r="K42" i="6"/>
  <c r="J216" i="6"/>
  <c r="K10" i="6"/>
  <c r="K54" i="6"/>
  <c r="G49" i="12"/>
  <c r="K44" i="6"/>
  <c r="G38" i="12"/>
  <c r="J159" i="3"/>
  <c r="K58" i="3"/>
  <c r="K59" i="33" s="1"/>
  <c r="J258" i="3"/>
  <c r="K56" i="3"/>
  <c r="K46" i="3"/>
  <c r="K42" i="3"/>
  <c r="J140" i="3"/>
  <c r="K38" i="3"/>
  <c r="J234" i="3"/>
  <c r="K32" i="3"/>
  <c r="J129" i="3"/>
  <c r="K28" i="3"/>
  <c r="J123" i="3"/>
  <c r="K22" i="3"/>
  <c r="K20" i="3"/>
  <c r="J220" i="3"/>
  <c r="K18" i="3"/>
  <c r="J216" i="3"/>
  <c r="K14" i="3"/>
  <c r="J212" i="3"/>
  <c r="K10" i="3"/>
  <c r="J109" i="3"/>
  <c r="K8" i="3"/>
  <c r="K28" i="6"/>
  <c r="G53" i="12"/>
  <c r="G42" i="12"/>
  <c r="J236" i="6"/>
  <c r="K34" i="6"/>
  <c r="J119" i="6"/>
  <c r="K18" i="6"/>
  <c r="G34" i="12"/>
  <c r="G18" i="12"/>
  <c r="G62" i="12"/>
  <c r="G61" i="12"/>
  <c r="G59" i="12"/>
  <c r="K61" i="6"/>
  <c r="G50" i="12"/>
  <c r="K20" i="6"/>
  <c r="K12" i="6"/>
  <c r="J251" i="3"/>
  <c r="K49" i="3"/>
  <c r="J249" i="3"/>
  <c r="K47" i="3"/>
  <c r="K146" i="3"/>
  <c r="K247" i="3"/>
  <c r="J245" i="3"/>
  <c r="K43" i="3"/>
  <c r="J239" i="3"/>
  <c r="K37" i="3"/>
  <c r="J235" i="3"/>
  <c r="K33" i="3"/>
  <c r="J231" i="3"/>
  <c r="K29" i="3"/>
  <c r="K30" i="33" s="1"/>
  <c r="K227" i="3"/>
  <c r="J209" i="3"/>
  <c r="K7" i="3"/>
  <c r="G45" i="12"/>
  <c r="AI156" i="4"/>
  <c r="H53" i="12"/>
  <c r="AV11" i="12" s="1"/>
  <c r="W110" i="4"/>
  <c r="H136" i="4"/>
  <c r="I33" i="12"/>
  <c r="AB10" i="12" s="1"/>
  <c r="AQ164" i="4"/>
  <c r="AN236" i="4"/>
  <c r="BF156" i="4"/>
  <c r="BE142" i="4"/>
  <c r="BD119" i="4"/>
  <c r="AH161" i="4"/>
  <c r="O260" i="4"/>
  <c r="BF157" i="4"/>
  <c r="Q113" i="4"/>
  <c r="P111" i="4"/>
  <c r="T236" i="4"/>
  <c r="BD235" i="4"/>
  <c r="BA242" i="4"/>
  <c r="AB212" i="4"/>
  <c r="Z233" i="4"/>
  <c r="AK218" i="4"/>
  <c r="AP151" i="4"/>
  <c r="AC248" i="4"/>
  <c r="F152" i="4"/>
  <c r="BC216" i="4"/>
  <c r="N209" i="4"/>
  <c r="W262" i="4"/>
  <c r="AI140" i="4"/>
  <c r="AK123" i="7"/>
  <c r="I251" i="7"/>
  <c r="AV257" i="4"/>
  <c r="AV156" i="4"/>
  <c r="AH219" i="4"/>
  <c r="AN153" i="4"/>
  <c r="H131" i="4"/>
  <c r="B140" i="4"/>
  <c r="Z227" i="4"/>
  <c r="T265" i="4"/>
  <c r="G161" i="7"/>
  <c r="AH235" i="7"/>
  <c r="L144" i="4"/>
  <c r="U248" i="4"/>
  <c r="M148" i="7"/>
  <c r="G261" i="7"/>
  <c r="AK228" i="7"/>
  <c r="N115" i="4"/>
  <c r="D135" i="4"/>
  <c r="E40" i="12"/>
  <c r="AI6" i="12" s="1"/>
  <c r="AL216" i="7"/>
  <c r="AO129" i="4"/>
  <c r="T149" i="4"/>
  <c r="BH254" i="4"/>
  <c r="Z154" i="4"/>
  <c r="J134" i="3"/>
  <c r="E210" i="4"/>
  <c r="BG110" i="7"/>
  <c r="BB219" i="4"/>
  <c r="AH119" i="4"/>
  <c r="BC122" i="7"/>
  <c r="H227" i="4"/>
  <c r="AU246" i="4"/>
  <c r="G116" i="7"/>
  <c r="G216" i="7"/>
  <c r="O213" i="4"/>
  <c r="AE238" i="4"/>
  <c r="V239" i="4"/>
  <c r="AS151" i="4"/>
  <c r="AF165" i="4"/>
  <c r="W234" i="7"/>
  <c r="AW220" i="7"/>
  <c r="J224" i="3"/>
  <c r="M212" i="4"/>
  <c r="J4" i="7"/>
  <c r="J105" i="7" s="1"/>
  <c r="D211" i="4"/>
  <c r="J154" i="2"/>
  <c r="E46" i="12"/>
  <c r="AO6" i="12" s="1"/>
  <c r="F41" i="12"/>
  <c r="AJ5" i="12" s="1"/>
  <c r="J283" i="8"/>
  <c r="J182" i="8"/>
  <c r="J180" i="8"/>
  <c r="J79" i="7"/>
  <c r="J178" i="8"/>
  <c r="J279" i="8"/>
  <c r="J276" i="8"/>
  <c r="J175" i="8"/>
  <c r="J274" i="8"/>
  <c r="J173" i="8"/>
  <c r="J171" i="8"/>
  <c r="J272" i="8"/>
  <c r="J270" i="8"/>
  <c r="J169" i="8"/>
  <c r="J266" i="8"/>
  <c r="J165" i="8"/>
  <c r="J263" i="8"/>
  <c r="J162" i="8"/>
  <c r="J160" i="8"/>
  <c r="J261" i="8"/>
  <c r="J259" i="8"/>
  <c r="J158" i="8"/>
  <c r="J257" i="8"/>
  <c r="J156" i="8"/>
  <c r="J154" i="8"/>
  <c r="J255" i="8"/>
  <c r="J152" i="8"/>
  <c r="J253" i="8"/>
  <c r="J251" i="8"/>
  <c r="J150" i="8"/>
  <c r="J249" i="8"/>
  <c r="J148" i="8"/>
  <c r="J247" i="8"/>
  <c r="J146" i="8"/>
  <c r="J144" i="8"/>
  <c r="J245" i="8"/>
  <c r="J243" i="8"/>
  <c r="J142" i="8"/>
  <c r="J140" i="8"/>
  <c r="J241" i="8"/>
  <c r="J138" i="8"/>
  <c r="J239" i="8"/>
  <c r="J237" i="8"/>
  <c r="J136" i="8"/>
  <c r="J235" i="8"/>
  <c r="J134" i="8"/>
  <c r="J231" i="8"/>
  <c r="J130" i="8"/>
  <c r="J131" i="8"/>
  <c r="F65" i="12"/>
  <c r="BH5" i="12" s="1"/>
  <c r="F57" i="12"/>
  <c r="AZ5" i="12" s="1"/>
  <c r="F45" i="12"/>
  <c r="AN5" i="12" s="1"/>
  <c r="E25" i="12"/>
  <c r="T6" i="12" s="1"/>
  <c r="J284" i="8"/>
  <c r="J183" i="8"/>
  <c r="J282" i="8"/>
  <c r="J181" i="8"/>
  <c r="J179" i="8"/>
  <c r="J280" i="8"/>
  <c r="J275" i="8"/>
  <c r="J174" i="8"/>
  <c r="J273" i="8"/>
  <c r="J172" i="8"/>
  <c r="J170" i="8"/>
  <c r="J271" i="8"/>
  <c r="J269" i="8"/>
  <c r="J168" i="8"/>
  <c r="J267" i="8"/>
  <c r="J166" i="8"/>
  <c r="J161" i="8"/>
  <c r="J262" i="8"/>
  <c r="J260" i="8"/>
  <c r="J159" i="8"/>
  <c r="J258" i="8"/>
  <c r="J157" i="8"/>
  <c r="J256" i="8"/>
  <c r="J155" i="8"/>
  <c r="J254" i="8"/>
  <c r="J153" i="8"/>
  <c r="J151" i="8"/>
  <c r="J252" i="8"/>
  <c r="J250" i="8"/>
  <c r="J149" i="8"/>
  <c r="J248" i="8"/>
  <c r="J147" i="8"/>
  <c r="J145" i="8"/>
  <c r="J246" i="8"/>
  <c r="J143" i="8"/>
  <c r="J244" i="8"/>
  <c r="J242" i="8"/>
  <c r="J141" i="8"/>
  <c r="J139" i="8"/>
  <c r="J240" i="8"/>
  <c r="J238" i="8"/>
  <c r="J137" i="8"/>
  <c r="J135" i="8"/>
  <c r="J236" i="8"/>
  <c r="J133" i="8"/>
  <c r="J234" i="8"/>
  <c r="E41" i="12"/>
  <c r="AJ6" i="12" s="1"/>
  <c r="F72" i="12"/>
  <c r="BO5" i="12" s="1"/>
  <c r="J281" i="5"/>
  <c r="I62" i="12"/>
  <c r="BE10" i="12" s="1"/>
  <c r="F15" i="12"/>
  <c r="E45" i="12"/>
  <c r="AN6" i="12" s="1"/>
  <c r="E36" i="12"/>
  <c r="AE6" i="12" s="1"/>
  <c r="J81" i="7"/>
  <c r="J268" i="2"/>
  <c r="J266" i="2"/>
  <c r="J258" i="2"/>
  <c r="J244" i="2"/>
  <c r="J242" i="2"/>
  <c r="J236" i="2"/>
  <c r="J234" i="2"/>
  <c r="J274" i="6"/>
  <c r="J138" i="6"/>
  <c r="J75" i="7"/>
  <c r="J176" i="8"/>
  <c r="J177" i="8"/>
  <c r="J281" i="8"/>
  <c r="J277" i="8"/>
  <c r="J22" i="7"/>
  <c r="J215" i="2"/>
  <c r="J179" i="3"/>
  <c r="J280" i="3"/>
  <c r="J177" i="3"/>
  <c r="J278" i="3"/>
  <c r="J169" i="3"/>
  <c r="J268" i="3"/>
  <c r="J167" i="3"/>
  <c r="J165" i="3"/>
  <c r="J266" i="3"/>
  <c r="J163" i="3"/>
  <c r="J264" i="3"/>
  <c r="J262" i="3"/>
  <c r="J161" i="3"/>
  <c r="J256" i="3"/>
  <c r="J155" i="3"/>
  <c r="J254" i="3"/>
  <c r="J153" i="3"/>
  <c r="J151" i="3"/>
  <c r="J252" i="3"/>
  <c r="J149" i="3"/>
  <c r="J250" i="3"/>
  <c r="J248" i="3"/>
  <c r="J246" i="3"/>
  <c r="J145" i="3"/>
  <c r="J143" i="3"/>
  <c r="J244" i="3"/>
  <c r="J242" i="3"/>
  <c r="J141" i="3"/>
  <c r="J240" i="3"/>
  <c r="J137" i="3"/>
  <c r="J238" i="3"/>
  <c r="J236" i="3"/>
  <c r="J135" i="3"/>
  <c r="J131" i="3"/>
  <c r="J232" i="3"/>
  <c r="J230" i="3"/>
  <c r="J127" i="3"/>
  <c r="J228" i="3"/>
  <c r="J125" i="3"/>
  <c r="J226" i="3"/>
  <c r="J222" i="3"/>
  <c r="J121" i="3"/>
  <c r="J218" i="3"/>
  <c r="J117" i="3"/>
  <c r="J113" i="3"/>
  <c r="J214" i="3"/>
  <c r="AT231" i="7"/>
  <c r="J272" i="6"/>
  <c r="J250" i="6"/>
  <c r="J228" i="5"/>
  <c r="J26" i="7"/>
  <c r="J170" i="2"/>
  <c r="J221" i="2"/>
  <c r="J217" i="2"/>
  <c r="J178" i="3"/>
  <c r="J279" i="3"/>
  <c r="J176" i="3"/>
  <c r="J277" i="3"/>
  <c r="J273" i="3"/>
  <c r="J168" i="3"/>
  <c r="J269" i="3"/>
  <c r="J166" i="3"/>
  <c r="J267" i="3"/>
  <c r="J164" i="3"/>
  <c r="J265" i="3"/>
  <c r="J261" i="3"/>
  <c r="J160" i="3"/>
  <c r="J257" i="3"/>
  <c r="J156" i="3"/>
  <c r="J154" i="3"/>
  <c r="J255" i="3"/>
  <c r="J253" i="3"/>
  <c r="J247" i="3"/>
  <c r="J146" i="3"/>
  <c r="J241" i="3"/>
  <c r="J237" i="3"/>
  <c r="J136" i="3"/>
  <c r="J233" i="3"/>
  <c r="J132" i="3"/>
  <c r="J229" i="3"/>
  <c r="J128" i="3"/>
  <c r="J124" i="3"/>
  <c r="J225" i="3"/>
  <c r="J120" i="3"/>
  <c r="J221" i="3"/>
  <c r="J219" i="3"/>
  <c r="J118" i="3"/>
  <c r="J116" i="3"/>
  <c r="J217" i="3"/>
  <c r="J215" i="3"/>
  <c r="J114" i="3"/>
  <c r="J213" i="3"/>
  <c r="F13" i="12"/>
  <c r="J162" i="3"/>
  <c r="J158" i="3"/>
  <c r="J142" i="3"/>
  <c r="J126" i="3"/>
  <c r="J122" i="3"/>
  <c r="AI216" i="7"/>
  <c r="E56" i="12"/>
  <c r="AY6" i="12" s="1"/>
  <c r="F58" i="12"/>
  <c r="BA5" i="12" s="1"/>
  <c r="J276" i="6"/>
  <c r="J176" i="6"/>
  <c r="J175" i="6"/>
  <c r="J271" i="6"/>
  <c r="J170" i="6"/>
  <c r="J171" i="6"/>
  <c r="J268" i="6"/>
  <c r="J163" i="6"/>
  <c r="J264" i="6"/>
  <c r="J226" i="6"/>
  <c r="J230" i="6"/>
  <c r="J214" i="6"/>
  <c r="J210" i="6"/>
  <c r="J168" i="5"/>
  <c r="J67" i="7"/>
  <c r="J269" i="5"/>
  <c r="J261" i="5"/>
  <c r="J59" i="7"/>
  <c r="J160" i="5"/>
  <c r="J51" i="7"/>
  <c r="J253" i="5"/>
  <c r="J152" i="5"/>
  <c r="J43" i="7"/>
  <c r="J245" i="5"/>
  <c r="J144" i="5"/>
  <c r="J23" i="7"/>
  <c r="J225" i="5"/>
  <c r="J124" i="5"/>
  <c r="J116" i="5"/>
  <c r="J217" i="5"/>
  <c r="J15" i="7"/>
  <c r="J209" i="5"/>
  <c r="J108" i="5"/>
  <c r="J7" i="7"/>
  <c r="J179" i="2"/>
  <c r="J280" i="2"/>
  <c r="J180" i="2"/>
  <c r="J175" i="2"/>
  <c r="J276" i="2"/>
  <c r="J176" i="2"/>
  <c r="J171" i="2"/>
  <c r="J272" i="2"/>
  <c r="J167" i="2"/>
  <c r="J267" i="2"/>
  <c r="J166" i="2"/>
  <c r="J162" i="2"/>
  <c r="J263" i="2"/>
  <c r="J163" i="2"/>
  <c r="J158" i="2"/>
  <c r="J159" i="2"/>
  <c r="J157" i="2"/>
  <c r="J257" i="2"/>
  <c r="J156" i="2"/>
  <c r="J251" i="2"/>
  <c r="J150" i="2"/>
  <c r="J151" i="2"/>
  <c r="J255" i="2"/>
  <c r="J140" i="2"/>
  <c r="J241" i="2"/>
  <c r="J141" i="2"/>
  <c r="J239" i="2"/>
  <c r="J138" i="2"/>
  <c r="J139" i="2"/>
  <c r="J137" i="2"/>
  <c r="J136" i="2"/>
  <c r="J133" i="2"/>
  <c r="J233" i="2"/>
  <c r="J132" i="2"/>
  <c r="J131" i="2"/>
  <c r="J231" i="2"/>
  <c r="J130" i="2"/>
  <c r="J227" i="2"/>
  <c r="J127" i="2"/>
  <c r="J126" i="2"/>
  <c r="J228" i="2"/>
  <c r="J224" i="2"/>
  <c r="J123" i="2"/>
  <c r="J226" i="2"/>
  <c r="J222" i="2"/>
  <c r="J121" i="2"/>
  <c r="J119" i="2"/>
  <c r="J120" i="2"/>
  <c r="J220" i="2"/>
  <c r="J117" i="2"/>
  <c r="J218" i="2"/>
  <c r="J118" i="2"/>
  <c r="J111" i="2"/>
  <c r="J112" i="2"/>
  <c r="J212" i="2"/>
  <c r="J107" i="2"/>
  <c r="J287" i="6"/>
  <c r="J291" i="6"/>
  <c r="J167" i="6"/>
  <c r="J166" i="6"/>
  <c r="J267" i="6"/>
  <c r="J266" i="6"/>
  <c r="J165" i="6"/>
  <c r="J270" i="6"/>
  <c r="J251" i="6"/>
  <c r="J150" i="6"/>
  <c r="J247" i="6"/>
  <c r="J146" i="6"/>
  <c r="J134" i="6"/>
  <c r="J235" i="6"/>
  <c r="J239" i="6"/>
  <c r="J131" i="6"/>
  <c r="J130" i="6"/>
  <c r="J231" i="6"/>
  <c r="J215" i="6"/>
  <c r="J114" i="6"/>
  <c r="J219" i="6"/>
  <c r="J106" i="6"/>
  <c r="J185" i="8"/>
  <c r="J286" i="8"/>
  <c r="J289" i="8"/>
  <c r="J285" i="8"/>
  <c r="J83" i="7"/>
  <c r="J184" i="8"/>
  <c r="J283" i="5"/>
  <c r="J279" i="5"/>
  <c r="J178" i="5"/>
  <c r="J77" i="7"/>
  <c r="J174" i="5"/>
  <c r="J275" i="5"/>
  <c r="J73" i="7"/>
  <c r="J273" i="5"/>
  <c r="J71" i="7"/>
  <c r="J277" i="5"/>
  <c r="J172" i="5"/>
  <c r="J170" i="5"/>
  <c r="J69" i="7"/>
  <c r="J271" i="5"/>
  <c r="J166" i="5"/>
  <c r="J65" i="7"/>
  <c r="J267" i="5"/>
  <c r="J162" i="5"/>
  <c r="J61" i="7"/>
  <c r="J263" i="5"/>
  <c r="J259" i="5"/>
  <c r="J158" i="5"/>
  <c r="J57" i="7"/>
  <c r="J53" i="7"/>
  <c r="J255" i="5"/>
  <c r="J154" i="5"/>
  <c r="J251" i="5"/>
  <c r="J150" i="5"/>
  <c r="J49" i="7"/>
  <c r="J146" i="5"/>
  <c r="J247" i="5"/>
  <c r="J45" i="7"/>
  <c r="J142" i="5"/>
  <c r="J243" i="5"/>
  <c r="J41" i="7"/>
  <c r="J241" i="5"/>
  <c r="J140" i="5"/>
  <c r="J39" i="7"/>
  <c r="J37" i="7"/>
  <c r="J239" i="5"/>
  <c r="J138" i="5"/>
  <c r="J237" i="5"/>
  <c r="J35" i="7"/>
  <c r="J136" i="5"/>
  <c r="J235" i="5"/>
  <c r="J33" i="7"/>
  <c r="J134" i="5"/>
  <c r="J233" i="5"/>
  <c r="J31" i="7"/>
  <c r="J132" i="5"/>
  <c r="J231" i="5"/>
  <c r="J130" i="5"/>
  <c r="J29" i="7"/>
  <c r="J227" i="5"/>
  <c r="J25" i="7"/>
  <c r="J126" i="5"/>
  <c r="J127" i="5"/>
  <c r="J223" i="5"/>
  <c r="J123" i="5"/>
  <c r="J122" i="5"/>
  <c r="J21" i="7"/>
  <c r="J17" i="7"/>
  <c r="J219" i="5"/>
  <c r="J118" i="5"/>
  <c r="J114" i="5"/>
  <c r="J13" i="7"/>
  <c r="J215" i="5"/>
  <c r="J211" i="5"/>
  <c r="J110" i="5"/>
  <c r="J9" i="7"/>
  <c r="J5" i="7"/>
  <c r="J106" i="5"/>
  <c r="J153" i="2"/>
  <c r="J152" i="2"/>
  <c r="J128" i="2"/>
  <c r="J229" i="2"/>
  <c r="J129" i="2"/>
  <c r="J163" i="8"/>
  <c r="J164" i="8"/>
  <c r="J268" i="8"/>
  <c r="J264" i="8"/>
  <c r="J119" i="8"/>
  <c r="J220" i="8"/>
  <c r="J224" i="8"/>
  <c r="J120" i="8"/>
  <c r="J218" i="8"/>
  <c r="J117" i="8"/>
  <c r="J222" i="8"/>
  <c r="J115" i="8"/>
  <c r="J216" i="8"/>
  <c r="J12" i="7"/>
  <c r="J214" i="8"/>
  <c r="J113" i="8"/>
  <c r="J10" i="7"/>
  <c r="J212" i="8"/>
  <c r="J111" i="8"/>
  <c r="J109" i="8"/>
  <c r="J210" i="8"/>
  <c r="J181" i="5"/>
  <c r="J182" i="5"/>
  <c r="J282" i="5"/>
  <c r="I64" i="12"/>
  <c r="BG10" i="12" s="1"/>
  <c r="F25" i="12"/>
  <c r="T5" i="12" s="1"/>
  <c r="E71" i="12"/>
  <c r="BN6" i="12" s="1"/>
  <c r="E38" i="12"/>
  <c r="AG6" i="12" s="1"/>
  <c r="J280" i="6"/>
  <c r="J179" i="6"/>
  <c r="J277" i="6"/>
  <c r="J172" i="6"/>
  <c r="J273" i="6"/>
  <c r="J173" i="6"/>
  <c r="J269" i="6"/>
  <c r="J169" i="6"/>
  <c r="J168" i="6"/>
  <c r="J260" i="6"/>
  <c r="J159" i="6"/>
  <c r="J255" i="6"/>
  <c r="J155" i="6"/>
  <c r="J242" i="6"/>
  <c r="J246" i="6"/>
  <c r="J63" i="7"/>
  <c r="J164" i="5"/>
  <c r="J265" i="5"/>
  <c r="J257" i="5"/>
  <c r="J156" i="5"/>
  <c r="J55" i="7"/>
  <c r="J249" i="5"/>
  <c r="J148" i="5"/>
  <c r="J47" i="7"/>
  <c r="J27" i="7"/>
  <c r="J229" i="5"/>
  <c r="J128" i="5"/>
  <c r="J221" i="5"/>
  <c r="J19" i="7"/>
  <c r="J120" i="5"/>
  <c r="J213" i="5"/>
  <c r="J113" i="5"/>
  <c r="J112" i="5"/>
  <c r="J11" i="7"/>
  <c r="J278" i="2"/>
  <c r="J177" i="2"/>
  <c r="J173" i="2"/>
  <c r="J273" i="2"/>
  <c r="J168" i="2"/>
  <c r="J269" i="2"/>
  <c r="J265" i="2"/>
  <c r="J165" i="2"/>
  <c r="J164" i="2"/>
  <c r="J160" i="2"/>
  <c r="J155" i="2"/>
  <c r="J260" i="2"/>
  <c r="J256" i="2"/>
  <c r="J249" i="2"/>
  <c r="J149" i="2"/>
  <c r="J146" i="2"/>
  <c r="J147" i="2"/>
  <c r="J145" i="2"/>
  <c r="J245" i="2"/>
  <c r="J144" i="2"/>
  <c r="J243" i="2"/>
  <c r="J143" i="2"/>
  <c r="J142" i="2"/>
  <c r="J134" i="2"/>
  <c r="J135" i="2"/>
  <c r="J125" i="2"/>
  <c r="J225" i="2"/>
  <c r="J124" i="2"/>
  <c r="J115" i="2"/>
  <c r="J216" i="2"/>
  <c r="J214" i="2"/>
  <c r="J114" i="2"/>
  <c r="J113" i="2"/>
  <c r="J109" i="2"/>
  <c r="J210" i="2"/>
  <c r="J110" i="2"/>
  <c r="J106" i="2"/>
  <c r="J105" i="2"/>
  <c r="J238" i="6"/>
  <c r="J234" i="6"/>
  <c r="J222" i="6"/>
  <c r="J118" i="6"/>
  <c r="J218" i="6"/>
  <c r="J118" i="8"/>
  <c r="J223" i="8"/>
  <c r="J219" i="8"/>
  <c r="J116" i="8"/>
  <c r="J221" i="8"/>
  <c r="J217" i="8"/>
  <c r="J114" i="8"/>
  <c r="J215" i="8"/>
  <c r="J213" i="8"/>
  <c r="J112" i="8"/>
  <c r="J110" i="8"/>
  <c r="J211" i="8"/>
  <c r="J108" i="8"/>
  <c r="J209" i="8"/>
  <c r="J282" i="6"/>
  <c r="J181" i="6"/>
  <c r="J180" i="6"/>
  <c r="J281" i="6"/>
  <c r="J283" i="6"/>
  <c r="J279" i="6"/>
  <c r="J177" i="6"/>
  <c r="J275" i="6"/>
  <c r="J174" i="6"/>
  <c r="J262" i="6"/>
  <c r="J161" i="6"/>
  <c r="J265" i="6"/>
  <c r="J261" i="6"/>
  <c r="J160" i="6"/>
  <c r="J259" i="6"/>
  <c r="J263" i="6"/>
  <c r="J158" i="6"/>
  <c r="J142" i="6"/>
  <c r="J243" i="6"/>
  <c r="J126" i="6"/>
  <c r="J227" i="6"/>
  <c r="J223" i="6"/>
  <c r="J122" i="6"/>
  <c r="J211" i="6"/>
  <c r="J288" i="8"/>
  <c r="J187" i="8"/>
  <c r="J291" i="8"/>
  <c r="J85" i="7"/>
  <c r="J287" i="8"/>
  <c r="J186" i="8"/>
  <c r="J185" i="5"/>
  <c r="J286" i="5"/>
  <c r="J280" i="5"/>
  <c r="J78" i="7"/>
  <c r="J180" i="5"/>
  <c r="J179" i="5"/>
  <c r="J177" i="5"/>
  <c r="J278" i="5"/>
  <c r="J76" i="7"/>
  <c r="J176" i="5"/>
  <c r="J74" i="7"/>
  <c r="J175" i="5"/>
  <c r="J276" i="5"/>
  <c r="J274" i="5"/>
  <c r="J173" i="5"/>
  <c r="J72" i="7"/>
  <c r="J70" i="7"/>
  <c r="J171" i="5"/>
  <c r="J270" i="5"/>
  <c r="J68" i="7"/>
  <c r="J169" i="5"/>
  <c r="J66" i="7"/>
  <c r="J167" i="5"/>
  <c r="J268" i="5"/>
  <c r="J266" i="5"/>
  <c r="J165" i="5"/>
  <c r="J64" i="7"/>
  <c r="J163" i="5"/>
  <c r="J62" i="7"/>
  <c r="J264" i="5"/>
  <c r="J262" i="5"/>
  <c r="J161" i="5"/>
  <c r="J60" i="7"/>
  <c r="J159" i="5"/>
  <c r="J260" i="5"/>
  <c r="J58" i="7"/>
  <c r="J157" i="5"/>
  <c r="J56" i="7"/>
  <c r="J258" i="5"/>
  <c r="J256" i="5"/>
  <c r="J54" i="7"/>
  <c r="J155" i="5"/>
  <c r="J254" i="5"/>
  <c r="J153" i="5"/>
  <c r="J52" i="7"/>
  <c r="J50" i="7"/>
  <c r="J151" i="5"/>
  <c r="J252" i="5"/>
  <c r="J48" i="7"/>
  <c r="J250" i="5"/>
  <c r="J149" i="5"/>
  <c r="J147" i="5"/>
  <c r="J46" i="7"/>
  <c r="J248" i="5"/>
  <c r="J246" i="5"/>
  <c r="J44" i="7"/>
  <c r="J145" i="5"/>
  <c r="J244" i="5"/>
  <c r="J143" i="5"/>
  <c r="J42" i="7"/>
  <c r="J141" i="5"/>
  <c r="J40" i="7"/>
  <c r="J242" i="5"/>
  <c r="J139" i="5"/>
  <c r="J240" i="5"/>
  <c r="J137" i="5"/>
  <c r="J238" i="5"/>
  <c r="J36" i="7"/>
  <c r="J236" i="5"/>
  <c r="J135" i="5"/>
  <c r="J34" i="7"/>
  <c r="J32" i="7"/>
  <c r="J133" i="5"/>
  <c r="J234" i="5"/>
  <c r="J30" i="7"/>
  <c r="J232" i="5"/>
  <c r="J129" i="5"/>
  <c r="J28" i="7"/>
  <c r="J230" i="5"/>
  <c r="J125" i="5"/>
  <c r="J226" i="5"/>
  <c r="J24" i="7"/>
  <c r="J222" i="5"/>
  <c r="J20" i="7"/>
  <c r="J121" i="5"/>
  <c r="J119" i="5"/>
  <c r="J224" i="5"/>
  <c r="J18" i="7"/>
  <c r="J220" i="5"/>
  <c r="J117" i="5"/>
  <c r="J218" i="5"/>
  <c r="J16" i="7"/>
  <c r="J115" i="5"/>
  <c r="J14" i="7"/>
  <c r="J216" i="5"/>
  <c r="J109" i="5"/>
  <c r="J210" i="5"/>
  <c r="J8" i="7"/>
  <c r="J214" i="5"/>
  <c r="J6" i="7"/>
  <c r="J212" i="5"/>
  <c r="J107" i="5"/>
  <c r="J105" i="5"/>
  <c r="J178" i="2"/>
  <c r="J279" i="2"/>
  <c r="I60" i="12"/>
  <c r="BC10" i="12" s="1"/>
  <c r="J54" i="12"/>
  <c r="J106" i="8"/>
  <c r="L253" i="4"/>
  <c r="D266" i="4"/>
  <c r="AU116" i="4"/>
  <c r="AL255" i="4"/>
  <c r="D161" i="4"/>
  <c r="AF130" i="7"/>
  <c r="AJ283" i="7"/>
  <c r="AE182" i="7"/>
  <c r="AE133" i="4"/>
  <c r="BC290" i="7"/>
  <c r="E10" i="12"/>
  <c r="F75" i="12"/>
  <c r="BR5" i="12" s="1"/>
  <c r="E60" i="12"/>
  <c r="BC6" i="12" s="1"/>
  <c r="E11" i="12"/>
  <c r="L291" i="7"/>
  <c r="L187" i="7"/>
  <c r="E8" i="12"/>
  <c r="E18" i="12"/>
  <c r="E35" i="12"/>
  <c r="AD6" i="12" s="1"/>
  <c r="D289" i="7"/>
  <c r="D285" i="7"/>
  <c r="F51" i="12"/>
  <c r="AT5" i="12" s="1"/>
  <c r="BH235" i="7"/>
  <c r="J31" i="12"/>
  <c r="BH164" i="7"/>
  <c r="J80" i="12"/>
  <c r="J51" i="12"/>
  <c r="J19" i="12"/>
  <c r="J49" i="12"/>
  <c r="J15" i="12"/>
  <c r="D223" i="4"/>
  <c r="AZ291" i="7"/>
  <c r="AZ287" i="7"/>
  <c r="AR291" i="7"/>
  <c r="AR287" i="7"/>
  <c r="AR186" i="7"/>
  <c r="AV283" i="7"/>
  <c r="AV287" i="7"/>
  <c r="AN182" i="7"/>
  <c r="AN287" i="7"/>
  <c r="AN283" i="7"/>
  <c r="T283" i="7"/>
  <c r="T287" i="7"/>
  <c r="L287" i="7"/>
  <c r="L283" i="7"/>
  <c r="C176" i="7"/>
  <c r="BH267" i="7"/>
  <c r="AM291" i="7"/>
  <c r="AM287" i="7"/>
  <c r="W289" i="7"/>
  <c r="W185" i="7"/>
  <c r="W285" i="7"/>
  <c r="BC288" i="7"/>
  <c r="BC187" i="7"/>
  <c r="BD291" i="7"/>
  <c r="BD287" i="7"/>
  <c r="BA183" i="7"/>
  <c r="BA284" i="7"/>
  <c r="BA288" i="7"/>
  <c r="R143" i="4"/>
  <c r="N183" i="7"/>
  <c r="X172" i="7"/>
  <c r="P131" i="4"/>
  <c r="BA222" i="4"/>
  <c r="AF259" i="4"/>
  <c r="BB144" i="4"/>
  <c r="AQ149" i="4"/>
  <c r="X147" i="4"/>
  <c r="AR158" i="4"/>
  <c r="E161" i="4"/>
  <c r="AO235" i="4"/>
  <c r="H116" i="4"/>
  <c r="AI148" i="4"/>
  <c r="AP110" i="4"/>
  <c r="O224" i="4"/>
  <c r="BC160" i="4"/>
  <c r="BC159" i="4"/>
  <c r="AW230" i="4"/>
  <c r="Y154" i="4"/>
  <c r="AB128" i="4"/>
  <c r="Q255" i="4"/>
  <c r="Y258" i="4"/>
  <c r="W116" i="4"/>
  <c r="AG222" i="4"/>
  <c r="AZ219" i="4"/>
  <c r="E239" i="4"/>
  <c r="AR132" i="4"/>
  <c r="AK124" i="7"/>
  <c r="L168" i="7"/>
  <c r="AA169" i="4"/>
  <c r="AH131" i="7"/>
  <c r="BF210" i="4"/>
  <c r="AC261" i="4"/>
  <c r="BB219" i="7"/>
  <c r="BB114" i="7"/>
  <c r="AG188" i="7"/>
  <c r="M292" i="7"/>
  <c r="M187" i="7"/>
  <c r="AN271" i="4"/>
  <c r="AK264" i="4"/>
  <c r="AR246" i="4"/>
  <c r="AP275" i="4"/>
  <c r="AH138" i="4"/>
  <c r="AS111" i="4"/>
  <c r="BD260" i="4"/>
  <c r="O167" i="4"/>
  <c r="AR233" i="4"/>
  <c r="H123" i="7"/>
  <c r="N284" i="7"/>
  <c r="AS289" i="7"/>
  <c r="AS184" i="7"/>
  <c r="AL184" i="7"/>
  <c r="AL284" i="7"/>
  <c r="AL183" i="7"/>
  <c r="AF286" i="7"/>
  <c r="AF182" i="7"/>
  <c r="AY290" i="7"/>
  <c r="AY286" i="7"/>
  <c r="AY186" i="7"/>
  <c r="AL227" i="4"/>
  <c r="L272" i="4"/>
  <c r="AX262" i="4"/>
  <c r="M170" i="4"/>
  <c r="AX266" i="4"/>
  <c r="AV151" i="4"/>
  <c r="P165" i="4"/>
  <c r="AS210" i="7"/>
  <c r="AS106" i="7"/>
  <c r="AZ247" i="7"/>
  <c r="AS188" i="4"/>
  <c r="AS292" i="7"/>
  <c r="Q292" i="7"/>
  <c r="AQ177" i="7"/>
  <c r="I282" i="7"/>
  <c r="AY266" i="7"/>
  <c r="AP171" i="4"/>
  <c r="AS176" i="7"/>
  <c r="Y132" i="4"/>
  <c r="BG233" i="4"/>
  <c r="AT219" i="4"/>
  <c r="BG229" i="4"/>
  <c r="AH107" i="4"/>
  <c r="B112" i="4"/>
  <c r="P238" i="4"/>
  <c r="AT183" i="7"/>
  <c r="AL179" i="7"/>
  <c r="AF282" i="7"/>
  <c r="AV181" i="7"/>
  <c r="O283" i="7"/>
  <c r="X181" i="7"/>
  <c r="N292" i="7"/>
  <c r="N288" i="7"/>
  <c r="AM290" i="7"/>
  <c r="AM185" i="7"/>
  <c r="AM186" i="7"/>
  <c r="AI181" i="7"/>
  <c r="AI282" i="7"/>
  <c r="L274" i="7"/>
  <c r="X282" i="7"/>
  <c r="AL276" i="4"/>
  <c r="AL176" i="4"/>
  <c r="I171" i="4"/>
  <c r="I275" i="4"/>
  <c r="AM163" i="4"/>
  <c r="AM162" i="4"/>
  <c r="AC268" i="4"/>
  <c r="AC264" i="4"/>
  <c r="Q267" i="4"/>
  <c r="Q163" i="4"/>
  <c r="AD163" i="4"/>
  <c r="AD267" i="4"/>
  <c r="N156" i="4"/>
  <c r="N256" i="4"/>
  <c r="AR250" i="4"/>
  <c r="AR150" i="4"/>
  <c r="R244" i="4"/>
  <c r="R248" i="4"/>
  <c r="H248" i="4"/>
  <c r="H244" i="4"/>
  <c r="H143" i="4"/>
  <c r="B135" i="4"/>
  <c r="B136" i="4"/>
  <c r="BC129" i="4"/>
  <c r="BC233" i="4"/>
  <c r="BC229" i="4"/>
  <c r="AJ123" i="4"/>
  <c r="AJ124" i="4"/>
  <c r="O121" i="4"/>
  <c r="O226" i="4"/>
  <c r="O222" i="4"/>
  <c r="AL119" i="4"/>
  <c r="AL224" i="4"/>
  <c r="AL120" i="4"/>
  <c r="D219" i="4"/>
  <c r="D119" i="4"/>
  <c r="AN217" i="4"/>
  <c r="AN116" i="4"/>
  <c r="D215" i="4"/>
  <c r="D115" i="4"/>
  <c r="AV230" i="4"/>
  <c r="P242" i="4"/>
  <c r="AC163" i="4"/>
  <c r="P137" i="4"/>
  <c r="I170" i="4"/>
  <c r="AF265" i="4"/>
  <c r="L158" i="4"/>
  <c r="L159" i="4"/>
  <c r="R235" i="4"/>
  <c r="AD272" i="4"/>
  <c r="AR146" i="4"/>
  <c r="AY221" i="4"/>
  <c r="P234" i="4"/>
  <c r="BF279" i="4"/>
  <c r="AJ273" i="4"/>
  <c r="N114" i="4"/>
  <c r="D136" i="4"/>
  <c r="AN246" i="4"/>
  <c r="Y268" i="4"/>
  <c r="T160" i="4"/>
  <c r="Y228" i="4"/>
  <c r="BD264" i="4"/>
  <c r="P138" i="4"/>
  <c r="AZ163" i="4"/>
  <c r="AZ164" i="4"/>
  <c r="AO164" i="4"/>
  <c r="AO264" i="4"/>
  <c r="AR262" i="4"/>
  <c r="AR266" i="4"/>
  <c r="AX244" i="4"/>
  <c r="AX144" i="4"/>
  <c r="AX240" i="4"/>
  <c r="AX139" i="4"/>
  <c r="AL135" i="4"/>
  <c r="AL136" i="4"/>
  <c r="AL236" i="4"/>
  <c r="R240" i="4"/>
  <c r="R236" i="4"/>
  <c r="AZ240" i="4"/>
  <c r="AZ136" i="4"/>
  <c r="BE124" i="4"/>
  <c r="BE224" i="4"/>
  <c r="BE123" i="4"/>
  <c r="D123" i="4"/>
  <c r="D122" i="4"/>
  <c r="AL223" i="4"/>
  <c r="AL219" i="4"/>
  <c r="AD114" i="4"/>
  <c r="AD219" i="4"/>
  <c r="G10" i="13"/>
  <c r="U147" i="4"/>
  <c r="AW216" i="4"/>
  <c r="BC142" i="4"/>
  <c r="W246" i="4"/>
  <c r="AL118" i="4"/>
  <c r="R258" i="4"/>
  <c r="O122" i="4"/>
  <c r="AX120" i="4"/>
  <c r="AV226" i="4"/>
  <c r="AL240" i="4"/>
  <c r="AJ170" i="4"/>
  <c r="F253" i="4"/>
  <c r="G135" i="4"/>
  <c r="AW131" i="4"/>
  <c r="BC128" i="4"/>
  <c r="AR119" i="4"/>
  <c r="I82" i="12"/>
  <c r="BY10" i="12" s="1"/>
  <c r="F49" i="12"/>
  <c r="AR5" i="12" s="1"/>
  <c r="E79" i="12"/>
  <c r="BV6" i="12" s="1"/>
  <c r="E68" i="12"/>
  <c r="BK6" i="12" s="1"/>
  <c r="F43" i="12"/>
  <c r="AL5" i="12" s="1"/>
  <c r="E39" i="12"/>
  <c r="AH6" i="12" s="1"/>
  <c r="AJ258" i="7"/>
  <c r="AJ157" i="7"/>
  <c r="AG125" i="7"/>
  <c r="AG124" i="7"/>
  <c r="G157" i="4"/>
  <c r="G156" i="4"/>
  <c r="G257" i="4"/>
  <c r="AW137" i="4"/>
  <c r="AW237" i="4"/>
  <c r="AP262" i="4"/>
  <c r="H89" i="12"/>
  <c r="CF11" i="12" s="1"/>
  <c r="BH281" i="7"/>
  <c r="AU146" i="4"/>
  <c r="E43" i="12"/>
  <c r="AL6" i="12" s="1"/>
  <c r="S170" i="4"/>
  <c r="AT167" i="7"/>
  <c r="BG214" i="7"/>
  <c r="AA131" i="4"/>
  <c r="AZ117" i="7"/>
  <c r="BF227" i="7"/>
  <c r="AM250" i="4"/>
  <c r="BC258" i="7"/>
  <c r="T168" i="7"/>
  <c r="AB272" i="4"/>
  <c r="P265" i="7"/>
  <c r="AZ161" i="7"/>
  <c r="E51" i="12"/>
  <c r="AT6" i="12" s="1"/>
  <c r="G220" i="7"/>
  <c r="H255" i="7"/>
  <c r="BH181" i="7"/>
  <c r="AF165" i="7"/>
  <c r="R163" i="7"/>
  <c r="U225" i="7"/>
  <c r="I66" i="12"/>
  <c r="BI10" i="12" s="1"/>
  <c r="AF230" i="7"/>
  <c r="AC249" i="7"/>
  <c r="AA255" i="7"/>
  <c r="AF234" i="7"/>
  <c r="AO233" i="4"/>
  <c r="AL220" i="7"/>
  <c r="AJ250" i="7"/>
  <c r="AS140" i="7"/>
  <c r="AY259" i="7"/>
  <c r="H46" i="12"/>
  <c r="AO11" i="12" s="1"/>
  <c r="I10" i="12"/>
  <c r="D167" i="7"/>
  <c r="J67" i="12"/>
  <c r="F67" i="12"/>
  <c r="BJ5" i="12" s="1"/>
  <c r="E63" i="12"/>
  <c r="BF6" i="12" s="1"/>
  <c r="E27" i="12"/>
  <c r="V6" i="12" s="1"/>
  <c r="X234" i="7"/>
  <c r="X130" i="7"/>
  <c r="U124" i="7"/>
  <c r="U229" i="7"/>
  <c r="J52" i="12"/>
  <c r="D151" i="7"/>
  <c r="E164" i="4"/>
  <c r="E163" i="4"/>
  <c r="BF144" i="4"/>
  <c r="BB248" i="4"/>
  <c r="BF245" i="4"/>
  <c r="AM158" i="4"/>
  <c r="AW260" i="7"/>
  <c r="AO264" i="7"/>
  <c r="AS159" i="7"/>
  <c r="BC254" i="7"/>
  <c r="AO276" i="4"/>
  <c r="AY222" i="7"/>
  <c r="AT267" i="7"/>
  <c r="BB157" i="4"/>
  <c r="AZ261" i="7"/>
  <c r="W177" i="4"/>
  <c r="H154" i="7"/>
  <c r="AG112" i="4"/>
  <c r="D135" i="7"/>
  <c r="D252" i="7"/>
  <c r="AJ145" i="7"/>
  <c r="U132" i="7"/>
  <c r="R236" i="7"/>
  <c r="D256" i="7"/>
  <c r="AA111" i="7"/>
  <c r="H54" i="12"/>
  <c r="AW11" i="12" s="1"/>
  <c r="AJ262" i="7"/>
  <c r="AJ246" i="7"/>
  <c r="V120" i="7"/>
  <c r="U237" i="7"/>
  <c r="V224" i="7"/>
  <c r="AI147" i="7"/>
  <c r="AI247" i="7"/>
  <c r="AN250" i="7"/>
  <c r="P178" i="4"/>
  <c r="P179" i="4"/>
  <c r="AN234" i="4"/>
  <c r="AN238" i="4"/>
  <c r="AW288" i="7"/>
  <c r="AW188" i="7"/>
  <c r="AW292" i="7"/>
  <c r="AM275" i="4"/>
  <c r="AM175" i="4"/>
  <c r="AM174" i="4"/>
  <c r="AZ268" i="4"/>
  <c r="AZ272" i="4"/>
  <c r="AW256" i="4"/>
  <c r="AW260" i="4"/>
  <c r="U135" i="4"/>
  <c r="U236" i="4"/>
  <c r="U240" i="4"/>
  <c r="AZ232" i="4"/>
  <c r="AZ132" i="4"/>
  <c r="AZ236" i="4"/>
  <c r="AZ131" i="4"/>
  <c r="AY229" i="4"/>
  <c r="AY225" i="4"/>
  <c r="AP171" i="7"/>
  <c r="AP170" i="7"/>
  <c r="AP271" i="7"/>
  <c r="U268" i="7"/>
  <c r="U168" i="7"/>
  <c r="V162" i="7"/>
  <c r="V263" i="7"/>
  <c r="V163" i="7"/>
  <c r="BG266" i="7"/>
  <c r="BG161" i="7"/>
  <c r="BG262" i="7"/>
  <c r="S161" i="7"/>
  <c r="S262" i="7"/>
  <c r="E158" i="7"/>
  <c r="E157" i="7"/>
  <c r="E57" i="12"/>
  <c r="AZ6" i="12" s="1"/>
  <c r="AJ148" i="7"/>
  <c r="AJ249" i="7"/>
  <c r="AJ253" i="7"/>
  <c r="AT142" i="7"/>
  <c r="AT243" i="7"/>
  <c r="S246" i="7"/>
  <c r="S141" i="7"/>
  <c r="AW140" i="7"/>
  <c r="AW244" i="7"/>
  <c r="BA236" i="7"/>
  <c r="BA135" i="7"/>
  <c r="AQ134" i="7"/>
  <c r="AQ133" i="7"/>
  <c r="BC222" i="7"/>
  <c r="BC121" i="7"/>
  <c r="AY158" i="4"/>
  <c r="AY258" i="4"/>
  <c r="AY157" i="4"/>
  <c r="AY262" i="4"/>
  <c r="BE174" i="4"/>
  <c r="BE279" i="4"/>
  <c r="BE175" i="4"/>
  <c r="AE266" i="4"/>
  <c r="AE166" i="4"/>
  <c r="O246" i="4"/>
  <c r="O142" i="4"/>
  <c r="O141" i="4"/>
  <c r="AA210" i="4"/>
  <c r="AA109" i="4"/>
  <c r="AA214" i="4"/>
  <c r="AU214" i="7"/>
  <c r="AU113" i="7"/>
  <c r="AU218" i="7"/>
  <c r="AO111" i="7"/>
  <c r="AO212" i="7"/>
  <c r="AH111" i="7"/>
  <c r="AH211" i="7"/>
  <c r="AH110" i="7"/>
  <c r="AW152" i="4"/>
  <c r="AW253" i="4"/>
  <c r="AW153" i="4"/>
  <c r="AG241" i="4"/>
  <c r="AG140" i="4"/>
  <c r="AQ230" i="4"/>
  <c r="AQ130" i="4"/>
  <c r="AI113" i="4"/>
  <c r="AI218" i="4"/>
  <c r="AI114" i="4"/>
  <c r="AE106" i="4"/>
  <c r="AE210" i="4"/>
  <c r="AE105" i="4"/>
  <c r="R179" i="4"/>
  <c r="R178" i="4"/>
  <c r="R279" i="4"/>
  <c r="P177" i="4"/>
  <c r="P277" i="4"/>
  <c r="AL175" i="4"/>
  <c r="AL279" i="4"/>
  <c r="AC272" i="4"/>
  <c r="AC276" i="4"/>
  <c r="AC172" i="4"/>
  <c r="V171" i="4"/>
  <c r="V170" i="4"/>
  <c r="V271" i="4"/>
  <c r="AX142" i="4"/>
  <c r="X276" i="4"/>
  <c r="H146" i="4"/>
  <c r="I109" i="4"/>
  <c r="AI229" i="4"/>
  <c r="AS255" i="4"/>
  <c r="BC115" i="4"/>
  <c r="U142" i="4"/>
  <c r="U235" i="4"/>
  <c r="BD215" i="4"/>
  <c r="T232" i="4"/>
  <c r="BD231" i="4"/>
  <c r="G125" i="4"/>
  <c r="AE116" i="4"/>
  <c r="AY240" i="4"/>
  <c r="G139" i="4"/>
  <c r="AW166" i="4"/>
  <c r="AT247" i="7"/>
  <c r="AW270" i="4"/>
  <c r="BC135" i="4"/>
  <c r="AT164" i="4"/>
  <c r="AY260" i="4"/>
  <c r="AR219" i="4"/>
  <c r="AQ115" i="4"/>
  <c r="D157" i="4"/>
  <c r="AL217" i="4"/>
  <c r="G113" i="4"/>
  <c r="AI129" i="4"/>
  <c r="O256" i="4"/>
  <c r="AG115" i="4"/>
  <c r="BD223" i="4"/>
  <c r="U247" i="4"/>
  <c r="BD130" i="4"/>
  <c r="BA137" i="4"/>
  <c r="AN164" i="4"/>
  <c r="AH165" i="4"/>
  <c r="AD181" i="7"/>
  <c r="E156" i="4"/>
  <c r="AP150" i="4"/>
  <c r="N247" i="4"/>
  <c r="AP180" i="4"/>
  <c r="W217" i="4"/>
  <c r="T215" i="4"/>
  <c r="AI238" i="4"/>
  <c r="G256" i="4"/>
  <c r="G152" i="4"/>
  <c r="G252" i="4"/>
  <c r="AD213" i="4"/>
  <c r="AD112" i="4"/>
  <c r="Q289" i="4"/>
  <c r="E172" i="4"/>
  <c r="AD246" i="4"/>
  <c r="AE265" i="4"/>
  <c r="AD142" i="4"/>
  <c r="AF288" i="7"/>
  <c r="AP249" i="4"/>
  <c r="AY232" i="4"/>
  <c r="AE269" i="4"/>
  <c r="AR223" i="4"/>
  <c r="BH257" i="7"/>
  <c r="G170" i="4"/>
  <c r="AY143" i="4"/>
  <c r="I28" i="12"/>
  <c r="W10" i="12" s="1"/>
  <c r="AU289" i="4"/>
  <c r="AB240" i="4"/>
  <c r="Y170" i="4"/>
  <c r="U167" i="4"/>
  <c r="AJ107" i="4"/>
  <c r="AV139" i="4"/>
  <c r="AP253" i="4"/>
  <c r="AD282" i="7"/>
  <c r="AY128" i="4"/>
  <c r="AD141" i="4"/>
  <c r="AP149" i="4"/>
  <c r="AH180" i="4"/>
  <c r="BA161" i="4"/>
  <c r="T132" i="4"/>
  <c r="BB181" i="4"/>
  <c r="BC119" i="4"/>
  <c r="AT265" i="4"/>
  <c r="H145" i="4"/>
  <c r="AJ152" i="4"/>
  <c r="BC220" i="4"/>
  <c r="BD219" i="4"/>
  <c r="U243" i="4"/>
  <c r="T110" i="4"/>
  <c r="AJ221" i="4"/>
  <c r="L279" i="4"/>
  <c r="AV166" i="4"/>
  <c r="P272" i="4"/>
  <c r="BC164" i="4"/>
  <c r="AK147" i="4"/>
  <c r="AM159" i="4"/>
  <c r="Q119" i="4"/>
  <c r="AA281" i="4"/>
  <c r="BB223" i="4"/>
  <c r="Z132" i="4"/>
  <c r="AN134" i="4"/>
  <c r="E34" i="12"/>
  <c r="AC6" i="12" s="1"/>
  <c r="U216" i="4"/>
  <c r="U220" i="4"/>
  <c r="P290" i="7"/>
  <c r="P286" i="7"/>
  <c r="P186" i="7"/>
  <c r="Y288" i="7"/>
  <c r="Y188" i="7"/>
  <c r="AE279" i="4"/>
  <c r="AE174" i="4"/>
  <c r="AE275" i="4"/>
  <c r="AO244" i="4"/>
  <c r="AO144" i="4"/>
  <c r="AK131" i="4"/>
  <c r="AK232" i="4"/>
  <c r="AT167" i="4"/>
  <c r="AT166" i="4"/>
  <c r="AT271" i="4"/>
  <c r="AL267" i="4"/>
  <c r="AL167" i="4"/>
  <c r="AL166" i="4"/>
  <c r="W164" i="4"/>
  <c r="W165" i="4"/>
  <c r="W269" i="4"/>
  <c r="AS264" i="4"/>
  <c r="AS268" i="4"/>
  <c r="X161" i="4"/>
  <c r="X261" i="4"/>
  <c r="AD259" i="4"/>
  <c r="AD159" i="4"/>
  <c r="AD263" i="4"/>
  <c r="Z259" i="4"/>
  <c r="Z263" i="4"/>
  <c r="O157" i="4"/>
  <c r="O158" i="4"/>
  <c r="D150" i="4"/>
  <c r="D255" i="4"/>
  <c r="D151" i="4"/>
  <c r="AO240" i="4"/>
  <c r="AO139" i="4"/>
  <c r="AX239" i="4"/>
  <c r="AX135" i="4"/>
  <c r="AX235" i="4"/>
  <c r="Q131" i="4"/>
  <c r="Q232" i="4"/>
  <c r="V231" i="4"/>
  <c r="V130" i="4"/>
  <c r="V235" i="4"/>
  <c r="AT222" i="4"/>
  <c r="AT121" i="4"/>
  <c r="AS223" i="4"/>
  <c r="AS118" i="4"/>
  <c r="BG220" i="4"/>
  <c r="BG115" i="4"/>
  <c r="BG116" i="4"/>
  <c r="AT211" i="4"/>
  <c r="AT215" i="4"/>
  <c r="AT111" i="4"/>
  <c r="AP111" i="4"/>
  <c r="AP215" i="4"/>
  <c r="BD107" i="4"/>
  <c r="BD212" i="4"/>
  <c r="BG182" i="7"/>
  <c r="U239" i="4"/>
  <c r="V292" i="7"/>
  <c r="V288" i="7"/>
  <c r="U289" i="7"/>
  <c r="U184" i="7"/>
  <c r="U285" i="7"/>
  <c r="AI290" i="7"/>
  <c r="AI286" i="7"/>
  <c r="AO288" i="7"/>
  <c r="AO284" i="7"/>
  <c r="AM282" i="7"/>
  <c r="AM182" i="7"/>
  <c r="AM286" i="7"/>
  <c r="E274" i="7"/>
  <c r="E270" i="7"/>
  <c r="AG168" i="7"/>
  <c r="AG167" i="7"/>
  <c r="AG268" i="7"/>
  <c r="C168" i="7"/>
  <c r="AV152" i="7"/>
  <c r="AV257" i="7"/>
  <c r="AL146" i="7"/>
  <c r="AL247" i="7"/>
  <c r="R146" i="7"/>
  <c r="R251" i="7"/>
  <c r="Q240" i="7"/>
  <c r="Q136" i="7"/>
  <c r="Q236" i="7"/>
  <c r="E37" i="12"/>
  <c r="AF6" i="12" s="1"/>
  <c r="AL223" i="7"/>
  <c r="AL227" i="7"/>
  <c r="N271" i="4"/>
  <c r="N170" i="4"/>
  <c r="N171" i="4"/>
  <c r="C233" i="4"/>
  <c r="C229" i="4"/>
  <c r="C128" i="4"/>
  <c r="AU270" i="4"/>
  <c r="AU170" i="4"/>
  <c r="AE262" i="4"/>
  <c r="AE162" i="4"/>
  <c r="AE161" i="4"/>
  <c r="S142" i="4"/>
  <c r="S141" i="4"/>
  <c r="BA120" i="7"/>
  <c r="BA119" i="7"/>
  <c r="P116" i="7"/>
  <c r="P217" i="7"/>
  <c r="M115" i="7"/>
  <c r="M220" i="7"/>
  <c r="M216" i="7"/>
  <c r="AI218" i="7"/>
  <c r="AI214" i="7"/>
  <c r="AI114" i="7"/>
  <c r="BD209" i="7"/>
  <c r="BD108" i="7"/>
  <c r="AY178" i="4"/>
  <c r="AY278" i="4"/>
  <c r="AE178" i="4"/>
  <c r="AE278" i="4"/>
  <c r="AU158" i="4"/>
  <c r="AU157" i="4"/>
  <c r="AU262" i="4"/>
  <c r="AI254" i="4"/>
  <c r="AI150" i="4"/>
  <c r="AE250" i="4"/>
  <c r="AE246" i="4"/>
  <c r="AQ246" i="4"/>
  <c r="AQ242" i="4"/>
  <c r="AQ141" i="4"/>
  <c r="AQ142" i="4"/>
  <c r="AC245" i="4"/>
  <c r="AC140" i="4"/>
  <c r="AM122" i="4"/>
  <c r="AM226" i="4"/>
  <c r="BB214" i="4"/>
  <c r="BB210" i="4"/>
  <c r="Q215" i="4"/>
  <c r="O210" i="4"/>
  <c r="F10" i="12"/>
  <c r="Q258" i="4"/>
  <c r="Q153" i="4"/>
  <c r="AE291" i="7"/>
  <c r="AE287" i="7"/>
  <c r="AE186" i="7"/>
  <c r="AK289" i="7"/>
  <c r="AK285" i="7"/>
  <c r="AK184" i="7"/>
  <c r="E89" i="12"/>
  <c r="CF6" i="12" s="1"/>
  <c r="AK288" i="7"/>
  <c r="AK284" i="7"/>
  <c r="BF287" i="7"/>
  <c r="BF182" i="7"/>
  <c r="BF283" i="7"/>
  <c r="BG181" i="7"/>
  <c r="BG286" i="7"/>
  <c r="BC181" i="7"/>
  <c r="BC286" i="7"/>
  <c r="AJ173" i="7"/>
  <c r="AJ273" i="7"/>
  <c r="AP271" i="4"/>
  <c r="AP267" i="4"/>
  <c r="AP167" i="4"/>
  <c r="AR163" i="4"/>
  <c r="AR268" i="4"/>
  <c r="BE262" i="4"/>
  <c r="BE162" i="4"/>
  <c r="AV261" i="4"/>
  <c r="AV265" i="4"/>
  <c r="AT155" i="4"/>
  <c r="AT255" i="4"/>
  <c r="T152" i="4"/>
  <c r="T253" i="4"/>
  <c r="AC151" i="4"/>
  <c r="AC252" i="4"/>
  <c r="AL251" i="4"/>
  <c r="AL150" i="4"/>
  <c r="BC143" i="4"/>
  <c r="BC244" i="4"/>
  <c r="AH243" i="4"/>
  <c r="AH142" i="4"/>
  <c r="AH247" i="4"/>
  <c r="AJ141" i="4"/>
  <c r="AJ241" i="4"/>
  <c r="AJ140" i="4"/>
  <c r="F241" i="4"/>
  <c r="F245" i="4"/>
  <c r="BD240" i="4"/>
  <c r="BD244" i="4"/>
  <c r="F236" i="4"/>
  <c r="F136" i="4"/>
  <c r="F132" i="4"/>
  <c r="F232" i="4"/>
  <c r="F131" i="4"/>
  <c r="AO128" i="4"/>
  <c r="AO228" i="4"/>
  <c r="AT126" i="4"/>
  <c r="AT227" i="4"/>
  <c r="H223" i="4"/>
  <c r="H123" i="4"/>
  <c r="H122" i="4"/>
  <c r="M116" i="7"/>
  <c r="AL251" i="7"/>
  <c r="E170" i="7"/>
  <c r="AK185" i="7"/>
  <c r="Z158" i="4"/>
  <c r="BA211" i="4"/>
  <c r="BA215" i="4"/>
  <c r="AL292" i="7"/>
  <c r="AL288" i="7"/>
  <c r="AL187" i="7"/>
  <c r="M289" i="7"/>
  <c r="M184" i="7"/>
  <c r="M285" i="7"/>
  <c r="AU290" i="7"/>
  <c r="AU286" i="7"/>
  <c r="AU185" i="7"/>
  <c r="AQ290" i="7"/>
  <c r="AQ286" i="7"/>
  <c r="AE290" i="7"/>
  <c r="AE185" i="7"/>
  <c r="AE286" i="7"/>
  <c r="S290" i="7"/>
  <c r="S186" i="7"/>
  <c r="S286" i="7"/>
  <c r="BD289" i="7"/>
  <c r="BD184" i="7"/>
  <c r="BE288" i="7"/>
  <c r="BE183" i="7"/>
  <c r="BE184" i="7"/>
  <c r="U284" i="7"/>
  <c r="U288" i="7"/>
  <c r="AU181" i="7"/>
  <c r="AU182" i="7"/>
  <c r="Y236" i="4"/>
  <c r="Y135" i="4"/>
  <c r="Y136" i="4"/>
  <c r="Y220" i="4"/>
  <c r="Y224" i="4"/>
  <c r="AQ113" i="4"/>
  <c r="AQ112" i="4"/>
  <c r="F153" i="4"/>
  <c r="F258" i="4"/>
  <c r="E73" i="12"/>
  <c r="BP6" i="12" s="1"/>
  <c r="V170" i="7"/>
  <c r="V171" i="7"/>
  <c r="AZ165" i="7"/>
  <c r="AZ265" i="7"/>
  <c r="E64" i="12"/>
  <c r="BG6" i="12" s="1"/>
  <c r="L161" i="7"/>
  <c r="L265" i="7"/>
  <c r="M240" i="7"/>
  <c r="M135" i="7"/>
  <c r="AU109" i="4"/>
  <c r="AU210" i="4"/>
  <c r="S105" i="4"/>
  <c r="S106" i="4"/>
  <c r="U281" i="4"/>
  <c r="U180" i="4"/>
  <c r="O166" i="4"/>
  <c r="O266" i="4"/>
  <c r="O165" i="4"/>
  <c r="AA262" i="4"/>
  <c r="AA162" i="4"/>
  <c r="AE254" i="4"/>
  <c r="AE154" i="4"/>
  <c r="AA145" i="4"/>
  <c r="AA250" i="4"/>
  <c r="BF234" i="4"/>
  <c r="BF133" i="4"/>
  <c r="Q125" i="4"/>
  <c r="Q124" i="4"/>
  <c r="O214" i="4"/>
  <c r="O114" i="4"/>
  <c r="O218" i="4"/>
  <c r="AF176" i="4"/>
  <c r="AF281" i="4"/>
  <c r="AS276" i="4"/>
  <c r="AS280" i="4"/>
  <c r="AS175" i="4"/>
  <c r="Q171" i="4"/>
  <c r="Q272" i="4"/>
  <c r="Q172" i="4"/>
  <c r="R171" i="4"/>
  <c r="R271" i="4"/>
  <c r="AI226" i="4"/>
  <c r="AI122" i="4"/>
  <c r="M264" i="4"/>
  <c r="M164" i="4"/>
  <c r="F161" i="4"/>
  <c r="F261" i="4"/>
  <c r="AX159" i="4"/>
  <c r="AX259" i="4"/>
  <c r="AF257" i="4"/>
  <c r="AF156" i="4"/>
  <c r="AN148" i="4"/>
  <c r="AN149" i="4"/>
  <c r="Z247" i="4"/>
  <c r="Z243" i="4"/>
  <c r="AS239" i="4"/>
  <c r="AS235" i="4"/>
  <c r="P132" i="4"/>
  <c r="P232" i="4"/>
  <c r="AO236" i="4"/>
  <c r="AO232" i="4"/>
  <c r="M232" i="4"/>
  <c r="M132" i="4"/>
  <c r="AJ229" i="4"/>
  <c r="AJ129" i="4"/>
  <c r="AJ233" i="4"/>
  <c r="T229" i="4"/>
  <c r="T128" i="4"/>
  <c r="T129" i="4"/>
  <c r="D227" i="4"/>
  <c r="D127" i="4"/>
  <c r="AT122" i="4"/>
  <c r="AT223" i="4"/>
  <c r="AF220" i="4"/>
  <c r="AF119" i="4"/>
  <c r="AG220" i="4"/>
  <c r="AG224" i="4"/>
  <c r="AO180" i="4"/>
  <c r="I278" i="4"/>
  <c r="O262" i="4"/>
  <c r="T281" i="4"/>
  <c r="AH170" i="4"/>
  <c r="O134" i="4"/>
  <c r="AF269" i="7"/>
  <c r="AC148" i="4"/>
  <c r="AZ140" i="4"/>
  <c r="M236" i="7"/>
  <c r="AD111" i="7"/>
  <c r="AD239" i="7"/>
  <c r="BC169" i="4"/>
  <c r="AK164" i="4"/>
  <c r="AM157" i="4"/>
  <c r="AZ269" i="7"/>
  <c r="BF231" i="7"/>
  <c r="AW119" i="7"/>
  <c r="W230" i="7"/>
  <c r="AP234" i="4"/>
  <c r="AE258" i="4"/>
  <c r="G248" i="4"/>
  <c r="Q106" i="7"/>
  <c r="Q105" i="7"/>
  <c r="F11" i="12"/>
  <c r="BA106" i="7"/>
  <c r="BA105" i="7"/>
  <c r="BA210" i="7"/>
  <c r="Z292" i="7"/>
  <c r="Z188" i="7"/>
  <c r="AA291" i="7"/>
  <c r="AA186" i="7"/>
  <c r="X290" i="7"/>
  <c r="X286" i="7"/>
  <c r="X186" i="7"/>
  <c r="AC289" i="7"/>
  <c r="AC184" i="7"/>
  <c r="AC285" i="7"/>
  <c r="BB291" i="7"/>
  <c r="BB287" i="7"/>
  <c r="O290" i="7"/>
  <c r="O185" i="7"/>
  <c r="O286" i="7"/>
  <c r="W181" i="7"/>
  <c r="W286" i="7"/>
  <c r="W182" i="7"/>
  <c r="AM177" i="7"/>
  <c r="AM278" i="7"/>
  <c r="BH277" i="7"/>
  <c r="BH176" i="7"/>
  <c r="BH177" i="7"/>
  <c r="E77" i="12"/>
  <c r="BT6" i="12" s="1"/>
  <c r="AB143" i="4"/>
  <c r="AB142" i="4"/>
  <c r="BB259" i="4"/>
  <c r="BB154" i="4"/>
  <c r="AS252" i="4"/>
  <c r="AS248" i="4"/>
  <c r="AS147" i="4"/>
  <c r="G228" i="4"/>
  <c r="G232" i="4"/>
  <c r="U212" i="4"/>
  <c r="U112" i="4"/>
  <c r="AM106" i="4"/>
  <c r="AM211" i="4"/>
  <c r="T153" i="4"/>
  <c r="T258" i="4"/>
  <c r="F68" i="12"/>
  <c r="BK5" i="12" s="1"/>
  <c r="AU149" i="7"/>
  <c r="AU254" i="7"/>
  <c r="AH147" i="7"/>
  <c r="AH146" i="7"/>
  <c r="AY134" i="7"/>
  <c r="AY133" i="7"/>
  <c r="F32" i="12"/>
  <c r="AA5" i="12" s="1"/>
  <c r="BF162" i="4"/>
  <c r="BF266" i="4"/>
  <c r="AK251" i="4"/>
  <c r="AK146" i="4"/>
  <c r="AK247" i="4"/>
  <c r="BF142" i="4"/>
  <c r="BF246" i="4"/>
  <c r="AI230" i="4"/>
  <c r="AI130" i="4"/>
  <c r="AO122" i="4"/>
  <c r="AO123" i="4"/>
  <c r="AO227" i="4"/>
  <c r="BD165" i="4"/>
  <c r="BD164" i="4"/>
  <c r="AQ250" i="4"/>
  <c r="AQ150" i="4"/>
  <c r="E149" i="4"/>
  <c r="E250" i="4"/>
  <c r="W135" i="4"/>
  <c r="W240" i="4"/>
  <c r="E226" i="4"/>
  <c r="E126" i="4"/>
  <c r="AU214" i="4"/>
  <c r="AU218" i="4"/>
  <c r="H279" i="4"/>
  <c r="H178" i="4"/>
  <c r="H179" i="4"/>
  <c r="AB177" i="4"/>
  <c r="AB277" i="4"/>
  <c r="N175" i="4"/>
  <c r="N279" i="4"/>
  <c r="N275" i="4"/>
  <c r="BE169" i="4"/>
  <c r="BE274" i="4"/>
  <c r="AL170" i="4"/>
  <c r="AL171" i="4"/>
  <c r="N274" i="4"/>
  <c r="N270" i="4"/>
  <c r="Z166" i="4"/>
  <c r="Z271" i="4"/>
  <c r="AP263" i="4"/>
  <c r="AP163" i="4"/>
  <c r="N162" i="4"/>
  <c r="N163" i="4"/>
  <c r="N267" i="4"/>
  <c r="L261" i="4"/>
  <c r="L257" i="4"/>
  <c r="AD155" i="4"/>
  <c r="AD255" i="4"/>
  <c r="AB149" i="4"/>
  <c r="AB249" i="4"/>
  <c r="V251" i="4"/>
  <c r="V146" i="4"/>
  <c r="R142" i="4"/>
  <c r="R243" i="4"/>
  <c r="L141" i="4"/>
  <c r="L245" i="4"/>
  <c r="AL133" i="4"/>
  <c r="AL134" i="4"/>
  <c r="AB133" i="4"/>
  <c r="AB132" i="4"/>
  <c r="AF229" i="4"/>
  <c r="AF129" i="4"/>
  <c r="V127" i="4"/>
  <c r="V227" i="4"/>
  <c r="B121" i="4"/>
  <c r="B120" i="4"/>
  <c r="AS220" i="4"/>
  <c r="AS120" i="4"/>
  <c r="AS119" i="4"/>
  <c r="AS224" i="4"/>
  <c r="G224" i="4"/>
  <c r="G119" i="4"/>
  <c r="H211" i="4"/>
  <c r="H110" i="4"/>
  <c r="AT278" i="4"/>
  <c r="AQ282" i="7"/>
  <c r="W178" i="4"/>
  <c r="AU129" i="7"/>
  <c r="AU282" i="7"/>
  <c r="BB262" i="4"/>
  <c r="AA146" i="4"/>
  <c r="AN161" i="7"/>
  <c r="L160" i="7"/>
  <c r="AU130" i="7"/>
  <c r="AZ217" i="7"/>
  <c r="D271" i="7"/>
  <c r="BF168" i="4"/>
  <c r="N211" i="7"/>
  <c r="AZ241" i="4"/>
  <c r="BF134" i="4"/>
  <c r="AQ178" i="7"/>
  <c r="G177" i="4"/>
  <c r="AM165" i="4"/>
  <c r="BC168" i="4"/>
  <c r="AN265" i="7"/>
  <c r="AP134" i="4"/>
  <c r="Q115" i="4"/>
  <c r="AS257" i="4"/>
  <c r="BG292" i="4"/>
  <c r="BG188" i="4"/>
  <c r="AJ292" i="4"/>
  <c r="AJ188" i="4"/>
  <c r="AH292" i="4"/>
  <c r="AH188" i="4"/>
  <c r="AB292" i="4"/>
  <c r="AB188" i="4"/>
  <c r="Z292" i="4"/>
  <c r="Z188" i="4"/>
  <c r="T292" i="4"/>
  <c r="T188" i="4"/>
  <c r="R292" i="4"/>
  <c r="R188" i="4"/>
  <c r="L292" i="4"/>
  <c r="L188" i="4"/>
  <c r="BF188" i="4"/>
  <c r="BF292" i="4"/>
  <c r="BB188" i="4"/>
  <c r="BB292" i="4"/>
  <c r="AY292" i="4"/>
  <c r="AY188" i="4"/>
  <c r="AU292" i="4"/>
  <c r="AU188" i="4"/>
  <c r="AQ292" i="4"/>
  <c r="AQ188" i="4"/>
  <c r="AM292" i="4"/>
  <c r="AM188" i="4"/>
  <c r="AI292" i="4"/>
  <c r="AI188" i="4"/>
  <c r="AE292" i="4"/>
  <c r="AE188" i="4"/>
  <c r="AA292" i="4"/>
  <c r="AA188" i="4"/>
  <c r="W292" i="4"/>
  <c r="W188" i="4"/>
  <c r="S292" i="4"/>
  <c r="S188" i="4"/>
  <c r="O292" i="4"/>
  <c r="O188" i="4"/>
  <c r="I292" i="4"/>
  <c r="I188" i="4"/>
  <c r="E292" i="4"/>
  <c r="E188" i="4"/>
  <c r="BC188" i="4"/>
  <c r="BC292" i="4"/>
  <c r="BA292" i="4"/>
  <c r="BA188" i="4"/>
  <c r="AV188" i="4"/>
  <c r="AV292" i="4"/>
  <c r="AT292" i="4"/>
  <c r="AT188" i="4"/>
  <c r="AN188" i="4"/>
  <c r="AN292" i="4"/>
  <c r="AL292" i="4"/>
  <c r="AL188" i="4"/>
  <c r="AF188" i="4"/>
  <c r="AF292" i="4"/>
  <c r="AD292" i="4"/>
  <c r="AD188" i="4"/>
  <c r="X188" i="4"/>
  <c r="X292" i="4"/>
  <c r="V292" i="4"/>
  <c r="V188" i="4"/>
  <c r="P188" i="4"/>
  <c r="P292" i="4"/>
  <c r="N292" i="4"/>
  <c r="N188" i="4"/>
  <c r="F188" i="4"/>
  <c r="F292" i="4"/>
  <c r="D292" i="4"/>
  <c r="D188" i="4"/>
  <c r="AF285" i="4"/>
  <c r="AF289" i="4"/>
  <c r="T285" i="4"/>
  <c r="T289" i="4"/>
  <c r="P285" i="4"/>
  <c r="P289" i="4"/>
  <c r="B285" i="4"/>
  <c r="B289" i="4"/>
  <c r="AW292" i="4"/>
  <c r="AW188" i="4"/>
  <c r="AG292" i="4"/>
  <c r="AG188" i="4"/>
  <c r="Q292" i="4"/>
  <c r="Q188" i="4"/>
  <c r="AR285" i="4"/>
  <c r="AR289" i="4"/>
  <c r="AB285" i="4"/>
  <c r="AB289" i="4"/>
  <c r="L285" i="4"/>
  <c r="L289" i="4"/>
  <c r="AX292" i="7"/>
  <c r="AX188" i="7"/>
  <c r="AT292" i="7"/>
  <c r="AT188" i="7"/>
  <c r="AP292" i="7"/>
  <c r="AP188" i="7"/>
  <c r="AH292" i="7"/>
  <c r="AH188" i="7"/>
  <c r="AD288" i="7"/>
  <c r="AD292" i="7"/>
  <c r="AD188" i="7"/>
  <c r="D292" i="7"/>
  <c r="D188" i="7"/>
  <c r="I187" i="7"/>
  <c r="I291" i="7"/>
  <c r="AV185" i="7"/>
  <c r="AV290" i="7"/>
  <c r="L185" i="7"/>
  <c r="L290" i="7"/>
  <c r="BD292" i="7"/>
  <c r="BD188" i="7"/>
  <c r="AZ292" i="7"/>
  <c r="AZ188" i="7"/>
  <c r="AO287" i="7"/>
  <c r="AO291" i="7"/>
  <c r="AD186" i="7"/>
  <c r="AD290" i="7"/>
  <c r="AQ185" i="7"/>
  <c r="AQ289" i="7"/>
  <c r="AA285" i="7"/>
  <c r="AA289" i="7"/>
  <c r="G292" i="7"/>
  <c r="G188" i="7"/>
  <c r="I286" i="7"/>
  <c r="I290" i="7"/>
  <c r="BH292" i="4"/>
  <c r="BH188" i="4"/>
  <c r="AK288" i="4"/>
  <c r="AK292" i="4"/>
  <c r="AK188" i="4"/>
  <c r="U292" i="4"/>
  <c r="U188" i="4"/>
  <c r="BH185" i="4"/>
  <c r="BH289" i="4"/>
  <c r="BE292" i="4"/>
  <c r="BE188" i="4"/>
  <c r="AX292" i="4"/>
  <c r="AX188" i="4"/>
  <c r="AR292" i="4"/>
  <c r="AR188" i="4"/>
  <c r="AP292" i="4"/>
  <c r="AP188" i="4"/>
  <c r="H292" i="4"/>
  <c r="H188" i="4"/>
  <c r="B292" i="4"/>
  <c r="B188" i="4"/>
  <c r="BD292" i="4"/>
  <c r="BD188" i="4"/>
  <c r="AO288" i="4"/>
  <c r="AO292" i="4"/>
  <c r="AO188" i="4"/>
  <c r="Y292" i="4"/>
  <c r="Y188" i="4"/>
  <c r="G288" i="4"/>
  <c r="G292" i="4"/>
  <c r="G188" i="4"/>
  <c r="AY286" i="4"/>
  <c r="AY290" i="4"/>
  <c r="R292" i="7"/>
  <c r="R188" i="7"/>
  <c r="AG185" i="7"/>
  <c r="AG289" i="7"/>
  <c r="Y185" i="7"/>
  <c r="Y289" i="7"/>
  <c r="AN292" i="7"/>
  <c r="AN188" i="7"/>
  <c r="AJ292" i="7"/>
  <c r="AJ188" i="7"/>
  <c r="AB292" i="7"/>
  <c r="AB188" i="7"/>
  <c r="T292" i="7"/>
  <c r="T188" i="7"/>
  <c r="P292" i="7"/>
  <c r="P188" i="7"/>
  <c r="F292" i="7"/>
  <c r="F188" i="7"/>
  <c r="B292" i="7"/>
  <c r="B188" i="7"/>
  <c r="V186" i="7"/>
  <c r="V290" i="7"/>
  <c r="E185" i="7"/>
  <c r="E290" i="7"/>
  <c r="AZ288" i="4"/>
  <c r="AZ292" i="4"/>
  <c r="AZ188" i="4"/>
  <c r="C288" i="4"/>
  <c r="C292" i="4"/>
  <c r="C188" i="4"/>
  <c r="M292" i="4"/>
  <c r="M188" i="4"/>
  <c r="AN285" i="4"/>
  <c r="AN289" i="4"/>
  <c r="AC292" i="4"/>
  <c r="AC188" i="4"/>
  <c r="D142" i="4"/>
  <c r="AX162" i="4"/>
  <c r="N143" i="4"/>
  <c r="P166" i="4"/>
  <c r="P266" i="4"/>
  <c r="X254" i="4"/>
  <c r="X250" i="4"/>
  <c r="O131" i="4"/>
  <c r="O235" i="4"/>
  <c r="O130" i="4"/>
  <c r="O231" i="4"/>
  <c r="BG125" i="4"/>
  <c r="BG230" i="4"/>
  <c r="AZ229" i="4"/>
  <c r="AZ225" i="4"/>
  <c r="AZ124" i="4"/>
  <c r="AA118" i="4"/>
  <c r="AA119" i="4"/>
  <c r="AN222" i="4"/>
  <c r="AN118" i="4"/>
  <c r="AN117" i="4"/>
  <c r="AS217" i="4"/>
  <c r="AS221" i="4"/>
  <c r="AS116" i="4"/>
  <c r="AS117" i="4"/>
  <c r="AN270" i="4"/>
  <c r="AN166" i="4"/>
  <c r="U132" i="4"/>
  <c r="U133" i="4"/>
  <c r="AK121" i="4"/>
  <c r="AK221" i="4"/>
  <c r="Q217" i="4"/>
  <c r="Q221" i="4"/>
  <c r="Q116" i="4"/>
  <c r="AU115" i="4"/>
  <c r="AU219" i="4"/>
  <c r="AU215" i="4"/>
  <c r="AU114" i="4"/>
  <c r="AJ213" i="4"/>
  <c r="AX263" i="4"/>
  <c r="N142" i="4"/>
  <c r="AB141" i="4"/>
  <c r="AJ113" i="4"/>
  <c r="AL126" i="4"/>
  <c r="T161" i="4"/>
  <c r="BH220" i="4"/>
  <c r="G126" i="4"/>
  <c r="AP185" i="7"/>
  <c r="AP186" i="7"/>
  <c r="D186" i="7"/>
  <c r="D185" i="7"/>
  <c r="AO183" i="7"/>
  <c r="AO182" i="7"/>
  <c r="Y183" i="7"/>
  <c r="Y283" i="7"/>
  <c r="Y182" i="7"/>
  <c r="Q183" i="7"/>
  <c r="Q182" i="7"/>
  <c r="AL286" i="7"/>
  <c r="AL182" i="7"/>
  <c r="W175" i="4"/>
  <c r="W176" i="4"/>
  <c r="AL274" i="4"/>
  <c r="AL174" i="4"/>
  <c r="AI168" i="4"/>
  <c r="AI169" i="4"/>
  <c r="AK159" i="4"/>
  <c r="AK158" i="4"/>
  <c r="V157" i="4"/>
  <c r="V258" i="4"/>
  <c r="D158" i="4"/>
  <c r="D262" i="4"/>
  <c r="Z258" i="4"/>
  <c r="Z153" i="4"/>
  <c r="O152" i="4"/>
  <c r="O252" i="4"/>
  <c r="BC151" i="4"/>
  <c r="BC251" i="4"/>
  <c r="M254" i="4"/>
  <c r="M150" i="4"/>
  <c r="BB148" i="4"/>
  <c r="BB147" i="4"/>
  <c r="BF141" i="4"/>
  <c r="BF140" i="4"/>
  <c r="BD139" i="4"/>
  <c r="BD239" i="4"/>
  <c r="N137" i="4"/>
  <c r="N237" i="4"/>
  <c r="AC133" i="4"/>
  <c r="AC234" i="4"/>
  <c r="B131" i="4"/>
  <c r="B232" i="4"/>
  <c r="B236" i="4"/>
  <c r="AV124" i="4"/>
  <c r="AV224" i="4"/>
  <c r="AI121" i="4"/>
  <c r="AI120" i="4"/>
  <c r="BG219" i="4"/>
  <c r="BG119" i="4"/>
  <c r="C117" i="4"/>
  <c r="C118" i="4"/>
  <c r="W112" i="4"/>
  <c r="W113" i="4"/>
  <c r="W213" i="4"/>
  <c r="R214" i="4"/>
  <c r="R210" i="4"/>
  <c r="R110" i="4"/>
  <c r="D109" i="4"/>
  <c r="D110" i="4"/>
  <c r="D214" i="4"/>
  <c r="B217" i="4"/>
  <c r="B221" i="4"/>
  <c r="BG213" i="4"/>
  <c r="AI286" i="4"/>
  <c r="S286" i="4"/>
  <c r="BC165" i="4"/>
  <c r="U178" i="4"/>
  <c r="AH177" i="4"/>
  <c r="H249" i="4"/>
  <c r="AX163" i="4"/>
  <c r="BC265" i="4"/>
  <c r="AF252" i="4"/>
  <c r="AB241" i="4"/>
  <c r="AJ112" i="4"/>
  <c r="AJ217" i="4"/>
  <c r="L172" i="4"/>
  <c r="AL231" i="4"/>
  <c r="F159" i="4"/>
  <c r="T248" i="4"/>
  <c r="AF112" i="4"/>
  <c r="AY160" i="4"/>
  <c r="AM264" i="4"/>
  <c r="AL153" i="4"/>
  <c r="AL161" i="4"/>
  <c r="AL152" i="4"/>
  <c r="U122" i="4"/>
  <c r="AS138" i="4"/>
  <c r="G275" i="4"/>
  <c r="L216" i="4"/>
  <c r="Q155" i="4"/>
  <c r="AO115" i="4"/>
  <c r="BF241" i="4"/>
  <c r="AL173" i="4"/>
  <c r="BA160" i="4"/>
  <c r="BG209" i="4"/>
  <c r="AS107" i="4"/>
  <c r="Q130" i="4"/>
  <c r="AW150" i="4"/>
  <c r="AR232" i="4"/>
  <c r="AO215" i="4"/>
  <c r="P223" i="4"/>
  <c r="AT174" i="4"/>
  <c r="AW283" i="7"/>
  <c r="AW183" i="7"/>
  <c r="AW182" i="7"/>
  <c r="AG183" i="7"/>
  <c r="AG283" i="7"/>
  <c r="AG182" i="7"/>
  <c r="G283" i="7"/>
  <c r="G183" i="7"/>
  <c r="G287" i="7"/>
  <c r="G182" i="7"/>
  <c r="BG280" i="4"/>
  <c r="BG179" i="4"/>
  <c r="AY177" i="4"/>
  <c r="AY281" i="4"/>
  <c r="AY277" i="4"/>
  <c r="AK170" i="4"/>
  <c r="AK270" i="4"/>
  <c r="AK169" i="4"/>
  <c r="M166" i="4"/>
  <c r="M167" i="4"/>
  <c r="AI269" i="4"/>
  <c r="AI164" i="4"/>
  <c r="S264" i="4"/>
  <c r="S164" i="4"/>
  <c r="AW163" i="4"/>
  <c r="AW267" i="4"/>
  <c r="AW162" i="4"/>
  <c r="AM155" i="4"/>
  <c r="AM156" i="4"/>
  <c r="G251" i="4"/>
  <c r="G151" i="4"/>
  <c r="L247" i="4"/>
  <c r="L147" i="4"/>
  <c r="BE242" i="4"/>
  <c r="BE246" i="4"/>
  <c r="AT138" i="4"/>
  <c r="AT137" i="4"/>
  <c r="I225" i="4"/>
  <c r="I125" i="4"/>
  <c r="I124" i="4"/>
  <c r="X228" i="4"/>
  <c r="X123" i="4"/>
  <c r="X224" i="4"/>
  <c r="C121" i="4"/>
  <c r="C222" i="4"/>
  <c r="V121" i="4"/>
  <c r="V122" i="4"/>
  <c r="O220" i="4"/>
  <c r="O119" i="4"/>
  <c r="AW113" i="4"/>
  <c r="AW218" i="4"/>
  <c r="AW114" i="4"/>
  <c r="AK214" i="4"/>
  <c r="AK113" i="4"/>
  <c r="BG111" i="4"/>
  <c r="BG216" i="4"/>
  <c r="BG112" i="4"/>
  <c r="BA110" i="4"/>
  <c r="BA214" i="4"/>
  <c r="AI209" i="4"/>
  <c r="AI213" i="4"/>
  <c r="AI108" i="4"/>
  <c r="BC107" i="4"/>
  <c r="BC211" i="4"/>
  <c r="AN212" i="4"/>
  <c r="AN108" i="4"/>
  <c r="AF221" i="4"/>
  <c r="AF116" i="4"/>
  <c r="AM228" i="4"/>
  <c r="X172" i="4"/>
  <c r="AH166" i="4"/>
  <c r="AK274" i="4"/>
  <c r="AE148" i="4"/>
  <c r="BD114" i="4"/>
  <c r="AZ231" i="4"/>
  <c r="BG109" i="4"/>
  <c r="BA144" i="4"/>
  <c r="AM256" i="4"/>
  <c r="AW251" i="4"/>
  <c r="AI139" i="4"/>
  <c r="AO283" i="7"/>
  <c r="BE153" i="4"/>
  <c r="BE258" i="4"/>
  <c r="BE254" i="4"/>
  <c r="AP153" i="4"/>
  <c r="AP254" i="4"/>
  <c r="AP154" i="4"/>
  <c r="BB257" i="4"/>
  <c r="BB152" i="4"/>
  <c r="BB253" i="4"/>
  <c r="BB153" i="4"/>
  <c r="AQ256" i="4"/>
  <c r="AQ152" i="4"/>
  <c r="AQ151" i="4"/>
  <c r="AI152" i="4"/>
  <c r="AI151" i="4"/>
  <c r="AI252" i="4"/>
  <c r="AI256" i="4"/>
  <c r="BG151" i="4"/>
  <c r="BG252" i="4"/>
  <c r="BG152" i="4"/>
  <c r="X150" i="4"/>
  <c r="X151" i="4"/>
  <c r="X251" i="4"/>
  <c r="P256" i="4"/>
  <c r="P252" i="4"/>
  <c r="P152" i="4"/>
  <c r="B151" i="4"/>
  <c r="V249" i="4"/>
  <c r="V253" i="4"/>
  <c r="AU249" i="4"/>
  <c r="AU148" i="4"/>
  <c r="AU149" i="4"/>
  <c r="AU253" i="4"/>
  <c r="AQ252" i="4"/>
  <c r="AQ248" i="4"/>
  <c r="AQ147" i="4"/>
  <c r="AQ148" i="4"/>
  <c r="AA249" i="4"/>
  <c r="AA149" i="4"/>
  <c r="AA148" i="4"/>
  <c r="AA253" i="4"/>
  <c r="AG247" i="4"/>
  <c r="AG146" i="4"/>
  <c r="AG147" i="4"/>
  <c r="M145" i="4"/>
  <c r="M246" i="4"/>
  <c r="M250" i="4"/>
  <c r="R144" i="4"/>
  <c r="R145" i="4"/>
  <c r="D144" i="4"/>
  <c r="D245" i="4"/>
  <c r="D145" i="4"/>
  <c r="BB245" i="4"/>
  <c r="BB249" i="4"/>
  <c r="BB145" i="4"/>
  <c r="AQ143" i="4"/>
  <c r="AQ244" i="4"/>
  <c r="AI245" i="4"/>
  <c r="AI144" i="4"/>
  <c r="AE145" i="4"/>
  <c r="AE249" i="4"/>
  <c r="AE144" i="4"/>
  <c r="AE245" i="4"/>
  <c r="BG248" i="4"/>
  <c r="BG244" i="4"/>
  <c r="BG144" i="4"/>
  <c r="BG143" i="4"/>
  <c r="AO246" i="4"/>
  <c r="AO141" i="4"/>
  <c r="M143" i="4"/>
  <c r="M142" i="4"/>
  <c r="M243" i="4"/>
  <c r="G141" i="4"/>
  <c r="G242" i="4"/>
  <c r="G246" i="4"/>
  <c r="AT242" i="4"/>
  <c r="AT142" i="4"/>
  <c r="AT246" i="4"/>
  <c r="V140" i="4"/>
  <c r="V241" i="4"/>
  <c r="AU240" i="4"/>
  <c r="AU139" i="4"/>
  <c r="AU244" i="4"/>
  <c r="AU140" i="4"/>
  <c r="AF244" i="4"/>
  <c r="AF139" i="4"/>
  <c r="AF240" i="4"/>
  <c r="AV136" i="4"/>
  <c r="AV240" i="4"/>
  <c r="AV135" i="4"/>
  <c r="AX234" i="4"/>
  <c r="AX133" i="4"/>
  <c r="AX238" i="4"/>
  <c r="AX134" i="4"/>
  <c r="AT234" i="4"/>
  <c r="AT238" i="4"/>
  <c r="AT134" i="4"/>
  <c r="AA237" i="4"/>
  <c r="AA132" i="4"/>
  <c r="AA133" i="4"/>
  <c r="AA233" i="4"/>
  <c r="W131" i="4"/>
  <c r="W236" i="4"/>
  <c r="W132" i="4"/>
  <c r="W232" i="4"/>
  <c r="AS129" i="4"/>
  <c r="AS130" i="4"/>
  <c r="AS230" i="4"/>
  <c r="M231" i="4"/>
  <c r="M131" i="4"/>
  <c r="G129" i="4"/>
  <c r="G130" i="4"/>
  <c r="G230" i="4"/>
  <c r="AL129" i="4"/>
  <c r="AL234" i="4"/>
  <c r="AL130" i="4"/>
  <c r="AL230" i="4"/>
  <c r="BF229" i="4"/>
  <c r="BF233" i="4"/>
  <c r="BF129" i="4"/>
  <c r="BF128" i="4"/>
  <c r="AQ233" i="4"/>
  <c r="AQ129" i="4"/>
  <c r="AQ229" i="4"/>
  <c r="AE129" i="4"/>
  <c r="AE128" i="4"/>
  <c r="AE233" i="4"/>
  <c r="AE229" i="4"/>
  <c r="AF128" i="4"/>
  <c r="AF127" i="4"/>
  <c r="AF232" i="4"/>
  <c r="AK125" i="4"/>
  <c r="AK226" i="4"/>
  <c r="AK230" i="4"/>
  <c r="AK126" i="4"/>
  <c r="Y227" i="4"/>
  <c r="Y127" i="4"/>
  <c r="BA126" i="4"/>
  <c r="BA125" i="4"/>
  <c r="BA226" i="4"/>
  <c r="AH226" i="4"/>
  <c r="AH125" i="4"/>
  <c r="AH126" i="4"/>
  <c r="AH230" i="4"/>
  <c r="H125" i="4"/>
  <c r="H230" i="4"/>
  <c r="H126" i="4"/>
  <c r="H226" i="4"/>
  <c r="W123" i="4"/>
  <c r="W228" i="4"/>
  <c r="O125" i="4"/>
  <c r="O225" i="4"/>
  <c r="BG228" i="4"/>
  <c r="BG224" i="4"/>
  <c r="BG124" i="4"/>
  <c r="BC223" i="4"/>
  <c r="BC122" i="4"/>
  <c r="BC123" i="4"/>
  <c r="AD222" i="4"/>
  <c r="AD122" i="4"/>
  <c r="AD121" i="4"/>
  <c r="N222" i="4"/>
  <c r="N122" i="4"/>
  <c r="N121" i="4"/>
  <c r="N226" i="4"/>
  <c r="W121" i="4"/>
  <c r="W225" i="4"/>
  <c r="AO118" i="4"/>
  <c r="AO223" i="4"/>
  <c r="AO219" i="4"/>
  <c r="AO119" i="4"/>
  <c r="AX117" i="4"/>
  <c r="AX217" i="4"/>
  <c r="AX221" i="4"/>
  <c r="AX116" i="4"/>
  <c r="N116" i="4"/>
  <c r="N117" i="4"/>
  <c r="N217" i="4"/>
  <c r="D217" i="4"/>
  <c r="D116" i="4"/>
  <c r="D221" i="4"/>
  <c r="D117" i="4"/>
  <c r="AY116" i="4"/>
  <c r="AY216" i="4"/>
  <c r="AY115" i="4"/>
  <c r="X114" i="4"/>
  <c r="X115" i="4"/>
  <c r="X219" i="4"/>
  <c r="M115" i="4"/>
  <c r="M114" i="4"/>
  <c r="M215" i="4"/>
  <c r="BF213" i="4"/>
  <c r="BF217" i="4"/>
  <c r="AU113" i="4"/>
  <c r="AU217" i="4"/>
  <c r="AU112" i="4"/>
  <c r="AU213" i="4"/>
  <c r="F212" i="4"/>
  <c r="F112" i="4"/>
  <c r="F216" i="4"/>
  <c r="Y215" i="4"/>
  <c r="Y211" i="4"/>
  <c r="Y111" i="4"/>
  <c r="Y110" i="4"/>
  <c r="AX214" i="4"/>
  <c r="AX210" i="4"/>
  <c r="AX110" i="4"/>
  <c r="BF209" i="4"/>
  <c r="BG108" i="4"/>
  <c r="BG107" i="4"/>
  <c r="BG212" i="4"/>
  <c r="BE105" i="4"/>
  <c r="BE106" i="4"/>
  <c r="AP106" i="4"/>
  <c r="AL116" i="4"/>
  <c r="AS234" i="4"/>
  <c r="H162" i="4"/>
  <c r="H267" i="4"/>
  <c r="H163" i="4"/>
  <c r="P248" i="4"/>
  <c r="P147" i="4"/>
  <c r="W226" i="4"/>
  <c r="W126" i="4"/>
  <c r="W125" i="4"/>
  <c r="U187" i="7"/>
  <c r="U186" i="7"/>
  <c r="N181" i="7"/>
  <c r="N182" i="7"/>
  <c r="N282" i="7"/>
  <c r="AX157" i="4"/>
  <c r="AX258" i="4"/>
  <c r="AX158" i="4"/>
  <c r="BA129" i="4"/>
  <c r="BA230" i="4"/>
  <c r="BA234" i="4"/>
  <c r="N111" i="4"/>
  <c r="N112" i="4"/>
  <c r="N216" i="4"/>
  <c r="AV180" i="4"/>
  <c r="AV281" i="4"/>
  <c r="AR116" i="4"/>
  <c r="AR217" i="4"/>
  <c r="AR221" i="4"/>
  <c r="AR117" i="4"/>
  <c r="AD153" i="4"/>
  <c r="AD257" i="4"/>
  <c r="AD253" i="4"/>
  <c r="AL281" i="4"/>
  <c r="AL180" i="4"/>
  <c r="AU281" i="4"/>
  <c r="AU180" i="4"/>
  <c r="AQ281" i="4"/>
  <c r="AQ180" i="4"/>
  <c r="AN179" i="4"/>
  <c r="AN178" i="4"/>
  <c r="AK177" i="4"/>
  <c r="AK278" i="4"/>
  <c r="AK178" i="4"/>
  <c r="Y179" i="4"/>
  <c r="Y178" i="4"/>
  <c r="Y279" i="4"/>
  <c r="C278" i="4"/>
  <c r="C177" i="4"/>
  <c r="C178" i="4"/>
  <c r="AD278" i="4"/>
  <c r="AD177" i="4"/>
  <c r="AQ176" i="4"/>
  <c r="AQ277" i="4"/>
  <c r="AQ177" i="4"/>
  <c r="AI177" i="4"/>
  <c r="AI277" i="4"/>
  <c r="AE176" i="4"/>
  <c r="AE280" i="4"/>
  <c r="AE175" i="4"/>
  <c r="AE276" i="4"/>
  <c r="I177" i="4"/>
  <c r="I277" i="4"/>
  <c r="I176" i="4"/>
  <c r="AJ275" i="4"/>
  <c r="AJ174" i="4"/>
  <c r="AJ175" i="4"/>
  <c r="P276" i="4"/>
  <c r="P176" i="4"/>
  <c r="P280" i="4"/>
  <c r="L175" i="4"/>
  <c r="L176" i="4"/>
  <c r="BD279" i="4"/>
  <c r="BD175" i="4"/>
  <c r="AW175" i="4"/>
  <c r="AW174" i="4"/>
  <c r="AW275" i="4"/>
  <c r="AQ172" i="4"/>
  <c r="AQ273" i="4"/>
  <c r="S277" i="4"/>
  <c r="S273" i="4"/>
  <c r="S173" i="4"/>
  <c r="BG271" i="4"/>
  <c r="BG170" i="4"/>
  <c r="BG275" i="4"/>
  <c r="AB170" i="4"/>
  <c r="AB171" i="4"/>
  <c r="T171" i="4"/>
  <c r="T172" i="4"/>
  <c r="T272" i="4"/>
  <c r="AZ170" i="4"/>
  <c r="AZ171" i="4"/>
  <c r="AZ271" i="4"/>
  <c r="AZ275" i="4"/>
  <c r="AG170" i="4"/>
  <c r="AC169" i="4"/>
  <c r="AC170" i="4"/>
  <c r="AD169" i="4"/>
  <c r="AD170" i="4"/>
  <c r="AD270" i="4"/>
  <c r="N269" i="4"/>
  <c r="N273" i="4"/>
  <c r="N169" i="4"/>
  <c r="AU268" i="4"/>
  <c r="AU167" i="4"/>
  <c r="AU168" i="4"/>
  <c r="B167" i="4"/>
  <c r="B268" i="4"/>
  <c r="B168" i="4"/>
  <c r="Q166" i="4"/>
  <c r="Q270" i="4"/>
  <c r="Q165" i="4"/>
  <c r="Q266" i="4"/>
  <c r="AD266" i="4"/>
  <c r="AD166" i="4"/>
  <c r="F163" i="4"/>
  <c r="F268" i="4"/>
  <c r="F264" i="4"/>
  <c r="BD262" i="4"/>
  <c r="BD266" i="4"/>
  <c r="AO266" i="4"/>
  <c r="AO161" i="4"/>
  <c r="Q161" i="4"/>
  <c r="Q162" i="4"/>
  <c r="Q262" i="4"/>
  <c r="G163" i="4"/>
  <c r="G162" i="4"/>
  <c r="AP161" i="4"/>
  <c r="AH266" i="4"/>
  <c r="AH162" i="4"/>
  <c r="AH262" i="4"/>
  <c r="AD261" i="4"/>
  <c r="AD160" i="4"/>
  <c r="AM160" i="4"/>
  <c r="AM261" i="4"/>
  <c r="AM161" i="4"/>
  <c r="AM265" i="4"/>
  <c r="AA161" i="4"/>
  <c r="AA160" i="4"/>
  <c r="AA261" i="4"/>
  <c r="AA265" i="4"/>
  <c r="I260" i="4"/>
  <c r="I160" i="4"/>
  <c r="I159" i="4"/>
  <c r="I264" i="4"/>
  <c r="BG159" i="4"/>
  <c r="BG264" i="4"/>
  <c r="BG260" i="4"/>
  <c r="AV260" i="4"/>
  <c r="AV160" i="4"/>
  <c r="AV159" i="4"/>
  <c r="AV264" i="4"/>
  <c r="X159" i="4"/>
  <c r="X264" i="4"/>
  <c r="X160" i="4"/>
  <c r="X260" i="4"/>
  <c r="AE256" i="4"/>
  <c r="AE155" i="4"/>
  <c r="AE156" i="4"/>
  <c r="BG256" i="4"/>
  <c r="BG156" i="4"/>
  <c r="BG155" i="4"/>
  <c r="X154" i="4"/>
  <c r="X255" i="4"/>
  <c r="X259" i="4"/>
  <c r="T256" i="4"/>
  <c r="T156" i="4"/>
  <c r="AW255" i="4"/>
  <c r="AW154" i="4"/>
  <c r="AW155" i="4"/>
  <c r="AK259" i="4"/>
  <c r="AK155" i="4"/>
  <c r="W230" i="4"/>
  <c r="H263" i="4"/>
  <c r="AH178" i="4"/>
  <c r="Q269" i="4"/>
  <c r="Q168" i="4"/>
  <c r="Q273" i="4"/>
  <c r="AT254" i="4"/>
  <c r="AT153" i="4"/>
  <c r="AT154" i="4"/>
  <c r="AN235" i="4"/>
  <c r="AN130" i="4"/>
  <c r="AI180" i="4"/>
  <c r="AI281" i="4"/>
  <c r="BC179" i="4"/>
  <c r="BC280" i="4"/>
  <c r="Q178" i="4"/>
  <c r="Q279" i="4"/>
  <c r="Q179" i="4"/>
  <c r="AL177" i="4"/>
  <c r="AL278" i="4"/>
  <c r="AL178" i="4"/>
  <c r="N176" i="4"/>
  <c r="N277" i="4"/>
  <c r="AV276" i="4"/>
  <c r="AV175" i="4"/>
  <c r="AV280" i="4"/>
  <c r="AN276" i="4"/>
  <c r="AN176" i="4"/>
  <c r="T176" i="4"/>
  <c r="T276" i="4"/>
  <c r="T175" i="4"/>
  <c r="AW274" i="4"/>
  <c r="AW173" i="4"/>
  <c r="AX278" i="4"/>
  <c r="AX174" i="4"/>
  <c r="AP174" i="4"/>
  <c r="AP274" i="4"/>
  <c r="W273" i="4"/>
  <c r="W173" i="4"/>
  <c r="F272" i="4"/>
  <c r="F276" i="4"/>
  <c r="F171" i="4"/>
  <c r="F172" i="4"/>
  <c r="R169" i="4"/>
  <c r="R274" i="4"/>
  <c r="R170" i="4"/>
  <c r="S168" i="4"/>
  <c r="S169" i="4"/>
  <c r="S269" i="4"/>
  <c r="AJ166" i="4"/>
  <c r="AJ271" i="4"/>
  <c r="AJ267" i="4"/>
  <c r="AP266" i="4"/>
  <c r="AP270" i="4"/>
  <c r="AP165" i="4"/>
  <c r="AP166" i="4"/>
  <c r="N165" i="4"/>
  <c r="N265" i="4"/>
  <c r="AQ163" i="4"/>
  <c r="AQ264" i="4"/>
  <c r="F267" i="4"/>
  <c r="F162" i="4"/>
  <c r="F263" i="4"/>
  <c r="BD263" i="4"/>
  <c r="BD162" i="4"/>
  <c r="BD163" i="4"/>
  <c r="Y162" i="4"/>
  <c r="Y266" i="4"/>
  <c r="AL160" i="4"/>
  <c r="AL265" i="4"/>
  <c r="V266" i="4"/>
  <c r="V262" i="4"/>
  <c r="V162" i="4"/>
  <c r="AI265" i="4"/>
  <c r="AI160" i="4"/>
  <c r="AI261" i="4"/>
  <c r="AI161" i="4"/>
  <c r="P158" i="4"/>
  <c r="P259" i="4"/>
  <c r="P263" i="4"/>
  <c r="N157" i="4"/>
  <c r="BC155" i="4"/>
  <c r="BC255" i="4"/>
  <c r="BC154" i="4"/>
  <c r="AF154" i="4"/>
  <c r="AF155" i="4"/>
  <c r="L259" i="4"/>
  <c r="L155" i="4"/>
  <c r="L154" i="4"/>
  <c r="AP257" i="4"/>
  <c r="AP152" i="4"/>
  <c r="W257" i="4"/>
  <c r="W153" i="4"/>
  <c r="W152" i="4"/>
  <c r="L152" i="4"/>
  <c r="L256" i="4"/>
  <c r="H253" i="4"/>
  <c r="H148" i="4"/>
  <c r="AB147" i="4"/>
  <c r="AB148" i="4"/>
  <c r="X252" i="4"/>
  <c r="X248" i="4"/>
  <c r="M247" i="4"/>
  <c r="M146" i="4"/>
  <c r="N144" i="4"/>
  <c r="N249" i="4"/>
  <c r="N145" i="4"/>
  <c r="N245" i="4"/>
  <c r="BF249" i="4"/>
  <c r="I143" i="4"/>
  <c r="I248" i="4"/>
  <c r="I244" i="4"/>
  <c r="AC247" i="4"/>
  <c r="AC143" i="4"/>
  <c r="AC243" i="4"/>
  <c r="AC142" i="4"/>
  <c r="G143" i="4"/>
  <c r="G142" i="4"/>
  <c r="G247" i="4"/>
  <c r="G243" i="4"/>
  <c r="AX140" i="4"/>
  <c r="AX245" i="4"/>
  <c r="AH241" i="4"/>
  <c r="AH141" i="4"/>
  <c r="V141" i="4"/>
  <c r="V242" i="4"/>
  <c r="V246" i="4"/>
  <c r="N241" i="4"/>
  <c r="N141" i="4"/>
  <c r="F140" i="4"/>
  <c r="F139" i="4"/>
  <c r="F240" i="4"/>
  <c r="AI137" i="4"/>
  <c r="AI136" i="4"/>
  <c r="P235" i="4"/>
  <c r="P134" i="4"/>
  <c r="P239" i="4"/>
  <c r="AK235" i="4"/>
  <c r="AK134" i="4"/>
  <c r="C235" i="4"/>
  <c r="C239" i="4"/>
  <c r="C135" i="4"/>
  <c r="AP233" i="4"/>
  <c r="AP237" i="4"/>
  <c r="AH234" i="4"/>
  <c r="AH134" i="4"/>
  <c r="AH238" i="4"/>
  <c r="AH133" i="4"/>
  <c r="AO131" i="4"/>
  <c r="AO231" i="4"/>
  <c r="AO130" i="4"/>
  <c r="AT229" i="4"/>
  <c r="AT129" i="4"/>
  <c r="AE127" i="4"/>
  <c r="AE228" i="4"/>
  <c r="AA128" i="4"/>
  <c r="AA232" i="4"/>
  <c r="S128" i="4"/>
  <c r="S229" i="4"/>
  <c r="E128" i="4"/>
  <c r="E129" i="4"/>
  <c r="E229" i="4"/>
  <c r="AB228" i="4"/>
  <c r="AB232" i="4"/>
  <c r="AB127" i="4"/>
  <c r="Q127" i="4"/>
  <c r="Q231" i="4"/>
  <c r="Q126" i="4"/>
  <c r="BF125" i="4"/>
  <c r="BF225" i="4"/>
  <c r="BF124" i="4"/>
  <c r="AW222" i="4"/>
  <c r="AW121" i="4"/>
  <c r="BE222" i="4"/>
  <c r="BE226" i="4"/>
  <c r="BE122" i="4"/>
  <c r="S121" i="4"/>
  <c r="S225" i="4"/>
  <c r="S120" i="4"/>
  <c r="S119" i="4"/>
  <c r="S220" i="4"/>
  <c r="AR120" i="4"/>
  <c r="AR224" i="4"/>
  <c r="AJ119" i="4"/>
  <c r="AJ220" i="4"/>
  <c r="F120" i="4"/>
  <c r="F220" i="4"/>
  <c r="Y117" i="4"/>
  <c r="Y222" i="4"/>
  <c r="Y218" i="4"/>
  <c r="M219" i="4"/>
  <c r="M118" i="4"/>
  <c r="M119" i="4"/>
  <c r="BF116" i="4"/>
  <c r="BF220" i="4"/>
  <c r="AQ116" i="4"/>
  <c r="AQ217" i="4"/>
  <c r="AQ221" i="4"/>
  <c r="E115" i="4"/>
  <c r="E116" i="4"/>
  <c r="AC215" i="4"/>
  <c r="AC219" i="4"/>
  <c r="AC114" i="4"/>
  <c r="AC115" i="4"/>
  <c r="AY217" i="4"/>
  <c r="AY213" i="4"/>
  <c r="AY112" i="4"/>
  <c r="U111" i="4"/>
  <c r="U211" i="4"/>
  <c r="C111" i="4"/>
  <c r="C215" i="4"/>
  <c r="C211" i="4"/>
  <c r="I68" i="12"/>
  <c r="BK10" i="12" s="1"/>
  <c r="AV285" i="4"/>
  <c r="O176" i="4"/>
  <c r="BD288" i="4"/>
  <c r="Y288" i="4"/>
  <c r="AX287" i="4"/>
  <c r="AH287" i="4"/>
  <c r="R287" i="4"/>
  <c r="BH158" i="4"/>
  <c r="AB140" i="4"/>
  <c r="BD267" i="4"/>
  <c r="AG258" i="4"/>
  <c r="AD254" i="4"/>
  <c r="AT258" i="4"/>
  <c r="E233" i="4"/>
  <c r="AQ268" i="4"/>
  <c r="AB252" i="4"/>
  <c r="AJ224" i="4"/>
  <c r="N177" i="4"/>
  <c r="AM224" i="4"/>
  <c r="E173" i="4"/>
  <c r="AY140" i="4"/>
  <c r="AI241" i="4"/>
  <c r="AV167" i="4"/>
  <c r="AJ167" i="4"/>
  <c r="Q227" i="4"/>
  <c r="AN172" i="4"/>
  <c r="U215" i="4"/>
  <c r="AM124" i="4"/>
  <c r="AT282" i="7"/>
  <c r="AT181" i="7"/>
  <c r="AT182" i="7"/>
  <c r="D141" i="4"/>
  <c r="D242" i="4"/>
  <c r="D106" i="4"/>
  <c r="D210" i="4"/>
  <c r="D105" i="4"/>
  <c r="AF113" i="4"/>
  <c r="AF217" i="4"/>
  <c r="BG138" i="4"/>
  <c r="BG238" i="4"/>
  <c r="BF180" i="4"/>
  <c r="AE281" i="4"/>
  <c r="AE180" i="4"/>
  <c r="AP277" i="4"/>
  <c r="AP177" i="4"/>
  <c r="V176" i="4"/>
  <c r="V177" i="4"/>
  <c r="V277" i="4"/>
  <c r="AU277" i="4"/>
  <c r="AU176" i="4"/>
  <c r="AM176" i="4"/>
  <c r="AM277" i="4"/>
  <c r="AA176" i="4"/>
  <c r="AA177" i="4"/>
  <c r="AA277" i="4"/>
  <c r="BG171" i="4"/>
  <c r="BG272" i="4"/>
  <c r="AR272" i="4"/>
  <c r="AR276" i="4"/>
  <c r="AF271" i="4"/>
  <c r="AF275" i="4"/>
  <c r="AF171" i="4"/>
  <c r="AO275" i="4"/>
  <c r="AO271" i="4"/>
  <c r="AO171" i="4"/>
  <c r="Y171" i="4"/>
  <c r="Y271" i="4"/>
  <c r="M270" i="4"/>
  <c r="M274" i="4"/>
  <c r="AT274" i="4"/>
  <c r="AT170" i="4"/>
  <c r="AX166" i="4"/>
  <c r="AX165" i="4"/>
  <c r="AX270" i="4"/>
  <c r="AA164" i="4"/>
  <c r="AA264" i="4"/>
  <c r="AA268" i="4"/>
  <c r="AA163" i="4"/>
  <c r="I165" i="4"/>
  <c r="I265" i="4"/>
  <c r="I164" i="4"/>
  <c r="BG164" i="4"/>
  <c r="BG163" i="4"/>
  <c r="BG268" i="4"/>
  <c r="AN163" i="4"/>
  <c r="AN268" i="4"/>
  <c r="L163" i="4"/>
  <c r="L164" i="4"/>
  <c r="B163" i="4"/>
  <c r="B164" i="4"/>
  <c r="B264" i="4"/>
  <c r="AS162" i="4"/>
  <c r="AS267" i="4"/>
  <c r="AS263" i="4"/>
  <c r="AS163" i="4"/>
  <c r="AK263" i="4"/>
  <c r="AK163" i="4"/>
  <c r="C263" i="4"/>
  <c r="C267" i="4"/>
  <c r="C162" i="4"/>
  <c r="C163" i="4"/>
  <c r="AD161" i="4"/>
  <c r="AD162" i="4"/>
  <c r="AD262" i="4"/>
  <c r="AY159" i="4"/>
  <c r="AY264" i="4"/>
  <c r="AQ260" i="4"/>
  <c r="AQ159" i="4"/>
  <c r="Q263" i="4"/>
  <c r="Q259" i="4"/>
  <c r="Q159" i="4"/>
  <c r="AP258" i="4"/>
  <c r="AP157" i="4"/>
  <c r="AP158" i="4"/>
  <c r="R157" i="4"/>
  <c r="R257" i="4"/>
  <c r="W155" i="4"/>
  <c r="W260" i="4"/>
  <c r="W156" i="4"/>
  <c r="W256" i="4"/>
  <c r="AB256" i="4"/>
  <c r="AB260" i="4"/>
  <c r="AB155" i="4"/>
  <c r="F256" i="4"/>
  <c r="F156" i="4"/>
  <c r="AG154" i="4"/>
  <c r="AG259" i="4"/>
  <c r="G258" i="4"/>
  <c r="G153" i="4"/>
  <c r="BA154" i="4"/>
  <c r="BA258" i="4"/>
  <c r="BA254" i="4"/>
  <c r="AE252" i="4"/>
  <c r="AE151" i="4"/>
  <c r="I252" i="4"/>
  <c r="I152" i="4"/>
  <c r="T150" i="4"/>
  <c r="T151" i="4"/>
  <c r="F151" i="4"/>
  <c r="F252" i="4"/>
  <c r="AD250" i="4"/>
  <c r="AD150" i="4"/>
  <c r="AD149" i="4"/>
  <c r="AI249" i="4"/>
  <c r="AI149" i="4"/>
  <c r="AI253" i="4"/>
  <c r="E248" i="4"/>
  <c r="E147" i="4"/>
  <c r="AB146" i="4"/>
  <c r="AB247" i="4"/>
  <c r="V145" i="4"/>
  <c r="V144" i="4"/>
  <c r="V245" i="4"/>
  <c r="BF244" i="4"/>
  <c r="BF248" i="4"/>
  <c r="AY144" i="4"/>
  <c r="AY244" i="4"/>
  <c r="W249" i="4"/>
  <c r="W245" i="4"/>
  <c r="W144" i="4"/>
  <c r="W145" i="4"/>
  <c r="I145" i="4"/>
  <c r="I144" i="4"/>
  <c r="I245" i="4"/>
  <c r="E244" i="4"/>
  <c r="E143" i="4"/>
  <c r="AO247" i="4"/>
  <c r="AO143" i="4"/>
  <c r="AO243" i="4"/>
  <c r="AO142" i="4"/>
  <c r="AX242" i="4"/>
  <c r="AX141" i="4"/>
  <c r="AB244" i="4"/>
  <c r="BA238" i="4"/>
  <c r="BA138" i="4"/>
  <c r="AI236" i="4"/>
  <c r="AI240" i="4"/>
  <c r="AI135" i="4"/>
  <c r="I241" i="4"/>
  <c r="I137" i="4"/>
  <c r="I237" i="4"/>
  <c r="I136" i="4"/>
  <c r="BC236" i="4"/>
  <c r="BC136" i="4"/>
  <c r="BC240" i="4"/>
  <c r="AZ135" i="4"/>
  <c r="AZ235" i="4"/>
  <c r="AG239" i="4"/>
  <c r="AG134" i="4"/>
  <c r="AG235" i="4"/>
  <c r="AD134" i="4"/>
  <c r="AD234" i="4"/>
  <c r="AD133" i="4"/>
  <c r="D234" i="4"/>
  <c r="D133" i="4"/>
  <c r="L131" i="4"/>
  <c r="L132" i="4"/>
  <c r="L232" i="4"/>
  <c r="L236" i="4"/>
  <c r="C130" i="4"/>
  <c r="C131" i="4"/>
  <c r="C231" i="4"/>
  <c r="W229" i="4"/>
  <c r="W128" i="4"/>
  <c r="W233" i="4"/>
  <c r="E228" i="4"/>
  <c r="E232" i="4"/>
  <c r="AP230" i="4"/>
  <c r="V225" i="4"/>
  <c r="V124" i="4"/>
  <c r="V229" i="4"/>
  <c r="V125" i="4"/>
  <c r="D226" i="4"/>
  <c r="D125" i="4"/>
  <c r="D126" i="4"/>
  <c r="D230" i="4"/>
  <c r="E125" i="4"/>
  <c r="E225" i="4"/>
  <c r="E124" i="4"/>
  <c r="F124" i="4"/>
  <c r="F228" i="4"/>
  <c r="U226" i="4"/>
  <c r="U121" i="4"/>
  <c r="N221" i="4"/>
  <c r="N120" i="4"/>
  <c r="AY120" i="4"/>
  <c r="AY220" i="4"/>
  <c r="Y118" i="4"/>
  <c r="Y119" i="4"/>
  <c r="Y219" i="4"/>
  <c r="Y223" i="4"/>
  <c r="M218" i="4"/>
  <c r="M222" i="4"/>
  <c r="M117" i="4"/>
  <c r="BE118" i="4"/>
  <c r="BE218" i="4"/>
  <c r="AQ220" i="4"/>
  <c r="AQ216" i="4"/>
  <c r="AE117" i="4"/>
  <c r="AE221" i="4"/>
  <c r="AE217" i="4"/>
  <c r="BC114" i="4"/>
  <c r="BC215" i="4"/>
  <c r="BC219" i="4"/>
  <c r="T216" i="4"/>
  <c r="T115" i="4"/>
  <c r="T220" i="4"/>
  <c r="BC212" i="4"/>
  <c r="BC111" i="4"/>
  <c r="AQ213" i="4"/>
  <c r="AQ108" i="4"/>
  <c r="AQ209" i="4"/>
  <c r="AQ109" i="4"/>
  <c r="BH214" i="4"/>
  <c r="H73" i="12"/>
  <c r="BP11" i="12" s="1"/>
  <c r="AO170" i="4"/>
  <c r="BG250" i="4"/>
  <c r="H221" i="4"/>
  <c r="I209" i="4"/>
  <c r="AP226" i="4"/>
  <c r="N133" i="4"/>
  <c r="Q158" i="4"/>
  <c r="AJ232" i="4"/>
  <c r="AK239" i="4"/>
  <c r="AP278" i="4"/>
  <c r="AF152" i="4"/>
  <c r="AR220" i="4"/>
  <c r="Q223" i="4"/>
  <c r="BE237" i="4"/>
  <c r="Y275" i="4"/>
  <c r="AL113" i="4"/>
  <c r="B255" i="4"/>
  <c r="AB251" i="4"/>
  <c r="BH147" i="7"/>
  <c r="BH252" i="7"/>
  <c r="BH248" i="7"/>
  <c r="H135" i="4"/>
  <c r="H236" i="4"/>
  <c r="H240" i="4"/>
  <c r="AB281" i="4"/>
  <c r="AB180" i="4"/>
  <c r="L281" i="4"/>
  <c r="L180" i="4"/>
  <c r="Z146" i="4"/>
  <c r="Z246" i="4"/>
  <c r="AM281" i="4"/>
  <c r="AM180" i="4"/>
  <c r="AJ178" i="4"/>
  <c r="AJ279" i="4"/>
  <c r="AC179" i="4"/>
  <c r="AC178" i="4"/>
  <c r="AC279" i="4"/>
  <c r="AZ274" i="4"/>
  <c r="AZ278" i="4"/>
  <c r="Y173" i="4"/>
  <c r="Y278" i="4"/>
  <c r="Y174" i="4"/>
  <c r="AM173" i="4"/>
  <c r="AM273" i="4"/>
  <c r="AM172" i="4"/>
  <c r="B272" i="4"/>
  <c r="B172" i="4"/>
  <c r="U170" i="4"/>
  <c r="U171" i="4"/>
  <c r="U271" i="4"/>
  <c r="S167" i="4"/>
  <c r="S268" i="4"/>
  <c r="S272" i="4"/>
  <c r="AB167" i="4"/>
  <c r="AB166" i="4"/>
  <c r="L167" i="4"/>
  <c r="L268" i="4"/>
  <c r="AB263" i="4"/>
  <c r="BE265" i="4"/>
  <c r="BE161" i="4"/>
  <c r="BE160" i="4"/>
  <c r="BB159" i="4"/>
  <c r="BB260" i="4"/>
  <c r="BB160" i="4"/>
  <c r="AQ160" i="4"/>
  <c r="AQ261" i="4"/>
  <c r="BG158" i="4"/>
  <c r="BG263" i="4"/>
  <c r="P159" i="4"/>
  <c r="P260" i="4"/>
  <c r="P160" i="4"/>
  <c r="BF257" i="4"/>
  <c r="AI257" i="4"/>
  <c r="AI157" i="4"/>
  <c r="I155" i="4"/>
  <c r="I256" i="4"/>
  <c r="AJ256" i="4"/>
  <c r="AJ156" i="4"/>
  <c r="AB255" i="4"/>
  <c r="AB259" i="4"/>
  <c r="AB154" i="4"/>
  <c r="AZ258" i="4"/>
  <c r="AZ154" i="4"/>
  <c r="AZ254" i="4"/>
  <c r="G154" i="4"/>
  <c r="G259" i="4"/>
  <c r="G255" i="4"/>
  <c r="G155" i="4"/>
  <c r="C254" i="4"/>
  <c r="C153" i="4"/>
  <c r="C154" i="4"/>
  <c r="BB151" i="4"/>
  <c r="BB252" i="4"/>
  <c r="BB256" i="4"/>
  <c r="BG255" i="4"/>
  <c r="BG150" i="4"/>
  <c r="Z149" i="4"/>
  <c r="Z250" i="4"/>
  <c r="Z254" i="4"/>
  <c r="V254" i="4"/>
  <c r="V149" i="4"/>
  <c r="V250" i="4"/>
  <c r="V150" i="4"/>
  <c r="AM249" i="4"/>
  <c r="AM149" i="4"/>
  <c r="AM253" i="4"/>
  <c r="BC248" i="4"/>
  <c r="BC147" i="4"/>
  <c r="BC252" i="4"/>
  <c r="BC148" i="4"/>
  <c r="AL249" i="4"/>
  <c r="AL245" i="4"/>
  <c r="AQ144" i="4"/>
  <c r="AQ145" i="4"/>
  <c r="AE244" i="4"/>
  <c r="AE248" i="4"/>
  <c r="E145" i="4"/>
  <c r="E144" i="4"/>
  <c r="E245" i="4"/>
  <c r="AR144" i="4"/>
  <c r="AR244" i="4"/>
  <c r="AC141" i="4"/>
  <c r="AC246" i="4"/>
  <c r="AL242" i="4"/>
  <c r="AL142" i="4"/>
  <c r="AL141" i="4"/>
  <c r="BC239" i="4"/>
  <c r="BC139" i="4"/>
  <c r="BC138" i="4"/>
  <c r="AZ139" i="4"/>
  <c r="AZ243" i="4"/>
  <c r="AZ138" i="4"/>
  <c r="AZ239" i="4"/>
  <c r="BE134" i="4"/>
  <c r="BE234" i="4"/>
  <c r="BE238" i="4"/>
  <c r="BE133" i="4"/>
  <c r="S131" i="4"/>
  <c r="S132" i="4"/>
  <c r="S232" i="4"/>
  <c r="AJ132" i="4"/>
  <c r="AJ131" i="4"/>
  <c r="AJ236" i="4"/>
  <c r="AF132" i="4"/>
  <c r="AF131" i="4"/>
  <c r="AF236" i="4"/>
  <c r="AW129" i="4"/>
  <c r="AW234" i="4"/>
  <c r="BA229" i="4"/>
  <c r="BD230" i="4"/>
  <c r="BD226" i="4"/>
  <c r="AS126" i="4"/>
  <c r="AS231" i="4"/>
  <c r="AS227" i="4"/>
  <c r="D124" i="4"/>
  <c r="D225" i="4"/>
  <c r="AE123" i="4"/>
  <c r="AE124" i="4"/>
  <c r="AW123" i="4"/>
  <c r="AW227" i="4"/>
  <c r="AN119" i="4"/>
  <c r="AN220" i="4"/>
  <c r="AN224" i="4"/>
  <c r="AJ219" i="4"/>
  <c r="AJ118" i="4"/>
  <c r="AB119" i="4"/>
  <c r="AB224" i="4"/>
  <c r="C218" i="4"/>
  <c r="BB112" i="4"/>
  <c r="BB113" i="4"/>
  <c r="BB213" i="4"/>
  <c r="S112" i="4"/>
  <c r="S213" i="4"/>
  <c r="S113" i="4"/>
  <c r="AJ212" i="4"/>
  <c r="AJ111" i="4"/>
  <c r="AF212" i="4"/>
  <c r="AF111" i="4"/>
  <c r="AZ211" i="4"/>
  <c r="AZ111" i="4"/>
  <c r="AZ215" i="4"/>
  <c r="AC211" i="4"/>
  <c r="AC111" i="4"/>
  <c r="H105" i="4"/>
  <c r="H106" i="4"/>
  <c r="H210" i="4"/>
  <c r="I16" i="12"/>
  <c r="AW279" i="4"/>
  <c r="W124" i="4"/>
  <c r="AG177" i="4"/>
  <c r="BE261" i="4"/>
  <c r="BE132" i="4"/>
  <c r="R156" i="4"/>
  <c r="L271" i="4"/>
  <c r="U267" i="4"/>
  <c r="BF143" i="4"/>
  <c r="AB162" i="4"/>
  <c r="R261" i="4"/>
  <c r="AW179" i="4"/>
  <c r="AG135" i="4"/>
  <c r="I269" i="4"/>
  <c r="AD258" i="4"/>
  <c r="BC120" i="4"/>
  <c r="BG172" i="4"/>
  <c r="AJ260" i="4"/>
  <c r="D238" i="4"/>
  <c r="AB156" i="4"/>
  <c r="AR248" i="4"/>
  <c r="AW130" i="4"/>
  <c r="N134" i="4"/>
  <c r="AL158" i="4"/>
  <c r="BF261" i="4"/>
  <c r="O160" i="4"/>
  <c r="E277" i="4"/>
  <c r="I13" i="12"/>
  <c r="H81" i="12"/>
  <c r="BX11" i="12" s="1"/>
  <c r="AL287" i="4"/>
  <c r="H18" i="12"/>
  <c r="H34" i="12"/>
  <c r="AC11" i="12" s="1"/>
  <c r="W214" i="4"/>
  <c r="BH178" i="4"/>
  <c r="V287" i="4"/>
  <c r="H282" i="7"/>
  <c r="J82" i="12"/>
  <c r="F23" i="12"/>
  <c r="R5" i="12" s="1"/>
  <c r="H79" i="12"/>
  <c r="BV11" i="12" s="1"/>
  <c r="I75" i="12"/>
  <c r="BR10" i="12" s="1"/>
  <c r="I71" i="12"/>
  <c r="BN10" i="12" s="1"/>
  <c r="F82" i="12"/>
  <c r="BY5" i="12" s="1"/>
  <c r="E82" i="12"/>
  <c r="BY6" i="12" s="1"/>
  <c r="H67" i="12"/>
  <c r="BJ11" i="12" s="1"/>
  <c r="H43" i="12"/>
  <c r="AL11" i="12" s="1"/>
  <c r="H51" i="12"/>
  <c r="AT11" i="12" s="1"/>
  <c r="I43" i="12"/>
  <c r="AL10" i="12" s="1"/>
  <c r="BH283" i="4"/>
  <c r="B181" i="7"/>
  <c r="BH118" i="7"/>
  <c r="U288" i="4"/>
  <c r="BA287" i="4"/>
  <c r="D287" i="4"/>
  <c r="BH146" i="4"/>
  <c r="I80" i="12"/>
  <c r="BW10" i="12" s="1"/>
  <c r="I40" i="12"/>
  <c r="AI10" i="12" s="1"/>
  <c r="H17" i="12"/>
  <c r="E7" i="12"/>
  <c r="F83" i="12"/>
  <c r="BZ5" i="12" s="1"/>
  <c r="H49" i="12"/>
  <c r="AR11" i="12" s="1"/>
  <c r="H41" i="12"/>
  <c r="AJ11" i="12" s="1"/>
  <c r="AG288" i="4"/>
  <c r="BE287" i="4"/>
  <c r="H8" i="12"/>
  <c r="J12" i="13"/>
  <c r="BH238" i="4"/>
  <c r="N7" i="13"/>
  <c r="C288" i="7"/>
  <c r="L266" i="4"/>
  <c r="H9" i="12"/>
  <c r="I65" i="12"/>
  <c r="BH10" i="12" s="1"/>
  <c r="E12" i="13"/>
  <c r="H74" i="12"/>
  <c r="BQ11" i="12" s="1"/>
  <c r="H65" i="12"/>
  <c r="BH11" i="12" s="1"/>
  <c r="I49" i="12"/>
  <c r="AR10" i="12" s="1"/>
  <c r="H45" i="12"/>
  <c r="AN11" i="12" s="1"/>
  <c r="H42" i="12"/>
  <c r="AK11" i="12" s="1"/>
  <c r="H25" i="12"/>
  <c r="T11" i="12" s="1"/>
  <c r="I25" i="12"/>
  <c r="T10" i="12" s="1"/>
  <c r="I21" i="12"/>
  <c r="P10" i="12" s="1"/>
  <c r="I17" i="12"/>
  <c r="I9" i="12"/>
  <c r="G187" i="7"/>
  <c r="G288" i="7"/>
  <c r="E282" i="7"/>
  <c r="E181" i="7"/>
  <c r="E182" i="7"/>
  <c r="AC284" i="4"/>
  <c r="AC288" i="4"/>
  <c r="M288" i="4"/>
  <c r="M284" i="4"/>
  <c r="BH141" i="4"/>
  <c r="BH242" i="4"/>
  <c r="BH109" i="4"/>
  <c r="BH210" i="4"/>
  <c r="H6" i="12"/>
  <c r="W286" i="4"/>
  <c r="E286" i="4"/>
  <c r="AA184" i="7"/>
  <c r="BH219" i="7"/>
  <c r="AB181" i="7"/>
  <c r="H10" i="12"/>
  <c r="H82" i="12"/>
  <c r="BY11" i="12" s="1"/>
  <c r="L12" i="13"/>
  <c r="J88" i="12"/>
  <c r="E17" i="12"/>
  <c r="I73" i="12"/>
  <c r="BP10" i="12" s="1"/>
  <c r="H50" i="12"/>
  <c r="AS11" i="12" s="1"/>
  <c r="I41" i="12"/>
  <c r="AJ10" i="12" s="1"/>
  <c r="I29" i="12"/>
  <c r="X10" i="12" s="1"/>
  <c r="F186" i="7"/>
  <c r="F287" i="7"/>
  <c r="E286" i="7"/>
  <c r="E186" i="7"/>
  <c r="AS288" i="4"/>
  <c r="AS284" i="4"/>
  <c r="BH258" i="4"/>
  <c r="BH262" i="4"/>
  <c r="BH250" i="4"/>
  <c r="BH246" i="4"/>
  <c r="AO186" i="7"/>
  <c r="W210" i="4"/>
  <c r="C284" i="7"/>
  <c r="AP288" i="7"/>
  <c r="AP187" i="7"/>
  <c r="O186" i="7"/>
  <c r="O287" i="7"/>
  <c r="AN186" i="7"/>
  <c r="AN286" i="7"/>
  <c r="AB186" i="7"/>
  <c r="AB185" i="7"/>
  <c r="AB286" i="7"/>
  <c r="T186" i="7"/>
  <c r="T286" i="7"/>
  <c r="BA285" i="7"/>
  <c r="BA184" i="7"/>
  <c r="BA185" i="7"/>
  <c r="AH184" i="7"/>
  <c r="AH183" i="7"/>
  <c r="AH284" i="7"/>
  <c r="Z184" i="7"/>
  <c r="Z183" i="7"/>
  <c r="Z288" i="7"/>
  <c r="Z284" i="7"/>
  <c r="AY287" i="7"/>
  <c r="AY283" i="7"/>
  <c r="AY183" i="7"/>
  <c r="AY182" i="7"/>
  <c r="J83" i="12"/>
  <c r="AA287" i="7"/>
  <c r="AA183" i="7"/>
  <c r="AA182" i="7"/>
  <c r="S182" i="7"/>
  <c r="S183" i="7"/>
  <c r="S287" i="7"/>
  <c r="S283" i="7"/>
  <c r="BH247" i="7"/>
  <c r="BH142" i="7"/>
  <c r="BH213" i="7"/>
  <c r="BH112" i="7"/>
  <c r="BH113" i="7"/>
  <c r="H110" i="7"/>
  <c r="H211" i="7"/>
  <c r="AS275" i="4"/>
  <c r="AS271" i="4"/>
  <c r="AS171" i="4"/>
  <c r="AJ288" i="7"/>
  <c r="AJ187" i="7"/>
  <c r="AG287" i="7"/>
  <c r="AG187" i="7"/>
  <c r="AG186" i="7"/>
  <c r="Y287" i="7"/>
  <c r="Y186" i="7"/>
  <c r="Y187" i="7"/>
  <c r="AT286" i="7"/>
  <c r="AT185" i="7"/>
  <c r="Z185" i="7"/>
  <c r="Z286" i="7"/>
  <c r="Z186" i="7"/>
  <c r="AZ284" i="7"/>
  <c r="AZ183" i="7"/>
  <c r="AZ184" i="7"/>
  <c r="X184" i="7"/>
  <c r="X183" i="7"/>
  <c r="T184" i="7"/>
  <c r="T183" i="7"/>
  <c r="AK283" i="7"/>
  <c r="AK183" i="7"/>
  <c r="U287" i="7"/>
  <c r="U283" i="7"/>
  <c r="U183" i="7"/>
  <c r="C183" i="7"/>
  <c r="C182" i="7"/>
  <c r="D286" i="7"/>
  <c r="D182" i="7"/>
  <c r="D181" i="7"/>
  <c r="BH121" i="7"/>
  <c r="BH221" i="7"/>
  <c r="AT211" i="7"/>
  <c r="S282" i="4"/>
  <c r="S181" i="4"/>
  <c r="H56" i="12"/>
  <c r="AY11" i="12" s="1"/>
  <c r="H20" i="12"/>
  <c r="H12" i="12"/>
  <c r="I19" i="12"/>
  <c r="BF175" i="4"/>
  <c r="BF280" i="4"/>
  <c r="BF176" i="4"/>
  <c r="BF276" i="4"/>
  <c r="R288" i="7"/>
  <c r="AU186" i="7"/>
  <c r="AU287" i="7"/>
  <c r="AQ287" i="7"/>
  <c r="AQ187" i="7"/>
  <c r="AQ186" i="7"/>
  <c r="AI186" i="7"/>
  <c r="AI187" i="7"/>
  <c r="AI287" i="7"/>
  <c r="AW285" i="7"/>
  <c r="AW184" i="7"/>
  <c r="AW185" i="7"/>
  <c r="AO184" i="7"/>
  <c r="AO185" i="7"/>
  <c r="AO285" i="7"/>
  <c r="Q285" i="7"/>
  <c r="Q185" i="7"/>
  <c r="Q184" i="7"/>
  <c r="G285" i="7"/>
  <c r="G184" i="7"/>
  <c r="G185" i="7"/>
  <c r="C184" i="7"/>
  <c r="C285" i="7"/>
  <c r="E83" i="12"/>
  <c r="BZ6" i="12" s="1"/>
  <c r="AR182" i="7"/>
  <c r="AR286" i="7"/>
  <c r="AR181" i="7"/>
  <c r="T182" i="7"/>
  <c r="T181" i="7"/>
  <c r="L282" i="7"/>
  <c r="L181" i="7"/>
  <c r="L182" i="7"/>
  <c r="BH231" i="7"/>
  <c r="BH131" i="7"/>
  <c r="BD187" i="7"/>
  <c r="BD288" i="7"/>
  <c r="AZ187" i="7"/>
  <c r="AZ288" i="7"/>
  <c r="AD185" i="7"/>
  <c r="AD286" i="7"/>
  <c r="R185" i="7"/>
  <c r="R286" i="7"/>
  <c r="AY185" i="7"/>
  <c r="AY184" i="7"/>
  <c r="AY285" i="7"/>
  <c r="AI185" i="7"/>
  <c r="AI285" i="7"/>
  <c r="AI184" i="7"/>
  <c r="S184" i="7"/>
  <c r="S185" i="7"/>
  <c r="S285" i="7"/>
  <c r="AV183" i="7"/>
  <c r="AV284" i="7"/>
  <c r="AR183" i="7"/>
  <c r="AR184" i="7"/>
  <c r="AR288" i="7"/>
  <c r="AR284" i="7"/>
  <c r="P183" i="7"/>
  <c r="P184" i="7"/>
  <c r="L284" i="7"/>
  <c r="L183" i="7"/>
  <c r="BB181" i="7"/>
  <c r="BB182" i="7"/>
  <c r="BH269" i="7"/>
  <c r="BH273" i="7"/>
  <c r="BH169" i="7"/>
  <c r="I79" i="12"/>
  <c r="BV10" i="12" s="1"/>
  <c r="H72" i="12"/>
  <c r="BO11" i="12" s="1"/>
  <c r="I51" i="12"/>
  <c r="AT10" i="12" s="1"/>
  <c r="H44" i="12"/>
  <c r="AM11" i="12" s="1"/>
  <c r="I39" i="12"/>
  <c r="AH10" i="12" s="1"/>
  <c r="I11" i="12"/>
  <c r="AM286" i="4"/>
  <c r="AT215" i="7"/>
  <c r="BH243" i="7"/>
  <c r="AN185" i="7"/>
  <c r="X288" i="7"/>
  <c r="BH143" i="7"/>
  <c r="AA283" i="7"/>
  <c r="Z223" i="7"/>
  <c r="S182" i="4"/>
  <c r="T284" i="7"/>
  <c r="H40" i="12"/>
  <c r="AI11" i="12" s="1"/>
  <c r="H52" i="12"/>
  <c r="AU11" i="12" s="1"/>
  <c r="AT111" i="7"/>
  <c r="AP287" i="4"/>
  <c r="Z287" i="4"/>
  <c r="H287" i="4"/>
  <c r="BH217" i="7"/>
  <c r="BB286" i="4"/>
  <c r="BH120" i="4"/>
  <c r="L288" i="7"/>
  <c r="BH280" i="7"/>
  <c r="AK182" i="7"/>
  <c r="T185" i="7"/>
  <c r="AB282" i="7"/>
  <c r="T282" i="7"/>
  <c r="C283" i="7"/>
  <c r="Z118" i="7"/>
  <c r="E9" i="12"/>
  <c r="E282" i="4"/>
  <c r="E181" i="4"/>
  <c r="AX288" i="7"/>
  <c r="AX187" i="7"/>
  <c r="AT288" i="7"/>
  <c r="AT187" i="7"/>
  <c r="AH288" i="7"/>
  <c r="AH187" i="7"/>
  <c r="D288" i="7"/>
  <c r="D187" i="7"/>
  <c r="W187" i="7"/>
  <c r="W287" i="7"/>
  <c r="W186" i="7"/>
  <c r="I186" i="7"/>
  <c r="I287" i="7"/>
  <c r="AV286" i="7"/>
  <c r="AV186" i="7"/>
  <c r="AJ185" i="7"/>
  <c r="AJ286" i="7"/>
  <c r="AJ186" i="7"/>
  <c r="L186" i="7"/>
  <c r="L286" i="7"/>
  <c r="B186" i="7"/>
  <c r="B286" i="7"/>
  <c r="B185" i="7"/>
  <c r="AX184" i="7"/>
  <c r="AX183" i="7"/>
  <c r="AX284" i="7"/>
  <c r="AP184" i="7"/>
  <c r="AP284" i="7"/>
  <c r="AP183" i="7"/>
  <c r="R183" i="7"/>
  <c r="R184" i="7"/>
  <c r="H288" i="7"/>
  <c r="H183" i="7"/>
  <c r="H184" i="7"/>
  <c r="H284" i="7"/>
  <c r="BC182" i="7"/>
  <c r="BC287" i="7"/>
  <c r="BC183" i="7"/>
  <c r="BC283" i="7"/>
  <c r="AQ283" i="7"/>
  <c r="AQ183" i="7"/>
  <c r="AQ182" i="7"/>
  <c r="AI182" i="7"/>
  <c r="AI183" i="7"/>
  <c r="AI283" i="7"/>
  <c r="I283" i="7"/>
  <c r="I183" i="7"/>
  <c r="I182" i="7"/>
  <c r="BH127" i="7"/>
  <c r="BH227" i="7"/>
  <c r="BH126" i="7"/>
  <c r="BH272" i="4"/>
  <c r="BH276" i="4"/>
  <c r="BH172" i="4"/>
  <c r="AN187" i="7"/>
  <c r="AN288" i="7"/>
  <c r="AB288" i="7"/>
  <c r="AB187" i="7"/>
  <c r="T288" i="7"/>
  <c r="T187" i="7"/>
  <c r="P187" i="7"/>
  <c r="P288" i="7"/>
  <c r="F187" i="7"/>
  <c r="F288" i="7"/>
  <c r="B288" i="7"/>
  <c r="B187" i="7"/>
  <c r="AK186" i="7"/>
  <c r="AK187" i="7"/>
  <c r="AK287" i="7"/>
  <c r="Q186" i="7"/>
  <c r="Q187" i="7"/>
  <c r="Q287" i="7"/>
  <c r="C187" i="7"/>
  <c r="C287" i="7"/>
  <c r="C186" i="7"/>
  <c r="V286" i="7"/>
  <c r="V185" i="7"/>
  <c r="H185" i="7"/>
  <c r="H286" i="7"/>
  <c r="H186" i="7"/>
  <c r="BG185" i="7"/>
  <c r="BG184" i="7"/>
  <c r="BG285" i="7"/>
  <c r="AN284" i="7"/>
  <c r="AN183" i="7"/>
  <c r="AN184" i="7"/>
  <c r="AJ183" i="7"/>
  <c r="AJ184" i="7"/>
  <c r="F183" i="7"/>
  <c r="F284" i="7"/>
  <c r="AS183" i="7"/>
  <c r="AS182" i="7"/>
  <c r="AS283" i="7"/>
  <c r="AC287" i="7"/>
  <c r="AC182" i="7"/>
  <c r="AC283" i="7"/>
  <c r="AC183" i="7"/>
  <c r="M182" i="7"/>
  <c r="M287" i="7"/>
  <c r="M183" i="7"/>
  <c r="BH171" i="7"/>
  <c r="BH272" i="7"/>
  <c r="BH276" i="7"/>
  <c r="BH109" i="7"/>
  <c r="BH209" i="7"/>
  <c r="AI282" i="4"/>
  <c r="AI181" i="4"/>
  <c r="H88" i="12"/>
  <c r="CE11" i="12" s="1"/>
  <c r="H48" i="12"/>
  <c r="AQ11" i="12" s="1"/>
  <c r="H28" i="12"/>
  <c r="W11" i="12" s="1"/>
  <c r="I23" i="12"/>
  <c r="R10" i="12" s="1"/>
  <c r="H19" i="12"/>
  <c r="AW288" i="4"/>
  <c r="Q288" i="4"/>
  <c r="BH215" i="7"/>
  <c r="F184" i="7"/>
  <c r="U182" i="7"/>
  <c r="H215" i="7"/>
  <c r="R187" i="7"/>
  <c r="H111" i="7"/>
  <c r="AU187" i="7"/>
  <c r="AV184" i="7"/>
  <c r="L184" i="7"/>
  <c r="W282" i="4"/>
  <c r="W181" i="4"/>
  <c r="AG285" i="7"/>
  <c r="AG184" i="7"/>
  <c r="Y184" i="7"/>
  <c r="Y285" i="7"/>
  <c r="AJ182" i="7"/>
  <c r="AJ282" i="7"/>
  <c r="B282" i="7"/>
  <c r="B182" i="7"/>
  <c r="BH280" i="4"/>
  <c r="BH179" i="4"/>
  <c r="AW187" i="7"/>
  <c r="AW287" i="7"/>
  <c r="AW186" i="7"/>
  <c r="BB185" i="7"/>
  <c r="BB186" i="7"/>
  <c r="BB286" i="7"/>
  <c r="AH185" i="7"/>
  <c r="AH286" i="7"/>
  <c r="AH186" i="7"/>
  <c r="N286" i="7"/>
  <c r="N185" i="7"/>
  <c r="AA185" i="7"/>
  <c r="I185" i="7"/>
  <c r="I285" i="7"/>
  <c r="I184" i="7"/>
  <c r="AF183" i="7"/>
  <c r="AF284" i="7"/>
  <c r="AB183" i="7"/>
  <c r="AB284" i="7"/>
  <c r="B183" i="7"/>
  <c r="B184" i="7"/>
  <c r="B284" i="7"/>
  <c r="AX181" i="7"/>
  <c r="AX286" i="7"/>
  <c r="AP286" i="7"/>
  <c r="AP282" i="7"/>
  <c r="AP182" i="7"/>
  <c r="AH181" i="7"/>
  <c r="AH182" i="7"/>
  <c r="Z181" i="7"/>
  <c r="Z282" i="7"/>
  <c r="R282" i="7"/>
  <c r="R181" i="7"/>
  <c r="H181" i="7"/>
  <c r="H182" i="7"/>
  <c r="BH284" i="7"/>
  <c r="BH180" i="7"/>
  <c r="BH156" i="7"/>
  <c r="BH157" i="7"/>
  <c r="BH148" i="7"/>
  <c r="BH249" i="7"/>
  <c r="BH149" i="7"/>
  <c r="BH137" i="7"/>
  <c r="BH136" i="7"/>
  <c r="BH225" i="7"/>
  <c r="BH125" i="7"/>
  <c r="BH105" i="4"/>
  <c r="BH209" i="4"/>
  <c r="H39" i="12"/>
  <c r="AH11" i="12" s="1"/>
  <c r="H35" i="12"/>
  <c r="AD11" i="12" s="1"/>
  <c r="H27" i="12"/>
  <c r="V11" i="12" s="1"/>
  <c r="H7" i="12"/>
  <c r="H55" i="12"/>
  <c r="AX11" i="12" s="1"/>
  <c r="AT110" i="7"/>
  <c r="BH216" i="4"/>
  <c r="I27" i="12"/>
  <c r="V10" i="12" s="1"/>
  <c r="BH229" i="7"/>
  <c r="Z219" i="7"/>
  <c r="BH172" i="7"/>
  <c r="AQ184" i="7"/>
  <c r="C185" i="7"/>
  <c r="N186" i="7"/>
  <c r="AT186" i="7"/>
  <c r="AQ285" i="7"/>
  <c r="AO187" i="7"/>
  <c r="R284" i="7"/>
  <c r="BH168" i="7"/>
  <c r="BH151" i="7"/>
  <c r="O187" i="7"/>
  <c r="BH117" i="7"/>
  <c r="AX182" i="7"/>
  <c r="BH255" i="7"/>
  <c r="G12" i="13"/>
  <c r="K11" i="13"/>
  <c r="K10" i="13"/>
  <c r="B233" i="4"/>
  <c r="AA107" i="4"/>
  <c r="AL220" i="4"/>
  <c r="BA253" i="4"/>
  <c r="AA259" i="4"/>
  <c r="AF146" i="4"/>
  <c r="AG150" i="4"/>
  <c r="AC210" i="4"/>
  <c r="U168" i="4"/>
  <c r="AG251" i="4"/>
  <c r="BB170" i="4"/>
  <c r="BB169" i="4"/>
  <c r="W180" i="4"/>
  <c r="W280" i="4"/>
  <c r="W179" i="4"/>
  <c r="L177" i="4"/>
  <c r="L178" i="4"/>
  <c r="AP175" i="4"/>
  <c r="AP276" i="4"/>
  <c r="AP176" i="4"/>
  <c r="AI176" i="4"/>
  <c r="AI175" i="4"/>
  <c r="AI280" i="4"/>
  <c r="E279" i="4"/>
  <c r="E275" i="4"/>
  <c r="E174" i="4"/>
  <c r="AO174" i="4"/>
  <c r="AO278" i="4"/>
  <c r="AO274" i="4"/>
  <c r="AO173" i="4"/>
  <c r="AT173" i="4"/>
  <c r="AT273" i="4"/>
  <c r="AT172" i="4"/>
  <c r="U269" i="4"/>
  <c r="U169" i="4"/>
  <c r="AI167" i="4"/>
  <c r="AI271" i="4"/>
  <c r="L166" i="4"/>
  <c r="L270" i="4"/>
  <c r="AC266" i="4"/>
  <c r="AC166" i="4"/>
  <c r="AC165" i="4"/>
  <c r="W162" i="4"/>
  <c r="W163" i="4"/>
  <c r="W267" i="4"/>
  <c r="U162" i="4"/>
  <c r="U161" i="4"/>
  <c r="AE160" i="4"/>
  <c r="AE260" i="4"/>
  <c r="AE264" i="4"/>
  <c r="BG258" i="4"/>
  <c r="BG154" i="4"/>
  <c r="BG153" i="4"/>
  <c r="BG254" i="4"/>
  <c r="AY251" i="4"/>
  <c r="AY255" i="4"/>
  <c r="AY150" i="4"/>
  <c r="AY151" i="4"/>
  <c r="L146" i="4"/>
  <c r="L246" i="4"/>
  <c r="L145" i="4"/>
  <c r="Y145" i="4"/>
  <c r="Y250" i="4"/>
  <c r="Y146" i="4"/>
  <c r="Y246" i="4"/>
  <c r="AH245" i="4"/>
  <c r="AH144" i="4"/>
  <c r="AH145" i="4"/>
  <c r="O244" i="4"/>
  <c r="O144" i="4"/>
  <c r="O248" i="4"/>
  <c r="AT141" i="4"/>
  <c r="AT245" i="4"/>
  <c r="AT241" i="4"/>
  <c r="AT140" i="4"/>
  <c r="Z245" i="4"/>
  <c r="Z140" i="4"/>
  <c r="Z141" i="4"/>
  <c r="O139" i="4"/>
  <c r="O140" i="4"/>
  <c r="O240" i="4"/>
  <c r="AN243" i="4"/>
  <c r="AN139" i="4"/>
  <c r="AN239" i="4"/>
  <c r="AO242" i="4"/>
  <c r="AO137" i="4"/>
  <c r="AO138" i="4"/>
  <c r="AO238" i="4"/>
  <c r="AC242" i="4"/>
  <c r="AC238" i="4"/>
  <c r="AC138" i="4"/>
  <c r="AX137" i="4"/>
  <c r="AX241" i="4"/>
  <c r="AX136" i="4"/>
  <c r="AX237" i="4"/>
  <c r="AQ135" i="4"/>
  <c r="AQ239" i="4"/>
  <c r="AQ235" i="4"/>
  <c r="AK133" i="4"/>
  <c r="AK233" i="4"/>
  <c r="AK132" i="4"/>
  <c r="AK237" i="4"/>
  <c r="C134" i="4"/>
  <c r="C133" i="4"/>
  <c r="C234" i="4"/>
  <c r="AT233" i="4"/>
  <c r="AT237" i="4"/>
  <c r="AT133" i="4"/>
  <c r="AT132" i="4"/>
  <c r="D232" i="4"/>
  <c r="D236" i="4"/>
  <c r="D132" i="4"/>
  <c r="AK129" i="4"/>
  <c r="AK128" i="4"/>
  <c r="AK229" i="4"/>
  <c r="U130" i="4"/>
  <c r="U234" i="4"/>
  <c r="U129" i="4"/>
  <c r="AU126" i="4"/>
  <c r="AU227" i="4"/>
  <c r="AU231" i="4"/>
  <c r="C226" i="4"/>
  <c r="C125" i="4"/>
  <c r="C230" i="4"/>
  <c r="C126" i="4"/>
  <c r="N225" i="4"/>
  <c r="N125" i="4"/>
  <c r="N124" i="4"/>
  <c r="N229" i="4"/>
  <c r="S223" i="4"/>
  <c r="S122" i="4"/>
  <c r="S227" i="4"/>
  <c r="L227" i="4"/>
  <c r="L123" i="4"/>
  <c r="L122" i="4"/>
  <c r="M221" i="4"/>
  <c r="M225" i="4"/>
  <c r="M121" i="4"/>
  <c r="M120" i="4"/>
  <c r="AI119" i="4"/>
  <c r="AI219" i="4"/>
  <c r="AI118" i="4"/>
  <c r="AI223" i="4"/>
  <c r="W224" i="4"/>
  <c r="W119" i="4"/>
  <c r="W220" i="4"/>
  <c r="I119" i="4"/>
  <c r="I120" i="4"/>
  <c r="I224" i="4"/>
  <c r="I220" i="4"/>
  <c r="BE221" i="4"/>
  <c r="BE117" i="4"/>
  <c r="BE217" i="4"/>
  <c r="BE116" i="4"/>
  <c r="AV219" i="4"/>
  <c r="AV114" i="4"/>
  <c r="AV115" i="4"/>
  <c r="AB219" i="4"/>
  <c r="AB114" i="4"/>
  <c r="AB215" i="4"/>
  <c r="R217" i="4"/>
  <c r="R213" i="4"/>
  <c r="R112" i="4"/>
  <c r="R113" i="4"/>
  <c r="BB215" i="4"/>
  <c r="BB110" i="4"/>
  <c r="BB111" i="4"/>
  <c r="E110" i="4"/>
  <c r="E215" i="4"/>
  <c r="AC270" i="4"/>
  <c r="N168" i="4"/>
  <c r="AL216" i="4"/>
  <c r="U266" i="4"/>
  <c r="AH249" i="4"/>
  <c r="U230" i="4"/>
  <c r="AB115" i="4"/>
  <c r="AI267" i="4"/>
  <c r="AH280" i="4"/>
  <c r="AH179" i="4"/>
  <c r="AI179" i="4"/>
  <c r="AI178" i="4"/>
  <c r="AA178" i="4"/>
  <c r="AA279" i="4"/>
  <c r="AD280" i="4"/>
  <c r="AD176" i="4"/>
  <c r="AD276" i="4"/>
  <c r="AD175" i="4"/>
  <c r="S275" i="4"/>
  <c r="S279" i="4"/>
  <c r="AC274" i="4"/>
  <c r="AC278" i="4"/>
  <c r="AC174" i="4"/>
  <c r="AC173" i="4"/>
  <c r="N268" i="4"/>
  <c r="N167" i="4"/>
  <c r="AM267" i="4"/>
  <c r="AM166" i="4"/>
  <c r="AM271" i="4"/>
  <c r="AM167" i="4"/>
  <c r="V164" i="4"/>
  <c r="V268" i="4"/>
  <c r="V264" i="4"/>
  <c r="V163" i="4"/>
  <c r="BD161" i="4"/>
  <c r="BD265" i="4"/>
  <c r="BD160" i="4"/>
  <c r="AK162" i="4"/>
  <c r="AK262" i="4"/>
  <c r="AK161" i="4"/>
  <c r="AK266" i="4"/>
  <c r="AC262" i="4"/>
  <c r="AC157" i="4"/>
  <c r="AC158" i="4"/>
  <c r="AL156" i="4"/>
  <c r="AL157" i="4"/>
  <c r="AL261" i="4"/>
  <c r="AL257" i="4"/>
  <c r="AA154" i="4"/>
  <c r="AA255" i="4"/>
  <c r="AA155" i="4"/>
  <c r="O155" i="4"/>
  <c r="O259" i="4"/>
  <c r="O255" i="4"/>
  <c r="O154" i="4"/>
  <c r="BA257" i="4"/>
  <c r="BA152" i="4"/>
  <c r="BA153" i="4"/>
  <c r="AJ150" i="4"/>
  <c r="AJ149" i="4"/>
  <c r="AJ254" i="4"/>
  <c r="AJ250" i="4"/>
  <c r="P255" i="4"/>
  <c r="P150" i="4"/>
  <c r="P251" i="4"/>
  <c r="P151" i="4"/>
  <c r="AG149" i="4"/>
  <c r="AG250" i="4"/>
  <c r="AG254" i="4"/>
  <c r="AF247" i="4"/>
  <c r="AF147" i="4"/>
  <c r="AF251" i="4"/>
  <c r="AR143" i="4"/>
  <c r="AR247" i="4"/>
  <c r="AR142" i="4"/>
  <c r="AR243" i="4"/>
  <c r="AS246" i="4"/>
  <c r="AS242" i="4"/>
  <c r="AS141" i="4"/>
  <c r="AS142" i="4"/>
  <c r="R241" i="4"/>
  <c r="R140" i="4"/>
  <c r="R245" i="4"/>
  <c r="R141" i="4"/>
  <c r="W138" i="4"/>
  <c r="W243" i="4"/>
  <c r="W139" i="4"/>
  <c r="W239" i="4"/>
  <c r="X139" i="4"/>
  <c r="X138" i="4"/>
  <c r="X239" i="4"/>
  <c r="H137" i="4"/>
  <c r="H237" i="4"/>
  <c r="BD237" i="4"/>
  <c r="BD133" i="4"/>
  <c r="BD233" i="4"/>
  <c r="AG128" i="4"/>
  <c r="AG233" i="4"/>
  <c r="AG129" i="4"/>
  <c r="Q128" i="4"/>
  <c r="Q129" i="4"/>
  <c r="Q229" i="4"/>
  <c r="Q233" i="4"/>
  <c r="AT124" i="4"/>
  <c r="AT123" i="4"/>
  <c r="AT224" i="4"/>
  <c r="AT228" i="4"/>
  <c r="BG223" i="4"/>
  <c r="BG123" i="4"/>
  <c r="BG227" i="4"/>
  <c r="AB117" i="4"/>
  <c r="AB218" i="4"/>
  <c r="AB118" i="4"/>
  <c r="AB222" i="4"/>
  <c r="B218" i="4"/>
  <c r="B117" i="4"/>
  <c r="B118" i="4"/>
  <c r="B222" i="4"/>
  <c r="AG116" i="4"/>
  <c r="AG117" i="4"/>
  <c r="AG217" i="4"/>
  <c r="AT220" i="4"/>
  <c r="AT116" i="4"/>
  <c r="AT115" i="4"/>
  <c r="BB116" i="4"/>
  <c r="BB220" i="4"/>
  <c r="BB216" i="4"/>
  <c r="BB115" i="4"/>
  <c r="AN219" i="4"/>
  <c r="AN115" i="4"/>
  <c r="P115" i="4"/>
  <c r="P215" i="4"/>
  <c r="P114" i="4"/>
  <c r="AQ215" i="4"/>
  <c r="AQ110" i="4"/>
  <c r="AQ111" i="4"/>
  <c r="AR214" i="4"/>
  <c r="AR109" i="4"/>
  <c r="AR210" i="4"/>
  <c r="L165" i="4"/>
  <c r="C238" i="4"/>
  <c r="O143" i="4"/>
  <c r="H241" i="4"/>
  <c r="R281" i="4"/>
  <c r="AL115" i="4"/>
  <c r="AT277" i="4"/>
  <c r="AI279" i="4"/>
  <c r="U262" i="4"/>
  <c r="AN114" i="4"/>
  <c r="BC180" i="4"/>
  <c r="BC281" i="4"/>
  <c r="BC285" i="4"/>
  <c r="X180" i="4"/>
  <c r="X281" i="4"/>
  <c r="X285" i="4"/>
  <c r="AR161" i="4"/>
  <c r="AR160" i="4"/>
  <c r="AR261" i="4"/>
  <c r="D254" i="4"/>
  <c r="D154" i="4"/>
  <c r="D153" i="4"/>
  <c r="D258" i="4"/>
  <c r="BG241" i="4"/>
  <c r="BG136" i="4"/>
  <c r="BG237" i="4"/>
  <c r="BG137" i="4"/>
  <c r="B132" i="4"/>
  <c r="B237" i="4"/>
  <c r="L233" i="4"/>
  <c r="L128" i="4"/>
  <c r="L129" i="4"/>
  <c r="L229" i="4"/>
  <c r="AX230" i="4"/>
  <c r="AX125" i="4"/>
  <c r="F117" i="4"/>
  <c r="F221" i="4"/>
  <c r="F217" i="4"/>
  <c r="F116" i="4"/>
  <c r="AV213" i="4"/>
  <c r="AV217" i="4"/>
  <c r="AV112" i="4"/>
  <c r="AV113" i="4"/>
  <c r="AL210" i="4"/>
  <c r="AL214" i="4"/>
  <c r="AL110" i="4"/>
  <c r="C151" i="4"/>
  <c r="C255" i="4"/>
  <c r="C150" i="4"/>
  <c r="AY138" i="4"/>
  <c r="AY238" i="4"/>
  <c r="AY242" i="4"/>
  <c r="AY137" i="4"/>
  <c r="AW107" i="4"/>
  <c r="AW211" i="4"/>
  <c r="E256" i="4"/>
  <c r="B133" i="4"/>
  <c r="BG180" i="4"/>
  <c r="BG281" i="4"/>
  <c r="BG285" i="4"/>
  <c r="X169" i="4"/>
  <c r="X269" i="4"/>
  <c r="X168" i="4"/>
  <c r="B261" i="4"/>
  <c r="B160" i="4"/>
  <c r="B161" i="4"/>
  <c r="B265" i="4"/>
  <c r="Z137" i="4"/>
  <c r="Z138" i="4"/>
  <c r="Z242" i="4"/>
  <c r="BG120" i="4"/>
  <c r="BG225" i="4"/>
  <c r="AT210" i="4"/>
  <c r="AT110" i="4"/>
  <c r="AT214" i="4"/>
  <c r="N105" i="4"/>
  <c r="N210" i="4"/>
  <c r="N106" i="4"/>
  <c r="AO178" i="4"/>
  <c r="AO279" i="4"/>
  <c r="AO179" i="4"/>
  <c r="M279" i="4"/>
  <c r="M179" i="4"/>
  <c r="M178" i="4"/>
  <c r="M174" i="4"/>
  <c r="M275" i="4"/>
  <c r="G267" i="4"/>
  <c r="G271" i="4"/>
  <c r="G167" i="4"/>
  <c r="G166" i="4"/>
  <c r="AO263" i="4"/>
  <c r="AO162" i="4"/>
  <c r="AO267" i="4"/>
  <c r="AO163" i="4"/>
  <c r="AG151" i="4"/>
  <c r="BD143" i="4"/>
  <c r="BD247" i="4"/>
  <c r="BD243" i="4"/>
  <c r="BD142" i="4"/>
  <c r="AI142" i="4"/>
  <c r="AI242" i="4"/>
  <c r="AI246" i="4"/>
  <c r="AI141" i="4"/>
  <c r="AI109" i="4"/>
  <c r="AI214" i="4"/>
  <c r="AI210" i="4"/>
  <c r="C251" i="4"/>
  <c r="AG255" i="4"/>
  <c r="BG221" i="4"/>
  <c r="AX226" i="4"/>
  <c r="AR265" i="4"/>
  <c r="AX126" i="4"/>
  <c r="AX182" i="4"/>
  <c r="AX282" i="4"/>
  <c r="AX181" i="4"/>
  <c r="BH241" i="7"/>
  <c r="BH141" i="7"/>
  <c r="BH140" i="7"/>
  <c r="P185" i="4"/>
  <c r="P286" i="4"/>
  <c r="AO184" i="4"/>
  <c r="AO285" i="4"/>
  <c r="G285" i="4"/>
  <c r="G184" i="4"/>
  <c r="AH183" i="4"/>
  <c r="AH284" i="4"/>
  <c r="R183" i="4"/>
  <c r="R284" i="4"/>
  <c r="AQ283" i="4"/>
  <c r="AQ182" i="4"/>
  <c r="I182" i="4"/>
  <c r="I283" i="4"/>
  <c r="AJ282" i="4"/>
  <c r="AJ181" i="4"/>
  <c r="T282" i="4"/>
  <c r="T181" i="4"/>
  <c r="B282" i="4"/>
  <c r="B181" i="4"/>
  <c r="BH224" i="4"/>
  <c r="BH123" i="4"/>
  <c r="BH153" i="4"/>
  <c r="BH253" i="4"/>
  <c r="BH152" i="4"/>
  <c r="L239" i="4"/>
  <c r="L139" i="4"/>
  <c r="F111" i="4"/>
  <c r="F211" i="4"/>
  <c r="F110" i="4"/>
  <c r="F215" i="4"/>
  <c r="AV106" i="4"/>
  <c r="AV107" i="4"/>
  <c r="BH123" i="7"/>
  <c r="BH228" i="7"/>
  <c r="BH124" i="7"/>
  <c r="F281" i="4"/>
  <c r="F285" i="4"/>
  <c r="F180" i="4"/>
  <c r="BA179" i="4"/>
  <c r="BA280" i="4"/>
  <c r="AN175" i="4"/>
  <c r="AN174" i="4"/>
  <c r="AN275" i="4"/>
  <c r="AN279" i="4"/>
  <c r="Z174" i="4"/>
  <c r="Z173" i="4"/>
  <c r="Z274" i="4"/>
  <c r="Z278" i="4"/>
  <c r="T154" i="4"/>
  <c r="T255" i="4"/>
  <c r="T155" i="4"/>
  <c r="T259" i="4"/>
  <c r="AR253" i="4"/>
  <c r="AR148" i="4"/>
  <c r="AR149" i="4"/>
  <c r="AR249" i="4"/>
  <c r="AZ169" i="4"/>
  <c r="AZ273" i="4"/>
  <c r="AZ168" i="4"/>
  <c r="AZ269" i="4"/>
  <c r="AZ249" i="4"/>
  <c r="AZ253" i="4"/>
  <c r="AZ148" i="4"/>
  <c r="AZ149" i="4"/>
  <c r="AG121" i="4"/>
  <c r="AG221" i="4"/>
  <c r="AG120" i="4"/>
  <c r="AC113" i="4"/>
  <c r="AC217" i="4"/>
  <c r="AC112" i="4"/>
  <c r="AC213" i="4"/>
  <c r="BH127" i="4"/>
  <c r="BH228" i="4"/>
  <c r="BH240" i="4"/>
  <c r="BH244" i="4"/>
  <c r="BH139" i="4"/>
  <c r="BH140" i="4"/>
  <c r="BH248" i="4"/>
  <c r="BH147" i="4"/>
  <c r="BH256" i="4"/>
  <c r="BH155" i="4"/>
  <c r="BH173" i="4"/>
  <c r="BH274" i="4"/>
  <c r="BH278" i="4"/>
  <c r="BF282" i="4"/>
  <c r="BF286" i="4"/>
  <c r="BF181" i="4"/>
  <c r="AA282" i="4"/>
  <c r="AA286" i="4"/>
  <c r="AA181" i="4"/>
  <c r="AU177" i="4"/>
  <c r="AU278" i="4"/>
  <c r="AU178" i="4"/>
  <c r="BH175" i="4"/>
  <c r="BH279" i="4"/>
  <c r="BH174" i="4"/>
  <c r="BH275" i="4"/>
  <c r="AK175" i="4"/>
  <c r="AK275" i="4"/>
  <c r="AK174" i="4"/>
  <c r="AK279" i="4"/>
  <c r="U279" i="4"/>
  <c r="U275" i="4"/>
  <c r="U174" i="4"/>
  <c r="U175" i="4"/>
  <c r="AU171" i="4"/>
  <c r="AU272" i="4"/>
  <c r="AU172" i="4"/>
  <c r="BH169" i="4"/>
  <c r="BH269" i="4"/>
  <c r="BH273" i="4"/>
  <c r="BH168" i="4"/>
  <c r="BH164" i="4"/>
  <c r="BH265" i="4"/>
  <c r="BH251" i="4"/>
  <c r="BH150" i="4"/>
  <c r="BH227" i="4"/>
  <c r="BH223" i="4"/>
  <c r="BH122" i="4"/>
  <c r="AG223" i="4"/>
  <c r="AG118" i="4"/>
  <c r="AG119" i="4"/>
  <c r="AG219" i="4"/>
  <c r="M180" i="4"/>
  <c r="M281" i="4"/>
  <c r="N281" i="4"/>
  <c r="N180" i="4"/>
  <c r="D180" i="4"/>
  <c r="D281" i="4"/>
  <c r="S280" i="4"/>
  <c r="S180" i="4"/>
  <c r="S179" i="4"/>
  <c r="F179" i="4"/>
  <c r="F178" i="4"/>
  <c r="F279" i="4"/>
  <c r="AT276" i="4"/>
  <c r="AT175" i="4"/>
  <c r="L174" i="4"/>
  <c r="L173" i="4"/>
  <c r="L274" i="4"/>
  <c r="L278" i="4"/>
  <c r="BD278" i="4"/>
  <c r="BD173" i="4"/>
  <c r="BD174" i="4"/>
  <c r="BD274" i="4"/>
  <c r="Q173" i="4"/>
  <c r="Q274" i="4"/>
  <c r="Q174" i="4"/>
  <c r="Q278" i="4"/>
  <c r="AS165" i="4"/>
  <c r="AS164" i="4"/>
  <c r="AS269" i="4"/>
  <c r="AS265" i="4"/>
  <c r="W259" i="4"/>
  <c r="W263" i="4"/>
  <c r="W159" i="4"/>
  <c r="W158" i="4"/>
  <c r="AC153" i="4"/>
  <c r="AC258" i="4"/>
  <c r="AC254" i="4"/>
  <c r="AC154" i="4"/>
  <c r="AT151" i="4"/>
  <c r="AT152" i="4"/>
  <c r="AT256" i="4"/>
  <c r="AT252" i="4"/>
  <c r="AU251" i="4"/>
  <c r="AU150" i="4"/>
  <c r="L250" i="4"/>
  <c r="L149" i="4"/>
  <c r="L254" i="4"/>
  <c r="BD149" i="4"/>
  <c r="BD254" i="4"/>
  <c r="BD250" i="4"/>
  <c r="G249" i="4"/>
  <c r="G253" i="4"/>
  <c r="G148" i="4"/>
  <c r="B146" i="4"/>
  <c r="B246" i="4"/>
  <c r="B145" i="4"/>
  <c r="B250" i="4"/>
  <c r="AA243" i="4"/>
  <c r="AA247" i="4"/>
  <c r="AA142" i="4"/>
  <c r="X234" i="4"/>
  <c r="X230" i="4"/>
  <c r="X129" i="4"/>
  <c r="X130" i="4"/>
  <c r="Y230" i="4"/>
  <c r="Y234" i="4"/>
  <c r="Y129" i="4"/>
  <c r="Z228" i="4"/>
  <c r="Z128" i="4"/>
  <c r="Z127" i="4"/>
  <c r="Z232" i="4"/>
  <c r="AQ128" i="4"/>
  <c r="AQ127" i="4"/>
  <c r="AQ232" i="4"/>
  <c r="AQ228" i="4"/>
  <c r="AY228" i="4"/>
  <c r="AY123" i="4"/>
  <c r="AY224" i="4"/>
  <c r="BG226" i="4"/>
  <c r="BG222" i="4"/>
  <c r="BG121" i="4"/>
  <c r="BG122" i="4"/>
  <c r="G117" i="4"/>
  <c r="G222" i="4"/>
  <c r="G218" i="4"/>
  <c r="G118" i="4"/>
  <c r="BF211" i="4"/>
  <c r="BF110" i="4"/>
  <c r="BC110" i="4"/>
  <c r="BC210" i="4"/>
  <c r="BC109" i="4"/>
  <c r="P214" i="4"/>
  <c r="P109" i="4"/>
  <c r="P210" i="4"/>
  <c r="P110" i="4"/>
  <c r="BF114" i="4"/>
  <c r="BF115" i="4"/>
  <c r="BF215" i="4"/>
  <c r="AO117" i="4"/>
  <c r="AO217" i="4"/>
  <c r="AO116" i="4"/>
  <c r="AO221" i="4"/>
  <c r="L110" i="4"/>
  <c r="L215" i="4"/>
  <c r="L211" i="4"/>
  <c r="L111" i="4"/>
  <c r="L210" i="4"/>
  <c r="L109" i="4"/>
  <c r="L214" i="4"/>
  <c r="F210" i="4"/>
  <c r="F109" i="4"/>
  <c r="B109" i="4"/>
  <c r="B214" i="4"/>
  <c r="B210" i="4"/>
  <c r="BD108" i="4"/>
  <c r="BD213" i="4"/>
  <c r="BD209" i="4"/>
  <c r="AS210" i="4"/>
  <c r="AS109" i="4"/>
  <c r="AS214" i="4"/>
  <c r="AS110" i="4"/>
  <c r="AO110" i="4"/>
  <c r="AO210" i="4"/>
  <c r="AO214" i="4"/>
  <c r="AO109" i="4"/>
  <c r="U109" i="4"/>
  <c r="U210" i="4"/>
  <c r="U110" i="4"/>
  <c r="U214" i="4"/>
  <c r="Q209" i="4"/>
  <c r="Q213" i="4"/>
  <c r="Q108" i="4"/>
  <c r="M214" i="4"/>
  <c r="M110" i="4"/>
  <c r="M210" i="4"/>
  <c r="M109" i="4"/>
  <c r="BA107" i="4"/>
  <c r="BA212" i="4"/>
  <c r="AX107" i="4"/>
  <c r="AX212" i="4"/>
  <c r="AH209" i="4"/>
  <c r="AH109" i="4"/>
  <c r="AH108" i="4"/>
  <c r="AH213" i="4"/>
  <c r="AD212" i="4"/>
  <c r="AD107" i="4"/>
  <c r="N212" i="4"/>
  <c r="N107" i="4"/>
  <c r="N108" i="4"/>
  <c r="BB212" i="4"/>
  <c r="BB107" i="4"/>
  <c r="BB108" i="4"/>
  <c r="AQ107" i="4"/>
  <c r="AQ106" i="4"/>
  <c r="AQ211" i="4"/>
  <c r="AM212" i="4"/>
  <c r="AM108" i="4"/>
  <c r="AM107" i="4"/>
  <c r="X106" i="4"/>
  <c r="X107" i="4"/>
  <c r="BD105" i="4"/>
  <c r="BD106" i="4"/>
  <c r="AW106" i="4"/>
  <c r="AW105" i="4"/>
  <c r="AG106" i="4"/>
  <c r="AG105" i="4"/>
  <c r="BH245" i="7"/>
  <c r="AY124" i="4"/>
  <c r="AU276" i="4"/>
  <c r="AH182" i="4"/>
  <c r="AH181" i="4"/>
  <c r="AH282" i="4"/>
  <c r="R182" i="4"/>
  <c r="R181" i="4"/>
  <c r="R282" i="4"/>
  <c r="BH285" i="7"/>
  <c r="BH185" i="7"/>
  <c r="BH184" i="7"/>
  <c r="BD184" i="4"/>
  <c r="BD285" i="4"/>
  <c r="Y285" i="4"/>
  <c r="Y184" i="4"/>
  <c r="AX284" i="4"/>
  <c r="AX183" i="4"/>
  <c r="BF182" i="4"/>
  <c r="BF283" i="4"/>
  <c r="AA283" i="4"/>
  <c r="AA182" i="4"/>
  <c r="H159" i="4"/>
  <c r="H160" i="4"/>
  <c r="F155" i="4"/>
  <c r="F259" i="4"/>
  <c r="F154" i="4"/>
  <c r="F255" i="4"/>
  <c r="AV211" i="4"/>
  <c r="AV110" i="4"/>
  <c r="AV111" i="4"/>
  <c r="AV215" i="4"/>
  <c r="BA282" i="4"/>
  <c r="BA182" i="4"/>
  <c r="BA181" i="4"/>
  <c r="AL282" i="4"/>
  <c r="AL182" i="4"/>
  <c r="AL181" i="4"/>
  <c r="V282" i="4"/>
  <c r="V182" i="4"/>
  <c r="V181" i="4"/>
  <c r="D182" i="4"/>
  <c r="D181" i="4"/>
  <c r="D282" i="4"/>
  <c r="BH233" i="7"/>
  <c r="BH132" i="7"/>
  <c r="BH237" i="7"/>
  <c r="BH133" i="7"/>
  <c r="B185" i="4"/>
  <c r="B286" i="4"/>
  <c r="AS184" i="4"/>
  <c r="AS285" i="4"/>
  <c r="AC285" i="4"/>
  <c r="AC184" i="4"/>
  <c r="M184" i="4"/>
  <c r="M285" i="4"/>
  <c r="BA183" i="4"/>
  <c r="BA284" i="4"/>
  <c r="AL284" i="4"/>
  <c r="AL183" i="4"/>
  <c r="V183" i="4"/>
  <c r="V284" i="4"/>
  <c r="D284" i="4"/>
  <c r="D183" i="4"/>
  <c r="AU182" i="4"/>
  <c r="AU283" i="4"/>
  <c r="AE283" i="4"/>
  <c r="AE182" i="4"/>
  <c r="O182" i="4"/>
  <c r="O283" i="4"/>
  <c r="BC282" i="4"/>
  <c r="BC181" i="4"/>
  <c r="AN282" i="4"/>
  <c r="AN181" i="4"/>
  <c r="X282" i="4"/>
  <c r="X181" i="4"/>
  <c r="F181" i="4"/>
  <c r="F282" i="4"/>
  <c r="AX280" i="4"/>
  <c r="AX179" i="4"/>
  <c r="H171" i="4"/>
  <c r="H272" i="4"/>
  <c r="X215" i="4"/>
  <c r="X110" i="4"/>
  <c r="X211" i="4"/>
  <c r="X111" i="4"/>
  <c r="AL108" i="4"/>
  <c r="AL107" i="4"/>
  <c r="BH115" i="7"/>
  <c r="BH116" i="7"/>
  <c r="BH216" i="7"/>
  <c r="BH108" i="7"/>
  <c r="BH107" i="7"/>
  <c r="BH212" i="7"/>
  <c r="AB275" i="4"/>
  <c r="AB174" i="4"/>
  <c r="AB279" i="4"/>
  <c r="AB175" i="4"/>
  <c r="AR273" i="4"/>
  <c r="AR173" i="4"/>
  <c r="AR277" i="4"/>
  <c r="AR172" i="4"/>
  <c r="AR171" i="4"/>
  <c r="AR275" i="4"/>
  <c r="AR271" i="4"/>
  <c r="AR170" i="4"/>
  <c r="L137" i="4"/>
  <c r="L241" i="4"/>
  <c r="L237" i="4"/>
  <c r="L136" i="4"/>
  <c r="AI276" i="4"/>
  <c r="AI171" i="4"/>
  <c r="AI272" i="4"/>
  <c r="AI172" i="4"/>
  <c r="C161" i="4"/>
  <c r="C261" i="4"/>
  <c r="C160" i="4"/>
  <c r="C265" i="4"/>
  <c r="BH218" i="4"/>
  <c r="BH117" i="4"/>
  <c r="BH135" i="4"/>
  <c r="BH236" i="4"/>
  <c r="BH264" i="4"/>
  <c r="BH163" i="4"/>
  <c r="BH268" i="4"/>
  <c r="BH270" i="4"/>
  <c r="BH266" i="4"/>
  <c r="BH165" i="4"/>
  <c r="BH287" i="4"/>
  <c r="BH187" i="4"/>
  <c r="BH186" i="4"/>
  <c r="AU286" i="4"/>
  <c r="AU282" i="4"/>
  <c r="AU181" i="4"/>
  <c r="O286" i="4"/>
  <c r="O181" i="4"/>
  <c r="O282" i="4"/>
  <c r="Q180" i="4"/>
  <c r="Q281" i="4"/>
  <c r="BH176" i="4"/>
  <c r="BH177" i="4"/>
  <c r="BH277" i="4"/>
  <c r="AA173" i="4"/>
  <c r="AA278" i="4"/>
  <c r="AA174" i="4"/>
  <c r="BH170" i="4"/>
  <c r="BH271" i="4"/>
  <c r="BH171" i="4"/>
  <c r="AM274" i="4"/>
  <c r="AM270" i="4"/>
  <c r="AM169" i="4"/>
  <c r="AM170" i="4"/>
  <c r="BH160" i="4"/>
  <c r="BH161" i="4"/>
  <c r="BH261" i="4"/>
  <c r="BH145" i="4"/>
  <c r="BH245" i="4"/>
  <c r="BH144" i="4"/>
  <c r="BH237" i="4"/>
  <c r="BH137" i="4"/>
  <c r="BH241" i="4"/>
  <c r="BH136" i="4"/>
  <c r="BH235" i="4"/>
  <c r="BH134" i="4"/>
  <c r="BH225" i="4"/>
  <c r="BH124" i="4"/>
  <c r="BH125" i="4"/>
  <c r="AQ226" i="4"/>
  <c r="AQ122" i="4"/>
  <c r="AQ121" i="4"/>
  <c r="AQ222" i="4"/>
  <c r="BH118" i="4"/>
  <c r="BH219" i="4"/>
  <c r="BH119" i="4"/>
  <c r="BH217" i="4"/>
  <c r="BH116" i="4"/>
  <c r="BH221" i="4"/>
  <c r="BH112" i="4"/>
  <c r="BH213" i="4"/>
  <c r="BH113" i="4"/>
  <c r="BH111" i="4"/>
  <c r="BH110" i="4"/>
  <c r="BH211" i="4"/>
  <c r="BD281" i="4"/>
  <c r="BD180" i="4"/>
  <c r="AK180" i="4"/>
  <c r="AK281" i="4"/>
  <c r="C281" i="4"/>
  <c r="C180" i="4"/>
  <c r="BA281" i="4"/>
  <c r="BA180" i="4"/>
  <c r="AT280" i="4"/>
  <c r="AT179" i="4"/>
  <c r="E180" i="4"/>
  <c r="E179" i="4"/>
  <c r="E280" i="4"/>
  <c r="AF274" i="4"/>
  <c r="AF173" i="4"/>
  <c r="AF174" i="4"/>
  <c r="AF278" i="4"/>
  <c r="AS174" i="4"/>
  <c r="AS274" i="4"/>
  <c r="AS278" i="4"/>
  <c r="AS173" i="4"/>
  <c r="P170" i="4"/>
  <c r="P171" i="4"/>
  <c r="P271" i="4"/>
  <c r="AV263" i="4"/>
  <c r="AV267" i="4"/>
  <c r="AV163" i="4"/>
  <c r="AV162" i="4"/>
  <c r="AO157" i="4"/>
  <c r="AO262" i="4"/>
  <c r="AO158" i="4"/>
  <c r="Y257" i="4"/>
  <c r="Y261" i="4"/>
  <c r="Y156" i="4"/>
  <c r="Y157" i="4"/>
  <c r="AP155" i="4"/>
  <c r="AP256" i="4"/>
  <c r="AP260" i="4"/>
  <c r="AP156" i="4"/>
  <c r="AC257" i="4"/>
  <c r="AC152" i="4"/>
  <c r="AC253" i="4"/>
  <c r="BD249" i="4"/>
  <c r="AS149" i="4"/>
  <c r="AS253" i="4"/>
  <c r="AS249" i="4"/>
  <c r="AS148" i="4"/>
  <c r="AM251" i="4"/>
  <c r="AM146" i="4"/>
  <c r="AM147" i="4"/>
  <c r="AM247" i="4"/>
  <c r="N244" i="4"/>
  <c r="N140" i="4"/>
  <c r="N240" i="4"/>
  <c r="N139" i="4"/>
  <c r="AC241" i="4"/>
  <c r="AC137" i="4"/>
  <c r="AC237" i="4"/>
  <c r="AC136" i="4"/>
  <c r="AQ231" i="4"/>
  <c r="AQ126" i="4"/>
  <c r="AQ227" i="4"/>
  <c r="BD125" i="4"/>
  <c r="BD124" i="4"/>
  <c r="BD229" i="4"/>
  <c r="BD225" i="4"/>
  <c r="Y126" i="4"/>
  <c r="Y125" i="4"/>
  <c r="Y226" i="4"/>
  <c r="AA224" i="4"/>
  <c r="AA123" i="4"/>
  <c r="AA228" i="4"/>
  <c r="AA124" i="4"/>
  <c r="AC221" i="4"/>
  <c r="AC225" i="4"/>
  <c r="AC120" i="4"/>
  <c r="AC121" i="4"/>
  <c r="BG117" i="4"/>
  <c r="BG118" i="4"/>
  <c r="BG218" i="4"/>
  <c r="G217" i="4"/>
  <c r="G221" i="4"/>
  <c r="G116" i="4"/>
  <c r="AA215" i="4"/>
  <c r="AA211" i="4"/>
  <c r="AA111" i="4"/>
  <c r="AA110" i="4"/>
  <c r="AS169" i="4"/>
  <c r="AS270" i="4"/>
  <c r="S123" i="4"/>
  <c r="S124" i="4"/>
  <c r="S224" i="4"/>
  <c r="S228" i="4"/>
  <c r="B211" i="4"/>
  <c r="B110" i="4"/>
  <c r="B111" i="4"/>
  <c r="BD214" i="4"/>
  <c r="BD109" i="4"/>
  <c r="BD210" i="4"/>
  <c r="BD110" i="4"/>
  <c r="AZ209" i="4"/>
  <c r="AZ213" i="4"/>
  <c r="AZ108" i="4"/>
  <c r="G108" i="4"/>
  <c r="G209" i="4"/>
  <c r="G213" i="4"/>
  <c r="AX108" i="4"/>
  <c r="AX109" i="4"/>
  <c r="AX209" i="4"/>
  <c r="AX213" i="4"/>
  <c r="AP107" i="4"/>
  <c r="AP212" i="4"/>
  <c r="Z107" i="4"/>
  <c r="Z212" i="4"/>
  <c r="Z209" i="4"/>
  <c r="Z108" i="4"/>
  <c r="Z213" i="4"/>
  <c r="Z109" i="4"/>
  <c r="R107" i="4"/>
  <c r="R212" i="4"/>
  <c r="W106" i="4"/>
  <c r="O106" i="4"/>
  <c r="O211" i="4"/>
  <c r="I108" i="4"/>
  <c r="I107" i="4"/>
  <c r="I212" i="4"/>
  <c r="E108" i="4"/>
  <c r="E107" i="4"/>
  <c r="E212" i="4"/>
  <c r="BG105" i="4"/>
  <c r="BG106" i="4"/>
  <c r="BG210" i="4"/>
  <c r="AV210" i="4"/>
  <c r="AV105" i="4"/>
  <c r="AF106" i="4"/>
  <c r="AF107" i="4"/>
  <c r="AB105" i="4"/>
  <c r="AB210" i="4"/>
  <c r="B107" i="4"/>
  <c r="B106" i="4"/>
  <c r="AZ106" i="4"/>
  <c r="AZ105" i="4"/>
  <c r="C105" i="4"/>
  <c r="C106" i="4"/>
  <c r="BF219" i="4"/>
  <c r="H276" i="4"/>
  <c r="AA143" i="4"/>
  <c r="L243" i="4"/>
  <c r="AL212" i="4"/>
  <c r="AU151" i="4"/>
  <c r="BD150" i="4"/>
  <c r="F214" i="4"/>
  <c r="E152" i="4"/>
  <c r="BH224" i="7"/>
  <c r="AD108" i="4"/>
  <c r="B215" i="4"/>
  <c r="BE182" i="4"/>
  <c r="BE282" i="4"/>
  <c r="BE181" i="4"/>
  <c r="AP182" i="4"/>
  <c r="AP181" i="4"/>
  <c r="AP282" i="4"/>
  <c r="Z182" i="4"/>
  <c r="Z181" i="4"/>
  <c r="Z282" i="4"/>
  <c r="H182" i="4"/>
  <c r="H282" i="4"/>
  <c r="H181" i="4"/>
  <c r="F185" i="4"/>
  <c r="F286" i="4"/>
  <c r="AW184" i="4"/>
  <c r="AW285" i="4"/>
  <c r="AG184" i="4"/>
  <c r="AG285" i="4"/>
  <c r="Q184" i="4"/>
  <c r="Q285" i="4"/>
  <c r="BE183" i="4"/>
  <c r="BE284" i="4"/>
  <c r="AP183" i="4"/>
  <c r="AP284" i="4"/>
  <c r="Z284" i="4"/>
  <c r="Z183" i="4"/>
  <c r="H284" i="4"/>
  <c r="H183" i="4"/>
  <c r="AY283" i="4"/>
  <c r="AY182" i="4"/>
  <c r="AI182" i="4"/>
  <c r="AI283" i="4"/>
  <c r="BG282" i="4"/>
  <c r="BG181" i="4"/>
  <c r="AR181" i="4"/>
  <c r="AR282" i="4"/>
  <c r="AB181" i="4"/>
  <c r="AB282" i="4"/>
  <c r="L282" i="4"/>
  <c r="L181" i="4"/>
  <c r="BH114" i="4"/>
  <c r="BH215" i="4"/>
  <c r="BH115" i="4"/>
  <c r="AN215" i="4"/>
  <c r="AN211" i="4"/>
  <c r="AN110" i="4"/>
  <c r="AN111" i="4"/>
  <c r="AS223" i="7"/>
  <c r="AS219" i="7"/>
  <c r="AS118" i="7"/>
  <c r="BH108" i="4"/>
  <c r="BH107" i="4"/>
  <c r="BH212" i="4"/>
  <c r="AJ180" i="4"/>
  <c r="AJ281" i="4"/>
  <c r="P275" i="4"/>
  <c r="P175" i="4"/>
  <c r="P174" i="4"/>
  <c r="AJ255" i="4"/>
  <c r="AJ155" i="4"/>
  <c r="AJ154" i="4"/>
  <c r="AJ259" i="4"/>
  <c r="B213" i="4"/>
  <c r="B209" i="4"/>
  <c r="B108" i="4"/>
  <c r="AU228" i="4"/>
  <c r="AU232" i="4"/>
  <c r="AU127" i="4"/>
  <c r="Y124" i="4"/>
  <c r="Y229" i="4"/>
  <c r="Y225" i="4"/>
  <c r="BH151" i="4"/>
  <c r="BH252" i="4"/>
  <c r="AQ282" i="4"/>
  <c r="AQ286" i="4"/>
  <c r="AQ181" i="4"/>
  <c r="I282" i="4"/>
  <c r="I286" i="4"/>
  <c r="I181" i="4"/>
  <c r="O280" i="4"/>
  <c r="O180" i="4"/>
  <c r="O179" i="4"/>
  <c r="BF177" i="4"/>
  <c r="BF178" i="4"/>
  <c r="BF278" i="4"/>
  <c r="O276" i="4"/>
  <c r="O175" i="4"/>
  <c r="AG279" i="4"/>
  <c r="AG174" i="4"/>
  <c r="AG275" i="4"/>
  <c r="BB274" i="4"/>
  <c r="BB173" i="4"/>
  <c r="AS172" i="4"/>
  <c r="AS277" i="4"/>
  <c r="AS273" i="4"/>
  <c r="BH263" i="4"/>
  <c r="BH162" i="4"/>
  <c r="BH259" i="4"/>
  <c r="BH255" i="4"/>
  <c r="BH154" i="4"/>
  <c r="E151" i="4"/>
  <c r="E252" i="4"/>
  <c r="BH149" i="4"/>
  <c r="BH249" i="4"/>
  <c r="BH148" i="4"/>
  <c r="BH142" i="4"/>
  <c r="BH143" i="4"/>
  <c r="BH243" i="4"/>
  <c r="BH247" i="4"/>
  <c r="BH233" i="4"/>
  <c r="BH132" i="4"/>
  <c r="BH133" i="4"/>
  <c r="BH229" i="4"/>
  <c r="BH128" i="4"/>
  <c r="BH129" i="4"/>
  <c r="AG225" i="4"/>
  <c r="AG124" i="4"/>
  <c r="AG125" i="4"/>
  <c r="AG229" i="4"/>
  <c r="AU226" i="4"/>
  <c r="AU222" i="4"/>
  <c r="AU122" i="4"/>
  <c r="AU121" i="4"/>
  <c r="AX180" i="4"/>
  <c r="AX281" i="4"/>
  <c r="AT281" i="4"/>
  <c r="AT180" i="4"/>
  <c r="V180" i="4"/>
  <c r="V281" i="4"/>
  <c r="I178" i="4"/>
  <c r="I279" i="4"/>
  <c r="B177" i="4"/>
  <c r="B178" i="4"/>
  <c r="B278" i="4"/>
  <c r="AX273" i="4"/>
  <c r="AX172" i="4"/>
  <c r="AX173" i="4"/>
  <c r="AY271" i="4"/>
  <c r="AY275" i="4"/>
  <c r="AY170" i="4"/>
  <c r="AY171" i="4"/>
  <c r="AR169" i="4"/>
  <c r="AR270" i="4"/>
  <c r="AR274" i="4"/>
  <c r="O264" i="4"/>
  <c r="O163" i="4"/>
  <c r="O164" i="4"/>
  <c r="O268" i="4"/>
  <c r="S158" i="4"/>
  <c r="S259" i="4"/>
  <c r="AU259" i="4"/>
  <c r="AU255" i="4"/>
  <c r="AU154" i="4"/>
  <c r="BF255" i="4"/>
  <c r="BF251" i="4"/>
  <c r="BF150" i="4"/>
  <c r="M249" i="4"/>
  <c r="M148" i="4"/>
  <c r="M149" i="4"/>
  <c r="G150" i="4"/>
  <c r="G250" i="4"/>
  <c r="G149" i="4"/>
  <c r="G254" i="4"/>
  <c r="BG146" i="4"/>
  <c r="BG251" i="4"/>
  <c r="BG247" i="4"/>
  <c r="BG147" i="4"/>
  <c r="AW250" i="4"/>
  <c r="AW145" i="4"/>
  <c r="AW146" i="4"/>
  <c r="AW246" i="4"/>
  <c r="N232" i="4"/>
  <c r="N228" i="4"/>
  <c r="N127" i="4"/>
  <c r="AY122" i="4"/>
  <c r="AY227" i="4"/>
  <c r="AY223" i="4"/>
  <c r="AV223" i="4"/>
  <c r="AV227" i="4"/>
  <c r="AV122" i="4"/>
  <c r="AV123" i="4"/>
  <c r="Y120" i="4"/>
  <c r="Y121" i="4"/>
  <c r="Y221" i="4"/>
  <c r="AP220" i="4"/>
  <c r="AP116" i="4"/>
  <c r="AP216" i="4"/>
  <c r="AP115" i="4"/>
  <c r="AW209" i="4"/>
  <c r="AW108" i="4"/>
  <c r="AG210" i="4"/>
  <c r="AG110" i="4"/>
  <c r="AG214" i="4"/>
  <c r="AG109" i="4"/>
  <c r="Y209" i="4"/>
  <c r="Y108" i="4"/>
  <c r="Y109" i="4"/>
  <c r="U108" i="4"/>
  <c r="U209" i="4"/>
  <c r="U213" i="4"/>
  <c r="G110" i="4"/>
  <c r="G210" i="4"/>
  <c r="G214" i="4"/>
  <c r="G109" i="4"/>
  <c r="BE212" i="4"/>
  <c r="BE107" i="4"/>
  <c r="AT109" i="4"/>
  <c r="AT209" i="4"/>
  <c r="AT213" i="4"/>
  <c r="AT108" i="4"/>
  <c r="AP209" i="4"/>
  <c r="AP108" i="4"/>
  <c r="AP213" i="4"/>
  <c r="AP109" i="4"/>
  <c r="V212" i="4"/>
  <c r="V108" i="4"/>
  <c r="V107" i="4"/>
  <c r="H107" i="4"/>
  <c r="H212" i="4"/>
  <c r="H108" i="4"/>
  <c r="H209" i="4"/>
  <c r="H109" i="4"/>
  <c r="H213" i="4"/>
  <c r="D108" i="4"/>
  <c r="D107" i="4"/>
  <c r="BF108" i="4"/>
  <c r="BF107" i="4"/>
  <c r="BB106" i="4"/>
  <c r="BB211" i="4"/>
  <c r="AY108" i="4"/>
  <c r="AY107" i="4"/>
  <c r="AY212" i="4"/>
  <c r="AI106" i="4"/>
  <c r="AI107" i="4"/>
  <c r="W108" i="4"/>
  <c r="W107" i="4"/>
  <c r="W212" i="4"/>
  <c r="E106" i="4"/>
  <c r="E211" i="4"/>
  <c r="AR106" i="4"/>
  <c r="AR107" i="4"/>
  <c r="AN107" i="4"/>
  <c r="AN106" i="4"/>
  <c r="AF105" i="4"/>
  <c r="AF210" i="4"/>
  <c r="T211" i="4"/>
  <c r="T107" i="4"/>
  <c r="T106" i="4"/>
  <c r="AS106" i="4"/>
  <c r="AS105" i="4"/>
  <c r="AC106" i="4"/>
  <c r="AC105" i="4"/>
  <c r="U105" i="4"/>
  <c r="U106" i="4"/>
  <c r="H260" i="4"/>
  <c r="BB174" i="4"/>
  <c r="S263" i="4"/>
  <c r="AS119" i="7"/>
  <c r="AS170" i="4"/>
  <c r="S283" i="4"/>
  <c r="BF151" i="4"/>
  <c r="AT212" i="4"/>
  <c r="BH220" i="7"/>
  <c r="Y130" i="4"/>
  <c r="BC214" i="4"/>
  <c r="AT282" i="4"/>
  <c r="AT182" i="4"/>
  <c r="AT181" i="4"/>
  <c r="AD182" i="4"/>
  <c r="AD282" i="4"/>
  <c r="AD181" i="4"/>
  <c r="N282" i="4"/>
  <c r="N182" i="4"/>
  <c r="N181" i="4"/>
  <c r="L286" i="4"/>
  <c r="L185" i="4"/>
  <c r="AZ184" i="4"/>
  <c r="AZ285" i="4"/>
  <c r="AK184" i="4"/>
  <c r="AK285" i="4"/>
  <c r="U184" i="4"/>
  <c r="U285" i="4"/>
  <c r="C184" i="4"/>
  <c r="C285" i="4"/>
  <c r="AT183" i="4"/>
  <c r="AT284" i="4"/>
  <c r="AD183" i="4"/>
  <c r="AD284" i="4"/>
  <c r="N183" i="4"/>
  <c r="N284" i="4"/>
  <c r="BB182" i="4"/>
  <c r="BB283" i="4"/>
  <c r="AM182" i="4"/>
  <c r="AM283" i="4"/>
  <c r="W182" i="4"/>
  <c r="W283" i="4"/>
  <c r="E283" i="4"/>
  <c r="E182" i="4"/>
  <c r="AV181" i="4"/>
  <c r="AV282" i="4"/>
  <c r="AF282" i="4"/>
  <c r="AF181" i="4"/>
  <c r="P282" i="4"/>
  <c r="P181" i="4"/>
  <c r="AX248" i="4"/>
  <c r="AX252" i="4"/>
  <c r="AX148" i="4"/>
  <c r="AX147" i="4"/>
  <c r="AR110" i="4"/>
  <c r="AR211" i="4"/>
  <c r="AR215" i="4"/>
  <c r="AB107" i="4"/>
  <c r="AB106" i="4"/>
  <c r="AB211" i="4"/>
  <c r="AI209" i="7"/>
  <c r="AI109" i="7"/>
  <c r="AI213" i="7"/>
  <c r="AI108" i="7"/>
  <c r="BH159" i="4"/>
  <c r="BH260" i="4"/>
  <c r="BC171" i="4"/>
  <c r="BC271" i="4"/>
  <c r="BC170" i="4"/>
  <c r="BC275" i="4"/>
  <c r="BA274" i="4"/>
  <c r="BA170" i="4"/>
  <c r="BA169" i="4"/>
  <c r="BD177" i="4"/>
  <c r="BD277" i="4"/>
  <c r="BD176" i="4"/>
  <c r="C169" i="4"/>
  <c r="C269" i="4"/>
  <c r="C168" i="4"/>
  <c r="BD152" i="4"/>
  <c r="BD257" i="4"/>
  <c r="BD253" i="4"/>
  <c r="BD153" i="4"/>
  <c r="BF112" i="4"/>
  <c r="BF212" i="4"/>
  <c r="BF111" i="4"/>
  <c r="BF216" i="4"/>
  <c r="BH222" i="4"/>
  <c r="BH226" i="4"/>
  <c r="BH121" i="4"/>
  <c r="BH232" i="4"/>
  <c r="BH131" i="4"/>
  <c r="BH182" i="4"/>
  <c r="BH282" i="4"/>
  <c r="BH181" i="4"/>
  <c r="BH286" i="4"/>
  <c r="BH288" i="4"/>
  <c r="BH284" i="4"/>
  <c r="BH184" i="4"/>
  <c r="BH183" i="4"/>
  <c r="AE282" i="4"/>
  <c r="AE286" i="4"/>
  <c r="AE181" i="4"/>
  <c r="BH285" i="4"/>
  <c r="BH281" i="4"/>
  <c r="BH180" i="4"/>
  <c r="AW180" i="4"/>
  <c r="AW281" i="4"/>
  <c r="AG180" i="4"/>
  <c r="AG281" i="4"/>
  <c r="AA179" i="4"/>
  <c r="AA280" i="4"/>
  <c r="AA180" i="4"/>
  <c r="BB278" i="4"/>
  <c r="BB178" i="4"/>
  <c r="BB177" i="4"/>
  <c r="BB282" i="4"/>
  <c r="AM177" i="4"/>
  <c r="AM282" i="4"/>
  <c r="AM278" i="4"/>
  <c r="BH167" i="4"/>
  <c r="BH267" i="4"/>
  <c r="BH166" i="4"/>
  <c r="BH156" i="4"/>
  <c r="BH157" i="4"/>
  <c r="BH257" i="4"/>
  <c r="BH138" i="4"/>
  <c r="BH239" i="4"/>
  <c r="BH231" i="4"/>
  <c r="BH130" i="4"/>
  <c r="AS281" i="4"/>
  <c r="AS180" i="4"/>
  <c r="Y180" i="4"/>
  <c r="Y281" i="4"/>
  <c r="AD180" i="4"/>
  <c r="AD281" i="4"/>
  <c r="AW178" i="4"/>
  <c r="AW177" i="4"/>
  <c r="AW278" i="4"/>
  <c r="U274" i="4"/>
  <c r="U278" i="4"/>
  <c r="U173" i="4"/>
  <c r="AO269" i="4"/>
  <c r="AO169" i="4"/>
  <c r="AO168" i="4"/>
  <c r="E168" i="4"/>
  <c r="E167" i="4"/>
  <c r="E268" i="4"/>
  <c r="AD165" i="4"/>
  <c r="AD265" i="4"/>
  <c r="AD269" i="4"/>
  <c r="AD164" i="4"/>
  <c r="O267" i="4"/>
  <c r="O263" i="4"/>
  <c r="O162" i="4"/>
  <c r="AX161" i="4"/>
  <c r="AX261" i="4"/>
  <c r="AX160" i="4"/>
  <c r="AX265" i="4"/>
  <c r="AT257" i="4"/>
  <c r="AT261" i="4"/>
  <c r="AT156" i="4"/>
  <c r="AT157" i="4"/>
  <c r="BC150" i="4"/>
  <c r="BC250" i="4"/>
  <c r="BC149" i="4"/>
  <c r="BC254" i="4"/>
  <c r="L150" i="4"/>
  <c r="L255" i="4"/>
  <c r="L251" i="4"/>
  <c r="L151" i="4"/>
  <c r="R253" i="4"/>
  <c r="R249" i="4"/>
  <c r="R148" i="4"/>
  <c r="R149" i="4"/>
  <c r="BD246" i="4"/>
  <c r="BD146" i="4"/>
  <c r="BD145" i="4"/>
  <c r="AW245" i="4"/>
  <c r="AW144" i="4"/>
  <c r="AW249" i="4"/>
  <c r="AG242" i="4"/>
  <c r="AG141" i="4"/>
  <c r="AG246" i="4"/>
  <c r="AG142" i="4"/>
  <c r="T238" i="4"/>
  <c r="T242" i="4"/>
  <c r="T137" i="4"/>
  <c r="T138" i="4"/>
  <c r="U137" i="4"/>
  <c r="U241" i="4"/>
  <c r="U136" i="4"/>
  <c r="U237" i="4"/>
  <c r="AZ226" i="4"/>
  <c r="AZ126" i="4"/>
  <c r="AZ125" i="4"/>
  <c r="AZ230" i="4"/>
  <c r="P122" i="4"/>
  <c r="P226" i="4"/>
  <c r="P121" i="4"/>
  <c r="P222" i="4"/>
  <c r="AF118" i="4"/>
  <c r="AF218" i="4"/>
  <c r="AF222" i="4"/>
  <c r="AF117" i="4"/>
  <c r="AI215" i="4"/>
  <c r="AI111" i="4"/>
  <c r="AI211" i="4"/>
  <c r="AI110" i="4"/>
  <c r="S176" i="4"/>
  <c r="S175" i="4"/>
  <c r="S276" i="4"/>
  <c r="AZ210" i="4"/>
  <c r="AZ214" i="4"/>
  <c r="AZ109" i="4"/>
  <c r="AW109" i="4"/>
  <c r="AW110" i="4"/>
  <c r="AW214" i="4"/>
  <c r="AW210" i="4"/>
  <c r="AS108" i="4"/>
  <c r="AS209" i="4"/>
  <c r="AO213" i="4"/>
  <c r="AO209" i="4"/>
  <c r="AO108" i="4"/>
  <c r="AK108" i="4"/>
  <c r="AK109" i="4"/>
  <c r="AK209" i="4"/>
  <c r="Q214" i="4"/>
  <c r="Q109" i="4"/>
  <c r="Q210" i="4"/>
  <c r="C210" i="4"/>
  <c r="C214" i="4"/>
  <c r="C110" i="4"/>
  <c r="C109" i="4"/>
  <c r="BE108" i="4"/>
  <c r="BE209" i="4"/>
  <c r="BE109" i="4"/>
  <c r="BE213" i="4"/>
  <c r="BA213" i="4"/>
  <c r="BA109" i="4"/>
  <c r="BA209" i="4"/>
  <c r="BA108" i="4"/>
  <c r="AY106" i="4"/>
  <c r="AY211" i="4"/>
  <c r="AU211" i="4"/>
  <c r="AU106" i="4"/>
  <c r="AE107" i="4"/>
  <c r="AE212" i="4"/>
  <c r="AE108" i="4"/>
  <c r="O107" i="4"/>
  <c r="O108" i="4"/>
  <c r="I106" i="4"/>
  <c r="I211" i="4"/>
  <c r="AJ210" i="4"/>
  <c r="AJ105" i="4"/>
  <c r="P106" i="4"/>
  <c r="P211" i="4"/>
  <c r="F107" i="4"/>
  <c r="F106" i="4"/>
  <c r="AO105" i="4"/>
  <c r="AO106" i="4"/>
  <c r="Y210" i="4"/>
  <c r="Y106" i="4"/>
  <c r="Y105" i="4"/>
  <c r="Q105" i="4"/>
  <c r="Q106" i="4"/>
  <c r="AJ285" i="4"/>
  <c r="P279" i="4"/>
  <c r="L138" i="4"/>
  <c r="AU128" i="4"/>
  <c r="AU155" i="4"/>
  <c r="S159" i="4"/>
  <c r="AO258" i="4"/>
  <c r="L106" i="4"/>
  <c r="BD148" i="4"/>
  <c r="AT176" i="4"/>
  <c r="I179" i="4"/>
  <c r="AJ106" i="4"/>
  <c r="N128" i="4"/>
  <c r="BG187" i="4"/>
  <c r="BG288" i="4"/>
  <c r="BE187" i="4"/>
  <c r="BE288" i="4"/>
  <c r="BC186" i="4"/>
  <c r="BC287" i="4"/>
  <c r="AX187" i="4"/>
  <c r="AX288" i="4"/>
  <c r="AV186" i="4"/>
  <c r="AV287" i="4"/>
  <c r="AR288" i="4"/>
  <c r="AR187" i="4"/>
  <c r="AP187" i="4"/>
  <c r="AP288" i="4"/>
  <c r="AN186" i="4"/>
  <c r="AN287" i="4"/>
  <c r="AJ187" i="4"/>
  <c r="AJ288" i="4"/>
  <c r="AH187" i="4"/>
  <c r="AH288" i="4"/>
  <c r="AF186" i="4"/>
  <c r="AF287" i="4"/>
  <c r="AB288" i="4"/>
  <c r="AB187" i="4"/>
  <c r="Z187" i="4"/>
  <c r="Z288" i="4"/>
  <c r="X186" i="4"/>
  <c r="X287" i="4"/>
  <c r="T187" i="4"/>
  <c r="T288" i="4"/>
  <c r="R187" i="4"/>
  <c r="R288" i="4"/>
  <c r="P186" i="4"/>
  <c r="P287" i="4"/>
  <c r="L187" i="4"/>
  <c r="L288" i="4"/>
  <c r="H187" i="4"/>
  <c r="H288" i="4"/>
  <c r="F186" i="4"/>
  <c r="F287" i="4"/>
  <c r="B187" i="4"/>
  <c r="B288" i="4"/>
  <c r="BF186" i="4"/>
  <c r="BF287" i="4"/>
  <c r="BD185" i="4"/>
  <c r="BD286" i="4"/>
  <c r="AZ287" i="4"/>
  <c r="AZ187" i="4"/>
  <c r="AZ186" i="4"/>
  <c r="AY186" i="4"/>
  <c r="AY287" i="4"/>
  <c r="AW185" i="4"/>
  <c r="AW286" i="4"/>
  <c r="AS186" i="4"/>
  <c r="AS187" i="4"/>
  <c r="AS287" i="4"/>
  <c r="AQ186" i="4"/>
  <c r="AQ287" i="4"/>
  <c r="AO185" i="4"/>
  <c r="AO286" i="4"/>
  <c r="AK187" i="4"/>
  <c r="AK287" i="4"/>
  <c r="AK186" i="4"/>
  <c r="AI186" i="4"/>
  <c r="AI287" i="4"/>
  <c r="AG185" i="4"/>
  <c r="AG286" i="4"/>
  <c r="AC186" i="4"/>
  <c r="AC287" i="4"/>
  <c r="AC187" i="4"/>
  <c r="AA186" i="4"/>
  <c r="AA287" i="4"/>
  <c r="Y185" i="4"/>
  <c r="Y286" i="4"/>
  <c r="U287" i="4"/>
  <c r="U187" i="4"/>
  <c r="U186" i="4"/>
  <c r="S186" i="4"/>
  <c r="S287" i="4"/>
  <c r="Q185" i="4"/>
  <c r="Q286" i="4"/>
  <c r="M186" i="4"/>
  <c r="M187" i="4"/>
  <c r="M287" i="4"/>
  <c r="I186" i="4"/>
  <c r="I287" i="4"/>
  <c r="G185" i="4"/>
  <c r="G286" i="4"/>
  <c r="C186" i="4"/>
  <c r="C187" i="4"/>
  <c r="C287" i="4"/>
  <c r="BG185" i="4"/>
  <c r="BG286" i="4"/>
  <c r="BE184" i="4"/>
  <c r="BE285" i="4"/>
  <c r="BA185" i="4"/>
  <c r="BA186" i="4"/>
  <c r="BA286" i="4"/>
  <c r="AX184" i="4"/>
  <c r="AX285" i="4"/>
  <c r="AT185" i="4"/>
  <c r="AT186" i="4"/>
  <c r="AT286" i="4"/>
  <c r="AR286" i="4"/>
  <c r="AR185" i="4"/>
  <c r="AP184" i="4"/>
  <c r="AP285" i="4"/>
  <c r="AL185" i="4"/>
  <c r="AL186" i="4"/>
  <c r="AL286" i="4"/>
  <c r="AJ185" i="4"/>
  <c r="AJ286" i="4"/>
  <c r="AH184" i="4"/>
  <c r="AH285" i="4"/>
  <c r="AD186" i="4"/>
  <c r="AD185" i="4"/>
  <c r="AD286" i="4"/>
  <c r="AB185" i="4"/>
  <c r="AB286" i="4"/>
  <c r="Z184" i="4"/>
  <c r="Z285" i="4"/>
  <c r="V186" i="4"/>
  <c r="V185" i="4"/>
  <c r="V286" i="4"/>
  <c r="T185" i="4"/>
  <c r="T286" i="4"/>
  <c r="R186" i="4"/>
  <c r="R185" i="4"/>
  <c r="R286" i="4"/>
  <c r="N186" i="4"/>
  <c r="N185" i="4"/>
  <c r="N286" i="4"/>
  <c r="H185" i="4"/>
  <c r="H186" i="4"/>
  <c r="H286" i="4"/>
  <c r="D185" i="4"/>
  <c r="D186" i="4"/>
  <c r="D286" i="4"/>
  <c r="BF185" i="4"/>
  <c r="BF184" i="4"/>
  <c r="BF285" i="4"/>
  <c r="BB185" i="4"/>
  <c r="BB184" i="4"/>
  <c r="BB285" i="4"/>
  <c r="AY185" i="4"/>
  <c r="AY184" i="4"/>
  <c r="AY285" i="4"/>
  <c r="AU185" i="4"/>
  <c r="AU184" i="4"/>
  <c r="AU285" i="4"/>
  <c r="AQ185" i="4"/>
  <c r="AQ184" i="4"/>
  <c r="AQ285" i="4"/>
  <c r="AM185" i="4"/>
  <c r="AM184" i="4"/>
  <c r="AM285" i="4"/>
  <c r="AI185" i="4"/>
  <c r="AI184" i="4"/>
  <c r="AI285" i="4"/>
  <c r="AE185" i="4"/>
  <c r="AE184" i="4"/>
  <c r="AE285" i="4"/>
  <c r="AA185" i="4"/>
  <c r="AA184" i="4"/>
  <c r="AA285" i="4"/>
  <c r="W185" i="4"/>
  <c r="W184" i="4"/>
  <c r="W285" i="4"/>
  <c r="S185" i="4"/>
  <c r="S184" i="4"/>
  <c r="S285" i="4"/>
  <c r="O185" i="4"/>
  <c r="O184" i="4"/>
  <c r="O285" i="4"/>
  <c r="I185" i="4"/>
  <c r="I285" i="4"/>
  <c r="I184" i="4"/>
  <c r="E185" i="4"/>
  <c r="E285" i="4"/>
  <c r="E184" i="4"/>
  <c r="BG284" i="4"/>
  <c r="BG184" i="4"/>
  <c r="BG183" i="4"/>
  <c r="BC183" i="4"/>
  <c r="BC184" i="4"/>
  <c r="BC284" i="4"/>
  <c r="AV284" i="4"/>
  <c r="AV183" i="4"/>
  <c r="AV184" i="4"/>
  <c r="AR183" i="4"/>
  <c r="AR184" i="4"/>
  <c r="AR284" i="4"/>
  <c r="AN284" i="4"/>
  <c r="AN183" i="4"/>
  <c r="AN184" i="4"/>
  <c r="AJ183" i="4"/>
  <c r="AJ184" i="4"/>
  <c r="AJ284" i="4"/>
  <c r="AF183" i="4"/>
  <c r="AF184" i="4"/>
  <c r="AF284" i="4"/>
  <c r="AB183" i="4"/>
  <c r="AB184" i="4"/>
  <c r="AB284" i="4"/>
  <c r="X183" i="4"/>
  <c r="X284" i="4"/>
  <c r="X184" i="4"/>
  <c r="T183" i="4"/>
  <c r="T184" i="4"/>
  <c r="T284" i="4"/>
  <c r="P284" i="4"/>
  <c r="P183" i="4"/>
  <c r="P184" i="4"/>
  <c r="L183" i="4"/>
  <c r="L184" i="4"/>
  <c r="L284" i="4"/>
  <c r="F183" i="4"/>
  <c r="F284" i="4"/>
  <c r="F184" i="4"/>
  <c r="B183" i="4"/>
  <c r="B284" i="4"/>
  <c r="B184" i="4"/>
  <c r="BD183" i="4"/>
  <c r="BD182" i="4"/>
  <c r="BD283" i="4"/>
  <c r="AZ182" i="4"/>
  <c r="AZ183" i="4"/>
  <c r="AZ283" i="4"/>
  <c r="AW283" i="4"/>
  <c r="AW182" i="4"/>
  <c r="AW183" i="4"/>
  <c r="AS183" i="4"/>
  <c r="AS182" i="4"/>
  <c r="AS283" i="4"/>
  <c r="AO283" i="4"/>
  <c r="AO183" i="4"/>
  <c r="AO182" i="4"/>
  <c r="AK182" i="4"/>
  <c r="AK183" i="4"/>
  <c r="AK283" i="4"/>
  <c r="AG283" i="4"/>
  <c r="AG182" i="4"/>
  <c r="AG183" i="4"/>
  <c r="AC283" i="4"/>
  <c r="AC182" i="4"/>
  <c r="AC183" i="4"/>
  <c r="Y183" i="4"/>
  <c r="Y283" i="4"/>
  <c r="Y182" i="4"/>
  <c r="U283" i="4"/>
  <c r="U182" i="4"/>
  <c r="U183" i="4"/>
  <c r="Q182" i="4"/>
  <c r="Q183" i="4"/>
  <c r="Q283" i="4"/>
  <c r="M182" i="4"/>
  <c r="M183" i="4"/>
  <c r="M283" i="4"/>
  <c r="G283" i="4"/>
  <c r="G183" i="4"/>
  <c r="G182" i="4"/>
  <c r="C182" i="4"/>
  <c r="C183" i="4"/>
  <c r="C283" i="4"/>
  <c r="BF288" i="4"/>
  <c r="BF187" i="4"/>
  <c r="BB187" i="4"/>
  <c r="BB288" i="4"/>
  <c r="AY288" i="4"/>
  <c r="AY187" i="4"/>
  <c r="AU187" i="4"/>
  <c r="AU288" i="4"/>
  <c r="AQ288" i="4"/>
  <c r="AQ187" i="4"/>
  <c r="AM288" i="4"/>
  <c r="AM187" i="4"/>
  <c r="AI187" i="4"/>
  <c r="AI288" i="4"/>
  <c r="AE187" i="4"/>
  <c r="AE288" i="4"/>
  <c r="AA288" i="4"/>
  <c r="AA187" i="4"/>
  <c r="W187" i="4"/>
  <c r="W288" i="4"/>
  <c r="S288" i="4"/>
  <c r="S187" i="4"/>
  <c r="O187" i="4"/>
  <c r="O288" i="4"/>
  <c r="I288" i="4"/>
  <c r="I187" i="4"/>
  <c r="E288" i="4"/>
  <c r="E187" i="4"/>
  <c r="BG186" i="4"/>
  <c r="BG287" i="4"/>
  <c r="BC288" i="4"/>
  <c r="BC187" i="4"/>
  <c r="BA187" i="4"/>
  <c r="BA288" i="4"/>
  <c r="AV187" i="4"/>
  <c r="AV288" i="4"/>
  <c r="AT187" i="4"/>
  <c r="AT288" i="4"/>
  <c r="AR186" i="4"/>
  <c r="AR287" i="4"/>
  <c r="AN288" i="4"/>
  <c r="AN187" i="4"/>
  <c r="AL187" i="4"/>
  <c r="AL288" i="4"/>
  <c r="AJ287" i="4"/>
  <c r="AJ186" i="4"/>
  <c r="AF187" i="4"/>
  <c r="AF288" i="4"/>
  <c r="AD187" i="4"/>
  <c r="AD288" i="4"/>
  <c r="AB287" i="4"/>
  <c r="AB186" i="4"/>
  <c r="X288" i="4"/>
  <c r="X187" i="4"/>
  <c r="V187" i="4"/>
  <c r="V288" i="4"/>
  <c r="T186" i="4"/>
  <c r="T287" i="4"/>
  <c r="P187" i="4"/>
  <c r="P288" i="4"/>
  <c r="N187" i="4"/>
  <c r="N288" i="4"/>
  <c r="L186" i="4"/>
  <c r="L287" i="4"/>
  <c r="F187" i="4"/>
  <c r="F288" i="4"/>
  <c r="D187" i="4"/>
  <c r="D288" i="4"/>
  <c r="B186" i="4"/>
  <c r="B287" i="4"/>
  <c r="BD187" i="4"/>
  <c r="BD287" i="4"/>
  <c r="BD186" i="4"/>
  <c r="BB186" i="4"/>
  <c r="BB287" i="4"/>
  <c r="AZ185" i="4"/>
  <c r="AZ286" i="4"/>
  <c r="AW187" i="4"/>
  <c r="AW186" i="4"/>
  <c r="AW287" i="4"/>
  <c r="AU186" i="4"/>
  <c r="AU287" i="4"/>
  <c r="AS185" i="4"/>
  <c r="AS286" i="4"/>
  <c r="AO187" i="4"/>
  <c r="AO287" i="4"/>
  <c r="AO186" i="4"/>
  <c r="AM186" i="4"/>
  <c r="AM287" i="4"/>
  <c r="AK185" i="4"/>
  <c r="AK286" i="4"/>
  <c r="AG187" i="4"/>
  <c r="AG186" i="4"/>
  <c r="AG287" i="4"/>
  <c r="AE186" i="4"/>
  <c r="AE287" i="4"/>
  <c r="AC185" i="4"/>
  <c r="AC286" i="4"/>
  <c r="Y187" i="4"/>
  <c r="Y287" i="4"/>
  <c r="Y186" i="4"/>
  <c r="W186" i="4"/>
  <c r="W287" i="4"/>
  <c r="U185" i="4"/>
  <c r="U286" i="4"/>
  <c r="Q187" i="4"/>
  <c r="Q186" i="4"/>
  <c r="Q287" i="4"/>
  <c r="O186" i="4"/>
  <c r="O287" i="4"/>
  <c r="M185" i="4"/>
  <c r="M286" i="4"/>
  <c r="G186" i="4"/>
  <c r="G187" i="4"/>
  <c r="G287" i="4"/>
  <c r="E186" i="4"/>
  <c r="E287" i="4"/>
  <c r="C185" i="4"/>
  <c r="C286" i="4"/>
  <c r="BE185" i="4"/>
  <c r="BE186" i="4"/>
  <c r="BE286" i="4"/>
  <c r="BC185" i="4"/>
  <c r="BC286" i="4"/>
  <c r="BA184" i="4"/>
  <c r="BA285" i="4"/>
  <c r="AX185" i="4"/>
  <c r="AX186" i="4"/>
  <c r="AX286" i="4"/>
  <c r="AV286" i="4"/>
  <c r="AV185" i="4"/>
  <c r="AT184" i="4"/>
  <c r="AT285" i="4"/>
  <c r="AP185" i="4"/>
  <c r="AP186" i="4"/>
  <c r="AP286" i="4"/>
  <c r="AN286" i="4"/>
  <c r="AN185" i="4"/>
  <c r="AL184" i="4"/>
  <c r="AL285" i="4"/>
  <c r="AH186" i="4"/>
  <c r="AH185" i="4"/>
  <c r="AH286" i="4"/>
  <c r="AF185" i="4"/>
  <c r="AF286" i="4"/>
  <c r="AD184" i="4"/>
  <c r="AD285" i="4"/>
  <c r="Z185" i="4"/>
  <c r="Z186" i="4"/>
  <c r="Z286" i="4"/>
  <c r="X185" i="4"/>
  <c r="X286" i="4"/>
  <c r="V184" i="4"/>
  <c r="V285" i="4"/>
  <c r="R184" i="4"/>
  <c r="R285" i="4"/>
  <c r="N184" i="4"/>
  <c r="N285" i="4"/>
  <c r="H184" i="4"/>
  <c r="H285" i="4"/>
  <c r="D285" i="4"/>
  <c r="D184" i="4"/>
  <c r="BF183" i="4"/>
  <c r="BF284" i="4"/>
  <c r="BB183" i="4"/>
  <c r="BB284" i="4"/>
  <c r="AY284" i="4"/>
  <c r="AY183" i="4"/>
  <c r="AU183" i="4"/>
  <c r="AU284" i="4"/>
  <c r="AQ183" i="4"/>
  <c r="AQ284" i="4"/>
  <c r="AM183" i="4"/>
  <c r="AM284" i="4"/>
  <c r="AI183" i="4"/>
  <c r="AI284" i="4"/>
  <c r="AE183" i="4"/>
  <c r="AE284" i="4"/>
  <c r="AA183" i="4"/>
  <c r="AA284" i="4"/>
  <c r="W183" i="4"/>
  <c r="W284" i="4"/>
  <c r="S183" i="4"/>
  <c r="S284" i="4"/>
  <c r="O183" i="4"/>
  <c r="O284" i="4"/>
  <c r="I284" i="4"/>
  <c r="I183" i="4"/>
  <c r="E183" i="4"/>
  <c r="E284" i="4"/>
  <c r="BG182" i="4"/>
  <c r="BG283" i="4"/>
  <c r="BC182" i="4"/>
  <c r="BC283" i="4"/>
  <c r="AV182" i="4"/>
  <c r="AV283" i="4"/>
  <c r="AR283" i="4"/>
  <c r="AR182" i="4"/>
  <c r="AN182" i="4"/>
  <c r="AN283" i="4"/>
  <c r="AJ182" i="4"/>
  <c r="AJ283" i="4"/>
  <c r="AF283" i="4"/>
  <c r="AF182" i="4"/>
  <c r="AB182" i="4"/>
  <c r="AB283" i="4"/>
  <c r="X283" i="4"/>
  <c r="X182" i="4"/>
  <c r="T182" i="4"/>
  <c r="T283" i="4"/>
  <c r="P283" i="4"/>
  <c r="P182" i="4"/>
  <c r="L182" i="4"/>
  <c r="L283" i="4"/>
  <c r="F283" i="4"/>
  <c r="F182" i="4"/>
  <c r="B182" i="4"/>
  <c r="B283" i="4"/>
  <c r="BD282" i="4"/>
  <c r="BD181" i="4"/>
  <c r="AZ282" i="4"/>
  <c r="AZ181" i="4"/>
  <c r="AW181" i="4"/>
  <c r="AW282" i="4"/>
  <c r="AS181" i="4"/>
  <c r="AS282" i="4"/>
  <c r="AO181" i="4"/>
  <c r="AO282" i="4"/>
  <c r="AK282" i="4"/>
  <c r="AK181" i="4"/>
  <c r="AG181" i="4"/>
  <c r="AG282" i="4"/>
  <c r="AC282" i="4"/>
  <c r="AC181" i="4"/>
  <c r="Y282" i="4"/>
  <c r="Y181" i="4"/>
  <c r="U282" i="4"/>
  <c r="U181" i="4"/>
  <c r="Q282" i="4"/>
  <c r="Q181" i="4"/>
  <c r="M282" i="4"/>
  <c r="M181" i="4"/>
  <c r="G282" i="4"/>
  <c r="G181" i="4"/>
  <c r="C282" i="4"/>
  <c r="C181" i="4"/>
  <c r="K239" i="2" l="1"/>
  <c r="K143" i="2"/>
  <c r="K334" i="4"/>
  <c r="K300" i="4"/>
  <c r="K340" i="4"/>
  <c r="K336" i="4"/>
  <c r="K341" i="4"/>
  <c r="K339" i="4"/>
  <c r="K338" i="4"/>
  <c r="K335" i="4"/>
  <c r="K337" i="4"/>
  <c r="K174" i="2"/>
  <c r="K194" i="4"/>
  <c r="K155" i="2"/>
  <c r="K259" i="3"/>
  <c r="K179" i="2"/>
  <c r="K219" i="2"/>
  <c r="K280" i="2"/>
  <c r="K197" i="4"/>
  <c r="K301" i="4"/>
  <c r="J191" i="4"/>
  <c r="K16" i="33"/>
  <c r="K16" i="4" s="1"/>
  <c r="K12" i="33"/>
  <c r="K296" i="7"/>
  <c r="K220" i="2"/>
  <c r="K64" i="33"/>
  <c r="K64" i="4" s="1"/>
  <c r="K119" i="2"/>
  <c r="K226" i="2"/>
  <c r="K272" i="2"/>
  <c r="K142" i="3"/>
  <c r="K126" i="3"/>
  <c r="K268" i="3"/>
  <c r="K280" i="3"/>
  <c r="J327" i="4"/>
  <c r="K251" i="2"/>
  <c r="K272" i="3"/>
  <c r="K127" i="3"/>
  <c r="K256" i="3"/>
  <c r="K263" i="3"/>
  <c r="K232" i="3"/>
  <c r="K107" i="2"/>
  <c r="J192" i="4"/>
  <c r="J297" i="4"/>
  <c r="J193" i="4"/>
  <c r="K70" i="33"/>
  <c r="K276" i="33" s="1"/>
  <c r="K267" i="2"/>
  <c r="K57" i="33"/>
  <c r="K50" i="33"/>
  <c r="K50" i="4" s="1"/>
  <c r="K39" i="33"/>
  <c r="K39" i="4" s="1"/>
  <c r="K211" i="2"/>
  <c r="K292" i="2"/>
  <c r="K48" i="33"/>
  <c r="K48" i="4" s="1"/>
  <c r="K118" i="2"/>
  <c r="K13" i="33"/>
  <c r="K13" i="4" s="1"/>
  <c r="K155" i="3"/>
  <c r="K81" i="33"/>
  <c r="K81" i="4" s="1"/>
  <c r="K260" i="2"/>
  <c r="J84" i="4"/>
  <c r="J290" i="4" s="1"/>
  <c r="J185" i="33"/>
  <c r="J244" i="7"/>
  <c r="K228" i="2"/>
  <c r="K78" i="33"/>
  <c r="K78" i="4" s="1"/>
  <c r="K38" i="33"/>
  <c r="K38" i="4" s="1"/>
  <c r="K66" i="33"/>
  <c r="J28" i="4"/>
  <c r="K21" i="33"/>
  <c r="K21" i="4" s="1"/>
  <c r="K179" i="3"/>
  <c r="K80" i="33"/>
  <c r="K80" i="4" s="1"/>
  <c r="K283" i="3"/>
  <c r="K195" i="4"/>
  <c r="K182" i="3"/>
  <c r="K284" i="3"/>
  <c r="K127" i="2"/>
  <c r="K62" i="33"/>
  <c r="K62" i="4" s="1"/>
  <c r="K214" i="2"/>
  <c r="K19" i="33"/>
  <c r="K19" i="4" s="1"/>
  <c r="K175" i="2"/>
  <c r="K89" i="4"/>
  <c r="K295" i="4" s="1"/>
  <c r="K224" i="2"/>
  <c r="J160" i="33"/>
  <c r="K282" i="3"/>
  <c r="K163" i="3"/>
  <c r="K106" i="2"/>
  <c r="J261" i="33"/>
  <c r="J213" i="33"/>
  <c r="K276" i="3"/>
  <c r="K210" i="2"/>
  <c r="K276" i="2"/>
  <c r="J310" i="33"/>
  <c r="K55" i="33"/>
  <c r="K261" i="33" s="1"/>
  <c r="K274" i="3"/>
  <c r="J148" i="33"/>
  <c r="K86" i="33"/>
  <c r="K292" i="33" s="1"/>
  <c r="K110" i="2"/>
  <c r="J112" i="33"/>
  <c r="K162" i="3"/>
  <c r="K267" i="3"/>
  <c r="K15" i="33"/>
  <c r="J289" i="33"/>
  <c r="K61" i="33"/>
  <c r="K14" i="33"/>
  <c r="K14" i="4" s="1"/>
  <c r="K45" i="33"/>
  <c r="K45" i="4" s="1"/>
  <c r="K65" i="33"/>
  <c r="J292" i="33"/>
  <c r="K69" i="33"/>
  <c r="J291" i="4"/>
  <c r="K279" i="2"/>
  <c r="K11" i="33"/>
  <c r="K33" i="33"/>
  <c r="K33" i="4" s="1"/>
  <c r="K85" i="33"/>
  <c r="K85" i="4" s="1"/>
  <c r="K30" i="4"/>
  <c r="K278" i="3"/>
  <c r="J188" i="33"/>
  <c r="K134" i="2"/>
  <c r="K114" i="2"/>
  <c r="J316" i="33"/>
  <c r="K192" i="4"/>
  <c r="K57" i="4"/>
  <c r="K73" i="33"/>
  <c r="K175" i="33" s="1"/>
  <c r="K236" i="3"/>
  <c r="K212" i="2"/>
  <c r="J58" i="4"/>
  <c r="K7" i="33"/>
  <c r="K7" i="4" s="1"/>
  <c r="K8" i="33"/>
  <c r="K238" i="2"/>
  <c r="K290" i="2"/>
  <c r="K128" i="2"/>
  <c r="K227" i="2"/>
  <c r="K216" i="2"/>
  <c r="K109" i="2"/>
  <c r="K180" i="2"/>
  <c r="J232" i="33"/>
  <c r="J131" i="33"/>
  <c r="J162" i="33"/>
  <c r="J263" i="33"/>
  <c r="J246" i="33"/>
  <c r="J145" i="33"/>
  <c r="K10" i="33"/>
  <c r="K211" i="3"/>
  <c r="K23" i="33"/>
  <c r="K23" i="4" s="1"/>
  <c r="K246" i="3"/>
  <c r="K244" i="2"/>
  <c r="K255" i="2"/>
  <c r="K178" i="2"/>
  <c r="K235" i="2"/>
  <c r="K215" i="2"/>
  <c r="K222" i="2"/>
  <c r="K158" i="2"/>
  <c r="K59" i="4"/>
  <c r="K141" i="3"/>
  <c r="K40" i="33"/>
  <c r="K40" i="4" s="1"/>
  <c r="K56" i="33"/>
  <c r="K56" i="4" s="1"/>
  <c r="K168" i="3"/>
  <c r="K68" i="33"/>
  <c r="K270" i="3"/>
  <c r="K196" i="4"/>
  <c r="J238" i="33"/>
  <c r="J137" i="33"/>
  <c r="J161" i="33"/>
  <c r="J262" i="33"/>
  <c r="J227" i="33"/>
  <c r="J126" i="33"/>
  <c r="J245" i="33"/>
  <c r="J144" i="33"/>
  <c r="J315" i="33"/>
  <c r="K79" i="33"/>
  <c r="K79" i="4" s="1"/>
  <c r="J61" i="4"/>
  <c r="J267" i="4" s="1"/>
  <c r="J147" i="33"/>
  <c r="J248" i="33"/>
  <c r="J249" i="33"/>
  <c r="J222" i="33"/>
  <c r="J121" i="33"/>
  <c r="J151" i="33"/>
  <c r="J252" i="33"/>
  <c r="J181" i="33"/>
  <c r="J282" i="33"/>
  <c r="K27" i="33"/>
  <c r="K51" i="33"/>
  <c r="J176" i="33"/>
  <c r="J277" i="33"/>
  <c r="J323" i="33"/>
  <c r="J129" i="33"/>
  <c r="J230" i="33"/>
  <c r="J291" i="33"/>
  <c r="J183" i="33"/>
  <c r="J284" i="33"/>
  <c r="J178" i="33"/>
  <c r="J279" i="33"/>
  <c r="K187" i="2"/>
  <c r="K246" i="2"/>
  <c r="K32" i="33"/>
  <c r="K32" i="4" s="1"/>
  <c r="K215" i="3"/>
  <c r="K44" i="33"/>
  <c r="K44" i="4" s="1"/>
  <c r="K147" i="3"/>
  <c r="K47" i="33"/>
  <c r="K271" i="2"/>
  <c r="K111" i="2"/>
  <c r="K259" i="2"/>
  <c r="K171" i="2"/>
  <c r="K292" i="3"/>
  <c r="K87" i="33"/>
  <c r="K189" i="33" s="1"/>
  <c r="K121" i="2"/>
  <c r="K128" i="3"/>
  <c r="K28" i="33"/>
  <c r="K28" i="4" s="1"/>
  <c r="K133" i="2"/>
  <c r="K297" i="4"/>
  <c r="J244" i="33"/>
  <c r="J143" i="33"/>
  <c r="J167" i="33"/>
  <c r="J268" i="33"/>
  <c r="J242" i="33"/>
  <c r="J141" i="33"/>
  <c r="J50" i="4"/>
  <c r="K25" i="33"/>
  <c r="J251" i="33"/>
  <c r="J150" i="33"/>
  <c r="J168" i="33"/>
  <c r="J321" i="33"/>
  <c r="J269" i="33"/>
  <c r="K46" i="33"/>
  <c r="J285" i="33"/>
  <c r="J184" i="33"/>
  <c r="J325" i="33"/>
  <c r="J228" i="33"/>
  <c r="J127" i="33"/>
  <c r="J258" i="33"/>
  <c r="J157" i="33"/>
  <c r="J60" i="4"/>
  <c r="J262" i="4" s="1"/>
  <c r="J231" i="33"/>
  <c r="J235" i="33"/>
  <c r="J134" i="33"/>
  <c r="J259" i="33"/>
  <c r="J158" i="33"/>
  <c r="K75" i="33"/>
  <c r="K75" i="4" s="1"/>
  <c r="J159" i="33"/>
  <c r="J260" i="33"/>
  <c r="J118" i="33"/>
  <c r="J219" i="33"/>
  <c r="J319" i="33"/>
  <c r="K190" i="33"/>
  <c r="K82" i="33"/>
  <c r="J26" i="4"/>
  <c r="K77" i="33"/>
  <c r="K144" i="2"/>
  <c r="K136" i="3"/>
  <c r="K36" i="33"/>
  <c r="K36" i="4" s="1"/>
  <c r="K152" i="3"/>
  <c r="K52" i="33"/>
  <c r="K52" i="4" s="1"/>
  <c r="J226" i="33"/>
  <c r="J125" i="33"/>
  <c r="J256" i="33"/>
  <c r="J155" i="33"/>
  <c r="J179" i="33"/>
  <c r="J280" i="33"/>
  <c r="J267" i="33"/>
  <c r="J166" i="33"/>
  <c r="J138" i="33"/>
  <c r="J239" i="33"/>
  <c r="J115" i="33"/>
  <c r="J216" i="33"/>
  <c r="J240" i="33"/>
  <c r="J139" i="33"/>
  <c r="J169" i="33"/>
  <c r="J270" i="33"/>
  <c r="K191" i="33"/>
  <c r="J135" i="33"/>
  <c r="J236" i="33"/>
  <c r="J24" i="4"/>
  <c r="J230" i="4" s="1"/>
  <c r="J223" i="33"/>
  <c r="J122" i="33"/>
  <c r="J170" i="33"/>
  <c r="J271" i="33"/>
  <c r="J212" i="33"/>
  <c r="J111" i="33"/>
  <c r="K35" i="33"/>
  <c r="K35" i="4" s="1"/>
  <c r="J218" i="33"/>
  <c r="J117" i="33"/>
  <c r="J154" i="33"/>
  <c r="J255" i="33"/>
  <c r="K247" i="2"/>
  <c r="K116" i="2"/>
  <c r="K54" i="33"/>
  <c r="K54" i="4" s="1"/>
  <c r="J309" i="33"/>
  <c r="J221" i="33"/>
  <c r="J120" i="33"/>
  <c r="J324" i="33"/>
  <c r="J281" i="33"/>
  <c r="J180" i="33"/>
  <c r="J276" i="33"/>
  <c r="J175" i="33"/>
  <c r="J266" i="33"/>
  <c r="J165" i="33"/>
  <c r="J311" i="33"/>
  <c r="J229" i="33"/>
  <c r="J128" i="33"/>
  <c r="J186" i="33"/>
  <c r="J287" i="33"/>
  <c r="J153" i="33"/>
  <c r="J254" i="33"/>
  <c r="K114" i="3"/>
  <c r="K34" i="33"/>
  <c r="K34" i="4" s="1"/>
  <c r="K110" i="3"/>
  <c r="K9" i="33"/>
  <c r="K218" i="3"/>
  <c r="K29" i="33"/>
  <c r="K131" i="33" s="1"/>
  <c r="K250" i="3"/>
  <c r="K262" i="2"/>
  <c r="K142" i="2"/>
  <c r="K278" i="2"/>
  <c r="K135" i="2"/>
  <c r="K283" i="2"/>
  <c r="K126" i="2"/>
  <c r="K159" i="2"/>
  <c r="K84" i="33"/>
  <c r="K290" i="33" s="1"/>
  <c r="K156" i="2"/>
  <c r="K161" i="3"/>
  <c r="K60" i="33"/>
  <c r="K172" i="3"/>
  <c r="K72" i="33"/>
  <c r="K328" i="4"/>
  <c r="K192" i="33"/>
  <c r="J214" i="33"/>
  <c r="J113" i="33"/>
  <c r="K42" i="33"/>
  <c r="J326" i="33"/>
  <c r="J12" i="4"/>
  <c r="J243" i="33"/>
  <c r="J142" i="33"/>
  <c r="J312" i="33"/>
  <c r="J132" i="33"/>
  <c r="J233" i="33"/>
  <c r="K49" i="33"/>
  <c r="K49" i="4" s="1"/>
  <c r="K67" i="33"/>
  <c r="J31" i="4"/>
  <c r="J74" i="4"/>
  <c r="J176" i="4" s="1"/>
  <c r="J272" i="33"/>
  <c r="J171" i="33"/>
  <c r="K83" i="33"/>
  <c r="J210" i="33"/>
  <c r="J109" i="33"/>
  <c r="K26" i="33"/>
  <c r="K232" i="33" s="1"/>
  <c r="J163" i="33"/>
  <c r="J264" i="33"/>
  <c r="J224" i="33"/>
  <c r="J123" i="33"/>
  <c r="J34" i="4"/>
  <c r="J312" i="4" s="1"/>
  <c r="J273" i="33"/>
  <c r="J172" i="33"/>
  <c r="J322" i="33"/>
  <c r="J211" i="33"/>
  <c r="J110" i="33"/>
  <c r="J241" i="33"/>
  <c r="J140" i="33"/>
  <c r="J314" i="33"/>
  <c r="J320" i="33"/>
  <c r="J265" i="33"/>
  <c r="J164" i="33"/>
  <c r="J283" i="33"/>
  <c r="J182" i="33"/>
  <c r="K58" i="33"/>
  <c r="J54" i="4"/>
  <c r="K17" i="33"/>
  <c r="K17" i="4" s="1"/>
  <c r="J20" i="4"/>
  <c r="J122" i="4" s="1"/>
  <c r="K294" i="33"/>
  <c r="J225" i="33"/>
  <c r="J79" i="4"/>
  <c r="K296" i="33"/>
  <c r="K176" i="3"/>
  <c r="K76" i="33"/>
  <c r="K76" i="4" s="1"/>
  <c r="K143" i="3"/>
  <c r="K43" i="33"/>
  <c r="K125" i="3"/>
  <c r="K24" i="33"/>
  <c r="K24" i="4" s="1"/>
  <c r="K37" i="33"/>
  <c r="J317" i="33"/>
  <c r="J253" i="33"/>
  <c r="J152" i="33"/>
  <c r="K53" i="33"/>
  <c r="K259" i="33" s="1"/>
  <c r="K154" i="3"/>
  <c r="K254" i="3"/>
  <c r="K266" i="3"/>
  <c r="K274" i="2"/>
  <c r="K68" i="4"/>
  <c r="K178" i="3"/>
  <c r="K275" i="2"/>
  <c r="K243" i="2"/>
  <c r="K218" i="2"/>
  <c r="K231" i="2"/>
  <c r="K263" i="2"/>
  <c r="K223" i="3"/>
  <c r="K18" i="33"/>
  <c r="K120" i="33" s="1"/>
  <c r="K20" i="33"/>
  <c r="K20" i="4" s="1"/>
  <c r="J220" i="33"/>
  <c r="J119" i="33"/>
  <c r="J149" i="33"/>
  <c r="J250" i="33"/>
  <c r="J274" i="33"/>
  <c r="J173" i="33"/>
  <c r="J187" i="33"/>
  <c r="J288" i="33"/>
  <c r="J41" i="4"/>
  <c r="K12" i="4"/>
  <c r="K41" i="33"/>
  <c r="K41" i="4" s="1"/>
  <c r="J40" i="4"/>
  <c r="J141" i="4" s="1"/>
  <c r="J114" i="33"/>
  <c r="J215" i="33"/>
  <c r="K31" i="33"/>
  <c r="J156" i="33"/>
  <c r="J257" i="33"/>
  <c r="J318" i="33"/>
  <c r="J174" i="33"/>
  <c r="J275" i="33"/>
  <c r="J13" i="4"/>
  <c r="K74" i="4"/>
  <c r="J307" i="33"/>
  <c r="J306" i="33"/>
  <c r="J209" i="33"/>
  <c r="J108" i="33"/>
  <c r="J133" i="33"/>
  <c r="J234" i="33"/>
  <c r="J19" i="4"/>
  <c r="J225" i="4" s="1"/>
  <c r="J83" i="4"/>
  <c r="K22" i="33"/>
  <c r="J286" i="33"/>
  <c r="K71" i="33"/>
  <c r="J116" i="33"/>
  <c r="J308" i="33"/>
  <c r="J217" i="33"/>
  <c r="J146" i="33"/>
  <c r="J247" i="33"/>
  <c r="K63" i="33"/>
  <c r="K63" i="4" s="1"/>
  <c r="J16" i="4"/>
  <c r="J118" i="4" s="1"/>
  <c r="J57" i="4"/>
  <c r="J68" i="4"/>
  <c r="J274" i="4" s="1"/>
  <c r="J177" i="33"/>
  <c r="J278" i="33"/>
  <c r="J136" i="33"/>
  <c r="J237" i="33"/>
  <c r="J313" i="33"/>
  <c r="J38" i="4"/>
  <c r="J139" i="4" s="1"/>
  <c r="J43" i="4"/>
  <c r="J42" i="4"/>
  <c r="J124" i="33"/>
  <c r="J10" i="4"/>
  <c r="J216" i="4" s="1"/>
  <c r="A325" i="33"/>
  <c r="A223" i="33"/>
  <c r="A122" i="33"/>
  <c r="A22" i="33"/>
  <c r="K189" i="7"/>
  <c r="K209" i="6"/>
  <c r="K124" i="5"/>
  <c r="K180" i="6"/>
  <c r="K160" i="5"/>
  <c r="K70" i="7"/>
  <c r="K273" i="5"/>
  <c r="K116" i="6"/>
  <c r="K116" i="5"/>
  <c r="J106" i="4"/>
  <c r="K327" i="7"/>
  <c r="J292" i="7"/>
  <c r="K56" i="7"/>
  <c r="J283" i="4"/>
  <c r="K129" i="3"/>
  <c r="K127" i="6"/>
  <c r="K210" i="6"/>
  <c r="K253" i="5"/>
  <c r="K292" i="6"/>
  <c r="K157" i="2"/>
  <c r="K108" i="6"/>
  <c r="K233" i="2"/>
  <c r="K39" i="7"/>
  <c r="K112" i="8"/>
  <c r="J173" i="4"/>
  <c r="J220" i="4"/>
  <c r="K293" i="7"/>
  <c r="K161" i="8"/>
  <c r="K233" i="3"/>
  <c r="K120" i="3"/>
  <c r="K136" i="8"/>
  <c r="K117" i="8"/>
  <c r="K183" i="2"/>
  <c r="K108" i="8"/>
  <c r="K288" i="2"/>
  <c r="K149" i="6"/>
  <c r="K278" i="6"/>
  <c r="K37" i="7"/>
  <c r="K133" i="6"/>
  <c r="K26" i="7"/>
  <c r="K139" i="5"/>
  <c r="K61" i="7"/>
  <c r="K162" i="5"/>
  <c r="J211" i="4"/>
  <c r="K124" i="6"/>
  <c r="K213" i="5"/>
  <c r="K173" i="5"/>
  <c r="K173" i="6"/>
  <c r="K117" i="2"/>
  <c r="K110" i="6"/>
  <c r="K231" i="6"/>
  <c r="K225" i="6"/>
  <c r="K173" i="3"/>
  <c r="K32" i="7"/>
  <c r="K149" i="5"/>
  <c r="K54" i="7"/>
  <c r="K72" i="7"/>
  <c r="K274" i="7" s="1"/>
  <c r="L74" i="12" s="1"/>
  <c r="K178" i="6"/>
  <c r="K122" i="5"/>
  <c r="K140" i="5"/>
  <c r="K152" i="5"/>
  <c r="K255" i="6"/>
  <c r="K150" i="6"/>
  <c r="K18" i="7"/>
  <c r="K227" i="5"/>
  <c r="K33" i="7"/>
  <c r="K57" i="7"/>
  <c r="K263" i="5"/>
  <c r="K42" i="7"/>
  <c r="K48" i="7"/>
  <c r="K279" i="6"/>
  <c r="K158" i="5"/>
  <c r="K245" i="5"/>
  <c r="K127" i="5"/>
  <c r="K36" i="7"/>
  <c r="K138" i="5"/>
  <c r="K77" i="7"/>
  <c r="K217" i="5"/>
  <c r="K228" i="6"/>
  <c r="K269" i="5"/>
  <c r="K188" i="3"/>
  <c r="K238" i="5"/>
  <c r="K151" i="5"/>
  <c r="K60" i="7"/>
  <c r="K128" i="5"/>
  <c r="K237" i="6"/>
  <c r="K217" i="6"/>
  <c r="K277" i="5"/>
  <c r="K148" i="6"/>
  <c r="K241" i="5"/>
  <c r="K164" i="5"/>
  <c r="K253" i="6"/>
  <c r="K273" i="6"/>
  <c r="K211" i="6"/>
  <c r="K109" i="6"/>
  <c r="K117" i="5"/>
  <c r="K222" i="5"/>
  <c r="K137" i="5"/>
  <c r="K62" i="7"/>
  <c r="K169" i="5"/>
  <c r="K174" i="6"/>
  <c r="K17" i="7"/>
  <c r="K134" i="5"/>
  <c r="K239" i="5"/>
  <c r="K53" i="7"/>
  <c r="K221" i="6"/>
  <c r="K123" i="6"/>
  <c r="K262" i="6"/>
  <c r="K235" i="6"/>
  <c r="K34" i="7"/>
  <c r="K44" i="7"/>
  <c r="K250" i="5"/>
  <c r="K163" i="5"/>
  <c r="K175" i="6"/>
  <c r="K249" i="5"/>
  <c r="K219" i="5"/>
  <c r="K255" i="5"/>
  <c r="K279" i="5"/>
  <c r="K227" i="6"/>
  <c r="K134" i="6"/>
  <c r="K14" i="7"/>
  <c r="K135" i="5"/>
  <c r="K240" i="5"/>
  <c r="K118" i="5"/>
  <c r="K35" i="7"/>
  <c r="K115" i="5"/>
  <c r="K220" i="5"/>
  <c r="K145" i="5"/>
  <c r="K256" i="5"/>
  <c r="K80" i="7"/>
  <c r="K136" i="5"/>
  <c r="K49" i="7"/>
  <c r="K73" i="7"/>
  <c r="K188" i="6"/>
  <c r="K133" i="3"/>
  <c r="K16" i="7"/>
  <c r="K119" i="5"/>
  <c r="K50" i="7"/>
  <c r="K155" i="5"/>
  <c r="K262" i="5"/>
  <c r="K274" i="5"/>
  <c r="K13" i="7"/>
  <c r="K223" i="5"/>
  <c r="K150" i="5"/>
  <c r="K259" i="5"/>
  <c r="K174" i="5"/>
  <c r="K153" i="8"/>
  <c r="K51" i="7"/>
  <c r="K261" i="3"/>
  <c r="K269" i="2"/>
  <c r="J185" i="7"/>
  <c r="K156" i="3"/>
  <c r="K7" i="7"/>
  <c r="K209" i="7" s="1"/>
  <c r="K213" i="8"/>
  <c r="K71" i="7"/>
  <c r="K284" i="2"/>
  <c r="K209" i="8"/>
  <c r="K273" i="3"/>
  <c r="K160" i="3"/>
  <c r="K169" i="3"/>
  <c r="K219" i="6"/>
  <c r="K237" i="8"/>
  <c r="K261" i="8"/>
  <c r="K257" i="2"/>
  <c r="K67" i="7"/>
  <c r="K217" i="8"/>
  <c r="K245" i="8"/>
  <c r="K165" i="2"/>
  <c r="K11" i="7"/>
  <c r="K137" i="3"/>
  <c r="K152" i="6"/>
  <c r="K144" i="8"/>
  <c r="K126" i="5"/>
  <c r="K237" i="2"/>
  <c r="K43" i="7"/>
  <c r="K142" i="6"/>
  <c r="K273" i="8"/>
  <c r="J185" i="4"/>
  <c r="J238" i="4"/>
  <c r="K241" i="6"/>
  <c r="K249" i="6"/>
  <c r="K161" i="6"/>
  <c r="K133" i="5"/>
  <c r="K120" i="5"/>
  <c r="K156" i="5"/>
  <c r="K141" i="6"/>
  <c r="K265" i="3"/>
  <c r="K164" i="3"/>
  <c r="K177" i="3"/>
  <c r="K221" i="2"/>
  <c r="K125" i="5"/>
  <c r="K153" i="5"/>
  <c r="K41" i="7"/>
  <c r="K65" i="7"/>
  <c r="K276" i="6"/>
  <c r="L92" i="12"/>
  <c r="K115" i="6"/>
  <c r="K120" i="2"/>
  <c r="K55" i="7"/>
  <c r="K108" i="2"/>
  <c r="K241" i="3"/>
  <c r="K160" i="6"/>
  <c r="K307" i="2"/>
  <c r="K159" i="5"/>
  <c r="K233" i="5"/>
  <c r="K146" i="5"/>
  <c r="K170" i="5"/>
  <c r="K275" i="5"/>
  <c r="K245" i="6"/>
  <c r="K257" i="3"/>
  <c r="K238" i="6"/>
  <c r="K74" i="7"/>
  <c r="K280" i="6"/>
  <c r="K237" i="3"/>
  <c r="K153" i="3"/>
  <c r="K8" i="7"/>
  <c r="K165" i="5"/>
  <c r="K282" i="5"/>
  <c r="K5" i="7"/>
  <c r="K232" i="6"/>
  <c r="K112" i="3"/>
  <c r="K247" i="6"/>
  <c r="K24" i="7"/>
  <c r="K210" i="5"/>
  <c r="K234" i="5"/>
  <c r="K40" i="7"/>
  <c r="K244" i="5"/>
  <c r="K258" i="5"/>
  <c r="K264" i="5"/>
  <c r="K175" i="5"/>
  <c r="K229" i="5"/>
  <c r="K257" i="5"/>
  <c r="K224" i="5"/>
  <c r="K106" i="5"/>
  <c r="K237" i="5"/>
  <c r="K243" i="5"/>
  <c r="K267" i="5"/>
  <c r="K187" i="6"/>
  <c r="K223" i="6"/>
  <c r="K259" i="6"/>
  <c r="K147" i="6"/>
  <c r="K324" i="3"/>
  <c r="K152" i="2"/>
  <c r="K228" i="5"/>
  <c r="K109" i="5"/>
  <c r="K230" i="5"/>
  <c r="K143" i="5"/>
  <c r="K157" i="5"/>
  <c r="K181" i="6"/>
  <c r="K123" i="5"/>
  <c r="K215" i="5"/>
  <c r="K29" i="7"/>
  <c r="K142" i="5"/>
  <c r="K154" i="5"/>
  <c r="K166" i="5"/>
  <c r="K136" i="2"/>
  <c r="K144" i="5"/>
  <c r="K59" i="7"/>
  <c r="K118" i="6"/>
  <c r="K158" i="6"/>
  <c r="K266" i="6"/>
  <c r="K242" i="6"/>
  <c r="K131" i="6"/>
  <c r="K251" i="6"/>
  <c r="K281" i="8"/>
  <c r="K176" i="5"/>
  <c r="K121" i="5"/>
  <c r="K129" i="5"/>
  <c r="K242" i="5"/>
  <c r="K278" i="5"/>
  <c r="K275" i="6"/>
  <c r="K19" i="7"/>
  <c r="K172" i="6"/>
  <c r="K181" i="8"/>
  <c r="K165" i="3"/>
  <c r="K9" i="7"/>
  <c r="K231" i="5"/>
  <c r="K235" i="5"/>
  <c r="K251" i="5"/>
  <c r="K225" i="5"/>
  <c r="K261" i="5"/>
  <c r="K271" i="6"/>
  <c r="L91" i="12"/>
  <c r="K159" i="6"/>
  <c r="K291" i="6"/>
  <c r="K269" i="3"/>
  <c r="K277" i="3"/>
  <c r="K107" i="5"/>
  <c r="K141" i="5"/>
  <c r="K52" i="7"/>
  <c r="K153" i="7" s="1"/>
  <c r="K54" i="12" s="1"/>
  <c r="K58" i="7"/>
  <c r="K161" i="5"/>
  <c r="K64" i="7"/>
  <c r="K270" i="5"/>
  <c r="K177" i="5"/>
  <c r="K282" i="6"/>
  <c r="K221" i="5"/>
  <c r="K265" i="5"/>
  <c r="K211" i="5"/>
  <c r="K130" i="5"/>
  <c r="K45" i="7"/>
  <c r="K69" i="7"/>
  <c r="K166" i="6"/>
  <c r="K108" i="5"/>
  <c r="K171" i="6"/>
  <c r="K132" i="6"/>
  <c r="K215" i="6"/>
  <c r="K151" i="6"/>
  <c r="K264" i="6"/>
  <c r="K226" i="5"/>
  <c r="K246" i="5"/>
  <c r="K254" i="5"/>
  <c r="K260" i="5"/>
  <c r="K266" i="5"/>
  <c r="K179" i="6"/>
  <c r="K110" i="5"/>
  <c r="K247" i="5"/>
  <c r="K271" i="5"/>
  <c r="K178" i="5"/>
  <c r="K252" i="6"/>
  <c r="K261" i="2"/>
  <c r="K277" i="8"/>
  <c r="K229" i="2"/>
  <c r="K252" i="5"/>
  <c r="J260" i="4"/>
  <c r="J284" i="4"/>
  <c r="J109" i="4"/>
  <c r="K248" i="5"/>
  <c r="J277" i="4"/>
  <c r="J172" i="4"/>
  <c r="K221" i="3"/>
  <c r="J287" i="4"/>
  <c r="K171" i="5"/>
  <c r="J288" i="4"/>
  <c r="J275" i="4"/>
  <c r="K249" i="2"/>
  <c r="K257" i="8"/>
  <c r="K229" i="3"/>
  <c r="K31" i="7"/>
  <c r="K213" i="6"/>
  <c r="J183" i="4"/>
  <c r="K217" i="3"/>
  <c r="K273" i="2"/>
  <c r="K253" i="2"/>
  <c r="J187" i="4"/>
  <c r="J174" i="4"/>
  <c r="K225" i="3"/>
  <c r="K156" i="8"/>
  <c r="K176" i="8"/>
  <c r="K124" i="2"/>
  <c r="K265" i="2"/>
  <c r="K173" i="2"/>
  <c r="K221" i="8"/>
  <c r="K149" i="8"/>
  <c r="K184" i="8"/>
  <c r="K182" i="5"/>
  <c r="K285" i="8"/>
  <c r="K15" i="7"/>
  <c r="K117" i="3"/>
  <c r="K323" i="2"/>
  <c r="K241" i="8"/>
  <c r="K249" i="8"/>
  <c r="K253" i="8"/>
  <c r="K75" i="7"/>
  <c r="K160" i="2"/>
  <c r="K172" i="2"/>
  <c r="K47" i="7"/>
  <c r="K157" i="8"/>
  <c r="K172" i="8"/>
  <c r="K125" i="2"/>
  <c r="K185" i="8"/>
  <c r="J108" i="4"/>
  <c r="J292" i="4"/>
  <c r="K124" i="3"/>
  <c r="K132" i="8"/>
  <c r="K225" i="2"/>
  <c r="K81" i="7"/>
  <c r="K315" i="8"/>
  <c r="K306" i="3"/>
  <c r="K322" i="8"/>
  <c r="K308" i="8"/>
  <c r="K319" i="8"/>
  <c r="K326" i="5"/>
  <c r="L90" i="12"/>
  <c r="J313" i="7"/>
  <c r="J123" i="4"/>
  <c r="J148" i="4"/>
  <c r="K317" i="8"/>
  <c r="J115" i="4"/>
  <c r="K325" i="2"/>
  <c r="J309" i="7"/>
  <c r="J184" i="7"/>
  <c r="J325" i="7"/>
  <c r="J318" i="4"/>
  <c r="J317" i="7"/>
  <c r="K315" i="3"/>
  <c r="K320" i="8"/>
  <c r="K324" i="5"/>
  <c r="J189" i="4"/>
  <c r="J326" i="4"/>
  <c r="K308" i="5"/>
  <c r="K315" i="5"/>
  <c r="K319" i="5"/>
  <c r="K313" i="5"/>
  <c r="K309" i="5"/>
  <c r="K316" i="5"/>
  <c r="K320" i="5"/>
  <c r="K306" i="2"/>
  <c r="K324" i="8"/>
  <c r="K326" i="8"/>
  <c r="K324" i="2"/>
  <c r="K316" i="2"/>
  <c r="K322" i="2"/>
  <c r="K314" i="3"/>
  <c r="K317" i="3"/>
  <c r="K319" i="3"/>
  <c r="K321" i="3"/>
  <c r="K323" i="3"/>
  <c r="J307" i="7"/>
  <c r="J314" i="7"/>
  <c r="J308" i="7"/>
  <c r="J315" i="7"/>
  <c r="J321" i="7"/>
  <c r="K316" i="3"/>
  <c r="K132" i="3"/>
  <c r="K312" i="3"/>
  <c r="J280" i="4"/>
  <c r="K323" i="8"/>
  <c r="K310" i="2"/>
  <c r="K319" i="2"/>
  <c r="J326" i="7"/>
  <c r="K308" i="2"/>
  <c r="K313" i="2"/>
  <c r="K312" i="8"/>
  <c r="K314" i="8"/>
  <c r="K316" i="8"/>
  <c r="K318" i="8"/>
  <c r="K308" i="3"/>
  <c r="K310" i="3"/>
  <c r="K325" i="8"/>
  <c r="J311" i="7"/>
  <c r="J318" i="7"/>
  <c r="J312" i="7"/>
  <c r="J322" i="7"/>
  <c r="J306" i="7"/>
  <c r="J310" i="7"/>
  <c r="J319" i="7"/>
  <c r="K245" i="2"/>
  <c r="K314" i="2"/>
  <c r="K310" i="8"/>
  <c r="K325" i="5"/>
  <c r="K289" i="3"/>
  <c r="K325" i="3"/>
  <c r="K306" i="8"/>
  <c r="K322" i="5"/>
  <c r="K306" i="5"/>
  <c r="K310" i="5"/>
  <c r="K317" i="5"/>
  <c r="K321" i="5"/>
  <c r="K323" i="5"/>
  <c r="K312" i="5"/>
  <c r="K314" i="5"/>
  <c r="K307" i="5"/>
  <c r="K311" i="5"/>
  <c r="K318" i="5"/>
  <c r="K309" i="8"/>
  <c r="K326" i="3"/>
  <c r="K321" i="8"/>
  <c r="K307" i="8"/>
  <c r="K321" i="2"/>
  <c r="K326" i="2"/>
  <c r="K313" i="3"/>
  <c r="K318" i="3"/>
  <c r="K320" i="3"/>
  <c r="K322" i="3"/>
  <c r="K317" i="2"/>
  <c r="J273" i="4"/>
  <c r="J321" i="4"/>
  <c r="J316" i="7"/>
  <c r="J320" i="7"/>
  <c r="J323" i="7"/>
  <c r="J181" i="7"/>
  <c r="J324" i="7"/>
  <c r="K311" i="8"/>
  <c r="K307" i="3"/>
  <c r="K315" i="2"/>
  <c r="K320" i="2"/>
  <c r="K309" i="2"/>
  <c r="K311" i="2"/>
  <c r="K318" i="2"/>
  <c r="K313" i="8"/>
  <c r="K309" i="3"/>
  <c r="K311" i="3"/>
  <c r="K312" i="2"/>
  <c r="A312" i="2"/>
  <c r="A312" i="6"/>
  <c r="A312" i="5"/>
  <c r="J286" i="7"/>
  <c r="I32" i="12"/>
  <c r="AA10" i="12" s="1"/>
  <c r="K122" i="6"/>
  <c r="H24" i="12"/>
  <c r="S11" i="12" s="1"/>
  <c r="H59" i="12"/>
  <c r="BB11" i="12" s="1"/>
  <c r="H62" i="12"/>
  <c r="BE11" i="12" s="1"/>
  <c r="I42" i="12"/>
  <c r="AK10" i="12" s="1"/>
  <c r="I53" i="12"/>
  <c r="AV10" i="12" s="1"/>
  <c r="I55" i="12"/>
  <c r="AX10" i="12" s="1"/>
  <c r="K216" i="6"/>
  <c r="K143" i="6"/>
  <c r="I15" i="12"/>
  <c r="H32" i="12"/>
  <c r="AA11" i="12" s="1"/>
  <c r="I47" i="12"/>
  <c r="AP10" i="12" s="1"/>
  <c r="I37" i="12"/>
  <c r="AF10" i="12" s="1"/>
  <c r="K186" i="6"/>
  <c r="K281" i="6"/>
  <c r="CI11" i="12"/>
  <c r="G39" i="12"/>
  <c r="F77" i="12"/>
  <c r="BT5" i="12" s="1"/>
  <c r="F28" i="12"/>
  <c r="W5" i="12" s="1"/>
  <c r="E20" i="12"/>
  <c r="F22" i="12"/>
  <c r="Q5" i="12" s="1"/>
  <c r="E26" i="12"/>
  <c r="U6" i="12" s="1"/>
  <c r="F30" i="12"/>
  <c r="Y5" i="12" s="1"/>
  <c r="F38" i="12"/>
  <c r="AG5" i="12" s="1"/>
  <c r="E42" i="12"/>
  <c r="AK6" i="12" s="1"/>
  <c r="E44" i="12"/>
  <c r="AM6" i="12" s="1"/>
  <c r="F48" i="12"/>
  <c r="AQ5" i="12" s="1"/>
  <c r="E50" i="12"/>
  <c r="AS6" i="12" s="1"/>
  <c r="E52" i="12"/>
  <c r="AU6" i="12" s="1"/>
  <c r="E54" i="12"/>
  <c r="AW6" i="12" s="1"/>
  <c r="E58" i="12"/>
  <c r="BA6" i="12" s="1"/>
  <c r="E62" i="12"/>
  <c r="BE6" i="12" s="1"/>
  <c r="E66" i="12"/>
  <c r="BI6" i="12" s="1"/>
  <c r="F70" i="12"/>
  <c r="BM5" i="12" s="1"/>
  <c r="E72" i="12"/>
  <c r="BO6" i="12" s="1"/>
  <c r="E74" i="12"/>
  <c r="BQ6" i="12" s="1"/>
  <c r="E78" i="12"/>
  <c r="BU6" i="12" s="1"/>
  <c r="H75" i="12"/>
  <c r="BR11" i="12" s="1"/>
  <c r="E21" i="12"/>
  <c r="P6" i="12" s="1"/>
  <c r="F29" i="12"/>
  <c r="X5" i="12" s="1"/>
  <c r="F24" i="12"/>
  <c r="S5" i="12" s="1"/>
  <c r="E19" i="12"/>
  <c r="E31" i="12"/>
  <c r="Z6" i="12" s="1"/>
  <c r="F35" i="12"/>
  <c r="AD5" i="12" s="1"/>
  <c r="F37" i="12"/>
  <c r="AF5" i="12" s="1"/>
  <c r="F39" i="12"/>
  <c r="AH5" i="12" s="1"/>
  <c r="F47" i="12"/>
  <c r="AP5" i="12" s="1"/>
  <c r="F55" i="12"/>
  <c r="AX5" i="12" s="1"/>
  <c r="F59" i="12"/>
  <c r="BB5" i="12" s="1"/>
  <c r="F63" i="12"/>
  <c r="BF5" i="12" s="1"/>
  <c r="F71" i="12"/>
  <c r="BN5" i="12" s="1"/>
  <c r="F73" i="12"/>
  <c r="BP5" i="12" s="1"/>
  <c r="E75" i="12"/>
  <c r="BR6" i="12" s="1"/>
  <c r="F53" i="12"/>
  <c r="AV5" i="12" s="1"/>
  <c r="F61" i="12"/>
  <c r="BD5" i="12" s="1"/>
  <c r="F69" i="12"/>
  <c r="BL5" i="12" s="1"/>
  <c r="K236" i="5"/>
  <c r="K168" i="5"/>
  <c r="K179" i="5"/>
  <c r="G29" i="12"/>
  <c r="K137" i="6"/>
  <c r="J224" i="4"/>
  <c r="J107" i="4"/>
  <c r="H33" i="12"/>
  <c r="AB11" i="12" s="1"/>
  <c r="K140" i="6"/>
  <c r="I45" i="12"/>
  <c r="AN10" i="12" s="1"/>
  <c r="K218" i="6"/>
  <c r="H11" i="12"/>
  <c r="I59" i="12"/>
  <c r="BB10" i="12" s="1"/>
  <c r="H60" i="12"/>
  <c r="BC11" i="12" s="1"/>
  <c r="H61" i="12"/>
  <c r="BD11" i="12" s="1"/>
  <c r="K119" i="6"/>
  <c r="K234" i="6"/>
  <c r="I38" i="12"/>
  <c r="AG10" i="12" s="1"/>
  <c r="K155" i="6"/>
  <c r="H16" i="12"/>
  <c r="I31" i="12"/>
  <c r="Z10" i="12" s="1"/>
  <c r="I35" i="12"/>
  <c r="AD10" i="12" s="1"/>
  <c r="K261" i="6"/>
  <c r="K126" i="6"/>
  <c r="K154" i="6"/>
  <c r="K268" i="6"/>
  <c r="G65" i="12"/>
  <c r="CH11" i="12"/>
  <c r="E28" i="12"/>
  <c r="W6" i="12" s="1"/>
  <c r="E16" i="12"/>
  <c r="F20" i="12"/>
  <c r="E22" i="12"/>
  <c r="Q6" i="12" s="1"/>
  <c r="F26" i="12"/>
  <c r="U5" i="12" s="1"/>
  <c r="E30" i="12"/>
  <c r="Y6" i="12" s="1"/>
  <c r="F34" i="12"/>
  <c r="AC5" i="12" s="1"/>
  <c r="F40" i="12"/>
  <c r="AI5" i="12" s="1"/>
  <c r="F42" i="12"/>
  <c r="AK5" i="12" s="1"/>
  <c r="F44" i="12"/>
  <c r="AM5" i="12" s="1"/>
  <c r="F46" i="12"/>
  <c r="AO5" i="12" s="1"/>
  <c r="F50" i="12"/>
  <c r="AS5" i="12" s="1"/>
  <c r="F52" i="12"/>
  <c r="AU5" i="12" s="1"/>
  <c r="F54" i="12"/>
  <c r="AW5" i="12" s="1"/>
  <c r="F56" i="12"/>
  <c r="AY5" i="12" s="1"/>
  <c r="F60" i="12"/>
  <c r="BC5" i="12" s="1"/>
  <c r="F62" i="12"/>
  <c r="BE5" i="12" s="1"/>
  <c r="F64" i="12"/>
  <c r="BG5" i="12" s="1"/>
  <c r="F66" i="12"/>
  <c r="BI5" i="12" s="1"/>
  <c r="E70" i="12"/>
  <c r="BM6" i="12" s="1"/>
  <c r="F74" i="12"/>
  <c r="BQ5" i="12" s="1"/>
  <c r="E76" i="12"/>
  <c r="BS6" i="12" s="1"/>
  <c r="F78" i="12"/>
  <c r="BU5" i="12" s="1"/>
  <c r="H76" i="12"/>
  <c r="BS11" i="12" s="1"/>
  <c r="I78" i="12"/>
  <c r="BU10" i="12" s="1"/>
  <c r="H80" i="12"/>
  <c r="BW11" i="12" s="1"/>
  <c r="F21" i="12"/>
  <c r="P5" i="12" s="1"/>
  <c r="E29" i="12"/>
  <c r="X6" i="12" s="1"/>
  <c r="E65" i="12"/>
  <c r="BH6" i="12" s="1"/>
  <c r="K283" i="5"/>
  <c r="E24" i="12"/>
  <c r="S6" i="12" s="1"/>
  <c r="F19" i="12"/>
  <c r="E23" i="12"/>
  <c r="R6" i="12" s="1"/>
  <c r="F27" i="12"/>
  <c r="V5" i="12" s="1"/>
  <c r="F31" i="12"/>
  <c r="Z5" i="12" s="1"/>
  <c r="F33" i="12"/>
  <c r="AB5" i="12" s="1"/>
  <c r="E47" i="12"/>
  <c r="AP6" i="12" s="1"/>
  <c r="E55" i="12"/>
  <c r="AX6" i="12" s="1"/>
  <c r="E59" i="12"/>
  <c r="BB6" i="12" s="1"/>
  <c r="E67" i="12"/>
  <c r="BJ6" i="12" s="1"/>
  <c r="F79" i="12"/>
  <c r="BV5" i="12" s="1"/>
  <c r="F17" i="12"/>
  <c r="E53" i="12"/>
  <c r="AV6" i="12" s="1"/>
  <c r="E61" i="12"/>
  <c r="BD6" i="12" s="1"/>
  <c r="I76" i="12"/>
  <c r="BS10" i="12" s="1"/>
  <c r="K281" i="5"/>
  <c r="K172" i="5"/>
  <c r="K292" i="5"/>
  <c r="K117" i="6"/>
  <c r="G13" i="12"/>
  <c r="G19" i="12"/>
  <c r="G25" i="12"/>
  <c r="G33" i="12"/>
  <c r="G41" i="12"/>
  <c r="G17" i="12"/>
  <c r="G21" i="12"/>
  <c r="G67" i="12"/>
  <c r="J227" i="4"/>
  <c r="J258" i="4"/>
  <c r="J139" i="7"/>
  <c r="K233" i="6"/>
  <c r="J219" i="4"/>
  <c r="J181" i="4"/>
  <c r="J120" i="4"/>
  <c r="J105" i="4"/>
  <c r="J183" i="7"/>
  <c r="J155" i="4"/>
  <c r="J279" i="4"/>
  <c r="J157" i="4"/>
  <c r="J182" i="4"/>
  <c r="J186" i="4"/>
  <c r="J184" i="4"/>
  <c r="J286" i="4"/>
  <c r="J223" i="4"/>
  <c r="J119" i="4"/>
  <c r="J175" i="4"/>
  <c r="J284" i="7"/>
  <c r="J288" i="7"/>
  <c r="J160" i="4"/>
  <c r="K128" i="6"/>
  <c r="K116" i="3"/>
  <c r="K219" i="3"/>
  <c r="K118" i="3"/>
  <c r="K288" i="8"/>
  <c r="J248" i="4"/>
  <c r="J182" i="7"/>
  <c r="K79" i="7"/>
  <c r="K229" i="6"/>
  <c r="K288" i="3"/>
  <c r="K131" i="5"/>
  <c r="K132" i="5"/>
  <c r="K184" i="3"/>
  <c r="K280" i="5"/>
  <c r="K167" i="5"/>
  <c r="J209" i="4"/>
  <c r="J213" i="4"/>
  <c r="K191" i="7"/>
  <c r="K111" i="3"/>
  <c r="K115" i="3"/>
  <c r="K290" i="6"/>
  <c r="K86" i="7"/>
  <c r="K188" i="7" s="1"/>
  <c r="J106" i="7"/>
  <c r="K164" i="6"/>
  <c r="K296" i="4"/>
  <c r="J293" i="4"/>
  <c r="A211" i="6"/>
  <c r="A110" i="6"/>
  <c r="A10" i="6"/>
  <c r="A211" i="4"/>
  <c r="A110" i="4"/>
  <c r="A10" i="4"/>
  <c r="A9" i="7"/>
  <c r="A210" i="7"/>
  <c r="A109" i="7"/>
  <c r="K119" i="3"/>
  <c r="K123" i="3"/>
  <c r="A9" i="5"/>
  <c r="A210" i="5"/>
  <c r="A109" i="5"/>
  <c r="A10" i="8"/>
  <c r="A211" i="8"/>
  <c r="A110" i="8"/>
  <c r="A9" i="2"/>
  <c r="A210" i="2"/>
  <c r="A109" i="2"/>
  <c r="A210" i="3"/>
  <c r="A109" i="3"/>
  <c r="A9" i="3"/>
  <c r="A322" i="4"/>
  <c r="A325" i="3"/>
  <c r="K153" i="6"/>
  <c r="J133" i="4"/>
  <c r="J264" i="4"/>
  <c r="J154" i="4"/>
  <c r="J188" i="4"/>
  <c r="J289" i="4"/>
  <c r="J187" i="7"/>
  <c r="J228" i="4"/>
  <c r="J228" i="7"/>
  <c r="J132" i="4"/>
  <c r="J145" i="4"/>
  <c r="J254" i="4"/>
  <c r="K121" i="3"/>
  <c r="K122" i="3"/>
  <c r="K239" i="6"/>
  <c r="J253" i="4"/>
  <c r="K188" i="8"/>
  <c r="K181" i="5"/>
  <c r="J234" i="4"/>
  <c r="J186" i="7"/>
  <c r="J245" i="4"/>
  <c r="J110" i="4"/>
  <c r="J215" i="4"/>
  <c r="J278" i="4"/>
  <c r="J210" i="4"/>
  <c r="J282" i="4"/>
  <c r="J259" i="4"/>
  <c r="J159" i="4"/>
  <c r="J158" i="4"/>
  <c r="J290" i="7"/>
  <c r="J249" i="4"/>
  <c r="J282" i="7"/>
  <c r="K213" i="3"/>
  <c r="K113" i="3"/>
  <c r="K140" i="3"/>
  <c r="K157" i="3"/>
  <c r="K265" i="6"/>
  <c r="K240" i="6"/>
  <c r="K66" i="7"/>
  <c r="K180" i="5"/>
  <c r="K232" i="5"/>
  <c r="K46" i="7"/>
  <c r="K147" i="5"/>
  <c r="K268" i="5"/>
  <c r="K272" i="5"/>
  <c r="K276" i="5"/>
  <c r="K78" i="7"/>
  <c r="K148" i="5"/>
  <c r="J233" i="4"/>
  <c r="J265" i="7"/>
  <c r="J217" i="4"/>
  <c r="J170" i="4"/>
  <c r="K138" i="6"/>
  <c r="K248" i="6"/>
  <c r="K145" i="6"/>
  <c r="K159" i="3"/>
  <c r="K250" i="6"/>
  <c r="K243" i="6"/>
  <c r="K139" i="6"/>
  <c r="K188" i="5"/>
  <c r="K292" i="8"/>
  <c r="J177" i="4"/>
  <c r="J281" i="7"/>
  <c r="K260" i="6"/>
  <c r="K144" i="6"/>
  <c r="K158" i="3"/>
  <c r="K111" i="6"/>
  <c r="K254" i="2"/>
  <c r="K291" i="3"/>
  <c r="J180" i="4"/>
  <c r="H87" i="12"/>
  <c r="CD11" i="12" s="1"/>
  <c r="J68" i="12"/>
  <c r="J26" i="12"/>
  <c r="K191" i="4"/>
  <c r="K185" i="2"/>
  <c r="K184" i="2"/>
  <c r="K285" i="2"/>
  <c r="K289" i="2"/>
  <c r="G11" i="13" s="1"/>
  <c r="K270" i="6"/>
  <c r="G70" i="12"/>
  <c r="K111" i="5"/>
  <c r="K212" i="5"/>
  <c r="K10" i="7"/>
  <c r="D12" i="12"/>
  <c r="K223" i="8"/>
  <c r="K122" i="8"/>
  <c r="K284" i="6"/>
  <c r="G84" i="12"/>
  <c r="K171" i="3"/>
  <c r="K170" i="3"/>
  <c r="K271" i="3"/>
  <c r="K181" i="3"/>
  <c r="K180" i="3"/>
  <c r="K281" i="3"/>
  <c r="K282" i="2"/>
  <c r="K222" i="8"/>
  <c r="K121" i="8"/>
  <c r="K230" i="8"/>
  <c r="K129" i="8"/>
  <c r="K183" i="6"/>
  <c r="K182" i="6"/>
  <c r="K283" i="6"/>
  <c r="G83" i="12"/>
  <c r="K190" i="7"/>
  <c r="K112" i="2"/>
  <c r="K213" i="2"/>
  <c r="K177" i="2"/>
  <c r="K176" i="2"/>
  <c r="K277" i="2"/>
  <c r="K183" i="5"/>
  <c r="K284" i="5"/>
  <c r="K82" i="7"/>
  <c r="D84" i="12"/>
  <c r="K229" i="8"/>
  <c r="K128" i="8"/>
  <c r="K167" i="6"/>
  <c r="G68" i="12"/>
  <c r="K286" i="3"/>
  <c r="K8" i="13" s="1"/>
  <c r="K290" i="3"/>
  <c r="K12" i="13" s="1"/>
  <c r="K209" i="5"/>
  <c r="D5" i="12"/>
  <c r="K186" i="5"/>
  <c r="K287" i="5"/>
  <c r="K85" i="7"/>
  <c r="K291" i="7" s="1"/>
  <c r="D87" i="12"/>
  <c r="K291" i="5"/>
  <c r="K232" i="2"/>
  <c r="K131" i="2"/>
  <c r="K147" i="2"/>
  <c r="K248" i="2"/>
  <c r="K163" i="2"/>
  <c r="K264" i="2"/>
  <c r="K224" i="8"/>
  <c r="K123" i="8"/>
  <c r="K38" i="7"/>
  <c r="K139" i="8"/>
  <c r="K240" i="8"/>
  <c r="K190" i="4"/>
  <c r="J81" i="12"/>
  <c r="J28" i="12"/>
  <c r="J10" i="12"/>
  <c r="J20" i="12"/>
  <c r="J44" i="12"/>
  <c r="J48" i="12"/>
  <c r="J50" i="12"/>
  <c r="J56" i="12"/>
  <c r="J60" i="12"/>
  <c r="J62" i="12"/>
  <c r="J64" i="12"/>
  <c r="J66" i="12"/>
  <c r="J70" i="12"/>
  <c r="J74" i="12"/>
  <c r="J76" i="12"/>
  <c r="J57" i="12"/>
  <c r="J7" i="12"/>
  <c r="J35" i="12"/>
  <c r="J47" i="12"/>
  <c r="J55" i="12"/>
  <c r="J59" i="12"/>
  <c r="J63" i="12"/>
  <c r="J71" i="12"/>
  <c r="J73" i="12"/>
  <c r="J53" i="12"/>
  <c r="L16" i="12"/>
  <c r="L20" i="12"/>
  <c r="K17" i="12"/>
  <c r="L55" i="12"/>
  <c r="K50" i="12"/>
  <c r="K57" i="12"/>
  <c r="K10" i="12"/>
  <c r="L72" i="12"/>
  <c r="K44" i="12"/>
  <c r="K70" i="12"/>
  <c r="L21" i="12"/>
  <c r="K13" i="12"/>
  <c r="L47" i="12"/>
  <c r="K77" i="12"/>
  <c r="L56" i="12"/>
  <c r="L54" i="12"/>
  <c r="K250" i="2"/>
  <c r="K127" i="8"/>
  <c r="K165" i="8"/>
  <c r="K272" i="6"/>
  <c r="K285" i="3"/>
  <c r="K185" i="3"/>
  <c r="K286" i="2"/>
  <c r="G8" i="13" s="1"/>
  <c r="K105" i="5"/>
  <c r="K28" i="7"/>
  <c r="K288" i="5"/>
  <c r="K105" i="4"/>
  <c r="K113" i="2"/>
  <c r="K145" i="2"/>
  <c r="K148" i="2"/>
  <c r="K149" i="2"/>
  <c r="K256" i="2"/>
  <c r="K161" i="2"/>
  <c r="K164" i="2"/>
  <c r="K27" i="7"/>
  <c r="K168" i="6"/>
  <c r="K234" i="8"/>
  <c r="K234" i="2"/>
  <c r="K266" i="2"/>
  <c r="K106" i="4"/>
  <c r="K209" i="2"/>
  <c r="K182" i="2"/>
  <c r="K22" i="7"/>
  <c r="K274" i="6"/>
  <c r="K123" i="2"/>
  <c r="K132" i="2"/>
  <c r="K137" i="2"/>
  <c r="K113" i="5"/>
  <c r="K214" i="5"/>
  <c r="D14" i="12"/>
  <c r="K12" i="7"/>
  <c r="K122" i="2"/>
  <c r="K223" i="2"/>
  <c r="K185" i="5"/>
  <c r="K286" i="5"/>
  <c r="D86" i="12"/>
  <c r="K84" i="7"/>
  <c r="K290" i="5"/>
  <c r="K227" i="8"/>
  <c r="K126" i="8"/>
  <c r="K175" i="3"/>
  <c r="K174" i="3"/>
  <c r="K275" i="3"/>
  <c r="K129" i="2"/>
  <c r="K230" i="2"/>
  <c r="K270" i="2"/>
  <c r="K106" i="8"/>
  <c r="K105" i="8"/>
  <c r="K226" i="8"/>
  <c r="K125" i="8"/>
  <c r="K178" i="8"/>
  <c r="K278" i="8"/>
  <c r="K177" i="8"/>
  <c r="K141" i="2"/>
  <c r="K241" i="2"/>
  <c r="K140" i="2"/>
  <c r="K287" i="2"/>
  <c r="G9" i="13" s="1"/>
  <c r="K186" i="2"/>
  <c r="K124" i="8"/>
  <c r="K225" i="8"/>
  <c r="K164" i="8"/>
  <c r="K265" i="8"/>
  <c r="K286" i="6"/>
  <c r="G86" i="12"/>
  <c r="K187" i="3"/>
  <c r="K186" i="3"/>
  <c r="K287" i="3"/>
  <c r="K9" i="13" s="1"/>
  <c r="K184" i="5"/>
  <c r="K285" i="5"/>
  <c r="K83" i="7"/>
  <c r="K289" i="5"/>
  <c r="D85" i="12"/>
  <c r="K185" i="6"/>
  <c r="K184" i="6"/>
  <c r="K285" i="6"/>
  <c r="G85" i="12"/>
  <c r="K289" i="6"/>
  <c r="K240" i="2"/>
  <c r="K139" i="2"/>
  <c r="K6" i="7"/>
  <c r="K107" i="8"/>
  <c r="K30" i="7"/>
  <c r="K131" i="8"/>
  <c r="K232" i="8"/>
  <c r="K168" i="8"/>
  <c r="K167" i="8"/>
  <c r="K268" i="8"/>
  <c r="K177" i="6"/>
  <c r="K176" i="6"/>
  <c r="K277" i="6"/>
  <c r="G77" i="12"/>
  <c r="J18" i="12"/>
  <c r="J34" i="12"/>
  <c r="J36" i="12"/>
  <c r="J38" i="12"/>
  <c r="J42" i="12"/>
  <c r="J46" i="12"/>
  <c r="J58" i="12"/>
  <c r="J39" i="12"/>
  <c r="J75" i="12"/>
  <c r="J79" i="12"/>
  <c r="J45" i="12"/>
  <c r="J61" i="12"/>
  <c r="K16" i="12"/>
  <c r="L37" i="12"/>
  <c r="K18" i="12"/>
  <c r="K73" i="12"/>
  <c r="L49" i="12"/>
  <c r="L9" i="12"/>
  <c r="L17" i="12"/>
  <c r="L43" i="12"/>
  <c r="L73" i="12"/>
  <c r="L11" i="12"/>
  <c r="L13" i="12"/>
  <c r="K43" i="12"/>
  <c r="L71" i="12"/>
  <c r="L44" i="12"/>
  <c r="K68" i="12"/>
  <c r="K253" i="3"/>
  <c r="K255" i="3"/>
  <c r="K252" i="2"/>
  <c r="K291" i="2"/>
  <c r="K228" i="8"/>
  <c r="K233" i="8"/>
  <c r="K130" i="8"/>
  <c r="K140" i="8"/>
  <c r="K272" i="8"/>
  <c r="K279" i="3"/>
  <c r="K217" i="2"/>
  <c r="K154" i="2"/>
  <c r="K170" i="2"/>
  <c r="K4" i="7"/>
  <c r="K216" i="5"/>
  <c r="K218" i="5"/>
  <c r="K20" i="7"/>
  <c r="K76" i="7"/>
  <c r="K187" i="5"/>
  <c r="K105" i="2"/>
  <c r="K146" i="2"/>
  <c r="K169" i="2"/>
  <c r="K112" i="5"/>
  <c r="K63" i="7"/>
  <c r="K269" i="6"/>
  <c r="K169" i="6"/>
  <c r="K242" i="2"/>
  <c r="K258" i="2"/>
  <c r="K236" i="8"/>
  <c r="K244" i="8"/>
  <c r="K269" i="8"/>
  <c r="K236" i="2"/>
  <c r="K268" i="2"/>
  <c r="K281" i="2"/>
  <c r="K181" i="2"/>
  <c r="K212" i="8"/>
  <c r="K153" i="2"/>
  <c r="K114" i="5"/>
  <c r="K21" i="7"/>
  <c r="K25" i="7"/>
  <c r="K165" i="6"/>
  <c r="K287" i="6"/>
  <c r="K288" i="6"/>
  <c r="K107" i="4"/>
  <c r="K130" i="2"/>
  <c r="K138" i="2"/>
  <c r="K150" i="2"/>
  <c r="K151" i="2"/>
  <c r="K162" i="2"/>
  <c r="K23" i="7"/>
  <c r="K170" i="6"/>
  <c r="K131" i="3"/>
  <c r="K130" i="3"/>
  <c r="K231" i="3"/>
  <c r="K139" i="3"/>
  <c r="K138" i="3"/>
  <c r="K239" i="3"/>
  <c r="K220" i="6"/>
  <c r="K120" i="6"/>
  <c r="G20" i="12"/>
  <c r="K236" i="6"/>
  <c r="G36" i="12"/>
  <c r="K230" i="6"/>
  <c r="G30" i="12"/>
  <c r="K129" i="6"/>
  <c r="K210" i="3"/>
  <c r="K212" i="3"/>
  <c r="K216" i="3"/>
  <c r="K220" i="3"/>
  <c r="K222" i="3"/>
  <c r="K224" i="3"/>
  <c r="K230" i="3"/>
  <c r="K234" i="3"/>
  <c r="K240" i="3"/>
  <c r="K244" i="3"/>
  <c r="K248" i="3"/>
  <c r="K258" i="3"/>
  <c r="K260" i="3"/>
  <c r="K246" i="6"/>
  <c r="G46" i="12"/>
  <c r="K157" i="6"/>
  <c r="K257" i="6"/>
  <c r="K156" i="6"/>
  <c r="G57" i="12"/>
  <c r="K226" i="6"/>
  <c r="G26" i="12"/>
  <c r="K125" i="6"/>
  <c r="K254" i="6"/>
  <c r="G54" i="12"/>
  <c r="J266" i="4"/>
  <c r="K224" i="6"/>
  <c r="K262" i="3"/>
  <c r="K135" i="6"/>
  <c r="K136" i="6"/>
  <c r="K109" i="3"/>
  <c r="K108" i="3"/>
  <c r="K209" i="3"/>
  <c r="K135" i="3"/>
  <c r="K134" i="3"/>
  <c r="K235" i="3"/>
  <c r="K145" i="3"/>
  <c r="K144" i="3"/>
  <c r="K245" i="3"/>
  <c r="K149" i="3"/>
  <c r="K148" i="3"/>
  <c r="K249" i="3"/>
  <c r="K151" i="3"/>
  <c r="K150" i="3"/>
  <c r="K251" i="3"/>
  <c r="K214" i="6"/>
  <c r="G14" i="12"/>
  <c r="K113" i="6"/>
  <c r="K222" i="6"/>
  <c r="G22" i="12"/>
  <c r="K121" i="6"/>
  <c r="K163" i="6"/>
  <c r="K162" i="6"/>
  <c r="K263" i="6"/>
  <c r="K267" i="6"/>
  <c r="G63" i="12"/>
  <c r="K256" i="6"/>
  <c r="G56" i="12"/>
  <c r="K212" i="6"/>
  <c r="K112" i="6"/>
  <c r="G12" i="12"/>
  <c r="K244" i="6"/>
  <c r="G44" i="12"/>
  <c r="K243" i="3"/>
  <c r="K214" i="3"/>
  <c r="K226" i="3"/>
  <c r="K228" i="3"/>
  <c r="K238" i="3"/>
  <c r="K252" i="3"/>
  <c r="K264" i="3"/>
  <c r="K114" i="6"/>
  <c r="K130" i="6"/>
  <c r="K146" i="6"/>
  <c r="K258" i="6"/>
  <c r="J107" i="7"/>
  <c r="J121" i="7"/>
  <c r="K89" i="12"/>
  <c r="J116" i="4"/>
  <c r="J256" i="4"/>
  <c r="J250" i="4"/>
  <c r="J149" i="4"/>
  <c r="J221" i="4"/>
  <c r="J232" i="4"/>
  <c r="J268" i="4"/>
  <c r="J270" i="4"/>
  <c r="J109" i="7"/>
  <c r="J210" i="7"/>
  <c r="J222" i="7"/>
  <c r="J218" i="7"/>
  <c r="J117" i="7"/>
  <c r="J224" i="7"/>
  <c r="J119" i="7"/>
  <c r="J220" i="7"/>
  <c r="J226" i="7"/>
  <c r="J125" i="7"/>
  <c r="J133" i="7"/>
  <c r="J234" i="7"/>
  <c r="J135" i="7"/>
  <c r="J236" i="7"/>
  <c r="J240" i="7"/>
  <c r="J238" i="7"/>
  <c r="J137" i="7"/>
  <c r="J141" i="7"/>
  <c r="J242" i="7"/>
  <c r="J145" i="7"/>
  <c r="J246" i="7"/>
  <c r="J147" i="7"/>
  <c r="J248" i="7"/>
  <c r="J149" i="7"/>
  <c r="J250" i="7"/>
  <c r="J156" i="7"/>
  <c r="J155" i="7"/>
  <c r="J256" i="7"/>
  <c r="J258" i="7"/>
  <c r="J157" i="7"/>
  <c r="J164" i="7"/>
  <c r="J163" i="7"/>
  <c r="J264" i="7"/>
  <c r="J274" i="7"/>
  <c r="J173" i="7"/>
  <c r="J176" i="7"/>
  <c r="J175" i="7"/>
  <c r="J276" i="7"/>
  <c r="J214" i="4"/>
  <c r="J114" i="4"/>
  <c r="J113" i="4"/>
  <c r="J265" i="4"/>
  <c r="J161" i="4"/>
  <c r="J261" i="4"/>
  <c r="J165" i="4"/>
  <c r="J164" i="4"/>
  <c r="J120" i="7"/>
  <c r="J221" i="7"/>
  <c r="J261" i="7"/>
  <c r="J257" i="7"/>
  <c r="J129" i="4"/>
  <c r="J229" i="4"/>
  <c r="J128" i="4"/>
  <c r="J110" i="7"/>
  <c r="J211" i="7"/>
  <c r="J118" i="7"/>
  <c r="J219" i="7"/>
  <c r="J122" i="7"/>
  <c r="J223" i="7"/>
  <c r="J123" i="7"/>
  <c r="J130" i="7"/>
  <c r="J231" i="7"/>
  <c r="J132" i="7"/>
  <c r="J233" i="7"/>
  <c r="J134" i="7"/>
  <c r="J235" i="7"/>
  <c r="J239" i="7"/>
  <c r="J138" i="7"/>
  <c r="J154" i="7"/>
  <c r="J255" i="7"/>
  <c r="J263" i="7"/>
  <c r="J162" i="7"/>
  <c r="J166" i="7"/>
  <c r="J267" i="7"/>
  <c r="J271" i="7"/>
  <c r="J170" i="7"/>
  <c r="J277" i="7"/>
  <c r="J273" i="7"/>
  <c r="J172" i="7"/>
  <c r="J127" i="4"/>
  <c r="J239" i="4"/>
  <c r="J138" i="4"/>
  <c r="J271" i="4"/>
  <c r="J166" i="4"/>
  <c r="J167" i="4"/>
  <c r="J272" i="4"/>
  <c r="J171" i="4"/>
  <c r="J116" i="7"/>
  <c r="J217" i="7"/>
  <c r="J245" i="7"/>
  <c r="J152" i="7"/>
  <c r="J253" i="7"/>
  <c r="J160" i="7"/>
  <c r="J214" i="7"/>
  <c r="J178" i="4"/>
  <c r="J179" i="4"/>
  <c r="J216" i="7"/>
  <c r="J115" i="7"/>
  <c r="J230" i="7"/>
  <c r="J129" i="7"/>
  <c r="J232" i="7"/>
  <c r="J131" i="7"/>
  <c r="J144" i="7"/>
  <c r="J143" i="7"/>
  <c r="J252" i="7"/>
  <c r="J151" i="7"/>
  <c r="J254" i="7"/>
  <c r="J153" i="7"/>
  <c r="J159" i="7"/>
  <c r="J260" i="7"/>
  <c r="J262" i="7"/>
  <c r="J161" i="7"/>
  <c r="J165" i="7"/>
  <c r="J266" i="7"/>
  <c r="J268" i="7"/>
  <c r="J167" i="7"/>
  <c r="J169" i="7"/>
  <c r="J270" i="7"/>
  <c r="J171" i="7"/>
  <c r="J272" i="7"/>
  <c r="J177" i="7"/>
  <c r="J278" i="7"/>
  <c r="J179" i="7"/>
  <c r="J180" i="7"/>
  <c r="J280" i="7"/>
  <c r="J291" i="7"/>
  <c r="J287" i="7"/>
  <c r="J125" i="4"/>
  <c r="J124" i="4"/>
  <c r="J235" i="4"/>
  <c r="J134" i="4"/>
  <c r="J142" i="4"/>
  <c r="J243" i="4"/>
  <c r="J247" i="4"/>
  <c r="J146" i="4"/>
  <c r="J147" i="4"/>
  <c r="J269" i="4"/>
  <c r="J169" i="4"/>
  <c r="J168" i="4"/>
  <c r="J113" i="7"/>
  <c r="J112" i="7"/>
  <c r="J213" i="7"/>
  <c r="J229" i="7"/>
  <c r="J128" i="7"/>
  <c r="J249" i="7"/>
  <c r="J148" i="7"/>
  <c r="J212" i="7"/>
  <c r="J111" i="7"/>
  <c r="J153" i="4"/>
  <c r="J215" i="7"/>
  <c r="J114" i="7"/>
  <c r="J126" i="7"/>
  <c r="J127" i="7"/>
  <c r="J227" i="7"/>
  <c r="J136" i="7"/>
  <c r="J237" i="7"/>
  <c r="J241" i="7"/>
  <c r="J140" i="7"/>
  <c r="J142" i="7"/>
  <c r="J243" i="7"/>
  <c r="J146" i="7"/>
  <c r="J247" i="7"/>
  <c r="J150" i="7"/>
  <c r="J251" i="7"/>
  <c r="J259" i="7"/>
  <c r="J158" i="7"/>
  <c r="J279" i="7"/>
  <c r="J275" i="7"/>
  <c r="J174" i="7"/>
  <c r="J283" i="7"/>
  <c r="J178" i="7"/>
  <c r="J285" i="7"/>
  <c r="J289" i="7"/>
  <c r="J130" i="4"/>
  <c r="J231" i="4"/>
  <c r="J131" i="4"/>
  <c r="J137" i="4"/>
  <c r="J237" i="4"/>
  <c r="J241" i="4"/>
  <c r="J150" i="4"/>
  <c r="J255" i="4"/>
  <c r="J251" i="4"/>
  <c r="J257" i="4"/>
  <c r="J156" i="4"/>
  <c r="J209" i="7"/>
  <c r="J108" i="7"/>
  <c r="J225" i="7"/>
  <c r="J124" i="7"/>
  <c r="J269" i="7"/>
  <c r="J168" i="7"/>
  <c r="K69" i="12"/>
  <c r="L52" i="12"/>
  <c r="K52" i="12"/>
  <c r="L15" i="12"/>
  <c r="K82" i="12"/>
  <c r="K83" i="12"/>
  <c r="L83" i="12"/>
  <c r="M12" i="13"/>
  <c r="K88" i="12"/>
  <c r="L88" i="12"/>
  <c r="J162" i="4" l="1"/>
  <c r="J222" i="4"/>
  <c r="J240" i="4"/>
  <c r="J218" i="4"/>
  <c r="J126" i="4"/>
  <c r="J140" i="4"/>
  <c r="J244" i="4"/>
  <c r="J314" i="4"/>
  <c r="J212" i="4"/>
  <c r="K218" i="33"/>
  <c r="K221" i="7"/>
  <c r="K263" i="33"/>
  <c r="K70" i="4"/>
  <c r="K276" i="4" s="1"/>
  <c r="K218" i="4"/>
  <c r="K117" i="33"/>
  <c r="K280" i="4"/>
  <c r="K182" i="33"/>
  <c r="J121" i="4"/>
  <c r="J135" i="4"/>
  <c r="J236" i="4"/>
  <c r="K280" i="33"/>
  <c r="K266" i="33"/>
  <c r="K113" i="33"/>
  <c r="J136" i="4"/>
  <c r="J226" i="4"/>
  <c r="J112" i="4"/>
  <c r="J111" i="4"/>
  <c r="J323" i="4"/>
  <c r="J319" i="4"/>
  <c r="J276" i="4"/>
  <c r="K165" i="4"/>
  <c r="K214" i="33"/>
  <c r="J306" i="4"/>
  <c r="K179" i="33"/>
  <c r="J263" i="4"/>
  <c r="J117" i="4"/>
  <c r="J320" i="4"/>
  <c r="J322" i="4"/>
  <c r="J313" i="4"/>
  <c r="J163" i="4"/>
  <c r="J308" i="4"/>
  <c r="J315" i="4"/>
  <c r="J325" i="4"/>
  <c r="J285" i="4"/>
  <c r="J324" i="4"/>
  <c r="J281" i="4"/>
  <c r="K73" i="4"/>
  <c r="K175" i="4" s="1"/>
  <c r="K114" i="4"/>
  <c r="K174" i="33"/>
  <c r="K114" i="33"/>
  <c r="K26" i="4"/>
  <c r="K232" i="4" s="1"/>
  <c r="K149" i="33"/>
  <c r="K86" i="4"/>
  <c r="K292" i="4" s="1"/>
  <c r="K241" i="33"/>
  <c r="K115" i="33"/>
  <c r="K307" i="33"/>
  <c r="K257" i="33"/>
  <c r="K140" i="33"/>
  <c r="K11" i="4"/>
  <c r="K113" i="4" s="1"/>
  <c r="K275" i="33"/>
  <c r="K158" i="33"/>
  <c r="K213" i="33"/>
  <c r="K181" i="33"/>
  <c r="K272" i="33"/>
  <c r="K167" i="33"/>
  <c r="K288" i="33"/>
  <c r="K112" i="33"/>
  <c r="K139" i="33"/>
  <c r="K55" i="4"/>
  <c r="K156" i="4" s="1"/>
  <c r="K291" i="33"/>
  <c r="K283" i="33"/>
  <c r="K51" i="4"/>
  <c r="K152" i="4" s="1"/>
  <c r="K287" i="33"/>
  <c r="K268" i="33"/>
  <c r="K182" i="4"/>
  <c r="K66" i="4"/>
  <c r="K268" i="4" s="1"/>
  <c r="K9" i="4"/>
  <c r="K215" i="4" s="1"/>
  <c r="K77" i="4"/>
  <c r="K178" i="4" s="1"/>
  <c r="K116" i="33"/>
  <c r="K187" i="33"/>
  <c r="J144" i="4"/>
  <c r="K271" i="33"/>
  <c r="K318" i="33"/>
  <c r="K135" i="4"/>
  <c r="K256" i="4"/>
  <c r="K217" i="33"/>
  <c r="K171" i="33"/>
  <c r="K267" i="33"/>
  <c r="K264" i="33"/>
  <c r="K250" i="33"/>
  <c r="K15" i="4"/>
  <c r="K117" i="4" s="1"/>
  <c r="K146" i="33"/>
  <c r="K65" i="4"/>
  <c r="K166" i="33"/>
  <c r="K69" i="4"/>
  <c r="K275" i="4" s="1"/>
  <c r="K163" i="33"/>
  <c r="K61" i="4"/>
  <c r="K221" i="33"/>
  <c r="K162" i="33"/>
  <c r="K8" i="4"/>
  <c r="K214" i="4" s="1"/>
  <c r="K142" i="4"/>
  <c r="K247" i="4"/>
  <c r="K58" i="4"/>
  <c r="K264" i="4" s="1"/>
  <c r="J307" i="4"/>
  <c r="K282" i="33"/>
  <c r="J310" i="4"/>
  <c r="K53" i="4"/>
  <c r="K259" i="4" s="1"/>
  <c r="J316" i="4"/>
  <c r="K136" i="4"/>
  <c r="K319" i="33"/>
  <c r="K309" i="33"/>
  <c r="K37" i="4"/>
  <c r="K139" i="4" s="1"/>
  <c r="K60" i="4"/>
  <c r="K266" i="4" s="1"/>
  <c r="J246" i="4"/>
  <c r="K224" i="33"/>
  <c r="K123" i="33"/>
  <c r="K312" i="33"/>
  <c r="K233" i="33"/>
  <c r="K132" i="33"/>
  <c r="K315" i="33"/>
  <c r="K245" i="33"/>
  <c r="K144" i="33"/>
  <c r="K143" i="33"/>
  <c r="K244" i="33"/>
  <c r="K274" i="33"/>
  <c r="K173" i="33"/>
  <c r="K314" i="33"/>
  <c r="K235" i="33"/>
  <c r="K147" i="33"/>
  <c r="K248" i="33"/>
  <c r="K252" i="33"/>
  <c r="K311" i="33"/>
  <c r="K229" i="33"/>
  <c r="K128" i="33"/>
  <c r="K180" i="33"/>
  <c r="K281" i="33"/>
  <c r="K324" i="33"/>
  <c r="K258" i="33"/>
  <c r="K157" i="33"/>
  <c r="K122" i="33"/>
  <c r="J151" i="4"/>
  <c r="J242" i="4"/>
  <c r="J143" i="4"/>
  <c r="J309" i="4"/>
  <c r="K163" i="7"/>
  <c r="K64" i="12" s="1"/>
  <c r="K238" i="7"/>
  <c r="L38" i="12" s="1"/>
  <c r="K165" i="33"/>
  <c r="K260" i="33"/>
  <c r="K159" i="33"/>
  <c r="K228" i="33"/>
  <c r="K127" i="33"/>
  <c r="K135" i="33"/>
  <c r="K236" i="33"/>
  <c r="K256" i="33"/>
  <c r="K155" i="33"/>
  <c r="K156" i="33"/>
  <c r="K238" i="33"/>
  <c r="K137" i="33"/>
  <c r="K284" i="33"/>
  <c r="K183" i="33"/>
  <c r="K129" i="33"/>
  <c r="K230" i="33"/>
  <c r="K326" i="33"/>
  <c r="K289" i="33"/>
  <c r="K188" i="33"/>
  <c r="K87" i="4"/>
  <c r="K327" i="4" s="1"/>
  <c r="K293" i="33"/>
  <c r="K327" i="33"/>
  <c r="K46" i="4"/>
  <c r="K147" i="4" s="1"/>
  <c r="K160" i="33"/>
  <c r="K246" i="33"/>
  <c r="K145" i="33"/>
  <c r="K29" i="4"/>
  <c r="K131" i="4" s="1"/>
  <c r="K242" i="33"/>
  <c r="K141" i="33"/>
  <c r="K82" i="4"/>
  <c r="K42" i="4"/>
  <c r="K244" i="4" s="1"/>
  <c r="J317" i="4"/>
  <c r="K226" i="33"/>
  <c r="K125" i="33"/>
  <c r="K72" i="4"/>
  <c r="K274" i="4" s="1"/>
  <c r="K262" i="33"/>
  <c r="K161" i="33"/>
  <c r="K22" i="4"/>
  <c r="K124" i="4" s="1"/>
  <c r="K126" i="33"/>
  <c r="K227" i="33"/>
  <c r="K310" i="33"/>
  <c r="K225" i="33"/>
  <c r="K124" i="33"/>
  <c r="K27" i="4"/>
  <c r="K320" i="33"/>
  <c r="K265" i="33"/>
  <c r="K164" i="33"/>
  <c r="K322" i="33"/>
  <c r="K273" i="33"/>
  <c r="K172" i="33"/>
  <c r="K222" i="33"/>
  <c r="K121" i="33"/>
  <c r="K321" i="33"/>
  <c r="K269" i="33"/>
  <c r="K168" i="33"/>
  <c r="K286" i="33"/>
  <c r="K185" i="33"/>
  <c r="K231" i="33"/>
  <c r="K130" i="33"/>
  <c r="K67" i="4"/>
  <c r="K176" i="33"/>
  <c r="K323" i="33"/>
  <c r="K277" i="33"/>
  <c r="K148" i="33"/>
  <c r="K249" i="33"/>
  <c r="K316" i="33"/>
  <c r="K234" i="33"/>
  <c r="K133" i="33"/>
  <c r="K71" i="4"/>
  <c r="K277" i="4" s="1"/>
  <c r="K212" i="33"/>
  <c r="K111" i="33"/>
  <c r="J152" i="4"/>
  <c r="J252" i="4"/>
  <c r="J311" i="4"/>
  <c r="K243" i="33"/>
  <c r="K142" i="33"/>
  <c r="K220" i="33"/>
  <c r="K119" i="33"/>
  <c r="K154" i="33"/>
  <c r="K255" i="33"/>
  <c r="K18" i="4"/>
  <c r="K119" i="4" s="1"/>
  <c r="K186" i="33"/>
  <c r="K10" i="4"/>
  <c r="K216" i="4" s="1"/>
  <c r="K285" i="33"/>
  <c r="K184" i="33"/>
  <c r="K325" i="33"/>
  <c r="K150" i="33"/>
  <c r="K251" i="33"/>
  <c r="K47" i="4"/>
  <c r="K83" i="4"/>
  <c r="K285" i="4" s="1"/>
  <c r="K43" i="4"/>
  <c r="K245" i="4" s="1"/>
  <c r="K240" i="33"/>
  <c r="K270" i="33"/>
  <c r="K169" i="33"/>
  <c r="K170" i="33"/>
  <c r="K84" i="4"/>
  <c r="K286" i="4" s="1"/>
  <c r="K210" i="33"/>
  <c r="K109" i="33"/>
  <c r="K239" i="33"/>
  <c r="K138" i="33"/>
  <c r="K177" i="33"/>
  <c r="K278" i="33"/>
  <c r="K118" i="33"/>
  <c r="K219" i="33"/>
  <c r="K110" i="33"/>
  <c r="K211" i="33"/>
  <c r="K25" i="4"/>
  <c r="K216" i="33"/>
  <c r="K134" i="33"/>
  <c r="K237" i="33"/>
  <c r="K136" i="33"/>
  <c r="K313" i="33"/>
  <c r="K247" i="33"/>
  <c r="K215" i="33"/>
  <c r="K254" i="33"/>
  <c r="K153" i="33"/>
  <c r="K279" i="33"/>
  <c r="K178" i="33"/>
  <c r="K31" i="4"/>
  <c r="K132" i="4" s="1"/>
  <c r="K151" i="33"/>
  <c r="K152" i="33"/>
  <c r="K317" i="33"/>
  <c r="K253" i="33"/>
  <c r="K308" i="33"/>
  <c r="K223" i="33"/>
  <c r="K306" i="33"/>
  <c r="K108" i="33"/>
  <c r="K209" i="33"/>
  <c r="A224" i="33"/>
  <c r="A123" i="33"/>
  <c r="A23" i="33"/>
  <c r="A326" i="33"/>
  <c r="K262" i="7"/>
  <c r="L62" i="12" s="1"/>
  <c r="K171" i="7"/>
  <c r="K72" i="12" s="1"/>
  <c r="K266" i="7"/>
  <c r="L66" i="12" s="1"/>
  <c r="K158" i="7"/>
  <c r="K59" i="12" s="1"/>
  <c r="K218" i="7"/>
  <c r="L18" i="12" s="1"/>
  <c r="K167" i="7"/>
  <c r="K213" i="7"/>
  <c r="K134" i="7"/>
  <c r="K35" i="12" s="1"/>
  <c r="K251" i="7"/>
  <c r="L51" i="12" s="1"/>
  <c r="K141" i="7"/>
  <c r="K42" i="12" s="1"/>
  <c r="K150" i="7"/>
  <c r="K51" i="12" s="1"/>
  <c r="K279" i="7"/>
  <c r="L79" i="12" s="1"/>
  <c r="K151" i="7"/>
  <c r="K241" i="7"/>
  <c r="L41" i="12" s="1"/>
  <c r="K281" i="7"/>
  <c r="L81" i="12" s="1"/>
  <c r="K140" i="7"/>
  <c r="K41" i="12" s="1"/>
  <c r="K280" i="7"/>
  <c r="L80" i="12" s="1"/>
  <c r="K264" i="7"/>
  <c r="L64" i="12" s="1"/>
  <c r="K245" i="7"/>
  <c r="L45" i="12" s="1"/>
  <c r="K277" i="7"/>
  <c r="L77" i="12" s="1"/>
  <c r="K118" i="7"/>
  <c r="K19" i="12" s="1"/>
  <c r="K173" i="7"/>
  <c r="K74" i="12" s="1"/>
  <c r="K219" i="7"/>
  <c r="L19" i="12" s="1"/>
  <c r="K172" i="7"/>
  <c r="K109" i="7"/>
  <c r="K170" i="7"/>
  <c r="K71" i="12" s="1"/>
  <c r="K142" i="7"/>
  <c r="K152" i="7"/>
  <c r="K53" i="12" s="1"/>
  <c r="K275" i="7"/>
  <c r="L75" i="12" s="1"/>
  <c r="K115" i="7"/>
  <c r="K256" i="7"/>
  <c r="K282" i="7"/>
  <c r="L82" i="12" s="1"/>
  <c r="K273" i="7"/>
  <c r="K260" i="7"/>
  <c r="L60" i="12" s="1"/>
  <c r="K143" i="7"/>
  <c r="K127" i="7"/>
  <c r="K28" i="12" s="1"/>
  <c r="K246" i="7"/>
  <c r="L46" i="12" s="1"/>
  <c r="K155" i="7"/>
  <c r="K56" i="12" s="1"/>
  <c r="K156" i="7"/>
  <c r="K181" i="7"/>
  <c r="K176" i="7"/>
  <c r="K146" i="7"/>
  <c r="K47" i="12" s="1"/>
  <c r="K242" i="7"/>
  <c r="L42" i="12" s="1"/>
  <c r="K133" i="7"/>
  <c r="K34" i="12" s="1"/>
  <c r="K263" i="7"/>
  <c r="L63" i="12" s="1"/>
  <c r="K239" i="7"/>
  <c r="L39" i="12" s="1"/>
  <c r="K145" i="7"/>
  <c r="K46" i="12" s="1"/>
  <c r="K276" i="7"/>
  <c r="L76" i="12" s="1"/>
  <c r="K138" i="7"/>
  <c r="K39" i="12" s="1"/>
  <c r="K234" i="7"/>
  <c r="L34" i="12" s="1"/>
  <c r="K162" i="7"/>
  <c r="K63" i="12" s="1"/>
  <c r="K137" i="4"/>
  <c r="K125" i="4"/>
  <c r="K235" i="7"/>
  <c r="L35" i="12" s="1"/>
  <c r="K267" i="7"/>
  <c r="L67" i="12" s="1"/>
  <c r="K135" i="7"/>
  <c r="K36" i="12" s="1"/>
  <c r="K161" i="7"/>
  <c r="K62" i="12" s="1"/>
  <c r="K243" i="7"/>
  <c r="K137" i="7"/>
  <c r="K38" i="12" s="1"/>
  <c r="K144" i="7"/>
  <c r="K45" i="12" s="1"/>
  <c r="K120" i="7"/>
  <c r="K21" i="12" s="1"/>
  <c r="K136" i="7"/>
  <c r="K37" i="12" s="1"/>
  <c r="K322" i="7"/>
  <c r="K271" i="7"/>
  <c r="K169" i="7"/>
  <c r="K119" i="7"/>
  <c r="K20" i="12" s="1"/>
  <c r="K248" i="7"/>
  <c r="L48" i="12" s="1"/>
  <c r="K220" i="7"/>
  <c r="K247" i="7"/>
  <c r="K159" i="7"/>
  <c r="K60" i="12" s="1"/>
  <c r="K236" i="7"/>
  <c r="L36" i="12" s="1"/>
  <c r="K154" i="7"/>
  <c r="K55" i="12" s="1"/>
  <c r="K250" i="7"/>
  <c r="L50" i="12" s="1"/>
  <c r="K255" i="7"/>
  <c r="K174" i="7"/>
  <c r="K75" i="12" s="1"/>
  <c r="K259" i="7"/>
  <c r="L59" i="12" s="1"/>
  <c r="K175" i="7"/>
  <c r="K76" i="12" s="1"/>
  <c r="K254" i="7"/>
  <c r="K141" i="4"/>
  <c r="K283" i="7"/>
  <c r="K258" i="7"/>
  <c r="L58" i="12" s="1"/>
  <c r="K216" i="7"/>
  <c r="K246" i="4"/>
  <c r="K237" i="7"/>
  <c r="K288" i="7"/>
  <c r="K211" i="7"/>
  <c r="K211" i="4"/>
  <c r="K160" i="7"/>
  <c r="K61" i="12" s="1"/>
  <c r="K215" i="7"/>
  <c r="K241" i="4"/>
  <c r="K110" i="7"/>
  <c r="K11" i="12" s="1"/>
  <c r="K226" i="4"/>
  <c r="K210" i="7"/>
  <c r="L10" i="12" s="1"/>
  <c r="K317" i="7"/>
  <c r="K318" i="7"/>
  <c r="K182" i="7"/>
  <c r="K270" i="7"/>
  <c r="L70" i="12" s="1"/>
  <c r="K157" i="7"/>
  <c r="K58" i="12" s="1"/>
  <c r="K238" i="4"/>
  <c r="K149" i="7"/>
  <c r="K118" i="4"/>
  <c r="K261" i="7"/>
  <c r="L61" i="12" s="1"/>
  <c r="K249" i="7"/>
  <c r="K166" i="7"/>
  <c r="K67" i="12" s="1"/>
  <c r="K179" i="7"/>
  <c r="K80" i="12" s="1"/>
  <c r="K148" i="7"/>
  <c r="K49" i="12" s="1"/>
  <c r="K253" i="7"/>
  <c r="L53" i="12" s="1"/>
  <c r="K257" i="7"/>
  <c r="L57" i="12" s="1"/>
  <c r="K268" i="7"/>
  <c r="L68" i="12" s="1"/>
  <c r="K319" i="7"/>
  <c r="K164" i="4"/>
  <c r="K292" i="7"/>
  <c r="K244" i="7"/>
  <c r="K265" i="4"/>
  <c r="K180" i="7"/>
  <c r="K81" i="12" s="1"/>
  <c r="K219" i="4"/>
  <c r="K168" i="7"/>
  <c r="K217" i="7"/>
  <c r="K225" i="4"/>
  <c r="K320" i="7"/>
  <c r="K117" i="7"/>
  <c r="K116" i="7"/>
  <c r="K272" i="7"/>
  <c r="K147" i="7"/>
  <c r="K48" i="12" s="1"/>
  <c r="K309" i="7"/>
  <c r="K177" i="4"/>
  <c r="K323" i="7"/>
  <c r="K313" i="7"/>
  <c r="K325" i="7"/>
  <c r="K311" i="7"/>
  <c r="K308" i="7"/>
  <c r="K315" i="7"/>
  <c r="K306" i="7"/>
  <c r="K310" i="7"/>
  <c r="K324" i="7"/>
  <c r="K307" i="7"/>
  <c r="K321" i="7"/>
  <c r="K312" i="7"/>
  <c r="K326" i="7"/>
  <c r="K316" i="7"/>
  <c r="K314" i="7"/>
  <c r="A313" i="2"/>
  <c r="A313" i="5"/>
  <c r="A313" i="6"/>
  <c r="H47" i="12"/>
  <c r="AP11" i="12" s="1"/>
  <c r="H15" i="12"/>
  <c r="I12" i="12"/>
  <c r="I56" i="12"/>
  <c r="AY10" i="12" s="1"/>
  <c r="I67" i="12"/>
  <c r="BJ10" i="12" s="1"/>
  <c r="H63" i="12"/>
  <c r="BF11" i="12" s="1"/>
  <c r="H22" i="12"/>
  <c r="Q11" i="12" s="1"/>
  <c r="I22" i="12"/>
  <c r="Q10" i="12" s="1"/>
  <c r="H36" i="12"/>
  <c r="AE11" i="12" s="1"/>
  <c r="H26" i="12"/>
  <c r="U11" i="12" s="1"/>
  <c r="I26" i="12"/>
  <c r="U10" i="12" s="1"/>
  <c r="H57" i="12"/>
  <c r="AZ11" i="12" s="1"/>
  <c r="H58" i="12"/>
  <c r="BA11" i="12" s="1"/>
  <c r="I46" i="12"/>
  <c r="AO10" i="12" s="1"/>
  <c r="I20" i="12"/>
  <c r="H71" i="12"/>
  <c r="BN11" i="12" s="1"/>
  <c r="H66" i="12"/>
  <c r="BI11" i="12" s="1"/>
  <c r="I69" i="12"/>
  <c r="BL10" i="12" s="1"/>
  <c r="E13" i="12"/>
  <c r="F16" i="12"/>
  <c r="I77" i="12"/>
  <c r="BT10" i="12" s="1"/>
  <c r="H78" i="12"/>
  <c r="BU11" i="12" s="1"/>
  <c r="H85" i="12"/>
  <c r="CB11" i="12" s="1"/>
  <c r="E85" i="12"/>
  <c r="CB6" i="12" s="1"/>
  <c r="E14" i="12"/>
  <c r="I74" i="12"/>
  <c r="BQ10" i="12" s="1"/>
  <c r="F9" i="12"/>
  <c r="H68" i="12"/>
  <c r="BK11" i="12" s="1"/>
  <c r="E84" i="12"/>
  <c r="CA6" i="12" s="1"/>
  <c r="I83" i="12"/>
  <c r="BZ10" i="12" s="1"/>
  <c r="H84" i="12"/>
  <c r="CA11" i="12" s="1"/>
  <c r="I84" i="12"/>
  <c r="CA10" i="12" s="1"/>
  <c r="E12" i="12"/>
  <c r="I70" i="12"/>
  <c r="BM10" i="12" s="1"/>
  <c r="E48" i="12"/>
  <c r="AQ6" i="12" s="1"/>
  <c r="E81" i="12"/>
  <c r="BX6" i="12" s="1"/>
  <c r="F80" i="12"/>
  <c r="BW5" i="12" s="1"/>
  <c r="E33" i="12"/>
  <c r="AB6" i="12" s="1"/>
  <c r="I61" i="12"/>
  <c r="BD10" i="12" s="1"/>
  <c r="I34" i="12"/>
  <c r="AC10" i="12" s="1"/>
  <c r="I18" i="12"/>
  <c r="I58" i="12"/>
  <c r="BA10" i="12" s="1"/>
  <c r="H31" i="12"/>
  <c r="Z11" i="12" s="1"/>
  <c r="I44" i="12"/>
  <c r="AM10" i="12" s="1"/>
  <c r="H13" i="12"/>
  <c r="I63" i="12"/>
  <c r="BF10" i="12" s="1"/>
  <c r="H64" i="12"/>
  <c r="BG11" i="12" s="1"/>
  <c r="H14" i="12"/>
  <c r="I14" i="12"/>
  <c r="H37" i="12"/>
  <c r="AF11" i="12" s="1"/>
  <c r="I24" i="12"/>
  <c r="S10" i="12" s="1"/>
  <c r="I54" i="12"/>
  <c r="AW10" i="12" s="1"/>
  <c r="I57" i="12"/>
  <c r="AZ10" i="12" s="1"/>
  <c r="H30" i="12"/>
  <c r="Y11" i="12" s="1"/>
  <c r="I30" i="12"/>
  <c r="Y10" i="12" s="1"/>
  <c r="I36" i="12"/>
  <c r="AE10" i="12" s="1"/>
  <c r="H21" i="12"/>
  <c r="P11" i="12" s="1"/>
  <c r="E15" i="12"/>
  <c r="H70" i="12"/>
  <c r="BM11" i="12" s="1"/>
  <c r="F18" i="12"/>
  <c r="H77" i="12"/>
  <c r="BT11" i="12" s="1"/>
  <c r="I85" i="12"/>
  <c r="CB10" i="12" s="1"/>
  <c r="F85" i="12"/>
  <c r="CB5" i="12" s="1"/>
  <c r="F14" i="12"/>
  <c r="H69" i="12"/>
  <c r="BL11" i="12" s="1"/>
  <c r="E6" i="12"/>
  <c r="I72" i="12"/>
  <c r="BO10" i="12" s="1"/>
  <c r="CH5" i="12"/>
  <c r="F84" i="12"/>
  <c r="CA5" i="12" s="1"/>
  <c r="H83" i="12"/>
  <c r="BZ11" i="12" s="1"/>
  <c r="F12" i="12"/>
  <c r="I50" i="12"/>
  <c r="AS10" i="12" s="1"/>
  <c r="I48" i="12"/>
  <c r="AQ10" i="12" s="1"/>
  <c r="E49" i="12"/>
  <c r="AR6" i="12" s="1"/>
  <c r="F76" i="12"/>
  <c r="BS5" i="12" s="1"/>
  <c r="E32" i="12"/>
  <c r="AA6" i="12" s="1"/>
  <c r="H29" i="12"/>
  <c r="X11" i="12" s="1"/>
  <c r="F81" i="12"/>
  <c r="BX5" i="12" s="1"/>
  <c r="H38" i="12"/>
  <c r="AG11" i="12" s="1"/>
  <c r="E80" i="12"/>
  <c r="BW6" i="12" s="1"/>
  <c r="E69" i="12"/>
  <c r="BL6" i="12" s="1"/>
  <c r="F36" i="12"/>
  <c r="AE5" i="12" s="1"/>
  <c r="I81" i="12"/>
  <c r="BX10" i="12" s="1"/>
  <c r="H23" i="12"/>
  <c r="R11" i="12" s="1"/>
  <c r="K223" i="4"/>
  <c r="K250" i="4"/>
  <c r="K254" i="4"/>
  <c r="K242" i="4"/>
  <c r="K140" i="4"/>
  <c r="A10" i="2"/>
  <c r="A110" i="2"/>
  <c r="A211" i="2"/>
  <c r="A10" i="7"/>
  <c r="A110" i="7"/>
  <c r="A211" i="7"/>
  <c r="A211" i="3"/>
  <c r="A110" i="3"/>
  <c r="A10" i="3"/>
  <c r="A11" i="8"/>
  <c r="A111" i="8"/>
  <c r="A212" i="8"/>
  <c r="A211" i="5"/>
  <c r="A110" i="5"/>
  <c r="A10" i="5"/>
  <c r="A11" i="4"/>
  <c r="A212" i="4"/>
  <c r="A111" i="4"/>
  <c r="A11" i="6"/>
  <c r="A212" i="6"/>
  <c r="A111" i="6"/>
  <c r="A323" i="4"/>
  <c r="A326" i="3"/>
  <c r="A327" i="3" s="1"/>
  <c r="A328" i="3" s="1"/>
  <c r="K122" i="4"/>
  <c r="K146" i="4"/>
  <c r="K132" i="7"/>
  <c r="K33" i="12" s="1"/>
  <c r="K187" i="7"/>
  <c r="K252" i="7"/>
  <c r="K233" i="7"/>
  <c r="L33" i="12" s="1"/>
  <c r="K114" i="7"/>
  <c r="K15" i="12" s="1"/>
  <c r="K130" i="7"/>
  <c r="K31" i="12" s="1"/>
  <c r="K112" i="7"/>
  <c r="K124" i="7"/>
  <c r="K25" i="12" s="1"/>
  <c r="K225" i="7"/>
  <c r="L25" i="12" s="1"/>
  <c r="J25" i="12"/>
  <c r="I88" i="12"/>
  <c r="CE10" i="12" s="1"/>
  <c r="K223" i="7"/>
  <c r="L23" i="12" s="1"/>
  <c r="K122" i="7"/>
  <c r="K23" i="12" s="1"/>
  <c r="J23" i="12"/>
  <c r="K265" i="7"/>
  <c r="L65" i="12" s="1"/>
  <c r="K164" i="7"/>
  <c r="K65" i="12" s="1"/>
  <c r="J65" i="12"/>
  <c r="E88" i="12"/>
  <c r="CE6" i="12" s="1"/>
  <c r="K222" i="7"/>
  <c r="L22" i="12" s="1"/>
  <c r="K121" i="7"/>
  <c r="K22" i="12" s="1"/>
  <c r="J22" i="12"/>
  <c r="I89" i="12"/>
  <c r="CF10" i="12" s="1"/>
  <c r="H86" i="12"/>
  <c r="CC11" i="12" s="1"/>
  <c r="F89" i="12"/>
  <c r="CF5" i="12" s="1"/>
  <c r="K270" i="4"/>
  <c r="CG5" i="12"/>
  <c r="F12" i="13"/>
  <c r="K185" i="7"/>
  <c r="K286" i="7"/>
  <c r="K290" i="7"/>
  <c r="J86" i="12"/>
  <c r="F86" i="12"/>
  <c r="CC5" i="12" s="1"/>
  <c r="K214" i="7"/>
  <c r="L14" i="12" s="1"/>
  <c r="K113" i="7"/>
  <c r="K14" i="12" s="1"/>
  <c r="J14" i="12"/>
  <c r="K224" i="7"/>
  <c r="L24" i="12" s="1"/>
  <c r="K123" i="7"/>
  <c r="K24" i="12" s="1"/>
  <c r="J24" i="12"/>
  <c r="K180" i="4"/>
  <c r="K281" i="4"/>
  <c r="K229" i="7"/>
  <c r="L29" i="12" s="1"/>
  <c r="K128" i="7"/>
  <c r="K29" i="12" s="1"/>
  <c r="J29" i="12"/>
  <c r="K230" i="7"/>
  <c r="L30" i="12" s="1"/>
  <c r="K129" i="7"/>
  <c r="K30" i="12" s="1"/>
  <c r="J30" i="12"/>
  <c r="F87" i="12"/>
  <c r="CD5" i="12" s="1"/>
  <c r="K282" i="4"/>
  <c r="K181" i="4"/>
  <c r="K125" i="7"/>
  <c r="K26" i="12" s="1"/>
  <c r="I87" i="12"/>
  <c r="CD10" i="12" s="1"/>
  <c r="K227" i="7"/>
  <c r="L27" i="12" s="1"/>
  <c r="K126" i="7"/>
  <c r="K27" i="12" s="1"/>
  <c r="J27" i="12"/>
  <c r="K177" i="7"/>
  <c r="K78" i="12" s="1"/>
  <c r="K278" i="7"/>
  <c r="L78" i="12" s="1"/>
  <c r="J78" i="12"/>
  <c r="K105" i="7"/>
  <c r="K6" i="12" s="1"/>
  <c r="J6" i="12"/>
  <c r="K232" i="7"/>
  <c r="L32" i="12" s="1"/>
  <c r="K131" i="7"/>
  <c r="K32" i="12" s="1"/>
  <c r="J32" i="12"/>
  <c r="K107" i="7"/>
  <c r="K8" i="12" s="1"/>
  <c r="J8" i="12"/>
  <c r="K184" i="7"/>
  <c r="K85" i="12" s="1"/>
  <c r="K285" i="7"/>
  <c r="L85" i="12" s="1"/>
  <c r="K289" i="7"/>
  <c r="J85" i="12"/>
  <c r="I86" i="12"/>
  <c r="CC10" i="12" s="1"/>
  <c r="K287" i="4"/>
  <c r="E86" i="12"/>
  <c r="CC6" i="12" s="1"/>
  <c r="F88" i="12"/>
  <c r="CE5" i="12" s="1"/>
  <c r="K240" i="7"/>
  <c r="L40" i="12" s="1"/>
  <c r="K139" i="7"/>
  <c r="K40" i="12" s="1"/>
  <c r="J40" i="12"/>
  <c r="K287" i="7"/>
  <c r="K186" i="7"/>
  <c r="J87" i="12"/>
  <c r="E87" i="12"/>
  <c r="CD6" i="12" s="1"/>
  <c r="K183" i="7"/>
  <c r="K84" i="12" s="1"/>
  <c r="K284" i="7"/>
  <c r="L84" i="12" s="1"/>
  <c r="J84" i="12"/>
  <c r="K176" i="4"/>
  <c r="K212" i="7"/>
  <c r="L12" i="12" s="1"/>
  <c r="K111" i="7"/>
  <c r="K12" i="12" s="1"/>
  <c r="J12" i="12"/>
  <c r="K178" i="7"/>
  <c r="K79" i="12" s="1"/>
  <c r="K231" i="7"/>
  <c r="L31" i="12" s="1"/>
  <c r="K269" i="7"/>
  <c r="L69" i="12" s="1"/>
  <c r="K108" i="7"/>
  <c r="K9" i="12" s="1"/>
  <c r="K106" i="7"/>
  <c r="K7" i="12" s="1"/>
  <c r="K165" i="7"/>
  <c r="K66" i="12" s="1"/>
  <c r="K228" i="7"/>
  <c r="L28" i="12" s="1"/>
  <c r="K291" i="4"/>
  <c r="K226" i="7"/>
  <c r="L26" i="12" s="1"/>
  <c r="K150" i="4"/>
  <c r="K251" i="4"/>
  <c r="K108" i="4"/>
  <c r="K209" i="4"/>
  <c r="K258" i="4"/>
  <c r="K240" i="4"/>
  <c r="K234" i="4"/>
  <c r="K230" i="4"/>
  <c r="K123" i="4"/>
  <c r="K121" i="4"/>
  <c r="K222" i="4"/>
  <c r="K115" i="4"/>
  <c r="K151" i="4"/>
  <c r="K134" i="4"/>
  <c r="K158" i="4"/>
  <c r="K116" i="4"/>
  <c r="K236" i="4"/>
  <c r="K143" i="4" l="1"/>
  <c r="K133" i="4"/>
  <c r="K260" i="4"/>
  <c r="K160" i="4"/>
  <c r="K112" i="4"/>
  <c r="K159" i="4"/>
  <c r="K261" i="4"/>
  <c r="K144" i="4"/>
  <c r="K157" i="4"/>
  <c r="K128" i="4"/>
  <c r="K239" i="4"/>
  <c r="K228" i="4"/>
  <c r="K217" i="4"/>
  <c r="K213" i="4"/>
  <c r="K272" i="4"/>
  <c r="K187" i="4"/>
  <c r="K322" i="4"/>
  <c r="K315" i="4"/>
  <c r="K153" i="4"/>
  <c r="K221" i="4"/>
  <c r="K210" i="4"/>
  <c r="K306" i="4"/>
  <c r="K168" i="4"/>
  <c r="K109" i="4"/>
  <c r="K310" i="4"/>
  <c r="K243" i="4"/>
  <c r="K257" i="4"/>
  <c r="K110" i="4"/>
  <c r="K138" i="4"/>
  <c r="K278" i="4"/>
  <c r="K224" i="4"/>
  <c r="K309" i="4"/>
  <c r="K308" i="4"/>
  <c r="K120" i="4"/>
  <c r="K231" i="4"/>
  <c r="K171" i="4"/>
  <c r="K220" i="4"/>
  <c r="K170" i="4"/>
  <c r="K129" i="4"/>
  <c r="K293" i="4"/>
  <c r="K326" i="4"/>
  <c r="K252" i="4"/>
  <c r="K148" i="4"/>
  <c r="K111" i="4"/>
  <c r="K248" i="4"/>
  <c r="K314" i="4"/>
  <c r="K324" i="4"/>
  <c r="K145" i="4"/>
  <c r="K316" i="4"/>
  <c r="K174" i="4"/>
  <c r="K290" i="4"/>
  <c r="K185" i="4"/>
  <c r="K189" i="4"/>
  <c r="K188" i="4"/>
  <c r="K229" i="4"/>
  <c r="K279" i="4"/>
  <c r="K179" i="4"/>
  <c r="K283" i="4"/>
  <c r="K186" i="4"/>
  <c r="K289" i="4"/>
  <c r="K271" i="4"/>
  <c r="K318" i="4"/>
  <c r="K320" i="4"/>
  <c r="K155" i="4"/>
  <c r="K166" i="4"/>
  <c r="K167" i="4"/>
  <c r="K267" i="4"/>
  <c r="K319" i="4"/>
  <c r="K273" i="4"/>
  <c r="K312" i="4"/>
  <c r="K317" i="4"/>
  <c r="K162" i="4"/>
  <c r="K173" i="4"/>
  <c r="K263" i="4"/>
  <c r="K163" i="4"/>
  <c r="K161" i="4"/>
  <c r="K262" i="4"/>
  <c r="K323" i="4"/>
  <c r="K311" i="4"/>
  <c r="K154" i="4"/>
  <c r="K255" i="4"/>
  <c r="K235" i="4"/>
  <c r="K253" i="4"/>
  <c r="K172" i="4"/>
  <c r="K307" i="4"/>
  <c r="K321" i="4"/>
  <c r="K149" i="4"/>
  <c r="K130" i="4"/>
  <c r="K212" i="4"/>
  <c r="K169" i="4"/>
  <c r="K126" i="4"/>
  <c r="K127" i="4"/>
  <c r="K227" i="4"/>
  <c r="K288" i="4"/>
  <c r="K183" i="4"/>
  <c r="K284" i="4"/>
  <c r="K325" i="4"/>
  <c r="K233" i="4"/>
  <c r="K269" i="4"/>
  <c r="K237" i="4"/>
  <c r="K249" i="4"/>
  <c r="K184" i="4"/>
  <c r="K313" i="4"/>
  <c r="A327" i="33"/>
  <c r="A328" i="33" s="1"/>
  <c r="A124" i="33"/>
  <c r="A225" i="33"/>
  <c r="A24" i="33"/>
  <c r="A314" i="2"/>
  <c r="A314" i="6"/>
  <c r="A314" i="5"/>
  <c r="A12" i="6"/>
  <c r="A213" i="6"/>
  <c r="A112" i="6"/>
  <c r="A11" i="5"/>
  <c r="A212" i="5"/>
  <c r="A111" i="5"/>
  <c r="A212" i="3"/>
  <c r="A111" i="3"/>
  <c r="A11" i="3"/>
  <c r="A11" i="7"/>
  <c r="A212" i="7"/>
  <c r="A111" i="7"/>
  <c r="A11" i="2"/>
  <c r="A212" i="2"/>
  <c r="A111" i="2"/>
  <c r="A12" i="4"/>
  <c r="A213" i="4"/>
  <c r="A112" i="4"/>
  <c r="A12" i="8"/>
  <c r="A213" i="8"/>
  <c r="A112" i="8"/>
  <c r="A324" i="4"/>
  <c r="L87" i="12"/>
  <c r="K86" i="12"/>
  <c r="K87" i="12"/>
  <c r="L89" i="12"/>
  <c r="N12" i="13"/>
  <c r="L86" i="12"/>
  <c r="A226" i="33" l="1"/>
  <c r="A125" i="33"/>
  <c r="A25" i="33"/>
  <c r="A315" i="2"/>
  <c r="A315" i="5"/>
  <c r="A315" i="6"/>
  <c r="A213" i="3"/>
  <c r="A112" i="3"/>
  <c r="A12" i="3"/>
  <c r="A12" i="5"/>
  <c r="A112" i="5"/>
  <c r="A213" i="5"/>
  <c r="A13" i="8"/>
  <c r="A214" i="8"/>
  <c r="A113" i="8"/>
  <c r="A13" i="4"/>
  <c r="A214" i="4"/>
  <c r="A113" i="4"/>
  <c r="A12" i="2"/>
  <c r="A213" i="2"/>
  <c r="A112" i="2"/>
  <c r="A12" i="7"/>
  <c r="A213" i="7"/>
  <c r="A112" i="7"/>
  <c r="A13" i="6"/>
  <c r="A214" i="6"/>
  <c r="A113" i="6"/>
  <c r="A325" i="4"/>
  <c r="A227" i="33" l="1"/>
  <c r="A126" i="33"/>
  <c r="A26" i="33"/>
  <c r="A316" i="2"/>
  <c r="A316" i="6"/>
  <c r="A316" i="5"/>
  <c r="A14" i="6"/>
  <c r="A215" i="6"/>
  <c r="A114" i="6"/>
  <c r="A14" i="4"/>
  <c r="A114" i="4"/>
  <c r="A215" i="4"/>
  <c r="A13" i="5"/>
  <c r="A214" i="5"/>
  <c r="A113" i="5"/>
  <c r="A13" i="7"/>
  <c r="A214" i="7"/>
  <c r="A113" i="7"/>
  <c r="A13" i="2"/>
  <c r="A214" i="2"/>
  <c r="A113" i="2"/>
  <c r="A14" i="8"/>
  <c r="A215" i="8"/>
  <c r="A114" i="8"/>
  <c r="A214" i="3"/>
  <c r="A113" i="3"/>
  <c r="A13" i="3"/>
  <c r="A326" i="4"/>
  <c r="A327" i="4" s="1"/>
  <c r="A328" i="4" s="1"/>
  <c r="A228" i="33" l="1"/>
  <c r="A127" i="33"/>
  <c r="A27" i="33"/>
  <c r="A317" i="2"/>
  <c r="A317" i="5"/>
  <c r="A317" i="6"/>
  <c r="A215" i="3"/>
  <c r="A114" i="3"/>
  <c r="A14" i="3"/>
  <c r="A15" i="8"/>
  <c r="A115" i="8"/>
  <c r="A216" i="8"/>
  <c r="A14" i="2"/>
  <c r="A114" i="2"/>
  <c r="A215" i="2"/>
  <c r="A14" i="7"/>
  <c r="A215" i="7"/>
  <c r="A114" i="7"/>
  <c r="A14" i="5"/>
  <c r="A215" i="5"/>
  <c r="A114" i="5"/>
  <c r="A15" i="4"/>
  <c r="A216" i="4"/>
  <c r="A115" i="4"/>
  <c r="A15" i="6"/>
  <c r="A216" i="6"/>
  <c r="A115" i="6"/>
  <c r="A229" i="33" l="1"/>
  <c r="A128" i="33"/>
  <c r="A28" i="33"/>
  <c r="A318" i="2"/>
  <c r="A318" i="6"/>
  <c r="A318" i="5"/>
  <c r="A16" i="6"/>
  <c r="A217" i="6"/>
  <c r="A116" i="6"/>
  <c r="A15" i="7"/>
  <c r="A216" i="7"/>
  <c r="A115" i="7"/>
  <c r="A15" i="2"/>
  <c r="A216" i="2"/>
  <c r="A115" i="2"/>
  <c r="A16" i="8"/>
  <c r="A217" i="8"/>
  <c r="A116" i="8"/>
  <c r="A16" i="4"/>
  <c r="A217" i="4"/>
  <c r="A116" i="4"/>
  <c r="A15" i="5"/>
  <c r="A216" i="5"/>
  <c r="A115" i="5"/>
  <c r="A216" i="3"/>
  <c r="A115" i="3"/>
  <c r="A15" i="3"/>
  <c r="A230" i="33" l="1"/>
  <c r="A129" i="33"/>
  <c r="A29" i="33"/>
  <c r="A319" i="2"/>
  <c r="A319" i="5"/>
  <c r="A319" i="6"/>
  <c r="A217" i="3"/>
  <c r="A116" i="3"/>
  <c r="A16" i="3"/>
  <c r="A17" i="4"/>
  <c r="A218" i="4"/>
  <c r="A117" i="4"/>
  <c r="A17" i="8"/>
  <c r="A218" i="8"/>
  <c r="A117" i="8"/>
  <c r="A16" i="7"/>
  <c r="A217" i="7"/>
  <c r="A116" i="7"/>
  <c r="A16" i="5"/>
  <c r="A217" i="5"/>
  <c r="A116" i="5"/>
  <c r="A16" i="2"/>
  <c r="A217" i="2"/>
  <c r="A116" i="2"/>
  <c r="A17" i="6"/>
  <c r="A218" i="6"/>
  <c r="A117" i="6"/>
  <c r="A231" i="33" l="1"/>
  <c r="A130" i="33"/>
  <c r="A30" i="33"/>
  <c r="A320" i="2"/>
  <c r="A320" i="6"/>
  <c r="A320" i="5"/>
  <c r="A18" i="6"/>
  <c r="A219" i="6"/>
  <c r="A118" i="6"/>
  <c r="A17" i="5"/>
  <c r="A218" i="5"/>
  <c r="A117" i="5"/>
  <c r="A17" i="7"/>
  <c r="A218" i="7"/>
  <c r="A117" i="7"/>
  <c r="A18" i="8"/>
  <c r="A219" i="8"/>
  <c r="A118" i="8"/>
  <c r="A18" i="4"/>
  <c r="A219" i="4"/>
  <c r="A118" i="4"/>
  <c r="A17" i="2"/>
  <c r="A218" i="2"/>
  <c r="A117" i="2"/>
  <c r="A117" i="3"/>
  <c r="A218" i="3"/>
  <c r="A17" i="3"/>
  <c r="A232" i="33" l="1"/>
  <c r="A131" i="33"/>
  <c r="A31" i="33"/>
  <c r="A321" i="2"/>
  <c r="A321" i="5"/>
  <c r="A321" i="6"/>
  <c r="A219" i="3"/>
  <c r="A118" i="3"/>
  <c r="A18" i="3"/>
  <c r="A18" i="2"/>
  <c r="A118" i="2"/>
  <c r="A219" i="2"/>
  <c r="A19" i="4"/>
  <c r="A220" i="4"/>
  <c r="A119" i="4"/>
  <c r="A19" i="8"/>
  <c r="A119" i="8"/>
  <c r="A220" i="8"/>
  <c r="A18" i="7"/>
  <c r="A118" i="7"/>
  <c r="A219" i="7"/>
  <c r="A18" i="5"/>
  <c r="A219" i="5"/>
  <c r="A118" i="5"/>
  <c r="A19" i="6"/>
  <c r="A220" i="6"/>
  <c r="A119" i="6"/>
  <c r="A233" i="33" l="1"/>
  <c r="A132" i="33"/>
  <c r="A32" i="33"/>
  <c r="A322" i="2"/>
  <c r="A322" i="6"/>
  <c r="A322" i="5"/>
  <c r="A20" i="6"/>
  <c r="A221" i="6"/>
  <c r="A120" i="6"/>
  <c r="A19" i="7"/>
  <c r="A220" i="7"/>
  <c r="A119" i="7"/>
  <c r="A19" i="2"/>
  <c r="A220" i="2"/>
  <c r="A119" i="2"/>
  <c r="A19" i="5"/>
  <c r="A220" i="5"/>
  <c r="A119" i="5"/>
  <c r="A20" i="8"/>
  <c r="A221" i="8"/>
  <c r="A120" i="8"/>
  <c r="A20" i="4"/>
  <c r="A221" i="4"/>
  <c r="A120" i="4"/>
  <c r="A220" i="3"/>
  <c r="A119" i="3"/>
  <c r="A19" i="3"/>
  <c r="A234" i="33" l="1"/>
  <c r="A133" i="33"/>
  <c r="A33" i="33"/>
  <c r="A323" i="2"/>
  <c r="A323" i="5"/>
  <c r="A323" i="6"/>
  <c r="A221" i="3"/>
  <c r="A120" i="3"/>
  <c r="A20" i="3"/>
  <c r="A21" i="8"/>
  <c r="A222" i="8"/>
  <c r="A121" i="8"/>
  <c r="A20" i="5"/>
  <c r="A221" i="5"/>
  <c r="A120" i="5"/>
  <c r="A20" i="7"/>
  <c r="A221" i="7"/>
  <c r="A120" i="7"/>
  <c r="A21" i="6"/>
  <c r="A222" i="6"/>
  <c r="A121" i="6"/>
  <c r="A21" i="4"/>
  <c r="A222" i="4"/>
  <c r="A121" i="4"/>
  <c r="A20" i="2"/>
  <c r="A221" i="2"/>
  <c r="A120" i="2"/>
  <c r="A235" i="33" l="1"/>
  <c r="A134" i="33"/>
  <c r="A34" i="33"/>
  <c r="A324" i="2"/>
  <c r="A324" i="6"/>
  <c r="A324" i="5"/>
  <c r="A21" i="7"/>
  <c r="A222" i="7"/>
  <c r="A121" i="7"/>
  <c r="A22" i="8"/>
  <c r="A223" i="8"/>
  <c r="A122" i="8"/>
  <c r="A21" i="2"/>
  <c r="A222" i="2"/>
  <c r="A121" i="2"/>
  <c r="A22" i="4"/>
  <c r="A223" i="4"/>
  <c r="A122" i="4"/>
  <c r="A22" i="6"/>
  <c r="A223" i="6"/>
  <c r="A122" i="6"/>
  <c r="A21" i="5"/>
  <c r="A222" i="5"/>
  <c r="A121" i="5"/>
  <c r="A222" i="3"/>
  <c r="A121" i="3"/>
  <c r="A21" i="3"/>
  <c r="A236" i="33" l="1"/>
  <c r="A135" i="33"/>
  <c r="A35" i="33"/>
  <c r="A325" i="2"/>
  <c r="A325" i="5"/>
  <c r="A325" i="6"/>
  <c r="A22" i="5"/>
  <c r="A223" i="5"/>
  <c r="A122" i="5"/>
  <c r="A23" i="6"/>
  <c r="A224" i="6"/>
  <c r="A123" i="6"/>
  <c r="A22" i="2"/>
  <c r="A122" i="2"/>
  <c r="A223" i="2"/>
  <c r="A22" i="7"/>
  <c r="A223" i="7"/>
  <c r="A122" i="7"/>
  <c r="A223" i="3"/>
  <c r="A122" i="3"/>
  <c r="A22" i="3"/>
  <c r="A23" i="4"/>
  <c r="A224" i="4"/>
  <c r="A123" i="4"/>
  <c r="A23" i="8"/>
  <c r="A123" i="8"/>
  <c r="A224" i="8"/>
  <c r="A237" i="33" l="1"/>
  <c r="A136" i="33"/>
  <c r="A36" i="33"/>
  <c r="A326" i="2"/>
  <c r="A327" i="2" s="1"/>
  <c r="A328" i="2" s="1"/>
  <c r="A326" i="5"/>
  <c r="A326" i="6"/>
  <c r="A327" i="6" s="1"/>
  <c r="A24" i="8"/>
  <c r="A225" i="8"/>
  <c r="A124" i="8"/>
  <c r="A24" i="4"/>
  <c r="A225" i="4"/>
  <c r="A124" i="4"/>
  <c r="A23" i="7"/>
  <c r="A224" i="7"/>
  <c r="A123" i="7"/>
  <c r="A224" i="3"/>
  <c r="A123" i="3"/>
  <c r="A23" i="3"/>
  <c r="A23" i="2"/>
  <c r="A224" i="2"/>
  <c r="A123" i="2"/>
  <c r="A24" i="6"/>
  <c r="A225" i="6"/>
  <c r="A124" i="6"/>
  <c r="A23" i="5"/>
  <c r="A224" i="5"/>
  <c r="A123" i="5"/>
  <c r="A328" i="6" l="1"/>
  <c r="A238" i="33"/>
  <c r="A137" i="33"/>
  <c r="A37" i="33"/>
  <c r="A327" i="5"/>
  <c r="A328" i="5" s="1"/>
  <c r="A24" i="5"/>
  <c r="A225" i="5"/>
  <c r="A124" i="5"/>
  <c r="A25" i="6"/>
  <c r="A226" i="6"/>
  <c r="A125" i="6"/>
  <c r="A24" i="7"/>
  <c r="A225" i="7"/>
  <c r="A124" i="7"/>
  <c r="A25" i="4"/>
  <c r="A226" i="4"/>
  <c r="A125" i="4"/>
  <c r="A24" i="2"/>
  <c r="A225" i="2"/>
  <c r="A124" i="2"/>
  <c r="A225" i="3"/>
  <c r="A124" i="3"/>
  <c r="A24" i="3"/>
  <c r="A25" i="8"/>
  <c r="A226" i="8"/>
  <c r="A125" i="8"/>
  <c r="A239" i="33" l="1"/>
  <c r="A138" i="33"/>
  <c r="A38" i="33"/>
  <c r="A26" i="8"/>
  <c r="A227" i="8"/>
  <c r="A126" i="8"/>
  <c r="A25" i="3"/>
  <c r="A226" i="3"/>
  <c r="A125" i="3"/>
  <c r="A26" i="4"/>
  <c r="A227" i="4"/>
  <c r="A126" i="4"/>
  <c r="A25" i="5"/>
  <c r="A125" i="5"/>
  <c r="A226" i="5"/>
  <c r="A25" i="2"/>
  <c r="A226" i="2"/>
  <c r="A125" i="2"/>
  <c r="A25" i="7"/>
  <c r="A226" i="7"/>
  <c r="A125" i="7"/>
  <c r="A26" i="6"/>
  <c r="A227" i="6"/>
  <c r="A126" i="6"/>
  <c r="A240" i="33" l="1"/>
  <c r="A139" i="33"/>
  <c r="A39" i="33"/>
  <c r="A26" i="3"/>
  <c r="A227" i="3"/>
  <c r="A126" i="3"/>
  <c r="A26" i="7"/>
  <c r="A126" i="7"/>
  <c r="A227" i="7"/>
  <c r="A27" i="6"/>
  <c r="A228" i="6"/>
  <c r="A127" i="6"/>
  <c r="A26" i="2"/>
  <c r="A126" i="2"/>
  <c r="A227" i="2"/>
  <c r="A26" i="5"/>
  <c r="A227" i="5"/>
  <c r="A126" i="5"/>
  <c r="A27" i="4"/>
  <c r="A228" i="4"/>
  <c r="A127" i="4"/>
  <c r="A27" i="8"/>
  <c r="A127" i="8"/>
  <c r="A228" i="8"/>
  <c r="A241" i="33" l="1"/>
  <c r="A140" i="33"/>
  <c r="A40" i="33"/>
  <c r="A28" i="8"/>
  <c r="A229" i="8"/>
  <c r="A128" i="8"/>
  <c r="A28" i="4"/>
  <c r="A128" i="4"/>
  <c r="A229" i="4"/>
  <c r="A27" i="5"/>
  <c r="A228" i="5"/>
  <c r="A127" i="5"/>
  <c r="A27" i="7"/>
  <c r="A228" i="7"/>
  <c r="A127" i="7"/>
  <c r="A27" i="2"/>
  <c r="A228" i="2"/>
  <c r="A127" i="2"/>
  <c r="A28" i="6"/>
  <c r="A229" i="6"/>
  <c r="A128" i="6"/>
  <c r="A27" i="3"/>
  <c r="A228" i="3"/>
  <c r="A127" i="3"/>
  <c r="A141" i="33" l="1"/>
  <c r="A242" i="33"/>
  <c r="A41" i="33"/>
  <c r="A28" i="2"/>
  <c r="A229" i="2"/>
  <c r="A128" i="2"/>
  <c r="A29" i="4"/>
  <c r="A230" i="4"/>
  <c r="A129" i="4"/>
  <c r="A28" i="3"/>
  <c r="A229" i="3"/>
  <c r="A128" i="3"/>
  <c r="A29" i="6"/>
  <c r="A230" i="6"/>
  <c r="A129" i="6"/>
  <c r="A28" i="7"/>
  <c r="A229" i="7"/>
  <c r="A128" i="7"/>
  <c r="A28" i="5"/>
  <c r="A229" i="5"/>
  <c r="A128" i="5"/>
  <c r="A29" i="8"/>
  <c r="A230" i="8"/>
  <c r="A129" i="8"/>
  <c r="A243" i="33" l="1"/>
  <c r="A142" i="33"/>
  <c r="A42" i="33"/>
  <c r="A29" i="7"/>
  <c r="A230" i="7"/>
  <c r="A129" i="7"/>
  <c r="A30" i="6"/>
  <c r="A231" i="6"/>
  <c r="A130" i="6"/>
  <c r="A30" i="4"/>
  <c r="A231" i="4"/>
  <c r="A130" i="4"/>
  <c r="A30" i="8"/>
  <c r="A231" i="8"/>
  <c r="A130" i="8"/>
  <c r="A29" i="5"/>
  <c r="A230" i="5"/>
  <c r="A129" i="5"/>
  <c r="A29" i="3"/>
  <c r="A230" i="3"/>
  <c r="A129" i="3"/>
  <c r="A29" i="2"/>
  <c r="A230" i="2"/>
  <c r="A129" i="2"/>
  <c r="A244" i="33" l="1"/>
  <c r="A143" i="33"/>
  <c r="A43" i="33"/>
  <c r="A30" i="3"/>
  <c r="A231" i="3"/>
  <c r="A130" i="3"/>
  <c r="A30" i="5"/>
  <c r="A231" i="5"/>
  <c r="A130" i="5"/>
  <c r="A31" i="4"/>
  <c r="A232" i="4"/>
  <c r="A131" i="4"/>
  <c r="A31" i="6"/>
  <c r="A232" i="6"/>
  <c r="A131" i="6"/>
  <c r="A30" i="2"/>
  <c r="A130" i="2"/>
  <c r="A231" i="2"/>
  <c r="A31" i="8"/>
  <c r="A131" i="8"/>
  <c r="A232" i="8"/>
  <c r="A30" i="7"/>
  <c r="A231" i="7"/>
  <c r="A130" i="7"/>
  <c r="A245" i="33" l="1"/>
  <c r="A144" i="33"/>
  <c r="A44" i="33"/>
  <c r="A32" i="8"/>
  <c r="A233" i="8"/>
  <c r="A132" i="8"/>
  <c r="A31" i="2"/>
  <c r="A232" i="2"/>
  <c r="A131" i="2"/>
  <c r="A32" i="6"/>
  <c r="A233" i="6"/>
  <c r="A132" i="6"/>
  <c r="A31" i="7"/>
  <c r="A232" i="7"/>
  <c r="A131" i="7"/>
  <c r="A32" i="4"/>
  <c r="A233" i="4"/>
  <c r="A132" i="4"/>
  <c r="A31" i="5"/>
  <c r="A232" i="5"/>
  <c r="A131" i="5"/>
  <c r="A31" i="3"/>
  <c r="A232" i="3"/>
  <c r="A131" i="3"/>
  <c r="A246" i="33" l="1"/>
  <c r="A145" i="33"/>
  <c r="A45" i="33"/>
  <c r="A32" i="5"/>
  <c r="A233" i="5"/>
  <c r="A132" i="5"/>
  <c r="A32" i="7"/>
  <c r="A233" i="7"/>
  <c r="A132" i="7"/>
  <c r="A33" i="6"/>
  <c r="A234" i="6"/>
  <c r="A133" i="6"/>
  <c r="A33" i="8"/>
  <c r="A234" i="8"/>
  <c r="A133" i="8"/>
  <c r="A32" i="3"/>
  <c r="A233" i="3"/>
  <c r="A132" i="3"/>
  <c r="A33" i="4"/>
  <c r="A234" i="4"/>
  <c r="A133" i="4"/>
  <c r="A32" i="2"/>
  <c r="A233" i="2"/>
  <c r="A132" i="2"/>
  <c r="A247" i="33" l="1"/>
  <c r="A146" i="33"/>
  <c r="A46" i="33"/>
  <c r="A34" i="8"/>
  <c r="A235" i="8"/>
  <c r="A134" i="8"/>
  <c r="A34" i="6"/>
  <c r="A235" i="6"/>
  <c r="A134" i="6"/>
  <c r="A34" i="4"/>
  <c r="A235" i="4"/>
  <c r="A134" i="4"/>
  <c r="A33" i="2"/>
  <c r="A234" i="2"/>
  <c r="A133" i="2"/>
  <c r="A33" i="3"/>
  <c r="A133" i="3"/>
  <c r="A234" i="3"/>
  <c r="A33" i="7"/>
  <c r="A234" i="7"/>
  <c r="A133" i="7"/>
  <c r="A33" i="5"/>
  <c r="A133" i="5"/>
  <c r="A234" i="5"/>
  <c r="A248" i="33" l="1"/>
  <c r="A147" i="33"/>
  <c r="A47" i="33"/>
  <c r="A34" i="5"/>
  <c r="A235" i="5"/>
  <c r="A134" i="5"/>
  <c r="A34" i="2"/>
  <c r="A134" i="2"/>
  <c r="A235" i="2"/>
  <c r="A34" i="7"/>
  <c r="A134" i="7"/>
  <c r="A235" i="7"/>
  <c r="A34" i="3"/>
  <c r="A235" i="3"/>
  <c r="A134" i="3"/>
  <c r="A35" i="4"/>
  <c r="A236" i="4"/>
  <c r="A135" i="4"/>
  <c r="A35" i="6"/>
  <c r="A236" i="6"/>
  <c r="A135" i="6"/>
  <c r="A35" i="8"/>
  <c r="A135" i="8"/>
  <c r="A236" i="8"/>
  <c r="A249" i="33" l="1"/>
  <c r="A148" i="33"/>
  <c r="A48" i="33"/>
  <c r="A36" i="4"/>
  <c r="A237" i="4"/>
  <c r="A136" i="4"/>
  <c r="A35" i="3"/>
  <c r="A236" i="3"/>
  <c r="A135" i="3"/>
  <c r="A35" i="5"/>
  <c r="A236" i="5"/>
  <c r="A135" i="5"/>
  <c r="A36" i="8"/>
  <c r="A237" i="8"/>
  <c r="A136" i="8"/>
  <c r="A36" i="6"/>
  <c r="A237" i="6"/>
  <c r="A136" i="6"/>
  <c r="A35" i="7"/>
  <c r="A236" i="7"/>
  <c r="A135" i="7"/>
  <c r="A35" i="2"/>
  <c r="A236" i="2"/>
  <c r="A135" i="2"/>
  <c r="A250" i="33" l="1"/>
  <c r="A149" i="33"/>
  <c r="A49" i="33"/>
  <c r="A36" i="2"/>
  <c r="A237" i="2"/>
  <c r="A136" i="2"/>
  <c r="A37" i="8"/>
  <c r="A238" i="8"/>
  <c r="A137" i="8"/>
  <c r="A36" i="5"/>
  <c r="A237" i="5"/>
  <c r="A136" i="5"/>
  <c r="A36" i="3"/>
  <c r="A237" i="3"/>
  <c r="A136" i="3"/>
  <c r="A36" i="7"/>
  <c r="A237" i="7"/>
  <c r="A136" i="7"/>
  <c r="A37" i="6"/>
  <c r="A238" i="6"/>
  <c r="A137" i="6"/>
  <c r="A37" i="4"/>
  <c r="A238" i="4"/>
  <c r="A137" i="4"/>
  <c r="A251" i="33" l="1"/>
  <c r="A150" i="33"/>
  <c r="A50" i="33"/>
  <c r="A37" i="7"/>
  <c r="A238" i="7"/>
  <c r="A137" i="7"/>
  <c r="A38" i="8"/>
  <c r="A239" i="8"/>
  <c r="A138" i="8"/>
  <c r="A38" i="4"/>
  <c r="A239" i="4"/>
  <c r="A138" i="4"/>
  <c r="A38" i="6"/>
  <c r="A239" i="6"/>
  <c r="A138" i="6"/>
  <c r="A37" i="3"/>
  <c r="A238" i="3"/>
  <c r="A137" i="3"/>
  <c r="A37" i="5"/>
  <c r="A238" i="5"/>
  <c r="A137" i="5"/>
  <c r="A37" i="2"/>
  <c r="A238" i="2"/>
  <c r="A137" i="2"/>
  <c r="A252" i="33" l="1"/>
  <c r="A151" i="33"/>
  <c r="A51" i="33"/>
  <c r="A38" i="3"/>
  <c r="A239" i="3"/>
  <c r="A138" i="3"/>
  <c r="A39" i="6"/>
  <c r="A139" i="6"/>
  <c r="A240" i="6"/>
  <c r="A39" i="8"/>
  <c r="A139" i="8"/>
  <c r="A240" i="8"/>
  <c r="A38" i="2"/>
  <c r="A138" i="2"/>
  <c r="A239" i="2"/>
  <c r="A38" i="5"/>
  <c r="A239" i="5"/>
  <c r="A138" i="5"/>
  <c r="A39" i="4"/>
  <c r="A240" i="4"/>
  <c r="A139" i="4"/>
  <c r="A38" i="7"/>
  <c r="A239" i="7"/>
  <c r="A138" i="7"/>
  <c r="A253" i="33" l="1"/>
  <c r="A152" i="33"/>
  <c r="A52" i="33"/>
  <c r="A40" i="4"/>
  <c r="A241" i="4"/>
  <c r="A140" i="4"/>
  <c r="A39" i="5"/>
  <c r="A240" i="5"/>
  <c r="A139" i="5"/>
  <c r="A40" i="8"/>
  <c r="A241" i="8"/>
  <c r="A140" i="8"/>
  <c r="A40" i="6"/>
  <c r="A241" i="6"/>
  <c r="A140" i="6"/>
  <c r="A39" i="7"/>
  <c r="A240" i="7"/>
  <c r="A139" i="7"/>
  <c r="A39" i="2"/>
  <c r="A240" i="2"/>
  <c r="A139" i="2"/>
  <c r="A39" i="3"/>
  <c r="A240" i="3"/>
  <c r="A139" i="3"/>
  <c r="A254" i="33" l="1"/>
  <c r="A153" i="33"/>
  <c r="A53" i="33"/>
  <c r="A40" i="2"/>
  <c r="A241" i="2"/>
  <c r="A140" i="2"/>
  <c r="A41" i="8"/>
  <c r="A242" i="8"/>
  <c r="A141" i="8"/>
  <c r="A40" i="5"/>
  <c r="A241" i="5"/>
  <c r="A140" i="5"/>
  <c r="A40" i="3"/>
  <c r="A241" i="3"/>
  <c r="A140" i="3"/>
  <c r="A40" i="7"/>
  <c r="A241" i="7"/>
  <c r="A140" i="7"/>
  <c r="A41" i="6"/>
  <c r="A242" i="6"/>
  <c r="A141" i="6"/>
  <c r="A41" i="4"/>
  <c r="A242" i="4"/>
  <c r="A141" i="4"/>
  <c r="A255" i="33" l="1"/>
  <c r="A154" i="33"/>
  <c r="A54" i="33"/>
  <c r="A41" i="7"/>
  <c r="A242" i="7"/>
  <c r="A141" i="7"/>
  <c r="A42" i="8"/>
  <c r="A243" i="8"/>
  <c r="A142" i="8"/>
  <c r="A42" i="4"/>
  <c r="A243" i="4"/>
  <c r="A142" i="4"/>
  <c r="A42" i="6"/>
  <c r="A243" i="6"/>
  <c r="A142" i="6"/>
  <c r="A41" i="3"/>
  <c r="A242" i="3"/>
  <c r="A141" i="3"/>
  <c r="A41" i="5"/>
  <c r="A141" i="5"/>
  <c r="A242" i="5"/>
  <c r="A41" i="2"/>
  <c r="A242" i="2"/>
  <c r="A141" i="2"/>
  <c r="A256" i="33" l="1"/>
  <c r="A155" i="33"/>
  <c r="A55" i="33"/>
  <c r="A42" i="3"/>
  <c r="A243" i="3"/>
  <c r="A142" i="3"/>
  <c r="A43" i="6"/>
  <c r="A244" i="6"/>
  <c r="A143" i="6"/>
  <c r="A43" i="8"/>
  <c r="A244" i="8"/>
  <c r="A143" i="8"/>
  <c r="A42" i="2"/>
  <c r="A142" i="2"/>
  <c r="A243" i="2"/>
  <c r="A42" i="5"/>
  <c r="A243" i="5"/>
  <c r="A142" i="5"/>
  <c r="A43" i="4"/>
  <c r="A244" i="4"/>
  <c r="A143" i="4"/>
  <c r="A42" i="7"/>
  <c r="A142" i="7"/>
  <c r="A243" i="7"/>
  <c r="A257" i="33" l="1"/>
  <c r="A156" i="33"/>
  <c r="A56" i="33"/>
  <c r="A44" i="4"/>
  <c r="A144" i="4"/>
  <c r="A245" i="4"/>
  <c r="A43" i="5"/>
  <c r="A244" i="5"/>
  <c r="A143" i="5"/>
  <c r="A44" i="8"/>
  <c r="A245" i="8"/>
  <c r="A144" i="8"/>
  <c r="A44" i="6"/>
  <c r="A245" i="6"/>
  <c r="A144" i="6"/>
  <c r="A43" i="7"/>
  <c r="A244" i="7"/>
  <c r="A143" i="7"/>
  <c r="A43" i="2"/>
  <c r="A244" i="2"/>
  <c r="A143" i="2"/>
  <c r="A43" i="3"/>
  <c r="A244" i="3"/>
  <c r="A143" i="3"/>
  <c r="A258" i="33" l="1"/>
  <c r="A157" i="33"/>
  <c r="A57" i="33"/>
  <c r="A44" i="2"/>
  <c r="A245" i="2"/>
  <c r="A144" i="2"/>
  <c r="A45" i="8"/>
  <c r="A145" i="8"/>
  <c r="A246" i="8"/>
  <c r="A44" i="5"/>
  <c r="A245" i="5"/>
  <c r="A144" i="5"/>
  <c r="A44" i="3"/>
  <c r="A245" i="3"/>
  <c r="A144" i="3"/>
  <c r="A44" i="7"/>
  <c r="A245" i="7"/>
  <c r="A144" i="7"/>
  <c r="A45" i="6"/>
  <c r="A246" i="6"/>
  <c r="A145" i="6"/>
  <c r="A45" i="4"/>
  <c r="A246" i="4"/>
  <c r="A145" i="4"/>
  <c r="A259" i="33" l="1"/>
  <c r="A158" i="33"/>
  <c r="A58" i="33"/>
  <c r="A45" i="7"/>
  <c r="A246" i="7"/>
  <c r="A145" i="7"/>
  <c r="A46" i="8"/>
  <c r="A247" i="8"/>
  <c r="A146" i="8"/>
  <c r="A46" i="4"/>
  <c r="A247" i="4"/>
  <c r="A146" i="4"/>
  <c r="A46" i="6"/>
  <c r="A247" i="6"/>
  <c r="A146" i="6"/>
  <c r="A45" i="3"/>
  <c r="A246" i="3"/>
  <c r="A145" i="3"/>
  <c r="A45" i="5"/>
  <c r="A246" i="5"/>
  <c r="A145" i="5"/>
  <c r="A45" i="2"/>
  <c r="A246" i="2"/>
  <c r="A145" i="2"/>
  <c r="A260" i="33" l="1"/>
  <c r="A159" i="33"/>
  <c r="A59" i="33"/>
  <c r="A46" i="3"/>
  <c r="A247" i="3"/>
  <c r="A146" i="3"/>
  <c r="A47" i="6"/>
  <c r="A248" i="6"/>
  <c r="A147" i="6"/>
  <c r="A47" i="8"/>
  <c r="A248" i="8"/>
  <c r="A147" i="8"/>
  <c r="A46" i="2"/>
  <c r="A146" i="2"/>
  <c r="A247" i="2"/>
  <c r="A46" i="5"/>
  <c r="A247" i="5"/>
  <c r="A146" i="5"/>
  <c r="A47" i="4"/>
  <c r="A248" i="4"/>
  <c r="A147" i="4"/>
  <c r="A46" i="7"/>
  <c r="A247" i="7"/>
  <c r="A146" i="7"/>
  <c r="A261" i="33" l="1"/>
  <c r="A160" i="33"/>
  <c r="A60" i="33"/>
  <c r="A48" i="4"/>
  <c r="A249" i="4"/>
  <c r="A148" i="4"/>
  <c r="A47" i="5"/>
  <c r="A248" i="5"/>
  <c r="A147" i="5"/>
  <c r="A48" i="8"/>
  <c r="A249" i="8"/>
  <c r="A148" i="8"/>
  <c r="A48" i="6"/>
  <c r="A249" i="6"/>
  <c r="A148" i="6"/>
  <c r="A47" i="7"/>
  <c r="A248" i="7"/>
  <c r="A147" i="7"/>
  <c r="A47" i="2"/>
  <c r="A248" i="2"/>
  <c r="A147" i="2"/>
  <c r="A47" i="3"/>
  <c r="A248" i="3"/>
  <c r="A147" i="3"/>
  <c r="A262" i="33" l="1"/>
  <c r="A161" i="33"/>
  <c r="A61" i="33"/>
  <c r="A48" i="2"/>
  <c r="A249" i="2"/>
  <c r="A148" i="2"/>
  <c r="A49" i="8"/>
  <c r="A250" i="8"/>
  <c r="A149" i="8"/>
  <c r="A48" i="5"/>
  <c r="A249" i="5"/>
  <c r="A148" i="5"/>
  <c r="A48" i="3"/>
  <c r="A249" i="3"/>
  <c r="A148" i="3"/>
  <c r="A48" i="7"/>
  <c r="A249" i="7"/>
  <c r="A148" i="7"/>
  <c r="A49" i="6"/>
  <c r="A250" i="6"/>
  <c r="A149" i="6"/>
  <c r="A49" i="4"/>
  <c r="A250" i="4"/>
  <c r="A149" i="4"/>
  <c r="A263" i="33" l="1"/>
  <c r="A162" i="33"/>
  <c r="A62" i="33"/>
  <c r="A49" i="7"/>
  <c r="A250" i="7"/>
  <c r="A149" i="7"/>
  <c r="A50" i="8"/>
  <c r="A251" i="8"/>
  <c r="A150" i="8"/>
  <c r="A50" i="4"/>
  <c r="A251" i="4"/>
  <c r="A150" i="4"/>
  <c r="A50" i="6"/>
  <c r="A251" i="6"/>
  <c r="A150" i="6"/>
  <c r="A49" i="3"/>
  <c r="A149" i="3"/>
  <c r="A250" i="3"/>
  <c r="A49" i="5"/>
  <c r="A149" i="5"/>
  <c r="A250" i="5"/>
  <c r="A49" i="2"/>
  <c r="A250" i="2"/>
  <c r="A149" i="2"/>
  <c r="A264" i="33" l="1"/>
  <c r="A163" i="33"/>
  <c r="A63" i="33"/>
  <c r="A50" i="3"/>
  <c r="A251" i="3"/>
  <c r="A150" i="3"/>
  <c r="A51" i="6"/>
  <c r="A252" i="6"/>
  <c r="A151" i="6"/>
  <c r="A51" i="8"/>
  <c r="A252" i="8"/>
  <c r="A151" i="8"/>
  <c r="A50" i="2"/>
  <c r="A150" i="2"/>
  <c r="A251" i="2"/>
  <c r="A50" i="5"/>
  <c r="A251" i="5"/>
  <c r="A150" i="5"/>
  <c r="A51" i="4"/>
  <c r="A252" i="4"/>
  <c r="A151" i="4"/>
  <c r="A50" i="7"/>
  <c r="A150" i="7"/>
  <c r="A251" i="7"/>
  <c r="A265" i="33" l="1"/>
  <c r="A164" i="33"/>
  <c r="A64" i="33"/>
  <c r="A52" i="4"/>
  <c r="A253" i="4"/>
  <c r="A152" i="4"/>
  <c r="A51" i="5"/>
  <c r="A252" i="5"/>
  <c r="A151" i="5"/>
  <c r="A52" i="8"/>
  <c r="A253" i="8"/>
  <c r="A152" i="8"/>
  <c r="A52" i="6"/>
  <c r="A253" i="6"/>
  <c r="A152" i="6"/>
  <c r="A51" i="7"/>
  <c r="A252" i="7"/>
  <c r="A151" i="7"/>
  <c r="A51" i="2"/>
  <c r="A252" i="2"/>
  <c r="A151" i="2"/>
  <c r="A51" i="3"/>
  <c r="A252" i="3"/>
  <c r="A151" i="3"/>
  <c r="A266" i="33" l="1"/>
  <c r="A165" i="33"/>
  <c r="A65" i="33"/>
  <c r="A52" i="2"/>
  <c r="A253" i="2"/>
  <c r="A152" i="2"/>
  <c r="A53" i="8"/>
  <c r="A153" i="8"/>
  <c r="A254" i="8"/>
  <c r="A52" i="5"/>
  <c r="A253" i="5"/>
  <c r="A152" i="5"/>
  <c r="A52" i="3"/>
  <c r="A253" i="3"/>
  <c r="A152" i="3"/>
  <c r="A52" i="7"/>
  <c r="A253" i="7"/>
  <c r="A152" i="7"/>
  <c r="A53" i="6"/>
  <c r="A254" i="6"/>
  <c r="A153" i="6"/>
  <c r="A53" i="4"/>
  <c r="A254" i="4"/>
  <c r="A153" i="4"/>
  <c r="A267" i="33" l="1"/>
  <c r="A166" i="33"/>
  <c r="A66" i="33"/>
  <c r="A53" i="7"/>
  <c r="A254" i="7"/>
  <c r="A153" i="7"/>
  <c r="A54" i="8"/>
  <c r="A255" i="8"/>
  <c r="A154" i="8"/>
  <c r="A54" i="4"/>
  <c r="A255" i="4"/>
  <c r="A154" i="4"/>
  <c r="A54" i="6"/>
  <c r="A255" i="6"/>
  <c r="A154" i="6"/>
  <c r="A53" i="3"/>
  <c r="A254" i="3"/>
  <c r="A153" i="3"/>
  <c r="A53" i="5"/>
  <c r="A254" i="5"/>
  <c r="A153" i="5"/>
  <c r="A53" i="2"/>
  <c r="A254" i="2"/>
  <c r="A153" i="2"/>
  <c r="A268" i="33" l="1"/>
  <c r="A167" i="33"/>
  <c r="A67" i="33"/>
  <c r="A54" i="3"/>
  <c r="A255" i="3"/>
  <c r="A154" i="3"/>
  <c r="A55" i="6"/>
  <c r="A256" i="6"/>
  <c r="A155" i="6"/>
  <c r="A55" i="8"/>
  <c r="A256" i="8"/>
  <c r="A155" i="8"/>
  <c r="A54" i="2"/>
  <c r="A154" i="2"/>
  <c r="A255" i="2"/>
  <c r="A54" i="5"/>
  <c r="A255" i="5"/>
  <c r="A154" i="5"/>
  <c r="A55" i="4"/>
  <c r="A256" i="4"/>
  <c r="A155" i="4"/>
  <c r="A54" i="7"/>
  <c r="A255" i="7"/>
  <c r="A154" i="7"/>
  <c r="A269" i="33" l="1"/>
  <c r="A168" i="33"/>
  <c r="A68" i="33"/>
  <c r="A56" i="4"/>
  <c r="A257" i="4"/>
  <c r="A156" i="4"/>
  <c r="A55" i="5"/>
  <c r="A256" i="5"/>
  <c r="A155" i="5"/>
  <c r="A56" i="8"/>
  <c r="A257" i="8"/>
  <c r="A156" i="8"/>
  <c r="A56" i="6"/>
  <c r="A257" i="6"/>
  <c r="A156" i="6"/>
  <c r="A55" i="7"/>
  <c r="A256" i="7"/>
  <c r="A155" i="7"/>
  <c r="A55" i="2"/>
  <c r="A256" i="2"/>
  <c r="A155" i="2"/>
  <c r="A55" i="3"/>
  <c r="A256" i="3"/>
  <c r="A155" i="3"/>
  <c r="A270" i="33" l="1"/>
  <c r="A169" i="33"/>
  <c r="A69" i="33"/>
  <c r="A56" i="2"/>
  <c r="A257" i="2"/>
  <c r="A156" i="2"/>
  <c r="A57" i="8"/>
  <c r="A258" i="8"/>
  <c r="A157" i="8"/>
  <c r="A56" i="5"/>
  <c r="A257" i="5"/>
  <c r="A156" i="5"/>
  <c r="A56" i="3"/>
  <c r="A257" i="3"/>
  <c r="A156" i="3"/>
  <c r="A56" i="7"/>
  <c r="A257" i="7"/>
  <c r="A156" i="7"/>
  <c r="A57" i="6"/>
  <c r="A258" i="6"/>
  <c r="A157" i="6"/>
  <c r="A57" i="4"/>
  <c r="A258" i="4"/>
  <c r="A157" i="4"/>
  <c r="A271" i="33" l="1"/>
  <c r="A170" i="33"/>
  <c r="A70" i="33"/>
  <c r="A57" i="7"/>
  <c r="A258" i="7"/>
  <c r="A157" i="7"/>
  <c r="A58" i="8"/>
  <c r="A259" i="8"/>
  <c r="A158" i="8"/>
  <c r="A58" i="4"/>
  <c r="A259" i="4"/>
  <c r="A158" i="4"/>
  <c r="A58" i="6"/>
  <c r="A259" i="6"/>
  <c r="A158" i="6"/>
  <c r="A57" i="3"/>
  <c r="A258" i="3"/>
  <c r="A157" i="3"/>
  <c r="A57" i="5"/>
  <c r="A157" i="5"/>
  <c r="A258" i="5"/>
  <c r="A57" i="2"/>
  <c r="A258" i="2"/>
  <c r="A157" i="2"/>
  <c r="A272" i="33" l="1"/>
  <c r="A171" i="33"/>
  <c r="A71" i="33"/>
  <c r="A58" i="3"/>
  <c r="A259" i="3"/>
  <c r="A158" i="3"/>
  <c r="A59" i="6"/>
  <c r="A260" i="6"/>
  <c r="A159" i="6"/>
  <c r="A59" i="8"/>
  <c r="A260" i="8"/>
  <c r="A159" i="8"/>
  <c r="A58" i="2"/>
  <c r="A158" i="2"/>
  <c r="A259" i="2"/>
  <c r="A58" i="5"/>
  <c r="A259" i="5"/>
  <c r="A158" i="5"/>
  <c r="A59" i="4"/>
  <c r="A260" i="4"/>
  <c r="A159" i="4"/>
  <c r="A58" i="7"/>
  <c r="A158" i="7"/>
  <c r="A259" i="7"/>
  <c r="A273" i="33" l="1"/>
  <c r="A172" i="33"/>
  <c r="A72" i="33"/>
  <c r="A60" i="4"/>
  <c r="A160" i="4"/>
  <c r="A261" i="4"/>
  <c r="A59" i="5"/>
  <c r="A260" i="5"/>
  <c r="A159" i="5"/>
  <c r="A60" i="8"/>
  <c r="A261" i="8"/>
  <c r="A160" i="8"/>
  <c r="A60" i="6"/>
  <c r="A261" i="6"/>
  <c r="A160" i="6"/>
  <c r="A59" i="7"/>
  <c r="A260" i="7"/>
  <c r="A159" i="7"/>
  <c r="A59" i="2"/>
  <c r="A260" i="2"/>
  <c r="A159" i="2"/>
  <c r="A59" i="3"/>
  <c r="A260" i="3"/>
  <c r="A159" i="3"/>
  <c r="A274" i="33" l="1"/>
  <c r="A173" i="33"/>
  <c r="A73" i="33"/>
  <c r="A60" i="2"/>
  <c r="A261" i="2"/>
  <c r="A160" i="2"/>
  <c r="A61" i="8"/>
  <c r="A161" i="8"/>
  <c r="A262" i="8"/>
  <c r="A60" i="5"/>
  <c r="A261" i="5"/>
  <c r="A160" i="5"/>
  <c r="A60" i="3"/>
  <c r="A261" i="3"/>
  <c r="A160" i="3"/>
  <c r="A60" i="7"/>
  <c r="A261" i="7"/>
  <c r="A160" i="7"/>
  <c r="A61" i="6"/>
  <c r="A262" i="6"/>
  <c r="A161" i="6"/>
  <c r="A61" i="4"/>
  <c r="A262" i="4"/>
  <c r="A161" i="4"/>
  <c r="A275" i="33" l="1"/>
  <c r="A174" i="33"/>
  <c r="A74" i="33"/>
  <c r="A61" i="7"/>
  <c r="A262" i="7"/>
  <c r="A161" i="7"/>
  <c r="A62" i="8"/>
  <c r="A263" i="8"/>
  <c r="A162" i="8"/>
  <c r="A62" i="4"/>
  <c r="A263" i="4"/>
  <c r="A162" i="4"/>
  <c r="A62" i="6"/>
  <c r="A263" i="6"/>
  <c r="A162" i="6"/>
  <c r="A61" i="3"/>
  <c r="A262" i="3"/>
  <c r="A161" i="3"/>
  <c r="A61" i="5"/>
  <c r="A262" i="5"/>
  <c r="A161" i="5"/>
  <c r="A61" i="2"/>
  <c r="A262" i="2"/>
  <c r="A161" i="2"/>
  <c r="A276" i="33" l="1"/>
  <c r="A175" i="33"/>
  <c r="A75" i="33"/>
  <c r="A62" i="3"/>
  <c r="A263" i="3"/>
  <c r="A162" i="3"/>
  <c r="A63" i="6"/>
  <c r="A264" i="6"/>
  <c r="A163" i="6"/>
  <c r="A63" i="8"/>
  <c r="A264" i="8"/>
  <c r="A163" i="8"/>
  <c r="A62" i="2"/>
  <c r="A162" i="2"/>
  <c r="A263" i="2"/>
  <c r="A62" i="5"/>
  <c r="A263" i="5"/>
  <c r="A162" i="5"/>
  <c r="A63" i="4"/>
  <c r="A264" i="4"/>
  <c r="A163" i="4"/>
  <c r="A62" i="7"/>
  <c r="A263" i="7"/>
  <c r="A162" i="7"/>
  <c r="A277" i="33" l="1"/>
  <c r="A176" i="33"/>
  <c r="A76" i="33"/>
  <c r="A64" i="4"/>
  <c r="A265" i="4"/>
  <c r="A164" i="4"/>
  <c r="A63" i="5"/>
  <c r="A264" i="5"/>
  <c r="A163" i="5"/>
  <c r="A64" i="8"/>
  <c r="A265" i="8"/>
  <c r="A164" i="8"/>
  <c r="A64" i="6"/>
  <c r="A265" i="6"/>
  <c r="A164" i="6"/>
  <c r="A63" i="7"/>
  <c r="A264" i="7"/>
  <c r="A163" i="7"/>
  <c r="A63" i="2"/>
  <c r="A264" i="2"/>
  <c r="A163" i="2"/>
  <c r="A63" i="3"/>
  <c r="A264" i="3"/>
  <c r="A163" i="3"/>
  <c r="A278" i="33" l="1"/>
  <c r="A177" i="33"/>
  <c r="A77" i="33"/>
  <c r="A64" i="2"/>
  <c r="A265" i="2"/>
  <c r="A164" i="2"/>
  <c r="A65" i="8"/>
  <c r="A266" i="8"/>
  <c r="A165" i="8"/>
  <c r="A64" i="5"/>
  <c r="A265" i="5"/>
  <c r="A164" i="5"/>
  <c r="A64" i="3"/>
  <c r="A265" i="3"/>
  <c r="A164" i="3"/>
  <c r="A64" i="7"/>
  <c r="A265" i="7"/>
  <c r="A164" i="7"/>
  <c r="A65" i="6"/>
  <c r="A266" i="6"/>
  <c r="A165" i="6"/>
  <c r="A65" i="4"/>
  <c r="A266" i="4"/>
  <c r="A165" i="4"/>
  <c r="A279" i="33" l="1"/>
  <c r="A178" i="33"/>
  <c r="A78" i="33"/>
  <c r="A66" i="4"/>
  <c r="A267" i="4"/>
  <c r="A166" i="4"/>
  <c r="A65" i="3"/>
  <c r="A165" i="3"/>
  <c r="A266" i="3"/>
  <c r="A65" i="7"/>
  <c r="A266" i="7"/>
  <c r="A165" i="7"/>
  <c r="A66" i="8"/>
  <c r="A267" i="8"/>
  <c r="A166" i="8"/>
  <c r="A66" i="6"/>
  <c r="A267" i="6"/>
  <c r="A166" i="6"/>
  <c r="A65" i="5"/>
  <c r="A165" i="5"/>
  <c r="A266" i="5"/>
  <c r="A65" i="2"/>
  <c r="A266" i="2"/>
  <c r="A165" i="2"/>
  <c r="A280" i="33" l="1"/>
  <c r="A179" i="33"/>
  <c r="A79" i="33"/>
  <c r="A66" i="2"/>
  <c r="A166" i="2"/>
  <c r="A267" i="2"/>
  <c r="A66" i="5"/>
  <c r="A267" i="5"/>
  <c r="A166" i="5"/>
  <c r="A67" i="8"/>
  <c r="A268" i="8"/>
  <c r="A167" i="8"/>
  <c r="A66" i="3"/>
  <c r="A267" i="3"/>
  <c r="A166" i="3"/>
  <c r="A67" i="6"/>
  <c r="A268" i="6"/>
  <c r="A167" i="6"/>
  <c r="A66" i="7"/>
  <c r="A166" i="7"/>
  <c r="A267" i="7"/>
  <c r="A67" i="4"/>
  <c r="A268" i="4"/>
  <c r="A167" i="4"/>
  <c r="A281" i="33" l="1"/>
  <c r="A180" i="33"/>
  <c r="A80" i="33"/>
  <c r="A67" i="7"/>
  <c r="A268" i="7"/>
  <c r="A167" i="7"/>
  <c r="A68" i="6"/>
  <c r="A269" i="6"/>
  <c r="A168" i="6"/>
  <c r="A68" i="8"/>
  <c r="A269" i="8"/>
  <c r="A168" i="8"/>
  <c r="A67" i="5"/>
  <c r="A268" i="5"/>
  <c r="A167" i="5"/>
  <c r="A68" i="4"/>
  <c r="A269" i="4"/>
  <c r="A168" i="4"/>
  <c r="A67" i="3"/>
  <c r="A268" i="3"/>
  <c r="A167" i="3"/>
  <c r="A67" i="2"/>
  <c r="A268" i="2"/>
  <c r="A167" i="2"/>
  <c r="A282" i="33" l="1"/>
  <c r="A181" i="33"/>
  <c r="A81" i="33"/>
  <c r="A69" i="4"/>
  <c r="A270" i="4"/>
  <c r="A169" i="4"/>
  <c r="A68" i="3"/>
  <c r="A269" i="3"/>
  <c r="A168" i="3"/>
  <c r="A69" i="8"/>
  <c r="A169" i="8"/>
  <c r="A270" i="8"/>
  <c r="A69" i="6"/>
  <c r="A270" i="6"/>
  <c r="A169" i="6"/>
  <c r="A68" i="2"/>
  <c r="A269" i="2"/>
  <c r="A168" i="2"/>
  <c r="A68" i="5"/>
  <c r="A269" i="5"/>
  <c r="A168" i="5"/>
  <c r="A68" i="7"/>
  <c r="A269" i="7"/>
  <c r="A168" i="7"/>
  <c r="A283" i="33" l="1"/>
  <c r="A182" i="33"/>
  <c r="A82" i="33"/>
  <c r="A69" i="7"/>
  <c r="A270" i="7"/>
  <c r="A169" i="7"/>
  <c r="A69" i="2"/>
  <c r="A270" i="2"/>
  <c r="A169" i="2"/>
  <c r="A70" i="6"/>
  <c r="A271" i="6"/>
  <c r="A170" i="6"/>
  <c r="A69" i="3"/>
  <c r="A270" i="3"/>
  <c r="A169" i="3"/>
  <c r="A69" i="5"/>
  <c r="A270" i="5"/>
  <c r="A169" i="5"/>
  <c r="A70" i="8"/>
  <c r="A271" i="8"/>
  <c r="A170" i="8"/>
  <c r="A70" i="4"/>
  <c r="A271" i="4"/>
  <c r="A170" i="4"/>
  <c r="A284" i="33" l="1"/>
  <c r="A183" i="33"/>
  <c r="A83" i="33"/>
  <c r="A71" i="4"/>
  <c r="A272" i="4"/>
  <c r="A171" i="4"/>
  <c r="A71" i="8"/>
  <c r="A272" i="8"/>
  <c r="A171" i="8"/>
  <c r="A70" i="5"/>
  <c r="A271" i="5"/>
  <c r="A170" i="5"/>
  <c r="A70" i="2"/>
  <c r="A170" i="2"/>
  <c r="A271" i="2"/>
  <c r="A70" i="3"/>
  <c r="A271" i="3"/>
  <c r="A170" i="3"/>
  <c r="A71" i="6"/>
  <c r="A171" i="6"/>
  <c r="A272" i="6"/>
  <c r="A70" i="7"/>
  <c r="A271" i="7"/>
  <c r="A170" i="7"/>
  <c r="A285" i="33" l="1"/>
  <c r="A184" i="33"/>
  <c r="A84" i="33"/>
  <c r="A71" i="7"/>
  <c r="A272" i="7"/>
  <c r="A171" i="7"/>
  <c r="A71" i="2"/>
  <c r="A272" i="2"/>
  <c r="A171" i="2"/>
  <c r="A71" i="3"/>
  <c r="A272" i="3"/>
  <c r="A171" i="3"/>
  <c r="A72" i="8"/>
  <c r="A273" i="8"/>
  <c r="A172" i="8"/>
  <c r="A72" i="6"/>
  <c r="A273" i="6"/>
  <c r="A172" i="6"/>
  <c r="A71" i="5"/>
  <c r="A272" i="5"/>
  <c r="A171" i="5"/>
  <c r="A72" i="4"/>
  <c r="A273" i="4"/>
  <c r="A172" i="4"/>
  <c r="A286" i="33" l="1"/>
  <c r="A185" i="33"/>
  <c r="A85" i="33"/>
  <c r="A73" i="4"/>
  <c r="A274" i="4"/>
  <c r="A173" i="4"/>
  <c r="A72" i="5"/>
  <c r="A273" i="5"/>
  <c r="A172" i="5"/>
  <c r="A73" i="8"/>
  <c r="A274" i="8"/>
  <c r="A173" i="8"/>
  <c r="A72" i="2"/>
  <c r="A273" i="2"/>
  <c r="A172" i="2"/>
  <c r="A73" i="6"/>
  <c r="A274" i="6"/>
  <c r="A173" i="6"/>
  <c r="A72" i="3"/>
  <c r="A273" i="3"/>
  <c r="A172" i="3"/>
  <c r="A72" i="7"/>
  <c r="A273" i="7"/>
  <c r="A172" i="7"/>
  <c r="A287" i="33" l="1"/>
  <c r="A186" i="33"/>
  <c r="A86" i="33"/>
  <c r="A73" i="3"/>
  <c r="A274" i="3"/>
  <c r="A173" i="3"/>
  <c r="A74" i="6"/>
  <c r="A275" i="6"/>
  <c r="A174" i="6"/>
  <c r="A74" i="8"/>
  <c r="A275" i="8"/>
  <c r="A174" i="8"/>
  <c r="A73" i="5"/>
  <c r="A173" i="5"/>
  <c r="A274" i="5"/>
  <c r="A73" i="7"/>
  <c r="A274" i="7"/>
  <c r="A173" i="7"/>
  <c r="A73" i="2"/>
  <c r="A274" i="2"/>
  <c r="A173" i="2"/>
  <c r="A74" i="4"/>
  <c r="A275" i="4"/>
  <c r="A174" i="4"/>
  <c r="A288" i="33" l="1"/>
  <c r="A187" i="33"/>
  <c r="A87" i="33"/>
  <c r="A75" i="4"/>
  <c r="A276" i="4"/>
  <c r="A175" i="4"/>
  <c r="A74" i="2"/>
  <c r="A174" i="2"/>
  <c r="A275" i="2"/>
  <c r="A75" i="8"/>
  <c r="A276" i="8"/>
  <c r="A175" i="8"/>
  <c r="A75" i="6"/>
  <c r="A276" i="6"/>
  <c r="A175" i="6"/>
  <c r="A74" i="7"/>
  <c r="A174" i="7"/>
  <c r="A275" i="7"/>
  <c r="A74" i="5"/>
  <c r="A275" i="5"/>
  <c r="A174" i="5"/>
  <c r="A74" i="3"/>
  <c r="A275" i="3"/>
  <c r="A174" i="3"/>
  <c r="A289" i="33" l="1"/>
  <c r="A188" i="33"/>
  <c r="A88" i="33"/>
  <c r="A75" i="3"/>
  <c r="A276" i="3"/>
  <c r="A175" i="3"/>
  <c r="A75" i="7"/>
  <c r="A276" i="7"/>
  <c r="A175" i="7"/>
  <c r="A76" i="6"/>
  <c r="A277" i="6"/>
  <c r="A176" i="6"/>
  <c r="A75" i="2"/>
  <c r="A276" i="2"/>
  <c r="A175" i="2"/>
  <c r="A75" i="5"/>
  <c r="A276" i="5"/>
  <c r="A175" i="5"/>
  <c r="A76" i="8"/>
  <c r="A277" i="8"/>
  <c r="A176" i="8"/>
  <c r="A76" i="4"/>
  <c r="A176" i="4"/>
  <c r="A277" i="4"/>
  <c r="A290" i="33" l="1"/>
  <c r="A189" i="33"/>
  <c r="A89" i="33"/>
  <c r="A77" i="4"/>
  <c r="A278" i="4"/>
  <c r="A177" i="4"/>
  <c r="A77" i="8"/>
  <c r="A177" i="8"/>
  <c r="A278" i="8"/>
  <c r="A76" i="5"/>
  <c r="A277" i="5"/>
  <c r="A176" i="5"/>
  <c r="A76" i="7"/>
  <c r="A277" i="7"/>
  <c r="A176" i="7"/>
  <c r="A76" i="2"/>
  <c r="A277" i="2"/>
  <c r="A176" i="2"/>
  <c r="A77" i="6"/>
  <c r="A278" i="6"/>
  <c r="A177" i="6"/>
  <c r="A76" i="3"/>
  <c r="A277" i="3"/>
  <c r="A176" i="3"/>
  <c r="A291" i="33" l="1"/>
  <c r="A190" i="33"/>
  <c r="A90" i="33"/>
  <c r="A77" i="3"/>
  <c r="A278" i="3"/>
  <c r="A177" i="3"/>
  <c r="A78" i="6"/>
  <c r="A279" i="6"/>
  <c r="A178" i="6"/>
  <c r="A77" i="2"/>
  <c r="A278" i="2"/>
  <c r="A177" i="2"/>
  <c r="A78" i="8"/>
  <c r="A279" i="8"/>
  <c r="A178" i="8"/>
  <c r="A77" i="7"/>
  <c r="A278" i="7"/>
  <c r="A177" i="7"/>
  <c r="A77" i="5"/>
  <c r="A278" i="5"/>
  <c r="A177" i="5"/>
  <c r="A78" i="4"/>
  <c r="A279" i="4"/>
  <c r="A178" i="4"/>
  <c r="A292" i="33" l="1"/>
  <c r="A191" i="33"/>
  <c r="A91" i="33"/>
  <c r="A79" i="4"/>
  <c r="A280" i="4"/>
  <c r="A179" i="4"/>
  <c r="A78" i="7"/>
  <c r="A279" i="7"/>
  <c r="A178" i="7"/>
  <c r="A78" i="2"/>
  <c r="A178" i="2"/>
  <c r="A279" i="2"/>
  <c r="A79" i="6"/>
  <c r="A280" i="6"/>
  <c r="A179" i="6"/>
  <c r="A78" i="5"/>
  <c r="A279" i="5"/>
  <c r="A178" i="5"/>
  <c r="A79" i="8"/>
  <c r="A280" i="8"/>
  <c r="A179" i="8"/>
  <c r="A78" i="3"/>
  <c r="A279" i="3"/>
  <c r="A178" i="3"/>
  <c r="A293" i="33" l="1"/>
  <c r="A192" i="33"/>
  <c r="A92" i="33"/>
  <c r="A80" i="8"/>
  <c r="A281" i="8"/>
  <c r="A180" i="8"/>
  <c r="A79" i="5"/>
  <c r="A280" i="5"/>
  <c r="A179" i="5"/>
  <c r="A80" i="6"/>
  <c r="A281" i="6"/>
  <c r="A180" i="6"/>
  <c r="A79" i="7"/>
  <c r="A280" i="7"/>
  <c r="A179" i="7"/>
  <c r="A79" i="3"/>
  <c r="A280" i="3"/>
  <c r="A179" i="3"/>
  <c r="A79" i="2"/>
  <c r="A280" i="2"/>
  <c r="A179" i="2"/>
  <c r="A80" i="4"/>
  <c r="A281" i="4"/>
  <c r="A180" i="4"/>
  <c r="A294" i="33" l="1"/>
  <c r="A193" i="33"/>
  <c r="A93" i="33"/>
  <c r="A80" i="2"/>
  <c r="A281" i="2"/>
  <c r="A180" i="2"/>
  <c r="A80" i="7"/>
  <c r="A281" i="7"/>
  <c r="A180" i="7"/>
  <c r="A81" i="6"/>
  <c r="A282" i="6"/>
  <c r="A181" i="6"/>
  <c r="A80" i="5"/>
  <c r="A281" i="5"/>
  <c r="A180" i="5"/>
  <c r="A81" i="4"/>
  <c r="A282" i="4"/>
  <c r="A181" i="4"/>
  <c r="A80" i="3"/>
  <c r="A281" i="3"/>
  <c r="A180" i="3"/>
  <c r="A81" i="8"/>
  <c r="A282" i="8"/>
  <c r="A181" i="8"/>
  <c r="A295" i="33" l="1"/>
  <c r="A194" i="33"/>
  <c r="A94" i="33"/>
  <c r="A81" i="3"/>
  <c r="A181" i="3"/>
  <c r="A282" i="3"/>
  <c r="A81" i="7"/>
  <c r="A282" i="7"/>
  <c r="A181" i="7"/>
  <c r="A82" i="8"/>
  <c r="A283" i="8"/>
  <c r="A182" i="8"/>
  <c r="A82" i="4"/>
  <c r="A283" i="4"/>
  <c r="A182" i="4"/>
  <c r="A81" i="5"/>
  <c r="A181" i="5"/>
  <c r="A282" i="5"/>
  <c r="A82" i="6"/>
  <c r="A283" i="6"/>
  <c r="A182" i="6"/>
  <c r="A81" i="2"/>
  <c r="A282" i="2"/>
  <c r="A181" i="2"/>
  <c r="A296" i="33" l="1"/>
  <c r="A195" i="33"/>
  <c r="A95" i="33"/>
  <c r="A82" i="2"/>
  <c r="A182" i="2"/>
  <c r="A283" i="2"/>
  <c r="A83" i="6"/>
  <c r="A284" i="6"/>
  <c r="A183" i="6"/>
  <c r="A83" i="4"/>
  <c r="A284" i="4"/>
  <c r="A183" i="4"/>
  <c r="A82" i="7"/>
  <c r="A283" i="7"/>
  <c r="A182" i="7"/>
  <c r="A82" i="5"/>
  <c r="A283" i="5"/>
  <c r="A182" i="5"/>
  <c r="A83" i="8"/>
  <c r="A284" i="8"/>
  <c r="A183" i="8"/>
  <c r="A82" i="3"/>
  <c r="A283" i="3"/>
  <c r="A182" i="3"/>
  <c r="A297" i="33" l="1"/>
  <c r="A196" i="33"/>
  <c r="A96" i="33"/>
  <c r="A84" i="8"/>
  <c r="A285" i="8"/>
  <c r="A184" i="8"/>
  <c r="A83" i="5"/>
  <c r="A284" i="5"/>
  <c r="A183" i="5"/>
  <c r="A84" i="4"/>
  <c r="A285" i="4"/>
  <c r="A184" i="4"/>
  <c r="A84" i="6"/>
  <c r="A285" i="6"/>
  <c r="A184" i="6"/>
  <c r="A83" i="3"/>
  <c r="A284" i="3"/>
  <c r="A183" i="3"/>
  <c r="A83" i="7"/>
  <c r="A284" i="7"/>
  <c r="A183" i="7"/>
  <c r="A83" i="2"/>
  <c r="A284" i="2"/>
  <c r="A183" i="2"/>
  <c r="A298" i="33" l="1"/>
  <c r="A197" i="33"/>
  <c r="A97" i="33"/>
  <c r="A84" i="3"/>
  <c r="A285" i="3"/>
  <c r="A184" i="3"/>
  <c r="A84" i="7"/>
  <c r="A285" i="7"/>
  <c r="A184" i="7"/>
  <c r="A85" i="4"/>
  <c r="A286" i="4"/>
  <c r="A185" i="4"/>
  <c r="A84" i="5"/>
  <c r="A285" i="5"/>
  <c r="A184" i="5"/>
  <c r="A84" i="2"/>
  <c r="A285" i="2"/>
  <c r="A184" i="2"/>
  <c r="A85" i="6"/>
  <c r="A286" i="6"/>
  <c r="A185" i="6"/>
  <c r="A85" i="8"/>
  <c r="A185" i="8"/>
  <c r="A286" i="8"/>
  <c r="A299" i="33" l="1"/>
  <c r="A198" i="33"/>
  <c r="A98" i="33"/>
  <c r="A86" i="6"/>
  <c r="A287" i="6"/>
  <c r="A186" i="6"/>
  <c r="A85" i="2"/>
  <c r="A286" i="2"/>
  <c r="A185" i="2"/>
  <c r="A85" i="5"/>
  <c r="A286" i="5"/>
  <c r="A185" i="5"/>
  <c r="A85" i="7"/>
  <c r="A286" i="7"/>
  <c r="A185" i="7"/>
  <c r="A86" i="8"/>
  <c r="A287" i="8"/>
  <c r="A186" i="8"/>
  <c r="A86" i="4"/>
  <c r="A287" i="4"/>
  <c r="A186" i="4"/>
  <c r="A85" i="3"/>
  <c r="A286" i="3"/>
  <c r="A185" i="3"/>
  <c r="A300" i="33" l="1"/>
  <c r="A199" i="33"/>
  <c r="BH311" i="33"/>
  <c r="BH309" i="33"/>
  <c r="BH308" i="33"/>
  <c r="BH307" i="33"/>
  <c r="BH306" i="33"/>
  <c r="BH310" i="33"/>
  <c r="BH312" i="33"/>
  <c r="BH313" i="33"/>
  <c r="BH314" i="33"/>
  <c r="BH315" i="33"/>
  <c r="BH316" i="33"/>
  <c r="BH317" i="33"/>
  <c r="BH320" i="33"/>
  <c r="BH318" i="33"/>
  <c r="BH319" i="33"/>
  <c r="BH322" i="33"/>
  <c r="BH321" i="33"/>
  <c r="BH323" i="33"/>
  <c r="BH324" i="33"/>
  <c r="BH325" i="33"/>
  <c r="BH326" i="33"/>
  <c r="A87" i="8"/>
  <c r="A288" i="8"/>
  <c r="A187" i="8"/>
  <c r="A87" i="4"/>
  <c r="A288" i="4"/>
  <c r="A187" i="4"/>
  <c r="A86" i="7"/>
  <c r="A287" i="7"/>
  <c r="A186" i="7"/>
  <c r="A86" i="5"/>
  <c r="A287" i="5"/>
  <c r="A186" i="5"/>
  <c r="A86" i="3"/>
  <c r="A287" i="3"/>
  <c r="A186" i="3"/>
  <c r="A86" i="2"/>
  <c r="A186" i="2"/>
  <c r="A287" i="2"/>
  <c r="A87" i="6"/>
  <c r="A288" i="6"/>
  <c r="A187" i="6"/>
  <c r="A88" i="6" l="1"/>
  <c r="A289" i="6"/>
  <c r="A188" i="6"/>
  <c r="A87" i="3"/>
  <c r="A288" i="3"/>
  <c r="A187" i="3"/>
  <c r="A87" i="5"/>
  <c r="A288" i="5"/>
  <c r="A187" i="5"/>
  <c r="A88" i="4"/>
  <c r="A289" i="4"/>
  <c r="A188" i="4"/>
  <c r="A87" i="2"/>
  <c r="A288" i="2"/>
  <c r="A187" i="2"/>
  <c r="A87" i="7"/>
  <c r="A288" i="7"/>
  <c r="A187" i="7"/>
  <c r="A88" i="8"/>
  <c r="A289" i="8"/>
  <c r="A188" i="8"/>
  <c r="A89" i="8" l="1"/>
  <c r="A290" i="8"/>
  <c r="A189" i="8"/>
  <c r="A88" i="2"/>
  <c r="A289" i="2"/>
  <c r="A188" i="2"/>
  <c r="A88" i="7"/>
  <c r="A289" i="7"/>
  <c r="A188" i="7"/>
  <c r="A89" i="4"/>
  <c r="A290" i="4"/>
  <c r="A189" i="4"/>
  <c r="A88" i="5"/>
  <c r="A289" i="5"/>
  <c r="A188" i="5"/>
  <c r="A88" i="3"/>
  <c r="A289" i="3"/>
  <c r="A188" i="3"/>
  <c r="A89" i="6"/>
  <c r="A290" i="6"/>
  <c r="A189" i="6"/>
  <c r="A89" i="3" l="1"/>
  <c r="A290" i="3"/>
  <c r="A189" i="3"/>
  <c r="A90" i="4"/>
  <c r="A291" i="4"/>
  <c r="A190" i="4"/>
  <c r="A89" i="2"/>
  <c r="A290" i="2"/>
  <c r="A189" i="2"/>
  <c r="A90" i="6"/>
  <c r="A291" i="6"/>
  <c r="A190" i="6"/>
  <c r="A89" i="5"/>
  <c r="A189" i="5"/>
  <c r="A290" i="5"/>
  <c r="A89" i="7"/>
  <c r="A290" i="7"/>
  <c r="A189" i="7"/>
  <c r="A90" i="8"/>
  <c r="A291" i="8"/>
  <c r="A190" i="8"/>
  <c r="A91" i="8" l="1"/>
  <c r="A292" i="8"/>
  <c r="A191" i="8"/>
  <c r="A90" i="5"/>
  <c r="A291" i="5"/>
  <c r="A190" i="5"/>
  <c r="A91" i="6"/>
  <c r="A292" i="6"/>
  <c r="A191" i="6"/>
  <c r="A91" i="4"/>
  <c r="A292" i="4"/>
  <c r="A191" i="4"/>
  <c r="A90" i="7"/>
  <c r="A291" i="7"/>
  <c r="A190" i="7"/>
  <c r="A90" i="2"/>
  <c r="A190" i="2"/>
  <c r="A291" i="2"/>
  <c r="A90" i="3"/>
  <c r="A291" i="3"/>
  <c r="A190" i="3"/>
  <c r="A91" i="2" l="1"/>
  <c r="A292" i="2"/>
  <c r="A191" i="2"/>
  <c r="A92" i="4"/>
  <c r="A192" i="4"/>
  <c r="A293" i="4"/>
  <c r="A91" i="5"/>
  <c r="A292" i="5"/>
  <c r="A191" i="5"/>
  <c r="A91" i="3"/>
  <c r="A292" i="3"/>
  <c r="A191" i="3"/>
  <c r="A91" i="7"/>
  <c r="A292" i="7"/>
  <c r="A191" i="7"/>
  <c r="A92" i="6"/>
  <c r="A293" i="6"/>
  <c r="A192" i="6"/>
  <c r="A92" i="8"/>
  <c r="A293" i="8"/>
  <c r="A192" i="8"/>
  <c r="A93" i="8" l="1"/>
  <c r="A193" i="8"/>
  <c r="A294" i="8"/>
  <c r="A92" i="7"/>
  <c r="A293" i="7"/>
  <c r="A192" i="7"/>
  <c r="A93" i="4"/>
  <c r="A294" i="4"/>
  <c r="A193" i="4"/>
  <c r="A93" i="6"/>
  <c r="A294" i="6"/>
  <c r="A193" i="6"/>
  <c r="A92" i="3"/>
  <c r="A293" i="3"/>
  <c r="A192" i="3"/>
  <c r="A92" i="5"/>
  <c r="A293" i="5"/>
  <c r="A192" i="5"/>
  <c r="A92" i="2"/>
  <c r="A293" i="2"/>
  <c r="A192" i="2"/>
  <c r="A93" i="5" l="1"/>
  <c r="A294" i="5"/>
  <c r="A193" i="5"/>
  <c r="A94" i="6"/>
  <c r="A95" i="6" s="1"/>
  <c r="A295" i="6"/>
  <c r="A194" i="6"/>
  <c r="A93" i="7"/>
  <c r="A294" i="7"/>
  <c r="A193" i="7"/>
  <c r="A93" i="2"/>
  <c r="A294" i="2"/>
  <c r="A193" i="2"/>
  <c r="A93" i="3"/>
  <c r="A294" i="3"/>
  <c r="A193" i="3"/>
  <c r="A94" i="4"/>
  <c r="A295" i="4"/>
  <c r="A194" i="4"/>
  <c r="A94" i="8"/>
  <c r="A95" i="8" s="1"/>
  <c r="A297" i="8" s="1"/>
  <c r="A295" i="8"/>
  <c r="A194" i="8"/>
  <c r="A95" i="4" l="1"/>
  <c r="A96" i="4" s="1"/>
  <c r="A333" i="4"/>
  <c r="A297" i="6"/>
  <c r="A96" i="8"/>
  <c r="A298" i="8" s="1"/>
  <c r="A196" i="8"/>
  <c r="A96" i="6"/>
  <c r="A196" i="6"/>
  <c r="A296" i="4"/>
  <c r="A195" i="4"/>
  <c r="A94" i="2"/>
  <c r="A194" i="2"/>
  <c r="A295" i="2"/>
  <c r="A296" i="6"/>
  <c r="A195" i="6"/>
  <c r="A296" i="8"/>
  <c r="A195" i="8"/>
  <c r="A94" i="3"/>
  <c r="A333" i="3" s="1"/>
  <c r="A295" i="3"/>
  <c r="A194" i="3"/>
  <c r="A94" i="7"/>
  <c r="A295" i="7"/>
  <c r="A194" i="7"/>
  <c r="A94" i="5"/>
  <c r="C7" i="13" s="1"/>
  <c r="A295" i="5"/>
  <c r="A194" i="5"/>
  <c r="A95" i="7" l="1"/>
  <c r="A333" i="7"/>
  <c r="A298" i="4"/>
  <c r="A335" i="4"/>
  <c r="A196" i="4"/>
  <c r="A297" i="4"/>
  <c r="A334" i="4"/>
  <c r="A95" i="2"/>
  <c r="A333" i="2"/>
  <c r="A298" i="6"/>
  <c r="A96" i="7"/>
  <c r="A196" i="7"/>
  <c r="A97" i="4"/>
  <c r="A197" i="4"/>
  <c r="A96" i="2"/>
  <c r="A196" i="2"/>
  <c r="A97" i="6"/>
  <c r="A197" i="6"/>
  <c r="A97" i="8"/>
  <c r="A299" i="8" s="1"/>
  <c r="A197" i="8"/>
  <c r="A95" i="5"/>
  <c r="A334" i="5" s="1"/>
  <c r="A95" i="3"/>
  <c r="A296" i="5"/>
  <c r="A195" i="5"/>
  <c r="A296" i="3"/>
  <c r="A195" i="3"/>
  <c r="A296" i="7"/>
  <c r="A195" i="7"/>
  <c r="A296" i="2"/>
  <c r="A195" i="2"/>
  <c r="A298" i="7" l="1"/>
  <c r="A335" i="7"/>
  <c r="A297" i="7"/>
  <c r="A334" i="7"/>
  <c r="A299" i="4"/>
  <c r="A336" i="4"/>
  <c r="A298" i="2"/>
  <c r="A335" i="2"/>
  <c r="A297" i="2"/>
  <c r="A334" i="2"/>
  <c r="A297" i="3"/>
  <c r="A334" i="3"/>
  <c r="A299" i="6"/>
  <c r="A297" i="5"/>
  <c r="A96" i="5"/>
  <c r="A335" i="5" s="1"/>
  <c r="A196" i="5"/>
  <c r="A98" i="6"/>
  <c r="A198" i="6"/>
  <c r="A98" i="4"/>
  <c r="A198" i="4"/>
  <c r="A96" i="3"/>
  <c r="A196" i="3"/>
  <c r="A98" i="8"/>
  <c r="BH319" i="8" s="1"/>
  <c r="A198" i="8"/>
  <c r="A97" i="2"/>
  <c r="A197" i="2"/>
  <c r="A97" i="7"/>
  <c r="A197" i="7"/>
  <c r="A299" i="7" l="1"/>
  <c r="A336" i="7"/>
  <c r="A337" i="4"/>
  <c r="A99" i="4"/>
  <c r="A299" i="2"/>
  <c r="A336" i="2"/>
  <c r="A298" i="3"/>
  <c r="A335" i="3"/>
  <c r="A99" i="6"/>
  <c r="A298" i="5"/>
  <c r="BH306" i="8"/>
  <c r="BH322" i="8"/>
  <c r="BH312" i="8"/>
  <c r="BH326" i="8"/>
  <c r="BH314" i="8"/>
  <c r="BH321" i="8"/>
  <c r="BH324" i="8"/>
  <c r="BH313" i="8"/>
  <c r="BH310" i="8"/>
  <c r="BH318" i="8"/>
  <c r="BH325" i="8"/>
  <c r="BH307" i="8"/>
  <c r="BH308" i="8"/>
  <c r="BH323" i="8"/>
  <c r="A199" i="6"/>
  <c r="A300" i="6"/>
  <c r="A300" i="4"/>
  <c r="A199" i="8"/>
  <c r="A300" i="8"/>
  <c r="BH320" i="8"/>
  <c r="BH309" i="8"/>
  <c r="BH317" i="8"/>
  <c r="BH315" i="8"/>
  <c r="BH311" i="8"/>
  <c r="BH316" i="8"/>
  <c r="A199" i="4"/>
  <c r="A97" i="3"/>
  <c r="A197" i="3"/>
  <c r="A98" i="2"/>
  <c r="A198" i="2"/>
  <c r="A97" i="5"/>
  <c r="A197" i="5"/>
  <c r="A98" i="7"/>
  <c r="A337" i="7" s="1"/>
  <c r="A198" i="7"/>
  <c r="C8" i="13" l="1"/>
  <c r="A336" i="5"/>
  <c r="A338" i="4"/>
  <c r="A200" i="4"/>
  <c r="A301" i="4"/>
  <c r="A100" i="4"/>
  <c r="A337" i="2"/>
  <c r="A99" i="2"/>
  <c r="A299" i="3"/>
  <c r="A336" i="3"/>
  <c r="A99" i="7"/>
  <c r="A338" i="7" s="1"/>
  <c r="A100" i="6"/>
  <c r="A200" i="6"/>
  <c r="A301" i="6"/>
  <c r="A299" i="5"/>
  <c r="A199" i="7"/>
  <c r="A300" i="7"/>
  <c r="A199" i="2"/>
  <c r="A300" i="2"/>
  <c r="A98" i="5"/>
  <c r="A198" i="5"/>
  <c r="A98" i="3"/>
  <c r="A198" i="3"/>
  <c r="C9" i="13" l="1"/>
  <c r="A337" i="5"/>
  <c r="A339" i="4"/>
  <c r="A201" i="4"/>
  <c r="A302" i="4"/>
  <c r="A101" i="4"/>
  <c r="A338" i="2"/>
  <c r="A200" i="2"/>
  <c r="A100" i="2"/>
  <c r="A301" i="2"/>
  <c r="A300" i="3"/>
  <c r="A337" i="3"/>
  <c r="A99" i="3"/>
  <c r="A99" i="5"/>
  <c r="A201" i="6"/>
  <c r="A101" i="6"/>
  <c r="A302" i="6"/>
  <c r="A100" i="7"/>
  <c r="A339" i="7" s="1"/>
  <c r="A200" i="7"/>
  <c r="A301" i="7"/>
  <c r="A300" i="5"/>
  <c r="A199" i="3"/>
  <c r="A199" i="5"/>
  <c r="C10" i="13" l="1"/>
  <c r="A338" i="5"/>
  <c r="A340" i="4"/>
  <c r="A202" i="4"/>
  <c r="A303" i="4"/>
  <c r="A102" i="4"/>
  <c r="A339" i="2"/>
  <c r="A302" i="2"/>
  <c r="A201" i="2"/>
  <c r="A101" i="2"/>
  <c r="A338" i="3"/>
  <c r="A301" i="3"/>
  <c r="A100" i="3"/>
  <c r="A200" i="3"/>
  <c r="A101" i="7"/>
  <c r="A340" i="7" s="1"/>
  <c r="A201" i="7"/>
  <c r="A302" i="7"/>
  <c r="A100" i="5"/>
  <c r="A200" i="5"/>
  <c r="A301" i="5"/>
  <c r="A303" i="6"/>
  <c r="A102" i="6"/>
  <c r="AJ313" i="6" s="1"/>
  <c r="A202" i="6"/>
  <c r="AV314" i="6"/>
  <c r="AN307" i="6"/>
  <c r="BA308" i="6"/>
  <c r="AH306" i="6"/>
  <c r="L313" i="6"/>
  <c r="AI315" i="6"/>
  <c r="AJ318" i="6"/>
  <c r="AL321" i="6"/>
  <c r="Q325" i="6"/>
  <c r="AK313" i="6"/>
  <c r="K317" i="6"/>
  <c r="Z319" i="6"/>
  <c r="F322" i="6"/>
  <c r="AY325" i="6"/>
  <c r="L326" i="6"/>
  <c r="AN319" i="6"/>
  <c r="Z323" i="6"/>
  <c r="AA306" i="6"/>
  <c r="AA313" i="6"/>
  <c r="AS315" i="6"/>
  <c r="AU317" i="6"/>
  <c r="AC311" i="6"/>
  <c r="AV310" i="6"/>
  <c r="D313" i="6"/>
  <c r="AM309" i="6"/>
  <c r="BB312" i="6"/>
  <c r="AT316" i="6"/>
  <c r="AS319" i="6"/>
  <c r="W322" i="6"/>
  <c r="Z324" i="6"/>
  <c r="AQ311" i="6"/>
  <c r="K318" i="6"/>
  <c r="AY318" i="6"/>
  <c r="BB320" i="6"/>
  <c r="L325" i="6"/>
  <c r="BA325" i="6"/>
  <c r="AL317" i="6"/>
  <c r="BH322" i="6"/>
  <c r="P308" i="6"/>
  <c r="BA312" i="6"/>
  <c r="Q315" i="6"/>
  <c r="AL318" i="6"/>
  <c r="C310" i="6"/>
  <c r="M310" i="6"/>
  <c r="AU312" i="6"/>
  <c r="D308" i="6"/>
  <c r="BA311" i="6"/>
  <c r="AE314" i="6"/>
  <c r="J317" i="6"/>
  <c r="N321" i="6"/>
  <c r="B324" i="6"/>
  <c r="BD306" i="6"/>
  <c r="E316" i="6"/>
  <c r="N318" i="6"/>
  <c r="AB319" i="6"/>
  <c r="V324" i="6"/>
  <c r="W325" i="6"/>
  <c r="X314" i="6"/>
  <c r="AY321" i="6"/>
  <c r="AM308" i="6"/>
  <c r="AF311" i="6"/>
  <c r="AR314" i="6"/>
  <c r="P317" i="6"/>
  <c r="I307" i="6"/>
  <c r="AQ307" i="6"/>
  <c r="D312" i="6"/>
  <c r="B306" i="6"/>
  <c r="AN310" i="6"/>
  <c r="H314" i="6"/>
  <c r="S318" i="6"/>
  <c r="C319" i="6"/>
  <c r="C324" i="6"/>
  <c r="L306" i="6"/>
  <c r="G313" i="6"/>
  <c r="BA318" i="6"/>
  <c r="AW319" i="6"/>
  <c r="AZ321" i="6"/>
  <c r="AW323" i="6"/>
  <c r="C308" i="6"/>
  <c r="J319" i="6"/>
  <c r="W324" i="6"/>
  <c r="BG311" i="6"/>
  <c r="AX314" i="6"/>
  <c r="AG315" i="6"/>
  <c r="AK319" i="6"/>
  <c r="Z306" i="6"/>
  <c r="X318" i="6"/>
  <c r="G311" i="6"/>
  <c r="Q309" i="6"/>
  <c r="BH309" i="6"/>
  <c r="BF314" i="6"/>
  <c r="AH316" i="6"/>
  <c r="Q320" i="6"/>
  <c r="V323" i="6"/>
  <c r="P326" i="6"/>
  <c r="AZ314" i="6"/>
  <c r="G319" i="6"/>
  <c r="AU320" i="6"/>
  <c r="V321" i="6"/>
  <c r="AP326" i="6"/>
  <c r="U307" i="6"/>
  <c r="AJ319" i="6"/>
  <c r="BB325" i="6"/>
  <c r="G307" i="6"/>
  <c r="K313" i="6"/>
  <c r="AN315" i="6"/>
  <c r="BF316" i="6"/>
  <c r="BE314" i="6"/>
  <c r="AE311" i="6"/>
  <c r="BA309" i="6"/>
  <c r="F307" i="6"/>
  <c r="T313" i="6"/>
  <c r="AQ316" i="6"/>
  <c r="U317" i="6"/>
  <c r="H322" i="6"/>
  <c r="D326" i="6"/>
  <c r="AY314" i="6"/>
  <c r="BH318" i="6"/>
  <c r="AG320" i="6"/>
  <c r="P321" i="6"/>
  <c r="AL324" i="6"/>
  <c r="Y307" i="6"/>
  <c r="E318" i="6"/>
  <c r="BD323" i="6"/>
  <c r="O307" i="6"/>
  <c r="AA312" i="6"/>
  <c r="I316" i="6"/>
  <c r="BF318" i="6"/>
  <c r="U312" i="6"/>
  <c r="AY310" i="6"/>
  <c r="AG314" i="6"/>
  <c r="P307" i="6"/>
  <c r="AC312" i="6"/>
  <c r="AM314" i="6"/>
  <c r="BA319" i="6"/>
  <c r="BH321" i="6"/>
  <c r="AS325" i="6"/>
  <c r="AV312" i="6"/>
  <c r="N317" i="6"/>
  <c r="AG319" i="6"/>
  <c r="AP321" i="6"/>
  <c r="AW325" i="6"/>
  <c r="I325" i="6"/>
  <c r="O316" i="6"/>
  <c r="AR322" i="6"/>
  <c r="AQ310" i="6"/>
  <c r="AZ312" i="6"/>
  <c r="AT315" i="6"/>
  <c r="AA317" i="6"/>
  <c r="N310" i="6"/>
  <c r="D306" i="6"/>
  <c r="BC312" i="6"/>
  <c r="AH308" i="6"/>
  <c r="R312" i="6"/>
  <c r="Y314" i="6"/>
  <c r="AJ316" i="6"/>
  <c r="AH321" i="6"/>
  <c r="S324" i="6"/>
  <c r="AR310" i="6"/>
  <c r="AA316" i="6"/>
  <c r="O318" i="6"/>
  <c r="N320" i="6"/>
  <c r="K324" i="6"/>
  <c r="AA325" i="6"/>
  <c r="AR316" i="6"/>
  <c r="BE321" i="6"/>
  <c r="AI308" i="6"/>
  <c r="BF311" i="6"/>
  <c r="F315" i="6"/>
  <c r="L316" i="6"/>
  <c r="AK310" i="6"/>
  <c r="I308" i="6"/>
  <c r="Z313" i="6"/>
  <c r="H306" i="6"/>
  <c r="AW310" i="6"/>
  <c r="B314" i="6"/>
  <c r="R317" i="6"/>
  <c r="AT321" i="6"/>
  <c r="AS324" i="6"/>
  <c r="U308" i="6"/>
  <c r="N315" i="6"/>
  <c r="AT318" i="6"/>
  <c r="AP319" i="6"/>
  <c r="J322" i="6"/>
  <c r="AZ323" i="6"/>
  <c r="AZ313" i="6"/>
  <c r="AW320" i="6"/>
  <c r="C306" i="6"/>
  <c r="AO306" i="6"/>
  <c r="AJ315" i="6"/>
  <c r="AM316" i="6"/>
  <c r="T308" i="6"/>
  <c r="AY317" i="6"/>
  <c r="AJ306" i="6"/>
  <c r="R308" i="6"/>
  <c r="E311" i="6"/>
  <c r="BE313" i="6"/>
  <c r="AB316" i="6"/>
  <c r="I319" i="6"/>
  <c r="AH323" i="6"/>
  <c r="AF325" i="6"/>
  <c r="AR313" i="6"/>
  <c r="AD319" i="6"/>
  <c r="Z320" i="6"/>
  <c r="BG322" i="6"/>
  <c r="AY326" i="6"/>
  <c r="AI306" i="6"/>
  <c r="BC320" i="6"/>
  <c r="AK324" i="6"/>
  <c r="L307" i="6"/>
  <c r="AL314" i="6"/>
  <c r="X316" i="6"/>
  <c r="D317" i="6"/>
  <c r="W316" i="6"/>
  <c r="AU311" i="6"/>
  <c r="N306" i="6"/>
  <c r="AX310" i="6"/>
  <c r="W313" i="6"/>
  <c r="BD317" i="6"/>
  <c r="S320" i="6"/>
  <c r="AV323" i="6"/>
  <c r="BE325" i="6"/>
  <c r="R314" i="6"/>
  <c r="AV317" i="6"/>
  <c r="V320" i="6"/>
  <c r="AU322" i="6"/>
  <c r="BE326" i="6"/>
  <c r="AN309" i="6"/>
  <c r="Y318" i="6"/>
  <c r="AY323" i="6"/>
  <c r="L309" i="6"/>
  <c r="AD312" i="6"/>
  <c r="J315" i="6"/>
  <c r="B316" i="6"/>
  <c r="AY313" i="6"/>
  <c r="AQ306" i="6"/>
  <c r="R313" i="6"/>
  <c r="AC307" i="6"/>
  <c r="K312" i="6"/>
  <c r="C316" i="6"/>
  <c r="N319" i="6"/>
  <c r="C322" i="6"/>
  <c r="BH325" i="6"/>
  <c r="AY312" i="6"/>
  <c r="C317" i="6"/>
  <c r="BA317" i="6"/>
  <c r="AU318" i="6"/>
  <c r="H324" i="6"/>
  <c r="X326" i="6"/>
  <c r="BH317" i="6"/>
  <c r="D323" i="6"/>
  <c r="AC308" i="6"/>
  <c r="I312" i="6"/>
  <c r="H316" i="6"/>
  <c r="AS318" i="6"/>
  <c r="AL319" i="6"/>
  <c r="AS311" i="6"/>
  <c r="BC311" i="6"/>
  <c r="AW314" i="6"/>
  <c r="F309" i="6"/>
  <c r="T311" i="6"/>
  <c r="AO313" i="6"/>
  <c r="AC317" i="6"/>
  <c r="AG322" i="6"/>
  <c r="BC325" i="6"/>
  <c r="U310" i="6"/>
  <c r="T317" i="6"/>
  <c r="AX319" i="6"/>
  <c r="L320" i="6"/>
  <c r="AC325" i="6"/>
  <c r="L324" i="6"/>
  <c r="BC315" i="6"/>
  <c r="BE322" i="6"/>
  <c r="AD307" i="6"/>
  <c r="AY311" i="6"/>
  <c r="BD313" i="6"/>
  <c r="BB318" i="6"/>
  <c r="AP309" i="6"/>
  <c r="BB308" i="6"/>
  <c r="Q313" i="6"/>
  <c r="AL309" i="6"/>
  <c r="AZ311" i="6"/>
  <c r="U314" i="6"/>
  <c r="AQ317" i="6"/>
  <c r="S321" i="6"/>
  <c r="X324" i="6"/>
  <c r="AJ309" i="6"/>
  <c r="BE315" i="6"/>
  <c r="AW317" i="6"/>
  <c r="P320" i="6"/>
  <c r="AR324" i="6"/>
  <c r="AN324" i="6"/>
  <c r="AY315" i="6"/>
  <c r="H321" i="6"/>
  <c r="AO309" i="6"/>
  <c r="S311" i="6"/>
  <c r="AB314" i="6"/>
  <c r="P316" i="6"/>
  <c r="BB307" i="6"/>
  <c r="AB309" i="6"/>
  <c r="J311" i="6"/>
  <c r="V307" i="6"/>
  <c r="AJ310" i="6"/>
  <c r="BG314" i="6"/>
  <c r="BE316" i="6"/>
  <c r="AY319" i="6"/>
  <c r="AU323" i="6"/>
  <c r="BE308" i="6"/>
  <c r="O315" i="6"/>
  <c r="H319" i="6"/>
  <c r="D320" i="6"/>
  <c r="AE322" i="6"/>
  <c r="P323" i="6"/>
  <c r="AE312" i="6"/>
  <c r="AF320" i="6"/>
  <c r="AN325" i="6"/>
  <c r="AP311" i="6"/>
  <c r="AB313" i="6"/>
  <c r="Z316" i="6"/>
  <c r="Z317" i="6"/>
  <c r="U315" i="6"/>
  <c r="BG312" i="6"/>
  <c r="AS308" i="6"/>
  <c r="AH311" i="6"/>
  <c r="Y313" i="6"/>
  <c r="BG316" i="6"/>
  <c r="T320" i="6"/>
  <c r="BA323" i="6"/>
  <c r="Y326" i="6"/>
  <c r="AD314" i="6"/>
  <c r="BC318" i="6"/>
  <c r="AM320" i="6"/>
  <c r="AD322" i="6"/>
  <c r="K326" i="6"/>
  <c r="AK308" i="6"/>
  <c r="Q318" i="6"/>
  <c r="AJ324" i="6"/>
  <c r="E310" i="6"/>
  <c r="J314" i="6"/>
  <c r="BF315" i="6"/>
  <c r="AO318" i="6"/>
  <c r="AG317" i="6"/>
  <c r="AG318" i="6"/>
  <c r="AU321" i="6"/>
  <c r="G320" i="6"/>
  <c r="AV325" i="6"/>
  <c r="AZ316" i="6"/>
  <c r="AS321" i="6"/>
  <c r="O309" i="6"/>
  <c r="Q311" i="6"/>
  <c r="Q314" i="6"/>
  <c r="D316" i="6"/>
  <c r="M319" i="6"/>
  <c r="AO320" i="6"/>
  <c r="M321" i="6"/>
  <c r="AP323" i="6"/>
  <c r="R324" i="6"/>
  <c r="AM326" i="6"/>
  <c r="Z321" i="6"/>
  <c r="H323" i="6"/>
  <c r="F325" i="6"/>
  <c r="AP324" i="6"/>
  <c r="BE309" i="6"/>
  <c r="Q319" i="6"/>
  <c r="AX320" i="6"/>
  <c r="P322" i="6"/>
  <c r="F323" i="6"/>
  <c r="BD314" i="6"/>
  <c r="AI320" i="6"/>
  <c r="AT306" i="6"/>
  <c r="AP310" i="6"/>
  <c r="AS313" i="6"/>
  <c r="R316" i="6"/>
  <c r="BD319" i="6"/>
  <c r="R320" i="6"/>
  <c r="BF321" i="6"/>
  <c r="AD321" i="6"/>
  <c r="BC324" i="6"/>
  <c r="AX325" i="6"/>
  <c r="BD326" i="6"/>
  <c r="AZ322" i="6"/>
  <c r="X325" i="6"/>
  <c r="BB323" i="6"/>
  <c r="BB326" i="6"/>
  <c r="R318" i="6"/>
  <c r="AR320" i="6"/>
  <c r="D321" i="6"/>
  <c r="U323" i="6"/>
  <c r="AI311" i="6"/>
  <c r="AI319" i="6"/>
  <c r="AE325" i="6"/>
  <c r="BH307" i="6"/>
  <c r="AU314" i="6"/>
  <c r="AP315" i="6"/>
  <c r="I318" i="6"/>
  <c r="F318" i="6"/>
  <c r="AN321" i="6"/>
  <c r="BF322" i="6"/>
  <c r="X323" i="6"/>
  <c r="T324" i="6"/>
  <c r="AL326" i="6"/>
  <c r="AI321" i="6"/>
  <c r="AD324" i="6"/>
  <c r="B326" i="6"/>
  <c r="AE326" i="6"/>
  <c r="B319" i="6"/>
  <c r="O320" i="6"/>
  <c r="E321" i="6"/>
  <c r="BC321" i="6"/>
  <c r="M325" i="6"/>
  <c r="F316" i="6"/>
  <c r="BD321" i="6"/>
  <c r="W308" i="6"/>
  <c r="AJ312" i="6"/>
  <c r="G315" i="6"/>
  <c r="AD317" i="6"/>
  <c r="AA319" i="6"/>
  <c r="AH320" i="6"/>
  <c r="AB322" i="6"/>
  <c r="AF322" i="6"/>
  <c r="AH324" i="6"/>
  <c r="AB325" i="6"/>
  <c r="AF321" i="6"/>
  <c r="AS323" i="6"/>
  <c r="G326" i="6"/>
  <c r="BF325" i="6"/>
  <c r="Y310" i="6"/>
  <c r="AU315" i="6"/>
  <c r="V319" i="6"/>
  <c r="R322" i="6"/>
  <c r="V325" i="6"/>
  <c r="AN326" i="6"/>
  <c r="W317" i="6"/>
  <c r="H320" i="6"/>
  <c r="AN323" i="6"/>
  <c r="AU326" i="6"/>
  <c r="V315" i="6"/>
  <c r="T319" i="6"/>
  <c r="AM321" i="6"/>
  <c r="AG325" i="6"/>
  <c r="F326" i="6"/>
  <c r="V316" i="6"/>
  <c r="AD318" i="6"/>
  <c r="U322" i="6"/>
  <c r="C325" i="6"/>
  <c r="J320" i="6"/>
  <c r="BF320" i="6"/>
  <c r="AZ320" i="6"/>
  <c r="AC326" i="6"/>
  <c r="W315" i="6"/>
  <c r="L322" i="6"/>
  <c r="BF309" i="6"/>
  <c r="AD311" i="6"/>
  <c r="S315" i="6"/>
  <c r="P318" i="6"/>
  <c r="AI318" i="6"/>
  <c r="AD320" i="6"/>
  <c r="AT322" i="6"/>
  <c r="AK323" i="6"/>
  <c r="AI325" i="6"/>
  <c r="N326" i="6"/>
  <c r="AR321" i="6"/>
  <c r="AT325" i="6"/>
  <c r="AZ326" i="6"/>
  <c r="AP325" i="6"/>
  <c r="J310" i="6"/>
  <c r="G316" i="6"/>
  <c r="AQ320" i="6"/>
  <c r="Q322" i="6"/>
  <c r="AK325" i="6"/>
  <c r="Y316" i="6"/>
  <c r="AV322" i="6"/>
  <c r="AG306" i="6"/>
  <c r="AT312" i="6"/>
  <c r="AK314" i="6"/>
  <c r="Y317" i="6"/>
  <c r="BE319" i="6"/>
  <c r="BG319" i="6"/>
  <c r="AQ321" i="6"/>
  <c r="AB323" i="6"/>
  <c r="I324" i="6"/>
  <c r="U324" i="6"/>
  <c r="K320" i="6"/>
  <c r="AM322" i="6"/>
  <c r="N325" i="6"/>
  <c r="F324" i="6"/>
  <c r="BA310" i="6"/>
  <c r="R319" i="6"/>
  <c r="BD320" i="6"/>
  <c r="G323" i="6"/>
  <c r="AQ325" i="6"/>
  <c r="AF314" i="6"/>
  <c r="AW321" i="6"/>
  <c r="AC309" i="6"/>
  <c r="AG309" i="6"/>
  <c r="C315" i="6"/>
  <c r="Q317" i="6"/>
  <c r="AZ319" i="6"/>
  <c r="AS320" i="6"/>
  <c r="AG321" i="6"/>
  <c r="AY322" i="6"/>
  <c r="AT323" i="6"/>
  <c r="G324" i="6"/>
  <c r="AX318" i="6"/>
  <c r="AG323" i="6"/>
  <c r="AU324" i="6"/>
  <c r="BF324" i="6"/>
  <c r="N308" i="6"/>
  <c r="AC319" i="6"/>
  <c r="AE318" i="6"/>
  <c r="BG321" i="6"/>
  <c r="L323" i="6"/>
  <c r="S308" i="6"/>
  <c r="AV319" i="6"/>
  <c r="R323" i="6"/>
  <c r="AL310" i="6"/>
  <c r="AP312" i="6"/>
  <c r="H315" i="6"/>
  <c r="L317" i="6"/>
  <c r="E319" i="6"/>
  <c r="L318" i="6"/>
  <c r="AA322" i="6"/>
  <c r="AI323" i="6"/>
  <c r="S325" i="6"/>
  <c r="AA326" i="6"/>
  <c r="M322" i="6"/>
  <c r="AM323" i="6"/>
  <c r="W326" i="6"/>
  <c r="T325" i="6"/>
  <c r="B312" i="6"/>
  <c r="T316" i="6"/>
  <c r="AY320" i="6"/>
  <c r="W323" i="6"/>
  <c r="AK326" i="6"/>
  <c r="V313" i="6"/>
  <c r="AZ318" i="6"/>
  <c r="J321" i="6"/>
  <c r="AM324" i="6"/>
  <c r="BF326" i="6"/>
  <c r="AC314" i="6"/>
  <c r="L319" i="6"/>
  <c r="E322" i="6"/>
  <c r="AI326" i="6"/>
  <c r="B325" i="6"/>
  <c r="BB316" i="6"/>
  <c r="C320" i="6"/>
  <c r="O323" i="6"/>
  <c r="U326" i="6"/>
  <c r="T318" i="6"/>
  <c r="X322" i="6"/>
  <c r="E323" i="6"/>
  <c r="AP307" i="6"/>
  <c r="W318" i="6"/>
  <c r="J323" i="6"/>
  <c r="H309" i="6"/>
  <c r="V312" i="6"/>
  <c r="X315" i="6"/>
  <c r="AK318" i="6"/>
  <c r="BH319" i="6"/>
  <c r="AX321" i="6"/>
  <c r="AK321" i="6"/>
  <c r="C321" i="6"/>
  <c r="H325" i="6"/>
  <c r="AG326" i="6"/>
  <c r="V322" i="6"/>
  <c r="BD324" i="6"/>
  <c r="AH326" i="6"/>
  <c r="Z325" i="6"/>
  <c r="D319" i="6"/>
  <c r="S319" i="6"/>
  <c r="O321" i="6"/>
  <c r="AH322" i="6"/>
  <c r="O326" i="6"/>
  <c r="BE317" i="6"/>
  <c r="T323" i="6"/>
  <c r="BA307" i="6"/>
  <c r="AX312" i="6"/>
  <c r="AX316" i="6"/>
  <c r="AR317" i="6"/>
  <c r="AH318" i="6"/>
  <c r="U320" i="6"/>
  <c r="K322" i="6"/>
  <c r="N323" i="6"/>
  <c r="J325" i="6"/>
  <c r="AD326" i="6"/>
  <c r="BA321" i="6"/>
  <c r="AG324" i="6"/>
  <c r="AJ326" i="6"/>
  <c r="R325" i="6"/>
  <c r="AZ310" i="6"/>
  <c r="AV321" i="6"/>
  <c r="R321" i="6"/>
  <c r="BA322" i="6"/>
  <c r="U325" i="6"/>
  <c r="AR315" i="6"/>
  <c r="W320" i="6"/>
  <c r="X309" i="6"/>
  <c r="Q312" i="6"/>
  <c r="BB313" i="6"/>
  <c r="H318" i="6"/>
  <c r="O319" i="6"/>
  <c r="AL320" i="6"/>
  <c r="I321" i="6"/>
  <c r="AE323" i="6"/>
  <c r="BG324" i="6"/>
  <c r="AT326" i="6"/>
  <c r="F319" i="6"/>
  <c r="C323" i="6"/>
  <c r="I326" i="6"/>
  <c r="AJ323" i="6"/>
  <c r="C307" i="6"/>
  <c r="AM319" i="6"/>
  <c r="BG320" i="6"/>
  <c r="N322" i="6"/>
  <c r="AD323" i="6"/>
  <c r="C312" i="6"/>
  <c r="Y319" i="6"/>
  <c r="K325" i="6"/>
  <c r="U309" i="6"/>
  <c r="AH313" i="6"/>
  <c r="AS317" i="6"/>
  <c r="E317" i="6"/>
  <c r="AA320" i="6"/>
  <c r="G321" i="6"/>
  <c r="BD322" i="6"/>
  <c r="AE324" i="6"/>
  <c r="AM325" i="6"/>
  <c r="AQ326" i="6"/>
  <c r="AX322" i="6"/>
  <c r="AO325" i="6"/>
  <c r="AQ323" i="6"/>
  <c r="AV326" i="6"/>
  <c r="AF312" i="6"/>
  <c r="V318" i="6"/>
  <c r="AE320" i="6"/>
  <c r="AO323" i="6"/>
  <c r="AF326" i="6"/>
  <c r="I314" i="6"/>
  <c r="AN317" i="6"/>
  <c r="AK322" i="6"/>
  <c r="BD325" i="6"/>
  <c r="AZ325" i="6"/>
  <c r="BA316" i="6"/>
  <c r="M318" i="6"/>
  <c r="BH323" i="6"/>
  <c r="BH326" i="6"/>
  <c r="AM312" i="6"/>
  <c r="J318" i="6"/>
  <c r="Y320" i="6"/>
  <c r="BA324" i="6"/>
  <c r="F320" i="6"/>
  <c r="Z322" i="6"/>
  <c r="AA324" i="6"/>
  <c r="AY309" i="6"/>
  <c r="AT320" i="6"/>
  <c r="E325" i="6"/>
  <c r="Q306" i="6"/>
  <c r="P314" i="6"/>
  <c r="AI316" i="6"/>
  <c r="S317" i="6"/>
  <c r="AB320" i="6"/>
  <c r="AF319" i="6"/>
  <c r="AE321" i="6"/>
  <c r="AR323" i="6"/>
  <c r="D325" i="6"/>
  <c r="Z326" i="6"/>
  <c r="BC322" i="6"/>
  <c r="Y323" i="6"/>
  <c r="I323" i="6"/>
  <c r="R326" i="6"/>
  <c r="G318" i="6"/>
  <c r="AV320" i="6"/>
  <c r="U321" i="6"/>
  <c r="K323" i="6"/>
  <c r="T310" i="6"/>
  <c r="Z318" i="6"/>
  <c r="AY324" i="6"/>
  <c r="E306" i="6"/>
  <c r="AJ314" i="6"/>
  <c r="BC316" i="6"/>
  <c r="BG318" i="6"/>
  <c r="AB318" i="6"/>
  <c r="Y321" i="6"/>
  <c r="Y322" i="6"/>
  <c r="B323" i="6"/>
  <c r="P325" i="6"/>
  <c r="S326" i="6"/>
  <c r="AJ322" i="6"/>
  <c r="AZ324" i="6"/>
  <c r="AX326" i="6"/>
  <c r="BC326" i="6"/>
  <c r="BE318" i="6"/>
  <c r="X319" i="6"/>
  <c r="K319" i="6"/>
  <c r="AO324" i="6"/>
  <c r="AG308" i="6"/>
  <c r="AM317" i="6"/>
  <c r="BE323" i="6"/>
  <c r="AA308" i="6"/>
  <c r="M312" i="6"/>
  <c r="BD316" i="6"/>
  <c r="BB317" i="6"/>
  <c r="AT319" i="6"/>
  <c r="I320" i="6"/>
  <c r="AS322" i="6"/>
  <c r="Q323" i="6"/>
  <c r="Y324" i="6"/>
  <c r="V326" i="6"/>
  <c r="G322" i="6"/>
  <c r="O324" i="6"/>
  <c r="BG325" i="6"/>
  <c r="AI324" i="6"/>
  <c r="AL311" i="6"/>
  <c r="BB319" i="6"/>
  <c r="AJ320" i="6"/>
  <c r="AL322" i="6"/>
  <c r="AC324" i="6"/>
  <c r="U313" i="6"/>
  <c r="D318" i="6"/>
  <c r="AL308" i="6"/>
  <c r="U306" i="6"/>
  <c r="AV315" i="6"/>
  <c r="BG317" i="6"/>
  <c r="W319" i="6"/>
  <c r="AC320" i="6"/>
  <c r="L321" i="6"/>
  <c r="Q321" i="6"/>
  <c r="Q324" i="6"/>
  <c r="Y325" i="6"/>
  <c r="AP320" i="6"/>
  <c r="M323" i="6"/>
  <c r="N324" i="6"/>
  <c r="AX324" i="6"/>
  <c r="W307" i="6"/>
  <c r="C314" i="6"/>
  <c r="AN318" i="6"/>
  <c r="AB321" i="6"/>
  <c r="AV324" i="6"/>
  <c r="J326" i="6"/>
  <c r="AN316" i="6"/>
  <c r="AK320" i="6"/>
  <c r="B322" i="6"/>
  <c r="AD325" i="6"/>
  <c r="N314" i="6"/>
  <c r="AH317" i="6"/>
  <c r="B321" i="6"/>
  <c r="M324" i="6"/>
  <c r="C326" i="6"/>
  <c r="AN313" i="6"/>
  <c r="H317" i="6"/>
  <c r="AN322" i="6"/>
  <c r="E324" i="6"/>
  <c r="C11" i="13" l="1"/>
  <c r="A339" i="5"/>
  <c r="A341" i="4"/>
  <c r="A203" i="4"/>
  <c r="A304" i="4"/>
  <c r="BH308" i="4"/>
  <c r="BH322" i="4"/>
  <c r="BH318" i="4"/>
  <c r="BH320" i="4"/>
  <c r="BH323" i="4"/>
  <c r="BH317" i="4"/>
  <c r="BH312" i="4"/>
  <c r="BH315" i="4"/>
  <c r="BH307" i="4"/>
  <c r="BH319" i="4"/>
  <c r="BH324" i="4"/>
  <c r="BH311" i="4"/>
  <c r="BH310" i="4"/>
  <c r="BH321" i="4"/>
  <c r="BH313" i="4"/>
  <c r="BH326" i="4"/>
  <c r="BH314" i="4"/>
  <c r="BH306" i="4"/>
  <c r="BH316" i="4"/>
  <c r="BH325" i="4"/>
  <c r="BH309" i="4"/>
  <c r="A340" i="2"/>
  <c r="A102" i="2"/>
  <c r="A303" i="2"/>
  <c r="A202" i="2"/>
  <c r="BH313" i="2"/>
  <c r="BH315" i="2"/>
  <c r="BH318" i="2"/>
  <c r="BH309" i="2"/>
  <c r="A339" i="3"/>
  <c r="A201" i="3"/>
  <c r="A101" i="3"/>
  <c r="A302" i="3"/>
  <c r="A302" i="5"/>
  <c r="A101" i="5"/>
  <c r="A340" i="5" s="1"/>
  <c r="A201" i="5"/>
  <c r="C12" i="13"/>
  <c r="A102" i="7"/>
  <c r="A341" i="7" s="1"/>
  <c r="A303" i="7"/>
  <c r="A202" i="7"/>
  <c r="R310" i="6"/>
  <c r="A304" i="6"/>
  <c r="A203" i="6"/>
  <c r="Y309" i="6"/>
  <c r="AD308" i="6"/>
  <c r="AN314" i="6"/>
  <c r="P319" i="6"/>
  <c r="AB326" i="6"/>
  <c r="AI312" i="6"/>
  <c r="F314" i="6"/>
  <c r="M311" i="6"/>
  <c r="AR318" i="6"/>
  <c r="AQ324" i="6"/>
  <c r="AW318" i="6"/>
  <c r="S313" i="6"/>
  <c r="AA311" i="6"/>
  <c r="AP316" i="6"/>
  <c r="AI322" i="6"/>
  <c r="BB315" i="6"/>
  <c r="AP306" i="6"/>
  <c r="AA309" i="6"/>
  <c r="T314" i="6"/>
  <c r="AJ321" i="6"/>
  <c r="M307" i="6"/>
  <c r="Z312" i="6"/>
  <c r="Z309" i="6"/>
  <c r="AL312" i="6"/>
  <c r="U319" i="6"/>
  <c r="AL325" i="6"/>
  <c r="V309" i="6"/>
  <c r="BH312" i="6"/>
  <c r="BH308" i="6"/>
  <c r="I317" i="6"/>
  <c r="AA323" i="6"/>
  <c r="P315" i="6"/>
  <c r="AS310" i="6"/>
  <c r="M309" i="6"/>
  <c r="J313" i="6"/>
  <c r="AC322" i="6"/>
  <c r="W309" i="6"/>
  <c r="AK315" i="6"/>
  <c r="O306" i="6"/>
  <c r="BF312" i="6"/>
  <c r="AU319" i="6"/>
  <c r="T326" i="6"/>
  <c r="AQ313" i="6"/>
  <c r="D307" i="6"/>
  <c r="X312" i="6"/>
  <c r="B317" i="6"/>
  <c r="AS326" i="6"/>
  <c r="AV306" i="6"/>
  <c r="BH313" i="6"/>
  <c r="AJ311" i="6"/>
  <c r="AP318" i="6"/>
  <c r="AT324" i="6"/>
  <c r="M317" i="6"/>
  <c r="W311" i="6"/>
  <c r="O308" i="6"/>
  <c r="M315" i="6"/>
  <c r="S322" i="6"/>
  <c r="AN312" i="6"/>
  <c r="G317" i="6"/>
  <c r="R307" i="6"/>
  <c r="BC313" i="6"/>
  <c r="M320" i="6"/>
  <c r="AO326" i="6"/>
  <c r="AT317" i="6"/>
  <c r="T306" i="6"/>
  <c r="AF313" i="6"/>
  <c r="AN320" i="6"/>
  <c r="BG326" i="6"/>
  <c r="AU310" i="6"/>
  <c r="G312" i="6"/>
  <c r="AO308" i="6"/>
  <c r="AI317" i="6"/>
  <c r="BF323" i="6"/>
  <c r="AC318" i="6"/>
  <c r="V310" i="6"/>
  <c r="AB306" i="6"/>
  <c r="AA314" i="6"/>
  <c r="O322" i="6"/>
  <c r="AD313" i="6"/>
  <c r="AV309" i="6"/>
  <c r="BC307" i="6"/>
  <c r="AU313" i="6"/>
  <c r="AQ318" i="6"/>
  <c r="H326" i="6"/>
  <c r="J308" i="6"/>
  <c r="AF310" i="6"/>
  <c r="AB310" i="6"/>
  <c r="AQ315" i="6"/>
  <c r="J307" i="6"/>
  <c r="AO315" i="6"/>
  <c r="E309" i="6"/>
  <c r="AI309" i="6"/>
  <c r="F312" i="6"/>
  <c r="AU307" i="6"/>
  <c r="AW313" i="6"/>
  <c r="AR309" i="6"/>
  <c r="AW306" i="6"/>
  <c r="BH310" i="6"/>
  <c r="AV308" i="6"/>
  <c r="W312" i="6"/>
  <c r="S307" i="6"/>
  <c r="AF315" i="6"/>
  <c r="AM307" i="6"/>
  <c r="AE315" i="6"/>
  <c r="BE307" i="6"/>
  <c r="BB309" i="6"/>
  <c r="B311" i="6"/>
  <c r="B309" i="6"/>
  <c r="H313" i="6"/>
  <c r="AU308" i="6"/>
  <c r="AS316" i="6"/>
  <c r="Z310" i="6"/>
  <c r="L308" i="6"/>
  <c r="X310" i="6"/>
  <c r="AL306" i="6"/>
  <c r="AP314" i="6"/>
  <c r="Y306" i="6"/>
  <c r="E315" i="6"/>
  <c r="D310" i="6"/>
  <c r="AF309" i="6"/>
  <c r="R311" i="6"/>
  <c r="BE306" i="6"/>
  <c r="AC306" i="6"/>
  <c r="B315" i="6"/>
  <c r="T322" i="6"/>
  <c r="Y311" i="6"/>
  <c r="AY316" i="6"/>
  <c r="N309" i="6"/>
  <c r="AS314" i="6"/>
  <c r="BE320" i="6"/>
  <c r="M326" i="6"/>
  <c r="AU306" i="6"/>
  <c r="AT313" i="6"/>
  <c r="K307" i="6"/>
  <c r="F317" i="6"/>
  <c r="BH324" i="6"/>
  <c r="C318" i="6"/>
  <c r="C311" i="6"/>
  <c r="BG306" i="6"/>
  <c r="K315" i="6"/>
  <c r="BB322" i="6"/>
  <c r="AZ309" i="6"/>
  <c r="AP308" i="6"/>
  <c r="V306" i="6"/>
  <c r="BF313" i="6"/>
  <c r="BA320" i="6"/>
  <c r="D309" i="6"/>
  <c r="O312" i="6"/>
  <c r="BA314" i="6"/>
  <c r="AG310" i="6"/>
  <c r="AA318" i="6"/>
  <c r="BB324" i="6"/>
  <c r="BD309" i="6"/>
  <c r="P311" i="6"/>
  <c r="AO311" i="6"/>
  <c r="AX317" i="6"/>
  <c r="AF323" i="6"/>
  <c r="M316" i="6"/>
  <c r="J309" i="6"/>
  <c r="AO310" i="6"/>
  <c r="AH314" i="6"/>
  <c r="X321" i="6"/>
  <c r="AT308" i="6"/>
  <c r="BG309" i="6"/>
  <c r="AV307" i="6"/>
  <c r="I315" i="6"/>
  <c r="X320" i="6"/>
  <c r="AE310" i="6"/>
  <c r="BH314" i="6"/>
  <c r="G308" i="6"/>
  <c r="P312" i="6"/>
  <c r="AH319" i="6"/>
  <c r="J324" i="6"/>
  <c r="J306" i="6"/>
  <c r="AH312" i="6"/>
  <c r="H311" i="6"/>
  <c r="AZ317" i="6"/>
  <c r="AX323" i="6"/>
  <c r="AO316" i="6"/>
  <c r="B310" i="6"/>
  <c r="BB310" i="6"/>
  <c r="AM315" i="6"/>
  <c r="D322" i="6"/>
  <c r="BH311" i="6"/>
  <c r="AZ306" i="6"/>
  <c r="AQ308" i="6"/>
  <c r="AZ315" i="6"/>
  <c r="T321" i="6"/>
  <c r="P310" i="6"/>
  <c r="AA315" i="6"/>
  <c r="AS306" i="6"/>
  <c r="B313" i="6"/>
  <c r="AR319" i="6"/>
  <c r="AJ325" i="6"/>
  <c r="X308" i="6"/>
  <c r="X313" i="6"/>
  <c r="AI310" i="6"/>
  <c r="AE317" i="6"/>
  <c r="D324" i="6"/>
  <c r="BF317" i="6"/>
  <c r="F311" i="6"/>
  <c r="AU309" i="6"/>
  <c r="AW316" i="6"/>
  <c r="AC321" i="6"/>
  <c r="BB311" i="6"/>
  <c r="AB317" i="6"/>
  <c r="K308" i="6"/>
  <c r="AZ307" i="6"/>
  <c r="T312" i="6"/>
  <c r="AM306" i="6"/>
  <c r="AD315" i="6"/>
  <c r="H308" i="6"/>
  <c r="BC317" i="6"/>
  <c r="BF307" i="6"/>
  <c r="AW308" i="6"/>
  <c r="BB314" i="6"/>
  <c r="M306" i="6"/>
  <c r="AF316" i="6"/>
  <c r="I306" i="6"/>
  <c r="AR307" i="6"/>
  <c r="AV311" i="6"/>
  <c r="AM310" i="6"/>
  <c r="O313" i="6"/>
  <c r="AY307" i="6"/>
  <c r="L315" i="6"/>
  <c r="AT310" i="6"/>
  <c r="AL316" i="6"/>
  <c r="AM311" i="6"/>
  <c r="P309" i="6"/>
  <c r="N313" i="6"/>
  <c r="AH309" i="6"/>
  <c r="Z315" i="6"/>
  <c r="S309" i="6"/>
  <c r="AH315" i="6"/>
  <c r="Z308" i="6"/>
  <c r="AK306" i="6"/>
  <c r="U311" i="6"/>
  <c r="AY306" i="6"/>
  <c r="AE313" i="6"/>
  <c r="BF306" i="6"/>
  <c r="BA315" i="6"/>
  <c r="AW309" i="6"/>
  <c r="J312" i="6"/>
  <c r="AE308" i="6"/>
  <c r="V317" i="6"/>
  <c r="AL323" i="6"/>
  <c r="T315" i="6"/>
  <c r="AO307" i="6"/>
  <c r="AJ308" i="6"/>
  <c r="AC315" i="6"/>
  <c r="BB321" i="6"/>
  <c r="V311" i="6"/>
  <c r="D315" i="6"/>
  <c r="AW307" i="6"/>
  <c r="Y308" i="6"/>
  <c r="BF319" i="6"/>
  <c r="Q326" i="6"/>
  <c r="T309" i="6"/>
  <c r="N312" i="6"/>
  <c r="AA310" i="6"/>
  <c r="BD318" i="6"/>
  <c r="BC323" i="6"/>
  <c r="AH310" i="6"/>
  <c r="BA306" i="6"/>
  <c r="AT307" i="6"/>
  <c r="AT314" i="6"/>
  <c r="AP322" i="6"/>
  <c r="AM313" i="6"/>
  <c r="AE309" i="6"/>
  <c r="B307" i="6"/>
  <c r="L314" i="6"/>
  <c r="E320" i="6"/>
  <c r="BA326" i="6"/>
  <c r="AS312" i="6"/>
  <c r="D314" i="6"/>
  <c r="Y312" i="6"/>
  <c r="AF318" i="6"/>
  <c r="AU325" i="6"/>
  <c r="AE319" i="6"/>
  <c r="AQ312" i="6"/>
  <c r="AD310" i="6"/>
  <c r="S316" i="6"/>
  <c r="S323" i="6"/>
  <c r="AD306" i="6"/>
  <c r="C309" i="6"/>
  <c r="T307" i="6"/>
  <c r="AL315" i="6"/>
  <c r="AW322" i="6"/>
  <c r="AX315" i="6"/>
  <c r="AX309" i="6"/>
  <c r="AG307" i="6"/>
  <c r="K314" i="6"/>
  <c r="AA321" i="6"/>
  <c r="G306" i="6"/>
  <c r="Z311" i="6"/>
  <c r="BC314" i="6"/>
  <c r="AW311" i="6"/>
  <c r="AJ317" i="6"/>
  <c r="AR326" i="6"/>
  <c r="BC309" i="6"/>
  <c r="AK311" i="6"/>
  <c r="Q310" i="6"/>
  <c r="AV316" i="6"/>
  <c r="AQ322" i="6"/>
  <c r="R309" i="6"/>
  <c r="AB311" i="6"/>
  <c r="K311" i="6"/>
  <c r="AU316" i="6"/>
  <c r="AC323" i="6"/>
  <c r="O314" i="6"/>
  <c r="G310" i="6"/>
  <c r="I310" i="6"/>
  <c r="AV313" i="6"/>
  <c r="W321" i="6"/>
  <c r="AS309" i="6"/>
  <c r="AP313" i="6"/>
  <c r="AE307" i="6"/>
  <c r="I313" i="6"/>
  <c r="AV318" i="6"/>
  <c r="AF324" i="6"/>
  <c r="BC306" i="6"/>
  <c r="AG311" i="6"/>
  <c r="F306" i="6"/>
  <c r="J316" i="6"/>
  <c r="BG323" i="6"/>
  <c r="AK309" i="6"/>
  <c r="AC316" i="6"/>
  <c r="I309" i="6"/>
  <c r="AH307" i="6"/>
  <c r="AR312" i="6"/>
  <c r="AL307" i="6"/>
  <c r="AO314" i="6"/>
  <c r="AR306" i="6"/>
  <c r="AE316" i="6"/>
  <c r="AF307" i="6"/>
  <c r="BC308" i="6"/>
  <c r="D311" i="6"/>
  <c r="AS307" i="6"/>
  <c r="M314" i="6"/>
  <c r="P306" i="6"/>
  <c r="AW315" i="6"/>
  <c r="BE311" i="6"/>
  <c r="AE306" i="6"/>
  <c r="H312" i="6"/>
  <c r="AF308" i="6"/>
  <c r="F313" i="6"/>
  <c r="V308" i="6"/>
  <c r="BD315" i="6"/>
  <c r="S306" i="6"/>
  <c r="F308" i="6"/>
  <c r="R306" i="6"/>
  <c r="BE310" i="6"/>
  <c r="AI313" i="6"/>
  <c r="AJ307" i="6"/>
  <c r="AI314" i="6"/>
  <c r="H307" i="6"/>
  <c r="X317" i="6"/>
  <c r="O311" i="6"/>
  <c r="BG310" i="6"/>
  <c r="AC313" i="6"/>
  <c r="AB308" i="6"/>
  <c r="AQ314" i="6"/>
  <c r="BG308" i="6"/>
  <c r="M313" i="6"/>
  <c r="K310" i="6"/>
  <c r="AQ319" i="6"/>
  <c r="AB324" i="6"/>
  <c r="Z307" i="6"/>
  <c r="E312" i="6"/>
  <c r="H310" i="6"/>
  <c r="AK316" i="6"/>
  <c r="I322" i="6"/>
  <c r="BH315" i="6"/>
  <c r="BC310" i="6"/>
  <c r="BD310" i="6"/>
  <c r="BG315" i="6"/>
  <c r="F321" i="6"/>
  <c r="W310" i="6"/>
  <c r="AN311" i="6"/>
  <c r="BD307" i="6"/>
  <c r="K309" i="6"/>
  <c r="AO319" i="6"/>
  <c r="AH325" i="6"/>
  <c r="F310" i="6"/>
  <c r="BD312" i="6"/>
  <c r="AA307" i="6"/>
  <c r="AK317" i="6"/>
  <c r="P324" i="6"/>
  <c r="K316" i="6"/>
  <c r="S310" i="6"/>
  <c r="BH306" i="6"/>
  <c r="AG316" i="6"/>
  <c r="AO322" i="6"/>
  <c r="AW312" i="6"/>
  <c r="Q316" i="6"/>
  <c r="AQ309" i="6"/>
  <c r="Z314" i="6"/>
  <c r="BC319" i="6"/>
  <c r="AW326" i="6"/>
  <c r="BF310" i="6"/>
  <c r="L312" i="6"/>
  <c r="AC310" i="6"/>
  <c r="AO317" i="6"/>
  <c r="O325" i="6"/>
  <c r="W306" i="6"/>
  <c r="P313" i="6"/>
  <c r="O310" i="6"/>
  <c r="AF317" i="6"/>
  <c r="AW324" i="6"/>
  <c r="AP317" i="6"/>
  <c r="G309" i="6"/>
  <c r="M308" i="6"/>
  <c r="U316" i="6"/>
  <c r="K321" i="6"/>
  <c r="W314" i="6"/>
  <c r="Q308" i="6"/>
  <c r="AF306" i="6"/>
  <c r="V314" i="6"/>
  <c r="B320" i="6"/>
  <c r="E326" i="6"/>
  <c r="K306" i="6"/>
  <c r="BA313" i="6"/>
  <c r="AB312" i="6"/>
  <c r="B318" i="6"/>
  <c r="AR325" i="6"/>
  <c r="BD311" i="6"/>
  <c r="E313" i="6"/>
  <c r="AG312" i="6"/>
  <c r="O317" i="6"/>
  <c r="G325" i="6"/>
  <c r="U318" i="6"/>
  <c r="N311" i="6"/>
  <c r="E308" i="6"/>
  <c r="N316" i="6"/>
  <c r="AO321" i="6"/>
  <c r="AB315" i="6"/>
  <c r="AN308" i="6"/>
  <c r="AB307" i="6"/>
  <c r="BG313" i="6"/>
  <c r="BH320" i="6"/>
  <c r="AI307" i="6"/>
  <c r="AT311" i="6"/>
  <c r="AO312" i="6"/>
  <c r="BE312" i="6"/>
  <c r="AM318" i="6"/>
  <c r="BE324" i="6"/>
  <c r="AR308" i="6"/>
  <c r="AG313" i="6"/>
  <c r="AX308" i="6"/>
  <c r="BH316" i="6"/>
  <c r="AX307" i="6"/>
  <c r="N307" i="6"/>
  <c r="S312" i="6"/>
  <c r="AD309" i="6"/>
  <c r="G314" i="6"/>
  <c r="E307" i="6"/>
  <c r="R315" i="6"/>
  <c r="BG307" i="6"/>
  <c r="X306" i="6"/>
  <c r="S314" i="6"/>
  <c r="Q307" i="6"/>
  <c r="AL313" i="6"/>
  <c r="AZ308" i="6"/>
  <c r="AD316" i="6"/>
  <c r="L311" i="6"/>
  <c r="AT309" i="6"/>
  <c r="X311" i="6"/>
  <c r="X307" i="6"/>
  <c r="AX313" i="6"/>
  <c r="AY308" i="6"/>
  <c r="E314" i="6"/>
  <c r="BF308" i="6"/>
  <c r="B308" i="6"/>
  <c r="AX311" i="6"/>
  <c r="L310" i="6"/>
  <c r="C313" i="6"/>
  <c r="I311" i="6"/>
  <c r="Y315" i="6"/>
  <c r="AX306" i="6"/>
  <c r="AK307" i="6"/>
  <c r="BB306" i="6"/>
  <c r="AN306" i="6"/>
  <c r="AK312" i="6"/>
  <c r="BD308" i="6"/>
  <c r="AR311" i="6"/>
  <c r="A341" i="2" l="1"/>
  <c r="A304" i="2"/>
  <c r="A203" i="2"/>
  <c r="BH310" i="2"/>
  <c r="BH320" i="2"/>
  <c r="BH316" i="2"/>
  <c r="BH311" i="2"/>
  <c r="BH325" i="2"/>
  <c r="BH321" i="2"/>
  <c r="BH308" i="2"/>
  <c r="BH306" i="2"/>
  <c r="BH314" i="2"/>
  <c r="BH312" i="2"/>
  <c r="BH317" i="2"/>
  <c r="BH322" i="2"/>
  <c r="BH307" i="2"/>
  <c r="BH326" i="2"/>
  <c r="BH319" i="2"/>
  <c r="BH323" i="2"/>
  <c r="BH324" i="2"/>
  <c r="A340" i="3"/>
  <c r="A102" i="3"/>
  <c r="A202" i="3"/>
  <c r="A303" i="3"/>
  <c r="A304" i="7"/>
  <c r="A203" i="7"/>
  <c r="BH314" i="7"/>
  <c r="BH317" i="7"/>
  <c r="BH307" i="7"/>
  <c r="BH310" i="7"/>
  <c r="BH308" i="7"/>
  <c r="BH315" i="7"/>
  <c r="BH312" i="7"/>
  <c r="BH316" i="7"/>
  <c r="BH326" i="7"/>
  <c r="BH319" i="7"/>
  <c r="BH318" i="7"/>
  <c r="BH311" i="7"/>
  <c r="BH309" i="7"/>
  <c r="BH321" i="7"/>
  <c r="BH323" i="7"/>
  <c r="BH320" i="7"/>
  <c r="BH325" i="7"/>
  <c r="BH322" i="7"/>
  <c r="BH306" i="7"/>
  <c r="BH324" i="7"/>
  <c r="BH313" i="7"/>
  <c r="A202" i="5"/>
  <c r="A303" i="5"/>
  <c r="A102" i="5"/>
  <c r="A341" i="5" s="1"/>
  <c r="A341" i="3" l="1"/>
  <c r="A304" i="3"/>
  <c r="A203" i="3"/>
  <c r="BH324" i="3"/>
  <c r="BH310" i="3"/>
  <c r="BH321" i="3"/>
  <c r="BH326" i="3"/>
  <c r="BH317" i="3"/>
  <c r="BH325" i="3"/>
  <c r="BH315" i="3"/>
  <c r="BH313" i="3"/>
  <c r="BH314" i="3"/>
  <c r="BH306" i="3"/>
  <c r="BH319" i="3"/>
  <c r="BH322" i="3"/>
  <c r="BH308" i="3"/>
  <c r="BH307" i="3"/>
  <c r="BH316" i="3"/>
  <c r="BH309" i="3"/>
  <c r="BH320" i="3"/>
  <c r="BH323" i="3"/>
  <c r="BH311" i="3"/>
  <c r="BH318" i="3"/>
  <c r="BH312" i="3"/>
  <c r="A304" i="5"/>
  <c r="A203" i="5"/>
  <c r="BH307" i="5"/>
  <c r="BH313" i="5"/>
  <c r="BH312" i="5"/>
  <c r="BH322" i="5"/>
  <c r="BH321" i="5"/>
  <c r="BH310" i="5"/>
  <c r="BH308" i="5"/>
  <c r="BH316" i="5"/>
  <c r="BH319" i="5"/>
  <c r="BH326" i="5"/>
  <c r="BH324" i="5"/>
  <c r="BH320" i="5"/>
  <c r="BH314" i="5"/>
  <c r="BH311" i="5"/>
  <c r="BH318" i="5"/>
  <c r="BH323" i="5"/>
  <c r="BH309" i="5"/>
  <c r="BH317" i="5"/>
  <c r="BH315" i="5"/>
  <c r="BH306" i="5"/>
  <c r="BH325" i="5"/>
</calcChain>
</file>

<file path=xl/comments1.xml><?xml version="1.0" encoding="utf-8"?>
<comments xmlns="http://schemas.openxmlformats.org/spreadsheetml/2006/main">
  <authors>
    <author>Boulliung</author>
  </authors>
  <commentList>
    <comment ref="O7" authorId="0" shapeId="0">
      <text>
        <r>
          <rPr>
            <sz val="8"/>
            <color indexed="81"/>
            <rFont val="Tahoma"/>
            <family val="2"/>
          </rPr>
          <t xml:space="preserve">Pour faire apparaître l'axe des abscisses en gras dans les graphiques de l'Acoss Stat
</t>
        </r>
      </text>
    </comment>
  </commentList>
</comments>
</file>

<file path=xl/sharedStrings.xml><?xml version="1.0" encoding="utf-8"?>
<sst xmlns="http://schemas.openxmlformats.org/spreadsheetml/2006/main" count="822" uniqueCount="287">
  <si>
    <t>date</t>
  </si>
  <si>
    <t>Total</t>
  </si>
  <si>
    <t>BTP</t>
  </si>
  <si>
    <t>Tertiaire</t>
  </si>
  <si>
    <t>1998/1997</t>
  </si>
  <si>
    <t>Niveaux</t>
  </si>
  <si>
    <t>Glissements trimestriels</t>
  </si>
  <si>
    <t>Glissements annuels</t>
  </si>
  <si>
    <t>Evolutions en moyenne annuelle</t>
  </si>
  <si>
    <t>GT</t>
  </si>
  <si>
    <t>GA</t>
  </si>
  <si>
    <t>MA</t>
  </si>
  <si>
    <t>des masses salariales, des effectifs et du salaire moyen par tête (SMPT)</t>
  </si>
  <si>
    <t>Données disponibles :</t>
  </si>
  <si>
    <t>- Niveaux</t>
  </si>
  <si>
    <r>
      <t xml:space="preserve">- Glissement trimestriel </t>
    </r>
    <r>
      <rPr>
        <sz val="9"/>
        <rFont val="Arial"/>
        <family val="2"/>
      </rPr>
      <t>(GT)  : comparaison des données du trimestre avec celles du trimestre précédent</t>
    </r>
  </si>
  <si>
    <r>
      <t>- Glissement annuel</t>
    </r>
    <r>
      <rPr>
        <sz val="9"/>
        <rFont val="Arial"/>
        <family val="2"/>
      </rPr>
      <t xml:space="preserve"> (GA) : comparaison des données du trimestre avec celles du trimestre correspondant </t>
    </r>
  </si>
  <si>
    <t>de l'année précédente</t>
  </si>
  <si>
    <r>
      <t xml:space="preserve">- Evolution en moyenne annuelle </t>
    </r>
    <r>
      <rPr>
        <sz val="9"/>
        <rFont val="Arial"/>
        <family val="2"/>
      </rPr>
      <t>(MA) : somme des données des 4 derniers trimestres divisée par la somme des</t>
    </r>
  </si>
  <si>
    <t>données des 4 trimestres précédents</t>
  </si>
  <si>
    <t>Onglets :</t>
  </si>
  <si>
    <t>Séries brutes :</t>
  </si>
  <si>
    <t xml:space="preserve">- Onglet "Effectifs bruts" : </t>
  </si>
  <si>
    <t>Effectifs fin de trimestre</t>
  </si>
  <si>
    <t xml:space="preserve">- Onglet "Masses brutes" : </t>
  </si>
  <si>
    <t>Cumul de la masse salariale versée au cours du trimestre</t>
  </si>
  <si>
    <t>- Onglet "SMPT bruts" :</t>
  </si>
  <si>
    <t xml:space="preserve">Le SMPT d'un trimestre est calculé en rapportant la masse salariale du trimestre à l'effectif </t>
  </si>
  <si>
    <t>moyen observé sur le trimestre.</t>
  </si>
  <si>
    <t>L'effectif moyen du trimestre est égal à la demi somme des effectifs de fin de trimestre.</t>
  </si>
  <si>
    <t xml:space="preserve">SMPT (T) = </t>
  </si>
  <si>
    <t>Masse salariale (T)</t>
  </si>
  <si>
    <t>[ Eff (T-1) + eff (T) ] / 2</t>
  </si>
  <si>
    <t>Séries CVS (corrigées des variations saisonnières) :</t>
  </si>
  <si>
    <t>- Onglet "Effectifs CVS" :</t>
  </si>
  <si>
    <t>Effectifs fin de trimestre (CVS)</t>
  </si>
  <si>
    <t>- Onglet "Masses CVS" :</t>
  </si>
  <si>
    <t>Cumul de la masse salariale versée au cours du trimestre (CVS)</t>
  </si>
  <si>
    <t>- Onglet "SMPT CVS" :</t>
  </si>
  <si>
    <t>Masse salariale CVS du trimestre sur Effectif CVS moyen du trimestre</t>
  </si>
  <si>
    <t>Total hors interim</t>
  </si>
  <si>
    <t>Concurrentiel Insee</t>
  </si>
  <si>
    <t>Habillement, textile, cuir</t>
  </si>
  <si>
    <t>Ind. agro-alimentaires</t>
  </si>
  <si>
    <t>Industries extractives</t>
  </si>
  <si>
    <t>Bois et papier</t>
  </si>
  <si>
    <t>Cokéfaction, raffinage</t>
  </si>
  <si>
    <t>Industrie chimique</t>
  </si>
  <si>
    <t>Industrie pharma.</t>
  </si>
  <si>
    <t>Industrie plastique</t>
  </si>
  <si>
    <t>Métallurgie</t>
  </si>
  <si>
    <t>Fab. produits informatiq, electr., optiq.</t>
  </si>
  <si>
    <t>Fab. équipement électriques</t>
  </si>
  <si>
    <t>Fab. machines et équipements</t>
  </si>
  <si>
    <t>Fab. matériel de transport</t>
  </si>
  <si>
    <t>Ind. meuble et réparation machines</t>
  </si>
  <si>
    <t>Prod. Distrib. éléctricité, gaz, air condtionné</t>
  </si>
  <si>
    <t>Prod. distrib. eau. Assainisse-ment</t>
  </si>
  <si>
    <t>Construction</t>
  </si>
  <si>
    <t>Commerce, réparation auto-moto</t>
  </si>
  <si>
    <t>Transports et entreposage</t>
  </si>
  <si>
    <t>Hébergement et restauration</t>
  </si>
  <si>
    <t>Edition et audiovisuel</t>
  </si>
  <si>
    <t>Télécom.</t>
  </si>
  <si>
    <t>Activités informatiques</t>
  </si>
  <si>
    <t>Activités financières et assurances</t>
  </si>
  <si>
    <t>Activités immobilières</t>
  </si>
  <si>
    <t>Activités juridiques, conseil, ingénierie</t>
  </si>
  <si>
    <t>R&amp;D</t>
  </si>
  <si>
    <t>Autres activités scientifiques, techniques</t>
  </si>
  <si>
    <t>Activités de soutien administratif</t>
  </si>
  <si>
    <t>Administration publique</t>
  </si>
  <si>
    <t>Education</t>
  </si>
  <si>
    <t>Action sociale, hébergement médico-social</t>
  </si>
  <si>
    <t>Arts, spectacles et activités récréatives</t>
  </si>
  <si>
    <t>Autres activités de services</t>
  </si>
  <si>
    <t>Activités des ménages en employeurs et producteurs</t>
  </si>
  <si>
    <t>Secteurs</t>
  </si>
  <si>
    <t>Emploi</t>
  </si>
  <si>
    <t>Masse salariale</t>
  </si>
  <si>
    <t>SMPT*</t>
  </si>
  <si>
    <t>GT (%)</t>
  </si>
  <si>
    <t>GA (%)</t>
  </si>
  <si>
    <t xml:space="preserve">BZ </t>
  </si>
  <si>
    <t>CA</t>
  </si>
  <si>
    <t>Industries agro-alimentaires</t>
  </si>
  <si>
    <t>CB</t>
  </si>
  <si>
    <t>Habillement, textile et cuir</t>
  </si>
  <si>
    <t>CC</t>
  </si>
  <si>
    <t>CD</t>
  </si>
  <si>
    <t>Cokéfaction et raffinage</t>
  </si>
  <si>
    <t>CE</t>
  </si>
  <si>
    <t>CF</t>
  </si>
  <si>
    <t>Industrie pharmaceutique</t>
  </si>
  <si>
    <t>CG</t>
  </si>
  <si>
    <t>CH</t>
  </si>
  <si>
    <t>CI</t>
  </si>
  <si>
    <t>CJ</t>
  </si>
  <si>
    <t>CK</t>
  </si>
  <si>
    <t>CL</t>
  </si>
  <si>
    <t>Fabrication de matériels de transport</t>
  </si>
  <si>
    <t>CM</t>
  </si>
  <si>
    <t xml:space="preserve">DZ </t>
  </si>
  <si>
    <t xml:space="preserve">EZ </t>
  </si>
  <si>
    <t xml:space="preserve">FZ </t>
  </si>
  <si>
    <t xml:space="preserve">GZ </t>
  </si>
  <si>
    <t xml:space="preserve">HZ </t>
  </si>
  <si>
    <t xml:space="preserve">IZ </t>
  </si>
  <si>
    <t>JA</t>
  </si>
  <si>
    <t>JB</t>
  </si>
  <si>
    <t>Télécommunications</t>
  </si>
  <si>
    <t>JC</t>
  </si>
  <si>
    <t xml:space="preserve">KZ </t>
  </si>
  <si>
    <t>Activités financières et d'assurance</t>
  </si>
  <si>
    <t xml:space="preserve">LZ </t>
  </si>
  <si>
    <t>MB</t>
  </si>
  <si>
    <t>Recherche et développement</t>
  </si>
  <si>
    <t>MC</t>
  </si>
  <si>
    <t xml:space="preserve">NZ </t>
  </si>
  <si>
    <t xml:space="preserve">OZ </t>
  </si>
  <si>
    <t xml:space="preserve">PZ </t>
  </si>
  <si>
    <t>QA</t>
  </si>
  <si>
    <t>Activités pour la santé humaine</t>
  </si>
  <si>
    <t>QB</t>
  </si>
  <si>
    <t xml:space="preserve">RZ </t>
  </si>
  <si>
    <t xml:space="preserve">SZ </t>
  </si>
  <si>
    <t>Industrie</t>
  </si>
  <si>
    <t>Intérim</t>
  </si>
  <si>
    <t>nombre de trimestre</t>
  </si>
  <si>
    <t>inscrire ici le nombre de trimestre depuis 1997</t>
  </si>
  <si>
    <t>pour la mise à jour des tables agrégés des derniers onglets</t>
  </si>
  <si>
    <t>CC - Bois et papier</t>
  </si>
  <si>
    <t>CE - Industrie chimique</t>
  </si>
  <si>
    <t>JA - Edition et audiovisuel</t>
  </si>
  <si>
    <t>JC - Activités informatiques</t>
  </si>
  <si>
    <t>QA - Activités pour la santé humaine</t>
  </si>
  <si>
    <t>(ne pas modifier)</t>
  </si>
  <si>
    <t>trimestre t</t>
  </si>
  <si>
    <t>trimestre t-1</t>
  </si>
  <si>
    <t>trimestre t-2</t>
  </si>
  <si>
    <t>trimestre t-3</t>
  </si>
  <si>
    <t>trimestre t-4</t>
  </si>
  <si>
    <t>Niveau</t>
  </si>
  <si>
    <t>(verif)</t>
  </si>
  <si>
    <t>(mise en ligne séries MS et emploi pour compléter les graphiques de l'Acoss Stat)</t>
  </si>
  <si>
    <t>Caisses congés</t>
  </si>
  <si>
    <t>SMPT</t>
  </si>
  <si>
    <t>abscisse</t>
  </si>
  <si>
    <t>Tertiaire hors interim</t>
  </si>
  <si>
    <t xml:space="preserve"> Commerce et réparation d'auto. moto.</t>
  </si>
  <si>
    <t>Commerce de gros</t>
  </si>
  <si>
    <t>Commerce de détail</t>
  </si>
  <si>
    <t>Hébergement</t>
  </si>
  <si>
    <t>Restauration</t>
  </si>
  <si>
    <t>BZ - Industries extractives</t>
  </si>
  <si>
    <t>CA - Ind. agro-alimentaires</t>
  </si>
  <si>
    <t>CB - Habillement, textile, cuir</t>
  </si>
  <si>
    <t>CD - Cokéfaction, raffinage</t>
  </si>
  <si>
    <t>CF - Industrie pharma.</t>
  </si>
  <si>
    <t>CG - Industrie plastique</t>
  </si>
  <si>
    <t>CH - Métallurgie</t>
  </si>
  <si>
    <t>CJ - Fab. équipement électriques</t>
  </si>
  <si>
    <t>CL - Fab. matériel de transport</t>
  </si>
  <si>
    <t>CK - Fab. machines et équipements</t>
  </si>
  <si>
    <t>CM - Ind. meuble et réparation machines</t>
  </si>
  <si>
    <t>FZ - Construction</t>
  </si>
  <si>
    <t>HZ - Transports et entreposage</t>
  </si>
  <si>
    <t xml:space="preserve">  45 - Commerce et réparation d'auto. moto.</t>
  </si>
  <si>
    <t xml:space="preserve">  47 - Commerce de détail</t>
  </si>
  <si>
    <t xml:space="preserve">  46 - Commerce de gros</t>
  </si>
  <si>
    <t>IZ - Hébergement et restauration</t>
  </si>
  <si>
    <t xml:space="preserve">  55 - Hébergement</t>
  </si>
  <si>
    <t xml:space="preserve">  56 - Restauration</t>
  </si>
  <si>
    <t>JB - Télécom.</t>
  </si>
  <si>
    <t>KZ - Activités financières et assurances</t>
  </si>
  <si>
    <t>LZ - Activités immobilières</t>
  </si>
  <si>
    <t>MA - Activités juridiques, conseil, ingénierie</t>
  </si>
  <si>
    <t>MB - R&amp;D</t>
  </si>
  <si>
    <t>MC - Autres activités scientifiques, techniques</t>
  </si>
  <si>
    <t>NZ - Activités de soutien administratif</t>
  </si>
  <si>
    <t>OZ - Administration publique</t>
  </si>
  <si>
    <t>PZ - Education</t>
  </si>
  <si>
    <t>QB - Action sociale, hébergement médico-social</t>
  </si>
  <si>
    <t>RZ - Arts, spectacles et activités récréatives</t>
  </si>
  <si>
    <t>SZ - Autres activités de services</t>
  </si>
  <si>
    <t>TZ - Activités des ménages en employeurs et producteurs</t>
  </si>
  <si>
    <t>TOTAL</t>
  </si>
  <si>
    <t>TOTAL HORS INTERIM</t>
  </si>
  <si>
    <t>INDUSTRIE</t>
  </si>
  <si>
    <t>TERTIAIRE</t>
  </si>
  <si>
    <t>TERTIAIRE HORS INTERIM</t>
  </si>
  <si>
    <t>INTERIM</t>
  </si>
  <si>
    <t>GZ - Commerce</t>
  </si>
  <si>
    <t>Construction de bâtiments</t>
  </si>
  <si>
    <t>Génie civil</t>
  </si>
  <si>
    <t>Travaux de construction spécialisés</t>
  </si>
  <si>
    <t xml:space="preserve">  41 - Construction de bâtiments</t>
  </si>
  <si>
    <t xml:space="preserve">  42 - Génie civil</t>
  </si>
  <si>
    <t xml:space="preserve">  43 - Travaux de construction spécialisés</t>
  </si>
  <si>
    <t>EZ - Prod. distrib. eau. Assainissement</t>
  </si>
  <si>
    <t>CI - Fab. produits informatiq, électr., optique.</t>
  </si>
  <si>
    <t>DZ - Prod. distrib. électricité, gaz, air conditionné</t>
  </si>
  <si>
    <t>(NACE 38)</t>
  </si>
  <si>
    <t xml:space="preserve">Masse salariale </t>
  </si>
  <si>
    <t xml:space="preserve">Niveau (M€) </t>
  </si>
  <si>
    <t>Niveau (milliers)</t>
  </si>
  <si>
    <t>Niveau moyen (€)</t>
  </si>
  <si>
    <t>Total hors intérim</t>
  </si>
  <si>
    <t>Associations</t>
  </si>
  <si>
    <t>Industrie automobile</t>
  </si>
  <si>
    <t>Fabrication d'autres matériels de transport</t>
  </si>
  <si>
    <t>ISBLSM</t>
  </si>
  <si>
    <t xml:space="preserve">  29 - Industrie automobile</t>
  </si>
  <si>
    <t xml:space="preserve">  30 - Fab. d'autres matériels de transport</t>
  </si>
  <si>
    <t>Industrie des plastiques …</t>
  </si>
  <si>
    <t>Métallurgie et fab. de produits métal.</t>
  </si>
  <si>
    <t>Fab. de produits informatiques, électroniques et optiques</t>
  </si>
  <si>
    <t>Fabrication d'équipements élec.</t>
  </si>
  <si>
    <t>Fabrication machines et équip. n.c.a.</t>
  </si>
  <si>
    <t>29- Industrie automobile</t>
  </si>
  <si>
    <t>30- Fab. autres matériels de transport</t>
  </si>
  <si>
    <t>Autres industries manufacturières...</t>
  </si>
  <si>
    <t xml:space="preserve">Produc. et distribution d'électricité, gaz </t>
  </si>
  <si>
    <t>Production et distribution d'eau …</t>
  </si>
  <si>
    <t>41- Construction de bâtiments</t>
  </si>
  <si>
    <t>42- Génie civil</t>
  </si>
  <si>
    <t>43- Travaux de construction spécialisés</t>
  </si>
  <si>
    <t>Commerce, réparation auto moto</t>
  </si>
  <si>
    <t>45- Commerce et réparation auto moto</t>
  </si>
  <si>
    <t>46- Commerce de gros, hors auto moto</t>
  </si>
  <si>
    <t>47- Commerce de détail, hors auto moto</t>
  </si>
  <si>
    <t>55- Hébergement</t>
  </si>
  <si>
    <t>56- Restauration</t>
  </si>
  <si>
    <t>Activités juridiques, de conseil …</t>
  </si>
  <si>
    <t>Autres activités scientifiques et tech.</t>
  </si>
  <si>
    <t>Activités de services administratifs …</t>
  </si>
  <si>
    <t xml:space="preserve">Action sociale et héberg. médico-social </t>
  </si>
  <si>
    <t>Enseignement</t>
  </si>
  <si>
    <t xml:space="preserve"> </t>
  </si>
  <si>
    <t>Indice pour le décalage =&gt;</t>
  </si>
  <si>
    <t>indice pour le décalage</t>
  </si>
  <si>
    <t>|</t>
  </si>
  <si>
    <t>\/</t>
  </si>
  <si>
    <t>trimestre t-5</t>
  </si>
  <si>
    <t>GA brut</t>
  </si>
  <si>
    <t>Secteur non concurrentiel Insee (OQ)</t>
  </si>
  <si>
    <t>Secteur tertiaire marchand Insee (Tertiaire HI hors OQ)</t>
  </si>
  <si>
    <t>OQ</t>
  </si>
  <si>
    <t>Tert_March</t>
  </si>
  <si>
    <t>Secteur tertiaire marchand Insee (Tertiaire HI - OQ)</t>
  </si>
  <si>
    <t>2021 T2</t>
  </si>
  <si>
    <t>Evolutions en % depuis le T4 2019</t>
  </si>
  <si>
    <t>Evolutions en niveau depuis le T4 2019</t>
  </si>
  <si>
    <t>/ T4 2019</t>
  </si>
  <si>
    <t>GT (milliers)</t>
  </si>
  <si>
    <r>
      <t xml:space="preserve">Ce classeur Excel contient les </t>
    </r>
    <r>
      <rPr>
        <b/>
        <sz val="11"/>
        <color indexed="10"/>
        <rFont val="Arial"/>
        <family val="2"/>
      </rPr>
      <t xml:space="preserve">séries brutes </t>
    </r>
    <r>
      <rPr>
        <b/>
        <sz val="11"/>
        <rFont val="Arial"/>
        <family val="2"/>
      </rPr>
      <t>et les</t>
    </r>
    <r>
      <rPr>
        <b/>
        <sz val="11"/>
        <color indexed="10"/>
        <rFont val="Arial"/>
        <family val="2"/>
      </rPr>
      <t xml:space="preserve"> séries CVS</t>
    </r>
  </si>
  <si>
    <r>
      <t xml:space="preserve">Séries depuis le </t>
    </r>
    <r>
      <rPr>
        <b/>
        <sz val="9"/>
        <rFont val="Arial"/>
        <family val="2"/>
      </rPr>
      <t>1er trimestre 1998.  Seules les dernières lignes sont affichées. On peut faire apparaître les lignes masquées en utilisant la fonction correspondante d'Excel.</t>
    </r>
  </si>
  <si>
    <t>Les séries sont déclinées par région</t>
  </si>
  <si>
    <t>- Onglet "Effectifs moyens CVS" : [ Effectif moyen CVS (M1) + Effectif moyen CVS  (M2)+Effectif moyen CVS  (M3) ] / 3</t>
  </si>
  <si>
    <t>où Effectif moyen CVS (Mi,i=1,2,3) sont les effectifs moyens des mois composant le trimestre. Ils sont calculés comme</t>
  </si>
  <si>
    <t>la moyenne des effectifs fin de mois mensuels des mois Mi et Mi-1</t>
  </si>
  <si>
    <t>Les séries des effectifs hors intérimaires sont désaisonnalisées séparément au niveau départemental x A38, en prenant en compte l'historique depuis 1997 puis recalées sur les séries nationales x A17</t>
  </si>
  <si>
    <t>Cette méthodologie permet d'assurer que la série France est égale à la somme des séries régionales</t>
  </si>
  <si>
    <t xml:space="preserve"> (méthode : X13 - sur les séries trimestrielles)</t>
  </si>
  <si>
    <t>Les séries des effectifs intérimaires depuis 1998 sont transmises par la Dares dans le cadre de la coproduction tripartite.</t>
  </si>
  <si>
    <t xml:space="preserve">Les séries totales depuis 1998 sont égales à la somme des effectifs hors intérimaires et intérimaires. </t>
  </si>
  <si>
    <t>Précision méthodologique</t>
  </si>
  <si>
    <t>La loi de financement pour 2015 a modifié les modalités de déclaration des indemnités versées par les caisses de</t>
  </si>
  <si>
    <t xml:space="preserve">congés payés des secteurs du bâtiment, du transport et des dockers (article L.243-1-3 du code de la sécurité sociale). </t>
  </si>
  <si>
    <t xml:space="preserve">Afin de garantir la cohérence des séries dans le temps, les comptes cotisants concernés sont exclus du champ </t>
  </si>
  <si>
    <t xml:space="preserve">d’analyse à compter de la publication portant sur le deuxième trimestre 2016 (Acoss Stat n°238). </t>
  </si>
  <si>
    <t xml:space="preserve">Cette modification entraîne une légère diminution du niveau des séries de masse salariale et a un impact marginal </t>
  </si>
  <si>
    <t xml:space="preserve">sur les évolutions. Elle concerne principalement les secteurs NZ (Activité des services administratifs), </t>
  </si>
  <si>
    <t>OZ (administration publique) et SZ (Autres activités de services).</t>
  </si>
  <si>
    <t>Labellisation:</t>
  </si>
  <si>
    <t>Les séries trimestrielles d'effectifs salariés et de masse salariale produites au niveau national-ainsi que  celles</t>
  </si>
  <si>
    <t>déclinées par Nace38- par l'Acoss sont labellisées par l'Autorité de la Statistique Publique (avis du 14/04/20 -</t>
  </si>
  <si>
    <t>JORF du 18/04/20. Celle-ci reconnaît ainsi la conformité de la production des statistiques d'emploi trimestrielles de</t>
  </si>
  <si>
    <t xml:space="preserve">  l'Acoss aux principes fondamentaux régis par le Code de bonnes pratiques de la statistique européenne que sont </t>
  </si>
  <si>
    <t xml:space="preserve">entre autres, l'impartialité, l'objectivité, la pertinence et la qualité des données. </t>
  </si>
  <si>
    <t xml:space="preserve">L'intitulé des séries labellisées apparait en rouge dans les onglets de séries longues, de manière à les distinguer </t>
  </si>
  <si>
    <t>des séries non labellisées.</t>
  </si>
  <si>
    <t>Effectifs calculés sur la base des données individuelles de la DSN</t>
  </si>
  <si>
    <t xml:space="preserve">A compter de la publication des séries du T1 2021, toutes les séries d'effectifs sont construites à partir de l'exploitation </t>
  </si>
  <si>
    <t>des données individuelles de la DSN (cf encadré 3 de l'Acoss stat 325).</t>
  </si>
  <si>
    <t>L'onglet "Révisions EFF" fournit les révisions des effectifs par rapport à la publication du trimestre précédent</t>
  </si>
  <si>
    <t>("eff CVS T-1").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</si>
</sst>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%"/>
    <numFmt numFmtId="165" formatCode="#,##0.0"/>
    <numFmt numFmtId="166" formatCode="0.0"/>
    <numFmt numFmtId="167" formatCode="[$-40C]mmm\-yy;@"/>
    <numFmt numFmtId="168" formatCode="_-* #,##0.00\ [$€]_-;\-* #,##0.00\ [$€]_-;_-* &quot;-&quot;??\ [$€]_-;_-@_-"/>
  </numFmts>
  <fonts count="45" x14ac:knownFonts="1">
    <font>
      <sz val="10"/>
      <name val="MS Sans Serif"/>
    </font>
    <font>
      <sz val="10"/>
      <name val="MS Sans Serif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1"/>
      <name val="Tahoma"/>
      <family val="2"/>
    </font>
    <font>
      <sz val="8"/>
      <name val="MS Sans Serif"/>
      <family val="2"/>
    </font>
    <font>
      <b/>
      <sz val="11"/>
      <name val="Arial"/>
      <family val="2"/>
    </font>
    <font>
      <sz val="9"/>
      <name val="Arial"/>
      <family val="2"/>
    </font>
    <font>
      <b/>
      <sz val="9"/>
      <color indexed="10"/>
      <name val="Arial"/>
      <family val="2"/>
    </font>
    <font>
      <b/>
      <sz val="9"/>
      <name val="Arial"/>
      <family val="2"/>
    </font>
    <font>
      <sz val="9"/>
      <color indexed="10"/>
      <name val="Arial"/>
      <family val="2"/>
    </font>
    <font>
      <b/>
      <u/>
      <sz val="9"/>
      <name val="Arial"/>
      <family val="2"/>
    </font>
    <font>
      <sz val="7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8"/>
      <color indexed="18"/>
      <name val="Times New Roman"/>
      <family val="1"/>
    </font>
    <font>
      <i/>
      <sz val="8"/>
      <color indexed="18"/>
      <name val="Times New Roman"/>
      <family val="1"/>
    </font>
    <font>
      <b/>
      <sz val="10"/>
      <color indexed="12"/>
      <name val="Times New Roman"/>
      <family val="1"/>
    </font>
    <font>
      <b/>
      <sz val="10"/>
      <name val="Times New Roman"/>
      <family val="1"/>
    </font>
    <font>
      <b/>
      <sz val="10"/>
      <name val="MS Sans Serif"/>
      <family val="2"/>
    </font>
    <font>
      <b/>
      <sz val="12"/>
      <color indexed="10"/>
      <name val="Comic Sans MS"/>
      <family val="4"/>
    </font>
    <font>
      <sz val="10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sz val="16"/>
      <name val="Arial"/>
      <family val="2"/>
    </font>
    <font>
      <b/>
      <sz val="10"/>
      <color indexed="57"/>
      <name val="Times New Roman"/>
      <family val="1"/>
    </font>
    <font>
      <b/>
      <sz val="10"/>
      <color indexed="23"/>
      <name val="Times New Roman"/>
      <family val="1"/>
    </font>
    <font>
      <sz val="6.5"/>
      <name val="Arial"/>
      <family val="2"/>
    </font>
    <font>
      <sz val="6.5"/>
      <color indexed="20"/>
      <name val="Arial"/>
      <family val="2"/>
    </font>
    <font>
      <b/>
      <sz val="10"/>
      <color indexed="50"/>
      <name val="Times New Roman"/>
      <family val="1"/>
    </font>
    <font>
      <b/>
      <sz val="10"/>
      <color indexed="20"/>
      <name val="Times New Roman"/>
      <family val="1"/>
    </font>
    <font>
      <sz val="8"/>
      <color indexed="20"/>
      <name val="Arial"/>
      <family val="2"/>
    </font>
    <font>
      <b/>
      <sz val="8"/>
      <color indexed="20"/>
      <name val="Arial"/>
      <family val="2"/>
    </font>
    <font>
      <b/>
      <sz val="8"/>
      <color indexed="9"/>
      <name val="Arial"/>
      <family val="2"/>
    </font>
    <font>
      <sz val="6"/>
      <color indexed="20"/>
      <name val="Arial"/>
      <family val="2"/>
    </font>
    <font>
      <b/>
      <sz val="6.5"/>
      <color indexed="9"/>
      <name val="Arial"/>
      <family val="2"/>
    </font>
    <font>
      <b/>
      <sz val="6.5"/>
      <color indexed="20"/>
      <name val="Arial"/>
      <family val="2"/>
    </font>
    <font>
      <b/>
      <sz val="10"/>
      <name val="Arial"/>
      <family val="2"/>
    </font>
    <font>
      <b/>
      <sz val="10"/>
      <name val="MS Sans Serif"/>
    </font>
    <font>
      <sz val="6.5"/>
      <color rgb="FF154389"/>
      <name val="Arial"/>
      <family val="2"/>
    </font>
    <font>
      <b/>
      <sz val="6.5"/>
      <color rgb="FF154389"/>
      <name val="Arial"/>
      <family val="2"/>
    </font>
    <font>
      <b/>
      <sz val="11"/>
      <color indexed="10"/>
      <name val="Arial"/>
      <family val="2"/>
    </font>
    <font>
      <b/>
      <u/>
      <sz val="9"/>
      <color rgb="FFFF0000"/>
      <name val="Arial"/>
      <family val="2"/>
    </font>
    <font>
      <sz val="9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/>
        <bgColor indexed="64"/>
      </patternFill>
    </fill>
  </fills>
  <borders count="68">
    <border>
      <left/>
      <right/>
      <top/>
      <bottom/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double">
        <color indexed="17"/>
      </left>
      <right style="double">
        <color indexed="17"/>
      </right>
      <top style="double">
        <color indexed="17"/>
      </top>
      <bottom style="medium">
        <color indexed="17"/>
      </bottom>
      <diagonal/>
    </border>
    <border>
      <left style="double">
        <color indexed="17"/>
      </left>
      <right style="double">
        <color indexed="17"/>
      </right>
      <top style="medium">
        <color indexed="17"/>
      </top>
      <bottom style="medium">
        <color indexed="17"/>
      </bottom>
      <diagonal/>
    </border>
    <border>
      <left/>
      <right style="medium">
        <color indexed="55"/>
      </right>
      <top/>
      <bottom/>
      <diagonal/>
    </border>
    <border>
      <left/>
      <right style="medium">
        <color indexed="20"/>
      </right>
      <top/>
      <bottom/>
      <diagonal/>
    </border>
    <border>
      <left/>
      <right/>
      <top/>
      <bottom style="medium">
        <color indexed="55"/>
      </bottom>
      <diagonal/>
    </border>
    <border>
      <left/>
      <right/>
      <top/>
      <bottom style="medium">
        <color indexed="20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medium">
        <color indexed="20"/>
      </right>
      <top/>
      <bottom style="medium">
        <color indexed="20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/>
      <top style="medium">
        <color indexed="20"/>
      </top>
      <bottom style="medium">
        <color indexed="55"/>
      </bottom>
      <diagonal/>
    </border>
    <border>
      <left/>
      <right/>
      <top/>
      <bottom style="medium">
        <color indexed="22"/>
      </bottom>
      <diagonal/>
    </border>
    <border>
      <left/>
      <right/>
      <top style="medium">
        <color indexed="20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20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thin">
        <color rgb="FF009CB8"/>
      </top>
      <bottom style="thin">
        <color rgb="FF94D2E5"/>
      </bottom>
      <diagonal/>
    </border>
    <border>
      <left style="medium">
        <color theme="0"/>
      </left>
      <right style="medium">
        <color theme="0"/>
      </right>
      <top style="thin">
        <color rgb="FF94D2E5"/>
      </top>
      <bottom style="thin">
        <color rgb="FF94D2E5"/>
      </bottom>
      <diagonal/>
    </border>
    <border>
      <left style="medium">
        <color theme="0"/>
      </left>
      <right style="medium">
        <color theme="0"/>
      </right>
      <top style="thin">
        <color rgb="FF94D2E5"/>
      </top>
      <bottom style="medium">
        <color theme="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 style="medium">
        <color indexed="64"/>
      </right>
      <top/>
      <bottom style="thick">
        <color indexed="64"/>
      </bottom>
      <diagonal/>
    </border>
  </borders>
  <cellStyleXfs count="3">
    <xf numFmtId="0" fontId="0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11">
    <xf numFmtId="0" fontId="0" fillId="0" borderId="0" xfId="0"/>
    <xf numFmtId="3" fontId="2" fillId="0" borderId="0" xfId="0" applyNumberFormat="1" applyFont="1"/>
    <xf numFmtId="3" fontId="2" fillId="0" borderId="0" xfId="0" applyNumberFormat="1" applyFont="1" applyBorder="1" applyAlignment="1">
      <alignment horizontal="center" vertical="top" wrapText="1"/>
    </xf>
    <xf numFmtId="3" fontId="2" fillId="0" borderId="1" xfId="0" applyNumberFormat="1" applyFont="1" applyBorder="1" applyAlignment="1">
      <alignment horizontal="center" vertical="top" wrapText="1"/>
    </xf>
    <xf numFmtId="3" fontId="2" fillId="0" borderId="2" xfId="0" applyNumberFormat="1" applyFont="1" applyBorder="1" applyAlignment="1">
      <alignment horizontal="center" vertical="top" wrapText="1"/>
    </xf>
    <xf numFmtId="10" fontId="2" fillId="0" borderId="3" xfId="0" quotePrefix="1" applyNumberFormat="1" applyFont="1" applyBorder="1" applyAlignment="1">
      <alignment horizontal="right"/>
    </xf>
    <xf numFmtId="10" fontId="2" fillId="0" borderId="0" xfId="0" applyNumberFormat="1" applyFont="1" applyAlignment="1">
      <alignment horizontal="right"/>
    </xf>
    <xf numFmtId="10" fontId="2" fillId="0" borderId="0" xfId="0" applyNumberFormat="1" applyFont="1" applyBorder="1" applyAlignment="1">
      <alignment horizontal="right"/>
    </xf>
    <xf numFmtId="10" fontId="2" fillId="0" borderId="2" xfId="0" applyNumberFormat="1" applyFont="1" applyBorder="1" applyAlignment="1">
      <alignment horizontal="right"/>
    </xf>
    <xf numFmtId="3" fontId="3" fillId="0" borderId="4" xfId="0" applyNumberFormat="1" applyFont="1" applyBorder="1" applyAlignment="1">
      <alignment horizontal="center" vertical="top" wrapText="1"/>
    </xf>
    <xf numFmtId="3" fontId="3" fillId="0" borderId="5" xfId="0" applyNumberFormat="1" applyFont="1" applyBorder="1" applyAlignment="1">
      <alignment horizontal="center" vertical="top" wrapText="1"/>
    </xf>
    <xf numFmtId="3" fontId="3" fillId="0" borderId="4" xfId="0" quotePrefix="1" applyNumberFormat="1" applyFont="1" applyBorder="1"/>
    <xf numFmtId="3" fontId="3" fillId="0" borderId="6" xfId="0" quotePrefix="1" applyNumberFormat="1" applyFont="1" applyBorder="1"/>
    <xf numFmtId="3" fontId="3" fillId="0" borderId="7" xfId="0" quotePrefix="1" applyNumberFormat="1" applyFont="1" applyBorder="1"/>
    <xf numFmtId="10" fontId="3" fillId="0" borderId="6" xfId="0" applyNumberFormat="1" applyFont="1" applyBorder="1" applyAlignment="1">
      <alignment horizontal="right"/>
    </xf>
    <xf numFmtId="10" fontId="3" fillId="0" borderId="7" xfId="0" quotePrefix="1" applyNumberFormat="1" applyFont="1" applyBorder="1" applyAlignment="1">
      <alignment horizontal="right"/>
    </xf>
    <xf numFmtId="10" fontId="3" fillId="0" borderId="4" xfId="0" applyNumberFormat="1" applyFont="1" applyBorder="1" applyAlignment="1">
      <alignment horizontal="right"/>
    </xf>
    <xf numFmtId="10" fontId="3" fillId="0" borderId="6" xfId="2" applyNumberFormat="1" applyFont="1" applyBorder="1" applyAlignment="1">
      <alignment horizontal="right"/>
    </xf>
    <xf numFmtId="10" fontId="3" fillId="0" borderId="7" xfId="2" quotePrefix="1" applyNumberFormat="1" applyFont="1" applyBorder="1" applyAlignment="1">
      <alignment horizontal="right"/>
    </xf>
    <xf numFmtId="10" fontId="3" fillId="0" borderId="4" xfId="2" applyNumberFormat="1" applyFont="1" applyBorder="1" applyAlignment="1">
      <alignment horizontal="right"/>
    </xf>
    <xf numFmtId="10" fontId="2" fillId="0" borderId="8" xfId="0" applyNumberFormat="1" applyFont="1" applyBorder="1" applyAlignment="1">
      <alignment horizontal="right"/>
    </xf>
    <xf numFmtId="10" fontId="2" fillId="0" borderId="9" xfId="0" applyNumberFormat="1" applyFont="1" applyBorder="1" applyAlignment="1">
      <alignment horizontal="right"/>
    </xf>
    <xf numFmtId="10" fontId="2" fillId="0" borderId="10" xfId="0" applyNumberFormat="1" applyFont="1" applyBorder="1" applyAlignment="1">
      <alignment horizontal="right"/>
    </xf>
    <xf numFmtId="10" fontId="2" fillId="0" borderId="11" xfId="0" applyNumberFormat="1" applyFont="1" applyBorder="1" applyAlignment="1">
      <alignment horizontal="right"/>
    </xf>
    <xf numFmtId="10" fontId="3" fillId="0" borderId="7" xfId="0" applyNumberFormat="1" applyFont="1" applyBorder="1" applyAlignment="1">
      <alignment horizontal="right"/>
    </xf>
    <xf numFmtId="10" fontId="2" fillId="0" borderId="12" xfId="0" applyNumberFormat="1" applyFont="1" applyBorder="1" applyAlignment="1">
      <alignment horizontal="right"/>
    </xf>
    <xf numFmtId="10" fontId="2" fillId="0" borderId="3" xfId="0" applyNumberFormat="1" applyFont="1" applyBorder="1" applyAlignment="1">
      <alignment horizontal="right"/>
    </xf>
    <xf numFmtId="10" fontId="2" fillId="0" borderId="13" xfId="0" applyNumberFormat="1" applyFont="1" applyBorder="1" applyAlignment="1">
      <alignment horizontal="right"/>
    </xf>
    <xf numFmtId="10" fontId="3" fillId="0" borderId="7" xfId="2" applyNumberFormat="1" applyFont="1" applyBorder="1" applyAlignment="1">
      <alignment horizontal="right"/>
    </xf>
    <xf numFmtId="17" fontId="2" fillId="0" borderId="4" xfId="0" applyNumberFormat="1" applyFont="1" applyBorder="1" applyAlignment="1">
      <alignment horizontal="center"/>
    </xf>
    <xf numFmtId="17" fontId="2" fillId="0" borderId="6" xfId="0" applyNumberFormat="1" applyFont="1" applyBorder="1" applyAlignment="1">
      <alignment horizontal="center"/>
    </xf>
    <xf numFmtId="17" fontId="2" fillId="0" borderId="7" xfId="0" applyNumberFormat="1" applyFont="1" applyBorder="1" applyAlignment="1">
      <alignment horizontal="center"/>
    </xf>
    <xf numFmtId="0" fontId="2" fillId="0" borderId="0" xfId="0" applyFont="1" applyBorder="1"/>
    <xf numFmtId="3" fontId="2" fillId="0" borderId="8" xfId="0" applyNumberFormat="1" applyFont="1" applyBorder="1" applyAlignment="1">
      <alignment horizontal="center" vertical="top" wrapText="1"/>
    </xf>
    <xf numFmtId="0" fontId="2" fillId="0" borderId="0" xfId="0" applyFont="1" applyBorder="1" applyAlignment="1">
      <alignment horizontal="center" vertical="top" wrapText="1"/>
    </xf>
    <xf numFmtId="164" fontId="2" fillId="0" borderId="0" xfId="0" applyNumberFormat="1" applyFont="1" applyBorder="1" applyAlignment="1">
      <alignment horizontal="right"/>
    </xf>
    <xf numFmtId="0" fontId="2" fillId="0" borderId="0" xfId="0" applyFont="1" applyBorder="1" applyAlignment="1">
      <alignment horizontal="right"/>
    </xf>
    <xf numFmtId="0" fontId="3" fillId="0" borderId="0" xfId="0" applyFont="1" applyBorder="1"/>
    <xf numFmtId="0" fontId="6" fillId="3" borderId="0" xfId="0" applyFont="1" applyFill="1"/>
    <xf numFmtId="0" fontId="7" fillId="3" borderId="0" xfId="0" applyFont="1" applyFill="1"/>
    <xf numFmtId="0" fontId="8" fillId="3" borderId="0" xfId="0" applyFont="1" applyFill="1"/>
    <xf numFmtId="0" fontId="7" fillId="3" borderId="14" xfId="0" applyFont="1" applyFill="1" applyBorder="1"/>
    <xf numFmtId="0" fontId="9" fillId="3" borderId="2" xfId="0" quotePrefix="1" applyFont="1" applyFill="1" applyBorder="1"/>
    <xf numFmtId="0" fontId="9" fillId="3" borderId="2" xfId="0" applyFont="1" applyFill="1" applyBorder="1"/>
    <xf numFmtId="0" fontId="7" fillId="3" borderId="2" xfId="0" applyFont="1" applyFill="1" applyBorder="1"/>
    <xf numFmtId="0" fontId="7" fillId="3" borderId="9" xfId="0" applyFont="1" applyFill="1" applyBorder="1"/>
    <xf numFmtId="0" fontId="7" fillId="3" borderId="10" xfId="0" quotePrefix="1" applyFont="1" applyFill="1" applyBorder="1"/>
    <xf numFmtId="0" fontId="7" fillId="3" borderId="10" xfId="0" applyFont="1" applyFill="1" applyBorder="1"/>
    <xf numFmtId="0" fontId="7" fillId="3" borderId="15" xfId="0" applyFont="1" applyFill="1" applyBorder="1"/>
    <xf numFmtId="0" fontId="11" fillId="3" borderId="12" xfId="0" applyFont="1" applyFill="1" applyBorder="1"/>
    <xf numFmtId="0" fontId="7" fillId="3" borderId="3" xfId="0" applyFont="1" applyFill="1" applyBorder="1"/>
    <xf numFmtId="0" fontId="7" fillId="3" borderId="16" xfId="0" applyFont="1" applyFill="1" applyBorder="1"/>
    <xf numFmtId="0" fontId="7" fillId="3" borderId="2" xfId="0" quotePrefix="1" applyFont="1" applyFill="1" applyBorder="1"/>
    <xf numFmtId="0" fontId="11" fillId="3" borderId="2" xfId="0" applyFont="1" applyFill="1" applyBorder="1"/>
    <xf numFmtId="0" fontId="2" fillId="0" borderId="0" xfId="0" applyFont="1" applyFill="1" applyBorder="1"/>
    <xf numFmtId="10" fontId="13" fillId="0" borderId="0" xfId="0" applyNumberFormat="1" applyFont="1" applyBorder="1" applyAlignment="1">
      <alignment horizontal="right"/>
    </xf>
    <xf numFmtId="10" fontId="14" fillId="0" borderId="7" xfId="0" applyNumberFormat="1" applyFont="1" applyBorder="1" applyAlignment="1">
      <alignment horizontal="right"/>
    </xf>
    <xf numFmtId="10" fontId="13" fillId="0" borderId="3" xfId="0" applyNumberFormat="1" applyFont="1" applyFill="1" applyBorder="1" applyAlignment="1">
      <alignment horizontal="right"/>
    </xf>
    <xf numFmtId="10" fontId="13" fillId="0" borderId="3" xfId="0" applyNumberFormat="1" applyFont="1" applyBorder="1" applyAlignment="1">
      <alignment horizontal="right"/>
    </xf>
    <xf numFmtId="3" fontId="3" fillId="0" borderId="2" xfId="0" applyNumberFormat="1" applyFont="1" applyBorder="1" applyAlignment="1">
      <alignment horizontal="center" vertical="top" wrapText="1"/>
    </xf>
    <xf numFmtId="10" fontId="3" fillId="0" borderId="9" xfId="0" applyNumberFormat="1" applyFont="1" applyBorder="1" applyAlignment="1">
      <alignment horizontal="right"/>
    </xf>
    <xf numFmtId="10" fontId="3" fillId="0" borderId="12" xfId="0" quotePrefix="1" applyNumberFormat="1" applyFont="1" applyBorder="1" applyAlignment="1">
      <alignment horizontal="right"/>
    </xf>
    <xf numFmtId="10" fontId="3" fillId="0" borderId="2" xfId="0" applyNumberFormat="1" applyFont="1" applyBorder="1" applyAlignment="1">
      <alignment horizontal="right"/>
    </xf>
    <xf numFmtId="10" fontId="3" fillId="0" borderId="12" xfId="0" applyNumberFormat="1" applyFont="1" applyBorder="1" applyAlignment="1">
      <alignment horizontal="right"/>
    </xf>
    <xf numFmtId="10" fontId="2" fillId="0" borderId="0" xfId="0" quotePrefix="1" applyNumberFormat="1" applyFont="1" applyBorder="1" applyAlignment="1">
      <alignment horizontal="right"/>
    </xf>
    <xf numFmtId="3" fontId="3" fillId="0" borderId="6" xfId="0" applyNumberFormat="1" applyFont="1" applyBorder="1" applyAlignment="1">
      <alignment horizontal="right"/>
    </xf>
    <xf numFmtId="3" fontId="2" fillId="0" borderId="9" xfId="0" applyNumberFormat="1" applyFont="1" applyBorder="1" applyAlignment="1">
      <alignment horizontal="right"/>
    </xf>
    <xf numFmtId="3" fontId="2" fillId="0" borderId="10" xfId="0" applyNumberFormat="1" applyFont="1" applyBorder="1" applyAlignment="1">
      <alignment horizontal="right"/>
    </xf>
    <xf numFmtId="3" fontId="2" fillId="0" borderId="11" xfId="0" applyNumberFormat="1" applyFont="1" applyBorder="1" applyAlignment="1">
      <alignment horizontal="right"/>
    </xf>
    <xf numFmtId="3" fontId="2" fillId="0" borderId="0" xfId="0" applyNumberFormat="1" applyFont="1" applyBorder="1" applyAlignment="1">
      <alignment horizontal="right"/>
    </xf>
    <xf numFmtId="3" fontId="3" fillId="0" borderId="7" xfId="0" quotePrefix="1" applyNumberFormat="1" applyFont="1" applyBorder="1" applyAlignment="1">
      <alignment horizontal="right"/>
    </xf>
    <xf numFmtId="3" fontId="2" fillId="0" borderId="12" xfId="0" quotePrefix="1" applyNumberFormat="1" applyFont="1" applyBorder="1" applyAlignment="1">
      <alignment horizontal="right"/>
    </xf>
    <xf numFmtId="3" fontId="2" fillId="0" borderId="3" xfId="0" quotePrefix="1" applyNumberFormat="1" applyFont="1" applyBorder="1" applyAlignment="1">
      <alignment horizontal="right"/>
    </xf>
    <xf numFmtId="3" fontId="2" fillId="0" borderId="13" xfId="0" quotePrefix="1" applyNumberFormat="1" applyFont="1" applyBorder="1" applyAlignment="1">
      <alignment horizontal="right"/>
    </xf>
    <xf numFmtId="3" fontId="2" fillId="0" borderId="0" xfId="0" quotePrefix="1" applyNumberFormat="1" applyFont="1" applyBorder="1" applyAlignment="1">
      <alignment horizontal="right"/>
    </xf>
    <xf numFmtId="3" fontId="3" fillId="0" borderId="4" xfId="0" applyNumberFormat="1" applyFont="1" applyBorder="1" applyAlignment="1">
      <alignment horizontal="right"/>
    </xf>
    <xf numFmtId="3" fontId="2" fillId="0" borderId="2" xfId="0" applyNumberFormat="1" applyFont="1" applyBorder="1" applyAlignment="1">
      <alignment horizontal="right"/>
    </xf>
    <xf numFmtId="3" fontId="2" fillId="0" borderId="0" xfId="0" applyNumberFormat="1" applyFont="1" applyAlignment="1">
      <alignment horizontal="right"/>
    </xf>
    <xf numFmtId="3" fontId="2" fillId="0" borderId="8" xfId="0" applyNumberFormat="1" applyFont="1" applyBorder="1" applyAlignment="1">
      <alignment horizontal="right"/>
    </xf>
    <xf numFmtId="3" fontId="3" fillId="0" borderId="7" xfId="0" applyNumberFormat="1" applyFont="1" applyBorder="1" applyAlignment="1">
      <alignment horizontal="right"/>
    </xf>
    <xf numFmtId="3" fontId="2" fillId="0" borderId="12" xfId="0" applyNumberFormat="1" applyFont="1" applyBorder="1" applyAlignment="1">
      <alignment horizontal="right"/>
    </xf>
    <xf numFmtId="3" fontId="2" fillId="0" borderId="3" xfId="0" applyNumberFormat="1" applyFont="1" applyBorder="1" applyAlignment="1">
      <alignment horizontal="right"/>
    </xf>
    <xf numFmtId="3" fontId="2" fillId="0" borderId="13" xfId="0" applyNumberFormat="1" applyFont="1" applyBorder="1" applyAlignment="1">
      <alignment horizontal="right"/>
    </xf>
    <xf numFmtId="10" fontId="2" fillId="0" borderId="13" xfId="0" quotePrefix="1" applyNumberFormat="1" applyFont="1" applyBorder="1" applyAlignment="1">
      <alignment horizontal="right"/>
    </xf>
    <xf numFmtId="10" fontId="2" fillId="0" borderId="0" xfId="0" applyNumberFormat="1" applyFont="1" applyFill="1" applyBorder="1" applyAlignment="1">
      <alignment horizontal="right"/>
    </xf>
    <xf numFmtId="3" fontId="2" fillId="0" borderId="5" xfId="0" applyNumberFormat="1" applyFont="1" applyBorder="1" applyAlignment="1">
      <alignment horizontal="center" vertical="top" wrapText="1"/>
    </xf>
    <xf numFmtId="0" fontId="9" fillId="3" borderId="0" xfId="0" applyFont="1" applyFill="1"/>
    <xf numFmtId="0" fontId="8" fillId="3" borderId="0" xfId="0" applyFont="1" applyFill="1" applyAlignment="1">
      <alignment horizontal="right"/>
    </xf>
    <xf numFmtId="0" fontId="8" fillId="3" borderId="17" xfId="0" applyFont="1" applyFill="1" applyBorder="1"/>
    <xf numFmtId="0" fontId="10" fillId="3" borderId="0" xfId="0" applyFont="1" applyFill="1"/>
    <xf numFmtId="167" fontId="7" fillId="3" borderId="0" xfId="0" applyNumberFormat="1" applyFont="1" applyFill="1"/>
    <xf numFmtId="0" fontId="0" fillId="0" borderId="0" xfId="0" applyBorder="1"/>
    <xf numFmtId="0" fontId="15" fillId="0" borderId="0" xfId="0" applyFont="1" applyBorder="1" applyAlignment="1">
      <alignment wrapText="1"/>
    </xf>
    <xf numFmtId="0" fontId="16" fillId="0" borderId="0" xfId="0" applyFont="1" applyBorder="1" applyAlignment="1">
      <alignment wrapText="1"/>
    </xf>
    <xf numFmtId="0" fontId="9" fillId="2" borderId="17" xfId="0" applyFont="1" applyFill="1" applyBorder="1" applyAlignment="1">
      <alignment horizontal="right"/>
    </xf>
    <xf numFmtId="0" fontId="9" fillId="2" borderId="12" xfId="0" applyFont="1" applyFill="1" applyBorder="1" applyAlignment="1">
      <alignment horizontal="left"/>
    </xf>
    <xf numFmtId="0" fontId="9" fillId="2" borderId="2" xfId="0" applyFont="1" applyFill="1" applyBorder="1" applyAlignment="1">
      <alignment horizontal="left"/>
    </xf>
    <xf numFmtId="10" fontId="13" fillId="0" borderId="13" xfId="0" applyNumberFormat="1" applyFont="1" applyBorder="1" applyAlignment="1">
      <alignment horizontal="right"/>
    </xf>
    <xf numFmtId="166" fontId="0" fillId="0" borderId="0" xfId="0" applyNumberFormat="1"/>
    <xf numFmtId="0" fontId="18" fillId="0" borderId="0" xfId="0" applyFont="1" applyBorder="1" applyAlignment="1">
      <alignment vertical="center" wrapText="1"/>
    </xf>
    <xf numFmtId="166" fontId="0" fillId="0" borderId="18" xfId="0" applyNumberFormat="1" applyBorder="1"/>
    <xf numFmtId="0" fontId="17" fillId="0" borderId="17" xfId="0" applyFont="1" applyBorder="1" applyAlignment="1">
      <alignment horizontal="center" wrapText="1"/>
    </xf>
    <xf numFmtId="10" fontId="2" fillId="0" borderId="12" xfId="0" quotePrefix="1" applyNumberFormat="1" applyFont="1" applyBorder="1" applyAlignment="1">
      <alignment horizontal="right"/>
    </xf>
    <xf numFmtId="17" fontId="3" fillId="0" borderId="18" xfId="0" applyNumberFormat="1" applyFont="1" applyBorder="1" applyAlignment="1">
      <alignment horizontal="center"/>
    </xf>
    <xf numFmtId="164" fontId="3" fillId="0" borderId="4" xfId="0" quotePrefix="1" applyNumberFormat="1" applyFont="1" applyBorder="1"/>
    <xf numFmtId="164" fontId="3" fillId="0" borderId="7" xfId="0" quotePrefix="1" applyNumberFormat="1" applyFont="1" applyBorder="1"/>
    <xf numFmtId="164" fontId="3" fillId="0" borderId="6" xfId="0" quotePrefix="1" applyNumberFormat="1" applyFont="1" applyBorder="1"/>
    <xf numFmtId="0" fontId="24" fillId="0" borderId="0" xfId="0" applyFont="1"/>
    <xf numFmtId="0" fontId="24" fillId="0" borderId="0" xfId="0" applyFont="1" applyBorder="1"/>
    <xf numFmtId="0" fontId="26" fillId="0" borderId="17" xfId="0" applyFont="1" applyBorder="1" applyAlignment="1">
      <alignment horizontal="center" wrapText="1"/>
    </xf>
    <xf numFmtId="17" fontId="2" fillId="0" borderId="4" xfId="0" applyNumberFormat="1" applyFont="1" applyBorder="1" applyAlignment="1">
      <alignment horizontal="center" vertical="top" wrapText="1"/>
    </xf>
    <xf numFmtId="0" fontId="15" fillId="0" borderId="0" xfId="0" applyFont="1" applyBorder="1" applyAlignment="1">
      <alignment horizontal="left" vertical="center"/>
    </xf>
    <xf numFmtId="164" fontId="3" fillId="0" borderId="4" xfId="0" applyNumberFormat="1" applyFont="1" applyBorder="1" applyAlignment="1">
      <alignment horizontal="center"/>
    </xf>
    <xf numFmtId="0" fontId="10" fillId="3" borderId="0" xfId="0" applyNumberFormat="1" applyFont="1" applyFill="1" applyAlignment="1">
      <alignment horizontal="right"/>
    </xf>
    <xf numFmtId="0" fontId="18" fillId="0" borderId="18" xfId="0" applyFont="1" applyBorder="1" applyAlignment="1">
      <alignment horizontal="right" vertical="center" wrapText="1"/>
    </xf>
    <xf numFmtId="1" fontId="0" fillId="0" borderId="18" xfId="0" applyNumberFormat="1" applyBorder="1"/>
    <xf numFmtId="164" fontId="3" fillId="0" borderId="19" xfId="0" quotePrefix="1" applyNumberFormat="1" applyFont="1" applyBorder="1"/>
    <xf numFmtId="164" fontId="3" fillId="0" borderId="20" xfId="0" quotePrefix="1" applyNumberFormat="1" applyFont="1" applyBorder="1"/>
    <xf numFmtId="164" fontId="3" fillId="0" borderId="21" xfId="0" quotePrefix="1" applyNumberFormat="1" applyFont="1" applyBorder="1"/>
    <xf numFmtId="164" fontId="3" fillId="0" borderId="22" xfId="0" quotePrefix="1" applyNumberFormat="1" applyFont="1" applyBorder="1"/>
    <xf numFmtId="164" fontId="3" fillId="0" borderId="23" xfId="0" quotePrefix="1" applyNumberFormat="1" applyFont="1" applyBorder="1"/>
    <xf numFmtId="164" fontId="3" fillId="0" borderId="24" xfId="0" quotePrefix="1" applyNumberFormat="1" applyFont="1" applyBorder="1"/>
    <xf numFmtId="3" fontId="3" fillId="0" borderId="22" xfId="0" quotePrefix="1" applyNumberFormat="1" applyFont="1" applyBorder="1"/>
    <xf numFmtId="3" fontId="3" fillId="0" borderId="23" xfId="0" quotePrefix="1" applyNumberFormat="1" applyFont="1" applyBorder="1"/>
    <xf numFmtId="3" fontId="3" fillId="0" borderId="24" xfId="0" quotePrefix="1" applyNumberFormat="1" applyFont="1" applyBorder="1"/>
    <xf numFmtId="3" fontId="3" fillId="0" borderId="25" xfId="0" quotePrefix="1" applyNumberFormat="1" applyFont="1" applyBorder="1"/>
    <xf numFmtId="3" fontId="3" fillId="0" borderId="26" xfId="0" quotePrefix="1" applyNumberFormat="1" applyFont="1" applyBorder="1"/>
    <xf numFmtId="3" fontId="3" fillId="0" borderId="27" xfId="0" quotePrefix="1" applyNumberFormat="1" applyFont="1" applyBorder="1"/>
    <xf numFmtId="17" fontId="2" fillId="0" borderId="22" xfId="0" applyNumberFormat="1" applyFont="1" applyBorder="1" applyAlignment="1">
      <alignment horizontal="center"/>
    </xf>
    <xf numFmtId="17" fontId="2" fillId="0" borderId="23" xfId="0" applyNumberFormat="1" applyFont="1" applyBorder="1" applyAlignment="1">
      <alignment horizontal="center"/>
    </xf>
    <xf numFmtId="17" fontId="2" fillId="0" borderId="24" xfId="0" applyNumberFormat="1" applyFont="1" applyBorder="1" applyAlignment="1">
      <alignment horizontal="center"/>
    </xf>
    <xf numFmtId="17" fontId="2" fillId="0" borderId="0" xfId="0" applyNumberFormat="1" applyFont="1" applyBorder="1" applyAlignment="1">
      <alignment horizontal="center"/>
    </xf>
    <xf numFmtId="3" fontId="0" fillId="0" borderId="0" xfId="0" applyNumberFormat="1"/>
    <xf numFmtId="3" fontId="2" fillId="0" borderId="28" xfId="0" applyNumberFormat="1" applyFont="1" applyBorder="1" applyAlignment="1">
      <alignment horizontal="center" vertical="top" wrapText="1"/>
    </xf>
    <xf numFmtId="3" fontId="2" fillId="0" borderId="29" xfId="0" applyNumberFormat="1" applyFont="1" applyBorder="1" applyAlignment="1">
      <alignment horizontal="center" vertical="top" wrapText="1"/>
    </xf>
    <xf numFmtId="3" fontId="2" fillId="0" borderId="30" xfId="0" applyNumberFormat="1" applyFont="1" applyBorder="1" applyAlignment="1">
      <alignment horizontal="center" vertical="top" wrapText="1"/>
    </xf>
    <xf numFmtId="3" fontId="2" fillId="0" borderId="31" xfId="0" applyNumberFormat="1" applyFont="1" applyBorder="1" applyAlignment="1">
      <alignment horizontal="center" vertical="top" wrapText="1"/>
    </xf>
    <xf numFmtId="0" fontId="2" fillId="0" borderId="30" xfId="0" applyFont="1" applyBorder="1" applyAlignment="1">
      <alignment horizontal="center" vertical="top" wrapText="1"/>
    </xf>
    <xf numFmtId="17" fontId="2" fillId="0" borderId="4" xfId="0" applyNumberFormat="1" applyFont="1" applyBorder="1" applyAlignment="1">
      <alignment horizontal="right"/>
    </xf>
    <xf numFmtId="17" fontId="2" fillId="0" borderId="6" xfId="0" applyNumberFormat="1" applyFont="1" applyBorder="1" applyAlignment="1">
      <alignment horizontal="right"/>
    </xf>
    <xf numFmtId="17" fontId="2" fillId="0" borderId="7" xfId="0" applyNumberFormat="1" applyFont="1" applyBorder="1" applyAlignment="1">
      <alignment horizontal="right"/>
    </xf>
    <xf numFmtId="17" fontId="2" fillId="0" borderId="32" xfId="0" applyNumberFormat="1" applyFont="1" applyBorder="1" applyAlignment="1">
      <alignment horizontal="right"/>
    </xf>
    <xf numFmtId="17" fontId="2" fillId="0" borderId="33" xfId="0" applyNumberFormat="1" applyFont="1" applyBorder="1" applyAlignment="1">
      <alignment horizontal="right"/>
    </xf>
    <xf numFmtId="17" fontId="12" fillId="0" borderId="4" xfId="0" applyNumberFormat="1" applyFont="1" applyBorder="1" applyAlignment="1">
      <alignment horizontal="right"/>
    </xf>
    <xf numFmtId="17" fontId="2" fillId="0" borderId="0" xfId="0" applyNumberFormat="1" applyFont="1" applyAlignment="1">
      <alignment horizontal="right"/>
    </xf>
    <xf numFmtId="17" fontId="13" fillId="0" borderId="7" xfId="0" applyNumberFormat="1" applyFont="1" applyBorder="1" applyAlignment="1">
      <alignment horizontal="right"/>
    </xf>
    <xf numFmtId="17" fontId="12" fillId="0" borderId="4" xfId="0" applyNumberFormat="1" applyFont="1" applyFill="1" applyBorder="1" applyAlignment="1">
      <alignment horizontal="right"/>
    </xf>
    <xf numFmtId="17" fontId="3" fillId="0" borderId="5" xfId="0" applyNumberFormat="1" applyFont="1" applyBorder="1" applyAlignment="1">
      <alignment horizontal="left" vertical="top"/>
    </xf>
    <xf numFmtId="0" fontId="27" fillId="0" borderId="17" xfId="0" applyFont="1" applyBorder="1" applyAlignment="1">
      <alignment horizontal="center" wrapText="1"/>
    </xf>
    <xf numFmtId="0" fontId="15" fillId="0" borderId="34" xfId="0" applyNumberFormat="1" applyFont="1" applyBorder="1" applyAlignment="1">
      <alignment horizontal="left"/>
    </xf>
    <xf numFmtId="0" fontId="15" fillId="0" borderId="35" xfId="0" applyNumberFormat="1" applyFont="1" applyBorder="1" applyAlignment="1">
      <alignment horizontal="left"/>
    </xf>
    <xf numFmtId="0" fontId="0" fillId="0" borderId="0" xfId="0" applyNumberFormat="1" applyBorder="1"/>
    <xf numFmtId="0" fontId="0" fillId="0" borderId="0" xfId="0" applyNumberFormat="1"/>
    <xf numFmtId="0" fontId="30" fillId="0" borderId="18" xfId="0" applyFont="1" applyFill="1" applyBorder="1" applyAlignment="1">
      <alignment horizontal="right" wrapText="1"/>
    </xf>
    <xf numFmtId="0" fontId="30" fillId="0" borderId="18" xfId="0" applyFont="1" applyBorder="1" applyAlignment="1">
      <alignment horizontal="right" vertical="center" wrapText="1"/>
    </xf>
    <xf numFmtId="0" fontId="31" fillId="0" borderId="18" xfId="0" applyFont="1" applyFill="1" applyBorder="1" applyAlignment="1">
      <alignment horizontal="right" wrapText="1"/>
    </xf>
    <xf numFmtId="0" fontId="31" fillId="0" borderId="18" xfId="0" applyFont="1" applyBorder="1" applyAlignment="1">
      <alignment horizontal="right" vertical="center" wrapText="1"/>
    </xf>
    <xf numFmtId="0" fontId="30" fillId="0" borderId="17" xfId="0" applyFont="1" applyBorder="1" applyAlignment="1">
      <alignment horizontal="center" wrapText="1"/>
    </xf>
    <xf numFmtId="0" fontId="31" fillId="0" borderId="17" xfId="0" applyFont="1" applyBorder="1" applyAlignment="1">
      <alignment horizontal="center" wrapText="1"/>
    </xf>
    <xf numFmtId="3" fontId="2" fillId="0" borderId="40" xfId="0" quotePrefix="1" applyNumberFormat="1" applyFont="1" applyBorder="1" applyAlignment="1">
      <alignment horizontal="right"/>
    </xf>
    <xf numFmtId="3" fontId="2" fillId="0" borderId="10" xfId="0" quotePrefix="1" applyNumberFormat="1" applyFont="1" applyBorder="1" applyAlignment="1">
      <alignment horizontal="right"/>
    </xf>
    <xf numFmtId="3" fontId="2" fillId="0" borderId="1" xfId="0" applyNumberFormat="1" applyFont="1" applyBorder="1" applyAlignment="1">
      <alignment horizontal="right"/>
    </xf>
    <xf numFmtId="10" fontId="2" fillId="0" borderId="40" xfId="0" quotePrefix="1" applyNumberFormat="1" applyFont="1" applyBorder="1" applyAlignment="1">
      <alignment horizontal="right"/>
    </xf>
    <xf numFmtId="10" fontId="2" fillId="0" borderId="10" xfId="0" quotePrefix="1" applyNumberFormat="1" applyFont="1" applyBorder="1" applyAlignment="1">
      <alignment horizontal="right"/>
    </xf>
    <xf numFmtId="10" fontId="3" fillId="0" borderId="1" xfId="0" applyNumberFormat="1" applyFont="1" applyBorder="1" applyAlignment="1">
      <alignment horizontal="right"/>
    </xf>
    <xf numFmtId="10" fontId="2" fillId="0" borderId="1" xfId="0" applyNumberFormat="1" applyFont="1" applyBorder="1" applyAlignment="1">
      <alignment horizontal="right"/>
    </xf>
    <xf numFmtId="3" fontId="2" fillId="0" borderId="0" xfId="0" quotePrefix="1" applyNumberFormat="1" applyFont="1" applyAlignment="1">
      <alignment horizontal="right"/>
    </xf>
    <xf numFmtId="10" fontId="2" fillId="0" borderId="0" xfId="0" quotePrefix="1" applyNumberFormat="1" applyFont="1" applyAlignment="1">
      <alignment horizontal="right"/>
    </xf>
    <xf numFmtId="10" fontId="2" fillId="0" borderId="0" xfId="2" quotePrefix="1" applyNumberFormat="1" applyFont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10" fontId="3" fillId="0" borderId="40" xfId="0" quotePrefix="1" applyNumberFormat="1" applyFont="1" applyBorder="1" applyAlignment="1">
      <alignment horizontal="right"/>
    </xf>
    <xf numFmtId="10" fontId="3" fillId="0" borderId="0" xfId="0" quotePrefix="1" applyNumberFormat="1" applyFont="1" applyBorder="1" applyAlignment="1">
      <alignment horizontal="right"/>
    </xf>
    <xf numFmtId="17" fontId="3" fillId="0" borderId="5" xfId="0" applyNumberFormat="1" applyFont="1" applyBorder="1" applyAlignment="1">
      <alignment horizontal="center" vertical="top"/>
    </xf>
    <xf numFmtId="3" fontId="3" fillId="0" borderId="2" xfId="0" applyNumberFormat="1" applyFont="1" applyBorder="1" applyAlignment="1">
      <alignment horizontal="right"/>
    </xf>
    <xf numFmtId="3" fontId="2" fillId="0" borderId="2" xfId="0" quotePrefix="1" applyNumberFormat="1" applyFont="1" applyBorder="1" applyAlignment="1">
      <alignment horizontal="right"/>
    </xf>
    <xf numFmtId="3" fontId="2" fillId="0" borderId="8" xfId="0" quotePrefix="1" applyNumberFormat="1" applyFont="1" applyBorder="1" applyAlignment="1">
      <alignment horizontal="right"/>
    </xf>
    <xf numFmtId="3" fontId="3" fillId="0" borderId="2" xfId="0" quotePrefix="1" applyNumberFormat="1" applyFont="1" applyBorder="1" applyAlignment="1">
      <alignment horizontal="right"/>
    </xf>
    <xf numFmtId="3" fontId="3" fillId="0" borderId="9" xfId="0" quotePrefix="1" applyNumberFormat="1" applyFont="1" applyBorder="1" applyAlignment="1">
      <alignment horizontal="right"/>
    </xf>
    <xf numFmtId="3" fontId="2" fillId="0" borderId="9" xfId="0" quotePrefix="1" applyNumberFormat="1" applyFont="1" applyBorder="1" applyAlignment="1">
      <alignment horizontal="right"/>
    </xf>
    <xf numFmtId="3" fontId="2" fillId="0" borderId="11" xfId="0" quotePrefix="1" applyNumberFormat="1" applyFont="1" applyBorder="1" applyAlignment="1">
      <alignment horizontal="right"/>
    </xf>
    <xf numFmtId="3" fontId="3" fillId="0" borderId="9" xfId="0" applyNumberFormat="1" applyFont="1" applyBorder="1" applyAlignment="1">
      <alignment horizontal="right"/>
    </xf>
    <xf numFmtId="3" fontId="3" fillId="0" borderId="12" xfId="0" quotePrefix="1" applyNumberFormat="1" applyFont="1" applyBorder="1" applyAlignment="1">
      <alignment horizontal="right"/>
    </xf>
    <xf numFmtId="3" fontId="3" fillId="0" borderId="5" xfId="0" applyNumberFormat="1" applyFont="1" applyBorder="1" applyAlignment="1">
      <alignment horizontal="right"/>
    </xf>
    <xf numFmtId="3" fontId="3" fillId="0" borderId="42" xfId="0" applyNumberFormat="1" applyFont="1" applyBorder="1" applyAlignment="1">
      <alignment horizontal="right"/>
    </xf>
    <xf numFmtId="3" fontId="2" fillId="0" borderId="42" xfId="0" applyNumberFormat="1" applyFont="1" applyBorder="1" applyAlignment="1">
      <alignment horizontal="right"/>
    </xf>
    <xf numFmtId="3" fontId="2" fillId="0" borderId="28" xfId="0" applyNumberFormat="1" applyFont="1" applyBorder="1" applyAlignment="1">
      <alignment horizontal="right"/>
    </xf>
    <xf numFmtId="10" fontId="3" fillId="0" borderId="32" xfId="0" quotePrefix="1" applyNumberFormat="1" applyFont="1" applyBorder="1" applyAlignment="1">
      <alignment horizontal="right"/>
    </xf>
    <xf numFmtId="10" fontId="3" fillId="0" borderId="43" xfId="0" quotePrefix="1" applyNumberFormat="1" applyFont="1" applyBorder="1" applyAlignment="1">
      <alignment horizontal="right"/>
    </xf>
    <xf numFmtId="10" fontId="2" fillId="0" borderId="43" xfId="0" quotePrefix="1" applyNumberFormat="1" applyFont="1" applyBorder="1" applyAlignment="1">
      <alignment horizontal="right"/>
    </xf>
    <xf numFmtId="10" fontId="2" fillId="0" borderId="44" xfId="0" quotePrefix="1" applyNumberFormat="1" applyFont="1" applyBorder="1" applyAlignment="1">
      <alignment horizontal="right"/>
    </xf>
    <xf numFmtId="10" fontId="3" fillId="0" borderId="4" xfId="0" quotePrefix="1" applyNumberFormat="1" applyFont="1" applyBorder="1" applyAlignment="1">
      <alignment horizontal="right"/>
    </xf>
    <xf numFmtId="10" fontId="2" fillId="0" borderId="2" xfId="0" quotePrefix="1" applyNumberFormat="1" applyFont="1" applyBorder="1" applyAlignment="1">
      <alignment horizontal="right"/>
    </xf>
    <xf numFmtId="10" fontId="2" fillId="0" borderId="8" xfId="0" quotePrefix="1" applyNumberFormat="1" applyFont="1" applyBorder="1" applyAlignment="1">
      <alignment horizontal="right"/>
    </xf>
    <xf numFmtId="10" fontId="3" fillId="0" borderId="6" xfId="0" quotePrefix="1" applyNumberFormat="1" applyFont="1" applyBorder="1" applyAlignment="1">
      <alignment horizontal="right"/>
    </xf>
    <xf numFmtId="10" fontId="2" fillId="0" borderId="9" xfId="0" quotePrefix="1" applyNumberFormat="1" applyFont="1" applyBorder="1" applyAlignment="1">
      <alignment horizontal="right"/>
    </xf>
    <xf numFmtId="10" fontId="2" fillId="0" borderId="11" xfId="0" quotePrefix="1" applyNumberFormat="1" applyFont="1" applyBorder="1" applyAlignment="1">
      <alignment horizontal="right"/>
    </xf>
    <xf numFmtId="10" fontId="3" fillId="0" borderId="5" xfId="0" applyNumberFormat="1" applyFont="1" applyBorder="1" applyAlignment="1">
      <alignment horizontal="right"/>
    </xf>
    <xf numFmtId="10" fontId="3" fillId="0" borderId="42" xfId="0" applyNumberFormat="1" applyFont="1" applyBorder="1" applyAlignment="1">
      <alignment horizontal="right"/>
    </xf>
    <xf numFmtId="10" fontId="3" fillId="0" borderId="28" xfId="0" applyNumberFormat="1" applyFont="1" applyBorder="1" applyAlignment="1">
      <alignment horizontal="right"/>
    </xf>
    <xf numFmtId="10" fontId="3" fillId="0" borderId="0" xfId="0" applyNumberFormat="1" applyFont="1" applyBorder="1" applyAlignment="1">
      <alignment horizontal="right"/>
    </xf>
    <xf numFmtId="10" fontId="2" fillId="0" borderId="42" xfId="0" applyNumberFormat="1" applyFont="1" applyBorder="1" applyAlignment="1">
      <alignment horizontal="right"/>
    </xf>
    <xf numFmtId="10" fontId="2" fillId="0" borderId="28" xfId="0" applyNumberFormat="1" applyFont="1" applyBorder="1" applyAlignment="1">
      <alignment horizontal="right"/>
    </xf>
    <xf numFmtId="3" fontId="2" fillId="0" borderId="4" xfId="0" quotePrefix="1" applyNumberFormat="1" applyFont="1" applyBorder="1" applyAlignment="1">
      <alignment horizontal="right"/>
    </xf>
    <xf numFmtId="3" fontId="2" fillId="0" borderId="43" xfId="0" quotePrefix="1" applyNumberFormat="1" applyFont="1" applyBorder="1" applyAlignment="1">
      <alignment horizontal="right"/>
    </xf>
    <xf numFmtId="3" fontId="2" fillId="0" borderId="6" xfId="0" quotePrefix="1" applyNumberFormat="1" applyFont="1" applyBorder="1" applyAlignment="1">
      <alignment horizontal="right"/>
    </xf>
    <xf numFmtId="3" fontId="2" fillId="0" borderId="4" xfId="0" applyNumberFormat="1" applyFont="1" applyBorder="1" applyAlignment="1">
      <alignment horizontal="right"/>
    </xf>
    <xf numFmtId="3" fontId="2" fillId="0" borderId="6" xfId="0" applyNumberFormat="1" applyFont="1" applyBorder="1" applyAlignment="1">
      <alignment horizontal="right"/>
    </xf>
    <xf numFmtId="3" fontId="2" fillId="0" borderId="7" xfId="0" quotePrefix="1" applyNumberFormat="1" applyFont="1" applyBorder="1" applyAlignment="1">
      <alignment horizontal="right"/>
    </xf>
    <xf numFmtId="10" fontId="3" fillId="0" borderId="5" xfId="2" applyNumberFormat="1" applyFont="1" applyBorder="1" applyAlignment="1">
      <alignment horizontal="right"/>
    </xf>
    <xf numFmtId="3" fontId="2" fillId="0" borderId="5" xfId="0" applyNumberFormat="1" applyFont="1" applyBorder="1" applyAlignment="1">
      <alignment horizontal="right"/>
    </xf>
    <xf numFmtId="10" fontId="3" fillId="0" borderId="32" xfId="2" quotePrefix="1" applyNumberFormat="1" applyFont="1" applyBorder="1" applyAlignment="1">
      <alignment horizontal="right"/>
    </xf>
    <xf numFmtId="10" fontId="2" fillId="0" borderId="32" xfId="0" quotePrefix="1" applyNumberFormat="1" applyFont="1" applyBorder="1" applyAlignment="1">
      <alignment horizontal="right"/>
    </xf>
    <xf numFmtId="10" fontId="3" fillId="0" borderId="4" xfId="2" quotePrefix="1" applyNumberFormat="1" applyFont="1" applyBorder="1" applyAlignment="1">
      <alignment horizontal="right"/>
    </xf>
    <xf numFmtId="10" fontId="3" fillId="0" borderId="6" xfId="2" quotePrefix="1" applyNumberFormat="1" applyFont="1" applyBorder="1" applyAlignment="1">
      <alignment horizontal="right"/>
    </xf>
    <xf numFmtId="10" fontId="3" fillId="0" borderId="0" xfId="0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right"/>
    </xf>
    <xf numFmtId="10" fontId="2" fillId="0" borderId="8" xfId="2" quotePrefix="1" applyNumberFormat="1" applyFont="1" applyBorder="1" applyAlignment="1">
      <alignment horizontal="right"/>
    </xf>
    <xf numFmtId="3" fontId="3" fillId="0" borderId="4" xfId="0" quotePrefix="1" applyNumberFormat="1" applyFont="1" applyBorder="1" applyAlignment="1">
      <alignment horizontal="right"/>
    </xf>
    <xf numFmtId="3" fontId="3" fillId="0" borderId="6" xfId="0" quotePrefix="1" applyNumberFormat="1" applyFont="1" applyBorder="1" applyAlignment="1">
      <alignment horizontal="right"/>
    </xf>
    <xf numFmtId="3" fontId="3" fillId="0" borderId="1" xfId="0" applyNumberFormat="1" applyFont="1" applyBorder="1" applyAlignment="1">
      <alignment horizontal="right"/>
    </xf>
    <xf numFmtId="4" fontId="3" fillId="0" borderId="1" xfId="0" applyNumberFormat="1" applyFont="1" applyBorder="1" applyAlignment="1">
      <alignment horizontal="right"/>
    </xf>
    <xf numFmtId="10" fontId="2" fillId="0" borderId="4" xfId="0" quotePrefix="1" applyNumberFormat="1" applyFont="1" applyBorder="1" applyAlignment="1">
      <alignment horizontal="right"/>
    </xf>
    <xf numFmtId="10" fontId="2" fillId="0" borderId="6" xfId="0" quotePrefix="1" applyNumberFormat="1" applyFont="1" applyBorder="1" applyAlignment="1">
      <alignment horizontal="right"/>
    </xf>
    <xf numFmtId="10" fontId="2" fillId="0" borderId="4" xfId="0" applyNumberFormat="1" applyFont="1" applyBorder="1" applyAlignment="1">
      <alignment horizontal="right"/>
    </xf>
    <xf numFmtId="10" fontId="2" fillId="0" borderId="6" xfId="0" applyNumberFormat="1" applyFont="1" applyBorder="1" applyAlignment="1">
      <alignment horizontal="right"/>
    </xf>
    <xf numFmtId="10" fontId="2" fillId="0" borderId="7" xfId="0" quotePrefix="1" applyNumberFormat="1" applyFont="1" applyBorder="1" applyAlignment="1">
      <alignment horizontal="right"/>
    </xf>
    <xf numFmtId="10" fontId="2" fillId="0" borderId="7" xfId="0" applyNumberFormat="1" applyFont="1" applyBorder="1" applyAlignment="1">
      <alignment horizontal="right"/>
    </xf>
    <xf numFmtId="10" fontId="3" fillId="0" borderId="44" xfId="0" quotePrefix="1" applyNumberFormat="1" applyFont="1" applyBorder="1" applyAlignment="1">
      <alignment horizontal="right"/>
    </xf>
    <xf numFmtId="10" fontId="3" fillId="0" borderId="2" xfId="0" quotePrefix="1" applyNumberFormat="1" applyFont="1" applyBorder="1" applyAlignment="1">
      <alignment horizontal="right"/>
    </xf>
    <xf numFmtId="10" fontId="3" fillId="0" borderId="8" xfId="0" quotePrefix="1" applyNumberFormat="1" applyFont="1" applyBorder="1" applyAlignment="1">
      <alignment horizontal="right"/>
    </xf>
    <xf numFmtId="10" fontId="2" fillId="0" borderId="5" xfId="0" applyNumberFormat="1" applyFont="1" applyBorder="1" applyAlignment="1">
      <alignment horizontal="right"/>
    </xf>
    <xf numFmtId="3" fontId="3" fillId="0" borderId="32" xfId="0" quotePrefix="1" applyNumberFormat="1" applyFont="1" applyBorder="1" applyAlignment="1">
      <alignment horizontal="right"/>
    </xf>
    <xf numFmtId="3" fontId="3" fillId="0" borderId="43" xfId="0" quotePrefix="1" applyNumberFormat="1" applyFont="1" applyBorder="1" applyAlignment="1">
      <alignment horizontal="right"/>
    </xf>
    <xf numFmtId="3" fontId="2" fillId="0" borderId="44" xfId="0" quotePrefix="1" applyNumberFormat="1" applyFont="1" applyBorder="1" applyAlignment="1">
      <alignment horizontal="right"/>
    </xf>
    <xf numFmtId="10" fontId="3" fillId="0" borderId="9" xfId="0" quotePrefix="1" applyNumberFormat="1" applyFont="1" applyBorder="1" applyAlignment="1">
      <alignment horizontal="right"/>
    </xf>
    <xf numFmtId="3" fontId="3" fillId="0" borderId="33" xfId="0" applyNumberFormat="1" applyFont="1" applyBorder="1" applyAlignment="1">
      <alignment horizontal="right"/>
    </xf>
    <xf numFmtId="0" fontId="19" fillId="0" borderId="0" xfId="0" applyFont="1" applyBorder="1" applyAlignment="1">
      <alignment horizontal="center" vertical="center" wrapText="1"/>
    </xf>
    <xf numFmtId="3" fontId="24" fillId="0" borderId="0" xfId="0" applyNumberFormat="1" applyFont="1" applyBorder="1"/>
    <xf numFmtId="164" fontId="3" fillId="0" borderId="25" xfId="2" quotePrefix="1" applyNumberFormat="1" applyFont="1" applyBorder="1"/>
    <xf numFmtId="164" fontId="3" fillId="0" borderId="26" xfId="2" quotePrefix="1" applyNumberFormat="1" applyFont="1" applyBorder="1"/>
    <xf numFmtId="164" fontId="3" fillId="0" borderId="27" xfId="2" quotePrefix="1" applyNumberFormat="1" applyFont="1" applyBorder="1"/>
    <xf numFmtId="164" fontId="3" fillId="0" borderId="47" xfId="2" applyNumberFormat="1" applyFont="1" applyBorder="1" applyAlignment="1">
      <alignment horizontal="right"/>
    </xf>
    <xf numFmtId="0" fontId="28" fillId="0" borderId="38" xfId="0" applyFont="1" applyBorder="1" applyAlignment="1">
      <alignment vertical="center" wrapText="1"/>
    </xf>
    <xf numFmtId="0" fontId="37" fillId="0" borderId="38" xfId="0" applyFont="1" applyBorder="1" applyAlignment="1">
      <alignment vertical="center" wrapText="1"/>
    </xf>
    <xf numFmtId="3" fontId="3" fillId="0" borderId="7" xfId="0" applyNumberFormat="1" applyFont="1" applyFill="1" applyBorder="1" applyAlignment="1">
      <alignment horizontal="right"/>
    </xf>
    <xf numFmtId="3" fontId="2" fillId="0" borderId="3" xfId="0" applyNumberFormat="1" applyFont="1" applyFill="1" applyBorder="1" applyAlignment="1">
      <alignment horizontal="right"/>
    </xf>
    <xf numFmtId="3" fontId="2" fillId="0" borderId="13" xfId="0" applyNumberFormat="1" applyFont="1" applyFill="1" applyBorder="1" applyAlignment="1">
      <alignment horizontal="right"/>
    </xf>
    <xf numFmtId="3" fontId="3" fillId="0" borderId="4" xfId="0" applyNumberFormat="1" applyFont="1" applyFill="1" applyBorder="1" applyAlignment="1">
      <alignment horizontal="right"/>
    </xf>
    <xf numFmtId="3" fontId="2" fillId="0" borderId="0" xfId="0" applyNumberFormat="1" applyFont="1" applyFill="1" applyBorder="1" applyAlignment="1">
      <alignment horizontal="right"/>
    </xf>
    <xf numFmtId="3" fontId="2" fillId="0" borderId="8" xfId="0" applyNumberFormat="1" applyFont="1" applyFill="1" applyBorder="1" applyAlignment="1">
      <alignment horizontal="right"/>
    </xf>
    <xf numFmtId="3" fontId="3" fillId="0" borderId="33" xfId="0" applyNumberFormat="1" applyFont="1" applyFill="1" applyBorder="1" applyAlignment="1">
      <alignment horizontal="right"/>
    </xf>
    <xf numFmtId="3" fontId="2" fillId="0" borderId="41" xfId="0" applyNumberFormat="1" applyFont="1" applyFill="1" applyBorder="1" applyAlignment="1">
      <alignment horizontal="right"/>
    </xf>
    <xf numFmtId="3" fontId="2" fillId="0" borderId="45" xfId="0" applyNumberFormat="1" applyFont="1" applyFill="1" applyBorder="1" applyAlignment="1">
      <alignment horizontal="right"/>
    </xf>
    <xf numFmtId="3" fontId="3" fillId="0" borderId="4" xfId="0" quotePrefix="1" applyNumberFormat="1" applyFont="1" applyFill="1" applyBorder="1" applyAlignment="1">
      <alignment horizontal="right"/>
    </xf>
    <xf numFmtId="3" fontId="2" fillId="0" borderId="43" xfId="0" quotePrefix="1" applyNumberFormat="1" applyFont="1" applyFill="1" applyBorder="1" applyAlignment="1">
      <alignment horizontal="right"/>
    </xf>
    <xf numFmtId="3" fontId="2" fillId="0" borderId="2" xfId="0" quotePrefix="1" applyNumberFormat="1" applyFont="1" applyFill="1" applyBorder="1" applyAlignment="1">
      <alignment horizontal="right"/>
    </xf>
    <xf numFmtId="3" fontId="3" fillId="0" borderId="6" xfId="0" quotePrefix="1" applyNumberFormat="1" applyFont="1" applyFill="1" applyBorder="1" applyAlignment="1">
      <alignment horizontal="right"/>
    </xf>
    <xf numFmtId="3" fontId="2" fillId="0" borderId="9" xfId="0" quotePrefix="1" applyNumberFormat="1" applyFont="1" applyFill="1" applyBorder="1" applyAlignment="1">
      <alignment horizontal="right"/>
    </xf>
    <xf numFmtId="3" fontId="2" fillId="0" borderId="4" xfId="0" applyNumberFormat="1" applyFont="1" applyFill="1" applyBorder="1" applyAlignment="1">
      <alignment horizontal="right"/>
    </xf>
    <xf numFmtId="3" fontId="24" fillId="0" borderId="0" xfId="0" applyNumberFormat="1" applyFont="1"/>
    <xf numFmtId="0" fontId="21" fillId="0" borderId="0" xfId="0" applyFont="1" applyBorder="1"/>
    <xf numFmtId="0" fontId="23" fillId="0" borderId="2" xfId="0" applyFont="1" applyBorder="1" applyAlignment="1">
      <alignment vertical="center" wrapText="1"/>
    </xf>
    <xf numFmtId="0" fontId="25" fillId="0" borderId="2" xfId="0" applyFont="1" applyBorder="1" applyAlignment="1">
      <alignment vertical="center" wrapText="1"/>
    </xf>
    <xf numFmtId="164" fontId="24" fillId="0" borderId="0" xfId="2" applyNumberFormat="1" applyFont="1"/>
    <xf numFmtId="0" fontId="38" fillId="0" borderId="0" xfId="0" applyFont="1"/>
    <xf numFmtId="1" fontId="27" fillId="0" borderId="0" xfId="0" applyNumberFormat="1" applyFont="1" applyBorder="1" applyAlignment="1">
      <alignment horizontal="center" wrapText="1"/>
    </xf>
    <xf numFmtId="1" fontId="0" fillId="0" borderId="0" xfId="0" applyNumberFormat="1"/>
    <xf numFmtId="1" fontId="2" fillId="0" borderId="0" xfId="0" applyNumberFormat="1" applyFont="1" applyBorder="1" applyAlignment="1">
      <alignment horizontal="center"/>
    </xf>
    <xf numFmtId="0" fontId="15" fillId="0" borderId="0" xfId="0" applyFont="1" applyBorder="1" applyAlignment="1">
      <alignment horizontal="center" vertical="center"/>
    </xf>
    <xf numFmtId="10" fontId="24" fillId="0" borderId="0" xfId="0" applyNumberFormat="1" applyFont="1" applyBorder="1"/>
    <xf numFmtId="0" fontId="0" fillId="0" borderId="0" xfId="0" applyAlignment="1">
      <alignment vertical="center"/>
    </xf>
    <xf numFmtId="0" fontId="0" fillId="0" borderId="0" xfId="0" applyFill="1" applyBorder="1" applyAlignment="1">
      <alignment vertical="center"/>
    </xf>
    <xf numFmtId="0" fontId="2" fillId="2" borderId="0" xfId="0" applyFont="1" applyFill="1" applyAlignment="1">
      <alignment horizontal="left" vertical="center"/>
    </xf>
    <xf numFmtId="0" fontId="12" fillId="2" borderId="37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 wrapText="1"/>
    </xf>
    <xf numFmtId="0" fontId="28" fillId="0" borderId="48" xfId="0" applyFont="1" applyBorder="1" applyAlignment="1">
      <alignment vertical="center" wrapText="1"/>
    </xf>
    <xf numFmtId="0" fontId="28" fillId="0" borderId="49" xfId="0" applyFont="1" applyBorder="1" applyAlignment="1">
      <alignment vertical="center" wrapText="1"/>
    </xf>
    <xf numFmtId="0" fontId="28" fillId="0" borderId="49" xfId="0" applyFont="1" applyBorder="1" applyAlignment="1">
      <alignment horizontal="right" vertical="center" wrapText="1"/>
    </xf>
    <xf numFmtId="0" fontId="28" fillId="0" borderId="38" xfId="0" applyFont="1" applyBorder="1" applyAlignment="1">
      <alignment horizontal="right" vertical="center" wrapText="1"/>
    </xf>
    <xf numFmtId="0" fontId="37" fillId="4" borderId="50" xfId="0" applyFont="1" applyFill="1" applyBorder="1" applyAlignment="1">
      <alignment vertical="center" wrapText="1"/>
    </xf>
    <xf numFmtId="0" fontId="37" fillId="2" borderId="0" xfId="0" applyFont="1" applyFill="1" applyAlignment="1">
      <alignment vertical="center" wrapText="1"/>
    </xf>
    <xf numFmtId="164" fontId="0" fillId="0" borderId="0" xfId="2" applyNumberFormat="1" applyFont="1" applyFill="1" applyBorder="1" applyAlignment="1">
      <alignment vertical="center"/>
    </xf>
    <xf numFmtId="0" fontId="9" fillId="2" borderId="9" xfId="0" applyFont="1" applyFill="1" applyBorder="1" applyAlignment="1">
      <alignment horizontal="left"/>
    </xf>
    <xf numFmtId="0" fontId="17" fillId="0" borderId="29" xfId="0" applyFont="1" applyBorder="1" applyAlignment="1">
      <alignment horizontal="center" wrapText="1"/>
    </xf>
    <xf numFmtId="164" fontId="3" fillId="0" borderId="22" xfId="2" quotePrefix="1" applyNumberFormat="1" applyFont="1" applyBorder="1"/>
    <xf numFmtId="164" fontId="3" fillId="0" borderId="23" xfId="2" quotePrefix="1" applyNumberFormat="1" applyFont="1" applyBorder="1"/>
    <xf numFmtId="164" fontId="3" fillId="0" borderId="24" xfId="2" quotePrefix="1" applyNumberFormat="1" applyFont="1" applyBorder="1"/>
    <xf numFmtId="3" fontId="3" fillId="0" borderId="0" xfId="0" applyNumberFormat="1" applyFont="1" applyBorder="1"/>
    <xf numFmtId="0" fontId="35" fillId="2" borderId="36" xfId="0" applyFont="1" applyFill="1" applyBorder="1" applyAlignment="1">
      <alignment horizontal="center" vertical="center" wrapText="1"/>
    </xf>
    <xf numFmtId="0" fontId="34" fillId="4" borderId="0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12" fillId="2" borderId="36" xfId="0" applyFont="1" applyFill="1" applyBorder="1" applyAlignment="1">
      <alignment horizontal="center" vertical="center" wrapText="1"/>
    </xf>
    <xf numFmtId="10" fontId="3" fillId="0" borderId="0" xfId="0" applyNumberFormat="1" applyFont="1" applyBorder="1"/>
    <xf numFmtId="164" fontId="24" fillId="0" borderId="0" xfId="0" applyNumberFormat="1" applyFont="1"/>
    <xf numFmtId="0" fontId="36" fillId="4" borderId="50" xfId="0" applyFont="1" applyFill="1" applyBorder="1" applyAlignment="1">
      <alignment vertical="center" wrapText="1"/>
    </xf>
    <xf numFmtId="0" fontId="37" fillId="2" borderId="0" xfId="0" applyFont="1" applyFill="1" applyBorder="1" applyAlignment="1">
      <alignment vertical="center" wrapText="1"/>
    </xf>
    <xf numFmtId="0" fontId="29" fillId="0" borderId="38" xfId="0" applyFont="1" applyBorder="1" applyAlignment="1">
      <alignment vertical="center" wrapText="1"/>
    </xf>
    <xf numFmtId="0" fontId="35" fillId="2" borderId="37" xfId="0" applyFont="1" applyFill="1" applyBorder="1" applyAlignment="1">
      <alignment horizontal="center" vertical="center" wrapText="1"/>
    </xf>
    <xf numFmtId="0" fontId="35" fillId="2" borderId="0" xfId="0" applyFont="1" applyFill="1" applyBorder="1" applyAlignment="1">
      <alignment horizontal="center" vertical="center" wrapText="1"/>
    </xf>
    <xf numFmtId="166" fontId="40" fillId="0" borderId="55" xfId="0" applyNumberFormat="1" applyFont="1" applyBorder="1" applyAlignment="1">
      <alignment horizontal="right" vertical="center" wrapText="1"/>
    </xf>
    <xf numFmtId="165" fontId="40" fillId="0" borderId="55" xfId="0" applyNumberFormat="1" applyFont="1" applyBorder="1" applyAlignment="1">
      <alignment horizontal="right" vertical="center" wrapText="1"/>
    </xf>
    <xf numFmtId="3" fontId="40" fillId="0" borderId="55" xfId="0" applyNumberFormat="1" applyFont="1" applyBorder="1" applyAlignment="1">
      <alignment horizontal="right" vertical="center" wrapText="1"/>
    </xf>
    <xf numFmtId="166" fontId="36" fillId="4" borderId="55" xfId="0" applyNumberFormat="1" applyFont="1" applyFill="1" applyBorder="1" applyAlignment="1">
      <alignment horizontal="right" vertical="center" wrapText="1"/>
    </xf>
    <xf numFmtId="165" fontId="36" fillId="4" borderId="55" xfId="0" applyNumberFormat="1" applyFont="1" applyFill="1" applyBorder="1" applyAlignment="1">
      <alignment horizontal="right" vertical="center" wrapText="1"/>
    </xf>
    <xf numFmtId="3" fontId="36" fillId="4" borderId="55" xfId="0" applyNumberFormat="1" applyFont="1" applyFill="1" applyBorder="1" applyAlignment="1">
      <alignment horizontal="right" vertical="center" wrapText="1"/>
    </xf>
    <xf numFmtId="166" fontId="41" fillId="2" borderId="55" xfId="0" applyNumberFormat="1" applyFont="1" applyFill="1" applyBorder="1" applyAlignment="1">
      <alignment horizontal="right" vertical="center" wrapText="1"/>
    </xf>
    <xf numFmtId="165" fontId="41" fillId="2" borderId="55" xfId="0" applyNumberFormat="1" applyFont="1" applyFill="1" applyBorder="1" applyAlignment="1">
      <alignment horizontal="right" vertical="center" wrapText="1"/>
    </xf>
    <xf numFmtId="3" fontId="41" fillId="2" borderId="55" xfId="0" applyNumberFormat="1" applyFont="1" applyFill="1" applyBorder="1" applyAlignment="1">
      <alignment horizontal="right" vertical="center" wrapText="1"/>
    </xf>
    <xf numFmtId="166" fontId="40" fillId="0" borderId="56" xfId="0" applyNumberFormat="1" applyFont="1" applyBorder="1" applyAlignment="1">
      <alignment horizontal="right" vertical="center" wrapText="1"/>
    </xf>
    <xf numFmtId="165" fontId="40" fillId="0" borderId="56" xfId="0" applyNumberFormat="1" applyFont="1" applyBorder="1" applyAlignment="1">
      <alignment horizontal="right" vertical="center" wrapText="1"/>
    </xf>
    <xf numFmtId="3" fontId="40" fillId="0" borderId="56" xfId="0" applyNumberFormat="1" applyFont="1" applyBorder="1" applyAlignment="1">
      <alignment horizontal="right" vertical="center" wrapText="1"/>
    </xf>
    <xf numFmtId="166" fontId="40" fillId="0" borderId="57" xfId="0" applyNumberFormat="1" applyFont="1" applyBorder="1" applyAlignment="1">
      <alignment horizontal="right" vertical="center" wrapText="1"/>
    </xf>
    <xf numFmtId="165" fontId="40" fillId="0" borderId="57" xfId="0" applyNumberFormat="1" applyFont="1" applyBorder="1" applyAlignment="1">
      <alignment horizontal="right" vertical="center" wrapText="1"/>
    </xf>
    <xf numFmtId="3" fontId="40" fillId="0" borderId="57" xfId="0" applyNumberFormat="1" applyFont="1" applyBorder="1" applyAlignment="1">
      <alignment horizontal="right" vertical="center" wrapText="1"/>
    </xf>
    <xf numFmtId="166" fontId="40" fillId="0" borderId="58" xfId="0" applyNumberFormat="1" applyFont="1" applyBorder="1" applyAlignment="1">
      <alignment horizontal="right" vertical="center" wrapText="1"/>
    </xf>
    <xf numFmtId="165" fontId="40" fillId="0" borderId="58" xfId="0" applyNumberFormat="1" applyFont="1" applyBorder="1" applyAlignment="1">
      <alignment horizontal="right" vertical="center" wrapText="1"/>
    </xf>
    <xf numFmtId="3" fontId="40" fillId="0" borderId="58" xfId="0" applyNumberFormat="1" applyFont="1" applyBorder="1" applyAlignment="1">
      <alignment horizontal="right" vertical="center" wrapText="1"/>
    </xf>
    <xf numFmtId="166" fontId="39" fillId="0" borderId="18" xfId="0" applyNumberFormat="1" applyFont="1" applyBorder="1"/>
    <xf numFmtId="1" fontId="39" fillId="0" borderId="18" xfId="0" applyNumberFormat="1" applyFont="1" applyBorder="1"/>
    <xf numFmtId="10" fontId="2" fillId="0" borderId="30" xfId="0" applyNumberFormat="1" applyFont="1" applyBorder="1" applyAlignment="1">
      <alignment horizontal="right"/>
    </xf>
    <xf numFmtId="10" fontId="2" fillId="0" borderId="54" xfId="0" applyNumberFormat="1" applyFont="1" applyBorder="1" applyAlignment="1">
      <alignment horizontal="right"/>
    </xf>
    <xf numFmtId="17" fontId="3" fillId="0" borderId="29" xfId="0" applyNumberFormat="1" applyFont="1" applyBorder="1" applyAlignment="1">
      <alignment horizontal="left" vertical="top"/>
    </xf>
    <xf numFmtId="10" fontId="3" fillId="0" borderId="30" xfId="0" applyNumberFormat="1" applyFont="1" applyBorder="1" applyAlignment="1">
      <alignment horizontal="right"/>
    </xf>
    <xf numFmtId="10" fontId="3" fillId="0" borderId="30" xfId="2" applyNumberFormat="1" applyFont="1" applyBorder="1" applyAlignment="1">
      <alignment horizontal="right"/>
    </xf>
    <xf numFmtId="0" fontId="3" fillId="0" borderId="30" xfId="0" applyFont="1" applyBorder="1"/>
    <xf numFmtId="0" fontId="2" fillId="0" borderId="30" xfId="0" applyFont="1" applyBorder="1"/>
    <xf numFmtId="3" fontId="2" fillId="0" borderId="30" xfId="0" applyNumberFormat="1" applyFont="1" applyBorder="1"/>
    <xf numFmtId="0" fontId="2" fillId="0" borderId="30" xfId="0" applyFont="1" applyBorder="1" applyAlignment="1">
      <alignment horizontal="right"/>
    </xf>
    <xf numFmtId="0" fontId="2" fillId="0" borderId="54" xfId="0" applyFont="1" applyBorder="1"/>
    <xf numFmtId="0" fontId="2" fillId="0" borderId="30" xfId="0" applyFont="1" applyFill="1" applyBorder="1"/>
    <xf numFmtId="0" fontId="2" fillId="0" borderId="30" xfId="0" applyFont="1" applyFill="1" applyBorder="1" applyAlignment="1">
      <alignment horizontal="right"/>
    </xf>
    <xf numFmtId="0" fontId="2" fillId="0" borderId="54" xfId="0" applyFont="1" applyFill="1" applyBorder="1"/>
    <xf numFmtId="0" fontId="10" fillId="3" borderId="2" xfId="0" applyFont="1" applyFill="1" applyBorder="1"/>
    <xf numFmtId="0" fontId="7" fillId="3" borderId="0" xfId="0" applyFont="1" applyFill="1" applyAlignment="1">
      <alignment horizontal="center"/>
    </xf>
    <xf numFmtId="0" fontId="7" fillId="5" borderId="2" xfId="0" quotePrefix="1" applyFont="1" applyFill="1" applyBorder="1"/>
    <xf numFmtId="0" fontId="7" fillId="5" borderId="0" xfId="0" applyFont="1" applyFill="1"/>
    <xf numFmtId="0" fontId="7" fillId="5" borderId="14" xfId="0" applyFont="1" applyFill="1" applyBorder="1"/>
    <xf numFmtId="0" fontId="7" fillId="5" borderId="2" xfId="0" applyFont="1" applyFill="1" applyBorder="1"/>
    <xf numFmtId="0" fontId="7" fillId="5" borderId="0" xfId="0" applyFont="1" applyFill="1" applyAlignment="1">
      <alignment vertical="center" wrapText="1"/>
    </xf>
    <xf numFmtId="0" fontId="7" fillId="5" borderId="14" xfId="0" applyFont="1" applyFill="1" applyBorder="1" applyAlignment="1">
      <alignment vertical="center" wrapText="1"/>
    </xf>
    <xf numFmtId="0" fontId="7" fillId="5" borderId="9" xfId="0" applyFont="1" applyFill="1" applyBorder="1"/>
    <xf numFmtId="0" fontId="7" fillId="5" borderId="10" xfId="0" applyFont="1" applyFill="1" applyBorder="1"/>
    <xf numFmtId="0" fontId="7" fillId="5" borderId="15" xfId="0" applyFont="1" applyFill="1" applyBorder="1"/>
    <xf numFmtId="0" fontId="43" fillId="3" borderId="59" xfId="0" applyFont="1" applyFill="1" applyBorder="1"/>
    <xf numFmtId="0" fontId="44" fillId="3" borderId="60" xfId="0" applyFont="1" applyFill="1" applyBorder="1"/>
    <xf numFmtId="0" fontId="44" fillId="3" borderId="61" xfId="0" applyFont="1" applyFill="1" applyBorder="1"/>
    <xf numFmtId="0" fontId="44" fillId="0" borderId="62" xfId="0" applyFont="1" applyBorder="1"/>
    <xf numFmtId="0" fontId="44" fillId="3" borderId="0" xfId="0" applyFont="1" applyFill="1"/>
    <xf numFmtId="0" fontId="44" fillId="3" borderId="63" xfId="0" applyFont="1" applyFill="1" applyBorder="1"/>
    <xf numFmtId="0" fontId="44" fillId="3" borderId="62" xfId="0" applyFont="1" applyFill="1" applyBorder="1"/>
    <xf numFmtId="0" fontId="44" fillId="3" borderId="64" xfId="0" applyFont="1" applyFill="1" applyBorder="1"/>
    <xf numFmtId="0" fontId="44" fillId="3" borderId="65" xfId="0" applyFont="1" applyFill="1" applyBorder="1"/>
    <xf numFmtId="0" fontId="44" fillId="3" borderId="66" xfId="0" applyFont="1" applyFill="1" applyBorder="1"/>
    <xf numFmtId="0" fontId="7" fillId="3" borderId="12" xfId="0" applyFont="1" applyFill="1" applyBorder="1"/>
    <xf numFmtId="17" fontId="2" fillId="0" borderId="2" xfId="0" applyNumberFormat="1" applyFont="1" applyBorder="1" applyAlignment="1">
      <alignment horizontal="right"/>
    </xf>
    <xf numFmtId="3" fontId="3" fillId="0" borderId="67" xfId="0" applyNumberFormat="1" applyFont="1" applyBorder="1" applyAlignment="1">
      <alignment horizontal="right"/>
    </xf>
    <xf numFmtId="3" fontId="3" fillId="0" borderId="47" xfId="0" applyNumberFormat="1" applyFont="1" applyBorder="1" applyAlignment="1">
      <alignment horizontal="right"/>
    </xf>
    <xf numFmtId="3" fontId="2" fillId="0" borderId="47" xfId="0" applyNumberFormat="1" applyFont="1" applyBorder="1" applyAlignment="1">
      <alignment horizontal="right"/>
    </xf>
    <xf numFmtId="3" fontId="2" fillId="0" borderId="41" xfId="0" applyNumberFormat="1" applyFont="1" applyBorder="1" applyAlignment="1">
      <alignment horizontal="right"/>
    </xf>
    <xf numFmtId="3" fontId="2" fillId="0" borderId="45" xfId="0" applyNumberFormat="1" applyFont="1" applyBorder="1" applyAlignment="1">
      <alignment horizontal="right"/>
    </xf>
    <xf numFmtId="0" fontId="7" fillId="5" borderId="2" xfId="0" applyFont="1" applyFill="1" applyBorder="1" applyAlignment="1">
      <alignment vertical="center" wrapText="1"/>
    </xf>
    <xf numFmtId="0" fontId="7" fillId="5" borderId="0" xfId="0" applyFont="1" applyFill="1" applyAlignment="1">
      <alignment vertical="center" wrapText="1"/>
    </xf>
    <xf numFmtId="0" fontId="7" fillId="5" borderId="14" xfId="0" applyFont="1" applyFill="1" applyBorder="1" applyAlignment="1">
      <alignment vertical="center" wrapText="1"/>
    </xf>
    <xf numFmtId="0" fontId="7" fillId="3" borderId="12" xfId="0" applyFont="1" applyFill="1" applyBorder="1" applyAlignment="1">
      <alignment horizontal="left" vertical="top" wrapText="1"/>
    </xf>
    <xf numFmtId="0" fontId="7" fillId="3" borderId="3" xfId="0" applyFont="1" applyFill="1" applyBorder="1" applyAlignment="1">
      <alignment horizontal="left" vertical="top" wrapText="1"/>
    </xf>
    <xf numFmtId="0" fontId="7" fillId="3" borderId="16" xfId="0" applyFont="1" applyFill="1" applyBorder="1" applyAlignment="1">
      <alignment horizontal="left" vertical="top" wrapText="1"/>
    </xf>
    <xf numFmtId="0" fontId="7" fillId="3" borderId="0" xfId="0" applyFont="1" applyFill="1" applyAlignment="1">
      <alignment horizontal="right" vertical="center"/>
    </xf>
    <xf numFmtId="0" fontId="7" fillId="3" borderId="51" xfId="0" applyFont="1" applyFill="1" applyBorder="1" applyAlignment="1">
      <alignment horizontal="center"/>
    </xf>
    <xf numFmtId="0" fontId="7" fillId="3" borderId="52" xfId="0" applyFont="1" applyFill="1" applyBorder="1" applyAlignment="1">
      <alignment horizontal="center"/>
    </xf>
    <xf numFmtId="0" fontId="33" fillId="2" borderId="39" xfId="0" applyFont="1" applyFill="1" applyBorder="1" applyAlignment="1">
      <alignment horizontal="center" vertical="center" wrapText="1"/>
    </xf>
    <xf numFmtId="0" fontId="0" fillId="0" borderId="46" xfId="0" applyBorder="1" applyAlignment="1">
      <alignment vertical="center"/>
    </xf>
    <xf numFmtId="0" fontId="32" fillId="2" borderId="0" xfId="0" applyFont="1" applyFill="1" applyAlignment="1">
      <alignment horizontal="center" vertical="center" wrapText="1"/>
    </xf>
    <xf numFmtId="0" fontId="0" fillId="0" borderId="37" xfId="0" applyBorder="1" applyAlignment="1">
      <alignment vertical="center"/>
    </xf>
    <xf numFmtId="0" fontId="34" fillId="4" borderId="53" xfId="0" applyFont="1" applyFill="1" applyBorder="1" applyAlignment="1">
      <alignment horizontal="center" vertical="center" wrapText="1"/>
    </xf>
    <xf numFmtId="0" fontId="34" fillId="4" borderId="0" xfId="0" applyFont="1" applyFill="1" applyBorder="1" applyAlignment="1">
      <alignment horizontal="center" vertical="center" wrapText="1"/>
    </xf>
    <xf numFmtId="0" fontId="33" fillId="2" borderId="0" xfId="0" applyFont="1" applyFill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12" fillId="2" borderId="36" xfId="0" applyFont="1" applyFill="1" applyBorder="1" applyAlignment="1">
      <alignment horizontal="center" vertical="center" wrapText="1"/>
    </xf>
    <xf numFmtId="0" fontId="12" fillId="2" borderId="53" xfId="0" applyFont="1" applyFill="1" applyBorder="1" applyAlignment="1">
      <alignment horizontal="center" vertical="center" wrapText="1"/>
    </xf>
    <xf numFmtId="0" fontId="12" fillId="2" borderId="37" xfId="0" applyFont="1" applyFill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  <xf numFmtId="0" fontId="27" fillId="0" borderId="54" xfId="0" applyFont="1" applyBorder="1" applyAlignment="1">
      <alignment horizontal="center"/>
    </xf>
    <xf numFmtId="0" fontId="26" fillId="0" borderId="29" xfId="0" applyFont="1" applyBorder="1" applyAlignment="1">
      <alignment horizontal="center"/>
    </xf>
    <xf numFmtId="0" fontId="26" fillId="0" borderId="30" xfId="0" applyFont="1" applyBorder="1" applyAlignment="1">
      <alignment horizontal="center"/>
    </xf>
    <xf numFmtId="0" fontId="26" fillId="0" borderId="54" xfId="0" applyFont="1" applyBorder="1" applyAlignment="1">
      <alignment horizontal="center"/>
    </xf>
    <xf numFmtId="0" fontId="17" fillId="0" borderId="29" xfId="0" applyFont="1" applyBorder="1" applyAlignment="1">
      <alignment horizontal="center"/>
    </xf>
    <xf numFmtId="0" fontId="17" fillId="0" borderId="30" xfId="0" applyFont="1" applyBorder="1" applyAlignment="1">
      <alignment horizontal="center"/>
    </xf>
    <xf numFmtId="0" fontId="17" fillId="0" borderId="54" xfId="0" applyFont="1" applyBorder="1" applyAlignment="1">
      <alignment horizontal="center"/>
    </xf>
    <xf numFmtId="0" fontId="23" fillId="0" borderId="12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23" fillId="0" borderId="16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0" fontId="23" fillId="0" borderId="15" xfId="0" applyFont="1" applyBorder="1" applyAlignment="1">
      <alignment horizontal="center" vertical="center" wrapText="1"/>
    </xf>
    <xf numFmtId="0" fontId="30" fillId="0" borderId="29" xfId="0" applyFont="1" applyBorder="1" applyAlignment="1">
      <alignment horizontal="center"/>
    </xf>
    <xf numFmtId="0" fontId="30" fillId="0" borderId="30" xfId="0" applyFont="1" applyBorder="1" applyAlignment="1">
      <alignment horizontal="center"/>
    </xf>
    <xf numFmtId="0" fontId="30" fillId="0" borderId="54" xfId="0" applyFont="1" applyBorder="1" applyAlignment="1">
      <alignment horizontal="center"/>
    </xf>
    <xf numFmtId="0" fontId="31" fillId="0" borderId="29" xfId="0" applyFont="1" applyBorder="1" applyAlignment="1">
      <alignment horizontal="center"/>
    </xf>
    <xf numFmtId="0" fontId="31" fillId="0" borderId="30" xfId="0" applyFont="1" applyBorder="1" applyAlignment="1">
      <alignment horizontal="center"/>
    </xf>
    <xf numFmtId="0" fontId="31" fillId="0" borderId="54" xfId="0" applyFont="1" applyBorder="1" applyAlignment="1">
      <alignment horizontal="center"/>
    </xf>
    <xf numFmtId="0" fontId="19" fillId="0" borderId="12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19" fillId="0" borderId="16" xfId="0" applyFont="1" applyBorder="1" applyAlignment="1">
      <alignment horizontal="center" vertical="center" wrapText="1"/>
    </xf>
    <xf numFmtId="0" fontId="19" fillId="0" borderId="9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0" borderId="15" xfId="0" applyFont="1" applyBorder="1" applyAlignment="1">
      <alignment horizontal="center" vertical="center" wrapText="1"/>
    </xf>
  </cellXfs>
  <cellStyles count="3">
    <cellStyle name="Euro" xfId="1"/>
    <cellStyle name="Normal" xfId="0" builtinId="0"/>
    <cellStyle name="Pourcentage" xfId="2" builtinId="5"/>
  </cellStyles>
  <dxfs count="0"/>
  <tableStyles count="0" defaultTableStyle="TableStyleMedium9" defaultPivotStyle="PivotStyleLight16"/>
  <colors>
    <mruColors>
      <color rgb="FF154389"/>
      <color rgb="FF94D2E5"/>
      <color rgb="FF009CB8"/>
      <color rgb="FFFAFAFA"/>
      <color rgb="FFFCFC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 sz="9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Niveaux</a:t>
            </a:r>
            <a:r>
              <a:rPr lang="fr-FR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fr-FR" sz="900" b="0" i="0" u="none" strike="noStrike" baseline="0">
                <a:solidFill>
                  <a:srgbClr val="008000"/>
                </a:solidFill>
                <a:latin typeface="Arial"/>
                <a:cs typeface="Arial"/>
              </a:rPr>
              <a:t>masse salariale</a:t>
            </a:r>
            <a:r>
              <a:rPr lang="fr-FR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et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fr-FR" sz="9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emploi</a:t>
            </a:r>
          </a:p>
        </c:rich>
      </c:tx>
      <c:layout>
        <c:manualLayout>
          <c:xMode val="edge"/>
          <c:yMode val="edge"/>
          <c:x val="0.30830039525692793"/>
          <c:y val="1.62337662337662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60772109363068"/>
          <c:y val="8.4415584415584416E-2"/>
          <c:w val="0.69302879347329194"/>
          <c:h val="0.75324675324675361"/>
        </c:manualLayout>
      </c:layout>
      <c:lineChart>
        <c:grouping val="standard"/>
        <c:varyColors val="0"/>
        <c:ser>
          <c:idx val="1"/>
          <c:order val="0"/>
          <c:tx>
            <c:v>Niveau Masse salariale</c:v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none"/>
          </c:marker>
          <c:cat>
            <c:numRef>
              <c:f>[0]!dates</c:f>
              <c:numCache>
                <c:formatCode>mmm\-yy</c:formatCode>
                <c:ptCount val="92"/>
                <c:pt idx="0">
                  <c:v>36250</c:v>
                </c:pt>
                <c:pt idx="1">
                  <c:v>36341</c:v>
                </c:pt>
                <c:pt idx="2">
                  <c:v>36433</c:v>
                </c:pt>
                <c:pt idx="3">
                  <c:v>36525</c:v>
                </c:pt>
                <c:pt idx="4">
                  <c:v>36616</c:v>
                </c:pt>
                <c:pt idx="5">
                  <c:v>36707</c:v>
                </c:pt>
                <c:pt idx="6">
                  <c:v>36799</c:v>
                </c:pt>
                <c:pt idx="7">
                  <c:v>36891</c:v>
                </c:pt>
                <c:pt idx="8">
                  <c:v>36981</c:v>
                </c:pt>
                <c:pt idx="9">
                  <c:v>37072</c:v>
                </c:pt>
                <c:pt idx="10">
                  <c:v>37164</c:v>
                </c:pt>
                <c:pt idx="11">
                  <c:v>37256</c:v>
                </c:pt>
                <c:pt idx="12">
                  <c:v>37346</c:v>
                </c:pt>
                <c:pt idx="13">
                  <c:v>37437</c:v>
                </c:pt>
                <c:pt idx="14">
                  <c:v>37529</c:v>
                </c:pt>
                <c:pt idx="15">
                  <c:v>37621</c:v>
                </c:pt>
                <c:pt idx="16">
                  <c:v>37711</c:v>
                </c:pt>
                <c:pt idx="17">
                  <c:v>37802</c:v>
                </c:pt>
                <c:pt idx="18">
                  <c:v>37894</c:v>
                </c:pt>
                <c:pt idx="19">
                  <c:v>37986</c:v>
                </c:pt>
                <c:pt idx="20">
                  <c:v>38077</c:v>
                </c:pt>
                <c:pt idx="21">
                  <c:v>38168</c:v>
                </c:pt>
                <c:pt idx="22">
                  <c:v>38260</c:v>
                </c:pt>
                <c:pt idx="23">
                  <c:v>38352</c:v>
                </c:pt>
                <c:pt idx="24">
                  <c:v>38442</c:v>
                </c:pt>
                <c:pt idx="25">
                  <c:v>38533</c:v>
                </c:pt>
                <c:pt idx="26">
                  <c:v>38625</c:v>
                </c:pt>
                <c:pt idx="27">
                  <c:v>38717</c:v>
                </c:pt>
                <c:pt idx="28">
                  <c:v>38807</c:v>
                </c:pt>
                <c:pt idx="29">
                  <c:v>38898</c:v>
                </c:pt>
                <c:pt idx="30">
                  <c:v>38990</c:v>
                </c:pt>
                <c:pt idx="31">
                  <c:v>39082</c:v>
                </c:pt>
                <c:pt idx="32">
                  <c:v>39172</c:v>
                </c:pt>
                <c:pt idx="33">
                  <c:v>39263</c:v>
                </c:pt>
                <c:pt idx="34">
                  <c:v>39355</c:v>
                </c:pt>
                <c:pt idx="35">
                  <c:v>39447</c:v>
                </c:pt>
                <c:pt idx="36">
                  <c:v>39538</c:v>
                </c:pt>
                <c:pt idx="37">
                  <c:v>39629</c:v>
                </c:pt>
                <c:pt idx="38">
                  <c:v>39721</c:v>
                </c:pt>
                <c:pt idx="39">
                  <c:v>39813</c:v>
                </c:pt>
                <c:pt idx="40">
                  <c:v>39903</c:v>
                </c:pt>
                <c:pt idx="41">
                  <c:v>39994</c:v>
                </c:pt>
                <c:pt idx="42">
                  <c:v>40086</c:v>
                </c:pt>
                <c:pt idx="43">
                  <c:v>40178</c:v>
                </c:pt>
                <c:pt idx="44">
                  <c:v>40268</c:v>
                </c:pt>
                <c:pt idx="45">
                  <c:v>40359</c:v>
                </c:pt>
                <c:pt idx="46">
                  <c:v>40451</c:v>
                </c:pt>
                <c:pt idx="47">
                  <c:v>40543</c:v>
                </c:pt>
                <c:pt idx="48">
                  <c:v>40633</c:v>
                </c:pt>
                <c:pt idx="49">
                  <c:v>40724</c:v>
                </c:pt>
                <c:pt idx="50">
                  <c:v>40816</c:v>
                </c:pt>
                <c:pt idx="51">
                  <c:v>40908</c:v>
                </c:pt>
                <c:pt idx="52">
                  <c:v>40999</c:v>
                </c:pt>
                <c:pt idx="53">
                  <c:v>41090</c:v>
                </c:pt>
                <c:pt idx="54">
                  <c:v>41182</c:v>
                </c:pt>
                <c:pt idx="55">
                  <c:v>41274</c:v>
                </c:pt>
                <c:pt idx="56">
                  <c:v>41364</c:v>
                </c:pt>
                <c:pt idx="57">
                  <c:v>41455</c:v>
                </c:pt>
                <c:pt idx="58">
                  <c:v>41547</c:v>
                </c:pt>
                <c:pt idx="59">
                  <c:v>41639</c:v>
                </c:pt>
                <c:pt idx="60">
                  <c:v>41729</c:v>
                </c:pt>
                <c:pt idx="61">
                  <c:v>41820</c:v>
                </c:pt>
                <c:pt idx="62">
                  <c:v>41912</c:v>
                </c:pt>
                <c:pt idx="63">
                  <c:v>42004</c:v>
                </c:pt>
                <c:pt idx="64">
                  <c:v>42094</c:v>
                </c:pt>
                <c:pt idx="65">
                  <c:v>42185</c:v>
                </c:pt>
                <c:pt idx="66">
                  <c:v>42277</c:v>
                </c:pt>
                <c:pt idx="67">
                  <c:v>42369</c:v>
                </c:pt>
                <c:pt idx="68">
                  <c:v>42460</c:v>
                </c:pt>
                <c:pt idx="69">
                  <c:v>42551</c:v>
                </c:pt>
                <c:pt idx="70">
                  <c:v>42643</c:v>
                </c:pt>
                <c:pt idx="71">
                  <c:v>42735</c:v>
                </c:pt>
                <c:pt idx="72">
                  <c:v>42825</c:v>
                </c:pt>
                <c:pt idx="73">
                  <c:v>42916</c:v>
                </c:pt>
                <c:pt idx="74">
                  <c:v>43008</c:v>
                </c:pt>
                <c:pt idx="75">
                  <c:v>43100</c:v>
                </c:pt>
                <c:pt idx="76">
                  <c:v>43190</c:v>
                </c:pt>
                <c:pt idx="77">
                  <c:v>43281</c:v>
                </c:pt>
                <c:pt idx="78">
                  <c:v>43373</c:v>
                </c:pt>
                <c:pt idx="79">
                  <c:v>43465</c:v>
                </c:pt>
                <c:pt idx="80">
                  <c:v>43555</c:v>
                </c:pt>
                <c:pt idx="81">
                  <c:v>43646</c:v>
                </c:pt>
                <c:pt idx="82">
                  <c:v>43738</c:v>
                </c:pt>
                <c:pt idx="83">
                  <c:v>43830</c:v>
                </c:pt>
                <c:pt idx="84">
                  <c:v>43921</c:v>
                </c:pt>
                <c:pt idx="85">
                  <c:v>44012</c:v>
                </c:pt>
                <c:pt idx="86">
                  <c:v>44104</c:v>
                </c:pt>
                <c:pt idx="87">
                  <c:v>44196</c:v>
                </c:pt>
                <c:pt idx="88">
                  <c:v>44286</c:v>
                </c:pt>
                <c:pt idx="89">
                  <c:v>44377</c:v>
                </c:pt>
                <c:pt idx="90">
                  <c:v>44469</c:v>
                </c:pt>
                <c:pt idx="91">
                  <c:v>44561</c:v>
                </c:pt>
              </c:numCache>
            </c:numRef>
          </c:cat>
          <c:val>
            <c:numRef>
              <c:f>[0]!Sal_Niveau</c:f>
              <c:numCache>
                <c:formatCode>#,##0</c:formatCode>
                <c:ptCount val="91"/>
                <c:pt idx="0">
                  <c:v>81804928615.702728</c:v>
                </c:pt>
                <c:pt idx="1">
                  <c:v>82898822770.78389</c:v>
                </c:pt>
                <c:pt idx="2">
                  <c:v>83974235324.022552</c:v>
                </c:pt>
                <c:pt idx="3">
                  <c:v>85241685981.740097</c:v>
                </c:pt>
                <c:pt idx="4">
                  <c:v>86428437199.047592</c:v>
                </c:pt>
                <c:pt idx="5">
                  <c:v>87906724022.462448</c:v>
                </c:pt>
                <c:pt idx="6">
                  <c:v>89300479699.24324</c:v>
                </c:pt>
                <c:pt idx="7">
                  <c:v>91110421456.224625</c:v>
                </c:pt>
                <c:pt idx="8">
                  <c:v>92823194333.789337</c:v>
                </c:pt>
                <c:pt idx="9">
                  <c:v>93420212122.92244</c:v>
                </c:pt>
                <c:pt idx="10">
                  <c:v>94260858015.094315</c:v>
                </c:pt>
                <c:pt idx="11">
                  <c:v>94934946909.666534</c:v>
                </c:pt>
                <c:pt idx="12">
                  <c:v>95744855480.735031</c:v>
                </c:pt>
                <c:pt idx="13">
                  <c:v>96516027304.842422</c:v>
                </c:pt>
                <c:pt idx="14">
                  <c:v>96846092495.487503</c:v>
                </c:pt>
                <c:pt idx="15">
                  <c:v>97520982726.193207</c:v>
                </c:pt>
                <c:pt idx="16">
                  <c:v>97494031965.596954</c:v>
                </c:pt>
                <c:pt idx="17">
                  <c:v>98064797158.918991</c:v>
                </c:pt>
                <c:pt idx="18">
                  <c:v>98841929719.059479</c:v>
                </c:pt>
                <c:pt idx="19">
                  <c:v>99373787516.998688</c:v>
                </c:pt>
                <c:pt idx="20">
                  <c:v>100126562769.99454</c:v>
                </c:pt>
                <c:pt idx="21">
                  <c:v>100808061458.65338</c:v>
                </c:pt>
                <c:pt idx="22">
                  <c:v>101709292726.63397</c:v>
                </c:pt>
                <c:pt idx="23">
                  <c:v>102512121074.68124</c:v>
                </c:pt>
                <c:pt idx="24">
                  <c:v>103177926129.95938</c:v>
                </c:pt>
                <c:pt idx="25">
                  <c:v>103869230358.02946</c:v>
                </c:pt>
                <c:pt idx="26">
                  <c:v>105126584680.24844</c:v>
                </c:pt>
                <c:pt idx="27">
                  <c:v>106110845801.78024</c:v>
                </c:pt>
                <c:pt idx="28">
                  <c:v>107532091779.47409</c:v>
                </c:pt>
                <c:pt idx="29">
                  <c:v>108380234231.62523</c:v>
                </c:pt>
                <c:pt idx="30">
                  <c:v>109497351846.28439</c:v>
                </c:pt>
                <c:pt idx="31">
                  <c:v>110850571616.00586</c:v>
                </c:pt>
                <c:pt idx="32">
                  <c:v>112826405640.13214</c:v>
                </c:pt>
                <c:pt idx="33">
                  <c:v>113427828175.63853</c:v>
                </c:pt>
                <c:pt idx="34">
                  <c:v>114474869702.18457</c:v>
                </c:pt>
                <c:pt idx="35">
                  <c:v>115841757866.47205</c:v>
                </c:pt>
                <c:pt idx="36">
                  <c:v>118115627678.02359</c:v>
                </c:pt>
                <c:pt idx="37">
                  <c:v>118175415172.23508</c:v>
                </c:pt>
                <c:pt idx="38">
                  <c:v>118729460003.29456</c:v>
                </c:pt>
                <c:pt idx="39">
                  <c:v>118584777308.53076</c:v>
                </c:pt>
                <c:pt idx="40">
                  <c:v>116825524136.92627</c:v>
                </c:pt>
                <c:pt idx="41">
                  <c:v>116383736560.56258</c:v>
                </c:pt>
                <c:pt idx="42">
                  <c:v>116533550244.88312</c:v>
                </c:pt>
                <c:pt idx="43">
                  <c:v>117270279081.76483</c:v>
                </c:pt>
                <c:pt idx="44">
                  <c:v>117566157210.5394</c:v>
                </c:pt>
                <c:pt idx="45">
                  <c:v>118697090393.38474</c:v>
                </c:pt>
                <c:pt idx="46">
                  <c:v>119352927138.32101</c:v>
                </c:pt>
                <c:pt idx="47">
                  <c:v>120446328738.30632</c:v>
                </c:pt>
                <c:pt idx="48">
                  <c:v>122155503654.95987</c:v>
                </c:pt>
                <c:pt idx="49">
                  <c:v>123040182998.9198</c:v>
                </c:pt>
                <c:pt idx="50">
                  <c:v>123505266340.86737</c:v>
                </c:pt>
                <c:pt idx="51">
                  <c:v>124468912580.33212</c:v>
                </c:pt>
                <c:pt idx="52">
                  <c:v>125168072029.47255</c:v>
                </c:pt>
                <c:pt idx="53">
                  <c:v>125610953311.94064</c:v>
                </c:pt>
                <c:pt idx="54">
                  <c:v>126101657929.24339</c:v>
                </c:pt>
                <c:pt idx="55">
                  <c:v>126557394471.181</c:v>
                </c:pt>
                <c:pt idx="56">
                  <c:v>126450962126.34627</c:v>
                </c:pt>
                <c:pt idx="57">
                  <c:v>127282751523.30592</c:v>
                </c:pt>
                <c:pt idx="58">
                  <c:v>127724513438.64636</c:v>
                </c:pt>
                <c:pt idx="59">
                  <c:v>128209220500.28354</c:v>
                </c:pt>
                <c:pt idx="60">
                  <c:v>128677539164.82211</c:v>
                </c:pt>
                <c:pt idx="61">
                  <c:v>129225160517.92108</c:v>
                </c:pt>
                <c:pt idx="62">
                  <c:v>129692563061.20381</c:v>
                </c:pt>
                <c:pt idx="63">
                  <c:v>129878253806.97833</c:v>
                </c:pt>
                <c:pt idx="64">
                  <c:v>130560624268.30725</c:v>
                </c:pt>
                <c:pt idx="65">
                  <c:v>131164418754.89886</c:v>
                </c:pt>
                <c:pt idx="66">
                  <c:v>131868482479.16635</c:v>
                </c:pt>
                <c:pt idx="67">
                  <c:v>132788998721.41359</c:v>
                </c:pt>
                <c:pt idx="68">
                  <c:v>133781112447.31992</c:v>
                </c:pt>
                <c:pt idx="69">
                  <c:v>134264381037.5218</c:v>
                </c:pt>
                <c:pt idx="70">
                  <c:v>134937480991.30017</c:v>
                </c:pt>
                <c:pt idx="71">
                  <c:v>135931299663.32617</c:v>
                </c:pt>
                <c:pt idx="72">
                  <c:v>137911100547.95749</c:v>
                </c:pt>
                <c:pt idx="73">
                  <c:v>139034638231.37863</c:v>
                </c:pt>
                <c:pt idx="74">
                  <c:v>139854578161.70673</c:v>
                </c:pt>
                <c:pt idx="75">
                  <c:v>141216381427.93182</c:v>
                </c:pt>
                <c:pt idx="76">
                  <c:v>142751524540.2254</c:v>
                </c:pt>
                <c:pt idx="77">
                  <c:v>144253438410.58926</c:v>
                </c:pt>
                <c:pt idx="78">
                  <c:v>144500348618.80734</c:v>
                </c:pt>
                <c:pt idx="79">
                  <c:v>146062847375.89154</c:v>
                </c:pt>
                <c:pt idx="80">
                  <c:v>146438773841.93695</c:v>
                </c:pt>
                <c:pt idx="81">
                  <c:v>149103856034.98618</c:v>
                </c:pt>
                <c:pt idx="82">
                  <c:v>149760458682.67899</c:v>
                </c:pt>
                <c:pt idx="83">
                  <c:v>150235709291.47104</c:v>
                </c:pt>
                <c:pt idx="84">
                  <c:v>146404720657.39853</c:v>
                </c:pt>
                <c:pt idx="85">
                  <c:v>124154233191.58434</c:v>
                </c:pt>
                <c:pt idx="86">
                  <c:v>146102758684.84262</c:v>
                </c:pt>
                <c:pt idx="87">
                  <c:v>144714330854.40164</c:v>
                </c:pt>
                <c:pt idx="88">
                  <c:v>147087280390.30573</c:v>
                </c:pt>
                <c:pt idx="89">
                  <c:v>150284116921.23593</c:v>
                </c:pt>
                <c:pt idx="90">
                  <c:v>155960208160.42172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DE6-4ABB-9F7B-85CAEBEE4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717184"/>
        <c:axId val="185712400"/>
      </c:lineChart>
      <c:lineChart>
        <c:grouping val="standard"/>
        <c:varyColors val="0"/>
        <c:ser>
          <c:idx val="0"/>
          <c:order val="1"/>
          <c:tx>
            <c:v>Niveau Emploi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[0]!dates</c:f>
              <c:numCache>
                <c:formatCode>mmm\-yy</c:formatCode>
                <c:ptCount val="92"/>
                <c:pt idx="0">
                  <c:v>36250</c:v>
                </c:pt>
                <c:pt idx="1">
                  <c:v>36341</c:v>
                </c:pt>
                <c:pt idx="2">
                  <c:v>36433</c:v>
                </c:pt>
                <c:pt idx="3">
                  <c:v>36525</c:v>
                </c:pt>
                <c:pt idx="4">
                  <c:v>36616</c:v>
                </c:pt>
                <c:pt idx="5">
                  <c:v>36707</c:v>
                </c:pt>
                <c:pt idx="6">
                  <c:v>36799</c:v>
                </c:pt>
                <c:pt idx="7">
                  <c:v>36891</c:v>
                </c:pt>
                <c:pt idx="8">
                  <c:v>36981</c:v>
                </c:pt>
                <c:pt idx="9">
                  <c:v>37072</c:v>
                </c:pt>
                <c:pt idx="10">
                  <c:v>37164</c:v>
                </c:pt>
                <c:pt idx="11">
                  <c:v>37256</c:v>
                </c:pt>
                <c:pt idx="12">
                  <c:v>37346</c:v>
                </c:pt>
                <c:pt idx="13">
                  <c:v>37437</c:v>
                </c:pt>
                <c:pt idx="14">
                  <c:v>37529</c:v>
                </c:pt>
                <c:pt idx="15">
                  <c:v>37621</c:v>
                </c:pt>
                <c:pt idx="16">
                  <c:v>37711</c:v>
                </c:pt>
                <c:pt idx="17">
                  <c:v>37802</c:v>
                </c:pt>
                <c:pt idx="18">
                  <c:v>37894</c:v>
                </c:pt>
                <c:pt idx="19">
                  <c:v>37986</c:v>
                </c:pt>
                <c:pt idx="20">
                  <c:v>38077</c:v>
                </c:pt>
                <c:pt idx="21">
                  <c:v>38168</c:v>
                </c:pt>
                <c:pt idx="22">
                  <c:v>38260</c:v>
                </c:pt>
                <c:pt idx="23">
                  <c:v>38352</c:v>
                </c:pt>
                <c:pt idx="24">
                  <c:v>38442</c:v>
                </c:pt>
                <c:pt idx="25">
                  <c:v>38533</c:v>
                </c:pt>
                <c:pt idx="26">
                  <c:v>38625</c:v>
                </c:pt>
                <c:pt idx="27">
                  <c:v>38717</c:v>
                </c:pt>
                <c:pt idx="28">
                  <c:v>38807</c:v>
                </c:pt>
                <c:pt idx="29">
                  <c:v>38898</c:v>
                </c:pt>
                <c:pt idx="30">
                  <c:v>38990</c:v>
                </c:pt>
                <c:pt idx="31">
                  <c:v>39082</c:v>
                </c:pt>
                <c:pt idx="32">
                  <c:v>39172</c:v>
                </c:pt>
                <c:pt idx="33">
                  <c:v>39263</c:v>
                </c:pt>
                <c:pt idx="34">
                  <c:v>39355</c:v>
                </c:pt>
                <c:pt idx="35">
                  <c:v>39447</c:v>
                </c:pt>
                <c:pt idx="36">
                  <c:v>39538</c:v>
                </c:pt>
                <c:pt idx="37">
                  <c:v>39629</c:v>
                </c:pt>
                <c:pt idx="38">
                  <c:v>39721</c:v>
                </c:pt>
                <c:pt idx="39">
                  <c:v>39813</c:v>
                </c:pt>
                <c:pt idx="40">
                  <c:v>39903</c:v>
                </c:pt>
                <c:pt idx="41">
                  <c:v>39994</c:v>
                </c:pt>
                <c:pt idx="42">
                  <c:v>40086</c:v>
                </c:pt>
                <c:pt idx="43">
                  <c:v>40178</c:v>
                </c:pt>
                <c:pt idx="44">
                  <c:v>40268</c:v>
                </c:pt>
                <c:pt idx="45">
                  <c:v>40359</c:v>
                </c:pt>
                <c:pt idx="46">
                  <c:v>40451</c:v>
                </c:pt>
                <c:pt idx="47">
                  <c:v>40543</c:v>
                </c:pt>
                <c:pt idx="48">
                  <c:v>40633</c:v>
                </c:pt>
                <c:pt idx="49">
                  <c:v>40724</c:v>
                </c:pt>
                <c:pt idx="50">
                  <c:v>40816</c:v>
                </c:pt>
                <c:pt idx="51">
                  <c:v>40908</c:v>
                </c:pt>
                <c:pt idx="52">
                  <c:v>40999</c:v>
                </c:pt>
                <c:pt idx="53">
                  <c:v>41090</c:v>
                </c:pt>
                <c:pt idx="54">
                  <c:v>41182</c:v>
                </c:pt>
                <c:pt idx="55">
                  <c:v>41274</c:v>
                </c:pt>
                <c:pt idx="56">
                  <c:v>41364</c:v>
                </c:pt>
                <c:pt idx="57">
                  <c:v>41455</c:v>
                </c:pt>
                <c:pt idx="58">
                  <c:v>41547</c:v>
                </c:pt>
                <c:pt idx="59">
                  <c:v>41639</c:v>
                </c:pt>
                <c:pt idx="60">
                  <c:v>41729</c:v>
                </c:pt>
                <c:pt idx="61">
                  <c:v>41820</c:v>
                </c:pt>
                <c:pt idx="62">
                  <c:v>41912</c:v>
                </c:pt>
                <c:pt idx="63">
                  <c:v>42004</c:v>
                </c:pt>
                <c:pt idx="64">
                  <c:v>42094</c:v>
                </c:pt>
                <c:pt idx="65">
                  <c:v>42185</c:v>
                </c:pt>
                <c:pt idx="66">
                  <c:v>42277</c:v>
                </c:pt>
                <c:pt idx="67">
                  <c:v>42369</c:v>
                </c:pt>
                <c:pt idx="68">
                  <c:v>42460</c:v>
                </c:pt>
                <c:pt idx="69">
                  <c:v>42551</c:v>
                </c:pt>
                <c:pt idx="70">
                  <c:v>42643</c:v>
                </c:pt>
                <c:pt idx="71">
                  <c:v>42735</c:v>
                </c:pt>
                <c:pt idx="72">
                  <c:v>42825</c:v>
                </c:pt>
                <c:pt idx="73">
                  <c:v>42916</c:v>
                </c:pt>
                <c:pt idx="74">
                  <c:v>43008</c:v>
                </c:pt>
                <c:pt idx="75">
                  <c:v>43100</c:v>
                </c:pt>
                <c:pt idx="76">
                  <c:v>43190</c:v>
                </c:pt>
                <c:pt idx="77">
                  <c:v>43281</c:v>
                </c:pt>
                <c:pt idx="78">
                  <c:v>43373</c:v>
                </c:pt>
                <c:pt idx="79">
                  <c:v>43465</c:v>
                </c:pt>
                <c:pt idx="80">
                  <c:v>43555</c:v>
                </c:pt>
                <c:pt idx="81">
                  <c:v>43646</c:v>
                </c:pt>
                <c:pt idx="82">
                  <c:v>43738</c:v>
                </c:pt>
                <c:pt idx="83">
                  <c:v>43830</c:v>
                </c:pt>
                <c:pt idx="84">
                  <c:v>43921</c:v>
                </c:pt>
                <c:pt idx="85">
                  <c:v>44012</c:v>
                </c:pt>
                <c:pt idx="86">
                  <c:v>44104</c:v>
                </c:pt>
                <c:pt idx="87">
                  <c:v>44196</c:v>
                </c:pt>
                <c:pt idx="88">
                  <c:v>44286</c:v>
                </c:pt>
                <c:pt idx="89">
                  <c:v>44377</c:v>
                </c:pt>
                <c:pt idx="90">
                  <c:v>44469</c:v>
                </c:pt>
                <c:pt idx="91">
                  <c:v>44561</c:v>
                </c:pt>
              </c:numCache>
            </c:numRef>
          </c:cat>
          <c:val>
            <c:numRef>
              <c:f>[0]!Eff_Niveau</c:f>
              <c:numCache>
                <c:formatCode>#,##0</c:formatCode>
                <c:ptCount val="91"/>
                <c:pt idx="0">
                  <c:v>15594060.098986331</c:v>
                </c:pt>
                <c:pt idx="1">
                  <c:v>15688452.826949839</c:v>
                </c:pt>
                <c:pt idx="2">
                  <c:v>15838881.257099377</c:v>
                </c:pt>
                <c:pt idx="3">
                  <c:v>16016382.12885694</c:v>
                </c:pt>
                <c:pt idx="4">
                  <c:v>16165714.712205054</c:v>
                </c:pt>
                <c:pt idx="5">
                  <c:v>16371727.897202946</c:v>
                </c:pt>
                <c:pt idx="6">
                  <c:v>16550836.227755349</c:v>
                </c:pt>
                <c:pt idx="7">
                  <c:v>16710091.978684941</c:v>
                </c:pt>
                <c:pt idx="8">
                  <c:v>16841853.391919497</c:v>
                </c:pt>
                <c:pt idx="9">
                  <c:v>16889296.123445831</c:v>
                </c:pt>
                <c:pt idx="10">
                  <c:v>16958188.998026863</c:v>
                </c:pt>
                <c:pt idx="11">
                  <c:v>16961869.501086496</c:v>
                </c:pt>
                <c:pt idx="12">
                  <c:v>17019654.863292243</c:v>
                </c:pt>
                <c:pt idx="13">
                  <c:v>17021541.296470128</c:v>
                </c:pt>
                <c:pt idx="14">
                  <c:v>17043491.731093228</c:v>
                </c:pt>
                <c:pt idx="15">
                  <c:v>17046784.089272864</c:v>
                </c:pt>
                <c:pt idx="16">
                  <c:v>17022500.31416053</c:v>
                </c:pt>
                <c:pt idx="17">
                  <c:v>17004504.306515943</c:v>
                </c:pt>
                <c:pt idx="18">
                  <c:v>17015172.520536773</c:v>
                </c:pt>
                <c:pt idx="19">
                  <c:v>17039648.640453663</c:v>
                </c:pt>
                <c:pt idx="20">
                  <c:v>17062015.628141608</c:v>
                </c:pt>
                <c:pt idx="21">
                  <c:v>17075529.373014987</c:v>
                </c:pt>
                <c:pt idx="22">
                  <c:v>17082762.700038761</c:v>
                </c:pt>
                <c:pt idx="23">
                  <c:v>17140788.706308804</c:v>
                </c:pt>
                <c:pt idx="24">
                  <c:v>17178086.07104801</c:v>
                </c:pt>
                <c:pt idx="25">
                  <c:v>17226607.254569247</c:v>
                </c:pt>
                <c:pt idx="26">
                  <c:v>17268690.448115561</c:v>
                </c:pt>
                <c:pt idx="27">
                  <c:v>17330120.571048822</c:v>
                </c:pt>
                <c:pt idx="28">
                  <c:v>17362753.071854837</c:v>
                </c:pt>
                <c:pt idx="29">
                  <c:v>17462083.390872169</c:v>
                </c:pt>
                <c:pt idx="30">
                  <c:v>17539885.179256544</c:v>
                </c:pt>
                <c:pt idx="31">
                  <c:v>17597290.837303057</c:v>
                </c:pt>
                <c:pt idx="32">
                  <c:v>17703494.006057583</c:v>
                </c:pt>
                <c:pt idx="33">
                  <c:v>17746333.09060226</c:v>
                </c:pt>
                <c:pt idx="34">
                  <c:v>17811904.41564393</c:v>
                </c:pt>
                <c:pt idx="35">
                  <c:v>17890590.777706694</c:v>
                </c:pt>
                <c:pt idx="36">
                  <c:v>17982344.480258044</c:v>
                </c:pt>
                <c:pt idx="37">
                  <c:v>17954029.095605113</c:v>
                </c:pt>
                <c:pt idx="38">
                  <c:v>17887983.638230134</c:v>
                </c:pt>
                <c:pt idx="39">
                  <c:v>17788051.470490262</c:v>
                </c:pt>
                <c:pt idx="40">
                  <c:v>17565524.747096632</c:v>
                </c:pt>
                <c:pt idx="41">
                  <c:v>17458445.156910487</c:v>
                </c:pt>
                <c:pt idx="42">
                  <c:v>17395956.985483155</c:v>
                </c:pt>
                <c:pt idx="43">
                  <c:v>17402837.185657624</c:v>
                </c:pt>
                <c:pt idx="44">
                  <c:v>17411373.823407277</c:v>
                </c:pt>
                <c:pt idx="45">
                  <c:v>17454289.742294341</c:v>
                </c:pt>
                <c:pt idx="46">
                  <c:v>17512359.288806073</c:v>
                </c:pt>
                <c:pt idx="47">
                  <c:v>17558765.244211111</c:v>
                </c:pt>
                <c:pt idx="48">
                  <c:v>17619212.657209594</c:v>
                </c:pt>
                <c:pt idx="49">
                  <c:v>17654743.475869149</c:v>
                </c:pt>
                <c:pt idx="50">
                  <c:v>17657892.660528947</c:v>
                </c:pt>
                <c:pt idx="51">
                  <c:v>17669540.570823833</c:v>
                </c:pt>
                <c:pt idx="52">
                  <c:v>17637354.688816935</c:v>
                </c:pt>
                <c:pt idx="53">
                  <c:v>17618863.190209843</c:v>
                </c:pt>
                <c:pt idx="54">
                  <c:v>17601487.51225679</c:v>
                </c:pt>
                <c:pt idx="55">
                  <c:v>17567714.084944796</c:v>
                </c:pt>
                <c:pt idx="56">
                  <c:v>17533117.787672993</c:v>
                </c:pt>
                <c:pt idx="57">
                  <c:v>17498755.857974466</c:v>
                </c:pt>
                <c:pt idx="58">
                  <c:v>17512576.025616314</c:v>
                </c:pt>
                <c:pt idx="59">
                  <c:v>17519490.431813233</c:v>
                </c:pt>
                <c:pt idx="60">
                  <c:v>17514045.780916464</c:v>
                </c:pt>
                <c:pt idx="61">
                  <c:v>17520855.332181014</c:v>
                </c:pt>
                <c:pt idx="62">
                  <c:v>17502981.473384097</c:v>
                </c:pt>
                <c:pt idx="63">
                  <c:v>17493242.502984889</c:v>
                </c:pt>
                <c:pt idx="64">
                  <c:v>17485303.500720628</c:v>
                </c:pt>
                <c:pt idx="65">
                  <c:v>17515712.203501161</c:v>
                </c:pt>
                <c:pt idx="66">
                  <c:v>17565473.367160544</c:v>
                </c:pt>
                <c:pt idx="67">
                  <c:v>17595627.073897026</c:v>
                </c:pt>
                <c:pt idx="68">
                  <c:v>17611083.458469395</c:v>
                </c:pt>
                <c:pt idx="69">
                  <c:v>17665906.75099181</c:v>
                </c:pt>
                <c:pt idx="70">
                  <c:v>17741777.874246605</c:v>
                </c:pt>
                <c:pt idx="71">
                  <c:v>17817621.628477391</c:v>
                </c:pt>
                <c:pt idx="72">
                  <c:v>17907151.534748733</c:v>
                </c:pt>
                <c:pt idx="73">
                  <c:v>18012084.73865436</c:v>
                </c:pt>
                <c:pt idx="74">
                  <c:v>18015068.474476609</c:v>
                </c:pt>
                <c:pt idx="75">
                  <c:v>18116045.325404566</c:v>
                </c:pt>
                <c:pt idx="76">
                  <c:v>18185124.214680217</c:v>
                </c:pt>
                <c:pt idx="77">
                  <c:v>18233488.891686495</c:v>
                </c:pt>
                <c:pt idx="78">
                  <c:v>18226624.029912055</c:v>
                </c:pt>
                <c:pt idx="79">
                  <c:v>18317747.650346227</c:v>
                </c:pt>
                <c:pt idx="80">
                  <c:v>18441616.973254111</c:v>
                </c:pt>
                <c:pt idx="81">
                  <c:v>18496963.893703002</c:v>
                </c:pt>
                <c:pt idx="82">
                  <c:v>18551821.391283281</c:v>
                </c:pt>
                <c:pt idx="83">
                  <c:v>18622097.555507611</c:v>
                </c:pt>
                <c:pt idx="84">
                  <c:v>18117945.92677889</c:v>
                </c:pt>
                <c:pt idx="85">
                  <c:v>18048220.576586042</c:v>
                </c:pt>
                <c:pt idx="86">
                  <c:v>18399952.363791697</c:v>
                </c:pt>
                <c:pt idx="87">
                  <c:v>18287229.035677873</c:v>
                </c:pt>
                <c:pt idx="88">
                  <c:v>18457731.283982478</c:v>
                </c:pt>
                <c:pt idx="89">
                  <c:v>18748957.120913394</c:v>
                </c:pt>
                <c:pt idx="90">
                  <c:v>18848625.119258266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DE6-4ABB-9F7B-85CAEBEE4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705736"/>
        <c:axId val="185706128"/>
      </c:lineChart>
      <c:catAx>
        <c:axId val="19071718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   &quot;yyyy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8571240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857124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90717184"/>
        <c:crosses val="autoZero"/>
        <c:crossBetween val="between"/>
      </c:valAx>
      <c:catAx>
        <c:axId val="18570573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185706128"/>
        <c:crosses val="autoZero"/>
        <c:auto val="0"/>
        <c:lblAlgn val="ctr"/>
        <c:lblOffset val="100"/>
        <c:noMultiLvlLbl val="0"/>
      </c:catAx>
      <c:valAx>
        <c:axId val="185706128"/>
        <c:scaling>
          <c:orientation val="minMax"/>
          <c:min val="0"/>
        </c:scaling>
        <c:delete val="0"/>
        <c:axPos val="r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8570573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00697052846772"/>
          <c:y val="8.0906404563627243E-2"/>
          <c:w val="0.7585429849255505"/>
          <c:h val="0.73139389725520065"/>
        </c:manualLayout>
      </c:layout>
      <c:lineChart>
        <c:grouping val="standard"/>
        <c:varyColors val="0"/>
        <c:ser>
          <c:idx val="1"/>
          <c:order val="0"/>
          <c:tx>
            <c:v>GA Masse salariale</c:v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none"/>
          </c:marker>
          <c:cat>
            <c:numRef>
              <c:f>[0]!dates</c:f>
              <c:numCache>
                <c:formatCode>mmm\-yy</c:formatCode>
                <c:ptCount val="92"/>
                <c:pt idx="0">
                  <c:v>36250</c:v>
                </c:pt>
                <c:pt idx="1">
                  <c:v>36341</c:v>
                </c:pt>
                <c:pt idx="2">
                  <c:v>36433</c:v>
                </c:pt>
                <c:pt idx="3">
                  <c:v>36525</c:v>
                </c:pt>
                <c:pt idx="4">
                  <c:v>36616</c:v>
                </c:pt>
                <c:pt idx="5">
                  <c:v>36707</c:v>
                </c:pt>
                <c:pt idx="6">
                  <c:v>36799</c:v>
                </c:pt>
                <c:pt idx="7">
                  <c:v>36891</c:v>
                </c:pt>
                <c:pt idx="8">
                  <c:v>36981</c:v>
                </c:pt>
                <c:pt idx="9">
                  <c:v>37072</c:v>
                </c:pt>
                <c:pt idx="10">
                  <c:v>37164</c:v>
                </c:pt>
                <c:pt idx="11">
                  <c:v>37256</c:v>
                </c:pt>
                <c:pt idx="12">
                  <c:v>37346</c:v>
                </c:pt>
                <c:pt idx="13">
                  <c:v>37437</c:v>
                </c:pt>
                <c:pt idx="14">
                  <c:v>37529</c:v>
                </c:pt>
                <c:pt idx="15">
                  <c:v>37621</c:v>
                </c:pt>
                <c:pt idx="16">
                  <c:v>37711</c:v>
                </c:pt>
                <c:pt idx="17">
                  <c:v>37802</c:v>
                </c:pt>
                <c:pt idx="18">
                  <c:v>37894</c:v>
                </c:pt>
                <c:pt idx="19">
                  <c:v>37986</c:v>
                </c:pt>
                <c:pt idx="20">
                  <c:v>38077</c:v>
                </c:pt>
                <c:pt idx="21">
                  <c:v>38168</c:v>
                </c:pt>
                <c:pt idx="22">
                  <c:v>38260</c:v>
                </c:pt>
                <c:pt idx="23">
                  <c:v>38352</c:v>
                </c:pt>
                <c:pt idx="24">
                  <c:v>38442</c:v>
                </c:pt>
                <c:pt idx="25">
                  <c:v>38533</c:v>
                </c:pt>
                <c:pt idx="26">
                  <c:v>38625</c:v>
                </c:pt>
                <c:pt idx="27">
                  <c:v>38717</c:v>
                </c:pt>
                <c:pt idx="28">
                  <c:v>38807</c:v>
                </c:pt>
                <c:pt idx="29">
                  <c:v>38898</c:v>
                </c:pt>
                <c:pt idx="30">
                  <c:v>38990</c:v>
                </c:pt>
                <c:pt idx="31">
                  <c:v>39082</c:v>
                </c:pt>
                <c:pt idx="32">
                  <c:v>39172</c:v>
                </c:pt>
                <c:pt idx="33">
                  <c:v>39263</c:v>
                </c:pt>
                <c:pt idx="34">
                  <c:v>39355</c:v>
                </c:pt>
                <c:pt idx="35">
                  <c:v>39447</c:v>
                </c:pt>
                <c:pt idx="36">
                  <c:v>39538</c:v>
                </c:pt>
                <c:pt idx="37">
                  <c:v>39629</c:v>
                </c:pt>
                <c:pt idx="38">
                  <c:v>39721</c:v>
                </c:pt>
                <c:pt idx="39">
                  <c:v>39813</c:v>
                </c:pt>
                <c:pt idx="40">
                  <c:v>39903</c:v>
                </c:pt>
                <c:pt idx="41">
                  <c:v>39994</c:v>
                </c:pt>
                <c:pt idx="42">
                  <c:v>40086</c:v>
                </c:pt>
                <c:pt idx="43">
                  <c:v>40178</c:v>
                </c:pt>
                <c:pt idx="44">
                  <c:v>40268</c:v>
                </c:pt>
                <c:pt idx="45">
                  <c:v>40359</c:v>
                </c:pt>
                <c:pt idx="46">
                  <c:v>40451</c:v>
                </c:pt>
                <c:pt idx="47">
                  <c:v>40543</c:v>
                </c:pt>
                <c:pt idx="48">
                  <c:v>40633</c:v>
                </c:pt>
                <c:pt idx="49">
                  <c:v>40724</c:v>
                </c:pt>
                <c:pt idx="50">
                  <c:v>40816</c:v>
                </c:pt>
                <c:pt idx="51">
                  <c:v>40908</c:v>
                </c:pt>
                <c:pt idx="52">
                  <c:v>40999</c:v>
                </c:pt>
                <c:pt idx="53">
                  <c:v>41090</c:v>
                </c:pt>
                <c:pt idx="54">
                  <c:v>41182</c:v>
                </c:pt>
                <c:pt idx="55">
                  <c:v>41274</c:v>
                </c:pt>
                <c:pt idx="56">
                  <c:v>41364</c:v>
                </c:pt>
                <c:pt idx="57">
                  <c:v>41455</c:v>
                </c:pt>
                <c:pt idx="58">
                  <c:v>41547</c:v>
                </c:pt>
                <c:pt idx="59">
                  <c:v>41639</c:v>
                </c:pt>
                <c:pt idx="60">
                  <c:v>41729</c:v>
                </c:pt>
                <c:pt idx="61">
                  <c:v>41820</c:v>
                </c:pt>
                <c:pt idx="62">
                  <c:v>41912</c:v>
                </c:pt>
                <c:pt idx="63">
                  <c:v>42004</c:v>
                </c:pt>
                <c:pt idx="64">
                  <c:v>42094</c:v>
                </c:pt>
                <c:pt idx="65">
                  <c:v>42185</c:v>
                </c:pt>
                <c:pt idx="66">
                  <c:v>42277</c:v>
                </c:pt>
                <c:pt idx="67">
                  <c:v>42369</c:v>
                </c:pt>
                <c:pt idx="68">
                  <c:v>42460</c:v>
                </c:pt>
                <c:pt idx="69">
                  <c:v>42551</c:v>
                </c:pt>
                <c:pt idx="70">
                  <c:v>42643</c:v>
                </c:pt>
                <c:pt idx="71">
                  <c:v>42735</c:v>
                </c:pt>
                <c:pt idx="72">
                  <c:v>42825</c:v>
                </c:pt>
                <c:pt idx="73">
                  <c:v>42916</c:v>
                </c:pt>
                <c:pt idx="74">
                  <c:v>43008</c:v>
                </c:pt>
                <c:pt idx="75">
                  <c:v>43100</c:v>
                </c:pt>
                <c:pt idx="76">
                  <c:v>43190</c:v>
                </c:pt>
                <c:pt idx="77">
                  <c:v>43281</c:v>
                </c:pt>
                <c:pt idx="78">
                  <c:v>43373</c:v>
                </c:pt>
                <c:pt idx="79">
                  <c:v>43465</c:v>
                </c:pt>
                <c:pt idx="80">
                  <c:v>43555</c:v>
                </c:pt>
                <c:pt idx="81">
                  <c:v>43646</c:v>
                </c:pt>
                <c:pt idx="82">
                  <c:v>43738</c:v>
                </c:pt>
                <c:pt idx="83">
                  <c:v>43830</c:v>
                </c:pt>
                <c:pt idx="84">
                  <c:v>43921</c:v>
                </c:pt>
                <c:pt idx="85">
                  <c:v>44012</c:v>
                </c:pt>
                <c:pt idx="86">
                  <c:v>44104</c:v>
                </c:pt>
                <c:pt idx="87">
                  <c:v>44196</c:v>
                </c:pt>
                <c:pt idx="88">
                  <c:v>44286</c:v>
                </c:pt>
                <c:pt idx="89">
                  <c:v>44377</c:v>
                </c:pt>
                <c:pt idx="90">
                  <c:v>44469</c:v>
                </c:pt>
                <c:pt idx="91">
                  <c:v>44561</c:v>
                </c:pt>
              </c:numCache>
            </c:numRef>
          </c:cat>
          <c:val>
            <c:numRef>
              <c:f>[0]!Sal_GA</c:f>
              <c:numCache>
                <c:formatCode>0.0%</c:formatCode>
                <c:ptCount val="91"/>
                <c:pt idx="0">
                  <c:v>4.2146032413601819E-2</c:v>
                </c:pt>
                <c:pt idx="1">
                  <c:v>4.4345487980802512E-2</c:v>
                </c:pt>
                <c:pt idx="2">
                  <c:v>4.0787190011700059E-2</c:v>
                </c:pt>
                <c:pt idx="3">
                  <c:v>4.4822899817560602E-2</c:v>
                </c:pt>
                <c:pt idx="4">
                  <c:v>5.6518704454408208E-2</c:v>
                </c:pt>
                <c:pt idx="5">
                  <c:v>6.0409799371041295E-2</c:v>
                </c:pt>
                <c:pt idx="6">
                  <c:v>6.3427125649538452E-2</c:v>
                </c:pt>
                <c:pt idx="7">
                  <c:v>6.8848186270525913E-2</c:v>
                </c:pt>
                <c:pt idx="8">
                  <c:v>7.3989040436013065E-2</c:v>
                </c:pt>
                <c:pt idx="9">
                  <c:v>6.2719753941133716E-2</c:v>
                </c:pt>
                <c:pt idx="10">
                  <c:v>5.5547051175505624E-2</c:v>
                </c:pt>
                <c:pt idx="11">
                  <c:v>4.1976816617838475E-2</c:v>
                </c:pt>
                <c:pt idx="12">
                  <c:v>3.1475550565944754E-2</c:v>
                </c:pt>
                <c:pt idx="13">
                  <c:v>3.3138601503564402E-2</c:v>
                </c:pt>
                <c:pt idx="14">
                  <c:v>2.7426383918330188E-2</c:v>
                </c:pt>
                <c:pt idx="15">
                  <c:v>2.7240082822054701E-2</c:v>
                </c:pt>
                <c:pt idx="16">
                  <c:v>1.8269143298397683E-2</c:v>
                </c:pt>
                <c:pt idx="17">
                  <c:v>1.6046763395936692E-2</c:v>
                </c:pt>
                <c:pt idx="18">
                  <c:v>2.0608340224619548E-2</c:v>
                </c:pt>
                <c:pt idx="19">
                  <c:v>1.8999037325203583E-2</c:v>
                </c:pt>
                <c:pt idx="20">
                  <c:v>2.7001968749497784E-2</c:v>
                </c:pt>
                <c:pt idx="21">
                  <c:v>2.7973996573804172E-2</c:v>
                </c:pt>
                <c:pt idx="22">
                  <c:v>2.900958141675769E-2</c:v>
                </c:pt>
                <c:pt idx="23">
                  <c:v>3.158110036960915E-2</c:v>
                </c:pt>
                <c:pt idx="24">
                  <c:v>3.0475063515106093E-2</c:v>
                </c:pt>
                <c:pt idx="25">
                  <c:v>3.0366310541857011E-2</c:v>
                </c:pt>
                <c:pt idx="26">
                  <c:v>3.3598620755324715E-2</c:v>
                </c:pt>
                <c:pt idx="27">
                  <c:v>3.5105358170057555E-2</c:v>
                </c:pt>
                <c:pt idx="28">
                  <c:v>4.2200554060665585E-2</c:v>
                </c:pt>
                <c:pt idx="29">
                  <c:v>4.3429645700143071E-2</c:v>
                </c:pt>
                <c:pt idx="30">
                  <c:v>4.157623097268881E-2</c:v>
                </c:pt>
                <c:pt idx="31">
                  <c:v>4.4667684800850926E-2</c:v>
                </c:pt>
                <c:pt idx="32">
                  <c:v>4.9234733306551703E-2</c:v>
                </c:pt>
                <c:pt idx="33">
                  <c:v>4.6573011950000298E-2</c:v>
                </c:pt>
                <c:pt idx="34">
                  <c:v>4.54578834279733E-2</c:v>
                </c:pt>
                <c:pt idx="35">
                  <c:v>4.5026256316981428E-2</c:v>
                </c:pt>
                <c:pt idx="36">
                  <c:v>4.6879292200106004E-2</c:v>
                </c:pt>
                <c:pt idx="37">
                  <c:v>4.1855575240716814E-2</c:v>
                </c:pt>
                <c:pt idx="38">
                  <c:v>3.7166151070349596E-2</c:v>
                </c:pt>
                <c:pt idx="39">
                  <c:v>2.3679021214616958E-2</c:v>
                </c:pt>
                <c:pt idx="40">
                  <c:v>-1.0922378066804739E-2</c:v>
                </c:pt>
                <c:pt idx="41">
                  <c:v>-1.5161178905622741E-2</c:v>
                </c:pt>
                <c:pt idx="42">
                  <c:v>-1.8495070712445827E-2</c:v>
                </c:pt>
                <c:pt idx="43">
                  <c:v>-1.1084881690555437E-2</c:v>
                </c:pt>
                <c:pt idx="44">
                  <c:v>6.3396511942463984E-3</c:v>
                </c:pt>
                <c:pt idx="45">
                  <c:v>1.9876951034463186E-2</c:v>
                </c:pt>
                <c:pt idx="46">
                  <c:v>2.4193692610525286E-2</c:v>
                </c:pt>
                <c:pt idx="47">
                  <c:v>2.7083159359815534E-2</c:v>
                </c:pt>
                <c:pt idx="48">
                  <c:v>3.9036288616644876E-2</c:v>
                </c:pt>
                <c:pt idx="49">
                  <c:v>3.6589714129817485E-2</c:v>
                </c:pt>
                <c:pt idx="50">
                  <c:v>3.4790426193185064E-2</c:v>
                </c:pt>
                <c:pt idx="51">
                  <c:v>3.3397313842297827E-2</c:v>
                </c:pt>
                <c:pt idx="52">
                  <c:v>2.4661749036064551E-2</c:v>
                </c:pt>
                <c:pt idx="53">
                  <c:v>2.0893745850844692E-2</c:v>
                </c:pt>
                <c:pt idx="54">
                  <c:v>2.1022517219712267E-2</c:v>
                </c:pt>
                <c:pt idx="55">
                  <c:v>1.6779144667958601E-2</c:v>
                </c:pt>
                <c:pt idx="56">
                  <c:v>1.024933975632103E-2</c:v>
                </c:pt>
                <c:pt idx="57">
                  <c:v>1.3309334634325598E-2</c:v>
                </c:pt>
                <c:pt idx="58">
                  <c:v>1.2869422464798719E-2</c:v>
                </c:pt>
                <c:pt idx="59">
                  <c:v>1.3051991438387978E-2</c:v>
                </c:pt>
                <c:pt idx="60">
                  <c:v>1.7608225362896857E-2</c:v>
                </c:pt>
                <c:pt idx="61">
                  <c:v>1.5260583004127692E-2</c:v>
                </c:pt>
                <c:pt idx="62">
                  <c:v>1.5408550555980893E-2</c:v>
                </c:pt>
                <c:pt idx="63">
                  <c:v>1.3018044257519623E-2</c:v>
                </c:pt>
                <c:pt idx="64">
                  <c:v>1.4634139848393568E-2</c:v>
                </c:pt>
                <c:pt idx="65">
                  <c:v>1.5006816236137199E-2</c:v>
                </c:pt>
                <c:pt idx="66">
                  <c:v>1.6777518823000603E-2</c:v>
                </c:pt>
                <c:pt idx="67">
                  <c:v>2.2411333915538512E-2</c:v>
                </c:pt>
                <c:pt idx="68">
                  <c:v>2.4666611369706937E-2</c:v>
                </c:pt>
                <c:pt idx="69">
                  <c:v>2.3634170852506076E-2</c:v>
                </c:pt>
                <c:pt idx="70">
                  <c:v>2.3273176838284115E-2</c:v>
                </c:pt>
                <c:pt idx="71">
                  <c:v>2.3663865020211672E-2</c:v>
                </c:pt>
                <c:pt idx="72">
                  <c:v>3.0871234549375348E-2</c:v>
                </c:pt>
                <c:pt idx="73">
                  <c:v>3.5528836143993603E-2</c:v>
                </c:pt>
                <c:pt idx="74">
                  <c:v>3.6439817419769094E-2</c:v>
                </c:pt>
                <c:pt idx="75">
                  <c:v>3.8880535812544359E-2</c:v>
                </c:pt>
                <c:pt idx="76">
                  <c:v>3.5098146364111571E-2</c:v>
                </c:pt>
                <c:pt idx="77">
                  <c:v>3.7535971219816444E-2</c:v>
                </c:pt>
                <c:pt idx="78">
                  <c:v>3.3218579743088172E-2</c:v>
                </c:pt>
                <c:pt idx="79">
                  <c:v>3.4319431633595965E-2</c:v>
                </c:pt>
                <c:pt idx="80">
                  <c:v>2.5829841842932799E-2</c:v>
                </c:pt>
                <c:pt idx="81">
                  <c:v>3.362427736794138E-2</c:v>
                </c:pt>
                <c:pt idx="82">
                  <c:v>3.6402057947609867E-2</c:v>
                </c:pt>
                <c:pt idx="83">
                  <c:v>2.8568948165447416E-2</c:v>
                </c:pt>
                <c:pt idx="84">
                  <c:v>-2.3254213105594612E-4</c:v>
                </c:pt>
                <c:pt idx="85">
                  <c:v>-0.16733050041004693</c:v>
                </c:pt>
                <c:pt idx="86">
                  <c:v>-2.4423669839223061E-2</c:v>
                </c:pt>
                <c:pt idx="87">
                  <c:v>-3.6751438543531689E-2</c:v>
                </c:pt>
                <c:pt idx="88">
                  <c:v>4.6621429271016535E-3</c:v>
                </c:pt>
                <c:pt idx="89">
                  <c:v>0.21046309141412967</c:v>
                </c:pt>
                <c:pt idx="90">
                  <c:v>6.7469290548048733E-2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D9F-4F69-8825-23008B7D2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708480"/>
        <c:axId val="185709264"/>
      </c:lineChart>
      <c:lineChart>
        <c:grouping val="standard"/>
        <c:varyColors val="0"/>
        <c:ser>
          <c:idx val="0"/>
          <c:order val="1"/>
          <c:tx>
            <c:v>GA Emploi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[0]!dates</c:f>
              <c:numCache>
                <c:formatCode>mmm\-yy</c:formatCode>
                <c:ptCount val="92"/>
                <c:pt idx="0">
                  <c:v>36250</c:v>
                </c:pt>
                <c:pt idx="1">
                  <c:v>36341</c:v>
                </c:pt>
                <c:pt idx="2">
                  <c:v>36433</c:v>
                </c:pt>
                <c:pt idx="3">
                  <c:v>36525</c:v>
                </c:pt>
                <c:pt idx="4">
                  <c:v>36616</c:v>
                </c:pt>
                <c:pt idx="5">
                  <c:v>36707</c:v>
                </c:pt>
                <c:pt idx="6">
                  <c:v>36799</c:v>
                </c:pt>
                <c:pt idx="7">
                  <c:v>36891</c:v>
                </c:pt>
                <c:pt idx="8">
                  <c:v>36981</c:v>
                </c:pt>
                <c:pt idx="9">
                  <c:v>37072</c:v>
                </c:pt>
                <c:pt idx="10">
                  <c:v>37164</c:v>
                </c:pt>
                <c:pt idx="11">
                  <c:v>37256</c:v>
                </c:pt>
                <c:pt idx="12">
                  <c:v>37346</c:v>
                </c:pt>
                <c:pt idx="13">
                  <c:v>37437</c:v>
                </c:pt>
                <c:pt idx="14">
                  <c:v>37529</c:v>
                </c:pt>
                <c:pt idx="15">
                  <c:v>37621</c:v>
                </c:pt>
                <c:pt idx="16">
                  <c:v>37711</c:v>
                </c:pt>
                <c:pt idx="17">
                  <c:v>37802</c:v>
                </c:pt>
                <c:pt idx="18">
                  <c:v>37894</c:v>
                </c:pt>
                <c:pt idx="19">
                  <c:v>37986</c:v>
                </c:pt>
                <c:pt idx="20">
                  <c:v>38077</c:v>
                </c:pt>
                <c:pt idx="21">
                  <c:v>38168</c:v>
                </c:pt>
                <c:pt idx="22">
                  <c:v>38260</c:v>
                </c:pt>
                <c:pt idx="23">
                  <c:v>38352</c:v>
                </c:pt>
                <c:pt idx="24">
                  <c:v>38442</c:v>
                </c:pt>
                <c:pt idx="25">
                  <c:v>38533</c:v>
                </c:pt>
                <c:pt idx="26">
                  <c:v>38625</c:v>
                </c:pt>
                <c:pt idx="27">
                  <c:v>38717</c:v>
                </c:pt>
                <c:pt idx="28">
                  <c:v>38807</c:v>
                </c:pt>
                <c:pt idx="29">
                  <c:v>38898</c:v>
                </c:pt>
                <c:pt idx="30">
                  <c:v>38990</c:v>
                </c:pt>
                <c:pt idx="31">
                  <c:v>39082</c:v>
                </c:pt>
                <c:pt idx="32">
                  <c:v>39172</c:v>
                </c:pt>
                <c:pt idx="33">
                  <c:v>39263</c:v>
                </c:pt>
                <c:pt idx="34">
                  <c:v>39355</c:v>
                </c:pt>
                <c:pt idx="35">
                  <c:v>39447</c:v>
                </c:pt>
                <c:pt idx="36">
                  <c:v>39538</c:v>
                </c:pt>
                <c:pt idx="37">
                  <c:v>39629</c:v>
                </c:pt>
                <c:pt idx="38">
                  <c:v>39721</c:v>
                </c:pt>
                <c:pt idx="39">
                  <c:v>39813</c:v>
                </c:pt>
                <c:pt idx="40">
                  <c:v>39903</c:v>
                </c:pt>
                <c:pt idx="41">
                  <c:v>39994</c:v>
                </c:pt>
                <c:pt idx="42">
                  <c:v>40086</c:v>
                </c:pt>
                <c:pt idx="43">
                  <c:v>40178</c:v>
                </c:pt>
                <c:pt idx="44">
                  <c:v>40268</c:v>
                </c:pt>
                <c:pt idx="45">
                  <c:v>40359</c:v>
                </c:pt>
                <c:pt idx="46">
                  <c:v>40451</c:v>
                </c:pt>
                <c:pt idx="47">
                  <c:v>40543</c:v>
                </c:pt>
                <c:pt idx="48">
                  <c:v>40633</c:v>
                </c:pt>
                <c:pt idx="49">
                  <c:v>40724</c:v>
                </c:pt>
                <c:pt idx="50">
                  <c:v>40816</c:v>
                </c:pt>
                <c:pt idx="51">
                  <c:v>40908</c:v>
                </c:pt>
                <c:pt idx="52">
                  <c:v>40999</c:v>
                </c:pt>
                <c:pt idx="53">
                  <c:v>41090</c:v>
                </c:pt>
                <c:pt idx="54">
                  <c:v>41182</c:v>
                </c:pt>
                <c:pt idx="55">
                  <c:v>41274</c:v>
                </c:pt>
                <c:pt idx="56">
                  <c:v>41364</c:v>
                </c:pt>
                <c:pt idx="57">
                  <c:v>41455</c:v>
                </c:pt>
                <c:pt idx="58">
                  <c:v>41547</c:v>
                </c:pt>
                <c:pt idx="59">
                  <c:v>41639</c:v>
                </c:pt>
                <c:pt idx="60">
                  <c:v>41729</c:v>
                </c:pt>
                <c:pt idx="61">
                  <c:v>41820</c:v>
                </c:pt>
                <c:pt idx="62">
                  <c:v>41912</c:v>
                </c:pt>
                <c:pt idx="63">
                  <c:v>42004</c:v>
                </c:pt>
                <c:pt idx="64">
                  <c:v>42094</c:v>
                </c:pt>
                <c:pt idx="65">
                  <c:v>42185</c:v>
                </c:pt>
                <c:pt idx="66">
                  <c:v>42277</c:v>
                </c:pt>
                <c:pt idx="67">
                  <c:v>42369</c:v>
                </c:pt>
                <c:pt idx="68">
                  <c:v>42460</c:v>
                </c:pt>
                <c:pt idx="69">
                  <c:v>42551</c:v>
                </c:pt>
                <c:pt idx="70">
                  <c:v>42643</c:v>
                </c:pt>
                <c:pt idx="71">
                  <c:v>42735</c:v>
                </c:pt>
                <c:pt idx="72">
                  <c:v>42825</c:v>
                </c:pt>
                <c:pt idx="73">
                  <c:v>42916</c:v>
                </c:pt>
                <c:pt idx="74">
                  <c:v>43008</c:v>
                </c:pt>
                <c:pt idx="75">
                  <c:v>43100</c:v>
                </c:pt>
                <c:pt idx="76">
                  <c:v>43190</c:v>
                </c:pt>
                <c:pt idx="77">
                  <c:v>43281</c:v>
                </c:pt>
                <c:pt idx="78">
                  <c:v>43373</c:v>
                </c:pt>
                <c:pt idx="79">
                  <c:v>43465</c:v>
                </c:pt>
                <c:pt idx="80">
                  <c:v>43555</c:v>
                </c:pt>
                <c:pt idx="81">
                  <c:v>43646</c:v>
                </c:pt>
                <c:pt idx="82">
                  <c:v>43738</c:v>
                </c:pt>
                <c:pt idx="83">
                  <c:v>43830</c:v>
                </c:pt>
                <c:pt idx="84">
                  <c:v>43921</c:v>
                </c:pt>
                <c:pt idx="85">
                  <c:v>44012</c:v>
                </c:pt>
                <c:pt idx="86">
                  <c:v>44104</c:v>
                </c:pt>
                <c:pt idx="87">
                  <c:v>44196</c:v>
                </c:pt>
                <c:pt idx="88">
                  <c:v>44286</c:v>
                </c:pt>
                <c:pt idx="89">
                  <c:v>44377</c:v>
                </c:pt>
                <c:pt idx="90">
                  <c:v>44469</c:v>
                </c:pt>
                <c:pt idx="91">
                  <c:v>44561</c:v>
                </c:pt>
              </c:numCache>
            </c:numRef>
          </c:cat>
          <c:val>
            <c:numRef>
              <c:f>[0]!Eff_GA</c:f>
              <c:numCache>
                <c:formatCode>0.0%</c:formatCode>
                <c:ptCount val="91"/>
                <c:pt idx="0">
                  <c:v>2.6470989364602238E-2</c:v>
                </c:pt>
                <c:pt idx="1">
                  <c:v>2.4811988184318734E-2</c:v>
                </c:pt>
                <c:pt idx="2">
                  <c:v>2.8924887198202187E-2</c:v>
                </c:pt>
                <c:pt idx="3">
                  <c:v>3.3529272608730398E-2</c:v>
                </c:pt>
                <c:pt idx="4">
                  <c:v>3.6658484678783632E-2</c:v>
                </c:pt>
                <c:pt idx="5">
                  <c:v>4.3552737659341867E-2</c:v>
                </c:pt>
                <c:pt idx="6">
                  <c:v>4.4949826891142131E-2</c:v>
                </c:pt>
                <c:pt idx="7">
                  <c:v>4.3312518660386656E-2</c:v>
                </c:pt>
                <c:pt idx="8">
                  <c:v>4.182547395841163E-2</c:v>
                </c:pt>
                <c:pt idx="9">
                  <c:v>3.1613537037303852E-2</c:v>
                </c:pt>
                <c:pt idx="10">
                  <c:v>2.4612216849103641E-2</c:v>
                </c:pt>
                <c:pt idx="11">
                  <c:v>1.5067392969632776E-2</c:v>
                </c:pt>
                <c:pt idx="12">
                  <c:v>1.0557120242956852E-2</c:v>
                </c:pt>
                <c:pt idx="13">
                  <c:v>7.8301174932158268E-3</c:v>
                </c:pt>
                <c:pt idx="14">
                  <c:v>5.0301794063205563E-3</c:v>
                </c:pt>
                <c:pt idx="15">
                  <c:v>5.0062045449017489E-3</c:v>
                </c:pt>
                <c:pt idx="16">
                  <c:v>1.6718616747168902E-4</c:v>
                </c:pt>
                <c:pt idx="17">
                  <c:v>-1.0009075945265344E-3</c:v>
                </c:pt>
                <c:pt idx="18">
                  <c:v>-1.6615850204445559E-3</c:v>
                </c:pt>
                <c:pt idx="19">
                  <c:v>-4.1858034816621981E-4</c:v>
                </c:pt>
                <c:pt idx="20">
                  <c:v>2.3213578059508855E-3</c:v>
                </c:pt>
                <c:pt idx="21">
                  <c:v>4.176838396390492E-3</c:v>
                </c:pt>
                <c:pt idx="22">
                  <c:v>3.9723475868616021E-3</c:v>
                </c:pt>
                <c:pt idx="23">
                  <c:v>5.9355722637981501E-3</c:v>
                </c:pt>
                <c:pt idx="24">
                  <c:v>6.8028564406517056E-3</c:v>
                </c:pt>
                <c:pt idx="25">
                  <c:v>8.8476250577047555E-3</c:v>
                </c:pt>
                <c:pt idx="26">
                  <c:v>1.0883939052573677E-2</c:v>
                </c:pt>
                <c:pt idx="27">
                  <c:v>1.1045691536372138E-2</c:v>
                </c:pt>
                <c:pt idx="28">
                  <c:v>1.0750149931898711E-2</c:v>
                </c:pt>
                <c:pt idx="29">
                  <c:v>1.3669327501528938E-2</c:v>
                </c:pt>
                <c:pt idx="30">
                  <c:v>1.570441788598842E-2</c:v>
                </c:pt>
                <c:pt idx="31">
                  <c:v>1.5416526685945842E-2</c:v>
                </c:pt>
                <c:pt idx="32">
                  <c:v>1.9624821754511412E-2</c:v>
                </c:pt>
                <c:pt idx="33">
                  <c:v>1.6278109167584986E-2</c:v>
                </c:pt>
                <c:pt idx="34">
                  <c:v>1.5508609868728707E-2</c:v>
                </c:pt>
                <c:pt idx="35">
                  <c:v>1.6667334938960776E-2</c:v>
                </c:pt>
                <c:pt idx="36">
                  <c:v>1.5751154777980281E-2</c:v>
                </c:pt>
                <c:pt idx="37">
                  <c:v>1.1703601185804491E-2</c:v>
                </c:pt>
                <c:pt idx="38">
                  <c:v>4.2712570655489834E-3</c:v>
                </c:pt>
                <c:pt idx="39">
                  <c:v>-5.7314656900098182E-3</c:v>
                </c:pt>
                <c:pt idx="40">
                  <c:v>-2.3179387627626613E-2</c:v>
                </c:pt>
                <c:pt idx="41">
                  <c:v>-2.760293726024643E-2</c:v>
                </c:pt>
                <c:pt idx="42">
                  <c:v>-2.7505987410197608E-2</c:v>
                </c:pt>
                <c:pt idx="43">
                  <c:v>-2.1655788745141291E-2</c:v>
                </c:pt>
                <c:pt idx="44">
                  <c:v>-8.7757653647571043E-3</c:v>
                </c:pt>
                <c:pt idx="45">
                  <c:v>-2.3801745108442685E-4</c:v>
                </c:pt>
                <c:pt idx="46">
                  <c:v>6.6913423285683837E-3</c:v>
                </c:pt>
                <c:pt idx="47">
                  <c:v>8.9599217006979259E-3</c:v>
                </c:pt>
                <c:pt idx="48">
                  <c:v>1.1936957755906974E-2</c:v>
                </c:pt>
                <c:pt idx="49">
                  <c:v>1.1484496736013261E-2</c:v>
                </c:pt>
                <c:pt idx="50">
                  <c:v>8.3103235448063195E-3</c:v>
                </c:pt>
                <c:pt idx="51">
                  <c:v>6.3088335126095796E-3</c:v>
                </c:pt>
                <c:pt idx="52">
                  <c:v>1.0296732300303368E-3</c:v>
                </c:pt>
                <c:pt idx="53">
                  <c:v>-2.0323311810419575E-3</c:v>
                </c:pt>
                <c:pt idx="54">
                  <c:v>-3.1943306801405225E-3</c:v>
                </c:pt>
                <c:pt idx="55">
                  <c:v>-5.7628258907407304E-3</c:v>
                </c:pt>
                <c:pt idx="56">
                  <c:v>-5.9100076504122745E-3</c:v>
                </c:pt>
                <c:pt idx="57">
                  <c:v>-6.8169739976252641E-3</c:v>
                </c:pt>
                <c:pt idx="58">
                  <c:v>-5.0513620839467421E-3</c:v>
                </c:pt>
                <c:pt idx="59">
                  <c:v>-2.7450158226840493E-3</c:v>
                </c:pt>
                <c:pt idx="60">
                  <c:v>-1.0877704118281706E-3</c:v>
                </c:pt>
                <c:pt idx="61">
                  <c:v>1.2629168831153059E-3</c:v>
                </c:pt>
                <c:pt idx="62">
                  <c:v>-5.4786641429460659E-4</c:v>
                </c:pt>
                <c:pt idx="63">
                  <c:v>-1.4982130291119056E-3</c:v>
                </c:pt>
                <c:pt idx="64">
                  <c:v>-1.6410988389189418E-3</c:v>
                </c:pt>
                <c:pt idx="65">
                  <c:v>-2.9354324217301109E-4</c:v>
                </c:pt>
                <c:pt idx="66">
                  <c:v>3.5703570772485094E-3</c:v>
                </c:pt>
                <c:pt idx="67">
                  <c:v>5.8528069278560579E-3</c:v>
                </c:pt>
                <c:pt idx="68">
                  <c:v>7.1934672305564717E-3</c:v>
                </c:pt>
                <c:pt idx="69">
                  <c:v>8.5748467287916075E-3</c:v>
                </c:pt>
                <c:pt idx="70">
                  <c:v>1.0036991511749971E-2</c:v>
                </c:pt>
                <c:pt idx="71">
                  <c:v>1.2616461672439794E-2</c:v>
                </c:pt>
                <c:pt idx="72">
                  <c:v>1.6811462905023999E-2</c:v>
                </c:pt>
                <c:pt idx="73">
                  <c:v>1.9595823330331719E-2</c:v>
                </c:pt>
                <c:pt idx="74">
                  <c:v>1.5403788851775957E-2</c:v>
                </c:pt>
                <c:pt idx="75">
                  <c:v>1.6748795274124095E-2</c:v>
                </c:pt>
                <c:pt idx="76">
                  <c:v>1.5522998138038924E-2</c:v>
                </c:pt>
                <c:pt idx="77">
                  <c:v>1.2291978204888032E-2</c:v>
                </c:pt>
                <c:pt idx="78">
                  <c:v>1.1743255693708488E-2</c:v>
                </c:pt>
                <c:pt idx="79">
                  <c:v>1.1133904851673648E-2</c:v>
                </c:pt>
                <c:pt idx="80">
                  <c:v>1.4104537068096334E-2</c:v>
                </c:pt>
                <c:pt idx="81">
                  <c:v>1.4450059644736335E-2</c:v>
                </c:pt>
                <c:pt idx="82">
                  <c:v>1.7841886727763656E-2</c:v>
                </c:pt>
                <c:pt idx="83">
                  <c:v>1.6615028821822975E-2</c:v>
                </c:pt>
                <c:pt idx="84">
                  <c:v>-1.7551120758263261E-2</c:v>
                </c:pt>
                <c:pt idx="85">
                  <c:v>-2.4260376983799348E-2</c:v>
                </c:pt>
                <c:pt idx="86">
                  <c:v>-8.1862057793926635E-3</c:v>
                </c:pt>
                <c:pt idx="87">
                  <c:v>-1.7982320135075169E-2</c:v>
                </c:pt>
                <c:pt idx="88">
                  <c:v>1.8754077232418176E-2</c:v>
                </c:pt>
                <c:pt idx="89">
                  <c:v>3.882579677890341E-2</c:v>
                </c:pt>
                <c:pt idx="90">
                  <c:v>2.4384452013554547E-2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D9F-4F69-8825-23008B7D2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011840"/>
        <c:axId val="127014976"/>
      </c:lineChart>
      <c:catAx>
        <c:axId val="18570848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  &quot;yyyy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8570926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85709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%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85708480"/>
        <c:crosses val="autoZero"/>
        <c:crossBetween val="between"/>
      </c:valAx>
      <c:catAx>
        <c:axId val="12701184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127014976"/>
        <c:crosses val="autoZero"/>
        <c:auto val="0"/>
        <c:lblAlgn val="ctr"/>
        <c:lblOffset val="100"/>
        <c:noMultiLvlLbl val="0"/>
      </c:catAx>
      <c:valAx>
        <c:axId val="127014976"/>
        <c:scaling>
          <c:orientation val="minMax"/>
        </c:scaling>
        <c:delete val="0"/>
        <c:axPos val="r"/>
        <c:numFmt formatCode="0.0%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27011840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5" footer="0.5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00697052846772"/>
          <c:y val="8.1967213114754051E-2"/>
          <c:w val="0.7585429849255505"/>
          <c:h val="0.72131147540983664"/>
        </c:manualLayout>
      </c:layout>
      <c:lineChart>
        <c:grouping val="standard"/>
        <c:varyColors val="0"/>
        <c:ser>
          <c:idx val="1"/>
          <c:order val="0"/>
          <c:tx>
            <c:v>GT Masse salariale</c:v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none"/>
          </c:marker>
          <c:cat>
            <c:numRef>
              <c:f>[0]!dates</c:f>
              <c:numCache>
                <c:formatCode>mmm\-yy</c:formatCode>
                <c:ptCount val="92"/>
                <c:pt idx="0">
                  <c:v>36250</c:v>
                </c:pt>
                <c:pt idx="1">
                  <c:v>36341</c:v>
                </c:pt>
                <c:pt idx="2">
                  <c:v>36433</c:v>
                </c:pt>
                <c:pt idx="3">
                  <c:v>36525</c:v>
                </c:pt>
                <c:pt idx="4">
                  <c:v>36616</c:v>
                </c:pt>
                <c:pt idx="5">
                  <c:v>36707</c:v>
                </c:pt>
                <c:pt idx="6">
                  <c:v>36799</c:v>
                </c:pt>
                <c:pt idx="7">
                  <c:v>36891</c:v>
                </c:pt>
                <c:pt idx="8">
                  <c:v>36981</c:v>
                </c:pt>
                <c:pt idx="9">
                  <c:v>37072</c:v>
                </c:pt>
                <c:pt idx="10">
                  <c:v>37164</c:v>
                </c:pt>
                <c:pt idx="11">
                  <c:v>37256</c:v>
                </c:pt>
                <c:pt idx="12">
                  <c:v>37346</c:v>
                </c:pt>
                <c:pt idx="13">
                  <c:v>37437</c:v>
                </c:pt>
                <c:pt idx="14">
                  <c:v>37529</c:v>
                </c:pt>
                <c:pt idx="15">
                  <c:v>37621</c:v>
                </c:pt>
                <c:pt idx="16">
                  <c:v>37711</c:v>
                </c:pt>
                <c:pt idx="17">
                  <c:v>37802</c:v>
                </c:pt>
                <c:pt idx="18">
                  <c:v>37894</c:v>
                </c:pt>
                <c:pt idx="19">
                  <c:v>37986</c:v>
                </c:pt>
                <c:pt idx="20">
                  <c:v>38077</c:v>
                </c:pt>
                <c:pt idx="21">
                  <c:v>38168</c:v>
                </c:pt>
                <c:pt idx="22">
                  <c:v>38260</c:v>
                </c:pt>
                <c:pt idx="23">
                  <c:v>38352</c:v>
                </c:pt>
                <c:pt idx="24">
                  <c:v>38442</c:v>
                </c:pt>
                <c:pt idx="25">
                  <c:v>38533</c:v>
                </c:pt>
                <c:pt idx="26">
                  <c:v>38625</c:v>
                </c:pt>
                <c:pt idx="27">
                  <c:v>38717</c:v>
                </c:pt>
                <c:pt idx="28">
                  <c:v>38807</c:v>
                </c:pt>
                <c:pt idx="29">
                  <c:v>38898</c:v>
                </c:pt>
                <c:pt idx="30">
                  <c:v>38990</c:v>
                </c:pt>
                <c:pt idx="31">
                  <c:v>39082</c:v>
                </c:pt>
                <c:pt idx="32">
                  <c:v>39172</c:v>
                </c:pt>
                <c:pt idx="33">
                  <c:v>39263</c:v>
                </c:pt>
                <c:pt idx="34">
                  <c:v>39355</c:v>
                </c:pt>
                <c:pt idx="35">
                  <c:v>39447</c:v>
                </c:pt>
                <c:pt idx="36">
                  <c:v>39538</c:v>
                </c:pt>
                <c:pt idx="37">
                  <c:v>39629</c:v>
                </c:pt>
                <c:pt idx="38">
                  <c:v>39721</c:v>
                </c:pt>
                <c:pt idx="39">
                  <c:v>39813</c:v>
                </c:pt>
                <c:pt idx="40">
                  <c:v>39903</c:v>
                </c:pt>
                <c:pt idx="41">
                  <c:v>39994</c:v>
                </c:pt>
                <c:pt idx="42">
                  <c:v>40086</c:v>
                </c:pt>
                <c:pt idx="43">
                  <c:v>40178</c:v>
                </c:pt>
                <c:pt idx="44">
                  <c:v>40268</c:v>
                </c:pt>
                <c:pt idx="45">
                  <c:v>40359</c:v>
                </c:pt>
                <c:pt idx="46">
                  <c:v>40451</c:v>
                </c:pt>
                <c:pt idx="47">
                  <c:v>40543</c:v>
                </c:pt>
                <c:pt idx="48">
                  <c:v>40633</c:v>
                </c:pt>
                <c:pt idx="49">
                  <c:v>40724</c:v>
                </c:pt>
                <c:pt idx="50">
                  <c:v>40816</c:v>
                </c:pt>
                <c:pt idx="51">
                  <c:v>40908</c:v>
                </c:pt>
                <c:pt idx="52">
                  <c:v>40999</c:v>
                </c:pt>
                <c:pt idx="53">
                  <c:v>41090</c:v>
                </c:pt>
                <c:pt idx="54">
                  <c:v>41182</c:v>
                </c:pt>
                <c:pt idx="55">
                  <c:v>41274</c:v>
                </c:pt>
                <c:pt idx="56">
                  <c:v>41364</c:v>
                </c:pt>
                <c:pt idx="57">
                  <c:v>41455</c:v>
                </c:pt>
                <c:pt idx="58">
                  <c:v>41547</c:v>
                </c:pt>
                <c:pt idx="59">
                  <c:v>41639</c:v>
                </c:pt>
                <c:pt idx="60">
                  <c:v>41729</c:v>
                </c:pt>
                <c:pt idx="61">
                  <c:v>41820</c:v>
                </c:pt>
                <c:pt idx="62">
                  <c:v>41912</c:v>
                </c:pt>
                <c:pt idx="63">
                  <c:v>42004</c:v>
                </c:pt>
                <c:pt idx="64">
                  <c:v>42094</c:v>
                </c:pt>
                <c:pt idx="65">
                  <c:v>42185</c:v>
                </c:pt>
                <c:pt idx="66">
                  <c:v>42277</c:v>
                </c:pt>
                <c:pt idx="67">
                  <c:v>42369</c:v>
                </c:pt>
                <c:pt idx="68">
                  <c:v>42460</c:v>
                </c:pt>
                <c:pt idx="69">
                  <c:v>42551</c:v>
                </c:pt>
                <c:pt idx="70">
                  <c:v>42643</c:v>
                </c:pt>
                <c:pt idx="71">
                  <c:v>42735</c:v>
                </c:pt>
                <c:pt idx="72">
                  <c:v>42825</c:v>
                </c:pt>
                <c:pt idx="73">
                  <c:v>42916</c:v>
                </c:pt>
                <c:pt idx="74">
                  <c:v>43008</c:v>
                </c:pt>
                <c:pt idx="75">
                  <c:v>43100</c:v>
                </c:pt>
                <c:pt idx="76">
                  <c:v>43190</c:v>
                </c:pt>
                <c:pt idx="77">
                  <c:v>43281</c:v>
                </c:pt>
                <c:pt idx="78">
                  <c:v>43373</c:v>
                </c:pt>
                <c:pt idx="79">
                  <c:v>43465</c:v>
                </c:pt>
                <c:pt idx="80">
                  <c:v>43555</c:v>
                </c:pt>
                <c:pt idx="81">
                  <c:v>43646</c:v>
                </c:pt>
                <c:pt idx="82">
                  <c:v>43738</c:v>
                </c:pt>
                <c:pt idx="83">
                  <c:v>43830</c:v>
                </c:pt>
                <c:pt idx="84">
                  <c:v>43921</c:v>
                </c:pt>
                <c:pt idx="85">
                  <c:v>44012</c:v>
                </c:pt>
                <c:pt idx="86">
                  <c:v>44104</c:v>
                </c:pt>
                <c:pt idx="87">
                  <c:v>44196</c:v>
                </c:pt>
                <c:pt idx="88">
                  <c:v>44286</c:v>
                </c:pt>
                <c:pt idx="89">
                  <c:v>44377</c:v>
                </c:pt>
                <c:pt idx="90">
                  <c:v>44469</c:v>
                </c:pt>
                <c:pt idx="91">
                  <c:v>44561</c:v>
                </c:pt>
              </c:numCache>
            </c:numRef>
          </c:cat>
          <c:val>
            <c:numRef>
              <c:f>[0]!Sal_GT</c:f>
              <c:numCache>
                <c:formatCode>0.0%</c:formatCode>
                <c:ptCount val="91"/>
                <c:pt idx="0">
                  <c:v>2.6979376491478302E-3</c:v>
                </c:pt>
                <c:pt idx="1">
                  <c:v>1.3371983492828088E-2</c:v>
                </c:pt>
                <c:pt idx="2">
                  <c:v>1.2972591374574627E-2</c:v>
                </c:pt>
                <c:pt idx="3">
                  <c:v>1.509332776686767E-2</c:v>
                </c:pt>
                <c:pt idx="4">
                  <c:v>1.392219315748533E-2</c:v>
                </c:pt>
                <c:pt idx="5">
                  <c:v>1.7104171628260723E-2</c:v>
                </c:pt>
                <c:pt idx="6">
                  <c:v>1.5854938200457136E-2</c:v>
                </c:pt>
                <c:pt idx="7">
                  <c:v>2.0267995906372738E-2</c:v>
                </c:pt>
                <c:pt idx="8">
                  <c:v>1.8798869000816065E-2</c:v>
                </c:pt>
                <c:pt idx="9">
                  <c:v>6.4317737976808953E-3</c:v>
                </c:pt>
                <c:pt idx="10">
                  <c:v>8.9985440309827691E-3</c:v>
                </c:pt>
                <c:pt idx="11">
                  <c:v>7.1513129496898475E-3</c:v>
                </c:pt>
                <c:pt idx="12">
                  <c:v>8.5311952809026259E-3</c:v>
                </c:pt>
                <c:pt idx="13">
                  <c:v>8.0544465834255785E-3</c:v>
                </c:pt>
                <c:pt idx="14">
                  <c:v>3.4197966893372289E-3</c:v>
                </c:pt>
                <c:pt idx="15">
                  <c:v>6.9686882900015235E-3</c:v>
                </c:pt>
                <c:pt idx="16">
                  <c:v>-2.7635858297203608E-4</c:v>
                </c:pt>
                <c:pt idx="17">
                  <c:v>5.8543603317529058E-3</c:v>
                </c:pt>
                <c:pt idx="18">
                  <c:v>7.924684317463182E-3</c:v>
                </c:pt>
                <c:pt idx="19">
                  <c:v>5.3808924962404081E-3</c:v>
                </c:pt>
                <c:pt idx="20">
                  <c:v>7.5751893110351798E-3</c:v>
                </c:pt>
                <c:pt idx="21">
                  <c:v>6.8063725529492469E-3</c:v>
                </c:pt>
                <c:pt idx="22">
                  <c:v>8.9400714083787136E-3</c:v>
                </c:pt>
                <c:pt idx="23">
                  <c:v>7.8933628041741866E-3</c:v>
                </c:pt>
                <c:pt idx="24">
                  <c:v>6.4948910265263393E-3</c:v>
                </c:pt>
                <c:pt idx="25">
                  <c:v>6.7001174960557019E-3</c:v>
                </c:pt>
                <c:pt idx="26">
                  <c:v>1.2105166447127447E-2</c:v>
                </c:pt>
                <c:pt idx="27">
                  <c:v>9.3626281546719259E-3</c:v>
                </c:pt>
                <c:pt idx="28">
                  <c:v>1.3393974639960948E-2</c:v>
                </c:pt>
                <c:pt idx="29">
                  <c:v>7.887342635261918E-3</c:v>
                </c:pt>
                <c:pt idx="30">
                  <c:v>1.0307392510997104E-2</c:v>
                </c:pt>
                <c:pt idx="31">
                  <c:v>1.2358470290872114E-2</c:v>
                </c:pt>
                <c:pt idx="32">
                  <c:v>1.7824301628057482E-2</c:v>
                </c:pt>
                <c:pt idx="33">
                  <c:v>5.3305122333213717E-3</c:v>
                </c:pt>
                <c:pt idx="34">
                  <c:v>9.2309051789718488E-3</c:v>
                </c:pt>
                <c:pt idx="35">
                  <c:v>1.1940508583617948E-2</c:v>
                </c:pt>
                <c:pt idx="36">
                  <c:v>1.9629103126806546E-2</c:v>
                </c:pt>
                <c:pt idx="37">
                  <c:v>5.0617767849026052E-4</c:v>
                </c:pt>
                <c:pt idx="38">
                  <c:v>4.6883256576841781E-3</c:v>
                </c:pt>
                <c:pt idx="39">
                  <c:v>-1.2185913652751346E-3</c:v>
                </c:pt>
                <c:pt idx="40">
                  <c:v>-1.4835404775667915E-2</c:v>
                </c:pt>
                <c:pt idx="41">
                  <c:v>-3.7816014918614638E-3</c:v>
                </c:pt>
                <c:pt idx="42">
                  <c:v>1.28723899702754E-3</c:v>
                </c:pt>
                <c:pt idx="43">
                  <c:v>6.3220320271162311E-3</c:v>
                </c:pt>
                <c:pt idx="44">
                  <c:v>2.5230444669468444E-3</c:v>
                </c:pt>
                <c:pt idx="45">
                  <c:v>9.6195470676143646E-3</c:v>
                </c:pt>
                <c:pt idx="46">
                  <c:v>5.525297568480525E-3</c:v>
                </c:pt>
                <c:pt idx="47">
                  <c:v>9.1610790468350523E-3</c:v>
                </c:pt>
                <c:pt idx="48">
                  <c:v>1.4190344650247377E-2</c:v>
                </c:pt>
                <c:pt idx="49">
                  <c:v>7.2422389289867883E-3</c:v>
                </c:pt>
                <c:pt idx="50">
                  <c:v>3.7799305122265814E-3</c:v>
                </c:pt>
                <c:pt idx="51">
                  <c:v>7.8024708420540989E-3</c:v>
                </c:pt>
                <c:pt idx="52">
                  <c:v>5.6171411370624647E-3</c:v>
                </c:pt>
                <c:pt idx="53">
                  <c:v>3.5382927553906374E-3</c:v>
                </c:pt>
                <c:pt idx="54">
                  <c:v>3.9065432143019496E-3</c:v>
                </c:pt>
                <c:pt idx="55">
                  <c:v>3.6140408415037406E-3</c:v>
                </c:pt>
                <c:pt idx="56">
                  <c:v>-8.4098084730221956E-4</c:v>
                </c:pt>
                <c:pt idx="57">
                  <c:v>6.5779602066495801E-3</c:v>
                </c:pt>
                <c:pt idx="58">
                  <c:v>3.4707131174764871E-3</c:v>
                </c:pt>
                <c:pt idx="59">
                  <c:v>3.7949415393154773E-3</c:v>
                </c:pt>
                <c:pt idx="60">
                  <c:v>3.6527689873719904E-3</c:v>
                </c:pt>
                <c:pt idx="61">
                  <c:v>4.2557648883658761E-3</c:v>
                </c:pt>
                <c:pt idx="62">
                  <c:v>3.6169623733446343E-3</c:v>
                </c:pt>
                <c:pt idx="63">
                  <c:v>1.4317763593498789E-3</c:v>
                </c:pt>
                <c:pt idx="64">
                  <c:v>5.2539238966289314E-3</c:v>
                </c:pt>
                <c:pt idx="65">
                  <c:v>4.6246292860150362E-3</c:v>
                </c:pt>
                <c:pt idx="66">
                  <c:v>5.3677950998520796E-3</c:v>
                </c:pt>
                <c:pt idx="67">
                  <c:v>6.9805629437851291E-3</c:v>
                </c:pt>
                <c:pt idx="68">
                  <c:v>7.471354822004006E-3</c:v>
                </c:pt>
                <c:pt idx="69">
                  <c:v>3.6123828047265327E-3</c:v>
                </c:pt>
                <c:pt idx="70">
                  <c:v>5.013242891204861E-3</c:v>
                </c:pt>
                <c:pt idx="71">
                  <c:v>7.365030566192976E-3</c:v>
                </c:pt>
                <c:pt idx="72">
                  <c:v>1.4564716805731015E-2</c:v>
                </c:pt>
                <c:pt idx="73">
                  <c:v>8.146825592407092E-3</c:v>
                </c:pt>
                <c:pt idx="74">
                  <c:v>5.8973788169502939E-3</c:v>
                </c:pt>
                <c:pt idx="75">
                  <c:v>9.7372805676085861E-3</c:v>
                </c:pt>
                <c:pt idx="76">
                  <c:v>1.0870857168061798E-2</c:v>
                </c:pt>
                <c:pt idx="77">
                  <c:v>1.052117569462907E-2</c:v>
                </c:pt>
                <c:pt idx="78">
                  <c:v>1.7116417531435335E-3</c:v>
                </c:pt>
                <c:pt idx="79">
                  <c:v>1.0813114099856413E-2</c:v>
                </c:pt>
                <c:pt idx="80">
                  <c:v>2.5737309165141387E-3</c:v>
                </c:pt>
                <c:pt idx="81">
                  <c:v>1.8199293282296081E-2</c:v>
                </c:pt>
                <c:pt idx="82">
                  <c:v>4.4036597386103438E-3</c:v>
                </c:pt>
                <c:pt idx="83">
                  <c:v>3.1734051362586335E-3</c:v>
                </c:pt>
                <c:pt idx="84">
                  <c:v>-2.5499853877216649E-2</c:v>
                </c:pt>
                <c:pt idx="85">
                  <c:v>-0.15197930343982913</c:v>
                </c:pt>
                <c:pt idx="86">
                  <c:v>0.17678435063417597</c:v>
                </c:pt>
                <c:pt idx="87">
                  <c:v>-9.5030911321527523E-3</c:v>
                </c:pt>
                <c:pt idx="88">
                  <c:v>1.6397474402804812E-2</c:v>
                </c:pt>
                <c:pt idx="89">
                  <c:v>2.1734282682004835E-2</c:v>
                </c:pt>
                <c:pt idx="90">
                  <c:v>3.7769069383164711E-2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1ED-4806-8E27-149C35F9C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012624"/>
        <c:axId val="127009880"/>
      </c:lineChart>
      <c:lineChart>
        <c:grouping val="standard"/>
        <c:varyColors val="0"/>
        <c:ser>
          <c:idx val="0"/>
          <c:order val="1"/>
          <c:tx>
            <c:v>GT Emploi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[0]!dates</c:f>
              <c:numCache>
                <c:formatCode>mmm\-yy</c:formatCode>
                <c:ptCount val="92"/>
                <c:pt idx="0">
                  <c:v>36250</c:v>
                </c:pt>
                <c:pt idx="1">
                  <c:v>36341</c:v>
                </c:pt>
                <c:pt idx="2">
                  <c:v>36433</c:v>
                </c:pt>
                <c:pt idx="3">
                  <c:v>36525</c:v>
                </c:pt>
                <c:pt idx="4">
                  <c:v>36616</c:v>
                </c:pt>
                <c:pt idx="5">
                  <c:v>36707</c:v>
                </c:pt>
                <c:pt idx="6">
                  <c:v>36799</c:v>
                </c:pt>
                <c:pt idx="7">
                  <c:v>36891</c:v>
                </c:pt>
                <c:pt idx="8">
                  <c:v>36981</c:v>
                </c:pt>
                <c:pt idx="9">
                  <c:v>37072</c:v>
                </c:pt>
                <c:pt idx="10">
                  <c:v>37164</c:v>
                </c:pt>
                <c:pt idx="11">
                  <c:v>37256</c:v>
                </c:pt>
                <c:pt idx="12">
                  <c:v>37346</c:v>
                </c:pt>
                <c:pt idx="13">
                  <c:v>37437</c:v>
                </c:pt>
                <c:pt idx="14">
                  <c:v>37529</c:v>
                </c:pt>
                <c:pt idx="15">
                  <c:v>37621</c:v>
                </c:pt>
                <c:pt idx="16">
                  <c:v>37711</c:v>
                </c:pt>
                <c:pt idx="17">
                  <c:v>37802</c:v>
                </c:pt>
                <c:pt idx="18">
                  <c:v>37894</c:v>
                </c:pt>
                <c:pt idx="19">
                  <c:v>37986</c:v>
                </c:pt>
                <c:pt idx="20">
                  <c:v>38077</c:v>
                </c:pt>
                <c:pt idx="21">
                  <c:v>38168</c:v>
                </c:pt>
                <c:pt idx="22">
                  <c:v>38260</c:v>
                </c:pt>
                <c:pt idx="23">
                  <c:v>38352</c:v>
                </c:pt>
                <c:pt idx="24">
                  <c:v>38442</c:v>
                </c:pt>
                <c:pt idx="25">
                  <c:v>38533</c:v>
                </c:pt>
                <c:pt idx="26">
                  <c:v>38625</c:v>
                </c:pt>
                <c:pt idx="27">
                  <c:v>38717</c:v>
                </c:pt>
                <c:pt idx="28">
                  <c:v>38807</c:v>
                </c:pt>
                <c:pt idx="29">
                  <c:v>38898</c:v>
                </c:pt>
                <c:pt idx="30">
                  <c:v>38990</c:v>
                </c:pt>
                <c:pt idx="31">
                  <c:v>39082</c:v>
                </c:pt>
                <c:pt idx="32">
                  <c:v>39172</c:v>
                </c:pt>
                <c:pt idx="33">
                  <c:v>39263</c:v>
                </c:pt>
                <c:pt idx="34">
                  <c:v>39355</c:v>
                </c:pt>
                <c:pt idx="35">
                  <c:v>39447</c:v>
                </c:pt>
                <c:pt idx="36">
                  <c:v>39538</c:v>
                </c:pt>
                <c:pt idx="37">
                  <c:v>39629</c:v>
                </c:pt>
                <c:pt idx="38">
                  <c:v>39721</c:v>
                </c:pt>
                <c:pt idx="39">
                  <c:v>39813</c:v>
                </c:pt>
                <c:pt idx="40">
                  <c:v>39903</c:v>
                </c:pt>
                <c:pt idx="41">
                  <c:v>39994</c:v>
                </c:pt>
                <c:pt idx="42">
                  <c:v>40086</c:v>
                </c:pt>
                <c:pt idx="43">
                  <c:v>40178</c:v>
                </c:pt>
                <c:pt idx="44">
                  <c:v>40268</c:v>
                </c:pt>
                <c:pt idx="45">
                  <c:v>40359</c:v>
                </c:pt>
                <c:pt idx="46">
                  <c:v>40451</c:v>
                </c:pt>
                <c:pt idx="47">
                  <c:v>40543</c:v>
                </c:pt>
                <c:pt idx="48">
                  <c:v>40633</c:v>
                </c:pt>
                <c:pt idx="49">
                  <c:v>40724</c:v>
                </c:pt>
                <c:pt idx="50">
                  <c:v>40816</c:v>
                </c:pt>
                <c:pt idx="51">
                  <c:v>40908</c:v>
                </c:pt>
                <c:pt idx="52">
                  <c:v>40999</c:v>
                </c:pt>
                <c:pt idx="53">
                  <c:v>41090</c:v>
                </c:pt>
                <c:pt idx="54">
                  <c:v>41182</c:v>
                </c:pt>
                <c:pt idx="55">
                  <c:v>41274</c:v>
                </c:pt>
                <c:pt idx="56">
                  <c:v>41364</c:v>
                </c:pt>
                <c:pt idx="57">
                  <c:v>41455</c:v>
                </c:pt>
                <c:pt idx="58">
                  <c:v>41547</c:v>
                </c:pt>
                <c:pt idx="59">
                  <c:v>41639</c:v>
                </c:pt>
                <c:pt idx="60">
                  <c:v>41729</c:v>
                </c:pt>
                <c:pt idx="61">
                  <c:v>41820</c:v>
                </c:pt>
                <c:pt idx="62">
                  <c:v>41912</c:v>
                </c:pt>
                <c:pt idx="63">
                  <c:v>42004</c:v>
                </c:pt>
                <c:pt idx="64">
                  <c:v>42094</c:v>
                </c:pt>
                <c:pt idx="65">
                  <c:v>42185</c:v>
                </c:pt>
                <c:pt idx="66">
                  <c:v>42277</c:v>
                </c:pt>
                <c:pt idx="67">
                  <c:v>42369</c:v>
                </c:pt>
                <c:pt idx="68">
                  <c:v>42460</c:v>
                </c:pt>
                <c:pt idx="69">
                  <c:v>42551</c:v>
                </c:pt>
                <c:pt idx="70">
                  <c:v>42643</c:v>
                </c:pt>
                <c:pt idx="71">
                  <c:v>42735</c:v>
                </c:pt>
                <c:pt idx="72">
                  <c:v>42825</c:v>
                </c:pt>
                <c:pt idx="73">
                  <c:v>42916</c:v>
                </c:pt>
                <c:pt idx="74">
                  <c:v>43008</c:v>
                </c:pt>
                <c:pt idx="75">
                  <c:v>43100</c:v>
                </c:pt>
                <c:pt idx="76">
                  <c:v>43190</c:v>
                </c:pt>
                <c:pt idx="77">
                  <c:v>43281</c:v>
                </c:pt>
                <c:pt idx="78">
                  <c:v>43373</c:v>
                </c:pt>
                <c:pt idx="79">
                  <c:v>43465</c:v>
                </c:pt>
                <c:pt idx="80">
                  <c:v>43555</c:v>
                </c:pt>
                <c:pt idx="81">
                  <c:v>43646</c:v>
                </c:pt>
                <c:pt idx="82">
                  <c:v>43738</c:v>
                </c:pt>
                <c:pt idx="83">
                  <c:v>43830</c:v>
                </c:pt>
                <c:pt idx="84">
                  <c:v>43921</c:v>
                </c:pt>
                <c:pt idx="85">
                  <c:v>44012</c:v>
                </c:pt>
                <c:pt idx="86">
                  <c:v>44104</c:v>
                </c:pt>
                <c:pt idx="87">
                  <c:v>44196</c:v>
                </c:pt>
                <c:pt idx="88">
                  <c:v>44286</c:v>
                </c:pt>
                <c:pt idx="89">
                  <c:v>44377</c:v>
                </c:pt>
                <c:pt idx="90">
                  <c:v>44469</c:v>
                </c:pt>
                <c:pt idx="91">
                  <c:v>44561</c:v>
                </c:pt>
              </c:numCache>
            </c:numRef>
          </c:cat>
          <c:val>
            <c:numRef>
              <c:f>[0]!Eff_GT</c:f>
              <c:numCache>
                <c:formatCode>0.0%</c:formatCode>
                <c:ptCount val="91"/>
                <c:pt idx="0">
                  <c:v>6.2770394372704263E-3</c:v>
                </c:pt>
                <c:pt idx="1">
                  <c:v>6.0531206988001518E-3</c:v>
                </c:pt>
                <c:pt idx="2">
                  <c:v>9.5884808915720487E-3</c:v>
                </c:pt>
                <c:pt idx="3">
                  <c:v>1.1206654616341849E-2</c:v>
                </c:pt>
                <c:pt idx="4">
                  <c:v>9.3237400398344938E-3</c:v>
                </c:pt>
                <c:pt idx="5">
                  <c:v>1.2743834013249744E-2</c:v>
                </c:pt>
                <c:pt idx="6">
                  <c:v>1.0940099400442715E-2</c:v>
                </c:pt>
                <c:pt idx="7">
                  <c:v>9.6222177984290891E-3</c:v>
                </c:pt>
                <c:pt idx="8">
                  <c:v>7.8851399144079792E-3</c:v>
                </c:pt>
                <c:pt idx="9">
                  <c:v>2.8169543115186269E-3</c:v>
                </c:pt>
                <c:pt idx="10">
                  <c:v>4.0790850061178663E-3</c:v>
                </c:pt>
                <c:pt idx="11">
                  <c:v>2.1703396866623592E-4</c:v>
                </c:pt>
                <c:pt idx="12">
                  <c:v>3.4067802609876185E-3</c:v>
                </c:pt>
                <c:pt idx="13">
                  <c:v>1.1083850953719221E-4</c:v>
                </c:pt>
                <c:pt idx="14">
                  <c:v>1.2895679798192727E-3</c:v>
                </c:pt>
                <c:pt idx="15">
                  <c:v>1.9317392419249124E-4</c:v>
                </c:pt>
                <c:pt idx="16">
                  <c:v>-1.4245370261722901E-3</c:v>
                </c:pt>
                <c:pt idx="17">
                  <c:v>-1.0571894441157026E-3</c:v>
                </c:pt>
                <c:pt idx="18">
                  <c:v>6.2737577223836993E-4</c:v>
                </c:pt>
                <c:pt idx="19">
                  <c:v>1.4384879076216883E-3</c:v>
                </c:pt>
                <c:pt idx="20">
                  <c:v>1.3126437146622205E-3</c:v>
                </c:pt>
                <c:pt idx="21">
                  <c:v>7.9203683596973384E-4</c:v>
                </c:pt>
                <c:pt idx="22">
                  <c:v>4.2360777611993861E-4</c:v>
                </c:pt>
                <c:pt idx="23">
                  <c:v>3.3967577311082575E-3</c:v>
                </c:pt>
                <c:pt idx="24">
                  <c:v>2.1759421563534165E-3</c:v>
                </c:pt>
                <c:pt idx="25">
                  <c:v>2.8245977648821974E-3</c:v>
                </c:pt>
                <c:pt idx="26">
                  <c:v>2.4429182673304517E-3</c:v>
                </c:pt>
                <c:pt idx="27">
                  <c:v>3.5573121840264399E-3</c:v>
                </c:pt>
                <c:pt idx="28">
                  <c:v>1.8829932932220572E-3</c:v>
                </c:pt>
                <c:pt idx="29">
                  <c:v>5.7208853115782166E-3</c:v>
                </c:pt>
                <c:pt idx="30">
                  <c:v>4.4554699827537014E-3</c:v>
                </c:pt>
                <c:pt idx="31">
                  <c:v>3.2728639589045816E-3</c:v>
                </c:pt>
                <c:pt idx="32">
                  <c:v>6.0351999484713481E-3</c:v>
                </c:pt>
                <c:pt idx="33">
                  <c:v>2.4198095884360171E-3</c:v>
                </c:pt>
                <c:pt idx="34">
                  <c:v>3.6949224781763768E-3</c:v>
                </c:pt>
                <c:pt idx="35">
                  <c:v>4.417627684643044E-3</c:v>
                </c:pt>
                <c:pt idx="36">
                  <c:v>5.128601044616321E-3</c:v>
                </c:pt>
                <c:pt idx="37">
                  <c:v>-1.5746214117974278E-3</c:v>
                </c:pt>
                <c:pt idx="38">
                  <c:v>-3.6785869635883595E-3</c:v>
                </c:pt>
                <c:pt idx="39">
                  <c:v>-5.5865529486676113E-3</c:v>
                </c:pt>
                <c:pt idx="40">
                  <c:v>-1.2509898780245443E-2</c:v>
                </c:pt>
                <c:pt idx="41">
                  <c:v>-6.0960086150483317E-3</c:v>
                </c:pt>
                <c:pt idx="42">
                  <c:v>-3.5792518099813098E-3</c:v>
                </c:pt>
                <c:pt idx="43">
                  <c:v>3.955057017104302E-4</c:v>
                </c:pt>
                <c:pt idx="44">
                  <c:v>4.9053138052035372E-4</c:v>
                </c:pt>
                <c:pt idx="45">
                  <c:v>2.4648209453390635E-3</c:v>
                </c:pt>
                <c:pt idx="46">
                  <c:v>3.3269498426522492E-3</c:v>
                </c:pt>
                <c:pt idx="47">
                  <c:v>2.6498974032984624E-3</c:v>
                </c:pt>
                <c:pt idx="48">
                  <c:v>3.4425776617983406E-3</c:v>
                </c:pt>
                <c:pt idx="49">
                  <c:v>2.0165951425199502E-3</c:v>
                </c:pt>
                <c:pt idx="50">
                  <c:v>1.7837612107496348E-4</c:v>
                </c:pt>
                <c:pt idx="51">
                  <c:v>6.5964328353418367E-4</c:v>
                </c:pt>
                <c:pt idx="52">
                  <c:v>-1.8215460598927091E-3</c:v>
                </c:pt>
                <c:pt idx="53">
                  <c:v>-1.0484281193718914E-3</c:v>
                </c:pt>
                <c:pt idx="54">
                  <c:v>-9.8619745016859106E-4</c:v>
                </c:pt>
                <c:pt idx="55">
                  <c:v>-1.9187825624666921E-3</c:v>
                </c:pt>
                <c:pt idx="56">
                  <c:v>-1.9693112663673462E-3</c:v>
                </c:pt>
                <c:pt idx="57">
                  <c:v>-1.9598299694698618E-3</c:v>
                </c:pt>
                <c:pt idx="58">
                  <c:v>7.8978001373464224E-4</c:v>
                </c:pt>
                <c:pt idx="59">
                  <c:v>3.9482519229627755E-4</c:v>
                </c:pt>
                <c:pt idx="60">
                  <c:v>-3.1077678417412713E-4</c:v>
                </c:pt>
                <c:pt idx="61">
                  <c:v>3.8880515385941727E-4</c:v>
                </c:pt>
                <c:pt idx="62">
                  <c:v>-1.0201476159721334E-3</c:v>
                </c:pt>
                <c:pt idx="63">
                  <c:v>-5.5641779739168395E-4</c:v>
                </c:pt>
                <c:pt idx="64">
                  <c:v>-4.5383251635067179E-4</c:v>
                </c:pt>
                <c:pt idx="65">
                  <c:v>1.7391006555464994E-3</c:v>
                </c:pt>
                <c:pt idx="66">
                  <c:v>2.8409443522048328E-3</c:v>
                </c:pt>
                <c:pt idx="67">
                  <c:v>1.7166464066296072E-3</c:v>
                </c:pt>
                <c:pt idx="68">
                  <c:v>8.7842192309794953E-4</c:v>
                </c:pt>
                <c:pt idx="69">
                  <c:v>3.1129994160610241E-3</c:v>
                </c:pt>
                <c:pt idx="70">
                  <c:v>4.2947766182754865E-3</c:v>
                </c:pt>
                <c:pt idx="71">
                  <c:v>4.2748677594977025E-3</c:v>
                </c:pt>
                <c:pt idx="72">
                  <c:v>5.0247955725049032E-3</c:v>
                </c:pt>
                <c:pt idx="73">
                  <c:v>5.8598489939623022E-3</c:v>
                </c:pt>
                <c:pt idx="74">
                  <c:v>1.6565188680495169E-4</c:v>
                </c:pt>
                <c:pt idx="75">
                  <c:v>5.6051327848694044E-3</c:v>
                </c:pt>
                <c:pt idx="76">
                  <c:v>3.8131329456756458E-3</c:v>
                </c:pt>
                <c:pt idx="77">
                  <c:v>2.6595736402632575E-3</c:v>
                </c:pt>
                <c:pt idx="78">
                  <c:v>-3.7649743366285904E-4</c:v>
                </c:pt>
                <c:pt idx="79">
                  <c:v>4.9994788000580215E-3</c:v>
                </c:pt>
                <c:pt idx="80">
                  <c:v>6.7622573076304704E-3</c:v>
                </c:pt>
                <c:pt idx="81">
                  <c:v>3.0011967241896365E-3</c:v>
                </c:pt>
                <c:pt idx="82">
                  <c:v>2.9657568612626584E-3</c:v>
                </c:pt>
                <c:pt idx="83">
                  <c:v>3.7881005181168437E-3</c:v>
                </c:pt>
                <c:pt idx="84">
                  <c:v>-2.7072762733949651E-2</c:v>
                </c:pt>
                <c:pt idx="85">
                  <c:v>-3.8484136377618938E-3</c:v>
                </c:pt>
                <c:pt idx="86">
                  <c:v>1.9488446836801065E-2</c:v>
                </c:pt>
                <c:pt idx="87">
                  <c:v>-6.1262836927581388E-3</c:v>
                </c:pt>
                <c:pt idx="88">
                  <c:v>9.3235693593578528E-3</c:v>
                </c:pt>
                <c:pt idx="89">
                  <c:v>1.5777986603566996E-2</c:v>
                </c:pt>
                <c:pt idx="90">
                  <c:v>5.3159222511474091E-3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1ED-4806-8E27-149C35F9C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010664"/>
        <c:axId val="192981392"/>
      </c:lineChart>
      <c:catAx>
        <c:axId val="1270126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   &quot;yyyy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2700988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27009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%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27012624"/>
        <c:crosses val="autoZero"/>
        <c:crossBetween val="between"/>
      </c:valAx>
      <c:catAx>
        <c:axId val="12701066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192981392"/>
        <c:crosses val="autoZero"/>
        <c:auto val="0"/>
        <c:lblAlgn val="ctr"/>
        <c:lblOffset val="100"/>
        <c:noMultiLvlLbl val="0"/>
      </c:catAx>
      <c:valAx>
        <c:axId val="192981392"/>
        <c:scaling>
          <c:orientation val="minMax"/>
        </c:scaling>
        <c:delete val="0"/>
        <c:axPos val="r"/>
        <c:numFmt formatCode="0.0%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27010664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5" footer="0.5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GT et GA du SMPT</a:t>
            </a:r>
          </a:p>
        </c:rich>
      </c:tx>
      <c:layout>
        <c:manualLayout>
          <c:xMode val="edge"/>
          <c:yMode val="edge"/>
          <c:x val="0.39723320158102765"/>
          <c:y val="1.63934426229508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814229249011898E-2"/>
          <c:y val="8.1967213114754051E-2"/>
          <c:w val="0.816205533596851"/>
          <c:h val="0.78251366120218557"/>
        </c:manualLayout>
      </c:layout>
      <c:lineChart>
        <c:grouping val="standard"/>
        <c:varyColors val="0"/>
        <c:ser>
          <c:idx val="1"/>
          <c:order val="0"/>
          <c:tx>
            <c:v>GA SMPT</c:v>
          </c:tx>
          <c:spPr>
            <a:ln w="38100">
              <a:solidFill>
                <a:srgbClr val="993366"/>
              </a:solidFill>
              <a:prstDash val="solid"/>
            </a:ln>
          </c:spPr>
          <c:marker>
            <c:symbol val="none"/>
          </c:marker>
          <c:cat>
            <c:numRef>
              <c:f>[0]!dates</c:f>
              <c:numCache>
                <c:formatCode>mmm\-yy</c:formatCode>
                <c:ptCount val="92"/>
                <c:pt idx="0">
                  <c:v>36250</c:v>
                </c:pt>
                <c:pt idx="1">
                  <c:v>36341</c:v>
                </c:pt>
                <c:pt idx="2">
                  <c:v>36433</c:v>
                </c:pt>
                <c:pt idx="3">
                  <c:v>36525</c:v>
                </c:pt>
                <c:pt idx="4">
                  <c:v>36616</c:v>
                </c:pt>
                <c:pt idx="5">
                  <c:v>36707</c:v>
                </c:pt>
                <c:pt idx="6">
                  <c:v>36799</c:v>
                </c:pt>
                <c:pt idx="7">
                  <c:v>36891</c:v>
                </c:pt>
                <c:pt idx="8">
                  <c:v>36981</c:v>
                </c:pt>
                <c:pt idx="9">
                  <c:v>37072</c:v>
                </c:pt>
                <c:pt idx="10">
                  <c:v>37164</c:v>
                </c:pt>
                <c:pt idx="11">
                  <c:v>37256</c:v>
                </c:pt>
                <c:pt idx="12">
                  <c:v>37346</c:v>
                </c:pt>
                <c:pt idx="13">
                  <c:v>37437</c:v>
                </c:pt>
                <c:pt idx="14">
                  <c:v>37529</c:v>
                </c:pt>
                <c:pt idx="15">
                  <c:v>37621</c:v>
                </c:pt>
                <c:pt idx="16">
                  <c:v>37711</c:v>
                </c:pt>
                <c:pt idx="17">
                  <c:v>37802</c:v>
                </c:pt>
                <c:pt idx="18">
                  <c:v>37894</c:v>
                </c:pt>
                <c:pt idx="19">
                  <c:v>37986</c:v>
                </c:pt>
                <c:pt idx="20">
                  <c:v>38077</c:v>
                </c:pt>
                <c:pt idx="21">
                  <c:v>38168</c:v>
                </c:pt>
                <c:pt idx="22">
                  <c:v>38260</c:v>
                </c:pt>
                <c:pt idx="23">
                  <c:v>38352</c:v>
                </c:pt>
                <c:pt idx="24">
                  <c:v>38442</c:v>
                </c:pt>
                <c:pt idx="25">
                  <c:v>38533</c:v>
                </c:pt>
                <c:pt idx="26">
                  <c:v>38625</c:v>
                </c:pt>
                <c:pt idx="27">
                  <c:v>38717</c:v>
                </c:pt>
                <c:pt idx="28">
                  <c:v>38807</c:v>
                </c:pt>
                <c:pt idx="29">
                  <c:v>38898</c:v>
                </c:pt>
                <c:pt idx="30">
                  <c:v>38990</c:v>
                </c:pt>
                <c:pt idx="31">
                  <c:v>39082</c:v>
                </c:pt>
                <c:pt idx="32">
                  <c:v>39172</c:v>
                </c:pt>
                <c:pt idx="33">
                  <c:v>39263</c:v>
                </c:pt>
                <c:pt idx="34">
                  <c:v>39355</c:v>
                </c:pt>
                <c:pt idx="35">
                  <c:v>39447</c:v>
                </c:pt>
                <c:pt idx="36">
                  <c:v>39538</c:v>
                </c:pt>
                <c:pt idx="37">
                  <c:v>39629</c:v>
                </c:pt>
                <c:pt idx="38">
                  <c:v>39721</c:v>
                </c:pt>
                <c:pt idx="39">
                  <c:v>39813</c:v>
                </c:pt>
                <c:pt idx="40">
                  <c:v>39903</c:v>
                </c:pt>
                <c:pt idx="41">
                  <c:v>39994</c:v>
                </c:pt>
                <c:pt idx="42">
                  <c:v>40086</c:v>
                </c:pt>
                <c:pt idx="43">
                  <c:v>40178</c:v>
                </c:pt>
                <c:pt idx="44">
                  <c:v>40268</c:v>
                </c:pt>
                <c:pt idx="45">
                  <c:v>40359</c:v>
                </c:pt>
                <c:pt idx="46">
                  <c:v>40451</c:v>
                </c:pt>
                <c:pt idx="47">
                  <c:v>40543</c:v>
                </c:pt>
                <c:pt idx="48">
                  <c:v>40633</c:v>
                </c:pt>
                <c:pt idx="49">
                  <c:v>40724</c:v>
                </c:pt>
                <c:pt idx="50">
                  <c:v>40816</c:v>
                </c:pt>
                <c:pt idx="51">
                  <c:v>40908</c:v>
                </c:pt>
                <c:pt idx="52">
                  <c:v>40999</c:v>
                </c:pt>
                <c:pt idx="53">
                  <c:v>41090</c:v>
                </c:pt>
                <c:pt idx="54">
                  <c:v>41182</c:v>
                </c:pt>
                <c:pt idx="55">
                  <c:v>41274</c:v>
                </c:pt>
                <c:pt idx="56">
                  <c:v>41364</c:v>
                </c:pt>
                <c:pt idx="57">
                  <c:v>41455</c:v>
                </c:pt>
                <c:pt idx="58">
                  <c:v>41547</c:v>
                </c:pt>
                <c:pt idx="59">
                  <c:v>41639</c:v>
                </c:pt>
                <c:pt idx="60">
                  <c:v>41729</c:v>
                </c:pt>
                <c:pt idx="61">
                  <c:v>41820</c:v>
                </c:pt>
                <c:pt idx="62">
                  <c:v>41912</c:v>
                </c:pt>
                <c:pt idx="63">
                  <c:v>42004</c:v>
                </c:pt>
                <c:pt idx="64">
                  <c:v>42094</c:v>
                </c:pt>
                <c:pt idx="65">
                  <c:v>42185</c:v>
                </c:pt>
                <c:pt idx="66">
                  <c:v>42277</c:v>
                </c:pt>
                <c:pt idx="67">
                  <c:v>42369</c:v>
                </c:pt>
                <c:pt idx="68">
                  <c:v>42460</c:v>
                </c:pt>
                <c:pt idx="69">
                  <c:v>42551</c:v>
                </c:pt>
                <c:pt idx="70">
                  <c:v>42643</c:v>
                </c:pt>
                <c:pt idx="71">
                  <c:v>42735</c:v>
                </c:pt>
                <c:pt idx="72">
                  <c:v>42825</c:v>
                </c:pt>
                <c:pt idx="73">
                  <c:v>42916</c:v>
                </c:pt>
                <c:pt idx="74">
                  <c:v>43008</c:v>
                </c:pt>
                <c:pt idx="75">
                  <c:v>43100</c:v>
                </c:pt>
                <c:pt idx="76">
                  <c:v>43190</c:v>
                </c:pt>
                <c:pt idx="77">
                  <c:v>43281</c:v>
                </c:pt>
                <c:pt idx="78">
                  <c:v>43373</c:v>
                </c:pt>
                <c:pt idx="79">
                  <c:v>43465</c:v>
                </c:pt>
                <c:pt idx="80">
                  <c:v>43555</c:v>
                </c:pt>
                <c:pt idx="81">
                  <c:v>43646</c:v>
                </c:pt>
                <c:pt idx="82">
                  <c:v>43738</c:v>
                </c:pt>
                <c:pt idx="83">
                  <c:v>43830</c:v>
                </c:pt>
                <c:pt idx="84">
                  <c:v>43921</c:v>
                </c:pt>
                <c:pt idx="85">
                  <c:v>44012</c:v>
                </c:pt>
                <c:pt idx="86">
                  <c:v>44104</c:v>
                </c:pt>
                <c:pt idx="87">
                  <c:v>44196</c:v>
                </c:pt>
                <c:pt idx="88">
                  <c:v>44286</c:v>
                </c:pt>
                <c:pt idx="89">
                  <c:v>44377</c:v>
                </c:pt>
                <c:pt idx="90">
                  <c:v>44469</c:v>
                </c:pt>
                <c:pt idx="91">
                  <c:v>44561</c:v>
                </c:pt>
              </c:numCache>
            </c:numRef>
          </c:cat>
          <c:val>
            <c:numRef>
              <c:f>[0]!SMPT_GA</c:f>
              <c:numCache>
                <c:formatCode>0.0%</c:formatCode>
                <c:ptCount val="91"/>
                <c:pt idx="0">
                  <c:v>8.1636470726129673E-3</c:v>
                </c:pt>
                <c:pt idx="1">
                  <c:v>1.9321191364554791E-2</c:v>
                </c:pt>
                <c:pt idx="2">
                  <c:v>1.4596073033099399E-2</c:v>
                </c:pt>
                <c:pt idx="3">
                  <c:v>1.3319460288886864E-2</c:v>
                </c:pt>
                <c:pt idx="4">
                  <c:v>2.0943267620711969E-2</c:v>
                </c:pt>
                <c:pt idx="5">
                  <c:v>1.8476417862347327E-2</c:v>
                </c:pt>
                <c:pt idx="6">
                  <c:v>1.7987048272442463E-2</c:v>
                </c:pt>
                <c:pt idx="7">
                  <c:v>2.3682570409560677E-2</c:v>
                </c:pt>
                <c:pt idx="8">
                  <c:v>2.8610028583403002E-2</c:v>
                </c:pt>
                <c:pt idx="9">
                  <c:v>2.6125591807242721E-2</c:v>
                </c:pt>
                <c:pt idx="10">
                  <c:v>2.7081295546876438E-2</c:v>
                </c:pt>
                <c:pt idx="11">
                  <c:v>2.2343576803266263E-2</c:v>
                </c:pt>
                <c:pt idx="12">
                  <c:v>1.9402253794287505E-2</c:v>
                </c:pt>
                <c:pt idx="13">
                  <c:v>2.3457364300601968E-2</c:v>
                </c:pt>
                <c:pt idx="14">
                  <c:v>2.0751269835347141E-2</c:v>
                </c:pt>
                <c:pt idx="15">
                  <c:v>2.2376148253859141E-2</c:v>
                </c:pt>
                <c:pt idx="16">
                  <c:v>1.6213388862859279E-2</c:v>
                </c:pt>
                <c:pt idx="17">
                  <c:v>1.6437142419351458E-2</c:v>
                </c:pt>
                <c:pt idx="18">
                  <c:v>2.1687110927021136E-2</c:v>
                </c:pt>
                <c:pt idx="19">
                  <c:v>1.9382270001616186E-2</c:v>
                </c:pt>
                <c:pt idx="20">
                  <c:v>2.5669169372226408E-2</c:v>
                </c:pt>
                <c:pt idx="21">
                  <c:v>2.4045908590284881E-2</c:v>
                </c:pt>
                <c:pt idx="22">
                  <c:v>2.537307175462411E-2</c:v>
                </c:pt>
                <c:pt idx="23">
                  <c:v>2.6149183681454691E-2</c:v>
                </c:pt>
                <c:pt idx="24">
                  <c:v>2.4238371456713148E-2</c:v>
                </c:pt>
                <c:pt idx="25">
                  <c:v>2.2149196111604708E-2</c:v>
                </c:pt>
                <c:pt idx="26">
                  <c:v>2.4099022407999549E-2</c:v>
                </c:pt>
                <c:pt idx="27">
                  <c:v>2.5035008190498642E-2</c:v>
                </c:pt>
                <c:pt idx="28">
                  <c:v>3.1131053947476506E-2</c:v>
                </c:pt>
                <c:pt idx="29">
                  <c:v>3.1162476792406135E-2</c:v>
                </c:pt>
                <c:pt idx="30">
                  <c:v>2.5503303246617204E-2</c:v>
                </c:pt>
                <c:pt idx="31">
                  <c:v>2.8034181917208301E-2</c:v>
                </c:pt>
                <c:pt idx="32">
                  <c:v>3.1245284363915271E-2</c:v>
                </c:pt>
                <c:pt idx="33">
                  <c:v>2.8416522566759417E-2</c:v>
                </c:pt>
                <c:pt idx="34">
                  <c:v>2.9496952623268236E-2</c:v>
                </c:pt>
                <c:pt idx="35">
                  <c:v>2.8467760900696026E-2</c:v>
                </c:pt>
                <c:pt idx="36">
                  <c:v>2.8512745164463782E-2</c:v>
                </c:pt>
                <c:pt idx="37">
                  <c:v>2.7641706125041132E-2</c:v>
                </c:pt>
                <c:pt idx="38">
                  <c:v>2.8744466180424366E-2</c:v>
                </c:pt>
                <c:pt idx="39">
                  <c:v>2.4947163914964543E-2</c:v>
                </c:pt>
                <c:pt idx="40">
                  <c:v>6.2876351685798859E-3</c:v>
                </c:pt>
                <c:pt idx="41">
                  <c:v>1.1738594171466499E-2</c:v>
                </c:pt>
                <c:pt idx="42">
                  <c:v>1.021391640642455E-2</c:v>
                </c:pt>
                <c:pt idx="43">
                  <c:v>1.3188161595782733E-2</c:v>
                </c:pt>
                <c:pt idx="44">
                  <c:v>2.1016393615026718E-2</c:v>
                </c:pt>
                <c:pt idx="45">
                  <c:v>2.2945405057581025E-2</c:v>
                </c:pt>
                <c:pt idx="46">
                  <c:v>2.0472793437656289E-2</c:v>
                </c:pt>
                <c:pt idx="47">
                  <c:v>1.9201653098083638E-2</c:v>
                </c:pt>
                <c:pt idx="48">
                  <c:v>2.7053347281760454E-2</c:v>
                </c:pt>
                <c:pt idx="49">
                  <c:v>2.4887672998354482E-2</c:v>
                </c:pt>
                <c:pt idx="50">
                  <c:v>2.5912771233691068E-2</c:v>
                </c:pt>
                <c:pt idx="51">
                  <c:v>2.6116983136724059E-2</c:v>
                </c:pt>
                <c:pt idx="52">
                  <c:v>2.2273340680388776E-2</c:v>
                </c:pt>
                <c:pt idx="53">
                  <c:v>2.1552812730376347E-2</c:v>
                </c:pt>
                <c:pt idx="54">
                  <c:v>2.1857358571969021E-2</c:v>
                </c:pt>
                <c:pt idx="55">
                  <c:v>2.1392894291952791E-2</c:v>
                </c:pt>
                <c:pt idx="56">
                  <c:v>1.5895929869559122E-2</c:v>
                </c:pt>
                <c:pt idx="57">
                  <c:v>1.9169850250190912E-2</c:v>
                </c:pt>
                <c:pt idx="58">
                  <c:v>1.8890064891195602E-2</c:v>
                </c:pt>
                <c:pt idx="59">
                  <c:v>1.6623817924624307E-2</c:v>
                </c:pt>
                <c:pt idx="60">
                  <c:v>1.8867252639955812E-2</c:v>
                </c:pt>
                <c:pt idx="61">
                  <c:v>1.5500441222555672E-2</c:v>
                </c:pt>
                <c:pt idx="62">
                  <c:v>1.50261858319376E-2</c:v>
                </c:pt>
                <c:pt idx="63">
                  <c:v>1.4829420500912294E-2</c:v>
                </c:pt>
                <c:pt idx="64">
                  <c:v>1.6309440513920359E-2</c:v>
                </c:pt>
                <c:pt idx="65">
                  <c:v>1.4868493147504935E-2</c:v>
                </c:pt>
                <c:pt idx="66">
                  <c:v>1.5755545531870307E-2</c:v>
                </c:pt>
                <c:pt idx="67">
                  <c:v>1.7898332459860056E-2</c:v>
                </c:pt>
                <c:pt idx="68">
                  <c:v>1.9064312057261112E-2</c:v>
                </c:pt>
                <c:pt idx="69">
                  <c:v>1.7226030859546437E-2</c:v>
                </c:pt>
                <c:pt idx="70">
                  <c:v>1.5107462371644731E-2</c:v>
                </c:pt>
                <c:pt idx="71">
                  <c:v>1.2109147047756563E-2</c:v>
                </c:pt>
                <c:pt idx="72">
                  <c:v>1.6452792343086386E-2</c:v>
                </c:pt>
                <c:pt idx="73">
                  <c:v>2.0337643180550868E-2</c:v>
                </c:pt>
                <c:pt idx="74">
                  <c:v>1.849392967834107E-2</c:v>
                </c:pt>
                <c:pt idx="75">
                  <c:v>2.1327724259587955E-2</c:v>
                </c:pt>
                <c:pt idx="76">
                  <c:v>1.7952190878719465E-2</c:v>
                </c:pt>
                <c:pt idx="77">
                  <c:v>1.9911473016671399E-2</c:v>
                </c:pt>
                <c:pt idx="78">
                  <c:v>1.8768282752045673E-2</c:v>
                </c:pt>
                <c:pt idx="79">
                  <c:v>2.1003131369950356E-2</c:v>
                </c:pt>
                <c:pt idx="80">
                  <c:v>1.0367592563409911E-2</c:v>
                </c:pt>
                <c:pt idx="81">
                  <c:v>1.7956746540199964E-2</c:v>
                </c:pt>
                <c:pt idx="82">
                  <c:v>2.0912789189149406E-2</c:v>
                </c:pt>
                <c:pt idx="83">
                  <c:v>1.2819299773067838E-2</c:v>
                </c:pt>
                <c:pt idx="84">
                  <c:v>-7.7351792693660659E-3</c:v>
                </c:pt>
                <c:pt idx="85">
                  <c:v>-0.13565577903736303</c:v>
                </c:pt>
                <c:pt idx="86">
                  <c:v>-8.7710309605540937E-3</c:v>
                </c:pt>
                <c:pt idx="87">
                  <c:v>-2.1359211734603756E-2</c:v>
                </c:pt>
                <c:pt idx="88">
                  <c:v>1.8142809615524058E-2</c:v>
                </c:pt>
                <c:pt idx="89">
                  <c:v>0.16329574503279676</c:v>
                </c:pt>
                <c:pt idx="90">
                  <c:v>3.9599524049947599E-2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A32-479F-8C68-C8F23ECF8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984904"/>
        <c:axId val="508984512"/>
      </c:lineChart>
      <c:lineChart>
        <c:grouping val="standard"/>
        <c:varyColors val="0"/>
        <c:ser>
          <c:idx val="0"/>
          <c:order val="1"/>
          <c:tx>
            <c:v>GT SMPT</c:v>
          </c:tx>
          <c:spPr>
            <a:ln w="12700">
              <a:solidFill>
                <a:srgbClr val="FF8080"/>
              </a:solidFill>
              <a:prstDash val="solid"/>
            </a:ln>
          </c:spPr>
          <c:marker>
            <c:symbol val="none"/>
          </c:marker>
          <c:cat>
            <c:numRef>
              <c:f>[0]!dates</c:f>
              <c:numCache>
                <c:formatCode>mmm\-yy</c:formatCode>
                <c:ptCount val="92"/>
                <c:pt idx="0">
                  <c:v>36250</c:v>
                </c:pt>
                <c:pt idx="1">
                  <c:v>36341</c:v>
                </c:pt>
                <c:pt idx="2">
                  <c:v>36433</c:v>
                </c:pt>
                <c:pt idx="3">
                  <c:v>36525</c:v>
                </c:pt>
                <c:pt idx="4">
                  <c:v>36616</c:v>
                </c:pt>
                <c:pt idx="5">
                  <c:v>36707</c:v>
                </c:pt>
                <c:pt idx="6">
                  <c:v>36799</c:v>
                </c:pt>
                <c:pt idx="7">
                  <c:v>36891</c:v>
                </c:pt>
                <c:pt idx="8">
                  <c:v>36981</c:v>
                </c:pt>
                <c:pt idx="9">
                  <c:v>37072</c:v>
                </c:pt>
                <c:pt idx="10">
                  <c:v>37164</c:v>
                </c:pt>
                <c:pt idx="11">
                  <c:v>37256</c:v>
                </c:pt>
                <c:pt idx="12">
                  <c:v>37346</c:v>
                </c:pt>
                <c:pt idx="13">
                  <c:v>37437</c:v>
                </c:pt>
                <c:pt idx="14">
                  <c:v>37529</c:v>
                </c:pt>
                <c:pt idx="15">
                  <c:v>37621</c:v>
                </c:pt>
                <c:pt idx="16">
                  <c:v>37711</c:v>
                </c:pt>
                <c:pt idx="17">
                  <c:v>37802</c:v>
                </c:pt>
                <c:pt idx="18">
                  <c:v>37894</c:v>
                </c:pt>
                <c:pt idx="19">
                  <c:v>37986</c:v>
                </c:pt>
                <c:pt idx="20">
                  <c:v>38077</c:v>
                </c:pt>
                <c:pt idx="21">
                  <c:v>38168</c:v>
                </c:pt>
                <c:pt idx="22">
                  <c:v>38260</c:v>
                </c:pt>
                <c:pt idx="23">
                  <c:v>38352</c:v>
                </c:pt>
                <c:pt idx="24">
                  <c:v>38442</c:v>
                </c:pt>
                <c:pt idx="25">
                  <c:v>38533</c:v>
                </c:pt>
                <c:pt idx="26">
                  <c:v>38625</c:v>
                </c:pt>
                <c:pt idx="27">
                  <c:v>38717</c:v>
                </c:pt>
                <c:pt idx="28">
                  <c:v>38807</c:v>
                </c:pt>
                <c:pt idx="29">
                  <c:v>38898</c:v>
                </c:pt>
                <c:pt idx="30">
                  <c:v>38990</c:v>
                </c:pt>
                <c:pt idx="31">
                  <c:v>39082</c:v>
                </c:pt>
                <c:pt idx="32">
                  <c:v>39172</c:v>
                </c:pt>
                <c:pt idx="33">
                  <c:v>39263</c:v>
                </c:pt>
                <c:pt idx="34">
                  <c:v>39355</c:v>
                </c:pt>
                <c:pt idx="35">
                  <c:v>39447</c:v>
                </c:pt>
                <c:pt idx="36">
                  <c:v>39538</c:v>
                </c:pt>
                <c:pt idx="37">
                  <c:v>39629</c:v>
                </c:pt>
                <c:pt idx="38">
                  <c:v>39721</c:v>
                </c:pt>
                <c:pt idx="39">
                  <c:v>39813</c:v>
                </c:pt>
                <c:pt idx="40">
                  <c:v>39903</c:v>
                </c:pt>
                <c:pt idx="41">
                  <c:v>39994</c:v>
                </c:pt>
                <c:pt idx="42">
                  <c:v>40086</c:v>
                </c:pt>
                <c:pt idx="43">
                  <c:v>40178</c:v>
                </c:pt>
                <c:pt idx="44">
                  <c:v>40268</c:v>
                </c:pt>
                <c:pt idx="45">
                  <c:v>40359</c:v>
                </c:pt>
                <c:pt idx="46">
                  <c:v>40451</c:v>
                </c:pt>
                <c:pt idx="47">
                  <c:v>40543</c:v>
                </c:pt>
                <c:pt idx="48">
                  <c:v>40633</c:v>
                </c:pt>
                <c:pt idx="49">
                  <c:v>40724</c:v>
                </c:pt>
                <c:pt idx="50">
                  <c:v>40816</c:v>
                </c:pt>
                <c:pt idx="51">
                  <c:v>40908</c:v>
                </c:pt>
                <c:pt idx="52">
                  <c:v>40999</c:v>
                </c:pt>
                <c:pt idx="53">
                  <c:v>41090</c:v>
                </c:pt>
                <c:pt idx="54">
                  <c:v>41182</c:v>
                </c:pt>
                <c:pt idx="55">
                  <c:v>41274</c:v>
                </c:pt>
                <c:pt idx="56">
                  <c:v>41364</c:v>
                </c:pt>
                <c:pt idx="57">
                  <c:v>41455</c:v>
                </c:pt>
                <c:pt idx="58">
                  <c:v>41547</c:v>
                </c:pt>
                <c:pt idx="59">
                  <c:v>41639</c:v>
                </c:pt>
                <c:pt idx="60">
                  <c:v>41729</c:v>
                </c:pt>
                <c:pt idx="61">
                  <c:v>41820</c:v>
                </c:pt>
                <c:pt idx="62">
                  <c:v>41912</c:v>
                </c:pt>
                <c:pt idx="63">
                  <c:v>42004</c:v>
                </c:pt>
                <c:pt idx="64">
                  <c:v>42094</c:v>
                </c:pt>
                <c:pt idx="65">
                  <c:v>42185</c:v>
                </c:pt>
                <c:pt idx="66">
                  <c:v>42277</c:v>
                </c:pt>
                <c:pt idx="67">
                  <c:v>42369</c:v>
                </c:pt>
                <c:pt idx="68">
                  <c:v>42460</c:v>
                </c:pt>
                <c:pt idx="69">
                  <c:v>42551</c:v>
                </c:pt>
                <c:pt idx="70">
                  <c:v>42643</c:v>
                </c:pt>
                <c:pt idx="71">
                  <c:v>42735</c:v>
                </c:pt>
                <c:pt idx="72">
                  <c:v>42825</c:v>
                </c:pt>
                <c:pt idx="73">
                  <c:v>42916</c:v>
                </c:pt>
                <c:pt idx="74">
                  <c:v>43008</c:v>
                </c:pt>
                <c:pt idx="75">
                  <c:v>43100</c:v>
                </c:pt>
                <c:pt idx="76">
                  <c:v>43190</c:v>
                </c:pt>
                <c:pt idx="77">
                  <c:v>43281</c:v>
                </c:pt>
                <c:pt idx="78">
                  <c:v>43373</c:v>
                </c:pt>
                <c:pt idx="79">
                  <c:v>43465</c:v>
                </c:pt>
                <c:pt idx="80">
                  <c:v>43555</c:v>
                </c:pt>
                <c:pt idx="81">
                  <c:v>43646</c:v>
                </c:pt>
                <c:pt idx="82">
                  <c:v>43738</c:v>
                </c:pt>
                <c:pt idx="83">
                  <c:v>43830</c:v>
                </c:pt>
                <c:pt idx="84">
                  <c:v>43921</c:v>
                </c:pt>
                <c:pt idx="85">
                  <c:v>44012</c:v>
                </c:pt>
                <c:pt idx="86">
                  <c:v>44104</c:v>
                </c:pt>
                <c:pt idx="87">
                  <c:v>44196</c:v>
                </c:pt>
                <c:pt idx="88">
                  <c:v>44286</c:v>
                </c:pt>
                <c:pt idx="89">
                  <c:v>44377</c:v>
                </c:pt>
                <c:pt idx="90">
                  <c:v>44469</c:v>
                </c:pt>
                <c:pt idx="91">
                  <c:v>44561</c:v>
                </c:pt>
              </c:numCache>
            </c:numRef>
          </c:cat>
          <c:val>
            <c:numRef>
              <c:f>[0]!SMPT_GT</c:f>
              <c:numCache>
                <c:formatCode>0.0%</c:formatCode>
                <c:ptCount val="91"/>
                <c:pt idx="0">
                  <c:v>-3.270868195530241E-3</c:v>
                </c:pt>
                <c:pt idx="1">
                  <c:v>7.9228039896142022E-3</c:v>
                </c:pt>
                <c:pt idx="2">
                  <c:v>4.2386987192206682E-3</c:v>
                </c:pt>
                <c:pt idx="3">
                  <c:v>4.3960757320435917E-3</c:v>
                </c:pt>
                <c:pt idx="4">
                  <c:v>4.2281201893650255E-3</c:v>
                </c:pt>
                <c:pt idx="5">
                  <c:v>5.4874148702299674E-3</c:v>
                </c:pt>
                <c:pt idx="6">
                  <c:v>3.7561702369308669E-3</c:v>
                </c:pt>
                <c:pt idx="7">
                  <c:v>1.0015557918457096E-2</c:v>
                </c:pt>
                <c:pt idx="8">
                  <c:v>9.0619350869358684E-3</c:v>
                </c:pt>
                <c:pt idx="9">
                  <c:v>3.0588269291709214E-3</c:v>
                </c:pt>
                <c:pt idx="10">
                  <c:v>4.6910397433879147E-3</c:v>
                </c:pt>
                <c:pt idx="11">
                  <c:v>5.3565599785325713E-3</c:v>
                </c:pt>
                <c:pt idx="12">
                  <c:v>6.1588238878258483E-3</c:v>
                </c:pt>
                <c:pt idx="13">
                  <c:v>7.0489244322835543E-3</c:v>
                </c:pt>
                <c:pt idx="14">
                  <c:v>2.0345647823634128E-3</c:v>
                </c:pt>
                <c:pt idx="15">
                  <c:v>6.9569323958815765E-3</c:v>
                </c:pt>
                <c:pt idx="16">
                  <c:v>9.3820560681967535E-5</c:v>
                </c:pt>
                <c:pt idx="17">
                  <c:v>7.27066012369737E-3</c:v>
                </c:pt>
                <c:pt idx="18">
                  <c:v>7.2101429752089441E-3</c:v>
                </c:pt>
                <c:pt idx="19">
                  <c:v>4.6853215249169633E-3</c:v>
                </c:pt>
                <c:pt idx="20">
                  <c:v>6.2617610831556814E-3</c:v>
                </c:pt>
                <c:pt idx="21">
                  <c:v>5.6765174817965391E-3</c:v>
                </c:pt>
                <c:pt idx="22">
                  <c:v>8.5154869927888122E-3</c:v>
                </c:pt>
                <c:pt idx="23">
                  <c:v>5.4457747513829702E-3</c:v>
                </c:pt>
                <c:pt idx="24">
                  <c:v>4.3879816123488791E-3</c:v>
                </c:pt>
                <c:pt idx="25">
                  <c:v>3.6252034087949081E-3</c:v>
                </c:pt>
                <c:pt idx="26">
                  <c:v>1.0439305965929346E-2</c:v>
                </c:pt>
                <c:pt idx="27">
                  <c:v>6.3647122072827411E-3</c:v>
                </c:pt>
                <c:pt idx="28">
                  <c:v>1.0361236227794723E-2</c:v>
                </c:pt>
                <c:pt idx="29">
                  <c:v>3.6557880362420025E-3</c:v>
                </c:pt>
                <c:pt idx="30">
                  <c:v>4.8938642740099514E-3</c:v>
                </c:pt>
                <c:pt idx="31">
                  <c:v>8.848358019926561E-3</c:v>
                </c:pt>
                <c:pt idx="32">
                  <c:v>1.3517136580892375E-2</c:v>
                </c:pt>
                <c:pt idx="33">
                  <c:v>9.0270572523531989E-4</c:v>
                </c:pt>
                <c:pt idx="34">
                  <c:v>5.949581982485741E-3</c:v>
                </c:pt>
                <c:pt idx="35">
                  <c:v>7.8398087699662611E-3</c:v>
                </c:pt>
                <c:pt idx="36">
                  <c:v>1.3561466917669351E-2</c:v>
                </c:pt>
                <c:pt idx="37">
                  <c:v>5.5049402599260944E-5</c:v>
                </c:pt>
                <c:pt idx="38">
                  <c:v>7.0290642671457793E-3</c:v>
                </c:pt>
                <c:pt idx="39">
                  <c:v>4.1196697899996693E-3</c:v>
                </c:pt>
                <c:pt idx="40">
                  <c:v>-4.8907811532830081E-3</c:v>
                </c:pt>
                <c:pt idx="41">
                  <c:v>5.472247114672868E-3</c:v>
                </c:pt>
                <c:pt idx="42">
                  <c:v>5.5114837064313971E-3</c:v>
                </c:pt>
                <c:pt idx="43">
                  <c:v>7.0759724590783168E-3</c:v>
                </c:pt>
                <c:pt idx="44">
                  <c:v>2.797766882406183E-3</c:v>
                </c:pt>
                <c:pt idx="45">
                  <c:v>7.3718909225335416E-3</c:v>
                </c:pt>
                <c:pt idx="46">
                  <c:v>3.0810124747431278E-3</c:v>
                </c:pt>
                <c:pt idx="47">
                  <c:v>5.821519717330359E-3</c:v>
                </c:pt>
                <c:pt idx="48">
                  <c:v>1.0523089314626644E-2</c:v>
                </c:pt>
                <c:pt idx="49">
                  <c:v>5.2477175251428587E-3</c:v>
                </c:pt>
                <c:pt idx="50">
                  <c:v>4.0842995693952666E-3</c:v>
                </c:pt>
                <c:pt idx="51">
                  <c:v>6.0217323790812127E-3</c:v>
                </c:pt>
                <c:pt idx="52">
                  <c:v>6.7378586703357168E-3</c:v>
                </c:pt>
                <c:pt idx="53">
                  <c:v>4.5391897289654981E-3</c:v>
                </c:pt>
                <c:pt idx="54">
                  <c:v>4.3836376890027395E-3</c:v>
                </c:pt>
                <c:pt idx="55">
                  <c:v>5.5644658577898021E-3</c:v>
                </c:pt>
                <c:pt idx="56">
                  <c:v>1.3197651798539933E-3</c:v>
                </c:pt>
                <c:pt idx="57">
                  <c:v>7.7765108262348726E-3</c:v>
                </c:pt>
                <c:pt idx="58">
                  <c:v>4.1079114824527085E-3</c:v>
                </c:pt>
                <c:pt idx="59">
                  <c:v>3.3278581029725363E-3</c:v>
                </c:pt>
                <c:pt idx="60">
                  <c:v>3.5294276752082521E-3</c:v>
                </c:pt>
                <c:pt idx="61">
                  <c:v>4.446348379609999E-3</c:v>
                </c:pt>
                <c:pt idx="62">
                  <c:v>3.6389765904014659E-3</c:v>
                </c:pt>
                <c:pt idx="63">
                  <c:v>3.1333605216468108E-3</c:v>
                </c:pt>
                <c:pt idx="64">
                  <c:v>4.9929678590046045E-3</c:v>
                </c:pt>
                <c:pt idx="65">
                  <c:v>3.0222207835195469E-3</c:v>
                </c:pt>
                <c:pt idx="66">
                  <c:v>4.5162137430350136E-3</c:v>
                </c:pt>
                <c:pt idx="67">
                  <c:v>5.249520321523482E-3</c:v>
                </c:pt>
                <c:pt idx="68">
                  <c:v>6.1441646521294135E-3</c:v>
                </c:pt>
                <c:pt idx="69">
                  <c:v>1.2128777739170982E-3</c:v>
                </c:pt>
                <c:pt idx="70">
                  <c:v>2.4241158892039927E-3</c:v>
                </c:pt>
                <c:pt idx="71">
                  <c:v>2.2803223273824003E-3</c:v>
                </c:pt>
                <c:pt idx="72">
                  <c:v>1.0462210171194863E-2</c:v>
                </c:pt>
                <c:pt idx="73">
                  <c:v>5.0394821337065299E-3</c:v>
                </c:pt>
                <c:pt idx="74">
                  <c:v>6.1277148790916947E-4</c:v>
                </c:pt>
                <c:pt idx="75">
                  <c:v>5.0690051693103033E-3</c:v>
                </c:pt>
                <c:pt idx="76">
                  <c:v>7.1225877958092099E-3</c:v>
                </c:pt>
                <c:pt idx="77">
                  <c:v>6.9739108062176758E-3</c:v>
                </c:pt>
                <c:pt idx="78">
                  <c:v>-5.0878740155213542E-4</c:v>
                </c:pt>
                <c:pt idx="79">
                  <c:v>7.273801996154905E-3</c:v>
                </c:pt>
                <c:pt idx="80">
                  <c:v>-3.3683607981228603E-3</c:v>
                </c:pt>
                <c:pt idx="81">
                  <c:v>1.4537573888809163E-2</c:v>
                </c:pt>
                <c:pt idx="82">
                  <c:v>2.3936332187082243E-3</c:v>
                </c:pt>
                <c:pt idx="83">
                  <c:v>-7.1156163321761667E-4</c:v>
                </c:pt>
                <c:pt idx="84">
                  <c:v>-2.3594322275744095E-2</c:v>
                </c:pt>
                <c:pt idx="85">
                  <c:v>-0.1162543802625674</c:v>
                </c:pt>
                <c:pt idx="86">
                  <c:v>0.14954387792457391</c:v>
                </c:pt>
                <c:pt idx="87">
                  <c:v>-1.3402094194799985E-2</c:v>
                </c:pt>
                <c:pt idx="88">
                  <c:v>1.5817480696635133E-2</c:v>
                </c:pt>
                <c:pt idx="89">
                  <c:v>9.7380342156001554E-3</c:v>
                </c:pt>
                <c:pt idx="90">
                  <c:v>2.7309928251500581E-2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A32-479F-8C68-C8F23ECF8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981376"/>
        <c:axId val="508982160"/>
      </c:lineChart>
      <c:catAx>
        <c:axId val="5089849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   &quot;yyyy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0898451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508984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%" sourceLinked="0"/>
        <c:majorTickMark val="cross"/>
        <c:minorTickMark val="none"/>
        <c:tickLblPos val="nextTo"/>
        <c:spPr>
          <a:ln w="25400">
            <a:solidFill>
              <a:srgbClr val="8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8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08984904"/>
        <c:crosses val="autoZero"/>
        <c:crossBetween val="between"/>
      </c:valAx>
      <c:catAx>
        <c:axId val="50898137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508982160"/>
        <c:crosses val="autoZero"/>
        <c:auto val="0"/>
        <c:lblAlgn val="ctr"/>
        <c:lblOffset val="100"/>
        <c:noMultiLvlLbl val="0"/>
      </c:catAx>
      <c:valAx>
        <c:axId val="508982160"/>
        <c:scaling>
          <c:orientation val="minMax"/>
        </c:scaling>
        <c:delete val="0"/>
        <c:axPos val="r"/>
        <c:numFmt formatCode="0.0%" sourceLinked="0"/>
        <c:majorTickMark val="cross"/>
        <c:minorTickMark val="none"/>
        <c:tickLblPos val="nextTo"/>
        <c:spPr>
          <a:ln w="25400">
            <a:solidFill>
              <a:srgbClr val="FF808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FF808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08981376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264822134387352"/>
          <c:y val="8.1967213114754051E-2"/>
          <c:w val="0.17984189723320154"/>
          <c:h val="0.134426229508196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605" footer="0.49212598450000605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Scroll" dx="16" fmlaLink="$B$2" max="58" min="1" page="10"/>
</file>

<file path=xl/ctrlProps/ctrlProp2.xml><?xml version="1.0" encoding="utf-8"?>
<formControlPr xmlns="http://schemas.microsoft.com/office/spreadsheetml/2009/9/main" objectType="List" dx="16" fmlaLink="graphique!$B$2" fmlaRange="'data graphique'!$A$1:$A$59" sel="1" val="0"/>
</file>

<file path=xl/ctrlProps/ctrlProp3.xml><?xml version="1.0" encoding="utf-8"?>
<formControlPr xmlns="http://schemas.microsoft.com/office/spreadsheetml/2009/9/main" objectType="List" dx="16" fmlaLink="graphique!$B$2" fmlaRange="$A$1:$A$59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57151</xdr:colOff>
      <xdr:row>11</xdr:row>
      <xdr:rowOff>38100</xdr:rowOff>
    </xdr:from>
    <xdr:to>
      <xdr:col>7</xdr:col>
      <xdr:colOff>57151</xdr:colOff>
      <xdr:row>28</xdr:row>
      <xdr:rowOff>39675</xdr:rowOff>
    </xdr:to>
    <xdr:graphicFrame macro="">
      <xdr:nvGraphicFramePr>
        <xdr:cNvPr id="2329064" name="Chart 1">
          <a:extLst>
            <a:ext uri="{FF2B5EF4-FFF2-40B4-BE49-F238E27FC236}">
              <a16:creationId xmlns:a16="http://schemas.microsoft.com/office/drawing/2014/main" xmlns="" id="{00000000-0008-0000-0A00-0000E8892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123826</xdr:colOff>
      <xdr:row>11</xdr:row>
      <xdr:rowOff>28575</xdr:rowOff>
    </xdr:from>
    <xdr:to>
      <xdr:col>15</xdr:col>
      <xdr:colOff>47625</xdr:colOff>
      <xdr:row>28</xdr:row>
      <xdr:rowOff>28575</xdr:rowOff>
    </xdr:to>
    <xdr:graphicFrame macro="">
      <xdr:nvGraphicFramePr>
        <xdr:cNvPr id="2329065" name="Chart 2">
          <a:extLst>
            <a:ext uri="{FF2B5EF4-FFF2-40B4-BE49-F238E27FC236}">
              <a16:creationId xmlns:a16="http://schemas.microsoft.com/office/drawing/2014/main" xmlns="" id="{00000000-0008-0000-0A00-0000E9892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7</xdr:col>
      <xdr:colOff>123826</xdr:colOff>
      <xdr:row>28</xdr:row>
      <xdr:rowOff>76199</xdr:rowOff>
    </xdr:from>
    <xdr:to>
      <xdr:col>15</xdr:col>
      <xdr:colOff>48976</xdr:colOff>
      <xdr:row>46</xdr:row>
      <xdr:rowOff>106349</xdr:rowOff>
    </xdr:to>
    <xdr:graphicFrame macro="">
      <xdr:nvGraphicFramePr>
        <xdr:cNvPr id="2329066" name="Chart 3">
          <a:extLst>
            <a:ext uri="{FF2B5EF4-FFF2-40B4-BE49-F238E27FC236}">
              <a16:creationId xmlns:a16="http://schemas.microsoft.com/office/drawing/2014/main" xmlns="" id="{00000000-0008-0000-0A00-0000EA892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57151</xdr:colOff>
      <xdr:row>29</xdr:row>
      <xdr:rowOff>85724</xdr:rowOff>
    </xdr:from>
    <xdr:to>
      <xdr:col>5</xdr:col>
      <xdr:colOff>657226</xdr:colOff>
      <xdr:row>47</xdr:row>
      <xdr:rowOff>115874</xdr:rowOff>
    </xdr:to>
    <xdr:graphicFrame macro="">
      <xdr:nvGraphicFramePr>
        <xdr:cNvPr id="2329067" name="Chart 8">
          <a:extLst>
            <a:ext uri="{FF2B5EF4-FFF2-40B4-BE49-F238E27FC236}">
              <a16:creationId xmlns:a16="http://schemas.microsoft.com/office/drawing/2014/main" xmlns="" id="{00000000-0008-0000-0A00-0000EB892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0</xdr:colOff>
          <xdr:row>0</xdr:row>
          <xdr:rowOff>0</xdr:rowOff>
        </xdr:from>
        <xdr:to>
          <xdr:col>0</xdr:col>
          <xdr:colOff>552450</xdr:colOff>
          <xdr:row>10</xdr:row>
          <xdr:rowOff>28575</xdr:rowOff>
        </xdr:to>
        <xdr:sp macro="" textlink="">
          <xdr:nvSpPr>
            <xdr:cNvPr id="3078" name="Scroll Bar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xmlns="" id="{00000000-0008-0000-0A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0</xdr:row>
          <xdr:rowOff>28575</xdr:rowOff>
        </xdr:from>
        <xdr:to>
          <xdr:col>19</xdr:col>
          <xdr:colOff>9525</xdr:colOff>
          <xdr:row>45</xdr:row>
          <xdr:rowOff>57150</xdr:rowOff>
        </xdr:to>
        <xdr:sp macro="" textlink="">
          <xdr:nvSpPr>
            <xdr:cNvPr id="3079" name="List Box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xmlns="" id="{00000000-0008-0000-0A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0.27329</cdr:x>
      <cdr:y>0.01289</cdr:y>
    </cdr:from>
    <cdr:to>
      <cdr:x>0.72463</cdr:x>
      <cdr:y>0.07443</cdr:y>
    </cdr:to>
    <cdr:sp macro="" textlink="">
      <cdr:nvSpPr>
        <cdr:cNvPr id="409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42742" y="37949"/>
          <a:ext cx="1887266" cy="1811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fr-FR" sz="950" b="1" i="0" u="none" strike="noStrike" baseline="0">
              <a:solidFill>
                <a:srgbClr val="000000"/>
              </a:solidFill>
              <a:latin typeface="Arial"/>
              <a:cs typeface="Arial"/>
            </a:rPr>
            <a:t>GA</a:t>
          </a:r>
          <a:r>
            <a:rPr lang="fr-FR" sz="95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fr-FR" sz="950" b="0" i="0" u="none" strike="noStrike" baseline="0">
              <a:solidFill>
                <a:srgbClr val="008000"/>
              </a:solidFill>
              <a:latin typeface="Arial"/>
              <a:cs typeface="Arial"/>
            </a:rPr>
            <a:t>masse salariale</a:t>
          </a:r>
          <a:r>
            <a:rPr lang="fr-FR" sz="950" b="0" i="0" u="none" strike="noStrike" baseline="0">
              <a:solidFill>
                <a:srgbClr val="000000"/>
              </a:solidFill>
              <a:latin typeface="Arial"/>
              <a:cs typeface="Arial"/>
            </a:rPr>
            <a:t> et </a:t>
          </a:r>
          <a:r>
            <a:rPr lang="fr-FR" sz="950" b="1" i="0" u="none" strike="noStrike" baseline="0">
              <a:solidFill>
                <a:srgbClr val="0000FF"/>
              </a:solidFill>
              <a:latin typeface="Arial"/>
              <a:cs typeface="Arial"/>
            </a:rPr>
            <a:t>emploi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0.25911</cdr:x>
      <cdr:y>0.01634</cdr:y>
    </cdr:from>
    <cdr:to>
      <cdr:x>0.8009</cdr:x>
      <cdr:y>0.07825</cdr:y>
    </cdr:to>
    <cdr:sp macro="" textlink="">
      <cdr:nvSpPr>
        <cdr:cNvPr id="51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23887" y="50800"/>
          <a:ext cx="1950600" cy="1804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fr-FR" sz="950" b="1" i="0" u="none" strike="noStrike" baseline="0">
              <a:solidFill>
                <a:srgbClr val="000000"/>
              </a:solidFill>
              <a:latin typeface="Arial"/>
              <a:cs typeface="Arial"/>
            </a:rPr>
            <a:t>GT </a:t>
          </a:r>
          <a:r>
            <a:rPr lang="fr-FR" sz="950" b="0" i="0" u="none" strike="noStrike" baseline="0">
              <a:solidFill>
                <a:srgbClr val="008000"/>
              </a:solidFill>
              <a:latin typeface="Arial"/>
              <a:cs typeface="Arial"/>
            </a:rPr>
            <a:t>masse salariale</a:t>
          </a:r>
          <a:r>
            <a:rPr lang="fr-FR" sz="950" b="0" i="0" u="none" strike="noStrike" baseline="0">
              <a:solidFill>
                <a:srgbClr val="000000"/>
              </a:solidFill>
              <a:latin typeface="Arial"/>
              <a:cs typeface="Arial"/>
            </a:rPr>
            <a:t> et </a:t>
          </a:r>
          <a:r>
            <a:rPr lang="fr-FR" sz="950" b="1" i="0" u="none" strike="noStrike" baseline="0">
              <a:solidFill>
                <a:srgbClr val="0000FF"/>
              </a:solidFill>
              <a:latin typeface="Arial"/>
              <a:cs typeface="Arial"/>
            </a:rPr>
            <a:t>emploi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609600</xdr:colOff>
          <xdr:row>60</xdr:row>
          <xdr:rowOff>28575</xdr:rowOff>
        </xdr:to>
        <xdr:sp macro="" textlink="">
          <xdr:nvSpPr>
            <xdr:cNvPr id="2051" name="List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xmlns="" id="{00000000-0008-0000-0B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ISEP\ETUDSTAT\SEQUOIA\07%20-%20PRODUCTION\TEMP\NACE3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CE38BRUT"/>
      <sheetName val="NACE38CVS"/>
    </sheetNames>
    <sheetDataSet>
      <sheetData sheetId="0">
        <row r="1">
          <cell r="B1" t="str">
            <v>eff_TOT_brut</v>
          </cell>
          <cell r="C1" t="str">
            <v>eff_TOT_INTERIM_brut</v>
          </cell>
          <cell r="D1" t="str">
            <v>eff_INDUSTRIE_brut</v>
          </cell>
          <cell r="E1" t="str">
            <v>eff_BTP_brut</v>
          </cell>
          <cell r="F1" t="str">
            <v>eff_TERTIAIRE_brut</v>
          </cell>
          <cell r="G1" t="str">
            <v>eff_TERT_INTERIM_brut</v>
          </cell>
          <cell r="H1" t="str">
            <v>eff_INTERIM_brut</v>
          </cell>
          <cell r="I1" t="str">
            <v>eff_CONC_INSEE_brut</v>
          </cell>
          <cell r="J1" t="str">
            <v>eff_CAISSE_CONGES_brut</v>
          </cell>
          <cell r="L1" t="str">
            <v>eff_BZ_brut</v>
          </cell>
          <cell r="M1" t="str">
            <v>eff_CA_brut</v>
          </cell>
          <cell r="N1" t="str">
            <v>eff_CB_brut</v>
          </cell>
          <cell r="O1" t="str">
            <v>eff_CC_brut</v>
          </cell>
          <cell r="P1" t="str">
            <v>eff_CD_brut</v>
          </cell>
          <cell r="Q1" t="str">
            <v>eff_CE_brut</v>
          </cell>
          <cell r="R1" t="str">
            <v>eff_CF_brut</v>
          </cell>
          <cell r="S1" t="str">
            <v>eff_CG_brut</v>
          </cell>
          <cell r="T1" t="str">
            <v>eff_CH_brut</v>
          </cell>
          <cell r="U1" t="str">
            <v>eff_CI_brut</v>
          </cell>
          <cell r="V1" t="str">
            <v>eff_CJ_brut</v>
          </cell>
          <cell r="W1" t="str">
            <v>eff_CK_brut</v>
          </cell>
          <cell r="X1" t="str">
            <v>eff_CL_brut</v>
          </cell>
          <cell r="Y1" t="str">
            <v>eff_N29_brut</v>
          </cell>
          <cell r="Z1" t="str">
            <v>eff_N30_brut</v>
          </cell>
          <cell r="AA1" t="str">
            <v>eff_CM_brut</v>
          </cell>
          <cell r="AB1" t="str">
            <v>eff_DZ_brut</v>
          </cell>
          <cell r="AC1" t="str">
            <v>eff_EZ_brut</v>
          </cell>
          <cell r="AD1" t="str">
            <v>eff_FZ_brut</v>
          </cell>
          <cell r="AE1" t="str">
            <v>eff_N41_brut</v>
          </cell>
          <cell r="AF1" t="str">
            <v>eff_N42_brut</v>
          </cell>
          <cell r="AG1" t="str">
            <v>eff_N43_brut</v>
          </cell>
          <cell r="AH1" t="str">
            <v>eff_GZ_brut</v>
          </cell>
          <cell r="AI1" t="str">
            <v>eff_N45_brut</v>
          </cell>
          <cell r="AJ1" t="str">
            <v>eff_N46_brut</v>
          </cell>
          <cell r="AK1" t="str">
            <v>eff_N47_brut</v>
          </cell>
          <cell r="AL1" t="str">
            <v>eff_HZ_brut</v>
          </cell>
          <cell r="AM1" t="str">
            <v>eff_IZ_brut</v>
          </cell>
          <cell r="AN1" t="str">
            <v>eff_N55_brut</v>
          </cell>
          <cell r="AO1" t="str">
            <v>eff_N56_brut</v>
          </cell>
          <cell r="AP1" t="str">
            <v>eff_JA_brut</v>
          </cell>
          <cell r="AQ1" t="str">
            <v>eff_JB_brut</v>
          </cell>
          <cell r="AR1" t="str">
            <v>eff_JC_brut</v>
          </cell>
          <cell r="AS1" t="str">
            <v>eff_KZ_brut</v>
          </cell>
          <cell r="AT1" t="str">
            <v>eff_LZ_brut</v>
          </cell>
          <cell r="AU1" t="str">
            <v>eff_MA_brut</v>
          </cell>
          <cell r="AV1" t="str">
            <v>eff_MB_brut</v>
          </cell>
          <cell r="AW1" t="str">
            <v>eff_MC_brut</v>
          </cell>
          <cell r="AX1" t="str">
            <v>eff_NZ_brut</v>
          </cell>
          <cell r="AZ1" t="str">
            <v>eff_OZ_brut</v>
          </cell>
          <cell r="BA1" t="str">
            <v>eff_PZ_brut</v>
          </cell>
          <cell r="BB1" t="str">
            <v>eff_QA_brut</v>
          </cell>
          <cell r="BC1" t="str">
            <v>eff_QB_brut</v>
          </cell>
          <cell r="BD1" t="str">
            <v>eff_RZ_brut</v>
          </cell>
          <cell r="BE1" t="str">
            <v>eff_SZ_brut</v>
          </cell>
          <cell r="BF1" t="str">
            <v>eff_TZ_brut</v>
          </cell>
          <cell r="BI1" t="str">
            <v>eff_ASSOC_brut</v>
          </cell>
          <cell r="BJ1" t="str">
            <v>eff_ISBLSM_brut</v>
          </cell>
          <cell r="BK1" t="str">
            <v>sal_TOT_brut</v>
          </cell>
          <cell r="BL1" t="str">
            <v>sal_TOT_INTERIM_brut</v>
          </cell>
          <cell r="BM1" t="str">
            <v>sal_INDUSTRIE_brut</v>
          </cell>
          <cell r="BN1" t="str">
            <v>sal_BTP_brut</v>
          </cell>
          <cell r="BO1" t="str">
            <v>sal_TERTIAIRE_brut</v>
          </cell>
          <cell r="BP1" t="str">
            <v>sal_TERT_INTERIM_brut</v>
          </cell>
          <cell r="BQ1" t="str">
            <v>sal_INTERIM_brut</v>
          </cell>
          <cell r="BR1" t="str">
            <v>sal_CONC_INSEE_brut</v>
          </cell>
          <cell r="BS1" t="str">
            <v>sal_CAISSE_CONGES_brut</v>
          </cell>
          <cell r="BU1" t="str">
            <v>sal_BZ_brut</v>
          </cell>
          <cell r="BV1" t="str">
            <v>sal_CA_brut</v>
          </cell>
          <cell r="BW1" t="str">
            <v>sal_CB_brut</v>
          </cell>
          <cell r="BX1" t="str">
            <v>sal_CC_brut</v>
          </cell>
          <cell r="BY1" t="str">
            <v>sal_CD_brut</v>
          </cell>
          <cell r="BZ1" t="str">
            <v>sal_CE_brut</v>
          </cell>
          <cell r="CA1" t="str">
            <v>sal_CF_brut</v>
          </cell>
          <cell r="CB1" t="str">
            <v>sal_CG_brut</v>
          </cell>
          <cell r="CC1" t="str">
            <v>sal_CH_brut</v>
          </cell>
          <cell r="CD1" t="str">
            <v>sal_CI_brut</v>
          </cell>
          <cell r="CE1" t="str">
            <v>sal_CJ_brut</v>
          </cell>
          <cell r="CF1" t="str">
            <v>sal_CK_brut</v>
          </cell>
          <cell r="CG1" t="str">
            <v>sal_CL_brut</v>
          </cell>
          <cell r="CH1" t="str">
            <v>sal_N29_brut</v>
          </cell>
          <cell r="CI1" t="str">
            <v>sal_N30_brut</v>
          </cell>
          <cell r="CJ1" t="str">
            <v>sal_CM_brut</v>
          </cell>
          <cell r="CK1" t="str">
            <v>sal_DZ_brut</v>
          </cell>
          <cell r="CL1" t="str">
            <v>sal_EZ_brut</v>
          </cell>
          <cell r="CM1" t="str">
            <v>sal_FZ_brut</v>
          </cell>
          <cell r="CN1" t="str">
            <v>sal_N41_brut</v>
          </cell>
          <cell r="CO1" t="str">
            <v>sal_N42_brut</v>
          </cell>
          <cell r="CP1" t="str">
            <v>sal_N43_brut</v>
          </cell>
          <cell r="CQ1" t="str">
            <v>sal_GZ_brut</v>
          </cell>
          <cell r="CR1" t="str">
            <v>sal_N45_brut</v>
          </cell>
          <cell r="CS1" t="str">
            <v>sal_N46_brut</v>
          </cell>
          <cell r="CT1" t="str">
            <v>sal_N47_brut</v>
          </cell>
          <cell r="CU1" t="str">
            <v>sal_HZ_brut</v>
          </cell>
          <cell r="CV1" t="str">
            <v>sal_IZ_brut</v>
          </cell>
          <cell r="CW1" t="str">
            <v>sal_N55_brut</v>
          </cell>
          <cell r="CX1" t="str">
            <v>sal_N56_brut</v>
          </cell>
          <cell r="CY1" t="str">
            <v>sal_JA_brut</v>
          </cell>
          <cell r="CZ1" t="str">
            <v>sal_JB_brut</v>
          </cell>
          <cell r="DA1" t="str">
            <v>sal_JC_brut</v>
          </cell>
          <cell r="DB1" t="str">
            <v>sal_KZ_brut</v>
          </cell>
          <cell r="DC1" t="str">
            <v>sal_LZ_brut</v>
          </cell>
          <cell r="DD1" t="str">
            <v>sal_MA_brut</v>
          </cell>
          <cell r="DE1" t="str">
            <v>sal_MB_brut</v>
          </cell>
          <cell r="DF1" t="str">
            <v>sal_MC_brut</v>
          </cell>
          <cell r="DG1" t="str">
            <v>sal_NZ_brut</v>
          </cell>
          <cell r="DI1" t="str">
            <v>sal_OZ_brut</v>
          </cell>
          <cell r="DJ1" t="str">
            <v>sal_PZ_brut</v>
          </cell>
          <cell r="DK1" t="str">
            <v>sal_QA_brut</v>
          </cell>
          <cell r="DL1" t="str">
            <v>sal_QB_brut</v>
          </cell>
          <cell r="DM1" t="str">
            <v>sal_RZ_brut</v>
          </cell>
          <cell r="DN1" t="str">
            <v>sal_SZ_brut</v>
          </cell>
          <cell r="DO1" t="str">
            <v>sal_TZ_brut</v>
          </cell>
          <cell r="DR1" t="str">
            <v>sal_ASSOC_brut</v>
          </cell>
          <cell r="DS1" t="str">
            <v>sal_ISBLSM_brut</v>
          </cell>
        </row>
        <row r="2">
          <cell r="B2">
            <v>14263885.561538467</v>
          </cell>
          <cell r="C2">
            <v>14263885.561538467</v>
          </cell>
          <cell r="D2">
            <v>3719387.4615384615</v>
          </cell>
          <cell r="E2">
            <v>1117080</v>
          </cell>
          <cell r="J2">
            <v>6797</v>
          </cell>
          <cell r="L2">
            <v>32086</v>
          </cell>
          <cell r="M2">
            <v>478828.46153846156</v>
          </cell>
          <cell r="N2">
            <v>280183</v>
          </cell>
          <cell r="O2">
            <v>278629</v>
          </cell>
          <cell r="P2">
            <v>18110</v>
          </cell>
          <cell r="Q2">
            <v>173176</v>
          </cell>
          <cell r="R2">
            <v>77537</v>
          </cell>
          <cell r="S2">
            <v>347755</v>
          </cell>
          <cell r="T2">
            <v>500619</v>
          </cell>
          <cell r="U2">
            <v>171031</v>
          </cell>
          <cell r="V2">
            <v>164759</v>
          </cell>
          <cell r="W2">
            <v>224516</v>
          </cell>
          <cell r="X2">
            <v>396010</v>
          </cell>
          <cell r="Y2">
            <v>273360</v>
          </cell>
          <cell r="Z2">
            <v>122650</v>
          </cell>
          <cell r="AA2">
            <v>307630</v>
          </cell>
          <cell r="AB2">
            <v>168832</v>
          </cell>
          <cell r="AC2">
            <v>99686</v>
          </cell>
          <cell r="AD2">
            <v>1117080</v>
          </cell>
          <cell r="AE2">
            <v>121768</v>
          </cell>
          <cell r="AF2">
            <v>126208</v>
          </cell>
          <cell r="AG2">
            <v>869104</v>
          </cell>
          <cell r="AH2">
            <v>2520839.2000000002</v>
          </cell>
          <cell r="AI2">
            <v>351027</v>
          </cell>
          <cell r="AJ2">
            <v>892720</v>
          </cell>
          <cell r="AK2">
            <v>1277092.2</v>
          </cell>
          <cell r="AL2">
            <v>1195858</v>
          </cell>
          <cell r="AM2">
            <v>628945</v>
          </cell>
          <cell r="AN2">
            <v>188375</v>
          </cell>
          <cell r="AO2">
            <v>440570</v>
          </cell>
          <cell r="AP2">
            <v>152165</v>
          </cell>
          <cell r="AQ2">
            <v>182018</v>
          </cell>
          <cell r="AR2">
            <v>176066</v>
          </cell>
          <cell r="AS2">
            <v>697539</v>
          </cell>
          <cell r="AT2">
            <v>186893.6</v>
          </cell>
          <cell r="AU2">
            <v>607763</v>
          </cell>
          <cell r="AV2">
            <v>76667</v>
          </cell>
          <cell r="AW2">
            <v>170280</v>
          </cell>
          <cell r="AX2">
            <v>783696.30000000016</v>
          </cell>
          <cell r="AZ2">
            <v>220347</v>
          </cell>
          <cell r="BA2">
            <v>244138.80000000002</v>
          </cell>
          <cell r="BB2">
            <v>427314</v>
          </cell>
          <cell r="BC2">
            <v>605419.80000000016</v>
          </cell>
          <cell r="BD2">
            <v>157288.29999999999</v>
          </cell>
          <cell r="BE2">
            <v>394180.09999999992</v>
          </cell>
          <cell r="BI2">
            <v>1218206.7000000002</v>
          </cell>
          <cell r="BJ2">
            <v>719621.80000000016</v>
          </cell>
          <cell r="BK2">
            <v>72408421572</v>
          </cell>
          <cell r="BL2">
            <v>71242725482</v>
          </cell>
          <cell r="BM2">
            <v>20568444164</v>
          </cell>
          <cell r="BN2">
            <v>4737444399</v>
          </cell>
          <cell r="BO2">
            <v>47102533009</v>
          </cell>
          <cell r="BP2">
            <v>45936836919</v>
          </cell>
          <cell r="BQ2">
            <v>1165696090</v>
          </cell>
          <cell r="BR2">
            <v>66347703834</v>
          </cell>
          <cell r="BS2">
            <v>327911983</v>
          </cell>
          <cell r="BU2">
            <v>169539851</v>
          </cell>
          <cell r="BV2">
            <v>2181024504</v>
          </cell>
          <cell r="BW2">
            <v>1164969720</v>
          </cell>
          <cell r="BX2">
            <v>1470621625</v>
          </cell>
          <cell r="BY2">
            <v>160656073</v>
          </cell>
          <cell r="BZ2">
            <v>1192256185</v>
          </cell>
          <cell r="CA2">
            <v>599680515</v>
          </cell>
          <cell r="CB2">
            <v>1798567347</v>
          </cell>
          <cell r="CC2">
            <v>2679321962</v>
          </cell>
          <cell r="CD2">
            <v>1186716424</v>
          </cell>
          <cell r="CE2">
            <v>916890408</v>
          </cell>
          <cell r="CF2">
            <v>1313642621</v>
          </cell>
          <cell r="CG2">
            <v>2457274312</v>
          </cell>
          <cell r="CH2">
            <v>1594896799</v>
          </cell>
          <cell r="CI2">
            <v>862377513</v>
          </cell>
          <cell r="CJ2">
            <v>1562333395</v>
          </cell>
          <cell r="CK2">
            <v>1193911822</v>
          </cell>
          <cell r="CL2">
            <v>521037400</v>
          </cell>
          <cell r="CM2">
            <v>4737444399</v>
          </cell>
          <cell r="CN2">
            <v>602566314</v>
          </cell>
          <cell r="CO2">
            <v>580453156</v>
          </cell>
          <cell r="CP2">
            <v>3554424929</v>
          </cell>
          <cell r="CQ2">
            <v>11761113870</v>
          </cell>
          <cell r="CR2">
            <v>1662188561</v>
          </cell>
          <cell r="CS2">
            <v>5353354366</v>
          </cell>
          <cell r="CT2">
            <v>4745570943</v>
          </cell>
          <cell r="CU2">
            <v>5806247986</v>
          </cell>
          <cell r="CV2">
            <v>2145832646</v>
          </cell>
          <cell r="CW2">
            <v>705273161</v>
          </cell>
          <cell r="CX2">
            <v>1440559485</v>
          </cell>
          <cell r="CY2">
            <v>1120021399</v>
          </cell>
          <cell r="CZ2">
            <v>1023807718</v>
          </cell>
          <cell r="DA2">
            <v>1427273772</v>
          </cell>
          <cell r="DB2">
            <v>5203387729</v>
          </cell>
          <cell r="DC2">
            <v>876016892</v>
          </cell>
          <cell r="DD2">
            <v>4091883320</v>
          </cell>
          <cell r="DE2">
            <v>624269964</v>
          </cell>
          <cell r="DF2">
            <v>914323625</v>
          </cell>
          <cell r="DG2">
            <v>3943964544</v>
          </cell>
          <cell r="DI2">
            <v>1153650255</v>
          </cell>
          <cell r="DJ2">
            <v>961100231</v>
          </cell>
          <cell r="DK2">
            <v>1880030390</v>
          </cell>
          <cell r="DL2">
            <v>2065936862</v>
          </cell>
          <cell r="DM2">
            <v>618626815</v>
          </cell>
          <cell r="DN2">
            <v>1485044991</v>
          </cell>
          <cell r="DR2">
            <v>4446134991</v>
          </cell>
          <cell r="DS2">
            <v>2523512413</v>
          </cell>
        </row>
        <row r="3">
          <cell r="B3">
            <v>14570137.449999996</v>
          </cell>
          <cell r="C3">
            <v>14570137.449999996</v>
          </cell>
          <cell r="D3">
            <v>3763068.25</v>
          </cell>
          <cell r="E3">
            <v>1132276</v>
          </cell>
          <cell r="J3">
            <v>7138</v>
          </cell>
          <cell r="L3">
            <v>32491</v>
          </cell>
          <cell r="M3">
            <v>491398.25</v>
          </cell>
          <cell r="N3">
            <v>283958</v>
          </cell>
          <cell r="O3">
            <v>281299</v>
          </cell>
          <cell r="P3">
            <v>18187</v>
          </cell>
          <cell r="Q3">
            <v>174918</v>
          </cell>
          <cell r="R3">
            <v>78184</v>
          </cell>
          <cell r="S3">
            <v>350637</v>
          </cell>
          <cell r="T3">
            <v>505076</v>
          </cell>
          <cell r="U3">
            <v>172695</v>
          </cell>
          <cell r="V3">
            <v>166109</v>
          </cell>
          <cell r="W3">
            <v>225699</v>
          </cell>
          <cell r="X3">
            <v>398190</v>
          </cell>
          <cell r="Y3">
            <v>274864</v>
          </cell>
          <cell r="Z3">
            <v>123326</v>
          </cell>
          <cell r="AA3">
            <v>311053</v>
          </cell>
          <cell r="AB3">
            <v>170624</v>
          </cell>
          <cell r="AC3">
            <v>102550</v>
          </cell>
          <cell r="AD3">
            <v>1132276</v>
          </cell>
          <cell r="AE3">
            <v>123200</v>
          </cell>
          <cell r="AF3">
            <v>127044</v>
          </cell>
          <cell r="AG3">
            <v>882032</v>
          </cell>
          <cell r="AH3">
            <v>2571990.7999999998</v>
          </cell>
          <cell r="AI3">
            <v>353893</v>
          </cell>
          <cell r="AJ3">
            <v>909433</v>
          </cell>
          <cell r="AK3">
            <v>1308664.8</v>
          </cell>
          <cell r="AL3">
            <v>1213602.7</v>
          </cell>
          <cell r="AM3">
            <v>682388</v>
          </cell>
          <cell r="AN3">
            <v>210693</v>
          </cell>
          <cell r="AO3">
            <v>471695</v>
          </cell>
          <cell r="AP3">
            <v>156378.69999999998</v>
          </cell>
          <cell r="AQ3">
            <v>185194</v>
          </cell>
          <cell r="AR3">
            <v>182663</v>
          </cell>
          <cell r="AS3">
            <v>703811</v>
          </cell>
          <cell r="AT3">
            <v>190648.3</v>
          </cell>
          <cell r="AU3">
            <v>618777</v>
          </cell>
          <cell r="AV3">
            <v>78089</v>
          </cell>
          <cell r="AW3">
            <v>176949</v>
          </cell>
          <cell r="AX3">
            <v>821612.69999999984</v>
          </cell>
          <cell r="AZ3">
            <v>222047</v>
          </cell>
          <cell r="BA3">
            <v>245152.6</v>
          </cell>
          <cell r="BB3">
            <v>433310</v>
          </cell>
          <cell r="BC3">
            <v>622492.4</v>
          </cell>
          <cell r="BD3">
            <v>165789.1</v>
          </cell>
          <cell r="BE3">
            <v>403897.9</v>
          </cell>
          <cell r="BI3">
            <v>1256222.6999999997</v>
          </cell>
          <cell r="BJ3">
            <v>736639.9</v>
          </cell>
          <cell r="BK3">
            <v>76024041563</v>
          </cell>
          <cell r="BL3">
            <v>74621494440</v>
          </cell>
          <cell r="BM3">
            <v>21803125821</v>
          </cell>
          <cell r="BN3">
            <v>4941660286</v>
          </cell>
          <cell r="BO3">
            <v>49279255456</v>
          </cell>
          <cell r="BP3">
            <v>47876708333</v>
          </cell>
          <cell r="BQ3">
            <v>1402547123</v>
          </cell>
          <cell r="BR3">
            <v>69488324475</v>
          </cell>
          <cell r="BS3">
            <v>711846971</v>
          </cell>
          <cell r="BU3">
            <v>178428447</v>
          </cell>
          <cell r="BV3">
            <v>2246104642</v>
          </cell>
          <cell r="BW3">
            <v>1176624086</v>
          </cell>
          <cell r="BX3">
            <v>1559116558</v>
          </cell>
          <cell r="BY3">
            <v>169300643</v>
          </cell>
          <cell r="BZ3">
            <v>1274237602</v>
          </cell>
          <cell r="CA3">
            <v>634769920</v>
          </cell>
          <cell r="CB3">
            <v>1878633785</v>
          </cell>
          <cell r="CC3">
            <v>2801650223</v>
          </cell>
          <cell r="CD3">
            <v>1218778841</v>
          </cell>
          <cell r="CE3">
            <v>966979801</v>
          </cell>
          <cell r="CF3">
            <v>1371833136</v>
          </cell>
          <cell r="CG3">
            <v>2661182928</v>
          </cell>
          <cell r="CH3">
            <v>1689942445</v>
          </cell>
          <cell r="CI3">
            <v>971240483</v>
          </cell>
          <cell r="CJ3">
            <v>1606644207</v>
          </cell>
          <cell r="CK3">
            <v>1467347968</v>
          </cell>
          <cell r="CL3">
            <v>591493034</v>
          </cell>
          <cell r="CM3">
            <v>4941660286</v>
          </cell>
          <cell r="CN3">
            <v>634292078</v>
          </cell>
          <cell r="CO3">
            <v>616362263</v>
          </cell>
          <cell r="CP3">
            <v>3691005945</v>
          </cell>
          <cell r="CQ3">
            <v>12040790734</v>
          </cell>
          <cell r="CR3">
            <v>1707141834</v>
          </cell>
          <cell r="CS3">
            <v>5504709095</v>
          </cell>
          <cell r="CT3">
            <v>4828939805</v>
          </cell>
          <cell r="CU3">
            <v>6062338724</v>
          </cell>
          <cell r="CV3">
            <v>2343297587</v>
          </cell>
          <cell r="CW3">
            <v>789715085</v>
          </cell>
          <cell r="CX3">
            <v>1553582502</v>
          </cell>
          <cell r="CY3">
            <v>1205359430</v>
          </cell>
          <cell r="CZ3">
            <v>1058133767</v>
          </cell>
          <cell r="DA3">
            <v>1493668574</v>
          </cell>
          <cell r="DB3">
            <v>5268112468</v>
          </cell>
          <cell r="DC3">
            <v>913940811</v>
          </cell>
          <cell r="DD3">
            <v>4217255362</v>
          </cell>
          <cell r="DE3">
            <v>673942289</v>
          </cell>
          <cell r="DF3">
            <v>944745995</v>
          </cell>
          <cell r="DG3">
            <v>4246312135</v>
          </cell>
          <cell r="DI3">
            <v>1391493547</v>
          </cell>
          <cell r="DJ3">
            <v>997679427</v>
          </cell>
          <cell r="DK3">
            <v>1986720114</v>
          </cell>
          <cell r="DL3">
            <v>2159824000</v>
          </cell>
          <cell r="DM3">
            <v>672045136</v>
          </cell>
          <cell r="DN3">
            <v>1603595356</v>
          </cell>
          <cell r="DR3">
            <v>4690568147</v>
          </cell>
          <cell r="DS3">
            <v>2639073299</v>
          </cell>
        </row>
        <row r="4">
          <cell r="B4">
            <v>14635541.563157899</v>
          </cell>
          <cell r="C4">
            <v>14635541.563157899</v>
          </cell>
          <cell r="D4">
            <v>3761503.2631578948</v>
          </cell>
          <cell r="E4">
            <v>1127496</v>
          </cell>
          <cell r="J4">
            <v>6971</v>
          </cell>
          <cell r="L4">
            <v>32589</v>
          </cell>
          <cell r="M4">
            <v>500052.26315789472</v>
          </cell>
          <cell r="N4">
            <v>280519</v>
          </cell>
          <cell r="O4">
            <v>278628</v>
          </cell>
          <cell r="P4">
            <v>18065</v>
          </cell>
          <cell r="Q4">
            <v>174375</v>
          </cell>
          <cell r="R4">
            <v>78050</v>
          </cell>
          <cell r="S4">
            <v>349305</v>
          </cell>
          <cell r="T4">
            <v>505473</v>
          </cell>
          <cell r="U4">
            <v>170931</v>
          </cell>
          <cell r="V4">
            <v>166552</v>
          </cell>
          <cell r="W4">
            <v>225960</v>
          </cell>
          <cell r="X4">
            <v>395637</v>
          </cell>
          <cell r="Y4">
            <v>273532</v>
          </cell>
          <cell r="Z4">
            <v>122105</v>
          </cell>
          <cell r="AA4">
            <v>311779</v>
          </cell>
          <cell r="AB4">
            <v>170314</v>
          </cell>
          <cell r="AC4">
            <v>103274</v>
          </cell>
          <cell r="AD4">
            <v>1127496</v>
          </cell>
          <cell r="AE4">
            <v>122309</v>
          </cell>
          <cell r="AF4">
            <v>127211</v>
          </cell>
          <cell r="AG4">
            <v>877976</v>
          </cell>
          <cell r="AH4">
            <v>2586693.2999999998</v>
          </cell>
          <cell r="AI4">
            <v>354010</v>
          </cell>
          <cell r="AJ4">
            <v>906846</v>
          </cell>
          <cell r="AK4">
            <v>1325837.3</v>
          </cell>
          <cell r="AL4">
            <v>1219178.6000000001</v>
          </cell>
          <cell r="AM4">
            <v>707322</v>
          </cell>
          <cell r="AN4">
            <v>223104</v>
          </cell>
          <cell r="AO4">
            <v>484218</v>
          </cell>
          <cell r="AP4">
            <v>158359.5</v>
          </cell>
          <cell r="AQ4">
            <v>188396</v>
          </cell>
          <cell r="AR4">
            <v>183841</v>
          </cell>
          <cell r="AS4">
            <v>706037</v>
          </cell>
          <cell r="AT4">
            <v>192845.1</v>
          </cell>
          <cell r="AU4">
            <v>621879</v>
          </cell>
          <cell r="AV4">
            <v>77724</v>
          </cell>
          <cell r="AW4">
            <v>176127</v>
          </cell>
          <cell r="AX4">
            <v>853469.50000000012</v>
          </cell>
          <cell r="AZ4">
            <v>222603</v>
          </cell>
          <cell r="BA4">
            <v>231446.5</v>
          </cell>
          <cell r="BB4">
            <v>433510</v>
          </cell>
          <cell r="BC4">
            <v>625202.4</v>
          </cell>
          <cell r="BD4">
            <v>161959.29999999999</v>
          </cell>
          <cell r="BE4">
            <v>399949.10000000003</v>
          </cell>
          <cell r="BI4">
            <v>1235003.6999999997</v>
          </cell>
          <cell r="BJ4">
            <v>720423.1</v>
          </cell>
          <cell r="BK4">
            <v>75048410028</v>
          </cell>
          <cell r="BL4">
            <v>73277415499</v>
          </cell>
          <cell r="BM4">
            <v>21131426282</v>
          </cell>
          <cell r="BN4">
            <v>4601394453</v>
          </cell>
          <cell r="BO4">
            <v>49315589293</v>
          </cell>
          <cell r="BP4">
            <v>47544594764</v>
          </cell>
          <cell r="BQ4">
            <v>1770994529</v>
          </cell>
          <cell r="BR4">
            <v>68600579809</v>
          </cell>
          <cell r="BS4">
            <v>990702292</v>
          </cell>
          <cell r="BU4">
            <v>172325542</v>
          </cell>
          <cell r="BV4">
            <v>2268056767</v>
          </cell>
          <cell r="BW4">
            <v>1201687718</v>
          </cell>
          <cell r="BX4">
            <v>1513187248</v>
          </cell>
          <cell r="BY4">
            <v>155568372</v>
          </cell>
          <cell r="BZ4">
            <v>1201757408</v>
          </cell>
          <cell r="CA4">
            <v>588520554</v>
          </cell>
          <cell r="CB4">
            <v>1867608942</v>
          </cell>
          <cell r="CC4">
            <v>2791124602</v>
          </cell>
          <cell r="CD4">
            <v>1161933430</v>
          </cell>
          <cell r="CE4">
            <v>942404387</v>
          </cell>
          <cell r="CF4">
            <v>1350916479</v>
          </cell>
          <cell r="CG4">
            <v>2572029229</v>
          </cell>
          <cell r="CH4">
            <v>1696550992</v>
          </cell>
          <cell r="CI4">
            <v>875478237</v>
          </cell>
          <cell r="CJ4">
            <v>1607429514</v>
          </cell>
          <cell r="CK4">
            <v>1206629003</v>
          </cell>
          <cell r="CL4">
            <v>530247087</v>
          </cell>
          <cell r="CM4">
            <v>4601394453</v>
          </cell>
          <cell r="CN4">
            <v>584575428</v>
          </cell>
          <cell r="CO4">
            <v>589245822</v>
          </cell>
          <cell r="CP4">
            <v>3427573203</v>
          </cell>
          <cell r="CQ4">
            <v>12110157674</v>
          </cell>
          <cell r="CR4">
            <v>1708188873</v>
          </cell>
          <cell r="CS4">
            <v>5406138982</v>
          </cell>
          <cell r="CT4">
            <v>4995829819</v>
          </cell>
          <cell r="CU4">
            <v>6004206828</v>
          </cell>
          <cell r="CV4">
            <v>2591081938</v>
          </cell>
          <cell r="CW4">
            <v>923324191</v>
          </cell>
          <cell r="CX4">
            <v>1667757747</v>
          </cell>
          <cell r="CY4">
            <v>1174542286</v>
          </cell>
          <cell r="CZ4">
            <v>1061640784</v>
          </cell>
          <cell r="DA4">
            <v>1448309705</v>
          </cell>
          <cell r="DB4">
            <v>4910690491</v>
          </cell>
          <cell r="DC4">
            <v>908297218</v>
          </cell>
          <cell r="DD4">
            <v>4062664622</v>
          </cell>
          <cell r="DE4">
            <v>639667733</v>
          </cell>
          <cell r="DF4">
            <v>914227416</v>
          </cell>
          <cell r="DG4">
            <v>4796718670</v>
          </cell>
          <cell r="DI4">
            <v>1334651440</v>
          </cell>
          <cell r="DJ4">
            <v>932692723</v>
          </cell>
          <cell r="DK4">
            <v>1972843016</v>
          </cell>
          <cell r="DL4">
            <v>2207643040</v>
          </cell>
          <cell r="DM4">
            <v>676114693</v>
          </cell>
          <cell r="DN4">
            <v>1569439016</v>
          </cell>
          <cell r="DR4">
            <v>4658454468</v>
          </cell>
          <cell r="DS4">
            <v>2626189891</v>
          </cell>
        </row>
        <row r="5">
          <cell r="B5">
            <v>14579877.169230776</v>
          </cell>
          <cell r="C5">
            <v>14579877.169230776</v>
          </cell>
          <cell r="D5">
            <v>3749591.769230769</v>
          </cell>
          <cell r="E5">
            <v>1122891</v>
          </cell>
          <cell r="J5">
            <v>7175</v>
          </cell>
          <cell r="L5">
            <v>31756</v>
          </cell>
          <cell r="M5">
            <v>493140.76923076925</v>
          </cell>
          <cell r="N5">
            <v>277793</v>
          </cell>
          <cell r="O5">
            <v>277767</v>
          </cell>
          <cell r="P5">
            <v>17554</v>
          </cell>
          <cell r="Q5">
            <v>173076</v>
          </cell>
          <cell r="R5">
            <v>78001</v>
          </cell>
          <cell r="S5">
            <v>350772</v>
          </cell>
          <cell r="T5">
            <v>505290</v>
          </cell>
          <cell r="U5">
            <v>173697</v>
          </cell>
          <cell r="V5">
            <v>165050</v>
          </cell>
          <cell r="W5">
            <v>225729</v>
          </cell>
          <cell r="X5">
            <v>395715</v>
          </cell>
          <cell r="Y5">
            <v>273387</v>
          </cell>
          <cell r="Z5">
            <v>122328</v>
          </cell>
          <cell r="AA5">
            <v>309747</v>
          </cell>
          <cell r="AB5">
            <v>172120</v>
          </cell>
          <cell r="AC5">
            <v>102384</v>
          </cell>
          <cell r="AD5">
            <v>1122891</v>
          </cell>
          <cell r="AE5">
            <v>121239</v>
          </cell>
          <cell r="AF5">
            <v>127200</v>
          </cell>
          <cell r="AG5">
            <v>874452</v>
          </cell>
          <cell r="AH5">
            <v>2587520.1</v>
          </cell>
          <cell r="AI5">
            <v>351812</v>
          </cell>
          <cell r="AJ5">
            <v>907200</v>
          </cell>
          <cell r="AK5">
            <v>1328508.1000000001</v>
          </cell>
          <cell r="AL5">
            <v>1217135</v>
          </cell>
          <cell r="AM5">
            <v>647062</v>
          </cell>
          <cell r="AN5">
            <v>184561</v>
          </cell>
          <cell r="AO5">
            <v>462501</v>
          </cell>
          <cell r="AP5">
            <v>161875.29999999999</v>
          </cell>
          <cell r="AQ5">
            <v>188935</v>
          </cell>
          <cell r="AR5">
            <v>190532</v>
          </cell>
          <cell r="AS5">
            <v>699346</v>
          </cell>
          <cell r="AT5">
            <v>191647.5</v>
          </cell>
          <cell r="AU5">
            <v>630369.4</v>
          </cell>
          <cell r="AV5">
            <v>77143</v>
          </cell>
          <cell r="AW5">
            <v>179832</v>
          </cell>
          <cell r="AX5">
            <v>831083.79999999993</v>
          </cell>
          <cell r="AZ5">
            <v>223979</v>
          </cell>
          <cell r="BA5">
            <v>250259.4</v>
          </cell>
          <cell r="BB5">
            <v>432410</v>
          </cell>
          <cell r="BC5">
            <v>626185.60000000021</v>
          </cell>
          <cell r="BD5">
            <v>167832.69999999998</v>
          </cell>
          <cell r="BE5">
            <v>404246.60000000003</v>
          </cell>
          <cell r="BI5">
            <v>1252903.8</v>
          </cell>
          <cell r="BJ5">
            <v>742763.6</v>
          </cell>
          <cell r="BK5">
            <v>82488025602</v>
          </cell>
          <cell r="BL5">
            <v>80804110944</v>
          </cell>
          <cell r="BM5">
            <v>23616130318</v>
          </cell>
          <cell r="BN5">
            <v>5178315744</v>
          </cell>
          <cell r="BO5">
            <v>53693579540</v>
          </cell>
          <cell r="BP5">
            <v>52009664882</v>
          </cell>
          <cell r="BQ5">
            <v>1683914658</v>
          </cell>
          <cell r="BR5">
            <v>75506939760</v>
          </cell>
          <cell r="BS5">
            <v>605585656</v>
          </cell>
          <cell r="BU5">
            <v>190946266</v>
          </cell>
          <cell r="BV5">
            <v>2616757575</v>
          </cell>
          <cell r="BW5">
            <v>1271392938</v>
          </cell>
          <cell r="BX5">
            <v>1674445717</v>
          </cell>
          <cell r="BY5">
            <v>175919436</v>
          </cell>
          <cell r="BZ5">
            <v>1394775004</v>
          </cell>
          <cell r="CA5">
            <v>704741429</v>
          </cell>
          <cell r="CB5">
            <v>2108433095</v>
          </cell>
          <cell r="CC5">
            <v>3047997906</v>
          </cell>
          <cell r="CD5">
            <v>1287594886</v>
          </cell>
          <cell r="CE5">
            <v>1051641168</v>
          </cell>
          <cell r="CF5">
            <v>1500452191</v>
          </cell>
          <cell r="CG5">
            <v>2816095836</v>
          </cell>
          <cell r="CH5">
            <v>1814142478</v>
          </cell>
          <cell r="CI5">
            <v>1001953358</v>
          </cell>
          <cell r="CJ5">
            <v>1723599052</v>
          </cell>
          <cell r="CK5">
            <v>1410569794</v>
          </cell>
          <cell r="CL5">
            <v>640768025</v>
          </cell>
          <cell r="CM5">
            <v>5178315744</v>
          </cell>
          <cell r="CN5">
            <v>665560409</v>
          </cell>
          <cell r="CO5">
            <v>680460616</v>
          </cell>
          <cell r="CP5">
            <v>3832294719</v>
          </cell>
          <cell r="CQ5">
            <v>13215172877</v>
          </cell>
          <cell r="CR5">
            <v>1795999417</v>
          </cell>
          <cell r="CS5">
            <v>6022431238</v>
          </cell>
          <cell r="CT5">
            <v>5396742222</v>
          </cell>
          <cell r="CU5">
            <v>6723479100</v>
          </cell>
          <cell r="CV5">
            <v>2366869200</v>
          </cell>
          <cell r="CW5">
            <v>770799453</v>
          </cell>
          <cell r="CX5">
            <v>1596069747</v>
          </cell>
          <cell r="CY5">
            <v>1406579890</v>
          </cell>
          <cell r="CZ5">
            <v>1107300857</v>
          </cell>
          <cell r="DA5">
            <v>1644324067</v>
          </cell>
          <cell r="DB5">
            <v>5629156980</v>
          </cell>
          <cell r="DC5">
            <v>1032935387</v>
          </cell>
          <cell r="DD5">
            <v>4639954429</v>
          </cell>
          <cell r="DE5">
            <v>722570680</v>
          </cell>
          <cell r="DF5">
            <v>1006827762</v>
          </cell>
          <cell r="DG5">
            <v>4780565013</v>
          </cell>
          <cell r="DI5">
            <v>1557958091</v>
          </cell>
          <cell r="DJ5">
            <v>1048795118</v>
          </cell>
          <cell r="DK5">
            <v>2102904914</v>
          </cell>
          <cell r="DL5">
            <v>2271427719</v>
          </cell>
          <cell r="DM5">
            <v>729799733</v>
          </cell>
          <cell r="DN5">
            <v>1706957723</v>
          </cell>
          <cell r="DR5">
            <v>4945158407</v>
          </cell>
          <cell r="DS5">
            <v>2773060620</v>
          </cell>
        </row>
        <row r="6">
          <cell r="B6">
            <v>15025088.059091536</v>
          </cell>
          <cell r="C6">
            <v>14591417.68461539</v>
          </cell>
          <cell r="D6">
            <v>3747544.3846153845</v>
          </cell>
          <cell r="E6">
            <v>1121207</v>
          </cell>
          <cell r="F6">
            <v>10156336.674476145</v>
          </cell>
          <cell r="G6">
            <v>9722666.2999999989</v>
          </cell>
          <cell r="H6">
            <v>433670.37447614624</v>
          </cell>
          <cell r="I6">
            <v>13477926.459091535</v>
          </cell>
          <cell r="J6">
            <v>6861</v>
          </cell>
          <cell r="L6">
            <v>30898</v>
          </cell>
          <cell r="M6">
            <v>483946.38461538462</v>
          </cell>
          <cell r="N6">
            <v>276544</v>
          </cell>
          <cell r="O6">
            <v>280966</v>
          </cell>
          <cell r="P6">
            <v>17023</v>
          </cell>
          <cell r="Q6">
            <v>173439</v>
          </cell>
          <cell r="R6">
            <v>77805</v>
          </cell>
          <cell r="S6">
            <v>352485</v>
          </cell>
          <cell r="T6">
            <v>506019</v>
          </cell>
          <cell r="U6">
            <v>174980</v>
          </cell>
          <cell r="V6">
            <v>165794</v>
          </cell>
          <cell r="W6">
            <v>226189</v>
          </cell>
          <cell r="X6">
            <v>396272</v>
          </cell>
          <cell r="Y6">
            <v>273744</v>
          </cell>
          <cell r="Z6">
            <v>122528</v>
          </cell>
          <cell r="AA6">
            <v>311401</v>
          </cell>
          <cell r="AB6">
            <v>169919</v>
          </cell>
          <cell r="AC6">
            <v>103864</v>
          </cell>
          <cell r="AD6">
            <v>1121207</v>
          </cell>
          <cell r="AE6">
            <v>120598</v>
          </cell>
          <cell r="AF6">
            <v>127172</v>
          </cell>
          <cell r="AG6">
            <v>873437</v>
          </cell>
          <cell r="AH6">
            <v>2560112.9</v>
          </cell>
          <cell r="AI6">
            <v>350856</v>
          </cell>
          <cell r="AJ6">
            <v>908503</v>
          </cell>
          <cell r="AK6">
            <v>1300753.8999999999</v>
          </cell>
          <cell r="AL6">
            <v>1225116.7</v>
          </cell>
          <cell r="AM6">
            <v>662503</v>
          </cell>
          <cell r="AN6">
            <v>194243</v>
          </cell>
          <cell r="AO6">
            <v>468260</v>
          </cell>
          <cell r="AP6">
            <v>162400.1</v>
          </cell>
          <cell r="AQ6">
            <v>191048</v>
          </cell>
          <cell r="AR6">
            <v>197951</v>
          </cell>
          <cell r="AS6">
            <v>696199</v>
          </cell>
          <cell r="AT6">
            <v>191404.6</v>
          </cell>
          <cell r="AU6">
            <v>637124</v>
          </cell>
          <cell r="AV6">
            <v>76196</v>
          </cell>
          <cell r="AW6">
            <v>179772</v>
          </cell>
          <cell r="AX6">
            <v>1257633.5744761461</v>
          </cell>
          <cell r="AZ6">
            <v>224066</v>
          </cell>
          <cell r="BA6">
            <v>255467.9</v>
          </cell>
          <cell r="BB6">
            <v>434662</v>
          </cell>
          <cell r="BC6">
            <v>632965.7000000003</v>
          </cell>
          <cell r="BD6">
            <v>167676.70000000004</v>
          </cell>
          <cell r="BE6">
            <v>404037.5</v>
          </cell>
          <cell r="BI6">
            <v>1268042.5000000002</v>
          </cell>
          <cell r="BJ6">
            <v>750426.2</v>
          </cell>
          <cell r="BK6">
            <v>75922185825</v>
          </cell>
          <cell r="BL6">
            <v>74274662707</v>
          </cell>
          <cell r="BM6">
            <v>21186678299</v>
          </cell>
          <cell r="BN6">
            <v>4837632475</v>
          </cell>
          <cell r="BO6">
            <v>49897875051</v>
          </cell>
          <cell r="BP6">
            <v>48250351933</v>
          </cell>
          <cell r="BQ6">
            <v>1647523118</v>
          </cell>
          <cell r="BR6">
            <v>69596293175</v>
          </cell>
          <cell r="BS6">
            <v>316302329</v>
          </cell>
          <cell r="BU6">
            <v>164602747</v>
          </cell>
          <cell r="BV6">
            <v>2226469958</v>
          </cell>
          <cell r="BW6">
            <v>1164279197</v>
          </cell>
          <cell r="BX6">
            <v>1490678615</v>
          </cell>
          <cell r="BY6">
            <v>157229676</v>
          </cell>
          <cell r="BZ6">
            <v>1212781213</v>
          </cell>
          <cell r="CA6">
            <v>632356445</v>
          </cell>
          <cell r="CB6">
            <v>1856841024</v>
          </cell>
          <cell r="CC6">
            <v>2763683434</v>
          </cell>
          <cell r="CD6">
            <v>1257728934</v>
          </cell>
          <cell r="CE6">
            <v>954172100</v>
          </cell>
          <cell r="CF6">
            <v>1347273525</v>
          </cell>
          <cell r="CG6">
            <v>2553224130</v>
          </cell>
          <cell r="CH6">
            <v>1682874568</v>
          </cell>
          <cell r="CI6">
            <v>870349562</v>
          </cell>
          <cell r="CJ6">
            <v>1606394826</v>
          </cell>
          <cell r="CK6">
            <v>1249233864</v>
          </cell>
          <cell r="CL6">
            <v>549728611</v>
          </cell>
          <cell r="CM6">
            <v>4837632475</v>
          </cell>
          <cell r="CN6">
            <v>606430557</v>
          </cell>
          <cell r="CO6">
            <v>611074359</v>
          </cell>
          <cell r="CP6">
            <v>3620127559</v>
          </cell>
          <cell r="CQ6">
            <v>12142657077</v>
          </cell>
          <cell r="CR6">
            <v>1686367845</v>
          </cell>
          <cell r="CS6">
            <v>5565709564</v>
          </cell>
          <cell r="CT6">
            <v>4890579668</v>
          </cell>
          <cell r="CU6">
            <v>6040285752</v>
          </cell>
          <cell r="CV6">
            <v>2269286901</v>
          </cell>
          <cell r="CW6">
            <v>740913761</v>
          </cell>
          <cell r="CX6">
            <v>1528373140</v>
          </cell>
          <cell r="CY6">
            <v>1222602658</v>
          </cell>
          <cell r="CZ6">
            <v>1125177665</v>
          </cell>
          <cell r="DA6">
            <v>1641469798</v>
          </cell>
          <cell r="DB6">
            <v>5436299312</v>
          </cell>
          <cell r="DC6">
            <v>913784200</v>
          </cell>
          <cell r="DD6">
            <v>4392054271</v>
          </cell>
          <cell r="DE6">
            <v>635326796</v>
          </cell>
          <cell r="DF6">
            <v>972510677</v>
          </cell>
          <cell r="DG6">
            <v>4558241918</v>
          </cell>
          <cell r="DI6">
            <v>1202116342</v>
          </cell>
          <cell r="DJ6">
            <v>1014857193</v>
          </cell>
          <cell r="DK6">
            <v>1929490144</v>
          </cell>
          <cell r="DL6">
            <v>2179428971</v>
          </cell>
          <cell r="DM6">
            <v>684350753</v>
          </cell>
          <cell r="DN6">
            <v>1537934623</v>
          </cell>
          <cell r="DR6">
            <v>4664513549</v>
          </cell>
          <cell r="DS6">
            <v>2665216229</v>
          </cell>
        </row>
        <row r="7">
          <cell r="B7">
            <v>15428064.518187447</v>
          </cell>
          <cell r="C7">
            <v>14901202.891666662</v>
          </cell>
          <cell r="D7">
            <v>3795640.2916666665</v>
          </cell>
          <cell r="E7">
            <v>1141214</v>
          </cell>
          <cell r="F7">
            <v>10491210.226520786</v>
          </cell>
          <cell r="G7">
            <v>9964348.6000000015</v>
          </cell>
          <cell r="H7">
            <v>526861.62652078446</v>
          </cell>
          <cell r="I7">
            <v>13859578.818187447</v>
          </cell>
          <cell r="J7">
            <v>7068</v>
          </cell>
          <cell r="L7">
            <v>30255</v>
          </cell>
          <cell r="M7">
            <v>496570.29166666669</v>
          </cell>
          <cell r="N7">
            <v>278012</v>
          </cell>
          <cell r="O7">
            <v>283278</v>
          </cell>
          <cell r="P7">
            <v>17214</v>
          </cell>
          <cell r="Q7">
            <v>175393</v>
          </cell>
          <cell r="R7">
            <v>78693</v>
          </cell>
          <cell r="S7">
            <v>357140</v>
          </cell>
          <cell r="T7">
            <v>511848</v>
          </cell>
          <cell r="U7">
            <v>178336</v>
          </cell>
          <cell r="V7">
            <v>167314</v>
          </cell>
          <cell r="W7">
            <v>229410</v>
          </cell>
          <cell r="X7">
            <v>398311</v>
          </cell>
          <cell r="Y7">
            <v>276031</v>
          </cell>
          <cell r="Z7">
            <v>122280</v>
          </cell>
          <cell r="AA7">
            <v>316307</v>
          </cell>
          <cell r="AB7">
            <v>172196</v>
          </cell>
          <cell r="AC7">
            <v>105363</v>
          </cell>
          <cell r="AD7">
            <v>1141214</v>
          </cell>
          <cell r="AE7">
            <v>122405</v>
          </cell>
          <cell r="AF7">
            <v>129480</v>
          </cell>
          <cell r="AG7">
            <v>889329</v>
          </cell>
          <cell r="AH7">
            <v>2622209.9</v>
          </cell>
          <cell r="AI7">
            <v>354884</v>
          </cell>
          <cell r="AJ7">
            <v>923064</v>
          </cell>
          <cell r="AK7">
            <v>1344261.9</v>
          </cell>
          <cell r="AL7">
            <v>1248008.3999999999</v>
          </cell>
          <cell r="AM7">
            <v>719166</v>
          </cell>
          <cell r="AN7">
            <v>219722</v>
          </cell>
          <cell r="AO7">
            <v>499444</v>
          </cell>
          <cell r="AP7">
            <v>166944</v>
          </cell>
          <cell r="AQ7">
            <v>195259</v>
          </cell>
          <cell r="AR7">
            <v>207497</v>
          </cell>
          <cell r="AS7">
            <v>686695</v>
          </cell>
          <cell r="AT7">
            <v>196037.3</v>
          </cell>
          <cell r="AU7">
            <v>646205</v>
          </cell>
          <cell r="AV7">
            <v>77414</v>
          </cell>
          <cell r="AW7">
            <v>183029</v>
          </cell>
          <cell r="AX7">
            <v>1382342.2265207842</v>
          </cell>
          <cell r="AZ7">
            <v>226094</v>
          </cell>
          <cell r="BA7">
            <v>255921.2</v>
          </cell>
          <cell r="BB7">
            <v>441094</v>
          </cell>
          <cell r="BC7">
            <v>645376.49999999977</v>
          </cell>
          <cell r="BD7">
            <v>177940</v>
          </cell>
          <cell r="BE7">
            <v>413977.69999999995</v>
          </cell>
          <cell r="BI7">
            <v>1297492.6999999995</v>
          </cell>
          <cell r="BJ7">
            <v>764591.5</v>
          </cell>
          <cell r="BK7">
            <v>79346694382</v>
          </cell>
          <cell r="BL7">
            <v>77410367674</v>
          </cell>
          <cell r="BM7">
            <v>22413658418</v>
          </cell>
          <cell r="BN7">
            <v>5010110476</v>
          </cell>
          <cell r="BO7">
            <v>51922925488</v>
          </cell>
          <cell r="BP7">
            <v>49986598780</v>
          </cell>
          <cell r="BQ7">
            <v>1936326708</v>
          </cell>
          <cell r="BR7">
            <v>72546340309</v>
          </cell>
          <cell r="BS7">
            <v>681337335</v>
          </cell>
          <cell r="BU7">
            <v>168877447</v>
          </cell>
          <cell r="BV7">
            <v>2294981029</v>
          </cell>
          <cell r="BW7">
            <v>1179341440</v>
          </cell>
          <cell r="BX7">
            <v>1587395808</v>
          </cell>
          <cell r="BY7">
            <v>161087939</v>
          </cell>
          <cell r="BZ7">
            <v>1298077205</v>
          </cell>
          <cell r="CA7">
            <v>649664138</v>
          </cell>
          <cell r="CB7">
            <v>1950151806</v>
          </cell>
          <cell r="CC7">
            <v>2885803617</v>
          </cell>
          <cell r="CD7">
            <v>1288031244</v>
          </cell>
          <cell r="CE7">
            <v>991996496</v>
          </cell>
          <cell r="CF7">
            <v>1415708578</v>
          </cell>
          <cell r="CG7">
            <v>2739056058</v>
          </cell>
          <cell r="CH7">
            <v>1754519012</v>
          </cell>
          <cell r="CI7">
            <v>984537046</v>
          </cell>
          <cell r="CJ7">
            <v>1675340772</v>
          </cell>
          <cell r="CK7">
            <v>1525100724</v>
          </cell>
          <cell r="CL7">
            <v>603044117</v>
          </cell>
          <cell r="CM7">
            <v>5010110476</v>
          </cell>
          <cell r="CN7">
            <v>636532959</v>
          </cell>
          <cell r="CO7">
            <v>643852825</v>
          </cell>
          <cell r="CP7">
            <v>3729724692</v>
          </cell>
          <cell r="CQ7">
            <v>12411439483</v>
          </cell>
          <cell r="CR7">
            <v>1728861639</v>
          </cell>
          <cell r="CS7">
            <v>5677281838</v>
          </cell>
          <cell r="CT7">
            <v>5005296006</v>
          </cell>
          <cell r="CU7">
            <v>6389659527</v>
          </cell>
          <cell r="CV7">
            <v>2491242361</v>
          </cell>
          <cell r="CW7">
            <v>835554697</v>
          </cell>
          <cell r="CX7">
            <v>1655687664</v>
          </cell>
          <cell r="CY7">
            <v>1305597464</v>
          </cell>
          <cell r="CZ7">
            <v>1159997380</v>
          </cell>
          <cell r="DA7">
            <v>1712732384</v>
          </cell>
          <cell r="DB7">
            <v>5219917135</v>
          </cell>
          <cell r="DC7">
            <v>960517909</v>
          </cell>
          <cell r="DD7">
            <v>4492721372</v>
          </cell>
          <cell r="DE7">
            <v>673647864</v>
          </cell>
          <cell r="DF7">
            <v>970376230</v>
          </cell>
          <cell r="DG7">
            <v>4934413532</v>
          </cell>
          <cell r="DI7">
            <v>1439524929</v>
          </cell>
          <cell r="DJ7">
            <v>1048254346</v>
          </cell>
          <cell r="DK7">
            <v>2038125298</v>
          </cell>
          <cell r="DL7">
            <v>2274449500</v>
          </cell>
          <cell r="DM7">
            <v>735763470</v>
          </cell>
          <cell r="DN7">
            <v>1664545304</v>
          </cell>
          <cell r="DR7">
            <v>4908227320</v>
          </cell>
          <cell r="DS7">
            <v>2787422574</v>
          </cell>
        </row>
        <row r="8">
          <cell r="B8">
            <v>15462588.136828234</v>
          </cell>
          <cell r="C8">
            <v>14985620.368421054</v>
          </cell>
          <cell r="D8">
            <v>3795622.3684210526</v>
          </cell>
          <cell r="E8">
            <v>1140296</v>
          </cell>
          <cell r="F8">
            <v>10526669.768407181</v>
          </cell>
          <cell r="G8">
            <v>10049702</v>
          </cell>
          <cell r="H8">
            <v>476967.7684071812</v>
          </cell>
          <cell r="I8">
            <v>13908629.036828235</v>
          </cell>
          <cell r="J8">
            <v>6942</v>
          </cell>
          <cell r="L8">
            <v>30663</v>
          </cell>
          <cell r="M8">
            <v>505088.36842105264</v>
          </cell>
          <cell r="N8">
            <v>272962</v>
          </cell>
          <cell r="O8">
            <v>280344</v>
          </cell>
          <cell r="P8">
            <v>17096</v>
          </cell>
          <cell r="Q8">
            <v>173839</v>
          </cell>
          <cell r="R8">
            <v>79466</v>
          </cell>
          <cell r="S8">
            <v>353694</v>
          </cell>
          <cell r="T8">
            <v>513515</v>
          </cell>
          <cell r="U8">
            <v>177040</v>
          </cell>
          <cell r="V8">
            <v>167421</v>
          </cell>
          <cell r="W8">
            <v>230115</v>
          </cell>
          <cell r="X8">
            <v>399734</v>
          </cell>
          <cell r="Y8">
            <v>278391</v>
          </cell>
          <cell r="Z8">
            <v>121343</v>
          </cell>
          <cell r="AA8">
            <v>316939</v>
          </cell>
          <cell r="AB8">
            <v>171247</v>
          </cell>
          <cell r="AC8">
            <v>106459</v>
          </cell>
          <cell r="AD8">
            <v>1140296</v>
          </cell>
          <cell r="AE8">
            <v>122668</v>
          </cell>
          <cell r="AF8">
            <v>129459</v>
          </cell>
          <cell r="AG8">
            <v>888169</v>
          </cell>
          <cell r="AH8">
            <v>2646674.9</v>
          </cell>
          <cell r="AI8">
            <v>358306</v>
          </cell>
          <cell r="AJ8">
            <v>925193</v>
          </cell>
          <cell r="AK8">
            <v>1363175.9</v>
          </cell>
          <cell r="AL8">
            <v>1256178.3</v>
          </cell>
          <cell r="AM8">
            <v>743898</v>
          </cell>
          <cell r="AN8">
            <v>230636</v>
          </cell>
          <cell r="AO8">
            <v>513262</v>
          </cell>
          <cell r="AP8">
            <v>170727</v>
          </cell>
          <cell r="AQ8">
            <v>194168</v>
          </cell>
          <cell r="AR8">
            <v>216133</v>
          </cell>
          <cell r="AS8">
            <v>689006</v>
          </cell>
          <cell r="AT8">
            <v>198056.1</v>
          </cell>
          <cell r="AU8">
            <v>650706</v>
          </cell>
          <cell r="AV8">
            <v>76793</v>
          </cell>
          <cell r="AW8">
            <v>182270</v>
          </cell>
          <cell r="AX8">
            <v>1362411.8684071812</v>
          </cell>
          <cell r="AZ8">
            <v>226512</v>
          </cell>
          <cell r="BA8">
            <v>243137.5</v>
          </cell>
          <cell r="BB8">
            <v>440293</v>
          </cell>
          <cell r="BC8">
            <v>644016.6</v>
          </cell>
          <cell r="BD8">
            <v>175431.7</v>
          </cell>
          <cell r="BE8">
            <v>410256.8</v>
          </cell>
          <cell r="BI8">
            <v>1272168.4000000004</v>
          </cell>
          <cell r="BJ8">
            <v>745626.8</v>
          </cell>
          <cell r="BK8">
            <v>78497712538</v>
          </cell>
          <cell r="BL8">
            <v>76179598001</v>
          </cell>
          <cell r="BM8">
            <v>21704061395</v>
          </cell>
          <cell r="BN8">
            <v>4680066966</v>
          </cell>
          <cell r="BO8">
            <v>52113584177</v>
          </cell>
          <cell r="BP8">
            <v>49795469640</v>
          </cell>
          <cell r="BQ8">
            <v>2318114537</v>
          </cell>
          <cell r="BR8">
            <v>71785280481</v>
          </cell>
          <cell r="BS8">
            <v>1110346152</v>
          </cell>
          <cell r="BU8">
            <v>165565290</v>
          </cell>
          <cell r="BV8">
            <v>2313693919</v>
          </cell>
          <cell r="BW8">
            <v>1188996218</v>
          </cell>
          <cell r="BX8">
            <v>1541892120</v>
          </cell>
          <cell r="BY8">
            <v>148412722</v>
          </cell>
          <cell r="BZ8">
            <v>1217676676</v>
          </cell>
          <cell r="CA8">
            <v>609251482</v>
          </cell>
          <cell r="CB8">
            <v>1922849090</v>
          </cell>
          <cell r="CC8">
            <v>2875129609</v>
          </cell>
          <cell r="CD8">
            <v>1228515923</v>
          </cell>
          <cell r="CE8">
            <v>964374493</v>
          </cell>
          <cell r="CF8">
            <v>1407260370</v>
          </cell>
          <cell r="CG8">
            <v>2662922425</v>
          </cell>
          <cell r="CH8">
            <v>1770939243</v>
          </cell>
          <cell r="CI8">
            <v>891983182</v>
          </cell>
          <cell r="CJ8">
            <v>1663729256</v>
          </cell>
          <cell r="CK8">
            <v>1241680403</v>
          </cell>
          <cell r="CL8">
            <v>552111399</v>
          </cell>
          <cell r="CM8">
            <v>4680066966</v>
          </cell>
          <cell r="CN8">
            <v>592948714</v>
          </cell>
          <cell r="CO8">
            <v>607860425</v>
          </cell>
          <cell r="CP8">
            <v>3479257827</v>
          </cell>
          <cell r="CQ8">
            <v>12533939355</v>
          </cell>
          <cell r="CR8">
            <v>1744075142</v>
          </cell>
          <cell r="CS8">
            <v>5594377720</v>
          </cell>
          <cell r="CT8">
            <v>5195486493</v>
          </cell>
          <cell r="CU8">
            <v>6318991812</v>
          </cell>
          <cell r="CV8">
            <v>2742790343</v>
          </cell>
          <cell r="CW8">
            <v>967268226</v>
          </cell>
          <cell r="CX8">
            <v>1775522117</v>
          </cell>
          <cell r="CY8">
            <v>1287737202</v>
          </cell>
          <cell r="CZ8">
            <v>1142766029</v>
          </cell>
          <cell r="DA8">
            <v>1708964233</v>
          </cell>
          <cell r="DB8">
            <v>4906620313</v>
          </cell>
          <cell r="DC8">
            <v>954618981</v>
          </cell>
          <cell r="DD8">
            <v>4328140544</v>
          </cell>
          <cell r="DE8">
            <v>635154171</v>
          </cell>
          <cell r="DF8">
            <v>948335475</v>
          </cell>
          <cell r="DG8">
            <v>5510792010</v>
          </cell>
          <cell r="DI8">
            <v>1377223534</v>
          </cell>
          <cell r="DJ8">
            <v>988673137</v>
          </cell>
          <cell r="DK8">
            <v>2031867582</v>
          </cell>
          <cell r="DL8">
            <v>2314667804</v>
          </cell>
          <cell r="DM8">
            <v>751499809</v>
          </cell>
          <cell r="DN8">
            <v>1630801843</v>
          </cell>
          <cell r="DR8">
            <v>4872327325</v>
          </cell>
          <cell r="DS8">
            <v>2769911785</v>
          </cell>
        </row>
        <row r="9">
          <cell r="B9">
            <v>15438211.139211211</v>
          </cell>
          <cell r="C9">
            <v>14975324.192307694</v>
          </cell>
          <cell r="D9">
            <v>3781331.6923076925</v>
          </cell>
          <cell r="E9">
            <v>1144058</v>
          </cell>
          <cell r="F9">
            <v>10512821.446903517</v>
          </cell>
          <cell r="G9">
            <v>10049934.5</v>
          </cell>
          <cell r="H9">
            <v>462886.94690351782</v>
          </cell>
          <cell r="I9">
            <v>13860445.739211211</v>
          </cell>
          <cell r="J9">
            <v>7151</v>
          </cell>
          <cell r="L9">
            <v>28988</v>
          </cell>
          <cell r="M9">
            <v>497867.69230769231</v>
          </cell>
          <cell r="N9">
            <v>270394</v>
          </cell>
          <cell r="O9">
            <v>278584</v>
          </cell>
          <cell r="P9">
            <v>16821</v>
          </cell>
          <cell r="Q9">
            <v>171939</v>
          </cell>
          <cell r="R9">
            <v>79851</v>
          </cell>
          <cell r="S9">
            <v>354514</v>
          </cell>
          <cell r="T9">
            <v>512408</v>
          </cell>
          <cell r="U9">
            <v>175261</v>
          </cell>
          <cell r="V9">
            <v>165926</v>
          </cell>
          <cell r="W9">
            <v>229396</v>
          </cell>
          <cell r="X9">
            <v>404881</v>
          </cell>
          <cell r="Y9">
            <v>279113</v>
          </cell>
          <cell r="Z9">
            <v>125768</v>
          </cell>
          <cell r="AA9">
            <v>317918</v>
          </cell>
          <cell r="AB9">
            <v>170846</v>
          </cell>
          <cell r="AC9">
            <v>105737</v>
          </cell>
          <cell r="AD9">
            <v>1144058</v>
          </cell>
          <cell r="AE9">
            <v>123055</v>
          </cell>
          <cell r="AF9">
            <v>128604</v>
          </cell>
          <cell r="AG9">
            <v>892399</v>
          </cell>
          <cell r="AH9">
            <v>2659803.1</v>
          </cell>
          <cell r="AI9">
            <v>359027</v>
          </cell>
          <cell r="AJ9">
            <v>931245</v>
          </cell>
          <cell r="AK9">
            <v>1369531.1</v>
          </cell>
          <cell r="AL9">
            <v>1257724.3</v>
          </cell>
          <cell r="AM9">
            <v>686280</v>
          </cell>
          <cell r="AN9">
            <v>191786</v>
          </cell>
          <cell r="AO9">
            <v>494494</v>
          </cell>
          <cell r="AP9">
            <v>174545.5</v>
          </cell>
          <cell r="AQ9">
            <v>193692</v>
          </cell>
          <cell r="AR9">
            <v>224921.4</v>
          </cell>
          <cell r="AS9">
            <v>683108</v>
          </cell>
          <cell r="AT9">
            <v>199450.3</v>
          </cell>
          <cell r="AU9">
            <v>663394.30000000005</v>
          </cell>
          <cell r="AV9">
            <v>76725</v>
          </cell>
          <cell r="AW9">
            <v>187754</v>
          </cell>
          <cell r="AX9">
            <v>1329439.9469035179</v>
          </cell>
          <cell r="AZ9">
            <v>226703</v>
          </cell>
          <cell r="BA9">
            <v>264065.90000000002</v>
          </cell>
          <cell r="BB9">
            <v>439989</v>
          </cell>
          <cell r="BC9">
            <v>647007.5</v>
          </cell>
          <cell r="BD9">
            <v>183547.09999999998</v>
          </cell>
          <cell r="BE9">
            <v>414671.10000000003</v>
          </cell>
          <cell r="BI9">
            <v>1297703.6000000001</v>
          </cell>
          <cell r="BJ9">
            <v>771133.40000000014</v>
          </cell>
          <cell r="BK9">
            <v>86438949516</v>
          </cell>
          <cell r="BL9">
            <v>84260243992</v>
          </cell>
          <cell r="BM9">
            <v>24177217456</v>
          </cell>
          <cell r="BN9">
            <v>5345370337</v>
          </cell>
          <cell r="BO9">
            <v>56916361723</v>
          </cell>
          <cell r="BP9">
            <v>54737656199</v>
          </cell>
          <cell r="BQ9">
            <v>2178705524</v>
          </cell>
          <cell r="BR9">
            <v>79175864728</v>
          </cell>
          <cell r="BS9">
            <v>575821928</v>
          </cell>
          <cell r="BU9">
            <v>179473870</v>
          </cell>
          <cell r="BV9">
            <v>2646284508</v>
          </cell>
          <cell r="BW9">
            <v>1251046203</v>
          </cell>
          <cell r="BX9">
            <v>1693625747</v>
          </cell>
          <cell r="BY9">
            <v>169753965</v>
          </cell>
          <cell r="BZ9">
            <v>1403120343</v>
          </cell>
          <cell r="CA9">
            <v>730275489</v>
          </cell>
          <cell r="CB9">
            <v>2156448790</v>
          </cell>
          <cell r="CC9">
            <v>3128854072</v>
          </cell>
          <cell r="CD9">
            <v>1346923126</v>
          </cell>
          <cell r="CE9">
            <v>1076455512</v>
          </cell>
          <cell r="CF9">
            <v>1553184393</v>
          </cell>
          <cell r="CG9">
            <v>2952201838</v>
          </cell>
          <cell r="CH9">
            <v>1938851430</v>
          </cell>
          <cell r="CI9">
            <v>1013350408</v>
          </cell>
          <cell r="CJ9">
            <v>1802481091</v>
          </cell>
          <cell r="CK9">
            <v>1420199095</v>
          </cell>
          <cell r="CL9">
            <v>666889414</v>
          </cell>
          <cell r="CM9">
            <v>5345370337</v>
          </cell>
          <cell r="CN9">
            <v>689567584</v>
          </cell>
          <cell r="CO9">
            <v>717019014</v>
          </cell>
          <cell r="CP9">
            <v>3938783739</v>
          </cell>
          <cell r="CQ9">
            <v>13739218863</v>
          </cell>
          <cell r="CR9">
            <v>1855874942</v>
          </cell>
          <cell r="CS9">
            <v>6277260634</v>
          </cell>
          <cell r="CT9">
            <v>5606083287</v>
          </cell>
          <cell r="CU9">
            <v>7092755756</v>
          </cell>
          <cell r="CV9">
            <v>2537879556</v>
          </cell>
          <cell r="CW9">
            <v>813639898</v>
          </cell>
          <cell r="CX9">
            <v>1724239658</v>
          </cell>
          <cell r="CY9">
            <v>1544298823</v>
          </cell>
          <cell r="CZ9">
            <v>1186997987</v>
          </cell>
          <cell r="DA9">
            <v>1962787290</v>
          </cell>
          <cell r="DB9">
            <v>5672967923</v>
          </cell>
          <cell r="DC9">
            <v>1091173848</v>
          </cell>
          <cell r="DD9">
            <v>4979744534</v>
          </cell>
          <cell r="DE9">
            <v>724615303</v>
          </cell>
          <cell r="DF9">
            <v>1049610300</v>
          </cell>
          <cell r="DG9">
            <v>5474549578</v>
          </cell>
          <cell r="DI9">
            <v>1617428305</v>
          </cell>
          <cell r="DJ9">
            <v>1126671645</v>
          </cell>
          <cell r="DK9">
            <v>2154770214</v>
          </cell>
          <cell r="DL9">
            <v>2364214624</v>
          </cell>
          <cell r="DM9">
            <v>816019161</v>
          </cell>
          <cell r="DN9">
            <v>1780658013</v>
          </cell>
          <cell r="DR9">
            <v>5173540656</v>
          </cell>
          <cell r="DS9">
            <v>2917427445</v>
          </cell>
        </row>
        <row r="10">
          <cell r="B10">
            <v>15424500.800151898</v>
          </cell>
          <cell r="C10">
            <v>14952485.207692312</v>
          </cell>
          <cell r="D10">
            <v>3762875.3076923075</v>
          </cell>
          <cell r="E10">
            <v>1145714</v>
          </cell>
          <cell r="F10">
            <v>10515911.492459582</v>
          </cell>
          <cell r="G10">
            <v>10043895.899999997</v>
          </cell>
          <cell r="H10">
            <v>472015.59245958511</v>
          </cell>
          <cell r="I10">
            <v>13838752.400151897</v>
          </cell>
          <cell r="J10">
            <v>6893</v>
          </cell>
          <cell r="L10">
            <v>29521</v>
          </cell>
          <cell r="M10">
            <v>486568.30769230769</v>
          </cell>
          <cell r="N10">
            <v>264893</v>
          </cell>
          <cell r="O10">
            <v>280385</v>
          </cell>
          <cell r="P10">
            <v>16735</v>
          </cell>
          <cell r="Q10">
            <v>173027</v>
          </cell>
          <cell r="R10">
            <v>79086</v>
          </cell>
          <cell r="S10">
            <v>351938</v>
          </cell>
          <cell r="T10">
            <v>514671</v>
          </cell>
          <cell r="U10">
            <v>176878</v>
          </cell>
          <cell r="V10">
            <v>164680</v>
          </cell>
          <cell r="W10">
            <v>227201</v>
          </cell>
          <cell r="X10">
            <v>405711</v>
          </cell>
          <cell r="Y10">
            <v>283272</v>
          </cell>
          <cell r="Z10">
            <v>122439</v>
          </cell>
          <cell r="AA10">
            <v>316130</v>
          </cell>
          <cell r="AB10">
            <v>169791</v>
          </cell>
          <cell r="AC10">
            <v>105660</v>
          </cell>
          <cell r="AD10">
            <v>1145714</v>
          </cell>
          <cell r="AE10">
            <v>123426</v>
          </cell>
          <cell r="AF10">
            <v>128097</v>
          </cell>
          <cell r="AG10">
            <v>894191</v>
          </cell>
          <cell r="AH10">
            <v>2623120.9</v>
          </cell>
          <cell r="AI10">
            <v>360314</v>
          </cell>
          <cell r="AJ10">
            <v>925760</v>
          </cell>
          <cell r="AK10">
            <v>1337046.8999999999</v>
          </cell>
          <cell r="AL10">
            <v>1270778.7</v>
          </cell>
          <cell r="AM10">
            <v>698420</v>
          </cell>
          <cell r="AN10">
            <v>200341</v>
          </cell>
          <cell r="AO10">
            <v>498079</v>
          </cell>
          <cell r="AP10">
            <v>174632.6</v>
          </cell>
          <cell r="AQ10">
            <v>195176</v>
          </cell>
          <cell r="AR10">
            <v>233287</v>
          </cell>
          <cell r="AS10">
            <v>680892</v>
          </cell>
          <cell r="AT10">
            <v>198925.6</v>
          </cell>
          <cell r="AU10">
            <v>667733</v>
          </cell>
          <cell r="AV10">
            <v>76488</v>
          </cell>
          <cell r="AW10">
            <v>184160</v>
          </cell>
          <cell r="AX10">
            <v>1331913.5924595851</v>
          </cell>
          <cell r="AZ10">
            <v>224912</v>
          </cell>
          <cell r="BA10">
            <v>266438</v>
          </cell>
          <cell r="BB10">
            <v>442704</v>
          </cell>
          <cell r="BC10">
            <v>651694.40000000014</v>
          </cell>
          <cell r="BD10">
            <v>182865.4</v>
          </cell>
          <cell r="BE10">
            <v>411770.3</v>
          </cell>
          <cell r="BI10">
            <v>1307873.8</v>
          </cell>
          <cell r="BJ10">
            <v>775484.8</v>
          </cell>
          <cell r="BK10">
            <v>79249456712</v>
          </cell>
          <cell r="BL10">
            <v>77439397056</v>
          </cell>
          <cell r="BM10">
            <v>21535940303</v>
          </cell>
          <cell r="BN10">
            <v>4985486189</v>
          </cell>
          <cell r="BO10">
            <v>52728030220</v>
          </cell>
          <cell r="BP10">
            <v>50917970564</v>
          </cell>
          <cell r="BQ10">
            <v>1810059656</v>
          </cell>
          <cell r="BR10">
            <v>72673211076</v>
          </cell>
          <cell r="BS10">
            <v>358332080</v>
          </cell>
          <cell r="BU10">
            <v>160104266</v>
          </cell>
          <cell r="BV10">
            <v>2269161810</v>
          </cell>
          <cell r="BW10">
            <v>1138162359</v>
          </cell>
          <cell r="BX10">
            <v>1503398354</v>
          </cell>
          <cell r="BY10">
            <v>157119410</v>
          </cell>
          <cell r="BZ10">
            <v>1228486285</v>
          </cell>
          <cell r="CA10">
            <v>648565532</v>
          </cell>
          <cell r="CB10">
            <v>1887676923</v>
          </cell>
          <cell r="CC10">
            <v>2830843416</v>
          </cell>
          <cell r="CD10">
            <v>1270944952</v>
          </cell>
          <cell r="CE10">
            <v>957416910</v>
          </cell>
          <cell r="CF10">
            <v>1370886063</v>
          </cell>
          <cell r="CG10">
            <v>2604445505</v>
          </cell>
          <cell r="CH10">
            <v>1722031928</v>
          </cell>
          <cell r="CI10">
            <v>882413577</v>
          </cell>
          <cell r="CJ10">
            <v>1664523987</v>
          </cell>
          <cell r="CK10">
            <v>1276281583</v>
          </cell>
          <cell r="CL10">
            <v>567922948</v>
          </cell>
          <cell r="CM10">
            <v>4985486189</v>
          </cell>
          <cell r="CN10">
            <v>633129898</v>
          </cell>
          <cell r="CO10">
            <v>630453619</v>
          </cell>
          <cell r="CP10">
            <v>3721902672</v>
          </cell>
          <cell r="CQ10">
            <v>12621913304</v>
          </cell>
          <cell r="CR10">
            <v>1760606190</v>
          </cell>
          <cell r="CS10">
            <v>5783486549</v>
          </cell>
          <cell r="CT10">
            <v>5077820565</v>
          </cell>
          <cell r="CU10">
            <v>6365332697</v>
          </cell>
          <cell r="CV10">
            <v>2426419422</v>
          </cell>
          <cell r="CW10">
            <v>776698681</v>
          </cell>
          <cell r="CX10">
            <v>1649720741</v>
          </cell>
          <cell r="CY10">
            <v>1348545586</v>
          </cell>
          <cell r="CZ10">
            <v>1197214102</v>
          </cell>
          <cell r="DA10">
            <v>2005028635</v>
          </cell>
          <cell r="DB10">
            <v>5559254161</v>
          </cell>
          <cell r="DC10">
            <v>974363902</v>
          </cell>
          <cell r="DD10">
            <v>4758700960</v>
          </cell>
          <cell r="DE10">
            <v>645829833</v>
          </cell>
          <cell r="DF10">
            <v>998889733</v>
          </cell>
          <cell r="DG10">
            <v>4905331266</v>
          </cell>
          <cell r="DI10">
            <v>1233684708</v>
          </cell>
          <cell r="DJ10">
            <v>1069519222</v>
          </cell>
          <cell r="DK10">
            <v>2001683776</v>
          </cell>
          <cell r="DL10">
            <v>2271357930</v>
          </cell>
          <cell r="DM10">
            <v>770999447</v>
          </cell>
          <cell r="DN10">
            <v>1573961536</v>
          </cell>
          <cell r="DR10">
            <v>4878879270</v>
          </cell>
          <cell r="DS10">
            <v>2795529076</v>
          </cell>
        </row>
        <row r="11">
          <cell r="B11">
            <v>15811707.901826341</v>
          </cell>
          <cell r="C11">
            <v>15245026.991666669</v>
          </cell>
          <cell r="D11">
            <v>3792663.2916666665</v>
          </cell>
          <cell r="E11">
            <v>1166600</v>
          </cell>
          <cell r="F11">
            <v>10852444.610159671</v>
          </cell>
          <cell r="G11">
            <v>10285763.699999999</v>
          </cell>
          <cell r="H11">
            <v>566680.91015967098</v>
          </cell>
          <cell r="I11">
            <v>14207141.801826341</v>
          </cell>
          <cell r="J11">
            <v>7206</v>
          </cell>
          <cell r="L11">
            <v>29966</v>
          </cell>
          <cell r="M11">
            <v>497937.29166666669</v>
          </cell>
          <cell r="N11">
            <v>261910</v>
          </cell>
          <cell r="O11">
            <v>281778</v>
          </cell>
          <cell r="P11">
            <v>16392</v>
          </cell>
          <cell r="Q11">
            <v>174088</v>
          </cell>
          <cell r="R11">
            <v>79576</v>
          </cell>
          <cell r="S11">
            <v>354453</v>
          </cell>
          <cell r="T11">
            <v>517283</v>
          </cell>
          <cell r="U11">
            <v>181533</v>
          </cell>
          <cell r="V11">
            <v>163709</v>
          </cell>
          <cell r="W11">
            <v>228566</v>
          </cell>
          <cell r="X11">
            <v>408936</v>
          </cell>
          <cell r="Y11">
            <v>285137</v>
          </cell>
          <cell r="Z11">
            <v>123799</v>
          </cell>
          <cell r="AA11">
            <v>318944</v>
          </cell>
          <cell r="AB11">
            <v>170242</v>
          </cell>
          <cell r="AC11">
            <v>107350</v>
          </cell>
          <cell r="AD11">
            <v>1166600</v>
          </cell>
          <cell r="AE11">
            <v>126278</v>
          </cell>
          <cell r="AF11">
            <v>130113</v>
          </cell>
          <cell r="AG11">
            <v>910209</v>
          </cell>
          <cell r="AH11">
            <v>2680658.7999999998</v>
          </cell>
          <cell r="AI11">
            <v>365020</v>
          </cell>
          <cell r="AJ11">
            <v>937681</v>
          </cell>
          <cell r="AK11">
            <v>1377957.8</v>
          </cell>
          <cell r="AL11">
            <v>1285348.3999999999</v>
          </cell>
          <cell r="AM11">
            <v>756459</v>
          </cell>
          <cell r="AN11">
            <v>225172</v>
          </cell>
          <cell r="AO11">
            <v>531287</v>
          </cell>
          <cell r="AP11">
            <v>179413.8</v>
          </cell>
          <cell r="AQ11">
            <v>197832</v>
          </cell>
          <cell r="AR11">
            <v>240343</v>
          </cell>
          <cell r="AS11">
            <v>687753</v>
          </cell>
          <cell r="AT11">
            <v>203566.3</v>
          </cell>
          <cell r="AU11">
            <v>678037</v>
          </cell>
          <cell r="AV11">
            <v>77715</v>
          </cell>
          <cell r="AW11">
            <v>189399</v>
          </cell>
          <cell r="AX11">
            <v>1459412.6101596714</v>
          </cell>
          <cell r="AZ11">
            <v>227026</v>
          </cell>
          <cell r="BA11">
            <v>264687.5</v>
          </cell>
          <cell r="BB11">
            <v>446348</v>
          </cell>
          <cell r="BC11">
            <v>666504.60000000009</v>
          </cell>
          <cell r="BD11">
            <v>190494.2</v>
          </cell>
          <cell r="BE11">
            <v>421446.39999999997</v>
          </cell>
          <cell r="BI11">
            <v>1337910.1999999995</v>
          </cell>
          <cell r="BJ11">
            <v>789897.70000000019</v>
          </cell>
          <cell r="BK11">
            <v>82860817838</v>
          </cell>
          <cell r="BL11">
            <v>80702644893</v>
          </cell>
          <cell r="BM11">
            <v>22848144287</v>
          </cell>
          <cell r="BN11">
            <v>5181576020</v>
          </cell>
          <cell r="BO11">
            <v>54831097531</v>
          </cell>
          <cell r="BP11">
            <v>52672924586</v>
          </cell>
          <cell r="BQ11">
            <v>2158172945</v>
          </cell>
          <cell r="BR11">
            <v>75800733148</v>
          </cell>
          <cell r="BS11">
            <v>696668071</v>
          </cell>
          <cell r="BU11">
            <v>172111460</v>
          </cell>
          <cell r="BV11">
            <v>2330540635</v>
          </cell>
          <cell r="BW11">
            <v>1139517178</v>
          </cell>
          <cell r="BX11">
            <v>1601819796</v>
          </cell>
          <cell r="BY11">
            <v>158275665</v>
          </cell>
          <cell r="BZ11">
            <v>1306709697</v>
          </cell>
          <cell r="CA11">
            <v>666363722</v>
          </cell>
          <cell r="CB11">
            <v>1966687684</v>
          </cell>
          <cell r="CC11">
            <v>2945017663</v>
          </cell>
          <cell r="CD11">
            <v>1363790028</v>
          </cell>
          <cell r="CE11">
            <v>986465541</v>
          </cell>
          <cell r="CF11">
            <v>1439391670</v>
          </cell>
          <cell r="CG11">
            <v>2879038229</v>
          </cell>
          <cell r="CH11">
            <v>1863224780</v>
          </cell>
          <cell r="CI11">
            <v>1015813449</v>
          </cell>
          <cell r="CJ11">
            <v>1722871377</v>
          </cell>
          <cell r="CK11">
            <v>1537812806</v>
          </cell>
          <cell r="CL11">
            <v>631731136</v>
          </cell>
          <cell r="CM11">
            <v>5181576020</v>
          </cell>
          <cell r="CN11">
            <v>668768220</v>
          </cell>
          <cell r="CO11">
            <v>663210644</v>
          </cell>
          <cell r="CP11">
            <v>3849597156</v>
          </cell>
          <cell r="CQ11">
            <v>12904744656</v>
          </cell>
          <cell r="CR11">
            <v>1816511106</v>
          </cell>
          <cell r="CS11">
            <v>5882987774</v>
          </cell>
          <cell r="CT11">
            <v>5205245776</v>
          </cell>
          <cell r="CU11">
            <v>6704218415</v>
          </cell>
          <cell r="CV11">
            <v>2650329022</v>
          </cell>
          <cell r="CW11">
            <v>873791656</v>
          </cell>
          <cell r="CX11">
            <v>1776537366</v>
          </cell>
          <cell r="CY11">
            <v>1416799434</v>
          </cell>
          <cell r="CZ11">
            <v>1229749895</v>
          </cell>
          <cell r="DA11">
            <v>2058867908</v>
          </cell>
          <cell r="DB11">
            <v>5376191522</v>
          </cell>
          <cell r="DC11">
            <v>1025859892</v>
          </cell>
          <cell r="DD11">
            <v>4839169164</v>
          </cell>
          <cell r="DE11">
            <v>679619630</v>
          </cell>
          <cell r="DF11">
            <v>1021842605</v>
          </cell>
          <cell r="DG11">
            <v>5345326359</v>
          </cell>
          <cell r="DI11">
            <v>1481432232</v>
          </cell>
          <cell r="DJ11">
            <v>1108323246</v>
          </cell>
          <cell r="DK11">
            <v>2095758714</v>
          </cell>
          <cell r="DL11">
            <v>2374570498</v>
          </cell>
          <cell r="DM11">
            <v>823781642</v>
          </cell>
          <cell r="DN11">
            <v>1694512697</v>
          </cell>
          <cell r="DR11">
            <v>5136233637</v>
          </cell>
          <cell r="DS11">
            <v>2917623478</v>
          </cell>
        </row>
        <row r="12">
          <cell r="B12">
            <v>15907991.694790069</v>
          </cell>
          <cell r="C12">
            <v>15344062.668421056</v>
          </cell>
          <cell r="D12">
            <v>3797552.3684210526</v>
          </cell>
          <cell r="E12">
            <v>1168378</v>
          </cell>
          <cell r="F12">
            <v>10942061.326369015</v>
          </cell>
          <cell r="G12">
            <v>10378132.300000003</v>
          </cell>
          <cell r="H12">
            <v>563929.02636901347</v>
          </cell>
          <cell r="I12">
            <v>14316880.49479007</v>
          </cell>
          <cell r="J12">
            <v>7093</v>
          </cell>
          <cell r="L12">
            <v>30014</v>
          </cell>
          <cell r="M12">
            <v>508254.36842105264</v>
          </cell>
          <cell r="N12">
            <v>254361</v>
          </cell>
          <cell r="O12">
            <v>279845</v>
          </cell>
          <cell r="P12">
            <v>16536</v>
          </cell>
          <cell r="Q12">
            <v>173040</v>
          </cell>
          <cell r="R12">
            <v>79923</v>
          </cell>
          <cell r="S12">
            <v>353355</v>
          </cell>
          <cell r="T12">
            <v>517569</v>
          </cell>
          <cell r="U12">
            <v>182573</v>
          </cell>
          <cell r="V12">
            <v>163728</v>
          </cell>
          <cell r="W12">
            <v>228004</v>
          </cell>
          <cell r="X12">
            <v>410230</v>
          </cell>
          <cell r="Y12">
            <v>287127</v>
          </cell>
          <cell r="Z12">
            <v>123103</v>
          </cell>
          <cell r="AA12">
            <v>321398</v>
          </cell>
          <cell r="AB12">
            <v>170182</v>
          </cell>
          <cell r="AC12">
            <v>108540</v>
          </cell>
          <cell r="AD12">
            <v>1168378</v>
          </cell>
          <cell r="AE12">
            <v>121558</v>
          </cell>
          <cell r="AF12">
            <v>133280</v>
          </cell>
          <cell r="AG12">
            <v>913540</v>
          </cell>
          <cell r="AH12">
            <v>2706429.4</v>
          </cell>
          <cell r="AI12">
            <v>369061</v>
          </cell>
          <cell r="AJ12">
            <v>937613</v>
          </cell>
          <cell r="AK12">
            <v>1399755.4</v>
          </cell>
          <cell r="AL12">
            <v>1293070.3</v>
          </cell>
          <cell r="AM12">
            <v>783697</v>
          </cell>
          <cell r="AN12">
            <v>237854</v>
          </cell>
          <cell r="AO12">
            <v>545843</v>
          </cell>
          <cell r="AP12">
            <v>184121.5</v>
          </cell>
          <cell r="AQ12">
            <v>198942</v>
          </cell>
          <cell r="AR12">
            <v>242812</v>
          </cell>
          <cell r="AS12">
            <v>693197</v>
          </cell>
          <cell r="AT12">
            <v>206413.1</v>
          </cell>
          <cell r="AU12">
            <v>684365.7</v>
          </cell>
          <cell r="AV12">
            <v>77065</v>
          </cell>
          <cell r="AW12">
            <v>189326</v>
          </cell>
          <cell r="AX12">
            <v>1485942.3263690136</v>
          </cell>
          <cell r="AZ12">
            <v>227397</v>
          </cell>
          <cell r="BA12">
            <v>252109.5</v>
          </cell>
          <cell r="BB12">
            <v>445999</v>
          </cell>
          <cell r="BC12">
            <v>665605.69999999984</v>
          </cell>
          <cell r="BD12">
            <v>188350.8</v>
          </cell>
          <cell r="BE12">
            <v>417218</v>
          </cell>
          <cell r="BI12">
            <v>1311224.0999999996</v>
          </cell>
          <cell r="BJ12">
            <v>772816.99999999988</v>
          </cell>
          <cell r="BK12">
            <v>81625734862</v>
          </cell>
          <cell r="BL12">
            <v>79038581293</v>
          </cell>
          <cell r="BM12">
            <v>21925962250</v>
          </cell>
          <cell r="BN12">
            <v>4860262170</v>
          </cell>
          <cell r="BO12">
            <v>54839510442</v>
          </cell>
          <cell r="BP12">
            <v>52252356873</v>
          </cell>
          <cell r="BQ12">
            <v>2587153569</v>
          </cell>
          <cell r="BR12">
            <v>74684768278</v>
          </cell>
          <cell r="BS12">
            <v>1158554036</v>
          </cell>
          <cell r="BU12">
            <v>165408664</v>
          </cell>
          <cell r="BV12">
            <v>2328636570</v>
          </cell>
          <cell r="BW12">
            <v>1132254241</v>
          </cell>
          <cell r="BX12">
            <v>1550135681</v>
          </cell>
          <cell r="BY12">
            <v>143774140</v>
          </cell>
          <cell r="BZ12">
            <v>1228856095</v>
          </cell>
          <cell r="CA12">
            <v>618714443</v>
          </cell>
          <cell r="CB12">
            <v>1937623798</v>
          </cell>
          <cell r="CC12">
            <v>2928434201</v>
          </cell>
          <cell r="CD12">
            <v>1297908929</v>
          </cell>
          <cell r="CE12">
            <v>946283305</v>
          </cell>
          <cell r="CF12">
            <v>1401468965</v>
          </cell>
          <cell r="CG12">
            <v>2695661915</v>
          </cell>
          <cell r="CH12">
            <v>1780855514</v>
          </cell>
          <cell r="CI12">
            <v>914806401</v>
          </cell>
          <cell r="CJ12">
            <v>1707895861</v>
          </cell>
          <cell r="CK12">
            <v>1278286207</v>
          </cell>
          <cell r="CL12">
            <v>564619235</v>
          </cell>
          <cell r="CM12">
            <v>4860262170</v>
          </cell>
          <cell r="CN12">
            <v>614929994</v>
          </cell>
          <cell r="CO12">
            <v>636359049</v>
          </cell>
          <cell r="CP12">
            <v>3608973127</v>
          </cell>
          <cell r="CQ12">
            <v>12956773399</v>
          </cell>
          <cell r="CR12">
            <v>1822958018</v>
          </cell>
          <cell r="CS12">
            <v>5777617166</v>
          </cell>
          <cell r="CT12">
            <v>5356198215</v>
          </cell>
          <cell r="CU12">
            <v>6601651685</v>
          </cell>
          <cell r="CV12">
            <v>2898333356</v>
          </cell>
          <cell r="CW12">
            <v>1009282398</v>
          </cell>
          <cell r="CX12">
            <v>1889050958</v>
          </cell>
          <cell r="CY12">
            <v>1402353655</v>
          </cell>
          <cell r="CZ12">
            <v>1214381846</v>
          </cell>
          <cell r="DA12">
            <v>1992539181</v>
          </cell>
          <cell r="DB12">
            <v>5057321962</v>
          </cell>
          <cell r="DC12">
            <v>1023955584</v>
          </cell>
          <cell r="DD12">
            <v>4671404134</v>
          </cell>
          <cell r="DE12">
            <v>646626948</v>
          </cell>
          <cell r="DF12">
            <v>996307981</v>
          </cell>
          <cell r="DG12">
            <v>5943232949</v>
          </cell>
          <cell r="DI12">
            <v>1415273973</v>
          </cell>
          <cell r="DJ12">
            <v>1042055693</v>
          </cell>
          <cell r="DK12">
            <v>2079564638</v>
          </cell>
          <cell r="DL12">
            <v>2404072280</v>
          </cell>
          <cell r="DM12">
            <v>832882313</v>
          </cell>
          <cell r="DN12">
            <v>1660778865</v>
          </cell>
          <cell r="DR12">
            <v>5075864054</v>
          </cell>
          <cell r="DS12">
            <v>2900615796</v>
          </cell>
        </row>
        <row r="13">
          <cell r="B13">
            <v>15952885.628015544</v>
          </cell>
          <cell r="C13">
            <v>15384199.492307696</v>
          </cell>
          <cell r="D13">
            <v>3792298.6923076925</v>
          </cell>
          <cell r="E13">
            <v>1180143</v>
          </cell>
          <cell r="F13">
            <v>10980443.935707845</v>
          </cell>
          <cell r="G13">
            <v>10411757.799999997</v>
          </cell>
          <cell r="H13">
            <v>568686.13570784684</v>
          </cell>
          <cell r="I13">
            <v>14334837.228015544</v>
          </cell>
          <cell r="J13">
            <v>7471</v>
          </cell>
          <cell r="L13">
            <v>29785</v>
          </cell>
          <cell r="M13">
            <v>506207.69230769231</v>
          </cell>
          <cell r="N13">
            <v>250256</v>
          </cell>
          <cell r="O13">
            <v>280270</v>
          </cell>
          <cell r="P13">
            <v>16124</v>
          </cell>
          <cell r="Q13">
            <v>171842</v>
          </cell>
          <cell r="R13">
            <v>80480</v>
          </cell>
          <cell r="S13">
            <v>353625</v>
          </cell>
          <cell r="T13">
            <v>512437</v>
          </cell>
          <cell r="U13">
            <v>183178</v>
          </cell>
          <cell r="V13">
            <v>163197</v>
          </cell>
          <cell r="W13">
            <v>227759</v>
          </cell>
          <cell r="X13">
            <v>414817</v>
          </cell>
          <cell r="Y13">
            <v>291217</v>
          </cell>
          <cell r="Z13">
            <v>123600</v>
          </cell>
          <cell r="AA13">
            <v>321463</v>
          </cell>
          <cell r="AB13">
            <v>171706</v>
          </cell>
          <cell r="AC13">
            <v>109152</v>
          </cell>
          <cell r="AD13">
            <v>1180143</v>
          </cell>
          <cell r="AE13">
            <v>121833</v>
          </cell>
          <cell r="AF13">
            <v>133589</v>
          </cell>
          <cell r="AG13">
            <v>924721</v>
          </cell>
          <cell r="AH13">
            <v>2731186</v>
          </cell>
          <cell r="AI13">
            <v>369932</v>
          </cell>
          <cell r="AJ13">
            <v>944323</v>
          </cell>
          <cell r="AK13">
            <v>1416931</v>
          </cell>
          <cell r="AL13">
            <v>1299183.3</v>
          </cell>
          <cell r="AM13">
            <v>718307</v>
          </cell>
          <cell r="AN13">
            <v>198466</v>
          </cell>
          <cell r="AO13">
            <v>519841</v>
          </cell>
          <cell r="AP13">
            <v>188791.1</v>
          </cell>
          <cell r="AQ13">
            <v>198449</v>
          </cell>
          <cell r="AR13">
            <v>250068.7</v>
          </cell>
          <cell r="AS13">
            <v>689455</v>
          </cell>
          <cell r="AT13">
            <v>207230.7</v>
          </cell>
          <cell r="AU13">
            <v>696475.1</v>
          </cell>
          <cell r="AV13">
            <v>76966</v>
          </cell>
          <cell r="AW13">
            <v>193573</v>
          </cell>
          <cell r="AX13">
            <v>1490253.7357078469</v>
          </cell>
          <cell r="AZ13">
            <v>229004</v>
          </cell>
          <cell r="BA13">
            <v>272686.90000000002</v>
          </cell>
          <cell r="BB13">
            <v>446703</v>
          </cell>
          <cell r="BC13">
            <v>669654.50000000047</v>
          </cell>
          <cell r="BD13">
            <v>199712.59999999998</v>
          </cell>
          <cell r="BE13">
            <v>422744.3</v>
          </cell>
          <cell r="BI13">
            <v>1339538.8</v>
          </cell>
          <cell r="BJ13">
            <v>800917.09999999986</v>
          </cell>
          <cell r="BK13">
            <v>90274122783</v>
          </cell>
          <cell r="BL13">
            <v>87725180273</v>
          </cell>
          <cell r="BM13">
            <v>24604431091</v>
          </cell>
          <cell r="BN13">
            <v>5590327086</v>
          </cell>
          <cell r="BO13">
            <v>60079364606</v>
          </cell>
          <cell r="BP13">
            <v>57530422096</v>
          </cell>
          <cell r="BQ13">
            <v>2548942510</v>
          </cell>
          <cell r="BR13">
            <v>82778668370</v>
          </cell>
          <cell r="BS13">
            <v>568638394</v>
          </cell>
          <cell r="BU13">
            <v>187898093</v>
          </cell>
          <cell r="BV13">
            <v>2699755969</v>
          </cell>
          <cell r="BW13">
            <v>1182304976</v>
          </cell>
          <cell r="BX13">
            <v>1715901358</v>
          </cell>
          <cell r="BY13">
            <v>161428450</v>
          </cell>
          <cell r="BZ13">
            <v>1429295577</v>
          </cell>
          <cell r="CA13">
            <v>737050327</v>
          </cell>
          <cell r="CB13">
            <v>2185900982</v>
          </cell>
          <cell r="CC13">
            <v>3175178460</v>
          </cell>
          <cell r="CD13">
            <v>1464655522</v>
          </cell>
          <cell r="CE13">
            <v>1066621165</v>
          </cell>
          <cell r="CF13">
            <v>1552635008</v>
          </cell>
          <cell r="CG13">
            <v>3024280758</v>
          </cell>
          <cell r="CH13">
            <v>1989083245</v>
          </cell>
          <cell r="CI13">
            <v>1035197513</v>
          </cell>
          <cell r="CJ13">
            <v>1863083387</v>
          </cell>
          <cell r="CK13">
            <v>1457587439</v>
          </cell>
          <cell r="CL13">
            <v>700853620</v>
          </cell>
          <cell r="CM13">
            <v>5590327086</v>
          </cell>
          <cell r="CN13">
            <v>708481286</v>
          </cell>
          <cell r="CO13">
            <v>765318146</v>
          </cell>
          <cell r="CP13">
            <v>4116527654</v>
          </cell>
          <cell r="CQ13">
            <v>14269656572</v>
          </cell>
          <cell r="CR13">
            <v>1940084837</v>
          </cell>
          <cell r="CS13">
            <v>6473794632</v>
          </cell>
          <cell r="CT13">
            <v>5855777103</v>
          </cell>
          <cell r="CU13">
            <v>7441224935</v>
          </cell>
          <cell r="CV13">
            <v>2684710896</v>
          </cell>
          <cell r="CW13">
            <v>855252722</v>
          </cell>
          <cell r="CX13">
            <v>1829458174</v>
          </cell>
          <cell r="CY13">
            <v>1674662082</v>
          </cell>
          <cell r="CZ13">
            <v>1264039956</v>
          </cell>
          <cell r="DA13">
            <v>2244053300</v>
          </cell>
          <cell r="DB13">
            <v>5889026865</v>
          </cell>
          <cell r="DC13">
            <v>1171297489</v>
          </cell>
          <cell r="DD13">
            <v>5332390901</v>
          </cell>
          <cell r="DE13">
            <v>739058131</v>
          </cell>
          <cell r="DF13">
            <v>1109734801</v>
          </cell>
          <cell r="DG13">
            <v>6038176997</v>
          </cell>
          <cell r="DI13">
            <v>1648328753</v>
          </cell>
          <cell r="DJ13">
            <v>1185776849</v>
          </cell>
          <cell r="DK13">
            <v>2201991650</v>
          </cell>
          <cell r="DL13">
            <v>2459357161</v>
          </cell>
          <cell r="DM13">
            <v>912902088</v>
          </cell>
          <cell r="DN13">
            <v>1812975180</v>
          </cell>
          <cell r="DR13">
            <v>5394591734</v>
          </cell>
          <cell r="DS13">
            <v>3063264490</v>
          </cell>
        </row>
        <row r="14">
          <cell r="B14">
            <v>15993154.586152658</v>
          </cell>
          <cell r="C14">
            <v>15408730.407692309</v>
          </cell>
          <cell r="D14">
            <v>3784519.3076923075</v>
          </cell>
          <cell r="E14">
            <v>1189904</v>
          </cell>
          <cell r="F14">
            <v>11018731.278460346</v>
          </cell>
          <cell r="G14">
            <v>10434307.099999998</v>
          </cell>
          <cell r="H14">
            <v>584424.17846034805</v>
          </cell>
          <cell r="I14">
            <v>14364416.986152658</v>
          </cell>
          <cell r="J14">
            <v>7084</v>
          </cell>
          <cell r="L14">
            <v>30022</v>
          </cell>
          <cell r="M14">
            <v>496858.30769230769</v>
          </cell>
          <cell r="N14">
            <v>246354</v>
          </cell>
          <cell r="O14">
            <v>281054</v>
          </cell>
          <cell r="P14">
            <v>15810</v>
          </cell>
          <cell r="Q14">
            <v>172343</v>
          </cell>
          <cell r="R14">
            <v>80169</v>
          </cell>
          <cell r="S14">
            <v>356635</v>
          </cell>
          <cell r="T14">
            <v>517869</v>
          </cell>
          <cell r="U14">
            <v>183585</v>
          </cell>
          <cell r="V14">
            <v>161932</v>
          </cell>
          <cell r="W14">
            <v>227629</v>
          </cell>
          <cell r="X14">
            <v>410500</v>
          </cell>
          <cell r="Y14">
            <v>293247</v>
          </cell>
          <cell r="Z14">
            <v>117253</v>
          </cell>
          <cell r="AA14">
            <v>321827</v>
          </cell>
          <cell r="AB14">
            <v>171719</v>
          </cell>
          <cell r="AC14">
            <v>110213</v>
          </cell>
          <cell r="AD14">
            <v>1189904</v>
          </cell>
          <cell r="AE14">
            <v>122850</v>
          </cell>
          <cell r="AF14">
            <v>134746</v>
          </cell>
          <cell r="AG14">
            <v>932308</v>
          </cell>
          <cell r="AH14">
            <v>2709315.3</v>
          </cell>
          <cell r="AI14">
            <v>373058</v>
          </cell>
          <cell r="AJ14">
            <v>944858</v>
          </cell>
          <cell r="AK14">
            <v>1391399.3</v>
          </cell>
          <cell r="AL14">
            <v>1308679.7</v>
          </cell>
          <cell r="AM14">
            <v>735465</v>
          </cell>
          <cell r="AN14">
            <v>207191</v>
          </cell>
          <cell r="AO14">
            <v>528274</v>
          </cell>
          <cell r="AP14">
            <v>191018.69999999998</v>
          </cell>
          <cell r="AQ14">
            <v>200629</v>
          </cell>
          <cell r="AR14">
            <v>254768</v>
          </cell>
          <cell r="AS14">
            <v>685631</v>
          </cell>
          <cell r="AT14">
            <v>205235.6</v>
          </cell>
          <cell r="AU14">
            <v>708325</v>
          </cell>
          <cell r="AV14">
            <v>76889</v>
          </cell>
          <cell r="AW14">
            <v>193896</v>
          </cell>
          <cell r="AX14">
            <v>1498324.5784603481</v>
          </cell>
          <cell r="AZ14">
            <v>227776</v>
          </cell>
          <cell r="BA14">
            <v>275390.59999999998</v>
          </cell>
          <cell r="BB14">
            <v>446959</v>
          </cell>
          <cell r="BC14">
            <v>678612</v>
          </cell>
          <cell r="BD14">
            <v>200351.2</v>
          </cell>
          <cell r="BE14">
            <v>421465.59999999998</v>
          </cell>
          <cell r="BI14">
            <v>1348264.5000000002</v>
          </cell>
          <cell r="BJ14">
            <v>808044.4</v>
          </cell>
          <cell r="BK14">
            <v>83950450269</v>
          </cell>
          <cell r="BL14">
            <v>81544137639</v>
          </cell>
          <cell r="BM14">
            <v>22050306403</v>
          </cell>
          <cell r="BN14">
            <v>5300802537</v>
          </cell>
          <cell r="BO14">
            <v>56599341329</v>
          </cell>
          <cell r="BP14">
            <v>54193028699</v>
          </cell>
          <cell r="BQ14">
            <v>2406312630</v>
          </cell>
          <cell r="BR14">
            <v>77143137513</v>
          </cell>
          <cell r="BS14">
            <v>364390468</v>
          </cell>
          <cell r="BU14">
            <v>166228369</v>
          </cell>
          <cell r="BV14">
            <v>2318900618</v>
          </cell>
          <cell r="BW14">
            <v>1088672495</v>
          </cell>
          <cell r="BX14">
            <v>1528678137</v>
          </cell>
          <cell r="BY14">
            <v>150299490</v>
          </cell>
          <cell r="BZ14">
            <v>1255049375</v>
          </cell>
          <cell r="CA14">
            <v>665521481</v>
          </cell>
          <cell r="CB14">
            <v>1926908385</v>
          </cell>
          <cell r="CC14">
            <v>2891042653</v>
          </cell>
          <cell r="CD14">
            <v>1390282172</v>
          </cell>
          <cell r="CE14">
            <v>957216254</v>
          </cell>
          <cell r="CF14">
            <v>1391282736</v>
          </cell>
          <cell r="CG14">
            <v>2691930458</v>
          </cell>
          <cell r="CH14">
            <v>1828528673</v>
          </cell>
          <cell r="CI14">
            <v>863401785</v>
          </cell>
          <cell r="CJ14">
            <v>1725261205</v>
          </cell>
          <cell r="CK14">
            <v>1295372219</v>
          </cell>
          <cell r="CL14">
            <v>607660356</v>
          </cell>
          <cell r="CM14">
            <v>5300802537</v>
          </cell>
          <cell r="CN14">
            <v>661486582</v>
          </cell>
          <cell r="CO14">
            <v>699106849</v>
          </cell>
          <cell r="CP14">
            <v>3940209106</v>
          </cell>
          <cell r="CQ14">
            <v>13184768068</v>
          </cell>
          <cell r="CR14">
            <v>1847249929</v>
          </cell>
          <cell r="CS14">
            <v>6038664064</v>
          </cell>
          <cell r="CT14">
            <v>5298854075</v>
          </cell>
          <cell r="CU14">
            <v>6695218825</v>
          </cell>
          <cell r="CV14">
            <v>2556091401</v>
          </cell>
          <cell r="CW14">
            <v>816446970</v>
          </cell>
          <cell r="CX14">
            <v>1739644431</v>
          </cell>
          <cell r="CY14">
            <v>1481425387</v>
          </cell>
          <cell r="CZ14">
            <v>1301282105</v>
          </cell>
          <cell r="DA14">
            <v>2268811744</v>
          </cell>
          <cell r="DB14">
            <v>6056372870</v>
          </cell>
          <cell r="DC14">
            <v>1039485492</v>
          </cell>
          <cell r="DD14">
            <v>5248235899</v>
          </cell>
          <cell r="DE14">
            <v>665846238</v>
          </cell>
          <cell r="DF14">
            <v>1085775311</v>
          </cell>
          <cell r="DG14">
            <v>5726453528</v>
          </cell>
          <cell r="DI14">
            <v>1266555361</v>
          </cell>
          <cell r="DJ14">
            <v>1135398876</v>
          </cell>
          <cell r="DK14">
            <v>2028324510</v>
          </cell>
          <cell r="DL14">
            <v>2377034009</v>
          </cell>
          <cell r="DM14">
            <v>850996839</v>
          </cell>
          <cell r="DN14">
            <v>1631264866</v>
          </cell>
          <cell r="DR14">
            <v>5072437551</v>
          </cell>
          <cell r="DS14">
            <v>2941178084</v>
          </cell>
        </row>
        <row r="15">
          <cell r="B15">
            <v>16507691.847516047</v>
          </cell>
          <cell r="C15">
            <v>15797510.558333334</v>
          </cell>
          <cell r="D15">
            <v>3842900.4583333335</v>
          </cell>
          <cell r="E15">
            <v>1222386</v>
          </cell>
          <cell r="F15">
            <v>11442405.389182715</v>
          </cell>
          <cell r="G15">
            <v>10732224.100000001</v>
          </cell>
          <cell r="H15">
            <v>710181.2891827136</v>
          </cell>
          <cell r="I15">
            <v>14856032.947516046</v>
          </cell>
          <cell r="J15">
            <v>7180</v>
          </cell>
          <cell r="L15">
            <v>30377</v>
          </cell>
          <cell r="M15">
            <v>511171.45833333331</v>
          </cell>
          <cell r="N15">
            <v>245609</v>
          </cell>
          <cell r="O15">
            <v>283980</v>
          </cell>
          <cell r="P15">
            <v>15875</v>
          </cell>
          <cell r="Q15">
            <v>173947</v>
          </cell>
          <cell r="R15">
            <v>81314</v>
          </cell>
          <cell r="S15">
            <v>361550</v>
          </cell>
          <cell r="T15">
            <v>525140</v>
          </cell>
          <cell r="U15">
            <v>191120</v>
          </cell>
          <cell r="V15">
            <v>163101</v>
          </cell>
          <cell r="W15">
            <v>231024</v>
          </cell>
          <cell r="X15">
            <v>412553</v>
          </cell>
          <cell r="Y15">
            <v>295938</v>
          </cell>
          <cell r="Z15">
            <v>116615</v>
          </cell>
          <cell r="AA15">
            <v>328602</v>
          </cell>
          <cell r="AB15">
            <v>174172</v>
          </cell>
          <cell r="AC15">
            <v>113365</v>
          </cell>
          <cell r="AD15">
            <v>1222386</v>
          </cell>
          <cell r="AE15">
            <v>126661</v>
          </cell>
          <cell r="AF15">
            <v>137642</v>
          </cell>
          <cell r="AG15">
            <v>958083</v>
          </cell>
          <cell r="AH15">
            <v>2787407.6</v>
          </cell>
          <cell r="AI15">
            <v>378264</v>
          </cell>
          <cell r="AJ15">
            <v>963428</v>
          </cell>
          <cell r="AK15">
            <v>1445715.6</v>
          </cell>
          <cell r="AL15">
            <v>1333645.3999999999</v>
          </cell>
          <cell r="AM15">
            <v>800529</v>
          </cell>
          <cell r="AN15">
            <v>235341</v>
          </cell>
          <cell r="AO15">
            <v>565188</v>
          </cell>
          <cell r="AP15">
            <v>198621.2</v>
          </cell>
          <cell r="AQ15">
            <v>203925</v>
          </cell>
          <cell r="AR15">
            <v>259084</v>
          </cell>
          <cell r="AS15">
            <v>694167</v>
          </cell>
          <cell r="AT15">
            <v>210637.3</v>
          </cell>
          <cell r="AU15">
            <v>724722</v>
          </cell>
          <cell r="AV15">
            <v>78029</v>
          </cell>
          <cell r="AW15">
            <v>199206</v>
          </cell>
          <cell r="AX15">
            <v>1662585.8891827133</v>
          </cell>
          <cell r="AZ15">
            <v>229773</v>
          </cell>
          <cell r="BA15">
            <v>274508.30000000005</v>
          </cell>
          <cell r="BB15">
            <v>452762</v>
          </cell>
          <cell r="BC15">
            <v>694615.6</v>
          </cell>
          <cell r="BD15">
            <v>207960.8</v>
          </cell>
          <cell r="BE15">
            <v>430226.29999999993</v>
          </cell>
          <cell r="BI15">
            <v>1372745.9999999998</v>
          </cell>
          <cell r="BJ15">
            <v>820761.60000000009</v>
          </cell>
          <cell r="BK15">
            <v>87836558487</v>
          </cell>
          <cell r="BL15">
            <v>85056526473</v>
          </cell>
          <cell r="BM15">
            <v>23544117611</v>
          </cell>
          <cell r="BN15">
            <v>5555916041</v>
          </cell>
          <cell r="BO15">
            <v>58736524835</v>
          </cell>
          <cell r="BP15">
            <v>55956492821</v>
          </cell>
          <cell r="BQ15">
            <v>2780032014</v>
          </cell>
          <cell r="BR15">
            <v>80508566418</v>
          </cell>
          <cell r="BS15">
            <v>686839424</v>
          </cell>
          <cell r="BU15">
            <v>176094923</v>
          </cell>
          <cell r="BV15">
            <v>2397777915</v>
          </cell>
          <cell r="BW15">
            <v>1094205738</v>
          </cell>
          <cell r="BX15">
            <v>1629240016</v>
          </cell>
          <cell r="BY15">
            <v>153811362</v>
          </cell>
          <cell r="BZ15">
            <v>1332235291</v>
          </cell>
          <cell r="CA15">
            <v>686745635</v>
          </cell>
          <cell r="CB15">
            <v>2034378351</v>
          </cell>
          <cell r="CC15">
            <v>3029441618</v>
          </cell>
          <cell r="CD15">
            <v>1467271605</v>
          </cell>
          <cell r="CE15">
            <v>997640447</v>
          </cell>
          <cell r="CF15">
            <v>1468734852</v>
          </cell>
          <cell r="CG15">
            <v>2994585969</v>
          </cell>
          <cell r="CH15">
            <v>2031305316</v>
          </cell>
          <cell r="CI15">
            <v>963280653</v>
          </cell>
          <cell r="CJ15">
            <v>1804788304</v>
          </cell>
          <cell r="CK15">
            <v>1599767434</v>
          </cell>
          <cell r="CL15">
            <v>677398151</v>
          </cell>
          <cell r="CM15">
            <v>5555916041</v>
          </cell>
          <cell r="CN15">
            <v>693580925</v>
          </cell>
          <cell r="CO15">
            <v>722634140</v>
          </cell>
          <cell r="CP15">
            <v>4139700976</v>
          </cell>
          <cell r="CQ15">
            <v>13565077467</v>
          </cell>
          <cell r="CR15">
            <v>1912208954</v>
          </cell>
          <cell r="CS15">
            <v>6173619825</v>
          </cell>
          <cell r="CT15">
            <v>5479248688</v>
          </cell>
          <cell r="CU15">
            <v>7070145427</v>
          </cell>
          <cell r="CV15">
            <v>2821379686</v>
          </cell>
          <cell r="CW15">
            <v>926104893</v>
          </cell>
          <cell r="CX15">
            <v>1895274793</v>
          </cell>
          <cell r="CY15">
            <v>1582394130</v>
          </cell>
          <cell r="CZ15">
            <v>1331032704</v>
          </cell>
          <cell r="DA15">
            <v>2267431644</v>
          </cell>
          <cell r="DB15">
            <v>5634629205</v>
          </cell>
          <cell r="DC15">
            <v>1089470047</v>
          </cell>
          <cell r="DD15">
            <v>5349270602</v>
          </cell>
          <cell r="DE15">
            <v>700035224</v>
          </cell>
          <cell r="DF15">
            <v>1105709297</v>
          </cell>
          <cell r="DG15">
            <v>6238651591</v>
          </cell>
          <cell r="DI15">
            <v>1520136274</v>
          </cell>
          <cell r="DJ15">
            <v>1170861907</v>
          </cell>
          <cell r="DK15">
            <v>2141977990</v>
          </cell>
          <cell r="DL15">
            <v>2495015898</v>
          </cell>
          <cell r="DM15">
            <v>907186105</v>
          </cell>
          <cell r="DN15">
            <v>1746119637</v>
          </cell>
          <cell r="DR15">
            <v>5334266336</v>
          </cell>
          <cell r="DS15">
            <v>3073900195</v>
          </cell>
        </row>
        <row r="16">
          <cell r="B16">
            <v>16617175.541307596</v>
          </cell>
          <cell r="C16">
            <v>15950500.873684207</v>
          </cell>
          <cell r="D16">
            <v>3871977.4736842103</v>
          </cell>
          <cell r="E16">
            <v>1232780</v>
          </cell>
          <cell r="F16">
            <v>11512418.06762339</v>
          </cell>
          <cell r="G16">
            <v>10845743.4</v>
          </cell>
          <cell r="H16">
            <v>666674.6676233887</v>
          </cell>
          <cell r="I16">
            <v>14975659.041307596</v>
          </cell>
          <cell r="J16">
            <v>7003</v>
          </cell>
          <cell r="L16">
            <v>30414</v>
          </cell>
          <cell r="M16">
            <v>521980.4736842105</v>
          </cell>
          <cell r="N16">
            <v>242520</v>
          </cell>
          <cell r="O16">
            <v>283285</v>
          </cell>
          <cell r="P16">
            <v>15920</v>
          </cell>
          <cell r="Q16">
            <v>173579</v>
          </cell>
          <cell r="R16">
            <v>81835</v>
          </cell>
          <cell r="S16">
            <v>365497</v>
          </cell>
          <cell r="T16">
            <v>529500</v>
          </cell>
          <cell r="U16">
            <v>193543</v>
          </cell>
          <cell r="V16">
            <v>164931</v>
          </cell>
          <cell r="W16">
            <v>233117</v>
          </cell>
          <cell r="X16">
            <v>416283</v>
          </cell>
          <cell r="Y16">
            <v>299156</v>
          </cell>
          <cell r="Z16">
            <v>117127</v>
          </cell>
          <cell r="AA16">
            <v>330983</v>
          </cell>
          <cell r="AB16">
            <v>173333</v>
          </cell>
          <cell r="AC16">
            <v>115257</v>
          </cell>
          <cell r="AD16">
            <v>1232780</v>
          </cell>
          <cell r="AE16">
            <v>126413</v>
          </cell>
          <cell r="AF16">
            <v>140182</v>
          </cell>
          <cell r="AG16">
            <v>966185</v>
          </cell>
          <cell r="AH16">
            <v>2812722.5</v>
          </cell>
          <cell r="AI16">
            <v>382799</v>
          </cell>
          <cell r="AJ16">
            <v>966089</v>
          </cell>
          <cell r="AK16">
            <v>1463834.5</v>
          </cell>
          <cell r="AL16">
            <v>1349812.2</v>
          </cell>
          <cell r="AM16">
            <v>830654</v>
          </cell>
          <cell r="AN16">
            <v>251484</v>
          </cell>
          <cell r="AO16">
            <v>579170</v>
          </cell>
          <cell r="AP16">
            <v>199039.30000000002</v>
          </cell>
          <cell r="AQ16">
            <v>207773</v>
          </cell>
          <cell r="AR16">
            <v>268356</v>
          </cell>
          <cell r="AS16">
            <v>697098</v>
          </cell>
          <cell r="AT16">
            <v>214255.1</v>
          </cell>
          <cell r="AU16">
            <v>733345.5</v>
          </cell>
          <cell r="AV16">
            <v>77408</v>
          </cell>
          <cell r="AW16">
            <v>200788</v>
          </cell>
          <cell r="AX16">
            <v>1646990.5676233887</v>
          </cell>
          <cell r="AZ16">
            <v>229319</v>
          </cell>
          <cell r="BA16">
            <v>260818.4</v>
          </cell>
          <cell r="BB16">
            <v>453352</v>
          </cell>
          <cell r="BC16">
            <v>698027.09999999963</v>
          </cell>
          <cell r="BD16">
            <v>204844</v>
          </cell>
          <cell r="BE16">
            <v>427815.4</v>
          </cell>
          <cell r="BI16">
            <v>1351869.0999999999</v>
          </cell>
          <cell r="BJ16">
            <v>806840.50000000012</v>
          </cell>
          <cell r="BK16">
            <v>86702975741</v>
          </cell>
          <cell r="BL16">
            <v>83641676657</v>
          </cell>
          <cell r="BM16">
            <v>22654139285</v>
          </cell>
          <cell r="BN16">
            <v>5208296475</v>
          </cell>
          <cell r="BO16">
            <v>58840539981</v>
          </cell>
          <cell r="BP16">
            <v>55779240897</v>
          </cell>
          <cell r="BQ16">
            <v>3061299084</v>
          </cell>
          <cell r="BR16">
            <v>79470207062</v>
          </cell>
          <cell r="BS16">
            <v>1298112445</v>
          </cell>
          <cell r="BU16">
            <v>169630116</v>
          </cell>
          <cell r="BV16">
            <v>2414802432</v>
          </cell>
          <cell r="BW16">
            <v>1104219858</v>
          </cell>
          <cell r="BX16">
            <v>1581730582</v>
          </cell>
          <cell r="BY16">
            <v>141529699</v>
          </cell>
          <cell r="BZ16">
            <v>1250088074</v>
          </cell>
          <cell r="CA16">
            <v>643277623</v>
          </cell>
          <cell r="CB16">
            <v>2012131772</v>
          </cell>
          <cell r="CC16">
            <v>3028959034</v>
          </cell>
          <cell r="CD16">
            <v>1415057689</v>
          </cell>
          <cell r="CE16">
            <v>964217074</v>
          </cell>
          <cell r="CF16">
            <v>1447175744</v>
          </cell>
          <cell r="CG16">
            <v>2739343167</v>
          </cell>
          <cell r="CH16">
            <v>1867690353</v>
          </cell>
          <cell r="CI16">
            <v>871652814</v>
          </cell>
          <cell r="CJ16">
            <v>1789446627</v>
          </cell>
          <cell r="CK16">
            <v>1338606879</v>
          </cell>
          <cell r="CL16">
            <v>613922915</v>
          </cell>
          <cell r="CM16">
            <v>5208296475</v>
          </cell>
          <cell r="CN16">
            <v>637951392</v>
          </cell>
          <cell r="CO16">
            <v>682090305</v>
          </cell>
          <cell r="CP16">
            <v>3888254778</v>
          </cell>
          <cell r="CQ16">
            <v>13718514775</v>
          </cell>
          <cell r="CR16">
            <v>1911948504</v>
          </cell>
          <cell r="CS16">
            <v>6076988548</v>
          </cell>
          <cell r="CT16">
            <v>5729577723</v>
          </cell>
          <cell r="CU16">
            <v>7043464551</v>
          </cell>
          <cell r="CV16">
            <v>3103233737</v>
          </cell>
          <cell r="CW16">
            <v>1073440379</v>
          </cell>
          <cell r="CX16">
            <v>2029793358</v>
          </cell>
          <cell r="CY16">
            <v>1574645144</v>
          </cell>
          <cell r="CZ16">
            <v>1320977120</v>
          </cell>
          <cell r="DA16">
            <v>2241987996</v>
          </cell>
          <cell r="DB16">
            <v>5210637324</v>
          </cell>
          <cell r="DC16">
            <v>1087033088</v>
          </cell>
          <cell r="DD16">
            <v>5183275098</v>
          </cell>
          <cell r="DE16">
            <v>664248395</v>
          </cell>
          <cell r="DF16">
            <v>1090587715</v>
          </cell>
          <cell r="DG16">
            <v>6716643032</v>
          </cell>
          <cell r="DI16">
            <v>1444165329</v>
          </cell>
          <cell r="DJ16">
            <v>1101555509</v>
          </cell>
          <cell r="DK16">
            <v>2144797441</v>
          </cell>
          <cell r="DL16">
            <v>2542250400</v>
          </cell>
          <cell r="DM16">
            <v>917543990</v>
          </cell>
          <cell r="DN16">
            <v>1734979337</v>
          </cell>
          <cell r="DR16">
            <v>5280415684</v>
          </cell>
          <cell r="DS16">
            <v>3061512933</v>
          </cell>
        </row>
        <row r="17">
          <cell r="B17">
            <v>16644830.680749875</v>
          </cell>
          <cell r="C17">
            <v>16013215.653846161</v>
          </cell>
          <cell r="D17">
            <v>3877888.653846154</v>
          </cell>
          <cell r="E17">
            <v>1246134</v>
          </cell>
          <cell r="F17">
            <v>11520808.026903711</v>
          </cell>
          <cell r="G17">
            <v>10889192.999999998</v>
          </cell>
          <cell r="H17">
            <v>631615.02690371301</v>
          </cell>
          <cell r="I17">
            <v>14970483.980749875</v>
          </cell>
          <cell r="J17">
            <v>7312</v>
          </cell>
          <cell r="L17">
            <v>30064</v>
          </cell>
          <cell r="M17">
            <v>517230.65384615387</v>
          </cell>
          <cell r="N17">
            <v>241013</v>
          </cell>
          <cell r="O17">
            <v>283083</v>
          </cell>
          <cell r="P17">
            <v>15901</v>
          </cell>
          <cell r="Q17">
            <v>173522</v>
          </cell>
          <cell r="R17">
            <v>82358</v>
          </cell>
          <cell r="S17">
            <v>365347</v>
          </cell>
          <cell r="T17">
            <v>528897</v>
          </cell>
          <cell r="U17">
            <v>196502</v>
          </cell>
          <cell r="V17">
            <v>164908</v>
          </cell>
          <cell r="W17">
            <v>233595</v>
          </cell>
          <cell r="X17">
            <v>421753</v>
          </cell>
          <cell r="Y17">
            <v>303377</v>
          </cell>
          <cell r="Z17">
            <v>118376</v>
          </cell>
          <cell r="AA17">
            <v>331848</v>
          </cell>
          <cell r="AB17">
            <v>175230</v>
          </cell>
          <cell r="AC17">
            <v>116637</v>
          </cell>
          <cell r="AD17">
            <v>1246134</v>
          </cell>
          <cell r="AE17">
            <v>127910</v>
          </cell>
          <cell r="AF17">
            <v>141317</v>
          </cell>
          <cell r="AG17">
            <v>976907</v>
          </cell>
          <cell r="AH17">
            <v>2837678.1</v>
          </cell>
          <cell r="AI17">
            <v>382741</v>
          </cell>
          <cell r="AJ17">
            <v>976807</v>
          </cell>
          <cell r="AK17">
            <v>1478130.1</v>
          </cell>
          <cell r="AL17">
            <v>1354255</v>
          </cell>
          <cell r="AM17">
            <v>756220</v>
          </cell>
          <cell r="AN17">
            <v>206747</v>
          </cell>
          <cell r="AO17">
            <v>549473</v>
          </cell>
          <cell r="AP17">
            <v>209868.80000000002</v>
          </cell>
          <cell r="AQ17">
            <v>206782</v>
          </cell>
          <cell r="AR17">
            <v>281199.90000000002</v>
          </cell>
          <cell r="AS17">
            <v>696429</v>
          </cell>
          <cell r="AT17">
            <v>215656.6</v>
          </cell>
          <cell r="AU17">
            <v>748250.1</v>
          </cell>
          <cell r="AV17">
            <v>77675</v>
          </cell>
          <cell r="AW17">
            <v>205731</v>
          </cell>
          <cell r="AX17">
            <v>1608529.126903713</v>
          </cell>
          <cell r="AZ17">
            <v>231134</v>
          </cell>
          <cell r="BA17">
            <v>282094.5</v>
          </cell>
          <cell r="BB17">
            <v>454866</v>
          </cell>
          <cell r="BC17">
            <v>706252.20000000007</v>
          </cell>
          <cell r="BD17">
            <v>215042.00000000003</v>
          </cell>
          <cell r="BE17">
            <v>433144.7</v>
          </cell>
          <cell r="BI17">
            <v>1383721.2000000002</v>
          </cell>
          <cell r="BJ17">
            <v>835724.5</v>
          </cell>
          <cell r="BK17">
            <v>96383733206</v>
          </cell>
          <cell r="BL17">
            <v>93380900369</v>
          </cell>
          <cell r="BM17">
            <v>25571937359</v>
          </cell>
          <cell r="BN17">
            <v>6100411239</v>
          </cell>
          <cell r="BO17">
            <v>64711384608</v>
          </cell>
          <cell r="BP17">
            <v>61708551771</v>
          </cell>
          <cell r="BQ17">
            <v>3002832837</v>
          </cell>
          <cell r="BR17">
            <v>88514752066</v>
          </cell>
          <cell r="BS17">
            <v>593086910</v>
          </cell>
          <cell r="BU17">
            <v>193584321</v>
          </cell>
          <cell r="BV17">
            <v>2796871214</v>
          </cell>
          <cell r="BW17">
            <v>1173900143</v>
          </cell>
          <cell r="BX17">
            <v>1756794558</v>
          </cell>
          <cell r="BY17">
            <v>166904597</v>
          </cell>
          <cell r="BZ17">
            <v>1457833614</v>
          </cell>
          <cell r="CA17">
            <v>763980997</v>
          </cell>
          <cell r="CB17">
            <v>2284727827</v>
          </cell>
          <cell r="CC17">
            <v>3324076614</v>
          </cell>
          <cell r="CD17">
            <v>1592684241</v>
          </cell>
          <cell r="CE17">
            <v>1098852227</v>
          </cell>
          <cell r="CF17">
            <v>1617118825</v>
          </cell>
          <cell r="CG17">
            <v>3105243813</v>
          </cell>
          <cell r="CH17">
            <v>2106928028</v>
          </cell>
          <cell r="CI17">
            <v>998315785</v>
          </cell>
          <cell r="CJ17">
            <v>1945059517</v>
          </cell>
          <cell r="CK17">
            <v>1533018676</v>
          </cell>
          <cell r="CL17">
            <v>761286175</v>
          </cell>
          <cell r="CM17">
            <v>6100411239</v>
          </cell>
          <cell r="CN17">
            <v>760964431</v>
          </cell>
          <cell r="CO17">
            <v>836439993</v>
          </cell>
          <cell r="CP17">
            <v>4503006815</v>
          </cell>
          <cell r="CQ17">
            <v>15129142520</v>
          </cell>
          <cell r="CR17">
            <v>2024888424</v>
          </cell>
          <cell r="CS17">
            <v>6843451839</v>
          </cell>
          <cell r="CT17">
            <v>6260802257</v>
          </cell>
          <cell r="CU17">
            <v>7997509029</v>
          </cell>
          <cell r="CV17">
            <v>2886464838</v>
          </cell>
          <cell r="CW17">
            <v>918038650</v>
          </cell>
          <cell r="CX17">
            <v>1968426188</v>
          </cell>
          <cell r="CY17">
            <v>1875537297</v>
          </cell>
          <cell r="CZ17">
            <v>1377311521</v>
          </cell>
          <cell r="DA17">
            <v>2562250295</v>
          </cell>
          <cell r="DB17">
            <v>6080219557</v>
          </cell>
          <cell r="DC17">
            <v>1243750173</v>
          </cell>
          <cell r="DD17">
            <v>5972635361</v>
          </cell>
          <cell r="DE17">
            <v>768208165</v>
          </cell>
          <cell r="DF17">
            <v>1226520691</v>
          </cell>
          <cell r="DG17">
            <v>6823211964</v>
          </cell>
          <cell r="DI17">
            <v>1694986502</v>
          </cell>
          <cell r="DJ17">
            <v>1257852098</v>
          </cell>
          <cell r="DK17">
            <v>2282970347</v>
          </cell>
          <cell r="DL17">
            <v>2633172193</v>
          </cell>
          <cell r="DM17">
            <v>999644183</v>
          </cell>
          <cell r="DN17">
            <v>1899997874</v>
          </cell>
          <cell r="DR17">
            <v>5658321069</v>
          </cell>
          <cell r="DS17">
            <v>3256635354</v>
          </cell>
        </row>
        <row r="18">
          <cell r="B18">
            <v>16665479.876214324</v>
          </cell>
          <cell r="C18">
            <v>16035077.007692311</v>
          </cell>
          <cell r="D18">
            <v>3882791.3076923075</v>
          </cell>
          <cell r="E18">
            <v>1249341</v>
          </cell>
          <cell r="F18">
            <v>11533347.568522014</v>
          </cell>
          <cell r="G18">
            <v>10902944.700000001</v>
          </cell>
          <cell r="H18">
            <v>630402.86852201226</v>
          </cell>
          <cell r="I18">
            <v>14985584.476214323</v>
          </cell>
          <cell r="J18">
            <v>7007</v>
          </cell>
          <cell r="L18">
            <v>29539</v>
          </cell>
          <cell r="M18">
            <v>508570.30769230769</v>
          </cell>
          <cell r="N18">
            <v>239494</v>
          </cell>
          <cell r="O18">
            <v>284733</v>
          </cell>
          <cell r="P18">
            <v>15637</v>
          </cell>
          <cell r="Q18">
            <v>174724</v>
          </cell>
          <cell r="R18">
            <v>82773</v>
          </cell>
          <cell r="S18">
            <v>367067</v>
          </cell>
          <cell r="T18">
            <v>531755</v>
          </cell>
          <cell r="U18">
            <v>200630</v>
          </cell>
          <cell r="V18">
            <v>165720</v>
          </cell>
          <cell r="W18">
            <v>235106</v>
          </cell>
          <cell r="X18">
            <v>424203</v>
          </cell>
          <cell r="Y18">
            <v>305989</v>
          </cell>
          <cell r="Z18">
            <v>118214</v>
          </cell>
          <cell r="AA18">
            <v>331189</v>
          </cell>
          <cell r="AB18">
            <v>174164</v>
          </cell>
          <cell r="AC18">
            <v>117487</v>
          </cell>
          <cell r="AD18">
            <v>1249341</v>
          </cell>
          <cell r="AE18">
            <v>128658</v>
          </cell>
          <cell r="AF18">
            <v>142480</v>
          </cell>
          <cell r="AG18">
            <v>978203</v>
          </cell>
          <cell r="AH18">
            <v>2811102</v>
          </cell>
          <cell r="AI18">
            <v>383647</v>
          </cell>
          <cell r="AJ18">
            <v>974673</v>
          </cell>
          <cell r="AK18">
            <v>1452782</v>
          </cell>
          <cell r="AL18">
            <v>1365123.7</v>
          </cell>
          <cell r="AM18">
            <v>772029</v>
          </cell>
          <cell r="AN18">
            <v>215055</v>
          </cell>
          <cell r="AO18">
            <v>556974</v>
          </cell>
          <cell r="AP18">
            <v>206900.19999999998</v>
          </cell>
          <cell r="AQ18">
            <v>210703</v>
          </cell>
          <cell r="AR18">
            <v>289411</v>
          </cell>
          <cell r="AS18">
            <v>695211</v>
          </cell>
          <cell r="AT18">
            <v>215120.6</v>
          </cell>
          <cell r="AU18">
            <v>752661</v>
          </cell>
          <cell r="AV18">
            <v>78462</v>
          </cell>
          <cell r="AW18">
            <v>204305</v>
          </cell>
          <cell r="AX18">
            <v>1605636.4685220122</v>
          </cell>
          <cell r="AZ18">
            <v>226128</v>
          </cell>
          <cell r="BA18">
            <v>284020.80000000005</v>
          </cell>
          <cell r="BB18">
            <v>457496</v>
          </cell>
          <cell r="BC18">
            <v>712250.60000000021</v>
          </cell>
          <cell r="BD18">
            <v>213375.5</v>
          </cell>
          <cell r="BE18">
            <v>433411.7</v>
          </cell>
          <cell r="BI18">
            <v>1392319.3</v>
          </cell>
          <cell r="BJ18">
            <v>840185.2</v>
          </cell>
          <cell r="BK18">
            <v>90419305357</v>
          </cell>
          <cell r="BL18">
            <v>87620260873</v>
          </cell>
          <cell r="BM18">
            <v>23247683328</v>
          </cell>
          <cell r="BN18">
            <v>5729491464</v>
          </cell>
          <cell r="BO18">
            <v>61442130565</v>
          </cell>
          <cell r="BP18">
            <v>58643086081</v>
          </cell>
          <cell r="BQ18">
            <v>2799044484</v>
          </cell>
          <cell r="BR18">
            <v>83283656461</v>
          </cell>
          <cell r="BS18">
            <v>393482266</v>
          </cell>
          <cell r="BU18">
            <v>172072631</v>
          </cell>
          <cell r="BV18">
            <v>2416819349</v>
          </cell>
          <cell r="BW18">
            <v>1093129956</v>
          </cell>
          <cell r="BX18">
            <v>1584707898</v>
          </cell>
          <cell r="BY18">
            <v>153098604</v>
          </cell>
          <cell r="BZ18">
            <v>1314938455</v>
          </cell>
          <cell r="CA18">
            <v>728710858</v>
          </cell>
          <cell r="CB18">
            <v>2034391488</v>
          </cell>
          <cell r="CC18">
            <v>3021228319</v>
          </cell>
          <cell r="CD18">
            <v>1582049524</v>
          </cell>
          <cell r="CE18">
            <v>1001483666</v>
          </cell>
          <cell r="CF18">
            <v>1477036708</v>
          </cell>
          <cell r="CG18">
            <v>2841415062</v>
          </cell>
          <cell r="CH18">
            <v>1949560889</v>
          </cell>
          <cell r="CI18">
            <v>891854173</v>
          </cell>
          <cell r="CJ18">
            <v>1817521215</v>
          </cell>
          <cell r="CK18">
            <v>1346056519</v>
          </cell>
          <cell r="CL18">
            <v>663023076</v>
          </cell>
          <cell r="CM18">
            <v>5729491464</v>
          </cell>
          <cell r="CN18">
            <v>714896599</v>
          </cell>
          <cell r="CO18">
            <v>748524677</v>
          </cell>
          <cell r="CP18">
            <v>4266070188</v>
          </cell>
          <cell r="CQ18">
            <v>14047022608</v>
          </cell>
          <cell r="CR18">
            <v>1945393564</v>
          </cell>
          <cell r="CS18">
            <v>6435597142</v>
          </cell>
          <cell r="CT18">
            <v>5666031902</v>
          </cell>
          <cell r="CU18">
            <v>7130646492</v>
          </cell>
          <cell r="CV18">
            <v>2745924443</v>
          </cell>
          <cell r="CW18">
            <v>874082613</v>
          </cell>
          <cell r="CX18">
            <v>1871841830</v>
          </cell>
          <cell r="CY18">
            <v>1641333149</v>
          </cell>
          <cell r="CZ18">
            <v>1434500492</v>
          </cell>
          <cell r="DA18">
            <v>2655068811</v>
          </cell>
          <cell r="DB18">
            <v>6706551357</v>
          </cell>
          <cell r="DC18">
            <v>1115746344</v>
          </cell>
          <cell r="DD18">
            <v>5798638564</v>
          </cell>
          <cell r="DE18">
            <v>683260984</v>
          </cell>
          <cell r="DF18">
            <v>1198589969</v>
          </cell>
          <cell r="DG18">
            <v>6502179923</v>
          </cell>
          <cell r="DI18">
            <v>1272017421</v>
          </cell>
          <cell r="DJ18">
            <v>1193967515</v>
          </cell>
          <cell r="DK18">
            <v>2130655546</v>
          </cell>
          <cell r="DL18">
            <v>2539008414</v>
          </cell>
          <cell r="DM18">
            <v>931306078</v>
          </cell>
          <cell r="DN18">
            <v>1715712455</v>
          </cell>
          <cell r="DR18">
            <v>5350727732</v>
          </cell>
          <cell r="DS18">
            <v>3125163978</v>
          </cell>
        </row>
        <row r="19">
          <cell r="B19">
            <v>17027680.590475865</v>
          </cell>
          <cell r="C19">
            <v>16329140.675000006</v>
          </cell>
          <cell r="D19">
            <v>3916055.375</v>
          </cell>
          <cell r="E19">
            <v>1269498</v>
          </cell>
          <cell r="F19">
            <v>11842127.215475857</v>
          </cell>
          <cell r="G19">
            <v>11143587.299999999</v>
          </cell>
          <cell r="H19">
            <v>698539.91547585814</v>
          </cell>
          <cell r="I19">
            <v>15330695.890475864</v>
          </cell>
          <cell r="J19">
            <v>7144</v>
          </cell>
          <cell r="L19">
            <v>29704</v>
          </cell>
          <cell r="M19">
            <v>516504.375</v>
          </cell>
          <cell r="N19">
            <v>236772</v>
          </cell>
          <cell r="O19">
            <v>285388</v>
          </cell>
          <cell r="P19">
            <v>15786</v>
          </cell>
          <cell r="Q19">
            <v>176240</v>
          </cell>
          <cell r="R19">
            <v>83705</v>
          </cell>
          <cell r="S19">
            <v>371152</v>
          </cell>
          <cell r="T19">
            <v>537112</v>
          </cell>
          <cell r="U19">
            <v>201656</v>
          </cell>
          <cell r="V19">
            <v>166984</v>
          </cell>
          <cell r="W19">
            <v>236649</v>
          </cell>
          <cell r="X19">
            <v>428675</v>
          </cell>
          <cell r="Y19">
            <v>308779</v>
          </cell>
          <cell r="Z19">
            <v>119896</v>
          </cell>
          <cell r="AA19">
            <v>334290</v>
          </cell>
          <cell r="AB19">
            <v>175471</v>
          </cell>
          <cell r="AC19">
            <v>119967</v>
          </cell>
          <cell r="AD19">
            <v>1269498</v>
          </cell>
          <cell r="AE19">
            <v>130300</v>
          </cell>
          <cell r="AF19">
            <v>144355</v>
          </cell>
          <cell r="AG19">
            <v>994843</v>
          </cell>
          <cell r="AH19">
            <v>2873284.7</v>
          </cell>
          <cell r="AI19">
            <v>387767</v>
          </cell>
          <cell r="AJ19">
            <v>987822</v>
          </cell>
          <cell r="AK19">
            <v>1497695.7</v>
          </cell>
          <cell r="AL19">
            <v>1379118.7</v>
          </cell>
          <cell r="AM19">
            <v>834779</v>
          </cell>
          <cell r="AN19">
            <v>242838</v>
          </cell>
          <cell r="AO19">
            <v>591941</v>
          </cell>
          <cell r="AP19">
            <v>213316.4</v>
          </cell>
          <cell r="AQ19">
            <v>209933</v>
          </cell>
          <cell r="AR19">
            <v>295959</v>
          </cell>
          <cell r="AS19">
            <v>708697</v>
          </cell>
          <cell r="AT19">
            <v>220075.3</v>
          </cell>
          <cell r="AU19">
            <v>759797</v>
          </cell>
          <cell r="AV19">
            <v>78891</v>
          </cell>
          <cell r="AW19">
            <v>206621</v>
          </cell>
          <cell r="AX19">
            <v>1703787.215475858</v>
          </cell>
          <cell r="AZ19">
            <v>228037</v>
          </cell>
          <cell r="BA19">
            <v>281359.30000000005</v>
          </cell>
          <cell r="BB19">
            <v>462426</v>
          </cell>
          <cell r="BC19">
            <v>725162.40000000026</v>
          </cell>
          <cell r="BD19">
            <v>220238.29999999996</v>
          </cell>
          <cell r="BE19">
            <v>440644.89999999997</v>
          </cell>
          <cell r="BI19">
            <v>1412313.2000000002</v>
          </cell>
          <cell r="BJ19">
            <v>848738.20000000007</v>
          </cell>
          <cell r="BK19">
            <v>93325846949</v>
          </cell>
          <cell r="BL19">
            <v>90357763373</v>
          </cell>
          <cell r="BM19">
            <v>24552172002</v>
          </cell>
          <cell r="BN19">
            <v>5951949663</v>
          </cell>
          <cell r="BO19">
            <v>62821725284</v>
          </cell>
          <cell r="BP19">
            <v>59853641708</v>
          </cell>
          <cell r="BQ19">
            <v>2968083576</v>
          </cell>
          <cell r="BR19">
            <v>85650159529</v>
          </cell>
          <cell r="BS19">
            <v>731834652</v>
          </cell>
          <cell r="BU19">
            <v>176950953</v>
          </cell>
          <cell r="BV19">
            <v>2483237737</v>
          </cell>
          <cell r="BW19">
            <v>1087580420</v>
          </cell>
          <cell r="BX19">
            <v>1676570275</v>
          </cell>
          <cell r="BY19">
            <v>157044826</v>
          </cell>
          <cell r="BZ19">
            <v>1385221643</v>
          </cell>
          <cell r="CA19">
            <v>743940102</v>
          </cell>
          <cell r="CB19">
            <v>2140726603</v>
          </cell>
          <cell r="CC19">
            <v>3152890244</v>
          </cell>
          <cell r="CD19">
            <v>1604172957</v>
          </cell>
          <cell r="CE19">
            <v>1039545998</v>
          </cell>
          <cell r="CF19">
            <v>1545461690</v>
          </cell>
          <cell r="CG19">
            <v>3084970843</v>
          </cell>
          <cell r="CH19">
            <v>2076521277</v>
          </cell>
          <cell r="CI19">
            <v>1008449566</v>
          </cell>
          <cell r="CJ19">
            <v>1888410299</v>
          </cell>
          <cell r="CK19">
            <v>1677711756</v>
          </cell>
          <cell r="CL19">
            <v>707735656</v>
          </cell>
          <cell r="CM19">
            <v>5951949663</v>
          </cell>
          <cell r="CN19">
            <v>733805276</v>
          </cell>
          <cell r="CO19">
            <v>777275889</v>
          </cell>
          <cell r="CP19">
            <v>4440868498</v>
          </cell>
          <cell r="CQ19">
            <v>14394276126</v>
          </cell>
          <cell r="CR19">
            <v>2001011918</v>
          </cell>
          <cell r="CS19">
            <v>6529025984</v>
          </cell>
          <cell r="CT19">
            <v>5864238224</v>
          </cell>
          <cell r="CU19">
            <v>7546382221</v>
          </cell>
          <cell r="CV19">
            <v>3019541963</v>
          </cell>
          <cell r="CW19">
            <v>979975046</v>
          </cell>
          <cell r="CX19">
            <v>2039566917</v>
          </cell>
          <cell r="CY19">
            <v>1727325396</v>
          </cell>
          <cell r="CZ19">
            <v>1462785924</v>
          </cell>
          <cell r="DA19">
            <v>2698771633</v>
          </cell>
          <cell r="DB19">
            <v>5842943617</v>
          </cell>
          <cell r="DC19">
            <v>1164977308</v>
          </cell>
          <cell r="DD19">
            <v>5795309270</v>
          </cell>
          <cell r="DE19">
            <v>715201704</v>
          </cell>
          <cell r="DF19">
            <v>1202132027</v>
          </cell>
          <cell r="DG19">
            <v>6755548076</v>
          </cell>
          <cell r="DI19">
            <v>1533061676</v>
          </cell>
          <cell r="DJ19">
            <v>1227068678</v>
          </cell>
          <cell r="DK19">
            <v>2254714362</v>
          </cell>
          <cell r="DL19">
            <v>2660842704</v>
          </cell>
          <cell r="DM19">
            <v>984210223</v>
          </cell>
          <cell r="DN19">
            <v>1836632376</v>
          </cell>
          <cell r="DR19">
            <v>5608721186</v>
          </cell>
          <cell r="DS19">
            <v>3259148476</v>
          </cell>
        </row>
        <row r="20">
          <cell r="B20">
            <v>17023835.503887396</v>
          </cell>
          <cell r="C20">
            <v>16393101.073684206</v>
          </cell>
          <cell r="D20">
            <v>3909153.4736842103</v>
          </cell>
          <cell r="E20">
            <v>1268478</v>
          </cell>
          <cell r="F20">
            <v>11846204.03020319</v>
          </cell>
          <cell r="G20">
            <v>11215469.599999998</v>
          </cell>
          <cell r="H20">
            <v>630734.43020319135</v>
          </cell>
          <cell r="I20">
            <v>15339021.903887397</v>
          </cell>
          <cell r="J20">
            <v>6959</v>
          </cell>
          <cell r="L20">
            <v>29796</v>
          </cell>
          <cell r="M20">
            <v>527367.47368421056</v>
          </cell>
          <cell r="N20">
            <v>230898</v>
          </cell>
          <cell r="O20">
            <v>282493</v>
          </cell>
          <cell r="P20">
            <v>15748</v>
          </cell>
          <cell r="Q20">
            <v>174606</v>
          </cell>
          <cell r="R20">
            <v>84997</v>
          </cell>
          <cell r="S20">
            <v>370036</v>
          </cell>
          <cell r="T20">
            <v>536103</v>
          </cell>
          <cell r="U20">
            <v>197699</v>
          </cell>
          <cell r="V20">
            <v>166042</v>
          </cell>
          <cell r="W20">
            <v>234675</v>
          </cell>
          <cell r="X20">
            <v>429104</v>
          </cell>
          <cell r="Y20">
            <v>309196</v>
          </cell>
          <cell r="Z20">
            <v>119908</v>
          </cell>
          <cell r="AA20">
            <v>333884</v>
          </cell>
          <cell r="AB20">
            <v>174720</v>
          </cell>
          <cell r="AC20">
            <v>120985</v>
          </cell>
          <cell r="AD20">
            <v>1268478</v>
          </cell>
          <cell r="AE20">
            <v>129314</v>
          </cell>
          <cell r="AF20">
            <v>145680</v>
          </cell>
          <cell r="AG20">
            <v>993484</v>
          </cell>
          <cell r="AH20">
            <v>2894662.8</v>
          </cell>
          <cell r="AI20">
            <v>392599</v>
          </cell>
          <cell r="AJ20">
            <v>986278</v>
          </cell>
          <cell r="AK20">
            <v>1515785.8</v>
          </cell>
          <cell r="AL20">
            <v>1386050.6</v>
          </cell>
          <cell r="AM20">
            <v>862320</v>
          </cell>
          <cell r="AN20">
            <v>256197</v>
          </cell>
          <cell r="AO20">
            <v>606123</v>
          </cell>
          <cell r="AP20">
            <v>209430.00000000003</v>
          </cell>
          <cell r="AQ20">
            <v>209940</v>
          </cell>
          <cell r="AR20">
            <v>297682</v>
          </cell>
          <cell r="AS20">
            <v>717173</v>
          </cell>
          <cell r="AT20">
            <v>222427.1</v>
          </cell>
          <cell r="AU20">
            <v>762016.4</v>
          </cell>
          <cell r="AV20">
            <v>78110</v>
          </cell>
          <cell r="AW20">
            <v>205283</v>
          </cell>
          <cell r="AX20">
            <v>1663694.9302031912</v>
          </cell>
          <cell r="AZ20">
            <v>229135</v>
          </cell>
          <cell r="BA20">
            <v>268181.7</v>
          </cell>
          <cell r="BB20">
            <v>462963</v>
          </cell>
          <cell r="BC20">
            <v>724533.89999999967</v>
          </cell>
          <cell r="BD20">
            <v>214662.80000000002</v>
          </cell>
          <cell r="BE20">
            <v>437937.8</v>
          </cell>
          <cell r="BI20">
            <v>1388060.6</v>
          </cell>
          <cell r="BJ20">
            <v>830857.40000000014</v>
          </cell>
          <cell r="BK20">
            <v>91431403435</v>
          </cell>
          <cell r="BL20">
            <v>88323156146</v>
          </cell>
          <cell r="BM20">
            <v>23444031321</v>
          </cell>
          <cell r="BN20">
            <v>5545120921</v>
          </cell>
          <cell r="BO20">
            <v>62442251193</v>
          </cell>
          <cell r="BP20">
            <v>59334003904</v>
          </cell>
          <cell r="BQ20">
            <v>3108247289</v>
          </cell>
          <cell r="BR20">
            <v>83850549941</v>
          </cell>
          <cell r="BS20">
            <v>1522565858</v>
          </cell>
          <cell r="BU20">
            <v>169357881</v>
          </cell>
          <cell r="BV20">
            <v>2488257088</v>
          </cell>
          <cell r="BW20">
            <v>1091870094</v>
          </cell>
          <cell r="BX20">
            <v>1609473607</v>
          </cell>
          <cell r="BY20">
            <v>142091633</v>
          </cell>
          <cell r="BZ20">
            <v>1282623836</v>
          </cell>
          <cell r="CA20">
            <v>683118632</v>
          </cell>
          <cell r="CB20">
            <v>2095728553</v>
          </cell>
          <cell r="CC20">
            <v>3132521699</v>
          </cell>
          <cell r="CD20">
            <v>1500695702</v>
          </cell>
          <cell r="CE20">
            <v>998731059</v>
          </cell>
          <cell r="CF20">
            <v>1504736395</v>
          </cell>
          <cell r="CG20">
            <v>2893273299</v>
          </cell>
          <cell r="CH20">
            <v>1975903832</v>
          </cell>
          <cell r="CI20">
            <v>917369467</v>
          </cell>
          <cell r="CJ20">
            <v>1851779589</v>
          </cell>
          <cell r="CK20">
            <v>1347598314</v>
          </cell>
          <cell r="CL20">
            <v>652173940</v>
          </cell>
          <cell r="CM20">
            <v>5545120921</v>
          </cell>
          <cell r="CN20">
            <v>671368446</v>
          </cell>
          <cell r="CO20">
            <v>729018564</v>
          </cell>
          <cell r="CP20">
            <v>4144733911</v>
          </cell>
          <cell r="CQ20">
            <v>14482658989</v>
          </cell>
          <cell r="CR20">
            <v>2012615124</v>
          </cell>
          <cell r="CS20">
            <v>6380946737</v>
          </cell>
          <cell r="CT20">
            <v>6089097128</v>
          </cell>
          <cell r="CU20">
            <v>7433423514</v>
          </cell>
          <cell r="CV20">
            <v>3316332669</v>
          </cell>
          <cell r="CW20">
            <v>1133433402</v>
          </cell>
          <cell r="CX20">
            <v>2182899267</v>
          </cell>
          <cell r="CY20">
            <v>1679371422</v>
          </cell>
          <cell r="CZ20">
            <v>1430956781</v>
          </cell>
          <cell r="DA20">
            <v>2608501518</v>
          </cell>
          <cell r="DB20">
            <v>5479187635</v>
          </cell>
          <cell r="DC20">
            <v>1160422574</v>
          </cell>
          <cell r="DD20">
            <v>5546034795</v>
          </cell>
          <cell r="DE20">
            <v>677531862</v>
          </cell>
          <cell r="DF20">
            <v>1159660996</v>
          </cell>
          <cell r="DG20">
            <v>7085696430</v>
          </cell>
          <cell r="DI20">
            <v>1463318339</v>
          </cell>
          <cell r="DJ20">
            <v>1159555878</v>
          </cell>
          <cell r="DK20">
            <v>2251403114</v>
          </cell>
          <cell r="DL20">
            <v>2706576163</v>
          </cell>
          <cell r="DM20">
            <v>992823254</v>
          </cell>
          <cell r="DN20">
            <v>1808795260</v>
          </cell>
          <cell r="DR20">
            <v>5545164257</v>
          </cell>
          <cell r="DS20">
            <v>3233272153</v>
          </cell>
        </row>
        <row r="21">
          <cell r="B21">
            <v>16901685.044606354</v>
          </cell>
          <cell r="C21">
            <v>16321301.692307698</v>
          </cell>
          <cell r="D21">
            <v>3876650.6923076925</v>
          </cell>
          <cell r="E21">
            <v>1269422</v>
          </cell>
          <cell r="F21">
            <v>11755612.352298656</v>
          </cell>
          <cell r="G21">
            <v>11175229.000000002</v>
          </cell>
          <cell r="H21">
            <v>580383.35229865473</v>
          </cell>
          <cell r="I21">
            <v>15182446.544606354</v>
          </cell>
          <cell r="J21">
            <v>7289</v>
          </cell>
          <cell r="L21">
            <v>28985</v>
          </cell>
          <cell r="M21">
            <v>521343.69230769231</v>
          </cell>
          <cell r="N21">
            <v>226915</v>
          </cell>
          <cell r="O21">
            <v>280194</v>
          </cell>
          <cell r="P21">
            <v>15577</v>
          </cell>
          <cell r="Q21">
            <v>173414</v>
          </cell>
          <cell r="R21">
            <v>86875</v>
          </cell>
          <cell r="S21">
            <v>368329</v>
          </cell>
          <cell r="T21">
            <v>528944</v>
          </cell>
          <cell r="U21">
            <v>193714</v>
          </cell>
          <cell r="V21">
            <v>158906</v>
          </cell>
          <cell r="W21">
            <v>233214</v>
          </cell>
          <cell r="X21">
            <v>428566</v>
          </cell>
          <cell r="Y21">
            <v>307989</v>
          </cell>
          <cell r="Z21">
            <v>120577</v>
          </cell>
          <cell r="AA21">
            <v>332590</v>
          </cell>
          <cell r="AB21">
            <v>177260</v>
          </cell>
          <cell r="AC21">
            <v>121824</v>
          </cell>
          <cell r="AD21">
            <v>1269422</v>
          </cell>
          <cell r="AE21">
            <v>129011</v>
          </cell>
          <cell r="AF21">
            <v>144310</v>
          </cell>
          <cell r="AG21">
            <v>996101</v>
          </cell>
          <cell r="AH21">
            <v>2910745.7</v>
          </cell>
          <cell r="AI21">
            <v>392785</v>
          </cell>
          <cell r="AJ21">
            <v>989781</v>
          </cell>
          <cell r="AK21">
            <v>1528179.7</v>
          </cell>
          <cell r="AL21">
            <v>1379103.8</v>
          </cell>
          <cell r="AM21">
            <v>781034</v>
          </cell>
          <cell r="AN21">
            <v>210470</v>
          </cell>
          <cell r="AO21">
            <v>570564</v>
          </cell>
          <cell r="AP21">
            <v>212064.00000000003</v>
          </cell>
          <cell r="AQ21">
            <v>208470</v>
          </cell>
          <cell r="AR21">
            <v>294878.09999999998</v>
          </cell>
          <cell r="AS21">
            <v>715387</v>
          </cell>
          <cell r="AT21">
            <v>222720.6</v>
          </cell>
          <cell r="AU21">
            <v>770511</v>
          </cell>
          <cell r="AV21">
            <v>78523</v>
          </cell>
          <cell r="AW21">
            <v>206275</v>
          </cell>
          <cell r="AX21">
            <v>1591034.252298655</v>
          </cell>
          <cell r="AZ21">
            <v>231073</v>
          </cell>
          <cell r="BA21">
            <v>291157.59999999998</v>
          </cell>
          <cell r="BB21">
            <v>465011</v>
          </cell>
          <cell r="BC21">
            <v>731996.9</v>
          </cell>
          <cell r="BD21">
            <v>223945.7</v>
          </cell>
          <cell r="BE21">
            <v>441681.7</v>
          </cell>
          <cell r="BI21">
            <v>1422304.9</v>
          </cell>
          <cell r="BJ21">
            <v>859417.30000000028</v>
          </cell>
          <cell r="BK21">
            <v>100246609564</v>
          </cell>
          <cell r="BL21">
            <v>97491694642</v>
          </cell>
          <cell r="BM21">
            <v>26152990861</v>
          </cell>
          <cell r="BN21">
            <v>6388600759</v>
          </cell>
          <cell r="BO21">
            <v>67705017944</v>
          </cell>
          <cell r="BP21">
            <v>64950103022</v>
          </cell>
          <cell r="BQ21">
            <v>2754914922</v>
          </cell>
          <cell r="BR21">
            <v>91948225475</v>
          </cell>
          <cell r="BS21">
            <v>620862623</v>
          </cell>
          <cell r="BU21">
            <v>192477073</v>
          </cell>
          <cell r="BV21">
            <v>2895715355</v>
          </cell>
          <cell r="BW21">
            <v>1147803232</v>
          </cell>
          <cell r="BX21">
            <v>1782464954</v>
          </cell>
          <cell r="BY21">
            <v>157094649</v>
          </cell>
          <cell r="BZ21">
            <v>1476314776</v>
          </cell>
          <cell r="CA21">
            <v>826308293</v>
          </cell>
          <cell r="CB21">
            <v>2355763461</v>
          </cell>
          <cell r="CC21">
            <v>3380849338</v>
          </cell>
          <cell r="CD21">
            <v>1622230457</v>
          </cell>
          <cell r="CE21">
            <v>1084538927</v>
          </cell>
          <cell r="CF21">
            <v>1652148531</v>
          </cell>
          <cell r="CG21">
            <v>3243842714</v>
          </cell>
          <cell r="CH21">
            <v>2190466312</v>
          </cell>
          <cell r="CI21">
            <v>1053376402</v>
          </cell>
          <cell r="CJ21">
            <v>1996894500</v>
          </cell>
          <cell r="CK21">
            <v>1536745482</v>
          </cell>
          <cell r="CL21">
            <v>801799119</v>
          </cell>
          <cell r="CM21">
            <v>6388600759</v>
          </cell>
          <cell r="CN21">
            <v>790875103</v>
          </cell>
          <cell r="CO21">
            <v>889922443</v>
          </cell>
          <cell r="CP21">
            <v>4707803213</v>
          </cell>
          <cell r="CQ21">
            <v>15868392570</v>
          </cell>
          <cell r="CR21">
            <v>2137330996</v>
          </cell>
          <cell r="CS21">
            <v>7108023355</v>
          </cell>
          <cell r="CT21">
            <v>6623038219</v>
          </cell>
          <cell r="CU21">
            <v>8316778848</v>
          </cell>
          <cell r="CV21">
            <v>3034754752</v>
          </cell>
          <cell r="CW21">
            <v>944266892</v>
          </cell>
          <cell r="CX21">
            <v>2090487860</v>
          </cell>
          <cell r="CY21">
            <v>1956531835</v>
          </cell>
          <cell r="CZ21">
            <v>1464533123</v>
          </cell>
          <cell r="DA21">
            <v>2830539733</v>
          </cell>
          <cell r="DB21">
            <v>6361039753</v>
          </cell>
          <cell r="DC21">
            <v>1311693308</v>
          </cell>
          <cell r="DD21">
            <v>6319266535</v>
          </cell>
          <cell r="DE21">
            <v>768021694</v>
          </cell>
          <cell r="DF21">
            <v>1260533776</v>
          </cell>
          <cell r="DG21">
            <v>6875646100</v>
          </cell>
          <cell r="DI21">
            <v>1754034174</v>
          </cell>
          <cell r="DJ21">
            <v>1328297323</v>
          </cell>
          <cell r="DK21">
            <v>2413927448</v>
          </cell>
          <cell r="DL21">
            <v>2802125144</v>
          </cell>
          <cell r="DM21">
            <v>1061906685</v>
          </cell>
          <cell r="DN21">
            <v>1976995143</v>
          </cell>
          <cell r="DR21">
            <v>5956590751</v>
          </cell>
          <cell r="DS21">
            <v>3439460794</v>
          </cell>
        </row>
        <row r="22">
          <cell r="B22">
            <v>16850833.094620187</v>
          </cell>
          <cell r="C22">
            <v>16276602.707692312</v>
          </cell>
          <cell r="D22">
            <v>3844114.3076923075</v>
          </cell>
          <cell r="E22">
            <v>1267752</v>
          </cell>
          <cell r="F22">
            <v>11738966.786927879</v>
          </cell>
          <cell r="G22">
            <v>11164736.400000002</v>
          </cell>
          <cell r="H22">
            <v>574230.38692787651</v>
          </cell>
          <cell r="I22">
            <v>15112873.294620186</v>
          </cell>
          <cell r="J22">
            <v>6943</v>
          </cell>
          <cell r="L22">
            <v>29309</v>
          </cell>
          <cell r="M22">
            <v>513045.30769230769</v>
          </cell>
          <cell r="N22">
            <v>222279</v>
          </cell>
          <cell r="O22">
            <v>279511</v>
          </cell>
          <cell r="P22">
            <v>16163</v>
          </cell>
          <cell r="Q22">
            <v>172402</v>
          </cell>
          <cell r="R22">
            <v>87497</v>
          </cell>
          <cell r="S22">
            <v>364869</v>
          </cell>
          <cell r="T22">
            <v>524179</v>
          </cell>
          <cell r="U22">
            <v>189695</v>
          </cell>
          <cell r="V22">
            <v>156708</v>
          </cell>
          <cell r="W22">
            <v>232323</v>
          </cell>
          <cell r="X22">
            <v>427136</v>
          </cell>
          <cell r="Y22">
            <v>305936</v>
          </cell>
          <cell r="Z22">
            <v>121200</v>
          </cell>
          <cell r="AA22">
            <v>330857</v>
          </cell>
          <cell r="AB22">
            <v>175140</v>
          </cell>
          <cell r="AC22">
            <v>123001</v>
          </cell>
          <cell r="AD22">
            <v>1267752</v>
          </cell>
          <cell r="AE22">
            <v>127944</v>
          </cell>
          <cell r="AF22">
            <v>144883</v>
          </cell>
          <cell r="AG22">
            <v>994925</v>
          </cell>
          <cell r="AH22">
            <v>2879812.5</v>
          </cell>
          <cell r="AI22">
            <v>393710</v>
          </cell>
          <cell r="AJ22">
            <v>987456</v>
          </cell>
          <cell r="AK22">
            <v>1498646.5</v>
          </cell>
          <cell r="AL22">
            <v>1378003.2</v>
          </cell>
          <cell r="AM22">
            <v>796646</v>
          </cell>
          <cell r="AN22">
            <v>220338</v>
          </cell>
          <cell r="AO22">
            <v>576308</v>
          </cell>
          <cell r="AP22">
            <v>211055.3</v>
          </cell>
          <cell r="AQ22">
            <v>207517</v>
          </cell>
          <cell r="AR22">
            <v>291175</v>
          </cell>
          <cell r="AS22">
            <v>712729</v>
          </cell>
          <cell r="AT22">
            <v>221750.6</v>
          </cell>
          <cell r="AU22">
            <v>768959</v>
          </cell>
          <cell r="AV22">
            <v>78282</v>
          </cell>
          <cell r="AW22">
            <v>204403</v>
          </cell>
          <cell r="AX22">
            <v>1583040.2869278765</v>
          </cell>
          <cell r="AZ22">
            <v>229973</v>
          </cell>
          <cell r="BA22">
            <v>293694.3</v>
          </cell>
          <cell r="BB22">
            <v>470370</v>
          </cell>
          <cell r="BC22">
            <v>743922.49999999988</v>
          </cell>
          <cell r="BD22">
            <v>224348.9</v>
          </cell>
          <cell r="BE22">
            <v>443285.19999999995</v>
          </cell>
          <cell r="BI22">
            <v>1434932.5999999994</v>
          </cell>
          <cell r="BJ22">
            <v>866147.59999999986</v>
          </cell>
          <cell r="BK22">
            <v>93427442919</v>
          </cell>
          <cell r="BL22">
            <v>90955098333</v>
          </cell>
          <cell r="BM22">
            <v>23505572027</v>
          </cell>
          <cell r="BN22">
            <v>5972753663</v>
          </cell>
          <cell r="BO22">
            <v>63949117229</v>
          </cell>
          <cell r="BP22">
            <v>61476772643</v>
          </cell>
          <cell r="BQ22">
            <v>2472344586</v>
          </cell>
          <cell r="BR22">
            <v>85849966341</v>
          </cell>
          <cell r="BS22">
            <v>435430247</v>
          </cell>
          <cell r="BU22">
            <v>171836609</v>
          </cell>
          <cell r="BV22">
            <v>2495424879</v>
          </cell>
          <cell r="BW22">
            <v>1048345916</v>
          </cell>
          <cell r="BX22">
            <v>1581718982</v>
          </cell>
          <cell r="BY22">
            <v>160158895</v>
          </cell>
          <cell r="BZ22">
            <v>1323919478</v>
          </cell>
          <cell r="CA22">
            <v>785486285</v>
          </cell>
          <cell r="CB22">
            <v>2066751836</v>
          </cell>
          <cell r="CC22">
            <v>3013451016</v>
          </cell>
          <cell r="CD22">
            <v>1541484589</v>
          </cell>
          <cell r="CE22">
            <v>977859606</v>
          </cell>
          <cell r="CF22">
            <v>1492571720</v>
          </cell>
          <cell r="CG22">
            <v>2919234505</v>
          </cell>
          <cell r="CH22">
            <v>1990874857</v>
          </cell>
          <cell r="CI22">
            <v>928359648</v>
          </cell>
          <cell r="CJ22">
            <v>1855437396</v>
          </cell>
          <cell r="CK22">
            <v>1368966687</v>
          </cell>
          <cell r="CL22">
            <v>702923628</v>
          </cell>
          <cell r="CM22">
            <v>5972753663</v>
          </cell>
          <cell r="CN22">
            <v>729848577</v>
          </cell>
          <cell r="CO22">
            <v>779884917</v>
          </cell>
          <cell r="CP22">
            <v>4463020169</v>
          </cell>
          <cell r="CQ22">
            <v>14659998955</v>
          </cell>
          <cell r="CR22">
            <v>2038341490</v>
          </cell>
          <cell r="CS22">
            <v>6651489070</v>
          </cell>
          <cell r="CT22">
            <v>5970168395</v>
          </cell>
          <cell r="CU22">
            <v>7422012019</v>
          </cell>
          <cell r="CV22">
            <v>2899400044</v>
          </cell>
          <cell r="CW22">
            <v>905391356</v>
          </cell>
          <cell r="CX22">
            <v>1994008688</v>
          </cell>
          <cell r="CY22">
            <v>1719214367</v>
          </cell>
          <cell r="CZ22">
            <v>1494946595</v>
          </cell>
          <cell r="DA22">
            <v>2816758237</v>
          </cell>
          <cell r="DB22">
            <v>6987276273</v>
          </cell>
          <cell r="DC22">
            <v>1187389445</v>
          </cell>
          <cell r="DD22">
            <v>6061041028</v>
          </cell>
          <cell r="DE22">
            <v>692222036</v>
          </cell>
          <cell r="DF22">
            <v>1207130728</v>
          </cell>
          <cell r="DG22">
            <v>6396883240</v>
          </cell>
          <cell r="DI22">
            <v>1331277383</v>
          </cell>
          <cell r="DJ22">
            <v>1262923601</v>
          </cell>
          <cell r="DK22">
            <v>2263728656</v>
          </cell>
          <cell r="DL22">
            <v>2719546938</v>
          </cell>
          <cell r="DM22">
            <v>1001430624</v>
          </cell>
          <cell r="DN22">
            <v>1825937060</v>
          </cell>
          <cell r="DR22">
            <v>5629493909</v>
          </cell>
          <cell r="DS22">
            <v>3302538961</v>
          </cell>
        </row>
        <row r="23">
          <cell r="B23">
            <v>17167842.456419982</v>
          </cell>
          <cell r="C23">
            <v>16498290.175000008</v>
          </cell>
          <cell r="D23">
            <v>3848293.375</v>
          </cell>
          <cell r="E23">
            <v>1281436</v>
          </cell>
          <cell r="F23">
            <v>12038113.081419976</v>
          </cell>
          <cell r="G23">
            <v>11368560.800000001</v>
          </cell>
          <cell r="H23">
            <v>669552.28141997568</v>
          </cell>
          <cell r="I23">
            <v>15405596.456419982</v>
          </cell>
          <cell r="J23">
            <v>7037</v>
          </cell>
          <cell r="L23">
            <v>29397</v>
          </cell>
          <cell r="M23">
            <v>521241.375</v>
          </cell>
          <cell r="N23">
            <v>220792</v>
          </cell>
          <cell r="O23">
            <v>278211</v>
          </cell>
          <cell r="P23">
            <v>16268</v>
          </cell>
          <cell r="Q23">
            <v>172200</v>
          </cell>
          <cell r="R23">
            <v>88121</v>
          </cell>
          <cell r="S23">
            <v>365786</v>
          </cell>
          <cell r="T23">
            <v>523037</v>
          </cell>
          <cell r="U23">
            <v>187116</v>
          </cell>
          <cell r="V23">
            <v>155912</v>
          </cell>
          <cell r="W23">
            <v>231591</v>
          </cell>
          <cell r="X23">
            <v>426145</v>
          </cell>
          <cell r="Y23">
            <v>304913</v>
          </cell>
          <cell r="Z23">
            <v>121232</v>
          </cell>
          <cell r="AA23">
            <v>330998</v>
          </cell>
          <cell r="AB23">
            <v>176091</v>
          </cell>
          <cell r="AC23">
            <v>125387</v>
          </cell>
          <cell r="AD23">
            <v>1281436</v>
          </cell>
          <cell r="AE23">
            <v>129127</v>
          </cell>
          <cell r="AF23">
            <v>145692</v>
          </cell>
          <cell r="AG23">
            <v>1006617</v>
          </cell>
          <cell r="AH23">
            <v>2924282.9</v>
          </cell>
          <cell r="AI23">
            <v>395576</v>
          </cell>
          <cell r="AJ23">
            <v>996941</v>
          </cell>
          <cell r="AK23">
            <v>1531765.9</v>
          </cell>
          <cell r="AL23">
            <v>1386692.4</v>
          </cell>
          <cell r="AM23">
            <v>857356</v>
          </cell>
          <cell r="AN23">
            <v>247442</v>
          </cell>
          <cell r="AO23">
            <v>609914</v>
          </cell>
          <cell r="AP23">
            <v>216432.1</v>
          </cell>
          <cell r="AQ23">
            <v>206953</v>
          </cell>
          <cell r="AR23">
            <v>288357</v>
          </cell>
          <cell r="AS23">
            <v>718869</v>
          </cell>
          <cell r="AT23">
            <v>226691.3</v>
          </cell>
          <cell r="AU23">
            <v>773294</v>
          </cell>
          <cell r="AV23">
            <v>79539</v>
          </cell>
          <cell r="AW23">
            <v>208096</v>
          </cell>
          <cell r="AX23">
            <v>1707375.2814199757</v>
          </cell>
          <cell r="AZ23">
            <v>232221</v>
          </cell>
          <cell r="BA23">
            <v>290651.7</v>
          </cell>
          <cell r="BB23">
            <v>476616</v>
          </cell>
          <cell r="BC23">
            <v>762757.3</v>
          </cell>
          <cell r="BD23">
            <v>231222.59999999998</v>
          </cell>
          <cell r="BE23">
            <v>450706.49999999994</v>
          </cell>
          <cell r="BI23">
            <v>1464814.5000000007</v>
          </cell>
          <cell r="BJ23">
            <v>876744.90000000014</v>
          </cell>
          <cell r="BK23">
            <v>96404098288</v>
          </cell>
          <cell r="BL23">
            <v>93544792017</v>
          </cell>
          <cell r="BM23">
            <v>24762143390</v>
          </cell>
          <cell r="BN23">
            <v>6203663623</v>
          </cell>
          <cell r="BO23">
            <v>65438291275</v>
          </cell>
          <cell r="BP23">
            <v>62578985004</v>
          </cell>
          <cell r="BQ23">
            <v>2859306271</v>
          </cell>
          <cell r="BR23">
            <v>88211885927</v>
          </cell>
          <cell r="BS23">
            <v>755729915</v>
          </cell>
          <cell r="BU23">
            <v>180529581</v>
          </cell>
          <cell r="BV23">
            <v>2574556959</v>
          </cell>
          <cell r="BW23">
            <v>1050080266</v>
          </cell>
          <cell r="BX23">
            <v>1676032824</v>
          </cell>
          <cell r="BY23">
            <v>160743271</v>
          </cell>
          <cell r="BZ23">
            <v>1386162127</v>
          </cell>
          <cell r="CA23">
            <v>816938586</v>
          </cell>
          <cell r="CB23">
            <v>2172929131</v>
          </cell>
          <cell r="CC23">
            <v>3131103788</v>
          </cell>
          <cell r="CD23">
            <v>1586848351</v>
          </cell>
          <cell r="CE23">
            <v>998985307</v>
          </cell>
          <cell r="CF23">
            <v>1554606171</v>
          </cell>
          <cell r="CG23">
            <v>3159923657</v>
          </cell>
          <cell r="CH23">
            <v>2101322776</v>
          </cell>
          <cell r="CI23">
            <v>1058600881</v>
          </cell>
          <cell r="CJ23">
            <v>1917664663</v>
          </cell>
          <cell r="CK23">
            <v>1644969676</v>
          </cell>
          <cell r="CL23">
            <v>750069032</v>
          </cell>
          <cell r="CM23">
            <v>6203663623</v>
          </cell>
          <cell r="CN23">
            <v>761398647</v>
          </cell>
          <cell r="CO23">
            <v>810027823</v>
          </cell>
          <cell r="CP23">
            <v>4632237153</v>
          </cell>
          <cell r="CQ23">
            <v>15024389731</v>
          </cell>
          <cell r="CR23">
            <v>2090610650</v>
          </cell>
          <cell r="CS23">
            <v>6743128343</v>
          </cell>
          <cell r="CT23">
            <v>6190650738</v>
          </cell>
          <cell r="CU23">
            <v>7894099387</v>
          </cell>
          <cell r="CV23">
            <v>3181072618</v>
          </cell>
          <cell r="CW23">
            <v>1021959757</v>
          </cell>
          <cell r="CX23">
            <v>2159112861</v>
          </cell>
          <cell r="CY23">
            <v>1780369381</v>
          </cell>
          <cell r="CZ23">
            <v>1495341260</v>
          </cell>
          <cell r="DA23">
            <v>2725818513</v>
          </cell>
          <cell r="DB23">
            <v>5975894241</v>
          </cell>
          <cell r="DC23">
            <v>1229248428</v>
          </cell>
          <cell r="DD23">
            <v>6096009388</v>
          </cell>
          <cell r="DE23">
            <v>735292386</v>
          </cell>
          <cell r="DF23">
            <v>1222608704</v>
          </cell>
          <cell r="DG23">
            <v>6874934356</v>
          </cell>
          <cell r="DI23">
            <v>1616023292</v>
          </cell>
          <cell r="DJ23">
            <v>1298069096</v>
          </cell>
          <cell r="DK23">
            <v>2401006052</v>
          </cell>
          <cell r="DL23">
            <v>2877113921</v>
          </cell>
          <cell r="DM23">
            <v>1061226349</v>
          </cell>
          <cell r="DN23">
            <v>1949774172</v>
          </cell>
          <cell r="DR23">
            <v>5959256224</v>
          </cell>
          <cell r="DS23">
            <v>3462641002</v>
          </cell>
        </row>
        <row r="24">
          <cell r="B24">
            <v>17111931.45362439</v>
          </cell>
          <cell r="C24">
            <v>16505568.97368421</v>
          </cell>
          <cell r="D24">
            <v>3831598.4736842103</v>
          </cell>
          <cell r="E24">
            <v>1278470</v>
          </cell>
          <cell r="F24">
            <v>12001862.979940183</v>
          </cell>
          <cell r="G24">
            <v>11395500.500000004</v>
          </cell>
          <cell r="H24">
            <v>606362.47994017962</v>
          </cell>
          <cell r="I24">
            <v>15357114.653624389</v>
          </cell>
          <cell r="J24">
            <v>6974</v>
          </cell>
          <cell r="L24">
            <v>29158</v>
          </cell>
          <cell r="M24">
            <v>528912.47368421056</v>
          </cell>
          <cell r="N24">
            <v>214725</v>
          </cell>
          <cell r="O24">
            <v>273638</v>
          </cell>
          <cell r="P24">
            <v>15953</v>
          </cell>
          <cell r="Q24">
            <v>171791</v>
          </cell>
          <cell r="R24">
            <v>88530</v>
          </cell>
          <cell r="S24">
            <v>363879</v>
          </cell>
          <cell r="T24">
            <v>519333</v>
          </cell>
          <cell r="U24">
            <v>183073</v>
          </cell>
          <cell r="V24">
            <v>155333</v>
          </cell>
          <cell r="W24">
            <v>230043</v>
          </cell>
          <cell r="X24">
            <v>425513</v>
          </cell>
          <cell r="Y24">
            <v>304090</v>
          </cell>
          <cell r="Z24">
            <v>121423</v>
          </cell>
          <cell r="AA24">
            <v>329463</v>
          </cell>
          <cell r="AB24">
            <v>175807</v>
          </cell>
          <cell r="AC24">
            <v>126447</v>
          </cell>
          <cell r="AD24">
            <v>1278470</v>
          </cell>
          <cell r="AE24">
            <v>128852</v>
          </cell>
          <cell r="AF24">
            <v>145822</v>
          </cell>
          <cell r="AG24">
            <v>1003796</v>
          </cell>
          <cell r="AH24">
            <v>2937984.1</v>
          </cell>
          <cell r="AI24">
            <v>398696</v>
          </cell>
          <cell r="AJ24">
            <v>992489</v>
          </cell>
          <cell r="AK24">
            <v>1546799.1</v>
          </cell>
          <cell r="AL24">
            <v>1391369.7</v>
          </cell>
          <cell r="AM24">
            <v>882532</v>
          </cell>
          <cell r="AN24">
            <v>258320</v>
          </cell>
          <cell r="AO24">
            <v>624212</v>
          </cell>
          <cell r="AP24">
            <v>209374.6</v>
          </cell>
          <cell r="AQ24">
            <v>204988</v>
          </cell>
          <cell r="AR24">
            <v>280965</v>
          </cell>
          <cell r="AS24">
            <v>719822</v>
          </cell>
          <cell r="AT24">
            <v>228305.1</v>
          </cell>
          <cell r="AU24">
            <v>771056.5</v>
          </cell>
          <cell r="AV24">
            <v>78446</v>
          </cell>
          <cell r="AW24">
            <v>205405</v>
          </cell>
          <cell r="AX24">
            <v>1664025.3799401796</v>
          </cell>
          <cell r="AZ24">
            <v>232873</v>
          </cell>
          <cell r="BA24">
            <v>276938.8</v>
          </cell>
          <cell r="BB24">
            <v>476859</v>
          </cell>
          <cell r="BC24">
            <v>768146</v>
          </cell>
          <cell r="BD24">
            <v>226617.40000000002</v>
          </cell>
          <cell r="BE24">
            <v>446155.39999999997</v>
          </cell>
          <cell r="BI24">
            <v>1444440.4999999993</v>
          </cell>
          <cell r="BJ24">
            <v>860921.70000000007</v>
          </cell>
          <cell r="BK24">
            <v>93912099911</v>
          </cell>
          <cell r="BL24">
            <v>90787667526</v>
          </cell>
          <cell r="BM24">
            <v>23511526501</v>
          </cell>
          <cell r="BN24">
            <v>5728194007</v>
          </cell>
          <cell r="BO24">
            <v>64672379403</v>
          </cell>
          <cell r="BP24">
            <v>61547947018</v>
          </cell>
          <cell r="BQ24">
            <v>3124432385</v>
          </cell>
          <cell r="BR24">
            <v>85819835727</v>
          </cell>
          <cell r="BS24">
            <v>1605727267</v>
          </cell>
          <cell r="BU24">
            <v>171755042</v>
          </cell>
          <cell r="BV24">
            <v>2564456493</v>
          </cell>
          <cell r="BW24">
            <v>1053101442</v>
          </cell>
          <cell r="BX24">
            <v>1595590928</v>
          </cell>
          <cell r="BY24">
            <v>147539095</v>
          </cell>
          <cell r="BZ24">
            <v>1289626045</v>
          </cell>
          <cell r="CA24">
            <v>717453216</v>
          </cell>
          <cell r="CB24">
            <v>2103754684</v>
          </cell>
          <cell r="CC24">
            <v>3081899852</v>
          </cell>
          <cell r="CD24">
            <v>1430495820</v>
          </cell>
          <cell r="CE24">
            <v>958052744</v>
          </cell>
          <cell r="CF24">
            <v>1504484179</v>
          </cell>
          <cell r="CG24">
            <v>2979274580</v>
          </cell>
          <cell r="CH24">
            <v>2014338765</v>
          </cell>
          <cell r="CI24">
            <v>964935815</v>
          </cell>
          <cell r="CJ24">
            <v>1875741541</v>
          </cell>
          <cell r="CK24">
            <v>1348689002</v>
          </cell>
          <cell r="CL24">
            <v>689611838</v>
          </cell>
          <cell r="CM24">
            <v>5728194007</v>
          </cell>
          <cell r="CN24">
            <v>691617462</v>
          </cell>
          <cell r="CO24">
            <v>747794575</v>
          </cell>
          <cell r="CP24">
            <v>4288781970</v>
          </cell>
          <cell r="CQ24">
            <v>14999459103</v>
          </cell>
          <cell r="CR24">
            <v>2081822161</v>
          </cell>
          <cell r="CS24">
            <v>6561289142</v>
          </cell>
          <cell r="CT24">
            <v>6356347800</v>
          </cell>
          <cell r="CU24">
            <v>7707780445</v>
          </cell>
          <cell r="CV24">
            <v>3469771661</v>
          </cell>
          <cell r="CW24">
            <v>1172973106</v>
          </cell>
          <cell r="CX24">
            <v>2296798555</v>
          </cell>
          <cell r="CY24">
            <v>1691855185</v>
          </cell>
          <cell r="CZ24">
            <v>1431772182</v>
          </cell>
          <cell r="DA24">
            <v>2532156505</v>
          </cell>
          <cell r="DB24">
            <v>5593673843</v>
          </cell>
          <cell r="DC24">
            <v>1218048752</v>
          </cell>
          <cell r="DD24">
            <v>5801106001</v>
          </cell>
          <cell r="DE24">
            <v>696059373</v>
          </cell>
          <cell r="DF24">
            <v>1179968521</v>
          </cell>
          <cell r="DG24">
            <v>7302077852</v>
          </cell>
          <cell r="DI24">
            <v>1533067949</v>
          </cell>
          <cell r="DJ24">
            <v>1228207952</v>
          </cell>
          <cell r="DK24">
            <v>2398149114</v>
          </cell>
          <cell r="DL24">
            <v>2932839169</v>
          </cell>
          <cell r="DM24">
            <v>1058701653</v>
          </cell>
          <cell r="DN24">
            <v>1897684143</v>
          </cell>
          <cell r="DR24">
            <v>5885758612</v>
          </cell>
          <cell r="DS24">
            <v>3425295300</v>
          </cell>
        </row>
        <row r="25">
          <cell r="B25">
            <v>16999358.389774531</v>
          </cell>
          <cell r="C25">
            <v>16410894.761538461</v>
          </cell>
          <cell r="D25">
            <v>3797728.4615384615</v>
          </cell>
          <cell r="E25">
            <v>1278370</v>
          </cell>
          <cell r="F25">
            <v>11923259.928236069</v>
          </cell>
          <cell r="G25">
            <v>11334796.299999999</v>
          </cell>
          <cell r="H25">
            <v>588463.62823606981</v>
          </cell>
          <cell r="I25">
            <v>15212740.989774531</v>
          </cell>
          <cell r="J25">
            <v>7127</v>
          </cell>
          <cell r="L25">
            <v>28813</v>
          </cell>
          <cell r="M25">
            <v>522474.46153846156</v>
          </cell>
          <cell r="N25">
            <v>209763</v>
          </cell>
          <cell r="O25">
            <v>271429</v>
          </cell>
          <cell r="P25">
            <v>15550</v>
          </cell>
          <cell r="Q25">
            <v>169662</v>
          </cell>
          <cell r="R25">
            <v>88794</v>
          </cell>
          <cell r="S25">
            <v>361890</v>
          </cell>
          <cell r="T25">
            <v>515178</v>
          </cell>
          <cell r="U25">
            <v>177827</v>
          </cell>
          <cell r="V25">
            <v>151993</v>
          </cell>
          <cell r="W25">
            <v>227920</v>
          </cell>
          <cell r="X25">
            <v>427165</v>
          </cell>
          <cell r="Y25">
            <v>304033</v>
          </cell>
          <cell r="Z25">
            <v>123132</v>
          </cell>
          <cell r="AA25">
            <v>325569</v>
          </cell>
          <cell r="AB25">
            <v>176879</v>
          </cell>
          <cell r="AC25">
            <v>126822</v>
          </cell>
          <cell r="AD25">
            <v>1278370</v>
          </cell>
          <cell r="AE25">
            <v>128963</v>
          </cell>
          <cell r="AF25">
            <v>144307</v>
          </cell>
          <cell r="AG25">
            <v>1005100</v>
          </cell>
          <cell r="AH25">
            <v>2949589</v>
          </cell>
          <cell r="AI25">
            <v>397295</v>
          </cell>
          <cell r="AJ25">
            <v>993640</v>
          </cell>
          <cell r="AK25">
            <v>1558654</v>
          </cell>
          <cell r="AL25">
            <v>1383926.5</v>
          </cell>
          <cell r="AM25">
            <v>799825</v>
          </cell>
          <cell r="AN25">
            <v>214307</v>
          </cell>
          <cell r="AO25">
            <v>585518</v>
          </cell>
          <cell r="AP25">
            <v>209351.3</v>
          </cell>
          <cell r="AQ25">
            <v>202545</v>
          </cell>
          <cell r="AR25">
            <v>276961.09999999998</v>
          </cell>
          <cell r="AS25">
            <v>713950</v>
          </cell>
          <cell r="AT25">
            <v>229508.1</v>
          </cell>
          <cell r="AU25">
            <v>776858</v>
          </cell>
          <cell r="AV25">
            <v>78429</v>
          </cell>
          <cell r="AW25">
            <v>207248</v>
          </cell>
          <cell r="AX25">
            <v>1627259.7282360697</v>
          </cell>
          <cell r="AZ25">
            <v>233717</v>
          </cell>
          <cell r="BA25">
            <v>296292.5</v>
          </cell>
          <cell r="BB25">
            <v>477475</v>
          </cell>
          <cell r="BC25">
            <v>779132.89999999991</v>
          </cell>
          <cell r="BD25">
            <v>232180.59999999998</v>
          </cell>
          <cell r="BE25">
            <v>449011.20000000001</v>
          </cell>
          <cell r="BI25">
            <v>1475934.8000000007</v>
          </cell>
          <cell r="BJ25">
            <v>885584.5</v>
          </cell>
          <cell r="BK25">
            <v>102871944174</v>
          </cell>
          <cell r="BL25">
            <v>100026074667</v>
          </cell>
          <cell r="BM25">
            <v>26273374699</v>
          </cell>
          <cell r="BN25">
            <v>6590431393</v>
          </cell>
          <cell r="BO25">
            <v>70008138082</v>
          </cell>
          <cell r="BP25">
            <v>67162268575</v>
          </cell>
          <cell r="BQ25">
            <v>2845869507</v>
          </cell>
          <cell r="BR25">
            <v>94100741665</v>
          </cell>
          <cell r="BS25">
            <v>692693973</v>
          </cell>
          <cell r="BU25">
            <v>194698013</v>
          </cell>
          <cell r="BV25">
            <v>2987332336</v>
          </cell>
          <cell r="BW25">
            <v>1106962849</v>
          </cell>
          <cell r="BX25">
            <v>1762911142</v>
          </cell>
          <cell r="BY25">
            <v>157136934</v>
          </cell>
          <cell r="BZ25">
            <v>1483887990</v>
          </cell>
          <cell r="CA25">
            <v>845561142</v>
          </cell>
          <cell r="CB25">
            <v>2361797148</v>
          </cell>
          <cell r="CC25">
            <v>3332750662</v>
          </cell>
          <cell r="CD25">
            <v>1533167565</v>
          </cell>
          <cell r="CE25">
            <v>1059981447</v>
          </cell>
          <cell r="CF25">
            <v>1659025018</v>
          </cell>
          <cell r="CG25">
            <v>3315147901</v>
          </cell>
          <cell r="CH25">
            <v>2231295462</v>
          </cell>
          <cell r="CI25">
            <v>1083852439</v>
          </cell>
          <cell r="CJ25">
            <v>2018623712</v>
          </cell>
          <cell r="CK25">
            <v>1599145192</v>
          </cell>
          <cell r="CL25">
            <v>855245648</v>
          </cell>
          <cell r="CM25">
            <v>6590431393</v>
          </cell>
          <cell r="CN25">
            <v>814393214</v>
          </cell>
          <cell r="CO25">
            <v>897638375</v>
          </cell>
          <cell r="CP25">
            <v>4878399804</v>
          </cell>
          <cell r="CQ25">
            <v>16445267015</v>
          </cell>
          <cell r="CR25">
            <v>2195965790</v>
          </cell>
          <cell r="CS25">
            <v>7280383512</v>
          </cell>
          <cell r="CT25">
            <v>6968917713</v>
          </cell>
          <cell r="CU25">
            <v>8630364347</v>
          </cell>
          <cell r="CV25">
            <v>3207918551</v>
          </cell>
          <cell r="CW25">
            <v>994902849</v>
          </cell>
          <cell r="CX25">
            <v>2213015702</v>
          </cell>
          <cell r="CY25">
            <v>1955454843</v>
          </cell>
          <cell r="CZ25">
            <v>1464082585</v>
          </cell>
          <cell r="DA25">
            <v>2684675422</v>
          </cell>
          <cell r="DB25">
            <v>6467847971</v>
          </cell>
          <cell r="DC25">
            <v>1390298605</v>
          </cell>
          <cell r="DD25">
            <v>6567258330</v>
          </cell>
          <cell r="DE25">
            <v>793464095</v>
          </cell>
          <cell r="DF25">
            <v>1284449490</v>
          </cell>
          <cell r="DG25">
            <v>7149814497</v>
          </cell>
          <cell r="DI25">
            <v>1799320617</v>
          </cell>
          <cell r="DJ25">
            <v>1377409891</v>
          </cell>
          <cell r="DK25">
            <v>2568611913</v>
          </cell>
          <cell r="DL25">
            <v>3025860088</v>
          </cell>
          <cell r="DM25">
            <v>1126980559</v>
          </cell>
          <cell r="DN25">
            <v>2069059263</v>
          </cell>
          <cell r="DR25">
            <v>6273433204</v>
          </cell>
          <cell r="DS25">
            <v>3611075297</v>
          </cell>
        </row>
        <row r="26">
          <cell r="B26">
            <v>16865241.485764682</v>
          </cell>
          <cell r="C26">
            <v>16308784.623076923</v>
          </cell>
          <cell r="D26">
            <v>3760512.923076923</v>
          </cell>
          <cell r="E26">
            <v>1275064</v>
          </cell>
          <cell r="F26">
            <v>11829664.56268776</v>
          </cell>
          <cell r="G26">
            <v>11273207.699999999</v>
          </cell>
          <cell r="H26">
            <v>556456.86268776015</v>
          </cell>
          <cell r="I26">
            <v>15063204.485764682</v>
          </cell>
          <cell r="J26">
            <v>6769</v>
          </cell>
          <cell r="L26">
            <v>28696</v>
          </cell>
          <cell r="M26">
            <v>514247.92307692306</v>
          </cell>
          <cell r="N26">
            <v>205417</v>
          </cell>
          <cell r="O26">
            <v>270529</v>
          </cell>
          <cell r="P26">
            <v>14421</v>
          </cell>
          <cell r="Q26">
            <v>171819</v>
          </cell>
          <cell r="R26">
            <v>88150</v>
          </cell>
          <cell r="S26">
            <v>357770</v>
          </cell>
          <cell r="T26">
            <v>511536</v>
          </cell>
          <cell r="U26">
            <v>173974</v>
          </cell>
          <cell r="V26">
            <v>148793</v>
          </cell>
          <cell r="W26">
            <v>225947</v>
          </cell>
          <cell r="X26">
            <v>426943</v>
          </cell>
          <cell r="Y26">
            <v>303419</v>
          </cell>
          <cell r="Z26">
            <v>123524</v>
          </cell>
          <cell r="AA26">
            <v>322825</v>
          </cell>
          <cell r="AB26">
            <v>172251</v>
          </cell>
          <cell r="AC26">
            <v>127194</v>
          </cell>
          <cell r="AD26">
            <v>1275064</v>
          </cell>
          <cell r="AE26">
            <v>128081</v>
          </cell>
          <cell r="AF26">
            <v>145553</v>
          </cell>
          <cell r="AG26">
            <v>1001430</v>
          </cell>
          <cell r="AH26">
            <v>2906414.4</v>
          </cell>
          <cell r="AI26">
            <v>394712</v>
          </cell>
          <cell r="AJ26">
            <v>988351</v>
          </cell>
          <cell r="AK26">
            <v>1523351.4</v>
          </cell>
          <cell r="AL26">
            <v>1381668.5</v>
          </cell>
          <cell r="AM26">
            <v>807293</v>
          </cell>
          <cell r="AN26">
            <v>223214</v>
          </cell>
          <cell r="AO26">
            <v>584079</v>
          </cell>
          <cell r="AP26">
            <v>210424.09999999998</v>
          </cell>
          <cell r="AQ26">
            <v>201157</v>
          </cell>
          <cell r="AR26">
            <v>273862</v>
          </cell>
          <cell r="AS26">
            <v>709816</v>
          </cell>
          <cell r="AT26">
            <v>227293.6</v>
          </cell>
          <cell r="AU26">
            <v>773716</v>
          </cell>
          <cell r="AV26">
            <v>79271</v>
          </cell>
          <cell r="AW26">
            <v>201984</v>
          </cell>
          <cell r="AX26">
            <v>1583208.06268776</v>
          </cell>
          <cell r="AZ26">
            <v>232820</v>
          </cell>
          <cell r="BA26">
            <v>300039</v>
          </cell>
          <cell r="BB26">
            <v>482375</v>
          </cell>
          <cell r="BC26">
            <v>786803.00000000023</v>
          </cell>
          <cell r="BD26">
            <v>227575.6</v>
          </cell>
          <cell r="BE26">
            <v>443944.29999999993</v>
          </cell>
          <cell r="BI26">
            <v>1485134.5</v>
          </cell>
          <cell r="BJ26">
            <v>886755.6</v>
          </cell>
          <cell r="BK26">
            <v>95231811900</v>
          </cell>
          <cell r="BL26">
            <v>92754858100</v>
          </cell>
          <cell r="BM26">
            <v>23627797636</v>
          </cell>
          <cell r="BN26">
            <v>6139477074</v>
          </cell>
          <cell r="BO26">
            <v>65464537190</v>
          </cell>
          <cell r="BP26">
            <v>62987583390</v>
          </cell>
          <cell r="BQ26">
            <v>2476953800</v>
          </cell>
          <cell r="BR26">
            <v>87207463024</v>
          </cell>
          <cell r="BS26">
            <v>430631157</v>
          </cell>
          <cell r="BU26">
            <v>173276671</v>
          </cell>
          <cell r="BV26">
            <v>2565910339</v>
          </cell>
          <cell r="BW26">
            <v>1006670116</v>
          </cell>
          <cell r="BX26">
            <v>1566717547</v>
          </cell>
          <cell r="BY26">
            <v>141709535</v>
          </cell>
          <cell r="BZ26">
            <v>1346409190</v>
          </cell>
          <cell r="CA26">
            <v>803424246</v>
          </cell>
          <cell r="CB26">
            <v>2078640440</v>
          </cell>
          <cell r="CC26">
            <v>3010742759</v>
          </cell>
          <cell r="CD26">
            <v>1440231705</v>
          </cell>
          <cell r="CE26">
            <v>945438110</v>
          </cell>
          <cell r="CF26">
            <v>1498209572</v>
          </cell>
          <cell r="CG26">
            <v>3047557969</v>
          </cell>
          <cell r="CH26">
            <v>2055391983</v>
          </cell>
          <cell r="CI26">
            <v>992165986</v>
          </cell>
          <cell r="CJ26">
            <v>1865926839</v>
          </cell>
          <cell r="CK26">
            <v>1383298108</v>
          </cell>
          <cell r="CL26">
            <v>753634490</v>
          </cell>
          <cell r="CM26">
            <v>6139477074</v>
          </cell>
          <cell r="CN26">
            <v>751113590</v>
          </cell>
          <cell r="CO26">
            <v>801098223</v>
          </cell>
          <cell r="CP26">
            <v>4587265261</v>
          </cell>
          <cell r="CQ26">
            <v>15082503390</v>
          </cell>
          <cell r="CR26">
            <v>2087200761</v>
          </cell>
          <cell r="CS26">
            <v>6778030104</v>
          </cell>
          <cell r="CT26">
            <v>6217272525</v>
          </cell>
          <cell r="CU26">
            <v>7651958322</v>
          </cell>
          <cell r="CV26">
            <v>3018706921</v>
          </cell>
          <cell r="CW26">
            <v>949351756</v>
          </cell>
          <cell r="CX26">
            <v>2069355165</v>
          </cell>
          <cell r="CY26">
            <v>1752663234</v>
          </cell>
          <cell r="CZ26">
            <v>1495230077</v>
          </cell>
          <cell r="DA26">
            <v>2644278805</v>
          </cell>
          <cell r="DB26">
            <v>6851757144</v>
          </cell>
          <cell r="DC26">
            <v>1232101341</v>
          </cell>
          <cell r="DD26">
            <v>6315220981</v>
          </cell>
          <cell r="DE26">
            <v>709961502</v>
          </cell>
          <cell r="DF26">
            <v>1217206147</v>
          </cell>
          <cell r="DG26">
            <v>6570108863</v>
          </cell>
          <cell r="DI26">
            <v>1386433220</v>
          </cell>
          <cell r="DJ26">
            <v>1315120166</v>
          </cell>
          <cell r="DK26">
            <v>2387897179</v>
          </cell>
          <cell r="DL26">
            <v>2934898311</v>
          </cell>
          <cell r="DM26">
            <v>1033727358</v>
          </cell>
          <cell r="DN26">
            <v>1864764229</v>
          </cell>
          <cell r="DR26">
            <v>5937771715</v>
          </cell>
          <cell r="DS26">
            <v>3457121487</v>
          </cell>
        </row>
        <row r="27">
          <cell r="B27">
            <v>17149498.651773337</v>
          </cell>
          <cell r="C27">
            <v>16514034.899999989</v>
          </cell>
          <cell r="D27">
            <v>3767359.5</v>
          </cell>
          <cell r="E27">
            <v>1290674</v>
          </cell>
          <cell r="F27">
            <v>12091465.151773348</v>
          </cell>
          <cell r="G27">
            <v>11456001.399999999</v>
          </cell>
          <cell r="H27">
            <v>635463.75177334913</v>
          </cell>
          <cell r="I27">
            <v>15329902.451773338</v>
          </cell>
          <cell r="J27">
            <v>7035</v>
          </cell>
          <cell r="L27">
            <v>28735</v>
          </cell>
          <cell r="M27">
            <v>523689.5</v>
          </cell>
          <cell r="N27">
            <v>202147</v>
          </cell>
          <cell r="O27">
            <v>269699</v>
          </cell>
          <cell r="P27">
            <v>14429</v>
          </cell>
          <cell r="Q27">
            <v>172589</v>
          </cell>
          <cell r="R27">
            <v>89639</v>
          </cell>
          <cell r="S27">
            <v>358183</v>
          </cell>
          <cell r="T27">
            <v>508774</v>
          </cell>
          <cell r="U27">
            <v>172989</v>
          </cell>
          <cell r="V27">
            <v>149141</v>
          </cell>
          <cell r="W27">
            <v>224337</v>
          </cell>
          <cell r="X27">
            <v>428175</v>
          </cell>
          <cell r="Y27">
            <v>303877</v>
          </cell>
          <cell r="Z27">
            <v>124298</v>
          </cell>
          <cell r="AA27">
            <v>322996</v>
          </cell>
          <cell r="AB27">
            <v>172648</v>
          </cell>
          <cell r="AC27">
            <v>129189</v>
          </cell>
          <cell r="AD27">
            <v>1290674</v>
          </cell>
          <cell r="AE27">
            <v>131337</v>
          </cell>
          <cell r="AF27">
            <v>146112</v>
          </cell>
          <cell r="AG27">
            <v>1013225</v>
          </cell>
          <cell r="AH27">
            <v>2956510.6</v>
          </cell>
          <cell r="AI27">
            <v>395590</v>
          </cell>
          <cell r="AJ27">
            <v>995832</v>
          </cell>
          <cell r="AK27">
            <v>1565088.6</v>
          </cell>
          <cell r="AL27">
            <v>1385717.7</v>
          </cell>
          <cell r="AM27">
            <v>867362</v>
          </cell>
          <cell r="AN27">
            <v>253561</v>
          </cell>
          <cell r="AO27">
            <v>613801</v>
          </cell>
          <cell r="AP27">
            <v>207718.8</v>
          </cell>
          <cell r="AQ27">
            <v>199948</v>
          </cell>
          <cell r="AR27">
            <v>270141</v>
          </cell>
          <cell r="AS27">
            <v>717513</v>
          </cell>
          <cell r="AT27">
            <v>233111.3</v>
          </cell>
          <cell r="AU27">
            <v>775387</v>
          </cell>
          <cell r="AV27">
            <v>80552</v>
          </cell>
          <cell r="AW27">
            <v>203692</v>
          </cell>
          <cell r="AX27">
            <v>1692851.8517733491</v>
          </cell>
          <cell r="AZ27">
            <v>233652</v>
          </cell>
          <cell r="BA27">
            <v>295808.09999999998</v>
          </cell>
          <cell r="BB27">
            <v>488095</v>
          </cell>
          <cell r="BC27">
            <v>802041.09999999986</v>
          </cell>
          <cell r="BD27">
            <v>233688.2</v>
          </cell>
          <cell r="BE27">
            <v>447675.49999999994</v>
          </cell>
          <cell r="BI27">
            <v>1506381.3</v>
          </cell>
          <cell r="BJ27">
            <v>890191.80000000016</v>
          </cell>
          <cell r="BK27">
            <v>97947506312</v>
          </cell>
          <cell r="BL27">
            <v>95087813381</v>
          </cell>
          <cell r="BM27">
            <v>24707773306</v>
          </cell>
          <cell r="BN27">
            <v>6379968438</v>
          </cell>
          <cell r="BO27">
            <v>66859764568</v>
          </cell>
          <cell r="BP27">
            <v>64000071637</v>
          </cell>
          <cell r="BQ27">
            <v>2859692931</v>
          </cell>
          <cell r="BR27">
            <v>89344318753</v>
          </cell>
          <cell r="BS27">
            <v>743853644</v>
          </cell>
          <cell r="BU27">
            <v>181480321</v>
          </cell>
          <cell r="BV27">
            <v>2652470517</v>
          </cell>
          <cell r="BW27">
            <v>1001323491</v>
          </cell>
          <cell r="BX27">
            <v>1646014682</v>
          </cell>
          <cell r="BY27">
            <v>143325958</v>
          </cell>
          <cell r="BZ27">
            <v>1417271811</v>
          </cell>
          <cell r="CA27">
            <v>823711136</v>
          </cell>
          <cell r="CB27">
            <v>2175089616</v>
          </cell>
          <cell r="CC27">
            <v>3119640042</v>
          </cell>
          <cell r="CD27">
            <v>1467786021</v>
          </cell>
          <cell r="CE27">
            <v>976157364</v>
          </cell>
          <cell r="CF27">
            <v>1541515375</v>
          </cell>
          <cell r="CG27">
            <v>3226210150</v>
          </cell>
          <cell r="CH27">
            <v>2131323339</v>
          </cell>
          <cell r="CI27">
            <v>1094886811</v>
          </cell>
          <cell r="CJ27">
            <v>1923718189</v>
          </cell>
          <cell r="CK27">
            <v>1634012161</v>
          </cell>
          <cell r="CL27">
            <v>778046472</v>
          </cell>
          <cell r="CM27">
            <v>6379968438</v>
          </cell>
          <cell r="CN27">
            <v>780063268</v>
          </cell>
          <cell r="CO27">
            <v>830034639</v>
          </cell>
          <cell r="CP27">
            <v>4769870531</v>
          </cell>
          <cell r="CQ27">
            <v>15495165467</v>
          </cell>
          <cell r="CR27">
            <v>2127450097</v>
          </cell>
          <cell r="CS27">
            <v>6886452756</v>
          </cell>
          <cell r="CT27">
            <v>6481262614</v>
          </cell>
          <cell r="CU27">
            <v>7984230255</v>
          </cell>
          <cell r="CV27">
            <v>3283663890</v>
          </cell>
          <cell r="CW27">
            <v>1059159507</v>
          </cell>
          <cell r="CX27">
            <v>2224504383</v>
          </cell>
          <cell r="CY27">
            <v>1761170294</v>
          </cell>
          <cell r="CZ27">
            <v>1498053047</v>
          </cell>
          <cell r="DA27">
            <v>2568665166</v>
          </cell>
          <cell r="DB27">
            <v>6054020884</v>
          </cell>
          <cell r="DC27">
            <v>1298271927</v>
          </cell>
          <cell r="DD27">
            <v>6271988439</v>
          </cell>
          <cell r="DE27">
            <v>746394222</v>
          </cell>
          <cell r="DF27">
            <v>1225249464</v>
          </cell>
          <cell r="DG27">
            <v>7011250078</v>
          </cell>
          <cell r="DI27">
            <v>1634498159</v>
          </cell>
          <cell r="DJ27">
            <v>1341133917</v>
          </cell>
          <cell r="DK27">
            <v>2541886706</v>
          </cell>
          <cell r="DL27">
            <v>3085668777</v>
          </cell>
          <cell r="DM27">
            <v>1093531663</v>
          </cell>
          <cell r="DN27">
            <v>1964922213</v>
          </cell>
          <cell r="DR27">
            <v>6232672301</v>
          </cell>
          <cell r="DS27">
            <v>3576174124</v>
          </cell>
        </row>
        <row r="28">
          <cell r="B28">
            <v>17074149.567314774</v>
          </cell>
          <cell r="C28">
            <v>16486806.326315794</v>
          </cell>
          <cell r="D28">
            <v>3741379.5263157897</v>
          </cell>
          <cell r="E28">
            <v>1293430</v>
          </cell>
          <cell r="F28">
            <v>12039340.04099898</v>
          </cell>
          <cell r="G28">
            <v>11451996.800000003</v>
          </cell>
          <cell r="H28">
            <v>587343.24099897826</v>
          </cell>
          <cell r="I28">
            <v>15267492.367314775</v>
          </cell>
          <cell r="J28">
            <v>6840</v>
          </cell>
          <cell r="L28">
            <v>28633</v>
          </cell>
          <cell r="M28">
            <v>530037.52631578944</v>
          </cell>
          <cell r="N28">
            <v>195768</v>
          </cell>
          <cell r="O28">
            <v>264842</v>
          </cell>
          <cell r="P28">
            <v>14131</v>
          </cell>
          <cell r="Q28">
            <v>170901</v>
          </cell>
          <cell r="R28">
            <v>88368</v>
          </cell>
          <cell r="S28">
            <v>355191</v>
          </cell>
          <cell r="T28">
            <v>502645</v>
          </cell>
          <cell r="U28">
            <v>169366</v>
          </cell>
          <cell r="V28">
            <v>148526</v>
          </cell>
          <cell r="W28">
            <v>221556</v>
          </cell>
          <cell r="X28">
            <v>427289</v>
          </cell>
          <cell r="Y28">
            <v>303462</v>
          </cell>
          <cell r="Z28">
            <v>123827</v>
          </cell>
          <cell r="AA28">
            <v>320134</v>
          </cell>
          <cell r="AB28">
            <v>174458</v>
          </cell>
          <cell r="AC28">
            <v>129534</v>
          </cell>
          <cell r="AD28">
            <v>1293430</v>
          </cell>
          <cell r="AE28">
            <v>131513</v>
          </cell>
          <cell r="AF28">
            <v>146099</v>
          </cell>
          <cell r="AG28">
            <v>1015818</v>
          </cell>
          <cell r="AH28">
            <v>2952093.7</v>
          </cell>
          <cell r="AI28">
            <v>394470</v>
          </cell>
          <cell r="AJ28">
            <v>989961</v>
          </cell>
          <cell r="AK28">
            <v>1567662.7</v>
          </cell>
          <cell r="AL28">
            <v>1385857.3</v>
          </cell>
          <cell r="AM28">
            <v>889407</v>
          </cell>
          <cell r="AN28">
            <v>262207</v>
          </cell>
          <cell r="AO28">
            <v>627200</v>
          </cell>
          <cell r="AP28">
            <v>206352.4</v>
          </cell>
          <cell r="AQ28">
            <v>197094</v>
          </cell>
          <cell r="AR28">
            <v>266528</v>
          </cell>
          <cell r="AS28">
            <v>717450</v>
          </cell>
          <cell r="AT28">
            <v>234828.1</v>
          </cell>
          <cell r="AU28">
            <v>772723.5</v>
          </cell>
          <cell r="AV28">
            <v>79309</v>
          </cell>
          <cell r="AW28">
            <v>202320</v>
          </cell>
          <cell r="AX28">
            <v>1660631.7409989785</v>
          </cell>
          <cell r="AZ28">
            <v>234808</v>
          </cell>
          <cell r="BA28">
            <v>281085.2</v>
          </cell>
          <cell r="BB28">
            <v>486585</v>
          </cell>
          <cell r="BC28">
            <v>804179.00000000012</v>
          </cell>
          <cell r="BD28">
            <v>225566.99999999997</v>
          </cell>
          <cell r="BE28">
            <v>442521.1</v>
          </cell>
          <cell r="BI28">
            <v>1475380.7</v>
          </cell>
          <cell r="BJ28">
            <v>869182.1</v>
          </cell>
          <cell r="BK28">
            <v>95822267966</v>
          </cell>
          <cell r="BL28">
            <v>92614182710</v>
          </cell>
          <cell r="BM28">
            <v>23474440575</v>
          </cell>
          <cell r="BN28">
            <v>5917920041</v>
          </cell>
          <cell r="BO28">
            <v>66429907350</v>
          </cell>
          <cell r="BP28">
            <v>63221822094</v>
          </cell>
          <cell r="BQ28">
            <v>3208085256</v>
          </cell>
          <cell r="BR28">
            <v>87283590994</v>
          </cell>
          <cell r="BS28">
            <v>1697577854</v>
          </cell>
          <cell r="BU28">
            <v>172037257</v>
          </cell>
          <cell r="BV28">
            <v>2636230076</v>
          </cell>
          <cell r="BW28">
            <v>995305123</v>
          </cell>
          <cell r="BX28">
            <v>1574739954</v>
          </cell>
          <cell r="BY28">
            <v>129989558</v>
          </cell>
          <cell r="BZ28">
            <v>1317925984</v>
          </cell>
          <cell r="CA28">
            <v>731784712</v>
          </cell>
          <cell r="CB28">
            <v>2094421447</v>
          </cell>
          <cell r="CC28">
            <v>3051049719</v>
          </cell>
          <cell r="CD28">
            <v>1350255506</v>
          </cell>
          <cell r="CE28">
            <v>937143021</v>
          </cell>
          <cell r="CF28">
            <v>1488529661</v>
          </cell>
          <cell r="CG28">
            <v>3056315347</v>
          </cell>
          <cell r="CH28">
            <v>2047947365</v>
          </cell>
          <cell r="CI28">
            <v>1008367982</v>
          </cell>
          <cell r="CJ28">
            <v>1872470188</v>
          </cell>
          <cell r="CK28">
            <v>1341727010</v>
          </cell>
          <cell r="CL28">
            <v>724516012</v>
          </cell>
          <cell r="CM28">
            <v>5917920041</v>
          </cell>
          <cell r="CN28">
            <v>714762303</v>
          </cell>
          <cell r="CO28">
            <v>769174820</v>
          </cell>
          <cell r="CP28">
            <v>4433982918</v>
          </cell>
          <cell r="CQ28">
            <v>15444726220</v>
          </cell>
          <cell r="CR28">
            <v>2120968127</v>
          </cell>
          <cell r="CS28">
            <v>6684902289</v>
          </cell>
          <cell r="CT28">
            <v>6638855804</v>
          </cell>
          <cell r="CU28">
            <v>7857341055</v>
          </cell>
          <cell r="CV28">
            <v>3587866249</v>
          </cell>
          <cell r="CW28">
            <v>1210616638</v>
          </cell>
          <cell r="CX28">
            <v>2377249611</v>
          </cell>
          <cell r="CY28">
            <v>1694324326</v>
          </cell>
          <cell r="CZ28">
            <v>1422064898</v>
          </cell>
          <cell r="DA28">
            <v>2414435074</v>
          </cell>
          <cell r="DB28">
            <v>5757455710</v>
          </cell>
          <cell r="DC28">
            <v>1285924510</v>
          </cell>
          <cell r="DD28">
            <v>5954324677</v>
          </cell>
          <cell r="DE28">
            <v>716544968</v>
          </cell>
          <cell r="DF28">
            <v>1189794264</v>
          </cell>
          <cell r="DG28">
            <v>7554464458</v>
          </cell>
          <cell r="DI28">
            <v>1577493354</v>
          </cell>
          <cell r="DJ28">
            <v>1264218164</v>
          </cell>
          <cell r="DK28">
            <v>2528778632</v>
          </cell>
          <cell r="DL28">
            <v>3168186822</v>
          </cell>
          <cell r="DM28">
            <v>1073412253</v>
          </cell>
          <cell r="DN28">
            <v>1938551716</v>
          </cell>
          <cell r="DR28">
            <v>6183916065</v>
          </cell>
          <cell r="DS28">
            <v>3554283265</v>
          </cell>
        </row>
        <row r="29">
          <cell r="B29">
            <v>16984255.83752821</v>
          </cell>
          <cell r="C29">
            <v>16395178.123076914</v>
          </cell>
          <cell r="D29">
            <v>3706693.423076923</v>
          </cell>
          <cell r="E29">
            <v>1299153</v>
          </cell>
          <cell r="F29">
            <v>11978409.414451297</v>
          </cell>
          <cell r="G29">
            <v>11389331.699999999</v>
          </cell>
          <cell r="H29">
            <v>589077.71445129765</v>
          </cell>
          <cell r="I29">
            <v>15150034.737528211</v>
          </cell>
          <cell r="J29">
            <v>6934</v>
          </cell>
          <cell r="L29">
            <v>28200</v>
          </cell>
          <cell r="M29">
            <v>522072.42307692306</v>
          </cell>
          <cell r="N29">
            <v>190007</v>
          </cell>
          <cell r="O29">
            <v>261756</v>
          </cell>
          <cell r="P29">
            <v>13963</v>
          </cell>
          <cell r="Q29">
            <v>168562</v>
          </cell>
          <cell r="R29">
            <v>88665</v>
          </cell>
          <cell r="S29">
            <v>352813</v>
          </cell>
          <cell r="T29">
            <v>498557</v>
          </cell>
          <cell r="U29">
            <v>167597</v>
          </cell>
          <cell r="V29">
            <v>146337</v>
          </cell>
          <cell r="W29">
            <v>219488</v>
          </cell>
          <cell r="X29">
            <v>425855</v>
          </cell>
          <cell r="Y29">
            <v>302753</v>
          </cell>
          <cell r="Z29">
            <v>123102</v>
          </cell>
          <cell r="AA29">
            <v>316357</v>
          </cell>
          <cell r="AB29">
            <v>176841</v>
          </cell>
          <cell r="AC29">
            <v>129623</v>
          </cell>
          <cell r="AD29">
            <v>1299153</v>
          </cell>
          <cell r="AE29">
            <v>132630</v>
          </cell>
          <cell r="AF29">
            <v>145385</v>
          </cell>
          <cell r="AG29">
            <v>1021138</v>
          </cell>
          <cell r="AH29">
            <v>2965852.2</v>
          </cell>
          <cell r="AI29">
            <v>392624</v>
          </cell>
          <cell r="AJ29">
            <v>990665</v>
          </cell>
          <cell r="AK29">
            <v>1582563.2</v>
          </cell>
          <cell r="AL29">
            <v>1372074.8</v>
          </cell>
          <cell r="AM29">
            <v>805700</v>
          </cell>
          <cell r="AN29">
            <v>217564</v>
          </cell>
          <cell r="AO29">
            <v>588136</v>
          </cell>
          <cell r="AP29">
            <v>208585.9</v>
          </cell>
          <cell r="AQ29">
            <v>196089</v>
          </cell>
          <cell r="AR29">
            <v>265961.3</v>
          </cell>
          <cell r="AS29">
            <v>711209</v>
          </cell>
          <cell r="AT29">
            <v>236813.2</v>
          </cell>
          <cell r="AU29">
            <v>776854.9</v>
          </cell>
          <cell r="AV29">
            <v>79025</v>
          </cell>
          <cell r="AW29">
            <v>205419</v>
          </cell>
          <cell r="AX29">
            <v>1644102.3144512973</v>
          </cell>
          <cell r="AZ29">
            <v>235692</v>
          </cell>
          <cell r="BA29">
            <v>299883.59999999998</v>
          </cell>
          <cell r="BB29">
            <v>487274</v>
          </cell>
          <cell r="BC29">
            <v>811371.49999999965</v>
          </cell>
          <cell r="BD29">
            <v>232345.40000000002</v>
          </cell>
          <cell r="BE29">
            <v>444156.3</v>
          </cell>
          <cell r="BI29">
            <v>1503155.7999999996</v>
          </cell>
          <cell r="BJ29">
            <v>892312.99999999988</v>
          </cell>
          <cell r="BK29">
            <v>104735671579</v>
          </cell>
          <cell r="BL29">
            <v>101826958005</v>
          </cell>
          <cell r="BM29">
            <v>26209441026</v>
          </cell>
          <cell r="BN29">
            <v>6808864711</v>
          </cell>
          <cell r="BO29">
            <v>71717365842</v>
          </cell>
          <cell r="BP29">
            <v>68808652268</v>
          </cell>
          <cell r="BQ29">
            <v>2908713574</v>
          </cell>
          <cell r="BR29">
            <v>95547291669</v>
          </cell>
          <cell r="BS29">
            <v>711652469</v>
          </cell>
          <cell r="BU29">
            <v>197739376</v>
          </cell>
          <cell r="BV29">
            <v>3056626002</v>
          </cell>
          <cell r="BW29">
            <v>1036909417</v>
          </cell>
          <cell r="BX29">
            <v>1741794037</v>
          </cell>
          <cell r="BY29">
            <v>140971750</v>
          </cell>
          <cell r="BZ29">
            <v>1511084789</v>
          </cell>
          <cell r="CA29">
            <v>866707289</v>
          </cell>
          <cell r="CB29">
            <v>2364250495</v>
          </cell>
          <cell r="CC29">
            <v>3293320538</v>
          </cell>
          <cell r="CD29">
            <v>1449590825</v>
          </cell>
          <cell r="CE29">
            <v>1039586936</v>
          </cell>
          <cell r="CF29">
            <v>1641334960</v>
          </cell>
          <cell r="CG29">
            <v>3377335017</v>
          </cell>
          <cell r="CH29">
            <v>2254447505</v>
          </cell>
          <cell r="CI29">
            <v>1122887512</v>
          </cell>
          <cell r="CJ29">
            <v>2014582493</v>
          </cell>
          <cell r="CK29">
            <v>1584855231</v>
          </cell>
          <cell r="CL29">
            <v>892751871</v>
          </cell>
          <cell r="CM29">
            <v>6808864711</v>
          </cell>
          <cell r="CN29">
            <v>843878507</v>
          </cell>
          <cell r="CO29">
            <v>924539837</v>
          </cell>
          <cell r="CP29">
            <v>5040446367</v>
          </cell>
          <cell r="CQ29">
            <v>16901279519</v>
          </cell>
          <cell r="CR29">
            <v>2234098817</v>
          </cell>
          <cell r="CS29">
            <v>7406952791</v>
          </cell>
          <cell r="CT29">
            <v>7260227911</v>
          </cell>
          <cell r="CU29">
            <v>8783398484</v>
          </cell>
          <cell r="CV29">
            <v>3289981605</v>
          </cell>
          <cell r="CW29">
            <v>1019699269</v>
          </cell>
          <cell r="CX29">
            <v>2270282336</v>
          </cell>
          <cell r="CY29">
            <v>1985755501</v>
          </cell>
          <cell r="CZ29">
            <v>1462133506</v>
          </cell>
          <cell r="DA29">
            <v>2597503820</v>
          </cell>
          <cell r="DB29">
            <v>6588509537</v>
          </cell>
          <cell r="DC29">
            <v>1467855233</v>
          </cell>
          <cell r="DD29">
            <v>6718683086</v>
          </cell>
          <cell r="DE29">
            <v>811712029</v>
          </cell>
          <cell r="DF29">
            <v>1298745481</v>
          </cell>
          <cell r="DG29">
            <v>7388075891</v>
          </cell>
          <cell r="DI29">
            <v>1857569317</v>
          </cell>
          <cell r="DJ29">
            <v>1421882258</v>
          </cell>
          <cell r="DK29">
            <v>2676618380</v>
          </cell>
          <cell r="DL29">
            <v>3232309955</v>
          </cell>
          <cell r="DM29">
            <v>1137676573</v>
          </cell>
          <cell r="DN29">
            <v>2097675667</v>
          </cell>
          <cell r="DR29">
            <v>6521068219</v>
          </cell>
          <cell r="DS29">
            <v>3715760676</v>
          </cell>
        </row>
        <row r="30">
          <cell r="B30">
            <v>16892852.528852578</v>
          </cell>
          <cell r="C30">
            <v>16345562.346153853</v>
          </cell>
          <cell r="D30">
            <v>3676770.846153846</v>
          </cell>
          <cell r="E30">
            <v>1307237</v>
          </cell>
          <cell r="F30">
            <v>11908844.682698723</v>
          </cell>
          <cell r="G30">
            <v>11361554.499999998</v>
          </cell>
          <cell r="H30">
            <v>547290.18269872537</v>
          </cell>
          <cell r="I30">
            <v>15044671.528852578</v>
          </cell>
          <cell r="J30">
            <v>6743</v>
          </cell>
          <cell r="L30">
            <v>28344</v>
          </cell>
          <cell r="M30">
            <v>508808.84615384613</v>
          </cell>
          <cell r="N30">
            <v>187014</v>
          </cell>
          <cell r="O30">
            <v>262067</v>
          </cell>
          <cell r="P30">
            <v>13974</v>
          </cell>
          <cell r="Q30">
            <v>168713</v>
          </cell>
          <cell r="R30">
            <v>88404</v>
          </cell>
          <cell r="S30">
            <v>350896</v>
          </cell>
          <cell r="T30">
            <v>492496</v>
          </cell>
          <cell r="U30">
            <v>165194</v>
          </cell>
          <cell r="V30">
            <v>144228</v>
          </cell>
          <cell r="W30">
            <v>217277</v>
          </cell>
          <cell r="X30">
            <v>433752</v>
          </cell>
          <cell r="Y30">
            <v>303761</v>
          </cell>
          <cell r="Z30">
            <v>129991</v>
          </cell>
          <cell r="AA30">
            <v>314041</v>
          </cell>
          <cell r="AB30">
            <v>171901</v>
          </cell>
          <cell r="AC30">
            <v>129661</v>
          </cell>
          <cell r="AD30">
            <v>1307237</v>
          </cell>
          <cell r="AE30">
            <v>134810</v>
          </cell>
          <cell r="AF30">
            <v>146913</v>
          </cell>
          <cell r="AG30">
            <v>1025514</v>
          </cell>
          <cell r="AH30">
            <v>2920140.7</v>
          </cell>
          <cell r="AI30">
            <v>390388</v>
          </cell>
          <cell r="AJ30">
            <v>986548</v>
          </cell>
          <cell r="AK30">
            <v>1543204.7</v>
          </cell>
          <cell r="AL30">
            <v>1378303.7</v>
          </cell>
          <cell r="AM30">
            <v>817030</v>
          </cell>
          <cell r="AN30">
            <v>226135</v>
          </cell>
          <cell r="AO30">
            <v>590895</v>
          </cell>
          <cell r="AP30">
            <v>210861.80000000002</v>
          </cell>
          <cell r="AQ30">
            <v>193680</v>
          </cell>
          <cell r="AR30">
            <v>266101</v>
          </cell>
          <cell r="AS30">
            <v>710988</v>
          </cell>
          <cell r="AT30">
            <v>236436.6</v>
          </cell>
          <cell r="AU30">
            <v>770024</v>
          </cell>
          <cell r="AV30">
            <v>79964</v>
          </cell>
          <cell r="AW30">
            <v>207875</v>
          </cell>
          <cell r="AX30">
            <v>1597499.2826987254</v>
          </cell>
          <cell r="AZ30">
            <v>232892</v>
          </cell>
          <cell r="BA30">
            <v>305660.90000000002</v>
          </cell>
          <cell r="BB30">
            <v>490567</v>
          </cell>
          <cell r="BC30">
            <v>819061.10000000033</v>
          </cell>
          <cell r="BD30">
            <v>231138.29999999996</v>
          </cell>
          <cell r="BE30">
            <v>440621.29999999993</v>
          </cell>
          <cell r="BI30">
            <v>1511161.1</v>
          </cell>
          <cell r="BJ30">
            <v>894862.10000000009</v>
          </cell>
          <cell r="BK30">
            <v>97958175324</v>
          </cell>
          <cell r="BL30">
            <v>95364144864</v>
          </cell>
          <cell r="BM30">
            <v>23849665477</v>
          </cell>
          <cell r="BN30">
            <v>6532756407</v>
          </cell>
          <cell r="BO30">
            <v>67575753440</v>
          </cell>
          <cell r="BP30">
            <v>64981722980</v>
          </cell>
          <cell r="BQ30">
            <v>2594030460</v>
          </cell>
          <cell r="BR30">
            <v>89503867052</v>
          </cell>
          <cell r="BS30">
            <v>457636177</v>
          </cell>
          <cell r="BU30">
            <v>177013826</v>
          </cell>
          <cell r="BV30">
            <v>2626298623</v>
          </cell>
          <cell r="BW30">
            <v>952665180</v>
          </cell>
          <cell r="BX30">
            <v>1558513073</v>
          </cell>
          <cell r="BY30">
            <v>138575753</v>
          </cell>
          <cell r="BZ30">
            <v>1354779958</v>
          </cell>
          <cell r="CA30">
            <v>824020605</v>
          </cell>
          <cell r="CB30">
            <v>2102163022</v>
          </cell>
          <cell r="CC30">
            <v>2983451663</v>
          </cell>
          <cell r="CD30">
            <v>1422953763</v>
          </cell>
          <cell r="CE30">
            <v>956448790</v>
          </cell>
          <cell r="CF30">
            <v>1485958640</v>
          </cell>
          <cell r="CG30">
            <v>3181129718</v>
          </cell>
          <cell r="CH30">
            <v>2101937622</v>
          </cell>
          <cell r="CI30">
            <v>1079192096</v>
          </cell>
          <cell r="CJ30">
            <v>1887610822</v>
          </cell>
          <cell r="CK30">
            <v>1405128845</v>
          </cell>
          <cell r="CL30">
            <v>792953196</v>
          </cell>
          <cell r="CM30">
            <v>6532756407</v>
          </cell>
          <cell r="CN30">
            <v>816157921</v>
          </cell>
          <cell r="CO30">
            <v>852887398</v>
          </cell>
          <cell r="CP30">
            <v>4863711088</v>
          </cell>
          <cell r="CQ30">
            <v>15605480388</v>
          </cell>
          <cell r="CR30">
            <v>2149229054</v>
          </cell>
          <cell r="CS30">
            <v>6961853270</v>
          </cell>
          <cell r="CT30">
            <v>6494398064</v>
          </cell>
          <cell r="CU30">
            <v>7795536755</v>
          </cell>
          <cell r="CV30">
            <v>3131823867</v>
          </cell>
          <cell r="CW30">
            <v>979294650</v>
          </cell>
          <cell r="CX30">
            <v>2152529217</v>
          </cell>
          <cell r="CY30">
            <v>1766080258</v>
          </cell>
          <cell r="CZ30">
            <v>1514032251</v>
          </cell>
          <cell r="DA30">
            <v>2595900494</v>
          </cell>
          <cell r="DB30">
            <v>7175270102</v>
          </cell>
          <cell r="DC30">
            <v>1319712336</v>
          </cell>
          <cell r="DD30">
            <v>6413369463</v>
          </cell>
          <cell r="DE30">
            <v>730084310</v>
          </cell>
          <cell r="DF30">
            <v>1251845502</v>
          </cell>
          <cell r="DG30">
            <v>6863568101</v>
          </cell>
          <cell r="DI30">
            <v>1416684230</v>
          </cell>
          <cell r="DJ30">
            <v>1364889093</v>
          </cell>
          <cell r="DK30">
            <v>2510846675</v>
          </cell>
          <cell r="DL30">
            <v>3161888274</v>
          </cell>
          <cell r="DM30">
            <v>1058565016</v>
          </cell>
          <cell r="DN30">
            <v>1900176325</v>
          </cell>
          <cell r="DR30">
            <v>6184891939</v>
          </cell>
          <cell r="DS30">
            <v>3566517749</v>
          </cell>
        </row>
        <row r="31">
          <cell r="B31">
            <v>17212507.257990014</v>
          </cell>
          <cell r="C31">
            <v>16578675.283333337</v>
          </cell>
          <cell r="D31">
            <v>3679200.5833333335</v>
          </cell>
          <cell r="E31">
            <v>1327538</v>
          </cell>
          <cell r="F31">
            <v>12205768.674656672</v>
          </cell>
          <cell r="G31">
            <v>11571936.699999996</v>
          </cell>
          <cell r="H31">
            <v>633831.97465667618</v>
          </cell>
          <cell r="I31">
            <v>15349985.257990014</v>
          </cell>
          <cell r="J31">
            <v>6805</v>
          </cell>
          <cell r="L31">
            <v>28718</v>
          </cell>
          <cell r="M31">
            <v>515294.58333333331</v>
          </cell>
          <cell r="N31">
            <v>184016</v>
          </cell>
          <cell r="O31">
            <v>260730</v>
          </cell>
          <cell r="P31">
            <v>14132</v>
          </cell>
          <cell r="Q31">
            <v>168512</v>
          </cell>
          <cell r="R31">
            <v>87112</v>
          </cell>
          <cell r="S31">
            <v>350683</v>
          </cell>
          <cell r="T31">
            <v>490894</v>
          </cell>
          <cell r="U31">
            <v>165911</v>
          </cell>
          <cell r="V31">
            <v>143539</v>
          </cell>
          <cell r="W31">
            <v>215827</v>
          </cell>
          <cell r="X31">
            <v>437834</v>
          </cell>
          <cell r="Y31">
            <v>307140</v>
          </cell>
          <cell r="Z31">
            <v>130694</v>
          </cell>
          <cell r="AA31">
            <v>313348</v>
          </cell>
          <cell r="AB31">
            <v>171098</v>
          </cell>
          <cell r="AC31">
            <v>131552</v>
          </cell>
          <cell r="AD31">
            <v>1327538</v>
          </cell>
          <cell r="AE31">
            <v>137134</v>
          </cell>
          <cell r="AF31">
            <v>147639</v>
          </cell>
          <cell r="AG31">
            <v>1042765</v>
          </cell>
          <cell r="AH31">
            <v>2974259.5</v>
          </cell>
          <cell r="AI31">
            <v>390872</v>
          </cell>
          <cell r="AJ31">
            <v>997924</v>
          </cell>
          <cell r="AK31">
            <v>1585463.5</v>
          </cell>
          <cell r="AL31">
            <v>1380048.9</v>
          </cell>
          <cell r="AM31">
            <v>883970</v>
          </cell>
          <cell r="AN31">
            <v>255657</v>
          </cell>
          <cell r="AO31">
            <v>628313</v>
          </cell>
          <cell r="AP31">
            <v>217204.7</v>
          </cell>
          <cell r="AQ31">
            <v>193756</v>
          </cell>
          <cell r="AR31">
            <v>267948</v>
          </cell>
          <cell r="AS31">
            <v>716180</v>
          </cell>
          <cell r="AT31">
            <v>242270.3</v>
          </cell>
          <cell r="AU31">
            <v>775503</v>
          </cell>
          <cell r="AV31">
            <v>81220</v>
          </cell>
          <cell r="AW31">
            <v>211213</v>
          </cell>
          <cell r="AX31">
            <v>1717292.3746566763</v>
          </cell>
          <cell r="AZ31">
            <v>233560</v>
          </cell>
          <cell r="BA31">
            <v>300305.40000000002</v>
          </cell>
          <cell r="BB31">
            <v>494377</v>
          </cell>
          <cell r="BC31">
            <v>834279.60000000021</v>
          </cell>
          <cell r="BD31">
            <v>237526.7</v>
          </cell>
          <cell r="BE31">
            <v>444854.2</v>
          </cell>
          <cell r="BI31">
            <v>1530826.8000000005</v>
          </cell>
          <cell r="BJ31">
            <v>900099</v>
          </cell>
          <cell r="BK31">
            <v>100696640731</v>
          </cell>
          <cell r="BL31">
            <v>97708309497</v>
          </cell>
          <cell r="BM31">
            <v>24914055218</v>
          </cell>
          <cell r="BN31">
            <v>6748518988</v>
          </cell>
          <cell r="BO31">
            <v>69034066525</v>
          </cell>
          <cell r="BP31">
            <v>66045735291</v>
          </cell>
          <cell r="BQ31">
            <v>2988331234</v>
          </cell>
          <cell r="BR31">
            <v>91713992387</v>
          </cell>
          <cell r="BS31">
            <v>817099276</v>
          </cell>
          <cell r="BU31">
            <v>186335634</v>
          </cell>
          <cell r="BV31">
            <v>2685410947</v>
          </cell>
          <cell r="BW31">
            <v>948578547</v>
          </cell>
          <cell r="BX31">
            <v>1644878018</v>
          </cell>
          <cell r="BY31">
            <v>145914844</v>
          </cell>
          <cell r="BZ31">
            <v>1425002675</v>
          </cell>
          <cell r="CA31">
            <v>824971255</v>
          </cell>
          <cell r="CB31">
            <v>2204736605</v>
          </cell>
          <cell r="CC31">
            <v>3107376852</v>
          </cell>
          <cell r="CD31">
            <v>1415746030</v>
          </cell>
          <cell r="CE31">
            <v>972211716</v>
          </cell>
          <cell r="CF31">
            <v>1537397574</v>
          </cell>
          <cell r="CG31">
            <v>3382647571</v>
          </cell>
          <cell r="CH31">
            <v>2187186929</v>
          </cell>
          <cell r="CI31">
            <v>1195460642</v>
          </cell>
          <cell r="CJ31">
            <v>1933259085</v>
          </cell>
          <cell r="CK31">
            <v>1687096543</v>
          </cell>
          <cell r="CL31">
            <v>812491322</v>
          </cell>
          <cell r="CM31">
            <v>6748518988</v>
          </cell>
          <cell r="CN31">
            <v>833955270</v>
          </cell>
          <cell r="CO31">
            <v>866145547</v>
          </cell>
          <cell r="CP31">
            <v>5048418171</v>
          </cell>
          <cell r="CQ31">
            <v>15998722775</v>
          </cell>
          <cell r="CR31">
            <v>2193842348</v>
          </cell>
          <cell r="CS31">
            <v>7049067070</v>
          </cell>
          <cell r="CT31">
            <v>6755813357</v>
          </cell>
          <cell r="CU31">
            <v>8190803468</v>
          </cell>
          <cell r="CV31">
            <v>3432257174</v>
          </cell>
          <cell r="CW31">
            <v>1098670233</v>
          </cell>
          <cell r="CX31">
            <v>2333586941</v>
          </cell>
          <cell r="CY31">
            <v>1830832447</v>
          </cell>
          <cell r="CZ31">
            <v>1438468925</v>
          </cell>
          <cell r="DA31">
            <v>2562874172</v>
          </cell>
          <cell r="DB31">
            <v>6231306100</v>
          </cell>
          <cell r="DC31">
            <v>1396779934</v>
          </cell>
          <cell r="DD31">
            <v>6441015745</v>
          </cell>
          <cell r="DE31">
            <v>774395790</v>
          </cell>
          <cell r="DF31">
            <v>1270328235</v>
          </cell>
          <cell r="DG31">
            <v>7358134751</v>
          </cell>
          <cell r="DI31">
            <v>1665951434</v>
          </cell>
          <cell r="DJ31">
            <v>1386767258</v>
          </cell>
          <cell r="DK31">
            <v>2630356151</v>
          </cell>
          <cell r="DL31">
            <v>3299573501</v>
          </cell>
          <cell r="DM31">
            <v>1117958811</v>
          </cell>
          <cell r="DN31">
            <v>2007539854</v>
          </cell>
          <cell r="DR31">
            <v>6454820209</v>
          </cell>
          <cell r="DS31">
            <v>3685764020</v>
          </cell>
        </row>
        <row r="32">
          <cell r="B32">
            <v>17128768.198291901</v>
          </cell>
          <cell r="C32">
            <v>16535226.289473683</v>
          </cell>
          <cell r="D32">
            <v>3654563.789473684</v>
          </cell>
          <cell r="E32">
            <v>1324499</v>
          </cell>
          <cell r="F32">
            <v>12149705.408818215</v>
          </cell>
          <cell r="G32">
            <v>11556163.499999996</v>
          </cell>
          <cell r="H32">
            <v>593541.90881821839</v>
          </cell>
          <cell r="I32">
            <v>15281828.4982919</v>
          </cell>
          <cell r="J32">
            <v>6747</v>
          </cell>
          <cell r="L32">
            <v>28560</v>
          </cell>
          <cell r="M32">
            <v>520347.78947368421</v>
          </cell>
          <cell r="N32">
            <v>178077</v>
          </cell>
          <cell r="O32">
            <v>256544</v>
          </cell>
          <cell r="P32">
            <v>13932</v>
          </cell>
          <cell r="Q32">
            <v>167001</v>
          </cell>
          <cell r="R32">
            <v>86564</v>
          </cell>
          <cell r="S32">
            <v>348217</v>
          </cell>
          <cell r="T32">
            <v>486170</v>
          </cell>
          <cell r="U32">
            <v>162925</v>
          </cell>
          <cell r="V32">
            <v>142658</v>
          </cell>
          <cell r="W32">
            <v>214130</v>
          </cell>
          <cell r="X32">
            <v>436625</v>
          </cell>
          <cell r="Y32">
            <v>306543</v>
          </cell>
          <cell r="Z32">
            <v>130082</v>
          </cell>
          <cell r="AA32">
            <v>311055</v>
          </cell>
          <cell r="AB32">
            <v>169717</v>
          </cell>
          <cell r="AC32">
            <v>132041</v>
          </cell>
          <cell r="AD32">
            <v>1324499</v>
          </cell>
          <cell r="AE32">
            <v>137345</v>
          </cell>
          <cell r="AF32">
            <v>148236</v>
          </cell>
          <cell r="AG32">
            <v>1038918</v>
          </cell>
          <cell r="AH32">
            <v>2969059.2</v>
          </cell>
          <cell r="AI32">
            <v>391912</v>
          </cell>
          <cell r="AJ32">
            <v>991861</v>
          </cell>
          <cell r="AK32">
            <v>1585286.2</v>
          </cell>
          <cell r="AL32">
            <v>1380797.9</v>
          </cell>
          <cell r="AM32">
            <v>901352</v>
          </cell>
          <cell r="AN32">
            <v>261731</v>
          </cell>
          <cell r="AO32">
            <v>639621</v>
          </cell>
          <cell r="AP32">
            <v>211035.9</v>
          </cell>
          <cell r="AQ32">
            <v>193034</v>
          </cell>
          <cell r="AR32">
            <v>268230</v>
          </cell>
          <cell r="AS32">
            <v>716553</v>
          </cell>
          <cell r="AT32">
            <v>244200</v>
          </cell>
          <cell r="AU32">
            <v>772812.5</v>
          </cell>
          <cell r="AV32">
            <v>80157</v>
          </cell>
          <cell r="AW32">
            <v>207980</v>
          </cell>
          <cell r="AX32">
            <v>1690631.2088182184</v>
          </cell>
          <cell r="AZ32">
            <v>232919</v>
          </cell>
          <cell r="BA32">
            <v>285657.90000000002</v>
          </cell>
          <cell r="BB32">
            <v>492996</v>
          </cell>
          <cell r="BC32">
            <v>835366.8</v>
          </cell>
          <cell r="BD32">
            <v>229545.1</v>
          </cell>
          <cell r="BE32">
            <v>437377.89999999997</v>
          </cell>
          <cell r="BI32">
            <v>1498436.7000000004</v>
          </cell>
          <cell r="BJ32">
            <v>876355.79999999993</v>
          </cell>
          <cell r="BK32">
            <v>98550222800</v>
          </cell>
          <cell r="BL32">
            <v>95238037402</v>
          </cell>
          <cell r="BM32">
            <v>23694237462</v>
          </cell>
          <cell r="BN32">
            <v>6284705765</v>
          </cell>
          <cell r="BO32">
            <v>68571279573</v>
          </cell>
          <cell r="BP32">
            <v>65259094175</v>
          </cell>
          <cell r="BQ32">
            <v>3312185398</v>
          </cell>
          <cell r="BR32">
            <v>89652268585</v>
          </cell>
          <cell r="BS32">
            <v>1742803720</v>
          </cell>
          <cell r="BU32">
            <v>177330263</v>
          </cell>
          <cell r="BV32">
            <v>2674624103</v>
          </cell>
          <cell r="BW32">
            <v>943778551</v>
          </cell>
          <cell r="BX32">
            <v>1561510429</v>
          </cell>
          <cell r="BY32">
            <v>134619967</v>
          </cell>
          <cell r="BZ32">
            <v>1317337025</v>
          </cell>
          <cell r="CA32">
            <v>744700254</v>
          </cell>
          <cell r="CB32">
            <v>2123544361</v>
          </cell>
          <cell r="CC32">
            <v>3044664029</v>
          </cell>
          <cell r="CD32">
            <v>1325880166</v>
          </cell>
          <cell r="CE32">
            <v>927791575</v>
          </cell>
          <cell r="CF32">
            <v>1484935816</v>
          </cell>
          <cell r="CG32">
            <v>3201700463</v>
          </cell>
          <cell r="CH32">
            <v>2099230952</v>
          </cell>
          <cell r="CI32">
            <v>1102469511</v>
          </cell>
          <cell r="CJ32">
            <v>1882523954</v>
          </cell>
          <cell r="CK32">
            <v>1394352856</v>
          </cell>
          <cell r="CL32">
            <v>754943650</v>
          </cell>
          <cell r="CM32">
            <v>6284705765</v>
          </cell>
          <cell r="CN32">
            <v>772943757</v>
          </cell>
          <cell r="CO32">
            <v>813003467</v>
          </cell>
          <cell r="CP32">
            <v>4698758541</v>
          </cell>
          <cell r="CQ32">
            <v>15998813403</v>
          </cell>
          <cell r="CR32">
            <v>2195701573</v>
          </cell>
          <cell r="CS32">
            <v>6866531582</v>
          </cell>
          <cell r="CT32">
            <v>6936580248</v>
          </cell>
          <cell r="CU32">
            <v>8023443473</v>
          </cell>
          <cell r="CV32">
            <v>3735008297</v>
          </cell>
          <cell r="CW32">
            <v>1247642411</v>
          </cell>
          <cell r="CX32">
            <v>2487365886</v>
          </cell>
          <cell r="CY32">
            <v>1758659527</v>
          </cell>
          <cell r="CZ32">
            <v>1446222973</v>
          </cell>
          <cell r="DA32">
            <v>2447487019</v>
          </cell>
          <cell r="DB32">
            <v>5889721348</v>
          </cell>
          <cell r="DC32">
            <v>1386245571</v>
          </cell>
          <cell r="DD32">
            <v>6105908430</v>
          </cell>
          <cell r="DE32">
            <v>740672268</v>
          </cell>
          <cell r="DF32">
            <v>1216685893</v>
          </cell>
          <cell r="DG32">
            <v>7857318577</v>
          </cell>
          <cell r="DI32">
            <v>1589456496</v>
          </cell>
          <cell r="DJ32">
            <v>1306416951</v>
          </cell>
          <cell r="DK32">
            <v>2621714268</v>
          </cell>
          <cell r="DL32">
            <v>3380366500</v>
          </cell>
          <cell r="DM32">
            <v>1102262747</v>
          </cell>
          <cell r="DN32">
            <v>1964875832</v>
          </cell>
          <cell r="DR32">
            <v>6400325197</v>
          </cell>
          <cell r="DS32">
            <v>3663629507</v>
          </cell>
        </row>
        <row r="33">
          <cell r="B33">
            <v>17077463.901925195</v>
          </cell>
          <cell r="C33">
            <v>16481602.707692314</v>
          </cell>
          <cell r="D33">
            <v>3625411.3076923075</v>
          </cell>
          <cell r="E33">
            <v>1330659</v>
          </cell>
          <cell r="F33">
            <v>12121393.59423288</v>
          </cell>
          <cell r="G33">
            <v>11525532.399999999</v>
          </cell>
          <cell r="H33">
            <v>595861.19423288107</v>
          </cell>
          <cell r="I33">
            <v>15197716.101925194</v>
          </cell>
          <cell r="J33">
            <v>6982</v>
          </cell>
          <cell r="L33">
            <v>28071</v>
          </cell>
          <cell r="M33">
            <v>514863.30769230769</v>
          </cell>
          <cell r="N33">
            <v>173735</v>
          </cell>
          <cell r="O33">
            <v>253435</v>
          </cell>
          <cell r="P33">
            <v>13848</v>
          </cell>
          <cell r="Q33">
            <v>164313</v>
          </cell>
          <cell r="R33">
            <v>86337</v>
          </cell>
          <cell r="S33">
            <v>345765</v>
          </cell>
          <cell r="T33">
            <v>483105</v>
          </cell>
          <cell r="U33">
            <v>160806</v>
          </cell>
          <cell r="V33">
            <v>140992</v>
          </cell>
          <cell r="W33">
            <v>212899</v>
          </cell>
          <cell r="X33">
            <v>436647</v>
          </cell>
          <cell r="Y33">
            <v>307383</v>
          </cell>
          <cell r="Z33">
            <v>129264</v>
          </cell>
          <cell r="AA33">
            <v>308334</v>
          </cell>
          <cell r="AB33">
            <v>169823</v>
          </cell>
          <cell r="AC33">
            <v>132438</v>
          </cell>
          <cell r="AD33">
            <v>1330659</v>
          </cell>
          <cell r="AE33">
            <v>138581</v>
          </cell>
          <cell r="AF33">
            <v>148851</v>
          </cell>
          <cell r="AG33">
            <v>1043227</v>
          </cell>
          <cell r="AH33">
            <v>2981894.4</v>
          </cell>
          <cell r="AI33">
            <v>390230</v>
          </cell>
          <cell r="AJ33">
            <v>992667</v>
          </cell>
          <cell r="AK33">
            <v>1598997.4</v>
          </cell>
          <cell r="AL33">
            <v>1373555.7</v>
          </cell>
          <cell r="AM33">
            <v>817472</v>
          </cell>
          <cell r="AN33">
            <v>219429</v>
          </cell>
          <cell r="AO33">
            <v>598043</v>
          </cell>
          <cell r="AP33">
            <v>212176.19999999998</v>
          </cell>
          <cell r="AQ33">
            <v>192479</v>
          </cell>
          <cell r="AR33">
            <v>269889.3</v>
          </cell>
          <cell r="AS33">
            <v>710721</v>
          </cell>
          <cell r="AT33">
            <v>246761.4</v>
          </cell>
          <cell r="AU33">
            <v>781095.9</v>
          </cell>
          <cell r="AV33">
            <v>79774</v>
          </cell>
          <cell r="AW33">
            <v>210295</v>
          </cell>
          <cell r="AX33">
            <v>1688628.0942328814</v>
          </cell>
          <cell r="AZ33">
            <v>234461</v>
          </cell>
          <cell r="BA33">
            <v>304311.5</v>
          </cell>
          <cell r="BB33">
            <v>495023</v>
          </cell>
          <cell r="BC33">
            <v>845952.29999999993</v>
          </cell>
          <cell r="BD33">
            <v>236329.3</v>
          </cell>
          <cell r="BE33">
            <v>440574.5</v>
          </cell>
          <cell r="BI33">
            <v>1527587.4000000004</v>
          </cell>
          <cell r="BJ33">
            <v>901136.40000000014</v>
          </cell>
          <cell r="BK33">
            <v>107959251988</v>
          </cell>
          <cell r="BL33">
            <v>104889225330</v>
          </cell>
          <cell r="BM33">
            <v>26469569774</v>
          </cell>
          <cell r="BN33">
            <v>7230013509</v>
          </cell>
          <cell r="BO33">
            <v>74259668705</v>
          </cell>
          <cell r="BP33">
            <v>71189642047</v>
          </cell>
          <cell r="BQ33">
            <v>3070026658</v>
          </cell>
          <cell r="BR33">
            <v>98310883160</v>
          </cell>
          <cell r="BS33">
            <v>714532725</v>
          </cell>
          <cell r="BU33">
            <v>204163813</v>
          </cell>
          <cell r="BV33">
            <v>3100243659</v>
          </cell>
          <cell r="BW33">
            <v>985711303</v>
          </cell>
          <cell r="BX33">
            <v>1727047965</v>
          </cell>
          <cell r="BY33">
            <v>144823167</v>
          </cell>
          <cell r="BZ33">
            <v>1510219540</v>
          </cell>
          <cell r="CA33">
            <v>860278020</v>
          </cell>
          <cell r="CB33">
            <v>2400002831</v>
          </cell>
          <cell r="CC33">
            <v>3305122192</v>
          </cell>
          <cell r="CD33">
            <v>1423179212</v>
          </cell>
          <cell r="CE33">
            <v>1029853764</v>
          </cell>
          <cell r="CF33">
            <v>1639377997</v>
          </cell>
          <cell r="CG33">
            <v>3548884441</v>
          </cell>
          <cell r="CH33">
            <v>2325197500</v>
          </cell>
          <cell r="CI33">
            <v>1223686941</v>
          </cell>
          <cell r="CJ33">
            <v>2026703681</v>
          </cell>
          <cell r="CK33">
            <v>1631684663</v>
          </cell>
          <cell r="CL33">
            <v>932273526</v>
          </cell>
          <cell r="CM33">
            <v>7230013509</v>
          </cell>
          <cell r="CN33">
            <v>912313047</v>
          </cell>
          <cell r="CO33">
            <v>989173833</v>
          </cell>
          <cell r="CP33">
            <v>5328526629</v>
          </cell>
          <cell r="CQ33">
            <v>17465652200</v>
          </cell>
          <cell r="CR33">
            <v>2308171066</v>
          </cell>
          <cell r="CS33">
            <v>7590559936</v>
          </cell>
          <cell r="CT33">
            <v>7566921198</v>
          </cell>
          <cell r="CU33">
            <v>9045891676</v>
          </cell>
          <cell r="CV33">
            <v>3447881591</v>
          </cell>
          <cell r="CW33">
            <v>1060808797</v>
          </cell>
          <cell r="CX33">
            <v>2387072794</v>
          </cell>
          <cell r="CY33">
            <v>2042967968</v>
          </cell>
          <cell r="CZ33">
            <v>1429371080</v>
          </cell>
          <cell r="DA33">
            <v>2644976434</v>
          </cell>
          <cell r="DB33">
            <v>6734916177</v>
          </cell>
          <cell r="DC33">
            <v>1575412415</v>
          </cell>
          <cell r="DD33">
            <v>6901564963</v>
          </cell>
          <cell r="DE33">
            <v>833199955</v>
          </cell>
          <cell r="DF33">
            <v>1341418933</v>
          </cell>
          <cell r="DG33">
            <v>7858825483</v>
          </cell>
          <cell r="DI33">
            <v>1917091550</v>
          </cell>
          <cell r="DJ33">
            <v>1467146208</v>
          </cell>
          <cell r="DK33">
            <v>2792957530</v>
          </cell>
          <cell r="DL33">
            <v>3471173540</v>
          </cell>
          <cell r="DM33">
            <v>1172918467</v>
          </cell>
          <cell r="DN33">
            <v>2116302535</v>
          </cell>
          <cell r="DR33">
            <v>6771947658</v>
          </cell>
          <cell r="DS33">
            <v>3837136387</v>
          </cell>
        </row>
        <row r="34">
          <cell r="B34">
            <v>16999187.843213134</v>
          </cell>
          <cell r="C34">
            <v>16436038.992307689</v>
          </cell>
          <cell r="D34">
            <v>3589369.6923076925</v>
          </cell>
          <cell r="E34">
            <v>1335209</v>
          </cell>
          <cell r="F34">
            <v>12074609.150905445</v>
          </cell>
          <cell r="G34">
            <v>11511460.300000003</v>
          </cell>
          <cell r="H34">
            <v>563148.85090544319</v>
          </cell>
          <cell r="I34">
            <v>15105510.943213133</v>
          </cell>
          <cell r="J34">
            <v>6681</v>
          </cell>
          <cell r="L34">
            <v>27844</v>
          </cell>
          <cell r="M34">
            <v>502176.69230769231</v>
          </cell>
          <cell r="N34">
            <v>170921</v>
          </cell>
          <cell r="O34">
            <v>253114</v>
          </cell>
          <cell r="P34">
            <v>13883</v>
          </cell>
          <cell r="Q34">
            <v>162213</v>
          </cell>
          <cell r="R34">
            <v>86165</v>
          </cell>
          <cell r="S34">
            <v>343672</v>
          </cell>
          <cell r="T34">
            <v>479539</v>
          </cell>
          <cell r="U34">
            <v>159332</v>
          </cell>
          <cell r="V34">
            <v>139673</v>
          </cell>
          <cell r="W34">
            <v>210998</v>
          </cell>
          <cell r="X34">
            <v>434604</v>
          </cell>
          <cell r="Y34">
            <v>305836</v>
          </cell>
          <cell r="Z34">
            <v>128768</v>
          </cell>
          <cell r="AA34">
            <v>306567</v>
          </cell>
          <cell r="AB34">
            <v>166349</v>
          </cell>
          <cell r="AC34">
            <v>132319</v>
          </cell>
          <cell r="AD34">
            <v>1335209</v>
          </cell>
          <cell r="AE34">
            <v>139498</v>
          </cell>
          <cell r="AF34">
            <v>149550</v>
          </cell>
          <cell r="AG34">
            <v>1046161</v>
          </cell>
          <cell r="AH34">
            <v>2941012.8</v>
          </cell>
          <cell r="AI34">
            <v>389514</v>
          </cell>
          <cell r="AJ34">
            <v>988578</v>
          </cell>
          <cell r="AK34">
            <v>1562920.8</v>
          </cell>
          <cell r="AL34">
            <v>1375650.4</v>
          </cell>
          <cell r="AM34">
            <v>833376</v>
          </cell>
          <cell r="AN34">
            <v>228605</v>
          </cell>
          <cell r="AO34">
            <v>604771</v>
          </cell>
          <cell r="AP34">
            <v>213229.69999999998</v>
          </cell>
          <cell r="AQ34">
            <v>190879</v>
          </cell>
          <cell r="AR34">
            <v>270677</v>
          </cell>
          <cell r="AS34">
            <v>711842</v>
          </cell>
          <cell r="AT34">
            <v>246357.6</v>
          </cell>
          <cell r="AU34">
            <v>784183</v>
          </cell>
          <cell r="AV34">
            <v>81960</v>
          </cell>
          <cell r="AW34">
            <v>209858.2</v>
          </cell>
          <cell r="AX34">
            <v>1644630.750905443</v>
          </cell>
          <cell r="AZ34">
            <v>232525</v>
          </cell>
          <cell r="BA34">
            <v>311781.90000000002</v>
          </cell>
          <cell r="BB34">
            <v>496805</v>
          </cell>
          <cell r="BC34">
            <v>852564.99999999977</v>
          </cell>
          <cell r="BD34">
            <v>234712.90000000002</v>
          </cell>
          <cell r="BE34">
            <v>442562.89999999997</v>
          </cell>
          <cell r="BI34">
            <v>1542732.1000000003</v>
          </cell>
          <cell r="BJ34">
            <v>907888.39999999991</v>
          </cell>
          <cell r="BK34">
            <v>101117717003</v>
          </cell>
          <cell r="BL34">
            <v>98465188680</v>
          </cell>
          <cell r="BM34">
            <v>24002073422</v>
          </cell>
          <cell r="BN34">
            <v>6789167293</v>
          </cell>
          <cell r="BO34">
            <v>70326476288</v>
          </cell>
          <cell r="BP34">
            <v>67673947965</v>
          </cell>
          <cell r="BQ34">
            <v>2652528323</v>
          </cell>
          <cell r="BR34">
            <v>92247349159</v>
          </cell>
          <cell r="BS34">
            <v>451163834</v>
          </cell>
          <cell r="BU34">
            <v>182013196</v>
          </cell>
          <cell r="BV34">
            <v>2629951406</v>
          </cell>
          <cell r="BW34">
            <v>902320210</v>
          </cell>
          <cell r="BX34">
            <v>1542185659</v>
          </cell>
          <cell r="BY34">
            <v>146475140</v>
          </cell>
          <cell r="BZ34">
            <v>1339905178</v>
          </cell>
          <cell r="CA34">
            <v>814058915</v>
          </cell>
          <cell r="CB34">
            <v>2120746352</v>
          </cell>
          <cell r="CC34">
            <v>3001051657</v>
          </cell>
          <cell r="CD34">
            <v>1418951900</v>
          </cell>
          <cell r="CE34">
            <v>957714970</v>
          </cell>
          <cell r="CF34">
            <v>1492629503</v>
          </cell>
          <cell r="CG34">
            <v>3289531147</v>
          </cell>
          <cell r="CH34">
            <v>2169964732</v>
          </cell>
          <cell r="CI34">
            <v>1119566415</v>
          </cell>
          <cell r="CJ34">
            <v>1889955316</v>
          </cell>
          <cell r="CK34">
            <v>1452097427</v>
          </cell>
          <cell r="CL34">
            <v>822485446</v>
          </cell>
          <cell r="CM34">
            <v>6789167293</v>
          </cell>
          <cell r="CN34">
            <v>858716242</v>
          </cell>
          <cell r="CO34">
            <v>879890918</v>
          </cell>
          <cell r="CP34">
            <v>5050560133</v>
          </cell>
          <cell r="CQ34">
            <v>16125210332</v>
          </cell>
          <cell r="CR34">
            <v>2203909846</v>
          </cell>
          <cell r="CS34">
            <v>7177393301</v>
          </cell>
          <cell r="CT34">
            <v>6743907185</v>
          </cell>
          <cell r="CU34">
            <v>8009580031</v>
          </cell>
          <cell r="CV34">
            <v>3285450567</v>
          </cell>
          <cell r="CW34">
            <v>1020274066</v>
          </cell>
          <cell r="CX34">
            <v>2265176501</v>
          </cell>
          <cell r="CY34">
            <v>1820709681</v>
          </cell>
          <cell r="CZ34">
            <v>1509091039</v>
          </cell>
          <cell r="DA34">
            <v>2672720858</v>
          </cell>
          <cell r="DB34">
            <v>7608143386</v>
          </cell>
          <cell r="DC34">
            <v>1413942141</v>
          </cell>
          <cell r="DD34">
            <v>6765202558</v>
          </cell>
          <cell r="DE34">
            <v>775927400</v>
          </cell>
          <cell r="DF34">
            <v>1305967814</v>
          </cell>
          <cell r="DG34">
            <v>7157648542</v>
          </cell>
          <cell r="DI34">
            <v>1506204873</v>
          </cell>
          <cell r="DJ34">
            <v>1391855340</v>
          </cell>
          <cell r="DK34">
            <v>2609497468</v>
          </cell>
          <cell r="DL34">
            <v>3362810163</v>
          </cell>
          <cell r="DM34">
            <v>1080630650</v>
          </cell>
          <cell r="DN34">
            <v>1925883445</v>
          </cell>
          <cell r="DR34">
            <v>6404984594</v>
          </cell>
          <cell r="DS34">
            <v>3673544396</v>
          </cell>
        </row>
        <row r="35">
          <cell r="B35">
            <v>17371215.025215633</v>
          </cell>
          <cell r="C35">
            <v>16704845.408333343</v>
          </cell>
          <cell r="D35">
            <v>3596197.7083333335</v>
          </cell>
          <cell r="E35">
            <v>1363932</v>
          </cell>
          <cell r="F35">
            <v>12411085.31688229</v>
          </cell>
          <cell r="G35">
            <v>11744715.699999999</v>
          </cell>
          <cell r="H35">
            <v>666369.61688229069</v>
          </cell>
          <cell r="I35">
            <v>15461771.325215632</v>
          </cell>
          <cell r="J35">
            <v>6964</v>
          </cell>
          <cell r="L35">
            <v>28073</v>
          </cell>
          <cell r="M35">
            <v>509941.70833333331</v>
          </cell>
          <cell r="N35">
            <v>167385</v>
          </cell>
          <cell r="O35">
            <v>252095</v>
          </cell>
          <cell r="P35">
            <v>13997</v>
          </cell>
          <cell r="Q35">
            <v>162167</v>
          </cell>
          <cell r="R35">
            <v>86596</v>
          </cell>
          <cell r="S35">
            <v>343395</v>
          </cell>
          <cell r="T35">
            <v>478160</v>
          </cell>
          <cell r="U35">
            <v>159673</v>
          </cell>
          <cell r="V35">
            <v>139320</v>
          </cell>
          <cell r="W35">
            <v>210051</v>
          </cell>
          <cell r="X35">
            <v>434557</v>
          </cell>
          <cell r="Y35">
            <v>305551</v>
          </cell>
          <cell r="Z35">
            <v>129006</v>
          </cell>
          <cell r="AA35">
            <v>307484</v>
          </cell>
          <cell r="AB35">
            <v>169066</v>
          </cell>
          <cell r="AC35">
            <v>134237</v>
          </cell>
          <cell r="AD35">
            <v>1363932</v>
          </cell>
          <cell r="AE35">
            <v>143005</v>
          </cell>
          <cell r="AF35">
            <v>151624</v>
          </cell>
          <cell r="AG35">
            <v>1069303</v>
          </cell>
          <cell r="AH35">
            <v>2991125.9</v>
          </cell>
          <cell r="AI35">
            <v>391429</v>
          </cell>
          <cell r="AJ35">
            <v>996252</v>
          </cell>
          <cell r="AK35">
            <v>1603444.9</v>
          </cell>
          <cell r="AL35">
            <v>1386838.9</v>
          </cell>
          <cell r="AM35">
            <v>899985</v>
          </cell>
          <cell r="AN35">
            <v>256642</v>
          </cell>
          <cell r="AO35">
            <v>643343</v>
          </cell>
          <cell r="AP35">
            <v>221758.69999999998</v>
          </cell>
          <cell r="AQ35">
            <v>191290</v>
          </cell>
          <cell r="AR35">
            <v>277483</v>
          </cell>
          <cell r="AS35">
            <v>721650</v>
          </cell>
          <cell r="AT35">
            <v>253443.3</v>
          </cell>
          <cell r="AU35">
            <v>793025</v>
          </cell>
          <cell r="AV35">
            <v>83456</v>
          </cell>
          <cell r="AW35">
            <v>214271.7</v>
          </cell>
          <cell r="AX35">
            <v>1778096.2168822908</v>
          </cell>
          <cell r="AZ35">
            <v>233430</v>
          </cell>
          <cell r="BA35">
            <v>305875.80000000005</v>
          </cell>
          <cell r="BB35">
            <v>501680</v>
          </cell>
          <cell r="BC35">
            <v>868457.90000000014</v>
          </cell>
          <cell r="BD35">
            <v>240809.4</v>
          </cell>
          <cell r="BE35">
            <v>448408.50000000006</v>
          </cell>
          <cell r="BI35">
            <v>1564224.1</v>
          </cell>
          <cell r="BJ35">
            <v>915560.79999999981</v>
          </cell>
          <cell r="BK35">
            <v>103765831319</v>
          </cell>
          <cell r="BL35">
            <v>100669737090</v>
          </cell>
          <cell r="BM35">
            <v>25085920227</v>
          </cell>
          <cell r="BN35">
            <v>7143595472</v>
          </cell>
          <cell r="BO35">
            <v>71536315620</v>
          </cell>
          <cell r="BP35">
            <v>68440221391</v>
          </cell>
          <cell r="BQ35">
            <v>3096094229</v>
          </cell>
          <cell r="BR35">
            <v>94405150227</v>
          </cell>
          <cell r="BS35">
            <v>829807722</v>
          </cell>
          <cell r="BU35">
            <v>189300496</v>
          </cell>
          <cell r="BV35">
            <v>2694335486</v>
          </cell>
          <cell r="BW35">
            <v>894638105</v>
          </cell>
          <cell r="BX35">
            <v>1620585027</v>
          </cell>
          <cell r="BY35">
            <v>150361922</v>
          </cell>
          <cell r="BZ35">
            <v>1412140072</v>
          </cell>
          <cell r="CA35">
            <v>820054301</v>
          </cell>
          <cell r="CB35">
            <v>2217319614</v>
          </cell>
          <cell r="CC35">
            <v>3109766848</v>
          </cell>
          <cell r="CD35">
            <v>1407930525</v>
          </cell>
          <cell r="CE35">
            <v>962563762</v>
          </cell>
          <cell r="CF35">
            <v>1535036782</v>
          </cell>
          <cell r="CG35">
            <v>3477966375</v>
          </cell>
          <cell r="CH35">
            <v>2234696320</v>
          </cell>
          <cell r="CI35">
            <v>1243270055</v>
          </cell>
          <cell r="CJ35">
            <v>1948711523</v>
          </cell>
          <cell r="CK35">
            <v>1799468690</v>
          </cell>
          <cell r="CL35">
            <v>845740699</v>
          </cell>
          <cell r="CM35">
            <v>7143595472</v>
          </cell>
          <cell r="CN35">
            <v>903316504</v>
          </cell>
          <cell r="CO35">
            <v>918302858</v>
          </cell>
          <cell r="CP35">
            <v>5321976110</v>
          </cell>
          <cell r="CQ35">
            <v>16455466006</v>
          </cell>
          <cell r="CR35">
            <v>2259766108</v>
          </cell>
          <cell r="CS35">
            <v>7225466967</v>
          </cell>
          <cell r="CT35">
            <v>6970232931</v>
          </cell>
          <cell r="CU35">
            <v>8447222005</v>
          </cell>
          <cell r="CV35">
            <v>3562196995</v>
          </cell>
          <cell r="CW35">
            <v>1130494512</v>
          </cell>
          <cell r="CX35">
            <v>2431702483</v>
          </cell>
          <cell r="CY35">
            <v>1892460303</v>
          </cell>
          <cell r="CZ35">
            <v>1447917883</v>
          </cell>
          <cell r="DA35">
            <v>2685132929</v>
          </cell>
          <cell r="DB35">
            <v>6435238749</v>
          </cell>
          <cell r="DC35">
            <v>1493725080</v>
          </cell>
          <cell r="DD35">
            <v>6766003088</v>
          </cell>
          <cell r="DE35">
            <v>815383913</v>
          </cell>
          <cell r="DF35">
            <v>1309863564</v>
          </cell>
          <cell r="DG35">
            <v>7677358657</v>
          </cell>
          <cell r="DI35">
            <v>1708415763</v>
          </cell>
          <cell r="DJ35">
            <v>1431221220</v>
          </cell>
          <cell r="DK35">
            <v>2728838673</v>
          </cell>
          <cell r="DL35">
            <v>3492205436</v>
          </cell>
          <cell r="DM35">
            <v>1140000748</v>
          </cell>
          <cell r="DN35">
            <v>2047664608</v>
          </cell>
          <cell r="DR35">
            <v>6679415095</v>
          </cell>
          <cell r="DS35">
            <v>3801651262</v>
          </cell>
        </row>
        <row r="36">
          <cell r="B36">
            <v>17316436.102213599</v>
          </cell>
          <cell r="C36">
            <v>16681622.236842105</v>
          </cell>
          <cell r="D36">
            <v>3571634.7368421052</v>
          </cell>
          <cell r="E36">
            <v>1367578</v>
          </cell>
          <cell r="F36">
            <v>12377223.365371494</v>
          </cell>
          <cell r="G36">
            <v>11742409.5</v>
          </cell>
          <cell r="H36">
            <v>634813.86537149327</v>
          </cell>
          <cell r="I36">
            <v>15425738.902213598</v>
          </cell>
          <cell r="J36">
            <v>6853</v>
          </cell>
          <cell r="L36">
            <v>27950</v>
          </cell>
          <cell r="M36">
            <v>516820.73684210528</v>
          </cell>
          <cell r="N36">
            <v>161982</v>
          </cell>
          <cell r="O36">
            <v>247957</v>
          </cell>
          <cell r="P36">
            <v>13851</v>
          </cell>
          <cell r="Q36">
            <v>160685</v>
          </cell>
          <cell r="R36">
            <v>85690</v>
          </cell>
          <cell r="S36">
            <v>338978</v>
          </cell>
          <cell r="T36">
            <v>473906</v>
          </cell>
          <cell r="U36">
            <v>157527</v>
          </cell>
          <cell r="V36">
            <v>138764</v>
          </cell>
          <cell r="W36">
            <v>209479</v>
          </cell>
          <cell r="X36">
            <v>430647</v>
          </cell>
          <cell r="Y36">
            <v>302133</v>
          </cell>
          <cell r="Z36">
            <v>128514</v>
          </cell>
          <cell r="AA36">
            <v>305521</v>
          </cell>
          <cell r="AB36">
            <v>166799</v>
          </cell>
          <cell r="AC36">
            <v>135078</v>
          </cell>
          <cell r="AD36">
            <v>1367578</v>
          </cell>
          <cell r="AE36">
            <v>144086</v>
          </cell>
          <cell r="AF36">
            <v>152032</v>
          </cell>
          <cell r="AG36">
            <v>1071460</v>
          </cell>
          <cell r="AH36">
            <v>2986035</v>
          </cell>
          <cell r="AI36">
            <v>391874</v>
          </cell>
          <cell r="AJ36">
            <v>989960</v>
          </cell>
          <cell r="AK36">
            <v>1604201</v>
          </cell>
          <cell r="AL36">
            <v>1385138.5</v>
          </cell>
          <cell r="AM36">
            <v>921964</v>
          </cell>
          <cell r="AN36">
            <v>263503</v>
          </cell>
          <cell r="AO36">
            <v>658461</v>
          </cell>
          <cell r="AP36">
            <v>216847.1</v>
          </cell>
          <cell r="AQ36">
            <v>190068</v>
          </cell>
          <cell r="AR36">
            <v>278510</v>
          </cell>
          <cell r="AS36">
            <v>722418</v>
          </cell>
          <cell r="AT36">
            <v>256787</v>
          </cell>
          <cell r="AU36">
            <v>791869.39999999991</v>
          </cell>
          <cell r="AV36">
            <v>81749</v>
          </cell>
          <cell r="AW36">
            <v>215335.4</v>
          </cell>
          <cell r="AX36">
            <v>1767756.1653714934</v>
          </cell>
          <cell r="AZ36">
            <v>233746</v>
          </cell>
          <cell r="BA36">
            <v>289124.3</v>
          </cell>
          <cell r="BB36">
            <v>498913</v>
          </cell>
          <cell r="BC36">
            <v>868913.90000000014</v>
          </cell>
          <cell r="BD36">
            <v>231494.39999999997</v>
          </cell>
          <cell r="BE36">
            <v>440554.2</v>
          </cell>
          <cell r="BI36">
            <v>1526484.1999999997</v>
          </cell>
          <cell r="BJ36">
            <v>889394.2</v>
          </cell>
          <cell r="BK36">
            <v>101783749271</v>
          </cell>
          <cell r="BL36">
            <v>98340590669</v>
          </cell>
          <cell r="BM36">
            <v>23814111365</v>
          </cell>
          <cell r="BN36">
            <v>6660876451</v>
          </cell>
          <cell r="BO36">
            <v>71308761455</v>
          </cell>
          <cell r="BP36">
            <v>67865602853</v>
          </cell>
          <cell r="BQ36">
            <v>3443158602</v>
          </cell>
          <cell r="BR36">
            <v>92468845480</v>
          </cell>
          <cell r="BS36">
            <v>1806386063</v>
          </cell>
          <cell r="BU36">
            <v>178022051</v>
          </cell>
          <cell r="BV36">
            <v>2693525021</v>
          </cell>
          <cell r="BW36">
            <v>888072772</v>
          </cell>
          <cell r="BX36">
            <v>1541201509</v>
          </cell>
          <cell r="BY36">
            <v>135200651</v>
          </cell>
          <cell r="BZ36">
            <v>1295263560</v>
          </cell>
          <cell r="CA36">
            <v>740644505</v>
          </cell>
          <cell r="CB36">
            <v>2126785449</v>
          </cell>
          <cell r="CC36">
            <v>3049836785</v>
          </cell>
          <cell r="CD36">
            <v>1323340679</v>
          </cell>
          <cell r="CE36">
            <v>926630361</v>
          </cell>
          <cell r="CF36">
            <v>1487966144</v>
          </cell>
          <cell r="CG36">
            <v>3276261620</v>
          </cell>
          <cell r="CH36">
            <v>2138805064</v>
          </cell>
          <cell r="CI36">
            <v>1137456556</v>
          </cell>
          <cell r="CJ36">
            <v>1901690802</v>
          </cell>
          <cell r="CK36">
            <v>1463008879</v>
          </cell>
          <cell r="CL36">
            <v>786660577</v>
          </cell>
          <cell r="CM36">
            <v>6660876451</v>
          </cell>
          <cell r="CN36">
            <v>833122655</v>
          </cell>
          <cell r="CO36">
            <v>854926118</v>
          </cell>
          <cell r="CP36">
            <v>4972827678</v>
          </cell>
          <cell r="CQ36">
            <v>16477569733</v>
          </cell>
          <cell r="CR36">
            <v>2242089642</v>
          </cell>
          <cell r="CS36">
            <v>7044052146</v>
          </cell>
          <cell r="CT36">
            <v>7191427945</v>
          </cell>
          <cell r="CU36">
            <v>8308756472</v>
          </cell>
          <cell r="CV36">
            <v>3946009246</v>
          </cell>
          <cell r="CW36">
            <v>1298303520</v>
          </cell>
          <cell r="CX36">
            <v>2647705726</v>
          </cell>
          <cell r="CY36">
            <v>1830282196</v>
          </cell>
          <cell r="CZ36">
            <v>1469147667</v>
          </cell>
          <cell r="DA36">
            <v>2568577570</v>
          </cell>
          <cell r="DB36">
            <v>6034952241</v>
          </cell>
          <cell r="DC36">
            <v>1490517294</v>
          </cell>
          <cell r="DD36">
            <v>6429113001</v>
          </cell>
          <cell r="DE36">
            <v>776702492</v>
          </cell>
          <cell r="DF36">
            <v>1265579206</v>
          </cell>
          <cell r="DG36">
            <v>8269890619</v>
          </cell>
          <cell r="DI36">
            <v>1636199744</v>
          </cell>
          <cell r="DJ36">
            <v>1351055849</v>
          </cell>
          <cell r="DK36">
            <v>2725824751</v>
          </cell>
          <cell r="DL36">
            <v>3601823447</v>
          </cell>
          <cell r="DM36">
            <v>1129711029</v>
          </cell>
          <cell r="DN36">
            <v>1997048898</v>
          </cell>
          <cell r="DR36">
            <v>6639841821</v>
          </cell>
          <cell r="DS36">
            <v>3789972541</v>
          </cell>
        </row>
        <row r="37">
          <cell r="B37">
            <v>17247404.951891337</v>
          </cell>
          <cell r="C37">
            <v>16631053.42307693</v>
          </cell>
          <cell r="D37">
            <v>3538036.423076923</v>
          </cell>
          <cell r="E37">
            <v>1385408</v>
          </cell>
          <cell r="F37">
            <v>12323960.528814407</v>
          </cell>
          <cell r="G37">
            <v>11707609.000000002</v>
          </cell>
          <cell r="H37">
            <v>616351.52881440544</v>
          </cell>
          <cell r="I37">
            <v>15326839.051891338</v>
          </cell>
          <cell r="J37">
            <v>6768</v>
          </cell>
          <cell r="L37">
            <v>27500</v>
          </cell>
          <cell r="M37">
            <v>507401.42307692306</v>
          </cell>
          <cell r="N37">
            <v>159152</v>
          </cell>
          <cell r="O37">
            <v>245305</v>
          </cell>
          <cell r="P37">
            <v>13719</v>
          </cell>
          <cell r="Q37">
            <v>157684</v>
          </cell>
          <cell r="R37">
            <v>85493</v>
          </cell>
          <cell r="S37">
            <v>337055</v>
          </cell>
          <cell r="T37">
            <v>470433</v>
          </cell>
          <cell r="U37">
            <v>156320</v>
          </cell>
          <cell r="V37">
            <v>136840</v>
          </cell>
          <cell r="W37">
            <v>208890</v>
          </cell>
          <cell r="X37">
            <v>428556</v>
          </cell>
          <cell r="Y37">
            <v>299888</v>
          </cell>
          <cell r="Z37">
            <v>128668</v>
          </cell>
          <cell r="AA37">
            <v>302721</v>
          </cell>
          <cell r="AB37">
            <v>166290</v>
          </cell>
          <cell r="AC37">
            <v>134677</v>
          </cell>
          <cell r="AD37">
            <v>1385408</v>
          </cell>
          <cell r="AE37">
            <v>146945</v>
          </cell>
          <cell r="AF37">
            <v>153512</v>
          </cell>
          <cell r="AG37">
            <v>1084951</v>
          </cell>
          <cell r="AH37">
            <v>3003112.6</v>
          </cell>
          <cell r="AI37">
            <v>390811</v>
          </cell>
          <cell r="AJ37">
            <v>990284</v>
          </cell>
          <cell r="AK37">
            <v>1622017.6</v>
          </cell>
          <cell r="AL37">
            <v>1380625.3</v>
          </cell>
          <cell r="AM37">
            <v>839728</v>
          </cell>
          <cell r="AN37">
            <v>221227</v>
          </cell>
          <cell r="AO37">
            <v>618501</v>
          </cell>
          <cell r="AP37">
            <v>215168.09999999998</v>
          </cell>
          <cell r="AQ37">
            <v>191133</v>
          </cell>
          <cell r="AR37">
            <v>282841.3</v>
          </cell>
          <cell r="AS37">
            <v>719336</v>
          </cell>
          <cell r="AT37">
            <v>259413.5</v>
          </cell>
          <cell r="AU37">
            <v>800908.80000000005</v>
          </cell>
          <cell r="AV37">
            <v>81433</v>
          </cell>
          <cell r="AW37">
            <v>218233.4</v>
          </cell>
          <cell r="AX37">
            <v>1725527.5288144054</v>
          </cell>
          <cell r="AZ37">
            <v>234826</v>
          </cell>
          <cell r="BA37">
            <v>308974.7</v>
          </cell>
          <cell r="BB37">
            <v>500242</v>
          </cell>
          <cell r="BC37">
            <v>876523.20000000019</v>
          </cell>
          <cell r="BD37">
            <v>240444.89999999997</v>
          </cell>
          <cell r="BE37">
            <v>445489.2</v>
          </cell>
          <cell r="BI37">
            <v>1556860.2999999998</v>
          </cell>
          <cell r="BJ37">
            <v>915559.1</v>
          </cell>
          <cell r="BK37">
            <v>111743330660</v>
          </cell>
          <cell r="BL37">
            <v>108484625031</v>
          </cell>
          <cell r="BM37">
            <v>26657317328</v>
          </cell>
          <cell r="BN37">
            <v>7714807623</v>
          </cell>
          <cell r="BO37">
            <v>77371205709</v>
          </cell>
          <cell r="BP37">
            <v>74112500080</v>
          </cell>
          <cell r="BQ37">
            <v>3258705629</v>
          </cell>
          <cell r="BR37">
            <v>101689706837</v>
          </cell>
          <cell r="BS37">
            <v>795820619</v>
          </cell>
          <cell r="BU37">
            <v>207298227</v>
          </cell>
          <cell r="BV37">
            <v>3121705238</v>
          </cell>
          <cell r="BW37">
            <v>939920355</v>
          </cell>
          <cell r="BX37">
            <v>1709518034</v>
          </cell>
          <cell r="BY37">
            <v>147164355</v>
          </cell>
          <cell r="BZ37">
            <v>1488969806</v>
          </cell>
          <cell r="CA37">
            <v>877854533</v>
          </cell>
          <cell r="CB37">
            <v>2405946973</v>
          </cell>
          <cell r="CC37">
            <v>3317037342</v>
          </cell>
          <cell r="CD37">
            <v>1427474861</v>
          </cell>
          <cell r="CE37">
            <v>1026251084</v>
          </cell>
          <cell r="CF37">
            <v>1652832153</v>
          </cell>
          <cell r="CG37">
            <v>3618625501</v>
          </cell>
          <cell r="CH37">
            <v>2357902619</v>
          </cell>
          <cell r="CI37">
            <v>1260722882</v>
          </cell>
          <cell r="CJ37">
            <v>2057607622</v>
          </cell>
          <cell r="CK37">
            <v>1685286839</v>
          </cell>
          <cell r="CL37">
            <v>973824405</v>
          </cell>
          <cell r="CM37">
            <v>7714807623</v>
          </cell>
          <cell r="CN37">
            <v>992276065</v>
          </cell>
          <cell r="CO37">
            <v>1046321976</v>
          </cell>
          <cell r="CP37">
            <v>5676209582</v>
          </cell>
          <cell r="CQ37">
            <v>18074708044</v>
          </cell>
          <cell r="CR37">
            <v>2363682381</v>
          </cell>
          <cell r="CS37">
            <v>7806484781</v>
          </cell>
          <cell r="CT37">
            <v>7904540882</v>
          </cell>
          <cell r="CU37">
            <v>9332264413</v>
          </cell>
          <cell r="CV37">
            <v>3646204555</v>
          </cell>
          <cell r="CW37">
            <v>1117283948</v>
          </cell>
          <cell r="CX37">
            <v>2528920607</v>
          </cell>
          <cell r="CY37">
            <v>2115791916</v>
          </cell>
          <cell r="CZ37">
            <v>1458012825</v>
          </cell>
          <cell r="DA37">
            <v>2818922050</v>
          </cell>
          <cell r="DB37">
            <v>6953296358</v>
          </cell>
          <cell r="DC37">
            <v>1712337412</v>
          </cell>
          <cell r="DD37">
            <v>7287615091</v>
          </cell>
          <cell r="DE37">
            <v>884478414</v>
          </cell>
          <cell r="DF37">
            <v>1389031924</v>
          </cell>
          <cell r="DG37">
            <v>8269056126</v>
          </cell>
          <cell r="DI37">
            <v>1947538532</v>
          </cell>
          <cell r="DJ37">
            <v>1509127240</v>
          </cell>
          <cell r="DK37">
            <v>2914865380</v>
          </cell>
          <cell r="DL37">
            <v>3682092671</v>
          </cell>
          <cell r="DM37">
            <v>1207450207</v>
          </cell>
          <cell r="DN37">
            <v>2168412551</v>
          </cell>
          <cell r="DR37">
            <v>7034511116</v>
          </cell>
          <cell r="DS37">
            <v>3964342199</v>
          </cell>
        </row>
        <row r="38">
          <cell r="B38">
            <v>17164304.523733776</v>
          </cell>
          <cell r="C38">
            <v>16596090.246153845</v>
          </cell>
          <cell r="D38">
            <v>3512107.846153846</v>
          </cell>
          <cell r="E38">
            <v>1397279</v>
          </cell>
          <cell r="F38">
            <v>12254917.677579936</v>
          </cell>
          <cell r="G38">
            <v>11686703.400000002</v>
          </cell>
          <cell r="H38">
            <v>568214.27757993294</v>
          </cell>
          <cell r="I38">
            <v>15233139.423733775</v>
          </cell>
          <cell r="J38">
            <v>6698</v>
          </cell>
          <cell r="L38">
            <v>27822</v>
          </cell>
          <cell r="M38">
            <v>495985.84615384613</v>
          </cell>
          <cell r="N38">
            <v>156372</v>
          </cell>
          <cell r="O38">
            <v>244586</v>
          </cell>
          <cell r="P38">
            <v>13957</v>
          </cell>
          <cell r="Q38">
            <v>156652</v>
          </cell>
          <cell r="R38">
            <v>86094</v>
          </cell>
          <cell r="S38">
            <v>334750</v>
          </cell>
          <cell r="T38">
            <v>469526</v>
          </cell>
          <cell r="U38">
            <v>155654</v>
          </cell>
          <cell r="V38">
            <v>135459</v>
          </cell>
          <cell r="W38">
            <v>208405</v>
          </cell>
          <cell r="X38">
            <v>425464</v>
          </cell>
          <cell r="Y38">
            <v>296693</v>
          </cell>
          <cell r="Z38">
            <v>128771</v>
          </cell>
          <cell r="AA38">
            <v>300762</v>
          </cell>
          <cell r="AB38">
            <v>165933</v>
          </cell>
          <cell r="AC38">
            <v>134686</v>
          </cell>
          <cell r="AD38">
            <v>1397279</v>
          </cell>
          <cell r="AE38">
            <v>150105</v>
          </cell>
          <cell r="AF38">
            <v>154721</v>
          </cell>
          <cell r="AG38">
            <v>1092453</v>
          </cell>
          <cell r="AH38">
            <v>2952440.4</v>
          </cell>
          <cell r="AI38">
            <v>387676</v>
          </cell>
          <cell r="AJ38">
            <v>986140</v>
          </cell>
          <cell r="AK38">
            <v>1578624.4</v>
          </cell>
          <cell r="AL38">
            <v>1384829.5</v>
          </cell>
          <cell r="AM38">
            <v>851007</v>
          </cell>
          <cell r="AN38">
            <v>230368</v>
          </cell>
          <cell r="AO38">
            <v>620639</v>
          </cell>
          <cell r="AP38">
            <v>216224</v>
          </cell>
          <cell r="AQ38">
            <v>189335</v>
          </cell>
          <cell r="AR38">
            <v>287020</v>
          </cell>
          <cell r="AS38">
            <v>720267</v>
          </cell>
          <cell r="AT38">
            <v>260123.6</v>
          </cell>
          <cell r="AU38">
            <v>803032</v>
          </cell>
          <cell r="AV38">
            <v>83267</v>
          </cell>
          <cell r="AW38">
            <v>213876.1</v>
          </cell>
          <cell r="AX38">
            <v>1674733.0775799328</v>
          </cell>
          <cell r="AZ38">
            <v>229185</v>
          </cell>
          <cell r="BA38">
            <v>314938.30000000005</v>
          </cell>
          <cell r="BB38">
            <v>505106</v>
          </cell>
          <cell r="BC38">
            <v>881935.79999999981</v>
          </cell>
          <cell r="BD38">
            <v>241117.7</v>
          </cell>
          <cell r="BE38">
            <v>446480.2</v>
          </cell>
          <cell r="BI38">
            <v>1573422.1999999993</v>
          </cell>
          <cell r="BJ38">
            <v>924879.5</v>
          </cell>
          <cell r="BK38">
            <v>105600275980</v>
          </cell>
          <cell r="BL38">
            <v>102699101408</v>
          </cell>
          <cell r="BM38">
            <v>24272768630</v>
          </cell>
          <cell r="BN38">
            <v>7370176261</v>
          </cell>
          <cell r="BO38">
            <v>73957331089</v>
          </cell>
          <cell r="BP38">
            <v>71056156517</v>
          </cell>
          <cell r="BQ38">
            <v>2901174572</v>
          </cell>
          <cell r="BR38">
            <v>96375028973</v>
          </cell>
          <cell r="BS38">
            <v>472142227</v>
          </cell>
          <cell r="BU38">
            <v>186365134</v>
          </cell>
          <cell r="BV38">
            <v>2660840798</v>
          </cell>
          <cell r="BW38">
            <v>862031907</v>
          </cell>
          <cell r="BX38">
            <v>1519093996</v>
          </cell>
          <cell r="BY38">
            <v>151876323</v>
          </cell>
          <cell r="BZ38">
            <v>1325192002</v>
          </cell>
          <cell r="CA38">
            <v>852612226</v>
          </cell>
          <cell r="CB38">
            <v>2131598525</v>
          </cell>
          <cell r="CC38">
            <v>3028428456</v>
          </cell>
          <cell r="CD38">
            <v>1435769430</v>
          </cell>
          <cell r="CE38">
            <v>958394548</v>
          </cell>
          <cell r="CF38">
            <v>1520184495</v>
          </cell>
          <cell r="CG38">
            <v>3307562623</v>
          </cell>
          <cell r="CH38">
            <v>2174592674</v>
          </cell>
          <cell r="CI38">
            <v>1132969949</v>
          </cell>
          <cell r="CJ38">
            <v>1923227347</v>
          </cell>
          <cell r="CK38">
            <v>1533901299</v>
          </cell>
          <cell r="CL38">
            <v>875689521</v>
          </cell>
          <cell r="CM38">
            <v>7370176261</v>
          </cell>
          <cell r="CN38">
            <v>964812726</v>
          </cell>
          <cell r="CO38">
            <v>953822541</v>
          </cell>
          <cell r="CP38">
            <v>5451540994</v>
          </cell>
          <cell r="CQ38">
            <v>16668806386</v>
          </cell>
          <cell r="CR38">
            <v>2263260602</v>
          </cell>
          <cell r="CS38">
            <v>7388587894</v>
          </cell>
          <cell r="CT38">
            <v>7016957890</v>
          </cell>
          <cell r="CU38">
            <v>8305338974</v>
          </cell>
          <cell r="CV38">
            <v>3475037282</v>
          </cell>
          <cell r="CW38">
            <v>1067231170</v>
          </cell>
          <cell r="CX38">
            <v>2407806112</v>
          </cell>
          <cell r="CY38">
            <v>1905803763</v>
          </cell>
          <cell r="CZ38">
            <v>1549570519</v>
          </cell>
          <cell r="DA38">
            <v>2879543284</v>
          </cell>
          <cell r="DB38">
            <v>8185328268</v>
          </cell>
          <cell r="DC38">
            <v>1547750085</v>
          </cell>
          <cell r="DD38">
            <v>7218684236</v>
          </cell>
          <cell r="DE38">
            <v>813067504</v>
          </cell>
          <cell r="DF38">
            <v>1353192527</v>
          </cell>
          <cell r="DG38">
            <v>7696105367</v>
          </cell>
          <cell r="DI38">
            <v>1458411782</v>
          </cell>
          <cell r="DJ38">
            <v>1448098683</v>
          </cell>
          <cell r="DK38">
            <v>2733622476</v>
          </cell>
          <cell r="DL38">
            <v>3585114066</v>
          </cell>
          <cell r="DM38">
            <v>1135120643</v>
          </cell>
          <cell r="DN38">
            <v>1998735244</v>
          </cell>
          <cell r="DR38">
            <v>6723164137</v>
          </cell>
          <cell r="DS38">
            <v>3854556392</v>
          </cell>
        </row>
        <row r="39">
          <cell r="B39">
            <v>17586285.590854689</v>
          </cell>
          <cell r="C39">
            <v>16894199</v>
          </cell>
          <cell r="D39">
            <v>3526317.5</v>
          </cell>
          <cell r="E39">
            <v>1429846</v>
          </cell>
          <cell r="F39">
            <v>12630122.090854689</v>
          </cell>
          <cell r="G39">
            <v>11938035.500000002</v>
          </cell>
          <cell r="H39">
            <v>692086.59085468831</v>
          </cell>
          <cell r="I39">
            <v>15641755.090854688</v>
          </cell>
          <cell r="J39">
            <v>6750</v>
          </cell>
          <cell r="L39">
            <v>28086</v>
          </cell>
          <cell r="M39">
            <v>505545.5</v>
          </cell>
          <cell r="N39">
            <v>154220</v>
          </cell>
          <cell r="O39">
            <v>244144</v>
          </cell>
          <cell r="P39">
            <v>14237</v>
          </cell>
          <cell r="Q39">
            <v>156889</v>
          </cell>
          <cell r="R39">
            <v>87194</v>
          </cell>
          <cell r="S39">
            <v>334464</v>
          </cell>
          <cell r="T39">
            <v>469564</v>
          </cell>
          <cell r="U39">
            <v>156061</v>
          </cell>
          <cell r="V39">
            <v>135928</v>
          </cell>
          <cell r="W39">
            <v>208562</v>
          </cell>
          <cell r="X39">
            <v>423229</v>
          </cell>
          <cell r="Y39">
            <v>292911</v>
          </cell>
          <cell r="Z39">
            <v>130318</v>
          </cell>
          <cell r="AA39">
            <v>302467</v>
          </cell>
          <cell r="AB39">
            <v>168585</v>
          </cell>
          <cell r="AC39">
            <v>137142</v>
          </cell>
          <cell r="AD39">
            <v>1429846</v>
          </cell>
          <cell r="AE39">
            <v>154169</v>
          </cell>
          <cell r="AF39">
            <v>157231</v>
          </cell>
          <cell r="AG39">
            <v>1118446</v>
          </cell>
          <cell r="AH39">
            <v>3012737.3</v>
          </cell>
          <cell r="AI39">
            <v>389868</v>
          </cell>
          <cell r="AJ39">
            <v>997806.5</v>
          </cell>
          <cell r="AK39">
            <v>1625062.8</v>
          </cell>
          <cell r="AL39">
            <v>1389151.4</v>
          </cell>
          <cell r="AM39">
            <v>923565</v>
          </cell>
          <cell r="AN39">
            <v>257968</v>
          </cell>
          <cell r="AO39">
            <v>665597</v>
          </cell>
          <cell r="AP39">
            <v>221883.5</v>
          </cell>
          <cell r="AQ39">
            <v>188511</v>
          </cell>
          <cell r="AR39">
            <v>293559</v>
          </cell>
          <cell r="AS39">
            <v>730021</v>
          </cell>
          <cell r="AT39">
            <v>266734.3</v>
          </cell>
          <cell r="AU39">
            <v>813997</v>
          </cell>
          <cell r="AV39">
            <v>85353</v>
          </cell>
          <cell r="AW39">
            <v>217271.5</v>
          </cell>
          <cell r="AX39">
            <v>1839431.0908546883</v>
          </cell>
          <cell r="AZ39">
            <v>229932</v>
          </cell>
          <cell r="BA39">
            <v>308382.59999999998</v>
          </cell>
          <cell r="BB39">
            <v>509753</v>
          </cell>
          <cell r="BC39">
            <v>896462.89999999991</v>
          </cell>
          <cell r="BD39">
            <v>248713.9</v>
          </cell>
          <cell r="BE39">
            <v>454662.59999999992</v>
          </cell>
          <cell r="BI39">
            <v>1593321.9999999998</v>
          </cell>
          <cell r="BJ39">
            <v>931396.00000000023</v>
          </cell>
          <cell r="BK39">
            <v>108284822815</v>
          </cell>
          <cell r="BL39">
            <v>104869382133</v>
          </cell>
          <cell r="BM39">
            <v>25499140587</v>
          </cell>
          <cell r="BN39">
            <v>7711740441</v>
          </cell>
          <cell r="BO39">
            <v>75073941787</v>
          </cell>
          <cell r="BP39">
            <v>71658501105</v>
          </cell>
          <cell r="BQ39">
            <v>3415440682</v>
          </cell>
          <cell r="BR39">
            <v>98464026192</v>
          </cell>
          <cell r="BS39">
            <v>847424785</v>
          </cell>
          <cell r="BU39">
            <v>195202444</v>
          </cell>
          <cell r="BV39">
            <v>2740267966</v>
          </cell>
          <cell r="BW39">
            <v>860791560</v>
          </cell>
          <cell r="BX39">
            <v>1603249781</v>
          </cell>
          <cell r="BY39">
            <v>153572423</v>
          </cell>
          <cell r="BZ39">
            <v>1402755315</v>
          </cell>
          <cell r="CA39">
            <v>856731330</v>
          </cell>
          <cell r="CB39">
            <v>2224026318</v>
          </cell>
          <cell r="CC39">
            <v>3150548085</v>
          </cell>
          <cell r="CD39">
            <v>1424388543</v>
          </cell>
          <cell r="CE39">
            <v>972454088</v>
          </cell>
          <cell r="CF39">
            <v>1582490816</v>
          </cell>
          <cell r="CG39">
            <v>3564380738</v>
          </cell>
          <cell r="CH39">
            <v>2250377675</v>
          </cell>
          <cell r="CI39">
            <v>1314003063</v>
          </cell>
          <cell r="CJ39">
            <v>1988371286</v>
          </cell>
          <cell r="CK39">
            <v>1901240924</v>
          </cell>
          <cell r="CL39">
            <v>878668970</v>
          </cell>
          <cell r="CM39">
            <v>7711740441</v>
          </cell>
          <cell r="CN39">
            <v>1008837958</v>
          </cell>
          <cell r="CO39">
            <v>990091842</v>
          </cell>
          <cell r="CP39">
            <v>5712810641</v>
          </cell>
          <cell r="CQ39">
            <v>17053590386</v>
          </cell>
          <cell r="CR39">
            <v>2307012139</v>
          </cell>
          <cell r="CS39">
            <v>7468507338</v>
          </cell>
          <cell r="CT39">
            <v>7278070909</v>
          </cell>
          <cell r="CU39">
            <v>8740039489</v>
          </cell>
          <cell r="CV39">
            <v>3786539323</v>
          </cell>
          <cell r="CW39">
            <v>1186011747</v>
          </cell>
          <cell r="CX39">
            <v>2600527576</v>
          </cell>
          <cell r="CY39">
            <v>1953484607</v>
          </cell>
          <cell r="CZ39">
            <v>1462821436</v>
          </cell>
          <cell r="DA39">
            <v>2906343250</v>
          </cell>
          <cell r="DB39">
            <v>6715894093</v>
          </cell>
          <cell r="DC39">
            <v>1622032909</v>
          </cell>
          <cell r="DD39">
            <v>7142353742</v>
          </cell>
          <cell r="DE39">
            <v>855219890</v>
          </cell>
          <cell r="DF39">
            <v>1356726447</v>
          </cell>
          <cell r="DG39">
            <v>8308990268</v>
          </cell>
          <cell r="DI39">
            <v>1737340386</v>
          </cell>
          <cell r="DJ39">
            <v>1475816340</v>
          </cell>
          <cell r="DK39">
            <v>2864826804</v>
          </cell>
          <cell r="DL39">
            <v>3742813093</v>
          </cell>
          <cell r="DM39">
            <v>1220458854</v>
          </cell>
          <cell r="DN39">
            <v>2128650470</v>
          </cell>
          <cell r="DR39">
            <v>7028749981</v>
          </cell>
          <cell r="DS39">
            <v>4001361218</v>
          </cell>
        </row>
        <row r="40">
          <cell r="B40">
            <v>17560931.636356644</v>
          </cell>
          <cell r="C40">
            <v>16914690.284210522</v>
          </cell>
          <cell r="D40">
            <v>3504990.6842105263</v>
          </cell>
          <cell r="E40">
            <v>1439532</v>
          </cell>
          <cell r="F40">
            <v>12616408.952146124</v>
          </cell>
          <cell r="G40">
            <v>11970167.600000001</v>
          </cell>
          <cell r="H40">
            <v>646241.35214612284</v>
          </cell>
          <cell r="I40">
            <v>15626648.236356644</v>
          </cell>
          <cell r="J40">
            <v>7034</v>
          </cell>
          <cell r="L40">
            <v>28093</v>
          </cell>
          <cell r="M40">
            <v>512322.68421052629</v>
          </cell>
          <cell r="N40">
            <v>150800</v>
          </cell>
          <cell r="O40">
            <v>240646</v>
          </cell>
          <cell r="P40">
            <v>14180</v>
          </cell>
          <cell r="Q40">
            <v>155120</v>
          </cell>
          <cell r="R40">
            <v>85603</v>
          </cell>
          <cell r="S40">
            <v>331054</v>
          </cell>
          <cell r="T40">
            <v>466882</v>
          </cell>
          <cell r="U40">
            <v>154007</v>
          </cell>
          <cell r="V40">
            <v>135735</v>
          </cell>
          <cell r="W40">
            <v>207209</v>
          </cell>
          <cell r="X40">
            <v>419291</v>
          </cell>
          <cell r="Y40">
            <v>289929</v>
          </cell>
          <cell r="Z40">
            <v>129362</v>
          </cell>
          <cell r="AA40">
            <v>300252</v>
          </cell>
          <cell r="AB40">
            <v>165572</v>
          </cell>
          <cell r="AC40">
            <v>138224</v>
          </cell>
          <cell r="AD40">
            <v>1439532</v>
          </cell>
          <cell r="AE40">
            <v>155838</v>
          </cell>
          <cell r="AF40">
            <v>158516</v>
          </cell>
          <cell r="AG40">
            <v>1125178</v>
          </cell>
          <cell r="AH40">
            <v>3014667.3</v>
          </cell>
          <cell r="AI40">
            <v>391224</v>
          </cell>
          <cell r="AJ40">
            <v>991616.6</v>
          </cell>
          <cell r="AK40">
            <v>1631826.7</v>
          </cell>
          <cell r="AL40">
            <v>1392558.5</v>
          </cell>
          <cell r="AM40">
            <v>947793</v>
          </cell>
          <cell r="AN40">
            <v>267316</v>
          </cell>
          <cell r="AO40">
            <v>680477</v>
          </cell>
          <cell r="AP40">
            <v>215515.6</v>
          </cell>
          <cell r="AQ40">
            <v>187378</v>
          </cell>
          <cell r="AR40">
            <v>294085</v>
          </cell>
          <cell r="AS40">
            <v>733058</v>
          </cell>
          <cell r="AT40">
            <v>271019</v>
          </cell>
          <cell r="AU40">
            <v>813881.2</v>
          </cell>
          <cell r="AV40">
            <v>84713</v>
          </cell>
          <cell r="AW40">
            <v>213247.8</v>
          </cell>
          <cell r="AX40">
            <v>1821324.1521461222</v>
          </cell>
          <cell r="AZ40">
            <v>229161</v>
          </cell>
          <cell r="BA40">
            <v>294761</v>
          </cell>
          <cell r="BB40">
            <v>509080</v>
          </cell>
          <cell r="BC40">
            <v>901281.39999999991</v>
          </cell>
          <cell r="BD40">
            <v>241913.69999999998</v>
          </cell>
          <cell r="BE40">
            <v>450971.29999999993</v>
          </cell>
          <cell r="BI40">
            <v>1567687.7</v>
          </cell>
          <cell r="BJ40">
            <v>912768</v>
          </cell>
          <cell r="BK40">
            <v>105881332233</v>
          </cell>
          <cell r="BL40">
            <v>102152296426</v>
          </cell>
          <cell r="BM40">
            <v>24078895750</v>
          </cell>
          <cell r="BN40">
            <v>7182290142</v>
          </cell>
          <cell r="BO40">
            <v>74620146341</v>
          </cell>
          <cell r="BP40">
            <v>70891110534</v>
          </cell>
          <cell r="BQ40">
            <v>3729035807</v>
          </cell>
          <cell r="BR40">
            <v>96163474484</v>
          </cell>
          <cell r="BS40">
            <v>1930014328</v>
          </cell>
          <cell r="BU40">
            <v>183286297</v>
          </cell>
          <cell r="BV40">
            <v>2736323639</v>
          </cell>
          <cell r="BW40">
            <v>853766282</v>
          </cell>
          <cell r="BX40">
            <v>1528100487</v>
          </cell>
          <cell r="BY40">
            <v>142918022</v>
          </cell>
          <cell r="BZ40">
            <v>1295823399</v>
          </cell>
          <cell r="CA40">
            <v>764504110</v>
          </cell>
          <cell r="CB40">
            <v>2140288195</v>
          </cell>
          <cell r="CC40">
            <v>3092428418</v>
          </cell>
          <cell r="CD40">
            <v>1326648494</v>
          </cell>
          <cell r="CE40">
            <v>941723000</v>
          </cell>
          <cell r="CF40">
            <v>1517201245</v>
          </cell>
          <cell r="CG40">
            <v>3289317198</v>
          </cell>
          <cell r="CH40">
            <v>2129991648</v>
          </cell>
          <cell r="CI40">
            <v>1159325550</v>
          </cell>
          <cell r="CJ40">
            <v>1937693042</v>
          </cell>
          <cell r="CK40">
            <v>1497368685</v>
          </cell>
          <cell r="CL40">
            <v>831505237</v>
          </cell>
          <cell r="CM40">
            <v>7182290142</v>
          </cell>
          <cell r="CN40">
            <v>923889772</v>
          </cell>
          <cell r="CO40">
            <v>916859259</v>
          </cell>
          <cell r="CP40">
            <v>5341541111</v>
          </cell>
          <cell r="CQ40">
            <v>17066568277</v>
          </cell>
          <cell r="CR40">
            <v>2294896915</v>
          </cell>
          <cell r="CS40">
            <v>7273977081</v>
          </cell>
          <cell r="CT40">
            <v>7497694281</v>
          </cell>
          <cell r="CU40">
            <v>8582953441</v>
          </cell>
          <cell r="CV40">
            <v>4148078383</v>
          </cell>
          <cell r="CW40">
            <v>1346621930</v>
          </cell>
          <cell r="CX40">
            <v>2801456453</v>
          </cell>
          <cell r="CY40">
            <v>1880062738</v>
          </cell>
          <cell r="CZ40">
            <v>1480301578</v>
          </cell>
          <cell r="DA40">
            <v>2767097066</v>
          </cell>
          <cell r="DB40">
            <v>6301298237</v>
          </cell>
          <cell r="DC40">
            <v>1611153070</v>
          </cell>
          <cell r="DD40">
            <v>6807515106</v>
          </cell>
          <cell r="DE40">
            <v>821440618</v>
          </cell>
          <cell r="DF40">
            <v>1302273318</v>
          </cell>
          <cell r="DG40">
            <v>8838226246</v>
          </cell>
          <cell r="DI40">
            <v>1648537650</v>
          </cell>
          <cell r="DJ40">
            <v>1405498344</v>
          </cell>
          <cell r="DK40">
            <v>2841415013</v>
          </cell>
          <cell r="DL40">
            <v>3822406742</v>
          </cell>
          <cell r="DM40">
            <v>1205333561</v>
          </cell>
          <cell r="DN40">
            <v>2089986953</v>
          </cell>
          <cell r="DR40">
            <v>6975114073</v>
          </cell>
          <cell r="DS40">
            <v>3986354881</v>
          </cell>
        </row>
        <row r="41">
          <cell r="B41">
            <v>17512045.425714534</v>
          </cell>
          <cell r="C41">
            <v>16869481.861538466</v>
          </cell>
          <cell r="D41">
            <v>3475934.4615384615</v>
          </cell>
          <cell r="E41">
            <v>1454342</v>
          </cell>
          <cell r="F41">
            <v>12581768.964176068</v>
          </cell>
          <cell r="G41">
            <v>11939205.4</v>
          </cell>
          <cell r="H41">
            <v>642563.56417606783</v>
          </cell>
          <cell r="I41">
            <v>15540762.125714535</v>
          </cell>
          <cell r="J41">
            <v>6775</v>
          </cell>
          <cell r="L41">
            <v>27711</v>
          </cell>
          <cell r="M41">
            <v>502484.46153846156</v>
          </cell>
          <cell r="N41">
            <v>148220</v>
          </cell>
          <cell r="O41">
            <v>237514</v>
          </cell>
          <cell r="P41">
            <v>14013</v>
          </cell>
          <cell r="Q41">
            <v>153037</v>
          </cell>
          <cell r="R41">
            <v>86125</v>
          </cell>
          <cell r="S41">
            <v>329607</v>
          </cell>
          <cell r="T41">
            <v>465549</v>
          </cell>
          <cell r="U41">
            <v>152095</v>
          </cell>
          <cell r="V41">
            <v>136050</v>
          </cell>
          <cell r="W41">
            <v>206360</v>
          </cell>
          <cell r="X41">
            <v>415188</v>
          </cell>
          <cell r="Y41">
            <v>286583</v>
          </cell>
          <cell r="Z41">
            <v>128605</v>
          </cell>
          <cell r="AA41">
            <v>298592</v>
          </cell>
          <cell r="AB41">
            <v>164947</v>
          </cell>
          <cell r="AC41">
            <v>138442</v>
          </cell>
          <cell r="AD41">
            <v>1454342</v>
          </cell>
          <cell r="AE41">
            <v>158822</v>
          </cell>
          <cell r="AF41">
            <v>157638</v>
          </cell>
          <cell r="AG41">
            <v>1137882</v>
          </cell>
          <cell r="AH41">
            <v>3029434.4</v>
          </cell>
          <cell r="AI41">
            <v>389241</v>
          </cell>
          <cell r="AJ41">
            <v>992671.9</v>
          </cell>
          <cell r="AK41">
            <v>1647521.5</v>
          </cell>
          <cell r="AL41">
            <v>1388137.1</v>
          </cell>
          <cell r="AM41">
            <v>861751</v>
          </cell>
          <cell r="AN41">
            <v>223807</v>
          </cell>
          <cell r="AO41">
            <v>637944</v>
          </cell>
          <cell r="AP41">
            <v>218164.6</v>
          </cell>
          <cell r="AQ41">
            <v>185781</v>
          </cell>
          <cell r="AR41">
            <v>299882.2</v>
          </cell>
          <cell r="AS41">
            <v>728532</v>
          </cell>
          <cell r="AT41">
            <v>273060.09999999998</v>
          </cell>
          <cell r="AU41">
            <v>826720.6</v>
          </cell>
          <cell r="AV41">
            <v>84432</v>
          </cell>
          <cell r="AW41">
            <v>214892.6</v>
          </cell>
          <cell r="AX41">
            <v>1790500.1641760678</v>
          </cell>
          <cell r="AZ41">
            <v>230389</v>
          </cell>
          <cell r="BA41">
            <v>316728.2</v>
          </cell>
          <cell r="BB41">
            <v>511921</v>
          </cell>
          <cell r="BC41">
            <v>912245.10000000009</v>
          </cell>
          <cell r="BD41">
            <v>251920.69999999998</v>
          </cell>
          <cell r="BE41">
            <v>457277.19999999995</v>
          </cell>
          <cell r="BI41">
            <v>1604683.4999999998</v>
          </cell>
          <cell r="BJ41">
            <v>943878.79999999993</v>
          </cell>
          <cell r="BK41">
            <v>116636109916</v>
          </cell>
          <cell r="BL41">
            <v>113058350949</v>
          </cell>
          <cell r="BM41">
            <v>27056594257</v>
          </cell>
          <cell r="BN41">
            <v>8386412540</v>
          </cell>
          <cell r="BO41">
            <v>81193103119</v>
          </cell>
          <cell r="BP41">
            <v>77615344152</v>
          </cell>
          <cell r="BQ41">
            <v>3577758967</v>
          </cell>
          <cell r="BR41">
            <v>106134520788</v>
          </cell>
          <cell r="BS41">
            <v>827559561</v>
          </cell>
          <cell r="BU41">
            <v>213665426</v>
          </cell>
          <cell r="BV41">
            <v>3165161467</v>
          </cell>
          <cell r="BW41">
            <v>906192421</v>
          </cell>
          <cell r="BX41">
            <v>1691039897</v>
          </cell>
          <cell r="BY41">
            <v>153604186</v>
          </cell>
          <cell r="BZ41">
            <v>1488603731</v>
          </cell>
          <cell r="CA41">
            <v>906885930</v>
          </cell>
          <cell r="CB41">
            <v>2447520357</v>
          </cell>
          <cell r="CC41">
            <v>3387329231</v>
          </cell>
          <cell r="CD41">
            <v>1437920552</v>
          </cell>
          <cell r="CE41">
            <v>1053506976</v>
          </cell>
          <cell r="CF41">
            <v>1690498359</v>
          </cell>
          <cell r="CG41">
            <v>3662947412</v>
          </cell>
          <cell r="CH41">
            <v>2348987193</v>
          </cell>
          <cell r="CI41">
            <v>1313960219</v>
          </cell>
          <cell r="CJ41">
            <v>2099609128</v>
          </cell>
          <cell r="CK41">
            <v>1722910903</v>
          </cell>
          <cell r="CL41">
            <v>1029198281</v>
          </cell>
          <cell r="CM41">
            <v>8386412540</v>
          </cell>
          <cell r="CN41">
            <v>1104461285</v>
          </cell>
          <cell r="CO41">
            <v>1131798344</v>
          </cell>
          <cell r="CP41">
            <v>6150152911</v>
          </cell>
          <cell r="CQ41">
            <v>18716278345</v>
          </cell>
          <cell r="CR41">
            <v>2419312192</v>
          </cell>
          <cell r="CS41">
            <v>8060915563</v>
          </cell>
          <cell r="CT41">
            <v>8236050590</v>
          </cell>
          <cell r="CU41">
            <v>9711623375</v>
          </cell>
          <cell r="CV41">
            <v>3833170935</v>
          </cell>
          <cell r="CW41">
            <v>1162496519</v>
          </cell>
          <cell r="CX41">
            <v>2670674416</v>
          </cell>
          <cell r="CY41">
            <v>2230436868</v>
          </cell>
          <cell r="CZ41">
            <v>1461931178</v>
          </cell>
          <cell r="DA41">
            <v>3030372768</v>
          </cell>
          <cell r="DB41">
            <v>7265519995</v>
          </cell>
          <cell r="DC41">
            <v>1852005024</v>
          </cell>
          <cell r="DD41">
            <v>7749574657</v>
          </cell>
          <cell r="DE41">
            <v>931455745</v>
          </cell>
          <cell r="DF41">
            <v>1425673200</v>
          </cell>
          <cell r="DG41">
            <v>8908229913</v>
          </cell>
          <cell r="DI41">
            <v>1952080147</v>
          </cell>
          <cell r="DJ41">
            <v>1595117701</v>
          </cell>
          <cell r="DK41">
            <v>3041553164</v>
          </cell>
          <cell r="DL41">
            <v>3912838116</v>
          </cell>
          <cell r="DM41">
            <v>1292290909</v>
          </cell>
          <cell r="DN41">
            <v>2282951079</v>
          </cell>
          <cell r="DR41">
            <v>7410966497</v>
          </cell>
          <cell r="DS41">
            <v>4190561315</v>
          </cell>
        </row>
        <row r="42">
          <cell r="B42">
            <v>17491437.974148683</v>
          </cell>
          <cell r="C42">
            <v>16851647.823076926</v>
          </cell>
          <cell r="D42">
            <v>3457312.923076923</v>
          </cell>
          <cell r="E42">
            <v>1469161</v>
          </cell>
          <cell r="F42">
            <v>12564964.051071759</v>
          </cell>
          <cell r="G42">
            <v>11925173.900000002</v>
          </cell>
          <cell r="H42">
            <v>639790.15107175696</v>
          </cell>
          <cell r="I42">
            <v>15504282.074148685</v>
          </cell>
          <cell r="J42">
            <v>6561</v>
          </cell>
          <cell r="L42">
            <v>27621</v>
          </cell>
          <cell r="M42">
            <v>492665.92307692306</v>
          </cell>
          <cell r="N42">
            <v>147369</v>
          </cell>
          <cell r="O42">
            <v>237613</v>
          </cell>
          <cell r="P42">
            <v>14007</v>
          </cell>
          <cell r="Q42">
            <v>153096</v>
          </cell>
          <cell r="R42">
            <v>86410</v>
          </cell>
          <cell r="S42">
            <v>329130</v>
          </cell>
          <cell r="T42">
            <v>464471</v>
          </cell>
          <cell r="U42">
            <v>150380</v>
          </cell>
          <cell r="V42">
            <v>135199</v>
          </cell>
          <cell r="W42">
            <v>206441</v>
          </cell>
          <cell r="X42">
            <v>411608</v>
          </cell>
          <cell r="Y42">
            <v>283142</v>
          </cell>
          <cell r="Z42">
            <v>128466</v>
          </cell>
          <cell r="AA42">
            <v>298561</v>
          </cell>
          <cell r="AB42">
            <v>164119</v>
          </cell>
          <cell r="AC42">
            <v>138622</v>
          </cell>
          <cell r="AD42">
            <v>1469161</v>
          </cell>
          <cell r="AE42">
            <v>162166</v>
          </cell>
          <cell r="AF42">
            <v>160897</v>
          </cell>
          <cell r="AG42">
            <v>1146098</v>
          </cell>
          <cell r="AH42">
            <v>2985466.8</v>
          </cell>
          <cell r="AI42">
            <v>387966</v>
          </cell>
          <cell r="AJ42">
            <v>988960.6</v>
          </cell>
          <cell r="AK42">
            <v>1608540.2</v>
          </cell>
          <cell r="AL42">
            <v>1394357.3</v>
          </cell>
          <cell r="AM42">
            <v>876680</v>
          </cell>
          <cell r="AN42">
            <v>234481</v>
          </cell>
          <cell r="AO42">
            <v>642199</v>
          </cell>
          <cell r="AP42">
            <v>218738.2</v>
          </cell>
          <cell r="AQ42">
            <v>182631</v>
          </cell>
          <cell r="AR42">
            <v>298816</v>
          </cell>
          <cell r="AS42">
            <v>735898</v>
          </cell>
          <cell r="AT42">
            <v>271432.59999999998</v>
          </cell>
          <cell r="AU42">
            <v>832171</v>
          </cell>
          <cell r="AV42">
            <v>86360</v>
          </cell>
          <cell r="AW42">
            <v>212708.7</v>
          </cell>
          <cell r="AX42">
            <v>1771352.1510717571</v>
          </cell>
          <cell r="AZ42">
            <v>228025</v>
          </cell>
          <cell r="BA42">
            <v>322390.89999999997</v>
          </cell>
          <cell r="BB42">
            <v>515505</v>
          </cell>
          <cell r="BC42">
            <v>921235</v>
          </cell>
          <cell r="BD42">
            <v>253366.1</v>
          </cell>
          <cell r="BE42">
            <v>457830.3</v>
          </cell>
          <cell r="BI42">
            <v>1617357.0999999996</v>
          </cell>
          <cell r="BJ42">
            <v>952984.4</v>
          </cell>
          <cell r="BK42">
            <v>111042214744</v>
          </cell>
          <cell r="BL42">
            <v>107732131125</v>
          </cell>
          <cell r="BM42">
            <v>24679493655</v>
          </cell>
          <cell r="BN42">
            <v>7951595289</v>
          </cell>
          <cell r="BO42">
            <v>78411125800</v>
          </cell>
          <cell r="BP42">
            <v>75101042181</v>
          </cell>
          <cell r="BQ42">
            <v>3310083619</v>
          </cell>
          <cell r="BR42">
            <v>101377425545</v>
          </cell>
          <cell r="BS42">
            <v>538079437</v>
          </cell>
          <cell r="BU42">
            <v>195000788</v>
          </cell>
          <cell r="BV42">
            <v>2716435683</v>
          </cell>
          <cell r="BW42">
            <v>845323348</v>
          </cell>
          <cell r="BX42">
            <v>1514391048</v>
          </cell>
          <cell r="BY42">
            <v>164029382</v>
          </cell>
          <cell r="BZ42">
            <v>1353544068</v>
          </cell>
          <cell r="CA42">
            <v>875750112</v>
          </cell>
          <cell r="CB42">
            <v>2188104802</v>
          </cell>
          <cell r="CC42">
            <v>3101428250</v>
          </cell>
          <cell r="CD42">
            <v>1438259537</v>
          </cell>
          <cell r="CE42">
            <v>1000334851</v>
          </cell>
          <cell r="CF42">
            <v>1556856377</v>
          </cell>
          <cell r="CG42">
            <v>3289278826</v>
          </cell>
          <cell r="CH42">
            <v>2117078629</v>
          </cell>
          <cell r="CI42">
            <v>1172200197</v>
          </cell>
          <cell r="CJ42">
            <v>1983813529</v>
          </cell>
          <cell r="CK42">
            <v>1533026566</v>
          </cell>
          <cell r="CL42">
            <v>923916488</v>
          </cell>
          <cell r="CM42">
            <v>7951595289</v>
          </cell>
          <cell r="CN42">
            <v>1072457379</v>
          </cell>
          <cell r="CO42">
            <v>1017291092</v>
          </cell>
          <cell r="CP42">
            <v>5861846818</v>
          </cell>
          <cell r="CQ42">
            <v>17351584316</v>
          </cell>
          <cell r="CR42">
            <v>2324585979</v>
          </cell>
          <cell r="CS42">
            <v>7688163294</v>
          </cell>
          <cell r="CT42">
            <v>7338835043</v>
          </cell>
          <cell r="CU42">
            <v>8622265668</v>
          </cell>
          <cell r="CV42">
            <v>3664071231</v>
          </cell>
          <cell r="CW42">
            <v>1113593618</v>
          </cell>
          <cell r="CX42">
            <v>2550477613</v>
          </cell>
          <cell r="CY42">
            <v>1983545198</v>
          </cell>
          <cell r="CZ42">
            <v>1534285822</v>
          </cell>
          <cell r="DA42">
            <v>3034836680</v>
          </cell>
          <cell r="DB42">
            <v>9154110495</v>
          </cell>
          <cell r="DC42">
            <v>1679650035</v>
          </cell>
          <cell r="DD42">
            <v>7850062715</v>
          </cell>
          <cell r="DE42">
            <v>872875070</v>
          </cell>
          <cell r="DF42">
            <v>1411914174</v>
          </cell>
          <cell r="DG42">
            <v>8287873983</v>
          </cell>
          <cell r="DI42">
            <v>1501685817</v>
          </cell>
          <cell r="DJ42">
            <v>1505658324</v>
          </cell>
          <cell r="DK42">
            <v>2842845862</v>
          </cell>
          <cell r="DL42">
            <v>3814599196</v>
          </cell>
          <cell r="DM42">
            <v>1217039063</v>
          </cell>
          <cell r="DN42">
            <v>2082222151</v>
          </cell>
          <cell r="DR42">
            <v>7041720410</v>
          </cell>
          <cell r="DS42">
            <v>4049849926</v>
          </cell>
        </row>
        <row r="43">
          <cell r="B43">
            <v>17872255.6727347</v>
          </cell>
          <cell r="C43">
            <v>17150397.183333337</v>
          </cell>
          <cell r="D43">
            <v>3473458.5833333335</v>
          </cell>
          <cell r="E43">
            <v>1499975</v>
          </cell>
          <cell r="F43">
            <v>12898822.089401362</v>
          </cell>
          <cell r="G43">
            <v>12176963.6</v>
          </cell>
          <cell r="H43">
            <v>721858.48940136237</v>
          </cell>
          <cell r="I43">
            <v>15867691.6727347</v>
          </cell>
          <cell r="J43">
            <v>6722</v>
          </cell>
          <cell r="L43">
            <v>28063</v>
          </cell>
          <cell r="M43">
            <v>500795.58333333331</v>
          </cell>
          <cell r="N43">
            <v>145481</v>
          </cell>
          <cell r="O43">
            <v>237237</v>
          </cell>
          <cell r="P43">
            <v>14099</v>
          </cell>
          <cell r="Q43">
            <v>153856</v>
          </cell>
          <cell r="R43">
            <v>87024</v>
          </cell>
          <cell r="S43">
            <v>330019</v>
          </cell>
          <cell r="T43">
            <v>465106</v>
          </cell>
          <cell r="U43">
            <v>151621</v>
          </cell>
          <cell r="V43">
            <v>136433</v>
          </cell>
          <cell r="W43">
            <v>207434</v>
          </cell>
          <cell r="X43">
            <v>410664</v>
          </cell>
          <cell r="Y43">
            <v>281808</v>
          </cell>
          <cell r="Z43">
            <v>128856</v>
          </cell>
          <cell r="AA43">
            <v>300061</v>
          </cell>
          <cell r="AB43">
            <v>164553</v>
          </cell>
          <cell r="AC43">
            <v>141012</v>
          </cell>
          <cell r="AD43">
            <v>1499975</v>
          </cell>
          <cell r="AE43">
            <v>166248</v>
          </cell>
          <cell r="AF43">
            <v>164039</v>
          </cell>
          <cell r="AG43">
            <v>1169688</v>
          </cell>
          <cell r="AH43">
            <v>3049278.6</v>
          </cell>
          <cell r="AI43">
            <v>389022</v>
          </cell>
          <cell r="AJ43">
            <v>1003041.4</v>
          </cell>
          <cell r="AK43">
            <v>1657215.2</v>
          </cell>
          <cell r="AL43">
            <v>1402452.2</v>
          </cell>
          <cell r="AM43">
            <v>949662</v>
          </cell>
          <cell r="AN43">
            <v>262989</v>
          </cell>
          <cell r="AO43">
            <v>686673</v>
          </cell>
          <cell r="AP43">
            <v>225943.19999999998</v>
          </cell>
          <cell r="AQ43">
            <v>181436</v>
          </cell>
          <cell r="AR43">
            <v>302299</v>
          </cell>
          <cell r="AS43">
            <v>743292</v>
          </cell>
          <cell r="AT43">
            <v>277319.3</v>
          </cell>
          <cell r="AU43">
            <v>846510</v>
          </cell>
          <cell r="AV43">
            <v>88571</v>
          </cell>
          <cell r="AW43">
            <v>216700.6</v>
          </cell>
          <cell r="AX43">
            <v>1886799.889401362</v>
          </cell>
          <cell r="AZ43">
            <v>228239</v>
          </cell>
          <cell r="BA43">
            <v>316428.7</v>
          </cell>
          <cell r="BB43">
            <v>519063</v>
          </cell>
          <cell r="BC43">
            <v>940833.3</v>
          </cell>
          <cell r="BD43">
            <v>260910.09999999998</v>
          </cell>
          <cell r="BE43">
            <v>463084.19999999995</v>
          </cell>
          <cell r="BI43">
            <v>1642455</v>
          </cell>
          <cell r="BJ43">
            <v>961936.9</v>
          </cell>
          <cell r="BK43">
            <v>113342524347</v>
          </cell>
          <cell r="BL43">
            <v>109502197048</v>
          </cell>
          <cell r="BM43">
            <v>25963076149</v>
          </cell>
          <cell r="BN43">
            <v>8265712148</v>
          </cell>
          <cell r="BO43">
            <v>79113736050</v>
          </cell>
          <cell r="BP43">
            <v>75273408751</v>
          </cell>
          <cell r="BQ43">
            <v>3840327299</v>
          </cell>
          <cell r="BR43">
            <v>102961907282</v>
          </cell>
          <cell r="BS43">
            <v>816361812</v>
          </cell>
          <cell r="BU43">
            <v>198952998</v>
          </cell>
          <cell r="BV43">
            <v>2795067425</v>
          </cell>
          <cell r="BW43">
            <v>840203541</v>
          </cell>
          <cell r="BX43">
            <v>1593519946</v>
          </cell>
          <cell r="BY43">
            <v>156431327</v>
          </cell>
          <cell r="BZ43">
            <v>1428266378</v>
          </cell>
          <cell r="CA43">
            <v>888429855</v>
          </cell>
          <cell r="CB43">
            <v>2265390001</v>
          </cell>
          <cell r="CC43">
            <v>3229809291</v>
          </cell>
          <cell r="CD43">
            <v>1416696122</v>
          </cell>
          <cell r="CE43">
            <v>1011892489</v>
          </cell>
          <cell r="CF43">
            <v>1617008485</v>
          </cell>
          <cell r="CG43">
            <v>3660709373</v>
          </cell>
          <cell r="CH43">
            <v>2311087480</v>
          </cell>
          <cell r="CI43">
            <v>1349621893</v>
          </cell>
          <cell r="CJ43">
            <v>2047357235</v>
          </cell>
          <cell r="CK43">
            <v>1857144584</v>
          </cell>
          <cell r="CL43">
            <v>956197099</v>
          </cell>
          <cell r="CM43">
            <v>8265712148</v>
          </cell>
          <cell r="CN43">
            <v>1101567360</v>
          </cell>
          <cell r="CO43">
            <v>1050157252</v>
          </cell>
          <cell r="CP43">
            <v>6113987536</v>
          </cell>
          <cell r="CQ43">
            <v>17711646598</v>
          </cell>
          <cell r="CR43">
            <v>2367546082</v>
          </cell>
          <cell r="CS43">
            <v>7741056789</v>
          </cell>
          <cell r="CT43">
            <v>7603043727</v>
          </cell>
          <cell r="CU43">
            <v>9167243347</v>
          </cell>
          <cell r="CV43">
            <v>3990713265</v>
          </cell>
          <cell r="CW43">
            <v>1245863759</v>
          </cell>
          <cell r="CX43">
            <v>2744849506</v>
          </cell>
          <cell r="CY43">
            <v>2064940214</v>
          </cell>
          <cell r="CZ43">
            <v>1463401577</v>
          </cell>
          <cell r="DA43">
            <v>3016510376</v>
          </cell>
          <cell r="DB43">
            <v>7120036880</v>
          </cell>
          <cell r="DC43">
            <v>1731883697</v>
          </cell>
          <cell r="DD43">
            <v>7695583601</v>
          </cell>
          <cell r="DE43">
            <v>912062140</v>
          </cell>
          <cell r="DF43">
            <v>1415693473</v>
          </cell>
          <cell r="DG43">
            <v>8933508073</v>
          </cell>
          <cell r="DI43">
            <v>1757060752</v>
          </cell>
          <cell r="DJ43">
            <v>1541202795</v>
          </cell>
          <cell r="DK43">
            <v>3003803648</v>
          </cell>
          <cell r="DL43">
            <v>4078549870</v>
          </cell>
          <cell r="DM43">
            <v>1299942349</v>
          </cell>
          <cell r="DN43">
            <v>2209953395</v>
          </cell>
          <cell r="DR43">
            <v>7471409367</v>
          </cell>
          <cell r="DS43">
            <v>4272988825</v>
          </cell>
        </row>
        <row r="44">
          <cell r="B44">
            <v>17831327.489296809</v>
          </cell>
          <cell r="C44">
            <v>17159822.784210525</v>
          </cell>
          <cell r="D44">
            <v>3460507.6842105263</v>
          </cell>
          <cell r="E44">
            <v>1508600</v>
          </cell>
          <cell r="F44">
            <v>12862219.805086283</v>
          </cell>
          <cell r="G44">
            <v>12190715.1</v>
          </cell>
          <cell r="H44">
            <v>671504.70508628385</v>
          </cell>
          <cell r="I44">
            <v>15842420.889296807</v>
          </cell>
          <cell r="J44">
            <v>6839</v>
          </cell>
          <cell r="L44">
            <v>27969</v>
          </cell>
          <cell r="M44">
            <v>508445.68421052629</v>
          </cell>
          <cell r="N44">
            <v>142413</v>
          </cell>
          <cell r="O44">
            <v>233956</v>
          </cell>
          <cell r="P44">
            <v>13965</v>
          </cell>
          <cell r="Q44">
            <v>152428</v>
          </cell>
          <cell r="R44">
            <v>85927</v>
          </cell>
          <cell r="S44">
            <v>326562</v>
          </cell>
          <cell r="T44">
            <v>463265</v>
          </cell>
          <cell r="U44">
            <v>149561</v>
          </cell>
          <cell r="V44">
            <v>135782</v>
          </cell>
          <cell r="W44">
            <v>207218</v>
          </cell>
          <cell r="X44">
            <v>407287</v>
          </cell>
          <cell r="Y44">
            <v>277419</v>
          </cell>
          <cell r="Z44">
            <v>129868</v>
          </cell>
          <cell r="AA44">
            <v>300399</v>
          </cell>
          <cell r="AB44">
            <v>163721</v>
          </cell>
          <cell r="AC44">
            <v>141609</v>
          </cell>
          <cell r="AD44">
            <v>1508600</v>
          </cell>
          <cell r="AE44">
            <v>167457</v>
          </cell>
          <cell r="AF44">
            <v>165488</v>
          </cell>
          <cell r="AG44">
            <v>1175655</v>
          </cell>
          <cell r="AH44">
            <v>3043522.3</v>
          </cell>
          <cell r="AI44">
            <v>390717</v>
          </cell>
          <cell r="AJ44">
            <v>997641.9</v>
          </cell>
          <cell r="AK44">
            <v>1655163.4</v>
          </cell>
          <cell r="AL44">
            <v>1408312.5</v>
          </cell>
          <cell r="AM44">
            <v>974179.4</v>
          </cell>
          <cell r="AN44">
            <v>269944</v>
          </cell>
          <cell r="AO44">
            <v>704235.4</v>
          </cell>
          <cell r="AP44">
            <v>219113</v>
          </cell>
          <cell r="AQ44">
            <v>177391</v>
          </cell>
          <cell r="AR44">
            <v>304495</v>
          </cell>
          <cell r="AS44">
            <v>746545</v>
          </cell>
          <cell r="AT44">
            <v>280684</v>
          </cell>
          <cell r="AU44">
            <v>848349.1</v>
          </cell>
          <cell r="AV44">
            <v>87683</v>
          </cell>
          <cell r="AW44">
            <v>214029.5</v>
          </cell>
          <cell r="AX44">
            <v>1856054.7050862836</v>
          </cell>
          <cell r="AZ44">
            <v>227694</v>
          </cell>
          <cell r="BA44">
            <v>302654.60000000003</v>
          </cell>
          <cell r="BB44">
            <v>516581</v>
          </cell>
          <cell r="BC44">
            <v>941976.99999999988</v>
          </cell>
          <cell r="BD44">
            <v>252534</v>
          </cell>
          <cell r="BE44">
            <v>460420.7</v>
          </cell>
          <cell r="BI44">
            <v>1607880.3999999997</v>
          </cell>
          <cell r="BJ44">
            <v>938103.5</v>
          </cell>
          <cell r="BK44">
            <v>110572966943</v>
          </cell>
          <cell r="BL44">
            <v>106496384286</v>
          </cell>
          <cell r="BM44">
            <v>24467853096</v>
          </cell>
          <cell r="BN44">
            <v>7742656150</v>
          </cell>
          <cell r="BO44">
            <v>78362457697</v>
          </cell>
          <cell r="BP44">
            <v>74285875040</v>
          </cell>
          <cell r="BQ44">
            <v>4076582657</v>
          </cell>
          <cell r="BR44">
            <v>100336893714</v>
          </cell>
          <cell r="BS44">
            <v>2146721186</v>
          </cell>
          <cell r="BU44">
            <v>188893255</v>
          </cell>
          <cell r="BV44">
            <v>2784360509</v>
          </cell>
          <cell r="BW44">
            <v>837572936</v>
          </cell>
          <cell r="BX44">
            <v>1518130121</v>
          </cell>
          <cell r="BY44">
            <v>142980491</v>
          </cell>
          <cell r="BZ44">
            <v>1301534018</v>
          </cell>
          <cell r="CA44">
            <v>794270289</v>
          </cell>
          <cell r="CB44">
            <v>2172654462</v>
          </cell>
          <cell r="CC44">
            <v>3161185861</v>
          </cell>
          <cell r="CD44">
            <v>1319379423</v>
          </cell>
          <cell r="CE44">
            <v>976338622</v>
          </cell>
          <cell r="CF44">
            <v>1555166235</v>
          </cell>
          <cell r="CG44">
            <v>3322306712</v>
          </cell>
          <cell r="CH44">
            <v>2129813681</v>
          </cell>
          <cell r="CI44">
            <v>1192493031</v>
          </cell>
          <cell r="CJ44">
            <v>2010089408</v>
          </cell>
          <cell r="CK44">
            <v>1506756201</v>
          </cell>
          <cell r="CL44">
            <v>876234553</v>
          </cell>
          <cell r="CM44">
            <v>7742656150</v>
          </cell>
          <cell r="CN44">
            <v>1028523441</v>
          </cell>
          <cell r="CO44">
            <v>985735203</v>
          </cell>
          <cell r="CP44">
            <v>5728397506</v>
          </cell>
          <cell r="CQ44">
            <v>17712542581</v>
          </cell>
          <cell r="CR44">
            <v>2362434750</v>
          </cell>
          <cell r="CS44">
            <v>7550336383</v>
          </cell>
          <cell r="CT44">
            <v>7799771448</v>
          </cell>
          <cell r="CU44">
            <v>8923908349</v>
          </cell>
          <cell r="CV44">
            <v>4357763821</v>
          </cell>
          <cell r="CW44">
            <v>1394815176</v>
          </cell>
          <cell r="CX44">
            <v>2962948645</v>
          </cell>
          <cell r="CY44">
            <v>1978449696</v>
          </cell>
          <cell r="CZ44">
            <v>1490490201</v>
          </cell>
          <cell r="DA44">
            <v>2929612119</v>
          </cell>
          <cell r="DB44">
            <v>6715916750</v>
          </cell>
          <cell r="DC44">
            <v>1719157180</v>
          </cell>
          <cell r="DD44">
            <v>7355351524</v>
          </cell>
          <cell r="DE44">
            <v>869997882</v>
          </cell>
          <cell r="DF44">
            <v>1353821299</v>
          </cell>
          <cell r="DG44">
            <v>9249364237</v>
          </cell>
          <cell r="DI44">
            <v>1679330045</v>
          </cell>
          <cell r="DJ44">
            <v>1483257489</v>
          </cell>
          <cell r="DK44">
            <v>2963035456</v>
          </cell>
          <cell r="DL44">
            <v>4110450239</v>
          </cell>
          <cell r="DM44">
            <v>1290225565</v>
          </cell>
          <cell r="DN44">
            <v>2179783264</v>
          </cell>
          <cell r="DR44">
            <v>7347190680</v>
          </cell>
          <cell r="DS44">
            <v>4215300174</v>
          </cell>
        </row>
        <row r="45">
          <cell r="B45">
            <v>17836141.051880643</v>
          </cell>
          <cell r="C45">
            <v>17159824.984615393</v>
          </cell>
          <cell r="D45">
            <v>3441923.3846153845</v>
          </cell>
          <cell r="E45">
            <v>1519318</v>
          </cell>
          <cell r="F45">
            <v>12874899.667265249</v>
          </cell>
          <cell r="G45">
            <v>12198583.600000001</v>
          </cell>
          <cell r="H45">
            <v>676316.06726524816</v>
          </cell>
          <cell r="I45">
            <v>15810110.351880642</v>
          </cell>
          <cell r="J45">
            <v>6705</v>
          </cell>
          <cell r="L45">
            <v>27691</v>
          </cell>
          <cell r="M45">
            <v>503111.38461538462</v>
          </cell>
          <cell r="N45">
            <v>140282</v>
          </cell>
          <cell r="O45">
            <v>232515</v>
          </cell>
          <cell r="P45">
            <v>13984</v>
          </cell>
          <cell r="Q45">
            <v>151295</v>
          </cell>
          <cell r="R45">
            <v>85301</v>
          </cell>
          <cell r="S45">
            <v>322615</v>
          </cell>
          <cell r="T45">
            <v>459952</v>
          </cell>
          <cell r="U45">
            <v>148808</v>
          </cell>
          <cell r="V45">
            <v>134223</v>
          </cell>
          <cell r="W45">
            <v>207508</v>
          </cell>
          <cell r="X45">
            <v>409172</v>
          </cell>
          <cell r="Y45">
            <v>278461</v>
          </cell>
          <cell r="Z45">
            <v>130711</v>
          </cell>
          <cell r="AA45">
            <v>299911</v>
          </cell>
          <cell r="AB45">
            <v>163883</v>
          </cell>
          <cell r="AC45">
            <v>141672</v>
          </cell>
          <cell r="AD45">
            <v>1519318</v>
          </cell>
          <cell r="AE45">
            <v>169219</v>
          </cell>
          <cell r="AF45">
            <v>165397</v>
          </cell>
          <cell r="AG45">
            <v>1184702</v>
          </cell>
          <cell r="AH45">
            <v>3058203.5</v>
          </cell>
          <cell r="AI45">
            <v>389448</v>
          </cell>
          <cell r="AJ45">
            <v>1001780</v>
          </cell>
          <cell r="AK45">
            <v>1666975.5</v>
          </cell>
          <cell r="AL45">
            <v>1410770.6</v>
          </cell>
          <cell r="AM45">
            <v>886654</v>
          </cell>
          <cell r="AN45">
            <v>228175</v>
          </cell>
          <cell r="AO45">
            <v>658479</v>
          </cell>
          <cell r="AP45">
            <v>222337.5</v>
          </cell>
          <cell r="AQ45">
            <v>175950</v>
          </cell>
          <cell r="AR45">
            <v>312732.2</v>
          </cell>
          <cell r="AS45">
            <v>741252</v>
          </cell>
          <cell r="AT45">
            <v>285678.5</v>
          </cell>
          <cell r="AU45">
            <v>861831.5</v>
          </cell>
          <cell r="AV45">
            <v>87202</v>
          </cell>
          <cell r="AW45">
            <v>217170.4</v>
          </cell>
          <cell r="AX45">
            <v>1857668.7672652481</v>
          </cell>
          <cell r="AZ45">
            <v>229457</v>
          </cell>
          <cell r="BA45">
            <v>324033</v>
          </cell>
          <cell r="BB45">
            <v>518968</v>
          </cell>
          <cell r="BC45">
            <v>953572.7000000003</v>
          </cell>
          <cell r="BD45">
            <v>263450.09999999998</v>
          </cell>
          <cell r="BE45">
            <v>467967.89999999997</v>
          </cell>
          <cell r="BI45">
            <v>1641663.7000000004</v>
          </cell>
          <cell r="BJ45">
            <v>967632.99999999988</v>
          </cell>
          <cell r="BK45">
            <v>121890087212</v>
          </cell>
          <cell r="BL45">
            <v>117999614475</v>
          </cell>
          <cell r="BM45">
            <v>27531317513</v>
          </cell>
          <cell r="BN45">
            <v>8974417186</v>
          </cell>
          <cell r="BO45">
            <v>85384352513</v>
          </cell>
          <cell r="BP45">
            <v>81493879776</v>
          </cell>
          <cell r="BQ45">
            <v>3890472737</v>
          </cell>
          <cell r="BR45">
            <v>110865578585</v>
          </cell>
          <cell r="BS45">
            <v>900656599</v>
          </cell>
          <cell r="BU45">
            <v>221080220</v>
          </cell>
          <cell r="BV45">
            <v>3239459164</v>
          </cell>
          <cell r="BW45">
            <v>894408782</v>
          </cell>
          <cell r="BX45">
            <v>1693526826</v>
          </cell>
          <cell r="BY45">
            <v>156544574</v>
          </cell>
          <cell r="BZ45">
            <v>1502080757</v>
          </cell>
          <cell r="CA45">
            <v>938647699</v>
          </cell>
          <cell r="CB45">
            <v>2472262834</v>
          </cell>
          <cell r="CC45">
            <v>3464313489</v>
          </cell>
          <cell r="CD45">
            <v>1430377888</v>
          </cell>
          <cell r="CE45">
            <v>1090757616</v>
          </cell>
          <cell r="CF45">
            <v>1745709183</v>
          </cell>
          <cell r="CG45">
            <v>3681292180</v>
          </cell>
          <cell r="CH45">
            <v>2316718059</v>
          </cell>
          <cell r="CI45">
            <v>1364574121</v>
          </cell>
          <cell r="CJ45">
            <v>2193206986</v>
          </cell>
          <cell r="CK45">
            <v>1732729320</v>
          </cell>
          <cell r="CL45">
            <v>1074919995</v>
          </cell>
          <cell r="CM45">
            <v>8974417186</v>
          </cell>
          <cell r="CN45">
            <v>1217359015</v>
          </cell>
          <cell r="CO45">
            <v>1192833518</v>
          </cell>
          <cell r="CP45">
            <v>6564224653</v>
          </cell>
          <cell r="CQ45">
            <v>19380221606</v>
          </cell>
          <cell r="CR45">
            <v>2479885303</v>
          </cell>
          <cell r="CS45">
            <v>8360277609</v>
          </cell>
          <cell r="CT45">
            <v>8540058694</v>
          </cell>
          <cell r="CU45">
            <v>10099855317</v>
          </cell>
          <cell r="CV45">
            <v>4038137369</v>
          </cell>
          <cell r="CW45">
            <v>1225295649</v>
          </cell>
          <cell r="CX45">
            <v>2812841720</v>
          </cell>
          <cell r="CY45">
            <v>2319487650</v>
          </cell>
          <cell r="CZ45">
            <v>1454687436</v>
          </cell>
          <cell r="DA45">
            <v>3210230576</v>
          </cell>
          <cell r="DB45">
            <v>7813894855</v>
          </cell>
          <cell r="DC45">
            <v>1954006053</v>
          </cell>
          <cell r="DD45">
            <v>8400991693</v>
          </cell>
          <cell r="DE45">
            <v>988969845</v>
          </cell>
          <cell r="DF45">
            <v>1492509873</v>
          </cell>
          <cell r="DG45">
            <v>9451280640</v>
          </cell>
          <cell r="DI45">
            <v>1985360591</v>
          </cell>
          <cell r="DJ45">
            <v>1659490306</v>
          </cell>
          <cell r="DK45">
            <v>3179409515</v>
          </cell>
          <cell r="DL45">
            <v>4200248215</v>
          </cell>
          <cell r="DM45">
            <v>1383336004</v>
          </cell>
          <cell r="DN45">
            <v>2372234969</v>
          </cell>
          <cell r="DR45">
            <v>7777701581</v>
          </cell>
          <cell r="DS45">
            <v>4402941529</v>
          </cell>
        </row>
        <row r="46">
          <cell r="B46">
            <v>17801527.992553238</v>
          </cell>
          <cell r="C46">
            <v>17134571.023076929</v>
          </cell>
          <cell r="D46">
            <v>3418599.923076923</v>
          </cell>
          <cell r="E46">
            <v>1540017</v>
          </cell>
          <cell r="F46">
            <v>12842911.069476306</v>
          </cell>
          <cell r="G46">
            <v>12175954.099999998</v>
          </cell>
          <cell r="H46">
            <v>666956.96947630809</v>
          </cell>
          <cell r="I46">
            <v>15766781.992553238</v>
          </cell>
          <cell r="J46">
            <v>6666</v>
          </cell>
          <cell r="L46">
            <v>27394</v>
          </cell>
          <cell r="M46">
            <v>492653.92307692306</v>
          </cell>
          <cell r="N46">
            <v>137500</v>
          </cell>
          <cell r="O46">
            <v>232996</v>
          </cell>
          <cell r="P46">
            <v>13836</v>
          </cell>
          <cell r="Q46">
            <v>151385</v>
          </cell>
          <cell r="R46">
            <v>81984</v>
          </cell>
          <cell r="S46">
            <v>321604</v>
          </cell>
          <cell r="T46">
            <v>463371</v>
          </cell>
          <cell r="U46">
            <v>148719</v>
          </cell>
          <cell r="V46">
            <v>134208</v>
          </cell>
          <cell r="W46">
            <v>206545</v>
          </cell>
          <cell r="X46">
            <v>404995</v>
          </cell>
          <cell r="Y46">
            <v>273252</v>
          </cell>
          <cell r="Z46">
            <v>131743</v>
          </cell>
          <cell r="AA46">
            <v>297992</v>
          </cell>
          <cell r="AB46">
            <v>161762</v>
          </cell>
          <cell r="AC46">
            <v>141655</v>
          </cell>
          <cell r="AD46">
            <v>1540017</v>
          </cell>
          <cell r="AE46">
            <v>171159</v>
          </cell>
          <cell r="AF46">
            <v>172494</v>
          </cell>
          <cell r="AG46">
            <v>1196364</v>
          </cell>
          <cell r="AH46">
            <v>3014933.2</v>
          </cell>
          <cell r="AI46">
            <v>386732</v>
          </cell>
          <cell r="AJ46">
            <v>1000004.1</v>
          </cell>
          <cell r="AK46">
            <v>1628197.1</v>
          </cell>
          <cell r="AL46">
            <v>1410373.3</v>
          </cell>
          <cell r="AM46">
            <v>895935</v>
          </cell>
          <cell r="AN46">
            <v>235292</v>
          </cell>
          <cell r="AO46">
            <v>660643</v>
          </cell>
          <cell r="AP46">
            <v>224630.5</v>
          </cell>
          <cell r="AQ46">
            <v>170965</v>
          </cell>
          <cell r="AR46">
            <v>319643</v>
          </cell>
          <cell r="AS46">
            <v>733720</v>
          </cell>
          <cell r="AT46">
            <v>287624.59999999998</v>
          </cell>
          <cell r="AU46">
            <v>872493</v>
          </cell>
          <cell r="AV46">
            <v>87871</v>
          </cell>
          <cell r="AW46">
            <v>214093.9</v>
          </cell>
          <cell r="AX46">
            <v>1843702.4694763082</v>
          </cell>
          <cell r="AZ46">
            <v>225932</v>
          </cell>
          <cell r="BA46">
            <v>330109.8</v>
          </cell>
          <cell r="BB46">
            <v>518830</v>
          </cell>
          <cell r="BC46">
            <v>959874.2</v>
          </cell>
          <cell r="BD46">
            <v>261535.40000000002</v>
          </cell>
          <cell r="BE46">
            <v>470644.69999999995</v>
          </cell>
          <cell r="BI46">
            <v>1647914.2000000002</v>
          </cell>
          <cell r="BJ46">
            <v>968542.5</v>
          </cell>
          <cell r="BK46">
            <v>116246082797</v>
          </cell>
          <cell r="BL46">
            <v>112790790821</v>
          </cell>
          <cell r="BM46">
            <v>25364186340</v>
          </cell>
          <cell r="BN46">
            <v>8657183043</v>
          </cell>
          <cell r="BO46">
            <v>82224713414</v>
          </cell>
          <cell r="BP46">
            <v>78769421438</v>
          </cell>
          <cell r="BQ46">
            <v>3455291976</v>
          </cell>
          <cell r="BR46">
            <v>106123464672</v>
          </cell>
          <cell r="BS46">
            <v>566480865</v>
          </cell>
          <cell r="BU46">
            <v>198445148</v>
          </cell>
          <cell r="BV46">
            <v>2799346224</v>
          </cell>
          <cell r="BW46">
            <v>818367286</v>
          </cell>
          <cell r="BX46">
            <v>1519861649</v>
          </cell>
          <cell r="BY46">
            <v>173794929</v>
          </cell>
          <cell r="BZ46">
            <v>1387852358</v>
          </cell>
          <cell r="CA46">
            <v>833203010</v>
          </cell>
          <cell r="CB46">
            <v>2199729729</v>
          </cell>
          <cell r="CC46">
            <v>3196534422</v>
          </cell>
          <cell r="CD46">
            <v>1481808110</v>
          </cell>
          <cell r="CE46">
            <v>1029753310</v>
          </cell>
          <cell r="CF46">
            <v>1608712439</v>
          </cell>
          <cell r="CG46">
            <v>3437461113</v>
          </cell>
          <cell r="CH46">
            <v>2202243734</v>
          </cell>
          <cell r="CI46">
            <v>1235217379</v>
          </cell>
          <cell r="CJ46">
            <v>2053105779</v>
          </cell>
          <cell r="CK46">
            <v>1645829263</v>
          </cell>
          <cell r="CL46">
            <v>980381571</v>
          </cell>
          <cell r="CM46">
            <v>8657183043</v>
          </cell>
          <cell r="CN46">
            <v>1178437441</v>
          </cell>
          <cell r="CO46">
            <v>1134782169</v>
          </cell>
          <cell r="CP46">
            <v>6343963433</v>
          </cell>
          <cell r="CQ46">
            <v>18106863890</v>
          </cell>
          <cell r="CR46">
            <v>2383329498</v>
          </cell>
          <cell r="CS46">
            <v>8040304894</v>
          </cell>
          <cell r="CT46">
            <v>7683229498</v>
          </cell>
          <cell r="CU46">
            <v>8959886749</v>
          </cell>
          <cell r="CV46">
            <v>3853277329</v>
          </cell>
          <cell r="CW46">
            <v>1163267735</v>
          </cell>
          <cell r="CX46">
            <v>2690009594</v>
          </cell>
          <cell r="CY46">
            <v>2076373731</v>
          </cell>
          <cell r="CZ46">
            <v>1518339030</v>
          </cell>
          <cell r="DA46">
            <v>3327286770</v>
          </cell>
          <cell r="DB46">
            <v>9168558841</v>
          </cell>
          <cell r="DC46">
            <v>1801075981</v>
          </cell>
          <cell r="DD46">
            <v>8574071451</v>
          </cell>
          <cell r="DE46">
            <v>915823425</v>
          </cell>
          <cell r="DF46">
            <v>1466642361</v>
          </cell>
          <cell r="DG46">
            <v>8851156772</v>
          </cell>
          <cell r="DI46">
            <v>1511305027</v>
          </cell>
          <cell r="DJ46">
            <v>1572026477</v>
          </cell>
          <cell r="DK46">
            <v>2951456986</v>
          </cell>
          <cell r="DL46">
            <v>4087829635</v>
          </cell>
          <cell r="DM46">
            <v>1294433676</v>
          </cell>
          <cell r="DN46">
            <v>2188305283</v>
          </cell>
          <cell r="DR46">
            <v>7357591461</v>
          </cell>
          <cell r="DS46">
            <v>4224862544</v>
          </cell>
        </row>
        <row r="47">
          <cell r="B47">
            <v>18116575.986351542</v>
          </cell>
          <cell r="C47">
            <v>17400501.341666672</v>
          </cell>
          <cell r="D47">
            <v>3433315.5416666665</v>
          </cell>
          <cell r="E47">
            <v>1561011</v>
          </cell>
          <cell r="F47">
            <v>13122249.444684871</v>
          </cell>
          <cell r="G47">
            <v>12406174.800000001</v>
          </cell>
          <cell r="H47">
            <v>716074.64468487003</v>
          </cell>
          <cell r="I47">
            <v>16067178.686351541</v>
          </cell>
          <cell r="J47">
            <v>6788</v>
          </cell>
          <cell r="L47">
            <v>27453</v>
          </cell>
          <cell r="M47">
            <v>500657.54166666669</v>
          </cell>
          <cell r="N47">
            <v>136162</v>
          </cell>
          <cell r="O47">
            <v>231811</v>
          </cell>
          <cell r="P47">
            <v>13637</v>
          </cell>
          <cell r="Q47">
            <v>152586</v>
          </cell>
          <cell r="R47">
            <v>81841</v>
          </cell>
          <cell r="S47">
            <v>322106</v>
          </cell>
          <cell r="T47">
            <v>465306</v>
          </cell>
          <cell r="U47">
            <v>149047</v>
          </cell>
          <cell r="V47">
            <v>134236</v>
          </cell>
          <cell r="W47">
            <v>207038</v>
          </cell>
          <cell r="X47">
            <v>405182</v>
          </cell>
          <cell r="Y47">
            <v>272251</v>
          </cell>
          <cell r="Z47">
            <v>132931</v>
          </cell>
          <cell r="AA47">
            <v>300382</v>
          </cell>
          <cell r="AB47">
            <v>162280</v>
          </cell>
          <cell r="AC47">
            <v>143591</v>
          </cell>
          <cell r="AD47">
            <v>1561011</v>
          </cell>
          <cell r="AE47">
            <v>172575</v>
          </cell>
          <cell r="AF47">
            <v>174378</v>
          </cell>
          <cell r="AG47">
            <v>1214058</v>
          </cell>
          <cell r="AH47">
            <v>3073154.3</v>
          </cell>
          <cell r="AI47">
            <v>388999</v>
          </cell>
          <cell r="AJ47">
            <v>1009453.2</v>
          </cell>
          <cell r="AK47">
            <v>1674702.1</v>
          </cell>
          <cell r="AL47">
            <v>1416964.8</v>
          </cell>
          <cell r="AM47">
            <v>961569</v>
          </cell>
          <cell r="AN47">
            <v>262027</v>
          </cell>
          <cell r="AO47">
            <v>699542</v>
          </cell>
          <cell r="AP47">
            <v>231051.29999999996</v>
          </cell>
          <cell r="AQ47">
            <v>168710</v>
          </cell>
          <cell r="AR47">
            <v>326503</v>
          </cell>
          <cell r="AS47">
            <v>743152</v>
          </cell>
          <cell r="AT47">
            <v>292373.2</v>
          </cell>
          <cell r="AU47">
            <v>880227</v>
          </cell>
          <cell r="AV47">
            <v>90010</v>
          </cell>
          <cell r="AW47">
            <v>217011.7</v>
          </cell>
          <cell r="AX47">
            <v>1925363.5446848697</v>
          </cell>
          <cell r="AZ47">
            <v>224646</v>
          </cell>
          <cell r="BA47">
            <v>322926.8</v>
          </cell>
          <cell r="BB47">
            <v>523913</v>
          </cell>
          <cell r="BC47">
            <v>977911.50000000012</v>
          </cell>
          <cell r="BD47">
            <v>266377.09999999998</v>
          </cell>
          <cell r="BE47">
            <v>480385.19999999995</v>
          </cell>
          <cell r="BI47">
            <v>1670877.3000000003</v>
          </cell>
          <cell r="BJ47">
            <v>977521.00000000012</v>
          </cell>
          <cell r="BK47">
            <v>118120485106</v>
          </cell>
          <cell r="BL47">
            <v>114302300562</v>
          </cell>
          <cell r="BM47">
            <v>26489709045</v>
          </cell>
          <cell r="BN47">
            <v>8930196816</v>
          </cell>
          <cell r="BO47">
            <v>82700579245</v>
          </cell>
          <cell r="BP47">
            <v>78882394701</v>
          </cell>
          <cell r="BQ47">
            <v>3818184544</v>
          </cell>
          <cell r="BR47">
            <v>107387758241</v>
          </cell>
          <cell r="BS47">
            <v>898877605</v>
          </cell>
          <cell r="BU47">
            <v>203025628</v>
          </cell>
          <cell r="BV47">
            <v>2886653730</v>
          </cell>
          <cell r="BW47">
            <v>816910921</v>
          </cell>
          <cell r="BX47">
            <v>1604183296</v>
          </cell>
          <cell r="BY47">
            <v>156363566</v>
          </cell>
          <cell r="BZ47">
            <v>1470154386</v>
          </cell>
          <cell r="CA47">
            <v>826125606</v>
          </cell>
          <cell r="CB47">
            <v>2280436872</v>
          </cell>
          <cell r="CC47">
            <v>3358274288</v>
          </cell>
          <cell r="CD47">
            <v>1448893383</v>
          </cell>
          <cell r="CE47">
            <v>1034647257</v>
          </cell>
          <cell r="CF47">
            <v>1677037336</v>
          </cell>
          <cell r="CG47">
            <v>3754789454</v>
          </cell>
          <cell r="CH47">
            <v>2323985388</v>
          </cell>
          <cell r="CI47">
            <v>1430804066</v>
          </cell>
          <cell r="CJ47">
            <v>2123517284</v>
          </cell>
          <cell r="CK47">
            <v>1872153539</v>
          </cell>
          <cell r="CL47">
            <v>976542499</v>
          </cell>
          <cell r="CM47">
            <v>8930196816</v>
          </cell>
          <cell r="CN47">
            <v>1190930253</v>
          </cell>
          <cell r="CO47">
            <v>1158383126</v>
          </cell>
          <cell r="CP47">
            <v>6580883437</v>
          </cell>
          <cell r="CQ47">
            <v>18389908898</v>
          </cell>
          <cell r="CR47">
            <v>2421162469</v>
          </cell>
          <cell r="CS47">
            <v>8047171091</v>
          </cell>
          <cell r="CT47">
            <v>7921575338</v>
          </cell>
          <cell r="CU47">
            <v>9551381423</v>
          </cell>
          <cell r="CV47">
            <v>4151820478</v>
          </cell>
          <cell r="CW47">
            <v>1284455762</v>
          </cell>
          <cell r="CX47">
            <v>2867364716</v>
          </cell>
          <cell r="CY47">
            <v>2136163104</v>
          </cell>
          <cell r="CZ47">
            <v>1431880647</v>
          </cell>
          <cell r="DA47">
            <v>3332704630</v>
          </cell>
          <cell r="DB47">
            <v>7317126608</v>
          </cell>
          <cell r="DC47">
            <v>1855135518</v>
          </cell>
          <cell r="DD47">
            <v>8349338666</v>
          </cell>
          <cell r="DE47">
            <v>951142419</v>
          </cell>
          <cell r="DF47">
            <v>1459547815</v>
          </cell>
          <cell r="DG47">
            <v>9305833502</v>
          </cell>
          <cell r="DI47">
            <v>1761940699</v>
          </cell>
          <cell r="DJ47">
            <v>1609049774</v>
          </cell>
          <cell r="DK47">
            <v>3095660732</v>
          </cell>
          <cell r="DL47">
            <v>4266075660</v>
          </cell>
          <cell r="DM47">
            <v>1378329247</v>
          </cell>
          <cell r="DN47">
            <v>2357539425</v>
          </cell>
          <cell r="DR47">
            <v>7718922242</v>
          </cell>
          <cell r="DS47">
            <v>4407998000</v>
          </cell>
        </row>
        <row r="48">
          <cell r="B48">
            <v>17935610.536320057</v>
          </cell>
          <cell r="C48">
            <v>17289500.989473689</v>
          </cell>
          <cell r="D48">
            <v>3403209.789473684</v>
          </cell>
          <cell r="E48">
            <v>1553205</v>
          </cell>
          <cell r="F48">
            <v>12979195.746846367</v>
          </cell>
          <cell r="G48">
            <v>12333086.199999999</v>
          </cell>
          <cell r="H48">
            <v>646109.54684636777</v>
          </cell>
          <cell r="I48">
            <v>15905071.036320059</v>
          </cell>
          <cell r="J48">
            <v>6877</v>
          </cell>
          <cell r="L48">
            <v>27269</v>
          </cell>
          <cell r="M48">
            <v>505434.78947368421</v>
          </cell>
          <cell r="N48">
            <v>133225</v>
          </cell>
          <cell r="O48">
            <v>226779</v>
          </cell>
          <cell r="P48">
            <v>13213</v>
          </cell>
          <cell r="Q48">
            <v>150984</v>
          </cell>
          <cell r="R48">
            <v>80830</v>
          </cell>
          <cell r="S48">
            <v>317331</v>
          </cell>
          <cell r="T48">
            <v>461083</v>
          </cell>
          <cell r="U48">
            <v>146427</v>
          </cell>
          <cell r="V48">
            <v>133900</v>
          </cell>
          <cell r="W48">
            <v>204195</v>
          </cell>
          <cell r="X48">
            <v>400870</v>
          </cell>
          <cell r="Y48">
            <v>269150</v>
          </cell>
          <cell r="Z48">
            <v>131720</v>
          </cell>
          <cell r="AA48">
            <v>298621</v>
          </cell>
          <cell r="AB48">
            <v>160687</v>
          </cell>
          <cell r="AC48">
            <v>142361</v>
          </cell>
          <cell r="AD48">
            <v>1553205</v>
          </cell>
          <cell r="AE48">
            <v>170443</v>
          </cell>
          <cell r="AF48">
            <v>174109</v>
          </cell>
          <cell r="AG48">
            <v>1208653</v>
          </cell>
          <cell r="AH48">
            <v>3049264.9</v>
          </cell>
          <cell r="AI48">
            <v>388277</v>
          </cell>
          <cell r="AJ48">
            <v>998431.8</v>
          </cell>
          <cell r="AK48">
            <v>1662556.1</v>
          </cell>
          <cell r="AL48">
            <v>1410331.2</v>
          </cell>
          <cell r="AM48">
            <v>973638.1</v>
          </cell>
          <cell r="AN48">
            <v>264563</v>
          </cell>
          <cell r="AO48">
            <v>709075.1</v>
          </cell>
          <cell r="AP48">
            <v>223078.30000000002</v>
          </cell>
          <cell r="AQ48">
            <v>166086</v>
          </cell>
          <cell r="AR48">
            <v>325458</v>
          </cell>
          <cell r="AS48">
            <v>739373</v>
          </cell>
          <cell r="AT48">
            <v>289613</v>
          </cell>
          <cell r="AU48">
            <v>877693.10000000009</v>
          </cell>
          <cell r="AV48">
            <v>88445</v>
          </cell>
          <cell r="AW48">
            <v>213632.6</v>
          </cell>
          <cell r="AX48">
            <v>1858839.146846368</v>
          </cell>
          <cell r="AZ48">
            <v>225050</v>
          </cell>
          <cell r="BA48">
            <v>306050.40000000002</v>
          </cell>
          <cell r="BB48">
            <v>520319</v>
          </cell>
          <cell r="BC48">
            <v>979120.10000000021</v>
          </cell>
          <cell r="BD48">
            <v>257606</v>
          </cell>
          <cell r="BE48">
            <v>475597.89999999997</v>
          </cell>
          <cell r="BI48">
            <v>1632233.0000000002</v>
          </cell>
          <cell r="BJ48">
            <v>952342.60000000009</v>
          </cell>
          <cell r="BK48">
            <v>114557895374</v>
          </cell>
          <cell r="BL48">
            <v>110630093384</v>
          </cell>
          <cell r="BM48">
            <v>24930058297</v>
          </cell>
          <cell r="BN48">
            <v>8268966807</v>
          </cell>
          <cell r="BO48">
            <v>81358870270</v>
          </cell>
          <cell r="BP48">
            <v>77431068280</v>
          </cell>
          <cell r="BQ48">
            <v>3927801990</v>
          </cell>
          <cell r="BR48">
            <v>103899078099</v>
          </cell>
          <cell r="BS48">
            <v>2274636684</v>
          </cell>
          <cell r="BU48">
            <v>191057341</v>
          </cell>
          <cell r="BV48">
            <v>2856586266</v>
          </cell>
          <cell r="BW48">
            <v>806013312</v>
          </cell>
          <cell r="BX48">
            <v>1519424338</v>
          </cell>
          <cell r="BY48">
            <v>140346330</v>
          </cell>
          <cell r="BZ48">
            <v>1337386116</v>
          </cell>
          <cell r="CA48">
            <v>749501758</v>
          </cell>
          <cell r="CB48">
            <v>2179561583</v>
          </cell>
          <cell r="CC48">
            <v>3266687771</v>
          </cell>
          <cell r="CD48">
            <v>1341246904</v>
          </cell>
          <cell r="CE48">
            <v>997846997</v>
          </cell>
          <cell r="CF48">
            <v>1585742849</v>
          </cell>
          <cell r="CG48">
            <v>3406479644</v>
          </cell>
          <cell r="CH48">
            <v>2144656494</v>
          </cell>
          <cell r="CI48">
            <v>1261823150</v>
          </cell>
          <cell r="CJ48">
            <v>2067069108</v>
          </cell>
          <cell r="CK48">
            <v>1566517280</v>
          </cell>
          <cell r="CL48">
            <v>918590700</v>
          </cell>
          <cell r="CM48">
            <v>8268966807</v>
          </cell>
          <cell r="CN48">
            <v>1073870726</v>
          </cell>
          <cell r="CO48">
            <v>1078818089</v>
          </cell>
          <cell r="CP48">
            <v>6116277992</v>
          </cell>
          <cell r="CQ48">
            <v>18333711369</v>
          </cell>
          <cell r="CR48">
            <v>2401025101</v>
          </cell>
          <cell r="CS48">
            <v>7794263263</v>
          </cell>
          <cell r="CT48">
            <v>8138423005</v>
          </cell>
          <cell r="CU48">
            <v>9188684433</v>
          </cell>
          <cell r="CV48">
            <v>4520732935</v>
          </cell>
          <cell r="CW48">
            <v>1419882889</v>
          </cell>
          <cell r="CX48">
            <v>3100850046</v>
          </cell>
          <cell r="CY48">
            <v>2051121589</v>
          </cell>
          <cell r="CZ48">
            <v>1436077017</v>
          </cell>
          <cell r="DA48">
            <v>3224561571</v>
          </cell>
          <cell r="DB48">
            <v>6871398398</v>
          </cell>
          <cell r="DC48">
            <v>1795607641</v>
          </cell>
          <cell r="DD48">
            <v>7848635788</v>
          </cell>
          <cell r="DE48">
            <v>905165937</v>
          </cell>
          <cell r="DF48">
            <v>1397659213</v>
          </cell>
          <cell r="DG48">
            <v>9445111708</v>
          </cell>
          <cell r="DI48">
            <v>1691379325</v>
          </cell>
          <cell r="DJ48">
            <v>1528686909</v>
          </cell>
          <cell r="DK48">
            <v>3062715210</v>
          </cell>
          <cell r="DL48">
            <v>4376035831</v>
          </cell>
          <cell r="DM48">
            <v>1366009365</v>
          </cell>
          <cell r="DN48">
            <v>2315576031</v>
          </cell>
          <cell r="DR48">
            <v>7653638462</v>
          </cell>
          <cell r="DS48">
            <v>4398027175</v>
          </cell>
        </row>
        <row r="49">
          <cell r="B49">
            <v>17739386.207828514</v>
          </cell>
          <cell r="C49">
            <v>17200868.923076924</v>
          </cell>
          <cell r="D49">
            <v>3364488.423076923</v>
          </cell>
          <cell r="E49">
            <v>1553753</v>
          </cell>
          <cell r="F49">
            <v>12821144.784751588</v>
          </cell>
          <cell r="G49">
            <v>12282627.499999996</v>
          </cell>
          <cell r="H49">
            <v>538517.28475159185</v>
          </cell>
          <cell r="I49">
            <v>15673663.407828514</v>
          </cell>
          <cell r="J49">
            <v>6723</v>
          </cell>
          <cell r="L49">
            <v>26777</v>
          </cell>
          <cell r="M49">
            <v>497031.42307692306</v>
          </cell>
          <cell r="N49">
            <v>128840</v>
          </cell>
          <cell r="O49">
            <v>223396</v>
          </cell>
          <cell r="P49">
            <v>13285</v>
          </cell>
          <cell r="Q49">
            <v>148826</v>
          </cell>
          <cell r="R49">
            <v>79994</v>
          </cell>
          <cell r="S49">
            <v>313104</v>
          </cell>
          <cell r="T49">
            <v>458342</v>
          </cell>
          <cell r="U49">
            <v>144680</v>
          </cell>
          <cell r="V49">
            <v>132996</v>
          </cell>
          <cell r="W49">
            <v>201912</v>
          </cell>
          <cell r="X49">
            <v>396200</v>
          </cell>
          <cell r="Y49">
            <v>265295</v>
          </cell>
          <cell r="Z49">
            <v>130905</v>
          </cell>
          <cell r="AA49">
            <v>296080</v>
          </cell>
          <cell r="AB49">
            <v>162119</v>
          </cell>
          <cell r="AC49">
            <v>140906</v>
          </cell>
          <cell r="AD49">
            <v>1553753</v>
          </cell>
          <cell r="AE49">
            <v>169388</v>
          </cell>
          <cell r="AF49">
            <v>172818</v>
          </cell>
          <cell r="AG49">
            <v>1211547</v>
          </cell>
          <cell r="AH49">
            <v>3058596</v>
          </cell>
          <cell r="AI49">
            <v>385255</v>
          </cell>
          <cell r="AJ49">
            <v>997818.4</v>
          </cell>
          <cell r="AK49">
            <v>1675522.6</v>
          </cell>
          <cell r="AL49">
            <v>1401177.9</v>
          </cell>
          <cell r="AM49">
            <v>890916</v>
          </cell>
          <cell r="AN49">
            <v>221822</v>
          </cell>
          <cell r="AO49">
            <v>669094</v>
          </cell>
          <cell r="AP49">
            <v>222890.19999999998</v>
          </cell>
          <cell r="AQ49">
            <v>164079</v>
          </cell>
          <cell r="AR49">
            <v>330173.40000000002</v>
          </cell>
          <cell r="AS49">
            <v>737127</v>
          </cell>
          <cell r="AT49">
            <v>284541.3</v>
          </cell>
          <cell r="AU49">
            <v>883528.5</v>
          </cell>
          <cell r="AV49">
            <v>89148</v>
          </cell>
          <cell r="AW49">
            <v>214396.6</v>
          </cell>
          <cell r="AX49">
            <v>1729975.7847515922</v>
          </cell>
          <cell r="AZ49">
            <v>225165</v>
          </cell>
          <cell r="BA49">
            <v>327178</v>
          </cell>
          <cell r="BB49">
            <v>523143</v>
          </cell>
          <cell r="BC49">
            <v>990236.79999999981</v>
          </cell>
          <cell r="BD49">
            <v>266793.40000000002</v>
          </cell>
          <cell r="BE49">
            <v>482078.89999999997</v>
          </cell>
          <cell r="BI49">
            <v>1662216.6000000006</v>
          </cell>
          <cell r="BJ49">
            <v>978195.29999999981</v>
          </cell>
          <cell r="BK49">
            <v>124718240835</v>
          </cell>
          <cell r="BL49">
            <v>121418770745</v>
          </cell>
          <cell r="BM49">
            <v>27751148371</v>
          </cell>
          <cell r="BN49">
            <v>9382316137</v>
          </cell>
          <cell r="BO49">
            <v>87584776327</v>
          </cell>
          <cell r="BP49">
            <v>84285306237</v>
          </cell>
          <cell r="BQ49">
            <v>3299470090</v>
          </cell>
          <cell r="BR49">
            <v>113192147361</v>
          </cell>
          <cell r="BS49">
            <v>988924178</v>
          </cell>
          <cell r="BU49">
            <v>221768542</v>
          </cell>
          <cell r="BV49">
            <v>3321469462</v>
          </cell>
          <cell r="BW49">
            <v>849802650</v>
          </cell>
          <cell r="BX49">
            <v>1665159834</v>
          </cell>
          <cell r="BY49">
            <v>153330897</v>
          </cell>
          <cell r="BZ49">
            <v>1536344033</v>
          </cell>
          <cell r="CA49">
            <v>877065392</v>
          </cell>
          <cell r="CB49">
            <v>2451030646</v>
          </cell>
          <cell r="CC49">
            <v>3500781395</v>
          </cell>
          <cell r="CD49">
            <v>1448257677</v>
          </cell>
          <cell r="CE49">
            <v>1108852244</v>
          </cell>
          <cell r="CF49">
            <v>1761791416</v>
          </cell>
          <cell r="CG49">
            <v>3697483777</v>
          </cell>
          <cell r="CH49">
            <v>2272304674</v>
          </cell>
          <cell r="CI49">
            <v>1425179103</v>
          </cell>
          <cell r="CJ49">
            <v>2232459535</v>
          </cell>
          <cell r="CK49">
            <v>1823166573</v>
          </cell>
          <cell r="CL49">
            <v>1102384298</v>
          </cell>
          <cell r="CM49">
            <v>9382316137</v>
          </cell>
          <cell r="CN49">
            <v>1243860054</v>
          </cell>
          <cell r="CO49">
            <v>1283347335</v>
          </cell>
          <cell r="CP49">
            <v>6855108748</v>
          </cell>
          <cell r="CQ49">
            <v>19895636351</v>
          </cell>
          <cell r="CR49">
            <v>2489354289</v>
          </cell>
          <cell r="CS49">
            <v>8537094662</v>
          </cell>
          <cell r="CT49">
            <v>8869187400</v>
          </cell>
          <cell r="CU49">
            <v>10445623857</v>
          </cell>
          <cell r="CV49">
            <v>4153651205</v>
          </cell>
          <cell r="CW49">
            <v>1227684303</v>
          </cell>
          <cell r="CX49">
            <v>2925966902</v>
          </cell>
          <cell r="CY49">
            <v>2373846349</v>
          </cell>
          <cell r="CZ49">
            <v>1403973442</v>
          </cell>
          <cell r="DA49">
            <v>3486940720</v>
          </cell>
          <cell r="DB49">
            <v>7857783027</v>
          </cell>
          <cell r="DC49">
            <v>1984757787</v>
          </cell>
          <cell r="DD49">
            <v>8807725440</v>
          </cell>
          <cell r="DE49">
            <v>1044413901</v>
          </cell>
          <cell r="DF49">
            <v>1518856288</v>
          </cell>
          <cell r="DG49">
            <v>9135981842</v>
          </cell>
          <cell r="DI49">
            <v>2003913312</v>
          </cell>
          <cell r="DJ49">
            <v>1735339682</v>
          </cell>
          <cell r="DK49">
            <v>3295923853</v>
          </cell>
          <cell r="DL49">
            <v>4490916627</v>
          </cell>
          <cell r="DM49">
            <v>1439721299</v>
          </cell>
          <cell r="DN49">
            <v>2509771345</v>
          </cell>
          <cell r="DR49">
            <v>8159664505</v>
          </cell>
          <cell r="DS49">
            <v>4604874415</v>
          </cell>
        </row>
        <row r="50">
          <cell r="B50">
            <v>17413457.525783457</v>
          </cell>
          <cell r="C50">
            <v>16971101.146153849</v>
          </cell>
          <cell r="D50">
            <v>3302063.846153846</v>
          </cell>
          <cell r="E50">
            <v>1528170</v>
          </cell>
          <cell r="F50">
            <v>12583223.679629611</v>
          </cell>
          <cell r="G50">
            <v>12140867.300000001</v>
          </cell>
          <cell r="H50">
            <v>442356.37962961005</v>
          </cell>
          <cell r="I50">
            <v>15349811.325783458</v>
          </cell>
          <cell r="J50">
            <v>6362</v>
          </cell>
          <cell r="L50">
            <v>26407</v>
          </cell>
          <cell r="M50">
            <v>485442.84615384613</v>
          </cell>
          <cell r="N50">
            <v>123706</v>
          </cell>
          <cell r="O50">
            <v>218895</v>
          </cell>
          <cell r="P50">
            <v>12789</v>
          </cell>
          <cell r="Q50">
            <v>146942</v>
          </cell>
          <cell r="R50">
            <v>79583</v>
          </cell>
          <cell r="S50">
            <v>306660</v>
          </cell>
          <cell r="T50">
            <v>445574</v>
          </cell>
          <cell r="U50">
            <v>139950</v>
          </cell>
          <cell r="V50">
            <v>129928</v>
          </cell>
          <cell r="W50">
            <v>199642</v>
          </cell>
          <cell r="X50">
            <v>392447</v>
          </cell>
          <cell r="Y50">
            <v>260177</v>
          </cell>
          <cell r="Z50">
            <v>132270</v>
          </cell>
          <cell r="AA50">
            <v>289306</v>
          </cell>
          <cell r="AB50">
            <v>164527</v>
          </cell>
          <cell r="AC50">
            <v>140265</v>
          </cell>
          <cell r="AD50">
            <v>1528170</v>
          </cell>
          <cell r="AE50">
            <v>163996</v>
          </cell>
          <cell r="AF50">
            <v>172939</v>
          </cell>
          <cell r="AG50">
            <v>1191235</v>
          </cell>
          <cell r="AH50">
            <v>2986814.4</v>
          </cell>
          <cell r="AI50">
            <v>380876</v>
          </cell>
          <cell r="AJ50">
            <v>983952.3</v>
          </cell>
          <cell r="AK50">
            <v>1621986.1</v>
          </cell>
          <cell r="AL50">
            <v>1390330.6</v>
          </cell>
          <cell r="AM50">
            <v>884847</v>
          </cell>
          <cell r="AN50">
            <v>226484</v>
          </cell>
          <cell r="AO50">
            <v>658363</v>
          </cell>
          <cell r="AP50">
            <v>223339.3</v>
          </cell>
          <cell r="AQ50">
            <v>161587</v>
          </cell>
          <cell r="AR50">
            <v>327887</v>
          </cell>
          <cell r="AS50">
            <v>738573</v>
          </cell>
          <cell r="AT50">
            <v>275417.59999999998</v>
          </cell>
          <cell r="AU50">
            <v>880260</v>
          </cell>
          <cell r="AV50">
            <v>91111</v>
          </cell>
          <cell r="AW50">
            <v>205553.8</v>
          </cell>
          <cell r="AX50">
            <v>1609264.2796296102</v>
          </cell>
          <cell r="AZ50">
            <v>209039</v>
          </cell>
          <cell r="BA50">
            <v>332784.7</v>
          </cell>
          <cell r="BB50">
            <v>525915</v>
          </cell>
          <cell r="BC50">
            <v>995907.5</v>
          </cell>
          <cell r="BD50">
            <v>261728</v>
          </cell>
          <cell r="BE50">
            <v>482864.50000000006</v>
          </cell>
          <cell r="BI50">
            <v>1669685.7000000002</v>
          </cell>
          <cell r="BJ50">
            <v>985767.39999999991</v>
          </cell>
          <cell r="BK50">
            <v>114868182000</v>
          </cell>
          <cell r="BL50">
            <v>112461702045</v>
          </cell>
          <cell r="BM50">
            <v>24664837443</v>
          </cell>
          <cell r="BN50">
            <v>8708983492</v>
          </cell>
          <cell r="BO50">
            <v>81494361065</v>
          </cell>
          <cell r="BP50">
            <v>79087881110</v>
          </cell>
          <cell r="BQ50">
            <v>2406479955</v>
          </cell>
          <cell r="BR50">
            <v>104420991907</v>
          </cell>
          <cell r="BS50">
            <v>600253696</v>
          </cell>
          <cell r="BU50">
            <v>191509069</v>
          </cell>
          <cell r="BV50">
            <v>2808067891</v>
          </cell>
          <cell r="BW50">
            <v>756503813</v>
          </cell>
          <cell r="BX50">
            <v>1455107080</v>
          </cell>
          <cell r="BY50">
            <v>155954561</v>
          </cell>
          <cell r="BZ50">
            <v>1369223427</v>
          </cell>
          <cell r="CA50">
            <v>829611777</v>
          </cell>
          <cell r="CB50">
            <v>2103486393</v>
          </cell>
          <cell r="CC50">
            <v>3045141654</v>
          </cell>
          <cell r="CD50">
            <v>1424951136</v>
          </cell>
          <cell r="CE50">
            <v>1020982901</v>
          </cell>
          <cell r="CF50">
            <v>1557605726</v>
          </cell>
          <cell r="CG50">
            <v>3285857954</v>
          </cell>
          <cell r="CH50">
            <v>1998084599</v>
          </cell>
          <cell r="CI50">
            <v>1287773355</v>
          </cell>
          <cell r="CJ50">
            <v>2052142335</v>
          </cell>
          <cell r="CK50">
            <v>1633862010</v>
          </cell>
          <cell r="CL50">
            <v>974829716</v>
          </cell>
          <cell r="CM50">
            <v>8708983492</v>
          </cell>
          <cell r="CN50">
            <v>1136891553</v>
          </cell>
          <cell r="CO50">
            <v>1142372880</v>
          </cell>
          <cell r="CP50">
            <v>6429719059</v>
          </cell>
          <cell r="CQ50">
            <v>18180505727</v>
          </cell>
          <cell r="CR50">
            <v>2368260644</v>
          </cell>
          <cell r="CS50">
            <v>7989048724</v>
          </cell>
          <cell r="CT50">
            <v>7823196359</v>
          </cell>
          <cell r="CU50">
            <v>9066724471</v>
          </cell>
          <cell r="CV50">
            <v>3888024581</v>
          </cell>
          <cell r="CW50">
            <v>1143800523</v>
          </cell>
          <cell r="CX50">
            <v>2744224058</v>
          </cell>
          <cell r="CY50">
            <v>2081407379</v>
          </cell>
          <cell r="CZ50">
            <v>1470046622</v>
          </cell>
          <cell r="DA50">
            <v>3492897803</v>
          </cell>
          <cell r="DB50">
            <v>8583573017</v>
          </cell>
          <cell r="DC50">
            <v>1732885123</v>
          </cell>
          <cell r="DD50">
            <v>8612452565</v>
          </cell>
          <cell r="DE50">
            <v>975670078</v>
          </cell>
          <cell r="DF50">
            <v>1439664682</v>
          </cell>
          <cell r="DG50">
            <v>7912164153</v>
          </cell>
          <cell r="DI50">
            <v>1431380336</v>
          </cell>
          <cell r="DJ50">
            <v>1630684611</v>
          </cell>
          <cell r="DK50">
            <v>3056580009</v>
          </cell>
          <cell r="DL50">
            <v>4328545137</v>
          </cell>
          <cell r="DM50">
            <v>1320738971</v>
          </cell>
          <cell r="DN50">
            <v>2290415800</v>
          </cell>
          <cell r="DR50">
            <v>7648986892</v>
          </cell>
          <cell r="DS50">
            <v>4409526150</v>
          </cell>
        </row>
        <row r="51">
          <cell r="B51">
            <v>17612630.02860627</v>
          </cell>
          <cell r="C51">
            <v>17100778.583333328</v>
          </cell>
          <cell r="D51">
            <v>3277169.5833333335</v>
          </cell>
          <cell r="E51">
            <v>1530625</v>
          </cell>
          <cell r="F51">
            <v>12804835.445272943</v>
          </cell>
          <cell r="G51">
            <v>12292984</v>
          </cell>
          <cell r="H51">
            <v>511851.44527294207</v>
          </cell>
          <cell r="I51">
            <v>15534790.82860627</v>
          </cell>
          <cell r="J51">
            <v>6706</v>
          </cell>
          <cell r="L51">
            <v>26277</v>
          </cell>
          <cell r="M51">
            <v>493829.58333333331</v>
          </cell>
          <cell r="N51">
            <v>121031</v>
          </cell>
          <cell r="O51">
            <v>215590</v>
          </cell>
          <cell r="P51">
            <v>12807</v>
          </cell>
          <cell r="Q51">
            <v>146240</v>
          </cell>
          <cell r="R51">
            <v>79456</v>
          </cell>
          <cell r="S51">
            <v>302499</v>
          </cell>
          <cell r="T51">
            <v>435214</v>
          </cell>
          <cell r="U51">
            <v>139016</v>
          </cell>
          <cell r="V51">
            <v>127156</v>
          </cell>
          <cell r="W51">
            <v>196541</v>
          </cell>
          <cell r="X51">
            <v>388086</v>
          </cell>
          <cell r="Y51">
            <v>254860</v>
          </cell>
          <cell r="Z51">
            <v>133226</v>
          </cell>
          <cell r="AA51">
            <v>286175</v>
          </cell>
          <cell r="AB51">
            <v>165769</v>
          </cell>
          <cell r="AC51">
            <v>141483</v>
          </cell>
          <cell r="AD51">
            <v>1530625</v>
          </cell>
          <cell r="AE51">
            <v>163197</v>
          </cell>
          <cell r="AF51">
            <v>173290</v>
          </cell>
          <cell r="AG51">
            <v>1194138</v>
          </cell>
          <cell r="AH51">
            <v>3017221.9</v>
          </cell>
          <cell r="AI51">
            <v>380008</v>
          </cell>
          <cell r="AJ51">
            <v>980992.8</v>
          </cell>
          <cell r="AK51">
            <v>1656221.1</v>
          </cell>
          <cell r="AL51">
            <v>1387414.9</v>
          </cell>
          <cell r="AM51">
            <v>952631</v>
          </cell>
          <cell r="AN51">
            <v>251158</v>
          </cell>
          <cell r="AO51">
            <v>701473</v>
          </cell>
          <cell r="AP51">
            <v>227587.9</v>
          </cell>
          <cell r="AQ51">
            <v>159657</v>
          </cell>
          <cell r="AR51">
            <v>326545</v>
          </cell>
          <cell r="AS51">
            <v>744395</v>
          </cell>
          <cell r="AT51">
            <v>276485.2</v>
          </cell>
          <cell r="AU51">
            <v>878384</v>
          </cell>
          <cell r="AV51">
            <v>92648</v>
          </cell>
          <cell r="AW51">
            <v>205120.6</v>
          </cell>
          <cell r="AX51">
            <v>1702901.9452729418</v>
          </cell>
          <cell r="AZ51">
            <v>207791</v>
          </cell>
          <cell r="BA51">
            <v>326656.90000000002</v>
          </cell>
          <cell r="BB51">
            <v>529969</v>
          </cell>
          <cell r="BC51">
            <v>1013422.3000000002</v>
          </cell>
          <cell r="BD51">
            <v>267507.80000000005</v>
          </cell>
          <cell r="BE51">
            <v>488495.99999999994</v>
          </cell>
          <cell r="BI51">
            <v>1692947.5000000005</v>
          </cell>
          <cell r="BJ51">
            <v>993987.49999999977</v>
          </cell>
          <cell r="BK51">
            <v>116460275620</v>
          </cell>
          <cell r="BL51">
            <v>113810630725</v>
          </cell>
          <cell r="BM51">
            <v>25499895873</v>
          </cell>
          <cell r="BN51">
            <v>8899790832</v>
          </cell>
          <cell r="BO51">
            <v>82060588915</v>
          </cell>
          <cell r="BP51">
            <v>79410944020</v>
          </cell>
          <cell r="BQ51">
            <v>2649644895</v>
          </cell>
          <cell r="BR51">
            <v>105444348803</v>
          </cell>
          <cell r="BS51">
            <v>945509843</v>
          </cell>
          <cell r="BU51">
            <v>196906599</v>
          </cell>
          <cell r="BV51">
            <v>2895518515</v>
          </cell>
          <cell r="BW51">
            <v>735062935</v>
          </cell>
          <cell r="BX51">
            <v>1506599673</v>
          </cell>
          <cell r="BY51">
            <v>154784280</v>
          </cell>
          <cell r="BZ51">
            <v>1422418922</v>
          </cell>
          <cell r="CA51">
            <v>820195953</v>
          </cell>
          <cell r="CB51">
            <v>2129111367</v>
          </cell>
          <cell r="CC51">
            <v>3084969343</v>
          </cell>
          <cell r="CD51">
            <v>1351562306</v>
          </cell>
          <cell r="CE51">
            <v>1000244360</v>
          </cell>
          <cell r="CF51">
            <v>1583999615</v>
          </cell>
          <cell r="CG51">
            <v>3600575658</v>
          </cell>
          <cell r="CH51">
            <v>2093836947</v>
          </cell>
          <cell r="CI51">
            <v>1506738711</v>
          </cell>
          <cell r="CJ51">
            <v>2066222157</v>
          </cell>
          <cell r="CK51">
            <v>1957786198</v>
          </cell>
          <cell r="CL51">
            <v>993937992</v>
          </cell>
          <cell r="CM51">
            <v>8899790832</v>
          </cell>
          <cell r="CN51">
            <v>1136219358</v>
          </cell>
          <cell r="CO51">
            <v>1176035334</v>
          </cell>
          <cell r="CP51">
            <v>6587536140</v>
          </cell>
          <cell r="CQ51">
            <v>18387784035</v>
          </cell>
          <cell r="CR51">
            <v>2384420503</v>
          </cell>
          <cell r="CS51">
            <v>7909186909</v>
          </cell>
          <cell r="CT51">
            <v>8094176623</v>
          </cell>
          <cell r="CU51">
            <v>9520302339</v>
          </cell>
          <cell r="CV51">
            <v>4175726855</v>
          </cell>
          <cell r="CW51">
            <v>1247305821</v>
          </cell>
          <cell r="CX51">
            <v>2928421034</v>
          </cell>
          <cell r="CY51">
            <v>2116263601</v>
          </cell>
          <cell r="CZ51">
            <v>1369307420</v>
          </cell>
          <cell r="DA51">
            <v>3382328596</v>
          </cell>
          <cell r="DB51">
            <v>7518569026</v>
          </cell>
          <cell r="DC51">
            <v>1768536668</v>
          </cell>
          <cell r="DD51">
            <v>8385215965</v>
          </cell>
          <cell r="DE51">
            <v>1011223087</v>
          </cell>
          <cell r="DF51">
            <v>1409035201</v>
          </cell>
          <cell r="DG51">
            <v>8179847913</v>
          </cell>
          <cell r="DI51">
            <v>1620909990</v>
          </cell>
          <cell r="DJ51">
            <v>1665501611</v>
          </cell>
          <cell r="DK51">
            <v>3212942510</v>
          </cell>
          <cell r="DL51">
            <v>4516572706</v>
          </cell>
          <cell r="DM51">
            <v>1402346596</v>
          </cell>
          <cell r="DN51">
            <v>2418174796</v>
          </cell>
          <cell r="DR51">
            <v>7992242951</v>
          </cell>
          <cell r="DS51">
            <v>4568913114</v>
          </cell>
        </row>
        <row r="52">
          <cell r="B52">
            <v>17441320.846872438</v>
          </cell>
          <cell r="C52">
            <v>16927600.184210517</v>
          </cell>
          <cell r="D52">
            <v>3224187.6842105263</v>
          </cell>
          <cell r="E52">
            <v>1503561</v>
          </cell>
          <cell r="F52">
            <v>12713572.162661919</v>
          </cell>
          <cell r="G52">
            <v>12199851.499999998</v>
          </cell>
          <cell r="H52">
            <v>513720.66266192059</v>
          </cell>
          <cell r="I52">
            <v>15378470.546872437</v>
          </cell>
          <cell r="J52">
            <v>6638</v>
          </cell>
          <cell r="L52">
            <v>25986</v>
          </cell>
          <cell r="M52">
            <v>495503.68421052629</v>
          </cell>
          <cell r="N52">
            <v>117095</v>
          </cell>
          <cell r="O52">
            <v>210388</v>
          </cell>
          <cell r="P52">
            <v>12595</v>
          </cell>
          <cell r="Q52">
            <v>143942</v>
          </cell>
          <cell r="R52">
            <v>77991</v>
          </cell>
          <cell r="S52">
            <v>296022</v>
          </cell>
          <cell r="T52">
            <v>422844</v>
          </cell>
          <cell r="U52">
            <v>134254</v>
          </cell>
          <cell r="V52">
            <v>125812</v>
          </cell>
          <cell r="W52">
            <v>191935</v>
          </cell>
          <cell r="X52">
            <v>380285</v>
          </cell>
          <cell r="Y52">
            <v>248508</v>
          </cell>
          <cell r="Z52">
            <v>131777</v>
          </cell>
          <cell r="AA52">
            <v>281898</v>
          </cell>
          <cell r="AB52">
            <v>166503</v>
          </cell>
          <cell r="AC52">
            <v>141134</v>
          </cell>
          <cell r="AD52">
            <v>1503561</v>
          </cell>
          <cell r="AE52">
            <v>159022</v>
          </cell>
          <cell r="AF52">
            <v>172146</v>
          </cell>
          <cell r="AG52">
            <v>1172393</v>
          </cell>
          <cell r="AH52">
            <v>2979466.1</v>
          </cell>
          <cell r="AI52">
            <v>378273</v>
          </cell>
          <cell r="AJ52">
            <v>964946.6</v>
          </cell>
          <cell r="AK52">
            <v>1636246.5</v>
          </cell>
          <cell r="AL52">
            <v>1379152.6</v>
          </cell>
          <cell r="AM52">
            <v>965867.8</v>
          </cell>
          <cell r="AN52">
            <v>255080</v>
          </cell>
          <cell r="AO52">
            <v>710787.8</v>
          </cell>
          <cell r="AP52">
            <v>217697.50000000003</v>
          </cell>
          <cell r="AQ52">
            <v>157400</v>
          </cell>
          <cell r="AR52">
            <v>321392</v>
          </cell>
          <cell r="AS52">
            <v>739854</v>
          </cell>
          <cell r="AT52">
            <v>276547</v>
          </cell>
          <cell r="AU52">
            <v>870195.9</v>
          </cell>
          <cell r="AV52">
            <v>91230</v>
          </cell>
          <cell r="AW52">
            <v>199610.9</v>
          </cell>
          <cell r="AX52">
            <v>1713214.8626619205</v>
          </cell>
          <cell r="AZ52">
            <v>205990</v>
          </cell>
          <cell r="BA52">
            <v>310373.60000000003</v>
          </cell>
          <cell r="BB52">
            <v>528125</v>
          </cell>
          <cell r="BC52">
            <v>1018361.6999999996</v>
          </cell>
          <cell r="BD52">
            <v>258298.19999999998</v>
          </cell>
          <cell r="BE52">
            <v>480795.00000000006</v>
          </cell>
          <cell r="BI52">
            <v>1661141.8000000005</v>
          </cell>
          <cell r="BJ52">
            <v>970689.19999999984</v>
          </cell>
          <cell r="BK52">
            <v>112343016864</v>
          </cell>
          <cell r="BL52">
            <v>109374018708</v>
          </cell>
          <cell r="BM52">
            <v>23895717428</v>
          </cell>
          <cell r="BN52">
            <v>8067242493</v>
          </cell>
          <cell r="BO52">
            <v>80380056943</v>
          </cell>
          <cell r="BP52">
            <v>77411058787</v>
          </cell>
          <cell r="BQ52">
            <v>2968998156</v>
          </cell>
          <cell r="BR52">
            <v>101422638570</v>
          </cell>
          <cell r="BS52">
            <v>2332848038</v>
          </cell>
          <cell r="BU52">
            <v>183123151</v>
          </cell>
          <cell r="BV52">
            <v>2863305430</v>
          </cell>
          <cell r="BW52">
            <v>720810903</v>
          </cell>
          <cell r="BX52">
            <v>1417402747</v>
          </cell>
          <cell r="BY52">
            <v>138401191</v>
          </cell>
          <cell r="BZ52">
            <v>1301873576</v>
          </cell>
          <cell r="CA52">
            <v>747841331</v>
          </cell>
          <cell r="CB52">
            <v>2040218054</v>
          </cell>
          <cell r="CC52">
            <v>2969895124</v>
          </cell>
          <cell r="CD52">
            <v>1256504798</v>
          </cell>
          <cell r="CE52">
            <v>953113825</v>
          </cell>
          <cell r="CF52">
            <v>1493635055</v>
          </cell>
          <cell r="CG52">
            <v>3248649306</v>
          </cell>
          <cell r="CH52">
            <v>1937874250</v>
          </cell>
          <cell r="CI52">
            <v>1310775056</v>
          </cell>
          <cell r="CJ52">
            <v>1982992965</v>
          </cell>
          <cell r="CK52">
            <v>1654295686</v>
          </cell>
          <cell r="CL52">
            <v>923654286</v>
          </cell>
          <cell r="CM52">
            <v>8067242493</v>
          </cell>
          <cell r="CN52">
            <v>1015874736</v>
          </cell>
          <cell r="CO52">
            <v>1061972619</v>
          </cell>
          <cell r="CP52">
            <v>5989395138</v>
          </cell>
          <cell r="CQ52">
            <v>18117762750</v>
          </cell>
          <cell r="CR52">
            <v>2371530733</v>
          </cell>
          <cell r="CS52">
            <v>7586294002</v>
          </cell>
          <cell r="CT52">
            <v>8159938015</v>
          </cell>
          <cell r="CU52">
            <v>9106446234</v>
          </cell>
          <cell r="CV52">
            <v>4570516704</v>
          </cell>
          <cell r="CW52">
            <v>1397492353</v>
          </cell>
          <cell r="CX52">
            <v>3173024351</v>
          </cell>
          <cell r="CY52">
            <v>2000818448</v>
          </cell>
          <cell r="CZ52">
            <v>1389844548</v>
          </cell>
          <cell r="DA52">
            <v>3257276765</v>
          </cell>
          <cell r="DB52">
            <v>6949009170</v>
          </cell>
          <cell r="DC52">
            <v>1726639448</v>
          </cell>
          <cell r="DD52">
            <v>7821314251</v>
          </cell>
          <cell r="DE52">
            <v>951218202</v>
          </cell>
          <cell r="DF52">
            <v>1315057875</v>
          </cell>
          <cell r="DG52">
            <v>8494038882</v>
          </cell>
          <cell r="DI52">
            <v>1591965624</v>
          </cell>
          <cell r="DJ52">
            <v>1573593876</v>
          </cell>
          <cell r="DK52">
            <v>3170799420</v>
          </cell>
          <cell r="DL52">
            <v>4584019374</v>
          </cell>
          <cell r="DM52">
            <v>1382806399</v>
          </cell>
          <cell r="DN52">
            <v>2376928973</v>
          </cell>
          <cell r="DR52">
            <v>7884176303</v>
          </cell>
          <cell r="DS52">
            <v>4507056141</v>
          </cell>
        </row>
        <row r="53">
          <cell r="B53">
            <v>17358720.138084702</v>
          </cell>
          <cell r="C53">
            <v>16836831.423076931</v>
          </cell>
          <cell r="D53">
            <v>3179445.423076923</v>
          </cell>
          <cell r="E53">
            <v>1487644</v>
          </cell>
          <cell r="F53">
            <v>12691630.715007767</v>
          </cell>
          <cell r="G53">
            <v>12169741.999999996</v>
          </cell>
          <cell r="H53">
            <v>521888.71500776993</v>
          </cell>
          <cell r="I53">
            <v>15261339.338084703</v>
          </cell>
          <cell r="J53">
            <v>6526</v>
          </cell>
          <cell r="L53">
            <v>25093</v>
          </cell>
          <cell r="M53">
            <v>490761.42307692306</v>
          </cell>
          <cell r="N53">
            <v>114245</v>
          </cell>
          <cell r="O53">
            <v>207651</v>
          </cell>
          <cell r="P53">
            <v>12499</v>
          </cell>
          <cell r="Q53">
            <v>141499</v>
          </cell>
          <cell r="R53">
            <v>77635</v>
          </cell>
          <cell r="S53">
            <v>292907</v>
          </cell>
          <cell r="T53">
            <v>413981</v>
          </cell>
          <cell r="U53">
            <v>132062</v>
          </cell>
          <cell r="V53">
            <v>123710</v>
          </cell>
          <cell r="W53">
            <v>188896</v>
          </cell>
          <cell r="X53">
            <v>374302</v>
          </cell>
          <cell r="Y53">
            <v>242865</v>
          </cell>
          <cell r="Z53">
            <v>131437</v>
          </cell>
          <cell r="AA53">
            <v>277712</v>
          </cell>
          <cell r="AB53">
            <v>166139</v>
          </cell>
          <cell r="AC53">
            <v>140353</v>
          </cell>
          <cell r="AD53">
            <v>1487644</v>
          </cell>
          <cell r="AE53">
            <v>157262</v>
          </cell>
          <cell r="AF53">
            <v>167603</v>
          </cell>
          <cell r="AG53">
            <v>1162779</v>
          </cell>
          <cell r="AH53">
            <v>2996304.6</v>
          </cell>
          <cell r="AI53">
            <v>376998</v>
          </cell>
          <cell r="AJ53">
            <v>959525.2</v>
          </cell>
          <cell r="AK53">
            <v>1659781.4</v>
          </cell>
          <cell r="AL53">
            <v>1371598.9</v>
          </cell>
          <cell r="AM53">
            <v>898650</v>
          </cell>
          <cell r="AN53">
            <v>218821</v>
          </cell>
          <cell r="AO53">
            <v>679829</v>
          </cell>
          <cell r="AP53">
            <v>218029.7</v>
          </cell>
          <cell r="AQ53">
            <v>155815</v>
          </cell>
          <cell r="AR53">
            <v>321486.40000000002</v>
          </cell>
          <cell r="AS53">
            <v>737434</v>
          </cell>
          <cell r="AT53">
            <v>277370</v>
          </cell>
          <cell r="AU53">
            <v>876340.4</v>
          </cell>
          <cell r="AV53">
            <v>90452</v>
          </cell>
          <cell r="AW53">
            <v>201446.3</v>
          </cell>
          <cell r="AX53">
            <v>1694539.3150077697</v>
          </cell>
          <cell r="AZ53">
            <v>208277</v>
          </cell>
          <cell r="BA53">
            <v>331515.39999999997</v>
          </cell>
          <cell r="BB53">
            <v>529107</v>
          </cell>
          <cell r="BC53">
            <v>1028481.4000000004</v>
          </cell>
          <cell r="BD53">
            <v>269354.09999999998</v>
          </cell>
          <cell r="BE53">
            <v>485429.2</v>
          </cell>
          <cell r="BI53">
            <v>1692767.5000000009</v>
          </cell>
          <cell r="BJ53">
            <v>998237.10000000009</v>
          </cell>
          <cell r="BK53">
            <v>123184780406</v>
          </cell>
          <cell r="BL53">
            <v>120273795156</v>
          </cell>
          <cell r="BM53">
            <v>26595320480</v>
          </cell>
          <cell r="BN53">
            <v>9214763800</v>
          </cell>
          <cell r="BO53">
            <v>87374696126</v>
          </cell>
          <cell r="BP53">
            <v>84463710876</v>
          </cell>
          <cell r="BQ53">
            <v>2910985250</v>
          </cell>
          <cell r="BR53">
            <v>111335261396</v>
          </cell>
          <cell r="BS53">
            <v>1028813581</v>
          </cell>
          <cell r="BU53">
            <v>211382400</v>
          </cell>
          <cell r="BV53">
            <v>3340576049</v>
          </cell>
          <cell r="BW53">
            <v>767806125</v>
          </cell>
          <cell r="BX53">
            <v>1568558908</v>
          </cell>
          <cell r="BY53">
            <v>150963883</v>
          </cell>
          <cell r="BZ53">
            <v>1482694623</v>
          </cell>
          <cell r="CA53">
            <v>876435843</v>
          </cell>
          <cell r="CB53">
            <v>2320376091</v>
          </cell>
          <cell r="CC53">
            <v>3185326332</v>
          </cell>
          <cell r="CD53">
            <v>1342408225</v>
          </cell>
          <cell r="CE53">
            <v>1056735789</v>
          </cell>
          <cell r="CF53">
            <v>1635416204</v>
          </cell>
          <cell r="CG53">
            <v>3494576943</v>
          </cell>
          <cell r="CH53">
            <v>2038105214</v>
          </cell>
          <cell r="CI53">
            <v>1456471729</v>
          </cell>
          <cell r="CJ53">
            <v>2139410566</v>
          </cell>
          <cell r="CK53">
            <v>1903001183</v>
          </cell>
          <cell r="CL53">
            <v>1119651316</v>
          </cell>
          <cell r="CM53">
            <v>9214763800</v>
          </cell>
          <cell r="CN53">
            <v>1179387021</v>
          </cell>
          <cell r="CO53">
            <v>1256382682</v>
          </cell>
          <cell r="CP53">
            <v>6778994097</v>
          </cell>
          <cell r="CQ53">
            <v>19719262911</v>
          </cell>
          <cell r="CR53">
            <v>2480755480</v>
          </cell>
          <cell r="CS53">
            <v>8310111647</v>
          </cell>
          <cell r="CT53">
            <v>8928395784</v>
          </cell>
          <cell r="CU53">
            <v>10327738247</v>
          </cell>
          <cell r="CV53">
            <v>4250443180</v>
          </cell>
          <cell r="CW53">
            <v>1211485896</v>
          </cell>
          <cell r="CX53">
            <v>3038957284</v>
          </cell>
          <cell r="CY53">
            <v>2329892556</v>
          </cell>
          <cell r="CZ53">
            <v>1355127040</v>
          </cell>
          <cell r="DA53">
            <v>3453917893</v>
          </cell>
          <cell r="DB53">
            <v>7984661398</v>
          </cell>
          <cell r="DC53">
            <v>1987048147</v>
          </cell>
          <cell r="DD53">
            <v>8790138251</v>
          </cell>
          <cell r="DE53">
            <v>1076110936</v>
          </cell>
          <cell r="DF53">
            <v>1426579374</v>
          </cell>
          <cell r="DG53">
            <v>8782152357</v>
          </cell>
          <cell r="DI53">
            <v>1864841506</v>
          </cell>
          <cell r="DJ53">
            <v>1786850586</v>
          </cell>
          <cell r="DK53">
            <v>3407204806</v>
          </cell>
          <cell r="DL53">
            <v>4790622112</v>
          </cell>
          <cell r="DM53">
            <v>1479865246</v>
          </cell>
          <cell r="DN53">
            <v>2562239580</v>
          </cell>
          <cell r="DR53">
            <v>8527113024</v>
          </cell>
          <cell r="DS53">
            <v>4839182249</v>
          </cell>
        </row>
        <row r="54">
          <cell r="B54">
            <v>17256744.397507817</v>
          </cell>
          <cell r="C54">
            <v>16742411.169230774</v>
          </cell>
          <cell r="D54">
            <v>3147652.769230769</v>
          </cell>
          <cell r="E54">
            <v>1478928</v>
          </cell>
          <cell r="F54">
            <v>12630163.628277043</v>
          </cell>
          <cell r="G54">
            <v>12115830.4</v>
          </cell>
          <cell r="H54">
            <v>514333.22827704297</v>
          </cell>
          <cell r="I54">
            <v>15146801.797507817</v>
          </cell>
          <cell r="J54">
            <v>6460</v>
          </cell>
          <cell r="L54">
            <v>25328</v>
          </cell>
          <cell r="M54">
            <v>481658.76923076925</v>
          </cell>
          <cell r="N54">
            <v>113612</v>
          </cell>
          <cell r="O54">
            <v>206164</v>
          </cell>
          <cell r="P54">
            <v>12321</v>
          </cell>
          <cell r="Q54">
            <v>141034</v>
          </cell>
          <cell r="R54">
            <v>77958</v>
          </cell>
          <cell r="S54">
            <v>289290</v>
          </cell>
          <cell r="T54">
            <v>409855</v>
          </cell>
          <cell r="U54">
            <v>131005</v>
          </cell>
          <cell r="V54">
            <v>121839</v>
          </cell>
          <cell r="W54">
            <v>185778</v>
          </cell>
          <cell r="X54">
            <v>370064</v>
          </cell>
          <cell r="Y54">
            <v>238851</v>
          </cell>
          <cell r="Z54">
            <v>131213</v>
          </cell>
          <cell r="AA54">
            <v>275264</v>
          </cell>
          <cell r="AB54">
            <v>166194</v>
          </cell>
          <cell r="AC54">
            <v>140288</v>
          </cell>
          <cell r="AD54">
            <v>1478928</v>
          </cell>
          <cell r="AE54">
            <v>155946</v>
          </cell>
          <cell r="AF54">
            <v>170768</v>
          </cell>
          <cell r="AG54">
            <v>1152214</v>
          </cell>
          <cell r="AH54">
            <v>2948649.4</v>
          </cell>
          <cell r="AI54">
            <v>376151</v>
          </cell>
          <cell r="AJ54">
            <v>953845.4</v>
          </cell>
          <cell r="AK54">
            <v>1618653</v>
          </cell>
          <cell r="AL54">
            <v>1366403.6</v>
          </cell>
          <cell r="AM54">
            <v>901439</v>
          </cell>
          <cell r="AN54">
            <v>226107</v>
          </cell>
          <cell r="AO54">
            <v>675332</v>
          </cell>
          <cell r="AP54">
            <v>220874.80000000002</v>
          </cell>
          <cell r="AQ54">
            <v>152374</v>
          </cell>
          <cell r="AR54">
            <v>323225</v>
          </cell>
          <cell r="AS54">
            <v>735774</v>
          </cell>
          <cell r="AT54">
            <v>275430.59999999998</v>
          </cell>
          <cell r="AU54">
            <v>875640</v>
          </cell>
          <cell r="AV54">
            <v>91460</v>
          </cell>
          <cell r="AW54">
            <v>199453.4</v>
          </cell>
          <cell r="AX54">
            <v>1670014.5282770435</v>
          </cell>
          <cell r="AZ54">
            <v>205184</v>
          </cell>
          <cell r="BA54">
            <v>339483.5</v>
          </cell>
          <cell r="BB54">
            <v>535247</v>
          </cell>
          <cell r="BC54">
            <v>1030028.1</v>
          </cell>
          <cell r="BD54">
            <v>270668.09999999998</v>
          </cell>
          <cell r="BE54">
            <v>488814.60000000003</v>
          </cell>
          <cell r="BI54">
            <v>1709393.3999999994</v>
          </cell>
          <cell r="BJ54">
            <v>1006331.9</v>
          </cell>
          <cell r="BK54">
            <v>115668700397</v>
          </cell>
          <cell r="BL54">
            <v>113023670490</v>
          </cell>
          <cell r="BM54">
            <v>24168361233</v>
          </cell>
          <cell r="BN54">
            <v>8602169152</v>
          </cell>
          <cell r="BO54">
            <v>82898170012</v>
          </cell>
          <cell r="BP54">
            <v>80253140105</v>
          </cell>
          <cell r="BQ54">
            <v>2645029907</v>
          </cell>
          <cell r="BR54">
            <v>104824347380</v>
          </cell>
          <cell r="BS54">
            <v>595620617</v>
          </cell>
          <cell r="BU54">
            <v>188554446</v>
          </cell>
          <cell r="BV54">
            <v>2844610432</v>
          </cell>
          <cell r="BW54">
            <v>706982659</v>
          </cell>
          <cell r="BX54">
            <v>1395584554</v>
          </cell>
          <cell r="BY54">
            <v>145941652</v>
          </cell>
          <cell r="BZ54">
            <v>1372287447</v>
          </cell>
          <cell r="CA54">
            <v>835563904</v>
          </cell>
          <cell r="CB54">
            <v>2045155492</v>
          </cell>
          <cell r="CC54">
            <v>2886339560</v>
          </cell>
          <cell r="CD54">
            <v>1365326717</v>
          </cell>
          <cell r="CE54">
            <v>998541662</v>
          </cell>
          <cell r="CF54">
            <v>1475274011</v>
          </cell>
          <cell r="CG54">
            <v>3228438445</v>
          </cell>
          <cell r="CH54">
            <v>1922179783</v>
          </cell>
          <cell r="CI54">
            <v>1306258662</v>
          </cell>
          <cell r="CJ54">
            <v>1994907971</v>
          </cell>
          <cell r="CK54">
            <v>1687291974</v>
          </cell>
          <cell r="CL54">
            <v>997560307</v>
          </cell>
          <cell r="CM54">
            <v>8602169152</v>
          </cell>
          <cell r="CN54">
            <v>1103290908</v>
          </cell>
          <cell r="CO54">
            <v>1121272685</v>
          </cell>
          <cell r="CP54">
            <v>6377605559</v>
          </cell>
          <cell r="CQ54">
            <v>18249434031</v>
          </cell>
          <cell r="CR54">
            <v>2392653918</v>
          </cell>
          <cell r="CS54">
            <v>7882239551</v>
          </cell>
          <cell r="CT54">
            <v>7974540562</v>
          </cell>
          <cell r="CU54">
            <v>9006572927</v>
          </cell>
          <cell r="CV54">
            <v>4057958609</v>
          </cell>
          <cell r="CW54">
            <v>1162068805</v>
          </cell>
          <cell r="CX54">
            <v>2895889804</v>
          </cell>
          <cell r="CY54">
            <v>2079927310</v>
          </cell>
          <cell r="CZ54">
            <v>1453703300</v>
          </cell>
          <cell r="DA54">
            <v>3461117732</v>
          </cell>
          <cell r="DB54">
            <v>8909633244</v>
          </cell>
          <cell r="DC54">
            <v>1785242929</v>
          </cell>
          <cell r="DD54">
            <v>8698549268</v>
          </cell>
          <cell r="DE54">
            <v>1004268767</v>
          </cell>
          <cell r="DF54">
            <v>1402601751</v>
          </cell>
          <cell r="DG54">
            <v>8209248768</v>
          </cell>
          <cell r="DI54">
            <v>1421603529</v>
          </cell>
          <cell r="DJ54">
            <v>1679043947</v>
          </cell>
          <cell r="DK54">
            <v>3180005981</v>
          </cell>
          <cell r="DL54">
            <v>4563699560</v>
          </cell>
          <cell r="DM54">
            <v>1380840947</v>
          </cell>
          <cell r="DN54">
            <v>2354717412</v>
          </cell>
          <cell r="DR54">
            <v>7971371779</v>
          </cell>
          <cell r="DS54">
            <v>4578712539</v>
          </cell>
        </row>
        <row r="55">
          <cell r="B55">
            <v>17618280.317764565</v>
          </cell>
          <cell r="C55">
            <v>17002131.341666669</v>
          </cell>
          <cell r="D55">
            <v>3154247.5416666665</v>
          </cell>
          <cell r="E55">
            <v>1495146</v>
          </cell>
          <cell r="F55">
            <v>12968886.776097899</v>
          </cell>
          <cell r="G55">
            <v>12352737.800000001</v>
          </cell>
          <cell r="H55">
            <v>616148.97609789763</v>
          </cell>
          <cell r="I55">
            <v>15496508.517764563</v>
          </cell>
          <cell r="J55">
            <v>6645</v>
          </cell>
          <cell r="L55">
            <v>25255</v>
          </cell>
          <cell r="M55">
            <v>489390.54166666669</v>
          </cell>
          <cell r="N55">
            <v>113007</v>
          </cell>
          <cell r="O55">
            <v>206373</v>
          </cell>
          <cell r="P55">
            <v>12352</v>
          </cell>
          <cell r="Q55">
            <v>141980</v>
          </cell>
          <cell r="R55">
            <v>77461</v>
          </cell>
          <cell r="S55">
            <v>289331</v>
          </cell>
          <cell r="T55">
            <v>409097</v>
          </cell>
          <cell r="U55">
            <v>132035</v>
          </cell>
          <cell r="V55">
            <v>121507</v>
          </cell>
          <cell r="W55">
            <v>184143</v>
          </cell>
          <cell r="X55">
            <v>367807</v>
          </cell>
          <cell r="Y55">
            <v>236417</v>
          </cell>
          <cell r="Z55">
            <v>131390</v>
          </cell>
          <cell r="AA55">
            <v>275399</v>
          </cell>
          <cell r="AB55">
            <v>166997</v>
          </cell>
          <cell r="AC55">
            <v>142113</v>
          </cell>
          <cell r="AD55">
            <v>1495146</v>
          </cell>
          <cell r="AE55">
            <v>157654</v>
          </cell>
          <cell r="AF55">
            <v>171752</v>
          </cell>
          <cell r="AG55">
            <v>1165740</v>
          </cell>
          <cell r="AH55">
            <v>3004860.9000000004</v>
          </cell>
          <cell r="AI55">
            <v>378585</v>
          </cell>
          <cell r="AJ55">
            <v>960007.1</v>
          </cell>
          <cell r="AK55">
            <v>1666268.8</v>
          </cell>
          <cell r="AL55">
            <v>1376055.1</v>
          </cell>
          <cell r="AM55">
            <v>981712</v>
          </cell>
          <cell r="AN55">
            <v>254567</v>
          </cell>
          <cell r="AO55">
            <v>727145</v>
          </cell>
          <cell r="AP55">
            <v>224283.09999999998</v>
          </cell>
          <cell r="AQ55">
            <v>152619</v>
          </cell>
          <cell r="AR55">
            <v>327351</v>
          </cell>
          <cell r="AS55">
            <v>742368</v>
          </cell>
          <cell r="AT55">
            <v>280594.2</v>
          </cell>
          <cell r="AU55">
            <v>885370</v>
          </cell>
          <cell r="AV55">
            <v>92533</v>
          </cell>
          <cell r="AW55">
            <v>203076.4</v>
          </cell>
          <cell r="AX55">
            <v>1802223.3760978975</v>
          </cell>
          <cell r="AZ55">
            <v>204920</v>
          </cell>
          <cell r="BA55">
            <v>331256.60000000003</v>
          </cell>
          <cell r="BB55">
            <v>540355</v>
          </cell>
          <cell r="BC55">
            <v>1045240.2000000003</v>
          </cell>
          <cell r="BD55">
            <v>278687.80000000005</v>
          </cell>
          <cell r="BE55">
            <v>495381.1</v>
          </cell>
          <cell r="BI55">
            <v>1726363.7999999998</v>
          </cell>
          <cell r="BJ55">
            <v>1015356.2000000002</v>
          </cell>
          <cell r="BK55">
            <v>118943703931</v>
          </cell>
          <cell r="BL55">
            <v>115673028949</v>
          </cell>
          <cell r="BM55">
            <v>25392015156</v>
          </cell>
          <cell r="BN55">
            <v>8882386207</v>
          </cell>
          <cell r="BO55">
            <v>84669302568</v>
          </cell>
          <cell r="BP55">
            <v>81398627586</v>
          </cell>
          <cell r="BQ55">
            <v>3270674982</v>
          </cell>
          <cell r="BR55">
            <v>107515643667</v>
          </cell>
          <cell r="BS55">
            <v>989133485</v>
          </cell>
          <cell r="BU55">
            <v>196144233</v>
          </cell>
          <cell r="BV55">
            <v>2926931732</v>
          </cell>
          <cell r="BW55">
            <v>704291773</v>
          </cell>
          <cell r="BX55">
            <v>1470841923</v>
          </cell>
          <cell r="BY55">
            <v>154575318</v>
          </cell>
          <cell r="BZ55">
            <v>1415951715</v>
          </cell>
          <cell r="CA55">
            <v>811885977</v>
          </cell>
          <cell r="CB55">
            <v>2128216210</v>
          </cell>
          <cell r="CC55">
            <v>3031064946</v>
          </cell>
          <cell r="CD55">
            <v>1328981808</v>
          </cell>
          <cell r="CE55">
            <v>989587587</v>
          </cell>
          <cell r="CF55">
            <v>1536181682</v>
          </cell>
          <cell r="CG55">
            <v>3591880722</v>
          </cell>
          <cell r="CH55">
            <v>2060222317</v>
          </cell>
          <cell r="CI55">
            <v>1531658405</v>
          </cell>
          <cell r="CJ55">
            <v>2042983728</v>
          </cell>
          <cell r="CK55">
            <v>2061979328</v>
          </cell>
          <cell r="CL55">
            <v>1000516474</v>
          </cell>
          <cell r="CM55">
            <v>8882386207</v>
          </cell>
          <cell r="CN55">
            <v>1121247009</v>
          </cell>
          <cell r="CO55">
            <v>1180335519</v>
          </cell>
          <cell r="CP55">
            <v>6580803679</v>
          </cell>
          <cell r="CQ55">
            <v>18579192355</v>
          </cell>
          <cell r="CR55">
            <v>2437051255</v>
          </cell>
          <cell r="CS55">
            <v>7897846170</v>
          </cell>
          <cell r="CT55">
            <v>8244294930</v>
          </cell>
          <cell r="CU55">
            <v>9601475949</v>
          </cell>
          <cell r="CV55">
            <v>4425599713</v>
          </cell>
          <cell r="CW55">
            <v>1299500080</v>
          </cell>
          <cell r="CX55">
            <v>3126099633</v>
          </cell>
          <cell r="CY55">
            <v>2153435275</v>
          </cell>
          <cell r="CZ55">
            <v>1348826925</v>
          </cell>
          <cell r="DA55">
            <v>3531601776</v>
          </cell>
          <cell r="DB55">
            <v>7808304338</v>
          </cell>
          <cell r="DC55">
            <v>1863113660</v>
          </cell>
          <cell r="DD55">
            <v>8570691454</v>
          </cell>
          <cell r="DE55">
            <v>1037667645</v>
          </cell>
          <cell r="DF55">
            <v>1409298924</v>
          </cell>
          <cell r="DG55">
            <v>8931315393</v>
          </cell>
          <cell r="DI55">
            <v>1619916628</v>
          </cell>
          <cell r="DJ55">
            <v>1711560061</v>
          </cell>
          <cell r="DK55">
            <v>3341920676</v>
          </cell>
          <cell r="DL55">
            <v>4754662899</v>
          </cell>
          <cell r="DM55">
            <v>1492334082</v>
          </cell>
          <cell r="DN55">
            <v>2488384815</v>
          </cell>
          <cell r="DR55">
            <v>8339457226</v>
          </cell>
          <cell r="DS55">
            <v>4750730926</v>
          </cell>
        </row>
        <row r="56">
          <cell r="B56">
            <v>17560586.311053488</v>
          </cell>
          <cell r="C56">
            <v>16946831.689473681</v>
          </cell>
          <cell r="D56">
            <v>3139018.789473684</v>
          </cell>
          <cell r="E56">
            <v>1486321</v>
          </cell>
          <cell r="F56">
            <v>12935246.521579806</v>
          </cell>
          <cell r="G56">
            <v>12321491.899999997</v>
          </cell>
          <cell r="H56">
            <v>613754.62157980888</v>
          </cell>
          <cell r="I56">
            <v>15453045.311053487</v>
          </cell>
          <cell r="J56">
            <v>6688</v>
          </cell>
          <cell r="L56">
            <v>25287</v>
          </cell>
          <cell r="M56">
            <v>493336.78947368421</v>
          </cell>
          <cell r="N56">
            <v>111931</v>
          </cell>
          <cell r="O56">
            <v>202927</v>
          </cell>
          <cell r="P56">
            <v>12151</v>
          </cell>
          <cell r="Q56">
            <v>140876</v>
          </cell>
          <cell r="R56">
            <v>76636</v>
          </cell>
          <cell r="S56">
            <v>286332</v>
          </cell>
          <cell r="T56">
            <v>407417</v>
          </cell>
          <cell r="U56">
            <v>130406</v>
          </cell>
          <cell r="V56">
            <v>120770</v>
          </cell>
          <cell r="W56">
            <v>182288</v>
          </cell>
          <cell r="X56">
            <v>363842</v>
          </cell>
          <cell r="Y56">
            <v>233394</v>
          </cell>
          <cell r="Z56">
            <v>130448</v>
          </cell>
          <cell r="AA56">
            <v>274695</v>
          </cell>
          <cell r="AB56">
            <v>167799</v>
          </cell>
          <cell r="AC56">
            <v>142325</v>
          </cell>
          <cell r="AD56">
            <v>1486321</v>
          </cell>
          <cell r="AE56">
            <v>155664</v>
          </cell>
          <cell r="AF56">
            <v>171577</v>
          </cell>
          <cell r="AG56">
            <v>1159080</v>
          </cell>
          <cell r="AH56">
            <v>2989570.5</v>
          </cell>
          <cell r="AI56">
            <v>380572</v>
          </cell>
          <cell r="AJ56">
            <v>954877.6</v>
          </cell>
          <cell r="AK56">
            <v>1654120.9</v>
          </cell>
          <cell r="AL56">
            <v>1374299.6</v>
          </cell>
          <cell r="AM56">
            <v>1002046.5</v>
          </cell>
          <cell r="AN56">
            <v>260089</v>
          </cell>
          <cell r="AO56">
            <v>741957.5</v>
          </cell>
          <cell r="AP56">
            <v>218193.1</v>
          </cell>
          <cell r="AQ56">
            <v>150011</v>
          </cell>
          <cell r="AR56">
            <v>327713</v>
          </cell>
          <cell r="AS56">
            <v>740740</v>
          </cell>
          <cell r="AT56">
            <v>282728</v>
          </cell>
          <cell r="AU56">
            <v>882271.8</v>
          </cell>
          <cell r="AV56">
            <v>91314</v>
          </cell>
          <cell r="AW56">
            <v>199207</v>
          </cell>
          <cell r="AX56">
            <v>1809559.5215798086</v>
          </cell>
          <cell r="AZ56">
            <v>204935</v>
          </cell>
          <cell r="BA56">
            <v>314197.59999999998</v>
          </cell>
          <cell r="BB56">
            <v>539012</v>
          </cell>
          <cell r="BC56">
            <v>1049396.3999999999</v>
          </cell>
          <cell r="BD56">
            <v>270423.59999999998</v>
          </cell>
          <cell r="BE56">
            <v>489627.89999999997</v>
          </cell>
          <cell r="BI56">
            <v>1693221.1000000003</v>
          </cell>
          <cell r="BJ56">
            <v>992360.39999999991</v>
          </cell>
          <cell r="BK56">
            <v>115087205493</v>
          </cell>
          <cell r="BL56">
            <v>111440466469</v>
          </cell>
          <cell r="BM56">
            <v>23820248938</v>
          </cell>
          <cell r="BN56">
            <v>8207183154</v>
          </cell>
          <cell r="BO56">
            <v>83059773401</v>
          </cell>
          <cell r="BP56">
            <v>79413034377</v>
          </cell>
          <cell r="BQ56">
            <v>3646739024</v>
          </cell>
          <cell r="BR56">
            <v>103770426897</v>
          </cell>
          <cell r="BS56">
            <v>2318704598</v>
          </cell>
          <cell r="BU56">
            <v>181700169</v>
          </cell>
          <cell r="BV56">
            <v>2874562066</v>
          </cell>
          <cell r="BW56">
            <v>703935764</v>
          </cell>
          <cell r="BX56">
            <v>1387989975</v>
          </cell>
          <cell r="BY56">
            <v>139811006</v>
          </cell>
          <cell r="BZ56">
            <v>1301002709</v>
          </cell>
          <cell r="CA56">
            <v>745210164</v>
          </cell>
          <cell r="CB56">
            <v>2011791182</v>
          </cell>
          <cell r="CC56">
            <v>2960414324</v>
          </cell>
          <cell r="CD56">
            <v>1244514332</v>
          </cell>
          <cell r="CE56">
            <v>944968866</v>
          </cell>
          <cell r="CF56">
            <v>1469298968</v>
          </cell>
          <cell r="CG56">
            <v>3241409871</v>
          </cell>
          <cell r="CH56">
            <v>1915998252</v>
          </cell>
          <cell r="CI56">
            <v>1325411619</v>
          </cell>
          <cell r="CJ56">
            <v>1973069591</v>
          </cell>
          <cell r="CK56">
            <v>1694577329</v>
          </cell>
          <cell r="CL56">
            <v>945992622</v>
          </cell>
          <cell r="CM56">
            <v>8207183154</v>
          </cell>
          <cell r="CN56">
            <v>1028678123</v>
          </cell>
          <cell r="CO56">
            <v>1084860389</v>
          </cell>
          <cell r="CP56">
            <v>6093644642</v>
          </cell>
          <cell r="CQ56">
            <v>18425392917</v>
          </cell>
          <cell r="CR56">
            <v>2422137290</v>
          </cell>
          <cell r="CS56">
            <v>7642506319</v>
          </cell>
          <cell r="CT56">
            <v>8360749308</v>
          </cell>
          <cell r="CU56">
            <v>9162218247</v>
          </cell>
          <cell r="CV56">
            <v>4868344101</v>
          </cell>
          <cell r="CW56">
            <v>1468935126</v>
          </cell>
          <cell r="CX56">
            <v>3399408975</v>
          </cell>
          <cell r="CY56">
            <v>2044480039</v>
          </cell>
          <cell r="CZ56">
            <v>1395668726</v>
          </cell>
          <cell r="DA56">
            <v>3369831546</v>
          </cell>
          <cell r="DB56">
            <v>7117723557</v>
          </cell>
          <cell r="DC56">
            <v>1830047637</v>
          </cell>
          <cell r="DD56">
            <v>8036723652</v>
          </cell>
          <cell r="DE56">
            <v>973887834</v>
          </cell>
          <cell r="DF56">
            <v>1344483320</v>
          </cell>
          <cell r="DG56">
            <v>9261193798</v>
          </cell>
          <cell r="DI56">
            <v>1596308854</v>
          </cell>
          <cell r="DJ56">
            <v>1619818685</v>
          </cell>
          <cell r="DK56">
            <v>3287638197</v>
          </cell>
          <cell r="DL56">
            <v>4813012860</v>
          </cell>
          <cell r="DM56">
            <v>1471392086</v>
          </cell>
          <cell r="DN56">
            <v>2441607345</v>
          </cell>
          <cell r="DR56">
            <v>8194199850</v>
          </cell>
          <cell r="DS56">
            <v>4696177912</v>
          </cell>
        </row>
        <row r="57">
          <cell r="B57">
            <v>17515308.24900971</v>
          </cell>
          <cell r="C57">
            <v>16894467.284615383</v>
          </cell>
          <cell r="D57">
            <v>3123597.3846153845</v>
          </cell>
          <cell r="E57">
            <v>1485629</v>
          </cell>
          <cell r="F57">
            <v>12906081.864394326</v>
          </cell>
          <cell r="G57">
            <v>12285240.899999999</v>
          </cell>
          <cell r="H57">
            <v>620840.96439432655</v>
          </cell>
          <cell r="I57">
            <v>15383903.64900971</v>
          </cell>
          <cell r="J57">
            <v>6417</v>
          </cell>
          <cell r="L57">
            <v>24945</v>
          </cell>
          <cell r="M57">
            <v>489423.38461538462</v>
          </cell>
          <cell r="N57">
            <v>110946</v>
          </cell>
          <cell r="O57">
            <v>201433</v>
          </cell>
          <cell r="P57">
            <v>11996</v>
          </cell>
          <cell r="Q57">
            <v>140214</v>
          </cell>
          <cell r="R57">
            <v>76831</v>
          </cell>
          <cell r="S57">
            <v>285397</v>
          </cell>
          <cell r="T57">
            <v>405651</v>
          </cell>
          <cell r="U57">
            <v>130056</v>
          </cell>
          <cell r="V57">
            <v>119726</v>
          </cell>
          <cell r="W57">
            <v>180768</v>
          </cell>
          <cell r="X57">
            <v>364532</v>
          </cell>
          <cell r="Y57">
            <v>233712</v>
          </cell>
          <cell r="Z57">
            <v>130820</v>
          </cell>
          <cell r="AA57">
            <v>273095</v>
          </cell>
          <cell r="AB57">
            <v>166111</v>
          </cell>
          <cell r="AC57">
            <v>142473</v>
          </cell>
          <cell r="AD57">
            <v>1485629</v>
          </cell>
          <cell r="AE57">
            <v>155652</v>
          </cell>
          <cell r="AF57">
            <v>170058</v>
          </cell>
          <cell r="AG57">
            <v>1159919</v>
          </cell>
          <cell r="AH57">
            <v>3008101.2</v>
          </cell>
          <cell r="AI57">
            <v>378350</v>
          </cell>
          <cell r="AJ57">
            <v>952783.3</v>
          </cell>
          <cell r="AK57">
            <v>1676967.9</v>
          </cell>
          <cell r="AL57">
            <v>1373371</v>
          </cell>
          <cell r="AM57">
            <v>922901</v>
          </cell>
          <cell r="AN57">
            <v>222006</v>
          </cell>
          <cell r="AO57">
            <v>700895</v>
          </cell>
          <cell r="AP57">
            <v>218149.30000000002</v>
          </cell>
          <cell r="AQ57">
            <v>150254</v>
          </cell>
          <cell r="AR57">
            <v>331727.40000000002</v>
          </cell>
          <cell r="AS57">
            <v>739176</v>
          </cell>
          <cell r="AT57">
            <v>284330.5</v>
          </cell>
          <cell r="AU57">
            <v>889520.4</v>
          </cell>
          <cell r="AV57">
            <v>90497</v>
          </cell>
          <cell r="AW57">
            <v>202005.4</v>
          </cell>
          <cell r="AX57">
            <v>1796832.0643943269</v>
          </cell>
          <cell r="AZ57">
            <v>205860</v>
          </cell>
          <cell r="BA57">
            <v>333282.19999999995</v>
          </cell>
          <cell r="BB57">
            <v>540992</v>
          </cell>
          <cell r="BC57">
            <v>1051270.3999999999</v>
          </cell>
          <cell r="BD57">
            <v>276646.20000000007</v>
          </cell>
          <cell r="BE57">
            <v>491165.8</v>
          </cell>
          <cell r="BI57">
            <v>1706357.4000000001</v>
          </cell>
          <cell r="BJ57">
            <v>1009354.3999999999</v>
          </cell>
          <cell r="BK57">
            <v>126425125195</v>
          </cell>
          <cell r="BL57">
            <v>122841140443</v>
          </cell>
          <cell r="BM57">
            <v>26862892780</v>
          </cell>
          <cell r="BN57">
            <v>9355766119</v>
          </cell>
          <cell r="BO57">
            <v>90206466296</v>
          </cell>
          <cell r="BP57">
            <v>86622481544</v>
          </cell>
          <cell r="BQ57">
            <v>3583984752</v>
          </cell>
          <cell r="BR57">
            <v>114355767132</v>
          </cell>
          <cell r="BS57">
            <v>999447417</v>
          </cell>
          <cell r="BU57">
            <v>214738392</v>
          </cell>
          <cell r="BV57">
            <v>3377121215</v>
          </cell>
          <cell r="BW57">
            <v>763823771</v>
          </cell>
          <cell r="BX57">
            <v>1548624404</v>
          </cell>
          <cell r="BY57">
            <v>151408332</v>
          </cell>
          <cell r="BZ57">
            <v>1489798385</v>
          </cell>
          <cell r="CA57">
            <v>869861635</v>
          </cell>
          <cell r="CB57">
            <v>2315983737</v>
          </cell>
          <cell r="CC57">
            <v>3234814664</v>
          </cell>
          <cell r="CD57">
            <v>1355993269</v>
          </cell>
          <cell r="CE57">
            <v>1060131014</v>
          </cell>
          <cell r="CF57">
            <v>1632761055</v>
          </cell>
          <cell r="CG57">
            <v>3581588434</v>
          </cell>
          <cell r="CH57">
            <v>2069435017</v>
          </cell>
          <cell r="CI57">
            <v>1512153417</v>
          </cell>
          <cell r="CJ57">
            <v>2147913063</v>
          </cell>
          <cell r="CK57">
            <v>1953784922</v>
          </cell>
          <cell r="CL57">
            <v>1164546488</v>
          </cell>
          <cell r="CM57">
            <v>9355766119</v>
          </cell>
          <cell r="CN57">
            <v>1195019098</v>
          </cell>
          <cell r="CO57">
            <v>1317746666</v>
          </cell>
          <cell r="CP57">
            <v>6843000355</v>
          </cell>
          <cell r="CQ57">
            <v>20119142715</v>
          </cell>
          <cell r="CR57">
            <v>2536178586</v>
          </cell>
          <cell r="CS57">
            <v>8412180135</v>
          </cell>
          <cell r="CT57">
            <v>9170783994</v>
          </cell>
          <cell r="CU57">
            <v>10425743742</v>
          </cell>
          <cell r="CV57">
            <v>4455970231</v>
          </cell>
          <cell r="CW57">
            <v>1263095014</v>
          </cell>
          <cell r="CX57">
            <v>3192875217</v>
          </cell>
          <cell r="CY57">
            <v>2391652169</v>
          </cell>
          <cell r="CZ57">
            <v>1371445744</v>
          </cell>
          <cell r="DA57">
            <v>3629130273</v>
          </cell>
          <cell r="DB57">
            <v>8169565012</v>
          </cell>
          <cell r="DC57">
            <v>2095499992</v>
          </cell>
          <cell r="DD57">
            <v>9093875981</v>
          </cell>
          <cell r="DE57">
            <v>1121121973</v>
          </cell>
          <cell r="DF57">
            <v>1472057843</v>
          </cell>
          <cell r="DG57">
            <v>9594549048</v>
          </cell>
          <cell r="DI57">
            <v>1853440559</v>
          </cell>
          <cell r="DJ57">
            <v>1812932013</v>
          </cell>
          <cell r="DK57">
            <v>3516032768</v>
          </cell>
          <cell r="DL57">
            <v>4886952723</v>
          </cell>
          <cell r="DM57">
            <v>1575363989</v>
          </cell>
          <cell r="DN57">
            <v>2621989521</v>
          </cell>
          <cell r="DR57">
            <v>8632628834</v>
          </cell>
          <cell r="DS57">
            <v>4898318940</v>
          </cell>
        </row>
        <row r="58">
          <cell r="B58">
            <v>17457319.945994832</v>
          </cell>
          <cell r="C58">
            <v>16868676.946153838</v>
          </cell>
          <cell r="D58">
            <v>3123464.846153846</v>
          </cell>
          <cell r="E58">
            <v>1485353</v>
          </cell>
          <cell r="F58">
            <v>12848502.099840995</v>
          </cell>
          <cell r="G58">
            <v>12259859.1</v>
          </cell>
          <cell r="H58">
            <v>588642.9998409953</v>
          </cell>
          <cell r="I58">
            <v>15317190.445994833</v>
          </cell>
          <cell r="J58">
            <v>6462</v>
          </cell>
          <cell r="L58">
            <v>24966</v>
          </cell>
          <cell r="M58">
            <v>483052.84615384613</v>
          </cell>
          <cell r="N58">
            <v>111024</v>
          </cell>
          <cell r="O58">
            <v>201673</v>
          </cell>
          <cell r="P58">
            <v>12013</v>
          </cell>
          <cell r="Q58">
            <v>141878</v>
          </cell>
          <cell r="R58">
            <v>77576</v>
          </cell>
          <cell r="S58">
            <v>285642</v>
          </cell>
          <cell r="T58">
            <v>406988</v>
          </cell>
          <cell r="U58">
            <v>130392</v>
          </cell>
          <cell r="V58">
            <v>119111</v>
          </cell>
          <cell r="W58">
            <v>179378</v>
          </cell>
          <cell r="X58">
            <v>366719</v>
          </cell>
          <cell r="Y58">
            <v>235243</v>
          </cell>
          <cell r="Z58">
            <v>131476</v>
          </cell>
          <cell r="AA58">
            <v>273127</v>
          </cell>
          <cell r="AB58">
            <v>166795</v>
          </cell>
          <cell r="AC58">
            <v>143130</v>
          </cell>
          <cell r="AD58">
            <v>1485353</v>
          </cell>
          <cell r="AE58">
            <v>156982</v>
          </cell>
          <cell r="AF58">
            <v>168704</v>
          </cell>
          <cell r="AG58">
            <v>1159667</v>
          </cell>
          <cell r="AH58">
            <v>2964453</v>
          </cell>
          <cell r="AI58">
            <v>378083</v>
          </cell>
          <cell r="AJ58">
            <v>951382.4</v>
          </cell>
          <cell r="AK58">
            <v>1634987.6</v>
          </cell>
          <cell r="AL58">
            <v>1369674.2</v>
          </cell>
          <cell r="AM58">
            <v>933266</v>
          </cell>
          <cell r="AN58">
            <v>230249</v>
          </cell>
          <cell r="AO58">
            <v>703017</v>
          </cell>
          <cell r="AP58">
            <v>219475.1</v>
          </cell>
          <cell r="AQ58">
            <v>148967</v>
          </cell>
          <cell r="AR58">
            <v>336028</v>
          </cell>
          <cell r="AS58">
            <v>741336</v>
          </cell>
          <cell r="AT58">
            <v>279720.7</v>
          </cell>
          <cell r="AU58">
            <v>898608</v>
          </cell>
          <cell r="AV58">
            <v>91822</v>
          </cell>
          <cell r="AW58">
            <v>202626</v>
          </cell>
          <cell r="AX58">
            <v>1759448.2998409956</v>
          </cell>
          <cell r="AZ58">
            <v>201922</v>
          </cell>
          <cell r="BA58">
            <v>341881.9</v>
          </cell>
          <cell r="BB58">
            <v>543592</v>
          </cell>
          <cell r="BC58">
            <v>1052733.5999999994</v>
          </cell>
          <cell r="BD58">
            <v>274510.19999999995</v>
          </cell>
          <cell r="BE58">
            <v>488438.1</v>
          </cell>
          <cell r="BI58">
            <v>1712324.6000000006</v>
          </cell>
          <cell r="BJ58">
            <v>1013424.3999999999</v>
          </cell>
          <cell r="BK58">
            <v>120279141427</v>
          </cell>
          <cell r="BL58">
            <v>116961015011</v>
          </cell>
          <cell r="BM58">
            <v>24712538646</v>
          </cell>
          <cell r="BN58">
            <v>8950750149</v>
          </cell>
          <cell r="BO58">
            <v>86615852632</v>
          </cell>
          <cell r="BP58">
            <v>83297726216</v>
          </cell>
          <cell r="BQ58">
            <v>3318126416</v>
          </cell>
          <cell r="BR58">
            <v>109116827683</v>
          </cell>
          <cell r="BS58">
            <v>574150212</v>
          </cell>
          <cell r="BU58">
            <v>191387439</v>
          </cell>
          <cell r="BV58">
            <v>2898988648</v>
          </cell>
          <cell r="BW58">
            <v>716169983</v>
          </cell>
          <cell r="BX58">
            <v>1394350542</v>
          </cell>
          <cell r="BY58">
            <v>144765707</v>
          </cell>
          <cell r="BZ58">
            <v>1430927925</v>
          </cell>
          <cell r="CA58">
            <v>838406087</v>
          </cell>
          <cell r="CB58">
            <v>2096601064</v>
          </cell>
          <cell r="CC58">
            <v>2989997147</v>
          </cell>
          <cell r="CD58">
            <v>1391729071</v>
          </cell>
          <cell r="CE58">
            <v>1013751771</v>
          </cell>
          <cell r="CF58">
            <v>1491386626</v>
          </cell>
          <cell r="CG58">
            <v>3305450674</v>
          </cell>
          <cell r="CH58">
            <v>1950599337</v>
          </cell>
          <cell r="CI58">
            <v>1354851337</v>
          </cell>
          <cell r="CJ58">
            <v>2041999625</v>
          </cell>
          <cell r="CK58">
            <v>1727807064</v>
          </cell>
          <cell r="CL58">
            <v>1038819273</v>
          </cell>
          <cell r="CM58">
            <v>8950750149</v>
          </cell>
          <cell r="CN58">
            <v>1176290004</v>
          </cell>
          <cell r="CO58">
            <v>1166855953</v>
          </cell>
          <cell r="CP58">
            <v>6607604192</v>
          </cell>
          <cell r="CQ58">
            <v>18791617125</v>
          </cell>
          <cell r="CR58">
            <v>2483512378</v>
          </cell>
          <cell r="CS58">
            <v>8096255900</v>
          </cell>
          <cell r="CT58">
            <v>8211848847</v>
          </cell>
          <cell r="CU58">
            <v>9187619960</v>
          </cell>
          <cell r="CV58">
            <v>4266686923</v>
          </cell>
          <cell r="CW58">
            <v>1210518294</v>
          </cell>
          <cell r="CX58">
            <v>3056168629</v>
          </cell>
          <cell r="CY58">
            <v>2144875629</v>
          </cell>
          <cell r="CZ58">
            <v>1473548971</v>
          </cell>
          <cell r="DA58">
            <v>3689849411</v>
          </cell>
          <cell r="DB58">
            <v>9361074632</v>
          </cell>
          <cell r="DC58">
            <v>1869077174</v>
          </cell>
          <cell r="DD58">
            <v>9175867589</v>
          </cell>
          <cell r="DE58">
            <v>1023463960</v>
          </cell>
          <cell r="DF58">
            <v>1479332272</v>
          </cell>
          <cell r="DG58">
            <v>9129465486</v>
          </cell>
          <cell r="DI58">
            <v>1412869568</v>
          </cell>
          <cell r="DJ58">
            <v>1734709504</v>
          </cell>
          <cell r="DK58">
            <v>3280365336</v>
          </cell>
          <cell r="DL58">
            <v>4734369336</v>
          </cell>
          <cell r="DM58">
            <v>1466763687</v>
          </cell>
          <cell r="DN58">
            <v>2394296069</v>
          </cell>
          <cell r="DR58">
            <v>8151566576</v>
          </cell>
          <cell r="DS58">
            <v>4715389657</v>
          </cell>
        </row>
        <row r="59">
          <cell r="B59">
            <v>17823688.704270467</v>
          </cell>
          <cell r="C59">
            <v>17144056.025000002</v>
          </cell>
          <cell r="D59">
            <v>3147320.625</v>
          </cell>
          <cell r="E59">
            <v>1498144</v>
          </cell>
          <cell r="F59">
            <v>13178224.079270467</v>
          </cell>
          <cell r="G59">
            <v>12498591.4</v>
          </cell>
          <cell r="H59">
            <v>679632.67927046597</v>
          </cell>
          <cell r="I59">
            <v>15679169.104270469</v>
          </cell>
          <cell r="J59">
            <v>6697</v>
          </cell>
          <cell r="L59">
            <v>25064</v>
          </cell>
          <cell r="M59">
            <v>492262.625</v>
          </cell>
          <cell r="N59">
            <v>111146</v>
          </cell>
          <cell r="O59">
            <v>201189</v>
          </cell>
          <cell r="P59">
            <v>11647</v>
          </cell>
          <cell r="Q59">
            <v>143557</v>
          </cell>
          <cell r="R59">
            <v>77608</v>
          </cell>
          <cell r="S59">
            <v>286493</v>
          </cell>
          <cell r="T59">
            <v>409090</v>
          </cell>
          <cell r="U59">
            <v>131365</v>
          </cell>
          <cell r="V59">
            <v>119768</v>
          </cell>
          <cell r="W59">
            <v>180718</v>
          </cell>
          <cell r="X59">
            <v>369366</v>
          </cell>
          <cell r="Y59">
            <v>235702</v>
          </cell>
          <cell r="Z59">
            <v>133664</v>
          </cell>
          <cell r="AA59">
            <v>274936</v>
          </cell>
          <cell r="AB59">
            <v>167391</v>
          </cell>
          <cell r="AC59">
            <v>145720</v>
          </cell>
          <cell r="AD59">
            <v>1498144</v>
          </cell>
          <cell r="AE59">
            <v>159246</v>
          </cell>
          <cell r="AF59">
            <v>169840</v>
          </cell>
          <cell r="AG59">
            <v>1169058</v>
          </cell>
          <cell r="AH59">
            <v>3024863.3000000003</v>
          </cell>
          <cell r="AI59">
            <v>379856</v>
          </cell>
          <cell r="AJ59">
            <v>961373.9</v>
          </cell>
          <cell r="AK59">
            <v>1683633.4</v>
          </cell>
          <cell r="AL59">
            <v>1378411.6</v>
          </cell>
          <cell r="AM59">
            <v>1015227</v>
          </cell>
          <cell r="AN59">
            <v>258904</v>
          </cell>
          <cell r="AO59">
            <v>756323</v>
          </cell>
          <cell r="AP59">
            <v>226277.59999999998</v>
          </cell>
          <cell r="AQ59">
            <v>149483</v>
          </cell>
          <cell r="AR59">
            <v>342086</v>
          </cell>
          <cell r="AS59">
            <v>749245</v>
          </cell>
          <cell r="AT59">
            <v>284881.30000000005</v>
          </cell>
          <cell r="AU59">
            <v>907454</v>
          </cell>
          <cell r="AV59">
            <v>93390</v>
          </cell>
          <cell r="AW59">
            <v>207224.4</v>
          </cell>
          <cell r="AX59">
            <v>1886384.4792704661</v>
          </cell>
          <cell r="AZ59">
            <v>201933</v>
          </cell>
          <cell r="BA59">
            <v>332161.39999999997</v>
          </cell>
          <cell r="BB59">
            <v>546777</v>
          </cell>
          <cell r="BC59">
            <v>1063648.2000000002</v>
          </cell>
          <cell r="BD59">
            <v>278963.39999999997</v>
          </cell>
          <cell r="BE59">
            <v>489813.4</v>
          </cell>
          <cell r="BI59">
            <v>1715940.1999999997</v>
          </cell>
          <cell r="BJ59">
            <v>1013783.0000000001</v>
          </cell>
          <cell r="BK59">
            <v>123414989377</v>
          </cell>
          <cell r="BL59">
            <v>119556068671</v>
          </cell>
          <cell r="BM59">
            <v>26221597152</v>
          </cell>
          <cell r="BN59">
            <v>9124745242</v>
          </cell>
          <cell r="BO59">
            <v>88068646983</v>
          </cell>
          <cell r="BP59">
            <v>84209726277</v>
          </cell>
          <cell r="BQ59">
            <v>3858920706</v>
          </cell>
          <cell r="BR59">
            <v>111657493031</v>
          </cell>
          <cell r="BS59">
            <v>990004718</v>
          </cell>
          <cell r="BU59">
            <v>201177415</v>
          </cell>
          <cell r="BV59">
            <v>3005699638</v>
          </cell>
          <cell r="BW59">
            <v>715926925</v>
          </cell>
          <cell r="BX59">
            <v>1473185372</v>
          </cell>
          <cell r="BY59">
            <v>156227645</v>
          </cell>
          <cell r="BZ59">
            <v>1479738855</v>
          </cell>
          <cell r="CA59">
            <v>835271547</v>
          </cell>
          <cell r="CB59">
            <v>2190713577</v>
          </cell>
          <cell r="CC59">
            <v>3138302316</v>
          </cell>
          <cell r="CD59">
            <v>1369907418</v>
          </cell>
          <cell r="CE59">
            <v>1013746918</v>
          </cell>
          <cell r="CF59">
            <v>1577672320</v>
          </cell>
          <cell r="CG59">
            <v>3793865665</v>
          </cell>
          <cell r="CH59">
            <v>2156691465</v>
          </cell>
          <cell r="CI59">
            <v>1637174200</v>
          </cell>
          <cell r="CJ59">
            <v>2109276038</v>
          </cell>
          <cell r="CK59">
            <v>2096253129</v>
          </cell>
          <cell r="CL59">
            <v>1064632374</v>
          </cell>
          <cell r="CM59">
            <v>9124745242</v>
          </cell>
          <cell r="CN59">
            <v>1161699926</v>
          </cell>
          <cell r="CO59">
            <v>1208931326</v>
          </cell>
          <cell r="CP59">
            <v>6754113990</v>
          </cell>
          <cell r="CQ59">
            <v>19156525168</v>
          </cell>
          <cell r="CR59">
            <v>2514656079</v>
          </cell>
          <cell r="CS59">
            <v>8159492847</v>
          </cell>
          <cell r="CT59">
            <v>8482376242</v>
          </cell>
          <cell r="CU59">
            <v>9854487061</v>
          </cell>
          <cell r="CV59">
            <v>4653697871</v>
          </cell>
          <cell r="CW59">
            <v>1350467147</v>
          </cell>
          <cell r="CX59">
            <v>3303230724</v>
          </cell>
          <cell r="CY59">
            <v>2249965661</v>
          </cell>
          <cell r="CZ59">
            <v>1387435094</v>
          </cell>
          <cell r="DA59">
            <v>3664318414</v>
          </cell>
          <cell r="DB59">
            <v>8018798719</v>
          </cell>
          <cell r="DC59">
            <v>1934783645</v>
          </cell>
          <cell r="DD59">
            <v>9016107139</v>
          </cell>
          <cell r="DE59">
            <v>1064339144</v>
          </cell>
          <cell r="DF59">
            <v>1482426162</v>
          </cell>
          <cell r="DG59">
            <v>9748336002</v>
          </cell>
          <cell r="DI59">
            <v>1626504738</v>
          </cell>
          <cell r="DJ59">
            <v>1775562982</v>
          </cell>
          <cell r="DK59">
            <v>3442467200</v>
          </cell>
          <cell r="DL59">
            <v>4912961426</v>
          </cell>
          <cell r="DM59">
            <v>1571973876</v>
          </cell>
          <cell r="DN59">
            <v>2507956681</v>
          </cell>
          <cell r="DR59">
            <v>8477117533</v>
          </cell>
          <cell r="DS59">
            <v>4858216310</v>
          </cell>
        </row>
        <row r="60">
          <cell r="B60">
            <v>17701631.364128545</v>
          </cell>
          <cell r="C60">
            <v>17064778.589473683</v>
          </cell>
          <cell r="D60">
            <v>3142195.789473684</v>
          </cell>
          <cell r="E60">
            <v>1486097</v>
          </cell>
          <cell r="F60">
            <v>13073338.574654859</v>
          </cell>
          <cell r="G60">
            <v>12436485.799999999</v>
          </cell>
          <cell r="H60">
            <v>636852.77465486049</v>
          </cell>
          <cell r="I60">
            <v>15577922.464128545</v>
          </cell>
          <cell r="J60">
            <v>6701</v>
          </cell>
          <cell r="L60">
            <v>24972</v>
          </cell>
          <cell r="M60">
            <v>494903.78947368421</v>
          </cell>
          <cell r="N60">
            <v>109815</v>
          </cell>
          <cell r="O60">
            <v>198760</v>
          </cell>
          <cell r="P60">
            <v>11530</v>
          </cell>
          <cell r="Q60">
            <v>142516</v>
          </cell>
          <cell r="R60">
            <v>77635</v>
          </cell>
          <cell r="S60">
            <v>284281</v>
          </cell>
          <cell r="T60">
            <v>407765</v>
          </cell>
          <cell r="U60">
            <v>129175</v>
          </cell>
          <cell r="V60">
            <v>119748</v>
          </cell>
          <cell r="W60">
            <v>181010</v>
          </cell>
          <cell r="X60">
            <v>370496</v>
          </cell>
          <cell r="Y60">
            <v>235467</v>
          </cell>
          <cell r="Z60">
            <v>135029</v>
          </cell>
          <cell r="AA60">
            <v>275197</v>
          </cell>
          <cell r="AB60">
            <v>168110</v>
          </cell>
          <cell r="AC60">
            <v>146282</v>
          </cell>
          <cell r="AD60">
            <v>1486097</v>
          </cell>
          <cell r="AE60">
            <v>158333</v>
          </cell>
          <cell r="AF60">
            <v>169309</v>
          </cell>
          <cell r="AG60">
            <v>1158455</v>
          </cell>
          <cell r="AH60">
            <v>2996318.7</v>
          </cell>
          <cell r="AI60">
            <v>378594</v>
          </cell>
          <cell r="AJ60">
            <v>953361.1</v>
          </cell>
          <cell r="AK60">
            <v>1664363.6</v>
          </cell>
          <cell r="AL60">
            <v>1376352.5</v>
          </cell>
          <cell r="AM60">
            <v>1032505.5</v>
          </cell>
          <cell r="AN60">
            <v>264080</v>
          </cell>
          <cell r="AO60">
            <v>768425.5</v>
          </cell>
          <cell r="AP60">
            <v>219533.90000000002</v>
          </cell>
          <cell r="AQ60">
            <v>147381</v>
          </cell>
          <cell r="AR60">
            <v>342869</v>
          </cell>
          <cell r="AS60">
            <v>748902</v>
          </cell>
          <cell r="AT60">
            <v>284808.09999999998</v>
          </cell>
          <cell r="AU60">
            <v>906527.5</v>
          </cell>
          <cell r="AV60">
            <v>92092</v>
          </cell>
          <cell r="AW60">
            <v>204747</v>
          </cell>
          <cell r="AX60">
            <v>1848890.174654861</v>
          </cell>
          <cell r="AZ60">
            <v>201284</v>
          </cell>
          <cell r="BA60">
            <v>314871.8</v>
          </cell>
          <cell r="BB60">
            <v>544330</v>
          </cell>
          <cell r="BC60">
            <v>1063223.1000000001</v>
          </cell>
          <cell r="BD60">
            <v>267584</v>
          </cell>
          <cell r="BE60">
            <v>481118.3</v>
          </cell>
          <cell r="BI60">
            <v>1672668.1999999993</v>
          </cell>
          <cell r="BJ60">
            <v>983849.39999999991</v>
          </cell>
          <cell r="BK60">
            <v>119045038118</v>
          </cell>
          <cell r="BL60">
            <v>114985523845</v>
          </cell>
          <cell r="BM60">
            <v>24496661901</v>
          </cell>
          <cell r="BN60">
            <v>8363303827</v>
          </cell>
          <cell r="BO60">
            <v>86185072390</v>
          </cell>
          <cell r="BP60">
            <v>82125558117</v>
          </cell>
          <cell r="BQ60">
            <v>4059514273</v>
          </cell>
          <cell r="BR60">
            <v>107445370609</v>
          </cell>
          <cell r="BS60">
            <v>2293491163</v>
          </cell>
          <cell r="BU60">
            <v>187691057</v>
          </cell>
          <cell r="BV60">
            <v>2967331031</v>
          </cell>
          <cell r="BW60">
            <v>709982489</v>
          </cell>
          <cell r="BX60">
            <v>1389204960</v>
          </cell>
          <cell r="BY60">
            <v>136883862</v>
          </cell>
          <cell r="BZ60">
            <v>1348966883</v>
          </cell>
          <cell r="CA60">
            <v>774301258</v>
          </cell>
          <cell r="CB60">
            <v>2067989333</v>
          </cell>
          <cell r="CC60">
            <v>3045635915</v>
          </cell>
          <cell r="CD60">
            <v>1261474405</v>
          </cell>
          <cell r="CE60">
            <v>969802664</v>
          </cell>
          <cell r="CF60">
            <v>1493049861</v>
          </cell>
          <cell r="CG60">
            <v>3381689511</v>
          </cell>
          <cell r="CH60">
            <v>1969832694</v>
          </cell>
          <cell r="CI60">
            <v>1411856817</v>
          </cell>
          <cell r="CJ60">
            <v>2031004391</v>
          </cell>
          <cell r="CK60">
            <v>1730536207</v>
          </cell>
          <cell r="CL60">
            <v>1001118074</v>
          </cell>
          <cell r="CM60">
            <v>8363303827</v>
          </cell>
          <cell r="CN60">
            <v>1068014787</v>
          </cell>
          <cell r="CO60">
            <v>1091706591</v>
          </cell>
          <cell r="CP60">
            <v>6203582449</v>
          </cell>
          <cell r="CQ60">
            <v>18897989789</v>
          </cell>
          <cell r="CR60">
            <v>2471133765</v>
          </cell>
          <cell r="CS60">
            <v>7825873832</v>
          </cell>
          <cell r="CT60">
            <v>8600982192</v>
          </cell>
          <cell r="CU60">
            <v>9357123483</v>
          </cell>
          <cell r="CV60">
            <v>5107123058</v>
          </cell>
          <cell r="CW60">
            <v>1521689088</v>
          </cell>
          <cell r="CX60">
            <v>3585433970</v>
          </cell>
          <cell r="CY60">
            <v>2145771608</v>
          </cell>
          <cell r="CZ60">
            <v>1414110293</v>
          </cell>
          <cell r="DA60">
            <v>3590253736</v>
          </cell>
          <cell r="DB60">
            <v>7413685445</v>
          </cell>
          <cell r="DC60">
            <v>1889609406</v>
          </cell>
          <cell r="DD60">
            <v>8467587674</v>
          </cell>
          <cell r="DE60">
            <v>1004967989</v>
          </cell>
          <cell r="DF60">
            <v>1411419385</v>
          </cell>
          <cell r="DG60">
            <v>9905749376</v>
          </cell>
          <cell r="DI60">
            <v>1615378480</v>
          </cell>
          <cell r="DJ60">
            <v>1661033195</v>
          </cell>
          <cell r="DK60">
            <v>3376503003</v>
          </cell>
          <cell r="DL60">
            <v>4946752831</v>
          </cell>
          <cell r="DM60">
            <v>1533419794</v>
          </cell>
          <cell r="DN60">
            <v>2446593845</v>
          </cell>
          <cell r="DR60">
            <v>8277969722</v>
          </cell>
          <cell r="DS60">
            <v>4753417040</v>
          </cell>
        </row>
        <row r="61">
          <cell r="B61">
            <v>17623501.354838941</v>
          </cell>
          <cell r="C61">
            <v>17010552.923076913</v>
          </cell>
          <cell r="D61">
            <v>3128342.423076923</v>
          </cell>
          <cell r="E61">
            <v>1481627</v>
          </cell>
          <cell r="F61">
            <v>13013531.931762025</v>
          </cell>
          <cell r="G61">
            <v>12400583.499999996</v>
          </cell>
          <cell r="H61">
            <v>612948.43176202849</v>
          </cell>
          <cell r="I61">
            <v>15470007.154838942</v>
          </cell>
          <cell r="J61">
            <v>6661</v>
          </cell>
          <cell r="L61">
            <v>24603</v>
          </cell>
          <cell r="M61">
            <v>489222.42307692306</v>
          </cell>
          <cell r="N61">
            <v>108337</v>
          </cell>
          <cell r="O61">
            <v>196980</v>
          </cell>
          <cell r="P61">
            <v>11497</v>
          </cell>
          <cell r="Q61">
            <v>140573</v>
          </cell>
          <cell r="R61">
            <v>77276</v>
          </cell>
          <cell r="S61">
            <v>282646</v>
          </cell>
          <cell r="T61">
            <v>406900</v>
          </cell>
          <cell r="U61">
            <v>129194</v>
          </cell>
          <cell r="V61">
            <v>118464</v>
          </cell>
          <cell r="W61">
            <v>181053</v>
          </cell>
          <cell r="X61">
            <v>373205</v>
          </cell>
          <cell r="Y61">
            <v>236097</v>
          </cell>
          <cell r="Z61">
            <v>137108</v>
          </cell>
          <cell r="AA61">
            <v>274228</v>
          </cell>
          <cell r="AB61">
            <v>168055</v>
          </cell>
          <cell r="AC61">
            <v>146109</v>
          </cell>
          <cell r="AD61">
            <v>1481627</v>
          </cell>
          <cell r="AE61">
            <v>158545</v>
          </cell>
          <cell r="AF61">
            <v>168131</v>
          </cell>
          <cell r="AG61">
            <v>1154951</v>
          </cell>
          <cell r="AH61">
            <v>3020185.8</v>
          </cell>
          <cell r="AI61">
            <v>376608</v>
          </cell>
          <cell r="AJ61">
            <v>953554.2</v>
          </cell>
          <cell r="AK61">
            <v>1690023.6</v>
          </cell>
          <cell r="AL61">
            <v>1370090.7</v>
          </cell>
          <cell r="AM61">
            <v>942923</v>
          </cell>
          <cell r="AN61">
            <v>222826</v>
          </cell>
          <cell r="AO61">
            <v>720097</v>
          </cell>
          <cell r="AP61">
            <v>219746.4</v>
          </cell>
          <cell r="AQ61">
            <v>146992</v>
          </cell>
          <cell r="AR61">
            <v>346452.4</v>
          </cell>
          <cell r="AS61">
            <v>746852</v>
          </cell>
          <cell r="AT61">
            <v>284348.90000000002</v>
          </cell>
          <cell r="AU61">
            <v>915513.2</v>
          </cell>
          <cell r="AV61">
            <v>91769</v>
          </cell>
          <cell r="AW61">
            <v>206423.4</v>
          </cell>
          <cell r="AX61">
            <v>1813503.9317620283</v>
          </cell>
          <cell r="AZ61">
            <v>202258</v>
          </cell>
          <cell r="BA61">
            <v>335557.3</v>
          </cell>
          <cell r="BB61">
            <v>545611</v>
          </cell>
          <cell r="BC61">
            <v>1070067.8999999994</v>
          </cell>
          <cell r="BD61">
            <v>272556.7</v>
          </cell>
          <cell r="BE61">
            <v>482680.3</v>
          </cell>
          <cell r="BI61">
            <v>1697615.9</v>
          </cell>
          <cell r="BJ61">
            <v>1008087.1</v>
          </cell>
          <cell r="BK61">
            <v>130520817104</v>
          </cell>
          <cell r="BL61">
            <v>126756330800</v>
          </cell>
          <cell r="BM61">
            <v>27635864804</v>
          </cell>
          <cell r="BN61">
            <v>9638003379</v>
          </cell>
          <cell r="BO61">
            <v>93246948921</v>
          </cell>
          <cell r="BP61">
            <v>89482462617</v>
          </cell>
          <cell r="BQ61">
            <v>3764486304</v>
          </cell>
          <cell r="BR61">
            <v>118126922231</v>
          </cell>
          <cell r="BS61">
            <v>1025641672</v>
          </cell>
          <cell r="BU61">
            <v>220707577</v>
          </cell>
          <cell r="BV61">
            <v>3472879618</v>
          </cell>
          <cell r="BW61">
            <v>768025782</v>
          </cell>
          <cell r="BX61">
            <v>1554659726</v>
          </cell>
          <cell r="BY61">
            <v>154413970</v>
          </cell>
          <cell r="BZ61">
            <v>1541647828</v>
          </cell>
          <cell r="CA61">
            <v>940384047</v>
          </cell>
          <cell r="CB61">
            <v>2382897122</v>
          </cell>
          <cell r="CC61">
            <v>3313029527</v>
          </cell>
          <cell r="CD61">
            <v>1365892815</v>
          </cell>
          <cell r="CE61">
            <v>1073704043</v>
          </cell>
          <cell r="CF61">
            <v>1688625205</v>
          </cell>
          <cell r="CG61">
            <v>3735810474</v>
          </cell>
          <cell r="CH61">
            <v>2142973217</v>
          </cell>
          <cell r="CI61">
            <v>1592837257</v>
          </cell>
          <cell r="CJ61">
            <v>2214709841</v>
          </cell>
          <cell r="CK61">
            <v>1991067955</v>
          </cell>
          <cell r="CL61">
            <v>1217409274</v>
          </cell>
          <cell r="CM61">
            <v>9638003379</v>
          </cell>
          <cell r="CN61">
            <v>1255009803</v>
          </cell>
          <cell r="CO61">
            <v>1358539886</v>
          </cell>
          <cell r="CP61">
            <v>7024453690</v>
          </cell>
          <cell r="CQ61">
            <v>20624544862</v>
          </cell>
          <cell r="CR61">
            <v>2570060019</v>
          </cell>
          <cell r="CS61">
            <v>8646543939</v>
          </cell>
          <cell r="CT61">
            <v>9407940904</v>
          </cell>
          <cell r="CU61">
            <v>10670957420</v>
          </cell>
          <cell r="CV61">
            <v>4660859493</v>
          </cell>
          <cell r="CW61">
            <v>1301695171</v>
          </cell>
          <cell r="CX61">
            <v>3359164322</v>
          </cell>
          <cell r="CY61">
            <v>2494257625</v>
          </cell>
          <cell r="CZ61">
            <v>1379842790</v>
          </cell>
          <cell r="DA61">
            <v>3832033432</v>
          </cell>
          <cell r="DB61">
            <v>8466572238</v>
          </cell>
          <cell r="DC61">
            <v>2146309535</v>
          </cell>
          <cell r="DD61">
            <v>9611137026</v>
          </cell>
          <cell r="DE61">
            <v>1135900212</v>
          </cell>
          <cell r="DF61">
            <v>1537830220</v>
          </cell>
          <cell r="DG61">
            <v>10050371171</v>
          </cell>
          <cell r="DI61">
            <v>1861877336</v>
          </cell>
          <cell r="DJ61">
            <v>1867236237</v>
          </cell>
          <cell r="DK61">
            <v>3611168193</v>
          </cell>
          <cell r="DL61">
            <v>5053613107</v>
          </cell>
          <cell r="DM61">
            <v>1613754227</v>
          </cell>
          <cell r="DN61">
            <v>2628683797</v>
          </cell>
          <cell r="DR61">
            <v>8758833114</v>
          </cell>
          <cell r="DS61">
            <v>4977545440</v>
          </cell>
        </row>
        <row r="62">
          <cell r="B62">
            <v>17480538.522857852</v>
          </cell>
          <cell r="C62">
            <v>16925118.84615384</v>
          </cell>
          <cell r="D62">
            <v>3116540.846153846</v>
          </cell>
          <cell r="E62">
            <v>1470281</v>
          </cell>
          <cell r="F62">
            <v>12893716.67670401</v>
          </cell>
          <cell r="G62">
            <v>12338297</v>
          </cell>
          <cell r="H62">
            <v>555419.67670401093</v>
          </cell>
          <cell r="I62">
            <v>15316090.622857854</v>
          </cell>
          <cell r="J62">
            <v>6399</v>
          </cell>
          <cell r="L62">
            <v>24749</v>
          </cell>
          <cell r="M62">
            <v>479653.84615384613</v>
          </cell>
          <cell r="N62">
            <v>107740</v>
          </cell>
          <cell r="O62">
            <v>195235</v>
          </cell>
          <cell r="P62">
            <v>11418</v>
          </cell>
          <cell r="Q62">
            <v>141146</v>
          </cell>
          <cell r="R62">
            <v>77938</v>
          </cell>
          <cell r="S62">
            <v>280668</v>
          </cell>
          <cell r="T62">
            <v>407469</v>
          </cell>
          <cell r="U62">
            <v>129282</v>
          </cell>
          <cell r="V62">
            <v>117513</v>
          </cell>
          <cell r="W62">
            <v>181343</v>
          </cell>
          <cell r="X62">
            <v>374550</v>
          </cell>
          <cell r="Y62">
            <v>236008</v>
          </cell>
          <cell r="Z62">
            <v>138542</v>
          </cell>
          <cell r="AA62">
            <v>272546</v>
          </cell>
          <cell r="AB62">
            <v>168900</v>
          </cell>
          <cell r="AC62">
            <v>146390</v>
          </cell>
          <cell r="AD62">
            <v>1470281</v>
          </cell>
          <cell r="AE62">
            <v>157349</v>
          </cell>
          <cell r="AF62">
            <v>167711</v>
          </cell>
          <cell r="AG62">
            <v>1145221</v>
          </cell>
          <cell r="AH62">
            <v>2963651.4</v>
          </cell>
          <cell r="AI62">
            <v>374417</v>
          </cell>
          <cell r="AJ62">
            <v>949990.2</v>
          </cell>
          <cell r="AK62">
            <v>1639244.2</v>
          </cell>
          <cell r="AL62">
            <v>1365209</v>
          </cell>
          <cell r="AM62">
            <v>948724</v>
          </cell>
          <cell r="AN62">
            <v>230017</v>
          </cell>
          <cell r="AO62">
            <v>718707</v>
          </cell>
          <cell r="AP62">
            <v>216669.8</v>
          </cell>
          <cell r="AQ62">
            <v>146513</v>
          </cell>
          <cell r="AR62">
            <v>347558</v>
          </cell>
          <cell r="AS62">
            <v>744392</v>
          </cell>
          <cell r="AT62">
            <v>279703.8</v>
          </cell>
          <cell r="AU62">
            <v>915566</v>
          </cell>
          <cell r="AV62">
            <v>93230</v>
          </cell>
          <cell r="AW62">
            <v>202492.2</v>
          </cell>
          <cell r="AX62">
            <v>1747652.6767040107</v>
          </cell>
          <cell r="AZ62">
            <v>199839</v>
          </cell>
          <cell r="BA62">
            <v>340659.39999999997</v>
          </cell>
          <cell r="BB62">
            <v>548231</v>
          </cell>
          <cell r="BC62">
            <v>1075718.5</v>
          </cell>
          <cell r="BD62">
            <v>274375.7</v>
          </cell>
          <cell r="BE62">
            <v>483531.2</v>
          </cell>
          <cell r="BI62">
            <v>1709039.2000000007</v>
          </cell>
          <cell r="BJ62">
            <v>1015606.0999999999</v>
          </cell>
          <cell r="BK62">
            <v>123199935190</v>
          </cell>
          <cell r="BL62">
            <v>119951860865</v>
          </cell>
          <cell r="BM62">
            <v>25417929848</v>
          </cell>
          <cell r="BN62">
            <v>9035117161</v>
          </cell>
          <cell r="BO62">
            <v>88746888181</v>
          </cell>
          <cell r="BP62">
            <v>85498813856</v>
          </cell>
          <cell r="BQ62">
            <v>3248074325</v>
          </cell>
          <cell r="BR62">
            <v>111724506949</v>
          </cell>
          <cell r="BS62">
            <v>594678424</v>
          </cell>
          <cell r="BU62">
            <v>197509558</v>
          </cell>
          <cell r="BV62">
            <v>2976136433</v>
          </cell>
          <cell r="BW62">
            <v>716942662</v>
          </cell>
          <cell r="BX62">
            <v>1377968284</v>
          </cell>
          <cell r="BY62">
            <v>149178841</v>
          </cell>
          <cell r="BZ62">
            <v>1445060156</v>
          </cell>
          <cell r="CA62">
            <v>889182204</v>
          </cell>
          <cell r="CB62">
            <v>2123389636</v>
          </cell>
          <cell r="CC62">
            <v>3059842364</v>
          </cell>
          <cell r="CD62">
            <v>1401503610</v>
          </cell>
          <cell r="CE62">
            <v>1036732703</v>
          </cell>
          <cell r="CF62">
            <v>1556887740</v>
          </cell>
          <cell r="CG62">
            <v>3465238020</v>
          </cell>
          <cell r="CH62">
            <v>1991263499</v>
          </cell>
          <cell r="CI62">
            <v>1473974521</v>
          </cell>
          <cell r="CJ62">
            <v>2108564636</v>
          </cell>
          <cell r="CK62">
            <v>1822079821</v>
          </cell>
          <cell r="CL62">
            <v>1091713180</v>
          </cell>
          <cell r="CM62">
            <v>9035117161</v>
          </cell>
          <cell r="CN62">
            <v>1204025377</v>
          </cell>
          <cell r="CO62">
            <v>1179891458</v>
          </cell>
          <cell r="CP62">
            <v>6651200326</v>
          </cell>
          <cell r="CQ62">
            <v>19191231166</v>
          </cell>
          <cell r="CR62">
            <v>2511537714</v>
          </cell>
          <cell r="CS62">
            <v>8297096320</v>
          </cell>
          <cell r="CT62">
            <v>8382597132</v>
          </cell>
          <cell r="CU62">
            <v>9411510575</v>
          </cell>
          <cell r="CV62">
            <v>4442112417</v>
          </cell>
          <cell r="CW62">
            <v>1247649709</v>
          </cell>
          <cell r="CX62">
            <v>3194462708</v>
          </cell>
          <cell r="CY62">
            <v>2194002705</v>
          </cell>
          <cell r="CZ62">
            <v>1491994744</v>
          </cell>
          <cell r="DA62">
            <v>3875033989</v>
          </cell>
          <cell r="DB62">
            <v>9340109893</v>
          </cell>
          <cell r="DC62">
            <v>1926405943</v>
          </cell>
          <cell r="DD62">
            <v>9546206125</v>
          </cell>
          <cell r="DE62">
            <v>1085796982</v>
          </cell>
          <cell r="DF62">
            <v>1529373219</v>
          </cell>
          <cell r="DG62">
            <v>9284756092</v>
          </cell>
          <cell r="DI62">
            <v>1426782045</v>
          </cell>
          <cell r="DJ62">
            <v>1769369268</v>
          </cell>
          <cell r="DK62">
            <v>3368921173</v>
          </cell>
          <cell r="DL62">
            <v>4910355755</v>
          </cell>
          <cell r="DM62">
            <v>1528389179</v>
          </cell>
          <cell r="DN62">
            <v>2424536911</v>
          </cell>
          <cell r="DR62">
            <v>8295664281</v>
          </cell>
          <cell r="DS62">
            <v>4801281379</v>
          </cell>
        </row>
        <row r="63">
          <cell r="B63">
            <v>17787748.937707681</v>
          </cell>
          <cell r="C63">
            <v>17170063.608333346</v>
          </cell>
          <cell r="D63">
            <v>3133907.7083333335</v>
          </cell>
          <cell r="E63">
            <v>1484662</v>
          </cell>
          <cell r="F63">
            <v>13169179.229374334</v>
          </cell>
          <cell r="G63">
            <v>12551493.899999999</v>
          </cell>
          <cell r="H63">
            <v>617685.32937433512</v>
          </cell>
          <cell r="I63">
            <v>15614282.537707681</v>
          </cell>
          <cell r="J63">
            <v>6595</v>
          </cell>
          <cell r="L63">
            <v>24832</v>
          </cell>
          <cell r="M63">
            <v>488491.70833333331</v>
          </cell>
          <cell r="N63">
            <v>108123</v>
          </cell>
          <cell r="O63">
            <v>194760</v>
          </cell>
          <cell r="P63">
            <v>10986</v>
          </cell>
          <cell r="Q63">
            <v>142050</v>
          </cell>
          <cell r="R63">
            <v>78167</v>
          </cell>
          <cell r="S63">
            <v>280867</v>
          </cell>
          <cell r="T63">
            <v>407726</v>
          </cell>
          <cell r="U63">
            <v>130284</v>
          </cell>
          <cell r="V63">
            <v>117485</v>
          </cell>
          <cell r="W63">
            <v>181924</v>
          </cell>
          <cell r="X63">
            <v>375702</v>
          </cell>
          <cell r="Y63">
            <v>234720</v>
          </cell>
          <cell r="Z63">
            <v>140982</v>
          </cell>
          <cell r="AA63">
            <v>273834</v>
          </cell>
          <cell r="AB63">
            <v>170194</v>
          </cell>
          <cell r="AC63">
            <v>148482</v>
          </cell>
          <cell r="AD63">
            <v>1484662</v>
          </cell>
          <cell r="AE63">
            <v>159096</v>
          </cell>
          <cell r="AF63">
            <v>169084</v>
          </cell>
          <cell r="AG63">
            <v>1156482</v>
          </cell>
          <cell r="AH63">
            <v>3014472.3</v>
          </cell>
          <cell r="AI63">
            <v>374988</v>
          </cell>
          <cell r="AJ63">
            <v>956206.3</v>
          </cell>
          <cell r="AK63">
            <v>1683278</v>
          </cell>
          <cell r="AL63">
            <v>1375505.9</v>
          </cell>
          <cell r="AM63">
            <v>1025201</v>
          </cell>
          <cell r="AN63">
            <v>258236</v>
          </cell>
          <cell r="AO63">
            <v>766965</v>
          </cell>
          <cell r="AP63">
            <v>224032.49999999997</v>
          </cell>
          <cell r="AQ63">
            <v>146694</v>
          </cell>
          <cell r="AR63">
            <v>350541</v>
          </cell>
          <cell r="AS63">
            <v>749329</v>
          </cell>
          <cell r="AT63">
            <v>282813.5</v>
          </cell>
          <cell r="AU63">
            <v>922695</v>
          </cell>
          <cell r="AV63">
            <v>94852</v>
          </cell>
          <cell r="AW63">
            <v>205836.6</v>
          </cell>
          <cell r="AX63">
            <v>1836063.4293743353</v>
          </cell>
          <cell r="AZ63">
            <v>200464</v>
          </cell>
          <cell r="BA63">
            <v>332887</v>
          </cell>
          <cell r="BB63">
            <v>551280</v>
          </cell>
          <cell r="BC63">
            <v>1088835.4000000006</v>
          </cell>
          <cell r="BD63">
            <v>280995.5</v>
          </cell>
          <cell r="BE63">
            <v>486681.1</v>
          </cell>
          <cell r="BI63">
            <v>1721680.5000000005</v>
          </cell>
          <cell r="BJ63">
            <v>1020035.3</v>
          </cell>
          <cell r="BK63">
            <v>126123443800</v>
          </cell>
          <cell r="BL63">
            <v>122450589940</v>
          </cell>
          <cell r="BM63">
            <v>26808612171</v>
          </cell>
          <cell r="BN63">
            <v>9199379050</v>
          </cell>
          <cell r="BO63">
            <v>90115452579</v>
          </cell>
          <cell r="BP63">
            <v>86442598719</v>
          </cell>
          <cell r="BQ63">
            <v>3672853860</v>
          </cell>
          <cell r="BR63">
            <v>114026359222</v>
          </cell>
          <cell r="BS63">
            <v>988253629</v>
          </cell>
          <cell r="BU63">
            <v>204610143</v>
          </cell>
          <cell r="BV63">
            <v>3076232271</v>
          </cell>
          <cell r="BW63">
            <v>718564041</v>
          </cell>
          <cell r="BX63">
            <v>1453973884</v>
          </cell>
          <cell r="BY63">
            <v>145911925</v>
          </cell>
          <cell r="BZ63">
            <v>1501947892</v>
          </cell>
          <cell r="CA63">
            <v>859009948</v>
          </cell>
          <cell r="CB63">
            <v>2209539810</v>
          </cell>
          <cell r="CC63">
            <v>3190796543</v>
          </cell>
          <cell r="CD63">
            <v>1372638074</v>
          </cell>
          <cell r="CE63">
            <v>1019596828</v>
          </cell>
          <cell r="CF63">
            <v>1636456074</v>
          </cell>
          <cell r="CG63">
            <v>3924721991</v>
          </cell>
          <cell r="CH63">
            <v>2178423817</v>
          </cell>
          <cell r="CI63">
            <v>1746298174</v>
          </cell>
          <cell r="CJ63">
            <v>2151220796</v>
          </cell>
          <cell r="CK63">
            <v>2236490023</v>
          </cell>
          <cell r="CL63">
            <v>1106901928</v>
          </cell>
          <cell r="CM63">
            <v>9199379050</v>
          </cell>
          <cell r="CN63">
            <v>1180092613</v>
          </cell>
          <cell r="CO63">
            <v>1207313344</v>
          </cell>
          <cell r="CP63">
            <v>6811973093</v>
          </cell>
          <cell r="CQ63">
            <v>19529435166</v>
          </cell>
          <cell r="CR63">
            <v>2516177661</v>
          </cell>
          <cell r="CS63">
            <v>8254413657</v>
          </cell>
          <cell r="CT63">
            <v>8758843848</v>
          </cell>
          <cell r="CU63">
            <v>10023969946</v>
          </cell>
          <cell r="CV63">
            <v>4796263718</v>
          </cell>
          <cell r="CW63">
            <v>1377232414</v>
          </cell>
          <cell r="CX63">
            <v>3419031304</v>
          </cell>
          <cell r="CY63">
            <v>2286552422</v>
          </cell>
          <cell r="CZ63">
            <v>1397638808</v>
          </cell>
          <cell r="DA63">
            <v>3826780932</v>
          </cell>
          <cell r="DB63">
            <v>8245083790</v>
          </cell>
          <cell r="DC63">
            <v>1959161142</v>
          </cell>
          <cell r="DD63">
            <v>9382431720</v>
          </cell>
          <cell r="DE63">
            <v>1101038902</v>
          </cell>
          <cell r="DF63">
            <v>1510073727</v>
          </cell>
          <cell r="DG63">
            <v>9793513887</v>
          </cell>
          <cell r="DI63">
            <v>1657770343</v>
          </cell>
          <cell r="DJ63">
            <v>1789642875</v>
          </cell>
          <cell r="DK63">
            <v>3534367253</v>
          </cell>
          <cell r="DL63">
            <v>5115304107</v>
          </cell>
          <cell r="DM63">
            <v>1625728358</v>
          </cell>
          <cell r="DN63">
            <v>2540695483</v>
          </cell>
          <cell r="DR63">
            <v>8648286572</v>
          </cell>
          <cell r="DS63">
            <v>4961692433</v>
          </cell>
        </row>
        <row r="64">
          <cell r="B64">
            <v>17639316.9708937</v>
          </cell>
          <cell r="C64">
            <v>17081590.642105263</v>
          </cell>
          <cell r="D64">
            <v>3119545.8421052634</v>
          </cell>
          <cell r="E64">
            <v>1469294</v>
          </cell>
          <cell r="F64">
            <v>13050477.128788434</v>
          </cell>
          <cell r="G64">
            <v>12492750.799999997</v>
          </cell>
          <cell r="H64">
            <v>557726.32878843683</v>
          </cell>
          <cell r="I64">
            <v>15481680.9708937</v>
          </cell>
          <cell r="J64">
            <v>6664</v>
          </cell>
          <cell r="L64">
            <v>24855</v>
          </cell>
          <cell r="M64">
            <v>490932.84210526315</v>
          </cell>
          <cell r="N64">
            <v>106899</v>
          </cell>
          <cell r="O64">
            <v>191844</v>
          </cell>
          <cell r="P64">
            <v>10882</v>
          </cell>
          <cell r="Q64">
            <v>140751</v>
          </cell>
          <cell r="R64">
            <v>77465</v>
          </cell>
          <cell r="S64">
            <v>277196</v>
          </cell>
          <cell r="T64">
            <v>405340</v>
          </cell>
          <cell r="U64">
            <v>128823</v>
          </cell>
          <cell r="V64">
            <v>116647</v>
          </cell>
          <cell r="W64">
            <v>181610</v>
          </cell>
          <cell r="X64">
            <v>374166</v>
          </cell>
          <cell r="Y64">
            <v>232873</v>
          </cell>
          <cell r="Z64">
            <v>141293</v>
          </cell>
          <cell r="AA64">
            <v>272901</v>
          </cell>
          <cell r="AB64">
            <v>170693</v>
          </cell>
          <cell r="AC64">
            <v>148541</v>
          </cell>
          <cell r="AD64">
            <v>1469294</v>
          </cell>
          <cell r="AE64">
            <v>157362</v>
          </cell>
          <cell r="AF64">
            <v>168433</v>
          </cell>
          <cell r="AG64">
            <v>1143499</v>
          </cell>
          <cell r="AH64">
            <v>2989411</v>
          </cell>
          <cell r="AI64">
            <v>373134</v>
          </cell>
          <cell r="AJ64">
            <v>949782.9</v>
          </cell>
          <cell r="AK64">
            <v>1666494.1</v>
          </cell>
          <cell r="AL64">
            <v>1376812.9</v>
          </cell>
          <cell r="AM64">
            <v>1037783.1</v>
          </cell>
          <cell r="AN64">
            <v>261488</v>
          </cell>
          <cell r="AO64">
            <v>776295.1</v>
          </cell>
          <cell r="AP64">
            <v>216306.8</v>
          </cell>
          <cell r="AQ64">
            <v>145915</v>
          </cell>
          <cell r="AR64">
            <v>348511</v>
          </cell>
          <cell r="AS64">
            <v>747536</v>
          </cell>
          <cell r="AT64">
            <v>281435.2</v>
          </cell>
          <cell r="AU64">
            <v>917662.7</v>
          </cell>
          <cell r="AV64">
            <v>93318</v>
          </cell>
          <cell r="AW64">
            <v>203060</v>
          </cell>
          <cell r="AX64">
            <v>1785729.5287884362</v>
          </cell>
          <cell r="AZ64">
            <v>201098</v>
          </cell>
          <cell r="BA64">
            <v>317478</v>
          </cell>
          <cell r="BB64">
            <v>550233</v>
          </cell>
          <cell r="BC64">
            <v>1088827.0000000002</v>
          </cell>
          <cell r="BD64">
            <v>270719.3</v>
          </cell>
          <cell r="BE64">
            <v>478640.6</v>
          </cell>
          <cell r="BI64">
            <v>1680820.7</v>
          </cell>
          <cell r="BJ64">
            <v>993943.89999999991</v>
          </cell>
          <cell r="BK64">
            <v>121510506650</v>
          </cell>
          <cell r="BL64">
            <v>117743593247</v>
          </cell>
          <cell r="BM64">
            <v>24967554043</v>
          </cell>
          <cell r="BN64">
            <v>8483519899</v>
          </cell>
          <cell r="BO64">
            <v>88059432708</v>
          </cell>
          <cell r="BP64">
            <v>84292519305</v>
          </cell>
          <cell r="BQ64">
            <v>3766913403</v>
          </cell>
          <cell r="BR64">
            <v>109527852443</v>
          </cell>
          <cell r="BS64">
            <v>2337862231</v>
          </cell>
          <cell r="BU64">
            <v>189653001</v>
          </cell>
          <cell r="BV64">
            <v>3022268028</v>
          </cell>
          <cell r="BW64">
            <v>711039190</v>
          </cell>
          <cell r="BX64">
            <v>1375078749</v>
          </cell>
          <cell r="BY64">
            <v>135102987</v>
          </cell>
          <cell r="BZ64">
            <v>1373338816</v>
          </cell>
          <cell r="CA64">
            <v>793462113</v>
          </cell>
          <cell r="CB64">
            <v>2074318786</v>
          </cell>
          <cell r="CC64">
            <v>3089047011</v>
          </cell>
          <cell r="CD64">
            <v>1289901000</v>
          </cell>
          <cell r="CE64">
            <v>967129588</v>
          </cell>
          <cell r="CF64">
            <v>1542617314</v>
          </cell>
          <cell r="CG64">
            <v>3500008550</v>
          </cell>
          <cell r="CH64">
            <v>1998472128</v>
          </cell>
          <cell r="CI64">
            <v>1501536422</v>
          </cell>
          <cell r="CJ64">
            <v>2073290880</v>
          </cell>
          <cell r="CK64">
            <v>1784065239</v>
          </cell>
          <cell r="CL64">
            <v>1047232791</v>
          </cell>
          <cell r="CM64">
            <v>8483519899</v>
          </cell>
          <cell r="CN64">
            <v>1081717489</v>
          </cell>
          <cell r="CO64">
            <v>1117338224</v>
          </cell>
          <cell r="CP64">
            <v>6284464186</v>
          </cell>
          <cell r="CQ64">
            <v>19318326882</v>
          </cell>
          <cell r="CR64">
            <v>2489019304</v>
          </cell>
          <cell r="CS64">
            <v>7970536381</v>
          </cell>
          <cell r="CT64">
            <v>8858771197</v>
          </cell>
          <cell r="CU64">
            <v>9507038034</v>
          </cell>
          <cell r="CV64">
            <v>5272779857</v>
          </cell>
          <cell r="CW64">
            <v>1546510186</v>
          </cell>
          <cell r="CX64">
            <v>3726269671</v>
          </cell>
          <cell r="CY64">
            <v>2183642853</v>
          </cell>
          <cell r="CZ64">
            <v>1442222557</v>
          </cell>
          <cell r="DA64">
            <v>3726210019</v>
          </cell>
          <cell r="DB64">
            <v>7537280941</v>
          </cell>
          <cell r="DC64">
            <v>1896192749</v>
          </cell>
          <cell r="DD64">
            <v>8792326400</v>
          </cell>
          <cell r="DE64">
            <v>1048790758</v>
          </cell>
          <cell r="DF64">
            <v>1442149351</v>
          </cell>
          <cell r="DG64">
            <v>9825516550</v>
          </cell>
          <cell r="DI64">
            <v>1628486200</v>
          </cell>
          <cell r="DJ64">
            <v>1704229471</v>
          </cell>
          <cell r="DK64">
            <v>3481716646</v>
          </cell>
          <cell r="DL64">
            <v>5168221890</v>
          </cell>
          <cell r="DM64">
            <v>1589484714</v>
          </cell>
          <cell r="DN64">
            <v>2494816836</v>
          </cell>
          <cell r="DR64">
            <v>8501805721</v>
          </cell>
          <cell r="DS64">
            <v>4892660897</v>
          </cell>
        </row>
        <row r="65">
          <cell r="B65">
            <v>17525015.321501315</v>
          </cell>
          <cell r="C65">
            <v>16997316.546153855</v>
          </cell>
          <cell r="D65">
            <v>3100740.346153846</v>
          </cell>
          <cell r="E65">
            <v>1456615</v>
          </cell>
          <cell r="F65">
            <v>12967659.975347463</v>
          </cell>
          <cell r="G65">
            <v>12439961.200000003</v>
          </cell>
          <cell r="H65">
            <v>527698.77534745948</v>
          </cell>
          <cell r="I65">
            <v>15334973.221501317</v>
          </cell>
          <cell r="J65">
            <v>6507</v>
          </cell>
          <cell r="L65">
            <v>24496</v>
          </cell>
          <cell r="M65">
            <v>485007.34615384613</v>
          </cell>
          <cell r="N65">
            <v>106310</v>
          </cell>
          <cell r="O65">
            <v>189038</v>
          </cell>
          <cell r="P65">
            <v>10837</v>
          </cell>
          <cell r="Q65">
            <v>139884</v>
          </cell>
          <cell r="R65">
            <v>76971</v>
          </cell>
          <cell r="S65">
            <v>276302</v>
          </cell>
          <cell r="T65">
            <v>402021</v>
          </cell>
          <cell r="U65">
            <v>128516</v>
          </cell>
          <cell r="V65">
            <v>115255</v>
          </cell>
          <cell r="W65">
            <v>181394</v>
          </cell>
          <cell r="X65">
            <v>374305</v>
          </cell>
          <cell r="Y65">
            <v>230671</v>
          </cell>
          <cell r="Z65">
            <v>143634</v>
          </cell>
          <cell r="AA65">
            <v>271149</v>
          </cell>
          <cell r="AB65">
            <v>171185</v>
          </cell>
          <cell r="AC65">
            <v>148070</v>
          </cell>
          <cell r="AD65">
            <v>1456615</v>
          </cell>
          <cell r="AE65">
            <v>156096</v>
          </cell>
          <cell r="AF65">
            <v>167335</v>
          </cell>
          <cell r="AG65">
            <v>1133184</v>
          </cell>
          <cell r="AH65">
            <v>3003759.1</v>
          </cell>
          <cell r="AI65">
            <v>369121</v>
          </cell>
          <cell r="AJ65">
            <v>945453.9</v>
          </cell>
          <cell r="AK65">
            <v>1689184.2</v>
          </cell>
          <cell r="AL65">
            <v>1371567.6</v>
          </cell>
          <cell r="AM65">
            <v>949511</v>
          </cell>
          <cell r="AN65">
            <v>220854</v>
          </cell>
          <cell r="AO65">
            <v>728657</v>
          </cell>
          <cell r="AP65">
            <v>218249.90000000002</v>
          </cell>
          <cell r="AQ65">
            <v>145340</v>
          </cell>
          <cell r="AR65">
            <v>351077.3</v>
          </cell>
          <cell r="AS65">
            <v>744657</v>
          </cell>
          <cell r="AT65">
            <v>279739.09999999998</v>
          </cell>
          <cell r="AU65">
            <v>922360.2</v>
          </cell>
          <cell r="AV65">
            <v>92642</v>
          </cell>
          <cell r="AW65">
            <v>204472.4</v>
          </cell>
          <cell r="AX65">
            <v>1737795.6753474595</v>
          </cell>
          <cell r="AZ65">
            <v>202590</v>
          </cell>
          <cell r="BA65">
            <v>337674.4</v>
          </cell>
          <cell r="BB65">
            <v>550602</v>
          </cell>
          <cell r="BC65">
            <v>1099175.7</v>
          </cell>
          <cell r="BD65">
            <v>276042.60000000003</v>
          </cell>
          <cell r="BE65">
            <v>480404</v>
          </cell>
          <cell r="BI65">
            <v>1704550</v>
          </cell>
          <cell r="BJ65">
            <v>1017553.5000000002</v>
          </cell>
          <cell r="BK65">
            <v>132591783779</v>
          </cell>
          <cell r="BL65">
            <v>129156000902</v>
          </cell>
          <cell r="BM65">
            <v>28011021769</v>
          </cell>
          <cell r="BN65">
            <v>9697667833</v>
          </cell>
          <cell r="BO65">
            <v>94883094177</v>
          </cell>
          <cell r="BP65">
            <v>91447311300</v>
          </cell>
          <cell r="BQ65">
            <v>3435782877</v>
          </cell>
          <cell r="BR65">
            <v>119784970453</v>
          </cell>
          <cell r="BS65">
            <v>1069018717</v>
          </cell>
          <cell r="BU65">
            <v>224598910</v>
          </cell>
          <cell r="BV65">
            <v>3536931578</v>
          </cell>
          <cell r="BW65">
            <v>769799308</v>
          </cell>
          <cell r="BX65">
            <v>1520886679</v>
          </cell>
          <cell r="BY65">
            <v>144987610</v>
          </cell>
          <cell r="BZ65">
            <v>1574078682</v>
          </cell>
          <cell r="CA65">
            <v>943980091</v>
          </cell>
          <cell r="CB65">
            <v>2380716243</v>
          </cell>
          <cell r="CC65">
            <v>3337570426</v>
          </cell>
          <cell r="CD65">
            <v>1390219757</v>
          </cell>
          <cell r="CE65">
            <v>1082768803</v>
          </cell>
          <cell r="CF65">
            <v>1730903533</v>
          </cell>
          <cell r="CG65">
            <v>3833329447</v>
          </cell>
          <cell r="CH65">
            <v>2109754707</v>
          </cell>
          <cell r="CI65">
            <v>1723574740</v>
          </cell>
          <cell r="CJ65">
            <v>2255879609</v>
          </cell>
          <cell r="CK65">
            <v>2029525510</v>
          </cell>
          <cell r="CL65">
            <v>1254845583</v>
          </cell>
          <cell r="CM65">
            <v>9697667833</v>
          </cell>
          <cell r="CN65">
            <v>1266272170</v>
          </cell>
          <cell r="CO65">
            <v>1383005732</v>
          </cell>
          <cell r="CP65">
            <v>7048389931</v>
          </cell>
          <cell r="CQ65">
            <v>20960341543</v>
          </cell>
          <cell r="CR65">
            <v>2575016730</v>
          </cell>
          <cell r="CS65">
            <v>8748189976</v>
          </cell>
          <cell r="CT65">
            <v>9637134837</v>
          </cell>
          <cell r="CU65">
            <v>10806759862</v>
          </cell>
          <cell r="CV65">
            <v>4790330731</v>
          </cell>
          <cell r="CW65">
            <v>1320641626</v>
          </cell>
          <cell r="CX65">
            <v>3469689105</v>
          </cell>
          <cell r="CY65">
            <v>2536368839</v>
          </cell>
          <cell r="CZ65">
            <v>1397244496</v>
          </cell>
          <cell r="DA65">
            <v>3945684777</v>
          </cell>
          <cell r="DB65">
            <v>8646455677</v>
          </cell>
          <cell r="DC65">
            <v>2141815433</v>
          </cell>
          <cell r="DD65">
            <v>9894842490</v>
          </cell>
          <cell r="DE65">
            <v>1170896139</v>
          </cell>
          <cell r="DF65">
            <v>1550823724</v>
          </cell>
          <cell r="DG65">
            <v>9890067465</v>
          </cell>
          <cell r="DI65">
            <v>1909834212</v>
          </cell>
          <cell r="DJ65">
            <v>1921074781</v>
          </cell>
          <cell r="DK65">
            <v>3710532638</v>
          </cell>
          <cell r="DL65">
            <v>5265371695</v>
          </cell>
          <cell r="DM65">
            <v>1669378610</v>
          </cell>
          <cell r="DN65">
            <v>2675271065</v>
          </cell>
          <cell r="DR65">
            <v>8966751374</v>
          </cell>
          <cell r="DS65">
            <v>5120637362</v>
          </cell>
        </row>
        <row r="66">
          <cell r="B66">
            <v>17384283.01856507</v>
          </cell>
          <cell r="C66">
            <v>16865914.646153852</v>
          </cell>
          <cell r="D66">
            <v>3080416.846153846</v>
          </cell>
          <cell r="E66">
            <v>1443284</v>
          </cell>
          <cell r="F66">
            <v>12860582.172411216</v>
          </cell>
          <cell r="G66">
            <v>12342213.799999999</v>
          </cell>
          <cell r="H66">
            <v>518368.3724112169</v>
          </cell>
          <cell r="I66">
            <v>15187978.318565069</v>
          </cell>
          <cell r="J66">
            <v>6446</v>
          </cell>
          <cell r="L66">
            <v>24060</v>
          </cell>
          <cell r="M66">
            <v>475258.84615384613</v>
          </cell>
          <cell r="N66">
            <v>105383</v>
          </cell>
          <cell r="O66">
            <v>188294</v>
          </cell>
          <cell r="P66">
            <v>10899</v>
          </cell>
          <cell r="Q66">
            <v>140389</v>
          </cell>
          <cell r="R66">
            <v>77563</v>
          </cell>
          <cell r="S66">
            <v>273671</v>
          </cell>
          <cell r="T66">
            <v>399988</v>
          </cell>
          <cell r="U66">
            <v>127227</v>
          </cell>
          <cell r="V66">
            <v>114934</v>
          </cell>
          <cell r="W66">
            <v>181257</v>
          </cell>
          <cell r="X66">
            <v>371978</v>
          </cell>
          <cell r="Y66">
            <v>227257</v>
          </cell>
          <cell r="Z66">
            <v>144721</v>
          </cell>
          <cell r="AA66">
            <v>270051</v>
          </cell>
          <cell r="AB66">
            <v>172458</v>
          </cell>
          <cell r="AC66">
            <v>147006</v>
          </cell>
          <cell r="AD66">
            <v>1443284</v>
          </cell>
          <cell r="AE66">
            <v>153978</v>
          </cell>
          <cell r="AF66">
            <v>167419</v>
          </cell>
          <cell r="AG66">
            <v>1121887</v>
          </cell>
          <cell r="AH66">
            <v>2942235.6</v>
          </cell>
          <cell r="AI66">
            <v>365799</v>
          </cell>
          <cell r="AJ66">
            <v>938456.7</v>
          </cell>
          <cell r="AK66">
            <v>1637979.9</v>
          </cell>
          <cell r="AL66">
            <v>1360103.6</v>
          </cell>
          <cell r="AM66">
            <v>948854</v>
          </cell>
          <cell r="AN66">
            <v>227397</v>
          </cell>
          <cell r="AO66">
            <v>721457</v>
          </cell>
          <cell r="AP66">
            <v>217095.99999999997</v>
          </cell>
          <cell r="AQ66">
            <v>143049</v>
          </cell>
          <cell r="AR66">
            <v>352679</v>
          </cell>
          <cell r="AS66">
            <v>740627</v>
          </cell>
          <cell r="AT66">
            <v>276048.09999999998</v>
          </cell>
          <cell r="AU66">
            <v>921219</v>
          </cell>
          <cell r="AV66">
            <v>93891</v>
          </cell>
          <cell r="AW66">
            <v>199322</v>
          </cell>
          <cell r="AX66">
            <v>1714492.072411217</v>
          </cell>
          <cell r="AZ66">
            <v>202385</v>
          </cell>
          <cell r="BA66">
            <v>342119.8</v>
          </cell>
          <cell r="BB66">
            <v>552584</v>
          </cell>
          <cell r="BC66">
            <v>1099215.8999999997</v>
          </cell>
          <cell r="BD66">
            <v>275978.09999999998</v>
          </cell>
          <cell r="BE66">
            <v>478683</v>
          </cell>
          <cell r="BI66">
            <v>1709566.5999999999</v>
          </cell>
          <cell r="BJ66">
            <v>1021513.7999999998</v>
          </cell>
          <cell r="BK66">
            <v>124470178744</v>
          </cell>
          <cell r="BL66">
            <v>121505956113</v>
          </cell>
          <cell r="BM66">
            <v>25642912728</v>
          </cell>
          <cell r="BN66">
            <v>8992818058</v>
          </cell>
          <cell r="BO66">
            <v>89834447958</v>
          </cell>
          <cell r="BP66">
            <v>86870225327</v>
          </cell>
          <cell r="BQ66">
            <v>2964222631</v>
          </cell>
          <cell r="BR66">
            <v>112658955203</v>
          </cell>
          <cell r="BS66">
            <v>606254147</v>
          </cell>
          <cell r="BU66">
            <v>195615285</v>
          </cell>
          <cell r="BV66">
            <v>3008893254</v>
          </cell>
          <cell r="BW66">
            <v>717182987</v>
          </cell>
          <cell r="BX66">
            <v>1353690594</v>
          </cell>
          <cell r="BY66">
            <v>141422911</v>
          </cell>
          <cell r="BZ66">
            <v>1489903842</v>
          </cell>
          <cell r="CA66">
            <v>903016755</v>
          </cell>
          <cell r="CB66">
            <v>2107815590</v>
          </cell>
          <cell r="CC66">
            <v>3049709190</v>
          </cell>
          <cell r="CD66">
            <v>1420123041</v>
          </cell>
          <cell r="CE66">
            <v>1046962669</v>
          </cell>
          <cell r="CF66">
            <v>1585505577</v>
          </cell>
          <cell r="CG66">
            <v>3504154637</v>
          </cell>
          <cell r="CH66">
            <v>1945814322</v>
          </cell>
          <cell r="CI66">
            <v>1558340315</v>
          </cell>
          <cell r="CJ66">
            <v>2147664270</v>
          </cell>
          <cell r="CK66">
            <v>1862374065</v>
          </cell>
          <cell r="CL66">
            <v>1108878061</v>
          </cell>
          <cell r="CM66">
            <v>8992818058</v>
          </cell>
          <cell r="CN66">
            <v>1196396400</v>
          </cell>
          <cell r="CO66">
            <v>1194052159</v>
          </cell>
          <cell r="CP66">
            <v>6602369499</v>
          </cell>
          <cell r="CQ66">
            <v>19384710274</v>
          </cell>
          <cell r="CR66">
            <v>2477700309</v>
          </cell>
          <cell r="CS66">
            <v>8334546432</v>
          </cell>
          <cell r="CT66">
            <v>8572463533</v>
          </cell>
          <cell r="CU66">
            <v>9534919982</v>
          </cell>
          <cell r="CV66">
            <v>4508658407</v>
          </cell>
          <cell r="CW66">
            <v>1257340544</v>
          </cell>
          <cell r="CX66">
            <v>3251317863</v>
          </cell>
          <cell r="CY66">
            <v>2248631278</v>
          </cell>
          <cell r="CZ66">
            <v>1486240914</v>
          </cell>
          <cell r="DA66">
            <v>3982221336</v>
          </cell>
          <cell r="DB66">
            <v>9453600424</v>
          </cell>
          <cell r="DC66">
            <v>1918500331</v>
          </cell>
          <cell r="DD66">
            <v>9730273432</v>
          </cell>
          <cell r="DE66">
            <v>1124643076</v>
          </cell>
          <cell r="DF66">
            <v>1520469615</v>
          </cell>
          <cell r="DG66">
            <v>9134489532</v>
          </cell>
          <cell r="DI66">
            <v>1484366429</v>
          </cell>
          <cell r="DJ66">
            <v>1782626044</v>
          </cell>
          <cell r="DK66">
            <v>3452536436</v>
          </cell>
          <cell r="DL66">
            <v>5091694632</v>
          </cell>
          <cell r="DM66">
            <v>1546462001</v>
          </cell>
          <cell r="DN66">
            <v>2449403815</v>
          </cell>
          <cell r="DR66">
            <v>8432993605</v>
          </cell>
          <cell r="DS66">
            <v>4919724177</v>
          </cell>
        </row>
        <row r="67">
          <cell r="B67">
            <v>17670917.343427632</v>
          </cell>
          <cell r="C67">
            <v>17084204.308333341</v>
          </cell>
          <cell r="D67">
            <v>3088617.7083333335</v>
          </cell>
          <cell r="E67">
            <v>1454799</v>
          </cell>
          <cell r="F67">
            <v>13127500.635094294</v>
          </cell>
          <cell r="G67">
            <v>12540787.600000005</v>
          </cell>
          <cell r="H67">
            <v>586713.03509428992</v>
          </cell>
          <cell r="I67">
            <v>15469228.443427632</v>
          </cell>
          <cell r="J67">
            <v>6371</v>
          </cell>
          <cell r="L67">
            <v>24100</v>
          </cell>
          <cell r="M67">
            <v>482608.70833333331</v>
          </cell>
          <cell r="N67">
            <v>105263</v>
          </cell>
          <cell r="O67">
            <v>187882</v>
          </cell>
          <cell r="P67">
            <v>10499</v>
          </cell>
          <cell r="Q67">
            <v>141034</v>
          </cell>
          <cell r="R67">
            <v>77300</v>
          </cell>
          <cell r="S67">
            <v>273269</v>
          </cell>
          <cell r="T67">
            <v>399821</v>
          </cell>
          <cell r="U67">
            <v>127662</v>
          </cell>
          <cell r="V67">
            <v>114490</v>
          </cell>
          <cell r="W67">
            <v>180401</v>
          </cell>
          <cell r="X67">
            <v>371360</v>
          </cell>
          <cell r="Y67">
            <v>224345</v>
          </cell>
          <cell r="Z67">
            <v>147015</v>
          </cell>
          <cell r="AA67">
            <v>270927</v>
          </cell>
          <cell r="AB67">
            <v>173878</v>
          </cell>
          <cell r="AC67">
            <v>148123</v>
          </cell>
          <cell r="AD67">
            <v>1454799</v>
          </cell>
          <cell r="AE67">
            <v>153450</v>
          </cell>
          <cell r="AF67">
            <v>169258</v>
          </cell>
          <cell r="AG67">
            <v>1132091</v>
          </cell>
          <cell r="AH67">
            <v>2983008.6</v>
          </cell>
          <cell r="AI67">
            <v>366278</v>
          </cell>
          <cell r="AJ67">
            <v>943759.6</v>
          </cell>
          <cell r="AK67">
            <v>1672971</v>
          </cell>
          <cell r="AL67">
            <v>1369998.8</v>
          </cell>
          <cell r="AM67">
            <v>1025965</v>
          </cell>
          <cell r="AN67">
            <v>255558</v>
          </cell>
          <cell r="AO67">
            <v>770407</v>
          </cell>
          <cell r="AP67">
            <v>220538.69999999998</v>
          </cell>
          <cell r="AQ67">
            <v>142674</v>
          </cell>
          <cell r="AR67">
            <v>356679</v>
          </cell>
          <cell r="AS67">
            <v>744444</v>
          </cell>
          <cell r="AT67">
            <v>278643.59999999998</v>
          </cell>
          <cell r="AU67">
            <v>925764</v>
          </cell>
          <cell r="AV67">
            <v>95365</v>
          </cell>
          <cell r="AW67">
            <v>202235.4</v>
          </cell>
          <cell r="AX67">
            <v>1812318.4350942904</v>
          </cell>
          <cell r="AZ67">
            <v>202921</v>
          </cell>
          <cell r="BA67">
            <v>334721.8</v>
          </cell>
          <cell r="BB67">
            <v>555787</v>
          </cell>
          <cell r="BC67">
            <v>1108259.0999999996</v>
          </cell>
          <cell r="BD67">
            <v>284496.8</v>
          </cell>
          <cell r="BE67">
            <v>483680.4</v>
          </cell>
          <cell r="BI67">
            <v>1721259.8999999994</v>
          </cell>
          <cell r="BJ67">
            <v>1027586.5000000002</v>
          </cell>
          <cell r="BK67">
            <v>127922495480</v>
          </cell>
          <cell r="BL67">
            <v>124405429949</v>
          </cell>
          <cell r="BM67">
            <v>27188058202</v>
          </cell>
          <cell r="BN67">
            <v>9186403296</v>
          </cell>
          <cell r="BO67">
            <v>91548033982</v>
          </cell>
          <cell r="BP67">
            <v>88030968451</v>
          </cell>
          <cell r="BQ67">
            <v>3517065531</v>
          </cell>
          <cell r="BR67">
            <v>115460324270</v>
          </cell>
          <cell r="BS67">
            <v>1025478940</v>
          </cell>
          <cell r="BU67">
            <v>200799171</v>
          </cell>
          <cell r="BV67">
            <v>3113400906</v>
          </cell>
          <cell r="BW67">
            <v>715513923</v>
          </cell>
          <cell r="BX67">
            <v>1440617520</v>
          </cell>
          <cell r="BY67">
            <v>155814063</v>
          </cell>
          <cell r="BZ67">
            <v>1528429885</v>
          </cell>
          <cell r="CA67">
            <v>876063520</v>
          </cell>
          <cell r="CB67">
            <v>2208345626</v>
          </cell>
          <cell r="CC67">
            <v>3190957873</v>
          </cell>
          <cell r="CD67">
            <v>1388916257</v>
          </cell>
          <cell r="CE67">
            <v>1034278157</v>
          </cell>
          <cell r="CF67">
            <v>1673985264</v>
          </cell>
          <cell r="CG67">
            <v>4023408827</v>
          </cell>
          <cell r="CH67">
            <v>2137667113</v>
          </cell>
          <cell r="CI67">
            <v>1885741714</v>
          </cell>
          <cell r="CJ67">
            <v>2191331242</v>
          </cell>
          <cell r="CK67">
            <v>2323053314</v>
          </cell>
          <cell r="CL67">
            <v>1123142654</v>
          </cell>
          <cell r="CM67">
            <v>9186403296</v>
          </cell>
          <cell r="CN67">
            <v>1170054180</v>
          </cell>
          <cell r="CO67">
            <v>1225473897</v>
          </cell>
          <cell r="CP67">
            <v>6790875219</v>
          </cell>
          <cell r="CQ67">
            <v>19780707206</v>
          </cell>
          <cell r="CR67">
            <v>2506082502</v>
          </cell>
          <cell r="CS67">
            <v>8338692059</v>
          </cell>
          <cell r="CT67">
            <v>8935932645</v>
          </cell>
          <cell r="CU67">
            <v>10149896144</v>
          </cell>
          <cell r="CV67">
            <v>4895877485</v>
          </cell>
          <cell r="CW67">
            <v>1389427871</v>
          </cell>
          <cell r="CX67">
            <v>3506449614</v>
          </cell>
          <cell r="CY67">
            <v>2299204863</v>
          </cell>
          <cell r="CZ67">
            <v>1386284439</v>
          </cell>
          <cell r="DA67">
            <v>3932568242</v>
          </cell>
          <cell r="DB67">
            <v>8356873566</v>
          </cell>
          <cell r="DC67">
            <v>1970472560</v>
          </cell>
          <cell r="DD67">
            <v>9616236137</v>
          </cell>
          <cell r="DE67">
            <v>1129414300</v>
          </cell>
          <cell r="DF67">
            <v>1512585139</v>
          </cell>
          <cell r="DG67">
            <v>9809189164</v>
          </cell>
          <cell r="DI67">
            <v>1718469390</v>
          </cell>
          <cell r="DJ67">
            <v>1823258994</v>
          </cell>
          <cell r="DK67">
            <v>3618908655</v>
          </cell>
          <cell r="DL67">
            <v>5301534171</v>
          </cell>
          <cell r="DM67">
            <v>1669365109</v>
          </cell>
          <cell r="DN67">
            <v>2577188418</v>
          </cell>
          <cell r="DR67">
            <v>8807480478</v>
          </cell>
          <cell r="DS67">
            <v>5096141245</v>
          </cell>
        </row>
        <row r="68">
          <cell r="B68">
            <v>17542800.121611953</v>
          </cell>
          <cell r="C68">
            <v>16975829.152631581</v>
          </cell>
          <cell r="D68">
            <v>3069772.0526315789</v>
          </cell>
          <cell r="E68">
            <v>1442399</v>
          </cell>
          <cell r="F68">
            <v>13030629.06898037</v>
          </cell>
          <cell r="G68">
            <v>12463658.1</v>
          </cell>
          <cell r="H68">
            <v>566970.96898037079</v>
          </cell>
          <cell r="I68">
            <v>15359289.521611951</v>
          </cell>
          <cell r="J68">
            <v>6359</v>
          </cell>
          <cell r="L68">
            <v>23974</v>
          </cell>
          <cell r="M68">
            <v>486468.05263157893</v>
          </cell>
          <cell r="N68">
            <v>103716</v>
          </cell>
          <cell r="O68">
            <v>185278</v>
          </cell>
          <cell r="P68">
            <v>10311</v>
          </cell>
          <cell r="Q68">
            <v>139202</v>
          </cell>
          <cell r="R68">
            <v>76307</v>
          </cell>
          <cell r="S68">
            <v>270906</v>
          </cell>
          <cell r="T68">
            <v>397139</v>
          </cell>
          <cell r="U68">
            <v>126331</v>
          </cell>
          <cell r="V68">
            <v>113733</v>
          </cell>
          <cell r="W68">
            <v>179091</v>
          </cell>
          <cell r="X68">
            <v>367154</v>
          </cell>
          <cell r="Y68">
            <v>220570</v>
          </cell>
          <cell r="Z68">
            <v>146584</v>
          </cell>
          <cell r="AA68">
            <v>269029</v>
          </cell>
          <cell r="AB68">
            <v>173885</v>
          </cell>
          <cell r="AC68">
            <v>147248</v>
          </cell>
          <cell r="AD68">
            <v>1442399</v>
          </cell>
          <cell r="AE68">
            <v>152211</v>
          </cell>
          <cell r="AF68">
            <v>167675</v>
          </cell>
          <cell r="AG68">
            <v>1122513</v>
          </cell>
          <cell r="AH68">
            <v>2956155.1</v>
          </cell>
          <cell r="AI68">
            <v>365029</v>
          </cell>
          <cell r="AJ68">
            <v>935482.5</v>
          </cell>
          <cell r="AK68">
            <v>1655643.6</v>
          </cell>
          <cell r="AL68">
            <v>1369339.9</v>
          </cell>
          <cell r="AM68">
            <v>1032632.1</v>
          </cell>
          <cell r="AN68">
            <v>257091</v>
          </cell>
          <cell r="AO68">
            <v>775541.1</v>
          </cell>
          <cell r="AP68">
            <v>216836.4</v>
          </cell>
          <cell r="AQ68">
            <v>139316</v>
          </cell>
          <cell r="AR68">
            <v>354808</v>
          </cell>
          <cell r="AS68">
            <v>742233</v>
          </cell>
          <cell r="AT68">
            <v>276738.2</v>
          </cell>
          <cell r="AU68">
            <v>919764.1</v>
          </cell>
          <cell r="AV68">
            <v>93760</v>
          </cell>
          <cell r="AW68">
            <v>198822</v>
          </cell>
          <cell r="AX68">
            <v>1797403.3689803707</v>
          </cell>
          <cell r="AZ68">
            <v>202491</v>
          </cell>
          <cell r="BA68">
            <v>317615.10000000003</v>
          </cell>
          <cell r="BB68">
            <v>552997</v>
          </cell>
          <cell r="BC68">
            <v>1110407.5000000002</v>
          </cell>
          <cell r="BD68">
            <v>273057.3</v>
          </cell>
          <cell r="BE68">
            <v>476253</v>
          </cell>
          <cell r="BI68">
            <v>1690750.1</v>
          </cell>
          <cell r="BJ68">
            <v>1007114.7000000001</v>
          </cell>
          <cell r="BK68">
            <v>123028341118</v>
          </cell>
          <cell r="BL68">
            <v>119260363017</v>
          </cell>
          <cell r="BM68">
            <v>25225701193</v>
          </cell>
          <cell r="BN68">
            <v>8491708445</v>
          </cell>
          <cell r="BO68">
            <v>89310931480</v>
          </cell>
          <cell r="BP68">
            <v>85542953379</v>
          </cell>
          <cell r="BQ68">
            <v>3767978101</v>
          </cell>
          <cell r="BR68">
            <v>110744754497</v>
          </cell>
          <cell r="BS68">
            <v>2355286654</v>
          </cell>
          <cell r="BU68">
            <v>188041156</v>
          </cell>
          <cell r="BV68">
            <v>3052070732</v>
          </cell>
          <cell r="BW68">
            <v>706149711</v>
          </cell>
          <cell r="BX68">
            <v>1351498533</v>
          </cell>
          <cell r="BY68">
            <v>147195088</v>
          </cell>
          <cell r="BZ68">
            <v>1386137600</v>
          </cell>
          <cell r="CA68">
            <v>822278900</v>
          </cell>
          <cell r="CB68">
            <v>2075508359</v>
          </cell>
          <cell r="CC68">
            <v>3103415754</v>
          </cell>
          <cell r="CD68">
            <v>1294461419</v>
          </cell>
          <cell r="CE68">
            <v>978563410</v>
          </cell>
          <cell r="CF68">
            <v>1572430447</v>
          </cell>
          <cell r="CG68">
            <v>3571876450</v>
          </cell>
          <cell r="CH68">
            <v>1958878702</v>
          </cell>
          <cell r="CI68">
            <v>1612997748</v>
          </cell>
          <cell r="CJ68">
            <v>2097321658</v>
          </cell>
          <cell r="CK68">
            <v>1826844481</v>
          </cell>
          <cell r="CL68">
            <v>1051907495</v>
          </cell>
          <cell r="CM68">
            <v>8491708445</v>
          </cell>
          <cell r="CN68">
            <v>1074081738</v>
          </cell>
          <cell r="CO68">
            <v>1137202965</v>
          </cell>
          <cell r="CP68">
            <v>6280423742</v>
          </cell>
          <cell r="CQ68">
            <v>19479256052</v>
          </cell>
          <cell r="CR68">
            <v>2481159240</v>
          </cell>
          <cell r="CS68">
            <v>8047231557</v>
          </cell>
          <cell r="CT68">
            <v>8950865255</v>
          </cell>
          <cell r="CU68">
            <v>9623662922</v>
          </cell>
          <cell r="CV68">
            <v>5339266162</v>
          </cell>
          <cell r="CW68">
            <v>1560644244</v>
          </cell>
          <cell r="CX68">
            <v>3778621918</v>
          </cell>
          <cell r="CY68">
            <v>2216520120</v>
          </cell>
          <cell r="CZ68">
            <v>1436413235</v>
          </cell>
          <cell r="DA68">
            <v>3833379429</v>
          </cell>
          <cell r="DB68">
            <v>7648086953</v>
          </cell>
          <cell r="DC68">
            <v>1899758086</v>
          </cell>
          <cell r="DD68">
            <v>8976433634</v>
          </cell>
          <cell r="DE68">
            <v>1075238549</v>
          </cell>
          <cell r="DF68">
            <v>1438465999</v>
          </cell>
          <cell r="DG68">
            <v>9934099201</v>
          </cell>
          <cell r="DI68">
            <v>1675439920</v>
          </cell>
          <cell r="DJ68">
            <v>1729796499</v>
          </cell>
          <cell r="DK68">
            <v>3550149048</v>
          </cell>
          <cell r="DL68">
            <v>5328201154</v>
          </cell>
          <cell r="DM68">
            <v>1609979468</v>
          </cell>
          <cell r="DN68">
            <v>2516785049</v>
          </cell>
          <cell r="DR68">
            <v>8637146005</v>
          </cell>
          <cell r="DS68">
            <v>5014889405</v>
          </cell>
        </row>
        <row r="69">
          <cell r="B69">
            <v>17479258.410306785</v>
          </cell>
          <cell r="C69">
            <v>16919531.730769236</v>
          </cell>
          <cell r="D69">
            <v>3053413.230769231</v>
          </cell>
          <cell r="E69">
            <v>1431913</v>
          </cell>
          <cell r="F69">
            <v>12993932.17953755</v>
          </cell>
          <cell r="G69">
            <v>12434205.499999998</v>
          </cell>
          <cell r="H69">
            <v>559726.67953755113</v>
          </cell>
          <cell r="I69">
            <v>15259856.310306786</v>
          </cell>
          <cell r="J69">
            <v>6292</v>
          </cell>
          <cell r="L69">
            <v>23392</v>
          </cell>
          <cell r="M69">
            <v>481983.23076923075</v>
          </cell>
          <cell r="N69">
            <v>102959</v>
          </cell>
          <cell r="O69">
            <v>183727</v>
          </cell>
          <cell r="P69">
            <v>10242</v>
          </cell>
          <cell r="Q69">
            <v>138672</v>
          </cell>
          <cell r="R69">
            <v>76252</v>
          </cell>
          <cell r="S69">
            <v>268947</v>
          </cell>
          <cell r="T69">
            <v>395230</v>
          </cell>
          <cell r="U69">
            <v>126366</v>
          </cell>
          <cell r="V69">
            <v>112588</v>
          </cell>
          <cell r="W69">
            <v>179793</v>
          </cell>
          <cell r="X69">
            <v>366452</v>
          </cell>
          <cell r="Y69">
            <v>218810</v>
          </cell>
          <cell r="Z69">
            <v>147642</v>
          </cell>
          <cell r="AA69">
            <v>266756</v>
          </cell>
          <cell r="AB69">
            <v>173761</v>
          </cell>
          <cell r="AC69">
            <v>146293</v>
          </cell>
          <cell r="AD69">
            <v>1431913</v>
          </cell>
          <cell r="AE69">
            <v>150793</v>
          </cell>
          <cell r="AF69">
            <v>167109</v>
          </cell>
          <cell r="AG69">
            <v>1114011</v>
          </cell>
          <cell r="AH69">
            <v>2985186.5</v>
          </cell>
          <cell r="AI69">
            <v>361358</v>
          </cell>
          <cell r="AJ69">
            <v>933211.2</v>
          </cell>
          <cell r="AK69">
            <v>1690617.3</v>
          </cell>
          <cell r="AL69">
            <v>1365159.9</v>
          </cell>
          <cell r="AM69">
            <v>944351</v>
          </cell>
          <cell r="AN69">
            <v>217702</v>
          </cell>
          <cell r="AO69">
            <v>726649</v>
          </cell>
          <cell r="AP69">
            <v>216639.90000000002</v>
          </cell>
          <cell r="AQ69">
            <v>138323</v>
          </cell>
          <cell r="AR69">
            <v>356365.3</v>
          </cell>
          <cell r="AS69">
            <v>739519</v>
          </cell>
          <cell r="AT69">
            <v>275188.09999999998</v>
          </cell>
          <cell r="AU69">
            <v>924406.3</v>
          </cell>
          <cell r="AV69">
            <v>92974</v>
          </cell>
          <cell r="AW69">
            <v>201007.7</v>
          </cell>
          <cell r="AX69">
            <v>1775468.0795375514</v>
          </cell>
          <cell r="AZ69">
            <v>204717</v>
          </cell>
          <cell r="BA69">
            <v>338321.5</v>
          </cell>
          <cell r="BB69">
            <v>554254</v>
          </cell>
          <cell r="BC69">
            <v>1122109.6000000003</v>
          </cell>
          <cell r="BD69">
            <v>281914.90000000002</v>
          </cell>
          <cell r="BE69">
            <v>478026.4</v>
          </cell>
          <cell r="BI69">
            <v>1722623.1999999995</v>
          </cell>
          <cell r="BJ69">
            <v>1036823.7</v>
          </cell>
          <cell r="BK69">
            <v>134163617983</v>
          </cell>
          <cell r="BL69">
            <v>130511071958</v>
          </cell>
          <cell r="BM69">
            <v>28166508286</v>
          </cell>
          <cell r="BN69">
            <v>9692346339</v>
          </cell>
          <cell r="BO69">
            <v>96304763358</v>
          </cell>
          <cell r="BP69">
            <v>92652217333</v>
          </cell>
          <cell r="BQ69">
            <v>3652546025</v>
          </cell>
          <cell r="BR69">
            <v>121074468738</v>
          </cell>
          <cell r="BS69">
            <v>1115091832</v>
          </cell>
          <cell r="BU69">
            <v>219301036</v>
          </cell>
          <cell r="BV69">
            <v>3585945382</v>
          </cell>
          <cell r="BW69">
            <v>762447638</v>
          </cell>
          <cell r="BX69">
            <v>1498557954</v>
          </cell>
          <cell r="BY69">
            <v>138627431</v>
          </cell>
          <cell r="BZ69">
            <v>1587278959</v>
          </cell>
          <cell r="CA69">
            <v>936201562</v>
          </cell>
          <cell r="CB69">
            <v>2348837524</v>
          </cell>
          <cell r="CC69">
            <v>3338086022</v>
          </cell>
          <cell r="CD69">
            <v>1399402399</v>
          </cell>
          <cell r="CE69">
            <v>1078830822</v>
          </cell>
          <cell r="CF69">
            <v>1761293677</v>
          </cell>
          <cell r="CG69">
            <v>3911853111</v>
          </cell>
          <cell r="CH69">
            <v>2066350494</v>
          </cell>
          <cell r="CI69">
            <v>1845502617</v>
          </cell>
          <cell r="CJ69">
            <v>2269691320</v>
          </cell>
          <cell r="CK69">
            <v>2078166022</v>
          </cell>
          <cell r="CL69">
            <v>1251987427</v>
          </cell>
          <cell r="CM69">
            <v>9692346339</v>
          </cell>
          <cell r="CN69">
            <v>1252963954</v>
          </cell>
          <cell r="CO69">
            <v>1417434136</v>
          </cell>
          <cell r="CP69">
            <v>7021948249</v>
          </cell>
          <cell r="CQ69">
            <v>21130347276</v>
          </cell>
          <cell r="CR69">
            <v>2560845456</v>
          </cell>
          <cell r="CS69">
            <v>8759916869</v>
          </cell>
          <cell r="CT69">
            <v>9809584951</v>
          </cell>
          <cell r="CU69">
            <v>10919102570</v>
          </cell>
          <cell r="CV69">
            <v>4826729259</v>
          </cell>
          <cell r="CW69">
            <v>1324187220</v>
          </cell>
          <cell r="CX69">
            <v>3502542039</v>
          </cell>
          <cell r="CY69">
            <v>2555175501</v>
          </cell>
          <cell r="CZ69">
            <v>1385888041</v>
          </cell>
          <cell r="DA69">
            <v>4070519853</v>
          </cell>
          <cell r="DB69">
            <v>8731216763</v>
          </cell>
          <cell r="DC69">
            <v>2152714440</v>
          </cell>
          <cell r="DD69">
            <v>10048366606</v>
          </cell>
          <cell r="DE69">
            <v>1191156209</v>
          </cell>
          <cell r="DF69">
            <v>1550650179</v>
          </cell>
          <cell r="DG69">
            <v>10226659563</v>
          </cell>
          <cell r="DI69">
            <v>1948361482</v>
          </cell>
          <cell r="DJ69">
            <v>1932026681</v>
          </cell>
          <cell r="DK69">
            <v>3768966151</v>
          </cell>
          <cell r="DL69">
            <v>5439794931</v>
          </cell>
          <cell r="DM69">
            <v>1727592630</v>
          </cell>
          <cell r="DN69">
            <v>2699495223</v>
          </cell>
          <cell r="DR69">
            <v>9138996980</v>
          </cell>
          <cell r="DS69">
            <v>5270916192</v>
          </cell>
        </row>
        <row r="70">
          <cell r="B70">
            <v>17372773.73662968</v>
          </cell>
          <cell r="C70">
            <v>16845287.507692307</v>
          </cell>
          <cell r="D70">
            <v>3041190.3076923075</v>
          </cell>
          <cell r="E70">
            <v>1423805</v>
          </cell>
          <cell r="F70">
            <v>12907778.428937372</v>
          </cell>
          <cell r="G70">
            <v>12380292.199999999</v>
          </cell>
          <cell r="H70">
            <v>527486.22893737245</v>
          </cell>
          <cell r="I70">
            <v>15144595.836629681</v>
          </cell>
          <cell r="J70">
            <v>6088</v>
          </cell>
          <cell r="L70">
            <v>23602</v>
          </cell>
          <cell r="M70">
            <v>474823.30769230769</v>
          </cell>
          <cell r="N70">
            <v>102798</v>
          </cell>
          <cell r="O70">
            <v>183045</v>
          </cell>
          <cell r="P70">
            <v>10251</v>
          </cell>
          <cell r="Q70">
            <v>139398</v>
          </cell>
          <cell r="R70">
            <v>76474</v>
          </cell>
          <cell r="S70">
            <v>268776</v>
          </cell>
          <cell r="T70">
            <v>396320</v>
          </cell>
          <cell r="U70">
            <v>125533</v>
          </cell>
          <cell r="V70">
            <v>112506</v>
          </cell>
          <cell r="W70">
            <v>179242</v>
          </cell>
          <cell r="X70">
            <v>362145</v>
          </cell>
          <cell r="Y70">
            <v>215418</v>
          </cell>
          <cell r="Z70">
            <v>146727</v>
          </cell>
          <cell r="AA70">
            <v>266536</v>
          </cell>
          <cell r="AB70">
            <v>174287</v>
          </cell>
          <cell r="AC70">
            <v>145454</v>
          </cell>
          <cell r="AD70">
            <v>1423805</v>
          </cell>
          <cell r="AE70">
            <v>149309</v>
          </cell>
          <cell r="AF70">
            <v>167047</v>
          </cell>
          <cell r="AG70">
            <v>1107449</v>
          </cell>
          <cell r="AH70">
            <v>2932840.1</v>
          </cell>
          <cell r="AI70">
            <v>359564</v>
          </cell>
          <cell r="AJ70">
            <v>928988.7</v>
          </cell>
          <cell r="AK70">
            <v>1644287.4</v>
          </cell>
          <cell r="AL70">
            <v>1357141.8</v>
          </cell>
          <cell r="AM70">
            <v>951421</v>
          </cell>
          <cell r="AN70">
            <v>225193</v>
          </cell>
          <cell r="AO70">
            <v>726228</v>
          </cell>
          <cell r="AP70">
            <v>216898.69999999998</v>
          </cell>
          <cell r="AQ70">
            <v>136353</v>
          </cell>
          <cell r="AR70">
            <v>358426</v>
          </cell>
          <cell r="AS70">
            <v>739106</v>
          </cell>
          <cell r="AT70">
            <v>271297.3</v>
          </cell>
          <cell r="AU70">
            <v>926039</v>
          </cell>
          <cell r="AV70">
            <v>95542</v>
          </cell>
          <cell r="AW70">
            <v>199331.1</v>
          </cell>
          <cell r="AX70">
            <v>1734289.4289373723</v>
          </cell>
          <cell r="AZ70">
            <v>201757</v>
          </cell>
          <cell r="BA70">
            <v>344922.7</v>
          </cell>
          <cell r="BB70">
            <v>557251</v>
          </cell>
          <cell r="BC70">
            <v>1124247.2</v>
          </cell>
          <cell r="BD70">
            <v>280047.99999999994</v>
          </cell>
          <cell r="BE70">
            <v>480867.1</v>
          </cell>
          <cell r="BI70">
            <v>1729462.8</v>
          </cell>
          <cell r="BJ70">
            <v>1041954.1</v>
          </cell>
          <cell r="BK70">
            <v>126793793508</v>
          </cell>
          <cell r="BL70">
            <v>123651763964</v>
          </cell>
          <cell r="BM70">
            <v>25904198466</v>
          </cell>
          <cell r="BN70">
            <v>9085393752</v>
          </cell>
          <cell r="BO70">
            <v>91804201290</v>
          </cell>
          <cell r="BP70">
            <v>88662171746</v>
          </cell>
          <cell r="BQ70">
            <v>3142029544</v>
          </cell>
          <cell r="BR70">
            <v>114677154915</v>
          </cell>
          <cell r="BS70">
            <v>594019431</v>
          </cell>
          <cell r="BU70">
            <v>196781721</v>
          </cell>
          <cell r="BV70">
            <v>3067290728</v>
          </cell>
          <cell r="BW70">
            <v>713596561</v>
          </cell>
          <cell r="BX70">
            <v>1343659469</v>
          </cell>
          <cell r="BY70">
            <v>134140484</v>
          </cell>
          <cell r="BZ70">
            <v>1508488140</v>
          </cell>
          <cell r="CA70">
            <v>918221187</v>
          </cell>
          <cell r="CB70">
            <v>2129237227</v>
          </cell>
          <cell r="CC70">
            <v>3093111473</v>
          </cell>
          <cell r="CD70">
            <v>1443161794</v>
          </cell>
          <cell r="CE70">
            <v>1040044922</v>
          </cell>
          <cell r="CF70">
            <v>1603798230</v>
          </cell>
          <cell r="CG70">
            <v>3549517802</v>
          </cell>
          <cell r="CH70">
            <v>1930088101</v>
          </cell>
          <cell r="CI70">
            <v>1619429701</v>
          </cell>
          <cell r="CJ70">
            <v>2160783038</v>
          </cell>
          <cell r="CK70">
            <v>1892146848</v>
          </cell>
          <cell r="CL70">
            <v>1110218842</v>
          </cell>
          <cell r="CM70">
            <v>9085393752</v>
          </cell>
          <cell r="CN70">
            <v>1189046148</v>
          </cell>
          <cell r="CO70">
            <v>1232516157</v>
          </cell>
          <cell r="CP70">
            <v>6663831447</v>
          </cell>
          <cell r="CQ70">
            <v>19711018007</v>
          </cell>
          <cell r="CR70">
            <v>2499572188</v>
          </cell>
          <cell r="CS70">
            <v>8457174154</v>
          </cell>
          <cell r="CT70">
            <v>8754271665</v>
          </cell>
          <cell r="CU70">
            <v>9601266402</v>
          </cell>
          <cell r="CV70">
            <v>4613141404</v>
          </cell>
          <cell r="CW70">
            <v>1266656745</v>
          </cell>
          <cell r="CX70">
            <v>3346484659</v>
          </cell>
          <cell r="CY70">
            <v>2290839052</v>
          </cell>
          <cell r="CZ70">
            <v>1470561950</v>
          </cell>
          <cell r="DA70">
            <v>4074848949</v>
          </cell>
          <cell r="DB70">
            <v>9721645619</v>
          </cell>
          <cell r="DC70">
            <v>1934419557</v>
          </cell>
          <cell r="DD70">
            <v>9972864367</v>
          </cell>
          <cell r="DE70">
            <v>1152350939</v>
          </cell>
          <cell r="DF70">
            <v>1585063206</v>
          </cell>
          <cell r="DG70">
            <v>9487816377</v>
          </cell>
          <cell r="DI70">
            <v>1504671198</v>
          </cell>
          <cell r="DJ70">
            <v>1807305094</v>
          </cell>
          <cell r="DK70">
            <v>3521592613</v>
          </cell>
          <cell r="DL70">
            <v>5283069688</v>
          </cell>
          <cell r="DM70">
            <v>1585481985</v>
          </cell>
          <cell r="DN70">
            <v>2486244883</v>
          </cell>
          <cell r="DR70">
            <v>8632196463</v>
          </cell>
          <cell r="DS70">
            <v>5078372478</v>
          </cell>
        </row>
        <row r="71">
          <cell r="B71">
            <v>17705091.765201103</v>
          </cell>
          <cell r="C71">
            <v>17090679.875</v>
          </cell>
          <cell r="D71">
            <v>3055063.875</v>
          </cell>
          <cell r="E71">
            <v>1430848</v>
          </cell>
          <cell r="F71">
            <v>13219179.890201099</v>
          </cell>
          <cell r="G71">
            <v>12604767.999999998</v>
          </cell>
          <cell r="H71">
            <v>614411.89020110178</v>
          </cell>
          <cell r="I71">
            <v>15472533.065201104</v>
          </cell>
          <cell r="J71">
            <v>6185</v>
          </cell>
          <cell r="L71">
            <v>23457</v>
          </cell>
          <cell r="M71">
            <v>485046.875</v>
          </cell>
          <cell r="N71">
            <v>103266</v>
          </cell>
          <cell r="O71">
            <v>182406</v>
          </cell>
          <cell r="P71">
            <v>10223</v>
          </cell>
          <cell r="Q71">
            <v>140024</v>
          </cell>
          <cell r="R71">
            <v>76587</v>
          </cell>
          <cell r="S71">
            <v>268176</v>
          </cell>
          <cell r="T71">
            <v>396430</v>
          </cell>
          <cell r="U71">
            <v>126446</v>
          </cell>
          <cell r="V71">
            <v>112472</v>
          </cell>
          <cell r="W71">
            <v>179394</v>
          </cell>
          <cell r="X71">
            <v>360266</v>
          </cell>
          <cell r="Y71">
            <v>212534</v>
          </cell>
          <cell r="Z71">
            <v>147732</v>
          </cell>
          <cell r="AA71">
            <v>268810</v>
          </cell>
          <cell r="AB71">
            <v>175061</v>
          </cell>
          <cell r="AC71">
            <v>146999</v>
          </cell>
          <cell r="AD71">
            <v>1430848</v>
          </cell>
          <cell r="AE71">
            <v>149897</v>
          </cell>
          <cell r="AF71">
            <v>167914</v>
          </cell>
          <cell r="AG71">
            <v>1113037</v>
          </cell>
          <cell r="AH71">
            <v>2983525.7</v>
          </cell>
          <cell r="AI71">
            <v>360608</v>
          </cell>
          <cell r="AJ71">
            <v>936519.7</v>
          </cell>
          <cell r="AK71">
            <v>1686398</v>
          </cell>
          <cell r="AL71">
            <v>1367187.9</v>
          </cell>
          <cell r="AM71">
            <v>1032678</v>
          </cell>
          <cell r="AN71">
            <v>255247</v>
          </cell>
          <cell r="AO71">
            <v>777431</v>
          </cell>
          <cell r="AP71">
            <v>222594.39999999997</v>
          </cell>
          <cell r="AQ71">
            <v>137019</v>
          </cell>
          <cell r="AR71">
            <v>363490</v>
          </cell>
          <cell r="AS71">
            <v>745186</v>
          </cell>
          <cell r="AT71">
            <v>276923.59999999998</v>
          </cell>
          <cell r="AU71">
            <v>931613</v>
          </cell>
          <cell r="AV71">
            <v>96907</v>
          </cell>
          <cell r="AW71">
            <v>203144.3</v>
          </cell>
          <cell r="AX71">
            <v>1851177.2902011019</v>
          </cell>
          <cell r="AZ71">
            <v>201418</v>
          </cell>
          <cell r="BA71">
            <v>337439.7</v>
          </cell>
          <cell r="BB71">
            <v>560318</v>
          </cell>
          <cell r="BC71">
            <v>1133382.9999999998</v>
          </cell>
          <cell r="BD71">
            <v>290799.3</v>
          </cell>
          <cell r="BE71">
            <v>484375.7</v>
          </cell>
          <cell r="BI71">
            <v>1742442.5999999999</v>
          </cell>
          <cell r="BJ71">
            <v>1048355.4000000001</v>
          </cell>
          <cell r="BK71">
            <v>129962521592</v>
          </cell>
          <cell r="BL71">
            <v>126307809607</v>
          </cell>
          <cell r="BM71">
            <v>27370097857</v>
          </cell>
          <cell r="BN71">
            <v>9146883545</v>
          </cell>
          <cell r="BO71">
            <v>93445540190</v>
          </cell>
          <cell r="BP71">
            <v>89790828205</v>
          </cell>
          <cell r="BQ71">
            <v>3654711985</v>
          </cell>
          <cell r="BR71">
            <v>117196465124</v>
          </cell>
          <cell r="BS71">
            <v>1044743010</v>
          </cell>
          <cell r="BU71">
            <v>198396249</v>
          </cell>
          <cell r="BV71">
            <v>3183332325</v>
          </cell>
          <cell r="BW71">
            <v>718051220</v>
          </cell>
          <cell r="BX71">
            <v>1423845208</v>
          </cell>
          <cell r="BY71">
            <v>140779337</v>
          </cell>
          <cell r="BZ71">
            <v>1535302335</v>
          </cell>
          <cell r="CA71">
            <v>881441937</v>
          </cell>
          <cell r="CB71">
            <v>2225103257</v>
          </cell>
          <cell r="CC71">
            <v>3225813085</v>
          </cell>
          <cell r="CD71">
            <v>1409887105</v>
          </cell>
          <cell r="CE71">
            <v>1035578122</v>
          </cell>
          <cell r="CF71">
            <v>1689877742</v>
          </cell>
          <cell r="CG71">
            <v>3995047137</v>
          </cell>
          <cell r="CH71">
            <v>2072207598</v>
          </cell>
          <cell r="CI71">
            <v>1922839539</v>
          </cell>
          <cell r="CJ71">
            <v>2218944457</v>
          </cell>
          <cell r="CK71">
            <v>2370137588</v>
          </cell>
          <cell r="CL71">
            <v>1118560753</v>
          </cell>
          <cell r="CM71">
            <v>9146883545</v>
          </cell>
          <cell r="CN71">
            <v>1155483750</v>
          </cell>
          <cell r="CO71">
            <v>1238221139</v>
          </cell>
          <cell r="CP71">
            <v>6753178656</v>
          </cell>
          <cell r="CQ71">
            <v>20114207874</v>
          </cell>
          <cell r="CR71">
            <v>2517019892</v>
          </cell>
          <cell r="CS71">
            <v>8435969118</v>
          </cell>
          <cell r="CT71">
            <v>9161218864</v>
          </cell>
          <cell r="CU71">
            <v>10235072901</v>
          </cell>
          <cell r="CV71">
            <v>5025552031</v>
          </cell>
          <cell r="CW71">
            <v>1411692667</v>
          </cell>
          <cell r="CX71">
            <v>3613859364</v>
          </cell>
          <cell r="CY71">
            <v>2370680358</v>
          </cell>
          <cell r="CZ71">
            <v>1362076185</v>
          </cell>
          <cell r="DA71">
            <v>4052550961</v>
          </cell>
          <cell r="DB71">
            <v>8495656195</v>
          </cell>
          <cell r="DC71">
            <v>1998808135</v>
          </cell>
          <cell r="DD71">
            <v>9851610524</v>
          </cell>
          <cell r="DE71">
            <v>1168504791</v>
          </cell>
          <cell r="DF71">
            <v>1580856762</v>
          </cell>
          <cell r="DG71">
            <v>10099359789</v>
          </cell>
          <cell r="DI71">
            <v>1727758375</v>
          </cell>
          <cell r="DJ71">
            <v>1854431123</v>
          </cell>
          <cell r="DK71">
            <v>3698866986</v>
          </cell>
          <cell r="DL71">
            <v>5484999984</v>
          </cell>
          <cell r="DM71">
            <v>1716608167</v>
          </cell>
          <cell r="DN71">
            <v>2607939049</v>
          </cell>
          <cell r="DR71">
            <v>9011362308</v>
          </cell>
          <cell r="DS71">
            <v>5248836257</v>
          </cell>
        </row>
        <row r="72">
          <cell r="B72">
            <v>17524662.712360568</v>
          </cell>
          <cell r="C72">
            <v>16964488.810526311</v>
          </cell>
          <cell r="D72">
            <v>3035522.210526316</v>
          </cell>
          <cell r="E72">
            <v>1407715</v>
          </cell>
          <cell r="F72">
            <v>13081425.501834255</v>
          </cell>
          <cell r="G72">
            <v>12521251.6</v>
          </cell>
          <cell r="H72">
            <v>560173.90183425578</v>
          </cell>
          <cell r="I72">
            <v>15315014.512360569</v>
          </cell>
          <cell r="J72">
            <v>6116</v>
          </cell>
          <cell r="L72">
            <v>23416</v>
          </cell>
          <cell r="M72">
            <v>488829.21052631579</v>
          </cell>
          <cell r="N72">
            <v>102070</v>
          </cell>
          <cell r="O72">
            <v>179097</v>
          </cell>
          <cell r="P72">
            <v>10038</v>
          </cell>
          <cell r="Q72">
            <v>137894</v>
          </cell>
          <cell r="R72">
            <v>75416</v>
          </cell>
          <cell r="S72">
            <v>264975</v>
          </cell>
          <cell r="T72">
            <v>394092</v>
          </cell>
          <cell r="U72">
            <v>124780</v>
          </cell>
          <cell r="V72">
            <v>111148</v>
          </cell>
          <cell r="W72">
            <v>177695</v>
          </cell>
          <cell r="X72">
            <v>356858</v>
          </cell>
          <cell r="Y72">
            <v>209873</v>
          </cell>
          <cell r="Z72">
            <v>146985</v>
          </cell>
          <cell r="AA72">
            <v>266768</v>
          </cell>
          <cell r="AB72">
            <v>175615</v>
          </cell>
          <cell r="AC72">
            <v>146831</v>
          </cell>
          <cell r="AD72">
            <v>1407715</v>
          </cell>
          <cell r="AE72">
            <v>147022</v>
          </cell>
          <cell r="AF72">
            <v>166140</v>
          </cell>
          <cell r="AG72">
            <v>1094553</v>
          </cell>
          <cell r="AH72">
            <v>2950877.7</v>
          </cell>
          <cell r="AI72">
            <v>359491</v>
          </cell>
          <cell r="AJ72">
            <v>928566.5</v>
          </cell>
          <cell r="AK72">
            <v>1662820.2</v>
          </cell>
          <cell r="AL72">
            <v>1365740.4</v>
          </cell>
          <cell r="AM72">
            <v>1039294.5</v>
          </cell>
          <cell r="AN72">
            <v>256312</v>
          </cell>
          <cell r="AO72">
            <v>782982.5</v>
          </cell>
          <cell r="AP72">
            <v>217410.2</v>
          </cell>
          <cell r="AQ72">
            <v>134975</v>
          </cell>
          <cell r="AR72">
            <v>362750</v>
          </cell>
          <cell r="AS72">
            <v>742942</v>
          </cell>
          <cell r="AT72">
            <v>274115.3</v>
          </cell>
          <cell r="AU72">
            <v>925595.29999999993</v>
          </cell>
          <cell r="AV72">
            <v>95059</v>
          </cell>
          <cell r="AW72">
            <v>200347.7</v>
          </cell>
          <cell r="AX72">
            <v>1803848.2018342558</v>
          </cell>
          <cell r="AZ72">
            <v>200605</v>
          </cell>
          <cell r="BA72">
            <v>319672.7</v>
          </cell>
          <cell r="BB72">
            <v>558792</v>
          </cell>
          <cell r="BC72">
            <v>1130578.4999999998</v>
          </cell>
          <cell r="BD72">
            <v>279643.69999999995</v>
          </cell>
          <cell r="BE72">
            <v>479178.3</v>
          </cell>
          <cell r="BI72">
            <v>1705379.9000000001</v>
          </cell>
          <cell r="BJ72">
            <v>1025527.5</v>
          </cell>
          <cell r="BK72">
            <v>124875564084</v>
          </cell>
          <cell r="BL72">
            <v>120958685274</v>
          </cell>
          <cell r="BM72">
            <v>25326521469</v>
          </cell>
          <cell r="BN72">
            <v>8387987635</v>
          </cell>
          <cell r="BO72">
            <v>91161054980</v>
          </cell>
          <cell r="BP72">
            <v>87244176170</v>
          </cell>
          <cell r="BQ72">
            <v>3916878810</v>
          </cell>
          <cell r="BR72">
            <v>112288771085</v>
          </cell>
          <cell r="BS72">
            <v>2402583695</v>
          </cell>
          <cell r="BU72">
            <v>185265608</v>
          </cell>
          <cell r="BV72">
            <v>3119905316</v>
          </cell>
          <cell r="BW72">
            <v>703168736</v>
          </cell>
          <cell r="BX72">
            <v>1330740034</v>
          </cell>
          <cell r="BY72">
            <v>127651875</v>
          </cell>
          <cell r="BZ72">
            <v>1400055101</v>
          </cell>
          <cell r="CA72">
            <v>824935209</v>
          </cell>
          <cell r="CB72">
            <v>2075214978</v>
          </cell>
          <cell r="CC72">
            <v>3119784021</v>
          </cell>
          <cell r="CD72">
            <v>1309513968</v>
          </cell>
          <cell r="CE72">
            <v>979747561</v>
          </cell>
          <cell r="CF72">
            <v>1579324690</v>
          </cell>
          <cell r="CG72">
            <v>3524159415</v>
          </cell>
          <cell r="CH72">
            <v>1886611124</v>
          </cell>
          <cell r="CI72">
            <v>1637548291</v>
          </cell>
          <cell r="CJ72">
            <v>2120873646</v>
          </cell>
          <cell r="CK72">
            <v>1868151077</v>
          </cell>
          <cell r="CL72">
            <v>1058030234</v>
          </cell>
          <cell r="CM72">
            <v>8387987635</v>
          </cell>
          <cell r="CN72">
            <v>1049655026</v>
          </cell>
          <cell r="CO72">
            <v>1137177786</v>
          </cell>
          <cell r="CP72">
            <v>6201154823</v>
          </cell>
          <cell r="CQ72">
            <v>19755420528</v>
          </cell>
          <cell r="CR72">
            <v>2489022434</v>
          </cell>
          <cell r="CS72">
            <v>8106591235</v>
          </cell>
          <cell r="CT72">
            <v>9159806859</v>
          </cell>
          <cell r="CU72">
            <v>9697343398</v>
          </cell>
          <cell r="CV72">
            <v>5452127939</v>
          </cell>
          <cell r="CW72">
            <v>1575561615</v>
          </cell>
          <cell r="CX72">
            <v>3876566324</v>
          </cell>
          <cell r="CY72">
            <v>2273582347</v>
          </cell>
          <cell r="CZ72">
            <v>1391615199</v>
          </cell>
          <cell r="DA72">
            <v>3936929835</v>
          </cell>
          <cell r="DB72">
            <v>7813120312</v>
          </cell>
          <cell r="DC72">
            <v>1923114733</v>
          </cell>
          <cell r="DD72">
            <v>9217599440</v>
          </cell>
          <cell r="DE72">
            <v>1147489078</v>
          </cell>
          <cell r="DF72">
            <v>1503971576</v>
          </cell>
          <cell r="DG72">
            <v>10235772397</v>
          </cell>
          <cell r="DI72">
            <v>1658166492</v>
          </cell>
          <cell r="DJ72">
            <v>1759642268</v>
          </cell>
          <cell r="DK72">
            <v>3636087839</v>
          </cell>
          <cell r="DL72">
            <v>5532896400</v>
          </cell>
          <cell r="DM72">
            <v>1676153096</v>
          </cell>
          <cell r="DN72">
            <v>2550022103</v>
          </cell>
          <cell r="DR72">
            <v>8829361981</v>
          </cell>
          <cell r="DS72">
            <v>5169452265</v>
          </cell>
        </row>
        <row r="73">
          <cell r="B73">
            <v>17456155.813353557</v>
          </cell>
          <cell r="C73">
            <v>16895177.976923075</v>
          </cell>
          <cell r="D73">
            <v>3016535.076923077</v>
          </cell>
          <cell r="E73">
            <v>1394033</v>
          </cell>
          <cell r="F73">
            <v>13045587.736430483</v>
          </cell>
          <cell r="G73">
            <v>12484609.899999999</v>
          </cell>
          <cell r="H73">
            <v>560977.83643048373</v>
          </cell>
          <cell r="I73">
            <v>15212691.413353559</v>
          </cell>
          <cell r="J73">
            <v>5953</v>
          </cell>
          <cell r="L73">
            <v>22993</v>
          </cell>
          <cell r="M73">
            <v>483539.07692307694</v>
          </cell>
          <cell r="N73">
            <v>101128</v>
          </cell>
          <cell r="O73">
            <v>177789</v>
          </cell>
          <cell r="P73">
            <v>10040</v>
          </cell>
          <cell r="Q73">
            <v>137388</v>
          </cell>
          <cell r="R73">
            <v>75637</v>
          </cell>
          <cell r="S73">
            <v>263035</v>
          </cell>
          <cell r="T73">
            <v>391545</v>
          </cell>
          <cell r="U73">
            <v>124726</v>
          </cell>
          <cell r="V73">
            <v>109825</v>
          </cell>
          <cell r="W73">
            <v>177174</v>
          </cell>
          <cell r="X73">
            <v>355682</v>
          </cell>
          <cell r="Y73">
            <v>208084</v>
          </cell>
          <cell r="Z73">
            <v>147598</v>
          </cell>
          <cell r="AA73">
            <v>264753</v>
          </cell>
          <cell r="AB73">
            <v>175392</v>
          </cell>
          <cell r="AC73">
            <v>145889</v>
          </cell>
          <cell r="AD73">
            <v>1394033</v>
          </cell>
          <cell r="AE73">
            <v>145366</v>
          </cell>
          <cell r="AF73">
            <v>164660</v>
          </cell>
          <cell r="AG73">
            <v>1084007</v>
          </cell>
          <cell r="AH73">
            <v>2974513.9</v>
          </cell>
          <cell r="AI73">
            <v>357501</v>
          </cell>
          <cell r="AJ73">
            <v>924607.4</v>
          </cell>
          <cell r="AK73">
            <v>1692405.5</v>
          </cell>
          <cell r="AL73">
            <v>1361392</v>
          </cell>
          <cell r="AM73">
            <v>954445</v>
          </cell>
          <cell r="AN73">
            <v>218594</v>
          </cell>
          <cell r="AO73">
            <v>735851</v>
          </cell>
          <cell r="AP73">
            <v>216887.49999999997</v>
          </cell>
          <cell r="AQ73">
            <v>134586</v>
          </cell>
          <cell r="AR73">
            <v>366177.2</v>
          </cell>
          <cell r="AS73">
            <v>740962</v>
          </cell>
          <cell r="AT73">
            <v>273147.5</v>
          </cell>
          <cell r="AU73">
            <v>930758.2</v>
          </cell>
          <cell r="AV73">
            <v>94442</v>
          </cell>
          <cell r="AW73">
            <v>201888.9</v>
          </cell>
          <cell r="AX73">
            <v>1786455.7364304841</v>
          </cell>
          <cell r="AZ73">
            <v>202668</v>
          </cell>
          <cell r="BA73">
            <v>340868.00000000006</v>
          </cell>
          <cell r="BB73">
            <v>559406</v>
          </cell>
          <cell r="BC73">
            <v>1140522.3999999994</v>
          </cell>
          <cell r="BD73">
            <v>286197.30000000005</v>
          </cell>
          <cell r="BE73">
            <v>480270.10000000003</v>
          </cell>
          <cell r="BI73">
            <v>1730468.1999999995</v>
          </cell>
          <cell r="BJ73">
            <v>1049808.8</v>
          </cell>
          <cell r="BK73">
            <v>135711847779</v>
          </cell>
          <cell r="BL73">
            <v>132068839912</v>
          </cell>
          <cell r="BM73">
            <v>28313844422</v>
          </cell>
          <cell r="BN73">
            <v>9508374539</v>
          </cell>
          <cell r="BO73">
            <v>97889628818</v>
          </cell>
          <cell r="BP73">
            <v>94246620951</v>
          </cell>
          <cell r="BQ73">
            <v>3643007867</v>
          </cell>
          <cell r="BR73">
            <v>122295922062</v>
          </cell>
          <cell r="BS73">
            <v>1150590275</v>
          </cell>
          <cell r="BU73">
            <v>215157130</v>
          </cell>
          <cell r="BV73">
            <v>3659744228</v>
          </cell>
          <cell r="BW73">
            <v>759416412</v>
          </cell>
          <cell r="BX73">
            <v>1471206054</v>
          </cell>
          <cell r="BY73">
            <v>137946206</v>
          </cell>
          <cell r="BZ73">
            <v>1597597062</v>
          </cell>
          <cell r="CA73">
            <v>961363100</v>
          </cell>
          <cell r="CB73">
            <v>2353018339</v>
          </cell>
          <cell r="CC73">
            <v>3354516015</v>
          </cell>
          <cell r="CD73">
            <v>1418799783</v>
          </cell>
          <cell r="CE73">
            <v>1085510748</v>
          </cell>
          <cell r="CF73">
            <v>1765498888</v>
          </cell>
          <cell r="CG73">
            <v>3857590726</v>
          </cell>
          <cell r="CH73">
            <v>1992652618</v>
          </cell>
          <cell r="CI73">
            <v>1864938108</v>
          </cell>
          <cell r="CJ73">
            <v>2297885175</v>
          </cell>
          <cell r="CK73">
            <v>2121848794</v>
          </cell>
          <cell r="CL73">
            <v>1256745762</v>
          </cell>
          <cell r="CM73">
            <v>9508374539</v>
          </cell>
          <cell r="CN73">
            <v>1212929307</v>
          </cell>
          <cell r="CO73">
            <v>1400522383</v>
          </cell>
          <cell r="CP73">
            <v>6894922849</v>
          </cell>
          <cell r="CQ73">
            <v>21375166294</v>
          </cell>
          <cell r="CR73">
            <v>2576568409</v>
          </cell>
          <cell r="CS73">
            <v>8836710636</v>
          </cell>
          <cell r="CT73">
            <v>9961887249</v>
          </cell>
          <cell r="CU73">
            <v>10986905686</v>
          </cell>
          <cell r="CV73">
            <v>4971516003</v>
          </cell>
          <cell r="CW73">
            <v>1352654188</v>
          </cell>
          <cell r="CX73">
            <v>3618861815</v>
          </cell>
          <cell r="CY73">
            <v>2604914689</v>
          </cell>
          <cell r="CZ73">
            <v>1351966468</v>
          </cell>
          <cell r="DA73">
            <v>4192994186</v>
          </cell>
          <cell r="DB73">
            <v>8857949069</v>
          </cell>
          <cell r="DC73">
            <v>2172684277</v>
          </cell>
          <cell r="DD73">
            <v>10231088913</v>
          </cell>
          <cell r="DE73">
            <v>1218321219</v>
          </cell>
          <cell r="DF73">
            <v>1620098021</v>
          </cell>
          <cell r="DG73">
            <v>10373215710</v>
          </cell>
          <cell r="DI73">
            <v>1953444521</v>
          </cell>
          <cell r="DJ73">
            <v>1965007578</v>
          </cell>
          <cell r="DK73">
            <v>3860802664</v>
          </cell>
          <cell r="DL73">
            <v>5636670954</v>
          </cell>
          <cell r="DM73">
            <v>1774758009</v>
          </cell>
          <cell r="DN73">
            <v>2742124557</v>
          </cell>
          <cell r="DR73">
            <v>9314765250</v>
          </cell>
          <cell r="DS73">
            <v>5411754849</v>
          </cell>
        </row>
        <row r="74">
          <cell r="B74">
            <v>17355362.634388439</v>
          </cell>
          <cell r="C74">
            <v>16823659.500000007</v>
          </cell>
          <cell r="D74">
            <v>3003300</v>
          </cell>
          <cell r="E74">
            <v>1378556</v>
          </cell>
          <cell r="F74">
            <v>12973506.634388434</v>
          </cell>
          <cell r="G74">
            <v>12441803.5</v>
          </cell>
          <cell r="H74">
            <v>531703.13438843319</v>
          </cell>
          <cell r="I74">
            <v>15106519.534388438</v>
          </cell>
          <cell r="J74">
            <v>5969</v>
          </cell>
          <cell r="L74">
            <v>22707</v>
          </cell>
          <cell r="M74">
            <v>476510</v>
          </cell>
          <cell r="N74">
            <v>100187</v>
          </cell>
          <cell r="O74">
            <v>177133</v>
          </cell>
          <cell r="P74">
            <v>10043</v>
          </cell>
          <cell r="Q74">
            <v>137951</v>
          </cell>
          <cell r="R74">
            <v>76487</v>
          </cell>
          <cell r="S74">
            <v>261367</v>
          </cell>
          <cell r="T74">
            <v>391058</v>
          </cell>
          <cell r="U74">
            <v>124310</v>
          </cell>
          <cell r="V74">
            <v>109484</v>
          </cell>
          <cell r="W74">
            <v>176953</v>
          </cell>
          <cell r="X74">
            <v>353814</v>
          </cell>
          <cell r="Y74">
            <v>206067</v>
          </cell>
          <cell r="Z74">
            <v>147747</v>
          </cell>
          <cell r="AA74">
            <v>263901</v>
          </cell>
          <cell r="AB74">
            <v>175876</v>
          </cell>
          <cell r="AC74">
            <v>145519</v>
          </cell>
          <cell r="AD74">
            <v>1378556</v>
          </cell>
          <cell r="AE74">
            <v>144144</v>
          </cell>
          <cell r="AF74">
            <v>163380</v>
          </cell>
          <cell r="AG74">
            <v>1071032</v>
          </cell>
          <cell r="AH74">
            <v>2926010.6</v>
          </cell>
          <cell r="AI74">
            <v>357292</v>
          </cell>
          <cell r="AJ74">
            <v>921763.7</v>
          </cell>
          <cell r="AK74">
            <v>1646954.9</v>
          </cell>
          <cell r="AL74">
            <v>1356079</v>
          </cell>
          <cell r="AM74">
            <v>962933</v>
          </cell>
          <cell r="AN74">
            <v>226986</v>
          </cell>
          <cell r="AO74">
            <v>735947</v>
          </cell>
          <cell r="AP74">
            <v>218569.69999999998</v>
          </cell>
          <cell r="AQ74">
            <v>133662</v>
          </cell>
          <cell r="AR74">
            <v>368672</v>
          </cell>
          <cell r="AS74">
            <v>739857</v>
          </cell>
          <cell r="AT74">
            <v>268589.5</v>
          </cell>
          <cell r="AU74">
            <v>935182</v>
          </cell>
          <cell r="AV74">
            <v>96641</v>
          </cell>
          <cell r="AW74">
            <v>201758.5</v>
          </cell>
          <cell r="AX74">
            <v>1748151.6343884328</v>
          </cell>
          <cell r="AZ74">
            <v>200158</v>
          </cell>
          <cell r="BA74">
            <v>345989.6</v>
          </cell>
          <cell r="BB74">
            <v>560960</v>
          </cell>
          <cell r="BC74">
            <v>1141735.5000000002</v>
          </cell>
          <cell r="BD74">
            <v>285648.69999999995</v>
          </cell>
          <cell r="BE74">
            <v>482908.89999999997</v>
          </cell>
          <cell r="BI74">
            <v>1736238.2000000002</v>
          </cell>
          <cell r="BJ74">
            <v>1052109.1000000001</v>
          </cell>
          <cell r="BK74">
            <v>128808905178</v>
          </cell>
          <cell r="BL74">
            <v>125551196321</v>
          </cell>
          <cell r="BM74">
            <v>26086555851</v>
          </cell>
          <cell r="BN74">
            <v>8924673236</v>
          </cell>
          <cell r="BO74">
            <v>93797676091</v>
          </cell>
          <cell r="BP74">
            <v>90539967234</v>
          </cell>
          <cell r="BQ74">
            <v>3257708857</v>
          </cell>
          <cell r="BR74">
            <v>116434990398</v>
          </cell>
          <cell r="BS74">
            <v>621998746</v>
          </cell>
          <cell r="BU74">
            <v>192839582</v>
          </cell>
          <cell r="BV74">
            <v>3127283116</v>
          </cell>
          <cell r="BW74">
            <v>706350606</v>
          </cell>
          <cell r="BX74">
            <v>1315611784</v>
          </cell>
          <cell r="BY74">
            <v>133647319</v>
          </cell>
          <cell r="BZ74">
            <v>1528989681</v>
          </cell>
          <cell r="CA74">
            <v>930629360</v>
          </cell>
          <cell r="CB74">
            <v>2111342239</v>
          </cell>
          <cell r="CC74">
            <v>3093956357</v>
          </cell>
          <cell r="CD74">
            <v>1452085223</v>
          </cell>
          <cell r="CE74">
            <v>1054468648</v>
          </cell>
          <cell r="CF74">
            <v>1618164918</v>
          </cell>
          <cell r="CG74">
            <v>3582843999</v>
          </cell>
          <cell r="CH74">
            <v>1898693800</v>
          </cell>
          <cell r="CI74">
            <v>1684150199</v>
          </cell>
          <cell r="CJ74">
            <v>2188881668</v>
          </cell>
          <cell r="CK74">
            <v>1924268784</v>
          </cell>
          <cell r="CL74">
            <v>1125192567</v>
          </cell>
          <cell r="CM74">
            <v>8924673236</v>
          </cell>
          <cell r="CN74">
            <v>1152815165</v>
          </cell>
          <cell r="CO74">
            <v>1237862466</v>
          </cell>
          <cell r="CP74">
            <v>6533995605</v>
          </cell>
          <cell r="CQ74">
            <v>19983824624</v>
          </cell>
          <cell r="CR74">
            <v>2525334631</v>
          </cell>
          <cell r="CS74">
            <v>8551675178</v>
          </cell>
          <cell r="CT74">
            <v>8906814815</v>
          </cell>
          <cell r="CU74">
            <v>9659108134</v>
          </cell>
          <cell r="CV74">
            <v>4741329109</v>
          </cell>
          <cell r="CW74">
            <v>1292996164</v>
          </cell>
          <cell r="CX74">
            <v>3448332945</v>
          </cell>
          <cell r="CY74">
            <v>2374299319</v>
          </cell>
          <cell r="CZ74">
            <v>1479063716</v>
          </cell>
          <cell r="DA74">
            <v>4253189130</v>
          </cell>
          <cell r="DB74">
            <v>9864122489</v>
          </cell>
          <cell r="DC74">
            <v>1942860088</v>
          </cell>
          <cell r="DD74">
            <v>10371335612</v>
          </cell>
          <cell r="DE74">
            <v>1198311390</v>
          </cell>
          <cell r="DF74">
            <v>1652697267</v>
          </cell>
          <cell r="DG74">
            <v>9753272784</v>
          </cell>
          <cell r="DI74">
            <v>1500562200</v>
          </cell>
          <cell r="DJ74">
            <v>1836386183</v>
          </cell>
          <cell r="DK74">
            <v>3597039588</v>
          </cell>
          <cell r="DL74">
            <v>5439926809</v>
          </cell>
          <cell r="DM74">
            <v>1630548597</v>
          </cell>
          <cell r="DN74">
            <v>2519799052</v>
          </cell>
          <cell r="DR74">
            <v>8766492024</v>
          </cell>
          <cell r="DS74">
            <v>5175819130</v>
          </cell>
        </row>
        <row r="75">
          <cell r="B75">
            <v>17713203.175465677</v>
          </cell>
          <cell r="C75">
            <v>17083649.675000004</v>
          </cell>
          <cell r="D75">
            <v>3018597.875</v>
          </cell>
          <cell r="E75">
            <v>1383561</v>
          </cell>
          <cell r="F75">
            <v>13311044.300465673</v>
          </cell>
          <cell r="G75">
            <v>12681490.799999999</v>
          </cell>
          <cell r="H75">
            <v>629553.50046567363</v>
          </cell>
          <cell r="I75">
            <v>15456245.575465679</v>
          </cell>
          <cell r="J75">
            <v>6003</v>
          </cell>
          <cell r="L75">
            <v>22711</v>
          </cell>
          <cell r="M75">
            <v>487611.875</v>
          </cell>
          <cell r="N75">
            <v>100495</v>
          </cell>
          <cell r="O75">
            <v>177110</v>
          </cell>
          <cell r="P75">
            <v>9876</v>
          </cell>
          <cell r="Q75">
            <v>138913</v>
          </cell>
          <cell r="R75">
            <v>76751</v>
          </cell>
          <cell r="S75">
            <v>261112</v>
          </cell>
          <cell r="T75">
            <v>389630</v>
          </cell>
          <cell r="U75">
            <v>124675</v>
          </cell>
          <cell r="V75">
            <v>109774</v>
          </cell>
          <cell r="W75">
            <v>176843</v>
          </cell>
          <cell r="X75">
            <v>353383</v>
          </cell>
          <cell r="Y75">
            <v>204819</v>
          </cell>
          <cell r="Z75">
            <v>148564</v>
          </cell>
          <cell r="AA75">
            <v>265898</v>
          </cell>
          <cell r="AB75">
            <v>176908</v>
          </cell>
          <cell r="AC75">
            <v>146907</v>
          </cell>
          <cell r="AD75">
            <v>1383561</v>
          </cell>
          <cell r="AE75">
            <v>144387</v>
          </cell>
          <cell r="AF75">
            <v>164231</v>
          </cell>
          <cell r="AG75">
            <v>1074943</v>
          </cell>
          <cell r="AH75">
            <v>2985863.7</v>
          </cell>
          <cell r="AI75">
            <v>360592</v>
          </cell>
          <cell r="AJ75">
            <v>930416.3</v>
          </cell>
          <cell r="AK75">
            <v>1694855.4</v>
          </cell>
          <cell r="AL75">
            <v>1367145.6</v>
          </cell>
          <cell r="AM75">
            <v>1052122</v>
          </cell>
          <cell r="AN75">
            <v>257811</v>
          </cell>
          <cell r="AO75">
            <v>794311</v>
          </cell>
          <cell r="AP75">
            <v>220331.69999999998</v>
          </cell>
          <cell r="AQ75">
            <v>134321</v>
          </cell>
          <cell r="AR75">
            <v>373329</v>
          </cell>
          <cell r="AS75">
            <v>746168</v>
          </cell>
          <cell r="AT75">
            <v>272383.7</v>
          </cell>
          <cell r="AU75">
            <v>941497</v>
          </cell>
          <cell r="AV75">
            <v>97980</v>
          </cell>
          <cell r="AW75">
            <v>204985.1</v>
          </cell>
          <cell r="AX75">
            <v>1876662.5004656741</v>
          </cell>
          <cell r="AZ75">
            <v>201230</v>
          </cell>
          <cell r="BA75">
            <v>338042.4</v>
          </cell>
          <cell r="BB75">
            <v>564710</v>
          </cell>
          <cell r="BC75">
            <v>1152975.2</v>
          </cell>
          <cell r="BD75">
            <v>294274.10000000003</v>
          </cell>
          <cell r="BE75">
            <v>487023.3</v>
          </cell>
          <cell r="BI75">
            <v>1747115.2999999998</v>
          </cell>
          <cell r="BJ75">
            <v>1058827.8000000003</v>
          </cell>
          <cell r="BK75">
            <v>131988773029</v>
          </cell>
          <cell r="BL75">
            <v>128094143665</v>
          </cell>
          <cell r="BM75">
            <v>27528924371</v>
          </cell>
          <cell r="BN75">
            <v>8964171751</v>
          </cell>
          <cell r="BO75">
            <v>95495676907</v>
          </cell>
          <cell r="BP75">
            <v>91601047543</v>
          </cell>
          <cell r="BQ75">
            <v>3894629364</v>
          </cell>
          <cell r="BR75">
            <v>118948871966</v>
          </cell>
          <cell r="BS75">
            <v>982615907</v>
          </cell>
          <cell r="BU75">
            <v>202818865</v>
          </cell>
          <cell r="BV75">
            <v>3246592160</v>
          </cell>
          <cell r="BW75">
            <v>708119664</v>
          </cell>
          <cell r="BX75">
            <v>1401119518</v>
          </cell>
          <cell r="BY75">
            <v>145223786</v>
          </cell>
          <cell r="BZ75">
            <v>1555787596</v>
          </cell>
          <cell r="CA75">
            <v>884912250</v>
          </cell>
          <cell r="CB75">
            <v>2201991312</v>
          </cell>
          <cell r="CC75">
            <v>3203180345</v>
          </cell>
          <cell r="CD75">
            <v>1408969870</v>
          </cell>
          <cell r="CE75">
            <v>1030285188</v>
          </cell>
          <cell r="CF75">
            <v>1706508954</v>
          </cell>
          <cell r="CG75">
            <v>4037718909</v>
          </cell>
          <cell r="CH75">
            <v>2042108214</v>
          </cell>
          <cell r="CI75">
            <v>1995610695</v>
          </cell>
          <cell r="CJ75">
            <v>2233067272</v>
          </cell>
          <cell r="CK75">
            <v>2429154356</v>
          </cell>
          <cell r="CL75">
            <v>1133474326</v>
          </cell>
          <cell r="CM75">
            <v>8964171751</v>
          </cell>
          <cell r="CN75">
            <v>1119022808</v>
          </cell>
          <cell r="CO75">
            <v>1243980515</v>
          </cell>
          <cell r="CP75">
            <v>6601168428</v>
          </cell>
          <cell r="CQ75">
            <v>20412023075</v>
          </cell>
          <cell r="CR75">
            <v>2566731987</v>
          </cell>
          <cell r="CS75">
            <v>8514036408</v>
          </cell>
          <cell r="CT75">
            <v>9331254680</v>
          </cell>
          <cell r="CU75">
            <v>10409572224</v>
          </cell>
          <cell r="CV75">
            <v>5187340748</v>
          </cell>
          <cell r="CW75">
            <v>1439807613</v>
          </cell>
          <cell r="CX75">
            <v>3747533135</v>
          </cell>
          <cell r="CY75">
            <v>2428587897</v>
          </cell>
          <cell r="CZ75">
            <v>1347100731</v>
          </cell>
          <cell r="DA75">
            <v>4226928587</v>
          </cell>
          <cell r="DB75">
            <v>8579774482</v>
          </cell>
          <cell r="DC75">
            <v>2005156644</v>
          </cell>
          <cell r="DD75">
            <v>10109450280</v>
          </cell>
          <cell r="DE75">
            <v>1204908485</v>
          </cell>
          <cell r="DF75">
            <v>1620565531</v>
          </cell>
          <cell r="DG75">
            <v>10510136017</v>
          </cell>
          <cell r="DI75">
            <v>1725925073</v>
          </cell>
          <cell r="DJ75">
            <v>1876618500</v>
          </cell>
          <cell r="DK75">
            <v>3780087082</v>
          </cell>
          <cell r="DL75">
            <v>5657270408</v>
          </cell>
          <cell r="DM75">
            <v>1764227249</v>
          </cell>
          <cell r="DN75">
            <v>2650003894</v>
          </cell>
          <cell r="DR75">
            <v>9134519340</v>
          </cell>
          <cell r="DS75">
            <v>5353647594</v>
          </cell>
        </row>
        <row r="76">
          <cell r="B76">
            <v>17573857.171660878</v>
          </cell>
          <cell r="C76">
            <v>16963896.100000005</v>
          </cell>
          <cell r="D76">
            <v>2999017</v>
          </cell>
          <cell r="E76">
            <v>1366834</v>
          </cell>
          <cell r="F76">
            <v>13208006.171660878</v>
          </cell>
          <cell r="G76">
            <v>12598045.100000003</v>
          </cell>
          <cell r="H76">
            <v>609961.07166087406</v>
          </cell>
          <cell r="I76">
            <v>15340352.171660878</v>
          </cell>
          <cell r="J76">
            <v>6102</v>
          </cell>
          <cell r="L76">
            <v>22317</v>
          </cell>
          <cell r="M76">
            <v>489933</v>
          </cell>
          <cell r="N76">
            <v>99526</v>
          </cell>
          <cell r="O76">
            <v>174327</v>
          </cell>
          <cell r="P76">
            <v>9770</v>
          </cell>
          <cell r="Q76">
            <v>138309</v>
          </cell>
          <cell r="R76">
            <v>75831</v>
          </cell>
          <cell r="S76">
            <v>258578</v>
          </cell>
          <cell r="T76">
            <v>385930</v>
          </cell>
          <cell r="U76">
            <v>123958</v>
          </cell>
          <cell r="V76">
            <v>108886</v>
          </cell>
          <cell r="W76">
            <v>175076</v>
          </cell>
          <cell r="X76">
            <v>350775</v>
          </cell>
          <cell r="Y76">
            <v>202716</v>
          </cell>
          <cell r="Z76">
            <v>148059</v>
          </cell>
          <cell r="AA76">
            <v>263999</v>
          </cell>
          <cell r="AB76">
            <v>175646</v>
          </cell>
          <cell r="AC76">
            <v>146156</v>
          </cell>
          <cell r="AD76">
            <v>1366834</v>
          </cell>
          <cell r="AE76">
            <v>143093</v>
          </cell>
          <cell r="AF76">
            <v>161614</v>
          </cell>
          <cell r="AG76">
            <v>1062127</v>
          </cell>
          <cell r="AH76">
            <v>2956070.6</v>
          </cell>
          <cell r="AI76">
            <v>360683</v>
          </cell>
          <cell r="AJ76">
            <v>924296.7</v>
          </cell>
          <cell r="AK76">
            <v>1671090.9</v>
          </cell>
          <cell r="AL76">
            <v>1364821.5</v>
          </cell>
          <cell r="AM76">
            <v>1056814.6000000001</v>
          </cell>
          <cell r="AN76">
            <v>258123</v>
          </cell>
          <cell r="AO76">
            <v>798691.6</v>
          </cell>
          <cell r="AP76">
            <v>215642</v>
          </cell>
          <cell r="AQ76">
            <v>132281</v>
          </cell>
          <cell r="AR76">
            <v>373150</v>
          </cell>
          <cell r="AS76">
            <v>739791</v>
          </cell>
          <cell r="AT76">
            <v>271289.40000000002</v>
          </cell>
          <cell r="AU76">
            <v>941520.1</v>
          </cell>
          <cell r="AV76">
            <v>96817</v>
          </cell>
          <cell r="AW76">
            <v>200126.8</v>
          </cell>
          <cell r="AX76">
            <v>1862819.4716608743</v>
          </cell>
          <cell r="AZ76">
            <v>201583</v>
          </cell>
          <cell r="BA76">
            <v>323212.90000000002</v>
          </cell>
          <cell r="BB76">
            <v>562898</v>
          </cell>
          <cell r="BC76">
            <v>1145811.1000000006</v>
          </cell>
          <cell r="BD76">
            <v>281869.20000000007</v>
          </cell>
          <cell r="BE76">
            <v>481488.5</v>
          </cell>
          <cell r="BI76">
            <v>1711253.2999999996</v>
          </cell>
          <cell r="BJ76">
            <v>1033487.5</v>
          </cell>
          <cell r="BK76">
            <v>126935837313</v>
          </cell>
          <cell r="BL76">
            <v>122796147655</v>
          </cell>
          <cell r="BM76">
            <v>25422023048</v>
          </cell>
          <cell r="BN76">
            <v>8209421387</v>
          </cell>
          <cell r="BO76">
            <v>93304392878</v>
          </cell>
          <cell r="BP76">
            <v>89164703220</v>
          </cell>
          <cell r="BQ76">
            <v>4139689658</v>
          </cell>
          <cell r="BR76">
            <v>114078035626</v>
          </cell>
          <cell r="BS76">
            <v>2316889163</v>
          </cell>
          <cell r="BU76">
            <v>177732275</v>
          </cell>
          <cell r="BV76">
            <v>3190342324</v>
          </cell>
          <cell r="BW76">
            <v>695973325</v>
          </cell>
          <cell r="BX76">
            <v>1315078589</v>
          </cell>
          <cell r="BY76">
            <v>128678128</v>
          </cell>
          <cell r="BZ76">
            <v>1424009285</v>
          </cell>
          <cell r="CA76">
            <v>819511513</v>
          </cell>
          <cell r="CB76">
            <v>2060314084</v>
          </cell>
          <cell r="CC76">
            <v>3091667586</v>
          </cell>
          <cell r="CD76">
            <v>1315924796</v>
          </cell>
          <cell r="CE76">
            <v>976862188</v>
          </cell>
          <cell r="CF76">
            <v>1584531095</v>
          </cell>
          <cell r="CG76">
            <v>3531624673</v>
          </cell>
          <cell r="CH76">
            <v>1848308264</v>
          </cell>
          <cell r="CI76">
            <v>1683316409</v>
          </cell>
          <cell r="CJ76">
            <v>2140026043</v>
          </cell>
          <cell r="CK76">
            <v>1905355872</v>
          </cell>
          <cell r="CL76">
            <v>1064391272</v>
          </cell>
          <cell r="CM76">
            <v>8209421387</v>
          </cell>
          <cell r="CN76">
            <v>1030936536</v>
          </cell>
          <cell r="CO76">
            <v>1125175961</v>
          </cell>
          <cell r="CP76">
            <v>6053308890</v>
          </cell>
          <cell r="CQ76">
            <v>20140216100</v>
          </cell>
          <cell r="CR76">
            <v>2547313480</v>
          </cell>
          <cell r="CS76">
            <v>8203999817</v>
          </cell>
          <cell r="CT76">
            <v>9388902803</v>
          </cell>
          <cell r="CU76">
            <v>9785014111</v>
          </cell>
          <cell r="CV76">
            <v>5604791167</v>
          </cell>
          <cell r="CW76">
            <v>1602925153</v>
          </cell>
          <cell r="CX76">
            <v>4001866014</v>
          </cell>
          <cell r="CY76">
            <v>2327569449</v>
          </cell>
          <cell r="CZ76">
            <v>1397953821</v>
          </cell>
          <cell r="DA76">
            <v>4127165708</v>
          </cell>
          <cell r="DB76">
            <v>7992510323</v>
          </cell>
          <cell r="DC76">
            <v>1932713049</v>
          </cell>
          <cell r="DD76">
            <v>9500658776</v>
          </cell>
          <cell r="DE76">
            <v>1148010152</v>
          </cell>
          <cell r="DF76">
            <v>1552889803</v>
          </cell>
          <cell r="DG76">
            <v>10650821817</v>
          </cell>
          <cell r="DI76">
            <v>1664419037</v>
          </cell>
          <cell r="DJ76">
            <v>1793342842</v>
          </cell>
          <cell r="DK76">
            <v>3716427972</v>
          </cell>
          <cell r="DL76">
            <v>5683611836</v>
          </cell>
          <cell r="DM76">
            <v>1709813587</v>
          </cell>
          <cell r="DN76">
            <v>2576463328</v>
          </cell>
          <cell r="DR76">
            <v>8953031314</v>
          </cell>
          <cell r="DS76">
            <v>5267363486</v>
          </cell>
        </row>
        <row r="77">
          <cell r="B77">
            <v>17560936.914344344</v>
          </cell>
          <cell r="C77">
            <v>16939567.576923084</v>
          </cell>
          <cell r="D77">
            <v>2985347.076923077</v>
          </cell>
          <cell r="E77">
            <v>1358182</v>
          </cell>
          <cell r="F77">
            <v>13217407.837421261</v>
          </cell>
          <cell r="G77">
            <v>12596038.5</v>
          </cell>
          <cell r="H77">
            <v>621369.33742126054</v>
          </cell>
          <cell r="I77">
            <v>15295782.114344344</v>
          </cell>
          <cell r="J77">
            <v>5990</v>
          </cell>
          <cell r="L77">
            <v>21867</v>
          </cell>
          <cell r="M77">
            <v>487398.07692307694</v>
          </cell>
          <cell r="N77">
            <v>99132</v>
          </cell>
          <cell r="O77">
            <v>172332</v>
          </cell>
          <cell r="P77">
            <v>9622</v>
          </cell>
          <cell r="Q77">
            <v>138063</v>
          </cell>
          <cell r="R77">
            <v>76300</v>
          </cell>
          <cell r="S77">
            <v>257880</v>
          </cell>
          <cell r="T77">
            <v>384025</v>
          </cell>
          <cell r="U77">
            <v>123803</v>
          </cell>
          <cell r="V77">
            <v>107564</v>
          </cell>
          <cell r="W77">
            <v>173975</v>
          </cell>
          <cell r="X77">
            <v>350621</v>
          </cell>
          <cell r="Y77">
            <v>202023</v>
          </cell>
          <cell r="Z77">
            <v>148598</v>
          </cell>
          <cell r="AA77">
            <v>262551</v>
          </cell>
          <cell r="AB77">
            <v>174946</v>
          </cell>
          <cell r="AC77">
            <v>145268</v>
          </cell>
          <cell r="AD77">
            <v>1358182</v>
          </cell>
          <cell r="AE77">
            <v>141785</v>
          </cell>
          <cell r="AF77">
            <v>160380</v>
          </cell>
          <cell r="AG77">
            <v>1056017</v>
          </cell>
          <cell r="AH77">
            <v>2990998.6</v>
          </cell>
          <cell r="AI77">
            <v>360140</v>
          </cell>
          <cell r="AJ77">
            <v>922724.4</v>
          </cell>
          <cell r="AK77">
            <v>1708134.2</v>
          </cell>
          <cell r="AL77">
            <v>1365393</v>
          </cell>
          <cell r="AM77">
            <v>971227</v>
          </cell>
          <cell r="AN77">
            <v>218381</v>
          </cell>
          <cell r="AO77">
            <v>752846</v>
          </cell>
          <cell r="AP77">
            <v>217106.9</v>
          </cell>
          <cell r="AQ77">
            <v>131575</v>
          </cell>
          <cell r="AR77">
            <v>378461</v>
          </cell>
          <cell r="AS77">
            <v>739936</v>
          </cell>
          <cell r="AT77">
            <v>271021.7</v>
          </cell>
          <cell r="AU77">
            <v>949346.2</v>
          </cell>
          <cell r="AV77">
            <v>96841</v>
          </cell>
          <cell r="AW77">
            <v>200898</v>
          </cell>
          <cell r="AX77">
            <v>1870155.8374212603</v>
          </cell>
          <cell r="AZ77">
            <v>204170</v>
          </cell>
          <cell r="BA77">
            <v>342653.30000000005</v>
          </cell>
          <cell r="BB77">
            <v>563685</v>
          </cell>
          <cell r="BC77">
            <v>1154646.5000000002</v>
          </cell>
          <cell r="BD77">
            <v>286975.3</v>
          </cell>
          <cell r="BE77">
            <v>482317.5</v>
          </cell>
          <cell r="BI77">
            <v>1733974.5</v>
          </cell>
          <cell r="BJ77">
            <v>1052238.1000000001</v>
          </cell>
          <cell r="BK77">
            <v>138568476863</v>
          </cell>
          <cell r="BL77">
            <v>134534859159</v>
          </cell>
          <cell r="BM77">
            <v>28511488000</v>
          </cell>
          <cell r="BN77">
            <v>9438677592</v>
          </cell>
          <cell r="BO77">
            <v>100618311271</v>
          </cell>
          <cell r="BP77">
            <v>96584693567</v>
          </cell>
          <cell r="BQ77">
            <v>4033617704</v>
          </cell>
          <cell r="BR77">
            <v>124829300322</v>
          </cell>
          <cell r="BS77">
            <v>1073211104</v>
          </cell>
          <cell r="BU77">
            <v>205962388</v>
          </cell>
          <cell r="BV77">
            <v>3746267152</v>
          </cell>
          <cell r="BW77">
            <v>759248989</v>
          </cell>
          <cell r="BX77">
            <v>1462563703</v>
          </cell>
          <cell r="BY77">
            <v>138537437</v>
          </cell>
          <cell r="BZ77">
            <v>1628261409</v>
          </cell>
          <cell r="CA77">
            <v>952292435</v>
          </cell>
          <cell r="CB77">
            <v>2356689053</v>
          </cell>
          <cell r="CC77">
            <v>3340994713</v>
          </cell>
          <cell r="CD77">
            <v>1430762262</v>
          </cell>
          <cell r="CE77">
            <v>1082442246</v>
          </cell>
          <cell r="CF77">
            <v>1767847471</v>
          </cell>
          <cell r="CG77">
            <v>3899377126</v>
          </cell>
          <cell r="CH77">
            <v>1965997991</v>
          </cell>
          <cell r="CI77">
            <v>1933379135</v>
          </cell>
          <cell r="CJ77">
            <v>2320916562</v>
          </cell>
          <cell r="CK77">
            <v>2152517130</v>
          </cell>
          <cell r="CL77">
            <v>1266807924</v>
          </cell>
          <cell r="CM77">
            <v>9438677592</v>
          </cell>
          <cell r="CN77">
            <v>1218664056</v>
          </cell>
          <cell r="CO77">
            <v>1392823139</v>
          </cell>
          <cell r="CP77">
            <v>6827190397</v>
          </cell>
          <cell r="CQ77">
            <v>21803976095</v>
          </cell>
          <cell r="CR77">
            <v>2639510587</v>
          </cell>
          <cell r="CS77">
            <v>8961178921</v>
          </cell>
          <cell r="CT77">
            <v>10203286587</v>
          </cell>
          <cell r="CU77">
            <v>11097850638</v>
          </cell>
          <cell r="CV77">
            <v>5135110390</v>
          </cell>
          <cell r="CW77">
            <v>1376696423</v>
          </cell>
          <cell r="CX77">
            <v>3758413967</v>
          </cell>
          <cell r="CY77">
            <v>2660788063</v>
          </cell>
          <cell r="CZ77">
            <v>1323768338</v>
          </cell>
          <cell r="DA77">
            <v>4397658800</v>
          </cell>
          <cell r="DB77">
            <v>9050794420</v>
          </cell>
          <cell r="DC77">
            <v>2212750362</v>
          </cell>
          <cell r="DD77">
            <v>10642146353</v>
          </cell>
          <cell r="DE77">
            <v>1256463101</v>
          </cell>
          <cell r="DF77">
            <v>1671239539</v>
          </cell>
          <cell r="DG77">
            <v>11002857690</v>
          </cell>
          <cell r="DI77">
            <v>1992736418</v>
          </cell>
          <cell r="DJ77">
            <v>2000272585</v>
          </cell>
          <cell r="DK77">
            <v>3951883357</v>
          </cell>
          <cell r="DL77">
            <v>5794284181</v>
          </cell>
          <cell r="DM77">
            <v>1854044508</v>
          </cell>
          <cell r="DN77">
            <v>2769686433</v>
          </cell>
          <cell r="DR77">
            <v>9469012508</v>
          </cell>
          <cell r="DS77">
            <v>5516617029</v>
          </cell>
        </row>
        <row r="78">
          <cell r="B78">
            <v>17490075.088778321</v>
          </cell>
          <cell r="C78">
            <v>16900223.600000001</v>
          </cell>
          <cell r="D78">
            <v>2971695</v>
          </cell>
          <cell r="E78">
            <v>1353275</v>
          </cell>
          <cell r="F78">
            <v>13165105.088778317</v>
          </cell>
          <cell r="G78">
            <v>12575253.599999998</v>
          </cell>
          <cell r="H78">
            <v>589851.48877831828</v>
          </cell>
          <cell r="I78">
            <v>15213781.28877832</v>
          </cell>
          <cell r="J78">
            <v>5909</v>
          </cell>
          <cell r="L78">
            <v>21762</v>
          </cell>
          <cell r="M78">
            <v>480637</v>
          </cell>
          <cell r="N78">
            <v>99824</v>
          </cell>
          <cell r="O78">
            <v>171882</v>
          </cell>
          <cell r="P78">
            <v>9552</v>
          </cell>
          <cell r="Q78">
            <v>138139</v>
          </cell>
          <cell r="R78">
            <v>77022</v>
          </cell>
          <cell r="S78">
            <v>257829</v>
          </cell>
          <cell r="T78">
            <v>382915</v>
          </cell>
          <cell r="U78">
            <v>122440</v>
          </cell>
          <cell r="V78">
            <v>107132</v>
          </cell>
          <cell r="W78">
            <v>173777</v>
          </cell>
          <cell r="X78">
            <v>347894</v>
          </cell>
          <cell r="Y78">
            <v>199209</v>
          </cell>
          <cell r="Z78">
            <v>148685</v>
          </cell>
          <cell r="AA78">
            <v>261988</v>
          </cell>
          <cell r="AB78">
            <v>174523</v>
          </cell>
          <cell r="AC78">
            <v>144379</v>
          </cell>
          <cell r="AD78">
            <v>1353275</v>
          </cell>
          <cell r="AE78">
            <v>142721</v>
          </cell>
          <cell r="AF78">
            <v>159021</v>
          </cell>
          <cell r="AG78">
            <v>1051533</v>
          </cell>
          <cell r="AH78">
            <v>2938568.5</v>
          </cell>
          <cell r="AI78">
            <v>358825</v>
          </cell>
          <cell r="AJ78">
            <v>919188.3</v>
          </cell>
          <cell r="AK78">
            <v>1660555.2</v>
          </cell>
          <cell r="AL78">
            <v>1356434.5</v>
          </cell>
          <cell r="AM78">
            <v>994851</v>
          </cell>
          <cell r="AN78">
            <v>229584</v>
          </cell>
          <cell r="AO78">
            <v>765267</v>
          </cell>
          <cell r="AP78">
            <v>216944.9</v>
          </cell>
          <cell r="AQ78">
            <v>130828</v>
          </cell>
          <cell r="AR78">
            <v>380815</v>
          </cell>
          <cell r="AS78">
            <v>741140</v>
          </cell>
          <cell r="AT78">
            <v>267767.2</v>
          </cell>
          <cell r="AU78">
            <v>955672</v>
          </cell>
          <cell r="AV78">
            <v>97662</v>
          </cell>
          <cell r="AW78">
            <v>199577.5</v>
          </cell>
          <cell r="AX78">
            <v>1833548.7887783183</v>
          </cell>
          <cell r="AZ78">
            <v>196694</v>
          </cell>
          <cell r="BA78">
            <v>349537.1</v>
          </cell>
          <cell r="BB78">
            <v>566450</v>
          </cell>
          <cell r="BC78">
            <v>1163612.7</v>
          </cell>
          <cell r="BD78">
            <v>290650.50000000006</v>
          </cell>
          <cell r="BE78">
            <v>484351.39999999997</v>
          </cell>
          <cell r="BI78">
            <v>1745899.4000000001</v>
          </cell>
          <cell r="BJ78">
            <v>1060637</v>
          </cell>
          <cell r="BK78">
            <v>132187058719</v>
          </cell>
          <cell r="BL78">
            <v>128595422330</v>
          </cell>
          <cell r="BM78">
            <v>26351098714</v>
          </cell>
          <cell r="BN78">
            <v>8953367776</v>
          </cell>
          <cell r="BO78">
            <v>96882592229</v>
          </cell>
          <cell r="BP78">
            <v>93290955840</v>
          </cell>
          <cell r="BQ78">
            <v>3591636389</v>
          </cell>
          <cell r="BR78">
            <v>119542155573</v>
          </cell>
          <cell r="BS78">
            <v>618718999</v>
          </cell>
          <cell r="BU78">
            <v>186061673</v>
          </cell>
          <cell r="BV78">
            <v>3221932444</v>
          </cell>
          <cell r="BW78">
            <v>717993483</v>
          </cell>
          <cell r="BX78">
            <v>1301545912</v>
          </cell>
          <cell r="BY78">
            <v>138685716</v>
          </cell>
          <cell r="BZ78">
            <v>1562879222</v>
          </cell>
          <cell r="CA78">
            <v>954304354</v>
          </cell>
          <cell r="CB78">
            <v>2138410387</v>
          </cell>
          <cell r="CC78">
            <v>3070197696</v>
          </cell>
          <cell r="CD78">
            <v>1481741516</v>
          </cell>
          <cell r="CE78">
            <v>1062844447</v>
          </cell>
          <cell r="CF78">
            <v>1618773634</v>
          </cell>
          <cell r="CG78">
            <v>3605621554</v>
          </cell>
          <cell r="CH78">
            <v>1875820717</v>
          </cell>
          <cell r="CI78">
            <v>1729800837</v>
          </cell>
          <cell r="CJ78">
            <v>2215466338</v>
          </cell>
          <cell r="CK78">
            <v>1947146798</v>
          </cell>
          <cell r="CL78">
            <v>1127493540</v>
          </cell>
          <cell r="CM78">
            <v>8953367776</v>
          </cell>
          <cell r="CN78">
            <v>1167812259</v>
          </cell>
          <cell r="CO78">
            <v>1231348704</v>
          </cell>
          <cell r="CP78">
            <v>6554206813</v>
          </cell>
          <cell r="CQ78">
            <v>20477792790</v>
          </cell>
          <cell r="CR78">
            <v>2603112082</v>
          </cell>
          <cell r="CS78">
            <v>8721306962</v>
          </cell>
          <cell r="CT78">
            <v>9153373746</v>
          </cell>
          <cell r="CU78">
            <v>9794230908</v>
          </cell>
          <cell r="CV78">
            <v>4920204598</v>
          </cell>
          <cell r="CW78">
            <v>1329843225</v>
          </cell>
          <cell r="CX78">
            <v>3590361373</v>
          </cell>
          <cell r="CY78">
            <v>2465218015</v>
          </cell>
          <cell r="CZ78">
            <v>1449960743</v>
          </cell>
          <cell r="DA78">
            <v>4504454672</v>
          </cell>
          <cell r="DB78">
            <v>10191854503</v>
          </cell>
          <cell r="DC78">
            <v>2005431938</v>
          </cell>
          <cell r="DD78">
            <v>10831457480</v>
          </cell>
          <cell r="DE78">
            <v>1256420115</v>
          </cell>
          <cell r="DF78">
            <v>1716062032</v>
          </cell>
          <cell r="DG78">
            <v>10366599096</v>
          </cell>
          <cell r="DI78">
            <v>1477448945</v>
          </cell>
          <cell r="DJ78">
            <v>1874396435</v>
          </cell>
          <cell r="DK78">
            <v>3686867222</v>
          </cell>
          <cell r="DL78">
            <v>5606190544</v>
          </cell>
          <cell r="DM78">
            <v>1714063905</v>
          </cell>
          <cell r="DN78">
            <v>2543938288</v>
          </cell>
          <cell r="DR78">
            <v>8937179833</v>
          </cell>
          <cell r="DS78">
            <v>5303006372</v>
          </cell>
        </row>
        <row r="79">
          <cell r="B79">
            <v>17880188.101139907</v>
          </cell>
          <cell r="C79">
            <v>17191289.283333346</v>
          </cell>
          <cell r="D79">
            <v>2984262.0833333335</v>
          </cell>
          <cell r="E79">
            <v>1364343</v>
          </cell>
          <cell r="F79">
            <v>13531583.01780656</v>
          </cell>
          <cell r="G79">
            <v>12842684.199999999</v>
          </cell>
          <cell r="H79">
            <v>688898.8178065609</v>
          </cell>
          <cell r="I79">
            <v>15591855.801139906</v>
          </cell>
          <cell r="J79">
            <v>5231</v>
          </cell>
          <cell r="L79">
            <v>21616</v>
          </cell>
          <cell r="M79">
            <v>490261.08333333331</v>
          </cell>
          <cell r="N79">
            <v>100180</v>
          </cell>
          <cell r="O79">
            <v>172724</v>
          </cell>
          <cell r="P79">
            <v>9513</v>
          </cell>
          <cell r="Q79">
            <v>137539</v>
          </cell>
          <cell r="R79">
            <v>77006</v>
          </cell>
          <cell r="S79">
            <v>258093</v>
          </cell>
          <cell r="T79">
            <v>382614</v>
          </cell>
          <cell r="U79">
            <v>123447</v>
          </cell>
          <cell r="V79">
            <v>106846</v>
          </cell>
          <cell r="W79">
            <v>173460</v>
          </cell>
          <cell r="X79">
            <v>347569</v>
          </cell>
          <cell r="Y79">
            <v>198100</v>
          </cell>
          <cell r="Z79">
            <v>149469</v>
          </cell>
          <cell r="AA79">
            <v>263431</v>
          </cell>
          <cell r="AB79">
            <v>174747</v>
          </cell>
          <cell r="AC79">
            <v>145216</v>
          </cell>
          <cell r="AD79">
            <v>1364343</v>
          </cell>
          <cell r="AE79">
            <v>142969</v>
          </cell>
          <cell r="AF79">
            <v>159503</v>
          </cell>
          <cell r="AG79">
            <v>1061871</v>
          </cell>
          <cell r="AH79">
            <v>3008068.0999999996</v>
          </cell>
          <cell r="AI79">
            <v>362591</v>
          </cell>
          <cell r="AJ79">
            <v>930383.3</v>
          </cell>
          <cell r="AK79">
            <v>1715093.8</v>
          </cell>
          <cell r="AL79">
            <v>1368903.1</v>
          </cell>
          <cell r="AM79">
            <v>1091138</v>
          </cell>
          <cell r="AN79">
            <v>262459</v>
          </cell>
          <cell r="AO79">
            <v>828679</v>
          </cell>
          <cell r="AP79">
            <v>221128.9</v>
          </cell>
          <cell r="AQ79">
            <v>131632</v>
          </cell>
          <cell r="AR79">
            <v>386839</v>
          </cell>
          <cell r="AS79">
            <v>747500</v>
          </cell>
          <cell r="AT79">
            <v>270302.7</v>
          </cell>
          <cell r="AU79">
            <v>962843</v>
          </cell>
          <cell r="AV79">
            <v>97616</v>
          </cell>
          <cell r="AW79">
            <v>203946</v>
          </cell>
          <cell r="AX79">
            <v>1964989.5178065612</v>
          </cell>
          <cell r="AZ79">
            <v>196375</v>
          </cell>
          <cell r="BA79">
            <v>344772.3</v>
          </cell>
          <cell r="BB79">
            <v>570514</v>
          </cell>
          <cell r="BC79">
            <v>1176671.0000000005</v>
          </cell>
          <cell r="BD79">
            <v>299606.10000000003</v>
          </cell>
          <cell r="BE79">
            <v>488738.30000000005</v>
          </cell>
          <cell r="BI79">
            <v>1757233.1999999995</v>
          </cell>
          <cell r="BJ79">
            <v>1067674.1000000001</v>
          </cell>
          <cell r="BK79">
            <v>135130344649</v>
          </cell>
          <cell r="BL79">
            <v>130912540308</v>
          </cell>
          <cell r="BM79">
            <v>27765623838</v>
          </cell>
          <cell r="BN79">
            <v>8965802485</v>
          </cell>
          <cell r="BO79">
            <v>98398918326</v>
          </cell>
          <cell r="BP79">
            <v>94181113985</v>
          </cell>
          <cell r="BQ79">
            <v>4217804341</v>
          </cell>
          <cell r="BR79">
            <v>121862517726</v>
          </cell>
          <cell r="BS79">
            <v>652415525</v>
          </cell>
          <cell r="BU79">
            <v>188225382</v>
          </cell>
          <cell r="BV79">
            <v>3304901305</v>
          </cell>
          <cell r="BW79">
            <v>717999595</v>
          </cell>
          <cell r="BX79">
            <v>1374511906</v>
          </cell>
          <cell r="BY79">
            <v>144523523</v>
          </cell>
          <cell r="BZ79">
            <v>1594182098</v>
          </cell>
          <cell r="CA79">
            <v>911132961</v>
          </cell>
          <cell r="CB79">
            <v>2234733722</v>
          </cell>
          <cell r="CC79">
            <v>3184446225</v>
          </cell>
          <cell r="CD79">
            <v>1431675536</v>
          </cell>
          <cell r="CE79">
            <v>1036412169</v>
          </cell>
          <cell r="CF79">
            <v>1709333455</v>
          </cell>
          <cell r="CG79">
            <v>4039123051</v>
          </cell>
          <cell r="CH79">
            <v>2003018496</v>
          </cell>
          <cell r="CI79">
            <v>2036104555</v>
          </cell>
          <cell r="CJ79">
            <v>2272991818</v>
          </cell>
          <cell r="CK79">
            <v>2487707630</v>
          </cell>
          <cell r="CL79">
            <v>1133723462</v>
          </cell>
          <cell r="CM79">
            <v>8965802485</v>
          </cell>
          <cell r="CN79">
            <v>1135712329</v>
          </cell>
          <cell r="CO79">
            <v>1214509352</v>
          </cell>
          <cell r="CP79">
            <v>6615580804</v>
          </cell>
          <cell r="CQ79">
            <v>20902991571</v>
          </cell>
          <cell r="CR79">
            <v>2644190526</v>
          </cell>
          <cell r="CS79">
            <v>8732162788</v>
          </cell>
          <cell r="CT79">
            <v>9526638257</v>
          </cell>
          <cell r="CU79">
            <v>10525545062</v>
          </cell>
          <cell r="CV79">
            <v>5381168179</v>
          </cell>
          <cell r="CW79">
            <v>1469274398</v>
          </cell>
          <cell r="CX79">
            <v>3911893781</v>
          </cell>
          <cell r="CY79">
            <v>2503794649</v>
          </cell>
          <cell r="CZ79">
            <v>1349240993</v>
          </cell>
          <cell r="DA79">
            <v>4473356245</v>
          </cell>
          <cell r="DB79">
            <v>8874390563</v>
          </cell>
          <cell r="DC79">
            <v>2051286425</v>
          </cell>
          <cell r="DD79">
            <v>10581856901</v>
          </cell>
          <cell r="DE79">
            <v>1250935519</v>
          </cell>
          <cell r="DF79">
            <v>1686185430</v>
          </cell>
          <cell r="DG79">
            <v>11061842881</v>
          </cell>
          <cell r="DI79">
            <v>1690155971</v>
          </cell>
          <cell r="DJ79">
            <v>1923748636</v>
          </cell>
          <cell r="DK79">
            <v>3860177868</v>
          </cell>
          <cell r="DL79">
            <v>5793744448</v>
          </cell>
          <cell r="DM79">
            <v>1837466884</v>
          </cell>
          <cell r="DN79">
            <v>2651030101</v>
          </cell>
          <cell r="DR79">
            <v>9293550452</v>
          </cell>
          <cell r="DS79">
            <v>5461966841</v>
          </cell>
        </row>
        <row r="80">
          <cell r="B80">
            <v>17733642.302325852</v>
          </cell>
          <cell r="C80">
            <v>17069853.868421055</v>
          </cell>
          <cell r="D80">
            <v>2973652.3684210526</v>
          </cell>
          <cell r="E80">
            <v>1356862</v>
          </cell>
          <cell r="F80">
            <v>13403127.933904799</v>
          </cell>
          <cell r="G80">
            <v>12739339.5</v>
          </cell>
          <cell r="H80">
            <v>663788.433904798</v>
          </cell>
          <cell r="I80">
            <v>15466777.702325853</v>
          </cell>
          <cell r="J80">
            <v>4979</v>
          </cell>
          <cell r="L80">
            <v>21513</v>
          </cell>
          <cell r="M80">
            <v>492112.36842105264</v>
          </cell>
          <cell r="N80">
            <v>99277</v>
          </cell>
          <cell r="O80">
            <v>170375</v>
          </cell>
          <cell r="P80">
            <v>9483</v>
          </cell>
          <cell r="Q80">
            <v>136681</v>
          </cell>
          <cell r="R80">
            <v>76891</v>
          </cell>
          <cell r="S80">
            <v>256943</v>
          </cell>
          <cell r="T80">
            <v>380321</v>
          </cell>
          <cell r="U80">
            <v>122761</v>
          </cell>
          <cell r="V80">
            <v>106115</v>
          </cell>
          <cell r="W80">
            <v>172167</v>
          </cell>
          <cell r="X80">
            <v>347676</v>
          </cell>
          <cell r="Y80">
            <v>196607</v>
          </cell>
          <cell r="Z80">
            <v>151069</v>
          </cell>
          <cell r="AA80">
            <v>262811</v>
          </cell>
          <cell r="AB80">
            <v>173856</v>
          </cell>
          <cell r="AC80">
            <v>144670</v>
          </cell>
          <cell r="AD80">
            <v>1356862</v>
          </cell>
          <cell r="AE80">
            <v>142920</v>
          </cell>
          <cell r="AF80">
            <v>159504</v>
          </cell>
          <cell r="AG80">
            <v>1054438</v>
          </cell>
          <cell r="AH80">
            <v>2967828.2</v>
          </cell>
          <cell r="AI80">
            <v>362534</v>
          </cell>
          <cell r="AJ80">
            <v>924018.7</v>
          </cell>
          <cell r="AK80">
            <v>1681275.5</v>
          </cell>
          <cell r="AL80">
            <v>1364369.7</v>
          </cell>
          <cell r="AM80">
            <v>1073547.2</v>
          </cell>
          <cell r="AN80">
            <v>250785</v>
          </cell>
          <cell r="AO80">
            <v>822762.2</v>
          </cell>
          <cell r="AP80">
            <v>218948.09999999998</v>
          </cell>
          <cell r="AQ80">
            <v>130426</v>
          </cell>
          <cell r="AR80">
            <v>389221</v>
          </cell>
          <cell r="AS80">
            <v>743230</v>
          </cell>
          <cell r="AT80">
            <v>268024.40000000002</v>
          </cell>
          <cell r="AU80">
            <v>967485.9</v>
          </cell>
          <cell r="AV80">
            <v>96042</v>
          </cell>
          <cell r="AW80">
            <v>202904</v>
          </cell>
          <cell r="AX80">
            <v>1942760.233904798</v>
          </cell>
          <cell r="AZ80">
            <v>195715</v>
          </cell>
          <cell r="BA80">
            <v>332187.5</v>
          </cell>
          <cell r="BB80">
            <v>569526</v>
          </cell>
          <cell r="BC80">
            <v>1169436.0999999999</v>
          </cell>
          <cell r="BD80">
            <v>288978</v>
          </cell>
          <cell r="BE80">
            <v>482498.6</v>
          </cell>
          <cell r="BI80">
            <v>1721490.3000000003</v>
          </cell>
          <cell r="BJ80">
            <v>1042380.2</v>
          </cell>
          <cell r="BK80">
            <v>129878356681</v>
          </cell>
          <cell r="BL80">
            <v>125346791413</v>
          </cell>
          <cell r="BM80">
            <v>25592450790</v>
          </cell>
          <cell r="BN80">
            <v>8362615277</v>
          </cell>
          <cell r="BO80">
            <v>95923290614</v>
          </cell>
          <cell r="BP80">
            <v>91391725346</v>
          </cell>
          <cell r="BQ80">
            <v>4531565268</v>
          </cell>
          <cell r="BR80">
            <v>116786724996</v>
          </cell>
          <cell r="BS80">
            <v>251088074</v>
          </cell>
          <cell r="BU80">
            <v>176286263</v>
          </cell>
          <cell r="BV80">
            <v>3255577893</v>
          </cell>
          <cell r="BW80">
            <v>704570493</v>
          </cell>
          <cell r="BX80">
            <v>1290176300</v>
          </cell>
          <cell r="BY80">
            <v>131509887</v>
          </cell>
          <cell r="BZ80">
            <v>1418483205</v>
          </cell>
          <cell r="CA80">
            <v>839401714</v>
          </cell>
          <cell r="CB80">
            <v>2074097181</v>
          </cell>
          <cell r="CC80">
            <v>3089367401</v>
          </cell>
          <cell r="CD80">
            <v>1342226845</v>
          </cell>
          <cell r="CE80">
            <v>975521302</v>
          </cell>
          <cell r="CF80">
            <v>1579658207</v>
          </cell>
          <cell r="CG80">
            <v>3550284745</v>
          </cell>
          <cell r="CH80">
            <v>1814255570</v>
          </cell>
          <cell r="CI80">
            <v>1736029175</v>
          </cell>
          <cell r="CJ80">
            <v>2155850763</v>
          </cell>
          <cell r="CK80">
            <v>1943815917</v>
          </cell>
          <cell r="CL80">
            <v>1065622674</v>
          </cell>
          <cell r="CM80">
            <v>8362615277</v>
          </cell>
          <cell r="CN80">
            <v>1055831491</v>
          </cell>
          <cell r="CO80">
            <v>1126271675</v>
          </cell>
          <cell r="CP80">
            <v>6180512111</v>
          </cell>
          <cell r="CQ80">
            <v>20556523896</v>
          </cell>
          <cell r="CR80">
            <v>2612707565</v>
          </cell>
          <cell r="CS80">
            <v>8352384717</v>
          </cell>
          <cell r="CT80">
            <v>9591431614</v>
          </cell>
          <cell r="CU80">
            <v>9923415046</v>
          </cell>
          <cell r="CV80">
            <v>5799418886</v>
          </cell>
          <cell r="CW80">
            <v>1627126676</v>
          </cell>
          <cell r="CX80">
            <v>4172292210</v>
          </cell>
          <cell r="CY80">
            <v>2413166843</v>
          </cell>
          <cell r="CZ80">
            <v>1393306531</v>
          </cell>
          <cell r="DA80">
            <v>4378908681</v>
          </cell>
          <cell r="DB80">
            <v>8106953925</v>
          </cell>
          <cell r="DC80">
            <v>1968505801</v>
          </cell>
          <cell r="DD80">
            <v>9894935909</v>
          </cell>
          <cell r="DE80">
            <v>1151294823</v>
          </cell>
          <cell r="DF80">
            <v>1615818271</v>
          </cell>
          <cell r="DG80">
            <v>11274392389</v>
          </cell>
          <cell r="DI80">
            <v>1633265072</v>
          </cell>
          <cell r="DJ80">
            <v>1837147987</v>
          </cell>
          <cell r="DK80">
            <v>3792719550</v>
          </cell>
          <cell r="DL80">
            <v>5828499076</v>
          </cell>
          <cell r="DM80">
            <v>1789681199</v>
          </cell>
          <cell r="DN80">
            <v>2565336729</v>
          </cell>
          <cell r="DR80">
            <v>9101790639</v>
          </cell>
          <cell r="DS80">
            <v>5369022277</v>
          </cell>
        </row>
        <row r="81">
          <cell r="B81">
            <v>17783028.644163154</v>
          </cell>
          <cell r="C81">
            <v>17091019.899999999</v>
          </cell>
          <cell r="D81">
            <v>2964713</v>
          </cell>
          <cell r="E81">
            <v>1346800</v>
          </cell>
          <cell r="F81">
            <v>13471515.644163158</v>
          </cell>
          <cell r="G81">
            <v>12779506.9</v>
          </cell>
          <cell r="H81">
            <v>692008.74416315695</v>
          </cell>
          <cell r="I81">
            <v>15484736.344163155</v>
          </cell>
          <cell r="J81">
            <v>4870</v>
          </cell>
          <cell r="L81">
            <v>21337</v>
          </cell>
          <cell r="M81">
            <v>491308</v>
          </cell>
          <cell r="N81">
            <v>98717</v>
          </cell>
          <cell r="O81">
            <v>169139</v>
          </cell>
          <cell r="P81">
            <v>9475</v>
          </cell>
          <cell r="Q81">
            <v>136185</v>
          </cell>
          <cell r="R81">
            <v>76937</v>
          </cell>
          <cell r="S81">
            <v>256182</v>
          </cell>
          <cell r="T81">
            <v>378682</v>
          </cell>
          <cell r="U81">
            <v>122930</v>
          </cell>
          <cell r="V81">
            <v>106010</v>
          </cell>
          <cell r="W81">
            <v>171864</v>
          </cell>
          <cell r="X81">
            <v>347915</v>
          </cell>
          <cell r="Y81">
            <v>195906</v>
          </cell>
          <cell r="Z81">
            <v>152009</v>
          </cell>
          <cell r="AA81">
            <v>261554</v>
          </cell>
          <cell r="AB81">
            <v>172584</v>
          </cell>
          <cell r="AC81">
            <v>143894</v>
          </cell>
          <cell r="AD81">
            <v>1346800</v>
          </cell>
          <cell r="AE81">
            <v>143141</v>
          </cell>
          <cell r="AF81">
            <v>158572</v>
          </cell>
          <cell r="AG81">
            <v>1045087</v>
          </cell>
          <cell r="AH81">
            <v>3022492.5999999996</v>
          </cell>
          <cell r="AI81">
            <v>361926</v>
          </cell>
          <cell r="AJ81">
            <v>923238.9</v>
          </cell>
          <cell r="AK81">
            <v>1737327.7</v>
          </cell>
          <cell r="AL81">
            <v>1370213.4</v>
          </cell>
          <cell r="AM81">
            <v>1007803</v>
          </cell>
          <cell r="AN81">
            <v>220838</v>
          </cell>
          <cell r="AO81">
            <v>786965</v>
          </cell>
          <cell r="AP81">
            <v>216954.7</v>
          </cell>
          <cell r="AQ81">
            <v>129890</v>
          </cell>
          <cell r="AR81">
            <v>395196</v>
          </cell>
          <cell r="AS81">
            <v>749118</v>
          </cell>
          <cell r="AT81">
            <v>268270</v>
          </cell>
          <cell r="AU81">
            <v>979488.2</v>
          </cell>
          <cell r="AV81">
            <v>96927</v>
          </cell>
          <cell r="AW81">
            <v>203516.19999999998</v>
          </cell>
          <cell r="AX81">
            <v>1960429.244163157</v>
          </cell>
          <cell r="AZ81">
            <v>197868</v>
          </cell>
          <cell r="BA81">
            <v>350527.5</v>
          </cell>
          <cell r="BB81">
            <v>570493</v>
          </cell>
          <cell r="BC81">
            <v>1179403.7999999991</v>
          </cell>
          <cell r="BD81">
            <v>288364.2</v>
          </cell>
          <cell r="BE81">
            <v>484560.80000000005</v>
          </cell>
          <cell r="BI81">
            <v>1739058.9999999998</v>
          </cell>
          <cell r="BJ81">
            <v>1057618.4000000001</v>
          </cell>
          <cell r="BK81">
            <v>141748073902</v>
          </cell>
          <cell r="BL81">
            <v>137268388706</v>
          </cell>
          <cell r="BM81">
            <v>28696827864</v>
          </cell>
          <cell r="BN81">
            <v>9553585020</v>
          </cell>
          <cell r="BO81">
            <v>103497661018</v>
          </cell>
          <cell r="BP81">
            <v>99017975822</v>
          </cell>
          <cell r="BQ81">
            <v>4479685196</v>
          </cell>
          <cell r="BR81">
            <v>127802114834</v>
          </cell>
          <cell r="BS81">
            <v>191351539</v>
          </cell>
          <cell r="BU81">
            <v>205453103</v>
          </cell>
          <cell r="BV81">
            <v>3820581100</v>
          </cell>
          <cell r="BW81">
            <v>766775856</v>
          </cell>
          <cell r="BX81">
            <v>1433636778</v>
          </cell>
          <cell r="BY81">
            <v>143369160</v>
          </cell>
          <cell r="BZ81">
            <v>1615031263</v>
          </cell>
          <cell r="CA81">
            <v>962551243</v>
          </cell>
          <cell r="CB81">
            <v>2371812334</v>
          </cell>
          <cell r="CC81">
            <v>3355994891</v>
          </cell>
          <cell r="CD81">
            <v>1442062163</v>
          </cell>
          <cell r="CE81">
            <v>1098399284</v>
          </cell>
          <cell r="CF81">
            <v>1773125336</v>
          </cell>
          <cell r="CG81">
            <v>3902982568</v>
          </cell>
          <cell r="CH81">
            <v>1934907340</v>
          </cell>
          <cell r="CI81">
            <v>1968075228</v>
          </cell>
          <cell r="CJ81">
            <v>2347198548</v>
          </cell>
          <cell r="CK81">
            <v>2190834755</v>
          </cell>
          <cell r="CL81">
            <v>1267019482</v>
          </cell>
          <cell r="CM81">
            <v>9553585020</v>
          </cell>
          <cell r="CN81">
            <v>1253615939</v>
          </cell>
          <cell r="CO81">
            <v>1403773287</v>
          </cell>
          <cell r="CP81">
            <v>6896195794</v>
          </cell>
          <cell r="CQ81">
            <v>22331528570</v>
          </cell>
          <cell r="CR81">
            <v>2720131446</v>
          </cell>
          <cell r="CS81">
            <v>9134736012</v>
          </cell>
          <cell r="CT81">
            <v>10476661112</v>
          </cell>
          <cell r="CU81">
            <v>11258245465</v>
          </cell>
          <cell r="CV81">
            <v>5352978815</v>
          </cell>
          <cell r="CW81">
            <v>1407890474</v>
          </cell>
          <cell r="CX81">
            <v>3945088341</v>
          </cell>
          <cell r="CY81">
            <v>2731354311</v>
          </cell>
          <cell r="CZ81">
            <v>1300120477</v>
          </cell>
          <cell r="DA81">
            <v>4633515060</v>
          </cell>
          <cell r="DB81">
            <v>9293619732</v>
          </cell>
          <cell r="DC81">
            <v>2256233283</v>
          </cell>
          <cell r="DD81">
            <v>11024797343</v>
          </cell>
          <cell r="DE81">
            <v>1259198522</v>
          </cell>
          <cell r="DF81">
            <v>1734635348</v>
          </cell>
          <cell r="DG81">
            <v>11673947332</v>
          </cell>
          <cell r="DI81">
            <v>1918689865</v>
          </cell>
          <cell r="DJ81">
            <v>2048412850</v>
          </cell>
          <cell r="DK81">
            <v>4036769232</v>
          </cell>
          <cell r="DL81">
            <v>5942087121</v>
          </cell>
          <cell r="DM81">
            <v>1908041856</v>
          </cell>
          <cell r="DN81">
            <v>2793485836</v>
          </cell>
          <cell r="DR81">
            <v>9609751789</v>
          </cell>
          <cell r="DS81">
            <v>5610514236</v>
          </cell>
        </row>
        <row r="82">
          <cell r="B82">
            <v>17788480.068364654</v>
          </cell>
          <cell r="C82">
            <v>17100955.999999996</v>
          </cell>
          <cell r="D82">
            <v>2959821</v>
          </cell>
          <cell r="E82">
            <v>1359336</v>
          </cell>
          <cell r="F82">
            <v>13469323.068364654</v>
          </cell>
          <cell r="G82">
            <v>12781798.999999998</v>
          </cell>
          <cell r="H82">
            <v>687524.06836465606</v>
          </cell>
          <cell r="I82">
            <v>15478353.568364654</v>
          </cell>
          <cell r="J82">
            <v>4765</v>
          </cell>
          <cell r="L82">
            <v>21302</v>
          </cell>
          <cell r="M82">
            <v>485462</v>
          </cell>
          <cell r="N82">
            <v>99660</v>
          </cell>
          <cell r="O82">
            <v>169360</v>
          </cell>
          <cell r="P82">
            <v>9577</v>
          </cell>
          <cell r="Q82">
            <v>137352</v>
          </cell>
          <cell r="R82">
            <v>77805</v>
          </cell>
          <cell r="S82">
            <v>256726</v>
          </cell>
          <cell r="T82">
            <v>379753</v>
          </cell>
          <cell r="U82">
            <v>123084</v>
          </cell>
          <cell r="V82">
            <v>105739</v>
          </cell>
          <cell r="W82">
            <v>171830</v>
          </cell>
          <cell r="X82">
            <v>347329</v>
          </cell>
          <cell r="Y82">
            <v>195326</v>
          </cell>
          <cell r="Z82">
            <v>152003</v>
          </cell>
          <cell r="AA82">
            <v>262814</v>
          </cell>
          <cell r="AB82">
            <v>168305</v>
          </cell>
          <cell r="AC82">
            <v>143723</v>
          </cell>
          <cell r="AD82">
            <v>1359336</v>
          </cell>
          <cell r="AE82">
            <v>144544</v>
          </cell>
          <cell r="AF82">
            <v>162517</v>
          </cell>
          <cell r="AG82">
            <v>1052275</v>
          </cell>
          <cell r="AH82">
            <v>2967504.6</v>
          </cell>
          <cell r="AI82">
            <v>363154</v>
          </cell>
          <cell r="AJ82">
            <v>924219.8</v>
          </cell>
          <cell r="AK82">
            <v>1680130.8</v>
          </cell>
          <cell r="AL82">
            <v>1367068.1</v>
          </cell>
          <cell r="AM82">
            <v>1030610</v>
          </cell>
          <cell r="AN82">
            <v>234078</v>
          </cell>
          <cell r="AO82">
            <v>796532</v>
          </cell>
          <cell r="AP82">
            <v>221211.09999999998</v>
          </cell>
          <cell r="AQ82">
            <v>129806</v>
          </cell>
          <cell r="AR82">
            <v>401745</v>
          </cell>
          <cell r="AS82">
            <v>748299</v>
          </cell>
          <cell r="AT82">
            <v>266640.90000000002</v>
          </cell>
          <cell r="AU82">
            <v>986451</v>
          </cell>
          <cell r="AV82">
            <v>97659</v>
          </cell>
          <cell r="AW82">
            <v>203916.79999999999</v>
          </cell>
          <cell r="AX82">
            <v>1955730.0683646561</v>
          </cell>
          <cell r="AZ82">
            <v>195558</v>
          </cell>
          <cell r="BA82">
            <v>354283.5</v>
          </cell>
          <cell r="BB82">
            <v>572611</v>
          </cell>
          <cell r="BC82">
            <v>1187673.9999999998</v>
          </cell>
          <cell r="BD82">
            <v>296445.59999999998</v>
          </cell>
          <cell r="BE82">
            <v>486109.40000000008</v>
          </cell>
          <cell r="BI82">
            <v>1739455.9999999995</v>
          </cell>
          <cell r="BJ82">
            <v>1069201.5</v>
          </cell>
          <cell r="BK82">
            <v>136395031265</v>
          </cell>
          <cell r="BL82">
            <v>132297992455</v>
          </cell>
          <cell r="BM82">
            <v>26715726598</v>
          </cell>
          <cell r="BN82">
            <v>9167375738</v>
          </cell>
          <cell r="BO82">
            <v>100511928929</v>
          </cell>
          <cell r="BP82">
            <v>96414890119</v>
          </cell>
          <cell r="BQ82">
            <v>4097038810</v>
          </cell>
          <cell r="BR82">
            <v>123420552775</v>
          </cell>
          <cell r="BS82">
            <v>126063253</v>
          </cell>
          <cell r="BU82">
            <v>187696971</v>
          </cell>
          <cell r="BV82">
            <v>3315892618</v>
          </cell>
          <cell r="BW82">
            <v>731844478</v>
          </cell>
          <cell r="BX82">
            <v>1294900506</v>
          </cell>
          <cell r="BY82">
            <v>137264702</v>
          </cell>
          <cell r="BZ82">
            <v>1553701747</v>
          </cell>
          <cell r="CA82">
            <v>968559089</v>
          </cell>
          <cell r="CB82">
            <v>2163883255</v>
          </cell>
          <cell r="CC82">
            <v>3105288985</v>
          </cell>
          <cell r="CD82">
            <v>1517309246</v>
          </cell>
          <cell r="CE82">
            <v>1076415644</v>
          </cell>
          <cell r="CF82">
            <v>1642729674</v>
          </cell>
          <cell r="CG82">
            <v>3644101595</v>
          </cell>
          <cell r="CH82">
            <v>1867581537</v>
          </cell>
          <cell r="CI82">
            <v>1776520058</v>
          </cell>
          <cell r="CJ82">
            <v>2253875145</v>
          </cell>
          <cell r="CK82">
            <v>1993399983</v>
          </cell>
          <cell r="CL82">
            <v>1128862960</v>
          </cell>
          <cell r="CM82">
            <v>9167375738</v>
          </cell>
          <cell r="CN82">
            <v>1221007160</v>
          </cell>
          <cell r="CO82">
            <v>1276017273</v>
          </cell>
          <cell r="CP82">
            <v>6670351305</v>
          </cell>
          <cell r="CQ82">
            <v>21041524775</v>
          </cell>
          <cell r="CR82">
            <v>2700792000</v>
          </cell>
          <cell r="CS82">
            <v>8980529517</v>
          </cell>
          <cell r="CT82">
            <v>9360203258</v>
          </cell>
          <cell r="CU82">
            <v>9925975360</v>
          </cell>
          <cell r="CV82">
            <v>5130925796</v>
          </cell>
          <cell r="CW82">
            <v>1362214452</v>
          </cell>
          <cell r="CX82">
            <v>3768711344</v>
          </cell>
          <cell r="CY82">
            <v>2578449373</v>
          </cell>
          <cell r="CZ82">
            <v>1442312698</v>
          </cell>
          <cell r="DA82">
            <v>4804815026</v>
          </cell>
          <cell r="DB82">
            <v>10500778358</v>
          </cell>
          <cell r="DC82">
            <v>2069147643</v>
          </cell>
          <cell r="DD82">
            <v>11461562923</v>
          </cell>
          <cell r="DE82">
            <v>1259599184</v>
          </cell>
          <cell r="DF82">
            <v>1789383168</v>
          </cell>
          <cell r="DG82">
            <v>11164075757</v>
          </cell>
          <cell r="DI82">
            <v>1478572642</v>
          </cell>
          <cell r="DJ82">
            <v>1948084785</v>
          </cell>
          <cell r="DK82">
            <v>3789696927</v>
          </cell>
          <cell r="DL82">
            <v>5758124136</v>
          </cell>
          <cell r="DM82">
            <v>1793128714</v>
          </cell>
          <cell r="DN82">
            <v>2575771664</v>
          </cell>
          <cell r="DR82">
            <v>8987118206</v>
          </cell>
          <cell r="DS82">
            <v>5402586208</v>
          </cell>
        </row>
        <row r="83">
          <cell r="B83">
            <v>18240390.125329483</v>
          </cell>
          <cell r="C83">
            <v>17429700.59999999</v>
          </cell>
          <cell r="D83">
            <v>2983354</v>
          </cell>
          <cell r="E83">
            <v>1382715.5</v>
          </cell>
          <cell r="F83">
            <v>13874320.625329493</v>
          </cell>
          <cell r="G83">
            <v>13063631.1</v>
          </cell>
          <cell r="H83">
            <v>810689.52532949229</v>
          </cell>
          <cell r="I83">
            <v>15924365.725329485</v>
          </cell>
          <cell r="J83">
            <v>4321</v>
          </cell>
          <cell r="L83">
            <v>21316</v>
          </cell>
          <cell r="M83">
            <v>498101</v>
          </cell>
          <cell r="N83">
            <v>100984</v>
          </cell>
          <cell r="O83">
            <v>169705</v>
          </cell>
          <cell r="P83">
            <v>9559</v>
          </cell>
          <cell r="Q83">
            <v>137618</v>
          </cell>
          <cell r="R83">
            <v>77884</v>
          </cell>
          <cell r="S83">
            <v>257321</v>
          </cell>
          <cell r="T83">
            <v>381574</v>
          </cell>
          <cell r="U83">
            <v>123844</v>
          </cell>
          <cell r="V83">
            <v>105604</v>
          </cell>
          <cell r="W83">
            <v>172621</v>
          </cell>
          <cell r="X83">
            <v>347227</v>
          </cell>
          <cell r="Y83">
            <v>194710</v>
          </cell>
          <cell r="Z83">
            <v>152517</v>
          </cell>
          <cell r="AA83">
            <v>265720</v>
          </cell>
          <cell r="AB83">
            <v>168218</v>
          </cell>
          <cell r="AC83">
            <v>146058</v>
          </cell>
          <cell r="AD83">
            <v>1382715.5</v>
          </cell>
          <cell r="AE83">
            <v>146658.5</v>
          </cell>
          <cell r="AF83">
            <v>163830</v>
          </cell>
          <cell r="AG83">
            <v>1072227</v>
          </cell>
          <cell r="AH83">
            <v>3041463.3</v>
          </cell>
          <cell r="AI83">
            <v>367648</v>
          </cell>
          <cell r="AJ83">
            <v>935309.4</v>
          </cell>
          <cell r="AK83">
            <v>1738505.9</v>
          </cell>
          <cell r="AL83">
            <v>1378127.9</v>
          </cell>
          <cell r="AM83">
            <v>1143168.8999999999</v>
          </cell>
          <cell r="AN83">
            <v>270591</v>
          </cell>
          <cell r="AO83">
            <v>872577.9</v>
          </cell>
          <cell r="AP83">
            <v>221889.99999999997</v>
          </cell>
          <cell r="AQ83">
            <v>130970</v>
          </cell>
          <cell r="AR83">
            <v>406542</v>
          </cell>
          <cell r="AS83">
            <v>752072</v>
          </cell>
          <cell r="AT83">
            <v>270730.30000000005</v>
          </cell>
          <cell r="AU83">
            <v>997104</v>
          </cell>
          <cell r="AV83">
            <v>97961</v>
          </cell>
          <cell r="AW83">
            <v>207105.30000000002</v>
          </cell>
          <cell r="AX83">
            <v>2119502.7253294922</v>
          </cell>
          <cell r="AZ83">
            <v>196115</v>
          </cell>
          <cell r="BA83">
            <v>344684.9</v>
          </cell>
          <cell r="BB83">
            <v>574576</v>
          </cell>
          <cell r="BC83">
            <v>1200648.4999999998</v>
          </cell>
          <cell r="BD83">
            <v>302048.10000000003</v>
          </cell>
          <cell r="BE83">
            <v>489610.7</v>
          </cell>
          <cell r="BI83">
            <v>1743058.4000000004</v>
          </cell>
          <cell r="BJ83">
            <v>1069647.6000000001</v>
          </cell>
          <cell r="BK83">
            <v>139877920050</v>
          </cell>
          <cell r="BL83">
            <v>135042336345</v>
          </cell>
          <cell r="BM83">
            <v>28293813015</v>
          </cell>
          <cell r="BN83">
            <v>9317561530</v>
          </cell>
          <cell r="BO83">
            <v>102266545505</v>
          </cell>
          <cell r="BP83">
            <v>97430961800</v>
          </cell>
          <cell r="BQ83">
            <v>4835583705</v>
          </cell>
          <cell r="BR83">
            <v>126256164830</v>
          </cell>
          <cell r="BS83">
            <v>227827063</v>
          </cell>
          <cell r="BU83">
            <v>190402635</v>
          </cell>
          <cell r="BV83">
            <v>3440747869</v>
          </cell>
          <cell r="BW83">
            <v>737614379</v>
          </cell>
          <cell r="BX83">
            <v>1384038366</v>
          </cell>
          <cell r="BY83">
            <v>143170563</v>
          </cell>
          <cell r="BZ83">
            <v>1615344352</v>
          </cell>
          <cell r="CA83">
            <v>955459624</v>
          </cell>
          <cell r="CB83">
            <v>2280935801</v>
          </cell>
          <cell r="CC83">
            <v>3239605866</v>
          </cell>
          <cell r="CD83">
            <v>1465635963</v>
          </cell>
          <cell r="CE83">
            <v>1045865060</v>
          </cell>
          <cell r="CF83">
            <v>1731700676</v>
          </cell>
          <cell r="CG83">
            <v>4127560740</v>
          </cell>
          <cell r="CH83">
            <v>2018011758</v>
          </cell>
          <cell r="CI83">
            <v>2109548982</v>
          </cell>
          <cell r="CJ83">
            <v>2328135768</v>
          </cell>
          <cell r="CK83">
            <v>2453825308</v>
          </cell>
          <cell r="CL83">
            <v>1153770045</v>
          </cell>
          <cell r="CM83">
            <v>9317561530</v>
          </cell>
          <cell r="CN83">
            <v>1200879853</v>
          </cell>
          <cell r="CO83">
            <v>1287284968</v>
          </cell>
          <cell r="CP83">
            <v>6829396709</v>
          </cell>
          <cell r="CQ83">
            <v>21459273588</v>
          </cell>
          <cell r="CR83">
            <v>2749207491</v>
          </cell>
          <cell r="CS83">
            <v>8931549807</v>
          </cell>
          <cell r="CT83">
            <v>9778516290</v>
          </cell>
          <cell r="CU83">
            <v>10813258188</v>
          </cell>
          <cell r="CV83">
            <v>5672799913</v>
          </cell>
          <cell r="CW83">
            <v>1521056507</v>
          </cell>
          <cell r="CX83">
            <v>4151743406</v>
          </cell>
          <cell r="CY83">
            <v>2588070384</v>
          </cell>
          <cell r="CZ83">
            <v>1337632628</v>
          </cell>
          <cell r="DA83">
            <v>4770238140</v>
          </cell>
          <cell r="DB83">
            <v>9126601243</v>
          </cell>
          <cell r="DC83">
            <v>2113241581</v>
          </cell>
          <cell r="DD83">
            <v>11152436676</v>
          </cell>
          <cell r="DE83">
            <v>1250029932</v>
          </cell>
          <cell r="DF83">
            <v>1750025783</v>
          </cell>
          <cell r="DG83">
            <v>12008853206</v>
          </cell>
          <cell r="DI83">
            <v>1696142060</v>
          </cell>
          <cell r="DJ83">
            <v>1979446227</v>
          </cell>
          <cell r="DK83">
            <v>3965656378</v>
          </cell>
          <cell r="DL83">
            <v>5980510555</v>
          </cell>
          <cell r="DM83">
            <v>1921631025</v>
          </cell>
          <cell r="DN83">
            <v>2680697998</v>
          </cell>
          <cell r="DR83">
            <v>9370152729</v>
          </cell>
          <cell r="DS83">
            <v>5573414004</v>
          </cell>
        </row>
        <row r="84">
          <cell r="B84">
            <v>17988543.47315691</v>
          </cell>
          <cell r="C84">
            <v>17206172.100000001</v>
          </cell>
          <cell r="D84">
            <v>2969959</v>
          </cell>
          <cell r="E84">
            <v>1379498.2</v>
          </cell>
          <cell r="F84">
            <v>13639086.273156907</v>
          </cell>
          <cell r="G84">
            <v>12856714.9</v>
          </cell>
          <cell r="H84">
            <v>782371.37315690727</v>
          </cell>
          <cell r="I84">
            <v>15718675.773156911</v>
          </cell>
          <cell r="J84">
            <v>4028</v>
          </cell>
          <cell r="L84">
            <v>21193</v>
          </cell>
          <cell r="M84">
            <v>496976</v>
          </cell>
          <cell r="N84">
            <v>99692</v>
          </cell>
          <cell r="O84">
            <v>167886</v>
          </cell>
          <cell r="P84">
            <v>9432</v>
          </cell>
          <cell r="Q84">
            <v>136826</v>
          </cell>
          <cell r="R84">
            <v>77666</v>
          </cell>
          <cell r="S84">
            <v>255756</v>
          </cell>
          <cell r="T84">
            <v>379497</v>
          </cell>
          <cell r="U84">
            <v>123256</v>
          </cell>
          <cell r="V84">
            <v>105037</v>
          </cell>
          <cell r="W84">
            <v>172023</v>
          </cell>
          <cell r="X84">
            <v>347879</v>
          </cell>
          <cell r="Y84">
            <v>193965</v>
          </cell>
          <cell r="Z84">
            <v>153914</v>
          </cell>
          <cell r="AA84">
            <v>264070</v>
          </cell>
          <cell r="AB84">
            <v>167425</v>
          </cell>
          <cell r="AC84">
            <v>145345</v>
          </cell>
          <cell r="AD84">
            <v>1379498.2</v>
          </cell>
          <cell r="AE84">
            <v>145922.20000000001</v>
          </cell>
          <cell r="AF84">
            <v>165400</v>
          </cell>
          <cell r="AG84">
            <v>1068176</v>
          </cell>
          <cell r="AH84">
            <v>2988608.8</v>
          </cell>
          <cell r="AI84">
            <v>367966</v>
          </cell>
          <cell r="AJ84">
            <v>927088</v>
          </cell>
          <cell r="AK84">
            <v>1693554.8</v>
          </cell>
          <cell r="AL84">
            <v>1369576</v>
          </cell>
          <cell r="AM84">
            <v>1099199.7</v>
          </cell>
          <cell r="AN84">
            <v>252650</v>
          </cell>
          <cell r="AO84">
            <v>846549.7</v>
          </cell>
          <cell r="AP84">
            <v>214298.1</v>
          </cell>
          <cell r="AQ84">
            <v>129524</v>
          </cell>
          <cell r="AR84">
            <v>409132</v>
          </cell>
          <cell r="AS84">
            <v>747699</v>
          </cell>
          <cell r="AT84">
            <v>267700.8</v>
          </cell>
          <cell r="AU84">
            <v>997091.2</v>
          </cell>
          <cell r="AV84">
            <v>97622</v>
          </cell>
          <cell r="AW84">
            <v>204483.6</v>
          </cell>
          <cell r="AX84">
            <v>2080401.2731569072</v>
          </cell>
          <cell r="AZ84">
            <v>195175</v>
          </cell>
          <cell r="BA84">
            <v>324828.5</v>
          </cell>
          <cell r="BB84">
            <v>569246</v>
          </cell>
          <cell r="BC84">
            <v>1180618.2</v>
          </cell>
          <cell r="BD84">
            <v>285542.3</v>
          </cell>
          <cell r="BE84">
            <v>478339.80000000005</v>
          </cell>
          <cell r="BI84">
            <v>1683592.4000000001</v>
          </cell>
          <cell r="BJ84">
            <v>1029495.3000000002</v>
          </cell>
          <cell r="BK84">
            <v>134658629136</v>
          </cell>
          <cell r="BL84">
            <v>129609451522</v>
          </cell>
          <cell r="BM84">
            <v>26123105129</v>
          </cell>
          <cell r="BN84">
            <v>8678979909</v>
          </cell>
          <cell r="BO84">
            <v>99856544098</v>
          </cell>
          <cell r="BP84">
            <v>94807366484</v>
          </cell>
          <cell r="BQ84">
            <v>5049177614</v>
          </cell>
          <cell r="BR84">
            <v>121218169463</v>
          </cell>
          <cell r="BS84">
            <v>140701365</v>
          </cell>
          <cell r="BU84">
            <v>174029833</v>
          </cell>
          <cell r="BV84">
            <v>3371410831</v>
          </cell>
          <cell r="BW84">
            <v>718872187</v>
          </cell>
          <cell r="BX84">
            <v>1292053195</v>
          </cell>
          <cell r="BY84">
            <v>130613511</v>
          </cell>
          <cell r="BZ84">
            <v>1448490636</v>
          </cell>
          <cell r="CA84">
            <v>869134148</v>
          </cell>
          <cell r="CB84">
            <v>2109359024</v>
          </cell>
          <cell r="CC84">
            <v>3139189373</v>
          </cell>
          <cell r="CD84">
            <v>1392183702</v>
          </cell>
          <cell r="CE84">
            <v>990015202</v>
          </cell>
          <cell r="CF84">
            <v>1602829753</v>
          </cell>
          <cell r="CG84">
            <v>3646483765</v>
          </cell>
          <cell r="CH84">
            <v>1814167006</v>
          </cell>
          <cell r="CI84">
            <v>1832316759</v>
          </cell>
          <cell r="CJ84">
            <v>2217204919</v>
          </cell>
          <cell r="CK84">
            <v>1935149729</v>
          </cell>
          <cell r="CL84">
            <v>1086085321</v>
          </cell>
          <cell r="CM84">
            <v>8678979909</v>
          </cell>
          <cell r="CN84">
            <v>1111253404</v>
          </cell>
          <cell r="CO84">
            <v>1176938767</v>
          </cell>
          <cell r="CP84">
            <v>6390787738</v>
          </cell>
          <cell r="CQ84">
            <v>21224089978</v>
          </cell>
          <cell r="CR84">
            <v>2735509490</v>
          </cell>
          <cell r="CS84">
            <v>8605162754</v>
          </cell>
          <cell r="CT84">
            <v>9883417734</v>
          </cell>
          <cell r="CU84">
            <v>10083040811</v>
          </cell>
          <cell r="CV84">
            <v>6132292257</v>
          </cell>
          <cell r="CW84">
            <v>1692360755</v>
          </cell>
          <cell r="CX84">
            <v>4439931502</v>
          </cell>
          <cell r="CY84">
            <v>2464755984</v>
          </cell>
          <cell r="CZ84">
            <v>1414345530</v>
          </cell>
          <cell r="DA84">
            <v>4673355314</v>
          </cell>
          <cell r="DB84">
            <v>8366218957</v>
          </cell>
          <cell r="DC84">
            <v>2035696740</v>
          </cell>
          <cell r="DD84">
            <v>10469259872</v>
          </cell>
          <cell r="DE84">
            <v>1180278266</v>
          </cell>
          <cell r="DF84">
            <v>1679066555</v>
          </cell>
          <cell r="DG84">
            <v>12143432799</v>
          </cell>
          <cell r="DI84">
            <v>1646734733</v>
          </cell>
          <cell r="DJ84">
            <v>1889820973</v>
          </cell>
          <cell r="DK84">
            <v>3897935778</v>
          </cell>
          <cell r="DL84">
            <v>6005968189</v>
          </cell>
          <cell r="DM84">
            <v>1924054972</v>
          </cell>
          <cell r="DN84">
            <v>2626196390</v>
          </cell>
          <cell r="DR84">
            <v>9169982131</v>
          </cell>
          <cell r="DS84">
            <v>5477274917</v>
          </cell>
        </row>
        <row r="85">
          <cell r="B85">
            <v>18078774.262404945</v>
          </cell>
          <cell r="C85">
            <v>17262496.600000005</v>
          </cell>
          <cell r="D85">
            <v>2968500</v>
          </cell>
          <cell r="E85">
            <v>1372131</v>
          </cell>
          <cell r="F85">
            <v>13738143.262404941</v>
          </cell>
          <cell r="G85">
            <v>12921865.600000003</v>
          </cell>
          <cell r="H85">
            <v>816277.66240493825</v>
          </cell>
          <cell r="I85">
            <v>15774307.562404945</v>
          </cell>
          <cell r="J85">
            <v>3875</v>
          </cell>
          <cell r="L85">
            <v>20946</v>
          </cell>
          <cell r="M85">
            <v>495712</v>
          </cell>
          <cell r="N85">
            <v>99943</v>
          </cell>
          <cell r="O85">
            <v>166932</v>
          </cell>
          <cell r="P85">
            <v>9427</v>
          </cell>
          <cell r="Q85">
            <v>137017</v>
          </cell>
          <cell r="R85">
            <v>77687</v>
          </cell>
          <cell r="S85">
            <v>255695</v>
          </cell>
          <cell r="T85">
            <v>378140</v>
          </cell>
          <cell r="U85">
            <v>124013</v>
          </cell>
          <cell r="V85">
            <v>105398</v>
          </cell>
          <cell r="W85">
            <v>172419</v>
          </cell>
          <cell r="X85">
            <v>348528</v>
          </cell>
          <cell r="Y85">
            <v>193656</v>
          </cell>
          <cell r="Z85">
            <v>154872</v>
          </cell>
          <cell r="AA85">
            <v>263846</v>
          </cell>
          <cell r="AB85">
            <v>167254</v>
          </cell>
          <cell r="AC85">
            <v>145543</v>
          </cell>
          <cell r="AD85">
            <v>1372131</v>
          </cell>
          <cell r="AE85">
            <v>146350</v>
          </cell>
          <cell r="AF85">
            <v>165413</v>
          </cell>
          <cell r="AG85">
            <v>1060368</v>
          </cell>
          <cell r="AH85">
            <v>3040482.8</v>
          </cell>
          <cell r="AI85">
            <v>367938</v>
          </cell>
          <cell r="AJ85">
            <v>928226.4</v>
          </cell>
          <cell r="AK85">
            <v>1744318.4000000001</v>
          </cell>
          <cell r="AL85">
            <v>1382544.4</v>
          </cell>
          <cell r="AM85">
            <v>1041291</v>
          </cell>
          <cell r="AN85">
            <v>223843</v>
          </cell>
          <cell r="AO85">
            <v>817448</v>
          </cell>
          <cell r="AP85">
            <v>210756.19999999998</v>
          </cell>
          <cell r="AQ85">
            <v>127600</v>
          </cell>
          <cell r="AR85">
            <v>420130.9</v>
          </cell>
          <cell r="AS85">
            <v>751802</v>
          </cell>
          <cell r="AT85">
            <v>268565.09999999998</v>
          </cell>
          <cell r="AU85">
            <v>1010294.2</v>
          </cell>
          <cell r="AV85">
            <v>98544</v>
          </cell>
          <cell r="AW85">
            <v>206342.69999999998</v>
          </cell>
          <cell r="AX85">
            <v>2117681.562404938</v>
          </cell>
          <cell r="AZ85">
            <v>196036</v>
          </cell>
          <cell r="BA85">
            <v>345438.2</v>
          </cell>
          <cell r="BB85">
            <v>570579</v>
          </cell>
          <cell r="BC85">
            <v>1192413.4999999995</v>
          </cell>
          <cell r="BD85">
            <v>277785.39999999997</v>
          </cell>
          <cell r="BE85">
            <v>479856.3</v>
          </cell>
          <cell r="BI85">
            <v>1701187.2999999998</v>
          </cell>
          <cell r="BJ85">
            <v>1041316.1000000001</v>
          </cell>
          <cell r="BK85">
            <v>147218162793</v>
          </cell>
          <cell r="BL85">
            <v>142068582297</v>
          </cell>
          <cell r="BM85">
            <v>29251700919</v>
          </cell>
          <cell r="BN85">
            <v>10095638950</v>
          </cell>
          <cell r="BO85">
            <v>107870822924</v>
          </cell>
          <cell r="BP85">
            <v>102721242428</v>
          </cell>
          <cell r="BQ85">
            <v>5149580496</v>
          </cell>
          <cell r="BR85">
            <v>132902259087</v>
          </cell>
          <cell r="BS85">
            <v>98452341</v>
          </cell>
          <cell r="BU85">
            <v>207765981</v>
          </cell>
          <cell r="BV85">
            <v>3949658796</v>
          </cell>
          <cell r="BW85">
            <v>791871742</v>
          </cell>
          <cell r="BX85">
            <v>1440922330</v>
          </cell>
          <cell r="BY85">
            <v>144391988</v>
          </cell>
          <cell r="BZ85">
            <v>1639182200</v>
          </cell>
          <cell r="CA85">
            <v>992713977</v>
          </cell>
          <cell r="CB85">
            <v>2422206434</v>
          </cell>
          <cell r="CC85">
            <v>3406437599</v>
          </cell>
          <cell r="CD85">
            <v>1477962700</v>
          </cell>
          <cell r="CE85">
            <v>1097303729</v>
          </cell>
          <cell r="CF85">
            <v>1806325617</v>
          </cell>
          <cell r="CG85">
            <v>3985326569</v>
          </cell>
          <cell r="CH85">
            <v>1951066731</v>
          </cell>
          <cell r="CI85">
            <v>2034259838</v>
          </cell>
          <cell r="CJ85">
            <v>2423928294</v>
          </cell>
          <cell r="CK85">
            <v>2172445415</v>
          </cell>
          <cell r="CL85">
            <v>1293257548</v>
          </cell>
          <cell r="CM85">
            <v>10095638950</v>
          </cell>
          <cell r="CN85">
            <v>1322850080</v>
          </cell>
          <cell r="CO85">
            <v>1505116425</v>
          </cell>
          <cell r="CP85">
            <v>7267672445</v>
          </cell>
          <cell r="CQ85">
            <v>22976577806</v>
          </cell>
          <cell r="CR85">
            <v>2844099834</v>
          </cell>
          <cell r="CS85">
            <v>9362681935</v>
          </cell>
          <cell r="CT85">
            <v>10769796037</v>
          </cell>
          <cell r="CU85">
            <v>11464638044</v>
          </cell>
          <cell r="CV85">
            <v>5652553944</v>
          </cell>
          <cell r="CW85">
            <v>1464127447</v>
          </cell>
          <cell r="CX85">
            <v>4188426497</v>
          </cell>
          <cell r="CY85">
            <v>2809060559</v>
          </cell>
          <cell r="CZ85">
            <v>1399476836</v>
          </cell>
          <cell r="DA85">
            <v>4990890120</v>
          </cell>
          <cell r="DB85">
            <v>9539305873</v>
          </cell>
          <cell r="DC85">
            <v>2332905428</v>
          </cell>
          <cell r="DD85">
            <v>11667091474</v>
          </cell>
          <cell r="DE85">
            <v>1312309156</v>
          </cell>
          <cell r="DF85">
            <v>1831715024</v>
          </cell>
          <cell r="DG85">
            <v>12727829533</v>
          </cell>
          <cell r="DI85">
            <v>1924813553</v>
          </cell>
          <cell r="DJ85">
            <v>2110073984</v>
          </cell>
          <cell r="DK85">
            <v>4144421297</v>
          </cell>
          <cell r="DL85">
            <v>6136594872</v>
          </cell>
          <cell r="DM85">
            <v>2007254288</v>
          </cell>
          <cell r="DN85">
            <v>2843311133</v>
          </cell>
          <cell r="DR85">
            <v>9699754421</v>
          </cell>
          <cell r="DS85">
            <v>5725767724</v>
          </cell>
        </row>
        <row r="86">
          <cell r="B86">
            <v>18061111.466555927</v>
          </cell>
          <cell r="C86">
            <v>17287514.5</v>
          </cell>
          <cell r="D86">
            <v>2970413</v>
          </cell>
          <cell r="E86">
            <v>1390781</v>
          </cell>
          <cell r="F86">
            <v>13699917.466555925</v>
          </cell>
          <cell r="G86">
            <v>12926320.499999998</v>
          </cell>
          <cell r="H86">
            <v>773596.96655592648</v>
          </cell>
          <cell r="I86">
            <v>15756285.666555926</v>
          </cell>
          <cell r="J86">
            <v>3472</v>
          </cell>
          <cell r="L86">
            <v>21009</v>
          </cell>
          <cell r="M86">
            <v>491361</v>
          </cell>
          <cell r="N86">
            <v>100839</v>
          </cell>
          <cell r="O86">
            <v>167208</v>
          </cell>
          <cell r="P86">
            <v>9417</v>
          </cell>
          <cell r="Q86">
            <v>138011</v>
          </cell>
          <cell r="R86">
            <v>77825</v>
          </cell>
          <cell r="S86">
            <v>256519</v>
          </cell>
          <cell r="T86">
            <v>378671</v>
          </cell>
          <cell r="U86">
            <v>124191</v>
          </cell>
          <cell r="V86">
            <v>105288</v>
          </cell>
          <cell r="W86">
            <v>172609</v>
          </cell>
          <cell r="X86">
            <v>349131</v>
          </cell>
          <cell r="Y86">
            <v>193751</v>
          </cell>
          <cell r="Z86">
            <v>155380</v>
          </cell>
          <cell r="AA86">
            <v>266124</v>
          </cell>
          <cell r="AB86">
            <v>166290</v>
          </cell>
          <cell r="AC86">
            <v>145920</v>
          </cell>
          <cell r="AD86">
            <v>1390781</v>
          </cell>
          <cell r="AE86">
            <v>148566</v>
          </cell>
          <cell r="AF86">
            <v>165818</v>
          </cell>
          <cell r="AG86">
            <v>1076397</v>
          </cell>
          <cell r="AH86">
            <v>2999297</v>
          </cell>
          <cell r="AI86">
            <v>369188</v>
          </cell>
          <cell r="AJ86">
            <v>932266</v>
          </cell>
          <cell r="AK86">
            <v>1697843</v>
          </cell>
          <cell r="AL86">
            <v>1380301.4</v>
          </cell>
          <cell r="AM86">
            <v>1073293</v>
          </cell>
          <cell r="AN86">
            <v>241402</v>
          </cell>
          <cell r="AO86">
            <v>831891</v>
          </cell>
          <cell r="AP86">
            <v>213911.9</v>
          </cell>
          <cell r="AQ86">
            <v>128146</v>
          </cell>
          <cell r="AR86">
            <v>427094</v>
          </cell>
          <cell r="AS86">
            <v>747901</v>
          </cell>
          <cell r="AT86">
            <v>265729.59999999998</v>
          </cell>
          <cell r="AU86">
            <v>1018119</v>
          </cell>
          <cell r="AV86">
            <v>98565</v>
          </cell>
          <cell r="AW86">
            <v>206882.3</v>
          </cell>
          <cell r="AX86">
            <v>2069711.5665559263</v>
          </cell>
          <cell r="AZ86">
            <v>193061</v>
          </cell>
          <cell r="BA86">
            <v>351118</v>
          </cell>
          <cell r="BB86">
            <v>570339</v>
          </cell>
          <cell r="BC86">
            <v>1190307.8</v>
          </cell>
          <cell r="BD86">
            <v>286484.40000000002</v>
          </cell>
          <cell r="BE86">
            <v>479655.5</v>
          </cell>
          <cell r="BI86">
            <v>1704179.4000000001</v>
          </cell>
          <cell r="BJ86">
            <v>1048096.0999999999</v>
          </cell>
          <cell r="BK86">
            <v>141230338059</v>
          </cell>
          <cell r="BL86">
            <v>136613419094</v>
          </cell>
          <cell r="BM86">
            <v>27350368818</v>
          </cell>
          <cell r="BN86">
            <v>9471574149</v>
          </cell>
          <cell r="BO86">
            <v>104408395092</v>
          </cell>
          <cell r="BP86">
            <v>99791476127</v>
          </cell>
          <cell r="BQ86">
            <v>4616918965</v>
          </cell>
          <cell r="BR86">
            <v>127986537145</v>
          </cell>
          <cell r="BS86">
            <v>90684176</v>
          </cell>
          <cell r="BU86">
            <v>189789260</v>
          </cell>
          <cell r="BV86">
            <v>3418723604</v>
          </cell>
          <cell r="BW86">
            <v>756834345</v>
          </cell>
          <cell r="BX86">
            <v>1299820379</v>
          </cell>
          <cell r="BY86">
            <v>137742222</v>
          </cell>
          <cell r="BZ86">
            <v>1575695292</v>
          </cell>
          <cell r="CA86">
            <v>956564363</v>
          </cell>
          <cell r="CB86">
            <v>2205762718</v>
          </cell>
          <cell r="CC86">
            <v>3145925445</v>
          </cell>
          <cell r="CD86">
            <v>1566331105</v>
          </cell>
          <cell r="CE86">
            <v>1098856260</v>
          </cell>
          <cell r="CF86">
            <v>1675609107</v>
          </cell>
          <cell r="CG86">
            <v>3788922830</v>
          </cell>
          <cell r="CH86">
            <v>1895386349</v>
          </cell>
          <cell r="CI86">
            <v>1893536481</v>
          </cell>
          <cell r="CJ86">
            <v>2325947423</v>
          </cell>
          <cell r="CK86">
            <v>2047991431</v>
          </cell>
          <cell r="CL86">
            <v>1159853034</v>
          </cell>
          <cell r="CM86">
            <v>9471574149</v>
          </cell>
          <cell r="CN86">
            <v>1275432304</v>
          </cell>
          <cell r="CO86">
            <v>1305625203</v>
          </cell>
          <cell r="CP86">
            <v>6890516642</v>
          </cell>
          <cell r="CQ86">
            <v>21687762857</v>
          </cell>
          <cell r="CR86">
            <v>2809668241</v>
          </cell>
          <cell r="CS86">
            <v>9235766141</v>
          </cell>
          <cell r="CT86">
            <v>9642328475</v>
          </cell>
          <cell r="CU86">
            <v>10224741152</v>
          </cell>
          <cell r="CV86">
            <v>5444399341</v>
          </cell>
          <cell r="CW86">
            <v>1424097455</v>
          </cell>
          <cell r="CX86">
            <v>4020301886</v>
          </cell>
          <cell r="CY86">
            <v>2657420819</v>
          </cell>
          <cell r="CZ86">
            <v>1489081125</v>
          </cell>
          <cell r="DA86">
            <v>5185865038</v>
          </cell>
          <cell r="DB86">
            <v>10703733319</v>
          </cell>
          <cell r="DC86">
            <v>2110589903</v>
          </cell>
          <cell r="DD86">
            <v>11992070347</v>
          </cell>
          <cell r="DE86">
            <v>1282208647</v>
          </cell>
          <cell r="DF86">
            <v>1902249125</v>
          </cell>
          <cell r="DG86">
            <v>12011304355</v>
          </cell>
          <cell r="DI86">
            <v>1462838897</v>
          </cell>
          <cell r="DJ86">
            <v>1990254115</v>
          </cell>
          <cell r="DK86">
            <v>3874313216</v>
          </cell>
          <cell r="DL86">
            <v>5916394686</v>
          </cell>
          <cell r="DM86">
            <v>1858004236</v>
          </cell>
          <cell r="DN86">
            <v>2615163914</v>
          </cell>
          <cell r="DR86">
            <v>9112652325</v>
          </cell>
          <cell r="DS86">
            <v>5481521008</v>
          </cell>
        </row>
        <row r="87">
          <cell r="B87">
            <v>18463173.359684918</v>
          </cell>
          <cell r="C87">
            <v>17601608.599999998</v>
          </cell>
          <cell r="D87">
            <v>2993494</v>
          </cell>
          <cell r="E87">
            <v>1410684</v>
          </cell>
          <cell r="F87">
            <v>14058995.359684918</v>
          </cell>
          <cell r="G87">
            <v>13197430.599999998</v>
          </cell>
          <cell r="H87">
            <v>861564.75968491996</v>
          </cell>
          <cell r="I87">
            <v>16156773.45968492</v>
          </cell>
          <cell r="J87">
            <v>3413</v>
          </cell>
          <cell r="L87">
            <v>21040</v>
          </cell>
          <cell r="M87">
            <v>502228</v>
          </cell>
          <cell r="N87">
            <v>102072</v>
          </cell>
          <cell r="O87">
            <v>167712</v>
          </cell>
          <cell r="P87">
            <v>9415</v>
          </cell>
          <cell r="Q87">
            <v>138936</v>
          </cell>
          <cell r="R87">
            <v>78056</v>
          </cell>
          <cell r="S87">
            <v>257191</v>
          </cell>
          <cell r="T87">
            <v>380163</v>
          </cell>
          <cell r="U87">
            <v>125134</v>
          </cell>
          <cell r="V87">
            <v>105071</v>
          </cell>
          <cell r="W87">
            <v>173308</v>
          </cell>
          <cell r="X87">
            <v>350085</v>
          </cell>
          <cell r="Y87">
            <v>194160</v>
          </cell>
          <cell r="Z87">
            <v>155925</v>
          </cell>
          <cell r="AA87">
            <v>268464</v>
          </cell>
          <cell r="AB87">
            <v>166177</v>
          </cell>
          <cell r="AC87">
            <v>148442</v>
          </cell>
          <cell r="AD87">
            <v>1410684</v>
          </cell>
          <cell r="AE87">
            <v>149966</v>
          </cell>
          <cell r="AF87">
            <v>167426</v>
          </cell>
          <cell r="AG87">
            <v>1093292</v>
          </cell>
          <cell r="AH87">
            <v>3065669.8</v>
          </cell>
          <cell r="AI87">
            <v>375032</v>
          </cell>
          <cell r="AJ87">
            <v>942493</v>
          </cell>
          <cell r="AK87">
            <v>1748144.8000000003</v>
          </cell>
          <cell r="AL87">
            <v>1395311.6</v>
          </cell>
          <cell r="AM87">
            <v>1185175.8999999999</v>
          </cell>
          <cell r="AN87">
            <v>276195</v>
          </cell>
          <cell r="AO87">
            <v>908980.9</v>
          </cell>
          <cell r="AP87">
            <v>214783.2</v>
          </cell>
          <cell r="AQ87">
            <v>128360</v>
          </cell>
          <cell r="AR87">
            <v>431828</v>
          </cell>
          <cell r="AS87">
            <v>752967</v>
          </cell>
          <cell r="AT87">
            <v>269153.5</v>
          </cell>
          <cell r="AU87">
            <v>1026040</v>
          </cell>
          <cell r="AV87">
            <v>99250</v>
          </cell>
          <cell r="AW87">
            <v>208401.2</v>
          </cell>
          <cell r="AX87">
            <v>2191317.45968492</v>
          </cell>
          <cell r="AZ87">
            <v>191264</v>
          </cell>
          <cell r="BA87">
            <v>340785.2</v>
          </cell>
          <cell r="BB87">
            <v>572419</v>
          </cell>
          <cell r="BC87">
            <v>1201931.7000000002</v>
          </cell>
          <cell r="BD87">
            <v>302257.59999999998</v>
          </cell>
          <cell r="BE87">
            <v>482080.2</v>
          </cell>
          <cell r="BI87">
            <v>1710887.0000000002</v>
          </cell>
          <cell r="BJ87">
            <v>1053328.5</v>
          </cell>
          <cell r="BK87">
            <v>144998842763</v>
          </cell>
          <cell r="BL87">
            <v>139733946473</v>
          </cell>
          <cell r="BM87">
            <v>28909249461</v>
          </cell>
          <cell r="BN87">
            <v>9703529269</v>
          </cell>
          <cell r="BO87">
            <v>106386064033</v>
          </cell>
          <cell r="BP87">
            <v>101121167743</v>
          </cell>
          <cell r="BQ87">
            <v>5264896290</v>
          </cell>
          <cell r="BR87">
            <v>131097673465</v>
          </cell>
          <cell r="BS87">
            <v>240016721</v>
          </cell>
          <cell r="BU87">
            <v>197858076</v>
          </cell>
          <cell r="BV87">
            <v>3554005459</v>
          </cell>
          <cell r="BW87">
            <v>762354612</v>
          </cell>
          <cell r="BX87">
            <v>1387002648</v>
          </cell>
          <cell r="BY87">
            <v>147011511</v>
          </cell>
          <cell r="BZ87">
            <v>1652517065</v>
          </cell>
          <cell r="CA87">
            <v>948463313</v>
          </cell>
          <cell r="CB87">
            <v>2320713333</v>
          </cell>
          <cell r="CC87">
            <v>3286049513</v>
          </cell>
          <cell r="CD87">
            <v>1533944781</v>
          </cell>
          <cell r="CE87">
            <v>1065737776</v>
          </cell>
          <cell r="CF87">
            <v>1775457069</v>
          </cell>
          <cell r="CG87">
            <v>4209881099</v>
          </cell>
          <cell r="CH87">
            <v>2048085119</v>
          </cell>
          <cell r="CI87">
            <v>2161795980</v>
          </cell>
          <cell r="CJ87">
            <v>2431157598</v>
          </cell>
          <cell r="CK87">
            <v>2438758888</v>
          </cell>
          <cell r="CL87">
            <v>1198336720</v>
          </cell>
          <cell r="CM87">
            <v>9703529269</v>
          </cell>
          <cell r="CN87">
            <v>1271635404</v>
          </cell>
          <cell r="CO87">
            <v>1338497566</v>
          </cell>
          <cell r="CP87">
            <v>7093396299</v>
          </cell>
          <cell r="CQ87">
            <v>22149042136</v>
          </cell>
          <cell r="CR87">
            <v>2882994448</v>
          </cell>
          <cell r="CS87">
            <v>9230376044</v>
          </cell>
          <cell r="CT87">
            <v>10035671644</v>
          </cell>
          <cell r="CU87">
            <v>11122319521</v>
          </cell>
          <cell r="CV87">
            <v>6001021451</v>
          </cell>
          <cell r="CW87">
            <v>1587770546</v>
          </cell>
          <cell r="CX87">
            <v>4413250905</v>
          </cell>
          <cell r="CY87">
            <v>2660803250</v>
          </cell>
          <cell r="CZ87">
            <v>1394337861</v>
          </cell>
          <cell r="DA87">
            <v>5169454103</v>
          </cell>
          <cell r="DB87">
            <v>9351117362</v>
          </cell>
          <cell r="DC87">
            <v>2156867364</v>
          </cell>
          <cell r="DD87">
            <v>11838153148</v>
          </cell>
          <cell r="DE87">
            <v>1283143757</v>
          </cell>
          <cell r="DF87">
            <v>1831298328</v>
          </cell>
          <cell r="DG87">
            <v>12765706692</v>
          </cell>
          <cell r="DI87">
            <v>1676821227</v>
          </cell>
          <cell r="DJ87">
            <v>2027774196</v>
          </cell>
          <cell r="DK87">
            <v>4051959763</v>
          </cell>
          <cell r="DL87">
            <v>6144614112</v>
          </cell>
          <cell r="DM87">
            <v>2036741483</v>
          </cell>
          <cell r="DN87">
            <v>2724888279</v>
          </cell>
          <cell r="DR87">
            <v>9489035743</v>
          </cell>
          <cell r="DS87">
            <v>5661439228</v>
          </cell>
        </row>
        <row r="88">
          <cell r="B88">
            <v>18187641.813718621</v>
          </cell>
          <cell r="C88">
            <v>17382870.200000003</v>
          </cell>
          <cell r="D88">
            <v>2982443</v>
          </cell>
          <cell r="E88">
            <v>1413009</v>
          </cell>
          <cell r="F88">
            <v>13792189.813718621</v>
          </cell>
          <cell r="G88">
            <v>12987418.200000003</v>
          </cell>
          <cell r="H88">
            <v>804771.61371861864</v>
          </cell>
          <cell r="I88">
            <v>15917372.913718618</v>
          </cell>
          <cell r="J88">
            <v>3177</v>
          </cell>
          <cell r="L88">
            <v>21059</v>
          </cell>
          <cell r="M88">
            <v>499562</v>
          </cell>
          <cell r="N88">
            <v>101175</v>
          </cell>
          <cell r="O88">
            <v>166135</v>
          </cell>
          <cell r="P88">
            <v>9346</v>
          </cell>
          <cell r="Q88">
            <v>138703</v>
          </cell>
          <cell r="R88">
            <v>77475</v>
          </cell>
          <cell r="S88">
            <v>256047</v>
          </cell>
          <cell r="T88">
            <v>379321</v>
          </cell>
          <cell r="U88">
            <v>124846</v>
          </cell>
          <cell r="V88">
            <v>104534</v>
          </cell>
          <cell r="W88">
            <v>173526</v>
          </cell>
          <cell r="X88">
            <v>349137</v>
          </cell>
          <cell r="Y88">
            <v>192371</v>
          </cell>
          <cell r="Z88">
            <v>156766</v>
          </cell>
          <cell r="AA88">
            <v>267987</v>
          </cell>
          <cell r="AB88">
            <v>165073</v>
          </cell>
          <cell r="AC88">
            <v>148517</v>
          </cell>
          <cell r="AD88">
            <v>1413009</v>
          </cell>
          <cell r="AE88">
            <v>150142</v>
          </cell>
          <cell r="AF88">
            <v>169681</v>
          </cell>
          <cell r="AG88">
            <v>1093186</v>
          </cell>
          <cell r="AH88">
            <v>3006678</v>
          </cell>
          <cell r="AI88">
            <v>376267</v>
          </cell>
          <cell r="AJ88">
            <v>935470</v>
          </cell>
          <cell r="AK88">
            <v>1694941</v>
          </cell>
          <cell r="AL88">
            <v>1387340</v>
          </cell>
          <cell r="AM88">
            <v>1125958</v>
          </cell>
          <cell r="AN88">
            <v>256425</v>
          </cell>
          <cell r="AO88">
            <v>869533</v>
          </cell>
          <cell r="AP88">
            <v>213086.1</v>
          </cell>
          <cell r="AQ88">
            <v>127798</v>
          </cell>
          <cell r="AR88">
            <v>437724</v>
          </cell>
          <cell r="AS88">
            <v>748442</v>
          </cell>
          <cell r="AT88">
            <v>266396</v>
          </cell>
          <cell r="AU88">
            <v>1033107</v>
          </cell>
          <cell r="AV88">
            <v>99262</v>
          </cell>
          <cell r="AW88">
            <v>204358.1</v>
          </cell>
          <cell r="AX88">
            <v>2121910.3137186188</v>
          </cell>
          <cell r="AZ88">
            <v>189792</v>
          </cell>
          <cell r="BA88">
            <v>325013.59999999998</v>
          </cell>
          <cell r="BB88">
            <v>568816</v>
          </cell>
          <cell r="BC88">
            <v>1186647.3</v>
          </cell>
          <cell r="BD88">
            <v>278104</v>
          </cell>
          <cell r="BE88">
            <v>471757.4</v>
          </cell>
          <cell r="BI88">
            <v>1659618.3999999997</v>
          </cell>
          <cell r="BJ88">
            <v>1015706.4</v>
          </cell>
          <cell r="BK88">
            <v>139245224036</v>
          </cell>
          <cell r="BL88">
            <v>133928321823</v>
          </cell>
          <cell r="BM88">
            <v>26690340979</v>
          </cell>
          <cell r="BN88">
            <v>9102488561</v>
          </cell>
          <cell r="BO88">
            <v>103452394496</v>
          </cell>
          <cell r="BP88">
            <v>98135492283</v>
          </cell>
          <cell r="BQ88">
            <v>5316902213</v>
          </cell>
          <cell r="BR88">
            <v>125559346862</v>
          </cell>
          <cell r="BS88">
            <v>178461653</v>
          </cell>
          <cell r="BU88">
            <v>178303257</v>
          </cell>
          <cell r="BV88">
            <v>3456267542</v>
          </cell>
          <cell r="BW88">
            <v>744476028</v>
          </cell>
          <cell r="BX88">
            <v>1294171848</v>
          </cell>
          <cell r="BY88">
            <v>131864715</v>
          </cell>
          <cell r="BZ88">
            <v>1486901719</v>
          </cell>
          <cell r="CA88">
            <v>878089135</v>
          </cell>
          <cell r="CB88">
            <v>2142594318</v>
          </cell>
          <cell r="CC88">
            <v>3168480784</v>
          </cell>
          <cell r="CD88">
            <v>1421480842</v>
          </cell>
          <cell r="CE88">
            <v>1013987022</v>
          </cell>
          <cell r="CF88">
            <v>1646147823</v>
          </cell>
          <cell r="CG88">
            <v>3750352395</v>
          </cell>
          <cell r="CH88">
            <v>1837550016</v>
          </cell>
          <cell r="CI88">
            <v>1912802379</v>
          </cell>
          <cell r="CJ88">
            <v>2299394041</v>
          </cell>
          <cell r="CK88">
            <v>1952944910</v>
          </cell>
          <cell r="CL88">
            <v>1124884600</v>
          </cell>
          <cell r="CM88">
            <v>9102488561</v>
          </cell>
          <cell r="CN88">
            <v>1174138479</v>
          </cell>
          <cell r="CO88">
            <v>1245606526</v>
          </cell>
          <cell r="CP88">
            <v>6682743556</v>
          </cell>
          <cell r="CQ88">
            <v>21809154646</v>
          </cell>
          <cell r="CR88">
            <v>2853534217</v>
          </cell>
          <cell r="CS88">
            <v>8837170496</v>
          </cell>
          <cell r="CT88">
            <v>10118449933</v>
          </cell>
          <cell r="CU88">
            <v>10398763332</v>
          </cell>
          <cell r="CV88">
            <v>6461171207</v>
          </cell>
          <cell r="CW88">
            <v>1761685689</v>
          </cell>
          <cell r="CX88">
            <v>4699485518</v>
          </cell>
          <cell r="CY88">
            <v>2537702094</v>
          </cell>
          <cell r="CZ88">
            <v>1417354086</v>
          </cell>
          <cell r="DA88">
            <v>5110524837</v>
          </cell>
          <cell r="DB88">
            <v>8534064176</v>
          </cell>
          <cell r="DC88">
            <v>2072384697</v>
          </cell>
          <cell r="DD88">
            <v>11092632633</v>
          </cell>
          <cell r="DE88">
            <v>1227964290</v>
          </cell>
          <cell r="DF88">
            <v>1771200291</v>
          </cell>
          <cell r="DG88">
            <v>12734181488</v>
          </cell>
          <cell r="DI88">
            <v>1611480247</v>
          </cell>
          <cell r="DJ88">
            <v>1931967111</v>
          </cell>
          <cell r="DK88">
            <v>3988885784</v>
          </cell>
          <cell r="DL88">
            <v>6153544032</v>
          </cell>
          <cell r="DM88">
            <v>1959069218</v>
          </cell>
          <cell r="DN88">
            <v>2640350327</v>
          </cell>
          <cell r="DR88">
            <v>9259482801</v>
          </cell>
          <cell r="DS88">
            <v>5548075410</v>
          </cell>
        </row>
        <row r="89">
          <cell r="B89">
            <v>18278951.351878736</v>
          </cell>
          <cell r="C89">
            <v>17490354.199999996</v>
          </cell>
          <cell r="D89">
            <v>2982810</v>
          </cell>
          <cell r="E89">
            <v>1403447</v>
          </cell>
          <cell r="F89">
            <v>13892694.35187874</v>
          </cell>
          <cell r="G89">
            <v>13104097.199999999</v>
          </cell>
          <cell r="H89">
            <v>788597.15187873971</v>
          </cell>
          <cell r="I89">
            <v>15959519.951878738</v>
          </cell>
          <cell r="J89">
            <v>3119</v>
          </cell>
          <cell r="L89">
            <v>21013</v>
          </cell>
          <cell r="M89">
            <v>499521</v>
          </cell>
          <cell r="N89">
            <v>101275</v>
          </cell>
          <cell r="O89">
            <v>164586</v>
          </cell>
          <cell r="P89">
            <v>9311</v>
          </cell>
          <cell r="Q89">
            <v>138943</v>
          </cell>
          <cell r="R89">
            <v>77886</v>
          </cell>
          <cell r="S89">
            <v>254885</v>
          </cell>
          <cell r="T89">
            <v>378474</v>
          </cell>
          <cell r="U89">
            <v>125492</v>
          </cell>
          <cell r="V89">
            <v>104678</v>
          </cell>
          <cell r="W89">
            <v>173900</v>
          </cell>
          <cell r="X89">
            <v>350385</v>
          </cell>
          <cell r="Y89">
            <v>191900</v>
          </cell>
          <cell r="Z89">
            <v>158485</v>
          </cell>
          <cell r="AA89">
            <v>266991</v>
          </cell>
          <cell r="AB89">
            <v>166200</v>
          </cell>
          <cell r="AC89">
            <v>149270</v>
          </cell>
          <cell r="AD89">
            <v>1403447</v>
          </cell>
          <cell r="AE89">
            <v>150227</v>
          </cell>
          <cell r="AF89">
            <v>169853</v>
          </cell>
          <cell r="AG89">
            <v>1083367</v>
          </cell>
          <cell r="AH89">
            <v>3060956.8</v>
          </cell>
          <cell r="AI89">
            <v>377218</v>
          </cell>
          <cell r="AJ89">
            <v>937084</v>
          </cell>
          <cell r="AK89">
            <v>1746654.8</v>
          </cell>
          <cell r="AL89">
            <v>1401440.1</v>
          </cell>
          <cell r="AM89">
            <v>1070631</v>
          </cell>
          <cell r="AN89">
            <v>228239</v>
          </cell>
          <cell r="AO89">
            <v>842392</v>
          </cell>
          <cell r="AP89">
            <v>210443</v>
          </cell>
          <cell r="AQ89">
            <v>127683</v>
          </cell>
          <cell r="AR89">
            <v>449150</v>
          </cell>
          <cell r="AS89">
            <v>753655</v>
          </cell>
          <cell r="AT89">
            <v>267292.7</v>
          </cell>
          <cell r="AU89">
            <v>1050383</v>
          </cell>
          <cell r="AV89">
            <v>100546</v>
          </cell>
          <cell r="AW89">
            <v>208724</v>
          </cell>
          <cell r="AX89">
            <v>2116939.6518787397</v>
          </cell>
          <cell r="AZ89">
            <v>190666</v>
          </cell>
          <cell r="BA89">
            <v>347214.9</v>
          </cell>
          <cell r="BB89">
            <v>574162</v>
          </cell>
          <cell r="BC89">
            <v>1207388.4999999998</v>
          </cell>
          <cell r="BD89">
            <v>278273.09999999998</v>
          </cell>
          <cell r="BE89">
            <v>477145.59999999998</v>
          </cell>
          <cell r="BI89">
            <v>1692915.9999999998</v>
          </cell>
          <cell r="BJ89">
            <v>1040861.2999999999</v>
          </cell>
          <cell r="BK89">
            <v>152376471803</v>
          </cell>
          <cell r="BL89">
            <v>147142157811</v>
          </cell>
          <cell r="BM89">
            <v>29975522295</v>
          </cell>
          <cell r="BN89">
            <v>10409405926</v>
          </cell>
          <cell r="BO89">
            <v>111991543582</v>
          </cell>
          <cell r="BP89">
            <v>106757229590</v>
          </cell>
          <cell r="BQ89">
            <v>5234313992</v>
          </cell>
          <cell r="BR89">
            <v>137775860021</v>
          </cell>
          <cell r="BS89">
            <v>91603970</v>
          </cell>
          <cell r="BU89">
            <v>209613840</v>
          </cell>
          <cell r="BV89">
            <v>4040419349</v>
          </cell>
          <cell r="BW89">
            <v>816172867</v>
          </cell>
          <cell r="BX89">
            <v>1445038482</v>
          </cell>
          <cell r="BY89">
            <v>138653144</v>
          </cell>
          <cell r="BZ89">
            <v>1706322490</v>
          </cell>
          <cell r="CA89">
            <v>1001475027</v>
          </cell>
          <cell r="CB89">
            <v>2455466705</v>
          </cell>
          <cell r="CC89">
            <v>3451104779</v>
          </cell>
          <cell r="CD89">
            <v>1552509039</v>
          </cell>
          <cell r="CE89">
            <v>1117124966</v>
          </cell>
          <cell r="CF89">
            <v>1856011291</v>
          </cell>
          <cell r="CG89">
            <v>4112260462</v>
          </cell>
          <cell r="CH89">
            <v>1976064978</v>
          </cell>
          <cell r="CI89">
            <v>2136195484</v>
          </cell>
          <cell r="CJ89">
            <v>2512630580</v>
          </cell>
          <cell r="CK89">
            <v>2217549957</v>
          </cell>
          <cell r="CL89">
            <v>1343169317</v>
          </cell>
          <cell r="CM89">
            <v>10409405926</v>
          </cell>
          <cell r="CN89">
            <v>1385146266</v>
          </cell>
          <cell r="CO89">
            <v>1569495582</v>
          </cell>
          <cell r="CP89">
            <v>7454764078</v>
          </cell>
          <cell r="CQ89">
            <v>23593262063</v>
          </cell>
          <cell r="CR89">
            <v>2965434560</v>
          </cell>
          <cell r="CS89">
            <v>9694030266</v>
          </cell>
          <cell r="CT89">
            <v>10933797237</v>
          </cell>
          <cell r="CU89">
            <v>11910930239</v>
          </cell>
          <cell r="CV89">
            <v>5918105649</v>
          </cell>
          <cell r="CW89">
            <v>1542388956</v>
          </cell>
          <cell r="CX89">
            <v>4375716693</v>
          </cell>
          <cell r="CY89">
            <v>2913690226</v>
          </cell>
          <cell r="CZ89">
            <v>1361783635</v>
          </cell>
          <cell r="DA89">
            <v>5506669220</v>
          </cell>
          <cell r="DB89">
            <v>9873013865</v>
          </cell>
          <cell r="DC89">
            <v>2407240104</v>
          </cell>
          <cell r="DD89">
            <v>12570501821</v>
          </cell>
          <cell r="DE89">
            <v>1356136784</v>
          </cell>
          <cell r="DF89">
            <v>1892832631</v>
          </cell>
          <cell r="DG89">
            <v>13156711684</v>
          </cell>
          <cell r="DI89">
            <v>1900058220</v>
          </cell>
          <cell r="DJ89">
            <v>2170848065</v>
          </cell>
          <cell r="DK89">
            <v>4241795264</v>
          </cell>
          <cell r="DL89">
            <v>6287910233</v>
          </cell>
          <cell r="DM89">
            <v>2069364790</v>
          </cell>
          <cell r="DN89">
            <v>2860689089</v>
          </cell>
          <cell r="DR89">
            <v>9815264326</v>
          </cell>
          <cell r="DS89">
            <v>5818840508</v>
          </cell>
        </row>
        <row r="90">
          <cell r="B90">
            <v>18312241.433952317</v>
          </cell>
          <cell r="C90">
            <v>17550986.100000001</v>
          </cell>
          <cell r="D90">
            <v>2993610</v>
          </cell>
          <cell r="E90">
            <v>1433555</v>
          </cell>
          <cell r="F90">
            <v>13885076.433952313</v>
          </cell>
          <cell r="G90">
            <v>13123821.1</v>
          </cell>
          <cell r="H90">
            <v>761255.33395231364</v>
          </cell>
          <cell r="I90">
            <v>15987583.833952317</v>
          </cell>
          <cell r="J90">
            <v>3023</v>
          </cell>
          <cell r="L90">
            <v>21058</v>
          </cell>
          <cell r="M90">
            <v>497111</v>
          </cell>
          <cell r="N90">
            <v>102443</v>
          </cell>
          <cell r="O90">
            <v>164538</v>
          </cell>
          <cell r="P90">
            <v>9368</v>
          </cell>
          <cell r="Q90">
            <v>140671</v>
          </cell>
          <cell r="R90">
            <v>77950</v>
          </cell>
          <cell r="S90">
            <v>256736</v>
          </cell>
          <cell r="T90">
            <v>380661</v>
          </cell>
          <cell r="U90">
            <v>126105</v>
          </cell>
          <cell r="V90">
            <v>104819</v>
          </cell>
          <cell r="W90">
            <v>174546</v>
          </cell>
          <cell r="X90">
            <v>351743</v>
          </cell>
          <cell r="Y90">
            <v>191734</v>
          </cell>
          <cell r="Z90">
            <v>160009</v>
          </cell>
          <cell r="AA90">
            <v>269507</v>
          </cell>
          <cell r="AB90">
            <v>166107</v>
          </cell>
          <cell r="AC90">
            <v>150247</v>
          </cell>
          <cell r="AD90">
            <v>1433555</v>
          </cell>
          <cell r="AE90">
            <v>152646</v>
          </cell>
          <cell r="AF90">
            <v>171585</v>
          </cell>
          <cell r="AG90">
            <v>1109324</v>
          </cell>
          <cell r="AH90">
            <v>3020585.6</v>
          </cell>
          <cell r="AI90">
            <v>378796</v>
          </cell>
          <cell r="AJ90">
            <v>939777</v>
          </cell>
          <cell r="AK90">
            <v>1702012.5999999999</v>
          </cell>
          <cell r="AL90">
            <v>1404103.6</v>
          </cell>
          <cell r="AM90">
            <v>1102458</v>
          </cell>
          <cell r="AN90">
            <v>243459</v>
          </cell>
          <cell r="AO90">
            <v>858999</v>
          </cell>
          <cell r="AP90">
            <v>216351</v>
          </cell>
          <cell r="AQ90">
            <v>127197</v>
          </cell>
          <cell r="AR90">
            <v>453760</v>
          </cell>
          <cell r="AS90">
            <v>757284</v>
          </cell>
          <cell r="AT90">
            <v>265730</v>
          </cell>
          <cell r="AU90">
            <v>1060160</v>
          </cell>
          <cell r="AV90">
            <v>100978</v>
          </cell>
          <cell r="AW90">
            <v>208124.9</v>
          </cell>
          <cell r="AX90">
            <v>2081236.7339523137</v>
          </cell>
          <cell r="AZ90">
            <v>189392</v>
          </cell>
          <cell r="BA90">
            <v>351766</v>
          </cell>
          <cell r="BB90">
            <v>574132</v>
          </cell>
          <cell r="BC90">
            <v>1209367.6000000001</v>
          </cell>
          <cell r="BD90">
            <v>284089.3</v>
          </cell>
          <cell r="BE90">
            <v>478360.7</v>
          </cell>
          <cell r="BI90">
            <v>1711147.6</v>
          </cell>
          <cell r="BJ90">
            <v>1051796.5</v>
          </cell>
          <cell r="BK90">
            <v>144869353668</v>
          </cell>
          <cell r="BL90">
            <v>140124321700</v>
          </cell>
          <cell r="BM90">
            <v>27858247833</v>
          </cell>
          <cell r="BN90">
            <v>9995776060</v>
          </cell>
          <cell r="BO90">
            <v>107015329775</v>
          </cell>
          <cell r="BP90">
            <v>102270297807</v>
          </cell>
          <cell r="BQ90">
            <v>4745031968</v>
          </cell>
          <cell r="BR90">
            <v>131407881473</v>
          </cell>
          <cell r="BS90">
            <v>74953413</v>
          </cell>
          <cell r="BU90">
            <v>191588184</v>
          </cell>
          <cell r="BV90">
            <v>3501117859</v>
          </cell>
          <cell r="BW90">
            <v>776621558</v>
          </cell>
          <cell r="BX90">
            <v>1293718007</v>
          </cell>
          <cell r="BY90">
            <v>135232976</v>
          </cell>
          <cell r="BZ90">
            <v>1635866787</v>
          </cell>
          <cell r="CA90">
            <v>977143254</v>
          </cell>
          <cell r="CB90">
            <v>2216476969</v>
          </cell>
          <cell r="CC90">
            <v>3185382086</v>
          </cell>
          <cell r="CD90">
            <v>1601532630</v>
          </cell>
          <cell r="CE90">
            <v>1099670141</v>
          </cell>
          <cell r="CF90">
            <v>1713826803</v>
          </cell>
          <cell r="CG90">
            <v>3870557054</v>
          </cell>
          <cell r="CH90">
            <v>1904362386</v>
          </cell>
          <cell r="CI90">
            <v>1966194668</v>
          </cell>
          <cell r="CJ90">
            <v>2392658700</v>
          </cell>
          <cell r="CK90">
            <v>2054799076</v>
          </cell>
          <cell r="CL90">
            <v>1212055749</v>
          </cell>
          <cell r="CM90">
            <v>9995776060</v>
          </cell>
          <cell r="CN90">
            <v>1333258724</v>
          </cell>
          <cell r="CO90">
            <v>1393659337</v>
          </cell>
          <cell r="CP90">
            <v>7268857999</v>
          </cell>
          <cell r="CQ90">
            <v>22116051882</v>
          </cell>
          <cell r="CR90">
            <v>2903981512</v>
          </cell>
          <cell r="CS90">
            <v>9364257828</v>
          </cell>
          <cell r="CT90">
            <v>9847812542</v>
          </cell>
          <cell r="CU90">
            <v>10412233746</v>
          </cell>
          <cell r="CV90">
            <v>5726998775</v>
          </cell>
          <cell r="CW90">
            <v>1490804006</v>
          </cell>
          <cell r="CX90">
            <v>4236194769</v>
          </cell>
          <cell r="CY90">
            <v>2692252588</v>
          </cell>
          <cell r="CZ90">
            <v>1484953188</v>
          </cell>
          <cell r="DA90">
            <v>5569453846</v>
          </cell>
          <cell r="DB90">
            <v>10840656956</v>
          </cell>
          <cell r="DC90">
            <v>2138428931</v>
          </cell>
          <cell r="DD90">
            <v>12414849595</v>
          </cell>
          <cell r="DE90">
            <v>1306619071</v>
          </cell>
          <cell r="DF90">
            <v>1928274040</v>
          </cell>
          <cell r="DG90">
            <v>12347433483</v>
          </cell>
          <cell r="DI90">
            <v>1430662257</v>
          </cell>
          <cell r="DJ90">
            <v>2020864877</v>
          </cell>
          <cell r="DK90">
            <v>3949390404</v>
          </cell>
          <cell r="DL90">
            <v>6060554657</v>
          </cell>
          <cell r="DM90">
            <v>1911170998</v>
          </cell>
          <cell r="DN90">
            <v>2664480481</v>
          </cell>
          <cell r="DR90">
            <v>9292471912</v>
          </cell>
          <cell r="DS90">
            <v>5562653696</v>
          </cell>
        </row>
        <row r="91">
          <cell r="B91">
            <v>18720647.19643978</v>
          </cell>
          <cell r="C91">
            <v>17865463.699999999</v>
          </cell>
          <cell r="D91">
            <v>3014455.7</v>
          </cell>
          <cell r="E91">
            <v>1456066</v>
          </cell>
          <cell r="F91">
            <v>14250125.496439781</v>
          </cell>
          <cell r="G91">
            <v>13394942.000000002</v>
          </cell>
          <cell r="H91">
            <v>855183.49643977953</v>
          </cell>
          <cell r="I91">
            <v>16394274.096439783</v>
          </cell>
          <cell r="J91">
            <v>3002</v>
          </cell>
          <cell r="L91">
            <v>21160</v>
          </cell>
          <cell r="M91">
            <v>509289</v>
          </cell>
          <cell r="N91">
            <v>102784</v>
          </cell>
          <cell r="O91">
            <v>164021</v>
          </cell>
          <cell r="P91">
            <v>9351</v>
          </cell>
          <cell r="Q91">
            <v>141230</v>
          </cell>
          <cell r="R91">
            <v>78959</v>
          </cell>
          <cell r="S91">
            <v>257187</v>
          </cell>
          <cell r="T91">
            <v>381964.7</v>
          </cell>
          <cell r="U91">
            <v>126803</v>
          </cell>
          <cell r="V91">
            <v>105223</v>
          </cell>
          <cell r="W91">
            <v>175208</v>
          </cell>
          <cell r="X91">
            <v>352201</v>
          </cell>
          <cell r="Y91">
            <v>190780</v>
          </cell>
          <cell r="Z91">
            <v>161421</v>
          </cell>
          <cell r="AA91">
            <v>271462</v>
          </cell>
          <cell r="AB91">
            <v>165883</v>
          </cell>
          <cell r="AC91">
            <v>151730</v>
          </cell>
          <cell r="AD91">
            <v>1456066</v>
          </cell>
          <cell r="AE91">
            <v>154292</v>
          </cell>
          <cell r="AF91">
            <v>174238</v>
          </cell>
          <cell r="AG91">
            <v>1127536</v>
          </cell>
          <cell r="AH91">
            <v>3084449.2</v>
          </cell>
          <cell r="AI91">
            <v>382334</v>
          </cell>
          <cell r="AJ91">
            <v>949556</v>
          </cell>
          <cell r="AK91">
            <v>1752559.2</v>
          </cell>
          <cell r="AL91">
            <v>1411931</v>
          </cell>
          <cell r="AM91">
            <v>1225569</v>
          </cell>
          <cell r="AN91">
            <v>282767</v>
          </cell>
          <cell r="AO91">
            <v>942802</v>
          </cell>
          <cell r="AP91">
            <v>219135.4</v>
          </cell>
          <cell r="AQ91">
            <v>125818</v>
          </cell>
          <cell r="AR91">
            <v>457062</v>
          </cell>
          <cell r="AS91">
            <v>760607</v>
          </cell>
          <cell r="AT91">
            <v>268005.7</v>
          </cell>
          <cell r="AU91">
            <v>1067787</v>
          </cell>
          <cell r="AV91">
            <v>101604</v>
          </cell>
          <cell r="AW91">
            <v>209641.7</v>
          </cell>
          <cell r="AX91">
            <v>2210500.6964397798</v>
          </cell>
          <cell r="AZ91">
            <v>189648</v>
          </cell>
          <cell r="BA91">
            <v>341935.4</v>
          </cell>
          <cell r="BB91">
            <v>576735</v>
          </cell>
          <cell r="BC91">
            <v>1218054.7000000002</v>
          </cell>
          <cell r="BD91">
            <v>300542.59999999998</v>
          </cell>
          <cell r="BE91">
            <v>481099.1</v>
          </cell>
          <cell r="BI91">
            <v>1716657.5</v>
          </cell>
          <cell r="BJ91">
            <v>1053927.3999999999</v>
          </cell>
          <cell r="BK91">
            <v>149616935819</v>
          </cell>
          <cell r="BL91">
            <v>144267858441</v>
          </cell>
          <cell r="BM91">
            <v>29585590011</v>
          </cell>
          <cell r="BN91">
            <v>10232645550</v>
          </cell>
          <cell r="BO91">
            <v>109798700258</v>
          </cell>
          <cell r="BP91">
            <v>104449622880</v>
          </cell>
          <cell r="BQ91">
            <v>5349077378</v>
          </cell>
          <cell r="BR91">
            <v>135455632570</v>
          </cell>
          <cell r="BS91">
            <v>239008556</v>
          </cell>
          <cell r="BU91">
            <v>203919079</v>
          </cell>
          <cell r="BV91">
            <v>3674819522</v>
          </cell>
          <cell r="BW91">
            <v>785158449</v>
          </cell>
          <cell r="BX91">
            <v>1369988683</v>
          </cell>
          <cell r="BY91">
            <v>144096504</v>
          </cell>
          <cell r="BZ91">
            <v>1701673720</v>
          </cell>
          <cell r="CA91">
            <v>965946973</v>
          </cell>
          <cell r="CB91">
            <v>2359614715</v>
          </cell>
          <cell r="CC91">
            <v>3359045626</v>
          </cell>
          <cell r="CD91">
            <v>1564377512</v>
          </cell>
          <cell r="CE91">
            <v>1083527850</v>
          </cell>
          <cell r="CF91">
            <v>1821280384</v>
          </cell>
          <cell r="CG91">
            <v>4352611668</v>
          </cell>
          <cell r="CH91">
            <v>2058328277</v>
          </cell>
          <cell r="CI91">
            <v>2294283391</v>
          </cell>
          <cell r="CJ91">
            <v>2499288105</v>
          </cell>
          <cell r="CK91">
            <v>2453928601</v>
          </cell>
          <cell r="CL91">
            <v>1246312620</v>
          </cell>
          <cell r="CM91">
            <v>10232645550</v>
          </cell>
          <cell r="CN91">
            <v>1318162136</v>
          </cell>
          <cell r="CO91">
            <v>1412535228</v>
          </cell>
          <cell r="CP91">
            <v>7501948186</v>
          </cell>
          <cell r="CQ91">
            <v>22762218179</v>
          </cell>
          <cell r="CR91">
            <v>2995089328</v>
          </cell>
          <cell r="CS91">
            <v>9441714450</v>
          </cell>
          <cell r="CT91">
            <v>10325414401</v>
          </cell>
          <cell r="CU91">
            <v>11378850961</v>
          </cell>
          <cell r="CV91">
            <v>6341613763</v>
          </cell>
          <cell r="CW91">
            <v>1658147749</v>
          </cell>
          <cell r="CX91">
            <v>4683466014</v>
          </cell>
          <cell r="CY91">
            <v>2731284488</v>
          </cell>
          <cell r="CZ91">
            <v>1378260954</v>
          </cell>
          <cell r="DA91">
            <v>5554283606</v>
          </cell>
          <cell r="DB91">
            <v>9637971864</v>
          </cell>
          <cell r="DC91">
            <v>2205998723</v>
          </cell>
          <cell r="DD91">
            <v>12388473896</v>
          </cell>
          <cell r="DE91">
            <v>1328816871</v>
          </cell>
          <cell r="DF91">
            <v>1897666461</v>
          </cell>
          <cell r="DG91">
            <v>13157293286</v>
          </cell>
          <cell r="DI91">
            <v>1665254643</v>
          </cell>
          <cell r="DJ91">
            <v>2059673011</v>
          </cell>
          <cell r="DK91">
            <v>4147728467</v>
          </cell>
          <cell r="DL91">
            <v>6288647128</v>
          </cell>
          <cell r="DM91">
            <v>2089961450</v>
          </cell>
          <cell r="DN91">
            <v>2784702507</v>
          </cell>
          <cell r="DR91">
            <v>9695069691</v>
          </cell>
          <cell r="DS91">
            <v>5749873952</v>
          </cell>
        </row>
        <row r="92">
          <cell r="B92">
            <v>18507214.212001946</v>
          </cell>
          <cell r="C92">
            <v>17710337.799999997</v>
          </cell>
          <cell r="D92">
            <v>3003667</v>
          </cell>
          <cell r="E92">
            <v>1463196</v>
          </cell>
          <cell r="F92">
            <v>14040351.21200195</v>
          </cell>
          <cell r="G92">
            <v>13243474.800000001</v>
          </cell>
          <cell r="H92">
            <v>796876.41200194845</v>
          </cell>
          <cell r="I92">
            <v>16199994.912001945</v>
          </cell>
          <cell r="J92">
            <v>2841</v>
          </cell>
          <cell r="L92">
            <v>21095</v>
          </cell>
          <cell r="M92">
            <v>508300</v>
          </cell>
          <cell r="N92">
            <v>102506</v>
          </cell>
          <cell r="O92">
            <v>162426</v>
          </cell>
          <cell r="P92">
            <v>9409</v>
          </cell>
          <cell r="Q92">
            <v>141033</v>
          </cell>
          <cell r="R92">
            <v>78695</v>
          </cell>
          <cell r="S92">
            <v>254953</v>
          </cell>
          <cell r="T92">
            <v>379819</v>
          </cell>
          <cell r="U92">
            <v>126333</v>
          </cell>
          <cell r="V92">
            <v>104461</v>
          </cell>
          <cell r="W92">
            <v>175140</v>
          </cell>
          <cell r="X92">
            <v>352030</v>
          </cell>
          <cell r="Y92">
            <v>189972</v>
          </cell>
          <cell r="Z92">
            <v>162058</v>
          </cell>
          <cell r="AA92">
            <v>271554</v>
          </cell>
          <cell r="AB92">
            <v>164743</v>
          </cell>
          <cell r="AC92">
            <v>151170</v>
          </cell>
          <cell r="AD92">
            <v>1463196</v>
          </cell>
          <cell r="AE92">
            <v>154586</v>
          </cell>
          <cell r="AF92">
            <v>175759</v>
          </cell>
          <cell r="AG92">
            <v>1132851</v>
          </cell>
          <cell r="AH92">
            <v>3031289.8</v>
          </cell>
          <cell r="AI92">
            <v>385036</v>
          </cell>
          <cell r="AJ92">
            <v>943753</v>
          </cell>
          <cell r="AK92">
            <v>1702500.7999999998</v>
          </cell>
          <cell r="AL92">
            <v>1408167</v>
          </cell>
          <cell r="AM92">
            <v>1162527.1000000001</v>
          </cell>
          <cell r="AN92">
            <v>258588</v>
          </cell>
          <cell r="AO92">
            <v>903939.1</v>
          </cell>
          <cell r="AP92">
            <v>223733.3</v>
          </cell>
          <cell r="AQ92">
            <v>124912</v>
          </cell>
          <cell r="AR92">
            <v>462862</v>
          </cell>
          <cell r="AS92">
            <v>756610</v>
          </cell>
          <cell r="AT92">
            <v>265783</v>
          </cell>
          <cell r="AU92">
            <v>1077268</v>
          </cell>
          <cell r="AV92">
            <v>101560</v>
          </cell>
          <cell r="AW92">
            <v>207849</v>
          </cell>
          <cell r="AX92">
            <v>2150493.8120019487</v>
          </cell>
          <cell r="AZ92">
            <v>189286</v>
          </cell>
          <cell r="BA92">
            <v>326975.3</v>
          </cell>
          <cell r="BB92">
            <v>576636</v>
          </cell>
          <cell r="BC92">
            <v>1214322</v>
          </cell>
          <cell r="BD92">
            <v>284246.3</v>
          </cell>
          <cell r="BE92">
            <v>475830.6</v>
          </cell>
          <cell r="BI92">
            <v>1685614.3</v>
          </cell>
          <cell r="BJ92">
            <v>1032776.6</v>
          </cell>
          <cell r="BK92">
            <v>144449584610</v>
          </cell>
          <cell r="BL92">
            <v>139028590314</v>
          </cell>
          <cell r="BM92">
            <v>27307166469</v>
          </cell>
          <cell r="BN92">
            <v>9685337674</v>
          </cell>
          <cell r="BO92">
            <v>107457080467</v>
          </cell>
          <cell r="BP92">
            <v>102036086171</v>
          </cell>
          <cell r="BQ92">
            <v>5420994296</v>
          </cell>
          <cell r="BR92">
            <v>130435663072</v>
          </cell>
          <cell r="BS92">
            <v>157154871</v>
          </cell>
          <cell r="BU92">
            <v>180733467</v>
          </cell>
          <cell r="BV92">
            <v>3591630717</v>
          </cell>
          <cell r="BW92">
            <v>763976774</v>
          </cell>
          <cell r="BX92">
            <v>1288075497</v>
          </cell>
          <cell r="BY92">
            <v>130148175</v>
          </cell>
          <cell r="BZ92">
            <v>1537099151</v>
          </cell>
          <cell r="CA92">
            <v>904096594</v>
          </cell>
          <cell r="CB92">
            <v>2166844057</v>
          </cell>
          <cell r="CC92">
            <v>3225645298</v>
          </cell>
          <cell r="CD92">
            <v>1449852792</v>
          </cell>
          <cell r="CE92">
            <v>1019469824</v>
          </cell>
          <cell r="CF92">
            <v>1685615861</v>
          </cell>
          <cell r="CG92">
            <v>3862013998</v>
          </cell>
          <cell r="CH92">
            <v>1848593148</v>
          </cell>
          <cell r="CI92">
            <v>2013420850</v>
          </cell>
          <cell r="CJ92">
            <v>2376214642</v>
          </cell>
          <cell r="CK92">
            <v>1961835490</v>
          </cell>
          <cell r="CL92">
            <v>1163914132</v>
          </cell>
          <cell r="CM92">
            <v>9685337674</v>
          </cell>
          <cell r="CN92">
            <v>1239709920</v>
          </cell>
          <cell r="CO92">
            <v>1323328544</v>
          </cell>
          <cell r="CP92">
            <v>7122299210</v>
          </cell>
          <cell r="CQ92">
            <v>22433453378</v>
          </cell>
          <cell r="CR92">
            <v>2979596381</v>
          </cell>
          <cell r="CS92">
            <v>9072946032</v>
          </cell>
          <cell r="CT92">
            <v>10380910965</v>
          </cell>
          <cell r="CU92">
            <v>10787184950</v>
          </cell>
          <cell r="CV92">
            <v>6840390918</v>
          </cell>
          <cell r="CW92">
            <v>1837432458</v>
          </cell>
          <cell r="CX92">
            <v>5002958460</v>
          </cell>
          <cell r="CY92">
            <v>2630519751</v>
          </cell>
          <cell r="CZ92">
            <v>1433483652</v>
          </cell>
          <cell r="DA92">
            <v>5493286006</v>
          </cell>
          <cell r="DB92">
            <v>8909234569</v>
          </cell>
          <cell r="DC92">
            <v>2121997315</v>
          </cell>
          <cell r="DD92">
            <v>11748457487</v>
          </cell>
          <cell r="DE92">
            <v>1263025544</v>
          </cell>
          <cell r="DF92">
            <v>1838388782</v>
          </cell>
          <cell r="DG92">
            <v>13124761033</v>
          </cell>
          <cell r="DI92">
            <v>1604760264</v>
          </cell>
          <cell r="DJ92">
            <v>1974877365</v>
          </cell>
          <cell r="DK92">
            <v>4092583078</v>
          </cell>
          <cell r="DL92">
            <v>6341700831</v>
          </cell>
          <cell r="DM92">
            <v>2100286705</v>
          </cell>
          <cell r="DN92">
            <v>2718688839</v>
          </cell>
          <cell r="DR92">
            <v>9530717735</v>
          </cell>
          <cell r="DS92">
            <v>5701995985</v>
          </cell>
        </row>
        <row r="93">
          <cell r="B93">
            <v>18583247.097816736</v>
          </cell>
          <cell r="C93">
            <v>17798232.100000001</v>
          </cell>
          <cell r="D93">
            <v>2997871</v>
          </cell>
          <cell r="E93">
            <v>1455326</v>
          </cell>
          <cell r="F93">
            <v>14130050.097816734</v>
          </cell>
          <cell r="G93">
            <v>13345035.1</v>
          </cell>
          <cell r="H93">
            <v>785014.99781673378</v>
          </cell>
          <cell r="I93">
            <v>16239728.197816735</v>
          </cell>
          <cell r="J93">
            <v>2810</v>
          </cell>
          <cell r="L93">
            <v>20810</v>
          </cell>
          <cell r="M93">
            <v>509627</v>
          </cell>
          <cell r="N93">
            <v>102131</v>
          </cell>
          <cell r="O93">
            <v>161242</v>
          </cell>
          <cell r="P93">
            <v>9335</v>
          </cell>
          <cell r="Q93">
            <v>140682</v>
          </cell>
          <cell r="R93">
            <v>78858</v>
          </cell>
          <cell r="S93">
            <v>253409</v>
          </cell>
          <cell r="T93">
            <v>376783</v>
          </cell>
          <cell r="U93">
            <v>126649</v>
          </cell>
          <cell r="V93">
            <v>104326</v>
          </cell>
          <cell r="W93">
            <v>175062</v>
          </cell>
          <cell r="X93">
            <v>351400</v>
          </cell>
          <cell r="Y93">
            <v>188228</v>
          </cell>
          <cell r="Z93">
            <v>163172</v>
          </cell>
          <cell r="AA93">
            <v>270564</v>
          </cell>
          <cell r="AB93">
            <v>165588</v>
          </cell>
          <cell r="AC93">
            <v>151405</v>
          </cell>
          <cell r="AD93">
            <v>1455326</v>
          </cell>
          <cell r="AE93">
            <v>154027</v>
          </cell>
          <cell r="AF93">
            <v>175951</v>
          </cell>
          <cell r="AG93">
            <v>1125348</v>
          </cell>
          <cell r="AH93">
            <v>3100537.1</v>
          </cell>
          <cell r="AI93">
            <v>384559</v>
          </cell>
          <cell r="AJ93">
            <v>944684</v>
          </cell>
          <cell r="AK93">
            <v>1771294.1</v>
          </cell>
          <cell r="AL93">
            <v>1416165</v>
          </cell>
          <cell r="AM93">
            <v>1122108</v>
          </cell>
          <cell r="AN93">
            <v>234595</v>
          </cell>
          <cell r="AO93">
            <v>887513</v>
          </cell>
          <cell r="AP93">
            <v>215482</v>
          </cell>
          <cell r="AQ93">
            <v>124788</v>
          </cell>
          <cell r="AR93">
            <v>470787</v>
          </cell>
          <cell r="AS93">
            <v>760516</v>
          </cell>
          <cell r="AT93">
            <v>266502.7</v>
          </cell>
          <cell r="AU93">
            <v>1087163</v>
          </cell>
          <cell r="AV93">
            <v>102059</v>
          </cell>
          <cell r="AW93">
            <v>210434</v>
          </cell>
          <cell r="AX93">
            <v>2142516.0978167336</v>
          </cell>
          <cell r="AZ93">
            <v>191342</v>
          </cell>
          <cell r="BA93">
            <v>344295</v>
          </cell>
          <cell r="BB93">
            <v>579745</v>
          </cell>
          <cell r="BC93">
            <v>1228136.8999999999</v>
          </cell>
          <cell r="BD93">
            <v>287860.2</v>
          </cell>
          <cell r="BE93">
            <v>479613.1</v>
          </cell>
          <cell r="BI93">
            <v>1710224.9000000001</v>
          </cell>
          <cell r="BJ93">
            <v>1050526.2</v>
          </cell>
          <cell r="BK93">
            <v>156660879317</v>
          </cell>
          <cell r="BL93">
            <v>151391036056</v>
          </cell>
          <cell r="BM93">
            <v>30531718438</v>
          </cell>
          <cell r="BN93">
            <v>11056104836</v>
          </cell>
          <cell r="BO93">
            <v>115073056043</v>
          </cell>
          <cell r="BP93">
            <v>109803212782</v>
          </cell>
          <cell r="BQ93">
            <v>5269843261</v>
          </cell>
          <cell r="BR93">
            <v>141734749595</v>
          </cell>
          <cell r="BS93">
            <v>96754113</v>
          </cell>
          <cell r="BU93">
            <v>216338541</v>
          </cell>
          <cell r="BV93">
            <v>4186849058</v>
          </cell>
          <cell r="BW93">
            <v>834486106</v>
          </cell>
          <cell r="BX93">
            <v>1429823152</v>
          </cell>
          <cell r="BY93">
            <v>139233857</v>
          </cell>
          <cell r="BZ93">
            <v>1733313625</v>
          </cell>
          <cell r="CA93">
            <v>1029202416</v>
          </cell>
          <cell r="CB93">
            <v>2469415065</v>
          </cell>
          <cell r="CC93">
            <v>3490412269</v>
          </cell>
          <cell r="CD93">
            <v>1588452621</v>
          </cell>
          <cell r="CE93">
            <v>1126962505</v>
          </cell>
          <cell r="CF93">
            <v>1889293277</v>
          </cell>
          <cell r="CG93">
            <v>4212655951</v>
          </cell>
          <cell r="CH93">
            <v>1988988138</v>
          </cell>
          <cell r="CI93">
            <v>2223667813</v>
          </cell>
          <cell r="CJ93">
            <v>2593454364</v>
          </cell>
          <cell r="CK93">
            <v>2208755153</v>
          </cell>
          <cell r="CL93">
            <v>1383070478</v>
          </cell>
          <cell r="CM93">
            <v>11056104836</v>
          </cell>
          <cell r="CN93">
            <v>1430439463</v>
          </cell>
          <cell r="CO93">
            <v>1658362511</v>
          </cell>
          <cell r="CP93">
            <v>7967302862</v>
          </cell>
          <cell r="CQ93">
            <v>24233802253</v>
          </cell>
          <cell r="CR93">
            <v>3086823885</v>
          </cell>
          <cell r="CS93">
            <v>9882210972</v>
          </cell>
          <cell r="CT93">
            <v>11264767396</v>
          </cell>
          <cell r="CU93">
            <v>12153369396</v>
          </cell>
          <cell r="CV93">
            <v>6282460838</v>
          </cell>
          <cell r="CW93">
            <v>1594429526</v>
          </cell>
          <cell r="CX93">
            <v>4688031312</v>
          </cell>
          <cell r="CY93">
            <v>2964063156</v>
          </cell>
          <cell r="CZ93">
            <v>1352315519</v>
          </cell>
          <cell r="DA93">
            <v>5805162677</v>
          </cell>
          <cell r="DB93">
            <v>9876737781</v>
          </cell>
          <cell r="DC93">
            <v>2449245554</v>
          </cell>
          <cell r="DD93">
            <v>13097904217</v>
          </cell>
          <cell r="DE93">
            <v>1372673608</v>
          </cell>
          <cell r="DF93">
            <v>1957934748</v>
          </cell>
          <cell r="DG93">
            <v>13463628076</v>
          </cell>
          <cell r="DI93">
            <v>1898020665</v>
          </cell>
          <cell r="DJ93">
            <v>2200730882</v>
          </cell>
          <cell r="DK93">
            <v>4349339548</v>
          </cell>
          <cell r="DL93">
            <v>6478038627</v>
          </cell>
          <cell r="DM93">
            <v>2196471436</v>
          </cell>
          <cell r="DN93">
            <v>2941157062</v>
          </cell>
          <cell r="DR93">
            <v>10079588232</v>
          </cell>
          <cell r="DS93">
            <v>5940341978</v>
          </cell>
        </row>
        <row r="94">
          <cell r="B94">
            <v>18000482.936821133</v>
          </cell>
          <cell r="C94">
            <v>17550944.800000001</v>
          </cell>
          <cell r="D94">
            <v>2984766</v>
          </cell>
          <cell r="E94">
            <v>1463702</v>
          </cell>
          <cell r="F94">
            <v>13552014.936821133</v>
          </cell>
          <cell r="G94">
            <v>13102476.800000001</v>
          </cell>
          <cell r="H94">
            <v>449538.13682113308</v>
          </cell>
          <cell r="I94">
            <v>15666744.936821133</v>
          </cell>
          <cell r="J94">
            <v>2831</v>
          </cell>
          <cell r="L94">
            <v>20922</v>
          </cell>
          <cell r="M94">
            <v>499583</v>
          </cell>
          <cell r="N94">
            <v>101378</v>
          </cell>
          <cell r="O94">
            <v>161004</v>
          </cell>
          <cell r="P94">
            <v>9312</v>
          </cell>
          <cell r="Q94">
            <v>141666</v>
          </cell>
          <cell r="R94">
            <v>78969</v>
          </cell>
          <cell r="S94">
            <v>253034</v>
          </cell>
          <cell r="T94">
            <v>375713</v>
          </cell>
          <cell r="U94">
            <v>126359</v>
          </cell>
          <cell r="V94">
            <v>104006</v>
          </cell>
          <cell r="W94">
            <v>173703</v>
          </cell>
          <cell r="X94">
            <v>351507</v>
          </cell>
          <cell r="Y94">
            <v>187704</v>
          </cell>
          <cell r="Z94">
            <v>163803</v>
          </cell>
          <cell r="AA94">
            <v>271096</v>
          </cell>
          <cell r="AB94">
            <v>164987</v>
          </cell>
          <cell r="AC94">
            <v>151527</v>
          </cell>
          <cell r="AD94">
            <v>1463702</v>
          </cell>
          <cell r="AE94">
            <v>153762</v>
          </cell>
          <cell r="AF94">
            <v>177384</v>
          </cell>
          <cell r="AG94">
            <v>1132556</v>
          </cell>
          <cell r="AH94">
            <v>3027519.7</v>
          </cell>
          <cell r="AI94">
            <v>383127</v>
          </cell>
          <cell r="AJ94">
            <v>940494</v>
          </cell>
          <cell r="AK94">
            <v>1703898.7</v>
          </cell>
          <cell r="AL94">
            <v>1399753</v>
          </cell>
          <cell r="AM94">
            <v>1071393</v>
          </cell>
          <cell r="AN94">
            <v>226769</v>
          </cell>
          <cell r="AO94">
            <v>844624</v>
          </cell>
          <cell r="AP94">
            <v>214280.6</v>
          </cell>
          <cell r="AQ94">
            <v>123758</v>
          </cell>
          <cell r="AR94">
            <v>472010</v>
          </cell>
          <cell r="AS94">
            <v>756071</v>
          </cell>
          <cell r="AT94">
            <v>262431</v>
          </cell>
          <cell r="AU94">
            <v>1090523</v>
          </cell>
          <cell r="AV94">
            <v>102562</v>
          </cell>
          <cell r="AW94">
            <v>204404</v>
          </cell>
          <cell r="AX94">
            <v>1756090.4368211331</v>
          </cell>
          <cell r="AZ94">
            <v>189272</v>
          </cell>
          <cell r="BA94">
            <v>344447</v>
          </cell>
          <cell r="BB94">
            <v>575362</v>
          </cell>
          <cell r="BC94">
            <v>1224657</v>
          </cell>
          <cell r="BD94">
            <v>269952</v>
          </cell>
          <cell r="BE94">
            <v>467529.19999999995</v>
          </cell>
          <cell r="BI94">
            <v>1685412.9</v>
          </cell>
          <cell r="BJ94">
            <v>1041049</v>
          </cell>
          <cell r="BK94">
            <v>144778584941</v>
          </cell>
          <cell r="BL94">
            <v>140442271845</v>
          </cell>
          <cell r="BM94">
            <v>27899010391</v>
          </cell>
          <cell r="BN94">
            <v>9685046037</v>
          </cell>
          <cell r="BO94">
            <v>107194528513</v>
          </cell>
          <cell r="BP94">
            <v>102858215417</v>
          </cell>
          <cell r="BQ94">
            <v>4336313096</v>
          </cell>
          <cell r="BR94">
            <v>131204793738</v>
          </cell>
          <cell r="BS94">
            <v>84998836</v>
          </cell>
          <cell r="BU94">
            <v>188815037</v>
          </cell>
          <cell r="BV94">
            <v>3550251676</v>
          </cell>
          <cell r="BW94">
            <v>765976632</v>
          </cell>
          <cell r="BX94">
            <v>1239897586</v>
          </cell>
          <cell r="BY94">
            <v>133105974</v>
          </cell>
          <cell r="BZ94">
            <v>1678401923</v>
          </cell>
          <cell r="CA94">
            <v>1026130011</v>
          </cell>
          <cell r="CB94">
            <v>2164781146</v>
          </cell>
          <cell r="CC94">
            <v>3071928037</v>
          </cell>
          <cell r="CD94">
            <v>1644802965</v>
          </cell>
          <cell r="CE94">
            <v>1117485055</v>
          </cell>
          <cell r="CF94">
            <v>1706657103</v>
          </cell>
          <cell r="CG94">
            <v>3929951129</v>
          </cell>
          <cell r="CH94">
            <v>1883352962</v>
          </cell>
          <cell r="CI94">
            <v>2046598167</v>
          </cell>
          <cell r="CJ94">
            <v>2379258500</v>
          </cell>
          <cell r="CK94">
            <v>2061589124</v>
          </cell>
          <cell r="CL94">
            <v>1239978493</v>
          </cell>
          <cell r="CM94">
            <v>9685046037</v>
          </cell>
          <cell r="CN94">
            <v>1296825554</v>
          </cell>
          <cell r="CO94">
            <v>1390008734</v>
          </cell>
          <cell r="CP94">
            <v>6998211749</v>
          </cell>
          <cell r="CQ94">
            <v>21925786357</v>
          </cell>
          <cell r="CR94">
            <v>2820879957</v>
          </cell>
          <cell r="CS94">
            <v>9397494628</v>
          </cell>
          <cell r="CT94">
            <v>9707411772</v>
          </cell>
          <cell r="CU94">
            <v>10354643438</v>
          </cell>
          <cell r="CV94">
            <v>5332281258</v>
          </cell>
          <cell r="CW94">
            <v>1413084439</v>
          </cell>
          <cell r="CX94">
            <v>3919196819</v>
          </cell>
          <cell r="CY94">
            <v>2733060125</v>
          </cell>
          <cell r="CZ94">
            <v>1484759730</v>
          </cell>
          <cell r="DA94">
            <v>5880286292</v>
          </cell>
          <cell r="DB94">
            <v>11236758127</v>
          </cell>
          <cell r="DC94">
            <v>2159909601</v>
          </cell>
          <cell r="DD94">
            <v>12846547459</v>
          </cell>
          <cell r="DE94">
            <v>1343541666</v>
          </cell>
          <cell r="DF94">
            <v>1936670837</v>
          </cell>
          <cell r="DG94">
            <v>11990016276</v>
          </cell>
          <cell r="DI94">
            <v>1447915109</v>
          </cell>
          <cell r="DJ94">
            <v>2001668482</v>
          </cell>
          <cell r="DK94">
            <v>3996571008</v>
          </cell>
          <cell r="DL94">
            <v>6127636604</v>
          </cell>
          <cell r="DM94">
            <v>1841916126</v>
          </cell>
          <cell r="DN94">
            <v>2554560018</v>
          </cell>
          <cell r="DR94">
            <v>9251492013</v>
          </cell>
          <cell r="DS94">
            <v>5575181341</v>
          </cell>
        </row>
        <row r="95">
          <cell r="B95">
            <v>18241773.04940949</v>
          </cell>
          <cell r="C95">
            <v>17618640.899999999</v>
          </cell>
          <cell r="D95">
            <v>2980660</v>
          </cell>
          <cell r="E95">
            <v>1484610</v>
          </cell>
          <cell r="F95">
            <v>13776503.04940949</v>
          </cell>
          <cell r="G95">
            <v>13153370.899999999</v>
          </cell>
          <cell r="H95">
            <v>623132.14940949215</v>
          </cell>
          <cell r="I95">
            <v>15927307.04940949</v>
          </cell>
          <cell r="J95">
            <v>2855</v>
          </cell>
          <cell r="L95">
            <v>21024</v>
          </cell>
          <cell r="M95">
            <v>506095</v>
          </cell>
          <cell r="N95">
            <v>101504</v>
          </cell>
          <cell r="O95">
            <v>160491</v>
          </cell>
          <cell r="P95">
            <v>9248</v>
          </cell>
          <cell r="Q95">
            <v>141287</v>
          </cell>
          <cell r="R95">
            <v>79053</v>
          </cell>
          <cell r="S95">
            <v>251881</v>
          </cell>
          <cell r="T95">
            <v>372326</v>
          </cell>
          <cell r="U95">
            <v>125669</v>
          </cell>
          <cell r="V95">
            <v>102955</v>
          </cell>
          <cell r="W95">
            <v>173027</v>
          </cell>
          <cell r="X95">
            <v>348523</v>
          </cell>
          <cell r="Y95">
            <v>185591</v>
          </cell>
          <cell r="Z95">
            <v>162932</v>
          </cell>
          <cell r="AA95">
            <v>271076</v>
          </cell>
          <cell r="AB95">
            <v>164697</v>
          </cell>
          <cell r="AC95">
            <v>151804</v>
          </cell>
          <cell r="AD95">
            <v>1484610</v>
          </cell>
          <cell r="AE95">
            <v>154915</v>
          </cell>
          <cell r="AF95">
            <v>178268</v>
          </cell>
          <cell r="AG95">
            <v>1151427</v>
          </cell>
          <cell r="AH95">
            <v>3065795.7</v>
          </cell>
          <cell r="AI95">
            <v>384262</v>
          </cell>
          <cell r="AJ95">
            <v>941759</v>
          </cell>
          <cell r="AK95">
            <v>1739774.7000000002</v>
          </cell>
          <cell r="AL95">
            <v>1393786</v>
          </cell>
          <cell r="AM95">
            <v>1111368</v>
          </cell>
          <cell r="AN95">
            <v>235778</v>
          </cell>
          <cell r="AO95">
            <v>875590</v>
          </cell>
          <cell r="AP95">
            <v>216754.4</v>
          </cell>
          <cell r="AQ95">
            <v>122557</v>
          </cell>
          <cell r="AR95">
            <v>467680</v>
          </cell>
          <cell r="AS95">
            <v>754875</v>
          </cell>
          <cell r="AT95">
            <v>263272</v>
          </cell>
          <cell r="AU95">
            <v>1083498</v>
          </cell>
          <cell r="AV95">
            <v>102371</v>
          </cell>
          <cell r="AW95">
            <v>202387</v>
          </cell>
          <cell r="AX95">
            <v>1949803.149409492</v>
          </cell>
          <cell r="AZ95">
            <v>186464</v>
          </cell>
          <cell r="BA95">
            <v>327889</v>
          </cell>
          <cell r="BB95">
            <v>578719</v>
          </cell>
          <cell r="BC95">
            <v>1221394</v>
          </cell>
          <cell r="BD95">
            <v>265620</v>
          </cell>
          <cell r="BE95">
            <v>462269.80000000005</v>
          </cell>
          <cell r="BI95">
            <v>1668533.5</v>
          </cell>
          <cell r="BJ95">
            <v>1027096</v>
          </cell>
          <cell r="BK95">
            <v>124718996169</v>
          </cell>
          <cell r="BL95">
            <v>121736045484</v>
          </cell>
          <cell r="BM95">
            <v>25788839546</v>
          </cell>
          <cell r="BN95">
            <v>8540339118</v>
          </cell>
          <cell r="BO95">
            <v>90389817505</v>
          </cell>
          <cell r="BP95">
            <v>87406866820</v>
          </cell>
          <cell r="BQ95">
            <v>2982950685</v>
          </cell>
          <cell r="BR95">
            <v>111702615774</v>
          </cell>
          <cell r="BS95">
            <v>300566673</v>
          </cell>
          <cell r="BU95">
            <v>186480220</v>
          </cell>
          <cell r="BV95">
            <v>3326419051</v>
          </cell>
          <cell r="BW95">
            <v>639165353</v>
          </cell>
          <cell r="BX95">
            <v>1275681643</v>
          </cell>
          <cell r="BY95">
            <v>142139796</v>
          </cell>
          <cell r="BZ95">
            <v>1617981696</v>
          </cell>
          <cell r="CA95">
            <v>977787838</v>
          </cell>
          <cell r="CB95">
            <v>1924256984</v>
          </cell>
          <cell r="CC95">
            <v>2666530463</v>
          </cell>
          <cell r="CD95">
            <v>1450655512</v>
          </cell>
          <cell r="CE95">
            <v>942171252</v>
          </cell>
          <cell r="CF95">
            <v>1558920729</v>
          </cell>
          <cell r="CG95">
            <v>3455131673</v>
          </cell>
          <cell r="CH95">
            <v>1410519423</v>
          </cell>
          <cell r="CI95">
            <v>2044612250</v>
          </cell>
          <cell r="CJ95">
            <v>2060369134</v>
          </cell>
          <cell r="CK95">
            <v>2451569124</v>
          </cell>
          <cell r="CL95">
            <v>1113579078</v>
          </cell>
          <cell r="CM95">
            <v>8540339118</v>
          </cell>
          <cell r="CN95">
            <v>1098383581</v>
          </cell>
          <cell r="CO95">
            <v>1231265487</v>
          </cell>
          <cell r="CP95">
            <v>6210690050</v>
          </cell>
          <cell r="CQ95">
            <v>18579481169</v>
          </cell>
          <cell r="CR95">
            <v>2165819374</v>
          </cell>
          <cell r="CS95">
            <v>7942274290</v>
          </cell>
          <cell r="CT95">
            <v>8471387505</v>
          </cell>
          <cell r="CU95">
            <v>9638643358</v>
          </cell>
          <cell r="CV95">
            <v>2530623815</v>
          </cell>
          <cell r="CW95">
            <v>624988388</v>
          </cell>
          <cell r="CX95">
            <v>1905635427</v>
          </cell>
          <cell r="CY95">
            <v>2317146779</v>
          </cell>
          <cell r="CZ95">
            <v>1305946917</v>
          </cell>
          <cell r="DA95">
            <v>5305741496</v>
          </cell>
          <cell r="DB95">
            <v>9324210798</v>
          </cell>
          <cell r="DC95">
            <v>1921799049</v>
          </cell>
          <cell r="DD95">
            <v>11093962692</v>
          </cell>
          <cell r="DE95">
            <v>1304065976</v>
          </cell>
          <cell r="DF95">
            <v>1521840085</v>
          </cell>
          <cell r="DG95">
            <v>9338587709</v>
          </cell>
          <cell r="DI95">
            <v>1629592089</v>
          </cell>
          <cell r="DJ95">
            <v>1706987153</v>
          </cell>
          <cell r="DK95">
            <v>3792270172</v>
          </cell>
          <cell r="DL95">
            <v>5887530981</v>
          </cell>
          <cell r="DM95">
            <v>1028985215</v>
          </cell>
          <cell r="DN95">
            <v>2162402052</v>
          </cell>
          <cell r="DR95">
            <v>8473644428</v>
          </cell>
          <cell r="DS95">
            <v>5058959644</v>
          </cell>
        </row>
        <row r="96">
          <cell r="B96">
            <v>18357096.650510151</v>
          </cell>
          <cell r="C96">
            <v>17641717.200000003</v>
          </cell>
          <cell r="D96">
            <v>2959592.7</v>
          </cell>
          <cell r="E96">
            <v>1494786</v>
          </cell>
          <cell r="F96">
            <v>13902717.950510146</v>
          </cell>
          <cell r="G96">
            <v>13187338.5</v>
          </cell>
          <cell r="H96">
            <v>715379.45051014633</v>
          </cell>
          <cell r="I96">
            <v>16022657.950510152</v>
          </cell>
          <cell r="J96">
            <v>2788</v>
          </cell>
          <cell r="L96">
            <v>20913</v>
          </cell>
          <cell r="M96">
            <v>509894</v>
          </cell>
          <cell r="N96">
            <v>99307</v>
          </cell>
          <cell r="O96">
            <v>158565</v>
          </cell>
          <cell r="P96">
            <v>9183</v>
          </cell>
          <cell r="Q96">
            <v>140049</v>
          </cell>
          <cell r="R96">
            <v>78946</v>
          </cell>
          <cell r="S96">
            <v>249121</v>
          </cell>
          <cell r="T96">
            <v>366962.7</v>
          </cell>
          <cell r="U96">
            <v>124510</v>
          </cell>
          <cell r="V96">
            <v>101631</v>
          </cell>
          <cell r="W96">
            <v>170495</v>
          </cell>
          <cell r="X96">
            <v>344869</v>
          </cell>
          <cell r="Y96">
            <v>183205</v>
          </cell>
          <cell r="Z96">
            <v>161664</v>
          </cell>
          <cell r="AA96">
            <v>269445</v>
          </cell>
          <cell r="AB96">
            <v>163875</v>
          </cell>
          <cell r="AC96">
            <v>151827</v>
          </cell>
          <cell r="AD96">
            <v>1494786</v>
          </cell>
          <cell r="AE96">
            <v>155241</v>
          </cell>
          <cell r="AF96">
            <v>178514</v>
          </cell>
          <cell r="AG96">
            <v>1161031</v>
          </cell>
          <cell r="AH96">
            <v>3035441.2</v>
          </cell>
          <cell r="AI96">
            <v>386817</v>
          </cell>
          <cell r="AJ96">
            <v>934832</v>
          </cell>
          <cell r="AK96">
            <v>1713792.2000000002</v>
          </cell>
          <cell r="AL96">
            <v>1389220</v>
          </cell>
          <cell r="AM96">
            <v>1124913.8</v>
          </cell>
          <cell r="AN96">
            <v>234379.9</v>
          </cell>
          <cell r="AO96">
            <v>890533.9</v>
          </cell>
          <cell r="AP96">
            <v>222941</v>
          </cell>
          <cell r="AQ96">
            <v>122479</v>
          </cell>
          <cell r="AR96">
            <v>466500</v>
          </cell>
          <cell r="AS96">
            <v>749238</v>
          </cell>
          <cell r="AT96">
            <v>259902</v>
          </cell>
          <cell r="AU96">
            <v>1080157</v>
          </cell>
          <cell r="AV96">
            <v>102504</v>
          </cell>
          <cell r="AW96">
            <v>204329.3</v>
          </cell>
          <cell r="AX96">
            <v>2057433.3505101462</v>
          </cell>
          <cell r="AZ96">
            <v>189401</v>
          </cell>
          <cell r="BA96">
            <v>329821</v>
          </cell>
          <cell r="BB96">
            <v>584944</v>
          </cell>
          <cell r="BC96">
            <v>1230272.7</v>
          </cell>
          <cell r="BD96">
            <v>279696</v>
          </cell>
          <cell r="BE96">
            <v>473524.6</v>
          </cell>
          <cell r="BI96">
            <v>1695333.1</v>
          </cell>
          <cell r="BJ96">
            <v>1045825</v>
          </cell>
          <cell r="BK96">
            <v>140955893445</v>
          </cell>
          <cell r="BL96">
            <v>136349854300</v>
          </cell>
          <cell r="BM96">
            <v>26585198905</v>
          </cell>
          <cell r="BN96">
            <v>9947182614</v>
          </cell>
          <cell r="BO96">
            <v>104423511926</v>
          </cell>
          <cell r="BP96">
            <v>99817472781</v>
          </cell>
          <cell r="BQ96">
            <v>4606039145</v>
          </cell>
          <cell r="BR96">
            <v>126756774991</v>
          </cell>
          <cell r="BS96">
            <v>148075886</v>
          </cell>
          <cell r="BU96">
            <v>182456532</v>
          </cell>
          <cell r="BV96">
            <v>3599131057</v>
          </cell>
          <cell r="BW96">
            <v>724603769</v>
          </cell>
          <cell r="BX96">
            <v>1241268427</v>
          </cell>
          <cell r="BY96">
            <v>128735930</v>
          </cell>
          <cell r="BZ96">
            <v>1538544718</v>
          </cell>
          <cell r="CA96">
            <v>914144583</v>
          </cell>
          <cell r="CB96">
            <v>2151265755</v>
          </cell>
          <cell r="CC96">
            <v>3009689517</v>
          </cell>
          <cell r="CD96">
            <v>1429380935</v>
          </cell>
          <cell r="CE96">
            <v>990263803</v>
          </cell>
          <cell r="CF96">
            <v>1621867749</v>
          </cell>
          <cell r="CG96">
            <v>3535436084</v>
          </cell>
          <cell r="CH96">
            <v>1714811866</v>
          </cell>
          <cell r="CI96">
            <v>1820624218</v>
          </cell>
          <cell r="CJ96">
            <v>2335275698</v>
          </cell>
          <cell r="CK96">
            <v>2007748898</v>
          </cell>
          <cell r="CL96">
            <v>1175385450</v>
          </cell>
          <cell r="CM96">
            <v>9947182614</v>
          </cell>
          <cell r="CN96">
            <v>1253743522</v>
          </cell>
          <cell r="CO96">
            <v>1374876410</v>
          </cell>
          <cell r="CP96">
            <v>7318562682</v>
          </cell>
          <cell r="CQ96">
            <v>22465237523</v>
          </cell>
          <cell r="CR96">
            <v>3068743446</v>
          </cell>
          <cell r="CS96">
            <v>8959214537</v>
          </cell>
          <cell r="CT96">
            <v>10437279540</v>
          </cell>
          <cell r="CU96">
            <v>10090663180</v>
          </cell>
          <cell r="CV96">
            <v>5824321559</v>
          </cell>
          <cell r="CW96">
            <v>1414444468</v>
          </cell>
          <cell r="CX96">
            <v>4409877091</v>
          </cell>
          <cell r="CY96">
            <v>2627379514</v>
          </cell>
          <cell r="CZ96">
            <v>1421421707</v>
          </cell>
          <cell r="DA96">
            <v>5462792928</v>
          </cell>
          <cell r="DB96">
            <v>8962989859</v>
          </cell>
          <cell r="DC96">
            <v>2102601857</v>
          </cell>
          <cell r="DD96">
            <v>11666353996</v>
          </cell>
          <cell r="DE96">
            <v>1271967382</v>
          </cell>
          <cell r="DF96">
            <v>1784299236</v>
          </cell>
          <cell r="DG96">
            <v>12030244736</v>
          </cell>
          <cell r="DI96">
            <v>1614675967</v>
          </cell>
          <cell r="DJ96">
            <v>1968123472</v>
          </cell>
          <cell r="DK96">
            <v>4186093523</v>
          </cell>
          <cell r="DL96">
            <v>6430225492</v>
          </cell>
          <cell r="DM96">
            <v>1856830841</v>
          </cell>
          <cell r="DN96">
            <v>2657289154</v>
          </cell>
          <cell r="DR96">
            <v>9476448074</v>
          </cell>
          <cell r="DS96">
            <v>5668868565</v>
          </cell>
        </row>
        <row r="97">
          <cell r="B97">
            <v>18260011.680408943</v>
          </cell>
          <cell r="C97">
            <v>17516620.199999999</v>
          </cell>
          <cell r="D97">
            <v>2941757</v>
          </cell>
          <cell r="E97">
            <v>1486681</v>
          </cell>
          <cell r="F97">
            <v>13831573.680408945</v>
          </cell>
          <cell r="G97">
            <v>13088182.199999999</v>
          </cell>
          <cell r="H97">
            <v>743391.48040894524</v>
          </cell>
          <cell r="I97">
            <v>15886221.680408943</v>
          </cell>
          <cell r="J97">
            <v>2754</v>
          </cell>
          <cell r="L97">
            <v>20623</v>
          </cell>
          <cell r="M97">
            <v>508446</v>
          </cell>
          <cell r="N97">
            <v>99080</v>
          </cell>
          <cell r="O97">
            <v>156936</v>
          </cell>
          <cell r="P97">
            <v>9142</v>
          </cell>
          <cell r="Q97">
            <v>139676</v>
          </cell>
          <cell r="R97">
            <v>78999</v>
          </cell>
          <cell r="S97">
            <v>247354</v>
          </cell>
          <cell r="T97">
            <v>361062</v>
          </cell>
          <cell r="U97">
            <v>124216</v>
          </cell>
          <cell r="V97">
            <v>101029</v>
          </cell>
          <cell r="W97">
            <v>169203</v>
          </cell>
          <cell r="X97">
            <v>341311</v>
          </cell>
          <cell r="Y97">
            <v>180755</v>
          </cell>
          <cell r="Z97">
            <v>160556</v>
          </cell>
          <cell r="AA97">
            <v>269050</v>
          </cell>
          <cell r="AB97">
            <v>164391</v>
          </cell>
          <cell r="AC97">
            <v>151239</v>
          </cell>
          <cell r="AD97">
            <v>1486681</v>
          </cell>
          <cell r="AE97">
            <v>154464</v>
          </cell>
          <cell r="AF97">
            <v>176958</v>
          </cell>
          <cell r="AG97">
            <v>1155259</v>
          </cell>
          <cell r="AH97">
            <v>3073662.5</v>
          </cell>
          <cell r="AI97">
            <v>383023</v>
          </cell>
          <cell r="AJ97">
            <v>931483</v>
          </cell>
          <cell r="AK97">
            <v>1759156.5</v>
          </cell>
          <cell r="AL97">
            <v>1401026</v>
          </cell>
          <cell r="AM97">
            <v>991335</v>
          </cell>
          <cell r="AN97">
            <v>193407</v>
          </cell>
          <cell r="AO97">
            <v>797928</v>
          </cell>
          <cell r="AP97">
            <v>210826</v>
          </cell>
          <cell r="AQ97">
            <v>122347</v>
          </cell>
          <cell r="AR97">
            <v>469659</v>
          </cell>
          <cell r="AS97">
            <v>749542</v>
          </cell>
          <cell r="AT97">
            <v>260228</v>
          </cell>
          <cell r="AU97">
            <v>1081571</v>
          </cell>
          <cell r="AV97">
            <v>103459</v>
          </cell>
          <cell r="AW97">
            <v>204046</v>
          </cell>
          <cell r="AX97">
            <v>2075250.880408945</v>
          </cell>
          <cell r="AZ97">
            <v>193579</v>
          </cell>
          <cell r="BA97">
            <v>345006</v>
          </cell>
          <cell r="BB97">
            <v>591745</v>
          </cell>
          <cell r="BC97">
            <v>1243460</v>
          </cell>
          <cell r="BD97">
            <v>249256</v>
          </cell>
          <cell r="BE97">
            <v>465575.3</v>
          </cell>
          <cell r="BI97">
            <v>1686615.6</v>
          </cell>
          <cell r="BJ97">
            <v>1036291</v>
          </cell>
          <cell r="BK97">
            <v>151041125953</v>
          </cell>
          <cell r="BL97">
            <v>146140988448</v>
          </cell>
          <cell r="BM97">
            <v>29876699713</v>
          </cell>
          <cell r="BN97">
            <v>11264518775</v>
          </cell>
          <cell r="BO97">
            <v>109899907465</v>
          </cell>
          <cell r="BP97">
            <v>104999769960</v>
          </cell>
          <cell r="BQ97">
            <v>4900137505</v>
          </cell>
          <cell r="BR97">
            <v>135589678739</v>
          </cell>
          <cell r="BS97">
            <v>117772947</v>
          </cell>
          <cell r="BU97">
            <v>212629831</v>
          </cell>
          <cell r="BV97">
            <v>4164906738</v>
          </cell>
          <cell r="BW97">
            <v>786012852</v>
          </cell>
          <cell r="BX97">
            <v>1379602524</v>
          </cell>
          <cell r="BY97">
            <v>137644046</v>
          </cell>
          <cell r="BZ97">
            <v>1754258791</v>
          </cell>
          <cell r="CA97">
            <v>1053140031</v>
          </cell>
          <cell r="CB97">
            <v>2447429457</v>
          </cell>
          <cell r="CC97">
            <v>3262441341</v>
          </cell>
          <cell r="CD97">
            <v>1553860017</v>
          </cell>
          <cell r="CE97">
            <v>1096528005</v>
          </cell>
          <cell r="CF97">
            <v>1819081082</v>
          </cell>
          <cell r="CG97">
            <v>4027281677</v>
          </cell>
          <cell r="CH97">
            <v>1958909568</v>
          </cell>
          <cell r="CI97">
            <v>2068372109</v>
          </cell>
          <cell r="CJ97">
            <v>2553743644</v>
          </cell>
          <cell r="CK97">
            <v>2239104614</v>
          </cell>
          <cell r="CL97">
            <v>1389035063</v>
          </cell>
          <cell r="CM97">
            <v>11264518775</v>
          </cell>
          <cell r="CN97">
            <v>1426039298</v>
          </cell>
          <cell r="CO97">
            <v>1681761811</v>
          </cell>
          <cell r="CP97">
            <v>8156717666</v>
          </cell>
          <cell r="CQ97">
            <v>23517556555</v>
          </cell>
          <cell r="CR97">
            <v>2988052074</v>
          </cell>
          <cell r="CS97">
            <v>9673621899</v>
          </cell>
          <cell r="CT97">
            <v>10855882582</v>
          </cell>
          <cell r="CU97">
            <v>11423401830</v>
          </cell>
          <cell r="CV97">
            <v>3553426616</v>
          </cell>
          <cell r="CW97">
            <v>912941888</v>
          </cell>
          <cell r="CX97">
            <v>2640484728</v>
          </cell>
          <cell r="CY97">
            <v>2956849645</v>
          </cell>
          <cell r="CZ97">
            <v>1387717850</v>
          </cell>
          <cell r="DA97">
            <v>5839046488</v>
          </cell>
          <cell r="DB97">
            <v>9890254969</v>
          </cell>
          <cell r="DC97">
            <v>2392612407</v>
          </cell>
          <cell r="DD97">
            <v>13060223990</v>
          </cell>
          <cell r="DE97">
            <v>1422169583</v>
          </cell>
          <cell r="DF97">
            <v>1892032509</v>
          </cell>
          <cell r="DG97">
            <v>12756853367</v>
          </cell>
          <cell r="DI97">
            <v>1928136823</v>
          </cell>
          <cell r="DJ97">
            <v>2191095694</v>
          </cell>
          <cell r="DK97">
            <v>4646085496</v>
          </cell>
          <cell r="DL97">
            <v>6686129201</v>
          </cell>
          <cell r="DM97">
            <v>1657142208</v>
          </cell>
          <cell r="DN97">
            <v>2699172234</v>
          </cell>
          <cell r="DR97">
            <v>10097066440</v>
          </cell>
          <cell r="DS97">
            <v>5909782576</v>
          </cell>
        </row>
        <row r="98">
          <cell r="B98">
            <v>18328014.077830411</v>
          </cell>
          <cell r="C98">
            <v>17614283.499987815</v>
          </cell>
          <cell r="D98">
            <v>2948114.4</v>
          </cell>
          <cell r="E98">
            <v>1523432.2000000002</v>
          </cell>
          <cell r="F98">
            <v>13856467.477830388</v>
          </cell>
          <cell r="G98">
            <v>13142736.899987791</v>
          </cell>
          <cell r="H98">
            <v>713730.57784259762</v>
          </cell>
          <cell r="I98">
            <v>15921602.177830409</v>
          </cell>
          <cell r="J98">
            <v>2457</v>
          </cell>
          <cell r="L98">
            <v>20744</v>
          </cell>
          <cell r="M98">
            <v>509283</v>
          </cell>
          <cell r="N98">
            <v>99575</v>
          </cell>
          <cell r="O98">
            <v>157404</v>
          </cell>
          <cell r="P98">
            <v>9080</v>
          </cell>
          <cell r="Q98">
            <v>140137.4</v>
          </cell>
          <cell r="R98">
            <v>79262</v>
          </cell>
          <cell r="S98">
            <v>248464</v>
          </cell>
          <cell r="T98">
            <v>361621</v>
          </cell>
          <cell r="U98">
            <v>124341</v>
          </cell>
          <cell r="V98">
            <v>100755</v>
          </cell>
          <cell r="W98">
            <v>169487</v>
          </cell>
          <cell r="X98">
            <v>339599</v>
          </cell>
          <cell r="Y98">
            <v>180036</v>
          </cell>
          <cell r="Z98">
            <v>159563</v>
          </cell>
          <cell r="AA98">
            <v>271389</v>
          </cell>
          <cell r="AB98">
            <v>164404</v>
          </cell>
          <cell r="AC98">
            <v>152569</v>
          </cell>
          <cell r="AD98">
            <v>1523432.2000000002</v>
          </cell>
          <cell r="AE98">
            <v>157192</v>
          </cell>
          <cell r="AF98">
            <v>177431</v>
          </cell>
          <cell r="AG98">
            <v>1188809.2</v>
          </cell>
          <cell r="AH98">
            <v>3036181.7</v>
          </cell>
          <cell r="AI98">
            <v>385540</v>
          </cell>
          <cell r="AJ98">
            <v>936396.5</v>
          </cell>
          <cell r="AK98">
            <v>1714245.2000000002</v>
          </cell>
          <cell r="AL98">
            <v>1400561.1</v>
          </cell>
          <cell r="AM98">
            <v>996739.5</v>
          </cell>
          <cell r="AN98">
            <v>199722.19999999998</v>
          </cell>
          <cell r="AO98">
            <v>797017.3</v>
          </cell>
          <cell r="AP98">
            <v>223301.299987793</v>
          </cell>
          <cell r="AQ98">
            <v>121428</v>
          </cell>
          <cell r="AR98">
            <v>474880</v>
          </cell>
          <cell r="AS98">
            <v>754728.70000000007</v>
          </cell>
          <cell r="AT98">
            <v>260822.2</v>
          </cell>
          <cell r="AU98">
            <v>1094768.6000000001</v>
          </cell>
          <cell r="AV98">
            <v>104098</v>
          </cell>
          <cell r="AW98">
            <v>202796.5</v>
          </cell>
          <cell r="AX98">
            <v>2044031.0778425983</v>
          </cell>
          <cell r="AZ98">
            <v>193664</v>
          </cell>
          <cell r="BA98">
            <v>358617.1</v>
          </cell>
          <cell r="BB98">
            <v>605283.19999999995</v>
          </cell>
          <cell r="BC98">
            <v>1248847.6000000006</v>
          </cell>
          <cell r="BD98">
            <v>263717.70000000007</v>
          </cell>
          <cell r="BE98">
            <v>472001.19999999995</v>
          </cell>
          <cell r="BI98">
            <v>1725503.5999999992</v>
          </cell>
          <cell r="BJ98">
            <v>1067286.6000000003</v>
          </cell>
          <cell r="BK98">
            <v>145792710696</v>
          </cell>
          <cell r="BL98">
            <v>141332143009</v>
          </cell>
          <cell r="BM98">
            <v>28020437353</v>
          </cell>
          <cell r="BN98">
            <v>10955619440</v>
          </cell>
          <cell r="BO98">
            <v>106816653903</v>
          </cell>
          <cell r="BP98">
            <v>102356086216</v>
          </cell>
          <cell r="BQ98">
            <v>4460567687</v>
          </cell>
          <cell r="BR98">
            <v>131128875830</v>
          </cell>
          <cell r="BS98">
            <v>94044397</v>
          </cell>
          <cell r="BU98">
            <v>199054763</v>
          </cell>
          <cell r="BV98">
            <v>3644133565</v>
          </cell>
          <cell r="BW98">
            <v>751974434</v>
          </cell>
          <cell r="BX98">
            <v>1243003364</v>
          </cell>
          <cell r="BY98">
            <v>128244499</v>
          </cell>
          <cell r="BZ98">
            <v>1701888456</v>
          </cell>
          <cell r="CA98">
            <v>1050440141</v>
          </cell>
          <cell r="CB98">
            <v>2201304631</v>
          </cell>
          <cell r="CC98">
            <v>3061815095</v>
          </cell>
          <cell r="CD98">
            <v>1613833849</v>
          </cell>
          <cell r="CE98">
            <v>1097154492</v>
          </cell>
          <cell r="CF98">
            <v>1694003047</v>
          </cell>
          <cell r="CG98">
            <v>3800988609</v>
          </cell>
          <cell r="CH98">
            <v>1858929929</v>
          </cell>
          <cell r="CI98">
            <v>1942058680</v>
          </cell>
          <cell r="CJ98">
            <v>2451904109</v>
          </cell>
          <cell r="CK98">
            <v>2102618023</v>
          </cell>
          <cell r="CL98">
            <v>1278076276</v>
          </cell>
          <cell r="CM98">
            <v>10955619440</v>
          </cell>
          <cell r="CN98">
            <v>1401155878</v>
          </cell>
          <cell r="CO98">
            <v>1501955155</v>
          </cell>
          <cell r="CP98">
            <v>8052508407</v>
          </cell>
          <cell r="CQ98">
            <v>22555328311</v>
          </cell>
          <cell r="CR98">
            <v>3034957681</v>
          </cell>
          <cell r="CS98">
            <v>9532850782</v>
          </cell>
          <cell r="CT98">
            <v>9987519848</v>
          </cell>
          <cell r="CU98">
            <v>10182279353</v>
          </cell>
          <cell r="CV98">
            <v>2811749652</v>
          </cell>
          <cell r="CW98">
            <v>764443801</v>
          </cell>
          <cell r="CX98">
            <v>2047305851</v>
          </cell>
          <cell r="CY98">
            <v>2821221298</v>
          </cell>
          <cell r="CZ98">
            <v>1508643885</v>
          </cell>
          <cell r="DA98">
            <v>6045820890</v>
          </cell>
          <cell r="DB98">
            <v>11509159291</v>
          </cell>
          <cell r="DC98">
            <v>2211800143</v>
          </cell>
          <cell r="DD98">
            <v>13209103278</v>
          </cell>
          <cell r="DE98">
            <v>1391110165</v>
          </cell>
          <cell r="DF98">
            <v>1939788932</v>
          </cell>
          <cell r="DG98">
            <v>12018977264</v>
          </cell>
          <cell r="DI98">
            <v>1489540254</v>
          </cell>
          <cell r="DJ98">
            <v>2116456307</v>
          </cell>
          <cell r="DK98">
            <v>4463772563</v>
          </cell>
          <cell r="DL98">
            <v>6594065742</v>
          </cell>
          <cell r="DM98">
            <v>1361995053</v>
          </cell>
          <cell r="DN98">
            <v>2585841522</v>
          </cell>
          <cell r="DR98">
            <v>9594575089</v>
          </cell>
          <cell r="DS98">
            <v>5641648420</v>
          </cell>
        </row>
        <row r="99">
          <cell r="B99">
            <v>18967003.405483458</v>
          </cell>
          <cell r="C99">
            <v>18135442.699996956</v>
          </cell>
          <cell r="D99">
            <v>2968670.1999999997</v>
          </cell>
          <cell r="E99">
            <v>1542490.2000000002</v>
          </cell>
          <cell r="F99">
            <v>14455843.005483452</v>
          </cell>
          <cell r="G99">
            <v>13624282.299996948</v>
          </cell>
          <cell r="H99">
            <v>831560.7054865039</v>
          </cell>
          <cell r="I99">
            <v>16545495.50548346</v>
          </cell>
          <cell r="J99">
            <v>2550</v>
          </cell>
          <cell r="L99">
            <v>20922</v>
          </cell>
          <cell r="M99">
            <v>524162.3</v>
          </cell>
          <cell r="N99">
            <v>100957</v>
          </cell>
          <cell r="O99">
            <v>158133.4</v>
          </cell>
          <cell r="P99">
            <v>9063</v>
          </cell>
          <cell r="Q99">
            <v>140545</v>
          </cell>
          <cell r="R99">
            <v>78951</v>
          </cell>
          <cell r="S99">
            <v>249330</v>
          </cell>
          <cell r="T99">
            <v>361844.5</v>
          </cell>
          <cell r="U99">
            <v>124614</v>
          </cell>
          <cell r="V99">
            <v>100716</v>
          </cell>
          <cell r="W99">
            <v>169997</v>
          </cell>
          <cell r="X99">
            <v>337302</v>
          </cell>
          <cell r="Y99">
            <v>178407</v>
          </cell>
          <cell r="Z99">
            <v>158895</v>
          </cell>
          <cell r="AA99">
            <v>273089</v>
          </cell>
          <cell r="AB99">
            <v>164537</v>
          </cell>
          <cell r="AC99">
            <v>154507</v>
          </cell>
          <cell r="AD99">
            <v>1542490.2000000002</v>
          </cell>
          <cell r="AE99">
            <v>158542.20000000001</v>
          </cell>
          <cell r="AF99">
            <v>177821</v>
          </cell>
          <cell r="AG99">
            <v>1206127</v>
          </cell>
          <cell r="AH99">
            <v>3137937.0999999996</v>
          </cell>
          <cell r="AI99">
            <v>388522</v>
          </cell>
          <cell r="AJ99">
            <v>952687.9</v>
          </cell>
          <cell r="AK99">
            <v>1796727.2000000002</v>
          </cell>
          <cell r="AL99">
            <v>1409974.7000000002</v>
          </cell>
          <cell r="AM99">
            <v>1227586.2</v>
          </cell>
          <cell r="AN99">
            <v>258158.5</v>
          </cell>
          <cell r="AO99">
            <v>969427.70000000019</v>
          </cell>
          <cell r="AP99">
            <v>229651.99999694817</v>
          </cell>
          <cell r="AQ99">
            <v>121774</v>
          </cell>
          <cell r="AR99">
            <v>481917</v>
          </cell>
          <cell r="AS99">
            <v>759424</v>
          </cell>
          <cell r="AT99">
            <v>261905.30000000002</v>
          </cell>
          <cell r="AU99">
            <v>1106848.3999999999</v>
          </cell>
          <cell r="AV99">
            <v>104827</v>
          </cell>
          <cell r="AW99">
            <v>205782.90000000002</v>
          </cell>
          <cell r="AX99">
            <v>2205450.4054865032</v>
          </cell>
          <cell r="AZ99">
            <v>194814</v>
          </cell>
          <cell r="BA99">
            <v>356728.4</v>
          </cell>
          <cell r="BB99">
            <v>608723.5</v>
          </cell>
          <cell r="BC99">
            <v>1261242</v>
          </cell>
          <cell r="BD99">
            <v>296863.40000000002</v>
          </cell>
          <cell r="BE99">
            <v>484392.6999999999</v>
          </cell>
          <cell r="BI99">
            <v>1757967.600000001</v>
          </cell>
          <cell r="BJ99">
            <v>1088324.2</v>
          </cell>
          <cell r="BK99">
            <v>150493261734</v>
          </cell>
          <cell r="BL99">
            <v>145299934998</v>
          </cell>
          <cell r="BM99">
            <v>29511886896</v>
          </cell>
          <cell r="BN99">
            <v>11005273451</v>
          </cell>
          <cell r="BO99">
            <v>109976101387</v>
          </cell>
          <cell r="BP99">
            <v>104782774651</v>
          </cell>
          <cell r="BQ99">
            <v>5193326736</v>
          </cell>
          <cell r="BR99">
            <v>135148029868</v>
          </cell>
          <cell r="BS99">
            <v>248930360</v>
          </cell>
          <cell r="BU99">
            <v>209170521</v>
          </cell>
          <cell r="BV99">
            <v>3823682863</v>
          </cell>
          <cell r="BW99">
            <v>749131436</v>
          </cell>
          <cell r="BX99">
            <v>1323557547</v>
          </cell>
          <cell r="BY99">
            <v>143057133</v>
          </cell>
          <cell r="BZ99">
            <v>1741907485</v>
          </cell>
          <cell r="CA99">
            <v>1010526878</v>
          </cell>
          <cell r="CB99">
            <v>2360886177</v>
          </cell>
          <cell r="CC99">
            <v>3213349746</v>
          </cell>
          <cell r="CD99">
            <v>1584241833</v>
          </cell>
          <cell r="CE99">
            <v>1078941802</v>
          </cell>
          <cell r="CF99">
            <v>1800000012</v>
          </cell>
          <cell r="CG99">
            <v>4078541988</v>
          </cell>
          <cell r="CH99">
            <v>1869696345</v>
          </cell>
          <cell r="CI99">
            <v>2208845643</v>
          </cell>
          <cell r="CJ99">
            <v>2567658054</v>
          </cell>
          <cell r="CK99">
            <v>2538173218</v>
          </cell>
          <cell r="CL99">
            <v>1289060203</v>
          </cell>
          <cell r="CM99">
            <v>11005273451</v>
          </cell>
          <cell r="CN99">
            <v>1362212752</v>
          </cell>
          <cell r="CO99">
            <v>1488847510</v>
          </cell>
          <cell r="CP99">
            <v>8154213189</v>
          </cell>
          <cell r="CQ99">
            <v>22937744846</v>
          </cell>
          <cell r="CR99">
            <v>3078743813</v>
          </cell>
          <cell r="CS99">
            <v>9651824448</v>
          </cell>
          <cell r="CT99">
            <v>10207176585</v>
          </cell>
          <cell r="CU99">
            <v>11041422361</v>
          </cell>
          <cell r="CV99">
            <v>4125905922</v>
          </cell>
          <cell r="CW99">
            <v>1038491737</v>
          </cell>
          <cell r="CX99">
            <v>3087414185</v>
          </cell>
          <cell r="CY99">
            <v>2904944163</v>
          </cell>
          <cell r="CZ99">
            <v>1370169464</v>
          </cell>
          <cell r="DA99">
            <v>6138732276</v>
          </cell>
          <cell r="DB99">
            <v>10080782831</v>
          </cell>
          <cell r="DC99">
            <v>2253791506</v>
          </cell>
          <cell r="DD99">
            <v>13100724719</v>
          </cell>
          <cell r="DE99">
            <v>1409400296</v>
          </cell>
          <cell r="DF99">
            <v>1929978042</v>
          </cell>
          <cell r="DG99">
            <v>13006022497</v>
          </cell>
          <cell r="DI99">
            <v>1710450000</v>
          </cell>
          <cell r="DJ99">
            <v>2185696276</v>
          </cell>
          <cell r="DK99">
            <v>4689105461</v>
          </cell>
          <cell r="DL99">
            <v>6759980129</v>
          </cell>
          <cell r="DM99">
            <v>1633817897</v>
          </cell>
          <cell r="DN99">
            <v>2697432701</v>
          </cell>
          <cell r="DR99">
            <v>10055016015</v>
          </cell>
          <cell r="DS99">
            <v>5896215024</v>
          </cell>
        </row>
        <row r="100">
          <cell r="B100">
            <v>18809856.761075363</v>
          </cell>
          <cell r="C100">
            <v>18017979.699988734</v>
          </cell>
          <cell r="D100">
            <v>2958735.3</v>
          </cell>
          <cell r="E100">
            <v>1538120.3</v>
          </cell>
          <cell r="F100">
            <v>14313001.161075376</v>
          </cell>
          <cell r="G100">
            <v>13521124.099988747</v>
          </cell>
          <cell r="H100">
            <v>791877.06108662765</v>
          </cell>
          <cell r="I100">
            <v>16414753.761075364</v>
          </cell>
          <cell r="J100">
            <v>3145</v>
          </cell>
          <cell r="L100">
            <v>20799</v>
          </cell>
          <cell r="M100">
            <v>525516.69999999995</v>
          </cell>
          <cell r="N100">
            <v>100436</v>
          </cell>
          <cell r="O100">
            <v>156871</v>
          </cell>
          <cell r="P100">
            <v>8920</v>
          </cell>
          <cell r="Q100">
            <v>140314</v>
          </cell>
          <cell r="R100">
            <v>79230</v>
          </cell>
          <cell r="S100">
            <v>247805</v>
          </cell>
          <cell r="T100">
            <v>359767</v>
          </cell>
          <cell r="U100">
            <v>124018</v>
          </cell>
          <cell r="V100">
            <v>100209</v>
          </cell>
          <cell r="W100">
            <v>169622</v>
          </cell>
          <cell r="X100">
            <v>334159</v>
          </cell>
          <cell r="Y100">
            <v>175992</v>
          </cell>
          <cell r="Z100">
            <v>158167</v>
          </cell>
          <cell r="AA100">
            <v>272668.59999999998</v>
          </cell>
          <cell r="AB100">
            <v>164166</v>
          </cell>
          <cell r="AC100">
            <v>154234</v>
          </cell>
          <cell r="AD100">
            <v>1538120.3</v>
          </cell>
          <cell r="AE100">
            <v>157682</v>
          </cell>
          <cell r="AF100">
            <v>177453</v>
          </cell>
          <cell r="AG100">
            <v>1202985.2999999998</v>
          </cell>
          <cell r="AH100">
            <v>3087850.4000000004</v>
          </cell>
          <cell r="AI100">
            <v>389418</v>
          </cell>
          <cell r="AJ100">
            <v>950646.6</v>
          </cell>
          <cell r="AK100">
            <v>1747785.8000000003</v>
          </cell>
          <cell r="AL100">
            <v>1403504.1</v>
          </cell>
          <cell r="AM100">
            <v>1185637.8999999999</v>
          </cell>
          <cell r="AN100">
            <v>244389.49999999997</v>
          </cell>
          <cell r="AO100">
            <v>941248.39999999979</v>
          </cell>
          <cell r="AP100">
            <v>229981.39998874659</v>
          </cell>
          <cell r="AQ100">
            <v>121483</v>
          </cell>
          <cell r="AR100">
            <v>488092</v>
          </cell>
          <cell r="AS100">
            <v>756652.1</v>
          </cell>
          <cell r="AT100">
            <v>258700.1</v>
          </cell>
          <cell r="AU100">
            <v>1117726.7</v>
          </cell>
          <cell r="AV100">
            <v>104922</v>
          </cell>
          <cell r="AW100">
            <v>206009.7</v>
          </cell>
          <cell r="AX100">
            <v>2175146.5610866281</v>
          </cell>
          <cell r="AZ100">
            <v>192566.39999999999</v>
          </cell>
          <cell r="BA100">
            <v>347979.70000000007</v>
          </cell>
          <cell r="BB100">
            <v>605882.30000000005</v>
          </cell>
          <cell r="BC100">
            <v>1248674.5999999999</v>
          </cell>
          <cell r="BD100">
            <v>298080.60000000009</v>
          </cell>
          <cell r="BE100">
            <v>484111.6</v>
          </cell>
          <cell r="BI100">
            <v>1736399.8000000003</v>
          </cell>
          <cell r="BJ100">
            <v>1075959.3000000003</v>
          </cell>
          <cell r="BK100">
            <v>150731661291</v>
          </cell>
          <cell r="BL100">
            <v>145393696118</v>
          </cell>
          <cell r="BM100">
            <v>27509938729</v>
          </cell>
          <cell r="BN100">
            <v>10383299625</v>
          </cell>
          <cell r="BO100">
            <v>112838422937</v>
          </cell>
          <cell r="BP100">
            <v>107500457764</v>
          </cell>
          <cell r="BQ100">
            <v>5337965173</v>
          </cell>
          <cell r="BR100">
            <v>135465551521</v>
          </cell>
          <cell r="BS100">
            <v>137524689</v>
          </cell>
          <cell r="BU100">
            <v>184253054</v>
          </cell>
          <cell r="BV100">
            <v>3801244736</v>
          </cell>
          <cell r="BW100">
            <v>756229461</v>
          </cell>
          <cell r="BX100">
            <v>1274746703</v>
          </cell>
          <cell r="BY100">
            <v>125914451</v>
          </cell>
          <cell r="BZ100">
            <v>1583950838</v>
          </cell>
          <cell r="CA100">
            <v>923790223</v>
          </cell>
          <cell r="CB100">
            <v>2174289883</v>
          </cell>
          <cell r="CC100">
            <v>3109833026</v>
          </cell>
          <cell r="CD100">
            <v>1485929686</v>
          </cell>
          <cell r="CE100">
            <v>1014686997</v>
          </cell>
          <cell r="CF100">
            <v>1696836413</v>
          </cell>
          <cell r="CG100">
            <v>3691665386</v>
          </cell>
          <cell r="CH100">
            <v>1771440889</v>
          </cell>
          <cell r="CI100">
            <v>1920224497</v>
          </cell>
          <cell r="CJ100">
            <v>2456797430</v>
          </cell>
          <cell r="CK100">
            <v>2012230248</v>
          </cell>
          <cell r="CL100">
            <v>1217540194</v>
          </cell>
          <cell r="CM100">
            <v>10383299625</v>
          </cell>
          <cell r="CN100">
            <v>1286150482</v>
          </cell>
          <cell r="CO100">
            <v>1373122754</v>
          </cell>
          <cell r="CP100">
            <v>7724026389</v>
          </cell>
          <cell r="CQ100">
            <v>23735582949</v>
          </cell>
          <cell r="CR100">
            <v>3137400744</v>
          </cell>
          <cell r="CS100">
            <v>9535092427</v>
          </cell>
          <cell r="CT100">
            <v>11063089778</v>
          </cell>
          <cell r="CU100">
            <v>10625519525</v>
          </cell>
          <cell r="CV100">
            <v>6986877074</v>
          </cell>
          <cell r="CW100">
            <v>1703665279</v>
          </cell>
          <cell r="CX100">
            <v>5283211795</v>
          </cell>
          <cell r="CY100">
            <v>2855939305</v>
          </cell>
          <cell r="CZ100">
            <v>1464080103</v>
          </cell>
          <cell r="DA100">
            <v>6111595971</v>
          </cell>
          <cell r="DB100">
            <v>9394048460</v>
          </cell>
          <cell r="DC100">
            <v>2209559342</v>
          </cell>
          <cell r="DD100">
            <v>12548785052</v>
          </cell>
          <cell r="DE100">
            <v>1334107733</v>
          </cell>
          <cell r="DF100">
            <v>1916121157</v>
          </cell>
          <cell r="DG100">
            <v>13400931350</v>
          </cell>
          <cell r="DI100">
            <v>1677125024</v>
          </cell>
          <cell r="DJ100">
            <v>2179254635</v>
          </cell>
          <cell r="DK100">
            <v>4586463316</v>
          </cell>
          <cell r="DL100">
            <v>6823266795</v>
          </cell>
          <cell r="DM100">
            <v>2145427210</v>
          </cell>
          <cell r="DN100">
            <v>2843737936</v>
          </cell>
          <cell r="DR100">
            <v>10180260591</v>
          </cell>
          <cell r="DS100">
            <v>6052113297</v>
          </cell>
        </row>
      </sheetData>
      <sheetData sheetId="1">
        <row r="1">
          <cell r="B1" t="str">
            <v>eff_TOT_cvs</v>
          </cell>
          <cell r="C1" t="str">
            <v>eff_TOT_INTERIM_cvs</v>
          </cell>
          <cell r="D1" t="str">
            <v>eff_INDUSTRIE_cvs</v>
          </cell>
          <cell r="E1" t="str">
            <v>eff_BTP_cvs</v>
          </cell>
          <cell r="F1" t="str">
            <v>eff_TERTIAIRE_cvs</v>
          </cell>
          <cell r="G1" t="str">
            <v>eff_TERT_INTERIM_cvs</v>
          </cell>
          <cell r="H1" t="str">
            <v>eff_INTERIM_cvs</v>
          </cell>
          <cell r="I1" t="str">
            <v>eff_CONC_INSEE_cvs</v>
          </cell>
          <cell r="J1" t="str">
            <v>eff_CAISSE_CONGES_cvs</v>
          </cell>
          <cell r="L1" t="str">
            <v>eff_BZ_cvs</v>
          </cell>
          <cell r="M1" t="str">
            <v>eff_CA_cvs</v>
          </cell>
          <cell r="N1" t="str">
            <v>eff_CB_cvs</v>
          </cell>
          <cell r="O1" t="str">
            <v>eff_CC_cvs</v>
          </cell>
          <cell r="P1" t="str">
            <v>eff_CD_cvs</v>
          </cell>
          <cell r="Q1" t="str">
            <v>eff_CE_cvs</v>
          </cell>
          <cell r="R1" t="str">
            <v>eff_CF_cvs</v>
          </cell>
          <cell r="S1" t="str">
            <v>eff_CG_cvs</v>
          </cell>
          <cell r="T1" t="str">
            <v>eff_CH_cvs</v>
          </cell>
          <cell r="U1" t="str">
            <v>eff_CI_cvs</v>
          </cell>
          <cell r="V1" t="str">
            <v>eff_CJ_cvs</v>
          </cell>
          <cell r="W1" t="str">
            <v>eff_CK_cvs</v>
          </cell>
          <cell r="X1" t="str">
            <v>eff_CL_cvs</v>
          </cell>
          <cell r="Y1" t="str">
            <v>eff_N29_cvs</v>
          </cell>
          <cell r="Z1" t="str">
            <v>eff_N30_cvs</v>
          </cell>
          <cell r="AA1" t="str">
            <v>eff_CM_cvs</v>
          </cell>
          <cell r="AB1" t="str">
            <v>eff_DZ_cvs</v>
          </cell>
          <cell r="AC1" t="str">
            <v>eff_EZ_cvs</v>
          </cell>
          <cell r="AD1" t="str">
            <v>eff_FZ_cvs</v>
          </cell>
          <cell r="AE1" t="str">
            <v>eff_N41_cvs</v>
          </cell>
          <cell r="AF1" t="str">
            <v>eff_N42_cvs</v>
          </cell>
          <cell r="AG1" t="str">
            <v>eff_N43_cvs</v>
          </cell>
          <cell r="AH1" t="str">
            <v>eff_GZ_cvs</v>
          </cell>
          <cell r="AI1" t="str">
            <v>eff_N45_cvs</v>
          </cell>
          <cell r="AJ1" t="str">
            <v>eff_N46_cvs</v>
          </cell>
          <cell r="AK1" t="str">
            <v>eff_N47_cvs</v>
          </cell>
          <cell r="AL1" t="str">
            <v>eff_HZ_cvs</v>
          </cell>
          <cell r="AM1" t="str">
            <v>eff_IZ_cvs</v>
          </cell>
          <cell r="AN1" t="str">
            <v>eff_N55_cvs</v>
          </cell>
          <cell r="AO1" t="str">
            <v>eff_N56_cvs</v>
          </cell>
          <cell r="AP1" t="str">
            <v>eff_JA_cvs</v>
          </cell>
          <cell r="AQ1" t="str">
            <v>eff_JB_cvs</v>
          </cell>
          <cell r="AR1" t="str">
            <v>eff_JC_cvs</v>
          </cell>
          <cell r="AS1" t="str">
            <v>eff_KZ_cvs</v>
          </cell>
          <cell r="AT1" t="str">
            <v>eff_LZ_cvs</v>
          </cell>
          <cell r="AU1" t="str">
            <v>eff_MA_cvs</v>
          </cell>
          <cell r="AV1" t="str">
            <v>eff_MB_cvs</v>
          </cell>
          <cell r="AW1" t="str">
            <v>eff_MC_cvs</v>
          </cell>
          <cell r="AX1" t="str">
            <v>eff_NZ_cvs</v>
          </cell>
          <cell r="AZ1" t="str">
            <v>eff_OZ_cvs</v>
          </cell>
          <cell r="BA1" t="str">
            <v>eff_PZ_cvs</v>
          </cell>
          <cell r="BB1" t="str">
            <v>eff_QA_cvs</v>
          </cell>
          <cell r="BC1" t="str">
            <v>eff_QB_cvs</v>
          </cell>
          <cell r="BD1" t="str">
            <v>eff_RZ_cvs</v>
          </cell>
          <cell r="BE1" t="str">
            <v>eff_SZ_cvs</v>
          </cell>
          <cell r="BF1" t="str">
            <v>eff_TZ_cvs</v>
          </cell>
          <cell r="BI1" t="str">
            <v>eff_ASSOC_cvs</v>
          </cell>
          <cell r="BJ1" t="str">
            <v>eff_ISBLSM_cvs</v>
          </cell>
          <cell r="BK1" t="str">
            <v>sal_TOT_cvs</v>
          </cell>
          <cell r="BL1" t="str">
            <v>sal_TOT_INTERIM_cvs</v>
          </cell>
          <cell r="BM1" t="str">
            <v>sal_INDUSTRIE_cvs</v>
          </cell>
          <cell r="BN1" t="str">
            <v>sal_BTP_cvs</v>
          </cell>
          <cell r="BO1" t="str">
            <v>sal_TERTIAIRE_cvs</v>
          </cell>
          <cell r="BP1" t="str">
            <v>sal_TERT_INTERIM_cvs</v>
          </cell>
          <cell r="BQ1" t="str">
            <v>sal_INTERIM_cvs</v>
          </cell>
          <cell r="BR1" t="str">
            <v>sal_CONC_INSEE_cvs</v>
          </cell>
          <cell r="BS1" t="str">
            <v>sal_CAISSE_CONGES_cvs</v>
          </cell>
          <cell r="BU1" t="str">
            <v>sal_BZ_cvs</v>
          </cell>
          <cell r="BV1" t="str">
            <v>sal_CA_cvs</v>
          </cell>
          <cell r="BW1" t="str">
            <v>sal_CB_cvs</v>
          </cell>
          <cell r="BX1" t="str">
            <v>sal_CC_cvs</v>
          </cell>
          <cell r="BY1" t="str">
            <v>sal_CD_cvs</v>
          </cell>
          <cell r="BZ1" t="str">
            <v>sal_CE_cvs</v>
          </cell>
          <cell r="CA1" t="str">
            <v>sal_CF_cvs</v>
          </cell>
          <cell r="CB1" t="str">
            <v>sal_CG_cvs</v>
          </cell>
          <cell r="CC1" t="str">
            <v>sal_CH_cvs</v>
          </cell>
          <cell r="CD1" t="str">
            <v>sal_CI_cvs</v>
          </cell>
          <cell r="CE1" t="str">
            <v>sal_CJ_cvs</v>
          </cell>
          <cell r="CF1" t="str">
            <v>sal_CK_cvs</v>
          </cell>
          <cell r="CG1" t="str">
            <v>sal_CL_cvs</v>
          </cell>
          <cell r="CH1" t="str">
            <v>sal_N29_cvs</v>
          </cell>
          <cell r="CI1" t="str">
            <v>sal_N30_cvs</v>
          </cell>
          <cell r="CJ1" t="str">
            <v>sal_CM_cvs</v>
          </cell>
          <cell r="CK1" t="str">
            <v>sal_DZ_cvs</v>
          </cell>
          <cell r="CL1" t="str">
            <v>sal_EZ_cvs</v>
          </cell>
          <cell r="CM1" t="str">
            <v>sal_FZ_cvs</v>
          </cell>
          <cell r="CN1" t="str">
            <v>sal_N41_cvs</v>
          </cell>
          <cell r="CO1" t="str">
            <v>sal_N42_cvs</v>
          </cell>
          <cell r="CP1" t="str">
            <v>sal_N43_cvs</v>
          </cell>
          <cell r="CQ1" t="str">
            <v>sal_GZ_cvs</v>
          </cell>
          <cell r="CR1" t="str">
            <v>sal_N45_cvs</v>
          </cell>
          <cell r="CS1" t="str">
            <v>sal_N46_cvs</v>
          </cell>
          <cell r="CT1" t="str">
            <v>sal_N47_cvs</v>
          </cell>
          <cell r="CU1" t="str">
            <v>sal_HZ_cvs</v>
          </cell>
          <cell r="CV1" t="str">
            <v>sal_IZ_cvs</v>
          </cell>
          <cell r="CW1" t="str">
            <v>sal_N55_cvs</v>
          </cell>
          <cell r="CX1" t="str">
            <v>sal_N56_cvs</v>
          </cell>
          <cell r="CY1" t="str">
            <v>sal_JA_cvs</v>
          </cell>
          <cell r="CZ1" t="str">
            <v>sal_JB_cvs</v>
          </cell>
          <cell r="DA1" t="str">
            <v>sal_JC_cvs</v>
          </cell>
          <cell r="DB1" t="str">
            <v>sal_KZ_cvs</v>
          </cell>
          <cell r="DC1" t="str">
            <v>sal_LZ_cvs</v>
          </cell>
          <cell r="DD1" t="str">
            <v>sal_MA_cvs</v>
          </cell>
          <cell r="DE1" t="str">
            <v>sal_MB_cvs</v>
          </cell>
          <cell r="DF1" t="str">
            <v>sal_MC_cvs</v>
          </cell>
          <cell r="DG1" t="str">
            <v>sal_NZ_cvs</v>
          </cell>
          <cell r="DI1" t="str">
            <v>sal_OZ_cvs</v>
          </cell>
          <cell r="DJ1" t="str">
            <v>sal_PZ_cvs</v>
          </cell>
          <cell r="DK1" t="str">
            <v>sal_QA_cvs</v>
          </cell>
          <cell r="DL1" t="str">
            <v>sal_QB_cvs</v>
          </cell>
          <cell r="DM1" t="str">
            <v>sal_RZ_cvs</v>
          </cell>
          <cell r="DN1" t="str">
            <v>sal_SZ_cvs</v>
          </cell>
          <cell r="DO1" t="str">
            <v>sal_TZ_cvs</v>
          </cell>
          <cell r="DR1" t="str">
            <v>sal_ASSOC_cvs</v>
          </cell>
          <cell r="DS1" t="str">
            <v>sal_ISBLSM_cvs</v>
          </cell>
        </row>
        <row r="2">
          <cell r="B2">
            <v>14399389.709157551</v>
          </cell>
          <cell r="C2">
            <v>14399389.709157551</v>
          </cell>
          <cell r="D2">
            <v>3739626.2794194296</v>
          </cell>
          <cell r="E2">
            <v>1125435.2304411901</v>
          </cell>
          <cell r="J2">
            <v>6933.6177564899999</v>
          </cell>
          <cell r="L2">
            <v>32295.577550490001</v>
          </cell>
          <cell r="M2">
            <v>488883.87092091999</v>
          </cell>
          <cell r="N2">
            <v>280919.58387039002</v>
          </cell>
          <cell r="O2">
            <v>278302.53916232998</v>
          </cell>
          <cell r="P2">
            <v>18190.686002589999</v>
          </cell>
          <cell r="Q2">
            <v>173410.37518313999</v>
          </cell>
          <cell r="R2">
            <v>77952.648403140003</v>
          </cell>
          <cell r="S2">
            <v>348688.58403554</v>
          </cell>
          <cell r="T2">
            <v>502549.93561922002</v>
          </cell>
          <cell r="U2">
            <v>172217.46405176999</v>
          </cell>
          <cell r="V2">
            <v>165362.40628155001</v>
          </cell>
          <cell r="W2">
            <v>225525.29742610001</v>
          </cell>
          <cell r="X2">
            <v>395746.20894494001</v>
          </cell>
          <cell r="Y2">
            <v>272919.6643515504</v>
          </cell>
          <cell r="Z2">
            <v>122826.5445933896</v>
          </cell>
          <cell r="AA2">
            <v>309492.27509519999</v>
          </cell>
          <cell r="AB2">
            <v>169555.06609780001</v>
          </cell>
          <cell r="AC2">
            <v>100533.76077430999</v>
          </cell>
          <cell r="AD2">
            <v>1125435.2304411901</v>
          </cell>
          <cell r="AE2">
            <v>122639.79671100214</v>
          </cell>
          <cell r="AF2">
            <v>127373.23813570579</v>
          </cell>
          <cell r="AG2">
            <v>875422.19559448224</v>
          </cell>
          <cell r="AH2">
            <v>2555481.9496616302</v>
          </cell>
          <cell r="AI2">
            <v>352990.9250911586</v>
          </cell>
          <cell r="AJ2">
            <v>898703.92459671444</v>
          </cell>
          <cell r="AK2">
            <v>1303787.0999737571</v>
          </cell>
          <cell r="AL2">
            <v>1200507.00902056</v>
          </cell>
          <cell r="AM2">
            <v>655644.39725545002</v>
          </cell>
          <cell r="AN2">
            <v>200980.01571830633</v>
          </cell>
          <cell r="AO2">
            <v>454664.38153714366</v>
          </cell>
          <cell r="AP2">
            <v>153667.22485406001</v>
          </cell>
          <cell r="AQ2">
            <v>182440.72455617</v>
          </cell>
          <cell r="AR2">
            <v>177012.80858658999</v>
          </cell>
          <cell r="AS2">
            <v>703051.87908379</v>
          </cell>
          <cell r="AT2">
            <v>189397.46259218999</v>
          </cell>
          <cell r="AU2">
            <v>609802.47815592005</v>
          </cell>
          <cell r="AV2">
            <v>77187.497554229994</v>
          </cell>
          <cell r="AW2">
            <v>171556.07933800001</v>
          </cell>
          <cell r="AX2">
            <v>804295.45464261004</v>
          </cell>
          <cell r="AZ2">
            <v>221599.80847464001</v>
          </cell>
          <cell r="BA2">
            <v>238388.47138525001</v>
          </cell>
          <cell r="BB2">
            <v>428544.11505670001</v>
          </cell>
          <cell r="BC2">
            <v>608416.02725218004</v>
          </cell>
          <cell r="BD2">
            <v>159486.32152706</v>
          </cell>
          <cell r="BE2">
            <v>397848.4902999</v>
          </cell>
          <cell r="BI2">
            <v>1218985.2623364599</v>
          </cell>
          <cell r="BJ2">
            <v>716371.65321988997</v>
          </cell>
          <cell r="BK2">
            <v>74936095547.1371</v>
          </cell>
          <cell r="BL2">
            <v>73487008472.457062</v>
          </cell>
          <cell r="BM2">
            <v>21534059937.027534</v>
          </cell>
          <cell r="BN2">
            <v>4808807789.9274826</v>
          </cell>
          <cell r="BO2">
            <v>48593227820.182083</v>
          </cell>
          <cell r="BP2">
            <v>47144140745.502052</v>
          </cell>
          <cell r="BQ2">
            <v>1449087074.6800289</v>
          </cell>
          <cell r="BR2">
            <v>68544693113.310631</v>
          </cell>
          <cell r="BS2">
            <v>638563921.43388081</v>
          </cell>
          <cell r="BU2">
            <v>177487741.44963893</v>
          </cell>
          <cell r="BV2">
            <v>2304710940.0139318</v>
          </cell>
          <cell r="BW2">
            <v>1200272542.1362159</v>
          </cell>
          <cell r="BX2">
            <v>1549255847.5984435</v>
          </cell>
          <cell r="BY2">
            <v>164372426.19951603</v>
          </cell>
          <cell r="BZ2">
            <v>1250565790.1014559</v>
          </cell>
          <cell r="CA2">
            <v>615488188.15700889</v>
          </cell>
          <cell r="CB2">
            <v>1890918132.6411924</v>
          </cell>
          <cell r="CC2">
            <v>2794915549.8425703</v>
          </cell>
          <cell r="CD2">
            <v>1202769182.2594938</v>
          </cell>
          <cell r="CE2">
            <v>949275630.75437403</v>
          </cell>
          <cell r="CF2">
            <v>1376160062.8692026</v>
          </cell>
          <cell r="CG2">
            <v>2592516958.5191827</v>
          </cell>
          <cell r="CH2">
            <v>1666781975.9113138</v>
          </cell>
          <cell r="CI2">
            <v>925734982.60786843</v>
          </cell>
          <cell r="CJ2">
            <v>1613030189.8867633</v>
          </cell>
          <cell r="CK2">
            <v>1297684532.0225167</v>
          </cell>
          <cell r="CL2">
            <v>554636222.57602596</v>
          </cell>
          <cell r="CM2">
            <v>4808807789.9274826</v>
          </cell>
          <cell r="CN2">
            <v>616338464.02961922</v>
          </cell>
          <cell r="CO2">
            <v>601450536.94940603</v>
          </cell>
          <cell r="CP2">
            <v>3591018788.9484568</v>
          </cell>
          <cell r="CQ2">
            <v>12114939757.730303</v>
          </cell>
          <cell r="CR2">
            <v>1705285661.2688968</v>
          </cell>
          <cell r="CS2">
            <v>5463326156.7595901</v>
          </cell>
          <cell r="CT2">
            <v>4946327939.7018156</v>
          </cell>
          <cell r="CU2">
            <v>6079252341.8591671</v>
          </cell>
          <cell r="CV2">
            <v>2316442150.1950164</v>
          </cell>
          <cell r="CW2">
            <v>782572865.89788008</v>
          </cell>
          <cell r="CX2">
            <v>1533869284.2971368</v>
          </cell>
          <cell r="CY2">
            <v>1177112043.5414472</v>
          </cell>
          <cell r="CZ2">
            <v>1020396950.2226169</v>
          </cell>
          <cell r="DA2">
            <v>1409864460.2650919</v>
          </cell>
          <cell r="DB2">
            <v>4966384601.1044884</v>
          </cell>
          <cell r="DC2">
            <v>917487343.22774601</v>
          </cell>
          <cell r="DD2">
            <v>4092426952.909481</v>
          </cell>
          <cell r="DE2">
            <v>652961329.44166112</v>
          </cell>
          <cell r="DF2">
            <v>917329772.8501966</v>
          </cell>
          <cell r="DG2">
            <v>4320302276.9316311</v>
          </cell>
          <cell r="DI2">
            <v>1336390020.7259059</v>
          </cell>
          <cell r="DJ2">
            <v>968021589.93498373</v>
          </cell>
          <cell r="DK2">
            <v>1957472288.3100634</v>
          </cell>
          <cell r="DL2">
            <v>2129518534.8555098</v>
          </cell>
          <cell r="DM2">
            <v>645929316.8065486</v>
          </cell>
          <cell r="DN2">
            <v>1570996089.2702279</v>
          </cell>
          <cell r="DR2">
            <v>4593667640.9925156</v>
          </cell>
          <cell r="DS2">
            <v>2585797583.0170212</v>
          </cell>
          <cell r="DT2">
            <v>14306247.541839862</v>
          </cell>
          <cell r="DU2">
            <v>14374357.7559816</v>
          </cell>
          <cell r="DV2">
            <v>3741165.8788799136</v>
          </cell>
          <cell r="DW2">
            <v>1126331.1397440711</v>
          </cell>
          <cell r="DX2">
            <v>9442025.5852847751</v>
          </cell>
          <cell r="DY2">
            <v>9442025.5852847751</v>
          </cell>
          <cell r="EA2">
            <v>12884011.950614369</v>
          </cell>
          <cell r="EB2">
            <v>6961.7277575824564</v>
          </cell>
          <cell r="ED2">
            <v>32735.955872411239</v>
          </cell>
          <cell r="EE2">
            <v>487522.59413186164</v>
          </cell>
          <cell r="EF2">
            <v>282591.74790539331</v>
          </cell>
          <cell r="EG2">
            <v>278461.53547482222</v>
          </cell>
          <cell r="EH2">
            <v>18379.524331119537</v>
          </cell>
          <cell r="EI2">
            <v>173351.74771345986</v>
          </cell>
          <cell r="EJ2">
            <v>77836.288796962632</v>
          </cell>
          <cell r="EK2">
            <v>349361.2179319422</v>
          </cell>
          <cell r="EL2">
            <v>502733.49010213232</v>
          </cell>
          <cell r="EM2">
            <v>172422.17566496503</v>
          </cell>
          <cell r="EN2">
            <v>165501.53510371575</v>
          </cell>
          <cell r="EO2">
            <v>225987.57391697878</v>
          </cell>
          <cell r="EP2">
            <v>395860.49222793843</v>
          </cell>
          <cell r="EQ2">
            <v>272537.23721837217</v>
          </cell>
          <cell r="ER2">
            <v>123323.58857582016</v>
          </cell>
          <cell r="ES2">
            <v>309544.23653598962</v>
          </cell>
          <cell r="ET2">
            <v>168733.67399167901</v>
          </cell>
          <cell r="EU2">
            <v>100164.15833331516</v>
          </cell>
          <cell r="EV2">
            <v>1126331.1397440711</v>
          </cell>
          <cell r="EW2">
            <v>122973.25439166582</v>
          </cell>
          <cell r="EX2">
            <v>127885.245889178</v>
          </cell>
          <cell r="EY2">
            <v>875474.02568738663</v>
          </cell>
          <cell r="EZ2">
            <v>2552158.3345011738</v>
          </cell>
          <cell r="FA2">
            <v>352674.68121006893</v>
          </cell>
          <cell r="FB2">
            <v>897750.29015672754</v>
          </cell>
          <cell r="FC2">
            <v>1301737.7492321667</v>
          </cell>
          <cell r="FD2">
            <v>1199656.3005774235</v>
          </cell>
          <cell r="FE2">
            <v>650865.39694255299</v>
          </cell>
          <cell r="FF2">
            <v>200389.56436906476</v>
          </cell>
          <cell r="FG2">
            <v>450465.14137491846</v>
          </cell>
          <cell r="FH2">
            <v>152523.07019948389</v>
          </cell>
          <cell r="FI2">
            <v>181550.63587191023</v>
          </cell>
          <cell r="FJ2">
            <v>174804.09589888831</v>
          </cell>
          <cell r="FK2">
            <v>702398.89703440189</v>
          </cell>
          <cell r="FL2">
            <v>188677.50089218383</v>
          </cell>
          <cell r="FM2">
            <v>606393.17049962329</v>
          </cell>
          <cell r="FN2">
            <v>77097.598986924102</v>
          </cell>
          <cell r="FO2">
            <v>170520.03580628359</v>
          </cell>
          <cell r="FP2">
            <v>759866.53544309281</v>
          </cell>
          <cell r="FR2">
            <v>220435.9569035582</v>
          </cell>
          <cell r="FS2">
            <v>236642.95463687403</v>
          </cell>
          <cell r="FT2">
            <v>427586.36463582964</v>
          </cell>
          <cell r="FU2">
            <v>605680.52919097058</v>
          </cell>
          <cell r="FV2">
            <v>158087.53570149592</v>
          </cell>
          <cell r="FW2">
            <v>396400.86539415206</v>
          </cell>
        </row>
        <row r="3">
          <cell r="B3">
            <v>14495041.458939008</v>
          </cell>
          <cell r="C3">
            <v>14495041.458939008</v>
          </cell>
          <cell r="D3">
            <v>3747586.7823474696</v>
          </cell>
          <cell r="E3">
            <v>1126726.36868033</v>
          </cell>
          <cell r="J3">
            <v>7041.4801268000001</v>
          </cell>
          <cell r="L3">
            <v>32325.982768040001</v>
          </cell>
          <cell r="M3">
            <v>490524.16821625002</v>
          </cell>
          <cell r="N3">
            <v>281891.05225533998</v>
          </cell>
          <cell r="O3">
            <v>279175.10677337</v>
          </cell>
          <cell r="P3">
            <v>18073.172127149999</v>
          </cell>
          <cell r="Q3">
            <v>173821.51801555001</v>
          </cell>
          <cell r="R3">
            <v>77968.575613630004</v>
          </cell>
          <cell r="S3">
            <v>348734.40166214999</v>
          </cell>
          <cell r="T3">
            <v>503783.47571355</v>
          </cell>
          <cell r="U3">
            <v>170847.01093178999</v>
          </cell>
          <cell r="V3">
            <v>165733.30537572</v>
          </cell>
          <cell r="W3">
            <v>225010.81462893001</v>
          </cell>
          <cell r="X3">
            <v>397074.74471356999</v>
          </cell>
          <cell r="Y3">
            <v>273774.08818198991</v>
          </cell>
          <cell r="Z3">
            <v>123300.65653158008</v>
          </cell>
          <cell r="AA3">
            <v>310283.67206662998</v>
          </cell>
          <cell r="AB3">
            <v>170002.98613141</v>
          </cell>
          <cell r="AC3">
            <v>102336.79535438999</v>
          </cell>
          <cell r="AD3">
            <v>1126726.36868033</v>
          </cell>
          <cell r="AE3">
            <v>122375.02489851041</v>
          </cell>
          <cell r="AF3">
            <v>126665.10538722441</v>
          </cell>
          <cell r="AG3">
            <v>877686.23839459498</v>
          </cell>
          <cell r="AH3">
            <v>2563690.04560191</v>
          </cell>
          <cell r="AI3">
            <v>353797.84428583714</v>
          </cell>
          <cell r="AJ3">
            <v>906078.86003359535</v>
          </cell>
          <cell r="AK3">
            <v>1303813.3412824776</v>
          </cell>
          <cell r="AL3">
            <v>1208551.60542603</v>
          </cell>
          <cell r="AM3">
            <v>664115.72724117001</v>
          </cell>
          <cell r="AN3">
            <v>201180.43502204213</v>
          </cell>
          <cell r="AO3">
            <v>462935.29221912782</v>
          </cell>
          <cell r="AP3">
            <v>155973.82013738001</v>
          </cell>
          <cell r="AQ3">
            <v>184500.47011681</v>
          </cell>
          <cell r="AR3">
            <v>182867.66682064001</v>
          </cell>
          <cell r="AS3">
            <v>702465.37322716997</v>
          </cell>
          <cell r="AT3">
            <v>190405.30191020001</v>
          </cell>
          <cell r="AU3">
            <v>618901.70032792003</v>
          </cell>
          <cell r="AV3">
            <v>77360.578057699997</v>
          </cell>
          <cell r="AW3">
            <v>175873.76908540999</v>
          </cell>
          <cell r="AX3">
            <v>819207.57046089997</v>
          </cell>
          <cell r="AZ3">
            <v>221741.44102604999</v>
          </cell>
          <cell r="BA3">
            <v>242296.26628061</v>
          </cell>
          <cell r="BB3">
            <v>431152.37142822001</v>
          </cell>
          <cell r="BC3">
            <v>617577.38529710995</v>
          </cell>
          <cell r="BD3">
            <v>163444.53661971999</v>
          </cell>
          <cell r="BE3">
            <v>400602.67884626001</v>
          </cell>
          <cell r="BI3">
            <v>1238789.3757611299</v>
          </cell>
          <cell r="BJ3">
            <v>727965.13967464003</v>
          </cell>
          <cell r="BK3">
            <v>76061437286.951981</v>
          </cell>
          <cell r="BL3">
            <v>74668378837.200195</v>
          </cell>
          <cell r="BM3">
            <v>21635494168.19949</v>
          </cell>
          <cell r="BN3">
            <v>4875473850.6941462</v>
          </cell>
          <cell r="BO3">
            <v>49550469268.058342</v>
          </cell>
          <cell r="BP3">
            <v>48157410818.306549</v>
          </cell>
          <cell r="BQ3">
            <v>1393058449.7517934</v>
          </cell>
          <cell r="BR3">
            <v>69588843550.589417</v>
          </cell>
          <cell r="BS3">
            <v>717629137.76865268</v>
          </cell>
          <cell r="BU3">
            <v>178400501.46655834</v>
          </cell>
          <cell r="BV3">
            <v>2314264198.9523368</v>
          </cell>
          <cell r="BW3">
            <v>1197193866.1195045</v>
          </cell>
          <cell r="BX3">
            <v>1547800874.8637657</v>
          </cell>
          <cell r="BY3">
            <v>167057515.8734284</v>
          </cell>
          <cell r="BZ3">
            <v>1255896928.1397693</v>
          </cell>
          <cell r="CA3">
            <v>631884099.03731799</v>
          </cell>
          <cell r="CB3">
            <v>1896998902.6355655</v>
          </cell>
          <cell r="CC3">
            <v>2817133829.6342058</v>
          </cell>
          <cell r="CD3">
            <v>1199571937.1856418</v>
          </cell>
          <cell r="CE3">
            <v>969282307.53849292</v>
          </cell>
          <cell r="CF3">
            <v>1375848137.8475366</v>
          </cell>
          <cell r="CG3">
            <v>2591713507.3918495</v>
          </cell>
          <cell r="CH3">
            <v>1676138778.9115071</v>
          </cell>
          <cell r="CI3">
            <v>915574728.48034167</v>
          </cell>
          <cell r="CJ3">
            <v>1609916138.4170341</v>
          </cell>
          <cell r="CK3">
            <v>1308076059.6196609</v>
          </cell>
          <cell r="CL3">
            <v>574455363.47682095</v>
          </cell>
          <cell r="CM3">
            <v>4875473850.6941462</v>
          </cell>
          <cell r="CN3">
            <v>621316846.18906856</v>
          </cell>
          <cell r="CO3">
            <v>615188661.26143312</v>
          </cell>
          <cell r="CP3">
            <v>3638968343.2436447</v>
          </cell>
          <cell r="CQ3">
            <v>12240277527.659565</v>
          </cell>
          <cell r="CR3">
            <v>1716153494.9146681</v>
          </cell>
          <cell r="CS3">
            <v>5561339607.2321606</v>
          </cell>
          <cell r="CT3">
            <v>4962784425.5127354</v>
          </cell>
          <cell r="CU3">
            <v>6091403046.81182</v>
          </cell>
          <cell r="CV3">
            <v>2340472328.3851371</v>
          </cell>
          <cell r="CW3">
            <v>789705718.77001679</v>
          </cell>
          <cell r="CX3">
            <v>1550766609.6151206</v>
          </cell>
          <cell r="CY3">
            <v>1219626583.6831861</v>
          </cell>
          <cell r="CZ3">
            <v>1044901081.8780671</v>
          </cell>
          <cell r="DA3">
            <v>1487165668.3177474</v>
          </cell>
          <cell r="DB3">
            <v>5340399079.9055538</v>
          </cell>
          <cell r="DC3">
            <v>925089060.65756607</v>
          </cell>
          <cell r="DD3">
            <v>4221691647.8495417</v>
          </cell>
          <cell r="DE3">
            <v>667417959.69244862</v>
          </cell>
          <cell r="DF3">
            <v>946973387.20170307</v>
          </cell>
          <cell r="DG3">
            <v>4296592382.2236547</v>
          </cell>
          <cell r="DI3">
            <v>1354019463.1626077</v>
          </cell>
          <cell r="DJ3">
            <v>985018848.30822313</v>
          </cell>
          <cell r="DK3">
            <v>1979826157.5118685</v>
          </cell>
          <cell r="DL3">
            <v>2153729267.3798718</v>
          </cell>
          <cell r="DM3">
            <v>669932215.33501482</v>
          </cell>
          <cell r="DN3">
            <v>1585933562.0947652</v>
          </cell>
          <cell r="DR3">
            <v>4655747340.7383156</v>
          </cell>
          <cell r="DS3">
            <v>2621741424.9356298</v>
          </cell>
          <cell r="DT3">
            <v>14444671.31105759</v>
          </cell>
          <cell r="DU3">
            <v>14444671.31105759</v>
          </cell>
          <cell r="DV3">
            <v>3742666.7343543768</v>
          </cell>
          <cell r="DW3">
            <v>1125536.6132136101</v>
          </cell>
          <cell r="DX3">
            <v>9576467.9634896033</v>
          </cell>
          <cell r="DY3">
            <v>9576467.9634896033</v>
          </cell>
          <cell r="EA3">
            <v>12939910.568665566</v>
          </cell>
          <cell r="EB3">
            <v>7008.9873481350005</v>
          </cell>
          <cell r="ED3">
            <v>32307.135785458337</v>
          </cell>
          <cell r="EE3">
            <v>489359.14923938172</v>
          </cell>
          <cell r="EF3">
            <v>281096.73597998166</v>
          </cell>
          <cell r="EG3">
            <v>279004.90514820995</v>
          </cell>
          <cell r="EH3">
            <v>18086.555788959999</v>
          </cell>
          <cell r="EI3">
            <v>173635.74075206497</v>
          </cell>
          <cell r="EJ3">
            <v>78081.276452621678</v>
          </cell>
          <cell r="EK3">
            <v>348594.38326987502</v>
          </cell>
          <cell r="EL3">
            <v>503223.6812864517</v>
          </cell>
          <cell r="EM3">
            <v>171252.82625669666</v>
          </cell>
          <cell r="EN3">
            <v>165639.96526940833</v>
          </cell>
          <cell r="EO3">
            <v>225276.20701191167</v>
          </cell>
          <cell r="EP3">
            <v>395921.68727533828</v>
          </cell>
          <cell r="EQ3">
            <v>273112.45194746135</v>
          </cell>
          <cell r="ER3">
            <v>122809.23532787699</v>
          </cell>
          <cell r="ES3">
            <v>309721.29614060168</v>
          </cell>
          <cell r="ET3">
            <v>169827.28661957834</v>
          </cell>
          <cell r="EU3">
            <v>101637.90207783667</v>
          </cell>
          <cell r="EV3">
            <v>1125536.6132136101</v>
          </cell>
          <cell r="EW3">
            <v>122646.51131895976</v>
          </cell>
          <cell r="EX3">
            <v>126907.54801040543</v>
          </cell>
          <cell r="EY3">
            <v>875982.55388424487</v>
          </cell>
          <cell r="EZ3">
            <v>2558762.7323995433</v>
          </cell>
          <cell r="FA3">
            <v>353091.8932997791</v>
          </cell>
          <cell r="FB3">
            <v>903686.92843649536</v>
          </cell>
          <cell r="FC3">
            <v>1301983.9106632688</v>
          </cell>
          <cell r="FD3">
            <v>1204157.7397923416</v>
          </cell>
          <cell r="FE3">
            <v>659868.54440078337</v>
          </cell>
          <cell r="FF3">
            <v>200926.89544044979</v>
          </cell>
          <cell r="FG3">
            <v>458941.64896033361</v>
          </cell>
          <cell r="FH3">
            <v>155314.20903648002</v>
          </cell>
          <cell r="FI3">
            <v>183466.09000599335</v>
          </cell>
          <cell r="FJ3">
            <v>179286.14016380499</v>
          </cell>
          <cell r="FK3">
            <v>703708.94171623664</v>
          </cell>
          <cell r="FL3">
            <v>189739.00601124167</v>
          </cell>
          <cell r="FM3">
            <v>614487.50745124335</v>
          </cell>
          <cell r="FN3">
            <v>77267.858974528339</v>
          </cell>
          <cell r="FO3">
            <v>174144.04793164166</v>
          </cell>
          <cell r="FP3">
            <v>811137.22247561847</v>
          </cell>
          <cell r="FR3">
            <v>221630.23944051503</v>
          </cell>
          <cell r="FS3">
            <v>240095.74471123668</v>
          </cell>
          <cell r="FT3">
            <v>429728.62774978997</v>
          </cell>
          <cell r="FU3">
            <v>613306.13049048174</v>
          </cell>
          <cell r="FV3">
            <v>161494.09380170665</v>
          </cell>
          <cell r="FW3">
            <v>398873.08693641674</v>
          </cell>
          <cell r="GA3">
            <v>1230889.329177585</v>
          </cell>
          <cell r="GB3">
            <v>723411.68076851172</v>
          </cell>
        </row>
        <row r="4">
          <cell r="B4">
            <v>14573914.974959662</v>
          </cell>
          <cell r="C4">
            <v>14573914.974959662</v>
          </cell>
          <cell r="D4">
            <v>3752291.3957229801</v>
          </cell>
          <cell r="E4">
            <v>1128826.7326464001</v>
          </cell>
          <cell r="J4">
            <v>7028.2049639099996</v>
          </cell>
          <cell r="L4">
            <v>32327.79705881</v>
          </cell>
          <cell r="M4">
            <v>491840.83388674998</v>
          </cell>
          <cell r="N4">
            <v>280738.53279372002</v>
          </cell>
          <cell r="O4">
            <v>278955.71584496001</v>
          </cell>
          <cell r="P4">
            <v>17960.314772180001</v>
          </cell>
          <cell r="Q4">
            <v>174244.77285589001</v>
          </cell>
          <cell r="R4">
            <v>77777.250410980007</v>
          </cell>
          <cell r="S4">
            <v>349507.13985723001</v>
          </cell>
          <cell r="T4">
            <v>504611.71417480998</v>
          </cell>
          <cell r="U4">
            <v>170677.62012613</v>
          </cell>
          <cell r="V4">
            <v>165584.07879349001</v>
          </cell>
          <cell r="W4">
            <v>225527.64697581</v>
          </cell>
          <cell r="X4">
            <v>398143.49495785998</v>
          </cell>
          <cell r="Y4">
            <v>274452.00169200765</v>
          </cell>
          <cell r="Z4">
            <v>123691.49326585233</v>
          </cell>
          <cell r="AA4">
            <v>311119.02005028998</v>
          </cell>
          <cell r="AB4">
            <v>170491.65156965001</v>
          </cell>
          <cell r="AC4">
            <v>102783.81159442</v>
          </cell>
          <cell r="AD4">
            <v>1128826.7326464001</v>
          </cell>
          <cell r="AE4">
            <v>122410.69808671533</v>
          </cell>
          <cell r="AF4">
            <v>126282.07096795367</v>
          </cell>
          <cell r="AG4">
            <v>880133.96359173104</v>
          </cell>
          <cell r="AH4">
            <v>2573550.1310493201</v>
          </cell>
          <cell r="AI4">
            <v>352946.41992412752</v>
          </cell>
          <cell r="AJ4">
            <v>908160.66275467852</v>
          </cell>
          <cell r="AK4">
            <v>1312443.0483705138</v>
          </cell>
          <cell r="AL4">
            <v>1215680.86922082</v>
          </cell>
          <cell r="AM4">
            <v>672513.46272353001</v>
          </cell>
          <cell r="AN4">
            <v>203358.15056091559</v>
          </cell>
          <cell r="AO4">
            <v>469155.31216261431</v>
          </cell>
          <cell r="AP4">
            <v>158014.95337825001</v>
          </cell>
          <cell r="AQ4">
            <v>187973.30975612</v>
          </cell>
          <cell r="AR4">
            <v>185602.15985336999</v>
          </cell>
          <cell r="AS4">
            <v>702197.21009887999</v>
          </cell>
          <cell r="AT4">
            <v>192085.18057619999</v>
          </cell>
          <cell r="AU4">
            <v>624316.94063134002</v>
          </cell>
          <cell r="AV4">
            <v>77726.644187049998</v>
          </cell>
          <cell r="AW4">
            <v>177422.09689086</v>
          </cell>
          <cell r="AX4">
            <v>833641.02920379001</v>
          </cell>
          <cell r="AZ4">
            <v>222507.07919677999</v>
          </cell>
          <cell r="BA4">
            <v>243007.5319997</v>
          </cell>
          <cell r="BB4">
            <v>433404.23668678</v>
          </cell>
          <cell r="BC4">
            <v>625773.33920009003</v>
          </cell>
          <cell r="BD4">
            <v>165144.71852078999</v>
          </cell>
          <cell r="BE4">
            <v>402235.95341661002</v>
          </cell>
          <cell r="BI4">
            <v>1250675.41719283</v>
          </cell>
          <cell r="BJ4">
            <v>734847.22692390997</v>
          </cell>
          <cell r="BK4">
            <v>77119682328.431808</v>
          </cell>
          <cell r="BL4">
            <v>75606987462.277924</v>
          </cell>
          <cell r="BM4">
            <v>21887764148.510612</v>
          </cell>
          <cell r="BN4">
            <v>4906429515.5090084</v>
          </cell>
          <cell r="BO4">
            <v>50325488664.412193</v>
          </cell>
          <cell r="BP4">
            <v>48812793798.258301</v>
          </cell>
          <cell r="BQ4">
            <v>1512694866.153893</v>
          </cell>
          <cell r="BR4">
            <v>70575595845.215149</v>
          </cell>
          <cell r="BS4">
            <v>612110701.16191733</v>
          </cell>
          <cell r="BU4">
            <v>178676493.68026757</v>
          </cell>
          <cell r="BV4">
            <v>2335644015.2934775</v>
          </cell>
          <cell r="BW4">
            <v>1208647016.9838433</v>
          </cell>
          <cell r="BX4">
            <v>1555080316.7124453</v>
          </cell>
          <cell r="BY4">
            <v>166110427.78599811</v>
          </cell>
          <cell r="BZ4">
            <v>1268576603.4834657</v>
          </cell>
          <cell r="CA4">
            <v>636671641.58430767</v>
          </cell>
          <cell r="CB4">
            <v>1921551326.0855112</v>
          </cell>
          <cell r="CC4">
            <v>2836588604.3225918</v>
          </cell>
          <cell r="CD4">
            <v>1215887362.0978591</v>
          </cell>
          <cell r="CE4">
            <v>978112227.80177355</v>
          </cell>
          <cell r="CF4">
            <v>1384134960.1945634</v>
          </cell>
          <cell r="CG4">
            <v>2667946788.4106035</v>
          </cell>
          <cell r="CH4">
            <v>1736335262.8304353</v>
          </cell>
          <cell r="CI4">
            <v>931611525.58016801</v>
          </cell>
          <cell r="CJ4">
            <v>1639129162.9170055</v>
          </cell>
          <cell r="CK4">
            <v>1318028531.0416839</v>
          </cell>
          <cell r="CL4">
            <v>576978670.11521626</v>
          </cell>
          <cell r="CM4">
            <v>4906429515.5090084</v>
          </cell>
          <cell r="CN4">
            <v>627524188.93453503</v>
          </cell>
          <cell r="CO4">
            <v>628604287.68711925</v>
          </cell>
          <cell r="CP4">
            <v>3650301038.8873539</v>
          </cell>
          <cell r="CQ4">
            <v>12354533088.233543</v>
          </cell>
          <cell r="CR4">
            <v>1725993977.1604912</v>
          </cell>
          <cell r="CS4">
            <v>5609671061.4263611</v>
          </cell>
          <cell r="CT4">
            <v>5018868049.6466904</v>
          </cell>
          <cell r="CU4">
            <v>6179926923.1057816</v>
          </cell>
          <cell r="CV4">
            <v>2389315785.885488</v>
          </cell>
          <cell r="CW4">
            <v>807023333.5710237</v>
          </cell>
          <cell r="CX4">
            <v>1582292452.3144643</v>
          </cell>
          <cell r="CY4">
            <v>1236037635.3182495</v>
          </cell>
          <cell r="CZ4">
            <v>1082121534.2818279</v>
          </cell>
          <cell r="DA4">
            <v>1527747073.2522709</v>
          </cell>
          <cell r="DB4">
            <v>5366807603.0615435</v>
          </cell>
          <cell r="DC4">
            <v>937901803.94015026</v>
          </cell>
          <cell r="DD4">
            <v>4306686400.7061424</v>
          </cell>
          <cell r="DE4">
            <v>670990224.77452111</v>
          </cell>
          <cell r="DF4">
            <v>954058164.49996185</v>
          </cell>
          <cell r="DG4">
            <v>4495060745.7686901</v>
          </cell>
          <cell r="DI4">
            <v>1368260911.344965</v>
          </cell>
          <cell r="DJ4">
            <v>992230684.78861022</v>
          </cell>
          <cell r="DK4">
            <v>1990597292.9352551</v>
          </cell>
          <cell r="DL4">
            <v>2192997594.1478453</v>
          </cell>
          <cell r="DM4">
            <v>682583254.01526105</v>
          </cell>
          <cell r="DN4">
            <v>1597631944.3520868</v>
          </cell>
          <cell r="DR4">
            <v>4722369367.4108353</v>
          </cell>
          <cell r="DS4">
            <v>2660386167.2288713</v>
          </cell>
          <cell r="DT4">
            <v>14530358.281288514</v>
          </cell>
          <cell r="DU4">
            <v>14530358.281288514</v>
          </cell>
          <cell r="DV4">
            <v>3750940.1302447082</v>
          </cell>
          <cell r="DW4">
            <v>1126585.5038565516</v>
          </cell>
          <cell r="DX4">
            <v>9652832.6471872553</v>
          </cell>
          <cell r="DY4">
            <v>9652832.6471872553</v>
          </cell>
          <cell r="EA4">
            <v>13011466.04487988</v>
          </cell>
          <cell r="EB4">
            <v>7018.3194598416667</v>
          </cell>
          <cell r="ED4">
            <v>32271.998875865</v>
          </cell>
          <cell r="EE4">
            <v>490856.7009043367</v>
          </cell>
          <cell r="EF4">
            <v>282020.92158948333</v>
          </cell>
          <cell r="EG4">
            <v>279119.90863738168</v>
          </cell>
          <cell r="EH4">
            <v>18115.934250571667</v>
          </cell>
          <cell r="EI4">
            <v>174455.27770211003</v>
          </cell>
          <cell r="EJ4">
            <v>77802.842949638332</v>
          </cell>
          <cell r="EK4">
            <v>349828.7859371567</v>
          </cell>
          <cell r="EL4">
            <v>504235.42438502662</v>
          </cell>
          <cell r="EM4">
            <v>171007.90958265666</v>
          </cell>
          <cell r="EN4">
            <v>165798.79356012502</v>
          </cell>
          <cell r="EO4">
            <v>225407.71687508665</v>
          </cell>
          <cell r="EP4">
            <v>396592.22274814168</v>
          </cell>
          <cell r="EQ4">
            <v>275114.55650147831</v>
          </cell>
          <cell r="ER4">
            <v>121477.66624666336</v>
          </cell>
          <cell r="ES4">
            <v>310688.20317880332</v>
          </cell>
          <cell r="ET4">
            <v>170109.96478169333</v>
          </cell>
          <cell r="EU4">
            <v>102627.52428663165</v>
          </cell>
          <cell r="EV4">
            <v>1126585.5038565516</v>
          </cell>
          <cell r="EW4">
            <v>122317.54966396706</v>
          </cell>
          <cell r="EX4">
            <v>126479.35862472297</v>
          </cell>
          <cell r="EY4">
            <v>877788.59556786157</v>
          </cell>
          <cell r="EZ4">
            <v>2566260.8308424284</v>
          </cell>
          <cell r="FA4">
            <v>353292.21965275222</v>
          </cell>
          <cell r="FB4">
            <v>907329.07781425584</v>
          </cell>
          <cell r="FC4">
            <v>1305639.5333754204</v>
          </cell>
          <cell r="FD4">
            <v>1212716.5784121614</v>
          </cell>
          <cell r="FE4">
            <v>668446.16428325011</v>
          </cell>
          <cell r="FF4">
            <v>202569.54552161624</v>
          </cell>
          <cell r="FG4">
            <v>465876.61876163376</v>
          </cell>
          <cell r="FH4">
            <v>157549.13407077501</v>
          </cell>
          <cell r="FI4">
            <v>186246.42612982166</v>
          </cell>
          <cell r="FJ4">
            <v>183458.59866219503</v>
          </cell>
          <cell r="FK4">
            <v>701777.89702625165</v>
          </cell>
          <cell r="FL4">
            <v>190855.87636023332</v>
          </cell>
          <cell r="FM4">
            <v>621185.10131981003</v>
          </cell>
          <cell r="FN4">
            <v>77518.781276634996</v>
          </cell>
          <cell r="FO4">
            <v>176611.50918308835</v>
          </cell>
          <cell r="FP4">
            <v>825785.74383105489</v>
          </cell>
          <cell r="FR4">
            <v>222061.48149479498</v>
          </cell>
          <cell r="FS4">
            <v>242173.114940965</v>
          </cell>
          <cell r="FT4">
            <v>432360.19242156669</v>
          </cell>
          <cell r="FU4">
            <v>622297.44755130669</v>
          </cell>
          <cell r="FV4">
            <v>164568.77139827833</v>
          </cell>
          <cell r="FW4">
            <v>400958.99798263825</v>
          </cell>
          <cell r="GA4">
            <v>1245826.3782737434</v>
          </cell>
          <cell r="GB4">
            <v>731849.98823371495</v>
          </cell>
        </row>
        <row r="5">
          <cell r="B5">
            <v>14615277.030060839</v>
          </cell>
          <cell r="C5">
            <v>14615277.030060839</v>
          </cell>
          <cell r="D5">
            <v>3754359.0339349699</v>
          </cell>
          <cell r="E5">
            <v>1125710.1638289599</v>
          </cell>
          <cell r="J5">
            <v>7027.0496723099996</v>
          </cell>
          <cell r="L5">
            <v>31914.029444290001</v>
          </cell>
          <cell r="M5">
            <v>491824.67383697</v>
          </cell>
          <cell r="N5">
            <v>277965.90677847998</v>
          </cell>
          <cell r="O5">
            <v>278892.27582464</v>
          </cell>
          <cell r="P5">
            <v>17707.001555579998</v>
          </cell>
          <cell r="Q5">
            <v>174135.63125400001</v>
          </cell>
          <cell r="R5">
            <v>77749.954819880004</v>
          </cell>
          <cell r="S5">
            <v>351673.50092282001</v>
          </cell>
          <cell r="T5">
            <v>507135.55609341001</v>
          </cell>
          <cell r="U5">
            <v>174203.20692025</v>
          </cell>
          <cell r="V5">
            <v>165085.77684609001</v>
          </cell>
          <cell r="W5">
            <v>226197.26936790999</v>
          </cell>
          <cell r="X5">
            <v>395384.02808083</v>
          </cell>
          <cell r="Y5">
            <v>272810.74096333841</v>
          </cell>
          <cell r="Z5">
            <v>122573.28711749155</v>
          </cell>
          <cell r="AA5">
            <v>310413.95114314999</v>
          </cell>
          <cell r="AB5">
            <v>171223.89352662</v>
          </cell>
          <cell r="AC5">
            <v>102852.37752004999</v>
          </cell>
          <cell r="AD5">
            <v>1125710.1638289599</v>
          </cell>
          <cell r="AE5">
            <v>121708.50279259279</v>
          </cell>
          <cell r="AF5">
            <v>127425.58029205057</v>
          </cell>
          <cell r="AG5">
            <v>876576.08074431669</v>
          </cell>
          <cell r="AH5">
            <v>2575762.59201218</v>
          </cell>
          <cell r="AI5">
            <v>352631.50449158566</v>
          </cell>
          <cell r="AJ5">
            <v>906717.12081168534</v>
          </cell>
          <cell r="AK5">
            <v>1316413.9667089093</v>
          </cell>
          <cell r="AL5">
            <v>1220862.00073914</v>
          </cell>
          <cell r="AM5">
            <v>679463.52197087999</v>
          </cell>
          <cell r="AN5">
            <v>203694.1891082903</v>
          </cell>
          <cell r="AO5">
            <v>475769.33286258968</v>
          </cell>
          <cell r="AP5">
            <v>160945.09333040999</v>
          </cell>
          <cell r="AQ5">
            <v>189987.02452147999</v>
          </cell>
          <cell r="AR5">
            <v>191548.94228608001</v>
          </cell>
          <cell r="AS5">
            <v>700982.87656809995</v>
          </cell>
          <cell r="AT5">
            <v>191891.62783665</v>
          </cell>
          <cell r="AU5">
            <v>629462.69818220998</v>
          </cell>
          <cell r="AV5">
            <v>77390.149092780004</v>
          </cell>
          <cell r="AW5">
            <v>178778.57729908999</v>
          </cell>
          <cell r="AX5">
            <v>836335.82122295001</v>
          </cell>
          <cell r="AZ5">
            <v>223223.07312449001</v>
          </cell>
          <cell r="BA5">
            <v>244504.10784300999</v>
          </cell>
          <cell r="BB5">
            <v>433900.81940634002</v>
          </cell>
          <cell r="BC5">
            <v>629249.24790643004</v>
          </cell>
          <cell r="BD5">
            <v>166750.37690097</v>
          </cell>
          <cell r="BE5">
            <v>404169.28205371997</v>
          </cell>
          <cell r="BI5">
            <v>1253464.9399700901</v>
          </cell>
          <cell r="BJ5">
            <v>738863.83686100994</v>
          </cell>
          <cell r="BK5">
            <v>77784211055.768707</v>
          </cell>
          <cell r="BL5">
            <v>76118076535.51889</v>
          </cell>
          <cell r="BM5">
            <v>22023728752.342133</v>
          </cell>
          <cell r="BN5">
            <v>4872799065.9609566</v>
          </cell>
          <cell r="BO5">
            <v>50887683237.465622</v>
          </cell>
          <cell r="BP5">
            <v>49221548717.215797</v>
          </cell>
          <cell r="BQ5">
            <v>1666134520.2498236</v>
          </cell>
          <cell r="BR5">
            <v>71177629005.94426</v>
          </cell>
          <cell r="BS5">
            <v>698861112.38089752</v>
          </cell>
          <cell r="BU5">
            <v>176875469.98984295</v>
          </cell>
          <cell r="BV5">
            <v>2352490959.0644774</v>
          </cell>
          <cell r="BW5">
            <v>1207993670.7119713</v>
          </cell>
          <cell r="BX5">
            <v>1563745250.372436</v>
          </cell>
          <cell r="BY5">
            <v>164559162.20312166</v>
          </cell>
          <cell r="BZ5">
            <v>1283354389.3696709</v>
          </cell>
          <cell r="CA5">
            <v>642681269.48913598</v>
          </cell>
          <cell r="CB5">
            <v>1937937194.292598</v>
          </cell>
          <cell r="CC5">
            <v>2867683102.5662937</v>
          </cell>
          <cell r="CD5">
            <v>1233022330.8139007</v>
          </cell>
          <cell r="CE5">
            <v>979893371.45865226</v>
          </cell>
          <cell r="CF5">
            <v>1397958817.6279466</v>
          </cell>
          <cell r="CG5">
            <v>2654914053.3377457</v>
          </cell>
          <cell r="CH5">
            <v>1714836976.5573111</v>
          </cell>
          <cell r="CI5">
            <v>940077076.78043449</v>
          </cell>
          <cell r="CJ5">
            <v>1636686350.854831</v>
          </cell>
          <cell r="CK5">
            <v>1348342616.2110043</v>
          </cell>
          <cell r="CL5">
            <v>575590743.97850192</v>
          </cell>
          <cell r="CM5">
            <v>4872799065.9609566</v>
          </cell>
          <cell r="CN5">
            <v>624018332.01549625</v>
          </cell>
          <cell r="CO5">
            <v>619601316.75960875</v>
          </cell>
          <cell r="CP5">
            <v>3629179417.1858511</v>
          </cell>
          <cell r="CQ5">
            <v>12403838515.421272</v>
          </cell>
          <cell r="CR5">
            <v>1725905492.8479538</v>
          </cell>
          <cell r="CS5">
            <v>5645241407.2856283</v>
          </cell>
          <cell r="CT5">
            <v>5032691615.2876892</v>
          </cell>
          <cell r="CU5">
            <v>6237349283.0488205</v>
          </cell>
          <cell r="CV5">
            <v>2397102434.5009155</v>
          </cell>
          <cell r="CW5">
            <v>808131309.92745495</v>
          </cell>
          <cell r="CX5">
            <v>1588971124.5734606</v>
          </cell>
          <cell r="CY5">
            <v>1264975656.9634187</v>
          </cell>
          <cell r="CZ5">
            <v>1104759439.6208441</v>
          </cell>
          <cell r="DA5">
            <v>1585963617.617774</v>
          </cell>
          <cell r="DB5">
            <v>5373877748.805377</v>
          </cell>
          <cell r="DC5">
            <v>948109157.47380805</v>
          </cell>
          <cell r="DD5">
            <v>4382790543.0002604</v>
          </cell>
          <cell r="DE5">
            <v>668404027.07555473</v>
          </cell>
          <cell r="DF5">
            <v>961275473.50753736</v>
          </cell>
          <cell r="DG5">
            <v>4648576069.356389</v>
          </cell>
          <cell r="DI5">
            <v>1373494361.7381558</v>
          </cell>
          <cell r="DJ5">
            <v>994807520.50257301</v>
          </cell>
          <cell r="DK5">
            <v>2012126103.806757</v>
          </cell>
          <cell r="DL5">
            <v>2226154063.7769442</v>
          </cell>
          <cell r="DM5">
            <v>695878780.23412752</v>
          </cell>
          <cell r="DN5">
            <v>1608200441.0150919</v>
          </cell>
          <cell r="DR5">
            <v>4762958657.9134836</v>
          </cell>
          <cell r="DS5">
            <v>2691284495.2247829</v>
          </cell>
          <cell r="DT5">
            <v>14587360.095215233</v>
          </cell>
          <cell r="DU5">
            <v>14587360.095215233</v>
          </cell>
          <cell r="DV5">
            <v>3751105.1406350522</v>
          </cell>
          <cell r="DW5">
            <v>1124474.7211709132</v>
          </cell>
          <cell r="DX5">
            <v>9711780.2334092688</v>
          </cell>
          <cell r="DY5">
            <v>9711780.2334092688</v>
          </cell>
          <cell r="EA5">
            <v>13058813.935914466</v>
          </cell>
          <cell r="EB5">
            <v>7022.2874427533343</v>
          </cell>
          <cell r="ED5">
            <v>32035.063795033337</v>
          </cell>
          <cell r="EE5">
            <v>490908.3092810433</v>
          </cell>
          <cell r="EF5">
            <v>279333.7907752067</v>
          </cell>
          <cell r="EG5">
            <v>278873.69803583663</v>
          </cell>
          <cell r="EH5">
            <v>17834.660920819999</v>
          </cell>
          <cell r="EI5">
            <v>174088.06340771166</v>
          </cell>
          <cell r="EJ5">
            <v>77765.314838683335</v>
          </cell>
          <cell r="EK5">
            <v>350754.5818167883</v>
          </cell>
          <cell r="EL5">
            <v>505503.42612975329</v>
          </cell>
          <cell r="EM5">
            <v>172034.51084198666</v>
          </cell>
          <cell r="EN5">
            <v>165285.64293994001</v>
          </cell>
          <cell r="EO5">
            <v>225871.00986513667</v>
          </cell>
          <cell r="EP5">
            <v>397091.14366771496</v>
          </cell>
          <cell r="EQ5">
            <v>273885.87800699356</v>
          </cell>
          <cell r="ER5">
            <v>123205.26566072144</v>
          </cell>
          <cell r="ES5">
            <v>310244.16014848667</v>
          </cell>
          <cell r="ET5">
            <v>170872.65187507498</v>
          </cell>
          <cell r="EU5">
            <v>102609.112295835</v>
          </cell>
          <cell r="EV5">
            <v>1124474.7211709132</v>
          </cell>
          <cell r="EW5">
            <v>121833.19355489996</v>
          </cell>
          <cell r="EX5">
            <v>126248.71723713788</v>
          </cell>
          <cell r="EY5">
            <v>876392.81037887547</v>
          </cell>
          <cell r="EZ5">
            <v>2575297.676524567</v>
          </cell>
          <cell r="FA5">
            <v>352212.31087121152</v>
          </cell>
          <cell r="FB5">
            <v>906988.49771798367</v>
          </cell>
          <cell r="FC5">
            <v>1316096.8679353718</v>
          </cell>
          <cell r="FD5">
            <v>1217638.2674604366</v>
          </cell>
          <cell r="FE5">
            <v>676272.152690975</v>
          </cell>
          <cell r="FF5">
            <v>203715.8307421483</v>
          </cell>
          <cell r="FG5">
            <v>472556.32194882678</v>
          </cell>
          <cell r="FH5">
            <v>159478.00681932335</v>
          </cell>
          <cell r="FI5">
            <v>189041.51919201002</v>
          </cell>
          <cell r="FJ5">
            <v>188401.25561600502</v>
          </cell>
          <cell r="FK5">
            <v>700527.67559331341</v>
          </cell>
          <cell r="FL5">
            <v>191638.89066460499</v>
          </cell>
          <cell r="FM5">
            <v>626562.24685608165</v>
          </cell>
          <cell r="FN5">
            <v>77659.145756231679</v>
          </cell>
          <cell r="FO5">
            <v>178177.44615801168</v>
          </cell>
          <cell r="FP5">
            <v>834375.28965428332</v>
          </cell>
          <cell r="FR5">
            <v>222981.09870113168</v>
          </cell>
          <cell r="FS5">
            <v>244075.31848747833</v>
          </cell>
          <cell r="FT5">
            <v>433728.62657620665</v>
          </cell>
          <cell r="FU5">
            <v>627761.11553594994</v>
          </cell>
          <cell r="FV5">
            <v>165454.50232030667</v>
          </cell>
          <cell r="FW5">
            <v>402709.99880235171</v>
          </cell>
          <cell r="GA5">
            <v>1252055.8886469502</v>
          </cell>
          <cell r="GB5">
            <v>737016.98814220342</v>
          </cell>
        </row>
        <row r="6">
          <cell r="B6">
            <v>15191915.076566597</v>
          </cell>
          <cell r="C6">
            <v>14728601.40832199</v>
          </cell>
          <cell r="D6">
            <v>3767578.0981143997</v>
          </cell>
          <cell r="E6">
            <v>1129302.7357714199</v>
          </cell>
          <cell r="F6">
            <v>10295034.242680779</v>
          </cell>
          <cell r="G6">
            <v>9831720.574436171</v>
          </cell>
          <cell r="H6">
            <v>463313.66824460833</v>
          </cell>
          <cell r="I6">
            <v>13645338.692128288</v>
          </cell>
          <cell r="J6">
            <v>6994.3366840199997</v>
          </cell>
          <cell r="L6">
            <v>31096.931041039999</v>
          </cell>
          <cell r="M6">
            <v>494006.45351637999</v>
          </cell>
          <cell r="N6">
            <v>277179.04792787001</v>
          </cell>
          <cell r="O6">
            <v>280647.29346898</v>
          </cell>
          <cell r="P6">
            <v>17097.797671439999</v>
          </cell>
          <cell r="Q6">
            <v>173663.57602606999</v>
          </cell>
          <cell r="R6">
            <v>78186.686371510004</v>
          </cell>
          <cell r="S6">
            <v>353351.65129615</v>
          </cell>
          <cell r="T6">
            <v>507935.70651898999</v>
          </cell>
          <cell r="U6">
            <v>176129.09914236999</v>
          </cell>
          <cell r="V6">
            <v>166385.93363054999</v>
          </cell>
          <cell r="W6">
            <v>227172.91240641999</v>
          </cell>
          <cell r="X6">
            <v>396084.42540405999</v>
          </cell>
          <cell r="Y6">
            <v>273336.35873426328</v>
          </cell>
          <cell r="Z6">
            <v>122748.06666979672</v>
          </cell>
          <cell r="AA6">
            <v>313285.74224847998</v>
          </cell>
          <cell r="AB6">
            <v>170636.87347223001</v>
          </cell>
          <cell r="AC6">
            <v>104717.96797185999</v>
          </cell>
          <cell r="AD6">
            <v>1129302.7357714199</v>
          </cell>
          <cell r="AE6">
            <v>121410.33219453199</v>
          </cell>
          <cell r="AF6">
            <v>128278.96505475581</v>
          </cell>
          <cell r="AG6">
            <v>879613.438522132</v>
          </cell>
          <cell r="AH6">
            <v>2595159.8080405202</v>
          </cell>
          <cell r="AI6">
            <v>352783.59213971166</v>
          </cell>
          <cell r="AJ6">
            <v>914547.19343882741</v>
          </cell>
          <cell r="AK6">
            <v>1327829.022461981</v>
          </cell>
          <cell r="AL6">
            <v>1229642.9044054199</v>
          </cell>
          <cell r="AM6">
            <v>690656.98397055001</v>
          </cell>
          <cell r="AN6">
            <v>207323.1007821903</v>
          </cell>
          <cell r="AO6">
            <v>483333.88318835973</v>
          </cell>
          <cell r="AP6">
            <v>163953.22881408001</v>
          </cell>
          <cell r="AQ6">
            <v>191467.51102614001</v>
          </cell>
          <cell r="AR6">
            <v>198942.82922583001</v>
          </cell>
          <cell r="AS6">
            <v>701669.92154413997</v>
          </cell>
          <cell r="AT6">
            <v>194041.11374341001</v>
          </cell>
          <cell r="AU6">
            <v>639171.81797921006</v>
          </cell>
          <cell r="AV6">
            <v>76686.351956190003</v>
          </cell>
          <cell r="AW6">
            <v>181138.97891112001</v>
          </cell>
          <cell r="AX6">
            <v>1308332.3604721583</v>
          </cell>
          <cell r="AZ6">
            <v>225313.060715</v>
          </cell>
          <cell r="BA6">
            <v>249410.61320205999</v>
          </cell>
          <cell r="BB6">
            <v>435837.78827794001</v>
          </cell>
          <cell r="BC6">
            <v>636014.92224331002</v>
          </cell>
          <cell r="BD6">
            <v>169851.53468124001</v>
          </cell>
          <cell r="BE6">
            <v>407742.51347245998</v>
          </cell>
          <cell r="BI6">
            <v>1268540.4004517801</v>
          </cell>
          <cell r="BJ6">
            <v>746974.73217305006</v>
          </cell>
          <cell r="BK6">
            <v>78496608029.340347</v>
          </cell>
          <cell r="BL6">
            <v>76560373375.39566</v>
          </cell>
          <cell r="BM6">
            <v>22176442294.223221</v>
          </cell>
          <cell r="BN6">
            <v>4908701568.2647266</v>
          </cell>
          <cell r="BO6">
            <v>51411464166.852402</v>
          </cell>
          <cell r="BP6">
            <v>49475229512.9077</v>
          </cell>
          <cell r="BQ6">
            <v>1936234653.9447007</v>
          </cell>
          <cell r="BR6">
            <v>71827605842.883057</v>
          </cell>
          <cell r="BS6">
            <v>623171729.07846534</v>
          </cell>
          <cell r="BU6">
            <v>172241722.28107339</v>
          </cell>
          <cell r="BV6">
            <v>2351487505.9197111</v>
          </cell>
          <cell r="BW6">
            <v>1199098252.2492919</v>
          </cell>
          <cell r="BX6">
            <v>1570238730.1792865</v>
          </cell>
          <cell r="BY6">
            <v>160643490.12836349</v>
          </cell>
          <cell r="BZ6">
            <v>1271006337.1992779</v>
          </cell>
          <cell r="CA6">
            <v>648440926.36233807</v>
          </cell>
          <cell r="CB6">
            <v>1952185335.1687117</v>
          </cell>
          <cell r="CC6">
            <v>2882170870.4773836</v>
          </cell>
          <cell r="CD6">
            <v>1275880074.3622093</v>
          </cell>
          <cell r="CE6">
            <v>987695600.79895377</v>
          </cell>
          <cell r="CF6">
            <v>1411043976.0136948</v>
          </cell>
          <cell r="CG6">
            <v>2693717530.1232181</v>
          </cell>
          <cell r="CH6">
            <v>1758943428.1401892</v>
          </cell>
          <cell r="CI6">
            <v>934774101.98302889</v>
          </cell>
          <cell r="CJ6">
            <v>1658499124.0960574</v>
          </cell>
          <cell r="CK6">
            <v>1357660380.7208836</v>
          </cell>
          <cell r="CL6">
            <v>584432438.14276695</v>
          </cell>
          <cell r="CM6">
            <v>4908701568.2647266</v>
          </cell>
          <cell r="CN6">
            <v>619469231.92245889</v>
          </cell>
          <cell r="CO6">
            <v>632207683.46166325</v>
          </cell>
          <cell r="CP6">
            <v>3657024652.8806057</v>
          </cell>
          <cell r="CQ6">
            <v>12507429285.546608</v>
          </cell>
          <cell r="CR6">
            <v>1729982261.8136053</v>
          </cell>
          <cell r="CS6">
            <v>5678296986.8915272</v>
          </cell>
          <cell r="CT6">
            <v>5099150036.8414745</v>
          </cell>
          <cell r="CU6">
            <v>6324460960.1466074</v>
          </cell>
          <cell r="CV6">
            <v>2450162730.933567</v>
          </cell>
          <cell r="CW6">
            <v>822364075.25116098</v>
          </cell>
          <cell r="CX6">
            <v>1627798655.6824059</v>
          </cell>
          <cell r="CY6">
            <v>1284274960.8031259</v>
          </cell>
          <cell r="CZ6">
            <v>1120303606.7497337</v>
          </cell>
          <cell r="DA6">
            <v>1620467487.5546546</v>
          </cell>
          <cell r="DB6">
            <v>5163729902.8350468</v>
          </cell>
          <cell r="DC6">
            <v>956914886.07638431</v>
          </cell>
          <cell r="DD6">
            <v>4390963201.9160843</v>
          </cell>
          <cell r="DE6">
            <v>663932674.89441419</v>
          </cell>
          <cell r="DF6">
            <v>975412328.74140978</v>
          </cell>
          <cell r="DG6">
            <v>4943721833.4964294</v>
          </cell>
          <cell r="DI6">
            <v>1392387726.5265937</v>
          </cell>
          <cell r="DJ6">
            <v>1021872702.5508795</v>
          </cell>
          <cell r="DK6">
            <v>2008414970.1708117</v>
          </cell>
          <cell r="DL6">
            <v>2246326787.2090349</v>
          </cell>
          <cell r="DM6">
            <v>714329798.15790164</v>
          </cell>
          <cell r="DN6">
            <v>1626358322.5431097</v>
          </cell>
          <cell r="DR6">
            <v>4818439552.6194849</v>
          </cell>
          <cell r="DS6">
            <v>2730695329.5115728</v>
          </cell>
          <cell r="DT6">
            <v>15039572.857311083</v>
          </cell>
          <cell r="DU6">
            <v>14669981.378488788</v>
          </cell>
          <cell r="DV6">
            <v>3759201.7537661213</v>
          </cell>
          <cell r="DW6">
            <v>1127431.7033007266</v>
          </cell>
          <cell r="DX6">
            <v>10152939.400244234</v>
          </cell>
          <cell r="DY6">
            <v>9713609.1012560949</v>
          </cell>
          <cell r="DZ6">
            <v>439330.29898814001</v>
          </cell>
          <cell r="EA6">
            <v>13569201.215465376</v>
          </cell>
          <cell r="EB6">
            <v>7022.498824518334</v>
          </cell>
          <cell r="ED6">
            <v>31260.871520908335</v>
          </cell>
          <cell r="EE6">
            <v>492289.15342659171</v>
          </cell>
          <cell r="EF6">
            <v>277756.96668917831</v>
          </cell>
          <cell r="EG6">
            <v>279974.65405893669</v>
          </cell>
          <cell r="EH6">
            <v>17211.930869703334</v>
          </cell>
          <cell r="EI6">
            <v>173707.28662173499</v>
          </cell>
          <cell r="EJ6">
            <v>78058.751652781662</v>
          </cell>
          <cell r="EK6">
            <v>352418.83811995172</v>
          </cell>
          <cell r="EL6">
            <v>506611.27260408999</v>
          </cell>
          <cell r="EM6">
            <v>175556.60917414003</v>
          </cell>
          <cell r="EN6">
            <v>166025.8089603633</v>
          </cell>
          <cell r="EO6">
            <v>226626.74976447166</v>
          </cell>
          <cell r="EP6">
            <v>395286.82304189837</v>
          </cell>
          <cell r="EQ6">
            <v>272796.05046235607</v>
          </cell>
          <cell r="ER6">
            <v>122490.77257954232</v>
          </cell>
          <cell r="ES6">
            <v>311678.589951545</v>
          </cell>
          <cell r="ET6">
            <v>170732.84010569166</v>
          </cell>
          <cell r="EU6">
            <v>104004.607204135</v>
          </cell>
          <cell r="EV6">
            <v>1127431.7033007266</v>
          </cell>
          <cell r="EW6">
            <v>121531.45412922895</v>
          </cell>
          <cell r="EX6">
            <v>127523.07424448308</v>
          </cell>
          <cell r="EY6">
            <v>878377.17492701451</v>
          </cell>
          <cell r="EZ6">
            <v>2585980.1264370433</v>
          </cell>
          <cell r="FA6">
            <v>352353.71208117116</v>
          </cell>
          <cell r="FB6">
            <v>911281.82815299428</v>
          </cell>
          <cell r="FC6">
            <v>1322344.5862028778</v>
          </cell>
          <cell r="FD6">
            <v>1223587.2544955534</v>
          </cell>
          <cell r="FE6">
            <v>685335.54878012172</v>
          </cell>
          <cell r="FF6">
            <v>206517.7966222906</v>
          </cell>
          <cell r="FG6">
            <v>478817.7521578311</v>
          </cell>
          <cell r="FH6">
            <v>162399.21070526831</v>
          </cell>
          <cell r="FI6">
            <v>190910.50683071665</v>
          </cell>
          <cell r="FJ6">
            <v>195856.60856238834</v>
          </cell>
          <cell r="FK6">
            <v>701128.71762879658</v>
          </cell>
          <cell r="FL6">
            <v>192975.15126605003</v>
          </cell>
          <cell r="FM6">
            <v>634337.0918380901</v>
          </cell>
          <cell r="FN6">
            <v>77203.607380585003</v>
          </cell>
          <cell r="FO6">
            <v>180040.40664087501</v>
          </cell>
          <cell r="FP6">
            <v>1208484.503107677</v>
          </cell>
          <cell r="FR6">
            <v>224849.96355273831</v>
          </cell>
          <cell r="FS6">
            <v>247987.14017078167</v>
          </cell>
          <cell r="FT6">
            <v>434531.38322032662</v>
          </cell>
          <cell r="FU6">
            <v>632741.97506770666</v>
          </cell>
          <cell r="FV6">
            <v>168563.16424860831</v>
          </cell>
          <cell r="FW6">
            <v>406027.04031090665</v>
          </cell>
          <cell r="GA6">
            <v>1262525.3847470281</v>
          </cell>
          <cell r="GB6">
            <v>744704.04350234009</v>
          </cell>
        </row>
        <row r="7">
          <cell r="B7">
            <v>15308615.63665488</v>
          </cell>
          <cell r="C7">
            <v>14825453.818537842</v>
          </cell>
          <cell r="D7">
            <v>3780651.01208911</v>
          </cell>
          <cell r="E7">
            <v>1135852.57672499</v>
          </cell>
          <cell r="F7">
            <v>10392112.047840776</v>
          </cell>
          <cell r="G7">
            <v>9908950.2297237385</v>
          </cell>
          <cell r="H7">
            <v>483161.81811703678</v>
          </cell>
          <cell r="I7">
            <v>13750547.334393458</v>
          </cell>
          <cell r="J7">
            <v>6972.9942482300003</v>
          </cell>
          <cell r="L7">
            <v>30101.85058889</v>
          </cell>
          <cell r="M7">
            <v>495879.07347803999</v>
          </cell>
          <cell r="N7">
            <v>276008.36605229002</v>
          </cell>
          <cell r="O7">
            <v>281206.63113618997</v>
          </cell>
          <cell r="P7">
            <v>17113.585485709998</v>
          </cell>
          <cell r="Q7">
            <v>174333.1930876</v>
          </cell>
          <cell r="R7">
            <v>78467.268883960001</v>
          </cell>
          <cell r="S7">
            <v>355293.62961141003</v>
          </cell>
          <cell r="T7">
            <v>510542.98096568999</v>
          </cell>
          <cell r="U7">
            <v>176506.79080744999</v>
          </cell>
          <cell r="V7">
            <v>166929.61979157</v>
          </cell>
          <cell r="W7">
            <v>228675.89267160001</v>
          </cell>
          <cell r="X7">
            <v>397313.42120568</v>
          </cell>
          <cell r="Y7">
            <v>275029.85521025147</v>
          </cell>
          <cell r="Z7">
            <v>122283.56599542855</v>
          </cell>
          <cell r="AA7">
            <v>315535.73707146</v>
          </cell>
          <cell r="AB7">
            <v>171601.53279336001</v>
          </cell>
          <cell r="AC7">
            <v>105141.43845821</v>
          </cell>
          <cell r="AD7">
            <v>1135852.57672499</v>
          </cell>
          <cell r="AE7">
            <v>121597.58994310562</v>
          </cell>
          <cell r="AF7">
            <v>129178.34645593762</v>
          </cell>
          <cell r="AG7">
            <v>885076.64032594685</v>
          </cell>
          <cell r="AH7">
            <v>2613851.63156603</v>
          </cell>
          <cell r="AI7">
            <v>354799.87418639369</v>
          </cell>
          <cell r="AJ7">
            <v>919605.24438462849</v>
          </cell>
          <cell r="AK7">
            <v>1339446.5129950077</v>
          </cell>
          <cell r="AL7">
            <v>1243152.9629547801</v>
          </cell>
          <cell r="AM7">
            <v>699764.83767683001</v>
          </cell>
          <cell r="AN7">
            <v>209709.59381750081</v>
          </cell>
          <cell r="AO7">
            <v>490055.24385932926</v>
          </cell>
          <cell r="AP7">
            <v>166290.21128575999</v>
          </cell>
          <cell r="AQ7">
            <v>194542.89204437</v>
          </cell>
          <cell r="AR7">
            <v>207772.67629695</v>
          </cell>
          <cell r="AS7">
            <v>685373.63337490999</v>
          </cell>
          <cell r="AT7">
            <v>195810.21297821001</v>
          </cell>
          <cell r="AU7">
            <v>646491.41218819004</v>
          </cell>
          <cell r="AV7">
            <v>76684.032115430004</v>
          </cell>
          <cell r="AW7">
            <v>182002.15240153001</v>
          </cell>
          <cell r="AX7">
            <v>1336070.9341748368</v>
          </cell>
          <cell r="AZ7">
            <v>225768.72302296001</v>
          </cell>
          <cell r="BA7">
            <v>253001.17963393001</v>
          </cell>
          <cell r="BB7">
            <v>438974.51718944998</v>
          </cell>
          <cell r="BC7">
            <v>640323.88241507998</v>
          </cell>
          <cell r="BD7">
            <v>175546.46310597</v>
          </cell>
          <cell r="BE7">
            <v>410689.69341556</v>
          </cell>
          <cell r="BI7">
            <v>1279877.2697678399</v>
          </cell>
          <cell r="BJ7">
            <v>755834.78295177</v>
          </cell>
          <cell r="BK7">
            <v>79378734073.017578</v>
          </cell>
          <cell r="BL7">
            <v>77453404061.895752</v>
          </cell>
          <cell r="BM7">
            <v>22230093275.527992</v>
          </cell>
          <cell r="BN7">
            <v>4941579357.3621969</v>
          </cell>
          <cell r="BO7">
            <v>52207061440.127396</v>
          </cell>
          <cell r="BP7">
            <v>50281731429.005562</v>
          </cell>
          <cell r="BQ7">
            <v>1925330011.1218362</v>
          </cell>
          <cell r="BR7">
            <v>72643750097.897232</v>
          </cell>
          <cell r="BS7">
            <v>672833593.10151875</v>
          </cell>
          <cell r="BU7">
            <v>168833181.70768842</v>
          </cell>
          <cell r="BV7">
            <v>2363452170.7774658</v>
          </cell>
          <cell r="BW7">
            <v>1199946300.2648795</v>
          </cell>
          <cell r="BX7">
            <v>1575497023.828135</v>
          </cell>
          <cell r="BY7">
            <v>158639582.00927311</v>
          </cell>
          <cell r="BZ7">
            <v>1279679835.4078343</v>
          </cell>
          <cell r="CA7">
            <v>646845769.10387111</v>
          </cell>
          <cell r="CB7">
            <v>1968094357.3738508</v>
          </cell>
          <cell r="CC7">
            <v>2901230862.430604</v>
          </cell>
          <cell r="CD7">
            <v>1266836008.9765589</v>
          </cell>
          <cell r="CE7">
            <v>993947893.28478789</v>
          </cell>
          <cell r="CF7">
            <v>1418793288.853416</v>
          </cell>
          <cell r="CG7">
            <v>2663437465.5729308</v>
          </cell>
          <cell r="CH7">
            <v>1735794048.6652141</v>
          </cell>
          <cell r="CI7">
            <v>927643416.90771651</v>
          </cell>
          <cell r="CJ7">
            <v>1678328261.0097876</v>
          </cell>
          <cell r="CK7">
            <v>1361151637.2186553</v>
          </cell>
          <cell r="CL7">
            <v>585379637.70825112</v>
          </cell>
          <cell r="CM7">
            <v>4941579357.3621969</v>
          </cell>
          <cell r="CN7">
            <v>622811357.63712871</v>
          </cell>
          <cell r="CO7">
            <v>642701140.29414296</v>
          </cell>
          <cell r="CP7">
            <v>3676066859.4309249</v>
          </cell>
          <cell r="CQ7">
            <v>12614063041.283562</v>
          </cell>
          <cell r="CR7">
            <v>1737241716.5511289</v>
          </cell>
          <cell r="CS7">
            <v>5734787250.0548935</v>
          </cell>
          <cell r="CT7">
            <v>5142034074.677537</v>
          </cell>
          <cell r="CU7">
            <v>6419139327.1242752</v>
          </cell>
          <cell r="CV7">
            <v>2487554938.3714862</v>
          </cell>
          <cell r="CW7">
            <v>835308574.24697733</v>
          </cell>
          <cell r="CX7">
            <v>1652246364.1245089</v>
          </cell>
          <cell r="CY7">
            <v>1322000960.1555858</v>
          </cell>
          <cell r="CZ7">
            <v>1145642265.0495529</v>
          </cell>
          <cell r="DA7">
            <v>1706096085.8580997</v>
          </cell>
          <cell r="DB7">
            <v>5301118102.9333887</v>
          </cell>
          <cell r="DC7">
            <v>972075351.82317877</v>
          </cell>
          <cell r="DD7">
            <v>4498333109.1573811</v>
          </cell>
          <cell r="DE7">
            <v>667747221.96699297</v>
          </cell>
          <cell r="DF7">
            <v>972734479.95939434</v>
          </cell>
          <cell r="DG7">
            <v>4985133706.0921059</v>
          </cell>
          <cell r="DI7">
            <v>1400590008.4163849</v>
          </cell>
          <cell r="DJ7">
            <v>1035376505.2293686</v>
          </cell>
          <cell r="DK7">
            <v>2031203576.4380529</v>
          </cell>
          <cell r="DL7">
            <v>2267813885.0365591</v>
          </cell>
          <cell r="DM7">
            <v>733393849.24459302</v>
          </cell>
          <cell r="DN7">
            <v>1647045025.9874325</v>
          </cell>
          <cell r="DR7">
            <v>4871583426.4847965</v>
          </cell>
          <cell r="DS7">
            <v>2769115330.0177021</v>
          </cell>
          <cell r="DT7">
            <v>15256029.807875032</v>
          </cell>
          <cell r="DU7">
            <v>14783060.602014797</v>
          </cell>
          <cell r="DV7">
            <v>3777769.6618694086</v>
          </cell>
          <cell r="DW7">
            <v>1133552.4111486783</v>
          </cell>
          <cell r="DX7">
            <v>10344707.734856946</v>
          </cell>
          <cell r="DY7">
            <v>9871738.5289967097</v>
          </cell>
          <cell r="DZ7">
            <v>472969.20586023649</v>
          </cell>
          <cell r="EA7">
            <v>13702625.056086639</v>
          </cell>
          <cell r="EB7">
            <v>6978.3843446850005</v>
          </cell>
          <cell r="ED7">
            <v>30326.415403168332</v>
          </cell>
          <cell r="EE7">
            <v>495651.96120062005</v>
          </cell>
          <cell r="EF7">
            <v>277097.80039972335</v>
          </cell>
          <cell r="EG7">
            <v>281259.02270581166</v>
          </cell>
          <cell r="EH7">
            <v>17093.750010368331</v>
          </cell>
          <cell r="EI7">
            <v>174160.08688464164</v>
          </cell>
          <cell r="EJ7">
            <v>78364.945290565011</v>
          </cell>
          <cell r="EK7">
            <v>354938.75046969327</v>
          </cell>
          <cell r="EL7">
            <v>509453.40226102993</v>
          </cell>
          <cell r="EM7">
            <v>176605.15740646332</v>
          </cell>
          <cell r="EN7">
            <v>166699.81230184334</v>
          </cell>
          <cell r="EO7">
            <v>228239.52880707334</v>
          </cell>
          <cell r="EP7">
            <v>397252.03637360333</v>
          </cell>
          <cell r="EQ7">
            <v>274372.19518681319</v>
          </cell>
          <cell r="ER7">
            <v>122879.84118679016</v>
          </cell>
          <cell r="ES7">
            <v>314429.56938942993</v>
          </cell>
          <cell r="ET7">
            <v>171305.37421456835</v>
          </cell>
          <cell r="EU7">
            <v>104892.04875080501</v>
          </cell>
          <cell r="EV7">
            <v>1133552.4111486783</v>
          </cell>
          <cell r="EW7">
            <v>121691.90684522707</v>
          </cell>
          <cell r="EX7">
            <v>128733.91160154475</v>
          </cell>
          <cell r="EY7">
            <v>883126.59270190645</v>
          </cell>
          <cell r="EZ7">
            <v>2605623.9289475153</v>
          </cell>
          <cell r="FA7">
            <v>353889.37400242453</v>
          </cell>
          <cell r="FB7">
            <v>917840.12861345953</v>
          </cell>
          <cell r="FC7">
            <v>1333894.4263316309</v>
          </cell>
          <cell r="FD7">
            <v>1237190.7386206368</v>
          </cell>
          <cell r="FE7">
            <v>696420.29884470336</v>
          </cell>
          <cell r="FF7">
            <v>209069.19112102408</v>
          </cell>
          <cell r="FG7">
            <v>487351.10772367922</v>
          </cell>
          <cell r="FH7">
            <v>165018.52572185334</v>
          </cell>
          <cell r="FI7">
            <v>193175.66911477831</v>
          </cell>
          <cell r="FJ7">
            <v>203262.79574660002</v>
          </cell>
          <cell r="FK7">
            <v>687837.14736958162</v>
          </cell>
          <cell r="FL7">
            <v>195049.42647319334</v>
          </cell>
          <cell r="FM7">
            <v>643348.90864346677</v>
          </cell>
          <cell r="FN7">
            <v>77106.199869339995</v>
          </cell>
          <cell r="FO7">
            <v>181498.54378736834</v>
          </cell>
          <cell r="FP7">
            <v>1322487.2132980414</v>
          </cell>
          <cell r="FR7">
            <v>225561.16076623334</v>
          </cell>
          <cell r="FS7">
            <v>251463.41268674502</v>
          </cell>
          <cell r="FT7">
            <v>437723.26619308832</v>
          </cell>
          <cell r="FU7">
            <v>638656.91214232834</v>
          </cell>
          <cell r="FV7">
            <v>174013.16785192167</v>
          </cell>
          <cell r="FW7">
            <v>409270.41877954995</v>
          </cell>
          <cell r="GA7">
            <v>1276476.1767272868</v>
          </cell>
          <cell r="GB7">
            <v>753651.30146179663</v>
          </cell>
        </row>
        <row r="8">
          <cell r="B8">
            <v>15393622.463763312</v>
          </cell>
          <cell r="C8">
            <v>14924136.747651849</v>
          </cell>
          <cell r="D8">
            <v>3786102.0848198803</v>
          </cell>
          <cell r="E8">
            <v>1141736.88618209</v>
          </cell>
          <cell r="F8">
            <v>10465783.49276134</v>
          </cell>
          <cell r="G8">
            <v>9996297.7766498774</v>
          </cell>
          <cell r="H8">
            <v>469485.71611146186</v>
          </cell>
          <cell r="I8">
            <v>13826828.321122922</v>
          </cell>
          <cell r="J8">
            <v>6999.6480012599995</v>
          </cell>
          <cell r="L8">
            <v>30418.866567960002</v>
          </cell>
          <cell r="M8">
            <v>496916.14876230003</v>
          </cell>
          <cell r="N8">
            <v>273198.73755265999</v>
          </cell>
          <cell r="O8">
            <v>280664.89315183001</v>
          </cell>
          <cell r="P8">
            <v>16997.694230820001</v>
          </cell>
          <cell r="Q8">
            <v>173729.69856588001</v>
          </cell>
          <cell r="R8">
            <v>79199.609087029996</v>
          </cell>
          <cell r="S8">
            <v>353857.09271314001</v>
          </cell>
          <cell r="T8">
            <v>512542.71844263002</v>
          </cell>
          <cell r="U8">
            <v>176797.4299054</v>
          </cell>
          <cell r="V8">
            <v>166422.15168658999</v>
          </cell>
          <cell r="W8">
            <v>229670.05548491</v>
          </cell>
          <cell r="X8">
            <v>401971.94540386001</v>
          </cell>
          <cell r="Y8">
            <v>279172.81633118616</v>
          </cell>
          <cell r="Z8">
            <v>122799.12907267388</v>
          </cell>
          <cell r="AA8">
            <v>316262.45645588002</v>
          </cell>
          <cell r="AB8">
            <v>171452.71405528</v>
          </cell>
          <cell r="AC8">
            <v>105999.87275371001</v>
          </cell>
          <cell r="AD8">
            <v>1141736.88618209</v>
          </cell>
          <cell r="AE8">
            <v>122788.77769841306</v>
          </cell>
          <cell r="AF8">
            <v>128577.73449809078</v>
          </cell>
          <cell r="AG8">
            <v>890370.37398558611</v>
          </cell>
          <cell r="AH8">
            <v>2633774.1362450998</v>
          </cell>
          <cell r="AI8">
            <v>357172.99306388292</v>
          </cell>
          <cell r="AJ8">
            <v>926495.98157065909</v>
          </cell>
          <cell r="AK8">
            <v>1350105.1616105577</v>
          </cell>
          <cell r="AL8">
            <v>1252685.9562730801</v>
          </cell>
          <cell r="AM8">
            <v>707076.67748214002</v>
          </cell>
          <cell r="AN8">
            <v>210111.22170110309</v>
          </cell>
          <cell r="AO8">
            <v>496965.45578103699</v>
          </cell>
          <cell r="AP8">
            <v>170386.62229286</v>
          </cell>
          <cell r="AQ8">
            <v>193776.48133474</v>
          </cell>
          <cell r="AR8">
            <v>218003.97599686999</v>
          </cell>
          <cell r="AS8">
            <v>685332.83823847002</v>
          </cell>
          <cell r="AT8">
            <v>197278.07925508</v>
          </cell>
          <cell r="AU8">
            <v>653335.61277072004</v>
          </cell>
          <cell r="AV8">
            <v>76829.829271199997</v>
          </cell>
          <cell r="AW8">
            <v>183567.68569402001</v>
          </cell>
          <cell r="AX8">
            <v>1335240.9217470319</v>
          </cell>
          <cell r="AZ8">
            <v>226463.85765768</v>
          </cell>
          <cell r="BA8">
            <v>255251.33976274001</v>
          </cell>
          <cell r="BB8">
            <v>440267.91093214997</v>
          </cell>
          <cell r="BC8">
            <v>644811.03428781999</v>
          </cell>
          <cell r="BD8">
            <v>178999.57863346001</v>
          </cell>
          <cell r="BE8">
            <v>412700.95488618</v>
          </cell>
          <cell r="BI8">
            <v>1288607.52702281</v>
          </cell>
          <cell r="BJ8">
            <v>760587.94160152995</v>
          </cell>
          <cell r="BK8">
            <v>80683386699.906006</v>
          </cell>
          <cell r="BL8">
            <v>78624855443.255402</v>
          </cell>
          <cell r="BM8">
            <v>22494354835.490379</v>
          </cell>
          <cell r="BN8">
            <v>4992950160.8571453</v>
          </cell>
          <cell r="BO8">
            <v>53196081703.558479</v>
          </cell>
          <cell r="BP8">
            <v>51137550446.907875</v>
          </cell>
          <cell r="BQ8">
            <v>2058531256.6506042</v>
          </cell>
          <cell r="BR8">
            <v>73870447577.500549</v>
          </cell>
          <cell r="BS8">
            <v>675650053.10285401</v>
          </cell>
          <cell r="BU8">
            <v>171874941.1219939</v>
          </cell>
          <cell r="BV8">
            <v>2384278876.319109</v>
          </cell>
          <cell r="BW8">
            <v>1196318905.8624549</v>
          </cell>
          <cell r="BX8">
            <v>1585076610.3351655</v>
          </cell>
          <cell r="BY8">
            <v>158602396.14815205</v>
          </cell>
          <cell r="BZ8">
            <v>1286448469.2917979</v>
          </cell>
          <cell r="CA8">
            <v>658957779.02339685</v>
          </cell>
          <cell r="CB8">
            <v>1979250136.850769</v>
          </cell>
          <cell r="CC8">
            <v>2921624035.9309788</v>
          </cell>
          <cell r="CD8">
            <v>1286221701.155333</v>
          </cell>
          <cell r="CE8">
            <v>1001789788.8655806</v>
          </cell>
          <cell r="CF8">
            <v>1443554294.5042038</v>
          </cell>
          <cell r="CG8">
            <v>2765344506.1472998</v>
          </cell>
          <cell r="CH8">
            <v>1815373221.2707181</v>
          </cell>
          <cell r="CI8">
            <v>949971284.87658143</v>
          </cell>
          <cell r="CJ8">
            <v>1697175692.3275604</v>
          </cell>
          <cell r="CK8">
            <v>1356426855.7997851</v>
          </cell>
          <cell r="CL8">
            <v>601409845.80680263</v>
          </cell>
          <cell r="CM8">
            <v>4992950160.8571453</v>
          </cell>
          <cell r="CN8">
            <v>637461335.74272132</v>
          </cell>
          <cell r="CO8">
            <v>649448140.09485662</v>
          </cell>
          <cell r="CP8">
            <v>3706040685.0195665</v>
          </cell>
          <cell r="CQ8">
            <v>12789817157.85004</v>
          </cell>
          <cell r="CR8">
            <v>1762703628.1407223</v>
          </cell>
          <cell r="CS8">
            <v>5807067519.4311647</v>
          </cell>
          <cell r="CT8">
            <v>5220046010.2781506</v>
          </cell>
          <cell r="CU8">
            <v>6504835342.2601719</v>
          </cell>
          <cell r="CV8">
            <v>2529980194.3360643</v>
          </cell>
          <cell r="CW8">
            <v>845735990.27370334</v>
          </cell>
          <cell r="CX8">
            <v>1684244204.0623608</v>
          </cell>
          <cell r="CY8">
            <v>1354323163.4754467</v>
          </cell>
          <cell r="CZ8">
            <v>1165118569.206851</v>
          </cell>
          <cell r="DA8">
            <v>1803096687.3928347</v>
          </cell>
          <cell r="DB8">
            <v>5376759182.7342319</v>
          </cell>
          <cell r="DC8">
            <v>985901891.00358641</v>
          </cell>
          <cell r="DD8">
            <v>4589982895.5803852</v>
          </cell>
          <cell r="DE8">
            <v>666808205.43894124</v>
          </cell>
          <cell r="DF8">
            <v>989785382.23432386</v>
          </cell>
          <cell r="DG8">
            <v>5208016226.3870754</v>
          </cell>
          <cell r="DI8">
            <v>1411295040.7358325</v>
          </cell>
          <cell r="DJ8">
            <v>1051698330.0116165</v>
          </cell>
          <cell r="DK8">
            <v>2050146119.1005986</v>
          </cell>
          <cell r="DL8">
            <v>2299799632.5574088</v>
          </cell>
          <cell r="DM8">
            <v>758628891.66198564</v>
          </cell>
          <cell r="DN8">
            <v>1660088791.5910859</v>
          </cell>
          <cell r="DR8">
            <v>4940486596.6711874</v>
          </cell>
          <cell r="DS8">
            <v>2806246864.1567469</v>
          </cell>
          <cell r="DT8">
            <v>15369744.58420869</v>
          </cell>
          <cell r="DU8">
            <v>14870421.973758139</v>
          </cell>
          <cell r="DV8">
            <v>3782935.2259824914</v>
          </cell>
          <cell r="DW8">
            <v>1140006.05851111</v>
          </cell>
          <cell r="DX8">
            <v>10446803.299715087</v>
          </cell>
          <cell r="DY8">
            <v>9947480.6892645359</v>
          </cell>
          <cell r="DZ8">
            <v>499322.61045055022</v>
          </cell>
          <cell r="EA8">
            <v>13808656.847251259</v>
          </cell>
          <cell r="EB8">
            <v>6999.5828575316673</v>
          </cell>
          <cell r="ED8">
            <v>30238.402493021669</v>
          </cell>
          <cell r="EE8">
            <v>496105.42882619664</v>
          </cell>
          <cell r="EF8">
            <v>275314.44334451167</v>
          </cell>
          <cell r="EG8">
            <v>280883.87606960331</v>
          </cell>
          <cell r="EH8">
            <v>17061.744772661667</v>
          </cell>
          <cell r="EI8">
            <v>174253.82248431668</v>
          </cell>
          <cell r="EJ8">
            <v>79068.257625021666</v>
          </cell>
          <cell r="EK8">
            <v>354632.268884775</v>
          </cell>
          <cell r="EL8">
            <v>511457.64108843665</v>
          </cell>
          <cell r="EM8">
            <v>176631.77963468499</v>
          </cell>
          <cell r="EN8">
            <v>166511.38676071665</v>
          </cell>
          <cell r="EO8">
            <v>228987.933813485</v>
          </cell>
          <cell r="EP8">
            <v>398887.66959704662</v>
          </cell>
          <cell r="EQ8">
            <v>278367.76977194689</v>
          </cell>
          <cell r="ER8">
            <v>120519.89982509987</v>
          </cell>
          <cell r="ES8">
            <v>315738.08512947004</v>
          </cell>
          <cell r="ET8">
            <v>171786.35243005</v>
          </cell>
          <cell r="EU8">
            <v>105376.13302849334</v>
          </cell>
          <cell r="EV8">
            <v>1140006.05851111</v>
          </cell>
          <cell r="EW8">
            <v>122448.17365159762</v>
          </cell>
          <cell r="EX8">
            <v>128838.02214005962</v>
          </cell>
          <cell r="EY8">
            <v>888719.86271945282</v>
          </cell>
          <cell r="EZ8">
            <v>2622294.8648982621</v>
          </cell>
          <cell r="FA8">
            <v>356281.60256026656</v>
          </cell>
          <cell r="FB8">
            <v>923265.92309432104</v>
          </cell>
          <cell r="FC8">
            <v>1342747.339243674</v>
          </cell>
          <cell r="FD8">
            <v>1247449.7848587667</v>
          </cell>
          <cell r="FE8">
            <v>703326.02764687838</v>
          </cell>
          <cell r="FF8">
            <v>210029.97069641191</v>
          </cell>
          <cell r="FG8">
            <v>493296.05695046647</v>
          </cell>
          <cell r="FH8">
            <v>168179.45001079998</v>
          </cell>
          <cell r="FI8">
            <v>193864.57969030502</v>
          </cell>
          <cell r="FJ8">
            <v>213016.17908587333</v>
          </cell>
          <cell r="FK8">
            <v>685027.84459494997</v>
          </cell>
          <cell r="FL8">
            <v>196062.70468976497</v>
          </cell>
          <cell r="FM8">
            <v>649551.2322797284</v>
          </cell>
          <cell r="FN8">
            <v>76782.253567154999</v>
          </cell>
          <cell r="FO8">
            <v>182577.83828199166</v>
          </cell>
          <cell r="FP8">
            <v>1358565.0770049954</v>
          </cell>
          <cell r="FR8">
            <v>225980.71831250997</v>
          </cell>
          <cell r="FS8">
            <v>254034.13820886498</v>
          </cell>
          <cell r="FT8">
            <v>439017.95517793664</v>
          </cell>
          <cell r="FU8">
            <v>642054.92525811994</v>
          </cell>
          <cell r="FV8">
            <v>177273.42133799836</v>
          </cell>
          <cell r="FW8">
            <v>411744.30481018667</v>
          </cell>
          <cell r="GA8">
            <v>1283812.1380385449</v>
          </cell>
          <cell r="GB8">
            <v>757588.94767258654</v>
          </cell>
        </row>
        <row r="9">
          <cell r="B9">
            <v>15496786.161102146</v>
          </cell>
          <cell r="C9">
            <v>15011363.481265569</v>
          </cell>
          <cell r="D9">
            <v>3785927.0659173001</v>
          </cell>
          <cell r="E9">
            <v>1146967.9139686101</v>
          </cell>
          <cell r="F9">
            <v>10563891.181216238</v>
          </cell>
          <cell r="G9">
            <v>10078468.501379661</v>
          </cell>
          <cell r="H9">
            <v>485422.67983657744</v>
          </cell>
          <cell r="I9">
            <v>13921410.903532848</v>
          </cell>
          <cell r="J9">
            <v>7003.2258793499996</v>
          </cell>
          <cell r="L9">
            <v>29126.792326520001</v>
          </cell>
          <cell r="M9">
            <v>496585.82276292</v>
          </cell>
          <cell r="N9">
            <v>270588.01712298999</v>
          </cell>
          <cell r="O9">
            <v>279686.11109669</v>
          </cell>
          <cell r="P9">
            <v>16957.067882380001</v>
          </cell>
          <cell r="Q9">
            <v>172966.89849456001</v>
          </cell>
          <cell r="R9">
            <v>79602.892804539995</v>
          </cell>
          <cell r="S9">
            <v>355396.85329388001</v>
          </cell>
          <cell r="T9">
            <v>514280.11262699001</v>
          </cell>
          <cell r="U9">
            <v>175765.76892435999</v>
          </cell>
          <cell r="V9">
            <v>165965.77913034</v>
          </cell>
          <cell r="W9">
            <v>229864.72013952999</v>
          </cell>
          <cell r="X9">
            <v>404442.70355212002</v>
          </cell>
          <cell r="Y9">
            <v>278488.33232370979</v>
          </cell>
          <cell r="Z9">
            <v>125954.37122841022</v>
          </cell>
          <cell r="AA9">
            <v>318595.98157467</v>
          </cell>
          <cell r="AB9">
            <v>169914.62554425001</v>
          </cell>
          <cell r="AC9">
            <v>106186.91864056</v>
          </cell>
          <cell r="AD9">
            <v>1146967.9139686101</v>
          </cell>
          <cell r="AE9">
            <v>123533.0470180772</v>
          </cell>
          <cell r="AF9">
            <v>128885.42628661939</v>
          </cell>
          <cell r="AG9">
            <v>894549.44066391361</v>
          </cell>
          <cell r="AH9">
            <v>2647752.5550948698</v>
          </cell>
          <cell r="AI9">
            <v>359835.21135344671</v>
          </cell>
          <cell r="AJ9">
            <v>930713.40517510567</v>
          </cell>
          <cell r="AK9">
            <v>1357203.9385663178</v>
          </cell>
          <cell r="AL9">
            <v>1261578.9179851799</v>
          </cell>
          <cell r="AM9">
            <v>720825.00951089</v>
          </cell>
          <cell r="AN9">
            <v>211747.49540832275</v>
          </cell>
          <cell r="AO9">
            <v>509077.51410256728</v>
          </cell>
          <cell r="AP9">
            <v>173710.81695409</v>
          </cell>
          <cell r="AQ9">
            <v>194742.42130682999</v>
          </cell>
          <cell r="AR9">
            <v>225877.85401817999</v>
          </cell>
          <cell r="AS9">
            <v>684722.30592303001</v>
          </cell>
          <cell r="AT9">
            <v>199630.91989178001</v>
          </cell>
          <cell r="AU9">
            <v>662227.05656329996</v>
          </cell>
          <cell r="AV9">
            <v>77013.446909870006</v>
          </cell>
          <cell r="AW9">
            <v>186562.89040937001</v>
          </cell>
          <cell r="AX9">
            <v>1357074.5331956875</v>
          </cell>
          <cell r="AZ9">
            <v>225935.41885995</v>
          </cell>
          <cell r="BA9">
            <v>257967.64557908001</v>
          </cell>
          <cell r="BB9">
            <v>441407.99966242001</v>
          </cell>
          <cell r="BC9">
            <v>650064.19346784998</v>
          </cell>
          <cell r="BD9">
            <v>182230.69865425999</v>
          </cell>
          <cell r="BE9">
            <v>414566.49722959998</v>
          </cell>
          <cell r="BI9">
            <v>1297736.9011967301</v>
          </cell>
          <cell r="BJ9">
            <v>766927.38833424996</v>
          </cell>
          <cell r="BK9">
            <v>81584817863.988602</v>
          </cell>
          <cell r="BL9">
            <v>79426530626.935196</v>
          </cell>
          <cell r="BM9">
            <v>22572188373.418736</v>
          </cell>
          <cell r="BN9">
            <v>5028748119.7038822</v>
          </cell>
          <cell r="BO9">
            <v>53983881370.865974</v>
          </cell>
          <cell r="BP9">
            <v>51825594133.812561</v>
          </cell>
          <cell r="BQ9">
            <v>2158287237.0534101</v>
          </cell>
          <cell r="BR9">
            <v>74712430473.260422</v>
          </cell>
          <cell r="BS9">
            <v>681371344.5079906</v>
          </cell>
          <cell r="BU9">
            <v>166211470.3166531</v>
          </cell>
          <cell r="BV9">
            <v>2381527522.4184608</v>
          </cell>
          <cell r="BW9">
            <v>1189353782.911737</v>
          </cell>
          <cell r="BX9">
            <v>1582541653.3830976</v>
          </cell>
          <cell r="BY9">
            <v>158817690.06749952</v>
          </cell>
          <cell r="BZ9">
            <v>1292693708.2590492</v>
          </cell>
          <cell r="CA9">
            <v>667503927.51382172</v>
          </cell>
          <cell r="CB9">
            <v>1985034105.4030399</v>
          </cell>
          <cell r="CC9">
            <v>2943076700.9650974</v>
          </cell>
          <cell r="CD9">
            <v>1291068916.9237609</v>
          </cell>
          <cell r="CE9">
            <v>1002787551.3048267</v>
          </cell>
          <cell r="CF9">
            <v>1450016126.3871298</v>
          </cell>
          <cell r="CG9">
            <v>2789422888.4136972</v>
          </cell>
          <cell r="CH9">
            <v>1838111722.4779196</v>
          </cell>
          <cell r="CI9">
            <v>951311165.9357779</v>
          </cell>
          <cell r="CJ9">
            <v>1711805338.2926042</v>
          </cell>
          <cell r="CK9">
            <v>1359820614.9417105</v>
          </cell>
          <cell r="CL9">
            <v>600506375.91655016</v>
          </cell>
          <cell r="CM9">
            <v>5028748119.7038822</v>
          </cell>
          <cell r="CN9">
            <v>646796417.02746475</v>
          </cell>
          <cell r="CO9">
            <v>651866311.2487545</v>
          </cell>
          <cell r="CP9">
            <v>3730085391.4276628</v>
          </cell>
          <cell r="CQ9">
            <v>12897259794.766239</v>
          </cell>
          <cell r="CR9">
            <v>1784308618.0161624</v>
          </cell>
          <cell r="CS9">
            <v>5886103888.5635576</v>
          </cell>
          <cell r="CT9">
            <v>5226847288.1865206</v>
          </cell>
          <cell r="CU9">
            <v>6576033418.3122921</v>
          </cell>
          <cell r="CV9">
            <v>2569016977.4220686</v>
          </cell>
          <cell r="CW9">
            <v>852627205.3093189</v>
          </cell>
          <cell r="CX9">
            <v>1716389772.1127496</v>
          </cell>
          <cell r="CY9">
            <v>1390848778.5331798</v>
          </cell>
          <cell r="CZ9">
            <v>1185474068.5913517</v>
          </cell>
          <cell r="DA9">
            <v>1894723375.7649226</v>
          </cell>
          <cell r="DB9">
            <v>5424033107.2914867</v>
          </cell>
          <cell r="DC9">
            <v>1001945104.664175</v>
          </cell>
          <cell r="DD9">
            <v>4708837413.5303822</v>
          </cell>
          <cell r="DE9">
            <v>670471967.98826289</v>
          </cell>
          <cell r="DF9">
            <v>1002179092.2989335</v>
          </cell>
          <cell r="DG9">
            <v>5334685929.1814432</v>
          </cell>
          <cell r="DI9">
            <v>1424867198.7017355</v>
          </cell>
          <cell r="DJ9">
            <v>1068060705.9368159</v>
          </cell>
          <cell r="DK9">
            <v>2062593576.2804523</v>
          </cell>
          <cell r="DL9">
            <v>2316865909.8091712</v>
          </cell>
          <cell r="DM9">
            <v>778521900.96642017</v>
          </cell>
          <cell r="DN9">
            <v>1677463050.8266459</v>
          </cell>
          <cell r="DR9">
            <v>4981936804.7768345</v>
          </cell>
          <cell r="DS9">
            <v>2830949331.8307786</v>
          </cell>
          <cell r="DT9">
            <v>15453970.471442988</v>
          </cell>
          <cell r="DU9">
            <v>14972270.686712584</v>
          </cell>
          <cell r="DV9">
            <v>3787488.5418807766</v>
          </cell>
          <cell r="DW9">
            <v>1144576.4232080102</v>
          </cell>
          <cell r="DX9">
            <v>10521905.5063542</v>
          </cell>
          <cell r="DY9">
            <v>10040205.721623797</v>
          </cell>
          <cell r="DZ9">
            <v>481699.78473040281</v>
          </cell>
          <cell r="EA9">
            <v>13882414.032329688</v>
          </cell>
          <cell r="EB9">
            <v>7009.1773092816657</v>
          </cell>
          <cell r="ED9">
            <v>29527.491430916667</v>
          </cell>
          <cell r="EE9">
            <v>496994.05680532334</v>
          </cell>
          <cell r="EF9">
            <v>272276.32428826502</v>
          </cell>
          <cell r="EG9">
            <v>280177.10215381667</v>
          </cell>
          <cell r="EH9">
            <v>16986.845229120001</v>
          </cell>
          <cell r="EI9">
            <v>173378.03658720668</v>
          </cell>
          <cell r="EJ9">
            <v>79554.741173738337</v>
          </cell>
          <cell r="EK9">
            <v>355000.31230460666</v>
          </cell>
          <cell r="EL9">
            <v>513537.75589449331</v>
          </cell>
          <cell r="EM9">
            <v>176269.49710610663</v>
          </cell>
          <cell r="EN9">
            <v>166474.99766288835</v>
          </cell>
          <cell r="EO9">
            <v>229927.7286626033</v>
          </cell>
          <cell r="EP9">
            <v>402564.38632872998</v>
          </cell>
          <cell r="EQ9">
            <v>279099.44701451465</v>
          </cell>
          <cell r="ER9">
            <v>123464.93931421531</v>
          </cell>
          <cell r="ES9">
            <v>317890.10803981498</v>
          </cell>
          <cell r="ET9">
            <v>170791.48723406834</v>
          </cell>
          <cell r="EU9">
            <v>106137.67097907834</v>
          </cell>
          <cell r="EV9">
            <v>1144576.4232080102</v>
          </cell>
          <cell r="EW9">
            <v>123324.22848140604</v>
          </cell>
          <cell r="EX9">
            <v>128611.45297099628</v>
          </cell>
          <cell r="EY9">
            <v>892640.74175560765</v>
          </cell>
          <cell r="EZ9">
            <v>2641839.7593805385</v>
          </cell>
          <cell r="FA9">
            <v>358647.15504377685</v>
          </cell>
          <cell r="FB9">
            <v>929125.54225587531</v>
          </cell>
          <cell r="FC9">
            <v>1354067.0620808864</v>
          </cell>
          <cell r="FD9">
            <v>1257593.2978574268</v>
          </cell>
          <cell r="FE9">
            <v>714390.27527836163</v>
          </cell>
          <cell r="FF9">
            <v>211246.25285523836</v>
          </cell>
          <cell r="FG9">
            <v>503144.0224231233</v>
          </cell>
          <cell r="FH9">
            <v>171748.93959256497</v>
          </cell>
          <cell r="FI9">
            <v>194293.92392246498</v>
          </cell>
          <cell r="FJ9">
            <v>222030.73598264498</v>
          </cell>
          <cell r="FK9">
            <v>685250.59468105005</v>
          </cell>
          <cell r="FL9">
            <v>198409.20802051667</v>
          </cell>
          <cell r="FM9">
            <v>657962.70729231997</v>
          </cell>
          <cell r="FN9">
            <v>76976.153971225009</v>
          </cell>
          <cell r="FO9">
            <v>184787.52998298165</v>
          </cell>
          <cell r="FP9">
            <v>1351120.0232012062</v>
          </cell>
          <cell r="FR9">
            <v>226115.62493822831</v>
          </cell>
          <cell r="FS9">
            <v>256686.57088029</v>
          </cell>
          <cell r="FT9">
            <v>441141.56378671172</v>
          </cell>
          <cell r="FU9">
            <v>647612.67950806837</v>
          </cell>
          <cell r="FV9">
            <v>180407.51928452999</v>
          </cell>
          <cell r="FW9">
            <v>413538.39879307005</v>
          </cell>
          <cell r="GA9">
            <v>1293566.06472444</v>
          </cell>
          <cell r="GB9">
            <v>763707.03382483672</v>
          </cell>
        </row>
        <row r="10">
          <cell r="B10">
            <v>15594060.098986331</v>
          </cell>
          <cell r="C10">
            <v>15089922.348925641</v>
          </cell>
          <cell r="D10">
            <v>3782407.30292544</v>
          </cell>
          <cell r="E10">
            <v>1153536.70686193</v>
          </cell>
          <cell r="F10">
            <v>10658116.089198962</v>
          </cell>
          <cell r="G10">
            <v>10153978.339138271</v>
          </cell>
          <cell r="H10">
            <v>504137.75006069097</v>
          </cell>
          <cell r="I10">
            <v>14009534.462954832</v>
          </cell>
          <cell r="J10">
            <v>7014.1106147600003</v>
          </cell>
          <cell r="L10">
            <v>29699.234029939998</v>
          </cell>
          <cell r="M10">
            <v>496439.75459477998</v>
          </cell>
          <cell r="N10">
            <v>265362.60814296</v>
          </cell>
          <cell r="O10">
            <v>280064.44930316001</v>
          </cell>
          <cell r="P10">
            <v>16807.12942917</v>
          </cell>
          <cell r="Q10">
            <v>173241.75234653</v>
          </cell>
          <cell r="R10">
            <v>79392.342587780004</v>
          </cell>
          <cell r="S10">
            <v>352804.09570534999</v>
          </cell>
          <cell r="T10">
            <v>516580.04926674999</v>
          </cell>
          <cell r="U10">
            <v>177950.38245139999</v>
          </cell>
          <cell r="V10">
            <v>165236.97545781999</v>
          </cell>
          <cell r="W10">
            <v>228076.10822908999</v>
          </cell>
          <cell r="X10">
            <v>405724.51123687997</v>
          </cell>
          <cell r="Y10">
            <v>282939.84645866056</v>
          </cell>
          <cell r="Z10">
            <v>122784.66477821939</v>
          </cell>
          <cell r="AA10">
            <v>318009.89227509999</v>
          </cell>
          <cell r="AB10">
            <v>170511.13257848</v>
          </cell>
          <cell r="AC10">
            <v>106506.88529024999</v>
          </cell>
          <cell r="AD10">
            <v>1153536.70686193</v>
          </cell>
          <cell r="AE10">
            <v>124169.1576533972</v>
          </cell>
          <cell r="AF10">
            <v>129072.59521645054</v>
          </cell>
          <cell r="AG10">
            <v>900294.95399208216</v>
          </cell>
          <cell r="AH10">
            <v>2658448.1073217001</v>
          </cell>
          <cell r="AI10">
            <v>362238.23744596075</v>
          </cell>
          <cell r="AJ10">
            <v>931811.71290614037</v>
          </cell>
          <cell r="AK10">
            <v>1364398.1569695987</v>
          </cell>
          <cell r="AL10">
            <v>1275183.80516202</v>
          </cell>
          <cell r="AM10">
            <v>728086.23421009001</v>
          </cell>
          <cell r="AN10">
            <v>213913.1457970145</v>
          </cell>
          <cell r="AO10">
            <v>514173.08841307543</v>
          </cell>
          <cell r="AP10">
            <v>176216.95197488001</v>
          </cell>
          <cell r="AQ10">
            <v>195519.66398633999</v>
          </cell>
          <cell r="AR10">
            <v>234373.30164433</v>
          </cell>
          <cell r="AS10">
            <v>686370.20064195001</v>
          </cell>
          <cell r="AT10">
            <v>201762.02854105999</v>
          </cell>
          <cell r="AU10">
            <v>669752.83984822</v>
          </cell>
          <cell r="AV10">
            <v>76930.176196589993</v>
          </cell>
          <cell r="AW10">
            <v>185588.86290022</v>
          </cell>
          <cell r="AX10">
            <v>1385005.2924131709</v>
          </cell>
          <cell r="AZ10">
            <v>226138.77171093001</v>
          </cell>
          <cell r="BA10">
            <v>260023.64258508</v>
          </cell>
          <cell r="BB10">
            <v>443755.73320771998</v>
          </cell>
          <cell r="BC10">
            <v>654607.48852777004</v>
          </cell>
          <cell r="BD10">
            <v>184965.80669590001</v>
          </cell>
          <cell r="BE10">
            <v>415387.18163099</v>
          </cell>
          <cell r="BI10">
            <v>1307743.56262777</v>
          </cell>
          <cell r="BJ10">
            <v>771847.53708659997</v>
          </cell>
          <cell r="BK10">
            <v>81804928615.702728</v>
          </cell>
          <cell r="BL10">
            <v>79699785156.533691</v>
          </cell>
          <cell r="BM10">
            <v>22523545824.453876</v>
          </cell>
          <cell r="BN10">
            <v>5054826093.9343843</v>
          </cell>
          <cell r="BO10">
            <v>54226556697.314468</v>
          </cell>
          <cell r="BP10">
            <v>52121413238.145432</v>
          </cell>
          <cell r="BQ10">
            <v>2105143459.1690407</v>
          </cell>
          <cell r="BR10">
            <v>74876877745.443497</v>
          </cell>
          <cell r="BS10">
            <v>702822345.9824717</v>
          </cell>
          <cell r="BU10">
            <v>167317474.27043802</v>
          </cell>
          <cell r="BV10">
            <v>2394233214.268734</v>
          </cell>
          <cell r="BW10">
            <v>1171224865.6176295</v>
          </cell>
          <cell r="BX10">
            <v>1583052785.6550603</v>
          </cell>
          <cell r="BY10">
            <v>160082890.06864673</v>
          </cell>
          <cell r="BZ10">
            <v>1284694546.4436018</v>
          </cell>
          <cell r="CA10">
            <v>663258484.10619974</v>
          </cell>
          <cell r="CB10">
            <v>1983601213.8404598</v>
          </cell>
          <cell r="CC10">
            <v>2951146888.1148214</v>
          </cell>
          <cell r="CD10">
            <v>1289426206.7008047</v>
          </cell>
          <cell r="CE10">
            <v>990869852.3575623</v>
          </cell>
          <cell r="CF10">
            <v>1434114469.270695</v>
          </cell>
          <cell r="CG10">
            <v>2743316497.7164249</v>
          </cell>
          <cell r="CH10">
            <v>1797417952.5232668</v>
          </cell>
          <cell r="CI10">
            <v>945898545.19315815</v>
          </cell>
          <cell r="CJ10">
            <v>1718174796.0885003</v>
          </cell>
          <cell r="CK10">
            <v>1387244474.9061983</v>
          </cell>
          <cell r="CL10">
            <v>601787165.02810156</v>
          </cell>
          <cell r="CM10">
            <v>5054826093.9343843</v>
          </cell>
          <cell r="CN10">
            <v>644786896.02642798</v>
          </cell>
          <cell r="CO10">
            <v>650311400.91527534</v>
          </cell>
          <cell r="CP10">
            <v>3759727796.9926815</v>
          </cell>
          <cell r="CQ10">
            <v>12998302086.912722</v>
          </cell>
          <cell r="CR10">
            <v>1804981546.1517816</v>
          </cell>
          <cell r="CS10">
            <v>5896279761.0745163</v>
          </cell>
          <cell r="CT10">
            <v>5297040779.6864243</v>
          </cell>
          <cell r="CU10">
            <v>6666302987.0342751</v>
          </cell>
          <cell r="CV10">
            <v>2620453990.0051332</v>
          </cell>
          <cell r="CW10">
            <v>862487241.96485138</v>
          </cell>
          <cell r="CX10">
            <v>1757966748.0402818</v>
          </cell>
          <cell r="CY10">
            <v>1415759209.8834333</v>
          </cell>
          <cell r="CZ10">
            <v>1189018598.6719666</v>
          </cell>
          <cell r="DA10">
            <v>1977300977.9064658</v>
          </cell>
          <cell r="DB10">
            <v>5219850139.8350382</v>
          </cell>
          <cell r="DC10">
            <v>1020210461.2445588</v>
          </cell>
          <cell r="DD10">
            <v>4750261469.6478024</v>
          </cell>
          <cell r="DE10">
            <v>673645501.93066239</v>
          </cell>
          <cell r="DF10">
            <v>1001578209.3355234</v>
          </cell>
          <cell r="DG10">
            <v>5298690039.6274166</v>
          </cell>
          <cell r="DI10">
            <v>1428497088.1065655</v>
          </cell>
          <cell r="DJ10">
            <v>1076646037.6861567</v>
          </cell>
          <cell r="DK10">
            <v>2082289910.0536239</v>
          </cell>
          <cell r="DL10">
            <v>2340617834.4128881</v>
          </cell>
          <cell r="DM10">
            <v>804157921.67031789</v>
          </cell>
          <cell r="DN10">
            <v>1662974233.3499227</v>
          </cell>
          <cell r="DR10">
            <v>5038472774.6300926</v>
          </cell>
          <cell r="DS10">
            <v>2863719764.9715185</v>
          </cell>
          <cell r="DT10">
            <v>15546514.921414504</v>
          </cell>
          <cell r="DU10">
            <v>15047748.458026862</v>
          </cell>
          <cell r="DV10">
            <v>3781689.4819442299</v>
          </cell>
          <cell r="DW10">
            <v>1149008.5598527736</v>
          </cell>
          <cell r="DX10">
            <v>10615816.879617501</v>
          </cell>
          <cell r="DY10">
            <v>10117050.416229859</v>
          </cell>
          <cell r="DZ10">
            <v>498766.46338764246</v>
          </cell>
          <cell r="EA10">
            <v>13966256.109712647</v>
          </cell>
          <cell r="EB10">
            <v>7019.8011517550003</v>
          </cell>
          <cell r="ED10">
            <v>29621.866755220002</v>
          </cell>
          <cell r="EE10">
            <v>496470.24765428336</v>
          </cell>
          <cell r="EF10">
            <v>267708.0068155083</v>
          </cell>
          <cell r="EG10">
            <v>279636.39344420168</v>
          </cell>
          <cell r="EH10">
            <v>16886.845187515002</v>
          </cell>
          <cell r="EI10">
            <v>173157.81267122834</v>
          </cell>
          <cell r="EJ10">
            <v>79328.232963979986</v>
          </cell>
          <cell r="EK10">
            <v>353142.98655879166</v>
          </cell>
          <cell r="EL10">
            <v>515419.25931253674</v>
          </cell>
          <cell r="EM10">
            <v>176055.95156889665</v>
          </cell>
          <cell r="EN10">
            <v>165460.84184499667</v>
          </cell>
          <cell r="EO10">
            <v>228351.80655558666</v>
          </cell>
          <cell r="EP10">
            <v>405290.97139970999</v>
          </cell>
          <cell r="EQ10">
            <v>282041.05643181206</v>
          </cell>
          <cell r="ER10">
            <v>123249.91496789793</v>
          </cell>
          <cell r="ES10">
            <v>318291.68067994836</v>
          </cell>
          <cell r="ET10">
            <v>170604.51719292832</v>
          </cell>
          <cell r="EU10">
            <v>106262.06133889833</v>
          </cell>
          <cell r="EV10">
            <v>1149008.5598527736</v>
          </cell>
          <cell r="EW10">
            <v>123952.10662316666</v>
          </cell>
          <cell r="EX10">
            <v>128862.66480481578</v>
          </cell>
          <cell r="EY10">
            <v>896193.78842479084</v>
          </cell>
          <cell r="EZ10">
            <v>2652120.5198117583</v>
          </cell>
          <cell r="FA10">
            <v>361107.29933964781</v>
          </cell>
          <cell r="FB10">
            <v>931023.44573151937</v>
          </cell>
          <cell r="FC10">
            <v>1359989.7747405912</v>
          </cell>
          <cell r="FD10">
            <v>1269365.7870918033</v>
          </cell>
          <cell r="FE10">
            <v>725205.42331484333</v>
          </cell>
          <cell r="FF10">
            <v>212592.78205095735</v>
          </cell>
          <cell r="FG10">
            <v>512612.64126388589</v>
          </cell>
          <cell r="FH10">
            <v>174915.93096354499</v>
          </cell>
          <cell r="FI10">
            <v>194945.79328252166</v>
          </cell>
          <cell r="FJ10">
            <v>230280.56562147834</v>
          </cell>
          <cell r="FK10">
            <v>685525.82681739668</v>
          </cell>
          <cell r="FL10">
            <v>200835.76975416663</v>
          </cell>
          <cell r="FM10">
            <v>665685.3641851166</v>
          </cell>
          <cell r="FN10">
            <v>76905.530415006666</v>
          </cell>
          <cell r="FO10">
            <v>185100.27807999498</v>
          </cell>
          <cell r="FP10">
            <v>1376046.1966967909</v>
          </cell>
          <cell r="FR10">
            <v>226125.46021220999</v>
          </cell>
          <cell r="FS10">
            <v>258921.95376266667</v>
          </cell>
          <cell r="FT10">
            <v>442877.65114332997</v>
          </cell>
          <cell r="FU10">
            <v>652333.74658365001</v>
          </cell>
          <cell r="FV10">
            <v>183901.48687793667</v>
          </cell>
          <cell r="FW10">
            <v>414723.59500328498</v>
          </cell>
          <cell r="GA10">
            <v>1303766.6906804834</v>
          </cell>
          <cell r="GB10">
            <v>770048.83277204505</v>
          </cell>
        </row>
        <row r="11">
          <cell r="B11">
            <v>15688452.826949839</v>
          </cell>
          <cell r="C11">
            <v>15169190.269882439</v>
          </cell>
          <cell r="D11">
            <v>3778715.2943140198</v>
          </cell>
          <cell r="E11">
            <v>1161350.3764378601</v>
          </cell>
          <cell r="F11">
            <v>10748387.156197958</v>
          </cell>
          <cell r="G11">
            <v>10229124.599130558</v>
          </cell>
          <cell r="H11">
            <v>519262.55706740025</v>
          </cell>
          <cell r="I11">
            <v>14094173.669405006</v>
          </cell>
          <cell r="J11">
            <v>7110.8207594599999</v>
          </cell>
          <cell r="L11">
            <v>29813.065359730001</v>
          </cell>
          <cell r="M11">
            <v>497527.49632699002</v>
          </cell>
          <cell r="N11">
            <v>260056.98000344</v>
          </cell>
          <cell r="O11">
            <v>279819.44128597999</v>
          </cell>
          <cell r="P11">
            <v>16301.718187910001</v>
          </cell>
          <cell r="Q11">
            <v>173105.81938716001</v>
          </cell>
          <cell r="R11">
            <v>79315.702548710004</v>
          </cell>
          <cell r="S11">
            <v>352783.83476021001</v>
          </cell>
          <cell r="T11">
            <v>515919.79422913003</v>
          </cell>
          <cell r="U11">
            <v>179766.01435352999</v>
          </cell>
          <cell r="V11">
            <v>163317.93514203001</v>
          </cell>
          <cell r="W11">
            <v>227783.30347660999</v>
          </cell>
          <cell r="X11">
            <v>408193.47350983002</v>
          </cell>
          <cell r="Y11">
            <v>284331.82746370439</v>
          </cell>
          <cell r="Z11">
            <v>123861.64604612565</v>
          </cell>
          <cell r="AA11">
            <v>318178.73454242002</v>
          </cell>
          <cell r="AB11">
            <v>169717.02965705999</v>
          </cell>
          <cell r="AC11">
            <v>107114.95154328</v>
          </cell>
          <cell r="AD11">
            <v>1161350.3764378601</v>
          </cell>
          <cell r="AE11">
            <v>125449.67640334669</v>
          </cell>
          <cell r="AF11">
            <v>129913.14865163836</v>
          </cell>
          <cell r="AG11">
            <v>905987.55138287495</v>
          </cell>
          <cell r="AH11">
            <v>2671923.4005999099</v>
          </cell>
          <cell r="AI11">
            <v>364928.12634502753</v>
          </cell>
          <cell r="AJ11">
            <v>933994.14388721983</v>
          </cell>
          <cell r="AK11">
            <v>1373001.130367663</v>
          </cell>
          <cell r="AL11">
            <v>1281084.4123846199</v>
          </cell>
          <cell r="AM11">
            <v>735784.72829870996</v>
          </cell>
          <cell r="AN11">
            <v>214713.48972755994</v>
          </cell>
          <cell r="AO11">
            <v>521071.23857115011</v>
          </cell>
          <cell r="AP11">
            <v>178211.99816618999</v>
          </cell>
          <cell r="AQ11">
            <v>197208.97093672</v>
          </cell>
          <cell r="AR11">
            <v>240642.97343370001</v>
          </cell>
          <cell r="AS11">
            <v>686517.73911902995</v>
          </cell>
          <cell r="AT11">
            <v>203370.99220397</v>
          </cell>
          <cell r="AU11">
            <v>678523.57520979003</v>
          </cell>
          <cell r="AV11">
            <v>76980.433843959996</v>
          </cell>
          <cell r="AW11">
            <v>188427.47823144001</v>
          </cell>
          <cell r="AX11">
            <v>1409055.9374699902</v>
          </cell>
          <cell r="AZ11">
            <v>226711.11739659999</v>
          </cell>
          <cell r="BA11">
            <v>261809.10430609001</v>
          </cell>
          <cell r="BB11">
            <v>444335.10116184998</v>
          </cell>
          <cell r="BC11">
            <v>661423.83468028996</v>
          </cell>
          <cell r="BD11">
            <v>188069.06900036</v>
          </cell>
          <cell r="BE11">
            <v>418306.28975474002</v>
          </cell>
          <cell r="BI11">
            <v>1320587.6956012</v>
          </cell>
          <cell r="BJ11">
            <v>781372.42366134003</v>
          </cell>
          <cell r="BK11">
            <v>82898822770.78389</v>
          </cell>
          <cell r="BL11">
            <v>80753480310.694077</v>
          </cell>
          <cell r="BM11">
            <v>22642153954.929493</v>
          </cell>
          <cell r="BN11">
            <v>5108799015.9890032</v>
          </cell>
          <cell r="BO11">
            <v>55147869799.865402</v>
          </cell>
          <cell r="BP11">
            <v>53002527339.775581</v>
          </cell>
          <cell r="BQ11">
            <v>2145342460.0898211</v>
          </cell>
          <cell r="BR11">
            <v>75906225528.417557</v>
          </cell>
          <cell r="BS11">
            <v>712354916.01605082</v>
          </cell>
          <cell r="BU11">
            <v>172111385.21253431</v>
          </cell>
          <cell r="BV11">
            <v>2399016545.4520364</v>
          </cell>
          <cell r="BW11">
            <v>1159674502.2192793</v>
          </cell>
          <cell r="BX11">
            <v>1589278656.9850247</v>
          </cell>
          <cell r="BY11">
            <v>155767717.87265757</v>
          </cell>
          <cell r="BZ11">
            <v>1288696525.3441968</v>
          </cell>
          <cell r="CA11">
            <v>661870505.20985675</v>
          </cell>
          <cell r="CB11">
            <v>1983154157.3638184</v>
          </cell>
          <cell r="CC11">
            <v>2960139999.1738062</v>
          </cell>
          <cell r="CD11">
            <v>1339843901.8177426</v>
          </cell>
          <cell r="CE11">
            <v>988197735.13187516</v>
          </cell>
          <cell r="CF11">
            <v>1440663547.3816152</v>
          </cell>
          <cell r="CG11">
            <v>2789447668.8569946</v>
          </cell>
          <cell r="CH11">
            <v>1821992327.8765488</v>
          </cell>
          <cell r="CI11">
            <v>967455340.98044586</v>
          </cell>
          <cell r="CJ11">
            <v>1725144551.6739049</v>
          </cell>
          <cell r="CK11">
            <v>1374313157.8792505</v>
          </cell>
          <cell r="CL11">
            <v>614833397.35490048</v>
          </cell>
          <cell r="CM11">
            <v>5108799015.9890032</v>
          </cell>
          <cell r="CN11">
            <v>654613737.40355229</v>
          </cell>
          <cell r="CO11">
            <v>662378601.12000299</v>
          </cell>
          <cell r="CP11">
            <v>3791806677.4654479</v>
          </cell>
          <cell r="CQ11">
            <v>13110505384.461128</v>
          </cell>
          <cell r="CR11">
            <v>1824407135.5244827</v>
          </cell>
          <cell r="CS11">
            <v>5940756755.9382429</v>
          </cell>
          <cell r="CT11">
            <v>5345341492.9984035</v>
          </cell>
          <cell r="CU11">
            <v>6734323486.2484255</v>
          </cell>
          <cell r="CV11">
            <v>2645793513.3248115</v>
          </cell>
          <cell r="CW11">
            <v>873327939.84628904</v>
          </cell>
          <cell r="CX11">
            <v>1772465573.4785223</v>
          </cell>
          <cell r="CY11">
            <v>1434599882.0222502</v>
          </cell>
          <cell r="CZ11">
            <v>1215510597.0299981</v>
          </cell>
          <cell r="DA11">
            <v>2051431904.3350611</v>
          </cell>
          <cell r="DB11">
            <v>5484394308.2387972</v>
          </cell>
          <cell r="DC11">
            <v>1037994916.6063497</v>
          </cell>
          <cell r="DD11">
            <v>4846856463.8459024</v>
          </cell>
          <cell r="DE11">
            <v>673864524.98916006</v>
          </cell>
          <cell r="DF11">
            <v>1024439203.2850672</v>
          </cell>
          <cell r="DG11">
            <v>5396232943.6341896</v>
          </cell>
          <cell r="DI11">
            <v>1440922169.684315</v>
          </cell>
          <cell r="DJ11">
            <v>1095531034.4902191</v>
          </cell>
          <cell r="DK11">
            <v>2088640489.2864532</v>
          </cell>
          <cell r="DL11">
            <v>2367503548.9053636</v>
          </cell>
          <cell r="DM11">
            <v>821242191.39183092</v>
          </cell>
          <cell r="DN11">
            <v>1678083238.0860748</v>
          </cell>
          <cell r="DR11">
            <v>5097677106.5361938</v>
          </cell>
          <cell r="DS11">
            <v>2898764770.3376532</v>
          </cell>
          <cell r="DT11">
            <v>15630564.761462627</v>
          </cell>
          <cell r="DU11">
            <v>15123145.299421839</v>
          </cell>
          <cell r="DV11">
            <v>3779119.2197773806</v>
          </cell>
          <cell r="DW11">
            <v>1155375.4177572818</v>
          </cell>
          <cell r="DX11">
            <v>10696070.123927964</v>
          </cell>
          <cell r="DY11">
            <v>10188650.661887178</v>
          </cell>
          <cell r="DZ11">
            <v>507419.4620407864</v>
          </cell>
          <cell r="EA11">
            <v>14042009.845508017</v>
          </cell>
          <cell r="EB11">
            <v>7085.8537776666672</v>
          </cell>
          <cell r="ED11">
            <v>29759.775166668333</v>
          </cell>
          <cell r="EE11">
            <v>496712.49746445502</v>
          </cell>
          <cell r="EF11">
            <v>262875.62773346668</v>
          </cell>
          <cell r="EG11">
            <v>280070.65727865329</v>
          </cell>
          <cell r="EH11">
            <v>16629.356302053333</v>
          </cell>
          <cell r="EI11">
            <v>172860.04214715501</v>
          </cell>
          <cell r="EJ11">
            <v>79333.963610571678</v>
          </cell>
          <cell r="EK11">
            <v>352757.65217791335</v>
          </cell>
          <cell r="EL11">
            <v>515999.59577949002</v>
          </cell>
          <cell r="EM11">
            <v>179072.70969261834</v>
          </cell>
          <cell r="EN11">
            <v>163904.37019274832</v>
          </cell>
          <cell r="EO11">
            <v>227835.11824672003</v>
          </cell>
          <cell r="EP11">
            <v>406585.43499309168</v>
          </cell>
          <cell r="EQ11">
            <v>283348.28350058198</v>
          </cell>
          <cell r="ER11">
            <v>123237.15149250971</v>
          </cell>
          <cell r="ES11">
            <v>318068.19227331999</v>
          </cell>
          <cell r="ET11">
            <v>169849.91640254334</v>
          </cell>
          <cell r="EU11">
            <v>106804.31031591166</v>
          </cell>
          <cell r="EV11">
            <v>1155375.4177572818</v>
          </cell>
          <cell r="EW11">
            <v>124732.4592026123</v>
          </cell>
          <cell r="EX11">
            <v>129430.28224607604</v>
          </cell>
          <cell r="EY11">
            <v>901212.67630859336</v>
          </cell>
          <cell r="EZ11">
            <v>2664816.810265285</v>
          </cell>
          <cell r="FA11">
            <v>363444.21123551222</v>
          </cell>
          <cell r="FB11">
            <v>932320.67221803998</v>
          </cell>
          <cell r="FC11">
            <v>1369051.9268117328</v>
          </cell>
          <cell r="FD11">
            <v>1278120.05560848</v>
          </cell>
          <cell r="FE11">
            <v>730979.11674455681</v>
          </cell>
          <cell r="FF11">
            <v>213944.69622145957</v>
          </cell>
          <cell r="FG11">
            <v>517034.4205230971</v>
          </cell>
          <cell r="FH11">
            <v>177442.75827278834</v>
          </cell>
          <cell r="FI11">
            <v>196167.30213524002</v>
          </cell>
          <cell r="FJ11">
            <v>236671.56070680832</v>
          </cell>
          <cell r="FK11">
            <v>686386.57441561332</v>
          </cell>
          <cell r="FL11">
            <v>202615.03574304166</v>
          </cell>
          <cell r="FM11">
            <v>674014.60598812497</v>
          </cell>
          <cell r="FN11">
            <v>76846.928705094993</v>
          </cell>
          <cell r="FO11">
            <v>187185.01035376001</v>
          </cell>
          <cell r="FP11">
            <v>1392501.3944366712</v>
          </cell>
          <cell r="FR11">
            <v>226327.354908245</v>
          </cell>
          <cell r="FS11">
            <v>260342.53653918169</v>
          </cell>
          <cell r="FT11">
            <v>444039.77835516835</v>
          </cell>
          <cell r="FU11">
            <v>657845.24615201342</v>
          </cell>
          <cell r="FV11">
            <v>186767.63624746003</v>
          </cell>
          <cell r="FW11">
            <v>417000.41835043166</v>
          </cell>
          <cell r="GA11">
            <v>1314264.7364502016</v>
          </cell>
          <cell r="GB11">
            <v>776936.96633880341</v>
          </cell>
        </row>
        <row r="12">
          <cell r="B12">
            <v>15838881.257099377</v>
          </cell>
          <cell r="C12">
            <v>15283305.697246529</v>
          </cell>
          <cell r="D12">
            <v>3787690.3470747103</v>
          </cell>
          <cell r="E12">
            <v>1169839.2969271201</v>
          </cell>
          <cell r="F12">
            <v>10881351.613097548</v>
          </cell>
          <cell r="G12">
            <v>10325776.053244701</v>
          </cell>
          <cell r="H12">
            <v>555575.55985284853</v>
          </cell>
          <cell r="I12">
            <v>14234030.536950387</v>
          </cell>
          <cell r="J12">
            <v>7150.3017950900003</v>
          </cell>
          <cell r="L12">
            <v>29780.282409200001</v>
          </cell>
          <cell r="M12">
            <v>500253.5294766</v>
          </cell>
          <cell r="N12">
            <v>254637.54391233</v>
          </cell>
          <cell r="O12">
            <v>280159.93009778002</v>
          </cell>
          <cell r="P12">
            <v>16439.950201330001</v>
          </cell>
          <cell r="Q12">
            <v>172936.9699884</v>
          </cell>
          <cell r="R12">
            <v>79678.789833239993</v>
          </cell>
          <cell r="S12">
            <v>353442.00711057999</v>
          </cell>
          <cell r="T12">
            <v>516441.24228146003</v>
          </cell>
          <cell r="U12">
            <v>182347.27760554</v>
          </cell>
          <cell r="V12">
            <v>162706.75101171</v>
          </cell>
          <cell r="W12">
            <v>227606.12415076999</v>
          </cell>
          <cell r="X12">
            <v>412002.86347359</v>
          </cell>
          <cell r="Y12">
            <v>287658.49094027648</v>
          </cell>
          <cell r="Z12">
            <v>124344.37253331358</v>
          </cell>
          <cell r="AA12">
            <v>320717.95132666</v>
          </cell>
          <cell r="AB12">
            <v>170407.42136245</v>
          </cell>
          <cell r="AC12">
            <v>108131.71283307001</v>
          </cell>
          <cell r="AD12">
            <v>1169839.2969271201</v>
          </cell>
          <cell r="AE12">
            <v>121693.57162304563</v>
          </cell>
          <cell r="AF12">
            <v>132462.18238334099</v>
          </cell>
          <cell r="AG12">
            <v>915683.54292073345</v>
          </cell>
          <cell r="AH12">
            <v>2694357.9627031102</v>
          </cell>
          <cell r="AI12">
            <v>367853.46232456021</v>
          </cell>
          <cell r="AJ12">
            <v>939033.37195255049</v>
          </cell>
          <cell r="AK12">
            <v>1387471.1284259993</v>
          </cell>
          <cell r="AL12">
            <v>1289488.9272896701</v>
          </cell>
          <cell r="AM12">
            <v>744532.95307656995</v>
          </cell>
          <cell r="AN12">
            <v>216562.19128045038</v>
          </cell>
          <cell r="AO12">
            <v>527970.76179611962</v>
          </cell>
          <cell r="AP12">
            <v>183913.87471033001</v>
          </cell>
          <cell r="AQ12">
            <v>198609.68702459999</v>
          </cell>
          <cell r="AR12">
            <v>244728.73871929999</v>
          </cell>
          <cell r="AS12">
            <v>689774.12627409003</v>
          </cell>
          <cell r="AT12">
            <v>205602.21743752999</v>
          </cell>
          <cell r="AU12">
            <v>687144.57251216995</v>
          </cell>
          <cell r="AV12">
            <v>77156.301691500004</v>
          </cell>
          <cell r="AW12">
            <v>190574.21731020999</v>
          </cell>
          <cell r="AX12">
            <v>1458544.6022103785</v>
          </cell>
          <cell r="AZ12">
            <v>227401.73817875001</v>
          </cell>
          <cell r="BA12">
            <v>264600.55553199002</v>
          </cell>
          <cell r="BB12">
            <v>446084.12768345</v>
          </cell>
          <cell r="BC12">
            <v>666764.29875479999</v>
          </cell>
          <cell r="BD12">
            <v>192312.79859669</v>
          </cell>
          <cell r="BE12">
            <v>419759.91339240997</v>
          </cell>
          <cell r="BI12">
            <v>1328614.7812818901</v>
          </cell>
          <cell r="BJ12">
            <v>788314.26030978002</v>
          </cell>
          <cell r="BK12">
            <v>83974235324.022552</v>
          </cell>
          <cell r="BL12">
            <v>81649483832.317337</v>
          </cell>
          <cell r="BM12">
            <v>22752416225.555481</v>
          </cell>
          <cell r="BN12">
            <v>5190574279.7897053</v>
          </cell>
          <cell r="BO12">
            <v>56031244818.677376</v>
          </cell>
          <cell r="BP12">
            <v>53706493326.972153</v>
          </cell>
          <cell r="BQ12">
            <v>2324751491.7052197</v>
          </cell>
          <cell r="BR12">
            <v>76925494654.20575</v>
          </cell>
          <cell r="BS12">
            <v>705835322.36272967</v>
          </cell>
          <cell r="BU12">
            <v>172059948.16816175</v>
          </cell>
          <cell r="BV12">
            <v>2402698485.5506654</v>
          </cell>
          <cell r="BW12">
            <v>1139990997.9281669</v>
          </cell>
          <cell r="BX12">
            <v>1595239239.8865128</v>
          </cell>
          <cell r="BY12">
            <v>153808356.9641467</v>
          </cell>
          <cell r="BZ12">
            <v>1300366344.8478003</v>
          </cell>
          <cell r="CA12">
            <v>669928716.47121632</v>
          </cell>
          <cell r="CB12">
            <v>1996392620.2601275</v>
          </cell>
          <cell r="CC12">
            <v>2976462037.1907072</v>
          </cell>
          <cell r="CD12">
            <v>1360634565.3222938</v>
          </cell>
          <cell r="CE12">
            <v>983642737.33044136</v>
          </cell>
          <cell r="CF12">
            <v>1439793627.1700988</v>
          </cell>
          <cell r="CG12">
            <v>2804966889.4060655</v>
          </cell>
          <cell r="CH12">
            <v>1844734196.827693</v>
          </cell>
          <cell r="CI12">
            <v>960232692.57837236</v>
          </cell>
          <cell r="CJ12">
            <v>1743511197.8608952</v>
          </cell>
          <cell r="CK12">
            <v>1396868127.3761621</v>
          </cell>
          <cell r="CL12">
            <v>616052333.82202005</v>
          </cell>
          <cell r="CM12">
            <v>5190574279.7897053</v>
          </cell>
          <cell r="CN12">
            <v>662872732.66918993</v>
          </cell>
          <cell r="CO12">
            <v>681949232.71507835</v>
          </cell>
          <cell r="CP12">
            <v>3845752314.4054375</v>
          </cell>
          <cell r="CQ12">
            <v>13225731705.7728</v>
          </cell>
          <cell r="CR12">
            <v>1843375776.0330987</v>
          </cell>
          <cell r="CS12">
            <v>6000402180.701087</v>
          </cell>
          <cell r="CT12">
            <v>5381953749.0386143</v>
          </cell>
          <cell r="CU12">
            <v>6796840984.934948</v>
          </cell>
          <cell r="CV12">
            <v>2673865801.0817227</v>
          </cell>
          <cell r="CW12">
            <v>882800662.50513244</v>
          </cell>
          <cell r="CX12">
            <v>1791065138.5765905</v>
          </cell>
          <cell r="CY12">
            <v>1473943542.2999766</v>
          </cell>
          <cell r="CZ12">
            <v>1238847817.3916118</v>
          </cell>
          <cell r="DA12">
            <v>2101941746.6589241</v>
          </cell>
          <cell r="DB12">
            <v>5567449340.6709499</v>
          </cell>
          <cell r="DC12">
            <v>1057701682.2419728</v>
          </cell>
          <cell r="DD12">
            <v>4956534194.7500057</v>
          </cell>
          <cell r="DE12">
            <v>679312526.77504623</v>
          </cell>
          <cell r="DF12">
            <v>1039937590.7011957</v>
          </cell>
          <cell r="DG12">
            <v>5638513714.0103827</v>
          </cell>
          <cell r="DI12">
            <v>1452269031.2904406</v>
          </cell>
          <cell r="DJ12">
            <v>1108218842.6067288</v>
          </cell>
          <cell r="DK12">
            <v>2098823834.8850291</v>
          </cell>
          <cell r="DL12">
            <v>2389428961.0346045</v>
          </cell>
          <cell r="DM12">
            <v>840875199.19775319</v>
          </cell>
          <cell r="DN12">
            <v>1691008302.3732843</v>
          </cell>
          <cell r="DR12">
            <v>5148903104.492506</v>
          </cell>
          <cell r="DS12">
            <v>2939303723.6081419</v>
          </cell>
          <cell r="DT12">
            <v>15766504.229781548</v>
          </cell>
          <cell r="DU12">
            <v>15224907.40465557</v>
          </cell>
          <cell r="DV12">
            <v>3782109.4448116017</v>
          </cell>
          <cell r="DW12">
            <v>1164203.6362083869</v>
          </cell>
          <cell r="DX12">
            <v>10820191.148761557</v>
          </cell>
          <cell r="DY12">
            <v>10278594.323635584</v>
          </cell>
          <cell r="DZ12">
            <v>541596.82512597367</v>
          </cell>
          <cell r="EA12">
            <v>14166309.40863304</v>
          </cell>
          <cell r="EB12">
            <v>7131.1208354283335</v>
          </cell>
          <cell r="ED12">
            <v>29831.895004934999</v>
          </cell>
          <cell r="EE12">
            <v>498726.61966916831</v>
          </cell>
          <cell r="EF12">
            <v>256928.42588126499</v>
          </cell>
          <cell r="EG12">
            <v>279880.58781848336</v>
          </cell>
          <cell r="EH12">
            <v>16384.998951419999</v>
          </cell>
          <cell r="EI12">
            <v>173028.33742148668</v>
          </cell>
          <cell r="EJ12">
            <v>79422.700278424993</v>
          </cell>
          <cell r="EK12">
            <v>353089.92628451838</v>
          </cell>
          <cell r="EL12">
            <v>516337.5647049917</v>
          </cell>
          <cell r="EM12">
            <v>180692.59836767497</v>
          </cell>
          <cell r="EN12">
            <v>162929.36069398999</v>
          </cell>
          <cell r="EO12">
            <v>227590.42768190335</v>
          </cell>
          <cell r="EP12">
            <v>410406.37746795337</v>
          </cell>
          <cell r="EQ12">
            <v>286131.91198741348</v>
          </cell>
          <cell r="ER12">
            <v>124274.46548053982</v>
          </cell>
          <cell r="ES12">
            <v>319411.70891539665</v>
          </cell>
          <cell r="ET12">
            <v>169777.76537737166</v>
          </cell>
          <cell r="EU12">
            <v>107670.15029261833</v>
          </cell>
          <cell r="EV12">
            <v>1164203.6362083869</v>
          </cell>
          <cell r="EW12">
            <v>121908.86727210968</v>
          </cell>
          <cell r="EX12">
            <v>131226.42258497965</v>
          </cell>
          <cell r="EY12">
            <v>911068.34635129757</v>
          </cell>
          <cell r="EZ12">
            <v>2682380.8409195063</v>
          </cell>
          <cell r="FA12">
            <v>366422.77107349009</v>
          </cell>
          <cell r="FB12">
            <v>936673.93570620753</v>
          </cell>
          <cell r="FC12">
            <v>1379284.1341398095</v>
          </cell>
          <cell r="FD12">
            <v>1285164.4379540449</v>
          </cell>
          <cell r="FE12">
            <v>740486.90244731342</v>
          </cell>
          <cell r="FF12">
            <v>215626.37002758402</v>
          </cell>
          <cell r="FG12">
            <v>524860.5324197294</v>
          </cell>
          <cell r="FH12">
            <v>181542.70702783004</v>
          </cell>
          <cell r="FI12">
            <v>197764.36335894334</v>
          </cell>
          <cell r="FJ12">
            <v>242885.01647738004</v>
          </cell>
          <cell r="FK12">
            <v>688197.12958629674</v>
          </cell>
          <cell r="FL12">
            <v>204490.71601172336</v>
          </cell>
          <cell r="FM12">
            <v>683040.05936950329</v>
          </cell>
          <cell r="FN12">
            <v>77049.250788483332</v>
          </cell>
          <cell r="FO12">
            <v>189640.40105253496</v>
          </cell>
          <cell r="FP12">
            <v>1438104.5132699336</v>
          </cell>
          <cell r="FR12">
            <v>227022.73820416164</v>
          </cell>
          <cell r="FS12">
            <v>263452.58881551336</v>
          </cell>
          <cell r="FT12">
            <v>445429.88343912008</v>
          </cell>
          <cell r="FU12">
            <v>664289.61068970838</v>
          </cell>
          <cell r="FV12">
            <v>190219.41631042166</v>
          </cell>
          <cell r="FW12">
            <v>419030.5730391384</v>
          </cell>
          <cell r="GA12">
            <v>1324363.3856752352</v>
          </cell>
          <cell r="GB12">
            <v>785051.76756216667</v>
          </cell>
        </row>
        <row r="13">
          <cell r="B13">
            <v>16016382.12885694</v>
          </cell>
          <cell r="C13">
            <v>15420848.986217208</v>
          </cell>
          <cell r="D13">
            <v>3796606.6961038997</v>
          </cell>
          <cell r="E13">
            <v>1183122.7598689101</v>
          </cell>
          <cell r="F13">
            <v>11036652.672884133</v>
          </cell>
          <cell r="G13">
            <v>10441119.530244401</v>
          </cell>
          <cell r="H13">
            <v>595533.14263973187</v>
          </cell>
          <cell r="I13">
            <v>14401143.5033183</v>
          </cell>
          <cell r="J13">
            <v>7321.4918075300002</v>
          </cell>
          <cell r="L13">
            <v>29914.601175479998</v>
          </cell>
          <cell r="M13">
            <v>504979.97823862999</v>
          </cell>
          <cell r="N13">
            <v>250486.24718003999</v>
          </cell>
          <cell r="O13">
            <v>281341.93519291002</v>
          </cell>
          <cell r="P13">
            <v>16238.52242988</v>
          </cell>
          <cell r="Q13">
            <v>172842.65893146</v>
          </cell>
          <cell r="R13">
            <v>80273.586479299993</v>
          </cell>
          <cell r="S13">
            <v>354426.41870000999</v>
          </cell>
          <cell r="T13">
            <v>514265.43329860998</v>
          </cell>
          <cell r="U13">
            <v>183675.13634135001</v>
          </cell>
          <cell r="V13">
            <v>163230.28908434999</v>
          </cell>
          <cell r="W13">
            <v>228206.17400977001</v>
          </cell>
          <cell r="X13">
            <v>414330.67112330999</v>
          </cell>
          <cell r="Y13">
            <v>290544.35831551452</v>
          </cell>
          <cell r="Z13">
            <v>123786.31280779545</v>
          </cell>
          <cell r="AA13">
            <v>322142.94354910002</v>
          </cell>
          <cell r="AB13">
            <v>170688.14666607001</v>
          </cell>
          <cell r="AC13">
            <v>109563.95370363</v>
          </cell>
          <cell r="AD13">
            <v>1183122.7598689101</v>
          </cell>
          <cell r="AE13">
            <v>122306.00181245171</v>
          </cell>
          <cell r="AF13">
            <v>133998.85282244231</v>
          </cell>
          <cell r="AG13">
            <v>926817.90523401613</v>
          </cell>
          <cell r="AH13">
            <v>2719190.3497905801</v>
          </cell>
          <cell r="AI13">
            <v>370744.70232821989</v>
          </cell>
          <cell r="AJ13">
            <v>943852.07655728306</v>
          </cell>
          <cell r="AK13">
            <v>1404593.5709050768</v>
          </cell>
          <cell r="AL13">
            <v>1303040.7650208201</v>
          </cell>
          <cell r="AM13">
            <v>754942.39818632999</v>
          </cell>
          <cell r="AN13">
            <v>219192.96413640524</v>
          </cell>
          <cell r="AO13">
            <v>535749.43404992472</v>
          </cell>
          <cell r="AP13">
            <v>188285.11869323</v>
          </cell>
          <cell r="AQ13">
            <v>199460.32790328001</v>
          </cell>
          <cell r="AR13">
            <v>250967.24748275999</v>
          </cell>
          <cell r="AS13">
            <v>690961.87111390999</v>
          </cell>
          <cell r="AT13">
            <v>207347.12697483</v>
          </cell>
          <cell r="AU13">
            <v>694946.95941393997</v>
          </cell>
          <cell r="AV13">
            <v>77340.987932460004</v>
          </cell>
          <cell r="AW13">
            <v>192298.77583391999</v>
          </cell>
          <cell r="AX13">
            <v>1521937.9688536918</v>
          </cell>
          <cell r="AZ13">
            <v>228199.7852245</v>
          </cell>
          <cell r="BA13">
            <v>266382.02266814001</v>
          </cell>
          <cell r="BB13">
            <v>448017.15496106999</v>
          </cell>
          <cell r="BC13">
            <v>672639.66268493002</v>
          </cell>
          <cell r="BD13">
            <v>198106.58151414001</v>
          </cell>
          <cell r="BE13">
            <v>422587.56863160001</v>
          </cell>
          <cell r="BI13">
            <v>1338651.1522899501</v>
          </cell>
          <cell r="BJ13">
            <v>796340.62434811005</v>
          </cell>
          <cell r="BK13">
            <v>85241685981.740097</v>
          </cell>
          <cell r="BL13">
            <v>82716101519.058914</v>
          </cell>
          <cell r="BM13">
            <v>22942524002.894188</v>
          </cell>
          <cell r="BN13">
            <v>5259657080.2952871</v>
          </cell>
          <cell r="BO13">
            <v>57039504898.550629</v>
          </cell>
          <cell r="BP13">
            <v>54513920435.869431</v>
          </cell>
          <cell r="BQ13">
            <v>2525584462.6811953</v>
          </cell>
          <cell r="BR13">
            <v>78145768383.117477</v>
          </cell>
          <cell r="BS13">
            <v>686594475.06262803</v>
          </cell>
          <cell r="BU13">
            <v>173847923.85600886</v>
          </cell>
          <cell r="BV13">
            <v>2428429648.9924693</v>
          </cell>
          <cell r="BW13">
            <v>1123863486.9697747</v>
          </cell>
          <cell r="BX13">
            <v>1602688337.7257109</v>
          </cell>
          <cell r="BY13">
            <v>151944060.00313267</v>
          </cell>
          <cell r="BZ13">
            <v>1317883262.5973315</v>
          </cell>
          <cell r="CA13">
            <v>677548021.52730155</v>
          </cell>
          <cell r="CB13">
            <v>2012775955.0006218</v>
          </cell>
          <cell r="CC13">
            <v>2989692240.0327473</v>
          </cell>
          <cell r="CD13">
            <v>1406084660.532865</v>
          </cell>
          <cell r="CE13">
            <v>992437210.53064823</v>
          </cell>
          <cell r="CF13">
            <v>1450356235.3236647</v>
          </cell>
          <cell r="CG13">
            <v>2820574404.0013957</v>
          </cell>
          <cell r="CH13">
            <v>1856715901.8762112</v>
          </cell>
          <cell r="CI13">
            <v>963858502.12518454</v>
          </cell>
          <cell r="CJ13">
            <v>1769994366.8671594</v>
          </cell>
          <cell r="CK13">
            <v>1393945920.3992698</v>
          </cell>
          <cell r="CL13">
            <v>630458268.5340879</v>
          </cell>
          <cell r="CM13">
            <v>5259657080.2952871</v>
          </cell>
          <cell r="CN13">
            <v>664297130.15089679</v>
          </cell>
          <cell r="CO13">
            <v>695086045.07102513</v>
          </cell>
          <cell r="CP13">
            <v>3900273905.0733652</v>
          </cell>
          <cell r="CQ13">
            <v>13401289419.82951</v>
          </cell>
          <cell r="CR13">
            <v>1867201325.8639548</v>
          </cell>
          <cell r="CS13">
            <v>6074505095.20539</v>
          </cell>
          <cell r="CT13">
            <v>5459582998.7601624</v>
          </cell>
          <cell r="CU13">
            <v>6893338628.8834324</v>
          </cell>
          <cell r="CV13">
            <v>2718007359.4824715</v>
          </cell>
          <cell r="CW13">
            <v>895639042.85549974</v>
          </cell>
          <cell r="CX13">
            <v>1822368316.6269715</v>
          </cell>
          <cell r="CY13">
            <v>1511126575.7856524</v>
          </cell>
          <cell r="CZ13">
            <v>1264505837.3666062</v>
          </cell>
          <cell r="DA13">
            <v>2170440366.6321096</v>
          </cell>
          <cell r="DB13">
            <v>5648720061.6348276</v>
          </cell>
          <cell r="DC13">
            <v>1076066712.4687324</v>
          </cell>
          <cell r="DD13">
            <v>5043757103.4517231</v>
          </cell>
          <cell r="DE13">
            <v>684440064.80071819</v>
          </cell>
          <cell r="DF13">
            <v>1060146393.2989239</v>
          </cell>
          <cell r="DG13">
            <v>5891968307.7024889</v>
          </cell>
          <cell r="DI13">
            <v>1452716937.7954245</v>
          </cell>
          <cell r="DJ13">
            <v>1123859984.0336204</v>
          </cell>
          <cell r="DK13">
            <v>2109029120.6859803</v>
          </cell>
          <cell r="DL13">
            <v>2410311556.1076164</v>
          </cell>
          <cell r="DM13">
            <v>871543562.77640736</v>
          </cell>
          <cell r="DN13">
            <v>1708236905.8143828</v>
          </cell>
          <cell r="DR13">
            <v>5195199109.3427849</v>
          </cell>
          <cell r="DS13">
            <v>2972553529.924571</v>
          </cell>
          <cell r="DT13">
            <v>15934424.309846742</v>
          </cell>
          <cell r="DU13">
            <v>15349307.802006172</v>
          </cell>
          <cell r="DV13">
            <v>3792636.3279701346</v>
          </cell>
          <cell r="DW13">
            <v>1176281.8536935248</v>
          </cell>
          <cell r="DX13">
            <v>10965506.128183082</v>
          </cell>
          <cell r="DY13">
            <v>10380389.620342515</v>
          </cell>
          <cell r="DZ13">
            <v>585116.50784056704</v>
          </cell>
          <cell r="EA13">
            <v>14324785.580636457</v>
          </cell>
          <cell r="EB13">
            <v>7221.4903209399999</v>
          </cell>
          <cell r="ED13">
            <v>29800.424476046668</v>
          </cell>
          <cell r="EE13">
            <v>502171.68772831169</v>
          </cell>
          <cell r="EF13">
            <v>252434.76589678499</v>
          </cell>
          <cell r="EG13">
            <v>280807.62315019168</v>
          </cell>
          <cell r="EH13">
            <v>16304.088273868334</v>
          </cell>
          <cell r="EI13">
            <v>173106.52780065333</v>
          </cell>
          <cell r="EJ13">
            <v>79798.568924443316</v>
          </cell>
          <cell r="EK13">
            <v>353598.69362140493</v>
          </cell>
          <cell r="EL13">
            <v>516506.76923579833</v>
          </cell>
          <cell r="EM13">
            <v>183139.299656805</v>
          </cell>
          <cell r="EN13">
            <v>162947.79625864667</v>
          </cell>
          <cell r="EO13">
            <v>227755.0362973033</v>
          </cell>
          <cell r="EP13">
            <v>412974.7965236567</v>
          </cell>
          <cell r="EQ13">
            <v>289086.74283989478</v>
          </cell>
          <cell r="ER13">
            <v>123888.05368376186</v>
          </cell>
          <cell r="ES13">
            <v>321717.70622036332</v>
          </cell>
          <cell r="ET13">
            <v>170679.24925234</v>
          </cell>
          <cell r="EU13">
            <v>108893.29465351667</v>
          </cell>
          <cell r="EV13">
            <v>1176281.8536935248</v>
          </cell>
          <cell r="EW13">
            <v>121820.19591754205</v>
          </cell>
          <cell r="EX13">
            <v>133164.621232231</v>
          </cell>
          <cell r="EY13">
            <v>921297.03654375207</v>
          </cell>
          <cell r="EZ13">
            <v>2706191.2935931417</v>
          </cell>
          <cell r="FA13">
            <v>369291.97577185906</v>
          </cell>
          <cell r="FB13">
            <v>940898.95938265033</v>
          </cell>
          <cell r="FC13">
            <v>1396000.3584386322</v>
          </cell>
          <cell r="FD13">
            <v>1295546.0937531583</v>
          </cell>
          <cell r="FE13">
            <v>749410.27635975985</v>
          </cell>
          <cell r="FF13">
            <v>217630.89902196926</v>
          </cell>
          <cell r="FG13">
            <v>531779.37733779068</v>
          </cell>
          <cell r="FH13">
            <v>186186.95653272665</v>
          </cell>
          <cell r="FI13">
            <v>199096.31659773333</v>
          </cell>
          <cell r="FJ13">
            <v>247646.63071080335</v>
          </cell>
          <cell r="FK13">
            <v>690747.20806672669</v>
          </cell>
          <cell r="FL13">
            <v>206644.19046535666</v>
          </cell>
          <cell r="FM13">
            <v>690943.09614862164</v>
          </cell>
          <cell r="FN13">
            <v>77208.655786853342</v>
          </cell>
          <cell r="FO13">
            <v>192055.86386544164</v>
          </cell>
          <cell r="FP13">
            <v>1496989.0492294852</v>
          </cell>
          <cell r="FR13">
            <v>227789.56453571166</v>
          </cell>
          <cell r="FS13">
            <v>265358.10862219834</v>
          </cell>
          <cell r="FT13">
            <v>446964.51055399334</v>
          </cell>
          <cell r="FU13">
            <v>669526.54549837834</v>
          </cell>
          <cell r="FV13">
            <v>195783.33346433833</v>
          </cell>
          <cell r="FW13">
            <v>421418.43439865165</v>
          </cell>
          <cell r="GA13">
            <v>1333659.5374668101</v>
          </cell>
          <cell r="GB13">
            <v>792722.57593445166</v>
          </cell>
        </row>
        <row r="14">
          <cell r="B14">
            <v>16165714.712205054</v>
          </cell>
          <cell r="C14">
            <v>15546616.339501631</v>
          </cell>
          <cell r="D14">
            <v>3803622.3323454903</v>
          </cell>
          <cell r="E14">
            <v>1197706.02877694</v>
          </cell>
          <cell r="F14">
            <v>11164386.351082623</v>
          </cell>
          <cell r="G14">
            <v>10545287.978379199</v>
          </cell>
          <cell r="H14">
            <v>619098.37270342431</v>
          </cell>
          <cell r="I14">
            <v>14538834.895752413</v>
          </cell>
          <cell r="J14">
            <v>7183.5745387500001</v>
          </cell>
          <cell r="L14">
            <v>30191.420348399999</v>
          </cell>
          <cell r="M14">
            <v>506564.14029135997</v>
          </cell>
          <cell r="N14">
            <v>246638.05314114</v>
          </cell>
          <cell r="O14">
            <v>280723.99198274</v>
          </cell>
          <cell r="P14">
            <v>15874.71444892</v>
          </cell>
          <cell r="Q14">
            <v>172535.73255746</v>
          </cell>
          <cell r="R14">
            <v>80380.175778839999</v>
          </cell>
          <cell r="S14">
            <v>357589.61523678998</v>
          </cell>
          <cell r="T14">
            <v>519781.74788743001</v>
          </cell>
          <cell r="U14">
            <v>184528.41991341001</v>
          </cell>
          <cell r="V14">
            <v>162473.62677795999</v>
          </cell>
          <cell r="W14">
            <v>228352.35308259999</v>
          </cell>
          <cell r="X14">
            <v>410807.40819513</v>
          </cell>
          <cell r="Y14">
            <v>293055.21054508729</v>
          </cell>
          <cell r="Z14">
            <v>117752.19765004274</v>
          </cell>
          <cell r="AA14">
            <v>323673.96164560999</v>
          </cell>
          <cell r="AB14">
            <v>172446.71120495</v>
          </cell>
          <cell r="AC14">
            <v>111060.25985274999</v>
          </cell>
          <cell r="AD14">
            <v>1197706.02877694</v>
          </cell>
          <cell r="AE14">
            <v>123524.27271009378</v>
          </cell>
          <cell r="AF14">
            <v>135600.16480789319</v>
          </cell>
          <cell r="AG14">
            <v>938581.59125895286</v>
          </cell>
          <cell r="AH14">
            <v>2745014.6431141701</v>
          </cell>
          <cell r="AI14">
            <v>375014.78689588571</v>
          </cell>
          <cell r="AJ14">
            <v>950932.20329400117</v>
          </cell>
          <cell r="AK14">
            <v>1419067.6529242832</v>
          </cell>
          <cell r="AL14">
            <v>1313074.2773309899</v>
          </cell>
          <cell r="AM14">
            <v>766651.69518096</v>
          </cell>
          <cell r="AN14">
            <v>221309.53021650389</v>
          </cell>
          <cell r="AO14">
            <v>545342.16496445611</v>
          </cell>
          <cell r="AP14">
            <v>192602.05315917</v>
          </cell>
          <cell r="AQ14">
            <v>200925.22737836</v>
          </cell>
          <cell r="AR14">
            <v>255945.84179050001</v>
          </cell>
          <cell r="AS14">
            <v>691245.69909478002</v>
          </cell>
          <cell r="AT14">
            <v>208208.20260454001</v>
          </cell>
          <cell r="AU14">
            <v>710280.88862635999</v>
          </cell>
          <cell r="AV14">
            <v>77271.382901110002</v>
          </cell>
          <cell r="AW14">
            <v>195351.47034368</v>
          </cell>
          <cell r="AX14">
            <v>1553789.8756405544</v>
          </cell>
          <cell r="AZ14">
            <v>228967.20307235001</v>
          </cell>
          <cell r="BA14">
            <v>268692.21944078</v>
          </cell>
          <cell r="BB14">
            <v>447902.67099213001</v>
          </cell>
          <cell r="BC14">
            <v>681317.72294738004</v>
          </cell>
          <cell r="BD14">
            <v>202272.37150618</v>
          </cell>
          <cell r="BE14">
            <v>424872.90595863003</v>
          </cell>
          <cell r="BI14">
            <v>1347109.8807446</v>
          </cell>
          <cell r="BJ14">
            <v>804065.88957328</v>
          </cell>
          <cell r="BK14">
            <v>86428437199.047592</v>
          </cell>
          <cell r="BL14">
            <v>83719484367.219788</v>
          </cell>
          <cell r="BM14">
            <v>23042126603.720982</v>
          </cell>
          <cell r="BN14">
            <v>5369940211.8286285</v>
          </cell>
          <cell r="BO14">
            <v>58016370383.497978</v>
          </cell>
          <cell r="BP14">
            <v>55307417551.670166</v>
          </cell>
          <cell r="BQ14">
            <v>2708952831.8278122</v>
          </cell>
          <cell r="BR14">
            <v>79262682659.478516</v>
          </cell>
          <cell r="BS14">
            <v>717801773.7654289</v>
          </cell>
          <cell r="BU14">
            <v>173434352.55725324</v>
          </cell>
          <cell r="BV14">
            <v>2444578561.0213237</v>
          </cell>
          <cell r="BW14">
            <v>1119291353.1099467</v>
          </cell>
          <cell r="BX14">
            <v>1608369827.3136168</v>
          </cell>
          <cell r="BY14">
            <v>152637018.82672822</v>
          </cell>
          <cell r="BZ14">
            <v>1308654158.5646601</v>
          </cell>
          <cell r="CA14">
            <v>677639253.32560122</v>
          </cell>
          <cell r="CB14">
            <v>2023903543.9058757</v>
          </cell>
          <cell r="CC14">
            <v>3013094142.0070066</v>
          </cell>
          <cell r="CD14">
            <v>1409084829.0758452</v>
          </cell>
          <cell r="CE14">
            <v>990013988.82550049</v>
          </cell>
          <cell r="CF14">
            <v>1452639306.0944445</v>
          </cell>
          <cell r="CG14">
            <v>2841139366.8867474</v>
          </cell>
          <cell r="CH14">
            <v>1913770244.4375823</v>
          </cell>
          <cell r="CI14">
            <v>927369122.44916546</v>
          </cell>
          <cell r="CJ14">
            <v>1779923731.5158653</v>
          </cell>
          <cell r="CK14">
            <v>1407416199.7104449</v>
          </cell>
          <cell r="CL14">
            <v>640306970.98012173</v>
          </cell>
          <cell r="CM14">
            <v>5369940211.8286285</v>
          </cell>
          <cell r="CN14">
            <v>670837582.861889</v>
          </cell>
          <cell r="CO14">
            <v>718827803.60904157</v>
          </cell>
          <cell r="CP14">
            <v>3980274825.3576975</v>
          </cell>
          <cell r="CQ14">
            <v>13573285874.949564</v>
          </cell>
          <cell r="CR14">
            <v>1891528307.7536373</v>
          </cell>
          <cell r="CS14">
            <v>6149047063.0232525</v>
          </cell>
          <cell r="CT14">
            <v>5532710504.1726761</v>
          </cell>
          <cell r="CU14">
            <v>7014950593.6394138</v>
          </cell>
          <cell r="CV14">
            <v>2760999102.4266396</v>
          </cell>
          <cell r="CW14">
            <v>906568451.59127641</v>
          </cell>
          <cell r="CX14">
            <v>1854430650.8353634</v>
          </cell>
          <cell r="CY14">
            <v>1552948680.7487988</v>
          </cell>
          <cell r="CZ14">
            <v>1287745375.1545963</v>
          </cell>
          <cell r="DA14">
            <v>2233252014.9923167</v>
          </cell>
          <cell r="DB14">
            <v>5591003315.5851326</v>
          </cell>
          <cell r="DC14">
            <v>1087688034.2039011</v>
          </cell>
          <cell r="DD14">
            <v>5230460737.6253777</v>
          </cell>
          <cell r="DE14">
            <v>693196314.55719221</v>
          </cell>
          <cell r="DF14">
            <v>1088019798.9081016</v>
          </cell>
          <cell r="DG14">
            <v>6128710834.8034668</v>
          </cell>
          <cell r="DI14">
            <v>1466132366.8474922</v>
          </cell>
          <cell r="DJ14">
            <v>1142495846.2889605</v>
          </cell>
          <cell r="DK14">
            <v>2108371576.3002548</v>
          </cell>
          <cell r="DL14">
            <v>2448754750.1323805</v>
          </cell>
          <cell r="DM14">
            <v>887355913.05260718</v>
          </cell>
          <cell r="DN14">
            <v>1720999253.2817814</v>
          </cell>
          <cell r="DR14">
            <v>5236285049.779912</v>
          </cell>
          <cell r="DS14">
            <v>3012295367.8034806</v>
          </cell>
          <cell r="DT14">
            <v>16088243.416142548</v>
          </cell>
          <cell r="DU14">
            <v>15482036.168760547</v>
          </cell>
          <cell r="DV14">
            <v>3796588.7488213084</v>
          </cell>
          <cell r="DW14">
            <v>1192644.1057685649</v>
          </cell>
          <cell r="DX14">
            <v>11099010.561552674</v>
          </cell>
          <cell r="DY14">
            <v>10492803.314170675</v>
          </cell>
          <cell r="DZ14">
            <v>606207.24738199776</v>
          </cell>
          <cell r="EA14">
            <v>14468112.659914752</v>
          </cell>
          <cell r="EB14">
            <v>7151.0046171833337</v>
          </cell>
          <cell r="ED14">
            <v>30060.117757440003</v>
          </cell>
          <cell r="EE14">
            <v>505114.32890020829</v>
          </cell>
          <cell r="EF14">
            <v>248143.66777340998</v>
          </cell>
          <cell r="EG14">
            <v>280688.87758106168</v>
          </cell>
          <cell r="EH14">
            <v>15975.420458656668</v>
          </cell>
          <cell r="EI14">
            <v>172401.83292949665</v>
          </cell>
          <cell r="EJ14">
            <v>80255.031827989995</v>
          </cell>
          <cell r="EK14">
            <v>355780.48165188334</v>
          </cell>
          <cell r="EL14">
            <v>518350.59286686336</v>
          </cell>
          <cell r="EM14">
            <v>184033.69988709665</v>
          </cell>
          <cell r="EN14">
            <v>162513.47036872833</v>
          </cell>
          <cell r="EO14">
            <v>228118.23270156165</v>
          </cell>
          <cell r="EP14">
            <v>410303.21160792001</v>
          </cell>
          <cell r="EQ14">
            <v>291642.06361704977</v>
          </cell>
          <cell r="ER14">
            <v>118661.14799087022</v>
          </cell>
          <cell r="ES14">
            <v>323082.61038127838</v>
          </cell>
          <cell r="ET14">
            <v>171475.04143821666</v>
          </cell>
          <cell r="EU14">
            <v>110292.13068949668</v>
          </cell>
          <cell r="EV14">
            <v>1192644.1057685649</v>
          </cell>
          <cell r="EW14">
            <v>122896.70369784658</v>
          </cell>
          <cell r="EX14">
            <v>135416.91666462386</v>
          </cell>
          <cell r="EY14">
            <v>934330.48540609458</v>
          </cell>
          <cell r="EZ14">
            <v>2732602.4113150118</v>
          </cell>
          <cell r="FA14">
            <v>373050.21630935575</v>
          </cell>
          <cell r="FB14">
            <v>946479.34575293993</v>
          </cell>
          <cell r="FC14">
            <v>1413072.8492527159</v>
          </cell>
          <cell r="FD14">
            <v>1307120.0783319117</v>
          </cell>
          <cell r="FE14">
            <v>760858.48591075151</v>
          </cell>
          <cell r="FF14">
            <v>220325.99330258733</v>
          </cell>
          <cell r="FG14">
            <v>540532.49260816432</v>
          </cell>
          <cell r="FH14">
            <v>190770.78885404664</v>
          </cell>
          <cell r="FI14">
            <v>200332.85517883999</v>
          </cell>
          <cell r="FJ14">
            <v>253334.71878137664</v>
          </cell>
          <cell r="FK14">
            <v>691735.19091462495</v>
          </cell>
          <cell r="FL14">
            <v>207530.41283294835</v>
          </cell>
          <cell r="FM14">
            <v>705230.80190348998</v>
          </cell>
          <cell r="FN14">
            <v>77406.973152091668</v>
          </cell>
          <cell r="FO14">
            <v>194181.4920763</v>
          </cell>
          <cell r="FP14">
            <v>1533834.3594597962</v>
          </cell>
          <cell r="FR14">
            <v>228623.45105034168</v>
          </cell>
          <cell r="FS14">
            <v>267628.14954163338</v>
          </cell>
          <cell r="FT14">
            <v>446856.64025097666</v>
          </cell>
          <cell r="FU14">
            <v>677022.51538484159</v>
          </cell>
          <cell r="FV14">
            <v>200435.21778124</v>
          </cell>
          <cell r="FW14">
            <v>423506.01883245166</v>
          </cell>
          <cell r="GA14">
            <v>1341697.6625749385</v>
          </cell>
          <cell r="GB14">
            <v>800202.46611096838</v>
          </cell>
        </row>
        <row r="15">
          <cell r="B15">
            <v>16371727.897202946</v>
          </cell>
          <cell r="C15">
            <v>15719843.408677669</v>
          </cell>
          <cell r="D15">
            <v>3830034.2936160099</v>
          </cell>
          <cell r="E15">
            <v>1217342.04375358</v>
          </cell>
          <cell r="F15">
            <v>11324351.559833357</v>
          </cell>
          <cell r="G15">
            <v>10672467.07130808</v>
          </cell>
          <cell r="H15">
            <v>651884.48852527665</v>
          </cell>
          <cell r="I15">
            <v>14730109.451662326</v>
          </cell>
          <cell r="J15">
            <v>7086.6803030600004</v>
          </cell>
          <cell r="L15">
            <v>30214.116860139999</v>
          </cell>
          <cell r="M15">
            <v>511091.45514594001</v>
          </cell>
          <cell r="N15">
            <v>243860.650169</v>
          </cell>
          <cell r="O15">
            <v>282138.05477173999</v>
          </cell>
          <cell r="P15">
            <v>15776.10672743</v>
          </cell>
          <cell r="Q15">
            <v>173027.8482525</v>
          </cell>
          <cell r="R15">
            <v>81028.633591289996</v>
          </cell>
          <cell r="S15">
            <v>360092.93019539001</v>
          </cell>
          <cell r="T15">
            <v>523709.03146746999</v>
          </cell>
          <cell r="U15">
            <v>189437.00704286</v>
          </cell>
          <cell r="V15">
            <v>162692.57873733999</v>
          </cell>
          <cell r="W15">
            <v>230244.86209536999</v>
          </cell>
          <cell r="X15">
            <v>412068.34317379002</v>
          </cell>
          <cell r="Y15">
            <v>295290.04088383733</v>
          </cell>
          <cell r="Z15">
            <v>116778.30228995268</v>
          </cell>
          <cell r="AA15">
            <v>327814.40596067999</v>
          </cell>
          <cell r="AB15">
            <v>173721.22790294001</v>
          </cell>
          <cell r="AC15">
            <v>113117.04152213001</v>
          </cell>
          <cell r="AD15">
            <v>1217342.04375358</v>
          </cell>
          <cell r="AE15">
            <v>125879.34687794164</v>
          </cell>
          <cell r="AF15">
            <v>137493.74146679582</v>
          </cell>
          <cell r="AG15">
            <v>953968.95540884254</v>
          </cell>
          <cell r="AH15">
            <v>2777602.14295336</v>
          </cell>
          <cell r="AI15">
            <v>378092.25156853854</v>
          </cell>
          <cell r="AJ15">
            <v>959302.34212056594</v>
          </cell>
          <cell r="AK15">
            <v>1440207.5492642559</v>
          </cell>
          <cell r="AL15">
            <v>1330060.18116685</v>
          </cell>
          <cell r="AM15">
            <v>778351.65780859999</v>
          </cell>
          <cell r="AN15">
            <v>224101.58791207697</v>
          </cell>
          <cell r="AO15">
            <v>554250.06989652314</v>
          </cell>
          <cell r="AP15">
            <v>196468.52981611999</v>
          </cell>
          <cell r="AQ15">
            <v>203487.08874529001</v>
          </cell>
          <cell r="AR15">
            <v>259352.93135412</v>
          </cell>
          <cell r="AS15">
            <v>692829.12395753001</v>
          </cell>
          <cell r="AT15">
            <v>210406.13031809</v>
          </cell>
          <cell r="AU15">
            <v>725245.56083127996</v>
          </cell>
          <cell r="AV15">
            <v>77269.451760170006</v>
          </cell>
          <cell r="AW15">
            <v>198157.58529603001</v>
          </cell>
          <cell r="AX15">
            <v>1600867.1738181866</v>
          </cell>
          <cell r="AZ15">
            <v>229517.77878620999</v>
          </cell>
          <cell r="BA15">
            <v>271694.61925644003</v>
          </cell>
          <cell r="BB15">
            <v>450783.84817682998</v>
          </cell>
          <cell r="BC15">
            <v>689622.19932113995</v>
          </cell>
          <cell r="BD15">
            <v>205316.69260680999</v>
          </cell>
          <cell r="BE15">
            <v>427318.86386029999</v>
          </cell>
          <cell r="BI15">
            <v>1356086.62396016</v>
          </cell>
          <cell r="BJ15">
            <v>812513.77921178006</v>
          </cell>
          <cell r="BK15">
            <v>87906724022.462448</v>
          </cell>
          <cell r="BL15">
            <v>85142467732.967987</v>
          </cell>
          <cell r="BM15">
            <v>23330044531.90107</v>
          </cell>
          <cell r="BN15">
            <v>5473930392.2914829</v>
          </cell>
          <cell r="BO15">
            <v>59102749098.269897</v>
          </cell>
          <cell r="BP15">
            <v>56338492808.775429</v>
          </cell>
          <cell r="BQ15">
            <v>2764256289.4944687</v>
          </cell>
          <cell r="BR15">
            <v>80647552521.076691</v>
          </cell>
          <cell r="BS15">
            <v>732080647.03550911</v>
          </cell>
          <cell r="BU15">
            <v>175903902.3676798</v>
          </cell>
          <cell r="BV15">
            <v>2467256465.8020477</v>
          </cell>
          <cell r="BW15">
            <v>1114045657.5644121</v>
          </cell>
          <cell r="BX15">
            <v>1615678746.9544144</v>
          </cell>
          <cell r="BY15">
            <v>150493706.87991568</v>
          </cell>
          <cell r="BZ15">
            <v>1313957178.4445715</v>
          </cell>
          <cell r="CA15">
            <v>679344827.25249279</v>
          </cell>
          <cell r="CB15">
            <v>2048306017.8826516</v>
          </cell>
          <cell r="CC15">
            <v>3044234529.9267864</v>
          </cell>
          <cell r="CD15">
            <v>1439598529.5746708</v>
          </cell>
          <cell r="CE15">
            <v>998801366.40380859</v>
          </cell>
          <cell r="CF15">
            <v>1468288550.3356621</v>
          </cell>
          <cell r="CG15">
            <v>2916051320.1694803</v>
          </cell>
          <cell r="CH15">
            <v>1997232102.352277</v>
          </cell>
          <cell r="CI15">
            <v>918819217.81720316</v>
          </cell>
          <cell r="CJ15">
            <v>1805750405.5288658</v>
          </cell>
          <cell r="CK15">
            <v>1430268654.1312456</v>
          </cell>
          <cell r="CL15">
            <v>662064672.68236327</v>
          </cell>
          <cell r="CM15">
            <v>5473930392.2914829</v>
          </cell>
          <cell r="CN15">
            <v>678353688.89920712</v>
          </cell>
          <cell r="CO15">
            <v>722006515.25590205</v>
          </cell>
          <cell r="CP15">
            <v>4073570188.1363745</v>
          </cell>
          <cell r="CQ15">
            <v>13770715121.899403</v>
          </cell>
          <cell r="CR15">
            <v>1919520291.5623426</v>
          </cell>
          <cell r="CS15">
            <v>6230620173.8302517</v>
          </cell>
          <cell r="CT15">
            <v>5620574656.5068092</v>
          </cell>
          <cell r="CU15">
            <v>7098452586.3686895</v>
          </cell>
          <cell r="CV15">
            <v>2815930637.0243092</v>
          </cell>
          <cell r="CW15">
            <v>925103345.20691025</v>
          </cell>
          <cell r="CX15">
            <v>1890827291.817399</v>
          </cell>
          <cell r="CY15">
            <v>1601135485.9694295</v>
          </cell>
          <cell r="CZ15">
            <v>1317499075.0689144</v>
          </cell>
          <cell r="DA15">
            <v>2260312985.8245211</v>
          </cell>
          <cell r="DB15">
            <v>5789366661.3579006</v>
          </cell>
          <cell r="DC15">
            <v>1102110827.5723066</v>
          </cell>
          <cell r="DD15">
            <v>5359980284.1920919</v>
          </cell>
          <cell r="DE15">
            <v>694264033.8090924</v>
          </cell>
          <cell r="DF15">
            <v>1108397871.3721981</v>
          </cell>
          <cell r="DG15">
            <v>6290144747.1546488</v>
          </cell>
          <cell r="DI15">
            <v>1479287342.6782193</v>
          </cell>
          <cell r="DJ15">
            <v>1158621389.432358</v>
          </cell>
          <cell r="DK15">
            <v>2133883013.0714283</v>
          </cell>
          <cell r="DL15">
            <v>2487379756.2037725</v>
          </cell>
          <cell r="DM15">
            <v>903910035.54594398</v>
          </cell>
          <cell r="DN15">
            <v>1731357243.7246671</v>
          </cell>
          <cell r="DR15">
            <v>5294219250.0220222</v>
          </cell>
          <cell r="DS15">
            <v>3054490361.3845015</v>
          </cell>
          <cell r="DT15">
            <v>16274116.662953338</v>
          </cell>
          <cell r="DU15">
            <v>15636784.433520475</v>
          </cell>
          <cell r="DV15">
            <v>3817177.1875198097</v>
          </cell>
          <cell r="DW15">
            <v>1208586.8791167566</v>
          </cell>
          <cell r="DX15">
            <v>11248352.596316772</v>
          </cell>
          <cell r="DY15">
            <v>10611020.366883911</v>
          </cell>
          <cell r="DZ15">
            <v>637332.2294328612</v>
          </cell>
          <cell r="EA15">
            <v>14639780.475685271</v>
          </cell>
          <cell r="EB15">
            <v>7110.7041202983337</v>
          </cell>
          <cell r="ED15">
            <v>30211.326529063332</v>
          </cell>
          <cell r="EE15">
            <v>508996.32198353327</v>
          </cell>
          <cell r="EF15">
            <v>245143.51657608998</v>
          </cell>
          <cell r="EG15">
            <v>281317.3976873167</v>
          </cell>
          <cell r="EH15">
            <v>15787.071630011667</v>
          </cell>
          <cell r="EI15">
            <v>172832.15356763333</v>
          </cell>
          <cell r="EJ15">
            <v>80721.525300411668</v>
          </cell>
          <cell r="EK15">
            <v>358530.44445268001</v>
          </cell>
          <cell r="EL15">
            <v>521720.95539819333</v>
          </cell>
          <cell r="EM15">
            <v>187096.06195468831</v>
          </cell>
          <cell r="EN15">
            <v>162382.04248160668</v>
          </cell>
          <cell r="EO15">
            <v>229165.91101536166</v>
          </cell>
          <cell r="EP15">
            <v>411984.54832811671</v>
          </cell>
          <cell r="EQ15">
            <v>294399.30859539594</v>
          </cell>
          <cell r="ER15">
            <v>117585.23973272076</v>
          </cell>
          <cell r="ES15">
            <v>326215.14131190837</v>
          </cell>
          <cell r="ET15">
            <v>172975.25639220499</v>
          </cell>
          <cell r="EU15">
            <v>112097.51291099</v>
          </cell>
          <cell r="EV15">
            <v>1208586.8791167566</v>
          </cell>
          <cell r="EW15">
            <v>125243.34854184707</v>
          </cell>
          <cell r="EX15">
            <v>136405.0788740647</v>
          </cell>
          <cell r="EY15">
            <v>946938.4517008448</v>
          </cell>
          <cell r="EZ15">
            <v>2759184.6938421885</v>
          </cell>
          <cell r="FA15">
            <v>376547.14963511849</v>
          </cell>
          <cell r="FB15">
            <v>954860.05599020619</v>
          </cell>
          <cell r="FC15">
            <v>1427777.4882168639</v>
          </cell>
          <cell r="FD15">
            <v>1321595.4759042969</v>
          </cell>
          <cell r="FE15">
            <v>773051.37918767671</v>
          </cell>
          <cell r="FF15">
            <v>223028.97719532135</v>
          </cell>
          <cell r="FG15">
            <v>550022.40199235536</v>
          </cell>
          <cell r="FH15">
            <v>194234.57234757169</v>
          </cell>
          <cell r="FI15">
            <v>202031.23088347167</v>
          </cell>
          <cell r="FJ15">
            <v>256368.20899132665</v>
          </cell>
          <cell r="FK15">
            <v>691657.01120564167</v>
          </cell>
          <cell r="FL15">
            <v>209565.79981630167</v>
          </cell>
          <cell r="FM15">
            <v>719592.1057930399</v>
          </cell>
          <cell r="FN15">
            <v>77289.095985630003</v>
          </cell>
          <cell r="FO15">
            <v>196936.56514262836</v>
          </cell>
          <cell r="FP15">
            <v>1582895.1154921046</v>
          </cell>
          <cell r="FR15">
            <v>229257.00675960336</v>
          </cell>
          <cell r="FS15">
            <v>270353.29467054334</v>
          </cell>
          <cell r="FT15">
            <v>449331.87359194667</v>
          </cell>
          <cell r="FU15">
            <v>685394.01224597322</v>
          </cell>
          <cell r="FV15">
            <v>203467.31436617835</v>
          </cell>
          <cell r="FW15">
            <v>426147.84009064833</v>
          </cell>
          <cell r="GA15">
            <v>1351739.5493735734</v>
          </cell>
          <cell r="GB15">
            <v>808449.69221551344</v>
          </cell>
        </row>
        <row r="16">
          <cell r="B16">
            <v>16550836.227755349</v>
          </cell>
          <cell r="C16">
            <v>15889509.416012559</v>
          </cell>
          <cell r="D16">
            <v>3861584.0896194102</v>
          </cell>
          <cell r="E16">
            <v>1234206.2723528901</v>
          </cell>
          <cell r="F16">
            <v>11455045.865783051</v>
          </cell>
          <cell r="G16">
            <v>10793719.054040261</v>
          </cell>
          <cell r="H16">
            <v>661326.81174279039</v>
          </cell>
          <cell r="I16">
            <v>14894652.477401769</v>
          </cell>
          <cell r="J16">
            <v>7049.6178609400004</v>
          </cell>
          <cell r="L16">
            <v>30183.535093120001</v>
          </cell>
          <cell r="M16">
            <v>514087.21660530998</v>
          </cell>
          <cell r="N16">
            <v>242828.09076086999</v>
          </cell>
          <cell r="O16">
            <v>283604.45978780999</v>
          </cell>
          <cell r="P16">
            <v>15833.270273419999</v>
          </cell>
          <cell r="Q16">
            <v>173450.05898549</v>
          </cell>
          <cell r="R16">
            <v>81653.688699599996</v>
          </cell>
          <cell r="S16">
            <v>365495.38273636001</v>
          </cell>
          <cell r="T16">
            <v>528257.17174235999</v>
          </cell>
          <cell r="U16">
            <v>193349.31921273001</v>
          </cell>
          <cell r="V16">
            <v>163855.19501851001</v>
          </cell>
          <cell r="W16">
            <v>232800.84793449001</v>
          </cell>
          <cell r="X16">
            <v>417452.68307082</v>
          </cell>
          <cell r="Y16">
            <v>299382.99529638351</v>
          </cell>
          <cell r="Z16">
            <v>118069.68777443649</v>
          </cell>
          <cell r="AA16">
            <v>330285.67830222001</v>
          </cell>
          <cell r="AB16">
            <v>173532.06001595</v>
          </cell>
          <cell r="AC16">
            <v>114915.43138035</v>
          </cell>
          <cell r="AD16">
            <v>1234206.2723528901</v>
          </cell>
          <cell r="AE16">
            <v>126552.3175146</v>
          </cell>
          <cell r="AF16">
            <v>139468.75774152306</v>
          </cell>
          <cell r="AG16">
            <v>968185.19709676702</v>
          </cell>
          <cell r="AH16">
            <v>2801750.8051755</v>
          </cell>
          <cell r="AI16">
            <v>381536.86274532974</v>
          </cell>
          <cell r="AJ16">
            <v>967647.60126373789</v>
          </cell>
          <cell r="AK16">
            <v>1452566.3411664325</v>
          </cell>
          <cell r="AL16">
            <v>1345884.3812486299</v>
          </cell>
          <cell r="AM16">
            <v>788744.14313248999</v>
          </cell>
          <cell r="AN16">
            <v>229014.7933860734</v>
          </cell>
          <cell r="AO16">
            <v>559729.34974641656</v>
          </cell>
          <cell r="AP16">
            <v>199054.56130475001</v>
          </cell>
          <cell r="AQ16">
            <v>207527.26190484001</v>
          </cell>
          <cell r="AR16">
            <v>270134.53334050998</v>
          </cell>
          <cell r="AS16">
            <v>693987.83870577998</v>
          </cell>
          <cell r="AT16">
            <v>213435.62824195999</v>
          </cell>
          <cell r="AU16">
            <v>736252.62897593004</v>
          </cell>
          <cell r="AV16">
            <v>77574.274717649998</v>
          </cell>
          <cell r="AW16">
            <v>201888.31264742999</v>
          </cell>
          <cell r="AX16">
            <v>1623148.0714850603</v>
          </cell>
          <cell r="AZ16">
            <v>229353.36536545001</v>
          </cell>
          <cell r="BA16">
            <v>273621.80304812</v>
          </cell>
          <cell r="BB16">
            <v>453558.12630023999</v>
          </cell>
          <cell r="BC16">
            <v>699650.45563977002</v>
          </cell>
          <cell r="BD16">
            <v>209125.53195989999</v>
          </cell>
          <cell r="BE16">
            <v>430354.14258903998</v>
          </cell>
          <cell r="BI16">
            <v>1370126.5007456101</v>
          </cell>
          <cell r="BJ16">
            <v>822692.73655317002</v>
          </cell>
          <cell r="BK16">
            <v>89300479699.24324</v>
          </cell>
          <cell r="BL16">
            <v>86504887309.935303</v>
          </cell>
          <cell r="BM16">
            <v>23556214427.666252</v>
          </cell>
          <cell r="BN16">
            <v>5570630066.8730488</v>
          </cell>
          <cell r="BO16">
            <v>60173635204.703949</v>
          </cell>
          <cell r="BP16">
            <v>57378042815.396011</v>
          </cell>
          <cell r="BQ16">
            <v>2795592389.3079405</v>
          </cell>
          <cell r="BR16">
            <v>81952979722.012878</v>
          </cell>
          <cell r="BS16">
            <v>754856496.63114119</v>
          </cell>
          <cell r="BU16">
            <v>176994565.56235504</v>
          </cell>
          <cell r="BV16">
            <v>2494816271.9529476</v>
          </cell>
          <cell r="BW16">
            <v>1112567061.4887943</v>
          </cell>
          <cell r="BX16">
            <v>1630171704.9662123</v>
          </cell>
          <cell r="BY16">
            <v>151504937.24134788</v>
          </cell>
          <cell r="BZ16">
            <v>1325348199.0335674</v>
          </cell>
          <cell r="CA16">
            <v>698557116.63918221</v>
          </cell>
          <cell r="CB16">
            <v>2076500895.6579309</v>
          </cell>
          <cell r="CC16">
            <v>3080044257.6999173</v>
          </cell>
          <cell r="CD16">
            <v>1485198276.5115204</v>
          </cell>
          <cell r="CE16">
            <v>1002985805.9818158</v>
          </cell>
          <cell r="CF16">
            <v>1489868911.5003107</v>
          </cell>
          <cell r="CG16">
            <v>2869388265.2583957</v>
          </cell>
          <cell r="CH16">
            <v>1949341290.4888482</v>
          </cell>
          <cell r="CI16">
            <v>920046974.76954722</v>
          </cell>
          <cell r="CJ16">
            <v>1828457504.0196686</v>
          </cell>
          <cell r="CK16">
            <v>1463092798.2417984</v>
          </cell>
          <cell r="CL16">
            <v>670717855.91048837</v>
          </cell>
          <cell r="CM16">
            <v>5570630066.8730488</v>
          </cell>
          <cell r="CN16">
            <v>690495679.35809398</v>
          </cell>
          <cell r="CO16">
            <v>733954425.34465933</v>
          </cell>
          <cell r="CP16">
            <v>4146179962.1702948</v>
          </cell>
          <cell r="CQ16">
            <v>14007127337.954784</v>
          </cell>
          <cell r="CR16">
            <v>1934485258.4554763</v>
          </cell>
          <cell r="CS16">
            <v>6315611021.5117836</v>
          </cell>
          <cell r="CT16">
            <v>5757031057.987525</v>
          </cell>
          <cell r="CU16">
            <v>7253786913.2307968</v>
          </cell>
          <cell r="CV16">
            <v>2863544548.1644297</v>
          </cell>
          <cell r="CW16">
            <v>939936585.02793634</v>
          </cell>
          <cell r="CX16">
            <v>1923607963.1364932</v>
          </cell>
          <cell r="CY16">
            <v>1655661415.0075629</v>
          </cell>
          <cell r="CZ16">
            <v>1348935948.1052802</v>
          </cell>
          <cell r="DA16">
            <v>2363520054.669229</v>
          </cell>
          <cell r="DB16">
            <v>5768972187.3566046</v>
          </cell>
          <cell r="DC16">
            <v>1123194115.2762957</v>
          </cell>
          <cell r="DD16">
            <v>5504225485.3954887</v>
          </cell>
          <cell r="DE16">
            <v>698195968.08335328</v>
          </cell>
          <cell r="DF16">
            <v>1137762333.9022377</v>
          </cell>
          <cell r="DG16">
            <v>6407331538.2432346</v>
          </cell>
          <cell r="DI16">
            <v>1483097253.4466355</v>
          </cell>
          <cell r="DJ16">
            <v>1171060927.5237241</v>
          </cell>
          <cell r="DK16">
            <v>2166000500.2228131</v>
          </cell>
          <cell r="DL16">
            <v>2527341296.0371814</v>
          </cell>
          <cell r="DM16">
            <v>926677427.04242015</v>
          </cell>
          <cell r="DN16">
            <v>1767199955.0418749</v>
          </cell>
          <cell r="DR16">
            <v>5358265460.7323446</v>
          </cell>
          <cell r="DS16">
            <v>3102552933.2092957</v>
          </cell>
          <cell r="DT16">
            <v>16470276.614099592</v>
          </cell>
          <cell r="DU16">
            <v>15827553.119460961</v>
          </cell>
          <cell r="DV16">
            <v>3846141.5217148834</v>
          </cell>
          <cell r="DW16">
            <v>1226564.5024579316</v>
          </cell>
          <cell r="DX16">
            <v>11397570.589926779</v>
          </cell>
          <cell r="DY16">
            <v>10754847.095288148</v>
          </cell>
          <cell r="DZ16">
            <v>642723.4946386317</v>
          </cell>
          <cell r="EA16">
            <v>14821844.968038306</v>
          </cell>
          <cell r="EB16">
            <v>7060.9831654999989</v>
          </cell>
          <cell r="ED16">
            <v>30130.598947999999</v>
          </cell>
          <cell r="EE16">
            <v>513106.07486527163</v>
          </cell>
          <cell r="EF16">
            <v>243224.08375885835</v>
          </cell>
          <cell r="EG16">
            <v>282874.70218427497</v>
          </cell>
          <cell r="EH16">
            <v>15775.833069671668</v>
          </cell>
          <cell r="EI16">
            <v>173295.67524640833</v>
          </cell>
          <cell r="EJ16">
            <v>81379.301832421668</v>
          </cell>
          <cell r="EK16">
            <v>362207.43349489168</v>
          </cell>
          <cell r="EL16">
            <v>525915.33833437169</v>
          </cell>
          <cell r="EM16">
            <v>191517.22602543831</v>
          </cell>
          <cell r="EN16">
            <v>163341.475492995</v>
          </cell>
          <cell r="EO16">
            <v>231628.77626756</v>
          </cell>
          <cell r="EP16">
            <v>414589.4416648284</v>
          </cell>
          <cell r="EQ16">
            <v>297086.93976876652</v>
          </cell>
          <cell r="ER16">
            <v>117502.50189606183</v>
          </cell>
          <cell r="ES16">
            <v>329279.60986698332</v>
          </cell>
          <cell r="ET16">
            <v>173898.76625122834</v>
          </cell>
          <cell r="EU16">
            <v>113977.18441167999</v>
          </cell>
          <cell r="EV16">
            <v>1226564.5024579316</v>
          </cell>
          <cell r="EW16">
            <v>126151.57178936084</v>
          </cell>
          <cell r="EX16">
            <v>138654.46480217009</v>
          </cell>
          <cell r="EY16">
            <v>961758.46586640074</v>
          </cell>
          <cell r="EZ16">
            <v>2803431.1608768869</v>
          </cell>
          <cell r="FA16">
            <v>380345.02432366373</v>
          </cell>
          <cell r="FB16">
            <v>964228.20321374096</v>
          </cell>
          <cell r="FC16">
            <v>1458857.9333394822</v>
          </cell>
          <cell r="FD16">
            <v>1339357.17156701</v>
          </cell>
          <cell r="FE16">
            <v>783021.19777543505</v>
          </cell>
          <cell r="FF16">
            <v>226007.8187426443</v>
          </cell>
          <cell r="FG16">
            <v>557013.37903279066</v>
          </cell>
          <cell r="FH16">
            <v>198318.22154848833</v>
          </cell>
          <cell r="FI16">
            <v>205319.48004907501</v>
          </cell>
          <cell r="FJ16">
            <v>265193.27115624165</v>
          </cell>
          <cell r="FK16">
            <v>693145.7647533617</v>
          </cell>
          <cell r="FL16">
            <v>212310.79535947499</v>
          </cell>
          <cell r="FM16">
            <v>732192.2450792616</v>
          </cell>
          <cell r="FN16">
            <v>77348.020783616666</v>
          </cell>
          <cell r="FO16">
            <v>200340.01860673667</v>
          </cell>
          <cell r="FP16">
            <v>1603007.5223366751</v>
          </cell>
          <cell r="FR16">
            <v>229411.69415660668</v>
          </cell>
          <cell r="FS16">
            <v>272652.38684936002</v>
          </cell>
          <cell r="FT16">
            <v>452043.72804415831</v>
          </cell>
          <cell r="FU16">
            <v>694323.83701116161</v>
          </cell>
          <cell r="FV16">
            <v>207263.30332904166</v>
          </cell>
          <cell r="FW16">
            <v>428890.7706441867</v>
          </cell>
          <cell r="GA16">
            <v>1362900.837120285</v>
          </cell>
          <cell r="GB16">
            <v>817499.4815432484</v>
          </cell>
        </row>
        <row r="17">
          <cell r="B17">
            <v>16710091.978684941</v>
          </cell>
          <cell r="C17">
            <v>16051160.487356909</v>
          </cell>
          <cell r="D17">
            <v>3882095.62781341</v>
          </cell>
          <cell r="E17">
            <v>1249108.20301074</v>
          </cell>
          <cell r="F17">
            <v>11578888.147860792</v>
          </cell>
          <cell r="G17">
            <v>10919956.656532759</v>
          </cell>
          <cell r="H17">
            <v>658931.49132803199</v>
          </cell>
          <cell r="I17">
            <v>15038983.517575771</v>
          </cell>
          <cell r="J17">
            <v>7159.7599197600002</v>
          </cell>
          <cell r="L17">
            <v>30184.706652109999</v>
          </cell>
          <cell r="M17">
            <v>516059.70918593003</v>
          </cell>
          <cell r="N17">
            <v>241336.23982585</v>
          </cell>
          <cell r="O17">
            <v>284136.21387123998</v>
          </cell>
          <cell r="P17">
            <v>15999.724740940001</v>
          </cell>
          <cell r="Q17">
            <v>174487.46693769001</v>
          </cell>
          <cell r="R17">
            <v>82215.082961220003</v>
          </cell>
          <cell r="S17">
            <v>366014.28616630001</v>
          </cell>
          <cell r="T17">
            <v>530715.19127356994</v>
          </cell>
          <cell r="U17">
            <v>196975.94442760001</v>
          </cell>
          <cell r="V17">
            <v>164923.71755281999</v>
          </cell>
          <cell r="W17">
            <v>234051.67045097001</v>
          </cell>
          <cell r="X17">
            <v>421298.40872503002</v>
          </cell>
          <cell r="Y17">
            <v>302667.92490633833</v>
          </cell>
          <cell r="Z17">
            <v>118630.48381869173</v>
          </cell>
          <cell r="AA17">
            <v>332581.24027859</v>
          </cell>
          <cell r="AB17">
            <v>174102.98654218999</v>
          </cell>
          <cell r="AC17">
            <v>117013.03822136</v>
          </cell>
          <cell r="AD17">
            <v>1249108.20301074</v>
          </cell>
          <cell r="AE17">
            <v>128380.60379311675</v>
          </cell>
          <cell r="AF17">
            <v>141870.39511588789</v>
          </cell>
          <cell r="AG17">
            <v>978857.20410173538</v>
          </cell>
          <cell r="AH17">
            <v>2825586.54551152</v>
          </cell>
          <cell r="AI17">
            <v>383488.50405364722</v>
          </cell>
          <cell r="AJ17">
            <v>976470.07670626254</v>
          </cell>
          <cell r="AK17">
            <v>1465627.9647516101</v>
          </cell>
          <cell r="AL17">
            <v>1358272.8298764201</v>
          </cell>
          <cell r="AM17">
            <v>795271.35778657999</v>
          </cell>
          <cell r="AN17">
            <v>228445.50095405651</v>
          </cell>
          <cell r="AO17">
            <v>566825.85683252348</v>
          </cell>
          <cell r="AP17">
            <v>209765.77927335</v>
          </cell>
          <cell r="AQ17">
            <v>207665.36037594001</v>
          </cell>
          <cell r="AR17">
            <v>282113.53696873999</v>
          </cell>
          <cell r="AS17">
            <v>697926.95064534002</v>
          </cell>
          <cell r="AT17">
            <v>215742.13517721</v>
          </cell>
          <cell r="AU17">
            <v>746313.09925206006</v>
          </cell>
          <cell r="AV17">
            <v>78191.139697179999</v>
          </cell>
          <cell r="AW17">
            <v>204343.65396261</v>
          </cell>
          <cell r="AX17">
            <v>1640559.2660432318</v>
          </cell>
          <cell r="AZ17">
            <v>230267.01260717001</v>
          </cell>
          <cell r="BA17">
            <v>275674.43417397002</v>
          </cell>
          <cell r="BB17">
            <v>456123.59449465002</v>
          </cell>
          <cell r="BC17">
            <v>709043.41983338003</v>
          </cell>
          <cell r="BD17">
            <v>213120.42979016001</v>
          </cell>
          <cell r="BE17">
            <v>432907.60239128</v>
          </cell>
          <cell r="BI17">
            <v>1382090.85316802</v>
          </cell>
          <cell r="BJ17">
            <v>830652.07473545999</v>
          </cell>
          <cell r="BK17">
            <v>91110421456.224625</v>
          </cell>
          <cell r="BL17">
            <v>88133956143.586716</v>
          </cell>
          <cell r="BM17">
            <v>23875084164.582523</v>
          </cell>
          <cell r="BN17">
            <v>5739503932.2382164</v>
          </cell>
          <cell r="BO17">
            <v>61495833359.403877</v>
          </cell>
          <cell r="BP17">
            <v>58519368046.765976</v>
          </cell>
          <cell r="BQ17">
            <v>2976465312.6379027</v>
          </cell>
          <cell r="BR17">
            <v>83689683549.190842</v>
          </cell>
          <cell r="BS17">
            <v>740345193.20201349</v>
          </cell>
          <cell r="BU17">
            <v>178993922.05559915</v>
          </cell>
          <cell r="BV17">
            <v>2516475134.6473722</v>
          </cell>
          <cell r="BW17">
            <v>1115455126.0288448</v>
          </cell>
          <cell r="BX17">
            <v>1640865380.3167672</v>
          </cell>
          <cell r="BY17">
            <v>157849157.69127062</v>
          </cell>
          <cell r="BZ17">
            <v>1347014948.7991698</v>
          </cell>
          <cell r="CA17">
            <v>707419746.47804976</v>
          </cell>
          <cell r="CB17">
            <v>2105344298.6413164</v>
          </cell>
          <cell r="CC17">
            <v>3128712087.4205818</v>
          </cell>
          <cell r="CD17">
            <v>1531807334.8448393</v>
          </cell>
          <cell r="CE17">
            <v>1023463674.6181486</v>
          </cell>
          <cell r="CF17">
            <v>1512521342.8097024</v>
          </cell>
          <cell r="CG17">
            <v>2912359550.5819054</v>
          </cell>
          <cell r="CH17">
            <v>1977881042.3201444</v>
          </cell>
          <cell r="CI17">
            <v>934478508.26176083</v>
          </cell>
          <cell r="CJ17">
            <v>1848861768.7408922</v>
          </cell>
          <cell r="CK17">
            <v>1463808112.2202365</v>
          </cell>
          <cell r="CL17">
            <v>684132578.68782532</v>
          </cell>
          <cell r="CM17">
            <v>5739503932.2382164</v>
          </cell>
          <cell r="CN17">
            <v>713650556.21127462</v>
          </cell>
          <cell r="CO17">
            <v>757966791.14909971</v>
          </cell>
          <cell r="CP17">
            <v>4267886584.8778424</v>
          </cell>
          <cell r="CQ17">
            <v>14217728293.395466</v>
          </cell>
          <cell r="CR17">
            <v>1951668184.6100163</v>
          </cell>
          <cell r="CS17">
            <v>6431231478.7515841</v>
          </cell>
          <cell r="CT17">
            <v>5834828630.0338631</v>
          </cell>
          <cell r="CU17">
            <v>7411076849.9042444</v>
          </cell>
          <cell r="CV17">
            <v>2922358338.9127488</v>
          </cell>
          <cell r="CW17">
            <v>961401298.16993785</v>
          </cell>
          <cell r="CX17">
            <v>1960957040.742811</v>
          </cell>
          <cell r="CY17">
            <v>1697984040.7178018</v>
          </cell>
          <cell r="CZ17">
            <v>1379828042.4005165</v>
          </cell>
          <cell r="DA17">
            <v>2484211564.2023802</v>
          </cell>
          <cell r="DB17">
            <v>5873424878.5567608</v>
          </cell>
          <cell r="DC17">
            <v>1143024275.3430398</v>
          </cell>
          <cell r="DD17">
            <v>5650547758.2230444</v>
          </cell>
          <cell r="DE17">
            <v>711407501.59001791</v>
          </cell>
          <cell r="DF17">
            <v>1172329199.4326105</v>
          </cell>
          <cell r="DG17">
            <v>6666715356.8442841</v>
          </cell>
          <cell r="DI17">
            <v>1459982415.4685721</v>
          </cell>
          <cell r="DJ17">
            <v>1192131148.0283432</v>
          </cell>
          <cell r="DK17">
            <v>2187558076.1991768</v>
          </cell>
          <cell r="DL17">
            <v>2581066267.3377128</v>
          </cell>
          <cell r="DM17">
            <v>954863569.56421375</v>
          </cell>
          <cell r="DN17">
            <v>1789595783.2829547</v>
          </cell>
          <cell r="DR17">
            <v>5449794993.546339</v>
          </cell>
          <cell r="DS17">
            <v>3160132964.2157006</v>
          </cell>
          <cell r="DT17">
            <v>16637462.642380064</v>
          </cell>
          <cell r="DU17">
            <v>15975676.014109679</v>
          </cell>
          <cell r="DV17">
            <v>3872217.0098810294</v>
          </cell>
          <cell r="DW17">
            <v>1242568.6776103685</v>
          </cell>
          <cell r="DX17">
            <v>11522676.954888666</v>
          </cell>
          <cell r="DY17">
            <v>10860890.32661828</v>
          </cell>
          <cell r="DZ17">
            <v>661786.62827038567</v>
          </cell>
          <cell r="EA17">
            <v>14973107.752362229</v>
          </cell>
          <cell r="EB17">
            <v>7036.9758614866669</v>
          </cell>
          <cell r="ED17">
            <v>30248.338838735002</v>
          </cell>
          <cell r="EE17">
            <v>515164.81652154663</v>
          </cell>
          <cell r="EF17">
            <v>242086.02933874002</v>
          </cell>
          <cell r="EG17">
            <v>283956.758845345</v>
          </cell>
          <cell r="EH17">
            <v>15891.010420530001</v>
          </cell>
          <cell r="EI17">
            <v>174142.48774974336</v>
          </cell>
          <cell r="EJ17">
            <v>81962.661748550003</v>
          </cell>
          <cell r="EK17">
            <v>365464.59178675333</v>
          </cell>
          <cell r="EL17">
            <v>529603.48889955168</v>
          </cell>
          <cell r="EM17">
            <v>195330.51577901165</v>
          </cell>
          <cell r="EN17">
            <v>164502.32456935834</v>
          </cell>
          <cell r="EO17">
            <v>233512.04010643996</v>
          </cell>
          <cell r="EP17">
            <v>419420.62533431157</v>
          </cell>
          <cell r="EQ17">
            <v>301059.47120811691</v>
          </cell>
          <cell r="ER17">
            <v>118361.15412619476</v>
          </cell>
          <cell r="ES17">
            <v>331008.61101469834</v>
          </cell>
          <cell r="ET17">
            <v>173891.59952258665</v>
          </cell>
          <cell r="EU17">
            <v>116031.10940512833</v>
          </cell>
          <cell r="EV17">
            <v>1242568.6776103685</v>
          </cell>
          <cell r="EW17">
            <v>127720.41872997176</v>
          </cell>
          <cell r="EX17">
            <v>140744.60086747524</v>
          </cell>
          <cell r="EY17">
            <v>974103.65801292134</v>
          </cell>
          <cell r="EZ17">
            <v>2814851.7635404766</v>
          </cell>
          <cell r="FA17">
            <v>382447.48121811455</v>
          </cell>
          <cell r="FB17">
            <v>972672.94560250361</v>
          </cell>
          <cell r="FC17">
            <v>1459731.3367198587</v>
          </cell>
          <cell r="FD17">
            <v>1352956.8707496983</v>
          </cell>
          <cell r="FE17">
            <v>792529.14129522163</v>
          </cell>
          <cell r="FF17">
            <v>228421.15452025962</v>
          </cell>
          <cell r="FG17">
            <v>564107.98677496205</v>
          </cell>
          <cell r="FH17">
            <v>204715.05947285332</v>
          </cell>
          <cell r="FI17">
            <v>207443.77490969666</v>
          </cell>
          <cell r="FJ17">
            <v>276759.98411244166</v>
          </cell>
          <cell r="FK17">
            <v>696343.78284265997</v>
          </cell>
          <cell r="FL17">
            <v>214436.75072776168</v>
          </cell>
          <cell r="FM17">
            <v>742198.39586099831</v>
          </cell>
          <cell r="FN17">
            <v>77866.591958621677</v>
          </cell>
          <cell r="FO17">
            <v>202983.56903965003</v>
          </cell>
          <cell r="FP17">
            <v>1632312.4744785975</v>
          </cell>
          <cell r="FR17">
            <v>229842.15376351334</v>
          </cell>
          <cell r="FS17">
            <v>274939.98487471836</v>
          </cell>
          <cell r="FT17">
            <v>454885.92826672504</v>
          </cell>
          <cell r="FU17">
            <v>704686.82311287837</v>
          </cell>
          <cell r="FV17">
            <v>211212.68011763669</v>
          </cell>
          <cell r="FW17">
            <v>431711.22576451674</v>
          </cell>
          <cell r="GA17">
            <v>1376175.6788852385</v>
          </cell>
          <cell r="GB17">
            <v>826960.71347380162</v>
          </cell>
        </row>
        <row r="18">
          <cell r="B18">
            <v>16841853.391919497</v>
          </cell>
          <cell r="C18">
            <v>16172525.032641761</v>
          </cell>
          <cell r="D18">
            <v>3901371.2325118496</v>
          </cell>
          <cell r="E18">
            <v>1257140.6248314299</v>
          </cell>
          <cell r="F18">
            <v>11683341.534576219</v>
          </cell>
          <cell r="G18">
            <v>11014013.17529848</v>
          </cell>
          <cell r="H18">
            <v>669328.35927773803</v>
          </cell>
          <cell r="I18">
            <v>15164526.170617476</v>
          </cell>
          <cell r="J18">
            <v>7087.0859142700001</v>
          </cell>
          <cell r="L18">
            <v>29687.31648003</v>
          </cell>
          <cell r="M18">
            <v>518068.63546964998</v>
          </cell>
          <cell r="N18">
            <v>239628.08854478999</v>
          </cell>
          <cell r="O18">
            <v>284375.73449453001</v>
          </cell>
          <cell r="P18">
            <v>15695.26059935</v>
          </cell>
          <cell r="Q18">
            <v>174910.45602262</v>
          </cell>
          <cell r="R18">
            <v>82884.462152890002</v>
          </cell>
          <cell r="S18">
            <v>368231.86898935999</v>
          </cell>
          <cell r="T18">
            <v>533576.65492184996</v>
          </cell>
          <cell r="U18">
            <v>201411.79168277001</v>
          </cell>
          <cell r="V18">
            <v>166257.82130339</v>
          </cell>
          <cell r="W18">
            <v>235608.17332909</v>
          </cell>
          <cell r="X18">
            <v>424813.83027748001</v>
          </cell>
          <cell r="Y18">
            <v>305978.75943981454</v>
          </cell>
          <cell r="Z18">
            <v>118835.07083766547</v>
          </cell>
          <cell r="AA18">
            <v>332957.53640581999</v>
          </cell>
          <cell r="AB18">
            <v>174927.79090436001</v>
          </cell>
          <cell r="AC18">
            <v>118335.81093387</v>
          </cell>
          <cell r="AD18">
            <v>1257140.6248314299</v>
          </cell>
          <cell r="AE18">
            <v>129280.06476960589</v>
          </cell>
          <cell r="AF18">
            <v>143162.67249183581</v>
          </cell>
          <cell r="AG18">
            <v>984697.88756998826</v>
          </cell>
          <cell r="AH18">
            <v>2846828.3356932602</v>
          </cell>
          <cell r="AI18">
            <v>385600.28042201675</v>
          </cell>
          <cell r="AJ18">
            <v>980808.58147338766</v>
          </cell>
          <cell r="AK18">
            <v>1480419.4737978559</v>
          </cell>
          <cell r="AL18">
            <v>1369533.2201712599</v>
          </cell>
          <cell r="AM18">
            <v>804537.76500631997</v>
          </cell>
          <cell r="AN18">
            <v>229574.16115372416</v>
          </cell>
          <cell r="AO18">
            <v>574963.60385259578</v>
          </cell>
          <cell r="AP18">
            <v>208321.79181184</v>
          </cell>
          <cell r="AQ18">
            <v>210939.85038824999</v>
          </cell>
          <cell r="AR18">
            <v>290527.92587044998</v>
          </cell>
          <cell r="AS18">
            <v>700920.52164540999</v>
          </cell>
          <cell r="AT18">
            <v>218200.08088687999</v>
          </cell>
          <cell r="AU18">
            <v>754479.40981949004</v>
          </cell>
          <cell r="AV18">
            <v>78786.710587709997</v>
          </cell>
          <cell r="AW18">
            <v>205698.56507822001</v>
          </cell>
          <cell r="AX18">
            <v>1665521.3507802682</v>
          </cell>
          <cell r="AZ18">
            <v>227246.30573945999</v>
          </cell>
          <cell r="BA18">
            <v>276917.31052464998</v>
          </cell>
          <cell r="BB18">
            <v>458332.64729846001</v>
          </cell>
          <cell r="BC18">
            <v>714830.95773945004</v>
          </cell>
          <cell r="BD18">
            <v>215174.91171466999</v>
          </cell>
          <cell r="BE18">
            <v>436543.87382017</v>
          </cell>
          <cell r="BI18">
            <v>1390211.89055882</v>
          </cell>
          <cell r="BJ18">
            <v>835680.03481806</v>
          </cell>
          <cell r="BK18">
            <v>92823194333.789337</v>
          </cell>
          <cell r="BL18">
            <v>89711364695.470978</v>
          </cell>
          <cell r="BM18">
            <v>24236502606.574287</v>
          </cell>
          <cell r="BN18">
            <v>5799934119.468235</v>
          </cell>
          <cell r="BO18">
            <v>62786757607.746811</v>
          </cell>
          <cell r="BP18">
            <v>59674927969.428459</v>
          </cell>
          <cell r="BQ18">
            <v>3111829638.3183489</v>
          </cell>
          <cell r="BR18">
            <v>85314790679.373688</v>
          </cell>
          <cell r="BS18">
            <v>781169155.59321642</v>
          </cell>
          <cell r="BU18">
            <v>179239235.38257998</v>
          </cell>
          <cell r="BV18">
            <v>2544975134.4584222</v>
          </cell>
          <cell r="BW18">
            <v>1123104929.973798</v>
          </cell>
          <cell r="BX18">
            <v>1665273879.9022243</v>
          </cell>
          <cell r="BY18">
            <v>154377058.59580201</v>
          </cell>
          <cell r="BZ18">
            <v>1366536637.2877154</v>
          </cell>
          <cell r="CA18">
            <v>736350687.34211612</v>
          </cell>
          <cell r="CB18">
            <v>2134907250.9643021</v>
          </cell>
          <cell r="CC18">
            <v>3147826592.5864406</v>
          </cell>
          <cell r="CD18">
            <v>1599589317.7732217</v>
          </cell>
          <cell r="CE18">
            <v>1035385716.477165</v>
          </cell>
          <cell r="CF18">
            <v>1537795518.7000005</v>
          </cell>
          <cell r="CG18">
            <v>2982074820.1152682</v>
          </cell>
          <cell r="CH18">
            <v>2028841116.8035169</v>
          </cell>
          <cell r="CI18">
            <v>953233703.31175184</v>
          </cell>
          <cell r="CJ18">
            <v>1873197918.8670669</v>
          </cell>
          <cell r="CK18">
            <v>1462253925.8330622</v>
          </cell>
          <cell r="CL18">
            <v>693613982.31510377</v>
          </cell>
          <cell r="CM18">
            <v>5799934119.468235</v>
          </cell>
          <cell r="CN18">
            <v>722082558.12735868</v>
          </cell>
          <cell r="CO18">
            <v>767810400.68563247</v>
          </cell>
          <cell r="CP18">
            <v>4310041160.6552429</v>
          </cell>
          <cell r="CQ18">
            <v>14456906078.092827</v>
          </cell>
          <cell r="CR18">
            <v>1988610926.5792029</v>
          </cell>
          <cell r="CS18">
            <v>6544477755.5823441</v>
          </cell>
          <cell r="CT18">
            <v>5923817395.9312792</v>
          </cell>
          <cell r="CU18">
            <v>7474988241.946764</v>
          </cell>
          <cell r="CV18">
            <v>2965581378.3422012</v>
          </cell>
          <cell r="CW18">
            <v>969874078.23817861</v>
          </cell>
          <cell r="CX18">
            <v>1995707300.104023</v>
          </cell>
          <cell r="CY18">
            <v>1715720835.8996813</v>
          </cell>
          <cell r="CZ18">
            <v>1413849412.2085791</v>
          </cell>
          <cell r="DA18">
            <v>2609579059.9828162</v>
          </cell>
          <cell r="DB18">
            <v>6099278880.0879602</v>
          </cell>
          <cell r="DC18">
            <v>1166615092.2528541</v>
          </cell>
          <cell r="DD18">
            <v>5768794465.7629118</v>
          </cell>
          <cell r="DE18">
            <v>710477135.0055759</v>
          </cell>
          <cell r="DF18">
            <v>1201070901.1564536</v>
          </cell>
          <cell r="DG18">
            <v>6918084645.309618</v>
          </cell>
          <cell r="DI18">
            <v>1480243884.4004741</v>
          </cell>
          <cell r="DJ18">
            <v>1200861959.3993204</v>
          </cell>
          <cell r="DK18">
            <v>2213194703.9690766</v>
          </cell>
          <cell r="DL18">
            <v>2614103106.6467671</v>
          </cell>
          <cell r="DM18">
            <v>970685763.15447879</v>
          </cell>
          <cell r="DN18">
            <v>1806722064.1284475</v>
          </cell>
          <cell r="DR18">
            <v>5520610372.0613089</v>
          </cell>
          <cell r="DS18">
            <v>3199633936.0893121</v>
          </cell>
          <cell r="DT18">
            <v>16798005.685983773</v>
          </cell>
          <cell r="DU18">
            <v>16113652.51365941</v>
          </cell>
          <cell r="DV18">
            <v>3892755.9741160795</v>
          </cell>
          <cell r="DW18">
            <v>1253900.4894859784</v>
          </cell>
          <cell r="DX18">
            <v>11651349.222381717</v>
          </cell>
          <cell r="DY18">
            <v>10966996.050057355</v>
          </cell>
          <cell r="DZ18">
            <v>684353.17232436175</v>
          </cell>
          <cell r="EA18">
            <v>15125350.235336943</v>
          </cell>
          <cell r="EB18">
            <v>7082.3857592150007</v>
          </cell>
          <cell r="ED18">
            <v>29934.842602786666</v>
          </cell>
          <cell r="EE18">
            <v>516946.35216117668</v>
          </cell>
          <cell r="EF18">
            <v>240817.38691308335</v>
          </cell>
          <cell r="EG18">
            <v>284593.33800678834</v>
          </cell>
          <cell r="EH18">
            <v>15780.831448041665</v>
          </cell>
          <cell r="EI18">
            <v>174700.55036612833</v>
          </cell>
          <cell r="EJ18">
            <v>82424.572391808324</v>
          </cell>
          <cell r="EK18">
            <v>367364.63285794324</v>
          </cell>
          <cell r="EL18">
            <v>532287.47750388668</v>
          </cell>
          <cell r="EM18">
            <v>200518.69927609168</v>
          </cell>
          <cell r="EN18">
            <v>165547.33242361166</v>
          </cell>
          <cell r="EO18">
            <v>234541.44249367667</v>
          </cell>
          <cell r="EP18">
            <v>422865.50032074167</v>
          </cell>
          <cell r="EQ18">
            <v>304230.80575810961</v>
          </cell>
          <cell r="ER18">
            <v>118634.69456263208</v>
          </cell>
          <cell r="ES18">
            <v>332621.87892373168</v>
          </cell>
          <cell r="ET18">
            <v>174452.97075117499</v>
          </cell>
          <cell r="EU18">
            <v>117358.16567540834</v>
          </cell>
          <cell r="EV18">
            <v>1253900.4894859784</v>
          </cell>
          <cell r="EW18">
            <v>128991.51784429932</v>
          </cell>
          <cell r="EX18">
            <v>142483.06980109683</v>
          </cell>
          <cell r="EY18">
            <v>982425.90184058214</v>
          </cell>
          <cell r="EZ18">
            <v>2836885.5097626001</v>
          </cell>
          <cell r="FA18">
            <v>384475.24243723502</v>
          </cell>
          <cell r="FB18">
            <v>979273.52461320057</v>
          </cell>
          <cell r="FC18">
            <v>1473136.7427121645</v>
          </cell>
          <cell r="FD18">
            <v>1364957.2695200867</v>
          </cell>
          <cell r="FE18">
            <v>799958.26381995005</v>
          </cell>
          <cell r="FF18">
            <v>229052.61531715174</v>
          </cell>
          <cell r="FG18">
            <v>570905.64850279817</v>
          </cell>
          <cell r="FH18">
            <v>207979.63951918166</v>
          </cell>
          <cell r="FI18">
            <v>209898.86254002832</v>
          </cell>
          <cell r="FJ18">
            <v>286766.38826340833</v>
          </cell>
          <cell r="FK18">
            <v>699304.75345699501</v>
          </cell>
          <cell r="FL18">
            <v>217196.43220391835</v>
          </cell>
          <cell r="FM18">
            <v>750532.80012997834</v>
          </cell>
          <cell r="FN18">
            <v>78543.649527048328</v>
          </cell>
          <cell r="FO18">
            <v>204981.59599989498</v>
          </cell>
          <cell r="FP18">
            <v>1672376.782279507</v>
          </cell>
          <cell r="FR18">
            <v>227646.86244564501</v>
          </cell>
          <cell r="FS18">
            <v>276118.65525739995</v>
          </cell>
          <cell r="FT18">
            <v>457185.98796590837</v>
          </cell>
          <cell r="FU18">
            <v>711703.94497787824</v>
          </cell>
          <cell r="FV18">
            <v>214123.510961705</v>
          </cell>
          <cell r="FW18">
            <v>435188.31375058164</v>
          </cell>
          <cell r="GA18">
            <v>1386467.6410674066</v>
          </cell>
          <cell r="GB18">
            <v>833197.19011438673</v>
          </cell>
        </row>
        <row r="19">
          <cell r="B19">
            <v>16889296.123445831</v>
          </cell>
          <cell r="C19">
            <v>16247905.389193907</v>
          </cell>
          <cell r="D19">
            <v>3903841.77722272</v>
          </cell>
          <cell r="E19">
            <v>1264492.2024763499</v>
          </cell>
          <cell r="F19">
            <v>11720962.143746763</v>
          </cell>
          <cell r="G19">
            <v>11079571.40949484</v>
          </cell>
          <cell r="H19">
            <v>641390.73425192386</v>
          </cell>
          <cell r="I19">
            <v>15201973.53910625</v>
          </cell>
          <cell r="J19">
            <v>7051.1596398199999</v>
          </cell>
          <cell r="L19">
            <v>29531.165545659998</v>
          </cell>
          <cell r="M19">
            <v>516622.68607107003</v>
          </cell>
          <cell r="N19">
            <v>235074.63365604001</v>
          </cell>
          <cell r="O19">
            <v>283636.40932203998</v>
          </cell>
          <cell r="P19">
            <v>15662.33208079</v>
          </cell>
          <cell r="Q19">
            <v>175336.50058555001</v>
          </cell>
          <cell r="R19">
            <v>83395.296256000001</v>
          </cell>
          <cell r="S19">
            <v>369914.65034550999</v>
          </cell>
          <cell r="T19">
            <v>535585.54330513999</v>
          </cell>
          <cell r="U19">
            <v>200070.35706646999</v>
          </cell>
          <cell r="V19">
            <v>166532.23065623001</v>
          </cell>
          <cell r="W19">
            <v>235900.87826303</v>
          </cell>
          <cell r="X19">
            <v>428329.69841240998</v>
          </cell>
          <cell r="Y19">
            <v>308242.78660317184</v>
          </cell>
          <cell r="Z19">
            <v>120086.91180923817</v>
          </cell>
          <cell r="AA19">
            <v>333460.06354929</v>
          </cell>
          <cell r="AB19">
            <v>175087.98506338999</v>
          </cell>
          <cell r="AC19">
            <v>119701.3470441</v>
          </cell>
          <cell r="AD19">
            <v>1264492.2024763499</v>
          </cell>
          <cell r="AE19">
            <v>129555.51323082062</v>
          </cell>
          <cell r="AF19">
            <v>144145.6134954732</v>
          </cell>
          <cell r="AG19">
            <v>990791.07575005596</v>
          </cell>
          <cell r="AH19">
            <v>2861865.8456969601</v>
          </cell>
          <cell r="AI19">
            <v>387519.84165992541</v>
          </cell>
          <cell r="AJ19">
            <v>983208.69689958752</v>
          </cell>
          <cell r="AK19">
            <v>1491137.3071374472</v>
          </cell>
          <cell r="AL19">
            <v>1376136.0325537899</v>
          </cell>
          <cell r="AM19">
            <v>811312.09320090001</v>
          </cell>
          <cell r="AN19">
            <v>230758.05250832249</v>
          </cell>
          <cell r="AO19">
            <v>580554.04069257749</v>
          </cell>
          <cell r="AP19">
            <v>210076.71411100001</v>
          </cell>
          <cell r="AQ19">
            <v>209659.47056044999</v>
          </cell>
          <cell r="AR19">
            <v>296068.74007410998</v>
          </cell>
          <cell r="AS19">
            <v>707238.66673902003</v>
          </cell>
          <cell r="AT19">
            <v>219771.53584651</v>
          </cell>
          <cell r="AU19">
            <v>759995.79218299</v>
          </cell>
          <cell r="AV19">
            <v>78090.279127939997</v>
          </cell>
          <cell r="AW19">
            <v>205374.82321567999</v>
          </cell>
          <cell r="AX19">
            <v>1642920.7587084039</v>
          </cell>
          <cell r="AZ19">
            <v>227923.58772846</v>
          </cell>
          <cell r="BA19">
            <v>278629.15337747999</v>
          </cell>
          <cell r="BB19">
            <v>460399.50543920998</v>
          </cell>
          <cell r="BC19">
            <v>720370.33779442997</v>
          </cell>
          <cell r="BD19">
            <v>217236.89233718</v>
          </cell>
          <cell r="BE19">
            <v>437891.91505225003</v>
          </cell>
          <cell r="BI19">
            <v>1395910.1697819601</v>
          </cell>
          <cell r="BJ19">
            <v>840648.42943556001</v>
          </cell>
          <cell r="BK19">
            <v>93420212122.92244</v>
          </cell>
          <cell r="BL19">
            <v>90472950872.24472</v>
          </cell>
          <cell r="BM19">
            <v>24311204334.039467</v>
          </cell>
          <cell r="BN19">
            <v>5859837699.9648409</v>
          </cell>
          <cell r="BO19">
            <v>63249170088.918121</v>
          </cell>
          <cell r="BP19">
            <v>60301908838.24041</v>
          </cell>
          <cell r="BQ19">
            <v>2947261250.6777096</v>
          </cell>
          <cell r="BR19">
            <v>85802861344.851288</v>
          </cell>
          <cell r="BS19">
            <v>791704277.31990504</v>
          </cell>
          <cell r="BU19">
            <v>176642240.74953961</v>
          </cell>
          <cell r="BV19">
            <v>2554321818.88515</v>
          </cell>
          <cell r="BW19">
            <v>1107622669.5538993</v>
          </cell>
          <cell r="BX19">
            <v>1661928436.7586923</v>
          </cell>
          <cell r="BY19">
            <v>153404159.16792193</v>
          </cell>
          <cell r="BZ19">
            <v>1365947374.4625473</v>
          </cell>
          <cell r="CA19">
            <v>732241243.0908823</v>
          </cell>
          <cell r="CB19">
            <v>2151907590.6547117</v>
          </cell>
          <cell r="CC19">
            <v>3165758153.4146652</v>
          </cell>
          <cell r="CD19">
            <v>1571199342.1879456</v>
          </cell>
          <cell r="CE19">
            <v>1040500716.3319606</v>
          </cell>
          <cell r="CF19">
            <v>1544538934.0980334</v>
          </cell>
          <cell r="CG19">
            <v>3001964541.9420738</v>
          </cell>
          <cell r="CH19">
            <v>2041203298.3161671</v>
          </cell>
          <cell r="CI19">
            <v>960761243.62590683</v>
          </cell>
          <cell r="CJ19">
            <v>1887843438.1061244</v>
          </cell>
          <cell r="CK19">
            <v>1498078822.5915225</v>
          </cell>
          <cell r="CL19">
            <v>697304852.04379404</v>
          </cell>
          <cell r="CM19">
            <v>5859837699.9648409</v>
          </cell>
          <cell r="CN19">
            <v>718073882.54909313</v>
          </cell>
          <cell r="CO19">
            <v>776438844.30538392</v>
          </cell>
          <cell r="CP19">
            <v>4365324973.110364</v>
          </cell>
          <cell r="CQ19">
            <v>14601154672.729418</v>
          </cell>
          <cell r="CR19">
            <v>2007945188.7437539</v>
          </cell>
          <cell r="CS19">
            <v>6585616014.1280003</v>
          </cell>
          <cell r="CT19">
            <v>6007593469.8576641</v>
          </cell>
          <cell r="CU19">
            <v>7573933491.8306198</v>
          </cell>
          <cell r="CV19">
            <v>3013569722.192976</v>
          </cell>
          <cell r="CW19">
            <v>978461391.97382402</v>
          </cell>
          <cell r="CX19">
            <v>2035108330.2191522</v>
          </cell>
          <cell r="CY19">
            <v>1745170761.9525533</v>
          </cell>
          <cell r="CZ19">
            <v>1450431972.6010199</v>
          </cell>
          <cell r="DA19">
            <v>2687999370.8479853</v>
          </cell>
          <cell r="DB19">
            <v>6048173732.6454659</v>
          </cell>
          <cell r="DC19">
            <v>1177730464.156363</v>
          </cell>
          <cell r="DD19">
            <v>5808974651.2733202</v>
          </cell>
          <cell r="DE19">
            <v>710098242.25074673</v>
          </cell>
          <cell r="DF19">
            <v>1204457481.7430398</v>
          </cell>
          <cell r="DG19">
            <v>6807372779.9196615</v>
          </cell>
          <cell r="DI19">
            <v>1503485976.7053485</v>
          </cell>
          <cell r="DJ19">
            <v>1215401538.4190125</v>
          </cell>
          <cell r="DK19">
            <v>2245170726.8202753</v>
          </cell>
          <cell r="DL19">
            <v>2653292536.1264896</v>
          </cell>
          <cell r="DM19">
            <v>980059319.74489021</v>
          </cell>
          <cell r="DN19">
            <v>1822692646.9589334</v>
          </cell>
          <cell r="DR19">
            <v>5567436396.0403299</v>
          </cell>
          <cell r="DS19">
            <v>3239526298.0188475</v>
          </cell>
          <cell r="DT19">
            <v>16854491.685762282</v>
          </cell>
          <cell r="DU19">
            <v>16205628.335839635</v>
          </cell>
          <cell r="DV19">
            <v>3903638.4433603883</v>
          </cell>
          <cell r="DW19">
            <v>1260822.6088237197</v>
          </cell>
          <cell r="DX19">
            <v>11690030.633578174</v>
          </cell>
          <cell r="DY19">
            <v>11041167.283655526</v>
          </cell>
          <cell r="DZ19">
            <v>648863.34992264758</v>
          </cell>
          <cell r="EA19">
            <v>15172520.449192343</v>
          </cell>
          <cell r="EB19">
            <v>7065.1846844749998</v>
          </cell>
          <cell r="ED19">
            <v>29610.924657368334</v>
          </cell>
          <cell r="EE19">
            <v>517222.15914692334</v>
          </cell>
          <cell r="EF19">
            <v>237129.19091500167</v>
          </cell>
          <cell r="EG19">
            <v>284050.92447606829</v>
          </cell>
          <cell r="EH19">
            <v>15657.090256490001</v>
          </cell>
          <cell r="EI19">
            <v>175119.45150030835</v>
          </cell>
          <cell r="EJ19">
            <v>83003.687695081651</v>
          </cell>
          <cell r="EK19">
            <v>369271.26351954835</v>
          </cell>
          <cell r="EL19">
            <v>534495.067894015</v>
          </cell>
          <cell r="EM19">
            <v>200902.12486614333</v>
          </cell>
          <cell r="EN19">
            <v>166589.50162416001</v>
          </cell>
          <cell r="EO19">
            <v>235854.12917313</v>
          </cell>
          <cell r="EP19">
            <v>426846.15222450503</v>
          </cell>
          <cell r="EQ19">
            <v>307330.04144772282</v>
          </cell>
          <cell r="ER19">
            <v>119516.11077678214</v>
          </cell>
          <cell r="ES19">
            <v>333368.661439105</v>
          </cell>
          <cell r="ET19">
            <v>175466.93721767166</v>
          </cell>
          <cell r="EU19">
            <v>119051.17675486834</v>
          </cell>
          <cell r="EV19">
            <v>1260822.6088237197</v>
          </cell>
          <cell r="EW19">
            <v>129522.0258250725</v>
          </cell>
          <cell r="EX19">
            <v>143922.57319884826</v>
          </cell>
          <cell r="EY19">
            <v>987378.0097997993</v>
          </cell>
          <cell r="EZ19">
            <v>2853194.1887723901</v>
          </cell>
          <cell r="FA19">
            <v>386416.76058441232</v>
          </cell>
          <cell r="FB19">
            <v>981498.17163174192</v>
          </cell>
          <cell r="FC19">
            <v>1485279.2565562355</v>
          </cell>
          <cell r="FD19">
            <v>1372381.5367119482</v>
          </cell>
          <cell r="FE19">
            <v>808054.66578652663</v>
          </cell>
          <cell r="FF19">
            <v>230325.67952641528</v>
          </cell>
          <cell r="FG19">
            <v>577728.98626011144</v>
          </cell>
          <cell r="FH19">
            <v>209807.13562537669</v>
          </cell>
          <cell r="FI19">
            <v>209791.80258206333</v>
          </cell>
          <cell r="FJ19">
            <v>293487.98434100335</v>
          </cell>
          <cell r="FK19">
            <v>703398.40738000162</v>
          </cell>
          <cell r="FL19">
            <v>218865.54753387164</v>
          </cell>
          <cell r="FM19">
            <v>757414.7875225367</v>
          </cell>
          <cell r="FN19">
            <v>78497.957386584996</v>
          </cell>
          <cell r="FO19">
            <v>205527.01686815999</v>
          </cell>
          <cell r="FP19">
            <v>1644827.0411916256</v>
          </cell>
          <cell r="FR19">
            <v>227633.72542091666</v>
          </cell>
          <cell r="FS19">
            <v>277701.38307479833</v>
          </cell>
          <cell r="FT19">
            <v>459229.717495755</v>
          </cell>
          <cell r="FU19">
            <v>717406.4105784701</v>
          </cell>
          <cell r="FV19">
            <v>216012.65263654166</v>
          </cell>
          <cell r="FW19">
            <v>436798.67266960331</v>
          </cell>
          <cell r="GA19">
            <v>1392593.4481876532</v>
          </cell>
          <cell r="GB19">
            <v>838085.19993602997</v>
          </cell>
        </row>
        <row r="20">
          <cell r="B20">
            <v>16958188.998026863</v>
          </cell>
          <cell r="C20">
            <v>16332006.800893111</v>
          </cell>
          <cell r="D20">
            <v>3898808.2434487208</v>
          </cell>
          <cell r="E20">
            <v>1269628.6739896899</v>
          </cell>
          <cell r="F20">
            <v>11789752.080588453</v>
          </cell>
          <cell r="G20">
            <v>11163569.883454701</v>
          </cell>
          <cell r="H20">
            <v>626182.1971337517</v>
          </cell>
          <cell r="I20">
            <v>15258049.121125443</v>
          </cell>
          <cell r="J20">
            <v>6996.6470619600004</v>
          </cell>
          <cell r="L20">
            <v>29583.284293550001</v>
          </cell>
          <cell r="M20">
            <v>519680.60158367001</v>
          </cell>
          <cell r="N20">
            <v>231252.93269203999</v>
          </cell>
          <cell r="O20">
            <v>282803.17417339003</v>
          </cell>
          <cell r="P20">
            <v>15677.87568556</v>
          </cell>
          <cell r="Q20">
            <v>174413.6323429</v>
          </cell>
          <cell r="R20">
            <v>84905.396757859999</v>
          </cell>
          <cell r="S20">
            <v>369940.34744379</v>
          </cell>
          <cell r="T20">
            <v>534982.47907958005</v>
          </cell>
          <cell r="U20">
            <v>197566.72893009</v>
          </cell>
          <cell r="V20">
            <v>164918.77689124999</v>
          </cell>
          <cell r="W20">
            <v>234497.02980111999</v>
          </cell>
          <cell r="X20">
            <v>429826.35566841997</v>
          </cell>
          <cell r="Y20">
            <v>309214.7911222282</v>
          </cell>
          <cell r="Z20">
            <v>120611.56454619185</v>
          </cell>
          <cell r="AA20">
            <v>333182.89838743</v>
          </cell>
          <cell r="AB20">
            <v>174878.39236505999</v>
          </cell>
          <cell r="AC20">
            <v>120698.33735301001</v>
          </cell>
          <cell r="AD20">
            <v>1269628.6739896899</v>
          </cell>
          <cell r="AE20">
            <v>129466.2782734842</v>
          </cell>
          <cell r="AF20">
            <v>145034.90407769987</v>
          </cell>
          <cell r="AG20">
            <v>995127.49163850583</v>
          </cell>
          <cell r="AH20">
            <v>2884908.2915912801</v>
          </cell>
          <cell r="AI20">
            <v>391307.9105642839</v>
          </cell>
          <cell r="AJ20">
            <v>987940.72527735226</v>
          </cell>
          <cell r="AK20">
            <v>1505659.6557496439</v>
          </cell>
          <cell r="AL20">
            <v>1381695.0944145599</v>
          </cell>
          <cell r="AM20">
            <v>818642.15394928004</v>
          </cell>
          <cell r="AN20">
            <v>233493.66368223366</v>
          </cell>
          <cell r="AO20">
            <v>585148.49026704638</v>
          </cell>
          <cell r="AP20">
            <v>209735.98725809</v>
          </cell>
          <cell r="AQ20">
            <v>209826.25773084001</v>
          </cell>
          <cell r="AR20">
            <v>299137.44204235001</v>
          </cell>
          <cell r="AS20">
            <v>714255.47659136006</v>
          </cell>
          <cell r="AT20">
            <v>221688.97933124</v>
          </cell>
          <cell r="AU20">
            <v>764800.85288837005</v>
          </cell>
          <cell r="AV20">
            <v>78354.772761929999</v>
          </cell>
          <cell r="AW20">
            <v>206191.87772858</v>
          </cell>
          <cell r="AX20">
            <v>1640934.8754424318</v>
          </cell>
          <cell r="AZ20">
            <v>229131.50608615999</v>
          </cell>
          <cell r="BA20">
            <v>281156.13135216001</v>
          </cell>
          <cell r="BB20">
            <v>463313.97602855001</v>
          </cell>
          <cell r="BC20">
            <v>726538.26343455003</v>
          </cell>
          <cell r="BD20">
            <v>219020.18425314999</v>
          </cell>
          <cell r="BE20">
            <v>440419.95770357002</v>
          </cell>
          <cell r="BI20">
            <v>1407090.3920054501</v>
          </cell>
          <cell r="BJ20">
            <v>846764.86406010995</v>
          </cell>
          <cell r="BK20">
            <v>94260858015.094315</v>
          </cell>
          <cell r="BL20">
            <v>91420624157.193176</v>
          </cell>
          <cell r="BM20">
            <v>24403695182.501095</v>
          </cell>
          <cell r="BN20">
            <v>5937138391.5591793</v>
          </cell>
          <cell r="BO20">
            <v>63920024441.034042</v>
          </cell>
          <cell r="BP20">
            <v>61079790583.132912</v>
          </cell>
          <cell r="BQ20">
            <v>2840233857.901134</v>
          </cell>
          <cell r="BR20">
            <v>86549172958.068924</v>
          </cell>
          <cell r="BS20">
            <v>832313982.85968447</v>
          </cell>
          <cell r="BU20">
            <v>177291584.85536069</v>
          </cell>
          <cell r="BV20">
            <v>2573932685.2176256</v>
          </cell>
          <cell r="BW20">
            <v>1100435303.9361711</v>
          </cell>
          <cell r="BX20">
            <v>1661609673.5188169</v>
          </cell>
          <cell r="BY20">
            <v>151998061.75068596</v>
          </cell>
          <cell r="BZ20">
            <v>1361698456.7015297</v>
          </cell>
          <cell r="CA20">
            <v>746187161.21748817</v>
          </cell>
          <cell r="CB20">
            <v>2166606532.2975416</v>
          </cell>
          <cell r="CC20">
            <v>3187789825.8728914</v>
          </cell>
          <cell r="CD20">
            <v>1577392444.6611822</v>
          </cell>
          <cell r="CE20">
            <v>1038567776.8355782</v>
          </cell>
          <cell r="CF20">
            <v>1551244794.8740783</v>
          </cell>
          <cell r="CG20">
            <v>3028671120.2150335</v>
          </cell>
          <cell r="CH20">
            <v>2061467942.5863338</v>
          </cell>
          <cell r="CI20">
            <v>967203177.6286993</v>
          </cell>
          <cell r="CJ20">
            <v>1894036002.6672082</v>
          </cell>
          <cell r="CK20">
            <v>1473503692.4312682</v>
          </cell>
          <cell r="CL20">
            <v>712730065.44863749</v>
          </cell>
          <cell r="CM20">
            <v>5937138391.5591793</v>
          </cell>
          <cell r="CN20">
            <v>728768409.49291837</v>
          </cell>
          <cell r="CO20">
            <v>787567807.35745955</v>
          </cell>
          <cell r="CP20">
            <v>4420802174.7088013</v>
          </cell>
          <cell r="CQ20">
            <v>14789836197.647228</v>
          </cell>
          <cell r="CR20">
            <v>2037360299.2981253</v>
          </cell>
          <cell r="CS20">
            <v>6633074100.7438259</v>
          </cell>
          <cell r="CT20">
            <v>6119401797.6052771</v>
          </cell>
          <cell r="CU20">
            <v>7657456667.3534164</v>
          </cell>
          <cell r="CV20">
            <v>3059853150.7867303</v>
          </cell>
          <cell r="CW20">
            <v>993126579.40710688</v>
          </cell>
          <cell r="CX20">
            <v>2066726571.3796237</v>
          </cell>
          <cell r="CY20">
            <v>1768547672.1045489</v>
          </cell>
          <cell r="CZ20">
            <v>1461959643.6061924</v>
          </cell>
          <cell r="DA20">
            <v>2746282987.1319056</v>
          </cell>
          <cell r="DB20">
            <v>6091574573.0618677</v>
          </cell>
          <cell r="DC20">
            <v>1199211630.3615723</v>
          </cell>
          <cell r="DD20">
            <v>5892132147.6880398</v>
          </cell>
          <cell r="DE20">
            <v>711760133.48097801</v>
          </cell>
          <cell r="DF20">
            <v>1208829199.0518188</v>
          </cell>
          <cell r="DG20">
            <v>6774574999.3563232</v>
          </cell>
          <cell r="DI20">
            <v>1512924969.9602656</v>
          </cell>
          <cell r="DJ20">
            <v>1231779712.2764733</v>
          </cell>
          <cell r="DK20">
            <v>2276065727.6392498</v>
          </cell>
          <cell r="DL20">
            <v>2690914647.1493921</v>
          </cell>
          <cell r="DM20">
            <v>1002932889.83521</v>
          </cell>
          <cell r="DN20">
            <v>1843387492.5428319</v>
          </cell>
          <cell r="DR20">
            <v>5627633757.9475861</v>
          </cell>
          <cell r="DS20">
            <v>3276143586.9506683</v>
          </cell>
          <cell r="DT20">
            <v>16926753.497931123</v>
          </cell>
          <cell r="DU20">
            <v>16297453.394797781</v>
          </cell>
          <cell r="DV20">
            <v>3902543.5614838242</v>
          </cell>
          <cell r="DW20">
            <v>1266669.3550634834</v>
          </cell>
          <cell r="DX20">
            <v>11757540.581383817</v>
          </cell>
          <cell r="DY20">
            <v>11128240.478250472</v>
          </cell>
          <cell r="DZ20">
            <v>629300.10313334456</v>
          </cell>
          <cell r="EA20">
            <v>15232227.73838209</v>
          </cell>
          <cell r="EB20">
            <v>7032.5833746866665</v>
          </cell>
          <cell r="ED20">
            <v>29556.599730471669</v>
          </cell>
          <cell r="EE20">
            <v>518290.68302474328</v>
          </cell>
          <cell r="EF20">
            <v>233193.03818957668</v>
          </cell>
          <cell r="EG20">
            <v>283377.85995289503</v>
          </cell>
          <cell r="EH20">
            <v>15669.432847624999</v>
          </cell>
          <cell r="EI20">
            <v>174553.1123795817</v>
          </cell>
          <cell r="EJ20">
            <v>84076.437205420007</v>
          </cell>
          <cell r="EK20">
            <v>370364.26345244335</v>
          </cell>
          <cell r="EL20">
            <v>535267.24053727335</v>
          </cell>
          <cell r="EM20">
            <v>198860.47194257667</v>
          </cell>
          <cell r="EN20">
            <v>165846.28160603667</v>
          </cell>
          <cell r="EO20">
            <v>235513.19590996834</v>
          </cell>
          <cell r="EP20">
            <v>429468.70525090495</v>
          </cell>
          <cell r="EQ20">
            <v>308962.52401273471</v>
          </cell>
          <cell r="ER20">
            <v>120506.18123817029</v>
          </cell>
          <cell r="ES20">
            <v>333370.72723327001</v>
          </cell>
          <cell r="ET20">
            <v>174908.98196909498</v>
          </cell>
          <cell r="EU20">
            <v>120226.53025194166</v>
          </cell>
          <cell r="EV20">
            <v>1266669.3550634834</v>
          </cell>
          <cell r="EW20">
            <v>129264.367847502</v>
          </cell>
          <cell r="EX20">
            <v>144520.69327385334</v>
          </cell>
          <cell r="EY20">
            <v>992884.29394212796</v>
          </cell>
          <cell r="EZ20">
            <v>2876157.2913594134</v>
          </cell>
          <cell r="FA20">
            <v>389685.41534556978</v>
          </cell>
          <cell r="FB20">
            <v>986552.68824832607</v>
          </cell>
          <cell r="FC20">
            <v>1499919.1877655175</v>
          </cell>
          <cell r="FD20">
            <v>1380288.9562117218</v>
          </cell>
          <cell r="FE20">
            <v>814766.92770938994</v>
          </cell>
          <cell r="FF20">
            <v>231616.86176161919</v>
          </cell>
          <cell r="FG20">
            <v>583150.06594777096</v>
          </cell>
          <cell r="FH20">
            <v>210426.85808741499</v>
          </cell>
          <cell r="FI20">
            <v>209934.19291052836</v>
          </cell>
          <cell r="FJ20">
            <v>297767.67424229003</v>
          </cell>
          <cell r="FK20">
            <v>711468.64616797678</v>
          </cell>
          <cell r="FL20">
            <v>221023.92188970165</v>
          </cell>
          <cell r="FM20">
            <v>762497.72970520996</v>
          </cell>
          <cell r="FN20">
            <v>78305.021908778333</v>
          </cell>
          <cell r="FO20">
            <v>205534.68012478668</v>
          </cell>
          <cell r="FP20">
            <v>1637325.1187778146</v>
          </cell>
          <cell r="FR20">
            <v>228563.91890185335</v>
          </cell>
          <cell r="FS20">
            <v>280332.28653659666</v>
          </cell>
          <cell r="FT20">
            <v>462090.59718107665</v>
          </cell>
          <cell r="FU20">
            <v>723538.95692950999</v>
          </cell>
          <cell r="FV20">
            <v>218265.61499025498</v>
          </cell>
          <cell r="FW20">
            <v>439252.18774949998</v>
          </cell>
          <cell r="GA20">
            <v>1402024.2746522184</v>
          </cell>
          <cell r="GB20">
            <v>844279.71351363824</v>
          </cell>
        </row>
        <row r="21">
          <cell r="B21">
            <v>16961869.501086496</v>
          </cell>
          <cell r="C21">
            <v>16361392.21716056</v>
          </cell>
          <cell r="D21">
            <v>3880697.5153894401</v>
          </cell>
          <cell r="E21">
            <v>1272487.5632539401</v>
          </cell>
          <cell r="F21">
            <v>11808684.422443116</v>
          </cell>
          <cell r="G21">
            <v>11208207.138517182</v>
          </cell>
          <cell r="H21">
            <v>600477.28392593435</v>
          </cell>
          <cell r="I21">
            <v>15246034.247771738</v>
          </cell>
          <cell r="J21">
            <v>7138.8817491199998</v>
          </cell>
          <cell r="L21">
            <v>29094.853977670002</v>
          </cell>
          <cell r="M21">
            <v>520176.23276451998</v>
          </cell>
          <cell r="N21">
            <v>227380.21160111</v>
          </cell>
          <cell r="O21">
            <v>281268.63646184001</v>
          </cell>
          <cell r="P21">
            <v>15671.665687909999</v>
          </cell>
          <cell r="Q21">
            <v>174342.73207391001</v>
          </cell>
          <cell r="R21">
            <v>86813.022108999998</v>
          </cell>
          <cell r="S21">
            <v>368806.95769314998</v>
          </cell>
          <cell r="T21">
            <v>530574.72717180999</v>
          </cell>
          <cell r="U21">
            <v>194159.45223142</v>
          </cell>
          <cell r="V21">
            <v>158900.68578758001</v>
          </cell>
          <cell r="W21">
            <v>233602.36659036999</v>
          </cell>
          <cell r="X21">
            <v>428323.92145334999</v>
          </cell>
          <cell r="Y21">
            <v>307316.06773435563</v>
          </cell>
          <cell r="Z21">
            <v>121007.85371899439</v>
          </cell>
          <cell r="AA21">
            <v>333349.23770092003</v>
          </cell>
          <cell r="AB21">
            <v>176079.65273723999</v>
          </cell>
          <cell r="AC21">
            <v>122153.15934764</v>
          </cell>
          <cell r="AD21">
            <v>1272487.5632539401</v>
          </cell>
          <cell r="AE21">
            <v>129478.59995120052</v>
          </cell>
          <cell r="AF21">
            <v>145028.97469386939</v>
          </cell>
          <cell r="AG21">
            <v>997979.98860887031</v>
          </cell>
          <cell r="AH21">
            <v>2898463.61377538</v>
          </cell>
          <cell r="AI21">
            <v>393435.9119893054</v>
          </cell>
          <cell r="AJ21">
            <v>989718.23300578038</v>
          </cell>
          <cell r="AK21">
            <v>1515309.4687802941</v>
          </cell>
          <cell r="AL21">
            <v>1383036.5708069699</v>
          </cell>
          <cell r="AM21">
            <v>821683.00184078002</v>
          </cell>
          <cell r="AN21">
            <v>232628.58696819612</v>
          </cell>
          <cell r="AO21">
            <v>589054.41487258382</v>
          </cell>
          <cell r="AP21">
            <v>212505.87173407001</v>
          </cell>
          <cell r="AQ21">
            <v>209080.52127537999</v>
          </cell>
          <cell r="AR21">
            <v>295769.73374628997</v>
          </cell>
          <cell r="AS21">
            <v>717131.96355521004</v>
          </cell>
          <cell r="AT21">
            <v>222814.71506456</v>
          </cell>
          <cell r="AU21">
            <v>768453.07216934999</v>
          </cell>
          <cell r="AV21">
            <v>79189.672468479999</v>
          </cell>
          <cell r="AW21">
            <v>205031.09956256999</v>
          </cell>
          <cell r="AX21">
            <v>1616288.6333774142</v>
          </cell>
          <cell r="AZ21">
            <v>230131.80654881001</v>
          </cell>
          <cell r="BA21">
            <v>284786.27766487998</v>
          </cell>
          <cell r="BB21">
            <v>466296.87552110001</v>
          </cell>
          <cell r="BC21">
            <v>734620.29357997002</v>
          </cell>
          <cell r="BD21">
            <v>222047.35183915001</v>
          </cell>
          <cell r="BE21">
            <v>441353.34791274997</v>
          </cell>
          <cell r="BI21">
            <v>1420382.6936655799</v>
          </cell>
          <cell r="BJ21">
            <v>854070.98081975</v>
          </cell>
          <cell r="BK21">
            <v>94934946909.666534</v>
          </cell>
          <cell r="BL21">
            <v>92209433049.951492</v>
          </cell>
          <cell r="BM21">
            <v>24465524224.428982</v>
          </cell>
          <cell r="BN21">
            <v>6016950548.5138865</v>
          </cell>
          <cell r="BO21">
            <v>64452472136.723663</v>
          </cell>
          <cell r="BP21">
            <v>61726958277.008614</v>
          </cell>
          <cell r="BQ21">
            <v>2725513859.7150483</v>
          </cell>
          <cell r="BR21">
            <v>87071139486.621216</v>
          </cell>
          <cell r="BS21">
            <v>805806833.23551118</v>
          </cell>
          <cell r="BU21">
            <v>178076627.57408503</v>
          </cell>
          <cell r="BV21">
            <v>2604948483.1605067</v>
          </cell>
          <cell r="BW21">
            <v>1090856048.4035563</v>
          </cell>
          <cell r="BX21">
            <v>1665379853.4113486</v>
          </cell>
          <cell r="BY21">
            <v>150513947.58601561</v>
          </cell>
          <cell r="BZ21">
            <v>1366381962.2937868</v>
          </cell>
          <cell r="CA21">
            <v>769575072.95915389</v>
          </cell>
          <cell r="CB21">
            <v>2173671233.4955606</v>
          </cell>
          <cell r="CC21">
            <v>3187183517.1120143</v>
          </cell>
          <cell r="CD21">
            <v>1568021926.1093252</v>
          </cell>
          <cell r="CE21">
            <v>1014127857.8191695</v>
          </cell>
          <cell r="CF21">
            <v>1547995502.3048658</v>
          </cell>
          <cell r="CG21">
            <v>3059792469.1293378</v>
          </cell>
          <cell r="CH21">
            <v>2067047959.3223894</v>
          </cell>
          <cell r="CI21">
            <v>992744509.8069483</v>
          </cell>
          <cell r="CJ21">
            <v>1900606949.5253396</v>
          </cell>
          <cell r="CK21">
            <v>1466988686.7354031</v>
          </cell>
          <cell r="CL21">
            <v>721404086.80951142</v>
          </cell>
          <cell r="CM21">
            <v>6016950548.5138865</v>
          </cell>
          <cell r="CN21">
            <v>743257380.48081648</v>
          </cell>
          <cell r="CO21">
            <v>806754004.98306262</v>
          </cell>
          <cell r="CP21">
            <v>4466939163.0500078</v>
          </cell>
          <cell r="CQ21">
            <v>14927329395.125172</v>
          </cell>
          <cell r="CR21">
            <v>2062829510.6558542</v>
          </cell>
          <cell r="CS21">
            <v>6693684674.3217688</v>
          </cell>
          <cell r="CT21">
            <v>6170815210.1475468</v>
          </cell>
          <cell r="CU21">
            <v>7702070607.5646925</v>
          </cell>
          <cell r="CV21">
            <v>3073445638.320024</v>
          </cell>
          <cell r="CW21">
            <v>989750752.34671164</v>
          </cell>
          <cell r="CX21">
            <v>2083694885.9733124</v>
          </cell>
          <cell r="CY21">
            <v>1778365012.5428185</v>
          </cell>
          <cell r="CZ21">
            <v>1469127858.3651242</v>
          </cell>
          <cell r="DA21">
            <v>2754969927.4227214</v>
          </cell>
          <cell r="DB21">
            <v>6181533596.5615988</v>
          </cell>
          <cell r="DC21">
            <v>1206968061.9624844</v>
          </cell>
          <cell r="DD21">
            <v>5987491649.0309887</v>
          </cell>
          <cell r="DE21">
            <v>711726580.43747842</v>
          </cell>
          <cell r="DF21">
            <v>1207810209.6945999</v>
          </cell>
          <cell r="DG21">
            <v>6708660051.394249</v>
          </cell>
          <cell r="DI21">
            <v>1542312183.7761927</v>
          </cell>
          <cell r="DJ21">
            <v>1259159055.0593793</v>
          </cell>
          <cell r="DK21">
            <v>2314186117.7062988</v>
          </cell>
          <cell r="DL21">
            <v>2748150066.5034428</v>
          </cell>
          <cell r="DM21">
            <v>1015180519.5007415</v>
          </cell>
          <cell r="DN21">
            <v>1863985605.7556589</v>
          </cell>
          <cell r="DR21">
            <v>5739858110.1543961</v>
          </cell>
          <cell r="DS21">
            <v>3338772221.1159925</v>
          </cell>
          <cell r="DT21">
            <v>16956970.977322821</v>
          </cell>
          <cell r="DU21">
            <v>16348449.9329871</v>
          </cell>
          <cell r="DV21">
            <v>3890989.8911609477</v>
          </cell>
          <cell r="DW21">
            <v>1271024.2752150751</v>
          </cell>
          <cell r="DX21">
            <v>11794956.810946804</v>
          </cell>
          <cell r="DY21">
            <v>11186435.766611079</v>
          </cell>
          <cell r="DZ21">
            <v>608521.04433572514</v>
          </cell>
          <cell r="EA21">
            <v>15249151.226871964</v>
          </cell>
          <cell r="EB21">
            <v>7007.8240955633328</v>
          </cell>
          <cell r="ED21">
            <v>29398.717866756666</v>
          </cell>
          <cell r="EE21">
            <v>520195.87291451829</v>
          </cell>
          <cell r="EF21">
            <v>229241.75265205165</v>
          </cell>
          <cell r="EG21">
            <v>282019.85824097163</v>
          </cell>
          <cell r="EH21">
            <v>15649.196745988333</v>
          </cell>
          <cell r="EI21">
            <v>174382.48679912835</v>
          </cell>
          <cell r="EJ21">
            <v>86289.386388650004</v>
          </cell>
          <cell r="EK21">
            <v>369547.98683030996</v>
          </cell>
          <cell r="EL21">
            <v>533189.79045682505</v>
          </cell>
          <cell r="EM21">
            <v>195642.80770128834</v>
          </cell>
          <cell r="EN21">
            <v>161920.865926125</v>
          </cell>
          <cell r="EO21">
            <v>233998.00224140834</v>
          </cell>
          <cell r="EP21">
            <v>429703.96521229501</v>
          </cell>
          <cell r="EQ21">
            <v>308703.11513801775</v>
          </cell>
          <cell r="ER21">
            <v>121000.85007427726</v>
          </cell>
          <cell r="ES21">
            <v>333119.22318880167</v>
          </cell>
          <cell r="ET21">
            <v>175235.99153650334</v>
          </cell>
          <cell r="EU21">
            <v>121453.98645932499</v>
          </cell>
          <cell r="EV21">
            <v>1271024.2752150751</v>
          </cell>
          <cell r="EW21">
            <v>129403.51003463479</v>
          </cell>
          <cell r="EX21">
            <v>145500.19909642116</v>
          </cell>
          <cell r="EY21">
            <v>996120.56608401926</v>
          </cell>
          <cell r="EZ21">
            <v>2891267.0874548736</v>
          </cell>
          <cell r="FA21">
            <v>392540.43401057366</v>
          </cell>
          <cell r="FB21">
            <v>989011.89310088975</v>
          </cell>
          <cell r="FC21">
            <v>1509714.7603434101</v>
          </cell>
          <cell r="FD21">
            <v>1382561.1356936183</v>
          </cell>
          <cell r="FE21">
            <v>819012.41936753655</v>
          </cell>
          <cell r="FF21">
            <v>232270.60565891207</v>
          </cell>
          <cell r="FG21">
            <v>586741.81370862469</v>
          </cell>
          <cell r="FH21">
            <v>211795.23350248663</v>
          </cell>
          <cell r="FI21">
            <v>209579.82239618001</v>
          </cell>
          <cell r="FJ21">
            <v>298388.29040095332</v>
          </cell>
          <cell r="FK21">
            <v>714170.56262947165</v>
          </cell>
          <cell r="FL21">
            <v>222131.64801820667</v>
          </cell>
          <cell r="FM21">
            <v>766915.1199265467</v>
          </cell>
          <cell r="FN21">
            <v>78908.679863434998</v>
          </cell>
          <cell r="FO21">
            <v>205414.62437127167</v>
          </cell>
          <cell r="FP21">
            <v>1625902.779562772</v>
          </cell>
          <cell r="FR21">
            <v>229606.99073448163</v>
          </cell>
          <cell r="FS21">
            <v>283206.18462701997</v>
          </cell>
          <cell r="FT21">
            <v>464844.26179880835</v>
          </cell>
          <cell r="FU21">
            <v>730162.31329055002</v>
          </cell>
          <cell r="FV21">
            <v>220313.09231695998</v>
          </cell>
          <cell r="FW21">
            <v>440776.56499162997</v>
          </cell>
          <cell r="GA21">
            <v>1413969.7548082483</v>
          </cell>
          <cell r="GB21">
            <v>850520.62727507332</v>
          </cell>
        </row>
        <row r="22">
          <cell r="B22">
            <v>17019654.863292243</v>
          </cell>
          <cell r="C22">
            <v>16410794.90948895</v>
          </cell>
          <cell r="D22">
            <v>3861820.7152861701</v>
          </cell>
          <cell r="E22">
            <v>1275328.50593078</v>
          </cell>
          <cell r="F22">
            <v>11882505.642075293</v>
          </cell>
          <cell r="G22">
            <v>11273645.688271999</v>
          </cell>
          <cell r="H22">
            <v>608859.95380329364</v>
          </cell>
          <cell r="I22">
            <v>15284951.229167541</v>
          </cell>
          <cell r="J22">
            <v>7010.5634520399999</v>
          </cell>
          <cell r="L22">
            <v>29448.86426839</v>
          </cell>
          <cell r="M22">
            <v>522297.58614789002</v>
          </cell>
          <cell r="N22">
            <v>222270.01804492</v>
          </cell>
          <cell r="O22">
            <v>279126.80986838997</v>
          </cell>
          <cell r="P22">
            <v>16214.153093270001</v>
          </cell>
          <cell r="Q22">
            <v>172599.99197448001</v>
          </cell>
          <cell r="R22">
            <v>87550.990143019997</v>
          </cell>
          <cell r="S22">
            <v>366113.83163193997</v>
          </cell>
          <cell r="T22">
            <v>525719.23571427003</v>
          </cell>
          <cell r="U22">
            <v>190321.57722552001</v>
          </cell>
          <cell r="V22">
            <v>157227.83131683001</v>
          </cell>
          <cell r="W22">
            <v>232627.64166751</v>
          </cell>
          <cell r="X22">
            <v>428000.24622003001</v>
          </cell>
          <cell r="Y22">
            <v>306115.36912359163</v>
          </cell>
          <cell r="Z22">
            <v>121884.87709643834</v>
          </cell>
          <cell r="AA22">
            <v>332461.51554165001</v>
          </cell>
          <cell r="AB22">
            <v>175969.69217035</v>
          </cell>
          <cell r="AC22">
            <v>123870.73025771001</v>
          </cell>
          <cell r="AD22">
            <v>1275328.50593078</v>
          </cell>
          <cell r="AE22">
            <v>128515.57298959899</v>
          </cell>
          <cell r="AF22">
            <v>145365.4528421908</v>
          </cell>
          <cell r="AG22">
            <v>1001447.48009899</v>
          </cell>
          <cell r="AH22">
            <v>2915351.1070264298</v>
          </cell>
          <cell r="AI22">
            <v>395621.77294935391</v>
          </cell>
          <cell r="AJ22">
            <v>993383.63966094644</v>
          </cell>
          <cell r="AK22">
            <v>1526345.6944161293</v>
          </cell>
          <cell r="AL22">
            <v>1382025.3693701699</v>
          </cell>
          <cell r="AM22">
            <v>830102.24763362005</v>
          </cell>
          <cell r="AN22">
            <v>234930.45100144224</v>
          </cell>
          <cell r="AO22">
            <v>595171.79663217778</v>
          </cell>
          <cell r="AP22">
            <v>212094.11831496999</v>
          </cell>
          <cell r="AQ22">
            <v>207818.71220046</v>
          </cell>
          <cell r="AR22">
            <v>292026.02358471998</v>
          </cell>
          <cell r="AS22">
            <v>718311.15090148</v>
          </cell>
          <cell r="AT22">
            <v>224825.87536912001</v>
          </cell>
          <cell r="AU22">
            <v>770575.47821720003</v>
          </cell>
          <cell r="AV22">
            <v>78526.736990499994</v>
          </cell>
          <cell r="AW22">
            <v>205610.67718473999</v>
          </cell>
          <cell r="AX22">
            <v>1638480.8227774636</v>
          </cell>
          <cell r="AZ22">
            <v>231032.75708944999</v>
          </cell>
          <cell r="BA22">
            <v>286040.17821987998</v>
          </cell>
          <cell r="BB22">
            <v>471119.28627376002</v>
          </cell>
          <cell r="BC22">
            <v>746511.41254160996</v>
          </cell>
          <cell r="BD22">
            <v>225995.86730673999</v>
          </cell>
          <cell r="BE22">
            <v>446057.82107298</v>
          </cell>
          <cell r="BI22">
            <v>1431899.7051041899</v>
          </cell>
          <cell r="BJ22">
            <v>860867.73175787996</v>
          </cell>
          <cell r="BK22">
            <v>95744855480.735031</v>
          </cell>
          <cell r="BL22">
            <v>92948138379.080322</v>
          </cell>
          <cell r="BM22">
            <v>24452345503.756287</v>
          </cell>
          <cell r="BN22">
            <v>6041527825.0110483</v>
          </cell>
          <cell r="BO22">
            <v>65250982151.967697</v>
          </cell>
          <cell r="BP22">
            <v>62454265050.312988</v>
          </cell>
          <cell r="BQ22">
            <v>2796717101.6547084</v>
          </cell>
          <cell r="BR22">
            <v>87788482253.582809</v>
          </cell>
          <cell r="BS22">
            <v>871869580.92349172</v>
          </cell>
          <cell r="BU22">
            <v>178574051.7800709</v>
          </cell>
          <cell r="BV22">
            <v>2626142434.6195803</v>
          </cell>
          <cell r="BW22">
            <v>1076750518.8828659</v>
          </cell>
          <cell r="BX22">
            <v>1659730796.1108379</v>
          </cell>
          <cell r="BY22">
            <v>160699329.74678966</v>
          </cell>
          <cell r="BZ22">
            <v>1372989520.3234327</v>
          </cell>
          <cell r="CA22">
            <v>788297692.50447237</v>
          </cell>
          <cell r="CB22">
            <v>2166955220.6119485</v>
          </cell>
          <cell r="CC22">
            <v>3138883367.9647441</v>
          </cell>
          <cell r="CD22">
            <v>1552258039.7167952</v>
          </cell>
          <cell r="CE22">
            <v>1009453611.4370565</v>
          </cell>
          <cell r="CF22">
            <v>1549781258.6334312</v>
          </cell>
          <cell r="CG22">
            <v>3045500881.4227171</v>
          </cell>
          <cell r="CH22">
            <v>2058170596.7437158</v>
          </cell>
          <cell r="CI22">
            <v>987330284.67900157</v>
          </cell>
          <cell r="CJ22">
            <v>1909484751.7098541</v>
          </cell>
          <cell r="CK22">
            <v>1486907972.6246281</v>
          </cell>
          <cell r="CL22">
            <v>729936055.66706407</v>
          </cell>
          <cell r="CM22">
            <v>6041527825.0110483</v>
          </cell>
          <cell r="CN22">
            <v>735144698.88223052</v>
          </cell>
          <cell r="CO22">
            <v>798296593.082757</v>
          </cell>
          <cell r="CP22">
            <v>4508086533.0460606</v>
          </cell>
          <cell r="CQ22">
            <v>15085714037.427013</v>
          </cell>
          <cell r="CR22">
            <v>2080780430.7517817</v>
          </cell>
          <cell r="CS22">
            <v>6754681402.2305489</v>
          </cell>
          <cell r="CT22">
            <v>6250252204.4446831</v>
          </cell>
          <cell r="CU22">
            <v>7783307270.2175484</v>
          </cell>
          <cell r="CV22">
            <v>3129673229.48738</v>
          </cell>
          <cell r="CW22">
            <v>1003029368.9070166</v>
          </cell>
          <cell r="CX22">
            <v>2126643860.5803635</v>
          </cell>
          <cell r="CY22">
            <v>1790343533.8899336</v>
          </cell>
          <cell r="CZ22">
            <v>1466953535.4324081</v>
          </cell>
          <cell r="DA22">
            <v>2765907829.775176</v>
          </cell>
          <cell r="DB22">
            <v>6291314246.6015644</v>
          </cell>
          <cell r="DC22">
            <v>1241105622.999208</v>
          </cell>
          <cell r="DD22">
            <v>6021961262.7306099</v>
          </cell>
          <cell r="DE22">
            <v>719467421.1143651</v>
          </cell>
          <cell r="DF22">
            <v>1209739816.6965778</v>
          </cell>
          <cell r="DG22">
            <v>6826328995.4987078</v>
          </cell>
          <cell r="DI22">
            <v>1538548523.4358935</v>
          </cell>
          <cell r="DJ22">
            <v>1269900587.7073114</v>
          </cell>
          <cell r="DK22">
            <v>2349825096.4985065</v>
          </cell>
          <cell r="DL22">
            <v>2798099019.5105176</v>
          </cell>
          <cell r="DM22">
            <v>1043751166.0543289</v>
          </cell>
          <cell r="DN22">
            <v>1919040956.890646</v>
          </cell>
          <cell r="DR22">
            <v>5804374384.9933071</v>
          </cell>
          <cell r="DS22">
            <v>3379743488.0476017</v>
          </cell>
          <cell r="DT22">
            <v>16996952.968142513</v>
          </cell>
          <cell r="DU22">
            <v>16395903.482774293</v>
          </cell>
          <cell r="DV22">
            <v>3874426.2461273684</v>
          </cell>
          <cell r="DW22">
            <v>1273380.6927214765</v>
          </cell>
          <cell r="DX22">
            <v>11849146.029293668</v>
          </cell>
          <cell r="DY22">
            <v>11248096.543925447</v>
          </cell>
          <cell r="DZ22">
            <v>601049.48536822002</v>
          </cell>
          <cell r="EA22">
            <v>15269919.851280576</v>
          </cell>
          <cell r="EB22">
            <v>7037.9840658833336</v>
          </cell>
          <cell r="ED22">
            <v>29438.167058823336</v>
          </cell>
          <cell r="EE22">
            <v>522059.91933207167</v>
          </cell>
          <cell r="EF22">
            <v>224615.98178047501</v>
          </cell>
          <cell r="EG22">
            <v>280090.24213560164</v>
          </cell>
          <cell r="EH22">
            <v>16160.004589696668</v>
          </cell>
          <cell r="EI22">
            <v>173625.48290130499</v>
          </cell>
          <cell r="EJ22">
            <v>87384.902466209998</v>
          </cell>
          <cell r="EK22">
            <v>367181.40271812497</v>
          </cell>
          <cell r="EL22">
            <v>527728.63192153338</v>
          </cell>
          <cell r="EM22">
            <v>192915.67855925669</v>
          </cell>
          <cell r="EN22">
            <v>158796.91912991166</v>
          </cell>
          <cell r="EO22">
            <v>233174.48023888338</v>
          </cell>
          <cell r="EP22">
            <v>428812.72963581001</v>
          </cell>
          <cell r="EQ22">
            <v>306869.5418868016</v>
          </cell>
          <cell r="ER22">
            <v>121943.1877490084</v>
          </cell>
          <cell r="ES22">
            <v>332783.04061081167</v>
          </cell>
          <cell r="ET22">
            <v>176505.27379942164</v>
          </cell>
          <cell r="EU22">
            <v>123153.38924943167</v>
          </cell>
          <cell r="EV22">
            <v>1273380.6927214765</v>
          </cell>
          <cell r="EW22">
            <v>128726.41591523417</v>
          </cell>
          <cell r="EX22">
            <v>145120.15078234597</v>
          </cell>
          <cell r="EY22">
            <v>999534.1260238965</v>
          </cell>
          <cell r="EZ22">
            <v>2910583.0001442046</v>
          </cell>
          <cell r="FA22">
            <v>394772.8234451348</v>
          </cell>
          <cell r="FB22">
            <v>993389.4102544802</v>
          </cell>
          <cell r="FC22">
            <v>1522420.7664445899</v>
          </cell>
          <cell r="FD22">
            <v>1381241.0671340099</v>
          </cell>
          <cell r="FE22">
            <v>825862.98489766323</v>
          </cell>
          <cell r="FF22">
            <v>233374.25212655438</v>
          </cell>
          <cell r="FG22">
            <v>592488.73277110897</v>
          </cell>
          <cell r="FH22">
            <v>212617.46630583666</v>
          </cell>
          <cell r="FI22">
            <v>208532.92703167335</v>
          </cell>
          <cell r="FJ22">
            <v>292937.76325966493</v>
          </cell>
          <cell r="FK22">
            <v>719778.08514714509</v>
          </cell>
          <cell r="FL22">
            <v>223905.34053496001</v>
          </cell>
          <cell r="FM22">
            <v>768981.67007563834</v>
          </cell>
          <cell r="FN22">
            <v>78746.086168083333</v>
          </cell>
          <cell r="FO22">
            <v>205276.94839100834</v>
          </cell>
          <cell r="FP22">
            <v>1624828.2843713984</v>
          </cell>
          <cell r="FR22">
            <v>230143.85655321335</v>
          </cell>
          <cell r="FS22">
            <v>285473.11069008667</v>
          </cell>
          <cell r="FT22">
            <v>469714.28150785668</v>
          </cell>
          <cell r="FU22">
            <v>741701.86811078002</v>
          </cell>
          <cell r="FV22">
            <v>223640.16702098501</v>
          </cell>
          <cell r="FW22">
            <v>445181.12194945832</v>
          </cell>
          <cell r="GA22">
            <v>1427694.5056015283</v>
          </cell>
          <cell r="GB22">
            <v>858448.24991317838</v>
          </cell>
        </row>
        <row r="23">
          <cell r="B23">
            <v>17021541.296470128</v>
          </cell>
          <cell r="C23">
            <v>16412360.641533479</v>
          </cell>
          <cell r="D23">
            <v>3836478.2272964297</v>
          </cell>
          <cell r="E23">
            <v>1276558.7492196399</v>
          </cell>
          <cell r="F23">
            <v>11908504.31995406</v>
          </cell>
          <cell r="G23">
            <v>11299323.665017411</v>
          </cell>
          <cell r="H23">
            <v>609180.65493664867</v>
          </cell>
          <cell r="I23">
            <v>15268809.92437264</v>
          </cell>
          <cell r="J23">
            <v>6946.4450916100004</v>
          </cell>
          <cell r="L23">
            <v>29210.947118439999</v>
          </cell>
          <cell r="M23">
            <v>521440.01948928001</v>
          </cell>
          <cell r="N23">
            <v>219190.07946494999</v>
          </cell>
          <cell r="O23">
            <v>276507.90034703998</v>
          </cell>
          <cell r="P23">
            <v>16110.30727175</v>
          </cell>
          <cell r="Q23">
            <v>171302.02084534999</v>
          </cell>
          <cell r="R23">
            <v>87817.604301069994</v>
          </cell>
          <cell r="S23">
            <v>364668.66213298001</v>
          </cell>
          <cell r="T23">
            <v>521581.38969871</v>
          </cell>
          <cell r="U23">
            <v>185616.73706973001</v>
          </cell>
          <cell r="V23">
            <v>155454.78782490999</v>
          </cell>
          <cell r="W23">
            <v>230980.93661112001</v>
          </cell>
          <cell r="X23">
            <v>425686.96277356998</v>
          </cell>
          <cell r="Y23">
            <v>304298.00082806469</v>
          </cell>
          <cell r="Z23">
            <v>121388.9619455053</v>
          </cell>
          <cell r="AA23">
            <v>330109.34302408999</v>
          </cell>
          <cell r="AB23">
            <v>175707.60662196</v>
          </cell>
          <cell r="AC23">
            <v>125092.92270148</v>
          </cell>
          <cell r="AD23">
            <v>1276558.7492196399</v>
          </cell>
          <cell r="AE23">
            <v>128479.65413310289</v>
          </cell>
          <cell r="AF23">
            <v>145388.75075265564</v>
          </cell>
          <cell r="AG23">
            <v>1002690.3443338815</v>
          </cell>
          <cell r="AH23">
            <v>2911229.9207784198</v>
          </cell>
          <cell r="AI23">
            <v>395274.84121814457</v>
          </cell>
          <cell r="AJ23">
            <v>992024.35348795576</v>
          </cell>
          <cell r="AK23">
            <v>1523930.7260723196</v>
          </cell>
          <cell r="AL23">
            <v>1384008.6368241401</v>
          </cell>
          <cell r="AM23">
            <v>832790.72172409995</v>
          </cell>
          <cell r="AN23">
            <v>234565.82753804169</v>
          </cell>
          <cell r="AO23">
            <v>598224.89418605831</v>
          </cell>
          <cell r="AP23">
            <v>212269.78733565999</v>
          </cell>
          <cell r="AQ23">
            <v>206739.16568298999</v>
          </cell>
          <cell r="AR23">
            <v>288453.96054608998</v>
          </cell>
          <cell r="AS23">
            <v>717158.86715685006</v>
          </cell>
          <cell r="AT23">
            <v>226254.12259416</v>
          </cell>
          <cell r="AU23">
            <v>772790.43084915006</v>
          </cell>
          <cell r="AV23">
            <v>78650.328158289994</v>
          </cell>
          <cell r="AW23">
            <v>206593.50931543001</v>
          </cell>
          <cell r="AX23">
            <v>1643291.2350895386</v>
          </cell>
          <cell r="AZ23">
            <v>232238.31063679</v>
          </cell>
          <cell r="BA23">
            <v>287896.44270601001</v>
          </cell>
          <cell r="BB23">
            <v>474419.72847777</v>
          </cell>
          <cell r="BC23">
            <v>758176.89027692005</v>
          </cell>
          <cell r="BD23">
            <v>227696.75420227999</v>
          </cell>
          <cell r="BE23">
            <v>447845.50759946997</v>
          </cell>
          <cell r="BI23">
            <v>1447888.7147889</v>
          </cell>
          <cell r="BJ23">
            <v>868323.80042975</v>
          </cell>
          <cell r="BK23">
            <v>96516027304.842422</v>
          </cell>
          <cell r="BL23">
            <v>93683798092.869736</v>
          </cell>
          <cell r="BM23">
            <v>24526849893.570915</v>
          </cell>
          <cell r="BN23">
            <v>6104791093.4483223</v>
          </cell>
          <cell r="BO23">
            <v>65884386317.823196</v>
          </cell>
          <cell r="BP23">
            <v>63052157105.85051</v>
          </cell>
          <cell r="BQ23">
            <v>2832229211.9726863</v>
          </cell>
          <cell r="BR23">
            <v>88389980537.128586</v>
          </cell>
          <cell r="BS23">
            <v>847416694.09139371</v>
          </cell>
          <cell r="BU23">
            <v>180127826.29481262</v>
          </cell>
          <cell r="BV23">
            <v>2647943402.5350819</v>
          </cell>
          <cell r="BW23">
            <v>1069269653.6525455</v>
          </cell>
          <cell r="BX23">
            <v>1660896180.4233022</v>
          </cell>
          <cell r="BY23">
            <v>156936085.54979461</v>
          </cell>
          <cell r="BZ23">
            <v>1366515187.3510091</v>
          </cell>
          <cell r="CA23">
            <v>800829591.52972817</v>
          </cell>
          <cell r="CB23">
            <v>2179898222.1383715</v>
          </cell>
          <cell r="CC23">
            <v>3140497251.0124445</v>
          </cell>
          <cell r="CD23">
            <v>1552704541.0018053</v>
          </cell>
          <cell r="CE23">
            <v>999912018.6227113</v>
          </cell>
          <cell r="CF23">
            <v>1553503838.5667775</v>
          </cell>
          <cell r="CG23">
            <v>3084779752.4455175</v>
          </cell>
          <cell r="CH23">
            <v>2072475738.7220092</v>
          </cell>
          <cell r="CI23">
            <v>1012304013.7235084</v>
          </cell>
          <cell r="CJ23">
            <v>1915477255.2180049</v>
          </cell>
          <cell r="CK23">
            <v>1473143160.2507563</v>
          </cell>
          <cell r="CL23">
            <v>744415926.97825086</v>
          </cell>
          <cell r="CM23">
            <v>6104791093.4483223</v>
          </cell>
          <cell r="CN23">
            <v>745605066.26214433</v>
          </cell>
          <cell r="CO23">
            <v>809566490.03573835</v>
          </cell>
          <cell r="CP23">
            <v>4549619537.1504383</v>
          </cell>
          <cell r="CQ23">
            <v>15229315204.959547</v>
          </cell>
          <cell r="CR23">
            <v>2097334803.5813785</v>
          </cell>
          <cell r="CS23">
            <v>6797031806.9207201</v>
          </cell>
          <cell r="CT23">
            <v>6334948594.4574471</v>
          </cell>
          <cell r="CU23">
            <v>7920648430.6367149</v>
          </cell>
          <cell r="CV23">
            <v>3174928269.3054857</v>
          </cell>
          <cell r="CW23">
            <v>1019335004.529815</v>
          </cell>
          <cell r="CX23">
            <v>2155593264.775671</v>
          </cell>
          <cell r="CY23">
            <v>1797067520.3159125</v>
          </cell>
          <cell r="CZ23">
            <v>1487728263.3370223</v>
          </cell>
          <cell r="DA23">
            <v>2712193569.3189282</v>
          </cell>
          <cell r="DB23">
            <v>6215152329.7738609</v>
          </cell>
          <cell r="DC23">
            <v>1242203669.4624023</v>
          </cell>
          <cell r="DD23">
            <v>6108474091.5641756</v>
          </cell>
          <cell r="DE23">
            <v>729961146.57065499</v>
          </cell>
          <cell r="DF23">
            <v>1223624705.7083616</v>
          </cell>
          <cell r="DG23">
            <v>6924501053.6781635</v>
          </cell>
          <cell r="DI23">
            <v>1579186708.9578507</v>
          </cell>
          <cell r="DJ23">
            <v>1286705236.5349731</v>
          </cell>
          <cell r="DK23">
            <v>2390145385.9060392</v>
          </cell>
          <cell r="DL23">
            <v>2870009436.3149753</v>
          </cell>
          <cell r="DM23">
            <v>1055598741.1965263</v>
          </cell>
          <cell r="DN23">
            <v>1936942554.2815981</v>
          </cell>
          <cell r="DR23">
            <v>5916764418.1093922</v>
          </cell>
          <cell r="DS23">
            <v>3443009846.5250473</v>
          </cell>
          <cell r="DT23">
            <v>17013924.152259532</v>
          </cell>
          <cell r="DU23">
            <v>16404619.52970464</v>
          </cell>
          <cell r="DV23">
            <v>3847724.7799076331</v>
          </cell>
          <cell r="DW23">
            <v>1275003.1846848365</v>
          </cell>
          <cell r="DX23">
            <v>11891196.187667061</v>
          </cell>
          <cell r="DY23">
            <v>11281891.56511217</v>
          </cell>
          <cell r="DZ23">
            <v>609304.62255489174</v>
          </cell>
          <cell r="EA23">
            <v>15268982.57865892</v>
          </cell>
          <cell r="EB23">
            <v>6970.999179278333</v>
          </cell>
          <cell r="ED23">
            <v>29293.45883760833</v>
          </cell>
          <cell r="EE23">
            <v>521790.63804213499</v>
          </cell>
          <cell r="EF23">
            <v>220501.34698419168</v>
          </cell>
          <cell r="EG23">
            <v>277913.65175376501</v>
          </cell>
          <cell r="EH23">
            <v>16164.638053176668</v>
          </cell>
          <cell r="EI23">
            <v>171915.473714205</v>
          </cell>
          <cell r="EJ23">
            <v>87718.784131874985</v>
          </cell>
          <cell r="EK23">
            <v>365196.82310362998</v>
          </cell>
          <cell r="EL23">
            <v>523767.73675050662</v>
          </cell>
          <cell r="EM23">
            <v>187264.65275770167</v>
          </cell>
          <cell r="EN23">
            <v>156564.93250984</v>
          </cell>
          <cell r="EO23">
            <v>232079.28645578501</v>
          </cell>
          <cell r="EP23">
            <v>426950.32742090337</v>
          </cell>
          <cell r="EQ23">
            <v>305385.4927582916</v>
          </cell>
          <cell r="ER23">
            <v>121564.83466261173</v>
          </cell>
          <cell r="ES23">
            <v>330639.41392759001</v>
          </cell>
          <cell r="ET23">
            <v>175687.59464547501</v>
          </cell>
          <cell r="EU23">
            <v>124276.02081924501</v>
          </cell>
          <cell r="EV23">
            <v>1275003.1846848365</v>
          </cell>
          <cell r="EW23">
            <v>128358.61019951435</v>
          </cell>
          <cell r="EX23">
            <v>145515.26261948911</v>
          </cell>
          <cell r="EY23">
            <v>1001129.3118658331</v>
          </cell>
          <cell r="EZ23">
            <v>2907434.0755553716</v>
          </cell>
          <cell r="FA23">
            <v>395737.97158697544</v>
          </cell>
          <cell r="FB23">
            <v>992338.18175980391</v>
          </cell>
          <cell r="FC23">
            <v>1519357.9222085923</v>
          </cell>
          <cell r="FD23">
            <v>1383182.8741460249</v>
          </cell>
          <cell r="FE23">
            <v>830892.4111481799</v>
          </cell>
          <cell r="FF23">
            <v>234185.59381736675</v>
          </cell>
          <cell r="FG23">
            <v>596706.81733081338</v>
          </cell>
          <cell r="FH23">
            <v>212322.83333292164</v>
          </cell>
          <cell r="FI23">
            <v>207423.53659735501</v>
          </cell>
          <cell r="FJ23">
            <v>291076.28190789162</v>
          </cell>
          <cell r="FK23">
            <v>717344.44713656837</v>
          </cell>
          <cell r="FL23">
            <v>225305.90834041336</v>
          </cell>
          <cell r="FM23">
            <v>771168.6481396918</v>
          </cell>
          <cell r="FN23">
            <v>78377.930561678324</v>
          </cell>
          <cell r="FO23">
            <v>206051.31041200834</v>
          </cell>
          <cell r="FP23">
            <v>1641212.943262635</v>
          </cell>
          <cell r="FR23">
            <v>231683.44798234</v>
          </cell>
          <cell r="FS23">
            <v>286922.24629328167</v>
          </cell>
          <cell r="FT23">
            <v>472837.79452077835</v>
          </cell>
          <cell r="FU23">
            <v>753498.08480421174</v>
          </cell>
          <cell r="FV23">
            <v>227400.78312929664</v>
          </cell>
          <cell r="FW23">
            <v>447060.6303964117</v>
          </cell>
          <cell r="GA23">
            <v>1441483.5283469483</v>
          </cell>
          <cell r="GB23">
            <v>865808.56573041494</v>
          </cell>
        </row>
        <row r="24">
          <cell r="B24">
            <v>17043491.731093228</v>
          </cell>
          <cell r="C24">
            <v>16446764.239875957</v>
          </cell>
          <cell r="D24">
            <v>3821732.8594914395</v>
          </cell>
          <cell r="E24">
            <v>1279655.3137540501</v>
          </cell>
          <cell r="F24">
            <v>11942103.557847738</v>
          </cell>
          <cell r="G24">
            <v>11345376.066630468</v>
          </cell>
          <cell r="H24">
            <v>596727.49121727073</v>
          </cell>
          <cell r="I24">
            <v>15272636.232812406</v>
          </cell>
          <cell r="J24">
            <v>6997.62624392</v>
          </cell>
          <cell r="L24">
            <v>28957.76876544</v>
          </cell>
          <cell r="M24">
            <v>521456.88793423999</v>
          </cell>
          <cell r="N24">
            <v>215109.39538165001</v>
          </cell>
          <cell r="O24">
            <v>273952.64105186</v>
          </cell>
          <cell r="P24">
            <v>15913.081146349999</v>
          </cell>
          <cell r="Q24">
            <v>171500.60406799999</v>
          </cell>
          <cell r="R24">
            <v>88553.28951319</v>
          </cell>
          <cell r="S24">
            <v>363720.75323709002</v>
          </cell>
          <cell r="T24">
            <v>518588.96402349998</v>
          </cell>
          <cell r="U24">
            <v>182991.36558665</v>
          </cell>
          <cell r="V24">
            <v>154262.85545316001</v>
          </cell>
          <cell r="W24">
            <v>229951.55353365</v>
          </cell>
          <cell r="X24">
            <v>425933.95927651</v>
          </cell>
          <cell r="Y24">
            <v>304005.38635036664</v>
          </cell>
          <cell r="Z24">
            <v>121928.57292614332</v>
          </cell>
          <cell r="AA24">
            <v>328778.75713599997</v>
          </cell>
          <cell r="AB24">
            <v>175870.30594088999</v>
          </cell>
          <cell r="AC24">
            <v>126190.67744326001</v>
          </cell>
          <cell r="AD24">
            <v>1279655.3137540501</v>
          </cell>
          <cell r="AE24">
            <v>129039.62432794986</v>
          </cell>
          <cell r="AF24">
            <v>145310.10868838595</v>
          </cell>
          <cell r="AG24">
            <v>1005305.5807377142</v>
          </cell>
          <cell r="AH24">
            <v>2929465.9106980399</v>
          </cell>
          <cell r="AI24">
            <v>397419.69600230234</v>
          </cell>
          <cell r="AJ24">
            <v>994111.35361596465</v>
          </cell>
          <cell r="AK24">
            <v>1537934.8610797729</v>
          </cell>
          <cell r="AL24">
            <v>1386902.75962979</v>
          </cell>
          <cell r="AM24">
            <v>838026.71887595998</v>
          </cell>
          <cell r="AN24">
            <v>235880.57571618157</v>
          </cell>
          <cell r="AO24">
            <v>602146.14315977832</v>
          </cell>
          <cell r="AP24">
            <v>209919.15183893</v>
          </cell>
          <cell r="AQ24">
            <v>204942.79440581999</v>
          </cell>
          <cell r="AR24">
            <v>282168.92689921998</v>
          </cell>
          <cell r="AS24">
            <v>717095.62680395995</v>
          </cell>
          <cell r="AT24">
            <v>227746.31425893001</v>
          </cell>
          <cell r="AU24">
            <v>773684.17757184</v>
          </cell>
          <cell r="AV24">
            <v>78763.327369199993</v>
          </cell>
          <cell r="AW24">
            <v>206164.35420102999</v>
          </cell>
          <cell r="AX24">
            <v>1636627.2421327909</v>
          </cell>
          <cell r="AZ24">
            <v>232836.57561115001</v>
          </cell>
          <cell r="BA24">
            <v>290107.22018122999</v>
          </cell>
          <cell r="BB24">
            <v>477425.50775324</v>
          </cell>
          <cell r="BC24">
            <v>770486.19473520003</v>
          </cell>
          <cell r="BD24">
            <v>231043.20778899</v>
          </cell>
          <cell r="BE24">
            <v>448697.54709241999</v>
          </cell>
          <cell r="BI24">
            <v>1464311.50457605</v>
          </cell>
          <cell r="BJ24">
            <v>876912.05981122004</v>
          </cell>
          <cell r="BK24">
            <v>96846092495.487503</v>
          </cell>
          <cell r="BL24">
            <v>93991586282.174652</v>
          </cell>
          <cell r="BM24">
            <v>24499702522.941162</v>
          </cell>
          <cell r="BN24">
            <v>6137006925.5404224</v>
          </cell>
          <cell r="BO24">
            <v>66209383047.005905</v>
          </cell>
          <cell r="BP24">
            <v>63354876833.693069</v>
          </cell>
          <cell r="BQ24">
            <v>2854506213.3128371</v>
          </cell>
          <cell r="BR24">
            <v>88624690288.335541</v>
          </cell>
          <cell r="BS24">
            <v>869452455.68773246</v>
          </cell>
          <cell r="BU24">
            <v>180413147.46395373</v>
          </cell>
          <cell r="BV24">
            <v>2654935609.8590684</v>
          </cell>
          <cell r="BW24">
            <v>1061648375.3193069</v>
          </cell>
          <cell r="BX24">
            <v>1649755892.2070935</v>
          </cell>
          <cell r="BY24">
            <v>157491385.92563054</v>
          </cell>
          <cell r="BZ24">
            <v>1369787359.7963979</v>
          </cell>
          <cell r="CA24">
            <v>788262011.42096269</v>
          </cell>
          <cell r="CB24">
            <v>2179729080.837904</v>
          </cell>
          <cell r="CC24">
            <v>3140064041.2764997</v>
          </cell>
          <cell r="CD24">
            <v>1505212307.0295291</v>
          </cell>
          <cell r="CE24">
            <v>996655615.3222928</v>
          </cell>
          <cell r="CF24">
            <v>1553530278.9277661</v>
          </cell>
          <cell r="CG24">
            <v>3112665086.4511414</v>
          </cell>
          <cell r="CH24">
            <v>2098655257.8505018</v>
          </cell>
          <cell r="CI24">
            <v>1014009828.6006393</v>
          </cell>
          <cell r="CJ24">
            <v>1920789958.6510947</v>
          </cell>
          <cell r="CK24">
            <v>1475250312.5230548</v>
          </cell>
          <cell r="CL24">
            <v>753512059.92946649</v>
          </cell>
          <cell r="CM24">
            <v>6137006925.5404224</v>
          </cell>
          <cell r="CN24">
            <v>751705563.34768581</v>
          </cell>
          <cell r="CO24">
            <v>810652883.1292758</v>
          </cell>
          <cell r="CP24">
            <v>4574648479.0634613</v>
          </cell>
          <cell r="CQ24">
            <v>15317919231.929173</v>
          </cell>
          <cell r="CR24">
            <v>2107635839.8306816</v>
          </cell>
          <cell r="CS24">
            <v>6821225981.1388702</v>
          </cell>
          <cell r="CT24">
            <v>6389057410.9596195</v>
          </cell>
          <cell r="CU24">
            <v>7943538118.8268681</v>
          </cell>
          <cell r="CV24">
            <v>3202746454.9018569</v>
          </cell>
          <cell r="CW24">
            <v>1029799274.3440726</v>
          </cell>
          <cell r="CX24">
            <v>2172947180.5577841</v>
          </cell>
          <cell r="CY24">
            <v>1785099792.2991519</v>
          </cell>
          <cell r="CZ24">
            <v>1460841555.070843</v>
          </cell>
          <cell r="DA24">
            <v>2663588091.0337925</v>
          </cell>
          <cell r="DB24">
            <v>6234953138.9398718</v>
          </cell>
          <cell r="DC24">
            <v>1259229230.9006808</v>
          </cell>
          <cell r="DD24">
            <v>6165780020.4474478</v>
          </cell>
          <cell r="DE24">
            <v>730326238.08910632</v>
          </cell>
          <cell r="DF24">
            <v>1229390556.4534926</v>
          </cell>
          <cell r="DG24">
            <v>6991161817.3215313</v>
          </cell>
          <cell r="DI24">
            <v>1576086894.6169994</v>
          </cell>
          <cell r="DJ24">
            <v>1303360613.9625108</v>
          </cell>
          <cell r="DK24">
            <v>2426670224.5775867</v>
          </cell>
          <cell r="DL24">
            <v>2915284473.9948483</v>
          </cell>
          <cell r="DM24">
            <v>1069260639.7890704</v>
          </cell>
          <cell r="DN24">
            <v>1934145953.8510799</v>
          </cell>
          <cell r="DR24">
            <v>5972485851.1405849</v>
          </cell>
          <cell r="DS24">
            <v>3469202953.5686126</v>
          </cell>
          <cell r="DT24">
            <v>17037444.529127631</v>
          </cell>
          <cell r="DU24">
            <v>16434113.340753099</v>
          </cell>
          <cell r="DV24">
            <v>3830241.6924692611</v>
          </cell>
          <cell r="DW24">
            <v>1277774.3704398482</v>
          </cell>
          <cell r="DX24">
            <v>11929428.466218524</v>
          </cell>
          <cell r="DY24">
            <v>11326097.277843993</v>
          </cell>
          <cell r="DZ24">
            <v>603331.18837453111</v>
          </cell>
          <cell r="EA24">
            <v>15274643.246036006</v>
          </cell>
          <cell r="EB24">
            <v>6959.5865340616665</v>
          </cell>
          <cell r="ED24">
            <v>29056.772471776669</v>
          </cell>
          <cell r="EE24">
            <v>521317.59207718662</v>
          </cell>
          <cell r="EF24">
            <v>217336.76480060001</v>
          </cell>
          <cell r="EG24">
            <v>275704.84111313667</v>
          </cell>
          <cell r="EH24">
            <v>16008.636557216667</v>
          </cell>
          <cell r="EI24">
            <v>171285.32062180832</v>
          </cell>
          <cell r="EJ24">
            <v>88193.795139850001</v>
          </cell>
          <cell r="EK24">
            <v>364160.58146834496</v>
          </cell>
          <cell r="EL24">
            <v>520229.50993643166</v>
          </cell>
          <cell r="EM24">
            <v>184322.41596371331</v>
          </cell>
          <cell r="EN24">
            <v>154979.33869272165</v>
          </cell>
          <cell r="EO24">
            <v>230462.67023055835</v>
          </cell>
          <cell r="EP24">
            <v>426419.07706813997</v>
          </cell>
          <cell r="EQ24">
            <v>304674.84711742814</v>
          </cell>
          <cell r="ER24">
            <v>121744.22995071187</v>
          </cell>
          <cell r="ES24">
            <v>329514.92233324161</v>
          </cell>
          <cell r="ET24">
            <v>175758.900418615</v>
          </cell>
          <cell r="EU24">
            <v>125490.55357592</v>
          </cell>
          <cell r="EV24">
            <v>1277774.3704398482</v>
          </cell>
          <cell r="EW24">
            <v>128773.68826499302</v>
          </cell>
          <cell r="EX24">
            <v>145312.32174655652</v>
          </cell>
          <cell r="EY24">
            <v>1003688.3604282988</v>
          </cell>
          <cell r="EZ24">
            <v>2921687.1025018203</v>
          </cell>
          <cell r="FA24">
            <v>396229.41350069456</v>
          </cell>
          <cell r="FB24">
            <v>993521.04688806308</v>
          </cell>
          <cell r="FC24">
            <v>1531936.6421130623</v>
          </cell>
          <cell r="FD24">
            <v>1385359.738747115</v>
          </cell>
          <cell r="FE24">
            <v>835277.47613252001</v>
          </cell>
          <cell r="FF24">
            <v>235102.3611818857</v>
          </cell>
          <cell r="FG24">
            <v>600175.11495063442</v>
          </cell>
          <cell r="FH24">
            <v>210820.92522583166</v>
          </cell>
          <cell r="FI24">
            <v>205967.09210959167</v>
          </cell>
          <cell r="FJ24">
            <v>284932.91469910834</v>
          </cell>
          <cell r="FK24">
            <v>718274.57952734176</v>
          </cell>
          <cell r="FL24">
            <v>226872.872132655</v>
          </cell>
          <cell r="FM24">
            <v>773227.44569392176</v>
          </cell>
          <cell r="FN24">
            <v>78752.701268098332</v>
          </cell>
          <cell r="FO24">
            <v>206327.79128873665</v>
          </cell>
          <cell r="FP24">
            <v>1640682.2215402229</v>
          </cell>
          <cell r="FR24">
            <v>232547.01748497001</v>
          </cell>
          <cell r="FS24">
            <v>289340.71532682673</v>
          </cell>
          <cell r="FT24">
            <v>475902.534290165</v>
          </cell>
          <cell r="FU24">
            <v>765011.01598966343</v>
          </cell>
          <cell r="FV24">
            <v>229996.3982332483</v>
          </cell>
          <cell r="FW24">
            <v>448447.92402668501</v>
          </cell>
          <cell r="GA24">
            <v>1457364.1962484317</v>
          </cell>
          <cell r="GB24">
            <v>873583.98319266178</v>
          </cell>
        </row>
        <row r="25">
          <cell r="B25">
            <v>17046784.089272864</v>
          </cell>
          <cell r="C25">
            <v>16452874.238299821</v>
          </cell>
          <cell r="D25">
            <v>3801621.5376055003</v>
          </cell>
          <cell r="E25">
            <v>1281697.29123765</v>
          </cell>
          <cell r="F25">
            <v>11963465.260429712</v>
          </cell>
          <cell r="G25">
            <v>11369555.40945667</v>
          </cell>
          <cell r="H25">
            <v>593909.85097304219</v>
          </cell>
          <cell r="I25">
            <v>15263562.193582153</v>
          </cell>
          <cell r="J25">
            <v>6978.6340126100004</v>
          </cell>
          <cell r="L25">
            <v>28928.590643629999</v>
          </cell>
          <cell r="M25">
            <v>521238.48577494</v>
          </cell>
          <cell r="N25">
            <v>210320.38829073001</v>
          </cell>
          <cell r="O25">
            <v>272535.16890304</v>
          </cell>
          <cell r="P25">
            <v>15652.445394599999</v>
          </cell>
          <cell r="Q25">
            <v>170529.05635626</v>
          </cell>
          <cell r="R25">
            <v>88795.204671660002</v>
          </cell>
          <cell r="S25">
            <v>362246.50257059</v>
          </cell>
          <cell r="T25">
            <v>516566.73242040002</v>
          </cell>
          <cell r="U25">
            <v>178243.60259523001</v>
          </cell>
          <cell r="V25">
            <v>151968.7746832</v>
          </cell>
          <cell r="W25">
            <v>228213.93642387999</v>
          </cell>
          <cell r="X25">
            <v>427129.40529867</v>
          </cell>
          <cell r="Y25">
            <v>303430.08382904337</v>
          </cell>
          <cell r="Z25">
            <v>123699.32146962664</v>
          </cell>
          <cell r="AA25">
            <v>326350.82908931002</v>
          </cell>
          <cell r="AB25">
            <v>175767.60708377001</v>
          </cell>
          <cell r="AC25">
            <v>127134.80740559001</v>
          </cell>
          <cell r="AD25">
            <v>1281697.29123765</v>
          </cell>
          <cell r="AE25">
            <v>129440.65131207512</v>
          </cell>
          <cell r="AF25">
            <v>145096.77409318724</v>
          </cell>
          <cell r="AG25">
            <v>1007159.8658323876</v>
          </cell>
          <cell r="AH25">
            <v>2936650.94098861</v>
          </cell>
          <cell r="AI25">
            <v>397802.02938366379</v>
          </cell>
          <cell r="AJ25">
            <v>993882.85153738561</v>
          </cell>
          <cell r="AK25">
            <v>1544966.0600675608</v>
          </cell>
          <cell r="AL25">
            <v>1387985.45697744</v>
          </cell>
          <cell r="AM25">
            <v>841390.54045004002</v>
          </cell>
          <cell r="AN25">
            <v>236791.02801802574</v>
          </cell>
          <cell r="AO25">
            <v>604599.51243201422</v>
          </cell>
          <cell r="AP25">
            <v>210133.94334052</v>
          </cell>
          <cell r="AQ25">
            <v>202762.85044831</v>
          </cell>
          <cell r="AR25">
            <v>277704.62109352002</v>
          </cell>
          <cell r="AS25">
            <v>716353.42632773996</v>
          </cell>
          <cell r="AT25">
            <v>229606.14987816999</v>
          </cell>
          <cell r="AU25">
            <v>774916.34683935996</v>
          </cell>
          <cell r="AV25">
            <v>79238.97754552</v>
          </cell>
          <cell r="AW25">
            <v>206138.69861759001</v>
          </cell>
          <cell r="AX25">
            <v>1638187.7127228922</v>
          </cell>
          <cell r="AZ25">
            <v>232684.28024580001</v>
          </cell>
          <cell r="BA25">
            <v>290217.46408002003</v>
          </cell>
          <cell r="BB25">
            <v>478795.89462969999</v>
          </cell>
          <cell r="BC25">
            <v>781524.25673519005</v>
          </cell>
          <cell r="BD25">
            <v>230413.54233468001</v>
          </cell>
          <cell r="BE25">
            <v>448760.15717461001</v>
          </cell>
          <cell r="BI25">
            <v>1474276.8607612001</v>
          </cell>
          <cell r="BJ25">
            <v>880024.67488071998</v>
          </cell>
          <cell r="BK25">
            <v>97520982726.193207</v>
          </cell>
          <cell r="BL25">
            <v>94707625560.414688</v>
          </cell>
          <cell r="BM25">
            <v>24598704024.16806</v>
          </cell>
          <cell r="BN25">
            <v>6210628086.1002407</v>
          </cell>
          <cell r="BO25">
            <v>66711650615.924904</v>
          </cell>
          <cell r="BP25">
            <v>63898293450.146385</v>
          </cell>
          <cell r="BQ25">
            <v>2813357165.7785177</v>
          </cell>
          <cell r="BR25">
            <v>89207927995.423309</v>
          </cell>
          <cell r="BS25">
            <v>881761595.09754443</v>
          </cell>
          <cell r="BU25">
            <v>179765312.80165476</v>
          </cell>
          <cell r="BV25">
            <v>2684349974.6002574</v>
          </cell>
          <cell r="BW25">
            <v>1052619535.9213023</v>
          </cell>
          <cell r="BX25">
            <v>1648364633.7331662</v>
          </cell>
          <cell r="BY25">
            <v>152999334.17482975</v>
          </cell>
          <cell r="BZ25">
            <v>1375984927.7277935</v>
          </cell>
          <cell r="CA25">
            <v>790669802.99906504</v>
          </cell>
          <cell r="CB25">
            <v>2180175921.0975461</v>
          </cell>
          <cell r="CC25">
            <v>3141617186.4496946</v>
          </cell>
          <cell r="CD25">
            <v>1487515008.8482819</v>
          </cell>
          <cell r="CE25">
            <v>991955693.3459909</v>
          </cell>
          <cell r="CF25">
            <v>1555945389.8784413</v>
          </cell>
          <cell r="CG25">
            <v>3140415095.9637237</v>
          </cell>
          <cell r="CH25">
            <v>2112208739.2426791</v>
          </cell>
          <cell r="CI25">
            <v>1028206356.7210451</v>
          </cell>
          <cell r="CJ25">
            <v>1923526999.0975633</v>
          </cell>
          <cell r="CK25">
            <v>1524932921.0453238</v>
          </cell>
          <cell r="CL25">
            <v>767866286.48342645</v>
          </cell>
          <cell r="CM25">
            <v>6210628086.1002407</v>
          </cell>
          <cell r="CN25">
            <v>765427346.10128248</v>
          </cell>
          <cell r="CO25">
            <v>811503157.61927557</v>
          </cell>
          <cell r="CP25">
            <v>4633697582.3796825</v>
          </cell>
          <cell r="CQ25">
            <v>15487061617.077957</v>
          </cell>
          <cell r="CR25">
            <v>2122411810.8620811</v>
          </cell>
          <cell r="CS25">
            <v>6867738427.3481207</v>
          </cell>
          <cell r="CT25">
            <v>6496911378.867754</v>
          </cell>
          <cell r="CU25">
            <v>7990420335.4913635</v>
          </cell>
          <cell r="CV25">
            <v>3249449489.0703487</v>
          </cell>
          <cell r="CW25">
            <v>1043332522.1757754</v>
          </cell>
          <cell r="CX25">
            <v>2206116966.8945732</v>
          </cell>
          <cell r="CY25">
            <v>1781509764.9738874</v>
          </cell>
          <cell r="CZ25">
            <v>1471560312.4133344</v>
          </cell>
          <cell r="DA25">
            <v>2618949212.7638879</v>
          </cell>
          <cell r="DB25">
            <v>6315525153.5050898</v>
          </cell>
          <cell r="DC25">
            <v>1280013471.5820034</v>
          </cell>
          <cell r="DD25">
            <v>6232496510.5243406</v>
          </cell>
          <cell r="DE25">
            <v>737104842.34980321</v>
          </cell>
          <cell r="DF25">
            <v>1232073458.8903956</v>
          </cell>
          <cell r="DG25">
            <v>6971006454.0969076</v>
          </cell>
          <cell r="DI25">
            <v>1576207000.9099116</v>
          </cell>
          <cell r="DJ25">
            <v>1306228989.1557062</v>
          </cell>
          <cell r="DK25">
            <v>2462096248.0775723</v>
          </cell>
          <cell r="DL25">
            <v>2968522492.626709</v>
          </cell>
          <cell r="DM25">
            <v>1078647832.9908769</v>
          </cell>
          <cell r="DN25">
            <v>1952777429.4248099</v>
          </cell>
          <cell r="DR25">
            <v>6048132963.7104931</v>
          </cell>
          <cell r="DS25">
            <v>3507438888.4940252</v>
          </cell>
          <cell r="DT25">
            <v>17037643.435741723</v>
          </cell>
          <cell r="DU25">
            <v>16451447.018412871</v>
          </cell>
          <cell r="DV25">
            <v>3814740.2833797433</v>
          </cell>
          <cell r="DW25">
            <v>1279846.4353426534</v>
          </cell>
          <cell r="DX25">
            <v>11943056.717019325</v>
          </cell>
          <cell r="DY25">
            <v>11356860.299690474</v>
          </cell>
          <cell r="DZ25">
            <v>586196.41732885153</v>
          </cell>
          <cell r="EA25">
            <v>15259831.37446804</v>
          </cell>
          <cell r="EB25">
            <v>6995.9756037916668</v>
          </cell>
          <cell r="ED25">
            <v>28936.951857701668</v>
          </cell>
          <cell r="EE25">
            <v>521866.23947193666</v>
          </cell>
          <cell r="EF25">
            <v>212876.9172153667</v>
          </cell>
          <cell r="EG25">
            <v>273565.83769487328</v>
          </cell>
          <cell r="EH25">
            <v>15831.461422108332</v>
          </cell>
          <cell r="EI25">
            <v>171160.83580268998</v>
          </cell>
          <cell r="EJ25">
            <v>88553.15807576834</v>
          </cell>
          <cell r="EK25">
            <v>362768.40706523339</v>
          </cell>
          <cell r="EL25">
            <v>517497.11947059334</v>
          </cell>
          <cell r="EM25">
            <v>181530.47107693998</v>
          </cell>
          <cell r="EN25">
            <v>152761.82522351664</v>
          </cell>
          <cell r="EO25">
            <v>229132.60055843167</v>
          </cell>
          <cell r="EP25">
            <v>427074.82229717</v>
          </cell>
          <cell r="EQ25">
            <v>303465.88336307782</v>
          </cell>
          <cell r="ER25">
            <v>123608.93893409218</v>
          </cell>
          <cell r="ES25">
            <v>327760.28733422165</v>
          </cell>
          <cell r="ET25">
            <v>176816.56027063998</v>
          </cell>
          <cell r="EU25">
            <v>126606.78854255167</v>
          </cell>
          <cell r="EV25">
            <v>1279846.4353426534</v>
          </cell>
          <cell r="EW25">
            <v>129028.8395359463</v>
          </cell>
          <cell r="EX25">
            <v>145235.28563147262</v>
          </cell>
          <cell r="EY25">
            <v>1005582.3101752345</v>
          </cell>
          <cell r="EZ25">
            <v>2932909.1790943048</v>
          </cell>
          <cell r="FA25">
            <v>397566.2988006571</v>
          </cell>
          <cell r="FB25">
            <v>993885.33864723612</v>
          </cell>
          <cell r="FC25">
            <v>1541457.5416464119</v>
          </cell>
          <cell r="FD25">
            <v>1387234.1855732116</v>
          </cell>
          <cell r="FE25">
            <v>840090.81431541347</v>
          </cell>
          <cell r="FF25">
            <v>236364.72015570584</v>
          </cell>
          <cell r="FG25">
            <v>603726.09415970731</v>
          </cell>
          <cell r="FH25">
            <v>209636.47267025165</v>
          </cell>
          <cell r="FI25">
            <v>203723.04792911501</v>
          </cell>
          <cell r="FJ25">
            <v>279251.27405903337</v>
          </cell>
          <cell r="FK25">
            <v>716512.35934570676</v>
          </cell>
          <cell r="FL25">
            <v>228729.5360657433</v>
          </cell>
          <cell r="FM25">
            <v>774119.40191543661</v>
          </cell>
          <cell r="FN25">
            <v>79175.285882520009</v>
          </cell>
          <cell r="FO25">
            <v>205887.35421202335</v>
          </cell>
          <cell r="FP25">
            <v>1628579.3635963667</v>
          </cell>
          <cell r="FR25">
            <v>232695.84417505166</v>
          </cell>
          <cell r="FS25">
            <v>290162.95620672166</v>
          </cell>
          <cell r="FT25">
            <v>478755.58621932002</v>
          </cell>
          <cell r="FU25">
            <v>776197.67467258836</v>
          </cell>
          <cell r="FV25">
            <v>230604.01875521499</v>
          </cell>
          <cell r="FW25">
            <v>448792.36233130161</v>
          </cell>
          <cell r="GA25">
            <v>1469210.0145721082</v>
          </cell>
          <cell r="GB25">
            <v>878101.30769150669</v>
          </cell>
        </row>
        <row r="26">
          <cell r="B26">
            <v>17022500.31416053</v>
          </cell>
          <cell r="C26">
            <v>16438834.681117969</v>
          </cell>
          <cell r="D26">
            <v>3777264.76474716</v>
          </cell>
          <cell r="E26">
            <v>1282531.3723735299</v>
          </cell>
          <cell r="F26">
            <v>11962704.177039841</v>
          </cell>
          <cell r="G26">
            <v>11379038.543997278</v>
          </cell>
          <cell r="H26">
            <v>583665.63304256217</v>
          </cell>
          <cell r="I26">
            <v>15224317.586556099</v>
          </cell>
          <cell r="J26">
            <v>6846.42884349</v>
          </cell>
          <cell r="L26">
            <v>28822.74020724</v>
          </cell>
          <cell r="M26">
            <v>523455.21716613998</v>
          </cell>
          <cell r="N26">
            <v>205313.07162135001</v>
          </cell>
          <cell r="O26">
            <v>270109.33887386997</v>
          </cell>
          <cell r="P26">
            <v>14457.93112463</v>
          </cell>
          <cell r="Q26">
            <v>172056.96201173001</v>
          </cell>
          <cell r="R26">
            <v>88173.445589080002</v>
          </cell>
          <cell r="S26">
            <v>358933.32850206998</v>
          </cell>
          <cell r="T26">
            <v>512667.47284145001</v>
          </cell>
          <cell r="U26">
            <v>174474.55516202</v>
          </cell>
          <cell r="V26">
            <v>149284.37490533001</v>
          </cell>
          <cell r="W26">
            <v>226128.92773269</v>
          </cell>
          <cell r="X26">
            <v>427932.70096572</v>
          </cell>
          <cell r="Y26">
            <v>303709.15063763433</v>
          </cell>
          <cell r="Z26">
            <v>124223.55032808566</v>
          </cell>
          <cell r="AA26">
            <v>324232.58678516001</v>
          </cell>
          <cell r="AB26">
            <v>173141.59715861999</v>
          </cell>
          <cell r="AC26">
            <v>128080.51410006</v>
          </cell>
          <cell r="AD26">
            <v>1282531.3723735299</v>
          </cell>
          <cell r="AE26">
            <v>128622.97798385465</v>
          </cell>
          <cell r="AF26">
            <v>145896.28597983302</v>
          </cell>
          <cell r="AG26">
            <v>1008012.1084098424</v>
          </cell>
          <cell r="AH26">
            <v>2941332.5803018999</v>
          </cell>
          <cell r="AI26">
            <v>396490.59854704631</v>
          </cell>
          <cell r="AJ26">
            <v>993806.31446579006</v>
          </cell>
          <cell r="AK26">
            <v>1551035.667289064</v>
          </cell>
          <cell r="AL26">
            <v>1385045.90353515</v>
          </cell>
          <cell r="AM26">
            <v>841212.56139010005</v>
          </cell>
          <cell r="AN26">
            <v>237577.46545765523</v>
          </cell>
          <cell r="AO26">
            <v>603635.09593244491</v>
          </cell>
          <cell r="AP26">
            <v>211075.34474589</v>
          </cell>
          <cell r="AQ26">
            <v>201525.51980635</v>
          </cell>
          <cell r="AR26">
            <v>274444.68053059001</v>
          </cell>
          <cell r="AS26">
            <v>715089.74748947995</v>
          </cell>
          <cell r="AT26">
            <v>230368.23505778</v>
          </cell>
          <cell r="AU26">
            <v>775182.82934923004</v>
          </cell>
          <cell r="AV26">
            <v>79442.111475979997</v>
          </cell>
          <cell r="AW26">
            <v>203055.94821577999</v>
          </cell>
          <cell r="AX26">
            <v>1631530.7966358722</v>
          </cell>
          <cell r="AZ26">
            <v>233829.33624147001</v>
          </cell>
          <cell r="BA26">
            <v>291737.23697243998</v>
          </cell>
          <cell r="BB26">
            <v>483015.39459004003</v>
          </cell>
          <cell r="BC26">
            <v>789600.75980047998</v>
          </cell>
          <cell r="BD26">
            <v>229011.84290484001</v>
          </cell>
          <cell r="BE26">
            <v>446203.34799646999</v>
          </cell>
          <cell r="BI26">
            <v>1481231.2316761401</v>
          </cell>
          <cell r="BJ26">
            <v>880637.27645432996</v>
          </cell>
          <cell r="BK26">
            <v>97494031965.596954</v>
          </cell>
          <cell r="BL26">
            <v>94680385453.588745</v>
          </cell>
          <cell r="BM26">
            <v>24529070824.964348</v>
          </cell>
          <cell r="BN26">
            <v>6205484889.1740427</v>
          </cell>
          <cell r="BO26">
            <v>66759476251.458557</v>
          </cell>
          <cell r="BP26">
            <v>63945829739.450356</v>
          </cell>
          <cell r="BQ26">
            <v>2813646512.0082021</v>
          </cell>
          <cell r="BR26">
            <v>89078794332.289261</v>
          </cell>
          <cell r="BS26">
            <v>875115219.01311827</v>
          </cell>
          <cell r="BU26">
            <v>179793128.35948116</v>
          </cell>
          <cell r="BV26">
            <v>2700323045.9835601</v>
          </cell>
          <cell r="BW26">
            <v>1033470978.2862325</v>
          </cell>
          <cell r="BX26">
            <v>1641146866.7580135</v>
          </cell>
          <cell r="BY26">
            <v>140798374.57372636</v>
          </cell>
          <cell r="BZ26">
            <v>1394555304.5908191</v>
          </cell>
          <cell r="CA26">
            <v>801215834.1125077</v>
          </cell>
          <cell r="CB26">
            <v>2176541278.7040415</v>
          </cell>
          <cell r="CC26">
            <v>3134104351.3424306</v>
          </cell>
          <cell r="CD26">
            <v>1442417336.4979725</v>
          </cell>
          <cell r="CE26">
            <v>973109619.19473767</v>
          </cell>
          <cell r="CF26">
            <v>1551939842.2964616</v>
          </cell>
          <cell r="CG26">
            <v>3161866387.2705073</v>
          </cell>
          <cell r="CH26">
            <v>2112791785.6573272</v>
          </cell>
          <cell r="CI26">
            <v>1049074601.6131802</v>
          </cell>
          <cell r="CJ26">
            <v>1917314739.4964666</v>
          </cell>
          <cell r="CK26">
            <v>1502891535.1920757</v>
          </cell>
          <cell r="CL26">
            <v>777582202.30531406</v>
          </cell>
          <cell r="CM26">
            <v>6205484889.1740427</v>
          </cell>
          <cell r="CN26">
            <v>754322988.65672207</v>
          </cell>
          <cell r="CO26">
            <v>818554820.37849808</v>
          </cell>
          <cell r="CP26">
            <v>4632607080.1388226</v>
          </cell>
          <cell r="CQ26">
            <v>15518759965.515242</v>
          </cell>
          <cell r="CR26">
            <v>2128434651.5807319</v>
          </cell>
          <cell r="CS26">
            <v>6872900734.2918272</v>
          </cell>
          <cell r="CT26">
            <v>6517424579.642684</v>
          </cell>
          <cell r="CU26">
            <v>8025207956.9895611</v>
          </cell>
          <cell r="CV26">
            <v>3255637846.3382778</v>
          </cell>
          <cell r="CW26">
            <v>1049045030.2198534</v>
          </cell>
          <cell r="CX26">
            <v>2206592816.1184239</v>
          </cell>
          <cell r="CY26">
            <v>1818649958.146297</v>
          </cell>
          <cell r="CZ26">
            <v>1461657910.6304991</v>
          </cell>
          <cell r="DA26">
            <v>2596707307.4125514</v>
          </cell>
          <cell r="DB26">
            <v>6112518583.2097082</v>
          </cell>
          <cell r="DC26">
            <v>1287610849.6220026</v>
          </cell>
          <cell r="DD26">
            <v>6263539701.0686998</v>
          </cell>
          <cell r="DE26">
            <v>736925147.09294212</v>
          </cell>
          <cell r="DF26">
            <v>1219348096.7298069</v>
          </cell>
          <cell r="DG26">
            <v>7013897098.5304375</v>
          </cell>
          <cell r="DI26">
            <v>1598509370.2311759</v>
          </cell>
          <cell r="DJ26">
            <v>1322318313.8094072</v>
          </cell>
          <cell r="DK26">
            <v>2476883900.7409153</v>
          </cell>
          <cell r="DL26">
            <v>3017526048.5261965</v>
          </cell>
          <cell r="DM26">
            <v>1077433949.3262119</v>
          </cell>
          <cell r="DN26">
            <v>1956344247.5386238</v>
          </cell>
          <cell r="DR26">
            <v>6118003676.2023525</v>
          </cell>
          <cell r="DS26">
            <v>3536054233.3908143</v>
          </cell>
          <cell r="DT26">
            <v>17031337.047153711</v>
          </cell>
          <cell r="DU26">
            <v>16442566.656302547</v>
          </cell>
          <cell r="DV26">
            <v>3789216.3306044205</v>
          </cell>
          <cell r="DW26">
            <v>1281316.8009265333</v>
          </cell>
          <cell r="DX26">
            <v>11960803.91562276</v>
          </cell>
          <cell r="DY26">
            <v>11372033.524771595</v>
          </cell>
          <cell r="DZ26">
            <v>588770.3908511647</v>
          </cell>
          <cell r="EA26">
            <v>15240554.790878156</v>
          </cell>
          <cell r="EB26">
            <v>6918.7958482033328</v>
          </cell>
          <cell r="ED26">
            <v>28763.554256455001</v>
          </cell>
          <cell r="EE26">
            <v>523248.62005123665</v>
          </cell>
          <cell r="EF26">
            <v>207738.59895884336</v>
          </cell>
          <cell r="EG26">
            <v>270939.1763907717</v>
          </cell>
          <cell r="EH26">
            <v>14635.244818675003</v>
          </cell>
          <cell r="EI26">
            <v>171289.21418465499</v>
          </cell>
          <cell r="EJ26">
            <v>88757.569601736657</v>
          </cell>
          <cell r="EK26">
            <v>360461.19893557328</v>
          </cell>
          <cell r="EL26">
            <v>514883.74613800162</v>
          </cell>
          <cell r="EM26">
            <v>176196.10733862501</v>
          </cell>
          <cell r="EN26">
            <v>150255.56418959834</v>
          </cell>
          <cell r="EO26">
            <v>227394.30635223832</v>
          </cell>
          <cell r="EP26">
            <v>427812.0367032417</v>
          </cell>
          <cell r="EQ26">
            <v>303895.63406569074</v>
          </cell>
          <cell r="ER26">
            <v>123916.40263755094</v>
          </cell>
          <cell r="ES26">
            <v>325162.89053502836</v>
          </cell>
          <cell r="ET26">
            <v>174032.57653207501</v>
          </cell>
          <cell r="EU26">
            <v>127645.92561766499</v>
          </cell>
          <cell r="EV26">
            <v>1281316.8009265333</v>
          </cell>
          <cell r="EW26">
            <v>128807.02705958141</v>
          </cell>
          <cell r="EX26">
            <v>145631.68034760514</v>
          </cell>
          <cell r="EY26">
            <v>1006878.0935193468</v>
          </cell>
          <cell r="EZ26">
            <v>2937989.5949656083</v>
          </cell>
          <cell r="FA26">
            <v>396964.98568820226</v>
          </cell>
          <cell r="FB26">
            <v>993452.09243931656</v>
          </cell>
          <cell r="FC26">
            <v>1547572.5168380893</v>
          </cell>
          <cell r="FD26">
            <v>1386852.8935187517</v>
          </cell>
          <cell r="FE26">
            <v>840762.77448634</v>
          </cell>
          <cell r="FF26">
            <v>237606.57494335924</v>
          </cell>
          <cell r="FG26">
            <v>603156.19954298076</v>
          </cell>
          <cell r="FH26">
            <v>210158.45852499502</v>
          </cell>
          <cell r="FI26">
            <v>202287.1367060733</v>
          </cell>
          <cell r="FJ26">
            <v>276171.97691996169</v>
          </cell>
          <cell r="FK26">
            <v>715377.16159572673</v>
          </cell>
          <cell r="FL26">
            <v>229626.90947743497</v>
          </cell>
          <cell r="FM26">
            <v>774992.15801585151</v>
          </cell>
          <cell r="FN26">
            <v>79393.80153183332</v>
          </cell>
          <cell r="FO26">
            <v>204121.43203337831</v>
          </cell>
          <cell r="FP26">
            <v>1635461.9278870781</v>
          </cell>
          <cell r="FR26">
            <v>233381.66336991498</v>
          </cell>
          <cell r="FS26">
            <v>290886.31421788002</v>
          </cell>
          <cell r="FT26">
            <v>480749.17485778336</v>
          </cell>
          <cell r="FU26">
            <v>785765.10382997489</v>
          </cell>
          <cell r="FV26">
            <v>229513.63721714332</v>
          </cell>
          <cell r="FW26">
            <v>447311.79646703001</v>
          </cell>
          <cell r="GA26">
            <v>1478064.7072458232</v>
          </cell>
          <cell r="GB26">
            <v>880051.35064954835</v>
          </cell>
        </row>
        <row r="27">
          <cell r="B27">
            <v>17004504.306515943</v>
          </cell>
          <cell r="C27">
            <v>16423673.517150879</v>
          </cell>
          <cell r="D27">
            <v>3755479.68517503</v>
          </cell>
          <cell r="E27">
            <v>1285605.62777104</v>
          </cell>
          <cell r="F27">
            <v>11963418.993569877</v>
          </cell>
          <cell r="G27">
            <v>11382588.204204811</v>
          </cell>
          <cell r="H27">
            <v>580830.7893650661</v>
          </cell>
          <cell r="I27">
            <v>15194322.940748131</v>
          </cell>
          <cell r="J27">
            <v>6939.91114371</v>
          </cell>
          <cell r="L27">
            <v>28542.292984809999</v>
          </cell>
          <cell r="M27">
            <v>523829.49563878</v>
          </cell>
          <cell r="N27">
            <v>200712.06372208</v>
          </cell>
          <cell r="O27">
            <v>268022.12438917003</v>
          </cell>
          <cell r="P27">
            <v>14275.078593669999</v>
          </cell>
          <cell r="Q27">
            <v>171640.51305877999</v>
          </cell>
          <cell r="R27">
            <v>89307.852113119996</v>
          </cell>
          <cell r="S27">
            <v>357120.67117271002</v>
          </cell>
          <cell r="T27">
            <v>507369.02781871002</v>
          </cell>
          <cell r="U27">
            <v>171583.79606602999</v>
          </cell>
          <cell r="V27">
            <v>148668.44410838999</v>
          </cell>
          <cell r="W27">
            <v>223826.68677567999</v>
          </cell>
          <cell r="X27">
            <v>427486.68645944999</v>
          </cell>
          <cell r="Y27">
            <v>303147.25475148147</v>
          </cell>
          <cell r="Z27">
            <v>124339.43170796851</v>
          </cell>
          <cell r="AA27">
            <v>322038.69577147003</v>
          </cell>
          <cell r="AB27">
            <v>172196.69292217001</v>
          </cell>
          <cell r="AC27">
            <v>128859.56358001</v>
          </cell>
          <cell r="AD27">
            <v>1285605.62777104</v>
          </cell>
          <cell r="AE27">
            <v>130741.27288453047</v>
          </cell>
          <cell r="AF27">
            <v>145696.91550499076</v>
          </cell>
          <cell r="AG27">
            <v>1009167.4393815188</v>
          </cell>
          <cell r="AH27">
            <v>2942408.7394606601</v>
          </cell>
          <cell r="AI27">
            <v>395334.93649904564</v>
          </cell>
          <cell r="AJ27">
            <v>990845.35291221994</v>
          </cell>
          <cell r="AK27">
            <v>1556228.450049395</v>
          </cell>
          <cell r="AL27">
            <v>1382945.4767295499</v>
          </cell>
          <cell r="AM27">
            <v>841878.96780091</v>
          </cell>
          <cell r="AN27">
            <v>239907.98117971909</v>
          </cell>
          <cell r="AO27">
            <v>601970.98662119091</v>
          </cell>
          <cell r="AP27">
            <v>203176.32389104</v>
          </cell>
          <cell r="AQ27">
            <v>199705.18477805</v>
          </cell>
          <cell r="AR27">
            <v>270362.04025914002</v>
          </cell>
          <cell r="AS27">
            <v>715489.64162459003</v>
          </cell>
          <cell r="AT27">
            <v>232658.33951553999</v>
          </cell>
          <cell r="AU27">
            <v>774216.95378164004</v>
          </cell>
          <cell r="AV27">
            <v>79578.230888940001</v>
          </cell>
          <cell r="AW27">
            <v>202106.59888954001</v>
          </cell>
          <cell r="AX27">
            <v>1634462.3231940861</v>
          </cell>
          <cell r="AZ27">
            <v>233768.31477818999</v>
          </cell>
          <cell r="BA27">
            <v>293043.73703906999</v>
          </cell>
          <cell r="BB27">
            <v>485752.13060209999</v>
          </cell>
          <cell r="BC27">
            <v>797617.18334844999</v>
          </cell>
          <cell r="BD27">
            <v>229721.66347262001</v>
          </cell>
          <cell r="BE27">
            <v>444527.14351576002</v>
          </cell>
          <cell r="BI27">
            <v>1488734.13924287</v>
          </cell>
          <cell r="BJ27">
            <v>881288.80757427996</v>
          </cell>
          <cell r="BK27">
            <v>98064797158.918991</v>
          </cell>
          <cell r="BL27">
            <v>95239477538.303253</v>
          </cell>
          <cell r="BM27">
            <v>24473573106.827446</v>
          </cell>
          <cell r="BN27">
            <v>6275978618.3236828</v>
          </cell>
          <cell r="BO27">
            <v>67315245433.767853</v>
          </cell>
          <cell r="BP27">
            <v>64489925813.152115</v>
          </cell>
          <cell r="BQ27">
            <v>2825319620.6157417</v>
          </cell>
          <cell r="BR27">
            <v>89526290447.819489</v>
          </cell>
          <cell r="BS27">
            <v>866148121.49854636</v>
          </cell>
          <cell r="BU27">
            <v>181053450.29207185</v>
          </cell>
          <cell r="BV27">
            <v>2728760164.8007851</v>
          </cell>
          <cell r="BW27">
            <v>1018836435.8353353</v>
          </cell>
          <cell r="BX27">
            <v>1630222592.4793992</v>
          </cell>
          <cell r="BY27">
            <v>139562639.45894521</v>
          </cell>
          <cell r="BZ27">
            <v>1396446641.781096</v>
          </cell>
          <cell r="CA27">
            <v>806275010.55509567</v>
          </cell>
          <cell r="CB27">
            <v>2178584764.2903347</v>
          </cell>
          <cell r="CC27">
            <v>3125258475.1142125</v>
          </cell>
          <cell r="CD27">
            <v>1437637787.3910785</v>
          </cell>
          <cell r="CE27">
            <v>976964491.76281142</v>
          </cell>
          <cell r="CF27">
            <v>1539957916.5808692</v>
          </cell>
          <cell r="CG27">
            <v>3152215077.2284794</v>
          </cell>
          <cell r="CH27">
            <v>2105956177.4122653</v>
          </cell>
          <cell r="CI27">
            <v>1046258899.8162138</v>
          </cell>
          <cell r="CJ27">
            <v>1920383108.0935934</v>
          </cell>
          <cell r="CK27">
            <v>1464141970.4609487</v>
          </cell>
          <cell r="CL27">
            <v>777272580.70239115</v>
          </cell>
          <cell r="CM27">
            <v>6275978618.3236828</v>
          </cell>
          <cell r="CN27">
            <v>764360534.75882506</v>
          </cell>
          <cell r="CO27">
            <v>830299714.71034026</v>
          </cell>
          <cell r="CP27">
            <v>4681318368.8545179</v>
          </cell>
          <cell r="CQ27">
            <v>15697732886.33201</v>
          </cell>
          <cell r="CR27">
            <v>2133650406.20525</v>
          </cell>
          <cell r="CS27">
            <v>6937161908.8394957</v>
          </cell>
          <cell r="CT27">
            <v>6626920571.2872639</v>
          </cell>
          <cell r="CU27">
            <v>8010803183.373395</v>
          </cell>
          <cell r="CV27">
            <v>3278974499.2055197</v>
          </cell>
          <cell r="CW27">
            <v>1055860747.8412422</v>
          </cell>
          <cell r="CX27">
            <v>2223113751.3642774</v>
          </cell>
          <cell r="CY27">
            <v>1777274323.425947</v>
          </cell>
          <cell r="CZ27">
            <v>1496968659.9722311</v>
          </cell>
          <cell r="DA27">
            <v>2551872379.9563646</v>
          </cell>
          <cell r="DB27">
            <v>6311089773.4993229</v>
          </cell>
          <cell r="DC27">
            <v>1310780430.4180727</v>
          </cell>
          <cell r="DD27">
            <v>6281072456.2580872</v>
          </cell>
          <cell r="DE27">
            <v>740977508.71733117</v>
          </cell>
          <cell r="DF27">
            <v>1224769261.982578</v>
          </cell>
          <cell r="DG27">
            <v>7056304108.5774145</v>
          </cell>
          <cell r="DI27">
            <v>1598520432.8563645</v>
          </cell>
          <cell r="DJ27">
            <v>1330328530.1376336</v>
          </cell>
          <cell r="DK27">
            <v>2530285421.6996689</v>
          </cell>
          <cell r="DL27">
            <v>3079372326.4058151</v>
          </cell>
          <cell r="DM27">
            <v>1086230390.2928712</v>
          </cell>
          <cell r="DN27">
            <v>1951888860.657227</v>
          </cell>
          <cell r="DR27">
            <v>6190408057.311306</v>
          </cell>
          <cell r="DS27">
            <v>3557138957.8001962</v>
          </cell>
          <cell r="DT27">
            <v>17007389.681196027</v>
          </cell>
          <cell r="DU27">
            <v>16429021.363737976</v>
          </cell>
          <cell r="DV27">
            <v>3764701.338184128</v>
          </cell>
          <cell r="DW27">
            <v>1284014.7486125983</v>
          </cell>
          <cell r="DX27">
            <v>11958673.594399301</v>
          </cell>
          <cell r="DY27">
            <v>11380305.276941251</v>
          </cell>
          <cell r="DZ27">
            <v>578368.31745804951</v>
          </cell>
          <cell r="EA27">
            <v>15202739.118893187</v>
          </cell>
          <cell r="EB27">
            <v>6947.1288618066674</v>
          </cell>
          <cell r="ED27">
            <v>28666.35694550167</v>
          </cell>
          <cell r="EE27">
            <v>523857.55995254335</v>
          </cell>
          <cell r="EF27">
            <v>202875.82666827165</v>
          </cell>
          <cell r="EG27">
            <v>268597.3194996533</v>
          </cell>
          <cell r="EH27">
            <v>14324.043658986666</v>
          </cell>
          <cell r="EI27">
            <v>171779.84654278168</v>
          </cell>
          <cell r="EJ27">
            <v>88721.593666366665</v>
          </cell>
          <cell r="EK27">
            <v>358125.26100923662</v>
          </cell>
          <cell r="EL27">
            <v>509658.84833745664</v>
          </cell>
          <cell r="EM27">
            <v>172892.47751867832</v>
          </cell>
          <cell r="EN27">
            <v>148997.14712094</v>
          </cell>
          <cell r="EO27">
            <v>224842.10614005834</v>
          </cell>
          <cell r="EP27">
            <v>427446.75928139169</v>
          </cell>
          <cell r="EQ27">
            <v>303190.69106795173</v>
          </cell>
          <cell r="ER27">
            <v>124256.06821343991</v>
          </cell>
          <cell r="ES27">
            <v>323100.93324199505</v>
          </cell>
          <cell r="ET27">
            <v>172282.86804121165</v>
          </cell>
          <cell r="EU27">
            <v>128532.39055905498</v>
          </cell>
          <cell r="EV27">
            <v>1284014.7486125983</v>
          </cell>
          <cell r="EW27">
            <v>128925.82235137482</v>
          </cell>
          <cell r="EX27">
            <v>145541.27301259027</v>
          </cell>
          <cell r="EY27">
            <v>1009547.6532486333</v>
          </cell>
          <cell r="EZ27">
            <v>2942606.4674411803</v>
          </cell>
          <cell r="FA27">
            <v>395981.27668801538</v>
          </cell>
          <cell r="FB27">
            <v>992805.81212218257</v>
          </cell>
          <cell r="FC27">
            <v>1553819.378630982</v>
          </cell>
          <cell r="FD27">
            <v>1383816.13795227</v>
          </cell>
          <cell r="FE27">
            <v>841121.43087171169</v>
          </cell>
          <cell r="FF27">
            <v>238450.24488177279</v>
          </cell>
          <cell r="FG27">
            <v>602671.18598993891</v>
          </cell>
          <cell r="FH27">
            <v>206663.31059711499</v>
          </cell>
          <cell r="FI27">
            <v>200702.33041520999</v>
          </cell>
          <cell r="FJ27">
            <v>272608.19426600169</v>
          </cell>
          <cell r="FK27">
            <v>715419.85788846819</v>
          </cell>
          <cell r="FL27">
            <v>231711.18731960666</v>
          </cell>
          <cell r="FM27">
            <v>773734.87072812847</v>
          </cell>
          <cell r="FN27">
            <v>79562.199889576659</v>
          </cell>
          <cell r="FO27">
            <v>202228.44096265335</v>
          </cell>
          <cell r="FP27">
            <v>1629613.0342244676</v>
          </cell>
          <cell r="FR27">
            <v>233769.29356721663</v>
          </cell>
          <cell r="FS27">
            <v>292558.70063865505</v>
          </cell>
          <cell r="FT27">
            <v>484714.88875740999</v>
          </cell>
          <cell r="FU27">
            <v>793607.67933955835</v>
          </cell>
          <cell r="FV27">
            <v>229539.77327248</v>
          </cell>
          <cell r="FW27">
            <v>444695.79626759171</v>
          </cell>
          <cell r="GA27">
            <v>1484642.1880912848</v>
          </cell>
          <cell r="GB27">
            <v>880509.48464187828</v>
          </cell>
        </row>
        <row r="28">
          <cell r="B28">
            <v>17015172.520536773</v>
          </cell>
          <cell r="C28">
            <v>16431980.279036451</v>
          </cell>
          <cell r="D28">
            <v>3732100.6403320199</v>
          </cell>
          <cell r="E28">
            <v>1295144.90016822</v>
          </cell>
          <cell r="F28">
            <v>11987926.980036531</v>
          </cell>
          <cell r="G28">
            <v>11404734.738536211</v>
          </cell>
          <cell r="H28">
            <v>583192.24150032061</v>
          </cell>
          <cell r="I28">
            <v>15191962.267636385</v>
          </cell>
          <cell r="J28">
            <v>6850.25363466</v>
          </cell>
          <cell r="L28">
            <v>28446.621747059999</v>
          </cell>
          <cell r="M28">
            <v>522640.10797231999</v>
          </cell>
          <cell r="N28">
            <v>196179.37712945999</v>
          </cell>
          <cell r="O28">
            <v>265159.04904166999</v>
          </cell>
          <cell r="P28">
            <v>14118.24042957</v>
          </cell>
          <cell r="Q28">
            <v>170508.82382990999</v>
          </cell>
          <cell r="R28">
            <v>88498.289257199998</v>
          </cell>
          <cell r="S28">
            <v>355082.53789018001</v>
          </cell>
          <cell r="T28">
            <v>502278.42173906998</v>
          </cell>
          <cell r="U28">
            <v>169312.46934956999</v>
          </cell>
          <cell r="V28">
            <v>147512.30951416999</v>
          </cell>
          <cell r="W28">
            <v>221518.87781174999</v>
          </cell>
          <cell r="X28">
            <v>427612.84910038998</v>
          </cell>
          <cell r="Y28">
            <v>303380.87192613678</v>
          </cell>
          <cell r="Z28">
            <v>124231.97717425325</v>
          </cell>
          <cell r="AA28">
            <v>319522.04495836003</v>
          </cell>
          <cell r="AB28">
            <v>174449.98791284999</v>
          </cell>
          <cell r="AC28">
            <v>129260.63264849001</v>
          </cell>
          <cell r="AD28">
            <v>1295144.90016822</v>
          </cell>
          <cell r="AE28">
            <v>131805.69009458076</v>
          </cell>
          <cell r="AF28">
            <v>145743.55808901202</v>
          </cell>
          <cell r="AG28">
            <v>1017595.6519846272</v>
          </cell>
          <cell r="AH28">
            <v>2944689.91352303</v>
          </cell>
          <cell r="AI28">
            <v>393199.27031668369</v>
          </cell>
          <cell r="AJ28">
            <v>991452.27286625595</v>
          </cell>
          <cell r="AK28">
            <v>1560038.3703400905</v>
          </cell>
          <cell r="AL28">
            <v>1381661.36896888</v>
          </cell>
          <cell r="AM28">
            <v>844980.20771601005</v>
          </cell>
          <cell r="AN28">
            <v>240137.54969962433</v>
          </cell>
          <cell r="AO28">
            <v>604842.65801638574</v>
          </cell>
          <cell r="AP28">
            <v>207108.47972999001</v>
          </cell>
          <cell r="AQ28">
            <v>197125.49342516001</v>
          </cell>
          <cell r="AR28">
            <v>267678.36257474998</v>
          </cell>
          <cell r="AS28">
            <v>714938.55292007001</v>
          </cell>
          <cell r="AT28">
            <v>234465.12210203</v>
          </cell>
          <cell r="AU28">
            <v>775387.75216113997</v>
          </cell>
          <cell r="AV28">
            <v>79691.556028079998</v>
          </cell>
          <cell r="AW28">
            <v>202996.32060583</v>
          </cell>
          <cell r="AX28">
            <v>1638700.4969594406</v>
          </cell>
          <cell r="AZ28">
            <v>234769.74458125001</v>
          </cell>
          <cell r="BA28">
            <v>294366.0657491</v>
          </cell>
          <cell r="BB28">
            <v>487396.27391791</v>
          </cell>
          <cell r="BC28">
            <v>806678.16865213006</v>
          </cell>
          <cell r="BD28">
            <v>230073.00911786</v>
          </cell>
          <cell r="BE28">
            <v>445220.09130387002</v>
          </cell>
          <cell r="BI28">
            <v>1495847.5017252499</v>
          </cell>
          <cell r="BJ28">
            <v>885180.99284650001</v>
          </cell>
          <cell r="BK28">
            <v>98841929719.059479</v>
          </cell>
          <cell r="BL28">
            <v>95904114467.661438</v>
          </cell>
          <cell r="BM28">
            <v>24482227428.376175</v>
          </cell>
          <cell r="BN28">
            <v>6341602647.287076</v>
          </cell>
          <cell r="BO28">
            <v>68018099643.396225</v>
          </cell>
          <cell r="BP28">
            <v>65080284391.998199</v>
          </cell>
          <cell r="BQ28">
            <v>2937815251.3980236</v>
          </cell>
          <cell r="BR28">
            <v>90170746255.623077</v>
          </cell>
          <cell r="BS28">
            <v>912484895.84387422</v>
          </cell>
          <cell r="BU28">
            <v>181258780.6809451</v>
          </cell>
          <cell r="BV28">
            <v>2730392716.0361524</v>
          </cell>
          <cell r="BW28">
            <v>1004167830.6828952</v>
          </cell>
          <cell r="BX28">
            <v>1630547909.9059496</v>
          </cell>
          <cell r="BY28">
            <v>138534932.55001545</v>
          </cell>
          <cell r="BZ28">
            <v>1400564807.5617287</v>
          </cell>
          <cell r="CA28">
            <v>806914700.14595878</v>
          </cell>
          <cell r="CB28">
            <v>2175341946.0319147</v>
          </cell>
          <cell r="CC28">
            <v>3112570183.1723785</v>
          </cell>
          <cell r="CD28">
            <v>1421127497.2302933</v>
          </cell>
          <cell r="CE28">
            <v>975829464.63427377</v>
          </cell>
          <cell r="CF28">
            <v>1539458451.9572482</v>
          </cell>
          <cell r="CG28">
            <v>3186653548.63978</v>
          </cell>
          <cell r="CH28">
            <v>2129105037.8029313</v>
          </cell>
          <cell r="CI28">
            <v>1057548510.8368489</v>
          </cell>
          <cell r="CJ28">
            <v>1919576545.6648791</v>
          </cell>
          <cell r="CK28">
            <v>1467815211.9201365</v>
          </cell>
          <cell r="CL28">
            <v>791472901.56162703</v>
          </cell>
          <cell r="CM28">
            <v>6341602647.287076</v>
          </cell>
          <cell r="CN28">
            <v>777129820.89497435</v>
          </cell>
          <cell r="CO28">
            <v>836327199.03199947</v>
          </cell>
          <cell r="CP28">
            <v>4728145627.3601027</v>
          </cell>
          <cell r="CQ28">
            <v>15773180460.736145</v>
          </cell>
          <cell r="CR28">
            <v>2147508725.7267084</v>
          </cell>
          <cell r="CS28">
            <v>6951060076.810091</v>
          </cell>
          <cell r="CT28">
            <v>6674611658.1993465</v>
          </cell>
          <cell r="CU28">
            <v>8100115278.153101</v>
          </cell>
          <cell r="CV28">
            <v>3312251148.8307824</v>
          </cell>
          <cell r="CW28">
            <v>1065490267.7431695</v>
          </cell>
          <cell r="CX28">
            <v>2246760881.0876126</v>
          </cell>
          <cell r="CY28">
            <v>1789235145.7900348</v>
          </cell>
          <cell r="CZ28">
            <v>1445269595.3155332</v>
          </cell>
          <cell r="DA28">
            <v>2539581401.8279476</v>
          </cell>
          <cell r="DB28">
            <v>6425623508.7039948</v>
          </cell>
          <cell r="DC28">
            <v>1329881432.9258263</v>
          </cell>
          <cell r="DD28">
            <v>6332092519.5672035</v>
          </cell>
          <cell r="DE28">
            <v>750894799.63094711</v>
          </cell>
          <cell r="DF28">
            <v>1240412958.0674074</v>
          </cell>
          <cell r="DG28">
            <v>7247674003.469656</v>
          </cell>
          <cell r="DI28">
            <v>1622203711.4342604</v>
          </cell>
          <cell r="DJ28">
            <v>1340155734.0180895</v>
          </cell>
          <cell r="DK28">
            <v>2560800406.3208199</v>
          </cell>
          <cell r="DL28">
            <v>3148023611.6632004</v>
          </cell>
          <cell r="DM28">
            <v>1084522660.5213923</v>
          </cell>
          <cell r="DN28">
            <v>1976181266.4198833</v>
          </cell>
          <cell r="DR28">
            <v>6272897078.2310715</v>
          </cell>
          <cell r="DS28">
            <v>3597948223.0605907</v>
          </cell>
          <cell r="DT28">
            <v>17019455.170345236</v>
          </cell>
          <cell r="DU28">
            <v>16428730.965851793</v>
          </cell>
          <cell r="DV28">
            <v>3744485.179220458</v>
          </cell>
          <cell r="DW28">
            <v>1289222.0109192068</v>
          </cell>
          <cell r="DX28">
            <v>11985747.980205569</v>
          </cell>
          <cell r="DY28">
            <v>11395023.775712127</v>
          </cell>
          <cell r="DZ28">
            <v>590724.2044934429</v>
          </cell>
          <cell r="EA28">
            <v>15202546.52770775</v>
          </cell>
          <cell r="EB28">
            <v>6897.2452976149989</v>
          </cell>
          <cell r="ED28">
            <v>28520.769342205003</v>
          </cell>
          <cell r="EE28">
            <v>523566.93323735002</v>
          </cell>
          <cell r="EF28">
            <v>198297.45245552002</v>
          </cell>
          <cell r="EG28">
            <v>266636.61254965997</v>
          </cell>
          <cell r="EH28">
            <v>14209.540296713332</v>
          </cell>
          <cell r="EI28">
            <v>170985.36600397166</v>
          </cell>
          <cell r="EJ28">
            <v>88571.555433540008</v>
          </cell>
          <cell r="EK28">
            <v>356062.38002913492</v>
          </cell>
          <cell r="EL28">
            <v>504685.80119502329</v>
          </cell>
          <cell r="EM28">
            <v>170312.29972578667</v>
          </cell>
          <cell r="EN28">
            <v>148172.64420891998</v>
          </cell>
          <cell r="EO28">
            <v>222630.80920030168</v>
          </cell>
          <cell r="EP28">
            <v>427747.9205369234</v>
          </cell>
          <cell r="EQ28">
            <v>303515.84859941935</v>
          </cell>
          <cell r="ER28">
            <v>124232.07193750395</v>
          </cell>
          <cell r="ES28">
            <v>320739.4097922417</v>
          </cell>
          <cell r="ET28">
            <v>174190.34775496667</v>
          </cell>
          <cell r="EU28">
            <v>129155.3374582</v>
          </cell>
          <cell r="EV28">
            <v>1289222.0109192068</v>
          </cell>
          <cell r="EW28">
            <v>131305.32009026673</v>
          </cell>
          <cell r="EX28">
            <v>145705.93758879756</v>
          </cell>
          <cell r="EY28">
            <v>1012210.7532401424</v>
          </cell>
          <cell r="EZ28">
            <v>2942537.3844639151</v>
          </cell>
          <cell r="FA28">
            <v>393862.66747638147</v>
          </cell>
          <cell r="FB28">
            <v>991134.68052966369</v>
          </cell>
          <cell r="FC28">
            <v>1557540.0364578695</v>
          </cell>
          <cell r="FD28">
            <v>1382316.7207934682</v>
          </cell>
          <cell r="FE28">
            <v>843319.79624139005</v>
          </cell>
          <cell r="FF28">
            <v>239754.6289009405</v>
          </cell>
          <cell r="FG28">
            <v>603565.16734044964</v>
          </cell>
          <cell r="FH28">
            <v>205739.09277760831</v>
          </cell>
          <cell r="FI28">
            <v>198357.56722709167</v>
          </cell>
          <cell r="FJ28">
            <v>268728.5230081284</v>
          </cell>
          <cell r="FK28">
            <v>714918.78762573993</v>
          </cell>
          <cell r="FL28">
            <v>233490.16252695498</v>
          </cell>
          <cell r="FM28">
            <v>775195.78748633666</v>
          </cell>
          <cell r="FN28">
            <v>79675.839156526665</v>
          </cell>
          <cell r="FO28">
            <v>202699.03715168833</v>
          </cell>
          <cell r="FP28">
            <v>1645821.0639309797</v>
          </cell>
          <cell r="FR28">
            <v>234284.23433698001</v>
          </cell>
          <cell r="FS28">
            <v>293719.53703392163</v>
          </cell>
          <cell r="FT28">
            <v>486512.67779491167</v>
          </cell>
          <cell r="FU28">
            <v>802392.19347167341</v>
          </cell>
          <cell r="FV28">
            <v>230810.85272544003</v>
          </cell>
          <cell r="FW28">
            <v>445228.72245281498</v>
          </cell>
          <cell r="GA28">
            <v>1493152.6816105631</v>
          </cell>
          <cell r="GB28">
            <v>883835.73016683664</v>
          </cell>
        </row>
        <row r="29">
          <cell r="B29">
            <v>17039648.640453663</v>
          </cell>
          <cell r="C29">
            <v>16438826.32014006</v>
          </cell>
          <cell r="D29">
            <v>3710646.8036277601</v>
          </cell>
          <cell r="E29">
            <v>1303131.14800753</v>
          </cell>
          <cell r="F29">
            <v>12025870.688818373</v>
          </cell>
          <cell r="G29">
            <v>11425048.36850477</v>
          </cell>
          <cell r="H29">
            <v>600822.32031360257</v>
          </cell>
          <cell r="I29">
            <v>15208921.676375913</v>
          </cell>
          <cell r="J29">
            <v>6801.6758655100002</v>
          </cell>
          <cell r="L29">
            <v>28324.846758889998</v>
          </cell>
          <cell r="M29">
            <v>520773.78035319003</v>
          </cell>
          <cell r="N29">
            <v>190615.35308227001</v>
          </cell>
          <cell r="O29">
            <v>262910.83596837998</v>
          </cell>
          <cell r="P29">
            <v>14062.91691817</v>
          </cell>
          <cell r="Q29">
            <v>169429.11125977</v>
          </cell>
          <cell r="R29">
            <v>88733.664277949996</v>
          </cell>
          <cell r="S29">
            <v>353147.70669358002</v>
          </cell>
          <cell r="T29">
            <v>499749.30410438997</v>
          </cell>
          <cell r="U29">
            <v>167979.0439897</v>
          </cell>
          <cell r="V29">
            <v>146287.31643511</v>
          </cell>
          <cell r="W29">
            <v>219658.44833350001</v>
          </cell>
          <cell r="X29">
            <v>426000.83599594998</v>
          </cell>
          <cell r="Y29">
            <v>302249.43222100247</v>
          </cell>
          <cell r="Z29">
            <v>123751.40377494748</v>
          </cell>
          <cell r="AA29">
            <v>317140.38975156</v>
          </cell>
          <cell r="AB29">
            <v>175908.30984219999</v>
          </cell>
          <cell r="AC29">
            <v>129924.93986314999</v>
          </cell>
          <cell r="AD29">
            <v>1303131.14800753</v>
          </cell>
          <cell r="AE29">
            <v>133187.31261880236</v>
          </cell>
          <cell r="AF29">
            <v>146189.75880183637</v>
          </cell>
          <cell r="AG29">
            <v>1023754.0765868912</v>
          </cell>
          <cell r="AH29">
            <v>2951977.4890517499</v>
          </cell>
          <cell r="AI29">
            <v>392998.87186299992</v>
          </cell>
          <cell r="AJ29">
            <v>991144.26557917648</v>
          </cell>
          <cell r="AK29">
            <v>1567834.3516095732</v>
          </cell>
          <cell r="AL29">
            <v>1376139.2837404199</v>
          </cell>
          <cell r="AM29">
            <v>847363.90714353998</v>
          </cell>
          <cell r="AN29">
            <v>240023.62313547192</v>
          </cell>
          <cell r="AO29">
            <v>607340.28400806815</v>
          </cell>
          <cell r="AP29">
            <v>209719.61191072999</v>
          </cell>
          <cell r="AQ29">
            <v>195906.16059049001</v>
          </cell>
          <cell r="AR29">
            <v>266552.97343615</v>
          </cell>
          <cell r="AS29">
            <v>714342.18057607999</v>
          </cell>
          <cell r="AT29">
            <v>236916.53398862001</v>
          </cell>
          <cell r="AU29">
            <v>775306.54610953003</v>
          </cell>
          <cell r="AV29">
            <v>79951.354029089998</v>
          </cell>
          <cell r="AW29">
            <v>204425.86519144999</v>
          </cell>
          <cell r="AX29">
            <v>1661552.1912009227</v>
          </cell>
          <cell r="AZ29">
            <v>234558.73255988999</v>
          </cell>
          <cell r="BA29">
            <v>294144.29792053002</v>
          </cell>
          <cell r="BB29">
            <v>488521.88724786998</v>
          </cell>
          <cell r="BC29">
            <v>813502.04634946003</v>
          </cell>
          <cell r="BD29">
            <v>230887.84376513999</v>
          </cell>
          <cell r="BE29">
            <v>444101.78400670999</v>
          </cell>
          <cell r="BI29">
            <v>1501785.7017604101</v>
          </cell>
          <cell r="BJ29">
            <v>886982.28871949005</v>
          </cell>
          <cell r="BK29">
            <v>99373787516.998688</v>
          </cell>
          <cell r="BL29">
            <v>96501963667.877243</v>
          </cell>
          <cell r="BM29">
            <v>24558596180.402157</v>
          </cell>
          <cell r="BN29">
            <v>6421948323.9724064</v>
          </cell>
          <cell r="BO29">
            <v>68393243012.624115</v>
          </cell>
          <cell r="BP29">
            <v>65521419163.502678</v>
          </cell>
          <cell r="BQ29">
            <v>2871823849.1214375</v>
          </cell>
          <cell r="BR29">
            <v>90661243119.189713</v>
          </cell>
          <cell r="BS29">
            <v>888314581.39992988</v>
          </cell>
          <cell r="BU29">
            <v>182431912.68970218</v>
          </cell>
          <cell r="BV29">
            <v>2746046212.9813337</v>
          </cell>
          <cell r="BW29">
            <v>986268977.66347229</v>
          </cell>
          <cell r="BX29">
            <v>1628963603.7487059</v>
          </cell>
          <cell r="BY29">
            <v>138265769.69522488</v>
          </cell>
          <cell r="BZ29">
            <v>1402843508.9268804</v>
          </cell>
          <cell r="CA29">
            <v>812170625.21916556</v>
          </cell>
          <cell r="CB29">
            <v>2183119280.6402388</v>
          </cell>
          <cell r="CC29">
            <v>3106212432.2173834</v>
          </cell>
          <cell r="CD29">
            <v>1411895552.2049799</v>
          </cell>
          <cell r="CE29">
            <v>975830384.52318358</v>
          </cell>
          <cell r="CF29">
            <v>1540189197.2139974</v>
          </cell>
          <cell r="CG29">
            <v>3216141085.549201</v>
          </cell>
          <cell r="CH29">
            <v>2143873542.6999764</v>
          </cell>
          <cell r="CI29">
            <v>1072267542.8492243</v>
          </cell>
          <cell r="CJ29">
            <v>1921216857.1022997</v>
          </cell>
          <cell r="CK29">
            <v>1506520094.304841</v>
          </cell>
          <cell r="CL29">
            <v>800480685.72154832</v>
          </cell>
          <cell r="CM29">
            <v>6421948323.9724064</v>
          </cell>
          <cell r="CN29">
            <v>793199421.22398186</v>
          </cell>
          <cell r="CO29">
            <v>850714931.4441241</v>
          </cell>
          <cell r="CP29">
            <v>4778033971.3043003</v>
          </cell>
          <cell r="CQ29">
            <v>15919671292.212688</v>
          </cell>
          <cell r="CR29">
            <v>2161528412.3146458</v>
          </cell>
          <cell r="CS29">
            <v>7001102854.5756626</v>
          </cell>
          <cell r="CT29">
            <v>6757040025.3223782</v>
          </cell>
          <cell r="CU29">
            <v>8130333404.3841457</v>
          </cell>
          <cell r="CV29">
            <v>3333306193.2504787</v>
          </cell>
          <cell r="CW29">
            <v>1069174096.6760075</v>
          </cell>
          <cell r="CX29">
            <v>2264132096.574471</v>
          </cell>
          <cell r="CY29">
            <v>1811847912.7593026</v>
          </cell>
          <cell r="CZ29">
            <v>1475782649.8969216</v>
          </cell>
          <cell r="DA29">
            <v>2537632151.9386683</v>
          </cell>
          <cell r="DB29">
            <v>6461048933.2072716</v>
          </cell>
          <cell r="DC29">
            <v>1352528789.9990401</v>
          </cell>
          <cell r="DD29">
            <v>6388847130.6303949</v>
          </cell>
          <cell r="DE29">
            <v>756523032.89901602</v>
          </cell>
          <cell r="DF29">
            <v>1247153226.2590404</v>
          </cell>
          <cell r="DG29">
            <v>7193590171.1203594</v>
          </cell>
          <cell r="DI29">
            <v>1624916908.2301893</v>
          </cell>
          <cell r="DJ29">
            <v>1348671777.2252369</v>
          </cell>
          <cell r="DK29">
            <v>2565413666.6807661</v>
          </cell>
          <cell r="DL29">
            <v>3173542045.6727705</v>
          </cell>
          <cell r="DM29">
            <v>1089632948.9183655</v>
          </cell>
          <cell r="DN29">
            <v>1982800777.3394589</v>
          </cell>
          <cell r="DR29">
            <v>6291765249.468914</v>
          </cell>
          <cell r="DS29">
            <v>3612205110.7559652</v>
          </cell>
          <cell r="DT29">
            <v>17031238.202017546</v>
          </cell>
          <cell r="DU29">
            <v>16441112.497623919</v>
          </cell>
          <cell r="DV29">
            <v>3723126.0612346698</v>
          </cell>
          <cell r="DW29">
            <v>1298565.000091675</v>
          </cell>
          <cell r="DX29">
            <v>12009547.140691202</v>
          </cell>
          <cell r="DY29">
            <v>11419421.436297573</v>
          </cell>
          <cell r="DZ29">
            <v>590125.70439362957</v>
          </cell>
          <cell r="EA29">
            <v>15203543.183187203</v>
          </cell>
          <cell r="EB29">
            <v>6845.9279535183332</v>
          </cell>
          <cell r="ED29">
            <v>28389.687034545001</v>
          </cell>
          <cell r="EE29">
            <v>521513.72435627162</v>
          </cell>
          <cell r="EF29">
            <v>193098.0953970117</v>
          </cell>
          <cell r="EG29">
            <v>263957.45712484833</v>
          </cell>
          <cell r="EH29">
            <v>14061.614089429999</v>
          </cell>
          <cell r="EI29">
            <v>169675.83528963334</v>
          </cell>
          <cell r="EJ29">
            <v>88726.970583005008</v>
          </cell>
          <cell r="EK29">
            <v>354157.04883677332</v>
          </cell>
          <cell r="EL29">
            <v>500396.27947151003</v>
          </cell>
          <cell r="EM29">
            <v>168355.89325822497</v>
          </cell>
          <cell r="EN29">
            <v>147027.92769195666</v>
          </cell>
          <cell r="EO29">
            <v>220544.27152874166</v>
          </cell>
          <cell r="EP29">
            <v>427169.27284922003</v>
          </cell>
          <cell r="EQ29">
            <v>303165.70692510408</v>
          </cell>
          <cell r="ER29">
            <v>124003.56592411587</v>
          </cell>
          <cell r="ES29">
            <v>318303.34181951999</v>
          </cell>
          <cell r="ET29">
            <v>178132.31324182497</v>
          </cell>
          <cell r="EU29">
            <v>129616.32866215333</v>
          </cell>
          <cell r="EV29">
            <v>1298565.000091675</v>
          </cell>
          <cell r="EW29">
            <v>132684.41471274797</v>
          </cell>
          <cell r="EX29">
            <v>145872.02761342426</v>
          </cell>
          <cell r="EY29">
            <v>1020008.5577655028</v>
          </cell>
          <cell r="EZ29">
            <v>2948909.0220375671</v>
          </cell>
          <cell r="FA29">
            <v>393040.86377272382</v>
          </cell>
          <cell r="FB29">
            <v>991489.20945688616</v>
          </cell>
          <cell r="FC29">
            <v>1564378.9488079567</v>
          </cell>
          <cell r="FD29">
            <v>1380038.0093741501</v>
          </cell>
          <cell r="FE29">
            <v>845813.20818487497</v>
          </cell>
          <cell r="FF29">
            <v>240064.44813249705</v>
          </cell>
          <cell r="FG29">
            <v>605748.76005237794</v>
          </cell>
          <cell r="FH29">
            <v>210521.86741008333</v>
          </cell>
          <cell r="FI29">
            <v>196695.47257013837</v>
          </cell>
          <cell r="FJ29">
            <v>267290.05234638334</v>
          </cell>
          <cell r="FK29">
            <v>715155.33606463496</v>
          </cell>
          <cell r="FL29">
            <v>235794.81199173167</v>
          </cell>
          <cell r="FM29">
            <v>775115.97508007835</v>
          </cell>
          <cell r="FN29">
            <v>79806.96866413833</v>
          </cell>
          <cell r="FO29">
            <v>203506.70853936</v>
          </cell>
          <cell r="FP29">
            <v>1647887.7168687431</v>
          </cell>
          <cell r="FR29">
            <v>234791.46320961331</v>
          </cell>
          <cell r="FS29">
            <v>294506.46776705835</v>
          </cell>
          <cell r="FT29">
            <v>488152.33334637666</v>
          </cell>
          <cell r="FU29">
            <v>810244.75450729823</v>
          </cell>
          <cell r="FV29">
            <v>230569.12461984999</v>
          </cell>
          <cell r="FW29">
            <v>444747.8481091233</v>
          </cell>
          <cell r="GA29">
            <v>1499213.8020910535</v>
          </cell>
          <cell r="GB29">
            <v>886230.4701188216</v>
          </cell>
        </row>
        <row r="30">
          <cell r="B30">
            <v>17062015.628141608</v>
          </cell>
          <cell r="C30">
            <v>16473778.46097105</v>
          </cell>
          <cell r="D30">
            <v>3692751.4828988202</v>
          </cell>
          <cell r="E30">
            <v>1315061.80178649</v>
          </cell>
          <cell r="F30">
            <v>12054202.343456298</v>
          </cell>
          <cell r="G30">
            <v>11465965.17628574</v>
          </cell>
          <cell r="H30">
            <v>588237.16717055894</v>
          </cell>
          <cell r="I30">
            <v>15218296.61615314</v>
          </cell>
          <cell r="J30">
            <v>6831.0955469</v>
          </cell>
          <cell r="L30">
            <v>28468.8514125</v>
          </cell>
          <cell r="M30">
            <v>518044.61948965001</v>
          </cell>
          <cell r="N30">
            <v>186827.05713786001</v>
          </cell>
          <cell r="O30">
            <v>261603.85196733</v>
          </cell>
          <cell r="P30">
            <v>14004.489042929999</v>
          </cell>
          <cell r="Q30">
            <v>168985.48892777</v>
          </cell>
          <cell r="R30">
            <v>88423.7089099</v>
          </cell>
          <cell r="S30">
            <v>351806.56807194999</v>
          </cell>
          <cell r="T30">
            <v>493284.52432362002</v>
          </cell>
          <cell r="U30">
            <v>165614.45275954</v>
          </cell>
          <cell r="V30">
            <v>144711.10088156999</v>
          </cell>
          <cell r="W30">
            <v>217458.31076701</v>
          </cell>
          <cell r="X30">
            <v>434860.78755270003</v>
          </cell>
          <cell r="Y30">
            <v>304128.72140737064</v>
          </cell>
          <cell r="Z30">
            <v>130732.0661453294</v>
          </cell>
          <cell r="AA30">
            <v>315289.88221253001</v>
          </cell>
          <cell r="AB30">
            <v>172789.31544829</v>
          </cell>
          <cell r="AC30">
            <v>130578.47399367001</v>
          </cell>
          <cell r="AD30">
            <v>1315061.80178649</v>
          </cell>
          <cell r="AE30">
            <v>135379.41555942778</v>
          </cell>
          <cell r="AF30">
            <v>147224.34536521105</v>
          </cell>
          <cell r="AG30">
            <v>1032458.0408618512</v>
          </cell>
          <cell r="AH30">
            <v>2955095.6889880602</v>
          </cell>
          <cell r="AI30">
            <v>392084.51531164104</v>
          </cell>
          <cell r="AJ30">
            <v>991632.46302894654</v>
          </cell>
          <cell r="AK30">
            <v>1571378.7106474722</v>
          </cell>
          <cell r="AL30">
            <v>1380843.59099401</v>
          </cell>
          <cell r="AM30">
            <v>851656.17532221996</v>
          </cell>
          <cell r="AN30">
            <v>240226.588986588</v>
          </cell>
          <cell r="AO30">
            <v>611429.5863356319</v>
          </cell>
          <cell r="AP30">
            <v>211320.98719841</v>
          </cell>
          <cell r="AQ30">
            <v>194145.60102844</v>
          </cell>
          <cell r="AR30">
            <v>266580.9598286</v>
          </cell>
          <cell r="AS30">
            <v>715823.98837697005</v>
          </cell>
          <cell r="AT30">
            <v>239540.49503672999</v>
          </cell>
          <cell r="AU30">
            <v>771510.72268049</v>
          </cell>
          <cell r="AV30">
            <v>80051.714110960005</v>
          </cell>
          <cell r="AW30">
            <v>209025.57868569999</v>
          </cell>
          <cell r="AX30">
            <v>1660338.6188142388</v>
          </cell>
          <cell r="AZ30">
            <v>233914.02062215001</v>
          </cell>
          <cell r="BA30">
            <v>296666.97656674002</v>
          </cell>
          <cell r="BB30">
            <v>491120.71332916</v>
          </cell>
          <cell r="BC30">
            <v>822017.30147041997</v>
          </cell>
          <cell r="BD30">
            <v>232208.29400274999</v>
          </cell>
          <cell r="BE30">
            <v>442340.91640024999</v>
          </cell>
          <cell r="BI30">
            <v>1506176.65140273</v>
          </cell>
          <cell r="BJ30">
            <v>887999.92981719004</v>
          </cell>
          <cell r="BK30">
            <v>100126562769.99454</v>
          </cell>
          <cell r="BL30">
            <v>97184385063.064224</v>
          </cell>
          <cell r="BM30">
            <v>24715065259.491882</v>
          </cell>
          <cell r="BN30">
            <v>6595744287.0185032</v>
          </cell>
          <cell r="BO30">
            <v>68815753223.484161</v>
          </cell>
          <cell r="BP30">
            <v>65873575516.553833</v>
          </cell>
          <cell r="BQ30">
            <v>2942177706.9303246</v>
          </cell>
          <cell r="BR30">
            <v>91271419721.947464</v>
          </cell>
          <cell r="BS30">
            <v>940453697.03116727</v>
          </cell>
          <cell r="BU30">
            <v>183202561.69810969</v>
          </cell>
          <cell r="BV30">
            <v>2764768467.5731893</v>
          </cell>
          <cell r="BW30">
            <v>977191427.16524649</v>
          </cell>
          <cell r="BX30">
            <v>1630655840.9070506</v>
          </cell>
          <cell r="BY30">
            <v>136686754.84039071</v>
          </cell>
          <cell r="BZ30">
            <v>1403140213.9778564</v>
          </cell>
          <cell r="CA30">
            <v>817714121.07523441</v>
          </cell>
          <cell r="CB30">
            <v>2198053945.3372846</v>
          </cell>
          <cell r="CC30">
            <v>3103563147.9061818</v>
          </cell>
          <cell r="CD30">
            <v>1415147833.1350818</v>
          </cell>
          <cell r="CE30">
            <v>979787539.70765257</v>
          </cell>
          <cell r="CF30">
            <v>1536515157.8242266</v>
          </cell>
          <cell r="CG30">
            <v>3290937153.4333916</v>
          </cell>
          <cell r="CH30">
            <v>2152821753.4084201</v>
          </cell>
          <cell r="CI30">
            <v>1138115400.0249717</v>
          </cell>
          <cell r="CJ30">
            <v>1936986735.67904</v>
          </cell>
          <cell r="CK30">
            <v>1526718182.9204116</v>
          </cell>
          <cell r="CL30">
            <v>813996176.31153309</v>
          </cell>
          <cell r="CM30">
            <v>6595744287.0185032</v>
          </cell>
          <cell r="CN30">
            <v>817512985.10830092</v>
          </cell>
          <cell r="CO30">
            <v>864039445.82163286</v>
          </cell>
          <cell r="CP30">
            <v>4914191856.0885696</v>
          </cell>
          <cell r="CQ30">
            <v>16049745350.071404</v>
          </cell>
          <cell r="CR30">
            <v>2190126367.5368805</v>
          </cell>
          <cell r="CS30">
            <v>7046038194.5581894</v>
          </cell>
          <cell r="CT30">
            <v>6813580787.9763336</v>
          </cell>
          <cell r="CU30">
            <v>8177708453.1979084</v>
          </cell>
          <cell r="CV30">
            <v>3374477775.528739</v>
          </cell>
          <cell r="CW30">
            <v>1079707763.0918093</v>
          </cell>
          <cell r="CX30">
            <v>2294770012.4369292</v>
          </cell>
          <cell r="CY30">
            <v>1828411993.3745914</v>
          </cell>
          <cell r="CZ30">
            <v>1472427150.4900694</v>
          </cell>
          <cell r="DA30">
            <v>2547688205.7551169</v>
          </cell>
          <cell r="DB30">
            <v>6361499869.3779526</v>
          </cell>
          <cell r="DC30">
            <v>1377998856.1338902</v>
          </cell>
          <cell r="DD30">
            <v>6346268387.685545</v>
          </cell>
          <cell r="DE30">
            <v>755594057.33340216</v>
          </cell>
          <cell r="DF30">
            <v>1252446516.7342467</v>
          </cell>
          <cell r="DG30">
            <v>7322604915.6595669</v>
          </cell>
          <cell r="DI30">
            <v>1631077884.9266348</v>
          </cell>
          <cell r="DJ30">
            <v>1372832676.5013504</v>
          </cell>
          <cell r="DK30">
            <v>2602268723.2329035</v>
          </cell>
          <cell r="DL30">
            <v>3248963763.3861823</v>
          </cell>
          <cell r="DM30">
            <v>1103545110.6555908</v>
          </cell>
          <cell r="DN30">
            <v>1990193533.4390707</v>
          </cell>
          <cell r="DR30">
            <v>6368547706.8040056</v>
          </cell>
          <cell r="DS30">
            <v>3646001210.8686333</v>
          </cell>
          <cell r="DT30">
            <v>17053468.311394047</v>
          </cell>
          <cell r="DU30">
            <v>16459776.047677452</v>
          </cell>
          <cell r="DV30">
            <v>3703408.6416786262</v>
          </cell>
          <cell r="DW30">
            <v>1310340.21074796</v>
          </cell>
          <cell r="DX30">
            <v>12039719.458967458</v>
          </cell>
          <cell r="DY30">
            <v>11446027.195250865</v>
          </cell>
          <cell r="DZ30">
            <v>593692.2637165935</v>
          </cell>
          <cell r="EA30">
            <v>15215505.192195611</v>
          </cell>
          <cell r="EB30">
            <v>6822.9351629249986</v>
          </cell>
          <cell r="ED30">
            <v>28535.055547688331</v>
          </cell>
          <cell r="EE30">
            <v>519349.19665767998</v>
          </cell>
          <cell r="EF30">
            <v>188781.03745467169</v>
          </cell>
          <cell r="EG30">
            <v>262341.97602196835</v>
          </cell>
          <cell r="EH30">
            <v>14041.502418243334</v>
          </cell>
          <cell r="EI30">
            <v>169082.59422558668</v>
          </cell>
          <cell r="EJ30">
            <v>88583.404337888336</v>
          </cell>
          <cell r="EK30">
            <v>352501.83132359496</v>
          </cell>
          <cell r="EL30">
            <v>495720.34329846501</v>
          </cell>
          <cell r="EM30">
            <v>166559.22827221334</v>
          </cell>
          <cell r="EN30">
            <v>145329.65144638001</v>
          </cell>
          <cell r="EO30">
            <v>218634.15185184497</v>
          </cell>
          <cell r="EP30">
            <v>433315.626830325</v>
          </cell>
          <cell r="EQ30">
            <v>303408.48802283214</v>
          </cell>
          <cell r="ER30">
            <v>129907.13880749291</v>
          </cell>
          <cell r="ES30">
            <v>316406.3407614617</v>
          </cell>
          <cell r="ET30">
            <v>173949.00966206167</v>
          </cell>
          <cell r="EU30">
            <v>130277.69156855333</v>
          </cell>
          <cell r="EV30">
            <v>1310340.21074796</v>
          </cell>
          <cell r="EW30">
            <v>134358.00877554828</v>
          </cell>
          <cell r="EX30">
            <v>146942.66767050826</v>
          </cell>
          <cell r="EY30">
            <v>1029039.5343019034</v>
          </cell>
          <cell r="EZ30">
            <v>2953718.9754820387</v>
          </cell>
          <cell r="FA30">
            <v>392265.00515620859</v>
          </cell>
          <cell r="FB30">
            <v>991891.32963834621</v>
          </cell>
          <cell r="FC30">
            <v>1569562.6406874834</v>
          </cell>
          <cell r="FD30">
            <v>1380427.8699839951</v>
          </cell>
          <cell r="FE30">
            <v>849903.86678020342</v>
          </cell>
          <cell r="FF30">
            <v>239989.38847570683</v>
          </cell>
          <cell r="FG30">
            <v>609914.47830449662</v>
          </cell>
          <cell r="FH30">
            <v>209806.74653320332</v>
          </cell>
          <cell r="FI30">
            <v>194391.05516586165</v>
          </cell>
          <cell r="FJ30">
            <v>265735.3431700017</v>
          </cell>
          <cell r="FK30">
            <v>715483.56149375159</v>
          </cell>
          <cell r="FL30">
            <v>238168.67416293835</v>
          </cell>
          <cell r="FM30">
            <v>771808.16950028331</v>
          </cell>
          <cell r="FN30">
            <v>79953.704094325003</v>
          </cell>
          <cell r="FO30">
            <v>206282.78925669167</v>
          </cell>
          <cell r="FP30">
            <v>1661179.6282824334</v>
          </cell>
          <cell r="FR30">
            <v>234161.98286234331</v>
          </cell>
          <cell r="FS30">
            <v>295750.83805656165</v>
          </cell>
          <cell r="FT30">
            <v>490152.48978423496</v>
          </cell>
          <cell r="FU30">
            <v>817897.80849529675</v>
          </cell>
          <cell r="FV30">
            <v>231911.45763440835</v>
          </cell>
          <cell r="FW30">
            <v>442984.49822888663</v>
          </cell>
          <cell r="GA30">
            <v>1503356.1068378836</v>
          </cell>
          <cell r="GB30">
            <v>887025.65475763334</v>
          </cell>
        </row>
        <row r="31">
          <cell r="B31">
            <v>17075529.373014987</v>
          </cell>
          <cell r="C31">
            <v>16483251.966981083</v>
          </cell>
          <cell r="D31">
            <v>3667234.9147846596</v>
          </cell>
          <cell r="E31">
            <v>1321976.59733215</v>
          </cell>
          <cell r="F31">
            <v>12086317.860898174</v>
          </cell>
          <cell r="G31">
            <v>11494040.454864271</v>
          </cell>
          <cell r="H31">
            <v>592277.40603390371</v>
          </cell>
          <cell r="I31">
            <v>15222320.541067166</v>
          </cell>
          <cell r="J31">
            <v>6707.8465722000001</v>
          </cell>
          <cell r="L31">
            <v>28519.52937837</v>
          </cell>
          <cell r="M31">
            <v>515332.67035253998</v>
          </cell>
          <cell r="N31">
            <v>182762.49868835</v>
          </cell>
          <cell r="O31">
            <v>259049.13942816001</v>
          </cell>
          <cell r="P31">
            <v>13982.38542389</v>
          </cell>
          <cell r="Q31">
            <v>167524.07149259999</v>
          </cell>
          <cell r="R31">
            <v>86741.669544069999</v>
          </cell>
          <cell r="S31">
            <v>349638.69306692999</v>
          </cell>
          <cell r="T31">
            <v>489592.06628004002</v>
          </cell>
          <cell r="U31">
            <v>164572.00813408999</v>
          </cell>
          <cell r="V31">
            <v>143053.45777563</v>
          </cell>
          <cell r="W31">
            <v>215404.77655748001</v>
          </cell>
          <cell r="X31">
            <v>436968.96900802001</v>
          </cell>
          <cell r="Y31">
            <v>306307.98622775718</v>
          </cell>
          <cell r="Z31">
            <v>130660.98278026283</v>
          </cell>
          <cell r="AA31">
            <v>312376.56651047</v>
          </cell>
          <cell r="AB31">
            <v>170531.37858973001</v>
          </cell>
          <cell r="AC31">
            <v>131185.03455429</v>
          </cell>
          <cell r="AD31">
            <v>1321976.59733215</v>
          </cell>
          <cell r="AE31">
            <v>136529.04728241533</v>
          </cell>
          <cell r="AF31">
            <v>147162.04567330485</v>
          </cell>
          <cell r="AG31">
            <v>1038285.5043764298</v>
          </cell>
          <cell r="AH31">
            <v>2959333.0472426</v>
          </cell>
          <cell r="AI31">
            <v>390652.31361753796</v>
          </cell>
          <cell r="AJ31">
            <v>992878.19366449316</v>
          </cell>
          <cell r="AK31">
            <v>1575802.5399605688</v>
          </cell>
          <cell r="AL31">
            <v>1377135.30883121</v>
          </cell>
          <cell r="AM31">
            <v>857435.06698431994</v>
          </cell>
          <cell r="AN31">
            <v>241702.62962741221</v>
          </cell>
          <cell r="AO31">
            <v>615732.43735690776</v>
          </cell>
          <cell r="AP31">
            <v>212014.60849036</v>
          </cell>
          <cell r="AQ31">
            <v>193504.44286832999</v>
          </cell>
          <cell r="AR31">
            <v>268284.19579800998</v>
          </cell>
          <cell r="AS31">
            <v>713885.59191266994</v>
          </cell>
          <cell r="AT31">
            <v>241878.88216005999</v>
          </cell>
          <cell r="AU31">
            <v>773683.54456512001</v>
          </cell>
          <cell r="AV31">
            <v>80153.523829569996</v>
          </cell>
          <cell r="AW31">
            <v>209489.30745132</v>
          </cell>
          <cell r="AX31">
            <v>1671782.7692099535</v>
          </cell>
          <cell r="AZ31">
            <v>233690.57289315999</v>
          </cell>
          <cell r="BA31">
            <v>297576.87796537997</v>
          </cell>
          <cell r="BB31">
            <v>491971.49966398999</v>
          </cell>
          <cell r="BC31">
            <v>829969.88142529002</v>
          </cell>
          <cell r="BD31">
            <v>233203.02723984999</v>
          </cell>
          <cell r="BE31">
            <v>441325.71236697998</v>
          </cell>
          <cell r="BI31">
            <v>1512816.55069998</v>
          </cell>
          <cell r="BJ31">
            <v>890673.07386950997</v>
          </cell>
          <cell r="BK31">
            <v>100808061458.65338</v>
          </cell>
          <cell r="BL31">
            <v>97859592801.507217</v>
          </cell>
          <cell r="BM31">
            <v>24664138146.242485</v>
          </cell>
          <cell r="BN31">
            <v>6634974980.7360449</v>
          </cell>
          <cell r="BO31">
            <v>69508948331.67485</v>
          </cell>
          <cell r="BP31">
            <v>66560479674.528687</v>
          </cell>
          <cell r="BQ31">
            <v>2948468657.1461606</v>
          </cell>
          <cell r="BR31">
            <v>91885728440.683685</v>
          </cell>
          <cell r="BS31">
            <v>944100269.57239175</v>
          </cell>
          <cell r="BU31">
            <v>185762418.24026346</v>
          </cell>
          <cell r="BV31">
            <v>2763321114.4182172</v>
          </cell>
          <cell r="BW31">
            <v>964514115.66211128</v>
          </cell>
          <cell r="BX31">
            <v>1628639668.5824003</v>
          </cell>
          <cell r="BY31">
            <v>142127255.00172982</v>
          </cell>
          <cell r="BZ31">
            <v>1401616664.1857414</v>
          </cell>
          <cell r="CA31">
            <v>808254816.34927082</v>
          </cell>
          <cell r="CB31">
            <v>2206109568.6367602</v>
          </cell>
          <cell r="CC31">
            <v>3109641217.6250515</v>
          </cell>
          <cell r="CD31">
            <v>1390012584.1516547</v>
          </cell>
          <cell r="CE31">
            <v>973856424.7652154</v>
          </cell>
          <cell r="CF31">
            <v>1534483801.0880313</v>
          </cell>
          <cell r="CG31">
            <v>3300413141.8284302</v>
          </cell>
          <cell r="CH31">
            <v>2163484392.5942378</v>
          </cell>
          <cell r="CI31">
            <v>1136928749.2341917</v>
          </cell>
          <cell r="CJ31">
            <v>1929262603.4633021</v>
          </cell>
          <cell r="CK31">
            <v>1510607998.1302195</v>
          </cell>
          <cell r="CL31">
            <v>815514754.11408591</v>
          </cell>
          <cell r="CM31">
            <v>6634974980.7360449</v>
          </cell>
          <cell r="CN31">
            <v>817610972.71054387</v>
          </cell>
          <cell r="CO31">
            <v>861715921.71723318</v>
          </cell>
          <cell r="CP31">
            <v>4955648086.3082685</v>
          </cell>
          <cell r="CQ31">
            <v>16204445549.575951</v>
          </cell>
          <cell r="CR31">
            <v>2199336016.8025403</v>
          </cell>
          <cell r="CS31">
            <v>7096728764.7889681</v>
          </cell>
          <cell r="CT31">
            <v>6908380767.9844437</v>
          </cell>
          <cell r="CU31">
            <v>8217219069.5611916</v>
          </cell>
          <cell r="CV31">
            <v>3429102095.5545416</v>
          </cell>
          <cell r="CW31">
            <v>1094575307.1620681</v>
          </cell>
          <cell r="CX31">
            <v>2334526788.3924732</v>
          </cell>
          <cell r="CY31">
            <v>1845384685.0321004</v>
          </cell>
          <cell r="CZ31">
            <v>1447315395.3541961</v>
          </cell>
          <cell r="DA31">
            <v>2542638121.0474634</v>
          </cell>
          <cell r="DB31">
            <v>6505234821.4825802</v>
          </cell>
          <cell r="DC31">
            <v>1409535400.4843721</v>
          </cell>
          <cell r="DD31">
            <v>6447156450.8831596</v>
          </cell>
          <cell r="DE31">
            <v>768782277.79329538</v>
          </cell>
          <cell r="DF31">
            <v>1268450728.9461102</v>
          </cell>
          <cell r="DG31">
            <v>7398850327.6591806</v>
          </cell>
          <cell r="DI31">
            <v>1631407117.3188989</v>
          </cell>
          <cell r="DJ31">
            <v>1376548060.248421</v>
          </cell>
          <cell r="DK31">
            <v>2619907030.4457026</v>
          </cell>
          <cell r="DL31">
            <v>3294470809.9566679</v>
          </cell>
          <cell r="DM31">
            <v>1108888953.1574531</v>
          </cell>
          <cell r="DN31">
            <v>1993611437.1735611</v>
          </cell>
          <cell r="DR31">
            <v>6414265630.2461605</v>
          </cell>
          <cell r="DS31">
            <v>3667294657.8800693</v>
          </cell>
          <cell r="DT31">
            <v>17072627.501568455</v>
          </cell>
          <cell r="DU31">
            <v>16477611.35913978</v>
          </cell>
          <cell r="DV31">
            <v>3680296.324200097</v>
          </cell>
          <cell r="DW31">
            <v>1318126.4176535031</v>
          </cell>
          <cell r="DX31">
            <v>12074204.759714855</v>
          </cell>
          <cell r="DY31">
            <v>11479188.617286183</v>
          </cell>
          <cell r="DZ31">
            <v>595016.14242867217</v>
          </cell>
          <cell r="EA31">
            <v>15224816.782773973</v>
          </cell>
          <cell r="EB31">
            <v>6747.6251370600003</v>
          </cell>
          <cell r="ED31">
            <v>28466.338087648332</v>
          </cell>
          <cell r="EE31">
            <v>516510.86251748836</v>
          </cell>
          <cell r="EF31">
            <v>184904.33598900502</v>
          </cell>
          <cell r="EG31">
            <v>260407.618559305</v>
          </cell>
          <cell r="EH31">
            <v>13978.581841173334</v>
          </cell>
          <cell r="EI31">
            <v>168376.554628935</v>
          </cell>
          <cell r="EJ31">
            <v>87326.999340288326</v>
          </cell>
          <cell r="EK31">
            <v>350758.90027075337</v>
          </cell>
          <cell r="EL31">
            <v>491462.93500859663</v>
          </cell>
          <cell r="EM31">
            <v>165106.71643048833</v>
          </cell>
          <cell r="EN31">
            <v>143725.47156192665</v>
          </cell>
          <cell r="EO31">
            <v>216324.77553976831</v>
          </cell>
          <cell r="EP31">
            <v>436137.20797095331</v>
          </cell>
          <cell r="EQ31">
            <v>305438.49759640318</v>
          </cell>
          <cell r="ER31">
            <v>130698.71037455014</v>
          </cell>
          <cell r="ES31">
            <v>314043.65048622998</v>
          </cell>
          <cell r="ET31">
            <v>171826.08924922664</v>
          </cell>
          <cell r="EU31">
            <v>130939.28671831002</v>
          </cell>
          <cell r="EV31">
            <v>1318126.4176535031</v>
          </cell>
          <cell r="EW31">
            <v>136051.92593255304</v>
          </cell>
          <cell r="EX31">
            <v>147044.31779567801</v>
          </cell>
          <cell r="EY31">
            <v>1035030.1739252722</v>
          </cell>
          <cell r="EZ31">
            <v>2956778.6100292834</v>
          </cell>
          <cell r="FA31">
            <v>391269.98111236561</v>
          </cell>
          <cell r="FB31">
            <v>992354.18907840329</v>
          </cell>
          <cell r="FC31">
            <v>1573154.4398385144</v>
          </cell>
          <cell r="FD31">
            <v>1378771.3443830002</v>
          </cell>
          <cell r="FE31">
            <v>855075.14970013325</v>
          </cell>
          <cell r="FF31">
            <v>241191.406186885</v>
          </cell>
          <cell r="FG31">
            <v>613883.74351324828</v>
          </cell>
          <cell r="FH31">
            <v>211133.28003351833</v>
          </cell>
          <cell r="FI31">
            <v>192890.7462731883</v>
          </cell>
          <cell r="FJ31">
            <v>269943.15296231164</v>
          </cell>
          <cell r="FK31">
            <v>714697.25953360333</v>
          </cell>
          <cell r="FL31">
            <v>240567.95456033832</v>
          </cell>
          <cell r="FM31">
            <v>772720.8505675284</v>
          </cell>
          <cell r="FN31">
            <v>80009.545072835012</v>
          </cell>
          <cell r="FO31">
            <v>209570.61119443001</v>
          </cell>
          <cell r="FP31">
            <v>1670235.671771134</v>
          </cell>
          <cell r="FR31">
            <v>233900.65682890164</v>
          </cell>
          <cell r="FS31">
            <v>296984.89453947998</v>
          </cell>
          <cell r="FT31">
            <v>491179.06725832837</v>
          </cell>
          <cell r="FU31">
            <v>825746.10016776843</v>
          </cell>
          <cell r="FV31">
            <v>232410.04104329002</v>
          </cell>
          <cell r="FW31">
            <v>441589.8237957817</v>
          </cell>
          <cell r="GA31">
            <v>1508806.8616085516</v>
          </cell>
          <cell r="GB31">
            <v>888865.28703759995</v>
          </cell>
        </row>
        <row r="32">
          <cell r="B32">
            <v>17082762.700038761</v>
          </cell>
          <cell r="C32">
            <v>16485113.322078971</v>
          </cell>
          <cell r="D32">
            <v>3646025.33095924</v>
          </cell>
          <cell r="E32">
            <v>1327152.3701657299</v>
          </cell>
          <cell r="F32">
            <v>12109584.998913789</v>
          </cell>
          <cell r="G32">
            <v>11511935.620953999</v>
          </cell>
          <cell r="H32">
            <v>597649.37795978889</v>
          </cell>
          <cell r="I32">
            <v>15218618.814513564</v>
          </cell>
          <cell r="J32">
            <v>6728.3336681199999</v>
          </cell>
          <cell r="L32">
            <v>28381.275426569999</v>
          </cell>
          <cell r="M32">
            <v>513048.74613381998</v>
          </cell>
          <cell r="N32">
            <v>178469.08484692001</v>
          </cell>
          <cell r="O32">
            <v>256891.39458389001</v>
          </cell>
          <cell r="P32">
            <v>13930.70062231</v>
          </cell>
          <cell r="Q32">
            <v>166559.99352126999</v>
          </cell>
          <cell r="R32">
            <v>86760.707079259999</v>
          </cell>
          <cell r="S32">
            <v>348269.56315290998</v>
          </cell>
          <cell r="T32">
            <v>486109.95254307002</v>
          </cell>
          <cell r="U32">
            <v>162867.60971724999</v>
          </cell>
          <cell r="V32">
            <v>141739.22504138001</v>
          </cell>
          <cell r="W32">
            <v>214095.07977879001</v>
          </cell>
          <cell r="X32">
            <v>436958.87649877003</v>
          </cell>
          <cell r="Y32">
            <v>306500.46817072365</v>
          </cell>
          <cell r="Z32">
            <v>130458.40832804637</v>
          </cell>
          <cell r="AA32">
            <v>310529.75624501001</v>
          </cell>
          <cell r="AB32">
            <v>169670.71987735</v>
          </cell>
          <cell r="AC32">
            <v>131742.64589067001</v>
          </cell>
          <cell r="AD32">
            <v>1327152.3701657299</v>
          </cell>
          <cell r="AE32">
            <v>137778.04165956154</v>
          </cell>
          <cell r="AF32">
            <v>148050.07040846563</v>
          </cell>
          <cell r="AG32">
            <v>1041324.2580977029</v>
          </cell>
          <cell r="AH32">
            <v>2962375.4966115798</v>
          </cell>
          <cell r="AI32">
            <v>390664.36207047728</v>
          </cell>
          <cell r="AJ32">
            <v>993296.24173933687</v>
          </cell>
          <cell r="AK32">
            <v>1578414.8928017656</v>
          </cell>
          <cell r="AL32">
            <v>1377203.47019453</v>
          </cell>
          <cell r="AM32">
            <v>856810.22453060001</v>
          </cell>
          <cell r="AN32">
            <v>240293.9701015318</v>
          </cell>
          <cell r="AO32">
            <v>616516.2544290683</v>
          </cell>
          <cell r="AP32">
            <v>212108.96940025</v>
          </cell>
          <cell r="AQ32">
            <v>193011.40202484</v>
          </cell>
          <cell r="AR32">
            <v>269568.95628515002</v>
          </cell>
          <cell r="AS32">
            <v>714276.38676781999</v>
          </cell>
          <cell r="AT32">
            <v>243883.35900875999</v>
          </cell>
          <cell r="AU32">
            <v>775787.74243474996</v>
          </cell>
          <cell r="AV32">
            <v>80560.511712299995</v>
          </cell>
          <cell r="AW32">
            <v>208692.9406652</v>
          </cell>
          <cell r="AX32">
            <v>1676467.1304120789</v>
          </cell>
          <cell r="AZ32">
            <v>232961.88509418999</v>
          </cell>
          <cell r="BA32">
            <v>299186.37171070999</v>
          </cell>
          <cell r="BB32">
            <v>494021.83938497002</v>
          </cell>
          <cell r="BC32">
            <v>837973.78933533002</v>
          </cell>
          <cell r="BD32">
            <v>234340.45291098001</v>
          </cell>
          <cell r="BE32">
            <v>440354.07042975002</v>
          </cell>
          <cell r="BI32">
            <v>1519306.2801073301</v>
          </cell>
          <cell r="BJ32">
            <v>892479.98567740002</v>
          </cell>
          <cell r="BK32">
            <v>101709292726.63397</v>
          </cell>
          <cell r="BL32">
            <v>98669425299.373291</v>
          </cell>
          <cell r="BM32">
            <v>24735217091.343513</v>
          </cell>
          <cell r="BN32">
            <v>6737263131.5136385</v>
          </cell>
          <cell r="BO32">
            <v>70236812503.776825</v>
          </cell>
          <cell r="BP32">
            <v>67196945076.516151</v>
          </cell>
          <cell r="BQ32">
            <v>3039867427.2606711</v>
          </cell>
          <cell r="BR32">
            <v>92676362569.478928</v>
          </cell>
          <cell r="BS32">
            <v>913845822.40709162</v>
          </cell>
          <cell r="BU32">
            <v>187389619.85748297</v>
          </cell>
          <cell r="BV32">
            <v>2770088785.1486821</v>
          </cell>
          <cell r="BW32">
            <v>953457940.97509408</v>
          </cell>
          <cell r="BX32">
            <v>1618789672.8481059</v>
          </cell>
          <cell r="BY32">
            <v>143337493.78726903</v>
          </cell>
          <cell r="BZ32">
            <v>1401518141.6651042</v>
          </cell>
          <cell r="CA32">
            <v>821785560.64582014</v>
          </cell>
          <cell r="CB32">
            <v>2210413785.8082342</v>
          </cell>
          <cell r="CC32">
            <v>3110069298.6400061</v>
          </cell>
          <cell r="CD32">
            <v>1396222191.1258264</v>
          </cell>
          <cell r="CE32">
            <v>967539137.54346251</v>
          </cell>
          <cell r="CF32">
            <v>1538597754.7134027</v>
          </cell>
          <cell r="CG32">
            <v>3334133221.9196739</v>
          </cell>
          <cell r="CH32">
            <v>2177667157.1483121</v>
          </cell>
          <cell r="CI32">
            <v>1156466064.7713611</v>
          </cell>
          <cell r="CJ32">
            <v>1931479589.2699842</v>
          </cell>
          <cell r="CK32">
            <v>1525471543.4577475</v>
          </cell>
          <cell r="CL32">
            <v>824923353.93761885</v>
          </cell>
          <cell r="CM32">
            <v>6737263131.5136385</v>
          </cell>
          <cell r="CN32">
            <v>841862219.51375175</v>
          </cell>
          <cell r="CO32">
            <v>880296313.62413597</v>
          </cell>
          <cell r="CP32">
            <v>5015104598.3757515</v>
          </cell>
          <cell r="CQ32">
            <v>16340481997.045658</v>
          </cell>
          <cell r="CR32">
            <v>2223329956.1355944</v>
          </cell>
          <cell r="CS32">
            <v>7142838389.1427565</v>
          </cell>
          <cell r="CT32">
            <v>6974313651.7673073</v>
          </cell>
          <cell r="CU32">
            <v>8275561221.3430309</v>
          </cell>
          <cell r="CV32">
            <v>3449550467.8573246</v>
          </cell>
          <cell r="CW32">
            <v>1101451356.3980806</v>
          </cell>
          <cell r="CX32">
            <v>2348099111.4592443</v>
          </cell>
          <cell r="CY32">
            <v>1858086078.0944262</v>
          </cell>
          <cell r="CZ32">
            <v>1461663788.8915038</v>
          </cell>
          <cell r="DA32">
            <v>2576581787.9795775</v>
          </cell>
          <cell r="DB32">
            <v>6584962838.5747595</v>
          </cell>
          <cell r="DC32">
            <v>1434431596.72188</v>
          </cell>
          <cell r="DD32">
            <v>6500940072.5227776</v>
          </cell>
          <cell r="DE32">
            <v>776044227.07588589</v>
          </cell>
          <cell r="DF32">
            <v>1270077924.6465192</v>
          </cell>
          <cell r="DG32">
            <v>7558059405.8228493</v>
          </cell>
          <cell r="DI32">
            <v>1636073702.8544884</v>
          </cell>
          <cell r="DJ32">
            <v>1383327382.0858154</v>
          </cell>
          <cell r="DK32">
            <v>2656169567.8684711</v>
          </cell>
          <cell r="DL32">
            <v>3357359504.3462515</v>
          </cell>
          <cell r="DM32">
            <v>1114271320.3083556</v>
          </cell>
          <cell r="DN32">
            <v>2003169619.7372484</v>
          </cell>
          <cell r="DR32">
            <v>6490191564.3204069</v>
          </cell>
          <cell r="DS32">
            <v>3706493771.2390652</v>
          </cell>
          <cell r="DT32">
            <v>17079815.067514468</v>
          </cell>
          <cell r="DU32">
            <v>16481510.860141275</v>
          </cell>
          <cell r="DV32">
            <v>3655605.1719654067</v>
          </cell>
          <cell r="DW32">
            <v>1324414.7333384268</v>
          </cell>
          <cell r="DX32">
            <v>12099795.162210636</v>
          </cell>
          <cell r="DY32">
            <v>11501490.954837443</v>
          </cell>
          <cell r="DZ32">
            <v>598304.20737319265</v>
          </cell>
          <cell r="EA32">
            <v>15221249.438060611</v>
          </cell>
          <cell r="EB32">
            <v>6692.5078975366669</v>
          </cell>
          <cell r="ED32">
            <v>28434.042405686665</v>
          </cell>
          <cell r="EE32">
            <v>513884.34388997994</v>
          </cell>
          <cell r="EF32">
            <v>180616.05210473496</v>
          </cell>
          <cell r="EG32">
            <v>257686.68918101164</v>
          </cell>
          <cell r="EH32">
            <v>13965.945038636666</v>
          </cell>
          <cell r="EI32">
            <v>167053.72606089833</v>
          </cell>
          <cell r="EJ32">
            <v>86839.571644594995</v>
          </cell>
          <cell r="EK32">
            <v>348962.82647741999</v>
          </cell>
          <cell r="EL32">
            <v>487842.4125737517</v>
          </cell>
          <cell r="EM32">
            <v>163594.14935017331</v>
          </cell>
          <cell r="EN32">
            <v>142344.73733111503</v>
          </cell>
          <cell r="EO32">
            <v>214739.06200478168</v>
          </cell>
          <cell r="EP32">
            <v>436992.43615536165</v>
          </cell>
          <cell r="EQ32">
            <v>306224.34450489178</v>
          </cell>
          <cell r="ER32">
            <v>130768.09165046991</v>
          </cell>
          <cell r="ES32">
            <v>311236.85165541997</v>
          </cell>
          <cell r="ET32">
            <v>169942.26109005668</v>
          </cell>
          <cell r="EU32">
            <v>131470.06500178334</v>
          </cell>
          <cell r="EV32">
            <v>1324414.7333384268</v>
          </cell>
          <cell r="EW32">
            <v>137171.55356291545</v>
          </cell>
          <cell r="EX32">
            <v>147751.94813922499</v>
          </cell>
          <cell r="EY32">
            <v>1039491.2316362864</v>
          </cell>
          <cell r="EZ32">
            <v>2960783.8999396767</v>
          </cell>
          <cell r="FA32">
            <v>390623.11891525215</v>
          </cell>
          <cell r="FB32">
            <v>993155.68326974229</v>
          </cell>
          <cell r="FC32">
            <v>1577005.0977546822</v>
          </cell>
          <cell r="FD32">
            <v>1377104.3109187733</v>
          </cell>
          <cell r="FE32">
            <v>856450.55113700998</v>
          </cell>
          <cell r="FF32">
            <v>240203.52692871518</v>
          </cell>
          <cell r="FG32">
            <v>616247.02420829481</v>
          </cell>
          <cell r="FH32">
            <v>213174.72491665502</v>
          </cell>
          <cell r="FI32">
            <v>192964.85716639503</v>
          </cell>
          <cell r="FJ32">
            <v>269427.69550081668</v>
          </cell>
          <cell r="FK32">
            <v>714682.22350301838</v>
          </cell>
          <cell r="FL32">
            <v>242950.06802921664</v>
          </cell>
          <cell r="FM32">
            <v>773837.845082085</v>
          </cell>
          <cell r="FN32">
            <v>80312.150987818342</v>
          </cell>
          <cell r="FO32">
            <v>209060.80672589666</v>
          </cell>
          <cell r="FP32">
            <v>1675588.6598106727</v>
          </cell>
          <cell r="FR32">
            <v>233409.16992926502</v>
          </cell>
          <cell r="FS32">
            <v>298182.43401080836</v>
          </cell>
          <cell r="FT32">
            <v>493024.70048075664</v>
          </cell>
          <cell r="FU32">
            <v>833949.32503302675</v>
          </cell>
          <cell r="FV32">
            <v>233983.74457614167</v>
          </cell>
          <cell r="FW32">
            <v>440907.99446260167</v>
          </cell>
          <cell r="GA32">
            <v>1515739.3831674848</v>
          </cell>
          <cell r="GB32">
            <v>891498.0807875084</v>
          </cell>
        </row>
        <row r="33">
          <cell r="B33">
            <v>17140788.706308804</v>
          </cell>
          <cell r="C33">
            <v>16526332.323190561</v>
          </cell>
          <cell r="D33">
            <v>3629797.8980461</v>
          </cell>
          <cell r="E33">
            <v>1335089.9840732601</v>
          </cell>
          <cell r="F33">
            <v>12175900.824189445</v>
          </cell>
          <cell r="G33">
            <v>11561444.441071201</v>
          </cell>
          <cell r="H33">
            <v>614456.38311824435</v>
          </cell>
          <cell r="I33">
            <v>15264842.444727816</v>
          </cell>
          <cell r="J33">
            <v>6862.0587089500004</v>
          </cell>
          <cell r="L33">
            <v>28209.410489000002</v>
          </cell>
          <cell r="M33">
            <v>513682.20011043001</v>
          </cell>
          <cell r="N33">
            <v>174314.64657243999</v>
          </cell>
          <cell r="O33">
            <v>254623.83564819</v>
          </cell>
          <cell r="P33">
            <v>13949.310631189999</v>
          </cell>
          <cell r="Q33">
            <v>165168.39331407001</v>
          </cell>
          <cell r="R33">
            <v>86458.960394230002</v>
          </cell>
          <cell r="S33">
            <v>346138.93466989999</v>
          </cell>
          <cell r="T33">
            <v>484203.94662785</v>
          </cell>
          <cell r="U33">
            <v>161135.63167172001</v>
          </cell>
          <cell r="V33">
            <v>140917.90791303001</v>
          </cell>
          <cell r="W33">
            <v>213035.58524657</v>
          </cell>
          <cell r="X33">
            <v>436937.94904088997</v>
          </cell>
          <cell r="Y33">
            <v>307018.88522416732</v>
          </cell>
          <cell r="Z33">
            <v>129919.06381672263</v>
          </cell>
          <cell r="AA33">
            <v>309098.44952969003</v>
          </cell>
          <cell r="AB33">
            <v>169176.50885345001</v>
          </cell>
          <cell r="AC33">
            <v>132746.22733344999</v>
          </cell>
          <cell r="AD33">
            <v>1335089.9840732601</v>
          </cell>
          <cell r="AE33">
            <v>139207.51373076075</v>
          </cell>
          <cell r="AF33">
            <v>149591.47099870932</v>
          </cell>
          <cell r="AG33">
            <v>1046290.9993437902</v>
          </cell>
          <cell r="AH33">
            <v>2967126.6790718799</v>
          </cell>
          <cell r="AI33">
            <v>390462.42865785805</v>
          </cell>
          <cell r="AJ33">
            <v>993272.10525779682</v>
          </cell>
          <cell r="AK33">
            <v>1583392.145156225</v>
          </cell>
          <cell r="AL33">
            <v>1377690.7437446199</v>
          </cell>
          <cell r="AM33">
            <v>859455.97834517004</v>
          </cell>
          <cell r="AN33">
            <v>241720.89557574544</v>
          </cell>
          <cell r="AO33">
            <v>617735.08276942454</v>
          </cell>
          <cell r="AP33">
            <v>213361.13404859</v>
          </cell>
          <cell r="AQ33">
            <v>192022.36169915</v>
          </cell>
          <cell r="AR33">
            <v>270360.35890843999</v>
          </cell>
          <cell r="AS33">
            <v>714422.18708505004</v>
          </cell>
          <cell r="AT33">
            <v>246830.39337958</v>
          </cell>
          <cell r="AU33">
            <v>779962.20436203002</v>
          </cell>
          <cell r="AV33">
            <v>80817.952289309993</v>
          </cell>
          <cell r="AW33">
            <v>209256.29021291001</v>
          </cell>
          <cell r="AX33">
            <v>1712972.9148774843</v>
          </cell>
          <cell r="AZ33">
            <v>233225.25654978</v>
          </cell>
          <cell r="BA33">
            <v>298797.69166898</v>
          </cell>
          <cell r="BB33">
            <v>496154.52217551001</v>
          </cell>
          <cell r="BC33">
            <v>847768.79118672002</v>
          </cell>
          <cell r="BD33">
            <v>234964.88790584001</v>
          </cell>
          <cell r="BE33">
            <v>440710.47667840001</v>
          </cell>
          <cell r="BI33">
            <v>1526325.76146538</v>
          </cell>
          <cell r="BJ33">
            <v>896056.29636399006</v>
          </cell>
          <cell r="BK33">
            <v>102512121074.68124</v>
          </cell>
          <cell r="BL33">
            <v>99482960693.15416</v>
          </cell>
          <cell r="BM33">
            <v>24824885608.447998</v>
          </cell>
          <cell r="BN33">
            <v>6823462202.781517</v>
          </cell>
          <cell r="BO33">
            <v>70863773263.451736</v>
          </cell>
          <cell r="BP33">
            <v>67834612881.924637</v>
          </cell>
          <cell r="BQ33">
            <v>3029160381.5270982</v>
          </cell>
          <cell r="BR33">
            <v>93361556488.075104</v>
          </cell>
          <cell r="BS33">
            <v>920979312.43757737</v>
          </cell>
          <cell r="BU33">
            <v>188161855.48084691</v>
          </cell>
          <cell r="BV33">
            <v>2783016018.4340935</v>
          </cell>
          <cell r="BW33">
            <v>937433078.79415607</v>
          </cell>
          <cell r="BX33">
            <v>1615277250.9120815</v>
          </cell>
          <cell r="BY33">
            <v>142754354.52883521</v>
          </cell>
          <cell r="BZ33">
            <v>1401883782.0180261</v>
          </cell>
          <cell r="CA33">
            <v>807741308.66075897</v>
          </cell>
          <cell r="CB33">
            <v>2214821196.0454412</v>
          </cell>
          <cell r="CC33">
            <v>3117627786.2551112</v>
          </cell>
          <cell r="CD33">
            <v>1391665129.6151943</v>
          </cell>
          <cell r="CE33">
            <v>968068903.84992814</v>
          </cell>
          <cell r="CF33">
            <v>1539406463.479502</v>
          </cell>
          <cell r="CG33">
            <v>3392271341.6548662</v>
          </cell>
          <cell r="CH33">
            <v>2218503328.5672364</v>
          </cell>
          <cell r="CI33">
            <v>1173768013.0876298</v>
          </cell>
          <cell r="CJ33">
            <v>1932727215.4959488</v>
          </cell>
          <cell r="CK33">
            <v>1554960016.9341083</v>
          </cell>
          <cell r="CL33">
            <v>837069906.2891016</v>
          </cell>
          <cell r="CM33">
            <v>6823462202.781517</v>
          </cell>
          <cell r="CN33">
            <v>859436485.50762963</v>
          </cell>
          <cell r="CO33">
            <v>904624313.82796037</v>
          </cell>
          <cell r="CP33">
            <v>5059401403.4459267</v>
          </cell>
          <cell r="CQ33">
            <v>16456779416.552917</v>
          </cell>
          <cell r="CR33">
            <v>2234613160.4924202</v>
          </cell>
          <cell r="CS33">
            <v>7187047001.3346634</v>
          </cell>
          <cell r="CT33">
            <v>7035119254.7258329</v>
          </cell>
          <cell r="CU33">
            <v>8366486758.3129101</v>
          </cell>
          <cell r="CV33">
            <v>3492779173.3786979</v>
          </cell>
          <cell r="CW33">
            <v>1110559034.2779958</v>
          </cell>
          <cell r="CX33">
            <v>2382220139.1007018</v>
          </cell>
          <cell r="CY33">
            <v>1864999600.2595954</v>
          </cell>
          <cell r="CZ33">
            <v>1447422265.1920254</v>
          </cell>
          <cell r="DA33">
            <v>2584380978.8435559</v>
          </cell>
          <cell r="DB33">
            <v>6625630702.0239563</v>
          </cell>
          <cell r="DC33">
            <v>1452495217.5374901</v>
          </cell>
          <cell r="DD33">
            <v>6580139113.8640213</v>
          </cell>
          <cell r="DE33">
            <v>779525459.62537944</v>
          </cell>
          <cell r="DF33">
            <v>1290240530.5394187</v>
          </cell>
          <cell r="DG33">
            <v>7643608953.6883125</v>
          </cell>
          <cell r="DI33">
            <v>1675255417.7831879</v>
          </cell>
          <cell r="DJ33">
            <v>1391302743.1395326</v>
          </cell>
          <cell r="DK33">
            <v>2674492279.0645876</v>
          </cell>
          <cell r="DL33">
            <v>3409514146.6188536</v>
          </cell>
          <cell r="DM33">
            <v>1124568303.3917146</v>
          </cell>
          <cell r="DN33">
            <v>2004152203.6355772</v>
          </cell>
          <cell r="DR33">
            <v>6535627374.5242558</v>
          </cell>
          <cell r="DS33">
            <v>3732738399.410327</v>
          </cell>
          <cell r="DT33">
            <v>17121392.994791023</v>
          </cell>
          <cell r="DU33">
            <v>16507587.06157293</v>
          </cell>
          <cell r="DV33">
            <v>3637036.3951117466</v>
          </cell>
          <cell r="DW33">
            <v>1330690.6869047682</v>
          </cell>
          <cell r="DX33">
            <v>12153665.912774509</v>
          </cell>
          <cell r="DY33">
            <v>11539859.979556413</v>
          </cell>
          <cell r="DZ33">
            <v>613805.9332180958</v>
          </cell>
          <cell r="EA33">
            <v>15251667.473913653</v>
          </cell>
          <cell r="EB33">
            <v>6825.6775292283337</v>
          </cell>
          <cell r="ED33">
            <v>28294.002169425003</v>
          </cell>
          <cell r="EE33">
            <v>513218.47408778168</v>
          </cell>
          <cell r="EF33">
            <v>176351.82610056337</v>
          </cell>
          <cell r="EG33">
            <v>255573.95142000332</v>
          </cell>
          <cell r="EH33">
            <v>13958.804894996667</v>
          </cell>
          <cell r="EI33">
            <v>165941.82054779332</v>
          </cell>
          <cell r="EJ33">
            <v>86596.893964385003</v>
          </cell>
          <cell r="EK33">
            <v>347053.12121714506</v>
          </cell>
          <cell r="EL33">
            <v>484856.76692188997</v>
          </cell>
          <cell r="EM33">
            <v>162203.44891927834</v>
          </cell>
          <cell r="EN33">
            <v>141175.20292769501</v>
          </cell>
          <cell r="EO33">
            <v>213426.42342885336</v>
          </cell>
          <cell r="EP33">
            <v>437087.78866518335</v>
          </cell>
          <cell r="EQ33">
            <v>306870.43381110759</v>
          </cell>
          <cell r="ER33">
            <v>130217.35485407566</v>
          </cell>
          <cell r="ES33">
            <v>309511.66336942336</v>
          </cell>
          <cell r="ET33">
            <v>169536.16495902001</v>
          </cell>
          <cell r="EU33">
            <v>132250.04151831</v>
          </cell>
          <cell r="EV33">
            <v>1330690.6869047682</v>
          </cell>
          <cell r="EW33">
            <v>138468.08191183241</v>
          </cell>
          <cell r="EX33">
            <v>148807.20955311274</v>
          </cell>
          <cell r="EY33">
            <v>1043415.3954398232</v>
          </cell>
          <cell r="EZ33">
            <v>2964674.9009807967</v>
          </cell>
          <cell r="FA33">
            <v>390583.50154002599</v>
          </cell>
          <cell r="FB33">
            <v>992882.38463212457</v>
          </cell>
          <cell r="FC33">
            <v>1581209.0148086462</v>
          </cell>
          <cell r="FD33">
            <v>1377735.0753028484</v>
          </cell>
          <cell r="FE33">
            <v>858582.50801276171</v>
          </cell>
          <cell r="FF33">
            <v>241509.92545538265</v>
          </cell>
          <cell r="FG33">
            <v>617072.58255737904</v>
          </cell>
          <cell r="FH33">
            <v>212522.20035382334</v>
          </cell>
          <cell r="FI33">
            <v>192158.14571529499</v>
          </cell>
          <cell r="FJ33">
            <v>269341.69391352829</v>
          </cell>
          <cell r="FK33">
            <v>714198.16684637498</v>
          </cell>
          <cell r="FL33">
            <v>245470.26275755334</v>
          </cell>
          <cell r="FM33">
            <v>777376.46876205679</v>
          </cell>
          <cell r="FN33">
            <v>80474.403829171657</v>
          </cell>
          <cell r="FO33">
            <v>208830.41707124832</v>
          </cell>
          <cell r="FP33">
            <v>1708385.0551061209</v>
          </cell>
          <cell r="FR33">
            <v>232911.60171369169</v>
          </cell>
          <cell r="FS33">
            <v>298961.34764181497</v>
          </cell>
          <cell r="FT33">
            <v>495281.31440610997</v>
          </cell>
          <cell r="FU33">
            <v>842571.25711575837</v>
          </cell>
          <cell r="FV33">
            <v>234176.35660616003</v>
          </cell>
          <cell r="FW33">
            <v>440014.73663939495</v>
          </cell>
          <cell r="GA33">
            <v>1521238.2622177147</v>
          </cell>
          <cell r="GB33">
            <v>892894.22265770158</v>
          </cell>
        </row>
        <row r="34">
          <cell r="B34">
            <v>17178086.07104801</v>
          </cell>
          <cell r="C34">
            <v>16564734.00142042</v>
          </cell>
          <cell r="D34">
            <v>3604699.2298719902</v>
          </cell>
          <cell r="E34">
            <v>1343563.7321785199</v>
          </cell>
          <cell r="F34">
            <v>12229823.108997501</v>
          </cell>
          <cell r="G34">
            <v>11616471.039369911</v>
          </cell>
          <cell r="H34">
            <v>613352.06962759071</v>
          </cell>
          <cell r="I34">
            <v>15289225.04083262</v>
          </cell>
          <cell r="J34">
            <v>6788.9550281399997</v>
          </cell>
          <cell r="L34">
            <v>27963.317677229999</v>
          </cell>
          <cell r="M34">
            <v>511466.71489035001</v>
          </cell>
          <cell r="N34">
            <v>170697.46488409</v>
          </cell>
          <cell r="O34">
            <v>252606.673542</v>
          </cell>
          <cell r="P34">
            <v>13912.32994492</v>
          </cell>
          <cell r="Q34">
            <v>162509.59725811001</v>
          </cell>
          <cell r="R34">
            <v>86173.336704860005</v>
          </cell>
          <cell r="S34">
            <v>344396.55942911998</v>
          </cell>
          <cell r="T34">
            <v>480143.19523781002</v>
          </cell>
          <cell r="U34">
            <v>159707.49710432999</v>
          </cell>
          <cell r="V34">
            <v>140104.36750731</v>
          </cell>
          <cell r="W34">
            <v>211220.42163668</v>
          </cell>
          <cell r="X34">
            <v>435657.08342909999</v>
          </cell>
          <cell r="Y34">
            <v>306175.04914858245</v>
          </cell>
          <cell r="Z34">
            <v>129482.03428051758</v>
          </cell>
          <cell r="AA34">
            <v>307727.76559918001</v>
          </cell>
          <cell r="AB34">
            <v>167131.37184849</v>
          </cell>
          <cell r="AC34">
            <v>133281.53317841</v>
          </cell>
          <cell r="AD34">
            <v>1343563.7321785199</v>
          </cell>
          <cell r="AE34">
            <v>140076.37405075773</v>
          </cell>
          <cell r="AF34">
            <v>149936.30173327716</v>
          </cell>
          <cell r="AG34">
            <v>1053551.0563944848</v>
          </cell>
          <cell r="AH34">
            <v>2976321.28976314</v>
          </cell>
          <cell r="AI34">
            <v>391189.67227783235</v>
          </cell>
          <cell r="AJ34">
            <v>993452.85724882386</v>
          </cell>
          <cell r="AK34">
            <v>1591678.7602364838</v>
          </cell>
          <cell r="AL34">
            <v>1377693.4853900899</v>
          </cell>
          <cell r="AM34">
            <v>868799.53383017005</v>
          </cell>
          <cell r="AN34">
            <v>242339.77044140419</v>
          </cell>
          <cell r="AO34">
            <v>626459.76338876586</v>
          </cell>
          <cell r="AP34">
            <v>213677.59609807999</v>
          </cell>
          <cell r="AQ34">
            <v>191406.16108590999</v>
          </cell>
          <cell r="AR34">
            <v>271206.6037721</v>
          </cell>
          <cell r="AS34">
            <v>716283.74896564998</v>
          </cell>
          <cell r="AT34">
            <v>249536.92188720999</v>
          </cell>
          <cell r="AU34">
            <v>785758.21612960997</v>
          </cell>
          <cell r="AV34">
            <v>81993.930717039999</v>
          </cell>
          <cell r="AW34">
            <v>211125.41310591</v>
          </cell>
          <cell r="AX34">
            <v>1717898.1078250408</v>
          </cell>
          <cell r="AZ34">
            <v>233529.87860667999</v>
          </cell>
          <cell r="BA34">
            <v>302203.20119937003</v>
          </cell>
          <cell r="BB34">
            <v>497316.95942610002</v>
          </cell>
          <cell r="BC34">
            <v>855810.99098323996</v>
          </cell>
          <cell r="BD34">
            <v>235444.67992589</v>
          </cell>
          <cell r="BE34">
            <v>443816.39028627001</v>
          </cell>
          <cell r="BI34">
            <v>1537004.58890725</v>
          </cell>
          <cell r="BJ34">
            <v>900535.31582656002</v>
          </cell>
          <cell r="BK34">
            <v>103177926129.95938</v>
          </cell>
          <cell r="BL34">
            <v>100166172444.64554</v>
          </cell>
          <cell r="BM34">
            <v>24841806671.693279</v>
          </cell>
          <cell r="BN34">
            <v>6848546253.801774</v>
          </cell>
          <cell r="BO34">
            <v>71487573204.46434</v>
          </cell>
          <cell r="BP34">
            <v>68475819519.150497</v>
          </cell>
          <cell r="BQ34">
            <v>3011753685.3138447</v>
          </cell>
          <cell r="BR34">
            <v>93887764628.836288</v>
          </cell>
          <cell r="BS34">
            <v>923282268.02140427</v>
          </cell>
          <cell r="BU34">
            <v>188001293.04876277</v>
          </cell>
          <cell r="BV34">
            <v>2769936875.6541109</v>
          </cell>
          <cell r="BW34">
            <v>924355637.18133998</v>
          </cell>
          <cell r="BX34">
            <v>1612155559.2932987</v>
          </cell>
          <cell r="BY34">
            <v>143421249.23143899</v>
          </cell>
          <cell r="BZ34">
            <v>1387110347.7856321</v>
          </cell>
          <cell r="CA34">
            <v>806081211.18358123</v>
          </cell>
          <cell r="CB34">
            <v>2213371727.6102085</v>
          </cell>
          <cell r="CC34">
            <v>3118862604.4907541</v>
          </cell>
          <cell r="CD34">
            <v>1400651833.6038313</v>
          </cell>
          <cell r="CE34">
            <v>976563766.86141086</v>
          </cell>
          <cell r="CF34">
            <v>1540464514.3522031</v>
          </cell>
          <cell r="CG34">
            <v>3404279182.5672493</v>
          </cell>
          <cell r="CH34">
            <v>2221822195.2762418</v>
          </cell>
          <cell r="CI34">
            <v>1182456987.2910073</v>
          </cell>
          <cell r="CJ34">
            <v>1937109484.809135</v>
          </cell>
          <cell r="CK34">
            <v>1578530817.9324729</v>
          </cell>
          <cell r="CL34">
            <v>840910566.08784914</v>
          </cell>
          <cell r="CM34">
            <v>6848546253.801774</v>
          </cell>
          <cell r="CN34">
            <v>857156657.85634065</v>
          </cell>
          <cell r="CO34">
            <v>891384528.63813567</v>
          </cell>
          <cell r="CP34">
            <v>5100005067.3072977</v>
          </cell>
          <cell r="CQ34">
            <v>16571608833.489613</v>
          </cell>
          <cell r="CR34">
            <v>2244236061.9501781</v>
          </cell>
          <cell r="CS34">
            <v>7249422094.449522</v>
          </cell>
          <cell r="CT34">
            <v>7077950677.0899143</v>
          </cell>
          <cell r="CU34">
            <v>8405819730.8160725</v>
          </cell>
          <cell r="CV34">
            <v>3536052164.3543396</v>
          </cell>
          <cell r="CW34">
            <v>1122643656.7047634</v>
          </cell>
          <cell r="CX34">
            <v>2413408507.6495767</v>
          </cell>
          <cell r="CY34">
            <v>1882965094.9117773</v>
          </cell>
          <cell r="CZ34">
            <v>1462552171.2517393</v>
          </cell>
          <cell r="DA34">
            <v>2620671664.5031366</v>
          </cell>
          <cell r="DB34">
            <v>6703341572.7041779</v>
          </cell>
          <cell r="DC34">
            <v>1474082431.1245027</v>
          </cell>
          <cell r="DD34">
            <v>6667423226.9571533</v>
          </cell>
          <cell r="DE34">
            <v>799277559.38434625</v>
          </cell>
          <cell r="DF34">
            <v>1303174182.7208779</v>
          </cell>
          <cell r="DG34">
            <v>7629944111.8030262</v>
          </cell>
          <cell r="DI34">
            <v>1732646596.6120515</v>
          </cell>
          <cell r="DJ34">
            <v>1400594423.3646555</v>
          </cell>
          <cell r="DK34">
            <v>2703205618.9293151</v>
          </cell>
          <cell r="DL34">
            <v>3453714862.2170658</v>
          </cell>
          <cell r="DM34">
            <v>1126608727.5927365</v>
          </cell>
          <cell r="DN34">
            <v>2013890231.7277484</v>
          </cell>
          <cell r="DR34">
            <v>6592366272.9251299</v>
          </cell>
          <cell r="DS34">
            <v>3753945078.5386276</v>
          </cell>
          <cell r="DT34">
            <v>17157308.621764828</v>
          </cell>
          <cell r="DU34">
            <v>16544442.192994064</v>
          </cell>
          <cell r="DV34">
            <v>3615231.8997362852</v>
          </cell>
          <cell r="DW34">
            <v>1339244.5430085035</v>
          </cell>
          <cell r="DX34">
            <v>12202832.179020042</v>
          </cell>
          <cell r="DY34">
            <v>11589965.750249276</v>
          </cell>
          <cell r="DZ34">
            <v>612866.42877076485</v>
          </cell>
          <cell r="EA34">
            <v>15274049.968539175</v>
          </cell>
          <cell r="EB34">
            <v>6787.0552575416668</v>
          </cell>
          <cell r="ED34">
            <v>28093.595111415005</v>
          </cell>
          <cell r="EE34">
            <v>512441.28998724668</v>
          </cell>
          <cell r="EF34">
            <v>172562.23071358833</v>
          </cell>
          <cell r="EG34">
            <v>253690.46905050168</v>
          </cell>
          <cell r="EH34">
            <v>13921.632923021667</v>
          </cell>
          <cell r="EI34">
            <v>163712.83209878669</v>
          </cell>
          <cell r="EJ34">
            <v>86305.338468978342</v>
          </cell>
          <cell r="EK34">
            <v>345168.12129461335</v>
          </cell>
          <cell r="EL34">
            <v>481675.5202694466</v>
          </cell>
          <cell r="EM34">
            <v>160434.26499959835</v>
          </cell>
          <cell r="EN34">
            <v>140695.59474101334</v>
          </cell>
          <cell r="EO34">
            <v>212084.03840245167</v>
          </cell>
          <cell r="EP34">
            <v>436206.20504251169</v>
          </cell>
          <cell r="EQ34">
            <v>306649.889490264</v>
          </cell>
          <cell r="ER34">
            <v>129556.31555224759</v>
          </cell>
          <cell r="ES34">
            <v>307984.69506323501</v>
          </cell>
          <cell r="ET34">
            <v>167297.50428044665</v>
          </cell>
          <cell r="EU34">
            <v>132958.56728942998</v>
          </cell>
          <cell r="EV34">
            <v>1339244.5430085035</v>
          </cell>
          <cell r="EW34">
            <v>139760.99141523775</v>
          </cell>
          <cell r="EX34">
            <v>149586.59029922611</v>
          </cell>
          <cell r="EY34">
            <v>1049896.9612940396</v>
          </cell>
          <cell r="EZ34">
            <v>2972696.3310714471</v>
          </cell>
          <cell r="FA34">
            <v>391119.99412344553</v>
          </cell>
          <cell r="FB34">
            <v>993695.15174688539</v>
          </cell>
          <cell r="FC34">
            <v>1587881.1852011159</v>
          </cell>
          <cell r="FD34">
            <v>1378697.2573229682</v>
          </cell>
          <cell r="FE34">
            <v>865238.21963007667</v>
          </cell>
          <cell r="FF34">
            <v>242412.97005310413</v>
          </cell>
          <cell r="FG34">
            <v>622825.24957697245</v>
          </cell>
          <cell r="FH34">
            <v>213545.78094515833</v>
          </cell>
          <cell r="FI34">
            <v>191774.33649887331</v>
          </cell>
          <cell r="FJ34">
            <v>271000.92239198001</v>
          </cell>
          <cell r="FK34">
            <v>715760.59110402327</v>
          </cell>
          <cell r="FL34">
            <v>248443.5077877217</v>
          </cell>
          <cell r="FM34">
            <v>782183.34748079011</v>
          </cell>
          <cell r="FN34">
            <v>81532.28136189167</v>
          </cell>
          <cell r="FO34">
            <v>210626.48456887002</v>
          </cell>
          <cell r="FP34">
            <v>1710023.1968679831</v>
          </cell>
          <cell r="FR34">
            <v>233533.61051312333</v>
          </cell>
          <cell r="FS34">
            <v>301296.233145095</v>
          </cell>
          <cell r="FT34">
            <v>496873.03240620502</v>
          </cell>
          <cell r="FU34">
            <v>851555.77716122661</v>
          </cell>
          <cell r="FV34">
            <v>234978.54528146502</v>
          </cell>
          <cell r="FW34">
            <v>443072.72348114167</v>
          </cell>
          <cell r="GA34">
            <v>1532583.6371421081</v>
          </cell>
          <cell r="GB34">
            <v>898456.41151459503</v>
          </cell>
        </row>
        <row r="35">
          <cell r="B35">
            <v>17226607.254569247</v>
          </cell>
          <cell r="C35">
            <v>16606135.844651252</v>
          </cell>
          <cell r="D35">
            <v>3584250.8151706401</v>
          </cell>
          <cell r="E35">
            <v>1358024.2060662501</v>
          </cell>
          <cell r="F35">
            <v>12284332.233332356</v>
          </cell>
          <cell r="G35">
            <v>11663860.823414361</v>
          </cell>
          <cell r="H35">
            <v>620471.40991799603</v>
          </cell>
          <cell r="I35">
            <v>15326349.735180287</v>
          </cell>
          <cell r="J35">
            <v>6869.3680564099996</v>
          </cell>
          <cell r="L35">
            <v>27877.7885446</v>
          </cell>
          <cell r="M35">
            <v>509933.15294917999</v>
          </cell>
          <cell r="N35">
            <v>166318.06628232001</v>
          </cell>
          <cell r="O35">
            <v>250411.09321575999</v>
          </cell>
          <cell r="P35">
            <v>13862.256391110001</v>
          </cell>
          <cell r="Q35">
            <v>161166.01610400001</v>
          </cell>
          <cell r="R35">
            <v>86128.28237606</v>
          </cell>
          <cell r="S35">
            <v>342318.11617490998</v>
          </cell>
          <cell r="T35">
            <v>476952.62566601997</v>
          </cell>
          <cell r="U35">
            <v>158376.55616917001</v>
          </cell>
          <cell r="V35">
            <v>138838.08144358001</v>
          </cell>
          <cell r="W35">
            <v>209640.56826417</v>
          </cell>
          <cell r="X35">
            <v>433666.70762787998</v>
          </cell>
          <cell r="Y35">
            <v>304709.39338707627</v>
          </cell>
          <cell r="Z35">
            <v>128957.31424080369</v>
          </cell>
          <cell r="AA35">
            <v>306542.49604712997</v>
          </cell>
          <cell r="AB35">
            <v>168399.9862703</v>
          </cell>
          <cell r="AC35">
            <v>133819.02164445</v>
          </cell>
          <cell r="AD35">
            <v>1358024.2060662501</v>
          </cell>
          <cell r="AE35">
            <v>142385.20650256009</v>
          </cell>
          <cell r="AF35">
            <v>151091.91645215137</v>
          </cell>
          <cell r="AG35">
            <v>1064547.0831115386</v>
          </cell>
          <cell r="AH35">
            <v>2975611.4550940399</v>
          </cell>
          <cell r="AI35">
            <v>391240.36017213756</v>
          </cell>
          <cell r="AJ35">
            <v>991157.53530404053</v>
          </cell>
          <cell r="AK35">
            <v>1593213.5596178616</v>
          </cell>
          <cell r="AL35">
            <v>1383816.18913852</v>
          </cell>
          <cell r="AM35">
            <v>872713.84421124996</v>
          </cell>
          <cell r="AN35">
            <v>242636.17666375465</v>
          </cell>
          <cell r="AO35">
            <v>630077.66754749534</v>
          </cell>
          <cell r="AP35">
            <v>216278.68020013999</v>
          </cell>
          <cell r="AQ35">
            <v>191059.98401381</v>
          </cell>
          <cell r="AR35">
            <v>277679.85128340003</v>
          </cell>
          <cell r="AS35">
            <v>719160.57300619001</v>
          </cell>
          <cell r="AT35">
            <v>253196.18110391</v>
          </cell>
          <cell r="AU35">
            <v>790809.69942296005</v>
          </cell>
          <cell r="AV35">
            <v>82314.314437599998</v>
          </cell>
          <cell r="AW35">
            <v>212523.43985940001</v>
          </cell>
          <cell r="AX35">
            <v>1727910.115979946</v>
          </cell>
          <cell r="AZ35">
            <v>233573.47219469</v>
          </cell>
          <cell r="BA35">
            <v>303195.50622086</v>
          </cell>
          <cell r="BB35">
            <v>499294.49130832002</v>
          </cell>
          <cell r="BC35">
            <v>864194.04966509005</v>
          </cell>
          <cell r="BD35">
            <v>236393.81117969999</v>
          </cell>
          <cell r="BE35">
            <v>444606.57501253003</v>
          </cell>
          <cell r="BI35">
            <v>1546098.04198793</v>
          </cell>
          <cell r="BJ35">
            <v>905876.93241186999</v>
          </cell>
          <cell r="BK35">
            <v>103869230358.02946</v>
          </cell>
          <cell r="BL35">
            <v>100818049503.76517</v>
          </cell>
          <cell r="BM35">
            <v>24812495630.085217</v>
          </cell>
          <cell r="BN35">
            <v>7021879744.2462807</v>
          </cell>
          <cell r="BO35">
            <v>72034854983.697968</v>
          </cell>
          <cell r="BP35">
            <v>68983674129.433685</v>
          </cell>
          <cell r="BQ35">
            <v>3051180854.2642889</v>
          </cell>
          <cell r="BR35">
            <v>94565535643.957047</v>
          </cell>
          <cell r="BS35">
            <v>990454925.38473511</v>
          </cell>
          <cell r="BU35">
            <v>188662171.46409976</v>
          </cell>
          <cell r="BV35">
            <v>2772353687.4242406</v>
          </cell>
          <cell r="BW35">
            <v>909772585.87028623</v>
          </cell>
          <cell r="BX35">
            <v>1604454927.1509852</v>
          </cell>
          <cell r="BY35">
            <v>146477213.90692681</v>
          </cell>
          <cell r="BZ35">
            <v>1386551707.7086604</v>
          </cell>
          <cell r="CA35">
            <v>805956206.92313385</v>
          </cell>
          <cell r="CB35">
            <v>2218781231.8308353</v>
          </cell>
          <cell r="CC35">
            <v>3110808468.7813973</v>
          </cell>
          <cell r="CD35">
            <v>1386417599.325707</v>
          </cell>
          <cell r="CE35">
            <v>965494657.75199032</v>
          </cell>
          <cell r="CF35">
            <v>1530659291.1245799</v>
          </cell>
          <cell r="CG35">
            <v>3379303926.7590017</v>
          </cell>
          <cell r="CH35">
            <v>2204878007.6913104</v>
          </cell>
          <cell r="CI35">
            <v>1174425919.0676911</v>
          </cell>
          <cell r="CJ35">
            <v>1944316521.1886773</v>
          </cell>
          <cell r="CK35">
            <v>1610585686.4631534</v>
          </cell>
          <cell r="CL35">
            <v>851899746.41154099</v>
          </cell>
          <cell r="CM35">
            <v>7021879744.2462807</v>
          </cell>
          <cell r="CN35">
            <v>885393057.35340452</v>
          </cell>
          <cell r="CO35">
            <v>914838531.36296463</v>
          </cell>
          <cell r="CP35">
            <v>5221648155.529911</v>
          </cell>
          <cell r="CQ35">
            <v>16669201455.389257</v>
          </cell>
          <cell r="CR35">
            <v>2264603815.2535219</v>
          </cell>
          <cell r="CS35">
            <v>7272533616.9509544</v>
          </cell>
          <cell r="CT35">
            <v>7132064023.1847801</v>
          </cell>
          <cell r="CU35">
            <v>8468347007.8010826</v>
          </cell>
          <cell r="CV35">
            <v>3561977633.7405853</v>
          </cell>
          <cell r="CW35">
            <v>1125925892.9451981</v>
          </cell>
          <cell r="CX35">
            <v>2436051740.7953873</v>
          </cell>
          <cell r="CY35">
            <v>1906687509.7876143</v>
          </cell>
          <cell r="CZ35">
            <v>1463519669.8043087</v>
          </cell>
          <cell r="DA35">
            <v>2664254149.5379467</v>
          </cell>
          <cell r="DB35">
            <v>6727635085.959054</v>
          </cell>
          <cell r="DC35">
            <v>1507793657.8755462</v>
          </cell>
          <cell r="DD35">
            <v>6772780344.0428076</v>
          </cell>
          <cell r="DE35">
            <v>809321344.70485175</v>
          </cell>
          <cell r="DF35">
            <v>1307509614.8138742</v>
          </cell>
          <cell r="DG35">
            <v>7710098562.0006962</v>
          </cell>
          <cell r="DI35">
            <v>1675764015.3395462</v>
          </cell>
          <cell r="DJ35">
            <v>1421862437.577734</v>
          </cell>
          <cell r="DK35">
            <v>2718668525.7646084</v>
          </cell>
          <cell r="DL35">
            <v>3487399735.3905334</v>
          </cell>
          <cell r="DM35">
            <v>1129816182.488749</v>
          </cell>
          <cell r="DN35">
            <v>2032218051.6791635</v>
          </cell>
          <cell r="DR35">
            <v>6639398538.4939461</v>
          </cell>
          <cell r="DS35">
            <v>3783087816.7791076</v>
          </cell>
          <cell r="DT35">
            <v>17209875.306819525</v>
          </cell>
          <cell r="DU35">
            <v>16595037.925090911</v>
          </cell>
          <cell r="DV35">
            <v>3596270.4806183712</v>
          </cell>
          <cell r="DW35">
            <v>1351785.161613215</v>
          </cell>
          <cell r="DX35">
            <v>12261819.664587937</v>
          </cell>
          <cell r="DY35">
            <v>11646982.282859327</v>
          </cell>
          <cell r="DZ35">
            <v>614837.38172860967</v>
          </cell>
          <cell r="EA35">
            <v>15314313.531306479</v>
          </cell>
          <cell r="EB35">
            <v>6866.3527301650001</v>
          </cell>
          <cell r="ED35">
            <v>27991.570038875001</v>
          </cell>
          <cell r="EE35">
            <v>510569.01626205165</v>
          </cell>
          <cell r="EF35">
            <v>168485.26728005166</v>
          </cell>
          <cell r="EG35">
            <v>251684.91398663665</v>
          </cell>
          <cell r="EH35">
            <v>13898.565269868333</v>
          </cell>
          <cell r="EI35">
            <v>161787.22107799168</v>
          </cell>
          <cell r="EJ35">
            <v>86157.763258083331</v>
          </cell>
          <cell r="EK35">
            <v>343347.22201674501</v>
          </cell>
          <cell r="EL35">
            <v>478936.68333416496</v>
          </cell>
          <cell r="EM35">
            <v>159170.01324417003</v>
          </cell>
          <cell r="EN35">
            <v>139630.67961424499</v>
          </cell>
          <cell r="EO35">
            <v>210682.32769487167</v>
          </cell>
          <cell r="EP35">
            <v>434807.83895304002</v>
          </cell>
          <cell r="EQ35">
            <v>305599.98117242171</v>
          </cell>
          <cell r="ER35">
            <v>129207.85778061836</v>
          </cell>
          <cell r="ES35">
            <v>307506.36677284166</v>
          </cell>
          <cell r="ET35">
            <v>168123.62495781502</v>
          </cell>
          <cell r="EU35">
            <v>133491.40685691999</v>
          </cell>
          <cell r="EV35">
            <v>1351785.161613215</v>
          </cell>
          <cell r="EW35">
            <v>141255.77312775844</v>
          </cell>
          <cell r="EX35">
            <v>150569.29603552524</v>
          </cell>
          <cell r="EY35">
            <v>1059960.0924499314</v>
          </cell>
          <cell r="EZ35">
            <v>2976944.7505710335</v>
          </cell>
          <cell r="FA35">
            <v>391245.55668335338</v>
          </cell>
          <cell r="FB35">
            <v>991656.37109927973</v>
          </cell>
          <cell r="FC35">
            <v>1594042.8227884003</v>
          </cell>
          <cell r="FD35">
            <v>1382276.2910083116</v>
          </cell>
          <cell r="FE35">
            <v>869927.85526110337</v>
          </cell>
          <cell r="FF35">
            <v>241992.5335229889</v>
          </cell>
          <cell r="FG35">
            <v>627935.32173811446</v>
          </cell>
          <cell r="FH35">
            <v>215576.76662252666</v>
          </cell>
          <cell r="FI35">
            <v>191195.64923190334</v>
          </cell>
          <cell r="FJ35">
            <v>277747.83500879334</v>
          </cell>
          <cell r="FK35">
            <v>717936.36281485669</v>
          </cell>
          <cell r="FL35">
            <v>251995.8702925033</v>
          </cell>
          <cell r="FM35">
            <v>788692.895005745</v>
          </cell>
          <cell r="FN35">
            <v>82289.075211719988</v>
          </cell>
          <cell r="FO35">
            <v>211885.90332380834</v>
          </cell>
          <cell r="FP35">
            <v>1719005.786398723</v>
          </cell>
          <cell r="FR35">
            <v>233331.45179554168</v>
          </cell>
          <cell r="FS35">
            <v>302804.95141628501</v>
          </cell>
          <cell r="FT35">
            <v>498678.16495391662</v>
          </cell>
          <cell r="FU35">
            <v>860747.20734729839</v>
          </cell>
          <cell r="FV35">
            <v>236335.57770003169</v>
          </cell>
          <cell r="FW35">
            <v>444447.27062383341</v>
          </cell>
          <cell r="GA35">
            <v>1542027.7565541298</v>
          </cell>
          <cell r="GB35">
            <v>904226.09399304504</v>
          </cell>
        </row>
        <row r="36">
          <cell r="B36">
            <v>17268690.448115561</v>
          </cell>
          <cell r="C36">
            <v>16635405.76400901</v>
          </cell>
          <cell r="D36">
            <v>3563798.2829226898</v>
          </cell>
          <cell r="E36">
            <v>1371098.4976456501</v>
          </cell>
          <cell r="F36">
            <v>12333793.66754722</v>
          </cell>
          <cell r="G36">
            <v>11700508.983440669</v>
          </cell>
          <cell r="H36">
            <v>633284.6841065503</v>
          </cell>
          <cell r="I36">
            <v>15360086.855395252</v>
          </cell>
          <cell r="J36">
            <v>6794.63696979</v>
          </cell>
          <cell r="L36">
            <v>27783.307470610001</v>
          </cell>
          <cell r="M36">
            <v>509472.58520526998</v>
          </cell>
          <cell r="N36">
            <v>162314.63199585001</v>
          </cell>
          <cell r="O36">
            <v>248330.35775075</v>
          </cell>
          <cell r="P36">
            <v>13849.350853309999</v>
          </cell>
          <cell r="Q36">
            <v>160259.00601183</v>
          </cell>
          <cell r="R36">
            <v>85935.297870330003</v>
          </cell>
          <cell r="S36">
            <v>339284.00766429002</v>
          </cell>
          <cell r="T36">
            <v>474013.22624391998</v>
          </cell>
          <cell r="U36">
            <v>157462.19786904001</v>
          </cell>
          <cell r="V36">
            <v>137944.35827604</v>
          </cell>
          <cell r="W36">
            <v>209478.07166305001</v>
          </cell>
          <cell r="X36">
            <v>431051.07876344002</v>
          </cell>
          <cell r="Y36">
            <v>302143.33977018791</v>
          </cell>
          <cell r="Z36">
            <v>128907.73899325209</v>
          </cell>
          <cell r="AA36">
            <v>305059.90254048002</v>
          </cell>
          <cell r="AB36">
            <v>166794.58593067</v>
          </cell>
          <cell r="AC36">
            <v>134766.31681381</v>
          </cell>
          <cell r="AD36">
            <v>1371098.4976456501</v>
          </cell>
          <cell r="AE36">
            <v>144651.43541076343</v>
          </cell>
          <cell r="AF36">
            <v>151929.70739880795</v>
          </cell>
          <cell r="AG36">
            <v>1074517.3548360786</v>
          </cell>
          <cell r="AH36">
            <v>2979919.1566362898</v>
          </cell>
          <cell r="AI36">
            <v>390628.544169189</v>
          </cell>
          <cell r="AJ36">
            <v>991512.31523372279</v>
          </cell>
          <cell r="AK36">
            <v>1597778.2972333785</v>
          </cell>
          <cell r="AL36">
            <v>1382126.21937314</v>
          </cell>
          <cell r="AM36">
            <v>876705.95475458005</v>
          </cell>
          <cell r="AN36">
            <v>242389.94666761751</v>
          </cell>
          <cell r="AO36">
            <v>634316.00808696251</v>
          </cell>
          <cell r="AP36">
            <v>218292.38685799</v>
          </cell>
          <cell r="AQ36">
            <v>190088.26462738999</v>
          </cell>
          <cell r="AR36">
            <v>280155.30965596001</v>
          </cell>
          <cell r="AS36">
            <v>720271.55789725995</v>
          </cell>
          <cell r="AT36">
            <v>256343.07982575</v>
          </cell>
          <cell r="AU36">
            <v>795460.28435591003</v>
          </cell>
          <cell r="AV36">
            <v>82137.572550860001</v>
          </cell>
          <cell r="AW36">
            <v>216127.72402898001</v>
          </cell>
          <cell r="AX36">
            <v>1746951.8111564601</v>
          </cell>
          <cell r="AZ36">
            <v>233882.28019148001</v>
          </cell>
          <cell r="BA36">
            <v>302977.04514152999</v>
          </cell>
          <cell r="BB36">
            <v>500091.91627618001</v>
          </cell>
          <cell r="BC36">
            <v>871652.35111111996</v>
          </cell>
          <cell r="BD36">
            <v>236711.80951200999</v>
          </cell>
          <cell r="BE36">
            <v>443898.94359432999</v>
          </cell>
          <cell r="BI36">
            <v>1547934.8668356601</v>
          </cell>
          <cell r="BJ36">
            <v>905870.77240056999</v>
          </cell>
          <cell r="BK36">
            <v>105126584680.24844</v>
          </cell>
          <cell r="BL36">
            <v>101958668002.85066</v>
          </cell>
          <cell r="BM36">
            <v>24885971514.696423</v>
          </cell>
          <cell r="BN36">
            <v>7144548964.738842</v>
          </cell>
          <cell r="BO36">
            <v>73096064200.813171</v>
          </cell>
          <cell r="BP36">
            <v>69928147523.41539</v>
          </cell>
          <cell r="BQ36">
            <v>3167916677.3977795</v>
          </cell>
          <cell r="BR36">
            <v>95670216539.964554</v>
          </cell>
          <cell r="BS36">
            <v>992475015.14047337</v>
          </cell>
          <cell r="BU36">
            <v>188639541.18895662</v>
          </cell>
          <cell r="BV36">
            <v>2789957634.8956294</v>
          </cell>
          <cell r="BW36">
            <v>899070129.83164132</v>
          </cell>
          <cell r="BX36">
            <v>1599218056.7261484</v>
          </cell>
          <cell r="BY36">
            <v>144216522.52929732</v>
          </cell>
          <cell r="BZ36">
            <v>1380467695.6795945</v>
          </cell>
          <cell r="CA36">
            <v>817342817.37648439</v>
          </cell>
          <cell r="CB36">
            <v>2218389041.2587013</v>
          </cell>
          <cell r="CC36">
            <v>3118976375.6386242</v>
          </cell>
          <cell r="CD36">
            <v>1395709699.0237837</v>
          </cell>
          <cell r="CE36">
            <v>967489982.54866302</v>
          </cell>
          <cell r="CF36">
            <v>1545009289.1008987</v>
          </cell>
          <cell r="CG36">
            <v>3408364549.1554184</v>
          </cell>
          <cell r="CH36">
            <v>2214502720.0839262</v>
          </cell>
          <cell r="CI36">
            <v>1193861829.071492</v>
          </cell>
          <cell r="CJ36">
            <v>1953142297.0468602</v>
          </cell>
          <cell r="CK36">
            <v>1600036765.5143261</v>
          </cell>
          <cell r="CL36">
            <v>859941117.18139362</v>
          </cell>
          <cell r="CM36">
            <v>7144548964.738842</v>
          </cell>
          <cell r="CN36">
            <v>908741848.68276978</v>
          </cell>
          <cell r="CO36">
            <v>928076934.70292139</v>
          </cell>
          <cell r="CP36">
            <v>5307730181.3531504</v>
          </cell>
          <cell r="CQ36">
            <v>16834534472.915611</v>
          </cell>
          <cell r="CR36">
            <v>2270721271.5841575</v>
          </cell>
          <cell r="CS36">
            <v>7332039690.0526323</v>
          </cell>
          <cell r="CT36">
            <v>7231773511.2788219</v>
          </cell>
          <cell r="CU36">
            <v>8575675440.7771797</v>
          </cell>
          <cell r="CV36">
            <v>3645412745.0875654</v>
          </cell>
          <cell r="CW36">
            <v>1149707027.4542935</v>
          </cell>
          <cell r="CX36">
            <v>2495705717.6332722</v>
          </cell>
          <cell r="CY36">
            <v>1934807370.6890993</v>
          </cell>
          <cell r="CZ36">
            <v>1478802288.3521285</v>
          </cell>
          <cell r="DA36">
            <v>2704992724.4400115</v>
          </cell>
          <cell r="DB36">
            <v>6763355287.5572786</v>
          </cell>
          <cell r="DC36">
            <v>1544005467.160738</v>
          </cell>
          <cell r="DD36">
            <v>6856617162.7208061</v>
          </cell>
          <cell r="DE36">
            <v>815143839.68290806</v>
          </cell>
          <cell r="DF36">
            <v>1323051468.3881638</v>
          </cell>
          <cell r="DG36">
            <v>7983420385.8774242</v>
          </cell>
          <cell r="DI36">
            <v>1686741006.449986</v>
          </cell>
          <cell r="DJ36">
            <v>1429553179.6549923</v>
          </cell>
          <cell r="DK36">
            <v>2763406195.9140124</v>
          </cell>
          <cell r="DL36">
            <v>3576667758.2648935</v>
          </cell>
          <cell r="DM36">
            <v>1142643786.3183384</v>
          </cell>
          <cell r="DN36">
            <v>2037233620.5620389</v>
          </cell>
          <cell r="DR36">
            <v>6731456294.7837524</v>
          </cell>
          <cell r="DS36">
            <v>3832877294.3890429</v>
          </cell>
          <cell r="DT36">
            <v>17238248.362965208</v>
          </cell>
          <cell r="DU36">
            <v>16613266.436088875</v>
          </cell>
          <cell r="DV36">
            <v>3571528.3580624852</v>
          </cell>
          <cell r="DW36">
            <v>1364216.6896823668</v>
          </cell>
          <cell r="DX36">
            <v>12302503.315220352</v>
          </cell>
          <cell r="DY36">
            <v>11677521.388344023</v>
          </cell>
          <cell r="DZ36">
            <v>624981.92687632947</v>
          </cell>
          <cell r="EA36">
            <v>15335282.292126883</v>
          </cell>
          <cell r="EB36">
            <v>6831.7205347266672</v>
          </cell>
          <cell r="ED36">
            <v>27835.637711414998</v>
          </cell>
          <cell r="EE36">
            <v>509345.93969820166</v>
          </cell>
          <cell r="EF36">
            <v>164208.62014369832</v>
          </cell>
          <cell r="EG36">
            <v>249316.19757935501</v>
          </cell>
          <cell r="EH36">
            <v>13849.823913883332</v>
          </cell>
          <cell r="EI36">
            <v>160864.96858996167</v>
          </cell>
          <cell r="EJ36">
            <v>86053.668667401667</v>
          </cell>
          <cell r="EK36">
            <v>340355.19453063002</v>
          </cell>
          <cell r="EL36">
            <v>475380.99221681664</v>
          </cell>
          <cell r="EM36">
            <v>157296.74656073167</v>
          </cell>
          <cell r="EN36">
            <v>138372.17311626</v>
          </cell>
          <cell r="EO36">
            <v>209696.21617412334</v>
          </cell>
          <cell r="EP36">
            <v>432040.10681005003</v>
          </cell>
          <cell r="EQ36">
            <v>303290.96940330934</v>
          </cell>
          <cell r="ER36">
            <v>128749.13740674067</v>
          </cell>
          <cell r="ES36">
            <v>305583.52464843169</v>
          </cell>
          <cell r="ET36">
            <v>167205.29380855834</v>
          </cell>
          <cell r="EU36">
            <v>134123.25389296666</v>
          </cell>
          <cell r="EV36">
            <v>1364216.6896823668</v>
          </cell>
          <cell r="EW36">
            <v>143518.76748605978</v>
          </cell>
          <cell r="EX36">
            <v>151354.28031019805</v>
          </cell>
          <cell r="EY36">
            <v>1069343.6418861088</v>
          </cell>
          <cell r="EZ36">
            <v>2977456.6437802748</v>
          </cell>
          <cell r="FA36">
            <v>390829.08154542046</v>
          </cell>
          <cell r="FB36">
            <v>990860.73821365705</v>
          </cell>
          <cell r="FC36">
            <v>1595766.8240211976</v>
          </cell>
          <cell r="FD36">
            <v>1382112.3332712634</v>
          </cell>
          <cell r="FE36">
            <v>875179.60551365837</v>
          </cell>
          <cell r="FF36">
            <v>242741.47614315758</v>
          </cell>
          <cell r="FG36">
            <v>632438.12937050068</v>
          </cell>
          <cell r="FH36">
            <v>217010.76375431163</v>
          </cell>
          <cell r="FI36">
            <v>190648.47413389999</v>
          </cell>
          <cell r="FJ36">
            <v>278359.68246817664</v>
          </cell>
          <cell r="FK36">
            <v>718922.49208000163</v>
          </cell>
          <cell r="FL36">
            <v>255199.61855506335</v>
          </cell>
          <cell r="FM36">
            <v>793515.02367782837</v>
          </cell>
          <cell r="FN36">
            <v>82308.598590633337</v>
          </cell>
          <cell r="FO36">
            <v>214198.36740917666</v>
          </cell>
          <cell r="FP36">
            <v>1735113.899934653</v>
          </cell>
          <cell r="FR36">
            <v>233523.06839095164</v>
          </cell>
          <cell r="FS36">
            <v>303359.942157885</v>
          </cell>
          <cell r="FT36">
            <v>499341.62835895666</v>
          </cell>
          <cell r="FU36">
            <v>866741.43193052837</v>
          </cell>
          <cell r="FV36">
            <v>236357.88759380498</v>
          </cell>
          <cell r="FW36">
            <v>443153.85361928662</v>
          </cell>
          <cell r="GA36">
            <v>1543590.3611117147</v>
          </cell>
          <cell r="GB36">
            <v>903760.69747678668</v>
          </cell>
        </row>
        <row r="37">
          <cell r="B37">
            <v>17330120.571048822</v>
          </cell>
          <cell r="C37">
            <v>16677435.863913862</v>
          </cell>
          <cell r="D37">
            <v>3542996.3500376004</v>
          </cell>
          <cell r="E37">
            <v>1390259.84336866</v>
          </cell>
          <cell r="F37">
            <v>12396864.377642557</v>
          </cell>
          <cell r="G37">
            <v>11744179.670507599</v>
          </cell>
          <cell r="H37">
            <v>652684.70713495871</v>
          </cell>
          <cell r="I37">
            <v>15413595.249518992</v>
          </cell>
          <cell r="J37">
            <v>6683.4479721400003</v>
          </cell>
          <cell r="L37">
            <v>27641.484738710002</v>
          </cell>
          <cell r="M37">
            <v>506490.01705406001</v>
          </cell>
          <cell r="N37">
            <v>159693.99142532001</v>
          </cell>
          <cell r="O37">
            <v>246514.05495717999</v>
          </cell>
          <cell r="P37">
            <v>13809.95970684</v>
          </cell>
          <cell r="Q37">
            <v>158528.67278915</v>
          </cell>
          <cell r="R37">
            <v>85687.796202020007</v>
          </cell>
          <cell r="S37">
            <v>337466.63507223001</v>
          </cell>
          <cell r="T37">
            <v>471465.41775349999</v>
          </cell>
          <cell r="U37">
            <v>156596.90555590999</v>
          </cell>
          <cell r="V37">
            <v>136745.59500244999</v>
          </cell>
          <cell r="W37">
            <v>209014.44796096999</v>
          </cell>
          <cell r="X37">
            <v>429009.81362570002</v>
          </cell>
          <cell r="Y37">
            <v>299664.57152931805</v>
          </cell>
          <cell r="Z37">
            <v>129345.24209638197</v>
          </cell>
          <cell r="AA37">
            <v>303417.27207256999</v>
          </cell>
          <cell r="AB37">
            <v>165909.24017055999</v>
          </cell>
          <cell r="AC37">
            <v>135005.04595043001</v>
          </cell>
          <cell r="AD37">
            <v>1390259.84336866</v>
          </cell>
          <cell r="AE37">
            <v>147627.35675419716</v>
          </cell>
          <cell r="AF37">
            <v>154243.91410021955</v>
          </cell>
          <cell r="AG37">
            <v>1088388.5725142432</v>
          </cell>
          <cell r="AH37">
            <v>2987663.11524439</v>
          </cell>
          <cell r="AI37">
            <v>390941.95956002042</v>
          </cell>
          <cell r="AJ37">
            <v>990932.42726543336</v>
          </cell>
          <cell r="AK37">
            <v>1605788.7284189363</v>
          </cell>
          <cell r="AL37">
            <v>1384425.33036294</v>
          </cell>
          <cell r="AM37">
            <v>882362.66958814999</v>
          </cell>
          <cell r="AN37">
            <v>243230.96431049533</v>
          </cell>
          <cell r="AO37">
            <v>639131.70527765469</v>
          </cell>
          <cell r="AP37">
            <v>216362.30636615001</v>
          </cell>
          <cell r="AQ37">
            <v>190511.92536893999</v>
          </cell>
          <cell r="AR37">
            <v>283346.86075719999</v>
          </cell>
          <cell r="AS37">
            <v>723345.90881967999</v>
          </cell>
          <cell r="AT37">
            <v>259398.51902055001</v>
          </cell>
          <cell r="AU37">
            <v>800272.07312309998</v>
          </cell>
          <cell r="AV37">
            <v>82572.596297569995</v>
          </cell>
          <cell r="AW37">
            <v>217010.61063422001</v>
          </cell>
          <cell r="AX37">
            <v>1768381.0142662385</v>
          </cell>
          <cell r="AZ37">
            <v>233503.14491539</v>
          </cell>
          <cell r="BA37">
            <v>303575.57833713997</v>
          </cell>
          <cell r="BB37">
            <v>501243.10869789001</v>
          </cell>
          <cell r="BC37">
            <v>878203.48957940994</v>
          </cell>
          <cell r="BD37">
            <v>239042.28884344001</v>
          </cell>
          <cell r="BE37">
            <v>445643.83742016001</v>
          </cell>
          <cell r="BI37">
            <v>1555167.8526093001</v>
          </cell>
          <cell r="BJ37">
            <v>910539.21220024</v>
          </cell>
          <cell r="BK37">
            <v>106110845801.78024</v>
          </cell>
          <cell r="BL37">
            <v>102896270307.17082</v>
          </cell>
          <cell r="BM37">
            <v>24940494105.571648</v>
          </cell>
          <cell r="BN37">
            <v>7285220346.637146</v>
          </cell>
          <cell r="BO37">
            <v>73885131349.571442</v>
          </cell>
          <cell r="BP37">
            <v>70670555854.962021</v>
          </cell>
          <cell r="BQ37">
            <v>3214575494.6094203</v>
          </cell>
          <cell r="BR37">
            <v>96572656568.769028</v>
          </cell>
          <cell r="BS37">
            <v>986647099.04907608</v>
          </cell>
          <cell r="BU37">
            <v>191016357.04174906</v>
          </cell>
          <cell r="BV37">
            <v>2803226791.3972158</v>
          </cell>
          <cell r="BW37">
            <v>893219189.07839298</v>
          </cell>
          <cell r="BX37">
            <v>1598560430.4241762</v>
          </cell>
          <cell r="BY37">
            <v>145636064.87195039</v>
          </cell>
          <cell r="BZ37">
            <v>1384786644.9531488</v>
          </cell>
          <cell r="CA37">
            <v>824942951.36553729</v>
          </cell>
          <cell r="CB37">
            <v>2220674945.3135242</v>
          </cell>
          <cell r="CC37">
            <v>3129160596.5157595</v>
          </cell>
          <cell r="CD37">
            <v>1399582125.4745963</v>
          </cell>
          <cell r="CE37">
            <v>967432273.19096625</v>
          </cell>
          <cell r="CF37">
            <v>1552943402.4625459</v>
          </cell>
          <cell r="CG37">
            <v>3383348147.6892257</v>
          </cell>
          <cell r="CH37">
            <v>2200274385.4589229</v>
          </cell>
          <cell r="CI37">
            <v>1183073762.2303028</v>
          </cell>
          <cell r="CJ37">
            <v>1963042268.0766492</v>
          </cell>
          <cell r="CK37">
            <v>1607929242.8051722</v>
          </cell>
          <cell r="CL37">
            <v>874992674.9110415</v>
          </cell>
          <cell r="CM37">
            <v>7285220346.637146</v>
          </cell>
          <cell r="CN37">
            <v>936369110.56304812</v>
          </cell>
          <cell r="CO37">
            <v>955137228.76810288</v>
          </cell>
          <cell r="CP37">
            <v>5393714007.305994</v>
          </cell>
          <cell r="CQ37">
            <v>17037094586.416214</v>
          </cell>
          <cell r="CR37">
            <v>2290385851.9447079</v>
          </cell>
          <cell r="CS37">
            <v>7404398051.4981241</v>
          </cell>
          <cell r="CT37">
            <v>7342310682.9733791</v>
          </cell>
          <cell r="CU37">
            <v>8628565423.1934242</v>
          </cell>
          <cell r="CV37">
            <v>3693412424.2092195</v>
          </cell>
          <cell r="CW37">
            <v>1167072649.0721264</v>
          </cell>
          <cell r="CX37">
            <v>2526339775.1370931</v>
          </cell>
          <cell r="CY37">
            <v>1933034111.9838462</v>
          </cell>
          <cell r="CZ37">
            <v>1480387272.1109667</v>
          </cell>
          <cell r="DA37">
            <v>2756904856.7347217</v>
          </cell>
          <cell r="DB37">
            <v>6854916723.7161598</v>
          </cell>
          <cell r="DC37">
            <v>1579533204.4348831</v>
          </cell>
          <cell r="DD37">
            <v>6963083437.697299</v>
          </cell>
          <cell r="DE37">
            <v>828917171.63145256</v>
          </cell>
          <cell r="DF37">
            <v>1338191507.0119729</v>
          </cell>
          <cell r="DG37">
            <v>8039788520.0214109</v>
          </cell>
          <cell r="DI37">
            <v>1701363855.1527176</v>
          </cell>
          <cell r="DJ37">
            <v>1429623625.9711182</v>
          </cell>
          <cell r="DK37">
            <v>2789289184.1834183</v>
          </cell>
          <cell r="DL37">
            <v>3617912567.7039609</v>
          </cell>
          <cell r="DM37">
            <v>1157489616.110189</v>
          </cell>
          <cell r="DN37">
            <v>2055623261.2884722</v>
          </cell>
          <cell r="DR37">
            <v>6788898273.9381409</v>
          </cell>
          <cell r="DS37">
            <v>3857874740.556581</v>
          </cell>
          <cell r="DT37">
            <v>17289600.342069324</v>
          </cell>
          <cell r="DU37">
            <v>16653603.292480236</v>
          </cell>
          <cell r="DV37">
            <v>3552140.0543582612</v>
          </cell>
          <cell r="DW37">
            <v>1380772.6265693882</v>
          </cell>
          <cell r="DX37">
            <v>12356687.661141673</v>
          </cell>
          <cell r="DY37">
            <v>11720690.611552585</v>
          </cell>
          <cell r="DZ37">
            <v>635997.04958908784</v>
          </cell>
          <cell r="EA37">
            <v>15377323.990137774</v>
          </cell>
          <cell r="EB37">
            <v>6692.4943725949997</v>
          </cell>
          <cell r="ED37">
            <v>27701.352098380001</v>
          </cell>
          <cell r="EE37">
            <v>507792.01634769834</v>
          </cell>
          <cell r="EF37">
            <v>160926.80219239165</v>
          </cell>
          <cell r="EG37">
            <v>247552.02887715833</v>
          </cell>
          <cell r="EH37">
            <v>13827.116015048334</v>
          </cell>
          <cell r="EI37">
            <v>159269.72674081</v>
          </cell>
          <cell r="EJ37">
            <v>85724.23627771168</v>
          </cell>
          <cell r="EK37">
            <v>338338.69856977998</v>
          </cell>
          <cell r="EL37">
            <v>472567.52770424337</v>
          </cell>
          <cell r="EM37">
            <v>156946.37621186834</v>
          </cell>
          <cell r="EN37">
            <v>137328.23621632499</v>
          </cell>
          <cell r="EO37">
            <v>209278.85631909998</v>
          </cell>
          <cell r="EP37">
            <v>429787.95037769666</v>
          </cell>
          <cell r="EQ37">
            <v>300773.77561877825</v>
          </cell>
          <cell r="ER37">
            <v>129014.17475891842</v>
          </cell>
          <cell r="ES37">
            <v>304220.84231137828</v>
          </cell>
          <cell r="ET37">
            <v>166045.68207880502</v>
          </cell>
          <cell r="EU37">
            <v>134832.60601986668</v>
          </cell>
          <cell r="EV37">
            <v>1380772.6265693882</v>
          </cell>
          <cell r="EW37">
            <v>146085.58736848555</v>
          </cell>
          <cell r="EX37">
            <v>152977.35789485942</v>
          </cell>
          <cell r="EY37">
            <v>1081709.6813060434</v>
          </cell>
          <cell r="EZ37">
            <v>2983516.3546800236</v>
          </cell>
          <cell r="FA37">
            <v>390671.20350394695</v>
          </cell>
          <cell r="FB37">
            <v>991144.17164986988</v>
          </cell>
          <cell r="FC37">
            <v>1601700.9795262066</v>
          </cell>
          <cell r="FD37">
            <v>1381561.50006695</v>
          </cell>
          <cell r="FE37">
            <v>878592.83816076163</v>
          </cell>
          <cell r="FF37">
            <v>242415.09570819954</v>
          </cell>
          <cell r="FG37">
            <v>636177.7424525622</v>
          </cell>
          <cell r="FH37">
            <v>216747.57692341667</v>
          </cell>
          <cell r="FI37">
            <v>190362.20397680835</v>
          </cell>
          <cell r="FJ37">
            <v>281925.09820251999</v>
          </cell>
          <cell r="FK37">
            <v>721925.08731458662</v>
          </cell>
          <cell r="FL37">
            <v>258159.68706838333</v>
          </cell>
          <cell r="FM37">
            <v>798057.29104893177</v>
          </cell>
          <cell r="FN37">
            <v>82319.473359095005</v>
          </cell>
          <cell r="FO37">
            <v>216493.86959056332</v>
          </cell>
          <cell r="FP37">
            <v>1752098.7625990293</v>
          </cell>
          <cell r="FR37">
            <v>233967.70414466501</v>
          </cell>
          <cell r="FS37">
            <v>303235.20444746496</v>
          </cell>
          <cell r="FT37">
            <v>500498.51263539499</v>
          </cell>
          <cell r="FU37">
            <v>874574.93070402497</v>
          </cell>
          <cell r="FV37">
            <v>238198.30414977166</v>
          </cell>
          <cell r="FW37">
            <v>444453.26206928166</v>
          </cell>
          <cell r="GA37">
            <v>1551504.3526190165</v>
          </cell>
          <cell r="GB37">
            <v>908127.85296904843</v>
          </cell>
        </row>
        <row r="38">
          <cell r="B38">
            <v>17362753.071854837</v>
          </cell>
          <cell r="C38">
            <v>16725225.425486879</v>
          </cell>
          <cell r="D38">
            <v>3526987.2402209602</v>
          </cell>
          <cell r="E38">
            <v>1405999.2662267601</v>
          </cell>
          <cell r="F38">
            <v>12429766.56540712</v>
          </cell>
          <cell r="G38">
            <v>11792238.91903916</v>
          </cell>
          <cell r="H38">
            <v>637527.64636795898</v>
          </cell>
          <cell r="I38">
            <v>15436596.340210399</v>
          </cell>
          <cell r="J38">
            <v>6806.3983086300004</v>
          </cell>
          <cell r="L38">
            <v>27942.218736350002</v>
          </cell>
          <cell r="M38">
            <v>505206.38331400999</v>
          </cell>
          <cell r="N38">
            <v>156138.87209943001</v>
          </cell>
          <cell r="O38">
            <v>244048.43599098001</v>
          </cell>
          <cell r="P38">
            <v>13989.45485378</v>
          </cell>
          <cell r="Q38">
            <v>156967.10129911001</v>
          </cell>
          <cell r="R38">
            <v>86066.008276959998</v>
          </cell>
          <cell r="S38">
            <v>335429.24549554999</v>
          </cell>
          <cell r="T38">
            <v>470109.35268086003</v>
          </cell>
          <cell r="U38">
            <v>156018.99160486</v>
          </cell>
          <cell r="V38">
            <v>135850.44517619</v>
          </cell>
          <cell r="W38">
            <v>208671.41974384</v>
          </cell>
          <cell r="X38">
            <v>426398.43329085998</v>
          </cell>
          <cell r="Y38">
            <v>296942.849845224</v>
          </cell>
          <cell r="Z38">
            <v>129455.583445636</v>
          </cell>
          <cell r="AA38">
            <v>301872.81230659003</v>
          </cell>
          <cell r="AB38">
            <v>166586.72286042001</v>
          </cell>
          <cell r="AC38">
            <v>135691.34249117001</v>
          </cell>
          <cell r="AD38">
            <v>1405999.2662267601</v>
          </cell>
          <cell r="AE38">
            <v>150667.35815607914</v>
          </cell>
          <cell r="AF38">
            <v>155173.21649678695</v>
          </cell>
          <cell r="AG38">
            <v>1100158.6915738941</v>
          </cell>
          <cell r="AH38">
            <v>2988212.4525195099</v>
          </cell>
          <cell r="AI38">
            <v>389377.34325360128</v>
          </cell>
          <cell r="AJ38">
            <v>990920.89203743241</v>
          </cell>
          <cell r="AK38">
            <v>1607914.2172284762</v>
          </cell>
          <cell r="AL38">
            <v>1386490.15659278</v>
          </cell>
          <cell r="AM38">
            <v>887297.85593511001</v>
          </cell>
          <cell r="AN38">
            <v>243721.02681385321</v>
          </cell>
          <cell r="AO38">
            <v>643576.82912125671</v>
          </cell>
          <cell r="AP38">
            <v>216588.19535311</v>
          </cell>
          <cell r="AQ38">
            <v>189910.99723857001</v>
          </cell>
          <cell r="AR38">
            <v>287532.66619998001</v>
          </cell>
          <cell r="AS38">
            <v>724307.17219417996</v>
          </cell>
          <cell r="AT38">
            <v>263387.63893905003</v>
          </cell>
          <cell r="AU38">
            <v>804669.33753748995</v>
          </cell>
          <cell r="AV38">
            <v>83259.422435369997</v>
          </cell>
          <cell r="AW38">
            <v>215240.96547811999</v>
          </cell>
          <cell r="AX38">
            <v>1767769.6992506089</v>
          </cell>
          <cell r="AZ38">
            <v>230157.17100197999</v>
          </cell>
          <cell r="BA38">
            <v>304958.11886624002</v>
          </cell>
          <cell r="BB38">
            <v>505560.24457790999</v>
          </cell>
          <cell r="BC38">
            <v>885481.19719831005</v>
          </cell>
          <cell r="BD38">
            <v>241539.20632540999</v>
          </cell>
          <cell r="BE38">
            <v>447404.06776339002</v>
          </cell>
          <cell r="BI38">
            <v>1567175.7093673099</v>
          </cell>
          <cell r="BJ38">
            <v>917198.71040133003</v>
          </cell>
          <cell r="BK38">
            <v>107532091779.47409</v>
          </cell>
          <cell r="BL38">
            <v>104261941484.8004</v>
          </cell>
          <cell r="BM38">
            <v>25116235529.184361</v>
          </cell>
          <cell r="BN38">
            <v>7426015586.5223551</v>
          </cell>
          <cell r="BO38">
            <v>74989840663.767365</v>
          </cell>
          <cell r="BP38">
            <v>71719690369.093689</v>
          </cell>
          <cell r="BQ38">
            <v>3270150294.6736808</v>
          </cell>
          <cell r="BR38">
            <v>97884329762.267197</v>
          </cell>
          <cell r="BS38">
            <v>962293407.31913066</v>
          </cell>
          <cell r="BU38">
            <v>192149364.21668562</v>
          </cell>
          <cell r="BV38">
            <v>2803725485.0558243</v>
          </cell>
          <cell r="BW38">
            <v>881933686.46215653</v>
          </cell>
          <cell r="BX38">
            <v>1587455038.8861008</v>
          </cell>
          <cell r="BY38">
            <v>147958749.68480492</v>
          </cell>
          <cell r="BZ38">
            <v>1368741379.7205217</v>
          </cell>
          <cell r="CA38">
            <v>840710047.72821259</v>
          </cell>
          <cell r="CB38">
            <v>2220562996.8777237</v>
          </cell>
          <cell r="CC38">
            <v>3144728691.2626829</v>
          </cell>
          <cell r="CD38">
            <v>1406812544.8706923</v>
          </cell>
          <cell r="CE38">
            <v>972405798.08217168</v>
          </cell>
          <cell r="CF38">
            <v>1566772540.2534187</v>
          </cell>
          <cell r="CG38">
            <v>3454571263.0912752</v>
          </cell>
          <cell r="CH38">
            <v>2243734482.1418648</v>
          </cell>
          <cell r="CI38">
            <v>1210836780.9494102</v>
          </cell>
          <cell r="CJ38">
            <v>1968956614.7250595</v>
          </cell>
          <cell r="CK38">
            <v>1667661107.2425487</v>
          </cell>
          <cell r="CL38">
            <v>891090221.02447987</v>
          </cell>
          <cell r="CM38">
            <v>7426015586.5223551</v>
          </cell>
          <cell r="CN38">
            <v>959576724.94741869</v>
          </cell>
          <cell r="CO38">
            <v>966724164.33786631</v>
          </cell>
          <cell r="CP38">
            <v>5499714697.2370701</v>
          </cell>
          <cell r="CQ38">
            <v>17114016559.982925</v>
          </cell>
          <cell r="CR38">
            <v>2302422963.2131124</v>
          </cell>
          <cell r="CS38">
            <v>7447719864.9309473</v>
          </cell>
          <cell r="CT38">
            <v>7363873731.8388672</v>
          </cell>
          <cell r="CU38">
            <v>8720806303.2440472</v>
          </cell>
          <cell r="CV38">
            <v>3735847379.5082016</v>
          </cell>
          <cell r="CW38">
            <v>1172912801.3856001</v>
          </cell>
          <cell r="CX38">
            <v>2562934578.1226015</v>
          </cell>
          <cell r="CY38">
            <v>1969548769.0224762</v>
          </cell>
          <cell r="CZ38">
            <v>1496255088.3231936</v>
          </cell>
          <cell r="DA38">
            <v>2819790239.255363</v>
          </cell>
          <cell r="DB38">
            <v>7165951131.7430162</v>
          </cell>
          <cell r="DC38">
            <v>1609237959.6750565</v>
          </cell>
          <cell r="DD38">
            <v>7081934825.7954712</v>
          </cell>
          <cell r="DE38">
            <v>833549009.32948816</v>
          </cell>
          <cell r="DF38">
            <v>1346753189.8772109</v>
          </cell>
          <cell r="DG38">
            <v>8177617548.3315678</v>
          </cell>
          <cell r="DI38">
            <v>1676848422.8935566</v>
          </cell>
          <cell r="DJ38">
            <v>1458166290.4664526</v>
          </cell>
          <cell r="DK38">
            <v>2831437937.8708282</v>
          </cell>
          <cell r="DL38">
            <v>3681309365.9760427</v>
          </cell>
          <cell r="DM38">
            <v>1183652234.8608139</v>
          </cell>
          <cell r="DN38">
            <v>2087118407.6116529</v>
          </cell>
          <cell r="DR38">
            <v>6919122883.607935</v>
          </cell>
          <cell r="DS38">
            <v>3938364837.3276911</v>
          </cell>
          <cell r="DT38">
            <v>17341497.458870996</v>
          </cell>
          <cell r="DU38">
            <v>16704663.370735893</v>
          </cell>
          <cell r="DV38">
            <v>3535185.7444994166</v>
          </cell>
          <cell r="DW38">
            <v>1399686.1020446401</v>
          </cell>
          <cell r="DX38">
            <v>12406625.612326942</v>
          </cell>
          <cell r="DY38">
            <v>11769791.524191838</v>
          </cell>
          <cell r="DZ38">
            <v>636834.08813510428</v>
          </cell>
          <cell r="EA38">
            <v>15420349.011461234</v>
          </cell>
          <cell r="EB38">
            <v>6741.4167245849994</v>
          </cell>
          <cell r="ED38">
            <v>27874.652956973336</v>
          </cell>
          <cell r="EE38">
            <v>505492.77983886498</v>
          </cell>
          <cell r="EF38">
            <v>157744.32843080498</v>
          </cell>
          <cell r="EG38">
            <v>245085.96710181667</v>
          </cell>
          <cell r="EH38">
            <v>13918.415504993332</v>
          </cell>
          <cell r="EI38">
            <v>157590.44052049334</v>
          </cell>
          <cell r="EJ38">
            <v>86005.696544830003</v>
          </cell>
          <cell r="EK38">
            <v>336640.31042103335</v>
          </cell>
          <cell r="EL38">
            <v>470791.18352652999</v>
          </cell>
          <cell r="EM38">
            <v>156305.89290875164</v>
          </cell>
          <cell r="EN38">
            <v>136267.6287649</v>
          </cell>
          <cell r="EO38">
            <v>208728.907000885</v>
          </cell>
          <cell r="EP38">
            <v>427956.55333960004</v>
          </cell>
          <cell r="EQ38">
            <v>298334.20432364999</v>
          </cell>
          <cell r="ER38">
            <v>129622.34901594998</v>
          </cell>
          <cell r="ES38">
            <v>302916.74216304003</v>
          </cell>
          <cell r="ET38">
            <v>166535.94139955999</v>
          </cell>
          <cell r="EU38">
            <v>135330.30407634002</v>
          </cell>
          <cell r="EV38">
            <v>1399686.1020446401</v>
          </cell>
          <cell r="EW38">
            <v>149533.69122194848</v>
          </cell>
          <cell r="EX38">
            <v>154871.78750630681</v>
          </cell>
          <cell r="EY38">
            <v>1095280.6233163849</v>
          </cell>
          <cell r="EZ38">
            <v>2987510.6133532873</v>
          </cell>
          <cell r="FA38">
            <v>389943.31509758841</v>
          </cell>
          <cell r="FB38">
            <v>990446.40857754147</v>
          </cell>
          <cell r="FC38">
            <v>1607120.8896781569</v>
          </cell>
          <cell r="FD38">
            <v>1385309.4378142734</v>
          </cell>
          <cell r="FE38">
            <v>884499.11862404679</v>
          </cell>
          <cell r="FF38">
            <v>243394.78432576856</v>
          </cell>
          <cell r="FG38">
            <v>641104.33429827809</v>
          </cell>
          <cell r="FH38">
            <v>216606.65015277997</v>
          </cell>
          <cell r="FI38">
            <v>190307.88737715167</v>
          </cell>
          <cell r="FJ38">
            <v>285489.24526818335</v>
          </cell>
          <cell r="FK38">
            <v>723406.0183845734</v>
          </cell>
          <cell r="FL38">
            <v>261990.86193075334</v>
          </cell>
          <cell r="FM38">
            <v>803008.56747250166</v>
          </cell>
          <cell r="FN38">
            <v>82816.568331939998</v>
          </cell>
          <cell r="FO38">
            <v>215634.87855274664</v>
          </cell>
          <cell r="FP38">
            <v>1761619.133955026</v>
          </cell>
          <cell r="FR38">
            <v>230879.81588740498</v>
          </cell>
          <cell r="FS38">
            <v>304457.74215597997</v>
          </cell>
          <cell r="FT38">
            <v>504428.5918096833</v>
          </cell>
          <cell r="FU38">
            <v>881382.29755669332</v>
          </cell>
          <cell r="FV38">
            <v>240302.65185500833</v>
          </cell>
          <cell r="FW38">
            <v>446975.53184490837</v>
          </cell>
          <cell r="GA38">
            <v>1563070.9506287451</v>
          </cell>
          <cell r="GB38">
            <v>914376.2499832582</v>
          </cell>
        </row>
        <row r="39">
          <cell r="B39">
            <v>17462083.390872169</v>
          </cell>
          <cell r="C39">
            <v>16792183.156089369</v>
          </cell>
          <cell r="D39">
            <v>3514535.6774414596</v>
          </cell>
          <cell r="E39">
            <v>1423615.40610293</v>
          </cell>
          <cell r="F39">
            <v>12523932.307327781</v>
          </cell>
          <cell r="G39">
            <v>11854032.072544981</v>
          </cell>
          <cell r="H39">
            <v>669900.23478279996</v>
          </cell>
          <cell r="I39">
            <v>15526597.047310771</v>
          </cell>
          <cell r="J39">
            <v>6671.5585039899997</v>
          </cell>
          <cell r="L39">
            <v>27899.149160600002</v>
          </cell>
          <cell r="M39">
            <v>505481.91281492001</v>
          </cell>
          <cell r="N39">
            <v>153302.56405091</v>
          </cell>
          <cell r="O39">
            <v>242454.84636299001</v>
          </cell>
          <cell r="P39">
            <v>14114.0290542</v>
          </cell>
          <cell r="Q39">
            <v>155896.69850234999</v>
          </cell>
          <cell r="R39">
            <v>86656.305522709998</v>
          </cell>
          <cell r="S39">
            <v>333364.14356801001</v>
          </cell>
          <cell r="T39">
            <v>468453.92173266999</v>
          </cell>
          <cell r="U39">
            <v>154785.01189985999</v>
          </cell>
          <cell r="V39">
            <v>135461.69914598999</v>
          </cell>
          <cell r="W39">
            <v>208126.39306644999</v>
          </cell>
          <cell r="X39">
            <v>422404.62787115999</v>
          </cell>
          <cell r="Y39">
            <v>292108.71322780428</v>
          </cell>
          <cell r="Z39">
            <v>130295.91464335566</v>
          </cell>
          <cell r="AA39">
            <v>301588.08029100002</v>
          </cell>
          <cell r="AB39">
            <v>167881.97753284001</v>
          </cell>
          <cell r="AC39">
            <v>136664.3168648</v>
          </cell>
          <cell r="AD39">
            <v>1423615.40610293</v>
          </cell>
          <cell r="AE39">
            <v>153492.69018857123</v>
          </cell>
          <cell r="AF39">
            <v>156693.19139124826</v>
          </cell>
          <cell r="AG39">
            <v>1113429.5245231106</v>
          </cell>
          <cell r="AH39">
            <v>2996138.9642159902</v>
          </cell>
          <cell r="AI39">
            <v>389639.66409621894</v>
          </cell>
          <cell r="AJ39">
            <v>992629.51003000885</v>
          </cell>
          <cell r="AK39">
            <v>1613869.7900897628</v>
          </cell>
          <cell r="AL39">
            <v>1386292.1793933001</v>
          </cell>
          <cell r="AM39">
            <v>895702.27821692999</v>
          </cell>
          <cell r="AN39">
            <v>243928.56358853582</v>
          </cell>
          <cell r="AO39">
            <v>651773.71462839434</v>
          </cell>
          <cell r="AP39">
            <v>216250.78297047</v>
          </cell>
          <cell r="AQ39">
            <v>188296.33424048999</v>
          </cell>
          <cell r="AR39">
            <v>293388.37777825998</v>
          </cell>
          <cell r="AS39">
            <v>727492.96959359001</v>
          </cell>
          <cell r="AT39">
            <v>266518.34466330003</v>
          </cell>
          <cell r="AU39">
            <v>811438.21839653002</v>
          </cell>
          <cell r="AV39">
            <v>84147.254493200002</v>
          </cell>
          <cell r="AW39">
            <v>215415.54036618001</v>
          </cell>
          <cell r="AX39">
            <v>1812316.1588723799</v>
          </cell>
          <cell r="AZ39">
            <v>230096.96108551</v>
          </cell>
          <cell r="BA39">
            <v>305733.29709453997</v>
          </cell>
          <cell r="BB39">
            <v>507377.88781470997</v>
          </cell>
          <cell r="BC39">
            <v>892278.19756663998</v>
          </cell>
          <cell r="BD39">
            <v>244312.76352517001</v>
          </cell>
          <cell r="BE39">
            <v>450735.79704059003</v>
          </cell>
          <cell r="BI39">
            <v>1574952.86795926</v>
          </cell>
          <cell r="BJ39">
            <v>921530.28911977005</v>
          </cell>
          <cell r="BK39">
            <v>108380234231.62523</v>
          </cell>
          <cell r="BL39">
            <v>105014222358.94633</v>
          </cell>
          <cell r="BM39">
            <v>25197127541.460091</v>
          </cell>
          <cell r="BN39">
            <v>7583492315.9884405</v>
          </cell>
          <cell r="BO39">
            <v>75599614374.176697</v>
          </cell>
          <cell r="BP39">
            <v>72233602501.497787</v>
          </cell>
          <cell r="BQ39">
            <v>3366011872.6789026</v>
          </cell>
          <cell r="BR39">
            <v>98619266184.958542</v>
          </cell>
          <cell r="BS39">
            <v>1013181542.3272235</v>
          </cell>
          <cell r="BU39">
            <v>194680142.05120653</v>
          </cell>
          <cell r="BV39">
            <v>2817250691.5052733</v>
          </cell>
          <cell r="BW39">
            <v>875472949.23246193</v>
          </cell>
          <cell r="BX39">
            <v>1586603120.3297491</v>
          </cell>
          <cell r="BY39">
            <v>149733599.13653201</v>
          </cell>
          <cell r="BZ39">
            <v>1375749601.7290735</v>
          </cell>
          <cell r="CA39">
            <v>842960562.55856156</v>
          </cell>
          <cell r="CB39">
            <v>2225555146.1300259</v>
          </cell>
          <cell r="CC39">
            <v>3148808087.3578572</v>
          </cell>
          <cell r="CD39">
            <v>1404604068.1564405</v>
          </cell>
          <cell r="CE39">
            <v>976693987.00196195</v>
          </cell>
          <cell r="CF39">
            <v>1575395704.0088077</v>
          </cell>
          <cell r="CG39">
            <v>3457892087.6394005</v>
          </cell>
          <cell r="CH39">
            <v>2223105311.7860937</v>
          </cell>
          <cell r="CI39">
            <v>1234786775.8533063</v>
          </cell>
          <cell r="CJ39">
            <v>1983668492.5109582</v>
          </cell>
          <cell r="CK39">
            <v>1695246257.2659583</v>
          </cell>
          <cell r="CL39">
            <v>886813044.84582067</v>
          </cell>
          <cell r="CM39">
            <v>7583492315.9884405</v>
          </cell>
          <cell r="CN39">
            <v>990559946.71050835</v>
          </cell>
          <cell r="CO39">
            <v>987878650.88584185</v>
          </cell>
          <cell r="CP39">
            <v>5605053718.3920898</v>
          </cell>
          <cell r="CQ39">
            <v>17274718600.091248</v>
          </cell>
          <cell r="CR39">
            <v>2311666934.5657926</v>
          </cell>
          <cell r="CS39">
            <v>7514083517.3740053</v>
          </cell>
          <cell r="CT39">
            <v>7448968148.1514521</v>
          </cell>
          <cell r="CU39">
            <v>8756513888.9085598</v>
          </cell>
          <cell r="CV39">
            <v>3787627227.7445078</v>
          </cell>
          <cell r="CW39">
            <v>1180149594.2979171</v>
          </cell>
          <cell r="CX39">
            <v>2607477633.4465904</v>
          </cell>
          <cell r="CY39">
            <v>1966920453.0294042</v>
          </cell>
          <cell r="CZ39">
            <v>1484340767.2288954</v>
          </cell>
          <cell r="DA39">
            <v>2887517846.1475568</v>
          </cell>
          <cell r="DB39">
            <v>7034431948.0828972</v>
          </cell>
          <cell r="DC39">
            <v>1638061596.5323501</v>
          </cell>
          <cell r="DD39">
            <v>7155352336.8058414</v>
          </cell>
          <cell r="DE39">
            <v>848942591.97609711</v>
          </cell>
          <cell r="DF39">
            <v>1354023677.7513435</v>
          </cell>
          <cell r="DG39">
            <v>8330699726.0687027</v>
          </cell>
          <cell r="DI39">
            <v>1703307509.0891955</v>
          </cell>
          <cell r="DJ39">
            <v>1466890764.8494654</v>
          </cell>
          <cell r="DK39">
            <v>2853835095.7054577</v>
          </cell>
          <cell r="DL39">
            <v>3736934677.0225735</v>
          </cell>
          <cell r="DM39">
            <v>1207291111.1003966</v>
          </cell>
          <cell r="DN39">
            <v>2112204556.0421987</v>
          </cell>
          <cell r="DR39">
            <v>6985371469.9296112</v>
          </cell>
          <cell r="DS39">
            <v>3980786170.4362659</v>
          </cell>
          <cell r="DT39">
            <v>17414611.662167285</v>
          </cell>
          <cell r="DU39">
            <v>16760175.580251371</v>
          </cell>
          <cell r="DV39">
            <v>3520879.6654837602</v>
          </cell>
          <cell r="DW39">
            <v>1416904.857212605</v>
          </cell>
          <cell r="DX39">
            <v>12476827.13947092</v>
          </cell>
          <cell r="DY39">
            <v>11822391.057555005</v>
          </cell>
          <cell r="DZ39">
            <v>654436.08191591536</v>
          </cell>
          <cell r="EA39">
            <v>15484344.190856865</v>
          </cell>
          <cell r="EB39">
            <v>6687.3127538199997</v>
          </cell>
          <cell r="ED39">
            <v>27922.671737598332</v>
          </cell>
          <cell r="EE39">
            <v>505792.07287886163</v>
          </cell>
          <cell r="EF39">
            <v>154750.46897202</v>
          </cell>
          <cell r="EG39">
            <v>243327.50315243835</v>
          </cell>
          <cell r="EH39">
            <v>14059.657896766666</v>
          </cell>
          <cell r="EI39">
            <v>156402.13796953668</v>
          </cell>
          <cell r="EJ39">
            <v>86179.492553045013</v>
          </cell>
          <cell r="EK39">
            <v>334157.56992841</v>
          </cell>
          <cell r="EL39">
            <v>469080.32152490161</v>
          </cell>
          <cell r="EM39">
            <v>155349.64747924669</v>
          </cell>
          <cell r="EN39">
            <v>135700.59592293666</v>
          </cell>
          <cell r="EO39">
            <v>208453.99560042168</v>
          </cell>
          <cell r="EP39">
            <v>424644.41516054003</v>
          </cell>
          <cell r="EQ39">
            <v>294627.56712348067</v>
          </cell>
          <cell r="ER39">
            <v>130016.84803705932</v>
          </cell>
          <cell r="ES39">
            <v>301701.95438827836</v>
          </cell>
          <cell r="ET39">
            <v>167216.84276114334</v>
          </cell>
          <cell r="EU39">
            <v>136140.317557615</v>
          </cell>
          <cell r="EV39">
            <v>1416904.857212605</v>
          </cell>
          <cell r="EW39">
            <v>152289.87421128675</v>
          </cell>
          <cell r="EX39">
            <v>155994.02186403758</v>
          </cell>
          <cell r="EY39">
            <v>1108620.9611372808</v>
          </cell>
          <cell r="EZ39">
            <v>2992398.2174675968</v>
          </cell>
          <cell r="FA39">
            <v>389583.10421870433</v>
          </cell>
          <cell r="FB39">
            <v>991816.14880194853</v>
          </cell>
          <cell r="FC39">
            <v>1610998.964446944</v>
          </cell>
          <cell r="FD39">
            <v>1385671.0136999667</v>
          </cell>
          <cell r="FE39">
            <v>892270.03717984667</v>
          </cell>
          <cell r="FF39">
            <v>244128.84295706</v>
          </cell>
          <cell r="FG39">
            <v>648141.19422278658</v>
          </cell>
          <cell r="FH39">
            <v>215909.27458819337</v>
          </cell>
          <cell r="FI39">
            <v>189099.74728143332</v>
          </cell>
          <cell r="FJ39">
            <v>291312.39818138332</v>
          </cell>
          <cell r="FK39">
            <v>725549.21295936836</v>
          </cell>
          <cell r="FL39">
            <v>265078.77107913833</v>
          </cell>
          <cell r="FM39">
            <v>807610.78089241672</v>
          </cell>
          <cell r="FN39">
            <v>83627.425525828337</v>
          </cell>
          <cell r="FO39">
            <v>215429.96459805337</v>
          </cell>
          <cell r="FP39">
            <v>1790574.9789501105</v>
          </cell>
          <cell r="FR39">
            <v>230178.08767870502</v>
          </cell>
          <cell r="FS39">
            <v>304925.46602301998</v>
          </cell>
          <cell r="FT39">
            <v>506445.99189590669</v>
          </cell>
          <cell r="FU39">
            <v>888717.92571279162</v>
          </cell>
          <cell r="FV39">
            <v>242926.04257739001</v>
          </cell>
          <cell r="FW39">
            <v>449101.80317977001</v>
          </cell>
          <cell r="GA39">
            <v>1569526.1759610849</v>
          </cell>
          <cell r="GB39">
            <v>918418.8398746833</v>
          </cell>
        </row>
        <row r="40">
          <cell r="B40">
            <v>17539885.179256544</v>
          </cell>
          <cell r="C40">
            <v>16872509.912983909</v>
          </cell>
          <cell r="D40">
            <v>3497894.0987544297</v>
          </cell>
          <cell r="E40">
            <v>1443588.3660812001</v>
          </cell>
          <cell r="F40">
            <v>12598402.714420915</v>
          </cell>
          <cell r="G40">
            <v>11931027.44814828</v>
          </cell>
          <cell r="H40">
            <v>667375.26627263415</v>
          </cell>
          <cell r="I40">
            <v>15587008.73065302</v>
          </cell>
          <cell r="J40">
            <v>6934.3269013299996</v>
          </cell>
          <cell r="L40">
            <v>27927.66163241</v>
          </cell>
          <cell r="M40">
            <v>505095.93292639003</v>
          </cell>
          <cell r="N40">
            <v>151046.21021336</v>
          </cell>
          <cell r="O40">
            <v>241059.93930344001</v>
          </cell>
          <cell r="P40">
            <v>14178.993976080001</v>
          </cell>
          <cell r="Q40">
            <v>154729.13689016999</v>
          </cell>
          <cell r="R40">
            <v>85871.829043460006</v>
          </cell>
          <cell r="S40">
            <v>331570.82857883</v>
          </cell>
          <cell r="T40">
            <v>467108.55667377001</v>
          </cell>
          <cell r="U40">
            <v>153936.14495016</v>
          </cell>
          <cell r="V40">
            <v>134993.99343162999</v>
          </cell>
          <cell r="W40">
            <v>207238.43023576</v>
          </cell>
          <cell r="X40">
            <v>419789.6933782</v>
          </cell>
          <cell r="Y40">
            <v>289974.11499215872</v>
          </cell>
          <cell r="Z40">
            <v>129815.57838604126</v>
          </cell>
          <cell r="AA40">
            <v>299825.55359909998</v>
          </cell>
          <cell r="AB40">
            <v>165595.35233438</v>
          </cell>
          <cell r="AC40">
            <v>137925.84158728999</v>
          </cell>
          <cell r="AD40">
            <v>1443588.3660812001</v>
          </cell>
          <cell r="AE40">
            <v>156477.83157952514</v>
          </cell>
          <cell r="AF40">
            <v>158403.93681955742</v>
          </cell>
          <cell r="AG40">
            <v>1128706.5976821173</v>
          </cell>
          <cell r="AH40">
            <v>3009399.9226167798</v>
          </cell>
          <cell r="AI40">
            <v>390040.78622858686</v>
          </cell>
          <cell r="AJ40">
            <v>993410.43915049138</v>
          </cell>
          <cell r="AK40">
            <v>1625948.6972377019</v>
          </cell>
          <cell r="AL40">
            <v>1390081.8385687899</v>
          </cell>
          <cell r="AM40">
            <v>901604.89474307001</v>
          </cell>
          <cell r="AN40">
            <v>246265.77024845738</v>
          </cell>
          <cell r="AO40">
            <v>655339.12449461257</v>
          </cell>
          <cell r="AP40">
            <v>217290.00936128999</v>
          </cell>
          <cell r="AQ40">
            <v>187381.09900379</v>
          </cell>
          <cell r="AR40">
            <v>296128.79269758001</v>
          </cell>
          <cell r="AS40">
            <v>731055.46703683003</v>
          </cell>
          <cell r="AT40">
            <v>270346.84402242</v>
          </cell>
          <cell r="AU40">
            <v>817969.87132838997</v>
          </cell>
          <cell r="AV40">
            <v>85053.908764869993</v>
          </cell>
          <cell r="AW40">
            <v>214214.87987285</v>
          </cell>
          <cell r="AX40">
            <v>1822796.1749038841</v>
          </cell>
          <cell r="AZ40">
            <v>229407.50071856999</v>
          </cell>
          <cell r="BA40">
            <v>308877.96914912999</v>
          </cell>
          <cell r="BB40">
            <v>510411.29828599002</v>
          </cell>
          <cell r="BC40">
            <v>904179.68044983002</v>
          </cell>
          <cell r="BD40">
            <v>247481.21872604999</v>
          </cell>
          <cell r="BE40">
            <v>454721.3441708</v>
          </cell>
          <cell r="BI40">
            <v>1589640.0368971999</v>
          </cell>
          <cell r="BJ40">
            <v>929517.63181209995</v>
          </cell>
          <cell r="BK40">
            <v>109497351846.28439</v>
          </cell>
          <cell r="BL40">
            <v>106046267492.35596</v>
          </cell>
          <cell r="BM40">
            <v>25215507754.849499</v>
          </cell>
          <cell r="BN40">
            <v>7707151116.8689699</v>
          </cell>
          <cell r="BO40">
            <v>76574692974.565933</v>
          </cell>
          <cell r="BP40">
            <v>73123608620.637482</v>
          </cell>
          <cell r="BQ40">
            <v>3451084353.9284463</v>
          </cell>
          <cell r="BR40">
            <v>99631972018.845551</v>
          </cell>
          <cell r="BS40">
            <v>1018086067.7683382</v>
          </cell>
          <cell r="BU40">
            <v>194650589.1750901</v>
          </cell>
          <cell r="BV40">
            <v>2836040570.6139283</v>
          </cell>
          <cell r="BW40">
            <v>866168392.98557627</v>
          </cell>
          <cell r="BX40">
            <v>1586736896.0552001</v>
          </cell>
          <cell r="BY40">
            <v>152777000.44809091</v>
          </cell>
          <cell r="BZ40">
            <v>1383404386.4412489</v>
          </cell>
          <cell r="CA40">
            <v>843947253.85316908</v>
          </cell>
          <cell r="CB40">
            <v>2236506782.6612234</v>
          </cell>
          <cell r="CC40">
            <v>3165741470.2168283</v>
          </cell>
          <cell r="CD40">
            <v>1403833136.7894197</v>
          </cell>
          <cell r="CE40">
            <v>984345155.88069248</v>
          </cell>
          <cell r="CF40">
            <v>1578750997.8789897</v>
          </cell>
          <cell r="CG40">
            <v>3444357268.0896425</v>
          </cell>
          <cell r="CH40">
            <v>2215287687.2470698</v>
          </cell>
          <cell r="CI40">
            <v>1229069580.8425725</v>
          </cell>
          <cell r="CJ40">
            <v>1992106978.6801157</v>
          </cell>
          <cell r="CK40">
            <v>1637628534.5790734</v>
          </cell>
          <cell r="CL40">
            <v>908512340.50121045</v>
          </cell>
          <cell r="CM40">
            <v>7707151116.8689699</v>
          </cell>
          <cell r="CN40">
            <v>1008867829.3742862</v>
          </cell>
          <cell r="CO40">
            <v>996342711.36778784</v>
          </cell>
          <cell r="CP40">
            <v>5701940576.1268959</v>
          </cell>
          <cell r="CQ40">
            <v>17443900223.35244</v>
          </cell>
          <cell r="CR40">
            <v>2324454914.9021258</v>
          </cell>
          <cell r="CS40">
            <v>7576528837.6307201</v>
          </cell>
          <cell r="CT40">
            <v>7542916470.8195963</v>
          </cell>
          <cell r="CU40">
            <v>8868652159.7326336</v>
          </cell>
          <cell r="CV40">
            <v>3834916068.8130922</v>
          </cell>
          <cell r="CW40">
            <v>1196662197.4662504</v>
          </cell>
          <cell r="CX40">
            <v>2638253871.3468423</v>
          </cell>
          <cell r="CY40">
            <v>1990074093.8163042</v>
          </cell>
          <cell r="CZ40">
            <v>1487586837.6509495</v>
          </cell>
          <cell r="DA40">
            <v>2912406858.3044405</v>
          </cell>
          <cell r="DB40">
            <v>7074750051.2032547</v>
          </cell>
          <cell r="DC40">
            <v>1671947409.8100762</v>
          </cell>
          <cell r="DD40">
            <v>7272817531.7358055</v>
          </cell>
          <cell r="DE40">
            <v>864050136.47199941</v>
          </cell>
          <cell r="DF40">
            <v>1362834864.8604627</v>
          </cell>
          <cell r="DG40">
            <v>8572510079.8003635</v>
          </cell>
          <cell r="DI40">
            <v>1701474722.1082764</v>
          </cell>
          <cell r="DJ40">
            <v>1486570466.5489361</v>
          </cell>
          <cell r="DK40">
            <v>2882449233.0535231</v>
          </cell>
          <cell r="DL40">
            <v>3794885405.7281208</v>
          </cell>
          <cell r="DM40">
            <v>1219803185.5719411</v>
          </cell>
          <cell r="DN40">
            <v>2133063646.0033154</v>
          </cell>
          <cell r="DR40">
            <v>7070215286.4275036</v>
          </cell>
          <cell r="DS40">
            <v>4030353658.2444177</v>
          </cell>
          <cell r="DT40">
            <v>17508427.034437884</v>
          </cell>
          <cell r="DU40">
            <v>16845787.126065653</v>
          </cell>
          <cell r="DV40">
            <v>3507807.7459613481</v>
          </cell>
          <cell r="DW40">
            <v>1434653.5486501586</v>
          </cell>
          <cell r="DX40">
            <v>12565965.739826379</v>
          </cell>
          <cell r="DY40">
            <v>11903325.83145415</v>
          </cell>
          <cell r="DZ40">
            <v>662639.90837222838</v>
          </cell>
          <cell r="EA40">
            <v>15562388.489998909</v>
          </cell>
          <cell r="EB40">
            <v>6881.3197229066673</v>
          </cell>
          <cell r="ED40">
            <v>27918.625583435001</v>
          </cell>
          <cell r="EE40">
            <v>505929.42042304832</v>
          </cell>
          <cell r="EF40">
            <v>152151.192785455</v>
          </cell>
          <cell r="EG40">
            <v>241819.98185505834</v>
          </cell>
          <cell r="EH40">
            <v>14176.618740456668</v>
          </cell>
          <cell r="EI40">
            <v>155690.71412262332</v>
          </cell>
          <cell r="EJ40">
            <v>86253.338427305003</v>
          </cell>
          <cell r="EK40">
            <v>332719.82756088668</v>
          </cell>
          <cell r="EL40">
            <v>467868.89071436337</v>
          </cell>
          <cell r="EM40">
            <v>154663.49098809331</v>
          </cell>
          <cell r="EN40">
            <v>135290.72667778001</v>
          </cell>
          <cell r="EO40">
            <v>207701.13348661838</v>
          </cell>
          <cell r="EP40">
            <v>421039.74784888327</v>
          </cell>
          <cell r="EQ40">
            <v>291163.60461483744</v>
          </cell>
          <cell r="ER40">
            <v>129876.14323404587</v>
          </cell>
          <cell r="ES40">
            <v>300866.06462233001</v>
          </cell>
          <cell r="ET40">
            <v>166385.71918506667</v>
          </cell>
          <cell r="EU40">
            <v>137332.252939945</v>
          </cell>
          <cell r="EV40">
            <v>1434653.5486501586</v>
          </cell>
          <cell r="EW40">
            <v>154899.36837522991</v>
          </cell>
          <cell r="EX40">
            <v>157576.75538343037</v>
          </cell>
          <cell r="EY40">
            <v>1122177.4248914982</v>
          </cell>
          <cell r="EZ40">
            <v>3007939.5479810387</v>
          </cell>
          <cell r="FA40">
            <v>389995.08732933196</v>
          </cell>
          <cell r="FB40">
            <v>993049.798504701</v>
          </cell>
          <cell r="FC40">
            <v>1624894.6621470058</v>
          </cell>
          <cell r="FD40">
            <v>1388875.2209569851</v>
          </cell>
          <cell r="FE40">
            <v>898836.35205022665</v>
          </cell>
          <cell r="FF40">
            <v>245480.26643776297</v>
          </cell>
          <cell r="FG40">
            <v>653356.08561246376</v>
          </cell>
          <cell r="FH40">
            <v>216328.4735074667</v>
          </cell>
          <cell r="FI40">
            <v>187726.88705449333</v>
          </cell>
          <cell r="FJ40">
            <v>294681.91043103661</v>
          </cell>
          <cell r="FK40">
            <v>729598.33975782001</v>
          </cell>
          <cell r="FL40">
            <v>268446.24111887667</v>
          </cell>
          <cell r="FM40">
            <v>814794.87171726336</v>
          </cell>
          <cell r="FN40">
            <v>84675.91209702834</v>
          </cell>
          <cell r="FO40">
            <v>214839.43761574835</v>
          </cell>
          <cell r="FP40">
            <v>1813492.7581295799</v>
          </cell>
          <cell r="FR40">
            <v>229923.33502955665</v>
          </cell>
          <cell r="FS40">
            <v>307933.50497151836</v>
          </cell>
          <cell r="FT40">
            <v>509163.55623274669</v>
          </cell>
          <cell r="FU40">
            <v>899018.14820514841</v>
          </cell>
          <cell r="FV40">
            <v>246684.28413943332</v>
          </cell>
          <cell r="FW40">
            <v>453006.95883041172</v>
          </cell>
          <cell r="GA40">
            <v>1583754.4034716533</v>
          </cell>
          <cell r="GB40">
            <v>926518.46407391166</v>
          </cell>
        </row>
        <row r="41">
          <cell r="B41">
            <v>17597290.837303057</v>
          </cell>
          <cell r="C41">
            <v>16916335.522220179</v>
          </cell>
          <cell r="D41">
            <v>3481343.1660969704</v>
          </cell>
          <cell r="E41">
            <v>1459316.37223446</v>
          </cell>
          <cell r="F41">
            <v>12656631.298971625</v>
          </cell>
          <cell r="G41">
            <v>11975675.983888749</v>
          </cell>
          <cell r="H41">
            <v>680955.31508287671</v>
          </cell>
          <cell r="I41">
            <v>15630266.076297648</v>
          </cell>
          <cell r="J41">
            <v>6711.2119562999997</v>
          </cell>
          <cell r="L41">
            <v>27855.151616160001</v>
          </cell>
          <cell r="M41">
            <v>501892.61602972</v>
          </cell>
          <cell r="N41">
            <v>148709.11809465001</v>
          </cell>
          <cell r="O41">
            <v>238674.86849505</v>
          </cell>
          <cell r="P41">
            <v>14086.111170300001</v>
          </cell>
          <cell r="Q41">
            <v>153861.23731408</v>
          </cell>
          <cell r="R41">
            <v>86364.049686259998</v>
          </cell>
          <cell r="S41">
            <v>329983.76409123</v>
          </cell>
          <cell r="T41">
            <v>466466.28746660001</v>
          </cell>
          <cell r="U41">
            <v>152334.83688334</v>
          </cell>
          <cell r="V41">
            <v>135941.27155194999</v>
          </cell>
          <cell r="W41">
            <v>206514.89527926</v>
          </cell>
          <cell r="X41">
            <v>415857.18405873998</v>
          </cell>
          <cell r="Y41">
            <v>286520.85611265391</v>
          </cell>
          <cell r="Z41">
            <v>129336.32794608606</v>
          </cell>
          <cell r="AA41">
            <v>299201.04155517003</v>
          </cell>
          <cell r="AB41">
            <v>164771.30267124</v>
          </cell>
          <cell r="AC41">
            <v>138829.43013322001</v>
          </cell>
          <cell r="AD41">
            <v>1459316.37223446</v>
          </cell>
          <cell r="AE41">
            <v>159510.53850390678</v>
          </cell>
          <cell r="AF41">
            <v>158441.60765749458</v>
          </cell>
          <cell r="AG41">
            <v>1141364.2260730588</v>
          </cell>
          <cell r="AH41">
            <v>3013531.1951794899</v>
          </cell>
          <cell r="AI41">
            <v>389303.40309407021</v>
          </cell>
          <cell r="AJ41">
            <v>993330.96096162614</v>
          </cell>
          <cell r="AK41">
            <v>1630896.8311237935</v>
          </cell>
          <cell r="AL41">
            <v>1391405.71867804</v>
          </cell>
          <cell r="AM41">
            <v>904800.94484788994</v>
          </cell>
          <cell r="AN41">
            <v>245603.03264978362</v>
          </cell>
          <cell r="AO41">
            <v>659197.91219810641</v>
          </cell>
          <cell r="AP41">
            <v>219250.06527938999</v>
          </cell>
          <cell r="AQ41">
            <v>185173.26734727999</v>
          </cell>
          <cell r="AR41">
            <v>300354.00536408002</v>
          </cell>
          <cell r="AS41">
            <v>732786.40972146997</v>
          </cell>
          <cell r="AT41">
            <v>272907.58971491002</v>
          </cell>
          <cell r="AU41">
            <v>826366.47132914001</v>
          </cell>
          <cell r="AV41">
            <v>85658.996170290004</v>
          </cell>
          <cell r="AW41">
            <v>213652.10469323999</v>
          </cell>
          <cell r="AX41">
            <v>1836087.4345125468</v>
          </cell>
          <cell r="AZ41">
            <v>228984.76853790999</v>
          </cell>
          <cell r="BA41">
            <v>311317.26896973001</v>
          </cell>
          <cell r="BB41">
            <v>512908.45619017002</v>
          </cell>
          <cell r="BC41">
            <v>913814.26730760001</v>
          </cell>
          <cell r="BD41">
            <v>250264.21200848001</v>
          </cell>
          <cell r="BE41">
            <v>457368.12311997003</v>
          </cell>
          <cell r="BI41">
            <v>1602263.98385715</v>
          </cell>
          <cell r="BJ41">
            <v>938442.92839536001</v>
          </cell>
          <cell r="BK41">
            <v>110850571616.00586</v>
          </cell>
          <cell r="BL41">
            <v>107319881856.09586</v>
          </cell>
          <cell r="BM41">
            <v>25351885196.936005</v>
          </cell>
          <cell r="BN41">
            <v>7918678638.6772022</v>
          </cell>
          <cell r="BO41">
            <v>77580007780.392639</v>
          </cell>
          <cell r="BP41">
            <v>74049318020.48262</v>
          </cell>
          <cell r="BQ41">
            <v>3530689759.9100151</v>
          </cell>
          <cell r="BR41">
            <v>100880891814.84116</v>
          </cell>
          <cell r="BS41">
            <v>1044588658.1028612</v>
          </cell>
          <cell r="BU41">
            <v>196555439.73698831</v>
          </cell>
          <cell r="BV41">
            <v>2842705871.6771808</v>
          </cell>
          <cell r="BW41">
            <v>860436917.86398411</v>
          </cell>
          <cell r="BX41">
            <v>1581813473.0048556</v>
          </cell>
          <cell r="BY41">
            <v>152022444.26367086</v>
          </cell>
          <cell r="BZ41">
            <v>1387654962.6633587</v>
          </cell>
          <cell r="CA41">
            <v>851915793.46012306</v>
          </cell>
          <cell r="CB41">
            <v>2257094500.3411007</v>
          </cell>
          <cell r="CC41">
            <v>3198045945.3324633</v>
          </cell>
          <cell r="CD41">
            <v>1411159508.9966831</v>
          </cell>
          <cell r="CE41">
            <v>993242839.72790051</v>
          </cell>
          <cell r="CF41">
            <v>1588642985.2626214</v>
          </cell>
          <cell r="CG41">
            <v>3455734649.4768925</v>
          </cell>
          <cell r="CH41">
            <v>2213668132.7068815</v>
          </cell>
          <cell r="CI41">
            <v>1242066516.7700109</v>
          </cell>
          <cell r="CJ41">
            <v>2003870190.429719</v>
          </cell>
          <cell r="CK41">
            <v>1645232301.0987287</v>
          </cell>
          <cell r="CL41">
            <v>925757373.59973073</v>
          </cell>
          <cell r="CM41">
            <v>7918678638.6772022</v>
          </cell>
          <cell r="CN41">
            <v>1042369107.833817</v>
          </cell>
          <cell r="CO41">
            <v>1028353728.132344</v>
          </cell>
          <cell r="CP41">
            <v>5847955802.7110424</v>
          </cell>
          <cell r="CQ41">
            <v>17652883344.059895</v>
          </cell>
          <cell r="CR41">
            <v>2346605083.857583</v>
          </cell>
          <cell r="CS41">
            <v>7658888269.3606873</v>
          </cell>
          <cell r="CT41">
            <v>7647389990.8416252</v>
          </cell>
          <cell r="CU41">
            <v>8979187122.6664124</v>
          </cell>
          <cell r="CV41">
            <v>3883891192.8970628</v>
          </cell>
          <cell r="CW41">
            <v>1212561675.5348842</v>
          </cell>
          <cell r="CX41">
            <v>2671329517.3621783</v>
          </cell>
          <cell r="CY41">
            <v>2037036248.9894595</v>
          </cell>
          <cell r="CZ41">
            <v>1486146257.9357922</v>
          </cell>
          <cell r="DA41">
            <v>2964152438.8030739</v>
          </cell>
          <cell r="DB41">
            <v>7163243033.126543</v>
          </cell>
          <cell r="DC41">
            <v>1708116353.1044347</v>
          </cell>
          <cell r="DD41">
            <v>7416511411.4800224</v>
          </cell>
          <cell r="DE41">
            <v>875212529.82345009</v>
          </cell>
          <cell r="DF41">
            <v>1376195566.4796772</v>
          </cell>
          <cell r="DG41">
            <v>8663904259.032999</v>
          </cell>
          <cell r="DI41">
            <v>1703727188.3398795</v>
          </cell>
          <cell r="DJ41">
            <v>1510094758.0405924</v>
          </cell>
          <cell r="DK41">
            <v>2909603035.8206902</v>
          </cell>
          <cell r="DL41">
            <v>3846254818.9635639</v>
          </cell>
          <cell r="DM41">
            <v>1239748994.680337</v>
          </cell>
          <cell r="DN41">
            <v>2164099226.1487656</v>
          </cell>
          <cell r="DR41">
            <v>7155039612.9474945</v>
          </cell>
          <cell r="DS41">
            <v>4080445992.1559782</v>
          </cell>
          <cell r="DT41">
            <v>17569344.558949847</v>
          </cell>
          <cell r="DU41">
            <v>16894052.877751321</v>
          </cell>
          <cell r="DV41">
            <v>3489620.6572352499</v>
          </cell>
          <cell r="DW41">
            <v>1452299.1214920003</v>
          </cell>
          <cell r="DX41">
            <v>12627424.780222598</v>
          </cell>
          <cell r="DY41">
            <v>11952133.099024069</v>
          </cell>
          <cell r="DZ41">
            <v>675291.68119852955</v>
          </cell>
          <cell r="EA41">
            <v>15609147.925740942</v>
          </cell>
          <cell r="EB41">
            <v>6719.8272096649998</v>
          </cell>
          <cell r="ED41">
            <v>27940.602881811665</v>
          </cell>
          <cell r="EE41">
            <v>503122.64309448167</v>
          </cell>
          <cell r="EF41">
            <v>150038.56977949166</v>
          </cell>
          <cell r="EG41">
            <v>239889.24887616831</v>
          </cell>
          <cell r="EH41">
            <v>14112.436447089998</v>
          </cell>
          <cell r="EI41">
            <v>154359.50291967168</v>
          </cell>
          <cell r="EJ41">
            <v>86108.523057173341</v>
          </cell>
          <cell r="EK41">
            <v>330860.32335163665</v>
          </cell>
          <cell r="EL41">
            <v>467055.13568192837</v>
          </cell>
          <cell r="EM41">
            <v>152864.71663494332</v>
          </cell>
          <cell r="EN41">
            <v>135486.05565411667</v>
          </cell>
          <cell r="EO41">
            <v>206803.15641328332</v>
          </cell>
          <cell r="EP41">
            <v>418061.44706233335</v>
          </cell>
          <cell r="EQ41">
            <v>288166.57692178193</v>
          </cell>
          <cell r="ER41">
            <v>129894.87014055146</v>
          </cell>
          <cell r="ES41">
            <v>299543.41731547168</v>
          </cell>
          <cell r="ET41">
            <v>165184.72739239669</v>
          </cell>
          <cell r="EU41">
            <v>138190.15067325169</v>
          </cell>
          <cell r="EV41">
            <v>1452299.1214920003</v>
          </cell>
          <cell r="EW41">
            <v>158407.156155851</v>
          </cell>
          <cell r="EX41">
            <v>158980.62888458831</v>
          </cell>
          <cell r="EY41">
            <v>1134911.3364515605</v>
          </cell>
          <cell r="EZ41">
            <v>3008517.2086044182</v>
          </cell>
          <cell r="FA41">
            <v>389754.45958529104</v>
          </cell>
          <cell r="FB41">
            <v>994064.76202777296</v>
          </cell>
          <cell r="FC41">
            <v>1624697.9869913543</v>
          </cell>
          <cell r="FD41">
            <v>1392018.3007315849</v>
          </cell>
          <cell r="FE41">
            <v>902617.99771149678</v>
          </cell>
          <cell r="FF41">
            <v>245908.73732907115</v>
          </cell>
          <cell r="FG41">
            <v>656709.26038242551</v>
          </cell>
          <cell r="FH41">
            <v>218485.63957561334</v>
          </cell>
          <cell r="FI41">
            <v>186301.564205965</v>
          </cell>
          <cell r="FJ41">
            <v>298506.30443946668</v>
          </cell>
          <cell r="FK41">
            <v>731354.2704374399</v>
          </cell>
          <cell r="FL41">
            <v>271533.44705914165</v>
          </cell>
          <cell r="FM41">
            <v>822144.65983306163</v>
          </cell>
          <cell r="FN41">
            <v>85164.762437106678</v>
          </cell>
          <cell r="FO41">
            <v>214118.83394806497</v>
          </cell>
          <cell r="FP41">
            <v>1831435.3867080964</v>
          </cell>
          <cell r="FR41">
            <v>229111.23109797001</v>
          </cell>
          <cell r="FS41">
            <v>310430.27932854998</v>
          </cell>
          <cell r="FT41">
            <v>511468.68179165665</v>
          </cell>
          <cell r="FU41">
            <v>909186.4409907317</v>
          </cell>
          <cell r="FV41">
            <v>248841.74868948836</v>
          </cell>
          <cell r="FW41">
            <v>456188.02263274492</v>
          </cell>
          <cell r="GA41">
            <v>1596740.9820919682</v>
          </cell>
          <cell r="GB41">
            <v>934896.80249889998</v>
          </cell>
        </row>
        <row r="42">
          <cell r="B42">
            <v>17703494.006057583</v>
          </cell>
          <cell r="C42">
            <v>16980250.751783889</v>
          </cell>
          <cell r="D42">
            <v>3471672.5223853099</v>
          </cell>
          <cell r="E42">
            <v>1477959.7199759199</v>
          </cell>
          <cell r="F42">
            <v>12753861.763696354</v>
          </cell>
          <cell r="G42">
            <v>12030618.509422662</v>
          </cell>
          <cell r="H42">
            <v>723243.25427369284</v>
          </cell>
          <cell r="I42">
            <v>15721427.166801512</v>
          </cell>
          <cell r="J42">
            <v>6679.8826402000004</v>
          </cell>
          <cell r="L42">
            <v>27729.388840899999</v>
          </cell>
          <cell r="M42">
            <v>501651.53506058</v>
          </cell>
          <cell r="N42">
            <v>147165.07067279</v>
          </cell>
          <cell r="O42">
            <v>237077.24740379999</v>
          </cell>
          <cell r="P42">
            <v>14041.44520561</v>
          </cell>
          <cell r="Q42">
            <v>153416.82135894001</v>
          </cell>
          <cell r="R42">
            <v>86331.624758639999</v>
          </cell>
          <cell r="S42">
            <v>329865.48156736</v>
          </cell>
          <cell r="T42">
            <v>465134.62825442001</v>
          </cell>
          <cell r="U42">
            <v>150729.76716332999</v>
          </cell>
          <cell r="V42">
            <v>135552.90052967001</v>
          </cell>
          <cell r="W42">
            <v>206722.78302896</v>
          </cell>
          <cell r="X42">
            <v>412312.78834263998</v>
          </cell>
          <cell r="Y42">
            <v>283233.91979912913</v>
          </cell>
          <cell r="Z42">
            <v>129078.86854351079</v>
          </cell>
          <cell r="AA42">
            <v>299669.58010303997</v>
          </cell>
          <cell r="AB42">
            <v>164624.78596787</v>
          </cell>
          <cell r="AC42">
            <v>139646.67412675999</v>
          </cell>
          <cell r="AD42">
            <v>1477959.7199759199</v>
          </cell>
          <cell r="AE42">
            <v>162688.01148854103</v>
          </cell>
          <cell r="AF42">
            <v>161390.08793640407</v>
          </cell>
          <cell r="AG42">
            <v>1153881.6205509747</v>
          </cell>
          <cell r="AH42">
            <v>3021103.5495601799</v>
          </cell>
          <cell r="AI42">
            <v>389712.32589874091</v>
          </cell>
          <cell r="AJ42">
            <v>993678.19116449752</v>
          </cell>
          <cell r="AK42">
            <v>1637713.0324969415</v>
          </cell>
          <cell r="AL42">
            <v>1396230.9845125801</v>
          </cell>
          <cell r="AM42">
            <v>914091.02787144994</v>
          </cell>
          <cell r="AN42">
            <v>247718.72322700341</v>
          </cell>
          <cell r="AO42">
            <v>666372.30464444659</v>
          </cell>
          <cell r="AP42">
            <v>218995.62298118</v>
          </cell>
          <cell r="AQ42">
            <v>183195.72592688</v>
          </cell>
          <cell r="AR42">
            <v>299130.91065864998</v>
          </cell>
          <cell r="AS42">
            <v>739632.03444280999</v>
          </cell>
          <cell r="AT42">
            <v>274760.27052149002</v>
          </cell>
          <cell r="AU42">
            <v>833719.87416462996</v>
          </cell>
          <cell r="AV42">
            <v>86350.67631178</v>
          </cell>
          <cell r="AW42">
            <v>213959.90079327999</v>
          </cell>
          <cell r="AX42">
            <v>1878589.0169139628</v>
          </cell>
          <cell r="AZ42">
            <v>228914.81344373</v>
          </cell>
          <cell r="BA42">
            <v>312022.02365257998</v>
          </cell>
          <cell r="BB42">
            <v>515914.26369033998</v>
          </cell>
          <cell r="BC42">
            <v>925215.73846942</v>
          </cell>
          <cell r="BD42">
            <v>253603.35416552</v>
          </cell>
          <cell r="BE42">
            <v>458431.97561589</v>
          </cell>
          <cell r="BI42">
            <v>1611083.3307211199</v>
          </cell>
          <cell r="BJ42">
            <v>945149.08904882998</v>
          </cell>
          <cell r="BK42">
            <v>112826405640.13214</v>
          </cell>
          <cell r="BL42">
            <v>109138507694.0955</v>
          </cell>
          <cell r="BM42">
            <v>25513293702.851868</v>
          </cell>
          <cell r="BN42">
            <v>8003175465.5709085</v>
          </cell>
          <cell r="BO42">
            <v>79309936471.709351</v>
          </cell>
          <cell r="BP42">
            <v>75622038525.672699</v>
          </cell>
          <cell r="BQ42">
            <v>3687897946.0366497</v>
          </cell>
          <cell r="BR42">
            <v>102721274720.9698</v>
          </cell>
          <cell r="BS42">
            <v>1082516608.8101649</v>
          </cell>
          <cell r="BU42">
            <v>200871904.51407644</v>
          </cell>
          <cell r="BV42">
            <v>2862946058.7710943</v>
          </cell>
          <cell r="BW42">
            <v>863581955.94571781</v>
          </cell>
          <cell r="BX42">
            <v>1581731005.3444505</v>
          </cell>
          <cell r="BY42">
            <v>159033949.65187538</v>
          </cell>
          <cell r="BZ42">
            <v>1391900377.9231806</v>
          </cell>
          <cell r="CA42">
            <v>861970588.24978745</v>
          </cell>
          <cell r="CB42">
            <v>2275286060.4609423</v>
          </cell>
          <cell r="CC42">
            <v>3218906948.6843472</v>
          </cell>
          <cell r="CD42">
            <v>1402702066.60285</v>
          </cell>
          <cell r="CE42">
            <v>1010668801.143379</v>
          </cell>
          <cell r="CF42">
            <v>1603691726.2724316</v>
          </cell>
          <cell r="CG42">
            <v>3449543329.1565762</v>
          </cell>
          <cell r="CH42">
            <v>2190816683.6642365</v>
          </cell>
          <cell r="CI42">
            <v>1258726645.4923394</v>
          </cell>
          <cell r="CJ42">
            <v>2028353533.8027821</v>
          </cell>
          <cell r="CK42">
            <v>1664918061.0577366</v>
          </cell>
          <cell r="CL42">
            <v>937187335.27064049</v>
          </cell>
          <cell r="CM42">
            <v>8003175465.5709085</v>
          </cell>
          <cell r="CN42">
            <v>1062957556.8205667</v>
          </cell>
          <cell r="CO42">
            <v>1032094607.8827143</v>
          </cell>
          <cell r="CP42">
            <v>5908123300.8676271</v>
          </cell>
          <cell r="CQ42">
            <v>17798517955.995033</v>
          </cell>
          <cell r="CR42">
            <v>2362532336.5746355</v>
          </cell>
          <cell r="CS42">
            <v>7736523388.7807026</v>
          </cell>
          <cell r="CT42">
            <v>7699462230.639698</v>
          </cell>
          <cell r="CU42">
            <v>9055796907.3989105</v>
          </cell>
          <cell r="CV42">
            <v>3934292519.9124861</v>
          </cell>
          <cell r="CW42">
            <v>1222369639.4064367</v>
          </cell>
          <cell r="CX42">
            <v>2711922880.5060496</v>
          </cell>
          <cell r="CY42">
            <v>2049511148.2573647</v>
          </cell>
          <cell r="CZ42">
            <v>1477715897.6078331</v>
          </cell>
          <cell r="DA42">
            <v>2968700872.1212673</v>
          </cell>
          <cell r="DB42">
            <v>8002242080.0331535</v>
          </cell>
          <cell r="DC42">
            <v>1742235782.2095563</v>
          </cell>
          <cell r="DD42">
            <v>7669257200.2444801</v>
          </cell>
          <cell r="DE42">
            <v>891405459.17805028</v>
          </cell>
          <cell r="DF42">
            <v>1402230120.0728595</v>
          </cell>
          <cell r="DG42">
            <v>8771548670.9429455</v>
          </cell>
          <cell r="DI42">
            <v>1726258191.4139466</v>
          </cell>
          <cell r="DJ42">
            <v>1517026333.0965161</v>
          </cell>
          <cell r="DK42">
            <v>2944841581.0597801</v>
          </cell>
          <cell r="DL42">
            <v>3917004813.5921164</v>
          </cell>
          <cell r="DM42">
            <v>1268987246.4197216</v>
          </cell>
          <cell r="DN42">
            <v>2172363692.153337</v>
          </cell>
          <cell r="DR42">
            <v>7248262331.9773026</v>
          </cell>
          <cell r="DS42">
            <v>4138173933.7804794</v>
          </cell>
          <cell r="DT42">
            <v>17644009.371269841</v>
          </cell>
          <cell r="DU42">
            <v>16945213.209929343</v>
          </cell>
          <cell r="DV42">
            <v>3477162.0486592273</v>
          </cell>
          <cell r="DW42">
            <v>1468909.6737619434</v>
          </cell>
          <cell r="DX42">
            <v>12697937.648848668</v>
          </cell>
          <cell r="DY42">
            <v>11999141.487508172</v>
          </cell>
          <cell r="DZ42">
            <v>698796.16134049615</v>
          </cell>
          <cell r="EA42">
            <v>15669019.387761254</v>
          </cell>
          <cell r="EB42">
            <v>6681.4810263399995</v>
          </cell>
          <cell r="ED42">
            <v>27805.818471403338</v>
          </cell>
          <cell r="EE42">
            <v>501854.57269150327</v>
          </cell>
          <cell r="EF42">
            <v>148123.78026219667</v>
          </cell>
          <cell r="EG42">
            <v>237919.07789398497</v>
          </cell>
          <cell r="EH42">
            <v>14072.472936568332</v>
          </cell>
          <cell r="EI42">
            <v>153706.84380190002</v>
          </cell>
          <cell r="EJ42">
            <v>86311.907402966666</v>
          </cell>
          <cell r="EK42">
            <v>330234.19000918831</v>
          </cell>
          <cell r="EL42">
            <v>466296.22160100006</v>
          </cell>
          <cell r="EM42">
            <v>150887.20488332832</v>
          </cell>
          <cell r="EN42">
            <v>135623.65932366668</v>
          </cell>
          <cell r="EO42">
            <v>206640.18429945331</v>
          </cell>
          <cell r="EP42">
            <v>413931.71338916669</v>
          </cell>
          <cell r="EQ42">
            <v>284561.89006573724</v>
          </cell>
          <cell r="ER42">
            <v>129369.8233234294</v>
          </cell>
          <cell r="ES42">
            <v>299629.96013314166</v>
          </cell>
          <cell r="ET42">
            <v>165035.27060459499</v>
          </cell>
          <cell r="EU42">
            <v>139089.17095516334</v>
          </cell>
          <cell r="EV42">
            <v>1468909.6737619434</v>
          </cell>
          <cell r="EW42">
            <v>161061.50313429438</v>
          </cell>
          <cell r="EX42">
            <v>159507.941954023</v>
          </cell>
          <cell r="EY42">
            <v>1148340.228673626</v>
          </cell>
          <cell r="EZ42">
            <v>3017158.3200869015</v>
          </cell>
          <cell r="FA42">
            <v>389699.47113312379</v>
          </cell>
          <cell r="FB42">
            <v>992547.68993046077</v>
          </cell>
          <cell r="FC42">
            <v>1634911.1590233173</v>
          </cell>
          <cell r="FD42">
            <v>1393218.7044907033</v>
          </cell>
          <cell r="FE42">
            <v>909585.52537685016</v>
          </cell>
          <cell r="FF42">
            <v>246609.7003434517</v>
          </cell>
          <cell r="FG42">
            <v>662975.82503339835</v>
          </cell>
          <cell r="FH42">
            <v>218915.11422480503</v>
          </cell>
          <cell r="FI42">
            <v>184152.97318497664</v>
          </cell>
          <cell r="FJ42">
            <v>297731.91766864836</v>
          </cell>
          <cell r="FK42">
            <v>737106.36407061003</v>
          </cell>
          <cell r="FL42">
            <v>273866.73047749331</v>
          </cell>
          <cell r="FM42">
            <v>830357.25350625499</v>
          </cell>
          <cell r="FN42">
            <v>86021.714219711663</v>
          </cell>
          <cell r="FO42">
            <v>213724.85994292996</v>
          </cell>
          <cell r="FP42">
            <v>1851122.4511945329</v>
          </cell>
          <cell r="FR42">
            <v>229137.66169794669</v>
          </cell>
          <cell r="FS42">
            <v>311307.699201515</v>
          </cell>
          <cell r="FT42">
            <v>514719.9652021217</v>
          </cell>
          <cell r="FU42">
            <v>919824.65740700334</v>
          </cell>
          <cell r="FV42">
            <v>252423.50109613</v>
          </cell>
          <cell r="FW42">
            <v>457562.23579953332</v>
          </cell>
          <cell r="GA42">
            <v>1606862.2066699446</v>
          </cell>
          <cell r="GB42">
            <v>942302.36718556157</v>
          </cell>
        </row>
        <row r="43">
          <cell r="B43">
            <v>17746333.09060226</v>
          </cell>
          <cell r="C43">
            <v>17043412.953494009</v>
          </cell>
          <cell r="D43">
            <v>3461584.3213658403</v>
          </cell>
          <cell r="E43">
            <v>1493456.4641258901</v>
          </cell>
          <cell r="F43">
            <v>12791292.305110531</v>
          </cell>
          <cell r="G43">
            <v>12088372.168002281</v>
          </cell>
          <cell r="H43">
            <v>702920.13710824971</v>
          </cell>
          <cell r="I43">
            <v>15751000.486204322</v>
          </cell>
          <cell r="J43">
            <v>6658.5851527000004</v>
          </cell>
          <cell r="L43">
            <v>27889.983590939999</v>
          </cell>
          <cell r="M43">
            <v>500500.73558540002</v>
          </cell>
          <cell r="N43">
            <v>144664.41580796</v>
          </cell>
          <cell r="O43">
            <v>235558.15811300999</v>
          </cell>
          <cell r="P43">
            <v>13988.182787219999</v>
          </cell>
          <cell r="Q43">
            <v>152864.69735085999</v>
          </cell>
          <cell r="R43">
            <v>86449.286457070004</v>
          </cell>
          <cell r="S43">
            <v>328863.04994314001</v>
          </cell>
          <cell r="T43">
            <v>464079.46735137998</v>
          </cell>
          <cell r="U43">
            <v>150364.92444726999</v>
          </cell>
          <cell r="V43">
            <v>135978.16874893999</v>
          </cell>
          <cell r="W43">
            <v>206953.43979027</v>
          </cell>
          <cell r="X43">
            <v>409758.23289559002</v>
          </cell>
          <cell r="Y43">
            <v>280963.65848295123</v>
          </cell>
          <cell r="Z43">
            <v>128794.57441263882</v>
          </cell>
          <cell r="AA43">
            <v>299256.33558344003</v>
          </cell>
          <cell r="AB43">
            <v>163927.47643588</v>
          </cell>
          <cell r="AC43">
            <v>140487.76647747</v>
          </cell>
          <cell r="AD43">
            <v>1493456.4641258901</v>
          </cell>
          <cell r="AE43">
            <v>165488.8759411143</v>
          </cell>
          <cell r="AF43">
            <v>163464.11659448783</v>
          </cell>
          <cell r="AG43">
            <v>1164503.471590288</v>
          </cell>
          <cell r="AH43">
            <v>3031460.5883416301</v>
          </cell>
          <cell r="AI43">
            <v>388727.74754233536</v>
          </cell>
          <cell r="AJ43">
            <v>997860.42095153488</v>
          </cell>
          <cell r="AK43">
            <v>1644872.4198477599</v>
          </cell>
          <cell r="AL43">
            <v>1399504.6630903799</v>
          </cell>
          <cell r="AM43">
            <v>921088.83813340997</v>
          </cell>
          <cell r="AN43">
            <v>248558.83038428219</v>
          </cell>
          <cell r="AO43">
            <v>672530.00774912781</v>
          </cell>
          <cell r="AP43">
            <v>220203.87138441001</v>
          </cell>
          <cell r="AQ43">
            <v>181153.99887153</v>
          </cell>
          <cell r="AR43">
            <v>301728.66102581</v>
          </cell>
          <cell r="AS43">
            <v>740729.65963909996</v>
          </cell>
          <cell r="AT43">
            <v>276957.66579053999</v>
          </cell>
          <cell r="AU43">
            <v>843785.27674622997</v>
          </cell>
          <cell r="AV43">
            <v>87310.661600289997</v>
          </cell>
          <cell r="AW43">
            <v>214771.62081764999</v>
          </cell>
          <cell r="AX43">
            <v>1861881.8430927899</v>
          </cell>
          <cell r="AZ43">
            <v>228446.95337008001</v>
          </cell>
          <cell r="BA43">
            <v>313609.98318667</v>
          </cell>
          <cell r="BB43">
            <v>516665.85557706002</v>
          </cell>
          <cell r="BC43">
            <v>936609.81226412999</v>
          </cell>
          <cell r="BD43">
            <v>256403.49505160001</v>
          </cell>
          <cell r="BE43">
            <v>458978.85712722002</v>
          </cell>
          <cell r="BI43">
            <v>1623150.5245932101</v>
          </cell>
          <cell r="BJ43">
            <v>951508.42371895001</v>
          </cell>
          <cell r="BK43">
            <v>113427828175.63853</v>
          </cell>
          <cell r="BL43">
            <v>109642953059.99693</v>
          </cell>
          <cell r="BM43">
            <v>25638976509.127621</v>
          </cell>
          <cell r="BN43">
            <v>8133048396.2111473</v>
          </cell>
          <cell r="BO43">
            <v>79655803270.299759</v>
          </cell>
          <cell r="BP43">
            <v>75870928154.658173</v>
          </cell>
          <cell r="BQ43">
            <v>3784875115.6415882</v>
          </cell>
          <cell r="BR43">
            <v>103105390254.06248</v>
          </cell>
          <cell r="BS43">
            <v>1032239457.2449975</v>
          </cell>
          <cell r="BU43">
            <v>198440540.72959685</v>
          </cell>
          <cell r="BV43">
            <v>2870267444.0229607</v>
          </cell>
          <cell r="BW43">
            <v>855137571.91378379</v>
          </cell>
          <cell r="BX43">
            <v>1576885737.0125265</v>
          </cell>
          <cell r="BY43">
            <v>152471756.88680598</v>
          </cell>
          <cell r="BZ43">
            <v>1400470587.4006639</v>
          </cell>
          <cell r="CA43">
            <v>877069104.05253804</v>
          </cell>
          <cell r="CB43">
            <v>2267299636.3754611</v>
          </cell>
          <cell r="CC43">
            <v>3225256496.4806399</v>
          </cell>
          <cell r="CD43">
            <v>1398561759.8408163</v>
          </cell>
          <cell r="CE43">
            <v>1017558538.593706</v>
          </cell>
          <cell r="CF43">
            <v>1607801143.2507925</v>
          </cell>
          <cell r="CG43">
            <v>3522185831.3792152</v>
          </cell>
          <cell r="CH43">
            <v>2255576655.6888399</v>
          </cell>
          <cell r="CI43">
            <v>1266609175.6903749</v>
          </cell>
          <cell r="CJ43">
            <v>2042756020.7873318</v>
          </cell>
          <cell r="CK43">
            <v>1660098681.4824805</v>
          </cell>
          <cell r="CL43">
            <v>966715658.91829967</v>
          </cell>
          <cell r="CM43">
            <v>8133048396.2111473</v>
          </cell>
          <cell r="CN43">
            <v>1084934378.7388425</v>
          </cell>
          <cell r="CO43">
            <v>1048852830.8331159</v>
          </cell>
          <cell r="CP43">
            <v>5999261186.6391888</v>
          </cell>
          <cell r="CQ43">
            <v>17940175367.762451</v>
          </cell>
          <cell r="CR43">
            <v>2372832633.821527</v>
          </cell>
          <cell r="CS43">
            <v>7787016969.3351212</v>
          </cell>
          <cell r="CT43">
            <v>7780325764.6058025</v>
          </cell>
          <cell r="CU43">
            <v>9168502121.7898407</v>
          </cell>
          <cell r="CV43">
            <v>3993633051.8857388</v>
          </cell>
          <cell r="CW43">
            <v>1238658709.8528304</v>
          </cell>
          <cell r="CX43">
            <v>2754974342.0329084</v>
          </cell>
          <cell r="CY43">
            <v>2078034018.0527813</v>
          </cell>
          <cell r="CZ43">
            <v>1487850142.5326362</v>
          </cell>
          <cell r="DA43">
            <v>3005649464.7706237</v>
          </cell>
          <cell r="DB43">
            <v>7456383764.9359255</v>
          </cell>
          <cell r="DC43">
            <v>1749937657.9954209</v>
          </cell>
          <cell r="DD43">
            <v>7716978257.5030947</v>
          </cell>
          <cell r="DE43">
            <v>904944510.85586071</v>
          </cell>
          <cell r="DF43">
            <v>1411926899.2100723</v>
          </cell>
          <cell r="DG43">
            <v>8940193571.7769032</v>
          </cell>
          <cell r="DI43">
            <v>1728205011.8269522</v>
          </cell>
          <cell r="DJ43">
            <v>1532816186.5993972</v>
          </cell>
          <cell r="DK43">
            <v>2991184871.7633128</v>
          </cell>
          <cell r="DL43">
            <v>4070231851.3863807</v>
          </cell>
          <cell r="DM43">
            <v>1284965013.5881135</v>
          </cell>
          <cell r="DN43">
            <v>2194191506.0642471</v>
          </cell>
          <cell r="DR43">
            <v>7422704540.0895929</v>
          </cell>
          <cell r="DS43">
            <v>4248713273.0404644</v>
          </cell>
          <cell r="DT43">
            <v>17722063.171180625</v>
          </cell>
          <cell r="DU43">
            <v>17015074.498248916</v>
          </cell>
          <cell r="DV43">
            <v>3465635.7034081719</v>
          </cell>
          <cell r="DW43">
            <v>1486541.5134006881</v>
          </cell>
          <cell r="DX43">
            <v>12769885.954371763</v>
          </cell>
          <cell r="DY43">
            <v>12062897.281440057</v>
          </cell>
          <cell r="DZ43">
            <v>706988.67293170665</v>
          </cell>
          <cell r="EA43">
            <v>15732358.191199269</v>
          </cell>
          <cell r="EB43">
            <v>6664.5599783700009</v>
          </cell>
          <cell r="ED43">
            <v>27814.407562016666</v>
          </cell>
          <cell r="EE43">
            <v>500935.44881034666</v>
          </cell>
          <cell r="EF43">
            <v>145687.315807115</v>
          </cell>
          <cell r="EG43">
            <v>235989.69205531167</v>
          </cell>
          <cell r="EH43">
            <v>14012.961129028336</v>
          </cell>
          <cell r="EI43">
            <v>153135.14392216667</v>
          </cell>
          <cell r="EJ43">
            <v>86405.312509074996</v>
          </cell>
          <cell r="EK43">
            <v>329412.46507038665</v>
          </cell>
          <cell r="EL43">
            <v>464750.35005106335</v>
          </cell>
          <cell r="EM43">
            <v>150384.52274061667</v>
          </cell>
          <cell r="EN43">
            <v>135871.51921852832</v>
          </cell>
          <cell r="EO43">
            <v>206654.73242390831</v>
          </cell>
          <cell r="EP43">
            <v>411084.71935431164</v>
          </cell>
          <cell r="EQ43">
            <v>282216.5535344627</v>
          </cell>
          <cell r="ER43">
            <v>128868.16581984893</v>
          </cell>
          <cell r="ES43">
            <v>299426.83021832333</v>
          </cell>
          <cell r="ET43">
            <v>163951.53635990169</v>
          </cell>
          <cell r="EU43">
            <v>140118.74617607167</v>
          </cell>
          <cell r="EV43">
            <v>1486541.5134006881</v>
          </cell>
          <cell r="EW43">
            <v>164143.32512451484</v>
          </cell>
          <cell r="EX43">
            <v>162035.59681958784</v>
          </cell>
          <cell r="EY43">
            <v>1160362.5914565858</v>
          </cell>
          <cell r="EZ43">
            <v>3025412.9605596513</v>
          </cell>
          <cell r="FA43">
            <v>388959.7596724187</v>
          </cell>
          <cell r="FB43">
            <v>995733.83667391259</v>
          </cell>
          <cell r="FC43">
            <v>1640719.3642133202</v>
          </cell>
          <cell r="FD43">
            <v>1398422.7638105368</v>
          </cell>
          <cell r="FE43">
            <v>917729.74115173332</v>
          </cell>
          <cell r="FF43">
            <v>248403.02503303273</v>
          </cell>
          <cell r="FG43">
            <v>669326.71611870057</v>
          </cell>
          <cell r="FH43">
            <v>219837.33174940167</v>
          </cell>
          <cell r="FI43">
            <v>182325.25768421163</v>
          </cell>
          <cell r="FJ43">
            <v>300211.40729887335</v>
          </cell>
          <cell r="FK43">
            <v>740365.87332565489</v>
          </cell>
          <cell r="FL43">
            <v>275868.64780338836</v>
          </cell>
          <cell r="FM43">
            <v>839199.53617708664</v>
          </cell>
          <cell r="FN43">
            <v>86685.980835951676</v>
          </cell>
          <cell r="FO43">
            <v>213854.74960248164</v>
          </cell>
          <cell r="FP43">
            <v>1865517.7855310219</v>
          </cell>
          <cell r="FR43">
            <v>228962.13841900835</v>
          </cell>
          <cell r="FS43">
            <v>313413.96799155831</v>
          </cell>
          <cell r="FT43">
            <v>515938.31093977997</v>
          </cell>
          <cell r="FU43">
            <v>931390.56263100822</v>
          </cell>
          <cell r="FV43">
            <v>255433.12690815667</v>
          </cell>
          <cell r="FW43">
            <v>459315.81195225829</v>
          </cell>
          <cell r="GA43">
            <v>1618089.3237581784</v>
          </cell>
          <cell r="GB43">
            <v>948814.61036522349</v>
          </cell>
        </row>
        <row r="44">
          <cell r="B44">
            <v>17811904.41564393</v>
          </cell>
          <cell r="C44">
            <v>17122517.333036561</v>
          </cell>
          <cell r="D44">
            <v>3454030.50538063</v>
          </cell>
          <cell r="E44">
            <v>1512700.0117349201</v>
          </cell>
          <cell r="F44">
            <v>12845173.898528382</v>
          </cell>
          <cell r="G44">
            <v>12155786.81592101</v>
          </cell>
          <cell r="H44">
            <v>689387.08260737092</v>
          </cell>
          <cell r="I44">
            <v>15803937.051448861</v>
          </cell>
          <cell r="J44">
            <v>6712.2406042299999</v>
          </cell>
          <cell r="L44">
            <v>27806.82766581</v>
          </cell>
          <cell r="M44">
            <v>501582.2989084</v>
          </cell>
          <cell r="N44">
            <v>142561.34537552</v>
          </cell>
          <cell r="O44">
            <v>234394.24075691</v>
          </cell>
          <cell r="P44">
            <v>13971.008200419999</v>
          </cell>
          <cell r="Q44">
            <v>152072.86863037001</v>
          </cell>
          <cell r="R44">
            <v>86203.768583869998</v>
          </cell>
          <cell r="S44">
            <v>327177.40955816</v>
          </cell>
          <cell r="T44">
            <v>463485.19533859001</v>
          </cell>
          <cell r="U44">
            <v>149498.41277646</v>
          </cell>
          <cell r="V44">
            <v>135075.93335007</v>
          </cell>
          <cell r="W44">
            <v>207313.51333846999</v>
          </cell>
          <cell r="X44">
            <v>407842.66302926</v>
          </cell>
          <cell r="Y44">
            <v>277476.03841267509</v>
          </cell>
          <cell r="Z44">
            <v>130366.62461658489</v>
          </cell>
          <cell r="AA44">
            <v>299958.95907307998</v>
          </cell>
          <cell r="AB44">
            <v>163744.64774869999</v>
          </cell>
          <cell r="AC44">
            <v>141341.41304653999</v>
          </cell>
          <cell r="AD44">
            <v>1512700.0117349201</v>
          </cell>
          <cell r="AE44">
            <v>168103.22450519499</v>
          </cell>
          <cell r="AF44">
            <v>165311.20260703241</v>
          </cell>
          <cell r="AG44">
            <v>1179285.5846226928</v>
          </cell>
          <cell r="AH44">
            <v>3040004.71640553</v>
          </cell>
          <cell r="AI44">
            <v>389604.92464561749</v>
          </cell>
          <cell r="AJ44">
            <v>999707.45910703519</v>
          </cell>
          <cell r="AK44">
            <v>1650692.3326528773</v>
          </cell>
          <cell r="AL44">
            <v>1406114.5008563499</v>
          </cell>
          <cell r="AM44">
            <v>927298.30156177003</v>
          </cell>
          <cell r="AN44">
            <v>249040.41061293246</v>
          </cell>
          <cell r="AO44">
            <v>678257.89094883762</v>
          </cell>
          <cell r="AP44">
            <v>221197.23281792001</v>
          </cell>
          <cell r="AQ44">
            <v>177455.43084586001</v>
          </cell>
          <cell r="AR44">
            <v>306708.14950833999</v>
          </cell>
          <cell r="AS44">
            <v>744870.02320452</v>
          </cell>
          <cell r="AT44">
            <v>279837.91839498002</v>
          </cell>
          <cell r="AU44">
            <v>852672.49314072996</v>
          </cell>
          <cell r="AV44">
            <v>87992.064942369994</v>
          </cell>
          <cell r="AW44">
            <v>215184.05322186</v>
          </cell>
          <cell r="AX44">
            <v>1855168.3886004011</v>
          </cell>
          <cell r="AZ44">
            <v>228000.95575543001</v>
          </cell>
          <cell r="BA44">
            <v>317069.53947636997</v>
          </cell>
          <cell r="BB44">
            <v>518007.73450418998</v>
          </cell>
          <cell r="BC44">
            <v>944889.13445908006</v>
          </cell>
          <cell r="BD44">
            <v>258312.16093703001</v>
          </cell>
          <cell r="BE44">
            <v>464391.09989565</v>
          </cell>
          <cell r="BI44">
            <v>1629951.74504206</v>
          </cell>
          <cell r="BJ44">
            <v>955011.29759056994</v>
          </cell>
          <cell r="BK44">
            <v>114474869702.18457</v>
          </cell>
          <cell r="BL44">
            <v>110674784420.46057</v>
          </cell>
          <cell r="BM44">
            <v>25645983588.988007</v>
          </cell>
          <cell r="BN44">
            <v>8311946115.504715</v>
          </cell>
          <cell r="BO44">
            <v>80516939997.691864</v>
          </cell>
          <cell r="BP44">
            <v>76716854715.96785</v>
          </cell>
          <cell r="BQ44">
            <v>3800085281.7240105</v>
          </cell>
          <cell r="BR44">
            <v>104082926914.81349</v>
          </cell>
          <cell r="BS44">
            <v>1115595543.7120748</v>
          </cell>
          <cell r="BU44">
            <v>200979958.62706643</v>
          </cell>
          <cell r="BV44">
            <v>2889082137.1482301</v>
          </cell>
          <cell r="BW44">
            <v>851375317.51042104</v>
          </cell>
          <cell r="BX44">
            <v>1577411144.3298891</v>
          </cell>
          <cell r="BY44">
            <v>153423093.9128696</v>
          </cell>
          <cell r="BZ44">
            <v>1391449053.0788944</v>
          </cell>
          <cell r="CA44">
            <v>875729465.20607924</v>
          </cell>
          <cell r="CB44">
            <v>2274831378.9523845</v>
          </cell>
          <cell r="CC44">
            <v>3236855572.3031697</v>
          </cell>
          <cell r="CD44">
            <v>1399844220.0420876</v>
          </cell>
          <cell r="CE44">
            <v>1022005448.8275923</v>
          </cell>
          <cell r="CF44">
            <v>1621014684.6010747</v>
          </cell>
          <cell r="CG44">
            <v>3479075506.010108</v>
          </cell>
          <cell r="CH44">
            <v>2217664903.8234215</v>
          </cell>
          <cell r="CI44">
            <v>1261410602.1866868</v>
          </cell>
          <cell r="CJ44">
            <v>2068997620.4406023</v>
          </cell>
          <cell r="CK44">
            <v>1647556953.2082436</v>
          </cell>
          <cell r="CL44">
            <v>956352034.78929305</v>
          </cell>
          <cell r="CM44">
            <v>8311946115.504715</v>
          </cell>
          <cell r="CN44">
            <v>1123323653.4681206</v>
          </cell>
          <cell r="CO44">
            <v>1072061854.1867735</v>
          </cell>
          <cell r="CP44">
            <v>6116560607.8498211</v>
          </cell>
          <cell r="CQ44">
            <v>18113268848.903236</v>
          </cell>
          <cell r="CR44">
            <v>2392220167.5551043</v>
          </cell>
          <cell r="CS44">
            <v>7867685856.1233931</v>
          </cell>
          <cell r="CT44">
            <v>7853362825.2247391</v>
          </cell>
          <cell r="CU44">
            <v>9230822492.8111553</v>
          </cell>
          <cell r="CV44">
            <v>4031118134.6998281</v>
          </cell>
          <cell r="CW44">
            <v>1243167509.972733</v>
          </cell>
          <cell r="CX44">
            <v>2787950624.7270951</v>
          </cell>
          <cell r="CY44">
            <v>2095507417.5238786</v>
          </cell>
          <cell r="CZ44">
            <v>1497168945.5917234</v>
          </cell>
          <cell r="DA44">
            <v>3075568670.5050378</v>
          </cell>
          <cell r="DB44">
            <v>7545993733.4243441</v>
          </cell>
          <cell r="DC44">
            <v>1787437803.9119186</v>
          </cell>
          <cell r="DD44">
            <v>7871024868.6143589</v>
          </cell>
          <cell r="DE44">
            <v>917340398.82368541</v>
          </cell>
          <cell r="DF44">
            <v>1418176744.2175205</v>
          </cell>
          <cell r="DG44">
            <v>9011049234.8025208</v>
          </cell>
          <cell r="DI44">
            <v>1733606263.1930428</v>
          </cell>
          <cell r="DJ44">
            <v>1568559239.8834493</v>
          </cell>
          <cell r="DK44">
            <v>3008415720.3440185</v>
          </cell>
          <cell r="DL44">
            <v>4081361563.9505696</v>
          </cell>
          <cell r="DM44">
            <v>1305920371.5984886</v>
          </cell>
          <cell r="DN44">
            <v>2224599544.8930869</v>
          </cell>
          <cell r="DR44">
            <v>7448253684.2863445</v>
          </cell>
          <cell r="DS44">
            <v>4262716066.5400534</v>
          </cell>
          <cell r="DT44">
            <v>17779871.055407371</v>
          </cell>
          <cell r="DU44">
            <v>17091391.424955472</v>
          </cell>
          <cell r="DV44">
            <v>3459893.0776588381</v>
          </cell>
          <cell r="DW44">
            <v>1504677.1502147682</v>
          </cell>
          <cell r="DX44">
            <v>12815300.827533763</v>
          </cell>
          <cell r="DY44">
            <v>12126821.197081868</v>
          </cell>
          <cell r="DZ44">
            <v>688479.63045189483</v>
          </cell>
          <cell r="EA44">
            <v>15776438.748665817</v>
          </cell>
          <cell r="EB44">
            <v>6697.1802441750006</v>
          </cell>
          <cell r="ED44">
            <v>27842.357733058336</v>
          </cell>
          <cell r="EE44">
            <v>501254.82552757004</v>
          </cell>
          <cell r="EF44">
            <v>143621.91075249665</v>
          </cell>
          <cell r="EG44">
            <v>235193.96350553332</v>
          </cell>
          <cell r="EH44">
            <v>13996.602189303334</v>
          </cell>
          <cell r="EI44">
            <v>152536.339332125</v>
          </cell>
          <cell r="EJ44">
            <v>86288.321581036667</v>
          </cell>
          <cell r="EK44">
            <v>328137.21483602998</v>
          </cell>
          <cell r="EL44">
            <v>463934.36859265162</v>
          </cell>
          <cell r="EM44">
            <v>150154.20079569166</v>
          </cell>
          <cell r="EN44">
            <v>135584.990542135</v>
          </cell>
          <cell r="EO44">
            <v>207271.40440010666</v>
          </cell>
          <cell r="EP44">
            <v>408703.71930374834</v>
          </cell>
          <cell r="EQ44">
            <v>279197.33227071154</v>
          </cell>
          <cell r="ER44">
            <v>129506.38703303679</v>
          </cell>
          <cell r="ES44">
            <v>300114.46108419</v>
          </cell>
          <cell r="ET44">
            <v>164348.72540433667</v>
          </cell>
          <cell r="EU44">
            <v>140909.67207882498</v>
          </cell>
          <cell r="EV44">
            <v>1504677.1502147682</v>
          </cell>
          <cell r="EW44">
            <v>166959.29204649405</v>
          </cell>
          <cell r="EX44">
            <v>164315.75095282236</v>
          </cell>
          <cell r="EY44">
            <v>1173402.107215452</v>
          </cell>
          <cell r="EZ44">
            <v>3038251.1894087233</v>
          </cell>
          <cell r="FA44">
            <v>389570.99336715462</v>
          </cell>
          <cell r="FB44">
            <v>999024.52646042767</v>
          </cell>
          <cell r="FC44">
            <v>1649655.6695811406</v>
          </cell>
          <cell r="FD44">
            <v>1402994.9891082018</v>
          </cell>
          <cell r="FE44">
            <v>924307.69382753654</v>
          </cell>
          <cell r="FF44">
            <v>248677.81587940466</v>
          </cell>
          <cell r="FG44">
            <v>675629.87794813211</v>
          </cell>
          <cell r="FH44">
            <v>220720.12545345831</v>
          </cell>
          <cell r="FI44">
            <v>179675.023682775</v>
          </cell>
          <cell r="FJ44">
            <v>304160.84815708833</v>
          </cell>
          <cell r="FK44">
            <v>742852.62544965988</v>
          </cell>
          <cell r="FL44">
            <v>278240.59102183004</v>
          </cell>
          <cell r="FM44">
            <v>848053.12321869005</v>
          </cell>
          <cell r="FN44">
            <v>87519.294637723317</v>
          </cell>
          <cell r="FO44">
            <v>215336.18258283497</v>
          </cell>
          <cell r="FP44">
            <v>1849891.0682156098</v>
          </cell>
          <cell r="FR44">
            <v>228204.26547879833</v>
          </cell>
          <cell r="FS44">
            <v>316695.32274377998</v>
          </cell>
          <cell r="FT44">
            <v>517471.57816708833</v>
          </cell>
          <cell r="FU44">
            <v>941061.140351885</v>
          </cell>
          <cell r="FV44">
            <v>257510.31650055503</v>
          </cell>
          <cell r="FW44">
            <v>462355.44952752505</v>
          </cell>
          <cell r="GA44">
            <v>1626938.0476257515</v>
          </cell>
          <cell r="GB44">
            <v>954185.63867980673</v>
          </cell>
        </row>
        <row r="45">
          <cell r="B45">
            <v>17890590.777706694</v>
          </cell>
          <cell r="C45">
            <v>17206255.552986361</v>
          </cell>
          <cell r="D45">
            <v>3447512.1849269001</v>
          </cell>
          <cell r="E45">
            <v>1524209.6323551</v>
          </cell>
          <cell r="F45">
            <v>12918868.960424691</v>
          </cell>
          <cell r="G45">
            <v>12234533.735704359</v>
          </cell>
          <cell r="H45">
            <v>684335.22472033184</v>
          </cell>
          <cell r="I45">
            <v>15868981.430376075</v>
          </cell>
          <cell r="J45">
            <v>6673.8253992399996</v>
          </cell>
          <cell r="L45">
            <v>27830.582289170001</v>
          </cell>
          <cell r="M45">
            <v>502698.89301931998</v>
          </cell>
          <cell r="N45">
            <v>140761.45058954001</v>
          </cell>
          <cell r="O45">
            <v>233599.88280948999</v>
          </cell>
          <cell r="P45">
            <v>14032.674876270001</v>
          </cell>
          <cell r="Q45">
            <v>152143.85371135999</v>
          </cell>
          <cell r="R45">
            <v>85586.014157979997</v>
          </cell>
          <cell r="S45">
            <v>322925.9151403</v>
          </cell>
          <cell r="T45">
            <v>460729.52703017002</v>
          </cell>
          <cell r="U45">
            <v>149034.77494636999</v>
          </cell>
          <cell r="V45">
            <v>134096.49448873999</v>
          </cell>
          <cell r="W45">
            <v>207645.16875421</v>
          </cell>
          <cell r="X45">
            <v>409993.02578820998</v>
          </cell>
          <cell r="Y45">
            <v>278494.88188085268</v>
          </cell>
          <cell r="Z45">
            <v>131498.14390735733</v>
          </cell>
          <cell r="AA45">
            <v>300452.50963243999</v>
          </cell>
          <cell r="AB45">
            <v>163847.25350058</v>
          </cell>
          <cell r="AC45">
            <v>142134.16419275</v>
          </cell>
          <cell r="AD45">
            <v>1524209.6323551</v>
          </cell>
          <cell r="AE45">
            <v>169862.8305785181</v>
          </cell>
          <cell r="AF45">
            <v>166282.3385235522</v>
          </cell>
          <cell r="AG45">
            <v>1188064.4632530299</v>
          </cell>
          <cell r="AH45">
            <v>3042036.8581771599</v>
          </cell>
          <cell r="AI45">
            <v>389532.94692982268</v>
          </cell>
          <cell r="AJ45">
            <v>1002508.2659809384</v>
          </cell>
          <cell r="AK45">
            <v>1649995.6452663983</v>
          </cell>
          <cell r="AL45">
            <v>1413340.6755702801</v>
          </cell>
          <cell r="AM45">
            <v>929924.29859744001</v>
          </cell>
          <cell r="AN45">
            <v>249737.7527447232</v>
          </cell>
          <cell r="AO45">
            <v>680186.5458527169</v>
          </cell>
          <cell r="AP45">
            <v>223522.83543576</v>
          </cell>
          <cell r="AQ45">
            <v>175441.36081387001</v>
          </cell>
          <cell r="AR45">
            <v>313152.81300830003</v>
          </cell>
          <cell r="AS45">
            <v>745475.10718365002</v>
          </cell>
          <cell r="AT45">
            <v>285369.05488317</v>
          </cell>
          <cell r="AU45">
            <v>861648.84235384001</v>
          </cell>
          <cell r="AV45">
            <v>88457.024400259994</v>
          </cell>
          <cell r="AW45">
            <v>215934.59734817999</v>
          </cell>
          <cell r="AX45">
            <v>1873319.9910319517</v>
          </cell>
          <cell r="AZ45">
            <v>227958.17100177001</v>
          </cell>
          <cell r="BA45">
            <v>318721.66902005998</v>
          </cell>
          <cell r="BB45">
            <v>519970.27136984997</v>
          </cell>
          <cell r="BC45">
            <v>954959.23593893996</v>
          </cell>
          <cell r="BD45">
            <v>261521.70367284</v>
          </cell>
          <cell r="BE45">
            <v>468114.45061737002</v>
          </cell>
          <cell r="BI45">
            <v>1638523.0531295</v>
          </cell>
          <cell r="BJ45">
            <v>961749.45894225</v>
          </cell>
          <cell r="BK45">
            <v>115841757866.47205</v>
          </cell>
          <cell r="BL45">
            <v>112002093347.34079</v>
          </cell>
          <cell r="BM45">
            <v>25824754114.706032</v>
          </cell>
          <cell r="BN45">
            <v>8474048679.6587162</v>
          </cell>
          <cell r="BO45">
            <v>81542955072.107285</v>
          </cell>
          <cell r="BP45">
            <v>77703290552.976028</v>
          </cell>
          <cell r="BQ45">
            <v>3839664519.1312618</v>
          </cell>
          <cell r="BR45">
            <v>105373067497.53954</v>
          </cell>
          <cell r="BS45">
            <v>1130295903.2399013</v>
          </cell>
          <cell r="BU45">
            <v>203084279.59632909</v>
          </cell>
          <cell r="BV45">
            <v>2908354619.3652201</v>
          </cell>
          <cell r="BW45">
            <v>847903900.77655268</v>
          </cell>
          <cell r="BX45">
            <v>1583341656.9824114</v>
          </cell>
          <cell r="BY45">
            <v>154521003.08866161</v>
          </cell>
          <cell r="BZ45">
            <v>1404726802.9401531</v>
          </cell>
          <cell r="CA45">
            <v>881957672.48574698</v>
          </cell>
          <cell r="CB45">
            <v>2282094625.551178</v>
          </cell>
          <cell r="CC45">
            <v>3273313630.5894237</v>
          </cell>
          <cell r="CD45">
            <v>1405153339.4475837</v>
          </cell>
          <cell r="CE45">
            <v>1029163004.867429</v>
          </cell>
          <cell r="CF45">
            <v>1639371185.620018</v>
          </cell>
          <cell r="CG45">
            <v>3491765427.8174396</v>
          </cell>
          <cell r="CH45">
            <v>2200091035.6503048</v>
          </cell>
          <cell r="CI45">
            <v>1291674392.1671345</v>
          </cell>
          <cell r="CJ45">
            <v>2092040966.6569171</v>
          </cell>
          <cell r="CK45">
            <v>1659078783.7480016</v>
          </cell>
          <cell r="CL45">
            <v>968883215.17296553</v>
          </cell>
          <cell r="CM45">
            <v>8474048679.6587162</v>
          </cell>
          <cell r="CN45">
            <v>1148197977.0223413</v>
          </cell>
          <cell r="CO45">
            <v>1082716486.1356289</v>
          </cell>
          <cell r="CP45">
            <v>6243134216.5007467</v>
          </cell>
          <cell r="CQ45">
            <v>18288737642.106758</v>
          </cell>
          <cell r="CR45">
            <v>2408100304.8850737</v>
          </cell>
          <cell r="CS45">
            <v>7949883040.3025475</v>
          </cell>
          <cell r="CT45">
            <v>7930754296.919136</v>
          </cell>
          <cell r="CU45">
            <v>9277785643.2764492</v>
          </cell>
          <cell r="CV45">
            <v>4092487919.3131599</v>
          </cell>
          <cell r="CW45">
            <v>1276453853.024781</v>
          </cell>
          <cell r="CX45">
            <v>2816034066.2883787</v>
          </cell>
          <cell r="CY45">
            <v>2119045686.2421026</v>
          </cell>
          <cell r="CZ45">
            <v>1479623048.6344473</v>
          </cell>
          <cell r="DA45">
            <v>3140470091.6787095</v>
          </cell>
          <cell r="DB45">
            <v>7689258287.2840862</v>
          </cell>
          <cell r="DC45">
            <v>1801815852.3539524</v>
          </cell>
          <cell r="DD45">
            <v>8043992945.1480446</v>
          </cell>
          <cell r="DE45">
            <v>929746874.72228312</v>
          </cell>
          <cell r="DF45">
            <v>1443329892.8207395</v>
          </cell>
          <cell r="DG45">
            <v>9190814169.5805244</v>
          </cell>
          <cell r="DI45">
            <v>1727711003.6157386</v>
          </cell>
          <cell r="DJ45">
            <v>1569895244.8821905</v>
          </cell>
          <cell r="DK45">
            <v>3040803475.4714923</v>
          </cell>
          <cell r="DL45">
            <v>4130280644.963088</v>
          </cell>
          <cell r="DM45">
            <v>1327492748.8909674</v>
          </cell>
          <cell r="DN45">
            <v>2249663901.1225495</v>
          </cell>
          <cell r="DR45">
            <v>7510515082.7753334</v>
          </cell>
          <cell r="DS45">
            <v>4288866966.5160351</v>
          </cell>
          <cell r="DT45">
            <v>17852213.815922696</v>
          </cell>
          <cell r="DU45">
            <v>17159905.316441964</v>
          </cell>
          <cell r="DV45">
            <v>3452043.841665735</v>
          </cell>
          <cell r="DW45">
            <v>1518961.7495766964</v>
          </cell>
          <cell r="DX45">
            <v>12881208.224680265</v>
          </cell>
          <cell r="DY45">
            <v>12188899.725199532</v>
          </cell>
          <cell r="DZ45">
            <v>692308.49948073423</v>
          </cell>
          <cell r="EA45">
            <v>15837254.12457755</v>
          </cell>
          <cell r="EB45">
            <v>6615.0242787816669</v>
          </cell>
          <cell r="ED45">
            <v>27797.617068593332</v>
          </cell>
          <cell r="EE45">
            <v>502035.62018493004</v>
          </cell>
          <cell r="EF45">
            <v>141626.90079760001</v>
          </cell>
          <cell r="EG45">
            <v>234065.08759214668</v>
          </cell>
          <cell r="EH45">
            <v>14045.666687564999</v>
          </cell>
          <cell r="EI45">
            <v>152101.08669219501</v>
          </cell>
          <cell r="EJ45">
            <v>86053.623354074996</v>
          </cell>
          <cell r="EK45">
            <v>325923.09361718665</v>
          </cell>
          <cell r="EL45">
            <v>462892.80789088336</v>
          </cell>
          <cell r="EM45">
            <v>149384.54475165831</v>
          </cell>
          <cell r="EN45">
            <v>134715.99253155835</v>
          </cell>
          <cell r="EO45">
            <v>207798.62631846001</v>
          </cell>
          <cell r="EP45">
            <v>408131.92764842504</v>
          </cell>
          <cell r="EQ45">
            <v>277276.83213601605</v>
          </cell>
          <cell r="ER45">
            <v>130855.09551240894</v>
          </cell>
          <cell r="ES45">
            <v>300307.84366802993</v>
          </cell>
          <cell r="ET45">
            <v>163497.92450297333</v>
          </cell>
          <cell r="EU45">
            <v>141665.47835945498</v>
          </cell>
          <cell r="EV45">
            <v>1518961.7495766964</v>
          </cell>
          <cell r="EW45">
            <v>169109.04915676292</v>
          </cell>
          <cell r="EX45">
            <v>165761.26019118234</v>
          </cell>
          <cell r="EY45">
            <v>1184091.4402287516</v>
          </cell>
          <cell r="EZ45">
            <v>3041367.1570334216</v>
          </cell>
          <cell r="FA45">
            <v>389888.95500226453</v>
          </cell>
          <cell r="FB45">
            <v>1000676.1392049283</v>
          </cell>
          <cell r="FC45">
            <v>1650802.0628262293</v>
          </cell>
          <cell r="FD45">
            <v>1409271.3533285651</v>
          </cell>
          <cell r="FE45">
            <v>929141.84189252171</v>
          </cell>
          <cell r="FF45">
            <v>250059.4404558145</v>
          </cell>
          <cell r="FG45">
            <v>679082.40143670724</v>
          </cell>
          <cell r="FH45">
            <v>222534.36019287002</v>
          </cell>
          <cell r="FI45">
            <v>176896.53961854498</v>
          </cell>
          <cell r="FJ45">
            <v>309307.27639177331</v>
          </cell>
          <cell r="FK45">
            <v>745091.83738524502</v>
          </cell>
          <cell r="FL45">
            <v>281625.71284118498</v>
          </cell>
          <cell r="FM45">
            <v>858042.42807903502</v>
          </cell>
          <cell r="FN45">
            <v>88238.757236224992</v>
          </cell>
          <cell r="FO45">
            <v>215601.68998003667</v>
          </cell>
          <cell r="FP45">
            <v>1862401.2762045127</v>
          </cell>
          <cell r="FR45">
            <v>227856.07698707667</v>
          </cell>
          <cell r="FS45">
            <v>318060.12469444168</v>
          </cell>
          <cell r="FT45">
            <v>518870.0947351433</v>
          </cell>
          <cell r="FU45">
            <v>950173.39492849016</v>
          </cell>
          <cell r="FV45">
            <v>259979.56928204829</v>
          </cell>
          <cell r="FW45">
            <v>466748.73386913002</v>
          </cell>
          <cell r="GA45">
            <v>1634548.9212725498</v>
          </cell>
          <cell r="GB45">
            <v>959281.32396662002</v>
          </cell>
        </row>
        <row r="46">
          <cell r="B46">
            <v>17982344.480258044</v>
          </cell>
          <cell r="C46">
            <v>17261503.583759431</v>
          </cell>
          <cell r="D46">
            <v>3432279.4518041899</v>
          </cell>
          <cell r="E46">
            <v>1548605.2188790799</v>
          </cell>
          <cell r="F46">
            <v>13001459.809574772</v>
          </cell>
          <cell r="G46">
            <v>12280618.913076159</v>
          </cell>
          <cell r="H46">
            <v>720840.89649861224</v>
          </cell>
          <cell r="I46">
            <v>15953222.387929883</v>
          </cell>
          <cell r="J46">
            <v>6788.4037523400002</v>
          </cell>
          <cell r="L46">
            <v>27488.080405770001</v>
          </cell>
          <cell r="M46">
            <v>501331.94469937001</v>
          </cell>
          <cell r="N46">
            <v>137339.01746077</v>
          </cell>
          <cell r="O46">
            <v>232493.27643432</v>
          </cell>
          <cell r="P46">
            <v>13871.36694278</v>
          </cell>
          <cell r="Q46">
            <v>151694.32739838</v>
          </cell>
          <cell r="R46">
            <v>81829.294711189999</v>
          </cell>
          <cell r="S46">
            <v>322391.27557766001</v>
          </cell>
          <cell r="T46">
            <v>464061.38607466</v>
          </cell>
          <cell r="U46">
            <v>149038.56497912001</v>
          </cell>
          <cell r="V46">
            <v>134547.07075608001</v>
          </cell>
          <cell r="W46">
            <v>206816.79098220999</v>
          </cell>
          <cell r="X46">
            <v>405486.19598252</v>
          </cell>
          <cell r="Y46">
            <v>273178.1806122539</v>
          </cell>
          <cell r="Z46">
            <v>132308.01537026613</v>
          </cell>
          <cell r="AA46">
            <v>299088.94268297998</v>
          </cell>
          <cell r="AB46">
            <v>162119.57076808001</v>
          </cell>
          <cell r="AC46">
            <v>142682.3459483</v>
          </cell>
          <cell r="AD46">
            <v>1548605.2188790799</v>
          </cell>
          <cell r="AE46">
            <v>171620.33799645377</v>
          </cell>
          <cell r="AF46">
            <v>173039.46847348835</v>
          </cell>
          <cell r="AG46">
            <v>1203945.4124091377</v>
          </cell>
          <cell r="AH46">
            <v>3050016.0385131198</v>
          </cell>
          <cell r="AI46">
            <v>388467.78823287378</v>
          </cell>
          <cell r="AJ46">
            <v>1004671.9890324029</v>
          </cell>
          <cell r="AK46">
            <v>1656876.2612478433</v>
          </cell>
          <cell r="AL46">
            <v>1412845.42641434</v>
          </cell>
          <cell r="AM46">
            <v>934713.96085216</v>
          </cell>
          <cell r="AN46">
            <v>248549.65368452328</v>
          </cell>
          <cell r="AO46">
            <v>686164.30716763681</v>
          </cell>
          <cell r="AP46">
            <v>224716.42954528</v>
          </cell>
          <cell r="AQ46">
            <v>171449.85788765</v>
          </cell>
          <cell r="AR46">
            <v>319752.62489675003</v>
          </cell>
          <cell r="AS46">
            <v>737329.37170661998</v>
          </cell>
          <cell r="AT46">
            <v>291030.19741287001</v>
          </cell>
          <cell r="AU46">
            <v>873824.96024106001</v>
          </cell>
          <cell r="AV46">
            <v>87871.898775139998</v>
          </cell>
          <cell r="AW46">
            <v>215205.86101764001</v>
          </cell>
          <cell r="AX46">
            <v>1921067.1461159722</v>
          </cell>
          <cell r="AZ46">
            <v>226739.86651898001</v>
          </cell>
          <cell r="BA46">
            <v>319177.99265183997</v>
          </cell>
          <cell r="BB46">
            <v>519186.21419261</v>
          </cell>
          <cell r="BC46">
            <v>964018.01896472997</v>
          </cell>
          <cell r="BD46">
            <v>261576.00034127</v>
          </cell>
          <cell r="BE46">
            <v>470937.94352674001</v>
          </cell>
          <cell r="BI46">
            <v>1641157.7167678999</v>
          </cell>
          <cell r="BJ46">
            <v>960509.58229660999</v>
          </cell>
          <cell r="BK46">
            <v>118115627678.02359</v>
          </cell>
          <cell r="BL46">
            <v>114274018601.47565</v>
          </cell>
          <cell r="BM46">
            <v>26207147603.714767</v>
          </cell>
          <cell r="BN46">
            <v>8705949053.0020943</v>
          </cell>
          <cell r="BO46">
            <v>83202531021.306717</v>
          </cell>
          <cell r="BP46">
            <v>79360921944.758774</v>
          </cell>
          <cell r="BQ46">
            <v>3841609076.5479369</v>
          </cell>
          <cell r="BR46">
            <v>107536905557.39154</v>
          </cell>
          <cell r="BS46">
            <v>1145316107.3173692</v>
          </cell>
          <cell r="BU46">
            <v>204296584.86059651</v>
          </cell>
          <cell r="BV46">
            <v>2950690784.0426617</v>
          </cell>
          <cell r="BW46">
            <v>835013326.18233585</v>
          </cell>
          <cell r="BX46">
            <v>1587183048.6576784</v>
          </cell>
          <cell r="BY46">
            <v>168113767.03440315</v>
          </cell>
          <cell r="BZ46">
            <v>1420406784.5794597</v>
          </cell>
          <cell r="CA46">
            <v>818402016.71440625</v>
          </cell>
          <cell r="CB46">
            <v>2284352225.6507463</v>
          </cell>
          <cell r="CC46">
            <v>3318194853.1657906</v>
          </cell>
          <cell r="CD46">
            <v>1439945042.5522621</v>
          </cell>
          <cell r="CE46">
            <v>1036358020.6905873</v>
          </cell>
          <cell r="CF46">
            <v>1657842428.5878813</v>
          </cell>
          <cell r="CG46">
            <v>3614702827.0409727</v>
          </cell>
          <cell r="CH46">
            <v>2288665610.4075818</v>
          </cell>
          <cell r="CI46">
            <v>1326037216.6333904</v>
          </cell>
          <cell r="CJ46">
            <v>2096912574.0334525</v>
          </cell>
          <cell r="CK46">
            <v>1782272421.2630935</v>
          </cell>
          <cell r="CL46">
            <v>992460898.65844274</v>
          </cell>
          <cell r="CM46">
            <v>8705949053.0020943</v>
          </cell>
          <cell r="CN46">
            <v>1163555237.7574966</v>
          </cell>
          <cell r="CO46">
            <v>1154297917.628871</v>
          </cell>
          <cell r="CP46">
            <v>6388095897.6157265</v>
          </cell>
          <cell r="CQ46">
            <v>18558530673.775391</v>
          </cell>
          <cell r="CR46">
            <v>2419290546.7777362</v>
          </cell>
          <cell r="CS46">
            <v>8080610405.3528042</v>
          </cell>
          <cell r="CT46">
            <v>8058629721.6448479</v>
          </cell>
          <cell r="CU46">
            <v>9436905924.157362</v>
          </cell>
          <cell r="CV46">
            <v>4134361143.3172541</v>
          </cell>
          <cell r="CW46">
            <v>1275524835.8285265</v>
          </cell>
          <cell r="CX46">
            <v>2858836307.4887276</v>
          </cell>
          <cell r="CY46">
            <v>2144377593.4818125</v>
          </cell>
          <cell r="CZ46">
            <v>1461681781.1481385</v>
          </cell>
          <cell r="DA46">
            <v>3253971499.9489269</v>
          </cell>
          <cell r="DB46">
            <v>8055089013.9706459</v>
          </cell>
          <cell r="DC46">
            <v>1865370897.3443553</v>
          </cell>
          <cell r="DD46">
            <v>8354488636.5796967</v>
          </cell>
          <cell r="DE46">
            <v>933540667.89174592</v>
          </cell>
          <cell r="DF46">
            <v>1454250740.4185658</v>
          </cell>
          <cell r="DG46">
            <v>9339361512.4026184</v>
          </cell>
          <cell r="DI46">
            <v>1739115316.2486897</v>
          </cell>
          <cell r="DJ46">
            <v>1584446865.6015227</v>
          </cell>
          <cell r="DK46">
            <v>3057392380.152267</v>
          </cell>
          <cell r="DL46">
            <v>4197767558.6295724</v>
          </cell>
          <cell r="DM46">
            <v>1350247494.773813</v>
          </cell>
          <cell r="DN46">
            <v>2281631321.4643402</v>
          </cell>
          <cell r="DR46">
            <v>7575701832.4427595</v>
          </cell>
          <cell r="DS46">
            <v>4317165131.9762945</v>
          </cell>
          <cell r="DT46">
            <v>17959085.221849527</v>
          </cell>
          <cell r="DU46">
            <v>17239019.857925341</v>
          </cell>
          <cell r="DV46">
            <v>3439534.9270251752</v>
          </cell>
          <cell r="DW46">
            <v>1541480.7174005266</v>
          </cell>
          <cell r="DX46">
            <v>12978069.577423826</v>
          </cell>
          <cell r="DY46">
            <v>12258004.213499639</v>
          </cell>
          <cell r="DZ46">
            <v>720065.36392418586</v>
          </cell>
          <cell r="EA46">
            <v>15934108.500651248</v>
          </cell>
          <cell r="EB46">
            <v>6766.4388814099993</v>
          </cell>
          <cell r="ED46">
            <v>27562.184611433331</v>
          </cell>
          <cell r="EE46">
            <v>502595.0516125217</v>
          </cell>
          <cell r="EF46">
            <v>138735.240096105</v>
          </cell>
          <cell r="EG46">
            <v>233002.98955695168</v>
          </cell>
          <cell r="EH46">
            <v>13916.018521954999</v>
          </cell>
          <cell r="EI46">
            <v>151978.95652293332</v>
          </cell>
          <cell r="EJ46">
            <v>82692.181497071666</v>
          </cell>
          <cell r="EK46">
            <v>323138.55309580005</v>
          </cell>
          <cell r="EL46">
            <v>463558.65231419494</v>
          </cell>
          <cell r="EM46">
            <v>149480.52170811832</v>
          </cell>
          <cell r="EN46">
            <v>134504.19782486666</v>
          </cell>
          <cell r="EO46">
            <v>207116.18004352335</v>
          </cell>
          <cell r="EP46">
            <v>406551.559096905</v>
          </cell>
          <cell r="EQ46">
            <v>274694.52394050214</v>
          </cell>
          <cell r="ER46">
            <v>131857.03515640288</v>
          </cell>
          <cell r="ES46">
            <v>299869.31716974999</v>
          </cell>
          <cell r="ET46">
            <v>162277.55581947332</v>
          </cell>
          <cell r="EU46">
            <v>142555.76753357166</v>
          </cell>
          <cell r="EV46">
            <v>1541480.7174005266</v>
          </cell>
          <cell r="EW46">
            <v>171204.02790173033</v>
          </cell>
          <cell r="EX46">
            <v>170957.72464616672</v>
          </cell>
          <cell r="EY46">
            <v>1199318.9648526295</v>
          </cell>
          <cell r="EZ46">
            <v>3047387.3729744698</v>
          </cell>
          <cell r="FA46">
            <v>388897.55312277027</v>
          </cell>
          <cell r="FB46">
            <v>1005292.7168678874</v>
          </cell>
          <cell r="FC46">
            <v>1653197.1029838119</v>
          </cell>
          <cell r="FD46">
            <v>1411925.4097996568</v>
          </cell>
          <cell r="FE46">
            <v>932049.33529687673</v>
          </cell>
          <cell r="FF46">
            <v>248841.16093606316</v>
          </cell>
          <cell r="FG46">
            <v>683208.17436081346</v>
          </cell>
          <cell r="FH46">
            <v>224296.94145200998</v>
          </cell>
          <cell r="FI46">
            <v>173094.62488099001</v>
          </cell>
          <cell r="FJ46">
            <v>317257.42715487833</v>
          </cell>
          <cell r="FK46">
            <v>738712.23166164837</v>
          </cell>
          <cell r="FL46">
            <v>289756.34386748</v>
          </cell>
          <cell r="FM46">
            <v>867248.21962794336</v>
          </cell>
          <cell r="FN46">
            <v>88606.852749946658</v>
          </cell>
          <cell r="FO46">
            <v>215380.06971016331</v>
          </cell>
          <cell r="FP46">
            <v>1915863.0208787892</v>
          </cell>
          <cell r="FR46">
            <v>227012.00864189165</v>
          </cell>
          <cell r="FS46">
            <v>318927.1612843133</v>
          </cell>
          <cell r="FT46">
            <v>519115.2810972</v>
          </cell>
          <cell r="FU46">
            <v>959922.27017487492</v>
          </cell>
          <cell r="FV46">
            <v>261321.02945725838</v>
          </cell>
          <cell r="FW46">
            <v>470193.97671343503</v>
          </cell>
          <cell r="GA46">
            <v>1640345.2430825832</v>
          </cell>
          <cell r="GB46">
            <v>960700.58670139324</v>
          </cell>
        </row>
        <row r="47">
          <cell r="B47">
            <v>17954029.095605113</v>
          </cell>
          <cell r="C47">
            <v>17287026.119643461</v>
          </cell>
          <cell r="D47">
            <v>3421118.2616584999</v>
          </cell>
          <cell r="E47">
            <v>1553862.50274647</v>
          </cell>
          <cell r="F47">
            <v>12979048.331200143</v>
          </cell>
          <cell r="G47">
            <v>12312045.35523849</v>
          </cell>
          <cell r="H47">
            <v>667002.97596165305</v>
          </cell>
          <cell r="I47">
            <v>15914156.578867443</v>
          </cell>
          <cell r="J47">
            <v>6731.9403881300004</v>
          </cell>
          <cell r="L47">
            <v>27299.53748594</v>
          </cell>
          <cell r="M47">
            <v>499941.89848454</v>
          </cell>
          <cell r="N47">
            <v>135405.47666816</v>
          </cell>
          <cell r="O47">
            <v>230149.82779657</v>
          </cell>
          <cell r="P47">
            <v>13532.69296208</v>
          </cell>
          <cell r="Q47">
            <v>151576.57644438001</v>
          </cell>
          <cell r="R47">
            <v>81315.743893320003</v>
          </cell>
          <cell r="S47">
            <v>320883.20079815999</v>
          </cell>
          <cell r="T47">
            <v>464296.30400126002</v>
          </cell>
          <cell r="U47">
            <v>147797.09748334999</v>
          </cell>
          <cell r="V47">
            <v>133788.17256559001</v>
          </cell>
          <cell r="W47">
            <v>206513.05494182999</v>
          </cell>
          <cell r="X47">
            <v>404149.32818720001</v>
          </cell>
          <cell r="Y47">
            <v>271375.4723304272</v>
          </cell>
          <cell r="Z47">
            <v>132773.85585677283</v>
          </cell>
          <cell r="AA47">
            <v>299644.65829664998</v>
          </cell>
          <cell r="AB47">
            <v>161784.6215366</v>
          </cell>
          <cell r="AC47">
            <v>143040.07011286999</v>
          </cell>
          <cell r="AD47">
            <v>1553862.50274647</v>
          </cell>
          <cell r="AE47">
            <v>171701.64920004221</v>
          </cell>
          <cell r="AF47">
            <v>173761.91778136839</v>
          </cell>
          <cell r="AG47">
            <v>1208398.9357650594</v>
          </cell>
          <cell r="AH47">
            <v>3054176.94243549</v>
          </cell>
          <cell r="AI47">
            <v>388600.55427016254</v>
          </cell>
          <cell r="AJ47">
            <v>1004356.4504613262</v>
          </cell>
          <cell r="AK47">
            <v>1661219.9377040011</v>
          </cell>
          <cell r="AL47">
            <v>1413676.0694152501</v>
          </cell>
          <cell r="AM47">
            <v>932571.03074108995</v>
          </cell>
          <cell r="AN47">
            <v>247460.72008668628</v>
          </cell>
          <cell r="AO47">
            <v>685110.31065440353</v>
          </cell>
          <cell r="AP47">
            <v>225225.86993787999</v>
          </cell>
          <cell r="AQ47">
            <v>168315.25510332</v>
          </cell>
          <cell r="AR47">
            <v>325584.51794357999</v>
          </cell>
          <cell r="AS47">
            <v>740504.81089077995</v>
          </cell>
          <cell r="AT47">
            <v>291717.43910478998</v>
          </cell>
          <cell r="AU47">
            <v>877253.28830949997</v>
          </cell>
          <cell r="AV47">
            <v>88733.484126680007</v>
          </cell>
          <cell r="AW47">
            <v>214958.43599565001</v>
          </cell>
          <cell r="AX47">
            <v>1868883.7653455231</v>
          </cell>
          <cell r="AZ47">
            <v>224900.28417706001</v>
          </cell>
          <cell r="BA47">
            <v>319850.24128398002</v>
          </cell>
          <cell r="BB47">
            <v>521457.05163777003</v>
          </cell>
          <cell r="BC47">
            <v>973664.93963886006</v>
          </cell>
          <cell r="BD47">
            <v>261627.50222558001</v>
          </cell>
          <cell r="BE47">
            <v>475947.40288736002</v>
          </cell>
          <cell r="BI47">
            <v>1650568.82702817</v>
          </cell>
          <cell r="BJ47">
            <v>966258.56237297005</v>
          </cell>
          <cell r="BK47">
            <v>118175415172.23508</v>
          </cell>
          <cell r="BL47">
            <v>114418950551.40948</v>
          </cell>
          <cell r="BM47">
            <v>26136681853.127934</v>
          </cell>
          <cell r="BN47">
            <v>8793637887.9019775</v>
          </cell>
          <cell r="BO47">
            <v>83245095431.20517</v>
          </cell>
          <cell r="BP47">
            <v>79488630810.379562</v>
          </cell>
          <cell r="BQ47">
            <v>3756464620.8256025</v>
          </cell>
          <cell r="BR47">
            <v>107505056330.696</v>
          </cell>
          <cell r="BS47">
            <v>1167197253.6081073</v>
          </cell>
          <cell r="BU47">
            <v>202524140.8966313</v>
          </cell>
          <cell r="BV47">
            <v>2960910499.6480007</v>
          </cell>
          <cell r="BW47">
            <v>831860667.60325789</v>
          </cell>
          <cell r="BX47">
            <v>1586762272.7957909</v>
          </cell>
          <cell r="BY47">
            <v>152164679.88324526</v>
          </cell>
          <cell r="BZ47">
            <v>1441281271.588012</v>
          </cell>
          <cell r="CA47">
            <v>818672613.94179225</v>
          </cell>
          <cell r="CB47">
            <v>2281192266.3460021</v>
          </cell>
          <cell r="CC47">
            <v>3349885203.3771191</v>
          </cell>
          <cell r="CD47">
            <v>1433013270.9552791</v>
          </cell>
          <cell r="CE47">
            <v>1041575482.507062</v>
          </cell>
          <cell r="CF47">
            <v>1665806589.7641401</v>
          </cell>
          <cell r="CG47">
            <v>3590186852.8214898</v>
          </cell>
          <cell r="CH47">
            <v>2258170981.4062114</v>
          </cell>
          <cell r="CI47">
            <v>1332015871.4152782</v>
          </cell>
          <cell r="CJ47">
            <v>2118176939.6590595</v>
          </cell>
          <cell r="CK47">
            <v>1672554122.6424098</v>
          </cell>
          <cell r="CL47">
            <v>990114978.69864058</v>
          </cell>
          <cell r="CM47">
            <v>8793637887.9019775</v>
          </cell>
          <cell r="CN47">
            <v>1178692720.6383104</v>
          </cell>
          <cell r="CO47">
            <v>1157160807.4966583</v>
          </cell>
          <cell r="CP47">
            <v>6457784359.7670078</v>
          </cell>
          <cell r="CQ47">
            <v>18622735810.714527</v>
          </cell>
          <cell r="CR47">
            <v>2427341000.9761629</v>
          </cell>
          <cell r="CS47">
            <v>8095012354.0248165</v>
          </cell>
          <cell r="CT47">
            <v>8100382455.7135468</v>
          </cell>
          <cell r="CU47">
            <v>9562499406.7339058</v>
          </cell>
          <cell r="CV47">
            <v>4155593126.743639</v>
          </cell>
          <cell r="CW47">
            <v>1276355383.093266</v>
          </cell>
          <cell r="CX47">
            <v>2879237743.6503725</v>
          </cell>
          <cell r="CY47">
            <v>2150283825.963109</v>
          </cell>
          <cell r="CZ47">
            <v>1459583709.0896215</v>
          </cell>
          <cell r="DA47">
            <v>3329527547.2355742</v>
          </cell>
          <cell r="DB47">
            <v>7645516253.8381166</v>
          </cell>
          <cell r="DC47">
            <v>1874151725.103961</v>
          </cell>
          <cell r="DD47">
            <v>8374288472.1190376</v>
          </cell>
          <cell r="DE47">
            <v>943799016.84589565</v>
          </cell>
          <cell r="DF47">
            <v>1454120719.310122</v>
          </cell>
          <cell r="DG47">
            <v>9299850694.570076</v>
          </cell>
          <cell r="DI47">
            <v>1734956787.3018579</v>
          </cell>
          <cell r="DJ47">
            <v>1600822242.9372492</v>
          </cell>
          <cell r="DK47">
            <v>3080362629.1409016</v>
          </cell>
          <cell r="DL47">
            <v>4254217182.1590676</v>
          </cell>
          <cell r="DM47">
            <v>1361002661.9681182</v>
          </cell>
          <cell r="DN47">
            <v>2341783619.4303894</v>
          </cell>
          <cell r="DR47">
            <v>7662773454.7485542</v>
          </cell>
          <cell r="DS47">
            <v>4379153687.6239395</v>
          </cell>
          <cell r="DT47">
            <v>17967186.627024725</v>
          </cell>
          <cell r="DU47">
            <v>17272200.56574567</v>
          </cell>
          <cell r="DV47">
            <v>3426534.9697328247</v>
          </cell>
          <cell r="DW47">
            <v>1550932.7597522915</v>
          </cell>
          <cell r="DX47">
            <v>12989718.897539612</v>
          </cell>
          <cell r="DY47">
            <v>12294732.836260553</v>
          </cell>
          <cell r="DZ47">
            <v>694986.06127905857</v>
          </cell>
          <cell r="EA47">
            <v>15933177.912881564</v>
          </cell>
          <cell r="EB47">
            <v>6755.8920786883345</v>
          </cell>
          <cell r="ED47">
            <v>27351.823654858337</v>
          </cell>
          <cell r="EE47">
            <v>500482.60560537834</v>
          </cell>
          <cell r="EF47">
            <v>136382.90823669833</v>
          </cell>
          <cell r="EG47">
            <v>231252.33192571168</v>
          </cell>
          <cell r="EH47">
            <v>13588.783019483331</v>
          </cell>
          <cell r="EI47">
            <v>151577.32221801669</v>
          </cell>
          <cell r="EJ47">
            <v>81476.90772145502</v>
          </cell>
          <cell r="EK47">
            <v>321808.74484445667</v>
          </cell>
          <cell r="EL47">
            <v>464305.07194711338</v>
          </cell>
          <cell r="EM47">
            <v>148362.78383532501</v>
          </cell>
          <cell r="EN47">
            <v>134086.87938716501</v>
          </cell>
          <cell r="EO47">
            <v>206780.42520903333</v>
          </cell>
          <cell r="EP47">
            <v>404569.61269968998</v>
          </cell>
          <cell r="EQ47">
            <v>271977.72574560397</v>
          </cell>
          <cell r="ER47">
            <v>132591.88695408608</v>
          </cell>
          <cell r="ES47">
            <v>299604.3585062116</v>
          </cell>
          <cell r="ET47">
            <v>162004.46368118667</v>
          </cell>
          <cell r="EU47">
            <v>142899.94724104166</v>
          </cell>
          <cell r="EV47">
            <v>1550932.7597522915</v>
          </cell>
          <cell r="EW47">
            <v>171681.34631840326</v>
          </cell>
          <cell r="EX47">
            <v>173462.74528430391</v>
          </cell>
          <cell r="EY47">
            <v>1205788.6681495844</v>
          </cell>
          <cell r="EZ47">
            <v>3053833.7445089817</v>
          </cell>
          <cell r="FA47">
            <v>388716.25807564921</v>
          </cell>
          <cell r="FB47">
            <v>1005285.4142200513</v>
          </cell>
          <cell r="FC47">
            <v>1659832.0722132812</v>
          </cell>
          <cell r="FD47">
            <v>1412048.4452994149</v>
          </cell>
          <cell r="FE47">
            <v>931420.14253206505</v>
          </cell>
          <cell r="FF47">
            <v>247245.69473051187</v>
          </cell>
          <cell r="FG47">
            <v>684174.44780155306</v>
          </cell>
          <cell r="FH47">
            <v>224906.85177595998</v>
          </cell>
          <cell r="FI47">
            <v>170017.56322109167</v>
          </cell>
          <cell r="FJ47">
            <v>322258.56036682503</v>
          </cell>
          <cell r="FK47">
            <v>738600.18994002661</v>
          </cell>
          <cell r="FL47">
            <v>291288.66686848673</v>
          </cell>
          <cell r="FM47">
            <v>874958.9653951166</v>
          </cell>
          <cell r="FN47">
            <v>88446.25601758335</v>
          </cell>
          <cell r="FO47">
            <v>215142.57623690166</v>
          </cell>
          <cell r="FP47">
            <v>1895731.670623577</v>
          </cell>
          <cell r="FR47">
            <v>225030.61211893335</v>
          </cell>
          <cell r="FS47">
            <v>319626.18008377001</v>
          </cell>
          <cell r="FT47">
            <v>520334.84259407665</v>
          </cell>
          <cell r="FU47">
            <v>969017.07934638497</v>
          </cell>
          <cell r="FV47">
            <v>261299.20833922501</v>
          </cell>
          <cell r="FW47">
            <v>475757.34227118996</v>
          </cell>
          <cell r="GA47">
            <v>1647023.7477007415</v>
          </cell>
          <cell r="GB47">
            <v>964311.84562817682</v>
          </cell>
        </row>
        <row r="48">
          <cell r="B48">
            <v>17887983.638230134</v>
          </cell>
          <cell r="C48">
            <v>17256565.49022752</v>
          </cell>
          <cell r="D48">
            <v>3397204.68182929</v>
          </cell>
          <cell r="E48">
            <v>1556881.4338493701</v>
          </cell>
          <cell r="F48">
            <v>12933897.522551471</v>
          </cell>
          <cell r="G48">
            <v>12302479.374548858</v>
          </cell>
          <cell r="H48">
            <v>631418.14800261322</v>
          </cell>
          <cell r="I48">
            <v>15838701.360117875</v>
          </cell>
          <cell r="J48">
            <v>6740.5779437199999</v>
          </cell>
          <cell r="L48">
            <v>27116.63291561</v>
          </cell>
          <cell r="M48">
            <v>499079.80882466002</v>
          </cell>
          <cell r="N48">
            <v>133271.85901843</v>
          </cell>
          <cell r="O48">
            <v>227225.38804316</v>
          </cell>
          <cell r="P48">
            <v>13222.431152200001</v>
          </cell>
          <cell r="Q48">
            <v>150672.20449032</v>
          </cell>
          <cell r="R48">
            <v>81084.673825100006</v>
          </cell>
          <cell r="S48">
            <v>317941.88931311999</v>
          </cell>
          <cell r="T48">
            <v>461225.40236268</v>
          </cell>
          <cell r="U48">
            <v>146415.32244330001</v>
          </cell>
          <cell r="V48">
            <v>133217.88651899999</v>
          </cell>
          <cell r="W48">
            <v>204309.61874529999</v>
          </cell>
          <cell r="X48">
            <v>401510.72814679</v>
          </cell>
          <cell r="Y48">
            <v>269233.52504324063</v>
          </cell>
          <cell r="Z48">
            <v>132277.20310354937</v>
          </cell>
          <cell r="AA48">
            <v>298131.20812964998</v>
          </cell>
          <cell r="AB48">
            <v>160648.77130126001</v>
          </cell>
          <cell r="AC48">
            <v>142130.85659871</v>
          </cell>
          <cell r="AD48">
            <v>1556881.4338493701</v>
          </cell>
          <cell r="AE48">
            <v>171027.78014025188</v>
          </cell>
          <cell r="AF48">
            <v>173884.60511792378</v>
          </cell>
          <cell r="AG48">
            <v>1211969.0485911944</v>
          </cell>
          <cell r="AH48">
            <v>3047569.4430513801</v>
          </cell>
          <cell r="AI48">
            <v>387230.1888553811</v>
          </cell>
          <cell r="AJ48">
            <v>1000553.2799165709</v>
          </cell>
          <cell r="AK48">
            <v>1659785.9742794281</v>
          </cell>
          <cell r="AL48">
            <v>1408279.1845157701</v>
          </cell>
          <cell r="AM48">
            <v>927774.09233206999</v>
          </cell>
          <cell r="AN48">
            <v>244395.20632946826</v>
          </cell>
          <cell r="AO48">
            <v>683378.88600260171</v>
          </cell>
          <cell r="AP48">
            <v>225294.38672723001</v>
          </cell>
          <cell r="AQ48">
            <v>166175.99715911</v>
          </cell>
          <cell r="AR48">
            <v>327629.82308980997</v>
          </cell>
          <cell r="AS48">
            <v>738372.66568346997</v>
          </cell>
          <cell r="AT48">
            <v>288701.63684260001</v>
          </cell>
          <cell r="AU48">
            <v>881865.35019873001</v>
          </cell>
          <cell r="AV48">
            <v>88752.09066776</v>
          </cell>
          <cell r="AW48">
            <v>214942.12459686</v>
          </cell>
          <cell r="AX48">
            <v>1826655.2324394733</v>
          </cell>
          <cell r="AZ48">
            <v>225366.30495836999</v>
          </cell>
          <cell r="BA48">
            <v>320409.88080658001</v>
          </cell>
          <cell r="BB48">
            <v>521714.23797898</v>
          </cell>
          <cell r="BC48">
            <v>981791.85436832998</v>
          </cell>
          <cell r="BD48">
            <v>263048.04166226002</v>
          </cell>
          <cell r="BE48">
            <v>479555.17547269003</v>
          </cell>
          <cell r="BI48">
            <v>1653830.2538312899</v>
          </cell>
          <cell r="BJ48">
            <v>968983.68884113</v>
          </cell>
          <cell r="BK48">
            <v>118729460003.29456</v>
          </cell>
          <cell r="BL48">
            <v>115074823704.93985</v>
          </cell>
          <cell r="BM48">
            <v>26150410906.085732</v>
          </cell>
          <cell r="BN48">
            <v>8882073629.1924858</v>
          </cell>
          <cell r="BO48">
            <v>83696975468.016312</v>
          </cell>
          <cell r="BP48">
            <v>80042339169.661636</v>
          </cell>
          <cell r="BQ48">
            <v>3654636298.3546772</v>
          </cell>
          <cell r="BR48">
            <v>107908587042.15549</v>
          </cell>
          <cell r="BS48">
            <v>1214273633.7453115</v>
          </cell>
          <cell r="BU48">
            <v>203615557.80095512</v>
          </cell>
          <cell r="BV48">
            <v>2968767170.2379546</v>
          </cell>
          <cell r="BW48">
            <v>820799712.65943551</v>
          </cell>
          <cell r="BX48">
            <v>1579927562.82708</v>
          </cell>
          <cell r="BY48">
            <v>150942571.04108939</v>
          </cell>
          <cell r="BZ48">
            <v>1431161902.7547109</v>
          </cell>
          <cell r="CA48">
            <v>824352047.39526176</v>
          </cell>
          <cell r="CB48">
            <v>2286386480.2192106</v>
          </cell>
          <cell r="CC48">
            <v>3344359356.3914566</v>
          </cell>
          <cell r="CD48">
            <v>1425067297.2543108</v>
          </cell>
          <cell r="CE48">
            <v>1046494974.8787024</v>
          </cell>
          <cell r="CF48">
            <v>1654308942.1068287</v>
          </cell>
          <cell r="CG48">
            <v>3570164584.3779988</v>
          </cell>
          <cell r="CH48">
            <v>2232914554.9319239</v>
          </cell>
          <cell r="CI48">
            <v>1337250029.4460754</v>
          </cell>
          <cell r="CJ48">
            <v>2130464360.6583362</v>
          </cell>
          <cell r="CK48">
            <v>1713153677.5275357</v>
          </cell>
          <cell r="CL48">
            <v>1000444707.9548681</v>
          </cell>
          <cell r="CM48">
            <v>8882073629.1924858</v>
          </cell>
          <cell r="CN48">
            <v>1173040862.7186878</v>
          </cell>
          <cell r="CO48">
            <v>1175070819.5423613</v>
          </cell>
          <cell r="CP48">
            <v>6533961946.9314384</v>
          </cell>
          <cell r="CQ48">
            <v>18759698338.921005</v>
          </cell>
          <cell r="CR48">
            <v>2430832477.5166192</v>
          </cell>
          <cell r="CS48">
            <v>8124524662.2745991</v>
          </cell>
          <cell r="CT48">
            <v>8204341199.1297903</v>
          </cell>
          <cell r="CU48">
            <v>9542362042.0315609</v>
          </cell>
          <cell r="CV48">
            <v>4183347312.5749388</v>
          </cell>
          <cell r="CW48">
            <v>1267408890.2530527</v>
          </cell>
          <cell r="CX48">
            <v>2915938422.3218856</v>
          </cell>
          <cell r="CY48">
            <v>2172922268.6196265</v>
          </cell>
          <cell r="CZ48">
            <v>1442458994.486563</v>
          </cell>
          <cell r="DA48">
            <v>3373846618.3278751</v>
          </cell>
          <cell r="DB48">
            <v>7719075634.2494211</v>
          </cell>
          <cell r="DC48">
            <v>1870795410.3894053</v>
          </cell>
          <cell r="DD48">
            <v>8408595522.7183266</v>
          </cell>
          <cell r="DE48">
            <v>956052091.50125325</v>
          </cell>
          <cell r="DF48">
            <v>1465245964.5059364</v>
          </cell>
          <cell r="DG48">
            <v>9236630869.1323662</v>
          </cell>
          <cell r="DI48">
            <v>1745336996.1551223</v>
          </cell>
          <cell r="DJ48">
            <v>1616813265.9593287</v>
          </cell>
          <cell r="DK48">
            <v>3111653317.2628813</v>
          </cell>
          <cell r="DL48">
            <v>4347069381.7616978</v>
          </cell>
          <cell r="DM48">
            <v>1383198434.6992733</v>
          </cell>
          <cell r="DN48">
            <v>2361873004.7197351</v>
          </cell>
          <cell r="DR48">
            <v>7761643624.9877071</v>
          </cell>
          <cell r="DS48">
            <v>4450246374.5960426</v>
          </cell>
          <cell r="DT48">
            <v>17925423.693924196</v>
          </cell>
          <cell r="DU48">
            <v>17271521.024527956</v>
          </cell>
          <cell r="DV48">
            <v>3409608.7584031387</v>
          </cell>
          <cell r="DW48">
            <v>1555909.2589380934</v>
          </cell>
          <cell r="DX48">
            <v>12959905.676582962</v>
          </cell>
          <cell r="DY48">
            <v>12306003.007186724</v>
          </cell>
          <cell r="DZ48">
            <v>653902.66939623794</v>
          </cell>
          <cell r="EA48">
            <v>15880828.24718843</v>
          </cell>
          <cell r="EB48">
            <v>6742.7087081583331</v>
          </cell>
          <cell r="ED48">
            <v>27210.372539981665</v>
          </cell>
          <cell r="EE48">
            <v>499170.49995489331</v>
          </cell>
          <cell r="EF48">
            <v>134230.99923211502</v>
          </cell>
          <cell r="EG48">
            <v>228906.98943351497</v>
          </cell>
          <cell r="EH48">
            <v>13372.823974270001</v>
          </cell>
          <cell r="EI48">
            <v>150985.88815379667</v>
          </cell>
          <cell r="EJ48">
            <v>81278.52761200667</v>
          </cell>
          <cell r="EK48">
            <v>319587.69899593334</v>
          </cell>
          <cell r="EL48">
            <v>462904.65997830668</v>
          </cell>
          <cell r="EM48">
            <v>146849.434209945</v>
          </cell>
          <cell r="EN48">
            <v>133651.97583610832</v>
          </cell>
          <cell r="EO48">
            <v>204869.35405675499</v>
          </cell>
          <cell r="EP48">
            <v>403440.56577036501</v>
          </cell>
          <cell r="EQ48">
            <v>270892.22913321474</v>
          </cell>
          <cell r="ER48">
            <v>132548.33663715026</v>
          </cell>
          <cell r="ES48">
            <v>299174.35990162328</v>
          </cell>
          <cell r="ET48">
            <v>161314.78448968334</v>
          </cell>
          <cell r="EU48">
            <v>142659.82426383998</v>
          </cell>
          <cell r="EV48">
            <v>1555909.2589380934</v>
          </cell>
          <cell r="EW48">
            <v>171511.33278248666</v>
          </cell>
          <cell r="EX48">
            <v>173926.37407735956</v>
          </cell>
          <cell r="EY48">
            <v>1210471.5520782471</v>
          </cell>
          <cell r="EZ48">
            <v>3051343.7689969181</v>
          </cell>
          <cell r="FA48">
            <v>388094.42351038469</v>
          </cell>
          <cell r="FB48">
            <v>1002825.0320761688</v>
          </cell>
          <cell r="FC48">
            <v>1660424.313410365</v>
          </cell>
          <cell r="FD48">
            <v>1411353.3801700501</v>
          </cell>
          <cell r="FE48">
            <v>926946.5996050766</v>
          </cell>
          <cell r="FF48">
            <v>245173.0977322523</v>
          </cell>
          <cell r="FG48">
            <v>681773.50187282439</v>
          </cell>
          <cell r="FH48">
            <v>224730.43129121501</v>
          </cell>
          <cell r="FI48">
            <v>167680.35300140502</v>
          </cell>
          <cell r="FJ48">
            <v>327068.67045138503</v>
          </cell>
          <cell r="FK48">
            <v>739710.37509670516</v>
          </cell>
          <cell r="FL48">
            <v>289346.08751682169</v>
          </cell>
          <cell r="FM48">
            <v>880360.44843786827</v>
          </cell>
          <cell r="FN48">
            <v>88787.995903536677</v>
          </cell>
          <cell r="FO48">
            <v>215070.09226229833</v>
          </cell>
          <cell r="FP48">
            <v>1852820.5250695096</v>
          </cell>
          <cell r="FR48">
            <v>224679.98779593836</v>
          </cell>
          <cell r="FS48">
            <v>320159.09792408999</v>
          </cell>
          <cell r="FT48">
            <v>521450.66065505828</v>
          </cell>
          <cell r="FU48">
            <v>978305.70036067499</v>
          </cell>
          <cell r="FV48">
            <v>261594.3039519967</v>
          </cell>
          <cell r="FW48">
            <v>478497.198092415</v>
          </cell>
          <cell r="GA48">
            <v>1651282.4812431</v>
          </cell>
          <cell r="GB48">
            <v>967092.65433765331</v>
          </cell>
        </row>
        <row r="49">
          <cell r="B49">
            <v>17788051.470490262</v>
          </cell>
          <cell r="C49">
            <v>17244489.492719639</v>
          </cell>
          <cell r="D49">
            <v>3370113.3737458498</v>
          </cell>
          <cell r="E49">
            <v>1558408.36079408</v>
          </cell>
          <cell r="F49">
            <v>12859529.735950332</v>
          </cell>
          <cell r="G49">
            <v>12315967.758179709</v>
          </cell>
          <cell r="H49">
            <v>543561.977770622</v>
          </cell>
          <cell r="I49">
            <v>15726925.206786893</v>
          </cell>
          <cell r="J49">
            <v>6707.7354476199998</v>
          </cell>
          <cell r="L49">
            <v>26910.35925044</v>
          </cell>
          <cell r="M49">
            <v>496743.12983906001</v>
          </cell>
          <cell r="N49">
            <v>129299.40510829</v>
          </cell>
          <cell r="O49">
            <v>224358.23300799</v>
          </cell>
          <cell r="P49">
            <v>13316.52181756</v>
          </cell>
          <cell r="Q49">
            <v>149701.40186000001</v>
          </cell>
          <cell r="R49">
            <v>80266.138094649999</v>
          </cell>
          <cell r="S49">
            <v>313363.87712548999</v>
          </cell>
          <cell r="T49">
            <v>459094.48754132999</v>
          </cell>
          <cell r="U49">
            <v>144910.71233476</v>
          </cell>
          <cell r="V49">
            <v>132869.23817256</v>
          </cell>
          <cell r="W49">
            <v>202059.25021371999</v>
          </cell>
          <cell r="X49">
            <v>397054.24955531</v>
          </cell>
          <cell r="Y49">
            <v>265363.34163212619</v>
          </cell>
          <cell r="Z49">
            <v>131690.90792318375</v>
          </cell>
          <cell r="AA49">
            <v>296556.99998482998</v>
          </cell>
          <cell r="AB49">
            <v>162171.98418075999</v>
          </cell>
          <cell r="AC49">
            <v>141437.38565909999</v>
          </cell>
          <cell r="AD49">
            <v>1558408.36079408</v>
          </cell>
          <cell r="AE49">
            <v>169945.06191952075</v>
          </cell>
          <cell r="AF49">
            <v>173723.73659668936</v>
          </cell>
          <cell r="AG49">
            <v>1214739.56227787</v>
          </cell>
          <cell r="AH49">
            <v>3041846.80156988</v>
          </cell>
          <cell r="AI49">
            <v>385382.05381288618</v>
          </cell>
          <cell r="AJ49">
            <v>998693.55805050209</v>
          </cell>
          <cell r="AK49">
            <v>1657771.189706492</v>
          </cell>
          <cell r="AL49">
            <v>1403113.6512615699</v>
          </cell>
          <cell r="AM49">
            <v>933464.69379428995</v>
          </cell>
          <cell r="AN49">
            <v>242433.41429551307</v>
          </cell>
          <cell r="AO49">
            <v>691031.27949877689</v>
          </cell>
          <cell r="AP49">
            <v>224134.88651005001</v>
          </cell>
          <cell r="AQ49">
            <v>163717.46403097999</v>
          </cell>
          <cell r="AR49">
            <v>330553.78723199002</v>
          </cell>
          <cell r="AS49">
            <v>741126.51376909995</v>
          </cell>
          <cell r="AT49">
            <v>284086.25968833</v>
          </cell>
          <cell r="AU49">
            <v>883329.98053094</v>
          </cell>
          <cell r="AV49">
            <v>90382.180975159994</v>
          </cell>
          <cell r="AW49">
            <v>213342.05657285001</v>
          </cell>
          <cell r="AX49">
            <v>1742202.7325619822</v>
          </cell>
          <cell r="AZ49">
            <v>223569.53972611</v>
          </cell>
          <cell r="BA49">
            <v>322058.74468007003</v>
          </cell>
          <cell r="BB49">
            <v>524174.48154812999</v>
          </cell>
          <cell r="BC49">
            <v>991323.49774906004</v>
          </cell>
          <cell r="BD49">
            <v>264810.99892533</v>
          </cell>
          <cell r="BE49">
            <v>482291.46482450998</v>
          </cell>
          <cell r="BI49">
            <v>1658882.8427548199</v>
          </cell>
          <cell r="BJ49">
            <v>972282.49917621003</v>
          </cell>
          <cell r="BK49">
            <v>118584777308.53076</v>
          </cell>
          <cell r="BL49">
            <v>115340302032.55139</v>
          </cell>
          <cell r="BM49">
            <v>26067696636.560608</v>
          </cell>
          <cell r="BN49">
            <v>8856714349.6658001</v>
          </cell>
          <cell r="BO49">
            <v>83660366322.304352</v>
          </cell>
          <cell r="BP49">
            <v>80415891046.324997</v>
          </cell>
          <cell r="BQ49">
            <v>3244475275.9793606</v>
          </cell>
          <cell r="BR49">
            <v>107631495977.26288</v>
          </cell>
          <cell r="BS49">
            <v>1181074132.7994411</v>
          </cell>
          <cell r="BU49">
            <v>203615197.29896095</v>
          </cell>
          <cell r="BV49">
            <v>2983247055.6219368</v>
          </cell>
          <cell r="BW49">
            <v>805844615.72748828</v>
          </cell>
          <cell r="BX49">
            <v>1557891087.3529468</v>
          </cell>
          <cell r="BY49">
            <v>151198454.76915622</v>
          </cell>
          <cell r="BZ49">
            <v>1443196658.740994</v>
          </cell>
          <cell r="CA49">
            <v>824195505.36562049</v>
          </cell>
          <cell r="CB49">
            <v>2265747718.9891691</v>
          </cell>
          <cell r="CC49">
            <v>3315056276.1817093</v>
          </cell>
          <cell r="CD49">
            <v>1423517527.7611518</v>
          </cell>
          <cell r="CE49">
            <v>1048527620.7074727</v>
          </cell>
          <cell r="CF49">
            <v>1655576000.2294285</v>
          </cell>
          <cell r="CG49">
            <v>3518051743.5538497</v>
          </cell>
          <cell r="CH49">
            <v>2146907361.6590972</v>
          </cell>
          <cell r="CI49">
            <v>1371144381.894753</v>
          </cell>
          <cell r="CJ49">
            <v>2131422264.1650932</v>
          </cell>
          <cell r="CK49">
            <v>1745528564.175632</v>
          </cell>
          <cell r="CL49">
            <v>995080345.91999841</v>
          </cell>
          <cell r="CM49">
            <v>8856714349.6658001</v>
          </cell>
          <cell r="CN49">
            <v>1169416327.0550866</v>
          </cell>
          <cell r="CO49">
            <v>1186367694.8908267</v>
          </cell>
          <cell r="CP49">
            <v>6500930327.7198868</v>
          </cell>
          <cell r="CQ49">
            <v>18791529502.60453</v>
          </cell>
          <cell r="CR49">
            <v>2421494505.5642781</v>
          </cell>
          <cell r="CS49">
            <v>8129524504.9042854</v>
          </cell>
          <cell r="CT49">
            <v>8240510492.1359653</v>
          </cell>
          <cell r="CU49">
            <v>9599691819.8008461</v>
          </cell>
          <cell r="CV49">
            <v>4208309574.4727068</v>
          </cell>
          <cell r="CW49">
            <v>1278882988.0700173</v>
          </cell>
          <cell r="CX49">
            <v>2929426586.4026895</v>
          </cell>
          <cell r="CY49">
            <v>2169506799.1934972</v>
          </cell>
          <cell r="CZ49">
            <v>1430244155.5411198</v>
          </cell>
          <cell r="DA49">
            <v>3411837414.5868697</v>
          </cell>
          <cell r="DB49">
            <v>7740163555.8297777</v>
          </cell>
          <cell r="DC49">
            <v>1829746573.9596438</v>
          </cell>
          <cell r="DD49">
            <v>8445439120.4934196</v>
          </cell>
          <cell r="DE49">
            <v>981529935.41211891</v>
          </cell>
          <cell r="DF49">
            <v>1472219499.7189579</v>
          </cell>
          <cell r="DG49">
            <v>8862613266.9221077</v>
          </cell>
          <cell r="DI49">
            <v>1741993340.8464193</v>
          </cell>
          <cell r="DJ49">
            <v>1640426621.8715677</v>
          </cell>
          <cell r="DK49">
            <v>3153787522.1290236</v>
          </cell>
          <cell r="DL49">
            <v>4417073846.4208593</v>
          </cell>
          <cell r="DM49">
            <v>1382545989.72857</v>
          </cell>
          <cell r="DN49">
            <v>2381707782.7723103</v>
          </cell>
          <cell r="DR49">
            <v>7879047026.3728046</v>
          </cell>
          <cell r="DS49">
            <v>4486479131.5734653</v>
          </cell>
          <cell r="DT49">
            <v>17830125.697205208</v>
          </cell>
          <cell r="DU49">
            <v>17246835.701339681</v>
          </cell>
          <cell r="DV49">
            <v>3384388.3248482929</v>
          </cell>
          <cell r="DW49">
            <v>1557711.8321221618</v>
          </cell>
          <cell r="DX49">
            <v>12888025.540234752</v>
          </cell>
          <cell r="DY49">
            <v>12304735.544369228</v>
          </cell>
          <cell r="DZ49">
            <v>583289.995865523</v>
          </cell>
          <cell r="EA49">
            <v>15776895.393222323</v>
          </cell>
          <cell r="EB49">
            <v>6727.3182050633332</v>
          </cell>
          <cell r="ED49">
            <v>27033.057029665</v>
          </cell>
          <cell r="EE49">
            <v>498908.82089730335</v>
          </cell>
          <cell r="EF49">
            <v>131115.79212019333</v>
          </cell>
          <cell r="EG49">
            <v>225717.796360835</v>
          </cell>
          <cell r="EH49">
            <v>13263.442061733333</v>
          </cell>
          <cell r="EI49">
            <v>150215.94359623999</v>
          </cell>
          <cell r="EJ49">
            <v>80791.338268171661</v>
          </cell>
          <cell r="EK49">
            <v>315949.505335305</v>
          </cell>
          <cell r="EL49">
            <v>459651.56419447175</v>
          </cell>
          <cell r="EM49">
            <v>145261.97115271</v>
          </cell>
          <cell r="EN49">
            <v>133159.77389442665</v>
          </cell>
          <cell r="EO49">
            <v>203434.35029936</v>
          </cell>
          <cell r="EP49">
            <v>399252.56819961994</v>
          </cell>
          <cell r="EQ49">
            <v>267005.68027566659</v>
          </cell>
          <cell r="ER49">
            <v>132246.88792395333</v>
          </cell>
          <cell r="ES49">
            <v>297091.62299084669</v>
          </cell>
          <cell r="ET49">
            <v>161687.16172640331</v>
          </cell>
          <cell r="EU49">
            <v>141853.61672100832</v>
          </cell>
          <cell r="EV49">
            <v>1557711.8321221618</v>
          </cell>
          <cell r="EW49">
            <v>170048.71196011032</v>
          </cell>
          <cell r="EX49">
            <v>173749.77700349336</v>
          </cell>
          <cell r="EY49">
            <v>1213913.3431585582</v>
          </cell>
          <cell r="EZ49">
            <v>3044913.2167521664</v>
          </cell>
          <cell r="FA49">
            <v>386254.00624276529</v>
          </cell>
          <cell r="FB49">
            <v>999754.58236584521</v>
          </cell>
          <cell r="FC49">
            <v>1658904.6281435564</v>
          </cell>
          <cell r="FD49">
            <v>1405110.0920453367</v>
          </cell>
          <cell r="FE49">
            <v>930644.84400748333</v>
          </cell>
          <cell r="FF49">
            <v>243621.42109378884</v>
          </cell>
          <cell r="FG49">
            <v>687023.42291369452</v>
          </cell>
          <cell r="FH49">
            <v>224513.09360350334</v>
          </cell>
          <cell r="FI49">
            <v>165002.19952644501</v>
          </cell>
          <cell r="FJ49">
            <v>328720.80373521667</v>
          </cell>
          <cell r="FK49">
            <v>740394.66173337167</v>
          </cell>
          <cell r="FL49">
            <v>284909.8065804083</v>
          </cell>
          <cell r="FM49">
            <v>883050.11858108826</v>
          </cell>
          <cell r="FN49">
            <v>90036.304636300003</v>
          </cell>
          <cell r="FO49">
            <v>213634.98339272165</v>
          </cell>
          <cell r="FP49">
            <v>1779341.0568819463</v>
          </cell>
          <cell r="FR49">
            <v>224217.88944408999</v>
          </cell>
          <cell r="FS49">
            <v>320363.59175419499</v>
          </cell>
          <cell r="FT49">
            <v>522767.59858155163</v>
          </cell>
          <cell r="FU49">
            <v>985881.2242030449</v>
          </cell>
          <cell r="FV49">
            <v>263874.38249590836</v>
          </cell>
          <cell r="FW49">
            <v>480649.67227997334</v>
          </cell>
          <cell r="GA49">
            <v>1655340.2955643581</v>
          </cell>
          <cell r="GB49">
            <v>969788.16022862343</v>
          </cell>
        </row>
        <row r="50">
          <cell r="B50">
            <v>17565524.747096632</v>
          </cell>
          <cell r="C50">
            <v>17092398.820424899</v>
          </cell>
          <cell r="D50">
            <v>3314607.0863051801</v>
          </cell>
          <cell r="E50">
            <v>1536265.5473340701</v>
          </cell>
          <cell r="F50">
            <v>12714652.113457384</v>
          </cell>
          <cell r="G50">
            <v>12241526.186785651</v>
          </cell>
          <cell r="H50">
            <v>473125.92667173228</v>
          </cell>
          <cell r="I50">
            <v>15508227.120208282</v>
          </cell>
          <cell r="J50">
            <v>6492.8400110399998</v>
          </cell>
          <cell r="L50">
            <v>26479.439975829999</v>
          </cell>
          <cell r="M50">
            <v>493594.24445458001</v>
          </cell>
          <cell r="N50">
            <v>123608.91416902</v>
          </cell>
          <cell r="O50">
            <v>218460.5807159</v>
          </cell>
          <cell r="P50">
            <v>12818.57831823</v>
          </cell>
          <cell r="Q50">
            <v>147210.37775114001</v>
          </cell>
          <cell r="R50">
            <v>79356.727589910006</v>
          </cell>
          <cell r="S50">
            <v>307375.64588094002</v>
          </cell>
          <cell r="T50">
            <v>446199.01096299</v>
          </cell>
          <cell r="U50">
            <v>140232.73827987001</v>
          </cell>
          <cell r="V50">
            <v>130220.04605961</v>
          </cell>
          <cell r="W50">
            <v>199874.41106268001</v>
          </cell>
          <cell r="X50">
            <v>392717.00061942003</v>
          </cell>
          <cell r="Y50">
            <v>259945.96753629955</v>
          </cell>
          <cell r="Z50">
            <v>132771.03308312051</v>
          </cell>
          <cell r="AA50">
            <v>290372.52397812001</v>
          </cell>
          <cell r="AB50">
            <v>164797.45251579999</v>
          </cell>
          <cell r="AC50">
            <v>141289.39397114</v>
          </cell>
          <cell r="AD50">
            <v>1536265.5473340701</v>
          </cell>
          <cell r="AE50">
            <v>164421.02734019962</v>
          </cell>
          <cell r="AF50">
            <v>173540.0724628054</v>
          </cell>
          <cell r="AG50">
            <v>1198304.447531065</v>
          </cell>
          <cell r="AH50">
            <v>3020240.35370869</v>
          </cell>
          <cell r="AI50">
            <v>382450.36875562789</v>
          </cell>
          <cell r="AJ50">
            <v>988206.27491766436</v>
          </cell>
          <cell r="AK50">
            <v>1649583.7100353974</v>
          </cell>
          <cell r="AL50">
            <v>1393772.24284046</v>
          </cell>
          <cell r="AM50">
            <v>923998.73310946999</v>
          </cell>
          <cell r="AN50">
            <v>239440.24239103068</v>
          </cell>
          <cell r="AO50">
            <v>684558.49071843934</v>
          </cell>
          <cell r="AP50">
            <v>223454.86829196999</v>
          </cell>
          <cell r="AQ50">
            <v>161986.09344661</v>
          </cell>
          <cell r="AR50">
            <v>327893.43119715998</v>
          </cell>
          <cell r="AS50">
            <v>742124.26165991998</v>
          </cell>
          <cell r="AT50">
            <v>278616.22049492999</v>
          </cell>
          <cell r="AU50">
            <v>881237.5002598</v>
          </cell>
          <cell r="AV50">
            <v>91128.851894360007</v>
          </cell>
          <cell r="AW50">
            <v>206526.90593897001</v>
          </cell>
          <cell r="AX50">
            <v>1661941.0092513422</v>
          </cell>
          <cell r="AZ50">
            <v>209822.30359490999</v>
          </cell>
          <cell r="BA50">
            <v>321387.26508203999</v>
          </cell>
          <cell r="BB50">
            <v>526177.79074818001</v>
          </cell>
          <cell r="BC50">
            <v>999910.26746322005</v>
          </cell>
          <cell r="BD50">
            <v>261668.30244556</v>
          </cell>
          <cell r="BE50">
            <v>482765.71202978998</v>
          </cell>
          <cell r="BI50">
            <v>1662012.3714342599</v>
          </cell>
          <cell r="BJ50">
            <v>977210.66460934002</v>
          </cell>
          <cell r="BK50">
            <v>116825524136.92627</v>
          </cell>
          <cell r="BL50">
            <v>114024538192.44174</v>
          </cell>
          <cell r="BM50">
            <v>25481576073.361206</v>
          </cell>
          <cell r="BN50">
            <v>8751212545.4050026</v>
          </cell>
          <cell r="BO50">
            <v>82592735518.160065</v>
          </cell>
          <cell r="BP50">
            <v>79791749573.675537</v>
          </cell>
          <cell r="BQ50">
            <v>2800985944.4845281</v>
          </cell>
          <cell r="BR50">
            <v>105921158678.33519</v>
          </cell>
          <cell r="BS50">
            <v>1223017303.7627044</v>
          </cell>
          <cell r="BU50">
            <v>197327406.63852739</v>
          </cell>
          <cell r="BV50">
            <v>2959300444.3429689</v>
          </cell>
          <cell r="BW50">
            <v>770816815.06495357</v>
          </cell>
          <cell r="BX50">
            <v>1518944841.3284779</v>
          </cell>
          <cell r="BY50">
            <v>151725294.75709656</v>
          </cell>
          <cell r="BZ50">
            <v>1395341463.5914683</v>
          </cell>
          <cell r="CA50">
            <v>813958620.6302042</v>
          </cell>
          <cell r="CB50">
            <v>2182425247.8006272</v>
          </cell>
          <cell r="CC50">
            <v>3162490543.1707296</v>
          </cell>
          <cell r="CD50">
            <v>1381752885.1950693</v>
          </cell>
          <cell r="CE50">
            <v>1024945850.6424937</v>
          </cell>
          <cell r="CF50">
            <v>1606897760.3975992</v>
          </cell>
          <cell r="CG50">
            <v>3464310268.8731256</v>
          </cell>
          <cell r="CH50">
            <v>2084967817.5114005</v>
          </cell>
          <cell r="CI50">
            <v>1379342451.3617253</v>
          </cell>
          <cell r="CJ50">
            <v>2092879051.2758932</v>
          </cell>
          <cell r="CK50">
            <v>1770029141.2025104</v>
          </cell>
          <cell r="CL50">
            <v>988430438.44945717</v>
          </cell>
          <cell r="CM50">
            <v>8751212545.4050026</v>
          </cell>
          <cell r="CN50">
            <v>1120872414.917949</v>
          </cell>
          <cell r="CO50">
            <v>1157265234.4604552</v>
          </cell>
          <cell r="CP50">
            <v>6473074896.0265989</v>
          </cell>
          <cell r="CQ50">
            <v>18624767310.355057</v>
          </cell>
          <cell r="CR50">
            <v>2400519168.2055373</v>
          </cell>
          <cell r="CS50">
            <v>8018992298.2889938</v>
          </cell>
          <cell r="CT50">
            <v>8205255843.8605251</v>
          </cell>
          <cell r="CU50">
            <v>9548551930.1859207</v>
          </cell>
          <cell r="CV50">
            <v>4170900103.1246576</v>
          </cell>
          <cell r="CW50">
            <v>1253572018.5118277</v>
          </cell>
          <cell r="CX50">
            <v>2917328084.6128302</v>
          </cell>
          <cell r="CY50">
            <v>2149765247.0596352</v>
          </cell>
          <cell r="CZ50">
            <v>1408256573.6485009</v>
          </cell>
          <cell r="DA50">
            <v>3417163524.659256</v>
          </cell>
          <cell r="DB50">
            <v>7602123366.9556713</v>
          </cell>
          <cell r="DC50">
            <v>1793682625.1503339</v>
          </cell>
          <cell r="DD50">
            <v>8389363146.3889141</v>
          </cell>
          <cell r="DE50">
            <v>993195728.99999714</v>
          </cell>
          <cell r="DF50">
            <v>1425603907.2265496</v>
          </cell>
          <cell r="DG50">
            <v>8399780341.1888514</v>
          </cell>
          <cell r="DI50">
            <v>1650889651.6363184</v>
          </cell>
          <cell r="DJ50">
            <v>1643476544.714632</v>
          </cell>
          <cell r="DK50">
            <v>3165469974.4453287</v>
          </cell>
          <cell r="DL50">
            <v>4444529287.7948046</v>
          </cell>
          <cell r="DM50">
            <v>1377880278.7534094</v>
          </cell>
          <cell r="DN50">
            <v>2387335975.8722301</v>
          </cell>
          <cell r="DR50">
            <v>7876903049.9148941</v>
          </cell>
          <cell r="DS50">
            <v>4505045651.2116652</v>
          </cell>
          <cell r="DT50">
            <v>17651940.342431773</v>
          </cell>
          <cell r="DU50">
            <v>17147033.232852083</v>
          </cell>
          <cell r="DV50">
            <v>3336960.0822401647</v>
          </cell>
          <cell r="DW50">
            <v>1541705.309796565</v>
          </cell>
          <cell r="DX50">
            <v>12773274.950395044</v>
          </cell>
          <cell r="DY50">
            <v>12268367.840815354</v>
          </cell>
          <cell r="DZ50">
            <v>504907.10957969027</v>
          </cell>
          <cell r="EA50">
            <v>15598407.363067966</v>
          </cell>
          <cell r="EB50">
            <v>6551.7228765266664</v>
          </cell>
          <cell r="ED50">
            <v>26639.996113388333</v>
          </cell>
          <cell r="EE50">
            <v>494859.52914283675</v>
          </cell>
          <cell r="EF50">
            <v>126064.16917629167</v>
          </cell>
          <cell r="EG50">
            <v>220995.01378264837</v>
          </cell>
          <cell r="EH50">
            <v>13079.741929651665</v>
          </cell>
          <cell r="EI50">
            <v>148115.88098716337</v>
          </cell>
          <cell r="EJ50">
            <v>79782.976636403328</v>
          </cell>
          <cell r="EK50">
            <v>310090.43053387501</v>
          </cell>
          <cell r="EL50">
            <v>451425.70924873993</v>
          </cell>
          <cell r="EM50">
            <v>142235.58135859834</v>
          </cell>
          <cell r="EN50">
            <v>131249.03596593501</v>
          </cell>
          <cell r="EO50">
            <v>201271.57477000999</v>
          </cell>
          <cell r="EP50">
            <v>394821.72698338836</v>
          </cell>
          <cell r="EQ50">
            <v>262599.67520616547</v>
          </cell>
          <cell r="ER50">
            <v>132222.05177722283</v>
          </cell>
          <cell r="ES50">
            <v>293068.09152059833</v>
          </cell>
          <cell r="ET50">
            <v>161790.48839878666</v>
          </cell>
          <cell r="EU50">
            <v>141470.13569185001</v>
          </cell>
          <cell r="EV50">
            <v>1541705.309796565</v>
          </cell>
          <cell r="EW50">
            <v>166161.53135400757</v>
          </cell>
          <cell r="EX50">
            <v>173308.1261696397</v>
          </cell>
          <cell r="EY50">
            <v>1202235.6522729176</v>
          </cell>
          <cell r="EZ50">
            <v>3030956.1504913154</v>
          </cell>
          <cell r="FA50">
            <v>383799.93212769442</v>
          </cell>
          <cell r="FB50">
            <v>992778.0099204029</v>
          </cell>
          <cell r="FC50">
            <v>1654378.2084432177</v>
          </cell>
          <cell r="FD50">
            <v>1398833.9879858417</v>
          </cell>
          <cell r="FE50">
            <v>927009.41616307001</v>
          </cell>
          <cell r="FF50">
            <v>241412.18801852132</v>
          </cell>
          <cell r="FG50">
            <v>685597.22814454872</v>
          </cell>
          <cell r="FH50">
            <v>223788.40079101335</v>
          </cell>
          <cell r="FI50">
            <v>162880.96755788833</v>
          </cell>
          <cell r="FJ50">
            <v>328893.1276092183</v>
          </cell>
          <cell r="FK50">
            <v>742347.95314833999</v>
          </cell>
          <cell r="FL50">
            <v>279781.53085095668</v>
          </cell>
          <cell r="FM50">
            <v>881868.56821597333</v>
          </cell>
          <cell r="FN50">
            <v>91162.296764903338</v>
          </cell>
          <cell r="FO50">
            <v>208460.16915091002</v>
          </cell>
          <cell r="FP50">
            <v>1699329.8675965655</v>
          </cell>
          <cell r="FR50">
            <v>211707.48863922001</v>
          </cell>
          <cell r="FS50">
            <v>320996.39832570835</v>
          </cell>
          <cell r="FT50">
            <v>525494.40684045502</v>
          </cell>
          <cell r="FU50">
            <v>995334.6855584234</v>
          </cell>
          <cell r="FV50">
            <v>262156.36981666833</v>
          </cell>
          <cell r="FW50">
            <v>482273.16488857334</v>
          </cell>
          <cell r="GA50">
            <v>1659194.7233347499</v>
          </cell>
          <cell r="GB50">
            <v>974210.14272537827</v>
          </cell>
        </row>
        <row r="51">
          <cell r="B51">
            <v>17458445.156910487</v>
          </cell>
          <cell r="C51">
            <v>16983609.126866408</v>
          </cell>
          <cell r="D51">
            <v>3264932.32101489</v>
          </cell>
          <cell r="E51">
            <v>1522977.6583539799</v>
          </cell>
          <cell r="F51">
            <v>12670535.177541615</v>
          </cell>
          <cell r="G51">
            <v>12195699.147497538</v>
          </cell>
          <cell r="H51">
            <v>474836.03004407766</v>
          </cell>
          <cell r="I51">
            <v>15390345.751548685</v>
          </cell>
          <cell r="J51">
            <v>6642.6372056</v>
          </cell>
          <cell r="L51">
            <v>26144.009732319999</v>
          </cell>
          <cell r="M51">
            <v>492655.66220457002</v>
          </cell>
          <cell r="N51">
            <v>120345.00501990999</v>
          </cell>
          <cell r="O51">
            <v>213989.22796886999</v>
          </cell>
          <cell r="P51">
            <v>12712.95755988</v>
          </cell>
          <cell r="Q51">
            <v>145234.17661863001</v>
          </cell>
          <cell r="R51">
            <v>78964.754964420004</v>
          </cell>
          <cell r="S51">
            <v>301213.36503535998</v>
          </cell>
          <cell r="T51">
            <v>434283.94982445001</v>
          </cell>
          <cell r="U51">
            <v>137778.96530819999</v>
          </cell>
          <cell r="V51">
            <v>126708.2519776</v>
          </cell>
          <cell r="W51">
            <v>196038.96914525001</v>
          </cell>
          <cell r="X51">
            <v>387042.31769320997</v>
          </cell>
          <cell r="Y51">
            <v>254037.26085757135</v>
          </cell>
          <cell r="Z51">
            <v>133005.05683563862</v>
          </cell>
          <cell r="AA51">
            <v>285505.75705732999</v>
          </cell>
          <cell r="AB51">
            <v>165392.05112531001</v>
          </cell>
          <cell r="AC51">
            <v>140922.89977958001</v>
          </cell>
          <cell r="AD51">
            <v>1522977.6583539799</v>
          </cell>
          <cell r="AE51">
            <v>162265.99564941405</v>
          </cell>
          <cell r="AF51">
            <v>172633.29629025274</v>
          </cell>
          <cell r="AG51">
            <v>1188078.3664143132</v>
          </cell>
          <cell r="AH51">
            <v>2997855.3174586198</v>
          </cell>
          <cell r="AI51">
            <v>379529.76513088058</v>
          </cell>
          <cell r="AJ51">
            <v>976344.22461253044</v>
          </cell>
          <cell r="AK51">
            <v>1641981.327715209</v>
          </cell>
          <cell r="AL51">
            <v>1383698.64782672</v>
          </cell>
          <cell r="AM51">
            <v>923366.46746922005</v>
          </cell>
          <cell r="AN51">
            <v>237037.71664932457</v>
          </cell>
          <cell r="AO51">
            <v>686328.75081989553</v>
          </cell>
          <cell r="AP51">
            <v>222066.40662339999</v>
          </cell>
          <cell r="AQ51">
            <v>159139.79545281001</v>
          </cell>
          <cell r="AR51">
            <v>325386.02869007998</v>
          </cell>
          <cell r="AS51">
            <v>741806.93192775</v>
          </cell>
          <cell r="AT51">
            <v>275581.92169356003</v>
          </cell>
          <cell r="AU51">
            <v>875253.26254202996</v>
          </cell>
          <cell r="AV51">
            <v>91350.807189309999</v>
          </cell>
          <cell r="AW51">
            <v>203083.64472628001</v>
          </cell>
          <cell r="AX51">
            <v>1657673.1439410776</v>
          </cell>
          <cell r="AZ51">
            <v>208076.73801422</v>
          </cell>
          <cell r="BA51">
            <v>323359.48314437998</v>
          </cell>
          <cell r="BB51">
            <v>527542.48642273003</v>
          </cell>
          <cell r="BC51">
            <v>1009120.69778047</v>
          </cell>
          <cell r="BD51">
            <v>262416.56609147001</v>
          </cell>
          <cell r="BE51">
            <v>483756.83054748998</v>
          </cell>
          <cell r="BI51">
            <v>1672013.8956964801</v>
          </cell>
          <cell r="BJ51">
            <v>981821.96261736006</v>
          </cell>
          <cell r="BK51">
            <v>116383736560.56258</v>
          </cell>
          <cell r="BL51">
            <v>113801660935.91203</v>
          </cell>
          <cell r="BM51">
            <v>25116827981.585434</v>
          </cell>
          <cell r="BN51">
            <v>8768068398.4952106</v>
          </cell>
          <cell r="BO51">
            <v>82498840180.481934</v>
          </cell>
          <cell r="BP51">
            <v>79916764555.83139</v>
          </cell>
          <cell r="BQ51">
            <v>2582075624.6505461</v>
          </cell>
          <cell r="BR51">
            <v>105391546876.8884</v>
          </cell>
          <cell r="BS51">
            <v>1214287797.144865</v>
          </cell>
          <cell r="BU51">
            <v>196268181.89913696</v>
          </cell>
          <cell r="BV51">
            <v>2967086326.4311385</v>
          </cell>
          <cell r="BW51">
            <v>748714680.98170209</v>
          </cell>
          <cell r="BX51">
            <v>1489550759.4023147</v>
          </cell>
          <cell r="BY51">
            <v>150175174.17577305</v>
          </cell>
          <cell r="BZ51">
            <v>1394024976.4340234</v>
          </cell>
          <cell r="CA51">
            <v>817265625.74166727</v>
          </cell>
          <cell r="CB51">
            <v>2127024747.3482177</v>
          </cell>
          <cell r="CC51">
            <v>3073802977.6039057</v>
          </cell>
          <cell r="CD51">
            <v>1338247710.0466745</v>
          </cell>
          <cell r="CE51">
            <v>1006780311.1604278</v>
          </cell>
          <cell r="CF51">
            <v>1571101025.8405089</v>
          </cell>
          <cell r="CG51">
            <v>3424487641.0938115</v>
          </cell>
          <cell r="CH51">
            <v>2032074958.3575137</v>
          </cell>
          <cell r="CI51">
            <v>1392412682.7362978</v>
          </cell>
          <cell r="CJ51">
            <v>2059775632.9115992</v>
          </cell>
          <cell r="CK51">
            <v>1744432161.5358222</v>
          </cell>
          <cell r="CL51">
            <v>1008090048.9787133</v>
          </cell>
          <cell r="CM51">
            <v>8768068398.4952106</v>
          </cell>
          <cell r="CN51">
            <v>1128692770.4221621</v>
          </cell>
          <cell r="CO51">
            <v>1167965582.2724156</v>
          </cell>
          <cell r="CP51">
            <v>6471410045.8006344</v>
          </cell>
          <cell r="CQ51">
            <v>18607888659.585903</v>
          </cell>
          <cell r="CR51">
            <v>2389745246.5874577</v>
          </cell>
          <cell r="CS51">
            <v>7953433375.6390896</v>
          </cell>
          <cell r="CT51">
            <v>8264710037.3593578</v>
          </cell>
          <cell r="CU51">
            <v>9456753581.5139141</v>
          </cell>
          <cell r="CV51">
            <v>4179299590.2481184</v>
          </cell>
          <cell r="CW51">
            <v>1239376511.9320848</v>
          </cell>
          <cell r="CX51">
            <v>2939923078.3160324</v>
          </cell>
          <cell r="CY51">
            <v>2128431852.9418077</v>
          </cell>
          <cell r="CZ51">
            <v>1398711432.7740068</v>
          </cell>
          <cell r="DA51">
            <v>3387669155.3701344</v>
          </cell>
          <cell r="DB51">
            <v>7814223485.705698</v>
          </cell>
          <cell r="DC51">
            <v>1787129668.1262705</v>
          </cell>
          <cell r="DD51">
            <v>8398230688.1257772</v>
          </cell>
          <cell r="DE51">
            <v>1002291688.5645157</v>
          </cell>
          <cell r="DF51">
            <v>1402149891.033721</v>
          </cell>
          <cell r="DG51">
            <v>8157479358.3649998</v>
          </cell>
          <cell r="DI51">
            <v>1639458701.8997049</v>
          </cell>
          <cell r="DJ51">
            <v>1657682522.8035984</v>
          </cell>
          <cell r="DK51">
            <v>3194355021.8566656</v>
          </cell>
          <cell r="DL51">
            <v>4500693437.1142178</v>
          </cell>
          <cell r="DM51">
            <v>1383606869.6369779</v>
          </cell>
          <cell r="DN51">
            <v>2402784574.8159127</v>
          </cell>
          <cell r="DR51">
            <v>7928798804.4655552</v>
          </cell>
          <cell r="DS51">
            <v>4535751006.0833712</v>
          </cell>
          <cell r="DT51">
            <v>17489480.976686783</v>
          </cell>
          <cell r="DU51">
            <v>17020534.216721661</v>
          </cell>
          <cell r="DV51">
            <v>3287642.4084390383</v>
          </cell>
          <cell r="DW51">
            <v>1525991.3955657918</v>
          </cell>
          <cell r="DX51">
            <v>12675847.172681954</v>
          </cell>
          <cell r="DY51">
            <v>12206900.412716834</v>
          </cell>
          <cell r="DZ51">
            <v>468946.75996512017</v>
          </cell>
          <cell r="EA51">
            <v>15426471.218192551</v>
          </cell>
          <cell r="EB51">
            <v>6565.1204800000005</v>
          </cell>
          <cell r="ED51">
            <v>26327.472857205004</v>
          </cell>
          <cell r="EE51">
            <v>492921.35863665835</v>
          </cell>
          <cell r="EF51">
            <v>122099.36217760167</v>
          </cell>
          <cell r="EG51">
            <v>215788.28224449835</v>
          </cell>
          <cell r="EH51">
            <v>12772.972549218333</v>
          </cell>
          <cell r="EI51">
            <v>146124.7507192817</v>
          </cell>
          <cell r="EJ51">
            <v>79015.670337044998</v>
          </cell>
          <cell r="EK51">
            <v>303897.40134021995</v>
          </cell>
          <cell r="EL51">
            <v>439823.53481655335</v>
          </cell>
          <cell r="EM51">
            <v>138642.05478271833</v>
          </cell>
          <cell r="EN51">
            <v>128086.59971462167</v>
          </cell>
          <cell r="EO51">
            <v>197970.51499344502</v>
          </cell>
          <cell r="EP51">
            <v>390208.50238186499</v>
          </cell>
          <cell r="EQ51">
            <v>257323.42375328406</v>
          </cell>
          <cell r="ER51">
            <v>132885.07862858093</v>
          </cell>
          <cell r="ES51">
            <v>287529.37770209834</v>
          </cell>
          <cell r="ET51">
            <v>165325.30629144833</v>
          </cell>
          <cell r="EU51">
            <v>141109.24689455997</v>
          </cell>
          <cell r="EV51">
            <v>1525991.3955657918</v>
          </cell>
          <cell r="EW51">
            <v>162998.14601296448</v>
          </cell>
          <cell r="EX51">
            <v>173009.12981494181</v>
          </cell>
          <cell r="EY51">
            <v>1189984.1197378857</v>
          </cell>
          <cell r="EZ51">
            <v>3005470.3879789854</v>
          </cell>
          <cell r="FA51">
            <v>380693.11153694801</v>
          </cell>
          <cell r="FB51">
            <v>981284.8042187019</v>
          </cell>
          <cell r="FC51">
            <v>1643492.4722233352</v>
          </cell>
          <cell r="FD51">
            <v>1387693.3320339734</v>
          </cell>
          <cell r="FE51">
            <v>922111.73612702824</v>
          </cell>
          <cell r="FF51">
            <v>238038.75945011724</v>
          </cell>
          <cell r="FG51">
            <v>684072.97667691112</v>
          </cell>
          <cell r="FH51">
            <v>222550.13162300832</v>
          </cell>
          <cell r="FI51">
            <v>160197.26485169999</v>
          </cell>
          <cell r="FJ51">
            <v>325605.76845067338</v>
          </cell>
          <cell r="FK51">
            <v>741975.18286471826</v>
          </cell>
          <cell r="FL51">
            <v>275800.23831893498</v>
          </cell>
          <cell r="FM51">
            <v>877245.73149135162</v>
          </cell>
          <cell r="FN51">
            <v>91194.156028234996</v>
          </cell>
          <cell r="FO51">
            <v>204765.95776352499</v>
          </cell>
          <cell r="FP51">
            <v>1653372.207471475</v>
          </cell>
          <cell r="FR51">
            <v>208406.21183021498</v>
          </cell>
          <cell r="FS51">
            <v>323035.81312101334</v>
          </cell>
          <cell r="FT51">
            <v>526962.62626243487</v>
          </cell>
          <cell r="FU51">
            <v>1004605.1072805683</v>
          </cell>
          <cell r="FV51">
            <v>262050.93489586501</v>
          </cell>
          <cell r="FW51">
            <v>482804.38428824657</v>
          </cell>
          <cell r="GA51">
            <v>1667075.3403310466</v>
          </cell>
          <cell r="GB51">
            <v>979312.10394698009</v>
          </cell>
        </row>
        <row r="52">
          <cell r="B52">
            <v>17395956.985483155</v>
          </cell>
          <cell r="C52">
            <v>16897177.472805038</v>
          </cell>
          <cell r="D52">
            <v>3218751.8923506602</v>
          </cell>
          <cell r="E52">
            <v>1506240.2092122899</v>
          </cell>
          <cell r="F52">
            <v>12670964.883920204</v>
          </cell>
          <cell r="G52">
            <v>12172185.371242089</v>
          </cell>
          <cell r="H52">
            <v>498779.51267811481</v>
          </cell>
          <cell r="I52">
            <v>15314873.039935496</v>
          </cell>
          <cell r="J52">
            <v>6509.4101813200004</v>
          </cell>
          <cell r="L52">
            <v>25845.27949053</v>
          </cell>
          <cell r="M52">
            <v>489772.55117826001</v>
          </cell>
          <cell r="N52">
            <v>117075.80631863</v>
          </cell>
          <cell r="O52">
            <v>210801.60564329001</v>
          </cell>
          <cell r="P52">
            <v>12608.269324590001</v>
          </cell>
          <cell r="Q52">
            <v>143709.10535679001</v>
          </cell>
          <cell r="R52">
            <v>78236.222208139996</v>
          </cell>
          <cell r="S52">
            <v>296564.61071221001</v>
          </cell>
          <cell r="T52">
            <v>422860.74446964002</v>
          </cell>
          <cell r="U52">
            <v>134306.13802409</v>
          </cell>
          <cell r="V52">
            <v>125175.81188312</v>
          </cell>
          <cell r="W52">
            <v>192040.46844589</v>
          </cell>
          <cell r="X52">
            <v>381043.46102093998</v>
          </cell>
          <cell r="Y52">
            <v>248661.33278567507</v>
          </cell>
          <cell r="Z52">
            <v>132382.12823526491</v>
          </cell>
          <cell r="AA52">
            <v>281381.02482206002</v>
          </cell>
          <cell r="AB52">
            <v>166384.44886186</v>
          </cell>
          <cell r="AC52">
            <v>140946.34459061999</v>
          </cell>
          <cell r="AD52">
            <v>1506240.2092122899</v>
          </cell>
          <cell r="AE52">
            <v>159471.91206028278</v>
          </cell>
          <cell r="AF52">
            <v>171881.07493079224</v>
          </cell>
          <cell r="AG52">
            <v>1174887.222221215</v>
          </cell>
          <cell r="AH52">
            <v>2979419.8067795699</v>
          </cell>
          <cell r="AI52">
            <v>377274.18456440174</v>
          </cell>
          <cell r="AJ52">
            <v>966834.20660168154</v>
          </cell>
          <cell r="AK52">
            <v>1635311.4156134869</v>
          </cell>
          <cell r="AL52">
            <v>1376869.3162872801</v>
          </cell>
          <cell r="AM52">
            <v>921361.10116266995</v>
          </cell>
          <cell r="AN52">
            <v>235825.93720071809</v>
          </cell>
          <cell r="AO52">
            <v>685535.16396195185</v>
          </cell>
          <cell r="AP52">
            <v>219875.83034158</v>
          </cell>
          <cell r="AQ52">
            <v>157553.97022339</v>
          </cell>
          <cell r="AR52">
            <v>323237.20253678999</v>
          </cell>
          <cell r="AS52">
            <v>739487.05965169996</v>
          </cell>
          <cell r="AT52">
            <v>275644.59291380999</v>
          </cell>
          <cell r="AU52">
            <v>873895.92794299999</v>
          </cell>
          <cell r="AV52">
            <v>91568.372545649996</v>
          </cell>
          <cell r="AW52">
            <v>200859.54126892</v>
          </cell>
          <cell r="AX52">
            <v>1682377.774870445</v>
          </cell>
          <cell r="AZ52">
            <v>206252.58946376</v>
          </cell>
          <cell r="BA52">
            <v>324814.90962191002</v>
          </cell>
          <cell r="BB52">
            <v>529378.65618791</v>
          </cell>
          <cell r="BC52">
            <v>1020637.79027408</v>
          </cell>
          <cell r="BD52">
            <v>263321.94468874001</v>
          </cell>
          <cell r="BE52">
            <v>484408.49715900002</v>
          </cell>
          <cell r="BI52">
            <v>1682373.6234425299</v>
          </cell>
          <cell r="BJ52">
            <v>987307.22405358998</v>
          </cell>
          <cell r="BK52">
            <v>116533550244.88312</v>
          </cell>
          <cell r="BL52">
            <v>113834004748.28406</v>
          </cell>
          <cell r="BM52">
            <v>25105530010.926651</v>
          </cell>
          <cell r="BN52">
            <v>8674004720.5249462</v>
          </cell>
          <cell r="BO52">
            <v>82754015513.431519</v>
          </cell>
          <cell r="BP52">
            <v>80054470016.832458</v>
          </cell>
          <cell r="BQ52">
            <v>2699545496.5990582</v>
          </cell>
          <cell r="BR52">
            <v>105461747966.42944</v>
          </cell>
          <cell r="BS52">
            <v>1180566141.0945046</v>
          </cell>
          <cell r="BU52">
            <v>195510980.88424683</v>
          </cell>
          <cell r="BV52">
            <v>2980697220.039773</v>
          </cell>
          <cell r="BW52">
            <v>735146262.95750391</v>
          </cell>
          <cell r="BX52">
            <v>1475311343.0850921</v>
          </cell>
          <cell r="BY52">
            <v>148993665.43113422</v>
          </cell>
          <cell r="BZ52">
            <v>1394242526.8909039</v>
          </cell>
          <cell r="CA52">
            <v>819835092.92972088</v>
          </cell>
          <cell r="CB52">
            <v>2145333298.4816735</v>
          </cell>
          <cell r="CC52">
            <v>3041137448.9931831</v>
          </cell>
          <cell r="CD52">
            <v>1335035608.221839</v>
          </cell>
          <cell r="CE52">
            <v>1001621640.3813114</v>
          </cell>
          <cell r="CF52">
            <v>1558756617.8560808</v>
          </cell>
          <cell r="CG52">
            <v>3413098535.4848838</v>
          </cell>
          <cell r="CH52">
            <v>2024498180.1625905</v>
          </cell>
          <cell r="CI52">
            <v>1388600355.3222938</v>
          </cell>
          <cell r="CJ52">
            <v>2047201599.1509614</v>
          </cell>
          <cell r="CK52">
            <v>1809131924.6759844</v>
          </cell>
          <cell r="CL52">
            <v>1004476245.462357</v>
          </cell>
          <cell r="CM52">
            <v>8674004720.5249462</v>
          </cell>
          <cell r="CN52">
            <v>1110852463.9138212</v>
          </cell>
          <cell r="CO52">
            <v>1154405370.5355718</v>
          </cell>
          <cell r="CP52">
            <v>6408746886.0755539</v>
          </cell>
          <cell r="CQ52">
            <v>18549968594.606503</v>
          </cell>
          <cell r="CR52">
            <v>2401278272.6727691</v>
          </cell>
          <cell r="CS52">
            <v>7912275417.8966265</v>
          </cell>
          <cell r="CT52">
            <v>8236414904.0371075</v>
          </cell>
          <cell r="CU52">
            <v>9488053992.6117954</v>
          </cell>
          <cell r="CV52">
            <v>4228986904.3992443</v>
          </cell>
          <cell r="CW52">
            <v>1247983654.575181</v>
          </cell>
          <cell r="CX52">
            <v>2981003249.8240633</v>
          </cell>
          <cell r="CY52">
            <v>2120133862.7362435</v>
          </cell>
          <cell r="CZ52">
            <v>1393372178.1713507</v>
          </cell>
          <cell r="DA52">
            <v>3395332274.8838181</v>
          </cell>
          <cell r="DB52">
            <v>7799769068.1502886</v>
          </cell>
          <cell r="DC52">
            <v>1801119189.6112947</v>
          </cell>
          <cell r="DD52">
            <v>8387149498.0491829</v>
          </cell>
          <cell r="DE52">
            <v>1005566145.6990066</v>
          </cell>
          <cell r="DF52">
            <v>1379829727.4783649</v>
          </cell>
          <cell r="DG52">
            <v>8309055162.0526085</v>
          </cell>
          <cell r="DI52">
            <v>1628248214.9476779</v>
          </cell>
          <cell r="DJ52">
            <v>1664394228.8695087</v>
          </cell>
          <cell r="DK52">
            <v>3223207810.5647573</v>
          </cell>
          <cell r="DL52">
            <v>4555952024.0717354</v>
          </cell>
          <cell r="DM52">
            <v>1401079050.015291</v>
          </cell>
          <cell r="DN52">
            <v>2422797586.5128579</v>
          </cell>
          <cell r="DR52">
            <v>7998875757.178318</v>
          </cell>
          <cell r="DS52">
            <v>4563857680.8835144</v>
          </cell>
          <cell r="DT52">
            <v>17416006.084869873</v>
          </cell>
          <cell r="DU52">
            <v>16926729.807443645</v>
          </cell>
          <cell r="DV52">
            <v>3238368.1667674817</v>
          </cell>
          <cell r="DW52">
            <v>1509208.6912375183</v>
          </cell>
          <cell r="DX52">
            <v>12668429.226864874</v>
          </cell>
          <cell r="DY52">
            <v>12179152.949438648</v>
          </cell>
          <cell r="DZ52">
            <v>489276.27742622624</v>
          </cell>
          <cell r="EA52">
            <v>15342742.231625523</v>
          </cell>
          <cell r="EB52">
            <v>6537.8314863799997</v>
          </cell>
          <cell r="ED52">
            <v>25983.635416935005</v>
          </cell>
          <cell r="EE52">
            <v>491070.21509074169</v>
          </cell>
          <cell r="EF52">
            <v>118665.51615117001</v>
          </cell>
          <cell r="EG52">
            <v>212216.89012599</v>
          </cell>
          <cell r="EH52">
            <v>12651.385686055</v>
          </cell>
          <cell r="EI52">
            <v>144261.60147004001</v>
          </cell>
          <cell r="EJ52">
            <v>78523.723568070011</v>
          </cell>
          <cell r="EK52">
            <v>298629.94435133837</v>
          </cell>
          <cell r="EL52">
            <v>427103.78733731172</v>
          </cell>
          <cell r="EM52">
            <v>135724.05576615167</v>
          </cell>
          <cell r="EN52">
            <v>125655.35776529333</v>
          </cell>
          <cell r="EO52">
            <v>194035.83163758999</v>
          </cell>
          <cell r="EP52">
            <v>383911.09775138163</v>
          </cell>
          <cell r="EQ52">
            <v>251103.11323425037</v>
          </cell>
          <cell r="ER52">
            <v>132807.98451713126</v>
          </cell>
          <cell r="ES52">
            <v>283277.135004665</v>
          </cell>
          <cell r="ET52">
            <v>165812.70027812166</v>
          </cell>
          <cell r="EU52">
            <v>140845.28936662668</v>
          </cell>
          <cell r="EV52">
            <v>1509208.6912375183</v>
          </cell>
          <cell r="EW52">
            <v>160229.60350003597</v>
          </cell>
          <cell r="EX52">
            <v>172132.55234247338</v>
          </cell>
          <cell r="EY52">
            <v>1176846.535395009</v>
          </cell>
          <cell r="EZ52">
            <v>2986781.831572548</v>
          </cell>
          <cell r="FA52">
            <v>378149.61055391771</v>
          </cell>
          <cell r="FB52">
            <v>970490.87577751337</v>
          </cell>
          <cell r="FC52">
            <v>1638141.3452411175</v>
          </cell>
          <cell r="FD52">
            <v>1380076.6833153467</v>
          </cell>
          <cell r="FE52">
            <v>922968.17121191171</v>
          </cell>
          <cell r="FF52">
            <v>236611.65621934729</v>
          </cell>
          <cell r="FG52">
            <v>686356.51499256433</v>
          </cell>
          <cell r="FH52">
            <v>220859.11512453333</v>
          </cell>
          <cell r="FI52">
            <v>158189.48563403336</v>
          </cell>
          <cell r="FJ52">
            <v>323507.34283928835</v>
          </cell>
          <cell r="FK52">
            <v>740939.6485702917</v>
          </cell>
          <cell r="FL52">
            <v>275502.73475822172</v>
          </cell>
          <cell r="FM52">
            <v>874433.31155644497</v>
          </cell>
          <cell r="FN52">
            <v>91453.319686096671</v>
          </cell>
          <cell r="FO52">
            <v>201649.63374050669</v>
          </cell>
          <cell r="FP52">
            <v>1673057.2967712346</v>
          </cell>
          <cell r="FR52">
            <v>206789.13089598331</v>
          </cell>
          <cell r="FS52">
            <v>323935.01679222833</v>
          </cell>
          <cell r="FT52">
            <v>528541.64197612333</v>
          </cell>
          <cell r="FU52">
            <v>1013998.0635800151</v>
          </cell>
          <cell r="FV52">
            <v>262099.11385280499</v>
          </cell>
          <cell r="FW52">
            <v>483647.68498726172</v>
          </cell>
          <cell r="GA52">
            <v>1675495.4780431383</v>
          </cell>
          <cell r="GB52">
            <v>983274.73101368174</v>
          </cell>
        </row>
        <row r="53">
          <cell r="B53">
            <v>17402837.185657624</v>
          </cell>
          <cell r="C53">
            <v>16877957.806839712</v>
          </cell>
          <cell r="D53">
            <v>3185043.4751700498</v>
          </cell>
          <cell r="E53">
            <v>1491739.2408370101</v>
          </cell>
          <cell r="F53">
            <v>12726054.469650561</v>
          </cell>
          <cell r="G53">
            <v>12201175.090832651</v>
          </cell>
          <cell r="H53">
            <v>524879.37881791103</v>
          </cell>
          <cell r="I53">
            <v>15310166.501368983</v>
          </cell>
          <cell r="J53">
            <v>6536.1886872499999</v>
          </cell>
          <cell r="L53">
            <v>25217.357641959999</v>
          </cell>
          <cell r="M53">
            <v>490514.10128617001</v>
          </cell>
          <cell r="N53">
            <v>114671.31624855001</v>
          </cell>
          <cell r="O53">
            <v>208488.41983383999</v>
          </cell>
          <cell r="P53">
            <v>12524.428033</v>
          </cell>
          <cell r="Q53">
            <v>142382.62121226999</v>
          </cell>
          <cell r="R53">
            <v>77924.150062770001</v>
          </cell>
          <cell r="S53">
            <v>293174.32895343</v>
          </cell>
          <cell r="T53">
            <v>414796.09204800997</v>
          </cell>
          <cell r="U53">
            <v>132298.29486846001</v>
          </cell>
          <cell r="V53">
            <v>123616.05361387999</v>
          </cell>
          <cell r="W53">
            <v>189038.92594064999</v>
          </cell>
          <cell r="X53">
            <v>375032.24442182999</v>
          </cell>
          <cell r="Y53">
            <v>242881.4229148454</v>
          </cell>
          <cell r="Z53">
            <v>132150.82150698459</v>
          </cell>
          <cell r="AA53">
            <v>278154.17665609001</v>
          </cell>
          <cell r="AB53">
            <v>166288.27677828999</v>
          </cell>
          <cell r="AC53">
            <v>140922.68757084999</v>
          </cell>
          <cell r="AD53">
            <v>1491739.2408370101</v>
          </cell>
          <cell r="AE53">
            <v>157684.57836621013</v>
          </cell>
          <cell r="AF53">
            <v>168396.89263506475</v>
          </cell>
          <cell r="AG53">
            <v>1165657.769835735</v>
          </cell>
          <cell r="AH53">
            <v>2979194.0188570502</v>
          </cell>
          <cell r="AI53">
            <v>377303.84952837619</v>
          </cell>
          <cell r="AJ53">
            <v>960720.9786979981</v>
          </cell>
          <cell r="AK53">
            <v>1641169.190630676</v>
          </cell>
          <cell r="AL53">
            <v>1372978.8381197101</v>
          </cell>
          <cell r="AM53">
            <v>940899.31451293</v>
          </cell>
          <cell r="AN53">
            <v>238916.90124540715</v>
          </cell>
          <cell r="AO53">
            <v>701982.41326752282</v>
          </cell>
          <cell r="AP53">
            <v>219251.23982938001</v>
          </cell>
          <cell r="AQ53">
            <v>155563.04859347999</v>
          </cell>
          <cell r="AR53">
            <v>321902.00142593001</v>
          </cell>
          <cell r="AS53">
            <v>740941.52998209</v>
          </cell>
          <cell r="AT53">
            <v>276791.48137975001</v>
          </cell>
          <cell r="AU53">
            <v>876086.89447824005</v>
          </cell>
          <cell r="AV53">
            <v>91641.862916450002</v>
          </cell>
          <cell r="AW53">
            <v>200503.10692414001</v>
          </cell>
          <cell r="AX53">
            <v>1704311.482654531</v>
          </cell>
          <cell r="AZ53">
            <v>206629.20364344001</v>
          </cell>
          <cell r="BA53">
            <v>326483.27268663002</v>
          </cell>
          <cell r="BB53">
            <v>530141.96068778995</v>
          </cell>
          <cell r="BC53">
            <v>1029416.24727078</v>
          </cell>
          <cell r="BD53">
            <v>267538.46805436001</v>
          </cell>
          <cell r="BE53">
            <v>485780.49763388</v>
          </cell>
          <cell r="BI53">
            <v>1689686.57660139</v>
          </cell>
          <cell r="BJ53">
            <v>992585.16812199994</v>
          </cell>
          <cell r="BK53">
            <v>117270279081.76483</v>
          </cell>
          <cell r="BL53">
            <v>114418742491.58984</v>
          </cell>
          <cell r="BM53">
            <v>25052985045.226913</v>
          </cell>
          <cell r="BN53">
            <v>8691286897.3522415</v>
          </cell>
          <cell r="BO53">
            <v>83526007139.185669</v>
          </cell>
          <cell r="BP53">
            <v>80674470549.010681</v>
          </cell>
          <cell r="BQ53">
            <v>2851536590.1749887</v>
          </cell>
          <cell r="BR53">
            <v>105973185882.50731</v>
          </cell>
          <cell r="BS53">
            <v>1240869288.9717016</v>
          </cell>
          <cell r="BU53">
            <v>194068309.28252998</v>
          </cell>
          <cell r="BV53">
            <v>2993795646.2460337</v>
          </cell>
          <cell r="BW53">
            <v>727477425.27537644</v>
          </cell>
          <cell r="BX53">
            <v>1466580061.0449405</v>
          </cell>
          <cell r="BY53">
            <v>148659558.15279892</v>
          </cell>
          <cell r="BZ53">
            <v>1396913678.5697944</v>
          </cell>
          <cell r="CA53">
            <v>822584572.93120408</v>
          </cell>
          <cell r="CB53">
            <v>2141318661.5166252</v>
          </cell>
          <cell r="CC53">
            <v>3016968686.7343473</v>
          </cell>
          <cell r="CD53">
            <v>1321619091.4793327</v>
          </cell>
          <cell r="CE53">
            <v>1000517812.497129</v>
          </cell>
          <cell r="CF53">
            <v>1536908873.5042551</v>
          </cell>
          <cell r="CG53">
            <v>3401618451.3442936</v>
          </cell>
          <cell r="CH53">
            <v>2004170283.1902058</v>
          </cell>
          <cell r="CI53">
            <v>1397448168.154088</v>
          </cell>
          <cell r="CJ53">
            <v>2044291854.047307</v>
          </cell>
          <cell r="CK53">
            <v>1830505419.1941295</v>
          </cell>
          <cell r="CL53">
            <v>1009156943.4068146</v>
          </cell>
          <cell r="CM53">
            <v>8691286897.3522415</v>
          </cell>
          <cell r="CN53">
            <v>1108208191.3906665</v>
          </cell>
          <cell r="CO53">
            <v>1153866403.8858709</v>
          </cell>
          <cell r="CP53">
            <v>6429212302.0757027</v>
          </cell>
          <cell r="CQ53">
            <v>18629210016.947441</v>
          </cell>
          <cell r="CR53">
            <v>2416996232.3416348</v>
          </cell>
          <cell r="CS53">
            <v>7918999502.8656578</v>
          </cell>
          <cell r="CT53">
            <v>8293214281.7401524</v>
          </cell>
          <cell r="CU53">
            <v>9511541587.6367435</v>
          </cell>
          <cell r="CV53">
            <v>4306583079.8064423</v>
          </cell>
          <cell r="CW53">
            <v>1261861972.8085389</v>
          </cell>
          <cell r="CX53">
            <v>3044721106.9979029</v>
          </cell>
          <cell r="CY53">
            <v>2129700500.7794824</v>
          </cell>
          <cell r="CZ53">
            <v>1383775307.7609897</v>
          </cell>
          <cell r="DA53">
            <v>3382327878.2085714</v>
          </cell>
          <cell r="DB53">
            <v>7866238339.9387417</v>
          </cell>
          <cell r="DC53">
            <v>1829252804.6244538</v>
          </cell>
          <cell r="DD53">
            <v>8433712013.2437391</v>
          </cell>
          <cell r="DE53">
            <v>1012623154.8845704</v>
          </cell>
          <cell r="DF53">
            <v>1384852456.4834862</v>
          </cell>
          <cell r="DG53">
            <v>8503268326.6468668</v>
          </cell>
          <cell r="DI53">
            <v>1630133505.8687472</v>
          </cell>
          <cell r="DJ53">
            <v>1689633410.6501997</v>
          </cell>
          <cell r="DK53">
            <v>3261430122.8133192</v>
          </cell>
          <cell r="DL53">
            <v>4715896159.9252567</v>
          </cell>
          <cell r="DM53">
            <v>1421637046.9787872</v>
          </cell>
          <cell r="DN53">
            <v>2434191425.9878402</v>
          </cell>
          <cell r="DR53">
            <v>8238042910.9658566</v>
          </cell>
          <cell r="DS53">
            <v>4716807841.6966381</v>
          </cell>
          <cell r="DT53">
            <v>17402967.712880302</v>
          </cell>
          <cell r="DU53">
            <v>16893392.860285677</v>
          </cell>
          <cell r="DV53">
            <v>3200286.0957493247</v>
          </cell>
          <cell r="DW53">
            <v>1497630.2522106266</v>
          </cell>
          <cell r="DX53">
            <v>12705051.364920348</v>
          </cell>
          <cell r="DY53">
            <v>12195476.512325726</v>
          </cell>
          <cell r="DZ53">
            <v>509574.85259462154</v>
          </cell>
          <cell r="EA53">
            <v>15311776.921391973</v>
          </cell>
          <cell r="EB53">
            <v>6528.4774590016668</v>
          </cell>
          <cell r="ED53">
            <v>25640.487083664997</v>
          </cell>
          <cell r="EE53">
            <v>489584.91888347833</v>
          </cell>
          <cell r="EF53">
            <v>115827.73037782668</v>
          </cell>
          <cell r="EG53">
            <v>209524.57754670831</v>
          </cell>
          <cell r="EH53">
            <v>12573.327859521669</v>
          </cell>
          <cell r="EI53">
            <v>143110.61267409669</v>
          </cell>
          <cell r="EJ53">
            <v>78053.99122243833</v>
          </cell>
          <cell r="EK53">
            <v>294914.49793540005</v>
          </cell>
          <cell r="EL53">
            <v>418304.0086761117</v>
          </cell>
          <cell r="EM53">
            <v>133292.66594721502</v>
          </cell>
          <cell r="EN53">
            <v>124461.70671210666</v>
          </cell>
          <cell r="EO53">
            <v>190531.37538678999</v>
          </cell>
          <cell r="EP53">
            <v>377407.88726315502</v>
          </cell>
          <cell r="EQ53">
            <v>245235.00993128502</v>
          </cell>
          <cell r="ER53">
            <v>132172.87733187</v>
          </cell>
          <cell r="ES53">
            <v>279787.27079055837</v>
          </cell>
          <cell r="ET53">
            <v>166323.68720272169</v>
          </cell>
          <cell r="EU53">
            <v>140947.35018753164</v>
          </cell>
          <cell r="EV53">
            <v>1497630.2522106266</v>
          </cell>
          <cell r="EW53">
            <v>158351.11596036653</v>
          </cell>
          <cell r="EX53">
            <v>171187.04173691096</v>
          </cell>
          <cell r="EY53">
            <v>1168092.094513349</v>
          </cell>
          <cell r="EZ53">
            <v>2981884.7634529932</v>
          </cell>
          <cell r="FA53">
            <v>377514.56592878856</v>
          </cell>
          <cell r="FB53">
            <v>964184.86338101036</v>
          </cell>
          <cell r="FC53">
            <v>1640185.3341431946</v>
          </cell>
          <cell r="FD53">
            <v>1375516.4811259217</v>
          </cell>
          <cell r="FE53">
            <v>932232.04943679331</v>
          </cell>
          <cell r="FF53">
            <v>238381.42795431442</v>
          </cell>
          <cell r="FG53">
            <v>693850.62148247892</v>
          </cell>
          <cell r="FH53">
            <v>219703.66412206003</v>
          </cell>
          <cell r="FI53">
            <v>156521.08686473165</v>
          </cell>
          <cell r="FJ53">
            <v>322285.3468729867</v>
          </cell>
          <cell r="FK53">
            <v>740442.90797211509</v>
          </cell>
          <cell r="FL53">
            <v>275904.22132383339</v>
          </cell>
          <cell r="FM53">
            <v>873711.16444930003</v>
          </cell>
          <cell r="FN53">
            <v>91671.837806563344</v>
          </cell>
          <cell r="FO53">
            <v>200808.73604724999</v>
          </cell>
          <cell r="FP53">
            <v>1691828.3828306033</v>
          </cell>
          <cell r="FR53">
            <v>206317.42306386668</v>
          </cell>
          <cell r="FS53">
            <v>326058.34456567332</v>
          </cell>
          <cell r="FT53">
            <v>530418.47045753326</v>
          </cell>
          <cell r="FU53">
            <v>1028396.55340125</v>
          </cell>
          <cell r="FV53">
            <v>266116.45681810001</v>
          </cell>
          <cell r="FW53">
            <v>485233.47430877335</v>
          </cell>
          <cell r="GA53">
            <v>1690267.4602165369</v>
          </cell>
          <cell r="GB53">
            <v>992379.46353615832</v>
          </cell>
        </row>
        <row r="54">
          <cell r="B54">
            <v>17411373.823407277</v>
          </cell>
          <cell r="C54">
            <v>16860615.653900191</v>
          </cell>
          <cell r="D54">
            <v>3159247.4018841297</v>
          </cell>
          <cell r="E54">
            <v>1486631.2139785399</v>
          </cell>
          <cell r="F54">
            <v>12765495.207544606</v>
          </cell>
          <cell r="G54">
            <v>12214737.038037522</v>
          </cell>
          <cell r="H54">
            <v>550758.16950708511</v>
          </cell>
          <cell r="I54">
            <v>15308916.679240957</v>
          </cell>
          <cell r="J54">
            <v>6580.6473563</v>
          </cell>
          <cell r="L54">
            <v>25384.24892052</v>
          </cell>
          <cell r="M54">
            <v>489480.37971983</v>
          </cell>
          <cell r="N54">
            <v>113566.25138657</v>
          </cell>
          <cell r="O54">
            <v>205819.77798993001</v>
          </cell>
          <cell r="P54">
            <v>12342.0168232</v>
          </cell>
          <cell r="Q54">
            <v>141242.96887637</v>
          </cell>
          <cell r="R54">
            <v>77664.919637469997</v>
          </cell>
          <cell r="S54">
            <v>289924.99276242999</v>
          </cell>
          <cell r="T54">
            <v>410320.64262591</v>
          </cell>
          <cell r="U54">
            <v>131253.98548289001</v>
          </cell>
          <cell r="V54">
            <v>122078.81872295</v>
          </cell>
          <cell r="W54">
            <v>185965.9993117</v>
          </cell>
          <cell r="X54">
            <v>370209.93014113</v>
          </cell>
          <cell r="Y54">
            <v>238519.92101686684</v>
          </cell>
          <cell r="Z54">
            <v>131690.00912426316</v>
          </cell>
          <cell r="AA54">
            <v>276267.26510324999</v>
          </cell>
          <cell r="AB54">
            <v>166421.78132958</v>
          </cell>
          <cell r="AC54">
            <v>141303.42305039999</v>
          </cell>
          <cell r="AD54">
            <v>1486631.2139785399</v>
          </cell>
          <cell r="AE54">
            <v>156400.12858207186</v>
          </cell>
          <cell r="AF54">
            <v>171456.20347181652</v>
          </cell>
          <cell r="AG54">
            <v>1158774.8819246516</v>
          </cell>
          <cell r="AH54">
            <v>2980962.6701363102</v>
          </cell>
          <cell r="AI54">
            <v>377584.44104330364</v>
          </cell>
          <cell r="AJ54">
            <v>957754.99237169081</v>
          </cell>
          <cell r="AK54">
            <v>1645623.2367213157</v>
          </cell>
          <cell r="AL54">
            <v>1370870.1141893901</v>
          </cell>
          <cell r="AM54">
            <v>942107.30418959004</v>
          </cell>
          <cell r="AN54">
            <v>239289.3007090849</v>
          </cell>
          <cell r="AO54">
            <v>702818.00348050508</v>
          </cell>
          <cell r="AP54">
            <v>221140.03333735999</v>
          </cell>
          <cell r="AQ54">
            <v>152722.63632165</v>
          </cell>
          <cell r="AR54">
            <v>323318.59947790002</v>
          </cell>
          <cell r="AS54">
            <v>739362.18545173004</v>
          </cell>
          <cell r="AT54">
            <v>278519.33506592998</v>
          </cell>
          <cell r="AU54">
            <v>876349.29240748996</v>
          </cell>
          <cell r="AV54">
            <v>91468.833390629996</v>
          </cell>
          <cell r="AW54">
            <v>200476.72465066999</v>
          </cell>
          <cell r="AX54">
            <v>1726819.0238112451</v>
          </cell>
          <cell r="AZ54">
            <v>205983.92301510999</v>
          </cell>
          <cell r="BA54">
            <v>327491.83267551003</v>
          </cell>
          <cell r="BB54">
            <v>535355.71803039999</v>
          </cell>
          <cell r="BC54">
            <v>1033625.6704453001</v>
          </cell>
          <cell r="BD54">
            <v>270502.24432328</v>
          </cell>
          <cell r="BE54">
            <v>488419.06662510999</v>
          </cell>
          <cell r="BI54">
            <v>1700286.55048119</v>
          </cell>
          <cell r="BJ54">
            <v>997156.54341947997</v>
          </cell>
          <cell r="BK54">
            <v>117566157210.5394</v>
          </cell>
          <cell r="BL54">
            <v>114519130729.00031</v>
          </cell>
          <cell r="BM54">
            <v>24937858805.762344</v>
          </cell>
          <cell r="BN54">
            <v>8638256262.9704762</v>
          </cell>
          <cell r="BO54">
            <v>83990042141.806564</v>
          </cell>
          <cell r="BP54">
            <v>80943015660.267471</v>
          </cell>
          <cell r="BQ54">
            <v>3047026481.5390911</v>
          </cell>
          <cell r="BR54">
            <v>106271957425.42189</v>
          </cell>
          <cell r="BS54">
            <v>1214826602.4587593</v>
          </cell>
          <cell r="BU54">
            <v>194321698.33701792</v>
          </cell>
          <cell r="BV54">
            <v>2997048036.6281247</v>
          </cell>
          <cell r="BW54">
            <v>719492646.57566643</v>
          </cell>
          <cell r="BX54">
            <v>1456934535.3739545</v>
          </cell>
          <cell r="BY54">
            <v>142855574.20944104</v>
          </cell>
          <cell r="BZ54">
            <v>1392095397.4796638</v>
          </cell>
          <cell r="CA54">
            <v>815879709.46844101</v>
          </cell>
          <cell r="CB54">
            <v>2120078179.7344584</v>
          </cell>
          <cell r="CC54">
            <v>2997409559.0412831</v>
          </cell>
          <cell r="CD54">
            <v>1320253942.379792</v>
          </cell>
          <cell r="CE54">
            <v>998401372.16711783</v>
          </cell>
          <cell r="CF54">
            <v>1522533076.99441</v>
          </cell>
          <cell r="CG54">
            <v>3388936417.2465696</v>
          </cell>
          <cell r="CH54">
            <v>1987009558.8377037</v>
          </cell>
          <cell r="CI54">
            <v>1401926858.4088655</v>
          </cell>
          <cell r="CJ54">
            <v>2031358986.5193634</v>
          </cell>
          <cell r="CK54">
            <v>1825551161.9099412</v>
          </cell>
          <cell r="CL54">
            <v>1014708511.6971025</v>
          </cell>
          <cell r="CM54">
            <v>8638256262.9704762</v>
          </cell>
          <cell r="CN54">
            <v>1085127738.9252987</v>
          </cell>
          <cell r="CO54">
            <v>1137355132.8981593</v>
          </cell>
          <cell r="CP54">
            <v>6415773391.1470175</v>
          </cell>
          <cell r="CQ54">
            <v>18689405681.149452</v>
          </cell>
          <cell r="CR54">
            <v>2420822608.0950966</v>
          </cell>
          <cell r="CS54">
            <v>7901214894.332716</v>
          </cell>
          <cell r="CT54">
            <v>8367368178.7216415</v>
          </cell>
          <cell r="CU54">
            <v>9508340081.6719093</v>
          </cell>
          <cell r="CV54">
            <v>4355311358.8247776</v>
          </cell>
          <cell r="CW54">
            <v>1272991793.0972121</v>
          </cell>
          <cell r="CX54">
            <v>3082319565.7275658</v>
          </cell>
          <cell r="CY54">
            <v>2148350832.2810888</v>
          </cell>
          <cell r="CZ54">
            <v>1390971009.912698</v>
          </cell>
          <cell r="DA54">
            <v>3388753562.5724335</v>
          </cell>
          <cell r="DB54">
            <v>7899627189.9110909</v>
          </cell>
          <cell r="DC54">
            <v>1846648400.7277949</v>
          </cell>
          <cell r="DD54">
            <v>8471792908.6799593</v>
          </cell>
          <cell r="DE54">
            <v>1020457977.2682556</v>
          </cell>
          <cell r="DF54">
            <v>1385953846.3061166</v>
          </cell>
          <cell r="DG54">
            <v>8696702049.1771717</v>
          </cell>
          <cell r="DI54">
            <v>1624657158.4010639</v>
          </cell>
          <cell r="DJ54">
            <v>1692058818.1210976</v>
          </cell>
          <cell r="DK54">
            <v>3292328529.0493832</v>
          </cell>
          <cell r="DL54">
            <v>4685155279.5459709</v>
          </cell>
          <cell r="DM54">
            <v>1440796083.379606</v>
          </cell>
          <cell r="DN54">
            <v>2452731374.8266973</v>
          </cell>
          <cell r="DR54">
            <v>8209090407.7258511</v>
          </cell>
          <cell r="DS54">
            <v>4676385344.3870754</v>
          </cell>
          <cell r="DT54">
            <v>17398200.066317718</v>
          </cell>
          <cell r="DU54">
            <v>16861628.573585656</v>
          </cell>
          <cell r="DV54">
            <v>3170880.8127717096</v>
          </cell>
          <cell r="DW54">
            <v>1488436.1358021616</v>
          </cell>
          <cell r="DX54">
            <v>12738883.117743846</v>
          </cell>
          <cell r="DY54">
            <v>12202311.625011781</v>
          </cell>
          <cell r="DZ54">
            <v>536571.4927320655</v>
          </cell>
          <cell r="EA54">
            <v>15300577.736894369</v>
          </cell>
          <cell r="EB54">
            <v>6567.0114620849999</v>
          </cell>
          <cell r="ED54">
            <v>25378.598853323336</v>
          </cell>
          <cell r="EE54">
            <v>489640.85503716004</v>
          </cell>
          <cell r="EF54">
            <v>114156.97888782334</v>
          </cell>
          <cell r="EG54">
            <v>206978.63414279171</v>
          </cell>
          <cell r="EH54">
            <v>12409.57494973</v>
          </cell>
          <cell r="EI54">
            <v>141685.84485900667</v>
          </cell>
          <cell r="EJ54">
            <v>77780.851212953334</v>
          </cell>
          <cell r="EK54">
            <v>291561.17401759664</v>
          </cell>
          <cell r="EL54">
            <v>412335.30579093663</v>
          </cell>
          <cell r="EM54">
            <v>131731.00354691499</v>
          </cell>
          <cell r="EN54">
            <v>122808.494845465</v>
          </cell>
          <cell r="EO54">
            <v>187436.133600045</v>
          </cell>
          <cell r="EP54">
            <v>372334.44427358004</v>
          </cell>
          <cell r="EQ54">
            <v>240833.9826718492</v>
          </cell>
          <cell r="ER54">
            <v>131500.46160173079</v>
          </cell>
          <cell r="ES54">
            <v>277033.22947161668</v>
          </cell>
          <cell r="ET54">
            <v>166499.61503047834</v>
          </cell>
          <cell r="EU54">
            <v>141110.07425228832</v>
          </cell>
          <cell r="EV54">
            <v>1488436.1358021616</v>
          </cell>
          <cell r="EW54">
            <v>156705.3159901707</v>
          </cell>
          <cell r="EX54">
            <v>171049.68405782941</v>
          </cell>
          <cell r="EY54">
            <v>1160681.1357541615</v>
          </cell>
          <cell r="EZ54">
            <v>2979779.1783433133</v>
          </cell>
          <cell r="FA54">
            <v>377550.74362819316</v>
          </cell>
          <cell r="FB54">
            <v>959155.83279880637</v>
          </cell>
          <cell r="FC54">
            <v>1643072.6019163139</v>
          </cell>
          <cell r="FD54">
            <v>1372017.3327614532</v>
          </cell>
          <cell r="FE54">
            <v>940130.06542822346</v>
          </cell>
          <cell r="FF54">
            <v>239021.59025078756</v>
          </cell>
          <cell r="FG54">
            <v>701108.47517743579</v>
          </cell>
          <cell r="FH54">
            <v>219874.81800473668</v>
          </cell>
          <cell r="FI54">
            <v>153767.98545690501</v>
          </cell>
          <cell r="FJ54">
            <v>322167.44430725166</v>
          </cell>
          <cell r="FK54">
            <v>738932.82296211005</v>
          </cell>
          <cell r="FL54">
            <v>277651.01383712335</v>
          </cell>
          <cell r="FM54">
            <v>875463.58870169159</v>
          </cell>
          <cell r="FN54">
            <v>91444.667865156662</v>
          </cell>
          <cell r="FO54">
            <v>200577.03608977832</v>
          </cell>
          <cell r="FP54">
            <v>1712959.6135726154</v>
          </cell>
          <cell r="FR54">
            <v>205961.32119555832</v>
          </cell>
          <cell r="FS54">
            <v>327361.23678173003</v>
          </cell>
          <cell r="FT54">
            <v>533819.7418242417</v>
          </cell>
          <cell r="FU54">
            <v>1030480.0296218233</v>
          </cell>
          <cell r="FV54">
            <v>269411.76621906337</v>
          </cell>
          <cell r="FW54">
            <v>487083.45477107167</v>
          </cell>
          <cell r="GA54">
            <v>1695979.7120958434</v>
          </cell>
          <cell r="GB54">
            <v>994948.7886951234</v>
          </cell>
        </row>
        <row r="55">
          <cell r="B55">
            <v>17454289.742294341</v>
          </cell>
          <cell r="C55">
            <v>16881327.401781969</v>
          </cell>
          <cell r="D55">
            <v>3142275.6122632604</v>
          </cell>
          <cell r="E55">
            <v>1486982.8245536301</v>
          </cell>
          <cell r="F55">
            <v>12825031.305477452</v>
          </cell>
          <cell r="G55">
            <v>12252068.964965079</v>
          </cell>
          <cell r="H55">
            <v>572962.34051237185</v>
          </cell>
          <cell r="I55">
            <v>15342260.181358565</v>
          </cell>
          <cell r="J55">
            <v>6570.9272223899998</v>
          </cell>
          <cell r="L55">
            <v>25139.919809750001</v>
          </cell>
          <cell r="M55">
            <v>487986.65245688002</v>
          </cell>
          <cell r="N55">
            <v>112337.87677788999</v>
          </cell>
          <cell r="O55">
            <v>204874.87269094001</v>
          </cell>
          <cell r="P55">
            <v>12266.864826290001</v>
          </cell>
          <cell r="Q55">
            <v>140968.45784063</v>
          </cell>
          <cell r="R55">
            <v>77011.175773290001</v>
          </cell>
          <cell r="S55">
            <v>288033.94064619002</v>
          </cell>
          <cell r="T55">
            <v>408187.74557738</v>
          </cell>
          <cell r="U55">
            <v>130832.97137547001</v>
          </cell>
          <cell r="V55">
            <v>121041.74343303</v>
          </cell>
          <cell r="W55">
            <v>183686.19814930001</v>
          </cell>
          <cell r="X55">
            <v>366962.37138950999</v>
          </cell>
          <cell r="Y55">
            <v>235782.88123646504</v>
          </cell>
          <cell r="Z55">
            <v>131179.49015304493</v>
          </cell>
          <cell r="AA55">
            <v>274711.53959468001</v>
          </cell>
          <cell r="AB55">
            <v>166678.37898104999</v>
          </cell>
          <cell r="AC55">
            <v>141554.90294098001</v>
          </cell>
          <cell r="AD55">
            <v>1486982.8245536301</v>
          </cell>
          <cell r="AE55">
            <v>156661.21979044541</v>
          </cell>
          <cell r="AF55">
            <v>171084.55952972433</v>
          </cell>
          <cell r="AG55">
            <v>1159237.0452334601</v>
          </cell>
          <cell r="AH55">
            <v>2985189.9292440098</v>
          </cell>
          <cell r="AI55">
            <v>377976.08837218775</v>
          </cell>
          <cell r="AJ55">
            <v>955612.05576853629</v>
          </cell>
          <cell r="AK55">
            <v>1651601.7851032857</v>
          </cell>
          <cell r="AL55">
            <v>1372103.0333138299</v>
          </cell>
          <cell r="AM55">
            <v>950848.37985854002</v>
          </cell>
          <cell r="AN55">
            <v>240110.30411258462</v>
          </cell>
          <cell r="AO55">
            <v>710738.07574595546</v>
          </cell>
          <cell r="AP55">
            <v>219221.03690923</v>
          </cell>
          <cell r="AQ55">
            <v>152039.56726064</v>
          </cell>
          <cell r="AR55">
            <v>326015.21118619997</v>
          </cell>
          <cell r="AS55">
            <v>739988.16800781002</v>
          </cell>
          <cell r="AT55">
            <v>279424.38695938</v>
          </cell>
          <cell r="AU55">
            <v>882014.01358290005</v>
          </cell>
          <cell r="AV55">
            <v>91248.231695370006</v>
          </cell>
          <cell r="AW55">
            <v>200994.7652736</v>
          </cell>
          <cell r="AX55">
            <v>1750389.9595735618</v>
          </cell>
          <cell r="AZ55">
            <v>205252.42654444001</v>
          </cell>
          <cell r="BA55">
            <v>327841.66489228001</v>
          </cell>
          <cell r="BB55">
            <v>537960.57598071999</v>
          </cell>
          <cell r="BC55">
            <v>1040974.89351834</v>
          </cell>
          <cell r="BD55">
            <v>272990.61380972998</v>
          </cell>
          <cell r="BE55">
            <v>490534.44786686997</v>
          </cell>
          <cell r="BI55">
            <v>1705289.01058777</v>
          </cell>
          <cell r="BJ55">
            <v>1002690.14778568</v>
          </cell>
          <cell r="BK55">
            <v>118697090393.38474</v>
          </cell>
          <cell r="BL55">
            <v>115498595822.47455</v>
          </cell>
          <cell r="BM55">
            <v>24952298889.121902</v>
          </cell>
          <cell r="BN55">
            <v>8759974531.2636452</v>
          </cell>
          <cell r="BO55">
            <v>84984816972.999176</v>
          </cell>
          <cell r="BP55">
            <v>81786322402.088989</v>
          </cell>
          <cell r="BQ55">
            <v>3198494570.9101868</v>
          </cell>
          <cell r="BR55">
            <v>107316592927.53233</v>
          </cell>
          <cell r="BS55">
            <v>1241738000.9048333</v>
          </cell>
          <cell r="BU55">
            <v>195424995.07122135</v>
          </cell>
          <cell r="BV55">
            <v>2996832642.0559368</v>
          </cell>
          <cell r="BW55">
            <v>716828187.35335922</v>
          </cell>
          <cell r="BX55">
            <v>1452792354.9708781</v>
          </cell>
          <cell r="BY55">
            <v>150012135.02870888</v>
          </cell>
          <cell r="BZ55">
            <v>1387095642.8508153</v>
          </cell>
          <cell r="CA55">
            <v>812584144.6569345</v>
          </cell>
          <cell r="CB55">
            <v>2121861256.118628</v>
          </cell>
          <cell r="CC55">
            <v>3015546356.2050471</v>
          </cell>
          <cell r="CD55">
            <v>1316309702.3676982</v>
          </cell>
          <cell r="CE55">
            <v>995262019.55804634</v>
          </cell>
          <cell r="CF55">
            <v>1521556290.8007698</v>
          </cell>
          <cell r="CG55">
            <v>3383023672.1245494</v>
          </cell>
          <cell r="CH55">
            <v>1976036114.1455431</v>
          </cell>
          <cell r="CI55">
            <v>1406987557.9790065</v>
          </cell>
          <cell r="CJ55">
            <v>2034039683.4557619</v>
          </cell>
          <cell r="CK55">
            <v>1838110593.7324419</v>
          </cell>
          <cell r="CL55">
            <v>1015019212.7711048</v>
          </cell>
          <cell r="CM55">
            <v>8759974531.2636452</v>
          </cell>
          <cell r="CN55">
            <v>1117126962.9655924</v>
          </cell>
          <cell r="CO55">
            <v>1173040723.0768161</v>
          </cell>
          <cell r="CP55">
            <v>6469806845.2212372</v>
          </cell>
          <cell r="CQ55">
            <v>18779966408.131561</v>
          </cell>
          <cell r="CR55">
            <v>2440980033.5353184</v>
          </cell>
          <cell r="CS55">
            <v>7935471486.8760118</v>
          </cell>
          <cell r="CT55">
            <v>8403514887.720232</v>
          </cell>
          <cell r="CU55">
            <v>9522866528.9177227</v>
          </cell>
          <cell r="CV55">
            <v>4426617954.1204033</v>
          </cell>
          <cell r="CW55">
            <v>1291289294.5093877</v>
          </cell>
          <cell r="CX55">
            <v>3135328659.6110158</v>
          </cell>
          <cell r="CY55">
            <v>2163647995.242847</v>
          </cell>
          <cell r="CZ55">
            <v>1380233454.2832382</v>
          </cell>
          <cell r="DA55">
            <v>3543881760.4506397</v>
          </cell>
          <cell r="DB55">
            <v>8067805672.2318335</v>
          </cell>
          <cell r="DC55">
            <v>1882042766.5213652</v>
          </cell>
          <cell r="DD55">
            <v>8570432964.8332977</v>
          </cell>
          <cell r="DE55">
            <v>1028238033.9424212</v>
          </cell>
          <cell r="DF55">
            <v>1401489571.1139259</v>
          </cell>
          <cell r="DG55">
            <v>8894730033.5828171</v>
          </cell>
          <cell r="DI55">
            <v>1621693327.2351584</v>
          </cell>
          <cell r="DJ55">
            <v>1703679450.2702253</v>
          </cell>
          <cell r="DK55">
            <v>3320537334.058567</v>
          </cell>
          <cell r="DL55">
            <v>4734587354.2884731</v>
          </cell>
          <cell r="DM55">
            <v>1469683600.716763</v>
          </cell>
          <cell r="DN55">
            <v>2472682763.0579209</v>
          </cell>
          <cell r="DR55">
            <v>8268838337.9106035</v>
          </cell>
          <cell r="DS55">
            <v>4713471192.7702684</v>
          </cell>
          <cell r="DT55">
            <v>17437019.068162799</v>
          </cell>
          <cell r="DU55">
            <v>16871515.524325151</v>
          </cell>
          <cell r="DV55">
            <v>3150077.7429355117</v>
          </cell>
          <cell r="DW55">
            <v>1487085.3631480916</v>
          </cell>
          <cell r="DX55">
            <v>12799855.962079193</v>
          </cell>
          <cell r="DY55">
            <v>12234352.418241547</v>
          </cell>
          <cell r="DZ55">
            <v>565503.5438376466</v>
          </cell>
          <cell r="EA55">
            <v>15331281.7179206</v>
          </cell>
          <cell r="EB55">
            <v>6566.2403971083331</v>
          </cell>
          <cell r="ED55">
            <v>25273.318420635002</v>
          </cell>
          <cell r="EE55">
            <v>488629.32653085497</v>
          </cell>
          <cell r="EF55">
            <v>112836.33994879333</v>
          </cell>
          <cell r="EG55">
            <v>205436.21852920498</v>
          </cell>
          <cell r="EH55">
            <v>12298.469611841667</v>
          </cell>
          <cell r="EI55">
            <v>141114.01689204</v>
          </cell>
          <cell r="EJ55">
            <v>77322.444717453327</v>
          </cell>
          <cell r="EK55">
            <v>288930.70498455665</v>
          </cell>
          <cell r="EL55">
            <v>409123.50880323164</v>
          </cell>
          <cell r="EM55">
            <v>131241.09529497664</v>
          </cell>
          <cell r="EN55">
            <v>121476.91974019333</v>
          </cell>
          <cell r="EO55">
            <v>184358.29549311334</v>
          </cell>
          <cell r="EP55">
            <v>368442.12387566332</v>
          </cell>
          <cell r="EQ55">
            <v>236992.87954694359</v>
          </cell>
          <cell r="ER55">
            <v>131449.24432871974</v>
          </cell>
          <cell r="ES55">
            <v>275660.03034608829</v>
          </cell>
          <cell r="ET55">
            <v>166509.79760526167</v>
          </cell>
          <cell r="EU55">
            <v>141425.13214160333</v>
          </cell>
          <cell r="EV55">
            <v>1487085.3631480916</v>
          </cell>
          <cell r="EW55">
            <v>156498.07587350128</v>
          </cell>
          <cell r="EX55">
            <v>171372.60720246533</v>
          </cell>
          <cell r="EY55">
            <v>1159214.6800721248</v>
          </cell>
          <cell r="EZ55">
            <v>2983617.2658139002</v>
          </cell>
          <cell r="FA55">
            <v>378131.00382854714</v>
          </cell>
          <cell r="FB55">
            <v>956464.35234987305</v>
          </cell>
          <cell r="FC55">
            <v>1649021.9096354798</v>
          </cell>
          <cell r="FD55">
            <v>1372270.0491381399</v>
          </cell>
          <cell r="FE55">
            <v>947760.16692147497</v>
          </cell>
          <cell r="FF55">
            <v>240065.19240777256</v>
          </cell>
          <cell r="FG55">
            <v>707694.97451370244</v>
          </cell>
          <cell r="FH55">
            <v>219942.80356454165</v>
          </cell>
          <cell r="FI55">
            <v>152195.46578915833</v>
          </cell>
          <cell r="FJ55">
            <v>324355.58011277334</v>
          </cell>
          <cell r="FK55">
            <v>739763.23421731347</v>
          </cell>
          <cell r="FL55">
            <v>279059.319476815</v>
          </cell>
          <cell r="FM55">
            <v>879152.49798584171</v>
          </cell>
          <cell r="FN55">
            <v>91380.609699146662</v>
          </cell>
          <cell r="FO55">
            <v>200488.98000172499</v>
          </cell>
          <cell r="FP55">
            <v>1742687.8037652951</v>
          </cell>
          <cell r="FR55">
            <v>205484.78938031499</v>
          </cell>
          <cell r="FS55">
            <v>327001.98279475165</v>
          </cell>
          <cell r="FT55">
            <v>536474.90698813659</v>
          </cell>
          <cell r="FU55">
            <v>1036775.6710789967</v>
          </cell>
          <cell r="FV55">
            <v>271557.94227096828</v>
          </cell>
          <cell r="FW55">
            <v>489886.89307990001</v>
          </cell>
          <cell r="GA55">
            <v>1702217.1989517168</v>
          </cell>
          <cell r="GB55">
            <v>999652.01911966002</v>
          </cell>
        </row>
        <row r="56">
          <cell r="B56">
            <v>17512359.288806073</v>
          </cell>
          <cell r="C56">
            <v>16915258.986104757</v>
          </cell>
          <cell r="D56">
            <v>3134089.1853202898</v>
          </cell>
          <cell r="E56">
            <v>1488046.50588172</v>
          </cell>
          <cell r="F56">
            <v>12890223.597604066</v>
          </cell>
          <cell r="G56">
            <v>12293123.294902749</v>
          </cell>
          <cell r="H56">
            <v>597100.30270131619</v>
          </cell>
          <cell r="I56">
            <v>15387006.934871301</v>
          </cell>
          <cell r="J56">
            <v>6574.6289954699996</v>
          </cell>
          <cell r="L56">
            <v>25155.25083126</v>
          </cell>
          <cell r="M56">
            <v>488027.64743303001</v>
          </cell>
          <cell r="N56">
            <v>111886.69244417999</v>
          </cell>
          <cell r="O56">
            <v>203290.86615951001</v>
          </cell>
          <cell r="P56">
            <v>12165.6394736</v>
          </cell>
          <cell r="Q56">
            <v>140734.82859627999</v>
          </cell>
          <cell r="R56">
            <v>76885.153072219997</v>
          </cell>
          <cell r="S56">
            <v>286841.24416335998</v>
          </cell>
          <cell r="T56">
            <v>407378.23117680999</v>
          </cell>
          <cell r="U56">
            <v>130538.86127962</v>
          </cell>
          <cell r="V56">
            <v>120160.99867266</v>
          </cell>
          <cell r="W56">
            <v>182359.94298805</v>
          </cell>
          <cell r="X56">
            <v>364754.18770742998</v>
          </cell>
          <cell r="Y56">
            <v>233635.09967386784</v>
          </cell>
          <cell r="Z56">
            <v>131119.08803356221</v>
          </cell>
          <cell r="AA56">
            <v>274161.80333442998</v>
          </cell>
          <cell r="AB56">
            <v>167589.43821006001</v>
          </cell>
          <cell r="AC56">
            <v>142158.39977779001</v>
          </cell>
          <cell r="AD56">
            <v>1488046.50588172</v>
          </cell>
          <cell r="AE56">
            <v>156001.89443104705</v>
          </cell>
          <cell r="AF56">
            <v>171324.53868656562</v>
          </cell>
          <cell r="AG56">
            <v>1160720.0727641075</v>
          </cell>
          <cell r="AH56">
            <v>2990330.6536582699</v>
          </cell>
          <cell r="AI56">
            <v>379520.03788497718</v>
          </cell>
          <cell r="AJ56">
            <v>956341.6742142</v>
          </cell>
          <cell r="AK56">
            <v>1654468.9415590924</v>
          </cell>
          <cell r="AL56">
            <v>1371433.16189152</v>
          </cell>
          <cell r="AM56">
            <v>956874.34747730999</v>
          </cell>
          <cell r="AN56">
            <v>240610.72545925071</v>
          </cell>
          <cell r="AO56">
            <v>716263.62201805925</v>
          </cell>
          <cell r="AP56">
            <v>220210.30377952001</v>
          </cell>
          <cell r="AQ56">
            <v>150237.32203074</v>
          </cell>
          <cell r="AR56">
            <v>329342.06664926</v>
          </cell>
          <cell r="AS56">
            <v>740753.49303974002</v>
          </cell>
          <cell r="AT56">
            <v>281755.62228541001</v>
          </cell>
          <cell r="AU56">
            <v>885746.31388232997</v>
          </cell>
          <cell r="AV56">
            <v>91668.714144889993</v>
          </cell>
          <cell r="AW56">
            <v>200343.21950604999</v>
          </cell>
          <cell r="AX56">
            <v>1778162.8644374963</v>
          </cell>
          <cell r="AZ56">
            <v>205120.98500245999</v>
          </cell>
          <cell r="BA56">
            <v>328692.90542104002</v>
          </cell>
          <cell r="BB56">
            <v>540079.23538539</v>
          </cell>
          <cell r="BC56">
            <v>1051459.22812588</v>
          </cell>
          <cell r="BD56">
            <v>275125.49741259002</v>
          </cell>
          <cell r="BE56">
            <v>492887.66347417003</v>
          </cell>
          <cell r="BI56">
            <v>1714435.06923789</v>
          </cell>
          <cell r="BJ56">
            <v>1009085.28576428</v>
          </cell>
          <cell r="BK56">
            <v>119352927138.32101</v>
          </cell>
          <cell r="BL56">
            <v>115974488596.90707</v>
          </cell>
          <cell r="BM56">
            <v>25045430983.226906</v>
          </cell>
          <cell r="BN56">
            <v>8833561924.1134605</v>
          </cell>
          <cell r="BO56">
            <v>85473934230.980652</v>
          </cell>
          <cell r="BP56">
            <v>82095495689.566711</v>
          </cell>
          <cell r="BQ56">
            <v>3378438541.4139452</v>
          </cell>
          <cell r="BR56">
            <v>107884038821.11955</v>
          </cell>
          <cell r="BS56">
            <v>1206603432.5707338</v>
          </cell>
          <cell r="BU56">
            <v>194300456.06972933</v>
          </cell>
          <cell r="BV56">
            <v>2997500690.0073895</v>
          </cell>
          <cell r="BW56">
            <v>719243927.49995124</v>
          </cell>
          <cell r="BX56">
            <v>1445991372.2005486</v>
          </cell>
          <cell r="BY56">
            <v>150160583.77670789</v>
          </cell>
          <cell r="BZ56">
            <v>1394972679.5492411</v>
          </cell>
          <cell r="CA56">
            <v>815555918.58111525</v>
          </cell>
          <cell r="CB56">
            <v>2120632585.6970654</v>
          </cell>
          <cell r="CC56">
            <v>3032827046.2997937</v>
          </cell>
          <cell r="CD56">
            <v>1322396255.5819361</v>
          </cell>
          <cell r="CE56">
            <v>995335063.04616392</v>
          </cell>
          <cell r="CF56">
            <v>1534701746.9290745</v>
          </cell>
          <cell r="CG56">
            <v>3399467572.8788805</v>
          </cell>
          <cell r="CH56">
            <v>1984872864.3526225</v>
          </cell>
          <cell r="CI56">
            <v>1414594708.5262582</v>
          </cell>
          <cell r="CJ56">
            <v>2040406464.1074038</v>
          </cell>
          <cell r="CK56">
            <v>1854850850.0128574</v>
          </cell>
          <cell r="CL56">
            <v>1027087770.9890497</v>
          </cell>
          <cell r="CM56">
            <v>8833561924.1134605</v>
          </cell>
          <cell r="CN56">
            <v>1125576068.0097857</v>
          </cell>
          <cell r="CO56">
            <v>1182428826.5725935</v>
          </cell>
          <cell r="CP56">
            <v>6525557029.5310802</v>
          </cell>
          <cell r="CQ56">
            <v>18875414859.878719</v>
          </cell>
          <cell r="CR56">
            <v>2453218838.1402044</v>
          </cell>
          <cell r="CS56">
            <v>7976609140.2415867</v>
          </cell>
          <cell r="CT56">
            <v>8445586881.4969273</v>
          </cell>
          <cell r="CU56">
            <v>9556089375.1704559</v>
          </cell>
          <cell r="CV56">
            <v>4476163639.987072</v>
          </cell>
          <cell r="CW56">
            <v>1303650855.2157295</v>
          </cell>
          <cell r="CX56">
            <v>3172512784.7713432</v>
          </cell>
          <cell r="CY56">
            <v>2166476054.3025651</v>
          </cell>
          <cell r="CZ56">
            <v>1395571954.3274701</v>
          </cell>
          <cell r="DA56">
            <v>3502699329.5171423</v>
          </cell>
          <cell r="DB56">
            <v>7985458159.9393787</v>
          </cell>
          <cell r="DC56">
            <v>1910148185.4107132</v>
          </cell>
          <cell r="DD56">
            <v>8622238940.1962376</v>
          </cell>
          <cell r="DE56">
            <v>1029366469.3216946</v>
          </cell>
          <cell r="DF56">
            <v>1411102226.6628799</v>
          </cell>
          <cell r="DG56">
            <v>9094695106.0997124</v>
          </cell>
          <cell r="DI56">
            <v>1626927878.6674407</v>
          </cell>
          <cell r="DJ56">
            <v>1712893968.1646814</v>
          </cell>
          <cell r="DK56">
            <v>3342259176.5238762</v>
          </cell>
          <cell r="DL56">
            <v>4786807293.8454571</v>
          </cell>
          <cell r="DM56">
            <v>1491661736.9747434</v>
          </cell>
          <cell r="DN56">
            <v>2487959875.9904222</v>
          </cell>
          <cell r="DR56">
            <v>8317958748.6610451</v>
          </cell>
          <cell r="DS56">
            <v>4759745980.4264679</v>
          </cell>
          <cell r="DT56">
            <v>17479509.201320015</v>
          </cell>
          <cell r="DU56">
            <v>16897067.13410268</v>
          </cell>
          <cell r="DV56">
            <v>3136632.0943380184</v>
          </cell>
          <cell r="DW56">
            <v>1486790.809078065</v>
          </cell>
          <cell r="DX56">
            <v>12856086.297903931</v>
          </cell>
          <cell r="DY56">
            <v>12273644.230686598</v>
          </cell>
          <cell r="DZ56">
            <v>582442.06721733417</v>
          </cell>
          <cell r="EA56">
            <v>15361922.601031523</v>
          </cell>
          <cell r="EB56">
            <v>6583.1118863966667</v>
          </cell>
          <cell r="ED56">
            <v>25085.413251418333</v>
          </cell>
          <cell r="EE56">
            <v>487689.59046967165</v>
          </cell>
          <cell r="EF56">
            <v>112175.84274568832</v>
          </cell>
          <cell r="EG56">
            <v>203934.21838949167</v>
          </cell>
          <cell r="EH56">
            <v>12225.568728328333</v>
          </cell>
          <cell r="EI56">
            <v>140719.27881891167</v>
          </cell>
          <cell r="EJ56">
            <v>76790.663174018337</v>
          </cell>
          <cell r="EK56">
            <v>286860.24740339833</v>
          </cell>
          <cell r="EL56">
            <v>407871.53233324498</v>
          </cell>
          <cell r="EM56">
            <v>130525.111436265</v>
          </cell>
          <cell r="EN56">
            <v>120566.53799236166</v>
          </cell>
          <cell r="EO56">
            <v>182775.99649779164</v>
          </cell>
          <cell r="EP56">
            <v>365799.82441250997</v>
          </cell>
          <cell r="EQ56">
            <v>234441.50558413487</v>
          </cell>
          <cell r="ER56">
            <v>131358.31882837511</v>
          </cell>
          <cell r="ES56">
            <v>274292.4163484184</v>
          </cell>
          <cell r="ET56">
            <v>167416.65458523502</v>
          </cell>
          <cell r="EU56">
            <v>141903.19775126502</v>
          </cell>
          <cell r="EV56">
            <v>1486790.809078065</v>
          </cell>
          <cell r="EW56">
            <v>156121.86980404617</v>
          </cell>
          <cell r="EX56">
            <v>171365.21996370406</v>
          </cell>
          <cell r="EY56">
            <v>1159303.7193103149</v>
          </cell>
          <cell r="EZ56">
            <v>2988176.0797740431</v>
          </cell>
          <cell r="FA56">
            <v>378971.47842989821</v>
          </cell>
          <cell r="FB56">
            <v>956264.4716616082</v>
          </cell>
          <cell r="FC56">
            <v>1652940.1296825365</v>
          </cell>
          <cell r="FD56">
            <v>1372079.0251394815</v>
          </cell>
          <cell r="FE56">
            <v>954411.08366346173</v>
          </cell>
          <cell r="FF56">
            <v>240386.42969261284</v>
          </cell>
          <cell r="FG56">
            <v>714024.65397084877</v>
          </cell>
          <cell r="FH56">
            <v>219295.35212402837</v>
          </cell>
          <cell r="FI56">
            <v>150984.01499521334</v>
          </cell>
          <cell r="FJ56">
            <v>327821.79708275333</v>
          </cell>
          <cell r="FK56">
            <v>741091.81799859169</v>
          </cell>
          <cell r="FL56">
            <v>281089.79040814168</v>
          </cell>
          <cell r="FM56">
            <v>883676.40458328836</v>
          </cell>
          <cell r="FN56">
            <v>91378.792799786665</v>
          </cell>
          <cell r="FO56">
            <v>200988.37106390169</v>
          </cell>
          <cell r="FP56">
            <v>1760970.2089033723</v>
          </cell>
          <cell r="FR56">
            <v>205276.32435702335</v>
          </cell>
          <cell r="FS56">
            <v>328109.07490583666</v>
          </cell>
          <cell r="FT56">
            <v>539073.24284614169</v>
          </cell>
          <cell r="FU56">
            <v>1045127.9581794934</v>
          </cell>
          <cell r="FV56">
            <v>273852.13497211662</v>
          </cell>
          <cell r="FW56">
            <v>492684.82410725666</v>
          </cell>
          <cell r="GA56">
            <v>1708230.7619375365</v>
          </cell>
          <cell r="GB56">
            <v>1004704.6935906535</v>
          </cell>
        </row>
        <row r="57">
          <cell r="B57">
            <v>17558765.244211111</v>
          </cell>
          <cell r="C57">
            <v>16933918.456319768</v>
          </cell>
          <cell r="D57">
            <v>3129460.3993930602</v>
          </cell>
          <cell r="E57">
            <v>1489561.6428773201</v>
          </cell>
          <cell r="F57">
            <v>12939743.201940734</v>
          </cell>
          <cell r="G57">
            <v>12314896.414049389</v>
          </cell>
          <cell r="H57">
            <v>624846.78789134498</v>
          </cell>
          <cell r="I57">
            <v>15432391.551500391</v>
          </cell>
          <cell r="J57">
            <v>6436.2682339399998</v>
          </cell>
          <cell r="L57">
            <v>25073.39534847</v>
          </cell>
          <cell r="M57">
            <v>489227.93956442003</v>
          </cell>
          <cell r="N57">
            <v>111365.18093178001</v>
          </cell>
          <cell r="O57">
            <v>202134.44118255001</v>
          </cell>
          <cell r="P57">
            <v>12025.481110250001</v>
          </cell>
          <cell r="Q57">
            <v>141122.68050183999</v>
          </cell>
          <cell r="R57">
            <v>77140.488253689997</v>
          </cell>
          <cell r="S57">
            <v>285701.91880490002</v>
          </cell>
          <cell r="T57">
            <v>406641.29126637999</v>
          </cell>
          <cell r="U57">
            <v>130285.73547693</v>
          </cell>
          <cell r="V57">
            <v>119692.62521812999</v>
          </cell>
          <cell r="W57">
            <v>180962.65195706999</v>
          </cell>
          <cell r="X57">
            <v>365092.02326074999</v>
          </cell>
          <cell r="Y57">
            <v>233683.23702317069</v>
          </cell>
          <cell r="Z57">
            <v>131408.78623757936</v>
          </cell>
          <cell r="AA57">
            <v>273599.00712627999</v>
          </cell>
          <cell r="AB57">
            <v>166351.59019995001</v>
          </cell>
          <cell r="AC57">
            <v>143043.94918967001</v>
          </cell>
          <cell r="AD57">
            <v>1489561.6428773201</v>
          </cell>
          <cell r="AE57">
            <v>156018.1569960959</v>
          </cell>
          <cell r="AF57">
            <v>170834.16596070357</v>
          </cell>
          <cell r="AG57">
            <v>1162709.3199205205</v>
          </cell>
          <cell r="AH57">
            <v>2989668.9137094999</v>
          </cell>
          <cell r="AI57">
            <v>378791.42060678481</v>
          </cell>
          <cell r="AJ57">
            <v>954111.62784859177</v>
          </cell>
          <cell r="AK57">
            <v>1656765.8652541237</v>
          </cell>
          <cell r="AL57">
            <v>1374131.6611671301</v>
          </cell>
          <cell r="AM57">
            <v>966069.34284477006</v>
          </cell>
          <cell r="AN57">
            <v>242451.58866416704</v>
          </cell>
          <cell r="AO57">
            <v>723617.75418060296</v>
          </cell>
          <cell r="AP57">
            <v>219190.81038032999</v>
          </cell>
          <cell r="AQ57">
            <v>150072.05556534999</v>
          </cell>
          <cell r="AR57">
            <v>332233.24496172997</v>
          </cell>
          <cell r="AS57">
            <v>742328.74427711999</v>
          </cell>
          <cell r="AT57">
            <v>283656.93999165</v>
          </cell>
          <cell r="AU57">
            <v>889275.70502909995</v>
          </cell>
          <cell r="AV57">
            <v>91637.964840419998</v>
          </cell>
          <cell r="AW57">
            <v>201061.04010541001</v>
          </cell>
          <cell r="AX57">
            <v>1807414.7430564049</v>
          </cell>
          <cell r="AZ57">
            <v>204206.12611380999</v>
          </cell>
          <cell r="BA57">
            <v>328088.58602215</v>
          </cell>
          <cell r="BB57">
            <v>542028.65139308001</v>
          </cell>
          <cell r="BC57">
            <v>1052050.32918168</v>
          </cell>
          <cell r="BD57">
            <v>275115.52207963</v>
          </cell>
          <cell r="BE57">
            <v>491512.82122147002</v>
          </cell>
          <cell r="BI57">
            <v>1703647.0965453701</v>
          </cell>
          <cell r="BJ57">
            <v>1003902.52750081</v>
          </cell>
          <cell r="BK57">
            <v>120446328738.30632</v>
          </cell>
          <cell r="BL57">
            <v>116927140390.63354</v>
          </cell>
          <cell r="BM57">
            <v>25305051050.242989</v>
          </cell>
          <cell r="BN57">
            <v>8813693949.8147411</v>
          </cell>
          <cell r="BO57">
            <v>86327583738.248596</v>
          </cell>
          <cell r="BP57">
            <v>82808395390.575821</v>
          </cell>
          <cell r="BQ57">
            <v>3519188347.6727753</v>
          </cell>
          <cell r="BR57">
            <v>108942516197.37666</v>
          </cell>
          <cell r="BS57">
            <v>1214181529.347245</v>
          </cell>
          <cell r="BU57">
            <v>196907096.9386254</v>
          </cell>
          <cell r="BV57">
            <v>3026148400.2690721</v>
          </cell>
          <cell r="BW57">
            <v>723795635.99802709</v>
          </cell>
          <cell r="BX57">
            <v>1447633824.4143562</v>
          </cell>
          <cell r="BY57">
            <v>148704246.72094291</v>
          </cell>
          <cell r="BZ57">
            <v>1407793114.6920686</v>
          </cell>
          <cell r="CA57">
            <v>816683091.68711376</v>
          </cell>
          <cell r="CB57">
            <v>2138435808.0302529</v>
          </cell>
          <cell r="CC57">
            <v>3065131578.9593186</v>
          </cell>
          <cell r="CD57">
            <v>1335664960.7829323</v>
          </cell>
          <cell r="CE57">
            <v>1005777903.2697637</v>
          </cell>
          <cell r="CF57">
            <v>1534517864.7802589</v>
          </cell>
          <cell r="CG57">
            <v>3469576256.4499865</v>
          </cell>
          <cell r="CH57">
            <v>2018232798.3596063</v>
          </cell>
          <cell r="CI57">
            <v>1451343458.0903807</v>
          </cell>
          <cell r="CJ57">
            <v>2054461332.923305</v>
          </cell>
          <cell r="CK57">
            <v>1886072081.8991745</v>
          </cell>
          <cell r="CL57">
            <v>1047747852.4277902</v>
          </cell>
          <cell r="CM57">
            <v>8813693949.8147411</v>
          </cell>
          <cell r="CN57">
            <v>1124216481.1714053</v>
          </cell>
          <cell r="CO57">
            <v>1181800592.5375197</v>
          </cell>
          <cell r="CP57">
            <v>6507676876.1058168</v>
          </cell>
          <cell r="CQ57">
            <v>19021780806.008522</v>
          </cell>
          <cell r="CR57">
            <v>2475111249.8955469</v>
          </cell>
          <cell r="CS57">
            <v>8023306579.1008644</v>
          </cell>
          <cell r="CT57">
            <v>8523362977.0121136</v>
          </cell>
          <cell r="CU57">
            <v>9606208147.7587299</v>
          </cell>
          <cell r="CV57">
            <v>4525289358.9371834</v>
          </cell>
          <cell r="CW57">
            <v>1318727847.5913532</v>
          </cell>
          <cell r="CX57">
            <v>3206561511.34583</v>
          </cell>
          <cell r="CY57">
            <v>2187032218.9994874</v>
          </cell>
          <cell r="CZ57">
            <v>1403045484.8101912</v>
          </cell>
          <cell r="DA57">
            <v>3558544870.5804853</v>
          </cell>
          <cell r="DB57">
            <v>8052033261.2968578</v>
          </cell>
          <cell r="DC57">
            <v>1930706864.8193164</v>
          </cell>
          <cell r="DD57">
            <v>8733778561.0689335</v>
          </cell>
          <cell r="DE57">
            <v>1057021564.7483909</v>
          </cell>
          <cell r="DF57">
            <v>1431389845.7456763</v>
          </cell>
          <cell r="DG57">
            <v>9308866359.253149</v>
          </cell>
          <cell r="DI57">
            <v>1612319351.2407804</v>
          </cell>
          <cell r="DJ57">
            <v>1714255715.0453649</v>
          </cell>
          <cell r="DK57">
            <v>3367251108.8779802</v>
          </cell>
          <cell r="DL57">
            <v>4809986365.7655373</v>
          </cell>
          <cell r="DM57">
            <v>1514605115.3074951</v>
          </cell>
          <cell r="DN57">
            <v>2493468737.9845076</v>
          </cell>
          <cell r="DR57">
            <v>8339690639.4460182</v>
          </cell>
          <cell r="DS57">
            <v>4773293787.9419575</v>
          </cell>
          <cell r="DT57">
            <v>17537545.201628339</v>
          </cell>
          <cell r="DU57">
            <v>16916517.140259512</v>
          </cell>
          <cell r="DV57">
            <v>3129712.9238906712</v>
          </cell>
          <cell r="DW57">
            <v>1488922.05351255</v>
          </cell>
          <cell r="DX57">
            <v>12918910.224225115</v>
          </cell>
          <cell r="DY57">
            <v>12297882.162856288</v>
          </cell>
          <cell r="DZ57">
            <v>621028.06136882643</v>
          </cell>
          <cell r="EA57">
            <v>15412530.812888715</v>
          </cell>
          <cell r="EB57">
            <v>6497.3463851616661</v>
          </cell>
          <cell r="ED57">
            <v>25074.174374238337</v>
          </cell>
          <cell r="EE57">
            <v>488614.04560822161</v>
          </cell>
          <cell r="EF57">
            <v>111567.76802956668</v>
          </cell>
          <cell r="EG57">
            <v>202813.88915823339</v>
          </cell>
          <cell r="EH57">
            <v>12057.334413138335</v>
          </cell>
          <cell r="EI57">
            <v>140808.72120529998</v>
          </cell>
          <cell r="EJ57">
            <v>76984.368116198326</v>
          </cell>
          <cell r="EK57">
            <v>286043.28735983669</v>
          </cell>
          <cell r="EL57">
            <v>406927.62592931167</v>
          </cell>
          <cell r="EM57">
            <v>130311.16614859832</v>
          </cell>
          <cell r="EN57">
            <v>119871.35253833166</v>
          </cell>
          <cell r="EO57">
            <v>180719.31615813999</v>
          </cell>
          <cell r="EP57">
            <v>364725.10318538331</v>
          </cell>
          <cell r="EQ57">
            <v>233666.2445105006</v>
          </cell>
          <cell r="ER57">
            <v>131058.85867488272</v>
          </cell>
          <cell r="ES57">
            <v>273474.13332995499</v>
          </cell>
          <cell r="ET57">
            <v>167110.85867677501</v>
          </cell>
          <cell r="EU57">
            <v>142609.77965944333</v>
          </cell>
          <cell r="EV57">
            <v>1488922.05351255</v>
          </cell>
          <cell r="EW57">
            <v>156187.82566570787</v>
          </cell>
          <cell r="EX57">
            <v>170981.55897642777</v>
          </cell>
          <cell r="EY57">
            <v>1161752.6688704144</v>
          </cell>
          <cell r="EZ57">
            <v>2988004.6200519078</v>
          </cell>
          <cell r="FA57">
            <v>378782.66620969604</v>
          </cell>
          <cell r="FB57">
            <v>954244.54898741608</v>
          </cell>
          <cell r="FC57">
            <v>1654977.4048547959</v>
          </cell>
          <cell r="FD57">
            <v>1372553.3019754549</v>
          </cell>
          <cell r="FE57">
            <v>961585.77119393332</v>
          </cell>
          <cell r="FF57">
            <v>241627.46126401049</v>
          </cell>
          <cell r="FG57">
            <v>719958.30992992281</v>
          </cell>
          <cell r="FH57">
            <v>218937.47035157168</v>
          </cell>
          <cell r="FI57">
            <v>150064.867188965</v>
          </cell>
          <cell r="FJ57">
            <v>330828.95051463501</v>
          </cell>
          <cell r="FK57">
            <v>741494.62528571999</v>
          </cell>
          <cell r="FL57">
            <v>282878.33864683</v>
          </cell>
          <cell r="FM57">
            <v>885688.55920247501</v>
          </cell>
          <cell r="FN57">
            <v>91560.036134968323</v>
          </cell>
          <cell r="FO57">
            <v>200865.08776430666</v>
          </cell>
          <cell r="FP57">
            <v>1803200.6603175167</v>
          </cell>
          <cell r="FR57">
            <v>204624.40587538833</v>
          </cell>
          <cell r="FS57">
            <v>328421.10284685838</v>
          </cell>
          <cell r="FT57">
            <v>540734.94628412498</v>
          </cell>
          <cell r="FU57">
            <v>1051233.9337332535</v>
          </cell>
          <cell r="FV57">
            <v>274884.52494919003</v>
          </cell>
          <cell r="FW57">
            <v>491349.0219080167</v>
          </cell>
          <cell r="GA57">
            <v>1706981.4293291767</v>
          </cell>
          <cell r="GB57">
            <v>1004940.093009565</v>
          </cell>
        </row>
        <row r="58">
          <cell r="B58">
            <v>17619212.657209594</v>
          </cell>
          <cell r="C58">
            <v>16987471.375028379</v>
          </cell>
          <cell r="D58">
            <v>3134681.3101505302</v>
          </cell>
          <cell r="E58">
            <v>1493282.3156453299</v>
          </cell>
          <cell r="F58">
            <v>12991249.031413734</v>
          </cell>
          <cell r="G58">
            <v>12359507.749232519</v>
          </cell>
          <cell r="H58">
            <v>631741.28218121408</v>
          </cell>
          <cell r="I58">
            <v>15487303.214903114</v>
          </cell>
          <cell r="J58">
            <v>6562.51230768</v>
          </cell>
          <cell r="L58">
            <v>25005.712021030002</v>
          </cell>
          <cell r="M58">
            <v>490811.11892976001</v>
          </cell>
          <cell r="N58">
            <v>111027.31601908</v>
          </cell>
          <cell r="O58">
            <v>201430.70137863001</v>
          </cell>
          <cell r="P58">
            <v>12016.032165750001</v>
          </cell>
          <cell r="Q58">
            <v>142026.79112365999</v>
          </cell>
          <cell r="R58">
            <v>77243.320091329995</v>
          </cell>
          <cell r="S58">
            <v>286150.52764578001</v>
          </cell>
          <cell r="T58">
            <v>407376.28832276998</v>
          </cell>
          <cell r="U58">
            <v>130610.26114300999</v>
          </cell>
          <cell r="V58">
            <v>119289.55826344001</v>
          </cell>
          <cell r="W58">
            <v>179538.22899444</v>
          </cell>
          <cell r="X58">
            <v>366880.21447960002</v>
          </cell>
          <cell r="Y58">
            <v>234904.81411399055</v>
          </cell>
          <cell r="Z58">
            <v>131975.40036560947</v>
          </cell>
          <cell r="AA58">
            <v>274136.85846528999</v>
          </cell>
          <cell r="AB58">
            <v>167004.15437698999</v>
          </cell>
          <cell r="AC58">
            <v>144134.22672996999</v>
          </cell>
          <cell r="AD58">
            <v>1493282.3156453299</v>
          </cell>
          <cell r="AE58">
            <v>157560.15109152955</v>
          </cell>
          <cell r="AF58">
            <v>169478.78649822806</v>
          </cell>
          <cell r="AG58">
            <v>1166243.3780555723</v>
          </cell>
          <cell r="AH58">
            <v>2996340.9203921501</v>
          </cell>
          <cell r="AI58">
            <v>379523.23456946341</v>
          </cell>
          <cell r="AJ58">
            <v>955281.46268261678</v>
          </cell>
          <cell r="AK58">
            <v>1661536.2231400702</v>
          </cell>
          <cell r="AL58">
            <v>1375095.7220487499</v>
          </cell>
          <cell r="AM58">
            <v>975572.69954927999</v>
          </cell>
          <cell r="AN58">
            <v>243813.98857905259</v>
          </cell>
          <cell r="AO58">
            <v>731758.71097022749</v>
          </cell>
          <cell r="AP58">
            <v>219940.97412828001</v>
          </cell>
          <cell r="AQ58">
            <v>149302.87529557999</v>
          </cell>
          <cell r="AR58">
            <v>336281.32440312998</v>
          </cell>
          <cell r="AS58">
            <v>744921.81275489996</v>
          </cell>
          <cell r="AT58">
            <v>282726.89567211003</v>
          </cell>
          <cell r="AU58">
            <v>899130.73659525998</v>
          </cell>
          <cell r="AV58">
            <v>91817.779582500007</v>
          </cell>
          <cell r="AW58">
            <v>203803.05825018001</v>
          </cell>
          <cell r="AX58">
            <v>1822224.7781963041</v>
          </cell>
          <cell r="AZ58">
            <v>202807.06133637999</v>
          </cell>
          <cell r="BA58">
            <v>329668.45404197997</v>
          </cell>
          <cell r="BB58">
            <v>543557.04578666005</v>
          </cell>
          <cell r="BC58">
            <v>1055876.88114146</v>
          </cell>
          <cell r="BD58">
            <v>274369.91135273001</v>
          </cell>
          <cell r="BE58">
            <v>487810.10088609997</v>
          </cell>
          <cell r="BI58">
            <v>1702544.9456678201</v>
          </cell>
          <cell r="BJ58">
            <v>1004032.76309852</v>
          </cell>
          <cell r="BK58">
            <v>122155503654.95987</v>
          </cell>
          <cell r="BL58">
            <v>118427604473.31212</v>
          </cell>
          <cell r="BM58">
            <v>25485641362.031082</v>
          </cell>
          <cell r="BN58">
            <v>8984391023.444994</v>
          </cell>
          <cell r="BO58">
            <v>87685471269.483765</v>
          </cell>
          <cell r="BP58">
            <v>83957572087.836014</v>
          </cell>
          <cell r="BQ58">
            <v>3727899181.647747</v>
          </cell>
          <cell r="BR58">
            <v>110533779098.75504</v>
          </cell>
          <cell r="BS58">
            <v>1188836565.3699188</v>
          </cell>
          <cell r="BU58">
            <v>197170681.03501624</v>
          </cell>
          <cell r="BV58">
            <v>3053838093.5954695</v>
          </cell>
          <cell r="BW58">
            <v>727922655.40446174</v>
          </cell>
          <cell r="BX58">
            <v>1456075176.6161165</v>
          </cell>
          <cell r="BY58">
            <v>142220066.69748583</v>
          </cell>
          <cell r="BZ58">
            <v>1445091322.6277089</v>
          </cell>
          <cell r="CA58">
            <v>818666265.73434007</v>
          </cell>
          <cell r="CB58">
            <v>2171365668.4277077</v>
          </cell>
          <cell r="CC58">
            <v>3102448462.0176473</v>
          </cell>
          <cell r="CD58">
            <v>1344019367.5203881</v>
          </cell>
          <cell r="CE58">
            <v>1009822576.3958803</v>
          </cell>
          <cell r="CF58">
            <v>1539426538.0231669</v>
          </cell>
          <cell r="CG58">
            <v>3476527500.2591391</v>
          </cell>
          <cell r="CH58">
            <v>2020133288.0753736</v>
          </cell>
          <cell r="CI58">
            <v>1456394212.1837652</v>
          </cell>
          <cell r="CJ58">
            <v>2075266430.9925144</v>
          </cell>
          <cell r="CK58">
            <v>1867920233.475224</v>
          </cell>
          <cell r="CL58">
            <v>1057860323.2088168</v>
          </cell>
          <cell r="CM58">
            <v>8984391023.444994</v>
          </cell>
          <cell r="CN58">
            <v>1154401841.6437318</v>
          </cell>
          <cell r="CO58">
            <v>1190896972.2920222</v>
          </cell>
          <cell r="CP58">
            <v>6639092209.5092411</v>
          </cell>
          <cell r="CQ58">
            <v>19241269372.197964</v>
          </cell>
          <cell r="CR58">
            <v>2509433450.7955503</v>
          </cell>
          <cell r="CS58">
            <v>8107213242.8072395</v>
          </cell>
          <cell r="CT58">
            <v>8624622678.5951729</v>
          </cell>
          <cell r="CU58">
            <v>9699530867.6706104</v>
          </cell>
          <cell r="CV58">
            <v>4591937627.0448141</v>
          </cell>
          <cell r="CW58">
            <v>1328356451.9976702</v>
          </cell>
          <cell r="CX58">
            <v>3263581175.0471439</v>
          </cell>
          <cell r="CY58">
            <v>2216053219.8723106</v>
          </cell>
          <cell r="CZ58">
            <v>1407085579.8463311</v>
          </cell>
          <cell r="DA58">
            <v>3615598823.2797098</v>
          </cell>
          <cell r="DB58">
            <v>8284870244.4526272</v>
          </cell>
          <cell r="DC58">
            <v>1932117002.4791241</v>
          </cell>
          <cell r="DD58">
            <v>8935221870.6751823</v>
          </cell>
          <cell r="DE58">
            <v>1037089088.9432306</v>
          </cell>
          <cell r="DF58">
            <v>1458925082.6434793</v>
          </cell>
          <cell r="DG58">
            <v>9620883241.4892197</v>
          </cell>
          <cell r="DI58">
            <v>1618941401.7912283</v>
          </cell>
          <cell r="DJ58">
            <v>1748265201.0916815</v>
          </cell>
          <cell r="DK58">
            <v>3395472878.6536274</v>
          </cell>
          <cell r="DL58">
            <v>4859045074.6683064</v>
          </cell>
          <cell r="DM58">
            <v>1530724867.5129237</v>
          </cell>
          <cell r="DN58">
            <v>2492439825.1714067</v>
          </cell>
          <cell r="DR58">
            <v>8393101456.8332405</v>
          </cell>
          <cell r="DS58">
            <v>4813933884.9039783</v>
          </cell>
          <cell r="DT58">
            <v>17601190.116716798</v>
          </cell>
          <cell r="DU58">
            <v>16965822.073008787</v>
          </cell>
          <cell r="DV58">
            <v>3133194.7403193391</v>
          </cell>
          <cell r="DW58">
            <v>1492194.1004148417</v>
          </cell>
          <cell r="DX58">
            <v>12975801.275982622</v>
          </cell>
          <cell r="DY58">
            <v>12340433.232274609</v>
          </cell>
          <cell r="DZ58">
            <v>635368.04370801302</v>
          </cell>
          <cell r="EA58">
            <v>15472323.550778987</v>
          </cell>
          <cell r="EB58">
            <v>6520.4970728633334</v>
          </cell>
          <cell r="ED58">
            <v>25038.56125735</v>
          </cell>
          <cell r="EE58">
            <v>490503.63214726996</v>
          </cell>
          <cell r="EF58">
            <v>111140.66514010332</v>
          </cell>
          <cell r="EG58">
            <v>202131.48635904337</v>
          </cell>
          <cell r="EH58">
            <v>12044.077748446667</v>
          </cell>
          <cell r="EI58">
            <v>141800.91243035664</v>
          </cell>
          <cell r="EJ58">
            <v>77192.157914800002</v>
          </cell>
          <cell r="EK58">
            <v>286047.69635488332</v>
          </cell>
          <cell r="EL58">
            <v>407002.37918480166</v>
          </cell>
          <cell r="EM58">
            <v>130530.30854063334</v>
          </cell>
          <cell r="EN58">
            <v>119445.66168117833</v>
          </cell>
          <cell r="EO58">
            <v>179789.91005432836</v>
          </cell>
          <cell r="EP58">
            <v>365917.96315716504</v>
          </cell>
          <cell r="EQ58">
            <v>234247.90974804628</v>
          </cell>
          <cell r="ER58">
            <v>131670.05340911876</v>
          </cell>
          <cell r="ES58">
            <v>273847.83773386833</v>
          </cell>
          <cell r="ET58">
            <v>166935.80168423001</v>
          </cell>
          <cell r="EU58">
            <v>143825.68893088002</v>
          </cell>
          <cell r="EV58">
            <v>1492194.1004148417</v>
          </cell>
          <cell r="EW58">
            <v>156966.94061137486</v>
          </cell>
          <cell r="EX58">
            <v>169310.9514286764</v>
          </cell>
          <cell r="EY58">
            <v>1165916.2083747904</v>
          </cell>
          <cell r="EZ58">
            <v>2993458.1181057617</v>
          </cell>
          <cell r="FA58">
            <v>379241.39304359228</v>
          </cell>
          <cell r="FB58">
            <v>954662.99701885262</v>
          </cell>
          <cell r="FC58">
            <v>1659553.7280433171</v>
          </cell>
          <cell r="FD58">
            <v>1375208.1547256799</v>
          </cell>
          <cell r="FE58">
            <v>971472.1007506015</v>
          </cell>
          <cell r="FF58">
            <v>243450.88396455045</v>
          </cell>
          <cell r="FG58">
            <v>728021.21678605117</v>
          </cell>
          <cell r="FH58">
            <v>219781.12427358833</v>
          </cell>
          <cell r="FI58">
            <v>149608.72228689832</v>
          </cell>
          <cell r="FJ58">
            <v>334402.20045779663</v>
          </cell>
          <cell r="FK58">
            <v>744005.19931024674</v>
          </cell>
          <cell r="FL58">
            <v>282705.17765869666</v>
          </cell>
          <cell r="FM58">
            <v>894356.09954309335</v>
          </cell>
          <cell r="FN58">
            <v>91754.000288340016</v>
          </cell>
          <cell r="FO58">
            <v>202722.02159516164</v>
          </cell>
          <cell r="FP58">
            <v>1823721.9059054616</v>
          </cell>
          <cell r="FR58">
            <v>203325.31234946169</v>
          </cell>
          <cell r="FS58">
            <v>329216.29593531165</v>
          </cell>
          <cell r="FT58">
            <v>542668.57735638332</v>
          </cell>
          <cell r="FU58">
            <v>1053656.3802966566</v>
          </cell>
          <cell r="FV58">
            <v>274409.06885088334</v>
          </cell>
          <cell r="FW58">
            <v>489330.81629259838</v>
          </cell>
          <cell r="GA58">
            <v>1703095.8265036915</v>
          </cell>
          <cell r="GB58">
            <v>1003625.675822015</v>
          </cell>
        </row>
        <row r="59">
          <cell r="B59">
            <v>17654743.475869149</v>
          </cell>
          <cell r="C59">
            <v>17020233.36290155</v>
          </cell>
          <cell r="D59">
            <v>3135622.74230238</v>
          </cell>
          <cell r="E59">
            <v>1489552.41016066</v>
          </cell>
          <cell r="F59">
            <v>13029568.323406108</v>
          </cell>
          <cell r="G59">
            <v>12395058.210438509</v>
          </cell>
          <cell r="H59">
            <v>634510.11296759825</v>
          </cell>
          <cell r="I59">
            <v>15519654.771653332</v>
          </cell>
          <cell r="J59">
            <v>6619.9007890499997</v>
          </cell>
          <cell r="L59">
            <v>24963.927797190001</v>
          </cell>
          <cell r="M59">
            <v>490796.71879471</v>
          </cell>
          <cell r="N59">
            <v>110463.57284023</v>
          </cell>
          <cell r="O59">
            <v>199802.05095994001</v>
          </cell>
          <cell r="P59">
            <v>11574.163607979999</v>
          </cell>
          <cell r="Q59">
            <v>142513.71624984001</v>
          </cell>
          <cell r="R59">
            <v>77167.929720190004</v>
          </cell>
          <cell r="S59">
            <v>285279.96813548001</v>
          </cell>
          <cell r="T59">
            <v>408142.55730556999</v>
          </cell>
          <cell r="U59">
            <v>130232.77146451001</v>
          </cell>
          <cell r="V59">
            <v>119256.40822288</v>
          </cell>
          <cell r="W59">
            <v>180308.69719777</v>
          </cell>
          <cell r="X59">
            <v>368725.23287831002</v>
          </cell>
          <cell r="Y59">
            <v>235266.44451907344</v>
          </cell>
          <cell r="Z59">
            <v>133458.78835923653</v>
          </cell>
          <cell r="AA59">
            <v>274132.01616752998</v>
          </cell>
          <cell r="AB59">
            <v>167084.82210451001</v>
          </cell>
          <cell r="AC59">
            <v>145178.18885574001</v>
          </cell>
          <cell r="AD59">
            <v>1489552.41016066</v>
          </cell>
          <cell r="AE59">
            <v>158199.85173855649</v>
          </cell>
          <cell r="AF59">
            <v>169134.02827145695</v>
          </cell>
          <cell r="AG59">
            <v>1162218.5301506466</v>
          </cell>
          <cell r="AH59">
            <v>3004681.91964297</v>
          </cell>
          <cell r="AI59">
            <v>379110.67426065181</v>
          </cell>
          <cell r="AJ59">
            <v>956970.72636319429</v>
          </cell>
          <cell r="AK59">
            <v>1668600.5190191241</v>
          </cell>
          <cell r="AL59">
            <v>1374449.0772426999</v>
          </cell>
          <cell r="AM59">
            <v>982101.94644722994</v>
          </cell>
          <cell r="AN59">
            <v>243927.7495015192</v>
          </cell>
          <cell r="AO59">
            <v>738174.19694571069</v>
          </cell>
          <cell r="AP59">
            <v>221622.53376133001</v>
          </cell>
          <cell r="AQ59">
            <v>148864.70368969001</v>
          </cell>
          <cell r="AR59">
            <v>340618.24681079999</v>
          </cell>
          <cell r="AS59">
            <v>747170.01659173996</v>
          </cell>
          <cell r="AT59">
            <v>283445.73698644002</v>
          </cell>
          <cell r="AU59">
            <v>903941.24478598998</v>
          </cell>
          <cell r="AV59">
            <v>92090.056408239994</v>
          </cell>
          <cell r="AW59">
            <v>205080.52319678001</v>
          </cell>
          <cell r="AX59">
            <v>1832377.2995123384</v>
          </cell>
          <cell r="AZ59">
            <v>202275.49749946001</v>
          </cell>
          <cell r="BA59">
            <v>328781.45297187997</v>
          </cell>
          <cell r="BB59">
            <v>544494.25501878001</v>
          </cell>
          <cell r="BC59">
            <v>1059537.4987257</v>
          </cell>
          <cell r="BD59">
            <v>272934.56491123</v>
          </cell>
          <cell r="BE59">
            <v>485101.74920281</v>
          </cell>
          <cell r="BI59">
            <v>1695624.1518265901</v>
          </cell>
          <cell r="BJ59">
            <v>1001366.37743435</v>
          </cell>
          <cell r="BK59">
            <v>123040182998.9198</v>
          </cell>
          <cell r="BL59">
            <v>119257887987.14157</v>
          </cell>
          <cell r="BM59">
            <v>25730960197.814846</v>
          </cell>
          <cell r="BN59">
            <v>9016361521.7310562</v>
          </cell>
          <cell r="BO59">
            <v>88292861279.373917</v>
          </cell>
          <cell r="BP59">
            <v>84510566267.595688</v>
          </cell>
          <cell r="BQ59">
            <v>3782295011.7782354</v>
          </cell>
          <cell r="BR59">
            <v>111336179580.46179</v>
          </cell>
          <cell r="BS59">
            <v>1219540802.3686004</v>
          </cell>
          <cell r="BU59">
            <v>200350003.46405897</v>
          </cell>
          <cell r="BV59">
            <v>3076005984.1851993</v>
          </cell>
          <cell r="BW59">
            <v>727967733.85851371</v>
          </cell>
          <cell r="BX59">
            <v>1453652349.4036894</v>
          </cell>
          <cell r="BY59">
            <v>151819487.07642245</v>
          </cell>
          <cell r="BZ59">
            <v>1449274533.5414782</v>
          </cell>
          <cell r="CA59">
            <v>838794128.73292744</v>
          </cell>
          <cell r="CB59">
            <v>2180938997.7030649</v>
          </cell>
          <cell r="CC59">
            <v>3120740330.8702412</v>
          </cell>
          <cell r="CD59">
            <v>1355876580.6986728</v>
          </cell>
          <cell r="CE59">
            <v>1019248051.6815388</v>
          </cell>
          <cell r="CF59">
            <v>1559506926.4406435</v>
          </cell>
          <cell r="CG59">
            <v>3562627424.8091097</v>
          </cell>
          <cell r="CH59">
            <v>2064772981.8795183</v>
          </cell>
          <cell r="CI59">
            <v>1497854442.9295917</v>
          </cell>
          <cell r="CJ59">
            <v>2098247007.963088</v>
          </cell>
          <cell r="CK59">
            <v>1857401395.2562842</v>
          </cell>
          <cell r="CL59">
            <v>1078509262.1299133</v>
          </cell>
          <cell r="CM59">
            <v>9016361521.7310562</v>
          </cell>
          <cell r="CN59">
            <v>1160937213.2688024</v>
          </cell>
          <cell r="CO59">
            <v>1212285649.7412968</v>
          </cell>
          <cell r="CP59">
            <v>6643138658.7209568</v>
          </cell>
          <cell r="CQ59">
            <v>19338985012.623348</v>
          </cell>
          <cell r="CR59">
            <v>2517064365.3287148</v>
          </cell>
          <cell r="CS59">
            <v>8194010931.1851511</v>
          </cell>
          <cell r="CT59">
            <v>8627909716.1094837</v>
          </cell>
          <cell r="CU59">
            <v>9761821791.1479683</v>
          </cell>
          <cell r="CV59">
            <v>4659001837.9489813</v>
          </cell>
          <cell r="CW59">
            <v>1344444187.0768626</v>
          </cell>
          <cell r="CX59">
            <v>3314557650.8721185</v>
          </cell>
          <cell r="CY59">
            <v>2260551815.7967033</v>
          </cell>
          <cell r="CZ59">
            <v>1421512620.7513621</v>
          </cell>
          <cell r="DA59">
            <v>3676327040.8507299</v>
          </cell>
          <cell r="DB59">
            <v>8246481881.1159134</v>
          </cell>
          <cell r="DC59">
            <v>1954403988.941967</v>
          </cell>
          <cell r="DD59">
            <v>9004761163.6289768</v>
          </cell>
          <cell r="DE59">
            <v>1055519287.8436346</v>
          </cell>
          <cell r="DF59">
            <v>1474120062.3839431</v>
          </cell>
          <cell r="DG59">
            <v>9696129814.5361862</v>
          </cell>
          <cell r="DI59">
            <v>1627204772.2725487</v>
          </cell>
          <cell r="DJ59">
            <v>1768624150.9492822</v>
          </cell>
          <cell r="DK59">
            <v>3418760565.7604246</v>
          </cell>
          <cell r="DL59">
            <v>4889413929.4757481</v>
          </cell>
          <cell r="DM59">
            <v>1546618150.4968123</v>
          </cell>
          <cell r="DN59">
            <v>2492623392.8493824</v>
          </cell>
          <cell r="DR59">
            <v>8402863249.0508957</v>
          </cell>
          <cell r="DS59">
            <v>4818944965.1321526</v>
          </cell>
          <cell r="DT59">
            <v>17636112.802746214</v>
          </cell>
          <cell r="DU59">
            <v>17003946.461245842</v>
          </cell>
          <cell r="DV59">
            <v>3135496.0657168082</v>
          </cell>
          <cell r="DW59">
            <v>1490564.7265534848</v>
          </cell>
          <cell r="DX59">
            <v>13010052.010475919</v>
          </cell>
          <cell r="DY59">
            <v>12377885.668975551</v>
          </cell>
          <cell r="DZ59">
            <v>632166.34150036867</v>
          </cell>
          <cell r="EA59">
            <v>15502561.597741995</v>
          </cell>
          <cell r="EB59">
            <v>6585.7646857649997</v>
          </cell>
          <cell r="ED59">
            <v>24980.733519256668</v>
          </cell>
          <cell r="EE59">
            <v>490671.81692697835</v>
          </cell>
          <cell r="EF59">
            <v>110734.63136495498</v>
          </cell>
          <cell r="EG59">
            <v>200686.61291373169</v>
          </cell>
          <cell r="EH59">
            <v>11934.636920204999</v>
          </cell>
          <cell r="EI59">
            <v>142192.65346585002</v>
          </cell>
          <cell r="EJ59">
            <v>77227.072785280005</v>
          </cell>
          <cell r="EK59">
            <v>285744.939159</v>
          </cell>
          <cell r="EL59">
            <v>407792.0495405767</v>
          </cell>
          <cell r="EM59">
            <v>130371.81348247667</v>
          </cell>
          <cell r="EN59">
            <v>119312.94797950333</v>
          </cell>
          <cell r="EO59">
            <v>180373.23075705834</v>
          </cell>
          <cell r="EP59">
            <v>367617.2928937283</v>
          </cell>
          <cell r="EQ59">
            <v>235099.49659251361</v>
          </cell>
          <cell r="ER59">
            <v>132517.79630121469</v>
          </cell>
          <cell r="ES59">
            <v>274205.00268088334</v>
          </cell>
          <cell r="ET59">
            <v>166993.92952493668</v>
          </cell>
          <cell r="EU59">
            <v>144656.70180238833</v>
          </cell>
          <cell r="EV59">
            <v>1490564.7265534848</v>
          </cell>
          <cell r="EW59">
            <v>157781.71890795277</v>
          </cell>
          <cell r="EX59">
            <v>169211.44568359133</v>
          </cell>
          <cell r="EY59">
            <v>1163571.5619619407</v>
          </cell>
          <cell r="EZ59">
            <v>3000155.4640856893</v>
          </cell>
          <cell r="FA59">
            <v>379356.35469741252</v>
          </cell>
          <cell r="FB59">
            <v>955884.7676664585</v>
          </cell>
          <cell r="FC59">
            <v>1664914.341721819</v>
          </cell>
          <cell r="FD59">
            <v>1374055.3760474382</v>
          </cell>
          <cell r="FE59">
            <v>979006.55172200501</v>
          </cell>
          <cell r="FF59">
            <v>243322.33339494001</v>
          </cell>
          <cell r="FG59">
            <v>735684.218327065</v>
          </cell>
          <cell r="FH59">
            <v>221083.09690391834</v>
          </cell>
          <cell r="FI59">
            <v>149314.89713445833</v>
          </cell>
          <cell r="FJ59">
            <v>338659.00291787833</v>
          </cell>
          <cell r="FK59">
            <v>746032.73080609331</v>
          </cell>
          <cell r="FL59">
            <v>283287.24160562502</v>
          </cell>
          <cell r="FM59">
            <v>901917.56243953493</v>
          </cell>
          <cell r="FN59">
            <v>91987.909452403328</v>
          </cell>
          <cell r="FO59">
            <v>204692.16781105669</v>
          </cell>
          <cell r="FP59">
            <v>1826020.0591201438</v>
          </cell>
          <cell r="FR59">
            <v>202539.04595147003</v>
          </cell>
          <cell r="FS59">
            <v>329122.27942358662</v>
          </cell>
          <cell r="FT59">
            <v>544175.92533271003</v>
          </cell>
          <cell r="FU59">
            <v>1057713.9542964466</v>
          </cell>
          <cell r="FV59">
            <v>273970.81374108332</v>
          </cell>
          <cell r="FW59">
            <v>486317.9316843783</v>
          </cell>
          <cell r="GA59">
            <v>1698859.5594547784</v>
          </cell>
          <cell r="GB59">
            <v>1002417.9461707417</v>
          </cell>
        </row>
        <row r="60">
          <cell r="B60">
            <v>17657892.660528947</v>
          </cell>
          <cell r="C60">
            <v>17032320.910254903</v>
          </cell>
          <cell r="D60">
            <v>3137912.3627450299</v>
          </cell>
          <cell r="E60">
            <v>1486969.7948560501</v>
          </cell>
          <cell r="F60">
            <v>13033010.502927862</v>
          </cell>
          <cell r="G60">
            <v>12407438.75265382</v>
          </cell>
          <cell r="H60">
            <v>625571.75027404248</v>
          </cell>
          <cell r="I60">
            <v>15516417.775156816</v>
          </cell>
          <cell r="J60">
            <v>6613.7071312099997</v>
          </cell>
          <cell r="L60">
            <v>24845.329866150001</v>
          </cell>
          <cell r="M60">
            <v>489842.52554438001</v>
          </cell>
          <cell r="N60">
            <v>109773.69751401</v>
          </cell>
          <cell r="O60">
            <v>199075.54509493001</v>
          </cell>
          <cell r="P60">
            <v>11550.93906751</v>
          </cell>
          <cell r="Q60">
            <v>142496.49588747</v>
          </cell>
          <cell r="R60">
            <v>77901.092888069994</v>
          </cell>
          <cell r="S60">
            <v>284754.39107179001</v>
          </cell>
          <cell r="T60">
            <v>407770.02594344999</v>
          </cell>
          <cell r="U60">
            <v>129374.40760798</v>
          </cell>
          <cell r="V60">
            <v>119183.89549979</v>
          </cell>
          <cell r="W60">
            <v>181112.07396479999</v>
          </cell>
          <cell r="X60">
            <v>371568.70628215</v>
          </cell>
          <cell r="Y60">
            <v>235785.93110723133</v>
          </cell>
          <cell r="Z60">
            <v>135782.77517491861</v>
          </cell>
          <cell r="AA60">
            <v>274680.02286443999</v>
          </cell>
          <cell r="AB60">
            <v>167862.76175524</v>
          </cell>
          <cell r="AC60">
            <v>146120.45189287001</v>
          </cell>
          <cell r="AD60">
            <v>1486969.7948560501</v>
          </cell>
          <cell r="AE60">
            <v>158579.08864873694</v>
          </cell>
          <cell r="AF60">
            <v>169107.89159564834</v>
          </cell>
          <cell r="AG60">
            <v>1159282.8146116647</v>
          </cell>
          <cell r="AH60">
            <v>2998196.35469265</v>
          </cell>
          <cell r="AI60">
            <v>377522.22040399752</v>
          </cell>
          <cell r="AJ60">
            <v>954458.1477841459</v>
          </cell>
          <cell r="AK60">
            <v>1666215.9865045066</v>
          </cell>
          <cell r="AL60">
            <v>1372809.97193358</v>
          </cell>
          <cell r="AM60">
            <v>986876.7334572</v>
          </cell>
          <cell r="AN60">
            <v>244497.95269338487</v>
          </cell>
          <cell r="AO60">
            <v>742378.78076381516</v>
          </cell>
          <cell r="AP60">
            <v>221361.52014164001</v>
          </cell>
          <cell r="AQ60">
            <v>147635.07183254999</v>
          </cell>
          <cell r="AR60">
            <v>344328.53251264</v>
          </cell>
          <cell r="AS60">
            <v>748924.33871235</v>
          </cell>
          <cell r="AT60">
            <v>283734.90633253002</v>
          </cell>
          <cell r="AU60">
            <v>909924.08438094996</v>
          </cell>
          <cell r="AV60">
            <v>92464.510276109999</v>
          </cell>
          <cell r="AW60">
            <v>205744.41645468</v>
          </cell>
          <cell r="AX60">
            <v>1823580.9344084924</v>
          </cell>
          <cell r="AZ60">
            <v>201461.52212816</v>
          </cell>
          <cell r="BA60">
            <v>329338.41047571</v>
          </cell>
          <cell r="BB60">
            <v>545285.09465152002</v>
          </cell>
          <cell r="BC60">
            <v>1065389.8581167399</v>
          </cell>
          <cell r="BD60">
            <v>271947.54141434998</v>
          </cell>
          <cell r="BE60">
            <v>484006.70100601</v>
          </cell>
          <cell r="BI60">
            <v>1693553.8473700201</v>
          </cell>
          <cell r="BJ60">
            <v>1000370.17396552</v>
          </cell>
          <cell r="BK60">
            <v>123505266340.86737</v>
          </cell>
          <cell r="BL60">
            <v>119712817740.38129</v>
          </cell>
          <cell r="BM60">
            <v>25793972753.394085</v>
          </cell>
          <cell r="BN60">
            <v>8999771359.1086998</v>
          </cell>
          <cell r="BO60">
            <v>88711522228.364594</v>
          </cell>
          <cell r="BP60">
            <v>84919073627.87851</v>
          </cell>
          <cell r="BQ60">
            <v>3792448600.4860897</v>
          </cell>
          <cell r="BR60">
            <v>111744934394.1236</v>
          </cell>
          <cell r="BS60">
            <v>1231768586.9729586</v>
          </cell>
          <cell r="BU60">
            <v>200987778.70562276</v>
          </cell>
          <cell r="BV60">
            <v>3098129321.5573883</v>
          </cell>
          <cell r="BW60">
            <v>726736351.82079554</v>
          </cell>
          <cell r="BX60">
            <v>1448272901.7917318</v>
          </cell>
          <cell r="BY60">
            <v>146562308.28408206</v>
          </cell>
          <cell r="BZ60">
            <v>1449469178.9251275</v>
          </cell>
          <cell r="CA60">
            <v>846761463.5636394</v>
          </cell>
          <cell r="CB60">
            <v>2183623688.3684998</v>
          </cell>
          <cell r="CC60">
            <v>3122439880.9116402</v>
          </cell>
          <cell r="CD60">
            <v>1340878675.5334868</v>
          </cell>
          <cell r="CE60">
            <v>1023327152.7024417</v>
          </cell>
          <cell r="CF60">
            <v>1562428627.7688086</v>
          </cell>
          <cell r="CG60">
            <v>3558666783.669734</v>
          </cell>
          <cell r="CH60">
            <v>2044219742.4538717</v>
          </cell>
          <cell r="CI60">
            <v>1514447041.2158616</v>
          </cell>
          <cell r="CJ60">
            <v>2103755814.9189792</v>
          </cell>
          <cell r="CK60">
            <v>1896529478.5630131</v>
          </cell>
          <cell r="CL60">
            <v>1085403346.3090963</v>
          </cell>
          <cell r="CM60">
            <v>8999771359.1086998</v>
          </cell>
          <cell r="CN60">
            <v>1167540278.9587266</v>
          </cell>
          <cell r="CO60">
            <v>1199321550.7706637</v>
          </cell>
          <cell r="CP60">
            <v>6632909529.3793106</v>
          </cell>
          <cell r="CQ60">
            <v>19366619794.832855</v>
          </cell>
          <cell r="CR60">
            <v>2503203681.1459117</v>
          </cell>
          <cell r="CS60">
            <v>8170966932.8115606</v>
          </cell>
          <cell r="CT60">
            <v>8692449180.8753834</v>
          </cell>
          <cell r="CU60">
            <v>9766513958.8961811</v>
          </cell>
          <cell r="CV60">
            <v>4695297774.5418768</v>
          </cell>
          <cell r="CW60">
            <v>1350360353.7124605</v>
          </cell>
          <cell r="CX60">
            <v>3344937420.8294163</v>
          </cell>
          <cell r="CY60">
            <v>2271110614.7339387</v>
          </cell>
          <cell r="CZ60">
            <v>1410569703.0245554</v>
          </cell>
          <cell r="DA60">
            <v>3723466331.5124068</v>
          </cell>
          <cell r="DB60">
            <v>8311455227.0568342</v>
          </cell>
          <cell r="DC60">
            <v>1972227343.6012206</v>
          </cell>
          <cell r="DD60">
            <v>9085182363.0473843</v>
          </cell>
          <cell r="DE60">
            <v>1061104203.9663297</v>
          </cell>
          <cell r="DF60">
            <v>1481546156.0085707</v>
          </cell>
          <cell r="DG60">
            <v>9757789668.7802238</v>
          </cell>
          <cell r="DI60">
            <v>1650981598.9086185</v>
          </cell>
          <cell r="DJ60">
            <v>1755178040.1462708</v>
          </cell>
          <cell r="DK60">
            <v>3432059970.7243981</v>
          </cell>
          <cell r="DL60">
            <v>4922112336.9645004</v>
          </cell>
          <cell r="DM60">
            <v>1555332313.6077003</v>
          </cell>
          <cell r="DN60">
            <v>2492974828.0107174</v>
          </cell>
          <cell r="DR60">
            <v>8406919606.4741974</v>
          </cell>
          <cell r="DS60">
            <v>4820904526.2167768</v>
          </cell>
          <cell r="DT60">
            <v>17630766.750598807</v>
          </cell>
          <cell r="DU60">
            <v>17015082.586787563</v>
          </cell>
          <cell r="DV60">
            <v>3136024.8442647955</v>
          </cell>
          <cell r="DW60">
            <v>1487739.7534670115</v>
          </cell>
          <cell r="DX60">
            <v>13007002.152866999</v>
          </cell>
          <cell r="DY60">
            <v>12391317.989055755</v>
          </cell>
          <cell r="DZ60">
            <v>615684.16381124326</v>
          </cell>
          <cell r="EA60">
            <v>15494287.070968624</v>
          </cell>
          <cell r="EB60">
            <v>6643.3681150033326</v>
          </cell>
          <cell r="ED60">
            <v>24936.493309303336</v>
          </cell>
          <cell r="EE60">
            <v>490081.25061732164</v>
          </cell>
          <cell r="EF60">
            <v>110023.3365949</v>
          </cell>
          <cell r="EG60">
            <v>199394.27309747832</v>
          </cell>
          <cell r="EH60">
            <v>11561.331104618332</v>
          </cell>
          <cell r="EI60">
            <v>142585.00115817835</v>
          </cell>
          <cell r="EJ60">
            <v>77877.624812173322</v>
          </cell>
          <cell r="EK60">
            <v>285027.09824740171</v>
          </cell>
          <cell r="EL60">
            <v>407419.37627179996</v>
          </cell>
          <cell r="EM60">
            <v>129755.744422945</v>
          </cell>
          <cell r="EN60">
            <v>119223.42051997833</v>
          </cell>
          <cell r="EO60">
            <v>180727.1547908583</v>
          </cell>
          <cell r="EP60">
            <v>370443.92551799671</v>
          </cell>
          <cell r="EQ60">
            <v>235496.68695292165</v>
          </cell>
          <cell r="ER60">
            <v>134947.23856507501</v>
          </cell>
          <cell r="ES60">
            <v>274109.87754888501</v>
          </cell>
          <cell r="ET60">
            <v>167292.84219490166</v>
          </cell>
          <cell r="EU60">
            <v>145566.09405605498</v>
          </cell>
          <cell r="EV60">
            <v>1487739.7534670115</v>
          </cell>
          <cell r="EW60">
            <v>158791.61682295639</v>
          </cell>
          <cell r="EX60">
            <v>168954.7358857145</v>
          </cell>
          <cell r="EY60">
            <v>1159993.4007583407</v>
          </cell>
          <cell r="EZ60">
            <v>2997671.4912513066</v>
          </cell>
          <cell r="FA60">
            <v>377926.23163597443</v>
          </cell>
          <cell r="FB60">
            <v>955019.31604098307</v>
          </cell>
          <cell r="FC60">
            <v>1664725.9435743492</v>
          </cell>
          <cell r="FD60">
            <v>1372775.4094763666</v>
          </cell>
          <cell r="FE60">
            <v>984464.10973778507</v>
          </cell>
          <cell r="FF60">
            <v>244157.02728248635</v>
          </cell>
          <cell r="FG60">
            <v>740307.08245529851</v>
          </cell>
          <cell r="FH60">
            <v>221618.75645268164</v>
          </cell>
          <cell r="FI60">
            <v>148336.29831677</v>
          </cell>
          <cell r="FJ60">
            <v>342511.80095092003</v>
          </cell>
          <cell r="FK60">
            <v>747598.00013182499</v>
          </cell>
          <cell r="FL60">
            <v>283533.49777155166</v>
          </cell>
          <cell r="FM60">
            <v>906327.02474462334</v>
          </cell>
          <cell r="FN60">
            <v>92311.665317924999</v>
          </cell>
          <cell r="FO60">
            <v>205398.23322234335</v>
          </cell>
          <cell r="FP60">
            <v>1812418.6151153215</v>
          </cell>
          <cell r="FR60">
            <v>201838.12863728669</v>
          </cell>
          <cell r="FS60">
            <v>328470.21525819169</v>
          </cell>
          <cell r="FT60">
            <v>544229.51806203672</v>
          </cell>
          <cell r="FU60">
            <v>1061941.8176726666</v>
          </cell>
          <cell r="FV60">
            <v>271834.9178018333</v>
          </cell>
          <cell r="FW60">
            <v>483722.65294556337</v>
          </cell>
          <cell r="GA60">
            <v>1692032.7694192484</v>
          </cell>
          <cell r="GB60">
            <v>998663.92876656831</v>
          </cell>
        </row>
        <row r="61">
          <cell r="B61">
            <v>17669540.570823833</v>
          </cell>
          <cell r="C61">
            <v>17048589.535197809</v>
          </cell>
          <cell r="D61">
            <v>3134480.6785530695</v>
          </cell>
          <cell r="E61">
            <v>1485381.3175923401</v>
          </cell>
          <cell r="F61">
            <v>13049678.574678423</v>
          </cell>
          <cell r="G61">
            <v>12428727.539052401</v>
          </cell>
          <cell r="H61">
            <v>620951.03562602215</v>
          </cell>
          <cell r="I61">
            <v>15521724.832451891</v>
          </cell>
          <cell r="J61">
            <v>6678.6474370400001</v>
          </cell>
          <cell r="L61">
            <v>24732.14693965</v>
          </cell>
          <cell r="M61">
            <v>489037.98456784</v>
          </cell>
          <cell r="N61">
            <v>108747.83551239999</v>
          </cell>
          <cell r="O61">
            <v>197593.25292219999</v>
          </cell>
          <cell r="P61">
            <v>11527.204554260001</v>
          </cell>
          <cell r="Q61">
            <v>141490.22184710001</v>
          </cell>
          <cell r="R61">
            <v>77619.571652019993</v>
          </cell>
          <cell r="S61">
            <v>283001.36135327001</v>
          </cell>
          <cell r="T61">
            <v>408069.12116037001</v>
          </cell>
          <cell r="U61">
            <v>129392.23569005</v>
          </cell>
          <cell r="V61">
            <v>118508.30768774</v>
          </cell>
          <cell r="W61">
            <v>181286.72778367001</v>
          </cell>
          <cell r="X61">
            <v>373586.33832357998</v>
          </cell>
          <cell r="Y61">
            <v>236022.31485295118</v>
          </cell>
          <cell r="Z61">
            <v>137564.02347062877</v>
          </cell>
          <cell r="AA61">
            <v>274864.76821790001</v>
          </cell>
          <cell r="AB61">
            <v>168372.56093564999</v>
          </cell>
          <cell r="AC61">
            <v>146651.03940536999</v>
          </cell>
          <cell r="AD61">
            <v>1485381.3175923401</v>
          </cell>
          <cell r="AE61">
            <v>158854.60778741786</v>
          </cell>
          <cell r="AF61">
            <v>168860.04450112011</v>
          </cell>
          <cell r="AG61">
            <v>1157666.6653038019</v>
          </cell>
          <cell r="AH61">
            <v>3000486.3036826202</v>
          </cell>
          <cell r="AI61">
            <v>377189.73805398837</v>
          </cell>
          <cell r="AJ61">
            <v>954995.34645899537</v>
          </cell>
          <cell r="AK61">
            <v>1668301.2191696365</v>
          </cell>
          <cell r="AL61">
            <v>1370309.3339776001</v>
          </cell>
          <cell r="AM61">
            <v>987375.64214537002</v>
          </cell>
          <cell r="AN61">
            <v>243581.64136742867</v>
          </cell>
          <cell r="AO61">
            <v>743794.0007779412</v>
          </cell>
          <cell r="AP61">
            <v>220630.91055239001</v>
          </cell>
          <cell r="AQ61">
            <v>146880.59662217999</v>
          </cell>
          <cell r="AR61">
            <v>347006.41549498</v>
          </cell>
          <cell r="AS61">
            <v>749721.56772684003</v>
          </cell>
          <cell r="AT61">
            <v>283655.23263573</v>
          </cell>
          <cell r="AU61">
            <v>915174.82140871999</v>
          </cell>
          <cell r="AV61">
            <v>92878.036753599998</v>
          </cell>
          <cell r="AW61">
            <v>205387.6311998</v>
          </cell>
          <cell r="AX61">
            <v>1827843.2179865621</v>
          </cell>
          <cell r="AZ61">
            <v>200635.16758517001</v>
          </cell>
          <cell r="BA61">
            <v>329981.94287534</v>
          </cell>
          <cell r="BB61">
            <v>546676.12549819995</v>
          </cell>
          <cell r="BC61">
            <v>1070522.50241323</v>
          </cell>
          <cell r="BD61">
            <v>271394.16340905998</v>
          </cell>
          <cell r="BE61">
            <v>483118.96271102998</v>
          </cell>
          <cell r="BI61">
            <v>1694894.87194674</v>
          </cell>
          <cell r="BJ61">
            <v>1002608.8896538001</v>
          </cell>
          <cell r="BK61">
            <v>124468912580.33212</v>
          </cell>
          <cell r="BL61">
            <v>120775730354.35086</v>
          </cell>
          <cell r="BM61">
            <v>26051385452.883362</v>
          </cell>
          <cell r="BN61">
            <v>9066995025.3756351</v>
          </cell>
          <cell r="BO61">
            <v>89350532102.07312</v>
          </cell>
          <cell r="BP61">
            <v>85657349876.091858</v>
          </cell>
          <cell r="BQ61">
            <v>3693182225.981266</v>
          </cell>
          <cell r="BR61">
            <v>112617967437.16499</v>
          </cell>
          <cell r="BS61">
            <v>1249753267.0716565</v>
          </cell>
          <cell r="BU61">
            <v>201928929.98301348</v>
          </cell>
          <cell r="BV61">
            <v>3110503114.8091869</v>
          </cell>
          <cell r="BW61">
            <v>728143961.86755538</v>
          </cell>
          <cell r="BX61">
            <v>1454142001.2480927</v>
          </cell>
          <cell r="BY61">
            <v>151086049.00474712</v>
          </cell>
          <cell r="BZ61">
            <v>1459756210.6513641</v>
          </cell>
          <cell r="CA61">
            <v>880669609.42886806</v>
          </cell>
          <cell r="CB61">
            <v>2201594294.8807073</v>
          </cell>
          <cell r="CC61">
            <v>3142662193.0149412</v>
          </cell>
          <cell r="CD61">
            <v>1348329782.2809482</v>
          </cell>
          <cell r="CE61">
            <v>1021764098.4351056</v>
          </cell>
          <cell r="CF61">
            <v>1588465849.9175327</v>
          </cell>
          <cell r="CG61">
            <v>3616633935.9064293</v>
          </cell>
          <cell r="CH61">
            <v>2087697786.3392234</v>
          </cell>
          <cell r="CI61">
            <v>1528936149.5672059</v>
          </cell>
          <cell r="CJ61">
            <v>2121588160.8187037</v>
          </cell>
          <cell r="CK61">
            <v>1928338064.2279296</v>
          </cell>
          <cell r="CL61">
            <v>1095779196.4082353</v>
          </cell>
          <cell r="CM61">
            <v>9066995025.3756351</v>
          </cell>
          <cell r="CN61">
            <v>1177207879.2830589</v>
          </cell>
          <cell r="CO61">
            <v>1213561709.7700555</v>
          </cell>
          <cell r="CP61">
            <v>6676225436.3225212</v>
          </cell>
          <cell r="CQ61">
            <v>19519828077.531754</v>
          </cell>
          <cell r="CR61">
            <v>2512240726.5026159</v>
          </cell>
          <cell r="CS61">
            <v>8256397832.6737785</v>
          </cell>
          <cell r="CT61">
            <v>8751189518.3553619</v>
          </cell>
          <cell r="CU61">
            <v>9840217886.3690834</v>
          </cell>
          <cell r="CV61">
            <v>4735483584.5733852</v>
          </cell>
          <cell r="CW61">
            <v>1359583150.2038341</v>
          </cell>
          <cell r="CX61">
            <v>3375900434.3695517</v>
          </cell>
          <cell r="CY61">
            <v>2284673539.6552539</v>
          </cell>
          <cell r="CZ61">
            <v>1413305275.2876041</v>
          </cell>
          <cell r="DA61">
            <v>3762760927.5072412</v>
          </cell>
          <cell r="DB61">
            <v>8346028552.6482258</v>
          </cell>
          <cell r="DC61">
            <v>1980005149.5302348</v>
          </cell>
          <cell r="DD61">
            <v>9235194089.2627716</v>
          </cell>
          <cell r="DE61">
            <v>1077385969.8379755</v>
          </cell>
          <cell r="DF61">
            <v>1497940713.7565336</v>
          </cell>
          <cell r="DG61">
            <v>9754185216.0914917</v>
          </cell>
          <cell r="DI61">
            <v>1649652585.1096091</v>
          </cell>
          <cell r="DJ61">
            <v>1765541161.6691651</v>
          </cell>
          <cell r="DK61">
            <v>3460964637.6042604</v>
          </cell>
          <cell r="DL61">
            <v>4974786758.7841024</v>
          </cell>
          <cell r="DM61">
            <v>1551690618.2081909</v>
          </cell>
          <cell r="DN61">
            <v>2500887358.646244</v>
          </cell>
          <cell r="DR61">
            <v>8460076644.2196493</v>
          </cell>
          <cell r="DS61">
            <v>4849737562.2731314</v>
          </cell>
          <cell r="DT61">
            <v>17661974.609707624</v>
          </cell>
          <cell r="DU61">
            <v>17042350.368728083</v>
          </cell>
          <cell r="DV61">
            <v>3137334.2907269332</v>
          </cell>
          <cell r="DW61">
            <v>1485759.4830514148</v>
          </cell>
          <cell r="DX61">
            <v>13038880.835929276</v>
          </cell>
          <cell r="DY61">
            <v>12419256.594949735</v>
          </cell>
          <cell r="DZ61">
            <v>619624.24097954168</v>
          </cell>
          <cell r="EA61">
            <v>15517347.486799702</v>
          </cell>
          <cell r="EB61">
            <v>6624.0746906116665</v>
          </cell>
          <cell r="ED61">
            <v>24842.871157869999</v>
          </cell>
          <cell r="EE61">
            <v>489594.04139881331</v>
          </cell>
          <cell r="EF61">
            <v>109287.110692225</v>
          </cell>
          <cell r="EG61">
            <v>198479.085210855</v>
          </cell>
          <cell r="EH61">
            <v>11551.502143081665</v>
          </cell>
          <cell r="EI61">
            <v>141933.35910278501</v>
          </cell>
          <cell r="EJ61">
            <v>77767.941190275</v>
          </cell>
          <cell r="EK61">
            <v>283793.84962031664</v>
          </cell>
          <cell r="EL61">
            <v>408111.45126170997</v>
          </cell>
          <cell r="EM61">
            <v>129521.328565535</v>
          </cell>
          <cell r="EN61">
            <v>118862.16896239501</v>
          </cell>
          <cell r="EO61">
            <v>181151.49617922501</v>
          </cell>
          <cell r="EP61">
            <v>373089.90820847824</v>
          </cell>
          <cell r="EQ61">
            <v>236377.67139894716</v>
          </cell>
          <cell r="ER61">
            <v>136712.23680953114</v>
          </cell>
          <cell r="ES61">
            <v>274829.08786994999</v>
          </cell>
          <cell r="ET61">
            <v>168002.70223267167</v>
          </cell>
          <cell r="EU61">
            <v>146516.3869307467</v>
          </cell>
          <cell r="EV61">
            <v>1485759.4830514148</v>
          </cell>
          <cell r="EW61">
            <v>158776.83026358331</v>
          </cell>
          <cell r="EX61">
            <v>169146.79970178983</v>
          </cell>
          <cell r="EY61">
            <v>1157835.8530860418</v>
          </cell>
          <cell r="EZ61">
            <v>3001558.3230041619</v>
          </cell>
          <cell r="FA61">
            <v>377386.62392763916</v>
          </cell>
          <cell r="FB61">
            <v>955518.93669317372</v>
          </cell>
          <cell r="FC61">
            <v>1668652.7623833485</v>
          </cell>
          <cell r="FD61">
            <v>1370688.6990528868</v>
          </cell>
          <cell r="FE61">
            <v>986339.06063328835</v>
          </cell>
          <cell r="FF61">
            <v>244073.83882044876</v>
          </cell>
          <cell r="FG61">
            <v>742265.2218128395</v>
          </cell>
          <cell r="FH61">
            <v>221240.73577638503</v>
          </cell>
          <cell r="FI61">
            <v>147199.32301054499</v>
          </cell>
          <cell r="FJ61">
            <v>345740.06075862661</v>
          </cell>
          <cell r="FK61">
            <v>749504.13042447844</v>
          </cell>
          <cell r="FL61">
            <v>283781.62550847331</v>
          </cell>
          <cell r="FM61">
            <v>912709.58131939499</v>
          </cell>
          <cell r="FN61">
            <v>92673.486645935001</v>
          </cell>
          <cell r="FO61">
            <v>205831.32083525669</v>
          </cell>
          <cell r="FP61">
            <v>1821891.9483025998</v>
          </cell>
          <cell r="FR61">
            <v>201068.01014493834</v>
          </cell>
          <cell r="FS61">
            <v>329539.50113032496</v>
          </cell>
          <cell r="FT61">
            <v>546076.49281908665</v>
          </cell>
          <cell r="FU61">
            <v>1067943.118813575</v>
          </cell>
          <cell r="FV61">
            <v>271809.79680273501</v>
          </cell>
          <cell r="FW61">
            <v>483285.62094658334</v>
          </cell>
          <cell r="GA61">
            <v>1693895.1715345432</v>
          </cell>
          <cell r="GB61">
            <v>1001027.5777418866</v>
          </cell>
        </row>
        <row r="62">
          <cell r="B62">
            <v>17637354.688816935</v>
          </cell>
          <cell r="C62">
            <v>17043882.780272618</v>
          </cell>
          <cell r="D62">
            <v>3127589.0091835698</v>
          </cell>
          <cell r="E62">
            <v>1478373.6146093199</v>
          </cell>
          <cell r="F62">
            <v>13031392.065024048</v>
          </cell>
          <cell r="G62">
            <v>12437920.156479729</v>
          </cell>
          <cell r="H62">
            <v>593471.90854431794</v>
          </cell>
          <cell r="I62">
            <v>15481516.410177106</v>
          </cell>
          <cell r="J62">
            <v>6481.5392410699997</v>
          </cell>
          <cell r="L62">
            <v>24781.477071130001</v>
          </cell>
          <cell r="M62">
            <v>487473.90109251998</v>
          </cell>
          <cell r="N62">
            <v>107783.70624065</v>
          </cell>
          <cell r="O62">
            <v>195061.77513794001</v>
          </cell>
          <cell r="P62">
            <v>11400.76355754</v>
          </cell>
          <cell r="Q62">
            <v>141222.28019319999</v>
          </cell>
          <cell r="R62">
            <v>77590.799275259997</v>
          </cell>
          <cell r="S62">
            <v>281092.00082426</v>
          </cell>
          <cell r="T62">
            <v>407774.78927389003</v>
          </cell>
          <cell r="U62">
            <v>129469.03504258</v>
          </cell>
          <cell r="V62">
            <v>117635.69976952</v>
          </cell>
          <cell r="W62">
            <v>181442.35577528999</v>
          </cell>
          <cell r="X62">
            <v>374842.79561358999</v>
          </cell>
          <cell r="Y62">
            <v>235736.74378878193</v>
          </cell>
          <cell r="Z62">
            <v>139106.05182480798</v>
          </cell>
          <cell r="AA62">
            <v>273552.84920196002</v>
          </cell>
          <cell r="AB62">
            <v>169075.73084639001</v>
          </cell>
          <cell r="AC62">
            <v>147389.05026784999</v>
          </cell>
          <cell r="AD62">
            <v>1478373.6146093199</v>
          </cell>
          <cell r="AE62">
            <v>158033.69354254368</v>
          </cell>
          <cell r="AF62">
            <v>168543.63447005372</v>
          </cell>
          <cell r="AG62">
            <v>1151796.2865967224</v>
          </cell>
          <cell r="AH62">
            <v>2995186.4339263299</v>
          </cell>
          <cell r="AI62">
            <v>375864.6358653669</v>
          </cell>
          <cell r="AJ62">
            <v>953944.28016579314</v>
          </cell>
          <cell r="AK62">
            <v>1665377.5178951696</v>
          </cell>
          <cell r="AL62">
            <v>1371391.08777988</v>
          </cell>
          <cell r="AM62">
            <v>991470.19951544004</v>
          </cell>
          <cell r="AN62">
            <v>243675.12421469981</v>
          </cell>
          <cell r="AO62">
            <v>747795.07530074019</v>
          </cell>
          <cell r="AP62">
            <v>217200.73695988001</v>
          </cell>
          <cell r="AQ62">
            <v>146850.23130414999</v>
          </cell>
          <cell r="AR62">
            <v>347921.76057842001</v>
          </cell>
          <cell r="AS62">
            <v>748000.83219998004</v>
          </cell>
          <cell r="AT62">
            <v>282503.48018239997</v>
          </cell>
          <cell r="AU62">
            <v>916018.69464553997</v>
          </cell>
          <cell r="AV62">
            <v>93181.713006849997</v>
          </cell>
          <cell r="AW62">
            <v>203787.52828056001</v>
          </cell>
          <cell r="AX62">
            <v>1804833.5398474778</v>
          </cell>
          <cell r="AZ62">
            <v>200760.4797424</v>
          </cell>
          <cell r="BA62">
            <v>328589.81158032001</v>
          </cell>
          <cell r="BB62">
            <v>548116.78872234002</v>
          </cell>
          <cell r="BC62">
            <v>1078371.1985947699</v>
          </cell>
          <cell r="BD62">
            <v>274362.24833511998</v>
          </cell>
          <cell r="BE62">
            <v>482845.29982219002</v>
          </cell>
          <cell r="BI62">
            <v>1699430.5614793799</v>
          </cell>
          <cell r="BJ62">
            <v>1006626.70443882</v>
          </cell>
          <cell r="BK62">
            <v>125168072029.47255</v>
          </cell>
          <cell r="BL62">
            <v>121502102588.24199</v>
          </cell>
          <cell r="BM62">
            <v>26198662092.477791</v>
          </cell>
          <cell r="BN62">
            <v>9066103935.5475616</v>
          </cell>
          <cell r="BO62">
            <v>89903306001.447174</v>
          </cell>
          <cell r="BP62">
            <v>86237336560.216629</v>
          </cell>
          <cell r="BQ62">
            <v>3665969441.2305498</v>
          </cell>
          <cell r="BR62">
            <v>113230613936.42371</v>
          </cell>
          <cell r="BS62">
            <v>1255382456.1753645</v>
          </cell>
          <cell r="BU62">
            <v>203250552.2745477</v>
          </cell>
          <cell r="BV62">
            <v>3134732173.2993155</v>
          </cell>
          <cell r="BW62">
            <v>728051337.73553014</v>
          </cell>
          <cell r="BX62">
            <v>1439979333.297883</v>
          </cell>
          <cell r="BY62">
            <v>147094152.89825389</v>
          </cell>
          <cell r="BZ62">
            <v>1455128291.3482132</v>
          </cell>
          <cell r="CA62">
            <v>865649035.34532464</v>
          </cell>
          <cell r="CB62">
            <v>2198049019.740551</v>
          </cell>
          <cell r="CC62">
            <v>3171929428.9179287</v>
          </cell>
          <cell r="CD62">
            <v>1351215682.8730919</v>
          </cell>
          <cell r="CE62">
            <v>1029760993.4634457</v>
          </cell>
          <cell r="CF62">
            <v>1606334722.7362881</v>
          </cell>
          <cell r="CG62">
            <v>3648308501.513236</v>
          </cell>
          <cell r="CH62">
            <v>2064851983.8240719</v>
          </cell>
          <cell r="CI62">
            <v>1583456517.6891642</v>
          </cell>
          <cell r="CJ62">
            <v>2138868183.2036433</v>
          </cell>
          <cell r="CK62">
            <v>1966929559.706398</v>
          </cell>
          <cell r="CL62">
            <v>1113381124.1241434</v>
          </cell>
          <cell r="CM62">
            <v>9066103935.5475616</v>
          </cell>
          <cell r="CN62">
            <v>1180138339.4415989</v>
          </cell>
          <cell r="CO62">
            <v>1205083067.118047</v>
          </cell>
          <cell r="CP62">
            <v>6680882528.987915</v>
          </cell>
          <cell r="CQ62">
            <v>19646944928.078476</v>
          </cell>
          <cell r="CR62">
            <v>2535434633.826252</v>
          </cell>
          <cell r="CS62">
            <v>8300399891.194294</v>
          </cell>
          <cell r="CT62">
            <v>8811110403.0579319</v>
          </cell>
          <cell r="CU62">
            <v>9934870878.05126</v>
          </cell>
          <cell r="CV62">
            <v>4783307400.687624</v>
          </cell>
          <cell r="CW62">
            <v>1368589568.1687338</v>
          </cell>
          <cell r="CX62">
            <v>3414717832.5188899</v>
          </cell>
          <cell r="CY62">
            <v>2266737580.6361742</v>
          </cell>
          <cell r="CZ62">
            <v>1425134052.0249758</v>
          </cell>
          <cell r="DA62">
            <v>3799862885.6101141</v>
          </cell>
          <cell r="DB62">
            <v>8321389939.2896996</v>
          </cell>
          <cell r="DC62">
            <v>1990160727.7985539</v>
          </cell>
          <cell r="DD62">
            <v>9299256348.1752777</v>
          </cell>
          <cell r="DE62">
            <v>1094309141.5159667</v>
          </cell>
          <cell r="DF62">
            <v>1505612541.3940666</v>
          </cell>
          <cell r="DG62">
            <v>9780210994.6689949</v>
          </cell>
          <cell r="DI62">
            <v>1627901327.402823</v>
          </cell>
          <cell r="DJ62">
            <v>1784341219.7859516</v>
          </cell>
          <cell r="DK62">
            <v>3487120703.2424636</v>
          </cell>
          <cell r="DL62">
            <v>5038094842.6176014</v>
          </cell>
          <cell r="DM62">
            <v>1595893515.7686033</v>
          </cell>
          <cell r="DN62">
            <v>2522156974.6985521</v>
          </cell>
          <cell r="DR62">
            <v>8539565191.4557228</v>
          </cell>
          <cell r="DS62">
            <v>4899844279.0766172</v>
          </cell>
          <cell r="DT62">
            <v>17642313.002222765</v>
          </cell>
          <cell r="DU62">
            <v>17043006.680376694</v>
          </cell>
          <cell r="DV62">
            <v>3129769.9850245197</v>
          </cell>
          <cell r="DW62">
            <v>1481368.6997202367</v>
          </cell>
          <cell r="DX62">
            <v>13031174.317478007</v>
          </cell>
          <cell r="DY62">
            <v>12431867.995631939</v>
          </cell>
          <cell r="DZ62">
            <v>599306.32184606849</v>
          </cell>
          <cell r="EA62">
            <v>15490922.681916591</v>
          </cell>
          <cell r="EB62">
            <v>6501.4825288716675</v>
          </cell>
          <cell r="ED62">
            <v>24785.992875330001</v>
          </cell>
          <cell r="EE62">
            <v>487892.94398642005</v>
          </cell>
          <cell r="EF62">
            <v>108255.91701180833</v>
          </cell>
          <cell r="EG62">
            <v>196150.31430565333</v>
          </cell>
          <cell r="EH62">
            <v>11463.652853196667</v>
          </cell>
          <cell r="EI62">
            <v>141305.33701236002</v>
          </cell>
          <cell r="EJ62">
            <v>77653.949659549995</v>
          </cell>
          <cell r="EK62">
            <v>281793.97572030168</v>
          </cell>
          <cell r="EL62">
            <v>407805.38811678329</v>
          </cell>
          <cell r="EM62">
            <v>128829.94871494833</v>
          </cell>
          <cell r="EN62">
            <v>118035.95790187333</v>
          </cell>
          <cell r="EO62">
            <v>181400.72935869001</v>
          </cell>
          <cell r="EP62">
            <v>374612.990139045</v>
          </cell>
          <cell r="EQ62">
            <v>236377.52442994117</v>
          </cell>
          <cell r="ER62">
            <v>138235.46570910382</v>
          </cell>
          <cell r="ES62">
            <v>274068.41460295999</v>
          </cell>
          <cell r="ET62">
            <v>168694.94076360334</v>
          </cell>
          <cell r="EU62">
            <v>147019.53200199665</v>
          </cell>
          <cell r="EV62">
            <v>1481368.6997202367</v>
          </cell>
          <cell r="EW62">
            <v>158579.22369208394</v>
          </cell>
          <cell r="EX62">
            <v>168870.78638366389</v>
          </cell>
          <cell r="EY62">
            <v>1153918.6896444887</v>
          </cell>
          <cell r="EZ62">
            <v>2996424.7452904321</v>
          </cell>
          <cell r="FA62">
            <v>376502.18576948036</v>
          </cell>
          <cell r="FB62">
            <v>954772.91497203754</v>
          </cell>
          <cell r="FC62">
            <v>1665149.6445489137</v>
          </cell>
          <cell r="FD62">
            <v>1370742.2935504664</v>
          </cell>
          <cell r="FE62">
            <v>988799.20686408167</v>
          </cell>
          <cell r="FF62">
            <v>243291.72412821697</v>
          </cell>
          <cell r="FG62">
            <v>745507.4827358647</v>
          </cell>
          <cell r="FH62">
            <v>218840.69384781504</v>
          </cell>
          <cell r="FI62">
            <v>147038.33820108834</v>
          </cell>
          <cell r="FJ62">
            <v>347062.94878207333</v>
          </cell>
          <cell r="FK62">
            <v>748723.7390546567</v>
          </cell>
          <cell r="FL62">
            <v>283200.87580348161</v>
          </cell>
          <cell r="FM62">
            <v>915497.51975250989</v>
          </cell>
          <cell r="FN62">
            <v>93010.457852435007</v>
          </cell>
          <cell r="FO62">
            <v>204543.96912974332</v>
          </cell>
          <cell r="FP62">
            <v>1809820.6608717653</v>
          </cell>
          <cell r="FR62">
            <v>200597.01398785503</v>
          </cell>
          <cell r="FS62">
            <v>329276.10774836998</v>
          </cell>
          <cell r="FT62">
            <v>546776.33373729</v>
          </cell>
          <cell r="FU62">
            <v>1074740.8648326565</v>
          </cell>
          <cell r="FV62">
            <v>273149.80927163997</v>
          </cell>
          <cell r="FW62">
            <v>482928.73889964662</v>
          </cell>
          <cell r="GA62">
            <v>1697143.9611469733</v>
          </cell>
          <cell r="GB62">
            <v>1004750.8778268667</v>
          </cell>
        </row>
        <row r="63">
          <cell r="B63">
            <v>17618863.190209843</v>
          </cell>
          <cell r="C63">
            <v>17044133.683815021</v>
          </cell>
          <cell r="D63">
            <v>3122448.7712964802</v>
          </cell>
          <cell r="E63">
            <v>1475796.12616124</v>
          </cell>
          <cell r="F63">
            <v>13020618.292752121</v>
          </cell>
          <cell r="G63">
            <v>12445888.7863573</v>
          </cell>
          <cell r="H63">
            <v>574729.5063948204</v>
          </cell>
          <cell r="I63">
            <v>15454699.745950513</v>
          </cell>
          <cell r="J63">
            <v>6521.3370290700004</v>
          </cell>
          <cell r="L63">
            <v>24742.735331060001</v>
          </cell>
          <cell r="M63">
            <v>487107.70467750001</v>
          </cell>
          <cell r="N63">
            <v>107435.66821782</v>
          </cell>
          <cell r="O63">
            <v>193470.11447882999</v>
          </cell>
          <cell r="P63">
            <v>10922.719268950001</v>
          </cell>
          <cell r="Q63">
            <v>141032.76392247001</v>
          </cell>
          <cell r="R63">
            <v>77732.710294189994</v>
          </cell>
          <cell r="S63">
            <v>279743.35785998002</v>
          </cell>
          <cell r="T63">
            <v>406743.58392608998</v>
          </cell>
          <cell r="U63">
            <v>129240.93255763</v>
          </cell>
          <cell r="V63">
            <v>116934.62555318</v>
          </cell>
          <cell r="W63">
            <v>181506.79605693999</v>
          </cell>
          <cell r="X63">
            <v>375201.20359073998</v>
          </cell>
          <cell r="Y63">
            <v>234434.93230264261</v>
          </cell>
          <cell r="Z63">
            <v>140766.27128809743</v>
          </cell>
          <cell r="AA63">
            <v>272849.98146081</v>
          </cell>
          <cell r="AB63">
            <v>169831.44526615</v>
          </cell>
          <cell r="AC63">
            <v>147952.42883414001</v>
          </cell>
          <cell r="AD63">
            <v>1475796.12616124</v>
          </cell>
          <cell r="AE63">
            <v>158079.37383303142</v>
          </cell>
          <cell r="AF63">
            <v>168342.37835314777</v>
          </cell>
          <cell r="AG63">
            <v>1149374.3739750609</v>
          </cell>
          <cell r="AH63">
            <v>2993715.5744112101</v>
          </cell>
          <cell r="AI63">
            <v>374161.40892319463</v>
          </cell>
          <cell r="AJ63">
            <v>951627.89013303106</v>
          </cell>
          <cell r="AK63">
            <v>1667926.2753549844</v>
          </cell>
          <cell r="AL63">
            <v>1371717.6778241</v>
          </cell>
          <cell r="AM63">
            <v>990441.81188287004</v>
          </cell>
          <cell r="AN63">
            <v>242793.13065507129</v>
          </cell>
          <cell r="AO63">
            <v>747648.68122779881</v>
          </cell>
          <cell r="AP63">
            <v>219710.89837297</v>
          </cell>
          <cell r="AQ63">
            <v>146023.58933593999</v>
          </cell>
          <cell r="AR63">
            <v>348969.06267825002</v>
          </cell>
          <cell r="AS63">
            <v>747437.49915254</v>
          </cell>
          <cell r="AT63">
            <v>281132.32896508998</v>
          </cell>
          <cell r="AU63">
            <v>919083.18258946994</v>
          </cell>
          <cell r="AV63">
            <v>93526.877997250005</v>
          </cell>
          <cell r="AW63">
            <v>203687.65837463</v>
          </cell>
          <cell r="AX63">
            <v>1784318.7072365503</v>
          </cell>
          <cell r="AZ63">
            <v>200823.62928125</v>
          </cell>
          <cell r="BA63">
            <v>329481.83525851002</v>
          </cell>
          <cell r="BB63">
            <v>549060.68015615002</v>
          </cell>
          <cell r="BC63">
            <v>1084797.29956342</v>
          </cell>
          <cell r="BD63">
            <v>274534.47190199001</v>
          </cell>
          <cell r="BE63">
            <v>482155.50776993</v>
          </cell>
          <cell r="BI63">
            <v>1701999.8213179901</v>
          </cell>
          <cell r="BJ63">
            <v>1008060.87697445</v>
          </cell>
          <cell r="BK63">
            <v>125610953311.94064</v>
          </cell>
          <cell r="BL63">
            <v>122020640644.05861</v>
          </cell>
          <cell r="BM63">
            <v>26267111893.562641</v>
          </cell>
          <cell r="BN63">
            <v>9102750225.9225368</v>
          </cell>
          <cell r="BO63">
            <v>90241091192.455444</v>
          </cell>
          <cell r="BP63">
            <v>86650778524.573425</v>
          </cell>
          <cell r="BQ63">
            <v>3590312667.8820114</v>
          </cell>
          <cell r="BR63">
            <v>113582493418.78084</v>
          </cell>
          <cell r="BS63">
            <v>1177648151.0182402</v>
          </cell>
          <cell r="BU63">
            <v>203677601.91853309</v>
          </cell>
          <cell r="BV63">
            <v>3146445261.9461727</v>
          </cell>
          <cell r="BW63">
            <v>729494531.04506195</v>
          </cell>
          <cell r="BX63">
            <v>1432589430.6597638</v>
          </cell>
          <cell r="BY63">
            <v>141583981.32515848</v>
          </cell>
          <cell r="BZ63">
            <v>1469632947.2914712</v>
          </cell>
          <cell r="CA63">
            <v>863509481.00492764</v>
          </cell>
          <cell r="CB63">
            <v>2195356514.0930085</v>
          </cell>
          <cell r="CC63">
            <v>3171301117.9213724</v>
          </cell>
          <cell r="CD63">
            <v>1357247540.8394692</v>
          </cell>
          <cell r="CE63">
            <v>1023577988.9645169</v>
          </cell>
          <cell r="CF63">
            <v>1613741661.821985</v>
          </cell>
          <cell r="CG63">
            <v>3673366733.3864837</v>
          </cell>
          <cell r="CH63">
            <v>2081886955.3205891</v>
          </cell>
          <cell r="CI63">
            <v>1591479778.0658946</v>
          </cell>
          <cell r="CJ63">
            <v>2137927286.7957635</v>
          </cell>
          <cell r="CK63">
            <v>1986442901.8747239</v>
          </cell>
          <cell r="CL63">
            <v>1121216912.6742296</v>
          </cell>
          <cell r="CM63">
            <v>9102750225.9225368</v>
          </cell>
          <cell r="CN63">
            <v>1181974224.4097745</v>
          </cell>
          <cell r="CO63">
            <v>1215182234.9355929</v>
          </cell>
          <cell r="CP63">
            <v>6705593766.5771675</v>
          </cell>
          <cell r="CQ63">
            <v>19693399285.166088</v>
          </cell>
          <cell r="CR63">
            <v>2517019222.5928578</v>
          </cell>
          <cell r="CS63">
            <v>8284732629.6995411</v>
          </cell>
          <cell r="CT63">
            <v>8891647432.8736897</v>
          </cell>
          <cell r="CU63">
            <v>9919289677.9645252</v>
          </cell>
          <cell r="CV63">
            <v>4794766113.5974913</v>
          </cell>
          <cell r="CW63">
            <v>1370447214.3257396</v>
          </cell>
          <cell r="CX63">
            <v>3424318899.2717514</v>
          </cell>
          <cell r="CY63">
            <v>2297978582.1256213</v>
          </cell>
          <cell r="CZ63">
            <v>1431908326.7088435</v>
          </cell>
          <cell r="DA63">
            <v>3835714069.9054585</v>
          </cell>
          <cell r="DB63">
            <v>8459121795.5103951</v>
          </cell>
          <cell r="DC63">
            <v>1977162856.3472834</v>
          </cell>
          <cell r="DD63">
            <v>9360222912.4909115</v>
          </cell>
          <cell r="DE63">
            <v>1092898891.8871129</v>
          </cell>
          <cell r="DF63">
            <v>1501784178.5301433</v>
          </cell>
          <cell r="DG63">
            <v>9725636342.9078922</v>
          </cell>
          <cell r="DI63">
            <v>1646735466.0381365</v>
          </cell>
          <cell r="DJ63">
            <v>1783052602.525373</v>
          </cell>
          <cell r="DK63">
            <v>3509528079.6331987</v>
          </cell>
          <cell r="DL63">
            <v>5089143744.9630747</v>
          </cell>
          <cell r="DM63">
            <v>1598001570.9843962</v>
          </cell>
          <cell r="DN63">
            <v>2524746695.1695027</v>
          </cell>
          <cell r="DR63">
            <v>8571386098.198576</v>
          </cell>
          <cell r="DS63">
            <v>4921525205.22365</v>
          </cell>
          <cell r="DT63">
            <v>17624734.655980695</v>
          </cell>
          <cell r="DU63">
            <v>17042143.501817971</v>
          </cell>
          <cell r="DV63">
            <v>3125081.7110978481</v>
          </cell>
          <cell r="DW63">
            <v>1477107.4319013767</v>
          </cell>
          <cell r="DX63">
            <v>13022545.512981469</v>
          </cell>
          <cell r="DY63">
            <v>12439954.358818745</v>
          </cell>
          <cell r="DZ63">
            <v>582591.1541627238</v>
          </cell>
          <cell r="EA63">
            <v>15463943.703229047</v>
          </cell>
          <cell r="EB63">
            <v>6520.1348211866671</v>
          </cell>
          <cell r="ED63">
            <v>24756.763566638332</v>
          </cell>
          <cell r="EE63">
            <v>487564.47246836661</v>
          </cell>
          <cell r="EF63">
            <v>107648.69227308501</v>
          </cell>
          <cell r="EG63">
            <v>194254.55285397833</v>
          </cell>
          <cell r="EH63">
            <v>11045.108464671668</v>
          </cell>
          <cell r="EI63">
            <v>141111.59889341166</v>
          </cell>
          <cell r="EJ63">
            <v>77681.266381551672</v>
          </cell>
          <cell r="EK63">
            <v>280460.97540142667</v>
          </cell>
          <cell r="EL63">
            <v>407032.1929310633</v>
          </cell>
          <cell r="EM63">
            <v>129282.156932995</v>
          </cell>
          <cell r="EN63">
            <v>117222.12394098</v>
          </cell>
          <cell r="EO63">
            <v>181459.07836168501</v>
          </cell>
          <cell r="EP63">
            <v>375091.74841839838</v>
          </cell>
          <cell r="EQ63">
            <v>235134.66200148463</v>
          </cell>
          <cell r="ER63">
            <v>139957.08641691372</v>
          </cell>
          <cell r="ES63">
            <v>273270.26076277165</v>
          </cell>
          <cell r="ET63">
            <v>169526.69000190668</v>
          </cell>
          <cell r="EU63">
            <v>147674.02944491833</v>
          </cell>
          <cell r="EV63">
            <v>1477107.4319013767</v>
          </cell>
          <cell r="EW63">
            <v>157819.30138177302</v>
          </cell>
          <cell r="EX63">
            <v>168415.65652406772</v>
          </cell>
          <cell r="EY63">
            <v>1150872.4739955359</v>
          </cell>
          <cell r="EZ63">
            <v>2994259.8496706099</v>
          </cell>
          <cell r="FA63">
            <v>374820.48104673112</v>
          </cell>
          <cell r="FB63">
            <v>952906.47542399447</v>
          </cell>
          <cell r="FC63">
            <v>1666532.8931998841</v>
          </cell>
          <cell r="FD63">
            <v>1372528.53868501</v>
          </cell>
          <cell r="FE63">
            <v>990221.23592785175</v>
          </cell>
          <cell r="FF63">
            <v>243197.50234141885</v>
          </cell>
          <cell r="FG63">
            <v>747023.73358643276</v>
          </cell>
          <cell r="FH63">
            <v>219019.05919883834</v>
          </cell>
          <cell r="FI63">
            <v>146346.46577538832</v>
          </cell>
          <cell r="FJ63">
            <v>347968.71377642499</v>
          </cell>
          <cell r="FK63">
            <v>747158.51967928663</v>
          </cell>
          <cell r="FL63">
            <v>281571.97456953832</v>
          </cell>
          <cell r="FM63">
            <v>917608.53555668506</v>
          </cell>
          <cell r="FN63">
            <v>93309.142819123343</v>
          </cell>
          <cell r="FO63">
            <v>203805.66551351501</v>
          </cell>
          <cell r="FP63">
            <v>1791402.9681194487</v>
          </cell>
          <cell r="FR63">
            <v>200773.12682974502</v>
          </cell>
          <cell r="FS63">
            <v>329735.75290183502</v>
          </cell>
          <cell r="FT63">
            <v>548602.69257943833</v>
          </cell>
          <cell r="FU63">
            <v>1081679.3804406316</v>
          </cell>
          <cell r="FV63">
            <v>274146.06466527161</v>
          </cell>
          <cell r="FW63">
            <v>482407.82627282664</v>
          </cell>
          <cell r="GA63">
            <v>1701067.4076363184</v>
          </cell>
          <cell r="GB63">
            <v>1007827.8000721451</v>
          </cell>
        </row>
        <row r="64">
          <cell r="B64">
            <v>17601487.51225679</v>
          </cell>
          <cell r="C64">
            <v>17051467.960836738</v>
          </cell>
          <cell r="D64">
            <v>3116002.9101347197</v>
          </cell>
          <cell r="E64">
            <v>1469604.1141767099</v>
          </cell>
          <cell r="F64">
            <v>13015880.487945361</v>
          </cell>
          <cell r="G64">
            <v>12465860.936525309</v>
          </cell>
          <cell r="H64">
            <v>550019.55142005102</v>
          </cell>
          <cell r="I64">
            <v>15425698.713882303</v>
          </cell>
          <cell r="J64">
            <v>6595.1435627499995</v>
          </cell>
          <cell r="L64">
            <v>24735.684742969999</v>
          </cell>
          <cell r="M64">
            <v>486084.89603745</v>
          </cell>
          <cell r="N64">
            <v>106874.79583564</v>
          </cell>
          <cell r="O64">
            <v>192125.44796858</v>
          </cell>
          <cell r="P64">
            <v>10905.796055979999</v>
          </cell>
          <cell r="Q64">
            <v>140869.91933239999</v>
          </cell>
          <cell r="R64">
            <v>77739.802152460004</v>
          </cell>
          <cell r="S64">
            <v>277673.92604935</v>
          </cell>
          <cell r="T64">
            <v>405449.91070419998</v>
          </cell>
          <cell r="U64">
            <v>129086.48131304</v>
          </cell>
          <cell r="V64">
            <v>116177.56529584</v>
          </cell>
          <cell r="W64">
            <v>181790.57129127</v>
          </cell>
          <cell r="X64">
            <v>375242.86155640002</v>
          </cell>
          <cell r="Y64">
            <v>233185.61946314393</v>
          </cell>
          <cell r="Z64">
            <v>142057.24209325609</v>
          </cell>
          <cell r="AA64">
            <v>272426.66767602001</v>
          </cell>
          <cell r="AB64">
            <v>170451.74231420999</v>
          </cell>
          <cell r="AC64">
            <v>148366.84180890999</v>
          </cell>
          <cell r="AD64">
            <v>1469604.1141767099</v>
          </cell>
          <cell r="AE64">
            <v>157551.27066599534</v>
          </cell>
          <cell r="AF64">
            <v>168346.95556753429</v>
          </cell>
          <cell r="AG64">
            <v>1143705.8879431803</v>
          </cell>
          <cell r="AH64">
            <v>2992109.2463671602</v>
          </cell>
          <cell r="AI64">
            <v>372083.85116436071</v>
          </cell>
          <cell r="AJ64">
            <v>950545.29355658137</v>
          </cell>
          <cell r="AK64">
            <v>1669480.1016462182</v>
          </cell>
          <cell r="AL64">
            <v>1373040.84836657</v>
          </cell>
          <cell r="AM64">
            <v>993573.38666481001</v>
          </cell>
          <cell r="AN64">
            <v>242718.31805124722</v>
          </cell>
          <cell r="AO64">
            <v>750855.06861356273</v>
          </cell>
          <cell r="AP64">
            <v>217750.56141831999</v>
          </cell>
          <cell r="AQ64">
            <v>146150.14377061999</v>
          </cell>
          <cell r="AR64">
            <v>349975.30350293999</v>
          </cell>
          <cell r="AS64">
            <v>747605.64997419005</v>
          </cell>
          <cell r="AT64">
            <v>280374.88431477</v>
          </cell>
          <cell r="AU64">
            <v>921112.05799840996</v>
          </cell>
          <cell r="AV64">
            <v>93719.232126710005</v>
          </cell>
          <cell r="AW64">
            <v>203878.72362008999</v>
          </cell>
          <cell r="AX64">
            <v>1764585.3119589011</v>
          </cell>
          <cell r="AZ64">
            <v>201337.65309132001</v>
          </cell>
          <cell r="BA64">
            <v>331899.83829903998</v>
          </cell>
          <cell r="BB64">
            <v>551103.13312215998</v>
          </cell>
          <cell r="BC64">
            <v>1091448.17386197</v>
          </cell>
          <cell r="BD64">
            <v>274946.13149071002</v>
          </cell>
          <cell r="BE64">
            <v>481270.20799666998</v>
          </cell>
          <cell r="BI64">
            <v>1701766.29974345</v>
          </cell>
          <cell r="BJ64">
            <v>1010421.93762779</v>
          </cell>
          <cell r="BK64">
            <v>126101657929.24339</v>
          </cell>
          <cell r="BL64">
            <v>122597930714.14482</v>
          </cell>
          <cell r="BM64">
            <v>26319355292.327972</v>
          </cell>
          <cell r="BN64">
            <v>9123629184.2169075</v>
          </cell>
          <cell r="BO64">
            <v>90658673452.698517</v>
          </cell>
          <cell r="BP64">
            <v>87154946237.599945</v>
          </cell>
          <cell r="BQ64">
            <v>3503727215.0985756</v>
          </cell>
          <cell r="BR64">
            <v>113961455460.91122</v>
          </cell>
          <cell r="BS64">
            <v>1274929662.0358746</v>
          </cell>
          <cell r="BU64">
            <v>203234700.67433381</v>
          </cell>
          <cell r="BV64">
            <v>3158947998.1098881</v>
          </cell>
          <cell r="BW64">
            <v>729031249.89876807</v>
          </cell>
          <cell r="BX64">
            <v>1433780627.9100721</v>
          </cell>
          <cell r="BY64">
            <v>143793518.77976856</v>
          </cell>
          <cell r="BZ64">
            <v>1479163038.3063121</v>
          </cell>
          <cell r="CA64">
            <v>867568130.60066032</v>
          </cell>
          <cell r="CB64">
            <v>2192461605.2923794</v>
          </cell>
          <cell r="CC64">
            <v>3168620267.3119822</v>
          </cell>
          <cell r="CD64">
            <v>1371715696.3913717</v>
          </cell>
          <cell r="CE64">
            <v>1022167757.005694</v>
          </cell>
          <cell r="CF64">
            <v>1617342160.7461488</v>
          </cell>
          <cell r="CG64">
            <v>3689213865.9272766</v>
          </cell>
          <cell r="CH64">
            <v>2075262486.4403648</v>
          </cell>
          <cell r="CI64">
            <v>1613951379.4869118</v>
          </cell>
          <cell r="CJ64">
            <v>2150264298.7386045</v>
          </cell>
          <cell r="CK64">
            <v>1959085528.3938956</v>
          </cell>
          <cell r="CL64">
            <v>1132964848.2408154</v>
          </cell>
          <cell r="CM64">
            <v>9123629184.2169075</v>
          </cell>
          <cell r="CN64">
            <v>1182515119.5642231</v>
          </cell>
          <cell r="CO64">
            <v>1227924552.872345</v>
          </cell>
          <cell r="CP64">
            <v>6713189511.7803373</v>
          </cell>
          <cell r="CQ64">
            <v>19803478208.969933</v>
          </cell>
          <cell r="CR64">
            <v>2521459293.2114105</v>
          </cell>
          <cell r="CS64">
            <v>8323898184.2679062</v>
          </cell>
          <cell r="CT64">
            <v>8958120731.4906158</v>
          </cell>
          <cell r="CU64">
            <v>9928215078.2567406</v>
          </cell>
          <cell r="CV64">
            <v>4849582937.3514433</v>
          </cell>
          <cell r="CW64">
            <v>1373200139.3244934</v>
          </cell>
          <cell r="CX64">
            <v>3476382798.0269499</v>
          </cell>
          <cell r="CY64">
            <v>2307664560.555727</v>
          </cell>
          <cell r="CZ64">
            <v>1436049232.4768653</v>
          </cell>
          <cell r="DA64">
            <v>3861573347.1545267</v>
          </cell>
          <cell r="DB64">
            <v>8447328497.9432545</v>
          </cell>
          <cell r="DC64">
            <v>1979833814.7465563</v>
          </cell>
          <cell r="DD64">
            <v>9432937221.2978439</v>
          </cell>
          <cell r="DE64">
            <v>1105617990.6421063</v>
          </cell>
          <cell r="DF64">
            <v>1513524502.2753634</v>
          </cell>
          <cell r="DG64">
            <v>9695588127.8580284</v>
          </cell>
          <cell r="DI64">
            <v>1658874802.7549233</v>
          </cell>
          <cell r="DJ64">
            <v>1798602931.2426453</v>
          </cell>
          <cell r="DK64">
            <v>3537678209.0770116</v>
          </cell>
          <cell r="DL64">
            <v>5145046525.2575874</v>
          </cell>
          <cell r="DM64">
            <v>1613794878.3503683</v>
          </cell>
          <cell r="DN64">
            <v>2543282586.4875875</v>
          </cell>
          <cell r="DR64">
            <v>8637425706.2770958</v>
          </cell>
          <cell r="DS64">
            <v>4964636764.2794313</v>
          </cell>
          <cell r="DT64">
            <v>17616362.692114592</v>
          </cell>
          <cell r="DU64">
            <v>17055617.671211302</v>
          </cell>
          <cell r="DV64">
            <v>3120606.0745741897</v>
          </cell>
          <cell r="DW64">
            <v>1475980.2504762749</v>
          </cell>
          <cell r="DX64">
            <v>13019776.367064128</v>
          </cell>
          <cell r="DY64">
            <v>12459031.346160838</v>
          </cell>
          <cell r="DZ64">
            <v>560745.02090328874</v>
          </cell>
          <cell r="EA64">
            <v>15443283.779740078</v>
          </cell>
          <cell r="EB64">
            <v>6479.5924069933344</v>
          </cell>
          <cell r="ED64">
            <v>24729.941104468337</v>
          </cell>
          <cell r="EE64">
            <v>486886.27972312161</v>
          </cell>
          <cell r="EF64">
            <v>107160.63373140666</v>
          </cell>
          <cell r="EG64">
            <v>192840.1189388583</v>
          </cell>
          <cell r="EH64">
            <v>10913.792805978335</v>
          </cell>
          <cell r="EI64">
            <v>141226.59424706499</v>
          </cell>
          <cell r="EJ64">
            <v>77816.045665298341</v>
          </cell>
          <cell r="EK64">
            <v>278831.07817207836</v>
          </cell>
          <cell r="EL64">
            <v>406200.78875570168</v>
          </cell>
          <cell r="EM64">
            <v>129226.738788185</v>
          </cell>
          <cell r="EN64">
            <v>116505.34218502</v>
          </cell>
          <cell r="EO64">
            <v>181737.7263200717</v>
          </cell>
          <cell r="EP64">
            <v>375275.57567953336</v>
          </cell>
          <cell r="EQ64">
            <v>233806.05587910395</v>
          </cell>
          <cell r="ER64">
            <v>141469.51980042944</v>
          </cell>
          <cell r="ES64">
            <v>272932.07295549498</v>
          </cell>
          <cell r="ET64">
            <v>170129.23170877664</v>
          </cell>
          <cell r="EU64">
            <v>148194.11379313169</v>
          </cell>
          <cell r="EV64">
            <v>1475980.2504762749</v>
          </cell>
          <cell r="EW64">
            <v>158051.88088701389</v>
          </cell>
          <cell r="EX64">
            <v>168758.95362963525</v>
          </cell>
          <cell r="EY64">
            <v>1149169.4159596257</v>
          </cell>
          <cell r="EZ64">
            <v>2992582.6974607315</v>
          </cell>
          <cell r="FA64">
            <v>373001.8709083728</v>
          </cell>
          <cell r="FB64">
            <v>951273.09302510007</v>
          </cell>
          <cell r="FC64">
            <v>1668307.7335272587</v>
          </cell>
          <cell r="FD64">
            <v>1372428.7190572582</v>
          </cell>
          <cell r="FE64">
            <v>990190.55676884332</v>
          </cell>
          <cell r="FF64">
            <v>242295.38531866469</v>
          </cell>
          <cell r="FG64">
            <v>747895.1714501786</v>
          </cell>
          <cell r="FH64">
            <v>219826.25448452169</v>
          </cell>
          <cell r="FI64">
            <v>146136.06597520332</v>
          </cell>
          <cell r="FJ64">
            <v>349723.01300608832</v>
          </cell>
          <cell r="FK64">
            <v>747983.59741297166</v>
          </cell>
          <cell r="FL64">
            <v>280684.19413156336</v>
          </cell>
          <cell r="FM64">
            <v>920424.29341865669</v>
          </cell>
          <cell r="FN64">
            <v>93545.857116916683</v>
          </cell>
          <cell r="FO64">
            <v>203788.30074115665</v>
          </cell>
          <cell r="FP64">
            <v>1772802.9796311718</v>
          </cell>
          <cell r="FR64">
            <v>201229.88965233168</v>
          </cell>
          <cell r="FS64">
            <v>332543.53951202502</v>
          </cell>
          <cell r="FT64">
            <v>550388.31380367838</v>
          </cell>
          <cell r="FU64">
            <v>1088917.1694064818</v>
          </cell>
          <cell r="FV64">
            <v>274741.38750334334</v>
          </cell>
          <cell r="FW64">
            <v>481839.53798118333</v>
          </cell>
          <cell r="GA64">
            <v>1703910.3183542667</v>
          </cell>
          <cell r="GB64">
            <v>1010195.31571589</v>
          </cell>
        </row>
        <row r="65">
          <cell r="B65">
            <v>17567714.084944796</v>
          </cell>
          <cell r="C65">
            <v>17034135.194865428</v>
          </cell>
          <cell r="D65">
            <v>3106976.0656656302</v>
          </cell>
          <cell r="E65">
            <v>1460365.39840233</v>
          </cell>
          <cell r="F65">
            <v>13000372.620876839</v>
          </cell>
          <cell r="G65">
            <v>12466793.730797471</v>
          </cell>
          <cell r="H65">
            <v>533578.89007936872</v>
          </cell>
          <cell r="I65">
            <v>15384476.950405084</v>
          </cell>
          <cell r="J65">
            <v>6517.9614345999998</v>
          </cell>
          <cell r="L65">
            <v>24627.62668705</v>
          </cell>
          <cell r="M65">
            <v>484946.45367161999</v>
          </cell>
          <cell r="N65">
            <v>106711.94573373999</v>
          </cell>
          <cell r="O65">
            <v>189595.76762222999</v>
          </cell>
          <cell r="P65">
            <v>10864.85238885</v>
          </cell>
          <cell r="Q65">
            <v>140767.14940671</v>
          </cell>
          <cell r="R65">
            <v>77308.748753149994</v>
          </cell>
          <cell r="S65">
            <v>276743.57472272002</v>
          </cell>
          <cell r="T65">
            <v>403274.81603385002</v>
          </cell>
          <cell r="U65">
            <v>128654.11785508999</v>
          </cell>
          <cell r="V65">
            <v>115372.13217549</v>
          </cell>
          <cell r="W65">
            <v>181673.82747791999</v>
          </cell>
          <cell r="X65">
            <v>374434.46483532002</v>
          </cell>
          <cell r="Y65">
            <v>230494.10896608257</v>
          </cell>
          <cell r="Z65">
            <v>143940.35586923748</v>
          </cell>
          <cell r="AA65">
            <v>271920.26553146</v>
          </cell>
          <cell r="AB65">
            <v>171518.03049758999</v>
          </cell>
          <cell r="AC65">
            <v>148562.29227283999</v>
          </cell>
          <cell r="AD65">
            <v>1460365.39840233</v>
          </cell>
          <cell r="AE65">
            <v>156404.24585067458</v>
          </cell>
          <cell r="AF65">
            <v>168008.65001093582</v>
          </cell>
          <cell r="AG65">
            <v>1135952.5025407197</v>
          </cell>
          <cell r="AH65">
            <v>2983022.4611887699</v>
          </cell>
          <cell r="AI65">
            <v>369761.62945024786</v>
          </cell>
          <cell r="AJ65">
            <v>946988.24577772326</v>
          </cell>
          <cell r="AK65">
            <v>1666272.5859607987</v>
          </cell>
          <cell r="AL65">
            <v>1371302.52802507</v>
          </cell>
          <cell r="AM65">
            <v>995297.37980333006</v>
          </cell>
          <cell r="AN65">
            <v>241797.27079521414</v>
          </cell>
          <cell r="AO65">
            <v>753500.10900811583</v>
          </cell>
          <cell r="AP65">
            <v>219136.61484513999</v>
          </cell>
          <cell r="AQ65">
            <v>145276.43615276</v>
          </cell>
          <cell r="AR65">
            <v>351647.37445554999</v>
          </cell>
          <cell r="AS65">
            <v>747451.94297525997</v>
          </cell>
          <cell r="AT65">
            <v>279057.32872057997</v>
          </cell>
          <cell r="AU65">
            <v>922083.23683774006</v>
          </cell>
          <cell r="AV65">
            <v>93686.450682990006</v>
          </cell>
          <cell r="AW65">
            <v>203455.01093220001</v>
          </cell>
          <cell r="AX65">
            <v>1749704.2436805586</v>
          </cell>
          <cell r="AZ65">
            <v>200957.07209182001</v>
          </cell>
          <cell r="BA65">
            <v>331661.91215513</v>
          </cell>
          <cell r="BB65">
            <v>551652.65309329994</v>
          </cell>
          <cell r="BC65">
            <v>1098965.4971994599</v>
          </cell>
          <cell r="BD65">
            <v>275056.71800570999</v>
          </cell>
          <cell r="BE65">
            <v>480957.76003146998</v>
          </cell>
          <cell r="BI65">
            <v>1701300.79026818</v>
          </cell>
          <cell r="BJ65">
            <v>1011680.2580719501</v>
          </cell>
          <cell r="BK65">
            <v>126557394471.181</v>
          </cell>
          <cell r="BL65">
            <v>123199842012.65692</v>
          </cell>
          <cell r="BM65">
            <v>26442303247.786488</v>
          </cell>
          <cell r="BN65">
            <v>9117568440.2330112</v>
          </cell>
          <cell r="BO65">
            <v>90997522783.161514</v>
          </cell>
          <cell r="BP65">
            <v>87639970324.637436</v>
          </cell>
          <cell r="BQ65">
            <v>3357552458.524085</v>
          </cell>
          <cell r="BR65">
            <v>114317557404.65666</v>
          </cell>
          <cell r="BS65">
            <v>1304483258.1054182</v>
          </cell>
          <cell r="BU65">
            <v>205573645.77352941</v>
          </cell>
          <cell r="BV65">
            <v>3169685542.7281742</v>
          </cell>
          <cell r="BW65">
            <v>730340356.90500414</v>
          </cell>
          <cell r="BX65">
            <v>1423616759.7148247</v>
          </cell>
          <cell r="BY65">
            <v>142172744.190557</v>
          </cell>
          <cell r="BZ65">
            <v>1491421259.1590538</v>
          </cell>
          <cell r="CA65">
            <v>889851524.21906221</v>
          </cell>
          <cell r="CB65">
            <v>2204170185.2044773</v>
          </cell>
          <cell r="CC65">
            <v>3168607375.7623396</v>
          </cell>
          <cell r="CD65">
            <v>1373753475.4588251</v>
          </cell>
          <cell r="CE65">
            <v>1033032149.2816657</v>
          </cell>
          <cell r="CF65">
            <v>1630325816.3332605</v>
          </cell>
          <cell r="CG65">
            <v>3710037472.0452619</v>
          </cell>
          <cell r="CH65">
            <v>2057076805.8508403</v>
          </cell>
          <cell r="CI65">
            <v>1652960666.1944213</v>
          </cell>
          <cell r="CJ65">
            <v>2164319721.8084373</v>
          </cell>
          <cell r="CK65">
            <v>1974071644.8305883</v>
          </cell>
          <cell r="CL65">
            <v>1131323574.3714247</v>
          </cell>
          <cell r="CM65">
            <v>9117568440.2330112</v>
          </cell>
          <cell r="CN65">
            <v>1185305779.0348568</v>
          </cell>
          <cell r="CO65">
            <v>1230967773.3980799</v>
          </cell>
          <cell r="CP65">
            <v>6701294887.8000736</v>
          </cell>
          <cell r="CQ65">
            <v>19861248287.905113</v>
          </cell>
          <cell r="CR65">
            <v>2520373298.8848982</v>
          </cell>
          <cell r="CS65">
            <v>8369061591.9099579</v>
          </cell>
          <cell r="CT65">
            <v>8971813397.1102619</v>
          </cell>
          <cell r="CU65">
            <v>9973353937.31917</v>
          </cell>
          <cell r="CV65">
            <v>4871720794.7845764</v>
          </cell>
          <cell r="CW65">
            <v>1380552340.3400478</v>
          </cell>
          <cell r="CX65">
            <v>3491168454.4445286</v>
          </cell>
          <cell r="CY65">
            <v>2329123362.6948118</v>
          </cell>
          <cell r="CZ65">
            <v>1433464320.1295867</v>
          </cell>
          <cell r="DA65">
            <v>3878619886.8998156</v>
          </cell>
          <cell r="DB65">
            <v>8531706904.9112511</v>
          </cell>
          <cell r="DC65">
            <v>1978508073.5772331</v>
          </cell>
          <cell r="DD65">
            <v>9528359958.4454956</v>
          </cell>
          <cell r="DE65">
            <v>1116603810.4389594</v>
          </cell>
          <cell r="DF65">
            <v>1514301983.4463835</v>
          </cell>
          <cell r="DG65">
            <v>9591195393.2749653</v>
          </cell>
          <cell r="DI65">
            <v>1680234901.0634787</v>
          </cell>
          <cell r="DJ65">
            <v>1815508393.4287596</v>
          </cell>
          <cell r="DK65">
            <v>3559226265.4695206</v>
          </cell>
          <cell r="DL65">
            <v>5184867506.5625801</v>
          </cell>
          <cell r="DM65">
            <v>1604536897.7447205</v>
          </cell>
          <cell r="DN65">
            <v>2544942105.065094</v>
          </cell>
          <cell r="DR65">
            <v>8661066949.9152889</v>
          </cell>
          <cell r="DS65">
            <v>4988391124.1153011</v>
          </cell>
          <cell r="DT65">
            <v>17582193.431309059</v>
          </cell>
          <cell r="DU65">
            <v>17041860.760727417</v>
          </cell>
          <cell r="DV65">
            <v>3111931.8332932685</v>
          </cell>
          <cell r="DW65">
            <v>1465293.9481928898</v>
          </cell>
          <cell r="DX65">
            <v>13004967.649822898</v>
          </cell>
          <cell r="DY65">
            <v>12464634.979241258</v>
          </cell>
          <cell r="DZ65">
            <v>540332.67058163998</v>
          </cell>
          <cell r="EA65">
            <v>15403933.86546731</v>
          </cell>
          <cell r="EB65">
            <v>6506.6148433516655</v>
          </cell>
          <cell r="ED65">
            <v>24659.124765936664</v>
          </cell>
          <cell r="EE65">
            <v>485827.01524299168</v>
          </cell>
          <cell r="EF65">
            <v>106724.26676569</v>
          </cell>
          <cell r="EG65">
            <v>190736.32283862834</v>
          </cell>
          <cell r="EH65">
            <v>10888.174979781668</v>
          </cell>
          <cell r="EI65">
            <v>140713.33054343835</v>
          </cell>
          <cell r="EJ65">
            <v>77526.171223958328</v>
          </cell>
          <cell r="EK65">
            <v>277292.38909940497</v>
          </cell>
          <cell r="EL65">
            <v>404358.43299700163</v>
          </cell>
          <cell r="EM65">
            <v>128936.73098680832</v>
          </cell>
          <cell r="EN65">
            <v>115778.44518113502</v>
          </cell>
          <cell r="EO65">
            <v>181742.6605556217</v>
          </cell>
          <cell r="EP65">
            <v>374665.47822057334</v>
          </cell>
          <cell r="EQ65">
            <v>231629.88338247294</v>
          </cell>
          <cell r="ER65">
            <v>143035.5948381004</v>
          </cell>
          <cell r="ES65">
            <v>272364.65760599996</v>
          </cell>
          <cell r="ET65">
            <v>171126.22469204335</v>
          </cell>
          <cell r="EU65">
            <v>148592.40759425503</v>
          </cell>
          <cell r="EV65">
            <v>1465293.9481928898</v>
          </cell>
          <cell r="EW65">
            <v>156908.84341809849</v>
          </cell>
          <cell r="EX65">
            <v>168513.54828299728</v>
          </cell>
          <cell r="EY65">
            <v>1139871.5564917943</v>
          </cell>
          <cell r="EZ65">
            <v>2985829.0570001714</v>
          </cell>
          <cell r="FA65">
            <v>370911.33265417145</v>
          </cell>
          <cell r="FB65">
            <v>948477.10653187195</v>
          </cell>
          <cell r="FC65">
            <v>1666440.6178141281</v>
          </cell>
          <cell r="FD65">
            <v>1371349.18669464</v>
          </cell>
          <cell r="FE65">
            <v>994602.56799772999</v>
          </cell>
          <cell r="FF65">
            <v>242010.8901885337</v>
          </cell>
          <cell r="FG65">
            <v>752591.67780919618</v>
          </cell>
          <cell r="FH65">
            <v>219285.68719544666</v>
          </cell>
          <cell r="FI65">
            <v>145942.21801027001</v>
          </cell>
          <cell r="FJ65">
            <v>350798.04126998159</v>
          </cell>
          <cell r="FK65">
            <v>747096.55877884489</v>
          </cell>
          <cell r="FL65">
            <v>279463.23908167501</v>
          </cell>
          <cell r="FM65">
            <v>922763.06183920486</v>
          </cell>
          <cell r="FN65">
            <v>93737.12933689334</v>
          </cell>
          <cell r="FO65">
            <v>203494.30839911499</v>
          </cell>
          <cell r="FP65">
            <v>1755556.1374568131</v>
          </cell>
          <cell r="FR65">
            <v>201147.4818236033</v>
          </cell>
          <cell r="FS65">
            <v>331796.39231273835</v>
          </cell>
          <cell r="FT65">
            <v>551539.37493703328</v>
          </cell>
          <cell r="FU65">
            <v>1093776.3167683685</v>
          </cell>
          <cell r="FV65">
            <v>275461.90588445333</v>
          </cell>
          <cell r="FW65">
            <v>481328.98503591662</v>
          </cell>
          <cell r="GA65">
            <v>1701393.8788426484</v>
          </cell>
          <cell r="GB65">
            <v>1011346.6639013333</v>
          </cell>
        </row>
        <row r="66">
          <cell r="B66">
            <v>17533117.787672993</v>
          </cell>
          <cell r="C66">
            <v>16982193.62875526</v>
          </cell>
          <cell r="D66">
            <v>3091116.5168026001</v>
          </cell>
          <cell r="E66">
            <v>1450990.1942305299</v>
          </cell>
          <cell r="F66">
            <v>12991011.076639863</v>
          </cell>
          <cell r="G66">
            <v>12440086.91772213</v>
          </cell>
          <cell r="H66">
            <v>550924.15891773335</v>
          </cell>
          <cell r="I66">
            <v>15345874.202021653</v>
          </cell>
          <cell r="J66">
            <v>6509.3583471399998</v>
          </cell>
          <cell r="L66">
            <v>24085.872938979999</v>
          </cell>
          <cell r="M66">
            <v>483147.27550622</v>
          </cell>
          <cell r="N66">
            <v>105447.04221179</v>
          </cell>
          <cell r="O66">
            <v>188152.51057171001</v>
          </cell>
          <cell r="P66">
            <v>10862.876950039999</v>
          </cell>
          <cell r="Q66">
            <v>140384.67687319999</v>
          </cell>
          <cell r="R66">
            <v>77208.139827909996</v>
          </cell>
          <cell r="S66">
            <v>273963.62886294001</v>
          </cell>
          <cell r="T66">
            <v>400224.91706969001</v>
          </cell>
          <cell r="U66">
            <v>127400.96371213</v>
          </cell>
          <cell r="V66">
            <v>114983.20164108</v>
          </cell>
          <cell r="W66">
            <v>181275.82448293001</v>
          </cell>
          <cell r="X66">
            <v>372356.56692504999</v>
          </cell>
          <cell r="Y66">
            <v>227051.68325240733</v>
          </cell>
          <cell r="Z66">
            <v>145304.88367264267</v>
          </cell>
          <cell r="AA66">
            <v>271027.75839486998</v>
          </cell>
          <cell r="AB66">
            <v>172606.94613274001</v>
          </cell>
          <cell r="AC66">
            <v>147988.31470131999</v>
          </cell>
          <cell r="AD66">
            <v>1450990.1942305299</v>
          </cell>
          <cell r="AE66">
            <v>154627.44836898163</v>
          </cell>
          <cell r="AF66">
            <v>168226.26424817476</v>
          </cell>
          <cell r="AG66">
            <v>1128136.4816133736</v>
          </cell>
          <cell r="AH66">
            <v>2973115.4656544202</v>
          </cell>
          <cell r="AI66">
            <v>367240.30707146932</v>
          </cell>
          <cell r="AJ66">
            <v>942276.94893098157</v>
          </cell>
          <cell r="AK66">
            <v>1663598.2096519694</v>
          </cell>
          <cell r="AL66">
            <v>1366677.5821475801</v>
          </cell>
          <cell r="AM66">
            <v>991581.79223339004</v>
          </cell>
          <cell r="AN66">
            <v>241002.82293874753</v>
          </cell>
          <cell r="AO66">
            <v>750578.96929464245</v>
          </cell>
          <cell r="AP66">
            <v>217527.35816862001</v>
          </cell>
          <cell r="AQ66">
            <v>143396.66888894999</v>
          </cell>
          <cell r="AR66">
            <v>353041.16468713002</v>
          </cell>
          <cell r="AS66">
            <v>744173.50632463</v>
          </cell>
          <cell r="AT66">
            <v>278665.77856919001</v>
          </cell>
          <cell r="AU66">
            <v>921431.88191382994</v>
          </cell>
          <cell r="AV66">
            <v>93768.327487439994</v>
          </cell>
          <cell r="AW66">
            <v>200539.54687071999</v>
          </cell>
          <cell r="AX66">
            <v>1765680.8751879334</v>
          </cell>
          <cell r="AZ66">
            <v>203327.19118108001</v>
          </cell>
          <cell r="BA66">
            <v>330084.28344231</v>
          </cell>
          <cell r="BB66">
            <v>552454.85547789</v>
          </cell>
          <cell r="BC66">
            <v>1101377.25555006</v>
          </cell>
          <cell r="BD66">
            <v>276178.35346466</v>
          </cell>
          <cell r="BE66">
            <v>477989.18939002999</v>
          </cell>
          <cell r="BI66">
            <v>1700489.58751859</v>
          </cell>
          <cell r="BJ66">
            <v>1013102.4959928</v>
          </cell>
          <cell r="BK66">
            <v>126450962126.34627</v>
          </cell>
          <cell r="BL66">
            <v>123060444307.07962</v>
          </cell>
          <cell r="BM66">
            <v>26414534143.488152</v>
          </cell>
          <cell r="BN66">
            <v>9024760067.7620831</v>
          </cell>
          <cell r="BO66">
            <v>91011667915.096039</v>
          </cell>
          <cell r="BP66">
            <v>87621150095.829391</v>
          </cell>
          <cell r="BQ66">
            <v>3390517819.266654</v>
          </cell>
          <cell r="BR66">
            <v>114161408571.67126</v>
          </cell>
          <cell r="BS66">
            <v>1309793311.7291052</v>
          </cell>
          <cell r="BU66">
            <v>200991675.59848958</v>
          </cell>
          <cell r="BV66">
            <v>3168933443.1608973</v>
          </cell>
          <cell r="BW66">
            <v>727573453.43648958</v>
          </cell>
          <cell r="BX66">
            <v>1415240889.4243903</v>
          </cell>
          <cell r="BY66">
            <v>140631097.50891322</v>
          </cell>
          <cell r="BZ66">
            <v>1494915469.7039227</v>
          </cell>
          <cell r="CA66">
            <v>876695532.2832942</v>
          </cell>
          <cell r="CB66">
            <v>2180751884.5816083</v>
          </cell>
          <cell r="CC66">
            <v>3157963195.1800885</v>
          </cell>
          <cell r="CD66">
            <v>1370229736.1084945</v>
          </cell>
          <cell r="CE66">
            <v>1037183309.2039289</v>
          </cell>
          <cell r="CF66">
            <v>1635422910.2375274</v>
          </cell>
          <cell r="CG66">
            <v>3690873002.4665461</v>
          </cell>
          <cell r="CH66">
            <v>2018141323.8639612</v>
          </cell>
          <cell r="CI66">
            <v>1672731678.6025848</v>
          </cell>
          <cell r="CJ66">
            <v>2175526517.1204314</v>
          </cell>
          <cell r="CK66">
            <v>2009354699.0819058</v>
          </cell>
          <cell r="CL66">
            <v>1132247328.3912244</v>
          </cell>
          <cell r="CM66">
            <v>9024760067.7620831</v>
          </cell>
          <cell r="CN66">
            <v>1173041577.0527296</v>
          </cell>
          <cell r="CO66">
            <v>1219104360.106637</v>
          </cell>
          <cell r="CP66">
            <v>6632614130.6027164</v>
          </cell>
          <cell r="CQ66">
            <v>19839480977.478687</v>
          </cell>
          <cell r="CR66">
            <v>2499957937.1709027</v>
          </cell>
          <cell r="CS66">
            <v>8327023282.1886139</v>
          </cell>
          <cell r="CT66">
            <v>9012499758.1191692</v>
          </cell>
          <cell r="CU66">
            <v>10064056511.556112</v>
          </cell>
          <cell r="CV66">
            <v>4856039233.3778419</v>
          </cell>
          <cell r="CW66">
            <v>1378278339.7539289</v>
          </cell>
          <cell r="CX66">
            <v>3477760893.6239128</v>
          </cell>
          <cell r="CY66">
            <v>2319350263.564404</v>
          </cell>
          <cell r="CZ66">
            <v>1422451483.9405472</v>
          </cell>
          <cell r="DA66">
            <v>3905972440.2671194</v>
          </cell>
          <cell r="DB66">
            <v>8439561273.4921513</v>
          </cell>
          <cell r="DC66">
            <v>1981452016.4375172</v>
          </cell>
          <cell r="DD66">
            <v>9476529946.0556335</v>
          </cell>
          <cell r="DE66">
            <v>1128102924.5105057</v>
          </cell>
          <cell r="DF66">
            <v>1493558305.9988871</v>
          </cell>
          <cell r="DG66">
            <v>9632248105.6711884</v>
          </cell>
          <cell r="DI66">
            <v>1694212299.7025309</v>
          </cell>
          <cell r="DJ66">
            <v>1799427809.5906572</v>
          </cell>
          <cell r="DK66">
            <v>3573585742.4444275</v>
          </cell>
          <cell r="DL66">
            <v>5222327702.9373875</v>
          </cell>
          <cell r="DM66">
            <v>1616125278.7701421</v>
          </cell>
          <cell r="DN66">
            <v>2547185599.3002911</v>
          </cell>
          <cell r="DR66">
            <v>8679296141.6376076</v>
          </cell>
          <cell r="DS66">
            <v>5019770698.1793051</v>
          </cell>
          <cell r="DT66">
            <v>17544252.849362623</v>
          </cell>
          <cell r="DU66">
            <v>17003858.846093707</v>
          </cell>
          <cell r="DV66">
            <v>3098654.3260541088</v>
          </cell>
          <cell r="DW66">
            <v>1454775.5615143599</v>
          </cell>
          <cell r="DX66">
            <v>12990822.961794151</v>
          </cell>
          <cell r="DY66">
            <v>12450428.958525239</v>
          </cell>
          <cell r="DZ66">
            <v>540394.00326891278</v>
          </cell>
          <cell r="EA66">
            <v>15359243.530692941</v>
          </cell>
          <cell r="EB66">
            <v>6509.4219456166657</v>
          </cell>
          <cell r="ED66">
            <v>24231.357296288334</v>
          </cell>
          <cell r="EE66">
            <v>484066.56986810005</v>
          </cell>
          <cell r="EF66">
            <v>106018.40848439165</v>
          </cell>
          <cell r="EG66">
            <v>188636.89082245002</v>
          </cell>
          <cell r="EH66">
            <v>10936.563950865</v>
          </cell>
          <cell r="EI66">
            <v>140591.65744026503</v>
          </cell>
          <cell r="EJ66">
            <v>77254.289907626677</v>
          </cell>
          <cell r="EK66">
            <v>275526.70384836331</v>
          </cell>
          <cell r="EL66">
            <v>401603.37793967332</v>
          </cell>
          <cell r="EM66">
            <v>127895.37876562333</v>
          </cell>
          <cell r="EN66">
            <v>115279.745518115</v>
          </cell>
          <cell r="EO66">
            <v>181546.49862897166</v>
          </cell>
          <cell r="EP66">
            <v>373147.16060968506</v>
          </cell>
          <cell r="EQ66">
            <v>228561.92232161856</v>
          </cell>
          <cell r="ER66">
            <v>144585.23828806638</v>
          </cell>
          <cell r="ES66">
            <v>271624.30013335164</v>
          </cell>
          <cell r="ET66">
            <v>172080.05388111834</v>
          </cell>
          <cell r="EU66">
            <v>148215.36895921998</v>
          </cell>
          <cell r="EV66">
            <v>1454775.5615143599</v>
          </cell>
          <cell r="EW66">
            <v>155458.9768606959</v>
          </cell>
          <cell r="EX66">
            <v>167506.31545650537</v>
          </cell>
          <cell r="EY66">
            <v>1131810.2691971587</v>
          </cell>
          <cell r="EZ66">
            <v>2979381.0004610983</v>
          </cell>
          <cell r="FA66">
            <v>368513.80920261983</v>
          </cell>
          <cell r="FB66">
            <v>944794.49428096379</v>
          </cell>
          <cell r="FC66">
            <v>1666072.6969775148</v>
          </cell>
          <cell r="FD66">
            <v>1368088.9658132049</v>
          </cell>
          <cell r="FE66">
            <v>992154.33950641006</v>
          </cell>
          <cell r="FF66">
            <v>241127.9321621389</v>
          </cell>
          <cell r="FG66">
            <v>751026.40734427108</v>
          </cell>
          <cell r="FH66">
            <v>218021.85556210999</v>
          </cell>
          <cell r="FI66">
            <v>144197.289478975</v>
          </cell>
          <cell r="FJ66">
            <v>351783.59471780999</v>
          </cell>
          <cell r="FK66">
            <v>745159.27709435171</v>
          </cell>
          <cell r="FL66">
            <v>278838.26727666165</v>
          </cell>
          <cell r="FM66">
            <v>921001.11881077162</v>
          </cell>
          <cell r="FN66">
            <v>93825.141870241656</v>
          </cell>
          <cell r="FO66">
            <v>201243.08627851668</v>
          </cell>
          <cell r="FP66">
            <v>1756728.1571198611</v>
          </cell>
          <cell r="FR66">
            <v>203030.54969261005</v>
          </cell>
          <cell r="FS66">
            <v>329698.47526399331</v>
          </cell>
          <cell r="FT66">
            <v>552161.42698952835</v>
          </cell>
          <cell r="FU66">
            <v>1100118.8667235465</v>
          </cell>
          <cell r="FV66">
            <v>275745.91780023166</v>
          </cell>
          <cell r="FW66">
            <v>479645.63133423001</v>
          </cell>
          <cell r="GA66">
            <v>1701536.5774533015</v>
          </cell>
          <cell r="GB66">
            <v>1012937.1996406851</v>
          </cell>
        </row>
        <row r="67">
          <cell r="B67">
            <v>17498755.857974466</v>
          </cell>
          <cell r="C67">
            <v>16954165.987129327</v>
          </cell>
          <cell r="D67">
            <v>3077217.2093955697</v>
          </cell>
          <cell r="E67">
            <v>1445803.59401841</v>
          </cell>
          <cell r="F67">
            <v>12975735.054560486</v>
          </cell>
          <cell r="G67">
            <v>12431145.183715349</v>
          </cell>
          <cell r="H67">
            <v>544589.87084513775</v>
          </cell>
          <cell r="I67">
            <v>15306590.910629205</v>
          </cell>
          <cell r="J67">
            <v>6312.3975370999997</v>
          </cell>
          <cell r="L67">
            <v>24022.605777699999</v>
          </cell>
          <cell r="M67">
            <v>481183.13704952999</v>
          </cell>
          <cell r="N67">
            <v>104566.90892426</v>
          </cell>
          <cell r="O67">
            <v>186652.90173285999</v>
          </cell>
          <cell r="P67">
            <v>10444.334743580001</v>
          </cell>
          <cell r="Q67">
            <v>140081.18051857001</v>
          </cell>
          <cell r="R67">
            <v>76869.018169110001</v>
          </cell>
          <cell r="S67">
            <v>272244.13206754002</v>
          </cell>
          <cell r="T67">
            <v>398851.82212939003</v>
          </cell>
          <cell r="U67">
            <v>126717.45881685</v>
          </cell>
          <cell r="V67">
            <v>113928.28840762</v>
          </cell>
          <cell r="W67">
            <v>179954.71411556</v>
          </cell>
          <cell r="X67">
            <v>370906.21578710002</v>
          </cell>
          <cell r="Y67">
            <v>224112.14203453661</v>
          </cell>
          <cell r="Z67">
            <v>146794.07375256339</v>
          </cell>
          <cell r="AA67">
            <v>269771.38731106999</v>
          </cell>
          <cell r="AB67">
            <v>173429.34117348</v>
          </cell>
          <cell r="AC67">
            <v>147593.76267135001</v>
          </cell>
          <cell r="AD67">
            <v>1445803.59401841</v>
          </cell>
          <cell r="AE67">
            <v>152497.58492560807</v>
          </cell>
          <cell r="AF67">
            <v>168460.80093845315</v>
          </cell>
          <cell r="AG67">
            <v>1124845.2081543487</v>
          </cell>
          <cell r="AH67">
            <v>2961020.2086624699</v>
          </cell>
          <cell r="AI67">
            <v>365406.13608830579</v>
          </cell>
          <cell r="AJ67">
            <v>938979.95428030135</v>
          </cell>
          <cell r="AK67">
            <v>1656634.118293863</v>
          </cell>
          <cell r="AL67">
            <v>1366277.0582127699</v>
          </cell>
          <cell r="AM67">
            <v>989207.14543458004</v>
          </cell>
          <cell r="AN67">
            <v>239564.09368128734</v>
          </cell>
          <cell r="AO67">
            <v>749643.05175329268</v>
          </cell>
          <cell r="AP67">
            <v>216482.30024524999</v>
          </cell>
          <cell r="AQ67">
            <v>141932.09559539001</v>
          </cell>
          <cell r="AR67">
            <v>355032.52778310003</v>
          </cell>
          <cell r="AS67">
            <v>742435.44705456996</v>
          </cell>
          <cell r="AT67">
            <v>276816.42143321998</v>
          </cell>
          <cell r="AU67">
            <v>922320.11221487005</v>
          </cell>
          <cell r="AV67">
            <v>94082.792374299999</v>
          </cell>
          <cell r="AW67">
            <v>200077.44239278001</v>
          </cell>
          <cell r="AX67">
            <v>1761274.0973384478</v>
          </cell>
          <cell r="AZ67">
            <v>203258.69355554</v>
          </cell>
          <cell r="BA67">
            <v>331224.04003621999</v>
          </cell>
          <cell r="BB67">
            <v>553574.99657272</v>
          </cell>
          <cell r="BC67">
            <v>1104107.2171807799</v>
          </cell>
          <cell r="BD67">
            <v>277349.94545576</v>
          </cell>
          <cell r="BE67">
            <v>479262.51301772002</v>
          </cell>
          <cell r="BI67">
            <v>1701834.84537202</v>
          </cell>
          <cell r="BJ67">
            <v>1015590.1286399</v>
          </cell>
          <cell r="BK67">
            <v>127282751523.30592</v>
          </cell>
          <cell r="BL67">
            <v>123855560252.95569</v>
          </cell>
          <cell r="BM67">
            <v>26592479729.903584</v>
          </cell>
          <cell r="BN67">
            <v>9100577005.0713234</v>
          </cell>
          <cell r="BO67">
            <v>91589694788.331024</v>
          </cell>
          <cell r="BP67">
            <v>88162503517.980774</v>
          </cell>
          <cell r="BQ67">
            <v>3427191270.350245</v>
          </cell>
          <cell r="BR67">
            <v>114893791669.88702</v>
          </cell>
          <cell r="BS67">
            <v>1168236806.9138551</v>
          </cell>
          <cell r="BU67">
            <v>200010567.96400231</v>
          </cell>
          <cell r="BV67">
            <v>3182857770.9584827</v>
          </cell>
          <cell r="BW67">
            <v>725552295.67089963</v>
          </cell>
          <cell r="BX67">
            <v>1417402860.7665153</v>
          </cell>
          <cell r="BY67">
            <v>151302527.92436269</v>
          </cell>
          <cell r="BZ67">
            <v>1496138157.2715485</v>
          </cell>
          <cell r="CA67">
            <v>881545720.78343582</v>
          </cell>
          <cell r="CB67">
            <v>2190764328.9193611</v>
          </cell>
          <cell r="CC67">
            <v>3170457621.8782187</v>
          </cell>
          <cell r="CD67">
            <v>1373152315.5714066</v>
          </cell>
          <cell r="CE67">
            <v>1037338722.5581055</v>
          </cell>
          <cell r="CF67">
            <v>1647370684.0514905</v>
          </cell>
          <cell r="CG67">
            <v>3757899240.9164095</v>
          </cell>
          <cell r="CH67">
            <v>2039623486.9704101</v>
          </cell>
          <cell r="CI67">
            <v>1718275753.9459991</v>
          </cell>
          <cell r="CJ67">
            <v>2175281012.6054182</v>
          </cell>
          <cell r="CK67">
            <v>2047895199.5106592</v>
          </cell>
          <cell r="CL67">
            <v>1137510702.5532699</v>
          </cell>
          <cell r="CM67">
            <v>9100577005.0713234</v>
          </cell>
          <cell r="CN67">
            <v>1174766287.5698054</v>
          </cell>
          <cell r="CO67">
            <v>1237726339.9043252</v>
          </cell>
          <cell r="CP67">
            <v>6688084377.5971928</v>
          </cell>
          <cell r="CQ67">
            <v>19924649472.379463</v>
          </cell>
          <cell r="CR67">
            <v>2505512538.8751192</v>
          </cell>
          <cell r="CS67">
            <v>8365074791.6321888</v>
          </cell>
          <cell r="CT67">
            <v>9054062141.8721561</v>
          </cell>
          <cell r="CU67">
            <v>10029926444.450554</v>
          </cell>
          <cell r="CV67">
            <v>4883711065.8741798</v>
          </cell>
          <cell r="CW67">
            <v>1380877240.3204455</v>
          </cell>
          <cell r="CX67">
            <v>3502833825.5537333</v>
          </cell>
          <cell r="CY67">
            <v>2313947652.09306</v>
          </cell>
          <cell r="CZ67">
            <v>1420903726.8356359</v>
          </cell>
          <cell r="DA67">
            <v>3938371672.0994835</v>
          </cell>
          <cell r="DB67">
            <v>8569830904.4003258</v>
          </cell>
          <cell r="DC67">
            <v>1985096071.6834292</v>
          </cell>
          <cell r="DD67">
            <v>9585981794.9453201</v>
          </cell>
          <cell r="DE67">
            <v>1121765730.8918288</v>
          </cell>
          <cell r="DF67">
            <v>1503813464.2841444</v>
          </cell>
          <cell r="DG67">
            <v>9724472067.3111305</v>
          </cell>
          <cell r="DI67">
            <v>1705519398.5954497</v>
          </cell>
          <cell r="DJ67">
            <v>1817027373.4451356</v>
          </cell>
          <cell r="DK67">
            <v>3592858364.4114757</v>
          </cell>
          <cell r="DL67">
            <v>5273554716.9668655</v>
          </cell>
          <cell r="DM67">
            <v>1637902368.7829781</v>
          </cell>
          <cell r="DN67">
            <v>2560362498.8805723</v>
          </cell>
          <cell r="DR67">
            <v>8729457809.2534523</v>
          </cell>
          <cell r="DS67">
            <v>5055642261.592164</v>
          </cell>
          <cell r="DT67">
            <v>17523387.434365477</v>
          </cell>
          <cell r="DU67">
            <v>16971867.088066082</v>
          </cell>
          <cell r="DV67">
            <v>3084276.8234221414</v>
          </cell>
          <cell r="DW67">
            <v>1449289.86894106</v>
          </cell>
          <cell r="DX67">
            <v>12989820.742002273</v>
          </cell>
          <cell r="DY67">
            <v>12438300.39570288</v>
          </cell>
          <cell r="DZ67">
            <v>551520.3462993924</v>
          </cell>
          <cell r="EA67">
            <v>15332619.795228232</v>
          </cell>
          <cell r="EB67">
            <v>6322.0596027399997</v>
          </cell>
          <cell r="ED67">
            <v>24034.764639879999</v>
          </cell>
          <cell r="EE67">
            <v>482099.85625218163</v>
          </cell>
          <cell r="EF67">
            <v>104920.27499705832</v>
          </cell>
          <cell r="EG67">
            <v>187538.77695275168</v>
          </cell>
          <cell r="EH67">
            <v>10649.61641094</v>
          </cell>
          <cell r="EI67">
            <v>140167.39385711169</v>
          </cell>
          <cell r="EJ67">
            <v>76982.921966279988</v>
          </cell>
          <cell r="EK67">
            <v>273260.58396671002</v>
          </cell>
          <cell r="EL67">
            <v>399678.0522746967</v>
          </cell>
          <cell r="EM67">
            <v>127042.14763373666</v>
          </cell>
          <cell r="EN67">
            <v>114449.39051537</v>
          </cell>
          <cell r="EO67">
            <v>180793.48852013165</v>
          </cell>
          <cell r="EP67">
            <v>371548.67974090163</v>
          </cell>
          <cell r="EQ67">
            <v>225321.05286720081</v>
          </cell>
          <cell r="ER67">
            <v>146227.62687370085</v>
          </cell>
          <cell r="ES67">
            <v>270194.05504152662</v>
          </cell>
          <cell r="ET67">
            <v>173157.69102236</v>
          </cell>
          <cell r="EU67">
            <v>147759.12963050499</v>
          </cell>
          <cell r="EV67">
            <v>1449289.86894106</v>
          </cell>
          <cell r="EW67">
            <v>154176.76380410267</v>
          </cell>
          <cell r="EX67">
            <v>168224.25574605298</v>
          </cell>
          <cell r="EY67">
            <v>1126888.8493909044</v>
          </cell>
          <cell r="EZ67">
            <v>2966486.0511041521</v>
          </cell>
          <cell r="FA67">
            <v>366227.77073347062</v>
          </cell>
          <cell r="FB67">
            <v>940699.79764558433</v>
          </cell>
          <cell r="FC67">
            <v>1659558.4827250969</v>
          </cell>
          <cell r="FD67">
            <v>1367200.518277785</v>
          </cell>
          <cell r="FE67">
            <v>990607.78219136503</v>
          </cell>
          <cell r="FF67">
            <v>240629.66623565266</v>
          </cell>
          <cell r="FG67">
            <v>749978.11595571239</v>
          </cell>
          <cell r="FH67">
            <v>216857.22111079501</v>
          </cell>
          <cell r="FI67">
            <v>142582.11941083</v>
          </cell>
          <cell r="FJ67">
            <v>354062.39330165164</v>
          </cell>
          <cell r="FK67">
            <v>743531.48318526673</v>
          </cell>
          <cell r="FL67">
            <v>277827.31100996165</v>
          </cell>
          <cell r="FM67">
            <v>921768.41789707344</v>
          </cell>
          <cell r="FN67">
            <v>93989.742234680001</v>
          </cell>
          <cell r="FO67">
            <v>200384.86112183999</v>
          </cell>
          <cell r="FP67">
            <v>1767062.4532439907</v>
          </cell>
          <cell r="FR67">
            <v>203372.46833358333</v>
          </cell>
          <cell r="FS67">
            <v>330242.83078089502</v>
          </cell>
          <cell r="FT67">
            <v>553488.46030260832</v>
          </cell>
          <cell r="FU67">
            <v>1103663.8797201568</v>
          </cell>
          <cell r="FV67">
            <v>277307.74188086326</v>
          </cell>
          <cell r="FW67">
            <v>479385.00689477503</v>
          </cell>
          <cell r="GA67">
            <v>1701965.5193340548</v>
          </cell>
          <cell r="GB67">
            <v>1015103.8838383099</v>
          </cell>
        </row>
        <row r="68">
          <cell r="B68">
            <v>17512576.025616314</v>
          </cell>
          <cell r="C68">
            <v>16951501.741661143</v>
          </cell>
          <cell r="D68">
            <v>3067072.62738758</v>
          </cell>
          <cell r="E68">
            <v>1442290.4943004299</v>
          </cell>
          <cell r="F68">
            <v>13003212.9039283</v>
          </cell>
          <cell r="G68">
            <v>12442138.619973131</v>
          </cell>
          <cell r="H68">
            <v>561074.28395516996</v>
          </cell>
          <cell r="I68">
            <v>15310564.412629826</v>
          </cell>
          <cell r="J68">
            <v>6302.7206772700001</v>
          </cell>
          <cell r="L68">
            <v>23865.412367910001</v>
          </cell>
          <cell r="M68">
            <v>481894.12171193003</v>
          </cell>
          <cell r="N68">
            <v>103713.32470587001</v>
          </cell>
          <cell r="O68">
            <v>185540.68769930999</v>
          </cell>
          <cell r="P68">
            <v>10333.03817659</v>
          </cell>
          <cell r="Q68">
            <v>139442.54979394001</v>
          </cell>
          <cell r="R68">
            <v>76591.599440170001</v>
          </cell>
          <cell r="S68">
            <v>271358.93938091001</v>
          </cell>
          <cell r="T68">
            <v>397391.75615152001</v>
          </cell>
          <cell r="U68">
            <v>126616.04440324</v>
          </cell>
          <cell r="V68">
            <v>113404.17884343999</v>
          </cell>
          <cell r="W68">
            <v>179362.81148002</v>
          </cell>
          <cell r="X68">
            <v>368175.86740389001</v>
          </cell>
          <cell r="Y68">
            <v>220864.93999965818</v>
          </cell>
          <cell r="Z68">
            <v>147310.92740423186</v>
          </cell>
          <cell r="AA68">
            <v>268620.51316562999</v>
          </cell>
          <cell r="AB68">
            <v>173686.21905833</v>
          </cell>
          <cell r="AC68">
            <v>147075.56360488001</v>
          </cell>
          <cell r="AD68">
            <v>1442290.4943004299</v>
          </cell>
          <cell r="AE68">
            <v>152337.56521411697</v>
          </cell>
          <cell r="AF68">
            <v>167667.67763646157</v>
          </cell>
          <cell r="AG68">
            <v>1122285.2514498516</v>
          </cell>
          <cell r="AH68">
            <v>2959957.5602778099</v>
          </cell>
          <cell r="AI68">
            <v>364046.60884406749</v>
          </cell>
          <cell r="AJ68">
            <v>935983.42428229447</v>
          </cell>
          <cell r="AK68">
            <v>1659927.5271514475</v>
          </cell>
          <cell r="AL68">
            <v>1366050.52709361</v>
          </cell>
          <cell r="AM68">
            <v>991407.51940501004</v>
          </cell>
          <cell r="AN68">
            <v>239766.96257100935</v>
          </cell>
          <cell r="AO68">
            <v>751640.55683400074</v>
          </cell>
          <cell r="AP68">
            <v>217934.4820094</v>
          </cell>
          <cell r="AQ68">
            <v>139492.55470224001</v>
          </cell>
          <cell r="AR68">
            <v>356298.33263249003</v>
          </cell>
          <cell r="AS68">
            <v>742682.25878716004</v>
          </cell>
          <cell r="AT68">
            <v>275802.04025163001</v>
          </cell>
          <cell r="AU68">
            <v>923119.04261379002</v>
          </cell>
          <cell r="AV68">
            <v>94204.73413081</v>
          </cell>
          <cell r="AW68">
            <v>199473.11490206001</v>
          </cell>
          <cell r="AX68">
            <v>1779081.1987189702</v>
          </cell>
          <cell r="AZ68">
            <v>202866.56022290999</v>
          </cell>
          <cell r="BA68">
            <v>331609.521488</v>
          </cell>
          <cell r="BB68">
            <v>553795.53922343999</v>
          </cell>
          <cell r="BC68">
            <v>1113739.9920521399</v>
          </cell>
          <cell r="BD68">
            <v>277171.57228677999</v>
          </cell>
          <cell r="BE68">
            <v>478526.35313005</v>
          </cell>
          <cell r="BI68">
            <v>1711170.4438281599</v>
          </cell>
          <cell r="BJ68">
            <v>1023074.62826488</v>
          </cell>
          <cell r="BK68">
            <v>127724513438.64636</v>
          </cell>
          <cell r="BL68">
            <v>124212747745.15298</v>
          </cell>
          <cell r="BM68">
            <v>26618477018.491211</v>
          </cell>
          <cell r="BN68">
            <v>9125858416.7772961</v>
          </cell>
          <cell r="BO68">
            <v>91980178003.377853</v>
          </cell>
          <cell r="BP68">
            <v>88468412309.884476</v>
          </cell>
          <cell r="BQ68">
            <v>3511765693.4933786</v>
          </cell>
          <cell r="BR68">
            <v>115274493650.87509</v>
          </cell>
          <cell r="BS68">
            <v>1281259677.5325589</v>
          </cell>
          <cell r="BU68">
            <v>201621971.64673048</v>
          </cell>
          <cell r="BV68">
            <v>3192227323.9372907</v>
          </cell>
          <cell r="BW68">
            <v>725062954.57048249</v>
          </cell>
          <cell r="BX68">
            <v>1410080977.5132527</v>
          </cell>
          <cell r="BY68">
            <v>157027909.99930421</v>
          </cell>
          <cell r="BZ68">
            <v>1496021900.7062719</v>
          </cell>
          <cell r="CA68">
            <v>898527322.0193541</v>
          </cell>
          <cell r="CB68">
            <v>2194234553.6826334</v>
          </cell>
          <cell r="CC68">
            <v>3185204197.1501002</v>
          </cell>
          <cell r="CD68">
            <v>1377192238.7677956</v>
          </cell>
          <cell r="CE68">
            <v>1035355156.1794556</v>
          </cell>
          <cell r="CF68">
            <v>1651238484.9473953</v>
          </cell>
          <cell r="CG68">
            <v>3771541047.9360914</v>
          </cell>
          <cell r="CH68">
            <v>2034936171.6367154</v>
          </cell>
          <cell r="CI68">
            <v>1736604876.2993767</v>
          </cell>
          <cell r="CJ68">
            <v>2177367926.4874983</v>
          </cell>
          <cell r="CK68">
            <v>2009974600.6248078</v>
          </cell>
          <cell r="CL68">
            <v>1135798452.3227494</v>
          </cell>
          <cell r="CM68">
            <v>9125858416.7772961</v>
          </cell>
          <cell r="CN68">
            <v>1174182608.937017</v>
          </cell>
          <cell r="CO68">
            <v>1250290010.1784878</v>
          </cell>
          <cell r="CP68">
            <v>6701385797.6617908</v>
          </cell>
          <cell r="CQ68">
            <v>19977293522.13554</v>
          </cell>
          <cell r="CR68">
            <v>2513138332.8592949</v>
          </cell>
          <cell r="CS68">
            <v>8405528777.585804</v>
          </cell>
          <cell r="CT68">
            <v>9058626411.690443</v>
          </cell>
          <cell r="CU68">
            <v>10053757594.179501</v>
          </cell>
          <cell r="CV68">
            <v>4915985257.5018835</v>
          </cell>
          <cell r="CW68">
            <v>1388221621.1139688</v>
          </cell>
          <cell r="CX68">
            <v>3527763636.3879142</v>
          </cell>
          <cell r="CY68">
            <v>2336788701.3112373</v>
          </cell>
          <cell r="CZ68">
            <v>1426199930.8409219</v>
          </cell>
          <cell r="DA68">
            <v>3972386377.7784438</v>
          </cell>
          <cell r="DB68">
            <v>8564537878.4200554</v>
          </cell>
          <cell r="DC68">
            <v>1985586768.7802591</v>
          </cell>
          <cell r="DD68">
            <v>9630428388.6183624</v>
          </cell>
          <cell r="DE68">
            <v>1132114466.1906381</v>
          </cell>
          <cell r="DF68">
            <v>1510186599.4124322</v>
          </cell>
          <cell r="DG68">
            <v>9822057773.5118847</v>
          </cell>
          <cell r="DI68">
            <v>1714596342.4772243</v>
          </cell>
          <cell r="DJ68">
            <v>1823080312.800828</v>
          </cell>
          <cell r="DK68">
            <v>3606367876.2347136</v>
          </cell>
          <cell r="DL68">
            <v>5305975256.2585163</v>
          </cell>
          <cell r="DM68">
            <v>1634916149.378655</v>
          </cell>
          <cell r="DN68">
            <v>2567918807.5467587</v>
          </cell>
          <cell r="DR68">
            <v>8776588278.1428471</v>
          </cell>
          <cell r="DS68">
            <v>5089118865.5453053</v>
          </cell>
          <cell r="DT68">
            <v>17512267.241312187</v>
          </cell>
          <cell r="DU68">
            <v>16956218.76446199</v>
          </cell>
          <cell r="DV68">
            <v>3073034.9232537919</v>
          </cell>
          <cell r="DW68">
            <v>1447148.92556109</v>
          </cell>
          <cell r="DX68">
            <v>12992083.392497305</v>
          </cell>
          <cell r="DY68">
            <v>12436034.915647106</v>
          </cell>
          <cell r="DZ68">
            <v>556048.4768501987</v>
          </cell>
          <cell r="EA68">
            <v>15313205.441540366</v>
          </cell>
          <cell r="EB68">
            <v>6311.0169923683325</v>
          </cell>
          <cell r="ED68">
            <v>23975.547892048333</v>
          </cell>
          <cell r="EE68">
            <v>481402.89193254005</v>
          </cell>
          <cell r="EF68">
            <v>104360.558453925</v>
          </cell>
          <cell r="EG68">
            <v>186111.89355298496</v>
          </cell>
          <cell r="EH68">
            <v>10369.161672541666</v>
          </cell>
          <cell r="EI68">
            <v>139694.31730682167</v>
          </cell>
          <cell r="EJ68">
            <v>76719.199713506663</v>
          </cell>
          <cell r="EK68">
            <v>271917.45767099166</v>
          </cell>
          <cell r="EL68">
            <v>398428.89964317175</v>
          </cell>
          <cell r="EM68">
            <v>126635.80690265501</v>
          </cell>
          <cell r="EN68">
            <v>113767.25587871</v>
          </cell>
          <cell r="EO68">
            <v>179690.75960807665</v>
          </cell>
          <cell r="EP68">
            <v>369729.28207714163</v>
          </cell>
          <cell r="EQ68">
            <v>222020.94159833566</v>
          </cell>
          <cell r="ER68">
            <v>147708.34047880603</v>
          </cell>
          <cell r="ES68">
            <v>269360.95288743003</v>
          </cell>
          <cell r="ET68">
            <v>173524.38645105832</v>
          </cell>
          <cell r="EU68">
            <v>147346.55161018835</v>
          </cell>
          <cell r="EV68">
            <v>1447148.92556109</v>
          </cell>
          <cell r="EW68">
            <v>152658.73904215879</v>
          </cell>
          <cell r="EX68">
            <v>168074.17582134187</v>
          </cell>
          <cell r="EY68">
            <v>1126416.0106975893</v>
          </cell>
          <cell r="EZ68">
            <v>2960518.8335710834</v>
          </cell>
          <cell r="FA68">
            <v>364673.56219305733</v>
          </cell>
          <cell r="FB68">
            <v>937906.74723652482</v>
          </cell>
          <cell r="FC68">
            <v>1657938.5241415009</v>
          </cell>
          <cell r="FD68">
            <v>1366645.1889051402</v>
          </cell>
          <cell r="FE68">
            <v>986504.58928105503</v>
          </cell>
          <cell r="FF68">
            <v>238596.28650702411</v>
          </cell>
          <cell r="FG68">
            <v>747908.30277403083</v>
          </cell>
          <cell r="FH68">
            <v>217466.89974958161</v>
          </cell>
          <cell r="FI68">
            <v>140405.56210499498</v>
          </cell>
          <cell r="FJ68">
            <v>355587.22460857831</v>
          </cell>
          <cell r="FK68">
            <v>742433.30398468173</v>
          </cell>
          <cell r="FL68">
            <v>275742.31218891166</v>
          </cell>
          <cell r="FM68">
            <v>922642.21411054011</v>
          </cell>
          <cell r="FN68">
            <v>94244.291487701659</v>
          </cell>
          <cell r="FO68">
            <v>199680.73026164001</v>
          </cell>
          <cell r="FP68">
            <v>1774091.5143129204</v>
          </cell>
          <cell r="FR68">
            <v>203038.36701750165</v>
          </cell>
          <cell r="FS68">
            <v>332486.38918643334</v>
          </cell>
          <cell r="FT68">
            <v>553548.98954347009</v>
          </cell>
          <cell r="FU68">
            <v>1109988.05402442</v>
          </cell>
          <cell r="FV68">
            <v>278101.74858339672</v>
          </cell>
          <cell r="FW68">
            <v>478957.17957525508</v>
          </cell>
          <cell r="GA68">
            <v>1708409.8694710501</v>
          </cell>
          <cell r="GB68">
            <v>1020493.4630851434</v>
          </cell>
        </row>
        <row r="69">
          <cell r="B69">
            <v>17519490.431813233</v>
          </cell>
          <cell r="C69">
            <v>16955307.487668321</v>
          </cell>
          <cell r="D69">
            <v>3059748.3184412899</v>
          </cell>
          <cell r="E69">
            <v>1435606.4599697699</v>
          </cell>
          <cell r="F69">
            <v>13024135.653402172</v>
          </cell>
          <cell r="G69">
            <v>12459952.709257262</v>
          </cell>
          <cell r="H69">
            <v>564182.94414491055</v>
          </cell>
          <cell r="I69">
            <v>15307706.364058243</v>
          </cell>
          <cell r="J69">
            <v>6301.5734990299998</v>
          </cell>
          <cell r="L69">
            <v>23514.058409050002</v>
          </cell>
          <cell r="M69">
            <v>482065.43861496</v>
          </cell>
          <cell r="N69">
            <v>103353.16426792</v>
          </cell>
          <cell r="O69">
            <v>184282.11677994</v>
          </cell>
          <cell r="P69">
            <v>10261.765923229999</v>
          </cell>
          <cell r="Q69">
            <v>139482.79030965001</v>
          </cell>
          <cell r="R69">
            <v>76555.410340240007</v>
          </cell>
          <cell r="S69">
            <v>269522.24776899</v>
          </cell>
          <cell r="T69">
            <v>396542.23052336002</v>
          </cell>
          <cell r="U69">
            <v>126420.42357447</v>
          </cell>
          <cell r="V69">
            <v>112753.5303422</v>
          </cell>
          <cell r="W69">
            <v>180083.54730343999</v>
          </cell>
          <cell r="X69">
            <v>366415.68429289002</v>
          </cell>
          <cell r="Y69">
            <v>218581.35128221885</v>
          </cell>
          <cell r="Z69">
            <v>147834.33301067119</v>
          </cell>
          <cell r="AA69">
            <v>267669.31376369001</v>
          </cell>
          <cell r="AB69">
            <v>174075.33309361999</v>
          </cell>
          <cell r="AC69">
            <v>146751.26313363999</v>
          </cell>
          <cell r="AD69">
            <v>1435606.4599697699</v>
          </cell>
          <cell r="AE69">
            <v>151076.43032277867</v>
          </cell>
          <cell r="AF69">
            <v>167589.02288428566</v>
          </cell>
          <cell r="AG69">
            <v>1116941.0067627055</v>
          </cell>
          <cell r="AH69">
            <v>2963083.5221135002</v>
          </cell>
          <cell r="AI69">
            <v>361993.8143651518</v>
          </cell>
          <cell r="AJ69">
            <v>934744.62069880869</v>
          </cell>
          <cell r="AK69">
            <v>1666345.0870495397</v>
          </cell>
          <cell r="AL69">
            <v>1364663.7003035999</v>
          </cell>
          <cell r="AM69">
            <v>991511.27300046</v>
          </cell>
          <cell r="AN69">
            <v>238803.79674914005</v>
          </cell>
          <cell r="AO69">
            <v>752707.47625131987</v>
          </cell>
          <cell r="AP69">
            <v>217756.73215796001</v>
          </cell>
          <cell r="AQ69">
            <v>138318.03958660999</v>
          </cell>
          <cell r="AR69">
            <v>356809.36228599999</v>
          </cell>
          <cell r="AS69">
            <v>742259.51104275999</v>
          </cell>
          <cell r="AT69">
            <v>274500.27653700003</v>
          </cell>
          <cell r="AU69">
            <v>924107.44383586</v>
          </cell>
          <cell r="AV69">
            <v>93878.819166400004</v>
          </cell>
          <cell r="AW69">
            <v>200050.97672402</v>
          </cell>
          <cell r="AX69">
            <v>1785564.7014710908</v>
          </cell>
          <cell r="AZ69">
            <v>203068.26235065999</v>
          </cell>
          <cell r="BA69">
            <v>331977.95316852001</v>
          </cell>
          <cell r="BB69">
            <v>555238.04037200997</v>
          </cell>
          <cell r="BC69">
            <v>1121499.8118638</v>
          </cell>
          <cell r="BD69">
            <v>281113.38405932998</v>
          </cell>
          <cell r="BE69">
            <v>478733.84336259001</v>
          </cell>
          <cell r="BI69">
            <v>1718668.1653171801</v>
          </cell>
          <cell r="BJ69">
            <v>1030641.7740581</v>
          </cell>
          <cell r="BK69">
            <v>128209220500.28354</v>
          </cell>
          <cell r="BL69">
            <v>124641575256.39215</v>
          </cell>
          <cell r="BM69">
            <v>26622927913.440151</v>
          </cell>
          <cell r="BN69">
            <v>9111990902.0599098</v>
          </cell>
          <cell r="BO69">
            <v>92474301684.783447</v>
          </cell>
          <cell r="BP69">
            <v>88906656440.892075</v>
          </cell>
          <cell r="BQ69">
            <v>3567645243.8913698</v>
          </cell>
          <cell r="BR69">
            <v>115704326281.29668</v>
          </cell>
          <cell r="BS69">
            <v>1328552513.6728754</v>
          </cell>
          <cell r="BU69">
            <v>201413337.12588257</v>
          </cell>
          <cell r="BV69">
            <v>3213464045.3145714</v>
          </cell>
          <cell r="BW69">
            <v>723880808.34902239</v>
          </cell>
          <cell r="BX69">
            <v>1404159058.2146986</v>
          </cell>
          <cell r="BY69">
            <v>136062688.01495689</v>
          </cell>
          <cell r="BZ69">
            <v>1506771130.2715631</v>
          </cell>
          <cell r="CA69">
            <v>882982472.83916557</v>
          </cell>
          <cell r="CB69">
            <v>2180846880.5469866</v>
          </cell>
          <cell r="CC69">
            <v>3172778133.5649753</v>
          </cell>
          <cell r="CD69">
            <v>1383670399.0312943</v>
          </cell>
          <cell r="CE69">
            <v>1032488395.414641</v>
          </cell>
          <cell r="CF69">
            <v>1658911541.1639628</v>
          </cell>
          <cell r="CG69">
            <v>3786758127.9104795</v>
          </cell>
          <cell r="CH69">
            <v>2020976827.0975041</v>
          </cell>
          <cell r="CI69">
            <v>1765781300.8129754</v>
          </cell>
          <cell r="CJ69">
            <v>2179975721.9054546</v>
          </cell>
          <cell r="CK69">
            <v>2027005517.089602</v>
          </cell>
          <cell r="CL69">
            <v>1131759656.6828923</v>
          </cell>
          <cell r="CM69">
            <v>9111990902.0599098</v>
          </cell>
          <cell r="CN69">
            <v>1171786388.5232081</v>
          </cell>
          <cell r="CO69">
            <v>1257873262.6328313</v>
          </cell>
          <cell r="CP69">
            <v>6682331250.9038696</v>
          </cell>
          <cell r="CQ69">
            <v>20042635069.313717</v>
          </cell>
          <cell r="CR69">
            <v>2509545564.9593043</v>
          </cell>
          <cell r="CS69">
            <v>8394105561.9188099</v>
          </cell>
          <cell r="CT69">
            <v>9138983942.4356003</v>
          </cell>
          <cell r="CU69">
            <v>10092505543.141289</v>
          </cell>
          <cell r="CV69">
            <v>4913454005.3580294</v>
          </cell>
          <cell r="CW69">
            <v>1384373810.0902255</v>
          </cell>
          <cell r="CX69">
            <v>3529080195.2678041</v>
          </cell>
          <cell r="CY69">
            <v>2357119414.7317214</v>
          </cell>
          <cell r="CZ69">
            <v>1426168425.5218296</v>
          </cell>
          <cell r="DA69">
            <v>4006999068.378829</v>
          </cell>
          <cell r="DB69">
            <v>8627338576.3750725</v>
          </cell>
          <cell r="DC69">
            <v>1989916411.6150026</v>
          </cell>
          <cell r="DD69">
            <v>9696782669.5297318</v>
          </cell>
          <cell r="DE69">
            <v>1143168116.8434372</v>
          </cell>
          <cell r="DF69">
            <v>1519125388.8858142</v>
          </cell>
          <cell r="DG69">
            <v>9927015226.7097893</v>
          </cell>
          <cell r="DI69">
            <v>1706969351.3022058</v>
          </cell>
          <cell r="DJ69">
            <v>1826154403.4469767</v>
          </cell>
          <cell r="DK69">
            <v>3615854726.4101033</v>
          </cell>
          <cell r="DL69">
            <v>5355915737.8275671</v>
          </cell>
          <cell r="DM69">
            <v>1659493068.5013113</v>
          </cell>
          <cell r="DN69">
            <v>2567686480.8910332</v>
          </cell>
          <cell r="DR69">
            <v>8824533573.2558823</v>
          </cell>
          <cell r="DS69">
            <v>5133307575.6335135</v>
          </cell>
          <cell r="DT69">
            <v>17520419.800712556</v>
          </cell>
          <cell r="DU69">
            <v>16953906.109043378</v>
          </cell>
          <cell r="DV69">
            <v>3062671.0482757618</v>
          </cell>
          <cell r="DW69">
            <v>1438784.8246085669</v>
          </cell>
          <cell r="DX69">
            <v>13018963.927828228</v>
          </cell>
          <cell r="DY69">
            <v>12452450.236159049</v>
          </cell>
          <cell r="DZ69">
            <v>566513.69166917831</v>
          </cell>
          <cell r="EA69">
            <v>15313180.166451689</v>
          </cell>
          <cell r="EB69">
            <v>6320.3357650266671</v>
          </cell>
          <cell r="ED69">
            <v>23780.470202369997</v>
          </cell>
          <cell r="EE69">
            <v>481928.359036465</v>
          </cell>
          <cell r="EF69">
            <v>103518.38139939167</v>
          </cell>
          <cell r="EG69">
            <v>184931.04415320835</v>
          </cell>
          <cell r="EH69">
            <v>10293.219037156667</v>
          </cell>
          <cell r="EI69">
            <v>139521.357617325</v>
          </cell>
          <cell r="EJ69">
            <v>76556.071693221675</v>
          </cell>
          <cell r="EK69">
            <v>270580.82386616</v>
          </cell>
          <cell r="EL69">
            <v>396855.80977303669</v>
          </cell>
          <cell r="EM69">
            <v>126547.35763140833</v>
          </cell>
          <cell r="EN69">
            <v>112919.85257452332</v>
          </cell>
          <cell r="EO69">
            <v>179376.73949268332</v>
          </cell>
          <cell r="EP69">
            <v>367007.47146085341</v>
          </cell>
          <cell r="EQ69">
            <v>219495.13573206452</v>
          </cell>
          <cell r="ER69">
            <v>147512.33572878884</v>
          </cell>
          <cell r="ES69">
            <v>268010.20915786998</v>
          </cell>
          <cell r="ET69">
            <v>173916.94515844499</v>
          </cell>
          <cell r="EU69">
            <v>146926.93602164334</v>
          </cell>
          <cell r="EV69">
            <v>1438784.8246085669</v>
          </cell>
          <cell r="EW69">
            <v>151948.73147499721</v>
          </cell>
          <cell r="EX69">
            <v>167523.60326431273</v>
          </cell>
          <cell r="EY69">
            <v>1119312.4898692567</v>
          </cell>
          <cell r="EZ69">
            <v>2962498.9726423617</v>
          </cell>
          <cell r="FA69">
            <v>362771.41579172021</v>
          </cell>
          <cell r="FB69">
            <v>935336.45917822106</v>
          </cell>
          <cell r="FC69">
            <v>1664391.0976724206</v>
          </cell>
          <cell r="FD69">
            <v>1366203.0713471782</v>
          </cell>
          <cell r="FE69">
            <v>990300.53297068167</v>
          </cell>
          <cell r="FF69">
            <v>238868.32671189852</v>
          </cell>
          <cell r="FG69">
            <v>751432.20625878312</v>
          </cell>
          <cell r="FH69">
            <v>218320.66359933667</v>
          </cell>
          <cell r="FI69">
            <v>138686.94697529168</v>
          </cell>
          <cell r="FJ69">
            <v>356488.46999579831</v>
          </cell>
          <cell r="FK69">
            <v>742394.03655811341</v>
          </cell>
          <cell r="FL69">
            <v>275003.61771403503</v>
          </cell>
          <cell r="FM69">
            <v>923326.87863102171</v>
          </cell>
          <cell r="FN69">
            <v>94639.664121868336</v>
          </cell>
          <cell r="FO69">
            <v>199915.53984126667</v>
          </cell>
          <cell r="FP69">
            <v>1785385.8037762449</v>
          </cell>
          <cell r="FR69">
            <v>202904.70999725498</v>
          </cell>
          <cell r="FS69">
            <v>332075.60427801003</v>
          </cell>
          <cell r="FT69">
            <v>554605.27800165501</v>
          </cell>
          <cell r="FU69">
            <v>1117654.0419839467</v>
          </cell>
          <cell r="FV69">
            <v>279974.11249733501</v>
          </cell>
          <cell r="FW69">
            <v>478585.9828968267</v>
          </cell>
          <cell r="GA69">
            <v>1715261.97845848</v>
          </cell>
          <cell r="GB69">
            <v>1027154.28945641</v>
          </cell>
        </row>
        <row r="70">
          <cell r="B70">
            <v>17514045.780916464</v>
          </cell>
          <cell r="C70">
            <v>16955841.979719419</v>
          </cell>
          <cell r="D70">
            <v>3051122.1767158704</v>
          </cell>
          <cell r="E70">
            <v>1430533.43464883</v>
          </cell>
          <cell r="F70">
            <v>13032390.169551764</v>
          </cell>
          <cell r="G70">
            <v>12474186.368354719</v>
          </cell>
          <cell r="H70">
            <v>558203.80119704537</v>
          </cell>
          <cell r="I70">
            <v>15295655.123655854</v>
          </cell>
          <cell r="J70">
            <v>6138.8151277099996</v>
          </cell>
          <cell r="L70">
            <v>23627.647311730001</v>
          </cell>
          <cell r="M70">
            <v>482695.51048756001</v>
          </cell>
          <cell r="N70">
            <v>102846.36256763</v>
          </cell>
          <cell r="O70">
            <v>182893.47789787001</v>
          </cell>
          <cell r="P70">
            <v>10208.487527810001</v>
          </cell>
          <cell r="Q70">
            <v>139309.3739217</v>
          </cell>
          <cell r="R70">
            <v>76128.502775400004</v>
          </cell>
          <cell r="S70">
            <v>268943.47358042002</v>
          </cell>
          <cell r="T70">
            <v>396406.20722241001</v>
          </cell>
          <cell r="U70">
            <v>125704.67154281</v>
          </cell>
          <cell r="V70">
            <v>112496.57014734</v>
          </cell>
          <cell r="W70">
            <v>179163.31910552</v>
          </cell>
          <cell r="X70">
            <v>362475.94199890998</v>
          </cell>
          <cell r="Y70">
            <v>215228.69502117523</v>
          </cell>
          <cell r="Z70">
            <v>147247.24697773479</v>
          </cell>
          <cell r="AA70">
            <v>267420.68763094</v>
          </cell>
          <cell r="AB70">
            <v>174389.01950605999</v>
          </cell>
          <cell r="AC70">
            <v>146412.92349176001</v>
          </cell>
          <cell r="AD70">
            <v>1430533.43464883</v>
          </cell>
          <cell r="AE70">
            <v>149763.27160920971</v>
          </cell>
          <cell r="AF70">
            <v>167741.10979986138</v>
          </cell>
          <cell r="AG70">
            <v>1113029.0532397588</v>
          </cell>
          <cell r="AH70">
            <v>2963023.0881920499</v>
          </cell>
          <cell r="AI70">
            <v>360970.4080100506</v>
          </cell>
          <cell r="AJ70">
            <v>932546.32781686576</v>
          </cell>
          <cell r="AK70">
            <v>1669506.3523651336</v>
          </cell>
          <cell r="AL70">
            <v>1363494.9877170001</v>
          </cell>
          <cell r="AM70">
            <v>994158.05003469996</v>
          </cell>
          <cell r="AN70">
            <v>238652.48985885881</v>
          </cell>
          <cell r="AO70">
            <v>755505.56017584109</v>
          </cell>
          <cell r="AP70">
            <v>217052.84079145</v>
          </cell>
          <cell r="AQ70">
            <v>136689.05178581999</v>
          </cell>
          <cell r="AR70">
            <v>358682.50544242997</v>
          </cell>
          <cell r="AS70">
            <v>742403.07375384006</v>
          </cell>
          <cell r="AT70">
            <v>273731.03726647998</v>
          </cell>
          <cell r="AU70">
            <v>925825.21313636994</v>
          </cell>
          <cell r="AV70">
            <v>95288.679400099994</v>
          </cell>
          <cell r="AW70">
            <v>200395.04456872999</v>
          </cell>
          <cell r="AX70">
            <v>1782985.3588598953</v>
          </cell>
          <cell r="AZ70">
            <v>202675.91699065</v>
          </cell>
          <cell r="BA70">
            <v>332878.05031282001</v>
          </cell>
          <cell r="BB70">
            <v>557076.03512139001</v>
          </cell>
          <cell r="BC70">
            <v>1125760.6548357501</v>
          </cell>
          <cell r="BD70">
            <v>280178.62777563999</v>
          </cell>
          <cell r="BE70">
            <v>480091.95356664999</v>
          </cell>
          <cell r="BI70">
            <v>1720300.2023382001</v>
          </cell>
          <cell r="BJ70">
            <v>1033640.95806631</v>
          </cell>
          <cell r="BK70">
            <v>128677539164.82211</v>
          </cell>
          <cell r="BL70">
            <v>125101256423.40913</v>
          </cell>
          <cell r="BM70">
            <v>26651395963.450397</v>
          </cell>
          <cell r="BN70">
            <v>9112929338.448061</v>
          </cell>
          <cell r="BO70">
            <v>92913213862.923676</v>
          </cell>
          <cell r="BP70">
            <v>89336931121.510681</v>
          </cell>
          <cell r="BQ70">
            <v>3576282741.4129972</v>
          </cell>
          <cell r="BR70">
            <v>116071166756.72054</v>
          </cell>
          <cell r="BS70">
            <v>1293962627.5493293</v>
          </cell>
          <cell r="BU70">
            <v>201973036.30876225</v>
          </cell>
          <cell r="BV70">
            <v>3228033901.2939153</v>
          </cell>
          <cell r="BW70">
            <v>723057177.98310971</v>
          </cell>
          <cell r="BX70">
            <v>1404444857.4160147</v>
          </cell>
          <cell r="BY70">
            <v>134254887.6665352</v>
          </cell>
          <cell r="BZ70">
            <v>1509833930.1722353</v>
          </cell>
          <cell r="CA70">
            <v>887188622.86699152</v>
          </cell>
          <cell r="CB70">
            <v>2199953702.0928917</v>
          </cell>
          <cell r="CC70">
            <v>3199402358.3260536</v>
          </cell>
          <cell r="CD70">
            <v>1390338419.6818826</v>
          </cell>
          <cell r="CE70">
            <v>1027293269.6244199</v>
          </cell>
          <cell r="CF70">
            <v>1653468508.5443041</v>
          </cell>
          <cell r="CG70">
            <v>3733650240.6837935</v>
          </cell>
          <cell r="CH70">
            <v>1999127132.5499973</v>
          </cell>
          <cell r="CI70">
            <v>1734523108.1337967</v>
          </cell>
          <cell r="CJ70">
            <v>2186804529.5083618</v>
          </cell>
          <cell r="CK70">
            <v>2037873582.499671</v>
          </cell>
          <cell r="CL70">
            <v>1133824938.7814558</v>
          </cell>
          <cell r="CM70">
            <v>9112929338.448061</v>
          </cell>
          <cell r="CN70">
            <v>1165193483.9932942</v>
          </cell>
          <cell r="CO70">
            <v>1257359608.5824804</v>
          </cell>
          <cell r="CP70">
            <v>6690376245.8722849</v>
          </cell>
          <cell r="CQ70">
            <v>20162532840.616367</v>
          </cell>
          <cell r="CR70">
            <v>2521164515.8995962</v>
          </cell>
          <cell r="CS70">
            <v>8438351426.8653393</v>
          </cell>
          <cell r="CT70">
            <v>9203016897.8514328</v>
          </cell>
          <cell r="CU70">
            <v>10133786446.850775</v>
          </cell>
          <cell r="CV70">
            <v>4967037731.2012796</v>
          </cell>
          <cell r="CW70">
            <v>1386863814.1692629</v>
          </cell>
          <cell r="CX70">
            <v>3580173917.0320163</v>
          </cell>
          <cell r="CY70">
            <v>2352870934.574924</v>
          </cell>
          <cell r="CZ70">
            <v>1405638301.0801306</v>
          </cell>
          <cell r="DA70">
            <v>3997095947.6698918</v>
          </cell>
          <cell r="DB70">
            <v>8665587125.2046242</v>
          </cell>
          <cell r="DC70">
            <v>1997102176.0118229</v>
          </cell>
          <cell r="DD70">
            <v>9696177550.0870323</v>
          </cell>
          <cell r="DE70">
            <v>1151114406.4869497</v>
          </cell>
          <cell r="DF70">
            <v>1551048824.2960906</v>
          </cell>
          <cell r="DG70">
            <v>9983778347.1851463</v>
          </cell>
          <cell r="DI70">
            <v>1717423850.0100226</v>
          </cell>
          <cell r="DJ70">
            <v>1826709951.7928345</v>
          </cell>
          <cell r="DK70">
            <v>3645043949.984684</v>
          </cell>
          <cell r="DL70">
            <v>5417194656.3140535</v>
          </cell>
          <cell r="DM70">
            <v>1659113310.7792625</v>
          </cell>
          <cell r="DN70">
            <v>2583957512.7777882</v>
          </cell>
          <cell r="DR70">
            <v>8884079179.0654831</v>
          </cell>
          <cell r="DS70">
            <v>5181575101.1542015</v>
          </cell>
          <cell r="DT70">
            <v>17522573.192041483</v>
          </cell>
          <cell r="DU70">
            <v>16961968.935033649</v>
          </cell>
          <cell r="DV70">
            <v>3055300.7486364865</v>
          </cell>
          <cell r="DW70">
            <v>1433402.6522122633</v>
          </cell>
          <cell r="DX70">
            <v>13033869.791192731</v>
          </cell>
          <cell r="DY70">
            <v>12473265.534184899</v>
          </cell>
          <cell r="DZ70">
            <v>560604.25700783252</v>
          </cell>
          <cell r="EA70">
            <v>15307684.627834303</v>
          </cell>
          <cell r="EB70">
            <v>6244.1032936933334</v>
          </cell>
          <cell r="ED70">
            <v>23607.800538713334</v>
          </cell>
          <cell r="EE70">
            <v>482346.88918981998</v>
          </cell>
          <cell r="EF70">
            <v>103170.35432316501</v>
          </cell>
          <cell r="EG70">
            <v>183661.96729646833</v>
          </cell>
          <cell r="EH70">
            <v>10236.241923423333</v>
          </cell>
          <cell r="EI70">
            <v>139380.538302395</v>
          </cell>
          <cell r="EJ70">
            <v>76342.646037190003</v>
          </cell>
          <cell r="EK70">
            <v>269324.73227156169</v>
          </cell>
          <cell r="EL70">
            <v>396689.28968402493</v>
          </cell>
          <cell r="EM70">
            <v>126268.67467011332</v>
          </cell>
          <cell r="EN70">
            <v>112611.55145973001</v>
          </cell>
          <cell r="EO70">
            <v>179407.1770651367</v>
          </cell>
          <cell r="EP70">
            <v>363854.84125766327</v>
          </cell>
          <cell r="EQ70">
            <v>216763.5103811544</v>
          </cell>
          <cell r="ER70">
            <v>147091.33087650887</v>
          </cell>
          <cell r="ES70">
            <v>267673.84421129833</v>
          </cell>
          <cell r="ET70">
            <v>174215.49971708667</v>
          </cell>
          <cell r="EU70">
            <v>146508.70068869667</v>
          </cell>
          <cell r="EV70">
            <v>1433402.6522122633</v>
          </cell>
          <cell r="EW70">
            <v>150560.57822822148</v>
          </cell>
          <cell r="EX70">
            <v>167617.08980809941</v>
          </cell>
          <cell r="EY70">
            <v>1115224.9841759426</v>
          </cell>
          <cell r="EZ70">
            <v>2965594.6696365983</v>
          </cell>
          <cell r="FA70">
            <v>361850.40369608923</v>
          </cell>
          <cell r="FB70">
            <v>933322.19645203091</v>
          </cell>
          <cell r="FC70">
            <v>1670422.0694884781</v>
          </cell>
          <cell r="FD70">
            <v>1364113.5625984201</v>
          </cell>
          <cell r="FE70">
            <v>993941.28075823002</v>
          </cell>
          <cell r="FF70">
            <v>239270.15272420589</v>
          </cell>
          <cell r="FG70">
            <v>754671.12803402403</v>
          </cell>
          <cell r="FH70">
            <v>217286.32017582166</v>
          </cell>
          <cell r="FI70">
            <v>137289.95706140835</v>
          </cell>
          <cell r="FJ70">
            <v>357836.84757163498</v>
          </cell>
          <cell r="FK70">
            <v>742744.90432063339</v>
          </cell>
          <cell r="FL70">
            <v>274242.32441352669</v>
          </cell>
          <cell r="FM70">
            <v>924870.57343275845</v>
          </cell>
          <cell r="FN70">
            <v>94969.893983826667</v>
          </cell>
          <cell r="FO70">
            <v>200387.64982496834</v>
          </cell>
          <cell r="FP70">
            <v>1784178.9921010409</v>
          </cell>
          <cell r="FR70">
            <v>202940.94688755498</v>
          </cell>
          <cell r="FS70">
            <v>332525.87636680336</v>
          </cell>
          <cell r="FT70">
            <v>556251.92794667336</v>
          </cell>
          <cell r="FU70">
            <v>1123169.8130061484</v>
          </cell>
          <cell r="FV70">
            <v>281201.19564931834</v>
          </cell>
          <cell r="FW70">
            <v>480323.05545736669</v>
          </cell>
          <cell r="GA70">
            <v>1720121.8059654001</v>
          </cell>
          <cell r="GB70">
            <v>1032857.908297185</v>
          </cell>
        </row>
        <row r="71">
          <cell r="B71">
            <v>17520855.332181014</v>
          </cell>
          <cell r="C71">
            <v>16951111.26067169</v>
          </cell>
          <cell r="D71">
            <v>3043384.0802814397</v>
          </cell>
          <cell r="E71">
            <v>1421537.9868387301</v>
          </cell>
          <cell r="F71">
            <v>13055933.265060846</v>
          </cell>
          <cell r="G71">
            <v>12486189.193551522</v>
          </cell>
          <cell r="H71">
            <v>569744.07150932483</v>
          </cell>
          <cell r="I71">
            <v>15298396.891525654</v>
          </cell>
          <cell r="J71">
            <v>6132.1137454199998</v>
          </cell>
          <cell r="L71">
            <v>23387.839783489999</v>
          </cell>
          <cell r="M71">
            <v>483337.28760129999</v>
          </cell>
          <cell r="N71">
            <v>102549.3256041</v>
          </cell>
          <cell r="O71">
            <v>181204.23380839999</v>
          </cell>
          <cell r="P71">
            <v>10177.69948334</v>
          </cell>
          <cell r="Q71">
            <v>139168.63574249999</v>
          </cell>
          <cell r="R71">
            <v>76189.792657450002</v>
          </cell>
          <cell r="S71">
            <v>267197.13460559002</v>
          </cell>
          <cell r="T71">
            <v>395430.77138647001</v>
          </cell>
          <cell r="U71">
            <v>125599.31814631</v>
          </cell>
          <cell r="V71">
            <v>111941.25413443</v>
          </cell>
          <cell r="W71">
            <v>178873.39509362</v>
          </cell>
          <cell r="X71">
            <v>359843.62171874999</v>
          </cell>
          <cell r="Y71">
            <v>212261.48019297974</v>
          </cell>
          <cell r="Z71">
            <v>147582.14152577025</v>
          </cell>
          <cell r="AA71">
            <v>267497.51606186997</v>
          </cell>
          <cell r="AB71">
            <v>174529.24388307999</v>
          </cell>
          <cell r="AC71">
            <v>146457.01057074001</v>
          </cell>
          <cell r="AD71">
            <v>1421537.9868387301</v>
          </cell>
          <cell r="AE71">
            <v>148974.62674336304</v>
          </cell>
          <cell r="AF71">
            <v>167130.86270498892</v>
          </cell>
          <cell r="AG71">
            <v>1105432.4973903783</v>
          </cell>
          <cell r="AH71">
            <v>2958703.6348012299</v>
          </cell>
          <cell r="AI71">
            <v>359638.16908229981</v>
          </cell>
          <cell r="AJ71">
            <v>931236.441879733</v>
          </cell>
          <cell r="AK71">
            <v>1667829.0238391969</v>
          </cell>
          <cell r="AL71">
            <v>1362973.0675069301</v>
          </cell>
          <cell r="AM71">
            <v>992948.48563401995</v>
          </cell>
          <cell r="AN71">
            <v>238163.91607516166</v>
          </cell>
          <cell r="AO71">
            <v>754784.56955885829</v>
          </cell>
          <cell r="AP71">
            <v>218556.87358633999</v>
          </cell>
          <cell r="AQ71">
            <v>136230.73025814001</v>
          </cell>
          <cell r="AR71">
            <v>361895.22807888</v>
          </cell>
          <cell r="AS71">
            <v>742797.10008309002</v>
          </cell>
          <cell r="AT71">
            <v>275020.44875431003</v>
          </cell>
          <cell r="AU71">
            <v>928470.41499597998</v>
          </cell>
          <cell r="AV71">
            <v>95730.329370959997</v>
          </cell>
          <cell r="AW71">
            <v>200905.76648724999</v>
          </cell>
          <cell r="AX71">
            <v>1796789.0590024847</v>
          </cell>
          <cell r="AZ71">
            <v>201734.88471387999</v>
          </cell>
          <cell r="BA71">
            <v>333796.47191214003</v>
          </cell>
          <cell r="BB71">
            <v>558167.57992703002</v>
          </cell>
          <cell r="BC71">
            <v>1128759.5041023099</v>
          </cell>
          <cell r="BD71">
            <v>282601.51548960002</v>
          </cell>
          <cell r="BE71">
            <v>479852.17035626998</v>
          </cell>
          <cell r="BI71">
            <v>1722405.0278624301</v>
          </cell>
          <cell r="BJ71">
            <v>1035540.07778245</v>
          </cell>
          <cell r="BK71">
            <v>129225160517.92108</v>
          </cell>
          <cell r="BL71">
            <v>125669121058.80043</v>
          </cell>
          <cell r="BM71">
            <v>26745773080.825466</v>
          </cell>
          <cell r="BN71">
            <v>9070327082.902729</v>
          </cell>
          <cell r="BO71">
            <v>93409060354.192871</v>
          </cell>
          <cell r="BP71">
            <v>89853020895.07222</v>
          </cell>
          <cell r="BQ71">
            <v>3556039459.1206441</v>
          </cell>
          <cell r="BR71">
            <v>116534455096.74155</v>
          </cell>
          <cell r="BS71">
            <v>1128652421.2501018</v>
          </cell>
          <cell r="BU71">
            <v>197729272.94821486</v>
          </cell>
          <cell r="BV71">
            <v>3252537217.1606531</v>
          </cell>
          <cell r="BW71">
            <v>727295506.25658119</v>
          </cell>
          <cell r="BX71">
            <v>1398655042.7077291</v>
          </cell>
          <cell r="BY71">
            <v>135264549.59403843</v>
          </cell>
          <cell r="BZ71">
            <v>1502670752.7483702</v>
          </cell>
          <cell r="CA71">
            <v>887891860.15233397</v>
          </cell>
          <cell r="CB71">
            <v>2203491114.9188251</v>
          </cell>
          <cell r="CC71">
            <v>3205912736.9331961</v>
          </cell>
          <cell r="CD71">
            <v>1394495416.1983347</v>
          </cell>
          <cell r="CE71">
            <v>1038109388.4600914</v>
          </cell>
          <cell r="CF71">
            <v>1659526772.6569309</v>
          </cell>
          <cell r="CG71">
            <v>3727014589.3236351</v>
          </cell>
          <cell r="CH71">
            <v>1974459707.6388979</v>
          </cell>
          <cell r="CI71">
            <v>1752554881.6847367</v>
          </cell>
          <cell r="CJ71">
            <v>2199844843.7945414</v>
          </cell>
          <cell r="CK71">
            <v>2082583475.3612218</v>
          </cell>
          <cell r="CL71">
            <v>1132750541.6107693</v>
          </cell>
          <cell r="CM71">
            <v>9070327082.902729</v>
          </cell>
          <cell r="CN71">
            <v>1161069871.0797725</v>
          </cell>
          <cell r="CO71">
            <v>1254022482.2823153</v>
          </cell>
          <cell r="CP71">
            <v>6655234729.5406418</v>
          </cell>
          <cell r="CQ71">
            <v>20240857061.526466</v>
          </cell>
          <cell r="CR71">
            <v>2514270029.371541</v>
          </cell>
          <cell r="CS71">
            <v>8455745579.230051</v>
          </cell>
          <cell r="CT71">
            <v>9270841452.9248753</v>
          </cell>
          <cell r="CU71">
            <v>10094100502.356827</v>
          </cell>
          <cell r="CV71">
            <v>5000893312.3940125</v>
          </cell>
          <cell r="CW71">
            <v>1400813103.5943081</v>
          </cell>
          <cell r="CX71">
            <v>3600080208.7997041</v>
          </cell>
          <cell r="CY71">
            <v>2386000891.7579207</v>
          </cell>
          <cell r="CZ71">
            <v>1396323642.7439666</v>
          </cell>
          <cell r="DA71">
            <v>4052406151.2951832</v>
          </cell>
          <cell r="DB71">
            <v>8716589286.4219685</v>
          </cell>
          <cell r="DC71">
            <v>2009789046.2484403</v>
          </cell>
          <cell r="DD71">
            <v>9813712841.5603199</v>
          </cell>
          <cell r="DE71">
            <v>1159373012.1204236</v>
          </cell>
          <cell r="DF71">
            <v>1571406618.8323905</v>
          </cell>
          <cell r="DG71">
            <v>10001635755.376207</v>
          </cell>
          <cell r="DI71">
            <v>1715212985.102026</v>
          </cell>
          <cell r="DJ71">
            <v>1848226824.1259041</v>
          </cell>
          <cell r="DK71">
            <v>3671584444.0972528</v>
          </cell>
          <cell r="DL71">
            <v>5455681167.8543606</v>
          </cell>
          <cell r="DM71">
            <v>1685387677.4536762</v>
          </cell>
          <cell r="DN71">
            <v>2589879132.9255338</v>
          </cell>
          <cell r="DR71">
            <v>8932372025.8925934</v>
          </cell>
          <cell r="DS71">
            <v>5207871206.0060329</v>
          </cell>
          <cell r="DT71">
            <v>17519248.461775992</v>
          </cell>
          <cell r="DU71">
            <v>16958691.680435285</v>
          </cell>
          <cell r="DV71">
            <v>3047494.6240811683</v>
          </cell>
          <cell r="DW71">
            <v>1426432.4320243534</v>
          </cell>
          <cell r="DX71">
            <v>13045321.405670471</v>
          </cell>
          <cell r="DY71">
            <v>12484764.624329764</v>
          </cell>
          <cell r="DZ71">
            <v>560556.78134070756</v>
          </cell>
          <cell r="EA71">
            <v>15299119.478065437</v>
          </cell>
          <cell r="EB71">
            <v>6098.7831939483331</v>
          </cell>
          <cell r="ED71">
            <v>23495.149134413328</v>
          </cell>
          <cell r="EE71">
            <v>483218.99416193337</v>
          </cell>
          <cell r="EF71">
            <v>102716.14276526833</v>
          </cell>
          <cell r="EG71">
            <v>181920.730934135</v>
          </cell>
          <cell r="EH71">
            <v>10188.824173325002</v>
          </cell>
          <cell r="EI71">
            <v>139239.27566780333</v>
          </cell>
          <cell r="EJ71">
            <v>76163.420970751657</v>
          </cell>
          <cell r="EK71">
            <v>268079.6136278917</v>
          </cell>
          <cell r="EL71">
            <v>396063.81452125002</v>
          </cell>
          <cell r="EM71">
            <v>125632.68958765669</v>
          </cell>
          <cell r="EN71">
            <v>112214.02598846832</v>
          </cell>
          <cell r="EO71">
            <v>178982.73088142669</v>
          </cell>
          <cell r="EP71">
            <v>361154.59674907004</v>
          </cell>
          <cell r="EQ71">
            <v>213619.95078025051</v>
          </cell>
          <cell r="ER71">
            <v>147534.64596881944</v>
          </cell>
          <cell r="ES71">
            <v>267529.96841253503</v>
          </cell>
          <cell r="ET71">
            <v>174460.64245544333</v>
          </cell>
          <cell r="EU71">
            <v>146434.00404979667</v>
          </cell>
          <cell r="EV71">
            <v>1426432.4320243534</v>
          </cell>
          <cell r="EW71">
            <v>149555.4033104699</v>
          </cell>
          <cell r="EX71">
            <v>167578.00115074214</v>
          </cell>
          <cell r="EY71">
            <v>1109299.0275631414</v>
          </cell>
          <cell r="EZ71">
            <v>2961813.16851203</v>
          </cell>
          <cell r="FA71">
            <v>360524.193580319</v>
          </cell>
          <cell r="FB71">
            <v>931989.3679855708</v>
          </cell>
          <cell r="FC71">
            <v>1669299.6069461398</v>
          </cell>
          <cell r="FD71">
            <v>1363262.4357451317</v>
          </cell>
          <cell r="FE71">
            <v>995527.95202775334</v>
          </cell>
          <cell r="FF71">
            <v>239385.08997672729</v>
          </cell>
          <cell r="FG71">
            <v>756142.86205102596</v>
          </cell>
          <cell r="FH71">
            <v>217731.84023690165</v>
          </cell>
          <cell r="FI71">
            <v>136462.48588635001</v>
          </cell>
          <cell r="FJ71">
            <v>360645.2462743083</v>
          </cell>
          <cell r="FK71">
            <v>742577.11851604842</v>
          </cell>
          <cell r="FL71">
            <v>274808.22465167166</v>
          </cell>
          <cell r="FM71">
            <v>926995.60089473834</v>
          </cell>
          <cell r="FN71">
            <v>95567.661660320009</v>
          </cell>
          <cell r="FO71">
            <v>200719.06469181002</v>
          </cell>
          <cell r="FP71">
            <v>1786870.715048136</v>
          </cell>
          <cell r="FR71">
            <v>202213.39299122166</v>
          </cell>
          <cell r="FS71">
            <v>333502.15811268333</v>
          </cell>
          <cell r="FT71">
            <v>557521.95877256</v>
          </cell>
          <cell r="FU71">
            <v>1126891.4738340899</v>
          </cell>
          <cell r="FV71">
            <v>282115.37563797669</v>
          </cell>
          <cell r="FW71">
            <v>480095.53217674</v>
          </cell>
          <cell r="GA71">
            <v>1722169.8701072717</v>
          </cell>
          <cell r="GB71">
            <v>1034738.8194372701</v>
          </cell>
        </row>
        <row r="72">
          <cell r="B72">
            <v>17502981.473384097</v>
          </cell>
          <cell r="C72">
            <v>16947417.64105694</v>
          </cell>
          <cell r="D72">
            <v>3033544.0115687097</v>
          </cell>
          <cell r="E72">
            <v>1407244.38690372</v>
          </cell>
          <cell r="F72">
            <v>13062193.074911667</v>
          </cell>
          <cell r="G72">
            <v>12506629.24258451</v>
          </cell>
          <cell r="H72">
            <v>555563.83232715784</v>
          </cell>
          <cell r="I72">
            <v>15274665.34860185</v>
          </cell>
          <cell r="J72">
            <v>6066.6648603800004</v>
          </cell>
          <cell r="L72">
            <v>23320.974669269999</v>
          </cell>
          <cell r="M72">
            <v>484597.79845932999</v>
          </cell>
          <cell r="N72">
            <v>102106.46788974</v>
          </cell>
          <cell r="O72">
            <v>179357.89873081999</v>
          </cell>
          <cell r="P72">
            <v>10053.48059918</v>
          </cell>
          <cell r="Q72">
            <v>138214.49156704999</v>
          </cell>
          <cell r="R72">
            <v>75696.949484679993</v>
          </cell>
          <cell r="S72">
            <v>265412.44940561999</v>
          </cell>
          <cell r="T72">
            <v>394408.49190144998</v>
          </cell>
          <cell r="U72">
            <v>125052.10607394</v>
          </cell>
          <cell r="V72">
            <v>110973.79854987</v>
          </cell>
          <cell r="W72">
            <v>177988.09364864</v>
          </cell>
          <cell r="X72">
            <v>357764.45084693999</v>
          </cell>
          <cell r="Y72">
            <v>210164.22800703059</v>
          </cell>
          <cell r="Z72">
            <v>147600.2228399094</v>
          </cell>
          <cell r="AA72">
            <v>266442.59824114997</v>
          </cell>
          <cell r="AB72">
            <v>175468.88507717999</v>
          </cell>
          <cell r="AC72">
            <v>146685.07642385</v>
          </cell>
          <cell r="AD72">
            <v>1407244.38690372</v>
          </cell>
          <cell r="AE72">
            <v>147099.22818869466</v>
          </cell>
          <cell r="AF72">
            <v>166099.9343004431</v>
          </cell>
          <cell r="AG72">
            <v>1094045.2244145821</v>
          </cell>
          <cell r="AH72">
            <v>2955790.8123053401</v>
          </cell>
          <cell r="AI72">
            <v>358534.8297734345</v>
          </cell>
          <cell r="AJ72">
            <v>928818.41777457157</v>
          </cell>
          <cell r="AK72">
            <v>1668437.5647573341</v>
          </cell>
          <cell r="AL72">
            <v>1363312.4252534199</v>
          </cell>
          <cell r="AM72">
            <v>1002176.55547499</v>
          </cell>
          <cell r="AN72">
            <v>240898.20268586988</v>
          </cell>
          <cell r="AO72">
            <v>761278.35278912017</v>
          </cell>
          <cell r="AP72">
            <v>218152.13333856</v>
          </cell>
          <cell r="AQ72">
            <v>135132.26107369</v>
          </cell>
          <cell r="AR72">
            <v>364338.62254205003</v>
          </cell>
          <cell r="AS72">
            <v>744058.81285347999</v>
          </cell>
          <cell r="AT72">
            <v>273407.49545351998</v>
          </cell>
          <cell r="AU72">
            <v>928926.05995906005</v>
          </cell>
          <cell r="AV72">
            <v>95537.721840679995</v>
          </cell>
          <cell r="AW72">
            <v>200769.85709341001</v>
          </cell>
          <cell r="AX72">
            <v>1787629.6628280878</v>
          </cell>
          <cell r="AZ72">
            <v>201074.91865092999</v>
          </cell>
          <cell r="BA72">
            <v>333053.45912418998</v>
          </cell>
          <cell r="BB72">
            <v>559447.87678825995</v>
          </cell>
          <cell r="BC72">
            <v>1134739.87021887</v>
          </cell>
          <cell r="BD72">
            <v>283587.46761563001</v>
          </cell>
          <cell r="BE72">
            <v>481057.06249749998</v>
          </cell>
          <cell r="BI72">
            <v>1724860.3442607599</v>
          </cell>
          <cell r="BJ72">
            <v>1040734.09095943</v>
          </cell>
          <cell r="BK72">
            <v>129692563061.20381</v>
          </cell>
          <cell r="BL72">
            <v>126022281612.93431</v>
          </cell>
          <cell r="BM72">
            <v>26748418271.954041</v>
          </cell>
          <cell r="BN72">
            <v>9007978958.7083321</v>
          </cell>
          <cell r="BO72">
            <v>93936165830.541428</v>
          </cell>
          <cell r="BP72">
            <v>90265884382.271927</v>
          </cell>
          <cell r="BQ72">
            <v>3670281448.2695007</v>
          </cell>
          <cell r="BR72">
            <v>116934087036.11198</v>
          </cell>
          <cell r="BS72">
            <v>1327806971.2560427</v>
          </cell>
          <cell r="BU72">
            <v>198840232.62561667</v>
          </cell>
          <cell r="BV72">
            <v>3264466724.1427765</v>
          </cell>
          <cell r="BW72">
            <v>723269975.98489547</v>
          </cell>
          <cell r="BX72">
            <v>1388983339.3611875</v>
          </cell>
          <cell r="BY72">
            <v>135427323.0760245</v>
          </cell>
          <cell r="BZ72">
            <v>1512811984.4383078</v>
          </cell>
          <cell r="CA72">
            <v>901234109.3409245</v>
          </cell>
          <cell r="CB72">
            <v>2195651659.110467</v>
          </cell>
          <cell r="CC72">
            <v>3204055596.5397964</v>
          </cell>
          <cell r="CD72">
            <v>1393674446.3708727</v>
          </cell>
          <cell r="CE72">
            <v>1038322615.5521413</v>
          </cell>
          <cell r="CF72">
            <v>1660680571.1876879</v>
          </cell>
          <cell r="CG72">
            <v>3728226489.6460776</v>
          </cell>
          <cell r="CH72">
            <v>1962198268.2980402</v>
          </cell>
          <cell r="CI72">
            <v>1766028221.3480372</v>
          </cell>
          <cell r="CJ72">
            <v>2203675951.3977318</v>
          </cell>
          <cell r="CK72">
            <v>2058693769.7128973</v>
          </cell>
          <cell r="CL72">
            <v>1140403483.4666367</v>
          </cell>
          <cell r="CM72">
            <v>9007978958.7083321</v>
          </cell>
          <cell r="CN72">
            <v>1148002955.3109021</v>
          </cell>
          <cell r="CO72">
            <v>1250937931.6055155</v>
          </cell>
          <cell r="CP72">
            <v>6609038071.7919159</v>
          </cell>
          <cell r="CQ72">
            <v>20267473488.638256</v>
          </cell>
          <cell r="CR72">
            <v>2521180601.6989384</v>
          </cell>
          <cell r="CS72">
            <v>8472910425.7568483</v>
          </cell>
          <cell r="CT72">
            <v>9273382461.1824665</v>
          </cell>
          <cell r="CU72">
            <v>10135154588.188736</v>
          </cell>
          <cell r="CV72">
            <v>5029941998.0231829</v>
          </cell>
          <cell r="CW72">
            <v>1405615680.3978982</v>
          </cell>
          <cell r="CX72">
            <v>3624326317.6252851</v>
          </cell>
          <cell r="CY72">
            <v>2395861729.0035448</v>
          </cell>
          <cell r="CZ72">
            <v>1378723482.8905327</v>
          </cell>
          <cell r="DA72">
            <v>4081528045.1931639</v>
          </cell>
          <cell r="DB72">
            <v>8747576454.1996994</v>
          </cell>
          <cell r="DC72">
            <v>2013460579.1668453</v>
          </cell>
          <cell r="DD72">
            <v>9891709181.2476788</v>
          </cell>
          <cell r="DE72">
            <v>1208831979.4749811</v>
          </cell>
          <cell r="DF72">
            <v>1579660083.5759647</v>
          </cell>
          <cell r="DG72">
            <v>10141336438.720045</v>
          </cell>
          <cell r="DI72">
            <v>1701799635.9517436</v>
          </cell>
          <cell r="DJ72">
            <v>1852198154.2329459</v>
          </cell>
          <cell r="DK72">
            <v>3693547436.6096721</v>
          </cell>
          <cell r="DL72">
            <v>5510930798.2974815</v>
          </cell>
          <cell r="DM72">
            <v>1701443539.5733728</v>
          </cell>
          <cell r="DN72">
            <v>2604988217.5535774</v>
          </cell>
          <cell r="DR72">
            <v>8972318072.7721672</v>
          </cell>
          <cell r="DS72">
            <v>5245412835.3625021</v>
          </cell>
          <cell r="DT72">
            <v>17518864.187602405</v>
          </cell>
          <cell r="DU72">
            <v>16947247.642551426</v>
          </cell>
          <cell r="DV72">
            <v>3040175.7616620548</v>
          </cell>
          <cell r="DW72">
            <v>1415966.1922081651</v>
          </cell>
          <cell r="DX72">
            <v>13062722.233732184</v>
          </cell>
          <cell r="DY72">
            <v>12491105.688681208</v>
          </cell>
          <cell r="DZ72">
            <v>571616.54505097645</v>
          </cell>
          <cell r="EA72">
            <v>15291690.113754608</v>
          </cell>
          <cell r="EB72">
            <v>6085.0075138900002</v>
          </cell>
          <cell r="ED72">
            <v>23372.429030053332</v>
          </cell>
          <cell r="EE72">
            <v>483814.64826767164</v>
          </cell>
          <cell r="EF72">
            <v>102351.7263733</v>
          </cell>
          <cell r="EG72">
            <v>180485.3023272533</v>
          </cell>
          <cell r="EH72">
            <v>10134.540635449999</v>
          </cell>
          <cell r="EI72">
            <v>138649.41498811499</v>
          </cell>
          <cell r="EJ72">
            <v>75952.905473754989</v>
          </cell>
          <cell r="EK72">
            <v>266351.28947870835</v>
          </cell>
          <cell r="EL72">
            <v>394969.48533400334</v>
          </cell>
          <cell r="EM72">
            <v>125452.29922197165</v>
          </cell>
          <cell r="EN72">
            <v>111650.45352811668</v>
          </cell>
          <cell r="EO72">
            <v>178500.40067776665</v>
          </cell>
          <cell r="EP72">
            <v>359595.59242525493</v>
          </cell>
          <cell r="EQ72">
            <v>211304.0684521388</v>
          </cell>
          <cell r="ER72">
            <v>148291.52397311619</v>
          </cell>
          <cell r="ES72">
            <v>266920.1691210033</v>
          </cell>
          <cell r="ET72">
            <v>175230.69888603667</v>
          </cell>
          <cell r="EU72">
            <v>146744.40589359499</v>
          </cell>
          <cell r="EV72">
            <v>1415966.1922081651</v>
          </cell>
          <cell r="EW72">
            <v>148341.62240083187</v>
          </cell>
          <cell r="EX72">
            <v>166943.14853310227</v>
          </cell>
          <cell r="EY72">
            <v>1100681.421274231</v>
          </cell>
          <cell r="EZ72">
            <v>2957020.8579814546</v>
          </cell>
          <cell r="FA72">
            <v>359340.14443376876</v>
          </cell>
          <cell r="FB72">
            <v>930487.10025226383</v>
          </cell>
          <cell r="FC72">
            <v>1667193.6132954222</v>
          </cell>
          <cell r="FD72">
            <v>1363277.9142261448</v>
          </cell>
          <cell r="FE72">
            <v>992378.96817093494</v>
          </cell>
          <cell r="FF72">
            <v>237766.60008490481</v>
          </cell>
          <cell r="FG72">
            <v>754612.36808603024</v>
          </cell>
          <cell r="FH72">
            <v>217757.72251292333</v>
          </cell>
          <cell r="FI72">
            <v>135653.759281595</v>
          </cell>
          <cell r="FJ72">
            <v>363575.26786553167</v>
          </cell>
          <cell r="FK72">
            <v>743327.93274565169</v>
          </cell>
          <cell r="FL72">
            <v>273820.91846856498</v>
          </cell>
          <cell r="FM72">
            <v>928670.6341611566</v>
          </cell>
          <cell r="FN72">
            <v>95664.641758286671</v>
          </cell>
          <cell r="FO72">
            <v>200985.27814809335</v>
          </cell>
          <cell r="FP72">
            <v>1800560.959294338</v>
          </cell>
          <cell r="FR72">
            <v>201345.14662407502</v>
          </cell>
          <cell r="FS72">
            <v>334075.37906101166</v>
          </cell>
          <cell r="FT72">
            <v>558699.85585062497</v>
          </cell>
          <cell r="FU72">
            <v>1133053.6923120802</v>
          </cell>
          <cell r="FV72">
            <v>283430.22403505835</v>
          </cell>
          <cell r="FW72">
            <v>479423.08123465837</v>
          </cell>
          <cell r="GA72">
            <v>1723918.0469962414</v>
          </cell>
          <cell r="GB72">
            <v>1038544.96041579</v>
          </cell>
        </row>
        <row r="73">
          <cell r="B73">
            <v>17493242.502984889</v>
          </cell>
          <cell r="C73">
            <v>16930165.685014226</v>
          </cell>
          <cell r="D73">
            <v>3022931.6547167394</v>
          </cell>
          <cell r="E73">
            <v>1398059.89378772</v>
          </cell>
          <cell r="F73">
            <v>13072250.954480432</v>
          </cell>
          <cell r="G73">
            <v>12509174.136509769</v>
          </cell>
          <cell r="H73">
            <v>563076.81797066354</v>
          </cell>
          <cell r="I73">
            <v>15257781.426801261</v>
          </cell>
          <cell r="J73">
            <v>5969.9553337899997</v>
          </cell>
          <cell r="L73">
            <v>23111.379605620001</v>
          </cell>
          <cell r="M73">
            <v>483736.85670869</v>
          </cell>
          <cell r="N73">
            <v>101528.33955998</v>
          </cell>
          <cell r="O73">
            <v>178387.88229159999</v>
          </cell>
          <cell r="P73">
            <v>10052.477063619999</v>
          </cell>
          <cell r="Q73">
            <v>138117.56596489</v>
          </cell>
          <cell r="R73">
            <v>75899.014504620005</v>
          </cell>
          <cell r="S73">
            <v>263713.97996108001</v>
          </cell>
          <cell r="T73">
            <v>392876.93265322997</v>
          </cell>
          <cell r="U73">
            <v>124698.3388313</v>
          </cell>
          <cell r="V73">
            <v>109994.90115054</v>
          </cell>
          <cell r="W73">
            <v>177472.41823497001</v>
          </cell>
          <cell r="X73">
            <v>355536.11926558998</v>
          </cell>
          <cell r="Y73">
            <v>207844.69944054249</v>
          </cell>
          <cell r="Z73">
            <v>147691.41982504746</v>
          </cell>
          <cell r="AA73">
            <v>265829.35783179</v>
          </cell>
          <cell r="AB73">
            <v>175634.95486781001</v>
          </cell>
          <cell r="AC73">
            <v>146341.13622141001</v>
          </cell>
          <cell r="AD73">
            <v>1398059.89378772</v>
          </cell>
          <cell r="AE73">
            <v>145684.37758762599</v>
          </cell>
          <cell r="AF73">
            <v>164938.25489746738</v>
          </cell>
          <cell r="AG73">
            <v>1087437.2613026267</v>
          </cell>
          <cell r="AH73">
            <v>2950623.8552667699</v>
          </cell>
          <cell r="AI73">
            <v>358124.85988537874</v>
          </cell>
          <cell r="AJ73">
            <v>926126.88506664964</v>
          </cell>
          <cell r="AK73">
            <v>1666372.1103147415</v>
          </cell>
          <cell r="AL73">
            <v>1360380.5194103401</v>
          </cell>
          <cell r="AM73">
            <v>1003044.13633426</v>
          </cell>
          <cell r="AN73">
            <v>240016.64209855534</v>
          </cell>
          <cell r="AO73">
            <v>763027.49423570465</v>
          </cell>
          <cell r="AP73">
            <v>218328.73869232999</v>
          </cell>
          <cell r="AQ73">
            <v>134623.56371859001</v>
          </cell>
          <cell r="AR73">
            <v>366378.13687714998</v>
          </cell>
          <cell r="AS73">
            <v>743567.35869002005</v>
          </cell>
          <cell r="AT73">
            <v>272425.42227793997</v>
          </cell>
          <cell r="AU73">
            <v>930517.18956087006</v>
          </cell>
          <cell r="AV73">
            <v>95160.95892125</v>
          </cell>
          <cell r="AW73">
            <v>201002.51760599</v>
          </cell>
          <cell r="AX73">
            <v>1794166.7295521935</v>
          </cell>
          <cell r="AZ73">
            <v>201025.27182945999</v>
          </cell>
          <cell r="BA73">
            <v>334175.88248347997</v>
          </cell>
          <cell r="BB73">
            <v>560285.58456783998</v>
          </cell>
          <cell r="BC73">
            <v>1139974.3373028501</v>
          </cell>
          <cell r="BD73">
            <v>285687.24043032998</v>
          </cell>
          <cell r="BE73">
            <v>480883.51095877</v>
          </cell>
          <cell r="BI73">
            <v>1725859.4060344701</v>
          </cell>
          <cell r="BJ73">
            <v>1043741.0360450899</v>
          </cell>
          <cell r="BK73">
            <v>129878253806.97833</v>
          </cell>
          <cell r="BL73">
            <v>126326102321.67137</v>
          </cell>
          <cell r="BM73">
            <v>26800885582.488373</v>
          </cell>
          <cell r="BN73">
            <v>8946179295.7185555</v>
          </cell>
          <cell r="BO73">
            <v>94131188928.771393</v>
          </cell>
          <cell r="BP73">
            <v>90579037443.464432</v>
          </cell>
          <cell r="BQ73">
            <v>3552151485.3069563</v>
          </cell>
          <cell r="BR73">
            <v>117056309088.09541</v>
          </cell>
          <cell r="BS73">
            <v>1379420981.4023545</v>
          </cell>
          <cell r="BU73">
            <v>197652011.28901339</v>
          </cell>
          <cell r="BV73">
            <v>3284124708.22258</v>
          </cell>
          <cell r="BW73">
            <v>721825598.33335686</v>
          </cell>
          <cell r="BX73">
            <v>1380110122.4841292</v>
          </cell>
          <cell r="BY73">
            <v>135548482.99864691</v>
          </cell>
          <cell r="BZ73">
            <v>1518295974.2701738</v>
          </cell>
          <cell r="CA73">
            <v>913131870.07442868</v>
          </cell>
          <cell r="CB73">
            <v>2188502464.1792641</v>
          </cell>
          <cell r="CC73">
            <v>3188681184.3110476</v>
          </cell>
          <cell r="CD73">
            <v>1403726636.5220754</v>
          </cell>
          <cell r="CE73">
            <v>1040520271.4513652</v>
          </cell>
          <cell r="CF73">
            <v>1666034963.9655316</v>
          </cell>
          <cell r="CG73">
            <v>3740565545.2361712</v>
          </cell>
          <cell r="CH73">
            <v>1952502147.5578785</v>
          </cell>
          <cell r="CI73">
            <v>1788063397.6782932</v>
          </cell>
          <cell r="CJ73">
            <v>2209519771.7919383</v>
          </cell>
          <cell r="CK73">
            <v>2074337244.8966911</v>
          </cell>
          <cell r="CL73">
            <v>1138308732.4619579</v>
          </cell>
          <cell r="CM73">
            <v>8946179295.7185555</v>
          </cell>
          <cell r="CN73">
            <v>1134496269.9737792</v>
          </cell>
          <cell r="CO73">
            <v>1243677362.4923453</v>
          </cell>
          <cell r="CP73">
            <v>6568005663.25243</v>
          </cell>
          <cell r="CQ73">
            <v>20299825187.371029</v>
          </cell>
          <cell r="CR73">
            <v>2527603527.403491</v>
          </cell>
          <cell r="CS73">
            <v>8482144185.3881626</v>
          </cell>
          <cell r="CT73">
            <v>9290077474.5793724</v>
          </cell>
          <cell r="CU73">
            <v>10169413333.430037</v>
          </cell>
          <cell r="CV73">
            <v>5062782144.738409</v>
          </cell>
          <cell r="CW73">
            <v>1413290520.3314981</v>
          </cell>
          <cell r="CX73">
            <v>3649491624.4069109</v>
          </cell>
          <cell r="CY73">
            <v>2414693806.6400199</v>
          </cell>
          <cell r="CZ73">
            <v>1396717008.2465034</v>
          </cell>
          <cell r="DA73">
            <v>4134223008.1467838</v>
          </cell>
          <cell r="DB73">
            <v>8767725645.2556438</v>
          </cell>
          <cell r="DC73">
            <v>2009878900.3832691</v>
          </cell>
          <cell r="DD73">
            <v>9904505551.3953247</v>
          </cell>
          <cell r="DE73">
            <v>1173411399.5385275</v>
          </cell>
          <cell r="DF73">
            <v>1592164710.1312971</v>
          </cell>
          <cell r="DG73">
            <v>10072559239.912985</v>
          </cell>
          <cell r="DI73">
            <v>1708263323.3132844</v>
          </cell>
          <cell r="DJ73">
            <v>1857548689.9451919</v>
          </cell>
          <cell r="DK73">
            <v>3705275372.0992613</v>
          </cell>
          <cell r="DL73">
            <v>5550857333.5251961</v>
          </cell>
          <cell r="DM73">
            <v>1703596471.945261</v>
          </cell>
          <cell r="DN73">
            <v>2607747802.753377</v>
          </cell>
          <cell r="DR73">
            <v>8994540311.862421</v>
          </cell>
          <cell r="DS73">
            <v>5270929405.4492435</v>
          </cell>
          <cell r="DT73">
            <v>17489147.478921164</v>
          </cell>
          <cell r="DU73">
            <v>16935455.176704776</v>
          </cell>
          <cell r="DV73">
            <v>3027714.329785028</v>
          </cell>
          <cell r="DW73">
            <v>1400389.2523038399</v>
          </cell>
          <cell r="DX73">
            <v>13061043.896832298</v>
          </cell>
          <cell r="DY73">
            <v>12507351.594615906</v>
          </cell>
          <cell r="DZ73">
            <v>553692.30221639248</v>
          </cell>
          <cell r="EA73">
            <v>15259165.774742475</v>
          </cell>
          <cell r="EB73">
            <v>6023.8845777883334</v>
          </cell>
          <cell r="ED73">
            <v>23197.835795408333</v>
          </cell>
          <cell r="EE73">
            <v>484329.73918097001</v>
          </cell>
          <cell r="EF73">
            <v>101753.29390739334</v>
          </cell>
          <cell r="EG73">
            <v>178657.25352877667</v>
          </cell>
          <cell r="EH73">
            <v>10055.794694736667</v>
          </cell>
          <cell r="EI73">
            <v>138009.41634998334</v>
          </cell>
          <cell r="EJ73">
            <v>75855.869651300003</v>
          </cell>
          <cell r="EK73">
            <v>264402.66631743667</v>
          </cell>
          <cell r="EL73">
            <v>393596.78503675666</v>
          </cell>
          <cell r="EM73">
            <v>124914.48109109666</v>
          </cell>
          <cell r="EN73">
            <v>110295.965516845</v>
          </cell>
          <cell r="EO73">
            <v>177869.90044321833</v>
          </cell>
          <cell r="EP73">
            <v>356559.82422707492</v>
          </cell>
          <cell r="EQ73">
            <v>208855.70637735585</v>
          </cell>
          <cell r="ER73">
            <v>147704.11784971916</v>
          </cell>
          <cell r="ES73">
            <v>266079.99254496</v>
          </cell>
          <cell r="ET73">
            <v>175488.50357593168</v>
          </cell>
          <cell r="EU73">
            <v>146647.00792314002</v>
          </cell>
          <cell r="EV73">
            <v>1400389.2523038399</v>
          </cell>
          <cell r="EW73">
            <v>146093.1751958199</v>
          </cell>
          <cell r="EX73">
            <v>165357.74733410435</v>
          </cell>
          <cell r="EY73">
            <v>1088938.3297739157</v>
          </cell>
          <cell r="EZ73">
            <v>2953354.792374562</v>
          </cell>
          <cell r="FA73">
            <v>358250.08639393694</v>
          </cell>
          <cell r="FB73">
            <v>927814.36381018953</v>
          </cell>
          <cell r="FC73">
            <v>1667290.3421704352</v>
          </cell>
          <cell r="FD73">
            <v>1361736.8323431031</v>
          </cell>
          <cell r="FE73">
            <v>1000847.8561709183</v>
          </cell>
          <cell r="FF73">
            <v>240045.80881524575</v>
          </cell>
          <cell r="FG73">
            <v>760802.04735567269</v>
          </cell>
          <cell r="FH73">
            <v>218231.11354960501</v>
          </cell>
          <cell r="FI73">
            <v>134776.76489491333</v>
          </cell>
          <cell r="FJ73">
            <v>365323.69623177004</v>
          </cell>
          <cell r="FK73">
            <v>743968.43830978998</v>
          </cell>
          <cell r="FL73">
            <v>273055.95986753335</v>
          </cell>
          <cell r="FM73">
            <v>929955.91482283501</v>
          </cell>
          <cell r="FN73">
            <v>95995.931906014986</v>
          </cell>
          <cell r="FO73">
            <v>200985.27304679333</v>
          </cell>
          <cell r="FP73">
            <v>1786740.4101014491</v>
          </cell>
          <cell r="FR73">
            <v>200877.40116814501</v>
          </cell>
          <cell r="FS73">
            <v>333374.76159554499</v>
          </cell>
          <cell r="FT73">
            <v>559789.1031296266</v>
          </cell>
          <cell r="FU73">
            <v>1135940.4382853766</v>
          </cell>
          <cell r="FV73">
            <v>284951.88021283672</v>
          </cell>
          <cell r="FW73">
            <v>481137.32882148167</v>
          </cell>
          <cell r="GA73">
            <v>1725584.0349576119</v>
          </cell>
          <cell r="GB73">
            <v>1042307.0344926167</v>
          </cell>
        </row>
        <row r="74">
          <cell r="B74">
            <v>17485303.500720628</v>
          </cell>
          <cell r="C74">
            <v>16924613.507777441</v>
          </cell>
          <cell r="D74">
            <v>3012153.6628955803</v>
          </cell>
          <cell r="E74">
            <v>1383905.93719661</v>
          </cell>
          <cell r="F74">
            <v>13089243.900628436</v>
          </cell>
          <cell r="G74">
            <v>12528553.90768525</v>
          </cell>
          <cell r="H74">
            <v>560689.99294318573</v>
          </cell>
          <cell r="I74">
            <v>15246821.072874097</v>
          </cell>
          <cell r="J74">
            <v>5996.6003940500004</v>
          </cell>
          <cell r="L74">
            <v>22730.331176660002</v>
          </cell>
          <cell r="M74">
            <v>484155.17310690001</v>
          </cell>
          <cell r="N74">
            <v>100185.88280342999</v>
          </cell>
          <cell r="O74">
            <v>176973.04919495</v>
          </cell>
          <cell r="P74">
            <v>10001.66349508</v>
          </cell>
          <cell r="Q74">
            <v>137799.18744506</v>
          </cell>
          <cell r="R74">
            <v>76137.258544819997</v>
          </cell>
          <cell r="S74">
            <v>261393.67579522001</v>
          </cell>
          <cell r="T74">
            <v>391008.07872603001</v>
          </cell>
          <cell r="U74">
            <v>124470.23377382</v>
          </cell>
          <cell r="V74">
            <v>109432.21651526001</v>
          </cell>
          <cell r="W74">
            <v>176848.85411002999</v>
          </cell>
          <cell r="X74">
            <v>353988.72924151999</v>
          </cell>
          <cell r="Y74">
            <v>205870.6456751985</v>
          </cell>
          <cell r="Z74">
            <v>148118.08356632147</v>
          </cell>
          <cell r="AA74">
            <v>264666.93369530002</v>
          </cell>
          <cell r="AB74">
            <v>175929.5686455</v>
          </cell>
          <cell r="AC74">
            <v>146432.82662599999</v>
          </cell>
          <cell r="AD74">
            <v>1383905.93719661</v>
          </cell>
          <cell r="AE74">
            <v>144331.98018598487</v>
          </cell>
          <cell r="AF74">
            <v>163935.57575266424</v>
          </cell>
          <cell r="AG74">
            <v>1075638.381257961</v>
          </cell>
          <cell r="AH74">
            <v>2954734.1269607302</v>
          </cell>
          <cell r="AI74">
            <v>358675.85135927307</v>
          </cell>
          <cell r="AJ74">
            <v>924853.26141077606</v>
          </cell>
          <cell r="AK74">
            <v>1671205.0141906808</v>
          </cell>
          <cell r="AL74">
            <v>1361546.2669643899</v>
          </cell>
          <cell r="AM74">
            <v>1005091.37969079</v>
          </cell>
          <cell r="AN74">
            <v>240262.05029532738</v>
          </cell>
          <cell r="AO74">
            <v>764829.32939546253</v>
          </cell>
          <cell r="AP74">
            <v>218525.40905409001</v>
          </cell>
          <cell r="AQ74">
            <v>133961.42010818</v>
          </cell>
          <cell r="AR74">
            <v>368569.07837477</v>
          </cell>
          <cell r="AS74">
            <v>742607.37663594005</v>
          </cell>
          <cell r="AT74">
            <v>270874.18551553</v>
          </cell>
          <cell r="AU74">
            <v>934270.46757623996</v>
          </cell>
          <cell r="AV74">
            <v>96268.192904009993</v>
          </cell>
          <cell r="AW74">
            <v>202555.33693722001</v>
          </cell>
          <cell r="AX74">
            <v>1794273.8404439758</v>
          </cell>
          <cell r="AZ74">
            <v>201068.68090462999</v>
          </cell>
          <cell r="BA74">
            <v>333799.39244838001</v>
          </cell>
          <cell r="BB74">
            <v>560783.23743497999</v>
          </cell>
          <cell r="BC74">
            <v>1142831.11705854</v>
          </cell>
          <cell r="BD74">
            <v>285448.33466555999</v>
          </cell>
          <cell r="BE74">
            <v>482036.05695047998</v>
          </cell>
          <cell r="BI74">
            <v>1726743.5873670001</v>
          </cell>
          <cell r="BJ74">
            <v>1043728.80739926</v>
          </cell>
          <cell r="BK74">
            <v>130560624268.30725</v>
          </cell>
          <cell r="BL74">
            <v>126862290612.80984</v>
          </cell>
          <cell r="BM74">
            <v>26802535823.483894</v>
          </cell>
          <cell r="BN74">
            <v>8942995706.1876488</v>
          </cell>
          <cell r="BO74">
            <v>94815092738.635712</v>
          </cell>
          <cell r="BP74">
            <v>91116759083.138321</v>
          </cell>
          <cell r="BQ74">
            <v>3698333655.4973974</v>
          </cell>
          <cell r="BR74">
            <v>117690796545.95844</v>
          </cell>
          <cell r="BS74">
            <v>1317350025.4735281</v>
          </cell>
          <cell r="BU74">
            <v>197539621.77632692</v>
          </cell>
          <cell r="BV74">
            <v>3287666420.3610659</v>
          </cell>
          <cell r="BW74">
            <v>714666433.00858307</v>
          </cell>
          <cell r="BX74">
            <v>1374457689.9373481</v>
          </cell>
          <cell r="BY74">
            <v>134189517.2563874</v>
          </cell>
          <cell r="BZ74">
            <v>1527899413.4638813</v>
          </cell>
          <cell r="CA74">
            <v>896186219.24263906</v>
          </cell>
          <cell r="CB74">
            <v>2178456942.3058696</v>
          </cell>
          <cell r="CC74">
            <v>3197001399.5996394</v>
          </cell>
          <cell r="CD74">
            <v>1396241359.5504363</v>
          </cell>
          <cell r="CE74">
            <v>1037772997.8778573</v>
          </cell>
          <cell r="CF74">
            <v>1667304933.2648511</v>
          </cell>
          <cell r="CG74">
            <v>3761981266.4006491</v>
          </cell>
          <cell r="CH74">
            <v>1945550104.3350475</v>
          </cell>
          <cell r="CI74">
            <v>1816431162.0656016</v>
          </cell>
          <cell r="CJ74">
            <v>2213813904.2612071</v>
          </cell>
          <cell r="CK74">
            <v>2068180274.0920506</v>
          </cell>
          <cell r="CL74">
            <v>1149177431.0851038</v>
          </cell>
          <cell r="CM74">
            <v>8942995706.1876488</v>
          </cell>
          <cell r="CN74">
            <v>1128159937.6221132</v>
          </cell>
          <cell r="CO74">
            <v>1259122598.7970562</v>
          </cell>
          <cell r="CP74">
            <v>6555713169.7684784</v>
          </cell>
          <cell r="CQ74">
            <v>20429021080.876236</v>
          </cell>
          <cell r="CR74">
            <v>2547604761.7954249</v>
          </cell>
          <cell r="CS74">
            <v>8521566354.0130539</v>
          </cell>
          <cell r="CT74">
            <v>9359849965.0677567</v>
          </cell>
          <cell r="CU74">
            <v>10194069324.575478</v>
          </cell>
          <cell r="CV74">
            <v>5103498542.8501863</v>
          </cell>
          <cell r="CW74">
            <v>1413564375.9372945</v>
          </cell>
          <cell r="CX74">
            <v>3689934166.9128923</v>
          </cell>
          <cell r="CY74">
            <v>2424993596.3749151</v>
          </cell>
          <cell r="CZ74">
            <v>1408205319.5807986</v>
          </cell>
          <cell r="DA74">
            <v>4166932158.7853975</v>
          </cell>
          <cell r="DB74">
            <v>8787096059.2977619</v>
          </cell>
          <cell r="DC74">
            <v>2003979838.0847216</v>
          </cell>
          <cell r="DD74">
            <v>10054316809.893194</v>
          </cell>
          <cell r="DE74">
            <v>1192758461.7223902</v>
          </cell>
          <cell r="DF74">
            <v>1609191280.9763732</v>
          </cell>
          <cell r="DG74">
            <v>10246063263.586266</v>
          </cell>
          <cell r="DI74">
            <v>1712734748.0791407</v>
          </cell>
          <cell r="DJ74">
            <v>1857823125.4165254</v>
          </cell>
          <cell r="DK74">
            <v>3722459892.6743956</v>
          </cell>
          <cell r="DL74">
            <v>5576809956.1787443</v>
          </cell>
          <cell r="DM74">
            <v>1708671925.6582484</v>
          </cell>
          <cell r="DN74">
            <v>2616467354.0249305</v>
          </cell>
          <cell r="DR74">
            <v>9022434272.0821514</v>
          </cell>
          <cell r="DS74">
            <v>5281389539.7923565</v>
          </cell>
          <cell r="DT74">
            <v>17493688.703361023</v>
          </cell>
          <cell r="DU74">
            <v>16929584.164082091</v>
          </cell>
          <cell r="DV74">
            <v>3016520.9191906601</v>
          </cell>
          <cell r="DW74">
            <v>1390064.6512713118</v>
          </cell>
          <cell r="DX74">
            <v>13087103.132899052</v>
          </cell>
          <cell r="DY74">
            <v>12522998.59362012</v>
          </cell>
          <cell r="DZ74">
            <v>564104.53927893192</v>
          </cell>
          <cell r="EA74">
            <v>15257437.385331739</v>
          </cell>
          <cell r="EB74">
            <v>5980.1799322233337</v>
          </cell>
          <cell r="ED74">
            <v>22909.696237766668</v>
          </cell>
          <cell r="EE74">
            <v>483916.23167896172</v>
          </cell>
          <cell r="EF74">
            <v>100729.13551576501</v>
          </cell>
          <cell r="EG74">
            <v>177517.60980477833</v>
          </cell>
          <cell r="EH74">
            <v>10027.338921253333</v>
          </cell>
          <cell r="EI74">
            <v>137898.26177231167</v>
          </cell>
          <cell r="EJ74">
            <v>75928.605746093337</v>
          </cell>
          <cell r="EK74">
            <v>262286.40005285334</v>
          </cell>
          <cell r="EL74">
            <v>392000.01056925999</v>
          </cell>
          <cell r="EM74">
            <v>124385.67579133333</v>
          </cell>
          <cell r="EN74">
            <v>109742.61774308665</v>
          </cell>
          <cell r="EO74">
            <v>177140.05605619331</v>
          </cell>
          <cell r="EP74">
            <v>354593.51878969168</v>
          </cell>
          <cell r="EQ74">
            <v>206638.93336188467</v>
          </cell>
          <cell r="ER74">
            <v>147954.585427807</v>
          </cell>
          <cell r="ES74">
            <v>265080.95664549165</v>
          </cell>
          <cell r="ET74">
            <v>175750.5393200283</v>
          </cell>
          <cell r="EU74">
            <v>146614.26454579167</v>
          </cell>
          <cell r="EV74">
            <v>1390064.6512713118</v>
          </cell>
          <cell r="EW74">
            <v>144994.22943040062</v>
          </cell>
          <cell r="EX74">
            <v>164579.0829232843</v>
          </cell>
          <cell r="EY74">
            <v>1080491.3389176268</v>
          </cell>
          <cell r="EZ74">
            <v>2957027.9095034432</v>
          </cell>
          <cell r="FA74">
            <v>358613.16644172726</v>
          </cell>
          <cell r="FB74">
            <v>926288.75927765481</v>
          </cell>
          <cell r="FC74">
            <v>1672125.9837840609</v>
          </cell>
          <cell r="FD74">
            <v>1361129.7438127385</v>
          </cell>
          <cell r="FE74">
            <v>1006406.9463436417</v>
          </cell>
          <cell r="FF74">
            <v>240606.56073842617</v>
          </cell>
          <cell r="FG74">
            <v>765800.38560521544</v>
          </cell>
          <cell r="FH74">
            <v>218619.87908948667</v>
          </cell>
          <cell r="FI74">
            <v>134407.20761771835</v>
          </cell>
          <cell r="FJ74">
            <v>366959.07400632999</v>
          </cell>
          <cell r="FK74">
            <v>742514.8634992633</v>
          </cell>
          <cell r="FL74">
            <v>271551.1102494917</v>
          </cell>
          <cell r="FM74">
            <v>931758.05343101826</v>
          </cell>
          <cell r="FN74">
            <v>95693.113150430014</v>
          </cell>
          <cell r="FO74">
            <v>202083.83512862501</v>
          </cell>
          <cell r="FP74">
            <v>1795760.8165445116</v>
          </cell>
          <cell r="FR74">
            <v>201091.27633474837</v>
          </cell>
          <cell r="FS74">
            <v>333823.76048485667</v>
          </cell>
          <cell r="FT74">
            <v>560325.75479893002</v>
          </cell>
          <cell r="FU74">
            <v>1141010.5264107517</v>
          </cell>
          <cell r="FV74">
            <v>285196.25546196167</v>
          </cell>
          <cell r="FW74">
            <v>481743.00703110499</v>
          </cell>
          <cell r="GA74">
            <v>1725898.1218096251</v>
          </cell>
          <cell r="GB74">
            <v>1042588.7864026084</v>
          </cell>
        </row>
        <row r="75">
          <cell r="B75">
            <v>17515712.203501161</v>
          </cell>
          <cell r="C75">
            <v>16932114.518331472</v>
          </cell>
          <cell r="D75">
            <v>3006601.6241222201</v>
          </cell>
          <cell r="E75">
            <v>1374425.5021347499</v>
          </cell>
          <cell r="F75">
            <v>13134685.077244192</v>
          </cell>
          <cell r="G75">
            <v>12551087.392074503</v>
          </cell>
          <cell r="H75">
            <v>583597.68516968971</v>
          </cell>
          <cell r="I75">
            <v>15269234.83460496</v>
          </cell>
          <cell r="J75">
            <v>5959.7534244500002</v>
          </cell>
          <cell r="L75">
            <v>22651.042688739999</v>
          </cell>
          <cell r="M75">
            <v>485430.03752224002</v>
          </cell>
          <cell r="N75">
            <v>99763.508731139998</v>
          </cell>
          <cell r="O75">
            <v>175938.77346299999</v>
          </cell>
          <cell r="P75">
            <v>9841.4944611600004</v>
          </cell>
          <cell r="Q75">
            <v>138166.76996387</v>
          </cell>
          <cell r="R75">
            <v>76400.408368839999</v>
          </cell>
          <cell r="S75">
            <v>260150.45714516999</v>
          </cell>
          <cell r="T75">
            <v>388532.03242070001</v>
          </cell>
          <cell r="U75">
            <v>123916.2298365</v>
          </cell>
          <cell r="V75">
            <v>109312.30123497</v>
          </cell>
          <cell r="W75">
            <v>176270.51263909999</v>
          </cell>
          <cell r="X75">
            <v>353020.79368891998</v>
          </cell>
          <cell r="Y75">
            <v>204488.71058860968</v>
          </cell>
          <cell r="Z75">
            <v>148532.08310031029</v>
          </cell>
          <cell r="AA75">
            <v>264523.1573507</v>
          </cell>
          <cell r="AB75">
            <v>176341.15237999</v>
          </cell>
          <cell r="AC75">
            <v>146342.95222718001</v>
          </cell>
          <cell r="AD75">
            <v>1374425.5021347499</v>
          </cell>
          <cell r="AE75">
            <v>143506.83366081235</v>
          </cell>
          <cell r="AF75">
            <v>163527.19078285046</v>
          </cell>
          <cell r="AG75">
            <v>1067391.4776910872</v>
          </cell>
          <cell r="AH75">
            <v>2957690.9007717799</v>
          </cell>
          <cell r="AI75">
            <v>359567.82346426707</v>
          </cell>
          <cell r="AJ75">
            <v>924736.01185310911</v>
          </cell>
          <cell r="AK75">
            <v>1673387.0654544039</v>
          </cell>
          <cell r="AL75">
            <v>1362195.2621627201</v>
          </cell>
          <cell r="AM75">
            <v>1007104.04471271</v>
          </cell>
          <cell r="AN75">
            <v>238995.83981664796</v>
          </cell>
          <cell r="AO75">
            <v>768108.20489606191</v>
          </cell>
          <cell r="AP75">
            <v>216694.07133321001</v>
          </cell>
          <cell r="AQ75">
            <v>133549.02524948999</v>
          </cell>
          <cell r="AR75">
            <v>371864.94206769997</v>
          </cell>
          <cell r="AS75">
            <v>743384.57269303</v>
          </cell>
          <cell r="AT75">
            <v>270537.11618320999</v>
          </cell>
          <cell r="AU75">
            <v>939060.02816522005</v>
          </cell>
          <cell r="AV75">
            <v>97012.442411950004</v>
          </cell>
          <cell r="AW75">
            <v>202653.87885337</v>
          </cell>
          <cell r="AX75">
            <v>1819617.3601856097</v>
          </cell>
          <cell r="AZ75">
            <v>201501.05733086</v>
          </cell>
          <cell r="BA75">
            <v>334386.95339858998</v>
          </cell>
          <cell r="BB75">
            <v>562673.52712104004</v>
          </cell>
          <cell r="BC75">
            <v>1147915.83104571</v>
          </cell>
          <cell r="BD75">
            <v>284655.25924360001</v>
          </cell>
          <cell r="BE75">
            <v>482188.80431439</v>
          </cell>
          <cell r="BI75">
            <v>1725857.6856937101</v>
          </cell>
          <cell r="BJ75">
            <v>1044802.18991892</v>
          </cell>
          <cell r="BK75">
            <v>131164418754.89886</v>
          </cell>
          <cell r="BL75">
            <v>127376584805.49213</v>
          </cell>
          <cell r="BM75">
            <v>26870122033.045731</v>
          </cell>
          <cell r="BN75">
            <v>8896711072.1670895</v>
          </cell>
          <cell r="BO75">
            <v>95397585649.686066</v>
          </cell>
          <cell r="BP75">
            <v>91609751700.279327</v>
          </cell>
          <cell r="BQ75">
            <v>3787833949.406745</v>
          </cell>
          <cell r="BR75">
            <v>118200081146.37152</v>
          </cell>
          <cell r="BS75">
            <v>1022491844.0624838</v>
          </cell>
          <cell r="BU75">
            <v>201741159.38669416</v>
          </cell>
          <cell r="BV75">
            <v>3315814675.877357</v>
          </cell>
          <cell r="BW75">
            <v>716117256.38028562</v>
          </cell>
          <cell r="BX75">
            <v>1374533468.6657214</v>
          </cell>
          <cell r="BY75">
            <v>138866708.04068816</v>
          </cell>
          <cell r="BZ75">
            <v>1521341260.9313829</v>
          </cell>
          <cell r="CA75">
            <v>890971985.79235709</v>
          </cell>
          <cell r="CB75">
            <v>2175962327.5626869</v>
          </cell>
          <cell r="CC75">
            <v>3181906500.773324</v>
          </cell>
          <cell r="CD75">
            <v>1395172885.4571066</v>
          </cell>
          <cell r="CE75">
            <v>1032476923.1481837</v>
          </cell>
          <cell r="CF75">
            <v>1672438473.5838892</v>
          </cell>
          <cell r="CG75">
            <v>3762722289.6589413</v>
          </cell>
          <cell r="CH75">
            <v>1948751761.5536182</v>
          </cell>
          <cell r="CI75">
            <v>1813970528.1053233</v>
          </cell>
          <cell r="CJ75">
            <v>2210436683.7672014</v>
          </cell>
          <cell r="CK75">
            <v>2132790635.7985148</v>
          </cell>
          <cell r="CL75">
            <v>1146828798.2213986</v>
          </cell>
          <cell r="CM75">
            <v>8896711072.1670895</v>
          </cell>
          <cell r="CN75">
            <v>1125222978.8777795</v>
          </cell>
          <cell r="CO75">
            <v>1260989798.2457228</v>
          </cell>
          <cell r="CP75">
            <v>6510498295.0435858</v>
          </cell>
          <cell r="CQ75">
            <v>20531349058.621384</v>
          </cell>
          <cell r="CR75">
            <v>2561141821.024127</v>
          </cell>
          <cell r="CS75">
            <v>8527075440.3161106</v>
          </cell>
          <cell r="CT75">
            <v>9443131797.2811451</v>
          </cell>
          <cell r="CU75">
            <v>10240680843.117329</v>
          </cell>
          <cell r="CV75">
            <v>5150265365.7426643</v>
          </cell>
          <cell r="CW75">
            <v>1426890607.0304875</v>
          </cell>
          <cell r="CX75">
            <v>3723374758.7121763</v>
          </cell>
          <cell r="CY75">
            <v>2444592633.3601289</v>
          </cell>
          <cell r="CZ75">
            <v>1381197004.4681768</v>
          </cell>
          <cell r="DA75">
            <v>4222168916.4789991</v>
          </cell>
          <cell r="DB75">
            <v>8803555173.8197746</v>
          </cell>
          <cell r="DC75">
            <v>2014344058.3135028</v>
          </cell>
          <cell r="DD75">
            <v>10071435442.452866</v>
          </cell>
          <cell r="DE75">
            <v>1193886418.36357</v>
          </cell>
          <cell r="DF75">
            <v>1612330320.7642756</v>
          </cell>
          <cell r="DG75">
            <v>10403371574.547729</v>
          </cell>
          <cell r="DI75">
            <v>1714568867.9554687</v>
          </cell>
          <cell r="DJ75">
            <v>1869964207.3106489</v>
          </cell>
          <cell r="DK75">
            <v>3752640307.9000869</v>
          </cell>
          <cell r="DL75">
            <v>5627164225.3611336</v>
          </cell>
          <cell r="DM75">
            <v>1732575602.7329884</v>
          </cell>
          <cell r="DN75">
            <v>2631495628.3753352</v>
          </cell>
          <cell r="DR75">
            <v>9055348545.2192402</v>
          </cell>
          <cell r="DS75">
            <v>5312334034.2942028</v>
          </cell>
          <cell r="DT75">
            <v>17521636.275146995</v>
          </cell>
          <cell r="DU75">
            <v>16939693.157581456</v>
          </cell>
          <cell r="DV75">
            <v>3010839.5584113635</v>
          </cell>
          <cell r="DW75">
            <v>1378629.4868229532</v>
          </cell>
          <cell r="DX75">
            <v>13132167.229912678</v>
          </cell>
          <cell r="DY75">
            <v>12550224.112347137</v>
          </cell>
          <cell r="DZ75">
            <v>581943.11756554025</v>
          </cell>
          <cell r="EA75">
            <v>15279106.495726459</v>
          </cell>
          <cell r="EB75">
            <v>5978.7269574366665</v>
          </cell>
          <cell r="ED75">
            <v>22665.203279653331</v>
          </cell>
          <cell r="EE75">
            <v>485210.87638887001</v>
          </cell>
          <cell r="EF75">
            <v>100148.02432387166</v>
          </cell>
          <cell r="EG75">
            <v>176577.656085255</v>
          </cell>
          <cell r="EH75">
            <v>9924.170878466668</v>
          </cell>
          <cell r="EI75">
            <v>137957.81049668833</v>
          </cell>
          <cell r="EJ75">
            <v>76310.842321796677</v>
          </cell>
          <cell r="EK75">
            <v>260801.041114775</v>
          </cell>
          <cell r="EL75">
            <v>389808.23838191503</v>
          </cell>
          <cell r="EM75">
            <v>124465.62088626</v>
          </cell>
          <cell r="EN75">
            <v>109411.258112985</v>
          </cell>
          <cell r="EO75">
            <v>176603.99772323834</v>
          </cell>
          <cell r="EP75">
            <v>353695.06972924666</v>
          </cell>
          <cell r="EQ75">
            <v>205321.39595961742</v>
          </cell>
          <cell r="ER75">
            <v>148373.67376962927</v>
          </cell>
          <cell r="ES75">
            <v>264588.47456176666</v>
          </cell>
          <cell r="ET75">
            <v>176135.31729084835</v>
          </cell>
          <cell r="EU75">
            <v>146535.95683572665</v>
          </cell>
          <cell r="EV75">
            <v>1378629.4868229532</v>
          </cell>
          <cell r="EW75">
            <v>144212.06445507903</v>
          </cell>
          <cell r="EX75">
            <v>163529.29696343854</v>
          </cell>
          <cell r="EY75">
            <v>1070888.1254044359</v>
          </cell>
          <cell r="EZ75">
            <v>2957694.4313856154</v>
          </cell>
          <cell r="FA75">
            <v>359466.65212341025</v>
          </cell>
          <cell r="FB75">
            <v>925055.36800958926</v>
          </cell>
          <cell r="FC75">
            <v>1673172.4112526153</v>
          </cell>
          <cell r="FD75">
            <v>1362785.975472915</v>
          </cell>
          <cell r="FE75">
            <v>1010907.5316524934</v>
          </cell>
          <cell r="FF75">
            <v>241023.37620415204</v>
          </cell>
          <cell r="FG75">
            <v>769884.15544834128</v>
          </cell>
          <cell r="FH75">
            <v>217589.11829692</v>
          </cell>
          <cell r="FI75">
            <v>133558.63112473834</v>
          </cell>
          <cell r="FJ75">
            <v>370123.65271423169</v>
          </cell>
          <cell r="FK75">
            <v>744326.06299186836</v>
          </cell>
          <cell r="FL75">
            <v>270908.57101269672</v>
          </cell>
          <cell r="FM75">
            <v>937230.46699530666</v>
          </cell>
          <cell r="FN75">
            <v>96808.928964123348</v>
          </cell>
          <cell r="FO75">
            <v>202525.36863975166</v>
          </cell>
          <cell r="FP75">
            <v>1817749.0191488219</v>
          </cell>
          <cell r="FR75">
            <v>201313.10013855831</v>
          </cell>
          <cell r="FS75">
            <v>334104.17596152169</v>
          </cell>
          <cell r="FT75">
            <v>561340.13206307997</v>
          </cell>
          <cell r="FU75">
            <v>1145772.371257375</v>
          </cell>
          <cell r="FV75">
            <v>285288.02815613669</v>
          </cell>
          <cell r="FW75">
            <v>482141.66393652494</v>
          </cell>
          <cell r="GA75">
            <v>1727029.1977388517</v>
          </cell>
          <cell r="GB75">
            <v>1044992.4742477401</v>
          </cell>
        </row>
        <row r="76">
          <cell r="B76">
            <v>17565473.367160544</v>
          </cell>
          <cell r="C76">
            <v>16959369.963232383</v>
          </cell>
          <cell r="D76">
            <v>2997936.8283875799</v>
          </cell>
          <cell r="E76">
            <v>1366044.7442314101</v>
          </cell>
          <cell r="F76">
            <v>13201491.794541549</v>
          </cell>
          <cell r="G76">
            <v>12595388.39061339</v>
          </cell>
          <cell r="H76">
            <v>606103.40392815892</v>
          </cell>
          <cell r="I76">
            <v>15312566.499926364</v>
          </cell>
          <cell r="J76">
            <v>6069.1026938900004</v>
          </cell>
          <cell r="L76">
            <v>22236.072374079999</v>
          </cell>
          <cell r="M76">
            <v>486289.18303545</v>
          </cell>
          <cell r="N76">
            <v>99613.071432269993</v>
          </cell>
          <cell r="O76">
            <v>174608.72184685999</v>
          </cell>
          <cell r="P76">
            <v>9778.9389702799999</v>
          </cell>
          <cell r="Q76">
            <v>138669.60279939999</v>
          </cell>
          <cell r="R76">
            <v>76089.570219700006</v>
          </cell>
          <cell r="S76">
            <v>259012.43549857999</v>
          </cell>
          <cell r="T76">
            <v>386257.73067553999</v>
          </cell>
          <cell r="U76">
            <v>124199.55395391</v>
          </cell>
          <cell r="V76">
            <v>108869.44327309</v>
          </cell>
          <cell r="W76">
            <v>175347.42694506</v>
          </cell>
          <cell r="X76">
            <v>351546.61939731002</v>
          </cell>
          <cell r="Y76">
            <v>203025.42858546486</v>
          </cell>
          <cell r="Z76">
            <v>148521.19081184515</v>
          </cell>
          <cell r="AA76">
            <v>263775.55450064997</v>
          </cell>
          <cell r="AB76">
            <v>175582.5974844</v>
          </cell>
          <cell r="AC76">
            <v>146060.30598100001</v>
          </cell>
          <cell r="AD76">
            <v>1366044.7442314101</v>
          </cell>
          <cell r="AE76">
            <v>143123.26784450471</v>
          </cell>
          <cell r="AF76">
            <v>161403.07762467107</v>
          </cell>
          <cell r="AG76">
            <v>1061518.3987622343</v>
          </cell>
          <cell r="AH76">
            <v>2963410.3859906802</v>
          </cell>
          <cell r="AI76">
            <v>359745.64307261875</v>
          </cell>
          <cell r="AJ76">
            <v>924478.09629377048</v>
          </cell>
          <cell r="AK76">
            <v>1679186.6466242909</v>
          </cell>
          <cell r="AL76">
            <v>1363685.4159298199</v>
          </cell>
          <cell r="AM76">
            <v>1025209.37329569</v>
          </cell>
          <cell r="AN76">
            <v>244975.37019877203</v>
          </cell>
          <cell r="AO76">
            <v>780234.00309691799</v>
          </cell>
          <cell r="AP76">
            <v>216349.12537411001</v>
          </cell>
          <cell r="AQ76">
            <v>132457.82612119001</v>
          </cell>
          <cell r="AR76">
            <v>374931.33209610003</v>
          </cell>
          <cell r="AS76">
            <v>741698.54473544005</v>
          </cell>
          <cell r="AT76">
            <v>270829.86600891</v>
          </cell>
          <cell r="AU76">
            <v>944778.09981103998</v>
          </cell>
          <cell r="AV76">
            <v>97311.903575470002</v>
          </cell>
          <cell r="AW76">
            <v>200302.03937364</v>
          </cell>
          <cell r="AX76">
            <v>1848800.080737839</v>
          </cell>
          <cell r="AZ76">
            <v>202113.99196826</v>
          </cell>
          <cell r="BA76">
            <v>336052.02361338999</v>
          </cell>
          <cell r="BB76">
            <v>563471.80178924999</v>
          </cell>
          <cell r="BC76">
            <v>1151269.04986328</v>
          </cell>
          <cell r="BD76">
            <v>285509.16129179997</v>
          </cell>
          <cell r="BE76">
            <v>483311.77296564</v>
          </cell>
          <cell r="BI76">
            <v>1730397.6395533399</v>
          </cell>
          <cell r="BJ76">
            <v>1048037.78168579</v>
          </cell>
          <cell r="BK76">
            <v>131868482479.16635</v>
          </cell>
          <cell r="BL76">
            <v>127967184354.54518</v>
          </cell>
          <cell r="BM76">
            <v>26873700281.439793</v>
          </cell>
          <cell r="BN76">
            <v>8809027850.8617153</v>
          </cell>
          <cell r="BO76">
            <v>96185754346.864838</v>
          </cell>
          <cell r="BP76">
            <v>92284456222.243683</v>
          </cell>
          <cell r="BQ76">
            <v>3901298124.6211543</v>
          </cell>
          <cell r="BR76">
            <v>118834323338.46669</v>
          </cell>
          <cell r="BS76">
            <v>1331487262.6398759</v>
          </cell>
          <cell r="BU76">
            <v>191039026.45088151</v>
          </cell>
          <cell r="BV76">
            <v>3338164355.0077796</v>
          </cell>
          <cell r="BW76">
            <v>717292947.92218375</v>
          </cell>
          <cell r="BX76">
            <v>1373758115.3958626</v>
          </cell>
          <cell r="BY76">
            <v>136718141.10356718</v>
          </cell>
          <cell r="BZ76">
            <v>1539914521.1142907</v>
          </cell>
          <cell r="CA76">
            <v>894755345.07077694</v>
          </cell>
          <cell r="CB76">
            <v>2182917592.6866622</v>
          </cell>
          <cell r="CC76">
            <v>3178020271.3459148</v>
          </cell>
          <cell r="CD76">
            <v>1400078497.7027545</v>
          </cell>
          <cell r="CE76">
            <v>1035573317.8198807</v>
          </cell>
          <cell r="CF76">
            <v>1668360351.5063362</v>
          </cell>
          <cell r="CG76">
            <v>3743752974.4346886</v>
          </cell>
          <cell r="CH76">
            <v>1931077050.4084413</v>
          </cell>
          <cell r="CI76">
            <v>1812675924.0262475</v>
          </cell>
          <cell r="CJ76">
            <v>2225529302.1208849</v>
          </cell>
          <cell r="CK76">
            <v>2101524775.2789726</v>
          </cell>
          <cell r="CL76">
            <v>1146300746.4783564</v>
          </cell>
          <cell r="CM76">
            <v>8809027850.8617153</v>
          </cell>
          <cell r="CN76">
            <v>1128050781.1289489</v>
          </cell>
          <cell r="CO76">
            <v>1240005855.9611046</v>
          </cell>
          <cell r="CP76">
            <v>6440971213.7716608</v>
          </cell>
          <cell r="CQ76">
            <v>20664156024.66346</v>
          </cell>
          <cell r="CR76">
            <v>2579568586.9617295</v>
          </cell>
          <cell r="CS76">
            <v>8582250982.3300552</v>
          </cell>
          <cell r="CT76">
            <v>9502336455.3716736</v>
          </cell>
          <cell r="CU76">
            <v>10234977915.331366</v>
          </cell>
          <cell r="CV76">
            <v>5182029467.5352125</v>
          </cell>
          <cell r="CW76">
            <v>1434680217.0700512</v>
          </cell>
          <cell r="CX76">
            <v>3747349250.4651613</v>
          </cell>
          <cell r="CY76">
            <v>2453448325.2426286</v>
          </cell>
          <cell r="CZ76">
            <v>1380091107.1522174</v>
          </cell>
          <cell r="DA76">
            <v>4279808769.5203438</v>
          </cell>
          <cell r="DB76">
            <v>8951497446.0326405</v>
          </cell>
          <cell r="DC76">
            <v>2027547005.0625679</v>
          </cell>
          <cell r="DD76">
            <v>10198866404.486862</v>
          </cell>
          <cell r="DE76">
            <v>1209099373.4769855</v>
          </cell>
          <cell r="DF76">
            <v>1632024437.7470441</v>
          </cell>
          <cell r="DG76">
            <v>10570692392.619755</v>
          </cell>
          <cell r="DI76">
            <v>1710015548.9451504</v>
          </cell>
          <cell r="DJ76">
            <v>1885800596.6657422</v>
          </cell>
          <cell r="DK76">
            <v>3775776140.8759608</v>
          </cell>
          <cell r="DL76">
            <v>5662566854.2127981</v>
          </cell>
          <cell r="DM76">
            <v>1732618747.4320745</v>
          </cell>
          <cell r="DN76">
            <v>2634737789.8620243</v>
          </cell>
          <cell r="DR76">
            <v>9098821807.9679489</v>
          </cell>
          <cell r="DS76">
            <v>5343730358.0916471</v>
          </cell>
          <cell r="DT76">
            <v>17536490.290033668</v>
          </cell>
          <cell r="DU76">
            <v>16941420.629856646</v>
          </cell>
          <cell r="DV76">
            <v>3004115.8426431566</v>
          </cell>
          <cell r="DW76">
            <v>1373468.1941892467</v>
          </cell>
          <cell r="DX76">
            <v>13158906.253201263</v>
          </cell>
          <cell r="DY76">
            <v>12563836.593024243</v>
          </cell>
          <cell r="DZ76">
            <v>595069.66017702024</v>
          </cell>
          <cell r="EA76">
            <v>15285235.140733458</v>
          </cell>
          <cell r="EB76">
            <v>6025.6181069033337</v>
          </cell>
          <cell r="ED76">
            <v>22400.914482876669</v>
          </cell>
          <cell r="EE76">
            <v>486093.24442773173</v>
          </cell>
          <cell r="EF76">
            <v>99748.857592734988</v>
          </cell>
          <cell r="EG76">
            <v>175188.51963659</v>
          </cell>
          <cell r="EH76">
            <v>9814.1327638700004</v>
          </cell>
          <cell r="EI76">
            <v>138628.24489777166</v>
          </cell>
          <cell r="EJ76">
            <v>76225.864340866668</v>
          </cell>
          <cell r="EK76">
            <v>259677.98161200833</v>
          </cell>
          <cell r="EL76">
            <v>387437.47274156666</v>
          </cell>
          <cell r="EM76">
            <v>124135.81609943831</v>
          </cell>
          <cell r="EN76">
            <v>108934.76572332333</v>
          </cell>
          <cell r="EO76">
            <v>175965.34354648335</v>
          </cell>
          <cell r="EP76">
            <v>353181.47490892163</v>
          </cell>
          <cell r="EQ76">
            <v>203792.18373705319</v>
          </cell>
          <cell r="ER76">
            <v>149389.29117186848</v>
          </cell>
          <cell r="ES76">
            <v>263896.60663155833</v>
          </cell>
          <cell r="ET76">
            <v>176613.57374685831</v>
          </cell>
          <cell r="EU76">
            <v>146173.02949055666</v>
          </cell>
          <cell r="EV76">
            <v>1373468.1941892467</v>
          </cell>
          <cell r="EW76">
            <v>144115.67515031851</v>
          </cell>
          <cell r="EX76">
            <v>162776.44429820331</v>
          </cell>
          <cell r="EY76">
            <v>1066576.0747407249</v>
          </cell>
          <cell r="EZ76">
            <v>2959634.9811161603</v>
          </cell>
          <cell r="FA76">
            <v>360094.19739475264</v>
          </cell>
          <cell r="FB76">
            <v>924954.99631186016</v>
          </cell>
          <cell r="FC76">
            <v>1674585.787409547</v>
          </cell>
          <cell r="FD76">
            <v>1363467.1440848832</v>
          </cell>
          <cell r="FE76">
            <v>1007761.62855568</v>
          </cell>
          <cell r="FF76">
            <v>238522.17015249201</v>
          </cell>
          <cell r="FG76">
            <v>769239.4584031878</v>
          </cell>
          <cell r="FH76">
            <v>216868.68951805666</v>
          </cell>
          <cell r="FI76">
            <v>132819.75058629332</v>
          </cell>
          <cell r="FJ76">
            <v>373560.25043433998</v>
          </cell>
          <cell r="FK76">
            <v>742418.56296003831</v>
          </cell>
          <cell r="FL76">
            <v>270707.17777270335</v>
          </cell>
          <cell r="FM76">
            <v>943355.50909752666</v>
          </cell>
          <cell r="FN76">
            <v>97160.937174279999</v>
          </cell>
          <cell r="FO76">
            <v>200637.737911045</v>
          </cell>
          <cell r="FP76">
            <v>1833657.3486870769</v>
          </cell>
          <cell r="FR76">
            <v>201568.82571043001</v>
          </cell>
          <cell r="FS76">
            <v>336442.84241380665</v>
          </cell>
          <cell r="FT76">
            <v>563317.72388140496</v>
          </cell>
          <cell r="FU76">
            <v>1149925.7572945652</v>
          </cell>
          <cell r="FV76">
            <v>283929.73072353331</v>
          </cell>
          <cell r="FW76">
            <v>481671.6552794383</v>
          </cell>
          <cell r="GA76">
            <v>1727316.8705122552</v>
          </cell>
          <cell r="GB76">
            <v>1045598.5517581484</v>
          </cell>
        </row>
        <row r="77">
          <cell r="B77">
            <v>17595627.073897026</v>
          </cell>
          <cell r="C77">
            <v>16973473.188652329</v>
          </cell>
          <cell r="D77">
            <v>2991758.8837285899</v>
          </cell>
          <cell r="E77">
            <v>1363051.94187618</v>
          </cell>
          <cell r="F77">
            <v>13240816.248292258</v>
          </cell>
          <cell r="G77">
            <v>12618662.363047561</v>
          </cell>
          <cell r="H77">
            <v>622153.88524469687</v>
          </cell>
          <cell r="I77">
            <v>15338082.830411296</v>
          </cell>
          <cell r="J77">
            <v>6005.1283976100003</v>
          </cell>
          <cell r="L77">
            <v>21976.57400601</v>
          </cell>
          <cell r="M77">
            <v>487621.43944147998</v>
          </cell>
          <cell r="N77">
            <v>99542.845586149997</v>
          </cell>
          <cell r="O77">
            <v>173004.48837887999</v>
          </cell>
          <cell r="P77">
            <v>9627.7083868299997</v>
          </cell>
          <cell r="Q77">
            <v>138736.77527814999</v>
          </cell>
          <cell r="R77">
            <v>76520.345306269999</v>
          </cell>
          <cell r="S77">
            <v>258629.52915215</v>
          </cell>
          <cell r="T77">
            <v>385314.67390771001</v>
          </cell>
          <cell r="U77">
            <v>123715.93674735</v>
          </cell>
          <cell r="V77">
            <v>107716.04616809</v>
          </cell>
          <cell r="W77">
            <v>174238.18181107001</v>
          </cell>
          <cell r="X77">
            <v>350495.20574974001</v>
          </cell>
          <cell r="Y77">
            <v>201873.47712523161</v>
          </cell>
          <cell r="Z77">
            <v>148621.7286245084</v>
          </cell>
          <cell r="AA77">
            <v>263780.99398148002</v>
          </cell>
          <cell r="AB77">
            <v>175080.50470297001</v>
          </cell>
          <cell r="AC77">
            <v>145757.63512426001</v>
          </cell>
          <cell r="AD77">
            <v>1363051.94187618</v>
          </cell>
          <cell r="AE77">
            <v>142168.17629121098</v>
          </cell>
          <cell r="AF77">
            <v>160489.93151350156</v>
          </cell>
          <cell r="AG77">
            <v>1060393.8340714674</v>
          </cell>
          <cell r="AH77">
            <v>2964777.1869154898</v>
          </cell>
          <cell r="AI77">
            <v>360791.34046533244</v>
          </cell>
          <cell r="AJ77">
            <v>924268.61192391836</v>
          </cell>
          <cell r="AK77">
            <v>1679717.2345262391</v>
          </cell>
          <cell r="AL77">
            <v>1363651.2264554801</v>
          </cell>
          <cell r="AM77">
            <v>1020655.47282672</v>
          </cell>
          <cell r="AN77">
            <v>239935.26737130788</v>
          </cell>
          <cell r="AO77">
            <v>780720.20545541204</v>
          </cell>
          <cell r="AP77">
            <v>218903.48476525</v>
          </cell>
          <cell r="AQ77">
            <v>131631.73710997001</v>
          </cell>
          <cell r="AR77">
            <v>378266.37477384001</v>
          </cell>
          <cell r="AS77">
            <v>742275.71981927997</v>
          </cell>
          <cell r="AT77">
            <v>270311.66449892998</v>
          </cell>
          <cell r="AU77">
            <v>948876.35760989995</v>
          </cell>
          <cell r="AV77">
            <v>97332.256554470005</v>
          </cell>
          <cell r="AW77">
            <v>200039.2022192</v>
          </cell>
          <cell r="AX77">
            <v>1876414.4305835168</v>
          </cell>
          <cell r="AZ77">
            <v>202594.76150651</v>
          </cell>
          <cell r="BA77">
            <v>335766.59662241</v>
          </cell>
          <cell r="BB77">
            <v>564575.37600396003</v>
          </cell>
          <cell r="BC77">
            <v>1154607.50935285</v>
          </cell>
          <cell r="BD77">
            <v>287486.43470245</v>
          </cell>
          <cell r="BE77">
            <v>482650.45597203</v>
          </cell>
          <cell r="BI77">
            <v>1729567.5991262901</v>
          </cell>
          <cell r="BJ77">
            <v>1047248.2651721</v>
          </cell>
          <cell r="BK77">
            <v>132788998721.41359</v>
          </cell>
          <cell r="BL77">
            <v>128850595891.07986</v>
          </cell>
          <cell r="BM77">
            <v>27014550995.541832</v>
          </cell>
          <cell r="BN77">
            <v>8886288237.3499374</v>
          </cell>
          <cell r="BO77">
            <v>96888159488.521835</v>
          </cell>
          <cell r="BP77">
            <v>92949756658.18811</v>
          </cell>
          <cell r="BQ77">
            <v>3938402830.3337278</v>
          </cell>
          <cell r="BR77">
            <v>119656559150.4617</v>
          </cell>
          <cell r="BS77">
            <v>1302351506.2326975</v>
          </cell>
          <cell r="BU77">
            <v>189747812.99988437</v>
          </cell>
          <cell r="BV77">
            <v>3366577116.4233437</v>
          </cell>
          <cell r="BW77">
            <v>722086864.77018678</v>
          </cell>
          <cell r="BX77">
            <v>1372704538.6839497</v>
          </cell>
          <cell r="BY77">
            <v>135905475.24135515</v>
          </cell>
          <cell r="BZ77">
            <v>1550632930.8667331</v>
          </cell>
          <cell r="CA77">
            <v>903852101.20905423</v>
          </cell>
          <cell r="CB77">
            <v>2194244559.3530226</v>
          </cell>
          <cell r="CC77">
            <v>3175762623.0909519</v>
          </cell>
          <cell r="CD77">
            <v>1417705429.0122848</v>
          </cell>
          <cell r="CE77">
            <v>1040365558.3413045</v>
          </cell>
          <cell r="CF77">
            <v>1669747411.3388348</v>
          </cell>
          <cell r="CG77">
            <v>3786272047.3298845</v>
          </cell>
          <cell r="CH77">
            <v>1932696475.7887797</v>
          </cell>
          <cell r="CI77">
            <v>1853575571.5411053</v>
          </cell>
          <cell r="CJ77">
            <v>2234349212.5074139</v>
          </cell>
          <cell r="CK77">
            <v>2105763546.2584615</v>
          </cell>
          <cell r="CL77">
            <v>1148833768.1151671</v>
          </cell>
          <cell r="CM77">
            <v>8886288237.3499374</v>
          </cell>
          <cell r="CN77">
            <v>1139256449.5684891</v>
          </cell>
          <cell r="CO77">
            <v>1235981736.9303279</v>
          </cell>
          <cell r="CP77">
            <v>6511050050.85112</v>
          </cell>
          <cell r="CQ77">
            <v>20720303800.905895</v>
          </cell>
          <cell r="CR77">
            <v>2591602144.0450268</v>
          </cell>
          <cell r="CS77">
            <v>8609144574.776659</v>
          </cell>
          <cell r="CT77">
            <v>9519557082.0842113</v>
          </cell>
          <cell r="CU77">
            <v>10290452027.698221</v>
          </cell>
          <cell r="CV77">
            <v>5230795558.0054026</v>
          </cell>
          <cell r="CW77">
            <v>1437512211.0450583</v>
          </cell>
          <cell r="CX77">
            <v>3793283346.9603434</v>
          </cell>
          <cell r="CY77">
            <v>2476329074.995667</v>
          </cell>
          <cell r="CZ77">
            <v>1374083164.2535772</v>
          </cell>
          <cell r="DA77">
            <v>4344269130.0625229</v>
          </cell>
          <cell r="DB77">
            <v>8977151322.5019608</v>
          </cell>
          <cell r="DC77">
            <v>2048527711.4805505</v>
          </cell>
          <cell r="DD77">
            <v>10323738458.984987</v>
          </cell>
          <cell r="DE77">
            <v>1212192129.5468285</v>
          </cell>
          <cell r="DF77">
            <v>1647078594.0175056</v>
          </cell>
          <cell r="DG77">
            <v>10697809765.629175</v>
          </cell>
          <cell r="DI77">
            <v>1742153010.4834399</v>
          </cell>
          <cell r="DJ77">
            <v>1891689205.6681046</v>
          </cell>
          <cell r="DK77">
            <v>3792774119.5959878</v>
          </cell>
          <cell r="DL77">
            <v>5705823235.2043381</v>
          </cell>
          <cell r="DM77">
            <v>1778747274.6287148</v>
          </cell>
          <cell r="DN77">
            <v>2634241904.8589497</v>
          </cell>
          <cell r="DR77">
            <v>9142416440.2589169</v>
          </cell>
          <cell r="DS77">
            <v>5373829918.1658897</v>
          </cell>
          <cell r="DT77">
            <v>17566688.177745383</v>
          </cell>
          <cell r="DU77">
            <v>16957602.790704664</v>
          </cell>
          <cell r="DV77">
            <v>2992021.0041936114</v>
          </cell>
          <cell r="DW77">
            <v>1362699.2523159382</v>
          </cell>
          <cell r="DX77">
            <v>13211967.921235833</v>
          </cell>
          <cell r="DY77">
            <v>12602882.534195112</v>
          </cell>
          <cell r="DZ77">
            <v>609085.38704072067</v>
          </cell>
          <cell r="EA77">
            <v>15311280.925202362</v>
          </cell>
          <cell r="EB77">
            <v>6026.1589885266667</v>
          </cell>
          <cell r="ED77">
            <v>22070.985616964997</v>
          </cell>
          <cell r="EE77">
            <v>487246.32644617837</v>
          </cell>
          <cell r="EF77">
            <v>99496.98991851334</v>
          </cell>
          <cell r="EG77">
            <v>173856.54608492667</v>
          </cell>
          <cell r="EH77">
            <v>9701.986300218332</v>
          </cell>
          <cell r="EI77">
            <v>138553.06549694168</v>
          </cell>
          <cell r="EJ77">
            <v>76454.045096444999</v>
          </cell>
          <cell r="EK77">
            <v>258645.96547906162</v>
          </cell>
          <cell r="EL77">
            <v>385507.44160042168</v>
          </cell>
          <cell r="EM77">
            <v>123694.18753984</v>
          </cell>
          <cell r="EN77">
            <v>108025.75805798999</v>
          </cell>
          <cell r="EO77">
            <v>174642.07484645167</v>
          </cell>
          <cell r="EP77">
            <v>350651.25861369836</v>
          </cell>
          <cell r="EQ77">
            <v>202315.20221207428</v>
          </cell>
          <cell r="ER77">
            <v>148336.05640162408</v>
          </cell>
          <cell r="ES77">
            <v>263356.15704497829</v>
          </cell>
          <cell r="ET77">
            <v>174317.41674614503</v>
          </cell>
          <cell r="EU77">
            <v>145800.79930483669</v>
          </cell>
          <cell r="EV77">
            <v>1362699.2523159382</v>
          </cell>
          <cell r="EW77">
            <v>142566.00290417884</v>
          </cell>
          <cell r="EX77">
            <v>160801.48440776017</v>
          </cell>
          <cell r="EY77">
            <v>1059331.7650039995</v>
          </cell>
          <cell r="EZ77">
            <v>2962135.5829601982</v>
          </cell>
          <cell r="FA77">
            <v>360130.40555900702</v>
          </cell>
          <cell r="FB77">
            <v>923092.72298057808</v>
          </cell>
          <cell r="FC77">
            <v>1678912.4544206131</v>
          </cell>
          <cell r="FD77">
            <v>1364247.7882282764</v>
          </cell>
          <cell r="FE77">
            <v>1020211.4967562617</v>
          </cell>
          <cell r="FF77">
            <v>240933.17279029472</v>
          </cell>
          <cell r="FG77">
            <v>779278.32396596705</v>
          </cell>
          <cell r="FH77">
            <v>216504.16820176001</v>
          </cell>
          <cell r="FI77">
            <v>132130.54486237667</v>
          </cell>
          <cell r="FJ77">
            <v>376502.88176820334</v>
          </cell>
          <cell r="FK77">
            <v>742134.7964853266</v>
          </cell>
          <cell r="FL77">
            <v>270462.65839991998</v>
          </cell>
          <cell r="FM77">
            <v>946060.49032209662</v>
          </cell>
          <cell r="FN77">
            <v>98103.762344080009</v>
          </cell>
          <cell r="FO77">
            <v>199914.81450228664</v>
          </cell>
          <cell r="FP77">
            <v>1858732.742969447</v>
          </cell>
          <cell r="FR77">
            <v>202620.64616043167</v>
          </cell>
          <cell r="FS77">
            <v>335352.47279481002</v>
          </cell>
          <cell r="FT77">
            <v>563882.55646453169</v>
          </cell>
          <cell r="FU77">
            <v>1153551.5771232483</v>
          </cell>
          <cell r="FV77">
            <v>286236.83307331835</v>
          </cell>
          <cell r="FW77">
            <v>483182.10781925829</v>
          </cell>
          <cell r="GA77">
            <v>1729003.064713795</v>
          </cell>
          <cell r="GB77">
            <v>1046697.8378040716</v>
          </cell>
        </row>
        <row r="78">
          <cell r="B78">
            <v>17611083.458469395</v>
          </cell>
          <cell r="C78">
            <v>16990983.159483578</v>
          </cell>
          <cell r="D78">
            <v>2979502.4617295503</v>
          </cell>
          <cell r="E78">
            <v>1357535.8165549899</v>
          </cell>
          <cell r="F78">
            <v>13274045.180184856</v>
          </cell>
          <cell r="G78">
            <v>12653944.88119904</v>
          </cell>
          <cell r="H78">
            <v>620100.29898581607</v>
          </cell>
          <cell r="I78">
            <v>15345253.640102694</v>
          </cell>
          <cell r="J78">
            <v>5925.9916464300004</v>
          </cell>
          <cell r="L78">
            <v>21788.729800180001</v>
          </cell>
          <cell r="M78">
            <v>487860.63209475001</v>
          </cell>
          <cell r="N78">
            <v>99764.499421789995</v>
          </cell>
          <cell r="O78">
            <v>171725.247936</v>
          </cell>
          <cell r="P78">
            <v>9522.5657478499998</v>
          </cell>
          <cell r="Q78">
            <v>137945.71572114</v>
          </cell>
          <cell r="R78">
            <v>76705.757347439998</v>
          </cell>
          <cell r="S78">
            <v>257772.03125402</v>
          </cell>
          <cell r="T78">
            <v>382787.18091172999</v>
          </cell>
          <cell r="U78">
            <v>122563.46516424</v>
          </cell>
          <cell r="V78">
            <v>107072.68053096</v>
          </cell>
          <cell r="W78">
            <v>173696.29685350999</v>
          </cell>
          <cell r="X78">
            <v>347899.25012051</v>
          </cell>
          <cell r="Y78">
            <v>199010.26029583646</v>
          </cell>
          <cell r="Z78">
            <v>148888.98982467351</v>
          </cell>
          <cell r="AA78">
            <v>262629.86388228001</v>
          </cell>
          <cell r="AB78">
            <v>174520.21805366001</v>
          </cell>
          <cell r="AC78">
            <v>145248.32688949001</v>
          </cell>
          <cell r="AD78">
            <v>1357535.8165549899</v>
          </cell>
          <cell r="AE78">
            <v>142690.50812315097</v>
          </cell>
          <cell r="AF78">
            <v>159487.24687599996</v>
          </cell>
          <cell r="AG78">
            <v>1055358.0615558389</v>
          </cell>
          <cell r="AH78">
            <v>2965124.4742936399</v>
          </cell>
          <cell r="AI78">
            <v>360182.28687333094</v>
          </cell>
          <cell r="AJ78">
            <v>921759.37186962285</v>
          </cell>
          <cell r="AK78">
            <v>1683182.8155506859</v>
          </cell>
          <cell r="AL78">
            <v>1360466.22695593</v>
          </cell>
          <cell r="AM78">
            <v>1036228.37189701</v>
          </cell>
          <cell r="AN78">
            <v>242519.63799556842</v>
          </cell>
          <cell r="AO78">
            <v>793708.73390144156</v>
          </cell>
          <cell r="AP78">
            <v>216989.88886991001</v>
          </cell>
          <cell r="AQ78">
            <v>131039.67283315001</v>
          </cell>
          <cell r="AR78">
            <v>380264.23373719002</v>
          </cell>
          <cell r="AS78">
            <v>743196.41564549005</v>
          </cell>
          <cell r="AT78">
            <v>269849.75538698002</v>
          </cell>
          <cell r="AU78">
            <v>954157.31936699001</v>
          </cell>
          <cell r="AV78">
            <v>97250.30026073</v>
          </cell>
          <cell r="AW78">
            <v>200079.42232719</v>
          </cell>
          <cell r="AX78">
            <v>1880193.298218366</v>
          </cell>
          <cell r="AZ78">
            <v>197579.61461739999</v>
          </cell>
          <cell r="BA78">
            <v>337123.86895293999</v>
          </cell>
          <cell r="BB78">
            <v>566485.32896576996</v>
          </cell>
          <cell r="BC78">
            <v>1164641.0058305899</v>
          </cell>
          <cell r="BD78">
            <v>289923.56864130998</v>
          </cell>
          <cell r="BE78">
            <v>483452.41338426998</v>
          </cell>
          <cell r="BI78">
            <v>1736167.50766469</v>
          </cell>
          <cell r="BJ78">
            <v>1052108.3747171201</v>
          </cell>
          <cell r="BK78">
            <v>133781112447.31992</v>
          </cell>
          <cell r="BL78">
            <v>129743685016.0592</v>
          </cell>
          <cell r="BM78">
            <v>27039362122.938869</v>
          </cell>
          <cell r="BN78">
            <v>8968766233.9902134</v>
          </cell>
          <cell r="BO78">
            <v>97772984090.390839</v>
          </cell>
          <cell r="BP78">
            <v>93735556659.130127</v>
          </cell>
          <cell r="BQ78">
            <v>4037427431.2607074</v>
          </cell>
          <cell r="BR78">
            <v>120636790143.95708</v>
          </cell>
          <cell r="BS78">
            <v>1239731040.0081329</v>
          </cell>
          <cell r="BU78">
            <v>190236938.14256194</v>
          </cell>
          <cell r="BV78">
            <v>3382784975.1734304</v>
          </cell>
          <cell r="BW78">
            <v>725318712.17765474</v>
          </cell>
          <cell r="BX78">
            <v>1358640276.4612169</v>
          </cell>
          <cell r="BY78">
            <v>139661664.57371962</v>
          </cell>
          <cell r="BZ78">
            <v>1562128034.0988429</v>
          </cell>
          <cell r="CA78">
            <v>919905180.54493618</v>
          </cell>
          <cell r="CB78">
            <v>2203675962.2356482</v>
          </cell>
          <cell r="CC78">
            <v>3171019602.4691172</v>
          </cell>
          <cell r="CD78">
            <v>1419463507.7461376</v>
          </cell>
          <cell r="CE78">
            <v>1042276103.0144125</v>
          </cell>
          <cell r="CF78">
            <v>1667363022.3441544</v>
          </cell>
          <cell r="CG78">
            <v>3777962431.1515331</v>
          </cell>
          <cell r="CH78">
            <v>1920822679.6110404</v>
          </cell>
          <cell r="CI78">
            <v>1857139751.540493</v>
          </cell>
          <cell r="CJ78">
            <v>2240435725.6586637</v>
          </cell>
          <cell r="CK78">
            <v>2087645256.2468176</v>
          </cell>
          <cell r="CL78">
            <v>1150844730.9000206</v>
          </cell>
          <cell r="CM78">
            <v>8968766233.9902134</v>
          </cell>
          <cell r="CN78">
            <v>1142766219.1099298</v>
          </cell>
          <cell r="CO78">
            <v>1249689096.0040925</v>
          </cell>
          <cell r="CP78">
            <v>6576310918.8761902</v>
          </cell>
          <cell r="CQ78">
            <v>20919651492.302887</v>
          </cell>
          <cell r="CR78">
            <v>2626418288.6169748</v>
          </cell>
          <cell r="CS78">
            <v>8680484278.3628216</v>
          </cell>
          <cell r="CT78">
            <v>9612748925.3230877</v>
          </cell>
          <cell r="CU78">
            <v>10337951062.254414</v>
          </cell>
          <cell r="CV78">
            <v>5293787057.1266594</v>
          </cell>
          <cell r="CW78">
            <v>1450912837.3445749</v>
          </cell>
          <cell r="CX78">
            <v>3842874219.7820845</v>
          </cell>
          <cell r="CY78">
            <v>2502660105.4092746</v>
          </cell>
          <cell r="CZ78">
            <v>1381918258.5859039</v>
          </cell>
          <cell r="DA78">
            <v>4405108004.5821056</v>
          </cell>
          <cell r="DB78">
            <v>9044872439.8470879</v>
          </cell>
          <cell r="DC78">
            <v>2064635013.7258623</v>
          </cell>
          <cell r="DD78">
            <v>10472408019.188072</v>
          </cell>
          <cell r="DE78">
            <v>1249418192.2945042</v>
          </cell>
          <cell r="DF78">
            <v>1664417937.6625693</v>
          </cell>
          <cell r="DG78">
            <v>10855756896.026943</v>
          </cell>
          <cell r="DI78">
            <v>1686598505.496944</v>
          </cell>
          <cell r="DJ78">
            <v>1897428210.8121324</v>
          </cell>
          <cell r="DK78">
            <v>3814195441.5216093</v>
          </cell>
          <cell r="DL78">
            <v>5746100145.532156</v>
          </cell>
          <cell r="DM78">
            <v>1798515380.2126083</v>
          </cell>
          <cell r="DN78">
            <v>2637561927.8091106</v>
          </cell>
          <cell r="DR78">
            <v>9198003159.6332569</v>
          </cell>
          <cell r="DS78">
            <v>5411240067.0291939</v>
          </cell>
          <cell r="DT78">
            <v>17589860.141253036</v>
          </cell>
          <cell r="DU78">
            <v>16971201.957373783</v>
          </cell>
          <cell r="DV78">
            <v>2983199.2905978537</v>
          </cell>
          <cell r="DW78">
            <v>1360206.8921539716</v>
          </cell>
          <cell r="DX78">
            <v>13246453.95850121</v>
          </cell>
          <cell r="DY78">
            <v>12627795.77462196</v>
          </cell>
          <cell r="DZ78">
            <v>618658.18387925019</v>
          </cell>
          <cell r="EA78">
            <v>15330589.067743458</v>
          </cell>
          <cell r="EB78">
            <v>5960.0100005733329</v>
          </cell>
          <cell r="ED78">
            <v>21879.058488721668</v>
          </cell>
          <cell r="EE78">
            <v>487720.84263010835</v>
          </cell>
          <cell r="EF78">
            <v>99603.473718216657</v>
          </cell>
          <cell r="EG78">
            <v>172188.49736444667</v>
          </cell>
          <cell r="EH78">
            <v>9567.6537483466655</v>
          </cell>
          <cell r="EI78">
            <v>138157.51913108499</v>
          </cell>
          <cell r="EJ78">
            <v>76673.260633944999</v>
          </cell>
          <cell r="EK78">
            <v>258150.59741122168</v>
          </cell>
          <cell r="EL78">
            <v>383582.8175539067</v>
          </cell>
          <cell r="EM78">
            <v>122885.624488555</v>
          </cell>
          <cell r="EN78">
            <v>107298.60800632167</v>
          </cell>
          <cell r="EO78">
            <v>173884.11404371998</v>
          </cell>
          <cell r="EP78">
            <v>348652.72731510835</v>
          </cell>
          <cell r="EQ78">
            <v>199928.90057020812</v>
          </cell>
          <cell r="ER78">
            <v>148723.82674490017</v>
          </cell>
          <cell r="ES78">
            <v>262602.86109229003</v>
          </cell>
          <cell r="ET78">
            <v>175086.53669844501</v>
          </cell>
          <cell r="EU78">
            <v>145265.098273415</v>
          </cell>
          <cell r="EV78">
            <v>1360206.8921539716</v>
          </cell>
          <cell r="EW78">
            <v>142543.09538848206</v>
          </cell>
          <cell r="EX78">
            <v>160006.59885104265</v>
          </cell>
          <cell r="EY78">
            <v>1057657.1979144469</v>
          </cell>
          <cell r="EZ78">
            <v>2962425.8546740985</v>
          </cell>
          <cell r="FA78">
            <v>360018.17017585848</v>
          </cell>
          <cell r="FB78">
            <v>921703.16904146736</v>
          </cell>
          <cell r="FC78">
            <v>1680704.5154567724</v>
          </cell>
          <cell r="FD78">
            <v>1360410.3636382616</v>
          </cell>
          <cell r="FE78">
            <v>1030205.198156285</v>
          </cell>
          <cell r="FF78">
            <v>241397.0215654613</v>
          </cell>
          <cell r="FG78">
            <v>788808.17659082357</v>
          </cell>
          <cell r="FH78">
            <v>216097.14102103002</v>
          </cell>
          <cell r="FI78">
            <v>131241.07660082667</v>
          </cell>
          <cell r="FJ78">
            <v>379007.96432138496</v>
          </cell>
          <cell r="FK78">
            <v>742960.18317632156</v>
          </cell>
          <cell r="FL78">
            <v>270008.69691386499</v>
          </cell>
          <cell r="FM78">
            <v>951661.65984959842</v>
          </cell>
          <cell r="FN78">
            <v>97354.224328313328</v>
          </cell>
          <cell r="FO78">
            <v>200043.34620130833</v>
          </cell>
          <cell r="FP78">
            <v>1875084.0879381821</v>
          </cell>
          <cell r="FR78">
            <v>198639.71083358835</v>
          </cell>
          <cell r="FS78">
            <v>336506.29633942834</v>
          </cell>
          <cell r="FT78">
            <v>565179.84402043838</v>
          </cell>
          <cell r="FU78">
            <v>1158945.2223161198</v>
          </cell>
          <cell r="FV78">
            <v>288443.8540228433</v>
          </cell>
          <cell r="FW78">
            <v>482239.23414931662</v>
          </cell>
          <cell r="GA78">
            <v>1731677.7895725768</v>
          </cell>
          <cell r="GB78">
            <v>1048111.4373376801</v>
          </cell>
        </row>
        <row r="79">
          <cell r="B79">
            <v>17665906.75099181</v>
          </cell>
          <cell r="C79">
            <v>17027338.370490991</v>
          </cell>
          <cell r="D79">
            <v>2971938.3470331095</v>
          </cell>
          <cell r="E79">
            <v>1355434.3296946301</v>
          </cell>
          <cell r="F79">
            <v>13338534.074264068</v>
          </cell>
          <cell r="G79">
            <v>12699965.69376325</v>
          </cell>
          <cell r="H79">
            <v>638568.38050081779</v>
          </cell>
          <cell r="I79">
            <v>15388000.76461463</v>
          </cell>
          <cell r="J79">
            <v>5181.4919760900002</v>
          </cell>
          <cell r="L79">
            <v>21561.167049880001</v>
          </cell>
          <cell r="M79">
            <v>487515.80147280998</v>
          </cell>
          <cell r="N79">
            <v>99418.2480622</v>
          </cell>
          <cell r="O79">
            <v>171601.34693078999</v>
          </cell>
          <cell r="P79">
            <v>9484.4224692700009</v>
          </cell>
          <cell r="Q79">
            <v>136892.25414479</v>
          </cell>
          <cell r="R79">
            <v>76719.895032</v>
          </cell>
          <cell r="S79">
            <v>257102.01115971999</v>
          </cell>
          <cell r="T79">
            <v>381405.10662719997</v>
          </cell>
          <cell r="U79">
            <v>122765.67217377</v>
          </cell>
          <cell r="V79">
            <v>106472.56771442</v>
          </cell>
          <cell r="W79">
            <v>172849.33128752999</v>
          </cell>
          <cell r="X79">
            <v>347265.83449937002</v>
          </cell>
          <cell r="Y79">
            <v>197727.8536566876</v>
          </cell>
          <cell r="Z79">
            <v>149537.98084268239</v>
          </cell>
          <cell r="AA79">
            <v>262066.72996023999</v>
          </cell>
          <cell r="AB79">
            <v>174182.04168456001</v>
          </cell>
          <cell r="AC79">
            <v>144635.91676456001</v>
          </cell>
          <cell r="AD79">
            <v>1355434.3296946301</v>
          </cell>
          <cell r="AE79">
            <v>142126.06980934925</v>
          </cell>
          <cell r="AF79">
            <v>158914.25984521836</v>
          </cell>
          <cell r="AG79">
            <v>1054394.0000400625</v>
          </cell>
          <cell r="AH79">
            <v>2976234.9571111202</v>
          </cell>
          <cell r="AI79">
            <v>361504.76515986043</v>
          </cell>
          <cell r="AJ79">
            <v>924263.31792128319</v>
          </cell>
          <cell r="AK79">
            <v>1690466.874029977</v>
          </cell>
          <cell r="AL79">
            <v>1363002.8374162801</v>
          </cell>
          <cell r="AM79">
            <v>1039093.6049068701</v>
          </cell>
          <cell r="AN79">
            <v>241408.41665253846</v>
          </cell>
          <cell r="AO79">
            <v>797685.18825433159</v>
          </cell>
          <cell r="AP79">
            <v>218153.80370744001</v>
          </cell>
          <cell r="AQ79">
            <v>130960.41108895</v>
          </cell>
          <cell r="AR79">
            <v>385784.36760289001</v>
          </cell>
          <cell r="AS79">
            <v>744616.34664014995</v>
          </cell>
          <cell r="AT79">
            <v>268472.64651488001</v>
          </cell>
          <cell r="AU79">
            <v>961206.54529486003</v>
          </cell>
          <cell r="AV79">
            <v>96916.255309879998</v>
          </cell>
          <cell r="AW79">
            <v>201584.14240770999</v>
          </cell>
          <cell r="AX79">
            <v>1902294.6327589876</v>
          </cell>
          <cell r="AZ79">
            <v>196576.61588110001</v>
          </cell>
          <cell r="BA79">
            <v>341174.60137222998</v>
          </cell>
          <cell r="BB79">
            <v>568890.34396684996</v>
          </cell>
          <cell r="BC79">
            <v>1171264.4251570001</v>
          </cell>
          <cell r="BD79">
            <v>288619.33853393001</v>
          </cell>
          <cell r="BE79">
            <v>483688.19859294</v>
          </cell>
          <cell r="BI79">
            <v>1735165.1580904</v>
          </cell>
          <cell r="BJ79">
            <v>1052726.4265004201</v>
          </cell>
          <cell r="BK79">
            <v>134264381037.5218</v>
          </cell>
          <cell r="BL79">
            <v>130161258712.67027</v>
          </cell>
          <cell r="BM79">
            <v>27079541609.243176</v>
          </cell>
          <cell r="BN79">
            <v>8906675755.3962803</v>
          </cell>
          <cell r="BO79">
            <v>98278163672.882339</v>
          </cell>
          <cell r="BP79">
            <v>94175041348.030823</v>
          </cell>
          <cell r="BQ79">
            <v>4103122324.8515139</v>
          </cell>
          <cell r="BR79">
            <v>121070789632.06216</v>
          </cell>
          <cell r="BS79">
            <v>654885610.65460718</v>
          </cell>
          <cell r="BU79">
            <v>187538599.86495537</v>
          </cell>
          <cell r="BV79">
            <v>3372540651.195879</v>
          </cell>
          <cell r="BW79">
            <v>724864461.84486747</v>
          </cell>
          <cell r="BX79">
            <v>1347979479.8426518</v>
          </cell>
          <cell r="BY79">
            <v>138063604.47760102</v>
          </cell>
          <cell r="BZ79">
            <v>1554067914.5431867</v>
          </cell>
          <cell r="CA79">
            <v>916361914.20341158</v>
          </cell>
          <cell r="CB79">
            <v>2204299180.2139502</v>
          </cell>
          <cell r="CC79">
            <v>3162342901.4512858</v>
          </cell>
          <cell r="CD79">
            <v>1419380084.5356688</v>
          </cell>
          <cell r="CE79">
            <v>1038826251.5755608</v>
          </cell>
          <cell r="CF79">
            <v>1672990468.7654333</v>
          </cell>
          <cell r="CG79">
            <v>3763661621.5083814</v>
          </cell>
          <cell r="CH79">
            <v>1898171384.889061</v>
          </cell>
          <cell r="CI79">
            <v>1865490236.6193204</v>
          </cell>
          <cell r="CJ79">
            <v>2245603573.7051005</v>
          </cell>
          <cell r="CK79">
            <v>2185485510.1869669</v>
          </cell>
          <cell r="CL79">
            <v>1145535391.3282764</v>
          </cell>
          <cell r="CM79">
            <v>8906675755.3962803</v>
          </cell>
          <cell r="CN79">
            <v>1142094011.2532098</v>
          </cell>
          <cell r="CO79">
            <v>1233924471.1251049</v>
          </cell>
          <cell r="CP79">
            <v>6530657273.0179653</v>
          </cell>
          <cell r="CQ79">
            <v>21041575048.394699</v>
          </cell>
          <cell r="CR79">
            <v>2637546430.9926977</v>
          </cell>
          <cell r="CS79">
            <v>8746646848.3911743</v>
          </cell>
          <cell r="CT79">
            <v>9657381769.0108299</v>
          </cell>
          <cell r="CU79">
            <v>10330893300.753815</v>
          </cell>
          <cell r="CV79">
            <v>5332143061.4066925</v>
          </cell>
          <cell r="CW79">
            <v>1454859823.6793914</v>
          </cell>
          <cell r="CX79">
            <v>3877283237.7273016</v>
          </cell>
          <cell r="CY79">
            <v>2519432673.1482162</v>
          </cell>
          <cell r="CZ79">
            <v>1382717890.4332025</v>
          </cell>
          <cell r="DA79">
            <v>4467758176.2465029</v>
          </cell>
          <cell r="DB79">
            <v>9101318572.4493103</v>
          </cell>
          <cell r="DC79">
            <v>2060399990.7254019</v>
          </cell>
          <cell r="DD79">
            <v>10539109031.660927</v>
          </cell>
          <cell r="DE79">
            <v>1239612190.0883548</v>
          </cell>
          <cell r="DF79">
            <v>1680116222.9918418</v>
          </cell>
          <cell r="DG79">
            <v>10949318687.127756</v>
          </cell>
          <cell r="DI79">
            <v>1680698787.0282123</v>
          </cell>
          <cell r="DJ79">
            <v>1916790662.5713265</v>
          </cell>
          <cell r="DK79">
            <v>3833454116.342432</v>
          </cell>
          <cell r="DL79">
            <v>5762647839.5176487</v>
          </cell>
          <cell r="DM79">
            <v>1806888971.5113049</v>
          </cell>
          <cell r="DN79">
            <v>2633288450.4846945</v>
          </cell>
          <cell r="DR79">
            <v>9213232842.2604523</v>
          </cell>
          <cell r="DS79">
            <v>5419931216.2043562</v>
          </cell>
          <cell r="DT79">
            <v>17632015.969286345</v>
          </cell>
          <cell r="DU79">
            <v>17001503.990051169</v>
          </cell>
          <cell r="DV79">
            <v>2975055.070355963</v>
          </cell>
          <cell r="DW79">
            <v>1355978.2221828832</v>
          </cell>
          <cell r="DX79">
            <v>13300982.676747501</v>
          </cell>
          <cell r="DY79">
            <v>12670470.697512325</v>
          </cell>
          <cell r="DZ79">
            <v>630511.97923517611</v>
          </cell>
          <cell r="EA79">
            <v>15363785.004613759</v>
          </cell>
          <cell r="EB79">
            <v>5362.6973797066667</v>
          </cell>
          <cell r="ED79">
            <v>21679.829679750001</v>
          </cell>
          <cell r="EE79">
            <v>487531.59128406335</v>
          </cell>
          <cell r="EF79">
            <v>99563.742027041677</v>
          </cell>
          <cell r="EG79">
            <v>171616.94527667834</v>
          </cell>
          <cell r="EH79">
            <v>9500.9052532900005</v>
          </cell>
          <cell r="EI79">
            <v>137518.07873325501</v>
          </cell>
          <cell r="EJ79">
            <v>76674.883351196666</v>
          </cell>
          <cell r="EK79">
            <v>257472.52444331333</v>
          </cell>
          <cell r="EL79">
            <v>382035.04964649834</v>
          </cell>
          <cell r="EM79">
            <v>122605.740418535</v>
          </cell>
          <cell r="EN79">
            <v>106756.28035700333</v>
          </cell>
          <cell r="EO79">
            <v>173227.07584766668</v>
          </cell>
          <cell r="EP79">
            <v>347292.65593500336</v>
          </cell>
          <cell r="EQ79">
            <v>198199.5772585957</v>
          </cell>
          <cell r="ER79">
            <v>149093.07867640766</v>
          </cell>
          <cell r="ES79">
            <v>262669.82470046339</v>
          </cell>
          <cell r="ET79">
            <v>174109.15361587668</v>
          </cell>
          <cell r="EU79">
            <v>144800.78978632833</v>
          </cell>
          <cell r="EV79">
            <v>1355978.2221828832</v>
          </cell>
          <cell r="EW79">
            <v>142034.31430179125</v>
          </cell>
          <cell r="EX79">
            <v>159237.12836010082</v>
          </cell>
          <cell r="EY79">
            <v>1054706.7795209913</v>
          </cell>
          <cell r="EZ79">
            <v>2970485.4412464201</v>
          </cell>
          <cell r="FA79">
            <v>360629.84926790791</v>
          </cell>
          <cell r="FB79">
            <v>921850.63515453169</v>
          </cell>
          <cell r="FC79">
            <v>1688004.9568239804</v>
          </cell>
          <cell r="FD79">
            <v>1360623.0856605552</v>
          </cell>
          <cell r="FE79">
            <v>1040492.95371905</v>
          </cell>
          <cell r="FF79">
            <v>242314.31087610163</v>
          </cell>
          <cell r="FG79">
            <v>798178.64284294844</v>
          </cell>
          <cell r="FH79">
            <v>216767.10114654832</v>
          </cell>
          <cell r="FI79">
            <v>130942.97032927668</v>
          </cell>
          <cell r="FJ79">
            <v>383373.56390505674</v>
          </cell>
          <cell r="FK79">
            <v>743443.11755771341</v>
          </cell>
          <cell r="FL79">
            <v>269036.8094229367</v>
          </cell>
          <cell r="FM79">
            <v>957082.00901489833</v>
          </cell>
          <cell r="FN79">
            <v>96980.322397388329</v>
          </cell>
          <cell r="FO79">
            <v>200881.01169233667</v>
          </cell>
          <cell r="FP79">
            <v>1891311.3710782293</v>
          </cell>
          <cell r="FR79">
            <v>196932.53487878665</v>
          </cell>
          <cell r="FS79">
            <v>338730.11582670832</v>
          </cell>
          <cell r="FT79">
            <v>567047.45995960664</v>
          </cell>
          <cell r="FU79">
            <v>1165520.8540074851</v>
          </cell>
          <cell r="FV79">
            <v>289061.74648656329</v>
          </cell>
          <cell r="FW79">
            <v>482270.20841794164</v>
          </cell>
          <cell r="GA79">
            <v>1733972.8976732183</v>
          </cell>
          <cell r="GB79">
            <v>1050462.91730712</v>
          </cell>
        </row>
        <row r="80">
          <cell r="B80">
            <v>17741777.874246605</v>
          </cell>
          <cell r="C80">
            <v>17082258.907932371</v>
          </cell>
          <cell r="D80">
            <v>2973280.8716275403</v>
          </cell>
          <cell r="E80">
            <v>1355714.4465166801</v>
          </cell>
          <cell r="F80">
            <v>13412782.556102386</v>
          </cell>
          <cell r="G80">
            <v>12753263.58978815</v>
          </cell>
          <cell r="H80">
            <v>659518.96631423535</v>
          </cell>
          <cell r="I80">
            <v>15454146.024036855</v>
          </cell>
          <cell r="J80">
            <v>4972.6601606699996</v>
          </cell>
          <cell r="L80">
            <v>21444.740780209999</v>
          </cell>
          <cell r="M80">
            <v>489069.69425892999</v>
          </cell>
          <cell r="N80">
            <v>99413.91029806</v>
          </cell>
          <cell r="O80">
            <v>170664.13620265</v>
          </cell>
          <cell r="P80">
            <v>9489.5604581200005</v>
          </cell>
          <cell r="Q80">
            <v>137034.74236013001</v>
          </cell>
          <cell r="R80">
            <v>77101.490711699997</v>
          </cell>
          <cell r="S80">
            <v>257386.80592329</v>
          </cell>
          <cell r="T80">
            <v>380600.87500674999</v>
          </cell>
          <cell r="U80">
            <v>122978.75814974</v>
          </cell>
          <cell r="V80">
            <v>106230.31469039001</v>
          </cell>
          <cell r="W80">
            <v>172377.14967504001</v>
          </cell>
          <cell r="X80">
            <v>348260.00246277999</v>
          </cell>
          <cell r="Y80">
            <v>196890.65573575508</v>
          </cell>
          <cell r="Z80">
            <v>151369.346727025</v>
          </cell>
          <cell r="AA80">
            <v>262681.75957857003</v>
          </cell>
          <cell r="AB80">
            <v>173898.93339054001</v>
          </cell>
          <cell r="AC80">
            <v>144647.99768063999</v>
          </cell>
          <cell r="AD80">
            <v>1355714.4465166801</v>
          </cell>
          <cell r="AE80">
            <v>142912.36857433105</v>
          </cell>
          <cell r="AF80">
            <v>159033.70457562862</v>
          </cell>
          <cell r="AG80">
            <v>1053768.3733667205</v>
          </cell>
          <cell r="AH80">
            <v>2979644.3489059699</v>
          </cell>
          <cell r="AI80">
            <v>361628.42640312359</v>
          </cell>
          <cell r="AJ80">
            <v>924305.1669670064</v>
          </cell>
          <cell r="AK80">
            <v>1693710.7555358398</v>
          </cell>
          <cell r="AL80">
            <v>1364588.2627772901</v>
          </cell>
          <cell r="AM80">
            <v>1048205.81911353</v>
          </cell>
          <cell r="AN80">
            <v>240557.55134469725</v>
          </cell>
          <cell r="AO80">
            <v>807648.26776883274</v>
          </cell>
          <cell r="AP80">
            <v>219922.78957736999</v>
          </cell>
          <cell r="AQ80">
            <v>130620.06959277</v>
          </cell>
          <cell r="AR80">
            <v>391229.04944789998</v>
          </cell>
          <cell r="AS80">
            <v>745624.04814501002</v>
          </cell>
          <cell r="AT80">
            <v>267837.96248922002</v>
          </cell>
          <cell r="AU80">
            <v>970902.68591806001</v>
          </cell>
          <cell r="AV80">
            <v>96516.346348919993</v>
          </cell>
          <cell r="AW80">
            <v>202953.77530405999</v>
          </cell>
          <cell r="AX80">
            <v>1929735.1594390753</v>
          </cell>
          <cell r="AZ80">
            <v>196240.22238366</v>
          </cell>
          <cell r="BA80">
            <v>345059.79777791997</v>
          </cell>
          <cell r="BB80">
            <v>570096.37560746004</v>
          </cell>
          <cell r="BC80">
            <v>1176235.4544407099</v>
          </cell>
          <cell r="BD80">
            <v>292745.17556219001</v>
          </cell>
          <cell r="BE80">
            <v>484625.21327126998</v>
          </cell>
          <cell r="BI80">
            <v>1741796.2274879899</v>
          </cell>
          <cell r="BJ80">
            <v>1057232.47700522</v>
          </cell>
          <cell r="BK80">
            <v>134937480991.30017</v>
          </cell>
          <cell r="BL80">
            <v>130638603231.25171</v>
          </cell>
          <cell r="BM80">
            <v>27072372602.599682</v>
          </cell>
          <cell r="BN80">
            <v>8955944500.0429955</v>
          </cell>
          <cell r="BO80">
            <v>98909163888.657486</v>
          </cell>
          <cell r="BP80">
            <v>94610286128.609024</v>
          </cell>
          <cell r="BQ80">
            <v>4298877760.0484657</v>
          </cell>
          <cell r="BR80">
            <v>121665766405.90652</v>
          </cell>
          <cell r="BS80">
            <v>224294544.07127267</v>
          </cell>
          <cell r="BU80">
            <v>189983761.46760979</v>
          </cell>
          <cell r="BV80">
            <v>3406057648.2919922</v>
          </cell>
          <cell r="BW80">
            <v>727635340.21309638</v>
          </cell>
          <cell r="BX80">
            <v>1348562107.4264619</v>
          </cell>
          <cell r="BY80">
            <v>139540655.3074916</v>
          </cell>
          <cell r="BZ80">
            <v>1535481486.3848228</v>
          </cell>
          <cell r="CA80">
            <v>914520038.40506947</v>
          </cell>
          <cell r="CB80">
            <v>2201592926.7630792</v>
          </cell>
          <cell r="CC80">
            <v>3177803951.1286335</v>
          </cell>
          <cell r="CD80">
            <v>1428050396.7879031</v>
          </cell>
          <cell r="CE80">
            <v>1034782781.6330938</v>
          </cell>
          <cell r="CF80">
            <v>1666284124.9922848</v>
          </cell>
          <cell r="CG80">
            <v>3765449381.4616213</v>
          </cell>
          <cell r="CH80">
            <v>1903614962.5408211</v>
          </cell>
          <cell r="CI80">
            <v>1861834418.9208007</v>
          </cell>
          <cell r="CJ80">
            <v>2244637842.9470267</v>
          </cell>
          <cell r="CK80">
            <v>2144502027.2430999</v>
          </cell>
          <cell r="CL80">
            <v>1147488132.1463938</v>
          </cell>
          <cell r="CM80">
            <v>8955944500.0429955</v>
          </cell>
          <cell r="CN80">
            <v>1154810192.6247904</v>
          </cell>
          <cell r="CO80">
            <v>1243601422.7825882</v>
          </cell>
          <cell r="CP80">
            <v>6557532884.6356173</v>
          </cell>
          <cell r="CQ80">
            <v>21080869575.576862</v>
          </cell>
          <cell r="CR80">
            <v>2644732410.605082</v>
          </cell>
          <cell r="CS80">
            <v>8741540599.6809826</v>
          </cell>
          <cell r="CT80">
            <v>9694596565.2907982</v>
          </cell>
          <cell r="CU80">
            <v>10387051027.364517</v>
          </cell>
          <cell r="CV80">
            <v>5371239265.3709021</v>
          </cell>
          <cell r="CW80">
            <v>1459559372.7531915</v>
          </cell>
          <cell r="CX80">
            <v>3911679892.6177111</v>
          </cell>
          <cell r="CY80">
            <v>2547954779.0824347</v>
          </cell>
          <cell r="CZ80">
            <v>1373949768.0797975</v>
          </cell>
          <cell r="DA80">
            <v>4540245307.4626474</v>
          </cell>
          <cell r="DB80">
            <v>9091555809.0578556</v>
          </cell>
          <cell r="DC80">
            <v>2068810879.970504</v>
          </cell>
          <cell r="DD80">
            <v>10626099938.443726</v>
          </cell>
          <cell r="DE80">
            <v>1213548102.8313444</v>
          </cell>
          <cell r="DF80">
            <v>1697273762.1839409</v>
          </cell>
          <cell r="DG80">
            <v>11204519563.729753</v>
          </cell>
          <cell r="DI80">
            <v>1678552218.6629977</v>
          </cell>
          <cell r="DJ80">
            <v>1930568167.2224448</v>
          </cell>
          <cell r="DK80">
            <v>3853735914.0569324</v>
          </cell>
          <cell r="DL80">
            <v>5808858285.451273</v>
          </cell>
          <cell r="DM80">
            <v>1808588142.5817225</v>
          </cell>
          <cell r="DN80">
            <v>2625743381.527832</v>
          </cell>
          <cell r="DR80">
            <v>9250986037.1360893</v>
          </cell>
          <cell r="DS80">
            <v>5445998277.8425636</v>
          </cell>
          <cell r="DT80">
            <v>17677557.100951251</v>
          </cell>
          <cell r="DU80">
            <v>17026413.307817515</v>
          </cell>
          <cell r="DV80">
            <v>2969505.0729240589</v>
          </cell>
          <cell r="DW80">
            <v>1353891.3452644248</v>
          </cell>
          <cell r="DX80">
            <v>13354160.682762768</v>
          </cell>
          <cell r="DY80">
            <v>12703016.889629031</v>
          </cell>
          <cell r="DZ80">
            <v>651143.7931337381</v>
          </cell>
          <cell r="EA80">
            <v>15401448.382753137</v>
          </cell>
          <cell r="EB80">
            <v>5041.6677178533337</v>
          </cell>
          <cell r="ED80">
            <v>21480.031298135</v>
          </cell>
          <cell r="EE80">
            <v>487599.6491108833</v>
          </cell>
          <cell r="EF80">
            <v>99264.180420499993</v>
          </cell>
          <cell r="EG80">
            <v>170708.44515857333</v>
          </cell>
          <cell r="EH80">
            <v>9480.5890129516683</v>
          </cell>
          <cell r="EI80">
            <v>136737.89502009668</v>
          </cell>
          <cell r="EJ80">
            <v>76953.546500773329</v>
          </cell>
          <cell r="EK80">
            <v>257057.50364114498</v>
          </cell>
          <cell r="EL80">
            <v>380618.39039530494</v>
          </cell>
          <cell r="EM80">
            <v>122813.40441408165</v>
          </cell>
          <cell r="EN80">
            <v>106275.38298962166</v>
          </cell>
          <cell r="EO80">
            <v>172496.11263103166</v>
          </cell>
          <cell r="EP80">
            <v>347512.96950743167</v>
          </cell>
          <cell r="EQ80">
            <v>197368.91646947982</v>
          </cell>
          <cell r="ER80">
            <v>150144.05303795185</v>
          </cell>
          <cell r="ES80">
            <v>262078.76115318167</v>
          </cell>
          <cell r="ET80">
            <v>173803.98184650668</v>
          </cell>
          <cell r="EU80">
            <v>144624.22982384</v>
          </cell>
          <cell r="EV80">
            <v>1353891.3452644248</v>
          </cell>
          <cell r="EW80">
            <v>142729.38362789169</v>
          </cell>
          <cell r="EX80">
            <v>159362.98582167007</v>
          </cell>
          <cell r="EY80">
            <v>1051798.9758148631</v>
          </cell>
          <cell r="EZ80">
            <v>2973776.4376013116</v>
          </cell>
          <cell r="FA80">
            <v>360964.66332712007</v>
          </cell>
          <cell r="FB80">
            <v>922211.61715459172</v>
          </cell>
          <cell r="FC80">
            <v>1690600.1571196001</v>
          </cell>
          <cell r="FD80">
            <v>1362578.0607410183</v>
          </cell>
          <cell r="FE80">
            <v>1041312.2365574898</v>
          </cell>
          <cell r="FF80">
            <v>239661.61565500652</v>
          </cell>
          <cell r="FG80">
            <v>801650.62090248347</v>
          </cell>
          <cell r="FH80">
            <v>218262.03797964499</v>
          </cell>
          <cell r="FI80">
            <v>130807.52076720334</v>
          </cell>
          <cell r="FJ80">
            <v>388054.60215020832</v>
          </cell>
          <cell r="FK80">
            <v>744422.23022917658</v>
          </cell>
          <cell r="FL80">
            <v>268343.99709771672</v>
          </cell>
          <cell r="FM80">
            <v>963707.6861946733</v>
          </cell>
          <cell r="FN80">
            <v>96017.658004690005</v>
          </cell>
          <cell r="FO80">
            <v>202036.50997382836</v>
          </cell>
          <cell r="FP80">
            <v>1915998.7121384733</v>
          </cell>
          <cell r="FR80">
            <v>196291.81433957</v>
          </cell>
          <cell r="FS80">
            <v>342909.77635662165</v>
          </cell>
          <cell r="FT80">
            <v>568522.34030159505</v>
          </cell>
          <cell r="FU80">
            <v>1168384.7872003282</v>
          </cell>
          <cell r="FV80">
            <v>289914.98643585999</v>
          </cell>
          <cell r="FW80">
            <v>482819.28869335836</v>
          </cell>
          <cell r="GA80">
            <v>1734622.0413353583</v>
          </cell>
          <cell r="GB80">
            <v>1051792.4003332199</v>
          </cell>
        </row>
        <row r="81">
          <cell r="B81">
            <v>17817621.628477391</v>
          </cell>
          <cell r="C81">
            <v>17125776.309088107</v>
          </cell>
          <cell r="D81">
            <v>2971138.9163504401</v>
          </cell>
          <cell r="E81">
            <v>1353285.00676797</v>
          </cell>
          <cell r="F81">
            <v>13493197.705358986</v>
          </cell>
          <cell r="G81">
            <v>12801352.3859697</v>
          </cell>
          <cell r="H81">
            <v>691845.31938928505</v>
          </cell>
          <cell r="I81">
            <v>15527110.568682231</v>
          </cell>
          <cell r="J81">
            <v>4875.8040560199997</v>
          </cell>
          <cell r="L81">
            <v>21449.095614270002</v>
          </cell>
          <cell r="M81">
            <v>491595.05736553</v>
          </cell>
          <cell r="N81">
            <v>99131.386081770004</v>
          </cell>
          <cell r="O81">
            <v>169873.63914283999</v>
          </cell>
          <cell r="P81">
            <v>9478.3879453000009</v>
          </cell>
          <cell r="Q81">
            <v>136823.41821641999</v>
          </cell>
          <cell r="R81">
            <v>77104.558195560006</v>
          </cell>
          <cell r="S81">
            <v>256958.14642837999</v>
          </cell>
          <cell r="T81">
            <v>379950.5023778</v>
          </cell>
          <cell r="U81">
            <v>122798.30983008</v>
          </cell>
          <cell r="V81">
            <v>106126.24073837</v>
          </cell>
          <cell r="W81">
            <v>172104.26038426999</v>
          </cell>
          <cell r="X81">
            <v>347850.29783629999</v>
          </cell>
          <cell r="Y81">
            <v>195851.89633519875</v>
          </cell>
          <cell r="Z81">
            <v>151998.40150110127</v>
          </cell>
          <cell r="AA81">
            <v>262899.76419992</v>
          </cell>
          <cell r="AB81">
            <v>172571.09043996001</v>
          </cell>
          <cell r="AC81">
            <v>144424.76155366999</v>
          </cell>
          <cell r="AD81">
            <v>1353285.00676797</v>
          </cell>
          <cell r="AE81">
            <v>143663.63990140162</v>
          </cell>
          <cell r="AF81">
            <v>158722.40194020804</v>
          </cell>
          <cell r="AG81">
            <v>1050898.9649263604</v>
          </cell>
          <cell r="AH81">
            <v>2995083.0355141</v>
          </cell>
          <cell r="AI81">
            <v>362609.43698131439</v>
          </cell>
          <cell r="AJ81">
            <v>924825.82065526792</v>
          </cell>
          <cell r="AK81">
            <v>1707647.7778775175</v>
          </cell>
          <cell r="AL81">
            <v>1367697.0550188399</v>
          </cell>
          <cell r="AM81">
            <v>1058447.1040614101</v>
          </cell>
          <cell r="AN81">
            <v>242737.65510852225</v>
          </cell>
          <cell r="AO81">
            <v>815709.44895288802</v>
          </cell>
          <cell r="AP81">
            <v>219140.51180504001</v>
          </cell>
          <cell r="AQ81">
            <v>129899.63340922999</v>
          </cell>
          <cell r="AR81">
            <v>394566.83447430999</v>
          </cell>
          <cell r="AS81">
            <v>751137.66010997002</v>
          </cell>
          <cell r="AT81">
            <v>267595.36886058998</v>
          </cell>
          <cell r="AU81">
            <v>978720.84606298001</v>
          </cell>
          <cell r="AV81">
            <v>97177.530140319999</v>
          </cell>
          <cell r="AW81">
            <v>202640.63984690999</v>
          </cell>
          <cell r="AX81">
            <v>1965714.365918875</v>
          </cell>
          <cell r="AZ81">
            <v>196409.21980925999</v>
          </cell>
          <cell r="BA81">
            <v>343262.63793927</v>
          </cell>
          <cell r="BB81">
            <v>571436.56690892996</v>
          </cell>
          <cell r="BC81">
            <v>1179402.6351377</v>
          </cell>
          <cell r="BD81">
            <v>290384.70851272001</v>
          </cell>
          <cell r="BE81">
            <v>484481.35182853002</v>
          </cell>
          <cell r="BI81">
            <v>1735499.1225306599</v>
          </cell>
          <cell r="BJ81">
            <v>1054081.53982374</v>
          </cell>
          <cell r="BK81">
            <v>135931299663.32617</v>
          </cell>
          <cell r="BL81">
            <v>131548923833.86095</v>
          </cell>
          <cell r="BM81">
            <v>27218414162.978954</v>
          </cell>
          <cell r="BN81">
            <v>8999302041.2726574</v>
          </cell>
          <cell r="BO81">
            <v>99713583459.074554</v>
          </cell>
          <cell r="BP81">
            <v>95331207629.609314</v>
          </cell>
          <cell r="BQ81">
            <v>4382375829.4652338</v>
          </cell>
          <cell r="BR81">
            <v>122593090179.93015</v>
          </cell>
          <cell r="BS81">
            <v>284105663.09546459</v>
          </cell>
          <cell r="BU81">
            <v>188836704.91130522</v>
          </cell>
          <cell r="BV81">
            <v>3438482675.4350271</v>
          </cell>
          <cell r="BW81">
            <v>729966830.3385787</v>
          </cell>
          <cell r="BX81">
            <v>1346075141.9641278</v>
          </cell>
          <cell r="BY81">
            <v>139998803.82538539</v>
          </cell>
          <cell r="BZ81">
            <v>1541290341.1611605</v>
          </cell>
          <cell r="CA81">
            <v>915546222.15246487</v>
          </cell>
          <cell r="CB81">
            <v>2211036791.6546054</v>
          </cell>
          <cell r="CC81">
            <v>3188662480.6944313</v>
          </cell>
          <cell r="CD81">
            <v>1431478450.5162969</v>
          </cell>
          <cell r="CE81">
            <v>1060178115.9231772</v>
          </cell>
          <cell r="CF81">
            <v>1675366631.9034095</v>
          </cell>
          <cell r="CG81">
            <v>3794032875.75875</v>
          </cell>
          <cell r="CH81">
            <v>1904268125.796237</v>
          </cell>
          <cell r="CI81">
            <v>1889764749.9625132</v>
          </cell>
          <cell r="CJ81">
            <v>2260028483.4231682</v>
          </cell>
          <cell r="CK81">
            <v>2146803244.3970284</v>
          </cell>
          <cell r="CL81">
            <v>1150630368.9200401</v>
          </cell>
          <cell r="CM81">
            <v>8999302041.2726574</v>
          </cell>
          <cell r="CN81">
            <v>1171215582.3157246</v>
          </cell>
          <cell r="CO81">
            <v>1242816434.1792431</v>
          </cell>
          <cell r="CP81">
            <v>6585270024.7776909</v>
          </cell>
          <cell r="CQ81">
            <v>21194344367.083992</v>
          </cell>
          <cell r="CR81">
            <v>2668547639.4341764</v>
          </cell>
          <cell r="CS81">
            <v>8764715131.9996395</v>
          </cell>
          <cell r="CT81">
            <v>9761081595.6501732</v>
          </cell>
          <cell r="CU81">
            <v>10437631326.889618</v>
          </cell>
          <cell r="CV81">
            <v>5455984051.1897097</v>
          </cell>
          <cell r="CW81">
            <v>1469899367.990932</v>
          </cell>
          <cell r="CX81">
            <v>3986084683.1987782</v>
          </cell>
          <cell r="CY81">
            <v>2547013426.9224572</v>
          </cell>
          <cell r="CZ81">
            <v>1353725979.9450777</v>
          </cell>
          <cell r="DA81">
            <v>4582185215.0993233</v>
          </cell>
          <cell r="DB81">
            <v>9235255451.084938</v>
          </cell>
          <cell r="DC81">
            <v>2085839090.542418</v>
          </cell>
          <cell r="DD81">
            <v>10702728227.947124</v>
          </cell>
          <cell r="DE81">
            <v>1214038460.7602773</v>
          </cell>
          <cell r="DF81">
            <v>1712689214.7497764</v>
          </cell>
          <cell r="DG81">
            <v>11365478210.36622</v>
          </cell>
          <cell r="DI81">
            <v>1675207482.7892146</v>
          </cell>
          <cell r="DJ81">
            <v>1938158573.6363704</v>
          </cell>
          <cell r="DK81">
            <v>3873386355.8083925</v>
          </cell>
          <cell r="DL81">
            <v>5851457071.1620607</v>
          </cell>
          <cell r="DM81">
            <v>1832078757.2192738</v>
          </cell>
          <cell r="DN81">
            <v>2656382195.8783169</v>
          </cell>
          <cell r="DR81">
            <v>9276769472.5326862</v>
          </cell>
          <cell r="DS81">
            <v>5465266081.2488832</v>
          </cell>
          <cell r="DT81">
            <v>17767237.820237976</v>
          </cell>
          <cell r="DU81">
            <v>17090204.857221913</v>
          </cell>
          <cell r="DV81">
            <v>2972116.8715579896</v>
          </cell>
          <cell r="DW81">
            <v>1354843.266281985</v>
          </cell>
          <cell r="DX81">
            <v>13440277.682398003</v>
          </cell>
          <cell r="DY81">
            <v>12763244.71938194</v>
          </cell>
          <cell r="DZ81">
            <v>677032.96301606216</v>
          </cell>
          <cell r="EA81">
            <v>15479972.650355646</v>
          </cell>
          <cell r="EB81">
            <v>4943.9449747249992</v>
          </cell>
          <cell r="ED81">
            <v>21463.957367866667</v>
          </cell>
          <cell r="EE81">
            <v>490005.74363018339</v>
          </cell>
          <cell r="EF81">
            <v>99317.203160001663</v>
          </cell>
          <cell r="EG81">
            <v>170080.15717429167</v>
          </cell>
          <cell r="EH81">
            <v>9485.7899011733334</v>
          </cell>
          <cell r="EI81">
            <v>137116.30184680832</v>
          </cell>
          <cell r="EJ81">
            <v>77162.605760869992</v>
          </cell>
          <cell r="EK81">
            <v>256947.57883782164</v>
          </cell>
          <cell r="EL81">
            <v>380283.32436045498</v>
          </cell>
          <cell r="EM81">
            <v>122873.14076479334</v>
          </cell>
          <cell r="EN81">
            <v>106264.33049520665</v>
          </cell>
          <cell r="EO81">
            <v>172141.55741349168</v>
          </cell>
          <cell r="EP81">
            <v>348080.96455434005</v>
          </cell>
          <cell r="EQ81">
            <v>196353.90275857112</v>
          </cell>
          <cell r="ER81">
            <v>151727.06179576888</v>
          </cell>
          <cell r="ES81">
            <v>262827.62692075834</v>
          </cell>
          <cell r="ET81">
            <v>173561.09208843668</v>
          </cell>
          <cell r="EU81">
            <v>144505.49728149167</v>
          </cell>
          <cell r="EV81">
            <v>1354843.266281985</v>
          </cell>
          <cell r="EW81">
            <v>143360.58493656365</v>
          </cell>
          <cell r="EX81">
            <v>158866.53155036384</v>
          </cell>
          <cell r="EY81">
            <v>1052616.1497950575</v>
          </cell>
          <cell r="EZ81">
            <v>2984545.152062295</v>
          </cell>
          <cell r="FA81">
            <v>362062.62736540224</v>
          </cell>
          <cell r="FB81">
            <v>924401.40700205928</v>
          </cell>
          <cell r="FC81">
            <v>1698081.1176948333</v>
          </cell>
          <cell r="FD81">
            <v>1365690.1198102182</v>
          </cell>
          <cell r="FE81">
            <v>1052027.3327947466</v>
          </cell>
          <cell r="FF81">
            <v>241196.44436876042</v>
          </cell>
          <cell r="FG81">
            <v>810830.8884259864</v>
          </cell>
          <cell r="FH81">
            <v>218187.00521778167</v>
          </cell>
          <cell r="FI81">
            <v>130256.38039018666</v>
          </cell>
          <cell r="FJ81">
            <v>392898.50240007165</v>
          </cell>
          <cell r="FK81">
            <v>747170.46272715658</v>
          </cell>
          <cell r="FL81">
            <v>267699.4905135383</v>
          </cell>
          <cell r="FM81">
            <v>973327.59083452018</v>
          </cell>
          <cell r="FN81">
            <v>96980.915286116666</v>
          </cell>
          <cell r="FO81">
            <v>203032.90481804169</v>
          </cell>
          <cell r="FP81">
            <v>1947363.7697456337</v>
          </cell>
          <cell r="FR81">
            <v>196155.38132437001</v>
          </cell>
          <cell r="FS81">
            <v>344319.05365576502</v>
          </cell>
          <cell r="FT81">
            <v>570594.83072210511</v>
          </cell>
          <cell r="FU81">
            <v>1176195.9041800883</v>
          </cell>
          <cell r="FV81">
            <v>289778.31303291168</v>
          </cell>
          <cell r="FW81">
            <v>484054.5728824567</v>
          </cell>
          <cell r="GA81">
            <v>1736702.9855006586</v>
          </cell>
          <cell r="GB81">
            <v>1054027.7324643799</v>
          </cell>
        </row>
        <row r="82">
          <cell r="B82">
            <v>17907151.534748733</v>
          </cell>
          <cell r="C82">
            <v>17186259.54720284</v>
          </cell>
          <cell r="D82">
            <v>2966942.9201426203</v>
          </cell>
          <cell r="E82">
            <v>1362988.45396808</v>
          </cell>
          <cell r="F82">
            <v>13577220.160638031</v>
          </cell>
          <cell r="G82">
            <v>12856328.17309214</v>
          </cell>
          <cell r="H82">
            <v>720891.98754589097</v>
          </cell>
          <cell r="I82">
            <v>15606513.664003987</v>
          </cell>
          <cell r="J82">
            <v>4773.0725622999998</v>
          </cell>
          <cell r="L82">
            <v>21331.078509999999</v>
          </cell>
          <cell r="M82">
            <v>492264.25082868</v>
          </cell>
          <cell r="N82">
            <v>99556.176533689999</v>
          </cell>
          <cell r="O82">
            <v>169208.73568631001</v>
          </cell>
          <cell r="P82">
            <v>9557.0772455000006</v>
          </cell>
          <cell r="Q82">
            <v>137118.04049354</v>
          </cell>
          <cell r="R82">
            <v>77539.121865649999</v>
          </cell>
          <cell r="S82">
            <v>256624.62220263001</v>
          </cell>
          <cell r="T82">
            <v>379700.81167730998</v>
          </cell>
          <cell r="U82">
            <v>123152.44138946</v>
          </cell>
          <cell r="V82">
            <v>105670.65051678001</v>
          </cell>
          <cell r="W82">
            <v>171839.6387139</v>
          </cell>
          <cell r="X82">
            <v>347219.51371819997</v>
          </cell>
          <cell r="Y82">
            <v>195134.94196270453</v>
          </cell>
          <cell r="Z82">
            <v>152084.57175549545</v>
          </cell>
          <cell r="AA82">
            <v>263374.61692137999</v>
          </cell>
          <cell r="AB82">
            <v>168250.84388676001</v>
          </cell>
          <cell r="AC82">
            <v>144535.29995283001</v>
          </cell>
          <cell r="AD82">
            <v>1362988.45396808</v>
          </cell>
          <cell r="AE82">
            <v>144344.7376289549</v>
          </cell>
          <cell r="AF82">
            <v>162952.85835444438</v>
          </cell>
          <cell r="AG82">
            <v>1055690.8579846809</v>
          </cell>
          <cell r="AH82">
            <v>2992471.9500270602</v>
          </cell>
          <cell r="AI82">
            <v>364557.02342874761</v>
          </cell>
          <cell r="AJ82">
            <v>926371.83843141713</v>
          </cell>
          <cell r="AK82">
            <v>1701543.0881668956</v>
          </cell>
          <cell r="AL82">
            <v>1369867.1634589999</v>
          </cell>
          <cell r="AM82">
            <v>1070673.38273914</v>
          </cell>
          <cell r="AN82">
            <v>246595.9002767019</v>
          </cell>
          <cell r="AO82">
            <v>824077.48246243806</v>
          </cell>
          <cell r="AP82">
            <v>221915.90969170001</v>
          </cell>
          <cell r="AQ82">
            <v>129912.66476515</v>
          </cell>
          <cell r="AR82">
            <v>400574.45829063002</v>
          </cell>
          <cell r="AS82">
            <v>749681.51907809998</v>
          </cell>
          <cell r="AT82">
            <v>268519.27083271003</v>
          </cell>
          <cell r="AU82">
            <v>984736.51848873997</v>
          </cell>
          <cell r="AV82">
            <v>97311.074531659993</v>
          </cell>
          <cell r="AW82">
            <v>204072.94483182</v>
          </cell>
          <cell r="AX82">
            <v>2005551.4914405309</v>
          </cell>
          <cell r="AZ82">
            <v>196417.78190058999</v>
          </cell>
          <cell r="BA82">
            <v>341609.05690793</v>
          </cell>
          <cell r="BB82">
            <v>573203.60070938</v>
          </cell>
          <cell r="BC82">
            <v>1189407.43122685</v>
          </cell>
          <cell r="BD82">
            <v>295766.11960610998</v>
          </cell>
          <cell r="BE82">
            <v>485527.82211092999</v>
          </cell>
          <cell r="BI82">
            <v>1730806.6923484199</v>
          </cell>
          <cell r="BJ82">
            <v>1061314.05654809</v>
          </cell>
          <cell r="BK82">
            <v>137911100547.95749</v>
          </cell>
          <cell r="BL82">
            <v>133365631367.25095</v>
          </cell>
          <cell r="BM82">
            <v>27392236903.25647</v>
          </cell>
          <cell r="BN82">
            <v>9182173312.6729259</v>
          </cell>
          <cell r="BO82">
            <v>101336690332.02811</v>
          </cell>
          <cell r="BP82">
            <v>96791221151.321548</v>
          </cell>
          <cell r="BQ82">
            <v>4545469180.7065582</v>
          </cell>
          <cell r="BR82">
            <v>124430746169.33598</v>
          </cell>
          <cell r="BS82">
            <v>256601373.43175694</v>
          </cell>
          <cell r="BU82">
            <v>191667364.66743767</v>
          </cell>
          <cell r="BV82">
            <v>3479184738.7959151</v>
          </cell>
          <cell r="BW82">
            <v>738326489.50210285</v>
          </cell>
          <cell r="BX82">
            <v>1351378928.4444542</v>
          </cell>
          <cell r="BY82">
            <v>138731475.52438313</v>
          </cell>
          <cell r="BZ82">
            <v>1553912438.2379942</v>
          </cell>
          <cell r="CA82">
            <v>935085074.54905236</v>
          </cell>
          <cell r="CB82">
            <v>2229636140.3840046</v>
          </cell>
          <cell r="CC82">
            <v>3208574539.7477288</v>
          </cell>
          <cell r="CD82">
            <v>1452701402.4792023</v>
          </cell>
          <cell r="CE82">
            <v>1052564524.6714711</v>
          </cell>
          <cell r="CF82">
            <v>1691121782.392262</v>
          </cell>
          <cell r="CG82">
            <v>3810825114.741787</v>
          </cell>
          <cell r="CH82">
            <v>1913394901.3678665</v>
          </cell>
          <cell r="CI82">
            <v>1897430213.3739204</v>
          </cell>
          <cell r="CJ82">
            <v>2279487821.6170273</v>
          </cell>
          <cell r="CK82">
            <v>2127052051.3172698</v>
          </cell>
          <cell r="CL82">
            <v>1151987016.1843765</v>
          </cell>
          <cell r="CM82">
            <v>9182173312.6729259</v>
          </cell>
          <cell r="CN82">
            <v>1195480636.1035352</v>
          </cell>
          <cell r="CO82">
            <v>1291996528.7539501</v>
          </cell>
          <cell r="CP82">
            <v>6694696147.8154421</v>
          </cell>
          <cell r="CQ82">
            <v>21494084345.46336</v>
          </cell>
          <cell r="CR82">
            <v>2727847366.0383282</v>
          </cell>
          <cell r="CS82">
            <v>8935112761.5616951</v>
          </cell>
          <cell r="CT82">
            <v>9831124217.8633366</v>
          </cell>
          <cell r="CU82">
            <v>10481253253.530973</v>
          </cell>
          <cell r="CV82">
            <v>5517519550.6122427</v>
          </cell>
          <cell r="CW82">
            <v>1483605752.3937242</v>
          </cell>
          <cell r="CX82">
            <v>4033913798.2185183</v>
          </cell>
          <cell r="CY82">
            <v>2606452688.42242</v>
          </cell>
          <cell r="CZ82">
            <v>1373013761.6129658</v>
          </cell>
          <cell r="DA82">
            <v>4693572372.8988342</v>
          </cell>
          <cell r="DB82">
            <v>9321247962.1529026</v>
          </cell>
          <cell r="DC82">
            <v>2125199981.2750888</v>
          </cell>
          <cell r="DD82">
            <v>11060851661.141262</v>
          </cell>
          <cell r="DE82">
            <v>1251433655.3336408</v>
          </cell>
          <cell r="DF82">
            <v>1731542055.7052164</v>
          </cell>
          <cell r="DG82">
            <v>11650103000.027447</v>
          </cell>
          <cell r="DI82">
            <v>1688843253.1758361</v>
          </cell>
          <cell r="DJ82">
            <v>1972028111.3364971</v>
          </cell>
          <cell r="DK82">
            <v>3919541641.4315948</v>
          </cell>
          <cell r="DL82">
            <v>5899941372.6776009</v>
          </cell>
          <cell r="DM82">
            <v>1883490316.1624203</v>
          </cell>
          <cell r="DN82">
            <v>2666571349.0678005</v>
          </cell>
          <cell r="DR82">
            <v>9248470469.3100586</v>
          </cell>
          <cell r="DS82">
            <v>5512440342.1499434</v>
          </cell>
          <cell r="DT82">
            <v>17839373.334363297</v>
          </cell>
          <cell r="DU82">
            <v>17130423.43629403</v>
          </cell>
          <cell r="DV82">
            <v>2968006.5673552169</v>
          </cell>
          <cell r="DW82">
            <v>1356279.4622017082</v>
          </cell>
          <cell r="DX82">
            <v>13515087.304806372</v>
          </cell>
          <cell r="DY82">
            <v>12806137.406737102</v>
          </cell>
          <cell r="DZ82">
            <v>708949.89806927007</v>
          </cell>
          <cell r="EA82">
            <v>15546234.184745882</v>
          </cell>
          <cell r="EB82">
            <v>4827.4005254699996</v>
          </cell>
          <cell r="ED82">
            <v>21380.781564875</v>
          </cell>
          <cell r="EE82">
            <v>491548.08815540164</v>
          </cell>
          <cell r="EF82">
            <v>99369.363620739998</v>
          </cell>
          <cell r="EG82">
            <v>169590.02282195832</v>
          </cell>
          <cell r="EH82">
            <v>9824.1208049500001</v>
          </cell>
          <cell r="EI82">
            <v>137070.31423825331</v>
          </cell>
          <cell r="EJ82">
            <v>77426.102749911675</v>
          </cell>
          <cell r="EK82">
            <v>256739.88043619497</v>
          </cell>
          <cell r="EL82">
            <v>379897.34748778166</v>
          </cell>
          <cell r="EM82">
            <v>123196.62526064333</v>
          </cell>
          <cell r="EN82">
            <v>105960.11085058167</v>
          </cell>
          <cell r="EO82">
            <v>172070.94876882501</v>
          </cell>
          <cell r="EP82">
            <v>347615.89036797662</v>
          </cell>
          <cell r="EQ82">
            <v>195572.99825457341</v>
          </cell>
          <cell r="ER82">
            <v>152042.89211340327</v>
          </cell>
          <cell r="ES82">
            <v>262947.13582877</v>
          </cell>
          <cell r="ET82">
            <v>169122.68622100333</v>
          </cell>
          <cell r="EU82">
            <v>144247.14817735</v>
          </cell>
          <cell r="EV82">
            <v>1356279.4622017082</v>
          </cell>
          <cell r="EW82">
            <v>143945.38971283016</v>
          </cell>
          <cell r="EX82">
            <v>161606.25697699035</v>
          </cell>
          <cell r="EY82">
            <v>1050727.8155118877</v>
          </cell>
          <cell r="EZ82">
            <v>2988452.5187461334</v>
          </cell>
          <cell r="FA82">
            <v>363371.84027363377</v>
          </cell>
          <cell r="FB82">
            <v>924750.56743016688</v>
          </cell>
          <cell r="FC82">
            <v>1700330.1110423328</v>
          </cell>
          <cell r="FD82">
            <v>1367875.9481764098</v>
          </cell>
          <cell r="FE82">
            <v>1061079.5648104351</v>
          </cell>
          <cell r="FF82">
            <v>242943.55910887182</v>
          </cell>
          <cell r="FG82">
            <v>818136.0057015632</v>
          </cell>
          <cell r="FH82">
            <v>219391.87628441001</v>
          </cell>
          <cell r="FI82">
            <v>129898.89629695</v>
          </cell>
          <cell r="FJ82">
            <v>397253.49276472331</v>
          </cell>
          <cell r="FK82">
            <v>749222.48937411828</v>
          </cell>
          <cell r="FL82">
            <v>267669.62649540004</v>
          </cell>
          <cell r="FM82">
            <v>980312.22399539</v>
          </cell>
          <cell r="FN82">
            <v>97283.771556503329</v>
          </cell>
          <cell r="FO82">
            <v>202186.75169047833</v>
          </cell>
          <cell r="FP82">
            <v>1987953.9537887482</v>
          </cell>
          <cell r="FR82">
            <v>196220.29850581163</v>
          </cell>
          <cell r="FS82">
            <v>341458.08422316</v>
          </cell>
          <cell r="FT82">
            <v>572291.02733448509</v>
          </cell>
          <cell r="FU82">
            <v>1183169.7395539617</v>
          </cell>
          <cell r="FV82">
            <v>289816.92196812498</v>
          </cell>
          <cell r="FW82">
            <v>483550.11924113001</v>
          </cell>
          <cell r="GA82">
            <v>1723771.80004764</v>
          </cell>
          <cell r="GB82">
            <v>1053947.5678159583</v>
          </cell>
        </row>
        <row r="83">
          <cell r="B83">
            <v>18012084.73865436</v>
          </cell>
          <cell r="C83">
            <v>17260609.42657727</v>
          </cell>
          <cell r="D83">
            <v>2970782.4966694699</v>
          </cell>
          <cell r="E83">
            <v>1374175.93161172</v>
          </cell>
          <cell r="F83">
            <v>13667126.31037317</v>
          </cell>
          <cell r="G83">
            <v>12915650.99829608</v>
          </cell>
          <cell r="H83">
            <v>751475.31207708945</v>
          </cell>
          <cell r="I83">
            <v>15705350.64293132</v>
          </cell>
          <cell r="J83">
            <v>4269.6884985899997</v>
          </cell>
          <cell r="L83">
            <v>21259.667803209999</v>
          </cell>
          <cell r="M83">
            <v>494859.85520808998</v>
          </cell>
          <cell r="N83">
            <v>100172.91791761</v>
          </cell>
          <cell r="O83">
            <v>168655.61449385999</v>
          </cell>
          <cell r="P83">
            <v>9533.9670621099995</v>
          </cell>
          <cell r="Q83">
            <v>137035.80375933999</v>
          </cell>
          <cell r="R83">
            <v>77628.840784190004</v>
          </cell>
          <cell r="S83">
            <v>256285.11176637001</v>
          </cell>
          <cell r="T83">
            <v>380252.06996488001</v>
          </cell>
          <cell r="U83">
            <v>123231.94154545</v>
          </cell>
          <cell r="V83">
            <v>105305.40747691999</v>
          </cell>
          <cell r="W83">
            <v>171999.67540609001</v>
          </cell>
          <cell r="X83">
            <v>346935.73104319</v>
          </cell>
          <cell r="Y83">
            <v>194332.84991187748</v>
          </cell>
          <cell r="Z83">
            <v>152602.88113131249</v>
          </cell>
          <cell r="AA83">
            <v>264430.51485579001</v>
          </cell>
          <cell r="AB83">
            <v>167713.66932731</v>
          </cell>
          <cell r="AC83">
            <v>145481.70825505999</v>
          </cell>
          <cell r="AD83">
            <v>1374175.93161172</v>
          </cell>
          <cell r="AE83">
            <v>145791.90126548836</v>
          </cell>
          <cell r="AF83">
            <v>163278.677720037</v>
          </cell>
          <cell r="AG83">
            <v>1065105.3526261945</v>
          </cell>
          <cell r="AH83">
            <v>3008024.4746445999</v>
          </cell>
          <cell r="AI83">
            <v>366583.56191231683</v>
          </cell>
          <cell r="AJ83">
            <v>928991.80124179111</v>
          </cell>
          <cell r="AK83">
            <v>1712449.1114904918</v>
          </cell>
          <cell r="AL83">
            <v>1372258.7679449499</v>
          </cell>
          <cell r="AM83">
            <v>1083166.2880408</v>
          </cell>
          <cell r="AN83">
            <v>247135.79747417395</v>
          </cell>
          <cell r="AO83">
            <v>836030.49056662607</v>
          </cell>
          <cell r="AP83">
            <v>220047.91392396</v>
          </cell>
          <cell r="AQ83">
            <v>130468.21650522</v>
          </cell>
          <cell r="AR83">
            <v>406100.18825493002</v>
          </cell>
          <cell r="AS83">
            <v>749494.14019940002</v>
          </cell>
          <cell r="AT83">
            <v>268938.89080862002</v>
          </cell>
          <cell r="AU83">
            <v>996565.56200874003</v>
          </cell>
          <cell r="AV83">
            <v>97515.166242709995</v>
          </cell>
          <cell r="AW83">
            <v>204776.88687650999</v>
          </cell>
          <cell r="AX83">
            <v>2048090.7275412495</v>
          </cell>
          <cell r="AZ83">
            <v>196258.60782559001</v>
          </cell>
          <cell r="BA83">
            <v>341405.38644475001</v>
          </cell>
          <cell r="BB83">
            <v>573448.07267903001</v>
          </cell>
          <cell r="BC83">
            <v>1195622.0287736701</v>
          </cell>
          <cell r="BD83">
            <v>290091.02189447999</v>
          </cell>
          <cell r="BE83">
            <v>484853.96976395999</v>
          </cell>
          <cell r="BI83">
            <v>1721502.9316946401</v>
          </cell>
          <cell r="BJ83">
            <v>1055050.60333236</v>
          </cell>
          <cell r="BK83">
            <v>139034638231.37863</v>
          </cell>
          <cell r="BL83">
            <v>134319997977.41788</v>
          </cell>
          <cell r="BM83">
            <v>27595714450.104183</v>
          </cell>
          <cell r="BN83">
            <v>9261713392.8976192</v>
          </cell>
          <cell r="BO83">
            <v>102177210388.37682</v>
          </cell>
          <cell r="BP83">
            <v>97462570134.416077</v>
          </cell>
          <cell r="BQ83">
            <v>4714640253.9607468</v>
          </cell>
          <cell r="BR83">
            <v>125486326469.46667</v>
          </cell>
          <cell r="BS83">
            <v>155727746.02718526</v>
          </cell>
          <cell r="BU83">
            <v>189079910.71669084</v>
          </cell>
          <cell r="BV83">
            <v>3505036086.4705019</v>
          </cell>
          <cell r="BW83">
            <v>743216232.80800653</v>
          </cell>
          <cell r="BX83">
            <v>1356192897.3181839</v>
          </cell>
          <cell r="BY83">
            <v>137062981.70020181</v>
          </cell>
          <cell r="BZ83">
            <v>1570217745.6789689</v>
          </cell>
          <cell r="CA83">
            <v>960475490.8620342</v>
          </cell>
          <cell r="CB83">
            <v>2243564886.6389656</v>
          </cell>
          <cell r="CC83">
            <v>3214103183.8243842</v>
          </cell>
          <cell r="CD83">
            <v>1453893984.2622156</v>
          </cell>
          <cell r="CE83">
            <v>1048013471.6720786</v>
          </cell>
          <cell r="CF83">
            <v>1692519307.9865091</v>
          </cell>
          <cell r="CG83">
            <v>3849341783.0257382</v>
          </cell>
          <cell r="CH83">
            <v>1911035209.3436637</v>
          </cell>
          <cell r="CI83">
            <v>1938306573.6820745</v>
          </cell>
          <cell r="CJ83">
            <v>2295494274.1986103</v>
          </cell>
          <cell r="CK83">
            <v>2174490846.7435904</v>
          </cell>
          <cell r="CL83">
            <v>1163011366.1975071</v>
          </cell>
          <cell r="CM83">
            <v>9261713392.8976192</v>
          </cell>
          <cell r="CN83">
            <v>1207996357.327915</v>
          </cell>
          <cell r="CO83">
            <v>1310295552.3684571</v>
          </cell>
          <cell r="CP83">
            <v>6743421483.2012472</v>
          </cell>
          <cell r="CQ83">
            <v>21662088167.523239</v>
          </cell>
          <cell r="CR83">
            <v>2747333473.9693642</v>
          </cell>
          <cell r="CS83">
            <v>8970699695.7019787</v>
          </cell>
          <cell r="CT83">
            <v>9944054997.8518963</v>
          </cell>
          <cell r="CU83">
            <v>10589901181.274784</v>
          </cell>
          <cell r="CV83">
            <v>5610900355.7785616</v>
          </cell>
          <cell r="CW83">
            <v>1505131776.8801069</v>
          </cell>
          <cell r="CX83">
            <v>4105768578.8984547</v>
          </cell>
          <cell r="CY83">
            <v>2604927963.3753171</v>
          </cell>
          <cell r="CZ83">
            <v>1369773740.1078124</v>
          </cell>
          <cell r="DA83">
            <v>4768882662.151206</v>
          </cell>
          <cell r="DB83">
            <v>9353447463.8466721</v>
          </cell>
          <cell r="DC83">
            <v>2123260199.0716612</v>
          </cell>
          <cell r="DD83">
            <v>11113184889.348097</v>
          </cell>
          <cell r="DE83">
            <v>1240855787.8606102</v>
          </cell>
          <cell r="DF83">
            <v>1746632403.445703</v>
          </cell>
          <cell r="DG83">
            <v>11891008973.04241</v>
          </cell>
          <cell r="DI83">
            <v>1687775802.1491797</v>
          </cell>
          <cell r="DJ83">
            <v>1972685979.1985493</v>
          </cell>
          <cell r="DK83">
            <v>3939890352.5786853</v>
          </cell>
          <cell r="DL83">
            <v>5947959627.9855328</v>
          </cell>
          <cell r="DM83">
            <v>1890707523.3263607</v>
          </cell>
          <cell r="DN83">
            <v>2663327316.3124323</v>
          </cell>
          <cell r="DR83">
            <v>9289395864.8936882</v>
          </cell>
          <cell r="DS83">
            <v>5530880200.482954</v>
          </cell>
          <cell r="DT83">
            <v>17894528.441225532</v>
          </cell>
          <cell r="DU83">
            <v>17164121.433805715</v>
          </cell>
          <cell r="DV83">
            <v>2965579.8771853945</v>
          </cell>
          <cell r="DW83">
            <v>1363819.7345742865</v>
          </cell>
          <cell r="DX83">
            <v>13565128.829465849</v>
          </cell>
          <cell r="DY83">
            <v>12834721.822046036</v>
          </cell>
          <cell r="DZ83">
            <v>730407.00741981377</v>
          </cell>
          <cell r="EA83">
            <v>15600439.287035162</v>
          </cell>
          <cell r="EB83">
            <v>4464.2494722450001</v>
          </cell>
          <cell r="ED83">
            <v>21288.147877691667</v>
          </cell>
          <cell r="EE83">
            <v>492428.969527415</v>
          </cell>
          <cell r="EF83">
            <v>99517.360414386669</v>
          </cell>
          <cell r="EG83">
            <v>168704.21439532167</v>
          </cell>
          <cell r="EH83">
            <v>9542.419638878333</v>
          </cell>
          <cell r="EI83">
            <v>137060.17867522998</v>
          </cell>
          <cell r="EJ83">
            <v>77572.171806853337</v>
          </cell>
          <cell r="EK83">
            <v>256289.4444871</v>
          </cell>
          <cell r="EL83">
            <v>379657.9649298783</v>
          </cell>
          <cell r="EM83">
            <v>123196.11741116166</v>
          </cell>
          <cell r="EN83">
            <v>105416.71054592333</v>
          </cell>
          <cell r="EO83">
            <v>171863.46496529502</v>
          </cell>
          <cell r="EP83">
            <v>347055.15482726833</v>
          </cell>
          <cell r="EQ83">
            <v>194779.54362227302</v>
          </cell>
          <cell r="ER83">
            <v>152275.61120499531</v>
          </cell>
          <cell r="ES83">
            <v>263217.14980950503</v>
          </cell>
          <cell r="ET83">
            <v>167891.24698845166</v>
          </cell>
          <cell r="EU83">
            <v>144879.16088503497</v>
          </cell>
          <cell r="EV83">
            <v>1363819.7345742865</v>
          </cell>
          <cell r="EW83">
            <v>144448.2616775202</v>
          </cell>
          <cell r="EX83">
            <v>162851.48489823143</v>
          </cell>
          <cell r="EY83">
            <v>1056519.9879985352</v>
          </cell>
          <cell r="EZ83">
            <v>2989910.348361067</v>
          </cell>
          <cell r="FA83">
            <v>364537.66948973871</v>
          </cell>
          <cell r="FB83">
            <v>924595.54239930154</v>
          </cell>
          <cell r="FC83">
            <v>1700777.1364720266</v>
          </cell>
          <cell r="FD83">
            <v>1368148.376863505</v>
          </cell>
          <cell r="FE83">
            <v>1070703.0965054298</v>
          </cell>
          <cell r="FF83">
            <v>244644.63255394169</v>
          </cell>
          <cell r="FG83">
            <v>826058.46395148814</v>
          </cell>
          <cell r="FH83">
            <v>217548.3683408733</v>
          </cell>
          <cell r="FI83">
            <v>130066.78354660165</v>
          </cell>
          <cell r="FJ83">
            <v>402344.35317374667</v>
          </cell>
          <cell r="FK83">
            <v>749010.82141844986</v>
          </cell>
          <cell r="FL83">
            <v>267666.88972389494</v>
          </cell>
          <cell r="FM83">
            <v>987546.87474014005</v>
          </cell>
          <cell r="FN83">
            <v>97340.058147401665</v>
          </cell>
          <cell r="FO83">
            <v>203745.19339167167</v>
          </cell>
          <cell r="FP83">
            <v>2016419.0932231236</v>
          </cell>
          <cell r="FR83">
            <v>195491.80590217336</v>
          </cell>
          <cell r="FS83">
            <v>340400.57312910666</v>
          </cell>
          <cell r="FT83">
            <v>571194.87850991497</v>
          </cell>
          <cell r="FU83">
            <v>1187001.8966491732</v>
          </cell>
          <cell r="FV83">
            <v>288098.61298153835</v>
          </cell>
          <cell r="FW83">
            <v>482490.80485803838</v>
          </cell>
          <cell r="GA83">
            <v>1719376.2946341299</v>
          </cell>
          <cell r="GB83">
            <v>1052119.4262910315</v>
          </cell>
        </row>
        <row r="84">
          <cell r="B84">
            <v>18015068.474476609</v>
          </cell>
          <cell r="C84">
            <v>17238361.849788852</v>
          </cell>
          <cell r="D84">
            <v>2970312.4298914298</v>
          </cell>
          <cell r="E84">
            <v>1377875.1712613499</v>
          </cell>
          <cell r="F84">
            <v>13666880.873323826</v>
          </cell>
          <cell r="G84">
            <v>12890174.248636071</v>
          </cell>
          <cell r="H84">
            <v>776706.62468775571</v>
          </cell>
          <cell r="I84">
            <v>15723415.733072739</v>
          </cell>
          <cell r="J84">
            <v>4039.6266715800002</v>
          </cell>
          <cell r="L84">
            <v>21129.537811999999</v>
          </cell>
          <cell r="M84">
            <v>494613.17184011999</v>
          </cell>
          <cell r="N84">
            <v>99873.054626240002</v>
          </cell>
          <cell r="O84">
            <v>168147.65319556001</v>
          </cell>
          <cell r="P84">
            <v>9439.3219802900003</v>
          </cell>
          <cell r="Q84">
            <v>137151.63221447999</v>
          </cell>
          <cell r="R84">
            <v>77818.775251719999</v>
          </cell>
          <cell r="S84">
            <v>256228.94839263</v>
          </cell>
          <cell r="T84">
            <v>379709.77421567001</v>
          </cell>
          <cell r="U84">
            <v>123462.03268220001</v>
          </cell>
          <cell r="V84">
            <v>105245.58776957</v>
          </cell>
          <cell r="W84">
            <v>172205.40303260001</v>
          </cell>
          <cell r="X84">
            <v>348273.20308179001</v>
          </cell>
          <cell r="Y84">
            <v>194174.67542474161</v>
          </cell>
          <cell r="Z84">
            <v>154098.5276570484</v>
          </cell>
          <cell r="AA84">
            <v>264024.94384746999</v>
          </cell>
          <cell r="AB84">
            <v>167582.37403355</v>
          </cell>
          <cell r="AC84">
            <v>145407.01591553999</v>
          </cell>
          <cell r="AD84">
            <v>1377875.1712613499</v>
          </cell>
          <cell r="AE84">
            <v>145810.12631792325</v>
          </cell>
          <cell r="AF84">
            <v>164672.14892227942</v>
          </cell>
          <cell r="AG84">
            <v>1067392.8960211473</v>
          </cell>
          <cell r="AH84">
            <v>3006498.4471878498</v>
          </cell>
          <cell r="AI84">
            <v>367142.35247692832</v>
          </cell>
          <cell r="AJ84">
            <v>927789.53072641231</v>
          </cell>
          <cell r="AK84">
            <v>1711566.5639845089</v>
          </cell>
          <cell r="AL84">
            <v>1371320.5628557501</v>
          </cell>
          <cell r="AM84">
            <v>1080153.8133276501</v>
          </cell>
          <cell r="AN84">
            <v>244876.56930304505</v>
          </cell>
          <cell r="AO84">
            <v>835277.24402460491</v>
          </cell>
          <cell r="AP84">
            <v>215748.74996339</v>
          </cell>
          <cell r="AQ84">
            <v>129721.52879632</v>
          </cell>
          <cell r="AR84">
            <v>411299.94135074998</v>
          </cell>
          <cell r="AS84">
            <v>750367.31245236995</v>
          </cell>
          <cell r="AT84">
            <v>267721.52861470002</v>
          </cell>
          <cell r="AU84">
            <v>1000460.37405351</v>
          </cell>
          <cell r="AV84">
            <v>98054.375299239997</v>
          </cell>
          <cell r="AW84">
            <v>204611.83966719001</v>
          </cell>
          <cell r="AX84">
            <v>2068332.5485378557</v>
          </cell>
          <cell r="AZ84">
            <v>195716.83734741001</v>
          </cell>
          <cell r="BA84">
            <v>337325.28532094997</v>
          </cell>
          <cell r="BB84">
            <v>569998.30177836004</v>
          </cell>
          <cell r="BC84">
            <v>1188612.3169571499</v>
          </cell>
          <cell r="BD84">
            <v>289875.98468547</v>
          </cell>
          <cell r="BE84">
            <v>481061.12512791</v>
          </cell>
          <cell r="BI84">
            <v>1705540.8735517</v>
          </cell>
          <cell r="BJ84">
            <v>1044935.43131585</v>
          </cell>
          <cell r="BK84">
            <v>139854578161.70673</v>
          </cell>
          <cell r="BL84">
            <v>135034304634.36395</v>
          </cell>
          <cell r="BM84">
            <v>27645813163.560467</v>
          </cell>
          <cell r="BN84">
            <v>9271975933.8274345</v>
          </cell>
          <cell r="BO84">
            <v>102936789064.31883</v>
          </cell>
          <cell r="BP84">
            <v>98116515536.976059</v>
          </cell>
          <cell r="BQ84">
            <v>4820273527.3427792</v>
          </cell>
          <cell r="BR84">
            <v>126228312555.81989</v>
          </cell>
          <cell r="BS84">
            <v>119547640.98031059</v>
          </cell>
          <cell r="BU84">
            <v>188124807.28876978</v>
          </cell>
          <cell r="BV84">
            <v>3527210611.0910697</v>
          </cell>
          <cell r="BW84">
            <v>743871963.76581872</v>
          </cell>
          <cell r="BX84">
            <v>1350981390.5248244</v>
          </cell>
          <cell r="BY84">
            <v>138291778.25910854</v>
          </cell>
          <cell r="BZ84">
            <v>1568539225.1962583</v>
          </cell>
          <cell r="CA84">
            <v>944686814.84691334</v>
          </cell>
          <cell r="CB84">
            <v>2242386424.9717607</v>
          </cell>
          <cell r="CC84">
            <v>3230593869.5938396</v>
          </cell>
          <cell r="CD84">
            <v>1482270087.2403381</v>
          </cell>
          <cell r="CE84">
            <v>1050654822.1882229</v>
          </cell>
          <cell r="CF84">
            <v>1692891511.4591031</v>
          </cell>
          <cell r="CG84">
            <v>3869914347.9571133</v>
          </cell>
          <cell r="CH84">
            <v>1908046547.3113177</v>
          </cell>
          <cell r="CI84">
            <v>1961867800.6457953</v>
          </cell>
          <cell r="CJ84">
            <v>2311036874.5933437</v>
          </cell>
          <cell r="CK84">
            <v>2133906333.9580166</v>
          </cell>
          <cell r="CL84">
            <v>1170452300.6259675</v>
          </cell>
          <cell r="CM84">
            <v>9271975933.8274345</v>
          </cell>
          <cell r="CN84">
            <v>1212812215.8418698</v>
          </cell>
          <cell r="CO84">
            <v>1301804232.0450058</v>
          </cell>
          <cell r="CP84">
            <v>6757359485.9405603</v>
          </cell>
          <cell r="CQ84">
            <v>21736425064.3484</v>
          </cell>
          <cell r="CR84">
            <v>2764850544.2450075</v>
          </cell>
          <cell r="CS84">
            <v>8999798473.7206306</v>
          </cell>
          <cell r="CT84">
            <v>9971776046.3827629</v>
          </cell>
          <cell r="CU84">
            <v>10561404770.054026</v>
          </cell>
          <cell r="CV84">
            <v>5686152438.1467476</v>
          </cell>
          <cell r="CW84">
            <v>1521121327.0929706</v>
          </cell>
          <cell r="CX84">
            <v>4165031111.0537777</v>
          </cell>
          <cell r="CY84">
            <v>2605777153.7534475</v>
          </cell>
          <cell r="CZ84">
            <v>1392673216.5523005</v>
          </cell>
          <cell r="DA84">
            <v>4842142012.3467274</v>
          </cell>
          <cell r="DB84">
            <v>9379013145.2318859</v>
          </cell>
          <cell r="DC84">
            <v>2143101831.977675</v>
          </cell>
          <cell r="DD84">
            <v>11242208919.950714</v>
          </cell>
          <cell r="DE84">
            <v>1243514559.9473922</v>
          </cell>
          <cell r="DF84">
            <v>1761929629.270505</v>
          </cell>
          <cell r="DG84">
            <v>12089051089.144556</v>
          </cell>
          <cell r="DI84">
            <v>1692838351.4329948</v>
          </cell>
          <cell r="DJ84">
            <v>1984968962.616919</v>
          </cell>
          <cell r="DK84">
            <v>3960324197.588335</v>
          </cell>
          <cell r="DL84">
            <v>5988134094.2486134</v>
          </cell>
          <cell r="DM84">
            <v>1937851603.1951284</v>
          </cell>
          <cell r="DN84">
            <v>2689278024.5124607</v>
          </cell>
          <cell r="DR84">
            <v>9320562136.575592</v>
          </cell>
          <cell r="DS84">
            <v>5554438928.9058266</v>
          </cell>
          <cell r="DT84">
            <v>17989036.085785795</v>
          </cell>
          <cell r="DU84">
            <v>17240131.717827026</v>
          </cell>
          <cell r="DV84">
            <v>2968634.4618062899</v>
          </cell>
          <cell r="DW84">
            <v>1373123.0579243249</v>
          </cell>
          <cell r="DX84">
            <v>13647278.566055182</v>
          </cell>
          <cell r="DY84">
            <v>12898374.198096413</v>
          </cell>
          <cell r="DZ84">
            <v>748904.36795876862</v>
          </cell>
          <cell r="EA84">
            <v>15692673.977313824</v>
          </cell>
          <cell r="EB84">
            <v>4187.062077978333</v>
          </cell>
          <cell r="ED84">
            <v>21192.279558955001</v>
          </cell>
          <cell r="EE84">
            <v>494617.40518092504</v>
          </cell>
          <cell r="EF84">
            <v>99872.294586535005</v>
          </cell>
          <cell r="EG84">
            <v>168384.53519805998</v>
          </cell>
          <cell r="EH84">
            <v>9464.9876719500007</v>
          </cell>
          <cell r="EI84">
            <v>136963.07768319667</v>
          </cell>
          <cell r="EJ84">
            <v>77671.703110015005</v>
          </cell>
          <cell r="EK84">
            <v>255909.75674039335</v>
          </cell>
          <cell r="EL84">
            <v>379729.3588832817</v>
          </cell>
          <cell r="EM84">
            <v>123168.29286443834</v>
          </cell>
          <cell r="EN84">
            <v>105335.024646955</v>
          </cell>
          <cell r="EO84">
            <v>171969.20205055166</v>
          </cell>
          <cell r="EP84">
            <v>347246.37879074668</v>
          </cell>
          <cell r="EQ84">
            <v>194339.22380544376</v>
          </cell>
          <cell r="ER84">
            <v>152907.15498530294</v>
          </cell>
          <cell r="ES84">
            <v>264163.50415482005</v>
          </cell>
          <cell r="ET84">
            <v>167537.47866718002</v>
          </cell>
          <cell r="EU84">
            <v>145409.18201828666</v>
          </cell>
          <cell r="EV84">
            <v>1373123.0579243249</v>
          </cell>
          <cell r="EW84">
            <v>145817.71117108184</v>
          </cell>
          <cell r="EX84">
            <v>164619.6269260718</v>
          </cell>
          <cell r="EY84">
            <v>1062685.7198271712</v>
          </cell>
          <cell r="EZ84">
            <v>3003506.4789478383</v>
          </cell>
          <cell r="FA84">
            <v>366359.68468021689</v>
          </cell>
          <cell r="FB84">
            <v>927079.80262329092</v>
          </cell>
          <cell r="FC84">
            <v>1710066.9916443303</v>
          </cell>
          <cell r="FD84">
            <v>1370642.7754315033</v>
          </cell>
          <cell r="FE84">
            <v>1085755.3924939984</v>
          </cell>
          <cell r="FF84">
            <v>248116.68465992901</v>
          </cell>
          <cell r="FG84">
            <v>837638.70783406927</v>
          </cell>
          <cell r="FH84">
            <v>216808.86793901832</v>
          </cell>
          <cell r="FI84">
            <v>130024.09165668</v>
          </cell>
          <cell r="FJ84">
            <v>408526.14511638996</v>
          </cell>
          <cell r="FK84">
            <v>750505.95506245829</v>
          </cell>
          <cell r="FL84">
            <v>268407.07279576</v>
          </cell>
          <cell r="FM84">
            <v>995388.76597695157</v>
          </cell>
          <cell r="FN84">
            <v>97797.521581845009</v>
          </cell>
          <cell r="FO84">
            <v>204223.42105026668</v>
          </cell>
          <cell r="FP84">
            <v>2047928.2303514285</v>
          </cell>
          <cell r="FR84">
            <v>196201.72329147664</v>
          </cell>
          <cell r="FS84">
            <v>338589.21544003999</v>
          </cell>
          <cell r="FT84">
            <v>572374.35762094159</v>
          </cell>
          <cell r="FU84">
            <v>1189196.8121195135</v>
          </cell>
          <cell r="FV84">
            <v>287797.54665501165</v>
          </cell>
          <cell r="FW84">
            <v>483604.19252405828</v>
          </cell>
          <cell r="GA84">
            <v>1714996.09160963</v>
          </cell>
          <cell r="GB84">
            <v>1049193.7853730116</v>
          </cell>
        </row>
        <row r="85">
          <cell r="B85">
            <v>18116045.325404566</v>
          </cell>
          <cell r="C85">
            <v>17299680.175869681</v>
          </cell>
          <cell r="D85">
            <v>2975082.5599714299</v>
          </cell>
          <cell r="E85">
            <v>1380336.1816159601</v>
          </cell>
          <cell r="F85">
            <v>13760626.583817177</v>
          </cell>
          <cell r="G85">
            <v>12944261.434282292</v>
          </cell>
          <cell r="H85">
            <v>816365.14953488391</v>
          </cell>
          <cell r="I85">
            <v>15819981.358371053</v>
          </cell>
          <cell r="J85">
            <v>3868.7212280499998</v>
          </cell>
          <cell r="L85">
            <v>21063.490333040001</v>
          </cell>
          <cell r="M85">
            <v>496096.57113192999</v>
          </cell>
          <cell r="N85">
            <v>100360.15699085</v>
          </cell>
          <cell r="O85">
            <v>167688.52192090999</v>
          </cell>
          <cell r="P85">
            <v>9429.9660334300006</v>
          </cell>
          <cell r="Q85">
            <v>137652.34157483999</v>
          </cell>
          <cell r="R85">
            <v>77790.210564409994</v>
          </cell>
          <cell r="S85">
            <v>256518.75704873001</v>
          </cell>
          <cell r="T85">
            <v>379406.07077414001</v>
          </cell>
          <cell r="U85">
            <v>123861.40572097</v>
          </cell>
          <cell r="V85">
            <v>105488.0124334</v>
          </cell>
          <cell r="W85">
            <v>172631.51538175001</v>
          </cell>
          <cell r="X85">
            <v>348597.25684282999</v>
          </cell>
          <cell r="Y85">
            <v>193723.18981076585</v>
          </cell>
          <cell r="Z85">
            <v>154874.06703206411</v>
          </cell>
          <cell r="AA85">
            <v>265280.49459775002</v>
          </cell>
          <cell r="AB85">
            <v>167110.2202451</v>
          </cell>
          <cell r="AC85">
            <v>146107.56837734999</v>
          </cell>
          <cell r="AD85">
            <v>1380336.1816159601</v>
          </cell>
          <cell r="AE85">
            <v>146976.27642263891</v>
          </cell>
          <cell r="AF85">
            <v>165679.53977272863</v>
          </cell>
          <cell r="AG85">
            <v>1067680.3654205925</v>
          </cell>
          <cell r="AH85">
            <v>3013048.59793207</v>
          </cell>
          <cell r="AI85">
            <v>368712.85917961632</v>
          </cell>
          <cell r="AJ85">
            <v>929878.49595515244</v>
          </cell>
          <cell r="AK85">
            <v>1714457.2427973014</v>
          </cell>
          <cell r="AL85">
            <v>1379507.7482842901</v>
          </cell>
          <cell r="AM85">
            <v>1094038.3803344001</v>
          </cell>
          <cell r="AN85">
            <v>246502.73564714016</v>
          </cell>
          <cell r="AO85">
            <v>847535.64468726004</v>
          </cell>
          <cell r="AP85">
            <v>213319.57135635</v>
          </cell>
          <cell r="AQ85">
            <v>127489.44159087</v>
          </cell>
          <cell r="AR85">
            <v>418888.61011797999</v>
          </cell>
          <cell r="AS85">
            <v>753586.06699627999</v>
          </cell>
          <cell r="AT85">
            <v>267870.83320756</v>
          </cell>
          <cell r="AU85">
            <v>1009080.5302929</v>
          </cell>
          <cell r="AV85">
            <v>98604.402614480001</v>
          </cell>
          <cell r="AW85">
            <v>205333.49860897</v>
          </cell>
          <cell r="AX85">
            <v>2122879.1339023141</v>
          </cell>
          <cell r="AZ85">
            <v>194680.29889012</v>
          </cell>
          <cell r="BA85">
            <v>338165.35196067998</v>
          </cell>
          <cell r="BB85">
            <v>571375.29578808998</v>
          </cell>
          <cell r="BC85">
            <v>1191843.02039462</v>
          </cell>
          <cell r="BD85">
            <v>281521.94209018</v>
          </cell>
          <cell r="BE85">
            <v>479393.85945501999</v>
          </cell>
          <cell r="BI85">
            <v>1699055.9333705199</v>
          </cell>
          <cell r="BJ85">
            <v>1039080.57343863</v>
          </cell>
          <cell r="BK85">
            <v>141216381427.93182</v>
          </cell>
          <cell r="BL85">
            <v>136165496710.32971</v>
          </cell>
          <cell r="BM85">
            <v>27746817924.064568</v>
          </cell>
          <cell r="BN85">
            <v>9513362283.5569859</v>
          </cell>
          <cell r="BO85">
            <v>103956201220.31029</v>
          </cell>
          <cell r="BP85">
            <v>98905316502.70816</v>
          </cell>
          <cell r="BQ85">
            <v>5050884717.6021194</v>
          </cell>
          <cell r="BR85">
            <v>127523664586.2934</v>
          </cell>
          <cell r="BS85">
            <v>141980869.86013836</v>
          </cell>
          <cell r="BU85">
            <v>190855289.96720615</v>
          </cell>
          <cell r="BV85">
            <v>3557653963.7592306</v>
          </cell>
          <cell r="BW85">
            <v>754288988.52504265</v>
          </cell>
          <cell r="BX85">
            <v>1351959860.0463829</v>
          </cell>
          <cell r="BY85">
            <v>140954303.02453503</v>
          </cell>
          <cell r="BZ85">
            <v>1565257832.6423452</v>
          </cell>
          <cell r="CA85">
            <v>944971070.50774479</v>
          </cell>
          <cell r="CB85">
            <v>2258256772.6323104</v>
          </cell>
          <cell r="CC85">
            <v>3234155221.094121</v>
          </cell>
          <cell r="CD85">
            <v>1466204759.6499951</v>
          </cell>
          <cell r="CE85">
            <v>1057343028.3800759</v>
          </cell>
          <cell r="CF85">
            <v>1706948582.2911887</v>
          </cell>
          <cell r="CG85">
            <v>3878294415.2306356</v>
          </cell>
          <cell r="CH85">
            <v>1918946068.7663245</v>
          </cell>
          <cell r="CI85">
            <v>1959348346.4643109</v>
          </cell>
          <cell r="CJ85">
            <v>2335186159.1635985</v>
          </cell>
          <cell r="CK85">
            <v>2128537357.0267282</v>
          </cell>
          <cell r="CL85">
            <v>1175950320.1234295</v>
          </cell>
          <cell r="CM85">
            <v>9513362283.5569859</v>
          </cell>
          <cell r="CN85">
            <v>1235844528.5293274</v>
          </cell>
          <cell r="CO85">
            <v>1326484885.4820228</v>
          </cell>
          <cell r="CP85">
            <v>6951032869.5456362</v>
          </cell>
          <cell r="CQ85">
            <v>21739258876.146858</v>
          </cell>
          <cell r="CR85">
            <v>2782392174.7377558</v>
          </cell>
          <cell r="CS85">
            <v>8953156957.1485138</v>
          </cell>
          <cell r="CT85">
            <v>10003709744.26059</v>
          </cell>
          <cell r="CU85">
            <v>10642704524.242706</v>
          </cell>
          <cell r="CV85">
            <v>5768642735.1453304</v>
          </cell>
          <cell r="CW85">
            <v>1528849282.7606924</v>
          </cell>
          <cell r="CX85">
            <v>4239793452.3846383</v>
          </cell>
          <cell r="CY85">
            <v>2624979916.1141481</v>
          </cell>
          <cell r="CZ85">
            <v>1458384980.9926326</v>
          </cell>
          <cell r="DA85">
            <v>4935110475.6532793</v>
          </cell>
          <cell r="DB85">
            <v>9498696034.75951</v>
          </cell>
          <cell r="DC85">
            <v>2154548731.6455507</v>
          </cell>
          <cell r="DD85">
            <v>11326243404.307314</v>
          </cell>
          <cell r="DE85">
            <v>1263903865.4858305</v>
          </cell>
          <cell r="DF85">
            <v>1809278939.8690913</v>
          </cell>
          <cell r="DG85">
            <v>12406464718.393623</v>
          </cell>
          <cell r="DI85">
            <v>1677726176.0293055</v>
          </cell>
          <cell r="DJ85">
            <v>1996617326.8452559</v>
          </cell>
          <cell r="DK85">
            <v>3975399999.9905233</v>
          </cell>
          <cell r="DL85">
            <v>6042973338.7733622</v>
          </cell>
          <cell r="DM85">
            <v>1930468417.2647958</v>
          </cell>
          <cell r="DN85">
            <v>2704798758.6511569</v>
          </cell>
          <cell r="DR85">
            <v>9361289841.1964855</v>
          </cell>
          <cell r="DS85">
            <v>5577489073.496664</v>
          </cell>
          <cell r="DT85">
            <v>18072590.323521171</v>
          </cell>
          <cell r="DU85">
            <v>17282150.330725726</v>
          </cell>
          <cell r="DV85">
            <v>2974655.40989513</v>
          </cell>
          <cell r="DW85">
            <v>1383979.0303417316</v>
          </cell>
          <cell r="DX85">
            <v>13713955.883284306</v>
          </cell>
          <cell r="DY85">
            <v>12923515.890488863</v>
          </cell>
          <cell r="DZ85">
            <v>790439.99279544409</v>
          </cell>
          <cell r="EA85">
            <v>15776062.632435363</v>
          </cell>
          <cell r="EB85">
            <v>3919.2458092183333</v>
          </cell>
          <cell r="ED85">
            <v>21104.273969709997</v>
          </cell>
          <cell r="EE85">
            <v>495383.83761548839</v>
          </cell>
          <cell r="EF85">
            <v>100142.92828683167</v>
          </cell>
          <cell r="EG85">
            <v>168158.20521372501</v>
          </cell>
          <cell r="EH85">
            <v>9440.1958037299992</v>
          </cell>
          <cell r="EI85">
            <v>137457.44482702998</v>
          </cell>
          <cell r="EJ85">
            <v>77772.179652858336</v>
          </cell>
          <cell r="EK85">
            <v>256666.80996375668</v>
          </cell>
          <cell r="EL85">
            <v>379665.57404561836</v>
          </cell>
          <cell r="EM85">
            <v>123704.83965749499</v>
          </cell>
          <cell r="EN85">
            <v>105414.80337136833</v>
          </cell>
          <cell r="EO85">
            <v>172481.84903844501</v>
          </cell>
          <cell r="EP85">
            <v>349067.36583634</v>
          </cell>
          <cell r="EQ85">
            <v>194586.94806508487</v>
          </cell>
          <cell r="ER85">
            <v>154480.41777125516</v>
          </cell>
          <cell r="ES85">
            <v>264758.11198376335</v>
          </cell>
          <cell r="ET85">
            <v>167615.35641326167</v>
          </cell>
          <cell r="EU85">
            <v>145821.63421570836</v>
          </cell>
          <cell r="EV85">
            <v>1383979.0303417316</v>
          </cell>
          <cell r="EW85">
            <v>146899.67741712279</v>
          </cell>
          <cell r="EX85">
            <v>164984.07271420647</v>
          </cell>
          <cell r="EY85">
            <v>1072095.2802104026</v>
          </cell>
          <cell r="EZ85">
            <v>3010037.7872451465</v>
          </cell>
          <cell r="FA85">
            <v>368455.13189116056</v>
          </cell>
          <cell r="FB85">
            <v>929576.09759797622</v>
          </cell>
          <cell r="FC85">
            <v>1712006.5577560097</v>
          </cell>
          <cell r="FD85">
            <v>1374419.2378540032</v>
          </cell>
          <cell r="FE85">
            <v>1088101.6345184185</v>
          </cell>
          <cell r="FF85">
            <v>245618.61001602738</v>
          </cell>
          <cell r="FG85">
            <v>842483.024502391</v>
          </cell>
          <cell r="FH85">
            <v>215999.34737639999</v>
          </cell>
          <cell r="FI85">
            <v>128003.307638465</v>
          </cell>
          <cell r="FJ85">
            <v>415473.13996898499</v>
          </cell>
          <cell r="FK85">
            <v>751180.54999054165</v>
          </cell>
          <cell r="FL85">
            <v>268159.58258287003</v>
          </cell>
          <cell r="FM85">
            <v>1006204.9720684984</v>
          </cell>
          <cell r="FN85">
            <v>98468.087436356684</v>
          </cell>
          <cell r="FO85">
            <v>205883.09661406334</v>
          </cell>
          <cell r="FP85">
            <v>2091551.0204483524</v>
          </cell>
          <cell r="FR85">
            <v>195353.74740056833</v>
          </cell>
          <cell r="FS85">
            <v>337856.42095245834</v>
          </cell>
          <cell r="FT85">
            <v>571880.70017163164</v>
          </cell>
          <cell r="FU85">
            <v>1191436.8225611518</v>
          </cell>
          <cell r="FV85">
            <v>283619.97190121497</v>
          </cell>
          <cell r="FW85">
            <v>480326.45655518165</v>
          </cell>
          <cell r="GA85">
            <v>1702774.9487163499</v>
          </cell>
          <cell r="GB85">
            <v>1042022.3844747134</v>
          </cell>
        </row>
        <row r="86">
          <cell r="B86">
            <v>18185124.214680217</v>
          </cell>
          <cell r="C86">
            <v>17375335.724359449</v>
          </cell>
          <cell r="D86">
            <v>2977049.75888868</v>
          </cell>
          <cell r="E86">
            <v>1394588.16976361</v>
          </cell>
          <cell r="F86">
            <v>13813486.286027929</v>
          </cell>
          <cell r="G86">
            <v>13003697.795707161</v>
          </cell>
          <cell r="H86">
            <v>809788.49032076774</v>
          </cell>
          <cell r="I86">
            <v>15887563.811420225</v>
          </cell>
          <cell r="J86">
            <v>3484.39121032</v>
          </cell>
          <cell r="L86">
            <v>21042.546378300001</v>
          </cell>
          <cell r="M86">
            <v>497874.39416709001</v>
          </cell>
          <cell r="N86">
            <v>100706.29073333</v>
          </cell>
          <cell r="O86">
            <v>167052.61228497999</v>
          </cell>
          <cell r="P86">
            <v>9402.0514172000003</v>
          </cell>
          <cell r="Q86">
            <v>137734.38146107001</v>
          </cell>
          <cell r="R86">
            <v>77634.822201579998</v>
          </cell>
          <cell r="S86">
            <v>256424.67794342001</v>
          </cell>
          <cell r="T86">
            <v>378711.11720133998</v>
          </cell>
          <cell r="U86">
            <v>124194.17304312</v>
          </cell>
          <cell r="V86">
            <v>105214.01115008</v>
          </cell>
          <cell r="W86">
            <v>172678.61177846999</v>
          </cell>
          <cell r="X86">
            <v>348875.64302313002</v>
          </cell>
          <cell r="Y86">
            <v>193527.52664534329</v>
          </cell>
          <cell r="Z86">
            <v>155348.11637778673</v>
          </cell>
          <cell r="AA86">
            <v>266642.58465381002</v>
          </cell>
          <cell r="AB86">
            <v>166174.1329839</v>
          </cell>
          <cell r="AC86">
            <v>146687.70846786001</v>
          </cell>
          <cell r="AD86">
            <v>1394588.16976361</v>
          </cell>
          <cell r="AE86">
            <v>148279.02338348169</v>
          </cell>
          <cell r="AF86">
            <v>166263.29171610027</v>
          </cell>
          <cell r="AG86">
            <v>1080045.8546640279</v>
          </cell>
          <cell r="AH86">
            <v>3023804.1336854398</v>
          </cell>
          <cell r="AI86">
            <v>370658.67748506583</v>
          </cell>
          <cell r="AJ86">
            <v>934166.40920685802</v>
          </cell>
          <cell r="AK86">
            <v>1718979.0469935157</v>
          </cell>
          <cell r="AL86">
            <v>1382508.25253559</v>
          </cell>
          <cell r="AM86">
            <v>1113417.34111762</v>
          </cell>
          <cell r="AN86">
            <v>253576.7530540406</v>
          </cell>
          <cell r="AO86">
            <v>859840.58806357929</v>
          </cell>
          <cell r="AP86">
            <v>215554.45377756999</v>
          </cell>
          <cell r="AQ86">
            <v>128152.85973136</v>
          </cell>
          <cell r="AR86">
            <v>425416.81542016001</v>
          </cell>
          <cell r="AS86">
            <v>748817.91066277004</v>
          </cell>
          <cell r="AT86">
            <v>267435.96254589001</v>
          </cell>
          <cell r="AU86">
            <v>1016830.06292591</v>
          </cell>
          <cell r="AV86">
            <v>98304.337431220003</v>
          </cell>
          <cell r="AW86">
            <v>206726.06954006001</v>
          </cell>
          <cell r="AX86">
            <v>2123030.3442773176</v>
          </cell>
          <cell r="AZ86">
            <v>193843.85593453</v>
          </cell>
          <cell r="BA86">
            <v>338886.20186923002</v>
          </cell>
          <cell r="BB86">
            <v>571846.59051016998</v>
          </cell>
          <cell r="BC86">
            <v>1192983.75494606</v>
          </cell>
          <cell r="BD86">
            <v>286307.58467259997</v>
          </cell>
          <cell r="BE86">
            <v>479619.75444443</v>
          </cell>
          <cell r="BI86">
            <v>1696723.5495508199</v>
          </cell>
          <cell r="BJ86">
            <v>1041542.12689397</v>
          </cell>
          <cell r="BK86">
            <v>142751524540.2254</v>
          </cell>
          <cell r="BL86">
            <v>137683874887.13437</v>
          </cell>
          <cell r="BM86">
            <v>28037243734.699181</v>
          </cell>
          <cell r="BN86">
            <v>9496230557.2904053</v>
          </cell>
          <cell r="BO86">
            <v>105218050248.23582</v>
          </cell>
          <cell r="BP86">
            <v>100150400595.14481</v>
          </cell>
          <cell r="BQ86">
            <v>5067649653.0910225</v>
          </cell>
          <cell r="BR86">
            <v>128999948847.47397</v>
          </cell>
          <cell r="BS86">
            <v>170256610.81817085</v>
          </cell>
          <cell r="BU86">
            <v>193573943.22067103</v>
          </cell>
          <cell r="BV86">
            <v>3588078892.8768125</v>
          </cell>
          <cell r="BW86">
            <v>763272428.25071692</v>
          </cell>
          <cell r="BX86">
            <v>1356758310.2327204</v>
          </cell>
          <cell r="BY86">
            <v>139823987.1453791</v>
          </cell>
          <cell r="BZ86">
            <v>1576705175.5748026</v>
          </cell>
          <cell r="CA86">
            <v>927938457.78071916</v>
          </cell>
          <cell r="CB86">
            <v>2274770428.6181483</v>
          </cell>
          <cell r="CC86">
            <v>3253905677.6929989</v>
          </cell>
          <cell r="CD86">
            <v>1497730292.1813486</v>
          </cell>
          <cell r="CE86">
            <v>1072483532.2573354</v>
          </cell>
          <cell r="CF86">
            <v>1724073515.460803</v>
          </cell>
          <cell r="CG86">
            <v>3950210435.6740961</v>
          </cell>
          <cell r="CH86">
            <v>1938515556.426918</v>
          </cell>
          <cell r="CI86">
            <v>2011694879.2471776</v>
          </cell>
          <cell r="CJ86">
            <v>2354193799.6751685</v>
          </cell>
          <cell r="CK86">
            <v>2179618151.8839974</v>
          </cell>
          <cell r="CL86">
            <v>1184106706.1734633</v>
          </cell>
          <cell r="CM86">
            <v>9496230557.2904053</v>
          </cell>
          <cell r="CN86">
            <v>1251373006.8352199</v>
          </cell>
          <cell r="CO86">
            <v>1326287276.8993287</v>
          </cell>
          <cell r="CP86">
            <v>6918570273.5558567</v>
          </cell>
          <cell r="CQ86">
            <v>22164391602.632946</v>
          </cell>
          <cell r="CR86">
            <v>2840924871.7589078</v>
          </cell>
          <cell r="CS86">
            <v>9194386732.2195015</v>
          </cell>
          <cell r="CT86">
            <v>10129079998.654537</v>
          </cell>
          <cell r="CU86">
            <v>10806611244.415379</v>
          </cell>
          <cell r="CV86">
            <v>5848736637.9054594</v>
          </cell>
          <cell r="CW86">
            <v>1548465562.7171631</v>
          </cell>
          <cell r="CX86">
            <v>4300271075.1882963</v>
          </cell>
          <cell r="CY86">
            <v>2680632814.850471</v>
          </cell>
          <cell r="CZ86">
            <v>1420759478.1498604</v>
          </cell>
          <cell r="DA86">
            <v>5065986495.8930626</v>
          </cell>
          <cell r="DB86">
            <v>9470912231.7350407</v>
          </cell>
          <cell r="DC86">
            <v>2164264449.0570335</v>
          </cell>
          <cell r="DD86">
            <v>11577938379.816212</v>
          </cell>
          <cell r="DE86">
            <v>1274165927.1376536</v>
          </cell>
          <cell r="DF86">
            <v>1839128124.8457909</v>
          </cell>
          <cell r="DG86">
            <v>12494852425.752895</v>
          </cell>
          <cell r="DI86">
            <v>1670898306.2640698</v>
          </cell>
          <cell r="DJ86">
            <v>2014654696.6300626</v>
          </cell>
          <cell r="DK86">
            <v>4007053101.3911538</v>
          </cell>
          <cell r="DL86">
            <v>6058969588.4661484</v>
          </cell>
          <cell r="DM86">
            <v>1953826873.4613366</v>
          </cell>
          <cell r="DN86">
            <v>2704267869.8312392</v>
          </cell>
          <cell r="DR86">
            <v>9377491568.9472466</v>
          </cell>
          <cell r="DS86">
            <v>5592887355.7778912</v>
          </cell>
          <cell r="DT86">
            <v>18139852.181817073</v>
          </cell>
          <cell r="DU86">
            <v>17335162.909649063</v>
          </cell>
          <cell r="DV86">
            <v>2977136.872053565</v>
          </cell>
          <cell r="DW86">
            <v>1388602.9504795317</v>
          </cell>
          <cell r="DX86">
            <v>13774112.359283976</v>
          </cell>
          <cell r="DY86">
            <v>12969423.087115968</v>
          </cell>
          <cell r="DZ86">
            <v>804689.27216800814</v>
          </cell>
          <cell r="EA86">
            <v>15841946.370791657</v>
          </cell>
          <cell r="EB86">
            <v>3658.7484573016668</v>
          </cell>
          <cell r="ED86">
            <v>21075.756378440001</v>
          </cell>
          <cell r="EE86">
            <v>497561.92020659667</v>
          </cell>
          <cell r="EF86">
            <v>100472.80084565333</v>
          </cell>
          <cell r="EG86">
            <v>167795.12949233834</v>
          </cell>
          <cell r="EH86">
            <v>9418.0121715016667</v>
          </cell>
          <cell r="EI86">
            <v>137738.69770451498</v>
          </cell>
          <cell r="EJ86">
            <v>77713.41714074499</v>
          </cell>
          <cell r="EK86">
            <v>256511.93611627832</v>
          </cell>
          <cell r="EL86">
            <v>378862.95671962335</v>
          </cell>
          <cell r="EM86">
            <v>123892.12460664501</v>
          </cell>
          <cell r="EN86">
            <v>105382.54311885334</v>
          </cell>
          <cell r="EO86">
            <v>172574.12623470998</v>
          </cell>
          <cell r="EP86">
            <v>348931.10191264667</v>
          </cell>
          <cell r="EQ86">
            <v>193821.25538901062</v>
          </cell>
          <cell r="ER86">
            <v>155109.84652363605</v>
          </cell>
          <cell r="ES86">
            <v>266194.28416862333</v>
          </cell>
          <cell r="ET86">
            <v>166633.07311451668</v>
          </cell>
          <cell r="EU86">
            <v>146378.99212187834</v>
          </cell>
          <cell r="EV86">
            <v>1388602.9504795317</v>
          </cell>
          <cell r="EW86">
            <v>147559.37363138961</v>
          </cell>
          <cell r="EX86">
            <v>166387.42324296606</v>
          </cell>
          <cell r="EY86">
            <v>1074656.1536051761</v>
          </cell>
          <cell r="EZ86">
            <v>3017405.7242904347</v>
          </cell>
          <cell r="FA86">
            <v>369868.82885287609</v>
          </cell>
          <cell r="FB86">
            <v>932671.79688517714</v>
          </cell>
          <cell r="FC86">
            <v>1714865.0985523819</v>
          </cell>
          <cell r="FD86">
            <v>1378972.0415249167</v>
          </cell>
          <cell r="FE86">
            <v>1098883.0902890868</v>
          </cell>
          <cell r="FF86">
            <v>248338.61540063479</v>
          </cell>
          <cell r="FG86">
            <v>850544.47488845198</v>
          </cell>
          <cell r="FH86">
            <v>216749.82852576333</v>
          </cell>
          <cell r="FI86">
            <v>128190.42047182166</v>
          </cell>
          <cell r="FJ86">
            <v>422733.75386697333</v>
          </cell>
          <cell r="FK86">
            <v>749897.2755438484</v>
          </cell>
          <cell r="FL86">
            <v>267814.10958105169</v>
          </cell>
          <cell r="FM86">
            <v>1012364.2590208083</v>
          </cell>
          <cell r="FN86">
            <v>98353.010234086672</v>
          </cell>
          <cell r="FO86">
            <v>205639.23015009167</v>
          </cell>
          <cell r="FP86">
            <v>2114421.2485315353</v>
          </cell>
          <cell r="FR86">
            <v>194306.679712855</v>
          </cell>
          <cell r="FS86">
            <v>338775.85267673171</v>
          </cell>
          <cell r="FT86">
            <v>572226.26670387329</v>
          </cell>
          <cell r="FU86">
            <v>1192597.0119319533</v>
          </cell>
          <cell r="FV86">
            <v>284118.61068215995</v>
          </cell>
          <cell r="FW86">
            <v>480663.94554598507</v>
          </cell>
          <cell r="GA86">
            <v>1699994.1072669765</v>
          </cell>
          <cell r="GB86">
            <v>1040648.6817438332</v>
          </cell>
        </row>
        <row r="87">
          <cell r="B87">
            <v>18233488.891686495</v>
          </cell>
          <cell r="C87">
            <v>17435510.708091218</v>
          </cell>
          <cell r="D87">
            <v>2980681.3435118501</v>
          </cell>
          <cell r="E87">
            <v>1402602.88882218</v>
          </cell>
          <cell r="F87">
            <v>13850204.659352466</v>
          </cell>
          <cell r="G87">
            <v>13052226.475757191</v>
          </cell>
          <cell r="H87">
            <v>797978.18359527574</v>
          </cell>
          <cell r="I87">
            <v>15934626.103374792</v>
          </cell>
          <cell r="J87">
            <v>3355.22327937</v>
          </cell>
          <cell r="L87">
            <v>20974.402064360002</v>
          </cell>
          <cell r="M87">
            <v>498621.92226234003</v>
          </cell>
          <cell r="N87">
            <v>101204.27559782</v>
          </cell>
          <cell r="O87">
            <v>166704.2922043</v>
          </cell>
          <cell r="P87">
            <v>9392.5510350799996</v>
          </cell>
          <cell r="Q87">
            <v>138371.20738447001</v>
          </cell>
          <cell r="R87">
            <v>77828.525874690007</v>
          </cell>
          <cell r="S87">
            <v>256118.38573683999</v>
          </cell>
          <cell r="T87">
            <v>378810.66155366</v>
          </cell>
          <cell r="U87">
            <v>124572.6758178</v>
          </cell>
          <cell r="V87">
            <v>104821.3833797</v>
          </cell>
          <cell r="W87">
            <v>172668.79148372001</v>
          </cell>
          <cell r="X87">
            <v>349692.84842007002</v>
          </cell>
          <cell r="Y87">
            <v>193761.0610552502</v>
          </cell>
          <cell r="Z87">
            <v>155931.78736481981</v>
          </cell>
          <cell r="AA87">
            <v>267263.78633670998</v>
          </cell>
          <cell r="AB87">
            <v>165736.77065706</v>
          </cell>
          <cell r="AC87">
            <v>147898.86370322999</v>
          </cell>
          <cell r="AD87">
            <v>1402602.88882218</v>
          </cell>
          <cell r="AE87">
            <v>149030.2429587681</v>
          </cell>
          <cell r="AF87">
            <v>166880.85388124638</v>
          </cell>
          <cell r="AG87">
            <v>1086691.7919821655</v>
          </cell>
          <cell r="AH87">
            <v>3031811.6544319401</v>
          </cell>
          <cell r="AI87">
            <v>373915.86138253094</v>
          </cell>
          <cell r="AJ87">
            <v>935811.73496355966</v>
          </cell>
          <cell r="AK87">
            <v>1722084.0580858493</v>
          </cell>
          <cell r="AL87">
            <v>1390008.59579997</v>
          </cell>
          <cell r="AM87">
            <v>1119803.2664353999</v>
          </cell>
          <cell r="AN87">
            <v>251025.63933141468</v>
          </cell>
          <cell r="AO87">
            <v>868777.62710398517</v>
          </cell>
          <cell r="AP87">
            <v>214119.46855071999</v>
          </cell>
          <cell r="AQ87">
            <v>128068.17911238001</v>
          </cell>
          <cell r="AR87">
            <v>432129.10336955998</v>
          </cell>
          <cell r="AS87">
            <v>750688.53788034001</v>
          </cell>
          <cell r="AT87">
            <v>267464.52539569</v>
          </cell>
          <cell r="AU87">
            <v>1026559.76034388</v>
          </cell>
          <cell r="AV87">
            <v>98984.431239409998</v>
          </cell>
          <cell r="AW87">
            <v>206257.29451916</v>
          </cell>
          <cell r="AX87">
            <v>2117043.6370810056</v>
          </cell>
          <cell r="AZ87">
            <v>191334.67210855999</v>
          </cell>
          <cell r="BA87">
            <v>337971.83337860001</v>
          </cell>
          <cell r="BB87">
            <v>571974.64369746996</v>
          </cell>
          <cell r="BC87">
            <v>1197581.6391270701</v>
          </cell>
          <cell r="BD87">
            <v>290180.58978933003</v>
          </cell>
          <cell r="BE87">
            <v>478222.82709198003</v>
          </cell>
          <cell r="BI87">
            <v>1691536.9876896399</v>
          </cell>
          <cell r="BJ87">
            <v>1040385.53432165</v>
          </cell>
          <cell r="BK87">
            <v>144253438410.58926</v>
          </cell>
          <cell r="BL87">
            <v>139115640057.64197</v>
          </cell>
          <cell r="BM87">
            <v>28167751225.408012</v>
          </cell>
          <cell r="BN87">
            <v>9644473423.8711147</v>
          </cell>
          <cell r="BO87">
            <v>106441213761.31013</v>
          </cell>
          <cell r="BP87">
            <v>101303415408.36284</v>
          </cell>
          <cell r="BQ87">
            <v>5137798352.947298</v>
          </cell>
          <cell r="BR87">
            <v>130423463165.04918</v>
          </cell>
          <cell r="BS87">
            <v>150901927.89167786</v>
          </cell>
          <cell r="BU87">
            <v>195943313.12218389</v>
          </cell>
          <cell r="BV87">
            <v>3613998636.4581532</v>
          </cell>
          <cell r="BW87">
            <v>767125315.84830034</v>
          </cell>
          <cell r="BX87">
            <v>1359253670.6883583</v>
          </cell>
          <cell r="BY87">
            <v>140575220.22454572</v>
          </cell>
          <cell r="BZ87">
            <v>1602672794.7901044</v>
          </cell>
          <cell r="CA87">
            <v>951705479.04793704</v>
          </cell>
          <cell r="CB87">
            <v>2278657507.5609517</v>
          </cell>
          <cell r="CC87">
            <v>3255265423.0608058</v>
          </cell>
          <cell r="CD87">
            <v>1519778982.7152753</v>
          </cell>
          <cell r="CE87">
            <v>1066579343.6795218</v>
          </cell>
          <cell r="CF87">
            <v>1733102128.42346</v>
          </cell>
          <cell r="CG87">
            <v>3931079973.2599945</v>
          </cell>
          <cell r="CH87">
            <v>1938826455.5093114</v>
          </cell>
          <cell r="CI87">
            <v>1992253517.7506833</v>
          </cell>
          <cell r="CJ87">
            <v>2393128183.2574749</v>
          </cell>
          <cell r="CK87">
            <v>2152319562.7162795</v>
          </cell>
          <cell r="CL87">
            <v>1206565690.5546644</v>
          </cell>
          <cell r="CM87">
            <v>9644473423.8711147</v>
          </cell>
          <cell r="CN87">
            <v>1279711500.3504715</v>
          </cell>
          <cell r="CO87">
            <v>1363590207.6823773</v>
          </cell>
          <cell r="CP87">
            <v>7001171715.8382664</v>
          </cell>
          <cell r="CQ87">
            <v>22508994289.448936</v>
          </cell>
          <cell r="CR87">
            <v>2899322554.4625611</v>
          </cell>
          <cell r="CS87">
            <v>9331788641.2508011</v>
          </cell>
          <cell r="CT87">
            <v>10277883093.735577</v>
          </cell>
          <cell r="CU87">
            <v>10876637914.968498</v>
          </cell>
          <cell r="CV87">
            <v>5927222594.9859591</v>
          </cell>
          <cell r="CW87">
            <v>1570605661.2312794</v>
          </cell>
          <cell r="CX87">
            <v>4356616933.7546797</v>
          </cell>
          <cell r="CY87">
            <v>2677913207.9714746</v>
          </cell>
          <cell r="CZ87">
            <v>1425376383.6273625</v>
          </cell>
          <cell r="DA87">
            <v>5174585905.483408</v>
          </cell>
          <cell r="DB87">
            <v>9591482228.3199902</v>
          </cell>
          <cell r="DC87">
            <v>2170162793.7435737</v>
          </cell>
          <cell r="DD87">
            <v>11803399486.212013</v>
          </cell>
          <cell r="DE87">
            <v>1276528209.4063604</v>
          </cell>
          <cell r="DF87">
            <v>1830889344.0944314</v>
          </cell>
          <cell r="DG87">
            <v>12639915894.428488</v>
          </cell>
          <cell r="DI87">
            <v>1670739959.3750458</v>
          </cell>
          <cell r="DJ87">
            <v>2021239280.4570868</v>
          </cell>
          <cell r="DK87">
            <v>4027513786.8230233</v>
          </cell>
          <cell r="DL87">
            <v>6110482218.8849363</v>
          </cell>
          <cell r="DM87">
            <v>2000691218.8893356</v>
          </cell>
          <cell r="DN87">
            <v>2707439044.1902089</v>
          </cell>
          <cell r="DR87">
            <v>9407623408.4930687</v>
          </cell>
          <cell r="DS87">
            <v>5618873148.1101265</v>
          </cell>
          <cell r="DT87">
            <v>18203753.401138648</v>
          </cell>
          <cell r="DU87">
            <v>17392366.806708887</v>
          </cell>
          <cell r="DV87">
            <v>2979607.2836051951</v>
          </cell>
          <cell r="DW87">
            <v>1398588.9832955319</v>
          </cell>
          <cell r="DX87">
            <v>13825557.134237923</v>
          </cell>
          <cell r="DY87">
            <v>13014170.53980816</v>
          </cell>
          <cell r="DZ87">
            <v>811386.59442976362</v>
          </cell>
          <cell r="EA87">
            <v>15904884.793753292</v>
          </cell>
          <cell r="EB87">
            <v>3399.7261832083332</v>
          </cell>
          <cell r="ED87">
            <v>21020.232963120001</v>
          </cell>
          <cell r="EE87">
            <v>497936.5094065484</v>
          </cell>
          <cell r="EF87">
            <v>100980.95056102832</v>
          </cell>
          <cell r="EG87">
            <v>167269.32338800665</v>
          </cell>
          <cell r="EH87">
            <v>9409.7815126433343</v>
          </cell>
          <cell r="EI87">
            <v>138150.62111817332</v>
          </cell>
          <cell r="EJ87">
            <v>77893.597152141665</v>
          </cell>
          <cell r="EK87">
            <v>256619.08576796667</v>
          </cell>
          <cell r="EL87">
            <v>378848.88034903334</v>
          </cell>
          <cell r="EM87">
            <v>124327.36799484666</v>
          </cell>
          <cell r="EN87">
            <v>105103.84814800667</v>
          </cell>
          <cell r="EO87">
            <v>172860.98257604835</v>
          </cell>
          <cell r="EP87">
            <v>349235.79259058001</v>
          </cell>
          <cell r="EQ87">
            <v>193558.13084322322</v>
          </cell>
          <cell r="ER87">
            <v>155677.66174735679</v>
          </cell>
          <cell r="ES87">
            <v>266836.40555273328</v>
          </cell>
          <cell r="ET87">
            <v>165980.91141862332</v>
          </cell>
          <cell r="EU87">
            <v>147132.993105695</v>
          </cell>
          <cell r="EV87">
            <v>1398588.9832955319</v>
          </cell>
          <cell r="EW87">
            <v>148935.23409767993</v>
          </cell>
          <cell r="EX87">
            <v>166636.64428952499</v>
          </cell>
          <cell r="EY87">
            <v>1083017.1049083266</v>
          </cell>
          <cell r="EZ87">
            <v>3024787.4183064601</v>
          </cell>
          <cell r="FA87">
            <v>372139.07544496172</v>
          </cell>
          <cell r="FB87">
            <v>934973.07438055368</v>
          </cell>
          <cell r="FC87">
            <v>1717675.2684809447</v>
          </cell>
          <cell r="FD87">
            <v>1385517.4857600166</v>
          </cell>
          <cell r="FE87">
            <v>1107402.3258715901</v>
          </cell>
          <cell r="FF87">
            <v>249648.22753697509</v>
          </cell>
          <cell r="FG87">
            <v>857754.098334615</v>
          </cell>
          <cell r="FH87">
            <v>215481.51834415496</v>
          </cell>
          <cell r="FI87">
            <v>128260.48870368001</v>
          </cell>
          <cell r="FJ87">
            <v>429307.63862829673</v>
          </cell>
          <cell r="FK87">
            <v>750029.25839529501</v>
          </cell>
          <cell r="FL87">
            <v>267328.82897686999</v>
          </cell>
          <cell r="FM87">
            <v>1021769.7661257783</v>
          </cell>
          <cell r="FN87">
            <v>98507.663442821664</v>
          </cell>
          <cell r="FO87">
            <v>205826.91551192335</v>
          </cell>
          <cell r="FP87">
            <v>2127260.8487954903</v>
          </cell>
          <cell r="FR87">
            <v>192097.78492123832</v>
          </cell>
          <cell r="FS87">
            <v>338760.20286127832</v>
          </cell>
          <cell r="FT87">
            <v>572274.71600574674</v>
          </cell>
          <cell r="FU87">
            <v>1195735.903597095</v>
          </cell>
          <cell r="FV87">
            <v>285987.16654910834</v>
          </cell>
          <cell r="FW87">
            <v>479221.20344107831</v>
          </cell>
          <cell r="GA87">
            <v>1698347.0628532998</v>
          </cell>
          <cell r="GB87">
            <v>1041826.4923723033</v>
          </cell>
        </row>
        <row r="88">
          <cell r="B88">
            <v>18226624.029912055</v>
          </cell>
          <cell r="C88">
            <v>17429534.422675334</v>
          </cell>
          <cell r="D88">
            <v>2983141.4471866004</v>
          </cell>
          <cell r="E88">
            <v>1410465.0342212201</v>
          </cell>
          <cell r="F88">
            <v>13833017.548504231</v>
          </cell>
          <cell r="G88">
            <v>13035927.941267511</v>
          </cell>
          <cell r="H88">
            <v>797089.60723672039</v>
          </cell>
          <cell r="I88">
            <v>15934232.744398225</v>
          </cell>
          <cell r="J88">
            <v>3185.4148719200002</v>
          </cell>
          <cell r="L88">
            <v>20997.267636230001</v>
          </cell>
          <cell r="M88">
            <v>497730.85306217999</v>
          </cell>
          <cell r="N88">
            <v>101389.56800602</v>
          </cell>
          <cell r="O88">
            <v>166329.71745637001</v>
          </cell>
          <cell r="P88">
            <v>9353.1094401900009</v>
          </cell>
          <cell r="Q88">
            <v>138974.02352245999</v>
          </cell>
          <cell r="R88">
            <v>77576.342487219998</v>
          </cell>
          <cell r="S88">
            <v>256482.94493323</v>
          </cell>
          <cell r="T88">
            <v>379413.28589534998</v>
          </cell>
          <cell r="U88">
            <v>125044.84918588999</v>
          </cell>
          <cell r="V88">
            <v>104786.03363075</v>
          </cell>
          <cell r="W88">
            <v>173675.96487013999</v>
          </cell>
          <cell r="X88">
            <v>349398.36844009999</v>
          </cell>
          <cell r="Y88">
            <v>192495.17179547838</v>
          </cell>
          <cell r="Z88">
            <v>156903.19664462164</v>
          </cell>
          <cell r="AA88">
            <v>267999.26108959003</v>
          </cell>
          <cell r="AB88">
            <v>165325.6467247</v>
          </cell>
          <cell r="AC88">
            <v>148664.21080618</v>
          </cell>
          <cell r="AD88">
            <v>1410465.0342212201</v>
          </cell>
          <cell r="AE88">
            <v>149828.80268668264</v>
          </cell>
          <cell r="AF88">
            <v>168730.2175999177</v>
          </cell>
          <cell r="AG88">
            <v>1091906.0139346197</v>
          </cell>
          <cell r="AH88">
            <v>3030463.7468338599</v>
          </cell>
          <cell r="AI88">
            <v>375364.23970395728</v>
          </cell>
          <cell r="AJ88">
            <v>936387.91071015119</v>
          </cell>
          <cell r="AK88">
            <v>1718711.5964197514</v>
          </cell>
          <cell r="AL88">
            <v>1390259.2319946799</v>
          </cell>
          <cell r="AM88">
            <v>1111686.7056448299</v>
          </cell>
          <cell r="AN88">
            <v>250646.82002146784</v>
          </cell>
          <cell r="AO88">
            <v>861039.88562336215</v>
          </cell>
          <cell r="AP88">
            <v>214750.51068457001</v>
          </cell>
          <cell r="AQ88">
            <v>127931.75768749</v>
          </cell>
          <cell r="AR88">
            <v>439700.53718064999</v>
          </cell>
          <cell r="AS88">
            <v>750985.30162515002</v>
          </cell>
          <cell r="AT88">
            <v>266540.90624913003</v>
          </cell>
          <cell r="AU88">
            <v>1036303.993881</v>
          </cell>
          <cell r="AV88">
            <v>99624.290262420007</v>
          </cell>
          <cell r="AW88">
            <v>204660.56614416</v>
          </cell>
          <cell r="AX88">
            <v>2109909.4150528205</v>
          </cell>
          <cell r="AZ88">
            <v>190401.87578147999</v>
          </cell>
          <cell r="BA88">
            <v>337264.77585209999</v>
          </cell>
          <cell r="BB88">
            <v>569704.24787993997</v>
          </cell>
          <cell r="BC88">
            <v>1195020.3860003101</v>
          </cell>
          <cell r="BD88">
            <v>283146.02159527998</v>
          </cell>
          <cell r="BE88">
            <v>474663.27815436001</v>
          </cell>
          <cell r="BI88">
            <v>1681687.2778255199</v>
          </cell>
          <cell r="BJ88">
            <v>1031525.55300331</v>
          </cell>
          <cell r="BK88">
            <v>144500348618.80734</v>
          </cell>
          <cell r="BL88">
            <v>139407471604.8765</v>
          </cell>
          <cell r="BM88">
            <v>28261147926.197746</v>
          </cell>
          <cell r="BN88">
            <v>9708770559.9290981</v>
          </cell>
          <cell r="BO88">
            <v>106530430132.68051</v>
          </cell>
          <cell r="BP88">
            <v>101437553118.74966</v>
          </cell>
          <cell r="BQ88">
            <v>5092877013.9308538</v>
          </cell>
          <cell r="BR88">
            <v>130626776572.82579</v>
          </cell>
          <cell r="BS88">
            <v>158184097.50386378</v>
          </cell>
          <cell r="BU88">
            <v>193466667.45416388</v>
          </cell>
          <cell r="BV88">
            <v>3616538063.2846642</v>
          </cell>
          <cell r="BW88">
            <v>771413693.81157792</v>
          </cell>
          <cell r="BX88">
            <v>1353402073.6120317</v>
          </cell>
          <cell r="BY88">
            <v>139172281.53004581</v>
          </cell>
          <cell r="BZ88">
            <v>1610821259.1013467</v>
          </cell>
          <cell r="CA88">
            <v>952904322.90329552</v>
          </cell>
          <cell r="CB88">
            <v>2279682682.6908484</v>
          </cell>
          <cell r="CC88">
            <v>3261992938.6716413</v>
          </cell>
          <cell r="CD88">
            <v>1517917697.0714545</v>
          </cell>
          <cell r="CE88">
            <v>1077154787.6478662</v>
          </cell>
          <cell r="CF88">
            <v>1740825939.3799949</v>
          </cell>
          <cell r="CG88">
            <v>3980871013.3657517</v>
          </cell>
          <cell r="CH88">
            <v>1937413625.5758519</v>
          </cell>
          <cell r="CI88">
            <v>2043457387.7899003</v>
          </cell>
          <cell r="CJ88">
            <v>2398931042.0332007</v>
          </cell>
          <cell r="CK88">
            <v>2152717726.2266035</v>
          </cell>
          <cell r="CL88">
            <v>1213335737.4132569</v>
          </cell>
          <cell r="CM88">
            <v>9708770559.9290981</v>
          </cell>
          <cell r="CN88">
            <v>1277946877.1590495</v>
          </cell>
          <cell r="CO88">
            <v>1378518085.1682653</v>
          </cell>
          <cell r="CP88">
            <v>7052305597.6017818</v>
          </cell>
          <cell r="CQ88">
            <v>22240779340.955875</v>
          </cell>
          <cell r="CR88">
            <v>2872223679.3201985</v>
          </cell>
          <cell r="CS88">
            <v>9204116165.7314949</v>
          </cell>
          <cell r="CT88">
            <v>10164439495.904179</v>
          </cell>
          <cell r="CU88">
            <v>10894652276.893837</v>
          </cell>
          <cell r="CV88">
            <v>5997547790.4539413</v>
          </cell>
          <cell r="CW88">
            <v>1586286594.7682974</v>
          </cell>
          <cell r="CX88">
            <v>4411261195.6856441</v>
          </cell>
          <cell r="CY88">
            <v>2684708930.167232</v>
          </cell>
          <cell r="CZ88">
            <v>1396206264.3643534</v>
          </cell>
          <cell r="DA88">
            <v>5289370829.7285938</v>
          </cell>
          <cell r="DB88">
            <v>9542127130.6729813</v>
          </cell>
          <cell r="DC88">
            <v>2184840889.4080143</v>
          </cell>
          <cell r="DD88">
            <v>11902624506.878563</v>
          </cell>
          <cell r="DE88">
            <v>1290534429.8972125</v>
          </cell>
          <cell r="DF88">
            <v>1855602913.2406924</v>
          </cell>
          <cell r="DG88">
            <v>12705061674.054968</v>
          </cell>
          <cell r="DI88">
            <v>1655532717.363035</v>
          </cell>
          <cell r="DJ88">
            <v>2028023407.242094</v>
          </cell>
          <cell r="DK88">
            <v>4051430211.414382</v>
          </cell>
          <cell r="DL88">
            <v>6138585709.9620428</v>
          </cell>
          <cell r="DM88">
            <v>1967767012.0291576</v>
          </cell>
          <cell r="DN88">
            <v>2705034097.9535365</v>
          </cell>
          <cell r="DR88">
            <v>9410884661.8490009</v>
          </cell>
          <cell r="DS88">
            <v>5625005300.8141708</v>
          </cell>
          <cell r="DT88">
            <v>18244194.12164453</v>
          </cell>
          <cell r="DU88">
            <v>17449682.632552911</v>
          </cell>
          <cell r="DV88">
            <v>2983408.851991992</v>
          </cell>
          <cell r="DW88">
            <v>1406103.1493780566</v>
          </cell>
          <cell r="DX88">
            <v>13854682.120274484</v>
          </cell>
          <cell r="DY88">
            <v>13060170.631182864</v>
          </cell>
          <cell r="DZ88">
            <v>794511.48909161903</v>
          </cell>
          <cell r="EA88">
            <v>15947928.772496054</v>
          </cell>
          <cell r="EB88">
            <v>3289.6151850616666</v>
          </cell>
          <cell r="ED88">
            <v>20993.154087405001</v>
          </cell>
          <cell r="EE88">
            <v>499118.6470509966</v>
          </cell>
          <cell r="EF88">
            <v>101386.15135987999</v>
          </cell>
          <cell r="EG88">
            <v>166693.52729879168</v>
          </cell>
          <cell r="EH88">
            <v>9373.0729377750013</v>
          </cell>
          <cell r="EI88">
            <v>138851.13396094833</v>
          </cell>
          <cell r="EJ88">
            <v>77789.576457661678</v>
          </cell>
          <cell r="EK88">
            <v>256421.65190579169</v>
          </cell>
          <cell r="EL88">
            <v>379289.28973754839</v>
          </cell>
          <cell r="EM88">
            <v>124747.97277819835</v>
          </cell>
          <cell r="EN88">
            <v>104807.46786376834</v>
          </cell>
          <cell r="EO88">
            <v>173299.87074851998</v>
          </cell>
          <cell r="EP88">
            <v>349079.27829803497</v>
          </cell>
          <cell r="EQ88">
            <v>193162.09626644841</v>
          </cell>
          <cell r="ER88">
            <v>155917.18203158659</v>
          </cell>
          <cell r="ES88">
            <v>267722.45434374997</v>
          </cell>
          <cell r="ET88">
            <v>165510.34187904667</v>
          </cell>
          <cell r="EU88">
            <v>148325.26128387498</v>
          </cell>
          <cell r="EV88">
            <v>1406103.1493780566</v>
          </cell>
          <cell r="EW88">
            <v>150021.62436108207</v>
          </cell>
          <cell r="EX88">
            <v>168802.96685659568</v>
          </cell>
          <cell r="EY88">
            <v>1087278.5581603791</v>
          </cell>
          <cell r="EZ88">
            <v>3033364.09323315</v>
          </cell>
          <cell r="FA88">
            <v>375105.36008742591</v>
          </cell>
          <cell r="FB88">
            <v>935891.57321923028</v>
          </cell>
          <cell r="FC88">
            <v>1722367.1599264939</v>
          </cell>
          <cell r="FD88">
            <v>1390967.718235705</v>
          </cell>
          <cell r="FE88">
            <v>1118011.1022485318</v>
          </cell>
          <cell r="FF88">
            <v>251851.07198006022</v>
          </cell>
          <cell r="FG88">
            <v>866160.03026847157</v>
          </cell>
          <cell r="FH88">
            <v>215185.50174287168</v>
          </cell>
          <cell r="FI88">
            <v>127923.66264383832</v>
          </cell>
          <cell r="FJ88">
            <v>435916.11263962166</v>
          </cell>
          <cell r="FK88">
            <v>751842.44350891153</v>
          </cell>
          <cell r="FL88">
            <v>267126.95489112334</v>
          </cell>
          <cell r="FM88">
            <v>1030958.8468367566</v>
          </cell>
          <cell r="FN88">
            <v>99391.086155984973</v>
          </cell>
          <cell r="FO88">
            <v>206342.90860788329</v>
          </cell>
          <cell r="FP88">
            <v>2118608.9318903037</v>
          </cell>
          <cell r="FR88">
            <v>191119.68020116331</v>
          </cell>
          <cell r="FS88">
            <v>336231.69200864335</v>
          </cell>
          <cell r="FT88">
            <v>572578.27254877833</v>
          </cell>
          <cell r="FU88">
            <v>1196335.70438989</v>
          </cell>
          <cell r="FV88">
            <v>286136.78243259498</v>
          </cell>
          <cell r="FW88">
            <v>476640.62605873001</v>
          </cell>
          <cell r="GA88">
            <v>1690006.6413148835</v>
          </cell>
          <cell r="GB88">
            <v>1036739.04921671</v>
          </cell>
        </row>
        <row r="89">
          <cell r="B89">
            <v>18317747.650346227</v>
          </cell>
          <cell r="C89">
            <v>17528712.272284079</v>
          </cell>
          <cell r="D89">
            <v>2989542.6916589602</v>
          </cell>
          <cell r="E89">
            <v>1412997.3272583501</v>
          </cell>
          <cell r="F89">
            <v>13915207.631428918</v>
          </cell>
          <cell r="G89">
            <v>13126172.25336677</v>
          </cell>
          <cell r="H89">
            <v>789035.37806214753</v>
          </cell>
          <cell r="I89">
            <v>16008245.421076007</v>
          </cell>
          <cell r="J89">
            <v>3100.7250760000002</v>
          </cell>
          <cell r="L89">
            <v>21144.177945989999</v>
          </cell>
          <cell r="M89">
            <v>499945.02432491002</v>
          </cell>
          <cell r="N89">
            <v>101671.28023325</v>
          </cell>
          <cell r="O89">
            <v>165345.58092661999</v>
          </cell>
          <cell r="P89">
            <v>9314.2410221699993</v>
          </cell>
          <cell r="Q89">
            <v>139587.83041766001</v>
          </cell>
          <cell r="R89">
            <v>77929.833125990001</v>
          </cell>
          <cell r="S89">
            <v>255735.06750668</v>
          </cell>
          <cell r="T89">
            <v>379835.68945681001</v>
          </cell>
          <cell r="U89">
            <v>125344.73551204</v>
          </cell>
          <cell r="V89">
            <v>104745.91676381</v>
          </cell>
          <cell r="W89">
            <v>174128.70905599001</v>
          </cell>
          <cell r="X89">
            <v>350558.88160303998</v>
          </cell>
          <cell r="Y89">
            <v>192055.02158492696</v>
          </cell>
          <cell r="Z89">
            <v>158503.86001811305</v>
          </cell>
          <cell r="AA89">
            <v>268471.80900214001</v>
          </cell>
          <cell r="AB89">
            <v>165945.39405974001</v>
          </cell>
          <cell r="AC89">
            <v>149838.52070212</v>
          </cell>
          <cell r="AD89">
            <v>1412997.3272583501</v>
          </cell>
          <cell r="AE89">
            <v>150901.47768494399</v>
          </cell>
          <cell r="AF89">
            <v>170269.41292827303</v>
          </cell>
          <cell r="AG89">
            <v>1091826.4366451332</v>
          </cell>
          <cell r="AH89">
            <v>3033840.9913896401</v>
          </cell>
          <cell r="AI89">
            <v>377993.9796606098</v>
          </cell>
          <cell r="AJ89">
            <v>938517.1941158392</v>
          </cell>
          <cell r="AK89">
            <v>1717329.8176131912</v>
          </cell>
          <cell r="AL89">
            <v>1397950.91679605</v>
          </cell>
          <cell r="AM89">
            <v>1126041.12345316</v>
          </cell>
          <cell r="AN89">
            <v>251835.8752582694</v>
          </cell>
          <cell r="AO89">
            <v>874205.24819489068</v>
          </cell>
          <cell r="AP89">
            <v>213431.15452730001</v>
          </cell>
          <cell r="AQ89">
            <v>127425.1683989</v>
          </cell>
          <cell r="AR89">
            <v>447262.07663530001</v>
          </cell>
          <cell r="AS89">
            <v>755311.23430401005</v>
          </cell>
          <cell r="AT89">
            <v>266446.86437046999</v>
          </cell>
          <cell r="AU89">
            <v>1048915.1247165501</v>
          </cell>
          <cell r="AV89">
            <v>100475.29580011001</v>
          </cell>
          <cell r="AW89">
            <v>207542.93524252999</v>
          </cell>
          <cell r="AX89">
            <v>2121818.2874037274</v>
          </cell>
          <cell r="AZ89">
            <v>189411.36085324001</v>
          </cell>
          <cell r="BA89">
            <v>339742.86142161</v>
          </cell>
          <cell r="BB89">
            <v>574543.29624999</v>
          </cell>
          <cell r="BC89">
            <v>1205804.71074538</v>
          </cell>
          <cell r="BD89">
            <v>283051.71283102001</v>
          </cell>
          <cell r="BE89">
            <v>476192.51628992998</v>
          </cell>
          <cell r="BI89">
            <v>1690411.7778369901</v>
          </cell>
          <cell r="BJ89">
            <v>1038772.26293691</v>
          </cell>
          <cell r="BK89">
            <v>146062847375.89154</v>
          </cell>
          <cell r="BL89">
            <v>140928429459.65601</v>
          </cell>
          <cell r="BM89">
            <v>28447767036.712254</v>
          </cell>
          <cell r="BN89">
            <v>9824219815.9881325</v>
          </cell>
          <cell r="BO89">
            <v>107790860523.19113</v>
          </cell>
          <cell r="BP89">
            <v>102656442606.9556</v>
          </cell>
          <cell r="BQ89">
            <v>5134417916.235527</v>
          </cell>
          <cell r="BR89">
            <v>132093211464.83803</v>
          </cell>
          <cell r="BS89">
            <v>130819910.13130237</v>
          </cell>
          <cell r="BU89">
            <v>191921688.20970631</v>
          </cell>
          <cell r="BV89">
            <v>3643999271.1659317</v>
          </cell>
          <cell r="BW89">
            <v>778203675.95590186</v>
          </cell>
          <cell r="BX89">
            <v>1355731664.793314</v>
          </cell>
          <cell r="BY89">
            <v>135522674.56342643</v>
          </cell>
          <cell r="BZ89">
            <v>1631818358.2959099</v>
          </cell>
          <cell r="CA89">
            <v>954659143.83908176</v>
          </cell>
          <cell r="CB89">
            <v>2289575318.1304159</v>
          </cell>
          <cell r="CC89">
            <v>3279231505.2749724</v>
          </cell>
          <cell r="CD89">
            <v>1537037942.8359215</v>
          </cell>
          <cell r="CE89">
            <v>1077186420.2539058</v>
          </cell>
          <cell r="CF89">
            <v>1755122745.7759013</v>
          </cell>
          <cell r="CG89">
            <v>3998199481.5524521</v>
          </cell>
          <cell r="CH89">
            <v>1940186371.8774898</v>
          </cell>
          <cell r="CI89">
            <v>2058013109.674962</v>
          </cell>
          <cell r="CJ89">
            <v>2421610358.0395699</v>
          </cell>
          <cell r="CK89">
            <v>2174779814.3947949</v>
          </cell>
          <cell r="CL89">
            <v>1223166973.6310475</v>
          </cell>
          <cell r="CM89">
            <v>9824219815.9881325</v>
          </cell>
          <cell r="CN89">
            <v>1290529907.1343002</v>
          </cell>
          <cell r="CO89">
            <v>1408513915.34798</v>
          </cell>
          <cell r="CP89">
            <v>7125175993.5058517</v>
          </cell>
          <cell r="CQ89">
            <v>22241548859.898556</v>
          </cell>
          <cell r="CR89">
            <v>2890025666.995297</v>
          </cell>
          <cell r="CS89">
            <v>9228889801.6277771</v>
          </cell>
          <cell r="CT89">
            <v>10122633391.27548</v>
          </cell>
          <cell r="CU89">
            <v>10980995872.795254</v>
          </cell>
          <cell r="CV89">
            <v>6050496349.7878656</v>
          </cell>
          <cell r="CW89">
            <v>1610106241.870616</v>
          </cell>
          <cell r="CX89">
            <v>4440390107.9172497</v>
          </cell>
          <cell r="CY89">
            <v>2723388639.342557</v>
          </cell>
          <cell r="CZ89">
            <v>1418808061.3125956</v>
          </cell>
          <cell r="DA89">
            <v>5436779179.6136847</v>
          </cell>
          <cell r="DB89">
            <v>9848104861.0678368</v>
          </cell>
          <cell r="DC89">
            <v>2219032582.7182484</v>
          </cell>
          <cell r="DD89">
            <v>12188968458.038099</v>
          </cell>
          <cell r="DE89">
            <v>1304474278.3504758</v>
          </cell>
          <cell r="DF89">
            <v>1870345728.7988536</v>
          </cell>
          <cell r="DG89">
            <v>12823337898.401478</v>
          </cell>
          <cell r="DI89">
            <v>1653039118.5815248</v>
          </cell>
          <cell r="DJ89">
            <v>2054722052.4782681</v>
          </cell>
          <cell r="DK89">
            <v>4068380618.8523192</v>
          </cell>
          <cell r="DL89">
            <v>6193494121.1414061</v>
          </cell>
          <cell r="DM89">
            <v>1991455737.7065434</v>
          </cell>
          <cell r="DN89">
            <v>2723488104.305572</v>
          </cell>
          <cell r="DR89">
            <v>9474525159.6244431</v>
          </cell>
          <cell r="DS89">
            <v>5668096273.0543861</v>
          </cell>
          <cell r="DT89">
            <v>18308299.727239605</v>
          </cell>
          <cell r="DU89">
            <v>17511409.781317364</v>
          </cell>
          <cell r="DV89">
            <v>2989666.3766478263</v>
          </cell>
          <cell r="DW89">
            <v>1414967.0374211818</v>
          </cell>
          <cell r="DX89">
            <v>13903666.313170595</v>
          </cell>
          <cell r="DY89">
            <v>13106776.367248356</v>
          </cell>
          <cell r="DZ89">
            <v>796889.94592223817</v>
          </cell>
          <cell r="EA89">
            <v>16003472.752465008</v>
          </cell>
          <cell r="EB89">
            <v>3112.7334892100002</v>
          </cell>
          <cell r="ED89">
            <v>21134.641114633334</v>
          </cell>
          <cell r="EE89">
            <v>499232.34438456828</v>
          </cell>
          <cell r="EF89">
            <v>101652.910287035</v>
          </cell>
          <cell r="EG89">
            <v>166206.03282235167</v>
          </cell>
          <cell r="EH89">
            <v>9335.5044795566664</v>
          </cell>
          <cell r="EI89">
            <v>139394.80015684667</v>
          </cell>
          <cell r="EJ89">
            <v>77881.05709115167</v>
          </cell>
          <cell r="EK89">
            <v>256327.76117160163</v>
          </cell>
          <cell r="EL89">
            <v>380106.09763448994</v>
          </cell>
          <cell r="EM89">
            <v>125429.56975383499</v>
          </cell>
          <cell r="EN89">
            <v>104897.33054415666</v>
          </cell>
          <cell r="EO89">
            <v>174058.65038043831</v>
          </cell>
          <cell r="EP89">
            <v>350157.68870354997</v>
          </cell>
          <cell r="EQ89">
            <v>192436.53040878908</v>
          </cell>
          <cell r="ER89">
            <v>157721.15829476088</v>
          </cell>
          <cell r="ES89">
            <v>268536.95301997836</v>
          </cell>
          <cell r="ET89">
            <v>165717.00513947665</v>
          </cell>
          <cell r="EU89">
            <v>149598.02996415665</v>
          </cell>
          <cell r="EV89">
            <v>1414967.0374211818</v>
          </cell>
          <cell r="EW89">
            <v>150486.83800856871</v>
          </cell>
          <cell r="EX89">
            <v>169538.90086007133</v>
          </cell>
          <cell r="EY89">
            <v>1094941.2985525418</v>
          </cell>
          <cell r="EZ89">
            <v>3036429.0485112094</v>
          </cell>
          <cell r="FA89">
            <v>377616.15331464028</v>
          </cell>
          <cell r="FB89">
            <v>938634.26133135706</v>
          </cell>
          <cell r="FC89">
            <v>1720178.633865213</v>
          </cell>
          <cell r="FD89">
            <v>1394548.0096101384</v>
          </cell>
          <cell r="FE89">
            <v>1121838.7299091851</v>
          </cell>
          <cell r="FF89">
            <v>251951.14728985718</v>
          </cell>
          <cell r="FG89">
            <v>869887.5826193277</v>
          </cell>
          <cell r="FH89">
            <v>215642.72696265168</v>
          </cell>
          <cell r="FI89">
            <v>127767.38515257499</v>
          </cell>
          <cell r="FJ89">
            <v>444712.68253788835</v>
          </cell>
          <cell r="FK89">
            <v>753988.74656986317</v>
          </cell>
          <cell r="FL89">
            <v>266520.7364467833</v>
          </cell>
          <cell r="FM89">
            <v>1044536.4408167284</v>
          </cell>
          <cell r="FN89">
            <v>100259.51155276834</v>
          </cell>
          <cell r="FO89">
            <v>206974.01113102166</v>
          </cell>
          <cell r="FP89">
            <v>2123573.1796170515</v>
          </cell>
          <cell r="FR89">
            <v>190181.16706913334</v>
          </cell>
          <cell r="FS89">
            <v>339714.22352286836</v>
          </cell>
          <cell r="FT89">
            <v>573461.7021437817</v>
          </cell>
          <cell r="FU89">
            <v>1201469.8820388119</v>
          </cell>
          <cell r="FV89">
            <v>285162.23721236998</v>
          </cell>
          <cell r="FW89">
            <v>476885.892365765</v>
          </cell>
          <cell r="GA89">
            <v>1690078.3551207148</v>
          </cell>
          <cell r="GB89">
            <v>1038680.6874539732</v>
          </cell>
        </row>
        <row r="90">
          <cell r="B90">
            <v>18441616.973254111</v>
          </cell>
          <cell r="C90">
            <v>17644707.102707472</v>
          </cell>
          <cell r="D90">
            <v>2999714.5426349305</v>
          </cell>
          <cell r="E90">
            <v>1438316.5313818599</v>
          </cell>
          <cell r="F90">
            <v>14003585.899237316</v>
          </cell>
          <cell r="G90">
            <v>13206676.028690677</v>
          </cell>
          <cell r="H90">
            <v>796909.87054663803</v>
          </cell>
          <cell r="I90">
            <v>16121921.833971653</v>
          </cell>
          <cell r="J90">
            <v>3043.7031551300001</v>
          </cell>
          <cell r="L90">
            <v>21093.055117150001</v>
          </cell>
          <cell r="M90">
            <v>503546.54413473001</v>
          </cell>
          <cell r="N90">
            <v>102301.19915073</v>
          </cell>
          <cell r="O90">
            <v>164375.35358597001</v>
          </cell>
          <cell r="P90">
            <v>9353.0305559699991</v>
          </cell>
          <cell r="Q90">
            <v>140351.04038960001</v>
          </cell>
          <cell r="R90">
            <v>77793.943464540003</v>
          </cell>
          <cell r="S90">
            <v>256585.63762083001</v>
          </cell>
          <cell r="T90">
            <v>380692.77405390999</v>
          </cell>
          <cell r="U90">
            <v>126035.2185552</v>
          </cell>
          <cell r="V90">
            <v>104730.7327281</v>
          </cell>
          <cell r="W90">
            <v>174616.19360361001</v>
          </cell>
          <cell r="X90">
            <v>351290.95491445001</v>
          </cell>
          <cell r="Y90">
            <v>191433.35813993064</v>
          </cell>
          <cell r="Z90">
            <v>159857.59677451936</v>
          </cell>
          <cell r="AA90">
            <v>270032.54968907998</v>
          </cell>
          <cell r="AB90">
            <v>165939.56628937001</v>
          </cell>
          <cell r="AC90">
            <v>150976.74878169</v>
          </cell>
          <cell r="AD90">
            <v>1438316.5313818599</v>
          </cell>
          <cell r="AE90">
            <v>152359.05252137271</v>
          </cell>
          <cell r="AF90">
            <v>172058.66425471663</v>
          </cell>
          <cell r="AG90">
            <v>1113898.8146057706</v>
          </cell>
          <cell r="AH90">
            <v>3045407.72757822</v>
          </cell>
          <cell r="AI90">
            <v>380362.42497431883</v>
          </cell>
          <cell r="AJ90">
            <v>941469.00065701304</v>
          </cell>
          <cell r="AK90">
            <v>1723576.301946888</v>
          </cell>
          <cell r="AL90">
            <v>1406716.2154236999</v>
          </cell>
          <cell r="AM90">
            <v>1142556.2688968999</v>
          </cell>
          <cell r="AN90">
            <v>254907.50146163802</v>
          </cell>
          <cell r="AO90">
            <v>887648.76743526186</v>
          </cell>
          <cell r="AP90">
            <v>218990.24449770001</v>
          </cell>
          <cell r="AQ90">
            <v>127129.11457989</v>
          </cell>
          <cell r="AR90">
            <v>451394.69167938997</v>
          </cell>
          <cell r="AS90">
            <v>757657.27206205996</v>
          </cell>
          <cell r="AT90">
            <v>267328.56486782001</v>
          </cell>
          <cell r="AU90">
            <v>1059617.77524033</v>
          </cell>
          <cell r="AV90">
            <v>100761.8348253</v>
          </cell>
          <cell r="AW90">
            <v>207702.23963232999</v>
          </cell>
          <cell r="AX90">
            <v>2134864.321916888</v>
          </cell>
          <cell r="AZ90">
            <v>190055.19104799</v>
          </cell>
          <cell r="BA90">
            <v>340198.95634208998</v>
          </cell>
          <cell r="BB90">
            <v>576580.06903015997</v>
          </cell>
          <cell r="BC90">
            <v>1212860.9228622201</v>
          </cell>
          <cell r="BD90">
            <v>284746.90764961002</v>
          </cell>
          <cell r="BE90">
            <v>479017.58110472001</v>
          </cell>
          <cell r="BI90">
            <v>1703411.7721732899</v>
          </cell>
          <cell r="BJ90">
            <v>1046990.2690590899</v>
          </cell>
          <cell r="BK90">
            <v>146438773841.93695</v>
          </cell>
          <cell r="BL90">
            <v>141242070091.92374</v>
          </cell>
          <cell r="BM90">
            <v>28550659784.375114</v>
          </cell>
          <cell r="BN90">
            <v>10019826785.722736</v>
          </cell>
          <cell r="BO90">
            <v>107868287271.8391</v>
          </cell>
          <cell r="BP90">
            <v>102671583521.8259</v>
          </cell>
          <cell r="BQ90">
            <v>5196703750.0131912</v>
          </cell>
          <cell r="BR90">
            <v>132471023044.81264</v>
          </cell>
          <cell r="BS90">
            <v>129239961.31609634</v>
          </cell>
          <cell r="BU90">
            <v>195224105.91377133</v>
          </cell>
          <cell r="BV90">
            <v>3678005026.2728968</v>
          </cell>
          <cell r="BW90">
            <v>782559650.73726022</v>
          </cell>
          <cell r="BX90">
            <v>1351050277.3026433</v>
          </cell>
          <cell r="BY90">
            <v>137645774.53749424</v>
          </cell>
          <cell r="BZ90">
            <v>1634909065.9395874</v>
          </cell>
          <cell r="CA90">
            <v>945292252.37443042</v>
          </cell>
          <cell r="CB90">
            <v>2289527375.3835001</v>
          </cell>
          <cell r="CC90">
            <v>3298153138.1939654</v>
          </cell>
          <cell r="CD90">
            <v>1533574581.7446132</v>
          </cell>
          <cell r="CE90">
            <v>1074251378.4587049</v>
          </cell>
          <cell r="CF90">
            <v>1762751132.7064109</v>
          </cell>
          <cell r="CG90">
            <v>4028794119.3731799</v>
          </cell>
          <cell r="CH90">
            <v>1945821946.8169575</v>
          </cell>
          <cell r="CI90">
            <v>2082972172.5562224</v>
          </cell>
          <cell r="CJ90">
            <v>2422617392.6650457</v>
          </cell>
          <cell r="CK90">
            <v>2181416144.8790855</v>
          </cell>
          <cell r="CL90">
            <v>1234888367.8925219</v>
          </cell>
          <cell r="CM90">
            <v>10019826785.722736</v>
          </cell>
          <cell r="CN90">
            <v>1310758498.0727811</v>
          </cell>
          <cell r="CO90">
            <v>1409537807.0953069</v>
          </cell>
          <cell r="CP90">
            <v>7299530480.5546494</v>
          </cell>
          <cell r="CQ90">
            <v>22633466948.027599</v>
          </cell>
          <cell r="CR90">
            <v>2940800652.0846071</v>
          </cell>
          <cell r="CS90">
            <v>9336522553.7917328</v>
          </cell>
          <cell r="CT90">
            <v>10356143742.151262</v>
          </cell>
          <cell r="CU90">
            <v>11042591217.70863</v>
          </cell>
          <cell r="CV90">
            <v>6143944366.4725647</v>
          </cell>
          <cell r="CW90">
            <v>1618278785.4483149</v>
          </cell>
          <cell r="CX90">
            <v>4525665581.0242491</v>
          </cell>
          <cell r="CY90">
            <v>2715047181.4554882</v>
          </cell>
          <cell r="CZ90">
            <v>1416397790.9854774</v>
          </cell>
          <cell r="DA90">
            <v>5445865419.8409004</v>
          </cell>
          <cell r="DB90">
            <v>9569242356.6626968</v>
          </cell>
          <cell r="DC90">
            <v>2190163285.2133079</v>
          </cell>
          <cell r="DD90">
            <v>11990294778.457127</v>
          </cell>
          <cell r="DE90">
            <v>1299028144.920187</v>
          </cell>
          <cell r="DF90">
            <v>1865378680.5367193</v>
          </cell>
          <cell r="DG90">
            <v>12824301920.130571</v>
          </cell>
          <cell r="DI90">
            <v>1633566201.5939834</v>
          </cell>
          <cell r="DJ90">
            <v>2045493072.7414873</v>
          </cell>
          <cell r="DK90">
            <v>4086232572.4289761</v>
          </cell>
          <cell r="DL90">
            <v>6202458950.3598204</v>
          </cell>
          <cell r="DM90">
            <v>2011065668.823514</v>
          </cell>
          <cell r="DN90">
            <v>2753748715.4800334</v>
          </cell>
          <cell r="DR90">
            <v>9563043925.0046921</v>
          </cell>
          <cell r="DS90">
            <v>5676214409.4045343</v>
          </cell>
          <cell r="DT90">
            <v>18417457.004451316</v>
          </cell>
          <cell r="DU90">
            <v>17617013.363355536</v>
          </cell>
          <cell r="DV90">
            <v>2998471.9683838189</v>
          </cell>
          <cell r="DW90">
            <v>1427678.9089884518</v>
          </cell>
          <cell r="DX90">
            <v>13991306.127079044</v>
          </cell>
          <cell r="DY90">
            <v>13190862.485983264</v>
          </cell>
          <cell r="DZ90">
            <v>800443.64109577972</v>
          </cell>
          <cell r="EA90">
            <v>16098360.379092036</v>
          </cell>
          <cell r="EB90">
            <v>3054.8252766016667</v>
          </cell>
          <cell r="ED90">
            <v>21115.730995776667</v>
          </cell>
          <cell r="EE90">
            <v>502192.27286966331</v>
          </cell>
          <cell r="EF90">
            <v>102054.68095512335</v>
          </cell>
          <cell r="EG90">
            <v>165237.90515045499</v>
          </cell>
          <cell r="EH90">
            <v>9348.7883685766665</v>
          </cell>
          <cell r="EI90">
            <v>140159.88602341336</v>
          </cell>
          <cell r="EJ90">
            <v>77986.50661562501</v>
          </cell>
          <cell r="EK90">
            <v>256628.07907625163</v>
          </cell>
          <cell r="EL90">
            <v>380848.97895446001</v>
          </cell>
          <cell r="EM90">
            <v>125878.73129524333</v>
          </cell>
          <cell r="EN90">
            <v>104837.80631612502</v>
          </cell>
          <cell r="EO90">
            <v>174536.41987784332</v>
          </cell>
          <cell r="EP90">
            <v>351461.61780712166</v>
          </cell>
          <cell r="EQ90">
            <v>192158.65525352707</v>
          </cell>
          <cell r="ER90">
            <v>159302.96255359458</v>
          </cell>
          <cell r="ES90">
            <v>269456.63120725664</v>
          </cell>
          <cell r="ET90">
            <v>166217.16278641831</v>
          </cell>
          <cell r="EU90">
            <v>150510.77008446501</v>
          </cell>
          <cell r="EV90">
            <v>1427678.9089884518</v>
          </cell>
          <cell r="EW90">
            <v>151863.81129857703</v>
          </cell>
          <cell r="EX90">
            <v>171165.3009873562</v>
          </cell>
          <cell r="EY90">
            <v>1104649.7967025184</v>
          </cell>
          <cell r="EZ90">
            <v>3047646.6691974434</v>
          </cell>
          <cell r="FA90">
            <v>379667.56660647114</v>
          </cell>
          <cell r="FB90">
            <v>941318.21764332463</v>
          </cell>
          <cell r="FC90">
            <v>1726660.8849476476</v>
          </cell>
          <cell r="FD90">
            <v>1402798.3887620717</v>
          </cell>
          <cell r="FE90">
            <v>1134012.8993183465</v>
          </cell>
          <cell r="FF90">
            <v>253233.30670509138</v>
          </cell>
          <cell r="FG90">
            <v>880779.59261325526</v>
          </cell>
          <cell r="FH90">
            <v>217356.19410249332</v>
          </cell>
          <cell r="FI90">
            <v>127040.84383243167</v>
          </cell>
          <cell r="FJ90">
            <v>450709.05759570166</v>
          </cell>
          <cell r="FK90">
            <v>756701.49911156169</v>
          </cell>
          <cell r="FL90">
            <v>267121.99579887168</v>
          </cell>
          <cell r="FM90">
            <v>1055704.7944957234</v>
          </cell>
          <cell r="FN90">
            <v>100596.93569500167</v>
          </cell>
          <cell r="FO90">
            <v>207590.65292880335</v>
          </cell>
          <cell r="FP90">
            <v>2138985.9892230914</v>
          </cell>
          <cell r="FR90">
            <v>189802.52091832503</v>
          </cell>
          <cell r="FS90">
            <v>340408.65065501333</v>
          </cell>
          <cell r="FT90">
            <v>576353.90552376839</v>
          </cell>
          <cell r="FU90">
            <v>1212531.5482621735</v>
          </cell>
          <cell r="FV90">
            <v>286243.51003982499</v>
          </cell>
          <cell r="FW90">
            <v>479700.07161839836</v>
          </cell>
          <cell r="GA90">
            <v>1706626.5293396169</v>
          </cell>
          <cell r="GB90">
            <v>1044857.8854093231</v>
          </cell>
        </row>
        <row r="91">
          <cell r="B91">
            <v>18496963.893703002</v>
          </cell>
          <cell r="C91">
            <v>17705943.151644439</v>
          </cell>
          <cell r="D91">
            <v>3001331.9468263099</v>
          </cell>
          <cell r="E91">
            <v>1448531.6649658</v>
          </cell>
          <cell r="F91">
            <v>14047100.281910896</v>
          </cell>
          <cell r="G91">
            <v>13256079.53985233</v>
          </cell>
          <cell r="H91">
            <v>791020.74205856572</v>
          </cell>
          <cell r="I91">
            <v>16176359.990925781</v>
          </cell>
          <cell r="J91">
            <v>2953.1432053799999</v>
          </cell>
          <cell r="L91">
            <v>21081.732399640001</v>
          </cell>
          <cell r="M91">
            <v>505471.53535890998</v>
          </cell>
          <cell r="N91">
            <v>101868.97763276999</v>
          </cell>
          <cell r="O91">
            <v>163042.36627632999</v>
          </cell>
          <cell r="P91">
            <v>9330.4097978000009</v>
          </cell>
          <cell r="Q91">
            <v>140645.85661622</v>
          </cell>
          <cell r="R91">
            <v>78757.926309999995</v>
          </cell>
          <cell r="S91">
            <v>256058.30733414</v>
          </cell>
          <cell r="T91">
            <v>380518.2648993</v>
          </cell>
          <cell r="U91">
            <v>126271.19928498</v>
          </cell>
          <cell r="V91">
            <v>104992.19435361</v>
          </cell>
          <cell r="W91">
            <v>174535.04623430001</v>
          </cell>
          <cell r="X91">
            <v>351667.91874260001</v>
          </cell>
          <cell r="Y91">
            <v>190368.77242665368</v>
          </cell>
          <cell r="Z91">
            <v>161299.14631594633</v>
          </cell>
          <cell r="AA91">
            <v>270341.82539482001</v>
          </cell>
          <cell r="AB91">
            <v>165513.72765272</v>
          </cell>
          <cell r="AC91">
            <v>151234.65853817001</v>
          </cell>
          <cell r="AD91">
            <v>1448531.6649658</v>
          </cell>
          <cell r="AE91">
            <v>153265.87386859299</v>
          </cell>
          <cell r="AF91">
            <v>173661.06028843418</v>
          </cell>
          <cell r="AG91">
            <v>1121604.7308087728</v>
          </cell>
          <cell r="AH91">
            <v>3051267.9162682402</v>
          </cell>
          <cell r="AI91">
            <v>381129.02877672482</v>
          </cell>
          <cell r="AJ91">
            <v>942375.76012873813</v>
          </cell>
          <cell r="AK91">
            <v>1727763.127362777</v>
          </cell>
          <cell r="AL91">
            <v>1408083.97143364</v>
          </cell>
          <cell r="AM91">
            <v>1156664.9493257001</v>
          </cell>
          <cell r="AN91">
            <v>256425.12165776253</v>
          </cell>
          <cell r="AO91">
            <v>900239.82766793738</v>
          </cell>
          <cell r="AP91">
            <v>219159.55515644001</v>
          </cell>
          <cell r="AQ91">
            <v>125679.66786776</v>
          </cell>
          <cell r="AR91">
            <v>457830.60355530999</v>
          </cell>
          <cell r="AS91">
            <v>758401.23093773006</v>
          </cell>
          <cell r="AT91">
            <v>266535.25713074999</v>
          </cell>
          <cell r="AU91">
            <v>1069237.1416583499</v>
          </cell>
          <cell r="AV91">
            <v>101414.59373915</v>
          </cell>
          <cell r="AW91">
            <v>207748.06123754999</v>
          </cell>
          <cell r="AX91">
            <v>2137727.4824599558</v>
          </cell>
          <cell r="AZ91">
            <v>189670.59075227001</v>
          </cell>
          <cell r="BA91">
            <v>339557.09437706001</v>
          </cell>
          <cell r="BB91">
            <v>576746.16886881995</v>
          </cell>
          <cell r="BC91">
            <v>1214630.0487790699</v>
          </cell>
          <cell r="BD91">
            <v>288503.89522101998</v>
          </cell>
          <cell r="BE91">
            <v>478242.05314208003</v>
          </cell>
          <cell r="BI91">
            <v>1698067.4168340501</v>
          </cell>
          <cell r="BJ91">
            <v>1042875.59096721</v>
          </cell>
          <cell r="BK91">
            <v>149103856034.98618</v>
          </cell>
          <cell r="BL91">
            <v>143886863589.17725</v>
          </cell>
          <cell r="BM91">
            <v>28812576270.747559</v>
          </cell>
          <cell r="BN91">
            <v>10170883493.82461</v>
          </cell>
          <cell r="BO91">
            <v>110120396270.414</v>
          </cell>
          <cell r="BP91">
            <v>104903403824.60507</v>
          </cell>
          <cell r="BQ91">
            <v>5216992445.8089256</v>
          </cell>
          <cell r="BR91">
            <v>135008870416.76363</v>
          </cell>
          <cell r="BS91">
            <v>145580767.1495207</v>
          </cell>
          <cell r="BU91">
            <v>201257032.70773035</v>
          </cell>
          <cell r="BV91">
            <v>3729647303.1327982</v>
          </cell>
          <cell r="BW91">
            <v>789063855.09790158</v>
          </cell>
          <cell r="BX91">
            <v>1342378462.2229893</v>
          </cell>
          <cell r="BY91">
            <v>137514652.88942972</v>
          </cell>
          <cell r="BZ91">
            <v>1650994234.5547028</v>
          </cell>
          <cell r="CA91">
            <v>967657886.39631057</v>
          </cell>
          <cell r="CB91">
            <v>2312384384.116704</v>
          </cell>
          <cell r="CC91">
            <v>3322130230.722816</v>
          </cell>
          <cell r="CD91">
            <v>1548318776.8087261</v>
          </cell>
          <cell r="CE91">
            <v>1084015827.2330661</v>
          </cell>
          <cell r="CF91">
            <v>1776500601.9677005</v>
          </cell>
          <cell r="CG91">
            <v>4068063349.1788721</v>
          </cell>
          <cell r="CH91">
            <v>1949812122.7545791</v>
          </cell>
          <cell r="CI91">
            <v>2118251226.424293</v>
          </cell>
          <cell r="CJ91">
            <v>2458093389.3737636</v>
          </cell>
          <cell r="CK91">
            <v>2171003239.7826982</v>
          </cell>
          <cell r="CL91">
            <v>1253553044.5613515</v>
          </cell>
          <cell r="CM91">
            <v>10170883493.82461</v>
          </cell>
          <cell r="CN91">
            <v>1328951381.8407481</v>
          </cell>
          <cell r="CO91">
            <v>1430406185.4236705</v>
          </cell>
          <cell r="CP91">
            <v>7411525926.5601912</v>
          </cell>
          <cell r="CQ91">
            <v>23335179281.135273</v>
          </cell>
          <cell r="CR91">
            <v>3038931034.8073359</v>
          </cell>
          <cell r="CS91">
            <v>9634798253.2937889</v>
          </cell>
          <cell r="CT91">
            <v>10661449993.034147</v>
          </cell>
          <cell r="CU91">
            <v>11143457923.182016</v>
          </cell>
          <cell r="CV91">
            <v>6256774429.1262035</v>
          </cell>
          <cell r="CW91">
            <v>1639486012.1872902</v>
          </cell>
          <cell r="CX91">
            <v>4617288416.9389133</v>
          </cell>
          <cell r="CY91">
            <v>2749475609.8038201</v>
          </cell>
          <cell r="CZ91">
            <v>1409272182.6346874</v>
          </cell>
          <cell r="DA91">
            <v>5567700970.605608</v>
          </cell>
          <cell r="DB91">
            <v>9906902164.7858562</v>
          </cell>
          <cell r="DC91">
            <v>2221958849.5965462</v>
          </cell>
          <cell r="DD91">
            <v>12362048512.980026</v>
          </cell>
          <cell r="DE91">
            <v>1325776217.4121928</v>
          </cell>
          <cell r="DF91">
            <v>1898835426.1929884</v>
          </cell>
          <cell r="DG91">
            <v>13022646230.347986</v>
          </cell>
          <cell r="DI91">
            <v>1664051729.9565575</v>
          </cell>
          <cell r="DJ91">
            <v>2054400437.9049175</v>
          </cell>
          <cell r="DK91">
            <v>4123609153.6551299</v>
          </cell>
          <cell r="DL91">
            <v>6252924296.7059822</v>
          </cell>
          <cell r="DM91">
            <v>2058350876.5857811</v>
          </cell>
          <cell r="DN91">
            <v>2767031977.8024268</v>
          </cell>
          <cell r="DR91">
            <v>9612614360.6243401</v>
          </cell>
          <cell r="DS91">
            <v>5707943915.4443665</v>
          </cell>
          <cell r="DT91">
            <v>18483930.204880361</v>
          </cell>
          <cell r="DU91">
            <v>17692496.234393656</v>
          </cell>
          <cell r="DV91">
            <v>3002728.9832894565</v>
          </cell>
          <cell r="DW91">
            <v>1443498.7454873465</v>
          </cell>
          <cell r="DX91">
            <v>14037702.476103559</v>
          </cell>
          <cell r="DY91">
            <v>13246268.505616851</v>
          </cell>
          <cell r="DZ91">
            <v>791433.97048670833</v>
          </cell>
          <cell r="EA91">
            <v>16161268.756750628</v>
          </cell>
          <cell r="EB91">
            <v>2989.7478746116667</v>
          </cell>
          <cell r="ED91">
            <v>21103.564366195002</v>
          </cell>
          <cell r="EE91">
            <v>504658.24617983337</v>
          </cell>
          <cell r="EF91">
            <v>102359.64730448666</v>
          </cell>
          <cell r="EG91">
            <v>163844.34997931332</v>
          </cell>
          <cell r="EH91">
            <v>9342.735000875</v>
          </cell>
          <cell r="EI91">
            <v>140620.35447399001</v>
          </cell>
          <cell r="EJ91">
            <v>78278.450169376665</v>
          </cell>
          <cell r="EK91">
            <v>256451.54080652833</v>
          </cell>
          <cell r="EL91">
            <v>380958.05392090493</v>
          </cell>
          <cell r="EM91">
            <v>126229.26739511332</v>
          </cell>
          <cell r="EN91">
            <v>104919.096697525</v>
          </cell>
          <cell r="EO91">
            <v>174757.28917394835</v>
          </cell>
          <cell r="EP91">
            <v>351798.40153564507</v>
          </cell>
          <cell r="EQ91">
            <v>191084.86203584494</v>
          </cell>
          <cell r="ER91">
            <v>160713.5394998001</v>
          </cell>
          <cell r="ES91">
            <v>270465.93330460333</v>
          </cell>
          <cell r="ET91">
            <v>165727.88048942832</v>
          </cell>
          <cell r="EU91">
            <v>151214.17249169</v>
          </cell>
          <cell r="EV91">
            <v>1443498.7454873465</v>
          </cell>
          <cell r="EW91">
            <v>153101.31809205978</v>
          </cell>
          <cell r="EX91">
            <v>172931.43812439253</v>
          </cell>
          <cell r="EY91">
            <v>1117465.9892708943</v>
          </cell>
          <cell r="EZ91">
            <v>3052913.2108648699</v>
          </cell>
          <cell r="FA91">
            <v>381405.65670913761</v>
          </cell>
          <cell r="FB91">
            <v>942778.13522507984</v>
          </cell>
          <cell r="FC91">
            <v>1728729.4189306526</v>
          </cell>
          <cell r="FD91">
            <v>1408395.6685688503</v>
          </cell>
          <cell r="FE91">
            <v>1147721.2721541498</v>
          </cell>
          <cell r="FF91">
            <v>255158.55442949836</v>
          </cell>
          <cell r="FG91">
            <v>892562.71772465156</v>
          </cell>
          <cell r="FH91">
            <v>219483.74938716003</v>
          </cell>
          <cell r="FI91">
            <v>126129.88048351499</v>
          </cell>
          <cell r="FJ91">
            <v>455560.83852514997</v>
          </cell>
          <cell r="FK91">
            <v>758548.53716390487</v>
          </cell>
          <cell r="FL91">
            <v>266984.40593579173</v>
          </cell>
          <cell r="FM91">
            <v>1064418.7821312898</v>
          </cell>
          <cell r="FN91">
            <v>101157.13438839834</v>
          </cell>
          <cell r="FO91">
            <v>208648.94547111003</v>
          </cell>
          <cell r="FP91">
            <v>2138138.4421098311</v>
          </cell>
          <cell r="FR91">
            <v>189359.47117469998</v>
          </cell>
          <cell r="FS91">
            <v>341019.13701041165</v>
          </cell>
          <cell r="FT91">
            <v>577498.47017464996</v>
          </cell>
          <cell r="FU91">
            <v>1214784.3697699751</v>
          </cell>
          <cell r="FV91">
            <v>288071.28463038494</v>
          </cell>
          <cell r="FW91">
            <v>478868.87615941669</v>
          </cell>
          <cell r="GA91">
            <v>1708067.30978611</v>
          </cell>
          <cell r="GB91">
            <v>1047378.7476547267</v>
          </cell>
        </row>
        <row r="92">
          <cell r="B92">
            <v>18551821.391283281</v>
          </cell>
          <cell r="C92">
            <v>17764322.220125332</v>
          </cell>
          <cell r="D92">
            <v>3004326.9474859098</v>
          </cell>
          <cell r="E92">
            <v>1459370.25012541</v>
          </cell>
          <cell r="F92">
            <v>14088124.19367196</v>
          </cell>
          <cell r="G92">
            <v>13300625.022514012</v>
          </cell>
          <cell r="H92">
            <v>787499.17115794867</v>
          </cell>
          <cell r="I92">
            <v>16222775.2040499</v>
          </cell>
          <cell r="J92">
            <v>2823.4491661299999</v>
          </cell>
          <cell r="L92">
            <v>21031.229523589998</v>
          </cell>
          <cell r="M92">
            <v>506904.17952909</v>
          </cell>
          <cell r="N92">
            <v>102738.19570737</v>
          </cell>
          <cell r="O92">
            <v>162539.02832504001</v>
          </cell>
          <cell r="P92">
            <v>9416.3124485999997</v>
          </cell>
          <cell r="Q92">
            <v>141230.80044379001</v>
          </cell>
          <cell r="R92">
            <v>78747.347531360007</v>
          </cell>
          <cell r="S92">
            <v>255329.43147708999</v>
          </cell>
          <cell r="T92">
            <v>379741.70156805002</v>
          </cell>
          <cell r="U92">
            <v>126532.05187383</v>
          </cell>
          <cell r="V92">
            <v>104714.90766226999</v>
          </cell>
          <cell r="W92">
            <v>175266.25862015999</v>
          </cell>
          <cell r="X92">
            <v>352121.48997747002</v>
          </cell>
          <cell r="Y92">
            <v>190004.69091650922</v>
          </cell>
          <cell r="Z92">
            <v>162116.79906096082</v>
          </cell>
          <cell r="AA92">
            <v>271584.96717065002</v>
          </cell>
          <cell r="AB92">
            <v>165061.75333887001</v>
          </cell>
          <cell r="AC92">
            <v>151367.29228868001</v>
          </cell>
          <cell r="AD92">
            <v>1459370.25012541</v>
          </cell>
          <cell r="AE92">
            <v>153992.19746022127</v>
          </cell>
          <cell r="AF92">
            <v>174636.42733601699</v>
          </cell>
          <cell r="AG92">
            <v>1130741.6253291715</v>
          </cell>
          <cell r="AH92">
            <v>3058638.8699281001</v>
          </cell>
          <cell r="AI92">
            <v>383899.90216908592</v>
          </cell>
          <cell r="AJ92">
            <v>944566.41824667144</v>
          </cell>
          <cell r="AK92">
            <v>1730172.5495123428</v>
          </cell>
          <cell r="AL92">
            <v>1411883.9111152301</v>
          </cell>
          <cell r="AM92">
            <v>1152080.62931733</v>
          </cell>
          <cell r="AN92">
            <v>254476.6982957033</v>
          </cell>
          <cell r="AO92">
            <v>897603.93102162657</v>
          </cell>
          <cell r="AP92">
            <v>225282.48693886001</v>
          </cell>
          <cell r="AQ92">
            <v>124954.59866336999</v>
          </cell>
          <cell r="AR92">
            <v>464360.70081896998</v>
          </cell>
          <cell r="AS92">
            <v>758923.85683658998</v>
          </cell>
          <cell r="AT92">
            <v>265870.18609109998</v>
          </cell>
          <cell r="AU92">
            <v>1079878.46477504</v>
          </cell>
          <cell r="AV92">
            <v>101821.92855025</v>
          </cell>
          <cell r="AW92">
            <v>208314.24835554001</v>
          </cell>
          <cell r="AX92">
            <v>2138479.3412098484</v>
          </cell>
          <cell r="AZ92">
            <v>190069.26024725</v>
          </cell>
          <cell r="BA92">
            <v>338662.96169978002</v>
          </cell>
          <cell r="BB92">
            <v>577526.54499156994</v>
          </cell>
          <cell r="BC92">
            <v>1222787.4202947801</v>
          </cell>
          <cell r="BD92">
            <v>289936.00183691998</v>
          </cell>
          <cell r="BE92">
            <v>478652.78200142999</v>
          </cell>
          <cell r="BI92">
            <v>1706501.0463268</v>
          </cell>
          <cell r="BJ92">
            <v>1048513.05431544</v>
          </cell>
          <cell r="BK92">
            <v>149760458682.67899</v>
          </cell>
          <cell r="BL92">
            <v>144557178779.60623</v>
          </cell>
          <cell r="BM92">
            <v>28930229447.932312</v>
          </cell>
          <cell r="BN92">
            <v>10330790506.046352</v>
          </cell>
          <cell r="BO92">
            <v>110499438728.70032</v>
          </cell>
          <cell r="BP92">
            <v>105296158825.62756</v>
          </cell>
          <cell r="BQ92">
            <v>5203279903.0727539</v>
          </cell>
          <cell r="BR92">
            <v>135554148044.95648</v>
          </cell>
          <cell r="BS92">
            <v>143047781.08788446</v>
          </cell>
          <cell r="BU92">
            <v>196511820.76860142</v>
          </cell>
          <cell r="BV92">
            <v>3759010644.5721097</v>
          </cell>
          <cell r="BW92">
            <v>792463457.31917167</v>
          </cell>
          <cell r="BX92">
            <v>1346657500.0743327</v>
          </cell>
          <cell r="BY92">
            <v>137148256.60966459</v>
          </cell>
          <cell r="BZ92">
            <v>1664346151.357475</v>
          </cell>
          <cell r="CA92">
            <v>981781858.12695718</v>
          </cell>
          <cell r="CB92">
            <v>2305849956.7599258</v>
          </cell>
          <cell r="CC92">
            <v>3322155514.8043985</v>
          </cell>
          <cell r="CD92">
            <v>1552797481.2091646</v>
          </cell>
          <cell r="CE92">
            <v>1084607600.2487953</v>
          </cell>
          <cell r="CF92">
            <v>1783606946.8733966</v>
          </cell>
          <cell r="CG92">
            <v>4104746711.0313692</v>
          </cell>
          <cell r="CH92">
            <v>1952362026.459621</v>
          </cell>
          <cell r="CI92">
            <v>2152384684.5717492</v>
          </cell>
          <cell r="CJ92">
            <v>2480032484.0800638</v>
          </cell>
          <cell r="CK92">
            <v>2162361500.2647009</v>
          </cell>
          <cell r="CL92">
            <v>1256151563.8321838</v>
          </cell>
          <cell r="CM92">
            <v>10330790506.046352</v>
          </cell>
          <cell r="CN92">
            <v>1348560849.6449947</v>
          </cell>
          <cell r="CO92">
            <v>1457428419.6872494</v>
          </cell>
          <cell r="CP92">
            <v>7524801236.7141075</v>
          </cell>
          <cell r="CQ92">
            <v>22729263220.096329</v>
          </cell>
          <cell r="CR92">
            <v>2979656248.8574495</v>
          </cell>
          <cell r="CS92">
            <v>9384607732.3958778</v>
          </cell>
          <cell r="CT92">
            <v>10364999238.843</v>
          </cell>
          <cell r="CU92">
            <v>11324776410.227287</v>
          </cell>
          <cell r="CV92">
            <v>6354678428.9782162</v>
          </cell>
          <cell r="CW92">
            <v>1656505523.2404866</v>
          </cell>
          <cell r="CX92">
            <v>4698172905.73773</v>
          </cell>
          <cell r="CY92">
            <v>2781759863.9988551</v>
          </cell>
          <cell r="CZ92">
            <v>1412984671.7013948</v>
          </cell>
          <cell r="DA92">
            <v>5677067413.2071552</v>
          </cell>
          <cell r="DB92">
            <v>9912124651.9125595</v>
          </cell>
          <cell r="DC92">
            <v>2240126393.6483774</v>
          </cell>
          <cell r="DD92">
            <v>12590527195.852488</v>
          </cell>
          <cell r="DE92">
            <v>1323871903.8155377</v>
          </cell>
          <cell r="DF92">
            <v>1923499951.0139124</v>
          </cell>
          <cell r="DG92">
            <v>13131615255.76931</v>
          </cell>
          <cell r="DI92">
            <v>1649730733.0106783</v>
          </cell>
          <cell r="DJ92">
            <v>2072248874.8564525</v>
          </cell>
          <cell r="DK92">
            <v>4154759488.4830141</v>
          </cell>
          <cell r="DL92">
            <v>6329571541.3723755</v>
          </cell>
          <cell r="DM92">
            <v>2105207145.0437641</v>
          </cell>
          <cell r="DN92">
            <v>2785625585.7126017</v>
          </cell>
          <cell r="DR92">
            <v>9684594755.2296276</v>
          </cell>
          <cell r="DS92">
            <v>5779420057.7876568</v>
          </cell>
          <cell r="DT92">
            <v>18520994.676034801</v>
          </cell>
          <cell r="DU92">
            <v>17731737.179186475</v>
          </cell>
          <cell r="DV92">
            <v>3003068.4464628696</v>
          </cell>
          <cell r="DW92">
            <v>1452460.7141861951</v>
          </cell>
          <cell r="DX92">
            <v>14065465.515385738</v>
          </cell>
          <cell r="DY92">
            <v>13276208.018537408</v>
          </cell>
          <cell r="DZ92">
            <v>789257.4968483299</v>
          </cell>
          <cell r="EA92">
            <v>16203988.926555088</v>
          </cell>
          <cell r="EB92">
            <v>2863.5180087083331</v>
          </cell>
          <cell r="ED92">
            <v>21061.559252811665</v>
          </cell>
          <cell r="EE92">
            <v>506331.69563704001</v>
          </cell>
          <cell r="EF92">
            <v>102461.90855578333</v>
          </cell>
          <cell r="EG92">
            <v>163116.19622550835</v>
          </cell>
          <cell r="EH92">
            <v>9362.0900857833331</v>
          </cell>
          <cell r="EI92">
            <v>140895.07268573501</v>
          </cell>
          <cell r="EJ92">
            <v>78787.093582626665</v>
          </cell>
          <cell r="EK92">
            <v>255532.13638496166</v>
          </cell>
          <cell r="EL92">
            <v>380104.18382378836</v>
          </cell>
          <cell r="EM92">
            <v>126209.47686951833</v>
          </cell>
          <cell r="EN92">
            <v>104817.17755586002</v>
          </cell>
          <cell r="EO92">
            <v>174850.41549199002</v>
          </cell>
          <cell r="EP92">
            <v>352213.5983879717</v>
          </cell>
          <cell r="EQ92">
            <v>190770.5422603543</v>
          </cell>
          <cell r="ER92">
            <v>161443.0561276174</v>
          </cell>
          <cell r="ES92">
            <v>270968.15589263831</v>
          </cell>
          <cell r="ET92">
            <v>165192.90656882167</v>
          </cell>
          <cell r="EU92">
            <v>151164.77946203167</v>
          </cell>
          <cell r="EV92">
            <v>1452460.7141861951</v>
          </cell>
          <cell r="EW92">
            <v>154240.96893213311</v>
          </cell>
          <cell r="EX92">
            <v>175242.89443199305</v>
          </cell>
          <cell r="EY92">
            <v>1122976.8508220688</v>
          </cell>
          <cell r="EZ92">
            <v>3060136.6641480499</v>
          </cell>
          <cell r="FA92">
            <v>382586.24277685239</v>
          </cell>
          <cell r="FB92">
            <v>943106.55119717552</v>
          </cell>
          <cell r="FC92">
            <v>1734443.8701740224</v>
          </cell>
          <cell r="FD92">
            <v>1410072.3164908718</v>
          </cell>
          <cell r="FE92">
            <v>1160743.0804702817</v>
          </cell>
          <cell r="FF92">
            <v>257157.58713961625</v>
          </cell>
          <cell r="FG92">
            <v>903585.49333066528</v>
          </cell>
          <cell r="FH92">
            <v>220277.30000551333</v>
          </cell>
          <cell r="FI92">
            <v>125354.58406884498</v>
          </cell>
          <cell r="FJ92">
            <v>459633.49305649666</v>
          </cell>
          <cell r="FK92">
            <v>757209.92722144665</v>
          </cell>
          <cell r="FL92">
            <v>266057.54709960165</v>
          </cell>
          <cell r="FM92">
            <v>1071746.814550085</v>
          </cell>
          <cell r="FN92">
            <v>101594.57170424667</v>
          </cell>
          <cell r="FO92">
            <v>208175.394612615</v>
          </cell>
          <cell r="FP92">
            <v>2139994.0012828852</v>
          </cell>
          <cell r="FR92">
            <v>190004.62617182999</v>
          </cell>
          <cell r="FS92">
            <v>338634.73371911334</v>
          </cell>
          <cell r="FT92">
            <v>576383.02231675503</v>
          </cell>
          <cell r="FU92">
            <v>1211983.3672720182</v>
          </cell>
          <cell r="FV92">
            <v>290588.39512242336</v>
          </cell>
          <cell r="FW92">
            <v>476875.67607265833</v>
          </cell>
          <cell r="GA92">
            <v>1702077.0643827617</v>
          </cell>
          <cell r="GB92">
            <v>1042930.6851086217</v>
          </cell>
        </row>
        <row r="93">
          <cell r="B93">
            <v>18622097.555507611</v>
          </cell>
          <cell r="C93">
            <v>17836343.848837469</v>
          </cell>
          <cell r="D93">
            <v>3004600.09144824</v>
          </cell>
          <cell r="E93">
            <v>1465643.09452432</v>
          </cell>
          <cell r="F93">
            <v>14151854.369535051</v>
          </cell>
          <cell r="G93">
            <v>13366100.66286491</v>
          </cell>
          <cell r="H93">
            <v>785753.7066701412</v>
          </cell>
          <cell r="I93">
            <v>16289662.391679903</v>
          </cell>
          <cell r="J93">
            <v>2779.5444989699999</v>
          </cell>
          <cell r="L93">
            <v>20950.199858380001</v>
          </cell>
          <cell r="M93">
            <v>509953.03861855</v>
          </cell>
          <cell r="N93">
            <v>102510.79339027</v>
          </cell>
          <cell r="O93">
            <v>161976.86980260001</v>
          </cell>
          <cell r="P93">
            <v>9336.2651529600007</v>
          </cell>
          <cell r="Q93">
            <v>141338.31487346999</v>
          </cell>
          <cell r="R93">
            <v>78853.081863140003</v>
          </cell>
          <cell r="S93">
            <v>254287.89304855</v>
          </cell>
          <cell r="T93">
            <v>378236.70831393002</v>
          </cell>
          <cell r="U93">
            <v>126534.00430412999</v>
          </cell>
          <cell r="V93">
            <v>104391.82339939001</v>
          </cell>
          <cell r="W93">
            <v>175286.33127746999</v>
          </cell>
          <cell r="X93">
            <v>351655.49192924</v>
          </cell>
          <cell r="Y93">
            <v>188446.83619599201</v>
          </cell>
          <cell r="Z93">
            <v>163208.65573324799</v>
          </cell>
          <cell r="AA93">
            <v>272057.50153518002</v>
          </cell>
          <cell r="AB93">
            <v>165262.72984099001</v>
          </cell>
          <cell r="AC93">
            <v>151969.04423999001</v>
          </cell>
          <cell r="AD93">
            <v>1465643.09452432</v>
          </cell>
          <cell r="AE93">
            <v>154679.35035053722</v>
          </cell>
          <cell r="AF93">
            <v>176425.46131124784</v>
          </cell>
          <cell r="AG93">
            <v>1134538.282862535</v>
          </cell>
          <cell r="AH93">
            <v>3072758.2179132299</v>
          </cell>
          <cell r="AI93">
            <v>385273.98437757941</v>
          </cell>
          <cell r="AJ93">
            <v>945789.60016571067</v>
          </cell>
          <cell r="AK93">
            <v>1741694.6333699399</v>
          </cell>
          <cell r="AL93">
            <v>1412111.6920815599</v>
          </cell>
          <cell r="AM93">
            <v>1181171.83385079</v>
          </cell>
          <cell r="AN93">
            <v>259160.90682150601</v>
          </cell>
          <cell r="AO93">
            <v>922010.92702928418</v>
          </cell>
          <cell r="AP93">
            <v>218881.70032023001</v>
          </cell>
          <cell r="AQ93">
            <v>124421.27990176</v>
          </cell>
          <cell r="AR93">
            <v>468344.28398496</v>
          </cell>
          <cell r="AS93">
            <v>761995.73982397001</v>
          </cell>
          <cell r="AT93">
            <v>265424.68634850002</v>
          </cell>
          <cell r="AU93">
            <v>1085472.8948003701</v>
          </cell>
          <cell r="AV93">
            <v>101934.56997692</v>
          </cell>
          <cell r="AW93">
            <v>209079.43982011999</v>
          </cell>
          <cell r="AX93">
            <v>2146559.980849131</v>
          </cell>
          <cell r="AZ93">
            <v>190121.74179239999</v>
          </cell>
          <cell r="BA93">
            <v>336948.43156047998</v>
          </cell>
          <cell r="BB93">
            <v>579592.11761114001</v>
          </cell>
          <cell r="BC93">
            <v>1225772.8728636899</v>
          </cell>
          <cell r="BD93">
            <v>293076.42688039999</v>
          </cell>
          <cell r="BE93">
            <v>478186.45915539999</v>
          </cell>
          <cell r="BI93">
            <v>1705860.0816829801</v>
          </cell>
          <cell r="BJ93">
            <v>1047537.16096699</v>
          </cell>
          <cell r="BK93">
            <v>150235709291.47104</v>
          </cell>
          <cell r="BL93">
            <v>145067274983.62491</v>
          </cell>
          <cell r="BM93">
            <v>28994709667.899124</v>
          </cell>
          <cell r="BN93">
            <v>10445121986.786583</v>
          </cell>
          <cell r="BO93">
            <v>110795877636.78532</v>
          </cell>
          <cell r="BP93">
            <v>105627443328.93921</v>
          </cell>
          <cell r="BQ93">
            <v>5168434307.846118</v>
          </cell>
          <cell r="BR93">
            <v>135946632364.65569</v>
          </cell>
          <cell r="BS93">
            <v>137181704.99890772</v>
          </cell>
          <cell r="BU93">
            <v>198542563.25286087</v>
          </cell>
          <cell r="BV93">
            <v>3782774424.3739223</v>
          </cell>
          <cell r="BW93">
            <v>796468403.36701107</v>
          </cell>
          <cell r="BX93">
            <v>1341463820.9956856</v>
          </cell>
          <cell r="BY93">
            <v>136250888.52317196</v>
          </cell>
          <cell r="BZ93">
            <v>1660047829.4559412</v>
          </cell>
          <cell r="CA93">
            <v>983987751.24518704</v>
          </cell>
          <cell r="CB93">
            <v>2304415724.7434006</v>
          </cell>
          <cell r="CC93">
            <v>3317909211.9160681</v>
          </cell>
          <cell r="CD93">
            <v>1569176213.5171115</v>
          </cell>
          <cell r="CE93">
            <v>1087286992.2206652</v>
          </cell>
          <cell r="CF93">
            <v>1788213956.1325135</v>
          </cell>
          <cell r="CG93">
            <v>4096835378.1107216</v>
          </cell>
          <cell r="CH93">
            <v>1948857400.1173851</v>
          </cell>
          <cell r="CI93">
            <v>2147977977.9933362</v>
          </cell>
          <cell r="CJ93">
            <v>2500340729.495801</v>
          </cell>
          <cell r="CK93">
            <v>2168807282.0657897</v>
          </cell>
          <cell r="CL93">
            <v>1262188498.4832711</v>
          </cell>
          <cell r="CM93">
            <v>10445121986.786583</v>
          </cell>
          <cell r="CN93">
            <v>1334057816.1440303</v>
          </cell>
          <cell r="CO93">
            <v>1480348486.4673269</v>
          </cell>
          <cell r="CP93">
            <v>7630715684.1752243</v>
          </cell>
          <cell r="CQ93">
            <v>22786946465.492821</v>
          </cell>
          <cell r="CR93">
            <v>2998323619.7795963</v>
          </cell>
          <cell r="CS93">
            <v>9383230765.2168179</v>
          </cell>
          <cell r="CT93">
            <v>10405392080.496408</v>
          </cell>
          <cell r="CU93">
            <v>11215839994.202797</v>
          </cell>
          <cell r="CV93">
            <v>6432000449.7412329</v>
          </cell>
          <cell r="CW93">
            <v>1665892871.3307848</v>
          </cell>
          <cell r="CX93">
            <v>4766107578.4104481</v>
          </cell>
          <cell r="CY93">
            <v>2776739537.6798711</v>
          </cell>
          <cell r="CZ93">
            <v>1409673175.0720282</v>
          </cell>
          <cell r="DA93">
            <v>5727631706.3222351</v>
          </cell>
          <cell r="DB93">
            <v>9909409969.5119648</v>
          </cell>
          <cell r="DC93">
            <v>2258183859.0267658</v>
          </cell>
          <cell r="DD93">
            <v>12698043446.681107</v>
          </cell>
          <cell r="DE93">
            <v>1321819072.2210321</v>
          </cell>
          <cell r="DF93">
            <v>1934511458.2297373</v>
          </cell>
          <cell r="DG93">
            <v>13118662552.361916</v>
          </cell>
          <cell r="DI93">
            <v>1650742218.3452129</v>
          </cell>
          <cell r="DJ93">
            <v>2082891867.4754903</v>
          </cell>
          <cell r="DK93">
            <v>4172079525.7990751</v>
          </cell>
          <cell r="DL93">
            <v>6383363315.1955776</v>
          </cell>
          <cell r="DM93">
            <v>2116560041.9518859</v>
          </cell>
          <cell r="DN93">
            <v>2800778981.4745793</v>
          </cell>
          <cell r="DR93">
            <v>9732380336.7886543</v>
          </cell>
          <cell r="DS93">
            <v>5786970391.960928</v>
          </cell>
          <cell r="DT93">
            <v>18592999.360659834</v>
          </cell>
          <cell r="DU93">
            <v>17806628.740180347</v>
          </cell>
          <cell r="DV93">
            <v>3004612.2403791319</v>
          </cell>
          <cell r="DW93">
            <v>1462547.1359136384</v>
          </cell>
          <cell r="DX93">
            <v>14125839.984367067</v>
          </cell>
          <cell r="DY93">
            <v>13339469.363887578</v>
          </cell>
          <cell r="DZ93">
            <v>786370.62047948875</v>
          </cell>
          <cell r="EA93">
            <v>16263589.972440343</v>
          </cell>
          <cell r="EB93">
            <v>2816.7445403599995</v>
          </cell>
          <cell r="ED93">
            <v>20990.583886534998</v>
          </cell>
          <cell r="EE93">
            <v>508270.64434054337</v>
          </cell>
          <cell r="EF93">
            <v>102599.09821841668</v>
          </cell>
          <cell r="EG93">
            <v>162151.97803190668</v>
          </cell>
          <cell r="EH93">
            <v>9358.4516243599992</v>
          </cell>
          <cell r="EI93">
            <v>141328.54691709334</v>
          </cell>
          <cell r="EJ93">
            <v>78817.793459466673</v>
          </cell>
          <cell r="EK93">
            <v>254786.19664802999</v>
          </cell>
          <cell r="EL93">
            <v>379022.45779006329</v>
          </cell>
          <cell r="EM93">
            <v>126615.6628831</v>
          </cell>
          <cell r="EN93">
            <v>104593.40749929666</v>
          </cell>
          <cell r="EO93">
            <v>175210.24192017165</v>
          </cell>
          <cell r="EP93">
            <v>352419.78761241835</v>
          </cell>
          <cell r="EQ93">
            <v>189693.9199177816</v>
          </cell>
          <cell r="ER93">
            <v>162725.86769463672</v>
          </cell>
          <cell r="ES93">
            <v>271679.49375024496</v>
          </cell>
          <cell r="ET93">
            <v>165106.52788958998</v>
          </cell>
          <cell r="EU93">
            <v>151661.36790789501</v>
          </cell>
          <cell r="EV93">
            <v>1462547.1359136384</v>
          </cell>
          <cell r="EW93">
            <v>154233.59552725285</v>
          </cell>
          <cell r="EX93">
            <v>175596.63962786706</v>
          </cell>
          <cell r="EY93">
            <v>1132716.9007585181</v>
          </cell>
          <cell r="EZ93">
            <v>3068234.424990695</v>
          </cell>
          <cell r="FA93">
            <v>384671.60526641057</v>
          </cell>
          <cell r="FB93">
            <v>944810.95023785497</v>
          </cell>
          <cell r="FC93">
            <v>1738751.8694864295</v>
          </cell>
          <cell r="FD93">
            <v>1412665.9508773081</v>
          </cell>
          <cell r="FE93">
            <v>1172981.7524747734</v>
          </cell>
          <cell r="FF93">
            <v>258156.95127623269</v>
          </cell>
          <cell r="FG93">
            <v>914824.80119854072</v>
          </cell>
          <cell r="FH93">
            <v>219968.74971147836</v>
          </cell>
          <cell r="FI93">
            <v>124719.86903286166</v>
          </cell>
          <cell r="FJ93">
            <v>466434.73418617836</v>
          </cell>
          <cell r="FK93">
            <v>759753.03581376001</v>
          </cell>
          <cell r="FL93">
            <v>265514.65795349336</v>
          </cell>
          <cell r="FM93">
            <v>1082117.5727429083</v>
          </cell>
          <cell r="FN93">
            <v>101845.00303474166</v>
          </cell>
          <cell r="FO93">
            <v>208537.87158961667</v>
          </cell>
          <cell r="FP93">
            <v>2142546.7583721001</v>
          </cell>
          <cell r="FR93">
            <v>189960.33173248163</v>
          </cell>
          <cell r="FS93">
            <v>337851.37327474996</v>
          </cell>
          <cell r="FT93">
            <v>578240.84263460501</v>
          </cell>
          <cell r="FU93">
            <v>1223356.8405776583</v>
          </cell>
          <cell r="FV93">
            <v>292740.6901383833</v>
          </cell>
          <cell r="FW93">
            <v>478369.52522927168</v>
          </cell>
          <cell r="GA93">
            <v>1707498.1631094466</v>
          </cell>
          <cell r="GB93">
            <v>1048449.6889548217</v>
          </cell>
        </row>
        <row r="94">
          <cell r="B94">
            <v>18117945.92677889</v>
          </cell>
          <cell r="C94">
            <v>17646853.11601647</v>
          </cell>
          <cell r="D94">
            <v>2990180.58353577</v>
          </cell>
          <cell r="E94">
            <v>1470076.3688892799</v>
          </cell>
          <cell r="F94">
            <v>13657688.974353839</v>
          </cell>
          <cell r="G94">
            <v>13186596.163591418</v>
          </cell>
          <cell r="H94">
            <v>471092.81076242053</v>
          </cell>
          <cell r="I94">
            <v>15787167.905332331</v>
          </cell>
          <cell r="J94">
            <v>2871.2348118899999</v>
          </cell>
          <cell r="L94">
            <v>20959.610010050001</v>
          </cell>
          <cell r="M94">
            <v>505985.42226562003</v>
          </cell>
          <cell r="N94">
            <v>101240.91340249</v>
          </cell>
          <cell r="O94">
            <v>160839.62551991999</v>
          </cell>
          <cell r="P94">
            <v>9296.1379687000008</v>
          </cell>
          <cell r="Q94">
            <v>141312.77112624</v>
          </cell>
          <cell r="R94">
            <v>78821.183839289995</v>
          </cell>
          <cell r="S94">
            <v>252804.43810741001</v>
          </cell>
          <cell r="T94">
            <v>375597.65290117002</v>
          </cell>
          <cell r="U94">
            <v>126229.55002214</v>
          </cell>
          <cell r="V94">
            <v>103913.94944049</v>
          </cell>
          <cell r="W94">
            <v>173699.25182974001</v>
          </cell>
          <cell r="X94">
            <v>350813.54462384997</v>
          </cell>
          <cell r="Y94">
            <v>187299.83972012071</v>
          </cell>
          <cell r="Z94">
            <v>163513.70490372926</v>
          </cell>
          <cell r="AA94">
            <v>271652.21639413002</v>
          </cell>
          <cell r="AB94">
            <v>164779.59166161</v>
          </cell>
          <cell r="AC94">
            <v>152234.72442292</v>
          </cell>
          <cell r="AD94">
            <v>1470076.3688892799</v>
          </cell>
          <cell r="AE94">
            <v>153573.59278776756</v>
          </cell>
          <cell r="AF94">
            <v>177915.49265693052</v>
          </cell>
          <cell r="AG94">
            <v>1138587.2834445818</v>
          </cell>
          <cell r="AH94">
            <v>3051618.3248198698</v>
          </cell>
          <cell r="AI94">
            <v>384688.46833566518</v>
          </cell>
          <cell r="AJ94">
            <v>941944.69483833225</v>
          </cell>
          <cell r="AK94">
            <v>1724985.1616458723</v>
          </cell>
          <cell r="AL94">
            <v>1403353.78256082</v>
          </cell>
          <cell r="AM94">
            <v>1110115.98378031</v>
          </cell>
          <cell r="AN94">
            <v>236853.99458849203</v>
          </cell>
          <cell r="AO94">
            <v>873261.98919181805</v>
          </cell>
          <cell r="AP94">
            <v>217568.31474656001</v>
          </cell>
          <cell r="AQ94">
            <v>123670.16656666</v>
          </cell>
          <cell r="AR94">
            <v>468933.37369123998</v>
          </cell>
          <cell r="AS94">
            <v>755938.60902138997</v>
          </cell>
          <cell r="AT94">
            <v>263984.45907083998</v>
          </cell>
          <cell r="AU94">
            <v>1090679.1231305101</v>
          </cell>
          <cell r="AV94">
            <v>102339.49200976</v>
          </cell>
          <cell r="AW94">
            <v>203814.63492601999</v>
          </cell>
          <cell r="AX94">
            <v>1795244.2744201205</v>
          </cell>
          <cell r="AZ94">
            <v>189729.33321252</v>
          </cell>
          <cell r="BA94">
            <v>334089.86578542</v>
          </cell>
          <cell r="BB94">
            <v>578541.03240324999</v>
          </cell>
          <cell r="BC94">
            <v>1228417.7900453701</v>
          </cell>
          <cell r="BD94">
            <v>270890.51868156</v>
          </cell>
          <cell r="BE94">
            <v>468759.89548161998</v>
          </cell>
          <cell r="BI94">
            <v>1675264.8737335401</v>
          </cell>
          <cell r="BJ94">
            <v>1037738.03591084</v>
          </cell>
          <cell r="BK94">
            <v>146404720657.39853</v>
          </cell>
          <cell r="BL94">
            <v>141616041778.89032</v>
          </cell>
          <cell r="BM94">
            <v>28594475334.167564</v>
          </cell>
          <cell r="BN94">
            <v>9741044312.8763847</v>
          </cell>
          <cell r="BO94">
            <v>108069201010.35458</v>
          </cell>
          <cell r="BP94">
            <v>103280522131.84637</v>
          </cell>
          <cell r="BQ94">
            <v>4788678878.5082111</v>
          </cell>
          <cell r="BR94">
            <v>132321255375.73965</v>
          </cell>
          <cell r="BS94">
            <v>136993272.13344622</v>
          </cell>
          <cell r="BU94">
            <v>192702426.34513384</v>
          </cell>
          <cell r="BV94">
            <v>3734187830.224062</v>
          </cell>
          <cell r="BW94">
            <v>772898131.18963301</v>
          </cell>
          <cell r="BX94">
            <v>1296385425.1010227</v>
          </cell>
          <cell r="BY94">
            <v>136226173.8774786</v>
          </cell>
          <cell r="BZ94">
            <v>1675386573.2904994</v>
          </cell>
          <cell r="CA94">
            <v>988608196.40636659</v>
          </cell>
          <cell r="CB94">
            <v>2241616835.6546645</v>
          </cell>
          <cell r="CC94">
            <v>3185218240.1318173</v>
          </cell>
          <cell r="CD94">
            <v>1575212986.8061545</v>
          </cell>
          <cell r="CE94">
            <v>1091378965.0510378</v>
          </cell>
          <cell r="CF94">
            <v>1756686882.0612636</v>
          </cell>
          <cell r="CG94">
            <v>4086557178.9493299</v>
          </cell>
          <cell r="CH94">
            <v>1924024821.5253325</v>
          </cell>
          <cell r="CI94">
            <v>2162532357.4239969</v>
          </cell>
          <cell r="CJ94">
            <v>2414450823.1324024</v>
          </cell>
          <cell r="CK94">
            <v>2183630839.2125368</v>
          </cell>
          <cell r="CL94">
            <v>1263327826.7341602</v>
          </cell>
          <cell r="CM94">
            <v>9741044312.8763847</v>
          </cell>
          <cell r="CN94">
            <v>1281490339.4168744</v>
          </cell>
          <cell r="CO94">
            <v>1416926368.7673969</v>
          </cell>
          <cell r="CP94">
            <v>7042627604.692112</v>
          </cell>
          <cell r="CQ94">
            <v>22464460436.258137</v>
          </cell>
          <cell r="CR94">
            <v>2858247733.8810225</v>
          </cell>
          <cell r="CS94">
            <v>9394497777.577282</v>
          </cell>
          <cell r="CT94">
            <v>10211714924.799831</v>
          </cell>
          <cell r="CU94">
            <v>10995030831.232956</v>
          </cell>
          <cell r="CV94">
            <v>5726744634.6550026</v>
          </cell>
          <cell r="CW94">
            <v>1536216900.6436279</v>
          </cell>
          <cell r="CX94">
            <v>4190527734.0113745</v>
          </cell>
          <cell r="CY94">
            <v>2757677414.7101192</v>
          </cell>
          <cell r="CZ94">
            <v>1416039687.6306696</v>
          </cell>
          <cell r="DA94">
            <v>5760262255.5948162</v>
          </cell>
          <cell r="DB94">
            <v>9925762625.1388512</v>
          </cell>
          <cell r="DC94">
            <v>2212719945.6970515</v>
          </cell>
          <cell r="DD94">
            <v>12461345095.414005</v>
          </cell>
          <cell r="DE94">
            <v>1336223864.6959436</v>
          </cell>
          <cell r="DF94">
            <v>1880126631.2548013</v>
          </cell>
          <cell r="DG94">
            <v>12467495646.782045</v>
          </cell>
          <cell r="DI94">
            <v>1650907360.032023</v>
          </cell>
          <cell r="DJ94">
            <v>2027654150.5799632</v>
          </cell>
          <cell r="DK94">
            <v>4136988796.344439</v>
          </cell>
          <cell r="DL94">
            <v>6267914974.7024488</v>
          </cell>
          <cell r="DM94">
            <v>1940796456.4524059</v>
          </cell>
          <cell r="DN94">
            <v>2641050203.1788988</v>
          </cell>
          <cell r="DR94">
            <v>9524427309.1563759</v>
          </cell>
          <cell r="DS94">
            <v>5691213703.9957733</v>
          </cell>
          <cell r="DT94">
            <v>18556713.676690366</v>
          </cell>
          <cell r="DU94">
            <v>17818559.727458034</v>
          </cell>
          <cell r="DV94">
            <v>2999406.3209953345</v>
          </cell>
          <cell r="DW94">
            <v>1469847.0716111131</v>
          </cell>
          <cell r="DX94">
            <v>14087460.284083921</v>
          </cell>
          <cell r="DY94">
            <v>13349306.334851587</v>
          </cell>
          <cell r="DZ94">
            <v>738153.94923233427</v>
          </cell>
          <cell r="EA94">
            <v>16222544.813670028</v>
          </cell>
          <cell r="EB94">
            <v>2855.1916709133329</v>
          </cell>
          <cell r="ED94">
            <v>20994.114018545002</v>
          </cell>
          <cell r="EE94">
            <v>509567.69222573162</v>
          </cell>
          <cell r="EF94">
            <v>102191.01053894668</v>
          </cell>
          <cell r="EG94">
            <v>161344.45698294</v>
          </cell>
          <cell r="EH94">
            <v>9304.2500152466655</v>
          </cell>
          <cell r="EI94">
            <v>141529.531923795</v>
          </cell>
          <cell r="EJ94">
            <v>78848.763973771667</v>
          </cell>
          <cell r="EK94">
            <v>253518.02221366999</v>
          </cell>
          <cell r="EL94">
            <v>376900.13702890667</v>
          </cell>
          <cell r="EM94">
            <v>126267.755838025</v>
          </cell>
          <cell r="EN94">
            <v>104141.52898970999</v>
          </cell>
          <cell r="EO94">
            <v>174360.30130863501</v>
          </cell>
          <cell r="EP94">
            <v>351320.58296131162</v>
          </cell>
          <cell r="EQ94">
            <v>187918.35010889804</v>
          </cell>
          <cell r="ER94">
            <v>163402.23285241364</v>
          </cell>
          <cell r="ES94">
            <v>271942.6095147283</v>
          </cell>
          <cell r="ET94">
            <v>165025.65925209</v>
          </cell>
          <cell r="EU94">
            <v>152149.90420928167</v>
          </cell>
          <cell r="EV94">
            <v>1469847.0716111131</v>
          </cell>
          <cell r="EW94">
            <v>154053.48953392627</v>
          </cell>
          <cell r="EX94">
            <v>176969.81604707555</v>
          </cell>
          <cell r="EY94">
            <v>1138823.7660301116</v>
          </cell>
          <cell r="EZ94">
            <v>3072930.0239668097</v>
          </cell>
          <cell r="FA94">
            <v>385848.37393883365</v>
          </cell>
          <cell r="FB94">
            <v>944915.69997947803</v>
          </cell>
          <cell r="FC94">
            <v>1742165.9500484986</v>
          </cell>
          <cell r="FD94">
            <v>1411686.4971946969</v>
          </cell>
          <cell r="FE94">
            <v>1173573.0998027599</v>
          </cell>
          <cell r="FF94">
            <v>255745.22274270296</v>
          </cell>
          <cell r="FG94">
            <v>917827.87706005713</v>
          </cell>
          <cell r="FH94">
            <v>218848.76076571833</v>
          </cell>
          <cell r="FI94">
            <v>124105.88507335</v>
          </cell>
          <cell r="FJ94">
            <v>468534.41316709667</v>
          </cell>
          <cell r="FK94">
            <v>758577.51994550321</v>
          </cell>
          <cell r="FL94">
            <v>265152.5655667333</v>
          </cell>
          <cell r="FM94">
            <v>1088674.7666456001</v>
          </cell>
          <cell r="FN94">
            <v>102250.85349351</v>
          </cell>
          <cell r="FO94">
            <v>208281.98707678998</v>
          </cell>
          <cell r="FP94">
            <v>2094270.7023478628</v>
          </cell>
          <cell r="FR94">
            <v>189975.24985008335</v>
          </cell>
          <cell r="FS94">
            <v>337377.04984335002</v>
          </cell>
          <cell r="FT94">
            <v>579485.80197182496</v>
          </cell>
          <cell r="FU94">
            <v>1227330.7613550834</v>
          </cell>
          <cell r="FV94">
            <v>290262.95522676333</v>
          </cell>
          <cell r="FW94">
            <v>476141.39079038333</v>
          </cell>
          <cell r="GA94">
            <v>1701817.7463865734</v>
          </cell>
          <cell r="GB94">
            <v>1045284.109449815</v>
          </cell>
        </row>
        <row r="95">
          <cell r="B95">
            <v>18048220.576586042</v>
          </cell>
          <cell r="C95">
            <v>17472890.67667643</v>
          </cell>
          <cell r="D95">
            <v>2967347.2997211097</v>
          </cell>
          <cell r="E95">
            <v>1477583.8241032399</v>
          </cell>
          <cell r="F95">
            <v>13603289.452761691</v>
          </cell>
          <cell r="G95">
            <v>13027959.552852081</v>
          </cell>
          <cell r="H95">
            <v>575329.89990961028</v>
          </cell>
          <cell r="I95">
            <v>15738387.680528421</v>
          </cell>
          <cell r="J95">
            <v>2826.9181122800001</v>
          </cell>
          <cell r="L95">
            <v>20932.56077082</v>
          </cell>
          <cell r="M95">
            <v>502248.07246698003</v>
          </cell>
          <cell r="N95">
            <v>100576.41776128999</v>
          </cell>
          <cell r="O95">
            <v>159495.37085991999</v>
          </cell>
          <cell r="P95">
            <v>9224.6962126199996</v>
          </cell>
          <cell r="Q95">
            <v>140674.67041282001</v>
          </cell>
          <cell r="R95">
            <v>78904.659447700004</v>
          </cell>
          <cell r="S95">
            <v>250682.94474866</v>
          </cell>
          <cell r="T95">
            <v>370837.49066004</v>
          </cell>
          <cell r="U95">
            <v>125146.66279612</v>
          </cell>
          <cell r="V95">
            <v>102719.29365294</v>
          </cell>
          <cell r="W95">
            <v>172328.03021421999</v>
          </cell>
          <cell r="X95">
            <v>347817.43072492001</v>
          </cell>
          <cell r="Y95">
            <v>185156.87033780795</v>
          </cell>
          <cell r="Z95">
            <v>162660.56038711205</v>
          </cell>
          <cell r="AA95">
            <v>270011.97972199001</v>
          </cell>
          <cell r="AB95">
            <v>164377.03626905999</v>
          </cell>
          <cell r="AC95">
            <v>151369.98300101</v>
          </cell>
          <cell r="AD95">
            <v>1477583.8241032399</v>
          </cell>
          <cell r="AE95">
            <v>153818.96513293302</v>
          </cell>
          <cell r="AF95">
            <v>177680.84359695468</v>
          </cell>
          <cell r="AG95">
            <v>1146084.0153733522</v>
          </cell>
          <cell r="AH95">
            <v>3032541.4141939199</v>
          </cell>
          <cell r="AI95">
            <v>382919.67757740518</v>
          </cell>
          <cell r="AJ95">
            <v>934096.21033170389</v>
          </cell>
          <cell r="AK95">
            <v>1715525.5262848111</v>
          </cell>
          <cell r="AL95">
            <v>1391009.04135511</v>
          </cell>
          <cell r="AM95">
            <v>1049291.0456008799</v>
          </cell>
          <cell r="AN95">
            <v>213506.46906746572</v>
          </cell>
          <cell r="AO95">
            <v>835784.57653341419</v>
          </cell>
          <cell r="AP95">
            <v>217008.56593377001</v>
          </cell>
          <cell r="AQ95">
            <v>122491.10711988001</v>
          </cell>
          <cell r="AR95">
            <v>468604.72495284001</v>
          </cell>
          <cell r="AS95">
            <v>752408.01544281002</v>
          </cell>
          <cell r="AT95">
            <v>262032.02650737</v>
          </cell>
          <cell r="AU95">
            <v>1085413.90424731</v>
          </cell>
          <cell r="AV95">
            <v>102185.18229588</v>
          </cell>
          <cell r="AW95">
            <v>200722.37586266</v>
          </cell>
          <cell r="AX95">
            <v>1894831.7368152603</v>
          </cell>
          <cell r="AZ95">
            <v>186418.44394480999</v>
          </cell>
          <cell r="BA95">
            <v>325929.23978777003</v>
          </cell>
          <cell r="BB95">
            <v>579077.55693414004</v>
          </cell>
          <cell r="BC95">
            <v>1218407.6553909001</v>
          </cell>
          <cell r="BD95">
            <v>254787.85578216001</v>
          </cell>
          <cell r="BE95">
            <v>460129.56059422001</v>
          </cell>
          <cell r="BI95">
            <v>1650243.5514899499</v>
          </cell>
          <cell r="BJ95">
            <v>1017397.17939603</v>
          </cell>
          <cell r="BK95">
            <v>124154233191.58434</v>
          </cell>
          <cell r="BL95">
            <v>121308271094.25514</v>
          </cell>
          <cell r="BM95">
            <v>25013231142.006073</v>
          </cell>
          <cell r="BN95">
            <v>8429220877.0554504</v>
          </cell>
          <cell r="BO95">
            <v>90711781172.522797</v>
          </cell>
          <cell r="BP95">
            <v>87865819075.193619</v>
          </cell>
          <cell r="BQ95">
            <v>2845962097.329175</v>
          </cell>
          <cell r="BR95">
            <v>111210255224.76076</v>
          </cell>
          <cell r="BS95">
            <v>317890044.3433879</v>
          </cell>
          <cell r="BU95">
            <v>183195438.92652956</v>
          </cell>
          <cell r="BV95">
            <v>3366107940.0192695</v>
          </cell>
          <cell r="BW95">
            <v>639710466.5293045</v>
          </cell>
          <cell r="BX95">
            <v>1232042351.173048</v>
          </cell>
          <cell r="BY95">
            <v>134912746.9504512</v>
          </cell>
          <cell r="BZ95">
            <v>1570072650.0609035</v>
          </cell>
          <cell r="CA95">
            <v>977666409.0709064</v>
          </cell>
          <cell r="CB95">
            <v>1878044131.2747309</v>
          </cell>
          <cell r="CC95">
            <v>2619460164.7496548</v>
          </cell>
          <cell r="CD95">
            <v>1433451646.4123077</v>
          </cell>
          <cell r="CE95">
            <v>939858925.50947726</v>
          </cell>
          <cell r="CF95">
            <v>1515158491.6422515</v>
          </cell>
          <cell r="CG95">
            <v>3220127083.1187973</v>
          </cell>
          <cell r="CH95">
            <v>1331671035.947444</v>
          </cell>
          <cell r="CI95">
            <v>1888456047.1713529</v>
          </cell>
          <cell r="CJ95">
            <v>2018387901.5710182</v>
          </cell>
          <cell r="CK95">
            <v>2167509211.1102204</v>
          </cell>
          <cell r="CL95">
            <v>1117525583.8872039</v>
          </cell>
          <cell r="CM95">
            <v>8429220877.0554504</v>
          </cell>
          <cell r="CN95">
            <v>1098638655.4306257</v>
          </cell>
          <cell r="CO95">
            <v>1241793538.0000134</v>
          </cell>
          <cell r="CP95">
            <v>6088788683.6248121</v>
          </cell>
          <cell r="CQ95">
            <v>19141924832.729176</v>
          </cell>
          <cell r="CR95">
            <v>2212825586.1566234</v>
          </cell>
          <cell r="CS95">
            <v>8156736638.2524147</v>
          </cell>
          <cell r="CT95">
            <v>8772362608.320137</v>
          </cell>
          <cell r="CU95">
            <v>9416916168.8948421</v>
          </cell>
          <cell r="CV95">
            <v>2458819896.3403139</v>
          </cell>
          <cell r="CW95">
            <v>613045900.17798758</v>
          </cell>
          <cell r="CX95">
            <v>1845773996.1623259</v>
          </cell>
          <cell r="CY95">
            <v>2327801166.1647954</v>
          </cell>
          <cell r="CZ95">
            <v>1336100317.6760263</v>
          </cell>
          <cell r="DA95">
            <v>5320020873.6430054</v>
          </cell>
          <cell r="DB95">
            <v>9608479698.6231251</v>
          </cell>
          <cell r="DC95">
            <v>1929431070.5193257</v>
          </cell>
          <cell r="DD95">
            <v>11074033253.783697</v>
          </cell>
          <cell r="DE95">
            <v>1303138467.9884014</v>
          </cell>
          <cell r="DF95">
            <v>1522403444.1158278</v>
          </cell>
          <cell r="DG95">
            <v>9193934794.3583183</v>
          </cell>
          <cell r="DI95">
            <v>1632064553.4210587</v>
          </cell>
          <cell r="DJ95">
            <v>1699436431.8065438</v>
          </cell>
          <cell r="DK95">
            <v>3763123003.0713162</v>
          </cell>
          <cell r="DL95">
            <v>5849353978.5246449</v>
          </cell>
          <cell r="DM95">
            <v>997802639.92627311</v>
          </cell>
          <cell r="DN95">
            <v>2136996580.9361088</v>
          </cell>
          <cell r="DR95">
            <v>8387916572.5943432</v>
          </cell>
          <cell r="DS95">
            <v>5016178182.57057</v>
          </cell>
          <cell r="DT95">
            <v>17806568.888737503</v>
          </cell>
          <cell r="DU95">
            <v>17340946.87293262</v>
          </cell>
          <cell r="DV95">
            <v>2969666.3917683125</v>
          </cell>
          <cell r="DW95">
            <v>1456218.9275911599</v>
          </cell>
          <cell r="DX95">
            <v>13380683.569378028</v>
          </cell>
          <cell r="DY95">
            <v>12915061.553573146</v>
          </cell>
          <cell r="DZ95">
            <v>465622.01580488082</v>
          </cell>
          <cell r="EA95">
            <v>15515803.67679132</v>
          </cell>
          <cell r="EB95">
            <v>2858.0829368550003</v>
          </cell>
          <cell r="ED95">
            <v>20875.969952688331</v>
          </cell>
          <cell r="EE95">
            <v>499992.4809031167</v>
          </cell>
          <cell r="EF95">
            <v>100621.36757334333</v>
          </cell>
          <cell r="EG95">
            <v>160001.46636470998</v>
          </cell>
          <cell r="EH95">
            <v>9254.1869638633343</v>
          </cell>
          <cell r="EI95">
            <v>140866.10563450333</v>
          </cell>
          <cell r="EJ95">
            <v>78884.235276385007</v>
          </cell>
          <cell r="EK95">
            <v>251248.87470376832</v>
          </cell>
          <cell r="EL95">
            <v>372603.06648000167</v>
          </cell>
          <cell r="EM95">
            <v>125643.18842144666</v>
          </cell>
          <cell r="EN95">
            <v>103180.903542275</v>
          </cell>
          <cell r="EO95">
            <v>172842.29669438998</v>
          </cell>
          <cell r="EP95">
            <v>349181.56584092166</v>
          </cell>
          <cell r="EQ95">
            <v>186168.43961879311</v>
          </cell>
          <cell r="ER95">
            <v>163013.12622212854</v>
          </cell>
          <cell r="ES95">
            <v>269387.49655868002</v>
          </cell>
          <cell r="ET95">
            <v>164429.345674485</v>
          </cell>
          <cell r="EU95">
            <v>150653.84118373503</v>
          </cell>
          <cell r="EV95">
            <v>1456218.9275911599</v>
          </cell>
          <cell r="EW95">
            <v>152486.95838276658</v>
          </cell>
          <cell r="EX95">
            <v>177101.5839893299</v>
          </cell>
          <cell r="EY95">
            <v>1126630.3852190634</v>
          </cell>
          <cell r="EZ95">
            <v>3014830.629942832</v>
          </cell>
          <cell r="FA95">
            <v>380537.5924456871</v>
          </cell>
          <cell r="FB95">
            <v>932692.09815634694</v>
          </cell>
          <cell r="FC95">
            <v>1701600.9393407975</v>
          </cell>
          <cell r="FD95">
            <v>1384154.3392149883</v>
          </cell>
          <cell r="FE95">
            <v>1030366.6910214149</v>
          </cell>
          <cell r="FF95">
            <v>211996.0379476496</v>
          </cell>
          <cell r="FG95">
            <v>818370.65307376545</v>
          </cell>
          <cell r="FH95">
            <v>209872.16272400168</v>
          </cell>
          <cell r="FI95">
            <v>122730.15471929335</v>
          </cell>
          <cell r="FJ95">
            <v>468170.37858309335</v>
          </cell>
          <cell r="FK95">
            <v>752355.07525371667</v>
          </cell>
          <cell r="FL95">
            <v>260527.50394834168</v>
          </cell>
          <cell r="FM95">
            <v>1079927.4172908866</v>
          </cell>
          <cell r="FN95">
            <v>102041.84787705999</v>
          </cell>
          <cell r="FO95">
            <v>198548.5349156633</v>
          </cell>
          <cell r="FP95">
            <v>1759948.8054608891</v>
          </cell>
          <cell r="FR95">
            <v>186902.58177361832</v>
          </cell>
          <cell r="FS95">
            <v>323138.01200620172</v>
          </cell>
          <cell r="FT95">
            <v>571521.80945922504</v>
          </cell>
          <cell r="FU95">
            <v>1209202.808707135</v>
          </cell>
          <cell r="FV95">
            <v>251692.33262673998</v>
          </cell>
          <cell r="FW95">
            <v>454752.48385292664</v>
          </cell>
          <cell r="GA95">
            <v>1637431.5794132317</v>
          </cell>
          <cell r="GB95">
            <v>1009700.5419810418</v>
          </cell>
        </row>
        <row r="96">
          <cell r="B96">
            <v>18399952.363791697</v>
          </cell>
          <cell r="C96">
            <v>17694909.095593136</v>
          </cell>
          <cell r="D96">
            <v>2959847.1470626998</v>
          </cell>
          <cell r="E96">
            <v>1489570.47825837</v>
          </cell>
          <cell r="F96">
            <v>13950534.738470633</v>
          </cell>
          <cell r="G96">
            <v>13245491.47027207</v>
          </cell>
          <cell r="H96">
            <v>705043.26819856255</v>
          </cell>
          <cell r="I96">
            <v>16044566.649790499</v>
          </cell>
          <cell r="J96">
            <v>2732.5723435</v>
          </cell>
          <cell r="L96">
            <v>20847.957624260001</v>
          </cell>
          <cell r="M96">
            <v>508718.26248151</v>
          </cell>
          <cell r="N96">
            <v>99518.248459039998</v>
          </cell>
          <cell r="O96">
            <v>158582.51032748001</v>
          </cell>
          <cell r="P96">
            <v>9190.0619603100004</v>
          </cell>
          <cell r="Q96">
            <v>140162.73015871999</v>
          </cell>
          <cell r="R96">
            <v>78953.428635549993</v>
          </cell>
          <cell r="S96">
            <v>249404.79768388</v>
          </cell>
          <cell r="T96">
            <v>366759.12591703999</v>
          </cell>
          <cell r="U96">
            <v>124708.59235318001</v>
          </cell>
          <cell r="V96">
            <v>101857.82526742</v>
          </cell>
          <cell r="W96">
            <v>170590.59356055001</v>
          </cell>
          <cell r="X96">
            <v>344837.20493171999</v>
          </cell>
          <cell r="Y96">
            <v>183196.45630866903</v>
          </cell>
          <cell r="Z96">
            <v>161640.74862305098</v>
          </cell>
          <cell r="AA96">
            <v>269450.11745291</v>
          </cell>
          <cell r="AB96">
            <v>164215.88742561001</v>
          </cell>
          <cell r="AC96">
            <v>152049.80282352</v>
          </cell>
          <cell r="AD96">
            <v>1489570.47825837</v>
          </cell>
          <cell r="AE96">
            <v>154385.82048793856</v>
          </cell>
          <cell r="AF96">
            <v>177259.32213995905</v>
          </cell>
          <cell r="AG96">
            <v>1157925.3356304725</v>
          </cell>
          <cell r="AH96">
            <v>3063996.8788916701</v>
          </cell>
          <cell r="AI96">
            <v>385315.93728979997</v>
          </cell>
          <cell r="AJ96">
            <v>935036.41938532179</v>
          </cell>
          <cell r="AK96">
            <v>1743644.5222165484</v>
          </cell>
          <cell r="AL96">
            <v>1393156.97433091</v>
          </cell>
          <cell r="AM96">
            <v>1117478.35071406</v>
          </cell>
          <cell r="AN96">
            <v>231709.53416102545</v>
          </cell>
          <cell r="AO96">
            <v>885768.81655303459</v>
          </cell>
          <cell r="AP96">
            <v>224063.86755173001</v>
          </cell>
          <cell r="AQ96">
            <v>122419.73529821</v>
          </cell>
          <cell r="AR96">
            <v>467500.68470101</v>
          </cell>
          <cell r="AS96">
            <v>751160.75458255003</v>
          </cell>
          <cell r="AT96">
            <v>259843.7895365</v>
          </cell>
          <cell r="AU96">
            <v>1082265.5806829999</v>
          </cell>
          <cell r="AV96">
            <v>102694.22255965001</v>
          </cell>
          <cell r="AW96">
            <v>204886.46661117001</v>
          </cell>
          <cell r="AX96">
            <v>2044668.2068921525</v>
          </cell>
          <cell r="AZ96">
            <v>190410.13551843999</v>
          </cell>
          <cell r="BA96">
            <v>340858.79483664001</v>
          </cell>
          <cell r="BB96">
            <v>585575.65553772997</v>
          </cell>
          <cell r="BC96">
            <v>1238541.1281083899</v>
          </cell>
          <cell r="BD96">
            <v>285130.36799212999</v>
          </cell>
          <cell r="BE96">
            <v>475883.14412468998</v>
          </cell>
          <cell r="BI96">
            <v>1712959.6867916801</v>
          </cell>
          <cell r="BJ96">
            <v>1060424.0617312</v>
          </cell>
          <cell r="BK96">
            <v>146102758684.84262</v>
          </cell>
          <cell r="BL96">
            <v>141708036256.45425</v>
          </cell>
          <cell r="BM96">
            <v>28196900652.529213</v>
          </cell>
          <cell r="BN96">
            <v>10613043776.076254</v>
          </cell>
          <cell r="BO96">
            <v>107292814256.23715</v>
          </cell>
          <cell r="BP96">
            <v>102898091827.84879</v>
          </cell>
          <cell r="BQ96">
            <v>4394722428.3883648</v>
          </cell>
          <cell r="BR96">
            <v>131709393802.94843</v>
          </cell>
          <cell r="BS96">
            <v>137972852.59695017</v>
          </cell>
          <cell r="BU96">
            <v>198761135.72068655</v>
          </cell>
          <cell r="BV96">
            <v>3767160978.2007532</v>
          </cell>
          <cell r="BW96">
            <v>752406774.58787537</v>
          </cell>
          <cell r="BX96">
            <v>1297897939.8833313</v>
          </cell>
          <cell r="BY96">
            <v>135673771.13847944</v>
          </cell>
          <cell r="BZ96">
            <v>1664974284.9063177</v>
          </cell>
          <cell r="CA96">
            <v>994279910.28676748</v>
          </cell>
          <cell r="CB96">
            <v>2288316443.1907587</v>
          </cell>
          <cell r="CC96">
            <v>3103804699.774086</v>
          </cell>
          <cell r="CD96">
            <v>1534694224.5987563</v>
          </cell>
          <cell r="CE96">
            <v>1055002457.3376043</v>
          </cell>
          <cell r="CF96">
            <v>1717511930.1371713</v>
          </cell>
          <cell r="CG96">
            <v>3766170999.108182</v>
          </cell>
          <cell r="CH96">
            <v>1814043310.0430446</v>
          </cell>
          <cell r="CI96">
            <v>1952127689.0651379</v>
          </cell>
          <cell r="CJ96">
            <v>2438334010.0978227</v>
          </cell>
          <cell r="CK96">
            <v>2213851157.2382751</v>
          </cell>
          <cell r="CL96">
            <v>1268059936.322345</v>
          </cell>
          <cell r="CM96">
            <v>10613043776.076254</v>
          </cell>
          <cell r="CN96">
            <v>1362219259.6102359</v>
          </cell>
          <cell r="CO96">
            <v>1516701088.6863787</v>
          </cell>
          <cell r="CP96">
            <v>7734123427.7796383</v>
          </cell>
          <cell r="CQ96">
            <v>22587242731.547832</v>
          </cell>
          <cell r="CR96">
            <v>3046100994.7941923</v>
          </cell>
          <cell r="CS96">
            <v>9194347805.6791649</v>
          </cell>
          <cell r="CT96">
            <v>10346793931.074474</v>
          </cell>
          <cell r="CU96">
            <v>10595576166.880184</v>
          </cell>
          <cell r="CV96">
            <v>5418620708.939805</v>
          </cell>
          <cell r="CW96">
            <v>1275839082.6071923</v>
          </cell>
          <cell r="CX96">
            <v>4142781626.332612</v>
          </cell>
          <cell r="CY96">
            <v>2777056587.0125318</v>
          </cell>
          <cell r="CZ96">
            <v>1401286790.57658</v>
          </cell>
          <cell r="DA96">
            <v>5640098935.886055</v>
          </cell>
          <cell r="DB96">
            <v>9928175972.2031059</v>
          </cell>
          <cell r="DC96">
            <v>2221745882.0862646</v>
          </cell>
          <cell r="DD96">
            <v>12488300323.158318</v>
          </cell>
          <cell r="DE96">
            <v>1329870361.0248353</v>
          </cell>
          <cell r="DF96">
            <v>1865495845.2485452</v>
          </cell>
          <cell r="DG96">
            <v>12059727807.470627</v>
          </cell>
          <cell r="DI96">
            <v>1658376212.0237346</v>
          </cell>
          <cell r="DJ96">
            <v>2065190916.6761363</v>
          </cell>
          <cell r="DK96">
            <v>4247863497.8230314</v>
          </cell>
          <cell r="DL96">
            <v>6421934255.3712692</v>
          </cell>
          <cell r="DM96">
            <v>1862920030.8781283</v>
          </cell>
          <cell r="DN96">
            <v>2723331231.4301772</v>
          </cell>
          <cell r="DR96">
            <v>9630314975.028019</v>
          </cell>
          <cell r="DS96">
            <v>5746938847.5215893</v>
          </cell>
          <cell r="DT96">
            <v>18228526.991581779</v>
          </cell>
          <cell r="DU96">
            <v>17570040.545494203</v>
          </cell>
          <cell r="DV96">
            <v>2963915.7751122317</v>
          </cell>
          <cell r="DW96">
            <v>1488588.1989867315</v>
          </cell>
          <cell r="DX96">
            <v>13776023.017482817</v>
          </cell>
          <cell r="DY96">
            <v>13117536.571395241</v>
          </cell>
          <cell r="DZ96">
            <v>658486.44608757552</v>
          </cell>
          <cell r="EA96">
            <v>15900546.549334414</v>
          </cell>
          <cell r="EB96">
            <v>2767.4403813200001</v>
          </cell>
          <cell r="ED96">
            <v>20878.33156165</v>
          </cell>
          <cell r="EE96">
            <v>504533.35113150504</v>
          </cell>
          <cell r="EF96">
            <v>100276.03325133499</v>
          </cell>
          <cell r="EG96">
            <v>159186.44696972001</v>
          </cell>
          <cell r="EH96">
            <v>9205.6819963316666</v>
          </cell>
          <cell r="EI96">
            <v>140553.41048722668</v>
          </cell>
          <cell r="EJ96">
            <v>78922.111541871665</v>
          </cell>
          <cell r="EK96">
            <v>250106.73512865999</v>
          </cell>
          <cell r="EL96">
            <v>368985.57543804665</v>
          </cell>
          <cell r="EM96">
            <v>125053.46026405333</v>
          </cell>
          <cell r="EN96">
            <v>102362.00222307666</v>
          </cell>
          <cell r="EO96">
            <v>171622.92191092501</v>
          </cell>
          <cell r="EP96">
            <v>346588.54053468333</v>
          </cell>
          <cell r="EQ96">
            <v>184382.7343005132</v>
          </cell>
          <cell r="ER96">
            <v>162205.80623417013</v>
          </cell>
          <cell r="ES96">
            <v>269542.09963111667</v>
          </cell>
          <cell r="ET96">
            <v>164388.74982841834</v>
          </cell>
          <cell r="EU96">
            <v>151710.32321361164</v>
          </cell>
          <cell r="EV96">
            <v>1488588.1989867315</v>
          </cell>
          <cell r="EW96">
            <v>155758.17177981074</v>
          </cell>
          <cell r="EX96">
            <v>178859.62099506706</v>
          </cell>
          <cell r="EY96">
            <v>1153970.4062118537</v>
          </cell>
          <cell r="EZ96">
            <v>3031499.9292560122</v>
          </cell>
          <cell r="FA96">
            <v>384294.72045465821</v>
          </cell>
          <cell r="FB96">
            <v>933603.66513762379</v>
          </cell>
          <cell r="FC96">
            <v>1713601.5436637297</v>
          </cell>
          <cell r="FD96">
            <v>1389847.3292431065</v>
          </cell>
          <cell r="FE96">
            <v>1089672.7726281767</v>
          </cell>
          <cell r="FF96">
            <v>224954.77416559611</v>
          </cell>
          <cell r="FG96">
            <v>864717.99846258049</v>
          </cell>
          <cell r="FH96">
            <v>219649.04430000999</v>
          </cell>
          <cell r="FI96">
            <v>122458.469768425</v>
          </cell>
          <cell r="FJ96">
            <v>468271.52935316163</v>
          </cell>
          <cell r="FK96">
            <v>750878.00185484998</v>
          </cell>
          <cell r="FL96">
            <v>260310.91919877499</v>
          </cell>
          <cell r="FM96">
            <v>1082263.8573579516</v>
          </cell>
          <cell r="FN96">
            <v>102467.11548041167</v>
          </cell>
          <cell r="FO96">
            <v>204208.94333311167</v>
          </cell>
          <cell r="FP96">
            <v>1987802.0681937421</v>
          </cell>
          <cell r="FR96">
            <v>187625.74121504501</v>
          </cell>
          <cell r="FS96">
            <v>334858.85339000501</v>
          </cell>
          <cell r="FT96">
            <v>580799.76877924835</v>
          </cell>
          <cell r="FU96">
            <v>1224696.078863065</v>
          </cell>
          <cell r="FV96">
            <v>272235.10498248169</v>
          </cell>
          <cell r="FW96">
            <v>466477.49028523831</v>
          </cell>
          <cell r="GA96">
            <v>1685425.6818431348</v>
          </cell>
          <cell r="GB96">
            <v>1036969.223373455</v>
          </cell>
        </row>
        <row r="97">
          <cell r="B97">
            <v>18287229.035677873</v>
          </cell>
          <cell r="C97">
            <v>17543486.380217209</v>
          </cell>
          <cell r="D97">
            <v>2948289.5972974701</v>
          </cell>
          <cell r="E97">
            <v>1497231.33407267</v>
          </cell>
          <cell r="F97">
            <v>13841708.104307732</v>
          </cell>
          <cell r="G97">
            <v>13097965.448847068</v>
          </cell>
          <cell r="H97">
            <v>743742.65546066232</v>
          </cell>
          <cell r="I97">
            <v>15925106.456062155</v>
          </cell>
          <cell r="J97">
            <v>2705.8909959299999</v>
          </cell>
          <cell r="L97">
            <v>20771.766997760002</v>
          </cell>
          <cell r="M97">
            <v>508678.58079131</v>
          </cell>
          <cell r="N97">
            <v>99424.680226950004</v>
          </cell>
          <cell r="O97">
            <v>157635.08171644999</v>
          </cell>
          <cell r="P97">
            <v>9141.9255317400002</v>
          </cell>
          <cell r="Q97">
            <v>140327.9481217</v>
          </cell>
          <cell r="R97">
            <v>78962.39172421</v>
          </cell>
          <cell r="S97">
            <v>248249.28236191999</v>
          </cell>
          <cell r="T97">
            <v>362583.12697076</v>
          </cell>
          <cell r="U97">
            <v>124127.27609811</v>
          </cell>
          <cell r="V97">
            <v>101092.55235036</v>
          </cell>
          <cell r="W97">
            <v>169427.57904623001</v>
          </cell>
          <cell r="X97">
            <v>341564.13510881999</v>
          </cell>
          <cell r="Y97">
            <v>180992.81359469923</v>
          </cell>
          <cell r="Z97">
            <v>160571.32151412076</v>
          </cell>
          <cell r="AA97">
            <v>270498.04049966001</v>
          </cell>
          <cell r="AB97">
            <v>164029.34877829999</v>
          </cell>
          <cell r="AC97">
            <v>151775.88097319001</v>
          </cell>
          <cell r="AD97">
            <v>1497231.33407267</v>
          </cell>
          <cell r="AE97">
            <v>155059.07462965313</v>
          </cell>
          <cell r="AF97">
            <v>177439.09114424267</v>
          </cell>
          <cell r="AG97">
            <v>1164733.1682987742</v>
          </cell>
          <cell r="AH97">
            <v>3045329.11732344</v>
          </cell>
          <cell r="AI97">
            <v>383649.47444003791</v>
          </cell>
          <cell r="AJ97">
            <v>932318.11785997252</v>
          </cell>
          <cell r="AK97">
            <v>1729361.5250234297</v>
          </cell>
          <cell r="AL97">
            <v>1396475.0585439899</v>
          </cell>
          <cell r="AM97">
            <v>1043552.43548399</v>
          </cell>
          <cell r="AN97">
            <v>213753.15443679749</v>
          </cell>
          <cell r="AO97">
            <v>829799.28104719252</v>
          </cell>
          <cell r="AP97">
            <v>214389.8100993</v>
          </cell>
          <cell r="AQ97">
            <v>121925.03048091001</v>
          </cell>
          <cell r="AR97">
            <v>466995.96144640999</v>
          </cell>
          <cell r="AS97">
            <v>750895.27995648002</v>
          </cell>
          <cell r="AT97">
            <v>258990.41934774001</v>
          </cell>
          <cell r="AU97">
            <v>1079885.7609393499</v>
          </cell>
          <cell r="AV97">
            <v>103302.61586732</v>
          </cell>
          <cell r="AW97">
            <v>202670.64651950001</v>
          </cell>
          <cell r="AX97">
            <v>2077863.2298620725</v>
          </cell>
          <cell r="AZ97">
            <v>192378.58612036999</v>
          </cell>
          <cell r="BA97">
            <v>337731.55783438002</v>
          </cell>
          <cell r="BB97">
            <v>591270.31915828004</v>
          </cell>
          <cell r="BC97">
            <v>1240742.1165026899</v>
          </cell>
          <cell r="BD97">
            <v>253419.5113249</v>
          </cell>
          <cell r="BE97">
            <v>463890.64749661001</v>
          </cell>
          <cell r="BI97">
            <v>1679740.9071329499</v>
          </cell>
          <cell r="BJ97">
            <v>1032257.92401601</v>
          </cell>
          <cell r="BK97">
            <v>144714330854.40164</v>
          </cell>
          <cell r="BL97">
            <v>139915789058.17468</v>
          </cell>
          <cell r="BM97">
            <v>28370712877.365952</v>
          </cell>
          <cell r="BN97">
            <v>10653178637.649849</v>
          </cell>
          <cell r="BO97">
            <v>105690439339.38583</v>
          </cell>
          <cell r="BP97">
            <v>100891897543.15889</v>
          </cell>
          <cell r="BQ97">
            <v>4798541796.2269373</v>
          </cell>
          <cell r="BR97">
            <v>129928511866.88841</v>
          </cell>
          <cell r="BS97">
            <v>167360439.67536026</v>
          </cell>
          <cell r="BU97">
            <v>195382114.19168675</v>
          </cell>
          <cell r="BV97">
            <v>3764338713.1390676</v>
          </cell>
          <cell r="BW97">
            <v>750747184.69112039</v>
          </cell>
          <cell r="BX97">
            <v>1293596693.8196807</v>
          </cell>
          <cell r="BY97">
            <v>134373866.24362677</v>
          </cell>
          <cell r="BZ97">
            <v>1680799089.8708181</v>
          </cell>
          <cell r="CA97">
            <v>1009954350.0769254</v>
          </cell>
          <cell r="CB97">
            <v>2282979478.3628125</v>
          </cell>
          <cell r="CC97">
            <v>3101510395.1306138</v>
          </cell>
          <cell r="CD97">
            <v>1532100017.3165159</v>
          </cell>
          <cell r="CE97">
            <v>1057785030.9809048</v>
          </cell>
          <cell r="CF97">
            <v>1722381962.575635</v>
          </cell>
          <cell r="CG97">
            <v>3916027114.7151103</v>
          </cell>
          <cell r="CH97">
            <v>1922766387.6811001</v>
          </cell>
          <cell r="CI97">
            <v>1993260727.0340095</v>
          </cell>
          <cell r="CJ97">
            <v>2460872693.1959906</v>
          </cell>
          <cell r="CK97">
            <v>2199450144.5559683</v>
          </cell>
          <cell r="CL97">
            <v>1268414028.4994743</v>
          </cell>
          <cell r="CM97">
            <v>10653178637.649849</v>
          </cell>
          <cell r="CN97">
            <v>1330573226.1319373</v>
          </cell>
          <cell r="CO97">
            <v>1499686236.6694047</v>
          </cell>
          <cell r="CP97">
            <v>7822919174.8485079</v>
          </cell>
          <cell r="CQ97">
            <v>22100594884.654594</v>
          </cell>
          <cell r="CR97">
            <v>2900223403.2099857</v>
          </cell>
          <cell r="CS97">
            <v>9180964828.4332256</v>
          </cell>
          <cell r="CT97">
            <v>10019406653.011381</v>
          </cell>
          <cell r="CU97">
            <v>10540510900.662285</v>
          </cell>
          <cell r="CV97">
            <v>3652552479.0094652</v>
          </cell>
          <cell r="CW97">
            <v>954155027.67681491</v>
          </cell>
          <cell r="CX97">
            <v>2698397451.3326507</v>
          </cell>
          <cell r="CY97">
            <v>2770395305.7190313</v>
          </cell>
          <cell r="CZ97">
            <v>1447080146.8440356</v>
          </cell>
          <cell r="DA97">
            <v>5752313242.4348621</v>
          </cell>
          <cell r="DB97">
            <v>9959301918.8763466</v>
          </cell>
          <cell r="DC97">
            <v>2204409942.7692013</v>
          </cell>
          <cell r="DD97">
            <v>12642703531.741501</v>
          </cell>
          <cell r="DE97">
            <v>1369384484.0634871</v>
          </cell>
          <cell r="DF97">
            <v>1867997644.7682049</v>
          </cell>
          <cell r="DG97">
            <v>12422771271.692379</v>
          </cell>
          <cell r="DI97">
            <v>1674033105.0101743</v>
          </cell>
          <cell r="DJ97">
            <v>2072676741.3883448</v>
          </cell>
          <cell r="DK97">
            <v>4451410174.6862106</v>
          </cell>
          <cell r="DL97">
            <v>6587698966.4284782</v>
          </cell>
          <cell r="DM97">
            <v>1604374723.2875996</v>
          </cell>
          <cell r="DN97">
            <v>2570229875.3496218</v>
          </cell>
          <cell r="DR97">
            <v>9752706450.9866772</v>
          </cell>
          <cell r="DS97">
            <v>5758046749.7594252</v>
          </cell>
          <cell r="DT97">
            <v>18300565.541582268</v>
          </cell>
          <cell r="DU97">
            <v>17581142.621035814</v>
          </cell>
          <cell r="DV97">
            <v>2949455.1256104149</v>
          </cell>
          <cell r="DW97">
            <v>1490512.6644941734</v>
          </cell>
          <cell r="DX97">
            <v>13860597.751477679</v>
          </cell>
          <cell r="DY97">
            <v>13141174.830931228</v>
          </cell>
          <cell r="DZ97">
            <v>719422.9205464517</v>
          </cell>
          <cell r="EA97">
            <v>15947526.523625445</v>
          </cell>
          <cell r="EB97">
            <v>2717.9373599016667</v>
          </cell>
          <cell r="ED97">
            <v>20793.816288893333</v>
          </cell>
          <cell r="EE97">
            <v>507169.10745959001</v>
          </cell>
          <cell r="EF97">
            <v>99311.646763565004</v>
          </cell>
          <cell r="EG97">
            <v>157904.09513190167</v>
          </cell>
          <cell r="EH97">
            <v>9163.0194148050014</v>
          </cell>
          <cell r="EI97">
            <v>140098.74082474998</v>
          </cell>
          <cell r="EJ97">
            <v>78892.760007456673</v>
          </cell>
          <cell r="EK97">
            <v>248693.9369210033</v>
          </cell>
          <cell r="EL97">
            <v>364309.81655607669</v>
          </cell>
          <cell r="EM97">
            <v>124319.980079735</v>
          </cell>
          <cell r="EN97">
            <v>101380.93413061001</v>
          </cell>
          <cell r="EO97">
            <v>169708.70663405667</v>
          </cell>
          <cell r="EP97">
            <v>342964.02178423002</v>
          </cell>
          <cell r="EQ97">
            <v>181878.72008249201</v>
          </cell>
          <cell r="ER97">
            <v>161085.301701738</v>
          </cell>
          <cell r="ES97">
            <v>269232.88039342168</v>
          </cell>
          <cell r="ET97">
            <v>163977.02674044503</v>
          </cell>
          <cell r="EU97">
            <v>151534.63647987499</v>
          </cell>
          <cell r="EV97">
            <v>1490512.6644941734</v>
          </cell>
          <cell r="EW97">
            <v>154261.6018135871</v>
          </cell>
          <cell r="EX97">
            <v>177116.72875452551</v>
          </cell>
          <cell r="EY97">
            <v>1159134.3339260605</v>
          </cell>
          <cell r="EZ97">
            <v>3046708.6173227043</v>
          </cell>
          <cell r="FA97">
            <v>383975.42571512074</v>
          </cell>
          <cell r="FB97">
            <v>931642.84491543751</v>
          </cell>
          <cell r="FC97">
            <v>1731090.3466921467</v>
          </cell>
          <cell r="FD97">
            <v>1394069.9424101068</v>
          </cell>
          <cell r="FE97">
            <v>1087229.2216097815</v>
          </cell>
          <cell r="FF97">
            <v>227767.20166876749</v>
          </cell>
          <cell r="FG97">
            <v>859462.01994101389</v>
          </cell>
          <cell r="FH97">
            <v>217148.53674967834</v>
          </cell>
          <cell r="FI97">
            <v>122143.75089969333</v>
          </cell>
          <cell r="FJ97">
            <v>466581.86095252336</v>
          </cell>
          <cell r="FK97">
            <v>750711.92252249166</v>
          </cell>
          <cell r="FL97">
            <v>259461.77346503665</v>
          </cell>
          <cell r="FM97">
            <v>1077662.0137086851</v>
          </cell>
          <cell r="FN97">
            <v>102971.70381300167</v>
          </cell>
          <cell r="FO97">
            <v>202216.10556250167</v>
          </cell>
          <cell r="FP97">
            <v>2050546.0381062117</v>
          </cell>
          <cell r="FR97">
            <v>191724.47042590499</v>
          </cell>
          <cell r="FS97">
            <v>337454.45270087</v>
          </cell>
          <cell r="FT97">
            <v>587537.24736601836</v>
          </cell>
          <cell r="FU97">
            <v>1236322.8474640334</v>
          </cell>
          <cell r="FV97">
            <v>262880.97234114498</v>
          </cell>
          <cell r="FW97">
            <v>467226.27405729005</v>
          </cell>
          <cell r="GA97">
            <v>1690409.462352965</v>
          </cell>
          <cell r="GB97">
            <v>1039774.8971640617</v>
          </cell>
        </row>
        <row r="98">
          <cell r="B98">
            <v>18457731.283982478</v>
          </cell>
          <cell r="C98">
            <v>17708607.419232618</v>
          </cell>
          <cell r="D98">
            <v>2953095.3391746203</v>
          </cell>
          <cell r="E98">
            <v>1531268.5052582501</v>
          </cell>
          <cell r="F98">
            <v>13973367.439549612</v>
          </cell>
          <cell r="G98">
            <v>13224243.57479975</v>
          </cell>
          <cell r="H98">
            <v>749123.86474986176</v>
          </cell>
          <cell r="I98">
            <v>16053527.517745504</v>
          </cell>
          <cell r="J98">
            <v>2518.1971958099998</v>
          </cell>
          <cell r="L98">
            <v>20780.74073944</v>
          </cell>
          <cell r="M98">
            <v>515801.43143364001</v>
          </cell>
          <cell r="N98">
            <v>99447.353983830006</v>
          </cell>
          <cell r="O98">
            <v>157233.04641777999</v>
          </cell>
          <cell r="P98">
            <v>9067.0059040800006</v>
          </cell>
          <cell r="Q98">
            <v>139756.39544299999</v>
          </cell>
          <cell r="R98">
            <v>79094.929025050005</v>
          </cell>
          <cell r="S98">
            <v>248137.63662656999</v>
          </cell>
          <cell r="T98">
            <v>361350.57234334998</v>
          </cell>
          <cell r="U98">
            <v>124170.09215072999</v>
          </cell>
          <cell r="V98">
            <v>100651.67477524</v>
          </cell>
          <cell r="W98">
            <v>169411.81083124</v>
          </cell>
          <cell r="X98">
            <v>338775.41531493003</v>
          </cell>
          <cell r="Y98">
            <v>179560.15282947704</v>
          </cell>
          <cell r="Z98">
            <v>159215.26248545299</v>
          </cell>
          <cell r="AA98">
            <v>271978.63268802001</v>
          </cell>
          <cell r="AB98">
            <v>164178.95947109</v>
          </cell>
          <cell r="AC98">
            <v>153259.64202663</v>
          </cell>
          <cell r="AD98">
            <v>1531268.5052582501</v>
          </cell>
          <cell r="AE98">
            <v>157053.42054757668</v>
          </cell>
          <cell r="AF98">
            <v>177950.63620177121</v>
          </cell>
          <cell r="AG98">
            <v>1196264.448508902</v>
          </cell>
          <cell r="AH98">
            <v>3059071.2599441302</v>
          </cell>
          <cell r="AI98">
            <v>387050.927055237</v>
          </cell>
          <cell r="AJ98">
            <v>937579.04897627409</v>
          </cell>
          <cell r="AK98">
            <v>1734441.2839126189</v>
          </cell>
          <cell r="AL98">
            <v>1405136.3498200099</v>
          </cell>
          <cell r="AM98">
            <v>1032309.35969258</v>
          </cell>
          <cell r="AN98">
            <v>208272.42613779131</v>
          </cell>
          <cell r="AO98">
            <v>824036.93355478859</v>
          </cell>
          <cell r="AP98">
            <v>227021.64750033</v>
          </cell>
          <cell r="AQ98">
            <v>121356.92581474999</v>
          </cell>
          <cell r="AR98">
            <v>471205.41382334998</v>
          </cell>
          <cell r="AS98">
            <v>754153.31632705999</v>
          </cell>
          <cell r="AT98">
            <v>262366.91773893998</v>
          </cell>
          <cell r="AU98">
            <v>1095266.73446719</v>
          </cell>
          <cell r="AV98">
            <v>103868.25869757999</v>
          </cell>
          <cell r="AW98">
            <v>202112.43637965</v>
          </cell>
          <cell r="AX98">
            <v>2097020.3998317919</v>
          </cell>
          <cell r="AZ98">
            <v>193955.67410564999</v>
          </cell>
          <cell r="BA98">
            <v>348613.15659289999</v>
          </cell>
          <cell r="BB98">
            <v>608977.03280627995</v>
          </cell>
          <cell r="BC98">
            <v>1252657.9027321399</v>
          </cell>
          <cell r="BD98">
            <v>264609.63387071999</v>
          </cell>
          <cell r="BE98">
            <v>473665.01940455998</v>
          </cell>
          <cell r="BI98">
            <v>1711949.9863170099</v>
          </cell>
          <cell r="BJ98">
            <v>1064969.46843212</v>
          </cell>
          <cell r="BK98">
            <v>147087280390.30573</v>
          </cell>
          <cell r="BL98">
            <v>142174976010.38116</v>
          </cell>
          <cell r="BM98">
            <v>28699584004.333149</v>
          </cell>
          <cell r="BN98">
            <v>10969349222.124308</v>
          </cell>
          <cell r="BO98">
            <v>107418347163.84827</v>
          </cell>
          <cell r="BP98">
            <v>102506042783.92374</v>
          </cell>
          <cell r="BQ98">
            <v>4912304379.9245262</v>
          </cell>
          <cell r="BR98">
            <v>131886451452.42117</v>
          </cell>
          <cell r="BS98">
            <v>142087240.61879629</v>
          </cell>
          <cell r="BU98">
            <v>202685553.83967206</v>
          </cell>
          <cell r="BV98">
            <v>3831257786.5280361</v>
          </cell>
          <cell r="BW98">
            <v>757224293.53853714</v>
          </cell>
          <cell r="BX98">
            <v>1299479310.6893024</v>
          </cell>
          <cell r="BY98">
            <v>131881125.49471873</v>
          </cell>
          <cell r="BZ98">
            <v>1695331348.3009958</v>
          </cell>
          <cell r="CA98">
            <v>1012372008.779044</v>
          </cell>
          <cell r="CB98">
            <v>2278228972.6864033</v>
          </cell>
          <cell r="CC98">
            <v>3172049940.6903582</v>
          </cell>
          <cell r="CD98">
            <v>1550261074.2245765</v>
          </cell>
          <cell r="CE98">
            <v>1070564761.0384271</v>
          </cell>
          <cell r="CF98">
            <v>1741292873.8718815</v>
          </cell>
          <cell r="CG98">
            <v>3948813125.669488</v>
          </cell>
          <cell r="CH98">
            <v>1898768870.8543844</v>
          </cell>
          <cell r="CI98">
            <v>2050044254.815104</v>
          </cell>
          <cell r="CJ98">
            <v>2484516254.2869463</v>
          </cell>
          <cell r="CK98">
            <v>2225663876.1626368</v>
          </cell>
          <cell r="CL98">
            <v>1297961698.5321207</v>
          </cell>
          <cell r="CM98">
            <v>10969349222.124308</v>
          </cell>
          <cell r="CN98">
            <v>1381147119.9938579</v>
          </cell>
          <cell r="CO98">
            <v>1524494276.1565745</v>
          </cell>
          <cell r="CP98">
            <v>8063707825.9738741</v>
          </cell>
          <cell r="CQ98">
            <v>23133175372.355228</v>
          </cell>
          <cell r="CR98">
            <v>3080258653.8679543</v>
          </cell>
          <cell r="CS98">
            <v>9533981801.9887428</v>
          </cell>
          <cell r="CT98">
            <v>10518934916.498533</v>
          </cell>
          <cell r="CU98">
            <v>10815500866.084326</v>
          </cell>
          <cell r="CV98">
            <v>3009283776.8309827</v>
          </cell>
          <cell r="CW98">
            <v>827808758.12369788</v>
          </cell>
          <cell r="CX98">
            <v>2181475018.7072849</v>
          </cell>
          <cell r="CY98">
            <v>2842051167.8619828</v>
          </cell>
          <cell r="CZ98">
            <v>1434779694.1737814</v>
          </cell>
          <cell r="DA98">
            <v>5929044574.8253441</v>
          </cell>
          <cell r="DB98">
            <v>10144438346.284042</v>
          </cell>
          <cell r="DC98">
            <v>2263413292.4154825</v>
          </cell>
          <cell r="DD98">
            <v>12806307828.241413</v>
          </cell>
          <cell r="DE98">
            <v>1381221878.7969599</v>
          </cell>
          <cell r="DF98">
            <v>1881427674.5416174</v>
          </cell>
          <cell r="DG98">
            <v>12470363900.745476</v>
          </cell>
          <cell r="DI98">
            <v>1696643299.671689</v>
          </cell>
          <cell r="DJ98">
            <v>2142784817.7347105</v>
          </cell>
          <cell r="DK98">
            <v>4621431144.501543</v>
          </cell>
          <cell r="DL98">
            <v>6739969675.9765663</v>
          </cell>
          <cell r="DM98">
            <v>1434510572.7171783</v>
          </cell>
          <cell r="DN98">
            <v>2671999280.0899272</v>
          </cell>
          <cell r="DR98">
            <v>9875511523.4443436</v>
          </cell>
          <cell r="DS98">
            <v>5758260519.2824306</v>
          </cell>
          <cell r="DT98">
            <v>18311014.478556838</v>
          </cell>
          <cell r="DU98">
            <v>17566572.854897186</v>
          </cell>
          <cell r="DV98">
            <v>2946804.7987825251</v>
          </cell>
          <cell r="DW98">
            <v>1506493.1719728333</v>
          </cell>
          <cell r="DX98">
            <v>13857716.507801484</v>
          </cell>
          <cell r="DY98">
            <v>13113274.884141829</v>
          </cell>
          <cell r="DZ98">
            <v>744441.62365965487</v>
          </cell>
          <cell r="EA98">
            <v>15940510.077806234</v>
          </cell>
          <cell r="EB98">
            <v>2563.9822645700001</v>
          </cell>
          <cell r="ED98">
            <v>20741.775439003333</v>
          </cell>
          <cell r="EE98">
            <v>511282.52484584163</v>
          </cell>
          <cell r="EF98">
            <v>99084.649818583333</v>
          </cell>
          <cell r="EG98">
            <v>157292.81058710499</v>
          </cell>
          <cell r="EH98">
            <v>9112.0704216466656</v>
          </cell>
          <cell r="EI98">
            <v>139776.57183399666</v>
          </cell>
          <cell r="EJ98">
            <v>78963.240243589986</v>
          </cell>
          <cell r="EK98">
            <v>248049.87842341166</v>
          </cell>
          <cell r="EL98">
            <v>361634.36103383166</v>
          </cell>
          <cell r="EM98">
            <v>124202.75048404666</v>
          </cell>
          <cell r="EN98">
            <v>100699.20489059667</v>
          </cell>
          <cell r="EO98">
            <v>169294.32157080167</v>
          </cell>
          <cell r="EP98">
            <v>340005.22910970839</v>
          </cell>
          <cell r="EQ98">
            <v>180192.84306107112</v>
          </cell>
          <cell r="ER98">
            <v>159812.38604863719</v>
          </cell>
          <cell r="ES98">
            <v>270147.59428866667</v>
          </cell>
          <cell r="ET98">
            <v>164052.22307968166</v>
          </cell>
          <cell r="EU98">
            <v>152465.59271201331</v>
          </cell>
          <cell r="EV98">
            <v>1506493.1719728333</v>
          </cell>
          <cell r="EW98">
            <v>155482.07660348059</v>
          </cell>
          <cell r="EX98">
            <v>177240.26207764531</v>
          </cell>
          <cell r="EY98">
            <v>1173770.8332917073</v>
          </cell>
          <cell r="EZ98">
            <v>3046210.3885513521</v>
          </cell>
          <cell r="FA98">
            <v>384882.10375364608</v>
          </cell>
          <cell r="FB98">
            <v>933212.40487752017</v>
          </cell>
          <cell r="FC98">
            <v>1728115.8799201855</v>
          </cell>
          <cell r="FD98">
            <v>1395128.1541174666</v>
          </cell>
          <cell r="FE98">
            <v>1041572.0929407083</v>
          </cell>
          <cell r="FF98">
            <v>212601.34193958214</v>
          </cell>
          <cell r="FG98">
            <v>828970.75100112613</v>
          </cell>
          <cell r="FH98">
            <v>215511.93773338167</v>
          </cell>
          <cell r="FI98">
            <v>121436.79696963668</v>
          </cell>
          <cell r="FJ98">
            <v>468680.16013303673</v>
          </cell>
          <cell r="FK98">
            <v>752227.59546638664</v>
          </cell>
          <cell r="FL98">
            <v>260125.38927896999</v>
          </cell>
          <cell r="FM98">
            <v>1082411.8224589799</v>
          </cell>
          <cell r="FN98">
            <v>103487.87919502333</v>
          </cell>
          <cell r="FO98">
            <v>201504.62849979164</v>
          </cell>
          <cell r="FP98">
            <v>2075408.8562323281</v>
          </cell>
          <cell r="FR98">
            <v>192983.38228503335</v>
          </cell>
          <cell r="FS98">
            <v>340621.98040862998</v>
          </cell>
          <cell r="FT98">
            <v>597178.7482572766</v>
          </cell>
          <cell r="FU98">
            <v>1239720.2897996681</v>
          </cell>
          <cell r="FV98">
            <v>257160.37007787335</v>
          </cell>
          <cell r="FW98">
            <v>466346.0353959417</v>
          </cell>
          <cell r="GA98">
            <v>1689918.3766414265</v>
          </cell>
          <cell r="GB98">
            <v>1038053.4992260551</v>
          </cell>
        </row>
        <row r="99">
          <cell r="B99">
            <v>18748957.120913394</v>
          </cell>
          <cell r="C99">
            <v>17981878.10557026</v>
          </cell>
          <cell r="D99">
            <v>2955060.1240431303</v>
          </cell>
          <cell r="E99">
            <v>1535627.9580111899</v>
          </cell>
          <cell r="F99">
            <v>14258269.038859073</v>
          </cell>
          <cell r="G99">
            <v>13491190.02351594</v>
          </cell>
          <cell r="H99">
            <v>767079.01534313406</v>
          </cell>
          <cell r="I99">
            <v>16331788.777017372</v>
          </cell>
          <cell r="J99">
            <v>2545.30059299</v>
          </cell>
          <cell r="L99">
            <v>20820.354287689999</v>
          </cell>
          <cell r="M99">
            <v>520185.96975734999</v>
          </cell>
          <cell r="N99">
            <v>100016.68114397999</v>
          </cell>
          <cell r="O99">
            <v>157121.86913785999</v>
          </cell>
          <cell r="P99">
            <v>9035.6292505000001</v>
          </cell>
          <cell r="Q99">
            <v>139912.66024686</v>
          </cell>
          <cell r="R99">
            <v>78848.809977860001</v>
          </cell>
          <cell r="S99">
            <v>248063.11614575001</v>
          </cell>
          <cell r="T99">
            <v>360302.28941878001</v>
          </cell>
          <cell r="U99">
            <v>124094.70197014</v>
          </cell>
          <cell r="V99">
            <v>100469.789062</v>
          </cell>
          <cell r="W99">
            <v>169291.21705127999</v>
          </cell>
          <cell r="X99">
            <v>336483.12836317002</v>
          </cell>
          <cell r="Y99">
            <v>177962.18832448061</v>
          </cell>
          <cell r="Z99">
            <v>158520.94003868941</v>
          </cell>
          <cell r="AA99">
            <v>272050.41388298001</v>
          </cell>
          <cell r="AB99">
            <v>164242.67741435999</v>
          </cell>
          <cell r="AC99">
            <v>154120.81693256999</v>
          </cell>
          <cell r="AD99">
            <v>1535627.9580111899</v>
          </cell>
          <cell r="AE99">
            <v>157352.53866508353</v>
          </cell>
          <cell r="AF99">
            <v>177243.96527806722</v>
          </cell>
          <cell r="AG99">
            <v>1201031.4540680393</v>
          </cell>
          <cell r="AH99">
            <v>3103318.8372482099</v>
          </cell>
          <cell r="AI99">
            <v>386990.38358680659</v>
          </cell>
          <cell r="AJ99">
            <v>944322.84260220046</v>
          </cell>
          <cell r="AK99">
            <v>1772005.611059203</v>
          </cell>
          <cell r="AL99">
            <v>1407888.7472699201</v>
          </cell>
          <cell r="AM99">
            <v>1159498.4045275201</v>
          </cell>
          <cell r="AN99">
            <v>233772.07719053939</v>
          </cell>
          <cell r="AO99">
            <v>925726.32733698073</v>
          </cell>
          <cell r="AP99">
            <v>229847.64078439001</v>
          </cell>
          <cell r="AQ99">
            <v>121690.42941238001</v>
          </cell>
          <cell r="AR99">
            <v>482803.66106995998</v>
          </cell>
          <cell r="AS99">
            <v>756675.01014306</v>
          </cell>
          <cell r="AT99">
            <v>260821.00772994</v>
          </cell>
          <cell r="AU99">
            <v>1108962.3043277599</v>
          </cell>
          <cell r="AV99">
            <v>104600.93250137</v>
          </cell>
          <cell r="AW99">
            <v>204157.76925446</v>
          </cell>
          <cell r="AX99">
            <v>2134137.3523301641</v>
          </cell>
          <cell r="AZ99">
            <v>194729.46138436999</v>
          </cell>
          <cell r="BA99">
            <v>354798.05282914999</v>
          </cell>
          <cell r="BB99">
            <v>609223.85854080995</v>
          </cell>
          <cell r="BC99">
            <v>1258416.9711416899</v>
          </cell>
          <cell r="BD99">
            <v>284311.88967735</v>
          </cell>
          <cell r="BE99">
            <v>482386.70868657</v>
          </cell>
          <cell r="BI99">
            <v>1737022.5262571599</v>
          </cell>
          <cell r="BJ99">
            <v>1078216.26283004</v>
          </cell>
          <cell r="BK99">
            <v>150284116921.23593</v>
          </cell>
          <cell r="BL99">
            <v>145230675990.80154</v>
          </cell>
          <cell r="BM99">
            <v>28726219953.301445</v>
          </cell>
          <cell r="BN99">
            <v>10923299772.198778</v>
          </cell>
          <cell r="BO99">
            <v>110634597195.73572</v>
          </cell>
          <cell r="BP99">
            <v>105581156265.30133</v>
          </cell>
          <cell r="BQ99">
            <v>5053440930.434391</v>
          </cell>
          <cell r="BR99">
            <v>135005682431.69183</v>
          </cell>
          <cell r="BS99">
            <v>254841824.73855078</v>
          </cell>
          <cell r="BU99">
            <v>206418561.66980308</v>
          </cell>
          <cell r="BV99">
            <v>3873829840.8416996</v>
          </cell>
          <cell r="BW99">
            <v>751281595.31211734</v>
          </cell>
          <cell r="BX99">
            <v>1295538507.1189041</v>
          </cell>
          <cell r="BY99">
            <v>135554875.53525782</v>
          </cell>
          <cell r="BZ99">
            <v>1693770236.5190179</v>
          </cell>
          <cell r="CA99">
            <v>1011326085.2577612</v>
          </cell>
          <cell r="CB99">
            <v>2308639177.8223085</v>
          </cell>
          <cell r="CC99">
            <v>3172674898.9956379</v>
          </cell>
          <cell r="CD99">
            <v>1565959399.1413355</v>
          </cell>
          <cell r="CE99">
            <v>1078663752.1713252</v>
          </cell>
          <cell r="CF99">
            <v>1753197447.1311574</v>
          </cell>
          <cell r="CG99">
            <v>3814956530.6800976</v>
          </cell>
          <cell r="CH99">
            <v>1774134004.9029865</v>
          </cell>
          <cell r="CI99">
            <v>2040822525.7771115</v>
          </cell>
          <cell r="CJ99">
            <v>2522846171.8473816</v>
          </cell>
          <cell r="CK99">
            <v>2243298767.808228</v>
          </cell>
          <cell r="CL99">
            <v>1298264105.4494097</v>
          </cell>
          <cell r="CM99">
            <v>10923299772.198778</v>
          </cell>
          <cell r="CN99">
            <v>1371452735.2097261</v>
          </cell>
          <cell r="CO99">
            <v>1505735018.9385314</v>
          </cell>
          <cell r="CP99">
            <v>8046112018.0505199</v>
          </cell>
          <cell r="CQ99">
            <v>23815890269.286011</v>
          </cell>
          <cell r="CR99">
            <v>3168576971.3032651</v>
          </cell>
          <cell r="CS99">
            <v>9989205508.1139889</v>
          </cell>
          <cell r="CT99">
            <v>10658107789.868757</v>
          </cell>
          <cell r="CU99">
            <v>10797351987.411377</v>
          </cell>
          <cell r="CV99">
            <v>4027600180.6269226</v>
          </cell>
          <cell r="CW99">
            <v>1019982653.165028</v>
          </cell>
          <cell r="CX99">
            <v>3007617527.461895</v>
          </cell>
          <cell r="CY99">
            <v>2921635456.1144376</v>
          </cell>
          <cell r="CZ99">
            <v>1402500066.1842647</v>
          </cell>
          <cell r="DA99">
            <v>6159051420.6410494</v>
          </cell>
          <cell r="DB99">
            <v>10398094990.670465</v>
          </cell>
          <cell r="DC99">
            <v>2271872364.6164117</v>
          </cell>
          <cell r="DD99">
            <v>13087497117.036329</v>
          </cell>
          <cell r="DE99">
            <v>1410721698.1242518</v>
          </cell>
          <cell r="DF99">
            <v>1931681157.8015156</v>
          </cell>
          <cell r="DG99">
            <v>12861535080.025192</v>
          </cell>
          <cell r="DI99">
            <v>1716178494.5115514</v>
          </cell>
          <cell r="DJ99">
            <v>2180046489.5493317</v>
          </cell>
          <cell r="DK99">
            <v>4662350559.8510361</v>
          </cell>
          <cell r="DL99">
            <v>6719858945.6321793</v>
          </cell>
          <cell r="DM99">
            <v>1595046391.4537363</v>
          </cell>
          <cell r="DN99">
            <v>2675684526.199657</v>
          </cell>
          <cell r="DR99">
            <v>9964855390.3771553</v>
          </cell>
          <cell r="DS99">
            <v>5851542411.3954821</v>
          </cell>
          <cell r="DT99">
            <v>18528559.49707973</v>
          </cell>
          <cell r="DU99">
            <v>17771621.393729854</v>
          </cell>
          <cell r="DV99">
            <v>2951211.0061633051</v>
          </cell>
          <cell r="DW99">
            <v>1528312.6011653102</v>
          </cell>
          <cell r="DX99">
            <v>14049035.889751118</v>
          </cell>
          <cell r="DY99">
            <v>13292097.786401242</v>
          </cell>
          <cell r="DZ99">
            <v>756938.10334987601</v>
          </cell>
          <cell r="EA99">
            <v>16127323.902878335</v>
          </cell>
          <cell r="EB99">
            <v>2526.8281170133332</v>
          </cell>
          <cell r="ED99">
            <v>20818.175915191667</v>
          </cell>
          <cell r="EE99">
            <v>516613.99646739499</v>
          </cell>
          <cell r="EF99">
            <v>99635.33544161501</v>
          </cell>
          <cell r="EG99">
            <v>157155.57962735998</v>
          </cell>
          <cell r="EH99">
            <v>9051.9705182866655</v>
          </cell>
          <cell r="EI99">
            <v>139825.63775920332</v>
          </cell>
          <cell r="EJ99">
            <v>78923.763076708332</v>
          </cell>
          <cell r="EK99">
            <v>248064.58037515669</v>
          </cell>
          <cell r="EL99">
            <v>360728.32045232161</v>
          </cell>
          <cell r="EM99">
            <v>124071.78954646834</v>
          </cell>
          <cell r="EN99">
            <v>100575.28250270333</v>
          </cell>
          <cell r="EO99">
            <v>169340.36807213334</v>
          </cell>
          <cell r="EP99">
            <v>337546.57989266998</v>
          </cell>
          <cell r="EQ99">
            <v>178641.13286632032</v>
          </cell>
          <cell r="ER99">
            <v>158905.44702634969</v>
          </cell>
          <cell r="ES99">
            <v>271311.06898808334</v>
          </cell>
          <cell r="ET99">
            <v>164158.078452305</v>
          </cell>
          <cell r="EU99">
            <v>153390.47907570333</v>
          </cell>
          <cell r="EV99">
            <v>1528312.6011653102</v>
          </cell>
          <cell r="EW99">
            <v>157151.07981785474</v>
          </cell>
          <cell r="EX99">
            <v>177722.20071261123</v>
          </cell>
          <cell r="EY99">
            <v>1193439.320634844</v>
          </cell>
          <cell r="EZ99">
            <v>3067413.1164021832</v>
          </cell>
          <cell r="FA99">
            <v>386197.33244142658</v>
          </cell>
          <cell r="FB99">
            <v>938468.97183176095</v>
          </cell>
          <cell r="FC99">
            <v>1742746.8121289962</v>
          </cell>
          <cell r="FD99">
            <v>1401536.0540176316</v>
          </cell>
          <cell r="FE99">
            <v>1054410.1926450066</v>
          </cell>
          <cell r="FF99">
            <v>212679.90154660502</v>
          </cell>
          <cell r="FG99">
            <v>841730.29109840153</v>
          </cell>
          <cell r="FH99">
            <v>224774.26739464002</v>
          </cell>
          <cell r="FI99">
            <v>121509.225841965</v>
          </cell>
          <cell r="FJ99">
            <v>478220.88488101494</v>
          </cell>
          <cell r="FK99">
            <v>755474.58096806996</v>
          </cell>
          <cell r="FL99">
            <v>260125.10814727002</v>
          </cell>
          <cell r="FM99">
            <v>1097807.4244913249</v>
          </cell>
          <cell r="FN99">
            <v>104281.88351008167</v>
          </cell>
          <cell r="FO99">
            <v>202714.15136297498</v>
          </cell>
          <cell r="FP99">
            <v>2139152.9168669893</v>
          </cell>
          <cell r="FR99">
            <v>193664.39924774997</v>
          </cell>
          <cell r="FS99">
            <v>349570.24613060168</v>
          </cell>
          <cell r="FT99">
            <v>606877.38636482495</v>
          </cell>
          <cell r="FU99">
            <v>1251123.5624582183</v>
          </cell>
          <cell r="FV99">
            <v>267102.481949615</v>
          </cell>
          <cell r="FW99">
            <v>473278.00707095495</v>
          </cell>
          <cell r="GA99">
            <v>1721772.8443777885</v>
          </cell>
          <cell r="GB99">
            <v>1065065.8311851502</v>
          </cell>
        </row>
        <row r="100">
          <cell r="B100">
            <v>18848625.119258266</v>
          </cell>
          <cell r="C100">
            <v>18069469.888500579</v>
          </cell>
          <cell r="D100">
            <v>2958559.67379825</v>
          </cell>
          <cell r="E100">
            <v>1531884.8317869401</v>
          </cell>
          <cell r="F100">
            <v>14358180.61367308</v>
          </cell>
          <cell r="G100">
            <v>13579025.382915393</v>
          </cell>
          <cell r="H100">
            <v>779155.23075768817</v>
          </cell>
          <cell r="I100">
            <v>16432682.132429574</v>
          </cell>
          <cell r="J100">
            <v>3058.9755055099999</v>
          </cell>
          <cell r="L100">
            <v>20733.787280519999</v>
          </cell>
          <cell r="M100">
            <v>524408.28870101995</v>
          </cell>
          <cell r="N100">
            <v>100633.96997669</v>
          </cell>
          <cell r="O100">
            <v>156808.92845221001</v>
          </cell>
          <cell r="P100">
            <v>8928.8718669200007</v>
          </cell>
          <cell r="Q100">
            <v>140364.72040743</v>
          </cell>
          <cell r="R100">
            <v>79205.14961275</v>
          </cell>
          <cell r="S100">
            <v>248038.11047402001</v>
          </cell>
          <cell r="T100">
            <v>359509.50777407002</v>
          </cell>
          <cell r="U100">
            <v>124210.38735499</v>
          </cell>
          <cell r="V100">
            <v>100409.01635752</v>
          </cell>
          <cell r="W100">
            <v>169700.19895369001</v>
          </cell>
          <cell r="X100">
            <v>334019.76040799002</v>
          </cell>
          <cell r="Y100">
            <v>175968.96775652439</v>
          </cell>
          <cell r="Z100">
            <v>158050.79265146563</v>
          </cell>
          <cell r="AA100">
            <v>272634.47710195999</v>
          </cell>
          <cell r="AB100">
            <v>164499.0840688</v>
          </cell>
          <cell r="AC100">
            <v>154455.41500767</v>
          </cell>
          <cell r="AD100">
            <v>1531884.8317869401</v>
          </cell>
          <cell r="AE100">
            <v>156631.6947163385</v>
          </cell>
          <cell r="AF100">
            <v>176153.9065761753</v>
          </cell>
          <cell r="AG100">
            <v>1199099.2304944263</v>
          </cell>
          <cell r="AH100">
            <v>3116770.5141195199</v>
          </cell>
          <cell r="AI100">
            <v>387695.98410303949</v>
          </cell>
          <cell r="AJ100">
            <v>950515.9143629889</v>
          </cell>
          <cell r="AK100">
            <v>1778558.6156534911</v>
          </cell>
          <cell r="AL100">
            <v>1407497.95010531</v>
          </cell>
          <cell r="AM100">
            <v>1179684.0745955601</v>
          </cell>
          <cell r="AN100">
            <v>242330.01981937993</v>
          </cell>
          <cell r="AO100">
            <v>937354.05477618019</v>
          </cell>
          <cell r="AP100">
            <v>230783.29984257001</v>
          </cell>
          <cell r="AQ100">
            <v>121375.49499911</v>
          </cell>
          <cell r="AR100">
            <v>488815.19056547002</v>
          </cell>
          <cell r="AS100">
            <v>758338.99246146996</v>
          </cell>
          <cell r="AT100">
            <v>258486.17822207001</v>
          </cell>
          <cell r="AU100">
            <v>1119570.5955859199</v>
          </cell>
          <cell r="AV100">
            <v>105073.11766023</v>
          </cell>
          <cell r="AW100">
            <v>206627.64899413</v>
          </cell>
          <cell r="AX100">
            <v>2159554.1395010883</v>
          </cell>
          <cell r="AZ100">
            <v>193756.07896034</v>
          </cell>
          <cell r="BA100">
            <v>359051.18488951999</v>
          </cell>
          <cell r="BB100">
            <v>606255.71410254994</v>
          </cell>
          <cell r="BC100">
            <v>1256880.0088762799</v>
          </cell>
          <cell r="BD100">
            <v>303484.11206849001</v>
          </cell>
          <cell r="BE100">
            <v>486176.31812344998</v>
          </cell>
          <cell r="BI100">
            <v>1751925.1996895</v>
          </cell>
          <cell r="BJ100">
            <v>1089382.3030668099</v>
          </cell>
          <cell r="BK100">
            <v>155960208160.42172</v>
          </cell>
          <cell r="BL100">
            <v>150830434080.96289</v>
          </cell>
          <cell r="BM100">
            <v>29171540326.846169</v>
          </cell>
          <cell r="BN100">
            <v>11080380792.32057</v>
          </cell>
          <cell r="BO100">
            <v>115708287041.25497</v>
          </cell>
          <cell r="BP100">
            <v>110578512961.79614</v>
          </cell>
          <cell r="BQ100">
            <v>5129774079.4588327</v>
          </cell>
          <cell r="BR100">
            <v>140481909629.09384</v>
          </cell>
          <cell r="BS100">
            <v>129306107.60910672</v>
          </cell>
          <cell r="BU100">
            <v>200971089.55197477</v>
          </cell>
          <cell r="BV100">
            <v>3978381151.0018826</v>
          </cell>
          <cell r="BW100">
            <v>785236434.55834341</v>
          </cell>
          <cell r="BX100">
            <v>1332155661.3478935</v>
          </cell>
          <cell r="BY100">
            <v>132896203.94354649</v>
          </cell>
          <cell r="BZ100">
            <v>1713048625.1077945</v>
          </cell>
          <cell r="CA100">
            <v>1006315294.7821813</v>
          </cell>
          <cell r="CB100">
            <v>2312968987.4724302</v>
          </cell>
          <cell r="CC100">
            <v>3205172647.9532399</v>
          </cell>
          <cell r="CD100">
            <v>1596914529.6503875</v>
          </cell>
          <cell r="CE100">
            <v>1081478382.7861369</v>
          </cell>
          <cell r="CF100">
            <v>1797027313.0132225</v>
          </cell>
          <cell r="CG100">
            <v>3932813881.4332247</v>
          </cell>
          <cell r="CH100">
            <v>1872292975.190367</v>
          </cell>
          <cell r="CI100">
            <v>2060520906.2428579</v>
          </cell>
          <cell r="CJ100">
            <v>2564488089.6922107</v>
          </cell>
          <cell r="CK100">
            <v>2218946382.1832385</v>
          </cell>
          <cell r="CL100">
            <v>1312725652.3684621</v>
          </cell>
          <cell r="CM100">
            <v>11080380792.32057</v>
          </cell>
          <cell r="CN100">
            <v>1396811463.819243</v>
          </cell>
          <cell r="CO100">
            <v>1517074022.9615078</v>
          </cell>
          <cell r="CP100">
            <v>8166495305.5398197</v>
          </cell>
          <cell r="CQ100">
            <v>23748453575.70462</v>
          </cell>
          <cell r="CR100">
            <v>3099509056.9670429</v>
          </cell>
          <cell r="CS100">
            <v>9732373594.8158512</v>
          </cell>
          <cell r="CT100">
            <v>10916570923.921726</v>
          </cell>
          <cell r="CU100">
            <v>11155860125.428104</v>
          </cell>
          <cell r="CV100">
            <v>6502485338.1384583</v>
          </cell>
          <cell r="CW100">
            <v>1538374192.2826257</v>
          </cell>
          <cell r="CX100">
            <v>4964111145.8558321</v>
          </cell>
          <cell r="CY100">
            <v>3016161036.1985254</v>
          </cell>
          <cell r="CZ100">
            <v>1442410124.7648435</v>
          </cell>
          <cell r="DA100">
            <v>6304964169.6798401</v>
          </cell>
          <cell r="DB100">
            <v>10377662525.334471</v>
          </cell>
          <cell r="DC100">
            <v>2335597405.1086488</v>
          </cell>
          <cell r="DD100">
            <v>13419329326.167149</v>
          </cell>
          <cell r="DE100">
            <v>1393311128.1888862</v>
          </cell>
          <cell r="DF100">
            <v>2002315387.9819207</v>
          </cell>
          <cell r="DG100">
            <v>13468430502.825439</v>
          </cell>
          <cell r="DI100">
            <v>1723709129.5352349</v>
          </cell>
          <cell r="DJ100">
            <v>2285351974.7913375</v>
          </cell>
          <cell r="DK100">
            <v>4652505618.8831043</v>
          </cell>
          <cell r="DL100">
            <v>6816731808.1181526</v>
          </cell>
          <cell r="DM100">
            <v>2149278418.9892926</v>
          </cell>
          <cell r="DN100">
            <v>2913729445.4169521</v>
          </cell>
          <cell r="DR100">
            <v>10341909715.931467</v>
          </cell>
          <cell r="DS100">
            <v>6133600695.7213736</v>
          </cell>
          <cell r="DT100">
            <v>18717200.542412788</v>
          </cell>
          <cell r="DU100">
            <v>17953200.662860122</v>
          </cell>
          <cell r="DV100">
            <v>2950730.5348079763</v>
          </cell>
          <cell r="DW100">
            <v>1530757.1207516119</v>
          </cell>
          <cell r="DX100">
            <v>14235712.886853196</v>
          </cell>
          <cell r="DY100">
            <v>13471713.007300533</v>
          </cell>
          <cell r="DZ100">
            <v>763999.87955266179</v>
          </cell>
          <cell r="EA100">
            <v>16320443.825754324</v>
          </cell>
          <cell r="EB100">
            <v>4645.0266099433338</v>
          </cell>
          <cell r="ED100">
            <v>20777.484397261665</v>
          </cell>
          <cell r="EE100">
            <v>519939.26945782168</v>
          </cell>
          <cell r="EF100">
            <v>100268.44726609167</v>
          </cell>
          <cell r="EG100">
            <v>156657.01780296833</v>
          </cell>
          <cell r="EH100">
            <v>8985.0106824666673</v>
          </cell>
          <cell r="EI100">
            <v>139983.77215901497</v>
          </cell>
          <cell r="EJ100">
            <v>79057.249679121669</v>
          </cell>
          <cell r="EK100">
            <v>247861.73946378499</v>
          </cell>
          <cell r="EL100">
            <v>358936.33106650505</v>
          </cell>
          <cell r="EM100">
            <v>123960.548530855</v>
          </cell>
          <cell r="EN100">
            <v>100239.93774794333</v>
          </cell>
          <cell r="EO100">
            <v>169348.23583717167</v>
          </cell>
          <cell r="EP100">
            <v>335058.50039299339</v>
          </cell>
          <cell r="EQ100">
            <v>176968.98552501111</v>
          </cell>
          <cell r="ER100">
            <v>158089.51486798222</v>
          </cell>
          <cell r="ES100">
            <v>271200.73500010668</v>
          </cell>
          <cell r="ET100">
            <v>164359.15049940668</v>
          </cell>
          <cell r="EU100">
            <v>154097.10482446334</v>
          </cell>
          <cell r="EV100">
            <v>1530757.1207516119</v>
          </cell>
          <cell r="EW100">
            <v>157765.31526830071</v>
          </cell>
          <cell r="EX100">
            <v>177838.24060138935</v>
          </cell>
          <cell r="EY100">
            <v>1195153.5648819217</v>
          </cell>
          <cell r="EZ100">
            <v>3093645.3022818249</v>
          </cell>
          <cell r="FA100">
            <v>386951.64649492042</v>
          </cell>
          <cell r="FB100">
            <v>946025.30980395374</v>
          </cell>
          <cell r="FC100">
            <v>1760668.3459829504</v>
          </cell>
          <cell r="FD100">
            <v>1403986.9990098185</v>
          </cell>
          <cell r="FE100">
            <v>1172192.9607682368</v>
          </cell>
          <cell r="FF100">
            <v>238495.77083209591</v>
          </cell>
          <cell r="FG100">
            <v>933697.1899361409</v>
          </cell>
          <cell r="FH100">
            <v>226331.19009478667</v>
          </cell>
          <cell r="FI100">
            <v>121630.88905697169</v>
          </cell>
          <cell r="FJ100">
            <v>483701.31838759832</v>
          </cell>
          <cell r="FK100">
            <v>756106.18518262496</v>
          </cell>
          <cell r="FL100">
            <v>258711.84730021501</v>
          </cell>
          <cell r="FM100">
            <v>1108924.5685808866</v>
          </cell>
          <cell r="FN100">
            <v>104731.27014655333</v>
          </cell>
          <cell r="FO100">
            <v>205378.47538002164</v>
          </cell>
          <cell r="FP100">
            <v>2131453.8943224568</v>
          </cell>
          <cell r="FR100">
            <v>193578.81886274833</v>
          </cell>
          <cell r="FS100">
            <v>355100.31363705831</v>
          </cell>
          <cell r="FT100">
            <v>603922.01110443333</v>
          </cell>
          <cell r="FU100">
            <v>1244155.5730542182</v>
          </cell>
          <cell r="FV100">
            <v>291808.57826735667</v>
          </cell>
          <cell r="FW100">
            <v>480352.69141538668</v>
          </cell>
          <cell r="GA100">
            <v>1734772.3739932666</v>
          </cell>
          <cell r="GB100">
            <v>1072084.2537190483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Relationship Id="rId5" Type="http://schemas.openxmlformats.org/officeDocument/2006/relationships/comments" Target="../comments1.xml"/><Relationship Id="rId4" Type="http://schemas.openxmlformats.org/officeDocument/2006/relationships/ctrlProp" Target="../ctrlProps/ctrlProp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L69"/>
  <sheetViews>
    <sheetView workbookViewId="0">
      <selection activeCell="Q12" sqref="Q12"/>
    </sheetView>
  </sheetViews>
  <sheetFormatPr baseColWidth="10" defaultColWidth="11.42578125" defaultRowHeight="12" x14ac:dyDescent="0.2"/>
  <cols>
    <col min="1" max="1" width="21.28515625" style="39" customWidth="1"/>
    <col min="2" max="2" width="14.28515625" style="39" customWidth="1"/>
    <col min="3" max="7" width="11.42578125" style="39"/>
    <col min="8" max="15" width="0" style="39" hidden="1" customWidth="1"/>
    <col min="16" max="16384" width="11.42578125" style="39"/>
  </cols>
  <sheetData>
    <row r="1" spans="1:12" ht="15" x14ac:dyDescent="0.25">
      <c r="A1" s="38" t="s">
        <v>255</v>
      </c>
      <c r="H1" s="89" t="s">
        <v>130</v>
      </c>
      <c r="I1" s="89"/>
      <c r="J1" s="89"/>
      <c r="K1" s="89"/>
      <c r="L1" s="89"/>
    </row>
    <row r="2" spans="1:12" ht="15.75" thickBot="1" x14ac:dyDescent="0.3">
      <c r="A2" s="38" t="s">
        <v>12</v>
      </c>
      <c r="H2" s="89" t="s">
        <v>129</v>
      </c>
      <c r="I2" s="89"/>
      <c r="J2" s="89"/>
      <c r="K2" s="89"/>
      <c r="L2" s="89"/>
    </row>
    <row r="3" spans="1:12" ht="12.75" thickBot="1" x14ac:dyDescent="0.25">
      <c r="H3" s="40"/>
      <c r="I3" s="87" t="s">
        <v>128</v>
      </c>
      <c r="J3" s="88">
        <v>99</v>
      </c>
      <c r="K3" s="113" t="str">
        <f>ROUNDUP(nbtrim/4,0)+1996&amp;" T"&amp;MOD(nbtrim-1,4)+1</f>
        <v>2021 T3</v>
      </c>
    </row>
    <row r="4" spans="1:12" ht="12.75" thickBot="1" x14ac:dyDescent="0.25">
      <c r="A4" s="40" t="s">
        <v>13</v>
      </c>
    </row>
    <row r="5" spans="1:12" ht="24" customHeight="1" x14ac:dyDescent="0.2">
      <c r="A5" s="363" t="s">
        <v>256</v>
      </c>
      <c r="B5" s="364"/>
      <c r="C5" s="364"/>
      <c r="D5" s="364"/>
      <c r="E5" s="364"/>
      <c r="F5" s="364"/>
      <c r="G5" s="365"/>
      <c r="I5" s="90"/>
      <c r="J5" s="90"/>
      <c r="K5" s="90"/>
    </row>
    <row r="6" spans="1:12" ht="12.75" thickBot="1" x14ac:dyDescent="0.25">
      <c r="A6" s="332"/>
      <c r="G6" s="41"/>
      <c r="I6" s="39" t="s">
        <v>136</v>
      </c>
    </row>
    <row r="7" spans="1:12" ht="12.75" thickBot="1" x14ac:dyDescent="0.25">
      <c r="A7" s="42" t="s">
        <v>14</v>
      </c>
      <c r="G7" s="41"/>
      <c r="I7" s="95" t="s">
        <v>137</v>
      </c>
      <c r="J7" s="94" t="str">
        <f>ROUNDUP(nbtrim/4,0)+1996&amp;" T"&amp;MOD(nbtrim-1,4)+1</f>
        <v>2021 T3</v>
      </c>
    </row>
    <row r="8" spans="1:12" ht="12.75" thickBot="1" x14ac:dyDescent="0.25">
      <c r="A8" s="42" t="s">
        <v>15</v>
      </c>
      <c r="G8" s="41"/>
      <c r="I8" s="96" t="s">
        <v>138</v>
      </c>
      <c r="J8" s="94" t="str">
        <f>ROUNDUP((nbtrim-RIGHT(I8,1))/4,0)+1996&amp;" T"&amp;MOD((nbtrim-RIGHT(I8,1))-1,4)+1</f>
        <v>2021 T2</v>
      </c>
    </row>
    <row r="9" spans="1:12" ht="12.75" thickBot="1" x14ac:dyDescent="0.25">
      <c r="A9" s="42" t="s">
        <v>16</v>
      </c>
      <c r="G9" s="41"/>
      <c r="I9" s="96" t="s">
        <v>139</v>
      </c>
      <c r="J9" s="94" t="str">
        <f>ROUNDUP((nbtrim-RIGHT(I9,1))/4,0)+1996&amp;" T"&amp;MOD((nbtrim-RIGHT(I9,1))-1,4)+1</f>
        <v>2021 T1</v>
      </c>
    </row>
    <row r="10" spans="1:12" ht="12.75" thickBot="1" x14ac:dyDescent="0.25">
      <c r="A10" s="43"/>
      <c r="B10" s="39" t="s">
        <v>17</v>
      </c>
      <c r="G10" s="41"/>
      <c r="I10" s="96" t="s">
        <v>140</v>
      </c>
      <c r="J10" s="94" t="str">
        <f>ROUNDUP((nbtrim-RIGHT(I10,1))/4,0)+1996&amp;" T"&amp;MOD((nbtrim-RIGHT(I10,1))-1,4)+1</f>
        <v>2020 T4</v>
      </c>
    </row>
    <row r="11" spans="1:12" ht="12.75" thickBot="1" x14ac:dyDescent="0.25">
      <c r="A11" s="42" t="s">
        <v>18</v>
      </c>
      <c r="G11" s="41"/>
      <c r="I11" s="96" t="s">
        <v>141</v>
      </c>
      <c r="J11" s="94" t="str">
        <f>ROUNDUP((nbtrim-RIGHT(I11,1))/4,0)+1996&amp;" T"&amp;MOD((nbtrim-RIGHT(I11,1))-1,4)+1</f>
        <v>2020 T3</v>
      </c>
    </row>
    <row r="12" spans="1:12" ht="12.75" thickBot="1" x14ac:dyDescent="0.25">
      <c r="A12" s="43"/>
      <c r="B12" s="39" t="s">
        <v>19</v>
      </c>
      <c r="G12" s="41"/>
      <c r="I12" s="282" t="s">
        <v>243</v>
      </c>
      <c r="J12" s="94" t="str">
        <f>ROUNDUP((nbtrim-RIGHT(I12,1))/4,0)+1996&amp;" T"&amp;MOD((nbtrim-RIGHT(I12,1))-1,4)+1</f>
        <v>2020 T2</v>
      </c>
      <c r="K12" s="90"/>
    </row>
    <row r="13" spans="1:12" x14ac:dyDescent="0.2">
      <c r="A13" s="43"/>
      <c r="G13" s="41"/>
    </row>
    <row r="14" spans="1:12" x14ac:dyDescent="0.2">
      <c r="A14" s="43" t="s">
        <v>257</v>
      </c>
      <c r="G14" s="41"/>
    </row>
    <row r="15" spans="1:12" ht="12.75" thickBot="1" x14ac:dyDescent="0.25">
      <c r="A15" s="45"/>
      <c r="B15" s="46"/>
      <c r="C15" s="47"/>
      <c r="D15" s="47"/>
      <c r="E15" s="47"/>
      <c r="F15" s="47"/>
      <c r="G15" s="48"/>
    </row>
    <row r="17" spans="1:7" ht="12.75" thickBot="1" x14ac:dyDescent="0.25">
      <c r="A17" s="40" t="s">
        <v>20</v>
      </c>
    </row>
    <row r="18" spans="1:7" x14ac:dyDescent="0.2">
      <c r="A18" s="49" t="s">
        <v>21</v>
      </c>
      <c r="B18" s="50"/>
      <c r="C18" s="50"/>
      <c r="D18" s="50"/>
      <c r="E18" s="50"/>
      <c r="F18" s="50"/>
      <c r="G18" s="51"/>
    </row>
    <row r="19" spans="1:7" x14ac:dyDescent="0.2">
      <c r="A19" s="52" t="s">
        <v>22</v>
      </c>
      <c r="B19" s="39" t="s">
        <v>23</v>
      </c>
      <c r="G19" s="41"/>
    </row>
    <row r="20" spans="1:7" x14ac:dyDescent="0.2">
      <c r="A20" s="52" t="s">
        <v>24</v>
      </c>
      <c r="B20" s="39" t="s">
        <v>25</v>
      </c>
      <c r="G20" s="41"/>
    </row>
    <row r="21" spans="1:7" x14ac:dyDescent="0.2">
      <c r="A21" s="52" t="s">
        <v>26</v>
      </c>
      <c r="B21" s="39" t="s">
        <v>27</v>
      </c>
      <c r="G21" s="41"/>
    </row>
    <row r="22" spans="1:7" x14ac:dyDescent="0.2">
      <c r="A22" s="44"/>
      <c r="B22" s="39" t="s">
        <v>28</v>
      </c>
      <c r="G22" s="41"/>
    </row>
    <row r="23" spans="1:7" x14ac:dyDescent="0.2">
      <c r="A23" s="44"/>
      <c r="B23" s="39" t="s">
        <v>29</v>
      </c>
      <c r="G23" s="41"/>
    </row>
    <row r="24" spans="1:7" x14ac:dyDescent="0.2">
      <c r="A24" s="44"/>
      <c r="G24" s="41"/>
    </row>
    <row r="25" spans="1:7" x14ac:dyDescent="0.2">
      <c r="A25" s="44"/>
      <c r="B25" s="366" t="s">
        <v>30</v>
      </c>
      <c r="C25" s="367" t="s">
        <v>31</v>
      </c>
      <c r="D25" s="367"/>
      <c r="G25" s="41"/>
    </row>
    <row r="26" spans="1:7" x14ac:dyDescent="0.2">
      <c r="A26" s="44"/>
      <c r="B26" s="366"/>
      <c r="C26" s="368" t="s">
        <v>32</v>
      </c>
      <c r="D26" s="368"/>
      <c r="G26" s="41"/>
    </row>
    <row r="27" spans="1:7" x14ac:dyDescent="0.2">
      <c r="A27" s="44"/>
      <c r="G27" s="41"/>
    </row>
    <row r="28" spans="1:7" x14ac:dyDescent="0.2">
      <c r="A28" s="53" t="s">
        <v>33</v>
      </c>
      <c r="G28" s="41"/>
    </row>
    <row r="29" spans="1:7" x14ac:dyDescent="0.2">
      <c r="A29" s="52" t="s">
        <v>34</v>
      </c>
      <c r="B29" s="39" t="s">
        <v>35</v>
      </c>
      <c r="C29" s="333"/>
      <c r="D29" s="333"/>
      <c r="G29" s="41"/>
    </row>
    <row r="30" spans="1:7" x14ac:dyDescent="0.2">
      <c r="A30" s="52" t="s">
        <v>36</v>
      </c>
      <c r="B30" s="39" t="s">
        <v>37</v>
      </c>
      <c r="C30" s="333"/>
      <c r="D30" s="333"/>
      <c r="G30" s="41"/>
    </row>
    <row r="31" spans="1:7" x14ac:dyDescent="0.2">
      <c r="A31" s="52" t="s">
        <v>38</v>
      </c>
      <c r="B31" s="39" t="s">
        <v>39</v>
      </c>
      <c r="G31" s="41"/>
    </row>
    <row r="32" spans="1:7" x14ac:dyDescent="0.2">
      <c r="A32" s="52"/>
      <c r="G32" s="41"/>
    </row>
    <row r="33" spans="1:7" x14ac:dyDescent="0.2">
      <c r="A33" s="334" t="s">
        <v>258</v>
      </c>
      <c r="B33" s="335"/>
      <c r="C33" s="335"/>
      <c r="D33" s="335"/>
      <c r="E33" s="335"/>
      <c r="F33" s="335"/>
      <c r="G33" s="336"/>
    </row>
    <row r="34" spans="1:7" x14ac:dyDescent="0.2">
      <c r="A34" s="334" t="s">
        <v>259</v>
      </c>
      <c r="B34" s="335"/>
      <c r="C34" s="335"/>
      <c r="D34" s="335"/>
      <c r="E34" s="335"/>
      <c r="F34" s="335"/>
      <c r="G34" s="336"/>
    </row>
    <row r="35" spans="1:7" x14ac:dyDescent="0.2">
      <c r="A35" s="334" t="s">
        <v>260</v>
      </c>
      <c r="B35" s="335"/>
      <c r="C35" s="335"/>
      <c r="D35" s="335"/>
      <c r="E35" s="335"/>
      <c r="F35" s="335"/>
      <c r="G35" s="336"/>
    </row>
    <row r="36" spans="1:7" x14ac:dyDescent="0.2">
      <c r="A36" s="334"/>
      <c r="B36" s="335"/>
      <c r="C36" s="335"/>
      <c r="D36" s="335"/>
      <c r="E36" s="335"/>
      <c r="F36" s="335"/>
      <c r="G36" s="336"/>
    </row>
    <row r="37" spans="1:7" x14ac:dyDescent="0.2">
      <c r="A37" s="360" t="s">
        <v>261</v>
      </c>
      <c r="B37" s="361"/>
      <c r="C37" s="361"/>
      <c r="D37" s="361"/>
      <c r="E37" s="361"/>
      <c r="F37" s="361"/>
      <c r="G37" s="362"/>
    </row>
    <row r="38" spans="1:7" x14ac:dyDescent="0.2">
      <c r="A38" s="360" t="s">
        <v>262</v>
      </c>
      <c r="B38" s="361"/>
      <c r="C38" s="361"/>
      <c r="D38" s="361"/>
      <c r="E38" s="361"/>
      <c r="F38" s="361"/>
      <c r="G38" s="362"/>
    </row>
    <row r="39" spans="1:7" x14ac:dyDescent="0.2">
      <c r="A39" s="337" t="s">
        <v>263</v>
      </c>
      <c r="B39" s="338"/>
      <c r="C39" s="338"/>
      <c r="D39" s="338"/>
      <c r="E39" s="338"/>
      <c r="F39" s="338"/>
      <c r="G39" s="339"/>
    </row>
    <row r="40" spans="1:7" x14ac:dyDescent="0.2">
      <c r="A40" s="361" t="s">
        <v>264</v>
      </c>
      <c r="B40" s="361"/>
      <c r="C40" s="361"/>
      <c r="D40" s="361"/>
      <c r="E40" s="361"/>
      <c r="F40" s="361"/>
      <c r="G40" s="362"/>
    </row>
    <row r="41" spans="1:7" x14ac:dyDescent="0.2">
      <c r="A41" s="337" t="s">
        <v>265</v>
      </c>
      <c r="B41" s="335"/>
      <c r="C41" s="335"/>
      <c r="D41" s="335"/>
      <c r="E41" s="335"/>
      <c r="F41" s="335"/>
      <c r="G41" s="336"/>
    </row>
    <row r="42" spans="1:7" ht="12.75" thickBot="1" x14ac:dyDescent="0.25">
      <c r="A42" s="340"/>
      <c r="B42" s="341"/>
      <c r="C42" s="341"/>
      <c r="D42" s="341"/>
      <c r="E42" s="341"/>
      <c r="F42" s="341"/>
      <c r="G42" s="342"/>
    </row>
    <row r="43" spans="1:7" ht="12.75" thickBot="1" x14ac:dyDescent="0.25"/>
    <row r="44" spans="1:7" x14ac:dyDescent="0.2">
      <c r="A44" s="343" t="s">
        <v>266</v>
      </c>
      <c r="B44" s="344"/>
      <c r="C44" s="344"/>
      <c r="D44" s="344"/>
      <c r="E44" s="344"/>
      <c r="F44" s="344"/>
      <c r="G44" s="345"/>
    </row>
    <row r="45" spans="1:7" x14ac:dyDescent="0.2">
      <c r="A45" s="346" t="s">
        <v>267</v>
      </c>
      <c r="B45" s="347"/>
      <c r="C45" s="347"/>
      <c r="D45" s="347"/>
      <c r="E45" s="347"/>
      <c r="F45" s="347"/>
      <c r="G45" s="348"/>
    </row>
    <row r="46" spans="1:7" x14ac:dyDescent="0.2">
      <c r="A46" s="349" t="s">
        <v>268</v>
      </c>
      <c r="B46" s="347"/>
      <c r="C46" s="347"/>
      <c r="D46" s="347"/>
      <c r="E46" s="347"/>
      <c r="F46" s="347"/>
      <c r="G46" s="348"/>
    </row>
    <row r="47" spans="1:7" x14ac:dyDescent="0.2">
      <c r="A47" s="349" t="s">
        <v>269</v>
      </c>
      <c r="B47" s="347"/>
      <c r="C47" s="347"/>
      <c r="D47" s="347"/>
      <c r="E47" s="347"/>
      <c r="F47" s="347"/>
      <c r="G47" s="348"/>
    </row>
    <row r="48" spans="1:7" x14ac:dyDescent="0.2">
      <c r="A48" s="349" t="s">
        <v>270</v>
      </c>
      <c r="B48" s="347"/>
      <c r="C48" s="347"/>
      <c r="D48" s="347"/>
      <c r="E48" s="347"/>
      <c r="F48" s="347"/>
      <c r="G48" s="348"/>
    </row>
    <row r="49" spans="1:7" x14ac:dyDescent="0.2">
      <c r="A49" s="349" t="s">
        <v>271</v>
      </c>
      <c r="B49" s="347"/>
      <c r="C49" s="347"/>
      <c r="D49" s="347"/>
      <c r="E49" s="347"/>
      <c r="F49" s="347"/>
      <c r="G49" s="348"/>
    </row>
    <row r="50" spans="1:7" x14ac:dyDescent="0.2">
      <c r="A50" s="349" t="s">
        <v>272</v>
      </c>
      <c r="B50" s="347"/>
      <c r="C50" s="347"/>
      <c r="D50" s="347"/>
      <c r="E50" s="347"/>
      <c r="F50" s="347"/>
      <c r="G50" s="348"/>
    </row>
    <row r="51" spans="1:7" x14ac:dyDescent="0.2">
      <c r="A51" s="349" t="s">
        <v>273</v>
      </c>
      <c r="B51" s="347"/>
      <c r="C51" s="347"/>
      <c r="D51" s="347"/>
      <c r="E51" s="347"/>
      <c r="F51" s="347"/>
      <c r="G51" s="348"/>
    </row>
    <row r="52" spans="1:7" ht="12.75" thickBot="1" x14ac:dyDescent="0.25">
      <c r="A52" s="350"/>
      <c r="B52" s="351"/>
      <c r="C52" s="351"/>
      <c r="D52" s="351"/>
      <c r="E52" s="351"/>
      <c r="F52" s="351"/>
      <c r="G52" s="352"/>
    </row>
    <row r="54" spans="1:7" ht="12.75" thickBot="1" x14ac:dyDescent="0.25">
      <c r="A54" s="86" t="s">
        <v>274</v>
      </c>
    </row>
    <row r="55" spans="1:7" x14ac:dyDescent="0.2">
      <c r="A55" s="353" t="s">
        <v>275</v>
      </c>
      <c r="B55" s="50"/>
      <c r="C55" s="50"/>
      <c r="D55" s="50"/>
      <c r="E55" s="50"/>
      <c r="F55" s="50"/>
      <c r="G55" s="51"/>
    </row>
    <row r="56" spans="1:7" x14ac:dyDescent="0.2">
      <c r="A56" s="44" t="s">
        <v>276</v>
      </c>
      <c r="G56" s="41"/>
    </row>
    <row r="57" spans="1:7" x14ac:dyDescent="0.2">
      <c r="A57" s="44" t="s">
        <v>277</v>
      </c>
      <c r="G57" s="41"/>
    </row>
    <row r="58" spans="1:7" x14ac:dyDescent="0.2">
      <c r="A58" s="44" t="s">
        <v>278</v>
      </c>
      <c r="G58" s="41"/>
    </row>
    <row r="59" spans="1:7" x14ac:dyDescent="0.2">
      <c r="A59" s="44" t="s">
        <v>279</v>
      </c>
      <c r="G59" s="41"/>
    </row>
    <row r="60" spans="1:7" x14ac:dyDescent="0.2">
      <c r="A60" s="44" t="s">
        <v>280</v>
      </c>
      <c r="G60" s="41"/>
    </row>
    <row r="61" spans="1:7" ht="12.75" thickBot="1" x14ac:dyDescent="0.25">
      <c r="A61" s="45" t="s">
        <v>281</v>
      </c>
      <c r="B61" s="47"/>
      <c r="C61" s="47"/>
      <c r="D61" s="47"/>
      <c r="E61" s="47"/>
      <c r="F61" s="47"/>
      <c r="G61" s="48"/>
    </row>
    <row r="65" spans="1:7" ht="12.75" thickBot="1" x14ac:dyDescent="0.25">
      <c r="A65" s="86" t="s">
        <v>282</v>
      </c>
    </row>
    <row r="66" spans="1:7" x14ac:dyDescent="0.2">
      <c r="A66" s="353" t="s">
        <v>283</v>
      </c>
      <c r="B66" s="50"/>
      <c r="C66" s="50"/>
      <c r="D66" s="50"/>
      <c r="E66" s="50"/>
      <c r="F66" s="50"/>
      <c r="G66" s="51"/>
    </row>
    <row r="67" spans="1:7" x14ac:dyDescent="0.2">
      <c r="A67" s="44" t="s">
        <v>284</v>
      </c>
      <c r="G67" s="41"/>
    </row>
    <row r="68" spans="1:7" x14ac:dyDescent="0.2">
      <c r="A68" s="44" t="s">
        <v>285</v>
      </c>
      <c r="G68" s="41"/>
    </row>
    <row r="69" spans="1:7" ht="12.75" thickBot="1" x14ac:dyDescent="0.25">
      <c r="A69" s="45" t="s">
        <v>286</v>
      </c>
      <c r="B69" s="47"/>
      <c r="C69" s="47"/>
      <c r="D69" s="47"/>
      <c r="E69" s="47"/>
      <c r="F69" s="47"/>
      <c r="G69" s="48"/>
    </row>
  </sheetData>
  <mergeCells count="7">
    <mergeCell ref="A37:G37"/>
    <mergeCell ref="A38:G38"/>
    <mergeCell ref="A40:G40"/>
    <mergeCell ref="A5:G5"/>
    <mergeCell ref="B25:B26"/>
    <mergeCell ref="C25:D25"/>
    <mergeCell ref="C26:D26"/>
  </mergeCells>
  <phoneticPr fontId="5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4"/>
  <dimension ref="A1:X52"/>
  <sheetViews>
    <sheetView workbookViewId="0">
      <pane xSplit="2" ySplit="3" topLeftCell="C19" activePane="bottomRight" state="frozen"/>
      <selection pane="topRight" activeCell="C1" sqref="C1"/>
      <selection pane="bottomLeft" activeCell="A4" sqref="A4"/>
      <selection pane="bottomRight" activeCell="N3" sqref="N3"/>
    </sheetView>
  </sheetViews>
  <sheetFormatPr baseColWidth="10" defaultColWidth="8.7109375" defaultRowHeight="12.75" x14ac:dyDescent="0.2"/>
  <cols>
    <col min="1" max="1" width="3.28515625" style="271" bestFit="1" customWidth="1"/>
    <col min="2" max="2" width="38" style="271" bestFit="1" customWidth="1"/>
    <col min="3" max="3" width="5.42578125" style="271" customWidth="1"/>
    <col min="4" max="4" width="5.140625" style="271" bestFit="1" customWidth="1"/>
    <col min="5" max="6" width="5.42578125" style="271" bestFit="1" customWidth="1"/>
    <col min="7" max="7" width="9.7109375" style="271" bestFit="1" customWidth="1"/>
    <col min="8" max="8" width="9.7109375" style="271" customWidth="1"/>
    <col min="9" max="9" width="9.42578125" style="271" bestFit="1" customWidth="1"/>
    <col min="10" max="13" width="7.140625" style="271" customWidth="1"/>
    <col min="14" max="14" width="5.7109375" style="271" customWidth="1"/>
    <col min="15" max="15" width="5.42578125" style="271" bestFit="1" customWidth="1"/>
    <col min="16" max="16" width="5.7109375" style="271" bestFit="1" customWidth="1"/>
    <col min="17" max="18" width="10.85546875" style="271" bestFit="1" customWidth="1"/>
    <col min="19" max="19" width="10.28515625" style="271" bestFit="1" customWidth="1"/>
    <col min="20" max="20" width="5.42578125" style="271" customWidth="1"/>
    <col min="21" max="21" width="5.42578125" style="271" bestFit="1" customWidth="1"/>
    <col min="22" max="22" width="5.42578125" style="271" customWidth="1"/>
    <col min="23" max="23" width="6.7109375" style="271" bestFit="1" customWidth="1"/>
    <col min="24" max="24" width="18.42578125" style="271" bestFit="1" customWidth="1"/>
    <col min="25" max="16384" width="8.7109375" style="271"/>
  </cols>
  <sheetData>
    <row r="1" spans="1:24" s="270" customFormat="1" ht="14.25" customHeight="1" x14ac:dyDescent="0.2">
      <c r="A1" s="371"/>
      <c r="B1" s="372"/>
      <c r="C1" s="373" t="s">
        <v>203</v>
      </c>
      <c r="D1" s="374"/>
      <c r="E1" s="374"/>
      <c r="F1" s="374"/>
      <c r="G1" s="374"/>
      <c r="H1" s="289"/>
      <c r="I1" s="374" t="s">
        <v>78</v>
      </c>
      <c r="J1" s="374"/>
      <c r="K1" s="374"/>
      <c r="L1" s="374"/>
      <c r="M1" s="374"/>
      <c r="N1" s="374"/>
      <c r="O1" s="374"/>
      <c r="P1" s="374"/>
      <c r="Q1" s="374"/>
      <c r="R1" s="374"/>
      <c r="S1" s="373" t="s">
        <v>80</v>
      </c>
      <c r="T1" s="374"/>
      <c r="U1" s="374"/>
      <c r="V1" s="374"/>
      <c r="W1" s="374"/>
      <c r="X1" s="272"/>
    </row>
    <row r="2" spans="1:24" s="270" customFormat="1" ht="18.75" customHeight="1" x14ac:dyDescent="0.2">
      <c r="A2" s="375" t="s">
        <v>77</v>
      </c>
      <c r="B2" s="372"/>
      <c r="C2" s="273" t="s">
        <v>204</v>
      </c>
      <c r="D2" s="376" t="s">
        <v>81</v>
      </c>
      <c r="E2" s="376"/>
      <c r="F2" s="377"/>
      <c r="G2" s="273" t="s">
        <v>82</v>
      </c>
      <c r="H2" s="273" t="s">
        <v>253</v>
      </c>
      <c r="I2" s="273" t="s">
        <v>205</v>
      </c>
      <c r="J2" s="378" t="s">
        <v>254</v>
      </c>
      <c r="K2" s="376"/>
      <c r="L2" s="273" t="s">
        <v>10</v>
      </c>
      <c r="M2" s="273" t="s">
        <v>253</v>
      </c>
      <c r="N2" s="376" t="s">
        <v>81</v>
      </c>
      <c r="O2" s="376"/>
      <c r="P2" s="377"/>
      <c r="Q2" s="291" t="s">
        <v>82</v>
      </c>
      <c r="R2" s="273" t="s">
        <v>253</v>
      </c>
      <c r="S2" s="378" t="s">
        <v>81</v>
      </c>
      <c r="T2" s="379"/>
      <c r="U2" s="291" t="s">
        <v>82</v>
      </c>
      <c r="V2" s="273" t="s">
        <v>253</v>
      </c>
      <c r="W2" s="290" t="s">
        <v>206</v>
      </c>
      <c r="X2" s="274"/>
    </row>
    <row r="3" spans="1:24" s="270" customFormat="1" ht="12.75" customHeight="1" thickBot="1" x14ac:dyDescent="0.25">
      <c r="A3" s="369" t="s">
        <v>202</v>
      </c>
      <c r="B3" s="370"/>
      <c r="C3" s="297" t="str">
        <f>trimint</f>
        <v>2021 T3</v>
      </c>
      <c r="D3" s="288" t="str">
        <f>trimint_2</f>
        <v>2021 T1</v>
      </c>
      <c r="E3" s="288" t="str">
        <f>trimint_1</f>
        <v>2021 T2</v>
      </c>
      <c r="F3" s="288" t="str">
        <f>trimint</f>
        <v>2021 T3</v>
      </c>
      <c r="G3" s="297" t="str">
        <f>trimint</f>
        <v>2021 T3</v>
      </c>
      <c r="H3" s="297" t="str">
        <f>trimint</f>
        <v>2021 T3</v>
      </c>
      <c r="I3" s="297" t="str">
        <f>trimint</f>
        <v>2021 T3</v>
      </c>
      <c r="J3" s="288" t="str">
        <f>trimint_1</f>
        <v>2021 T2</v>
      </c>
      <c r="K3" s="288" t="str">
        <f>trimint</f>
        <v>2021 T3</v>
      </c>
      <c r="L3" s="297" t="str">
        <f>trimint</f>
        <v>2021 T3</v>
      </c>
      <c r="M3" s="297" t="str">
        <f>trimint</f>
        <v>2021 T3</v>
      </c>
      <c r="N3" s="288" t="str">
        <f>trimint_2</f>
        <v>2021 T1</v>
      </c>
      <c r="O3" s="288" t="str">
        <f>trimint_1</f>
        <v>2021 T2</v>
      </c>
      <c r="P3" s="288" t="str">
        <f>trimint</f>
        <v>2021 T3</v>
      </c>
      <c r="Q3" s="288" t="str">
        <f>trimint</f>
        <v>2021 T3</v>
      </c>
      <c r="R3" s="288" t="str">
        <f>trimint</f>
        <v>2021 T3</v>
      </c>
      <c r="S3" s="288" t="str">
        <f>trimint_1</f>
        <v>2021 T2</v>
      </c>
      <c r="T3" s="288" t="str">
        <f>trimint</f>
        <v>2021 T3</v>
      </c>
      <c r="U3" s="288" t="str">
        <f>trimint</f>
        <v>2021 T3</v>
      </c>
      <c r="V3" s="298" t="s">
        <v>250</v>
      </c>
      <c r="W3" s="298" t="str">
        <f>trimint</f>
        <v>2021 T3</v>
      </c>
      <c r="X3" s="274" t="s">
        <v>143</v>
      </c>
    </row>
    <row r="4" spans="1:24" s="270" customFormat="1" ht="13.5" customHeight="1" thickBot="1" x14ac:dyDescent="0.25">
      <c r="A4" s="275" t="s">
        <v>83</v>
      </c>
      <c r="B4" s="275" t="s">
        <v>44</v>
      </c>
      <c r="C4" s="308">
        <f ca="1">OFFSET('Masses CVS'!$M$3,nbtrim-1,0)/1000000000</f>
        <v>0.20097108955197476</v>
      </c>
      <c r="D4" s="308">
        <f ca="1">OFFSET('Masses CVS'!$M$104,nbtrim-3,0)*100</f>
        <v>3.7380287741282103</v>
      </c>
      <c r="E4" s="308">
        <f ca="1">OFFSET('Masses CVS'!$M$104,nbtrim-2,0)*100</f>
        <v>1.8417730121427001</v>
      </c>
      <c r="F4" s="308">
        <f ca="1">OFFSET('Masses CVS'!$M$104,nbtrim-1,0)*100</f>
        <v>-2.6390417963198187</v>
      </c>
      <c r="G4" s="308">
        <f ca="1">OFFSET('Masses CVS'!$M$205,nbtrim-1,0)*100</f>
        <v>1.1118641595979861</v>
      </c>
      <c r="H4" s="308">
        <f ca="1">OFFSET('Masses CVS'!$M$334,nbtrim-93,0)*100</f>
        <v>1.223176662638803</v>
      </c>
      <c r="I4" s="309">
        <f ca="1">OFFSET('Effectifs CVS'!$M$3,nbtrim-1,0)/1000</f>
        <v>20.733787280519998</v>
      </c>
      <c r="J4" s="308">
        <f ca="1">OFFSET('Effectifs CVS'!$M$3,nbtrim-2,0)/1000-OFFSET('Effectifs CVS'!$M$3,nbtrim-3,0)/1000</f>
        <v>3.9613548249999297E-2</v>
      </c>
      <c r="K4" s="308">
        <f ca="1">I4-OFFSET('Effectifs CVS'!$M$3,nbtrim-2,0)/1000</f>
        <v>-8.656700717000021E-2</v>
      </c>
      <c r="L4" s="308">
        <f ca="1">I4-OFFSET('Effectifs CVS'!$M$3,nbtrim-5,0)/1000</f>
        <v>-0.11417034374000323</v>
      </c>
      <c r="M4" s="308">
        <f ca="1">OFFSET('Effectifs CVS'!$M$345,nbtrim-93,0)/1000</f>
        <v>-0.21641257786000279</v>
      </c>
      <c r="N4" s="308">
        <f ca="1">OFFSET('Effectifs CVS'!$M$104,nbtrim-3,0)*100</f>
        <v>4.320162883093559E-2</v>
      </c>
      <c r="O4" s="308">
        <f ca="1">OFFSET('Effectifs CVS'!$M$104,nbtrim-2,0)*100</f>
        <v>0.19062625700736469</v>
      </c>
      <c r="P4" s="308">
        <f ca="1">OFFSET('Effectifs CVS'!$M$104,nbtrim-1,0)*100</f>
        <v>-0.41578066335394848</v>
      </c>
      <c r="Q4" s="308">
        <f ca="1">OFFSET('Effectifs CVS'!$M$205,nbtrim-1,0)*100</f>
        <v>-0.5476332300634934</v>
      </c>
      <c r="R4" s="308">
        <f ca="1">OFFSET('Effectifs CVS'!$M$334,nbtrim-93,0)*100</f>
        <v>-1.0329857439209</v>
      </c>
      <c r="S4" s="308">
        <f ca="1">OFFSET('SMPT CVS'!$M$104,nbtrim-2,0)*100</f>
        <v>1.468024611433183</v>
      </c>
      <c r="T4" s="308">
        <f ca="1">OFFSET('SMPT CVS'!$M$104,nbtrim-1,0)*100</f>
        <v>-2.4483659136826819</v>
      </c>
      <c r="U4" s="308">
        <f ca="1">OFFSET('SMPT CVS'!$M$205,nbtrim-1,0)*100</f>
        <v>1.6026283248622653</v>
      </c>
      <c r="V4" s="308">
        <f ca="1">OFFSET('SMPT CVS'!$M$334,nbtrim-93,0)*100</f>
        <v>2.2613488896999101</v>
      </c>
      <c r="W4" s="310">
        <f ca="1">OFFSET('SMPT CVS'!$M$3,nbtrim-1,0)/3</f>
        <v>3224.1806516683259</v>
      </c>
      <c r="X4" s="274" t="str">
        <f ca="1">OFFSET('Masses CVS'!$M$2,0,0)</f>
        <v>sal_BZ_cvs</v>
      </c>
    </row>
    <row r="5" spans="1:24" s="270" customFormat="1" ht="13.5" customHeight="1" thickBot="1" x14ac:dyDescent="0.25">
      <c r="A5" s="242" t="s">
        <v>84</v>
      </c>
      <c r="B5" s="242" t="s">
        <v>85</v>
      </c>
      <c r="C5" s="311">
        <f ca="1">OFFSET('Masses CVS'!$N$3,nbtrim-1,0)/1000000000</f>
        <v>3.9783811510018827</v>
      </c>
      <c r="D5" s="311">
        <f ca="1">OFFSET('Masses CVS'!$N$104,nbtrim-3,0)*100</f>
        <v>1.7777112658697192</v>
      </c>
      <c r="E5" s="311">
        <f ca="1">OFFSET('Masses CVS'!$N$104,nbtrim-2,0)*100</f>
        <v>1.1111769733522125</v>
      </c>
      <c r="F5" s="311">
        <f ca="1">OFFSET('Masses CVS'!$N$104,nbtrim-1,0)*100</f>
        <v>2.6989133352709693</v>
      </c>
      <c r="G5" s="311">
        <f ca="1">OFFSET('Masses CVS'!$N$205,nbtrim-1,0)*100</f>
        <v>5.6068793986608689</v>
      </c>
      <c r="H5" s="311">
        <f ca="1">OFFSET('Masses CVS'!$N$334,nbtrim-93,0)*100</f>
        <v>5.1709857549947502</v>
      </c>
      <c r="I5" s="312">
        <f ca="1">OFFSET('Effectifs CVS'!$N$3,nbtrim-1,0)/1000</f>
        <v>524.40828870101996</v>
      </c>
      <c r="J5" s="311">
        <f ca="1">OFFSET('Effectifs CVS'!$N$3,nbtrim-2,0)/1000-OFFSET('Effectifs CVS'!$N$3,nbtrim-3,0)/1000</f>
        <v>4.3845383237099895</v>
      </c>
      <c r="K5" s="311">
        <f ca="1">I5-OFFSET('Effectifs CVS'!$N$3,nbtrim-2,0)/1000</f>
        <v>4.2223189436699613</v>
      </c>
      <c r="L5" s="311">
        <f ca="1">I5-OFFSET('Effectifs CVS'!$N$3,nbtrim-5,0)/1000</f>
        <v>15.690026219509946</v>
      </c>
      <c r="M5" s="311">
        <f ca="1">OFFSET('Effectifs CVS'!$N$345,nbtrim-93,0)/1000</f>
        <v>14.455250082469952</v>
      </c>
      <c r="N5" s="311">
        <f ca="1">OFFSET('Effectifs CVS'!$N$104,nbtrim-3,0)*100</f>
        <v>1.4002654940276082</v>
      </c>
      <c r="O5" s="311">
        <f ca="1">OFFSET('Effectifs CVS'!$N$104,nbtrim-2,0)*100</f>
        <v>0.85004384565654512</v>
      </c>
      <c r="P5" s="311">
        <f ca="1">OFFSET('Effectifs CVS'!$N$104,nbtrim-1,0)*100</f>
        <v>0.81169412270760688</v>
      </c>
      <c r="Q5" s="311">
        <f ca="1">OFFSET('Effectifs CVS'!$N$205,nbtrim-1,0)*100</f>
        <v>3.0842270420909479</v>
      </c>
      <c r="R5" s="311">
        <f ca="1">OFFSET('Effectifs CVS'!$N$334,nbtrim-93,0)*100</f>
        <v>2.8346237766577298</v>
      </c>
      <c r="S5" s="311">
        <f ca="1">OFFSET('SMPT CVS'!$N$104,nbtrim-2,0)*100</f>
        <v>6.7706656362243045E-2</v>
      </c>
      <c r="T5" s="311">
        <f ca="1">OFFSET('SMPT CVS'!$N$104,nbtrim-1,0)*100</f>
        <v>2.0421021599657196</v>
      </c>
      <c r="U5" s="311">
        <f ca="1">OFFSET('SMPT CVS'!$N$205,nbtrim-1,0)*100</f>
        <v>2.4777236408942027</v>
      </c>
      <c r="V5" s="311">
        <f ca="1">OFFSET('SMPT CVS'!$N$334,nbtrim-93,0)*100</f>
        <v>2.810708549410057</v>
      </c>
      <c r="W5" s="313">
        <f ca="1">OFFSET('SMPT CVS'!$N$3,nbtrim-1,0)/3</f>
        <v>2550.5422041247425</v>
      </c>
      <c r="X5" s="274" t="str">
        <f ca="1">OFFSET('Masses CVS'!$N$2,0,0)</f>
        <v>sal_CA_cvs</v>
      </c>
    </row>
    <row r="6" spans="1:24" s="270" customFormat="1" ht="13.5" customHeight="1" thickBot="1" x14ac:dyDescent="0.25">
      <c r="A6" s="242" t="s">
        <v>86</v>
      </c>
      <c r="B6" s="242" t="s">
        <v>87</v>
      </c>
      <c r="C6" s="311">
        <f ca="1">OFFSET('Masses CVS'!$O$3,nbtrim-1,0)/1000000000</f>
        <v>0.78523643455834347</v>
      </c>
      <c r="D6" s="311">
        <f ca="1">OFFSET('Masses CVS'!$O$104,nbtrim-3,0)*100</f>
        <v>0.86275499655474874</v>
      </c>
      <c r="E6" s="311">
        <f ca="1">OFFSET('Masses CVS'!$O$104,nbtrim-2,0)*100</f>
        <v>-0.78480026025702365</v>
      </c>
      <c r="F6" s="311">
        <f ca="1">OFFSET('Masses CVS'!$O$104,nbtrim-1,0)*100</f>
        <v>4.5195888543122953</v>
      </c>
      <c r="G6" s="311">
        <f ca="1">OFFSET('Masses CVS'!$O$205,nbtrim-1,0)*100</f>
        <v>4.3632860680248742</v>
      </c>
      <c r="H6" s="311">
        <f ca="1">OFFSET('Masses CVS'!$O$334,nbtrim-93,0)*100</f>
        <v>-1.4102215180395561</v>
      </c>
      <c r="I6" s="312">
        <f ca="1">OFFSET('Effectifs CVS'!$O$3,nbtrim-1,0)/1000</f>
        <v>100.63396997669</v>
      </c>
      <c r="J6" s="311">
        <f ca="1">OFFSET('Effectifs CVS'!$O$3,nbtrim-2,0)/1000-OFFSET('Effectifs CVS'!$O$3,nbtrim-3,0)/1000</f>
        <v>0.56932716014998164</v>
      </c>
      <c r="K6" s="311">
        <f ca="1">I6-OFFSET('Effectifs CVS'!$O$3,nbtrim-2,0)/1000</f>
        <v>0.61728883271000257</v>
      </c>
      <c r="L6" s="311">
        <f ca="1">I6-OFFSET('Effectifs CVS'!$O$3,nbtrim-5,0)/1000</f>
        <v>1.1157215176500017</v>
      </c>
      <c r="M6" s="311">
        <f ca="1">OFFSET('Effectifs CVS'!$O$345,nbtrim-93,0)/1000</f>
        <v>-1.8768234135800013</v>
      </c>
      <c r="N6" s="311">
        <f ca="1">OFFSET('Effectifs CVS'!$O$104,nbtrim-3,0)*100</f>
        <v>2.2804958314415202E-2</v>
      </c>
      <c r="O6" s="311">
        <f ca="1">OFFSET('Effectifs CVS'!$O$104,nbtrim-2,0)*100</f>
        <v>0.57249100890361948</v>
      </c>
      <c r="P6" s="311">
        <f ca="1">OFFSET('Effectifs CVS'!$O$104,nbtrim-1,0)*100</f>
        <v>0.61718587904489031</v>
      </c>
      <c r="Q6" s="311">
        <f ca="1">OFFSET('Effectifs CVS'!$O$205,nbtrim-1,0)*100</f>
        <v>1.1211225427758764</v>
      </c>
      <c r="R6" s="311">
        <f ca="1">OFFSET('Effectifs CVS'!$O$334,nbtrim-93,0)*100</f>
        <v>-1.8308544412828032</v>
      </c>
      <c r="S6" s="311">
        <f ca="1">OFFSET('SMPT CVS'!$O$104,nbtrim-2,0)*100</f>
        <v>-1.3331637885246495</v>
      </c>
      <c r="T6" s="311">
        <f ca="1">OFFSET('SMPT CVS'!$O$104,nbtrim-1,0)*100</f>
        <v>3.8596346075142396</v>
      </c>
      <c r="U6" s="311">
        <f ca="1">OFFSET('SMPT CVS'!$O$205,nbtrim-1,0)*100</f>
        <v>4.3711818554798887</v>
      </c>
      <c r="V6" s="311">
        <f ca="1">OFFSET('SMPT CVS'!$O$334,nbtrim-93,0)*100</f>
        <v>0.88141027016106488</v>
      </c>
      <c r="W6" s="313">
        <f ca="1">OFFSET('SMPT CVS'!$O$3,nbtrim-1,0)/3</f>
        <v>2610.4471079670384</v>
      </c>
      <c r="X6" s="274" t="str">
        <f ca="1">OFFSET('Masses CVS'!$O$2,0,0)</f>
        <v>sal_CB_cvs</v>
      </c>
    </row>
    <row r="7" spans="1:24" s="270" customFormat="1" ht="13.5" customHeight="1" thickBot="1" x14ac:dyDescent="0.25">
      <c r="A7" s="242" t="s">
        <v>88</v>
      </c>
      <c r="B7" s="242" t="s">
        <v>45</v>
      </c>
      <c r="C7" s="311">
        <f ca="1">OFFSET('Masses CVS'!$P$3,nbtrim-1,0)/1000000000</f>
        <v>1.3321556613478935</v>
      </c>
      <c r="D7" s="311">
        <f ca="1">OFFSET('Masses CVS'!$P$104,nbtrim-3,0)*100</f>
        <v>0.45474891036183518</v>
      </c>
      <c r="E7" s="311">
        <f ca="1">OFFSET('Masses CVS'!$P$104,nbtrim-2,0)*100</f>
        <v>-0.30326020106530294</v>
      </c>
      <c r="F7" s="311">
        <f ca="1">OFFSET('Masses CVS'!$P$104,nbtrim-1,0)*100</f>
        <v>2.8264041576363974</v>
      </c>
      <c r="G7" s="311">
        <f ca="1">OFFSET('Masses CVS'!$P$205,nbtrim-1,0)*100</f>
        <v>2.6394772972397007</v>
      </c>
      <c r="H7" s="311">
        <f ca="1">OFFSET('Masses CVS'!$P$334,nbtrim-93,0)*100</f>
        <v>-0.69388078173313605</v>
      </c>
      <c r="I7" s="312">
        <f ca="1">OFFSET('Effectifs CVS'!$P$3,nbtrim-1,0)/1000</f>
        <v>156.80892845221001</v>
      </c>
      <c r="J7" s="311">
        <f ca="1">OFFSET('Effectifs CVS'!$P$3,nbtrim-2,0)/1000-OFFSET('Effectifs CVS'!$P$3,nbtrim-3,0)/1000</f>
        <v>-0.11117727991998549</v>
      </c>
      <c r="K7" s="311">
        <f ca="1">I7-OFFSET('Effectifs CVS'!$P$3,nbtrim-2,0)/1000</f>
        <v>-0.31294068564997701</v>
      </c>
      <c r="L7" s="311">
        <f ca="1">I7-OFFSET('Effectifs CVS'!$P$3,nbtrim-5,0)/1000</f>
        <v>-1.773581875269997</v>
      </c>
      <c r="M7" s="311">
        <f ca="1">OFFSET('Effectifs CVS'!$P$345,nbtrim-93,0)/1000</f>
        <v>-5.1679413503899996</v>
      </c>
      <c r="N7" s="311">
        <f ca="1">OFFSET('Effectifs CVS'!$P$104,nbtrim-3,0)*100</f>
        <v>-0.25504176753825547</v>
      </c>
      <c r="O7" s="311">
        <f ca="1">OFFSET('Effectifs CVS'!$P$104,nbtrim-2,0)*100</f>
        <v>-7.0708596222568421E-2</v>
      </c>
      <c r="P7" s="311">
        <f ca="1">OFFSET('Effectifs CVS'!$P$104,nbtrim-1,0)*100</f>
        <v>-0.19917067392789534</v>
      </c>
      <c r="Q7" s="311">
        <f ca="1">OFFSET('Effectifs CVS'!$P$205,nbtrim-1,0)*100</f>
        <v>-1.1183968973674796</v>
      </c>
      <c r="R7" s="311">
        <f ca="1">OFFSET('Effectifs CVS'!$P$334,nbtrim-93,0)*100</f>
        <v>-3.1905427958251908</v>
      </c>
      <c r="S7" s="311">
        <f ca="1">OFFSET('SMPT CVS'!$P$104,nbtrim-2,0)*100</f>
        <v>-0.21620329020983764</v>
      </c>
      <c r="T7" s="311">
        <f ca="1">OFFSET('SMPT CVS'!$P$104,nbtrim-1,0)*100</f>
        <v>3.1536497567894672</v>
      </c>
      <c r="U7" s="311">
        <f ca="1">OFFSET('SMPT CVS'!$P$205,nbtrim-1,0)*100</f>
        <v>4.2967237530755487</v>
      </c>
      <c r="V7" s="311">
        <f ca="1">OFFSET('SMPT CVS'!$P$334,nbtrim-93,0)*100</f>
        <v>2.7894178489155541</v>
      </c>
      <c r="W7" s="313">
        <f ca="1">OFFSET('SMPT CVS'!$P$3,nbtrim-1,0)/3</f>
        <v>2834.5483231045564</v>
      </c>
      <c r="X7" s="274" t="str">
        <f ca="1">OFFSET('Masses CVS'!$P$2,0,0)</f>
        <v>sal_CC_cvs</v>
      </c>
    </row>
    <row r="8" spans="1:24" s="270" customFormat="1" ht="13.5" customHeight="1" thickBot="1" x14ac:dyDescent="0.25">
      <c r="A8" s="242" t="s">
        <v>89</v>
      </c>
      <c r="B8" s="242" t="s">
        <v>90</v>
      </c>
      <c r="C8" s="311">
        <f ca="1">OFFSET('Masses CVS'!$Q$3,nbtrim-1,0)/1000000000</f>
        <v>0.13289620394354648</v>
      </c>
      <c r="D8" s="311">
        <f ca="1">OFFSET('Masses CVS'!$Q$104,nbtrim-3,0)*100</f>
        <v>-1.8550785346821641</v>
      </c>
      <c r="E8" s="311">
        <f ca="1">OFFSET('Masses CVS'!$Q$104,nbtrim-2,0)*100</f>
        <v>2.7856526297890927</v>
      </c>
      <c r="F8" s="311">
        <f ca="1">OFFSET('Masses CVS'!$Q$104,nbtrim-1,0)*100</f>
        <v>-1.9613249477107964</v>
      </c>
      <c r="G8" s="311">
        <f ca="1">OFFSET('Masses CVS'!$Q$205,nbtrim-1,0)*100</f>
        <v>-2.0472396187012021</v>
      </c>
      <c r="H8" s="311">
        <f ca="1">OFFSET('Masses CVS'!$Q$334,nbtrim-93,0)*100</f>
        <v>-2.4621377636410369</v>
      </c>
      <c r="I8" s="312">
        <f ca="1">OFFSET('Effectifs CVS'!$Q$3,nbtrim-1,0)/1000</f>
        <v>8.9288718669200016</v>
      </c>
      <c r="J8" s="311">
        <f ca="1">OFFSET('Effectifs CVS'!$Q$3,nbtrim-2,0)/1000-OFFSET('Effectifs CVS'!$Q$3,nbtrim-3,0)/1000</f>
        <v>-3.1376653580000635E-2</v>
      </c>
      <c r="K8" s="311">
        <f ca="1">I8-OFFSET('Effectifs CVS'!$Q$3,nbtrim-2,0)/1000</f>
        <v>-0.10675738357999798</v>
      </c>
      <c r="L8" s="311">
        <f ca="1">I8-OFFSET('Effectifs CVS'!$Q$3,nbtrim-5,0)/1000</f>
        <v>-0.26119009338999888</v>
      </c>
      <c r="M8" s="311">
        <f ca="1">OFFSET('Effectifs CVS'!$Q$345,nbtrim-93,0)/1000</f>
        <v>-0.40739328604000002</v>
      </c>
      <c r="N8" s="311">
        <f ca="1">OFFSET('Effectifs CVS'!$Q$104,nbtrim-3,0)*100</f>
        <v>-0.8195169321811302</v>
      </c>
      <c r="O8" s="311">
        <f ca="1">OFFSET('Effectifs CVS'!$Q$104,nbtrim-2,0)*100</f>
        <v>-0.34605308424782155</v>
      </c>
      <c r="P8" s="311">
        <f ca="1">OFFSET('Effectifs CVS'!$Q$104,nbtrim-1,0)*100</f>
        <v>-1.1815157596698822</v>
      </c>
      <c r="Q8" s="311">
        <f ca="1">OFFSET('Effectifs CVS'!$Q$205,nbtrim-1,0)*100</f>
        <v>-2.8420928446187488</v>
      </c>
      <c r="R8" s="311">
        <f ca="1">OFFSET('Effectifs CVS'!$Q$334,nbtrim-93,0)*100</f>
        <v>-4.3635573686640505</v>
      </c>
      <c r="S8" s="311">
        <f ca="1">OFFSET('SMPT CVS'!$Q$104,nbtrim-2,0)*100</f>
        <v>3.4680905340404689</v>
      </c>
      <c r="T8" s="311">
        <f ca="1">OFFSET('SMPT CVS'!$Q$104,nbtrim-1,0)*100</f>
        <v>-1.2307021563187082</v>
      </c>
      <c r="U8" s="311">
        <f ca="1">OFFSET('SMPT CVS'!$Q$205,nbtrim-1,0)*100</f>
        <v>0.3584741966674132</v>
      </c>
      <c r="V8" s="311">
        <f ca="1">OFFSET('SMPT CVS'!$Q$334,nbtrim-93,0)*100</f>
        <v>1.5917952177506134</v>
      </c>
      <c r="W8" s="313">
        <f ca="1">OFFSET('SMPT CVS'!$Q$3,nbtrim-1,0)/3</f>
        <v>4930.2929304573108</v>
      </c>
      <c r="X8" s="274" t="str">
        <f ca="1">OFFSET('Masses CVS'!$Q$2,0,0)</f>
        <v>sal_CD_cvs</v>
      </c>
    </row>
    <row r="9" spans="1:24" s="270" customFormat="1" ht="13.5" customHeight="1" thickBot="1" x14ac:dyDescent="0.25">
      <c r="A9" s="242" t="s">
        <v>91</v>
      </c>
      <c r="B9" s="242" t="s">
        <v>47</v>
      </c>
      <c r="C9" s="311">
        <f ca="1">OFFSET('Masses CVS'!$R$3,nbtrim-1,0)/1000000000</f>
        <v>1.7130486251077945</v>
      </c>
      <c r="D9" s="311">
        <f ca="1">OFFSET('Masses CVS'!$R$104,nbtrim-3,0)*100</f>
        <v>0.86460413488769206</v>
      </c>
      <c r="E9" s="311">
        <f ca="1">OFFSET('Masses CVS'!$R$104,nbtrim-2,0)*100</f>
        <v>-9.2082989177444396E-2</v>
      </c>
      <c r="F9" s="311">
        <f ca="1">OFFSET('Masses CVS'!$R$104,nbtrim-1,0)*100</f>
        <v>1.1381938454885665</v>
      </c>
      <c r="G9" s="311">
        <f ca="1">OFFSET('Masses CVS'!$R$205,nbtrim-1,0)*100</f>
        <v>2.887392354181717</v>
      </c>
      <c r="H9" s="311">
        <f ca="1">OFFSET('Masses CVS'!$R$334,nbtrim-93,0)*100</f>
        <v>3.1927270233667704</v>
      </c>
      <c r="I9" s="312">
        <f ca="1">OFFSET('Effectifs CVS'!$R$3,nbtrim-1,0)/1000</f>
        <v>140.36472040742999</v>
      </c>
      <c r="J9" s="311">
        <f ca="1">OFFSET('Effectifs CVS'!$R$3,nbtrim-2,0)/1000-OFFSET('Effectifs CVS'!$R$3,nbtrim-3,0)/1000</f>
        <v>0.15626480386004005</v>
      </c>
      <c r="K9" s="311">
        <f ca="1">I9-OFFSET('Effectifs CVS'!$R$3,nbtrim-2,0)/1000</f>
        <v>0.452060160569971</v>
      </c>
      <c r="L9" s="311">
        <f ca="1">I9-OFFSET('Effectifs CVS'!$R$3,nbtrim-5,0)/1000</f>
        <v>0.20199024870998983</v>
      </c>
      <c r="M9" s="311">
        <f ca="1">OFFSET('Effectifs CVS'!$R$345,nbtrim-93,0)/1000</f>
        <v>-0.97359446603999822</v>
      </c>
      <c r="N9" s="311">
        <f ca="1">OFFSET('Effectifs CVS'!$R$104,nbtrim-3,0)*100</f>
        <v>-0.40729782366968337</v>
      </c>
      <c r="O9" s="311">
        <f ca="1">OFFSET('Effectifs CVS'!$R$104,nbtrim-2,0)*100</f>
        <v>0.11181227403918026</v>
      </c>
      <c r="P9" s="311">
        <f ca="1">OFFSET('Effectifs CVS'!$R$104,nbtrim-1,0)*100</f>
        <v>0.32310168341620482</v>
      </c>
      <c r="Q9" s="311">
        <f ca="1">OFFSET('Effectifs CVS'!$R$205,nbtrim-1,0)*100</f>
        <v>0.1441112401858069</v>
      </c>
      <c r="R9" s="311">
        <f ca="1">OFFSET('Effectifs CVS'!$R$334,nbtrim-93,0)*100</f>
        <v>-0.68883972963140749</v>
      </c>
      <c r="S9" s="311">
        <f ca="1">OFFSET('SMPT CVS'!$R$104,nbtrim-2,0)*100</f>
        <v>-0.12714146959752481</v>
      </c>
      <c r="T9" s="311">
        <f ca="1">OFFSET('SMPT CVS'!$R$104,nbtrim-1,0)*100</f>
        <v>1.0239418337366413</v>
      </c>
      <c r="U9" s="311">
        <f ca="1">OFFSET('SMPT CVS'!$R$205,nbtrim-1,0)*100</f>
        <v>3.3060737575383969</v>
      </c>
      <c r="V9" s="311">
        <f ca="1">OFFSET('SMPT CVS'!$R$334,nbtrim-93,0)*100</f>
        <v>4.1840631788223837</v>
      </c>
      <c r="W9" s="313">
        <f ca="1">OFFSET('SMPT CVS'!$R$3,nbtrim-1,0)/3</f>
        <v>4079.1600309257083</v>
      </c>
      <c r="X9" s="274" t="str">
        <f ca="1">OFFSET('Masses CVS'!$R$2,0,0)</f>
        <v>sal_CE_cvs</v>
      </c>
    </row>
    <row r="10" spans="1:24" s="270" customFormat="1" ht="13.5" customHeight="1" thickBot="1" x14ac:dyDescent="0.25">
      <c r="A10" s="242" t="s">
        <v>92</v>
      </c>
      <c r="B10" s="242" t="s">
        <v>93</v>
      </c>
      <c r="C10" s="311">
        <f ca="1">OFFSET('Masses CVS'!$S$3,nbtrim-1,0)/1000000000</f>
        <v>1.0063152947821812</v>
      </c>
      <c r="D10" s="311">
        <f ca="1">OFFSET('Masses CVS'!$S$104,nbtrim-3,0)*100</f>
        <v>0.23938296834253858</v>
      </c>
      <c r="E10" s="311">
        <f ca="1">OFFSET('Masses CVS'!$S$104,nbtrim-2,0)*100</f>
        <v>-0.10331414857510657</v>
      </c>
      <c r="F10" s="311">
        <f ca="1">OFFSET('Masses CVS'!$S$104,nbtrim-1,0)*100</f>
        <v>-0.49546734219783062</v>
      </c>
      <c r="G10" s="311">
        <f ca="1">OFFSET('Masses CVS'!$S$205,nbtrim-1,0)*100</f>
        <v>1.2104624030814914</v>
      </c>
      <c r="H10" s="311">
        <f ca="1">OFFSET('Masses CVS'!$S$334,nbtrim-93,0)*100</f>
        <v>2.2690875479638661</v>
      </c>
      <c r="I10" s="312">
        <f ca="1">OFFSET('Effectifs CVS'!$S$3,nbtrim-1,0)/1000</f>
        <v>79.205149612750006</v>
      </c>
      <c r="J10" s="311">
        <f ca="1">OFFSET('Effectifs CVS'!$S$3,nbtrim-2,0)/1000-OFFSET('Effectifs CVS'!$S$3,nbtrim-3,0)/1000</f>
        <v>-0.24611904719000677</v>
      </c>
      <c r="K10" s="311">
        <f ca="1">I10-OFFSET('Effectifs CVS'!$S$3,nbtrim-2,0)/1000</f>
        <v>0.35633963489000564</v>
      </c>
      <c r="L10" s="311">
        <f ca="1">I10-OFFSET('Effectifs CVS'!$S$3,nbtrim-5,0)/1000</f>
        <v>0.25172097720000863</v>
      </c>
      <c r="M10" s="311">
        <f ca="1">OFFSET('Effectifs CVS'!$S$345,nbtrim-93,0)/1000</f>
        <v>0.35206774960999609</v>
      </c>
      <c r="N10" s="311">
        <f ca="1">OFFSET('Effectifs CVS'!$S$104,nbtrim-3,0)*100</f>
        <v>0.16784864027792334</v>
      </c>
      <c r="O10" s="311">
        <f ca="1">OFFSET('Effectifs CVS'!$S$104,nbtrim-2,0)*100</f>
        <v>-0.31116918647471348</v>
      </c>
      <c r="P10" s="311">
        <f ca="1">OFFSET('Effectifs CVS'!$S$104,nbtrim-1,0)*100</f>
        <v>0.45192772724160779</v>
      </c>
      <c r="Q10" s="311">
        <f ca="1">OFFSET('Effectifs CVS'!$S$205,nbtrim-1,0)*100</f>
        <v>0.31882209746958434</v>
      </c>
      <c r="R10" s="311">
        <f ca="1">OFFSET('Effectifs CVS'!$S$334,nbtrim-93,0)*100</f>
        <v>0.44648571912644375</v>
      </c>
      <c r="S10" s="311">
        <f ca="1">OFFSET('SMPT CVS'!$S$104,nbtrim-2,0)*100</f>
        <v>-5.3346458432812494E-2</v>
      </c>
      <c r="T10" s="311">
        <f ca="1">OFFSET('SMPT CVS'!$S$104,nbtrim-1,0)*100</f>
        <v>-0.66347877749476369</v>
      </c>
      <c r="U10" s="311">
        <f ca="1">OFFSET('SMPT CVS'!$S$205,nbtrim-1,0)*100</f>
        <v>1.0374562156049816</v>
      </c>
      <c r="V10" s="311">
        <f ca="1">OFFSET('SMPT CVS'!$S$334,nbtrim-93,0)*100</f>
        <v>1.959325075942675</v>
      </c>
      <c r="W10" s="313">
        <f ca="1">OFFSET('SMPT CVS'!$S$3,nbtrim-1,0)/3</f>
        <v>4242.9812946382672</v>
      </c>
      <c r="X10" s="274" t="str">
        <f ca="1">OFFSET('Masses CVS'!$S$2,0,0)</f>
        <v>sal_CF_cvs</v>
      </c>
    </row>
    <row r="11" spans="1:24" s="270" customFormat="1" ht="13.5" customHeight="1" thickBot="1" x14ac:dyDescent="0.25">
      <c r="A11" s="242" t="s">
        <v>94</v>
      </c>
      <c r="B11" s="242" t="s">
        <v>214</v>
      </c>
      <c r="C11" s="311">
        <f ca="1">OFFSET('Masses CVS'!$T$3,nbtrim-1,0)/1000000000</f>
        <v>2.3129689874724302</v>
      </c>
      <c r="D11" s="311">
        <f ca="1">OFFSET('Masses CVS'!$T$104,nbtrim-3,0)*100</f>
        <v>-0.20808359082649108</v>
      </c>
      <c r="E11" s="311">
        <f ca="1">OFFSET('Masses CVS'!$T$104,nbtrim-2,0)*100</f>
        <v>1.3348177685602369</v>
      </c>
      <c r="F11" s="311">
        <f ca="1">OFFSET('Masses CVS'!$T$104,nbtrim-1,0)*100</f>
        <v>0.18754813189152397</v>
      </c>
      <c r="G11" s="311">
        <f ca="1">OFFSET('Masses CVS'!$T$205,nbtrim-1,0)*100</f>
        <v>1.0773223412797295</v>
      </c>
      <c r="H11" s="311">
        <f ca="1">OFFSET('Masses CVS'!$T$334,nbtrim-93,0)*100</f>
        <v>0.37116838933139995</v>
      </c>
      <c r="I11" s="312">
        <f ca="1">OFFSET('Effectifs CVS'!$T$3,nbtrim-1,0)/1000</f>
        <v>248.03811047402002</v>
      </c>
      <c r="J11" s="311">
        <f ca="1">OFFSET('Effectifs CVS'!$T$3,nbtrim-2,0)/1000-OFFSET('Effectifs CVS'!$T$3,nbtrim-3,0)/1000</f>
        <v>-7.4520480819984414E-2</v>
      </c>
      <c r="K11" s="311">
        <f ca="1">I11-OFFSET('Effectifs CVS'!$T$3,nbtrim-2,0)/1000</f>
        <v>-2.5005671729985579E-2</v>
      </c>
      <c r="L11" s="311">
        <f ca="1">I11-OFFSET('Effectifs CVS'!$T$3,nbtrim-5,0)/1000</f>
        <v>-1.3666872098599754</v>
      </c>
      <c r="M11" s="311">
        <f ca="1">OFFSET('Effectifs CVS'!$T$345,nbtrim-93,0)/1000</f>
        <v>-6.2497825745299922</v>
      </c>
      <c r="N11" s="311">
        <f ca="1">OFFSET('Effectifs CVS'!$T$104,nbtrim-3,0)*100</f>
        <v>-4.497323588925628E-2</v>
      </c>
      <c r="O11" s="311">
        <f ca="1">OFFSET('Effectifs CVS'!$T$104,nbtrim-2,0)*100</f>
        <v>-3.0031913672223798E-2</v>
      </c>
      <c r="P11" s="311">
        <f ca="1">OFFSET('Effectifs CVS'!$T$104,nbtrim-1,0)*100</f>
        <v>-1.0080366689946274E-2</v>
      </c>
      <c r="Q11" s="311">
        <f ca="1">OFFSET('Effectifs CVS'!$T$205,nbtrim-1,0)*100</f>
        <v>-0.54797951865875882</v>
      </c>
      <c r="R11" s="311">
        <f ca="1">OFFSET('Effectifs CVS'!$T$334,nbtrim-93,0)*100</f>
        <v>-2.4577586056512502</v>
      </c>
      <c r="S11" s="311">
        <f ca="1">OFFSET('SMPT CVS'!$T$104,nbtrim-2,0)*100</f>
        <v>1.3288119953915212</v>
      </c>
      <c r="T11" s="311">
        <f ca="1">OFFSET('SMPT CVS'!$T$104,nbtrim-1,0)*100</f>
        <v>0.26953792836084123</v>
      </c>
      <c r="U11" s="311">
        <f ca="1">OFFSET('SMPT CVS'!$T$205,nbtrim-1,0)*100</f>
        <v>1.9928252783778522</v>
      </c>
      <c r="V11" s="311">
        <f ca="1">OFFSET('SMPT CVS'!$T$334,nbtrim-93,0)*100</f>
        <v>3.1752149499185478</v>
      </c>
      <c r="W11" s="313">
        <f ca="1">OFFSET('SMPT CVS'!$T$3,nbtrim-1,0)/3</f>
        <v>3110.5634300749316</v>
      </c>
      <c r="X11" s="274" t="str">
        <f ca="1">OFFSET('Masses CVS'!$T$2,0,0)</f>
        <v>sal_CG_cvs</v>
      </c>
    </row>
    <row r="12" spans="1:24" s="270" customFormat="1" ht="13.5" customHeight="1" thickBot="1" x14ac:dyDescent="0.25">
      <c r="A12" s="242" t="s">
        <v>95</v>
      </c>
      <c r="B12" s="242" t="s">
        <v>215</v>
      </c>
      <c r="C12" s="311">
        <f ca="1">OFFSET('Masses CVS'!$U$3,nbtrim-1,0)/1000000000</f>
        <v>3.2051726479532401</v>
      </c>
      <c r="D12" s="311">
        <f ca="1">OFFSET('Masses CVS'!$U$104,nbtrim-3,0)*100</f>
        <v>2.2743610877620002</v>
      </c>
      <c r="E12" s="311">
        <f ca="1">OFFSET('Masses CVS'!$U$104,nbtrim-2,0)*100</f>
        <v>1.9702032343915654E-2</v>
      </c>
      <c r="F12" s="311">
        <f ca="1">OFFSET('Masses CVS'!$U$104,nbtrim-1,0)*100</f>
        <v>1.0243012597316525</v>
      </c>
      <c r="G12" s="311">
        <f ca="1">OFFSET('Masses CVS'!$U$205,nbtrim-1,0)*100</f>
        <v>3.2659254683947037</v>
      </c>
      <c r="H12" s="311">
        <f ca="1">OFFSET('Masses CVS'!$U$334,nbtrim-93,0)*100</f>
        <v>-3.3978194327301536</v>
      </c>
      <c r="I12" s="312">
        <f ca="1">OFFSET('Effectifs CVS'!$U$3,nbtrim-1,0)/1000</f>
        <v>359.50950777407002</v>
      </c>
      <c r="J12" s="311">
        <f ca="1">OFFSET('Effectifs CVS'!$U$3,nbtrim-2,0)/1000-OFFSET('Effectifs CVS'!$U$3,nbtrim-3,0)/1000</f>
        <v>-1.0482829245700032</v>
      </c>
      <c r="K12" s="311">
        <f ca="1">I12-OFFSET('Effectifs CVS'!$U$3,nbtrim-2,0)/1000</f>
        <v>-0.79278164470997581</v>
      </c>
      <c r="L12" s="311">
        <f ca="1">I12-OFFSET('Effectifs CVS'!$U$3,nbtrim-5,0)/1000</f>
        <v>-7.2496181429699504</v>
      </c>
      <c r="M12" s="311">
        <f ca="1">OFFSET('Effectifs CVS'!$U$345,nbtrim-93,0)/1000</f>
        <v>-18.72720053986</v>
      </c>
      <c r="N12" s="311">
        <f ca="1">OFFSET('Effectifs CVS'!$U$104,nbtrim-3,0)*100</f>
        <v>-0.33993711668480753</v>
      </c>
      <c r="O12" s="311">
        <f ca="1">OFFSET('Effectifs CVS'!$U$104,nbtrim-2,0)*100</f>
        <v>-0.29010135995409803</v>
      </c>
      <c r="P12" s="311">
        <f ca="1">OFFSET('Effectifs CVS'!$U$104,nbtrim-1,0)*100</f>
        <v>-0.22003236393219883</v>
      </c>
      <c r="Q12" s="311">
        <f ca="1">OFFSET('Effectifs CVS'!$U$205,nbtrim-1,0)*100</f>
        <v>-1.9766701441560897</v>
      </c>
      <c r="R12" s="311">
        <f ca="1">OFFSET('Effectifs CVS'!$U$334,nbtrim-93,0)*100</f>
        <v>-4.9511853630866405</v>
      </c>
      <c r="S12" s="311">
        <f ca="1">OFFSET('SMPT CVS'!$U$104,nbtrim-2,0)*100</f>
        <v>0.27092131248862561</v>
      </c>
      <c r="T12" s="311">
        <f ca="1">OFFSET('SMPT CVS'!$U$104,nbtrim-1,0)*100</f>
        <v>1.5286650142422697</v>
      </c>
      <c r="U12" s="311">
        <f ca="1">OFFSET('SMPT CVS'!$U$205,nbtrim-1,0)*100</f>
        <v>6.1570914788173781</v>
      </c>
      <c r="V12" s="311">
        <f ca="1">OFFSET('SMPT CVS'!$U$334,nbtrim-93,0)*100</f>
        <v>2.0080519508682837</v>
      </c>
      <c r="W12" s="313">
        <f ca="1">OFFSET('SMPT CVS'!$U$3,nbtrim-1,0)/3</f>
        <v>2976.5470647024708</v>
      </c>
      <c r="X12" s="274" t="str">
        <f ca="1">OFFSET('Masses CVS'!$U$2,0,0)</f>
        <v>sal_CH_cvs</v>
      </c>
    </row>
    <row r="13" spans="1:24" s="270" customFormat="1" ht="13.5" customHeight="1" thickBot="1" x14ac:dyDescent="0.25">
      <c r="A13" s="242" t="s">
        <v>96</v>
      </c>
      <c r="B13" s="242" t="s">
        <v>216</v>
      </c>
      <c r="C13" s="311">
        <f ca="1">OFFSET('Masses CVS'!$V$3,nbtrim-1,0)/1000000000</f>
        <v>1.5969145296503875</v>
      </c>
      <c r="D13" s="311">
        <f ca="1">OFFSET('Masses CVS'!$V$104,nbtrim-3,0)*100</f>
        <v>1.1853701914232628</v>
      </c>
      <c r="E13" s="311">
        <f ca="1">OFFSET('Masses CVS'!$V$104,nbtrim-2,0)*100</f>
        <v>1.0126245945129675</v>
      </c>
      <c r="F13" s="311">
        <f ca="1">OFFSET('Masses CVS'!$V$104,nbtrim-1,0)*100</f>
        <v>1.9767517935666667</v>
      </c>
      <c r="G13" s="311">
        <f ca="1">OFFSET('Masses CVS'!$V$205,nbtrim-1,0)*100</f>
        <v>4.0542476836321395</v>
      </c>
      <c r="H13" s="311">
        <f ca="1">OFFSET('Masses CVS'!$V$334,nbtrim-93,0)*100</f>
        <v>1.7676992484549681</v>
      </c>
      <c r="I13" s="312">
        <f ca="1">OFFSET('Effectifs CVS'!$V$3,nbtrim-1,0)/1000</f>
        <v>124.21038735499</v>
      </c>
      <c r="J13" s="311">
        <f ca="1">OFFSET('Effectifs CVS'!$V$3,nbtrim-2,0)/1000-OFFSET('Effectifs CVS'!$V$3,nbtrim-3,0)/1000</f>
        <v>-7.5390180590005684E-2</v>
      </c>
      <c r="K13" s="311">
        <f ca="1">I13-OFFSET('Effectifs CVS'!$V$3,nbtrim-2,0)/1000</f>
        <v>0.11568538485001056</v>
      </c>
      <c r="L13" s="311">
        <f ca="1">I13-OFFSET('Effectifs CVS'!$V$3,nbtrim-5,0)/1000</f>
        <v>-0.49820499819000474</v>
      </c>
      <c r="M13" s="311">
        <f ca="1">OFFSET('Effectifs CVS'!$V$345,nbtrim-93,0)/1000</f>
        <v>-2.3236169491399923</v>
      </c>
      <c r="N13" s="311">
        <f ca="1">OFFSET('Effectifs CVS'!$V$104,nbtrim-3,0)*100</f>
        <v>3.4493669696056273E-2</v>
      </c>
      <c r="O13" s="311">
        <f ca="1">OFFSET('Effectifs CVS'!$V$104,nbtrim-2,0)*100</f>
        <v>-6.0715248965492741E-2</v>
      </c>
      <c r="P13" s="311">
        <f ca="1">OFFSET('Effectifs CVS'!$V$104,nbtrim-1,0)*100</f>
        <v>9.3223468055736447E-2</v>
      </c>
      <c r="Q13" s="311">
        <f ca="1">OFFSET('Effectifs CVS'!$V$205,nbtrim-1,0)*100</f>
        <v>-0.39949532649607988</v>
      </c>
      <c r="R13" s="311">
        <f ca="1">OFFSET('Effectifs CVS'!$V$334,nbtrim-93,0)*100</f>
        <v>-1.8363577142118115</v>
      </c>
      <c r="S13" s="311">
        <f ca="1">OFFSET('SMPT CVS'!$V$104,nbtrim-2,0)*100</f>
        <v>1.1192459954978418</v>
      </c>
      <c r="T13" s="311">
        <f ca="1">OFFSET('SMPT CVS'!$V$104,nbtrim-1,0)*100</f>
        <v>2.0682647593683656</v>
      </c>
      <c r="U13" s="311">
        <f ca="1">OFFSET('SMPT CVS'!$V$205,nbtrim-1,0)*100</f>
        <v>4.9716533383373562</v>
      </c>
      <c r="V13" s="311">
        <f ca="1">OFFSET('SMPT CVS'!$V$334,nbtrim-93,0)*100</f>
        <v>3.9474643597901204</v>
      </c>
      <c r="W13" s="313">
        <f ca="1">OFFSET('SMPT CVS'!$V$3,nbtrim-1,0)/3</f>
        <v>4294.1472067163368</v>
      </c>
      <c r="X13" s="274" t="str">
        <f ca="1">OFFSET('Masses CVS'!$V$2,0,0)</f>
        <v>sal_CI_cvs</v>
      </c>
    </row>
    <row r="14" spans="1:24" s="270" customFormat="1" ht="13.5" customHeight="1" thickBot="1" x14ac:dyDescent="0.25">
      <c r="A14" s="242" t="s">
        <v>97</v>
      </c>
      <c r="B14" s="242" t="s">
        <v>217</v>
      </c>
      <c r="C14" s="311">
        <f ca="1">OFFSET('Masses CVS'!$W$3,nbtrim-1,0)/1000000000</f>
        <v>1.0814783827861369</v>
      </c>
      <c r="D14" s="311">
        <f ca="1">OFFSET('Masses CVS'!$W$104,nbtrim-3,0)*100</f>
        <v>1.2081594731654821</v>
      </c>
      <c r="E14" s="311">
        <f ca="1">OFFSET('Masses CVS'!$W$104,nbtrim-2,0)*100</f>
        <v>0.75651575949895467</v>
      </c>
      <c r="F14" s="311">
        <f ca="1">OFFSET('Masses CVS'!$W$104,nbtrim-1,0)*100</f>
        <v>0.26093679417202864</v>
      </c>
      <c r="G14" s="311">
        <f ca="1">OFFSET('Masses CVS'!$W$205,nbtrim-1,0)*100</f>
        <v>2.509560547882228</v>
      </c>
      <c r="H14" s="311">
        <f ca="1">OFFSET('Masses CVS'!$W$334,nbtrim-93,0)*100</f>
        <v>-0.53422964461893319</v>
      </c>
      <c r="I14" s="312">
        <f ca="1">OFFSET('Effectifs CVS'!$W$3,nbtrim-1,0)/1000</f>
        <v>100.40901635752</v>
      </c>
      <c r="J14" s="311">
        <f ca="1">OFFSET('Effectifs CVS'!$W$3,nbtrim-2,0)/1000-OFFSET('Effectifs CVS'!$W$3,nbtrim-3,0)/1000</f>
        <v>-0.18188571324000691</v>
      </c>
      <c r="K14" s="311">
        <f ca="1">I14-OFFSET('Effectifs CVS'!$W$3,nbtrim-2,0)/1000</f>
        <v>-6.0772704479987283E-2</v>
      </c>
      <c r="L14" s="311">
        <f ca="1">I14-OFFSET('Effectifs CVS'!$W$3,nbtrim-5,0)/1000</f>
        <v>-1.4488089099000092</v>
      </c>
      <c r="M14" s="311">
        <f ca="1">OFFSET('Effectifs CVS'!$W$345,nbtrim-93,0)/1000</f>
        <v>-3.9828070418700081</v>
      </c>
      <c r="N14" s="311">
        <f ca="1">OFFSET('Effectifs CVS'!$W$104,nbtrim-3,0)*100</f>
        <v>-0.43611281431695792</v>
      </c>
      <c r="O14" s="311">
        <f ca="1">OFFSET('Effectifs CVS'!$W$104,nbtrim-2,0)*100</f>
        <v>-0.18070808423820139</v>
      </c>
      <c r="P14" s="311">
        <f ca="1">OFFSET('Effectifs CVS'!$W$104,nbtrim-1,0)*100</f>
        <v>-6.0488535954317246E-2</v>
      </c>
      <c r="Q14" s="311">
        <f ca="1">OFFSET('Effectifs CVS'!$W$205,nbtrim-1,0)*100</f>
        <v>-1.4223835096579651</v>
      </c>
      <c r="R14" s="311">
        <f ca="1">OFFSET('Effectifs CVS'!$W$334,nbtrim-93,0)*100</f>
        <v>-3.8152480837817082</v>
      </c>
      <c r="S14" s="311">
        <f ca="1">OFFSET('SMPT CVS'!$W$104,nbtrim-2,0)*100</f>
        <v>0.88066145134322316</v>
      </c>
      <c r="T14" s="311">
        <f ca="1">OFFSET('SMPT CVS'!$W$104,nbtrim-1,0)*100</f>
        <v>0.59635179957429063</v>
      </c>
      <c r="U14" s="311">
        <f ca="1">OFFSET('SMPT CVS'!$W$205,nbtrim-1,0)*100</f>
        <v>4.6796725979034504</v>
      </c>
      <c r="V14" s="311">
        <f ca="1">OFFSET('SMPT CVS'!$W$334,nbtrim-93,0)*100</f>
        <v>3.7856176364722938</v>
      </c>
      <c r="W14" s="313">
        <f ca="1">OFFSET('SMPT CVS'!$W$3,nbtrim-1,0)/3</f>
        <v>3596.2990636378563</v>
      </c>
      <c r="X14" s="274" t="str">
        <f ca="1">OFFSET('Masses CVS'!$W$2,0,0)</f>
        <v>sal_CJ_cvs</v>
      </c>
    </row>
    <row r="15" spans="1:24" s="270" customFormat="1" ht="13.5" customHeight="1" thickBot="1" x14ac:dyDescent="0.25">
      <c r="A15" s="242" t="s">
        <v>98</v>
      </c>
      <c r="B15" s="242" t="s">
        <v>218</v>
      </c>
      <c r="C15" s="311">
        <f ca="1">OFFSET('Masses CVS'!$X$3,nbtrim-1,0)/1000000000</f>
        <v>1.7970273130132224</v>
      </c>
      <c r="D15" s="311">
        <f ca="1">OFFSET('Masses CVS'!$X$104,nbtrim-3,0)*100</f>
        <v>1.097951076308723</v>
      </c>
      <c r="E15" s="311">
        <f ca="1">OFFSET('Masses CVS'!$X$104,nbtrim-2,0)*100</f>
        <v>0.68366289427264082</v>
      </c>
      <c r="F15" s="311">
        <f ca="1">OFFSET('Masses CVS'!$X$104,nbtrim-1,0)*100</f>
        <v>2.499995990399495</v>
      </c>
      <c r="G15" s="311">
        <f ca="1">OFFSET('Masses CVS'!$X$205,nbtrim-1,0)*100</f>
        <v>4.6296844569633011</v>
      </c>
      <c r="H15" s="311">
        <f ca="1">OFFSET('Masses CVS'!$X$334,nbtrim-93,0)*100</f>
        <v>0.4928580749794742</v>
      </c>
      <c r="I15" s="312">
        <f ca="1">OFFSET('Effectifs CVS'!$X$3,nbtrim-1,0)/1000</f>
        <v>169.70019895369001</v>
      </c>
      <c r="J15" s="311">
        <f ca="1">OFFSET('Effectifs CVS'!$X$3,nbtrim-2,0)/1000-OFFSET('Effectifs CVS'!$X$3,nbtrim-3,0)/1000</f>
        <v>-0.12059377995998943</v>
      </c>
      <c r="K15" s="311">
        <f ca="1">I15-OFFSET('Effectifs CVS'!$X$3,nbtrim-2,0)/1000</f>
        <v>0.4089819024100052</v>
      </c>
      <c r="L15" s="311">
        <f ca="1">I15-OFFSET('Effectifs CVS'!$X$3,nbtrim-5,0)/1000</f>
        <v>-0.89039460686001348</v>
      </c>
      <c r="M15" s="311">
        <f ca="1">OFFSET('Effectifs CVS'!$X$345,nbtrim-93,0)/1000</f>
        <v>-5.5861323237799807</v>
      </c>
      <c r="N15" s="311">
        <f ca="1">OFFSET('Effectifs CVS'!$X$104,nbtrim-3,0)*100</f>
        <v>-9.3067581315664505E-3</v>
      </c>
      <c r="O15" s="311">
        <f ca="1">OFFSET('Effectifs CVS'!$X$104,nbtrim-2,0)*100</f>
        <v>-7.1183809067565385E-2</v>
      </c>
      <c r="P15" s="311">
        <f ca="1">OFFSET('Effectifs CVS'!$X$104,nbtrim-1,0)*100</f>
        <v>0.24158483206258019</v>
      </c>
      <c r="Q15" s="311">
        <f ca="1">OFFSET('Effectifs CVS'!$X$205,nbtrim-1,0)*100</f>
        <v>-0.52194824361401215</v>
      </c>
      <c r="R15" s="311">
        <f ca="1">OFFSET('Effectifs CVS'!$X$334,nbtrim-93,0)*100</f>
        <v>-3.1868613388555622</v>
      </c>
      <c r="S15" s="311">
        <f ca="1">OFFSET('SMPT CVS'!$X$104,nbtrim-2,0)*100</f>
        <v>0.656285308701543</v>
      </c>
      <c r="T15" s="311">
        <f ca="1">OFFSET('SMPT CVS'!$X$104,nbtrim-1,0)*100</f>
        <v>2.4952339337952711</v>
      </c>
      <c r="U15" s="311">
        <f ca="1">OFFSET('SMPT CVS'!$X$205,nbtrim-1,0)*100</f>
        <v>6.03507073074947</v>
      </c>
      <c r="V15" s="311">
        <f ca="1">OFFSET('SMPT CVS'!$X$334,nbtrim-93,0)*100</f>
        <v>3.9714283855671439</v>
      </c>
      <c r="W15" s="313">
        <f ca="1">OFFSET('SMPT CVS'!$X$3,nbtrim-1,0)/3</f>
        <v>3537.1440474507694</v>
      </c>
      <c r="X15" s="274" t="str">
        <f ca="1">OFFSET('Masses CVS'!$X$2,0,0)</f>
        <v>sal_CK_cvs</v>
      </c>
    </row>
    <row r="16" spans="1:24" s="270" customFormat="1" ht="13.5" customHeight="1" thickBot="1" x14ac:dyDescent="0.25">
      <c r="A16" s="276" t="s">
        <v>99</v>
      </c>
      <c r="B16" s="276" t="s">
        <v>100</v>
      </c>
      <c r="C16" s="311">
        <f ca="1">OFFSET('Masses CVS'!$Y$3,nbtrim-1,0)/1000000000</f>
        <v>3.9328138814332245</v>
      </c>
      <c r="D16" s="311">
        <f ca="1">OFFSET('Masses CVS'!$Y$104,nbtrim-3,0)*100</f>
        <v>0.83722635196215034</v>
      </c>
      <c r="E16" s="311">
        <f ca="1">OFFSET('Masses CVS'!$Y$104,nbtrim-2,0)*100</f>
        <v>-3.3897931031288353</v>
      </c>
      <c r="F16" s="311">
        <f ca="1">OFFSET('Masses CVS'!$Y$104,nbtrim-1,0)*100</f>
        <v>3.0893497686097282</v>
      </c>
      <c r="G16" s="311">
        <f ca="1">OFFSET('Masses CVS'!$Y$205,nbtrim-1,0)*100</f>
        <v>4.4247295824991317</v>
      </c>
      <c r="H16" s="311">
        <f ca="1">OFFSET('Masses CVS'!$Y$334,nbtrim-93,0)*100</f>
        <v>-4.0036145351082242</v>
      </c>
      <c r="I16" s="312">
        <f ca="1">OFFSET('Effectifs CVS'!$Y$3,nbtrim-1,0)/1000</f>
        <v>334.01976040799002</v>
      </c>
      <c r="J16" s="311">
        <f ca="1">OFFSET('Effectifs CVS'!$Y$3,nbtrim-2,0)/1000-OFFSET('Effectifs CVS'!$Y$3,nbtrim-3,0)/1000</f>
        <v>-2.2922869517599906</v>
      </c>
      <c r="K16" s="311">
        <f ca="1">I16-OFFSET('Effectifs CVS'!$Y$3,nbtrim-2,0)/1000</f>
        <v>-2.4633679551799901</v>
      </c>
      <c r="L16" s="311">
        <f ca="1">I16-OFFSET('Effectifs CVS'!$Y$3,nbtrim-5,0)/1000</f>
        <v>-10.817444523729989</v>
      </c>
      <c r="M16" s="311">
        <f ca="1">OFFSET('Effectifs CVS'!$Y$345,nbtrim-93,0)/1000</f>
        <v>-17.63573152124998</v>
      </c>
      <c r="N16" s="311">
        <f ca="1">OFFSET('Effectifs CVS'!$Y$104,nbtrim-3,0)*100</f>
        <v>-0.81645568349894004</v>
      </c>
      <c r="O16" s="311">
        <f ca="1">OFFSET('Effectifs CVS'!$Y$104,nbtrim-2,0)*100</f>
        <v>-0.67663910901830659</v>
      </c>
      <c r="P16" s="311">
        <f ca="1">OFFSET('Effectifs CVS'!$Y$104,nbtrim-1,0)*100</f>
        <v>-0.73209256201436368</v>
      </c>
      <c r="Q16" s="311">
        <f ca="1">OFFSET('Effectifs CVS'!$Y$205,nbtrim-1,0)*100</f>
        <v>-3.1369714082538969</v>
      </c>
      <c r="R16" s="311">
        <f ca="1">OFFSET('Effectifs CVS'!$Y$334,nbtrim-93,0)*100</f>
        <v>-5.0150593197044735</v>
      </c>
      <c r="S16" s="311">
        <f ca="1">OFFSET('SMPT CVS'!$Y$104,nbtrim-2,0)*100</f>
        <v>-2.6860958249030009</v>
      </c>
      <c r="T16" s="311">
        <f ca="1">OFFSET('SMPT CVS'!$Y$104,nbtrim-1,0)*100</f>
        <v>3.8548713043816019</v>
      </c>
      <c r="U16" s="311">
        <f ca="1">OFFSET('SMPT CVS'!$Y$205,nbtrim-1,0)*100</f>
        <v>8.0181955666754021</v>
      </c>
      <c r="V16" s="311">
        <f ca="1">OFFSET('SMPT CVS'!$Y$334,nbtrim-93,0)*100</f>
        <v>0.97050436689789521</v>
      </c>
      <c r="W16" s="313">
        <f ca="1">OFFSET('SMPT CVS'!$Y$3,nbtrim-1,0)/3</f>
        <v>3912.5643997693824</v>
      </c>
      <c r="X16" s="274" t="str">
        <f ca="1">OFFSET('Masses CVS'!$Y$2,0,0)</f>
        <v>sal_CL_cvs</v>
      </c>
    </row>
    <row r="17" spans="1:24" s="270" customFormat="1" ht="13.5" customHeight="1" thickBot="1" x14ac:dyDescent="0.25">
      <c r="A17" s="277"/>
      <c r="B17" s="276" t="s">
        <v>219</v>
      </c>
      <c r="C17" s="311">
        <f ca="1">OFFSET('Masses CVS'!$Z$3,nbtrim-1,0)/1000000000</f>
        <v>1.872292975190367</v>
      </c>
      <c r="D17" s="311">
        <f ca="1">OFFSET('Masses CVS'!$Z$104,nbtrim-3,0)*100</f>
        <v>-1.2480724117326258</v>
      </c>
      <c r="E17" s="311">
        <f ca="1">OFFSET('Masses CVS'!$Z$104,nbtrim-2,0)*100</f>
        <v>-6.5639830031190787</v>
      </c>
      <c r="F17" s="311">
        <f ca="1">OFFSET('Masses CVS'!$Z$104,nbtrim-1,0)*100</f>
        <v>5.5327821921066223</v>
      </c>
      <c r="G17" s="311">
        <f ca="1">OFFSET('Masses CVS'!$Z$205,nbtrim-1,0)*100</f>
        <v>3.2110404875581589</v>
      </c>
      <c r="H17" s="311">
        <f ca="1">OFFSET('Masses CVS'!$Z$334,nbtrim-93,0)*100</f>
        <v>-3.9286827718850281</v>
      </c>
      <c r="I17" s="312">
        <f ca="1">OFFSET('Effectifs CVS'!$Z$3,nbtrim-1,0)/1000</f>
        <v>175.96896775652439</v>
      </c>
      <c r="J17" s="311">
        <f ca="1">OFFSET('Effectifs CVS'!$Z$3,nbtrim-2,0)/1000-OFFSET('Effectifs CVS'!$Z$3,nbtrim-3,0)/1000</f>
        <v>-1.597964504996412</v>
      </c>
      <c r="K17" s="311">
        <f ca="1">I17-OFFSET('Effectifs CVS'!$Z$3,nbtrim-2,0)/1000</f>
        <v>-1.9932205679562287</v>
      </c>
      <c r="L17" s="311">
        <f ca="1">I17-OFFSET('Effectifs CVS'!$Z$3,nbtrim-5,0)/1000</f>
        <v>-7.2274885521446492</v>
      </c>
      <c r="M17" s="311">
        <f ca="1">OFFSET('Effectifs CVS'!$Z$345,nbtrim-93,0)/1000</f>
        <v>-12.477868439467624</v>
      </c>
      <c r="N17" s="311">
        <f ca="1">OFFSET('Effectifs CVS'!$Z$104,nbtrim-3,0)*100</f>
        <v>-0.79155671253907656</v>
      </c>
      <c r="O17" s="311">
        <f ca="1">OFFSET('Effectifs CVS'!$Z$104,nbtrim-2,0)*100</f>
        <v>-0.88993269376083095</v>
      </c>
      <c r="P17" s="311">
        <f ca="1">OFFSET('Effectifs CVS'!$Z$104,nbtrim-1,0)*100</f>
        <v>-1.1200247573501132</v>
      </c>
      <c r="Q17" s="311">
        <f ca="1">OFFSET('Effectifs CVS'!$Z$205,nbtrim-1,0)*100</f>
        <v>-3.9452119859605728</v>
      </c>
      <c r="R17" s="311">
        <f ca="1">OFFSET('Effectifs CVS'!$Z$334,nbtrim-93,0)*100</f>
        <v>-6.6214263350593772</v>
      </c>
      <c r="S17" s="311">
        <f ca="1">OFFSET('SMPT CVS'!$Z$104,nbtrim-2,0)*100</f>
        <v>-5.7523803346593798</v>
      </c>
      <c r="T17" s="311">
        <f ca="1">OFFSET('SMPT CVS'!$Z$104,nbtrim-1,0)*100</f>
        <v>6.5299420087828297</v>
      </c>
      <c r="U17" s="311">
        <f ca="1">OFFSET('SMPT CVS'!$Z$205,nbtrim-1,0)*100</f>
        <v>7.5348530627553423</v>
      </c>
      <c r="V17" s="311">
        <f ca="1">OFFSET('SMPT CVS'!$Z$334,nbtrim-93,0)*100</f>
        <v>2.9793141583569049</v>
      </c>
      <c r="W17" s="313">
        <f ca="1">OFFSET('SMPT CVS'!$Z$3,nbtrim-1,0)/3</f>
        <v>3526.5934115251225</v>
      </c>
      <c r="X17" s="274" t="str">
        <f ca="1">OFFSET('Masses CVS'!$Z$2,0,0)</f>
        <v>sal_N29_cvs</v>
      </c>
    </row>
    <row r="18" spans="1:24" s="270" customFormat="1" ht="13.5" customHeight="1" thickBot="1" x14ac:dyDescent="0.25">
      <c r="A18" s="278"/>
      <c r="B18" s="242" t="s">
        <v>220</v>
      </c>
      <c r="C18" s="311">
        <f ca="1">OFFSET('Masses CVS'!$AA$3,nbtrim-1,0)/1000000000</f>
        <v>2.060520906242858</v>
      </c>
      <c r="D18" s="311">
        <f ca="1">OFFSET('Masses CVS'!$AA$104,nbtrim-3,0)*100</f>
        <v>2.8487757276785874</v>
      </c>
      <c r="E18" s="311">
        <f ca="1">OFFSET('Masses CVS'!$AA$104,nbtrim-2,0)*100</f>
        <v>-0.44983073006023</v>
      </c>
      <c r="F18" s="311">
        <f ca="1">OFFSET('Masses CVS'!$AA$104,nbtrim-1,0)*100</f>
        <v>0.96521771084654429</v>
      </c>
      <c r="G18" s="311">
        <f ca="1">OFFSET('Masses CVS'!$AA$205,nbtrim-1,0)*100</f>
        <v>5.552567989526791</v>
      </c>
      <c r="H18" s="311">
        <f ca="1">OFFSET('Masses CVS'!$AA$334,nbtrim-93,0)*100</f>
        <v>-4.0716000185524015</v>
      </c>
      <c r="I18" s="312">
        <f ca="1">OFFSET('Effectifs CVS'!$AA$3,nbtrim-1,0)/1000</f>
        <v>158.05079265146563</v>
      </c>
      <c r="J18" s="311">
        <f ca="1">OFFSET('Effectifs CVS'!$AA$3,nbtrim-2,0)/1000-OFFSET('Effectifs CVS'!$AA$3,nbtrim-3,0)/1000</f>
        <v>-0.69432244676357868</v>
      </c>
      <c r="K18" s="311">
        <f ca="1">I18-OFFSET('Effectifs CVS'!$AA$3,nbtrim-2,0)/1000</f>
        <v>-0.47014738722378979</v>
      </c>
      <c r="L18" s="311">
        <f ca="1">I18-OFFSET('Effectifs CVS'!$AA$3,nbtrim-5,0)/1000</f>
        <v>-3.5899559715853684</v>
      </c>
      <c r="M18" s="311">
        <f ca="1">OFFSET('Effectifs CVS'!$AA$345,nbtrim-93,0)/1000</f>
        <v>-5.1578630817823576</v>
      </c>
      <c r="N18" s="311">
        <f ca="1">OFFSET('Effectifs CVS'!$AA$104,nbtrim-3,0)*100</f>
        <v>-0.84452131045612555</v>
      </c>
      <c r="O18" s="311">
        <f ca="1">OFFSET('Effectifs CVS'!$AA$104,nbtrim-2,0)*100</f>
        <v>-0.436090382243981</v>
      </c>
      <c r="P18" s="311">
        <f ca="1">OFFSET('Effectifs CVS'!$AA$104,nbtrim-1,0)*100</f>
        <v>-0.2965837744269173</v>
      </c>
      <c r="Q18" s="311">
        <f ca="1">OFFSET('Effectifs CVS'!$AA$205,nbtrim-1,0)*100</f>
        <v>-2.2209473800181345</v>
      </c>
      <c r="R18" s="311">
        <f ca="1">OFFSET('Effectifs CVS'!$AA$334,nbtrim-93,0)*100</f>
        <v>-3.1602877057038459</v>
      </c>
      <c r="S18" s="311">
        <f ca="1">OFFSET('SMPT CVS'!$AA$104,nbtrim-2,0)*100</f>
        <v>0.11834320529431341</v>
      </c>
      <c r="T18" s="311">
        <f ca="1">OFFSET('SMPT CVS'!$AA$104,nbtrim-1,0)*100</f>
        <v>1.4863197464600075</v>
      </c>
      <c r="U18" s="311">
        <f ca="1">OFFSET('SMPT CVS'!$AA$205,nbtrim-1,0)*100</f>
        <v>8.3009167630497149</v>
      </c>
      <c r="V18" s="311">
        <f ca="1">OFFSET('SMPT CVS'!$AA$334,nbtrim-93,0)*100</f>
        <v>-1.2582704389035748</v>
      </c>
      <c r="W18" s="313">
        <f ca="1">OFFSET('SMPT CVS'!$AA$3,nbtrim-1,0)/3</f>
        <v>4344.6290707800636</v>
      </c>
      <c r="X18" s="274" t="str">
        <f ca="1">OFFSET('Masses CVS'!$AA$2,0,0)</f>
        <v>sal_N30_cvs</v>
      </c>
    </row>
    <row r="19" spans="1:24" s="270" customFormat="1" ht="13.5" customHeight="1" thickBot="1" x14ac:dyDescent="0.25">
      <c r="A19" s="242" t="s">
        <v>101</v>
      </c>
      <c r="B19" s="242" t="s">
        <v>221</v>
      </c>
      <c r="C19" s="311">
        <f ca="1">OFFSET('Masses CVS'!$AB$3,nbtrim-1,0)/1000000000</f>
        <v>2.5644880896922109</v>
      </c>
      <c r="D19" s="311">
        <f ca="1">OFFSET('Masses CVS'!$AB$104,nbtrim-3,0)*100</f>
        <v>0.96077952981181713</v>
      </c>
      <c r="E19" s="311">
        <f ca="1">OFFSET('Masses CVS'!$AB$104,nbtrim-2,0)*100</f>
        <v>1.5427517326279672</v>
      </c>
      <c r="F19" s="311">
        <f ca="1">OFFSET('Masses CVS'!$AB$104,nbtrim-1,0)*100</f>
        <v>1.6505928228805367</v>
      </c>
      <c r="G19" s="311">
        <f ca="1">OFFSET('Masses CVS'!$AB$205,nbtrim-1,0)*100</f>
        <v>5.1737817326071189</v>
      </c>
      <c r="H19" s="311">
        <f ca="1">OFFSET('Masses CVS'!$AB$334,nbtrim-93,0)*100</f>
        <v>2.5655447451494062</v>
      </c>
      <c r="I19" s="312">
        <f ca="1">OFFSET('Effectifs CVS'!$AB$3,nbtrim-1,0)/1000</f>
        <v>272.63447710195999</v>
      </c>
      <c r="J19" s="311">
        <f ca="1">OFFSET('Effectifs CVS'!$AB$3,nbtrim-2,0)/1000-OFFSET('Effectifs CVS'!$AB$3,nbtrim-3,0)/1000</f>
        <v>7.1781194960010453E-2</v>
      </c>
      <c r="K19" s="311">
        <f ca="1">I19-OFFSET('Effectifs CVS'!$AB$3,nbtrim-2,0)/1000</f>
        <v>0.58406321897996349</v>
      </c>
      <c r="L19" s="311">
        <f ca="1">I19-OFFSET('Effectifs CVS'!$AB$3,nbtrim-5,0)/1000</f>
        <v>3.184359649050009</v>
      </c>
      <c r="M19" s="311">
        <f ca="1">OFFSET('Effectifs CVS'!$AB$345,nbtrim-93,0)/1000</f>
        <v>0.57697556677996176</v>
      </c>
      <c r="N19" s="311">
        <f ca="1">OFFSET('Effectifs CVS'!$AB$104,nbtrim-3,0)*100</f>
        <v>0.54735782396984067</v>
      </c>
      <c r="O19" s="311">
        <f ca="1">OFFSET('Effectifs CVS'!$AB$104,nbtrim-2,0)*100</f>
        <v>2.6392218480753016E-2</v>
      </c>
      <c r="P19" s="311">
        <f ca="1">OFFSET('Effectifs CVS'!$AB$104,nbtrim-1,0)*100</f>
        <v>0.21468933299664261</v>
      </c>
      <c r="Q19" s="311">
        <f ca="1">OFFSET('Effectifs CVS'!$AB$205,nbtrim-1,0)*100</f>
        <v>1.1817993174957575</v>
      </c>
      <c r="R19" s="311">
        <f ca="1">OFFSET('Effectifs CVS'!$AB$334,nbtrim-93,0)*100</f>
        <v>0.2120785361639177</v>
      </c>
      <c r="S19" s="311">
        <f ca="1">OFFSET('SMPT CVS'!$AB$104,nbtrim-2,0)*100</f>
        <v>1.107301667908156</v>
      </c>
      <c r="T19" s="311">
        <f ca="1">OFFSET('SMPT CVS'!$AB$104,nbtrim-1,0)*100</f>
        <v>1.6919478556622014</v>
      </c>
      <c r="U19" s="311">
        <f ca="1">OFFSET('SMPT CVS'!$AB$205,nbtrim-1,0)*100</f>
        <v>4.5305498686814216</v>
      </c>
      <c r="V19" s="311">
        <f ca="1">OFFSET('SMPT CVS'!$AB$334,nbtrim-93,0)*100</f>
        <v>2.7466067618486578</v>
      </c>
      <c r="W19" s="313">
        <f ca="1">OFFSET('SMPT CVS'!$AB$3,nbtrim-1,0)/3</f>
        <v>3152.017133104011</v>
      </c>
      <c r="X19" s="274" t="str">
        <f ca="1">OFFSET('Masses CVS'!$AB$2,0,0)</f>
        <v>sal_CM_cvs</v>
      </c>
    </row>
    <row r="20" spans="1:24" s="270" customFormat="1" ht="13.5" customHeight="1" thickBot="1" x14ac:dyDescent="0.25">
      <c r="A20" s="242" t="s">
        <v>102</v>
      </c>
      <c r="B20" s="242" t="s">
        <v>222</v>
      </c>
      <c r="C20" s="311">
        <f ca="1">OFFSET('Masses CVS'!$AC$3,nbtrim-1,0)/1000000000</f>
        <v>2.2189463821832387</v>
      </c>
      <c r="D20" s="311">
        <f ca="1">OFFSET('Masses CVS'!$AC$104,nbtrim-3,0)*100</f>
        <v>1.1918311343201982</v>
      </c>
      <c r="E20" s="311">
        <f ca="1">OFFSET('Masses CVS'!$AC$104,nbtrim-2,0)*100</f>
        <v>0.79234298738748432</v>
      </c>
      <c r="F20" s="311">
        <f ca="1">OFFSET('Masses CVS'!$AC$104,nbtrim-1,0)*100</f>
        <v>-1.0855614051258344</v>
      </c>
      <c r="G20" s="311">
        <f ca="1">OFFSET('Masses CVS'!$AC$205,nbtrim-1,0)*100</f>
        <v>0.23015210070940206</v>
      </c>
      <c r="H20" s="311">
        <f ca="1">OFFSET('Masses CVS'!$AC$334,nbtrim-93,0)*100</f>
        <v>2.3118282814732716</v>
      </c>
      <c r="I20" s="312">
        <f ca="1">OFFSET('Effectifs CVS'!$AC$3,nbtrim-1,0)/1000</f>
        <v>164.49908406880002</v>
      </c>
      <c r="J20" s="311">
        <f ca="1">OFFSET('Effectifs CVS'!$AC$3,nbtrim-2,0)/1000-OFFSET('Effectifs CVS'!$AC$3,nbtrim-3,0)/1000</f>
        <v>6.3717943270006572E-2</v>
      </c>
      <c r="K20" s="311">
        <f ca="1">I20-OFFSET('Effectifs CVS'!$AC$3,nbtrim-2,0)/1000</f>
        <v>0.25640665444001343</v>
      </c>
      <c r="L20" s="311">
        <f ca="1">I20-OFFSET('Effectifs CVS'!$AC$3,nbtrim-5,0)/1000</f>
        <v>0.28319664318999571</v>
      </c>
      <c r="M20" s="311">
        <f ca="1">OFFSET('Effectifs CVS'!$AC$345,nbtrim-93,0)/1000</f>
        <v>-0.76364577219000784</v>
      </c>
      <c r="N20" s="311">
        <f ca="1">OFFSET('Effectifs CVS'!$AC$104,nbtrim-3,0)*100</f>
        <v>9.1209709667405825E-2</v>
      </c>
      <c r="O20" s="311">
        <f ca="1">OFFSET('Effectifs CVS'!$AC$104,nbtrim-2,0)*100</f>
        <v>3.8810054269600158E-2</v>
      </c>
      <c r="P20" s="311">
        <f ca="1">OFFSET('Effectifs CVS'!$AC$104,nbtrim-1,0)*100</f>
        <v>0.15611451206019034</v>
      </c>
      <c r="Q20" s="311">
        <f ca="1">OFFSET('Effectifs CVS'!$AC$205,nbtrim-1,0)*100</f>
        <v>0.17245386401378848</v>
      </c>
      <c r="R20" s="311">
        <f ca="1">OFFSET('Effectifs CVS'!$AC$334,nbtrim-93,0)*100</f>
        <v>-0.46207984881089237</v>
      </c>
      <c r="S20" s="311">
        <f ca="1">OFFSET('SMPT CVS'!$AC$104,nbtrim-2,0)*100</f>
        <v>0.72734825106319789</v>
      </c>
      <c r="T20" s="311">
        <f ca="1">OFFSET('SMPT CVS'!$AC$104,nbtrim-1,0)*100</f>
        <v>-1.2065703577503362</v>
      </c>
      <c r="U20" s="311">
        <f ca="1">OFFSET('SMPT CVS'!$AC$205,nbtrim-1,0)*100</f>
        <v>0.24820248147556789</v>
      </c>
      <c r="V20" s="311">
        <f ca="1">OFFSET('SMPT CVS'!$AC$334,nbtrim-93,0)*100</f>
        <v>2.7770627814907467</v>
      </c>
      <c r="W20" s="313">
        <f ca="1">OFFSET('SMPT CVS'!$AC$3,nbtrim-1,0)/3</f>
        <v>4500.198448420123</v>
      </c>
      <c r="X20" s="274" t="str">
        <f ca="1">OFFSET('Masses CVS'!$AC$2,0,0)</f>
        <v>sal_DZ_cvs</v>
      </c>
    </row>
    <row r="21" spans="1:24" s="270" customFormat="1" ht="13.5" customHeight="1" thickBot="1" x14ac:dyDescent="0.25">
      <c r="A21" s="242" t="s">
        <v>103</v>
      </c>
      <c r="B21" s="242" t="s">
        <v>223</v>
      </c>
      <c r="C21" s="311">
        <f ca="1">OFFSET('Masses CVS'!$AD$3,nbtrim-1,0)/1000000000</f>
        <v>1.3127256523684621</v>
      </c>
      <c r="D21" s="311">
        <f ca="1">OFFSET('Masses CVS'!$AD$104,nbtrim-3,0)*100</f>
        <v>2.3294972594714247</v>
      </c>
      <c r="E21" s="311">
        <f ca="1">OFFSET('Masses CVS'!$AD$104,nbtrim-2,0)*100</f>
        <v>2.3298601001164876E-2</v>
      </c>
      <c r="F21" s="311">
        <f ca="1">OFFSET('Masses CVS'!$AD$104,nbtrim-1,0)*100</f>
        <v>1.1139140994771868</v>
      </c>
      <c r="G21" s="311">
        <f ca="1">OFFSET('Masses CVS'!$AD$205,nbtrim-1,0)*100</f>
        <v>3.5223663146126682</v>
      </c>
      <c r="H21" s="311">
        <f ca="1">OFFSET('Masses CVS'!$AD$334,nbtrim-93,0)*100</f>
        <v>4.0039307873522612</v>
      </c>
      <c r="I21" s="312">
        <f ca="1">OFFSET('Effectifs CVS'!$AD$3,nbtrim-1,0)/1000</f>
        <v>154.45541500767001</v>
      </c>
      <c r="J21" s="311">
        <f ca="1">OFFSET('Effectifs CVS'!$AD$3,nbtrim-2,0)/1000-OFFSET('Effectifs CVS'!$AD$3,nbtrim-3,0)/1000</f>
        <v>0.86117490594000401</v>
      </c>
      <c r="K21" s="311">
        <f ca="1">I21-OFFSET('Effectifs CVS'!$AD$3,nbtrim-2,0)/1000</f>
        <v>0.33459807510001838</v>
      </c>
      <c r="L21" s="311">
        <f ca="1">I21-OFFSET('Effectifs CVS'!$AD$3,nbtrim-5,0)/1000</f>
        <v>2.4056121841500158</v>
      </c>
      <c r="M21" s="311">
        <f ca="1">OFFSET('Effectifs CVS'!$AD$345,nbtrim-93,0)/1000</f>
        <v>2.4863707676799969</v>
      </c>
      <c r="N21" s="311">
        <f ca="1">OFFSET('Effectifs CVS'!$AD$104,nbtrim-3,0)*100</f>
        <v>0.97760002704387894</v>
      </c>
      <c r="O21" s="311">
        <f ca="1">OFFSET('Effectifs CVS'!$AD$104,nbtrim-2,0)*100</f>
        <v>0.56190585763624679</v>
      </c>
      <c r="P21" s="311">
        <f ca="1">OFFSET('Effectifs CVS'!$AD$104,nbtrim-1,0)*100</f>
        <v>0.21710115593691626</v>
      </c>
      <c r="Q21" s="311">
        <f ca="1">OFFSET('Effectifs CVS'!$AD$205,nbtrim-1,0)*100</f>
        <v>1.5821212125754158</v>
      </c>
      <c r="R21" s="311">
        <f ca="1">OFFSET('Effectifs CVS'!$AD$334,nbtrim-93,0)*100</f>
        <v>1.6361034446946476</v>
      </c>
      <c r="S21" s="311">
        <f ca="1">OFFSET('SMPT CVS'!$AD$104,nbtrim-2,0)*100</f>
        <v>-0.57980392195076114</v>
      </c>
      <c r="T21" s="311">
        <f ca="1">OFFSET('SMPT CVS'!$AD$104,nbtrim-1,0)*100</f>
        <v>0.65024740475252418</v>
      </c>
      <c r="U21" s="311">
        <f ca="1">OFFSET('SMPT CVS'!$AD$205,nbtrim-1,0)*100</f>
        <v>1.9189274926241895</v>
      </c>
      <c r="V21" s="311">
        <f ca="1">OFFSET('SMPT CVS'!$AD$334,nbtrim-93,0)*100</f>
        <v>2.359991960756247</v>
      </c>
      <c r="W21" s="313">
        <f ca="1">OFFSET('SMPT CVS'!$AD$3,nbtrim-1,0)/3</f>
        <v>2839.6069994605618</v>
      </c>
      <c r="X21" s="274" t="str">
        <f ca="1">OFFSET('Masses CVS'!$AD$2,0,0)</f>
        <v>sal_EZ_cvs</v>
      </c>
    </row>
    <row r="22" spans="1:24" s="270" customFormat="1" ht="13.5" customHeight="1" thickBot="1" x14ac:dyDescent="0.25">
      <c r="A22" s="276" t="s">
        <v>104</v>
      </c>
      <c r="B22" s="276" t="s">
        <v>58</v>
      </c>
      <c r="C22" s="311">
        <f ca="1">OFFSET('Masses CVS'!$AE$3,nbtrim-1,0)/1000000000</f>
        <v>11.08038079232057</v>
      </c>
      <c r="D22" s="311">
        <f ca="1">OFFSET('Masses CVS'!$AE$104,nbtrim-3,0)*100</f>
        <v>2.9678520864849345</v>
      </c>
      <c r="E22" s="311">
        <f ca="1">OFFSET('Masses CVS'!$AE$104,nbtrim-2,0)*100</f>
        <v>-0.41980111119674923</v>
      </c>
      <c r="F22" s="311">
        <f ca="1">OFFSET('Masses CVS'!$AE$104,nbtrim-1,0)*100</f>
        <v>1.438036338813875</v>
      </c>
      <c r="G22" s="311">
        <f ca="1">OFFSET('Masses CVS'!$AE$205,nbtrim-1,0)*100</f>
        <v>4.4034211683718905</v>
      </c>
      <c r="H22" s="311">
        <f ca="1">OFFSET('Masses CVS'!$AE$334,nbtrim-93,0)*100</f>
        <v>6.0818706218808138</v>
      </c>
      <c r="I22" s="312">
        <f ca="1">OFFSET('Effectifs CVS'!$AE$3,nbtrim-1,0)/1000</f>
        <v>1531.8848317869401</v>
      </c>
      <c r="J22" s="311">
        <f ca="1">OFFSET('Effectifs CVS'!$AE$3,nbtrim-2,0)/1000-OFFSET('Effectifs CVS'!$AE$3,nbtrim-3,0)/1000</f>
        <v>4.3594527529398874</v>
      </c>
      <c r="K22" s="311">
        <f ca="1">I22-OFFSET('Effectifs CVS'!$AE$3,nbtrim-2,0)/1000</f>
        <v>-3.7431262242498633</v>
      </c>
      <c r="L22" s="311">
        <f ca="1">I22-OFFSET('Effectifs CVS'!$AE$3,nbtrim-5,0)/1000</f>
        <v>42.314353528570109</v>
      </c>
      <c r="M22" s="311">
        <f ca="1">OFFSET('Effectifs CVS'!$AE$345,nbtrim-93,0)/1000</f>
        <v>66.24173726262012</v>
      </c>
      <c r="N22" s="311">
        <f ca="1">OFFSET('Effectifs CVS'!$AE$104,nbtrim-3,0)*100</f>
        <v>2.2733408265638078</v>
      </c>
      <c r="O22" s="311">
        <f ca="1">OFFSET('Effectifs CVS'!$AE$104,nbtrim-2,0)*100</f>
        <v>0.2846955147297825</v>
      </c>
      <c r="P22" s="311">
        <f ca="1">OFFSET('Effectifs CVS'!$AE$104,nbtrim-1,0)*100</f>
        <v>-0.24375215394604188</v>
      </c>
      <c r="Q22" s="311">
        <f ca="1">OFFSET('Effectifs CVS'!$AE$205,nbtrim-1,0)*100</f>
        <v>2.8407083885043649</v>
      </c>
      <c r="R22" s="311">
        <f ca="1">OFFSET('Effectifs CVS'!$AE$334,nbtrim-93,0)*100</f>
        <v>4.5196362955006508</v>
      </c>
      <c r="S22" s="311">
        <f ca="1">OFFSET('SMPT CVS'!$AE$104,nbtrim-2,0)*100</f>
        <v>-1.8414887273103031</v>
      </c>
      <c r="T22" s="311">
        <f ca="1">OFFSET('SMPT CVS'!$AE$104,nbtrim-1,0)*100</f>
        <v>1.2760463906603459</v>
      </c>
      <c r="U22" s="311">
        <f ca="1">OFFSET('SMPT CVS'!$AE$205,nbtrim-1,0)*100</f>
        <v>1.5273413255596946</v>
      </c>
      <c r="V22" s="311">
        <f ca="1">OFFSET('SMPT CVS'!$AE$334,nbtrim-93,0)*100</f>
        <v>1.3549007527813295</v>
      </c>
      <c r="W22" s="313">
        <f ca="1">OFFSET('SMPT CVS'!$AE$3,nbtrim-1,0)/3</f>
        <v>2412.8323259364247</v>
      </c>
      <c r="X22" s="274" t="str">
        <f ca="1">OFFSET('Masses CVS'!$AE$2,0,0)</f>
        <v>sal_FZ_cvs</v>
      </c>
    </row>
    <row r="23" spans="1:24" s="270" customFormat="1" ht="13.5" customHeight="1" thickBot="1" x14ac:dyDescent="0.25">
      <c r="A23" s="277"/>
      <c r="B23" s="276" t="s">
        <v>224</v>
      </c>
      <c r="C23" s="311">
        <f ca="1">OFFSET('Masses CVS'!$AF$3,nbtrim-1,0)/1000000000</f>
        <v>1.396811463819243</v>
      </c>
      <c r="D23" s="311">
        <f ca="1">OFFSET('Masses CVS'!$AF$104,nbtrim-3,0)*100</f>
        <v>3.8009102294160879</v>
      </c>
      <c r="E23" s="311">
        <f ca="1">OFFSET('Masses CVS'!$AF$104,nbtrim-2,0)*100</f>
        <v>-0.70190819238539204</v>
      </c>
      <c r="F23" s="311">
        <f ca="1">OFFSET('Masses CVS'!$AF$104,nbtrim-1,0)*100</f>
        <v>1.8490413820669405</v>
      </c>
      <c r="G23" s="311">
        <f ca="1">OFFSET('Masses CVS'!$AF$205,nbtrim-1,0)*100</f>
        <v>2.5394006115362577</v>
      </c>
      <c r="H23" s="311">
        <f ca="1">OFFSET('Masses CVS'!$AF$334,nbtrim-93,0)*100</f>
        <v>4.7039676178800338</v>
      </c>
      <c r="I23" s="312">
        <f ca="1">OFFSET('Effectifs CVS'!$AF$3,nbtrim-1,0)/1000</f>
        <v>156.6316947163385</v>
      </c>
      <c r="J23" s="311">
        <f ca="1">OFFSET('Effectifs CVS'!$AF$3,nbtrim-2,0)/1000-OFFSET('Effectifs CVS'!$AF$3,nbtrim-3,0)/1000</f>
        <v>0.29911811750685047</v>
      </c>
      <c r="K23" s="311">
        <f ca="1">I23-OFFSET('Effectifs CVS'!$AF$3,nbtrim-2,0)/1000</f>
        <v>-0.72084394874502777</v>
      </c>
      <c r="L23" s="311">
        <f ca="1">I23-OFFSET('Effectifs CVS'!$AF$3,nbtrim-5,0)/1000</f>
        <v>2.2458742283999413</v>
      </c>
      <c r="M23" s="311">
        <f ca="1">OFFSET('Effectifs CVS'!$AF$345,nbtrim-93,0)/1000</f>
        <v>1.9523443658012838</v>
      </c>
      <c r="N23" s="311">
        <f ca="1">OFFSET('Effectifs CVS'!$AF$104,nbtrim-3,0)*100</f>
        <v>1.2861845865434818</v>
      </c>
      <c r="O23" s="311">
        <f ca="1">OFFSET('Effectifs CVS'!$AF$104,nbtrim-2,0)*100</f>
        <v>0.19045628962677252</v>
      </c>
      <c r="P23" s="311">
        <f ca="1">OFFSET('Effectifs CVS'!$AF$104,nbtrim-1,0)*100</f>
        <v>-0.45810760656318505</v>
      </c>
      <c r="Q23" s="311">
        <f ca="1">OFFSET('Effectifs CVS'!$AF$205,nbtrim-1,0)*100</f>
        <v>1.4547153497010523</v>
      </c>
      <c r="R23" s="311">
        <f ca="1">OFFSET('Effectifs CVS'!$AF$334,nbtrim-93,0)*100</f>
        <v>1.2621881080938424</v>
      </c>
      <c r="S23" s="311">
        <f ca="1">OFFSET('SMPT CVS'!$AF$104,nbtrim-2,0)*100</f>
        <v>-1.7564910473057416</v>
      </c>
      <c r="T23" s="311">
        <f ca="1">OFFSET('SMPT CVS'!$AF$104,nbtrim-1,0)*100</f>
        <v>1.452507507023415</v>
      </c>
      <c r="U23" s="311">
        <f ca="1">OFFSET('SMPT CVS'!$AF$205,nbtrim-1,0)*100</f>
        <v>1.234859813699285</v>
      </c>
      <c r="V23" s="311">
        <f ca="1">OFFSET('SMPT CVS'!$AF$334,nbtrim-93,0)*100</f>
        <v>2.3600742927011975</v>
      </c>
      <c r="W23" s="313">
        <f ca="1">OFFSET('SMPT CVS'!$AF$3,nbtrim-1,0)/3</f>
        <v>2951.2432468522015</v>
      </c>
      <c r="X23" s="274" t="str">
        <f ca="1">OFFSET('Masses CVS'!$AF$2,0,0)</f>
        <v>sal_N41_cvs</v>
      </c>
    </row>
    <row r="24" spans="1:24" s="270" customFormat="1" ht="13.5" customHeight="1" thickBot="1" x14ac:dyDescent="0.25">
      <c r="A24" s="277"/>
      <c r="B24" s="276" t="s">
        <v>225</v>
      </c>
      <c r="C24" s="311">
        <f ca="1">OFFSET('Masses CVS'!$AG$3,nbtrim-1,0)/1000000000</f>
        <v>1.5170740229615078</v>
      </c>
      <c r="D24" s="311">
        <f ca="1">OFFSET('Masses CVS'!$AG$104,nbtrim-3,0)*100</f>
        <v>1.6542153205503229</v>
      </c>
      <c r="E24" s="311">
        <f ca="1">OFFSET('Masses CVS'!$AG$104,nbtrim-2,0)*100</f>
        <v>-1.2305232962459778</v>
      </c>
      <c r="F24" s="311">
        <f ca="1">OFFSET('Masses CVS'!$AG$104,nbtrim-1,0)*100</f>
        <v>0.75305441398114681</v>
      </c>
      <c r="G24" s="311">
        <f ca="1">OFFSET('Masses CVS'!$AG$205,nbtrim-1,0)*100</f>
        <v>2.4588515028489688E-2</v>
      </c>
      <c r="H24" s="311">
        <f ca="1">OFFSET('Masses CVS'!$AG$334,nbtrim-93,0)*100</f>
        <v>2.4808710131370537</v>
      </c>
      <c r="I24" s="312">
        <f ca="1">OFFSET('Effectifs CVS'!$AG$3,nbtrim-1,0)/1000</f>
        <v>176.1539065761753</v>
      </c>
      <c r="J24" s="311">
        <f ca="1">OFFSET('Effectifs CVS'!$AG$3,nbtrim-2,0)/1000-OFFSET('Effectifs CVS'!$AG$3,nbtrim-3,0)/1000</f>
        <v>-0.70667092370399587</v>
      </c>
      <c r="K24" s="311">
        <f ca="1">I24-OFFSET('Effectifs CVS'!$AG$3,nbtrim-2,0)/1000</f>
        <v>-1.0900587018919055</v>
      </c>
      <c r="L24" s="311">
        <f ca="1">I24-OFFSET('Effectifs CVS'!$AG$3,nbtrim-5,0)/1000</f>
        <v>-1.1054155637837653</v>
      </c>
      <c r="M24" s="311">
        <f ca="1">OFFSET('Effectifs CVS'!$AG$345,nbtrim-93,0)/1000</f>
        <v>-0.27155473507253919</v>
      </c>
      <c r="N24" s="311">
        <f ca="1">OFFSET('Effectifs CVS'!$AG$104,nbtrim-3,0)*100</f>
        <v>0.28829332602515745</v>
      </c>
      <c r="O24" s="311">
        <f ca="1">OFFSET('Effectifs CVS'!$AG$104,nbtrim-2,0)*100</f>
        <v>-0.39711626706562253</v>
      </c>
      <c r="P24" s="311">
        <f ca="1">OFFSET('Effectifs CVS'!$AG$104,nbtrim-1,0)*100</f>
        <v>-0.61500469151758441</v>
      </c>
      <c r="Q24" s="311">
        <f ca="1">OFFSET('Effectifs CVS'!$AG$205,nbtrim-1,0)*100</f>
        <v>-0.62361491087670196</v>
      </c>
      <c r="R24" s="311">
        <f ca="1">OFFSET('Effectifs CVS'!$AG$334,nbtrim-93,0)*100</f>
        <v>-0.15392037694234029</v>
      </c>
      <c r="S24" s="311">
        <f ca="1">OFFSET('SMPT CVS'!$AG$104,nbtrim-2,0)*100</f>
        <v>-1.4983616787780485</v>
      </c>
      <c r="T24" s="311">
        <f ca="1">OFFSET('SMPT CVS'!$AG$104,nbtrim-1,0)*100</f>
        <v>0.68731279851803606</v>
      </c>
      <c r="U24" s="311">
        <f ca="1">OFFSET('SMPT CVS'!$AG$205,nbtrim-1,0)*100</f>
        <v>0.59906087400736219</v>
      </c>
      <c r="V24" s="311">
        <f ca="1">OFFSET('SMPT CVS'!$AG$334,nbtrim-93,0)*100</f>
        <v>1.189128475347534</v>
      </c>
      <c r="W24" s="313">
        <f ca="1">OFFSET('SMPT CVS'!$AG$3,nbtrim-1,0)/3</f>
        <v>2843.5466932032759</v>
      </c>
      <c r="X24" s="274" t="str">
        <f ca="1">OFFSET('Masses CVS'!$AG$2,0,0)</f>
        <v>sal_N42_cvs</v>
      </c>
    </row>
    <row r="25" spans="1:24" s="270" customFormat="1" ht="13.5" customHeight="1" thickBot="1" x14ac:dyDescent="0.25">
      <c r="A25" s="278"/>
      <c r="B25" s="242" t="s">
        <v>226</v>
      </c>
      <c r="C25" s="311">
        <f ca="1">OFFSET('Masses CVS'!$AH$3,nbtrim-1,0)/1000000000</f>
        <v>8.1664953055398204</v>
      </c>
      <c r="D25" s="311">
        <f ca="1">OFFSET('Masses CVS'!$AH$104,nbtrim-3,0)*100</f>
        <v>3.0779897598779637</v>
      </c>
      <c r="E25" s="311">
        <f ca="1">OFFSET('Masses CVS'!$AH$104,nbtrim-2,0)*100</f>
        <v>-0.21820988933498597</v>
      </c>
      <c r="F25" s="311">
        <f ca="1">OFFSET('Masses CVS'!$AH$104,nbtrim-1,0)*100</f>
        <v>1.4961671825999279</v>
      </c>
      <c r="G25" s="311">
        <f ca="1">OFFSET('Masses CVS'!$AH$205,nbtrim-1,0)*100</f>
        <v>5.5904444995948266</v>
      </c>
      <c r="H25" s="311">
        <f ca="1">OFFSET('Masses CVS'!$AH$334,nbtrim-93,0)*100</f>
        <v>7.0213547921292419</v>
      </c>
      <c r="I25" s="312">
        <f ca="1">OFFSET('Effectifs CVS'!$AH$3,nbtrim-1,0)/1000</f>
        <v>1199.0992304944264</v>
      </c>
      <c r="J25" s="311">
        <f ca="1">OFFSET('Effectifs CVS'!$AH$3,nbtrim-2,0)/1000-OFFSET('Effectifs CVS'!$AH$3,nbtrim-3,0)/1000</f>
        <v>4.7670055591372602</v>
      </c>
      <c r="K25" s="311">
        <f ca="1">I25-OFFSET('Effectifs CVS'!$AH$3,nbtrim-2,0)/1000</f>
        <v>-1.9322235736128732</v>
      </c>
      <c r="L25" s="311">
        <f ca="1">I25-OFFSET('Effectifs CVS'!$AH$3,nbtrim-5,0)/1000</f>
        <v>41.173894863953819</v>
      </c>
      <c r="M25" s="311">
        <f ca="1">OFFSET('Effectifs CVS'!$AH$345,nbtrim-93,0)/1000</f>
        <v>64.560947631891352</v>
      </c>
      <c r="N25" s="311">
        <f ca="1">OFFSET('Effectifs CVS'!$AH$104,nbtrim-3,0)*100</f>
        <v>2.7071677074486322</v>
      </c>
      <c r="O25" s="311">
        <f ca="1">OFFSET('Effectifs CVS'!$AH$104,nbtrim-2,0)*100</f>
        <v>0.39849094947854713</v>
      </c>
      <c r="P25" s="311">
        <f ca="1">OFFSET('Effectifs CVS'!$AH$104,nbtrim-1,0)*100</f>
        <v>-0.16088034722723243</v>
      </c>
      <c r="Q25" s="311">
        <f ca="1">OFFSET('Effectifs CVS'!$AH$205,nbtrim-1,0)*100</f>
        <v>3.5558333164491307</v>
      </c>
      <c r="R25" s="311">
        <f ca="1">OFFSET('Effectifs CVS'!$AH$334,nbtrim-93,0)*100</f>
        <v>5.6905041114169164</v>
      </c>
      <c r="S25" s="311">
        <f ca="1">OFFSET('SMPT CVS'!$AH$104,nbtrim-2,0)*100</f>
        <v>-1.8626645691281474</v>
      </c>
      <c r="T25" s="311">
        <f ca="1">OFFSET('SMPT CVS'!$AH$104,nbtrim-1,0)*100</f>
        <v>1.3505882161761296</v>
      </c>
      <c r="U25" s="311">
        <f ca="1">OFFSET('SMPT CVS'!$AH$205,nbtrim-1,0)*100</f>
        <v>1.951959741111553</v>
      </c>
      <c r="V25" s="311">
        <f ca="1">OFFSET('SMPT CVS'!$AH$334,nbtrim-93,0)*100</f>
        <v>1.4303942833447936</v>
      </c>
      <c r="W25" s="313">
        <f ca="1">OFFSET('SMPT CVS'!$AH$3,nbtrim-1,0)/3</f>
        <v>2277.6697336927996</v>
      </c>
      <c r="X25" s="274" t="str">
        <f ca="1">OFFSET('Masses CVS'!$AH$2,0,0)</f>
        <v>sal_N43_cvs</v>
      </c>
    </row>
    <row r="26" spans="1:24" s="270" customFormat="1" ht="13.5" customHeight="1" thickBot="1" x14ac:dyDescent="0.25">
      <c r="A26" s="276" t="s">
        <v>105</v>
      </c>
      <c r="B26" s="276" t="s">
        <v>227</v>
      </c>
      <c r="C26" s="311">
        <f ca="1">OFFSET('Masses CVS'!$AI$3,nbtrim-1,0)/1000000000</f>
        <v>23.74845357570462</v>
      </c>
      <c r="D26" s="311">
        <f ca="1">OFFSET('Masses CVS'!$AI$104,nbtrim-3,0)*100</f>
        <v>4.6721841339103509</v>
      </c>
      <c r="E26" s="311">
        <f ca="1">OFFSET('Masses CVS'!$AI$104,nbtrim-2,0)*100</f>
        <v>2.9512372855939439</v>
      </c>
      <c r="F26" s="311">
        <f ca="1">OFFSET('Masses CVS'!$AI$104,nbtrim-1,0)*100</f>
        <v>-0.28315839894660355</v>
      </c>
      <c r="G26" s="311">
        <f ca="1">OFFSET('Masses CVS'!$AI$205,nbtrim-1,0)*100</f>
        <v>5.1410030784098781</v>
      </c>
      <c r="H26" s="311">
        <f ca="1">OFFSET('Masses CVS'!$AI$334,nbtrim-93,0)*100</f>
        <v>4.2195522408754904</v>
      </c>
      <c r="I26" s="312">
        <f ca="1">OFFSET('Effectifs CVS'!$AI$3,nbtrim-1,0)/1000</f>
        <v>3116.7705141195197</v>
      </c>
      <c r="J26" s="311">
        <f ca="1">OFFSET('Effectifs CVS'!$AI$3,nbtrim-2,0)/1000-OFFSET('Effectifs CVS'!$AI$3,nbtrim-3,0)/1000</f>
        <v>44.247577304079641</v>
      </c>
      <c r="K26" s="311">
        <f ca="1">I26-OFFSET('Effectifs CVS'!$AI$3,nbtrim-2,0)/1000</f>
        <v>13.451676871309701</v>
      </c>
      <c r="L26" s="311">
        <f ca="1">I26-OFFSET('Effectifs CVS'!$AI$3,nbtrim-5,0)/1000</f>
        <v>52.773635227849354</v>
      </c>
      <c r="M26" s="311">
        <f ca="1">OFFSET('Effectifs CVS'!$AI$345,nbtrim-93,0)/1000</f>
        <v>44.012296206289903</v>
      </c>
      <c r="N26" s="311">
        <f ca="1">OFFSET('Effectifs CVS'!$AI$104,nbtrim-3,0)*100</f>
        <v>0.45125311883427166</v>
      </c>
      <c r="O26" s="311">
        <f ca="1">OFFSET('Effectifs CVS'!$AI$104,nbtrim-2,0)*100</f>
        <v>1.4464382665243303</v>
      </c>
      <c r="P26" s="311">
        <f ca="1">OFFSET('Effectifs CVS'!$AI$104,nbtrim-1,0)*100</f>
        <v>0.43346100019931999</v>
      </c>
      <c r="Q26" s="311">
        <f ca="1">OFFSET('Effectifs CVS'!$AI$205,nbtrim-1,0)*100</f>
        <v>1.722378883327691</v>
      </c>
      <c r="R26" s="311">
        <f ca="1">OFFSET('Effectifs CVS'!$AI$334,nbtrim-93,0)*100</f>
        <v>1.4323384101525338</v>
      </c>
      <c r="S26" s="311">
        <f ca="1">OFFSET('SMPT CVS'!$AI$104,nbtrim-2,0)*100</f>
        <v>2.2396125440810932</v>
      </c>
      <c r="T26" s="311">
        <f ca="1">OFFSET('SMPT CVS'!$AI$104,nbtrim-1,0)*100</f>
        <v>-1.128695126211432</v>
      </c>
      <c r="U26" s="311">
        <f ca="1">OFFSET('SMPT CVS'!$AI$205,nbtrim-1,0)*100</f>
        <v>3.0289229211286184</v>
      </c>
      <c r="V26" s="311">
        <f ca="1">OFFSET('SMPT CVS'!$AI$334,nbtrim-93,0)*100</f>
        <v>3.3635037949285573</v>
      </c>
      <c r="W26" s="313">
        <f ca="1">OFFSET('SMPT CVS'!$AI$3,nbtrim-1,0)/3</f>
        <v>2558.8425363640458</v>
      </c>
      <c r="X26" s="274" t="str">
        <f ca="1">OFFSET('Masses CVS'!$AI$2,0,0)</f>
        <v>sal_GZ_cvs</v>
      </c>
    </row>
    <row r="27" spans="1:24" s="270" customFormat="1" ht="13.5" customHeight="1" thickBot="1" x14ac:dyDescent="0.25">
      <c r="A27" s="277"/>
      <c r="B27" s="276" t="s">
        <v>228</v>
      </c>
      <c r="C27" s="311">
        <f ca="1">OFFSET('Masses CVS'!$AJ$3,nbtrim-1,0)/1000000000</f>
        <v>3.0995090569670429</v>
      </c>
      <c r="D27" s="311">
        <f ca="1">OFFSET('Masses CVS'!$AJ$104,nbtrim-3,0)*100</f>
        <v>6.2076338829175848</v>
      </c>
      <c r="E27" s="311">
        <f ca="1">OFFSET('Masses CVS'!$AJ$104,nbtrim-2,0)*100</f>
        <v>2.8672370524601032</v>
      </c>
      <c r="F27" s="311">
        <f ca="1">OFFSET('Masses CVS'!$AJ$104,nbtrim-1,0)*100</f>
        <v>-2.1797770722234988</v>
      </c>
      <c r="G27" s="311">
        <f ca="1">OFFSET('Masses CVS'!$AJ$205,nbtrim-1,0)*100</f>
        <v>1.7533253908562196</v>
      </c>
      <c r="H27" s="311">
        <f ca="1">OFFSET('Masses CVS'!$AJ$334,nbtrim-93,0)*100</f>
        <v>3.3747336851812193</v>
      </c>
      <c r="I27" s="312">
        <f ca="1">OFFSET('Effectifs CVS'!$AJ$3,nbtrim-1,0)/1000</f>
        <v>387.69598410303951</v>
      </c>
      <c r="J27" s="311">
        <f ca="1">OFFSET('Effectifs CVS'!$AJ$3,nbtrim-2,0)/1000-OFFSET('Effectifs CVS'!$AJ$3,nbtrim-3,0)/1000</f>
        <v>-6.054346843041003E-2</v>
      </c>
      <c r="K27" s="311">
        <f ca="1">I27-OFFSET('Effectifs CVS'!$AJ$3,nbtrim-2,0)/1000</f>
        <v>0.70560051623289155</v>
      </c>
      <c r="L27" s="311">
        <f ca="1">I27-OFFSET('Effectifs CVS'!$AJ$3,nbtrim-5,0)/1000</f>
        <v>2.3800468132395167</v>
      </c>
      <c r="M27" s="311">
        <f ca="1">OFFSET('Effectifs CVS'!$AJ$345,nbtrim-93,0)/1000</f>
        <v>2.4219997254600747</v>
      </c>
      <c r="N27" s="311">
        <f ca="1">OFFSET('Effectifs CVS'!$AJ$104,nbtrim-3,0)*100</f>
        <v>0.88660426817050997</v>
      </c>
      <c r="O27" s="311">
        <f ca="1">OFFSET('Effectifs CVS'!$AJ$104,nbtrim-2,0)*100</f>
        <v>-1.5642248654723634E-2</v>
      </c>
      <c r="P27" s="311">
        <f ca="1">OFFSET('Effectifs CVS'!$AJ$104,nbtrim-1,0)*100</f>
        <v>0.18233024544254128</v>
      </c>
      <c r="Q27" s="311">
        <f ca="1">OFFSET('Effectifs CVS'!$AJ$205,nbtrim-1,0)*100</f>
        <v>0.61768709334477645</v>
      </c>
      <c r="R27" s="311">
        <f ca="1">OFFSET('Effectifs CVS'!$AJ$334,nbtrim-93,0)*100</f>
        <v>0.62864346508444413</v>
      </c>
      <c r="S27" s="311">
        <f ca="1">OFFSET('SMPT CVS'!$AJ$104,nbtrim-2,0)*100</f>
        <v>2.5169137077885484</v>
      </c>
      <c r="T27" s="311">
        <f ca="1">OFFSET('SMPT CVS'!$AJ$104,nbtrim-1,0)*100</f>
        <v>-2.3704654167200245</v>
      </c>
      <c r="U27" s="311">
        <f ca="1">OFFSET('SMPT CVS'!$AJ$205,nbtrim-1,0)*100</f>
        <v>1.0546565458903645</v>
      </c>
      <c r="V27" s="311">
        <f ca="1">OFFSET('SMPT CVS'!$AJ$334,nbtrim-93,0)*100</f>
        <v>2.7656171277936403</v>
      </c>
      <c r="W27" s="313">
        <f ca="1">OFFSET('SMPT CVS'!$AJ$3,nbtrim-1,0)/3</f>
        <v>2670.0227147611931</v>
      </c>
      <c r="X27" s="274" t="str">
        <f ca="1">OFFSET('Masses CVS'!$AJ$2,0,0)</f>
        <v>sal_N45_cvs</v>
      </c>
    </row>
    <row r="28" spans="1:24" s="270" customFormat="1" ht="13.5" customHeight="1" thickBot="1" x14ac:dyDescent="0.25">
      <c r="A28" s="277"/>
      <c r="B28" s="276" t="s">
        <v>229</v>
      </c>
      <c r="C28" s="311">
        <f ca="1">OFFSET('Masses CVS'!$AK$3,nbtrim-1,0)/1000000000</f>
        <v>9.7323735948158507</v>
      </c>
      <c r="D28" s="311">
        <f ca="1">OFFSET('Masses CVS'!$AK$104,nbtrim-3,0)*100</f>
        <v>3.8450966772275663</v>
      </c>
      <c r="E28" s="311">
        <f ca="1">OFFSET('Masses CVS'!$AK$104,nbtrim-2,0)*100</f>
        <v>4.774749056373162</v>
      </c>
      <c r="F28" s="311">
        <f ca="1">OFFSET('Masses CVS'!$AK$104,nbtrim-1,0)*100</f>
        <v>-2.5710944988519779</v>
      </c>
      <c r="G28" s="311">
        <f ca="1">OFFSET('Masses CVS'!$AK$205,nbtrim-1,0)*100</f>
        <v>5.8517015073582312</v>
      </c>
      <c r="H28" s="311">
        <f ca="1">OFFSET('Masses CVS'!$AK$334,nbtrim-93,0)*100</f>
        <v>3.7209234040506578</v>
      </c>
      <c r="I28" s="312">
        <f ca="1">OFFSET('Effectifs CVS'!$AK$3,nbtrim-1,0)/1000</f>
        <v>950.51591436298895</v>
      </c>
      <c r="J28" s="311">
        <f ca="1">OFFSET('Effectifs CVS'!$AK$3,nbtrim-2,0)/1000-OFFSET('Effectifs CVS'!$AK$3,nbtrim-3,0)/1000</f>
        <v>6.7437936259264006</v>
      </c>
      <c r="K28" s="311">
        <f ca="1">I28-OFFSET('Effectifs CVS'!$AK$3,nbtrim-2,0)/1000</f>
        <v>6.1930717607884844</v>
      </c>
      <c r="L28" s="311">
        <f ca="1">I28-OFFSET('Effectifs CVS'!$AK$3,nbtrim-5,0)/1000</f>
        <v>15.479494977667173</v>
      </c>
      <c r="M28" s="311">
        <f ca="1">OFFSET('Effectifs CVS'!$AK$345,nbtrim-93,0)/1000</f>
        <v>4.7263141972782323</v>
      </c>
      <c r="N28" s="311">
        <f ca="1">OFFSET('Effectifs CVS'!$AK$104,nbtrim-3,0)*100</f>
        <v>0.56428498122265136</v>
      </c>
      <c r="O28" s="311">
        <f ca="1">OFFSET('Effectifs CVS'!$AK$104,nbtrim-2,0)*100</f>
        <v>0.71927733808576644</v>
      </c>
      <c r="P28" s="311">
        <f ca="1">OFFSET('Effectifs CVS'!$AK$104,nbtrim-1,0)*100</f>
        <v>0.6558214501856785</v>
      </c>
      <c r="Q28" s="311">
        <f ca="1">OFFSET('Effectifs CVS'!$AK$205,nbtrim-1,0)*100</f>
        <v>1.6554964765803648</v>
      </c>
      <c r="R28" s="311">
        <f ca="1">OFFSET('Effectifs CVS'!$AK$334,nbtrim-93,0)*100</f>
        <v>0.49972152331239084</v>
      </c>
      <c r="S28" s="311">
        <f ca="1">OFFSET('SMPT CVS'!$AK$104,nbtrim-2,0)*100</f>
        <v>4.1878831076209044</v>
      </c>
      <c r="T28" s="311">
        <f ca="1">OFFSET('SMPT CVS'!$AK$104,nbtrim-1,0)*100</f>
        <v>-3.3493038454709079</v>
      </c>
      <c r="U28" s="311">
        <f ca="1">OFFSET('SMPT CVS'!$AK$205,nbtrim-1,0)*100</f>
        <v>4.4618314797547409</v>
      </c>
      <c r="V28" s="311">
        <f ca="1">OFFSET('SMPT CVS'!$AK$334,nbtrim-93,0)*100</f>
        <v>3.5877826791302914</v>
      </c>
      <c r="W28" s="313">
        <f ca="1">OFFSET('SMPT CVS'!$AK$3,nbtrim-1,0)/3</f>
        <v>3429.2153687490336</v>
      </c>
      <c r="X28" s="274" t="str">
        <f ca="1">OFFSET('Masses CVS'!$AK$2,0,0)</f>
        <v>sal_N46_cvs</v>
      </c>
    </row>
    <row r="29" spans="1:24" s="270" customFormat="1" ht="13.5" customHeight="1" thickBot="1" x14ac:dyDescent="0.25">
      <c r="A29" s="278"/>
      <c r="B29" s="242" t="s">
        <v>230</v>
      </c>
      <c r="C29" s="311">
        <f ca="1">OFFSET('Masses CVS'!$AL$3,nbtrim-1,0)/1000000000</f>
        <v>10.916570923921727</v>
      </c>
      <c r="D29" s="311">
        <f ca="1">OFFSET('Masses CVS'!$AL$104,nbtrim-3,0)*100</f>
        <v>4.9856072398959617</v>
      </c>
      <c r="E29" s="311">
        <f ca="1">OFFSET('Masses CVS'!$AL$104,nbtrim-2,0)*100</f>
        <v>1.3230700111276139</v>
      </c>
      <c r="F29" s="311">
        <f ca="1">OFFSET('Masses CVS'!$AL$104,nbtrim-1,0)*100</f>
        <v>2.4250377191592731</v>
      </c>
      <c r="G29" s="311">
        <f ca="1">OFFSET('Masses CVS'!$AL$205,nbtrim-1,0)*100</f>
        <v>5.50679753209391</v>
      </c>
      <c r="H29" s="311">
        <f ca="1">OFFSET('Masses CVS'!$AL$334,nbtrim-93,0)*100</f>
        <v>4.9126341369053916</v>
      </c>
      <c r="I29" s="312">
        <f ca="1">OFFSET('Effectifs CVS'!$AL$3,nbtrim-1,0)/1000</f>
        <v>1778.5586156534912</v>
      </c>
      <c r="J29" s="311">
        <f ca="1">OFFSET('Effectifs CVS'!$AL$3,nbtrim-2,0)/1000-OFFSET('Effectifs CVS'!$AL$3,nbtrim-3,0)/1000</f>
        <v>37.564327146584219</v>
      </c>
      <c r="K29" s="311">
        <f ca="1">I29-OFFSET('Effectifs CVS'!$AL$3,nbtrim-2,0)/1000</f>
        <v>6.5530045942880406</v>
      </c>
      <c r="L29" s="311">
        <f ca="1">I29-OFFSET('Effectifs CVS'!$AL$3,nbtrim-5,0)/1000</f>
        <v>34.914093436942721</v>
      </c>
      <c r="M29" s="311">
        <f ca="1">OFFSET('Effectifs CVS'!$AL$345,nbtrim-93,0)/1000</f>
        <v>36.863982283551245</v>
      </c>
      <c r="N29" s="311">
        <f ca="1">OFFSET('Effectifs CVS'!$AL$104,nbtrim-3,0)*100</f>
        <v>0.29373608789640127</v>
      </c>
      <c r="O29" s="311">
        <f ca="1">OFFSET('Effectifs CVS'!$AL$104,nbtrim-2,0)*100</f>
        <v>2.1657883431974723</v>
      </c>
      <c r="P29" s="311">
        <f ca="1">OFFSET('Effectifs CVS'!$AL$104,nbtrim-1,0)*100</f>
        <v>0.36980721468320432</v>
      </c>
      <c r="Q29" s="311">
        <f ca="1">OFFSET('Effectifs CVS'!$AL$205,nbtrim-1,0)*100</f>
        <v>2.0023630385715974</v>
      </c>
      <c r="R29" s="311">
        <f ca="1">OFFSET('Effectifs CVS'!$AL$334,nbtrim-93,0)*100</f>
        <v>2.1165582977209052</v>
      </c>
      <c r="S29" s="311">
        <f ca="1">OFFSET('SMPT CVS'!$AL$104,nbtrim-2,0)*100</f>
        <v>0.4724295404614498</v>
      </c>
      <c r="T29" s="311">
        <f ca="1">OFFSET('SMPT CVS'!$AL$104,nbtrim-1,0)*100</f>
        <v>1.3824712499179048</v>
      </c>
      <c r="U29" s="311">
        <f ca="1">OFFSET('SMPT CVS'!$AL$205,nbtrim-1,0)*100</f>
        <v>2.6863529014472753</v>
      </c>
      <c r="V29" s="311">
        <f ca="1">OFFSET('SMPT CVS'!$AL$334,nbtrim-93,0)*100</f>
        <v>3.6067009181390164</v>
      </c>
      <c r="W29" s="313">
        <f ca="1">OFFSET('SMPT CVS'!$AL$3,nbtrim-1,0)/3</f>
        <v>2066.7475410362222</v>
      </c>
      <c r="X29" s="274" t="str">
        <f ca="1">OFFSET('Masses CVS'!$AL$2,0,0)</f>
        <v>sal_N47_cvs</v>
      </c>
    </row>
    <row r="30" spans="1:24" s="270" customFormat="1" ht="13.5" customHeight="1" thickBot="1" x14ac:dyDescent="0.25">
      <c r="A30" s="242" t="s">
        <v>106</v>
      </c>
      <c r="B30" s="242" t="s">
        <v>60</v>
      </c>
      <c r="C30" s="311">
        <f ca="1">OFFSET('Masses CVS'!$AM$3,nbtrim-1,0)/1000000000</f>
        <v>11.155860125428104</v>
      </c>
      <c r="D30" s="311">
        <f ca="1">OFFSET('Masses CVS'!$AM$104,nbtrim-3,0)*100</f>
        <v>2.6088864952908741</v>
      </c>
      <c r="E30" s="311">
        <f ca="1">OFFSET('Masses CVS'!$AM$104,nbtrim-2,0)*100</f>
        <v>-0.16780432915373122</v>
      </c>
      <c r="F30" s="311">
        <f ca="1">OFFSET('Masses CVS'!$AM$104,nbtrim-1,0)*100</f>
        <v>3.320333897002814</v>
      </c>
      <c r="G30" s="311">
        <f ca="1">OFFSET('Masses CVS'!$AM$205,nbtrim-1,0)*100</f>
        <v>5.2879045907787914</v>
      </c>
      <c r="H30" s="311">
        <f ca="1">OFFSET('Masses CVS'!$AM$334,nbtrim-93,0)*100</f>
        <v>-0.53477821372001078</v>
      </c>
      <c r="I30" s="312">
        <f ca="1">OFFSET('Effectifs CVS'!$AM$3,nbtrim-1,0)/1000</f>
        <v>1407.4979501053099</v>
      </c>
      <c r="J30" s="311">
        <f ca="1">OFFSET('Effectifs CVS'!$AM$3,nbtrim-2,0)/1000-OFFSET('Effectifs CVS'!$AM$3,nbtrim-3,0)/1000</f>
        <v>2.7523974499101769</v>
      </c>
      <c r="K30" s="311">
        <f ca="1">I30-OFFSET('Effectifs CVS'!$AM$3,nbtrim-2,0)/1000</f>
        <v>-0.39079716461014868</v>
      </c>
      <c r="L30" s="311">
        <f ca="1">I30-OFFSET('Effectifs CVS'!$AM$3,nbtrim-5,0)/1000</f>
        <v>14.340975774399794</v>
      </c>
      <c r="M30" s="311">
        <f ca="1">OFFSET('Effectifs CVS'!$AM$345,nbtrim-93,0)/1000</f>
        <v>-4.6137419762499627</v>
      </c>
      <c r="N30" s="311">
        <f ca="1">OFFSET('Effectifs CVS'!$AM$104,nbtrim-3,0)*100</f>
        <v>0.62022527527634264</v>
      </c>
      <c r="O30" s="311">
        <f ca="1">OFFSET('Effectifs CVS'!$AM$104,nbtrim-2,0)*100</f>
        <v>0.19588116486082274</v>
      </c>
      <c r="P30" s="311">
        <f ca="1">OFFSET('Effectifs CVS'!$AM$104,nbtrim-1,0)*100</f>
        <v>-2.7757673705963715E-2</v>
      </c>
      <c r="Q30" s="311">
        <f ca="1">OFFSET('Effectifs CVS'!$AM$205,nbtrim-1,0)*100</f>
        <v>1.0293869275777467</v>
      </c>
      <c r="R30" s="311">
        <f ca="1">OFFSET('Effectifs CVS'!$AM$334,nbtrim-93,0)*100</f>
        <v>-0.32672641988035211</v>
      </c>
      <c r="S30" s="311">
        <f ca="1">OFFSET('SMPT CVS'!$AM$104,nbtrim-2,0)*100</f>
        <v>-0.62424261687289428</v>
      </c>
      <c r="T30" s="311">
        <f ca="1">OFFSET('SMPT CVS'!$AM$104,nbtrim-1,0)*100</f>
        <v>3.1399672304065263</v>
      </c>
      <c r="U30" s="311">
        <f ca="1">OFFSET('SMPT CVS'!$AM$205,nbtrim-1,0)*100</f>
        <v>4.2275413520930671</v>
      </c>
      <c r="V30" s="311">
        <f ca="1">OFFSET('SMPT CVS'!$AM$334,nbtrim-93,0)*100</f>
        <v>8.0080665301740517E-2</v>
      </c>
      <c r="W30" s="313">
        <f ca="1">OFFSET('SMPT CVS'!$AM$3,nbtrim-1,0)/3</f>
        <v>2648.6142994429269</v>
      </c>
      <c r="X30" s="274" t="str">
        <f ca="1">OFFSET('Masses CVS'!$AM$2,0,0)</f>
        <v>sal_HZ_cvs</v>
      </c>
    </row>
    <row r="31" spans="1:24" s="270" customFormat="1" ht="13.5" customHeight="1" thickBot="1" x14ac:dyDescent="0.25">
      <c r="A31" s="276" t="s">
        <v>107</v>
      </c>
      <c r="B31" s="276" t="s">
        <v>61</v>
      </c>
      <c r="C31" s="311">
        <f ca="1">OFFSET('Masses CVS'!$AN$3,nbtrim-1,0)/1000000000</f>
        <v>6.5024853381384586</v>
      </c>
      <c r="D31" s="311">
        <f ca="1">OFFSET('Masses CVS'!$AN$104,nbtrim-3,0)*100</f>
        <v>-17.611484184696245</v>
      </c>
      <c r="E31" s="311">
        <f ca="1">OFFSET('Masses CVS'!$AN$104,nbtrim-2,0)*100</f>
        <v>33.839161718018794</v>
      </c>
      <c r="F31" s="311">
        <f ca="1">OFFSET('Masses CVS'!$AN$104,nbtrim-1,0)*100</f>
        <v>61.44813403812848</v>
      </c>
      <c r="G31" s="311">
        <f ca="1">OFFSET('Masses CVS'!$AN$205,nbtrim-1,0)*100</f>
        <v>20.00259267843678</v>
      </c>
      <c r="H31" s="311">
        <f ca="1">OFFSET('Masses CVS'!$AN$334,nbtrim-93,0)*100</f>
        <v>1.0958470688549271</v>
      </c>
      <c r="I31" s="312">
        <f ca="1">OFFSET('Effectifs CVS'!$AN$3,nbtrim-1,0)/1000</f>
        <v>1179.6840745955601</v>
      </c>
      <c r="J31" s="311">
        <f ca="1">OFFSET('Effectifs CVS'!$AN$3,nbtrim-2,0)/1000-OFFSET('Effectifs CVS'!$AN$3,nbtrim-3,0)/1000</f>
        <v>127.1890448349402</v>
      </c>
      <c r="K31" s="311">
        <f ca="1">I31-OFFSET('Effectifs CVS'!$AN$3,nbtrim-2,0)/1000</f>
        <v>20.185670068040054</v>
      </c>
      <c r="L31" s="311">
        <f ca="1">I31-OFFSET('Effectifs CVS'!$AN$3,nbtrim-5,0)/1000</f>
        <v>62.205723881500035</v>
      </c>
      <c r="M31" s="311">
        <f ca="1">OFFSET('Effectifs CVS'!$AN$345,nbtrim-93,0)/1000</f>
        <v>-1.4877592552299612</v>
      </c>
      <c r="N31" s="311">
        <f ca="1">OFFSET('Effectifs CVS'!$AN$104,nbtrim-3,0)*100</f>
        <v>-1.0773848451798851</v>
      </c>
      <c r="O31" s="311">
        <f ca="1">OFFSET('Effectifs CVS'!$AN$104,nbtrim-2,0)*100</f>
        <v>12.320826469384794</v>
      </c>
      <c r="P31" s="311">
        <f ca="1">OFFSET('Effectifs CVS'!$AN$104,nbtrim-1,0)*100</f>
        <v>1.7408967523560692</v>
      </c>
      <c r="Q31" s="311">
        <f ca="1">OFFSET('Effectifs CVS'!$AN$205,nbtrim-1,0)*100</f>
        <v>5.566615571724598</v>
      </c>
      <c r="R31" s="311">
        <f ca="1">OFFSET('Effectifs CVS'!$AN$334,nbtrim-93,0)*100</f>
        <v>-0.12595620828339538</v>
      </c>
      <c r="S31" s="311">
        <f ca="1">OFFSET('SMPT CVS'!$AN$104,nbtrim-2,0)*100</f>
        <v>32.209586705882941</v>
      </c>
      <c r="T31" s="311">
        <f ca="1">OFFSET('SMPT CVS'!$AN$104,nbtrim-1,0)*100</f>
        <v>45.225712669142922</v>
      </c>
      <c r="U31" s="311">
        <f ca="1">OFFSET('SMPT CVS'!$AN$205,nbtrim-1,0)*100</f>
        <v>11.554634998645263</v>
      </c>
      <c r="V31" s="311">
        <f ca="1">OFFSET('SMPT CVS'!$AN$334,nbtrim-93,0)*100</f>
        <v>1.1638764534376067</v>
      </c>
      <c r="W31" s="313">
        <f ca="1">OFFSET('SMPT CVS'!$AN$3,nbtrim-1,0)/3</f>
        <v>1849.0941212377502</v>
      </c>
      <c r="X31" s="274" t="str">
        <f ca="1">OFFSET('Masses CVS'!$AN$2,0,0)</f>
        <v>sal_IZ_cvs</v>
      </c>
    </row>
    <row r="32" spans="1:24" s="270" customFormat="1" ht="13.5" customHeight="1" thickBot="1" x14ac:dyDescent="0.25">
      <c r="A32" s="277"/>
      <c r="B32" s="276" t="s">
        <v>231</v>
      </c>
      <c r="C32" s="311">
        <f ca="1">OFFSET('Masses CVS'!$AO$3,nbtrim-1,0)/1000000000</f>
        <v>1.5383741922826257</v>
      </c>
      <c r="D32" s="311">
        <f ca="1">OFFSET('Masses CVS'!$AO$104,nbtrim-3,0)*100</f>
        <v>-13.241691956572932</v>
      </c>
      <c r="E32" s="311">
        <f ca="1">OFFSET('Masses CVS'!$AO$104,nbtrim-2,0)*100</f>
        <v>23.214769493005761</v>
      </c>
      <c r="F32" s="311">
        <f ca="1">OFFSET('Masses CVS'!$AO$104,nbtrim-1,0)*100</f>
        <v>50.823564254648623</v>
      </c>
      <c r="G32" s="311">
        <f ca="1">OFFSET('Masses CVS'!$AO$205,nbtrim-1,0)*100</f>
        <v>20.57744689392489</v>
      </c>
      <c r="H32" s="311">
        <f ca="1">OFFSET('Masses CVS'!$AO$334,nbtrim-93,0)*100</f>
        <v>-7.6546746338071454</v>
      </c>
      <c r="I32" s="312">
        <f ca="1">OFFSET('Effectifs CVS'!$AO$3,nbtrim-1,0)/1000</f>
        <v>242.33001981937994</v>
      </c>
      <c r="J32" s="311">
        <f ca="1">OFFSET('Effectifs CVS'!$AO$3,nbtrim-2,0)/1000-OFFSET('Effectifs CVS'!$AO$3,nbtrim-3,0)/1000</f>
        <v>25.499651052748078</v>
      </c>
      <c r="K32" s="311">
        <f ca="1">I32-OFFSET('Effectifs CVS'!$AO$3,nbtrim-2,0)/1000</f>
        <v>8.55794262884055</v>
      </c>
      <c r="L32" s="311">
        <f ca="1">I32-OFFSET('Effectifs CVS'!$AO$3,nbtrim-5,0)/1000</f>
        <v>10.620485658354482</v>
      </c>
      <c r="M32" s="311">
        <f ca="1">OFFSET('Effectifs CVS'!$AO$345,nbtrim-93,0)/1000</f>
        <v>-16.830887002126079</v>
      </c>
      <c r="N32" s="311">
        <f ca="1">OFFSET('Effectifs CVS'!$AO$104,nbtrim-3,0)*100</f>
        <v>-2.5640455755831737</v>
      </c>
      <c r="O32" s="311">
        <f ca="1">OFFSET('Effectifs CVS'!$AO$104,nbtrim-2,0)*100</f>
        <v>12.243411922362558</v>
      </c>
      <c r="P32" s="311">
        <f ca="1">OFFSET('Effectifs CVS'!$AO$104,nbtrim-1,0)*100</f>
        <v>3.6608061714168194</v>
      </c>
      <c r="Q32" s="311">
        <f ca="1">OFFSET('Effectifs CVS'!$AO$205,nbtrim-1,0)*100</f>
        <v>4.5835341634987703</v>
      </c>
      <c r="R32" s="311">
        <f ca="1">OFFSET('Effectifs CVS'!$AO$334,nbtrim-93,0)*100</f>
        <v>-6.4943772610419837</v>
      </c>
      <c r="S32" s="311">
        <f ca="1">OFFSET('SMPT CVS'!$AO$104,nbtrim-2,0)*100</f>
        <v>23.169256476494127</v>
      </c>
      <c r="T32" s="311">
        <f ca="1">OFFSET('SMPT CVS'!$AO$104,nbtrim-1,0)*100</f>
        <v>34.497734214203078</v>
      </c>
      <c r="U32" s="311">
        <f ca="1">OFFSET('SMPT CVS'!$AO$205,nbtrim-1,0)*100</f>
        <v>13.731460481884227</v>
      </c>
      <c r="V32" s="311">
        <f ca="1">OFFSET('SMPT CVS'!$AO$334,nbtrim-93,0)*100</f>
        <v>-4.1885111952455478E-2</v>
      </c>
      <c r="W32" s="313">
        <f ca="1">OFFSET('SMPT CVS'!$AO$3,nbtrim-1,0)/3</f>
        <v>2150.1068787863483</v>
      </c>
      <c r="X32" s="274" t="str">
        <f ca="1">OFFSET('Masses CVS'!$AO$2,0,0)</f>
        <v>sal_N55_cvs</v>
      </c>
    </row>
    <row r="33" spans="1:24" s="270" customFormat="1" ht="13.5" customHeight="1" thickBot="1" x14ac:dyDescent="0.25">
      <c r="A33" s="278"/>
      <c r="B33" s="242" t="s">
        <v>232</v>
      </c>
      <c r="C33" s="311">
        <f ca="1">OFFSET('Masses CVS'!$AP$3,nbtrim-1,0)/1000000000</f>
        <v>4.9641111458558322</v>
      </c>
      <c r="D33" s="311">
        <f ca="1">OFFSET('Masses CVS'!$AP$104,nbtrim-3,0)*100</f>
        <v>-19.156645451546606</v>
      </c>
      <c r="E33" s="311">
        <f ca="1">OFFSET('Masses CVS'!$AP$104,nbtrim-2,0)*100</f>
        <v>37.870821424495247</v>
      </c>
      <c r="F33" s="311">
        <f ca="1">OFFSET('Masses CVS'!$AP$104,nbtrim-1,0)*100</f>
        <v>65.051277316002569</v>
      </c>
      <c r="G33" s="311">
        <f ca="1">OFFSET('Masses CVS'!$AP$205,nbtrim-1,0)*100</f>
        <v>19.825556681593671</v>
      </c>
      <c r="H33" s="311">
        <f ca="1">OFFSET('Masses CVS'!$AP$334,nbtrim-93,0)*100</f>
        <v>4.1544082710659458</v>
      </c>
      <c r="I33" s="312">
        <f ca="1">OFFSET('Effectifs CVS'!$AP$3,nbtrim-1,0)/1000</f>
        <v>937.35405477618019</v>
      </c>
      <c r="J33" s="311">
        <f ca="1">OFFSET('Effectifs CVS'!$AP$3,nbtrim-2,0)/1000-OFFSET('Effectifs CVS'!$AP$3,nbtrim-3,0)/1000</f>
        <v>101.68939378219216</v>
      </c>
      <c r="K33" s="311">
        <f ca="1">I33-OFFSET('Effectifs CVS'!$AP$3,nbtrim-2,0)/1000</f>
        <v>11.627727439199475</v>
      </c>
      <c r="L33" s="311">
        <f ca="1">I33-OFFSET('Effectifs CVS'!$AP$3,nbtrim-5,0)/1000</f>
        <v>51.585238223145552</v>
      </c>
      <c r="M33" s="311">
        <f ca="1">OFFSET('Effectifs CVS'!$AP$345,nbtrim-93,0)/1000</f>
        <v>15.343127746896004</v>
      </c>
      <c r="N33" s="311">
        <f ca="1">OFFSET('Effectifs CVS'!$AP$104,nbtrim-3,0)*100</f>
        <v>-0.69442666726969859</v>
      </c>
      <c r="O33" s="311">
        <f ca="1">OFFSET('Effectifs CVS'!$AP$104,nbtrim-2,0)*100</f>
        <v>12.340392722874348</v>
      </c>
      <c r="P33" s="311">
        <f ca="1">OFFSET('Effectifs CVS'!$AP$104,nbtrim-1,0)*100</f>
        <v>1.2560653290102142</v>
      </c>
      <c r="Q33" s="311">
        <f ca="1">OFFSET('Effectifs CVS'!$AP$205,nbtrim-1,0)*100</f>
        <v>5.8237812462047733</v>
      </c>
      <c r="R33" s="311">
        <f ca="1">OFFSET('Effectifs CVS'!$AP$334,nbtrim-93,0)*100</f>
        <v>1.6640939165798674</v>
      </c>
      <c r="S33" s="311">
        <f ca="1">OFFSET('SMPT CVS'!$AP$104,nbtrim-2,0)*100</f>
        <v>35.780878490500868</v>
      </c>
      <c r="T33" s="311">
        <f ca="1">OFFSET('SMPT CVS'!$AP$104,nbtrim-1,0)*100</f>
        <v>48.794128544891201</v>
      </c>
      <c r="U33" s="311">
        <f ca="1">OFFSET('SMPT CVS'!$AP$205,nbtrim-1,0)*100</f>
        <v>10.973147027955399</v>
      </c>
      <c r="V33" s="311">
        <f ca="1">OFFSET('SMPT CVS'!$AP$334,nbtrim-93,0)*100</f>
        <v>2.0491834692640598</v>
      </c>
      <c r="W33" s="313">
        <f ca="1">OFFSET('SMPT CVS'!$AP$3,nbtrim-1,0)/3</f>
        <v>1772.2059497666999</v>
      </c>
      <c r="X33" s="274" t="str">
        <f ca="1">OFFSET('Masses CVS'!$AP$2,0,0)</f>
        <v>sal_N56_cvs</v>
      </c>
    </row>
    <row r="34" spans="1:24" s="270" customFormat="1" ht="13.5" customHeight="1" thickBot="1" x14ac:dyDescent="0.25">
      <c r="A34" s="242" t="s">
        <v>108</v>
      </c>
      <c r="B34" s="242" t="s">
        <v>62</v>
      </c>
      <c r="C34" s="311">
        <f ca="1">OFFSET('Masses CVS'!$AQ$3,nbtrim-1,0)/1000000000</f>
        <v>3.0161610361985254</v>
      </c>
      <c r="D34" s="311">
        <f ca="1">OFFSET('Masses CVS'!$AQ$104,nbtrim-3,0)*100</f>
        <v>2.5864851126129684</v>
      </c>
      <c r="E34" s="311">
        <f ca="1">OFFSET('Masses CVS'!$AQ$104,nbtrim-2,0)*100</f>
        <v>2.800241218469135</v>
      </c>
      <c r="F34" s="311">
        <f ca="1">OFFSET('Masses CVS'!$AQ$104,nbtrim-1,0)*100</f>
        <v>3.2353653117901393</v>
      </c>
      <c r="G34" s="311">
        <f ca="1">OFFSET('Masses CVS'!$AQ$205,nbtrim-1,0)*100</f>
        <v>8.6099955724421982</v>
      </c>
      <c r="H34" s="311">
        <f ca="1">OFFSET('Masses CVS'!$AQ$334,nbtrim-93,0)*100</f>
        <v>8.6223967091528131</v>
      </c>
      <c r="I34" s="312">
        <f ca="1">OFFSET('Effectifs CVS'!$AQ$3,nbtrim-1,0)/1000</f>
        <v>230.78329984257002</v>
      </c>
      <c r="J34" s="311">
        <f ca="1">OFFSET('Effectifs CVS'!$AQ$3,nbtrim-2,0)/1000-OFFSET('Effectifs CVS'!$AQ$3,nbtrim-3,0)/1000</f>
        <v>2.8259932840599902</v>
      </c>
      <c r="K34" s="311">
        <f ca="1">I34-OFFSET('Effectifs CVS'!$AQ$3,nbtrim-2,0)/1000</f>
        <v>0.93565905818002193</v>
      </c>
      <c r="L34" s="311">
        <f ca="1">I34-OFFSET('Effectifs CVS'!$AQ$3,nbtrim-5,0)/1000</f>
        <v>6.7194322908399897</v>
      </c>
      <c r="M34" s="311">
        <f ca="1">OFFSET('Effectifs CVS'!$AQ$345,nbtrim-93,0)/1000</f>
        <v>11.901599522339994</v>
      </c>
      <c r="N34" s="311">
        <f ca="1">OFFSET('Effectifs CVS'!$AQ$104,nbtrim-3,0)*100</f>
        <v>5.8919952376371043</v>
      </c>
      <c r="O34" s="311">
        <f ca="1">OFFSET('Effectifs CVS'!$AQ$104,nbtrim-2,0)*100</f>
        <v>1.2448122525654304</v>
      </c>
      <c r="P34" s="311">
        <f ca="1">OFFSET('Effectifs CVS'!$AQ$104,nbtrim-1,0)*100</f>
        <v>0.4070779473684949</v>
      </c>
      <c r="Q34" s="311">
        <f ca="1">OFFSET('Effectifs CVS'!$AQ$205,nbtrim-1,0)*100</f>
        <v>2.9988915054716125</v>
      </c>
      <c r="R34" s="311">
        <f ca="1">OFFSET('Effectifs CVS'!$AQ$334,nbtrim-93,0)*100</f>
        <v>5.4374575421004323</v>
      </c>
      <c r="S34" s="311">
        <f ca="1">OFFSET('SMPT CVS'!$AQ$104,nbtrim-2,0)*100</f>
        <v>-1.4358741272016307</v>
      </c>
      <c r="T34" s="311">
        <f ca="1">OFFSET('SMPT CVS'!$AQ$104,nbtrim-1,0)*100</f>
        <v>2.5252135927780639</v>
      </c>
      <c r="U34" s="311">
        <f ca="1">OFFSET('SMPT CVS'!$AQ$205,nbtrim-1,0)*100</f>
        <v>5.4034210615178768</v>
      </c>
      <c r="V34" s="311">
        <f ca="1">OFFSET('SMPT CVS'!$AQ$334,nbtrim-93,0)*100</f>
        <v>5.5688912552000369</v>
      </c>
      <c r="W34" s="313">
        <f ca="1">OFFSET('SMPT CVS'!$AQ$3,nbtrim-1,0)/3</f>
        <v>4442.1054457634527</v>
      </c>
      <c r="X34" s="274" t="str">
        <f ca="1">OFFSET('Masses CVS'!$AQ$2,0,0)</f>
        <v>sal_JA_cvs</v>
      </c>
    </row>
    <row r="35" spans="1:24" s="270" customFormat="1" ht="13.5" customHeight="1" thickBot="1" x14ac:dyDescent="0.25">
      <c r="A35" s="242" t="s">
        <v>109</v>
      </c>
      <c r="B35" s="242" t="s">
        <v>110</v>
      </c>
      <c r="C35" s="311">
        <f ca="1">OFFSET('Masses CVS'!$AR$3,nbtrim-1,0)/1000000000</f>
        <v>1.4424101247648435</v>
      </c>
      <c r="D35" s="311">
        <f ca="1">OFFSET('Masses CVS'!$AR$104,nbtrim-3,0)*100</f>
        <v>-0.85001875653401004</v>
      </c>
      <c r="E35" s="311">
        <f ca="1">OFFSET('Masses CVS'!$AR$104,nbtrim-2,0)*100</f>
        <v>-2.2497968239022947</v>
      </c>
      <c r="F35" s="311">
        <f ca="1">OFFSET('Masses CVS'!$AR$104,nbtrim-1,0)*100</f>
        <v>2.8456368411561517</v>
      </c>
      <c r="G35" s="311">
        <f ca="1">OFFSET('Masses CVS'!$AR$205,nbtrim-1,0)*100</f>
        <v>2.934683639695379</v>
      </c>
      <c r="H35" s="311">
        <f ca="1">OFFSET('Masses CVS'!$AR$334,nbtrim-93,0)*100</f>
        <v>2.322307771171328</v>
      </c>
      <c r="I35" s="312">
        <f ca="1">OFFSET('Effectifs CVS'!$AR$3,nbtrim-1,0)/1000</f>
        <v>121.37549499911</v>
      </c>
      <c r="J35" s="311">
        <f ca="1">OFFSET('Effectifs CVS'!$AR$3,nbtrim-2,0)/1000-OFFSET('Effectifs CVS'!$AR$3,nbtrim-3,0)/1000</f>
        <v>0.33350359763001336</v>
      </c>
      <c r="K35" s="311">
        <f ca="1">I35-OFFSET('Effectifs CVS'!$AR$3,nbtrim-2,0)/1000</f>
        <v>-0.31493441327000937</v>
      </c>
      <c r="L35" s="311">
        <f ca="1">I35-OFFSET('Effectifs CVS'!$AR$3,nbtrim-5,0)/1000</f>
        <v>-1.0442402990999966</v>
      </c>
      <c r="M35" s="311">
        <f ca="1">OFFSET('Effectifs CVS'!$AR$345,nbtrim-93,0)/1000</f>
        <v>-3.0457849026500043</v>
      </c>
      <c r="N35" s="311">
        <f ca="1">OFFSET('Effectifs CVS'!$AR$104,nbtrim-3,0)*100</f>
        <v>-0.46594588815703775</v>
      </c>
      <c r="O35" s="311">
        <f ca="1">OFFSET('Effectifs CVS'!$AR$104,nbtrim-2,0)*100</f>
        <v>0.27481216699498656</v>
      </c>
      <c r="P35" s="311">
        <f ca="1">OFFSET('Effectifs CVS'!$AR$104,nbtrim-1,0)*100</f>
        <v>-0.25879965646498082</v>
      </c>
      <c r="Q35" s="311">
        <f ca="1">OFFSET('Effectifs CVS'!$AR$205,nbtrim-1,0)*100</f>
        <v>-0.85299996488006347</v>
      </c>
      <c r="R35" s="311">
        <f ca="1">OFFSET('Effectifs CVS'!$AR$334,nbtrim-93,0)*100</f>
        <v>-2.4479613978050097</v>
      </c>
      <c r="S35" s="311">
        <f ca="1">OFFSET('SMPT CVS'!$AR$104,nbtrim-2,0)*100</f>
        <v>-2.308063485852041</v>
      </c>
      <c r="T35" s="311">
        <f ca="1">OFFSET('SMPT CVS'!$AR$104,nbtrim-1,0)*100</f>
        <v>2.7427638709384805</v>
      </c>
      <c r="U35" s="311">
        <f ca="1">OFFSET('SMPT CVS'!$AR$205,nbtrim-1,0)*100</f>
        <v>3.6350547327641758</v>
      </c>
      <c r="V35" s="311">
        <f ca="1">OFFSET('SMPT CVS'!$AR$334,nbtrim-93,0)*100</f>
        <v>4.9209203624510867</v>
      </c>
      <c r="W35" s="313">
        <f ca="1">OFFSET('SMPT CVS'!$AR$3,nbtrim-1,0)/3</f>
        <v>3952.9709817084954</v>
      </c>
      <c r="X35" s="274" t="str">
        <f ca="1">OFFSET('Masses CVS'!$AR$2,0,0)</f>
        <v>sal_JB_cvs</v>
      </c>
    </row>
    <row r="36" spans="1:24" s="270" customFormat="1" ht="13.5" customHeight="1" thickBot="1" x14ac:dyDescent="0.25">
      <c r="A36" s="242" t="s">
        <v>111</v>
      </c>
      <c r="B36" s="242" t="s">
        <v>64</v>
      </c>
      <c r="C36" s="311">
        <f ca="1">OFFSET('Masses CVS'!$AS$3,nbtrim-1,0)/1000000000</f>
        <v>6.30496416967984</v>
      </c>
      <c r="D36" s="311">
        <f ca="1">OFFSET('Masses CVS'!$AS$104,nbtrim-3,0)*100</f>
        <v>3.0723523727242963</v>
      </c>
      <c r="E36" s="311">
        <f ca="1">OFFSET('Masses CVS'!$AS$104,nbtrim-2,0)*100</f>
        <v>3.879323943562718</v>
      </c>
      <c r="F36" s="311">
        <f ca="1">OFFSET('Masses CVS'!$AS$104,nbtrim-1,0)*100</f>
        <v>2.3690782731540239</v>
      </c>
      <c r="G36" s="311">
        <f ca="1">OFFSET('Masses CVS'!$AS$205,nbtrim-1,0)*100</f>
        <v>11.788183883858338</v>
      </c>
      <c r="H36" s="311">
        <f ca="1">OFFSET('Masses CVS'!$AS$334,nbtrim-93,0)*100</f>
        <v>10.079776301264932</v>
      </c>
      <c r="I36" s="312">
        <f ca="1">OFFSET('Effectifs CVS'!$AS$3,nbtrim-1,0)/1000</f>
        <v>488.81519056547</v>
      </c>
      <c r="J36" s="311">
        <f ca="1">OFFSET('Effectifs CVS'!$AS$3,nbtrim-2,0)/1000-OFFSET('Effectifs CVS'!$AS$3,nbtrim-3,0)/1000</f>
        <v>11.598247246609958</v>
      </c>
      <c r="K36" s="311">
        <f ca="1">I36-OFFSET('Effectifs CVS'!$AS$3,nbtrim-2,0)/1000</f>
        <v>6.0115294955100467</v>
      </c>
      <c r="L36" s="311">
        <f ca="1">I36-OFFSET('Effectifs CVS'!$AS$3,nbtrim-5,0)/1000</f>
        <v>21.314505864459989</v>
      </c>
      <c r="M36" s="311">
        <f ca="1">OFFSET('Effectifs CVS'!$AS$345,nbtrim-93,0)/1000</f>
        <v>20.470906580510025</v>
      </c>
      <c r="N36" s="311">
        <f ca="1">OFFSET('Effectifs CVS'!$AS$104,nbtrim-3,0)*100</f>
        <v>0.90138946039324264</v>
      </c>
      <c r="O36" s="311">
        <f ca="1">OFFSET('Effectifs CVS'!$AS$104,nbtrim-2,0)*100</f>
        <v>2.4613994038188425</v>
      </c>
      <c r="P36" s="311">
        <f ca="1">OFFSET('Effectifs CVS'!$AS$104,nbtrim-1,0)*100</f>
        <v>1.2451292275182047</v>
      </c>
      <c r="Q36" s="311">
        <f ca="1">OFFSET('Effectifs CVS'!$AS$205,nbtrim-1,0)*100</f>
        <v>4.5592459138518171</v>
      </c>
      <c r="R36" s="311">
        <f ca="1">OFFSET('Effectifs CVS'!$AS$334,nbtrim-93,0)*100</f>
        <v>4.3709098798710766</v>
      </c>
      <c r="S36" s="311">
        <f ca="1">OFFSET('SMPT CVS'!$AS$104,nbtrim-2,0)*100</f>
        <v>1.8068840562955879</v>
      </c>
      <c r="T36" s="311">
        <f ca="1">OFFSET('SMPT CVS'!$AS$104,nbtrim-1,0)*100</f>
        <v>1.2092159670589631</v>
      </c>
      <c r="U36" s="311">
        <f ca="1">OFFSET('SMPT CVS'!$AS$205,nbtrim-1,0)*100</f>
        <v>8.2222062271908989</v>
      </c>
      <c r="V36" s="311">
        <f ca="1">OFFSET('SMPT CVS'!$AS$334,nbtrim-93,0)*100</f>
        <v>6.1502816852171849</v>
      </c>
      <c r="W36" s="313">
        <f ca="1">OFFSET('SMPT CVS'!$AS$3,nbtrim-1,0)/3</f>
        <v>4344.9431360501703</v>
      </c>
      <c r="X36" s="274" t="str">
        <f ca="1">OFFSET('Masses CVS'!$AS$2,0,0)</f>
        <v>sal_JC_cvs</v>
      </c>
    </row>
    <row r="37" spans="1:24" s="270" customFormat="1" ht="13.5" customHeight="1" thickBot="1" x14ac:dyDescent="0.25">
      <c r="A37" s="242" t="s">
        <v>112</v>
      </c>
      <c r="B37" s="242" t="s">
        <v>113</v>
      </c>
      <c r="C37" s="311">
        <f ca="1">OFFSET('Masses CVS'!$AT$3,nbtrim-1,0)/1000000000</f>
        <v>10.37766252533447</v>
      </c>
      <c r="D37" s="311">
        <f ca="1">OFFSET('Masses CVS'!$AT$104,nbtrim-3,0)*100</f>
        <v>1.8589297615006384</v>
      </c>
      <c r="E37" s="311">
        <f ca="1">OFFSET('Masses CVS'!$AT$104,nbtrim-2,0)*100</f>
        <v>2.5004503524765243</v>
      </c>
      <c r="F37" s="311">
        <f ca="1">OFFSET('Masses CVS'!$AT$104,nbtrim-1,0)*100</f>
        <v>-0.19650200689960151</v>
      </c>
      <c r="G37" s="311">
        <f ca="1">OFFSET('Masses CVS'!$AT$205,nbtrim-1,0)*100</f>
        <v>4.5273830196990605</v>
      </c>
      <c r="H37" s="311">
        <f ca="1">OFFSET('Masses CVS'!$AT$334,nbtrim-93,0)*100</f>
        <v>4.7253323584670159</v>
      </c>
      <c r="I37" s="312">
        <f ca="1">OFFSET('Effectifs CVS'!$AT$3,nbtrim-1,0)/1000</f>
        <v>758.33899246146996</v>
      </c>
      <c r="J37" s="311">
        <f ca="1">OFFSET('Effectifs CVS'!$AT$3,nbtrim-2,0)/1000-OFFSET('Effectifs CVS'!$AT$3,nbtrim-3,0)/1000</f>
        <v>2.5216938160000382</v>
      </c>
      <c r="K37" s="311">
        <f ca="1">I37-OFFSET('Effectifs CVS'!$AT$3,nbtrim-2,0)/1000</f>
        <v>1.6639823184099214</v>
      </c>
      <c r="L37" s="311">
        <f ca="1">I37-OFFSET('Effectifs CVS'!$AT$3,nbtrim-5,0)/1000</f>
        <v>7.1782378789199583</v>
      </c>
      <c r="M37" s="311">
        <f ca="1">OFFSET('Effectifs CVS'!$AT$345,nbtrim-93,0)/1000</f>
        <v>-3.6567473625000568</v>
      </c>
      <c r="N37" s="311">
        <f ca="1">OFFSET('Effectifs CVS'!$AT$104,nbtrim-3,0)*100</f>
        <v>0.43388691573194027</v>
      </c>
      <c r="O37" s="311">
        <f ca="1">OFFSET('Effectifs CVS'!$AT$104,nbtrim-2,0)*100</f>
        <v>0.33437415992298991</v>
      </c>
      <c r="P37" s="311">
        <f ca="1">OFFSET('Effectifs CVS'!$AT$104,nbtrim-1,0)*100</f>
        <v>0.21990713266655249</v>
      </c>
      <c r="Q37" s="311">
        <f ca="1">OFFSET('Effectifs CVS'!$AT$205,nbtrim-1,0)*100</f>
        <v>0.95561939772921267</v>
      </c>
      <c r="R37" s="311">
        <f ca="1">OFFSET('Effectifs CVS'!$AT$334,nbtrim-93,0)*100</f>
        <v>-0.47989078827984644</v>
      </c>
      <c r="S37" s="311">
        <f ca="1">OFFSET('SMPT CVS'!$AT$104,nbtrim-2,0)*100</f>
        <v>2.0599094202005119</v>
      </c>
      <c r="T37" s="311">
        <f ca="1">OFFSET('SMPT CVS'!$AT$104,nbtrim-1,0)*100</f>
        <v>-0.27987165946308235</v>
      </c>
      <c r="U37" s="311">
        <f ca="1">OFFSET('SMPT CVS'!$AT$205,nbtrim-1,0)*100</f>
        <v>3.8046163873013183</v>
      </c>
      <c r="V37" s="311">
        <f ca="1">OFFSET('SMPT CVS'!$AT$334,nbtrim-93,0)*100</f>
        <v>5.2304434816025314</v>
      </c>
      <c r="W37" s="313">
        <f ca="1">OFFSET('SMPT CVS'!$AT$3,nbtrim-1,0)/3</f>
        <v>4575.0463487382258</v>
      </c>
      <c r="X37" s="274" t="str">
        <f ca="1">OFFSET('Masses CVS'!$AT$2,0,0)</f>
        <v>sal_KZ_cvs</v>
      </c>
    </row>
    <row r="38" spans="1:24" s="270" customFormat="1" ht="13.5" customHeight="1" thickBot="1" x14ac:dyDescent="0.25">
      <c r="A38" s="242" t="s">
        <v>114</v>
      </c>
      <c r="B38" s="242" t="s">
        <v>66</v>
      </c>
      <c r="C38" s="311">
        <f ca="1">OFFSET('Masses CVS'!$AU$3,nbtrim-1,0)/1000000000</f>
        <v>2.3355974051086488</v>
      </c>
      <c r="D38" s="311">
        <f ca="1">OFFSET('Masses CVS'!$AU$104,nbtrim-3,0)*100</f>
        <v>2.6766051314466743</v>
      </c>
      <c r="E38" s="311">
        <f ca="1">OFFSET('Masses CVS'!$AU$104,nbtrim-2,0)*100</f>
        <v>0.37373078214548716</v>
      </c>
      <c r="F38" s="311">
        <f ca="1">OFFSET('Masses CVS'!$AU$104,nbtrim-1,0)*100</f>
        <v>2.8049568930337498</v>
      </c>
      <c r="G38" s="311">
        <f ca="1">OFFSET('Masses CVS'!$AU$205,nbtrim-1,0)*100</f>
        <v>5.1244169704716791</v>
      </c>
      <c r="H38" s="311">
        <f ca="1">OFFSET('Masses CVS'!$AU$334,nbtrim-93,0)*100</f>
        <v>3.4281330004389821</v>
      </c>
      <c r="I38" s="312">
        <f ca="1">OFFSET('Effectifs CVS'!$AU$3,nbtrim-1,0)/1000</f>
        <v>258.48617822207001</v>
      </c>
      <c r="J38" s="311">
        <f ca="1">OFFSET('Effectifs CVS'!$AU$3,nbtrim-2,0)/1000-OFFSET('Effectifs CVS'!$AU$3,nbtrim-3,0)/1000</f>
        <v>-1.5459100090000106</v>
      </c>
      <c r="K38" s="311">
        <f ca="1">I38-OFFSET('Effectifs CVS'!$AU$3,nbtrim-2,0)/1000</f>
        <v>-2.3348295078699834</v>
      </c>
      <c r="L38" s="311">
        <f ca="1">I38-OFFSET('Effectifs CVS'!$AU$3,nbtrim-5,0)/1000</f>
        <v>-1.3576113144300166</v>
      </c>
      <c r="M38" s="311">
        <f ca="1">OFFSET('Effectifs CVS'!$AU$345,nbtrim-93,0)/1000</f>
        <v>-6.9385081264300101</v>
      </c>
      <c r="N38" s="311">
        <f ca="1">OFFSET('Effectifs CVS'!$AU$104,nbtrim-3,0)*100</f>
        <v>1.3037155581675952</v>
      </c>
      <c r="O38" s="311">
        <f ca="1">OFFSET('Effectifs CVS'!$AU$104,nbtrim-2,0)*100</f>
        <v>-0.58921681983480356</v>
      </c>
      <c r="P38" s="311">
        <f ca="1">OFFSET('Effectifs CVS'!$AU$104,nbtrim-1,0)*100</f>
        <v>-0.89518460502518993</v>
      </c>
      <c r="Q38" s="311">
        <f ca="1">OFFSET('Effectifs CVS'!$AU$205,nbtrim-1,0)*100</f>
        <v>-0.52247210404822164</v>
      </c>
      <c r="R38" s="311">
        <f ca="1">OFFSET('Effectifs CVS'!$AU$334,nbtrim-93,0)*100</f>
        <v>-2.614115597868627</v>
      </c>
      <c r="S38" s="311">
        <f ca="1">OFFSET('SMPT CVS'!$AU$104,nbtrim-2,0)*100</f>
        <v>0.37383926162972703</v>
      </c>
      <c r="T38" s="311">
        <f ca="1">OFFSET('SMPT CVS'!$AU$104,nbtrim-1,0)*100</f>
        <v>3.3665477980358904</v>
      </c>
      <c r="U38" s="311">
        <f ca="1">OFFSET('SMPT CVS'!$AU$205,nbtrim-1,0)*100</f>
        <v>5.7741804149532561</v>
      </c>
      <c r="V38" s="311">
        <f ca="1">OFFSET('SMPT CVS'!$AU$334,nbtrim-93,0)*100</f>
        <v>6.14776881289405</v>
      </c>
      <c r="W38" s="313">
        <f ca="1">OFFSET('SMPT CVS'!$AU$3,nbtrim-1,0)/3</f>
        <v>3009.2648500403739</v>
      </c>
      <c r="X38" s="274" t="str">
        <f ca="1">OFFSET('Masses CVS'!$AU$2,0,0)</f>
        <v>sal_LZ_cvs</v>
      </c>
    </row>
    <row r="39" spans="1:24" s="270" customFormat="1" ht="13.5" customHeight="1" thickBot="1" x14ac:dyDescent="0.25">
      <c r="A39" s="242" t="s">
        <v>11</v>
      </c>
      <c r="B39" s="242" t="s">
        <v>233</v>
      </c>
      <c r="C39" s="311">
        <f ca="1">OFFSET('Masses CVS'!$AV$3,nbtrim-1,0)/1000000000</f>
        <v>13.419329326167148</v>
      </c>
      <c r="D39" s="311">
        <f ca="1">OFFSET('Masses CVS'!$AV$104,nbtrim-3,0)*100</f>
        <v>1.2940610059324564</v>
      </c>
      <c r="E39" s="311">
        <f ca="1">OFFSET('Masses CVS'!$AV$104,nbtrim-2,0)*100</f>
        <v>2.1957092751965224</v>
      </c>
      <c r="F39" s="311">
        <f ca="1">OFFSET('Masses CVS'!$AV$104,nbtrim-1,0)*100</f>
        <v>2.535490217597558</v>
      </c>
      <c r="G39" s="311">
        <f ca="1">OFFSET('Masses CVS'!$AV$205,nbtrim-1,0)*100</f>
        <v>7.4552099078073031</v>
      </c>
      <c r="H39" s="311">
        <f ca="1">OFFSET('Masses CVS'!$AV$334,nbtrim-93,0)*100</f>
        <v>5.6802914757278167</v>
      </c>
      <c r="I39" s="312">
        <f ca="1">OFFSET('Effectifs CVS'!$AV$3,nbtrim-1,0)/1000</f>
        <v>1119.5705955859198</v>
      </c>
      <c r="J39" s="311">
        <f ca="1">OFFSET('Effectifs CVS'!$AV$3,nbtrim-2,0)/1000-OFFSET('Effectifs CVS'!$AV$3,nbtrim-3,0)/1000</f>
        <v>13.695569860570004</v>
      </c>
      <c r="K39" s="311">
        <f ca="1">I39-OFFSET('Effectifs CVS'!$AV$3,nbtrim-2,0)/1000</f>
        <v>10.608291258159852</v>
      </c>
      <c r="L39" s="311">
        <f ca="1">I39-OFFSET('Effectifs CVS'!$AV$3,nbtrim-5,0)/1000</f>
        <v>37.305014902919993</v>
      </c>
      <c r="M39" s="311">
        <f ca="1">OFFSET('Effectifs CVS'!$AV$345,nbtrim-93,0)/1000</f>
        <v>34.097700785549826</v>
      </c>
      <c r="N39" s="311">
        <f ca="1">OFFSET('Effectifs CVS'!$AV$104,nbtrim-3,0)*100</f>
        <v>1.4243148751642787</v>
      </c>
      <c r="O39" s="311">
        <f ca="1">OFFSET('Effectifs CVS'!$AV$104,nbtrim-2,0)*100</f>
        <v>1.2504323768431025</v>
      </c>
      <c r="P39" s="311">
        <f ca="1">OFFSET('Effectifs CVS'!$AV$104,nbtrim-1,0)*100</f>
        <v>0.95659619959675979</v>
      </c>
      <c r="Q39" s="311">
        <f ca="1">OFFSET('Effectifs CVS'!$AV$205,nbtrim-1,0)*100</f>
        <v>3.4469371999594989</v>
      </c>
      <c r="R39" s="311">
        <f ca="1">OFFSET('Effectifs CVS'!$AV$334,nbtrim-93,0)*100</f>
        <v>3.1412761155883873</v>
      </c>
      <c r="S39" s="311">
        <f ca="1">OFFSET('SMPT CVS'!$AV$104,nbtrim-2,0)*100</f>
        <v>0.76252123664488636</v>
      </c>
      <c r="T39" s="311">
        <f ca="1">OFFSET('SMPT CVS'!$AV$104,nbtrim-1,0)*100</f>
        <v>1.5075557202118395</v>
      </c>
      <c r="U39" s="311">
        <f ca="1">OFFSET('SMPT CVS'!$AV$205,nbtrim-1,0)*100</f>
        <v>4.8717769116224385</v>
      </c>
      <c r="V39" s="311">
        <f ca="1">OFFSET('SMPT CVS'!$AV$334,nbtrim-93,0)*100</f>
        <v>3.1255900884444632</v>
      </c>
      <c r="W39" s="313">
        <f ca="1">OFFSET('SMPT CVS'!$AV$3,nbtrim-1,0)/3</f>
        <v>4033.736741096267</v>
      </c>
      <c r="X39" s="274" t="str">
        <f ca="1">OFFSET('Masses CVS'!$AV$2,0,0)</f>
        <v>sal_MA_cvs</v>
      </c>
    </row>
    <row r="40" spans="1:24" s="270" customFormat="1" ht="13.5" customHeight="1" thickBot="1" x14ac:dyDescent="0.25">
      <c r="A40" s="242" t="s">
        <v>115</v>
      </c>
      <c r="B40" s="242" t="s">
        <v>116</v>
      </c>
      <c r="C40" s="311">
        <f ca="1">OFFSET('Masses CVS'!$AW$3,nbtrim-1,0)/1000000000</f>
        <v>1.3933111281888861</v>
      </c>
      <c r="D40" s="311">
        <f ca="1">OFFSET('Masses CVS'!$AW$104,nbtrim-3,0)*100</f>
        <v>0.86443178458885939</v>
      </c>
      <c r="E40" s="311">
        <f ca="1">OFFSET('Masses CVS'!$AW$104,nbtrim-2,0)*100</f>
        <v>2.1357770087588213</v>
      </c>
      <c r="F40" s="311">
        <f ca="1">OFFSET('Masses CVS'!$AW$104,nbtrim-1,0)*100</f>
        <v>-1.2341604980284471</v>
      </c>
      <c r="G40" s="311">
        <f ca="1">OFFSET('Masses CVS'!$AW$205,nbtrim-1,0)*100</f>
        <v>4.7704474829532773</v>
      </c>
      <c r="H40" s="311">
        <f ca="1">OFFSET('Masses CVS'!$AW$334,nbtrim-93,0)*100</f>
        <v>5.4086113198326791</v>
      </c>
      <c r="I40" s="312">
        <f ca="1">OFFSET('Effectifs CVS'!$AW$3,nbtrim-1,0)/1000</f>
        <v>105.07311766023</v>
      </c>
      <c r="J40" s="311">
        <f ca="1">OFFSET('Effectifs CVS'!$AW$3,nbtrim-2,0)/1000-OFFSET('Effectifs CVS'!$AW$3,nbtrim-3,0)/1000</f>
        <v>0.73267380379000713</v>
      </c>
      <c r="K40" s="311">
        <f ca="1">I40-OFFSET('Effectifs CVS'!$AW$3,nbtrim-2,0)/1000</f>
        <v>0.47218515886000034</v>
      </c>
      <c r="L40" s="311">
        <f ca="1">I40-OFFSET('Effectifs CVS'!$AW$3,nbtrim-5,0)/1000</f>
        <v>2.3788951005799959</v>
      </c>
      <c r="M40" s="311">
        <f ca="1">OFFSET('Effectifs CVS'!$AW$345,nbtrim-93,0)/1000</f>
        <v>3.1385476833099966</v>
      </c>
      <c r="N40" s="311">
        <f ca="1">OFFSET('Effectifs CVS'!$AW$104,nbtrim-3,0)*100</f>
        <v>0.54755905792984727</v>
      </c>
      <c r="O40" s="311">
        <f ca="1">OFFSET('Effectifs CVS'!$AW$104,nbtrim-2,0)*100</f>
        <v>0.70538758710034788</v>
      </c>
      <c r="P40" s="311">
        <f ca="1">OFFSET('Effectifs CVS'!$AW$104,nbtrim-1,0)*100</f>
        <v>0.45141582160734828</v>
      </c>
      <c r="Q40" s="311">
        <f ca="1">OFFSET('Effectifs CVS'!$AW$205,nbtrim-1,0)*100</f>
        <v>2.3164838695752366</v>
      </c>
      <c r="R40" s="311">
        <f ca="1">OFFSET('Effectifs CVS'!$AW$334,nbtrim-93,0)*100</f>
        <v>3.0789826101396578</v>
      </c>
      <c r="S40" s="311">
        <f ca="1">OFFSET('SMPT CVS'!$AW$104,nbtrim-2,0)*100</f>
        <v>1.3581131908728228</v>
      </c>
      <c r="T40" s="311">
        <f ca="1">OFFSET('SMPT CVS'!$AW$104,nbtrim-1,0)*100</f>
        <v>-1.6579503398778228</v>
      </c>
      <c r="U40" s="311">
        <f ca="1">OFFSET('SMPT CVS'!$AW$205,nbtrim-1,0)*100</f>
        <v>2.5054458534462976</v>
      </c>
      <c r="V40" s="311">
        <f ca="1">OFFSET('SMPT CVS'!$AW$334,nbtrim-93,0)*100</f>
        <v>2.5036775046651139</v>
      </c>
      <c r="W40" s="313">
        <f ca="1">OFFSET('SMPT CVS'!$AW$3,nbtrim-1,0)/3</f>
        <v>4434.5594403632194</v>
      </c>
      <c r="X40" s="274" t="str">
        <f ca="1">OFFSET('Masses CVS'!$AW$2,0,0)</f>
        <v>sal_MB_cvs</v>
      </c>
    </row>
    <row r="41" spans="1:24" s="270" customFormat="1" ht="13.5" customHeight="1" thickBot="1" x14ac:dyDescent="0.25">
      <c r="A41" s="242" t="s">
        <v>117</v>
      </c>
      <c r="B41" s="242" t="s">
        <v>234</v>
      </c>
      <c r="C41" s="311">
        <f ca="1">OFFSET('Masses CVS'!$AX$3,nbtrim-1,0)/1000000000</f>
        <v>2.0023153879819207</v>
      </c>
      <c r="D41" s="311">
        <f ca="1">OFFSET('Masses CVS'!$AX$104,nbtrim-3,0)*100</f>
        <v>0.71895324980877362</v>
      </c>
      <c r="E41" s="311">
        <f ca="1">OFFSET('Masses CVS'!$AX$104,nbtrim-2,0)*100</f>
        <v>2.6710292369937383</v>
      </c>
      <c r="F41" s="311">
        <f ca="1">OFFSET('Masses CVS'!$AX$104,nbtrim-1,0)*100</f>
        <v>3.656619514826942</v>
      </c>
      <c r="G41" s="311">
        <f ca="1">OFFSET('Masses CVS'!$AX$205,nbtrim-1,0)*100</f>
        <v>7.3342185715319363</v>
      </c>
      <c r="H41" s="311">
        <f ca="1">OFFSET('Masses CVS'!$AX$334,nbtrim-93,0)*100</f>
        <v>3.5049639775321051</v>
      </c>
      <c r="I41" s="312">
        <f ca="1">OFFSET('Effectifs CVS'!$AX$3,nbtrim-1,0)/1000</f>
        <v>206.62764899413</v>
      </c>
      <c r="J41" s="311">
        <f ca="1">OFFSET('Effectifs CVS'!$AX$3,nbtrim-2,0)/1000-OFFSET('Effectifs CVS'!$AX$3,nbtrim-3,0)/1000</f>
        <v>2.0453328748099864</v>
      </c>
      <c r="K41" s="311">
        <f ca="1">I41-OFFSET('Effectifs CVS'!$AX$3,nbtrim-2,0)/1000</f>
        <v>2.4698797396700058</v>
      </c>
      <c r="L41" s="311">
        <f ca="1">I41-OFFSET('Effectifs CVS'!$AX$3,nbtrim-5,0)/1000</f>
        <v>1.7411823829600053</v>
      </c>
      <c r="M41" s="311">
        <f ca="1">OFFSET('Effectifs CVS'!$AX$345,nbtrim-93,0)/1000</f>
        <v>-2.4517908259899994</v>
      </c>
      <c r="N41" s="311">
        <f ca="1">OFFSET('Effectifs CVS'!$AX$104,nbtrim-3,0)*100</f>
        <v>-0.27542722611105797</v>
      </c>
      <c r="O41" s="311">
        <f ca="1">OFFSET('Effectifs CVS'!$AX$104,nbtrim-2,0)*100</f>
        <v>1.0119777443917455</v>
      </c>
      <c r="P41" s="311">
        <f ca="1">OFFSET('Effectifs CVS'!$AX$104,nbtrim-1,0)*100</f>
        <v>1.2097897369713007</v>
      </c>
      <c r="Q41" s="311">
        <f ca="1">OFFSET('Effectifs CVS'!$AX$205,nbtrim-1,0)*100</f>
        <v>0.84982791287253612</v>
      </c>
      <c r="R41" s="311">
        <f ca="1">OFFSET('Effectifs CVS'!$AX$334,nbtrim-93,0)*100</f>
        <v>-1.1726599363856005</v>
      </c>
      <c r="S41" s="311">
        <f ca="1">OFFSET('SMPT CVS'!$AX$104,nbtrim-2,0)*100</f>
        <v>2.0584279143246009</v>
      </c>
      <c r="T41" s="311">
        <f ca="1">OFFSET('SMPT CVS'!$AX$104,nbtrim-1,0)*100</f>
        <v>2.3119079018489863</v>
      </c>
      <c r="U41" s="311">
        <f ca="1">OFFSET('SMPT CVS'!$AX$205,nbtrim-1,0)*100</f>
        <v>6.7230016067688414</v>
      </c>
      <c r="V41" s="311">
        <f ca="1">OFFSET('SMPT CVS'!$AX$334,nbtrim-93,0)*100</f>
        <v>5.0972106346357737</v>
      </c>
      <c r="W41" s="313">
        <f ca="1">OFFSET('SMPT CVS'!$AX$3,nbtrim-1,0)/3</f>
        <v>3249.7975331915713</v>
      </c>
      <c r="X41" s="274" t="str">
        <f ca="1">OFFSET('Masses CVS'!$AX$2,0,0)</f>
        <v>sal_MC_cvs</v>
      </c>
    </row>
    <row r="42" spans="1:24" s="270" customFormat="1" ht="13.5" customHeight="1" thickBot="1" x14ac:dyDescent="0.25">
      <c r="A42" s="242" t="s">
        <v>118</v>
      </c>
      <c r="B42" s="242" t="s">
        <v>235</v>
      </c>
      <c r="C42" s="311">
        <f ca="1">OFFSET('Masses CVS'!$AY$3,nbtrim-1,0)/1000000000</f>
        <v>13.46843050282544</v>
      </c>
      <c r="D42" s="311">
        <f ca="1">OFFSET('Masses CVS'!$AY$104,nbtrim-3,0)*100</f>
        <v>0.38310798784120248</v>
      </c>
      <c r="E42" s="311">
        <f ca="1">OFFSET('Masses CVS'!$AY$104,nbtrim-2,0)*100</f>
        <v>3.1368064508232374</v>
      </c>
      <c r="F42" s="311">
        <f ca="1">OFFSET('Masses CVS'!$AY$104,nbtrim-1,0)*100</f>
        <v>4.7186857480394861</v>
      </c>
      <c r="G42" s="311">
        <f ca="1">OFFSET('Masses CVS'!$AY$205,nbtrim-1,0)*100</f>
        <v>11.68104884160126</v>
      </c>
      <c r="H42" s="311">
        <f ca="1">OFFSET('Masses CVS'!$AY$334,nbtrim-93,0)*100</f>
        <v>2.6661860465383436</v>
      </c>
      <c r="I42" s="312">
        <f ca="1">OFFSET('Effectifs CVS'!$AY$3,nbtrim-1,0)/1000</f>
        <v>2159.5541395010882</v>
      </c>
      <c r="J42" s="311">
        <f ca="1">OFFSET('Effectifs CVS'!$AY$3,nbtrim-2,0)/1000-OFFSET('Effectifs CVS'!$AY$3,nbtrim-3,0)/1000</f>
        <v>37.116952498372029</v>
      </c>
      <c r="K42" s="311">
        <f ca="1">I42-OFFSET('Effectifs CVS'!$AY$3,nbtrim-2,0)/1000</f>
        <v>25.416787170924181</v>
      </c>
      <c r="L42" s="311">
        <f ca="1">I42-OFFSET('Effectifs CVS'!$AY$3,nbtrim-5,0)/1000</f>
        <v>114.88593260893572</v>
      </c>
      <c r="M42" s="311">
        <f ca="1">OFFSET('Effectifs CVS'!$AY$345,nbtrim-93,0)/1000</f>
        <v>12.994158651957289</v>
      </c>
      <c r="N42" s="311">
        <f ca="1">OFFSET('Effectifs CVS'!$AY$104,nbtrim-3,0)*100</f>
        <v>0.9219649154189602</v>
      </c>
      <c r="O42" s="311">
        <f ca="1">OFFSET('Effectifs CVS'!$AY$104,nbtrim-2,0)*100</f>
        <v>1.7699852848999109</v>
      </c>
      <c r="P42" s="311">
        <f ca="1">OFFSET('Effectifs CVS'!$AY$104,nbtrim-1,0)*100</f>
        <v>1.1909630438346808</v>
      </c>
      <c r="Q42" s="311">
        <f ca="1">OFFSET('Effectifs CVS'!$AY$205,nbtrim-1,0)*100</f>
        <v>5.6188056439513856</v>
      </c>
      <c r="R42" s="311">
        <f ca="1">OFFSET('Effectifs CVS'!$AY$334,nbtrim-93,0)*100</f>
        <v>0.60534803443121898</v>
      </c>
      <c r="S42" s="311">
        <f ca="1">OFFSET('SMPT CVS'!$AY$104,nbtrim-2,0)*100</f>
        <v>6.345961702352021E-2</v>
      </c>
      <c r="T42" s="311">
        <f ca="1">OFFSET('SMPT CVS'!$AY$104,nbtrim-1,0)*100</f>
        <v>5.0969400112705676</v>
      </c>
      <c r="U42" s="311">
        <f ca="1">OFFSET('SMPT CVS'!$AY$205,nbtrim-1,0)*100</f>
        <v>4.1541740390074189</v>
      </c>
      <c r="V42" s="311">
        <f ca="1">OFFSET('SMPT CVS'!$AY$334,nbtrim-93,0)*100</f>
        <v>3.2004983520229624</v>
      </c>
      <c r="W42" s="313">
        <f ca="1">OFFSET('SMPT CVS'!$AY$3,nbtrim-1,0)/3</f>
        <v>2106.2978871997861</v>
      </c>
      <c r="X42" s="274" t="str">
        <f ca="1">OFFSET('Masses CVS'!$AY$2,0,0)</f>
        <v>sal_NZ_cvs</v>
      </c>
    </row>
    <row r="43" spans="1:24" s="270" customFormat="1" ht="13.5" customHeight="1" thickBot="1" x14ac:dyDescent="0.25">
      <c r="A43" s="242" t="s">
        <v>119</v>
      </c>
      <c r="B43" s="242" t="s">
        <v>71</v>
      </c>
      <c r="C43" s="311">
        <f ca="1">OFFSET('Masses CVS'!$AZ$3,nbtrim-1,0)/1000000000</f>
        <v>1.7237091295352349</v>
      </c>
      <c r="D43" s="311">
        <f ca="1">OFFSET('Masses CVS'!$AZ$104,nbtrim-3,0)*100</f>
        <v>1.3506420269614239</v>
      </c>
      <c r="E43" s="311">
        <f ca="1">OFFSET('Masses CVS'!$AZ$104,nbtrim-2,0)*100</f>
        <v>1.1514025867218169</v>
      </c>
      <c r="F43" s="311">
        <f ca="1">OFFSET('Masses CVS'!$AZ$104,nbtrim-1,0)*100</f>
        <v>0.43880255158581516</v>
      </c>
      <c r="G43" s="311">
        <f ca="1">OFFSET('Masses CVS'!$AZ$205,nbtrim-1,0)*100</f>
        <v>3.9395715542599241</v>
      </c>
      <c r="H43" s="311">
        <f ca="1">OFFSET('Masses CVS'!$AZ$334,nbtrim-93,0)*100</f>
        <v>4.4202486844473921</v>
      </c>
      <c r="I43" s="312">
        <f ca="1">OFFSET('Effectifs CVS'!$AZ$3,nbtrim-1,0)/1000</f>
        <v>193.75607896034001</v>
      </c>
      <c r="J43" s="311">
        <f ca="1">OFFSET('Effectifs CVS'!$AZ$3,nbtrim-2,0)/1000-OFFSET('Effectifs CVS'!$AZ$3,nbtrim-3,0)/1000</f>
        <v>0.77378727871999331</v>
      </c>
      <c r="K43" s="311">
        <f ca="1">I43-OFFSET('Effectifs CVS'!$AZ$3,nbtrim-2,0)/1000</f>
        <v>-0.97338242402997821</v>
      </c>
      <c r="L43" s="311">
        <f ca="1">I43-OFFSET('Effectifs CVS'!$AZ$3,nbtrim-5,0)/1000</f>
        <v>3.3459434419000047</v>
      </c>
      <c r="M43" s="311">
        <f ca="1">OFFSET('Effectifs CVS'!$AZ$345,nbtrim-93,0)/1000</f>
        <v>3.6343371679400152</v>
      </c>
      <c r="N43" s="311">
        <f ca="1">OFFSET('Effectifs CVS'!$AZ$104,nbtrim-3,0)*100</f>
        <v>0.81978354092551164</v>
      </c>
      <c r="O43" s="311">
        <f ca="1">OFFSET('Effectifs CVS'!$AZ$104,nbtrim-2,0)*100</f>
        <v>0.39895057584060645</v>
      </c>
      <c r="P43" s="311">
        <f ca="1">OFFSET('Effectifs CVS'!$AZ$104,nbtrim-1,0)*100</f>
        <v>-0.49986397390000548</v>
      </c>
      <c r="Q43" s="311">
        <f ca="1">OFFSET('Effectifs CVS'!$AZ$205,nbtrim-1,0)*100</f>
        <v>1.757229694096818</v>
      </c>
      <c r="R43" s="311">
        <f ca="1">OFFSET('Effectifs CVS'!$AZ$334,nbtrim-93,0)*100</f>
        <v>1.9115841953039059</v>
      </c>
      <c r="S43" s="311">
        <f ca="1">OFFSET('SMPT CVS'!$AZ$104,nbtrim-2,0)*100</f>
        <v>0.79570571506286658</v>
      </c>
      <c r="T43" s="311">
        <f ca="1">OFFSET('SMPT CVS'!$AZ$104,nbtrim-1,0)*100</f>
        <v>0.48320612549934694</v>
      </c>
      <c r="U43" s="311">
        <f ca="1">OFFSET('SMPT CVS'!$AZ$205,nbtrim-1,0)*100</f>
        <v>0.74314570681099923</v>
      </c>
      <c r="V43" s="311">
        <f ca="1">OFFSET('SMPT CVS'!$AZ$334,nbtrim-93,0)*100</f>
        <v>2.4683650629659493</v>
      </c>
      <c r="W43" s="313">
        <f ca="1">OFFSET('SMPT CVS'!$AZ$3,nbtrim-1,0)/3</f>
        <v>2968.1434839855124</v>
      </c>
      <c r="X43" s="274" t="str">
        <f ca="1">OFFSET('Masses CVS'!$AZ$2,0,0)</f>
        <v>sal_OZ_cvs</v>
      </c>
    </row>
    <row r="44" spans="1:24" s="270" customFormat="1" ht="13.5" customHeight="1" thickBot="1" x14ac:dyDescent="0.25">
      <c r="A44" s="242" t="s">
        <v>120</v>
      </c>
      <c r="B44" s="242" t="s">
        <v>237</v>
      </c>
      <c r="C44" s="311">
        <f ca="1">OFFSET('Masses CVS'!$BA$3,nbtrim-1,0)/1000000000</f>
        <v>2.2853519747913373</v>
      </c>
      <c r="D44" s="311">
        <f ca="1">OFFSET('Masses CVS'!$BA$104,nbtrim-3,0)*100</f>
        <v>3.3824896543879435</v>
      </c>
      <c r="E44" s="311">
        <f ca="1">OFFSET('Masses CVS'!$BA$104,nbtrim-2,0)*100</f>
        <v>1.7389367101272146</v>
      </c>
      <c r="F44" s="311">
        <f ca="1">OFFSET('Masses CVS'!$BA$104,nbtrim-1,0)*100</f>
        <v>4.8304238348501949</v>
      </c>
      <c r="G44" s="311">
        <f ca="1">OFFSET('Masses CVS'!$BA$205,nbtrim-1,0)*100</f>
        <v>10.660566843357211</v>
      </c>
      <c r="H44" s="311">
        <f ca="1">OFFSET('Masses CVS'!$BA$334,nbtrim-93,0)*100</f>
        <v>9.7201448849686614</v>
      </c>
      <c r="I44" s="312">
        <f ca="1">OFFSET('Effectifs CVS'!$BA$3,nbtrim-1,0)/1000</f>
        <v>359.05118488952002</v>
      </c>
      <c r="J44" s="311">
        <f ca="1">OFFSET('Effectifs CVS'!$BA$3,nbtrim-2,0)/1000-OFFSET('Effectifs CVS'!$BA$3,nbtrim-3,0)/1000</f>
        <v>6.1848962362499833</v>
      </c>
      <c r="K44" s="311">
        <f ca="1">I44-OFFSET('Effectifs CVS'!$BA$3,nbtrim-2,0)/1000</f>
        <v>4.2531320603700351</v>
      </c>
      <c r="L44" s="311">
        <f ca="1">I44-OFFSET('Effectifs CVS'!$BA$3,nbtrim-5,0)/1000</f>
        <v>18.19239005288</v>
      </c>
      <c r="M44" s="311">
        <f ca="1">OFFSET('Effectifs CVS'!$BA$345,nbtrim-93,0)/1000</f>
        <v>22.102753329040016</v>
      </c>
      <c r="N44" s="311">
        <f ca="1">OFFSET('Effectifs CVS'!$BA$104,nbtrim-3,0)*100</f>
        <v>3.2219668272327029</v>
      </c>
      <c r="O44" s="311">
        <f ca="1">OFFSET('Effectifs CVS'!$BA$104,nbtrim-2,0)*100</f>
        <v>1.7741430922162627</v>
      </c>
      <c r="P44" s="311">
        <f ca="1">OFFSET('Effectifs CVS'!$BA$104,nbtrim-1,0)*100</f>
        <v>1.1987472948218336</v>
      </c>
      <c r="Q44" s="311">
        <f ca="1">OFFSET('Effectifs CVS'!$BA$205,nbtrim-1,0)*100</f>
        <v>5.3372218433145768</v>
      </c>
      <c r="R44" s="311">
        <f ca="1">OFFSET('Effectifs CVS'!$BA$334,nbtrim-93,0)*100</f>
        <v>6.5596842895743634</v>
      </c>
      <c r="S44" s="311">
        <f ca="1">OFFSET('SMPT CVS'!$BA$104,nbtrim-2,0)*100</f>
        <v>-0.86536685984238693</v>
      </c>
      <c r="T44" s="311">
        <f ca="1">OFFSET('SMPT CVS'!$BA$104,nbtrim-1,0)*100</f>
        <v>3.1978729801367844</v>
      </c>
      <c r="U44" s="311">
        <f ca="1">OFFSET('SMPT CVS'!$BA$205,nbtrim-1,0)*100</f>
        <v>4.3526831872318317</v>
      </c>
      <c r="V44" s="311">
        <f ca="1">OFFSET('SMPT CVS'!$BA$334,nbtrim-93,0)*100</f>
        <v>4.3905065743728544</v>
      </c>
      <c r="W44" s="313">
        <f ca="1">OFFSET('SMPT CVS'!$BA$3,nbtrim-1,0)/3</f>
        <v>2145.2642037813525</v>
      </c>
      <c r="X44" s="274" t="str">
        <f ca="1">OFFSET('Masses CVS'!$BA$2,0,0)</f>
        <v>sal_PZ_cvs</v>
      </c>
    </row>
    <row r="45" spans="1:24" s="270" customFormat="1" ht="13.5" customHeight="1" thickBot="1" x14ac:dyDescent="0.25">
      <c r="A45" s="242" t="s">
        <v>121</v>
      </c>
      <c r="B45" s="242" t="s">
        <v>122</v>
      </c>
      <c r="C45" s="311">
        <f ca="1">OFFSET('Masses CVS'!$BB$3,nbtrim-1,0)/1000000000</f>
        <v>4.6525056188831044</v>
      </c>
      <c r="D45" s="311">
        <f ca="1">OFFSET('Masses CVS'!$BB$104,nbtrim-3,0)*100</f>
        <v>3.8194855819440932</v>
      </c>
      <c r="E45" s="311">
        <f ca="1">OFFSET('Masses CVS'!$BB$104,nbtrim-2,0)*100</f>
        <v>0.8854273507499455</v>
      </c>
      <c r="F45" s="311">
        <f ca="1">OFFSET('Masses CVS'!$BB$104,nbtrim-1,0)*100</f>
        <v>-0.21115831685222242</v>
      </c>
      <c r="G45" s="311">
        <f ca="1">OFFSET('Masses CVS'!$BB$205,nbtrim-1,0)*100</f>
        <v>9.5257797541622011</v>
      </c>
      <c r="H45" s="311">
        <f ca="1">OFFSET('Masses CVS'!$BB$334,nbtrim-93,0)*100</f>
        <v>11.515266909779577</v>
      </c>
      <c r="I45" s="312">
        <f ca="1">OFFSET('Effectifs CVS'!$BB$3,nbtrim-1,0)/1000</f>
        <v>606.25571410254997</v>
      </c>
      <c r="J45" s="311">
        <f ca="1">OFFSET('Effectifs CVS'!$BB$3,nbtrim-2,0)/1000-OFFSET('Effectifs CVS'!$BB$3,nbtrim-3,0)/1000</f>
        <v>0.24682573453003442</v>
      </c>
      <c r="K45" s="311">
        <f ca="1">I45-OFFSET('Effectifs CVS'!$BB$3,nbtrim-2,0)/1000</f>
        <v>-2.9681444382599693</v>
      </c>
      <c r="L45" s="311">
        <f ca="1">I45-OFFSET('Effectifs CVS'!$BB$3,nbtrim-5,0)/1000</f>
        <v>20.680058564820001</v>
      </c>
      <c r="M45" s="311">
        <f ca="1">OFFSET('Effectifs CVS'!$BB$345,nbtrim-93,0)/1000</f>
        <v>26.66359649140993</v>
      </c>
      <c r="N45" s="311">
        <f ca="1">OFFSET('Effectifs CVS'!$BB$104,nbtrim-3,0)*100</f>
        <v>2.994690089163754</v>
      </c>
      <c r="O45" s="311">
        <f ca="1">OFFSET('Effectifs CVS'!$BB$104,nbtrim-2,0)*100</f>
        <v>4.053120581453129E-2</v>
      </c>
      <c r="P45" s="311">
        <f ca="1">OFFSET('Effectifs CVS'!$BB$104,nbtrim-1,0)*100</f>
        <v>-0.48720095194059176</v>
      </c>
      <c r="Q45" s="311">
        <f ca="1">OFFSET('Effectifs CVS'!$BB$205,nbtrim-1,0)*100</f>
        <v>3.5315775799848792</v>
      </c>
      <c r="R45" s="311">
        <f ca="1">OFFSET('Effectifs CVS'!$BB$334,nbtrim-93,0)*100</f>
        <v>4.6004070243928163</v>
      </c>
      <c r="S45" s="311">
        <f ca="1">OFFSET('SMPT CVS'!$BB$104,nbtrim-2,0)*100</f>
        <v>-0.72684437362781074</v>
      </c>
      <c r="T45" s="311">
        <f ca="1">OFFSET('SMPT CVS'!$BB$104,nbtrim-1,0)*100</f>
        <v>0.27717207772004482</v>
      </c>
      <c r="U45" s="311">
        <f ca="1">OFFSET('SMPT CVS'!$BB$205,nbtrim-1,0)*100</f>
        <v>5.3323879357397352</v>
      </c>
      <c r="V45" s="311">
        <f ca="1">OFFSET('SMPT CVS'!$BB$334,nbtrim-93,0)*100</f>
        <v>6.7731937549518229</v>
      </c>
      <c r="W45" s="313">
        <f ca="1">OFFSET('SMPT CVS'!$BB$3,nbtrim-1,0)/3</f>
        <v>2567.9395315601264</v>
      </c>
      <c r="X45" s="274" t="str">
        <f ca="1">OFFSET('Masses CVS'!$BB$2,0,0)</f>
        <v>sal_QA_cvs</v>
      </c>
    </row>
    <row r="46" spans="1:24" s="270" customFormat="1" ht="13.5" customHeight="1" thickBot="1" x14ac:dyDescent="0.25">
      <c r="A46" s="242" t="s">
        <v>123</v>
      </c>
      <c r="B46" s="242" t="s">
        <v>236</v>
      </c>
      <c r="C46" s="311">
        <f ca="1">OFFSET('Masses CVS'!$BC$3,nbtrim-1,0)/1000000000</f>
        <v>6.8167318081181527</v>
      </c>
      <c r="D46" s="311">
        <f ca="1">OFFSET('Masses CVS'!$BC$104,nbtrim-3,0)*100</f>
        <v>2.3114400084775166</v>
      </c>
      <c r="E46" s="311">
        <f ca="1">OFFSET('Masses CVS'!$BC$104,nbtrim-2,0)*100</f>
        <v>-0.29838013093839155</v>
      </c>
      <c r="F46" s="311">
        <f ca="1">OFFSET('Masses CVS'!$BC$104,nbtrim-1,0)*100</f>
        <v>1.4415907129857075</v>
      </c>
      <c r="G46" s="311">
        <f ca="1">OFFSET('Masses CVS'!$BC$205,nbtrim-1,0)*100</f>
        <v>6.1476423932038449</v>
      </c>
      <c r="H46" s="311">
        <f ca="1">OFFSET('Masses CVS'!$BC$334,nbtrim-93,0)*100</f>
        <v>6.7890306649308618</v>
      </c>
      <c r="I46" s="312">
        <f ca="1">OFFSET('Effectifs CVS'!$BC$3,nbtrim-1,0)/1000</f>
        <v>1256.8800088762798</v>
      </c>
      <c r="J46" s="311">
        <f ca="1">OFFSET('Effectifs CVS'!$BC$3,nbtrim-2,0)/1000-OFFSET('Effectifs CVS'!$BC$3,nbtrim-3,0)/1000</f>
        <v>5.7590684095498546</v>
      </c>
      <c r="K46" s="311">
        <f ca="1">I46-OFFSET('Effectifs CVS'!$BC$3,nbtrim-2,0)/1000</f>
        <v>-1.5369622654100112</v>
      </c>
      <c r="L46" s="311">
        <f ca="1">I46-OFFSET('Effectifs CVS'!$BC$3,nbtrim-5,0)/1000</f>
        <v>18.338880767889805</v>
      </c>
      <c r="M46" s="311">
        <f ca="1">OFFSET('Effectifs CVS'!$BC$345,nbtrim-93,0)/1000</f>
        <v>31.107136012590026</v>
      </c>
      <c r="N46" s="311">
        <f ca="1">OFFSET('Effectifs CVS'!$BC$104,nbtrim-3,0)*100</f>
        <v>0.96037573569578427</v>
      </c>
      <c r="O46" s="311">
        <f ca="1">OFFSET('Effectifs CVS'!$BC$104,nbtrim-2,0)*100</f>
        <v>0.45974790060310244</v>
      </c>
      <c r="P46" s="311">
        <f ca="1">OFFSET('Effectifs CVS'!$BC$104,nbtrim-1,0)*100</f>
        <v>-0.12213457865365429</v>
      </c>
      <c r="Q46" s="311">
        <f ca="1">OFFSET('Effectifs CVS'!$BC$205,nbtrim-1,0)*100</f>
        <v>1.4806840363790652</v>
      </c>
      <c r="R46" s="311">
        <f ca="1">OFFSET('Effectifs CVS'!$BC$334,nbtrim-93,0)*100</f>
        <v>2.5377569288114854</v>
      </c>
      <c r="S46" s="311">
        <f ca="1">OFFSET('SMPT CVS'!$BC$104,nbtrim-2,0)*100</f>
        <v>-1.2071031299939028</v>
      </c>
      <c r="T46" s="311">
        <f ca="1">OFFSET('SMPT CVS'!$BC$104,nbtrim-1,0)*100</f>
        <v>2.0097221786333774</v>
      </c>
      <c r="U46" s="311">
        <f ca="1">OFFSET('SMPT CVS'!$BC$205,nbtrim-1,0)*100</f>
        <v>4.4874163931028388</v>
      </c>
      <c r="V46" s="311">
        <f ca="1">OFFSET('SMPT CVS'!$BC$334,nbtrim-93,0)*100</f>
        <v>5.0038226665624297</v>
      </c>
      <c r="W46" s="313">
        <f ca="1">OFFSET('SMPT CVS'!$BC$3,nbtrim-1,0)/3</f>
        <v>1826.3342505160836</v>
      </c>
      <c r="X46" s="274" t="str">
        <f ca="1">OFFSET('Masses CVS'!$BC$2,0,0)</f>
        <v>sal_QB_cvs</v>
      </c>
    </row>
    <row r="47" spans="1:24" s="270" customFormat="1" ht="13.5" customHeight="1" thickBot="1" x14ac:dyDescent="0.25">
      <c r="A47" s="242" t="s">
        <v>124</v>
      </c>
      <c r="B47" s="242" t="s">
        <v>74</v>
      </c>
      <c r="C47" s="311">
        <f ca="1">OFFSET('Masses CVS'!$BD$3,nbtrim-1,0)/1000000000</f>
        <v>2.1492784189892928</v>
      </c>
      <c r="D47" s="311">
        <f ca="1">OFFSET('Masses CVS'!$BD$104,nbtrim-3,0)*100</f>
        <v>-10.587560879938607</v>
      </c>
      <c r="E47" s="311">
        <f ca="1">OFFSET('Masses CVS'!$BD$104,nbtrim-2,0)*100</f>
        <v>11.190981913258335</v>
      </c>
      <c r="F47" s="311">
        <f ca="1">OFFSET('Masses CVS'!$BD$104,nbtrim-1,0)*100</f>
        <v>34.74707886272985</v>
      </c>
      <c r="G47" s="311">
        <f ca="1">OFFSET('Masses CVS'!$BD$205,nbtrim-1,0)*100</f>
        <v>15.371480437417539</v>
      </c>
      <c r="H47" s="311">
        <f ca="1">OFFSET('Masses CVS'!$BD$334,nbtrim-93,0)*100</f>
        <v>1.5458279656094254</v>
      </c>
      <c r="I47" s="312">
        <f ca="1">OFFSET('Effectifs CVS'!$BD$3,nbtrim-1,0)/1000</f>
        <v>303.48411206848999</v>
      </c>
      <c r="J47" s="311">
        <f ca="1">OFFSET('Effectifs CVS'!$BD$3,nbtrim-2,0)/1000-OFFSET('Effectifs CVS'!$BD$3,nbtrim-3,0)/1000</f>
        <v>19.702255806629978</v>
      </c>
      <c r="K47" s="311">
        <f ca="1">I47-OFFSET('Effectifs CVS'!$BD$3,nbtrim-2,0)/1000</f>
        <v>19.172222391139996</v>
      </c>
      <c r="L47" s="311">
        <f ca="1">I47-OFFSET('Effectifs CVS'!$BD$3,nbtrim-5,0)/1000</f>
        <v>18.353744076359988</v>
      </c>
      <c r="M47" s="311">
        <f ca="1">OFFSET('Effectifs CVS'!$BD$345,nbtrim-93,0)/1000</f>
        <v>10.407685188090021</v>
      </c>
      <c r="N47" s="311">
        <f ca="1">OFFSET('Effectifs CVS'!$BD$104,nbtrim-3,0)*100</f>
        <v>4.4156515365833648</v>
      </c>
      <c r="O47" s="311">
        <f ca="1">OFFSET('Effectifs CVS'!$BD$104,nbtrim-2,0)*100</f>
        <v>7.4457817421174965</v>
      </c>
      <c r="P47" s="311">
        <f ca="1">OFFSET('Effectifs CVS'!$BD$104,nbtrim-1,0)*100</f>
        <v>6.7433769347098105</v>
      </c>
      <c r="Q47" s="311">
        <f ca="1">OFFSET('Effectifs CVS'!$BD$205,nbtrim-1,0)*100</f>
        <v>6.4369657310113793</v>
      </c>
      <c r="R47" s="311">
        <f ca="1">OFFSET('Effectifs CVS'!$BD$334,nbtrim-93,0)*100</f>
        <v>3.5511846854667795</v>
      </c>
      <c r="S47" s="311">
        <f ca="1">OFFSET('SMPT CVS'!$BD$104,nbtrim-2,0)*100</f>
        <v>7.0522214897630997</v>
      </c>
      <c r="T47" s="311">
        <f ca="1">OFFSET('SMPT CVS'!$BD$104,nbtrim-1,0)*100</f>
        <v>23.33866061579668</v>
      </c>
      <c r="U47" s="311">
        <f ca="1">OFFSET('SMPT CVS'!$BD$205,nbtrim-1,0)*100</f>
        <v>7.6327751409979161</v>
      </c>
      <c r="V47" s="311">
        <f ca="1">OFFSET('SMPT CVS'!$BD$334,nbtrim-93,0)*100</f>
        <v>1.8701915338841246</v>
      </c>
      <c r="W47" s="313">
        <f ca="1">OFFSET('SMPT CVS'!$BD$3,nbtrim-1,0)/3</f>
        <v>2455.1236427556419</v>
      </c>
      <c r="X47" s="274" t="str">
        <f ca="1">OFFSET('Masses CVS'!$BD$2,0,0)</f>
        <v>sal_RZ_cvs</v>
      </c>
    </row>
    <row r="48" spans="1:24" s="270" customFormat="1" ht="13.5" customHeight="1" thickBot="1" x14ac:dyDescent="0.25">
      <c r="A48" s="242" t="s">
        <v>125</v>
      </c>
      <c r="B48" s="242" t="s">
        <v>75</v>
      </c>
      <c r="C48" s="314">
        <f ca="1">OFFSET('Masses CVS'!$BE$3,nbtrim-1,0)/1000000000</f>
        <v>2.9137294454169522</v>
      </c>
      <c r="D48" s="314">
        <f ca="1">OFFSET('Masses CVS'!$BE$104,nbtrim-3,0)*100</f>
        <v>3.9595448530245658</v>
      </c>
      <c r="E48" s="314">
        <f ca="1">OFFSET('Masses CVS'!$BE$104,nbtrim-2,0)*100</f>
        <v>0.13792092449986804</v>
      </c>
      <c r="F48" s="314">
        <f ca="1">OFFSET('Masses CVS'!$BE$104,nbtrim-1,0)*100</f>
        <v>8.8965988660627549</v>
      </c>
      <c r="G48" s="314">
        <f ca="1">OFFSET('Masses CVS'!$BE$205,nbtrim-1,0)*100</f>
        <v>6.9913718826918325</v>
      </c>
      <c r="H48" s="314">
        <f ca="1">OFFSET('Masses CVS'!$BE$334,nbtrim-93,0)*100</f>
        <v>4.0328231784610757</v>
      </c>
      <c r="I48" s="315">
        <f ca="1">OFFSET('Effectifs CVS'!$BE$3,nbtrim-1,0)/1000</f>
        <v>486.17631812344996</v>
      </c>
      <c r="J48" s="314">
        <f ca="1">OFFSET('Effectifs CVS'!$BE$3,nbtrim-2,0)/1000-OFFSET('Effectifs CVS'!$BE$3,nbtrim-3,0)/1000</f>
        <v>8.7216892820100043</v>
      </c>
      <c r="K48" s="314">
        <f ca="1">I48-OFFSET('Effectifs CVS'!$BE$3,nbtrim-2,0)/1000</f>
        <v>3.7896094368799709</v>
      </c>
      <c r="L48" s="314">
        <f ca="1">I48-OFFSET('Effectifs CVS'!$BE$3,nbtrim-5,0)/1000</f>
        <v>10.293173998759983</v>
      </c>
      <c r="M48" s="314">
        <f ca="1">OFFSET('Effectifs CVS'!$BE$345,nbtrim-93,0)/1000</f>
        <v>7.9898589680499859</v>
      </c>
      <c r="N48" s="314">
        <f ca="1">OFFSET('Effectifs CVS'!$BE$104,nbtrim-3,0)*100</f>
        <v>2.1070422438342895</v>
      </c>
      <c r="O48" s="314">
        <f ca="1">OFFSET('Effectifs CVS'!$BE$104,nbtrim-2,0)*100</f>
        <v>1.8413201154212189</v>
      </c>
      <c r="P48" s="314">
        <f ca="1">OFFSET('Effectifs CVS'!$BE$104,nbtrim-1,0)*100</f>
        <v>0.78559574064513971</v>
      </c>
      <c r="Q48" s="314">
        <f ca="1">OFFSET('Effectifs CVS'!$BE$205,nbtrim-1,0)*100</f>
        <v>2.1629625099860661</v>
      </c>
      <c r="R48" s="314">
        <f ca="1">OFFSET('Effectifs CVS'!$BE$334,nbtrim-93,0)*100</f>
        <v>1.6708668376269165</v>
      </c>
      <c r="S48" s="314">
        <f ca="1">OFFSET('SMPT CVS'!$BE$104,nbtrim-2,0)*100</f>
        <v>-1.3287714234910264</v>
      </c>
      <c r="T48" s="314">
        <f ca="1">OFFSET('SMPT CVS'!$BE$104,nbtrim-1,0)*100</f>
        <v>7.2927584443727156</v>
      </c>
      <c r="U48" s="314">
        <f ca="1">OFFSET('SMPT CVS'!$BE$205,nbtrim-1,0)*100</f>
        <v>3.9008785210566499</v>
      </c>
      <c r="V48" s="314">
        <f ca="1">OFFSET('SMPT CVS'!$BE$334,nbtrim-93,0)*100</f>
        <v>3.6033171491189897</v>
      </c>
      <c r="W48" s="316">
        <f ca="1">OFFSET('SMPT CVS'!$BE$3,nbtrim-1,0)/3</f>
        <v>2021.9375592764848</v>
      </c>
      <c r="X48" s="274" t="str">
        <f ca="1">OFFSET('Masses CVS'!$BE$2,0,0)</f>
        <v>sal_SZ_cvs</v>
      </c>
    </row>
    <row r="49" spans="1:24" s="270" customFormat="1" ht="13.5" customHeight="1" thickBot="1" x14ac:dyDescent="0.25">
      <c r="A49" s="279"/>
      <c r="B49" s="294" t="s">
        <v>1</v>
      </c>
      <c r="C49" s="302">
        <f ca="1">OFFSET('Masses CVS'!$B$3,nbtrim-1,0)/1000000000</f>
        <v>155.96020816042173</v>
      </c>
      <c r="D49" s="302">
        <f ca="1">OFFSET('Masses CVS'!$B$104,nbtrim-3,0)*100</f>
        <v>1.6397474402804812</v>
      </c>
      <c r="E49" s="302">
        <f ca="1">OFFSET('Masses CVS'!$B$104,nbtrim-2,0)*100</f>
        <v>2.1734282682004835</v>
      </c>
      <c r="F49" s="302">
        <f ca="1">OFFSET('Masses CVS'!$B$104,nbtrim-1,0)*100</f>
        <v>3.7769069383164711</v>
      </c>
      <c r="G49" s="302">
        <f ca="1">OFFSET('Masses CVS'!$B$205,nbtrim-1,0)*100</f>
        <v>6.7469290548048733</v>
      </c>
      <c r="H49" s="302">
        <f ca="1">OFFSET('Masses CVS'!$B$334,nbtrim-93,0)*100</f>
        <v>3.8103450211325107</v>
      </c>
      <c r="I49" s="303">
        <f ca="1">OFFSET('Effectifs CVS'!$B$3,nbtrim-1,0)/1000</f>
        <v>18848.625119258268</v>
      </c>
      <c r="J49" s="302">
        <f ca="1">OFFSET('Effectifs CVS'!$B$3,nbtrim-2,0)/1000-OFFSET('Effectifs CVS'!$B$3,nbtrim-3,0)/1000</f>
        <v>291.22583693091656</v>
      </c>
      <c r="K49" s="302">
        <f ca="1">I49-OFFSET('Effectifs CVS'!$B$3,nbtrim-2,0)/1000</f>
        <v>99.667998344873922</v>
      </c>
      <c r="L49" s="302">
        <f ca="1">I49-OFFSET('Effectifs CVS'!$B$3,nbtrim-5,0)/1000</f>
        <v>448.67275546657038</v>
      </c>
      <c r="M49" s="302">
        <f ca="1">OFFSET('Effectifs CVS'!$B$345,nbtrim-93,0)/1000</f>
        <v>226.52756375065445</v>
      </c>
      <c r="N49" s="302">
        <f ca="1">OFFSET('Effectifs CVS'!$B$104,nbtrim-3,0)*100</f>
        <v>0.93235693593578528</v>
      </c>
      <c r="O49" s="302">
        <f ca="1">OFFSET('Effectifs CVS'!$B$104,nbtrim-2,0)*100</f>
        <v>1.5777986603566996</v>
      </c>
      <c r="P49" s="302">
        <f ca="1">OFFSET('Effectifs CVS'!$B$104,nbtrim-1,0)*100</f>
        <v>0.53159222511474091</v>
      </c>
      <c r="Q49" s="302">
        <f ca="1">OFFSET('Effectifs CVS'!$B$205,nbtrim-1,0)*100</f>
        <v>2.4384452013554547</v>
      </c>
      <c r="R49" s="302">
        <f ca="1">OFFSET('Effectifs CVS'!$B$334,nbtrim-93,0)*100</f>
        <v>1.2164449416905532</v>
      </c>
      <c r="S49" s="302">
        <f ca="1">OFFSET('SMPT CVS'!$B$104,nbtrim-2,0)*100</f>
        <v>0.97380342156001554</v>
      </c>
      <c r="T49" s="302">
        <f ca="1">OFFSET('SMPT CVS'!$B$104,nbtrim-1,0)*100</f>
        <v>2.7309928251500581</v>
      </c>
      <c r="U49" s="302">
        <f ca="1">OFFSET('SMPT CVS'!$B$205,nbtrim-1,0)*100</f>
        <v>3.9599524049947599</v>
      </c>
      <c r="V49" s="302">
        <f ca="1">OFFSET('SMPT CVS'!$B$334,nbtrim-93,0)*100</f>
        <v>3.1214937422999522</v>
      </c>
      <c r="W49" s="304">
        <f ca="1">OFFSET('SMPT CVS'!$B$3,nbtrim-1,0)/3</f>
        <v>2777.4845888771156</v>
      </c>
      <c r="X49" s="274" t="str">
        <f ca="1">OFFSET('Masses CVS'!$B$2,0,0)</f>
        <v>sal_TOT_cvs</v>
      </c>
    </row>
    <row r="50" spans="1:24" s="270" customFormat="1" ht="13.5" customHeight="1" thickBot="1" x14ac:dyDescent="0.25">
      <c r="A50" s="280"/>
      <c r="B50" s="295" t="s">
        <v>207</v>
      </c>
      <c r="C50" s="305">
        <f ca="1">OFFSET('Masses CVS'!$C$3,nbtrim-1,0)/1000000000</f>
        <v>150.8304340809629</v>
      </c>
      <c r="D50" s="305">
        <f ca="1">OFFSET('Masses CVS'!$C$104,nbtrim-3,0)*100</f>
        <v>1.6146762044612073</v>
      </c>
      <c r="E50" s="305">
        <f ca="1">OFFSET('Masses CVS'!$C$104,nbtrim-2,0)*100</f>
        <v>2.1492530304329183</v>
      </c>
      <c r="F50" s="305">
        <f ca="1">OFFSET('Masses CVS'!$C$104,nbtrim-1,0)*100</f>
        <v>3.8557681095666263</v>
      </c>
      <c r="G50" s="305">
        <f ca="1">OFFSET('Masses CVS'!$C$205,nbtrim-1,0)*100</f>
        <v>6.4374597697476332</v>
      </c>
      <c r="H50" s="305">
        <f ca="1">OFFSET('Masses CVS'!$C$334,nbtrim-93,0)*100</f>
        <v>3.9727492627048555</v>
      </c>
      <c r="I50" s="306">
        <f ca="1">OFFSET('Effectifs CVS'!$C$3,nbtrim-1,0)/1000</f>
        <v>18069.469888500578</v>
      </c>
      <c r="J50" s="305">
        <f ca="1">OFFSET('Effectifs CVS'!$C$3,nbtrim-2,0)/1000-OFFSET('Effectifs CVS'!$C$3,nbtrim-3,0)/1000</f>
        <v>273.27068633764065</v>
      </c>
      <c r="K50" s="305">
        <f ca="1">I50-OFFSET('Effectifs CVS'!$C$3,nbtrim-2,0)/1000</f>
        <v>87.591782930318004</v>
      </c>
      <c r="L50" s="305">
        <f ca="1">I50-OFFSET('Effectifs CVS'!$C$3,nbtrim-5,0)/1000</f>
        <v>374.5607929074431</v>
      </c>
      <c r="M50" s="305">
        <f ca="1">OFFSET('Effectifs CVS'!$C$345,nbtrim-93,0)/1000</f>
        <v>233.12603966310994</v>
      </c>
      <c r="N50" s="305">
        <f ca="1">OFFSET('Effectifs CVS'!$C$104,nbtrim-3,0)*100</f>
        <v>0.94120994787902923</v>
      </c>
      <c r="O50" s="305">
        <f ca="1">OFFSET('Effectifs CVS'!$C$104,nbtrim-2,0)*100</f>
        <v>1.5431517559130858</v>
      </c>
      <c r="P50" s="305">
        <f ca="1">OFFSET('Effectifs CVS'!$C$104,nbtrim-1,0)*100</f>
        <v>0.48711142638200311</v>
      </c>
      <c r="Q50" s="305">
        <f ca="1">OFFSET('Effectifs CVS'!$C$205,nbtrim-1,0)*100</f>
        <v>2.1167715012490484</v>
      </c>
      <c r="R50" s="305">
        <f ca="1">OFFSET('Effectifs CVS'!$C$334,nbtrim-93,0)*100</f>
        <v>1.3070281759470781</v>
      </c>
      <c r="S50" s="305">
        <f ca="1">OFFSET('SMPT CVS'!$C$104,nbtrim-2,0)*100</f>
        <v>0.97065741370832015</v>
      </c>
      <c r="T50" s="305">
        <f ca="1">OFFSET('SMPT CVS'!$C$104,nbtrim-1,0)*100</f>
        <v>2.8053674137558993</v>
      </c>
      <c r="U50" s="305">
        <f ca="1">OFFSET('SMPT CVS'!$C$205,nbtrim-1,0)*100</f>
        <v>4.1658542580978786</v>
      </c>
      <c r="V50" s="305">
        <f ca="1">OFFSET('SMPT CVS'!$C$334,nbtrim-93,0)*100</f>
        <v>3.123904198701144</v>
      </c>
      <c r="W50" s="307">
        <f ca="1">OFFSET('SMPT CVS'!$C$3,nbtrim-1,0)/3</f>
        <v>2800.4372203296793</v>
      </c>
      <c r="X50" s="274" t="str">
        <f ca="1">OFFSET('Masses CVS'!$C$2,0,0)</f>
        <v>sal_TOT_INTERIM_cvs</v>
      </c>
    </row>
    <row r="51" spans="1:24" s="270" customFormat="1" ht="13.5" customHeight="1" thickBot="1" x14ac:dyDescent="0.25">
      <c r="A51" s="243"/>
      <c r="B51" s="296" t="s">
        <v>208</v>
      </c>
      <c r="C51" s="299">
        <f ca="1">OFFSET('Masses CVS'!$BG$3,nbtrim-1,0)/1000000000</f>
        <v>10.341909715931466</v>
      </c>
      <c r="D51" s="299">
        <f ca="1">OFFSET('Masses CVS'!$BG$104,nbtrim-3,0)*100</f>
        <v>1.2591896728855412</v>
      </c>
      <c r="E51" s="299">
        <f ca="1">OFFSET('Masses CVS'!$BG$104,nbtrim-2,0)*100</f>
        <v>0.90470115619540881</v>
      </c>
      <c r="F51" s="299">
        <f ca="1">OFFSET('Masses CVS'!$BG$104,nbtrim-1,0)*100</f>
        <v>3.7838414184959035</v>
      </c>
      <c r="G51" s="299">
        <f ca="1">OFFSET('Masses CVS'!$BG$205,nbtrim-1,0)*100</f>
        <v>7.3891118073360573</v>
      </c>
      <c r="H51" s="299">
        <f ca="1">OFFSET('Masses CVS'!$BG$334,nbtrim-93,0)*100</f>
        <v>6.2629013463312289</v>
      </c>
      <c r="I51" s="300">
        <f ca="1">OFFSET('Effectifs CVS'!$BG$3,nbtrim-1,0)/1000</f>
        <v>1751.9251996895</v>
      </c>
      <c r="J51" s="299">
        <f ca="1">OFFSET('Effectifs CVS'!$BG$3,nbtrim-2,0)/1000-OFFSET('Effectifs CVS'!$BG$3,nbtrim-3,0)/1000</f>
        <v>25.072539940149909</v>
      </c>
      <c r="K51" s="299">
        <f ca="1">I51-OFFSET('Effectifs CVS'!$BG$3,nbtrim-2,0)/1000</f>
        <v>14.90267343234018</v>
      </c>
      <c r="L51" s="299">
        <f ca="1">I51-OFFSET('Effectifs CVS'!$BG$3,nbtrim-5,0)/1000</f>
        <v>38.965512897819963</v>
      </c>
      <c r="M51" s="299">
        <f ca="1">OFFSET('Effectifs CVS'!$BG$345,nbtrim-93,0)/1000</f>
        <v>46.065118006519974</v>
      </c>
      <c r="N51" s="299">
        <f ca="1">OFFSET('Effectifs CVS'!$BG$104,nbtrim-3,0)*100</f>
        <v>1.9175028153023854</v>
      </c>
      <c r="O51" s="299">
        <f ca="1">OFFSET('Effectifs CVS'!$BG$104,nbtrim-2,0)*100</f>
        <v>1.4645603049473266</v>
      </c>
      <c r="P51" s="299">
        <f ca="1">OFFSET('Effectifs CVS'!$BG$104,nbtrim-1,0)*100</f>
        <v>0.8579435906598043</v>
      </c>
      <c r="Q51" s="299">
        <f ca="1">OFFSET('Effectifs CVS'!$BG$205,nbtrim-1,0)*100</f>
        <v>2.2747478062838278</v>
      </c>
      <c r="R51" s="299">
        <f ca="1">OFFSET('Effectifs CVS'!$BG$334,nbtrim-93,0)*100</f>
        <v>2.7004042418926177</v>
      </c>
      <c r="S51" s="299">
        <f ca="1">OFFSET('SMPT CVS'!$BG$104,nbtrim-2,0)*100</f>
        <v>-0.96213369250315317</v>
      </c>
      <c r="T51" s="299">
        <f ca="1">OFFSET('SMPT CVS'!$BG$104,nbtrim-1,0)*100</f>
        <v>3.0061364352062414</v>
      </c>
      <c r="U51" s="299">
        <f ca="1">OFFSET('SMPT CVS'!$BG$205,nbtrim-1,0)*100</f>
        <v>4.3343609246976333</v>
      </c>
      <c r="V51" s="299">
        <f ca="1">OFFSET('SMPT CVS'!$BG$334,nbtrim-93,0)*100</f>
        <v>4.592228684087396</v>
      </c>
      <c r="W51" s="301">
        <f ca="1">OFFSET('SMPT CVS'!$BG$3,nbtrim-1,0)/3</f>
        <v>1987.179004187441</v>
      </c>
      <c r="X51" s="274" t="str">
        <f ca="1">OFFSET('Masses CVS'!$BG$2,0,0)</f>
        <v>sal_ASSOC_cvs</v>
      </c>
    </row>
    <row r="52" spans="1:24" x14ac:dyDescent="0.2">
      <c r="P52" s="281"/>
    </row>
  </sheetData>
  <mergeCells count="10">
    <mergeCell ref="A3:B3"/>
    <mergeCell ref="A1:B1"/>
    <mergeCell ref="C1:G1"/>
    <mergeCell ref="I1:R1"/>
    <mergeCell ref="S1:W1"/>
    <mergeCell ref="A2:B2"/>
    <mergeCell ref="D2:F2"/>
    <mergeCell ref="J2:K2"/>
    <mergeCell ref="N2:P2"/>
    <mergeCell ref="S2:T2"/>
  </mergeCells>
  <pageMargins left="0.28999999999999998" right="0.2" top="0.24" bottom="0.2" header="0.2" footer="0.2"/>
  <pageSetup paperSize="9" scale="80" orientation="landscape" r:id="rId1"/>
  <headerFooter alignWithMargins="0">
    <oddFooter xml:space="preserve">&amp;L&amp;"Arial,Normal"&amp;8&amp;D&amp;R&amp;"Arial,Normal"&amp;8&amp;F&amp;"MS Sans Serif,Normal"&amp;10
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2">
    <tabColor indexed="47"/>
    <pageSetUpPr fitToPage="1"/>
  </sheetPr>
  <dimension ref="B1:S57"/>
  <sheetViews>
    <sheetView topLeftCell="A4" zoomScaleNormal="100" workbookViewId="0">
      <selection activeCell="F7" sqref="F7"/>
    </sheetView>
  </sheetViews>
  <sheetFormatPr baseColWidth="10" defaultColWidth="11.42578125" defaultRowHeight="12.75" x14ac:dyDescent="0.2"/>
  <cols>
    <col min="1" max="2" width="10.42578125" style="107" customWidth="1"/>
    <col min="3" max="3" width="14.42578125" style="107" customWidth="1"/>
    <col min="4" max="4" width="16" style="107" bestFit="1" customWidth="1"/>
    <col min="5" max="5" width="11.42578125" style="107" customWidth="1"/>
    <col min="6" max="6" width="10.140625" style="107" customWidth="1"/>
    <col min="7" max="7" width="7.28515625" style="107" hidden="1" customWidth="1"/>
    <col min="8" max="10" width="10.42578125" style="107" customWidth="1"/>
    <col min="11" max="11" width="10.42578125" style="107" hidden="1" customWidth="1"/>
    <col min="12" max="14" width="10.42578125" style="107" customWidth="1"/>
    <col min="15" max="15" width="9.7109375" style="107" customWidth="1"/>
    <col min="16" max="17" width="10.42578125" style="107" customWidth="1"/>
    <col min="18" max="18" width="11.42578125" style="107"/>
    <col min="19" max="19" width="10" style="107" customWidth="1"/>
    <col min="20" max="22" width="11.42578125" style="107"/>
    <col min="23" max="23" width="22.140625" style="107" customWidth="1"/>
    <col min="24" max="16384" width="11.42578125" style="107"/>
  </cols>
  <sheetData>
    <row r="1" spans="2:19" ht="13.5" thickBot="1" x14ac:dyDescent="0.25"/>
    <row r="2" spans="2:19" ht="12.75" customHeight="1" x14ac:dyDescent="0.2">
      <c r="B2" s="380">
        <v>1</v>
      </c>
      <c r="C2" s="393" t="str">
        <f ca="1">OFFSET('data graphique'!$A$1,$B$2-1,0)</f>
        <v>TOTAL</v>
      </c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5"/>
      <c r="O2" s="261"/>
      <c r="P2" s="260"/>
    </row>
    <row r="3" spans="2:19" ht="13.5" customHeight="1" thickBot="1" x14ac:dyDescent="0.25">
      <c r="B3" s="381"/>
      <c r="C3" s="396"/>
      <c r="D3" s="397"/>
      <c r="E3" s="397"/>
      <c r="F3" s="397"/>
      <c r="G3" s="397"/>
      <c r="H3" s="397"/>
      <c r="I3" s="397"/>
      <c r="J3" s="397"/>
      <c r="K3" s="397"/>
      <c r="L3" s="397"/>
      <c r="M3" s="397"/>
      <c r="N3" s="398"/>
      <c r="O3" s="262"/>
      <c r="P3" s="108"/>
    </row>
    <row r="4" spans="2:19" ht="13.5" thickBot="1" x14ac:dyDescent="0.25">
      <c r="B4" s="108"/>
    </row>
    <row r="5" spans="2:19" ht="13.5" thickBot="1" x14ac:dyDescent="0.25">
      <c r="C5" s="382"/>
      <c r="D5" s="387" t="s">
        <v>79</v>
      </c>
      <c r="E5" s="388"/>
      <c r="F5" s="388"/>
      <c r="G5" s="389"/>
      <c r="H5" s="390" t="s">
        <v>78</v>
      </c>
      <c r="I5" s="391"/>
      <c r="J5" s="391"/>
      <c r="K5" s="392"/>
      <c r="L5" s="384" t="s">
        <v>146</v>
      </c>
      <c r="M5" s="385"/>
      <c r="N5" s="386"/>
    </row>
    <row r="6" spans="2:19" ht="13.5" customHeight="1" thickBot="1" x14ac:dyDescent="0.25">
      <c r="B6" s="259"/>
      <c r="C6" s="383"/>
      <c r="D6" s="109" t="s">
        <v>142</v>
      </c>
      <c r="E6" s="109" t="s">
        <v>9</v>
      </c>
      <c r="F6" s="109" t="s">
        <v>10</v>
      </c>
      <c r="G6" s="109" t="s">
        <v>244</v>
      </c>
      <c r="H6" s="101" t="s">
        <v>142</v>
      </c>
      <c r="I6" s="101" t="s">
        <v>9</v>
      </c>
      <c r="J6" s="283" t="s">
        <v>10</v>
      </c>
      <c r="K6" s="101" t="s">
        <v>244</v>
      </c>
      <c r="L6" s="148" t="s">
        <v>142</v>
      </c>
      <c r="M6" s="148" t="s">
        <v>9</v>
      </c>
      <c r="N6" s="148" t="s">
        <v>10</v>
      </c>
      <c r="R6" s="108"/>
      <c r="S6" s="237"/>
    </row>
    <row r="7" spans="2:19" ht="13.5" customHeight="1" thickBot="1" x14ac:dyDescent="0.25">
      <c r="B7" s="259">
        <f ca="1">H11-H7</f>
        <v>226527.56375065446</v>
      </c>
      <c r="C7" s="128">
        <f ca="1">OFFSET('Masses CVS'!$A$3,nbtrim-7,0)</f>
        <v>43920</v>
      </c>
      <c r="D7" s="125">
        <f ca="1">OFFSET('Masses CVS'!$B$3,nbtrim-8,graphique!$B$2-1)</f>
        <v>150235709291.47104</v>
      </c>
      <c r="E7" s="119"/>
      <c r="F7" s="119">
        <f ca="1">D11/D7-1</f>
        <v>3.8103450211325107E-2</v>
      </c>
      <c r="G7" s="119"/>
      <c r="H7" s="125">
        <f ca="1">OFFSET('Effectifs CVS'!$B$3,nbtrim-8,graphique!$B$2-1)</f>
        <v>18622097.555507611</v>
      </c>
      <c r="I7" s="119"/>
      <c r="J7" s="238">
        <f ca="1">H11/H7-1</f>
        <v>1.2164449416905532E-2</v>
      </c>
      <c r="K7" s="284"/>
      <c r="L7" s="122">
        <f ca="1">OFFSET('SMPT CVS'!$B$3,nbtrim-8,graphique!$B$2-1)/3</f>
        <v>2693.4099653541039</v>
      </c>
      <c r="M7" s="119"/>
      <c r="N7" s="116">
        <f ca="1">L11/L7-1</f>
        <v>3.1214937422999522E-2</v>
      </c>
      <c r="R7" s="108"/>
      <c r="S7" s="237"/>
    </row>
    <row r="8" spans="2:19" ht="13.5" customHeight="1" x14ac:dyDescent="0.2">
      <c r="B8" s="293">
        <f ca="1">(D11/D7)-1</f>
        <v>3.8103450211325107E-2</v>
      </c>
      <c r="C8" s="128">
        <f ca="1">OFFSET('Masses CVS'!$A$3,nbtrim-4,0)</f>
        <v>44195</v>
      </c>
      <c r="D8" s="125">
        <f ca="1">OFFSET('Masses CVS'!$B$3,nbtrim-4,graphique!$B$2-1)</f>
        <v>144714330854.40164</v>
      </c>
      <c r="E8" s="119">
        <f ca="1">OFFSET('Masses CVS'!$B$104,nbtrim-4,graphique!$B$2-1)</f>
        <v>-9.5030911321527523E-3</v>
      </c>
      <c r="F8" s="119">
        <f ca="1">OFFSET('Masses CVS'!$B$205,nbtrim-4,graphique!$B$2-1)</f>
        <v>-3.6751438543531689E-2</v>
      </c>
      <c r="G8" s="119">
        <f ca="1">OFFSET('Masses brutes'!$B$205,nbtrim-5,graphique!$B$2-1)</f>
        <v>-2.4186231995284913E-2</v>
      </c>
      <c r="H8" s="125">
        <f ca="1">OFFSET('Effectifs CVS'!$B$3,nbtrim-4,graphique!$B$2-1)</f>
        <v>18287229.035677873</v>
      </c>
      <c r="I8" s="119">
        <f ca="1">OFFSET('Effectifs CVS'!$B$104,nbtrim-4,graphique!$B$2-1)</f>
        <v>-6.1262836927581388E-3</v>
      </c>
      <c r="J8" s="238">
        <f ca="1">OFFSET('Effectifs CVS'!$B$205,nbtrim-4,graphique!$B$2-1)</f>
        <v>-1.7982320135075169E-2</v>
      </c>
      <c r="K8" s="284">
        <f ca="1">OFFSET('Effectifs bruts'!$B$205,nbtrim-5,graphique!$B$2-1)</f>
        <v>-8.1112997219453531E-3</v>
      </c>
      <c r="L8" s="122">
        <f ca="1">OFFSET('SMPT CVS'!$B$3,nbtrim-4,graphique!$B$2-1)/3</f>
        <v>2635.8808516160138</v>
      </c>
      <c r="M8" s="119">
        <f ca="1">OFFSET('SMPT CVS'!$B$104,nbtrim-4,graphique!$B$2-1)</f>
        <v>-1.3402094194799985E-2</v>
      </c>
      <c r="N8" s="116">
        <f ca="1">OFFSET('SMPT CVS'!$B$205,nbtrim-4,graphique!$B$2-1)</f>
        <v>-2.1359211734603756E-2</v>
      </c>
      <c r="R8" s="131"/>
      <c r="S8" s="237"/>
    </row>
    <row r="9" spans="2:19" x14ac:dyDescent="0.2">
      <c r="C9" s="129">
        <f ca="1">OFFSET('Masses CVS'!$A$3,nbtrim-3,0)</f>
        <v>44285</v>
      </c>
      <c r="D9" s="126">
        <f ca="1">OFFSET('Masses CVS'!$B$3,nbtrim-3,graphique!$B$2-1)</f>
        <v>147087280390.30573</v>
      </c>
      <c r="E9" s="120">
        <f ca="1">OFFSET('Masses CVS'!$B$104,nbtrim-3,graphique!$B$2-1)</f>
        <v>1.6397474402804812E-2</v>
      </c>
      <c r="F9" s="120">
        <f ca="1">OFFSET('Masses CVS'!$B$205,nbtrim-3,graphique!$B$2-1)</f>
        <v>4.6621429271016535E-3</v>
      </c>
      <c r="G9" s="120">
        <f ca="1">OFFSET('Masses brutes'!$B$205,nbtrim-4,graphique!$B$2-1)</f>
        <v>-3.587209128724822E-2</v>
      </c>
      <c r="H9" s="126">
        <f ca="1">OFFSET('Effectifs CVS'!$B$3,nbtrim-3,graphique!$B$2-1)</f>
        <v>18457731.283982478</v>
      </c>
      <c r="I9" s="120">
        <f ca="1">OFFSET('Effectifs CVS'!$B$104,nbtrim-3,graphique!$B$2-1)</f>
        <v>9.3235693593578528E-3</v>
      </c>
      <c r="J9" s="239">
        <f ca="1">OFFSET('Effectifs CVS'!$B$205,nbtrim-3,graphique!$B$2-1)</f>
        <v>1.8754077232418176E-2</v>
      </c>
      <c r="K9" s="285">
        <f ca="1">OFFSET('Effectifs bruts'!$B$205,nbtrim-4,graphique!$B$2-1)</f>
        <v>-1.7393914836646984E-2</v>
      </c>
      <c r="L9" s="123">
        <f ca="1">OFFSET('SMPT CVS'!$B$3,nbtrim-3,graphique!$B$2-1)/3</f>
        <v>2677.5738461050801</v>
      </c>
      <c r="M9" s="120">
        <f ca="1">OFFSET('SMPT CVS'!$B$104,nbtrim-3,graphique!$B$2-1)</f>
        <v>1.5817480696635133E-2</v>
      </c>
      <c r="N9" s="117">
        <f ca="1">OFFSET('SMPT CVS'!$B$205,nbtrim-3,graphique!$B$2-1)</f>
        <v>1.8142809615524058E-2</v>
      </c>
      <c r="R9" s="131"/>
      <c r="S9" s="237"/>
    </row>
    <row r="10" spans="2:19" ht="14.25" customHeight="1" x14ac:dyDescent="0.2">
      <c r="B10" s="259">
        <f ca="1">(H11-H7)</f>
        <v>226527.56375065446</v>
      </c>
      <c r="C10" s="129">
        <f ca="1">OFFSET('Masses CVS'!$A$3,nbtrim-2,0)</f>
        <v>44377</v>
      </c>
      <c r="D10" s="126">
        <f ca="1">OFFSET('Masses CVS'!$B$3,nbtrim-2,graphique!$B$2-1)</f>
        <v>150284116921.23593</v>
      </c>
      <c r="E10" s="120">
        <f ca="1">OFFSET('Masses CVS'!$B$104,nbtrim-2,graphique!$B$2-1)</f>
        <v>2.1734282682004835E-2</v>
      </c>
      <c r="F10" s="120">
        <f ca="1">OFFSET('Masses CVS'!$B$205,nbtrim-2,graphique!$B$2-1)</f>
        <v>0.21046309141412967</v>
      </c>
      <c r="G10" s="120">
        <f ca="1">OFFSET('Masses brutes'!$B$205,nbtrim-3,graphique!$B$2-1)</f>
        <v>7.004666853273056E-3</v>
      </c>
      <c r="H10" s="126">
        <f ca="1">OFFSET('Effectifs CVS'!$B$3,nbtrim-2,graphique!$B$2-1)</f>
        <v>18748957.120913394</v>
      </c>
      <c r="I10" s="120">
        <f ca="1">OFFSET('Effectifs CVS'!$B$104,nbtrim-2,graphique!$B$2-1)</f>
        <v>1.5777986603566996E-2</v>
      </c>
      <c r="J10" s="239">
        <f ca="1">OFFSET('Effectifs CVS'!$B$205,nbtrim-2,graphique!$B$2-1)</f>
        <v>3.882579677890341E-2</v>
      </c>
      <c r="K10" s="285">
        <f ca="1">OFFSET('Effectifs bruts'!$B$205,nbtrim-3,graphique!$B$2-1)</f>
        <v>1.8195686313465131E-2</v>
      </c>
      <c r="L10" s="123">
        <f ca="1">OFFSET('SMPT CVS'!$B$3,nbtrim-2,graphique!$B$2-1)/3</f>
        <v>2703.6481518332475</v>
      </c>
      <c r="M10" s="120">
        <f ca="1">OFFSET('SMPT CVS'!$B$104,nbtrim-2,graphique!$B$2-1)</f>
        <v>9.7380342156001554E-3</v>
      </c>
      <c r="N10" s="117">
        <f ca="1">OFFSET('SMPT CVS'!$B$205,nbtrim-2,graphique!$B$2-1)</f>
        <v>0.16329574503279676</v>
      </c>
      <c r="R10" s="131"/>
      <c r="S10" s="237"/>
    </row>
    <row r="11" spans="2:19" x14ac:dyDescent="0.2">
      <c r="B11" s="259">
        <f ca="1">H11-H10</f>
        <v>99667.998344872147</v>
      </c>
      <c r="C11" s="129">
        <f ca="1">OFFSET('Masses CVS'!$A$3,nbtrim-1,0)</f>
        <v>44469</v>
      </c>
      <c r="D11" s="126">
        <f ca="1">OFFSET('Masses CVS'!$B$3,nbtrim-1,graphique!$B$2-1)</f>
        <v>155960208160.42172</v>
      </c>
      <c r="E11" s="120">
        <f ca="1">OFFSET('Masses CVS'!$B$104,nbtrim-1,graphique!$B$2-1)</f>
        <v>3.7769069383164711E-2</v>
      </c>
      <c r="F11" s="120">
        <f ca="1">OFFSET('Masses CVS'!$B$205,nbtrim-1,graphique!$B$2-1)</f>
        <v>6.7469290548048733E-2</v>
      </c>
      <c r="G11" s="120">
        <f ca="1">OFFSET('Masses brutes'!$B$205,nbtrim-2,graphique!$B$2-1)</f>
        <v>0.20665869961040007</v>
      </c>
      <c r="H11" s="126">
        <f ca="1">OFFSET('Effectifs CVS'!$B$3,nbtrim-1,graphique!$B$2-1)</f>
        <v>18848625.119258266</v>
      </c>
      <c r="I11" s="120">
        <f ca="1">OFFSET('Effectifs CVS'!$B$104,nbtrim-1,graphique!$B$2-1)</f>
        <v>5.3159222511474091E-3</v>
      </c>
      <c r="J11" s="239">
        <f ca="1">OFFSET('Effectifs CVS'!$B$205,nbtrim-1,graphique!$B$2-1)</f>
        <v>2.4384452013554547E-2</v>
      </c>
      <c r="K11" s="285">
        <f ca="1">OFFSET('Effectifs bruts'!$B$205,nbtrim-2,graphique!$B$2-1)</f>
        <v>3.9756571584879108E-2</v>
      </c>
      <c r="L11" s="123">
        <f ca="1">OFFSET('SMPT CVS'!$B$3,nbtrim-1,graphique!$B$2-1)/3</f>
        <v>2777.4845888771156</v>
      </c>
      <c r="M11" s="120">
        <f ca="1">OFFSET('SMPT CVS'!$B$104,nbtrim-1,graphique!$B$2-1)</f>
        <v>2.7309928251500581E-2</v>
      </c>
      <c r="N11" s="117">
        <f ca="1">OFFSET('SMPT CVS'!$B$205,nbtrim-1,graphique!$B$2-1)</f>
        <v>3.9599524049947599E-2</v>
      </c>
      <c r="R11" s="108"/>
      <c r="S11" s="269"/>
    </row>
    <row r="12" spans="2:19" ht="13.5" thickBot="1" x14ac:dyDescent="0.25">
      <c r="B12" s="259">
        <f ca="1">H12-H11</f>
        <v>0</v>
      </c>
      <c r="C12" s="130">
        <f ca="1">OFFSET('Masses CVS'!$A$3,nbtrim-1,0)</f>
        <v>44469</v>
      </c>
      <c r="D12" s="127">
        <f ca="1">OFFSET('Masses CVS'!$B$3,nbtrim-1,graphique!$B$2-1)</f>
        <v>155960208160.42172</v>
      </c>
      <c r="E12" s="121">
        <f ca="1">OFFSET('Masses CVS'!$B$104,nbtrim-1,graphique!$B$2-1)</f>
        <v>3.7769069383164711E-2</v>
      </c>
      <c r="F12" s="121">
        <f ca="1">OFFSET('Masses CVS'!$B$205,nbtrim-1,graphique!$B$2-1)</f>
        <v>6.7469290548048733E-2</v>
      </c>
      <c r="G12" s="121">
        <f ca="1">OFFSET('Masses brutes'!$B$205,nbtrim-1,graphique!$B$2-1)</f>
        <v>6.9353381452010199E-2</v>
      </c>
      <c r="H12" s="127">
        <f ca="1">OFFSET('Effectifs CVS'!$B$3,nbtrim-1,graphique!$B$2-1)</f>
        <v>18848625.119258266</v>
      </c>
      <c r="I12" s="121">
        <f ca="1">OFFSET('Effectifs CVS'!$B$104,nbtrim-1,graphique!$B$2-1)</f>
        <v>5.3159222511474091E-3</v>
      </c>
      <c r="J12" s="240">
        <f ca="1">OFFSET('Effectifs CVS'!$B$205,nbtrim-1,graphique!$B$2-1)</f>
        <v>2.4384452013554547E-2</v>
      </c>
      <c r="K12" s="286">
        <f ca="1">OFFSET('Effectifs bruts'!$B$205,nbtrim-1,graphique!$B$2-1)</f>
        <v>2.4664036976273618E-2</v>
      </c>
      <c r="L12" s="124">
        <f ca="1">OFFSET('SMPT CVS'!$B$3,nbtrim-1,graphique!$B$2-1)/3</f>
        <v>2777.4845888771156</v>
      </c>
      <c r="M12" s="121">
        <f ca="1">OFFSET('SMPT CVS'!$B$104,nbtrim-1,graphique!$B$2-1)</f>
        <v>2.7309928251500581E-2</v>
      </c>
      <c r="N12" s="118">
        <f ca="1">OFFSET('SMPT CVS'!$B$205,nbtrim-1,graphique!$B$2-1)</f>
        <v>3.9599524049947599E-2</v>
      </c>
      <c r="R12" s="108"/>
      <c r="S12" s="237"/>
    </row>
    <row r="13" spans="2:19" x14ac:dyDescent="0.2">
      <c r="S13" s="237"/>
    </row>
    <row r="15" spans="2:19" ht="12.75" customHeight="1" x14ac:dyDescent="0.2"/>
    <row r="16" spans="2:19" ht="13.5" customHeight="1" x14ac:dyDescent="0.2"/>
    <row r="24" ht="12.75" customHeight="1" x14ac:dyDescent="0.2"/>
    <row r="25" ht="13.5" customHeight="1" x14ac:dyDescent="0.2"/>
    <row r="34" spans="18:18" x14ac:dyDescent="0.2">
      <c r="R34" s="107" t="s">
        <v>238</v>
      </c>
    </row>
    <row r="51" spans="5:6" x14ac:dyDescent="0.2">
      <c r="E51" s="259"/>
    </row>
    <row r="52" spans="5:6" x14ac:dyDescent="0.2">
      <c r="E52" s="259"/>
    </row>
    <row r="53" spans="5:6" x14ac:dyDescent="0.2">
      <c r="E53" s="259"/>
    </row>
    <row r="54" spans="5:6" x14ac:dyDescent="0.2">
      <c r="E54" s="259"/>
    </row>
    <row r="55" spans="5:6" x14ac:dyDescent="0.2">
      <c r="E55" s="259"/>
    </row>
    <row r="56" spans="5:6" x14ac:dyDescent="0.2">
      <c r="E56" s="259"/>
    </row>
    <row r="57" spans="5:6" x14ac:dyDescent="0.2">
      <c r="E57" s="264"/>
      <c r="F57" s="263"/>
    </row>
  </sheetData>
  <mergeCells count="6">
    <mergeCell ref="B2:B3"/>
    <mergeCell ref="C5:C6"/>
    <mergeCell ref="L5:N5"/>
    <mergeCell ref="D5:G5"/>
    <mergeCell ref="H5:K5"/>
    <mergeCell ref="C2:N3"/>
  </mergeCells>
  <phoneticPr fontId="5" type="noConversion"/>
  <pageMargins left="0.19685039370078741" right="0.19685039370078741" top="0.39370078740157483" bottom="0.39370078740157483" header="0.51181102362204722" footer="0.4"/>
  <pageSetup paperSize="9" scale="87" orientation="landscape" r:id="rId1"/>
  <headerFooter alignWithMargins="0">
    <oddFooter>&amp;L&amp;D&amp;R&amp;F</oddFooter>
  </headerFooter>
  <cellWatches>
    <cellWatch r="S6"/>
  </cellWatche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8" r:id="rId4" name="Scroll Bar 6">
              <controlPr defaultSize="0" print="0" autoPict="0">
                <anchor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552450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5" name="List Box 7">
              <controlPr defaultSize="0" print="0" autoLine="0" autoPict="0">
                <anchor moveWithCells="1">
                  <from>
                    <xdr:col>15</xdr:col>
                    <xdr:colOff>95250</xdr:colOff>
                    <xdr:row>0</xdr:row>
                    <xdr:rowOff>28575</xdr:rowOff>
                  </from>
                  <to>
                    <xdr:col>19</xdr:col>
                    <xdr:colOff>9525</xdr:colOff>
                    <xdr:row>45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3"/>
  <dimension ref="A1:CU159"/>
  <sheetViews>
    <sheetView workbookViewId="0">
      <selection activeCell="AN10" sqref="AN10:CS12"/>
    </sheetView>
  </sheetViews>
  <sheetFormatPr baseColWidth="10" defaultColWidth="7.140625" defaultRowHeight="13.5" customHeight="1" x14ac:dyDescent="0.2"/>
  <cols>
    <col min="1" max="1" width="25.140625" style="152" customWidth="1"/>
    <col min="2" max="2" width="9.7109375" customWidth="1"/>
    <col min="3" max="3" width="7.42578125" customWidth="1"/>
    <col min="4" max="4" width="12.28515625" customWidth="1"/>
    <col min="5" max="6" width="7.42578125" customWidth="1"/>
    <col min="7" max="7" width="9.140625" customWidth="1"/>
    <col min="8" max="9" width="7.42578125" customWidth="1"/>
    <col min="10" max="10" width="9.140625" customWidth="1"/>
    <col min="11" max="12" width="7.42578125" customWidth="1"/>
    <col min="13" max="13" width="3" style="266" customWidth="1"/>
    <col min="14" max="14" width="13.28515625" customWidth="1"/>
    <col min="15" max="15" width="7.42578125" customWidth="1"/>
    <col min="16" max="39" width="7.42578125" hidden="1" customWidth="1"/>
    <col min="40" max="130" width="7.42578125" customWidth="1"/>
  </cols>
  <sheetData>
    <row r="1" spans="1:99" ht="13.5" customHeight="1" thickTop="1" thickBot="1" x14ac:dyDescent="0.25">
      <c r="A1" s="149" t="s">
        <v>186</v>
      </c>
      <c r="B1" s="92"/>
      <c r="C1" s="405" t="str">
        <f ca="1">OFFSET('Masses CVS'!$B$1,0,graphique!$B$2-1)</f>
        <v>Total</v>
      </c>
      <c r="D1" s="406"/>
      <c r="E1" s="406"/>
      <c r="F1" s="406"/>
      <c r="G1" s="406"/>
      <c r="H1" s="406"/>
      <c r="I1" s="407"/>
      <c r="J1" s="236"/>
      <c r="K1" s="236"/>
      <c r="L1" s="236"/>
      <c r="M1" s="111" t="s">
        <v>240</v>
      </c>
      <c r="P1" s="111" t="s">
        <v>239</v>
      </c>
    </row>
    <row r="2" spans="1:99" ht="13.5" customHeight="1" thickBot="1" x14ac:dyDescent="0.25">
      <c r="A2" s="150" t="s">
        <v>187</v>
      </c>
      <c r="B2" s="92"/>
      <c r="C2" s="408"/>
      <c r="D2" s="409"/>
      <c r="E2" s="409"/>
      <c r="F2" s="409"/>
      <c r="G2" s="409"/>
      <c r="H2" s="409"/>
      <c r="I2" s="410"/>
      <c r="J2" s="236"/>
      <c r="K2" s="236"/>
      <c r="L2" s="236"/>
      <c r="M2" s="268" t="s">
        <v>241</v>
      </c>
      <c r="P2">
        <v>0</v>
      </c>
      <c r="Q2">
        <v>1</v>
      </c>
      <c r="R2">
        <v>2</v>
      </c>
      <c r="S2">
        <v>3</v>
      </c>
      <c r="T2">
        <v>4</v>
      </c>
      <c r="U2">
        <v>5</v>
      </c>
      <c r="V2">
        <v>6</v>
      </c>
      <c r="W2">
        <v>7</v>
      </c>
      <c r="X2">
        <v>8</v>
      </c>
      <c r="Y2">
        <v>9</v>
      </c>
      <c r="Z2">
        <v>10</v>
      </c>
      <c r="AA2">
        <v>11</v>
      </c>
      <c r="AB2">
        <v>12</v>
      </c>
      <c r="AC2">
        <v>13</v>
      </c>
      <c r="AD2">
        <v>14</v>
      </c>
      <c r="AE2">
        <v>15</v>
      </c>
      <c r="AF2">
        <v>16</v>
      </c>
      <c r="AG2">
        <v>17</v>
      </c>
      <c r="AH2">
        <v>18</v>
      </c>
      <c r="AI2">
        <v>19</v>
      </c>
      <c r="AJ2">
        <v>20</v>
      </c>
      <c r="AK2">
        <v>21</v>
      </c>
      <c r="AL2">
        <v>22</v>
      </c>
      <c r="AM2">
        <v>23</v>
      </c>
      <c r="AN2">
        <v>24</v>
      </c>
      <c r="AO2">
        <v>25</v>
      </c>
      <c r="AP2">
        <v>26</v>
      </c>
      <c r="AQ2">
        <v>27</v>
      </c>
      <c r="AR2">
        <v>28</v>
      </c>
      <c r="AS2">
        <v>29</v>
      </c>
      <c r="AT2">
        <v>30</v>
      </c>
      <c r="AU2">
        <v>31</v>
      </c>
      <c r="AV2">
        <v>32</v>
      </c>
      <c r="AW2">
        <v>33</v>
      </c>
      <c r="AX2">
        <v>34</v>
      </c>
      <c r="AY2">
        <v>35</v>
      </c>
      <c r="AZ2">
        <v>36</v>
      </c>
      <c r="BA2">
        <v>37</v>
      </c>
      <c r="BB2">
        <v>38</v>
      </c>
      <c r="BC2">
        <v>39</v>
      </c>
      <c r="BD2">
        <v>40</v>
      </c>
      <c r="BE2">
        <v>41</v>
      </c>
      <c r="BF2">
        <v>42</v>
      </c>
      <c r="BG2">
        <v>43</v>
      </c>
      <c r="BH2">
        <v>44</v>
      </c>
      <c r="BI2">
        <v>45</v>
      </c>
      <c r="BJ2">
        <v>46</v>
      </c>
      <c r="BK2">
        <v>47</v>
      </c>
      <c r="BL2">
        <v>48</v>
      </c>
      <c r="BM2">
        <v>49</v>
      </c>
      <c r="BN2">
        <v>50</v>
      </c>
      <c r="BO2">
        <v>51</v>
      </c>
      <c r="BP2">
        <v>52</v>
      </c>
      <c r="BQ2">
        <v>53</v>
      </c>
      <c r="BR2">
        <v>54</v>
      </c>
      <c r="BS2">
        <v>55</v>
      </c>
      <c r="BT2">
        <v>56</v>
      </c>
      <c r="BU2">
        <v>57</v>
      </c>
      <c r="BV2">
        <v>58</v>
      </c>
      <c r="BW2">
        <v>59</v>
      </c>
      <c r="BX2">
        <v>60</v>
      </c>
      <c r="BY2">
        <v>61</v>
      </c>
      <c r="BZ2">
        <v>62</v>
      </c>
      <c r="CA2">
        <v>63</v>
      </c>
      <c r="CB2">
        <v>64</v>
      </c>
      <c r="CC2">
        <v>65</v>
      </c>
      <c r="CD2">
        <v>66</v>
      </c>
      <c r="CE2">
        <v>67</v>
      </c>
      <c r="CF2">
        <v>68</v>
      </c>
      <c r="CG2">
        <v>69</v>
      </c>
      <c r="CH2">
        <v>70</v>
      </c>
      <c r="CI2">
        <v>71</v>
      </c>
      <c r="CJ2">
        <v>72</v>
      </c>
      <c r="CK2">
        <v>73</v>
      </c>
      <c r="CL2">
        <v>74</v>
      </c>
      <c r="CM2">
        <v>75</v>
      </c>
      <c r="CN2">
        <v>76</v>
      </c>
      <c r="CO2">
        <v>77</v>
      </c>
      <c r="CP2">
        <v>78</v>
      </c>
      <c r="CQ2">
        <v>79</v>
      </c>
      <c r="CR2">
        <v>80</v>
      </c>
      <c r="CS2">
        <v>81</v>
      </c>
      <c r="CT2">
        <v>82</v>
      </c>
      <c r="CU2">
        <v>83</v>
      </c>
    </row>
    <row r="3" spans="1:99" ht="13.5" customHeight="1" thickBot="1" x14ac:dyDescent="0.25">
      <c r="A3" s="150" t="s">
        <v>188</v>
      </c>
      <c r="B3" s="92"/>
      <c r="C3" s="382"/>
      <c r="D3" s="399" t="s">
        <v>79</v>
      </c>
      <c r="E3" s="400"/>
      <c r="F3" s="401"/>
      <c r="G3" s="402" t="s">
        <v>78</v>
      </c>
      <c r="H3" s="403"/>
      <c r="I3" s="404"/>
      <c r="J3" s="384" t="s">
        <v>146</v>
      </c>
      <c r="K3" s="385"/>
      <c r="L3" s="386"/>
      <c r="M3" s="268" t="s">
        <v>242</v>
      </c>
      <c r="O3" s="111" t="s">
        <v>144</v>
      </c>
      <c r="P3" s="91"/>
      <c r="Q3" s="91"/>
    </row>
    <row r="4" spans="1:99" ht="13.5" customHeight="1" thickBot="1" x14ac:dyDescent="0.25">
      <c r="A4" s="150" t="s">
        <v>2</v>
      </c>
      <c r="B4" s="92"/>
      <c r="C4" s="383"/>
      <c r="D4" s="157" t="s">
        <v>142</v>
      </c>
      <c r="E4" s="157" t="s">
        <v>9</v>
      </c>
      <c r="F4" s="157" t="s">
        <v>10</v>
      </c>
      <c r="G4" s="158" t="s">
        <v>142</v>
      </c>
      <c r="H4" s="158" t="s">
        <v>9</v>
      </c>
      <c r="I4" s="158" t="s">
        <v>10</v>
      </c>
      <c r="J4" s="148" t="s">
        <v>142</v>
      </c>
      <c r="K4" s="148" t="s">
        <v>9</v>
      </c>
      <c r="L4" s="148" t="s">
        <v>10</v>
      </c>
      <c r="M4" s="265"/>
      <c r="O4" s="153" t="s">
        <v>79</v>
      </c>
      <c r="P4" s="103">
        <v>36981</v>
      </c>
      <c r="Q4" s="103">
        <v>37072</v>
      </c>
      <c r="R4" s="103">
        <v>37164</v>
      </c>
      <c r="S4" s="103">
        <v>37256</v>
      </c>
      <c r="T4" s="103">
        <v>37346</v>
      </c>
      <c r="U4" s="103">
        <v>37437</v>
      </c>
      <c r="V4" s="103">
        <v>37529</v>
      </c>
      <c r="W4" s="103">
        <v>37621</v>
      </c>
      <c r="X4" s="103">
        <v>37711</v>
      </c>
      <c r="Y4" s="103">
        <v>37802</v>
      </c>
      <c r="Z4" s="103">
        <v>37894</v>
      </c>
      <c r="AA4" s="103">
        <v>37986</v>
      </c>
      <c r="AB4" s="103">
        <v>38077</v>
      </c>
      <c r="AC4" s="103">
        <v>38168</v>
      </c>
      <c r="AD4" s="103">
        <v>38260</v>
      </c>
      <c r="AE4" s="103">
        <v>38352</v>
      </c>
      <c r="AF4" s="103">
        <v>38442</v>
      </c>
      <c r="AG4" s="103">
        <v>38533</v>
      </c>
      <c r="AH4" s="103">
        <v>38625</v>
      </c>
      <c r="AI4" s="103">
        <v>38717</v>
      </c>
      <c r="AJ4" s="103">
        <v>38807</v>
      </c>
      <c r="AK4" s="103">
        <v>38898</v>
      </c>
      <c r="AL4" s="103">
        <v>38990</v>
      </c>
      <c r="AM4" s="103">
        <v>39082</v>
      </c>
      <c r="AN4" s="103">
        <v>39172</v>
      </c>
      <c r="AO4" s="103">
        <v>39263</v>
      </c>
      <c r="AP4" s="103">
        <v>39355</v>
      </c>
      <c r="AQ4" s="103">
        <v>39447</v>
      </c>
      <c r="AR4" s="103">
        <v>39538</v>
      </c>
      <c r="AS4" s="103">
        <v>39629</v>
      </c>
      <c r="AT4" s="103">
        <v>39721</v>
      </c>
      <c r="AU4" s="103">
        <v>39813</v>
      </c>
      <c r="AV4" s="103">
        <v>39903</v>
      </c>
      <c r="AW4" s="103">
        <v>39994</v>
      </c>
      <c r="AX4" s="103">
        <v>40086</v>
      </c>
      <c r="AY4" s="103">
        <v>40178</v>
      </c>
      <c r="AZ4" s="103">
        <v>40268</v>
      </c>
      <c r="BA4" s="103">
        <v>40359</v>
      </c>
      <c r="BB4" s="103">
        <v>40451</v>
      </c>
      <c r="BC4" s="103">
        <v>40543</v>
      </c>
      <c r="BD4" s="103">
        <v>40633</v>
      </c>
      <c r="BE4" s="103">
        <v>40724</v>
      </c>
      <c r="BF4" s="103">
        <v>40816</v>
      </c>
      <c r="BG4" s="103">
        <v>40908</v>
      </c>
      <c r="BH4" s="103">
        <v>40999</v>
      </c>
      <c r="BI4" s="103">
        <v>41090</v>
      </c>
      <c r="BJ4" s="103">
        <v>41182</v>
      </c>
      <c r="BK4" s="103">
        <v>41274</v>
      </c>
      <c r="BL4" s="103">
        <v>41364</v>
      </c>
      <c r="BM4" s="103">
        <v>41455</v>
      </c>
      <c r="BN4" s="103">
        <v>41547</v>
      </c>
      <c r="BO4" s="103">
        <v>41639</v>
      </c>
      <c r="BP4" s="103">
        <v>41729</v>
      </c>
      <c r="BQ4" s="103">
        <v>41820</v>
      </c>
      <c r="BR4" s="103">
        <v>41912</v>
      </c>
      <c r="BS4" s="103">
        <v>42004</v>
      </c>
      <c r="BT4" s="103">
        <v>42094</v>
      </c>
      <c r="BU4" s="103">
        <v>42185</v>
      </c>
      <c r="BV4" s="103">
        <v>42277</v>
      </c>
      <c r="BW4" s="103">
        <v>42369</v>
      </c>
      <c r="BX4" s="103">
        <v>42460</v>
      </c>
      <c r="BY4" s="103">
        <v>42551</v>
      </c>
      <c r="BZ4" s="103">
        <v>42643</v>
      </c>
      <c r="CA4" s="103">
        <v>42735</v>
      </c>
      <c r="CB4" s="103">
        <v>42825</v>
      </c>
      <c r="CC4" s="103">
        <v>42916</v>
      </c>
      <c r="CD4" s="103">
        <v>43008</v>
      </c>
      <c r="CE4" s="103">
        <v>43100</v>
      </c>
      <c r="CF4" s="103">
        <v>43190</v>
      </c>
      <c r="CG4" s="103">
        <v>43281</v>
      </c>
      <c r="CH4" s="103">
        <v>43373</v>
      </c>
      <c r="CI4" s="103">
        <v>43465</v>
      </c>
      <c r="CJ4" s="103">
        <v>43555</v>
      </c>
      <c r="CK4" s="103">
        <v>43646</v>
      </c>
      <c r="CL4" s="103">
        <v>43738</v>
      </c>
      <c r="CM4" s="103">
        <v>43830</v>
      </c>
      <c r="CN4" s="103">
        <v>43921</v>
      </c>
      <c r="CO4" s="103">
        <v>44012</v>
      </c>
      <c r="CP4" s="103">
        <v>44104</v>
      </c>
      <c r="CQ4" s="103">
        <v>44196</v>
      </c>
      <c r="CR4" s="103">
        <v>44286</v>
      </c>
      <c r="CS4" s="103">
        <v>44377</v>
      </c>
      <c r="CT4" s="103">
        <v>44469</v>
      </c>
      <c r="CU4" s="103">
        <v>44561</v>
      </c>
    </row>
    <row r="5" spans="1:99" ht="13.5" customHeight="1" thickBot="1" x14ac:dyDescent="0.25">
      <c r="A5" s="150" t="s">
        <v>189</v>
      </c>
      <c r="B5" s="92"/>
      <c r="C5" s="31">
        <v>35520</v>
      </c>
      <c r="D5" s="11">
        <f ca="1">OFFSET('Masses CVS'!$B$3,$M5,graphique!$B$2-1)</f>
        <v>74936095547.1371</v>
      </c>
      <c r="E5" s="112"/>
      <c r="F5" s="112"/>
      <c r="G5" s="11">
        <f ca="1">OFFSET('Effectifs CVS'!$B$3,$M5,graphique!$B$2-1)</f>
        <v>14399389.709157551</v>
      </c>
      <c r="H5" s="112"/>
      <c r="I5" s="112"/>
      <c r="J5" s="11">
        <f ca="1">OFFSET('SMPT CVS'!$B$3,$M5,graphique!$B$2-1)</f>
        <v>0</v>
      </c>
      <c r="K5" s="112"/>
      <c r="L5" s="112"/>
      <c r="M5" s="267">
        <v>0</v>
      </c>
      <c r="O5" s="154" t="s">
        <v>10</v>
      </c>
      <c r="P5" s="100">
        <f t="shared" ref="P5:BQ5" ca="1" si="0">OFFSET($F$21,P$2,0)*100</f>
        <v>7.3989040436013065</v>
      </c>
      <c r="Q5" s="100">
        <f t="shared" ca="1" si="0"/>
        <v>6.2719753941133716</v>
      </c>
      <c r="R5" s="100">
        <f t="shared" ca="1" si="0"/>
        <v>5.5547051175505624</v>
      </c>
      <c r="S5" s="100">
        <f t="shared" ca="1" si="0"/>
        <v>4.1976816617838475</v>
      </c>
      <c r="T5" s="100">
        <f t="shared" ca="1" si="0"/>
        <v>3.1475550565944754</v>
      </c>
      <c r="U5" s="100">
        <f t="shared" ca="1" si="0"/>
        <v>3.3138601503564402</v>
      </c>
      <c r="V5" s="100">
        <f t="shared" ca="1" si="0"/>
        <v>2.7426383918330188</v>
      </c>
      <c r="W5" s="100">
        <f t="shared" ca="1" si="0"/>
        <v>2.7240082822054701</v>
      </c>
      <c r="X5" s="100">
        <f t="shared" ca="1" si="0"/>
        <v>1.8269143298397683</v>
      </c>
      <c r="Y5" s="100">
        <f t="shared" ca="1" si="0"/>
        <v>1.6046763395936692</v>
      </c>
      <c r="Z5" s="100">
        <f t="shared" ca="1" si="0"/>
        <v>2.0608340224619548</v>
      </c>
      <c r="AA5" s="100">
        <f t="shared" ca="1" si="0"/>
        <v>1.8999037325203583</v>
      </c>
      <c r="AB5" s="100">
        <f t="shared" ca="1" si="0"/>
        <v>2.7001968749497784</v>
      </c>
      <c r="AC5" s="100">
        <f t="shared" ca="1" si="0"/>
        <v>2.7973996573804172</v>
      </c>
      <c r="AD5" s="100">
        <f t="shared" ca="1" si="0"/>
        <v>2.900958141675769</v>
      </c>
      <c r="AE5" s="100">
        <f t="shared" ca="1" si="0"/>
        <v>3.158110036960915</v>
      </c>
      <c r="AF5" s="100">
        <f t="shared" ca="1" si="0"/>
        <v>3.0475063515106093</v>
      </c>
      <c r="AG5" s="100">
        <f t="shared" ca="1" si="0"/>
        <v>3.0366310541857011</v>
      </c>
      <c r="AH5" s="100">
        <f t="shared" ca="1" si="0"/>
        <v>3.3598620755324715</v>
      </c>
      <c r="AI5" s="100">
        <f t="shared" ca="1" si="0"/>
        <v>3.5105358170057555</v>
      </c>
      <c r="AJ5" s="100">
        <f t="shared" ca="1" si="0"/>
        <v>4.2200554060665585</v>
      </c>
      <c r="AK5" s="100">
        <f t="shared" ca="1" si="0"/>
        <v>4.3429645700143071</v>
      </c>
      <c r="AL5" s="100">
        <f t="shared" ca="1" si="0"/>
        <v>4.157623097268881</v>
      </c>
      <c r="AM5" s="100">
        <f t="shared" ca="1" si="0"/>
        <v>4.4667684800850926</v>
      </c>
      <c r="AN5" s="317">
        <f t="shared" ca="1" si="0"/>
        <v>4.9234733306551703</v>
      </c>
      <c r="AO5" s="317">
        <f t="shared" ca="1" si="0"/>
        <v>4.6573011950000298</v>
      </c>
      <c r="AP5" s="317">
        <f t="shared" ca="1" si="0"/>
        <v>4.54578834279733</v>
      </c>
      <c r="AQ5" s="317">
        <f t="shared" ca="1" si="0"/>
        <v>4.5026256316981428</v>
      </c>
      <c r="AR5" s="317">
        <f t="shared" ca="1" si="0"/>
        <v>4.6879292200106004</v>
      </c>
      <c r="AS5" s="317">
        <f t="shared" ca="1" si="0"/>
        <v>4.1855575240716814</v>
      </c>
      <c r="AT5" s="317">
        <f t="shared" ca="1" si="0"/>
        <v>3.7166151070349596</v>
      </c>
      <c r="AU5" s="317">
        <f t="shared" ca="1" si="0"/>
        <v>2.3679021214616958</v>
      </c>
      <c r="AV5" s="317">
        <f t="shared" ca="1" si="0"/>
        <v>-1.0922378066804739</v>
      </c>
      <c r="AW5" s="317">
        <f t="shared" ca="1" si="0"/>
        <v>-1.5161178905622741</v>
      </c>
      <c r="AX5" s="317">
        <f t="shared" ca="1" si="0"/>
        <v>-1.8495070712445827</v>
      </c>
      <c r="AY5" s="317">
        <f t="shared" ca="1" si="0"/>
        <v>-1.1084881690555437</v>
      </c>
      <c r="AZ5" s="317">
        <f t="shared" ca="1" si="0"/>
        <v>0.63396511942463984</v>
      </c>
      <c r="BA5" s="317">
        <f t="shared" ca="1" si="0"/>
        <v>1.9876951034463186</v>
      </c>
      <c r="BB5" s="317">
        <f t="shared" ca="1" si="0"/>
        <v>2.4193692610525286</v>
      </c>
      <c r="BC5" s="317">
        <f t="shared" ca="1" si="0"/>
        <v>2.7083159359815534</v>
      </c>
      <c r="BD5" s="317">
        <f t="shared" ca="1" si="0"/>
        <v>3.9036288616644876</v>
      </c>
      <c r="BE5" s="317">
        <f t="shared" ca="1" si="0"/>
        <v>3.6589714129817485</v>
      </c>
      <c r="BF5" s="317">
        <f t="shared" ca="1" si="0"/>
        <v>3.4790426193185064</v>
      </c>
      <c r="BG5" s="317">
        <f t="shared" ca="1" si="0"/>
        <v>3.3397313842297827</v>
      </c>
      <c r="BH5" s="317">
        <f t="shared" ca="1" si="0"/>
        <v>2.4661749036064551</v>
      </c>
      <c r="BI5" s="317">
        <f t="shared" ca="1" si="0"/>
        <v>2.0893745850844692</v>
      </c>
      <c r="BJ5" s="317">
        <f t="shared" ca="1" si="0"/>
        <v>2.1022517219712267</v>
      </c>
      <c r="BK5" s="317">
        <f t="shared" ca="1" si="0"/>
        <v>1.6779144667958601</v>
      </c>
      <c r="BL5" s="317">
        <f t="shared" ca="1" si="0"/>
        <v>1.024933975632103</v>
      </c>
      <c r="BM5" s="317">
        <f t="shared" ca="1" si="0"/>
        <v>1.3309334634325598</v>
      </c>
      <c r="BN5" s="317">
        <f t="shared" ca="1" si="0"/>
        <v>1.2869422464798719</v>
      </c>
      <c r="BO5" s="317">
        <f t="shared" ca="1" si="0"/>
        <v>1.3051991438387978</v>
      </c>
      <c r="BP5" s="317">
        <f t="shared" ca="1" si="0"/>
        <v>1.7608225362896857</v>
      </c>
      <c r="BQ5" s="317">
        <f t="shared" ca="1" si="0"/>
        <v>1.5260583004127692</v>
      </c>
      <c r="BR5" s="317">
        <f t="shared" ref="BR5:CC5" ca="1" si="1">OFFSET($F$21,BR$2,0)*100</f>
        <v>1.5408550555980893</v>
      </c>
      <c r="BS5" s="317">
        <f t="shared" ca="1" si="1"/>
        <v>1.3018044257519623</v>
      </c>
      <c r="BT5" s="317">
        <f t="shared" ca="1" si="1"/>
        <v>1.4634139848393568</v>
      </c>
      <c r="BU5" s="317">
        <f t="shared" ca="1" si="1"/>
        <v>1.5006816236137199</v>
      </c>
      <c r="BV5" s="317">
        <f t="shared" ca="1" si="1"/>
        <v>1.6777518823000603</v>
      </c>
      <c r="BW5" s="317">
        <f t="shared" ca="1" si="1"/>
        <v>2.2411333915538512</v>
      </c>
      <c r="BX5" s="317">
        <f t="shared" ca="1" si="1"/>
        <v>2.4666611369706937</v>
      </c>
      <c r="BY5" s="317">
        <f t="shared" ca="1" si="1"/>
        <v>2.3634170852506076</v>
      </c>
      <c r="BZ5" s="317">
        <f t="shared" ca="1" si="1"/>
        <v>2.3273176838284115</v>
      </c>
      <c r="CA5" s="317">
        <f t="shared" ca="1" si="1"/>
        <v>2.3663865020211672</v>
      </c>
      <c r="CB5" s="317">
        <f t="shared" ca="1" si="1"/>
        <v>3.0871234549375348</v>
      </c>
      <c r="CC5" s="317">
        <f t="shared" ca="1" si="1"/>
        <v>3.5528836143993603</v>
      </c>
      <c r="CD5" s="317">
        <f ca="1">OFFSET($F$21,CD$2,0)*100</f>
        <v>3.6439817419769094</v>
      </c>
      <c r="CE5" s="317">
        <f ca="1">OFFSET($F$21,CE$2,0)*100</f>
        <v>3.8880535812544359</v>
      </c>
      <c r="CF5" s="317">
        <f t="shared" ref="CF5:CG5" ca="1" si="2">OFFSET($F$21,CF$2,0)*100</f>
        <v>3.5098146364111571</v>
      </c>
      <c r="CG5" s="317">
        <f t="shared" ca="1" si="2"/>
        <v>3.7535971219816444</v>
      </c>
      <c r="CH5" s="317">
        <f ca="1">OFFSET($F$21,CH$2,0)*100</f>
        <v>3.3218579743088172</v>
      </c>
      <c r="CI5" s="317">
        <f ca="1">OFFSET($F$21,CI$2,0)*100</f>
        <v>3.4319431633595965</v>
      </c>
      <c r="CJ5" s="317">
        <f ca="1">OFFSET($F$21,CJ$2,0)*100</f>
        <v>2.5829841842932799</v>
      </c>
      <c r="CK5" s="317">
        <f t="shared" ref="CK5:CU5" ca="1" si="3">OFFSET($F$21,CK$2,0)*100</f>
        <v>3.362427736794138</v>
      </c>
      <c r="CL5" s="317">
        <f ca="1">OFFSET($F$21,CL$2,0)*100</f>
        <v>3.6402057947609867</v>
      </c>
      <c r="CM5" s="317">
        <f t="shared" ca="1" si="3"/>
        <v>2.8568948165447416</v>
      </c>
      <c r="CN5" s="317">
        <f ca="1">OFFSET($F$21,CN$2,0)*100</f>
        <v>-2.3254213105594612E-2</v>
      </c>
      <c r="CO5" s="317">
        <f t="shared" ca="1" si="3"/>
        <v>-16.733050041004695</v>
      </c>
      <c r="CP5" s="317">
        <f ca="1">OFFSET($F$21,CP$2,0)*100</f>
        <v>-2.4423669839223061</v>
      </c>
      <c r="CQ5" s="317">
        <f t="shared" ca="1" si="3"/>
        <v>-3.6751438543531689</v>
      </c>
      <c r="CR5" s="317">
        <f ca="1">OFFSET($F$21,CR$2,0)*100</f>
        <v>0.46621429271016535</v>
      </c>
      <c r="CS5" s="317">
        <f t="shared" ca="1" si="3"/>
        <v>21.046309141412966</v>
      </c>
      <c r="CT5" s="317">
        <f ca="1">OFFSET($F$21,CT$2,0)*100</f>
        <v>6.7469290548048733</v>
      </c>
      <c r="CU5" s="317">
        <f t="shared" ca="1" si="3"/>
        <v>-100</v>
      </c>
    </row>
    <row r="6" spans="1:99" ht="13.5" customHeight="1" thickBot="1" x14ac:dyDescent="0.25">
      <c r="A6" s="150" t="s">
        <v>190</v>
      </c>
      <c r="B6" s="92"/>
      <c r="C6" s="29">
        <v>35611</v>
      </c>
      <c r="D6" s="11">
        <f ca="1">OFFSET('Masses CVS'!$B$3,$M6,graphique!$B$2-1)</f>
        <v>76061437286.951981</v>
      </c>
      <c r="E6" s="104">
        <f ca="1">OFFSET('Masses CVS'!$B$104,$M6,graphique!$B$2-1)</f>
        <v>1.5017352206547763E-2</v>
      </c>
      <c r="F6" s="112"/>
      <c r="G6" s="11">
        <f ca="1">OFFSET('Effectifs CVS'!$B$3,$M6,graphique!$B$2-1)</f>
        <v>14495041.458939008</v>
      </c>
      <c r="H6" s="104">
        <f ca="1">OFFSET('Effectifs CVS'!$B$104,$M6,graphique!$B$2-1)</f>
        <v>6.6427641527491144E-3</v>
      </c>
      <c r="I6" s="112"/>
      <c r="J6" s="11">
        <f ca="1">OFFSET('SMPT CVS'!$B$3,$M6,graphique!$B$2-1)</f>
        <v>5265.7091081557483</v>
      </c>
      <c r="K6" s="104" t="e">
        <f ca="1">OFFSET('SMPT CVS'!$B$104,$M6,graphique!$B$2-1)</f>
        <v>#DIV/0!</v>
      </c>
      <c r="L6" s="112"/>
      <c r="M6" s="267">
        <v>1</v>
      </c>
      <c r="O6" s="154" t="s">
        <v>9</v>
      </c>
      <c r="P6" s="100">
        <f t="shared" ref="P6:BQ6" ca="1" si="4">OFFSET($E$21,P$2,0)*100</f>
        <v>1.8798869000816065</v>
      </c>
      <c r="Q6" s="100">
        <f t="shared" ca="1" si="4"/>
        <v>0.64317737976808953</v>
      </c>
      <c r="R6" s="100">
        <f t="shared" ca="1" si="4"/>
        <v>0.89985440309827691</v>
      </c>
      <c r="S6" s="100">
        <f t="shared" ca="1" si="4"/>
        <v>0.71513129496898475</v>
      </c>
      <c r="T6" s="100">
        <f t="shared" ca="1" si="4"/>
        <v>0.85311952809026259</v>
      </c>
      <c r="U6" s="100">
        <f t="shared" ca="1" si="4"/>
        <v>0.80544465834255785</v>
      </c>
      <c r="V6" s="100">
        <f t="shared" ca="1" si="4"/>
        <v>0.34197966893372289</v>
      </c>
      <c r="W6" s="100">
        <f t="shared" ca="1" si="4"/>
        <v>0.69686882900015235</v>
      </c>
      <c r="X6" s="100">
        <f t="shared" ca="1" si="4"/>
        <v>-2.7635858297203608E-2</v>
      </c>
      <c r="Y6" s="100">
        <f t="shared" ca="1" si="4"/>
        <v>0.58543603317529058</v>
      </c>
      <c r="Z6" s="100">
        <f t="shared" ca="1" si="4"/>
        <v>0.7924684317463182</v>
      </c>
      <c r="AA6" s="100">
        <f t="shared" ca="1" si="4"/>
        <v>0.53808924962404081</v>
      </c>
      <c r="AB6" s="100">
        <f t="shared" ca="1" si="4"/>
        <v>0.75751893110351798</v>
      </c>
      <c r="AC6" s="100">
        <f t="shared" ca="1" si="4"/>
        <v>0.68063725529492469</v>
      </c>
      <c r="AD6" s="100">
        <f t="shared" ca="1" si="4"/>
        <v>0.89400714083787136</v>
      </c>
      <c r="AE6" s="100">
        <f t="shared" ca="1" si="4"/>
        <v>0.78933628041741866</v>
      </c>
      <c r="AF6" s="100">
        <f t="shared" ca="1" si="4"/>
        <v>0.64948910265263393</v>
      </c>
      <c r="AG6" s="100">
        <f t="shared" ca="1" si="4"/>
        <v>0.67001174960557019</v>
      </c>
      <c r="AH6" s="100">
        <f t="shared" ca="1" si="4"/>
        <v>1.2105166447127447</v>
      </c>
      <c r="AI6" s="100">
        <f t="shared" ca="1" si="4"/>
        <v>0.93626281546719259</v>
      </c>
      <c r="AJ6" s="100">
        <f t="shared" ca="1" si="4"/>
        <v>1.3393974639960948</v>
      </c>
      <c r="AK6" s="100">
        <f t="shared" ca="1" si="4"/>
        <v>0.7887342635261918</v>
      </c>
      <c r="AL6" s="100">
        <f t="shared" ca="1" si="4"/>
        <v>1.0307392510997104</v>
      </c>
      <c r="AM6" s="100">
        <f t="shared" ca="1" si="4"/>
        <v>1.2358470290872114</v>
      </c>
      <c r="AN6" s="317">
        <f t="shared" ca="1" si="4"/>
        <v>1.7824301628057482</v>
      </c>
      <c r="AO6" s="317">
        <f t="shared" ca="1" si="4"/>
        <v>0.53305122333213717</v>
      </c>
      <c r="AP6" s="317">
        <f t="shared" ca="1" si="4"/>
        <v>0.92309051789718488</v>
      </c>
      <c r="AQ6" s="317">
        <f t="shared" ca="1" si="4"/>
        <v>1.1940508583617948</v>
      </c>
      <c r="AR6" s="317">
        <f t="shared" ca="1" si="4"/>
        <v>1.9629103126806546</v>
      </c>
      <c r="AS6" s="317">
        <f t="shared" ca="1" si="4"/>
        <v>5.0617767849026052E-2</v>
      </c>
      <c r="AT6" s="317">
        <f t="shared" ca="1" si="4"/>
        <v>0.46883256576841781</v>
      </c>
      <c r="AU6" s="317">
        <f t="shared" ca="1" si="4"/>
        <v>-0.12185913652751346</v>
      </c>
      <c r="AV6" s="317">
        <f t="shared" ca="1" si="4"/>
        <v>-1.4835404775667915</v>
      </c>
      <c r="AW6" s="317">
        <f t="shared" ca="1" si="4"/>
        <v>-0.37816014918614638</v>
      </c>
      <c r="AX6" s="317">
        <f t="shared" ca="1" si="4"/>
        <v>0.128723899702754</v>
      </c>
      <c r="AY6" s="317">
        <f t="shared" ca="1" si="4"/>
        <v>0.63220320271162311</v>
      </c>
      <c r="AZ6" s="317">
        <f t="shared" ca="1" si="4"/>
        <v>0.25230444669468444</v>
      </c>
      <c r="BA6" s="317">
        <f t="shared" ca="1" si="4"/>
        <v>0.96195470676143646</v>
      </c>
      <c r="BB6" s="317">
        <f t="shared" ca="1" si="4"/>
        <v>0.5525297568480525</v>
      </c>
      <c r="BC6" s="317">
        <f t="shared" ca="1" si="4"/>
        <v>0.91610790468350523</v>
      </c>
      <c r="BD6" s="317">
        <f t="shared" ca="1" si="4"/>
        <v>1.4190344650247377</v>
      </c>
      <c r="BE6" s="317">
        <f t="shared" ca="1" si="4"/>
        <v>0.72422389289867883</v>
      </c>
      <c r="BF6" s="317">
        <f t="shared" ca="1" si="4"/>
        <v>0.37799305122265814</v>
      </c>
      <c r="BG6" s="317">
        <f t="shared" ca="1" si="4"/>
        <v>0.78024708420540989</v>
      </c>
      <c r="BH6" s="317">
        <f t="shared" ca="1" si="4"/>
        <v>0.56171411370624647</v>
      </c>
      <c r="BI6" s="317">
        <f t="shared" ca="1" si="4"/>
        <v>0.35382927553906374</v>
      </c>
      <c r="BJ6" s="317">
        <f t="shared" ca="1" si="4"/>
        <v>0.39065432143019496</v>
      </c>
      <c r="BK6" s="317">
        <f t="shared" ca="1" si="4"/>
        <v>0.36140408415037406</v>
      </c>
      <c r="BL6" s="317">
        <f t="shared" ca="1" si="4"/>
        <v>-8.4098084730221956E-2</v>
      </c>
      <c r="BM6" s="317">
        <f t="shared" ca="1" si="4"/>
        <v>0.65779602066495801</v>
      </c>
      <c r="BN6" s="317">
        <f t="shared" ca="1" si="4"/>
        <v>0.34707131174764871</v>
      </c>
      <c r="BO6" s="317">
        <f t="shared" ca="1" si="4"/>
        <v>0.37949415393154773</v>
      </c>
      <c r="BP6" s="317">
        <f t="shared" ca="1" si="4"/>
        <v>0.36527689873719904</v>
      </c>
      <c r="BQ6" s="317">
        <f t="shared" ca="1" si="4"/>
        <v>0.42557648883658761</v>
      </c>
      <c r="BR6" s="317">
        <f t="shared" ref="BR6:CU6" ca="1" si="5">OFFSET($E$21,BR$2,0)*100</f>
        <v>0.36169623733446343</v>
      </c>
      <c r="BS6" s="317">
        <f t="shared" ca="1" si="5"/>
        <v>0.14317763593498789</v>
      </c>
      <c r="BT6" s="317">
        <f t="shared" ca="1" si="5"/>
        <v>0.52539238966289314</v>
      </c>
      <c r="BU6" s="317">
        <f t="shared" ca="1" si="5"/>
        <v>0.46246292860150362</v>
      </c>
      <c r="BV6" s="317">
        <f t="shared" ca="1" si="5"/>
        <v>0.53677950998520796</v>
      </c>
      <c r="BW6" s="317">
        <f t="shared" ca="1" si="5"/>
        <v>0.69805629437851291</v>
      </c>
      <c r="BX6" s="317">
        <f t="shared" ca="1" si="5"/>
        <v>0.7471354822004006</v>
      </c>
      <c r="BY6" s="317">
        <f t="shared" ca="1" si="5"/>
        <v>0.36123828047265327</v>
      </c>
      <c r="BZ6" s="317">
        <f t="shared" ca="1" si="5"/>
        <v>0.5013242891204861</v>
      </c>
      <c r="CA6" s="317">
        <f t="shared" ca="1" si="5"/>
        <v>0.7365030566192976</v>
      </c>
      <c r="CB6" s="317">
        <f t="shared" ca="1" si="5"/>
        <v>1.4564716805731015</v>
      </c>
      <c r="CC6" s="317">
        <f t="shared" ca="1" si="5"/>
        <v>0.8146825592407092</v>
      </c>
      <c r="CD6" s="317">
        <f t="shared" ca="1" si="5"/>
        <v>0.58973788169502939</v>
      </c>
      <c r="CE6" s="317">
        <f t="shared" ca="1" si="5"/>
        <v>0.97372805676085861</v>
      </c>
      <c r="CF6" s="317">
        <f t="shared" ca="1" si="5"/>
        <v>1.0870857168061798</v>
      </c>
      <c r="CG6" s="317">
        <f t="shared" ca="1" si="5"/>
        <v>1.052117569462907</v>
      </c>
      <c r="CH6" s="317">
        <f t="shared" ca="1" si="5"/>
        <v>0.17116417531435335</v>
      </c>
      <c r="CI6" s="317">
        <f t="shared" ca="1" si="5"/>
        <v>1.0813114099856413</v>
      </c>
      <c r="CJ6" s="317">
        <f t="shared" ca="1" si="5"/>
        <v>0.25737309165141387</v>
      </c>
      <c r="CK6" s="317">
        <f t="shared" ca="1" si="5"/>
        <v>1.8199293282296081</v>
      </c>
      <c r="CL6" s="317">
        <f t="shared" ca="1" si="5"/>
        <v>0.44036597386103438</v>
      </c>
      <c r="CM6" s="317">
        <f t="shared" ca="1" si="5"/>
        <v>0.31734051362586335</v>
      </c>
      <c r="CN6" s="317">
        <f t="shared" ca="1" si="5"/>
        <v>-2.5499853877216649</v>
      </c>
      <c r="CO6" s="317">
        <f t="shared" ca="1" si="5"/>
        <v>-15.197930343982913</v>
      </c>
      <c r="CP6" s="317">
        <f t="shared" ca="1" si="5"/>
        <v>17.678435063417595</v>
      </c>
      <c r="CQ6" s="317">
        <f t="shared" ca="1" si="5"/>
        <v>-0.95030911321527523</v>
      </c>
      <c r="CR6" s="317">
        <f t="shared" ca="1" si="5"/>
        <v>1.6397474402804812</v>
      </c>
      <c r="CS6" s="317">
        <f t="shared" ca="1" si="5"/>
        <v>2.1734282682004835</v>
      </c>
      <c r="CT6" s="317">
        <f t="shared" ca="1" si="5"/>
        <v>3.7769069383164711</v>
      </c>
      <c r="CU6" s="317">
        <f t="shared" ca="1" si="5"/>
        <v>-100</v>
      </c>
    </row>
    <row r="7" spans="1:99" ht="13.5" customHeight="1" thickBot="1" x14ac:dyDescent="0.25">
      <c r="A7" s="150" t="s">
        <v>191</v>
      </c>
      <c r="B7" s="92"/>
      <c r="C7" s="29">
        <v>35703</v>
      </c>
      <c r="D7" s="11">
        <f ca="1">OFFSET('Masses CVS'!$B$3,$M7,graphique!$B$2-1)</f>
        <v>77119682328.431808</v>
      </c>
      <c r="E7" s="104">
        <f ca="1">OFFSET('Masses CVS'!$B$104,$M7,graphique!$B$2-1)</f>
        <v>1.3913029772070429E-2</v>
      </c>
      <c r="F7" s="112"/>
      <c r="G7" s="11">
        <f ca="1">OFFSET('Effectifs CVS'!$B$3,$M7,graphique!$B$2-1)</f>
        <v>14573914.974959662</v>
      </c>
      <c r="H7" s="104">
        <f ca="1">OFFSET('Effectifs CVS'!$B$104,$M7,graphique!$B$2-1)</f>
        <v>5.4414136202427521E-3</v>
      </c>
      <c r="I7" s="112"/>
      <c r="J7" s="11">
        <f ca="1">OFFSET('SMPT CVS'!$B$3,$M7,graphique!$B$2-1)</f>
        <v>5307.4866314716255</v>
      </c>
      <c r="K7" s="104">
        <f ca="1">OFFSET('SMPT CVS'!$B$104,$M7,graphique!$B$2-1)</f>
        <v>7.9338836342421892E-3</v>
      </c>
      <c r="L7" s="112"/>
      <c r="M7" s="267">
        <v>2</v>
      </c>
      <c r="O7" s="114" t="s">
        <v>147</v>
      </c>
      <c r="P7" s="115">
        <v>0</v>
      </c>
      <c r="Q7" s="115">
        <v>0</v>
      </c>
      <c r="R7" s="115">
        <v>0</v>
      </c>
      <c r="S7" s="115">
        <v>0</v>
      </c>
      <c r="T7" s="115">
        <v>0</v>
      </c>
      <c r="U7" s="115">
        <v>0</v>
      </c>
      <c r="V7" s="115">
        <v>0</v>
      </c>
      <c r="W7" s="115">
        <v>0</v>
      </c>
      <c r="X7" s="115">
        <v>0</v>
      </c>
      <c r="Y7" s="115">
        <v>0</v>
      </c>
      <c r="Z7" s="115">
        <v>0</v>
      </c>
      <c r="AA7" s="115">
        <v>0</v>
      </c>
      <c r="AB7" s="115">
        <v>0</v>
      </c>
      <c r="AC7" s="115">
        <v>0</v>
      </c>
      <c r="AD7" s="115">
        <v>0</v>
      </c>
      <c r="AE7" s="115">
        <v>0</v>
      </c>
      <c r="AF7" s="115">
        <v>0</v>
      </c>
      <c r="AG7" s="115">
        <v>0</v>
      </c>
      <c r="AH7" s="115">
        <v>0</v>
      </c>
      <c r="AI7" s="115">
        <v>0</v>
      </c>
      <c r="AJ7" s="115">
        <v>0</v>
      </c>
      <c r="AK7" s="115">
        <v>0</v>
      </c>
      <c r="AL7" s="115">
        <v>0</v>
      </c>
      <c r="AM7" s="115">
        <v>0</v>
      </c>
      <c r="AN7" s="318">
        <v>0</v>
      </c>
      <c r="AO7" s="318">
        <v>0</v>
      </c>
      <c r="AP7" s="318">
        <v>0</v>
      </c>
      <c r="AQ7" s="318">
        <v>0</v>
      </c>
      <c r="AR7" s="318">
        <v>0</v>
      </c>
      <c r="AS7" s="318">
        <v>0</v>
      </c>
      <c r="AT7" s="318">
        <v>0</v>
      </c>
      <c r="AU7" s="318">
        <v>0</v>
      </c>
      <c r="AV7" s="318">
        <v>0</v>
      </c>
      <c r="AW7" s="318">
        <v>0</v>
      </c>
      <c r="AX7" s="318">
        <v>0</v>
      </c>
      <c r="AY7" s="318">
        <v>0</v>
      </c>
      <c r="AZ7" s="318">
        <v>0</v>
      </c>
      <c r="BA7" s="318">
        <v>0</v>
      </c>
      <c r="BB7" s="318">
        <v>0</v>
      </c>
      <c r="BC7" s="318">
        <v>0</v>
      </c>
      <c r="BD7" s="318">
        <v>0</v>
      </c>
      <c r="BE7" s="318">
        <v>0</v>
      </c>
      <c r="BF7" s="318">
        <v>0</v>
      </c>
      <c r="BG7" s="318">
        <v>0</v>
      </c>
      <c r="BH7" s="318">
        <v>0</v>
      </c>
      <c r="BI7" s="318">
        <v>0</v>
      </c>
      <c r="BJ7" s="318">
        <v>0</v>
      </c>
      <c r="BK7" s="318">
        <v>0</v>
      </c>
      <c r="BL7" s="318">
        <v>0</v>
      </c>
      <c r="BM7" s="318">
        <v>0</v>
      </c>
      <c r="BN7" s="318">
        <v>0</v>
      </c>
      <c r="BO7" s="318">
        <v>0</v>
      </c>
      <c r="BP7" s="318">
        <v>0</v>
      </c>
      <c r="BQ7" s="318">
        <v>0</v>
      </c>
      <c r="BR7" s="318">
        <v>0</v>
      </c>
      <c r="BS7" s="318">
        <v>0</v>
      </c>
      <c r="BT7" s="318">
        <v>0</v>
      </c>
      <c r="BU7" s="318">
        <v>0</v>
      </c>
      <c r="BV7" s="318">
        <v>0</v>
      </c>
      <c r="BW7" s="318">
        <v>0</v>
      </c>
      <c r="BX7" s="318">
        <v>0</v>
      </c>
      <c r="BY7" s="318">
        <v>0</v>
      </c>
      <c r="BZ7" s="318">
        <v>0</v>
      </c>
      <c r="CA7" s="318">
        <v>0</v>
      </c>
      <c r="CB7" s="318">
        <v>0</v>
      </c>
      <c r="CC7" s="318">
        <v>0</v>
      </c>
      <c r="CD7" s="318">
        <v>0</v>
      </c>
      <c r="CE7" s="318">
        <v>0</v>
      </c>
      <c r="CF7" s="318">
        <v>0</v>
      </c>
      <c r="CG7" s="318">
        <v>0</v>
      </c>
      <c r="CH7" s="318">
        <v>0</v>
      </c>
      <c r="CI7" s="318">
        <v>0</v>
      </c>
      <c r="CJ7" s="318">
        <v>0</v>
      </c>
      <c r="CK7" s="318">
        <v>0</v>
      </c>
      <c r="CL7" s="318">
        <v>0</v>
      </c>
      <c r="CM7" s="318">
        <v>0</v>
      </c>
      <c r="CN7" s="318">
        <v>0</v>
      </c>
      <c r="CO7" s="318">
        <v>0</v>
      </c>
      <c r="CP7" s="318">
        <v>0</v>
      </c>
      <c r="CQ7" s="318">
        <v>0</v>
      </c>
      <c r="CR7" s="318">
        <v>0</v>
      </c>
      <c r="CS7" s="318">
        <v>0</v>
      </c>
      <c r="CT7" s="318">
        <v>0</v>
      </c>
      <c r="CU7" s="318">
        <v>0</v>
      </c>
    </row>
    <row r="8" spans="1:99" ht="13.5" customHeight="1" thickBot="1" x14ac:dyDescent="0.25">
      <c r="A8" s="150" t="s">
        <v>41</v>
      </c>
      <c r="B8" s="92"/>
      <c r="C8" s="30">
        <v>35795</v>
      </c>
      <c r="D8" s="11">
        <f ca="1">OFFSET('Masses CVS'!$B$3,$M8,graphique!$B$2-1)</f>
        <v>77784211055.768707</v>
      </c>
      <c r="E8" s="104">
        <f ca="1">OFFSET('Masses CVS'!$B$104,$M8,graphique!$B$2-1)</f>
        <v>8.6168499048899783E-3</v>
      </c>
      <c r="F8" s="112"/>
      <c r="G8" s="11">
        <f ca="1">OFFSET('Effectifs CVS'!$B$3,$M8,graphique!$B$2-1)</f>
        <v>14615277.030060839</v>
      </c>
      <c r="H8" s="104">
        <f ca="1">OFFSET('Effectifs CVS'!$B$104,$M8,graphique!$B$2-1)</f>
        <v>2.8380881302136896E-3</v>
      </c>
      <c r="I8" s="112"/>
      <c r="J8" s="11">
        <f ca="1">OFFSET('SMPT CVS'!$B$3,$M8,graphique!$B$2-1)</f>
        <v>5332.3021127916445</v>
      </c>
      <c r="K8" s="104">
        <f ca="1">OFFSET('SMPT CVS'!$B$104,$M8,graphique!$B$2-1)</f>
        <v>4.6755617193403598E-3</v>
      </c>
      <c r="L8" s="112"/>
      <c r="M8" s="267">
        <v>3</v>
      </c>
      <c r="O8" s="99"/>
      <c r="P8" s="98"/>
    </row>
    <row r="9" spans="1:99" ht="13.5" customHeight="1" thickBot="1" x14ac:dyDescent="0.25">
      <c r="A9" s="150" t="s">
        <v>245</v>
      </c>
      <c r="B9" s="92"/>
      <c r="C9" s="29">
        <v>35885</v>
      </c>
      <c r="D9" s="13">
        <f ca="1">OFFSET('Masses CVS'!$B$3,$M9,graphique!$B$2-1)</f>
        <v>78496608029.340347</v>
      </c>
      <c r="E9" s="105">
        <f ca="1">OFFSET('Masses CVS'!$B$104,$M9,graphique!$B$2-1)</f>
        <v>9.1586321170098461E-3</v>
      </c>
      <c r="F9" s="105">
        <f ca="1">OFFSET('Masses CVS'!$B$205,$M9,graphique!$B$2-1)</f>
        <v>4.7513984498479545E-2</v>
      </c>
      <c r="G9" s="13">
        <f ca="1">OFFSET('Effectifs CVS'!$B$3,$M9,graphique!$B$2-1)</f>
        <v>15191915.076566597</v>
      </c>
      <c r="H9" s="105">
        <f ca="1">OFFSET('Effectifs CVS'!$B$104,$M9,graphique!$B$2-1)</f>
        <v>3.9454472557702847E-2</v>
      </c>
      <c r="I9" s="105">
        <f ca="1">OFFSET('Effectifs CVS'!$B$205,$M9,graphique!$B$2-1)</f>
        <v>5.5038816464910711E-2</v>
      </c>
      <c r="J9" s="13">
        <f ca="1">OFFSET('SMPT CVS'!$B$3,$M9,graphique!$B$2-1)</f>
        <v>5219.3375951619091</v>
      </c>
      <c r="K9" s="105">
        <f ca="1">OFFSET('SMPT CVS'!$B$104,$M9,graphique!$B$2-1)</f>
        <v>-2.1184943245947219E-2</v>
      </c>
      <c r="L9" s="105" t="e">
        <f ca="1">OFFSET('SMPT CVS'!$B$205,$M9,graphique!$B$2-1)</f>
        <v>#DIV/0!</v>
      </c>
      <c r="M9" s="267">
        <v>4</v>
      </c>
      <c r="O9" s="155" t="s">
        <v>78</v>
      </c>
      <c r="P9" s="103">
        <v>36981</v>
      </c>
      <c r="Q9" s="103">
        <v>37072</v>
      </c>
      <c r="R9" s="103">
        <v>37164</v>
      </c>
      <c r="S9" s="103">
        <v>37256</v>
      </c>
      <c r="T9" s="103">
        <v>37346</v>
      </c>
      <c r="U9" s="103">
        <v>37437</v>
      </c>
      <c r="V9" s="103">
        <v>37529</v>
      </c>
      <c r="W9" s="103">
        <v>37621</v>
      </c>
      <c r="X9" s="103">
        <v>37711</v>
      </c>
      <c r="Y9" s="103">
        <v>37802</v>
      </c>
      <c r="Z9" s="103">
        <v>37894</v>
      </c>
      <c r="AA9" s="103">
        <v>37986</v>
      </c>
      <c r="AB9" s="103">
        <v>38077</v>
      </c>
      <c r="AC9" s="103">
        <v>38168</v>
      </c>
      <c r="AD9" s="103">
        <v>38260</v>
      </c>
      <c r="AE9" s="103">
        <v>38352</v>
      </c>
      <c r="AF9" s="103">
        <v>38442</v>
      </c>
      <c r="AG9" s="103">
        <v>38533</v>
      </c>
      <c r="AH9" s="103">
        <v>38625</v>
      </c>
      <c r="AI9" s="103">
        <v>38717</v>
      </c>
      <c r="AJ9" s="103">
        <v>38807</v>
      </c>
      <c r="AK9" s="103">
        <v>38898</v>
      </c>
      <c r="AL9" s="103">
        <v>38990</v>
      </c>
      <c r="AM9" s="103">
        <v>39082</v>
      </c>
      <c r="AN9" s="103">
        <v>39172</v>
      </c>
      <c r="AO9" s="103">
        <v>39263</v>
      </c>
      <c r="AP9" s="103">
        <v>39355</v>
      </c>
      <c r="AQ9" s="103">
        <v>39447</v>
      </c>
      <c r="AR9" s="103">
        <v>39538</v>
      </c>
      <c r="AS9" s="103">
        <v>39629</v>
      </c>
      <c r="AT9" s="103">
        <v>39721</v>
      </c>
      <c r="AU9" s="103">
        <v>39813</v>
      </c>
      <c r="AV9" s="103">
        <v>39903</v>
      </c>
      <c r="AW9" s="103">
        <v>39994</v>
      </c>
      <c r="AX9" s="103">
        <v>40086</v>
      </c>
      <c r="AY9" s="103">
        <v>40178</v>
      </c>
      <c r="AZ9" s="103">
        <v>40268</v>
      </c>
      <c r="BA9" s="103">
        <v>40359</v>
      </c>
      <c r="BB9" s="103">
        <v>40451</v>
      </c>
      <c r="BC9" s="103">
        <v>40543</v>
      </c>
      <c r="BD9" s="103">
        <v>40633</v>
      </c>
      <c r="BE9" s="103">
        <v>40724</v>
      </c>
      <c r="BF9" s="103">
        <v>40816</v>
      </c>
      <c r="BG9" s="103">
        <v>40908</v>
      </c>
      <c r="BH9" s="103">
        <v>40999</v>
      </c>
      <c r="BI9" s="103">
        <v>41089</v>
      </c>
      <c r="BJ9" s="103">
        <v>41179</v>
      </c>
      <c r="BK9" s="103">
        <v>41274</v>
      </c>
      <c r="BL9" s="103">
        <v>41364</v>
      </c>
      <c r="BM9" s="103">
        <v>41455</v>
      </c>
      <c r="BN9" s="103">
        <v>41547</v>
      </c>
      <c r="BO9" s="103">
        <v>41639</v>
      </c>
      <c r="BP9" s="103">
        <v>41729</v>
      </c>
      <c r="BQ9" s="103">
        <v>41820</v>
      </c>
      <c r="BR9" s="103">
        <v>41912</v>
      </c>
      <c r="BS9" s="103">
        <v>42004</v>
      </c>
      <c r="BT9" s="103">
        <v>42094</v>
      </c>
      <c r="BU9" s="103">
        <v>42185</v>
      </c>
      <c r="BV9" s="103">
        <v>42277</v>
      </c>
      <c r="BW9" s="103">
        <v>42369</v>
      </c>
      <c r="BX9" s="103">
        <v>42460</v>
      </c>
      <c r="BY9" s="103">
        <v>42551</v>
      </c>
      <c r="BZ9" s="103">
        <v>42643</v>
      </c>
      <c r="CA9" s="103">
        <v>42735</v>
      </c>
      <c r="CB9" s="103">
        <v>42825</v>
      </c>
      <c r="CC9" s="103">
        <v>42916</v>
      </c>
      <c r="CD9" s="103">
        <v>43008</v>
      </c>
      <c r="CE9" s="103">
        <v>43100</v>
      </c>
      <c r="CF9" s="103">
        <v>43190</v>
      </c>
      <c r="CG9" s="103">
        <v>43281</v>
      </c>
      <c r="CH9" s="103">
        <v>43373</v>
      </c>
      <c r="CI9" s="103">
        <v>43465</v>
      </c>
      <c r="CJ9" s="103">
        <v>43555</v>
      </c>
      <c r="CK9" s="103">
        <v>43646</v>
      </c>
      <c r="CL9" s="103">
        <v>43738</v>
      </c>
      <c r="CM9" s="103">
        <v>43830</v>
      </c>
      <c r="CN9" s="103">
        <v>43921</v>
      </c>
      <c r="CO9" s="103">
        <v>44012</v>
      </c>
      <c r="CP9" s="103">
        <v>44104</v>
      </c>
      <c r="CQ9" s="103">
        <v>44196</v>
      </c>
      <c r="CR9" s="103">
        <v>44286</v>
      </c>
      <c r="CS9" s="103">
        <v>44377</v>
      </c>
      <c r="CT9" s="103">
        <v>44469</v>
      </c>
      <c r="CU9" s="103">
        <v>44561</v>
      </c>
    </row>
    <row r="10" spans="1:99" ht="13.5" customHeight="1" thickBot="1" x14ac:dyDescent="0.25">
      <c r="A10" s="150" t="s">
        <v>249</v>
      </c>
      <c r="B10" s="92"/>
      <c r="C10" s="29">
        <v>35976</v>
      </c>
      <c r="D10" s="11">
        <f ca="1">OFFSET('Masses CVS'!$B$3,$M10,graphique!$B$2-1)</f>
        <v>79378734073.017578</v>
      </c>
      <c r="E10" s="104">
        <f ca="1">OFFSET('Masses CVS'!$B$104,$M10,graphique!$B$2-1)</f>
        <v>1.1237760023305787E-2</v>
      </c>
      <c r="F10" s="104">
        <f ca="1">OFFSET('Masses CVS'!$B$205,$M10,graphique!$B$2-1)</f>
        <v>4.3613385499811752E-2</v>
      </c>
      <c r="G10" s="11">
        <f ca="1">OFFSET('Effectifs CVS'!$B$3,$M10,graphique!$B$2-1)</f>
        <v>15308615.63665488</v>
      </c>
      <c r="H10" s="104">
        <f ca="1">OFFSET('Effectifs CVS'!$B$104,$M10,graphique!$B$2-1)</f>
        <v>7.6817543739624572E-3</v>
      </c>
      <c r="I10" s="104">
        <f ca="1">OFFSET('Effectifs CVS'!$B$205,$M10,graphique!$B$2-1)</f>
        <v>5.6127757897107999E-2</v>
      </c>
      <c r="J10" s="11">
        <f ca="1">OFFSET('SMPT CVS'!$B$3,$M10,graphique!$B$2-1)</f>
        <v>5203.1055964536044</v>
      </c>
      <c r="K10" s="104">
        <f ca="1">OFFSET('SMPT CVS'!$B$104,$M10,graphique!$B$2-1)</f>
        <v>-3.1099729443351265E-3</v>
      </c>
      <c r="L10" s="104">
        <f ca="1">OFFSET('SMPT CVS'!$B$205,$M10,graphique!$B$2-1)</f>
        <v>-1.1888904308287929E-2</v>
      </c>
      <c r="M10" s="267">
        <v>5</v>
      </c>
      <c r="O10" s="156" t="s">
        <v>10</v>
      </c>
      <c r="P10" s="100">
        <f t="shared" ref="P10:BQ10" ca="1" si="6">OFFSET($I$21,P$2,0)*100</f>
        <v>4.182547395841163</v>
      </c>
      <c r="Q10" s="100">
        <f t="shared" ca="1" si="6"/>
        <v>3.1613537037303852</v>
      </c>
      <c r="R10" s="100">
        <f t="shared" ca="1" si="6"/>
        <v>2.4612216849103641</v>
      </c>
      <c r="S10" s="100">
        <f t="shared" ca="1" si="6"/>
        <v>1.5067392969632776</v>
      </c>
      <c r="T10" s="100">
        <f t="shared" ca="1" si="6"/>
        <v>1.0557120242956852</v>
      </c>
      <c r="U10" s="100">
        <f t="shared" ca="1" si="6"/>
        <v>0.78301174932158268</v>
      </c>
      <c r="V10" s="100">
        <f t="shared" ca="1" si="6"/>
        <v>0.50301794063205563</v>
      </c>
      <c r="W10" s="100">
        <f t="shared" ca="1" si="6"/>
        <v>0.50062045449017489</v>
      </c>
      <c r="X10" s="100">
        <f t="shared" ca="1" si="6"/>
        <v>1.6718616747168902E-2</v>
      </c>
      <c r="Y10" s="100">
        <f t="shared" ca="1" si="6"/>
        <v>-0.10009075945265344</v>
      </c>
      <c r="Z10" s="100">
        <f t="shared" ca="1" si="6"/>
        <v>-0.16615850204445559</v>
      </c>
      <c r="AA10" s="100">
        <f t="shared" ca="1" si="6"/>
        <v>-4.1858034816621981E-2</v>
      </c>
      <c r="AB10" s="100">
        <f t="shared" ca="1" si="6"/>
        <v>0.23213578059508855</v>
      </c>
      <c r="AC10" s="100">
        <f t="shared" ca="1" si="6"/>
        <v>0.4176838396390492</v>
      </c>
      <c r="AD10" s="100">
        <f t="shared" ca="1" si="6"/>
        <v>0.39723475868616021</v>
      </c>
      <c r="AE10" s="100">
        <f t="shared" ca="1" si="6"/>
        <v>0.59355722637981501</v>
      </c>
      <c r="AF10" s="100">
        <f t="shared" ca="1" si="6"/>
        <v>0.68028564406517056</v>
      </c>
      <c r="AG10" s="100">
        <f t="shared" ca="1" si="6"/>
        <v>0.88476250577047555</v>
      </c>
      <c r="AH10" s="100">
        <f t="shared" ca="1" si="6"/>
        <v>1.0883939052573677</v>
      </c>
      <c r="AI10" s="100">
        <f t="shared" ca="1" si="6"/>
        <v>1.1045691536372138</v>
      </c>
      <c r="AJ10" s="100">
        <f t="shared" ca="1" si="6"/>
        <v>1.0750149931898711</v>
      </c>
      <c r="AK10" s="100">
        <f t="shared" ca="1" si="6"/>
        <v>1.3669327501528938</v>
      </c>
      <c r="AL10" s="100">
        <f t="shared" ca="1" si="6"/>
        <v>1.570441788598842</v>
      </c>
      <c r="AM10" s="100">
        <f t="shared" ca="1" si="6"/>
        <v>1.5416526685945842</v>
      </c>
      <c r="AN10" s="317">
        <f t="shared" ca="1" si="6"/>
        <v>1.9624821754511412</v>
      </c>
      <c r="AO10" s="317">
        <f t="shared" ca="1" si="6"/>
        <v>1.6278109167584986</v>
      </c>
      <c r="AP10" s="317">
        <f t="shared" ca="1" si="6"/>
        <v>1.5508609868728707</v>
      </c>
      <c r="AQ10" s="317">
        <f t="shared" ca="1" si="6"/>
        <v>1.6667334938960776</v>
      </c>
      <c r="AR10" s="317">
        <f t="shared" ca="1" si="6"/>
        <v>1.5751154777980281</v>
      </c>
      <c r="AS10" s="317">
        <f t="shared" ca="1" si="6"/>
        <v>1.1703601185804491</v>
      </c>
      <c r="AT10" s="317">
        <f t="shared" ca="1" si="6"/>
        <v>0.42712570655489834</v>
      </c>
      <c r="AU10" s="317">
        <f t="shared" ca="1" si="6"/>
        <v>-0.57314656900098182</v>
      </c>
      <c r="AV10" s="317">
        <f t="shared" ca="1" si="6"/>
        <v>-2.3179387627626613</v>
      </c>
      <c r="AW10" s="317">
        <f t="shared" ca="1" si="6"/>
        <v>-2.760293726024643</v>
      </c>
      <c r="AX10" s="317">
        <f t="shared" ca="1" si="6"/>
        <v>-2.7505987410197608</v>
      </c>
      <c r="AY10" s="317">
        <f t="shared" ca="1" si="6"/>
        <v>-2.1655788745141291</v>
      </c>
      <c r="AZ10" s="317">
        <f t="shared" ca="1" si="6"/>
        <v>-0.87757653647571043</v>
      </c>
      <c r="BA10" s="317">
        <f t="shared" ca="1" si="6"/>
        <v>-2.3801745108442685E-2</v>
      </c>
      <c r="BB10" s="317">
        <f t="shared" ca="1" si="6"/>
        <v>0.66913423285683837</v>
      </c>
      <c r="BC10" s="317">
        <f t="shared" ca="1" si="6"/>
        <v>0.89599217006979259</v>
      </c>
      <c r="BD10" s="317">
        <f t="shared" ca="1" si="6"/>
        <v>1.1936957755906974</v>
      </c>
      <c r="BE10" s="317">
        <f t="shared" ca="1" si="6"/>
        <v>1.1484496736013261</v>
      </c>
      <c r="BF10" s="317">
        <f t="shared" ca="1" si="6"/>
        <v>0.83103235448063195</v>
      </c>
      <c r="BG10" s="317">
        <f t="shared" ca="1" si="6"/>
        <v>0.63088335126095796</v>
      </c>
      <c r="BH10" s="317">
        <f t="shared" ca="1" si="6"/>
        <v>0.10296732300303368</v>
      </c>
      <c r="BI10" s="317">
        <f t="shared" ca="1" si="6"/>
        <v>-0.20323311810419575</v>
      </c>
      <c r="BJ10" s="317">
        <f t="shared" ca="1" si="6"/>
        <v>-0.31943306801405225</v>
      </c>
      <c r="BK10" s="317">
        <f t="shared" ca="1" si="6"/>
        <v>-0.57628258907407304</v>
      </c>
      <c r="BL10" s="317">
        <f t="shared" ca="1" si="6"/>
        <v>-0.59100076504122745</v>
      </c>
      <c r="BM10" s="317">
        <f t="shared" ca="1" si="6"/>
        <v>-0.68169739976252641</v>
      </c>
      <c r="BN10" s="317">
        <f t="shared" ca="1" si="6"/>
        <v>-0.50513620839467421</v>
      </c>
      <c r="BO10" s="317">
        <f t="shared" ca="1" si="6"/>
        <v>-0.27450158226840493</v>
      </c>
      <c r="BP10" s="317">
        <f t="shared" ca="1" si="6"/>
        <v>-0.10877704118281706</v>
      </c>
      <c r="BQ10" s="317">
        <f t="shared" ca="1" si="6"/>
        <v>0.12629168831153059</v>
      </c>
      <c r="BR10" s="317">
        <f t="shared" ref="BR10:CU10" ca="1" si="7">OFFSET($I$21,BR$2,0)*100</f>
        <v>-5.4786641429460659E-2</v>
      </c>
      <c r="BS10" s="317">
        <f t="shared" ca="1" si="7"/>
        <v>-0.14982130291119056</v>
      </c>
      <c r="BT10" s="317">
        <f t="shared" ca="1" si="7"/>
        <v>-0.16410988389189418</v>
      </c>
      <c r="BU10" s="317">
        <f t="shared" ca="1" si="7"/>
        <v>-2.9354324217301109E-2</v>
      </c>
      <c r="BV10" s="317">
        <f t="shared" ca="1" si="7"/>
        <v>0.35703570772485094</v>
      </c>
      <c r="BW10" s="317">
        <f t="shared" ca="1" si="7"/>
        <v>0.58528069278560579</v>
      </c>
      <c r="BX10" s="317">
        <f t="shared" ca="1" si="7"/>
        <v>0.71934672305564717</v>
      </c>
      <c r="BY10" s="317">
        <f t="shared" ca="1" si="7"/>
        <v>0.85748467287916075</v>
      </c>
      <c r="BZ10" s="317">
        <f t="shared" ca="1" si="7"/>
        <v>1.0036991511749971</v>
      </c>
      <c r="CA10" s="317">
        <f t="shared" ca="1" si="7"/>
        <v>1.2616461672439794</v>
      </c>
      <c r="CB10" s="317">
        <f t="shared" ca="1" si="7"/>
        <v>1.6811462905023999</v>
      </c>
      <c r="CC10" s="317">
        <f t="shared" ca="1" si="7"/>
        <v>1.9595823330331719</v>
      </c>
      <c r="CD10" s="317">
        <f t="shared" ca="1" si="7"/>
        <v>1.5403788851775957</v>
      </c>
      <c r="CE10" s="317">
        <f t="shared" ca="1" si="7"/>
        <v>1.6748795274124095</v>
      </c>
      <c r="CF10" s="317">
        <f t="shared" ca="1" si="7"/>
        <v>1.5522998138038924</v>
      </c>
      <c r="CG10" s="317">
        <f t="shared" ca="1" si="7"/>
        <v>1.2291978204888032</v>
      </c>
      <c r="CH10" s="317">
        <f t="shared" ca="1" si="7"/>
        <v>1.1743255693708488</v>
      </c>
      <c r="CI10" s="317">
        <f t="shared" ca="1" si="7"/>
        <v>1.1133904851673648</v>
      </c>
      <c r="CJ10" s="317">
        <f t="shared" ca="1" si="7"/>
        <v>1.4104537068096334</v>
      </c>
      <c r="CK10" s="317">
        <f t="shared" ca="1" si="7"/>
        <v>1.4450059644736335</v>
      </c>
      <c r="CL10" s="317">
        <f t="shared" ca="1" si="7"/>
        <v>1.7841886727763656</v>
      </c>
      <c r="CM10" s="317">
        <f t="shared" ca="1" si="7"/>
        <v>1.6615028821822975</v>
      </c>
      <c r="CN10" s="317">
        <f t="shared" ca="1" si="7"/>
        <v>-1.7551120758263261</v>
      </c>
      <c r="CO10" s="317">
        <f t="shared" ca="1" si="7"/>
        <v>-2.4260376983799348</v>
      </c>
      <c r="CP10" s="317">
        <f t="shared" ca="1" si="7"/>
        <v>-0.81862057793926635</v>
      </c>
      <c r="CQ10" s="317">
        <f t="shared" ca="1" si="7"/>
        <v>-1.7982320135075169</v>
      </c>
      <c r="CR10" s="317">
        <f t="shared" ca="1" si="7"/>
        <v>1.8754077232418176</v>
      </c>
      <c r="CS10" s="317">
        <f t="shared" ca="1" si="7"/>
        <v>3.882579677890341</v>
      </c>
      <c r="CT10" s="317">
        <f t="shared" ca="1" si="7"/>
        <v>2.4384452013554547</v>
      </c>
      <c r="CU10" s="317">
        <f t="shared" ca="1" si="7"/>
        <v>-100</v>
      </c>
    </row>
    <row r="11" spans="1:99" ht="13.5" customHeight="1" thickBot="1" x14ac:dyDescent="0.25">
      <c r="A11" s="150" t="s">
        <v>145</v>
      </c>
      <c r="B11" s="92"/>
      <c r="C11" s="29">
        <v>36068</v>
      </c>
      <c r="D11" s="11">
        <f ca="1">OFFSET('Masses CVS'!$B$3,$M11,graphique!$B$2-1)</f>
        <v>80683386699.906006</v>
      </c>
      <c r="E11" s="104">
        <f ca="1">OFFSET('Masses CVS'!$B$104,$M11,graphique!$B$2-1)</f>
        <v>1.6435795331383396E-2</v>
      </c>
      <c r="F11" s="104">
        <f ca="1">OFFSET('Masses CVS'!$B$205,$M11,graphique!$B$2-1)</f>
        <v>4.6210049936374897E-2</v>
      </c>
      <c r="G11" s="11">
        <f ca="1">OFFSET('Effectifs CVS'!$B$3,$M11,graphique!$B$2-1)</f>
        <v>15393622.463763312</v>
      </c>
      <c r="H11" s="104">
        <f ca="1">OFFSET('Effectifs CVS'!$B$104,$M11,graphique!$B$2-1)</f>
        <v>5.5528748729500865E-3</v>
      </c>
      <c r="I11" s="104">
        <f ca="1">OFFSET('Effectifs CVS'!$B$205,$M11,graphique!$B$2-1)</f>
        <v>5.6244838138004738E-2</v>
      </c>
      <c r="J11" s="11">
        <f ca="1">OFFSET('SMPT CVS'!$B$3,$M11,graphique!$B$2-1)</f>
        <v>5249.4943073291142</v>
      </c>
      <c r="K11" s="104">
        <f ca="1">OFFSET('SMPT CVS'!$B$104,$M11,graphique!$B$2-1)</f>
        <v>8.9155812842098836E-3</v>
      </c>
      <c r="L11" s="104">
        <f ca="1">OFFSET('SMPT CVS'!$B$205,$M11,graphique!$B$2-1)</f>
        <v>-1.0926513464703969E-2</v>
      </c>
      <c r="M11" s="267">
        <v>6</v>
      </c>
      <c r="O11" s="156" t="s">
        <v>9</v>
      </c>
      <c r="P11" s="100">
        <f ca="1">OFFSET($H$21,P$2,0)*100</f>
        <v>0.78851399144079792</v>
      </c>
      <c r="Q11" s="100">
        <f t="shared" ref="Q11:CB11" ca="1" si="8">OFFSET($H$21,Q$2,0)*100</f>
        <v>0.28169543115186269</v>
      </c>
      <c r="R11" s="100">
        <f t="shared" ca="1" si="8"/>
        <v>0.40790850061178663</v>
      </c>
      <c r="S11" s="100">
        <f t="shared" ca="1" si="8"/>
        <v>2.1703396866623592E-2</v>
      </c>
      <c r="T11" s="100">
        <f t="shared" ca="1" si="8"/>
        <v>0.34067802609876185</v>
      </c>
      <c r="U11" s="100">
        <f t="shared" ca="1" si="8"/>
        <v>1.1083850953719221E-2</v>
      </c>
      <c r="V11" s="100">
        <f t="shared" ca="1" si="8"/>
        <v>0.12895679798192727</v>
      </c>
      <c r="W11" s="100">
        <f t="shared" ca="1" si="8"/>
        <v>1.9317392419249124E-2</v>
      </c>
      <c r="X11" s="100">
        <f t="shared" ca="1" si="8"/>
        <v>-0.14245370261722901</v>
      </c>
      <c r="Y11" s="100">
        <f t="shared" ca="1" si="8"/>
        <v>-0.10571894441157026</v>
      </c>
      <c r="Z11" s="100">
        <f t="shared" ca="1" si="8"/>
        <v>6.2737577223836993E-2</v>
      </c>
      <c r="AA11" s="100">
        <f t="shared" ca="1" si="8"/>
        <v>0.14384879076216883</v>
      </c>
      <c r="AB11" s="100">
        <f t="shared" ca="1" si="8"/>
        <v>0.13126437146622205</v>
      </c>
      <c r="AC11" s="100">
        <f t="shared" ca="1" si="8"/>
        <v>7.9203683596973384E-2</v>
      </c>
      <c r="AD11" s="100">
        <f t="shared" ca="1" si="8"/>
        <v>4.2360777611993861E-2</v>
      </c>
      <c r="AE11" s="100">
        <f t="shared" ca="1" si="8"/>
        <v>0.33967577311082575</v>
      </c>
      <c r="AF11" s="100">
        <f t="shared" ca="1" si="8"/>
        <v>0.21759421563534165</v>
      </c>
      <c r="AG11" s="100">
        <f t="shared" ca="1" si="8"/>
        <v>0.28245977648821974</v>
      </c>
      <c r="AH11" s="100">
        <f t="shared" ca="1" si="8"/>
        <v>0.24429182673304517</v>
      </c>
      <c r="AI11" s="100">
        <f t="shared" ca="1" si="8"/>
        <v>0.35573121840264399</v>
      </c>
      <c r="AJ11" s="100">
        <f t="shared" ca="1" si="8"/>
        <v>0.18829932932220572</v>
      </c>
      <c r="AK11" s="100">
        <f t="shared" ca="1" si="8"/>
        <v>0.57208853115782166</v>
      </c>
      <c r="AL11" s="100">
        <f t="shared" ca="1" si="8"/>
        <v>0.44554699827537014</v>
      </c>
      <c r="AM11" s="100">
        <f t="shared" ca="1" si="8"/>
        <v>0.32728639589045816</v>
      </c>
      <c r="AN11" s="317">
        <f t="shared" ca="1" si="8"/>
        <v>0.60351999484713481</v>
      </c>
      <c r="AO11" s="317">
        <f t="shared" ca="1" si="8"/>
        <v>0.24198095884360171</v>
      </c>
      <c r="AP11" s="317">
        <f t="shared" ca="1" si="8"/>
        <v>0.36949224781763768</v>
      </c>
      <c r="AQ11" s="317">
        <f t="shared" ca="1" si="8"/>
        <v>0.4417627684643044</v>
      </c>
      <c r="AR11" s="317">
        <f t="shared" ca="1" si="8"/>
        <v>0.5128601044616321</v>
      </c>
      <c r="AS11" s="317">
        <f t="shared" ca="1" si="8"/>
        <v>-0.15746214117974278</v>
      </c>
      <c r="AT11" s="317">
        <f t="shared" ca="1" si="8"/>
        <v>-0.36785869635883595</v>
      </c>
      <c r="AU11" s="317">
        <f t="shared" ca="1" si="8"/>
        <v>-0.55865529486676113</v>
      </c>
      <c r="AV11" s="317">
        <f t="shared" ca="1" si="8"/>
        <v>-1.2509898780245443</v>
      </c>
      <c r="AW11" s="317">
        <f t="shared" ca="1" si="8"/>
        <v>-0.60960086150483317</v>
      </c>
      <c r="AX11" s="317">
        <f t="shared" ca="1" si="8"/>
        <v>-0.35792518099813098</v>
      </c>
      <c r="AY11" s="317">
        <f t="shared" ca="1" si="8"/>
        <v>3.955057017104302E-2</v>
      </c>
      <c r="AZ11" s="317">
        <f t="shared" ca="1" si="8"/>
        <v>4.9053138052035372E-2</v>
      </c>
      <c r="BA11" s="317">
        <f t="shared" ca="1" si="8"/>
        <v>0.24648209453390635</v>
      </c>
      <c r="BB11" s="317">
        <f t="shared" ca="1" si="8"/>
        <v>0.33269498426522492</v>
      </c>
      <c r="BC11" s="317">
        <f t="shared" ca="1" si="8"/>
        <v>0.26498974032984624</v>
      </c>
      <c r="BD11" s="317">
        <f t="shared" ca="1" si="8"/>
        <v>0.34425776617983406</v>
      </c>
      <c r="BE11" s="317">
        <f t="shared" ca="1" si="8"/>
        <v>0.20165951425199502</v>
      </c>
      <c r="BF11" s="317">
        <f t="shared" ca="1" si="8"/>
        <v>1.7837612107496348E-2</v>
      </c>
      <c r="BG11" s="317">
        <f t="shared" ca="1" si="8"/>
        <v>6.5964328353418367E-2</v>
      </c>
      <c r="BH11" s="317">
        <f t="shared" ca="1" si="8"/>
        <v>-0.18215460598927091</v>
      </c>
      <c r="BI11" s="317">
        <f t="shared" ca="1" si="8"/>
        <v>-0.10484281193718914</v>
      </c>
      <c r="BJ11" s="317">
        <f t="shared" ca="1" si="8"/>
        <v>-9.8619745016859106E-2</v>
      </c>
      <c r="BK11" s="317">
        <f t="shared" ca="1" si="8"/>
        <v>-0.19187825624666921</v>
      </c>
      <c r="BL11" s="317">
        <f t="shared" ca="1" si="8"/>
        <v>-0.19693112663673462</v>
      </c>
      <c r="BM11" s="317">
        <f t="shared" ca="1" si="8"/>
        <v>-0.19598299694698618</v>
      </c>
      <c r="BN11" s="317">
        <f t="shared" ca="1" si="8"/>
        <v>7.8978001373464224E-2</v>
      </c>
      <c r="BO11" s="317">
        <f t="shared" ca="1" si="8"/>
        <v>3.9482519229627755E-2</v>
      </c>
      <c r="BP11" s="317">
        <f t="shared" ca="1" si="8"/>
        <v>-3.1077678417412713E-2</v>
      </c>
      <c r="BQ11" s="317">
        <f t="shared" ca="1" si="8"/>
        <v>3.8880515385941727E-2</v>
      </c>
      <c r="BR11" s="317">
        <f t="shared" ca="1" si="8"/>
        <v>-0.10201476159721334</v>
      </c>
      <c r="BS11" s="317">
        <f t="shared" ca="1" si="8"/>
        <v>-5.5641779739168395E-2</v>
      </c>
      <c r="BT11" s="317">
        <f t="shared" ca="1" si="8"/>
        <v>-4.5383251635067179E-2</v>
      </c>
      <c r="BU11" s="317">
        <f t="shared" ca="1" si="8"/>
        <v>0.17391006555464994</v>
      </c>
      <c r="BV11" s="317">
        <f t="shared" ca="1" si="8"/>
        <v>0.28409443522048328</v>
      </c>
      <c r="BW11" s="317">
        <f t="shared" ca="1" si="8"/>
        <v>0.17166464066296072</v>
      </c>
      <c r="BX11" s="317">
        <f t="shared" ca="1" si="8"/>
        <v>8.7842192309794953E-2</v>
      </c>
      <c r="BY11" s="317">
        <f t="shared" ca="1" si="8"/>
        <v>0.31129994160610241</v>
      </c>
      <c r="BZ11" s="317">
        <f t="shared" ca="1" si="8"/>
        <v>0.42947766182754865</v>
      </c>
      <c r="CA11" s="317">
        <f t="shared" ca="1" si="8"/>
        <v>0.42748677594977025</v>
      </c>
      <c r="CB11" s="317">
        <f t="shared" ca="1" si="8"/>
        <v>0.50247955725049032</v>
      </c>
      <c r="CC11" s="317">
        <f t="shared" ref="CC11" ca="1" si="9">OFFSET($H$21,CC$2,0)*100</f>
        <v>0.58598489939623022</v>
      </c>
      <c r="CD11" s="317">
        <f ca="1">OFFSET($H$21,CD$2,0)*100</f>
        <v>1.6565188680495169E-2</v>
      </c>
      <c r="CE11" s="317">
        <f ca="1">OFFSET($H$21,CE$2,0)*100</f>
        <v>0.56051327848694044</v>
      </c>
      <c r="CF11" s="317">
        <f t="shared" ref="CF11:CG11" ca="1" si="10">OFFSET($H$21,CF$2,0)*100</f>
        <v>0.38131329456756458</v>
      </c>
      <c r="CG11" s="317">
        <f t="shared" ca="1" si="10"/>
        <v>0.26595736402632575</v>
      </c>
      <c r="CH11" s="317">
        <f t="shared" ref="CH11:CU11" ca="1" si="11">OFFSET($H$21,CH$2,0)*100</f>
        <v>-3.7649743366285904E-2</v>
      </c>
      <c r="CI11" s="317">
        <f t="shared" ca="1" si="11"/>
        <v>0.49994788000580215</v>
      </c>
      <c r="CJ11" s="317">
        <f t="shared" ca="1" si="11"/>
        <v>0.67622573076304704</v>
      </c>
      <c r="CK11" s="317">
        <f t="shared" ca="1" si="11"/>
        <v>0.30011967241896365</v>
      </c>
      <c r="CL11" s="317">
        <f t="shared" ca="1" si="11"/>
        <v>0.29657568612626584</v>
      </c>
      <c r="CM11" s="317">
        <f t="shared" ca="1" si="11"/>
        <v>0.37881005181168437</v>
      </c>
      <c r="CN11" s="317">
        <f t="shared" ca="1" si="11"/>
        <v>-2.7072762733949651</v>
      </c>
      <c r="CO11" s="317">
        <f t="shared" ca="1" si="11"/>
        <v>-0.38484136377618938</v>
      </c>
      <c r="CP11" s="317">
        <f t="shared" ca="1" si="11"/>
        <v>1.9488446836801065</v>
      </c>
      <c r="CQ11" s="317">
        <f t="shared" ca="1" si="11"/>
        <v>-0.61262836927581388</v>
      </c>
      <c r="CR11" s="317">
        <f t="shared" ca="1" si="11"/>
        <v>0.93235693593578528</v>
      </c>
      <c r="CS11" s="317">
        <f t="shared" ca="1" si="11"/>
        <v>1.5777986603566996</v>
      </c>
      <c r="CT11" s="317">
        <f t="shared" ca="1" si="11"/>
        <v>0.53159222511474091</v>
      </c>
      <c r="CU11" s="317">
        <f t="shared" ca="1" si="11"/>
        <v>-100</v>
      </c>
    </row>
    <row r="12" spans="1:99" ht="13.5" customHeight="1" thickBot="1" x14ac:dyDescent="0.25">
      <c r="A12" s="150" t="s">
        <v>154</v>
      </c>
      <c r="B12" s="92"/>
      <c r="C12" s="30">
        <v>36160</v>
      </c>
      <c r="D12" s="12">
        <f ca="1">OFFSET('Masses CVS'!$B$3,$M12,graphique!$B$2-1)</f>
        <v>81584817863.988602</v>
      </c>
      <c r="E12" s="106">
        <f ca="1">OFFSET('Masses CVS'!$B$104,$M12,graphique!$B$2-1)</f>
        <v>1.1172450747951146E-2</v>
      </c>
      <c r="F12" s="106">
        <f ca="1">OFFSET('Masses CVS'!$B$205,$M12,graphique!$B$2-1)</f>
        <v>4.8860903217170737E-2</v>
      </c>
      <c r="G12" s="12">
        <f ca="1">OFFSET('Effectifs CVS'!$B$3,$M12,graphique!$B$2-1)</f>
        <v>15496786.161102146</v>
      </c>
      <c r="H12" s="106">
        <f ca="1">OFFSET('Effectifs CVS'!$B$104,$M12,graphique!$B$2-1)</f>
        <v>6.7017167389731291E-3</v>
      </c>
      <c r="I12" s="106">
        <f ca="1">OFFSET('Effectifs CVS'!$B$205,$M12,graphique!$B$2-1)</f>
        <v>6.0314226629314627E-2</v>
      </c>
      <c r="J12" s="12">
        <f ca="1">OFFSET('SMPT CVS'!$B$3,$M12,graphique!$B$2-1)</f>
        <v>5279.2140385376806</v>
      </c>
      <c r="K12" s="106">
        <f ca="1">OFFSET('SMPT CVS'!$B$104,$M12,graphique!$B$2-1)</f>
        <v>5.6614465067754693E-3</v>
      </c>
      <c r="L12" s="106">
        <f ca="1">OFFSET('SMPT CVS'!$B$205,$M12,graphique!$B$2-1)</f>
        <v>-9.955938941758613E-3</v>
      </c>
      <c r="M12" s="267">
        <v>7</v>
      </c>
      <c r="O12" s="114" t="s">
        <v>147</v>
      </c>
      <c r="P12" s="115">
        <v>0</v>
      </c>
      <c r="Q12" s="115">
        <v>0</v>
      </c>
      <c r="R12" s="115">
        <v>0</v>
      </c>
      <c r="S12" s="115">
        <v>0</v>
      </c>
      <c r="T12" s="115">
        <v>0</v>
      </c>
      <c r="U12" s="115">
        <v>0</v>
      </c>
      <c r="V12" s="115">
        <v>0</v>
      </c>
      <c r="W12" s="115">
        <v>0</v>
      </c>
      <c r="X12" s="115">
        <v>0</v>
      </c>
      <c r="Y12" s="115">
        <v>0</v>
      </c>
      <c r="Z12" s="115">
        <v>0</v>
      </c>
      <c r="AA12" s="115">
        <v>0</v>
      </c>
      <c r="AB12" s="115">
        <v>0</v>
      </c>
      <c r="AC12" s="115">
        <v>0</v>
      </c>
      <c r="AD12" s="115">
        <v>0</v>
      </c>
      <c r="AE12" s="115">
        <v>0</v>
      </c>
      <c r="AF12" s="115">
        <v>0</v>
      </c>
      <c r="AG12" s="115">
        <v>0</v>
      </c>
      <c r="AH12" s="115">
        <v>0</v>
      </c>
      <c r="AI12" s="115">
        <v>0</v>
      </c>
      <c r="AJ12" s="115">
        <v>0</v>
      </c>
      <c r="AK12" s="115">
        <v>0</v>
      </c>
      <c r="AL12" s="115">
        <v>0</v>
      </c>
      <c r="AM12" s="115">
        <v>0</v>
      </c>
      <c r="AN12" s="318">
        <v>0</v>
      </c>
      <c r="AO12" s="318">
        <v>0</v>
      </c>
      <c r="AP12" s="318">
        <v>0</v>
      </c>
      <c r="AQ12" s="318">
        <v>0</v>
      </c>
      <c r="AR12" s="318">
        <v>0</v>
      </c>
      <c r="AS12" s="318">
        <v>0</v>
      </c>
      <c r="AT12" s="318">
        <v>0</v>
      </c>
      <c r="AU12" s="318">
        <v>0</v>
      </c>
      <c r="AV12" s="318">
        <v>0</v>
      </c>
      <c r="AW12" s="318">
        <v>0</v>
      </c>
      <c r="AX12" s="318">
        <v>0</v>
      </c>
      <c r="AY12" s="318">
        <v>0</v>
      </c>
      <c r="AZ12" s="318">
        <v>0</v>
      </c>
      <c r="BA12" s="318">
        <v>0</v>
      </c>
      <c r="BB12" s="318">
        <v>0</v>
      </c>
      <c r="BC12" s="318">
        <v>0</v>
      </c>
      <c r="BD12" s="318">
        <v>0</v>
      </c>
      <c r="BE12" s="318">
        <v>0</v>
      </c>
      <c r="BF12" s="318">
        <v>0</v>
      </c>
      <c r="BG12" s="318">
        <v>0</v>
      </c>
      <c r="BH12" s="318">
        <v>0</v>
      </c>
      <c r="BI12" s="318">
        <v>0</v>
      </c>
      <c r="BJ12" s="318">
        <v>0</v>
      </c>
      <c r="BK12" s="318">
        <v>0</v>
      </c>
      <c r="BL12" s="318">
        <v>0</v>
      </c>
      <c r="BM12" s="318">
        <v>0</v>
      </c>
      <c r="BN12" s="318">
        <v>0</v>
      </c>
      <c r="BO12" s="318">
        <v>0</v>
      </c>
      <c r="BP12" s="318">
        <v>0</v>
      </c>
      <c r="BQ12" s="318">
        <v>0</v>
      </c>
      <c r="BR12" s="318">
        <v>0</v>
      </c>
      <c r="BS12" s="318">
        <v>0</v>
      </c>
      <c r="BT12" s="318">
        <v>0</v>
      </c>
      <c r="BU12" s="318">
        <v>0</v>
      </c>
      <c r="BV12" s="318">
        <v>0</v>
      </c>
      <c r="BW12" s="318">
        <v>0</v>
      </c>
      <c r="BX12" s="318">
        <v>0</v>
      </c>
      <c r="BY12" s="318">
        <v>0</v>
      </c>
      <c r="BZ12" s="318">
        <v>0</v>
      </c>
      <c r="CA12" s="318">
        <v>0</v>
      </c>
      <c r="CB12" s="318">
        <v>0</v>
      </c>
      <c r="CC12" s="318">
        <v>0</v>
      </c>
      <c r="CD12" s="318">
        <v>0</v>
      </c>
      <c r="CE12" s="318">
        <v>0</v>
      </c>
      <c r="CF12" s="318">
        <v>0</v>
      </c>
      <c r="CG12" s="318">
        <v>0</v>
      </c>
      <c r="CH12" s="318">
        <v>0</v>
      </c>
      <c r="CI12" s="318">
        <v>0</v>
      </c>
      <c r="CJ12" s="318">
        <v>0</v>
      </c>
      <c r="CK12" s="318">
        <v>0</v>
      </c>
      <c r="CL12" s="318">
        <v>0</v>
      </c>
      <c r="CM12" s="318">
        <v>0</v>
      </c>
      <c r="CN12" s="318">
        <v>0</v>
      </c>
      <c r="CO12" s="318">
        <v>0</v>
      </c>
      <c r="CP12" s="318">
        <v>0</v>
      </c>
      <c r="CQ12" s="318">
        <v>0</v>
      </c>
      <c r="CR12" s="318">
        <v>0</v>
      </c>
      <c r="CS12" s="318">
        <v>0</v>
      </c>
      <c r="CT12" s="318">
        <v>0</v>
      </c>
      <c r="CU12" s="318">
        <v>0</v>
      </c>
    </row>
    <row r="13" spans="1:99" ht="13.5" customHeight="1" thickBot="1" x14ac:dyDescent="0.25">
      <c r="A13" s="150" t="s">
        <v>155</v>
      </c>
      <c r="B13" s="92"/>
      <c r="C13" s="31">
        <v>36250</v>
      </c>
      <c r="D13" s="11">
        <f ca="1">OFFSET('Masses CVS'!$B$3,$M13,graphique!$B$2-1)</f>
        <v>81804928615.702728</v>
      </c>
      <c r="E13" s="104">
        <f ca="1">OFFSET('Masses CVS'!$B$104,$M13,graphique!$B$2-1)</f>
        <v>2.6979376491478302E-3</v>
      </c>
      <c r="F13" s="104">
        <f ca="1">OFFSET('Masses CVS'!$B$205,$M13,graphique!$B$2-1)</f>
        <v>4.2146032413601819E-2</v>
      </c>
      <c r="G13" s="11">
        <f ca="1">OFFSET('Effectifs CVS'!$B$3,$M13,graphique!$B$2-1)</f>
        <v>15594060.098986331</v>
      </c>
      <c r="H13" s="104">
        <f ca="1">OFFSET('Effectifs CVS'!$B$104,$M13,graphique!$B$2-1)</f>
        <v>6.2770394372704263E-3</v>
      </c>
      <c r="I13" s="104">
        <f ca="1">OFFSET('Effectifs CVS'!$B$205,$M13,graphique!$B$2-1)</f>
        <v>2.6470989364602238E-2</v>
      </c>
      <c r="J13" s="11">
        <f ca="1">OFFSET('SMPT CVS'!$B$3,$M13,graphique!$B$2-1)</f>
        <v>5261.946425241631</v>
      </c>
      <c r="K13" s="104">
        <f ca="1">OFFSET('SMPT CVS'!$B$104,$M13,graphique!$B$2-1)</f>
        <v>-3.270868195530241E-3</v>
      </c>
      <c r="L13" s="104">
        <f ca="1">OFFSET('SMPT CVS'!$B$205,$M13,graphique!$B$2-1)</f>
        <v>8.1636470726129673E-3</v>
      </c>
      <c r="M13" s="267">
        <v>8</v>
      </c>
    </row>
    <row r="14" spans="1:99" ht="13.5" customHeight="1" thickBot="1" x14ac:dyDescent="0.25">
      <c r="A14" s="150" t="s">
        <v>156</v>
      </c>
      <c r="B14" s="92"/>
      <c r="C14" s="29">
        <v>36341</v>
      </c>
      <c r="D14" s="11">
        <f ca="1">OFFSET('Masses CVS'!$B$3,$M14,graphique!$B$2-1)</f>
        <v>82898822770.78389</v>
      </c>
      <c r="E14" s="104">
        <f ca="1">OFFSET('Masses CVS'!$B$104,$M14,graphique!$B$2-1)</f>
        <v>1.3371983492828088E-2</v>
      </c>
      <c r="F14" s="104">
        <f ca="1">OFFSET('Masses CVS'!$B$205,$M14,graphique!$B$2-1)</f>
        <v>4.4345487980802512E-2</v>
      </c>
      <c r="G14" s="11">
        <f ca="1">OFFSET('Effectifs CVS'!$B$3,$M14,graphique!$B$2-1)</f>
        <v>15688452.826949839</v>
      </c>
      <c r="H14" s="104">
        <f ca="1">OFFSET('Effectifs CVS'!$B$104,$M14,graphique!$B$2-1)</f>
        <v>6.0531206988001518E-3</v>
      </c>
      <c r="I14" s="104">
        <f ca="1">OFFSET('Effectifs CVS'!$B$205,$M14,graphique!$B$2-1)</f>
        <v>2.4811988184318734E-2</v>
      </c>
      <c r="J14" s="11">
        <f ca="1">OFFSET('SMPT CVS'!$B$3,$M14,graphique!$B$2-1)</f>
        <v>5303.6357953726711</v>
      </c>
      <c r="K14" s="104">
        <f ca="1">OFFSET('SMPT CVS'!$B$104,$M14,graphique!$B$2-1)</f>
        <v>7.9228039896142022E-3</v>
      </c>
      <c r="L14" s="104">
        <f ca="1">OFFSET('SMPT CVS'!$B$205,$M14,graphique!$B$2-1)</f>
        <v>1.9321191364554791E-2</v>
      </c>
      <c r="M14" s="267">
        <v>9</v>
      </c>
    </row>
    <row r="15" spans="1:99" ht="13.5" customHeight="1" thickBot="1" x14ac:dyDescent="0.25">
      <c r="A15" s="150" t="s">
        <v>131</v>
      </c>
      <c r="B15" s="92"/>
      <c r="C15" s="29">
        <v>36433</v>
      </c>
      <c r="D15" s="11">
        <f ca="1">OFFSET('Masses CVS'!$B$3,$M15,graphique!$B$2-1)</f>
        <v>83974235324.022552</v>
      </c>
      <c r="E15" s="104">
        <f ca="1">OFFSET('Masses CVS'!$B$104,$M15,graphique!$B$2-1)</f>
        <v>1.2972591374574627E-2</v>
      </c>
      <c r="F15" s="104">
        <f ca="1">OFFSET('Masses CVS'!$B$205,$M15,graphique!$B$2-1)</f>
        <v>4.0787190011700059E-2</v>
      </c>
      <c r="G15" s="11">
        <f ca="1">OFFSET('Effectifs CVS'!$B$3,$M15,graphique!$B$2-1)</f>
        <v>15838881.257099377</v>
      </c>
      <c r="H15" s="104">
        <f ca="1">OFFSET('Effectifs CVS'!$B$104,$M15,graphique!$B$2-1)</f>
        <v>9.5884808915720487E-3</v>
      </c>
      <c r="I15" s="104">
        <f ca="1">OFFSET('Effectifs CVS'!$B$205,$M15,graphique!$B$2-1)</f>
        <v>2.8924887198202187E-2</v>
      </c>
      <c r="J15" s="11">
        <f ca="1">OFFSET('SMPT CVS'!$B$3,$M15,graphique!$B$2-1)</f>
        <v>5326.1163096257296</v>
      </c>
      <c r="K15" s="104">
        <f ca="1">OFFSET('SMPT CVS'!$B$104,$M15,graphique!$B$2-1)</f>
        <v>4.2386987192206682E-3</v>
      </c>
      <c r="L15" s="104">
        <f ca="1">OFFSET('SMPT CVS'!$B$205,$M15,graphique!$B$2-1)</f>
        <v>1.4596073033099399E-2</v>
      </c>
      <c r="M15" s="267">
        <v>10</v>
      </c>
    </row>
    <row r="16" spans="1:99" ht="13.5" customHeight="1" thickBot="1" x14ac:dyDescent="0.25">
      <c r="A16" s="150" t="s">
        <v>157</v>
      </c>
      <c r="B16" s="92"/>
      <c r="C16" s="30">
        <v>36525</v>
      </c>
      <c r="D16" s="11">
        <f ca="1">OFFSET('Masses CVS'!$B$3,$M16,graphique!$B$2-1)</f>
        <v>85241685981.740097</v>
      </c>
      <c r="E16" s="104">
        <f ca="1">OFFSET('Masses CVS'!$B$104,$M16,graphique!$B$2-1)</f>
        <v>1.509332776686767E-2</v>
      </c>
      <c r="F16" s="104">
        <f ca="1">OFFSET('Masses CVS'!$B$205,$M16,graphique!$B$2-1)</f>
        <v>4.4822899817560602E-2</v>
      </c>
      <c r="G16" s="11">
        <f ca="1">OFFSET('Effectifs CVS'!$B$3,$M16,graphique!$B$2-1)</f>
        <v>16016382.12885694</v>
      </c>
      <c r="H16" s="104">
        <f ca="1">OFFSET('Effectifs CVS'!$B$104,$M16,graphique!$B$2-1)</f>
        <v>1.1206654616341849E-2</v>
      </c>
      <c r="I16" s="104">
        <f ca="1">OFFSET('Effectifs CVS'!$B$205,$M16,graphique!$B$2-1)</f>
        <v>3.3529272608730398E-2</v>
      </c>
      <c r="J16" s="11">
        <f ca="1">OFFSET('SMPT CVS'!$B$3,$M16,graphique!$B$2-1)</f>
        <v>5349.5303202805171</v>
      </c>
      <c r="K16" s="104">
        <f ca="1">OFFSET('SMPT CVS'!$B$104,$M16,graphique!$B$2-1)</f>
        <v>4.3960757320435917E-3</v>
      </c>
      <c r="L16" s="104">
        <f ca="1">OFFSET('SMPT CVS'!$B$205,$M16,graphique!$B$2-1)</f>
        <v>1.3319460288886864E-2</v>
      </c>
      <c r="M16" s="267">
        <v>11</v>
      </c>
    </row>
    <row r="17" spans="1:16" ht="13.5" customHeight="1" thickBot="1" x14ac:dyDescent="0.25">
      <c r="A17" s="150" t="s">
        <v>132</v>
      </c>
      <c r="B17" s="92"/>
      <c r="C17" s="29">
        <v>36616</v>
      </c>
      <c r="D17" s="13">
        <f ca="1">OFFSET('Masses CVS'!$B$3,$M17,graphique!$B$2-1)</f>
        <v>86428437199.047592</v>
      </c>
      <c r="E17" s="105">
        <f ca="1">OFFSET('Masses CVS'!$B$104,$M17,graphique!$B$2-1)</f>
        <v>1.392219315748533E-2</v>
      </c>
      <c r="F17" s="105">
        <f ca="1">OFFSET('Masses CVS'!$B$205,$M17,graphique!$B$2-1)</f>
        <v>5.6518704454408208E-2</v>
      </c>
      <c r="G17" s="13">
        <f ca="1">OFFSET('Effectifs CVS'!$B$3,$M17,graphique!$B$2-1)</f>
        <v>16165714.712205054</v>
      </c>
      <c r="H17" s="105">
        <f ca="1">OFFSET('Effectifs CVS'!$B$104,$M17,graphique!$B$2-1)</f>
        <v>9.3237400398344938E-3</v>
      </c>
      <c r="I17" s="105">
        <f ca="1">OFFSET('Effectifs CVS'!$B$205,$M17,graphique!$B$2-1)</f>
        <v>3.6658484678783632E-2</v>
      </c>
      <c r="J17" s="13">
        <f ca="1">OFFSET('SMPT CVS'!$B$3,$M17,graphique!$B$2-1)</f>
        <v>5372.1487774313155</v>
      </c>
      <c r="K17" s="105">
        <f ca="1">OFFSET('SMPT CVS'!$B$104,$M17,graphique!$B$2-1)</f>
        <v>4.2281201893650255E-3</v>
      </c>
      <c r="L17" s="105">
        <f ca="1">OFFSET('SMPT CVS'!$B$205,$M17,graphique!$B$2-1)</f>
        <v>2.0943267620711969E-2</v>
      </c>
      <c r="M17" s="267">
        <v>12</v>
      </c>
      <c r="P17" s="266"/>
    </row>
    <row r="18" spans="1:16" ht="13.5" customHeight="1" thickBot="1" x14ac:dyDescent="0.25">
      <c r="A18" s="150" t="s">
        <v>158</v>
      </c>
      <c r="B18" s="92"/>
      <c r="C18" s="29">
        <v>36707</v>
      </c>
      <c r="D18" s="11">
        <f ca="1">OFFSET('Masses CVS'!$B$3,$M18,graphique!$B$2-1)</f>
        <v>87906724022.462448</v>
      </c>
      <c r="E18" s="104">
        <f ca="1">OFFSET('Masses CVS'!$B$104,$M18,graphique!$B$2-1)</f>
        <v>1.7104171628260723E-2</v>
      </c>
      <c r="F18" s="104">
        <f ca="1">OFFSET('Masses CVS'!$B$205,$M18,graphique!$B$2-1)</f>
        <v>6.0409799371041295E-2</v>
      </c>
      <c r="G18" s="11">
        <f ca="1">OFFSET('Effectifs CVS'!$B$3,$M18,graphique!$B$2-1)</f>
        <v>16371727.897202946</v>
      </c>
      <c r="H18" s="104">
        <f ca="1">OFFSET('Effectifs CVS'!$B$104,$M18,graphique!$B$2-1)</f>
        <v>1.2743834013249744E-2</v>
      </c>
      <c r="I18" s="104">
        <f ca="1">OFFSET('Effectifs CVS'!$B$205,$M18,graphique!$B$2-1)</f>
        <v>4.3552737659341867E-2</v>
      </c>
      <c r="J18" s="11">
        <f ca="1">OFFSET('SMPT CVS'!$B$3,$M18,graphique!$B$2-1)</f>
        <v>5401.6279865176793</v>
      </c>
      <c r="K18" s="104">
        <f ca="1">OFFSET('SMPT CVS'!$B$104,$M18,graphique!$B$2-1)</f>
        <v>5.4874148702299674E-3</v>
      </c>
      <c r="L18" s="104">
        <f ca="1">OFFSET('SMPT CVS'!$B$205,$M18,graphique!$B$2-1)</f>
        <v>1.8476417862347327E-2</v>
      </c>
      <c r="M18" s="267">
        <v>13</v>
      </c>
    </row>
    <row r="19" spans="1:16" ht="13.5" customHeight="1" thickBot="1" x14ac:dyDescent="0.25">
      <c r="A19" s="150" t="s">
        <v>159</v>
      </c>
      <c r="B19" s="92"/>
      <c r="C19" s="29">
        <v>36799</v>
      </c>
      <c r="D19" s="11">
        <f ca="1">OFFSET('Masses CVS'!$B$3,$M19,graphique!$B$2-1)</f>
        <v>89300479699.24324</v>
      </c>
      <c r="E19" s="104">
        <f ca="1">OFFSET('Masses CVS'!$B$104,$M19,graphique!$B$2-1)</f>
        <v>1.5854938200457136E-2</v>
      </c>
      <c r="F19" s="104">
        <f ca="1">OFFSET('Masses CVS'!$B$205,$M19,graphique!$B$2-1)</f>
        <v>6.3427125649538452E-2</v>
      </c>
      <c r="G19" s="11">
        <f ca="1">OFFSET('Effectifs CVS'!$B$3,$M19,graphique!$B$2-1)</f>
        <v>16550836.227755349</v>
      </c>
      <c r="H19" s="104">
        <f ca="1">OFFSET('Effectifs CVS'!$B$104,$M19,graphique!$B$2-1)</f>
        <v>1.0940099400442715E-2</v>
      </c>
      <c r="I19" s="104">
        <f ca="1">OFFSET('Effectifs CVS'!$B$205,$M19,graphique!$B$2-1)</f>
        <v>4.4949826891142131E-2</v>
      </c>
      <c r="J19" s="11">
        <f ca="1">OFFSET('SMPT CVS'!$B$3,$M19,graphique!$B$2-1)</f>
        <v>5421.9174207916103</v>
      </c>
      <c r="K19" s="104">
        <f ca="1">OFFSET('SMPT CVS'!$B$104,$M19,graphique!$B$2-1)</f>
        <v>3.7561702369308669E-3</v>
      </c>
      <c r="L19" s="104">
        <f ca="1">OFFSET('SMPT CVS'!$B$205,$M19,graphique!$B$2-1)</f>
        <v>1.7987048272442463E-2</v>
      </c>
      <c r="M19" s="267">
        <v>14</v>
      </c>
    </row>
    <row r="20" spans="1:16" ht="13.5" customHeight="1" thickBot="1" x14ac:dyDescent="0.25">
      <c r="A20" s="150" t="s">
        <v>160</v>
      </c>
      <c r="B20" s="92"/>
      <c r="C20" s="30">
        <v>36891</v>
      </c>
      <c r="D20" s="12">
        <f ca="1">OFFSET('Masses CVS'!$B$3,$M20,graphique!$B$2-1)</f>
        <v>91110421456.224625</v>
      </c>
      <c r="E20" s="106">
        <f ca="1">OFFSET('Masses CVS'!$B$104,$M20,graphique!$B$2-1)</f>
        <v>2.0267995906372738E-2</v>
      </c>
      <c r="F20" s="106">
        <f ca="1">OFFSET('Masses CVS'!$B$205,$M20,graphique!$B$2-1)</f>
        <v>6.8848186270525913E-2</v>
      </c>
      <c r="G20" s="12">
        <f ca="1">OFFSET('Effectifs CVS'!$B$3,$M20,graphique!$B$2-1)</f>
        <v>16710091.978684941</v>
      </c>
      <c r="H20" s="106">
        <f ca="1">OFFSET('Effectifs CVS'!$B$104,$M20,graphique!$B$2-1)</f>
        <v>9.6222177984290891E-3</v>
      </c>
      <c r="I20" s="106">
        <f ca="1">OFFSET('Effectifs CVS'!$B$205,$M20,graphique!$B$2-1)</f>
        <v>4.3312518660386656E-2</v>
      </c>
      <c r="J20" s="12">
        <f ca="1">OFFSET('SMPT CVS'!$B$3,$M20,graphique!$B$2-1)</f>
        <v>5476.2209487486407</v>
      </c>
      <c r="K20" s="106">
        <f ca="1">OFFSET('SMPT CVS'!$B$104,$M20,graphique!$B$2-1)</f>
        <v>1.0015557918457096E-2</v>
      </c>
      <c r="L20" s="106">
        <f ca="1">OFFSET('SMPT CVS'!$B$205,$M20,graphique!$B$2-1)</f>
        <v>2.3682570409560677E-2</v>
      </c>
      <c r="M20" s="267">
        <v>15</v>
      </c>
    </row>
    <row r="21" spans="1:16" ht="13.5" customHeight="1" thickBot="1" x14ac:dyDescent="0.25">
      <c r="A21" s="150" t="s">
        <v>200</v>
      </c>
      <c r="B21" s="92"/>
      <c r="C21" s="31">
        <v>36981</v>
      </c>
      <c r="D21" s="11">
        <f ca="1">OFFSET('Masses CVS'!$B$3,$M21,graphique!$B$2-1)</f>
        <v>92823194333.789337</v>
      </c>
      <c r="E21" s="104">
        <f ca="1">OFFSET('Masses CVS'!$B$104,$M21,graphique!$B$2-1)</f>
        <v>1.8798869000816065E-2</v>
      </c>
      <c r="F21" s="104">
        <f ca="1">OFFSET('Masses CVS'!$B$205,$M21,graphique!$B$2-1)</f>
        <v>7.3989040436013065E-2</v>
      </c>
      <c r="G21" s="11">
        <f ca="1">OFFSET('Effectifs CVS'!$B$3,$M21,graphique!$B$2-1)</f>
        <v>16841853.391919497</v>
      </c>
      <c r="H21" s="104">
        <f ca="1">OFFSET('Effectifs CVS'!$B$104,$M21,graphique!$B$2-1)</f>
        <v>7.8851399144079792E-3</v>
      </c>
      <c r="I21" s="104">
        <f ca="1">OFFSET('Effectifs CVS'!$B$205,$M21,graphique!$B$2-1)</f>
        <v>4.182547395841163E-2</v>
      </c>
      <c r="J21" s="11">
        <f ca="1">OFFSET('SMPT CVS'!$B$3,$M21,graphique!$B$2-1)</f>
        <v>5525.8461075079194</v>
      </c>
      <c r="K21" s="104">
        <f ca="1">OFFSET('SMPT CVS'!$B$104,$M21,graphique!$B$2-1)</f>
        <v>9.0619350869358684E-3</v>
      </c>
      <c r="L21" s="104">
        <f ca="1">OFFSET('SMPT CVS'!$B$205,$M21,graphique!$B$2-1)</f>
        <v>2.8610028583403002E-2</v>
      </c>
      <c r="M21" s="267">
        <v>16</v>
      </c>
    </row>
    <row r="22" spans="1:16" ht="13.5" customHeight="1" thickBot="1" x14ac:dyDescent="0.25">
      <c r="A22" s="150" t="s">
        <v>161</v>
      </c>
      <c r="B22" s="92"/>
      <c r="C22" s="29">
        <v>37072</v>
      </c>
      <c r="D22" s="11">
        <f ca="1">OFFSET('Masses CVS'!$B$3,$M22,graphique!$B$2-1)</f>
        <v>93420212122.92244</v>
      </c>
      <c r="E22" s="104">
        <f ca="1">OFFSET('Masses CVS'!$B$104,$M22,graphique!$B$2-1)</f>
        <v>6.4317737976808953E-3</v>
      </c>
      <c r="F22" s="104">
        <f ca="1">OFFSET('Masses CVS'!$B$205,$M22,graphique!$B$2-1)</f>
        <v>6.2719753941133716E-2</v>
      </c>
      <c r="G22" s="11">
        <f ca="1">OFFSET('Effectifs CVS'!$B$3,$M22,graphique!$B$2-1)</f>
        <v>16889296.123445831</v>
      </c>
      <c r="H22" s="104">
        <f ca="1">OFFSET('Effectifs CVS'!$B$104,$M22,graphique!$B$2-1)</f>
        <v>2.8169543115186269E-3</v>
      </c>
      <c r="I22" s="104">
        <f ca="1">OFFSET('Effectifs CVS'!$B$205,$M22,graphique!$B$2-1)</f>
        <v>3.1613537037303852E-2</v>
      </c>
      <c r="J22" s="11">
        <f ca="1">OFFSET('SMPT CVS'!$B$3,$M22,graphique!$B$2-1)</f>
        <v>5542.7487143880189</v>
      </c>
      <c r="K22" s="104">
        <f ca="1">OFFSET('SMPT CVS'!$B$104,$M22,graphique!$B$2-1)</f>
        <v>3.0588269291709214E-3</v>
      </c>
      <c r="L22" s="104">
        <f ca="1">OFFSET('SMPT CVS'!$B$205,$M22,graphique!$B$2-1)</f>
        <v>2.6125591807242721E-2</v>
      </c>
      <c r="M22" s="267">
        <v>17</v>
      </c>
    </row>
    <row r="23" spans="1:16" ht="13.5" customHeight="1" thickBot="1" x14ac:dyDescent="0.25">
      <c r="A23" s="150" t="s">
        <v>163</v>
      </c>
      <c r="B23" s="92"/>
      <c r="C23" s="29">
        <v>37164</v>
      </c>
      <c r="D23" s="11">
        <f ca="1">OFFSET('Masses CVS'!$B$3,$M23,graphique!$B$2-1)</f>
        <v>94260858015.094315</v>
      </c>
      <c r="E23" s="104">
        <f ca="1">OFFSET('Masses CVS'!$B$104,$M23,graphique!$B$2-1)</f>
        <v>8.9985440309827691E-3</v>
      </c>
      <c r="F23" s="104">
        <f ca="1">OFFSET('Masses CVS'!$B$205,$M23,graphique!$B$2-1)</f>
        <v>5.5547051175505624E-2</v>
      </c>
      <c r="G23" s="11">
        <f ca="1">OFFSET('Effectifs CVS'!$B$3,$M23,graphique!$B$2-1)</f>
        <v>16958188.998026863</v>
      </c>
      <c r="H23" s="104">
        <f ca="1">OFFSET('Effectifs CVS'!$B$104,$M23,graphique!$B$2-1)</f>
        <v>4.0790850061178663E-3</v>
      </c>
      <c r="I23" s="104">
        <f ca="1">OFFSET('Effectifs CVS'!$B$205,$M23,graphique!$B$2-1)</f>
        <v>2.4612216849103641E-2</v>
      </c>
      <c r="J23" s="11">
        <f ca="1">OFFSET('SMPT CVS'!$B$3,$M23,graphique!$B$2-1)</f>
        <v>5568.7499688948255</v>
      </c>
      <c r="K23" s="104">
        <f ca="1">OFFSET('SMPT CVS'!$B$104,$M23,graphique!$B$2-1)</f>
        <v>4.6910397433879147E-3</v>
      </c>
      <c r="L23" s="104">
        <f ca="1">OFFSET('SMPT CVS'!$B$205,$M23,graphique!$B$2-1)</f>
        <v>2.7081295546876438E-2</v>
      </c>
      <c r="M23" s="267">
        <v>18</v>
      </c>
    </row>
    <row r="24" spans="1:16" ht="13.5" customHeight="1" thickBot="1" x14ac:dyDescent="0.25">
      <c r="A24" s="150" t="s">
        <v>162</v>
      </c>
      <c r="B24" s="92"/>
      <c r="C24" s="30">
        <v>37256</v>
      </c>
      <c r="D24" s="11">
        <f ca="1">OFFSET('Masses CVS'!$B$3,$M24,graphique!$B$2-1)</f>
        <v>94934946909.666534</v>
      </c>
      <c r="E24" s="104">
        <f ca="1">OFFSET('Masses CVS'!$B$104,$M24,graphique!$B$2-1)</f>
        <v>7.1513129496898475E-3</v>
      </c>
      <c r="F24" s="104">
        <f ca="1">OFFSET('Masses CVS'!$B$205,$M24,graphique!$B$2-1)</f>
        <v>4.1976816617838475E-2</v>
      </c>
      <c r="G24" s="11">
        <f ca="1">OFFSET('Effectifs CVS'!$B$3,$M24,graphique!$B$2-1)</f>
        <v>16961869.501086496</v>
      </c>
      <c r="H24" s="104">
        <f ca="1">OFFSET('Effectifs CVS'!$B$104,$M24,graphique!$B$2-1)</f>
        <v>2.1703396866623592E-4</v>
      </c>
      <c r="I24" s="104">
        <f ca="1">OFFSET('Effectifs CVS'!$B$205,$M24,graphique!$B$2-1)</f>
        <v>1.5067392969632776E-2</v>
      </c>
      <c r="J24" s="11">
        <f ca="1">OFFSET('SMPT CVS'!$B$3,$M24,graphique!$B$2-1)</f>
        <v>5598.5793121086617</v>
      </c>
      <c r="K24" s="104">
        <f ca="1">OFFSET('SMPT CVS'!$B$104,$M24,graphique!$B$2-1)</f>
        <v>5.3565599785325713E-3</v>
      </c>
      <c r="L24" s="104">
        <f ca="1">OFFSET('SMPT CVS'!$B$205,$M24,graphique!$B$2-1)</f>
        <v>2.2343576803266263E-2</v>
      </c>
      <c r="M24" s="267">
        <v>19</v>
      </c>
    </row>
    <row r="25" spans="1:16" ht="13.5" customHeight="1" thickBot="1" x14ac:dyDescent="0.25">
      <c r="A25" s="150" t="s">
        <v>212</v>
      </c>
      <c r="B25" s="92"/>
      <c r="C25" s="29">
        <v>37346</v>
      </c>
      <c r="D25" s="13">
        <f ca="1">OFFSET('Masses CVS'!$B$3,$M25,graphique!$B$2-1)</f>
        <v>95744855480.735031</v>
      </c>
      <c r="E25" s="105">
        <f ca="1">OFFSET('Masses CVS'!$B$104,$M25,graphique!$B$2-1)</f>
        <v>8.5311952809026259E-3</v>
      </c>
      <c r="F25" s="105">
        <f ca="1">OFFSET('Masses CVS'!$B$205,$M25,graphique!$B$2-1)</f>
        <v>3.1475550565944754E-2</v>
      </c>
      <c r="G25" s="13">
        <f ca="1">OFFSET('Effectifs CVS'!$B$3,$M25,graphique!$B$2-1)</f>
        <v>17019654.863292243</v>
      </c>
      <c r="H25" s="105">
        <f ca="1">OFFSET('Effectifs CVS'!$B$104,$M25,graphique!$B$2-1)</f>
        <v>3.4067802609876185E-3</v>
      </c>
      <c r="I25" s="105">
        <f ca="1">OFFSET('Effectifs CVS'!$B$205,$M25,graphique!$B$2-1)</f>
        <v>1.0557120242956852E-2</v>
      </c>
      <c r="J25" s="13">
        <f ca="1">OFFSET('SMPT CVS'!$B$3,$M25,graphique!$B$2-1)</f>
        <v>5633.0599761139638</v>
      </c>
      <c r="K25" s="105">
        <f ca="1">OFFSET('SMPT CVS'!$B$104,$M25,graphique!$B$2-1)</f>
        <v>6.1588238878258483E-3</v>
      </c>
      <c r="L25" s="105">
        <f ca="1">OFFSET('SMPT CVS'!$B$205,$M25,graphique!$B$2-1)</f>
        <v>1.9402253794287505E-2</v>
      </c>
      <c r="M25" s="267">
        <v>20</v>
      </c>
    </row>
    <row r="26" spans="1:16" ht="13.5" customHeight="1" thickBot="1" x14ac:dyDescent="0.25">
      <c r="A26" s="150" t="s">
        <v>213</v>
      </c>
      <c r="B26" s="92"/>
      <c r="C26" s="29">
        <v>37437</v>
      </c>
      <c r="D26" s="11">
        <f ca="1">OFFSET('Masses CVS'!$B$3,$M26,graphique!$B$2-1)</f>
        <v>96516027304.842422</v>
      </c>
      <c r="E26" s="104">
        <f ca="1">OFFSET('Masses CVS'!$B$104,$M26,graphique!$B$2-1)</f>
        <v>8.0544465834255785E-3</v>
      </c>
      <c r="F26" s="104">
        <f ca="1">OFFSET('Masses CVS'!$B$205,$M26,graphique!$B$2-1)</f>
        <v>3.3138601503564402E-2</v>
      </c>
      <c r="G26" s="11">
        <f ca="1">OFFSET('Effectifs CVS'!$B$3,$M26,graphique!$B$2-1)</f>
        <v>17021541.296470128</v>
      </c>
      <c r="H26" s="104">
        <f ca="1">OFFSET('Effectifs CVS'!$B$104,$M26,graphique!$B$2-1)</f>
        <v>1.1083850953719221E-4</v>
      </c>
      <c r="I26" s="104">
        <f ca="1">OFFSET('Effectifs CVS'!$B$205,$M26,graphique!$B$2-1)</f>
        <v>7.8301174932158268E-3</v>
      </c>
      <c r="J26" s="11">
        <f ca="1">OFFSET('SMPT CVS'!$B$3,$M26,graphique!$B$2-1)</f>
        <v>5672.7669902081125</v>
      </c>
      <c r="K26" s="104">
        <f ca="1">OFFSET('SMPT CVS'!$B$104,$M26,graphique!$B$2-1)</f>
        <v>7.0489244322835543E-3</v>
      </c>
      <c r="L26" s="104">
        <f ca="1">OFFSET('SMPT CVS'!$B$205,$M26,graphique!$B$2-1)</f>
        <v>2.3457364300601968E-2</v>
      </c>
      <c r="M26" s="267">
        <v>21</v>
      </c>
    </row>
    <row r="27" spans="1:16" ht="13.5" customHeight="1" thickBot="1" x14ac:dyDescent="0.25">
      <c r="A27" s="150" t="s">
        <v>164</v>
      </c>
      <c r="B27" s="92"/>
      <c r="C27" s="29">
        <v>37529</v>
      </c>
      <c r="D27" s="11">
        <f ca="1">OFFSET('Masses CVS'!$B$3,$M27,graphique!$B$2-1)</f>
        <v>96846092495.487503</v>
      </c>
      <c r="E27" s="104">
        <f ca="1">OFFSET('Masses CVS'!$B$104,$M27,graphique!$B$2-1)</f>
        <v>3.4197966893372289E-3</v>
      </c>
      <c r="F27" s="104">
        <f ca="1">OFFSET('Masses CVS'!$B$205,$M27,graphique!$B$2-1)</f>
        <v>2.7426383918330188E-2</v>
      </c>
      <c r="G27" s="11">
        <f ca="1">OFFSET('Effectifs CVS'!$B$3,$M27,graphique!$B$2-1)</f>
        <v>17043491.731093228</v>
      </c>
      <c r="H27" s="104">
        <f ca="1">OFFSET('Effectifs CVS'!$B$104,$M27,graphique!$B$2-1)</f>
        <v>1.2895679798192727E-3</v>
      </c>
      <c r="I27" s="104">
        <f ca="1">OFFSET('Effectifs CVS'!$B$205,$M27,graphique!$B$2-1)</f>
        <v>5.0301794063205563E-3</v>
      </c>
      <c r="J27" s="11">
        <f ca="1">OFFSET('SMPT CVS'!$B$3,$M27,graphique!$B$2-1)</f>
        <v>5684.3086021449435</v>
      </c>
      <c r="K27" s="104">
        <f ca="1">OFFSET('SMPT CVS'!$B$104,$M27,graphique!$B$2-1)</f>
        <v>2.0345647823634128E-3</v>
      </c>
      <c r="L27" s="104">
        <f ca="1">OFFSET('SMPT CVS'!$B$205,$M27,graphique!$B$2-1)</f>
        <v>2.0751269835347141E-2</v>
      </c>
      <c r="M27" s="267">
        <v>22</v>
      </c>
    </row>
    <row r="28" spans="1:16" ht="13.5" customHeight="1" thickBot="1" x14ac:dyDescent="0.25">
      <c r="A28" s="150" t="s">
        <v>201</v>
      </c>
      <c r="B28" s="92"/>
      <c r="C28" s="30">
        <v>37621</v>
      </c>
      <c r="D28" s="12">
        <f ca="1">OFFSET('Masses CVS'!$B$3,$M28,graphique!$B$2-1)</f>
        <v>97520982726.193207</v>
      </c>
      <c r="E28" s="106">
        <f ca="1">OFFSET('Masses CVS'!$B$104,$M28,graphique!$B$2-1)</f>
        <v>6.9686882900015235E-3</v>
      </c>
      <c r="F28" s="106">
        <f ca="1">OFFSET('Masses CVS'!$B$205,$M28,graphique!$B$2-1)</f>
        <v>2.7240082822054701E-2</v>
      </c>
      <c r="G28" s="12">
        <f ca="1">OFFSET('Effectifs CVS'!$B$3,$M28,graphique!$B$2-1)</f>
        <v>17046784.089272864</v>
      </c>
      <c r="H28" s="106">
        <f ca="1">OFFSET('Effectifs CVS'!$B$104,$M28,graphique!$B$2-1)</f>
        <v>1.9317392419249124E-4</v>
      </c>
      <c r="I28" s="106">
        <f ca="1">OFFSET('Effectifs CVS'!$B$205,$M28,graphique!$B$2-1)</f>
        <v>5.0062045449017489E-3</v>
      </c>
      <c r="J28" s="12">
        <f ca="1">OFFSET('SMPT CVS'!$B$3,$M28,graphique!$B$2-1)</f>
        <v>5723.8539528073943</v>
      </c>
      <c r="K28" s="106">
        <f ca="1">OFFSET('SMPT CVS'!$B$104,$M28,graphique!$B$2-1)</f>
        <v>6.9569323958815765E-3</v>
      </c>
      <c r="L28" s="106">
        <f ca="1">OFFSET('SMPT CVS'!$B$205,$M28,graphique!$B$2-1)</f>
        <v>2.2376148253859141E-2</v>
      </c>
      <c r="M28" s="267">
        <v>23</v>
      </c>
    </row>
    <row r="29" spans="1:16" ht="13.5" customHeight="1" thickBot="1" x14ac:dyDescent="0.25">
      <c r="A29" s="150" t="s">
        <v>199</v>
      </c>
      <c r="B29" s="92"/>
      <c r="C29" s="29">
        <v>37711</v>
      </c>
      <c r="D29" s="11">
        <f ca="1">OFFSET('Masses CVS'!$B$3,$M29,graphique!$B$2-1)</f>
        <v>97494031965.596954</v>
      </c>
      <c r="E29" s="104">
        <f ca="1">OFFSET('Masses CVS'!$B$104,$M29,graphique!$B$2-1)</f>
        <v>-2.7635858297203608E-4</v>
      </c>
      <c r="F29" s="104">
        <f ca="1">OFFSET('Masses CVS'!$B$205,$M29,graphique!$B$2-1)</f>
        <v>1.8269143298397683E-2</v>
      </c>
      <c r="G29" s="11">
        <f ca="1">OFFSET('Effectifs CVS'!$B$3,$M29,graphique!$B$2-1)</f>
        <v>17022500.31416053</v>
      </c>
      <c r="H29" s="104">
        <f ca="1">OFFSET('Effectifs CVS'!$B$104,$M29,graphique!$B$2-1)</f>
        <v>-1.4245370261722901E-3</v>
      </c>
      <c r="I29" s="104">
        <f ca="1">OFFSET('Effectifs CVS'!$B$205,$M29,graphique!$B$2-1)</f>
        <v>1.6718616747168902E-4</v>
      </c>
      <c r="J29" s="11">
        <f ca="1">OFFSET('SMPT CVS'!$B$3,$M29,graphique!$B$2-1)</f>
        <v>5724.3909679945082</v>
      </c>
      <c r="K29" s="104">
        <f ca="1">OFFSET('SMPT CVS'!$B$104,$M29,graphique!$B$2-1)</f>
        <v>9.3820560681967535E-5</v>
      </c>
      <c r="L29" s="104">
        <f ca="1">OFFSET('SMPT CVS'!$B$205,$M29,graphique!$B$2-1)</f>
        <v>1.6213388862859279E-2</v>
      </c>
      <c r="M29" s="267">
        <v>24</v>
      </c>
    </row>
    <row r="30" spans="1:16" ht="13.5" customHeight="1" thickBot="1" x14ac:dyDescent="0.25">
      <c r="A30" s="150" t="s">
        <v>165</v>
      </c>
      <c r="B30" s="92"/>
      <c r="C30" s="29">
        <v>37802</v>
      </c>
      <c r="D30" s="11">
        <f ca="1">OFFSET('Masses CVS'!$B$3,$M30,graphique!$B$2-1)</f>
        <v>98064797158.918991</v>
      </c>
      <c r="E30" s="104">
        <f ca="1">OFFSET('Masses CVS'!$B$104,$M30,graphique!$B$2-1)</f>
        <v>5.8543603317529058E-3</v>
      </c>
      <c r="F30" s="104">
        <f ca="1">OFFSET('Masses CVS'!$B$205,$M30,graphique!$B$2-1)</f>
        <v>1.6046763395936692E-2</v>
      </c>
      <c r="G30" s="11">
        <f ca="1">OFFSET('Effectifs CVS'!$B$3,$M30,graphique!$B$2-1)</f>
        <v>17004504.306515943</v>
      </c>
      <c r="H30" s="104">
        <f ca="1">OFFSET('Effectifs CVS'!$B$104,$M30,graphique!$B$2-1)</f>
        <v>-1.0571894441157026E-3</v>
      </c>
      <c r="I30" s="104">
        <f ca="1">OFFSET('Effectifs CVS'!$B$205,$M30,graphique!$B$2-1)</f>
        <v>-1.0009075945265344E-3</v>
      </c>
      <c r="J30" s="11">
        <f ca="1">OFFSET('SMPT CVS'!$B$3,$M30,graphique!$B$2-1)</f>
        <v>5766.0110691379587</v>
      </c>
      <c r="K30" s="104">
        <f ca="1">OFFSET('SMPT CVS'!$B$104,$M30,graphique!$B$2-1)</f>
        <v>7.27066012369737E-3</v>
      </c>
      <c r="L30" s="104">
        <f ca="1">OFFSET('SMPT CVS'!$B$205,$M30,graphique!$B$2-1)</f>
        <v>1.6437142419351458E-2</v>
      </c>
      <c r="M30" s="267">
        <v>25</v>
      </c>
    </row>
    <row r="31" spans="1:16" ht="13.5" customHeight="1" thickBot="1" x14ac:dyDescent="0.25">
      <c r="A31" s="150" t="s">
        <v>196</v>
      </c>
      <c r="B31" s="92"/>
      <c r="C31" s="29">
        <v>37894</v>
      </c>
      <c r="D31" s="11">
        <f ca="1">OFFSET('Masses CVS'!$B$3,$M31,graphique!$B$2-1)</f>
        <v>98841929719.059479</v>
      </c>
      <c r="E31" s="104">
        <f ca="1">OFFSET('Masses CVS'!$B$104,$M31,graphique!$B$2-1)</f>
        <v>7.924684317463182E-3</v>
      </c>
      <c r="F31" s="104">
        <f ca="1">OFFSET('Masses CVS'!$B$205,$M31,graphique!$B$2-1)</f>
        <v>2.0608340224619548E-2</v>
      </c>
      <c r="G31" s="11">
        <f ca="1">OFFSET('Effectifs CVS'!$B$3,$M31,graphique!$B$2-1)</f>
        <v>17015172.520536773</v>
      </c>
      <c r="H31" s="104">
        <f ca="1">OFFSET('Effectifs CVS'!$B$104,$M31,graphique!$B$2-1)</f>
        <v>6.2737577223836993E-4</v>
      </c>
      <c r="I31" s="104">
        <f ca="1">OFFSET('Effectifs CVS'!$B$205,$M31,graphique!$B$2-1)</f>
        <v>-1.6615850204445559E-3</v>
      </c>
      <c r="J31" s="11">
        <f ca="1">OFFSET('SMPT CVS'!$B$3,$M31,graphique!$B$2-1)</f>
        <v>5807.5848333430813</v>
      </c>
      <c r="K31" s="104">
        <f ca="1">OFFSET('SMPT CVS'!$B$104,$M31,graphique!$B$2-1)</f>
        <v>7.2101429752089441E-3</v>
      </c>
      <c r="L31" s="104">
        <f ca="1">OFFSET('SMPT CVS'!$B$205,$M31,graphique!$B$2-1)</f>
        <v>2.1687110927021136E-2</v>
      </c>
      <c r="M31" s="267">
        <v>26</v>
      </c>
    </row>
    <row r="32" spans="1:16" ht="13.5" customHeight="1" thickBot="1" x14ac:dyDescent="0.25">
      <c r="A32" s="150" t="s">
        <v>197</v>
      </c>
      <c r="B32" s="92"/>
      <c r="C32" s="30">
        <v>37986</v>
      </c>
      <c r="D32" s="11">
        <f ca="1">OFFSET('Masses CVS'!$B$3,$M32,graphique!$B$2-1)</f>
        <v>99373787516.998688</v>
      </c>
      <c r="E32" s="104">
        <f ca="1">OFFSET('Masses CVS'!$B$104,$M32,graphique!$B$2-1)</f>
        <v>5.3808924962404081E-3</v>
      </c>
      <c r="F32" s="104">
        <f ca="1">OFFSET('Masses CVS'!$B$205,$M32,graphique!$B$2-1)</f>
        <v>1.8999037325203583E-2</v>
      </c>
      <c r="G32" s="11">
        <f ca="1">OFFSET('Effectifs CVS'!$B$3,$M32,graphique!$B$2-1)</f>
        <v>17039648.640453663</v>
      </c>
      <c r="H32" s="104">
        <f ca="1">OFFSET('Effectifs CVS'!$B$104,$M32,graphique!$B$2-1)</f>
        <v>1.4384879076216883E-3</v>
      </c>
      <c r="I32" s="104">
        <f ca="1">OFFSET('Effectifs CVS'!$B$205,$M32,graphique!$B$2-1)</f>
        <v>-4.1858034816621981E-4</v>
      </c>
      <c r="J32" s="11">
        <f ca="1">OFFSET('SMPT CVS'!$B$3,$M32,graphique!$B$2-1)</f>
        <v>5834.7952355705247</v>
      </c>
      <c r="K32" s="104">
        <f ca="1">OFFSET('SMPT CVS'!$B$104,$M32,graphique!$B$2-1)</f>
        <v>4.6853215249169633E-3</v>
      </c>
      <c r="L32" s="104">
        <f ca="1">OFFSET('SMPT CVS'!$B$205,$M32,graphique!$B$2-1)</f>
        <v>1.9382270001616186E-2</v>
      </c>
      <c r="M32" s="267">
        <v>27</v>
      </c>
    </row>
    <row r="33" spans="1:13" ht="13.5" customHeight="1" thickBot="1" x14ac:dyDescent="0.25">
      <c r="A33" s="150" t="s">
        <v>198</v>
      </c>
      <c r="B33" s="92"/>
      <c r="C33" s="31">
        <v>38077</v>
      </c>
      <c r="D33" s="13">
        <f ca="1">OFFSET('Masses CVS'!$B$3,$M33,graphique!$B$2-1)</f>
        <v>100126562769.99454</v>
      </c>
      <c r="E33" s="105">
        <f ca="1">OFFSET('Masses CVS'!$B$104,$M33,graphique!$B$2-1)</f>
        <v>7.5751893110351798E-3</v>
      </c>
      <c r="F33" s="105">
        <f ca="1">OFFSET('Masses CVS'!$B$205,$M33,graphique!$B$2-1)</f>
        <v>2.7001968749497784E-2</v>
      </c>
      <c r="G33" s="13">
        <f ca="1">OFFSET('Effectifs CVS'!$B$3,$M33,graphique!$B$2-1)</f>
        <v>17062015.628141608</v>
      </c>
      <c r="H33" s="105">
        <f ca="1">OFFSET('Effectifs CVS'!$B$104,$M33,graphique!$B$2-1)</f>
        <v>1.3126437146622205E-3</v>
      </c>
      <c r="I33" s="105">
        <f ca="1">OFFSET('Effectifs CVS'!$B$205,$M33,graphique!$B$2-1)</f>
        <v>2.3213578059508855E-3</v>
      </c>
      <c r="J33" s="13">
        <f ca="1">OFFSET('SMPT CVS'!$B$3,$M33,graphique!$B$2-1)</f>
        <v>5871.3313293048022</v>
      </c>
      <c r="K33" s="105">
        <f ca="1">OFFSET('SMPT CVS'!$B$104,$M33,graphique!$B$2-1)</f>
        <v>6.2617610831556814E-3</v>
      </c>
      <c r="L33" s="105">
        <f ca="1">OFFSET('SMPT CVS'!$B$205,$M33,graphique!$B$2-1)</f>
        <v>2.5669169372226408E-2</v>
      </c>
      <c r="M33" s="267">
        <v>28</v>
      </c>
    </row>
    <row r="34" spans="1:13" ht="13.5" customHeight="1" thickBot="1" x14ac:dyDescent="0.25">
      <c r="A34" s="150" t="s">
        <v>192</v>
      </c>
      <c r="B34" s="92"/>
      <c r="C34" s="29">
        <v>38168</v>
      </c>
      <c r="D34" s="11">
        <f ca="1">OFFSET('Masses CVS'!$B$3,$M34,graphique!$B$2-1)</f>
        <v>100808061458.65338</v>
      </c>
      <c r="E34" s="104">
        <f ca="1">OFFSET('Masses CVS'!$B$104,$M34,graphique!$B$2-1)</f>
        <v>6.8063725529492469E-3</v>
      </c>
      <c r="F34" s="104">
        <f ca="1">OFFSET('Masses CVS'!$B$205,$M34,graphique!$B$2-1)</f>
        <v>2.7973996573804172E-2</v>
      </c>
      <c r="G34" s="11">
        <f ca="1">OFFSET('Effectifs CVS'!$B$3,$M34,graphique!$B$2-1)</f>
        <v>17075529.373014987</v>
      </c>
      <c r="H34" s="104">
        <f ca="1">OFFSET('Effectifs CVS'!$B$104,$M34,graphique!$B$2-1)</f>
        <v>7.9203683596973384E-4</v>
      </c>
      <c r="I34" s="104">
        <f ca="1">OFFSET('Effectifs CVS'!$B$205,$M34,graphique!$B$2-1)</f>
        <v>4.176838396390492E-3</v>
      </c>
      <c r="J34" s="11">
        <f ca="1">OFFSET('SMPT CVS'!$B$3,$M34,graphique!$B$2-1)</f>
        <v>5904.6600442370209</v>
      </c>
      <c r="K34" s="104">
        <f ca="1">OFFSET('SMPT CVS'!$B$104,$M34,graphique!$B$2-1)</f>
        <v>5.6765174817965391E-3</v>
      </c>
      <c r="L34" s="104">
        <f ca="1">OFFSET('SMPT CVS'!$B$205,$M34,graphique!$B$2-1)</f>
        <v>2.4045908590284881E-2</v>
      </c>
      <c r="M34" s="267">
        <v>29</v>
      </c>
    </row>
    <row r="35" spans="1:13" ht="13.5" customHeight="1" thickBot="1" x14ac:dyDescent="0.25">
      <c r="A35" s="150" t="s">
        <v>167</v>
      </c>
      <c r="B35" s="92"/>
      <c r="C35" s="29">
        <v>38260</v>
      </c>
      <c r="D35" s="11">
        <f ca="1">OFFSET('Masses CVS'!$B$3,$M35,graphique!$B$2-1)</f>
        <v>101709292726.63397</v>
      </c>
      <c r="E35" s="104">
        <f ca="1">OFFSET('Masses CVS'!$B$104,$M35,graphique!$B$2-1)</f>
        <v>8.9400714083787136E-3</v>
      </c>
      <c r="F35" s="104">
        <f ca="1">OFFSET('Masses CVS'!$B$205,$M35,graphique!$B$2-1)</f>
        <v>2.900958141675769E-2</v>
      </c>
      <c r="G35" s="11">
        <f ca="1">OFFSET('Effectifs CVS'!$B$3,$M35,graphique!$B$2-1)</f>
        <v>17082762.700038761</v>
      </c>
      <c r="H35" s="104">
        <f ca="1">OFFSET('Effectifs CVS'!$B$104,$M35,graphique!$B$2-1)</f>
        <v>4.2360777611993861E-4</v>
      </c>
      <c r="I35" s="104">
        <f ca="1">OFFSET('Effectifs CVS'!$B$205,$M35,graphique!$B$2-1)</f>
        <v>3.9723475868616021E-3</v>
      </c>
      <c r="J35" s="11">
        <f ca="1">OFFSET('SMPT CVS'!$B$3,$M35,graphique!$B$2-1)</f>
        <v>5954.9411000405617</v>
      </c>
      <c r="K35" s="104">
        <f ca="1">OFFSET('SMPT CVS'!$B$104,$M35,graphique!$B$2-1)</f>
        <v>8.5154869927888122E-3</v>
      </c>
      <c r="L35" s="104">
        <f ca="1">OFFSET('SMPT CVS'!$B$205,$M35,graphique!$B$2-1)</f>
        <v>2.537307175462411E-2</v>
      </c>
      <c r="M35" s="267">
        <v>30</v>
      </c>
    </row>
    <row r="36" spans="1:13" ht="13.5" customHeight="1" thickBot="1" x14ac:dyDescent="0.25">
      <c r="A36" s="150" t="s">
        <v>169</v>
      </c>
      <c r="B36" s="92"/>
      <c r="C36" s="30">
        <v>38352</v>
      </c>
      <c r="D36" s="12">
        <f ca="1">OFFSET('Masses CVS'!$B$3,$M36,graphique!$B$2-1)</f>
        <v>102512121074.68124</v>
      </c>
      <c r="E36" s="106">
        <f ca="1">OFFSET('Masses CVS'!$B$104,$M36,graphique!$B$2-1)</f>
        <v>7.8933628041741866E-3</v>
      </c>
      <c r="F36" s="106">
        <f ca="1">OFFSET('Masses CVS'!$B$205,$M36,graphique!$B$2-1)</f>
        <v>3.158110036960915E-2</v>
      </c>
      <c r="G36" s="12">
        <f ca="1">OFFSET('Effectifs CVS'!$B$3,$M36,graphique!$B$2-1)</f>
        <v>17140788.706308804</v>
      </c>
      <c r="H36" s="106">
        <f ca="1">OFFSET('Effectifs CVS'!$B$104,$M36,graphique!$B$2-1)</f>
        <v>3.3967577311082575E-3</v>
      </c>
      <c r="I36" s="106">
        <f ca="1">OFFSET('Effectifs CVS'!$B$205,$M36,graphique!$B$2-1)</f>
        <v>5.9355722637981501E-3</v>
      </c>
      <c r="J36" s="12">
        <f ca="1">OFFSET('SMPT CVS'!$B$3,$M36,graphique!$B$2-1)</f>
        <v>5987.3703679291348</v>
      </c>
      <c r="K36" s="106">
        <f ca="1">OFFSET('SMPT CVS'!$B$104,$M36,graphique!$B$2-1)</f>
        <v>5.4457747513829702E-3</v>
      </c>
      <c r="L36" s="106">
        <f ca="1">OFFSET('SMPT CVS'!$B$205,$M36,graphique!$B$2-1)</f>
        <v>2.6149183681454691E-2</v>
      </c>
      <c r="M36" s="267">
        <v>31</v>
      </c>
    </row>
    <row r="37" spans="1:13" ht="13.5" customHeight="1" thickBot="1" x14ac:dyDescent="0.25">
      <c r="A37" s="150" t="s">
        <v>168</v>
      </c>
      <c r="B37" s="92"/>
      <c r="C37" s="31">
        <v>38442</v>
      </c>
      <c r="D37" s="13">
        <f ca="1">OFFSET('Masses CVS'!$B$3,$M37,graphique!$B$2-1)</f>
        <v>103177926129.95938</v>
      </c>
      <c r="E37" s="105">
        <f ca="1">OFFSET('Masses CVS'!$B$104,$M37,graphique!$B$2-1)</f>
        <v>6.4948910265263393E-3</v>
      </c>
      <c r="F37" s="105">
        <f ca="1">OFFSET('Masses CVS'!$B$205,$M37,graphique!$B$2-1)</f>
        <v>3.0475063515106093E-2</v>
      </c>
      <c r="G37" s="13">
        <f ca="1">OFFSET('Effectifs CVS'!$B$3,$M37,graphique!$B$2-1)</f>
        <v>17178086.07104801</v>
      </c>
      <c r="H37" s="105">
        <f ca="1">OFFSET('Effectifs CVS'!$B$104,$M37,graphique!$B$2-1)</f>
        <v>2.1759421563534165E-3</v>
      </c>
      <c r="I37" s="105">
        <f ca="1">OFFSET('Effectifs CVS'!$B$205,$M37,graphique!$B$2-1)</f>
        <v>6.8028564406517056E-3</v>
      </c>
      <c r="J37" s="13">
        <f ca="1">OFFSET('SMPT CVS'!$B$3,$M37,graphique!$B$2-1)</f>
        <v>6013.64283900993</v>
      </c>
      <c r="K37" s="105">
        <f ca="1">OFFSET('SMPT CVS'!$B$104,$M37,graphique!$B$2-1)</f>
        <v>4.3879816123488791E-3</v>
      </c>
      <c r="L37" s="105">
        <f ca="1">OFFSET('SMPT CVS'!$B$205,$M37,graphique!$B$2-1)</f>
        <v>2.4238371456713148E-2</v>
      </c>
      <c r="M37" s="267">
        <v>32</v>
      </c>
    </row>
    <row r="38" spans="1:13" ht="13.5" customHeight="1" thickBot="1" x14ac:dyDescent="0.25">
      <c r="A38" s="150" t="s">
        <v>166</v>
      </c>
      <c r="B38" s="92"/>
      <c r="C38" s="29">
        <v>38533</v>
      </c>
      <c r="D38" s="11">
        <f ca="1">OFFSET('Masses CVS'!$B$3,$M38,graphique!$B$2-1)</f>
        <v>103869230358.02946</v>
      </c>
      <c r="E38" s="104">
        <f ca="1">OFFSET('Masses CVS'!$B$104,$M38,graphique!$B$2-1)</f>
        <v>6.7001174960557019E-3</v>
      </c>
      <c r="F38" s="104">
        <f ca="1">OFFSET('Masses CVS'!$B$205,$M38,graphique!$B$2-1)</f>
        <v>3.0366310541857011E-2</v>
      </c>
      <c r="G38" s="11">
        <f ca="1">OFFSET('Effectifs CVS'!$B$3,$M38,graphique!$B$2-1)</f>
        <v>17226607.254569247</v>
      </c>
      <c r="H38" s="104">
        <f ca="1">OFFSET('Effectifs CVS'!$B$104,$M38,graphique!$B$2-1)</f>
        <v>2.8245977648821974E-3</v>
      </c>
      <c r="I38" s="104">
        <f ca="1">OFFSET('Effectifs CVS'!$B$205,$M38,graphique!$B$2-1)</f>
        <v>8.8476250577047555E-3</v>
      </c>
      <c r="J38" s="11">
        <f ca="1">OFFSET('SMPT CVS'!$B$3,$M38,graphique!$B$2-1)</f>
        <v>6035.4435175291837</v>
      </c>
      <c r="K38" s="104">
        <f ca="1">OFFSET('SMPT CVS'!$B$104,$M38,graphique!$B$2-1)</f>
        <v>3.6252034087949081E-3</v>
      </c>
      <c r="L38" s="104">
        <f ca="1">OFFSET('SMPT CVS'!$B$205,$M38,graphique!$B$2-1)</f>
        <v>2.2149196111604708E-2</v>
      </c>
      <c r="M38" s="267">
        <v>33</v>
      </c>
    </row>
    <row r="39" spans="1:13" ht="13.5" customHeight="1" thickBot="1" x14ac:dyDescent="0.25">
      <c r="A39" s="150" t="s">
        <v>170</v>
      </c>
      <c r="B39" s="92"/>
      <c r="C39" s="29">
        <v>38625</v>
      </c>
      <c r="D39" s="11">
        <f ca="1">OFFSET('Masses CVS'!$B$3,$M39,graphique!$B$2-1)</f>
        <v>105126584680.24844</v>
      </c>
      <c r="E39" s="104">
        <f ca="1">OFFSET('Masses CVS'!$B$104,$M39,graphique!$B$2-1)</f>
        <v>1.2105166447127447E-2</v>
      </c>
      <c r="F39" s="104">
        <f ca="1">OFFSET('Masses CVS'!$B$205,$M39,graphique!$B$2-1)</f>
        <v>3.3598620755324715E-2</v>
      </c>
      <c r="G39" s="11">
        <f ca="1">OFFSET('Effectifs CVS'!$B$3,$M39,graphique!$B$2-1)</f>
        <v>17268690.448115561</v>
      </c>
      <c r="H39" s="104">
        <f ca="1">OFFSET('Effectifs CVS'!$B$104,$M39,graphique!$B$2-1)</f>
        <v>2.4429182673304517E-3</v>
      </c>
      <c r="I39" s="104">
        <f ca="1">OFFSET('Effectifs CVS'!$B$205,$M39,graphique!$B$2-1)</f>
        <v>1.0883939052573677E-2</v>
      </c>
      <c r="J39" s="11">
        <f ca="1">OFFSET('SMPT CVS'!$B$3,$M39,graphique!$B$2-1)</f>
        <v>6098.4493590487564</v>
      </c>
      <c r="K39" s="104">
        <f ca="1">OFFSET('SMPT CVS'!$B$104,$M39,graphique!$B$2-1)</f>
        <v>1.0439305965929346E-2</v>
      </c>
      <c r="L39" s="104">
        <f ca="1">OFFSET('SMPT CVS'!$B$205,$M39,graphique!$B$2-1)</f>
        <v>2.4099022407999549E-2</v>
      </c>
      <c r="M39" s="267">
        <v>34</v>
      </c>
    </row>
    <row r="40" spans="1:13" ht="13.5" customHeight="1" thickBot="1" x14ac:dyDescent="0.25">
      <c r="A40" s="150" t="s">
        <v>171</v>
      </c>
      <c r="B40" s="92"/>
      <c r="C40" s="30">
        <v>38717</v>
      </c>
      <c r="D40" s="12">
        <f ca="1">OFFSET('Masses CVS'!$B$3,$M40,graphique!$B$2-1)</f>
        <v>106110845801.78024</v>
      </c>
      <c r="E40" s="106">
        <f ca="1">OFFSET('Masses CVS'!$B$104,$M40,graphique!$B$2-1)</f>
        <v>9.3626281546719259E-3</v>
      </c>
      <c r="F40" s="106">
        <f ca="1">OFFSET('Masses CVS'!$B$205,$M40,graphique!$B$2-1)</f>
        <v>3.5105358170057555E-2</v>
      </c>
      <c r="G40" s="12">
        <f ca="1">OFFSET('Effectifs CVS'!$B$3,$M40,graphique!$B$2-1)</f>
        <v>17330120.571048822</v>
      </c>
      <c r="H40" s="106">
        <f ca="1">OFFSET('Effectifs CVS'!$B$104,$M40,graphique!$B$2-1)</f>
        <v>3.5573121840264399E-3</v>
      </c>
      <c r="I40" s="106">
        <f ca="1">OFFSET('Effectifs CVS'!$B$205,$M40,graphique!$B$2-1)</f>
        <v>1.1045691536372138E-2</v>
      </c>
      <c r="J40" s="12">
        <f ca="1">OFFSET('SMPT CVS'!$B$3,$M40,graphique!$B$2-1)</f>
        <v>6137.2642341297897</v>
      </c>
      <c r="K40" s="106">
        <f ca="1">OFFSET('SMPT CVS'!$B$104,$M40,graphique!$B$2-1)</f>
        <v>6.3647122072827411E-3</v>
      </c>
      <c r="L40" s="106">
        <f ca="1">OFFSET('SMPT CVS'!$B$205,$M40,graphique!$B$2-1)</f>
        <v>2.5035008190498642E-2</v>
      </c>
      <c r="M40" s="267">
        <v>35</v>
      </c>
    </row>
    <row r="41" spans="1:13" ht="13.5" customHeight="1" thickBot="1" x14ac:dyDescent="0.25">
      <c r="A41" s="150" t="s">
        <v>172</v>
      </c>
      <c r="B41" s="93"/>
      <c r="C41" s="31">
        <v>38807</v>
      </c>
      <c r="D41" s="13">
        <f ca="1">OFFSET('Masses CVS'!$B$3,$M41,graphique!$B$2-1)</f>
        <v>107532091779.47409</v>
      </c>
      <c r="E41" s="105">
        <f ca="1">OFFSET('Masses CVS'!$B$104,$M41,graphique!$B$2-1)</f>
        <v>1.3393974639960948E-2</v>
      </c>
      <c r="F41" s="105">
        <f ca="1">OFFSET('Masses CVS'!$B$205,$M41,graphique!$B$2-1)</f>
        <v>4.2200554060665585E-2</v>
      </c>
      <c r="G41" s="13">
        <f ca="1">OFFSET('Effectifs CVS'!$B$3,$M41,graphique!$B$2-1)</f>
        <v>17362753.071854837</v>
      </c>
      <c r="H41" s="105">
        <f ca="1">OFFSET('Effectifs CVS'!$B$104,$M41,graphique!$B$2-1)</f>
        <v>1.8829932932220572E-3</v>
      </c>
      <c r="I41" s="105">
        <f ca="1">OFFSET('Effectifs CVS'!$B$205,$M41,graphique!$B$2-1)</f>
        <v>1.0750149931898711E-2</v>
      </c>
      <c r="J41" s="13">
        <f ca="1">OFFSET('SMPT CVS'!$B$3,$M41,graphique!$B$2-1)</f>
        <v>6200.8538786520039</v>
      </c>
      <c r="K41" s="105">
        <f ca="1">OFFSET('SMPT CVS'!$B$104,$M41,graphique!$B$2-1)</f>
        <v>1.0361236227794723E-2</v>
      </c>
      <c r="L41" s="105">
        <f ca="1">OFFSET('SMPT CVS'!$B$205,$M41,graphique!$B$2-1)</f>
        <v>3.1131053947476506E-2</v>
      </c>
      <c r="M41" s="267">
        <v>36</v>
      </c>
    </row>
    <row r="42" spans="1:13" ht="13.5" customHeight="1" thickBot="1" x14ac:dyDescent="0.25">
      <c r="A42" s="150" t="s">
        <v>133</v>
      </c>
      <c r="B42" s="93"/>
      <c r="C42" s="29">
        <v>38898</v>
      </c>
      <c r="D42" s="11">
        <f ca="1">OFFSET('Masses CVS'!$B$3,$M42,graphique!$B$2-1)</f>
        <v>108380234231.62523</v>
      </c>
      <c r="E42" s="104">
        <f ca="1">OFFSET('Masses CVS'!$B$104,$M42,graphique!$B$2-1)</f>
        <v>7.887342635261918E-3</v>
      </c>
      <c r="F42" s="104">
        <f ca="1">OFFSET('Masses CVS'!$B$205,$M42,graphique!$B$2-1)</f>
        <v>4.3429645700143071E-2</v>
      </c>
      <c r="G42" s="11">
        <f ca="1">OFFSET('Effectifs CVS'!$B$3,$M42,graphique!$B$2-1)</f>
        <v>17462083.390872169</v>
      </c>
      <c r="H42" s="104">
        <f ca="1">OFFSET('Effectifs CVS'!$B$104,$M42,graphique!$B$2-1)</f>
        <v>5.7208853115782166E-3</v>
      </c>
      <c r="I42" s="104">
        <f ca="1">OFFSET('Effectifs CVS'!$B$205,$M42,graphique!$B$2-1)</f>
        <v>1.3669327501528938E-2</v>
      </c>
      <c r="J42" s="11">
        <f ca="1">OFFSET('SMPT CVS'!$B$3,$M42,graphique!$B$2-1)</f>
        <v>6223.5228860760644</v>
      </c>
      <c r="K42" s="104">
        <f ca="1">OFFSET('SMPT CVS'!$B$104,$M42,graphique!$B$2-1)</f>
        <v>3.6557880362420025E-3</v>
      </c>
      <c r="L42" s="104">
        <f ca="1">OFFSET('SMPT CVS'!$B$205,$M42,graphique!$B$2-1)</f>
        <v>3.1162476792406135E-2</v>
      </c>
      <c r="M42" s="267">
        <v>37</v>
      </c>
    </row>
    <row r="43" spans="1:13" ht="13.5" customHeight="1" thickBot="1" x14ac:dyDescent="0.25">
      <c r="A43" s="150" t="s">
        <v>173</v>
      </c>
      <c r="B43" s="93"/>
      <c r="C43" s="29">
        <v>38990</v>
      </c>
      <c r="D43" s="11">
        <f ca="1">OFFSET('Masses CVS'!$B$3,$M43,graphique!$B$2-1)</f>
        <v>109497351846.28439</v>
      </c>
      <c r="E43" s="104">
        <f ca="1">OFFSET('Masses CVS'!$B$104,$M43,graphique!$B$2-1)</f>
        <v>1.0307392510997104E-2</v>
      </c>
      <c r="F43" s="104">
        <f ca="1">OFFSET('Masses CVS'!$B$205,$M43,graphique!$B$2-1)</f>
        <v>4.157623097268881E-2</v>
      </c>
      <c r="G43" s="11">
        <f ca="1">OFFSET('Effectifs CVS'!$B$3,$M43,graphique!$B$2-1)</f>
        <v>17539885.179256544</v>
      </c>
      <c r="H43" s="104">
        <f ca="1">OFFSET('Effectifs CVS'!$B$104,$M43,graphique!$B$2-1)</f>
        <v>4.4554699827537014E-3</v>
      </c>
      <c r="I43" s="104">
        <f ca="1">OFFSET('Effectifs CVS'!$B$205,$M43,graphique!$B$2-1)</f>
        <v>1.570441788598842E-2</v>
      </c>
      <c r="J43" s="11">
        <f ca="1">OFFSET('SMPT CVS'!$B$3,$M43,graphique!$B$2-1)</f>
        <v>6253.9799623867157</v>
      </c>
      <c r="K43" s="104">
        <f ca="1">OFFSET('SMPT CVS'!$B$104,$M43,graphique!$B$2-1)</f>
        <v>4.8938642740099514E-3</v>
      </c>
      <c r="L43" s="104">
        <f ca="1">OFFSET('SMPT CVS'!$B$205,$M43,graphique!$B$2-1)</f>
        <v>2.5503303246617204E-2</v>
      </c>
      <c r="M43" s="267">
        <v>38</v>
      </c>
    </row>
    <row r="44" spans="1:13" ht="13.5" customHeight="1" thickBot="1" x14ac:dyDescent="0.25">
      <c r="A44" s="150" t="s">
        <v>134</v>
      </c>
      <c r="B44" s="93"/>
      <c r="C44" s="30">
        <v>39082</v>
      </c>
      <c r="D44" s="12">
        <f ca="1">OFFSET('Masses CVS'!$B$3,$M44,graphique!$B$2-1)</f>
        <v>110850571616.00586</v>
      </c>
      <c r="E44" s="106">
        <f ca="1">OFFSET('Masses CVS'!$B$104,$M44,graphique!$B$2-1)</f>
        <v>1.2358470290872114E-2</v>
      </c>
      <c r="F44" s="106">
        <f ca="1">OFFSET('Masses CVS'!$B$205,$M44,graphique!$B$2-1)</f>
        <v>4.4667684800850926E-2</v>
      </c>
      <c r="G44" s="12">
        <f ca="1">OFFSET('Effectifs CVS'!$B$3,$M44,graphique!$B$2-1)</f>
        <v>17597290.837303057</v>
      </c>
      <c r="H44" s="106">
        <f ca="1">OFFSET('Effectifs CVS'!$B$104,$M44,graphique!$B$2-1)</f>
        <v>3.2728639589045816E-3</v>
      </c>
      <c r="I44" s="106">
        <f ca="1">OFFSET('Effectifs CVS'!$B$205,$M44,graphique!$B$2-1)</f>
        <v>1.5416526685945842E-2</v>
      </c>
      <c r="J44" s="12">
        <f ca="1">OFFSET('SMPT CVS'!$B$3,$M44,graphique!$B$2-1)</f>
        <v>6309.3174161433608</v>
      </c>
      <c r="K44" s="106">
        <f ca="1">OFFSET('SMPT CVS'!$B$104,$M44,graphique!$B$2-1)</f>
        <v>8.848358019926561E-3</v>
      </c>
      <c r="L44" s="106">
        <f ca="1">OFFSET('SMPT CVS'!$B$205,$M44,graphique!$B$2-1)</f>
        <v>2.8034181917208301E-2</v>
      </c>
      <c r="M44" s="267">
        <v>39</v>
      </c>
    </row>
    <row r="45" spans="1:13" ht="13.5" customHeight="1" thickBot="1" x14ac:dyDescent="0.25">
      <c r="A45" s="150" t="s">
        <v>174</v>
      </c>
      <c r="B45" s="91"/>
      <c r="C45" s="31">
        <v>39172</v>
      </c>
      <c r="D45" s="13">
        <f ca="1">OFFSET('Masses CVS'!$B$3,$M45,graphique!$B$2-1)</f>
        <v>112826405640.13214</v>
      </c>
      <c r="E45" s="105">
        <f ca="1">OFFSET('Masses CVS'!$B$104,$M45,graphique!$B$2-1)</f>
        <v>1.7824301628057482E-2</v>
      </c>
      <c r="F45" s="105">
        <f ca="1">OFFSET('Masses CVS'!$B$205,$M45,graphique!$B$2-1)</f>
        <v>4.9234733306551703E-2</v>
      </c>
      <c r="G45" s="13">
        <f ca="1">OFFSET('Effectifs CVS'!$B$3,$M45,graphique!$B$2-1)</f>
        <v>17703494.006057583</v>
      </c>
      <c r="H45" s="105">
        <f ca="1">OFFSET('Effectifs CVS'!$B$104,$M45,graphique!$B$2-1)</f>
        <v>6.0351999484713481E-3</v>
      </c>
      <c r="I45" s="105">
        <f ca="1">OFFSET('Effectifs CVS'!$B$205,$M45,graphique!$B$2-1)</f>
        <v>1.9624821754511412E-2</v>
      </c>
      <c r="J45" s="13">
        <f ca="1">OFFSET('SMPT CVS'!$B$3,$M45,graphique!$B$2-1)</f>
        <v>6394.6013213895731</v>
      </c>
      <c r="K45" s="105">
        <f ca="1">OFFSET('SMPT CVS'!$B$104,$M45,graphique!$B$2-1)</f>
        <v>1.3517136580892375E-2</v>
      </c>
      <c r="L45" s="105">
        <f ca="1">OFFSET('SMPT CVS'!$B$205,$M45,graphique!$B$2-1)</f>
        <v>3.1245284363915271E-2</v>
      </c>
      <c r="M45" s="267">
        <v>40</v>
      </c>
    </row>
    <row r="46" spans="1:13" ht="13.5" customHeight="1" thickBot="1" x14ac:dyDescent="0.25">
      <c r="A46" s="150" t="s">
        <v>175</v>
      </c>
      <c r="B46" s="91"/>
      <c r="C46" s="29">
        <v>39263</v>
      </c>
      <c r="D46" s="11">
        <f ca="1">OFFSET('Masses CVS'!$B$3,$M46,graphique!$B$2-1)</f>
        <v>113427828175.63853</v>
      </c>
      <c r="E46" s="104">
        <f ca="1">OFFSET('Masses CVS'!$B$104,$M46,graphique!$B$2-1)</f>
        <v>5.3305122333213717E-3</v>
      </c>
      <c r="F46" s="104">
        <f ca="1">OFFSET('Masses CVS'!$B$205,$M46,graphique!$B$2-1)</f>
        <v>4.6573011950000298E-2</v>
      </c>
      <c r="G46" s="11">
        <f ca="1">OFFSET('Effectifs CVS'!$B$3,$M46,graphique!$B$2-1)</f>
        <v>17746333.09060226</v>
      </c>
      <c r="H46" s="104">
        <f ca="1">OFFSET('Effectifs CVS'!$B$104,$M46,graphique!$B$2-1)</f>
        <v>2.4198095884360171E-3</v>
      </c>
      <c r="I46" s="104">
        <f ca="1">OFFSET('Effectifs CVS'!$B$205,$M46,graphique!$B$2-1)</f>
        <v>1.6278109167584986E-2</v>
      </c>
      <c r="J46" s="11">
        <f ca="1">OFFSET('SMPT CVS'!$B$3,$M46,graphique!$B$2-1)</f>
        <v>6400.3737646129885</v>
      </c>
      <c r="K46" s="104">
        <f ca="1">OFFSET('SMPT CVS'!$B$104,$M46,graphique!$B$2-1)</f>
        <v>9.0270572523531989E-4</v>
      </c>
      <c r="L46" s="104">
        <f ca="1">OFFSET('SMPT CVS'!$B$205,$M46,graphique!$B$2-1)</f>
        <v>2.8416522566759417E-2</v>
      </c>
      <c r="M46" s="267">
        <v>41</v>
      </c>
    </row>
    <row r="47" spans="1:13" ht="13.5" customHeight="1" thickBot="1" x14ac:dyDescent="0.25">
      <c r="A47" s="150" t="s">
        <v>176</v>
      </c>
      <c r="B47" s="91"/>
      <c r="C47" s="29">
        <v>39355</v>
      </c>
      <c r="D47" s="11">
        <f ca="1">OFFSET('Masses CVS'!$B$3,$M47,graphique!$B$2-1)</f>
        <v>114474869702.18457</v>
      </c>
      <c r="E47" s="104">
        <f ca="1">OFFSET('Masses CVS'!$B$104,$M47,graphique!$B$2-1)</f>
        <v>9.2309051789718488E-3</v>
      </c>
      <c r="F47" s="104">
        <f ca="1">OFFSET('Masses CVS'!$B$205,$M47,graphique!$B$2-1)</f>
        <v>4.54578834279733E-2</v>
      </c>
      <c r="G47" s="11">
        <f ca="1">OFFSET('Effectifs CVS'!$B$3,$M47,graphique!$B$2-1)</f>
        <v>17811904.41564393</v>
      </c>
      <c r="H47" s="104">
        <f ca="1">OFFSET('Effectifs CVS'!$B$104,$M47,graphique!$B$2-1)</f>
        <v>3.6949224781763768E-3</v>
      </c>
      <c r="I47" s="104">
        <f ca="1">OFFSET('Effectifs CVS'!$B$205,$M47,graphique!$B$2-1)</f>
        <v>1.5508609868728707E-2</v>
      </c>
      <c r="J47" s="11">
        <f ca="1">OFFSET('SMPT CVS'!$B$3,$M47,graphique!$B$2-1)</f>
        <v>6438.453313044105</v>
      </c>
      <c r="K47" s="104">
        <f ca="1">OFFSET('SMPT CVS'!$B$104,$M47,graphique!$B$2-1)</f>
        <v>5.949581982485741E-3</v>
      </c>
      <c r="L47" s="104">
        <f ca="1">OFFSET('SMPT CVS'!$B$205,$M47,graphique!$B$2-1)</f>
        <v>2.9496952623268236E-2</v>
      </c>
      <c r="M47" s="267">
        <v>42</v>
      </c>
    </row>
    <row r="48" spans="1:13" ht="13.5" customHeight="1" thickBot="1" x14ac:dyDescent="0.25">
      <c r="A48" s="150" t="s">
        <v>177</v>
      </c>
      <c r="B48" s="98"/>
      <c r="C48" s="30">
        <v>39447</v>
      </c>
      <c r="D48" s="12">
        <f ca="1">OFFSET('Masses CVS'!$B$3,$M48,graphique!$B$2-1)</f>
        <v>115841757866.47205</v>
      </c>
      <c r="E48" s="106">
        <f ca="1">OFFSET('Masses CVS'!$B$104,$M48,graphique!$B$2-1)</f>
        <v>1.1940508583617948E-2</v>
      </c>
      <c r="F48" s="106">
        <f ca="1">OFFSET('Masses CVS'!$B$205,$M48,graphique!$B$2-1)</f>
        <v>4.5026256316981428E-2</v>
      </c>
      <c r="G48" s="12">
        <f ca="1">OFFSET('Effectifs CVS'!$B$3,$M48,graphique!$B$2-1)</f>
        <v>17890590.777706694</v>
      </c>
      <c r="H48" s="106">
        <f ca="1">OFFSET('Effectifs CVS'!$B$104,$M48,graphique!$B$2-1)</f>
        <v>4.417627684643044E-3</v>
      </c>
      <c r="I48" s="106">
        <f ca="1">OFFSET('Effectifs CVS'!$B$205,$M48,graphique!$B$2-1)</f>
        <v>1.6667334938960776E-2</v>
      </c>
      <c r="J48" s="12">
        <f ca="1">OFFSET('SMPT CVS'!$B$3,$M48,graphique!$B$2-1)</f>
        <v>6488.9295557927271</v>
      </c>
      <c r="K48" s="106">
        <f ca="1">OFFSET('SMPT CVS'!$B$104,$M48,graphique!$B$2-1)</f>
        <v>7.8398087699662611E-3</v>
      </c>
      <c r="L48" s="106">
        <f ca="1">OFFSET('SMPT CVS'!$B$205,$M48,graphique!$B$2-1)</f>
        <v>2.8467760900696026E-2</v>
      </c>
      <c r="M48" s="267">
        <v>43</v>
      </c>
    </row>
    <row r="49" spans="1:14" ht="13.5" customHeight="1" thickBot="1" x14ac:dyDescent="0.25">
      <c r="A49" s="150" t="s">
        <v>178</v>
      </c>
      <c r="B49" s="98"/>
      <c r="C49" s="31">
        <v>39538</v>
      </c>
      <c r="D49" s="13">
        <f ca="1">OFFSET('Masses CVS'!$B$3,$M49,graphique!$B$2-1)</f>
        <v>118115627678.02359</v>
      </c>
      <c r="E49" s="105">
        <f ca="1">OFFSET('Masses CVS'!$B$104,$M49,graphique!$B$2-1)</f>
        <v>1.9629103126806546E-2</v>
      </c>
      <c r="F49" s="105">
        <f ca="1">OFFSET('Masses CVS'!$B$205,$M49,graphique!$B$2-1)</f>
        <v>4.6879292200106004E-2</v>
      </c>
      <c r="G49" s="13">
        <f ca="1">OFFSET('Effectifs CVS'!$B$3,$M49,graphique!$B$2-1)</f>
        <v>17982344.480258044</v>
      </c>
      <c r="H49" s="105">
        <f ca="1">OFFSET('Effectifs CVS'!$B$104,$M49,graphique!$B$2-1)</f>
        <v>5.128601044616321E-3</v>
      </c>
      <c r="I49" s="105">
        <f ca="1">OFFSET('Effectifs CVS'!$B$205,$M49,graphique!$B$2-1)</f>
        <v>1.5751154777980281E-2</v>
      </c>
      <c r="J49" s="13">
        <f ca="1">OFFSET('SMPT CVS'!$B$3,$M49,graphique!$B$2-1)</f>
        <v>6576.9289592946971</v>
      </c>
      <c r="K49" s="105">
        <f ca="1">OFFSET('SMPT CVS'!$B$104,$M49,graphique!$B$2-1)</f>
        <v>1.3561466917669351E-2</v>
      </c>
      <c r="L49" s="105">
        <f ca="1">OFFSET('SMPT CVS'!$B$205,$M49,graphique!$B$2-1)</f>
        <v>2.8512745164463782E-2</v>
      </c>
      <c r="M49" s="267">
        <v>44</v>
      </c>
    </row>
    <row r="50" spans="1:14" ht="13.5" customHeight="1" thickBot="1" x14ac:dyDescent="0.25">
      <c r="A50" s="150" t="s">
        <v>179</v>
      </c>
      <c r="B50" s="98"/>
      <c r="C50" s="29">
        <v>39629</v>
      </c>
      <c r="D50" s="11">
        <f ca="1">OFFSET('Masses CVS'!$B$3,$M50,graphique!$B$2-1)</f>
        <v>118175415172.23508</v>
      </c>
      <c r="E50" s="104">
        <f ca="1">OFFSET('Masses CVS'!$B$104,$M50,graphique!$B$2-1)</f>
        <v>5.0617767849026052E-4</v>
      </c>
      <c r="F50" s="104">
        <f ca="1">OFFSET('Masses CVS'!$B$205,$M50,graphique!$B$2-1)</f>
        <v>4.1855575240716814E-2</v>
      </c>
      <c r="G50" s="11">
        <f ca="1">OFFSET('Effectifs CVS'!$B$3,$M50,graphique!$B$2-1)</f>
        <v>17954029.095605113</v>
      </c>
      <c r="H50" s="104">
        <f ca="1">OFFSET('Effectifs CVS'!$B$104,$M50,graphique!$B$2-1)</f>
        <v>-1.5746214117974278E-3</v>
      </c>
      <c r="I50" s="104">
        <f ca="1">OFFSET('Effectifs CVS'!$B$205,$M50,graphique!$B$2-1)</f>
        <v>1.1703601185804491E-2</v>
      </c>
      <c r="J50" s="11">
        <f ca="1">OFFSET('SMPT CVS'!$B$3,$M50,graphique!$B$2-1)</f>
        <v>6577.2910153048442</v>
      </c>
      <c r="K50" s="104">
        <f ca="1">OFFSET('SMPT CVS'!$B$104,$M50,graphique!$B$2-1)</f>
        <v>5.5049402599260944E-5</v>
      </c>
      <c r="L50" s="104">
        <f ca="1">OFFSET('SMPT CVS'!$B$205,$M50,graphique!$B$2-1)</f>
        <v>2.7641706125041132E-2</v>
      </c>
      <c r="M50" s="267">
        <v>45</v>
      </c>
    </row>
    <row r="51" spans="1:14" ht="13.5" customHeight="1" thickBot="1" x14ac:dyDescent="0.25">
      <c r="A51" s="150" t="s">
        <v>180</v>
      </c>
      <c r="B51" s="98"/>
      <c r="C51" s="29">
        <v>39721</v>
      </c>
      <c r="D51" s="11">
        <f ca="1">OFFSET('Masses CVS'!$B$3,$M51,graphique!$B$2-1)</f>
        <v>118729460003.29456</v>
      </c>
      <c r="E51" s="104">
        <f ca="1">OFFSET('Masses CVS'!$B$104,$M51,graphique!$B$2-1)</f>
        <v>4.6883256576841781E-3</v>
      </c>
      <c r="F51" s="104">
        <f ca="1">OFFSET('Masses CVS'!$B$205,$M51,graphique!$B$2-1)</f>
        <v>3.7166151070349596E-2</v>
      </c>
      <c r="G51" s="11">
        <f ca="1">OFFSET('Effectifs CVS'!$B$3,$M51,graphique!$B$2-1)</f>
        <v>17887983.638230134</v>
      </c>
      <c r="H51" s="104">
        <f ca="1">OFFSET('Effectifs CVS'!$B$104,$M51,graphique!$B$2-1)</f>
        <v>-3.6785869635883595E-3</v>
      </c>
      <c r="I51" s="104">
        <f ca="1">OFFSET('Effectifs CVS'!$B$205,$M51,graphique!$B$2-1)</f>
        <v>4.2712570655489834E-3</v>
      </c>
      <c r="J51" s="11">
        <f ca="1">OFFSET('SMPT CVS'!$B$3,$M51,graphique!$B$2-1)</f>
        <v>6623.5232165551424</v>
      </c>
      <c r="K51" s="104">
        <f ca="1">OFFSET('SMPT CVS'!$B$104,$M51,graphique!$B$2-1)</f>
        <v>7.0290642671457793E-3</v>
      </c>
      <c r="L51" s="104">
        <f ca="1">OFFSET('SMPT CVS'!$B$205,$M51,graphique!$B$2-1)</f>
        <v>2.8744466180424366E-2</v>
      </c>
      <c r="M51" s="267">
        <v>46</v>
      </c>
    </row>
    <row r="52" spans="1:14" ht="13.5" customHeight="1" thickBot="1" x14ac:dyDescent="0.25">
      <c r="A52" s="150" t="s">
        <v>181</v>
      </c>
      <c r="B52" s="98"/>
      <c r="C52" s="30">
        <v>39813</v>
      </c>
      <c r="D52" s="12">
        <f ca="1">OFFSET('Masses CVS'!$B$3,$M52,graphique!$B$2-1)</f>
        <v>118584777308.53076</v>
      </c>
      <c r="E52" s="106">
        <f ca="1">OFFSET('Masses CVS'!$B$104,$M52,graphique!$B$2-1)</f>
        <v>-1.2185913652751346E-3</v>
      </c>
      <c r="F52" s="106">
        <f ca="1">OFFSET('Masses CVS'!$B$205,$M52,graphique!$B$2-1)</f>
        <v>2.3679021214616958E-2</v>
      </c>
      <c r="G52" s="12">
        <f ca="1">OFFSET('Effectifs CVS'!$B$3,$M52,graphique!$B$2-1)</f>
        <v>17788051.470490262</v>
      </c>
      <c r="H52" s="106">
        <f ca="1">OFFSET('Effectifs CVS'!$B$104,$M52,graphique!$B$2-1)</f>
        <v>-5.5865529486676113E-3</v>
      </c>
      <c r="I52" s="106">
        <f ca="1">OFFSET('Effectifs CVS'!$B$205,$M52,graphique!$B$2-1)</f>
        <v>-5.7314656900098182E-3</v>
      </c>
      <c r="J52" s="12">
        <f ca="1">OFFSET('SMPT CVS'!$B$3,$M52,graphique!$B$2-1)</f>
        <v>6650.8099450537466</v>
      </c>
      <c r="K52" s="106">
        <f ca="1">OFFSET('SMPT CVS'!$B$104,$M52,graphique!$B$2-1)</f>
        <v>4.1196697899996693E-3</v>
      </c>
      <c r="L52" s="106">
        <f ca="1">OFFSET('SMPT CVS'!$B$205,$M52,graphique!$B$2-1)</f>
        <v>2.4947163914964543E-2</v>
      </c>
      <c r="M52" s="267">
        <v>47</v>
      </c>
    </row>
    <row r="53" spans="1:14" ht="13.5" customHeight="1" thickBot="1" x14ac:dyDescent="0.25">
      <c r="A53" s="150" t="s">
        <v>135</v>
      </c>
      <c r="B53" s="98"/>
      <c r="C53" s="31">
        <v>39903</v>
      </c>
      <c r="D53" s="13">
        <f ca="1">OFFSET('Masses CVS'!$B$3,$M53,graphique!$B$2-1)</f>
        <v>116825524136.92627</v>
      </c>
      <c r="E53" s="105">
        <f ca="1">OFFSET('Masses CVS'!$B$104,$M53,graphique!$B$2-1)</f>
        <v>-1.4835404775667915E-2</v>
      </c>
      <c r="F53" s="105">
        <f ca="1">OFFSET('Masses CVS'!$B$205,$M53,graphique!$B$2-1)</f>
        <v>-1.0922378066804739E-2</v>
      </c>
      <c r="G53" s="13">
        <f ca="1">OFFSET('Effectifs CVS'!$B$3,$M53,graphique!$B$2-1)</f>
        <v>17565524.747096632</v>
      </c>
      <c r="H53" s="105">
        <f ca="1">OFFSET('Effectifs CVS'!$B$104,$M53,graphique!$B$2-1)</f>
        <v>-1.2509898780245443E-2</v>
      </c>
      <c r="I53" s="105">
        <f ca="1">OFFSET('Effectifs CVS'!$B$205,$M53,graphique!$B$2-1)</f>
        <v>-2.3179387627626613E-2</v>
      </c>
      <c r="J53" s="13">
        <f ca="1">OFFSET('SMPT CVS'!$B$3,$M53,graphique!$B$2-1)</f>
        <v>6618.2822891204105</v>
      </c>
      <c r="K53" s="105">
        <f ca="1">OFFSET('SMPT CVS'!$B$104,$M53,graphique!$B$2-1)</f>
        <v>-4.8907811532830081E-3</v>
      </c>
      <c r="L53" s="105">
        <f ca="1">OFFSET('SMPT CVS'!$B$205,$M53,graphique!$B$2-1)</f>
        <v>6.2876351685798859E-3</v>
      </c>
      <c r="M53" s="267">
        <v>48</v>
      </c>
    </row>
    <row r="54" spans="1:14" ht="13.5" customHeight="1" thickBot="1" x14ac:dyDescent="0.25">
      <c r="A54" s="150" t="s">
        <v>182</v>
      </c>
      <c r="B54" s="98"/>
      <c r="C54" s="29">
        <v>39994</v>
      </c>
      <c r="D54" s="11">
        <f ca="1">OFFSET('Masses CVS'!$B$3,$M54,graphique!$B$2-1)</f>
        <v>116383736560.56258</v>
      </c>
      <c r="E54" s="104">
        <f ca="1">OFFSET('Masses CVS'!$B$104,$M54,graphique!$B$2-1)</f>
        <v>-3.7816014918614638E-3</v>
      </c>
      <c r="F54" s="104">
        <f ca="1">OFFSET('Masses CVS'!$B$205,$M54,graphique!$B$2-1)</f>
        <v>-1.5161178905622741E-2</v>
      </c>
      <c r="G54" s="11">
        <f ca="1">OFFSET('Effectifs CVS'!$B$3,$M54,graphique!$B$2-1)</f>
        <v>17458445.156910487</v>
      </c>
      <c r="H54" s="104">
        <f ca="1">OFFSET('Effectifs CVS'!$B$104,$M54,graphique!$B$2-1)</f>
        <v>-6.0960086150483317E-3</v>
      </c>
      <c r="I54" s="104">
        <f ca="1">OFFSET('Effectifs CVS'!$B$205,$M54,graphique!$B$2-1)</f>
        <v>-2.760293726024643E-2</v>
      </c>
      <c r="J54" s="11">
        <f ca="1">OFFSET('SMPT CVS'!$B$3,$M54,graphique!$B$2-1)</f>
        <v>6654.4991652811404</v>
      </c>
      <c r="K54" s="104">
        <f ca="1">OFFSET('SMPT CVS'!$B$104,$M54,graphique!$B$2-1)</f>
        <v>5.472247114672868E-3</v>
      </c>
      <c r="L54" s="104">
        <f ca="1">OFFSET('SMPT CVS'!$B$205,$M54,graphique!$B$2-1)</f>
        <v>1.1738594171466499E-2</v>
      </c>
      <c r="M54" s="267">
        <v>49</v>
      </c>
    </row>
    <row r="55" spans="1:14" ht="13.5" customHeight="1" thickBot="1" x14ac:dyDescent="0.25">
      <c r="A55" s="150" t="s">
        <v>183</v>
      </c>
      <c r="B55" s="98"/>
      <c r="C55" s="29">
        <v>40086</v>
      </c>
      <c r="D55" s="11">
        <f ca="1">OFFSET('Masses CVS'!$B$3,$M55,graphique!$B$2-1)</f>
        <v>116533550244.88312</v>
      </c>
      <c r="E55" s="104">
        <f ca="1">OFFSET('Masses CVS'!$B$104,$M55,graphique!$B$2-1)</f>
        <v>1.28723899702754E-3</v>
      </c>
      <c r="F55" s="104">
        <f ca="1">OFFSET('Masses CVS'!$B$205,$M55,graphique!$B$2-1)</f>
        <v>-1.8495070712445827E-2</v>
      </c>
      <c r="G55" s="11">
        <f ca="1">OFFSET('Effectifs CVS'!$B$3,$M55,graphique!$B$2-1)</f>
        <v>17395956.985483155</v>
      </c>
      <c r="H55" s="104">
        <f ca="1">OFFSET('Effectifs CVS'!$B$104,$M55,graphique!$B$2-1)</f>
        <v>-3.5792518099813098E-3</v>
      </c>
      <c r="I55" s="104">
        <f ca="1">OFFSET('Effectifs CVS'!$B$205,$M55,graphique!$B$2-1)</f>
        <v>-2.7505987410197608E-2</v>
      </c>
      <c r="J55" s="11">
        <f ca="1">OFFSET('SMPT CVS'!$B$3,$M55,graphique!$B$2-1)</f>
        <v>6691.1753290050492</v>
      </c>
      <c r="K55" s="104">
        <f ca="1">OFFSET('SMPT CVS'!$B$104,$M55,graphique!$B$2-1)</f>
        <v>5.5114837064313971E-3</v>
      </c>
      <c r="L55" s="104">
        <f ca="1">OFFSET('SMPT CVS'!$B$205,$M55,graphique!$B$2-1)</f>
        <v>1.021391640642455E-2</v>
      </c>
      <c r="M55" s="267">
        <v>50</v>
      </c>
    </row>
    <row r="56" spans="1:14" ht="13.5" customHeight="1" thickBot="1" x14ac:dyDescent="0.25">
      <c r="A56" s="150" t="s">
        <v>184</v>
      </c>
      <c r="B56" s="98"/>
      <c r="C56" s="30">
        <v>40178</v>
      </c>
      <c r="D56" s="11">
        <f ca="1">OFFSET('Masses CVS'!$B$3,$M56,graphique!$B$2-1)</f>
        <v>117270279081.76483</v>
      </c>
      <c r="E56" s="104">
        <f ca="1">OFFSET('Masses CVS'!$B$104,$M56,graphique!$B$2-1)</f>
        <v>6.3220320271162311E-3</v>
      </c>
      <c r="F56" s="104">
        <f ca="1">OFFSET('Masses CVS'!$B$205,$M56,graphique!$B$2-1)</f>
        <v>-1.1084881690555437E-2</v>
      </c>
      <c r="G56" s="11">
        <f ca="1">OFFSET('Effectifs CVS'!$B$3,$M56,graphique!$B$2-1)</f>
        <v>17402837.185657624</v>
      </c>
      <c r="H56" s="104">
        <f ca="1">OFFSET('Effectifs CVS'!$B$104,$M56,graphique!$B$2-1)</f>
        <v>3.955057017104302E-4</v>
      </c>
      <c r="I56" s="104">
        <f ca="1">OFFSET('Effectifs CVS'!$B$205,$M56,graphique!$B$2-1)</f>
        <v>-2.1655788745141291E-2</v>
      </c>
      <c r="J56" s="11">
        <f ca="1">OFFSET('SMPT CVS'!$B$3,$M56,graphique!$B$2-1)</f>
        <v>6738.5219013519536</v>
      </c>
      <c r="K56" s="104">
        <f ca="1">OFFSET('SMPT CVS'!$B$104,$M56,graphique!$B$2-1)</f>
        <v>7.0759724590783168E-3</v>
      </c>
      <c r="L56" s="104">
        <f ca="1">OFFSET('SMPT CVS'!$B$205,$M56,graphique!$B$2-1)</f>
        <v>1.3188161595782733E-2</v>
      </c>
      <c r="M56" s="267">
        <v>51</v>
      </c>
    </row>
    <row r="57" spans="1:14" ht="13.5" customHeight="1" thickBot="1" x14ac:dyDescent="0.25">
      <c r="A57" s="150" t="s">
        <v>185</v>
      </c>
      <c r="B57" s="98"/>
      <c r="C57" s="31">
        <v>40268</v>
      </c>
      <c r="D57" s="13">
        <f ca="1">OFFSET('Masses CVS'!$B$3,$M57,graphique!$B$2-1)</f>
        <v>117566157210.5394</v>
      </c>
      <c r="E57" s="105">
        <f ca="1">OFFSET('Masses CVS'!$B$104,$M57,graphique!$B$2-1)</f>
        <v>2.5230444669468444E-3</v>
      </c>
      <c r="F57" s="105">
        <f ca="1">OFFSET('Masses CVS'!$B$205,$M57,graphique!$B$2-1)</f>
        <v>6.3396511942463984E-3</v>
      </c>
      <c r="G57" s="13">
        <f ca="1">OFFSET('Effectifs CVS'!$B$3,$M57,graphique!$B$2-1)</f>
        <v>17411373.823407277</v>
      </c>
      <c r="H57" s="105">
        <f ca="1">OFFSET('Effectifs CVS'!$B$104,$M57,graphique!$B$2-1)</f>
        <v>4.9053138052035372E-4</v>
      </c>
      <c r="I57" s="105">
        <f ca="1">OFFSET('Effectifs CVS'!$B$205,$M57,graphique!$B$2-1)</f>
        <v>-8.7757653647571043E-3</v>
      </c>
      <c r="J57" s="13">
        <f ca="1">OFFSET('SMPT CVS'!$B$3,$M57,graphique!$B$2-1)</f>
        <v>6757.3747147639251</v>
      </c>
      <c r="K57" s="105">
        <f ca="1">OFFSET('SMPT CVS'!$B$104,$M57,graphique!$B$2-1)</f>
        <v>2.797766882406183E-3</v>
      </c>
      <c r="L57" s="105">
        <f ca="1">OFFSET('SMPT CVS'!$B$205,$M57,graphique!$B$2-1)</f>
        <v>2.1016393615026718E-2</v>
      </c>
      <c r="M57" s="267">
        <v>52</v>
      </c>
      <c r="N57" s="132"/>
    </row>
    <row r="58" spans="1:14" ht="13.5" customHeight="1" thickBot="1" x14ac:dyDescent="0.25">
      <c r="A58" s="150" t="s">
        <v>208</v>
      </c>
      <c r="B58" s="98"/>
      <c r="C58" s="29">
        <v>40359</v>
      </c>
      <c r="D58" s="11">
        <f ca="1">OFFSET('Masses CVS'!$B$3,$M58,graphique!$B$2-1)</f>
        <v>118697090393.38474</v>
      </c>
      <c r="E58" s="104">
        <f ca="1">OFFSET('Masses CVS'!$B$104,$M58,graphique!$B$2-1)</f>
        <v>9.6195470676143646E-3</v>
      </c>
      <c r="F58" s="104">
        <f ca="1">OFFSET('Masses CVS'!$B$205,$M58,graphique!$B$2-1)</f>
        <v>1.9876951034463186E-2</v>
      </c>
      <c r="G58" s="11">
        <f ca="1">OFFSET('Effectifs CVS'!$B$3,$M58,graphique!$B$2-1)</f>
        <v>17454289.742294341</v>
      </c>
      <c r="H58" s="104">
        <f ca="1">OFFSET('Effectifs CVS'!$B$104,$M58,graphique!$B$2-1)</f>
        <v>2.4648209453390635E-3</v>
      </c>
      <c r="I58" s="104">
        <f ca="1">OFFSET('Effectifs CVS'!$B$205,$M58,graphique!$B$2-1)</f>
        <v>-2.3801745108442685E-4</v>
      </c>
      <c r="J58" s="11">
        <f ca="1">OFFSET('SMPT CVS'!$B$3,$M58,graphique!$B$2-1)</f>
        <v>6807.1893440838512</v>
      </c>
      <c r="K58" s="104">
        <f ca="1">OFFSET('SMPT CVS'!$B$104,$M58,graphique!$B$2-1)</f>
        <v>7.3718909225335416E-3</v>
      </c>
      <c r="L58" s="104">
        <f ca="1">OFFSET('SMPT CVS'!$B$205,$M58,graphique!$B$2-1)</f>
        <v>2.2945405057581025E-2</v>
      </c>
      <c r="M58" s="267">
        <v>53</v>
      </c>
      <c r="N58" s="132"/>
    </row>
    <row r="59" spans="1:14" ht="13.5" customHeight="1" thickBot="1" x14ac:dyDescent="0.25">
      <c r="A59" s="150" t="s">
        <v>211</v>
      </c>
      <c r="B59" s="98"/>
      <c r="C59" s="29">
        <v>40451</v>
      </c>
      <c r="D59" s="11">
        <f ca="1">OFFSET('Masses CVS'!$B$3,$M59,graphique!$B$2-1)</f>
        <v>119352927138.32101</v>
      </c>
      <c r="E59" s="104">
        <f ca="1">OFFSET('Masses CVS'!$B$104,$M59,graphique!$B$2-1)</f>
        <v>5.525297568480525E-3</v>
      </c>
      <c r="F59" s="104">
        <f ca="1">OFFSET('Masses CVS'!$B$205,$M59,graphique!$B$2-1)</f>
        <v>2.4193692610525286E-2</v>
      </c>
      <c r="G59" s="11">
        <f ca="1">OFFSET('Effectifs CVS'!$B$3,$M59,graphique!$B$2-1)</f>
        <v>17512359.288806073</v>
      </c>
      <c r="H59" s="104">
        <f ca="1">OFFSET('Effectifs CVS'!$B$104,$M59,graphique!$B$2-1)</f>
        <v>3.3269498426522492E-3</v>
      </c>
      <c r="I59" s="104">
        <f ca="1">OFFSET('Effectifs CVS'!$B$205,$M59,graphique!$B$2-1)</f>
        <v>6.6913423285683837E-3</v>
      </c>
      <c r="J59" s="11">
        <f ca="1">OFFSET('SMPT CVS'!$B$3,$M59,graphique!$B$2-1)</f>
        <v>6828.1623793709114</v>
      </c>
      <c r="K59" s="104">
        <f ca="1">OFFSET('SMPT CVS'!$B$104,$M59,graphique!$B$2-1)</f>
        <v>3.0810124747431278E-3</v>
      </c>
      <c r="L59" s="104">
        <f ca="1">OFFSET('SMPT CVS'!$B$205,$M59,graphique!$B$2-1)</f>
        <v>2.0472793437656289E-2</v>
      </c>
      <c r="M59" s="267">
        <v>54</v>
      </c>
    </row>
    <row r="60" spans="1:14" ht="13.5" customHeight="1" thickBot="1" x14ac:dyDescent="0.25">
      <c r="A60" s="151"/>
      <c r="B60" s="98"/>
      <c r="C60" s="30">
        <v>40543</v>
      </c>
      <c r="D60" s="12">
        <f ca="1">OFFSET('Masses CVS'!$B$3,$M60,graphique!$B$2-1)</f>
        <v>120446328738.30632</v>
      </c>
      <c r="E60" s="106">
        <f ca="1">OFFSET('Masses CVS'!$B$104,$M60,graphique!$B$2-1)</f>
        <v>9.1610790468350523E-3</v>
      </c>
      <c r="F60" s="106">
        <f ca="1">OFFSET('Masses CVS'!$B$205,$M60,graphique!$B$2-1)</f>
        <v>2.7083159359815534E-2</v>
      </c>
      <c r="G60" s="12">
        <f ca="1">OFFSET('Effectifs CVS'!$B$3,$M60,graphique!$B$2-1)</f>
        <v>17558765.244211111</v>
      </c>
      <c r="H60" s="106">
        <f ca="1">OFFSET('Effectifs CVS'!$B$104,$M60,graphique!$B$2-1)</f>
        <v>2.6498974032984624E-3</v>
      </c>
      <c r="I60" s="106">
        <f ca="1">OFFSET('Effectifs CVS'!$B$205,$M60,graphique!$B$2-1)</f>
        <v>8.9599217006979259E-3</v>
      </c>
      <c r="J60" s="12">
        <f ca="1">OFFSET('SMPT CVS'!$B$3,$M60,graphique!$B$2-1)</f>
        <v>6867.9126612955524</v>
      </c>
      <c r="K60" s="106">
        <f ca="1">OFFSET('SMPT CVS'!$B$104,$M60,graphique!$B$2-1)</f>
        <v>5.821519717330359E-3</v>
      </c>
      <c r="L60" s="106">
        <f ca="1">OFFSET('SMPT CVS'!$B$205,$M60,graphique!$B$2-1)</f>
        <v>1.9201653098083638E-2</v>
      </c>
      <c r="M60" s="267">
        <v>55</v>
      </c>
    </row>
    <row r="61" spans="1:14" ht="13.5" customHeight="1" x14ac:dyDescent="0.2">
      <c r="B61" s="98"/>
      <c r="C61" s="31">
        <v>40633</v>
      </c>
      <c r="D61" s="13">
        <f ca="1">OFFSET('Masses CVS'!$B$3,$M61,graphique!$B$2-1)</f>
        <v>122155503654.95987</v>
      </c>
      <c r="E61" s="105">
        <f ca="1">OFFSET('Masses CVS'!$B$104,$M61,graphique!$B$2-1)</f>
        <v>1.4190344650247377E-2</v>
      </c>
      <c r="F61" s="105">
        <f ca="1">OFFSET('Masses CVS'!$B$205,$M61,graphique!$B$2-1)</f>
        <v>3.9036288616644876E-2</v>
      </c>
      <c r="G61" s="13">
        <f ca="1">OFFSET('Effectifs CVS'!$B$3,$M61,graphique!$B$2-1)</f>
        <v>17619212.657209594</v>
      </c>
      <c r="H61" s="105">
        <f ca="1">OFFSET('Effectifs CVS'!$B$104,$M61,graphique!$B$2-1)</f>
        <v>3.4425776617983406E-3</v>
      </c>
      <c r="I61" s="105">
        <f ca="1">OFFSET('Effectifs CVS'!$B$205,$M61,graphique!$B$2-1)</f>
        <v>1.1936957755906974E-2</v>
      </c>
      <c r="J61" s="13">
        <f ca="1">OFFSET('SMPT CVS'!$B$3,$M61,graphique!$B$2-1)</f>
        <v>6940.1843196354212</v>
      </c>
      <c r="K61" s="105">
        <f ca="1">OFFSET('SMPT CVS'!$B$104,$M61,graphique!$B$2-1)</f>
        <v>1.0523089314626644E-2</v>
      </c>
      <c r="L61" s="105">
        <f ca="1">OFFSET('SMPT CVS'!$B$205,$M61,graphique!$B$2-1)</f>
        <v>2.7053347281760454E-2</v>
      </c>
      <c r="M61" s="267">
        <v>56</v>
      </c>
    </row>
    <row r="62" spans="1:14" ht="13.5" customHeight="1" x14ac:dyDescent="0.2">
      <c r="B62" s="98"/>
      <c r="C62" s="29">
        <v>40724</v>
      </c>
      <c r="D62" s="11">
        <f ca="1">OFFSET('Masses CVS'!$B$3,$M62,graphique!$B$2-1)</f>
        <v>123040182998.9198</v>
      </c>
      <c r="E62" s="104">
        <f ca="1">OFFSET('Masses CVS'!$B$104,$M62,graphique!$B$2-1)</f>
        <v>7.2422389289867883E-3</v>
      </c>
      <c r="F62" s="104">
        <f ca="1">OFFSET('Masses CVS'!$B$205,$M62,graphique!$B$2-1)</f>
        <v>3.6589714129817485E-2</v>
      </c>
      <c r="G62" s="11">
        <f ca="1">OFFSET('Effectifs CVS'!$B$3,$M62,graphique!$B$2-1)</f>
        <v>17654743.475869149</v>
      </c>
      <c r="H62" s="104">
        <f ca="1">OFFSET('Effectifs CVS'!$B$104,$M62,graphique!$B$2-1)</f>
        <v>2.0165951425199502E-3</v>
      </c>
      <c r="I62" s="104">
        <f ca="1">OFFSET('Effectifs CVS'!$B$205,$M62,graphique!$B$2-1)</f>
        <v>1.1484496736013261E-2</v>
      </c>
      <c r="J62" s="11">
        <f ca="1">OFFSET('SMPT CVS'!$B$3,$M62,graphique!$B$2-1)</f>
        <v>6976.6044465172936</v>
      </c>
      <c r="K62" s="104">
        <f ca="1">OFFSET('SMPT CVS'!$B$104,$M62,graphique!$B$2-1)</f>
        <v>5.2477175251428587E-3</v>
      </c>
      <c r="L62" s="104">
        <f ca="1">OFFSET('SMPT CVS'!$B$205,$M62,graphique!$B$2-1)</f>
        <v>2.4887672998354482E-2</v>
      </c>
      <c r="M62" s="267">
        <v>57</v>
      </c>
    </row>
    <row r="63" spans="1:14" ht="13.5" customHeight="1" x14ac:dyDescent="0.2">
      <c r="B63" s="98"/>
      <c r="C63" s="29">
        <v>40816</v>
      </c>
      <c r="D63" s="11">
        <f ca="1">OFFSET('Masses CVS'!$B$3,$M63,graphique!$B$2-1)</f>
        <v>123505266340.86737</v>
      </c>
      <c r="E63" s="104">
        <f ca="1">OFFSET('Masses CVS'!$B$104,$M63,graphique!$B$2-1)</f>
        <v>3.7799305122265814E-3</v>
      </c>
      <c r="F63" s="104">
        <f ca="1">OFFSET('Masses CVS'!$B$205,$M63,graphique!$B$2-1)</f>
        <v>3.4790426193185064E-2</v>
      </c>
      <c r="G63" s="11">
        <f ca="1">OFFSET('Effectifs CVS'!$B$3,$M63,graphique!$B$2-1)</f>
        <v>17657892.660528947</v>
      </c>
      <c r="H63" s="104">
        <f ca="1">OFFSET('Effectifs CVS'!$B$104,$M63,graphique!$B$2-1)</f>
        <v>1.7837612107496348E-4</v>
      </c>
      <c r="I63" s="104">
        <f ca="1">OFFSET('Effectifs CVS'!$B$205,$M63,graphique!$B$2-1)</f>
        <v>8.3103235448063195E-3</v>
      </c>
      <c r="J63" s="11">
        <f ca="1">OFFSET('SMPT CVS'!$B$3,$M63,graphique!$B$2-1)</f>
        <v>7005.098989054045</v>
      </c>
      <c r="K63" s="104">
        <f ca="1">OFFSET('SMPT CVS'!$B$104,$M63,graphique!$B$2-1)</f>
        <v>4.0842995693952666E-3</v>
      </c>
      <c r="L63" s="104">
        <f ca="1">OFFSET('SMPT CVS'!$B$205,$M63,graphique!$B$2-1)</f>
        <v>2.5912771233691068E-2</v>
      </c>
      <c r="M63" s="267">
        <v>58</v>
      </c>
    </row>
    <row r="64" spans="1:14" ht="13.5" customHeight="1" thickBot="1" x14ac:dyDescent="0.25">
      <c r="B64" s="98"/>
      <c r="C64" s="30">
        <v>40908</v>
      </c>
      <c r="D64" s="12">
        <f ca="1">OFFSET('Masses CVS'!$B$3,$M64,graphique!$B$2-1)</f>
        <v>124468912580.33212</v>
      </c>
      <c r="E64" s="106">
        <f ca="1">OFFSET('Masses CVS'!$B$104,$M64,graphique!$B$2-1)</f>
        <v>7.8024708420540989E-3</v>
      </c>
      <c r="F64" s="106">
        <f ca="1">OFFSET('Masses CVS'!$B$205,$M64,graphique!$B$2-1)</f>
        <v>3.3397313842297827E-2</v>
      </c>
      <c r="G64" s="12">
        <f ca="1">OFFSET('Effectifs CVS'!$B$3,$M64,graphique!$B$2-1)</f>
        <v>17669540.570823833</v>
      </c>
      <c r="H64" s="106">
        <f ca="1">OFFSET('Effectifs CVS'!$B$104,$M64,graphique!$B$2-1)</f>
        <v>6.5964328353418367E-4</v>
      </c>
      <c r="I64" s="106">
        <f ca="1">OFFSET('Effectifs CVS'!$B$205,$M64,graphique!$B$2-1)</f>
        <v>6.3088335126095796E-3</v>
      </c>
      <c r="J64" s="12">
        <f ca="1">OFFSET('SMPT CVS'!$B$3,$M64,graphique!$B$2-1)</f>
        <v>7047.2818204551013</v>
      </c>
      <c r="K64" s="106">
        <f ca="1">OFFSET('SMPT CVS'!$B$104,$M64,graphique!$B$2-1)</f>
        <v>6.0217323790812127E-3</v>
      </c>
      <c r="L64" s="106">
        <f ca="1">OFFSET('SMPT CVS'!$B$205,$M64,graphique!$B$2-1)</f>
        <v>2.6116983136724059E-2</v>
      </c>
      <c r="M64" s="267">
        <v>59</v>
      </c>
      <c r="N64" s="132"/>
    </row>
    <row r="65" spans="2:14" ht="13.5" customHeight="1" x14ac:dyDescent="0.2">
      <c r="B65" s="98"/>
      <c r="C65" s="31">
        <v>40999</v>
      </c>
      <c r="D65" s="13">
        <f ca="1">OFFSET('Masses CVS'!$B$3,$M65,graphique!$B$2-1)</f>
        <v>125168072029.47255</v>
      </c>
      <c r="E65" s="105">
        <f ca="1">OFFSET('Masses CVS'!$B$104,$M65,graphique!$B$2-1)</f>
        <v>5.6171411370624647E-3</v>
      </c>
      <c r="F65" s="105">
        <f ca="1">OFFSET('Masses CVS'!$B$205,$M65,graphique!$B$2-1)</f>
        <v>2.4661749036064551E-2</v>
      </c>
      <c r="G65" s="13">
        <f ca="1">OFFSET('Effectifs CVS'!$B$3,$M65,graphique!$B$2-1)</f>
        <v>17637354.688816935</v>
      </c>
      <c r="H65" s="105">
        <f ca="1">OFFSET('Effectifs CVS'!$B$104,$M65,graphique!$B$2-1)</f>
        <v>-1.8215460598927091E-3</v>
      </c>
      <c r="I65" s="105">
        <f ca="1">OFFSET('Effectifs CVS'!$B$205,$M65,graphique!$B$2-1)</f>
        <v>1.0296732300303368E-3</v>
      </c>
      <c r="J65" s="13">
        <f ca="1">OFFSET('SMPT CVS'!$B$3,$M65,graphique!$B$2-1)</f>
        <v>7094.7654093713536</v>
      </c>
      <c r="K65" s="105">
        <f ca="1">OFFSET('SMPT CVS'!$B$104,$M65,graphique!$B$2-1)</f>
        <v>6.7378586703357168E-3</v>
      </c>
      <c r="L65" s="105">
        <f ca="1">OFFSET('SMPT CVS'!$B$205,$M65,graphique!$B$2-1)</f>
        <v>2.2273340680388776E-2</v>
      </c>
      <c r="M65" s="267">
        <v>60</v>
      </c>
      <c r="N65" s="132"/>
    </row>
    <row r="66" spans="2:14" ht="13.5" customHeight="1" x14ac:dyDescent="0.2">
      <c r="B66" s="98"/>
      <c r="C66" s="29">
        <v>41090</v>
      </c>
      <c r="D66" s="11">
        <f ca="1">OFFSET('Masses CVS'!$B$3,$M66,graphique!$B$2-1)</f>
        <v>125610953311.94064</v>
      </c>
      <c r="E66" s="104">
        <f ca="1">OFFSET('Masses CVS'!$B$104,$M66,graphique!$B$2-1)</f>
        <v>3.5382927553906374E-3</v>
      </c>
      <c r="F66" s="104">
        <f ca="1">OFFSET('Masses CVS'!$B$205,$M66,graphique!$B$2-1)</f>
        <v>2.0893745850844692E-2</v>
      </c>
      <c r="G66" s="11">
        <f ca="1">OFFSET('Effectifs CVS'!$B$3,$M66,graphique!$B$2-1)</f>
        <v>17618863.190209843</v>
      </c>
      <c r="H66" s="104">
        <f ca="1">OFFSET('Effectifs CVS'!$B$104,$M66,graphique!$B$2-1)</f>
        <v>-1.0484281193718914E-3</v>
      </c>
      <c r="I66" s="104">
        <f ca="1">OFFSET('Effectifs CVS'!$B$205,$M66,graphique!$B$2-1)</f>
        <v>-2.0323311810419575E-3</v>
      </c>
      <c r="J66" s="11">
        <f ca="1">OFFSET('SMPT CVS'!$B$3,$M66,graphique!$B$2-1)</f>
        <v>7126.9698956469911</v>
      </c>
      <c r="K66" s="104">
        <f ca="1">OFFSET('SMPT CVS'!$B$104,$M66,graphique!$B$2-1)</f>
        <v>4.5391897289654981E-3</v>
      </c>
      <c r="L66" s="104">
        <f ca="1">OFFSET('SMPT CVS'!$B$205,$M66,graphique!$B$2-1)</f>
        <v>2.1552812730376347E-2</v>
      </c>
      <c r="M66" s="267">
        <v>61</v>
      </c>
      <c r="N66" s="132"/>
    </row>
    <row r="67" spans="2:14" ht="13.5" customHeight="1" x14ac:dyDescent="0.2">
      <c r="B67" s="98"/>
      <c r="C67" s="29">
        <v>41182</v>
      </c>
      <c r="D67" s="11">
        <f ca="1">OFFSET('Masses CVS'!$B$3,$M67,graphique!$B$2-1)</f>
        <v>126101657929.24339</v>
      </c>
      <c r="E67" s="104">
        <f ca="1">OFFSET('Masses CVS'!$B$104,$M67,graphique!$B$2-1)</f>
        <v>3.9065432143019496E-3</v>
      </c>
      <c r="F67" s="104">
        <f ca="1">OFFSET('Masses CVS'!$B$205,$M67,graphique!$B$2-1)</f>
        <v>2.1022517219712267E-2</v>
      </c>
      <c r="G67" s="11">
        <f ca="1">OFFSET('Effectifs CVS'!$B$3,$M67,graphique!$B$2-1)</f>
        <v>17601487.51225679</v>
      </c>
      <c r="H67" s="104">
        <f ca="1">OFFSET('Effectifs CVS'!$B$104,$M67,graphique!$B$2-1)</f>
        <v>-9.8619745016859106E-4</v>
      </c>
      <c r="I67" s="104">
        <f ca="1">OFFSET('Effectifs CVS'!$B$205,$M67,graphique!$B$2-1)</f>
        <v>-3.1943306801405225E-3</v>
      </c>
      <c r="J67" s="11">
        <f ca="1">OFFSET('SMPT CVS'!$B$3,$M67,graphique!$B$2-1)</f>
        <v>7158.2119494899371</v>
      </c>
      <c r="K67" s="104">
        <f ca="1">OFFSET('SMPT CVS'!$B$104,$M67,graphique!$B$2-1)</f>
        <v>4.3836376890027395E-3</v>
      </c>
      <c r="L67" s="104">
        <f ca="1">OFFSET('SMPT CVS'!$B$205,$M67,graphique!$B$2-1)</f>
        <v>2.1857358571969021E-2</v>
      </c>
      <c r="M67" s="267">
        <v>62</v>
      </c>
      <c r="N67" s="132"/>
    </row>
    <row r="68" spans="2:14" ht="13.5" customHeight="1" thickBot="1" x14ac:dyDescent="0.25">
      <c r="B68" s="98"/>
      <c r="C68" s="30">
        <v>41274</v>
      </c>
      <c r="D68" s="12">
        <f ca="1">OFFSET('Masses CVS'!$B$3,$M68,graphique!$B$2-1)</f>
        <v>126557394471.181</v>
      </c>
      <c r="E68" s="106">
        <f ca="1">OFFSET('Masses CVS'!$B$104,$M68,graphique!$B$2-1)</f>
        <v>3.6140408415037406E-3</v>
      </c>
      <c r="F68" s="106">
        <f ca="1">OFFSET('Masses CVS'!$B$205,$M68,graphique!$B$2-1)</f>
        <v>1.6779144667958601E-2</v>
      </c>
      <c r="G68" s="12">
        <f ca="1">OFFSET('Effectifs CVS'!$B$3,$M68,graphique!$B$2-1)</f>
        <v>17567714.084944796</v>
      </c>
      <c r="H68" s="106">
        <f ca="1">OFFSET('Effectifs CVS'!$B$104,$M68,graphique!$B$2-1)</f>
        <v>-1.9187825624666921E-3</v>
      </c>
      <c r="I68" s="106">
        <f ca="1">OFFSET('Effectifs CVS'!$B$205,$M68,graphique!$B$2-1)</f>
        <v>-5.7628258907407304E-3</v>
      </c>
      <c r="J68" s="12">
        <f ca="1">OFFSET('SMPT CVS'!$B$3,$M68,graphique!$B$2-1)</f>
        <v>7198.0435754856971</v>
      </c>
      <c r="K68" s="106">
        <f ca="1">OFFSET('SMPT CVS'!$B$104,$M68,graphique!$B$2-1)</f>
        <v>5.5644658577898021E-3</v>
      </c>
      <c r="L68" s="106">
        <f ca="1">OFFSET('SMPT CVS'!$B$205,$M68,graphique!$B$2-1)</f>
        <v>2.1392894291952791E-2</v>
      </c>
      <c r="M68" s="267">
        <v>63</v>
      </c>
      <c r="N68" s="132"/>
    </row>
    <row r="69" spans="2:14" ht="13.5" customHeight="1" x14ac:dyDescent="0.2">
      <c r="B69" s="98"/>
      <c r="C69" s="31">
        <v>41364</v>
      </c>
      <c r="D69" s="13">
        <f ca="1">OFFSET('Masses CVS'!$B$3,$M69,graphique!$B$2-1)</f>
        <v>126450962126.34627</v>
      </c>
      <c r="E69" s="105">
        <f ca="1">OFFSET('Masses CVS'!$B$104,$M69,graphique!$B$2-1)</f>
        <v>-8.4098084730221956E-4</v>
      </c>
      <c r="F69" s="105">
        <f ca="1">OFFSET('Masses CVS'!$B$205,$M69,graphique!$B$2-1)</f>
        <v>1.024933975632103E-2</v>
      </c>
      <c r="G69" s="13">
        <f ca="1">OFFSET('Effectifs CVS'!$B$3,$M69,graphique!$B$2-1)</f>
        <v>17533117.787672993</v>
      </c>
      <c r="H69" s="105">
        <f ca="1">OFFSET('Effectifs CVS'!$B$104,$M69,graphique!$B$2-1)</f>
        <v>-1.9693112663673462E-3</v>
      </c>
      <c r="I69" s="105">
        <f ca="1">OFFSET('Effectifs CVS'!$B$205,$M69,graphique!$B$2-1)</f>
        <v>-5.9100076504122745E-3</v>
      </c>
      <c r="J69" s="13">
        <f ca="1">OFFSET('SMPT CVS'!$B$3,$M69,graphique!$B$2-1)</f>
        <v>7207.5433027596946</v>
      </c>
      <c r="K69" s="105">
        <f ca="1">OFFSET('SMPT CVS'!$B$104,$M69,graphique!$B$2-1)</f>
        <v>1.3197651798539933E-3</v>
      </c>
      <c r="L69" s="105">
        <f ca="1">OFFSET('SMPT CVS'!$B$205,$M69,graphique!$B$2-1)</f>
        <v>1.5895929869559122E-2</v>
      </c>
      <c r="M69" s="267">
        <v>64</v>
      </c>
      <c r="N69" s="132"/>
    </row>
    <row r="70" spans="2:14" ht="13.5" customHeight="1" x14ac:dyDescent="0.2">
      <c r="B70" s="98"/>
      <c r="C70" s="29">
        <v>41455</v>
      </c>
      <c r="D70" s="11">
        <f ca="1">OFFSET('Masses CVS'!$B$3,$M70,graphique!$B$2-1)</f>
        <v>127282751523.30592</v>
      </c>
      <c r="E70" s="104">
        <f ca="1">OFFSET('Masses CVS'!$B$104,$M70,graphique!$B$2-1)</f>
        <v>6.5779602066495801E-3</v>
      </c>
      <c r="F70" s="104">
        <f ca="1">OFFSET('Masses CVS'!$B$205,$M70,graphique!$B$2-1)</f>
        <v>1.3309334634325598E-2</v>
      </c>
      <c r="G70" s="11">
        <f ca="1">OFFSET('Effectifs CVS'!$B$3,$M70,graphique!$B$2-1)</f>
        <v>17498755.857974466</v>
      </c>
      <c r="H70" s="104">
        <f ca="1">OFFSET('Effectifs CVS'!$B$104,$M70,graphique!$B$2-1)</f>
        <v>-1.9598299694698618E-3</v>
      </c>
      <c r="I70" s="104">
        <f ca="1">OFFSET('Effectifs CVS'!$B$205,$M70,graphique!$B$2-1)</f>
        <v>-6.8169739976252641E-3</v>
      </c>
      <c r="J70" s="11">
        <f ca="1">OFFSET('SMPT CVS'!$B$3,$M70,graphique!$B$2-1)</f>
        <v>7263.5928412841622</v>
      </c>
      <c r="K70" s="104">
        <f ca="1">OFFSET('SMPT CVS'!$B$104,$M70,graphique!$B$2-1)</f>
        <v>7.7765108262348726E-3</v>
      </c>
      <c r="L70" s="104">
        <f ca="1">OFFSET('SMPT CVS'!$B$205,$M70,graphique!$B$2-1)</f>
        <v>1.9169850250190912E-2</v>
      </c>
      <c r="M70" s="267">
        <v>65</v>
      </c>
      <c r="N70" s="132"/>
    </row>
    <row r="71" spans="2:14" ht="13.5" customHeight="1" x14ac:dyDescent="0.2">
      <c r="B71" s="98"/>
      <c r="C71" s="29">
        <v>41547</v>
      </c>
      <c r="D71" s="11">
        <f ca="1">OFFSET('Masses CVS'!$B$3,$M71,graphique!$B$2-1)</f>
        <v>127724513438.64636</v>
      </c>
      <c r="E71" s="104">
        <f ca="1">OFFSET('Masses CVS'!$B$104,$M71,graphique!$B$2-1)</f>
        <v>3.4707131174764871E-3</v>
      </c>
      <c r="F71" s="104">
        <f ca="1">OFFSET('Masses CVS'!$B$205,$M71,graphique!$B$2-1)</f>
        <v>1.2869422464798719E-2</v>
      </c>
      <c r="G71" s="11">
        <f ca="1">OFFSET('Effectifs CVS'!$B$3,$M71,graphique!$B$2-1)</f>
        <v>17512576.025616314</v>
      </c>
      <c r="H71" s="104">
        <f ca="1">OFFSET('Effectifs CVS'!$B$104,$M71,graphique!$B$2-1)</f>
        <v>7.8978001373464224E-4</v>
      </c>
      <c r="I71" s="104">
        <f ca="1">OFFSET('Effectifs CVS'!$B$205,$M71,graphique!$B$2-1)</f>
        <v>-5.0513620839467421E-3</v>
      </c>
      <c r="J71" s="11">
        <f ca="1">OFFSET('SMPT CVS'!$B$3,$M71,graphique!$B$2-1)</f>
        <v>7293.4310377207339</v>
      </c>
      <c r="K71" s="104">
        <f ca="1">OFFSET('SMPT CVS'!$B$104,$M71,graphique!$B$2-1)</f>
        <v>4.1079114824527085E-3</v>
      </c>
      <c r="L71" s="104">
        <f ca="1">OFFSET('SMPT CVS'!$B$205,$M71,graphique!$B$2-1)</f>
        <v>1.8890064891195602E-2</v>
      </c>
      <c r="M71" s="267">
        <v>66</v>
      </c>
      <c r="N71" s="132"/>
    </row>
    <row r="72" spans="2:14" ht="13.5" customHeight="1" thickBot="1" x14ac:dyDescent="0.25">
      <c r="B72" s="98"/>
      <c r="C72" s="30">
        <v>41639</v>
      </c>
      <c r="D72" s="12">
        <f ca="1">OFFSET('Masses CVS'!$B$3,$M72,graphique!$B$2-1)</f>
        <v>128209220500.28354</v>
      </c>
      <c r="E72" s="106">
        <f ca="1">OFFSET('Masses CVS'!$B$104,$M72,graphique!$B$2-1)</f>
        <v>3.7949415393154773E-3</v>
      </c>
      <c r="F72" s="106">
        <f ca="1">OFFSET('Masses CVS'!$B$205,$M72,graphique!$B$2-1)</f>
        <v>1.3051991438387978E-2</v>
      </c>
      <c r="G72" s="12">
        <f ca="1">OFFSET('Effectifs CVS'!$B$3,$M72,graphique!$B$2-1)</f>
        <v>17519490.431813233</v>
      </c>
      <c r="H72" s="106">
        <f ca="1">OFFSET('Effectifs CVS'!$B$104,$M72,graphique!$B$2-1)</f>
        <v>3.9482519229627755E-4</v>
      </c>
      <c r="I72" s="106">
        <f ca="1">OFFSET('Effectifs CVS'!$B$205,$M72,graphique!$B$2-1)</f>
        <v>-2.7450158226840493E-3</v>
      </c>
      <c r="J72" s="12">
        <f ca="1">OFFSET('SMPT CVS'!$B$3,$M72,graphique!$B$2-1)</f>
        <v>7317.7025412980838</v>
      </c>
      <c r="K72" s="106">
        <f ca="1">OFFSET('SMPT CVS'!$B$104,$M72,graphique!$B$2-1)</f>
        <v>3.3278581029725363E-3</v>
      </c>
      <c r="L72" s="106">
        <f ca="1">OFFSET('SMPT CVS'!$B$205,$M72,graphique!$B$2-1)</f>
        <v>1.6623817924624307E-2</v>
      </c>
      <c r="M72" s="267">
        <v>67</v>
      </c>
      <c r="N72" s="132"/>
    </row>
    <row r="73" spans="2:14" ht="13.5" customHeight="1" x14ac:dyDescent="0.2">
      <c r="B73" s="98"/>
      <c r="C73" s="31">
        <v>41729</v>
      </c>
      <c r="D73" s="13">
        <f ca="1">OFFSET('Masses CVS'!$B$3,$M73,graphique!$B$2-1)</f>
        <v>128677539164.82211</v>
      </c>
      <c r="E73" s="105">
        <f ca="1">OFFSET('Masses CVS'!$B$104,$M73,graphique!$B$2-1)</f>
        <v>3.6527689873719904E-3</v>
      </c>
      <c r="F73" s="105">
        <f ca="1">OFFSET('Masses CVS'!$B$205,$M73,graphique!$B$2-1)</f>
        <v>1.7608225362896857E-2</v>
      </c>
      <c r="G73" s="13">
        <f ca="1">OFFSET('Effectifs CVS'!$B$3,$M73,graphique!$B$2-1)</f>
        <v>17514045.780916464</v>
      </c>
      <c r="H73" s="105">
        <f ca="1">OFFSET('Effectifs CVS'!$B$104,$M73,graphique!$B$2-1)</f>
        <v>-3.1077678417412713E-4</v>
      </c>
      <c r="I73" s="105">
        <f ca="1">OFFSET('Effectifs CVS'!$B$205,$M73,graphique!$B$2-1)</f>
        <v>-1.0877704118281706E-3</v>
      </c>
      <c r="J73" s="13">
        <f ca="1">OFFSET('SMPT CVS'!$B$3,$M73,graphique!$B$2-1)</f>
        <v>7343.5298431662832</v>
      </c>
      <c r="K73" s="105">
        <f ca="1">OFFSET('SMPT CVS'!$B$104,$M73,graphique!$B$2-1)</f>
        <v>3.5294276752082521E-3</v>
      </c>
      <c r="L73" s="105">
        <f ca="1">OFFSET('SMPT CVS'!$B$205,$M73,graphique!$B$2-1)</f>
        <v>1.8867252639955812E-2</v>
      </c>
      <c r="M73" s="267">
        <v>68</v>
      </c>
      <c r="N73" s="132"/>
    </row>
    <row r="74" spans="2:14" ht="13.5" customHeight="1" x14ac:dyDescent="0.2">
      <c r="B74" s="98"/>
      <c r="C74" s="29">
        <v>41820</v>
      </c>
      <c r="D74" s="11">
        <f ca="1">OFFSET('Masses CVS'!$B$3,$M74,graphique!$B$2-1)</f>
        <v>129225160517.92108</v>
      </c>
      <c r="E74" s="104">
        <f ca="1">OFFSET('Masses CVS'!$B$104,$M74,graphique!$B$2-1)</f>
        <v>4.2557648883658761E-3</v>
      </c>
      <c r="F74" s="104">
        <f ca="1">OFFSET('Masses CVS'!$B$205,$M74,graphique!$B$2-1)</f>
        <v>1.5260583004127692E-2</v>
      </c>
      <c r="G74" s="11">
        <f ca="1">OFFSET('Effectifs CVS'!$B$3,$M74,graphique!$B$2-1)</f>
        <v>17520855.332181014</v>
      </c>
      <c r="H74" s="104">
        <f ca="1">OFFSET('Effectifs CVS'!$B$104,$M74,graphique!$B$2-1)</f>
        <v>3.8880515385941727E-4</v>
      </c>
      <c r="I74" s="104">
        <f ca="1">OFFSET('Effectifs CVS'!$B$205,$M74,graphique!$B$2-1)</f>
        <v>1.2629168831153059E-3</v>
      </c>
      <c r="J74" s="11">
        <f ca="1">OFFSET('SMPT CVS'!$B$3,$M74,graphique!$B$2-1)</f>
        <v>7376.1817351850632</v>
      </c>
      <c r="K74" s="104">
        <f ca="1">OFFSET('SMPT CVS'!$B$104,$M74,graphique!$B$2-1)</f>
        <v>4.446348379609999E-3</v>
      </c>
      <c r="L74" s="104">
        <f ca="1">OFFSET('SMPT CVS'!$B$205,$M74,graphique!$B$2-1)</f>
        <v>1.5500441222555672E-2</v>
      </c>
      <c r="M74" s="267">
        <v>69</v>
      </c>
      <c r="N74" s="132"/>
    </row>
    <row r="75" spans="2:14" ht="13.5" customHeight="1" x14ac:dyDescent="0.2">
      <c r="B75" s="98"/>
      <c r="C75" s="29">
        <v>41912</v>
      </c>
      <c r="D75" s="11">
        <f ca="1">OFFSET('Masses CVS'!$B$3,$M75,graphique!$B$2-1)</f>
        <v>129692563061.20381</v>
      </c>
      <c r="E75" s="104">
        <f ca="1">OFFSET('Masses CVS'!$B$104,$M75,graphique!$B$2-1)</f>
        <v>3.6169623733446343E-3</v>
      </c>
      <c r="F75" s="104">
        <f ca="1">OFFSET('Masses CVS'!$B$205,$M75,graphique!$B$2-1)</f>
        <v>1.5408550555980893E-2</v>
      </c>
      <c r="G75" s="11">
        <f ca="1">OFFSET('Effectifs CVS'!$B$3,$M75,graphique!$B$2-1)</f>
        <v>17502981.473384097</v>
      </c>
      <c r="H75" s="104">
        <f ca="1">OFFSET('Effectifs CVS'!$B$104,$M75,graphique!$B$2-1)</f>
        <v>-1.0201476159721334E-3</v>
      </c>
      <c r="I75" s="104">
        <f ca="1">OFFSET('Effectifs CVS'!$B$205,$M75,graphique!$B$2-1)</f>
        <v>-5.4786641429460659E-4</v>
      </c>
      <c r="J75" s="11">
        <f ca="1">OFFSET('SMPT CVS'!$B$3,$M75,graphique!$B$2-1)</f>
        <v>7403.0234878459478</v>
      </c>
      <c r="K75" s="104">
        <f ca="1">OFFSET('SMPT CVS'!$B$104,$M75,graphique!$B$2-1)</f>
        <v>3.6389765904014659E-3</v>
      </c>
      <c r="L75" s="104">
        <f ca="1">OFFSET('SMPT CVS'!$B$205,$M75,graphique!$B$2-1)</f>
        <v>1.50261858319376E-2</v>
      </c>
      <c r="M75" s="267">
        <v>70</v>
      </c>
      <c r="N75" s="132"/>
    </row>
    <row r="76" spans="2:14" ht="13.5" customHeight="1" thickBot="1" x14ac:dyDescent="0.25">
      <c r="B76" s="98"/>
      <c r="C76" s="30">
        <v>42004</v>
      </c>
      <c r="D76" s="12">
        <f ca="1">OFFSET('Masses CVS'!$B$3,$M76,graphique!$B$2-1)</f>
        <v>129878253806.97833</v>
      </c>
      <c r="E76" s="106">
        <f ca="1">OFFSET('Masses CVS'!$B$104,$M76,graphique!$B$2-1)</f>
        <v>1.4317763593498789E-3</v>
      </c>
      <c r="F76" s="106">
        <f ca="1">OFFSET('Masses CVS'!$B$205,$M76,graphique!$B$2-1)</f>
        <v>1.3018044257519623E-2</v>
      </c>
      <c r="G76" s="12">
        <f ca="1">OFFSET('Effectifs CVS'!$B$3,$M76,graphique!$B$2-1)</f>
        <v>17493242.502984889</v>
      </c>
      <c r="H76" s="106">
        <f ca="1">OFFSET('Effectifs CVS'!$B$104,$M76,graphique!$B$2-1)</f>
        <v>-5.5641779739168395E-4</v>
      </c>
      <c r="I76" s="106">
        <f ca="1">OFFSET('Effectifs CVS'!$B$205,$M76,graphique!$B$2-1)</f>
        <v>-1.4982130291119056E-3</v>
      </c>
      <c r="J76" s="12">
        <f ca="1">OFFSET('SMPT CVS'!$B$3,$M76,graphique!$B$2-1)</f>
        <v>7426.2198293835881</v>
      </c>
      <c r="K76" s="106">
        <f ca="1">OFFSET('SMPT CVS'!$B$104,$M76,graphique!$B$2-1)</f>
        <v>3.1333605216468108E-3</v>
      </c>
      <c r="L76" s="106">
        <f ca="1">OFFSET('SMPT CVS'!$B$205,$M76,graphique!$B$2-1)</f>
        <v>1.4829420500912294E-2</v>
      </c>
      <c r="M76" s="267">
        <v>71</v>
      </c>
      <c r="N76" s="132"/>
    </row>
    <row r="77" spans="2:14" ht="13.5" customHeight="1" x14ac:dyDescent="0.2">
      <c r="C77" s="31">
        <v>42094</v>
      </c>
      <c r="D77" s="13">
        <f ca="1">OFFSET('Masses CVS'!$B$3,$M77,graphique!$B$2-1)</f>
        <v>130560624268.30725</v>
      </c>
      <c r="E77" s="105">
        <f ca="1">OFFSET('Masses CVS'!$B$104,$M77,graphique!$B$2-1)</f>
        <v>5.2539238966289314E-3</v>
      </c>
      <c r="F77" s="105">
        <f ca="1">OFFSET('Masses CVS'!$B$205,$M77,graphique!$B$2-1)</f>
        <v>1.4634139848393568E-2</v>
      </c>
      <c r="G77" s="13">
        <f ca="1">OFFSET('Effectifs CVS'!$B$3,$M77,graphique!$B$2-1)</f>
        <v>17485303.500720628</v>
      </c>
      <c r="H77" s="105">
        <f ca="1">OFFSET('Effectifs CVS'!$B$104,$M77,graphique!$B$2-1)</f>
        <v>-4.5383251635067179E-4</v>
      </c>
      <c r="I77" s="105">
        <f ca="1">OFFSET('Effectifs CVS'!$B$205,$M77,graphique!$B$2-1)</f>
        <v>-1.6410988389189418E-3</v>
      </c>
      <c r="J77" s="13">
        <f ca="1">OFFSET('SMPT CVS'!$B$3,$M77,graphique!$B$2-1)</f>
        <v>7463.2987063056025</v>
      </c>
      <c r="K77" s="105">
        <f ca="1">OFFSET('SMPT CVS'!$B$104,$M77,graphique!$B$2-1)</f>
        <v>4.9929678590046045E-3</v>
      </c>
      <c r="L77" s="105">
        <f ca="1">OFFSET('SMPT CVS'!$B$205,$M77,graphique!$B$2-1)</f>
        <v>1.6309440513920359E-2</v>
      </c>
      <c r="M77" s="267">
        <v>72</v>
      </c>
      <c r="N77" s="132"/>
    </row>
    <row r="78" spans="2:14" ht="13.5" customHeight="1" x14ac:dyDescent="0.2">
      <c r="C78" s="29">
        <v>42185</v>
      </c>
      <c r="D78" s="11">
        <f ca="1">OFFSET('Masses CVS'!$B$3,$M78,graphique!$B$2-1)</f>
        <v>131164418754.89886</v>
      </c>
      <c r="E78" s="104">
        <f ca="1">OFFSET('Masses CVS'!$B$104,$M78,graphique!$B$2-1)</f>
        <v>4.6246292860150362E-3</v>
      </c>
      <c r="F78" s="104">
        <f ca="1">OFFSET('Masses CVS'!$B$205,$M78,graphique!$B$2-1)</f>
        <v>1.5006816236137199E-2</v>
      </c>
      <c r="G78" s="11">
        <f ca="1">OFFSET('Effectifs CVS'!$B$3,$M78,graphique!$B$2-1)</f>
        <v>17515712.203501161</v>
      </c>
      <c r="H78" s="104">
        <f ca="1">OFFSET('Effectifs CVS'!$B$104,$M78,graphique!$B$2-1)</f>
        <v>1.7391006555464994E-3</v>
      </c>
      <c r="I78" s="104">
        <f ca="1">OFFSET('Effectifs CVS'!$B$205,$M78,graphique!$B$2-1)</f>
        <v>-2.9354324217301109E-4</v>
      </c>
      <c r="J78" s="11">
        <f ca="1">OFFSET('SMPT CVS'!$B$3,$M78,graphique!$B$2-1)</f>
        <v>7485.8544427694142</v>
      </c>
      <c r="K78" s="104">
        <f ca="1">OFFSET('SMPT CVS'!$B$104,$M78,graphique!$B$2-1)</f>
        <v>3.0222207835195469E-3</v>
      </c>
      <c r="L78" s="104">
        <f ca="1">OFFSET('SMPT CVS'!$B$205,$M78,graphique!$B$2-1)</f>
        <v>1.4868493147504935E-2</v>
      </c>
      <c r="M78" s="267">
        <v>73</v>
      </c>
      <c r="N78" s="132"/>
    </row>
    <row r="79" spans="2:14" ht="13.5" customHeight="1" x14ac:dyDescent="0.2">
      <c r="C79" s="29">
        <v>42277</v>
      </c>
      <c r="D79" s="11">
        <f ca="1">OFFSET('Masses CVS'!$B$3,$M79,graphique!$B$2-1)</f>
        <v>131868482479.16635</v>
      </c>
      <c r="E79" s="104">
        <f ca="1">OFFSET('Masses CVS'!$B$104,$M79,graphique!$B$2-1)</f>
        <v>5.3677950998520796E-3</v>
      </c>
      <c r="F79" s="104">
        <f ca="1">OFFSET('Masses CVS'!$B$205,$M79,graphique!$B$2-1)</f>
        <v>1.6777518823000603E-2</v>
      </c>
      <c r="G79" s="11">
        <f ca="1">OFFSET('Effectifs CVS'!$B$3,$M79,graphique!$B$2-1)</f>
        <v>17565473.367160544</v>
      </c>
      <c r="H79" s="104">
        <f ca="1">OFFSET('Effectifs CVS'!$B$104,$M79,graphique!$B$2-1)</f>
        <v>2.8409443522048328E-3</v>
      </c>
      <c r="I79" s="104">
        <f ca="1">OFFSET('Effectifs CVS'!$B$205,$M79,graphique!$B$2-1)</f>
        <v>3.5703570772485094E-3</v>
      </c>
      <c r="J79" s="11">
        <f ca="1">OFFSET('SMPT CVS'!$B$3,$M79,graphique!$B$2-1)</f>
        <v>7519.6621614822097</v>
      </c>
      <c r="K79" s="104">
        <f ca="1">OFFSET('SMPT CVS'!$B$104,$M79,graphique!$B$2-1)</f>
        <v>4.5162137430350136E-3</v>
      </c>
      <c r="L79" s="104">
        <f ca="1">OFFSET('SMPT CVS'!$B$205,$M79,graphique!$B$2-1)</f>
        <v>1.5755545531870307E-2</v>
      </c>
      <c r="M79" s="267">
        <v>74</v>
      </c>
      <c r="N79" s="132"/>
    </row>
    <row r="80" spans="2:14" ht="13.5" customHeight="1" thickBot="1" x14ac:dyDescent="0.25">
      <c r="C80" s="30">
        <v>42369</v>
      </c>
      <c r="D80" s="12">
        <f ca="1">OFFSET('Masses CVS'!$B$3,$M80,graphique!$B$2-1)</f>
        <v>132788998721.41359</v>
      </c>
      <c r="E80" s="106">
        <f ca="1">OFFSET('Masses CVS'!$B$104,$M80,graphique!$B$2-1)</f>
        <v>6.9805629437851291E-3</v>
      </c>
      <c r="F80" s="106">
        <f ca="1">OFFSET('Masses CVS'!$B$205,$M80,graphique!$B$2-1)</f>
        <v>2.2411333915538512E-2</v>
      </c>
      <c r="G80" s="12">
        <f ca="1">OFFSET('Effectifs CVS'!$B$3,$M80,graphique!$B$2-1)</f>
        <v>17595627.073897026</v>
      </c>
      <c r="H80" s="106">
        <f ca="1">OFFSET('Effectifs CVS'!$B$104,$M80,graphique!$B$2-1)</f>
        <v>1.7166464066296072E-3</v>
      </c>
      <c r="I80" s="106">
        <f ca="1">OFFSET('Effectifs CVS'!$B$205,$M80,graphique!$B$2-1)</f>
        <v>5.8528069278560579E-3</v>
      </c>
      <c r="J80" s="12">
        <f ca="1">OFFSET('SMPT CVS'!$B$3,$M80,graphique!$B$2-1)</f>
        <v>7559.1367808099012</v>
      </c>
      <c r="K80" s="106">
        <f ca="1">OFFSET('SMPT CVS'!$B$104,$M80,graphique!$B$2-1)</f>
        <v>5.249520321523482E-3</v>
      </c>
      <c r="L80" s="106">
        <f ca="1">OFFSET('SMPT CVS'!$B$205,$M80,graphique!$B$2-1)</f>
        <v>1.7898332459860056E-2</v>
      </c>
      <c r="M80" s="267">
        <v>75</v>
      </c>
      <c r="N80" s="132"/>
    </row>
    <row r="81" spans="3:14" ht="13.5" customHeight="1" x14ac:dyDescent="0.2">
      <c r="C81" s="31">
        <v>42460</v>
      </c>
      <c r="D81" s="13">
        <f ca="1">OFFSET('Masses CVS'!$B$3,$M81,graphique!$B$2-1)</f>
        <v>133781112447.31992</v>
      </c>
      <c r="E81" s="105">
        <f ca="1">OFFSET('Masses CVS'!$B$104,$M81,graphique!$B$2-1)</f>
        <v>7.471354822004006E-3</v>
      </c>
      <c r="F81" s="105">
        <f ca="1">OFFSET('Masses CVS'!$B$205,$M81,graphique!$B$2-1)</f>
        <v>2.4666611369706937E-2</v>
      </c>
      <c r="G81" s="13">
        <f ca="1">OFFSET('Effectifs CVS'!$B$3,$M81,graphique!$B$2-1)</f>
        <v>17611083.458469395</v>
      </c>
      <c r="H81" s="105">
        <f ca="1">OFFSET('Effectifs CVS'!$B$104,$M81,graphique!$B$2-1)</f>
        <v>8.7842192309794953E-4</v>
      </c>
      <c r="I81" s="105">
        <f ca="1">OFFSET('Effectifs CVS'!$B$205,$M81,graphique!$B$2-1)</f>
        <v>7.1934672305564717E-3</v>
      </c>
      <c r="J81" s="13">
        <f ca="1">OFFSET('SMPT CVS'!$B$3,$M81,graphique!$B$2-1)</f>
        <v>7605.5813618191651</v>
      </c>
      <c r="K81" s="105">
        <f ca="1">OFFSET('SMPT CVS'!$B$104,$M81,graphique!$B$2-1)</f>
        <v>6.1441646521294135E-3</v>
      </c>
      <c r="L81" s="105">
        <f ca="1">OFFSET('SMPT CVS'!$B$205,$M81,graphique!$B$2-1)</f>
        <v>1.9064312057261112E-2</v>
      </c>
      <c r="M81" s="267">
        <v>76</v>
      </c>
      <c r="N81" s="132"/>
    </row>
    <row r="82" spans="3:14" ht="13.5" customHeight="1" x14ac:dyDescent="0.2">
      <c r="C82" s="29">
        <v>42551</v>
      </c>
      <c r="D82" s="11">
        <f ca="1">OFFSET('Masses CVS'!$B$3,$M82,graphique!$B$2-1)</f>
        <v>134264381037.5218</v>
      </c>
      <c r="E82" s="104">
        <f ca="1">OFFSET('Masses CVS'!$B$104,$M82,graphique!$B$2-1)</f>
        <v>3.6123828047265327E-3</v>
      </c>
      <c r="F82" s="104">
        <f ca="1">OFFSET('Masses CVS'!$B$205,$M82,graphique!$B$2-1)</f>
        <v>2.3634170852506076E-2</v>
      </c>
      <c r="G82" s="11">
        <f ca="1">OFFSET('Effectifs CVS'!$B$3,$M82,graphique!$B$2-1)</f>
        <v>17665906.75099181</v>
      </c>
      <c r="H82" s="104">
        <f ca="1">OFFSET('Effectifs CVS'!$B$104,$M82,graphique!$B$2-1)</f>
        <v>3.1129994160610241E-3</v>
      </c>
      <c r="I82" s="104">
        <f ca="1">OFFSET('Effectifs CVS'!$B$205,$M82,graphique!$B$2-1)</f>
        <v>8.5748467287916075E-3</v>
      </c>
      <c r="J82" s="11">
        <f ca="1">OFFSET('SMPT CVS'!$B$3,$M82,graphique!$B$2-1)</f>
        <v>7614.8060024106335</v>
      </c>
      <c r="K82" s="104">
        <f ca="1">OFFSET('SMPT CVS'!$B$104,$M82,graphique!$B$2-1)</f>
        <v>1.2128777739170982E-3</v>
      </c>
      <c r="L82" s="104">
        <f ca="1">OFFSET('SMPT CVS'!$B$205,$M82,graphique!$B$2-1)</f>
        <v>1.7226030859546437E-2</v>
      </c>
      <c r="M82" s="267">
        <v>77</v>
      </c>
      <c r="N82" s="132"/>
    </row>
    <row r="83" spans="3:14" ht="13.5" customHeight="1" x14ac:dyDescent="0.2">
      <c r="C83" s="29">
        <v>42643</v>
      </c>
      <c r="D83" s="11">
        <f ca="1">OFFSET('Masses CVS'!$B$3,$M83,graphique!$B$2-1)</f>
        <v>134937480991.30017</v>
      </c>
      <c r="E83" s="104">
        <f ca="1">OFFSET('Masses CVS'!$B$104,$M83,graphique!$B$2-1)</f>
        <v>5.013242891204861E-3</v>
      </c>
      <c r="F83" s="104">
        <f ca="1">OFFSET('Masses CVS'!$B$205,$M83,graphique!$B$2-1)</f>
        <v>2.3273176838284115E-2</v>
      </c>
      <c r="G83" s="11">
        <f ca="1">OFFSET('Effectifs CVS'!$B$3,$M83,graphique!$B$2-1)</f>
        <v>17741777.874246605</v>
      </c>
      <c r="H83" s="104">
        <f ca="1">OFFSET('Effectifs CVS'!$B$104,$M83,graphique!$B$2-1)</f>
        <v>4.2947766182754865E-3</v>
      </c>
      <c r="I83" s="104">
        <f ca="1">OFFSET('Effectifs CVS'!$B$205,$M83,graphique!$B$2-1)</f>
        <v>1.0036991511749971E-2</v>
      </c>
      <c r="J83" s="11">
        <f ca="1">OFFSET('SMPT CVS'!$B$3,$M83,graphique!$B$2-1)</f>
        <v>7633.2651746342835</v>
      </c>
      <c r="K83" s="104">
        <f ca="1">OFFSET('SMPT CVS'!$B$104,$M83,graphique!$B$2-1)</f>
        <v>2.4241158892039927E-3</v>
      </c>
      <c r="L83" s="104">
        <f ca="1">OFFSET('SMPT CVS'!$B$205,$M83,graphique!$B$2-1)</f>
        <v>1.5107462371644731E-2</v>
      </c>
      <c r="M83" s="267">
        <v>78</v>
      </c>
      <c r="N83" s="132"/>
    </row>
    <row r="84" spans="3:14" ht="13.5" customHeight="1" thickBot="1" x14ac:dyDescent="0.25">
      <c r="C84" s="30">
        <v>42735</v>
      </c>
      <c r="D84" s="12">
        <f ca="1">OFFSET('Masses CVS'!$B$3,$M84,graphique!$B$2-1)</f>
        <v>135931299663.32617</v>
      </c>
      <c r="E84" s="106">
        <f ca="1">OFFSET('Masses CVS'!$B$104,$M84,graphique!$B$2-1)</f>
        <v>7.365030566192976E-3</v>
      </c>
      <c r="F84" s="106">
        <f ca="1">OFFSET('Masses CVS'!$B$205,$M84,graphique!$B$2-1)</f>
        <v>2.3663865020211672E-2</v>
      </c>
      <c r="G84" s="12">
        <f ca="1">OFFSET('Effectifs CVS'!$B$3,$M84,graphique!$B$2-1)</f>
        <v>17817621.628477391</v>
      </c>
      <c r="H84" s="106">
        <f ca="1">OFFSET('Effectifs CVS'!$B$104,$M84,graphique!$B$2-1)</f>
        <v>4.2748677594977025E-3</v>
      </c>
      <c r="I84" s="106">
        <f ca="1">OFFSET('Effectifs CVS'!$B$205,$M84,graphique!$B$2-1)</f>
        <v>1.2616461672439794E-2</v>
      </c>
      <c r="J84" s="12">
        <f ca="1">OFFSET('SMPT CVS'!$B$3,$M84,graphique!$B$2-1)</f>
        <v>7650.6714796428332</v>
      </c>
      <c r="K84" s="106">
        <f ca="1">OFFSET('SMPT CVS'!$B$104,$M84,graphique!$B$2-1)</f>
        <v>2.2803223273824003E-3</v>
      </c>
      <c r="L84" s="106">
        <f ca="1">OFFSET('SMPT CVS'!$B$205,$M84,graphique!$B$2-1)</f>
        <v>1.2109147047756563E-2</v>
      </c>
      <c r="M84" s="267">
        <v>79</v>
      </c>
      <c r="N84" s="132"/>
    </row>
    <row r="85" spans="3:14" ht="13.5" customHeight="1" x14ac:dyDescent="0.2">
      <c r="C85" s="31">
        <v>42825</v>
      </c>
      <c r="D85" s="13">
        <f ca="1">OFFSET('Masses CVS'!$B$3,$M85,graphique!$B$2-1)</f>
        <v>137911100547.95749</v>
      </c>
      <c r="E85" s="105">
        <f ca="1">OFFSET('Masses CVS'!$B$104,$M85,graphique!$B$2-1)</f>
        <v>1.4564716805731015E-2</v>
      </c>
      <c r="F85" s="105">
        <f ca="1">OFFSET('Masses CVS'!$B$205,$M85,graphique!$B$2-1)</f>
        <v>3.0871234549375348E-2</v>
      </c>
      <c r="G85" s="13">
        <f ca="1">OFFSET('Effectifs CVS'!$B$3,$M85,graphique!$B$2-1)</f>
        <v>17907151.534748733</v>
      </c>
      <c r="H85" s="105">
        <f ca="1">OFFSET('Effectifs CVS'!$B$104,$M85,graphique!$B$2-1)</f>
        <v>5.0247955725049032E-3</v>
      </c>
      <c r="I85" s="105">
        <f ca="1">OFFSET('Effectifs CVS'!$B$205,$M85,graphique!$B$2-1)</f>
        <v>1.6811462905023999E-2</v>
      </c>
      <c r="J85" s="13">
        <f ca="1">OFFSET('SMPT CVS'!$B$3,$M85,graphique!$B$2-1)</f>
        <v>7730.7144126136236</v>
      </c>
      <c r="K85" s="105">
        <f ca="1">OFFSET('SMPT CVS'!$B$104,$M85,graphique!$B$2-1)</f>
        <v>1.0462210171194863E-2</v>
      </c>
      <c r="L85" s="105">
        <f ca="1">OFFSET('SMPT CVS'!$B$205,$M85,graphique!$B$2-1)</f>
        <v>1.6452792343086386E-2</v>
      </c>
      <c r="M85" s="267">
        <v>80</v>
      </c>
      <c r="N85" s="132"/>
    </row>
    <row r="86" spans="3:14" ht="13.5" customHeight="1" x14ac:dyDescent="0.2">
      <c r="C86" s="29">
        <v>42916</v>
      </c>
      <c r="D86" s="11">
        <f ca="1">OFFSET('Masses CVS'!$B$3,$M86,graphique!$B$2-1)</f>
        <v>139034638231.37863</v>
      </c>
      <c r="E86" s="104">
        <f ca="1">OFFSET('Masses CVS'!$B$104,$M86,graphique!$B$2-1)</f>
        <v>8.146825592407092E-3</v>
      </c>
      <c r="F86" s="104">
        <f ca="1">OFFSET('Masses CVS'!$B$205,$M86,graphique!$B$2-1)</f>
        <v>3.5528836143993603E-2</v>
      </c>
      <c r="G86" s="11">
        <f ca="1">OFFSET('Effectifs CVS'!$B$3,$M86,graphique!$B$2-1)</f>
        <v>18012084.73865436</v>
      </c>
      <c r="H86" s="104">
        <f ca="1">OFFSET('Effectifs CVS'!$B$104,$M86,graphique!$B$2-1)</f>
        <v>5.8598489939623022E-3</v>
      </c>
      <c r="I86" s="104">
        <f ca="1">OFFSET('Effectifs CVS'!$B$205,$M86,graphique!$B$2-1)</f>
        <v>1.9595823330331719E-2</v>
      </c>
      <c r="J86" s="11">
        <f ca="1">OFFSET('SMPT CVS'!$B$3,$M86,graphique!$B$2-1)</f>
        <v>7769.6732097767781</v>
      </c>
      <c r="K86" s="104">
        <f ca="1">OFFSET('SMPT CVS'!$B$104,$M86,graphique!$B$2-1)</f>
        <v>5.0394821337065299E-3</v>
      </c>
      <c r="L86" s="104">
        <f ca="1">OFFSET('SMPT CVS'!$B$205,$M86,graphique!$B$2-1)</f>
        <v>2.0337643180550868E-2</v>
      </c>
      <c r="M86" s="267">
        <v>81</v>
      </c>
      <c r="N86" s="132"/>
    </row>
    <row r="87" spans="3:14" ht="13.5" customHeight="1" x14ac:dyDescent="0.2">
      <c r="C87" s="29">
        <v>43008</v>
      </c>
      <c r="D87" s="11">
        <f ca="1">OFFSET('Masses CVS'!$B$3,$M87,graphique!$B$2-1)</f>
        <v>139854578161.70673</v>
      </c>
      <c r="E87" s="104">
        <f ca="1">OFFSET('Masses CVS'!$B$104,$M87,graphique!$B$2-1)</f>
        <v>5.8973788169502939E-3</v>
      </c>
      <c r="F87" s="104">
        <f ca="1">OFFSET('Masses CVS'!$B$205,$M87,graphique!$B$2-1)</f>
        <v>3.6439817419769094E-2</v>
      </c>
      <c r="G87" s="11">
        <f ca="1">OFFSET('Effectifs CVS'!$B$3,$M87,graphique!$B$2-1)</f>
        <v>18015068.474476609</v>
      </c>
      <c r="H87" s="104">
        <f ca="1">OFFSET('Effectifs CVS'!$B$104,$M87,graphique!$B$2-1)</f>
        <v>1.6565188680495169E-4</v>
      </c>
      <c r="I87" s="104">
        <f ca="1">OFFSET('Effectifs CVS'!$B$205,$M87,graphique!$B$2-1)</f>
        <v>1.5403788851775957E-2</v>
      </c>
      <c r="J87" s="11">
        <f ca="1">OFFSET('SMPT CVS'!$B$3,$M87,graphique!$B$2-1)</f>
        <v>7774.4342439901002</v>
      </c>
      <c r="K87" s="104">
        <f ca="1">OFFSET('SMPT CVS'!$B$104,$M87,graphique!$B$2-1)</f>
        <v>6.1277148790916947E-4</v>
      </c>
      <c r="L87" s="104">
        <f ca="1">OFFSET('SMPT CVS'!$B$205,$M87,graphique!$B$2-1)</f>
        <v>1.849392967834107E-2</v>
      </c>
      <c r="M87" s="267">
        <v>82</v>
      </c>
    </row>
    <row r="88" spans="3:14" ht="13.5" customHeight="1" thickBot="1" x14ac:dyDescent="0.25">
      <c r="C88" s="30">
        <v>43100</v>
      </c>
      <c r="D88" s="12">
        <f ca="1">OFFSET('Masses CVS'!$B$3,$M88,graphique!$B$2-1)</f>
        <v>141216381427.93182</v>
      </c>
      <c r="E88" s="106">
        <f ca="1">OFFSET('Masses CVS'!$B$104,$M88,graphique!$B$2-1)</f>
        <v>9.7372805676085861E-3</v>
      </c>
      <c r="F88" s="106">
        <f ca="1">OFFSET('Masses CVS'!$B$205,$M88,graphique!$B$2-1)</f>
        <v>3.8880535812544359E-2</v>
      </c>
      <c r="G88" s="12">
        <f ca="1">OFFSET('Effectifs CVS'!$B$3,$M88,graphique!$B$2-1)</f>
        <v>18116045.325404566</v>
      </c>
      <c r="H88" s="106">
        <f ca="1">OFFSET('Effectifs CVS'!$B$104,$M88,graphique!$B$2-1)</f>
        <v>5.6051327848694044E-3</v>
      </c>
      <c r="I88" s="106">
        <f ca="1">OFFSET('Effectifs CVS'!$B$205,$M88,graphique!$B$2-1)</f>
        <v>1.6748795274124095E-2</v>
      </c>
      <c r="J88" s="12">
        <f ca="1">OFFSET('SMPT CVS'!$B$3,$M88,graphique!$B$2-1)</f>
        <v>7813.8428913613498</v>
      </c>
      <c r="K88" s="106">
        <f ca="1">OFFSET('SMPT CVS'!$B$104,$M88,graphique!$B$2-1)</f>
        <v>5.0690051693103033E-3</v>
      </c>
      <c r="L88" s="106">
        <f ca="1">OFFSET('SMPT CVS'!$B$205,$M88,graphique!$B$2-1)</f>
        <v>2.1327724259587955E-2</v>
      </c>
      <c r="M88" s="267">
        <v>83</v>
      </c>
    </row>
    <row r="89" spans="3:14" ht="13.5" customHeight="1" x14ac:dyDescent="0.2">
      <c r="C89" s="31">
        <v>43190</v>
      </c>
      <c r="D89" s="13">
        <f ca="1">OFFSET('Masses CVS'!$B$3,$M89,graphique!$B$2-1)</f>
        <v>142751524540.2254</v>
      </c>
      <c r="E89" s="105">
        <f ca="1">OFFSET('Masses CVS'!$B$104,$M89,graphique!$B$2-1)</f>
        <v>1.0870857168061798E-2</v>
      </c>
      <c r="F89" s="105">
        <f ca="1">OFFSET('Masses CVS'!$B$205,$M89,graphique!$B$2-1)</f>
        <v>3.5098146364111571E-2</v>
      </c>
      <c r="G89" s="13">
        <f ca="1">OFFSET('Effectifs CVS'!$B$3,$M89,graphique!$B$2-1)</f>
        <v>18185124.214680217</v>
      </c>
      <c r="H89" s="105">
        <f ca="1">OFFSET('Effectifs CVS'!$B$104,$M89,graphique!$B$2-1)</f>
        <v>3.8131329456756458E-3</v>
      </c>
      <c r="I89" s="105">
        <f ca="1">OFFSET('Effectifs CVS'!$B$205,$M89,graphique!$B$2-1)</f>
        <v>1.5522998138038924E-2</v>
      </c>
      <c r="J89" s="13">
        <f ca="1">OFFSET('SMPT CVS'!$B$3,$M89,graphique!$B$2-1)</f>
        <v>7869.4976733777303</v>
      </c>
      <c r="K89" s="105">
        <f ca="1">OFFSET('SMPT CVS'!$B$104,$M89,graphique!$B$2-1)</f>
        <v>7.1225877958092099E-3</v>
      </c>
      <c r="L89" s="105">
        <f ca="1">OFFSET('SMPT CVS'!$B$205,$M89,graphique!$B$2-1)</f>
        <v>1.7952190878719465E-2</v>
      </c>
      <c r="M89" s="267">
        <v>84</v>
      </c>
    </row>
    <row r="90" spans="3:14" ht="13.5" customHeight="1" x14ac:dyDescent="0.2">
      <c r="C90" s="29">
        <v>43281</v>
      </c>
      <c r="D90" s="11">
        <f ca="1">OFFSET('Masses CVS'!$B$3,$M90,graphique!$B$2-1)</f>
        <v>144253438410.58926</v>
      </c>
      <c r="E90" s="104">
        <f ca="1">OFFSET('Masses CVS'!$B$104,$M90,graphique!$B$2-1)</f>
        <v>1.052117569462907E-2</v>
      </c>
      <c r="F90" s="104">
        <f ca="1">OFFSET('Masses CVS'!$B$205,$M90,graphique!$B$2-1)</f>
        <v>3.7535971219816444E-2</v>
      </c>
      <c r="G90" s="11">
        <f ca="1">OFFSET('Effectifs CVS'!$B$3,$M90,graphique!$B$2-1)</f>
        <v>18233488.891686495</v>
      </c>
      <c r="H90" s="104">
        <f ca="1">OFFSET('Effectifs CVS'!$B$104,$M90,graphique!$B$2-1)</f>
        <v>2.6595736402632575E-3</v>
      </c>
      <c r="I90" s="104">
        <f ca="1">OFFSET('Effectifs CVS'!$B$205,$M90,graphique!$B$2-1)</f>
        <v>1.2291978204888032E-2</v>
      </c>
      <c r="J90" s="11">
        <f ca="1">OFFSET('SMPT CVS'!$B$3,$M90,graphique!$B$2-1)</f>
        <v>7924.3788482416039</v>
      </c>
      <c r="K90" s="104">
        <f ca="1">OFFSET('SMPT CVS'!$B$104,$M90,graphique!$B$2-1)</f>
        <v>6.9739108062176758E-3</v>
      </c>
      <c r="L90" s="104">
        <f ca="1">OFFSET('SMPT CVS'!$B$205,$M90,graphique!$B$2-1)</f>
        <v>1.9911473016671399E-2</v>
      </c>
      <c r="M90" s="267">
        <v>85</v>
      </c>
    </row>
    <row r="91" spans="3:14" ht="13.5" customHeight="1" x14ac:dyDescent="0.2">
      <c r="C91" s="29">
        <v>43373</v>
      </c>
      <c r="D91" s="11">
        <f ca="1">OFFSET('Masses CVS'!$B$3,$M91,graphique!$B$2-1)</f>
        <v>144500348618.80734</v>
      </c>
      <c r="E91" s="104">
        <f ca="1">OFFSET('Masses CVS'!$B$104,$M91,graphique!$B$2-1)</f>
        <v>1.7116417531435335E-3</v>
      </c>
      <c r="F91" s="104">
        <f ca="1">OFFSET('Masses CVS'!$B$205,$M91,graphique!$B$2-1)</f>
        <v>3.3218579743088172E-2</v>
      </c>
      <c r="G91" s="11">
        <f ca="1">OFFSET('Effectifs CVS'!$B$3,$M91,graphique!$B$2-1)</f>
        <v>18226624.029912055</v>
      </c>
      <c r="H91" s="104">
        <f ca="1">OFFSET('Effectifs CVS'!$B$104,$M91,graphique!$B$2-1)</f>
        <v>-3.7649743366285904E-4</v>
      </c>
      <c r="I91" s="104">
        <f ca="1">OFFSET('Effectifs CVS'!$B$205,$M91,graphique!$B$2-1)</f>
        <v>1.1743255693708488E-2</v>
      </c>
      <c r="J91" s="11">
        <f ca="1">OFFSET('SMPT CVS'!$B$3,$M91,graphique!$B$2-1)</f>
        <v>7920.3470241184923</v>
      </c>
      <c r="K91" s="104">
        <f ca="1">OFFSET('SMPT CVS'!$B$104,$M91,graphique!$B$2-1)</f>
        <v>-5.0878740155213542E-4</v>
      </c>
      <c r="L91" s="104">
        <f ca="1">OFFSET('SMPT CVS'!$B$205,$M91,graphique!$B$2-1)</f>
        <v>1.8768282752045673E-2</v>
      </c>
      <c r="M91" s="267">
        <v>86</v>
      </c>
    </row>
    <row r="92" spans="3:14" ht="13.5" customHeight="1" thickBot="1" x14ac:dyDescent="0.25">
      <c r="C92" s="30">
        <v>43465</v>
      </c>
      <c r="D92" s="12">
        <f ca="1">OFFSET('Masses CVS'!$B$3,$M92,graphique!$B$2-1)</f>
        <v>146062847375.89154</v>
      </c>
      <c r="E92" s="106">
        <f ca="1">OFFSET('Masses CVS'!$B$104,$M92,graphique!$B$2-1)</f>
        <v>1.0813114099856413E-2</v>
      </c>
      <c r="F92" s="106">
        <f ca="1">OFFSET('Masses CVS'!$B$205,$M92,graphique!$B$2-1)</f>
        <v>3.4319431633595965E-2</v>
      </c>
      <c r="G92" s="12">
        <f ca="1">OFFSET('Effectifs CVS'!$B$3,$M92,graphique!$B$2-1)</f>
        <v>18317747.650346227</v>
      </c>
      <c r="H92" s="106">
        <f ca="1">OFFSET('Effectifs CVS'!$B$104,$M92,graphique!$B$2-1)</f>
        <v>4.9994788000580215E-3</v>
      </c>
      <c r="I92" s="106">
        <f ca="1">OFFSET('Effectifs CVS'!$B$205,$M92,graphique!$B$2-1)</f>
        <v>1.1133904851673648E-2</v>
      </c>
      <c r="J92" s="12">
        <f ca="1">OFFSET('SMPT CVS'!$B$3,$M92,graphique!$B$2-1)</f>
        <v>7977.9580601127645</v>
      </c>
      <c r="K92" s="106">
        <f ca="1">OFFSET('SMPT CVS'!$B$104,$M92,graphique!$B$2-1)</f>
        <v>7.273801996154905E-3</v>
      </c>
      <c r="L92" s="106">
        <f ca="1">OFFSET('SMPT CVS'!$B$205,$M92,graphique!$B$2-1)</f>
        <v>2.1003131369950356E-2</v>
      </c>
      <c r="M92" s="267">
        <v>87</v>
      </c>
    </row>
    <row r="93" spans="3:14" ht="13.5" customHeight="1" x14ac:dyDescent="0.2">
      <c r="C93" s="31">
        <v>43555</v>
      </c>
      <c r="D93" s="13">
        <f ca="1">OFFSET('Masses CVS'!$B$3,$M93,graphique!$B$2-1)</f>
        <v>146438773841.93695</v>
      </c>
      <c r="E93" s="105">
        <f ca="1">OFFSET('Masses CVS'!$B$104,$M93,graphique!$B$2-1)</f>
        <v>2.5737309165141387E-3</v>
      </c>
      <c r="F93" s="105">
        <f ca="1">OFFSET('Masses CVS'!$B$205,$M93,graphique!$B$2-1)</f>
        <v>2.5829841842932799E-2</v>
      </c>
      <c r="G93" s="13">
        <f ca="1">OFFSET('Effectifs CVS'!$B$3,$M93,graphique!$B$2-1)</f>
        <v>18441616.973254111</v>
      </c>
      <c r="H93" s="105">
        <f ca="1">OFFSET('Effectifs CVS'!$B$104,$M93,graphique!$B$2-1)</f>
        <v>6.7622573076304704E-3</v>
      </c>
      <c r="I93" s="105">
        <f ca="1">OFFSET('Effectifs CVS'!$B$205,$M93,graphique!$B$2-1)</f>
        <v>1.4104537068096334E-2</v>
      </c>
      <c r="J93" s="13">
        <f ca="1">OFFSET('SMPT CVS'!$B$3,$M93,graphique!$B$2-1)</f>
        <v>7951.0854189340125</v>
      </c>
      <c r="K93" s="105">
        <f ca="1">OFFSET('SMPT CVS'!$B$104,$M93,graphique!$B$2-1)</f>
        <v>-3.3683607981228603E-3</v>
      </c>
      <c r="L93" s="105">
        <f ca="1">OFFSET('SMPT CVS'!$B$205,$M93,graphique!$B$2-1)</f>
        <v>1.0367592563409911E-2</v>
      </c>
      <c r="M93" s="267">
        <v>88</v>
      </c>
    </row>
    <row r="94" spans="3:14" ht="13.5" customHeight="1" x14ac:dyDescent="0.2">
      <c r="C94" s="29">
        <v>43646</v>
      </c>
      <c r="D94" s="11">
        <f ca="1">OFFSET('Masses CVS'!$B$3,$M94,graphique!$B$2-1)</f>
        <v>149103856034.98618</v>
      </c>
      <c r="E94" s="104">
        <f ca="1">OFFSET('Masses CVS'!$B$104,$M94,graphique!$B$2-1)</f>
        <v>1.8199293282296081E-2</v>
      </c>
      <c r="F94" s="104">
        <f ca="1">OFFSET('Masses CVS'!$B$205,$M94,graphique!$B$2-1)</f>
        <v>3.362427736794138E-2</v>
      </c>
      <c r="G94" s="11">
        <f ca="1">OFFSET('Effectifs CVS'!$B$3,$M94,graphique!$B$2-1)</f>
        <v>18496963.893703002</v>
      </c>
      <c r="H94" s="104">
        <f ca="1">OFFSET('Effectifs CVS'!$B$104,$M94,graphique!$B$2-1)</f>
        <v>3.0011967241896365E-3</v>
      </c>
      <c r="I94" s="104">
        <f ca="1">OFFSET('Effectifs CVS'!$B$205,$M94,graphique!$B$2-1)</f>
        <v>1.4450059644736335E-2</v>
      </c>
      <c r="J94" s="11">
        <f ca="1">OFFSET('SMPT CVS'!$B$3,$M94,graphique!$B$2-1)</f>
        <v>8066.6749107079995</v>
      </c>
      <c r="K94" s="104">
        <f ca="1">OFFSET('SMPT CVS'!$B$104,$M94,graphique!$B$2-1)</f>
        <v>1.4537573888809163E-2</v>
      </c>
      <c r="L94" s="104">
        <f ca="1">OFFSET('SMPT CVS'!$B$205,$M94,graphique!$B$2-1)</f>
        <v>1.7956746540199964E-2</v>
      </c>
      <c r="M94" s="267">
        <v>89</v>
      </c>
    </row>
    <row r="95" spans="3:14" ht="13.5" customHeight="1" x14ac:dyDescent="0.2">
      <c r="C95" s="29">
        <v>43738</v>
      </c>
      <c r="D95" s="11">
        <f ca="1">OFFSET('Masses CVS'!$B$3,$M95,graphique!$B$2-1)</f>
        <v>149760458682.67899</v>
      </c>
      <c r="E95" s="104">
        <f ca="1">OFFSET('Masses CVS'!$B$104,$M95,graphique!$B$2-1)</f>
        <v>4.4036597386103438E-3</v>
      </c>
      <c r="F95" s="104">
        <f ca="1">OFFSET('Masses CVS'!$B$205,$M95,graphique!$B$2-1)</f>
        <v>3.6402057947609867E-2</v>
      </c>
      <c r="G95" s="11">
        <f ca="1">OFFSET('Effectifs CVS'!$B$3,$M95,graphique!$B$2-1)</f>
        <v>18551821.391283281</v>
      </c>
      <c r="H95" s="104">
        <f ca="1">OFFSET('Effectifs CVS'!$B$104,$M95,graphique!$B$2-1)</f>
        <v>2.9657568612626584E-3</v>
      </c>
      <c r="I95" s="104">
        <f ca="1">OFFSET('Effectifs CVS'!$B$205,$M95,graphique!$B$2-1)</f>
        <v>1.7841886727763656E-2</v>
      </c>
      <c r="J95" s="11">
        <f ca="1">OFFSET('SMPT CVS'!$B$3,$M95,graphique!$B$2-1)</f>
        <v>8085.9835717387896</v>
      </c>
      <c r="K95" s="104">
        <f ca="1">OFFSET('SMPT CVS'!$B$104,$M95,graphique!$B$2-1)</f>
        <v>2.3936332187082243E-3</v>
      </c>
      <c r="L95" s="104">
        <f ca="1">OFFSET('SMPT CVS'!$B$205,$M95,graphique!$B$2-1)</f>
        <v>2.0912789189149406E-2</v>
      </c>
      <c r="M95" s="267">
        <v>90</v>
      </c>
    </row>
    <row r="96" spans="3:14" ht="13.5" customHeight="1" thickBot="1" x14ac:dyDescent="0.25">
      <c r="C96" s="30">
        <v>43830</v>
      </c>
      <c r="D96" s="12">
        <f ca="1">OFFSET('Masses CVS'!$B$3,$M96,graphique!$B$2-1)</f>
        <v>150235709291.47104</v>
      </c>
      <c r="E96" s="106">
        <f ca="1">OFFSET('Masses CVS'!$B$104,$M96,graphique!$B$2-1)</f>
        <v>3.1734051362586335E-3</v>
      </c>
      <c r="F96" s="106">
        <f ca="1">OFFSET('Masses CVS'!$B$205,$M96,graphique!$B$2-1)</f>
        <v>2.8568948165447416E-2</v>
      </c>
      <c r="G96" s="12">
        <f ca="1">OFFSET('Effectifs CVS'!$B$3,$M96,graphique!$B$2-1)</f>
        <v>18622097.555507611</v>
      </c>
      <c r="H96" s="106">
        <f ca="1">OFFSET('Effectifs CVS'!$B$104,$M96,graphique!$B$2-1)</f>
        <v>3.7881005181168437E-3</v>
      </c>
      <c r="I96" s="106">
        <f ca="1">OFFSET('Effectifs CVS'!$B$205,$M96,graphique!$B$2-1)</f>
        <v>1.6615028821822975E-2</v>
      </c>
      <c r="J96" s="12">
        <f ca="1">OFFSET('SMPT CVS'!$B$3,$M96,graphique!$B$2-1)</f>
        <v>8080.229896062312</v>
      </c>
      <c r="K96" s="106">
        <f ca="1">OFFSET('SMPT CVS'!$B$104,$M96,graphique!$B$2-1)</f>
        <v>-7.1156163321761667E-4</v>
      </c>
      <c r="L96" s="106">
        <f ca="1">OFFSET('SMPT CVS'!$B$205,$M96,graphique!$B$2-1)</f>
        <v>1.2819299773067838E-2</v>
      </c>
      <c r="M96" s="267">
        <v>91</v>
      </c>
    </row>
    <row r="97" spans="3:13" ht="13.5" customHeight="1" x14ac:dyDescent="0.2">
      <c r="C97" s="31">
        <v>43921</v>
      </c>
      <c r="D97" s="13">
        <f ca="1">OFFSET('Masses CVS'!$B$3,$M97,graphique!$B$2-1)</f>
        <v>146404720657.39853</v>
      </c>
      <c r="E97" s="105">
        <f ca="1">OFFSET('Masses CVS'!$B$104,$M97,graphique!$B$2-1)</f>
        <v>-2.5499853877216649E-2</v>
      </c>
      <c r="F97" s="105">
        <f ca="1">OFFSET('Masses CVS'!$B$205,$M97,graphique!$B$2-1)</f>
        <v>-2.3254213105594612E-4</v>
      </c>
      <c r="G97" s="13">
        <f ca="1">OFFSET('Effectifs CVS'!$B$3,$M97,graphique!$B$2-1)</f>
        <v>18117945.92677889</v>
      </c>
      <c r="H97" s="105">
        <f ca="1">OFFSET('Effectifs CVS'!$B$104,$M97,graphique!$B$2-1)</f>
        <v>-2.7072762733949651E-2</v>
      </c>
      <c r="I97" s="105">
        <f ca="1">OFFSET('Effectifs CVS'!$B$205,$M97,graphique!$B$2-1)</f>
        <v>-1.7551120758263261E-2</v>
      </c>
      <c r="J97" s="13">
        <f ca="1">OFFSET('SMPT CVS'!$B$3,$M97,graphique!$B$2-1)</f>
        <v>7889.5823478325156</v>
      </c>
      <c r="K97" s="105">
        <f ca="1">OFFSET('SMPT CVS'!$B$104,$M97,graphique!$B$2-1)</f>
        <v>-2.3594322275744095E-2</v>
      </c>
      <c r="L97" s="105">
        <f ca="1">OFFSET('SMPT CVS'!$B$205,$M97,graphique!$B$2-1)</f>
        <v>-7.7351792693660659E-3</v>
      </c>
      <c r="M97" s="267">
        <v>92</v>
      </c>
    </row>
    <row r="98" spans="3:13" ht="13.5" customHeight="1" x14ac:dyDescent="0.2">
      <c r="C98" s="29">
        <v>44012</v>
      </c>
      <c r="D98" s="11">
        <f ca="1">OFFSET('Masses CVS'!$B$3,$M98,graphique!$B$2-1)</f>
        <v>124154233191.58434</v>
      </c>
      <c r="E98" s="104">
        <f ca="1">OFFSET('Masses CVS'!$B$104,$M98,graphique!$B$2-1)</f>
        <v>-0.15197930343982913</v>
      </c>
      <c r="F98" s="104">
        <f ca="1">OFFSET('Masses CVS'!$B$205,$M98,graphique!$B$2-1)</f>
        <v>-0.16733050041004693</v>
      </c>
      <c r="G98" s="11">
        <f ca="1">OFFSET('Effectifs CVS'!$B$3,$M98,graphique!$B$2-1)</f>
        <v>18048220.576586042</v>
      </c>
      <c r="H98" s="104">
        <f ca="1">OFFSET('Effectifs CVS'!$B$104,$M98,graphique!$B$2-1)</f>
        <v>-3.8484136377618938E-3</v>
      </c>
      <c r="I98" s="104">
        <f ca="1">OFFSET('Effectifs CVS'!$B$205,$M98,graphique!$B$2-1)</f>
        <v>-2.4260376983799348E-2</v>
      </c>
      <c r="J98" s="11">
        <f ca="1">OFFSET('SMPT CVS'!$B$3,$M98,graphique!$B$2-1)</f>
        <v>6972.3838414547554</v>
      </c>
      <c r="K98" s="104">
        <f ca="1">OFFSET('SMPT CVS'!$B$104,$M98,graphique!$B$2-1)</f>
        <v>-0.1162543802625674</v>
      </c>
      <c r="L98" s="104">
        <f ca="1">OFFSET('SMPT CVS'!$B$205,$M98,graphique!$B$2-1)</f>
        <v>-0.13565577903736303</v>
      </c>
      <c r="M98" s="267">
        <v>93</v>
      </c>
    </row>
    <row r="99" spans="3:13" ht="13.5" customHeight="1" x14ac:dyDescent="0.2">
      <c r="C99" s="29">
        <v>44104</v>
      </c>
      <c r="D99" s="11">
        <f ca="1">OFFSET('Masses CVS'!$B$3,$M99,graphique!$B$2-1)</f>
        <v>146102758684.84262</v>
      </c>
      <c r="E99" s="104">
        <f ca="1">OFFSET('Masses CVS'!$B$104,$M99,graphique!$B$2-1)</f>
        <v>0.17678435063417597</v>
      </c>
      <c r="F99" s="104">
        <f ca="1">OFFSET('Masses CVS'!$B$205,$M99,graphique!$B$2-1)</f>
        <v>-2.4423669839223061E-2</v>
      </c>
      <c r="G99" s="11">
        <f ca="1">OFFSET('Effectifs CVS'!$B$3,$M99,graphique!$B$2-1)</f>
        <v>18399952.363791697</v>
      </c>
      <c r="H99" s="104">
        <f ca="1">OFFSET('Effectifs CVS'!$B$104,$M99,graphique!$B$2-1)</f>
        <v>1.9488446836801065E-2</v>
      </c>
      <c r="I99" s="104">
        <f ca="1">OFFSET('Effectifs CVS'!$B$205,$M99,graphique!$B$2-1)</f>
        <v>-8.1862057793926635E-3</v>
      </c>
      <c r="J99" s="11">
        <f ca="1">OFFSET('SMPT CVS'!$B$3,$M99,graphique!$B$2-1)</f>
        <v>8015.0611594845368</v>
      </c>
      <c r="K99" s="104">
        <f ca="1">OFFSET('SMPT CVS'!$B$104,$M99,graphique!$B$2-1)</f>
        <v>0.14954387792457391</v>
      </c>
      <c r="L99" s="104">
        <f ca="1">OFFSET('SMPT CVS'!$B$205,$M99,graphique!$B$2-1)</f>
        <v>-8.7710309605540937E-3</v>
      </c>
      <c r="M99" s="267">
        <v>94</v>
      </c>
    </row>
    <row r="100" spans="3:13" ht="13.5" customHeight="1" thickBot="1" x14ac:dyDescent="0.25">
      <c r="C100" s="30">
        <v>44196</v>
      </c>
      <c r="D100" s="12">
        <f ca="1">OFFSET('Masses CVS'!$B$3,$M100,graphique!$B$2-1)</f>
        <v>144714330854.40164</v>
      </c>
      <c r="E100" s="106">
        <f ca="1">OFFSET('Masses CVS'!$B$104,$M100,graphique!$B$2-1)</f>
        <v>-9.5030911321527523E-3</v>
      </c>
      <c r="F100" s="106">
        <f ca="1">OFFSET('Masses CVS'!$B$205,$M100,graphique!$B$2-1)</f>
        <v>-3.6751438543531689E-2</v>
      </c>
      <c r="G100" s="12">
        <f ca="1">OFFSET('Effectifs CVS'!$B$3,$M100,graphique!$B$2-1)</f>
        <v>18287229.035677873</v>
      </c>
      <c r="H100" s="106">
        <f ca="1">OFFSET('Effectifs CVS'!$B$104,$M100,graphique!$B$2-1)</f>
        <v>-6.1262836927581388E-3</v>
      </c>
      <c r="I100" s="106">
        <f ca="1">OFFSET('Effectifs CVS'!$B$205,$M100,graphique!$B$2-1)</f>
        <v>-1.7982320135075169E-2</v>
      </c>
      <c r="J100" s="12">
        <f ca="1">OFFSET('SMPT CVS'!$B$3,$M100,graphique!$B$2-1)</f>
        <v>7907.642554848042</v>
      </c>
      <c r="K100" s="106">
        <f ca="1">OFFSET('SMPT CVS'!$B$104,$M100,graphique!$B$2-1)</f>
        <v>-1.3402094194799985E-2</v>
      </c>
      <c r="L100" s="106">
        <f ca="1">OFFSET('SMPT CVS'!$B$205,$M100,graphique!$B$2-1)</f>
        <v>-2.1359211734603756E-2</v>
      </c>
      <c r="M100" s="267">
        <v>95</v>
      </c>
    </row>
    <row r="101" spans="3:13" ht="13.5" customHeight="1" x14ac:dyDescent="0.2">
      <c r="C101" s="31">
        <v>44286</v>
      </c>
      <c r="D101" s="13">
        <f ca="1">OFFSET('Masses CVS'!$B$3,$M101,graphique!$B$2-1)</f>
        <v>147087280390.30573</v>
      </c>
      <c r="E101" s="105">
        <f ca="1">OFFSET('Masses CVS'!$B$104,$M101,graphique!$B$2-1)</f>
        <v>1.6397474402804812E-2</v>
      </c>
      <c r="F101" s="105">
        <f ca="1">OFFSET('Masses CVS'!$B$205,$M101,graphique!$B$2-1)</f>
        <v>4.6621429271016535E-3</v>
      </c>
      <c r="G101" s="13">
        <f ca="1">OFFSET('Effectifs CVS'!$B$3,$M101,graphique!$B$2-1)</f>
        <v>18457731.283982478</v>
      </c>
      <c r="H101" s="105">
        <f ca="1">OFFSET('Effectifs CVS'!$B$104,$M101,graphique!$B$2-1)</f>
        <v>9.3235693593578528E-3</v>
      </c>
      <c r="I101" s="105">
        <f ca="1">OFFSET('Effectifs CVS'!$B$205,$M101,graphique!$B$2-1)</f>
        <v>1.8754077232418176E-2</v>
      </c>
      <c r="J101" s="13">
        <f ca="1">OFFSET('SMPT CVS'!$B$3,$M101,graphique!$B$2-1)</f>
        <v>8032.7215383152407</v>
      </c>
      <c r="K101" s="105">
        <f ca="1">OFFSET('SMPT CVS'!$B$104,$M101,graphique!$B$2-1)</f>
        <v>1.5817480696635133E-2</v>
      </c>
      <c r="L101" s="105">
        <f ca="1">OFFSET('SMPT CVS'!$B$205,$M101,graphique!$B$2-1)</f>
        <v>1.8142809615524058E-2</v>
      </c>
      <c r="M101" s="267">
        <v>96</v>
      </c>
    </row>
    <row r="102" spans="3:13" ht="13.5" customHeight="1" x14ac:dyDescent="0.2">
      <c r="C102" s="29">
        <v>44377</v>
      </c>
      <c r="D102" s="11">
        <f ca="1">OFFSET('Masses CVS'!$B$3,$M102,graphique!$B$2-1)</f>
        <v>150284116921.23593</v>
      </c>
      <c r="E102" s="104">
        <f ca="1">OFFSET('Masses CVS'!$B$104,$M102,graphique!$B$2-1)</f>
        <v>2.1734282682004835E-2</v>
      </c>
      <c r="F102" s="104">
        <f ca="1">OFFSET('Masses CVS'!$B$205,$M102,graphique!$B$2-1)</f>
        <v>0.21046309141412967</v>
      </c>
      <c r="G102" s="11">
        <f ca="1">OFFSET('Effectifs CVS'!$B$3,$M102,graphique!$B$2-1)</f>
        <v>18748957.120913394</v>
      </c>
      <c r="H102" s="104">
        <f ca="1">OFFSET('Effectifs CVS'!$B$104,$M102,graphique!$B$2-1)</f>
        <v>1.5777986603566996E-2</v>
      </c>
      <c r="I102" s="104">
        <f ca="1">OFFSET('Effectifs CVS'!$B$205,$M102,graphique!$B$2-1)</f>
        <v>3.882579677890341E-2</v>
      </c>
      <c r="J102" s="11">
        <f ca="1">OFFSET('SMPT CVS'!$B$3,$M102,graphique!$B$2-1)</f>
        <v>8110.9444554997426</v>
      </c>
      <c r="K102" s="104">
        <f ca="1">OFFSET('SMPT CVS'!$B$104,$M102,graphique!$B$2-1)</f>
        <v>9.7380342156001554E-3</v>
      </c>
      <c r="L102" s="104">
        <f ca="1">OFFSET('SMPT CVS'!$B$205,$M102,graphique!$B$2-1)</f>
        <v>0.16329574503279676</v>
      </c>
      <c r="M102" s="267">
        <v>97</v>
      </c>
    </row>
    <row r="103" spans="3:13" ht="13.5" customHeight="1" x14ac:dyDescent="0.2">
      <c r="C103" s="29">
        <v>44469</v>
      </c>
      <c r="D103" s="11">
        <f ca="1">OFFSET('Masses CVS'!$B$3,$M103,graphique!$B$2-1)</f>
        <v>155960208160.42172</v>
      </c>
      <c r="E103" s="104">
        <f ca="1">OFFSET('Masses CVS'!$B$104,$M103,graphique!$B$2-1)</f>
        <v>3.7769069383164711E-2</v>
      </c>
      <c r="F103" s="104">
        <f ca="1">OFFSET('Masses CVS'!$B$205,$M103,graphique!$B$2-1)</f>
        <v>6.7469290548048733E-2</v>
      </c>
      <c r="G103" s="11">
        <f ca="1">OFFSET('Effectifs CVS'!$B$3,$M103,graphique!$B$2-1)</f>
        <v>18848625.119258266</v>
      </c>
      <c r="H103" s="104">
        <f ca="1">OFFSET('Effectifs CVS'!$B$104,$M103,graphique!$B$2-1)</f>
        <v>5.3159222511474091E-3</v>
      </c>
      <c r="I103" s="104">
        <f ca="1">OFFSET('Effectifs CVS'!$B$205,$M103,graphique!$B$2-1)</f>
        <v>2.4384452013554547E-2</v>
      </c>
      <c r="J103" s="11">
        <f ca="1">OFFSET('SMPT CVS'!$B$3,$M103,graphique!$B$2-1)</f>
        <v>8332.4537666313463</v>
      </c>
      <c r="K103" s="104">
        <f ca="1">OFFSET('SMPT CVS'!$B$104,$M103,graphique!$B$2-1)</f>
        <v>2.7309928251500581E-2</v>
      </c>
      <c r="L103" s="104">
        <f ca="1">OFFSET('SMPT CVS'!$B$205,$M103,graphique!$B$2-1)</f>
        <v>3.9599524049947599E-2</v>
      </c>
      <c r="M103" s="267">
        <v>98</v>
      </c>
    </row>
    <row r="104" spans="3:13" ht="13.5" customHeight="1" thickBot="1" x14ac:dyDescent="0.25">
      <c r="C104" s="30">
        <v>44561</v>
      </c>
      <c r="D104" s="12">
        <f ca="1">OFFSET('Masses CVS'!$B$3,$M104,graphique!$B$2-1)</f>
        <v>0</v>
      </c>
      <c r="E104" s="106">
        <f ca="1">OFFSET('Masses CVS'!$B$104,$M104,graphique!$B$2-1)</f>
        <v>-1</v>
      </c>
      <c r="F104" s="106">
        <f ca="1">OFFSET('Masses CVS'!$B$205,$M104,graphique!$B$2-1)</f>
        <v>-1</v>
      </c>
      <c r="G104" s="12">
        <f ca="1">OFFSET('Effectifs CVS'!$B$3,$M104,graphique!$B$2-1)</f>
        <v>0</v>
      </c>
      <c r="H104" s="106">
        <f ca="1">OFFSET('Effectifs CVS'!$B$104,$M104,graphique!$B$2-1)</f>
        <v>-1</v>
      </c>
      <c r="I104" s="106">
        <f ca="1">OFFSET('Effectifs CVS'!$B$205,$M104,graphique!$B$2-1)</f>
        <v>-1</v>
      </c>
      <c r="J104" s="12" t="e">
        <f ca="1">OFFSET('SMPT CVS'!$B$3,$M104,graphique!$B$2-1)</f>
        <v>#DIV/0!</v>
      </c>
      <c r="K104" s="106" t="e">
        <f ca="1">OFFSET('SMPT CVS'!$B$104,$M104,graphique!$B$2-1)</f>
        <v>#DIV/0!</v>
      </c>
      <c r="L104" s="106" t="e">
        <f ca="1">OFFSET('SMPT CVS'!$B$205,$M104,graphique!$B$2-1)</f>
        <v>#DIV/0!</v>
      </c>
      <c r="M104" s="267">
        <v>99</v>
      </c>
    </row>
    <row r="105" spans="3:13" ht="13.5" customHeight="1" x14ac:dyDescent="0.2">
      <c r="C105" s="98"/>
    </row>
    <row r="106" spans="3:13" ht="13.5" customHeight="1" x14ac:dyDescent="0.2">
      <c r="C106" s="98"/>
    </row>
    <row r="107" spans="3:13" ht="13.5" customHeight="1" x14ac:dyDescent="0.2">
      <c r="C107" s="98"/>
    </row>
    <row r="108" spans="3:13" ht="13.5" customHeight="1" x14ac:dyDescent="0.2">
      <c r="C108" s="98"/>
    </row>
    <row r="109" spans="3:13" ht="13.5" customHeight="1" x14ac:dyDescent="0.2">
      <c r="C109" s="98"/>
    </row>
    <row r="110" spans="3:13" ht="13.5" customHeight="1" x14ac:dyDescent="0.2">
      <c r="C110" s="98"/>
    </row>
    <row r="111" spans="3:13" ht="13.5" customHeight="1" x14ac:dyDescent="0.2">
      <c r="C111" s="98"/>
    </row>
    <row r="112" spans="3:13" ht="13.5" customHeight="1" x14ac:dyDescent="0.2">
      <c r="C112" s="98"/>
    </row>
    <row r="113" spans="3:3" ht="13.5" customHeight="1" x14ac:dyDescent="0.2">
      <c r="C113" s="98"/>
    </row>
    <row r="114" spans="3:3" ht="13.5" customHeight="1" x14ac:dyDescent="0.2">
      <c r="C114" s="98"/>
    </row>
    <row r="115" spans="3:3" ht="13.5" customHeight="1" x14ac:dyDescent="0.2">
      <c r="C115" s="98"/>
    </row>
    <row r="116" spans="3:3" ht="13.5" customHeight="1" x14ac:dyDescent="0.2">
      <c r="C116" s="98"/>
    </row>
    <row r="117" spans="3:3" ht="13.5" customHeight="1" x14ac:dyDescent="0.2">
      <c r="C117" s="98"/>
    </row>
    <row r="118" spans="3:3" ht="13.5" customHeight="1" x14ac:dyDescent="0.2">
      <c r="C118" s="98"/>
    </row>
    <row r="119" spans="3:3" ht="13.5" customHeight="1" x14ac:dyDescent="0.2">
      <c r="C119" s="98"/>
    </row>
    <row r="120" spans="3:3" ht="13.5" customHeight="1" x14ac:dyDescent="0.2">
      <c r="C120" s="98"/>
    </row>
    <row r="121" spans="3:3" ht="13.5" customHeight="1" x14ac:dyDescent="0.2">
      <c r="C121" s="98"/>
    </row>
    <row r="122" spans="3:3" ht="13.5" customHeight="1" x14ac:dyDescent="0.2">
      <c r="C122" s="98"/>
    </row>
    <row r="123" spans="3:3" ht="13.5" customHeight="1" x14ac:dyDescent="0.2">
      <c r="C123" s="98"/>
    </row>
    <row r="124" spans="3:3" ht="13.5" customHeight="1" x14ac:dyDescent="0.2">
      <c r="C124" s="98"/>
    </row>
    <row r="125" spans="3:3" ht="13.5" customHeight="1" x14ac:dyDescent="0.2">
      <c r="C125" s="98"/>
    </row>
    <row r="126" spans="3:3" ht="13.5" customHeight="1" x14ac:dyDescent="0.2">
      <c r="C126" s="98"/>
    </row>
    <row r="127" spans="3:3" ht="13.5" customHeight="1" x14ac:dyDescent="0.2">
      <c r="C127" s="98"/>
    </row>
    <row r="128" spans="3:3" ht="13.5" customHeight="1" x14ac:dyDescent="0.2">
      <c r="C128" s="98"/>
    </row>
    <row r="129" spans="3:3" ht="13.5" customHeight="1" x14ac:dyDescent="0.2">
      <c r="C129" s="98"/>
    </row>
    <row r="130" spans="3:3" ht="13.5" customHeight="1" x14ac:dyDescent="0.2">
      <c r="C130" s="98"/>
    </row>
    <row r="131" spans="3:3" ht="13.5" customHeight="1" x14ac:dyDescent="0.2">
      <c r="C131" s="98"/>
    </row>
    <row r="132" spans="3:3" ht="13.5" customHeight="1" x14ac:dyDescent="0.2">
      <c r="C132" s="98"/>
    </row>
    <row r="133" spans="3:3" ht="13.5" customHeight="1" x14ac:dyDescent="0.2">
      <c r="C133" s="98"/>
    </row>
    <row r="134" spans="3:3" ht="13.5" customHeight="1" x14ac:dyDescent="0.2">
      <c r="C134" s="98"/>
    </row>
    <row r="135" spans="3:3" ht="13.5" customHeight="1" x14ac:dyDescent="0.2">
      <c r="C135" s="98"/>
    </row>
    <row r="136" spans="3:3" ht="13.5" customHeight="1" x14ac:dyDescent="0.2">
      <c r="C136" s="98"/>
    </row>
    <row r="137" spans="3:3" ht="13.5" customHeight="1" x14ac:dyDescent="0.2">
      <c r="C137" s="98"/>
    </row>
    <row r="138" spans="3:3" ht="13.5" customHeight="1" x14ac:dyDescent="0.2">
      <c r="C138" s="98"/>
    </row>
    <row r="139" spans="3:3" ht="13.5" customHeight="1" x14ac:dyDescent="0.2">
      <c r="C139" s="98"/>
    </row>
    <row r="140" spans="3:3" ht="13.5" customHeight="1" x14ac:dyDescent="0.2">
      <c r="C140" s="98"/>
    </row>
    <row r="141" spans="3:3" ht="13.5" customHeight="1" x14ac:dyDescent="0.2">
      <c r="C141" s="98"/>
    </row>
    <row r="142" spans="3:3" ht="13.5" customHeight="1" x14ac:dyDescent="0.2">
      <c r="C142" s="98"/>
    </row>
    <row r="143" spans="3:3" ht="13.5" customHeight="1" x14ac:dyDescent="0.2">
      <c r="C143" s="98"/>
    </row>
    <row r="144" spans="3:3" ht="13.5" customHeight="1" x14ac:dyDescent="0.2">
      <c r="C144" s="98"/>
    </row>
    <row r="145" spans="3:3" ht="13.5" customHeight="1" x14ac:dyDescent="0.2">
      <c r="C145" s="98"/>
    </row>
    <row r="146" spans="3:3" ht="13.5" customHeight="1" x14ac:dyDescent="0.2">
      <c r="C146" s="98"/>
    </row>
    <row r="147" spans="3:3" ht="13.5" customHeight="1" x14ac:dyDescent="0.2">
      <c r="C147" s="98"/>
    </row>
    <row r="148" spans="3:3" ht="13.5" customHeight="1" x14ac:dyDescent="0.2">
      <c r="C148" s="98"/>
    </row>
    <row r="149" spans="3:3" ht="13.5" customHeight="1" x14ac:dyDescent="0.2">
      <c r="C149" s="98"/>
    </row>
    <row r="150" spans="3:3" ht="13.5" customHeight="1" x14ac:dyDescent="0.2">
      <c r="C150" s="98"/>
    </row>
    <row r="151" spans="3:3" ht="13.5" customHeight="1" x14ac:dyDescent="0.2">
      <c r="C151" s="98"/>
    </row>
    <row r="152" spans="3:3" ht="13.5" customHeight="1" x14ac:dyDescent="0.2">
      <c r="C152" s="98"/>
    </row>
    <row r="153" spans="3:3" ht="13.5" customHeight="1" x14ac:dyDescent="0.2">
      <c r="C153" s="98"/>
    </row>
    <row r="154" spans="3:3" ht="13.5" customHeight="1" x14ac:dyDescent="0.2">
      <c r="C154" s="98"/>
    </row>
    <row r="155" spans="3:3" ht="13.5" customHeight="1" x14ac:dyDescent="0.2">
      <c r="C155" s="98"/>
    </row>
    <row r="156" spans="3:3" ht="13.5" customHeight="1" x14ac:dyDescent="0.2">
      <c r="C156" s="98"/>
    </row>
    <row r="157" spans="3:3" ht="13.5" customHeight="1" x14ac:dyDescent="0.2">
      <c r="C157" s="98"/>
    </row>
    <row r="158" spans="3:3" ht="13.5" customHeight="1" x14ac:dyDescent="0.2">
      <c r="C158" s="98"/>
    </row>
    <row r="159" spans="3:3" ht="13.5" customHeight="1" x14ac:dyDescent="0.2">
      <c r="C159" s="98"/>
    </row>
  </sheetData>
  <mergeCells count="5">
    <mergeCell ref="J3:L3"/>
    <mergeCell ref="D3:F3"/>
    <mergeCell ref="G3:I3"/>
    <mergeCell ref="C1:I2"/>
    <mergeCell ref="C3:C4"/>
  </mergeCells>
  <phoneticPr fontId="5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1" r:id="rId4" name="List Box 3">
              <controlPr defaultSize="0" autoLine="0" autoPict="0">
                <anchor mov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1</xdr:col>
                    <xdr:colOff>609600</xdr:colOff>
                    <xdr:row>60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indexed="57"/>
  </sheetPr>
  <dimension ref="A1:BI341"/>
  <sheetViews>
    <sheetView workbookViewId="0">
      <pane xSplit="3" ySplit="58" topLeftCell="AR321" activePane="bottomRight" state="frozen"/>
      <selection activeCell="AT348" sqref="AT348"/>
      <selection pane="topRight" activeCell="AT348" sqref="AT348"/>
      <selection pane="bottomLeft" activeCell="AT348" sqref="AT348"/>
      <selection pane="bottomRight" activeCell="BD100" sqref="BD100:BD101"/>
    </sheetView>
  </sheetViews>
  <sheetFormatPr baseColWidth="10" defaultColWidth="12.28515625" defaultRowHeight="11.25" x14ac:dyDescent="0.2"/>
  <cols>
    <col min="1" max="1" width="7.28515625" style="144" customWidth="1"/>
    <col min="2" max="3" width="12.5703125" style="37" customWidth="1"/>
    <col min="4" max="4" width="12.5703125" style="32" bestFit="1" customWidth="1"/>
    <col min="5" max="5" width="11.7109375" style="32" bestFit="1" customWidth="1"/>
    <col min="6" max="7" width="12.5703125" style="32" bestFit="1" customWidth="1"/>
    <col min="8" max="8" width="11.7109375" style="32" bestFit="1" customWidth="1"/>
    <col min="9" max="9" width="12.5703125" style="32" customWidth="1"/>
    <col min="10" max="11" width="11.7109375" style="32" bestFit="1" customWidth="1"/>
    <col min="12" max="12" width="12.5703125" style="1" bestFit="1" customWidth="1"/>
    <col min="13" max="17" width="10.85546875" style="1" customWidth="1"/>
    <col min="18" max="29" width="10.85546875" style="32" customWidth="1"/>
    <col min="30" max="30" width="11.7109375" style="32" customWidth="1"/>
    <col min="31" max="32" width="10.85546875" style="32" customWidth="1"/>
    <col min="33" max="33" width="11.7109375" style="32" bestFit="1" customWidth="1"/>
    <col min="34" max="34" width="10.85546875" style="32" customWidth="1"/>
    <col min="35" max="37" width="11.7109375" style="32" bestFit="1" customWidth="1"/>
    <col min="38" max="39" width="10.85546875" style="32" customWidth="1"/>
    <col min="40" max="40" width="11.7109375" style="32" bestFit="1" customWidth="1"/>
    <col min="41" max="45" width="10.85546875" style="32" customWidth="1"/>
    <col min="46" max="49" width="11.7109375" style="32" bestFit="1" customWidth="1"/>
    <col min="50" max="50" width="10.85546875" style="32" customWidth="1"/>
    <col min="51" max="51" width="11.7109375" style="32" bestFit="1" customWidth="1"/>
    <col min="52" max="54" width="10.85546875" style="32" customWidth="1"/>
    <col min="55" max="55" width="11.7109375" style="36" bestFit="1" customWidth="1"/>
    <col min="56" max="56" width="10.5703125" style="32" customWidth="1"/>
    <col min="57" max="57" width="10.85546875" style="32" customWidth="1"/>
    <col min="58" max="58" width="10.85546875" style="32" bestFit="1" customWidth="1"/>
    <col min="59" max="60" width="10.7109375" style="32" customWidth="1"/>
    <col min="61" max="16384" width="12.28515625" style="32"/>
  </cols>
  <sheetData>
    <row r="1" spans="1:61" s="34" customFormat="1" ht="57" thickBot="1" x14ac:dyDescent="0.25">
      <c r="A1" s="110" t="s">
        <v>0</v>
      </c>
      <c r="B1" s="9" t="s">
        <v>1</v>
      </c>
      <c r="C1" s="59" t="s">
        <v>40</v>
      </c>
      <c r="D1" s="4" t="s">
        <v>126</v>
      </c>
      <c r="E1" s="2" t="s">
        <v>2</v>
      </c>
      <c r="F1" s="2" t="s">
        <v>3</v>
      </c>
      <c r="G1" s="2" t="s">
        <v>148</v>
      </c>
      <c r="H1" s="2" t="s">
        <v>127</v>
      </c>
      <c r="I1" s="33" t="s">
        <v>41</v>
      </c>
      <c r="J1" s="34" t="s">
        <v>245</v>
      </c>
      <c r="K1" s="34" t="s">
        <v>246</v>
      </c>
      <c r="L1" s="2" t="s">
        <v>145</v>
      </c>
      <c r="M1" s="2" t="s">
        <v>44</v>
      </c>
      <c r="N1" s="2" t="s">
        <v>43</v>
      </c>
      <c r="O1" s="2" t="s">
        <v>42</v>
      </c>
      <c r="P1" s="2" t="s">
        <v>45</v>
      </c>
      <c r="Q1" s="2" t="s">
        <v>46</v>
      </c>
      <c r="R1" s="2" t="s">
        <v>47</v>
      </c>
      <c r="S1" s="2" t="s">
        <v>48</v>
      </c>
      <c r="T1" s="2" t="s">
        <v>49</v>
      </c>
      <c r="U1" s="2" t="s">
        <v>50</v>
      </c>
      <c r="V1" s="2" t="s">
        <v>51</v>
      </c>
      <c r="W1" s="2" t="s">
        <v>52</v>
      </c>
      <c r="X1" s="2" t="s">
        <v>53</v>
      </c>
      <c r="Y1" s="2" t="s">
        <v>54</v>
      </c>
      <c r="Z1" s="2" t="s">
        <v>209</v>
      </c>
      <c r="AA1" s="2" t="s">
        <v>210</v>
      </c>
      <c r="AB1" s="2" t="s">
        <v>55</v>
      </c>
      <c r="AC1" s="2" t="s">
        <v>56</v>
      </c>
      <c r="AD1" s="2" t="s">
        <v>57</v>
      </c>
      <c r="AE1" s="2" t="s">
        <v>58</v>
      </c>
      <c r="AF1" s="34" t="s">
        <v>193</v>
      </c>
      <c r="AG1" s="34" t="s">
        <v>194</v>
      </c>
      <c r="AH1" s="34" t="s">
        <v>195</v>
      </c>
      <c r="AI1" s="2" t="s">
        <v>59</v>
      </c>
      <c r="AJ1" s="34" t="s">
        <v>149</v>
      </c>
      <c r="AK1" s="34" t="s">
        <v>150</v>
      </c>
      <c r="AL1" s="34" t="s">
        <v>151</v>
      </c>
      <c r="AM1" s="2" t="s">
        <v>60</v>
      </c>
      <c r="AN1" s="2" t="s">
        <v>61</v>
      </c>
      <c r="AO1" s="34" t="s">
        <v>152</v>
      </c>
      <c r="AP1" s="34" t="s">
        <v>153</v>
      </c>
      <c r="AQ1" s="2" t="s">
        <v>62</v>
      </c>
      <c r="AR1" s="2" t="s">
        <v>63</v>
      </c>
      <c r="AS1" s="2" t="s">
        <v>64</v>
      </c>
      <c r="AT1" s="2" t="s">
        <v>65</v>
      </c>
      <c r="AU1" s="2" t="s">
        <v>66</v>
      </c>
      <c r="AV1" s="2" t="s">
        <v>67</v>
      </c>
      <c r="AW1" s="2" t="s">
        <v>68</v>
      </c>
      <c r="AX1" s="2" t="s">
        <v>69</v>
      </c>
      <c r="AY1" s="2" t="s">
        <v>70</v>
      </c>
      <c r="AZ1" s="2" t="s">
        <v>71</v>
      </c>
      <c r="BA1" s="2" t="s">
        <v>72</v>
      </c>
      <c r="BB1" s="2" t="s">
        <v>122</v>
      </c>
      <c r="BC1" s="2" t="s">
        <v>73</v>
      </c>
      <c r="BD1" s="2" t="s">
        <v>74</v>
      </c>
      <c r="BE1" s="2" t="s">
        <v>75</v>
      </c>
      <c r="BF1" s="2" t="s">
        <v>76</v>
      </c>
      <c r="BG1" s="2" t="s">
        <v>208</v>
      </c>
      <c r="BH1" s="34" t="s">
        <v>211</v>
      </c>
      <c r="BI1" s="2"/>
    </row>
    <row r="2" spans="1:61" s="34" customFormat="1" ht="24" thickTop="1" thickBot="1" x14ac:dyDescent="0.25">
      <c r="A2" s="172" t="s">
        <v>5</v>
      </c>
      <c r="B2" s="85" t="str">
        <f>[1]NACE38BRUT!BK1</f>
        <v>sal_TOT_brut</v>
      </c>
      <c r="C2" s="85" t="str">
        <f>[1]NACE38BRUT!BL1</f>
        <v>sal_TOT_INTERIM_brut</v>
      </c>
      <c r="D2" s="134" t="str">
        <f>[1]NACE38BRUT!BM1</f>
        <v>sal_INDUSTRIE_brut</v>
      </c>
      <c r="E2" s="134" t="str">
        <f>[1]NACE38BRUT!BN1</f>
        <v>sal_BTP_brut</v>
      </c>
      <c r="F2" s="134" t="str">
        <f>[1]NACE38BRUT!BO1</f>
        <v>sal_TERTIAIRE_brut</v>
      </c>
      <c r="G2" s="134" t="str">
        <f>[1]NACE38BRUT!BP1</f>
        <v>sal_TERT_INTERIM_brut</v>
      </c>
      <c r="H2" s="134" t="str">
        <f>[1]NACE38BRUT!BQ1</f>
        <v>sal_INTERIM_brut</v>
      </c>
      <c r="I2" s="134" t="str">
        <f>[1]NACE38BRUT!BR1</f>
        <v>sal_CONC_INSEE_brut</v>
      </c>
      <c r="J2" s="134" t="s">
        <v>247</v>
      </c>
      <c r="K2" s="134" t="s">
        <v>248</v>
      </c>
      <c r="L2" s="134" t="str">
        <f>[1]NACE38BRUT!BS1</f>
        <v>sal_CAISSE_CONGES_brut</v>
      </c>
      <c r="M2" s="134" t="str">
        <f>[1]NACE38BRUT!BU1</f>
        <v>sal_BZ_brut</v>
      </c>
      <c r="N2" s="134" t="str">
        <f>[1]NACE38BRUT!BV1</f>
        <v>sal_CA_brut</v>
      </c>
      <c r="O2" s="134" t="str">
        <f>[1]NACE38BRUT!BW1</f>
        <v>sal_CB_brut</v>
      </c>
      <c r="P2" s="134" t="str">
        <f>[1]NACE38BRUT!BX1</f>
        <v>sal_CC_brut</v>
      </c>
      <c r="Q2" s="134" t="str">
        <f>[1]NACE38BRUT!BY1</f>
        <v>sal_CD_brut</v>
      </c>
      <c r="R2" s="134" t="str">
        <f>[1]NACE38BRUT!BZ1</f>
        <v>sal_CE_brut</v>
      </c>
      <c r="S2" s="134" t="str">
        <f>[1]NACE38BRUT!CA1</f>
        <v>sal_CF_brut</v>
      </c>
      <c r="T2" s="134" t="str">
        <f>[1]NACE38BRUT!CB1</f>
        <v>sal_CG_brut</v>
      </c>
      <c r="U2" s="134" t="str">
        <f>[1]NACE38BRUT!CC1</f>
        <v>sal_CH_brut</v>
      </c>
      <c r="V2" s="134" t="str">
        <f>[1]NACE38BRUT!CD1</f>
        <v>sal_CI_brut</v>
      </c>
      <c r="W2" s="134" t="str">
        <f>[1]NACE38BRUT!CE1</f>
        <v>sal_CJ_brut</v>
      </c>
      <c r="X2" s="134" t="str">
        <f>[1]NACE38BRUT!CF1</f>
        <v>sal_CK_brut</v>
      </c>
      <c r="Y2" s="134" t="str">
        <f>[1]NACE38BRUT!CG1</f>
        <v>sal_CL_brut</v>
      </c>
      <c r="Z2" s="134" t="str">
        <f>[1]NACE38BRUT!CH1</f>
        <v>sal_N29_brut</v>
      </c>
      <c r="AA2" s="134" t="str">
        <f>[1]NACE38BRUT!CI1</f>
        <v>sal_N30_brut</v>
      </c>
      <c r="AB2" s="134" t="str">
        <f>[1]NACE38BRUT!CJ1</f>
        <v>sal_CM_brut</v>
      </c>
      <c r="AC2" s="134" t="str">
        <f>[1]NACE38BRUT!CK1</f>
        <v>sal_DZ_brut</v>
      </c>
      <c r="AD2" s="134" t="str">
        <f>[1]NACE38BRUT!CL1</f>
        <v>sal_EZ_brut</v>
      </c>
      <c r="AE2" s="134" t="str">
        <f>[1]NACE38BRUT!CM1</f>
        <v>sal_FZ_brut</v>
      </c>
      <c r="AF2" s="134" t="str">
        <f>[1]NACE38BRUT!CN1</f>
        <v>sal_N41_brut</v>
      </c>
      <c r="AG2" s="134" t="str">
        <f>[1]NACE38BRUT!CO1</f>
        <v>sal_N42_brut</v>
      </c>
      <c r="AH2" s="134" t="str">
        <f>[1]NACE38BRUT!CP1</f>
        <v>sal_N43_brut</v>
      </c>
      <c r="AI2" s="134" t="str">
        <f>[1]NACE38BRUT!CQ1</f>
        <v>sal_GZ_brut</v>
      </c>
      <c r="AJ2" s="134" t="str">
        <f>[1]NACE38BRUT!CR1</f>
        <v>sal_N45_brut</v>
      </c>
      <c r="AK2" s="134" t="str">
        <f>[1]NACE38BRUT!CS1</f>
        <v>sal_N46_brut</v>
      </c>
      <c r="AL2" s="134" t="str">
        <f>[1]NACE38BRUT!CT1</f>
        <v>sal_N47_brut</v>
      </c>
      <c r="AM2" s="134" t="str">
        <f>[1]NACE38BRUT!CU1</f>
        <v>sal_HZ_brut</v>
      </c>
      <c r="AN2" s="134" t="str">
        <f>[1]NACE38BRUT!CV1</f>
        <v>sal_IZ_brut</v>
      </c>
      <c r="AO2" s="134" t="str">
        <f>[1]NACE38BRUT!CW1</f>
        <v>sal_N55_brut</v>
      </c>
      <c r="AP2" s="134" t="str">
        <f>[1]NACE38BRUT!CX1</f>
        <v>sal_N56_brut</v>
      </c>
      <c r="AQ2" s="134" t="str">
        <f>[1]NACE38BRUT!CY1</f>
        <v>sal_JA_brut</v>
      </c>
      <c r="AR2" s="134" t="str">
        <f>[1]NACE38BRUT!CZ1</f>
        <v>sal_JB_brut</v>
      </c>
      <c r="AS2" s="134" t="str">
        <f>[1]NACE38BRUT!DA1</f>
        <v>sal_JC_brut</v>
      </c>
      <c r="AT2" s="134" t="str">
        <f>[1]NACE38BRUT!DB1</f>
        <v>sal_KZ_brut</v>
      </c>
      <c r="AU2" s="134" t="str">
        <f>[1]NACE38BRUT!DC1</f>
        <v>sal_LZ_brut</v>
      </c>
      <c r="AV2" s="134" t="str">
        <f>[1]NACE38BRUT!DD1</f>
        <v>sal_MA_brut</v>
      </c>
      <c r="AW2" s="134" t="str">
        <f>[1]NACE38BRUT!DE1</f>
        <v>sal_MB_brut</v>
      </c>
      <c r="AX2" s="134" t="str">
        <f>[1]NACE38BRUT!DF1</f>
        <v>sal_MC_brut</v>
      </c>
      <c r="AY2" s="134" t="str">
        <f>[1]NACE38BRUT!DG1</f>
        <v>sal_NZ_brut</v>
      </c>
      <c r="AZ2" s="134" t="str">
        <f>[1]NACE38BRUT!DI1</f>
        <v>sal_OZ_brut</v>
      </c>
      <c r="BA2" s="134" t="str">
        <f>[1]NACE38BRUT!DJ1</f>
        <v>sal_PZ_brut</v>
      </c>
      <c r="BB2" s="134" t="str">
        <f>[1]NACE38BRUT!DK1</f>
        <v>sal_QA_brut</v>
      </c>
      <c r="BC2" s="134" t="str">
        <f>[1]NACE38BRUT!DL1</f>
        <v>sal_QB_brut</v>
      </c>
      <c r="BD2" s="134" t="str">
        <f>[1]NACE38BRUT!DM1</f>
        <v>sal_RZ_brut</v>
      </c>
      <c r="BE2" s="134" t="str">
        <f>[1]NACE38BRUT!DN1</f>
        <v>sal_SZ_brut</v>
      </c>
      <c r="BF2" s="134" t="str">
        <f>[1]NACE38BRUT!DO1</f>
        <v>sal_TZ_brut</v>
      </c>
      <c r="BG2" s="134" t="str">
        <f>[1]NACE38BRUT!DR1</f>
        <v>sal_ASSOC_brut</v>
      </c>
      <c r="BH2" s="134" t="str">
        <f>[1]NACE38BRUT!DS1</f>
        <v>sal_ISBLSM_brut</v>
      </c>
    </row>
    <row r="3" spans="1:61" s="36" customFormat="1" ht="12" hidden="1" thickTop="1" x14ac:dyDescent="0.2">
      <c r="A3" s="138">
        <v>35520</v>
      </c>
      <c r="B3" s="173">
        <f>[1]NACE38BRUT!BK2</f>
        <v>72408421572</v>
      </c>
      <c r="C3" s="173">
        <f>[1]NACE38BRUT!BL2</f>
        <v>71242725482</v>
      </c>
      <c r="D3" s="174">
        <f>[1]NACE38BRUT!BM2</f>
        <v>20568444164</v>
      </c>
      <c r="E3" s="174">
        <f>[1]NACE38BRUT!BN2</f>
        <v>4737444399</v>
      </c>
      <c r="F3" s="174">
        <f>[1]NACE38BRUT!BO2</f>
        <v>47102533009</v>
      </c>
      <c r="G3" s="174">
        <f>[1]NACE38BRUT!BP2</f>
        <v>45936836919</v>
      </c>
      <c r="H3" s="174">
        <f>[1]NACE38BRUT!BQ2</f>
        <v>1165696090</v>
      </c>
      <c r="I3" s="174">
        <f>[1]NACE38BRUT!BR2</f>
        <v>66347703834</v>
      </c>
      <c r="J3" s="174">
        <f t="shared" ref="J3:J34" si="0">SUM(AZ3:BC3)</f>
        <v>6060717738</v>
      </c>
      <c r="K3" s="174">
        <f>G3-J3</f>
        <v>39876119181</v>
      </c>
      <c r="L3" s="174">
        <f>[1]NACE38BRUT!BS2</f>
        <v>327911983</v>
      </c>
      <c r="M3" s="174">
        <f>[1]NACE38BRUT!BU2</f>
        <v>169539851</v>
      </c>
      <c r="N3" s="174">
        <f>[1]NACE38BRUT!BV2</f>
        <v>2181024504</v>
      </c>
      <c r="O3" s="174">
        <f>[1]NACE38BRUT!BW2</f>
        <v>1164969720</v>
      </c>
      <c r="P3" s="174">
        <f>[1]NACE38BRUT!BX2</f>
        <v>1470621625</v>
      </c>
      <c r="Q3" s="174">
        <f>[1]NACE38BRUT!BY2</f>
        <v>160656073</v>
      </c>
      <c r="R3" s="174">
        <f>[1]NACE38BRUT!BZ2</f>
        <v>1192256185</v>
      </c>
      <c r="S3" s="174">
        <f>[1]NACE38BRUT!CA2</f>
        <v>599680515</v>
      </c>
      <c r="T3" s="174">
        <f>[1]NACE38BRUT!CB2</f>
        <v>1798567347</v>
      </c>
      <c r="U3" s="174">
        <f>[1]NACE38BRUT!CC2</f>
        <v>2679321962</v>
      </c>
      <c r="V3" s="174">
        <f>[1]NACE38BRUT!CD2</f>
        <v>1186716424</v>
      </c>
      <c r="W3" s="174">
        <f>[1]NACE38BRUT!CE2</f>
        <v>916890408</v>
      </c>
      <c r="X3" s="174">
        <f>[1]NACE38BRUT!CF2</f>
        <v>1313642621</v>
      </c>
      <c r="Y3" s="174">
        <f>[1]NACE38BRUT!CG2</f>
        <v>2457274312</v>
      </c>
      <c r="Z3" s="174">
        <f>[1]NACE38BRUT!CH2</f>
        <v>1594896799</v>
      </c>
      <c r="AA3" s="174">
        <f>[1]NACE38BRUT!CI2</f>
        <v>862377513</v>
      </c>
      <c r="AB3" s="174">
        <f>[1]NACE38BRUT!CJ2</f>
        <v>1562333395</v>
      </c>
      <c r="AC3" s="174">
        <f>[1]NACE38BRUT!CK2</f>
        <v>1193911822</v>
      </c>
      <c r="AD3" s="174">
        <f>[1]NACE38BRUT!CL2</f>
        <v>521037400</v>
      </c>
      <c r="AE3" s="174">
        <f>[1]NACE38BRUT!CM2</f>
        <v>4737444399</v>
      </c>
      <c r="AF3" s="174">
        <f>[1]NACE38BRUT!CN2</f>
        <v>602566314</v>
      </c>
      <c r="AG3" s="174">
        <f>[1]NACE38BRUT!CO2</f>
        <v>580453156</v>
      </c>
      <c r="AH3" s="174">
        <f>[1]NACE38BRUT!CP2</f>
        <v>3554424929</v>
      </c>
      <c r="AI3" s="174">
        <f>[1]NACE38BRUT!CQ2</f>
        <v>11761113870</v>
      </c>
      <c r="AJ3" s="174">
        <f>[1]NACE38BRUT!CR2</f>
        <v>1662188561</v>
      </c>
      <c r="AK3" s="174">
        <f>[1]NACE38BRUT!CS2</f>
        <v>5353354366</v>
      </c>
      <c r="AL3" s="174">
        <f>[1]NACE38BRUT!CT2</f>
        <v>4745570943</v>
      </c>
      <c r="AM3" s="174">
        <f>[1]NACE38BRUT!CU2</f>
        <v>5806247986</v>
      </c>
      <c r="AN3" s="174">
        <f>[1]NACE38BRUT!CV2</f>
        <v>2145832646</v>
      </c>
      <c r="AO3" s="174">
        <f>[1]NACE38BRUT!CW2</f>
        <v>705273161</v>
      </c>
      <c r="AP3" s="174">
        <f>[1]NACE38BRUT!CX2</f>
        <v>1440559485</v>
      </c>
      <c r="AQ3" s="174">
        <f>[1]NACE38BRUT!CY2</f>
        <v>1120021399</v>
      </c>
      <c r="AR3" s="174">
        <f>[1]NACE38BRUT!CZ2</f>
        <v>1023807718</v>
      </c>
      <c r="AS3" s="174">
        <f>[1]NACE38BRUT!DA2</f>
        <v>1427273772</v>
      </c>
      <c r="AT3" s="174">
        <f>[1]NACE38BRUT!DB2</f>
        <v>5203387729</v>
      </c>
      <c r="AU3" s="174">
        <f>[1]NACE38BRUT!DC2</f>
        <v>876016892</v>
      </c>
      <c r="AV3" s="174">
        <f>[1]NACE38BRUT!DD2</f>
        <v>4091883320</v>
      </c>
      <c r="AW3" s="174">
        <f>[1]NACE38BRUT!DE2</f>
        <v>624269964</v>
      </c>
      <c r="AX3" s="174">
        <f>[1]NACE38BRUT!DF2</f>
        <v>914323625</v>
      </c>
      <c r="AY3" s="174">
        <f>[1]NACE38BRUT!DG2</f>
        <v>3943964544</v>
      </c>
      <c r="AZ3" s="174">
        <f>[1]NACE38BRUT!DI2</f>
        <v>1153650255</v>
      </c>
      <c r="BA3" s="174">
        <f>[1]NACE38BRUT!DJ2</f>
        <v>961100231</v>
      </c>
      <c r="BB3" s="174">
        <f>[1]NACE38BRUT!DK2</f>
        <v>1880030390</v>
      </c>
      <c r="BC3" s="174">
        <f>[1]NACE38BRUT!DL2</f>
        <v>2065936862</v>
      </c>
      <c r="BD3" s="174">
        <f>[1]NACE38BRUT!DM2</f>
        <v>618626815</v>
      </c>
      <c r="BE3" s="174">
        <f>[1]NACE38BRUT!DN2</f>
        <v>1485044991</v>
      </c>
      <c r="BF3" s="174">
        <f>[1]NACE38BRUT!DO2</f>
        <v>0</v>
      </c>
      <c r="BG3" s="174">
        <f>[1]NACE38BRUT!DR2</f>
        <v>4446134991</v>
      </c>
      <c r="BH3" s="174">
        <f>[1]NACE38BRUT!DS2</f>
        <v>2523512413</v>
      </c>
    </row>
    <row r="4" spans="1:61" s="36" customFormat="1" hidden="1" x14ac:dyDescent="0.2">
      <c r="A4" s="138">
        <f>EDATE(A3,3)</f>
        <v>35611</v>
      </c>
      <c r="B4" s="176">
        <f>[1]NACE38BRUT!BK3</f>
        <v>76024041563</v>
      </c>
      <c r="C4" s="176">
        <f>[1]NACE38BRUT!BL3</f>
        <v>74621494440</v>
      </c>
      <c r="D4" s="174">
        <f>[1]NACE38BRUT!BM3</f>
        <v>21803125821</v>
      </c>
      <c r="E4" s="174">
        <f>[1]NACE38BRUT!BN3</f>
        <v>4941660286</v>
      </c>
      <c r="F4" s="174">
        <f>[1]NACE38BRUT!BO3</f>
        <v>49279255456</v>
      </c>
      <c r="G4" s="174">
        <f>[1]NACE38BRUT!BP3</f>
        <v>47876708333</v>
      </c>
      <c r="H4" s="174">
        <f>[1]NACE38BRUT!BQ3</f>
        <v>1402547123</v>
      </c>
      <c r="I4" s="174">
        <f>[1]NACE38BRUT!BR3</f>
        <v>69488324475</v>
      </c>
      <c r="J4" s="174">
        <f t="shared" si="0"/>
        <v>6535717088</v>
      </c>
      <c r="K4" s="174">
        <f t="shared" ref="K4:K67" si="1">G4-J4</f>
        <v>41340991245</v>
      </c>
      <c r="L4" s="174">
        <f>[1]NACE38BRUT!BS3</f>
        <v>711846971</v>
      </c>
      <c r="M4" s="174">
        <f>[1]NACE38BRUT!BU3</f>
        <v>178428447</v>
      </c>
      <c r="N4" s="174">
        <f>[1]NACE38BRUT!BV3</f>
        <v>2246104642</v>
      </c>
      <c r="O4" s="174">
        <f>[1]NACE38BRUT!BW3</f>
        <v>1176624086</v>
      </c>
      <c r="P4" s="174">
        <f>[1]NACE38BRUT!BX3</f>
        <v>1559116558</v>
      </c>
      <c r="Q4" s="174">
        <f>[1]NACE38BRUT!BY3</f>
        <v>169300643</v>
      </c>
      <c r="R4" s="174">
        <f>[1]NACE38BRUT!BZ3</f>
        <v>1274237602</v>
      </c>
      <c r="S4" s="174">
        <f>[1]NACE38BRUT!CA3</f>
        <v>634769920</v>
      </c>
      <c r="T4" s="174">
        <f>[1]NACE38BRUT!CB3</f>
        <v>1878633785</v>
      </c>
      <c r="U4" s="174">
        <f>[1]NACE38BRUT!CC3</f>
        <v>2801650223</v>
      </c>
      <c r="V4" s="174">
        <f>[1]NACE38BRUT!CD3</f>
        <v>1218778841</v>
      </c>
      <c r="W4" s="174">
        <f>[1]NACE38BRUT!CE3</f>
        <v>966979801</v>
      </c>
      <c r="X4" s="174">
        <f>[1]NACE38BRUT!CF3</f>
        <v>1371833136</v>
      </c>
      <c r="Y4" s="174">
        <f>[1]NACE38BRUT!CG3</f>
        <v>2661182928</v>
      </c>
      <c r="Z4" s="174">
        <f>[1]NACE38BRUT!CH3</f>
        <v>1689942445</v>
      </c>
      <c r="AA4" s="174">
        <f>[1]NACE38BRUT!CI3</f>
        <v>971240483</v>
      </c>
      <c r="AB4" s="174">
        <f>[1]NACE38BRUT!CJ3</f>
        <v>1606644207</v>
      </c>
      <c r="AC4" s="174">
        <f>[1]NACE38BRUT!CK3</f>
        <v>1467347968</v>
      </c>
      <c r="AD4" s="174">
        <f>[1]NACE38BRUT!CL3</f>
        <v>591493034</v>
      </c>
      <c r="AE4" s="174">
        <f>[1]NACE38BRUT!CM3</f>
        <v>4941660286</v>
      </c>
      <c r="AF4" s="174">
        <f>[1]NACE38BRUT!CN3</f>
        <v>634292078</v>
      </c>
      <c r="AG4" s="174">
        <f>[1]NACE38BRUT!CO3</f>
        <v>616362263</v>
      </c>
      <c r="AH4" s="174">
        <f>[1]NACE38BRUT!CP3</f>
        <v>3691005945</v>
      </c>
      <c r="AI4" s="174">
        <f>[1]NACE38BRUT!CQ3</f>
        <v>12040790734</v>
      </c>
      <c r="AJ4" s="174">
        <f>[1]NACE38BRUT!CR3</f>
        <v>1707141834</v>
      </c>
      <c r="AK4" s="174">
        <f>[1]NACE38BRUT!CS3</f>
        <v>5504709095</v>
      </c>
      <c r="AL4" s="174">
        <f>[1]NACE38BRUT!CT3</f>
        <v>4828939805</v>
      </c>
      <c r="AM4" s="174">
        <f>[1]NACE38BRUT!CU3</f>
        <v>6062338724</v>
      </c>
      <c r="AN4" s="174">
        <f>[1]NACE38BRUT!CV3</f>
        <v>2343297587</v>
      </c>
      <c r="AO4" s="174">
        <f>[1]NACE38BRUT!CW3</f>
        <v>789715085</v>
      </c>
      <c r="AP4" s="174">
        <f>[1]NACE38BRUT!CX3</f>
        <v>1553582502</v>
      </c>
      <c r="AQ4" s="174">
        <f>[1]NACE38BRUT!CY3</f>
        <v>1205359430</v>
      </c>
      <c r="AR4" s="174">
        <f>[1]NACE38BRUT!CZ3</f>
        <v>1058133767</v>
      </c>
      <c r="AS4" s="174">
        <f>[1]NACE38BRUT!DA3</f>
        <v>1493668574</v>
      </c>
      <c r="AT4" s="174">
        <f>[1]NACE38BRUT!DB3</f>
        <v>5268112468</v>
      </c>
      <c r="AU4" s="174">
        <f>[1]NACE38BRUT!DC3</f>
        <v>913940811</v>
      </c>
      <c r="AV4" s="174">
        <f>[1]NACE38BRUT!DD3</f>
        <v>4217255362</v>
      </c>
      <c r="AW4" s="174">
        <f>[1]NACE38BRUT!DE3</f>
        <v>673942289</v>
      </c>
      <c r="AX4" s="174">
        <f>[1]NACE38BRUT!DF3</f>
        <v>944745995</v>
      </c>
      <c r="AY4" s="174">
        <f>[1]NACE38BRUT!DG3</f>
        <v>4246312135</v>
      </c>
      <c r="AZ4" s="174">
        <f>[1]NACE38BRUT!DI3</f>
        <v>1391493547</v>
      </c>
      <c r="BA4" s="174">
        <f>[1]NACE38BRUT!DJ3</f>
        <v>997679427</v>
      </c>
      <c r="BB4" s="174">
        <f>[1]NACE38BRUT!DK3</f>
        <v>1986720114</v>
      </c>
      <c r="BC4" s="174">
        <f>[1]NACE38BRUT!DL3</f>
        <v>2159824000</v>
      </c>
      <c r="BD4" s="174">
        <f>[1]NACE38BRUT!DM3</f>
        <v>672045136</v>
      </c>
      <c r="BE4" s="174">
        <f>[1]NACE38BRUT!DN3</f>
        <v>1603595356</v>
      </c>
      <c r="BF4" s="174">
        <f>[1]NACE38BRUT!DO3</f>
        <v>0</v>
      </c>
      <c r="BG4" s="174">
        <f>[1]NACE38BRUT!DR3</f>
        <v>4690568147</v>
      </c>
      <c r="BH4" s="174">
        <f>[1]NACE38BRUT!DS3</f>
        <v>2639073299</v>
      </c>
    </row>
    <row r="5" spans="1:61" s="36" customFormat="1" hidden="1" x14ac:dyDescent="0.2">
      <c r="A5" s="138">
        <f t="shared" ref="A5:A68" si="2">EDATE(A4,3)</f>
        <v>35703</v>
      </c>
      <c r="B5" s="176">
        <f>[1]NACE38BRUT!BK4</f>
        <v>75048410028</v>
      </c>
      <c r="C5" s="176">
        <f>[1]NACE38BRUT!BL4</f>
        <v>73277415499</v>
      </c>
      <c r="D5" s="174">
        <f>[1]NACE38BRUT!BM4</f>
        <v>21131426282</v>
      </c>
      <c r="E5" s="174">
        <f>[1]NACE38BRUT!BN4</f>
        <v>4601394453</v>
      </c>
      <c r="F5" s="174">
        <f>[1]NACE38BRUT!BO4</f>
        <v>49315589293</v>
      </c>
      <c r="G5" s="174">
        <f>[1]NACE38BRUT!BP4</f>
        <v>47544594764</v>
      </c>
      <c r="H5" s="174">
        <f>[1]NACE38BRUT!BQ4</f>
        <v>1770994529</v>
      </c>
      <c r="I5" s="174">
        <f>[1]NACE38BRUT!BR4</f>
        <v>68600579809</v>
      </c>
      <c r="J5" s="174">
        <f t="shared" si="0"/>
        <v>6447830219</v>
      </c>
      <c r="K5" s="174">
        <f t="shared" si="1"/>
        <v>41096764545</v>
      </c>
      <c r="L5" s="174">
        <f>[1]NACE38BRUT!BS4</f>
        <v>990702292</v>
      </c>
      <c r="M5" s="174">
        <f>[1]NACE38BRUT!BU4</f>
        <v>172325542</v>
      </c>
      <c r="N5" s="174">
        <f>[1]NACE38BRUT!BV4</f>
        <v>2268056767</v>
      </c>
      <c r="O5" s="174">
        <f>[1]NACE38BRUT!BW4</f>
        <v>1201687718</v>
      </c>
      <c r="P5" s="174">
        <f>[1]NACE38BRUT!BX4</f>
        <v>1513187248</v>
      </c>
      <c r="Q5" s="174">
        <f>[1]NACE38BRUT!BY4</f>
        <v>155568372</v>
      </c>
      <c r="R5" s="174">
        <f>[1]NACE38BRUT!BZ4</f>
        <v>1201757408</v>
      </c>
      <c r="S5" s="174">
        <f>[1]NACE38BRUT!CA4</f>
        <v>588520554</v>
      </c>
      <c r="T5" s="174">
        <f>[1]NACE38BRUT!CB4</f>
        <v>1867608942</v>
      </c>
      <c r="U5" s="174">
        <f>[1]NACE38BRUT!CC4</f>
        <v>2791124602</v>
      </c>
      <c r="V5" s="174">
        <f>[1]NACE38BRUT!CD4</f>
        <v>1161933430</v>
      </c>
      <c r="W5" s="174">
        <f>[1]NACE38BRUT!CE4</f>
        <v>942404387</v>
      </c>
      <c r="X5" s="174">
        <f>[1]NACE38BRUT!CF4</f>
        <v>1350916479</v>
      </c>
      <c r="Y5" s="174">
        <f>[1]NACE38BRUT!CG4</f>
        <v>2572029229</v>
      </c>
      <c r="Z5" s="174">
        <f>[1]NACE38BRUT!CH4</f>
        <v>1696550992</v>
      </c>
      <c r="AA5" s="174">
        <f>[1]NACE38BRUT!CI4</f>
        <v>875478237</v>
      </c>
      <c r="AB5" s="174">
        <f>[1]NACE38BRUT!CJ4</f>
        <v>1607429514</v>
      </c>
      <c r="AC5" s="174">
        <f>[1]NACE38BRUT!CK4</f>
        <v>1206629003</v>
      </c>
      <c r="AD5" s="174">
        <f>[1]NACE38BRUT!CL4</f>
        <v>530247087</v>
      </c>
      <c r="AE5" s="174">
        <f>[1]NACE38BRUT!CM4</f>
        <v>4601394453</v>
      </c>
      <c r="AF5" s="174">
        <f>[1]NACE38BRUT!CN4</f>
        <v>584575428</v>
      </c>
      <c r="AG5" s="174">
        <f>[1]NACE38BRUT!CO4</f>
        <v>589245822</v>
      </c>
      <c r="AH5" s="174">
        <f>[1]NACE38BRUT!CP4</f>
        <v>3427573203</v>
      </c>
      <c r="AI5" s="174">
        <f>[1]NACE38BRUT!CQ4</f>
        <v>12110157674</v>
      </c>
      <c r="AJ5" s="174">
        <f>[1]NACE38BRUT!CR4</f>
        <v>1708188873</v>
      </c>
      <c r="AK5" s="174">
        <f>[1]NACE38BRUT!CS4</f>
        <v>5406138982</v>
      </c>
      <c r="AL5" s="174">
        <f>[1]NACE38BRUT!CT4</f>
        <v>4995829819</v>
      </c>
      <c r="AM5" s="174">
        <f>[1]NACE38BRUT!CU4</f>
        <v>6004206828</v>
      </c>
      <c r="AN5" s="174">
        <f>[1]NACE38BRUT!CV4</f>
        <v>2591081938</v>
      </c>
      <c r="AO5" s="174">
        <f>[1]NACE38BRUT!CW4</f>
        <v>923324191</v>
      </c>
      <c r="AP5" s="174">
        <f>[1]NACE38BRUT!CX4</f>
        <v>1667757747</v>
      </c>
      <c r="AQ5" s="174">
        <f>[1]NACE38BRUT!CY4</f>
        <v>1174542286</v>
      </c>
      <c r="AR5" s="174">
        <f>[1]NACE38BRUT!CZ4</f>
        <v>1061640784</v>
      </c>
      <c r="AS5" s="174">
        <f>[1]NACE38BRUT!DA4</f>
        <v>1448309705</v>
      </c>
      <c r="AT5" s="174">
        <f>[1]NACE38BRUT!DB4</f>
        <v>4910690491</v>
      </c>
      <c r="AU5" s="174">
        <f>[1]NACE38BRUT!DC4</f>
        <v>908297218</v>
      </c>
      <c r="AV5" s="174">
        <f>[1]NACE38BRUT!DD4</f>
        <v>4062664622</v>
      </c>
      <c r="AW5" s="174">
        <f>[1]NACE38BRUT!DE4</f>
        <v>639667733</v>
      </c>
      <c r="AX5" s="174">
        <f>[1]NACE38BRUT!DF4</f>
        <v>914227416</v>
      </c>
      <c r="AY5" s="174">
        <f>[1]NACE38BRUT!DG4</f>
        <v>4796718670</v>
      </c>
      <c r="AZ5" s="174">
        <f>[1]NACE38BRUT!DI4</f>
        <v>1334651440</v>
      </c>
      <c r="BA5" s="174">
        <f>[1]NACE38BRUT!DJ4</f>
        <v>932692723</v>
      </c>
      <c r="BB5" s="174">
        <f>[1]NACE38BRUT!DK4</f>
        <v>1972843016</v>
      </c>
      <c r="BC5" s="174">
        <f>[1]NACE38BRUT!DL4</f>
        <v>2207643040</v>
      </c>
      <c r="BD5" s="174">
        <f>[1]NACE38BRUT!DM4</f>
        <v>676114693</v>
      </c>
      <c r="BE5" s="174">
        <f>[1]NACE38BRUT!DN4</f>
        <v>1569439016</v>
      </c>
      <c r="BF5" s="174">
        <f>[1]NACE38BRUT!DO4</f>
        <v>0</v>
      </c>
      <c r="BG5" s="174">
        <f>[1]NACE38BRUT!DR4</f>
        <v>4658454468</v>
      </c>
      <c r="BH5" s="174">
        <f>[1]NACE38BRUT!DS4</f>
        <v>2626189891</v>
      </c>
    </row>
    <row r="6" spans="1:61" s="36" customFormat="1" ht="12" hidden="1" thickBot="1" x14ac:dyDescent="0.25">
      <c r="A6" s="139">
        <f t="shared" si="2"/>
        <v>35794</v>
      </c>
      <c r="B6" s="177">
        <f>[1]NACE38BRUT!BK5</f>
        <v>82488025602</v>
      </c>
      <c r="C6" s="177">
        <f>[1]NACE38BRUT!BL5</f>
        <v>80804110944</v>
      </c>
      <c r="D6" s="178">
        <f>[1]NACE38BRUT!BM5</f>
        <v>23616130318</v>
      </c>
      <c r="E6" s="178">
        <f>[1]NACE38BRUT!BN5</f>
        <v>5178315744</v>
      </c>
      <c r="F6" s="178">
        <f>[1]NACE38BRUT!BO5</f>
        <v>53693579540</v>
      </c>
      <c r="G6" s="178">
        <f>[1]NACE38BRUT!BP5</f>
        <v>52009664882</v>
      </c>
      <c r="H6" s="178">
        <f>[1]NACE38BRUT!BQ5</f>
        <v>1683914658</v>
      </c>
      <c r="I6" s="178">
        <f>[1]NACE38BRUT!BR5</f>
        <v>75506939760</v>
      </c>
      <c r="J6" s="178">
        <f t="shared" si="0"/>
        <v>6981085842</v>
      </c>
      <c r="K6" s="178">
        <f t="shared" si="1"/>
        <v>45028579040</v>
      </c>
      <c r="L6" s="178">
        <f>[1]NACE38BRUT!BS5</f>
        <v>605585656</v>
      </c>
      <c r="M6" s="178">
        <f>[1]NACE38BRUT!BU5</f>
        <v>190946266</v>
      </c>
      <c r="N6" s="178">
        <f>[1]NACE38BRUT!BV5</f>
        <v>2616757575</v>
      </c>
      <c r="O6" s="178">
        <f>[1]NACE38BRUT!BW5</f>
        <v>1271392938</v>
      </c>
      <c r="P6" s="178">
        <f>[1]NACE38BRUT!BX5</f>
        <v>1674445717</v>
      </c>
      <c r="Q6" s="178">
        <f>[1]NACE38BRUT!BY5</f>
        <v>175919436</v>
      </c>
      <c r="R6" s="178">
        <f>[1]NACE38BRUT!BZ5</f>
        <v>1394775004</v>
      </c>
      <c r="S6" s="178">
        <f>[1]NACE38BRUT!CA5</f>
        <v>704741429</v>
      </c>
      <c r="T6" s="178">
        <f>[1]NACE38BRUT!CB5</f>
        <v>2108433095</v>
      </c>
      <c r="U6" s="178">
        <f>[1]NACE38BRUT!CC5</f>
        <v>3047997906</v>
      </c>
      <c r="V6" s="178">
        <f>[1]NACE38BRUT!CD5</f>
        <v>1287594886</v>
      </c>
      <c r="W6" s="178">
        <f>[1]NACE38BRUT!CE5</f>
        <v>1051641168</v>
      </c>
      <c r="X6" s="178">
        <f>[1]NACE38BRUT!CF5</f>
        <v>1500452191</v>
      </c>
      <c r="Y6" s="178">
        <f>[1]NACE38BRUT!CG5</f>
        <v>2816095836</v>
      </c>
      <c r="Z6" s="178">
        <f>[1]NACE38BRUT!CH5</f>
        <v>1814142478</v>
      </c>
      <c r="AA6" s="178">
        <f>[1]NACE38BRUT!CI5</f>
        <v>1001953358</v>
      </c>
      <c r="AB6" s="178">
        <f>[1]NACE38BRUT!CJ5</f>
        <v>1723599052</v>
      </c>
      <c r="AC6" s="178">
        <f>[1]NACE38BRUT!CK5</f>
        <v>1410569794</v>
      </c>
      <c r="AD6" s="178">
        <f>[1]NACE38BRUT!CL5</f>
        <v>640768025</v>
      </c>
      <c r="AE6" s="178">
        <f>[1]NACE38BRUT!CM5</f>
        <v>5178315744</v>
      </c>
      <c r="AF6" s="178">
        <f>[1]NACE38BRUT!CN5</f>
        <v>665560409</v>
      </c>
      <c r="AG6" s="178">
        <f>[1]NACE38BRUT!CO5</f>
        <v>680460616</v>
      </c>
      <c r="AH6" s="178">
        <f>[1]NACE38BRUT!CP5</f>
        <v>3832294719</v>
      </c>
      <c r="AI6" s="178">
        <f>[1]NACE38BRUT!CQ5</f>
        <v>13215172877</v>
      </c>
      <c r="AJ6" s="178">
        <f>[1]NACE38BRUT!CR5</f>
        <v>1795999417</v>
      </c>
      <c r="AK6" s="178">
        <f>[1]NACE38BRUT!CS5</f>
        <v>6022431238</v>
      </c>
      <c r="AL6" s="178">
        <f>[1]NACE38BRUT!CT5</f>
        <v>5396742222</v>
      </c>
      <c r="AM6" s="178">
        <f>[1]NACE38BRUT!CU5</f>
        <v>6723479100</v>
      </c>
      <c r="AN6" s="178">
        <f>[1]NACE38BRUT!CV5</f>
        <v>2366869200</v>
      </c>
      <c r="AO6" s="178">
        <f>[1]NACE38BRUT!CW5</f>
        <v>770799453</v>
      </c>
      <c r="AP6" s="178">
        <f>[1]NACE38BRUT!CX5</f>
        <v>1596069747</v>
      </c>
      <c r="AQ6" s="178">
        <f>[1]NACE38BRUT!CY5</f>
        <v>1406579890</v>
      </c>
      <c r="AR6" s="178">
        <f>[1]NACE38BRUT!CZ5</f>
        <v>1107300857</v>
      </c>
      <c r="AS6" s="178">
        <f>[1]NACE38BRUT!DA5</f>
        <v>1644324067</v>
      </c>
      <c r="AT6" s="178">
        <f>[1]NACE38BRUT!DB5</f>
        <v>5629156980</v>
      </c>
      <c r="AU6" s="178">
        <f>[1]NACE38BRUT!DC5</f>
        <v>1032935387</v>
      </c>
      <c r="AV6" s="178">
        <f>[1]NACE38BRUT!DD5</f>
        <v>4639954429</v>
      </c>
      <c r="AW6" s="178">
        <f>[1]NACE38BRUT!DE5</f>
        <v>722570680</v>
      </c>
      <c r="AX6" s="178">
        <f>[1]NACE38BRUT!DF5</f>
        <v>1006827762</v>
      </c>
      <c r="AY6" s="178">
        <f>[1]NACE38BRUT!DG5</f>
        <v>4780565013</v>
      </c>
      <c r="AZ6" s="178">
        <f>[1]NACE38BRUT!DI5</f>
        <v>1557958091</v>
      </c>
      <c r="BA6" s="178">
        <f>[1]NACE38BRUT!DJ5</f>
        <v>1048795118</v>
      </c>
      <c r="BB6" s="178">
        <f>[1]NACE38BRUT!DK5</f>
        <v>2102904914</v>
      </c>
      <c r="BC6" s="178">
        <f>[1]NACE38BRUT!DL5</f>
        <v>2271427719</v>
      </c>
      <c r="BD6" s="178">
        <f>[1]NACE38BRUT!DM5</f>
        <v>729799733</v>
      </c>
      <c r="BE6" s="178">
        <f>[1]NACE38BRUT!DN5</f>
        <v>1706957723</v>
      </c>
      <c r="BF6" s="178">
        <f>[1]NACE38BRUT!DO5</f>
        <v>0</v>
      </c>
      <c r="BG6" s="178">
        <f>[1]NACE38BRUT!DR5</f>
        <v>4945158407</v>
      </c>
      <c r="BH6" s="178">
        <f>[1]NACE38BRUT!DS5</f>
        <v>2773060620</v>
      </c>
    </row>
    <row r="7" spans="1:61" s="36" customFormat="1" hidden="1" x14ac:dyDescent="0.2">
      <c r="A7" s="138">
        <f t="shared" si="2"/>
        <v>35884</v>
      </c>
      <c r="B7" s="173">
        <f>[1]NACE38BRUT!BK6</f>
        <v>75922185825</v>
      </c>
      <c r="C7" s="173">
        <f>[1]NACE38BRUT!BL6</f>
        <v>74274662707</v>
      </c>
      <c r="D7" s="174">
        <f>[1]NACE38BRUT!BM6</f>
        <v>21186678299</v>
      </c>
      <c r="E7" s="174">
        <f>[1]NACE38BRUT!BN6</f>
        <v>4837632475</v>
      </c>
      <c r="F7" s="174">
        <f>[1]NACE38BRUT!BO6</f>
        <v>49897875051</v>
      </c>
      <c r="G7" s="174">
        <f>[1]NACE38BRUT!BP6</f>
        <v>48250351933</v>
      </c>
      <c r="H7" s="174">
        <f>[1]NACE38BRUT!BQ6</f>
        <v>1647523118</v>
      </c>
      <c r="I7" s="174">
        <f>[1]NACE38BRUT!BR6</f>
        <v>69596293175</v>
      </c>
      <c r="J7" s="174">
        <f t="shared" si="0"/>
        <v>6325892650</v>
      </c>
      <c r="K7" s="174">
        <f t="shared" si="1"/>
        <v>41924459283</v>
      </c>
      <c r="L7" s="174">
        <f>[1]NACE38BRUT!BS6</f>
        <v>316302329</v>
      </c>
      <c r="M7" s="174">
        <f>[1]NACE38BRUT!BU6</f>
        <v>164602747</v>
      </c>
      <c r="N7" s="174">
        <f>[1]NACE38BRUT!BV6</f>
        <v>2226469958</v>
      </c>
      <c r="O7" s="174">
        <f>[1]NACE38BRUT!BW6</f>
        <v>1164279197</v>
      </c>
      <c r="P7" s="174">
        <f>[1]NACE38BRUT!BX6</f>
        <v>1490678615</v>
      </c>
      <c r="Q7" s="174">
        <f>[1]NACE38BRUT!BY6</f>
        <v>157229676</v>
      </c>
      <c r="R7" s="174">
        <f>[1]NACE38BRUT!BZ6</f>
        <v>1212781213</v>
      </c>
      <c r="S7" s="174">
        <f>[1]NACE38BRUT!CA6</f>
        <v>632356445</v>
      </c>
      <c r="T7" s="174">
        <f>[1]NACE38BRUT!CB6</f>
        <v>1856841024</v>
      </c>
      <c r="U7" s="174">
        <f>[1]NACE38BRUT!CC6</f>
        <v>2763683434</v>
      </c>
      <c r="V7" s="174">
        <f>[1]NACE38BRUT!CD6</f>
        <v>1257728934</v>
      </c>
      <c r="W7" s="174">
        <f>[1]NACE38BRUT!CE6</f>
        <v>954172100</v>
      </c>
      <c r="X7" s="174">
        <f>[1]NACE38BRUT!CF6</f>
        <v>1347273525</v>
      </c>
      <c r="Y7" s="174">
        <f>[1]NACE38BRUT!CG6</f>
        <v>2553224130</v>
      </c>
      <c r="Z7" s="174">
        <f>[1]NACE38BRUT!CH6</f>
        <v>1682874568</v>
      </c>
      <c r="AA7" s="174">
        <f>[1]NACE38BRUT!CI6</f>
        <v>870349562</v>
      </c>
      <c r="AB7" s="174">
        <f>[1]NACE38BRUT!CJ6</f>
        <v>1606394826</v>
      </c>
      <c r="AC7" s="174">
        <f>[1]NACE38BRUT!CK6</f>
        <v>1249233864</v>
      </c>
      <c r="AD7" s="174">
        <f>[1]NACE38BRUT!CL6</f>
        <v>549728611</v>
      </c>
      <c r="AE7" s="174">
        <f>[1]NACE38BRUT!CM6</f>
        <v>4837632475</v>
      </c>
      <c r="AF7" s="174">
        <f>[1]NACE38BRUT!CN6</f>
        <v>606430557</v>
      </c>
      <c r="AG7" s="174">
        <f>[1]NACE38BRUT!CO6</f>
        <v>611074359</v>
      </c>
      <c r="AH7" s="174">
        <f>[1]NACE38BRUT!CP6</f>
        <v>3620127559</v>
      </c>
      <c r="AI7" s="174">
        <f>[1]NACE38BRUT!CQ6</f>
        <v>12142657077</v>
      </c>
      <c r="AJ7" s="174">
        <f>[1]NACE38BRUT!CR6</f>
        <v>1686367845</v>
      </c>
      <c r="AK7" s="174">
        <f>[1]NACE38BRUT!CS6</f>
        <v>5565709564</v>
      </c>
      <c r="AL7" s="174">
        <f>[1]NACE38BRUT!CT6</f>
        <v>4890579668</v>
      </c>
      <c r="AM7" s="174">
        <f>[1]NACE38BRUT!CU6</f>
        <v>6040285752</v>
      </c>
      <c r="AN7" s="174">
        <f>[1]NACE38BRUT!CV6</f>
        <v>2269286901</v>
      </c>
      <c r="AO7" s="174">
        <f>[1]NACE38BRUT!CW6</f>
        <v>740913761</v>
      </c>
      <c r="AP7" s="174">
        <f>[1]NACE38BRUT!CX6</f>
        <v>1528373140</v>
      </c>
      <c r="AQ7" s="174">
        <f>[1]NACE38BRUT!CY6</f>
        <v>1222602658</v>
      </c>
      <c r="AR7" s="174">
        <f>[1]NACE38BRUT!CZ6</f>
        <v>1125177665</v>
      </c>
      <c r="AS7" s="174">
        <f>[1]NACE38BRUT!DA6</f>
        <v>1641469798</v>
      </c>
      <c r="AT7" s="174">
        <f>[1]NACE38BRUT!DB6</f>
        <v>5436299312</v>
      </c>
      <c r="AU7" s="174">
        <f>[1]NACE38BRUT!DC6</f>
        <v>913784200</v>
      </c>
      <c r="AV7" s="174">
        <f>[1]NACE38BRUT!DD6</f>
        <v>4392054271</v>
      </c>
      <c r="AW7" s="174">
        <f>[1]NACE38BRUT!DE6</f>
        <v>635326796</v>
      </c>
      <c r="AX7" s="174">
        <f>[1]NACE38BRUT!DF6</f>
        <v>972510677</v>
      </c>
      <c r="AY7" s="174">
        <f>[1]NACE38BRUT!DG6</f>
        <v>4558241918</v>
      </c>
      <c r="AZ7" s="174">
        <f>[1]NACE38BRUT!DI6</f>
        <v>1202116342</v>
      </c>
      <c r="BA7" s="174">
        <f>[1]NACE38BRUT!DJ6</f>
        <v>1014857193</v>
      </c>
      <c r="BB7" s="174">
        <f>[1]NACE38BRUT!DK6</f>
        <v>1929490144</v>
      </c>
      <c r="BC7" s="174">
        <f>[1]NACE38BRUT!DL6</f>
        <v>2179428971</v>
      </c>
      <c r="BD7" s="174">
        <f>[1]NACE38BRUT!DM6</f>
        <v>684350753</v>
      </c>
      <c r="BE7" s="174">
        <f>[1]NACE38BRUT!DN6</f>
        <v>1537934623</v>
      </c>
      <c r="BF7" s="174">
        <f>[1]NACE38BRUT!DO6</f>
        <v>0</v>
      </c>
      <c r="BG7" s="174">
        <f>[1]NACE38BRUT!DR6</f>
        <v>4664513549</v>
      </c>
      <c r="BH7" s="174">
        <f>[1]NACE38BRUT!DS6</f>
        <v>2665216229</v>
      </c>
    </row>
    <row r="8" spans="1:61" s="36" customFormat="1" hidden="1" x14ac:dyDescent="0.2">
      <c r="A8" s="138">
        <f t="shared" si="2"/>
        <v>35976</v>
      </c>
      <c r="B8" s="176">
        <f>[1]NACE38BRUT!BK7</f>
        <v>79346694382</v>
      </c>
      <c r="C8" s="176">
        <f>[1]NACE38BRUT!BL7</f>
        <v>77410367674</v>
      </c>
      <c r="D8" s="174">
        <f>[1]NACE38BRUT!BM7</f>
        <v>22413658418</v>
      </c>
      <c r="E8" s="174">
        <f>[1]NACE38BRUT!BN7</f>
        <v>5010110476</v>
      </c>
      <c r="F8" s="174">
        <f>[1]NACE38BRUT!BO7</f>
        <v>51922925488</v>
      </c>
      <c r="G8" s="174">
        <f>[1]NACE38BRUT!BP7</f>
        <v>49986598780</v>
      </c>
      <c r="H8" s="174">
        <f>[1]NACE38BRUT!BQ7</f>
        <v>1936326708</v>
      </c>
      <c r="I8" s="174">
        <f>[1]NACE38BRUT!BR7</f>
        <v>72546340309</v>
      </c>
      <c r="J8" s="174">
        <f t="shared" si="0"/>
        <v>6800354073</v>
      </c>
      <c r="K8" s="174">
        <f t="shared" si="1"/>
        <v>43186244707</v>
      </c>
      <c r="L8" s="174">
        <f>[1]NACE38BRUT!BS7</f>
        <v>681337335</v>
      </c>
      <c r="M8" s="174">
        <f>[1]NACE38BRUT!BU7</f>
        <v>168877447</v>
      </c>
      <c r="N8" s="174">
        <f>[1]NACE38BRUT!BV7</f>
        <v>2294981029</v>
      </c>
      <c r="O8" s="174">
        <f>[1]NACE38BRUT!BW7</f>
        <v>1179341440</v>
      </c>
      <c r="P8" s="174">
        <f>[1]NACE38BRUT!BX7</f>
        <v>1587395808</v>
      </c>
      <c r="Q8" s="174">
        <f>[1]NACE38BRUT!BY7</f>
        <v>161087939</v>
      </c>
      <c r="R8" s="174">
        <f>[1]NACE38BRUT!BZ7</f>
        <v>1298077205</v>
      </c>
      <c r="S8" s="174">
        <f>[1]NACE38BRUT!CA7</f>
        <v>649664138</v>
      </c>
      <c r="T8" s="174">
        <f>[1]NACE38BRUT!CB7</f>
        <v>1950151806</v>
      </c>
      <c r="U8" s="174">
        <f>[1]NACE38BRUT!CC7</f>
        <v>2885803617</v>
      </c>
      <c r="V8" s="174">
        <f>[1]NACE38BRUT!CD7</f>
        <v>1288031244</v>
      </c>
      <c r="W8" s="174">
        <f>[1]NACE38BRUT!CE7</f>
        <v>991996496</v>
      </c>
      <c r="X8" s="174">
        <f>[1]NACE38BRUT!CF7</f>
        <v>1415708578</v>
      </c>
      <c r="Y8" s="174">
        <f>[1]NACE38BRUT!CG7</f>
        <v>2739056058</v>
      </c>
      <c r="Z8" s="174">
        <f>[1]NACE38BRUT!CH7</f>
        <v>1754519012</v>
      </c>
      <c r="AA8" s="174">
        <f>[1]NACE38BRUT!CI7</f>
        <v>984537046</v>
      </c>
      <c r="AB8" s="174">
        <f>[1]NACE38BRUT!CJ7</f>
        <v>1675340772</v>
      </c>
      <c r="AC8" s="174">
        <f>[1]NACE38BRUT!CK7</f>
        <v>1525100724</v>
      </c>
      <c r="AD8" s="174">
        <f>[1]NACE38BRUT!CL7</f>
        <v>603044117</v>
      </c>
      <c r="AE8" s="174">
        <f>[1]NACE38BRUT!CM7</f>
        <v>5010110476</v>
      </c>
      <c r="AF8" s="174">
        <f>[1]NACE38BRUT!CN7</f>
        <v>636532959</v>
      </c>
      <c r="AG8" s="174">
        <f>[1]NACE38BRUT!CO7</f>
        <v>643852825</v>
      </c>
      <c r="AH8" s="174">
        <f>[1]NACE38BRUT!CP7</f>
        <v>3729724692</v>
      </c>
      <c r="AI8" s="174">
        <f>[1]NACE38BRUT!CQ7</f>
        <v>12411439483</v>
      </c>
      <c r="AJ8" s="174">
        <f>[1]NACE38BRUT!CR7</f>
        <v>1728861639</v>
      </c>
      <c r="AK8" s="174">
        <f>[1]NACE38BRUT!CS7</f>
        <v>5677281838</v>
      </c>
      <c r="AL8" s="174">
        <f>[1]NACE38BRUT!CT7</f>
        <v>5005296006</v>
      </c>
      <c r="AM8" s="174">
        <f>[1]NACE38BRUT!CU7</f>
        <v>6389659527</v>
      </c>
      <c r="AN8" s="174">
        <f>[1]NACE38BRUT!CV7</f>
        <v>2491242361</v>
      </c>
      <c r="AO8" s="174">
        <f>[1]NACE38BRUT!CW7</f>
        <v>835554697</v>
      </c>
      <c r="AP8" s="174">
        <f>[1]NACE38BRUT!CX7</f>
        <v>1655687664</v>
      </c>
      <c r="AQ8" s="174">
        <f>[1]NACE38BRUT!CY7</f>
        <v>1305597464</v>
      </c>
      <c r="AR8" s="174">
        <f>[1]NACE38BRUT!CZ7</f>
        <v>1159997380</v>
      </c>
      <c r="AS8" s="174">
        <f>[1]NACE38BRUT!DA7</f>
        <v>1712732384</v>
      </c>
      <c r="AT8" s="174">
        <f>[1]NACE38BRUT!DB7</f>
        <v>5219917135</v>
      </c>
      <c r="AU8" s="174">
        <f>[1]NACE38BRUT!DC7</f>
        <v>960517909</v>
      </c>
      <c r="AV8" s="174">
        <f>[1]NACE38BRUT!DD7</f>
        <v>4492721372</v>
      </c>
      <c r="AW8" s="174">
        <f>[1]NACE38BRUT!DE7</f>
        <v>673647864</v>
      </c>
      <c r="AX8" s="174">
        <f>[1]NACE38BRUT!DF7</f>
        <v>970376230</v>
      </c>
      <c r="AY8" s="174">
        <f>[1]NACE38BRUT!DG7</f>
        <v>4934413532</v>
      </c>
      <c r="AZ8" s="174">
        <f>[1]NACE38BRUT!DI7</f>
        <v>1439524929</v>
      </c>
      <c r="BA8" s="174">
        <f>[1]NACE38BRUT!DJ7</f>
        <v>1048254346</v>
      </c>
      <c r="BB8" s="174">
        <f>[1]NACE38BRUT!DK7</f>
        <v>2038125298</v>
      </c>
      <c r="BC8" s="174">
        <f>[1]NACE38BRUT!DL7</f>
        <v>2274449500</v>
      </c>
      <c r="BD8" s="174">
        <f>[1]NACE38BRUT!DM7</f>
        <v>735763470</v>
      </c>
      <c r="BE8" s="174">
        <f>[1]NACE38BRUT!DN7</f>
        <v>1664545304</v>
      </c>
      <c r="BF8" s="174">
        <f>[1]NACE38BRUT!DO7</f>
        <v>0</v>
      </c>
      <c r="BG8" s="174">
        <f>[1]NACE38BRUT!DR7</f>
        <v>4908227320</v>
      </c>
      <c r="BH8" s="174">
        <f>[1]NACE38BRUT!DS7</f>
        <v>2787422574</v>
      </c>
    </row>
    <row r="9" spans="1:61" s="36" customFormat="1" hidden="1" x14ac:dyDescent="0.2">
      <c r="A9" s="138">
        <f t="shared" si="2"/>
        <v>36068</v>
      </c>
      <c r="B9" s="176">
        <f>[1]NACE38BRUT!BK8</f>
        <v>78497712538</v>
      </c>
      <c r="C9" s="176">
        <f>[1]NACE38BRUT!BL8</f>
        <v>76179598001</v>
      </c>
      <c r="D9" s="174">
        <f>[1]NACE38BRUT!BM8</f>
        <v>21704061395</v>
      </c>
      <c r="E9" s="174">
        <f>[1]NACE38BRUT!BN8</f>
        <v>4680066966</v>
      </c>
      <c r="F9" s="174">
        <f>[1]NACE38BRUT!BO8</f>
        <v>52113584177</v>
      </c>
      <c r="G9" s="174">
        <f>[1]NACE38BRUT!BP8</f>
        <v>49795469640</v>
      </c>
      <c r="H9" s="174">
        <f>[1]NACE38BRUT!BQ8</f>
        <v>2318114537</v>
      </c>
      <c r="I9" s="174">
        <f>[1]NACE38BRUT!BR8</f>
        <v>71785280481</v>
      </c>
      <c r="J9" s="174">
        <f t="shared" si="0"/>
        <v>6712432057</v>
      </c>
      <c r="K9" s="174">
        <f t="shared" si="1"/>
        <v>43083037583</v>
      </c>
      <c r="L9" s="174">
        <f>[1]NACE38BRUT!BS8</f>
        <v>1110346152</v>
      </c>
      <c r="M9" s="174">
        <f>[1]NACE38BRUT!BU8</f>
        <v>165565290</v>
      </c>
      <c r="N9" s="174">
        <f>[1]NACE38BRUT!BV8</f>
        <v>2313693919</v>
      </c>
      <c r="O9" s="174">
        <f>[1]NACE38BRUT!BW8</f>
        <v>1188996218</v>
      </c>
      <c r="P9" s="174">
        <f>[1]NACE38BRUT!BX8</f>
        <v>1541892120</v>
      </c>
      <c r="Q9" s="174">
        <f>[1]NACE38BRUT!BY8</f>
        <v>148412722</v>
      </c>
      <c r="R9" s="174">
        <f>[1]NACE38BRUT!BZ8</f>
        <v>1217676676</v>
      </c>
      <c r="S9" s="174">
        <f>[1]NACE38BRUT!CA8</f>
        <v>609251482</v>
      </c>
      <c r="T9" s="174">
        <f>[1]NACE38BRUT!CB8</f>
        <v>1922849090</v>
      </c>
      <c r="U9" s="174">
        <f>[1]NACE38BRUT!CC8</f>
        <v>2875129609</v>
      </c>
      <c r="V9" s="174">
        <f>[1]NACE38BRUT!CD8</f>
        <v>1228515923</v>
      </c>
      <c r="W9" s="174">
        <f>[1]NACE38BRUT!CE8</f>
        <v>964374493</v>
      </c>
      <c r="X9" s="174">
        <f>[1]NACE38BRUT!CF8</f>
        <v>1407260370</v>
      </c>
      <c r="Y9" s="174">
        <f>[1]NACE38BRUT!CG8</f>
        <v>2662922425</v>
      </c>
      <c r="Z9" s="174">
        <f>[1]NACE38BRUT!CH8</f>
        <v>1770939243</v>
      </c>
      <c r="AA9" s="174">
        <f>[1]NACE38BRUT!CI8</f>
        <v>891983182</v>
      </c>
      <c r="AB9" s="174">
        <f>[1]NACE38BRUT!CJ8</f>
        <v>1663729256</v>
      </c>
      <c r="AC9" s="174">
        <f>[1]NACE38BRUT!CK8</f>
        <v>1241680403</v>
      </c>
      <c r="AD9" s="174">
        <f>[1]NACE38BRUT!CL8</f>
        <v>552111399</v>
      </c>
      <c r="AE9" s="174">
        <f>[1]NACE38BRUT!CM8</f>
        <v>4680066966</v>
      </c>
      <c r="AF9" s="174">
        <f>[1]NACE38BRUT!CN8</f>
        <v>592948714</v>
      </c>
      <c r="AG9" s="174">
        <f>[1]NACE38BRUT!CO8</f>
        <v>607860425</v>
      </c>
      <c r="AH9" s="174">
        <f>[1]NACE38BRUT!CP8</f>
        <v>3479257827</v>
      </c>
      <c r="AI9" s="174">
        <f>[1]NACE38BRUT!CQ8</f>
        <v>12533939355</v>
      </c>
      <c r="AJ9" s="174">
        <f>[1]NACE38BRUT!CR8</f>
        <v>1744075142</v>
      </c>
      <c r="AK9" s="174">
        <f>[1]NACE38BRUT!CS8</f>
        <v>5594377720</v>
      </c>
      <c r="AL9" s="174">
        <f>[1]NACE38BRUT!CT8</f>
        <v>5195486493</v>
      </c>
      <c r="AM9" s="174">
        <f>[1]NACE38BRUT!CU8</f>
        <v>6318991812</v>
      </c>
      <c r="AN9" s="174">
        <f>[1]NACE38BRUT!CV8</f>
        <v>2742790343</v>
      </c>
      <c r="AO9" s="174">
        <f>[1]NACE38BRUT!CW8</f>
        <v>967268226</v>
      </c>
      <c r="AP9" s="174">
        <f>[1]NACE38BRUT!CX8</f>
        <v>1775522117</v>
      </c>
      <c r="AQ9" s="174">
        <f>[1]NACE38BRUT!CY8</f>
        <v>1287737202</v>
      </c>
      <c r="AR9" s="174">
        <f>[1]NACE38BRUT!CZ8</f>
        <v>1142766029</v>
      </c>
      <c r="AS9" s="174">
        <f>[1]NACE38BRUT!DA8</f>
        <v>1708964233</v>
      </c>
      <c r="AT9" s="174">
        <f>[1]NACE38BRUT!DB8</f>
        <v>4906620313</v>
      </c>
      <c r="AU9" s="174">
        <f>[1]NACE38BRUT!DC8</f>
        <v>954618981</v>
      </c>
      <c r="AV9" s="174">
        <f>[1]NACE38BRUT!DD8</f>
        <v>4328140544</v>
      </c>
      <c r="AW9" s="174">
        <f>[1]NACE38BRUT!DE8</f>
        <v>635154171</v>
      </c>
      <c r="AX9" s="174">
        <f>[1]NACE38BRUT!DF8</f>
        <v>948335475</v>
      </c>
      <c r="AY9" s="174">
        <f>[1]NACE38BRUT!DG8</f>
        <v>5510792010</v>
      </c>
      <c r="AZ9" s="174">
        <f>[1]NACE38BRUT!DI8</f>
        <v>1377223534</v>
      </c>
      <c r="BA9" s="174">
        <f>[1]NACE38BRUT!DJ8</f>
        <v>988673137</v>
      </c>
      <c r="BB9" s="174">
        <f>[1]NACE38BRUT!DK8</f>
        <v>2031867582</v>
      </c>
      <c r="BC9" s="174">
        <f>[1]NACE38BRUT!DL8</f>
        <v>2314667804</v>
      </c>
      <c r="BD9" s="174">
        <f>[1]NACE38BRUT!DM8</f>
        <v>751499809</v>
      </c>
      <c r="BE9" s="174">
        <f>[1]NACE38BRUT!DN8</f>
        <v>1630801843</v>
      </c>
      <c r="BF9" s="174">
        <f>[1]NACE38BRUT!DO8</f>
        <v>0</v>
      </c>
      <c r="BG9" s="174">
        <f>[1]NACE38BRUT!DR8</f>
        <v>4872327325</v>
      </c>
      <c r="BH9" s="174">
        <f>[1]NACE38BRUT!DS8</f>
        <v>2769911785</v>
      </c>
    </row>
    <row r="10" spans="1:61" s="36" customFormat="1" ht="12" hidden="1" thickBot="1" x14ac:dyDescent="0.25">
      <c r="A10" s="139">
        <f t="shared" si="2"/>
        <v>36159</v>
      </c>
      <c r="B10" s="177">
        <f>[1]NACE38BRUT!BK9</f>
        <v>86438949516</v>
      </c>
      <c r="C10" s="177">
        <f>[1]NACE38BRUT!BL9</f>
        <v>84260243992</v>
      </c>
      <c r="D10" s="178">
        <f>[1]NACE38BRUT!BM9</f>
        <v>24177217456</v>
      </c>
      <c r="E10" s="178">
        <f>[1]NACE38BRUT!BN9</f>
        <v>5345370337</v>
      </c>
      <c r="F10" s="178">
        <f>[1]NACE38BRUT!BO9</f>
        <v>56916361723</v>
      </c>
      <c r="G10" s="178">
        <f>[1]NACE38BRUT!BP9</f>
        <v>54737656199</v>
      </c>
      <c r="H10" s="178">
        <f>[1]NACE38BRUT!BQ9</f>
        <v>2178705524</v>
      </c>
      <c r="I10" s="178">
        <f>[1]NACE38BRUT!BR9</f>
        <v>79175864728</v>
      </c>
      <c r="J10" s="178">
        <f t="shared" si="0"/>
        <v>7263084788</v>
      </c>
      <c r="K10" s="178">
        <f t="shared" si="1"/>
        <v>47474571411</v>
      </c>
      <c r="L10" s="178">
        <f>[1]NACE38BRUT!BS9</f>
        <v>575821928</v>
      </c>
      <c r="M10" s="178">
        <f>[1]NACE38BRUT!BU9</f>
        <v>179473870</v>
      </c>
      <c r="N10" s="178">
        <f>[1]NACE38BRUT!BV9</f>
        <v>2646284508</v>
      </c>
      <c r="O10" s="178">
        <f>[1]NACE38BRUT!BW9</f>
        <v>1251046203</v>
      </c>
      <c r="P10" s="178">
        <f>[1]NACE38BRUT!BX9</f>
        <v>1693625747</v>
      </c>
      <c r="Q10" s="178">
        <f>[1]NACE38BRUT!BY9</f>
        <v>169753965</v>
      </c>
      <c r="R10" s="178">
        <f>[1]NACE38BRUT!BZ9</f>
        <v>1403120343</v>
      </c>
      <c r="S10" s="178">
        <f>[1]NACE38BRUT!CA9</f>
        <v>730275489</v>
      </c>
      <c r="T10" s="178">
        <f>[1]NACE38BRUT!CB9</f>
        <v>2156448790</v>
      </c>
      <c r="U10" s="178">
        <f>[1]NACE38BRUT!CC9</f>
        <v>3128854072</v>
      </c>
      <c r="V10" s="178">
        <f>[1]NACE38BRUT!CD9</f>
        <v>1346923126</v>
      </c>
      <c r="W10" s="178">
        <f>[1]NACE38BRUT!CE9</f>
        <v>1076455512</v>
      </c>
      <c r="X10" s="178">
        <f>[1]NACE38BRUT!CF9</f>
        <v>1553184393</v>
      </c>
      <c r="Y10" s="178">
        <f>[1]NACE38BRUT!CG9</f>
        <v>2952201838</v>
      </c>
      <c r="Z10" s="178">
        <f>[1]NACE38BRUT!CH9</f>
        <v>1938851430</v>
      </c>
      <c r="AA10" s="178">
        <f>[1]NACE38BRUT!CI9</f>
        <v>1013350408</v>
      </c>
      <c r="AB10" s="178">
        <f>[1]NACE38BRUT!CJ9</f>
        <v>1802481091</v>
      </c>
      <c r="AC10" s="178">
        <f>[1]NACE38BRUT!CK9</f>
        <v>1420199095</v>
      </c>
      <c r="AD10" s="178">
        <f>[1]NACE38BRUT!CL9</f>
        <v>666889414</v>
      </c>
      <c r="AE10" s="178">
        <f>[1]NACE38BRUT!CM9</f>
        <v>5345370337</v>
      </c>
      <c r="AF10" s="178">
        <f>[1]NACE38BRUT!CN9</f>
        <v>689567584</v>
      </c>
      <c r="AG10" s="178">
        <f>[1]NACE38BRUT!CO9</f>
        <v>717019014</v>
      </c>
      <c r="AH10" s="178">
        <f>[1]NACE38BRUT!CP9</f>
        <v>3938783739</v>
      </c>
      <c r="AI10" s="178">
        <f>[1]NACE38BRUT!CQ9</f>
        <v>13739218863</v>
      </c>
      <c r="AJ10" s="178">
        <f>[1]NACE38BRUT!CR9</f>
        <v>1855874942</v>
      </c>
      <c r="AK10" s="178">
        <f>[1]NACE38BRUT!CS9</f>
        <v>6277260634</v>
      </c>
      <c r="AL10" s="178">
        <f>[1]NACE38BRUT!CT9</f>
        <v>5606083287</v>
      </c>
      <c r="AM10" s="178">
        <f>[1]NACE38BRUT!CU9</f>
        <v>7092755756</v>
      </c>
      <c r="AN10" s="178">
        <f>[1]NACE38BRUT!CV9</f>
        <v>2537879556</v>
      </c>
      <c r="AO10" s="178">
        <f>[1]NACE38BRUT!CW9</f>
        <v>813639898</v>
      </c>
      <c r="AP10" s="178">
        <f>[1]NACE38BRUT!CX9</f>
        <v>1724239658</v>
      </c>
      <c r="AQ10" s="178">
        <f>[1]NACE38BRUT!CY9</f>
        <v>1544298823</v>
      </c>
      <c r="AR10" s="178">
        <f>[1]NACE38BRUT!CZ9</f>
        <v>1186997987</v>
      </c>
      <c r="AS10" s="178">
        <f>[1]NACE38BRUT!DA9</f>
        <v>1962787290</v>
      </c>
      <c r="AT10" s="178">
        <f>[1]NACE38BRUT!DB9</f>
        <v>5672967923</v>
      </c>
      <c r="AU10" s="178">
        <f>[1]NACE38BRUT!DC9</f>
        <v>1091173848</v>
      </c>
      <c r="AV10" s="178">
        <f>[1]NACE38BRUT!DD9</f>
        <v>4979744534</v>
      </c>
      <c r="AW10" s="178">
        <f>[1]NACE38BRUT!DE9</f>
        <v>724615303</v>
      </c>
      <c r="AX10" s="178">
        <f>[1]NACE38BRUT!DF9</f>
        <v>1049610300</v>
      </c>
      <c r="AY10" s="178">
        <f>[1]NACE38BRUT!DG9</f>
        <v>5474549578</v>
      </c>
      <c r="AZ10" s="178">
        <f>[1]NACE38BRUT!DI9</f>
        <v>1617428305</v>
      </c>
      <c r="BA10" s="178">
        <f>[1]NACE38BRUT!DJ9</f>
        <v>1126671645</v>
      </c>
      <c r="BB10" s="178">
        <f>[1]NACE38BRUT!DK9</f>
        <v>2154770214</v>
      </c>
      <c r="BC10" s="178">
        <f>[1]NACE38BRUT!DL9</f>
        <v>2364214624</v>
      </c>
      <c r="BD10" s="178">
        <f>[1]NACE38BRUT!DM9</f>
        <v>816019161</v>
      </c>
      <c r="BE10" s="178">
        <f>[1]NACE38BRUT!DN9</f>
        <v>1780658013</v>
      </c>
      <c r="BF10" s="178">
        <f>[1]NACE38BRUT!DO9</f>
        <v>0</v>
      </c>
      <c r="BG10" s="178">
        <f>[1]NACE38BRUT!DR9</f>
        <v>5173540656</v>
      </c>
      <c r="BH10" s="178">
        <f>[1]NACE38BRUT!DS9</f>
        <v>2917427445</v>
      </c>
    </row>
    <row r="11" spans="1:61" s="36" customFormat="1" hidden="1" x14ac:dyDescent="0.2">
      <c r="A11" s="138">
        <f t="shared" si="2"/>
        <v>36249</v>
      </c>
      <c r="B11" s="173">
        <f>[1]NACE38BRUT!BK10</f>
        <v>79249456712</v>
      </c>
      <c r="C11" s="173">
        <f>[1]NACE38BRUT!BL10</f>
        <v>77439397056</v>
      </c>
      <c r="D11" s="174">
        <f>[1]NACE38BRUT!BM10</f>
        <v>21535940303</v>
      </c>
      <c r="E11" s="174">
        <f>[1]NACE38BRUT!BN10</f>
        <v>4985486189</v>
      </c>
      <c r="F11" s="174">
        <f>[1]NACE38BRUT!BO10</f>
        <v>52728030220</v>
      </c>
      <c r="G11" s="174">
        <f>[1]NACE38BRUT!BP10</f>
        <v>50917970564</v>
      </c>
      <c r="H11" s="174">
        <f>[1]NACE38BRUT!BQ10</f>
        <v>1810059656</v>
      </c>
      <c r="I11" s="174">
        <f>[1]NACE38BRUT!BR10</f>
        <v>72673211076</v>
      </c>
      <c r="J11" s="174">
        <f t="shared" si="0"/>
        <v>6576245636</v>
      </c>
      <c r="K11" s="174">
        <f t="shared" si="1"/>
        <v>44341724928</v>
      </c>
      <c r="L11" s="174">
        <f>[1]NACE38BRUT!BS10</f>
        <v>358332080</v>
      </c>
      <c r="M11" s="174">
        <f>[1]NACE38BRUT!BU10</f>
        <v>160104266</v>
      </c>
      <c r="N11" s="174">
        <f>[1]NACE38BRUT!BV10</f>
        <v>2269161810</v>
      </c>
      <c r="O11" s="174">
        <f>[1]NACE38BRUT!BW10</f>
        <v>1138162359</v>
      </c>
      <c r="P11" s="174">
        <f>[1]NACE38BRUT!BX10</f>
        <v>1503398354</v>
      </c>
      <c r="Q11" s="174">
        <f>[1]NACE38BRUT!BY10</f>
        <v>157119410</v>
      </c>
      <c r="R11" s="174">
        <f>[1]NACE38BRUT!BZ10</f>
        <v>1228486285</v>
      </c>
      <c r="S11" s="174">
        <f>[1]NACE38BRUT!CA10</f>
        <v>648565532</v>
      </c>
      <c r="T11" s="174">
        <f>[1]NACE38BRUT!CB10</f>
        <v>1887676923</v>
      </c>
      <c r="U11" s="174">
        <f>[1]NACE38BRUT!CC10</f>
        <v>2830843416</v>
      </c>
      <c r="V11" s="174">
        <f>[1]NACE38BRUT!CD10</f>
        <v>1270944952</v>
      </c>
      <c r="W11" s="174">
        <f>[1]NACE38BRUT!CE10</f>
        <v>957416910</v>
      </c>
      <c r="X11" s="174">
        <f>[1]NACE38BRUT!CF10</f>
        <v>1370886063</v>
      </c>
      <c r="Y11" s="174">
        <f>[1]NACE38BRUT!CG10</f>
        <v>2604445505</v>
      </c>
      <c r="Z11" s="174">
        <f>[1]NACE38BRUT!CH10</f>
        <v>1722031928</v>
      </c>
      <c r="AA11" s="174">
        <f>[1]NACE38BRUT!CI10</f>
        <v>882413577</v>
      </c>
      <c r="AB11" s="174">
        <f>[1]NACE38BRUT!CJ10</f>
        <v>1664523987</v>
      </c>
      <c r="AC11" s="174">
        <f>[1]NACE38BRUT!CK10</f>
        <v>1276281583</v>
      </c>
      <c r="AD11" s="174">
        <f>[1]NACE38BRUT!CL10</f>
        <v>567922948</v>
      </c>
      <c r="AE11" s="174">
        <f>[1]NACE38BRUT!CM10</f>
        <v>4985486189</v>
      </c>
      <c r="AF11" s="174">
        <f>[1]NACE38BRUT!CN10</f>
        <v>633129898</v>
      </c>
      <c r="AG11" s="174">
        <f>[1]NACE38BRUT!CO10</f>
        <v>630453619</v>
      </c>
      <c r="AH11" s="174">
        <f>[1]NACE38BRUT!CP10</f>
        <v>3721902672</v>
      </c>
      <c r="AI11" s="174">
        <f>[1]NACE38BRUT!CQ10</f>
        <v>12621913304</v>
      </c>
      <c r="AJ11" s="174">
        <f>[1]NACE38BRUT!CR10</f>
        <v>1760606190</v>
      </c>
      <c r="AK11" s="174">
        <f>[1]NACE38BRUT!CS10</f>
        <v>5783486549</v>
      </c>
      <c r="AL11" s="174">
        <f>[1]NACE38BRUT!CT10</f>
        <v>5077820565</v>
      </c>
      <c r="AM11" s="174">
        <f>[1]NACE38BRUT!CU10</f>
        <v>6365332697</v>
      </c>
      <c r="AN11" s="174">
        <f>[1]NACE38BRUT!CV10</f>
        <v>2426419422</v>
      </c>
      <c r="AO11" s="174">
        <f>[1]NACE38BRUT!CW10</f>
        <v>776698681</v>
      </c>
      <c r="AP11" s="174">
        <f>[1]NACE38BRUT!CX10</f>
        <v>1649720741</v>
      </c>
      <c r="AQ11" s="174">
        <f>[1]NACE38BRUT!CY10</f>
        <v>1348545586</v>
      </c>
      <c r="AR11" s="174">
        <f>[1]NACE38BRUT!CZ10</f>
        <v>1197214102</v>
      </c>
      <c r="AS11" s="174">
        <f>[1]NACE38BRUT!DA10</f>
        <v>2005028635</v>
      </c>
      <c r="AT11" s="174">
        <f>[1]NACE38BRUT!DB10</f>
        <v>5559254161</v>
      </c>
      <c r="AU11" s="174">
        <f>[1]NACE38BRUT!DC10</f>
        <v>974363902</v>
      </c>
      <c r="AV11" s="174">
        <f>[1]NACE38BRUT!DD10</f>
        <v>4758700960</v>
      </c>
      <c r="AW11" s="174">
        <f>[1]NACE38BRUT!DE10</f>
        <v>645829833</v>
      </c>
      <c r="AX11" s="174">
        <f>[1]NACE38BRUT!DF10</f>
        <v>998889733</v>
      </c>
      <c r="AY11" s="174">
        <f>[1]NACE38BRUT!DG10</f>
        <v>4905331266</v>
      </c>
      <c r="AZ11" s="174">
        <f>[1]NACE38BRUT!DI10</f>
        <v>1233684708</v>
      </c>
      <c r="BA11" s="174">
        <f>[1]NACE38BRUT!DJ10</f>
        <v>1069519222</v>
      </c>
      <c r="BB11" s="174">
        <f>[1]NACE38BRUT!DK10</f>
        <v>2001683776</v>
      </c>
      <c r="BC11" s="174">
        <f>[1]NACE38BRUT!DL10</f>
        <v>2271357930</v>
      </c>
      <c r="BD11" s="174">
        <f>[1]NACE38BRUT!DM10</f>
        <v>770999447</v>
      </c>
      <c r="BE11" s="174">
        <f>[1]NACE38BRUT!DN10</f>
        <v>1573961536</v>
      </c>
      <c r="BF11" s="174">
        <f>[1]NACE38BRUT!DO10</f>
        <v>0</v>
      </c>
      <c r="BG11" s="174">
        <f>[1]NACE38BRUT!DR10</f>
        <v>4878879270</v>
      </c>
      <c r="BH11" s="174">
        <f>[1]NACE38BRUT!DS10</f>
        <v>2795529076</v>
      </c>
    </row>
    <row r="12" spans="1:61" s="36" customFormat="1" hidden="1" x14ac:dyDescent="0.2">
      <c r="A12" s="138">
        <f t="shared" si="2"/>
        <v>36341</v>
      </c>
      <c r="B12" s="176">
        <f>[1]NACE38BRUT!BK11</f>
        <v>82860817838</v>
      </c>
      <c r="C12" s="176">
        <f>[1]NACE38BRUT!BL11</f>
        <v>80702644893</v>
      </c>
      <c r="D12" s="174">
        <f>[1]NACE38BRUT!BM11</f>
        <v>22848144287</v>
      </c>
      <c r="E12" s="174">
        <f>[1]NACE38BRUT!BN11</f>
        <v>5181576020</v>
      </c>
      <c r="F12" s="174">
        <f>[1]NACE38BRUT!BO11</f>
        <v>54831097531</v>
      </c>
      <c r="G12" s="174">
        <f>[1]NACE38BRUT!BP11</f>
        <v>52672924586</v>
      </c>
      <c r="H12" s="174">
        <f>[1]NACE38BRUT!BQ11</f>
        <v>2158172945</v>
      </c>
      <c r="I12" s="174">
        <f>[1]NACE38BRUT!BR11</f>
        <v>75800733148</v>
      </c>
      <c r="J12" s="174">
        <f t="shared" si="0"/>
        <v>7060084690</v>
      </c>
      <c r="K12" s="174">
        <f t="shared" si="1"/>
        <v>45612839896</v>
      </c>
      <c r="L12" s="174">
        <f>[1]NACE38BRUT!BS11</f>
        <v>696668071</v>
      </c>
      <c r="M12" s="174">
        <f>[1]NACE38BRUT!BU11</f>
        <v>172111460</v>
      </c>
      <c r="N12" s="174">
        <f>[1]NACE38BRUT!BV11</f>
        <v>2330540635</v>
      </c>
      <c r="O12" s="174">
        <f>[1]NACE38BRUT!BW11</f>
        <v>1139517178</v>
      </c>
      <c r="P12" s="174">
        <f>[1]NACE38BRUT!BX11</f>
        <v>1601819796</v>
      </c>
      <c r="Q12" s="174">
        <f>[1]NACE38BRUT!BY11</f>
        <v>158275665</v>
      </c>
      <c r="R12" s="174">
        <f>[1]NACE38BRUT!BZ11</f>
        <v>1306709697</v>
      </c>
      <c r="S12" s="174">
        <f>[1]NACE38BRUT!CA11</f>
        <v>666363722</v>
      </c>
      <c r="T12" s="174">
        <f>[1]NACE38BRUT!CB11</f>
        <v>1966687684</v>
      </c>
      <c r="U12" s="174">
        <f>[1]NACE38BRUT!CC11</f>
        <v>2945017663</v>
      </c>
      <c r="V12" s="174">
        <f>[1]NACE38BRUT!CD11</f>
        <v>1363790028</v>
      </c>
      <c r="W12" s="174">
        <f>[1]NACE38BRUT!CE11</f>
        <v>986465541</v>
      </c>
      <c r="X12" s="174">
        <f>[1]NACE38BRUT!CF11</f>
        <v>1439391670</v>
      </c>
      <c r="Y12" s="174">
        <f>[1]NACE38BRUT!CG11</f>
        <v>2879038229</v>
      </c>
      <c r="Z12" s="174">
        <f>[1]NACE38BRUT!CH11</f>
        <v>1863224780</v>
      </c>
      <c r="AA12" s="174">
        <f>[1]NACE38BRUT!CI11</f>
        <v>1015813449</v>
      </c>
      <c r="AB12" s="174">
        <f>[1]NACE38BRUT!CJ11</f>
        <v>1722871377</v>
      </c>
      <c r="AC12" s="174">
        <f>[1]NACE38BRUT!CK11</f>
        <v>1537812806</v>
      </c>
      <c r="AD12" s="174">
        <f>[1]NACE38BRUT!CL11</f>
        <v>631731136</v>
      </c>
      <c r="AE12" s="174">
        <f>[1]NACE38BRUT!CM11</f>
        <v>5181576020</v>
      </c>
      <c r="AF12" s="174">
        <f>[1]NACE38BRUT!CN11</f>
        <v>668768220</v>
      </c>
      <c r="AG12" s="174">
        <f>[1]NACE38BRUT!CO11</f>
        <v>663210644</v>
      </c>
      <c r="AH12" s="174">
        <f>[1]NACE38BRUT!CP11</f>
        <v>3849597156</v>
      </c>
      <c r="AI12" s="174">
        <f>[1]NACE38BRUT!CQ11</f>
        <v>12904744656</v>
      </c>
      <c r="AJ12" s="174">
        <f>[1]NACE38BRUT!CR11</f>
        <v>1816511106</v>
      </c>
      <c r="AK12" s="174">
        <f>[1]NACE38BRUT!CS11</f>
        <v>5882987774</v>
      </c>
      <c r="AL12" s="174">
        <f>[1]NACE38BRUT!CT11</f>
        <v>5205245776</v>
      </c>
      <c r="AM12" s="174">
        <f>[1]NACE38BRUT!CU11</f>
        <v>6704218415</v>
      </c>
      <c r="AN12" s="174">
        <f>[1]NACE38BRUT!CV11</f>
        <v>2650329022</v>
      </c>
      <c r="AO12" s="174">
        <f>[1]NACE38BRUT!CW11</f>
        <v>873791656</v>
      </c>
      <c r="AP12" s="174">
        <f>[1]NACE38BRUT!CX11</f>
        <v>1776537366</v>
      </c>
      <c r="AQ12" s="174">
        <f>[1]NACE38BRUT!CY11</f>
        <v>1416799434</v>
      </c>
      <c r="AR12" s="174">
        <f>[1]NACE38BRUT!CZ11</f>
        <v>1229749895</v>
      </c>
      <c r="AS12" s="174">
        <f>[1]NACE38BRUT!DA11</f>
        <v>2058867908</v>
      </c>
      <c r="AT12" s="174">
        <f>[1]NACE38BRUT!DB11</f>
        <v>5376191522</v>
      </c>
      <c r="AU12" s="174">
        <f>[1]NACE38BRUT!DC11</f>
        <v>1025859892</v>
      </c>
      <c r="AV12" s="174">
        <f>[1]NACE38BRUT!DD11</f>
        <v>4839169164</v>
      </c>
      <c r="AW12" s="174">
        <f>[1]NACE38BRUT!DE11</f>
        <v>679619630</v>
      </c>
      <c r="AX12" s="174">
        <f>[1]NACE38BRUT!DF11</f>
        <v>1021842605</v>
      </c>
      <c r="AY12" s="174">
        <f>[1]NACE38BRUT!DG11</f>
        <v>5345326359</v>
      </c>
      <c r="AZ12" s="174">
        <f>[1]NACE38BRUT!DI11</f>
        <v>1481432232</v>
      </c>
      <c r="BA12" s="174">
        <f>[1]NACE38BRUT!DJ11</f>
        <v>1108323246</v>
      </c>
      <c r="BB12" s="174">
        <f>[1]NACE38BRUT!DK11</f>
        <v>2095758714</v>
      </c>
      <c r="BC12" s="174">
        <f>[1]NACE38BRUT!DL11</f>
        <v>2374570498</v>
      </c>
      <c r="BD12" s="174">
        <f>[1]NACE38BRUT!DM11</f>
        <v>823781642</v>
      </c>
      <c r="BE12" s="174">
        <f>[1]NACE38BRUT!DN11</f>
        <v>1694512697</v>
      </c>
      <c r="BF12" s="174">
        <f>[1]NACE38BRUT!DO11</f>
        <v>0</v>
      </c>
      <c r="BG12" s="174">
        <f>[1]NACE38BRUT!DR11</f>
        <v>5136233637</v>
      </c>
      <c r="BH12" s="174">
        <f>[1]NACE38BRUT!DS11</f>
        <v>2917623478</v>
      </c>
    </row>
    <row r="13" spans="1:61" s="36" customFormat="1" hidden="1" x14ac:dyDescent="0.2">
      <c r="A13" s="138">
        <f t="shared" si="2"/>
        <v>36433</v>
      </c>
      <c r="B13" s="176">
        <f>[1]NACE38BRUT!BK12</f>
        <v>81625734862</v>
      </c>
      <c r="C13" s="176">
        <f>[1]NACE38BRUT!BL12</f>
        <v>79038581293</v>
      </c>
      <c r="D13" s="174">
        <f>[1]NACE38BRUT!BM12</f>
        <v>21925962250</v>
      </c>
      <c r="E13" s="174">
        <f>[1]NACE38BRUT!BN12</f>
        <v>4860262170</v>
      </c>
      <c r="F13" s="174">
        <f>[1]NACE38BRUT!BO12</f>
        <v>54839510442</v>
      </c>
      <c r="G13" s="174">
        <f>[1]NACE38BRUT!BP12</f>
        <v>52252356873</v>
      </c>
      <c r="H13" s="174">
        <f>[1]NACE38BRUT!BQ12</f>
        <v>2587153569</v>
      </c>
      <c r="I13" s="174">
        <f>[1]NACE38BRUT!BR12</f>
        <v>74684768278</v>
      </c>
      <c r="J13" s="174">
        <f t="shared" si="0"/>
        <v>6940966584</v>
      </c>
      <c r="K13" s="174">
        <f t="shared" si="1"/>
        <v>45311390289</v>
      </c>
      <c r="L13" s="174">
        <f>[1]NACE38BRUT!BS12</f>
        <v>1158554036</v>
      </c>
      <c r="M13" s="174">
        <f>[1]NACE38BRUT!BU12</f>
        <v>165408664</v>
      </c>
      <c r="N13" s="174">
        <f>[1]NACE38BRUT!BV12</f>
        <v>2328636570</v>
      </c>
      <c r="O13" s="174">
        <f>[1]NACE38BRUT!BW12</f>
        <v>1132254241</v>
      </c>
      <c r="P13" s="174">
        <f>[1]NACE38BRUT!BX12</f>
        <v>1550135681</v>
      </c>
      <c r="Q13" s="174">
        <f>[1]NACE38BRUT!BY12</f>
        <v>143774140</v>
      </c>
      <c r="R13" s="174">
        <f>[1]NACE38BRUT!BZ12</f>
        <v>1228856095</v>
      </c>
      <c r="S13" s="174">
        <f>[1]NACE38BRUT!CA12</f>
        <v>618714443</v>
      </c>
      <c r="T13" s="174">
        <f>[1]NACE38BRUT!CB12</f>
        <v>1937623798</v>
      </c>
      <c r="U13" s="174">
        <f>[1]NACE38BRUT!CC12</f>
        <v>2928434201</v>
      </c>
      <c r="V13" s="174">
        <f>[1]NACE38BRUT!CD12</f>
        <v>1297908929</v>
      </c>
      <c r="W13" s="174">
        <f>[1]NACE38BRUT!CE12</f>
        <v>946283305</v>
      </c>
      <c r="X13" s="174">
        <f>[1]NACE38BRUT!CF12</f>
        <v>1401468965</v>
      </c>
      <c r="Y13" s="174">
        <f>[1]NACE38BRUT!CG12</f>
        <v>2695661915</v>
      </c>
      <c r="Z13" s="174">
        <f>[1]NACE38BRUT!CH12</f>
        <v>1780855514</v>
      </c>
      <c r="AA13" s="174">
        <f>[1]NACE38BRUT!CI12</f>
        <v>914806401</v>
      </c>
      <c r="AB13" s="174">
        <f>[1]NACE38BRUT!CJ12</f>
        <v>1707895861</v>
      </c>
      <c r="AC13" s="174">
        <f>[1]NACE38BRUT!CK12</f>
        <v>1278286207</v>
      </c>
      <c r="AD13" s="174">
        <f>[1]NACE38BRUT!CL12</f>
        <v>564619235</v>
      </c>
      <c r="AE13" s="174">
        <f>[1]NACE38BRUT!CM12</f>
        <v>4860262170</v>
      </c>
      <c r="AF13" s="174">
        <f>[1]NACE38BRUT!CN12</f>
        <v>614929994</v>
      </c>
      <c r="AG13" s="174">
        <f>[1]NACE38BRUT!CO12</f>
        <v>636359049</v>
      </c>
      <c r="AH13" s="174">
        <f>[1]NACE38BRUT!CP12</f>
        <v>3608973127</v>
      </c>
      <c r="AI13" s="174">
        <f>[1]NACE38BRUT!CQ12</f>
        <v>12956773399</v>
      </c>
      <c r="AJ13" s="174">
        <f>[1]NACE38BRUT!CR12</f>
        <v>1822958018</v>
      </c>
      <c r="AK13" s="174">
        <f>[1]NACE38BRUT!CS12</f>
        <v>5777617166</v>
      </c>
      <c r="AL13" s="174">
        <f>[1]NACE38BRUT!CT12</f>
        <v>5356198215</v>
      </c>
      <c r="AM13" s="174">
        <f>[1]NACE38BRUT!CU12</f>
        <v>6601651685</v>
      </c>
      <c r="AN13" s="174">
        <f>[1]NACE38BRUT!CV12</f>
        <v>2898333356</v>
      </c>
      <c r="AO13" s="174">
        <f>[1]NACE38BRUT!CW12</f>
        <v>1009282398</v>
      </c>
      <c r="AP13" s="174">
        <f>[1]NACE38BRUT!CX12</f>
        <v>1889050958</v>
      </c>
      <c r="AQ13" s="174">
        <f>[1]NACE38BRUT!CY12</f>
        <v>1402353655</v>
      </c>
      <c r="AR13" s="174">
        <f>[1]NACE38BRUT!CZ12</f>
        <v>1214381846</v>
      </c>
      <c r="AS13" s="174">
        <f>[1]NACE38BRUT!DA12</f>
        <v>1992539181</v>
      </c>
      <c r="AT13" s="174">
        <f>[1]NACE38BRUT!DB12</f>
        <v>5057321962</v>
      </c>
      <c r="AU13" s="174">
        <f>[1]NACE38BRUT!DC12</f>
        <v>1023955584</v>
      </c>
      <c r="AV13" s="174">
        <f>[1]NACE38BRUT!DD12</f>
        <v>4671404134</v>
      </c>
      <c r="AW13" s="174">
        <f>[1]NACE38BRUT!DE12</f>
        <v>646626948</v>
      </c>
      <c r="AX13" s="174">
        <f>[1]NACE38BRUT!DF12</f>
        <v>996307981</v>
      </c>
      <c r="AY13" s="174">
        <f>[1]NACE38BRUT!DG12</f>
        <v>5943232949</v>
      </c>
      <c r="AZ13" s="174">
        <f>[1]NACE38BRUT!DI12</f>
        <v>1415273973</v>
      </c>
      <c r="BA13" s="174">
        <f>[1]NACE38BRUT!DJ12</f>
        <v>1042055693</v>
      </c>
      <c r="BB13" s="174">
        <f>[1]NACE38BRUT!DK12</f>
        <v>2079564638</v>
      </c>
      <c r="BC13" s="174">
        <f>[1]NACE38BRUT!DL12</f>
        <v>2404072280</v>
      </c>
      <c r="BD13" s="174">
        <f>[1]NACE38BRUT!DM12</f>
        <v>832882313</v>
      </c>
      <c r="BE13" s="174">
        <f>[1]NACE38BRUT!DN12</f>
        <v>1660778865</v>
      </c>
      <c r="BF13" s="174">
        <f>[1]NACE38BRUT!DO12</f>
        <v>0</v>
      </c>
      <c r="BG13" s="174">
        <f>[1]NACE38BRUT!DR12</f>
        <v>5075864054</v>
      </c>
      <c r="BH13" s="174">
        <f>[1]NACE38BRUT!DS12</f>
        <v>2900615796</v>
      </c>
    </row>
    <row r="14" spans="1:61" s="36" customFormat="1" ht="12" hidden="1" thickBot="1" x14ac:dyDescent="0.25">
      <c r="A14" s="139">
        <f t="shared" si="2"/>
        <v>36524</v>
      </c>
      <c r="B14" s="177">
        <f>[1]NACE38BRUT!BK13</f>
        <v>90274122783</v>
      </c>
      <c r="C14" s="177">
        <f>[1]NACE38BRUT!BL13</f>
        <v>87725180273</v>
      </c>
      <c r="D14" s="178">
        <f>[1]NACE38BRUT!BM13</f>
        <v>24604431091</v>
      </c>
      <c r="E14" s="178">
        <f>[1]NACE38BRUT!BN13</f>
        <v>5590327086</v>
      </c>
      <c r="F14" s="178">
        <f>[1]NACE38BRUT!BO13</f>
        <v>60079364606</v>
      </c>
      <c r="G14" s="178">
        <f>[1]NACE38BRUT!BP13</f>
        <v>57530422096</v>
      </c>
      <c r="H14" s="178">
        <f>[1]NACE38BRUT!BQ13</f>
        <v>2548942510</v>
      </c>
      <c r="I14" s="178">
        <f>[1]NACE38BRUT!BR13</f>
        <v>82778668370</v>
      </c>
      <c r="J14" s="178">
        <f t="shared" si="0"/>
        <v>7495454413</v>
      </c>
      <c r="K14" s="178">
        <f t="shared" si="1"/>
        <v>50034967683</v>
      </c>
      <c r="L14" s="178">
        <f>[1]NACE38BRUT!BS13</f>
        <v>568638394</v>
      </c>
      <c r="M14" s="178">
        <f>[1]NACE38BRUT!BU13</f>
        <v>187898093</v>
      </c>
      <c r="N14" s="178">
        <f>[1]NACE38BRUT!BV13</f>
        <v>2699755969</v>
      </c>
      <c r="O14" s="178">
        <f>[1]NACE38BRUT!BW13</f>
        <v>1182304976</v>
      </c>
      <c r="P14" s="178">
        <f>[1]NACE38BRUT!BX13</f>
        <v>1715901358</v>
      </c>
      <c r="Q14" s="178">
        <f>[1]NACE38BRUT!BY13</f>
        <v>161428450</v>
      </c>
      <c r="R14" s="178">
        <f>[1]NACE38BRUT!BZ13</f>
        <v>1429295577</v>
      </c>
      <c r="S14" s="178">
        <f>[1]NACE38BRUT!CA13</f>
        <v>737050327</v>
      </c>
      <c r="T14" s="178">
        <f>[1]NACE38BRUT!CB13</f>
        <v>2185900982</v>
      </c>
      <c r="U14" s="178">
        <f>[1]NACE38BRUT!CC13</f>
        <v>3175178460</v>
      </c>
      <c r="V14" s="178">
        <f>[1]NACE38BRUT!CD13</f>
        <v>1464655522</v>
      </c>
      <c r="W14" s="178">
        <f>[1]NACE38BRUT!CE13</f>
        <v>1066621165</v>
      </c>
      <c r="X14" s="178">
        <f>[1]NACE38BRUT!CF13</f>
        <v>1552635008</v>
      </c>
      <c r="Y14" s="178">
        <f>[1]NACE38BRUT!CG13</f>
        <v>3024280758</v>
      </c>
      <c r="Z14" s="178">
        <f>[1]NACE38BRUT!CH13</f>
        <v>1989083245</v>
      </c>
      <c r="AA14" s="178">
        <f>[1]NACE38BRUT!CI13</f>
        <v>1035197513</v>
      </c>
      <c r="AB14" s="178">
        <f>[1]NACE38BRUT!CJ13</f>
        <v>1863083387</v>
      </c>
      <c r="AC14" s="178">
        <f>[1]NACE38BRUT!CK13</f>
        <v>1457587439</v>
      </c>
      <c r="AD14" s="178">
        <f>[1]NACE38BRUT!CL13</f>
        <v>700853620</v>
      </c>
      <c r="AE14" s="178">
        <f>[1]NACE38BRUT!CM13</f>
        <v>5590327086</v>
      </c>
      <c r="AF14" s="178">
        <f>[1]NACE38BRUT!CN13</f>
        <v>708481286</v>
      </c>
      <c r="AG14" s="178">
        <f>[1]NACE38BRUT!CO13</f>
        <v>765318146</v>
      </c>
      <c r="AH14" s="178">
        <f>[1]NACE38BRUT!CP13</f>
        <v>4116527654</v>
      </c>
      <c r="AI14" s="178">
        <f>[1]NACE38BRUT!CQ13</f>
        <v>14269656572</v>
      </c>
      <c r="AJ14" s="178">
        <f>[1]NACE38BRUT!CR13</f>
        <v>1940084837</v>
      </c>
      <c r="AK14" s="178">
        <f>[1]NACE38BRUT!CS13</f>
        <v>6473794632</v>
      </c>
      <c r="AL14" s="178">
        <f>[1]NACE38BRUT!CT13</f>
        <v>5855777103</v>
      </c>
      <c r="AM14" s="178">
        <f>[1]NACE38BRUT!CU13</f>
        <v>7441224935</v>
      </c>
      <c r="AN14" s="178">
        <f>[1]NACE38BRUT!CV13</f>
        <v>2684710896</v>
      </c>
      <c r="AO14" s="178">
        <f>[1]NACE38BRUT!CW13</f>
        <v>855252722</v>
      </c>
      <c r="AP14" s="178">
        <f>[1]NACE38BRUT!CX13</f>
        <v>1829458174</v>
      </c>
      <c r="AQ14" s="178">
        <f>[1]NACE38BRUT!CY13</f>
        <v>1674662082</v>
      </c>
      <c r="AR14" s="178">
        <f>[1]NACE38BRUT!CZ13</f>
        <v>1264039956</v>
      </c>
      <c r="AS14" s="178">
        <f>[1]NACE38BRUT!DA13</f>
        <v>2244053300</v>
      </c>
      <c r="AT14" s="178">
        <f>[1]NACE38BRUT!DB13</f>
        <v>5889026865</v>
      </c>
      <c r="AU14" s="178">
        <f>[1]NACE38BRUT!DC13</f>
        <v>1171297489</v>
      </c>
      <c r="AV14" s="178">
        <f>[1]NACE38BRUT!DD13</f>
        <v>5332390901</v>
      </c>
      <c r="AW14" s="178">
        <f>[1]NACE38BRUT!DE13</f>
        <v>739058131</v>
      </c>
      <c r="AX14" s="178">
        <f>[1]NACE38BRUT!DF13</f>
        <v>1109734801</v>
      </c>
      <c r="AY14" s="178">
        <f>[1]NACE38BRUT!DG13</f>
        <v>6038176997</v>
      </c>
      <c r="AZ14" s="178">
        <f>[1]NACE38BRUT!DI13</f>
        <v>1648328753</v>
      </c>
      <c r="BA14" s="178">
        <f>[1]NACE38BRUT!DJ13</f>
        <v>1185776849</v>
      </c>
      <c r="BB14" s="178">
        <f>[1]NACE38BRUT!DK13</f>
        <v>2201991650</v>
      </c>
      <c r="BC14" s="178">
        <f>[1]NACE38BRUT!DL13</f>
        <v>2459357161</v>
      </c>
      <c r="BD14" s="178">
        <f>[1]NACE38BRUT!DM13</f>
        <v>912902088</v>
      </c>
      <c r="BE14" s="178">
        <f>[1]NACE38BRUT!DN13</f>
        <v>1812975180</v>
      </c>
      <c r="BF14" s="178">
        <f>[1]NACE38BRUT!DO13</f>
        <v>0</v>
      </c>
      <c r="BG14" s="178">
        <f>[1]NACE38BRUT!DR13</f>
        <v>5394591734</v>
      </c>
      <c r="BH14" s="178">
        <f>[1]NACE38BRUT!DS13</f>
        <v>3063264490</v>
      </c>
    </row>
    <row r="15" spans="1:61" s="36" customFormat="1" hidden="1" x14ac:dyDescent="0.2">
      <c r="A15" s="138">
        <f t="shared" si="2"/>
        <v>36615</v>
      </c>
      <c r="B15" s="173">
        <f>[1]NACE38BRUT!BK14</f>
        <v>83950450269</v>
      </c>
      <c r="C15" s="173">
        <f>[1]NACE38BRUT!BL14</f>
        <v>81544137639</v>
      </c>
      <c r="D15" s="174">
        <f>[1]NACE38BRUT!BM14</f>
        <v>22050306403</v>
      </c>
      <c r="E15" s="174">
        <f>[1]NACE38BRUT!BN14</f>
        <v>5300802537</v>
      </c>
      <c r="F15" s="174">
        <f>[1]NACE38BRUT!BO14</f>
        <v>56599341329</v>
      </c>
      <c r="G15" s="174">
        <f>[1]NACE38BRUT!BP14</f>
        <v>54193028699</v>
      </c>
      <c r="H15" s="174">
        <f>[1]NACE38BRUT!BQ14</f>
        <v>2406312630</v>
      </c>
      <c r="I15" s="174">
        <f>[1]NACE38BRUT!BR14</f>
        <v>77143137513</v>
      </c>
      <c r="J15" s="174">
        <f t="shared" si="0"/>
        <v>6807312756</v>
      </c>
      <c r="K15" s="174">
        <f t="shared" si="1"/>
        <v>47385715943</v>
      </c>
      <c r="L15" s="174">
        <f>[1]NACE38BRUT!BS14</f>
        <v>364390468</v>
      </c>
      <c r="M15" s="174">
        <f>[1]NACE38BRUT!BU14</f>
        <v>166228369</v>
      </c>
      <c r="N15" s="174">
        <f>[1]NACE38BRUT!BV14</f>
        <v>2318900618</v>
      </c>
      <c r="O15" s="174">
        <f>[1]NACE38BRUT!BW14</f>
        <v>1088672495</v>
      </c>
      <c r="P15" s="174">
        <f>[1]NACE38BRUT!BX14</f>
        <v>1528678137</v>
      </c>
      <c r="Q15" s="174">
        <f>[1]NACE38BRUT!BY14</f>
        <v>150299490</v>
      </c>
      <c r="R15" s="174">
        <f>[1]NACE38BRUT!BZ14</f>
        <v>1255049375</v>
      </c>
      <c r="S15" s="174">
        <f>[1]NACE38BRUT!CA14</f>
        <v>665521481</v>
      </c>
      <c r="T15" s="174">
        <f>[1]NACE38BRUT!CB14</f>
        <v>1926908385</v>
      </c>
      <c r="U15" s="174">
        <f>[1]NACE38BRUT!CC14</f>
        <v>2891042653</v>
      </c>
      <c r="V15" s="174">
        <f>[1]NACE38BRUT!CD14</f>
        <v>1390282172</v>
      </c>
      <c r="W15" s="174">
        <f>[1]NACE38BRUT!CE14</f>
        <v>957216254</v>
      </c>
      <c r="X15" s="174">
        <f>[1]NACE38BRUT!CF14</f>
        <v>1391282736</v>
      </c>
      <c r="Y15" s="174">
        <f>[1]NACE38BRUT!CG14</f>
        <v>2691930458</v>
      </c>
      <c r="Z15" s="174">
        <f>[1]NACE38BRUT!CH14</f>
        <v>1828528673</v>
      </c>
      <c r="AA15" s="174">
        <f>[1]NACE38BRUT!CI14</f>
        <v>863401785</v>
      </c>
      <c r="AB15" s="174">
        <f>[1]NACE38BRUT!CJ14</f>
        <v>1725261205</v>
      </c>
      <c r="AC15" s="174">
        <f>[1]NACE38BRUT!CK14</f>
        <v>1295372219</v>
      </c>
      <c r="AD15" s="174">
        <f>[1]NACE38BRUT!CL14</f>
        <v>607660356</v>
      </c>
      <c r="AE15" s="174">
        <f>[1]NACE38BRUT!CM14</f>
        <v>5300802537</v>
      </c>
      <c r="AF15" s="174">
        <f>[1]NACE38BRUT!CN14</f>
        <v>661486582</v>
      </c>
      <c r="AG15" s="174">
        <f>[1]NACE38BRUT!CO14</f>
        <v>699106849</v>
      </c>
      <c r="AH15" s="174">
        <f>[1]NACE38BRUT!CP14</f>
        <v>3940209106</v>
      </c>
      <c r="AI15" s="174">
        <f>[1]NACE38BRUT!CQ14</f>
        <v>13184768068</v>
      </c>
      <c r="AJ15" s="174">
        <f>[1]NACE38BRUT!CR14</f>
        <v>1847249929</v>
      </c>
      <c r="AK15" s="174">
        <f>[1]NACE38BRUT!CS14</f>
        <v>6038664064</v>
      </c>
      <c r="AL15" s="174">
        <f>[1]NACE38BRUT!CT14</f>
        <v>5298854075</v>
      </c>
      <c r="AM15" s="174">
        <f>[1]NACE38BRUT!CU14</f>
        <v>6695218825</v>
      </c>
      <c r="AN15" s="174">
        <f>[1]NACE38BRUT!CV14</f>
        <v>2556091401</v>
      </c>
      <c r="AO15" s="174">
        <f>[1]NACE38BRUT!CW14</f>
        <v>816446970</v>
      </c>
      <c r="AP15" s="174">
        <f>[1]NACE38BRUT!CX14</f>
        <v>1739644431</v>
      </c>
      <c r="AQ15" s="174">
        <f>[1]NACE38BRUT!CY14</f>
        <v>1481425387</v>
      </c>
      <c r="AR15" s="174">
        <f>[1]NACE38BRUT!CZ14</f>
        <v>1301282105</v>
      </c>
      <c r="AS15" s="174">
        <f>[1]NACE38BRUT!DA14</f>
        <v>2268811744</v>
      </c>
      <c r="AT15" s="174">
        <f>[1]NACE38BRUT!DB14</f>
        <v>6056372870</v>
      </c>
      <c r="AU15" s="174">
        <f>[1]NACE38BRUT!DC14</f>
        <v>1039485492</v>
      </c>
      <c r="AV15" s="174">
        <f>[1]NACE38BRUT!DD14</f>
        <v>5248235899</v>
      </c>
      <c r="AW15" s="174">
        <f>[1]NACE38BRUT!DE14</f>
        <v>665846238</v>
      </c>
      <c r="AX15" s="174">
        <f>[1]NACE38BRUT!DF14</f>
        <v>1085775311</v>
      </c>
      <c r="AY15" s="174">
        <f>[1]NACE38BRUT!DG14</f>
        <v>5726453528</v>
      </c>
      <c r="AZ15" s="174">
        <f>[1]NACE38BRUT!DI14</f>
        <v>1266555361</v>
      </c>
      <c r="BA15" s="174">
        <f>[1]NACE38BRUT!DJ14</f>
        <v>1135398876</v>
      </c>
      <c r="BB15" s="174">
        <f>[1]NACE38BRUT!DK14</f>
        <v>2028324510</v>
      </c>
      <c r="BC15" s="174">
        <f>[1]NACE38BRUT!DL14</f>
        <v>2377034009</v>
      </c>
      <c r="BD15" s="174">
        <f>[1]NACE38BRUT!DM14</f>
        <v>850996839</v>
      </c>
      <c r="BE15" s="174">
        <f>[1]NACE38BRUT!DN14</f>
        <v>1631264866</v>
      </c>
      <c r="BF15" s="174">
        <f>[1]NACE38BRUT!DO14</f>
        <v>0</v>
      </c>
      <c r="BG15" s="174">
        <f>[1]NACE38BRUT!DR14</f>
        <v>5072437551</v>
      </c>
      <c r="BH15" s="174">
        <f>[1]NACE38BRUT!DS14</f>
        <v>2941178084</v>
      </c>
    </row>
    <row r="16" spans="1:61" s="36" customFormat="1" hidden="1" x14ac:dyDescent="0.2">
      <c r="A16" s="138">
        <f t="shared" si="2"/>
        <v>36707</v>
      </c>
      <c r="B16" s="176">
        <f>[1]NACE38BRUT!BK15</f>
        <v>87836558487</v>
      </c>
      <c r="C16" s="176">
        <f>[1]NACE38BRUT!BL15</f>
        <v>85056526473</v>
      </c>
      <c r="D16" s="174">
        <f>[1]NACE38BRUT!BM15</f>
        <v>23544117611</v>
      </c>
      <c r="E16" s="174">
        <f>[1]NACE38BRUT!BN15</f>
        <v>5555916041</v>
      </c>
      <c r="F16" s="174">
        <f>[1]NACE38BRUT!BO15</f>
        <v>58736524835</v>
      </c>
      <c r="G16" s="174">
        <f>[1]NACE38BRUT!BP15</f>
        <v>55956492821</v>
      </c>
      <c r="H16" s="174">
        <f>[1]NACE38BRUT!BQ15</f>
        <v>2780032014</v>
      </c>
      <c r="I16" s="174">
        <f>[1]NACE38BRUT!BR15</f>
        <v>80508566418</v>
      </c>
      <c r="J16" s="174">
        <f t="shared" si="0"/>
        <v>7327992069</v>
      </c>
      <c r="K16" s="174">
        <f t="shared" si="1"/>
        <v>48628500752</v>
      </c>
      <c r="L16" s="174">
        <f>[1]NACE38BRUT!BS15</f>
        <v>686839424</v>
      </c>
      <c r="M16" s="174">
        <f>[1]NACE38BRUT!BU15</f>
        <v>176094923</v>
      </c>
      <c r="N16" s="174">
        <f>[1]NACE38BRUT!BV15</f>
        <v>2397777915</v>
      </c>
      <c r="O16" s="174">
        <f>[1]NACE38BRUT!BW15</f>
        <v>1094205738</v>
      </c>
      <c r="P16" s="174">
        <f>[1]NACE38BRUT!BX15</f>
        <v>1629240016</v>
      </c>
      <c r="Q16" s="174">
        <f>[1]NACE38BRUT!BY15</f>
        <v>153811362</v>
      </c>
      <c r="R16" s="174">
        <f>[1]NACE38BRUT!BZ15</f>
        <v>1332235291</v>
      </c>
      <c r="S16" s="174">
        <f>[1]NACE38BRUT!CA15</f>
        <v>686745635</v>
      </c>
      <c r="T16" s="174">
        <f>[1]NACE38BRUT!CB15</f>
        <v>2034378351</v>
      </c>
      <c r="U16" s="174">
        <f>[1]NACE38BRUT!CC15</f>
        <v>3029441618</v>
      </c>
      <c r="V16" s="174">
        <f>[1]NACE38BRUT!CD15</f>
        <v>1467271605</v>
      </c>
      <c r="W16" s="174">
        <f>[1]NACE38BRUT!CE15</f>
        <v>997640447</v>
      </c>
      <c r="X16" s="174">
        <f>[1]NACE38BRUT!CF15</f>
        <v>1468734852</v>
      </c>
      <c r="Y16" s="174">
        <f>[1]NACE38BRUT!CG15</f>
        <v>2994585969</v>
      </c>
      <c r="Z16" s="174">
        <f>[1]NACE38BRUT!CH15</f>
        <v>2031305316</v>
      </c>
      <c r="AA16" s="174">
        <f>[1]NACE38BRUT!CI15</f>
        <v>963280653</v>
      </c>
      <c r="AB16" s="174">
        <f>[1]NACE38BRUT!CJ15</f>
        <v>1804788304</v>
      </c>
      <c r="AC16" s="174">
        <f>[1]NACE38BRUT!CK15</f>
        <v>1599767434</v>
      </c>
      <c r="AD16" s="174">
        <f>[1]NACE38BRUT!CL15</f>
        <v>677398151</v>
      </c>
      <c r="AE16" s="174">
        <f>[1]NACE38BRUT!CM15</f>
        <v>5555916041</v>
      </c>
      <c r="AF16" s="174">
        <f>[1]NACE38BRUT!CN15</f>
        <v>693580925</v>
      </c>
      <c r="AG16" s="174">
        <f>[1]NACE38BRUT!CO15</f>
        <v>722634140</v>
      </c>
      <c r="AH16" s="174">
        <f>[1]NACE38BRUT!CP15</f>
        <v>4139700976</v>
      </c>
      <c r="AI16" s="174">
        <f>[1]NACE38BRUT!CQ15</f>
        <v>13565077467</v>
      </c>
      <c r="AJ16" s="174">
        <f>[1]NACE38BRUT!CR15</f>
        <v>1912208954</v>
      </c>
      <c r="AK16" s="174">
        <f>[1]NACE38BRUT!CS15</f>
        <v>6173619825</v>
      </c>
      <c r="AL16" s="174">
        <f>[1]NACE38BRUT!CT15</f>
        <v>5479248688</v>
      </c>
      <c r="AM16" s="174">
        <f>[1]NACE38BRUT!CU15</f>
        <v>7070145427</v>
      </c>
      <c r="AN16" s="174">
        <f>[1]NACE38BRUT!CV15</f>
        <v>2821379686</v>
      </c>
      <c r="AO16" s="174">
        <f>[1]NACE38BRUT!CW15</f>
        <v>926104893</v>
      </c>
      <c r="AP16" s="174">
        <f>[1]NACE38BRUT!CX15</f>
        <v>1895274793</v>
      </c>
      <c r="AQ16" s="174">
        <f>[1]NACE38BRUT!CY15</f>
        <v>1582394130</v>
      </c>
      <c r="AR16" s="174">
        <f>[1]NACE38BRUT!CZ15</f>
        <v>1331032704</v>
      </c>
      <c r="AS16" s="174">
        <f>[1]NACE38BRUT!DA15</f>
        <v>2267431644</v>
      </c>
      <c r="AT16" s="174">
        <f>[1]NACE38BRUT!DB15</f>
        <v>5634629205</v>
      </c>
      <c r="AU16" s="174">
        <f>[1]NACE38BRUT!DC15</f>
        <v>1089470047</v>
      </c>
      <c r="AV16" s="174">
        <f>[1]NACE38BRUT!DD15</f>
        <v>5349270602</v>
      </c>
      <c r="AW16" s="174">
        <f>[1]NACE38BRUT!DE15</f>
        <v>700035224</v>
      </c>
      <c r="AX16" s="174">
        <f>[1]NACE38BRUT!DF15</f>
        <v>1105709297</v>
      </c>
      <c r="AY16" s="174">
        <f>[1]NACE38BRUT!DG15</f>
        <v>6238651591</v>
      </c>
      <c r="AZ16" s="174">
        <f>[1]NACE38BRUT!DI15</f>
        <v>1520136274</v>
      </c>
      <c r="BA16" s="174">
        <f>[1]NACE38BRUT!DJ15</f>
        <v>1170861907</v>
      </c>
      <c r="BB16" s="174">
        <f>[1]NACE38BRUT!DK15</f>
        <v>2141977990</v>
      </c>
      <c r="BC16" s="174">
        <f>[1]NACE38BRUT!DL15</f>
        <v>2495015898</v>
      </c>
      <c r="BD16" s="174">
        <f>[1]NACE38BRUT!DM15</f>
        <v>907186105</v>
      </c>
      <c r="BE16" s="174">
        <f>[1]NACE38BRUT!DN15</f>
        <v>1746119637</v>
      </c>
      <c r="BF16" s="174">
        <f>[1]NACE38BRUT!DO15</f>
        <v>0</v>
      </c>
      <c r="BG16" s="174">
        <f>[1]NACE38BRUT!DR15</f>
        <v>5334266336</v>
      </c>
      <c r="BH16" s="174">
        <f>[1]NACE38BRUT!DS15</f>
        <v>3073900195</v>
      </c>
    </row>
    <row r="17" spans="1:60" s="36" customFormat="1" hidden="1" x14ac:dyDescent="0.2">
      <c r="A17" s="138">
        <f t="shared" si="2"/>
        <v>36799</v>
      </c>
      <c r="B17" s="176">
        <f>[1]NACE38BRUT!BK16</f>
        <v>86702975741</v>
      </c>
      <c r="C17" s="176">
        <f>[1]NACE38BRUT!BL16</f>
        <v>83641676657</v>
      </c>
      <c r="D17" s="174">
        <f>[1]NACE38BRUT!BM16</f>
        <v>22654139285</v>
      </c>
      <c r="E17" s="174">
        <f>[1]NACE38BRUT!BN16</f>
        <v>5208296475</v>
      </c>
      <c r="F17" s="174">
        <f>[1]NACE38BRUT!BO16</f>
        <v>58840539981</v>
      </c>
      <c r="G17" s="174">
        <f>[1]NACE38BRUT!BP16</f>
        <v>55779240897</v>
      </c>
      <c r="H17" s="174">
        <f>[1]NACE38BRUT!BQ16</f>
        <v>3061299084</v>
      </c>
      <c r="I17" s="174">
        <f>[1]NACE38BRUT!BR16</f>
        <v>79470207062</v>
      </c>
      <c r="J17" s="174">
        <f t="shared" si="0"/>
        <v>7232768679</v>
      </c>
      <c r="K17" s="174">
        <f t="shared" si="1"/>
        <v>48546472218</v>
      </c>
      <c r="L17" s="174">
        <f>[1]NACE38BRUT!BS16</f>
        <v>1298112445</v>
      </c>
      <c r="M17" s="174">
        <f>[1]NACE38BRUT!BU16</f>
        <v>169630116</v>
      </c>
      <c r="N17" s="174">
        <f>[1]NACE38BRUT!BV16</f>
        <v>2414802432</v>
      </c>
      <c r="O17" s="174">
        <f>[1]NACE38BRUT!BW16</f>
        <v>1104219858</v>
      </c>
      <c r="P17" s="174">
        <f>[1]NACE38BRUT!BX16</f>
        <v>1581730582</v>
      </c>
      <c r="Q17" s="174">
        <f>[1]NACE38BRUT!BY16</f>
        <v>141529699</v>
      </c>
      <c r="R17" s="174">
        <f>[1]NACE38BRUT!BZ16</f>
        <v>1250088074</v>
      </c>
      <c r="S17" s="174">
        <f>[1]NACE38BRUT!CA16</f>
        <v>643277623</v>
      </c>
      <c r="T17" s="174">
        <f>[1]NACE38BRUT!CB16</f>
        <v>2012131772</v>
      </c>
      <c r="U17" s="174">
        <f>[1]NACE38BRUT!CC16</f>
        <v>3028959034</v>
      </c>
      <c r="V17" s="174">
        <f>[1]NACE38BRUT!CD16</f>
        <v>1415057689</v>
      </c>
      <c r="W17" s="174">
        <f>[1]NACE38BRUT!CE16</f>
        <v>964217074</v>
      </c>
      <c r="X17" s="174">
        <f>[1]NACE38BRUT!CF16</f>
        <v>1447175744</v>
      </c>
      <c r="Y17" s="174">
        <f>[1]NACE38BRUT!CG16</f>
        <v>2739343167</v>
      </c>
      <c r="Z17" s="174">
        <f>[1]NACE38BRUT!CH16</f>
        <v>1867690353</v>
      </c>
      <c r="AA17" s="174">
        <f>[1]NACE38BRUT!CI16</f>
        <v>871652814</v>
      </c>
      <c r="AB17" s="174">
        <f>[1]NACE38BRUT!CJ16</f>
        <v>1789446627</v>
      </c>
      <c r="AC17" s="174">
        <f>[1]NACE38BRUT!CK16</f>
        <v>1338606879</v>
      </c>
      <c r="AD17" s="174">
        <f>[1]NACE38BRUT!CL16</f>
        <v>613922915</v>
      </c>
      <c r="AE17" s="174">
        <f>[1]NACE38BRUT!CM16</f>
        <v>5208296475</v>
      </c>
      <c r="AF17" s="174">
        <f>[1]NACE38BRUT!CN16</f>
        <v>637951392</v>
      </c>
      <c r="AG17" s="174">
        <f>[1]NACE38BRUT!CO16</f>
        <v>682090305</v>
      </c>
      <c r="AH17" s="174">
        <f>[1]NACE38BRUT!CP16</f>
        <v>3888254778</v>
      </c>
      <c r="AI17" s="174">
        <f>[1]NACE38BRUT!CQ16</f>
        <v>13718514775</v>
      </c>
      <c r="AJ17" s="174">
        <f>[1]NACE38BRUT!CR16</f>
        <v>1911948504</v>
      </c>
      <c r="AK17" s="174">
        <f>[1]NACE38BRUT!CS16</f>
        <v>6076988548</v>
      </c>
      <c r="AL17" s="174">
        <f>[1]NACE38BRUT!CT16</f>
        <v>5729577723</v>
      </c>
      <c r="AM17" s="174">
        <f>[1]NACE38BRUT!CU16</f>
        <v>7043464551</v>
      </c>
      <c r="AN17" s="174">
        <f>[1]NACE38BRUT!CV16</f>
        <v>3103233737</v>
      </c>
      <c r="AO17" s="174">
        <f>[1]NACE38BRUT!CW16</f>
        <v>1073440379</v>
      </c>
      <c r="AP17" s="174">
        <f>[1]NACE38BRUT!CX16</f>
        <v>2029793358</v>
      </c>
      <c r="AQ17" s="174">
        <f>[1]NACE38BRUT!CY16</f>
        <v>1574645144</v>
      </c>
      <c r="AR17" s="174">
        <f>[1]NACE38BRUT!CZ16</f>
        <v>1320977120</v>
      </c>
      <c r="AS17" s="174">
        <f>[1]NACE38BRUT!DA16</f>
        <v>2241987996</v>
      </c>
      <c r="AT17" s="174">
        <f>[1]NACE38BRUT!DB16</f>
        <v>5210637324</v>
      </c>
      <c r="AU17" s="174">
        <f>[1]NACE38BRUT!DC16</f>
        <v>1087033088</v>
      </c>
      <c r="AV17" s="174">
        <f>[1]NACE38BRUT!DD16</f>
        <v>5183275098</v>
      </c>
      <c r="AW17" s="174">
        <f>[1]NACE38BRUT!DE16</f>
        <v>664248395</v>
      </c>
      <c r="AX17" s="174">
        <f>[1]NACE38BRUT!DF16</f>
        <v>1090587715</v>
      </c>
      <c r="AY17" s="174">
        <f>[1]NACE38BRUT!DG16</f>
        <v>6716643032</v>
      </c>
      <c r="AZ17" s="174">
        <f>[1]NACE38BRUT!DI16</f>
        <v>1444165329</v>
      </c>
      <c r="BA17" s="174">
        <f>[1]NACE38BRUT!DJ16</f>
        <v>1101555509</v>
      </c>
      <c r="BB17" s="174">
        <f>[1]NACE38BRUT!DK16</f>
        <v>2144797441</v>
      </c>
      <c r="BC17" s="174">
        <f>[1]NACE38BRUT!DL16</f>
        <v>2542250400</v>
      </c>
      <c r="BD17" s="174">
        <f>[1]NACE38BRUT!DM16</f>
        <v>917543990</v>
      </c>
      <c r="BE17" s="174">
        <f>[1]NACE38BRUT!DN16</f>
        <v>1734979337</v>
      </c>
      <c r="BF17" s="174">
        <f>[1]NACE38BRUT!DO16</f>
        <v>0</v>
      </c>
      <c r="BG17" s="174">
        <f>[1]NACE38BRUT!DR16</f>
        <v>5280415684</v>
      </c>
      <c r="BH17" s="174">
        <f>[1]NACE38BRUT!DS16</f>
        <v>3061512933</v>
      </c>
    </row>
    <row r="18" spans="1:60" s="36" customFormat="1" ht="12" hidden="1" thickBot="1" x14ac:dyDescent="0.25">
      <c r="A18" s="139">
        <f t="shared" si="2"/>
        <v>36890</v>
      </c>
      <c r="B18" s="177">
        <f>[1]NACE38BRUT!BK17</f>
        <v>96383733206</v>
      </c>
      <c r="C18" s="177">
        <f>[1]NACE38BRUT!BL17</f>
        <v>93380900369</v>
      </c>
      <c r="D18" s="178">
        <f>[1]NACE38BRUT!BM17</f>
        <v>25571937359</v>
      </c>
      <c r="E18" s="178">
        <f>[1]NACE38BRUT!BN17</f>
        <v>6100411239</v>
      </c>
      <c r="F18" s="178">
        <f>[1]NACE38BRUT!BO17</f>
        <v>64711384608</v>
      </c>
      <c r="G18" s="178">
        <f>[1]NACE38BRUT!BP17</f>
        <v>61708551771</v>
      </c>
      <c r="H18" s="178">
        <f>[1]NACE38BRUT!BQ17</f>
        <v>3002832837</v>
      </c>
      <c r="I18" s="178">
        <f>[1]NACE38BRUT!BR17</f>
        <v>88514752066</v>
      </c>
      <c r="J18" s="178">
        <f t="shared" si="0"/>
        <v>7868981140</v>
      </c>
      <c r="K18" s="178">
        <f t="shared" si="1"/>
        <v>53839570631</v>
      </c>
      <c r="L18" s="178">
        <f>[1]NACE38BRUT!BS17</f>
        <v>593086910</v>
      </c>
      <c r="M18" s="178">
        <f>[1]NACE38BRUT!BU17</f>
        <v>193584321</v>
      </c>
      <c r="N18" s="178">
        <f>[1]NACE38BRUT!BV17</f>
        <v>2796871214</v>
      </c>
      <c r="O18" s="178">
        <f>[1]NACE38BRUT!BW17</f>
        <v>1173900143</v>
      </c>
      <c r="P18" s="178">
        <f>[1]NACE38BRUT!BX17</f>
        <v>1756794558</v>
      </c>
      <c r="Q18" s="178">
        <f>[1]NACE38BRUT!BY17</f>
        <v>166904597</v>
      </c>
      <c r="R18" s="178">
        <f>[1]NACE38BRUT!BZ17</f>
        <v>1457833614</v>
      </c>
      <c r="S18" s="178">
        <f>[1]NACE38BRUT!CA17</f>
        <v>763980997</v>
      </c>
      <c r="T18" s="178">
        <f>[1]NACE38BRUT!CB17</f>
        <v>2284727827</v>
      </c>
      <c r="U18" s="178">
        <f>[1]NACE38BRUT!CC17</f>
        <v>3324076614</v>
      </c>
      <c r="V18" s="178">
        <f>[1]NACE38BRUT!CD17</f>
        <v>1592684241</v>
      </c>
      <c r="W18" s="178">
        <f>[1]NACE38BRUT!CE17</f>
        <v>1098852227</v>
      </c>
      <c r="X18" s="178">
        <f>[1]NACE38BRUT!CF17</f>
        <v>1617118825</v>
      </c>
      <c r="Y18" s="178">
        <f>[1]NACE38BRUT!CG17</f>
        <v>3105243813</v>
      </c>
      <c r="Z18" s="178">
        <f>[1]NACE38BRUT!CH17</f>
        <v>2106928028</v>
      </c>
      <c r="AA18" s="178">
        <f>[1]NACE38BRUT!CI17</f>
        <v>998315785</v>
      </c>
      <c r="AB18" s="178">
        <f>[1]NACE38BRUT!CJ17</f>
        <v>1945059517</v>
      </c>
      <c r="AC18" s="178">
        <f>[1]NACE38BRUT!CK17</f>
        <v>1533018676</v>
      </c>
      <c r="AD18" s="178">
        <f>[1]NACE38BRUT!CL17</f>
        <v>761286175</v>
      </c>
      <c r="AE18" s="178">
        <f>[1]NACE38BRUT!CM17</f>
        <v>6100411239</v>
      </c>
      <c r="AF18" s="178">
        <f>[1]NACE38BRUT!CN17</f>
        <v>760964431</v>
      </c>
      <c r="AG18" s="178">
        <f>[1]NACE38BRUT!CO17</f>
        <v>836439993</v>
      </c>
      <c r="AH18" s="178">
        <f>[1]NACE38BRUT!CP17</f>
        <v>4503006815</v>
      </c>
      <c r="AI18" s="178">
        <f>[1]NACE38BRUT!CQ17</f>
        <v>15129142520</v>
      </c>
      <c r="AJ18" s="178">
        <f>[1]NACE38BRUT!CR17</f>
        <v>2024888424</v>
      </c>
      <c r="AK18" s="178">
        <f>[1]NACE38BRUT!CS17</f>
        <v>6843451839</v>
      </c>
      <c r="AL18" s="178">
        <f>[1]NACE38BRUT!CT17</f>
        <v>6260802257</v>
      </c>
      <c r="AM18" s="178">
        <f>[1]NACE38BRUT!CU17</f>
        <v>7997509029</v>
      </c>
      <c r="AN18" s="178">
        <f>[1]NACE38BRUT!CV17</f>
        <v>2886464838</v>
      </c>
      <c r="AO18" s="178">
        <f>[1]NACE38BRUT!CW17</f>
        <v>918038650</v>
      </c>
      <c r="AP18" s="178">
        <f>[1]NACE38BRUT!CX17</f>
        <v>1968426188</v>
      </c>
      <c r="AQ18" s="178">
        <f>[1]NACE38BRUT!CY17</f>
        <v>1875537297</v>
      </c>
      <c r="AR18" s="178">
        <f>[1]NACE38BRUT!CZ17</f>
        <v>1377311521</v>
      </c>
      <c r="AS18" s="178">
        <f>[1]NACE38BRUT!DA17</f>
        <v>2562250295</v>
      </c>
      <c r="AT18" s="178">
        <f>[1]NACE38BRUT!DB17</f>
        <v>6080219557</v>
      </c>
      <c r="AU18" s="178">
        <f>[1]NACE38BRUT!DC17</f>
        <v>1243750173</v>
      </c>
      <c r="AV18" s="178">
        <f>[1]NACE38BRUT!DD17</f>
        <v>5972635361</v>
      </c>
      <c r="AW18" s="178">
        <f>[1]NACE38BRUT!DE17</f>
        <v>768208165</v>
      </c>
      <c r="AX18" s="178">
        <f>[1]NACE38BRUT!DF17</f>
        <v>1226520691</v>
      </c>
      <c r="AY18" s="178">
        <f>[1]NACE38BRUT!DG17</f>
        <v>6823211964</v>
      </c>
      <c r="AZ18" s="178">
        <f>[1]NACE38BRUT!DI17</f>
        <v>1694986502</v>
      </c>
      <c r="BA18" s="178">
        <f>[1]NACE38BRUT!DJ17</f>
        <v>1257852098</v>
      </c>
      <c r="BB18" s="178">
        <f>[1]NACE38BRUT!DK17</f>
        <v>2282970347</v>
      </c>
      <c r="BC18" s="178">
        <f>[1]NACE38BRUT!DL17</f>
        <v>2633172193</v>
      </c>
      <c r="BD18" s="178">
        <f>[1]NACE38BRUT!DM17</f>
        <v>999644183</v>
      </c>
      <c r="BE18" s="178">
        <f>[1]NACE38BRUT!DN17</f>
        <v>1899997874</v>
      </c>
      <c r="BF18" s="178">
        <f>[1]NACE38BRUT!DO17</f>
        <v>0</v>
      </c>
      <c r="BG18" s="178">
        <f>[1]NACE38BRUT!DR17</f>
        <v>5658321069</v>
      </c>
      <c r="BH18" s="178">
        <f>[1]NACE38BRUT!DS17</f>
        <v>3256635354</v>
      </c>
    </row>
    <row r="19" spans="1:60" s="36" customFormat="1" hidden="1" x14ac:dyDescent="0.2">
      <c r="A19" s="138">
        <f t="shared" si="2"/>
        <v>36980</v>
      </c>
      <c r="B19" s="173">
        <f>[1]NACE38BRUT!BK18</f>
        <v>90419305357</v>
      </c>
      <c r="C19" s="173">
        <f>[1]NACE38BRUT!BL18</f>
        <v>87620260873</v>
      </c>
      <c r="D19" s="174">
        <f>[1]NACE38BRUT!BM18</f>
        <v>23247683328</v>
      </c>
      <c r="E19" s="174">
        <f>[1]NACE38BRUT!BN18</f>
        <v>5729491464</v>
      </c>
      <c r="F19" s="174">
        <f>[1]NACE38BRUT!BO18</f>
        <v>61442130565</v>
      </c>
      <c r="G19" s="174">
        <f>[1]NACE38BRUT!BP18</f>
        <v>58643086081</v>
      </c>
      <c r="H19" s="174">
        <f>[1]NACE38BRUT!BQ18</f>
        <v>2799044484</v>
      </c>
      <c r="I19" s="174">
        <f>[1]NACE38BRUT!BR18</f>
        <v>83283656461</v>
      </c>
      <c r="J19" s="174">
        <f t="shared" si="0"/>
        <v>7135648896</v>
      </c>
      <c r="K19" s="174">
        <f t="shared" si="1"/>
        <v>51507437185</v>
      </c>
      <c r="L19" s="174">
        <f>[1]NACE38BRUT!BS18</f>
        <v>393482266</v>
      </c>
      <c r="M19" s="174">
        <f>[1]NACE38BRUT!BU18</f>
        <v>172072631</v>
      </c>
      <c r="N19" s="174">
        <f>[1]NACE38BRUT!BV18</f>
        <v>2416819349</v>
      </c>
      <c r="O19" s="174">
        <f>[1]NACE38BRUT!BW18</f>
        <v>1093129956</v>
      </c>
      <c r="P19" s="174">
        <f>[1]NACE38BRUT!BX18</f>
        <v>1584707898</v>
      </c>
      <c r="Q19" s="174">
        <f>[1]NACE38BRUT!BY18</f>
        <v>153098604</v>
      </c>
      <c r="R19" s="174">
        <f>[1]NACE38BRUT!BZ18</f>
        <v>1314938455</v>
      </c>
      <c r="S19" s="174">
        <f>[1]NACE38BRUT!CA18</f>
        <v>728710858</v>
      </c>
      <c r="T19" s="174">
        <f>[1]NACE38BRUT!CB18</f>
        <v>2034391488</v>
      </c>
      <c r="U19" s="174">
        <f>[1]NACE38BRUT!CC18</f>
        <v>3021228319</v>
      </c>
      <c r="V19" s="174">
        <f>[1]NACE38BRUT!CD18</f>
        <v>1582049524</v>
      </c>
      <c r="W19" s="174">
        <f>[1]NACE38BRUT!CE18</f>
        <v>1001483666</v>
      </c>
      <c r="X19" s="174">
        <f>[1]NACE38BRUT!CF18</f>
        <v>1477036708</v>
      </c>
      <c r="Y19" s="174">
        <f>[1]NACE38BRUT!CG18</f>
        <v>2841415062</v>
      </c>
      <c r="Z19" s="174">
        <f>[1]NACE38BRUT!CH18</f>
        <v>1949560889</v>
      </c>
      <c r="AA19" s="174">
        <f>[1]NACE38BRUT!CI18</f>
        <v>891854173</v>
      </c>
      <c r="AB19" s="174">
        <f>[1]NACE38BRUT!CJ18</f>
        <v>1817521215</v>
      </c>
      <c r="AC19" s="174">
        <f>[1]NACE38BRUT!CK18</f>
        <v>1346056519</v>
      </c>
      <c r="AD19" s="174">
        <f>[1]NACE38BRUT!CL18</f>
        <v>663023076</v>
      </c>
      <c r="AE19" s="174">
        <f>[1]NACE38BRUT!CM18</f>
        <v>5729491464</v>
      </c>
      <c r="AF19" s="174">
        <f>[1]NACE38BRUT!CN18</f>
        <v>714896599</v>
      </c>
      <c r="AG19" s="174">
        <f>[1]NACE38BRUT!CO18</f>
        <v>748524677</v>
      </c>
      <c r="AH19" s="174">
        <f>[1]NACE38BRUT!CP18</f>
        <v>4266070188</v>
      </c>
      <c r="AI19" s="174">
        <f>[1]NACE38BRUT!CQ18</f>
        <v>14047022608</v>
      </c>
      <c r="AJ19" s="174">
        <f>[1]NACE38BRUT!CR18</f>
        <v>1945393564</v>
      </c>
      <c r="AK19" s="174">
        <f>[1]NACE38BRUT!CS18</f>
        <v>6435597142</v>
      </c>
      <c r="AL19" s="174">
        <f>[1]NACE38BRUT!CT18</f>
        <v>5666031902</v>
      </c>
      <c r="AM19" s="174">
        <f>[1]NACE38BRUT!CU18</f>
        <v>7130646492</v>
      </c>
      <c r="AN19" s="174">
        <f>[1]NACE38BRUT!CV18</f>
        <v>2745924443</v>
      </c>
      <c r="AO19" s="174">
        <f>[1]NACE38BRUT!CW18</f>
        <v>874082613</v>
      </c>
      <c r="AP19" s="174">
        <f>[1]NACE38BRUT!CX18</f>
        <v>1871841830</v>
      </c>
      <c r="AQ19" s="174">
        <f>[1]NACE38BRUT!CY18</f>
        <v>1641333149</v>
      </c>
      <c r="AR19" s="174">
        <f>[1]NACE38BRUT!CZ18</f>
        <v>1434500492</v>
      </c>
      <c r="AS19" s="174">
        <f>[1]NACE38BRUT!DA18</f>
        <v>2655068811</v>
      </c>
      <c r="AT19" s="174">
        <f>[1]NACE38BRUT!DB18</f>
        <v>6706551357</v>
      </c>
      <c r="AU19" s="174">
        <f>[1]NACE38BRUT!DC18</f>
        <v>1115746344</v>
      </c>
      <c r="AV19" s="174">
        <f>[1]NACE38BRUT!DD18</f>
        <v>5798638564</v>
      </c>
      <c r="AW19" s="174">
        <f>[1]NACE38BRUT!DE18</f>
        <v>683260984</v>
      </c>
      <c r="AX19" s="174">
        <f>[1]NACE38BRUT!DF18</f>
        <v>1198589969</v>
      </c>
      <c r="AY19" s="174">
        <f>[1]NACE38BRUT!DG18</f>
        <v>6502179923</v>
      </c>
      <c r="AZ19" s="174">
        <f>[1]NACE38BRUT!DI18</f>
        <v>1272017421</v>
      </c>
      <c r="BA19" s="174">
        <f>[1]NACE38BRUT!DJ18</f>
        <v>1193967515</v>
      </c>
      <c r="BB19" s="174">
        <f>[1]NACE38BRUT!DK18</f>
        <v>2130655546</v>
      </c>
      <c r="BC19" s="174">
        <f>[1]NACE38BRUT!DL18</f>
        <v>2539008414</v>
      </c>
      <c r="BD19" s="174">
        <f>[1]NACE38BRUT!DM18</f>
        <v>931306078</v>
      </c>
      <c r="BE19" s="174">
        <f>[1]NACE38BRUT!DN18</f>
        <v>1715712455</v>
      </c>
      <c r="BF19" s="174">
        <f>[1]NACE38BRUT!DO18</f>
        <v>0</v>
      </c>
      <c r="BG19" s="174">
        <f>[1]NACE38BRUT!DR18</f>
        <v>5350727732</v>
      </c>
      <c r="BH19" s="174">
        <f>[1]NACE38BRUT!DS18</f>
        <v>3125163978</v>
      </c>
    </row>
    <row r="20" spans="1:60" s="36" customFormat="1" hidden="1" x14ac:dyDescent="0.2">
      <c r="A20" s="138">
        <f t="shared" si="2"/>
        <v>37072</v>
      </c>
      <c r="B20" s="176">
        <f>[1]NACE38BRUT!BK19</f>
        <v>93325846949</v>
      </c>
      <c r="C20" s="176">
        <f>[1]NACE38BRUT!BL19</f>
        <v>90357763373</v>
      </c>
      <c r="D20" s="174">
        <f>[1]NACE38BRUT!BM19</f>
        <v>24552172002</v>
      </c>
      <c r="E20" s="174">
        <f>[1]NACE38BRUT!BN19</f>
        <v>5951949663</v>
      </c>
      <c r="F20" s="174">
        <f>[1]NACE38BRUT!BO19</f>
        <v>62821725284</v>
      </c>
      <c r="G20" s="174">
        <f>[1]NACE38BRUT!BP19</f>
        <v>59853641708</v>
      </c>
      <c r="H20" s="174">
        <f>[1]NACE38BRUT!BQ19</f>
        <v>2968083576</v>
      </c>
      <c r="I20" s="174">
        <f>[1]NACE38BRUT!BR19</f>
        <v>85650159529</v>
      </c>
      <c r="J20" s="174">
        <f t="shared" si="0"/>
        <v>7675687420</v>
      </c>
      <c r="K20" s="174">
        <f t="shared" si="1"/>
        <v>52177954288</v>
      </c>
      <c r="L20" s="174">
        <f>[1]NACE38BRUT!BS19</f>
        <v>731834652</v>
      </c>
      <c r="M20" s="174">
        <f>[1]NACE38BRUT!BU19</f>
        <v>176950953</v>
      </c>
      <c r="N20" s="174">
        <f>[1]NACE38BRUT!BV19</f>
        <v>2483237737</v>
      </c>
      <c r="O20" s="174">
        <f>[1]NACE38BRUT!BW19</f>
        <v>1087580420</v>
      </c>
      <c r="P20" s="174">
        <f>[1]NACE38BRUT!BX19</f>
        <v>1676570275</v>
      </c>
      <c r="Q20" s="174">
        <f>[1]NACE38BRUT!BY19</f>
        <v>157044826</v>
      </c>
      <c r="R20" s="174">
        <f>[1]NACE38BRUT!BZ19</f>
        <v>1385221643</v>
      </c>
      <c r="S20" s="174">
        <f>[1]NACE38BRUT!CA19</f>
        <v>743940102</v>
      </c>
      <c r="T20" s="174">
        <f>[1]NACE38BRUT!CB19</f>
        <v>2140726603</v>
      </c>
      <c r="U20" s="174">
        <f>[1]NACE38BRUT!CC19</f>
        <v>3152890244</v>
      </c>
      <c r="V20" s="174">
        <f>[1]NACE38BRUT!CD19</f>
        <v>1604172957</v>
      </c>
      <c r="W20" s="174">
        <f>[1]NACE38BRUT!CE19</f>
        <v>1039545998</v>
      </c>
      <c r="X20" s="174">
        <f>[1]NACE38BRUT!CF19</f>
        <v>1545461690</v>
      </c>
      <c r="Y20" s="174">
        <f>[1]NACE38BRUT!CG19</f>
        <v>3084970843</v>
      </c>
      <c r="Z20" s="174">
        <f>[1]NACE38BRUT!CH19</f>
        <v>2076521277</v>
      </c>
      <c r="AA20" s="174">
        <f>[1]NACE38BRUT!CI19</f>
        <v>1008449566</v>
      </c>
      <c r="AB20" s="174">
        <f>[1]NACE38BRUT!CJ19</f>
        <v>1888410299</v>
      </c>
      <c r="AC20" s="174">
        <f>[1]NACE38BRUT!CK19</f>
        <v>1677711756</v>
      </c>
      <c r="AD20" s="174">
        <f>[1]NACE38BRUT!CL19</f>
        <v>707735656</v>
      </c>
      <c r="AE20" s="174">
        <f>[1]NACE38BRUT!CM19</f>
        <v>5951949663</v>
      </c>
      <c r="AF20" s="174">
        <f>[1]NACE38BRUT!CN19</f>
        <v>733805276</v>
      </c>
      <c r="AG20" s="174">
        <f>[1]NACE38BRUT!CO19</f>
        <v>777275889</v>
      </c>
      <c r="AH20" s="174">
        <f>[1]NACE38BRUT!CP19</f>
        <v>4440868498</v>
      </c>
      <c r="AI20" s="174">
        <f>[1]NACE38BRUT!CQ19</f>
        <v>14394276126</v>
      </c>
      <c r="AJ20" s="174">
        <f>[1]NACE38BRUT!CR19</f>
        <v>2001011918</v>
      </c>
      <c r="AK20" s="174">
        <f>[1]NACE38BRUT!CS19</f>
        <v>6529025984</v>
      </c>
      <c r="AL20" s="174">
        <f>[1]NACE38BRUT!CT19</f>
        <v>5864238224</v>
      </c>
      <c r="AM20" s="174">
        <f>[1]NACE38BRUT!CU19</f>
        <v>7546382221</v>
      </c>
      <c r="AN20" s="174">
        <f>[1]NACE38BRUT!CV19</f>
        <v>3019541963</v>
      </c>
      <c r="AO20" s="174">
        <f>[1]NACE38BRUT!CW19</f>
        <v>979975046</v>
      </c>
      <c r="AP20" s="174">
        <f>[1]NACE38BRUT!CX19</f>
        <v>2039566917</v>
      </c>
      <c r="AQ20" s="174">
        <f>[1]NACE38BRUT!CY19</f>
        <v>1727325396</v>
      </c>
      <c r="AR20" s="174">
        <f>[1]NACE38BRUT!CZ19</f>
        <v>1462785924</v>
      </c>
      <c r="AS20" s="174">
        <f>[1]NACE38BRUT!DA19</f>
        <v>2698771633</v>
      </c>
      <c r="AT20" s="174">
        <f>[1]NACE38BRUT!DB19</f>
        <v>5842943617</v>
      </c>
      <c r="AU20" s="174">
        <f>[1]NACE38BRUT!DC19</f>
        <v>1164977308</v>
      </c>
      <c r="AV20" s="174">
        <f>[1]NACE38BRUT!DD19</f>
        <v>5795309270</v>
      </c>
      <c r="AW20" s="174">
        <f>[1]NACE38BRUT!DE19</f>
        <v>715201704</v>
      </c>
      <c r="AX20" s="174">
        <f>[1]NACE38BRUT!DF19</f>
        <v>1202132027</v>
      </c>
      <c r="AY20" s="174">
        <f>[1]NACE38BRUT!DG19</f>
        <v>6755548076</v>
      </c>
      <c r="AZ20" s="174">
        <f>[1]NACE38BRUT!DI19</f>
        <v>1533061676</v>
      </c>
      <c r="BA20" s="174">
        <f>[1]NACE38BRUT!DJ19</f>
        <v>1227068678</v>
      </c>
      <c r="BB20" s="174">
        <f>[1]NACE38BRUT!DK19</f>
        <v>2254714362</v>
      </c>
      <c r="BC20" s="174">
        <f>[1]NACE38BRUT!DL19</f>
        <v>2660842704</v>
      </c>
      <c r="BD20" s="174">
        <f>[1]NACE38BRUT!DM19</f>
        <v>984210223</v>
      </c>
      <c r="BE20" s="174">
        <f>[1]NACE38BRUT!DN19</f>
        <v>1836632376</v>
      </c>
      <c r="BF20" s="174">
        <f>[1]NACE38BRUT!DO19</f>
        <v>0</v>
      </c>
      <c r="BG20" s="174">
        <f>[1]NACE38BRUT!DR19</f>
        <v>5608721186</v>
      </c>
      <c r="BH20" s="174">
        <f>[1]NACE38BRUT!DS19</f>
        <v>3259148476</v>
      </c>
    </row>
    <row r="21" spans="1:60" s="36" customFormat="1" hidden="1" x14ac:dyDescent="0.2">
      <c r="A21" s="138">
        <f t="shared" si="2"/>
        <v>37164</v>
      </c>
      <c r="B21" s="176">
        <f>[1]NACE38BRUT!BK20</f>
        <v>91431403435</v>
      </c>
      <c r="C21" s="176">
        <f>[1]NACE38BRUT!BL20</f>
        <v>88323156146</v>
      </c>
      <c r="D21" s="174">
        <f>[1]NACE38BRUT!BM20</f>
        <v>23444031321</v>
      </c>
      <c r="E21" s="174">
        <f>[1]NACE38BRUT!BN20</f>
        <v>5545120921</v>
      </c>
      <c r="F21" s="174">
        <f>[1]NACE38BRUT!BO20</f>
        <v>62442251193</v>
      </c>
      <c r="G21" s="174">
        <f>[1]NACE38BRUT!BP20</f>
        <v>59334003904</v>
      </c>
      <c r="H21" s="174">
        <f>[1]NACE38BRUT!BQ20</f>
        <v>3108247289</v>
      </c>
      <c r="I21" s="174">
        <f>[1]NACE38BRUT!BR20</f>
        <v>83850549941</v>
      </c>
      <c r="J21" s="174">
        <f t="shared" si="0"/>
        <v>7580853494</v>
      </c>
      <c r="K21" s="174">
        <f t="shared" si="1"/>
        <v>51753150410</v>
      </c>
      <c r="L21" s="174">
        <f>[1]NACE38BRUT!BS20</f>
        <v>1522565858</v>
      </c>
      <c r="M21" s="174">
        <f>[1]NACE38BRUT!BU20</f>
        <v>169357881</v>
      </c>
      <c r="N21" s="174">
        <f>[1]NACE38BRUT!BV20</f>
        <v>2488257088</v>
      </c>
      <c r="O21" s="174">
        <f>[1]NACE38BRUT!BW20</f>
        <v>1091870094</v>
      </c>
      <c r="P21" s="174">
        <f>[1]NACE38BRUT!BX20</f>
        <v>1609473607</v>
      </c>
      <c r="Q21" s="174">
        <f>[1]NACE38BRUT!BY20</f>
        <v>142091633</v>
      </c>
      <c r="R21" s="174">
        <f>[1]NACE38BRUT!BZ20</f>
        <v>1282623836</v>
      </c>
      <c r="S21" s="174">
        <f>[1]NACE38BRUT!CA20</f>
        <v>683118632</v>
      </c>
      <c r="T21" s="174">
        <f>[1]NACE38BRUT!CB20</f>
        <v>2095728553</v>
      </c>
      <c r="U21" s="174">
        <f>[1]NACE38BRUT!CC20</f>
        <v>3132521699</v>
      </c>
      <c r="V21" s="174">
        <f>[1]NACE38BRUT!CD20</f>
        <v>1500695702</v>
      </c>
      <c r="W21" s="174">
        <f>[1]NACE38BRUT!CE20</f>
        <v>998731059</v>
      </c>
      <c r="X21" s="174">
        <f>[1]NACE38BRUT!CF20</f>
        <v>1504736395</v>
      </c>
      <c r="Y21" s="174">
        <f>[1]NACE38BRUT!CG20</f>
        <v>2893273299</v>
      </c>
      <c r="Z21" s="174">
        <f>[1]NACE38BRUT!CH20</f>
        <v>1975903832</v>
      </c>
      <c r="AA21" s="174">
        <f>[1]NACE38BRUT!CI20</f>
        <v>917369467</v>
      </c>
      <c r="AB21" s="174">
        <f>[1]NACE38BRUT!CJ20</f>
        <v>1851779589</v>
      </c>
      <c r="AC21" s="174">
        <f>[1]NACE38BRUT!CK20</f>
        <v>1347598314</v>
      </c>
      <c r="AD21" s="174">
        <f>[1]NACE38BRUT!CL20</f>
        <v>652173940</v>
      </c>
      <c r="AE21" s="174">
        <f>[1]NACE38BRUT!CM20</f>
        <v>5545120921</v>
      </c>
      <c r="AF21" s="174">
        <f>[1]NACE38BRUT!CN20</f>
        <v>671368446</v>
      </c>
      <c r="AG21" s="174">
        <f>[1]NACE38BRUT!CO20</f>
        <v>729018564</v>
      </c>
      <c r="AH21" s="174">
        <f>[1]NACE38BRUT!CP20</f>
        <v>4144733911</v>
      </c>
      <c r="AI21" s="174">
        <f>[1]NACE38BRUT!CQ20</f>
        <v>14482658989</v>
      </c>
      <c r="AJ21" s="174">
        <f>[1]NACE38BRUT!CR20</f>
        <v>2012615124</v>
      </c>
      <c r="AK21" s="174">
        <f>[1]NACE38BRUT!CS20</f>
        <v>6380946737</v>
      </c>
      <c r="AL21" s="174">
        <f>[1]NACE38BRUT!CT20</f>
        <v>6089097128</v>
      </c>
      <c r="AM21" s="174">
        <f>[1]NACE38BRUT!CU20</f>
        <v>7433423514</v>
      </c>
      <c r="AN21" s="174">
        <f>[1]NACE38BRUT!CV20</f>
        <v>3316332669</v>
      </c>
      <c r="AO21" s="174">
        <f>[1]NACE38BRUT!CW20</f>
        <v>1133433402</v>
      </c>
      <c r="AP21" s="174">
        <f>[1]NACE38BRUT!CX20</f>
        <v>2182899267</v>
      </c>
      <c r="AQ21" s="174">
        <f>[1]NACE38BRUT!CY20</f>
        <v>1679371422</v>
      </c>
      <c r="AR21" s="174">
        <f>[1]NACE38BRUT!CZ20</f>
        <v>1430956781</v>
      </c>
      <c r="AS21" s="174">
        <f>[1]NACE38BRUT!DA20</f>
        <v>2608501518</v>
      </c>
      <c r="AT21" s="174">
        <f>[1]NACE38BRUT!DB20</f>
        <v>5479187635</v>
      </c>
      <c r="AU21" s="174">
        <f>[1]NACE38BRUT!DC20</f>
        <v>1160422574</v>
      </c>
      <c r="AV21" s="174">
        <f>[1]NACE38BRUT!DD20</f>
        <v>5546034795</v>
      </c>
      <c r="AW21" s="174">
        <f>[1]NACE38BRUT!DE20</f>
        <v>677531862</v>
      </c>
      <c r="AX21" s="174">
        <f>[1]NACE38BRUT!DF20</f>
        <v>1159660996</v>
      </c>
      <c r="AY21" s="174">
        <f>[1]NACE38BRUT!DG20</f>
        <v>7085696430</v>
      </c>
      <c r="AZ21" s="174">
        <f>[1]NACE38BRUT!DI20</f>
        <v>1463318339</v>
      </c>
      <c r="BA21" s="174">
        <f>[1]NACE38BRUT!DJ20</f>
        <v>1159555878</v>
      </c>
      <c r="BB21" s="174">
        <f>[1]NACE38BRUT!DK20</f>
        <v>2251403114</v>
      </c>
      <c r="BC21" s="174">
        <f>[1]NACE38BRUT!DL20</f>
        <v>2706576163</v>
      </c>
      <c r="BD21" s="174">
        <f>[1]NACE38BRUT!DM20</f>
        <v>992823254</v>
      </c>
      <c r="BE21" s="174">
        <f>[1]NACE38BRUT!DN20</f>
        <v>1808795260</v>
      </c>
      <c r="BF21" s="174">
        <f>[1]NACE38BRUT!DO20</f>
        <v>0</v>
      </c>
      <c r="BG21" s="174">
        <f>[1]NACE38BRUT!DR20</f>
        <v>5545164257</v>
      </c>
      <c r="BH21" s="174">
        <f>[1]NACE38BRUT!DS20</f>
        <v>3233272153</v>
      </c>
    </row>
    <row r="22" spans="1:60" s="36" customFormat="1" ht="12" hidden="1" thickBot="1" x14ac:dyDescent="0.25">
      <c r="A22" s="139">
        <f t="shared" si="2"/>
        <v>37255</v>
      </c>
      <c r="B22" s="177">
        <f>[1]NACE38BRUT!BK21</f>
        <v>100246609564</v>
      </c>
      <c r="C22" s="177">
        <f>[1]NACE38BRUT!BL21</f>
        <v>97491694642</v>
      </c>
      <c r="D22" s="178">
        <f>[1]NACE38BRUT!BM21</f>
        <v>26152990861</v>
      </c>
      <c r="E22" s="178">
        <f>[1]NACE38BRUT!BN21</f>
        <v>6388600759</v>
      </c>
      <c r="F22" s="178">
        <f>[1]NACE38BRUT!BO21</f>
        <v>67705017944</v>
      </c>
      <c r="G22" s="178">
        <f>[1]NACE38BRUT!BP21</f>
        <v>64950103022</v>
      </c>
      <c r="H22" s="178">
        <f>[1]NACE38BRUT!BQ21</f>
        <v>2754914922</v>
      </c>
      <c r="I22" s="178">
        <f>[1]NACE38BRUT!BR21</f>
        <v>91948225475</v>
      </c>
      <c r="J22" s="178">
        <f t="shared" si="0"/>
        <v>8298384089</v>
      </c>
      <c r="K22" s="178">
        <f t="shared" si="1"/>
        <v>56651718933</v>
      </c>
      <c r="L22" s="178">
        <f>[1]NACE38BRUT!BS21</f>
        <v>620862623</v>
      </c>
      <c r="M22" s="178">
        <f>[1]NACE38BRUT!BU21</f>
        <v>192477073</v>
      </c>
      <c r="N22" s="178">
        <f>[1]NACE38BRUT!BV21</f>
        <v>2895715355</v>
      </c>
      <c r="O22" s="178">
        <f>[1]NACE38BRUT!BW21</f>
        <v>1147803232</v>
      </c>
      <c r="P22" s="178">
        <f>[1]NACE38BRUT!BX21</f>
        <v>1782464954</v>
      </c>
      <c r="Q22" s="178">
        <f>[1]NACE38BRUT!BY21</f>
        <v>157094649</v>
      </c>
      <c r="R22" s="178">
        <f>[1]NACE38BRUT!BZ21</f>
        <v>1476314776</v>
      </c>
      <c r="S22" s="178">
        <f>[1]NACE38BRUT!CA21</f>
        <v>826308293</v>
      </c>
      <c r="T22" s="178">
        <f>[1]NACE38BRUT!CB21</f>
        <v>2355763461</v>
      </c>
      <c r="U22" s="178">
        <f>[1]NACE38BRUT!CC21</f>
        <v>3380849338</v>
      </c>
      <c r="V22" s="178">
        <f>[1]NACE38BRUT!CD21</f>
        <v>1622230457</v>
      </c>
      <c r="W22" s="178">
        <f>[1]NACE38BRUT!CE21</f>
        <v>1084538927</v>
      </c>
      <c r="X22" s="178">
        <f>[1]NACE38BRUT!CF21</f>
        <v>1652148531</v>
      </c>
      <c r="Y22" s="178">
        <f>[1]NACE38BRUT!CG21</f>
        <v>3243842714</v>
      </c>
      <c r="Z22" s="178">
        <f>[1]NACE38BRUT!CH21</f>
        <v>2190466312</v>
      </c>
      <c r="AA22" s="178">
        <f>[1]NACE38BRUT!CI21</f>
        <v>1053376402</v>
      </c>
      <c r="AB22" s="178">
        <f>[1]NACE38BRUT!CJ21</f>
        <v>1996894500</v>
      </c>
      <c r="AC22" s="178">
        <f>[1]NACE38BRUT!CK21</f>
        <v>1536745482</v>
      </c>
      <c r="AD22" s="178">
        <f>[1]NACE38BRUT!CL21</f>
        <v>801799119</v>
      </c>
      <c r="AE22" s="178">
        <f>[1]NACE38BRUT!CM21</f>
        <v>6388600759</v>
      </c>
      <c r="AF22" s="178">
        <f>[1]NACE38BRUT!CN21</f>
        <v>790875103</v>
      </c>
      <c r="AG22" s="178">
        <f>[1]NACE38BRUT!CO21</f>
        <v>889922443</v>
      </c>
      <c r="AH22" s="178">
        <f>[1]NACE38BRUT!CP21</f>
        <v>4707803213</v>
      </c>
      <c r="AI22" s="178">
        <f>[1]NACE38BRUT!CQ21</f>
        <v>15868392570</v>
      </c>
      <c r="AJ22" s="178">
        <f>[1]NACE38BRUT!CR21</f>
        <v>2137330996</v>
      </c>
      <c r="AK22" s="178">
        <f>[1]NACE38BRUT!CS21</f>
        <v>7108023355</v>
      </c>
      <c r="AL22" s="178">
        <f>[1]NACE38BRUT!CT21</f>
        <v>6623038219</v>
      </c>
      <c r="AM22" s="178">
        <f>[1]NACE38BRUT!CU21</f>
        <v>8316778848</v>
      </c>
      <c r="AN22" s="178">
        <f>[1]NACE38BRUT!CV21</f>
        <v>3034754752</v>
      </c>
      <c r="AO22" s="178">
        <f>[1]NACE38BRUT!CW21</f>
        <v>944266892</v>
      </c>
      <c r="AP22" s="178">
        <f>[1]NACE38BRUT!CX21</f>
        <v>2090487860</v>
      </c>
      <c r="AQ22" s="178">
        <f>[1]NACE38BRUT!CY21</f>
        <v>1956531835</v>
      </c>
      <c r="AR22" s="178">
        <f>[1]NACE38BRUT!CZ21</f>
        <v>1464533123</v>
      </c>
      <c r="AS22" s="178">
        <f>[1]NACE38BRUT!DA21</f>
        <v>2830539733</v>
      </c>
      <c r="AT22" s="178">
        <f>[1]NACE38BRUT!DB21</f>
        <v>6361039753</v>
      </c>
      <c r="AU22" s="178">
        <f>[1]NACE38BRUT!DC21</f>
        <v>1311693308</v>
      </c>
      <c r="AV22" s="178">
        <f>[1]NACE38BRUT!DD21</f>
        <v>6319266535</v>
      </c>
      <c r="AW22" s="178">
        <f>[1]NACE38BRUT!DE21</f>
        <v>768021694</v>
      </c>
      <c r="AX22" s="178">
        <f>[1]NACE38BRUT!DF21</f>
        <v>1260533776</v>
      </c>
      <c r="AY22" s="178">
        <f>[1]NACE38BRUT!DG21</f>
        <v>6875646100</v>
      </c>
      <c r="AZ22" s="178">
        <f>[1]NACE38BRUT!DI21</f>
        <v>1754034174</v>
      </c>
      <c r="BA22" s="178">
        <f>[1]NACE38BRUT!DJ21</f>
        <v>1328297323</v>
      </c>
      <c r="BB22" s="178">
        <f>[1]NACE38BRUT!DK21</f>
        <v>2413927448</v>
      </c>
      <c r="BC22" s="178">
        <f>[1]NACE38BRUT!DL21</f>
        <v>2802125144</v>
      </c>
      <c r="BD22" s="178">
        <f>[1]NACE38BRUT!DM21</f>
        <v>1061906685</v>
      </c>
      <c r="BE22" s="178">
        <f>[1]NACE38BRUT!DN21</f>
        <v>1976995143</v>
      </c>
      <c r="BF22" s="178">
        <f>[1]NACE38BRUT!DO21</f>
        <v>0</v>
      </c>
      <c r="BG22" s="178">
        <f>[1]NACE38BRUT!DR21</f>
        <v>5956590751</v>
      </c>
      <c r="BH22" s="178">
        <f>[1]NACE38BRUT!DS21</f>
        <v>3439460794</v>
      </c>
    </row>
    <row r="23" spans="1:60" s="36" customFormat="1" hidden="1" x14ac:dyDescent="0.2">
      <c r="A23" s="138">
        <f t="shared" si="2"/>
        <v>37345</v>
      </c>
      <c r="B23" s="173">
        <f>[1]NACE38BRUT!BK22</f>
        <v>93427442919</v>
      </c>
      <c r="C23" s="173">
        <f>[1]NACE38BRUT!BL22</f>
        <v>90955098333</v>
      </c>
      <c r="D23" s="174">
        <f>[1]NACE38BRUT!BM22</f>
        <v>23505572027</v>
      </c>
      <c r="E23" s="174">
        <f>[1]NACE38BRUT!BN22</f>
        <v>5972753663</v>
      </c>
      <c r="F23" s="174">
        <f>[1]NACE38BRUT!BO22</f>
        <v>63949117229</v>
      </c>
      <c r="G23" s="174">
        <f>[1]NACE38BRUT!BP22</f>
        <v>61476772643</v>
      </c>
      <c r="H23" s="174">
        <f>[1]NACE38BRUT!BQ22</f>
        <v>2472344586</v>
      </c>
      <c r="I23" s="174">
        <f>[1]NACE38BRUT!BR22</f>
        <v>85849966341</v>
      </c>
      <c r="J23" s="174">
        <f t="shared" si="0"/>
        <v>7577476578</v>
      </c>
      <c r="K23" s="174">
        <f t="shared" si="1"/>
        <v>53899296065</v>
      </c>
      <c r="L23" s="174">
        <f>[1]NACE38BRUT!BS22</f>
        <v>435430247</v>
      </c>
      <c r="M23" s="174">
        <f>[1]NACE38BRUT!BU22</f>
        <v>171836609</v>
      </c>
      <c r="N23" s="174">
        <f>[1]NACE38BRUT!BV22</f>
        <v>2495424879</v>
      </c>
      <c r="O23" s="174">
        <f>[1]NACE38BRUT!BW22</f>
        <v>1048345916</v>
      </c>
      <c r="P23" s="174">
        <f>[1]NACE38BRUT!BX22</f>
        <v>1581718982</v>
      </c>
      <c r="Q23" s="174">
        <f>[1]NACE38BRUT!BY22</f>
        <v>160158895</v>
      </c>
      <c r="R23" s="174">
        <f>[1]NACE38BRUT!BZ22</f>
        <v>1323919478</v>
      </c>
      <c r="S23" s="174">
        <f>[1]NACE38BRUT!CA22</f>
        <v>785486285</v>
      </c>
      <c r="T23" s="174">
        <f>[1]NACE38BRUT!CB22</f>
        <v>2066751836</v>
      </c>
      <c r="U23" s="174">
        <f>[1]NACE38BRUT!CC22</f>
        <v>3013451016</v>
      </c>
      <c r="V23" s="174">
        <f>[1]NACE38BRUT!CD22</f>
        <v>1541484589</v>
      </c>
      <c r="W23" s="174">
        <f>[1]NACE38BRUT!CE22</f>
        <v>977859606</v>
      </c>
      <c r="X23" s="174">
        <f>[1]NACE38BRUT!CF22</f>
        <v>1492571720</v>
      </c>
      <c r="Y23" s="174">
        <f>[1]NACE38BRUT!CG22</f>
        <v>2919234505</v>
      </c>
      <c r="Z23" s="174">
        <f>[1]NACE38BRUT!CH22</f>
        <v>1990874857</v>
      </c>
      <c r="AA23" s="174">
        <f>[1]NACE38BRUT!CI22</f>
        <v>928359648</v>
      </c>
      <c r="AB23" s="174">
        <f>[1]NACE38BRUT!CJ22</f>
        <v>1855437396</v>
      </c>
      <c r="AC23" s="174">
        <f>[1]NACE38BRUT!CK22</f>
        <v>1368966687</v>
      </c>
      <c r="AD23" s="174">
        <f>[1]NACE38BRUT!CL22</f>
        <v>702923628</v>
      </c>
      <c r="AE23" s="174">
        <f>[1]NACE38BRUT!CM22</f>
        <v>5972753663</v>
      </c>
      <c r="AF23" s="174">
        <f>[1]NACE38BRUT!CN22</f>
        <v>729848577</v>
      </c>
      <c r="AG23" s="174">
        <f>[1]NACE38BRUT!CO22</f>
        <v>779884917</v>
      </c>
      <c r="AH23" s="174">
        <f>[1]NACE38BRUT!CP22</f>
        <v>4463020169</v>
      </c>
      <c r="AI23" s="174">
        <f>[1]NACE38BRUT!CQ22</f>
        <v>14659998955</v>
      </c>
      <c r="AJ23" s="174">
        <f>[1]NACE38BRUT!CR22</f>
        <v>2038341490</v>
      </c>
      <c r="AK23" s="174">
        <f>[1]NACE38BRUT!CS22</f>
        <v>6651489070</v>
      </c>
      <c r="AL23" s="174">
        <f>[1]NACE38BRUT!CT22</f>
        <v>5970168395</v>
      </c>
      <c r="AM23" s="174">
        <f>[1]NACE38BRUT!CU22</f>
        <v>7422012019</v>
      </c>
      <c r="AN23" s="174">
        <f>[1]NACE38BRUT!CV22</f>
        <v>2899400044</v>
      </c>
      <c r="AO23" s="174">
        <f>[1]NACE38BRUT!CW22</f>
        <v>905391356</v>
      </c>
      <c r="AP23" s="174">
        <f>[1]NACE38BRUT!CX22</f>
        <v>1994008688</v>
      </c>
      <c r="AQ23" s="174">
        <f>[1]NACE38BRUT!CY22</f>
        <v>1719214367</v>
      </c>
      <c r="AR23" s="174">
        <f>[1]NACE38BRUT!CZ22</f>
        <v>1494946595</v>
      </c>
      <c r="AS23" s="174">
        <f>[1]NACE38BRUT!DA22</f>
        <v>2816758237</v>
      </c>
      <c r="AT23" s="174">
        <f>[1]NACE38BRUT!DB22</f>
        <v>6987276273</v>
      </c>
      <c r="AU23" s="174">
        <f>[1]NACE38BRUT!DC22</f>
        <v>1187389445</v>
      </c>
      <c r="AV23" s="174">
        <f>[1]NACE38BRUT!DD22</f>
        <v>6061041028</v>
      </c>
      <c r="AW23" s="174">
        <f>[1]NACE38BRUT!DE22</f>
        <v>692222036</v>
      </c>
      <c r="AX23" s="174">
        <f>[1]NACE38BRUT!DF22</f>
        <v>1207130728</v>
      </c>
      <c r="AY23" s="174">
        <f>[1]NACE38BRUT!DG22</f>
        <v>6396883240</v>
      </c>
      <c r="AZ23" s="174">
        <f>[1]NACE38BRUT!DI22</f>
        <v>1331277383</v>
      </c>
      <c r="BA23" s="174">
        <f>[1]NACE38BRUT!DJ22</f>
        <v>1262923601</v>
      </c>
      <c r="BB23" s="174">
        <f>[1]NACE38BRUT!DK22</f>
        <v>2263728656</v>
      </c>
      <c r="BC23" s="174">
        <f>[1]NACE38BRUT!DL22</f>
        <v>2719546938</v>
      </c>
      <c r="BD23" s="174">
        <f>[1]NACE38BRUT!DM22</f>
        <v>1001430624</v>
      </c>
      <c r="BE23" s="174">
        <f>[1]NACE38BRUT!DN22</f>
        <v>1825937060</v>
      </c>
      <c r="BF23" s="174">
        <f>[1]NACE38BRUT!DO22</f>
        <v>0</v>
      </c>
      <c r="BG23" s="174">
        <f>[1]NACE38BRUT!DR22</f>
        <v>5629493909</v>
      </c>
      <c r="BH23" s="174">
        <f>[1]NACE38BRUT!DS22</f>
        <v>3302538961</v>
      </c>
    </row>
    <row r="24" spans="1:60" s="36" customFormat="1" hidden="1" x14ac:dyDescent="0.2">
      <c r="A24" s="138">
        <f t="shared" si="2"/>
        <v>37437</v>
      </c>
      <c r="B24" s="176">
        <f>[1]NACE38BRUT!BK23</f>
        <v>96404098288</v>
      </c>
      <c r="C24" s="176">
        <f>[1]NACE38BRUT!BL23</f>
        <v>93544792017</v>
      </c>
      <c r="D24" s="174">
        <f>[1]NACE38BRUT!BM23</f>
        <v>24762143390</v>
      </c>
      <c r="E24" s="174">
        <f>[1]NACE38BRUT!BN23</f>
        <v>6203663623</v>
      </c>
      <c r="F24" s="174">
        <f>[1]NACE38BRUT!BO23</f>
        <v>65438291275</v>
      </c>
      <c r="G24" s="174">
        <f>[1]NACE38BRUT!BP23</f>
        <v>62578985004</v>
      </c>
      <c r="H24" s="174">
        <f>[1]NACE38BRUT!BQ23</f>
        <v>2859306271</v>
      </c>
      <c r="I24" s="174">
        <f>[1]NACE38BRUT!BR23</f>
        <v>88211885927</v>
      </c>
      <c r="J24" s="174">
        <f t="shared" si="0"/>
        <v>8192212361</v>
      </c>
      <c r="K24" s="174">
        <f t="shared" si="1"/>
        <v>54386772643</v>
      </c>
      <c r="L24" s="174">
        <f>[1]NACE38BRUT!BS23</f>
        <v>755729915</v>
      </c>
      <c r="M24" s="174">
        <f>[1]NACE38BRUT!BU23</f>
        <v>180529581</v>
      </c>
      <c r="N24" s="174">
        <f>[1]NACE38BRUT!BV23</f>
        <v>2574556959</v>
      </c>
      <c r="O24" s="174">
        <f>[1]NACE38BRUT!BW23</f>
        <v>1050080266</v>
      </c>
      <c r="P24" s="174">
        <f>[1]NACE38BRUT!BX23</f>
        <v>1676032824</v>
      </c>
      <c r="Q24" s="174">
        <f>[1]NACE38BRUT!BY23</f>
        <v>160743271</v>
      </c>
      <c r="R24" s="174">
        <f>[1]NACE38BRUT!BZ23</f>
        <v>1386162127</v>
      </c>
      <c r="S24" s="174">
        <f>[1]NACE38BRUT!CA23</f>
        <v>816938586</v>
      </c>
      <c r="T24" s="174">
        <f>[1]NACE38BRUT!CB23</f>
        <v>2172929131</v>
      </c>
      <c r="U24" s="174">
        <f>[1]NACE38BRUT!CC23</f>
        <v>3131103788</v>
      </c>
      <c r="V24" s="174">
        <f>[1]NACE38BRUT!CD23</f>
        <v>1586848351</v>
      </c>
      <c r="W24" s="174">
        <f>[1]NACE38BRUT!CE23</f>
        <v>998985307</v>
      </c>
      <c r="X24" s="174">
        <f>[1]NACE38BRUT!CF23</f>
        <v>1554606171</v>
      </c>
      <c r="Y24" s="174">
        <f>[1]NACE38BRUT!CG23</f>
        <v>3159923657</v>
      </c>
      <c r="Z24" s="174">
        <f>[1]NACE38BRUT!CH23</f>
        <v>2101322776</v>
      </c>
      <c r="AA24" s="174">
        <f>[1]NACE38BRUT!CI23</f>
        <v>1058600881</v>
      </c>
      <c r="AB24" s="174">
        <f>[1]NACE38BRUT!CJ23</f>
        <v>1917664663</v>
      </c>
      <c r="AC24" s="174">
        <f>[1]NACE38BRUT!CK23</f>
        <v>1644969676</v>
      </c>
      <c r="AD24" s="174">
        <f>[1]NACE38BRUT!CL23</f>
        <v>750069032</v>
      </c>
      <c r="AE24" s="174">
        <f>[1]NACE38BRUT!CM23</f>
        <v>6203663623</v>
      </c>
      <c r="AF24" s="174">
        <f>[1]NACE38BRUT!CN23</f>
        <v>761398647</v>
      </c>
      <c r="AG24" s="174">
        <f>[1]NACE38BRUT!CO23</f>
        <v>810027823</v>
      </c>
      <c r="AH24" s="174">
        <f>[1]NACE38BRUT!CP23</f>
        <v>4632237153</v>
      </c>
      <c r="AI24" s="174">
        <f>[1]NACE38BRUT!CQ23</f>
        <v>15024389731</v>
      </c>
      <c r="AJ24" s="174">
        <f>[1]NACE38BRUT!CR23</f>
        <v>2090610650</v>
      </c>
      <c r="AK24" s="174">
        <f>[1]NACE38BRUT!CS23</f>
        <v>6743128343</v>
      </c>
      <c r="AL24" s="174">
        <f>[1]NACE38BRUT!CT23</f>
        <v>6190650738</v>
      </c>
      <c r="AM24" s="174">
        <f>[1]NACE38BRUT!CU23</f>
        <v>7894099387</v>
      </c>
      <c r="AN24" s="174">
        <f>[1]NACE38BRUT!CV23</f>
        <v>3181072618</v>
      </c>
      <c r="AO24" s="174">
        <f>[1]NACE38BRUT!CW23</f>
        <v>1021959757</v>
      </c>
      <c r="AP24" s="174">
        <f>[1]NACE38BRUT!CX23</f>
        <v>2159112861</v>
      </c>
      <c r="AQ24" s="174">
        <f>[1]NACE38BRUT!CY23</f>
        <v>1780369381</v>
      </c>
      <c r="AR24" s="174">
        <f>[1]NACE38BRUT!CZ23</f>
        <v>1495341260</v>
      </c>
      <c r="AS24" s="174">
        <f>[1]NACE38BRUT!DA23</f>
        <v>2725818513</v>
      </c>
      <c r="AT24" s="174">
        <f>[1]NACE38BRUT!DB23</f>
        <v>5975894241</v>
      </c>
      <c r="AU24" s="174">
        <f>[1]NACE38BRUT!DC23</f>
        <v>1229248428</v>
      </c>
      <c r="AV24" s="174">
        <f>[1]NACE38BRUT!DD23</f>
        <v>6096009388</v>
      </c>
      <c r="AW24" s="174">
        <f>[1]NACE38BRUT!DE23</f>
        <v>735292386</v>
      </c>
      <c r="AX24" s="174">
        <f>[1]NACE38BRUT!DF23</f>
        <v>1222608704</v>
      </c>
      <c r="AY24" s="174">
        <f>[1]NACE38BRUT!DG23</f>
        <v>6874934356</v>
      </c>
      <c r="AZ24" s="174">
        <f>[1]NACE38BRUT!DI23</f>
        <v>1616023292</v>
      </c>
      <c r="BA24" s="174">
        <f>[1]NACE38BRUT!DJ23</f>
        <v>1298069096</v>
      </c>
      <c r="BB24" s="174">
        <f>[1]NACE38BRUT!DK23</f>
        <v>2401006052</v>
      </c>
      <c r="BC24" s="174">
        <f>[1]NACE38BRUT!DL23</f>
        <v>2877113921</v>
      </c>
      <c r="BD24" s="174">
        <f>[1]NACE38BRUT!DM23</f>
        <v>1061226349</v>
      </c>
      <c r="BE24" s="174">
        <f>[1]NACE38BRUT!DN23</f>
        <v>1949774172</v>
      </c>
      <c r="BF24" s="174">
        <f>[1]NACE38BRUT!DO23</f>
        <v>0</v>
      </c>
      <c r="BG24" s="174">
        <f>[1]NACE38BRUT!DR23</f>
        <v>5959256224</v>
      </c>
      <c r="BH24" s="174">
        <f>[1]NACE38BRUT!DS23</f>
        <v>3462641002</v>
      </c>
    </row>
    <row r="25" spans="1:60" s="36" customFormat="1" hidden="1" x14ac:dyDescent="0.2">
      <c r="A25" s="138">
        <f t="shared" si="2"/>
        <v>37529</v>
      </c>
      <c r="B25" s="176">
        <f>[1]NACE38BRUT!BK24</f>
        <v>93912099911</v>
      </c>
      <c r="C25" s="176">
        <f>[1]NACE38BRUT!BL24</f>
        <v>90787667526</v>
      </c>
      <c r="D25" s="174">
        <f>[1]NACE38BRUT!BM24</f>
        <v>23511526501</v>
      </c>
      <c r="E25" s="174">
        <f>[1]NACE38BRUT!BN24</f>
        <v>5728194007</v>
      </c>
      <c r="F25" s="174">
        <f>[1]NACE38BRUT!BO24</f>
        <v>64672379403</v>
      </c>
      <c r="G25" s="174">
        <f>[1]NACE38BRUT!BP24</f>
        <v>61547947018</v>
      </c>
      <c r="H25" s="174">
        <f>[1]NACE38BRUT!BQ24</f>
        <v>3124432385</v>
      </c>
      <c r="I25" s="174">
        <f>[1]NACE38BRUT!BR24</f>
        <v>85819835727</v>
      </c>
      <c r="J25" s="174">
        <f t="shared" si="0"/>
        <v>8092264184</v>
      </c>
      <c r="K25" s="174">
        <f t="shared" si="1"/>
        <v>53455682834</v>
      </c>
      <c r="L25" s="174">
        <f>[1]NACE38BRUT!BS24</f>
        <v>1605727267</v>
      </c>
      <c r="M25" s="174">
        <f>[1]NACE38BRUT!BU24</f>
        <v>171755042</v>
      </c>
      <c r="N25" s="174">
        <f>[1]NACE38BRUT!BV24</f>
        <v>2564456493</v>
      </c>
      <c r="O25" s="174">
        <f>[1]NACE38BRUT!BW24</f>
        <v>1053101442</v>
      </c>
      <c r="P25" s="174">
        <f>[1]NACE38BRUT!BX24</f>
        <v>1595590928</v>
      </c>
      <c r="Q25" s="174">
        <f>[1]NACE38BRUT!BY24</f>
        <v>147539095</v>
      </c>
      <c r="R25" s="174">
        <f>[1]NACE38BRUT!BZ24</f>
        <v>1289626045</v>
      </c>
      <c r="S25" s="174">
        <f>[1]NACE38BRUT!CA24</f>
        <v>717453216</v>
      </c>
      <c r="T25" s="174">
        <f>[1]NACE38BRUT!CB24</f>
        <v>2103754684</v>
      </c>
      <c r="U25" s="174">
        <f>[1]NACE38BRUT!CC24</f>
        <v>3081899852</v>
      </c>
      <c r="V25" s="174">
        <f>[1]NACE38BRUT!CD24</f>
        <v>1430495820</v>
      </c>
      <c r="W25" s="174">
        <f>[1]NACE38BRUT!CE24</f>
        <v>958052744</v>
      </c>
      <c r="X25" s="174">
        <f>[1]NACE38BRUT!CF24</f>
        <v>1504484179</v>
      </c>
      <c r="Y25" s="174">
        <f>[1]NACE38BRUT!CG24</f>
        <v>2979274580</v>
      </c>
      <c r="Z25" s="174">
        <f>[1]NACE38BRUT!CH24</f>
        <v>2014338765</v>
      </c>
      <c r="AA25" s="174">
        <f>[1]NACE38BRUT!CI24</f>
        <v>964935815</v>
      </c>
      <c r="AB25" s="174">
        <f>[1]NACE38BRUT!CJ24</f>
        <v>1875741541</v>
      </c>
      <c r="AC25" s="174">
        <f>[1]NACE38BRUT!CK24</f>
        <v>1348689002</v>
      </c>
      <c r="AD25" s="174">
        <f>[1]NACE38BRUT!CL24</f>
        <v>689611838</v>
      </c>
      <c r="AE25" s="174">
        <f>[1]NACE38BRUT!CM24</f>
        <v>5728194007</v>
      </c>
      <c r="AF25" s="174">
        <f>[1]NACE38BRUT!CN24</f>
        <v>691617462</v>
      </c>
      <c r="AG25" s="174">
        <f>[1]NACE38BRUT!CO24</f>
        <v>747794575</v>
      </c>
      <c r="AH25" s="174">
        <f>[1]NACE38BRUT!CP24</f>
        <v>4288781970</v>
      </c>
      <c r="AI25" s="174">
        <f>[1]NACE38BRUT!CQ24</f>
        <v>14999459103</v>
      </c>
      <c r="AJ25" s="174">
        <f>[1]NACE38BRUT!CR24</f>
        <v>2081822161</v>
      </c>
      <c r="AK25" s="174">
        <f>[1]NACE38BRUT!CS24</f>
        <v>6561289142</v>
      </c>
      <c r="AL25" s="174">
        <f>[1]NACE38BRUT!CT24</f>
        <v>6356347800</v>
      </c>
      <c r="AM25" s="174">
        <f>[1]NACE38BRUT!CU24</f>
        <v>7707780445</v>
      </c>
      <c r="AN25" s="174">
        <f>[1]NACE38BRUT!CV24</f>
        <v>3469771661</v>
      </c>
      <c r="AO25" s="174">
        <f>[1]NACE38BRUT!CW24</f>
        <v>1172973106</v>
      </c>
      <c r="AP25" s="174">
        <f>[1]NACE38BRUT!CX24</f>
        <v>2296798555</v>
      </c>
      <c r="AQ25" s="174">
        <f>[1]NACE38BRUT!CY24</f>
        <v>1691855185</v>
      </c>
      <c r="AR25" s="174">
        <f>[1]NACE38BRUT!CZ24</f>
        <v>1431772182</v>
      </c>
      <c r="AS25" s="174">
        <f>[1]NACE38BRUT!DA24</f>
        <v>2532156505</v>
      </c>
      <c r="AT25" s="174">
        <f>[1]NACE38BRUT!DB24</f>
        <v>5593673843</v>
      </c>
      <c r="AU25" s="174">
        <f>[1]NACE38BRUT!DC24</f>
        <v>1218048752</v>
      </c>
      <c r="AV25" s="174">
        <f>[1]NACE38BRUT!DD24</f>
        <v>5801106001</v>
      </c>
      <c r="AW25" s="174">
        <f>[1]NACE38BRUT!DE24</f>
        <v>696059373</v>
      </c>
      <c r="AX25" s="174">
        <f>[1]NACE38BRUT!DF24</f>
        <v>1179968521</v>
      </c>
      <c r="AY25" s="174">
        <f>[1]NACE38BRUT!DG24</f>
        <v>7302077852</v>
      </c>
      <c r="AZ25" s="174">
        <f>[1]NACE38BRUT!DI24</f>
        <v>1533067949</v>
      </c>
      <c r="BA25" s="174">
        <f>[1]NACE38BRUT!DJ24</f>
        <v>1228207952</v>
      </c>
      <c r="BB25" s="174">
        <f>[1]NACE38BRUT!DK24</f>
        <v>2398149114</v>
      </c>
      <c r="BC25" s="174">
        <f>[1]NACE38BRUT!DL24</f>
        <v>2932839169</v>
      </c>
      <c r="BD25" s="174">
        <f>[1]NACE38BRUT!DM24</f>
        <v>1058701653</v>
      </c>
      <c r="BE25" s="174">
        <f>[1]NACE38BRUT!DN24</f>
        <v>1897684143</v>
      </c>
      <c r="BF25" s="174">
        <f>[1]NACE38BRUT!DO24</f>
        <v>0</v>
      </c>
      <c r="BG25" s="174">
        <f>[1]NACE38BRUT!DR24</f>
        <v>5885758612</v>
      </c>
      <c r="BH25" s="174">
        <f>[1]NACE38BRUT!DS24</f>
        <v>3425295300</v>
      </c>
    </row>
    <row r="26" spans="1:60" s="36" customFormat="1" ht="12" hidden="1" thickBot="1" x14ac:dyDescent="0.25">
      <c r="A26" s="139">
        <f t="shared" si="2"/>
        <v>37620</v>
      </c>
      <c r="B26" s="177">
        <f>[1]NACE38BRUT!BK25</f>
        <v>102871944174</v>
      </c>
      <c r="C26" s="177">
        <f>[1]NACE38BRUT!BL25</f>
        <v>100026074667</v>
      </c>
      <c r="D26" s="178">
        <f>[1]NACE38BRUT!BM25</f>
        <v>26273374699</v>
      </c>
      <c r="E26" s="178">
        <f>[1]NACE38BRUT!BN25</f>
        <v>6590431393</v>
      </c>
      <c r="F26" s="178">
        <f>[1]NACE38BRUT!BO25</f>
        <v>70008138082</v>
      </c>
      <c r="G26" s="178">
        <f>[1]NACE38BRUT!BP25</f>
        <v>67162268575</v>
      </c>
      <c r="H26" s="178">
        <f>[1]NACE38BRUT!BQ25</f>
        <v>2845869507</v>
      </c>
      <c r="I26" s="178">
        <f>[1]NACE38BRUT!BR25</f>
        <v>94100741665</v>
      </c>
      <c r="J26" s="178">
        <f t="shared" si="0"/>
        <v>8771202509</v>
      </c>
      <c r="K26" s="178">
        <f t="shared" si="1"/>
        <v>58391066066</v>
      </c>
      <c r="L26" s="178">
        <f>[1]NACE38BRUT!BS25</f>
        <v>692693973</v>
      </c>
      <c r="M26" s="178">
        <f>[1]NACE38BRUT!BU25</f>
        <v>194698013</v>
      </c>
      <c r="N26" s="178">
        <f>[1]NACE38BRUT!BV25</f>
        <v>2987332336</v>
      </c>
      <c r="O26" s="178">
        <f>[1]NACE38BRUT!BW25</f>
        <v>1106962849</v>
      </c>
      <c r="P26" s="178">
        <f>[1]NACE38BRUT!BX25</f>
        <v>1762911142</v>
      </c>
      <c r="Q26" s="178">
        <f>[1]NACE38BRUT!BY25</f>
        <v>157136934</v>
      </c>
      <c r="R26" s="178">
        <f>[1]NACE38BRUT!BZ25</f>
        <v>1483887990</v>
      </c>
      <c r="S26" s="178">
        <f>[1]NACE38BRUT!CA25</f>
        <v>845561142</v>
      </c>
      <c r="T26" s="178">
        <f>[1]NACE38BRUT!CB25</f>
        <v>2361797148</v>
      </c>
      <c r="U26" s="178">
        <f>[1]NACE38BRUT!CC25</f>
        <v>3332750662</v>
      </c>
      <c r="V26" s="178">
        <f>[1]NACE38BRUT!CD25</f>
        <v>1533167565</v>
      </c>
      <c r="W26" s="178">
        <f>[1]NACE38BRUT!CE25</f>
        <v>1059981447</v>
      </c>
      <c r="X26" s="178">
        <f>[1]NACE38BRUT!CF25</f>
        <v>1659025018</v>
      </c>
      <c r="Y26" s="178">
        <f>[1]NACE38BRUT!CG25</f>
        <v>3315147901</v>
      </c>
      <c r="Z26" s="178">
        <f>[1]NACE38BRUT!CH25</f>
        <v>2231295462</v>
      </c>
      <c r="AA26" s="178">
        <f>[1]NACE38BRUT!CI25</f>
        <v>1083852439</v>
      </c>
      <c r="AB26" s="178">
        <f>[1]NACE38BRUT!CJ25</f>
        <v>2018623712</v>
      </c>
      <c r="AC26" s="178">
        <f>[1]NACE38BRUT!CK25</f>
        <v>1599145192</v>
      </c>
      <c r="AD26" s="178">
        <f>[1]NACE38BRUT!CL25</f>
        <v>855245648</v>
      </c>
      <c r="AE26" s="178">
        <f>[1]NACE38BRUT!CM25</f>
        <v>6590431393</v>
      </c>
      <c r="AF26" s="178">
        <f>[1]NACE38BRUT!CN25</f>
        <v>814393214</v>
      </c>
      <c r="AG26" s="178">
        <f>[1]NACE38BRUT!CO25</f>
        <v>897638375</v>
      </c>
      <c r="AH26" s="178">
        <f>[1]NACE38BRUT!CP25</f>
        <v>4878399804</v>
      </c>
      <c r="AI26" s="178">
        <f>[1]NACE38BRUT!CQ25</f>
        <v>16445267015</v>
      </c>
      <c r="AJ26" s="178">
        <f>[1]NACE38BRUT!CR25</f>
        <v>2195965790</v>
      </c>
      <c r="AK26" s="178">
        <f>[1]NACE38BRUT!CS25</f>
        <v>7280383512</v>
      </c>
      <c r="AL26" s="178">
        <f>[1]NACE38BRUT!CT25</f>
        <v>6968917713</v>
      </c>
      <c r="AM26" s="178">
        <f>[1]NACE38BRUT!CU25</f>
        <v>8630364347</v>
      </c>
      <c r="AN26" s="178">
        <f>[1]NACE38BRUT!CV25</f>
        <v>3207918551</v>
      </c>
      <c r="AO26" s="178">
        <f>[1]NACE38BRUT!CW25</f>
        <v>994902849</v>
      </c>
      <c r="AP26" s="178">
        <f>[1]NACE38BRUT!CX25</f>
        <v>2213015702</v>
      </c>
      <c r="AQ26" s="178">
        <f>[1]NACE38BRUT!CY25</f>
        <v>1955454843</v>
      </c>
      <c r="AR26" s="178">
        <f>[1]NACE38BRUT!CZ25</f>
        <v>1464082585</v>
      </c>
      <c r="AS26" s="178">
        <f>[1]NACE38BRUT!DA25</f>
        <v>2684675422</v>
      </c>
      <c r="AT26" s="178">
        <f>[1]NACE38BRUT!DB25</f>
        <v>6467847971</v>
      </c>
      <c r="AU26" s="178">
        <f>[1]NACE38BRUT!DC25</f>
        <v>1390298605</v>
      </c>
      <c r="AV26" s="178">
        <f>[1]NACE38BRUT!DD25</f>
        <v>6567258330</v>
      </c>
      <c r="AW26" s="178">
        <f>[1]NACE38BRUT!DE25</f>
        <v>793464095</v>
      </c>
      <c r="AX26" s="178">
        <f>[1]NACE38BRUT!DF25</f>
        <v>1284449490</v>
      </c>
      <c r="AY26" s="178">
        <f>[1]NACE38BRUT!DG25</f>
        <v>7149814497</v>
      </c>
      <c r="AZ26" s="178">
        <f>[1]NACE38BRUT!DI25</f>
        <v>1799320617</v>
      </c>
      <c r="BA26" s="178">
        <f>[1]NACE38BRUT!DJ25</f>
        <v>1377409891</v>
      </c>
      <c r="BB26" s="178">
        <f>[1]NACE38BRUT!DK25</f>
        <v>2568611913</v>
      </c>
      <c r="BC26" s="178">
        <f>[1]NACE38BRUT!DL25</f>
        <v>3025860088</v>
      </c>
      <c r="BD26" s="178">
        <f>[1]NACE38BRUT!DM25</f>
        <v>1126980559</v>
      </c>
      <c r="BE26" s="178">
        <f>[1]NACE38BRUT!DN25</f>
        <v>2069059263</v>
      </c>
      <c r="BF26" s="178">
        <f>[1]NACE38BRUT!DO25</f>
        <v>0</v>
      </c>
      <c r="BG26" s="178">
        <f>[1]NACE38BRUT!DR25</f>
        <v>6273433204</v>
      </c>
      <c r="BH26" s="178">
        <f>[1]NACE38BRUT!DS25</f>
        <v>3611075297</v>
      </c>
    </row>
    <row r="27" spans="1:60" s="36" customFormat="1" hidden="1" x14ac:dyDescent="0.2">
      <c r="A27" s="138">
        <f t="shared" si="2"/>
        <v>37710</v>
      </c>
      <c r="B27" s="173">
        <f>[1]NACE38BRUT!BK26</f>
        <v>95231811900</v>
      </c>
      <c r="C27" s="173">
        <f>[1]NACE38BRUT!BL26</f>
        <v>92754858100</v>
      </c>
      <c r="D27" s="174">
        <f>[1]NACE38BRUT!BM26</f>
        <v>23627797636</v>
      </c>
      <c r="E27" s="174">
        <f>[1]NACE38BRUT!BN26</f>
        <v>6139477074</v>
      </c>
      <c r="F27" s="174">
        <f>[1]NACE38BRUT!BO26</f>
        <v>65464537190</v>
      </c>
      <c r="G27" s="174">
        <f>[1]NACE38BRUT!BP26</f>
        <v>62987583390</v>
      </c>
      <c r="H27" s="174">
        <f>[1]NACE38BRUT!BQ26</f>
        <v>2476953800</v>
      </c>
      <c r="I27" s="174">
        <f>[1]NACE38BRUT!BR26</f>
        <v>87207463024</v>
      </c>
      <c r="J27" s="174">
        <f t="shared" si="0"/>
        <v>8024348876</v>
      </c>
      <c r="K27" s="174">
        <f t="shared" si="1"/>
        <v>54963234514</v>
      </c>
      <c r="L27" s="174">
        <f>[1]NACE38BRUT!BS26</f>
        <v>430631157</v>
      </c>
      <c r="M27" s="174">
        <f>[1]NACE38BRUT!BU26</f>
        <v>173276671</v>
      </c>
      <c r="N27" s="174">
        <f>[1]NACE38BRUT!BV26</f>
        <v>2565910339</v>
      </c>
      <c r="O27" s="174">
        <f>[1]NACE38BRUT!BW26</f>
        <v>1006670116</v>
      </c>
      <c r="P27" s="174">
        <f>[1]NACE38BRUT!BX26</f>
        <v>1566717547</v>
      </c>
      <c r="Q27" s="174">
        <f>[1]NACE38BRUT!BY26</f>
        <v>141709535</v>
      </c>
      <c r="R27" s="174">
        <f>[1]NACE38BRUT!BZ26</f>
        <v>1346409190</v>
      </c>
      <c r="S27" s="174">
        <f>[1]NACE38BRUT!CA26</f>
        <v>803424246</v>
      </c>
      <c r="T27" s="174">
        <f>[1]NACE38BRUT!CB26</f>
        <v>2078640440</v>
      </c>
      <c r="U27" s="174">
        <f>[1]NACE38BRUT!CC26</f>
        <v>3010742759</v>
      </c>
      <c r="V27" s="174">
        <f>[1]NACE38BRUT!CD26</f>
        <v>1440231705</v>
      </c>
      <c r="W27" s="174">
        <f>[1]NACE38BRUT!CE26</f>
        <v>945438110</v>
      </c>
      <c r="X27" s="174">
        <f>[1]NACE38BRUT!CF26</f>
        <v>1498209572</v>
      </c>
      <c r="Y27" s="174">
        <f>[1]NACE38BRUT!CG26</f>
        <v>3047557969</v>
      </c>
      <c r="Z27" s="174">
        <f>[1]NACE38BRUT!CH26</f>
        <v>2055391983</v>
      </c>
      <c r="AA27" s="174">
        <f>[1]NACE38BRUT!CI26</f>
        <v>992165986</v>
      </c>
      <c r="AB27" s="174">
        <f>[1]NACE38BRUT!CJ26</f>
        <v>1865926839</v>
      </c>
      <c r="AC27" s="174">
        <f>[1]NACE38BRUT!CK26</f>
        <v>1383298108</v>
      </c>
      <c r="AD27" s="174">
        <f>[1]NACE38BRUT!CL26</f>
        <v>753634490</v>
      </c>
      <c r="AE27" s="174">
        <f>[1]NACE38BRUT!CM26</f>
        <v>6139477074</v>
      </c>
      <c r="AF27" s="174">
        <f>[1]NACE38BRUT!CN26</f>
        <v>751113590</v>
      </c>
      <c r="AG27" s="174">
        <f>[1]NACE38BRUT!CO26</f>
        <v>801098223</v>
      </c>
      <c r="AH27" s="174">
        <f>[1]NACE38BRUT!CP26</f>
        <v>4587265261</v>
      </c>
      <c r="AI27" s="174">
        <f>[1]NACE38BRUT!CQ26</f>
        <v>15082503390</v>
      </c>
      <c r="AJ27" s="174">
        <f>[1]NACE38BRUT!CR26</f>
        <v>2087200761</v>
      </c>
      <c r="AK27" s="174">
        <f>[1]NACE38BRUT!CS26</f>
        <v>6778030104</v>
      </c>
      <c r="AL27" s="174">
        <f>[1]NACE38BRUT!CT26</f>
        <v>6217272525</v>
      </c>
      <c r="AM27" s="174">
        <f>[1]NACE38BRUT!CU26</f>
        <v>7651958322</v>
      </c>
      <c r="AN27" s="174">
        <f>[1]NACE38BRUT!CV26</f>
        <v>3018706921</v>
      </c>
      <c r="AO27" s="174">
        <f>[1]NACE38BRUT!CW26</f>
        <v>949351756</v>
      </c>
      <c r="AP27" s="174">
        <f>[1]NACE38BRUT!CX26</f>
        <v>2069355165</v>
      </c>
      <c r="AQ27" s="174">
        <f>[1]NACE38BRUT!CY26</f>
        <v>1752663234</v>
      </c>
      <c r="AR27" s="174">
        <f>[1]NACE38BRUT!CZ26</f>
        <v>1495230077</v>
      </c>
      <c r="AS27" s="174">
        <f>[1]NACE38BRUT!DA26</f>
        <v>2644278805</v>
      </c>
      <c r="AT27" s="174">
        <f>[1]NACE38BRUT!DB26</f>
        <v>6851757144</v>
      </c>
      <c r="AU27" s="174">
        <f>[1]NACE38BRUT!DC26</f>
        <v>1232101341</v>
      </c>
      <c r="AV27" s="174">
        <f>[1]NACE38BRUT!DD26</f>
        <v>6315220981</v>
      </c>
      <c r="AW27" s="174">
        <f>[1]NACE38BRUT!DE26</f>
        <v>709961502</v>
      </c>
      <c r="AX27" s="174">
        <f>[1]NACE38BRUT!DF26</f>
        <v>1217206147</v>
      </c>
      <c r="AY27" s="174">
        <f>[1]NACE38BRUT!DG26</f>
        <v>6570108863</v>
      </c>
      <c r="AZ27" s="174">
        <f>[1]NACE38BRUT!DI26</f>
        <v>1386433220</v>
      </c>
      <c r="BA27" s="174">
        <f>[1]NACE38BRUT!DJ26</f>
        <v>1315120166</v>
      </c>
      <c r="BB27" s="174">
        <f>[1]NACE38BRUT!DK26</f>
        <v>2387897179</v>
      </c>
      <c r="BC27" s="174">
        <f>[1]NACE38BRUT!DL26</f>
        <v>2934898311</v>
      </c>
      <c r="BD27" s="174">
        <f>[1]NACE38BRUT!DM26</f>
        <v>1033727358</v>
      </c>
      <c r="BE27" s="174">
        <f>[1]NACE38BRUT!DN26</f>
        <v>1864764229</v>
      </c>
      <c r="BF27" s="174">
        <f>[1]NACE38BRUT!DO26</f>
        <v>0</v>
      </c>
      <c r="BG27" s="174">
        <f>[1]NACE38BRUT!DR26</f>
        <v>5937771715</v>
      </c>
      <c r="BH27" s="174">
        <f>[1]NACE38BRUT!DS26</f>
        <v>3457121487</v>
      </c>
    </row>
    <row r="28" spans="1:60" s="36" customFormat="1" hidden="1" x14ac:dyDescent="0.2">
      <c r="A28" s="138">
        <f t="shared" si="2"/>
        <v>37802</v>
      </c>
      <c r="B28" s="176">
        <f>[1]NACE38BRUT!BK27</f>
        <v>97947506312</v>
      </c>
      <c r="C28" s="176">
        <f>[1]NACE38BRUT!BL27</f>
        <v>95087813381</v>
      </c>
      <c r="D28" s="174">
        <f>[1]NACE38BRUT!BM27</f>
        <v>24707773306</v>
      </c>
      <c r="E28" s="174">
        <f>[1]NACE38BRUT!BN27</f>
        <v>6379968438</v>
      </c>
      <c r="F28" s="174">
        <f>[1]NACE38BRUT!BO27</f>
        <v>66859764568</v>
      </c>
      <c r="G28" s="174">
        <f>[1]NACE38BRUT!BP27</f>
        <v>64000071637</v>
      </c>
      <c r="H28" s="174">
        <f>[1]NACE38BRUT!BQ27</f>
        <v>2859692931</v>
      </c>
      <c r="I28" s="174">
        <f>[1]NACE38BRUT!BR27</f>
        <v>89344318753</v>
      </c>
      <c r="J28" s="174">
        <f t="shared" si="0"/>
        <v>8603187559</v>
      </c>
      <c r="K28" s="174">
        <f t="shared" si="1"/>
        <v>55396884078</v>
      </c>
      <c r="L28" s="174">
        <f>[1]NACE38BRUT!BS27</f>
        <v>743853644</v>
      </c>
      <c r="M28" s="174">
        <f>[1]NACE38BRUT!BU27</f>
        <v>181480321</v>
      </c>
      <c r="N28" s="174">
        <f>[1]NACE38BRUT!BV27</f>
        <v>2652470517</v>
      </c>
      <c r="O28" s="174">
        <f>[1]NACE38BRUT!BW27</f>
        <v>1001323491</v>
      </c>
      <c r="P28" s="174">
        <f>[1]NACE38BRUT!BX27</f>
        <v>1646014682</v>
      </c>
      <c r="Q28" s="174">
        <f>[1]NACE38BRUT!BY27</f>
        <v>143325958</v>
      </c>
      <c r="R28" s="174">
        <f>[1]NACE38BRUT!BZ27</f>
        <v>1417271811</v>
      </c>
      <c r="S28" s="174">
        <f>[1]NACE38BRUT!CA27</f>
        <v>823711136</v>
      </c>
      <c r="T28" s="174">
        <f>[1]NACE38BRUT!CB27</f>
        <v>2175089616</v>
      </c>
      <c r="U28" s="174">
        <f>[1]NACE38BRUT!CC27</f>
        <v>3119640042</v>
      </c>
      <c r="V28" s="174">
        <f>[1]NACE38BRUT!CD27</f>
        <v>1467786021</v>
      </c>
      <c r="W28" s="174">
        <f>[1]NACE38BRUT!CE27</f>
        <v>976157364</v>
      </c>
      <c r="X28" s="174">
        <f>[1]NACE38BRUT!CF27</f>
        <v>1541515375</v>
      </c>
      <c r="Y28" s="174">
        <f>[1]NACE38BRUT!CG27</f>
        <v>3226210150</v>
      </c>
      <c r="Z28" s="174">
        <f>[1]NACE38BRUT!CH27</f>
        <v>2131323339</v>
      </c>
      <c r="AA28" s="174">
        <f>[1]NACE38BRUT!CI27</f>
        <v>1094886811</v>
      </c>
      <c r="AB28" s="174">
        <f>[1]NACE38BRUT!CJ27</f>
        <v>1923718189</v>
      </c>
      <c r="AC28" s="174">
        <f>[1]NACE38BRUT!CK27</f>
        <v>1634012161</v>
      </c>
      <c r="AD28" s="174">
        <f>[1]NACE38BRUT!CL27</f>
        <v>778046472</v>
      </c>
      <c r="AE28" s="174">
        <f>[1]NACE38BRUT!CM27</f>
        <v>6379968438</v>
      </c>
      <c r="AF28" s="174">
        <f>[1]NACE38BRUT!CN27</f>
        <v>780063268</v>
      </c>
      <c r="AG28" s="174">
        <f>[1]NACE38BRUT!CO27</f>
        <v>830034639</v>
      </c>
      <c r="AH28" s="174">
        <f>[1]NACE38BRUT!CP27</f>
        <v>4769870531</v>
      </c>
      <c r="AI28" s="174">
        <f>[1]NACE38BRUT!CQ27</f>
        <v>15495165467</v>
      </c>
      <c r="AJ28" s="174">
        <f>[1]NACE38BRUT!CR27</f>
        <v>2127450097</v>
      </c>
      <c r="AK28" s="174">
        <f>[1]NACE38BRUT!CS27</f>
        <v>6886452756</v>
      </c>
      <c r="AL28" s="174">
        <f>[1]NACE38BRUT!CT27</f>
        <v>6481262614</v>
      </c>
      <c r="AM28" s="174">
        <f>[1]NACE38BRUT!CU27</f>
        <v>7984230255</v>
      </c>
      <c r="AN28" s="174">
        <f>[1]NACE38BRUT!CV27</f>
        <v>3283663890</v>
      </c>
      <c r="AO28" s="174">
        <f>[1]NACE38BRUT!CW27</f>
        <v>1059159507</v>
      </c>
      <c r="AP28" s="174">
        <f>[1]NACE38BRUT!CX27</f>
        <v>2224504383</v>
      </c>
      <c r="AQ28" s="174">
        <f>[1]NACE38BRUT!CY27</f>
        <v>1761170294</v>
      </c>
      <c r="AR28" s="174">
        <f>[1]NACE38BRUT!CZ27</f>
        <v>1498053047</v>
      </c>
      <c r="AS28" s="174">
        <f>[1]NACE38BRUT!DA27</f>
        <v>2568665166</v>
      </c>
      <c r="AT28" s="174">
        <f>[1]NACE38BRUT!DB27</f>
        <v>6054020884</v>
      </c>
      <c r="AU28" s="174">
        <f>[1]NACE38BRUT!DC27</f>
        <v>1298271927</v>
      </c>
      <c r="AV28" s="174">
        <f>[1]NACE38BRUT!DD27</f>
        <v>6271988439</v>
      </c>
      <c r="AW28" s="174">
        <f>[1]NACE38BRUT!DE27</f>
        <v>746394222</v>
      </c>
      <c r="AX28" s="174">
        <f>[1]NACE38BRUT!DF27</f>
        <v>1225249464</v>
      </c>
      <c r="AY28" s="174">
        <f>[1]NACE38BRUT!DG27</f>
        <v>7011250078</v>
      </c>
      <c r="AZ28" s="174">
        <f>[1]NACE38BRUT!DI27</f>
        <v>1634498159</v>
      </c>
      <c r="BA28" s="174">
        <f>[1]NACE38BRUT!DJ27</f>
        <v>1341133917</v>
      </c>
      <c r="BB28" s="174">
        <f>[1]NACE38BRUT!DK27</f>
        <v>2541886706</v>
      </c>
      <c r="BC28" s="174">
        <f>[1]NACE38BRUT!DL27</f>
        <v>3085668777</v>
      </c>
      <c r="BD28" s="174">
        <f>[1]NACE38BRUT!DM27</f>
        <v>1093531663</v>
      </c>
      <c r="BE28" s="174">
        <f>[1]NACE38BRUT!DN27</f>
        <v>1964922213</v>
      </c>
      <c r="BF28" s="174">
        <f>[1]NACE38BRUT!DO27</f>
        <v>0</v>
      </c>
      <c r="BG28" s="174">
        <f>[1]NACE38BRUT!DR27</f>
        <v>6232672301</v>
      </c>
      <c r="BH28" s="174">
        <f>[1]NACE38BRUT!DS27</f>
        <v>3576174124</v>
      </c>
    </row>
    <row r="29" spans="1:60" s="36" customFormat="1" hidden="1" x14ac:dyDescent="0.2">
      <c r="A29" s="138">
        <f t="shared" si="2"/>
        <v>37894</v>
      </c>
      <c r="B29" s="176">
        <f>[1]NACE38BRUT!BK28</f>
        <v>95822267966</v>
      </c>
      <c r="C29" s="176">
        <f>[1]NACE38BRUT!BL28</f>
        <v>92614182710</v>
      </c>
      <c r="D29" s="174">
        <f>[1]NACE38BRUT!BM28</f>
        <v>23474440575</v>
      </c>
      <c r="E29" s="174">
        <f>[1]NACE38BRUT!BN28</f>
        <v>5917920041</v>
      </c>
      <c r="F29" s="174">
        <f>[1]NACE38BRUT!BO28</f>
        <v>66429907350</v>
      </c>
      <c r="G29" s="174">
        <f>[1]NACE38BRUT!BP28</f>
        <v>63221822094</v>
      </c>
      <c r="H29" s="174">
        <f>[1]NACE38BRUT!BQ28</f>
        <v>3208085256</v>
      </c>
      <c r="I29" s="174">
        <f>[1]NACE38BRUT!BR28</f>
        <v>87283590994</v>
      </c>
      <c r="J29" s="174">
        <f t="shared" si="0"/>
        <v>8538676972</v>
      </c>
      <c r="K29" s="174">
        <f t="shared" si="1"/>
        <v>54683145122</v>
      </c>
      <c r="L29" s="174">
        <f>[1]NACE38BRUT!BS28</f>
        <v>1697577854</v>
      </c>
      <c r="M29" s="174">
        <f>[1]NACE38BRUT!BU28</f>
        <v>172037257</v>
      </c>
      <c r="N29" s="174">
        <f>[1]NACE38BRUT!BV28</f>
        <v>2636230076</v>
      </c>
      <c r="O29" s="174">
        <f>[1]NACE38BRUT!BW28</f>
        <v>995305123</v>
      </c>
      <c r="P29" s="174">
        <f>[1]NACE38BRUT!BX28</f>
        <v>1574739954</v>
      </c>
      <c r="Q29" s="174">
        <f>[1]NACE38BRUT!BY28</f>
        <v>129989558</v>
      </c>
      <c r="R29" s="174">
        <f>[1]NACE38BRUT!BZ28</f>
        <v>1317925984</v>
      </c>
      <c r="S29" s="174">
        <f>[1]NACE38BRUT!CA28</f>
        <v>731784712</v>
      </c>
      <c r="T29" s="174">
        <f>[1]NACE38BRUT!CB28</f>
        <v>2094421447</v>
      </c>
      <c r="U29" s="174">
        <f>[1]NACE38BRUT!CC28</f>
        <v>3051049719</v>
      </c>
      <c r="V29" s="174">
        <f>[1]NACE38BRUT!CD28</f>
        <v>1350255506</v>
      </c>
      <c r="W29" s="174">
        <f>[1]NACE38BRUT!CE28</f>
        <v>937143021</v>
      </c>
      <c r="X29" s="174">
        <f>[1]NACE38BRUT!CF28</f>
        <v>1488529661</v>
      </c>
      <c r="Y29" s="174">
        <f>[1]NACE38BRUT!CG28</f>
        <v>3056315347</v>
      </c>
      <c r="Z29" s="174">
        <f>[1]NACE38BRUT!CH28</f>
        <v>2047947365</v>
      </c>
      <c r="AA29" s="174">
        <f>[1]NACE38BRUT!CI28</f>
        <v>1008367982</v>
      </c>
      <c r="AB29" s="174">
        <f>[1]NACE38BRUT!CJ28</f>
        <v>1872470188</v>
      </c>
      <c r="AC29" s="174">
        <f>[1]NACE38BRUT!CK28</f>
        <v>1341727010</v>
      </c>
      <c r="AD29" s="174">
        <f>[1]NACE38BRUT!CL28</f>
        <v>724516012</v>
      </c>
      <c r="AE29" s="174">
        <f>[1]NACE38BRUT!CM28</f>
        <v>5917920041</v>
      </c>
      <c r="AF29" s="174">
        <f>[1]NACE38BRUT!CN28</f>
        <v>714762303</v>
      </c>
      <c r="AG29" s="174">
        <f>[1]NACE38BRUT!CO28</f>
        <v>769174820</v>
      </c>
      <c r="AH29" s="174">
        <f>[1]NACE38BRUT!CP28</f>
        <v>4433982918</v>
      </c>
      <c r="AI29" s="174">
        <f>[1]NACE38BRUT!CQ28</f>
        <v>15444726220</v>
      </c>
      <c r="AJ29" s="174">
        <f>[1]NACE38BRUT!CR28</f>
        <v>2120968127</v>
      </c>
      <c r="AK29" s="174">
        <f>[1]NACE38BRUT!CS28</f>
        <v>6684902289</v>
      </c>
      <c r="AL29" s="174">
        <f>[1]NACE38BRUT!CT28</f>
        <v>6638855804</v>
      </c>
      <c r="AM29" s="174">
        <f>[1]NACE38BRUT!CU28</f>
        <v>7857341055</v>
      </c>
      <c r="AN29" s="174">
        <f>[1]NACE38BRUT!CV28</f>
        <v>3587866249</v>
      </c>
      <c r="AO29" s="174">
        <f>[1]NACE38BRUT!CW28</f>
        <v>1210616638</v>
      </c>
      <c r="AP29" s="174">
        <f>[1]NACE38BRUT!CX28</f>
        <v>2377249611</v>
      </c>
      <c r="AQ29" s="174">
        <f>[1]NACE38BRUT!CY28</f>
        <v>1694324326</v>
      </c>
      <c r="AR29" s="174">
        <f>[1]NACE38BRUT!CZ28</f>
        <v>1422064898</v>
      </c>
      <c r="AS29" s="174">
        <f>[1]NACE38BRUT!DA28</f>
        <v>2414435074</v>
      </c>
      <c r="AT29" s="174">
        <f>[1]NACE38BRUT!DB28</f>
        <v>5757455710</v>
      </c>
      <c r="AU29" s="174">
        <f>[1]NACE38BRUT!DC28</f>
        <v>1285924510</v>
      </c>
      <c r="AV29" s="174">
        <f>[1]NACE38BRUT!DD28</f>
        <v>5954324677</v>
      </c>
      <c r="AW29" s="174">
        <f>[1]NACE38BRUT!DE28</f>
        <v>716544968</v>
      </c>
      <c r="AX29" s="174">
        <f>[1]NACE38BRUT!DF28</f>
        <v>1189794264</v>
      </c>
      <c r="AY29" s="174">
        <f>[1]NACE38BRUT!DG28</f>
        <v>7554464458</v>
      </c>
      <c r="AZ29" s="174">
        <f>[1]NACE38BRUT!DI28</f>
        <v>1577493354</v>
      </c>
      <c r="BA29" s="174">
        <f>[1]NACE38BRUT!DJ28</f>
        <v>1264218164</v>
      </c>
      <c r="BB29" s="174">
        <f>[1]NACE38BRUT!DK28</f>
        <v>2528778632</v>
      </c>
      <c r="BC29" s="174">
        <f>[1]NACE38BRUT!DL28</f>
        <v>3168186822</v>
      </c>
      <c r="BD29" s="174">
        <f>[1]NACE38BRUT!DM28</f>
        <v>1073412253</v>
      </c>
      <c r="BE29" s="174">
        <f>[1]NACE38BRUT!DN28</f>
        <v>1938551716</v>
      </c>
      <c r="BF29" s="174">
        <f>[1]NACE38BRUT!DO28</f>
        <v>0</v>
      </c>
      <c r="BG29" s="174">
        <f>[1]NACE38BRUT!DR28</f>
        <v>6183916065</v>
      </c>
      <c r="BH29" s="174">
        <f>[1]NACE38BRUT!DS28</f>
        <v>3554283265</v>
      </c>
    </row>
    <row r="30" spans="1:60" s="36" customFormat="1" ht="12" hidden="1" thickBot="1" x14ac:dyDescent="0.25">
      <c r="A30" s="139">
        <f t="shared" si="2"/>
        <v>37985</v>
      </c>
      <c r="B30" s="177">
        <f>[1]NACE38BRUT!BK29</f>
        <v>104735671579</v>
      </c>
      <c r="C30" s="177">
        <f>[1]NACE38BRUT!BL29</f>
        <v>101826958005</v>
      </c>
      <c r="D30" s="178">
        <f>[1]NACE38BRUT!BM29</f>
        <v>26209441026</v>
      </c>
      <c r="E30" s="178">
        <f>[1]NACE38BRUT!BN29</f>
        <v>6808864711</v>
      </c>
      <c r="F30" s="178">
        <f>[1]NACE38BRUT!BO29</f>
        <v>71717365842</v>
      </c>
      <c r="G30" s="178">
        <f>[1]NACE38BRUT!BP29</f>
        <v>68808652268</v>
      </c>
      <c r="H30" s="178">
        <f>[1]NACE38BRUT!BQ29</f>
        <v>2908713574</v>
      </c>
      <c r="I30" s="178">
        <f>[1]NACE38BRUT!BR29</f>
        <v>95547291669</v>
      </c>
      <c r="J30" s="178">
        <f t="shared" si="0"/>
        <v>9188379910</v>
      </c>
      <c r="K30" s="178">
        <f t="shared" si="1"/>
        <v>59620272358</v>
      </c>
      <c r="L30" s="178">
        <f>[1]NACE38BRUT!BS29</f>
        <v>711652469</v>
      </c>
      <c r="M30" s="178">
        <f>[1]NACE38BRUT!BU29</f>
        <v>197739376</v>
      </c>
      <c r="N30" s="178">
        <f>[1]NACE38BRUT!BV29</f>
        <v>3056626002</v>
      </c>
      <c r="O30" s="178">
        <f>[1]NACE38BRUT!BW29</f>
        <v>1036909417</v>
      </c>
      <c r="P30" s="178">
        <f>[1]NACE38BRUT!BX29</f>
        <v>1741794037</v>
      </c>
      <c r="Q30" s="178">
        <f>[1]NACE38BRUT!BY29</f>
        <v>140971750</v>
      </c>
      <c r="R30" s="178">
        <f>[1]NACE38BRUT!BZ29</f>
        <v>1511084789</v>
      </c>
      <c r="S30" s="178">
        <f>[1]NACE38BRUT!CA29</f>
        <v>866707289</v>
      </c>
      <c r="T30" s="178">
        <f>[1]NACE38BRUT!CB29</f>
        <v>2364250495</v>
      </c>
      <c r="U30" s="178">
        <f>[1]NACE38BRUT!CC29</f>
        <v>3293320538</v>
      </c>
      <c r="V30" s="178">
        <f>[1]NACE38BRUT!CD29</f>
        <v>1449590825</v>
      </c>
      <c r="W30" s="178">
        <f>[1]NACE38BRUT!CE29</f>
        <v>1039586936</v>
      </c>
      <c r="X30" s="178">
        <f>[1]NACE38BRUT!CF29</f>
        <v>1641334960</v>
      </c>
      <c r="Y30" s="178">
        <f>[1]NACE38BRUT!CG29</f>
        <v>3377335017</v>
      </c>
      <c r="Z30" s="178">
        <f>[1]NACE38BRUT!CH29</f>
        <v>2254447505</v>
      </c>
      <c r="AA30" s="178">
        <f>[1]NACE38BRUT!CI29</f>
        <v>1122887512</v>
      </c>
      <c r="AB30" s="178">
        <f>[1]NACE38BRUT!CJ29</f>
        <v>2014582493</v>
      </c>
      <c r="AC30" s="178">
        <f>[1]NACE38BRUT!CK29</f>
        <v>1584855231</v>
      </c>
      <c r="AD30" s="178">
        <f>[1]NACE38BRUT!CL29</f>
        <v>892751871</v>
      </c>
      <c r="AE30" s="178">
        <f>[1]NACE38BRUT!CM29</f>
        <v>6808864711</v>
      </c>
      <c r="AF30" s="178">
        <f>[1]NACE38BRUT!CN29</f>
        <v>843878507</v>
      </c>
      <c r="AG30" s="178">
        <f>[1]NACE38BRUT!CO29</f>
        <v>924539837</v>
      </c>
      <c r="AH30" s="178">
        <f>[1]NACE38BRUT!CP29</f>
        <v>5040446367</v>
      </c>
      <c r="AI30" s="178">
        <f>[1]NACE38BRUT!CQ29</f>
        <v>16901279519</v>
      </c>
      <c r="AJ30" s="178">
        <f>[1]NACE38BRUT!CR29</f>
        <v>2234098817</v>
      </c>
      <c r="AK30" s="178">
        <f>[1]NACE38BRUT!CS29</f>
        <v>7406952791</v>
      </c>
      <c r="AL30" s="178">
        <f>[1]NACE38BRUT!CT29</f>
        <v>7260227911</v>
      </c>
      <c r="AM30" s="178">
        <f>[1]NACE38BRUT!CU29</f>
        <v>8783398484</v>
      </c>
      <c r="AN30" s="178">
        <f>[1]NACE38BRUT!CV29</f>
        <v>3289981605</v>
      </c>
      <c r="AO30" s="178">
        <f>[1]NACE38BRUT!CW29</f>
        <v>1019699269</v>
      </c>
      <c r="AP30" s="178">
        <f>[1]NACE38BRUT!CX29</f>
        <v>2270282336</v>
      </c>
      <c r="AQ30" s="178">
        <f>[1]NACE38BRUT!CY29</f>
        <v>1985755501</v>
      </c>
      <c r="AR30" s="178">
        <f>[1]NACE38BRUT!CZ29</f>
        <v>1462133506</v>
      </c>
      <c r="AS30" s="178">
        <f>[1]NACE38BRUT!DA29</f>
        <v>2597503820</v>
      </c>
      <c r="AT30" s="178">
        <f>[1]NACE38BRUT!DB29</f>
        <v>6588509537</v>
      </c>
      <c r="AU30" s="178">
        <f>[1]NACE38BRUT!DC29</f>
        <v>1467855233</v>
      </c>
      <c r="AV30" s="178">
        <f>[1]NACE38BRUT!DD29</f>
        <v>6718683086</v>
      </c>
      <c r="AW30" s="178">
        <f>[1]NACE38BRUT!DE29</f>
        <v>811712029</v>
      </c>
      <c r="AX30" s="178">
        <f>[1]NACE38BRUT!DF29</f>
        <v>1298745481</v>
      </c>
      <c r="AY30" s="178">
        <f>[1]NACE38BRUT!DG29</f>
        <v>7388075891</v>
      </c>
      <c r="AZ30" s="178">
        <f>[1]NACE38BRUT!DI29</f>
        <v>1857569317</v>
      </c>
      <c r="BA30" s="178">
        <f>[1]NACE38BRUT!DJ29</f>
        <v>1421882258</v>
      </c>
      <c r="BB30" s="178">
        <f>[1]NACE38BRUT!DK29</f>
        <v>2676618380</v>
      </c>
      <c r="BC30" s="178">
        <f>[1]NACE38BRUT!DL29</f>
        <v>3232309955</v>
      </c>
      <c r="BD30" s="178">
        <f>[1]NACE38BRUT!DM29</f>
        <v>1137676573</v>
      </c>
      <c r="BE30" s="178">
        <f>[1]NACE38BRUT!DN29</f>
        <v>2097675667</v>
      </c>
      <c r="BF30" s="178">
        <f>[1]NACE38BRUT!DO29</f>
        <v>0</v>
      </c>
      <c r="BG30" s="178">
        <f>[1]NACE38BRUT!DR29</f>
        <v>6521068219</v>
      </c>
      <c r="BH30" s="178">
        <f>[1]NACE38BRUT!DS29</f>
        <v>3715760676</v>
      </c>
    </row>
    <row r="31" spans="1:60" s="36" customFormat="1" hidden="1" x14ac:dyDescent="0.2">
      <c r="A31" s="140">
        <f t="shared" si="2"/>
        <v>38076</v>
      </c>
      <c r="B31" s="173">
        <f>[1]NACE38BRUT!BK30</f>
        <v>97958175324</v>
      </c>
      <c r="C31" s="173">
        <f>[1]NACE38BRUT!BL30</f>
        <v>95364144864</v>
      </c>
      <c r="D31" s="174">
        <f>[1]NACE38BRUT!BM30</f>
        <v>23849665477</v>
      </c>
      <c r="E31" s="174">
        <f>[1]NACE38BRUT!BN30</f>
        <v>6532756407</v>
      </c>
      <c r="F31" s="174">
        <f>[1]NACE38BRUT!BO30</f>
        <v>67575753440</v>
      </c>
      <c r="G31" s="174">
        <f>[1]NACE38BRUT!BP30</f>
        <v>64981722980</v>
      </c>
      <c r="H31" s="174">
        <f>[1]NACE38BRUT!BQ30</f>
        <v>2594030460</v>
      </c>
      <c r="I31" s="174">
        <f>[1]NACE38BRUT!BR30</f>
        <v>89503867052</v>
      </c>
      <c r="J31" s="174">
        <f t="shared" si="0"/>
        <v>8454308272</v>
      </c>
      <c r="K31" s="174">
        <f t="shared" si="1"/>
        <v>56527414708</v>
      </c>
      <c r="L31" s="174">
        <f>[1]NACE38BRUT!BS30</f>
        <v>457636177</v>
      </c>
      <c r="M31" s="174">
        <f>[1]NACE38BRUT!BU30</f>
        <v>177013826</v>
      </c>
      <c r="N31" s="174">
        <f>[1]NACE38BRUT!BV30</f>
        <v>2626298623</v>
      </c>
      <c r="O31" s="174">
        <f>[1]NACE38BRUT!BW30</f>
        <v>952665180</v>
      </c>
      <c r="P31" s="174">
        <f>[1]NACE38BRUT!BX30</f>
        <v>1558513073</v>
      </c>
      <c r="Q31" s="174">
        <f>[1]NACE38BRUT!BY30</f>
        <v>138575753</v>
      </c>
      <c r="R31" s="174">
        <f>[1]NACE38BRUT!BZ30</f>
        <v>1354779958</v>
      </c>
      <c r="S31" s="174">
        <f>[1]NACE38BRUT!CA30</f>
        <v>824020605</v>
      </c>
      <c r="T31" s="174">
        <f>[1]NACE38BRUT!CB30</f>
        <v>2102163022</v>
      </c>
      <c r="U31" s="174">
        <f>[1]NACE38BRUT!CC30</f>
        <v>2983451663</v>
      </c>
      <c r="V31" s="174">
        <f>[1]NACE38BRUT!CD30</f>
        <v>1422953763</v>
      </c>
      <c r="W31" s="174">
        <f>[1]NACE38BRUT!CE30</f>
        <v>956448790</v>
      </c>
      <c r="X31" s="174">
        <f>[1]NACE38BRUT!CF30</f>
        <v>1485958640</v>
      </c>
      <c r="Y31" s="174">
        <f>[1]NACE38BRUT!CG30</f>
        <v>3181129718</v>
      </c>
      <c r="Z31" s="174">
        <f>[1]NACE38BRUT!CH30</f>
        <v>2101937622</v>
      </c>
      <c r="AA31" s="174">
        <f>[1]NACE38BRUT!CI30</f>
        <v>1079192096</v>
      </c>
      <c r="AB31" s="174">
        <f>[1]NACE38BRUT!CJ30</f>
        <v>1887610822</v>
      </c>
      <c r="AC31" s="174">
        <f>[1]NACE38BRUT!CK30</f>
        <v>1405128845</v>
      </c>
      <c r="AD31" s="174">
        <f>[1]NACE38BRUT!CL30</f>
        <v>792953196</v>
      </c>
      <c r="AE31" s="174">
        <f>[1]NACE38BRUT!CM30</f>
        <v>6532756407</v>
      </c>
      <c r="AF31" s="174">
        <f>[1]NACE38BRUT!CN30</f>
        <v>816157921</v>
      </c>
      <c r="AG31" s="174">
        <f>[1]NACE38BRUT!CO30</f>
        <v>852887398</v>
      </c>
      <c r="AH31" s="174">
        <f>[1]NACE38BRUT!CP30</f>
        <v>4863711088</v>
      </c>
      <c r="AI31" s="174">
        <f>[1]NACE38BRUT!CQ30</f>
        <v>15605480388</v>
      </c>
      <c r="AJ31" s="174">
        <f>[1]NACE38BRUT!CR30</f>
        <v>2149229054</v>
      </c>
      <c r="AK31" s="174">
        <f>[1]NACE38BRUT!CS30</f>
        <v>6961853270</v>
      </c>
      <c r="AL31" s="174">
        <f>[1]NACE38BRUT!CT30</f>
        <v>6494398064</v>
      </c>
      <c r="AM31" s="174">
        <f>[1]NACE38BRUT!CU30</f>
        <v>7795536755</v>
      </c>
      <c r="AN31" s="174">
        <f>[1]NACE38BRUT!CV30</f>
        <v>3131823867</v>
      </c>
      <c r="AO31" s="174">
        <f>[1]NACE38BRUT!CW30</f>
        <v>979294650</v>
      </c>
      <c r="AP31" s="174">
        <f>[1]NACE38BRUT!CX30</f>
        <v>2152529217</v>
      </c>
      <c r="AQ31" s="174">
        <f>[1]NACE38BRUT!CY30</f>
        <v>1766080258</v>
      </c>
      <c r="AR31" s="174">
        <f>[1]NACE38BRUT!CZ30</f>
        <v>1514032251</v>
      </c>
      <c r="AS31" s="174">
        <f>[1]NACE38BRUT!DA30</f>
        <v>2595900494</v>
      </c>
      <c r="AT31" s="174">
        <f>[1]NACE38BRUT!DB30</f>
        <v>7175270102</v>
      </c>
      <c r="AU31" s="174">
        <f>[1]NACE38BRUT!DC30</f>
        <v>1319712336</v>
      </c>
      <c r="AV31" s="174">
        <f>[1]NACE38BRUT!DD30</f>
        <v>6413369463</v>
      </c>
      <c r="AW31" s="174">
        <f>[1]NACE38BRUT!DE30</f>
        <v>730084310</v>
      </c>
      <c r="AX31" s="174">
        <f>[1]NACE38BRUT!DF30</f>
        <v>1251845502</v>
      </c>
      <c r="AY31" s="174">
        <f>[1]NACE38BRUT!DG30</f>
        <v>6863568101</v>
      </c>
      <c r="AZ31" s="174">
        <f>[1]NACE38BRUT!DI30</f>
        <v>1416684230</v>
      </c>
      <c r="BA31" s="174">
        <f>[1]NACE38BRUT!DJ30</f>
        <v>1364889093</v>
      </c>
      <c r="BB31" s="174">
        <f>[1]NACE38BRUT!DK30</f>
        <v>2510846675</v>
      </c>
      <c r="BC31" s="174">
        <f>[1]NACE38BRUT!DL30</f>
        <v>3161888274</v>
      </c>
      <c r="BD31" s="174">
        <f>[1]NACE38BRUT!DM30</f>
        <v>1058565016</v>
      </c>
      <c r="BE31" s="174">
        <f>[1]NACE38BRUT!DN30</f>
        <v>1900176325</v>
      </c>
      <c r="BF31" s="174">
        <f>[1]NACE38BRUT!DO30</f>
        <v>0</v>
      </c>
      <c r="BG31" s="174">
        <f>[1]NACE38BRUT!DR30</f>
        <v>6184891939</v>
      </c>
      <c r="BH31" s="174">
        <f>[1]NACE38BRUT!DS30</f>
        <v>3566517749</v>
      </c>
    </row>
    <row r="32" spans="1:60" s="36" customFormat="1" hidden="1" x14ac:dyDescent="0.2">
      <c r="A32" s="138">
        <f t="shared" si="2"/>
        <v>38168</v>
      </c>
      <c r="B32" s="176">
        <f>[1]NACE38BRUT!BK31</f>
        <v>100696640731</v>
      </c>
      <c r="C32" s="176">
        <f>[1]NACE38BRUT!BL31</f>
        <v>97708309497</v>
      </c>
      <c r="D32" s="174">
        <f>[1]NACE38BRUT!BM31</f>
        <v>24914055218</v>
      </c>
      <c r="E32" s="174">
        <f>[1]NACE38BRUT!BN31</f>
        <v>6748518988</v>
      </c>
      <c r="F32" s="174">
        <f>[1]NACE38BRUT!BO31</f>
        <v>69034066525</v>
      </c>
      <c r="G32" s="174">
        <f>[1]NACE38BRUT!BP31</f>
        <v>66045735291</v>
      </c>
      <c r="H32" s="174">
        <f>[1]NACE38BRUT!BQ31</f>
        <v>2988331234</v>
      </c>
      <c r="I32" s="174">
        <f>[1]NACE38BRUT!BR31</f>
        <v>91713992387</v>
      </c>
      <c r="J32" s="174">
        <f t="shared" si="0"/>
        <v>8982648344</v>
      </c>
      <c r="K32" s="174">
        <f t="shared" si="1"/>
        <v>57063086947</v>
      </c>
      <c r="L32" s="174">
        <f>[1]NACE38BRUT!BS31</f>
        <v>817099276</v>
      </c>
      <c r="M32" s="174">
        <f>[1]NACE38BRUT!BU31</f>
        <v>186335634</v>
      </c>
      <c r="N32" s="174">
        <f>[1]NACE38BRUT!BV31</f>
        <v>2685410947</v>
      </c>
      <c r="O32" s="174">
        <f>[1]NACE38BRUT!BW31</f>
        <v>948578547</v>
      </c>
      <c r="P32" s="174">
        <f>[1]NACE38BRUT!BX31</f>
        <v>1644878018</v>
      </c>
      <c r="Q32" s="174">
        <f>[1]NACE38BRUT!BY31</f>
        <v>145914844</v>
      </c>
      <c r="R32" s="174">
        <f>[1]NACE38BRUT!BZ31</f>
        <v>1425002675</v>
      </c>
      <c r="S32" s="174">
        <f>[1]NACE38BRUT!CA31</f>
        <v>824971255</v>
      </c>
      <c r="T32" s="174">
        <f>[1]NACE38BRUT!CB31</f>
        <v>2204736605</v>
      </c>
      <c r="U32" s="174">
        <f>[1]NACE38BRUT!CC31</f>
        <v>3107376852</v>
      </c>
      <c r="V32" s="174">
        <f>[1]NACE38BRUT!CD31</f>
        <v>1415746030</v>
      </c>
      <c r="W32" s="174">
        <f>[1]NACE38BRUT!CE31</f>
        <v>972211716</v>
      </c>
      <c r="X32" s="174">
        <f>[1]NACE38BRUT!CF31</f>
        <v>1537397574</v>
      </c>
      <c r="Y32" s="174">
        <f>[1]NACE38BRUT!CG31</f>
        <v>3382647571</v>
      </c>
      <c r="Z32" s="174">
        <f>[1]NACE38BRUT!CH31</f>
        <v>2187186929</v>
      </c>
      <c r="AA32" s="174">
        <f>[1]NACE38BRUT!CI31</f>
        <v>1195460642</v>
      </c>
      <c r="AB32" s="174">
        <f>[1]NACE38BRUT!CJ31</f>
        <v>1933259085</v>
      </c>
      <c r="AC32" s="174">
        <f>[1]NACE38BRUT!CK31</f>
        <v>1687096543</v>
      </c>
      <c r="AD32" s="174">
        <f>[1]NACE38BRUT!CL31</f>
        <v>812491322</v>
      </c>
      <c r="AE32" s="174">
        <f>[1]NACE38BRUT!CM31</f>
        <v>6748518988</v>
      </c>
      <c r="AF32" s="174">
        <f>[1]NACE38BRUT!CN31</f>
        <v>833955270</v>
      </c>
      <c r="AG32" s="174">
        <f>[1]NACE38BRUT!CO31</f>
        <v>866145547</v>
      </c>
      <c r="AH32" s="174">
        <f>[1]NACE38BRUT!CP31</f>
        <v>5048418171</v>
      </c>
      <c r="AI32" s="174">
        <f>[1]NACE38BRUT!CQ31</f>
        <v>15998722775</v>
      </c>
      <c r="AJ32" s="174">
        <f>[1]NACE38BRUT!CR31</f>
        <v>2193842348</v>
      </c>
      <c r="AK32" s="174">
        <f>[1]NACE38BRUT!CS31</f>
        <v>7049067070</v>
      </c>
      <c r="AL32" s="174">
        <f>[1]NACE38BRUT!CT31</f>
        <v>6755813357</v>
      </c>
      <c r="AM32" s="174">
        <f>[1]NACE38BRUT!CU31</f>
        <v>8190803468</v>
      </c>
      <c r="AN32" s="174">
        <f>[1]NACE38BRUT!CV31</f>
        <v>3432257174</v>
      </c>
      <c r="AO32" s="174">
        <f>[1]NACE38BRUT!CW31</f>
        <v>1098670233</v>
      </c>
      <c r="AP32" s="174">
        <f>[1]NACE38BRUT!CX31</f>
        <v>2333586941</v>
      </c>
      <c r="AQ32" s="174">
        <f>[1]NACE38BRUT!CY31</f>
        <v>1830832447</v>
      </c>
      <c r="AR32" s="174">
        <f>[1]NACE38BRUT!CZ31</f>
        <v>1438468925</v>
      </c>
      <c r="AS32" s="174">
        <f>[1]NACE38BRUT!DA31</f>
        <v>2562874172</v>
      </c>
      <c r="AT32" s="174">
        <f>[1]NACE38BRUT!DB31</f>
        <v>6231306100</v>
      </c>
      <c r="AU32" s="174">
        <f>[1]NACE38BRUT!DC31</f>
        <v>1396779934</v>
      </c>
      <c r="AV32" s="174">
        <f>[1]NACE38BRUT!DD31</f>
        <v>6441015745</v>
      </c>
      <c r="AW32" s="174">
        <f>[1]NACE38BRUT!DE31</f>
        <v>774395790</v>
      </c>
      <c r="AX32" s="174">
        <f>[1]NACE38BRUT!DF31</f>
        <v>1270328235</v>
      </c>
      <c r="AY32" s="174">
        <f>[1]NACE38BRUT!DG31</f>
        <v>7358134751</v>
      </c>
      <c r="AZ32" s="174">
        <f>[1]NACE38BRUT!DI31</f>
        <v>1665951434</v>
      </c>
      <c r="BA32" s="174">
        <f>[1]NACE38BRUT!DJ31</f>
        <v>1386767258</v>
      </c>
      <c r="BB32" s="174">
        <f>[1]NACE38BRUT!DK31</f>
        <v>2630356151</v>
      </c>
      <c r="BC32" s="174">
        <f>[1]NACE38BRUT!DL31</f>
        <v>3299573501</v>
      </c>
      <c r="BD32" s="174">
        <f>[1]NACE38BRUT!DM31</f>
        <v>1117958811</v>
      </c>
      <c r="BE32" s="174">
        <f>[1]NACE38BRUT!DN31</f>
        <v>2007539854</v>
      </c>
      <c r="BF32" s="174">
        <f>[1]NACE38BRUT!DO31</f>
        <v>0</v>
      </c>
      <c r="BG32" s="174">
        <f>[1]NACE38BRUT!DR31</f>
        <v>6454820209</v>
      </c>
      <c r="BH32" s="174">
        <f>[1]NACE38BRUT!DS31</f>
        <v>3685764020</v>
      </c>
    </row>
    <row r="33" spans="1:60" s="36" customFormat="1" hidden="1" x14ac:dyDescent="0.2">
      <c r="A33" s="138">
        <f t="shared" si="2"/>
        <v>38260</v>
      </c>
      <c r="B33" s="176">
        <f>[1]NACE38BRUT!BK32</f>
        <v>98550222800</v>
      </c>
      <c r="C33" s="176">
        <f>[1]NACE38BRUT!BL32</f>
        <v>95238037402</v>
      </c>
      <c r="D33" s="174">
        <f>[1]NACE38BRUT!BM32</f>
        <v>23694237462</v>
      </c>
      <c r="E33" s="174">
        <f>[1]NACE38BRUT!BN32</f>
        <v>6284705765</v>
      </c>
      <c r="F33" s="174">
        <f>[1]NACE38BRUT!BO32</f>
        <v>68571279573</v>
      </c>
      <c r="G33" s="174">
        <f>[1]NACE38BRUT!BP32</f>
        <v>65259094175</v>
      </c>
      <c r="H33" s="174">
        <f>[1]NACE38BRUT!BQ32</f>
        <v>3312185398</v>
      </c>
      <c r="I33" s="174">
        <f>[1]NACE38BRUT!BR32</f>
        <v>89652268585</v>
      </c>
      <c r="J33" s="174">
        <f t="shared" si="0"/>
        <v>8897954215</v>
      </c>
      <c r="K33" s="174">
        <f t="shared" si="1"/>
        <v>56361139960</v>
      </c>
      <c r="L33" s="174">
        <f>[1]NACE38BRUT!BS32</f>
        <v>1742803720</v>
      </c>
      <c r="M33" s="174">
        <f>[1]NACE38BRUT!BU32</f>
        <v>177330263</v>
      </c>
      <c r="N33" s="174">
        <f>[1]NACE38BRUT!BV32</f>
        <v>2674624103</v>
      </c>
      <c r="O33" s="174">
        <f>[1]NACE38BRUT!BW32</f>
        <v>943778551</v>
      </c>
      <c r="P33" s="174">
        <f>[1]NACE38BRUT!BX32</f>
        <v>1561510429</v>
      </c>
      <c r="Q33" s="174">
        <f>[1]NACE38BRUT!BY32</f>
        <v>134619967</v>
      </c>
      <c r="R33" s="174">
        <f>[1]NACE38BRUT!BZ32</f>
        <v>1317337025</v>
      </c>
      <c r="S33" s="174">
        <f>[1]NACE38BRUT!CA32</f>
        <v>744700254</v>
      </c>
      <c r="T33" s="174">
        <f>[1]NACE38BRUT!CB32</f>
        <v>2123544361</v>
      </c>
      <c r="U33" s="174">
        <f>[1]NACE38BRUT!CC32</f>
        <v>3044664029</v>
      </c>
      <c r="V33" s="174">
        <f>[1]NACE38BRUT!CD32</f>
        <v>1325880166</v>
      </c>
      <c r="W33" s="174">
        <f>[1]NACE38BRUT!CE32</f>
        <v>927791575</v>
      </c>
      <c r="X33" s="174">
        <f>[1]NACE38BRUT!CF32</f>
        <v>1484935816</v>
      </c>
      <c r="Y33" s="174">
        <f>[1]NACE38BRUT!CG32</f>
        <v>3201700463</v>
      </c>
      <c r="Z33" s="174">
        <f>[1]NACE38BRUT!CH32</f>
        <v>2099230952</v>
      </c>
      <c r="AA33" s="174">
        <f>[1]NACE38BRUT!CI32</f>
        <v>1102469511</v>
      </c>
      <c r="AB33" s="174">
        <f>[1]NACE38BRUT!CJ32</f>
        <v>1882523954</v>
      </c>
      <c r="AC33" s="174">
        <f>[1]NACE38BRUT!CK32</f>
        <v>1394352856</v>
      </c>
      <c r="AD33" s="174">
        <f>[1]NACE38BRUT!CL32</f>
        <v>754943650</v>
      </c>
      <c r="AE33" s="174">
        <f>[1]NACE38BRUT!CM32</f>
        <v>6284705765</v>
      </c>
      <c r="AF33" s="174">
        <f>[1]NACE38BRUT!CN32</f>
        <v>772943757</v>
      </c>
      <c r="AG33" s="174">
        <f>[1]NACE38BRUT!CO32</f>
        <v>813003467</v>
      </c>
      <c r="AH33" s="174">
        <f>[1]NACE38BRUT!CP32</f>
        <v>4698758541</v>
      </c>
      <c r="AI33" s="174">
        <f>[1]NACE38BRUT!CQ32</f>
        <v>15998813403</v>
      </c>
      <c r="AJ33" s="174">
        <f>[1]NACE38BRUT!CR32</f>
        <v>2195701573</v>
      </c>
      <c r="AK33" s="174">
        <f>[1]NACE38BRUT!CS32</f>
        <v>6866531582</v>
      </c>
      <c r="AL33" s="174">
        <f>[1]NACE38BRUT!CT32</f>
        <v>6936580248</v>
      </c>
      <c r="AM33" s="174">
        <f>[1]NACE38BRUT!CU32</f>
        <v>8023443473</v>
      </c>
      <c r="AN33" s="174">
        <f>[1]NACE38BRUT!CV32</f>
        <v>3735008297</v>
      </c>
      <c r="AO33" s="174">
        <f>[1]NACE38BRUT!CW32</f>
        <v>1247642411</v>
      </c>
      <c r="AP33" s="174">
        <f>[1]NACE38BRUT!CX32</f>
        <v>2487365886</v>
      </c>
      <c r="AQ33" s="174">
        <f>[1]NACE38BRUT!CY32</f>
        <v>1758659527</v>
      </c>
      <c r="AR33" s="174">
        <f>[1]NACE38BRUT!CZ32</f>
        <v>1446222973</v>
      </c>
      <c r="AS33" s="174">
        <f>[1]NACE38BRUT!DA32</f>
        <v>2447487019</v>
      </c>
      <c r="AT33" s="174">
        <f>[1]NACE38BRUT!DB32</f>
        <v>5889721348</v>
      </c>
      <c r="AU33" s="174">
        <f>[1]NACE38BRUT!DC32</f>
        <v>1386245571</v>
      </c>
      <c r="AV33" s="174">
        <f>[1]NACE38BRUT!DD32</f>
        <v>6105908430</v>
      </c>
      <c r="AW33" s="174">
        <f>[1]NACE38BRUT!DE32</f>
        <v>740672268</v>
      </c>
      <c r="AX33" s="174">
        <f>[1]NACE38BRUT!DF32</f>
        <v>1216685893</v>
      </c>
      <c r="AY33" s="174">
        <f>[1]NACE38BRUT!DG32</f>
        <v>7857318577</v>
      </c>
      <c r="AZ33" s="174">
        <f>[1]NACE38BRUT!DI32</f>
        <v>1589456496</v>
      </c>
      <c r="BA33" s="174">
        <f>[1]NACE38BRUT!DJ32</f>
        <v>1306416951</v>
      </c>
      <c r="BB33" s="174">
        <f>[1]NACE38BRUT!DK32</f>
        <v>2621714268</v>
      </c>
      <c r="BC33" s="174">
        <f>[1]NACE38BRUT!DL32</f>
        <v>3380366500</v>
      </c>
      <c r="BD33" s="174">
        <f>[1]NACE38BRUT!DM32</f>
        <v>1102262747</v>
      </c>
      <c r="BE33" s="174">
        <f>[1]NACE38BRUT!DN32</f>
        <v>1964875832</v>
      </c>
      <c r="BF33" s="174">
        <f>[1]NACE38BRUT!DO32</f>
        <v>0</v>
      </c>
      <c r="BG33" s="174">
        <f>[1]NACE38BRUT!DR32</f>
        <v>6400325197</v>
      </c>
      <c r="BH33" s="174">
        <f>[1]NACE38BRUT!DS32</f>
        <v>3663629507</v>
      </c>
    </row>
    <row r="34" spans="1:60" s="36" customFormat="1" ht="12" hidden="1" thickBot="1" x14ac:dyDescent="0.25">
      <c r="A34" s="139">
        <f t="shared" si="2"/>
        <v>38351</v>
      </c>
      <c r="B34" s="177">
        <f>[1]NACE38BRUT!BK33</f>
        <v>107959251988</v>
      </c>
      <c r="C34" s="177">
        <f>[1]NACE38BRUT!BL33</f>
        <v>104889225330</v>
      </c>
      <c r="D34" s="178">
        <f>[1]NACE38BRUT!BM33</f>
        <v>26469569774</v>
      </c>
      <c r="E34" s="178">
        <f>[1]NACE38BRUT!BN33</f>
        <v>7230013509</v>
      </c>
      <c r="F34" s="178">
        <f>[1]NACE38BRUT!BO33</f>
        <v>74259668705</v>
      </c>
      <c r="G34" s="178">
        <f>[1]NACE38BRUT!BP33</f>
        <v>71189642047</v>
      </c>
      <c r="H34" s="178">
        <f>[1]NACE38BRUT!BQ33</f>
        <v>3070026658</v>
      </c>
      <c r="I34" s="178">
        <f>[1]NACE38BRUT!BR33</f>
        <v>98310883160</v>
      </c>
      <c r="J34" s="178">
        <f t="shared" si="0"/>
        <v>9648368828</v>
      </c>
      <c r="K34" s="178">
        <f t="shared" si="1"/>
        <v>61541273219</v>
      </c>
      <c r="L34" s="178">
        <f>[1]NACE38BRUT!BS33</f>
        <v>714532725</v>
      </c>
      <c r="M34" s="178">
        <f>[1]NACE38BRUT!BU33</f>
        <v>204163813</v>
      </c>
      <c r="N34" s="178">
        <f>[1]NACE38BRUT!BV33</f>
        <v>3100243659</v>
      </c>
      <c r="O34" s="178">
        <f>[1]NACE38BRUT!BW33</f>
        <v>985711303</v>
      </c>
      <c r="P34" s="178">
        <f>[1]NACE38BRUT!BX33</f>
        <v>1727047965</v>
      </c>
      <c r="Q34" s="178">
        <f>[1]NACE38BRUT!BY33</f>
        <v>144823167</v>
      </c>
      <c r="R34" s="178">
        <f>[1]NACE38BRUT!BZ33</f>
        <v>1510219540</v>
      </c>
      <c r="S34" s="178">
        <f>[1]NACE38BRUT!CA33</f>
        <v>860278020</v>
      </c>
      <c r="T34" s="178">
        <f>[1]NACE38BRUT!CB33</f>
        <v>2400002831</v>
      </c>
      <c r="U34" s="178">
        <f>[1]NACE38BRUT!CC33</f>
        <v>3305122192</v>
      </c>
      <c r="V34" s="178">
        <f>[1]NACE38BRUT!CD33</f>
        <v>1423179212</v>
      </c>
      <c r="W34" s="178">
        <f>[1]NACE38BRUT!CE33</f>
        <v>1029853764</v>
      </c>
      <c r="X34" s="178">
        <f>[1]NACE38BRUT!CF33</f>
        <v>1639377997</v>
      </c>
      <c r="Y34" s="178">
        <f>[1]NACE38BRUT!CG33</f>
        <v>3548884441</v>
      </c>
      <c r="Z34" s="178">
        <f>[1]NACE38BRUT!CH33</f>
        <v>2325197500</v>
      </c>
      <c r="AA34" s="178">
        <f>[1]NACE38BRUT!CI33</f>
        <v>1223686941</v>
      </c>
      <c r="AB34" s="178">
        <f>[1]NACE38BRUT!CJ33</f>
        <v>2026703681</v>
      </c>
      <c r="AC34" s="178">
        <f>[1]NACE38BRUT!CK33</f>
        <v>1631684663</v>
      </c>
      <c r="AD34" s="178">
        <f>[1]NACE38BRUT!CL33</f>
        <v>932273526</v>
      </c>
      <c r="AE34" s="178">
        <f>[1]NACE38BRUT!CM33</f>
        <v>7230013509</v>
      </c>
      <c r="AF34" s="178">
        <f>[1]NACE38BRUT!CN33</f>
        <v>912313047</v>
      </c>
      <c r="AG34" s="178">
        <f>[1]NACE38BRUT!CO33</f>
        <v>989173833</v>
      </c>
      <c r="AH34" s="178">
        <f>[1]NACE38BRUT!CP33</f>
        <v>5328526629</v>
      </c>
      <c r="AI34" s="178">
        <f>[1]NACE38BRUT!CQ33</f>
        <v>17465652200</v>
      </c>
      <c r="AJ34" s="178">
        <f>[1]NACE38BRUT!CR33</f>
        <v>2308171066</v>
      </c>
      <c r="AK34" s="178">
        <f>[1]NACE38BRUT!CS33</f>
        <v>7590559936</v>
      </c>
      <c r="AL34" s="178">
        <f>[1]NACE38BRUT!CT33</f>
        <v>7566921198</v>
      </c>
      <c r="AM34" s="178">
        <f>[1]NACE38BRUT!CU33</f>
        <v>9045891676</v>
      </c>
      <c r="AN34" s="178">
        <f>[1]NACE38BRUT!CV33</f>
        <v>3447881591</v>
      </c>
      <c r="AO34" s="178">
        <f>[1]NACE38BRUT!CW33</f>
        <v>1060808797</v>
      </c>
      <c r="AP34" s="178">
        <f>[1]NACE38BRUT!CX33</f>
        <v>2387072794</v>
      </c>
      <c r="AQ34" s="178">
        <f>[1]NACE38BRUT!CY33</f>
        <v>2042967968</v>
      </c>
      <c r="AR34" s="178">
        <f>[1]NACE38BRUT!CZ33</f>
        <v>1429371080</v>
      </c>
      <c r="AS34" s="178">
        <f>[1]NACE38BRUT!DA33</f>
        <v>2644976434</v>
      </c>
      <c r="AT34" s="178">
        <f>[1]NACE38BRUT!DB33</f>
        <v>6734916177</v>
      </c>
      <c r="AU34" s="178">
        <f>[1]NACE38BRUT!DC33</f>
        <v>1575412415</v>
      </c>
      <c r="AV34" s="178">
        <f>[1]NACE38BRUT!DD33</f>
        <v>6901564963</v>
      </c>
      <c r="AW34" s="178">
        <f>[1]NACE38BRUT!DE33</f>
        <v>833199955</v>
      </c>
      <c r="AX34" s="178">
        <f>[1]NACE38BRUT!DF33</f>
        <v>1341418933</v>
      </c>
      <c r="AY34" s="178">
        <f>[1]NACE38BRUT!DG33</f>
        <v>7858825483</v>
      </c>
      <c r="AZ34" s="178">
        <f>[1]NACE38BRUT!DI33</f>
        <v>1917091550</v>
      </c>
      <c r="BA34" s="178">
        <f>[1]NACE38BRUT!DJ33</f>
        <v>1467146208</v>
      </c>
      <c r="BB34" s="178">
        <f>[1]NACE38BRUT!DK33</f>
        <v>2792957530</v>
      </c>
      <c r="BC34" s="178">
        <f>[1]NACE38BRUT!DL33</f>
        <v>3471173540</v>
      </c>
      <c r="BD34" s="178">
        <f>[1]NACE38BRUT!DM33</f>
        <v>1172918467</v>
      </c>
      <c r="BE34" s="178">
        <f>[1]NACE38BRUT!DN33</f>
        <v>2116302535</v>
      </c>
      <c r="BF34" s="178">
        <f>[1]NACE38BRUT!DO33</f>
        <v>0</v>
      </c>
      <c r="BG34" s="178">
        <f>[1]NACE38BRUT!DR33</f>
        <v>6771947658</v>
      </c>
      <c r="BH34" s="178">
        <f>[1]NACE38BRUT!DS33</f>
        <v>3837136387</v>
      </c>
    </row>
    <row r="35" spans="1:60" s="36" customFormat="1" hidden="1" x14ac:dyDescent="0.2">
      <c r="A35" s="140">
        <f t="shared" si="2"/>
        <v>38441</v>
      </c>
      <c r="B35" s="173">
        <f>[1]NACE38BRUT!BK34</f>
        <v>101117717003</v>
      </c>
      <c r="C35" s="173">
        <f>[1]NACE38BRUT!BL34</f>
        <v>98465188680</v>
      </c>
      <c r="D35" s="174">
        <f>[1]NACE38BRUT!BM34</f>
        <v>24002073422</v>
      </c>
      <c r="E35" s="174">
        <f>[1]NACE38BRUT!BN34</f>
        <v>6789167293</v>
      </c>
      <c r="F35" s="174">
        <f>[1]NACE38BRUT!BO34</f>
        <v>70326476288</v>
      </c>
      <c r="G35" s="174">
        <f>[1]NACE38BRUT!BP34</f>
        <v>67673947965</v>
      </c>
      <c r="H35" s="174">
        <f>[1]NACE38BRUT!BQ34</f>
        <v>2652528323</v>
      </c>
      <c r="I35" s="174">
        <f>[1]NACE38BRUT!BR34</f>
        <v>92247349159</v>
      </c>
      <c r="J35" s="174">
        <f t="shared" ref="J35:J66" si="3">SUM(AZ35:BC35)</f>
        <v>8870367844</v>
      </c>
      <c r="K35" s="174">
        <f t="shared" si="1"/>
        <v>58803580121</v>
      </c>
      <c r="L35" s="174">
        <f>[1]NACE38BRUT!BS34</f>
        <v>451163834</v>
      </c>
      <c r="M35" s="174">
        <f>[1]NACE38BRUT!BU34</f>
        <v>182013196</v>
      </c>
      <c r="N35" s="174">
        <f>[1]NACE38BRUT!BV34</f>
        <v>2629951406</v>
      </c>
      <c r="O35" s="174">
        <f>[1]NACE38BRUT!BW34</f>
        <v>902320210</v>
      </c>
      <c r="P35" s="174">
        <f>[1]NACE38BRUT!BX34</f>
        <v>1542185659</v>
      </c>
      <c r="Q35" s="174">
        <f>[1]NACE38BRUT!BY34</f>
        <v>146475140</v>
      </c>
      <c r="R35" s="174">
        <f>[1]NACE38BRUT!BZ34</f>
        <v>1339905178</v>
      </c>
      <c r="S35" s="174">
        <f>[1]NACE38BRUT!CA34</f>
        <v>814058915</v>
      </c>
      <c r="T35" s="174">
        <f>[1]NACE38BRUT!CB34</f>
        <v>2120746352</v>
      </c>
      <c r="U35" s="174">
        <f>[1]NACE38BRUT!CC34</f>
        <v>3001051657</v>
      </c>
      <c r="V35" s="174">
        <f>[1]NACE38BRUT!CD34</f>
        <v>1418951900</v>
      </c>
      <c r="W35" s="174">
        <f>[1]NACE38BRUT!CE34</f>
        <v>957714970</v>
      </c>
      <c r="X35" s="174">
        <f>[1]NACE38BRUT!CF34</f>
        <v>1492629503</v>
      </c>
      <c r="Y35" s="174">
        <f>[1]NACE38BRUT!CG34</f>
        <v>3289531147</v>
      </c>
      <c r="Z35" s="174">
        <f>[1]NACE38BRUT!CH34</f>
        <v>2169964732</v>
      </c>
      <c r="AA35" s="174">
        <f>[1]NACE38BRUT!CI34</f>
        <v>1119566415</v>
      </c>
      <c r="AB35" s="174">
        <f>[1]NACE38BRUT!CJ34</f>
        <v>1889955316</v>
      </c>
      <c r="AC35" s="174">
        <f>[1]NACE38BRUT!CK34</f>
        <v>1452097427</v>
      </c>
      <c r="AD35" s="174">
        <f>[1]NACE38BRUT!CL34</f>
        <v>822485446</v>
      </c>
      <c r="AE35" s="174">
        <f>[1]NACE38BRUT!CM34</f>
        <v>6789167293</v>
      </c>
      <c r="AF35" s="174">
        <f>[1]NACE38BRUT!CN34</f>
        <v>858716242</v>
      </c>
      <c r="AG35" s="174">
        <f>[1]NACE38BRUT!CO34</f>
        <v>879890918</v>
      </c>
      <c r="AH35" s="174">
        <f>[1]NACE38BRUT!CP34</f>
        <v>5050560133</v>
      </c>
      <c r="AI35" s="174">
        <f>[1]NACE38BRUT!CQ34</f>
        <v>16125210332</v>
      </c>
      <c r="AJ35" s="174">
        <f>[1]NACE38BRUT!CR34</f>
        <v>2203909846</v>
      </c>
      <c r="AK35" s="174">
        <f>[1]NACE38BRUT!CS34</f>
        <v>7177393301</v>
      </c>
      <c r="AL35" s="174">
        <f>[1]NACE38BRUT!CT34</f>
        <v>6743907185</v>
      </c>
      <c r="AM35" s="174">
        <f>[1]NACE38BRUT!CU34</f>
        <v>8009580031</v>
      </c>
      <c r="AN35" s="174">
        <f>[1]NACE38BRUT!CV34</f>
        <v>3285450567</v>
      </c>
      <c r="AO35" s="174">
        <f>[1]NACE38BRUT!CW34</f>
        <v>1020274066</v>
      </c>
      <c r="AP35" s="174">
        <f>[1]NACE38BRUT!CX34</f>
        <v>2265176501</v>
      </c>
      <c r="AQ35" s="174">
        <f>[1]NACE38BRUT!CY34</f>
        <v>1820709681</v>
      </c>
      <c r="AR35" s="174">
        <f>[1]NACE38BRUT!CZ34</f>
        <v>1509091039</v>
      </c>
      <c r="AS35" s="174">
        <f>[1]NACE38BRUT!DA34</f>
        <v>2672720858</v>
      </c>
      <c r="AT35" s="174">
        <f>[1]NACE38BRUT!DB34</f>
        <v>7608143386</v>
      </c>
      <c r="AU35" s="174">
        <f>[1]NACE38BRUT!DC34</f>
        <v>1413942141</v>
      </c>
      <c r="AV35" s="174">
        <f>[1]NACE38BRUT!DD34</f>
        <v>6765202558</v>
      </c>
      <c r="AW35" s="174">
        <f>[1]NACE38BRUT!DE34</f>
        <v>775927400</v>
      </c>
      <c r="AX35" s="174">
        <f>[1]NACE38BRUT!DF34</f>
        <v>1305967814</v>
      </c>
      <c r="AY35" s="174">
        <f>[1]NACE38BRUT!DG34</f>
        <v>7157648542</v>
      </c>
      <c r="AZ35" s="174">
        <f>[1]NACE38BRUT!DI34</f>
        <v>1506204873</v>
      </c>
      <c r="BA35" s="174">
        <f>[1]NACE38BRUT!DJ34</f>
        <v>1391855340</v>
      </c>
      <c r="BB35" s="174">
        <f>[1]NACE38BRUT!DK34</f>
        <v>2609497468</v>
      </c>
      <c r="BC35" s="174">
        <f>[1]NACE38BRUT!DL34</f>
        <v>3362810163</v>
      </c>
      <c r="BD35" s="174">
        <f>[1]NACE38BRUT!DM34</f>
        <v>1080630650</v>
      </c>
      <c r="BE35" s="174">
        <f>[1]NACE38BRUT!DN34</f>
        <v>1925883445</v>
      </c>
      <c r="BF35" s="174">
        <f>[1]NACE38BRUT!DO34</f>
        <v>0</v>
      </c>
      <c r="BG35" s="174">
        <f>[1]NACE38BRUT!DR34</f>
        <v>6404984594</v>
      </c>
      <c r="BH35" s="174">
        <f>[1]NACE38BRUT!DS34</f>
        <v>3673544396</v>
      </c>
    </row>
    <row r="36" spans="1:60" s="36" customFormat="1" hidden="1" x14ac:dyDescent="0.2">
      <c r="A36" s="138">
        <f t="shared" si="2"/>
        <v>38533</v>
      </c>
      <c r="B36" s="176">
        <f>[1]NACE38BRUT!BK35</f>
        <v>103765831319</v>
      </c>
      <c r="C36" s="176">
        <f>[1]NACE38BRUT!BL35</f>
        <v>100669737090</v>
      </c>
      <c r="D36" s="174">
        <f>[1]NACE38BRUT!BM35</f>
        <v>25085920227</v>
      </c>
      <c r="E36" s="174">
        <f>[1]NACE38BRUT!BN35</f>
        <v>7143595472</v>
      </c>
      <c r="F36" s="174">
        <f>[1]NACE38BRUT!BO35</f>
        <v>71536315620</v>
      </c>
      <c r="G36" s="174">
        <f>[1]NACE38BRUT!BP35</f>
        <v>68440221391</v>
      </c>
      <c r="H36" s="174">
        <f>[1]NACE38BRUT!BQ35</f>
        <v>3096094229</v>
      </c>
      <c r="I36" s="174">
        <f>[1]NACE38BRUT!BR35</f>
        <v>94405150227</v>
      </c>
      <c r="J36" s="174">
        <f t="shared" si="3"/>
        <v>9360681092</v>
      </c>
      <c r="K36" s="174">
        <f t="shared" si="1"/>
        <v>59079540299</v>
      </c>
      <c r="L36" s="174">
        <f>[1]NACE38BRUT!BS35</f>
        <v>829807722</v>
      </c>
      <c r="M36" s="174">
        <f>[1]NACE38BRUT!BU35</f>
        <v>189300496</v>
      </c>
      <c r="N36" s="174">
        <f>[1]NACE38BRUT!BV35</f>
        <v>2694335486</v>
      </c>
      <c r="O36" s="174">
        <f>[1]NACE38BRUT!BW35</f>
        <v>894638105</v>
      </c>
      <c r="P36" s="174">
        <f>[1]NACE38BRUT!BX35</f>
        <v>1620585027</v>
      </c>
      <c r="Q36" s="174">
        <f>[1]NACE38BRUT!BY35</f>
        <v>150361922</v>
      </c>
      <c r="R36" s="174">
        <f>[1]NACE38BRUT!BZ35</f>
        <v>1412140072</v>
      </c>
      <c r="S36" s="174">
        <f>[1]NACE38BRUT!CA35</f>
        <v>820054301</v>
      </c>
      <c r="T36" s="174">
        <f>[1]NACE38BRUT!CB35</f>
        <v>2217319614</v>
      </c>
      <c r="U36" s="174">
        <f>[1]NACE38BRUT!CC35</f>
        <v>3109766848</v>
      </c>
      <c r="V36" s="174">
        <f>[1]NACE38BRUT!CD35</f>
        <v>1407930525</v>
      </c>
      <c r="W36" s="174">
        <f>[1]NACE38BRUT!CE35</f>
        <v>962563762</v>
      </c>
      <c r="X36" s="174">
        <f>[1]NACE38BRUT!CF35</f>
        <v>1535036782</v>
      </c>
      <c r="Y36" s="174">
        <f>[1]NACE38BRUT!CG35</f>
        <v>3477966375</v>
      </c>
      <c r="Z36" s="174">
        <f>[1]NACE38BRUT!CH35</f>
        <v>2234696320</v>
      </c>
      <c r="AA36" s="174">
        <f>[1]NACE38BRUT!CI35</f>
        <v>1243270055</v>
      </c>
      <c r="AB36" s="174">
        <f>[1]NACE38BRUT!CJ35</f>
        <v>1948711523</v>
      </c>
      <c r="AC36" s="174">
        <f>[1]NACE38BRUT!CK35</f>
        <v>1799468690</v>
      </c>
      <c r="AD36" s="174">
        <f>[1]NACE38BRUT!CL35</f>
        <v>845740699</v>
      </c>
      <c r="AE36" s="174">
        <f>[1]NACE38BRUT!CM35</f>
        <v>7143595472</v>
      </c>
      <c r="AF36" s="174">
        <f>[1]NACE38BRUT!CN35</f>
        <v>903316504</v>
      </c>
      <c r="AG36" s="174">
        <f>[1]NACE38BRUT!CO35</f>
        <v>918302858</v>
      </c>
      <c r="AH36" s="174">
        <f>[1]NACE38BRUT!CP35</f>
        <v>5321976110</v>
      </c>
      <c r="AI36" s="174">
        <f>[1]NACE38BRUT!CQ35</f>
        <v>16455466006</v>
      </c>
      <c r="AJ36" s="174">
        <f>[1]NACE38BRUT!CR35</f>
        <v>2259766108</v>
      </c>
      <c r="AK36" s="174">
        <f>[1]NACE38BRUT!CS35</f>
        <v>7225466967</v>
      </c>
      <c r="AL36" s="174">
        <f>[1]NACE38BRUT!CT35</f>
        <v>6970232931</v>
      </c>
      <c r="AM36" s="174">
        <f>[1]NACE38BRUT!CU35</f>
        <v>8447222005</v>
      </c>
      <c r="AN36" s="174">
        <f>[1]NACE38BRUT!CV35</f>
        <v>3562196995</v>
      </c>
      <c r="AO36" s="174">
        <f>[1]NACE38BRUT!CW35</f>
        <v>1130494512</v>
      </c>
      <c r="AP36" s="174">
        <f>[1]NACE38BRUT!CX35</f>
        <v>2431702483</v>
      </c>
      <c r="AQ36" s="174">
        <f>[1]NACE38BRUT!CY35</f>
        <v>1892460303</v>
      </c>
      <c r="AR36" s="174">
        <f>[1]NACE38BRUT!CZ35</f>
        <v>1447917883</v>
      </c>
      <c r="AS36" s="174">
        <f>[1]NACE38BRUT!DA35</f>
        <v>2685132929</v>
      </c>
      <c r="AT36" s="174">
        <f>[1]NACE38BRUT!DB35</f>
        <v>6435238749</v>
      </c>
      <c r="AU36" s="174">
        <f>[1]NACE38BRUT!DC35</f>
        <v>1493725080</v>
      </c>
      <c r="AV36" s="174">
        <f>[1]NACE38BRUT!DD35</f>
        <v>6766003088</v>
      </c>
      <c r="AW36" s="174">
        <f>[1]NACE38BRUT!DE35</f>
        <v>815383913</v>
      </c>
      <c r="AX36" s="174">
        <f>[1]NACE38BRUT!DF35</f>
        <v>1309863564</v>
      </c>
      <c r="AY36" s="174">
        <f>[1]NACE38BRUT!DG35</f>
        <v>7677358657</v>
      </c>
      <c r="AZ36" s="174">
        <f>[1]NACE38BRUT!DI35</f>
        <v>1708415763</v>
      </c>
      <c r="BA36" s="174">
        <f>[1]NACE38BRUT!DJ35</f>
        <v>1431221220</v>
      </c>
      <c r="BB36" s="174">
        <f>[1]NACE38BRUT!DK35</f>
        <v>2728838673</v>
      </c>
      <c r="BC36" s="174">
        <f>[1]NACE38BRUT!DL35</f>
        <v>3492205436</v>
      </c>
      <c r="BD36" s="174">
        <f>[1]NACE38BRUT!DM35</f>
        <v>1140000748</v>
      </c>
      <c r="BE36" s="174">
        <f>[1]NACE38BRUT!DN35</f>
        <v>2047664608</v>
      </c>
      <c r="BF36" s="174">
        <f>[1]NACE38BRUT!DO35</f>
        <v>0</v>
      </c>
      <c r="BG36" s="174">
        <f>[1]NACE38BRUT!DR35</f>
        <v>6679415095</v>
      </c>
      <c r="BH36" s="174">
        <f>[1]NACE38BRUT!DS35</f>
        <v>3801651262</v>
      </c>
    </row>
    <row r="37" spans="1:60" s="36" customFormat="1" hidden="1" x14ac:dyDescent="0.2">
      <c r="A37" s="138">
        <f t="shared" si="2"/>
        <v>38625</v>
      </c>
      <c r="B37" s="176">
        <f>[1]NACE38BRUT!BK36</f>
        <v>101783749271</v>
      </c>
      <c r="C37" s="176">
        <f>[1]NACE38BRUT!BL36</f>
        <v>98340590669</v>
      </c>
      <c r="D37" s="174">
        <f>[1]NACE38BRUT!BM36</f>
        <v>23814111365</v>
      </c>
      <c r="E37" s="174">
        <f>[1]NACE38BRUT!BN36</f>
        <v>6660876451</v>
      </c>
      <c r="F37" s="174">
        <f>[1]NACE38BRUT!BO36</f>
        <v>71308761455</v>
      </c>
      <c r="G37" s="174">
        <f>[1]NACE38BRUT!BP36</f>
        <v>67865602853</v>
      </c>
      <c r="H37" s="174">
        <f>[1]NACE38BRUT!BQ36</f>
        <v>3443158602</v>
      </c>
      <c r="I37" s="174">
        <f>[1]NACE38BRUT!BR36</f>
        <v>92468845480</v>
      </c>
      <c r="J37" s="174">
        <f t="shared" si="3"/>
        <v>9314903791</v>
      </c>
      <c r="K37" s="174">
        <f t="shared" si="1"/>
        <v>58550699062</v>
      </c>
      <c r="L37" s="174">
        <f>[1]NACE38BRUT!BS36</f>
        <v>1806386063</v>
      </c>
      <c r="M37" s="174">
        <f>[1]NACE38BRUT!BU36</f>
        <v>178022051</v>
      </c>
      <c r="N37" s="174">
        <f>[1]NACE38BRUT!BV36</f>
        <v>2693525021</v>
      </c>
      <c r="O37" s="174">
        <f>[1]NACE38BRUT!BW36</f>
        <v>888072772</v>
      </c>
      <c r="P37" s="174">
        <f>[1]NACE38BRUT!BX36</f>
        <v>1541201509</v>
      </c>
      <c r="Q37" s="174">
        <f>[1]NACE38BRUT!BY36</f>
        <v>135200651</v>
      </c>
      <c r="R37" s="174">
        <f>[1]NACE38BRUT!BZ36</f>
        <v>1295263560</v>
      </c>
      <c r="S37" s="174">
        <f>[1]NACE38BRUT!CA36</f>
        <v>740644505</v>
      </c>
      <c r="T37" s="174">
        <f>[1]NACE38BRUT!CB36</f>
        <v>2126785449</v>
      </c>
      <c r="U37" s="174">
        <f>[1]NACE38BRUT!CC36</f>
        <v>3049836785</v>
      </c>
      <c r="V37" s="174">
        <f>[1]NACE38BRUT!CD36</f>
        <v>1323340679</v>
      </c>
      <c r="W37" s="174">
        <f>[1]NACE38BRUT!CE36</f>
        <v>926630361</v>
      </c>
      <c r="X37" s="174">
        <f>[1]NACE38BRUT!CF36</f>
        <v>1487966144</v>
      </c>
      <c r="Y37" s="174">
        <f>[1]NACE38BRUT!CG36</f>
        <v>3276261620</v>
      </c>
      <c r="Z37" s="174">
        <f>[1]NACE38BRUT!CH36</f>
        <v>2138805064</v>
      </c>
      <c r="AA37" s="174">
        <f>[1]NACE38BRUT!CI36</f>
        <v>1137456556</v>
      </c>
      <c r="AB37" s="174">
        <f>[1]NACE38BRUT!CJ36</f>
        <v>1901690802</v>
      </c>
      <c r="AC37" s="174">
        <f>[1]NACE38BRUT!CK36</f>
        <v>1463008879</v>
      </c>
      <c r="AD37" s="174">
        <f>[1]NACE38BRUT!CL36</f>
        <v>786660577</v>
      </c>
      <c r="AE37" s="174">
        <f>[1]NACE38BRUT!CM36</f>
        <v>6660876451</v>
      </c>
      <c r="AF37" s="174">
        <f>[1]NACE38BRUT!CN36</f>
        <v>833122655</v>
      </c>
      <c r="AG37" s="174">
        <f>[1]NACE38BRUT!CO36</f>
        <v>854926118</v>
      </c>
      <c r="AH37" s="174">
        <f>[1]NACE38BRUT!CP36</f>
        <v>4972827678</v>
      </c>
      <c r="AI37" s="174">
        <f>[1]NACE38BRUT!CQ36</f>
        <v>16477569733</v>
      </c>
      <c r="AJ37" s="174">
        <f>[1]NACE38BRUT!CR36</f>
        <v>2242089642</v>
      </c>
      <c r="AK37" s="174">
        <f>[1]NACE38BRUT!CS36</f>
        <v>7044052146</v>
      </c>
      <c r="AL37" s="174">
        <f>[1]NACE38BRUT!CT36</f>
        <v>7191427945</v>
      </c>
      <c r="AM37" s="174">
        <f>[1]NACE38BRUT!CU36</f>
        <v>8308756472</v>
      </c>
      <c r="AN37" s="174">
        <f>[1]NACE38BRUT!CV36</f>
        <v>3946009246</v>
      </c>
      <c r="AO37" s="174">
        <f>[1]NACE38BRUT!CW36</f>
        <v>1298303520</v>
      </c>
      <c r="AP37" s="174">
        <f>[1]NACE38BRUT!CX36</f>
        <v>2647705726</v>
      </c>
      <c r="AQ37" s="174">
        <f>[1]NACE38BRUT!CY36</f>
        <v>1830282196</v>
      </c>
      <c r="AR37" s="174">
        <f>[1]NACE38BRUT!CZ36</f>
        <v>1469147667</v>
      </c>
      <c r="AS37" s="174">
        <f>[1]NACE38BRUT!DA36</f>
        <v>2568577570</v>
      </c>
      <c r="AT37" s="174">
        <f>[1]NACE38BRUT!DB36</f>
        <v>6034952241</v>
      </c>
      <c r="AU37" s="174">
        <f>[1]NACE38BRUT!DC36</f>
        <v>1490517294</v>
      </c>
      <c r="AV37" s="174">
        <f>[1]NACE38BRUT!DD36</f>
        <v>6429113001</v>
      </c>
      <c r="AW37" s="174">
        <f>[1]NACE38BRUT!DE36</f>
        <v>776702492</v>
      </c>
      <c r="AX37" s="174">
        <f>[1]NACE38BRUT!DF36</f>
        <v>1265579206</v>
      </c>
      <c r="AY37" s="174">
        <f>[1]NACE38BRUT!DG36</f>
        <v>8269890619</v>
      </c>
      <c r="AZ37" s="174">
        <f>[1]NACE38BRUT!DI36</f>
        <v>1636199744</v>
      </c>
      <c r="BA37" s="174">
        <f>[1]NACE38BRUT!DJ36</f>
        <v>1351055849</v>
      </c>
      <c r="BB37" s="174">
        <f>[1]NACE38BRUT!DK36</f>
        <v>2725824751</v>
      </c>
      <c r="BC37" s="174">
        <f>[1]NACE38BRUT!DL36</f>
        <v>3601823447</v>
      </c>
      <c r="BD37" s="174">
        <f>[1]NACE38BRUT!DM36</f>
        <v>1129711029</v>
      </c>
      <c r="BE37" s="174">
        <f>[1]NACE38BRUT!DN36</f>
        <v>1997048898</v>
      </c>
      <c r="BF37" s="174">
        <f>[1]NACE38BRUT!DO36</f>
        <v>0</v>
      </c>
      <c r="BG37" s="174">
        <f>[1]NACE38BRUT!DR36</f>
        <v>6639841821</v>
      </c>
      <c r="BH37" s="174">
        <f>[1]NACE38BRUT!DS36</f>
        <v>3789972541</v>
      </c>
    </row>
    <row r="38" spans="1:60" s="36" customFormat="1" ht="12" hidden="1" thickBot="1" x14ac:dyDescent="0.25">
      <c r="A38" s="139">
        <f t="shared" si="2"/>
        <v>38716</v>
      </c>
      <c r="B38" s="177">
        <f>[1]NACE38BRUT!BK37</f>
        <v>111743330660</v>
      </c>
      <c r="C38" s="177">
        <f>[1]NACE38BRUT!BL37</f>
        <v>108484625031</v>
      </c>
      <c r="D38" s="178">
        <f>[1]NACE38BRUT!BM37</f>
        <v>26657317328</v>
      </c>
      <c r="E38" s="178">
        <f>[1]NACE38BRUT!BN37</f>
        <v>7714807623</v>
      </c>
      <c r="F38" s="178">
        <f>[1]NACE38BRUT!BO37</f>
        <v>77371205709</v>
      </c>
      <c r="G38" s="178">
        <f>[1]NACE38BRUT!BP37</f>
        <v>74112500080</v>
      </c>
      <c r="H38" s="178">
        <f>[1]NACE38BRUT!BQ37</f>
        <v>3258705629</v>
      </c>
      <c r="I38" s="178">
        <f>[1]NACE38BRUT!BR37</f>
        <v>101689706837</v>
      </c>
      <c r="J38" s="178">
        <f t="shared" si="3"/>
        <v>10053623823</v>
      </c>
      <c r="K38" s="178">
        <f t="shared" si="1"/>
        <v>64058876257</v>
      </c>
      <c r="L38" s="178">
        <f>[1]NACE38BRUT!BS37</f>
        <v>795820619</v>
      </c>
      <c r="M38" s="178">
        <f>[1]NACE38BRUT!BU37</f>
        <v>207298227</v>
      </c>
      <c r="N38" s="178">
        <f>[1]NACE38BRUT!BV37</f>
        <v>3121705238</v>
      </c>
      <c r="O38" s="178">
        <f>[1]NACE38BRUT!BW37</f>
        <v>939920355</v>
      </c>
      <c r="P38" s="178">
        <f>[1]NACE38BRUT!BX37</f>
        <v>1709518034</v>
      </c>
      <c r="Q38" s="178">
        <f>[1]NACE38BRUT!BY37</f>
        <v>147164355</v>
      </c>
      <c r="R38" s="178">
        <f>[1]NACE38BRUT!BZ37</f>
        <v>1488969806</v>
      </c>
      <c r="S38" s="178">
        <f>[1]NACE38BRUT!CA37</f>
        <v>877854533</v>
      </c>
      <c r="T38" s="178">
        <f>[1]NACE38BRUT!CB37</f>
        <v>2405946973</v>
      </c>
      <c r="U38" s="178">
        <f>[1]NACE38BRUT!CC37</f>
        <v>3317037342</v>
      </c>
      <c r="V38" s="178">
        <f>[1]NACE38BRUT!CD37</f>
        <v>1427474861</v>
      </c>
      <c r="W38" s="178">
        <f>[1]NACE38BRUT!CE37</f>
        <v>1026251084</v>
      </c>
      <c r="X38" s="178">
        <f>[1]NACE38BRUT!CF37</f>
        <v>1652832153</v>
      </c>
      <c r="Y38" s="178">
        <f>[1]NACE38BRUT!CG37</f>
        <v>3618625501</v>
      </c>
      <c r="Z38" s="178">
        <f>[1]NACE38BRUT!CH37</f>
        <v>2357902619</v>
      </c>
      <c r="AA38" s="178">
        <f>[1]NACE38BRUT!CI37</f>
        <v>1260722882</v>
      </c>
      <c r="AB38" s="178">
        <f>[1]NACE38BRUT!CJ37</f>
        <v>2057607622</v>
      </c>
      <c r="AC38" s="178">
        <f>[1]NACE38BRUT!CK37</f>
        <v>1685286839</v>
      </c>
      <c r="AD38" s="178">
        <f>[1]NACE38BRUT!CL37</f>
        <v>973824405</v>
      </c>
      <c r="AE38" s="178">
        <f>[1]NACE38BRUT!CM37</f>
        <v>7714807623</v>
      </c>
      <c r="AF38" s="178">
        <f>[1]NACE38BRUT!CN37</f>
        <v>992276065</v>
      </c>
      <c r="AG38" s="178">
        <f>[1]NACE38BRUT!CO37</f>
        <v>1046321976</v>
      </c>
      <c r="AH38" s="178">
        <f>[1]NACE38BRUT!CP37</f>
        <v>5676209582</v>
      </c>
      <c r="AI38" s="178">
        <f>[1]NACE38BRUT!CQ37</f>
        <v>18074708044</v>
      </c>
      <c r="AJ38" s="178">
        <f>[1]NACE38BRUT!CR37</f>
        <v>2363682381</v>
      </c>
      <c r="AK38" s="178">
        <f>[1]NACE38BRUT!CS37</f>
        <v>7806484781</v>
      </c>
      <c r="AL38" s="178">
        <f>[1]NACE38BRUT!CT37</f>
        <v>7904540882</v>
      </c>
      <c r="AM38" s="178">
        <f>[1]NACE38BRUT!CU37</f>
        <v>9332264413</v>
      </c>
      <c r="AN38" s="178">
        <f>[1]NACE38BRUT!CV37</f>
        <v>3646204555</v>
      </c>
      <c r="AO38" s="178">
        <f>[1]NACE38BRUT!CW37</f>
        <v>1117283948</v>
      </c>
      <c r="AP38" s="178">
        <f>[1]NACE38BRUT!CX37</f>
        <v>2528920607</v>
      </c>
      <c r="AQ38" s="178">
        <f>[1]NACE38BRUT!CY37</f>
        <v>2115791916</v>
      </c>
      <c r="AR38" s="178">
        <f>[1]NACE38BRUT!CZ37</f>
        <v>1458012825</v>
      </c>
      <c r="AS38" s="178">
        <f>[1]NACE38BRUT!DA37</f>
        <v>2818922050</v>
      </c>
      <c r="AT38" s="178">
        <f>[1]NACE38BRUT!DB37</f>
        <v>6953296358</v>
      </c>
      <c r="AU38" s="178">
        <f>[1]NACE38BRUT!DC37</f>
        <v>1712337412</v>
      </c>
      <c r="AV38" s="178">
        <f>[1]NACE38BRUT!DD37</f>
        <v>7287615091</v>
      </c>
      <c r="AW38" s="178">
        <f>[1]NACE38BRUT!DE37</f>
        <v>884478414</v>
      </c>
      <c r="AX38" s="178">
        <f>[1]NACE38BRUT!DF37</f>
        <v>1389031924</v>
      </c>
      <c r="AY38" s="178">
        <f>[1]NACE38BRUT!DG37</f>
        <v>8269056126</v>
      </c>
      <c r="AZ38" s="178">
        <f>[1]NACE38BRUT!DI37</f>
        <v>1947538532</v>
      </c>
      <c r="BA38" s="178">
        <f>[1]NACE38BRUT!DJ37</f>
        <v>1509127240</v>
      </c>
      <c r="BB38" s="178">
        <f>[1]NACE38BRUT!DK37</f>
        <v>2914865380</v>
      </c>
      <c r="BC38" s="178">
        <f>[1]NACE38BRUT!DL37</f>
        <v>3682092671</v>
      </c>
      <c r="BD38" s="178">
        <f>[1]NACE38BRUT!DM37</f>
        <v>1207450207</v>
      </c>
      <c r="BE38" s="178">
        <f>[1]NACE38BRUT!DN37</f>
        <v>2168412551</v>
      </c>
      <c r="BF38" s="178">
        <f>[1]NACE38BRUT!DO37</f>
        <v>0</v>
      </c>
      <c r="BG38" s="178">
        <f>[1]NACE38BRUT!DR37</f>
        <v>7034511116</v>
      </c>
      <c r="BH38" s="178">
        <f>[1]NACE38BRUT!DS37</f>
        <v>3964342199</v>
      </c>
    </row>
    <row r="39" spans="1:60" s="36" customFormat="1" hidden="1" x14ac:dyDescent="0.2">
      <c r="A39" s="140">
        <f t="shared" si="2"/>
        <v>38806</v>
      </c>
      <c r="B39" s="173">
        <f>[1]NACE38BRUT!BK38</f>
        <v>105600275980</v>
      </c>
      <c r="C39" s="173">
        <f>[1]NACE38BRUT!BL38</f>
        <v>102699101408</v>
      </c>
      <c r="D39" s="174">
        <f>[1]NACE38BRUT!BM38</f>
        <v>24272768630</v>
      </c>
      <c r="E39" s="174">
        <f>[1]NACE38BRUT!BN38</f>
        <v>7370176261</v>
      </c>
      <c r="F39" s="174">
        <f>[1]NACE38BRUT!BO38</f>
        <v>73957331089</v>
      </c>
      <c r="G39" s="174">
        <f>[1]NACE38BRUT!BP38</f>
        <v>71056156517</v>
      </c>
      <c r="H39" s="174">
        <f>[1]NACE38BRUT!BQ38</f>
        <v>2901174572</v>
      </c>
      <c r="I39" s="174">
        <f>[1]NACE38BRUT!BR38</f>
        <v>96375028973</v>
      </c>
      <c r="J39" s="174">
        <f t="shared" si="3"/>
        <v>9225247007</v>
      </c>
      <c r="K39" s="174">
        <f t="shared" si="1"/>
        <v>61830909510</v>
      </c>
      <c r="L39" s="174">
        <f>[1]NACE38BRUT!BS38</f>
        <v>472142227</v>
      </c>
      <c r="M39" s="174">
        <f>[1]NACE38BRUT!BU38</f>
        <v>186365134</v>
      </c>
      <c r="N39" s="174">
        <f>[1]NACE38BRUT!BV38</f>
        <v>2660840798</v>
      </c>
      <c r="O39" s="174">
        <f>[1]NACE38BRUT!BW38</f>
        <v>862031907</v>
      </c>
      <c r="P39" s="174">
        <f>[1]NACE38BRUT!BX38</f>
        <v>1519093996</v>
      </c>
      <c r="Q39" s="174">
        <f>[1]NACE38BRUT!BY38</f>
        <v>151876323</v>
      </c>
      <c r="R39" s="174">
        <f>[1]NACE38BRUT!BZ38</f>
        <v>1325192002</v>
      </c>
      <c r="S39" s="174">
        <f>[1]NACE38BRUT!CA38</f>
        <v>852612226</v>
      </c>
      <c r="T39" s="174">
        <f>[1]NACE38BRUT!CB38</f>
        <v>2131598525</v>
      </c>
      <c r="U39" s="174">
        <f>[1]NACE38BRUT!CC38</f>
        <v>3028428456</v>
      </c>
      <c r="V39" s="174">
        <f>[1]NACE38BRUT!CD38</f>
        <v>1435769430</v>
      </c>
      <c r="W39" s="174">
        <f>[1]NACE38BRUT!CE38</f>
        <v>958394548</v>
      </c>
      <c r="X39" s="174">
        <f>[1]NACE38BRUT!CF38</f>
        <v>1520184495</v>
      </c>
      <c r="Y39" s="174">
        <f>[1]NACE38BRUT!CG38</f>
        <v>3307562623</v>
      </c>
      <c r="Z39" s="174">
        <f>[1]NACE38BRUT!CH38</f>
        <v>2174592674</v>
      </c>
      <c r="AA39" s="174">
        <f>[1]NACE38BRUT!CI38</f>
        <v>1132969949</v>
      </c>
      <c r="AB39" s="174">
        <f>[1]NACE38BRUT!CJ38</f>
        <v>1923227347</v>
      </c>
      <c r="AC39" s="174">
        <f>[1]NACE38BRUT!CK38</f>
        <v>1533901299</v>
      </c>
      <c r="AD39" s="174">
        <f>[1]NACE38BRUT!CL38</f>
        <v>875689521</v>
      </c>
      <c r="AE39" s="174">
        <f>[1]NACE38BRUT!CM38</f>
        <v>7370176261</v>
      </c>
      <c r="AF39" s="174">
        <f>[1]NACE38BRUT!CN38</f>
        <v>964812726</v>
      </c>
      <c r="AG39" s="174">
        <f>[1]NACE38BRUT!CO38</f>
        <v>953822541</v>
      </c>
      <c r="AH39" s="174">
        <f>[1]NACE38BRUT!CP38</f>
        <v>5451540994</v>
      </c>
      <c r="AI39" s="174">
        <f>[1]NACE38BRUT!CQ38</f>
        <v>16668806386</v>
      </c>
      <c r="AJ39" s="174">
        <f>[1]NACE38BRUT!CR38</f>
        <v>2263260602</v>
      </c>
      <c r="AK39" s="174">
        <f>[1]NACE38BRUT!CS38</f>
        <v>7388587894</v>
      </c>
      <c r="AL39" s="174">
        <f>[1]NACE38BRUT!CT38</f>
        <v>7016957890</v>
      </c>
      <c r="AM39" s="174">
        <f>[1]NACE38BRUT!CU38</f>
        <v>8305338974</v>
      </c>
      <c r="AN39" s="174">
        <f>[1]NACE38BRUT!CV38</f>
        <v>3475037282</v>
      </c>
      <c r="AO39" s="174">
        <f>[1]NACE38BRUT!CW38</f>
        <v>1067231170</v>
      </c>
      <c r="AP39" s="174">
        <f>[1]NACE38BRUT!CX38</f>
        <v>2407806112</v>
      </c>
      <c r="AQ39" s="174">
        <f>[1]NACE38BRUT!CY38</f>
        <v>1905803763</v>
      </c>
      <c r="AR39" s="174">
        <f>[1]NACE38BRUT!CZ38</f>
        <v>1549570519</v>
      </c>
      <c r="AS39" s="174">
        <f>[1]NACE38BRUT!DA38</f>
        <v>2879543284</v>
      </c>
      <c r="AT39" s="174">
        <f>[1]NACE38BRUT!DB38</f>
        <v>8185328268</v>
      </c>
      <c r="AU39" s="174">
        <f>[1]NACE38BRUT!DC38</f>
        <v>1547750085</v>
      </c>
      <c r="AV39" s="174">
        <f>[1]NACE38BRUT!DD38</f>
        <v>7218684236</v>
      </c>
      <c r="AW39" s="174">
        <f>[1]NACE38BRUT!DE38</f>
        <v>813067504</v>
      </c>
      <c r="AX39" s="174">
        <f>[1]NACE38BRUT!DF38</f>
        <v>1353192527</v>
      </c>
      <c r="AY39" s="174">
        <f>[1]NACE38BRUT!DG38</f>
        <v>7696105367</v>
      </c>
      <c r="AZ39" s="174">
        <f>[1]NACE38BRUT!DI38</f>
        <v>1458411782</v>
      </c>
      <c r="BA39" s="174">
        <f>[1]NACE38BRUT!DJ38</f>
        <v>1448098683</v>
      </c>
      <c r="BB39" s="174">
        <f>[1]NACE38BRUT!DK38</f>
        <v>2733622476</v>
      </c>
      <c r="BC39" s="174">
        <f>[1]NACE38BRUT!DL38</f>
        <v>3585114066</v>
      </c>
      <c r="BD39" s="174">
        <f>[1]NACE38BRUT!DM38</f>
        <v>1135120643</v>
      </c>
      <c r="BE39" s="174">
        <f>[1]NACE38BRUT!DN38</f>
        <v>1998735244</v>
      </c>
      <c r="BF39" s="174">
        <f>[1]NACE38BRUT!DO38</f>
        <v>0</v>
      </c>
      <c r="BG39" s="174">
        <f>[1]NACE38BRUT!DR38</f>
        <v>6723164137</v>
      </c>
      <c r="BH39" s="174">
        <f>[1]NACE38BRUT!DS38</f>
        <v>3854556392</v>
      </c>
    </row>
    <row r="40" spans="1:60" s="36" customFormat="1" hidden="1" x14ac:dyDescent="0.2">
      <c r="A40" s="138">
        <f t="shared" si="2"/>
        <v>38898</v>
      </c>
      <c r="B40" s="176">
        <f>[1]NACE38BRUT!BK39</f>
        <v>108284822815</v>
      </c>
      <c r="C40" s="176">
        <f>[1]NACE38BRUT!BL39</f>
        <v>104869382133</v>
      </c>
      <c r="D40" s="174">
        <f>[1]NACE38BRUT!BM39</f>
        <v>25499140587</v>
      </c>
      <c r="E40" s="174">
        <f>[1]NACE38BRUT!BN39</f>
        <v>7711740441</v>
      </c>
      <c r="F40" s="174">
        <f>[1]NACE38BRUT!BO39</f>
        <v>75073941787</v>
      </c>
      <c r="G40" s="174">
        <f>[1]NACE38BRUT!BP39</f>
        <v>71658501105</v>
      </c>
      <c r="H40" s="174">
        <f>[1]NACE38BRUT!BQ39</f>
        <v>3415440682</v>
      </c>
      <c r="I40" s="174">
        <f>[1]NACE38BRUT!BR39</f>
        <v>98464026192</v>
      </c>
      <c r="J40" s="174">
        <f t="shared" si="3"/>
        <v>9820796623</v>
      </c>
      <c r="K40" s="174">
        <f t="shared" si="1"/>
        <v>61837704482</v>
      </c>
      <c r="L40" s="174">
        <f>[1]NACE38BRUT!BS39</f>
        <v>847424785</v>
      </c>
      <c r="M40" s="174">
        <f>[1]NACE38BRUT!BU39</f>
        <v>195202444</v>
      </c>
      <c r="N40" s="174">
        <f>[1]NACE38BRUT!BV39</f>
        <v>2740267966</v>
      </c>
      <c r="O40" s="174">
        <f>[1]NACE38BRUT!BW39</f>
        <v>860791560</v>
      </c>
      <c r="P40" s="174">
        <f>[1]NACE38BRUT!BX39</f>
        <v>1603249781</v>
      </c>
      <c r="Q40" s="174">
        <f>[1]NACE38BRUT!BY39</f>
        <v>153572423</v>
      </c>
      <c r="R40" s="174">
        <f>[1]NACE38BRUT!BZ39</f>
        <v>1402755315</v>
      </c>
      <c r="S40" s="174">
        <f>[1]NACE38BRUT!CA39</f>
        <v>856731330</v>
      </c>
      <c r="T40" s="174">
        <f>[1]NACE38BRUT!CB39</f>
        <v>2224026318</v>
      </c>
      <c r="U40" s="174">
        <f>[1]NACE38BRUT!CC39</f>
        <v>3150548085</v>
      </c>
      <c r="V40" s="174">
        <f>[1]NACE38BRUT!CD39</f>
        <v>1424388543</v>
      </c>
      <c r="W40" s="174">
        <f>[1]NACE38BRUT!CE39</f>
        <v>972454088</v>
      </c>
      <c r="X40" s="174">
        <f>[1]NACE38BRUT!CF39</f>
        <v>1582490816</v>
      </c>
      <c r="Y40" s="174">
        <f>[1]NACE38BRUT!CG39</f>
        <v>3564380738</v>
      </c>
      <c r="Z40" s="174">
        <f>[1]NACE38BRUT!CH39</f>
        <v>2250377675</v>
      </c>
      <c r="AA40" s="174">
        <f>[1]NACE38BRUT!CI39</f>
        <v>1314003063</v>
      </c>
      <c r="AB40" s="174">
        <f>[1]NACE38BRUT!CJ39</f>
        <v>1988371286</v>
      </c>
      <c r="AC40" s="174">
        <f>[1]NACE38BRUT!CK39</f>
        <v>1901240924</v>
      </c>
      <c r="AD40" s="174">
        <f>[1]NACE38BRUT!CL39</f>
        <v>878668970</v>
      </c>
      <c r="AE40" s="174">
        <f>[1]NACE38BRUT!CM39</f>
        <v>7711740441</v>
      </c>
      <c r="AF40" s="174">
        <f>[1]NACE38BRUT!CN39</f>
        <v>1008837958</v>
      </c>
      <c r="AG40" s="174">
        <f>[1]NACE38BRUT!CO39</f>
        <v>990091842</v>
      </c>
      <c r="AH40" s="174">
        <f>[1]NACE38BRUT!CP39</f>
        <v>5712810641</v>
      </c>
      <c r="AI40" s="174">
        <f>[1]NACE38BRUT!CQ39</f>
        <v>17053590386</v>
      </c>
      <c r="AJ40" s="174">
        <f>[1]NACE38BRUT!CR39</f>
        <v>2307012139</v>
      </c>
      <c r="AK40" s="174">
        <f>[1]NACE38BRUT!CS39</f>
        <v>7468507338</v>
      </c>
      <c r="AL40" s="174">
        <f>[1]NACE38BRUT!CT39</f>
        <v>7278070909</v>
      </c>
      <c r="AM40" s="174">
        <f>[1]NACE38BRUT!CU39</f>
        <v>8740039489</v>
      </c>
      <c r="AN40" s="174">
        <f>[1]NACE38BRUT!CV39</f>
        <v>3786539323</v>
      </c>
      <c r="AO40" s="174">
        <f>[1]NACE38BRUT!CW39</f>
        <v>1186011747</v>
      </c>
      <c r="AP40" s="174">
        <f>[1]NACE38BRUT!CX39</f>
        <v>2600527576</v>
      </c>
      <c r="AQ40" s="174">
        <f>[1]NACE38BRUT!CY39</f>
        <v>1953484607</v>
      </c>
      <c r="AR40" s="174">
        <f>[1]NACE38BRUT!CZ39</f>
        <v>1462821436</v>
      </c>
      <c r="AS40" s="174">
        <f>[1]NACE38BRUT!DA39</f>
        <v>2906343250</v>
      </c>
      <c r="AT40" s="174">
        <f>[1]NACE38BRUT!DB39</f>
        <v>6715894093</v>
      </c>
      <c r="AU40" s="174">
        <f>[1]NACE38BRUT!DC39</f>
        <v>1622032909</v>
      </c>
      <c r="AV40" s="174">
        <f>[1]NACE38BRUT!DD39</f>
        <v>7142353742</v>
      </c>
      <c r="AW40" s="174">
        <f>[1]NACE38BRUT!DE39</f>
        <v>855219890</v>
      </c>
      <c r="AX40" s="174">
        <f>[1]NACE38BRUT!DF39</f>
        <v>1356726447</v>
      </c>
      <c r="AY40" s="174">
        <f>[1]NACE38BRUT!DG39</f>
        <v>8308990268</v>
      </c>
      <c r="AZ40" s="174">
        <f>[1]NACE38BRUT!DI39</f>
        <v>1737340386</v>
      </c>
      <c r="BA40" s="174">
        <f>[1]NACE38BRUT!DJ39</f>
        <v>1475816340</v>
      </c>
      <c r="BB40" s="174">
        <f>[1]NACE38BRUT!DK39</f>
        <v>2864826804</v>
      </c>
      <c r="BC40" s="174">
        <f>[1]NACE38BRUT!DL39</f>
        <v>3742813093</v>
      </c>
      <c r="BD40" s="174">
        <f>[1]NACE38BRUT!DM39</f>
        <v>1220458854</v>
      </c>
      <c r="BE40" s="174">
        <f>[1]NACE38BRUT!DN39</f>
        <v>2128650470</v>
      </c>
      <c r="BF40" s="174">
        <f>[1]NACE38BRUT!DO39</f>
        <v>0</v>
      </c>
      <c r="BG40" s="174">
        <f>[1]NACE38BRUT!DR39</f>
        <v>7028749981</v>
      </c>
      <c r="BH40" s="174">
        <f>[1]NACE38BRUT!DS39</f>
        <v>4001361218</v>
      </c>
    </row>
    <row r="41" spans="1:60" s="36" customFormat="1" hidden="1" x14ac:dyDescent="0.2">
      <c r="A41" s="138">
        <f t="shared" si="2"/>
        <v>38990</v>
      </c>
      <c r="B41" s="176">
        <f>[1]NACE38BRUT!BK40</f>
        <v>105881332233</v>
      </c>
      <c r="C41" s="176">
        <f>[1]NACE38BRUT!BL40</f>
        <v>102152296426</v>
      </c>
      <c r="D41" s="174">
        <f>[1]NACE38BRUT!BM40</f>
        <v>24078895750</v>
      </c>
      <c r="E41" s="174">
        <f>[1]NACE38BRUT!BN40</f>
        <v>7182290142</v>
      </c>
      <c r="F41" s="174">
        <f>[1]NACE38BRUT!BO40</f>
        <v>74620146341</v>
      </c>
      <c r="G41" s="174">
        <f>[1]NACE38BRUT!BP40</f>
        <v>70891110534</v>
      </c>
      <c r="H41" s="174">
        <f>[1]NACE38BRUT!BQ40</f>
        <v>3729035807</v>
      </c>
      <c r="I41" s="174">
        <f>[1]NACE38BRUT!BR40</f>
        <v>96163474484</v>
      </c>
      <c r="J41" s="174">
        <f t="shared" si="3"/>
        <v>9717857749</v>
      </c>
      <c r="K41" s="174">
        <f t="shared" si="1"/>
        <v>61173252785</v>
      </c>
      <c r="L41" s="174">
        <f>[1]NACE38BRUT!BS40</f>
        <v>1930014328</v>
      </c>
      <c r="M41" s="174">
        <f>[1]NACE38BRUT!BU40</f>
        <v>183286297</v>
      </c>
      <c r="N41" s="174">
        <f>[1]NACE38BRUT!BV40</f>
        <v>2736323639</v>
      </c>
      <c r="O41" s="174">
        <f>[1]NACE38BRUT!BW40</f>
        <v>853766282</v>
      </c>
      <c r="P41" s="174">
        <f>[1]NACE38BRUT!BX40</f>
        <v>1528100487</v>
      </c>
      <c r="Q41" s="174">
        <f>[1]NACE38BRUT!BY40</f>
        <v>142918022</v>
      </c>
      <c r="R41" s="174">
        <f>[1]NACE38BRUT!BZ40</f>
        <v>1295823399</v>
      </c>
      <c r="S41" s="174">
        <f>[1]NACE38BRUT!CA40</f>
        <v>764504110</v>
      </c>
      <c r="T41" s="174">
        <f>[1]NACE38BRUT!CB40</f>
        <v>2140288195</v>
      </c>
      <c r="U41" s="174">
        <f>[1]NACE38BRUT!CC40</f>
        <v>3092428418</v>
      </c>
      <c r="V41" s="174">
        <f>[1]NACE38BRUT!CD40</f>
        <v>1326648494</v>
      </c>
      <c r="W41" s="174">
        <f>[1]NACE38BRUT!CE40</f>
        <v>941723000</v>
      </c>
      <c r="X41" s="174">
        <f>[1]NACE38BRUT!CF40</f>
        <v>1517201245</v>
      </c>
      <c r="Y41" s="174">
        <f>[1]NACE38BRUT!CG40</f>
        <v>3289317198</v>
      </c>
      <c r="Z41" s="174">
        <f>[1]NACE38BRUT!CH40</f>
        <v>2129991648</v>
      </c>
      <c r="AA41" s="174">
        <f>[1]NACE38BRUT!CI40</f>
        <v>1159325550</v>
      </c>
      <c r="AB41" s="174">
        <f>[1]NACE38BRUT!CJ40</f>
        <v>1937693042</v>
      </c>
      <c r="AC41" s="174">
        <f>[1]NACE38BRUT!CK40</f>
        <v>1497368685</v>
      </c>
      <c r="AD41" s="174">
        <f>[1]NACE38BRUT!CL40</f>
        <v>831505237</v>
      </c>
      <c r="AE41" s="174">
        <f>[1]NACE38BRUT!CM40</f>
        <v>7182290142</v>
      </c>
      <c r="AF41" s="174">
        <f>[1]NACE38BRUT!CN40</f>
        <v>923889772</v>
      </c>
      <c r="AG41" s="174">
        <f>[1]NACE38BRUT!CO40</f>
        <v>916859259</v>
      </c>
      <c r="AH41" s="174">
        <f>[1]NACE38BRUT!CP40</f>
        <v>5341541111</v>
      </c>
      <c r="AI41" s="174">
        <f>[1]NACE38BRUT!CQ40</f>
        <v>17066568277</v>
      </c>
      <c r="AJ41" s="174">
        <f>[1]NACE38BRUT!CR40</f>
        <v>2294896915</v>
      </c>
      <c r="AK41" s="174">
        <f>[1]NACE38BRUT!CS40</f>
        <v>7273977081</v>
      </c>
      <c r="AL41" s="174">
        <f>[1]NACE38BRUT!CT40</f>
        <v>7497694281</v>
      </c>
      <c r="AM41" s="174">
        <f>[1]NACE38BRUT!CU40</f>
        <v>8582953441</v>
      </c>
      <c r="AN41" s="174">
        <f>[1]NACE38BRUT!CV40</f>
        <v>4148078383</v>
      </c>
      <c r="AO41" s="174">
        <f>[1]NACE38BRUT!CW40</f>
        <v>1346621930</v>
      </c>
      <c r="AP41" s="174">
        <f>[1]NACE38BRUT!CX40</f>
        <v>2801456453</v>
      </c>
      <c r="AQ41" s="174">
        <f>[1]NACE38BRUT!CY40</f>
        <v>1880062738</v>
      </c>
      <c r="AR41" s="174">
        <f>[1]NACE38BRUT!CZ40</f>
        <v>1480301578</v>
      </c>
      <c r="AS41" s="174">
        <f>[1]NACE38BRUT!DA40</f>
        <v>2767097066</v>
      </c>
      <c r="AT41" s="174">
        <f>[1]NACE38BRUT!DB40</f>
        <v>6301298237</v>
      </c>
      <c r="AU41" s="174">
        <f>[1]NACE38BRUT!DC40</f>
        <v>1611153070</v>
      </c>
      <c r="AV41" s="174">
        <f>[1]NACE38BRUT!DD40</f>
        <v>6807515106</v>
      </c>
      <c r="AW41" s="174">
        <f>[1]NACE38BRUT!DE40</f>
        <v>821440618</v>
      </c>
      <c r="AX41" s="174">
        <f>[1]NACE38BRUT!DF40</f>
        <v>1302273318</v>
      </c>
      <c r="AY41" s="174">
        <f>[1]NACE38BRUT!DG40</f>
        <v>8838226246</v>
      </c>
      <c r="AZ41" s="174">
        <f>[1]NACE38BRUT!DI40</f>
        <v>1648537650</v>
      </c>
      <c r="BA41" s="174">
        <f>[1]NACE38BRUT!DJ40</f>
        <v>1405498344</v>
      </c>
      <c r="BB41" s="174">
        <f>[1]NACE38BRUT!DK40</f>
        <v>2841415013</v>
      </c>
      <c r="BC41" s="174">
        <f>[1]NACE38BRUT!DL40</f>
        <v>3822406742</v>
      </c>
      <c r="BD41" s="174">
        <f>[1]NACE38BRUT!DM40</f>
        <v>1205333561</v>
      </c>
      <c r="BE41" s="174">
        <f>[1]NACE38BRUT!DN40</f>
        <v>2089986953</v>
      </c>
      <c r="BF41" s="174">
        <f>[1]NACE38BRUT!DO40</f>
        <v>0</v>
      </c>
      <c r="BG41" s="174">
        <f>[1]NACE38BRUT!DR40</f>
        <v>6975114073</v>
      </c>
      <c r="BH41" s="174">
        <f>[1]NACE38BRUT!DS40</f>
        <v>3986354881</v>
      </c>
    </row>
    <row r="42" spans="1:60" s="36" customFormat="1" ht="12" hidden="1" thickBot="1" x14ac:dyDescent="0.25">
      <c r="A42" s="139">
        <f t="shared" si="2"/>
        <v>39081</v>
      </c>
      <c r="B42" s="177">
        <f>[1]NACE38BRUT!BK41</f>
        <v>116636109916</v>
      </c>
      <c r="C42" s="177">
        <f>[1]NACE38BRUT!BL41</f>
        <v>113058350949</v>
      </c>
      <c r="D42" s="178">
        <f>[1]NACE38BRUT!BM41</f>
        <v>27056594257</v>
      </c>
      <c r="E42" s="178">
        <f>[1]NACE38BRUT!BN41</f>
        <v>8386412540</v>
      </c>
      <c r="F42" s="178">
        <f>[1]NACE38BRUT!BO41</f>
        <v>81193103119</v>
      </c>
      <c r="G42" s="178">
        <f>[1]NACE38BRUT!BP41</f>
        <v>77615344152</v>
      </c>
      <c r="H42" s="178">
        <f>[1]NACE38BRUT!BQ41</f>
        <v>3577758967</v>
      </c>
      <c r="I42" s="178">
        <f>[1]NACE38BRUT!BR41</f>
        <v>106134520788</v>
      </c>
      <c r="J42" s="178">
        <f t="shared" si="3"/>
        <v>10501589128</v>
      </c>
      <c r="K42" s="178">
        <f t="shared" si="1"/>
        <v>67113755024</v>
      </c>
      <c r="L42" s="178">
        <f>[1]NACE38BRUT!BS41</f>
        <v>827559561</v>
      </c>
      <c r="M42" s="178">
        <f>[1]NACE38BRUT!BU41</f>
        <v>213665426</v>
      </c>
      <c r="N42" s="178">
        <f>[1]NACE38BRUT!BV41</f>
        <v>3165161467</v>
      </c>
      <c r="O42" s="178">
        <f>[1]NACE38BRUT!BW41</f>
        <v>906192421</v>
      </c>
      <c r="P42" s="178">
        <f>[1]NACE38BRUT!BX41</f>
        <v>1691039897</v>
      </c>
      <c r="Q42" s="178">
        <f>[1]NACE38BRUT!BY41</f>
        <v>153604186</v>
      </c>
      <c r="R42" s="178">
        <f>[1]NACE38BRUT!BZ41</f>
        <v>1488603731</v>
      </c>
      <c r="S42" s="178">
        <f>[1]NACE38BRUT!CA41</f>
        <v>906885930</v>
      </c>
      <c r="T42" s="178">
        <f>[1]NACE38BRUT!CB41</f>
        <v>2447520357</v>
      </c>
      <c r="U42" s="178">
        <f>[1]NACE38BRUT!CC41</f>
        <v>3387329231</v>
      </c>
      <c r="V42" s="178">
        <f>[1]NACE38BRUT!CD41</f>
        <v>1437920552</v>
      </c>
      <c r="W42" s="178">
        <f>[1]NACE38BRUT!CE41</f>
        <v>1053506976</v>
      </c>
      <c r="X42" s="178">
        <f>[1]NACE38BRUT!CF41</f>
        <v>1690498359</v>
      </c>
      <c r="Y42" s="178">
        <f>[1]NACE38BRUT!CG41</f>
        <v>3662947412</v>
      </c>
      <c r="Z42" s="178">
        <f>[1]NACE38BRUT!CH41</f>
        <v>2348987193</v>
      </c>
      <c r="AA42" s="178">
        <f>[1]NACE38BRUT!CI41</f>
        <v>1313960219</v>
      </c>
      <c r="AB42" s="178">
        <f>[1]NACE38BRUT!CJ41</f>
        <v>2099609128</v>
      </c>
      <c r="AC42" s="178">
        <f>[1]NACE38BRUT!CK41</f>
        <v>1722910903</v>
      </c>
      <c r="AD42" s="178">
        <f>[1]NACE38BRUT!CL41</f>
        <v>1029198281</v>
      </c>
      <c r="AE42" s="178">
        <f>[1]NACE38BRUT!CM41</f>
        <v>8386412540</v>
      </c>
      <c r="AF42" s="178">
        <f>[1]NACE38BRUT!CN41</f>
        <v>1104461285</v>
      </c>
      <c r="AG42" s="178">
        <f>[1]NACE38BRUT!CO41</f>
        <v>1131798344</v>
      </c>
      <c r="AH42" s="178">
        <f>[1]NACE38BRUT!CP41</f>
        <v>6150152911</v>
      </c>
      <c r="AI42" s="178">
        <f>[1]NACE38BRUT!CQ41</f>
        <v>18716278345</v>
      </c>
      <c r="AJ42" s="178">
        <f>[1]NACE38BRUT!CR41</f>
        <v>2419312192</v>
      </c>
      <c r="AK42" s="178">
        <f>[1]NACE38BRUT!CS41</f>
        <v>8060915563</v>
      </c>
      <c r="AL42" s="178">
        <f>[1]NACE38BRUT!CT41</f>
        <v>8236050590</v>
      </c>
      <c r="AM42" s="178">
        <f>[1]NACE38BRUT!CU41</f>
        <v>9711623375</v>
      </c>
      <c r="AN42" s="178">
        <f>[1]NACE38BRUT!CV41</f>
        <v>3833170935</v>
      </c>
      <c r="AO42" s="178">
        <f>[1]NACE38BRUT!CW41</f>
        <v>1162496519</v>
      </c>
      <c r="AP42" s="178">
        <f>[1]NACE38BRUT!CX41</f>
        <v>2670674416</v>
      </c>
      <c r="AQ42" s="178">
        <f>[1]NACE38BRUT!CY41</f>
        <v>2230436868</v>
      </c>
      <c r="AR42" s="178">
        <f>[1]NACE38BRUT!CZ41</f>
        <v>1461931178</v>
      </c>
      <c r="AS42" s="178">
        <f>[1]NACE38BRUT!DA41</f>
        <v>3030372768</v>
      </c>
      <c r="AT42" s="178">
        <f>[1]NACE38BRUT!DB41</f>
        <v>7265519995</v>
      </c>
      <c r="AU42" s="178">
        <f>[1]NACE38BRUT!DC41</f>
        <v>1852005024</v>
      </c>
      <c r="AV42" s="178">
        <f>[1]NACE38BRUT!DD41</f>
        <v>7749574657</v>
      </c>
      <c r="AW42" s="178">
        <f>[1]NACE38BRUT!DE41</f>
        <v>931455745</v>
      </c>
      <c r="AX42" s="178">
        <f>[1]NACE38BRUT!DF41</f>
        <v>1425673200</v>
      </c>
      <c r="AY42" s="178">
        <f>[1]NACE38BRUT!DG41</f>
        <v>8908229913</v>
      </c>
      <c r="AZ42" s="178">
        <f>[1]NACE38BRUT!DI41</f>
        <v>1952080147</v>
      </c>
      <c r="BA42" s="178">
        <f>[1]NACE38BRUT!DJ41</f>
        <v>1595117701</v>
      </c>
      <c r="BB42" s="178">
        <f>[1]NACE38BRUT!DK41</f>
        <v>3041553164</v>
      </c>
      <c r="BC42" s="178">
        <f>[1]NACE38BRUT!DL41</f>
        <v>3912838116</v>
      </c>
      <c r="BD42" s="178">
        <f>[1]NACE38BRUT!DM41</f>
        <v>1292290909</v>
      </c>
      <c r="BE42" s="178">
        <f>[1]NACE38BRUT!DN41</f>
        <v>2282951079</v>
      </c>
      <c r="BF42" s="178">
        <f>[1]NACE38BRUT!DO41</f>
        <v>0</v>
      </c>
      <c r="BG42" s="178">
        <f>[1]NACE38BRUT!DR41</f>
        <v>7410966497</v>
      </c>
      <c r="BH42" s="178">
        <f>[1]NACE38BRUT!DS41</f>
        <v>4190561315</v>
      </c>
    </row>
    <row r="43" spans="1:60" s="36" customFormat="1" hidden="1" x14ac:dyDescent="0.2">
      <c r="A43" s="140">
        <f t="shared" si="2"/>
        <v>39171</v>
      </c>
      <c r="B43" s="173">
        <f>[1]NACE38BRUT!BK42</f>
        <v>111042214744</v>
      </c>
      <c r="C43" s="173">
        <f>[1]NACE38BRUT!BL42</f>
        <v>107732131125</v>
      </c>
      <c r="D43" s="174">
        <f>[1]NACE38BRUT!BM42</f>
        <v>24679493655</v>
      </c>
      <c r="E43" s="174">
        <f>[1]NACE38BRUT!BN42</f>
        <v>7951595289</v>
      </c>
      <c r="F43" s="174">
        <f>[1]NACE38BRUT!BO42</f>
        <v>78411125800</v>
      </c>
      <c r="G43" s="174">
        <f>[1]NACE38BRUT!BP42</f>
        <v>75101042181</v>
      </c>
      <c r="H43" s="174">
        <f>[1]NACE38BRUT!BQ42</f>
        <v>3310083619</v>
      </c>
      <c r="I43" s="174">
        <f>[1]NACE38BRUT!BR42</f>
        <v>101377425545</v>
      </c>
      <c r="J43" s="174">
        <f t="shared" si="3"/>
        <v>9664789199</v>
      </c>
      <c r="K43" s="174">
        <f t="shared" si="1"/>
        <v>65436252982</v>
      </c>
      <c r="L43" s="174">
        <f>[1]NACE38BRUT!BS42</f>
        <v>538079437</v>
      </c>
      <c r="M43" s="174">
        <f>[1]NACE38BRUT!BU42</f>
        <v>195000788</v>
      </c>
      <c r="N43" s="174">
        <f>[1]NACE38BRUT!BV42</f>
        <v>2716435683</v>
      </c>
      <c r="O43" s="174">
        <f>[1]NACE38BRUT!BW42</f>
        <v>845323348</v>
      </c>
      <c r="P43" s="174">
        <f>[1]NACE38BRUT!BX42</f>
        <v>1514391048</v>
      </c>
      <c r="Q43" s="174">
        <f>[1]NACE38BRUT!BY42</f>
        <v>164029382</v>
      </c>
      <c r="R43" s="174">
        <f>[1]NACE38BRUT!BZ42</f>
        <v>1353544068</v>
      </c>
      <c r="S43" s="174">
        <f>[1]NACE38BRUT!CA42</f>
        <v>875750112</v>
      </c>
      <c r="T43" s="174">
        <f>[1]NACE38BRUT!CB42</f>
        <v>2188104802</v>
      </c>
      <c r="U43" s="174">
        <f>[1]NACE38BRUT!CC42</f>
        <v>3101428250</v>
      </c>
      <c r="V43" s="174">
        <f>[1]NACE38BRUT!CD42</f>
        <v>1438259537</v>
      </c>
      <c r="W43" s="174">
        <f>[1]NACE38BRUT!CE42</f>
        <v>1000334851</v>
      </c>
      <c r="X43" s="174">
        <f>[1]NACE38BRUT!CF42</f>
        <v>1556856377</v>
      </c>
      <c r="Y43" s="174">
        <f>[1]NACE38BRUT!CG42</f>
        <v>3289278826</v>
      </c>
      <c r="Z43" s="174">
        <f>[1]NACE38BRUT!CH42</f>
        <v>2117078629</v>
      </c>
      <c r="AA43" s="174">
        <f>[1]NACE38BRUT!CI42</f>
        <v>1172200197</v>
      </c>
      <c r="AB43" s="174">
        <f>[1]NACE38BRUT!CJ42</f>
        <v>1983813529</v>
      </c>
      <c r="AC43" s="174">
        <f>[1]NACE38BRUT!CK42</f>
        <v>1533026566</v>
      </c>
      <c r="AD43" s="174">
        <f>[1]NACE38BRUT!CL42</f>
        <v>923916488</v>
      </c>
      <c r="AE43" s="174">
        <f>[1]NACE38BRUT!CM42</f>
        <v>7951595289</v>
      </c>
      <c r="AF43" s="174">
        <f>[1]NACE38BRUT!CN42</f>
        <v>1072457379</v>
      </c>
      <c r="AG43" s="174">
        <f>[1]NACE38BRUT!CO42</f>
        <v>1017291092</v>
      </c>
      <c r="AH43" s="174">
        <f>[1]NACE38BRUT!CP42</f>
        <v>5861846818</v>
      </c>
      <c r="AI43" s="174">
        <f>[1]NACE38BRUT!CQ42</f>
        <v>17351584316</v>
      </c>
      <c r="AJ43" s="174">
        <f>[1]NACE38BRUT!CR42</f>
        <v>2324585979</v>
      </c>
      <c r="AK43" s="174">
        <f>[1]NACE38BRUT!CS42</f>
        <v>7688163294</v>
      </c>
      <c r="AL43" s="174">
        <f>[1]NACE38BRUT!CT42</f>
        <v>7338835043</v>
      </c>
      <c r="AM43" s="174">
        <f>[1]NACE38BRUT!CU42</f>
        <v>8622265668</v>
      </c>
      <c r="AN43" s="174">
        <f>[1]NACE38BRUT!CV42</f>
        <v>3664071231</v>
      </c>
      <c r="AO43" s="174">
        <f>[1]NACE38BRUT!CW42</f>
        <v>1113593618</v>
      </c>
      <c r="AP43" s="174">
        <f>[1]NACE38BRUT!CX42</f>
        <v>2550477613</v>
      </c>
      <c r="AQ43" s="174">
        <f>[1]NACE38BRUT!CY42</f>
        <v>1983545198</v>
      </c>
      <c r="AR43" s="174">
        <f>[1]NACE38BRUT!CZ42</f>
        <v>1534285822</v>
      </c>
      <c r="AS43" s="174">
        <f>[1]NACE38BRUT!DA42</f>
        <v>3034836680</v>
      </c>
      <c r="AT43" s="174">
        <f>[1]NACE38BRUT!DB42</f>
        <v>9154110495</v>
      </c>
      <c r="AU43" s="174">
        <f>[1]NACE38BRUT!DC42</f>
        <v>1679650035</v>
      </c>
      <c r="AV43" s="174">
        <f>[1]NACE38BRUT!DD42</f>
        <v>7850062715</v>
      </c>
      <c r="AW43" s="174">
        <f>[1]NACE38BRUT!DE42</f>
        <v>872875070</v>
      </c>
      <c r="AX43" s="174">
        <f>[1]NACE38BRUT!DF42</f>
        <v>1411914174</v>
      </c>
      <c r="AY43" s="174">
        <f>[1]NACE38BRUT!DG42</f>
        <v>8287873983</v>
      </c>
      <c r="AZ43" s="174">
        <f>[1]NACE38BRUT!DI42</f>
        <v>1501685817</v>
      </c>
      <c r="BA43" s="174">
        <f>[1]NACE38BRUT!DJ42</f>
        <v>1505658324</v>
      </c>
      <c r="BB43" s="174">
        <f>[1]NACE38BRUT!DK42</f>
        <v>2842845862</v>
      </c>
      <c r="BC43" s="174">
        <f>[1]NACE38BRUT!DL42</f>
        <v>3814599196</v>
      </c>
      <c r="BD43" s="174">
        <f>[1]NACE38BRUT!DM42</f>
        <v>1217039063</v>
      </c>
      <c r="BE43" s="174">
        <f>[1]NACE38BRUT!DN42</f>
        <v>2082222151</v>
      </c>
      <c r="BF43" s="174">
        <f>[1]NACE38BRUT!DO42</f>
        <v>0</v>
      </c>
      <c r="BG43" s="174">
        <f>[1]NACE38BRUT!DR42</f>
        <v>7041720410</v>
      </c>
      <c r="BH43" s="174">
        <f>[1]NACE38BRUT!DS42</f>
        <v>4049849926</v>
      </c>
    </row>
    <row r="44" spans="1:60" s="36" customFormat="1" hidden="1" x14ac:dyDescent="0.2">
      <c r="A44" s="138">
        <f t="shared" si="2"/>
        <v>39263</v>
      </c>
      <c r="B44" s="176">
        <f>[1]NACE38BRUT!BK43</f>
        <v>113342524347</v>
      </c>
      <c r="C44" s="176">
        <f>[1]NACE38BRUT!BL43</f>
        <v>109502197048</v>
      </c>
      <c r="D44" s="174">
        <f>[1]NACE38BRUT!BM43</f>
        <v>25963076149</v>
      </c>
      <c r="E44" s="174">
        <f>[1]NACE38BRUT!BN43</f>
        <v>8265712148</v>
      </c>
      <c r="F44" s="174">
        <f>[1]NACE38BRUT!BO43</f>
        <v>79113736050</v>
      </c>
      <c r="G44" s="174">
        <f>[1]NACE38BRUT!BP43</f>
        <v>75273408751</v>
      </c>
      <c r="H44" s="174">
        <f>[1]NACE38BRUT!BQ43</f>
        <v>3840327299</v>
      </c>
      <c r="I44" s="174">
        <f>[1]NACE38BRUT!BR43</f>
        <v>102961907282</v>
      </c>
      <c r="J44" s="174">
        <f t="shared" si="3"/>
        <v>10380617065</v>
      </c>
      <c r="K44" s="174">
        <f t="shared" si="1"/>
        <v>64892791686</v>
      </c>
      <c r="L44" s="174">
        <f>[1]NACE38BRUT!BS43</f>
        <v>816361812</v>
      </c>
      <c r="M44" s="174">
        <f>[1]NACE38BRUT!BU43</f>
        <v>198952998</v>
      </c>
      <c r="N44" s="174">
        <f>[1]NACE38BRUT!BV43</f>
        <v>2795067425</v>
      </c>
      <c r="O44" s="174">
        <f>[1]NACE38BRUT!BW43</f>
        <v>840203541</v>
      </c>
      <c r="P44" s="174">
        <f>[1]NACE38BRUT!BX43</f>
        <v>1593519946</v>
      </c>
      <c r="Q44" s="174">
        <f>[1]NACE38BRUT!BY43</f>
        <v>156431327</v>
      </c>
      <c r="R44" s="174">
        <f>[1]NACE38BRUT!BZ43</f>
        <v>1428266378</v>
      </c>
      <c r="S44" s="174">
        <f>[1]NACE38BRUT!CA43</f>
        <v>888429855</v>
      </c>
      <c r="T44" s="174">
        <f>[1]NACE38BRUT!CB43</f>
        <v>2265390001</v>
      </c>
      <c r="U44" s="174">
        <f>[1]NACE38BRUT!CC43</f>
        <v>3229809291</v>
      </c>
      <c r="V44" s="174">
        <f>[1]NACE38BRUT!CD43</f>
        <v>1416696122</v>
      </c>
      <c r="W44" s="174">
        <f>[1]NACE38BRUT!CE43</f>
        <v>1011892489</v>
      </c>
      <c r="X44" s="174">
        <f>[1]NACE38BRUT!CF43</f>
        <v>1617008485</v>
      </c>
      <c r="Y44" s="174">
        <f>[1]NACE38BRUT!CG43</f>
        <v>3660709373</v>
      </c>
      <c r="Z44" s="174">
        <f>[1]NACE38BRUT!CH43</f>
        <v>2311087480</v>
      </c>
      <c r="AA44" s="174">
        <f>[1]NACE38BRUT!CI43</f>
        <v>1349621893</v>
      </c>
      <c r="AB44" s="174">
        <f>[1]NACE38BRUT!CJ43</f>
        <v>2047357235</v>
      </c>
      <c r="AC44" s="174">
        <f>[1]NACE38BRUT!CK43</f>
        <v>1857144584</v>
      </c>
      <c r="AD44" s="174">
        <f>[1]NACE38BRUT!CL43</f>
        <v>956197099</v>
      </c>
      <c r="AE44" s="174">
        <f>[1]NACE38BRUT!CM43</f>
        <v>8265712148</v>
      </c>
      <c r="AF44" s="174">
        <f>[1]NACE38BRUT!CN43</f>
        <v>1101567360</v>
      </c>
      <c r="AG44" s="174">
        <f>[1]NACE38BRUT!CO43</f>
        <v>1050157252</v>
      </c>
      <c r="AH44" s="174">
        <f>[1]NACE38BRUT!CP43</f>
        <v>6113987536</v>
      </c>
      <c r="AI44" s="174">
        <f>[1]NACE38BRUT!CQ43</f>
        <v>17711646598</v>
      </c>
      <c r="AJ44" s="174">
        <f>[1]NACE38BRUT!CR43</f>
        <v>2367546082</v>
      </c>
      <c r="AK44" s="174">
        <f>[1]NACE38BRUT!CS43</f>
        <v>7741056789</v>
      </c>
      <c r="AL44" s="174">
        <f>[1]NACE38BRUT!CT43</f>
        <v>7603043727</v>
      </c>
      <c r="AM44" s="174">
        <f>[1]NACE38BRUT!CU43</f>
        <v>9167243347</v>
      </c>
      <c r="AN44" s="174">
        <f>[1]NACE38BRUT!CV43</f>
        <v>3990713265</v>
      </c>
      <c r="AO44" s="174">
        <f>[1]NACE38BRUT!CW43</f>
        <v>1245863759</v>
      </c>
      <c r="AP44" s="174">
        <f>[1]NACE38BRUT!CX43</f>
        <v>2744849506</v>
      </c>
      <c r="AQ44" s="174">
        <f>[1]NACE38BRUT!CY43</f>
        <v>2064940214</v>
      </c>
      <c r="AR44" s="174">
        <f>[1]NACE38BRUT!CZ43</f>
        <v>1463401577</v>
      </c>
      <c r="AS44" s="174">
        <f>[1]NACE38BRUT!DA43</f>
        <v>3016510376</v>
      </c>
      <c r="AT44" s="174">
        <f>[1]NACE38BRUT!DB43</f>
        <v>7120036880</v>
      </c>
      <c r="AU44" s="174">
        <f>[1]NACE38BRUT!DC43</f>
        <v>1731883697</v>
      </c>
      <c r="AV44" s="174">
        <f>[1]NACE38BRUT!DD43</f>
        <v>7695583601</v>
      </c>
      <c r="AW44" s="174">
        <f>[1]NACE38BRUT!DE43</f>
        <v>912062140</v>
      </c>
      <c r="AX44" s="174">
        <f>[1]NACE38BRUT!DF43</f>
        <v>1415693473</v>
      </c>
      <c r="AY44" s="174">
        <f>[1]NACE38BRUT!DG43</f>
        <v>8933508073</v>
      </c>
      <c r="AZ44" s="174">
        <f>[1]NACE38BRUT!DI43</f>
        <v>1757060752</v>
      </c>
      <c r="BA44" s="174">
        <f>[1]NACE38BRUT!DJ43</f>
        <v>1541202795</v>
      </c>
      <c r="BB44" s="174">
        <f>[1]NACE38BRUT!DK43</f>
        <v>3003803648</v>
      </c>
      <c r="BC44" s="174">
        <f>[1]NACE38BRUT!DL43</f>
        <v>4078549870</v>
      </c>
      <c r="BD44" s="174">
        <f>[1]NACE38BRUT!DM43</f>
        <v>1299942349</v>
      </c>
      <c r="BE44" s="174">
        <f>[1]NACE38BRUT!DN43</f>
        <v>2209953395</v>
      </c>
      <c r="BF44" s="174">
        <f>[1]NACE38BRUT!DO43</f>
        <v>0</v>
      </c>
      <c r="BG44" s="174">
        <f>[1]NACE38BRUT!DR43</f>
        <v>7471409367</v>
      </c>
      <c r="BH44" s="174">
        <f>[1]NACE38BRUT!DS43</f>
        <v>4272988825</v>
      </c>
    </row>
    <row r="45" spans="1:60" s="36" customFormat="1" hidden="1" x14ac:dyDescent="0.2">
      <c r="A45" s="138">
        <f t="shared" si="2"/>
        <v>39355</v>
      </c>
      <c r="B45" s="176">
        <f>[1]NACE38BRUT!BK44</f>
        <v>110572966943</v>
      </c>
      <c r="C45" s="176">
        <f>[1]NACE38BRUT!BL44</f>
        <v>106496384286</v>
      </c>
      <c r="D45" s="174">
        <f>[1]NACE38BRUT!BM44</f>
        <v>24467853096</v>
      </c>
      <c r="E45" s="174">
        <f>[1]NACE38BRUT!BN44</f>
        <v>7742656150</v>
      </c>
      <c r="F45" s="174">
        <f>[1]NACE38BRUT!BO44</f>
        <v>78362457697</v>
      </c>
      <c r="G45" s="174">
        <f>[1]NACE38BRUT!BP44</f>
        <v>74285875040</v>
      </c>
      <c r="H45" s="174">
        <f>[1]NACE38BRUT!BQ44</f>
        <v>4076582657</v>
      </c>
      <c r="I45" s="174">
        <f>[1]NACE38BRUT!BR44</f>
        <v>100336893714</v>
      </c>
      <c r="J45" s="174">
        <f t="shared" si="3"/>
        <v>10236073229</v>
      </c>
      <c r="K45" s="174">
        <f t="shared" si="1"/>
        <v>64049801811</v>
      </c>
      <c r="L45" s="174">
        <f>[1]NACE38BRUT!BS44</f>
        <v>2146721186</v>
      </c>
      <c r="M45" s="174">
        <f>[1]NACE38BRUT!BU44</f>
        <v>188893255</v>
      </c>
      <c r="N45" s="174">
        <f>[1]NACE38BRUT!BV44</f>
        <v>2784360509</v>
      </c>
      <c r="O45" s="174">
        <f>[1]NACE38BRUT!BW44</f>
        <v>837572936</v>
      </c>
      <c r="P45" s="174">
        <f>[1]NACE38BRUT!BX44</f>
        <v>1518130121</v>
      </c>
      <c r="Q45" s="174">
        <f>[1]NACE38BRUT!BY44</f>
        <v>142980491</v>
      </c>
      <c r="R45" s="174">
        <f>[1]NACE38BRUT!BZ44</f>
        <v>1301534018</v>
      </c>
      <c r="S45" s="174">
        <f>[1]NACE38BRUT!CA44</f>
        <v>794270289</v>
      </c>
      <c r="T45" s="174">
        <f>[1]NACE38BRUT!CB44</f>
        <v>2172654462</v>
      </c>
      <c r="U45" s="174">
        <f>[1]NACE38BRUT!CC44</f>
        <v>3161185861</v>
      </c>
      <c r="V45" s="174">
        <f>[1]NACE38BRUT!CD44</f>
        <v>1319379423</v>
      </c>
      <c r="W45" s="174">
        <f>[1]NACE38BRUT!CE44</f>
        <v>976338622</v>
      </c>
      <c r="X45" s="174">
        <f>[1]NACE38BRUT!CF44</f>
        <v>1555166235</v>
      </c>
      <c r="Y45" s="174">
        <f>[1]NACE38BRUT!CG44</f>
        <v>3322306712</v>
      </c>
      <c r="Z45" s="174">
        <f>[1]NACE38BRUT!CH44</f>
        <v>2129813681</v>
      </c>
      <c r="AA45" s="174">
        <f>[1]NACE38BRUT!CI44</f>
        <v>1192493031</v>
      </c>
      <c r="AB45" s="174">
        <f>[1]NACE38BRUT!CJ44</f>
        <v>2010089408</v>
      </c>
      <c r="AC45" s="174">
        <f>[1]NACE38BRUT!CK44</f>
        <v>1506756201</v>
      </c>
      <c r="AD45" s="174">
        <f>[1]NACE38BRUT!CL44</f>
        <v>876234553</v>
      </c>
      <c r="AE45" s="174">
        <f>[1]NACE38BRUT!CM44</f>
        <v>7742656150</v>
      </c>
      <c r="AF45" s="174">
        <f>[1]NACE38BRUT!CN44</f>
        <v>1028523441</v>
      </c>
      <c r="AG45" s="174">
        <f>[1]NACE38BRUT!CO44</f>
        <v>985735203</v>
      </c>
      <c r="AH45" s="174">
        <f>[1]NACE38BRUT!CP44</f>
        <v>5728397506</v>
      </c>
      <c r="AI45" s="174">
        <f>[1]NACE38BRUT!CQ44</f>
        <v>17712542581</v>
      </c>
      <c r="AJ45" s="174">
        <f>[1]NACE38BRUT!CR44</f>
        <v>2362434750</v>
      </c>
      <c r="AK45" s="174">
        <f>[1]NACE38BRUT!CS44</f>
        <v>7550336383</v>
      </c>
      <c r="AL45" s="174">
        <f>[1]NACE38BRUT!CT44</f>
        <v>7799771448</v>
      </c>
      <c r="AM45" s="174">
        <f>[1]NACE38BRUT!CU44</f>
        <v>8923908349</v>
      </c>
      <c r="AN45" s="174">
        <f>[1]NACE38BRUT!CV44</f>
        <v>4357763821</v>
      </c>
      <c r="AO45" s="174">
        <f>[1]NACE38BRUT!CW44</f>
        <v>1394815176</v>
      </c>
      <c r="AP45" s="174">
        <f>[1]NACE38BRUT!CX44</f>
        <v>2962948645</v>
      </c>
      <c r="AQ45" s="174">
        <f>[1]NACE38BRUT!CY44</f>
        <v>1978449696</v>
      </c>
      <c r="AR45" s="174">
        <f>[1]NACE38BRUT!CZ44</f>
        <v>1490490201</v>
      </c>
      <c r="AS45" s="174">
        <f>[1]NACE38BRUT!DA44</f>
        <v>2929612119</v>
      </c>
      <c r="AT45" s="174">
        <f>[1]NACE38BRUT!DB44</f>
        <v>6715916750</v>
      </c>
      <c r="AU45" s="174">
        <f>[1]NACE38BRUT!DC44</f>
        <v>1719157180</v>
      </c>
      <c r="AV45" s="174">
        <f>[1]NACE38BRUT!DD44</f>
        <v>7355351524</v>
      </c>
      <c r="AW45" s="174">
        <f>[1]NACE38BRUT!DE44</f>
        <v>869997882</v>
      </c>
      <c r="AX45" s="174">
        <f>[1]NACE38BRUT!DF44</f>
        <v>1353821299</v>
      </c>
      <c r="AY45" s="174">
        <f>[1]NACE38BRUT!DG44</f>
        <v>9249364237</v>
      </c>
      <c r="AZ45" s="174">
        <f>[1]NACE38BRUT!DI44</f>
        <v>1679330045</v>
      </c>
      <c r="BA45" s="174">
        <f>[1]NACE38BRUT!DJ44</f>
        <v>1483257489</v>
      </c>
      <c r="BB45" s="174">
        <f>[1]NACE38BRUT!DK44</f>
        <v>2963035456</v>
      </c>
      <c r="BC45" s="174">
        <f>[1]NACE38BRUT!DL44</f>
        <v>4110450239</v>
      </c>
      <c r="BD45" s="174">
        <f>[1]NACE38BRUT!DM44</f>
        <v>1290225565</v>
      </c>
      <c r="BE45" s="174">
        <f>[1]NACE38BRUT!DN44</f>
        <v>2179783264</v>
      </c>
      <c r="BF45" s="174">
        <f>[1]NACE38BRUT!DO44</f>
        <v>0</v>
      </c>
      <c r="BG45" s="174">
        <f>[1]NACE38BRUT!DR44</f>
        <v>7347190680</v>
      </c>
      <c r="BH45" s="174">
        <f>[1]NACE38BRUT!DS44</f>
        <v>4215300174</v>
      </c>
    </row>
    <row r="46" spans="1:60" s="36" customFormat="1" ht="12" hidden="1" thickBot="1" x14ac:dyDescent="0.25">
      <c r="A46" s="139">
        <f t="shared" si="2"/>
        <v>39446</v>
      </c>
      <c r="B46" s="177">
        <f>[1]NACE38BRUT!BK45</f>
        <v>121890087212</v>
      </c>
      <c r="C46" s="177">
        <f>[1]NACE38BRUT!BL45</f>
        <v>117999614475</v>
      </c>
      <c r="D46" s="178">
        <f>[1]NACE38BRUT!BM45</f>
        <v>27531317513</v>
      </c>
      <c r="E46" s="178">
        <f>[1]NACE38BRUT!BN45</f>
        <v>8974417186</v>
      </c>
      <c r="F46" s="178">
        <f>[1]NACE38BRUT!BO45</f>
        <v>85384352513</v>
      </c>
      <c r="G46" s="178">
        <f>[1]NACE38BRUT!BP45</f>
        <v>81493879776</v>
      </c>
      <c r="H46" s="178">
        <f>[1]NACE38BRUT!BQ45</f>
        <v>3890472737</v>
      </c>
      <c r="I46" s="178">
        <f>[1]NACE38BRUT!BR45</f>
        <v>110865578585</v>
      </c>
      <c r="J46" s="178">
        <f t="shared" si="3"/>
        <v>11024508627</v>
      </c>
      <c r="K46" s="178">
        <f t="shared" si="1"/>
        <v>70469371149</v>
      </c>
      <c r="L46" s="178">
        <f>[1]NACE38BRUT!BS45</f>
        <v>900656599</v>
      </c>
      <c r="M46" s="178">
        <f>[1]NACE38BRUT!BU45</f>
        <v>221080220</v>
      </c>
      <c r="N46" s="178">
        <f>[1]NACE38BRUT!BV45</f>
        <v>3239459164</v>
      </c>
      <c r="O46" s="178">
        <f>[1]NACE38BRUT!BW45</f>
        <v>894408782</v>
      </c>
      <c r="P46" s="178">
        <f>[1]NACE38BRUT!BX45</f>
        <v>1693526826</v>
      </c>
      <c r="Q46" s="178">
        <f>[1]NACE38BRUT!BY45</f>
        <v>156544574</v>
      </c>
      <c r="R46" s="178">
        <f>[1]NACE38BRUT!BZ45</f>
        <v>1502080757</v>
      </c>
      <c r="S46" s="178">
        <f>[1]NACE38BRUT!CA45</f>
        <v>938647699</v>
      </c>
      <c r="T46" s="178">
        <f>[1]NACE38BRUT!CB45</f>
        <v>2472262834</v>
      </c>
      <c r="U46" s="178">
        <f>[1]NACE38BRUT!CC45</f>
        <v>3464313489</v>
      </c>
      <c r="V46" s="178">
        <f>[1]NACE38BRUT!CD45</f>
        <v>1430377888</v>
      </c>
      <c r="W46" s="178">
        <f>[1]NACE38BRUT!CE45</f>
        <v>1090757616</v>
      </c>
      <c r="X46" s="178">
        <f>[1]NACE38BRUT!CF45</f>
        <v>1745709183</v>
      </c>
      <c r="Y46" s="178">
        <f>[1]NACE38BRUT!CG45</f>
        <v>3681292180</v>
      </c>
      <c r="Z46" s="178">
        <f>[1]NACE38BRUT!CH45</f>
        <v>2316718059</v>
      </c>
      <c r="AA46" s="178">
        <f>[1]NACE38BRUT!CI45</f>
        <v>1364574121</v>
      </c>
      <c r="AB46" s="178">
        <f>[1]NACE38BRUT!CJ45</f>
        <v>2193206986</v>
      </c>
      <c r="AC46" s="178">
        <f>[1]NACE38BRUT!CK45</f>
        <v>1732729320</v>
      </c>
      <c r="AD46" s="178">
        <f>[1]NACE38BRUT!CL45</f>
        <v>1074919995</v>
      </c>
      <c r="AE46" s="178">
        <f>[1]NACE38BRUT!CM45</f>
        <v>8974417186</v>
      </c>
      <c r="AF46" s="178">
        <f>[1]NACE38BRUT!CN45</f>
        <v>1217359015</v>
      </c>
      <c r="AG46" s="178">
        <f>[1]NACE38BRUT!CO45</f>
        <v>1192833518</v>
      </c>
      <c r="AH46" s="178">
        <f>[1]NACE38BRUT!CP45</f>
        <v>6564224653</v>
      </c>
      <c r="AI46" s="178">
        <f>[1]NACE38BRUT!CQ45</f>
        <v>19380221606</v>
      </c>
      <c r="AJ46" s="178">
        <f>[1]NACE38BRUT!CR45</f>
        <v>2479885303</v>
      </c>
      <c r="AK46" s="178">
        <f>[1]NACE38BRUT!CS45</f>
        <v>8360277609</v>
      </c>
      <c r="AL46" s="178">
        <f>[1]NACE38BRUT!CT45</f>
        <v>8540058694</v>
      </c>
      <c r="AM46" s="178">
        <f>[1]NACE38BRUT!CU45</f>
        <v>10099855317</v>
      </c>
      <c r="AN46" s="178">
        <f>[1]NACE38BRUT!CV45</f>
        <v>4038137369</v>
      </c>
      <c r="AO46" s="178">
        <f>[1]NACE38BRUT!CW45</f>
        <v>1225295649</v>
      </c>
      <c r="AP46" s="178">
        <f>[1]NACE38BRUT!CX45</f>
        <v>2812841720</v>
      </c>
      <c r="AQ46" s="178">
        <f>[1]NACE38BRUT!CY45</f>
        <v>2319487650</v>
      </c>
      <c r="AR46" s="178">
        <f>[1]NACE38BRUT!CZ45</f>
        <v>1454687436</v>
      </c>
      <c r="AS46" s="178">
        <f>[1]NACE38BRUT!DA45</f>
        <v>3210230576</v>
      </c>
      <c r="AT46" s="178">
        <f>[1]NACE38BRUT!DB45</f>
        <v>7813894855</v>
      </c>
      <c r="AU46" s="178">
        <f>[1]NACE38BRUT!DC45</f>
        <v>1954006053</v>
      </c>
      <c r="AV46" s="178">
        <f>[1]NACE38BRUT!DD45</f>
        <v>8400991693</v>
      </c>
      <c r="AW46" s="178">
        <f>[1]NACE38BRUT!DE45</f>
        <v>988969845</v>
      </c>
      <c r="AX46" s="178">
        <f>[1]NACE38BRUT!DF45</f>
        <v>1492509873</v>
      </c>
      <c r="AY46" s="178">
        <f>[1]NACE38BRUT!DG45</f>
        <v>9451280640</v>
      </c>
      <c r="AZ46" s="178">
        <f>[1]NACE38BRUT!DI45</f>
        <v>1985360591</v>
      </c>
      <c r="BA46" s="178">
        <f>[1]NACE38BRUT!DJ45</f>
        <v>1659490306</v>
      </c>
      <c r="BB46" s="178">
        <f>[1]NACE38BRUT!DK45</f>
        <v>3179409515</v>
      </c>
      <c r="BC46" s="178">
        <f>[1]NACE38BRUT!DL45</f>
        <v>4200248215</v>
      </c>
      <c r="BD46" s="178">
        <f>[1]NACE38BRUT!DM45</f>
        <v>1383336004</v>
      </c>
      <c r="BE46" s="178">
        <f>[1]NACE38BRUT!DN45</f>
        <v>2372234969</v>
      </c>
      <c r="BF46" s="178">
        <f>[1]NACE38BRUT!DO45</f>
        <v>0</v>
      </c>
      <c r="BG46" s="178">
        <f>[1]NACE38BRUT!DR45</f>
        <v>7777701581</v>
      </c>
      <c r="BH46" s="178">
        <f>[1]NACE38BRUT!DS45</f>
        <v>4402941529</v>
      </c>
    </row>
    <row r="47" spans="1:60" s="36" customFormat="1" hidden="1" x14ac:dyDescent="0.2">
      <c r="A47" s="140">
        <f t="shared" si="2"/>
        <v>39537</v>
      </c>
      <c r="B47" s="173">
        <f>[1]NACE38BRUT!BK46</f>
        <v>116246082797</v>
      </c>
      <c r="C47" s="173">
        <f>[1]NACE38BRUT!BL46</f>
        <v>112790790821</v>
      </c>
      <c r="D47" s="174">
        <f>[1]NACE38BRUT!BM46</f>
        <v>25364186340</v>
      </c>
      <c r="E47" s="174">
        <f>[1]NACE38BRUT!BN46</f>
        <v>8657183043</v>
      </c>
      <c r="F47" s="174">
        <f>[1]NACE38BRUT!BO46</f>
        <v>82224713414</v>
      </c>
      <c r="G47" s="174">
        <f>[1]NACE38BRUT!BP46</f>
        <v>78769421438</v>
      </c>
      <c r="H47" s="174">
        <f>[1]NACE38BRUT!BQ46</f>
        <v>3455291976</v>
      </c>
      <c r="I47" s="174">
        <f>[1]NACE38BRUT!BR46</f>
        <v>106123464672</v>
      </c>
      <c r="J47" s="174">
        <f t="shared" si="3"/>
        <v>10122618125</v>
      </c>
      <c r="K47" s="174">
        <f t="shared" si="1"/>
        <v>68646803313</v>
      </c>
      <c r="L47" s="174">
        <f>[1]NACE38BRUT!BS46</f>
        <v>566480865</v>
      </c>
      <c r="M47" s="174">
        <f>[1]NACE38BRUT!BU46</f>
        <v>198445148</v>
      </c>
      <c r="N47" s="174">
        <f>[1]NACE38BRUT!BV46</f>
        <v>2799346224</v>
      </c>
      <c r="O47" s="174">
        <f>[1]NACE38BRUT!BW46</f>
        <v>818367286</v>
      </c>
      <c r="P47" s="174">
        <f>[1]NACE38BRUT!BX46</f>
        <v>1519861649</v>
      </c>
      <c r="Q47" s="174">
        <f>[1]NACE38BRUT!BY46</f>
        <v>173794929</v>
      </c>
      <c r="R47" s="174">
        <f>[1]NACE38BRUT!BZ46</f>
        <v>1387852358</v>
      </c>
      <c r="S47" s="174">
        <f>[1]NACE38BRUT!CA46</f>
        <v>833203010</v>
      </c>
      <c r="T47" s="174">
        <f>[1]NACE38BRUT!CB46</f>
        <v>2199729729</v>
      </c>
      <c r="U47" s="174">
        <f>[1]NACE38BRUT!CC46</f>
        <v>3196534422</v>
      </c>
      <c r="V47" s="174">
        <f>[1]NACE38BRUT!CD46</f>
        <v>1481808110</v>
      </c>
      <c r="W47" s="174">
        <f>[1]NACE38BRUT!CE46</f>
        <v>1029753310</v>
      </c>
      <c r="X47" s="174">
        <f>[1]NACE38BRUT!CF46</f>
        <v>1608712439</v>
      </c>
      <c r="Y47" s="174">
        <f>[1]NACE38BRUT!CG46</f>
        <v>3437461113</v>
      </c>
      <c r="Z47" s="174">
        <f>[1]NACE38BRUT!CH46</f>
        <v>2202243734</v>
      </c>
      <c r="AA47" s="174">
        <f>[1]NACE38BRUT!CI46</f>
        <v>1235217379</v>
      </c>
      <c r="AB47" s="174">
        <f>[1]NACE38BRUT!CJ46</f>
        <v>2053105779</v>
      </c>
      <c r="AC47" s="174">
        <f>[1]NACE38BRUT!CK46</f>
        <v>1645829263</v>
      </c>
      <c r="AD47" s="174">
        <f>[1]NACE38BRUT!CL46</f>
        <v>980381571</v>
      </c>
      <c r="AE47" s="174">
        <f>[1]NACE38BRUT!CM46</f>
        <v>8657183043</v>
      </c>
      <c r="AF47" s="174">
        <f>[1]NACE38BRUT!CN46</f>
        <v>1178437441</v>
      </c>
      <c r="AG47" s="174">
        <f>[1]NACE38BRUT!CO46</f>
        <v>1134782169</v>
      </c>
      <c r="AH47" s="174">
        <f>[1]NACE38BRUT!CP46</f>
        <v>6343963433</v>
      </c>
      <c r="AI47" s="174">
        <f>[1]NACE38BRUT!CQ46</f>
        <v>18106863890</v>
      </c>
      <c r="AJ47" s="174">
        <f>[1]NACE38BRUT!CR46</f>
        <v>2383329498</v>
      </c>
      <c r="AK47" s="174">
        <f>[1]NACE38BRUT!CS46</f>
        <v>8040304894</v>
      </c>
      <c r="AL47" s="174">
        <f>[1]NACE38BRUT!CT46</f>
        <v>7683229498</v>
      </c>
      <c r="AM47" s="174">
        <f>[1]NACE38BRUT!CU46</f>
        <v>8959886749</v>
      </c>
      <c r="AN47" s="174">
        <f>[1]NACE38BRUT!CV46</f>
        <v>3853277329</v>
      </c>
      <c r="AO47" s="174">
        <f>[1]NACE38BRUT!CW46</f>
        <v>1163267735</v>
      </c>
      <c r="AP47" s="174">
        <f>[1]NACE38BRUT!CX46</f>
        <v>2690009594</v>
      </c>
      <c r="AQ47" s="174">
        <f>[1]NACE38BRUT!CY46</f>
        <v>2076373731</v>
      </c>
      <c r="AR47" s="174">
        <f>[1]NACE38BRUT!CZ46</f>
        <v>1518339030</v>
      </c>
      <c r="AS47" s="174">
        <f>[1]NACE38BRUT!DA46</f>
        <v>3327286770</v>
      </c>
      <c r="AT47" s="174">
        <f>[1]NACE38BRUT!DB46</f>
        <v>9168558841</v>
      </c>
      <c r="AU47" s="174">
        <f>[1]NACE38BRUT!DC46</f>
        <v>1801075981</v>
      </c>
      <c r="AV47" s="174">
        <f>[1]NACE38BRUT!DD46</f>
        <v>8574071451</v>
      </c>
      <c r="AW47" s="174">
        <f>[1]NACE38BRUT!DE46</f>
        <v>915823425</v>
      </c>
      <c r="AX47" s="174">
        <f>[1]NACE38BRUT!DF46</f>
        <v>1466642361</v>
      </c>
      <c r="AY47" s="174">
        <f>[1]NACE38BRUT!DG46</f>
        <v>8851156772</v>
      </c>
      <c r="AZ47" s="174">
        <f>[1]NACE38BRUT!DI46</f>
        <v>1511305027</v>
      </c>
      <c r="BA47" s="174">
        <f>[1]NACE38BRUT!DJ46</f>
        <v>1572026477</v>
      </c>
      <c r="BB47" s="174">
        <f>[1]NACE38BRUT!DK46</f>
        <v>2951456986</v>
      </c>
      <c r="BC47" s="174">
        <f>[1]NACE38BRUT!DL46</f>
        <v>4087829635</v>
      </c>
      <c r="BD47" s="174">
        <f>[1]NACE38BRUT!DM46</f>
        <v>1294433676</v>
      </c>
      <c r="BE47" s="174">
        <f>[1]NACE38BRUT!DN46</f>
        <v>2188305283</v>
      </c>
      <c r="BF47" s="174">
        <f>[1]NACE38BRUT!DO46</f>
        <v>0</v>
      </c>
      <c r="BG47" s="174">
        <f>[1]NACE38BRUT!DR46</f>
        <v>7357591461</v>
      </c>
      <c r="BH47" s="174">
        <f>[1]NACE38BRUT!DS46</f>
        <v>4224862544</v>
      </c>
    </row>
    <row r="48" spans="1:60" s="36" customFormat="1" hidden="1" x14ac:dyDescent="0.2">
      <c r="A48" s="138">
        <f t="shared" si="2"/>
        <v>39629</v>
      </c>
      <c r="B48" s="176">
        <f>[1]NACE38BRUT!BK47</f>
        <v>118120485106</v>
      </c>
      <c r="C48" s="176">
        <f>[1]NACE38BRUT!BL47</f>
        <v>114302300562</v>
      </c>
      <c r="D48" s="174">
        <f>[1]NACE38BRUT!BM47</f>
        <v>26489709045</v>
      </c>
      <c r="E48" s="174">
        <f>[1]NACE38BRUT!BN47</f>
        <v>8930196816</v>
      </c>
      <c r="F48" s="174">
        <f>[1]NACE38BRUT!BO47</f>
        <v>82700579245</v>
      </c>
      <c r="G48" s="174">
        <f>[1]NACE38BRUT!BP47</f>
        <v>78882394701</v>
      </c>
      <c r="H48" s="174">
        <f>[1]NACE38BRUT!BQ47</f>
        <v>3818184544</v>
      </c>
      <c r="I48" s="174">
        <f>[1]NACE38BRUT!BR47</f>
        <v>107387758241</v>
      </c>
      <c r="J48" s="174">
        <f t="shared" si="3"/>
        <v>10732726865</v>
      </c>
      <c r="K48" s="174">
        <f t="shared" si="1"/>
        <v>68149667836</v>
      </c>
      <c r="L48" s="174">
        <f>[1]NACE38BRUT!BS47</f>
        <v>898877605</v>
      </c>
      <c r="M48" s="174">
        <f>[1]NACE38BRUT!BU47</f>
        <v>203025628</v>
      </c>
      <c r="N48" s="174">
        <f>[1]NACE38BRUT!BV47</f>
        <v>2886653730</v>
      </c>
      <c r="O48" s="174">
        <f>[1]NACE38BRUT!BW47</f>
        <v>816910921</v>
      </c>
      <c r="P48" s="174">
        <f>[1]NACE38BRUT!BX47</f>
        <v>1604183296</v>
      </c>
      <c r="Q48" s="174">
        <f>[1]NACE38BRUT!BY47</f>
        <v>156363566</v>
      </c>
      <c r="R48" s="174">
        <f>[1]NACE38BRUT!BZ47</f>
        <v>1470154386</v>
      </c>
      <c r="S48" s="174">
        <f>[1]NACE38BRUT!CA47</f>
        <v>826125606</v>
      </c>
      <c r="T48" s="174">
        <f>[1]NACE38BRUT!CB47</f>
        <v>2280436872</v>
      </c>
      <c r="U48" s="174">
        <f>[1]NACE38BRUT!CC47</f>
        <v>3358274288</v>
      </c>
      <c r="V48" s="174">
        <f>[1]NACE38BRUT!CD47</f>
        <v>1448893383</v>
      </c>
      <c r="W48" s="174">
        <f>[1]NACE38BRUT!CE47</f>
        <v>1034647257</v>
      </c>
      <c r="X48" s="174">
        <f>[1]NACE38BRUT!CF47</f>
        <v>1677037336</v>
      </c>
      <c r="Y48" s="174">
        <f>[1]NACE38BRUT!CG47</f>
        <v>3754789454</v>
      </c>
      <c r="Z48" s="174">
        <f>[1]NACE38BRUT!CH47</f>
        <v>2323985388</v>
      </c>
      <c r="AA48" s="174">
        <f>[1]NACE38BRUT!CI47</f>
        <v>1430804066</v>
      </c>
      <c r="AB48" s="174">
        <f>[1]NACE38BRUT!CJ47</f>
        <v>2123517284</v>
      </c>
      <c r="AC48" s="174">
        <f>[1]NACE38BRUT!CK47</f>
        <v>1872153539</v>
      </c>
      <c r="AD48" s="174">
        <f>[1]NACE38BRUT!CL47</f>
        <v>976542499</v>
      </c>
      <c r="AE48" s="174">
        <f>[1]NACE38BRUT!CM47</f>
        <v>8930196816</v>
      </c>
      <c r="AF48" s="174">
        <f>[1]NACE38BRUT!CN47</f>
        <v>1190930253</v>
      </c>
      <c r="AG48" s="174">
        <f>[1]NACE38BRUT!CO47</f>
        <v>1158383126</v>
      </c>
      <c r="AH48" s="174">
        <f>[1]NACE38BRUT!CP47</f>
        <v>6580883437</v>
      </c>
      <c r="AI48" s="174">
        <f>[1]NACE38BRUT!CQ47</f>
        <v>18389908898</v>
      </c>
      <c r="AJ48" s="174">
        <f>[1]NACE38BRUT!CR47</f>
        <v>2421162469</v>
      </c>
      <c r="AK48" s="174">
        <f>[1]NACE38BRUT!CS47</f>
        <v>8047171091</v>
      </c>
      <c r="AL48" s="174">
        <f>[1]NACE38BRUT!CT47</f>
        <v>7921575338</v>
      </c>
      <c r="AM48" s="174">
        <f>[1]NACE38BRUT!CU47</f>
        <v>9551381423</v>
      </c>
      <c r="AN48" s="174">
        <f>[1]NACE38BRUT!CV47</f>
        <v>4151820478</v>
      </c>
      <c r="AO48" s="174">
        <f>[1]NACE38BRUT!CW47</f>
        <v>1284455762</v>
      </c>
      <c r="AP48" s="174">
        <f>[1]NACE38BRUT!CX47</f>
        <v>2867364716</v>
      </c>
      <c r="AQ48" s="174">
        <f>[1]NACE38BRUT!CY47</f>
        <v>2136163104</v>
      </c>
      <c r="AR48" s="174">
        <f>[1]NACE38BRUT!CZ47</f>
        <v>1431880647</v>
      </c>
      <c r="AS48" s="174">
        <f>[1]NACE38BRUT!DA47</f>
        <v>3332704630</v>
      </c>
      <c r="AT48" s="174">
        <f>[1]NACE38BRUT!DB47</f>
        <v>7317126608</v>
      </c>
      <c r="AU48" s="174">
        <f>[1]NACE38BRUT!DC47</f>
        <v>1855135518</v>
      </c>
      <c r="AV48" s="174">
        <f>[1]NACE38BRUT!DD47</f>
        <v>8349338666</v>
      </c>
      <c r="AW48" s="174">
        <f>[1]NACE38BRUT!DE47</f>
        <v>951142419</v>
      </c>
      <c r="AX48" s="174">
        <f>[1]NACE38BRUT!DF47</f>
        <v>1459547815</v>
      </c>
      <c r="AY48" s="174">
        <f>[1]NACE38BRUT!DG47</f>
        <v>9305833502</v>
      </c>
      <c r="AZ48" s="174">
        <f>[1]NACE38BRUT!DI47</f>
        <v>1761940699</v>
      </c>
      <c r="BA48" s="174">
        <f>[1]NACE38BRUT!DJ47</f>
        <v>1609049774</v>
      </c>
      <c r="BB48" s="174">
        <f>[1]NACE38BRUT!DK47</f>
        <v>3095660732</v>
      </c>
      <c r="BC48" s="174">
        <f>[1]NACE38BRUT!DL47</f>
        <v>4266075660</v>
      </c>
      <c r="BD48" s="174">
        <f>[1]NACE38BRUT!DM47</f>
        <v>1378329247</v>
      </c>
      <c r="BE48" s="174">
        <f>[1]NACE38BRUT!DN47</f>
        <v>2357539425</v>
      </c>
      <c r="BF48" s="174">
        <f>[1]NACE38BRUT!DO47</f>
        <v>0</v>
      </c>
      <c r="BG48" s="174">
        <f>[1]NACE38BRUT!DR47</f>
        <v>7718922242</v>
      </c>
      <c r="BH48" s="174">
        <f>[1]NACE38BRUT!DS47</f>
        <v>4407998000</v>
      </c>
    </row>
    <row r="49" spans="1:60" s="36" customFormat="1" hidden="1" x14ac:dyDescent="0.2">
      <c r="A49" s="138">
        <f t="shared" si="2"/>
        <v>39721</v>
      </c>
      <c r="B49" s="176">
        <f>[1]NACE38BRUT!BK48</f>
        <v>114557895374</v>
      </c>
      <c r="C49" s="176">
        <f>[1]NACE38BRUT!BL48</f>
        <v>110630093384</v>
      </c>
      <c r="D49" s="174">
        <f>[1]NACE38BRUT!BM48</f>
        <v>24930058297</v>
      </c>
      <c r="E49" s="174">
        <f>[1]NACE38BRUT!BN48</f>
        <v>8268966807</v>
      </c>
      <c r="F49" s="174">
        <f>[1]NACE38BRUT!BO48</f>
        <v>81358870270</v>
      </c>
      <c r="G49" s="174">
        <f>[1]NACE38BRUT!BP48</f>
        <v>77431068280</v>
      </c>
      <c r="H49" s="174">
        <f>[1]NACE38BRUT!BQ48</f>
        <v>3927801990</v>
      </c>
      <c r="I49" s="174">
        <f>[1]NACE38BRUT!BR48</f>
        <v>103899078099</v>
      </c>
      <c r="J49" s="174">
        <f t="shared" si="3"/>
        <v>10658817275</v>
      </c>
      <c r="K49" s="174">
        <f t="shared" si="1"/>
        <v>66772251005</v>
      </c>
      <c r="L49" s="174">
        <f>[1]NACE38BRUT!BS48</f>
        <v>2274636684</v>
      </c>
      <c r="M49" s="174">
        <f>[1]NACE38BRUT!BU48</f>
        <v>191057341</v>
      </c>
      <c r="N49" s="174">
        <f>[1]NACE38BRUT!BV48</f>
        <v>2856586266</v>
      </c>
      <c r="O49" s="174">
        <f>[1]NACE38BRUT!BW48</f>
        <v>806013312</v>
      </c>
      <c r="P49" s="174">
        <f>[1]NACE38BRUT!BX48</f>
        <v>1519424338</v>
      </c>
      <c r="Q49" s="174">
        <f>[1]NACE38BRUT!BY48</f>
        <v>140346330</v>
      </c>
      <c r="R49" s="174">
        <f>[1]NACE38BRUT!BZ48</f>
        <v>1337386116</v>
      </c>
      <c r="S49" s="174">
        <f>[1]NACE38BRUT!CA48</f>
        <v>749501758</v>
      </c>
      <c r="T49" s="174">
        <f>[1]NACE38BRUT!CB48</f>
        <v>2179561583</v>
      </c>
      <c r="U49" s="174">
        <f>[1]NACE38BRUT!CC48</f>
        <v>3266687771</v>
      </c>
      <c r="V49" s="174">
        <f>[1]NACE38BRUT!CD48</f>
        <v>1341246904</v>
      </c>
      <c r="W49" s="174">
        <f>[1]NACE38BRUT!CE48</f>
        <v>997846997</v>
      </c>
      <c r="X49" s="174">
        <f>[1]NACE38BRUT!CF48</f>
        <v>1585742849</v>
      </c>
      <c r="Y49" s="174">
        <f>[1]NACE38BRUT!CG48</f>
        <v>3406479644</v>
      </c>
      <c r="Z49" s="174">
        <f>[1]NACE38BRUT!CH48</f>
        <v>2144656494</v>
      </c>
      <c r="AA49" s="174">
        <f>[1]NACE38BRUT!CI48</f>
        <v>1261823150</v>
      </c>
      <c r="AB49" s="174">
        <f>[1]NACE38BRUT!CJ48</f>
        <v>2067069108</v>
      </c>
      <c r="AC49" s="174">
        <f>[1]NACE38BRUT!CK48</f>
        <v>1566517280</v>
      </c>
      <c r="AD49" s="174">
        <f>[1]NACE38BRUT!CL48</f>
        <v>918590700</v>
      </c>
      <c r="AE49" s="174">
        <f>[1]NACE38BRUT!CM48</f>
        <v>8268966807</v>
      </c>
      <c r="AF49" s="174">
        <f>[1]NACE38BRUT!CN48</f>
        <v>1073870726</v>
      </c>
      <c r="AG49" s="174">
        <f>[1]NACE38BRUT!CO48</f>
        <v>1078818089</v>
      </c>
      <c r="AH49" s="174">
        <f>[1]NACE38BRUT!CP48</f>
        <v>6116277992</v>
      </c>
      <c r="AI49" s="174">
        <f>[1]NACE38BRUT!CQ48</f>
        <v>18333711369</v>
      </c>
      <c r="AJ49" s="174">
        <f>[1]NACE38BRUT!CR48</f>
        <v>2401025101</v>
      </c>
      <c r="AK49" s="174">
        <f>[1]NACE38BRUT!CS48</f>
        <v>7794263263</v>
      </c>
      <c r="AL49" s="174">
        <f>[1]NACE38BRUT!CT48</f>
        <v>8138423005</v>
      </c>
      <c r="AM49" s="174">
        <f>[1]NACE38BRUT!CU48</f>
        <v>9188684433</v>
      </c>
      <c r="AN49" s="174">
        <f>[1]NACE38BRUT!CV48</f>
        <v>4520732935</v>
      </c>
      <c r="AO49" s="174">
        <f>[1]NACE38BRUT!CW48</f>
        <v>1419882889</v>
      </c>
      <c r="AP49" s="174">
        <f>[1]NACE38BRUT!CX48</f>
        <v>3100850046</v>
      </c>
      <c r="AQ49" s="174">
        <f>[1]NACE38BRUT!CY48</f>
        <v>2051121589</v>
      </c>
      <c r="AR49" s="174">
        <f>[1]NACE38BRUT!CZ48</f>
        <v>1436077017</v>
      </c>
      <c r="AS49" s="174">
        <f>[1]NACE38BRUT!DA48</f>
        <v>3224561571</v>
      </c>
      <c r="AT49" s="174">
        <f>[1]NACE38BRUT!DB48</f>
        <v>6871398398</v>
      </c>
      <c r="AU49" s="174">
        <f>[1]NACE38BRUT!DC48</f>
        <v>1795607641</v>
      </c>
      <c r="AV49" s="174">
        <f>[1]NACE38BRUT!DD48</f>
        <v>7848635788</v>
      </c>
      <c r="AW49" s="174">
        <f>[1]NACE38BRUT!DE48</f>
        <v>905165937</v>
      </c>
      <c r="AX49" s="174">
        <f>[1]NACE38BRUT!DF48</f>
        <v>1397659213</v>
      </c>
      <c r="AY49" s="174">
        <f>[1]NACE38BRUT!DG48</f>
        <v>9445111708</v>
      </c>
      <c r="AZ49" s="174">
        <f>[1]NACE38BRUT!DI48</f>
        <v>1691379325</v>
      </c>
      <c r="BA49" s="174">
        <f>[1]NACE38BRUT!DJ48</f>
        <v>1528686909</v>
      </c>
      <c r="BB49" s="174">
        <f>[1]NACE38BRUT!DK48</f>
        <v>3062715210</v>
      </c>
      <c r="BC49" s="174">
        <f>[1]NACE38BRUT!DL48</f>
        <v>4376035831</v>
      </c>
      <c r="BD49" s="174">
        <f>[1]NACE38BRUT!DM48</f>
        <v>1366009365</v>
      </c>
      <c r="BE49" s="174">
        <f>[1]NACE38BRUT!DN48</f>
        <v>2315576031</v>
      </c>
      <c r="BF49" s="174">
        <f>[1]NACE38BRUT!DO48</f>
        <v>0</v>
      </c>
      <c r="BG49" s="174">
        <f>[1]NACE38BRUT!DR48</f>
        <v>7653638462</v>
      </c>
      <c r="BH49" s="174">
        <f>[1]NACE38BRUT!DS48</f>
        <v>4398027175</v>
      </c>
    </row>
    <row r="50" spans="1:60" s="36" customFormat="1" ht="12" hidden="1" thickBot="1" x14ac:dyDescent="0.25">
      <c r="A50" s="139">
        <f t="shared" si="2"/>
        <v>39812</v>
      </c>
      <c r="B50" s="177">
        <f>[1]NACE38BRUT!BK49</f>
        <v>124718240835</v>
      </c>
      <c r="C50" s="177">
        <f>[1]NACE38BRUT!BL49</f>
        <v>121418770745</v>
      </c>
      <c r="D50" s="178">
        <f>[1]NACE38BRUT!BM49</f>
        <v>27751148371</v>
      </c>
      <c r="E50" s="178">
        <f>[1]NACE38BRUT!BN49</f>
        <v>9382316137</v>
      </c>
      <c r="F50" s="178">
        <f>[1]NACE38BRUT!BO49</f>
        <v>87584776327</v>
      </c>
      <c r="G50" s="178">
        <f>[1]NACE38BRUT!BP49</f>
        <v>84285306237</v>
      </c>
      <c r="H50" s="178">
        <f>[1]NACE38BRUT!BQ49</f>
        <v>3299470090</v>
      </c>
      <c r="I50" s="178">
        <f>[1]NACE38BRUT!BR49</f>
        <v>113192147361</v>
      </c>
      <c r="J50" s="178">
        <f t="shared" si="3"/>
        <v>11526093474</v>
      </c>
      <c r="K50" s="178">
        <f t="shared" si="1"/>
        <v>72759212763</v>
      </c>
      <c r="L50" s="178">
        <f>[1]NACE38BRUT!BS49</f>
        <v>988924178</v>
      </c>
      <c r="M50" s="178">
        <f>[1]NACE38BRUT!BU49</f>
        <v>221768542</v>
      </c>
      <c r="N50" s="178">
        <f>[1]NACE38BRUT!BV49</f>
        <v>3321469462</v>
      </c>
      <c r="O50" s="178">
        <f>[1]NACE38BRUT!BW49</f>
        <v>849802650</v>
      </c>
      <c r="P50" s="178">
        <f>[1]NACE38BRUT!BX49</f>
        <v>1665159834</v>
      </c>
      <c r="Q50" s="178">
        <f>[1]NACE38BRUT!BY49</f>
        <v>153330897</v>
      </c>
      <c r="R50" s="178">
        <f>[1]NACE38BRUT!BZ49</f>
        <v>1536344033</v>
      </c>
      <c r="S50" s="178">
        <f>[1]NACE38BRUT!CA49</f>
        <v>877065392</v>
      </c>
      <c r="T50" s="178">
        <f>[1]NACE38BRUT!CB49</f>
        <v>2451030646</v>
      </c>
      <c r="U50" s="178">
        <f>[1]NACE38BRUT!CC49</f>
        <v>3500781395</v>
      </c>
      <c r="V50" s="178">
        <f>[1]NACE38BRUT!CD49</f>
        <v>1448257677</v>
      </c>
      <c r="W50" s="178">
        <f>[1]NACE38BRUT!CE49</f>
        <v>1108852244</v>
      </c>
      <c r="X50" s="178">
        <f>[1]NACE38BRUT!CF49</f>
        <v>1761791416</v>
      </c>
      <c r="Y50" s="178">
        <f>[1]NACE38BRUT!CG49</f>
        <v>3697483777</v>
      </c>
      <c r="Z50" s="178">
        <f>[1]NACE38BRUT!CH49</f>
        <v>2272304674</v>
      </c>
      <c r="AA50" s="178">
        <f>[1]NACE38BRUT!CI49</f>
        <v>1425179103</v>
      </c>
      <c r="AB50" s="178">
        <f>[1]NACE38BRUT!CJ49</f>
        <v>2232459535</v>
      </c>
      <c r="AC50" s="178">
        <f>[1]NACE38BRUT!CK49</f>
        <v>1823166573</v>
      </c>
      <c r="AD50" s="178">
        <f>[1]NACE38BRUT!CL49</f>
        <v>1102384298</v>
      </c>
      <c r="AE50" s="178">
        <f>[1]NACE38BRUT!CM49</f>
        <v>9382316137</v>
      </c>
      <c r="AF50" s="178">
        <f>[1]NACE38BRUT!CN49</f>
        <v>1243860054</v>
      </c>
      <c r="AG50" s="178">
        <f>[1]NACE38BRUT!CO49</f>
        <v>1283347335</v>
      </c>
      <c r="AH50" s="178">
        <f>[1]NACE38BRUT!CP49</f>
        <v>6855108748</v>
      </c>
      <c r="AI50" s="178">
        <f>[1]NACE38BRUT!CQ49</f>
        <v>19895636351</v>
      </c>
      <c r="AJ50" s="178">
        <f>[1]NACE38BRUT!CR49</f>
        <v>2489354289</v>
      </c>
      <c r="AK50" s="178">
        <f>[1]NACE38BRUT!CS49</f>
        <v>8537094662</v>
      </c>
      <c r="AL50" s="178">
        <f>[1]NACE38BRUT!CT49</f>
        <v>8869187400</v>
      </c>
      <c r="AM50" s="178">
        <f>[1]NACE38BRUT!CU49</f>
        <v>10445623857</v>
      </c>
      <c r="AN50" s="178">
        <f>[1]NACE38BRUT!CV49</f>
        <v>4153651205</v>
      </c>
      <c r="AO50" s="178">
        <f>[1]NACE38BRUT!CW49</f>
        <v>1227684303</v>
      </c>
      <c r="AP50" s="178">
        <f>[1]NACE38BRUT!CX49</f>
        <v>2925966902</v>
      </c>
      <c r="AQ50" s="178">
        <f>[1]NACE38BRUT!CY49</f>
        <v>2373846349</v>
      </c>
      <c r="AR50" s="178">
        <f>[1]NACE38BRUT!CZ49</f>
        <v>1403973442</v>
      </c>
      <c r="AS50" s="178">
        <f>[1]NACE38BRUT!DA49</f>
        <v>3486940720</v>
      </c>
      <c r="AT50" s="178">
        <f>[1]NACE38BRUT!DB49</f>
        <v>7857783027</v>
      </c>
      <c r="AU50" s="178">
        <f>[1]NACE38BRUT!DC49</f>
        <v>1984757787</v>
      </c>
      <c r="AV50" s="178">
        <f>[1]NACE38BRUT!DD49</f>
        <v>8807725440</v>
      </c>
      <c r="AW50" s="178">
        <f>[1]NACE38BRUT!DE49</f>
        <v>1044413901</v>
      </c>
      <c r="AX50" s="178">
        <f>[1]NACE38BRUT!DF49</f>
        <v>1518856288</v>
      </c>
      <c r="AY50" s="178">
        <f>[1]NACE38BRUT!DG49</f>
        <v>9135981842</v>
      </c>
      <c r="AZ50" s="178">
        <f>[1]NACE38BRUT!DI49</f>
        <v>2003913312</v>
      </c>
      <c r="BA50" s="178">
        <f>[1]NACE38BRUT!DJ49</f>
        <v>1735339682</v>
      </c>
      <c r="BB50" s="178">
        <f>[1]NACE38BRUT!DK49</f>
        <v>3295923853</v>
      </c>
      <c r="BC50" s="178">
        <f>[1]NACE38BRUT!DL49</f>
        <v>4490916627</v>
      </c>
      <c r="BD50" s="178">
        <f>[1]NACE38BRUT!DM49</f>
        <v>1439721299</v>
      </c>
      <c r="BE50" s="178">
        <f>[1]NACE38BRUT!DN49</f>
        <v>2509771345</v>
      </c>
      <c r="BF50" s="178">
        <f>[1]NACE38BRUT!DO49</f>
        <v>0</v>
      </c>
      <c r="BG50" s="178">
        <f>[1]NACE38BRUT!DR49</f>
        <v>8159664505</v>
      </c>
      <c r="BH50" s="178">
        <f>[1]NACE38BRUT!DS49</f>
        <v>4604874415</v>
      </c>
    </row>
    <row r="51" spans="1:60" s="36" customFormat="1" hidden="1" x14ac:dyDescent="0.2">
      <c r="A51" s="140">
        <f t="shared" si="2"/>
        <v>39902</v>
      </c>
      <c r="B51" s="173">
        <f>[1]NACE38BRUT!BK50</f>
        <v>114868182000</v>
      </c>
      <c r="C51" s="173">
        <f>[1]NACE38BRUT!BL50</f>
        <v>112461702045</v>
      </c>
      <c r="D51" s="174">
        <f>[1]NACE38BRUT!BM50</f>
        <v>24664837443</v>
      </c>
      <c r="E51" s="174">
        <f>[1]NACE38BRUT!BN50</f>
        <v>8708983492</v>
      </c>
      <c r="F51" s="174">
        <f>[1]NACE38BRUT!BO50</f>
        <v>81494361065</v>
      </c>
      <c r="G51" s="174">
        <f>[1]NACE38BRUT!BP50</f>
        <v>79087881110</v>
      </c>
      <c r="H51" s="174">
        <f>[1]NACE38BRUT!BQ50</f>
        <v>2406479955</v>
      </c>
      <c r="I51" s="174">
        <f>[1]NACE38BRUT!BR50</f>
        <v>104420991907</v>
      </c>
      <c r="J51" s="174">
        <f t="shared" si="3"/>
        <v>10447190093</v>
      </c>
      <c r="K51" s="174">
        <f t="shared" si="1"/>
        <v>68640691017</v>
      </c>
      <c r="L51" s="174">
        <f>[1]NACE38BRUT!BS50</f>
        <v>600253696</v>
      </c>
      <c r="M51" s="174">
        <f>[1]NACE38BRUT!BU50</f>
        <v>191509069</v>
      </c>
      <c r="N51" s="174">
        <f>[1]NACE38BRUT!BV50</f>
        <v>2808067891</v>
      </c>
      <c r="O51" s="174">
        <f>[1]NACE38BRUT!BW50</f>
        <v>756503813</v>
      </c>
      <c r="P51" s="174">
        <f>[1]NACE38BRUT!BX50</f>
        <v>1455107080</v>
      </c>
      <c r="Q51" s="174">
        <f>[1]NACE38BRUT!BY50</f>
        <v>155954561</v>
      </c>
      <c r="R51" s="174">
        <f>[1]NACE38BRUT!BZ50</f>
        <v>1369223427</v>
      </c>
      <c r="S51" s="174">
        <f>[1]NACE38BRUT!CA50</f>
        <v>829611777</v>
      </c>
      <c r="T51" s="174">
        <f>[1]NACE38BRUT!CB50</f>
        <v>2103486393</v>
      </c>
      <c r="U51" s="174">
        <f>[1]NACE38BRUT!CC50</f>
        <v>3045141654</v>
      </c>
      <c r="V51" s="174">
        <f>[1]NACE38BRUT!CD50</f>
        <v>1424951136</v>
      </c>
      <c r="W51" s="174">
        <f>[1]NACE38BRUT!CE50</f>
        <v>1020982901</v>
      </c>
      <c r="X51" s="174">
        <f>[1]NACE38BRUT!CF50</f>
        <v>1557605726</v>
      </c>
      <c r="Y51" s="174">
        <f>[1]NACE38BRUT!CG50</f>
        <v>3285857954</v>
      </c>
      <c r="Z51" s="174">
        <f>[1]NACE38BRUT!CH50</f>
        <v>1998084599</v>
      </c>
      <c r="AA51" s="174">
        <f>[1]NACE38BRUT!CI50</f>
        <v>1287773355</v>
      </c>
      <c r="AB51" s="174">
        <f>[1]NACE38BRUT!CJ50</f>
        <v>2052142335</v>
      </c>
      <c r="AC51" s="174">
        <f>[1]NACE38BRUT!CK50</f>
        <v>1633862010</v>
      </c>
      <c r="AD51" s="174">
        <f>[1]NACE38BRUT!CL50</f>
        <v>974829716</v>
      </c>
      <c r="AE51" s="174">
        <f>[1]NACE38BRUT!CM50</f>
        <v>8708983492</v>
      </c>
      <c r="AF51" s="174">
        <f>[1]NACE38BRUT!CN50</f>
        <v>1136891553</v>
      </c>
      <c r="AG51" s="174">
        <f>[1]NACE38BRUT!CO50</f>
        <v>1142372880</v>
      </c>
      <c r="AH51" s="174">
        <f>[1]NACE38BRUT!CP50</f>
        <v>6429719059</v>
      </c>
      <c r="AI51" s="174">
        <f>[1]NACE38BRUT!CQ50</f>
        <v>18180505727</v>
      </c>
      <c r="AJ51" s="174">
        <f>[1]NACE38BRUT!CR50</f>
        <v>2368260644</v>
      </c>
      <c r="AK51" s="174">
        <f>[1]NACE38BRUT!CS50</f>
        <v>7989048724</v>
      </c>
      <c r="AL51" s="174">
        <f>[1]NACE38BRUT!CT50</f>
        <v>7823196359</v>
      </c>
      <c r="AM51" s="174">
        <f>[1]NACE38BRUT!CU50</f>
        <v>9066724471</v>
      </c>
      <c r="AN51" s="174">
        <f>[1]NACE38BRUT!CV50</f>
        <v>3888024581</v>
      </c>
      <c r="AO51" s="174">
        <f>[1]NACE38BRUT!CW50</f>
        <v>1143800523</v>
      </c>
      <c r="AP51" s="174">
        <f>[1]NACE38BRUT!CX50</f>
        <v>2744224058</v>
      </c>
      <c r="AQ51" s="174">
        <f>[1]NACE38BRUT!CY50</f>
        <v>2081407379</v>
      </c>
      <c r="AR51" s="174">
        <f>[1]NACE38BRUT!CZ50</f>
        <v>1470046622</v>
      </c>
      <c r="AS51" s="174">
        <f>[1]NACE38BRUT!DA50</f>
        <v>3492897803</v>
      </c>
      <c r="AT51" s="174">
        <f>[1]NACE38BRUT!DB50</f>
        <v>8583573017</v>
      </c>
      <c r="AU51" s="174">
        <f>[1]NACE38BRUT!DC50</f>
        <v>1732885123</v>
      </c>
      <c r="AV51" s="174">
        <f>[1]NACE38BRUT!DD50</f>
        <v>8612452565</v>
      </c>
      <c r="AW51" s="174">
        <f>[1]NACE38BRUT!DE50</f>
        <v>975670078</v>
      </c>
      <c r="AX51" s="174">
        <f>[1]NACE38BRUT!DF50</f>
        <v>1439664682</v>
      </c>
      <c r="AY51" s="174">
        <f>[1]NACE38BRUT!DG50</f>
        <v>7912164153</v>
      </c>
      <c r="AZ51" s="174">
        <f>[1]NACE38BRUT!DI50</f>
        <v>1431380336</v>
      </c>
      <c r="BA51" s="174">
        <f>[1]NACE38BRUT!DJ50</f>
        <v>1630684611</v>
      </c>
      <c r="BB51" s="174">
        <f>[1]NACE38BRUT!DK50</f>
        <v>3056580009</v>
      </c>
      <c r="BC51" s="174">
        <f>[1]NACE38BRUT!DL50</f>
        <v>4328545137</v>
      </c>
      <c r="BD51" s="174">
        <f>[1]NACE38BRUT!DM50</f>
        <v>1320738971</v>
      </c>
      <c r="BE51" s="174">
        <f>[1]NACE38BRUT!DN50</f>
        <v>2290415800</v>
      </c>
      <c r="BF51" s="174">
        <f>[1]NACE38BRUT!DO50</f>
        <v>0</v>
      </c>
      <c r="BG51" s="174">
        <f>[1]NACE38BRUT!DR50</f>
        <v>7648986892</v>
      </c>
      <c r="BH51" s="174">
        <f>[1]NACE38BRUT!DS50</f>
        <v>4409526150</v>
      </c>
    </row>
    <row r="52" spans="1:60" s="36" customFormat="1" hidden="1" x14ac:dyDescent="0.2">
      <c r="A52" s="138">
        <f t="shared" si="2"/>
        <v>39994</v>
      </c>
      <c r="B52" s="176">
        <f>[1]NACE38BRUT!BK51</f>
        <v>116460275620</v>
      </c>
      <c r="C52" s="176">
        <f>[1]NACE38BRUT!BL51</f>
        <v>113810630725</v>
      </c>
      <c r="D52" s="174">
        <f>[1]NACE38BRUT!BM51</f>
        <v>25499895873</v>
      </c>
      <c r="E52" s="174">
        <f>[1]NACE38BRUT!BN51</f>
        <v>8899790832</v>
      </c>
      <c r="F52" s="174">
        <f>[1]NACE38BRUT!BO51</f>
        <v>82060588915</v>
      </c>
      <c r="G52" s="174">
        <f>[1]NACE38BRUT!BP51</f>
        <v>79410944020</v>
      </c>
      <c r="H52" s="174">
        <f>[1]NACE38BRUT!BQ51</f>
        <v>2649644895</v>
      </c>
      <c r="I52" s="174">
        <f>[1]NACE38BRUT!BR51</f>
        <v>105444348803</v>
      </c>
      <c r="J52" s="174">
        <f t="shared" si="3"/>
        <v>11015926817</v>
      </c>
      <c r="K52" s="174">
        <f t="shared" si="1"/>
        <v>68395017203</v>
      </c>
      <c r="L52" s="174">
        <f>[1]NACE38BRUT!BS51</f>
        <v>945509843</v>
      </c>
      <c r="M52" s="174">
        <f>[1]NACE38BRUT!BU51</f>
        <v>196906599</v>
      </c>
      <c r="N52" s="174">
        <f>[1]NACE38BRUT!BV51</f>
        <v>2895518515</v>
      </c>
      <c r="O52" s="174">
        <f>[1]NACE38BRUT!BW51</f>
        <v>735062935</v>
      </c>
      <c r="P52" s="174">
        <f>[1]NACE38BRUT!BX51</f>
        <v>1506599673</v>
      </c>
      <c r="Q52" s="174">
        <f>[1]NACE38BRUT!BY51</f>
        <v>154784280</v>
      </c>
      <c r="R52" s="174">
        <f>[1]NACE38BRUT!BZ51</f>
        <v>1422418922</v>
      </c>
      <c r="S52" s="174">
        <f>[1]NACE38BRUT!CA51</f>
        <v>820195953</v>
      </c>
      <c r="T52" s="174">
        <f>[1]NACE38BRUT!CB51</f>
        <v>2129111367</v>
      </c>
      <c r="U52" s="174">
        <f>[1]NACE38BRUT!CC51</f>
        <v>3084969343</v>
      </c>
      <c r="V52" s="174">
        <f>[1]NACE38BRUT!CD51</f>
        <v>1351562306</v>
      </c>
      <c r="W52" s="174">
        <f>[1]NACE38BRUT!CE51</f>
        <v>1000244360</v>
      </c>
      <c r="X52" s="174">
        <f>[1]NACE38BRUT!CF51</f>
        <v>1583999615</v>
      </c>
      <c r="Y52" s="174">
        <f>[1]NACE38BRUT!CG51</f>
        <v>3600575658</v>
      </c>
      <c r="Z52" s="174">
        <f>[1]NACE38BRUT!CH51</f>
        <v>2093836947</v>
      </c>
      <c r="AA52" s="174">
        <f>[1]NACE38BRUT!CI51</f>
        <v>1506738711</v>
      </c>
      <c r="AB52" s="174">
        <f>[1]NACE38BRUT!CJ51</f>
        <v>2066222157</v>
      </c>
      <c r="AC52" s="174">
        <f>[1]NACE38BRUT!CK51</f>
        <v>1957786198</v>
      </c>
      <c r="AD52" s="174">
        <f>[1]NACE38BRUT!CL51</f>
        <v>993937992</v>
      </c>
      <c r="AE52" s="174">
        <f>[1]NACE38BRUT!CM51</f>
        <v>8899790832</v>
      </c>
      <c r="AF52" s="174">
        <f>[1]NACE38BRUT!CN51</f>
        <v>1136219358</v>
      </c>
      <c r="AG52" s="174">
        <f>[1]NACE38BRUT!CO51</f>
        <v>1176035334</v>
      </c>
      <c r="AH52" s="174">
        <f>[1]NACE38BRUT!CP51</f>
        <v>6587536140</v>
      </c>
      <c r="AI52" s="174">
        <f>[1]NACE38BRUT!CQ51</f>
        <v>18387784035</v>
      </c>
      <c r="AJ52" s="174">
        <f>[1]NACE38BRUT!CR51</f>
        <v>2384420503</v>
      </c>
      <c r="AK52" s="174">
        <f>[1]NACE38BRUT!CS51</f>
        <v>7909186909</v>
      </c>
      <c r="AL52" s="174">
        <f>[1]NACE38BRUT!CT51</f>
        <v>8094176623</v>
      </c>
      <c r="AM52" s="174">
        <f>[1]NACE38BRUT!CU51</f>
        <v>9520302339</v>
      </c>
      <c r="AN52" s="174">
        <f>[1]NACE38BRUT!CV51</f>
        <v>4175726855</v>
      </c>
      <c r="AO52" s="174">
        <f>[1]NACE38BRUT!CW51</f>
        <v>1247305821</v>
      </c>
      <c r="AP52" s="174">
        <f>[1]NACE38BRUT!CX51</f>
        <v>2928421034</v>
      </c>
      <c r="AQ52" s="174">
        <f>[1]NACE38BRUT!CY51</f>
        <v>2116263601</v>
      </c>
      <c r="AR52" s="174">
        <f>[1]NACE38BRUT!CZ51</f>
        <v>1369307420</v>
      </c>
      <c r="AS52" s="174">
        <f>[1]NACE38BRUT!DA51</f>
        <v>3382328596</v>
      </c>
      <c r="AT52" s="174">
        <f>[1]NACE38BRUT!DB51</f>
        <v>7518569026</v>
      </c>
      <c r="AU52" s="174">
        <f>[1]NACE38BRUT!DC51</f>
        <v>1768536668</v>
      </c>
      <c r="AV52" s="174">
        <f>[1]NACE38BRUT!DD51</f>
        <v>8385215965</v>
      </c>
      <c r="AW52" s="174">
        <f>[1]NACE38BRUT!DE51</f>
        <v>1011223087</v>
      </c>
      <c r="AX52" s="174">
        <f>[1]NACE38BRUT!DF51</f>
        <v>1409035201</v>
      </c>
      <c r="AY52" s="174">
        <f>[1]NACE38BRUT!DG51</f>
        <v>8179847913</v>
      </c>
      <c r="AZ52" s="174">
        <f>[1]NACE38BRUT!DI51</f>
        <v>1620909990</v>
      </c>
      <c r="BA52" s="174">
        <f>[1]NACE38BRUT!DJ51</f>
        <v>1665501611</v>
      </c>
      <c r="BB52" s="174">
        <f>[1]NACE38BRUT!DK51</f>
        <v>3212942510</v>
      </c>
      <c r="BC52" s="174">
        <f>[1]NACE38BRUT!DL51</f>
        <v>4516572706</v>
      </c>
      <c r="BD52" s="174">
        <f>[1]NACE38BRUT!DM51</f>
        <v>1402346596</v>
      </c>
      <c r="BE52" s="174">
        <f>[1]NACE38BRUT!DN51</f>
        <v>2418174796</v>
      </c>
      <c r="BF52" s="174">
        <f>[1]NACE38BRUT!DO51</f>
        <v>0</v>
      </c>
      <c r="BG52" s="174">
        <f>[1]NACE38BRUT!DR51</f>
        <v>7992242951</v>
      </c>
      <c r="BH52" s="174">
        <f>[1]NACE38BRUT!DS51</f>
        <v>4568913114</v>
      </c>
    </row>
    <row r="53" spans="1:60" s="36" customFormat="1" hidden="1" x14ac:dyDescent="0.2">
      <c r="A53" s="138">
        <f t="shared" si="2"/>
        <v>40086</v>
      </c>
      <c r="B53" s="176">
        <f>[1]NACE38BRUT!BK52</f>
        <v>112343016864</v>
      </c>
      <c r="C53" s="176">
        <f>[1]NACE38BRUT!BL52</f>
        <v>109374018708</v>
      </c>
      <c r="D53" s="174">
        <f>[1]NACE38BRUT!BM52</f>
        <v>23895717428</v>
      </c>
      <c r="E53" s="174">
        <f>[1]NACE38BRUT!BN52</f>
        <v>8067242493</v>
      </c>
      <c r="F53" s="174">
        <f>[1]NACE38BRUT!BO52</f>
        <v>80380056943</v>
      </c>
      <c r="G53" s="174">
        <f>[1]NACE38BRUT!BP52</f>
        <v>77411058787</v>
      </c>
      <c r="H53" s="174">
        <f>[1]NACE38BRUT!BQ52</f>
        <v>2968998156</v>
      </c>
      <c r="I53" s="174">
        <f>[1]NACE38BRUT!BR52</f>
        <v>101422638570</v>
      </c>
      <c r="J53" s="174">
        <f t="shared" si="3"/>
        <v>10920378294</v>
      </c>
      <c r="K53" s="174">
        <f t="shared" si="1"/>
        <v>66490680493</v>
      </c>
      <c r="L53" s="174">
        <f>[1]NACE38BRUT!BS52</f>
        <v>2332848038</v>
      </c>
      <c r="M53" s="174">
        <f>[1]NACE38BRUT!BU52</f>
        <v>183123151</v>
      </c>
      <c r="N53" s="174">
        <f>[1]NACE38BRUT!BV52</f>
        <v>2863305430</v>
      </c>
      <c r="O53" s="174">
        <f>[1]NACE38BRUT!BW52</f>
        <v>720810903</v>
      </c>
      <c r="P53" s="174">
        <f>[1]NACE38BRUT!BX52</f>
        <v>1417402747</v>
      </c>
      <c r="Q53" s="174">
        <f>[1]NACE38BRUT!BY52</f>
        <v>138401191</v>
      </c>
      <c r="R53" s="174">
        <f>[1]NACE38BRUT!BZ52</f>
        <v>1301873576</v>
      </c>
      <c r="S53" s="174">
        <f>[1]NACE38BRUT!CA52</f>
        <v>747841331</v>
      </c>
      <c r="T53" s="174">
        <f>[1]NACE38BRUT!CB52</f>
        <v>2040218054</v>
      </c>
      <c r="U53" s="174">
        <f>[1]NACE38BRUT!CC52</f>
        <v>2969895124</v>
      </c>
      <c r="V53" s="174">
        <f>[1]NACE38BRUT!CD52</f>
        <v>1256504798</v>
      </c>
      <c r="W53" s="174">
        <f>[1]NACE38BRUT!CE52</f>
        <v>953113825</v>
      </c>
      <c r="X53" s="174">
        <f>[1]NACE38BRUT!CF52</f>
        <v>1493635055</v>
      </c>
      <c r="Y53" s="174">
        <f>[1]NACE38BRUT!CG52</f>
        <v>3248649306</v>
      </c>
      <c r="Z53" s="174">
        <f>[1]NACE38BRUT!CH52</f>
        <v>1937874250</v>
      </c>
      <c r="AA53" s="174">
        <f>[1]NACE38BRUT!CI52</f>
        <v>1310775056</v>
      </c>
      <c r="AB53" s="174">
        <f>[1]NACE38BRUT!CJ52</f>
        <v>1982992965</v>
      </c>
      <c r="AC53" s="174">
        <f>[1]NACE38BRUT!CK52</f>
        <v>1654295686</v>
      </c>
      <c r="AD53" s="174">
        <f>[1]NACE38BRUT!CL52</f>
        <v>923654286</v>
      </c>
      <c r="AE53" s="174">
        <f>[1]NACE38BRUT!CM52</f>
        <v>8067242493</v>
      </c>
      <c r="AF53" s="174">
        <f>[1]NACE38BRUT!CN52</f>
        <v>1015874736</v>
      </c>
      <c r="AG53" s="174">
        <f>[1]NACE38BRUT!CO52</f>
        <v>1061972619</v>
      </c>
      <c r="AH53" s="174">
        <f>[1]NACE38BRUT!CP52</f>
        <v>5989395138</v>
      </c>
      <c r="AI53" s="174">
        <f>[1]NACE38BRUT!CQ52</f>
        <v>18117762750</v>
      </c>
      <c r="AJ53" s="174">
        <f>[1]NACE38BRUT!CR52</f>
        <v>2371530733</v>
      </c>
      <c r="AK53" s="174">
        <f>[1]NACE38BRUT!CS52</f>
        <v>7586294002</v>
      </c>
      <c r="AL53" s="174">
        <f>[1]NACE38BRUT!CT52</f>
        <v>8159938015</v>
      </c>
      <c r="AM53" s="174">
        <f>[1]NACE38BRUT!CU52</f>
        <v>9106446234</v>
      </c>
      <c r="AN53" s="174">
        <f>[1]NACE38BRUT!CV52</f>
        <v>4570516704</v>
      </c>
      <c r="AO53" s="174">
        <f>[1]NACE38BRUT!CW52</f>
        <v>1397492353</v>
      </c>
      <c r="AP53" s="174">
        <f>[1]NACE38BRUT!CX52</f>
        <v>3173024351</v>
      </c>
      <c r="AQ53" s="174">
        <f>[1]NACE38BRUT!CY52</f>
        <v>2000818448</v>
      </c>
      <c r="AR53" s="174">
        <f>[1]NACE38BRUT!CZ52</f>
        <v>1389844548</v>
      </c>
      <c r="AS53" s="174">
        <f>[1]NACE38BRUT!DA52</f>
        <v>3257276765</v>
      </c>
      <c r="AT53" s="174">
        <f>[1]NACE38BRUT!DB52</f>
        <v>6949009170</v>
      </c>
      <c r="AU53" s="174">
        <f>[1]NACE38BRUT!DC52</f>
        <v>1726639448</v>
      </c>
      <c r="AV53" s="174">
        <f>[1]NACE38BRUT!DD52</f>
        <v>7821314251</v>
      </c>
      <c r="AW53" s="174">
        <f>[1]NACE38BRUT!DE52</f>
        <v>951218202</v>
      </c>
      <c r="AX53" s="174">
        <f>[1]NACE38BRUT!DF52</f>
        <v>1315057875</v>
      </c>
      <c r="AY53" s="174">
        <f>[1]NACE38BRUT!DG52</f>
        <v>8494038882</v>
      </c>
      <c r="AZ53" s="174">
        <f>[1]NACE38BRUT!DI52</f>
        <v>1591965624</v>
      </c>
      <c r="BA53" s="174">
        <f>[1]NACE38BRUT!DJ52</f>
        <v>1573593876</v>
      </c>
      <c r="BB53" s="174">
        <f>[1]NACE38BRUT!DK52</f>
        <v>3170799420</v>
      </c>
      <c r="BC53" s="174">
        <f>[1]NACE38BRUT!DL52</f>
        <v>4584019374</v>
      </c>
      <c r="BD53" s="174">
        <f>[1]NACE38BRUT!DM52</f>
        <v>1382806399</v>
      </c>
      <c r="BE53" s="174">
        <f>[1]NACE38BRUT!DN52</f>
        <v>2376928973</v>
      </c>
      <c r="BF53" s="174">
        <f>[1]NACE38BRUT!DO52</f>
        <v>0</v>
      </c>
      <c r="BG53" s="174">
        <f>[1]NACE38BRUT!DR52</f>
        <v>7884176303</v>
      </c>
      <c r="BH53" s="174">
        <f>[1]NACE38BRUT!DS52</f>
        <v>4507056141</v>
      </c>
    </row>
    <row r="54" spans="1:60" s="36" customFormat="1" ht="12" hidden="1" thickBot="1" x14ac:dyDescent="0.25">
      <c r="A54" s="139">
        <f t="shared" si="2"/>
        <v>40177</v>
      </c>
      <c r="B54" s="177">
        <f>[1]NACE38BRUT!BK53</f>
        <v>123184780406</v>
      </c>
      <c r="C54" s="177">
        <f>[1]NACE38BRUT!BL53</f>
        <v>120273795156</v>
      </c>
      <c r="D54" s="178">
        <f>[1]NACE38BRUT!BM53</f>
        <v>26595320480</v>
      </c>
      <c r="E54" s="178">
        <f>[1]NACE38BRUT!BN53</f>
        <v>9214763800</v>
      </c>
      <c r="F54" s="178">
        <f>[1]NACE38BRUT!BO53</f>
        <v>87374696126</v>
      </c>
      <c r="G54" s="178">
        <f>[1]NACE38BRUT!BP53</f>
        <v>84463710876</v>
      </c>
      <c r="H54" s="178">
        <f>[1]NACE38BRUT!BQ53</f>
        <v>2910985250</v>
      </c>
      <c r="I54" s="178">
        <f>[1]NACE38BRUT!BR53</f>
        <v>111335261396</v>
      </c>
      <c r="J54" s="178">
        <f t="shared" si="3"/>
        <v>11849519010</v>
      </c>
      <c r="K54" s="178">
        <f t="shared" si="1"/>
        <v>72614191866</v>
      </c>
      <c r="L54" s="178">
        <f>[1]NACE38BRUT!BS53</f>
        <v>1028813581</v>
      </c>
      <c r="M54" s="178">
        <f>[1]NACE38BRUT!BU53</f>
        <v>211382400</v>
      </c>
      <c r="N54" s="178">
        <f>[1]NACE38BRUT!BV53</f>
        <v>3340576049</v>
      </c>
      <c r="O54" s="178">
        <f>[1]NACE38BRUT!BW53</f>
        <v>767806125</v>
      </c>
      <c r="P54" s="178">
        <f>[1]NACE38BRUT!BX53</f>
        <v>1568558908</v>
      </c>
      <c r="Q54" s="178">
        <f>[1]NACE38BRUT!BY53</f>
        <v>150963883</v>
      </c>
      <c r="R54" s="178">
        <f>[1]NACE38BRUT!BZ53</f>
        <v>1482694623</v>
      </c>
      <c r="S54" s="178">
        <f>[1]NACE38BRUT!CA53</f>
        <v>876435843</v>
      </c>
      <c r="T54" s="178">
        <f>[1]NACE38BRUT!CB53</f>
        <v>2320376091</v>
      </c>
      <c r="U54" s="178">
        <f>[1]NACE38BRUT!CC53</f>
        <v>3185326332</v>
      </c>
      <c r="V54" s="178">
        <f>[1]NACE38BRUT!CD53</f>
        <v>1342408225</v>
      </c>
      <c r="W54" s="178">
        <f>[1]NACE38BRUT!CE53</f>
        <v>1056735789</v>
      </c>
      <c r="X54" s="178">
        <f>[1]NACE38BRUT!CF53</f>
        <v>1635416204</v>
      </c>
      <c r="Y54" s="178">
        <f>[1]NACE38BRUT!CG53</f>
        <v>3494576943</v>
      </c>
      <c r="Z54" s="178">
        <f>[1]NACE38BRUT!CH53</f>
        <v>2038105214</v>
      </c>
      <c r="AA54" s="178">
        <f>[1]NACE38BRUT!CI53</f>
        <v>1456471729</v>
      </c>
      <c r="AB54" s="178">
        <f>[1]NACE38BRUT!CJ53</f>
        <v>2139410566</v>
      </c>
      <c r="AC54" s="178">
        <f>[1]NACE38BRUT!CK53</f>
        <v>1903001183</v>
      </c>
      <c r="AD54" s="178">
        <f>[1]NACE38BRUT!CL53</f>
        <v>1119651316</v>
      </c>
      <c r="AE54" s="178">
        <f>[1]NACE38BRUT!CM53</f>
        <v>9214763800</v>
      </c>
      <c r="AF54" s="178">
        <f>[1]NACE38BRUT!CN53</f>
        <v>1179387021</v>
      </c>
      <c r="AG54" s="178">
        <f>[1]NACE38BRUT!CO53</f>
        <v>1256382682</v>
      </c>
      <c r="AH54" s="178">
        <f>[1]NACE38BRUT!CP53</f>
        <v>6778994097</v>
      </c>
      <c r="AI54" s="178">
        <f>[1]NACE38BRUT!CQ53</f>
        <v>19719262911</v>
      </c>
      <c r="AJ54" s="178">
        <f>[1]NACE38BRUT!CR53</f>
        <v>2480755480</v>
      </c>
      <c r="AK54" s="178">
        <f>[1]NACE38BRUT!CS53</f>
        <v>8310111647</v>
      </c>
      <c r="AL54" s="178">
        <f>[1]NACE38BRUT!CT53</f>
        <v>8928395784</v>
      </c>
      <c r="AM54" s="178">
        <f>[1]NACE38BRUT!CU53</f>
        <v>10327738247</v>
      </c>
      <c r="AN54" s="178">
        <f>[1]NACE38BRUT!CV53</f>
        <v>4250443180</v>
      </c>
      <c r="AO54" s="178">
        <f>[1]NACE38BRUT!CW53</f>
        <v>1211485896</v>
      </c>
      <c r="AP54" s="178">
        <f>[1]NACE38BRUT!CX53</f>
        <v>3038957284</v>
      </c>
      <c r="AQ54" s="178">
        <f>[1]NACE38BRUT!CY53</f>
        <v>2329892556</v>
      </c>
      <c r="AR54" s="178">
        <f>[1]NACE38BRUT!CZ53</f>
        <v>1355127040</v>
      </c>
      <c r="AS54" s="178">
        <f>[1]NACE38BRUT!DA53</f>
        <v>3453917893</v>
      </c>
      <c r="AT54" s="178">
        <f>[1]NACE38BRUT!DB53</f>
        <v>7984661398</v>
      </c>
      <c r="AU54" s="178">
        <f>[1]NACE38BRUT!DC53</f>
        <v>1987048147</v>
      </c>
      <c r="AV54" s="178">
        <f>[1]NACE38BRUT!DD53</f>
        <v>8790138251</v>
      </c>
      <c r="AW54" s="178">
        <f>[1]NACE38BRUT!DE53</f>
        <v>1076110936</v>
      </c>
      <c r="AX54" s="178">
        <f>[1]NACE38BRUT!DF53</f>
        <v>1426579374</v>
      </c>
      <c r="AY54" s="178">
        <f>[1]NACE38BRUT!DG53</f>
        <v>8782152357</v>
      </c>
      <c r="AZ54" s="178">
        <f>[1]NACE38BRUT!DI53</f>
        <v>1864841506</v>
      </c>
      <c r="BA54" s="178">
        <f>[1]NACE38BRUT!DJ53</f>
        <v>1786850586</v>
      </c>
      <c r="BB54" s="178">
        <f>[1]NACE38BRUT!DK53</f>
        <v>3407204806</v>
      </c>
      <c r="BC54" s="178">
        <f>[1]NACE38BRUT!DL53</f>
        <v>4790622112</v>
      </c>
      <c r="BD54" s="178">
        <f>[1]NACE38BRUT!DM53</f>
        <v>1479865246</v>
      </c>
      <c r="BE54" s="178">
        <f>[1]NACE38BRUT!DN53</f>
        <v>2562239580</v>
      </c>
      <c r="BF54" s="178">
        <f>[1]NACE38BRUT!DO53</f>
        <v>0</v>
      </c>
      <c r="BG54" s="178">
        <f>[1]NACE38BRUT!DR53</f>
        <v>8527113024</v>
      </c>
      <c r="BH54" s="178">
        <f>[1]NACE38BRUT!DS53</f>
        <v>4839182249</v>
      </c>
    </row>
    <row r="55" spans="1:60" s="36" customFormat="1" hidden="1" x14ac:dyDescent="0.2">
      <c r="A55" s="140">
        <f t="shared" si="2"/>
        <v>40267</v>
      </c>
      <c r="B55" s="173">
        <f>[1]NACE38BRUT!BK54</f>
        <v>115668700397</v>
      </c>
      <c r="C55" s="173">
        <f>[1]NACE38BRUT!BL54</f>
        <v>113023670490</v>
      </c>
      <c r="D55" s="174">
        <f>[1]NACE38BRUT!BM54</f>
        <v>24168361233</v>
      </c>
      <c r="E55" s="174">
        <f>[1]NACE38BRUT!BN54</f>
        <v>8602169152</v>
      </c>
      <c r="F55" s="174">
        <f>[1]NACE38BRUT!BO54</f>
        <v>82898170012</v>
      </c>
      <c r="G55" s="174">
        <f>[1]NACE38BRUT!BP54</f>
        <v>80253140105</v>
      </c>
      <c r="H55" s="174">
        <f>[1]NACE38BRUT!BQ54</f>
        <v>2645029907</v>
      </c>
      <c r="I55" s="174">
        <f>[1]NACE38BRUT!BR54</f>
        <v>104824347380</v>
      </c>
      <c r="J55" s="174">
        <f t="shared" si="3"/>
        <v>10844353017</v>
      </c>
      <c r="K55" s="174">
        <f t="shared" si="1"/>
        <v>69408787088</v>
      </c>
      <c r="L55" s="174">
        <f>[1]NACE38BRUT!BS54</f>
        <v>595620617</v>
      </c>
      <c r="M55" s="174">
        <f>[1]NACE38BRUT!BU54</f>
        <v>188554446</v>
      </c>
      <c r="N55" s="174">
        <f>[1]NACE38BRUT!BV54</f>
        <v>2844610432</v>
      </c>
      <c r="O55" s="174">
        <f>[1]NACE38BRUT!BW54</f>
        <v>706982659</v>
      </c>
      <c r="P55" s="174">
        <f>[1]NACE38BRUT!BX54</f>
        <v>1395584554</v>
      </c>
      <c r="Q55" s="174">
        <f>[1]NACE38BRUT!BY54</f>
        <v>145941652</v>
      </c>
      <c r="R55" s="174">
        <f>[1]NACE38BRUT!BZ54</f>
        <v>1372287447</v>
      </c>
      <c r="S55" s="174">
        <f>[1]NACE38BRUT!CA54</f>
        <v>835563904</v>
      </c>
      <c r="T55" s="174">
        <f>[1]NACE38BRUT!CB54</f>
        <v>2045155492</v>
      </c>
      <c r="U55" s="174">
        <f>[1]NACE38BRUT!CC54</f>
        <v>2886339560</v>
      </c>
      <c r="V55" s="174">
        <f>[1]NACE38BRUT!CD54</f>
        <v>1365326717</v>
      </c>
      <c r="W55" s="174">
        <f>[1]NACE38BRUT!CE54</f>
        <v>998541662</v>
      </c>
      <c r="X55" s="174">
        <f>[1]NACE38BRUT!CF54</f>
        <v>1475274011</v>
      </c>
      <c r="Y55" s="174">
        <f>[1]NACE38BRUT!CG54</f>
        <v>3228438445</v>
      </c>
      <c r="Z55" s="174">
        <f>[1]NACE38BRUT!CH54</f>
        <v>1922179783</v>
      </c>
      <c r="AA55" s="174">
        <f>[1]NACE38BRUT!CI54</f>
        <v>1306258662</v>
      </c>
      <c r="AB55" s="174">
        <f>[1]NACE38BRUT!CJ54</f>
        <v>1994907971</v>
      </c>
      <c r="AC55" s="174">
        <f>[1]NACE38BRUT!CK54</f>
        <v>1687291974</v>
      </c>
      <c r="AD55" s="174">
        <f>[1]NACE38BRUT!CL54</f>
        <v>997560307</v>
      </c>
      <c r="AE55" s="174">
        <f>[1]NACE38BRUT!CM54</f>
        <v>8602169152</v>
      </c>
      <c r="AF55" s="174">
        <f>[1]NACE38BRUT!CN54</f>
        <v>1103290908</v>
      </c>
      <c r="AG55" s="174">
        <f>[1]NACE38BRUT!CO54</f>
        <v>1121272685</v>
      </c>
      <c r="AH55" s="174">
        <f>[1]NACE38BRUT!CP54</f>
        <v>6377605559</v>
      </c>
      <c r="AI55" s="174">
        <f>[1]NACE38BRUT!CQ54</f>
        <v>18249434031</v>
      </c>
      <c r="AJ55" s="174">
        <f>[1]NACE38BRUT!CR54</f>
        <v>2392653918</v>
      </c>
      <c r="AK55" s="174">
        <f>[1]NACE38BRUT!CS54</f>
        <v>7882239551</v>
      </c>
      <c r="AL55" s="174">
        <f>[1]NACE38BRUT!CT54</f>
        <v>7974540562</v>
      </c>
      <c r="AM55" s="174">
        <f>[1]NACE38BRUT!CU54</f>
        <v>9006572927</v>
      </c>
      <c r="AN55" s="174">
        <f>[1]NACE38BRUT!CV54</f>
        <v>4057958609</v>
      </c>
      <c r="AO55" s="174">
        <f>[1]NACE38BRUT!CW54</f>
        <v>1162068805</v>
      </c>
      <c r="AP55" s="174">
        <f>[1]NACE38BRUT!CX54</f>
        <v>2895889804</v>
      </c>
      <c r="AQ55" s="174">
        <f>[1]NACE38BRUT!CY54</f>
        <v>2079927310</v>
      </c>
      <c r="AR55" s="174">
        <f>[1]NACE38BRUT!CZ54</f>
        <v>1453703300</v>
      </c>
      <c r="AS55" s="174">
        <f>[1]NACE38BRUT!DA54</f>
        <v>3461117732</v>
      </c>
      <c r="AT55" s="174">
        <f>[1]NACE38BRUT!DB54</f>
        <v>8909633244</v>
      </c>
      <c r="AU55" s="174">
        <f>[1]NACE38BRUT!DC54</f>
        <v>1785242929</v>
      </c>
      <c r="AV55" s="174">
        <f>[1]NACE38BRUT!DD54</f>
        <v>8698549268</v>
      </c>
      <c r="AW55" s="174">
        <f>[1]NACE38BRUT!DE54</f>
        <v>1004268767</v>
      </c>
      <c r="AX55" s="174">
        <f>[1]NACE38BRUT!DF54</f>
        <v>1402601751</v>
      </c>
      <c r="AY55" s="174">
        <f>[1]NACE38BRUT!DG54</f>
        <v>8209248768</v>
      </c>
      <c r="AZ55" s="174">
        <f>[1]NACE38BRUT!DI54</f>
        <v>1421603529</v>
      </c>
      <c r="BA55" s="174">
        <f>[1]NACE38BRUT!DJ54</f>
        <v>1679043947</v>
      </c>
      <c r="BB55" s="174">
        <f>[1]NACE38BRUT!DK54</f>
        <v>3180005981</v>
      </c>
      <c r="BC55" s="174">
        <f>[1]NACE38BRUT!DL54</f>
        <v>4563699560</v>
      </c>
      <c r="BD55" s="174">
        <f>[1]NACE38BRUT!DM54</f>
        <v>1380840947</v>
      </c>
      <c r="BE55" s="174">
        <f>[1]NACE38BRUT!DN54</f>
        <v>2354717412</v>
      </c>
      <c r="BF55" s="174">
        <f>[1]NACE38BRUT!DO54</f>
        <v>0</v>
      </c>
      <c r="BG55" s="174">
        <f>[1]NACE38BRUT!DR54</f>
        <v>7971371779</v>
      </c>
      <c r="BH55" s="174">
        <f>[1]NACE38BRUT!DS54</f>
        <v>4578712539</v>
      </c>
    </row>
    <row r="56" spans="1:60" s="36" customFormat="1" hidden="1" x14ac:dyDescent="0.2">
      <c r="A56" s="138">
        <f t="shared" si="2"/>
        <v>40359</v>
      </c>
      <c r="B56" s="176">
        <f>[1]NACE38BRUT!BK55</f>
        <v>118943703931</v>
      </c>
      <c r="C56" s="176">
        <f>[1]NACE38BRUT!BL55</f>
        <v>115673028949</v>
      </c>
      <c r="D56" s="174">
        <f>[1]NACE38BRUT!BM55</f>
        <v>25392015156</v>
      </c>
      <c r="E56" s="174">
        <f>[1]NACE38BRUT!BN55</f>
        <v>8882386207</v>
      </c>
      <c r="F56" s="174">
        <f>[1]NACE38BRUT!BO55</f>
        <v>84669302568</v>
      </c>
      <c r="G56" s="174">
        <f>[1]NACE38BRUT!BP55</f>
        <v>81398627586</v>
      </c>
      <c r="H56" s="174">
        <f>[1]NACE38BRUT!BQ55</f>
        <v>3270674982</v>
      </c>
      <c r="I56" s="174">
        <f>[1]NACE38BRUT!BR55</f>
        <v>107515643667</v>
      </c>
      <c r="J56" s="174">
        <f t="shared" si="3"/>
        <v>11428060264</v>
      </c>
      <c r="K56" s="174">
        <f t="shared" si="1"/>
        <v>69970567322</v>
      </c>
      <c r="L56" s="174">
        <f>[1]NACE38BRUT!BS55</f>
        <v>989133485</v>
      </c>
      <c r="M56" s="174">
        <f>[1]NACE38BRUT!BU55</f>
        <v>196144233</v>
      </c>
      <c r="N56" s="174">
        <f>[1]NACE38BRUT!BV55</f>
        <v>2926931732</v>
      </c>
      <c r="O56" s="174">
        <f>[1]NACE38BRUT!BW55</f>
        <v>704291773</v>
      </c>
      <c r="P56" s="174">
        <f>[1]NACE38BRUT!BX55</f>
        <v>1470841923</v>
      </c>
      <c r="Q56" s="174">
        <f>[1]NACE38BRUT!BY55</f>
        <v>154575318</v>
      </c>
      <c r="R56" s="174">
        <f>[1]NACE38BRUT!BZ55</f>
        <v>1415951715</v>
      </c>
      <c r="S56" s="174">
        <f>[1]NACE38BRUT!CA55</f>
        <v>811885977</v>
      </c>
      <c r="T56" s="174">
        <f>[1]NACE38BRUT!CB55</f>
        <v>2128216210</v>
      </c>
      <c r="U56" s="174">
        <f>[1]NACE38BRUT!CC55</f>
        <v>3031064946</v>
      </c>
      <c r="V56" s="174">
        <f>[1]NACE38BRUT!CD55</f>
        <v>1328981808</v>
      </c>
      <c r="W56" s="174">
        <f>[1]NACE38BRUT!CE55</f>
        <v>989587587</v>
      </c>
      <c r="X56" s="174">
        <f>[1]NACE38BRUT!CF55</f>
        <v>1536181682</v>
      </c>
      <c r="Y56" s="174">
        <f>[1]NACE38BRUT!CG55</f>
        <v>3591880722</v>
      </c>
      <c r="Z56" s="174">
        <f>[1]NACE38BRUT!CH55</f>
        <v>2060222317</v>
      </c>
      <c r="AA56" s="174">
        <f>[1]NACE38BRUT!CI55</f>
        <v>1531658405</v>
      </c>
      <c r="AB56" s="174">
        <f>[1]NACE38BRUT!CJ55</f>
        <v>2042983728</v>
      </c>
      <c r="AC56" s="174">
        <f>[1]NACE38BRUT!CK55</f>
        <v>2061979328</v>
      </c>
      <c r="AD56" s="174">
        <f>[1]NACE38BRUT!CL55</f>
        <v>1000516474</v>
      </c>
      <c r="AE56" s="174">
        <f>[1]NACE38BRUT!CM55</f>
        <v>8882386207</v>
      </c>
      <c r="AF56" s="174">
        <f>[1]NACE38BRUT!CN55</f>
        <v>1121247009</v>
      </c>
      <c r="AG56" s="174">
        <f>[1]NACE38BRUT!CO55</f>
        <v>1180335519</v>
      </c>
      <c r="AH56" s="174">
        <f>[1]NACE38BRUT!CP55</f>
        <v>6580803679</v>
      </c>
      <c r="AI56" s="174">
        <f>[1]NACE38BRUT!CQ55</f>
        <v>18579192355</v>
      </c>
      <c r="AJ56" s="174">
        <f>[1]NACE38BRUT!CR55</f>
        <v>2437051255</v>
      </c>
      <c r="AK56" s="174">
        <f>[1]NACE38BRUT!CS55</f>
        <v>7897846170</v>
      </c>
      <c r="AL56" s="174">
        <f>[1]NACE38BRUT!CT55</f>
        <v>8244294930</v>
      </c>
      <c r="AM56" s="174">
        <f>[1]NACE38BRUT!CU55</f>
        <v>9601475949</v>
      </c>
      <c r="AN56" s="174">
        <f>[1]NACE38BRUT!CV55</f>
        <v>4425599713</v>
      </c>
      <c r="AO56" s="174">
        <f>[1]NACE38BRUT!CW55</f>
        <v>1299500080</v>
      </c>
      <c r="AP56" s="174">
        <f>[1]NACE38BRUT!CX55</f>
        <v>3126099633</v>
      </c>
      <c r="AQ56" s="174">
        <f>[1]NACE38BRUT!CY55</f>
        <v>2153435275</v>
      </c>
      <c r="AR56" s="174">
        <f>[1]NACE38BRUT!CZ55</f>
        <v>1348826925</v>
      </c>
      <c r="AS56" s="174">
        <f>[1]NACE38BRUT!DA55</f>
        <v>3531601776</v>
      </c>
      <c r="AT56" s="174">
        <f>[1]NACE38BRUT!DB55</f>
        <v>7808304338</v>
      </c>
      <c r="AU56" s="174">
        <f>[1]NACE38BRUT!DC55</f>
        <v>1863113660</v>
      </c>
      <c r="AV56" s="174">
        <f>[1]NACE38BRUT!DD55</f>
        <v>8570691454</v>
      </c>
      <c r="AW56" s="174">
        <f>[1]NACE38BRUT!DE55</f>
        <v>1037667645</v>
      </c>
      <c r="AX56" s="174">
        <f>[1]NACE38BRUT!DF55</f>
        <v>1409298924</v>
      </c>
      <c r="AY56" s="174">
        <f>[1]NACE38BRUT!DG55</f>
        <v>8931315393</v>
      </c>
      <c r="AZ56" s="174">
        <f>[1]NACE38BRUT!DI55</f>
        <v>1619916628</v>
      </c>
      <c r="BA56" s="174">
        <f>[1]NACE38BRUT!DJ55</f>
        <v>1711560061</v>
      </c>
      <c r="BB56" s="174">
        <f>[1]NACE38BRUT!DK55</f>
        <v>3341920676</v>
      </c>
      <c r="BC56" s="174">
        <f>[1]NACE38BRUT!DL55</f>
        <v>4754662899</v>
      </c>
      <c r="BD56" s="174">
        <f>[1]NACE38BRUT!DM55</f>
        <v>1492334082</v>
      </c>
      <c r="BE56" s="174">
        <f>[1]NACE38BRUT!DN55</f>
        <v>2488384815</v>
      </c>
      <c r="BF56" s="174">
        <f>[1]NACE38BRUT!DO55</f>
        <v>0</v>
      </c>
      <c r="BG56" s="174">
        <f>[1]NACE38BRUT!DR55</f>
        <v>8339457226</v>
      </c>
      <c r="BH56" s="174">
        <f>[1]NACE38BRUT!DS55</f>
        <v>4750730926</v>
      </c>
    </row>
    <row r="57" spans="1:60" s="36" customFormat="1" hidden="1" x14ac:dyDescent="0.2">
      <c r="A57" s="138">
        <f t="shared" si="2"/>
        <v>40451</v>
      </c>
      <c r="B57" s="176">
        <f>[1]NACE38BRUT!BK56</f>
        <v>115087205493</v>
      </c>
      <c r="C57" s="176">
        <f>[1]NACE38BRUT!BL56</f>
        <v>111440466469</v>
      </c>
      <c r="D57" s="174">
        <f>[1]NACE38BRUT!BM56</f>
        <v>23820248938</v>
      </c>
      <c r="E57" s="174">
        <f>[1]NACE38BRUT!BN56</f>
        <v>8207183154</v>
      </c>
      <c r="F57" s="174">
        <f>[1]NACE38BRUT!BO56</f>
        <v>83059773401</v>
      </c>
      <c r="G57" s="174">
        <f>[1]NACE38BRUT!BP56</f>
        <v>79413034377</v>
      </c>
      <c r="H57" s="174">
        <f>[1]NACE38BRUT!BQ56</f>
        <v>3646739024</v>
      </c>
      <c r="I57" s="174">
        <f>[1]NACE38BRUT!BR56</f>
        <v>103770426897</v>
      </c>
      <c r="J57" s="174">
        <f t="shared" si="3"/>
        <v>11316778596</v>
      </c>
      <c r="K57" s="174">
        <f t="shared" si="1"/>
        <v>68096255781</v>
      </c>
      <c r="L57" s="174">
        <f>[1]NACE38BRUT!BS56</f>
        <v>2318704598</v>
      </c>
      <c r="M57" s="174">
        <f>[1]NACE38BRUT!BU56</f>
        <v>181700169</v>
      </c>
      <c r="N57" s="174">
        <f>[1]NACE38BRUT!BV56</f>
        <v>2874562066</v>
      </c>
      <c r="O57" s="174">
        <f>[1]NACE38BRUT!BW56</f>
        <v>703935764</v>
      </c>
      <c r="P57" s="174">
        <f>[1]NACE38BRUT!BX56</f>
        <v>1387989975</v>
      </c>
      <c r="Q57" s="174">
        <f>[1]NACE38BRUT!BY56</f>
        <v>139811006</v>
      </c>
      <c r="R57" s="174">
        <f>[1]NACE38BRUT!BZ56</f>
        <v>1301002709</v>
      </c>
      <c r="S57" s="174">
        <f>[1]NACE38BRUT!CA56</f>
        <v>745210164</v>
      </c>
      <c r="T57" s="174">
        <f>[1]NACE38BRUT!CB56</f>
        <v>2011791182</v>
      </c>
      <c r="U57" s="174">
        <f>[1]NACE38BRUT!CC56</f>
        <v>2960414324</v>
      </c>
      <c r="V57" s="174">
        <f>[1]NACE38BRUT!CD56</f>
        <v>1244514332</v>
      </c>
      <c r="W57" s="174">
        <f>[1]NACE38BRUT!CE56</f>
        <v>944968866</v>
      </c>
      <c r="X57" s="174">
        <f>[1]NACE38BRUT!CF56</f>
        <v>1469298968</v>
      </c>
      <c r="Y57" s="174">
        <f>[1]NACE38BRUT!CG56</f>
        <v>3241409871</v>
      </c>
      <c r="Z57" s="174">
        <f>[1]NACE38BRUT!CH56</f>
        <v>1915998252</v>
      </c>
      <c r="AA57" s="174">
        <f>[1]NACE38BRUT!CI56</f>
        <v>1325411619</v>
      </c>
      <c r="AB57" s="174">
        <f>[1]NACE38BRUT!CJ56</f>
        <v>1973069591</v>
      </c>
      <c r="AC57" s="174">
        <f>[1]NACE38BRUT!CK56</f>
        <v>1694577329</v>
      </c>
      <c r="AD57" s="174">
        <f>[1]NACE38BRUT!CL56</f>
        <v>945992622</v>
      </c>
      <c r="AE57" s="174">
        <f>[1]NACE38BRUT!CM56</f>
        <v>8207183154</v>
      </c>
      <c r="AF57" s="174">
        <f>[1]NACE38BRUT!CN56</f>
        <v>1028678123</v>
      </c>
      <c r="AG57" s="174">
        <f>[1]NACE38BRUT!CO56</f>
        <v>1084860389</v>
      </c>
      <c r="AH57" s="174">
        <f>[1]NACE38BRUT!CP56</f>
        <v>6093644642</v>
      </c>
      <c r="AI57" s="174">
        <f>[1]NACE38BRUT!CQ56</f>
        <v>18425392917</v>
      </c>
      <c r="AJ57" s="174">
        <f>[1]NACE38BRUT!CR56</f>
        <v>2422137290</v>
      </c>
      <c r="AK57" s="174">
        <f>[1]NACE38BRUT!CS56</f>
        <v>7642506319</v>
      </c>
      <c r="AL57" s="174">
        <f>[1]NACE38BRUT!CT56</f>
        <v>8360749308</v>
      </c>
      <c r="AM57" s="174">
        <f>[1]NACE38BRUT!CU56</f>
        <v>9162218247</v>
      </c>
      <c r="AN57" s="174">
        <f>[1]NACE38BRUT!CV56</f>
        <v>4868344101</v>
      </c>
      <c r="AO57" s="174">
        <f>[1]NACE38BRUT!CW56</f>
        <v>1468935126</v>
      </c>
      <c r="AP57" s="174">
        <f>[1]NACE38BRUT!CX56</f>
        <v>3399408975</v>
      </c>
      <c r="AQ57" s="174">
        <f>[1]NACE38BRUT!CY56</f>
        <v>2044480039</v>
      </c>
      <c r="AR57" s="174">
        <f>[1]NACE38BRUT!CZ56</f>
        <v>1395668726</v>
      </c>
      <c r="AS57" s="174">
        <f>[1]NACE38BRUT!DA56</f>
        <v>3369831546</v>
      </c>
      <c r="AT57" s="174">
        <f>[1]NACE38BRUT!DB56</f>
        <v>7117723557</v>
      </c>
      <c r="AU57" s="174">
        <f>[1]NACE38BRUT!DC56</f>
        <v>1830047637</v>
      </c>
      <c r="AV57" s="174">
        <f>[1]NACE38BRUT!DD56</f>
        <v>8036723652</v>
      </c>
      <c r="AW57" s="174">
        <f>[1]NACE38BRUT!DE56</f>
        <v>973887834</v>
      </c>
      <c r="AX57" s="174">
        <f>[1]NACE38BRUT!DF56</f>
        <v>1344483320</v>
      </c>
      <c r="AY57" s="174">
        <f>[1]NACE38BRUT!DG56</f>
        <v>9261193798</v>
      </c>
      <c r="AZ57" s="174">
        <f>[1]NACE38BRUT!DI56</f>
        <v>1596308854</v>
      </c>
      <c r="BA57" s="174">
        <f>[1]NACE38BRUT!DJ56</f>
        <v>1619818685</v>
      </c>
      <c r="BB57" s="174">
        <f>[1]NACE38BRUT!DK56</f>
        <v>3287638197</v>
      </c>
      <c r="BC57" s="174">
        <f>[1]NACE38BRUT!DL56</f>
        <v>4813012860</v>
      </c>
      <c r="BD57" s="174">
        <f>[1]NACE38BRUT!DM56</f>
        <v>1471392086</v>
      </c>
      <c r="BE57" s="174">
        <f>[1]NACE38BRUT!DN56</f>
        <v>2441607345</v>
      </c>
      <c r="BF57" s="174">
        <f>[1]NACE38BRUT!DO56</f>
        <v>0</v>
      </c>
      <c r="BG57" s="174">
        <f>[1]NACE38BRUT!DR56</f>
        <v>8194199850</v>
      </c>
      <c r="BH57" s="174">
        <f>[1]NACE38BRUT!DS56</f>
        <v>4696177912</v>
      </c>
    </row>
    <row r="58" spans="1:60" s="36" customFormat="1" ht="12" hidden="1" thickBot="1" x14ac:dyDescent="0.25">
      <c r="A58" s="139">
        <f t="shared" si="2"/>
        <v>40542</v>
      </c>
      <c r="B58" s="177">
        <f>[1]NACE38BRUT!BK57</f>
        <v>126425125195</v>
      </c>
      <c r="C58" s="177">
        <f>[1]NACE38BRUT!BL57</f>
        <v>122841140443</v>
      </c>
      <c r="D58" s="178">
        <f>[1]NACE38BRUT!BM57</f>
        <v>26862892780</v>
      </c>
      <c r="E58" s="178">
        <f>[1]NACE38BRUT!BN57</f>
        <v>9355766119</v>
      </c>
      <c r="F58" s="178">
        <f>[1]NACE38BRUT!BO57</f>
        <v>90206466296</v>
      </c>
      <c r="G58" s="178">
        <f>[1]NACE38BRUT!BP57</f>
        <v>86622481544</v>
      </c>
      <c r="H58" s="178">
        <f>[1]NACE38BRUT!BQ57</f>
        <v>3583984752</v>
      </c>
      <c r="I58" s="178">
        <f>[1]NACE38BRUT!BR57</f>
        <v>114355767132</v>
      </c>
      <c r="J58" s="178">
        <f t="shared" si="3"/>
        <v>12069358063</v>
      </c>
      <c r="K58" s="178">
        <f t="shared" si="1"/>
        <v>74553123481</v>
      </c>
      <c r="L58" s="178">
        <f>[1]NACE38BRUT!BS57</f>
        <v>999447417</v>
      </c>
      <c r="M58" s="178">
        <f>[1]NACE38BRUT!BU57</f>
        <v>214738392</v>
      </c>
      <c r="N58" s="178">
        <f>[1]NACE38BRUT!BV57</f>
        <v>3377121215</v>
      </c>
      <c r="O58" s="178">
        <f>[1]NACE38BRUT!BW57</f>
        <v>763823771</v>
      </c>
      <c r="P58" s="178">
        <f>[1]NACE38BRUT!BX57</f>
        <v>1548624404</v>
      </c>
      <c r="Q58" s="178">
        <f>[1]NACE38BRUT!BY57</f>
        <v>151408332</v>
      </c>
      <c r="R58" s="178">
        <f>[1]NACE38BRUT!BZ57</f>
        <v>1489798385</v>
      </c>
      <c r="S58" s="178">
        <f>[1]NACE38BRUT!CA57</f>
        <v>869861635</v>
      </c>
      <c r="T58" s="178">
        <f>[1]NACE38BRUT!CB57</f>
        <v>2315983737</v>
      </c>
      <c r="U58" s="178">
        <f>[1]NACE38BRUT!CC57</f>
        <v>3234814664</v>
      </c>
      <c r="V58" s="178">
        <f>[1]NACE38BRUT!CD57</f>
        <v>1355993269</v>
      </c>
      <c r="W58" s="178">
        <f>[1]NACE38BRUT!CE57</f>
        <v>1060131014</v>
      </c>
      <c r="X58" s="178">
        <f>[1]NACE38BRUT!CF57</f>
        <v>1632761055</v>
      </c>
      <c r="Y58" s="178">
        <f>[1]NACE38BRUT!CG57</f>
        <v>3581588434</v>
      </c>
      <c r="Z58" s="178">
        <f>[1]NACE38BRUT!CH57</f>
        <v>2069435017</v>
      </c>
      <c r="AA58" s="178">
        <f>[1]NACE38BRUT!CI57</f>
        <v>1512153417</v>
      </c>
      <c r="AB58" s="178">
        <f>[1]NACE38BRUT!CJ57</f>
        <v>2147913063</v>
      </c>
      <c r="AC58" s="178">
        <f>[1]NACE38BRUT!CK57</f>
        <v>1953784922</v>
      </c>
      <c r="AD58" s="178">
        <f>[1]NACE38BRUT!CL57</f>
        <v>1164546488</v>
      </c>
      <c r="AE58" s="178">
        <f>[1]NACE38BRUT!CM57</f>
        <v>9355766119</v>
      </c>
      <c r="AF58" s="178">
        <f>[1]NACE38BRUT!CN57</f>
        <v>1195019098</v>
      </c>
      <c r="AG58" s="178">
        <f>[1]NACE38BRUT!CO57</f>
        <v>1317746666</v>
      </c>
      <c r="AH58" s="178">
        <f>[1]NACE38BRUT!CP57</f>
        <v>6843000355</v>
      </c>
      <c r="AI58" s="178">
        <f>[1]NACE38BRUT!CQ57</f>
        <v>20119142715</v>
      </c>
      <c r="AJ58" s="178">
        <f>[1]NACE38BRUT!CR57</f>
        <v>2536178586</v>
      </c>
      <c r="AK58" s="178">
        <f>[1]NACE38BRUT!CS57</f>
        <v>8412180135</v>
      </c>
      <c r="AL58" s="178">
        <f>[1]NACE38BRUT!CT57</f>
        <v>9170783994</v>
      </c>
      <c r="AM58" s="178">
        <f>[1]NACE38BRUT!CU57</f>
        <v>10425743742</v>
      </c>
      <c r="AN58" s="178">
        <f>[1]NACE38BRUT!CV57</f>
        <v>4455970231</v>
      </c>
      <c r="AO58" s="178">
        <f>[1]NACE38BRUT!CW57</f>
        <v>1263095014</v>
      </c>
      <c r="AP58" s="178">
        <f>[1]NACE38BRUT!CX57</f>
        <v>3192875217</v>
      </c>
      <c r="AQ58" s="178">
        <f>[1]NACE38BRUT!CY57</f>
        <v>2391652169</v>
      </c>
      <c r="AR58" s="178">
        <f>[1]NACE38BRUT!CZ57</f>
        <v>1371445744</v>
      </c>
      <c r="AS58" s="178">
        <f>[1]NACE38BRUT!DA57</f>
        <v>3629130273</v>
      </c>
      <c r="AT58" s="178">
        <f>[1]NACE38BRUT!DB57</f>
        <v>8169565012</v>
      </c>
      <c r="AU58" s="178">
        <f>[1]NACE38BRUT!DC57</f>
        <v>2095499992</v>
      </c>
      <c r="AV58" s="178">
        <f>[1]NACE38BRUT!DD57</f>
        <v>9093875981</v>
      </c>
      <c r="AW58" s="178">
        <f>[1]NACE38BRUT!DE57</f>
        <v>1121121973</v>
      </c>
      <c r="AX58" s="178">
        <f>[1]NACE38BRUT!DF57</f>
        <v>1472057843</v>
      </c>
      <c r="AY58" s="178">
        <f>[1]NACE38BRUT!DG57</f>
        <v>9594549048</v>
      </c>
      <c r="AZ58" s="178">
        <f>[1]NACE38BRUT!DI57</f>
        <v>1853440559</v>
      </c>
      <c r="BA58" s="178">
        <f>[1]NACE38BRUT!DJ57</f>
        <v>1812932013</v>
      </c>
      <c r="BB58" s="178">
        <f>[1]NACE38BRUT!DK57</f>
        <v>3516032768</v>
      </c>
      <c r="BC58" s="178">
        <f>[1]NACE38BRUT!DL57</f>
        <v>4886952723</v>
      </c>
      <c r="BD58" s="178">
        <f>[1]NACE38BRUT!DM57</f>
        <v>1575363989</v>
      </c>
      <c r="BE58" s="178">
        <f>[1]NACE38BRUT!DN57</f>
        <v>2621989521</v>
      </c>
      <c r="BF58" s="178">
        <f>[1]NACE38BRUT!DO57</f>
        <v>0</v>
      </c>
      <c r="BG58" s="178">
        <f>[1]NACE38BRUT!DR57</f>
        <v>8632628834</v>
      </c>
      <c r="BH58" s="178">
        <f>[1]NACE38BRUT!DS57</f>
        <v>4898318940</v>
      </c>
    </row>
    <row r="59" spans="1:60" s="36" customFormat="1" ht="12" thickTop="1" x14ac:dyDescent="0.2">
      <c r="A59" s="140">
        <f t="shared" si="2"/>
        <v>40632</v>
      </c>
      <c r="B59" s="173">
        <f>[1]NACE38BRUT!BK58</f>
        <v>120279141427</v>
      </c>
      <c r="C59" s="173">
        <f>[1]NACE38BRUT!BL58</f>
        <v>116961015011</v>
      </c>
      <c r="D59" s="174">
        <f>[1]NACE38BRUT!BM58</f>
        <v>24712538646</v>
      </c>
      <c r="E59" s="174">
        <f>[1]NACE38BRUT!BN58</f>
        <v>8950750149</v>
      </c>
      <c r="F59" s="174">
        <f>[1]NACE38BRUT!BO58</f>
        <v>86615852632</v>
      </c>
      <c r="G59" s="174">
        <f>[1]NACE38BRUT!BP58</f>
        <v>83297726216</v>
      </c>
      <c r="H59" s="174">
        <f>[1]NACE38BRUT!BQ58</f>
        <v>3318126416</v>
      </c>
      <c r="I59" s="174">
        <f>[1]NACE38BRUT!BR58</f>
        <v>109116827683</v>
      </c>
      <c r="J59" s="174">
        <f t="shared" si="3"/>
        <v>11162313744</v>
      </c>
      <c r="K59" s="174">
        <f t="shared" si="1"/>
        <v>72135412472</v>
      </c>
      <c r="L59" s="174">
        <f>[1]NACE38BRUT!BS58</f>
        <v>574150212</v>
      </c>
      <c r="M59" s="174">
        <f>[1]NACE38BRUT!BU58</f>
        <v>191387439</v>
      </c>
      <c r="N59" s="174">
        <f>[1]NACE38BRUT!BV58</f>
        <v>2898988648</v>
      </c>
      <c r="O59" s="174">
        <f>[1]NACE38BRUT!BW58</f>
        <v>716169983</v>
      </c>
      <c r="P59" s="174">
        <f>[1]NACE38BRUT!BX58</f>
        <v>1394350542</v>
      </c>
      <c r="Q59" s="174">
        <f>[1]NACE38BRUT!BY58</f>
        <v>144765707</v>
      </c>
      <c r="R59" s="174">
        <f>[1]NACE38BRUT!BZ58</f>
        <v>1430927925</v>
      </c>
      <c r="S59" s="174">
        <f>[1]NACE38BRUT!CA58</f>
        <v>838406087</v>
      </c>
      <c r="T59" s="174">
        <f>[1]NACE38BRUT!CB58</f>
        <v>2096601064</v>
      </c>
      <c r="U59" s="174">
        <f>[1]NACE38BRUT!CC58</f>
        <v>2989997147</v>
      </c>
      <c r="V59" s="174">
        <f>[1]NACE38BRUT!CD58</f>
        <v>1391729071</v>
      </c>
      <c r="W59" s="174">
        <f>[1]NACE38BRUT!CE58</f>
        <v>1013751771</v>
      </c>
      <c r="X59" s="174">
        <f>[1]NACE38BRUT!CF58</f>
        <v>1491386626</v>
      </c>
      <c r="Y59" s="174">
        <f>[1]NACE38BRUT!CG58</f>
        <v>3305450674</v>
      </c>
      <c r="Z59" s="174">
        <f>[1]NACE38BRUT!CH58</f>
        <v>1950599337</v>
      </c>
      <c r="AA59" s="174">
        <f>[1]NACE38BRUT!CI58</f>
        <v>1354851337</v>
      </c>
      <c r="AB59" s="174">
        <f>[1]NACE38BRUT!CJ58</f>
        <v>2041999625</v>
      </c>
      <c r="AC59" s="174">
        <f>[1]NACE38BRUT!CK58</f>
        <v>1727807064</v>
      </c>
      <c r="AD59" s="174">
        <f>[1]NACE38BRUT!CL58</f>
        <v>1038819273</v>
      </c>
      <c r="AE59" s="174">
        <f>[1]NACE38BRUT!CM58</f>
        <v>8950750149</v>
      </c>
      <c r="AF59" s="174">
        <f>[1]NACE38BRUT!CN58</f>
        <v>1176290004</v>
      </c>
      <c r="AG59" s="174">
        <f>[1]NACE38BRUT!CO58</f>
        <v>1166855953</v>
      </c>
      <c r="AH59" s="174">
        <f>[1]NACE38BRUT!CP58</f>
        <v>6607604192</v>
      </c>
      <c r="AI59" s="174">
        <f>[1]NACE38BRUT!CQ58</f>
        <v>18791617125</v>
      </c>
      <c r="AJ59" s="174">
        <f>[1]NACE38BRUT!CR58</f>
        <v>2483512378</v>
      </c>
      <c r="AK59" s="174">
        <f>[1]NACE38BRUT!CS58</f>
        <v>8096255900</v>
      </c>
      <c r="AL59" s="174">
        <f>[1]NACE38BRUT!CT58</f>
        <v>8211848847</v>
      </c>
      <c r="AM59" s="174">
        <f>[1]NACE38BRUT!CU58</f>
        <v>9187619960</v>
      </c>
      <c r="AN59" s="174">
        <f>[1]NACE38BRUT!CV58</f>
        <v>4266686923</v>
      </c>
      <c r="AO59" s="174">
        <f>[1]NACE38BRUT!CW58</f>
        <v>1210518294</v>
      </c>
      <c r="AP59" s="174">
        <f>[1]NACE38BRUT!CX58</f>
        <v>3056168629</v>
      </c>
      <c r="AQ59" s="174">
        <f>[1]NACE38BRUT!CY58</f>
        <v>2144875629</v>
      </c>
      <c r="AR59" s="174">
        <f>[1]NACE38BRUT!CZ58</f>
        <v>1473548971</v>
      </c>
      <c r="AS59" s="174">
        <f>[1]NACE38BRUT!DA58</f>
        <v>3689849411</v>
      </c>
      <c r="AT59" s="174">
        <f>[1]NACE38BRUT!DB58</f>
        <v>9361074632</v>
      </c>
      <c r="AU59" s="174">
        <f>[1]NACE38BRUT!DC58</f>
        <v>1869077174</v>
      </c>
      <c r="AV59" s="174">
        <f>[1]NACE38BRUT!DD58</f>
        <v>9175867589</v>
      </c>
      <c r="AW59" s="174">
        <f>[1]NACE38BRUT!DE58</f>
        <v>1023463960</v>
      </c>
      <c r="AX59" s="174">
        <f>[1]NACE38BRUT!DF58</f>
        <v>1479332272</v>
      </c>
      <c r="AY59" s="174">
        <f>[1]NACE38BRUT!DG58</f>
        <v>9129465486</v>
      </c>
      <c r="AZ59" s="174">
        <f>[1]NACE38BRUT!DI58</f>
        <v>1412869568</v>
      </c>
      <c r="BA59" s="174">
        <f>[1]NACE38BRUT!DJ58</f>
        <v>1734709504</v>
      </c>
      <c r="BB59" s="174">
        <f>[1]NACE38BRUT!DK58</f>
        <v>3280365336</v>
      </c>
      <c r="BC59" s="174">
        <f>[1]NACE38BRUT!DL58</f>
        <v>4734369336</v>
      </c>
      <c r="BD59" s="174">
        <f>[1]NACE38BRUT!DM58</f>
        <v>1466763687</v>
      </c>
      <c r="BE59" s="174">
        <f>[1]NACE38BRUT!DN58</f>
        <v>2394296069</v>
      </c>
      <c r="BF59" s="174">
        <f>[1]NACE38BRUT!DO58</f>
        <v>0</v>
      </c>
      <c r="BG59" s="174">
        <f>[1]NACE38BRUT!DR58</f>
        <v>8151566576</v>
      </c>
      <c r="BH59" s="174">
        <f>[1]NACE38BRUT!DS58</f>
        <v>4715389657</v>
      </c>
    </row>
    <row r="60" spans="1:60" s="36" customFormat="1" x14ac:dyDescent="0.2">
      <c r="A60" s="138">
        <f t="shared" si="2"/>
        <v>40724</v>
      </c>
      <c r="B60" s="176">
        <f>[1]NACE38BRUT!BK59</f>
        <v>123414989377</v>
      </c>
      <c r="C60" s="176">
        <f>[1]NACE38BRUT!BL59</f>
        <v>119556068671</v>
      </c>
      <c r="D60" s="174">
        <f>[1]NACE38BRUT!BM59</f>
        <v>26221597152</v>
      </c>
      <c r="E60" s="174">
        <f>[1]NACE38BRUT!BN59</f>
        <v>9124745242</v>
      </c>
      <c r="F60" s="174">
        <f>[1]NACE38BRUT!BO59</f>
        <v>88068646983</v>
      </c>
      <c r="G60" s="174">
        <f>[1]NACE38BRUT!BP59</f>
        <v>84209726277</v>
      </c>
      <c r="H60" s="174">
        <f>[1]NACE38BRUT!BQ59</f>
        <v>3858920706</v>
      </c>
      <c r="I60" s="174">
        <f>[1]NACE38BRUT!BR59</f>
        <v>111657493031</v>
      </c>
      <c r="J60" s="174">
        <f t="shared" si="3"/>
        <v>11757496346</v>
      </c>
      <c r="K60" s="174">
        <f t="shared" si="1"/>
        <v>72452229931</v>
      </c>
      <c r="L60" s="174">
        <f>[1]NACE38BRUT!BS59</f>
        <v>990004718</v>
      </c>
      <c r="M60" s="174">
        <f>[1]NACE38BRUT!BU59</f>
        <v>201177415</v>
      </c>
      <c r="N60" s="174">
        <f>[1]NACE38BRUT!BV59</f>
        <v>3005699638</v>
      </c>
      <c r="O60" s="174">
        <f>[1]NACE38BRUT!BW59</f>
        <v>715926925</v>
      </c>
      <c r="P60" s="174">
        <f>[1]NACE38BRUT!BX59</f>
        <v>1473185372</v>
      </c>
      <c r="Q60" s="174">
        <f>[1]NACE38BRUT!BY59</f>
        <v>156227645</v>
      </c>
      <c r="R60" s="174">
        <f>[1]NACE38BRUT!BZ59</f>
        <v>1479738855</v>
      </c>
      <c r="S60" s="174">
        <f>[1]NACE38BRUT!CA59</f>
        <v>835271547</v>
      </c>
      <c r="T60" s="174">
        <f>[1]NACE38BRUT!CB59</f>
        <v>2190713577</v>
      </c>
      <c r="U60" s="174">
        <f>[1]NACE38BRUT!CC59</f>
        <v>3138302316</v>
      </c>
      <c r="V60" s="174">
        <f>[1]NACE38BRUT!CD59</f>
        <v>1369907418</v>
      </c>
      <c r="W60" s="174">
        <f>[1]NACE38BRUT!CE59</f>
        <v>1013746918</v>
      </c>
      <c r="X60" s="174">
        <f>[1]NACE38BRUT!CF59</f>
        <v>1577672320</v>
      </c>
      <c r="Y60" s="174">
        <f>[1]NACE38BRUT!CG59</f>
        <v>3793865665</v>
      </c>
      <c r="Z60" s="174">
        <f>[1]NACE38BRUT!CH59</f>
        <v>2156691465</v>
      </c>
      <c r="AA60" s="174">
        <f>[1]NACE38BRUT!CI59</f>
        <v>1637174200</v>
      </c>
      <c r="AB60" s="174">
        <f>[1]NACE38BRUT!CJ59</f>
        <v>2109276038</v>
      </c>
      <c r="AC60" s="174">
        <f>[1]NACE38BRUT!CK59</f>
        <v>2096253129</v>
      </c>
      <c r="AD60" s="174">
        <f>[1]NACE38BRUT!CL59</f>
        <v>1064632374</v>
      </c>
      <c r="AE60" s="174">
        <f>[1]NACE38BRUT!CM59</f>
        <v>9124745242</v>
      </c>
      <c r="AF60" s="174">
        <f>[1]NACE38BRUT!CN59</f>
        <v>1161699926</v>
      </c>
      <c r="AG60" s="174">
        <f>[1]NACE38BRUT!CO59</f>
        <v>1208931326</v>
      </c>
      <c r="AH60" s="174">
        <f>[1]NACE38BRUT!CP59</f>
        <v>6754113990</v>
      </c>
      <c r="AI60" s="174">
        <f>[1]NACE38BRUT!CQ59</f>
        <v>19156525168</v>
      </c>
      <c r="AJ60" s="174">
        <f>[1]NACE38BRUT!CR59</f>
        <v>2514656079</v>
      </c>
      <c r="AK60" s="174">
        <f>[1]NACE38BRUT!CS59</f>
        <v>8159492847</v>
      </c>
      <c r="AL60" s="174">
        <f>[1]NACE38BRUT!CT59</f>
        <v>8482376242</v>
      </c>
      <c r="AM60" s="174">
        <f>[1]NACE38BRUT!CU59</f>
        <v>9854487061</v>
      </c>
      <c r="AN60" s="174">
        <f>[1]NACE38BRUT!CV59</f>
        <v>4653697871</v>
      </c>
      <c r="AO60" s="174">
        <f>[1]NACE38BRUT!CW59</f>
        <v>1350467147</v>
      </c>
      <c r="AP60" s="174">
        <f>[1]NACE38BRUT!CX59</f>
        <v>3303230724</v>
      </c>
      <c r="AQ60" s="174">
        <f>[1]NACE38BRUT!CY59</f>
        <v>2249965661</v>
      </c>
      <c r="AR60" s="174">
        <f>[1]NACE38BRUT!CZ59</f>
        <v>1387435094</v>
      </c>
      <c r="AS60" s="174">
        <f>[1]NACE38BRUT!DA59</f>
        <v>3664318414</v>
      </c>
      <c r="AT60" s="174">
        <f>[1]NACE38BRUT!DB59</f>
        <v>8018798719</v>
      </c>
      <c r="AU60" s="174">
        <f>[1]NACE38BRUT!DC59</f>
        <v>1934783645</v>
      </c>
      <c r="AV60" s="174">
        <f>[1]NACE38BRUT!DD59</f>
        <v>9016107139</v>
      </c>
      <c r="AW60" s="174">
        <f>[1]NACE38BRUT!DE59</f>
        <v>1064339144</v>
      </c>
      <c r="AX60" s="174">
        <f>[1]NACE38BRUT!DF59</f>
        <v>1482426162</v>
      </c>
      <c r="AY60" s="174">
        <f>[1]NACE38BRUT!DG59</f>
        <v>9748336002</v>
      </c>
      <c r="AZ60" s="174">
        <f>[1]NACE38BRUT!DI59</f>
        <v>1626504738</v>
      </c>
      <c r="BA60" s="174">
        <f>[1]NACE38BRUT!DJ59</f>
        <v>1775562982</v>
      </c>
      <c r="BB60" s="174">
        <f>[1]NACE38BRUT!DK59</f>
        <v>3442467200</v>
      </c>
      <c r="BC60" s="174">
        <f>[1]NACE38BRUT!DL59</f>
        <v>4912961426</v>
      </c>
      <c r="BD60" s="174">
        <f>[1]NACE38BRUT!DM59</f>
        <v>1571973876</v>
      </c>
      <c r="BE60" s="174">
        <f>[1]NACE38BRUT!DN59</f>
        <v>2507956681</v>
      </c>
      <c r="BF60" s="174">
        <f>[1]NACE38BRUT!DO59</f>
        <v>0</v>
      </c>
      <c r="BG60" s="174">
        <f>[1]NACE38BRUT!DR59</f>
        <v>8477117533</v>
      </c>
      <c r="BH60" s="174">
        <f>[1]NACE38BRUT!DS59</f>
        <v>4858216310</v>
      </c>
    </row>
    <row r="61" spans="1:60" s="36" customFormat="1" x14ac:dyDescent="0.2">
      <c r="A61" s="138">
        <f t="shared" si="2"/>
        <v>40816</v>
      </c>
      <c r="B61" s="176">
        <f>[1]NACE38BRUT!BK60</f>
        <v>119045038118</v>
      </c>
      <c r="C61" s="176">
        <f>[1]NACE38BRUT!BL60</f>
        <v>114985523845</v>
      </c>
      <c r="D61" s="174">
        <f>[1]NACE38BRUT!BM60</f>
        <v>24496661901</v>
      </c>
      <c r="E61" s="174">
        <f>[1]NACE38BRUT!BN60</f>
        <v>8363303827</v>
      </c>
      <c r="F61" s="174">
        <f>[1]NACE38BRUT!BO60</f>
        <v>86185072390</v>
      </c>
      <c r="G61" s="174">
        <f>[1]NACE38BRUT!BP60</f>
        <v>82125558117</v>
      </c>
      <c r="H61" s="174">
        <f>[1]NACE38BRUT!BQ60</f>
        <v>4059514273</v>
      </c>
      <c r="I61" s="174">
        <f>[1]NACE38BRUT!BR60</f>
        <v>107445370609</v>
      </c>
      <c r="J61" s="174">
        <f t="shared" si="3"/>
        <v>11599667509</v>
      </c>
      <c r="K61" s="174">
        <f t="shared" si="1"/>
        <v>70525890608</v>
      </c>
      <c r="L61" s="174">
        <f>[1]NACE38BRUT!BS60</f>
        <v>2293491163</v>
      </c>
      <c r="M61" s="174">
        <f>[1]NACE38BRUT!BU60</f>
        <v>187691057</v>
      </c>
      <c r="N61" s="174">
        <f>[1]NACE38BRUT!BV60</f>
        <v>2967331031</v>
      </c>
      <c r="O61" s="174">
        <f>[1]NACE38BRUT!BW60</f>
        <v>709982489</v>
      </c>
      <c r="P61" s="174">
        <f>[1]NACE38BRUT!BX60</f>
        <v>1389204960</v>
      </c>
      <c r="Q61" s="174">
        <f>[1]NACE38BRUT!BY60</f>
        <v>136883862</v>
      </c>
      <c r="R61" s="174">
        <f>[1]NACE38BRUT!BZ60</f>
        <v>1348966883</v>
      </c>
      <c r="S61" s="174">
        <f>[1]NACE38BRUT!CA60</f>
        <v>774301258</v>
      </c>
      <c r="T61" s="174">
        <f>[1]NACE38BRUT!CB60</f>
        <v>2067989333</v>
      </c>
      <c r="U61" s="174">
        <f>[1]NACE38BRUT!CC60</f>
        <v>3045635915</v>
      </c>
      <c r="V61" s="174">
        <f>[1]NACE38BRUT!CD60</f>
        <v>1261474405</v>
      </c>
      <c r="W61" s="174">
        <f>[1]NACE38BRUT!CE60</f>
        <v>969802664</v>
      </c>
      <c r="X61" s="174">
        <f>[1]NACE38BRUT!CF60</f>
        <v>1493049861</v>
      </c>
      <c r="Y61" s="174">
        <f>[1]NACE38BRUT!CG60</f>
        <v>3381689511</v>
      </c>
      <c r="Z61" s="174">
        <f>[1]NACE38BRUT!CH60</f>
        <v>1969832694</v>
      </c>
      <c r="AA61" s="174">
        <f>[1]NACE38BRUT!CI60</f>
        <v>1411856817</v>
      </c>
      <c r="AB61" s="174">
        <f>[1]NACE38BRUT!CJ60</f>
        <v>2031004391</v>
      </c>
      <c r="AC61" s="174">
        <f>[1]NACE38BRUT!CK60</f>
        <v>1730536207</v>
      </c>
      <c r="AD61" s="174">
        <f>[1]NACE38BRUT!CL60</f>
        <v>1001118074</v>
      </c>
      <c r="AE61" s="174">
        <f>[1]NACE38BRUT!CM60</f>
        <v>8363303827</v>
      </c>
      <c r="AF61" s="174">
        <f>[1]NACE38BRUT!CN60</f>
        <v>1068014787</v>
      </c>
      <c r="AG61" s="174">
        <f>[1]NACE38BRUT!CO60</f>
        <v>1091706591</v>
      </c>
      <c r="AH61" s="174">
        <f>[1]NACE38BRUT!CP60</f>
        <v>6203582449</v>
      </c>
      <c r="AI61" s="174">
        <f>[1]NACE38BRUT!CQ60</f>
        <v>18897989789</v>
      </c>
      <c r="AJ61" s="174">
        <f>[1]NACE38BRUT!CR60</f>
        <v>2471133765</v>
      </c>
      <c r="AK61" s="174">
        <f>[1]NACE38BRUT!CS60</f>
        <v>7825873832</v>
      </c>
      <c r="AL61" s="174">
        <f>[1]NACE38BRUT!CT60</f>
        <v>8600982192</v>
      </c>
      <c r="AM61" s="174">
        <f>[1]NACE38BRUT!CU60</f>
        <v>9357123483</v>
      </c>
      <c r="AN61" s="174">
        <f>[1]NACE38BRUT!CV60</f>
        <v>5107123058</v>
      </c>
      <c r="AO61" s="174">
        <f>[1]NACE38BRUT!CW60</f>
        <v>1521689088</v>
      </c>
      <c r="AP61" s="174">
        <f>[1]NACE38BRUT!CX60</f>
        <v>3585433970</v>
      </c>
      <c r="AQ61" s="174">
        <f>[1]NACE38BRUT!CY60</f>
        <v>2145771608</v>
      </c>
      <c r="AR61" s="174">
        <f>[1]NACE38BRUT!CZ60</f>
        <v>1414110293</v>
      </c>
      <c r="AS61" s="174">
        <f>[1]NACE38BRUT!DA60</f>
        <v>3590253736</v>
      </c>
      <c r="AT61" s="174">
        <f>[1]NACE38BRUT!DB60</f>
        <v>7413685445</v>
      </c>
      <c r="AU61" s="174">
        <f>[1]NACE38BRUT!DC60</f>
        <v>1889609406</v>
      </c>
      <c r="AV61" s="174">
        <f>[1]NACE38BRUT!DD60</f>
        <v>8467587674</v>
      </c>
      <c r="AW61" s="174">
        <f>[1]NACE38BRUT!DE60</f>
        <v>1004967989</v>
      </c>
      <c r="AX61" s="174">
        <f>[1]NACE38BRUT!DF60</f>
        <v>1411419385</v>
      </c>
      <c r="AY61" s="174">
        <f>[1]NACE38BRUT!DG60</f>
        <v>9905749376</v>
      </c>
      <c r="AZ61" s="174">
        <f>[1]NACE38BRUT!DI60</f>
        <v>1615378480</v>
      </c>
      <c r="BA61" s="174">
        <f>[1]NACE38BRUT!DJ60</f>
        <v>1661033195</v>
      </c>
      <c r="BB61" s="174">
        <f>[1]NACE38BRUT!DK60</f>
        <v>3376503003</v>
      </c>
      <c r="BC61" s="174">
        <f>[1]NACE38BRUT!DL60</f>
        <v>4946752831</v>
      </c>
      <c r="BD61" s="174">
        <f>[1]NACE38BRUT!DM60</f>
        <v>1533419794</v>
      </c>
      <c r="BE61" s="174">
        <f>[1]NACE38BRUT!DN60</f>
        <v>2446593845</v>
      </c>
      <c r="BF61" s="174">
        <f>[1]NACE38BRUT!DO60</f>
        <v>0</v>
      </c>
      <c r="BG61" s="174">
        <f>[1]NACE38BRUT!DR60</f>
        <v>8277969722</v>
      </c>
      <c r="BH61" s="174">
        <f>[1]NACE38BRUT!DS60</f>
        <v>4753417040</v>
      </c>
    </row>
    <row r="62" spans="1:60" s="36" customFormat="1" ht="12" thickBot="1" x14ac:dyDescent="0.25">
      <c r="A62" s="139">
        <f t="shared" si="2"/>
        <v>40907</v>
      </c>
      <c r="B62" s="177">
        <f>[1]NACE38BRUT!BK61</f>
        <v>130520817104</v>
      </c>
      <c r="C62" s="177">
        <f>[1]NACE38BRUT!BL61</f>
        <v>126756330800</v>
      </c>
      <c r="D62" s="178">
        <f>[1]NACE38BRUT!BM61</f>
        <v>27635864804</v>
      </c>
      <c r="E62" s="178">
        <f>[1]NACE38BRUT!BN61</f>
        <v>9638003379</v>
      </c>
      <c r="F62" s="178">
        <f>[1]NACE38BRUT!BO61</f>
        <v>93246948921</v>
      </c>
      <c r="G62" s="178">
        <f>[1]NACE38BRUT!BP61</f>
        <v>89482462617</v>
      </c>
      <c r="H62" s="178">
        <f>[1]NACE38BRUT!BQ61</f>
        <v>3764486304</v>
      </c>
      <c r="I62" s="178">
        <f>[1]NACE38BRUT!BR61</f>
        <v>118126922231</v>
      </c>
      <c r="J62" s="178">
        <f t="shared" si="3"/>
        <v>12393894873</v>
      </c>
      <c r="K62" s="178">
        <f t="shared" si="1"/>
        <v>77088567744</v>
      </c>
      <c r="L62" s="178">
        <f>[1]NACE38BRUT!BS61</f>
        <v>1025641672</v>
      </c>
      <c r="M62" s="178">
        <f>[1]NACE38BRUT!BU61</f>
        <v>220707577</v>
      </c>
      <c r="N62" s="178">
        <f>[1]NACE38BRUT!BV61</f>
        <v>3472879618</v>
      </c>
      <c r="O62" s="178">
        <f>[1]NACE38BRUT!BW61</f>
        <v>768025782</v>
      </c>
      <c r="P62" s="178">
        <f>[1]NACE38BRUT!BX61</f>
        <v>1554659726</v>
      </c>
      <c r="Q62" s="178">
        <f>[1]NACE38BRUT!BY61</f>
        <v>154413970</v>
      </c>
      <c r="R62" s="178">
        <f>[1]NACE38BRUT!BZ61</f>
        <v>1541647828</v>
      </c>
      <c r="S62" s="178">
        <f>[1]NACE38BRUT!CA61</f>
        <v>940384047</v>
      </c>
      <c r="T62" s="178">
        <f>[1]NACE38BRUT!CB61</f>
        <v>2382897122</v>
      </c>
      <c r="U62" s="178">
        <f>[1]NACE38BRUT!CC61</f>
        <v>3313029527</v>
      </c>
      <c r="V62" s="178">
        <f>[1]NACE38BRUT!CD61</f>
        <v>1365892815</v>
      </c>
      <c r="W62" s="178">
        <f>[1]NACE38BRUT!CE61</f>
        <v>1073704043</v>
      </c>
      <c r="X62" s="178">
        <f>[1]NACE38BRUT!CF61</f>
        <v>1688625205</v>
      </c>
      <c r="Y62" s="178">
        <f>[1]NACE38BRUT!CG61</f>
        <v>3735810474</v>
      </c>
      <c r="Z62" s="178">
        <f>[1]NACE38BRUT!CH61</f>
        <v>2142973217</v>
      </c>
      <c r="AA62" s="178">
        <f>[1]NACE38BRUT!CI61</f>
        <v>1592837257</v>
      </c>
      <c r="AB62" s="178">
        <f>[1]NACE38BRUT!CJ61</f>
        <v>2214709841</v>
      </c>
      <c r="AC62" s="178">
        <f>[1]NACE38BRUT!CK61</f>
        <v>1991067955</v>
      </c>
      <c r="AD62" s="178">
        <f>[1]NACE38BRUT!CL61</f>
        <v>1217409274</v>
      </c>
      <c r="AE62" s="178">
        <f>[1]NACE38BRUT!CM61</f>
        <v>9638003379</v>
      </c>
      <c r="AF62" s="178">
        <f>[1]NACE38BRUT!CN61</f>
        <v>1255009803</v>
      </c>
      <c r="AG62" s="178">
        <f>[1]NACE38BRUT!CO61</f>
        <v>1358539886</v>
      </c>
      <c r="AH62" s="178">
        <f>[1]NACE38BRUT!CP61</f>
        <v>7024453690</v>
      </c>
      <c r="AI62" s="178">
        <f>[1]NACE38BRUT!CQ61</f>
        <v>20624544862</v>
      </c>
      <c r="AJ62" s="178">
        <f>[1]NACE38BRUT!CR61</f>
        <v>2570060019</v>
      </c>
      <c r="AK62" s="178">
        <f>[1]NACE38BRUT!CS61</f>
        <v>8646543939</v>
      </c>
      <c r="AL62" s="178">
        <f>[1]NACE38BRUT!CT61</f>
        <v>9407940904</v>
      </c>
      <c r="AM62" s="178">
        <f>[1]NACE38BRUT!CU61</f>
        <v>10670957420</v>
      </c>
      <c r="AN62" s="178">
        <f>[1]NACE38BRUT!CV61</f>
        <v>4660859493</v>
      </c>
      <c r="AO62" s="178">
        <f>[1]NACE38BRUT!CW61</f>
        <v>1301695171</v>
      </c>
      <c r="AP62" s="178">
        <f>[1]NACE38BRUT!CX61</f>
        <v>3359164322</v>
      </c>
      <c r="AQ62" s="178">
        <f>[1]NACE38BRUT!CY61</f>
        <v>2494257625</v>
      </c>
      <c r="AR62" s="178">
        <f>[1]NACE38BRUT!CZ61</f>
        <v>1379842790</v>
      </c>
      <c r="AS62" s="178">
        <f>[1]NACE38BRUT!DA61</f>
        <v>3832033432</v>
      </c>
      <c r="AT62" s="178">
        <f>[1]NACE38BRUT!DB61</f>
        <v>8466572238</v>
      </c>
      <c r="AU62" s="178">
        <f>[1]NACE38BRUT!DC61</f>
        <v>2146309535</v>
      </c>
      <c r="AV62" s="178">
        <f>[1]NACE38BRUT!DD61</f>
        <v>9611137026</v>
      </c>
      <c r="AW62" s="178">
        <f>[1]NACE38BRUT!DE61</f>
        <v>1135900212</v>
      </c>
      <c r="AX62" s="178">
        <f>[1]NACE38BRUT!DF61</f>
        <v>1537830220</v>
      </c>
      <c r="AY62" s="178">
        <f>[1]NACE38BRUT!DG61</f>
        <v>10050371171</v>
      </c>
      <c r="AZ62" s="178">
        <f>[1]NACE38BRUT!DI61</f>
        <v>1861877336</v>
      </c>
      <c r="BA62" s="178">
        <f>[1]NACE38BRUT!DJ61</f>
        <v>1867236237</v>
      </c>
      <c r="BB62" s="178">
        <f>[1]NACE38BRUT!DK61</f>
        <v>3611168193</v>
      </c>
      <c r="BC62" s="178">
        <f>[1]NACE38BRUT!DL61</f>
        <v>5053613107</v>
      </c>
      <c r="BD62" s="178">
        <f>[1]NACE38BRUT!DM61</f>
        <v>1613754227</v>
      </c>
      <c r="BE62" s="178">
        <f>[1]NACE38BRUT!DN61</f>
        <v>2628683797</v>
      </c>
      <c r="BF62" s="178">
        <f>[1]NACE38BRUT!DO61</f>
        <v>0</v>
      </c>
      <c r="BG62" s="178">
        <f>[1]NACE38BRUT!DR61</f>
        <v>8758833114</v>
      </c>
      <c r="BH62" s="178">
        <f>[1]NACE38BRUT!DS61</f>
        <v>4977545440</v>
      </c>
    </row>
    <row r="63" spans="1:60" s="36" customFormat="1" x14ac:dyDescent="0.2">
      <c r="A63" s="140">
        <f t="shared" si="2"/>
        <v>40998</v>
      </c>
      <c r="B63" s="173">
        <f>[1]NACE38BRUT!BK62</f>
        <v>123199935190</v>
      </c>
      <c r="C63" s="173">
        <f>[1]NACE38BRUT!BL62</f>
        <v>119951860865</v>
      </c>
      <c r="D63" s="174">
        <f>[1]NACE38BRUT!BM62</f>
        <v>25417929848</v>
      </c>
      <c r="E63" s="174">
        <f>[1]NACE38BRUT!BN62</f>
        <v>9035117161</v>
      </c>
      <c r="F63" s="174">
        <f>[1]NACE38BRUT!BO62</f>
        <v>88746888181</v>
      </c>
      <c r="G63" s="174">
        <f>[1]NACE38BRUT!BP62</f>
        <v>85498813856</v>
      </c>
      <c r="H63" s="174">
        <f>[1]NACE38BRUT!BQ62</f>
        <v>3248074325</v>
      </c>
      <c r="I63" s="174">
        <f>[1]NACE38BRUT!BR62</f>
        <v>111724506949</v>
      </c>
      <c r="J63" s="174">
        <f t="shared" si="3"/>
        <v>11475428241</v>
      </c>
      <c r="K63" s="174">
        <f t="shared" si="1"/>
        <v>74023385615</v>
      </c>
      <c r="L63" s="174">
        <f>[1]NACE38BRUT!BS62</f>
        <v>594678424</v>
      </c>
      <c r="M63" s="174">
        <f>[1]NACE38BRUT!BU62</f>
        <v>197509558</v>
      </c>
      <c r="N63" s="174">
        <f>[1]NACE38BRUT!BV62</f>
        <v>2976136433</v>
      </c>
      <c r="O63" s="174">
        <f>[1]NACE38BRUT!BW62</f>
        <v>716942662</v>
      </c>
      <c r="P63" s="174">
        <f>[1]NACE38BRUT!BX62</f>
        <v>1377968284</v>
      </c>
      <c r="Q63" s="174">
        <f>[1]NACE38BRUT!BY62</f>
        <v>149178841</v>
      </c>
      <c r="R63" s="174">
        <f>[1]NACE38BRUT!BZ62</f>
        <v>1445060156</v>
      </c>
      <c r="S63" s="174">
        <f>[1]NACE38BRUT!CA62</f>
        <v>889182204</v>
      </c>
      <c r="T63" s="174">
        <f>[1]NACE38BRUT!CB62</f>
        <v>2123389636</v>
      </c>
      <c r="U63" s="174">
        <f>[1]NACE38BRUT!CC62</f>
        <v>3059842364</v>
      </c>
      <c r="V63" s="174">
        <f>[1]NACE38BRUT!CD62</f>
        <v>1401503610</v>
      </c>
      <c r="W63" s="174">
        <f>[1]NACE38BRUT!CE62</f>
        <v>1036732703</v>
      </c>
      <c r="X63" s="174">
        <f>[1]NACE38BRUT!CF62</f>
        <v>1556887740</v>
      </c>
      <c r="Y63" s="174">
        <f>[1]NACE38BRUT!CG62</f>
        <v>3465238020</v>
      </c>
      <c r="Z63" s="174">
        <f>[1]NACE38BRUT!CH62</f>
        <v>1991263499</v>
      </c>
      <c r="AA63" s="174">
        <f>[1]NACE38BRUT!CI62</f>
        <v>1473974521</v>
      </c>
      <c r="AB63" s="174">
        <f>[1]NACE38BRUT!CJ62</f>
        <v>2108564636</v>
      </c>
      <c r="AC63" s="174">
        <f>[1]NACE38BRUT!CK62</f>
        <v>1822079821</v>
      </c>
      <c r="AD63" s="174">
        <f>[1]NACE38BRUT!CL62</f>
        <v>1091713180</v>
      </c>
      <c r="AE63" s="174">
        <f>[1]NACE38BRUT!CM62</f>
        <v>9035117161</v>
      </c>
      <c r="AF63" s="174">
        <f>[1]NACE38BRUT!CN62</f>
        <v>1204025377</v>
      </c>
      <c r="AG63" s="174">
        <f>[1]NACE38BRUT!CO62</f>
        <v>1179891458</v>
      </c>
      <c r="AH63" s="174">
        <f>[1]NACE38BRUT!CP62</f>
        <v>6651200326</v>
      </c>
      <c r="AI63" s="174">
        <f>[1]NACE38BRUT!CQ62</f>
        <v>19191231166</v>
      </c>
      <c r="AJ63" s="174">
        <f>[1]NACE38BRUT!CR62</f>
        <v>2511537714</v>
      </c>
      <c r="AK63" s="174">
        <f>[1]NACE38BRUT!CS62</f>
        <v>8297096320</v>
      </c>
      <c r="AL63" s="174">
        <f>[1]NACE38BRUT!CT62</f>
        <v>8382597132</v>
      </c>
      <c r="AM63" s="174">
        <f>[1]NACE38BRUT!CU62</f>
        <v>9411510575</v>
      </c>
      <c r="AN63" s="174">
        <f>[1]NACE38BRUT!CV62</f>
        <v>4442112417</v>
      </c>
      <c r="AO63" s="174">
        <f>[1]NACE38BRUT!CW62</f>
        <v>1247649709</v>
      </c>
      <c r="AP63" s="174">
        <f>[1]NACE38BRUT!CX62</f>
        <v>3194462708</v>
      </c>
      <c r="AQ63" s="174">
        <f>[1]NACE38BRUT!CY62</f>
        <v>2194002705</v>
      </c>
      <c r="AR63" s="174">
        <f>[1]NACE38BRUT!CZ62</f>
        <v>1491994744</v>
      </c>
      <c r="AS63" s="174">
        <f>[1]NACE38BRUT!DA62</f>
        <v>3875033989</v>
      </c>
      <c r="AT63" s="174">
        <f>[1]NACE38BRUT!DB62</f>
        <v>9340109893</v>
      </c>
      <c r="AU63" s="174">
        <f>[1]NACE38BRUT!DC62</f>
        <v>1926405943</v>
      </c>
      <c r="AV63" s="174">
        <f>[1]NACE38BRUT!DD62</f>
        <v>9546206125</v>
      </c>
      <c r="AW63" s="174">
        <f>[1]NACE38BRUT!DE62</f>
        <v>1085796982</v>
      </c>
      <c r="AX63" s="174">
        <f>[1]NACE38BRUT!DF62</f>
        <v>1529373219</v>
      </c>
      <c r="AY63" s="174">
        <f>[1]NACE38BRUT!DG62</f>
        <v>9284756092</v>
      </c>
      <c r="AZ63" s="174">
        <f>[1]NACE38BRUT!DI62</f>
        <v>1426782045</v>
      </c>
      <c r="BA63" s="174">
        <f>[1]NACE38BRUT!DJ62</f>
        <v>1769369268</v>
      </c>
      <c r="BB63" s="174">
        <f>[1]NACE38BRUT!DK62</f>
        <v>3368921173</v>
      </c>
      <c r="BC63" s="174">
        <f>[1]NACE38BRUT!DL62</f>
        <v>4910355755</v>
      </c>
      <c r="BD63" s="174">
        <f>[1]NACE38BRUT!DM62</f>
        <v>1528389179</v>
      </c>
      <c r="BE63" s="174">
        <f>[1]NACE38BRUT!DN62</f>
        <v>2424536911</v>
      </c>
      <c r="BF63" s="174">
        <f>[1]NACE38BRUT!DO62</f>
        <v>0</v>
      </c>
      <c r="BG63" s="174">
        <f>[1]NACE38BRUT!DR62</f>
        <v>8295664281</v>
      </c>
      <c r="BH63" s="174">
        <f>[1]NACE38BRUT!DS62</f>
        <v>4801281379</v>
      </c>
    </row>
    <row r="64" spans="1:60" s="36" customFormat="1" x14ac:dyDescent="0.2">
      <c r="A64" s="138">
        <f t="shared" si="2"/>
        <v>41090</v>
      </c>
      <c r="B64" s="176">
        <f>[1]NACE38BRUT!BK63</f>
        <v>126123443800</v>
      </c>
      <c r="C64" s="176">
        <f>[1]NACE38BRUT!BL63</f>
        <v>122450589940</v>
      </c>
      <c r="D64" s="174">
        <f>[1]NACE38BRUT!BM63</f>
        <v>26808612171</v>
      </c>
      <c r="E64" s="174">
        <f>[1]NACE38BRUT!BN63</f>
        <v>9199379050</v>
      </c>
      <c r="F64" s="174">
        <f>[1]NACE38BRUT!BO63</f>
        <v>90115452579</v>
      </c>
      <c r="G64" s="174">
        <f>[1]NACE38BRUT!BP63</f>
        <v>86442598719</v>
      </c>
      <c r="H64" s="174">
        <f>[1]NACE38BRUT!BQ63</f>
        <v>3672853860</v>
      </c>
      <c r="I64" s="174">
        <f>[1]NACE38BRUT!BR63</f>
        <v>114026359222</v>
      </c>
      <c r="J64" s="174">
        <f t="shared" si="3"/>
        <v>12097084578</v>
      </c>
      <c r="K64" s="174">
        <f t="shared" si="1"/>
        <v>74345514141</v>
      </c>
      <c r="L64" s="174">
        <f>[1]NACE38BRUT!BS63</f>
        <v>988253629</v>
      </c>
      <c r="M64" s="174">
        <f>[1]NACE38BRUT!BU63</f>
        <v>204610143</v>
      </c>
      <c r="N64" s="174">
        <f>[1]NACE38BRUT!BV63</f>
        <v>3076232271</v>
      </c>
      <c r="O64" s="174">
        <f>[1]NACE38BRUT!BW63</f>
        <v>718564041</v>
      </c>
      <c r="P64" s="174">
        <f>[1]NACE38BRUT!BX63</f>
        <v>1453973884</v>
      </c>
      <c r="Q64" s="174">
        <f>[1]NACE38BRUT!BY63</f>
        <v>145911925</v>
      </c>
      <c r="R64" s="174">
        <f>[1]NACE38BRUT!BZ63</f>
        <v>1501947892</v>
      </c>
      <c r="S64" s="174">
        <f>[1]NACE38BRUT!CA63</f>
        <v>859009948</v>
      </c>
      <c r="T64" s="174">
        <f>[1]NACE38BRUT!CB63</f>
        <v>2209539810</v>
      </c>
      <c r="U64" s="174">
        <f>[1]NACE38BRUT!CC63</f>
        <v>3190796543</v>
      </c>
      <c r="V64" s="174">
        <f>[1]NACE38BRUT!CD63</f>
        <v>1372638074</v>
      </c>
      <c r="W64" s="174">
        <f>[1]NACE38BRUT!CE63</f>
        <v>1019596828</v>
      </c>
      <c r="X64" s="174">
        <f>[1]NACE38BRUT!CF63</f>
        <v>1636456074</v>
      </c>
      <c r="Y64" s="174">
        <f>[1]NACE38BRUT!CG63</f>
        <v>3924721991</v>
      </c>
      <c r="Z64" s="174">
        <f>[1]NACE38BRUT!CH63</f>
        <v>2178423817</v>
      </c>
      <c r="AA64" s="174">
        <f>[1]NACE38BRUT!CI63</f>
        <v>1746298174</v>
      </c>
      <c r="AB64" s="174">
        <f>[1]NACE38BRUT!CJ63</f>
        <v>2151220796</v>
      </c>
      <c r="AC64" s="174">
        <f>[1]NACE38BRUT!CK63</f>
        <v>2236490023</v>
      </c>
      <c r="AD64" s="174">
        <f>[1]NACE38BRUT!CL63</f>
        <v>1106901928</v>
      </c>
      <c r="AE64" s="174">
        <f>[1]NACE38BRUT!CM63</f>
        <v>9199379050</v>
      </c>
      <c r="AF64" s="174">
        <f>[1]NACE38BRUT!CN63</f>
        <v>1180092613</v>
      </c>
      <c r="AG64" s="174">
        <f>[1]NACE38BRUT!CO63</f>
        <v>1207313344</v>
      </c>
      <c r="AH64" s="174">
        <f>[1]NACE38BRUT!CP63</f>
        <v>6811973093</v>
      </c>
      <c r="AI64" s="174">
        <f>[1]NACE38BRUT!CQ63</f>
        <v>19529435166</v>
      </c>
      <c r="AJ64" s="174">
        <f>[1]NACE38BRUT!CR63</f>
        <v>2516177661</v>
      </c>
      <c r="AK64" s="174">
        <f>[1]NACE38BRUT!CS63</f>
        <v>8254413657</v>
      </c>
      <c r="AL64" s="174">
        <f>[1]NACE38BRUT!CT63</f>
        <v>8758843848</v>
      </c>
      <c r="AM64" s="174">
        <f>[1]NACE38BRUT!CU63</f>
        <v>10023969946</v>
      </c>
      <c r="AN64" s="174">
        <f>[1]NACE38BRUT!CV63</f>
        <v>4796263718</v>
      </c>
      <c r="AO64" s="174">
        <f>[1]NACE38BRUT!CW63</f>
        <v>1377232414</v>
      </c>
      <c r="AP64" s="174">
        <f>[1]NACE38BRUT!CX63</f>
        <v>3419031304</v>
      </c>
      <c r="AQ64" s="174">
        <f>[1]NACE38BRUT!CY63</f>
        <v>2286552422</v>
      </c>
      <c r="AR64" s="174">
        <f>[1]NACE38BRUT!CZ63</f>
        <v>1397638808</v>
      </c>
      <c r="AS64" s="174">
        <f>[1]NACE38BRUT!DA63</f>
        <v>3826780932</v>
      </c>
      <c r="AT64" s="174">
        <f>[1]NACE38BRUT!DB63</f>
        <v>8245083790</v>
      </c>
      <c r="AU64" s="174">
        <f>[1]NACE38BRUT!DC63</f>
        <v>1959161142</v>
      </c>
      <c r="AV64" s="174">
        <f>[1]NACE38BRUT!DD63</f>
        <v>9382431720</v>
      </c>
      <c r="AW64" s="174">
        <f>[1]NACE38BRUT!DE63</f>
        <v>1101038902</v>
      </c>
      <c r="AX64" s="174">
        <f>[1]NACE38BRUT!DF63</f>
        <v>1510073727</v>
      </c>
      <c r="AY64" s="174">
        <f>[1]NACE38BRUT!DG63</f>
        <v>9793513887</v>
      </c>
      <c r="AZ64" s="174">
        <f>[1]NACE38BRUT!DI63</f>
        <v>1657770343</v>
      </c>
      <c r="BA64" s="174">
        <f>[1]NACE38BRUT!DJ63</f>
        <v>1789642875</v>
      </c>
      <c r="BB64" s="174">
        <f>[1]NACE38BRUT!DK63</f>
        <v>3534367253</v>
      </c>
      <c r="BC64" s="174">
        <f>[1]NACE38BRUT!DL63</f>
        <v>5115304107</v>
      </c>
      <c r="BD64" s="174">
        <f>[1]NACE38BRUT!DM63</f>
        <v>1625728358</v>
      </c>
      <c r="BE64" s="174">
        <f>[1]NACE38BRUT!DN63</f>
        <v>2540695483</v>
      </c>
      <c r="BF64" s="174">
        <f>[1]NACE38BRUT!DO63</f>
        <v>0</v>
      </c>
      <c r="BG64" s="174">
        <f>[1]NACE38BRUT!DR63</f>
        <v>8648286572</v>
      </c>
      <c r="BH64" s="174">
        <f>[1]NACE38BRUT!DS63</f>
        <v>4961692433</v>
      </c>
    </row>
    <row r="65" spans="1:60" s="36" customFormat="1" x14ac:dyDescent="0.2">
      <c r="A65" s="138">
        <f t="shared" si="2"/>
        <v>41182</v>
      </c>
      <c r="B65" s="176">
        <f>[1]NACE38BRUT!BK64</f>
        <v>121510506650</v>
      </c>
      <c r="C65" s="176">
        <f>[1]NACE38BRUT!BL64</f>
        <v>117743593247</v>
      </c>
      <c r="D65" s="174">
        <f>[1]NACE38BRUT!BM64</f>
        <v>24967554043</v>
      </c>
      <c r="E65" s="174">
        <f>[1]NACE38BRUT!BN64</f>
        <v>8483519899</v>
      </c>
      <c r="F65" s="174">
        <f>[1]NACE38BRUT!BO64</f>
        <v>88059432708</v>
      </c>
      <c r="G65" s="174">
        <f>[1]NACE38BRUT!BP64</f>
        <v>84292519305</v>
      </c>
      <c r="H65" s="174">
        <f>[1]NACE38BRUT!BQ64</f>
        <v>3766913403</v>
      </c>
      <c r="I65" s="174">
        <f>[1]NACE38BRUT!BR64</f>
        <v>109527852443</v>
      </c>
      <c r="J65" s="174">
        <f t="shared" si="3"/>
        <v>11982654207</v>
      </c>
      <c r="K65" s="174">
        <f t="shared" si="1"/>
        <v>72309865098</v>
      </c>
      <c r="L65" s="174">
        <f>[1]NACE38BRUT!BS64</f>
        <v>2337862231</v>
      </c>
      <c r="M65" s="174">
        <f>[1]NACE38BRUT!BU64</f>
        <v>189653001</v>
      </c>
      <c r="N65" s="174">
        <f>[1]NACE38BRUT!BV64</f>
        <v>3022268028</v>
      </c>
      <c r="O65" s="174">
        <f>[1]NACE38BRUT!BW64</f>
        <v>711039190</v>
      </c>
      <c r="P65" s="174">
        <f>[1]NACE38BRUT!BX64</f>
        <v>1375078749</v>
      </c>
      <c r="Q65" s="174">
        <f>[1]NACE38BRUT!BY64</f>
        <v>135102987</v>
      </c>
      <c r="R65" s="174">
        <f>[1]NACE38BRUT!BZ64</f>
        <v>1373338816</v>
      </c>
      <c r="S65" s="174">
        <f>[1]NACE38BRUT!CA64</f>
        <v>793462113</v>
      </c>
      <c r="T65" s="174">
        <f>[1]NACE38BRUT!CB64</f>
        <v>2074318786</v>
      </c>
      <c r="U65" s="174">
        <f>[1]NACE38BRUT!CC64</f>
        <v>3089047011</v>
      </c>
      <c r="V65" s="174">
        <f>[1]NACE38BRUT!CD64</f>
        <v>1289901000</v>
      </c>
      <c r="W65" s="174">
        <f>[1]NACE38BRUT!CE64</f>
        <v>967129588</v>
      </c>
      <c r="X65" s="174">
        <f>[1]NACE38BRUT!CF64</f>
        <v>1542617314</v>
      </c>
      <c r="Y65" s="174">
        <f>[1]NACE38BRUT!CG64</f>
        <v>3500008550</v>
      </c>
      <c r="Z65" s="174">
        <f>[1]NACE38BRUT!CH64</f>
        <v>1998472128</v>
      </c>
      <c r="AA65" s="174">
        <f>[1]NACE38BRUT!CI64</f>
        <v>1501536422</v>
      </c>
      <c r="AB65" s="174">
        <f>[1]NACE38BRUT!CJ64</f>
        <v>2073290880</v>
      </c>
      <c r="AC65" s="174">
        <f>[1]NACE38BRUT!CK64</f>
        <v>1784065239</v>
      </c>
      <c r="AD65" s="174">
        <f>[1]NACE38BRUT!CL64</f>
        <v>1047232791</v>
      </c>
      <c r="AE65" s="174">
        <f>[1]NACE38BRUT!CM64</f>
        <v>8483519899</v>
      </c>
      <c r="AF65" s="174">
        <f>[1]NACE38BRUT!CN64</f>
        <v>1081717489</v>
      </c>
      <c r="AG65" s="174">
        <f>[1]NACE38BRUT!CO64</f>
        <v>1117338224</v>
      </c>
      <c r="AH65" s="174">
        <f>[1]NACE38BRUT!CP64</f>
        <v>6284464186</v>
      </c>
      <c r="AI65" s="174">
        <f>[1]NACE38BRUT!CQ64</f>
        <v>19318326882</v>
      </c>
      <c r="AJ65" s="174">
        <f>[1]NACE38BRUT!CR64</f>
        <v>2489019304</v>
      </c>
      <c r="AK65" s="174">
        <f>[1]NACE38BRUT!CS64</f>
        <v>7970536381</v>
      </c>
      <c r="AL65" s="174">
        <f>[1]NACE38BRUT!CT64</f>
        <v>8858771197</v>
      </c>
      <c r="AM65" s="174">
        <f>[1]NACE38BRUT!CU64</f>
        <v>9507038034</v>
      </c>
      <c r="AN65" s="174">
        <f>[1]NACE38BRUT!CV64</f>
        <v>5272779857</v>
      </c>
      <c r="AO65" s="174">
        <f>[1]NACE38BRUT!CW64</f>
        <v>1546510186</v>
      </c>
      <c r="AP65" s="174">
        <f>[1]NACE38BRUT!CX64</f>
        <v>3726269671</v>
      </c>
      <c r="AQ65" s="174">
        <f>[1]NACE38BRUT!CY64</f>
        <v>2183642853</v>
      </c>
      <c r="AR65" s="174">
        <f>[1]NACE38BRUT!CZ64</f>
        <v>1442222557</v>
      </c>
      <c r="AS65" s="174">
        <f>[1]NACE38BRUT!DA64</f>
        <v>3726210019</v>
      </c>
      <c r="AT65" s="174">
        <f>[1]NACE38BRUT!DB64</f>
        <v>7537280941</v>
      </c>
      <c r="AU65" s="174">
        <f>[1]NACE38BRUT!DC64</f>
        <v>1896192749</v>
      </c>
      <c r="AV65" s="174">
        <f>[1]NACE38BRUT!DD64</f>
        <v>8792326400</v>
      </c>
      <c r="AW65" s="174">
        <f>[1]NACE38BRUT!DE64</f>
        <v>1048790758</v>
      </c>
      <c r="AX65" s="174">
        <f>[1]NACE38BRUT!DF64</f>
        <v>1442149351</v>
      </c>
      <c r="AY65" s="174">
        <f>[1]NACE38BRUT!DG64</f>
        <v>9825516550</v>
      </c>
      <c r="AZ65" s="174">
        <f>[1]NACE38BRUT!DI64</f>
        <v>1628486200</v>
      </c>
      <c r="BA65" s="174">
        <f>[1]NACE38BRUT!DJ64</f>
        <v>1704229471</v>
      </c>
      <c r="BB65" s="174">
        <f>[1]NACE38BRUT!DK64</f>
        <v>3481716646</v>
      </c>
      <c r="BC65" s="174">
        <f>[1]NACE38BRUT!DL64</f>
        <v>5168221890</v>
      </c>
      <c r="BD65" s="174">
        <f>[1]NACE38BRUT!DM64</f>
        <v>1589484714</v>
      </c>
      <c r="BE65" s="174">
        <f>[1]NACE38BRUT!DN64</f>
        <v>2494816836</v>
      </c>
      <c r="BF65" s="174">
        <f>[1]NACE38BRUT!DO64</f>
        <v>0</v>
      </c>
      <c r="BG65" s="174">
        <f>[1]NACE38BRUT!DR64</f>
        <v>8501805721</v>
      </c>
      <c r="BH65" s="174">
        <f>[1]NACE38BRUT!DS64</f>
        <v>4892660897</v>
      </c>
    </row>
    <row r="66" spans="1:60" s="36" customFormat="1" ht="12" thickBot="1" x14ac:dyDescent="0.25">
      <c r="A66" s="139">
        <f t="shared" si="2"/>
        <v>41273</v>
      </c>
      <c r="B66" s="177">
        <f>[1]NACE38BRUT!BK65</f>
        <v>132591783779</v>
      </c>
      <c r="C66" s="177">
        <f>[1]NACE38BRUT!BL65</f>
        <v>129156000902</v>
      </c>
      <c r="D66" s="178">
        <f>[1]NACE38BRUT!BM65</f>
        <v>28011021769</v>
      </c>
      <c r="E66" s="178">
        <f>[1]NACE38BRUT!BN65</f>
        <v>9697667833</v>
      </c>
      <c r="F66" s="178">
        <f>[1]NACE38BRUT!BO65</f>
        <v>94883094177</v>
      </c>
      <c r="G66" s="178">
        <f>[1]NACE38BRUT!BP65</f>
        <v>91447311300</v>
      </c>
      <c r="H66" s="178">
        <f>[1]NACE38BRUT!BQ65</f>
        <v>3435782877</v>
      </c>
      <c r="I66" s="178">
        <f>[1]NACE38BRUT!BR65</f>
        <v>119784970453</v>
      </c>
      <c r="J66" s="178">
        <f t="shared" si="3"/>
        <v>12806813326</v>
      </c>
      <c r="K66" s="178">
        <f t="shared" si="1"/>
        <v>78640497974</v>
      </c>
      <c r="L66" s="178">
        <f>[1]NACE38BRUT!BS65</f>
        <v>1069018717</v>
      </c>
      <c r="M66" s="178">
        <f>[1]NACE38BRUT!BU65</f>
        <v>224598910</v>
      </c>
      <c r="N66" s="178">
        <f>[1]NACE38BRUT!BV65</f>
        <v>3536931578</v>
      </c>
      <c r="O66" s="178">
        <f>[1]NACE38BRUT!BW65</f>
        <v>769799308</v>
      </c>
      <c r="P66" s="178">
        <f>[1]NACE38BRUT!BX65</f>
        <v>1520886679</v>
      </c>
      <c r="Q66" s="178">
        <f>[1]NACE38BRUT!BY65</f>
        <v>144987610</v>
      </c>
      <c r="R66" s="178">
        <f>[1]NACE38BRUT!BZ65</f>
        <v>1574078682</v>
      </c>
      <c r="S66" s="178">
        <f>[1]NACE38BRUT!CA65</f>
        <v>943980091</v>
      </c>
      <c r="T66" s="178">
        <f>[1]NACE38BRUT!CB65</f>
        <v>2380716243</v>
      </c>
      <c r="U66" s="178">
        <f>[1]NACE38BRUT!CC65</f>
        <v>3337570426</v>
      </c>
      <c r="V66" s="178">
        <f>[1]NACE38BRUT!CD65</f>
        <v>1390219757</v>
      </c>
      <c r="W66" s="178">
        <f>[1]NACE38BRUT!CE65</f>
        <v>1082768803</v>
      </c>
      <c r="X66" s="178">
        <f>[1]NACE38BRUT!CF65</f>
        <v>1730903533</v>
      </c>
      <c r="Y66" s="178">
        <f>[1]NACE38BRUT!CG65</f>
        <v>3833329447</v>
      </c>
      <c r="Z66" s="178">
        <f>[1]NACE38BRUT!CH65</f>
        <v>2109754707</v>
      </c>
      <c r="AA66" s="178">
        <f>[1]NACE38BRUT!CI65</f>
        <v>1723574740</v>
      </c>
      <c r="AB66" s="178">
        <f>[1]NACE38BRUT!CJ65</f>
        <v>2255879609</v>
      </c>
      <c r="AC66" s="178">
        <f>[1]NACE38BRUT!CK65</f>
        <v>2029525510</v>
      </c>
      <c r="AD66" s="178">
        <f>[1]NACE38BRUT!CL65</f>
        <v>1254845583</v>
      </c>
      <c r="AE66" s="178">
        <f>[1]NACE38BRUT!CM65</f>
        <v>9697667833</v>
      </c>
      <c r="AF66" s="178">
        <f>[1]NACE38BRUT!CN65</f>
        <v>1266272170</v>
      </c>
      <c r="AG66" s="178">
        <f>[1]NACE38BRUT!CO65</f>
        <v>1383005732</v>
      </c>
      <c r="AH66" s="178">
        <f>[1]NACE38BRUT!CP65</f>
        <v>7048389931</v>
      </c>
      <c r="AI66" s="178">
        <f>[1]NACE38BRUT!CQ65</f>
        <v>20960341543</v>
      </c>
      <c r="AJ66" s="178">
        <f>[1]NACE38BRUT!CR65</f>
        <v>2575016730</v>
      </c>
      <c r="AK66" s="178">
        <f>[1]NACE38BRUT!CS65</f>
        <v>8748189976</v>
      </c>
      <c r="AL66" s="178">
        <f>[1]NACE38BRUT!CT65</f>
        <v>9637134837</v>
      </c>
      <c r="AM66" s="178">
        <f>[1]NACE38BRUT!CU65</f>
        <v>10806759862</v>
      </c>
      <c r="AN66" s="178">
        <f>[1]NACE38BRUT!CV65</f>
        <v>4790330731</v>
      </c>
      <c r="AO66" s="178">
        <f>[1]NACE38BRUT!CW65</f>
        <v>1320641626</v>
      </c>
      <c r="AP66" s="178">
        <f>[1]NACE38BRUT!CX65</f>
        <v>3469689105</v>
      </c>
      <c r="AQ66" s="178">
        <f>[1]NACE38BRUT!CY65</f>
        <v>2536368839</v>
      </c>
      <c r="AR66" s="178">
        <f>[1]NACE38BRUT!CZ65</f>
        <v>1397244496</v>
      </c>
      <c r="AS66" s="178">
        <f>[1]NACE38BRUT!DA65</f>
        <v>3945684777</v>
      </c>
      <c r="AT66" s="178">
        <f>[1]NACE38BRUT!DB65</f>
        <v>8646455677</v>
      </c>
      <c r="AU66" s="178">
        <f>[1]NACE38BRUT!DC65</f>
        <v>2141815433</v>
      </c>
      <c r="AV66" s="178">
        <f>[1]NACE38BRUT!DD65</f>
        <v>9894842490</v>
      </c>
      <c r="AW66" s="178">
        <f>[1]NACE38BRUT!DE65</f>
        <v>1170896139</v>
      </c>
      <c r="AX66" s="178">
        <f>[1]NACE38BRUT!DF65</f>
        <v>1550823724</v>
      </c>
      <c r="AY66" s="178">
        <f>[1]NACE38BRUT!DG65</f>
        <v>9890067465</v>
      </c>
      <c r="AZ66" s="178">
        <f>[1]NACE38BRUT!DI65</f>
        <v>1909834212</v>
      </c>
      <c r="BA66" s="178">
        <f>[1]NACE38BRUT!DJ65</f>
        <v>1921074781</v>
      </c>
      <c r="BB66" s="178">
        <f>[1]NACE38BRUT!DK65</f>
        <v>3710532638</v>
      </c>
      <c r="BC66" s="178">
        <f>[1]NACE38BRUT!DL65</f>
        <v>5265371695</v>
      </c>
      <c r="BD66" s="178">
        <f>[1]NACE38BRUT!DM65</f>
        <v>1669378610</v>
      </c>
      <c r="BE66" s="178">
        <f>[1]NACE38BRUT!DN65</f>
        <v>2675271065</v>
      </c>
      <c r="BF66" s="178">
        <f>[1]NACE38BRUT!DO65</f>
        <v>0</v>
      </c>
      <c r="BG66" s="178">
        <f>[1]NACE38BRUT!DR65</f>
        <v>8966751374</v>
      </c>
      <c r="BH66" s="178">
        <f>[1]NACE38BRUT!DS65</f>
        <v>5120637362</v>
      </c>
    </row>
    <row r="67" spans="1:60" s="36" customFormat="1" x14ac:dyDescent="0.2">
      <c r="A67" s="140">
        <f t="shared" si="2"/>
        <v>41363</v>
      </c>
      <c r="B67" s="173">
        <f>[1]NACE38BRUT!BK66</f>
        <v>124470178744</v>
      </c>
      <c r="C67" s="173">
        <f>[1]NACE38BRUT!BL66</f>
        <v>121505956113</v>
      </c>
      <c r="D67" s="174">
        <f>[1]NACE38BRUT!BM66</f>
        <v>25642912728</v>
      </c>
      <c r="E67" s="174">
        <f>[1]NACE38BRUT!BN66</f>
        <v>8992818058</v>
      </c>
      <c r="F67" s="174">
        <f>[1]NACE38BRUT!BO66</f>
        <v>89834447958</v>
      </c>
      <c r="G67" s="174">
        <f>[1]NACE38BRUT!BP66</f>
        <v>86870225327</v>
      </c>
      <c r="H67" s="174">
        <f>[1]NACE38BRUT!BQ66</f>
        <v>2964222631</v>
      </c>
      <c r="I67" s="174">
        <f>[1]NACE38BRUT!BR66</f>
        <v>112658955203</v>
      </c>
      <c r="J67" s="174">
        <f t="shared" ref="J67:J90" si="4">SUM(AZ67:BC67)</f>
        <v>11811223541</v>
      </c>
      <c r="K67" s="174">
        <f t="shared" si="1"/>
        <v>75059001786</v>
      </c>
      <c r="L67" s="174">
        <f>[1]NACE38BRUT!BS66</f>
        <v>606254147</v>
      </c>
      <c r="M67" s="174">
        <f>[1]NACE38BRUT!BU66</f>
        <v>195615285</v>
      </c>
      <c r="N67" s="174">
        <f>[1]NACE38BRUT!BV66</f>
        <v>3008893254</v>
      </c>
      <c r="O67" s="174">
        <f>[1]NACE38BRUT!BW66</f>
        <v>717182987</v>
      </c>
      <c r="P67" s="174">
        <f>[1]NACE38BRUT!BX66</f>
        <v>1353690594</v>
      </c>
      <c r="Q67" s="174">
        <f>[1]NACE38BRUT!BY66</f>
        <v>141422911</v>
      </c>
      <c r="R67" s="174">
        <f>[1]NACE38BRUT!BZ66</f>
        <v>1489903842</v>
      </c>
      <c r="S67" s="174">
        <f>[1]NACE38BRUT!CA66</f>
        <v>903016755</v>
      </c>
      <c r="T67" s="174">
        <f>[1]NACE38BRUT!CB66</f>
        <v>2107815590</v>
      </c>
      <c r="U67" s="174">
        <f>[1]NACE38BRUT!CC66</f>
        <v>3049709190</v>
      </c>
      <c r="V67" s="174">
        <f>[1]NACE38BRUT!CD66</f>
        <v>1420123041</v>
      </c>
      <c r="W67" s="174">
        <f>[1]NACE38BRUT!CE66</f>
        <v>1046962669</v>
      </c>
      <c r="X67" s="174">
        <f>[1]NACE38BRUT!CF66</f>
        <v>1585505577</v>
      </c>
      <c r="Y67" s="174">
        <f>[1]NACE38BRUT!CG66</f>
        <v>3504154637</v>
      </c>
      <c r="Z67" s="174">
        <f>[1]NACE38BRUT!CH66</f>
        <v>1945814322</v>
      </c>
      <c r="AA67" s="174">
        <f>[1]NACE38BRUT!CI66</f>
        <v>1558340315</v>
      </c>
      <c r="AB67" s="174">
        <f>[1]NACE38BRUT!CJ66</f>
        <v>2147664270</v>
      </c>
      <c r="AC67" s="174">
        <f>[1]NACE38BRUT!CK66</f>
        <v>1862374065</v>
      </c>
      <c r="AD67" s="174">
        <f>[1]NACE38BRUT!CL66</f>
        <v>1108878061</v>
      </c>
      <c r="AE67" s="174">
        <f>[1]NACE38BRUT!CM66</f>
        <v>8992818058</v>
      </c>
      <c r="AF67" s="174">
        <f>[1]NACE38BRUT!CN66</f>
        <v>1196396400</v>
      </c>
      <c r="AG67" s="174">
        <f>[1]NACE38BRUT!CO66</f>
        <v>1194052159</v>
      </c>
      <c r="AH67" s="174">
        <f>[1]NACE38BRUT!CP66</f>
        <v>6602369499</v>
      </c>
      <c r="AI67" s="174">
        <f>[1]NACE38BRUT!CQ66</f>
        <v>19384710274</v>
      </c>
      <c r="AJ67" s="174">
        <f>[1]NACE38BRUT!CR66</f>
        <v>2477700309</v>
      </c>
      <c r="AK67" s="174">
        <f>[1]NACE38BRUT!CS66</f>
        <v>8334546432</v>
      </c>
      <c r="AL67" s="174">
        <f>[1]NACE38BRUT!CT66</f>
        <v>8572463533</v>
      </c>
      <c r="AM67" s="174">
        <f>[1]NACE38BRUT!CU66</f>
        <v>9534919982</v>
      </c>
      <c r="AN67" s="174">
        <f>[1]NACE38BRUT!CV66</f>
        <v>4508658407</v>
      </c>
      <c r="AO67" s="174">
        <f>[1]NACE38BRUT!CW66</f>
        <v>1257340544</v>
      </c>
      <c r="AP67" s="174">
        <f>[1]NACE38BRUT!CX66</f>
        <v>3251317863</v>
      </c>
      <c r="AQ67" s="174">
        <f>[1]NACE38BRUT!CY66</f>
        <v>2248631278</v>
      </c>
      <c r="AR67" s="174">
        <f>[1]NACE38BRUT!CZ66</f>
        <v>1486240914</v>
      </c>
      <c r="AS67" s="174">
        <f>[1]NACE38BRUT!DA66</f>
        <v>3982221336</v>
      </c>
      <c r="AT67" s="174">
        <f>[1]NACE38BRUT!DB66</f>
        <v>9453600424</v>
      </c>
      <c r="AU67" s="174">
        <f>[1]NACE38BRUT!DC66</f>
        <v>1918500331</v>
      </c>
      <c r="AV67" s="174">
        <f>[1]NACE38BRUT!DD66</f>
        <v>9730273432</v>
      </c>
      <c r="AW67" s="174">
        <f>[1]NACE38BRUT!DE66</f>
        <v>1124643076</v>
      </c>
      <c r="AX67" s="174">
        <f>[1]NACE38BRUT!DF66</f>
        <v>1520469615</v>
      </c>
      <c r="AY67" s="174">
        <f>[1]NACE38BRUT!DG66</f>
        <v>9134489532</v>
      </c>
      <c r="AZ67" s="174">
        <f>[1]NACE38BRUT!DI66</f>
        <v>1484366429</v>
      </c>
      <c r="BA67" s="174">
        <f>[1]NACE38BRUT!DJ66</f>
        <v>1782626044</v>
      </c>
      <c r="BB67" s="174">
        <f>[1]NACE38BRUT!DK66</f>
        <v>3452536436</v>
      </c>
      <c r="BC67" s="174">
        <f>[1]NACE38BRUT!DL66</f>
        <v>5091694632</v>
      </c>
      <c r="BD67" s="174">
        <f>[1]NACE38BRUT!DM66</f>
        <v>1546462001</v>
      </c>
      <c r="BE67" s="174">
        <f>[1]NACE38BRUT!DN66</f>
        <v>2449403815</v>
      </c>
      <c r="BF67" s="174">
        <f>[1]NACE38BRUT!DO66</f>
        <v>0</v>
      </c>
      <c r="BG67" s="174">
        <f>[1]NACE38BRUT!DR66</f>
        <v>8432993605</v>
      </c>
      <c r="BH67" s="174">
        <f>[1]NACE38BRUT!DS66</f>
        <v>4919724177</v>
      </c>
    </row>
    <row r="68" spans="1:60" s="36" customFormat="1" x14ac:dyDescent="0.2">
      <c r="A68" s="138">
        <f t="shared" si="2"/>
        <v>41455</v>
      </c>
      <c r="B68" s="176">
        <f>[1]NACE38BRUT!BK67</f>
        <v>127922495480</v>
      </c>
      <c r="C68" s="176">
        <f>[1]NACE38BRUT!BL67</f>
        <v>124405429949</v>
      </c>
      <c r="D68" s="174">
        <f>[1]NACE38BRUT!BM67</f>
        <v>27188058202</v>
      </c>
      <c r="E68" s="174">
        <f>[1]NACE38BRUT!BN67</f>
        <v>9186403296</v>
      </c>
      <c r="F68" s="174">
        <f>[1]NACE38BRUT!BO67</f>
        <v>91548033982</v>
      </c>
      <c r="G68" s="174">
        <f>[1]NACE38BRUT!BP67</f>
        <v>88030968451</v>
      </c>
      <c r="H68" s="174">
        <f>[1]NACE38BRUT!BQ67</f>
        <v>3517065531</v>
      </c>
      <c r="I68" s="174">
        <f>[1]NACE38BRUT!BR67</f>
        <v>115460324270</v>
      </c>
      <c r="J68" s="174">
        <f t="shared" si="4"/>
        <v>12462171210</v>
      </c>
      <c r="K68" s="174">
        <f t="shared" ref="K68:K90" si="5">G68-J68</f>
        <v>75568797241</v>
      </c>
      <c r="L68" s="174">
        <f>[1]NACE38BRUT!BS67</f>
        <v>1025478940</v>
      </c>
      <c r="M68" s="174">
        <f>[1]NACE38BRUT!BU67</f>
        <v>200799171</v>
      </c>
      <c r="N68" s="174">
        <f>[1]NACE38BRUT!BV67</f>
        <v>3113400906</v>
      </c>
      <c r="O68" s="174">
        <f>[1]NACE38BRUT!BW67</f>
        <v>715513923</v>
      </c>
      <c r="P68" s="174">
        <f>[1]NACE38BRUT!BX67</f>
        <v>1440617520</v>
      </c>
      <c r="Q68" s="174">
        <f>[1]NACE38BRUT!BY67</f>
        <v>155814063</v>
      </c>
      <c r="R68" s="174">
        <f>[1]NACE38BRUT!BZ67</f>
        <v>1528429885</v>
      </c>
      <c r="S68" s="174">
        <f>[1]NACE38BRUT!CA67</f>
        <v>876063520</v>
      </c>
      <c r="T68" s="174">
        <f>[1]NACE38BRUT!CB67</f>
        <v>2208345626</v>
      </c>
      <c r="U68" s="174">
        <f>[1]NACE38BRUT!CC67</f>
        <v>3190957873</v>
      </c>
      <c r="V68" s="174">
        <f>[1]NACE38BRUT!CD67</f>
        <v>1388916257</v>
      </c>
      <c r="W68" s="174">
        <f>[1]NACE38BRUT!CE67</f>
        <v>1034278157</v>
      </c>
      <c r="X68" s="174">
        <f>[1]NACE38BRUT!CF67</f>
        <v>1673985264</v>
      </c>
      <c r="Y68" s="174">
        <f>[1]NACE38BRUT!CG67</f>
        <v>4023408827</v>
      </c>
      <c r="Z68" s="174">
        <f>[1]NACE38BRUT!CH67</f>
        <v>2137667113</v>
      </c>
      <c r="AA68" s="174">
        <f>[1]NACE38BRUT!CI67</f>
        <v>1885741714</v>
      </c>
      <c r="AB68" s="174">
        <f>[1]NACE38BRUT!CJ67</f>
        <v>2191331242</v>
      </c>
      <c r="AC68" s="174">
        <f>[1]NACE38BRUT!CK67</f>
        <v>2323053314</v>
      </c>
      <c r="AD68" s="174">
        <f>[1]NACE38BRUT!CL67</f>
        <v>1123142654</v>
      </c>
      <c r="AE68" s="174">
        <f>[1]NACE38BRUT!CM67</f>
        <v>9186403296</v>
      </c>
      <c r="AF68" s="174">
        <f>[1]NACE38BRUT!CN67</f>
        <v>1170054180</v>
      </c>
      <c r="AG68" s="174">
        <f>[1]NACE38BRUT!CO67</f>
        <v>1225473897</v>
      </c>
      <c r="AH68" s="174">
        <f>[1]NACE38BRUT!CP67</f>
        <v>6790875219</v>
      </c>
      <c r="AI68" s="174">
        <f>[1]NACE38BRUT!CQ67</f>
        <v>19780707206</v>
      </c>
      <c r="AJ68" s="174">
        <f>[1]NACE38BRUT!CR67</f>
        <v>2506082502</v>
      </c>
      <c r="AK68" s="174">
        <f>[1]NACE38BRUT!CS67</f>
        <v>8338692059</v>
      </c>
      <c r="AL68" s="174">
        <f>[1]NACE38BRUT!CT67</f>
        <v>8935932645</v>
      </c>
      <c r="AM68" s="174">
        <f>[1]NACE38BRUT!CU67</f>
        <v>10149896144</v>
      </c>
      <c r="AN68" s="174">
        <f>[1]NACE38BRUT!CV67</f>
        <v>4895877485</v>
      </c>
      <c r="AO68" s="174">
        <f>[1]NACE38BRUT!CW67</f>
        <v>1389427871</v>
      </c>
      <c r="AP68" s="174">
        <f>[1]NACE38BRUT!CX67</f>
        <v>3506449614</v>
      </c>
      <c r="AQ68" s="174">
        <f>[1]NACE38BRUT!CY67</f>
        <v>2299204863</v>
      </c>
      <c r="AR68" s="174">
        <f>[1]NACE38BRUT!CZ67</f>
        <v>1386284439</v>
      </c>
      <c r="AS68" s="174">
        <f>[1]NACE38BRUT!DA67</f>
        <v>3932568242</v>
      </c>
      <c r="AT68" s="174">
        <f>[1]NACE38BRUT!DB67</f>
        <v>8356873566</v>
      </c>
      <c r="AU68" s="174">
        <f>[1]NACE38BRUT!DC67</f>
        <v>1970472560</v>
      </c>
      <c r="AV68" s="174">
        <f>[1]NACE38BRUT!DD67</f>
        <v>9616236137</v>
      </c>
      <c r="AW68" s="174">
        <f>[1]NACE38BRUT!DE67</f>
        <v>1129414300</v>
      </c>
      <c r="AX68" s="174">
        <f>[1]NACE38BRUT!DF67</f>
        <v>1512585139</v>
      </c>
      <c r="AY68" s="174">
        <f>[1]NACE38BRUT!DG67</f>
        <v>9809189164</v>
      </c>
      <c r="AZ68" s="174">
        <f>[1]NACE38BRUT!DI67</f>
        <v>1718469390</v>
      </c>
      <c r="BA68" s="174">
        <f>[1]NACE38BRUT!DJ67</f>
        <v>1823258994</v>
      </c>
      <c r="BB68" s="174">
        <f>[1]NACE38BRUT!DK67</f>
        <v>3618908655</v>
      </c>
      <c r="BC68" s="174">
        <f>[1]NACE38BRUT!DL67</f>
        <v>5301534171</v>
      </c>
      <c r="BD68" s="174">
        <f>[1]NACE38BRUT!DM67</f>
        <v>1669365109</v>
      </c>
      <c r="BE68" s="174">
        <f>[1]NACE38BRUT!DN67</f>
        <v>2577188418</v>
      </c>
      <c r="BF68" s="174">
        <f>[1]NACE38BRUT!DO67</f>
        <v>0</v>
      </c>
      <c r="BG68" s="174">
        <f>[1]NACE38BRUT!DR67</f>
        <v>8807480478</v>
      </c>
      <c r="BH68" s="174">
        <f>[1]NACE38BRUT!DS67</f>
        <v>5096141245</v>
      </c>
    </row>
    <row r="69" spans="1:60" s="36" customFormat="1" x14ac:dyDescent="0.2">
      <c r="A69" s="138">
        <f t="shared" ref="A69:A102" si="6">EDATE(A68,3)</f>
        <v>41547</v>
      </c>
      <c r="B69" s="176">
        <f>[1]NACE38BRUT!BK68</f>
        <v>123028341118</v>
      </c>
      <c r="C69" s="176">
        <f>[1]NACE38BRUT!BL68</f>
        <v>119260363017</v>
      </c>
      <c r="D69" s="174">
        <f>[1]NACE38BRUT!BM68</f>
        <v>25225701193</v>
      </c>
      <c r="E69" s="174">
        <f>[1]NACE38BRUT!BN68</f>
        <v>8491708445</v>
      </c>
      <c r="F69" s="174">
        <f>[1]NACE38BRUT!BO68</f>
        <v>89310931480</v>
      </c>
      <c r="G69" s="174">
        <f>[1]NACE38BRUT!BP68</f>
        <v>85542953379</v>
      </c>
      <c r="H69" s="174">
        <f>[1]NACE38BRUT!BQ68</f>
        <v>3767978101</v>
      </c>
      <c r="I69" s="174">
        <f>[1]NACE38BRUT!BR68</f>
        <v>110744754497</v>
      </c>
      <c r="J69" s="174">
        <f t="shared" si="4"/>
        <v>12283586621</v>
      </c>
      <c r="K69" s="174">
        <f t="shared" si="5"/>
        <v>73259366758</v>
      </c>
      <c r="L69" s="174">
        <f>[1]NACE38BRUT!BS68</f>
        <v>2355286654</v>
      </c>
      <c r="M69" s="174">
        <f>[1]NACE38BRUT!BU68</f>
        <v>188041156</v>
      </c>
      <c r="N69" s="174">
        <f>[1]NACE38BRUT!BV68</f>
        <v>3052070732</v>
      </c>
      <c r="O69" s="174">
        <f>[1]NACE38BRUT!BW68</f>
        <v>706149711</v>
      </c>
      <c r="P69" s="174">
        <f>[1]NACE38BRUT!BX68</f>
        <v>1351498533</v>
      </c>
      <c r="Q69" s="174">
        <f>[1]NACE38BRUT!BY68</f>
        <v>147195088</v>
      </c>
      <c r="R69" s="174">
        <f>[1]NACE38BRUT!BZ68</f>
        <v>1386137600</v>
      </c>
      <c r="S69" s="174">
        <f>[1]NACE38BRUT!CA68</f>
        <v>822278900</v>
      </c>
      <c r="T69" s="174">
        <f>[1]NACE38BRUT!CB68</f>
        <v>2075508359</v>
      </c>
      <c r="U69" s="174">
        <f>[1]NACE38BRUT!CC68</f>
        <v>3103415754</v>
      </c>
      <c r="V69" s="174">
        <f>[1]NACE38BRUT!CD68</f>
        <v>1294461419</v>
      </c>
      <c r="W69" s="174">
        <f>[1]NACE38BRUT!CE68</f>
        <v>978563410</v>
      </c>
      <c r="X69" s="174">
        <f>[1]NACE38BRUT!CF68</f>
        <v>1572430447</v>
      </c>
      <c r="Y69" s="174">
        <f>[1]NACE38BRUT!CG68</f>
        <v>3571876450</v>
      </c>
      <c r="Z69" s="174">
        <f>[1]NACE38BRUT!CH68</f>
        <v>1958878702</v>
      </c>
      <c r="AA69" s="174">
        <f>[1]NACE38BRUT!CI68</f>
        <v>1612997748</v>
      </c>
      <c r="AB69" s="174">
        <f>[1]NACE38BRUT!CJ68</f>
        <v>2097321658</v>
      </c>
      <c r="AC69" s="174">
        <f>[1]NACE38BRUT!CK68</f>
        <v>1826844481</v>
      </c>
      <c r="AD69" s="174">
        <f>[1]NACE38BRUT!CL68</f>
        <v>1051907495</v>
      </c>
      <c r="AE69" s="174">
        <f>[1]NACE38BRUT!CM68</f>
        <v>8491708445</v>
      </c>
      <c r="AF69" s="174">
        <f>[1]NACE38BRUT!CN68</f>
        <v>1074081738</v>
      </c>
      <c r="AG69" s="174">
        <f>[1]NACE38BRUT!CO68</f>
        <v>1137202965</v>
      </c>
      <c r="AH69" s="174">
        <f>[1]NACE38BRUT!CP68</f>
        <v>6280423742</v>
      </c>
      <c r="AI69" s="174">
        <f>[1]NACE38BRUT!CQ68</f>
        <v>19479256052</v>
      </c>
      <c r="AJ69" s="174">
        <f>[1]NACE38BRUT!CR68</f>
        <v>2481159240</v>
      </c>
      <c r="AK69" s="174">
        <f>[1]NACE38BRUT!CS68</f>
        <v>8047231557</v>
      </c>
      <c r="AL69" s="174">
        <f>[1]NACE38BRUT!CT68</f>
        <v>8950865255</v>
      </c>
      <c r="AM69" s="174">
        <f>[1]NACE38BRUT!CU68</f>
        <v>9623662922</v>
      </c>
      <c r="AN69" s="174">
        <f>[1]NACE38BRUT!CV68</f>
        <v>5339266162</v>
      </c>
      <c r="AO69" s="174">
        <f>[1]NACE38BRUT!CW68</f>
        <v>1560644244</v>
      </c>
      <c r="AP69" s="174">
        <f>[1]NACE38BRUT!CX68</f>
        <v>3778621918</v>
      </c>
      <c r="AQ69" s="174">
        <f>[1]NACE38BRUT!CY68</f>
        <v>2216520120</v>
      </c>
      <c r="AR69" s="174">
        <f>[1]NACE38BRUT!CZ68</f>
        <v>1436413235</v>
      </c>
      <c r="AS69" s="174">
        <f>[1]NACE38BRUT!DA68</f>
        <v>3833379429</v>
      </c>
      <c r="AT69" s="174">
        <f>[1]NACE38BRUT!DB68</f>
        <v>7648086953</v>
      </c>
      <c r="AU69" s="174">
        <f>[1]NACE38BRUT!DC68</f>
        <v>1899758086</v>
      </c>
      <c r="AV69" s="174">
        <f>[1]NACE38BRUT!DD68</f>
        <v>8976433634</v>
      </c>
      <c r="AW69" s="174">
        <f>[1]NACE38BRUT!DE68</f>
        <v>1075238549</v>
      </c>
      <c r="AX69" s="174">
        <f>[1]NACE38BRUT!DF68</f>
        <v>1438465999</v>
      </c>
      <c r="AY69" s="174">
        <f>[1]NACE38BRUT!DG68</f>
        <v>9934099201</v>
      </c>
      <c r="AZ69" s="174">
        <f>[1]NACE38BRUT!DI68</f>
        <v>1675439920</v>
      </c>
      <c r="BA69" s="174">
        <f>[1]NACE38BRUT!DJ68</f>
        <v>1729796499</v>
      </c>
      <c r="BB69" s="174">
        <f>[1]NACE38BRUT!DK68</f>
        <v>3550149048</v>
      </c>
      <c r="BC69" s="174">
        <f>[1]NACE38BRUT!DL68</f>
        <v>5328201154</v>
      </c>
      <c r="BD69" s="174">
        <f>[1]NACE38BRUT!DM68</f>
        <v>1609979468</v>
      </c>
      <c r="BE69" s="174">
        <f>[1]NACE38BRUT!DN68</f>
        <v>2516785049</v>
      </c>
      <c r="BF69" s="174">
        <f>[1]NACE38BRUT!DO68</f>
        <v>0</v>
      </c>
      <c r="BG69" s="174">
        <f>[1]NACE38BRUT!DR68</f>
        <v>8637146005</v>
      </c>
      <c r="BH69" s="174">
        <f>[1]NACE38BRUT!DS68</f>
        <v>5014889405</v>
      </c>
    </row>
    <row r="70" spans="1:60" s="36" customFormat="1" ht="12" thickBot="1" x14ac:dyDescent="0.25">
      <c r="A70" s="139">
        <f t="shared" si="6"/>
        <v>41638</v>
      </c>
      <c r="B70" s="177">
        <f>[1]NACE38BRUT!BK69</f>
        <v>134163617983</v>
      </c>
      <c r="C70" s="177">
        <f>[1]NACE38BRUT!BL69</f>
        <v>130511071958</v>
      </c>
      <c r="D70" s="178">
        <f>[1]NACE38BRUT!BM69</f>
        <v>28166508286</v>
      </c>
      <c r="E70" s="178">
        <f>[1]NACE38BRUT!BN69</f>
        <v>9692346339</v>
      </c>
      <c r="F70" s="178">
        <f>[1]NACE38BRUT!BO69</f>
        <v>96304763358</v>
      </c>
      <c r="G70" s="178">
        <f>[1]NACE38BRUT!BP69</f>
        <v>92652217333</v>
      </c>
      <c r="H70" s="178">
        <f>[1]NACE38BRUT!BQ69</f>
        <v>3652546025</v>
      </c>
      <c r="I70" s="178">
        <f>[1]NACE38BRUT!BR69</f>
        <v>121074468738</v>
      </c>
      <c r="J70" s="178">
        <f t="shared" si="4"/>
        <v>13089149245</v>
      </c>
      <c r="K70" s="178">
        <f t="shared" si="5"/>
        <v>79563068088</v>
      </c>
      <c r="L70" s="178">
        <f>[1]NACE38BRUT!BS69</f>
        <v>1115091832</v>
      </c>
      <c r="M70" s="178">
        <f>[1]NACE38BRUT!BU69</f>
        <v>219301036</v>
      </c>
      <c r="N70" s="178">
        <f>[1]NACE38BRUT!BV69</f>
        <v>3585945382</v>
      </c>
      <c r="O70" s="178">
        <f>[1]NACE38BRUT!BW69</f>
        <v>762447638</v>
      </c>
      <c r="P70" s="178">
        <f>[1]NACE38BRUT!BX69</f>
        <v>1498557954</v>
      </c>
      <c r="Q70" s="178">
        <f>[1]NACE38BRUT!BY69</f>
        <v>138627431</v>
      </c>
      <c r="R70" s="178">
        <f>[1]NACE38BRUT!BZ69</f>
        <v>1587278959</v>
      </c>
      <c r="S70" s="178">
        <f>[1]NACE38BRUT!CA69</f>
        <v>936201562</v>
      </c>
      <c r="T70" s="178">
        <f>[1]NACE38BRUT!CB69</f>
        <v>2348837524</v>
      </c>
      <c r="U70" s="178">
        <f>[1]NACE38BRUT!CC69</f>
        <v>3338086022</v>
      </c>
      <c r="V70" s="178">
        <f>[1]NACE38BRUT!CD69</f>
        <v>1399402399</v>
      </c>
      <c r="W70" s="178">
        <f>[1]NACE38BRUT!CE69</f>
        <v>1078830822</v>
      </c>
      <c r="X70" s="178">
        <f>[1]NACE38BRUT!CF69</f>
        <v>1761293677</v>
      </c>
      <c r="Y70" s="178">
        <f>[1]NACE38BRUT!CG69</f>
        <v>3911853111</v>
      </c>
      <c r="Z70" s="178">
        <f>[1]NACE38BRUT!CH69</f>
        <v>2066350494</v>
      </c>
      <c r="AA70" s="178">
        <f>[1]NACE38BRUT!CI69</f>
        <v>1845502617</v>
      </c>
      <c r="AB70" s="178">
        <f>[1]NACE38BRUT!CJ69</f>
        <v>2269691320</v>
      </c>
      <c r="AC70" s="178">
        <f>[1]NACE38BRUT!CK69</f>
        <v>2078166022</v>
      </c>
      <c r="AD70" s="178">
        <f>[1]NACE38BRUT!CL69</f>
        <v>1251987427</v>
      </c>
      <c r="AE70" s="178">
        <f>[1]NACE38BRUT!CM69</f>
        <v>9692346339</v>
      </c>
      <c r="AF70" s="178">
        <f>[1]NACE38BRUT!CN69</f>
        <v>1252963954</v>
      </c>
      <c r="AG70" s="178">
        <f>[1]NACE38BRUT!CO69</f>
        <v>1417434136</v>
      </c>
      <c r="AH70" s="178">
        <f>[1]NACE38BRUT!CP69</f>
        <v>7021948249</v>
      </c>
      <c r="AI70" s="178">
        <f>[1]NACE38BRUT!CQ69</f>
        <v>21130347276</v>
      </c>
      <c r="AJ70" s="178">
        <f>[1]NACE38BRUT!CR69</f>
        <v>2560845456</v>
      </c>
      <c r="AK70" s="178">
        <f>[1]NACE38BRUT!CS69</f>
        <v>8759916869</v>
      </c>
      <c r="AL70" s="178">
        <f>[1]NACE38BRUT!CT69</f>
        <v>9809584951</v>
      </c>
      <c r="AM70" s="178">
        <f>[1]NACE38BRUT!CU69</f>
        <v>10919102570</v>
      </c>
      <c r="AN70" s="178">
        <f>[1]NACE38BRUT!CV69</f>
        <v>4826729259</v>
      </c>
      <c r="AO70" s="178">
        <f>[1]NACE38BRUT!CW69</f>
        <v>1324187220</v>
      </c>
      <c r="AP70" s="178">
        <f>[1]NACE38BRUT!CX69</f>
        <v>3502542039</v>
      </c>
      <c r="AQ70" s="178">
        <f>[1]NACE38BRUT!CY69</f>
        <v>2555175501</v>
      </c>
      <c r="AR70" s="178">
        <f>[1]NACE38BRUT!CZ69</f>
        <v>1385888041</v>
      </c>
      <c r="AS70" s="178">
        <f>[1]NACE38BRUT!DA69</f>
        <v>4070519853</v>
      </c>
      <c r="AT70" s="178">
        <f>[1]NACE38BRUT!DB69</f>
        <v>8731216763</v>
      </c>
      <c r="AU70" s="178">
        <f>[1]NACE38BRUT!DC69</f>
        <v>2152714440</v>
      </c>
      <c r="AV70" s="178">
        <f>[1]NACE38BRUT!DD69</f>
        <v>10048366606</v>
      </c>
      <c r="AW70" s="178">
        <f>[1]NACE38BRUT!DE69</f>
        <v>1191156209</v>
      </c>
      <c r="AX70" s="178">
        <f>[1]NACE38BRUT!DF69</f>
        <v>1550650179</v>
      </c>
      <c r="AY70" s="178">
        <f>[1]NACE38BRUT!DG69</f>
        <v>10226659563</v>
      </c>
      <c r="AZ70" s="178">
        <f>[1]NACE38BRUT!DI69</f>
        <v>1948361482</v>
      </c>
      <c r="BA70" s="178">
        <f>[1]NACE38BRUT!DJ69</f>
        <v>1932026681</v>
      </c>
      <c r="BB70" s="178">
        <f>[1]NACE38BRUT!DK69</f>
        <v>3768966151</v>
      </c>
      <c r="BC70" s="178">
        <f>[1]NACE38BRUT!DL69</f>
        <v>5439794931</v>
      </c>
      <c r="BD70" s="178">
        <f>[1]NACE38BRUT!DM69</f>
        <v>1727592630</v>
      </c>
      <c r="BE70" s="178">
        <f>[1]NACE38BRUT!DN69</f>
        <v>2699495223</v>
      </c>
      <c r="BF70" s="178">
        <f>[1]NACE38BRUT!DO69</f>
        <v>0</v>
      </c>
      <c r="BG70" s="178">
        <f>[1]NACE38BRUT!DR69</f>
        <v>9138996980</v>
      </c>
      <c r="BH70" s="178">
        <f>[1]NACE38BRUT!DS69</f>
        <v>5270916192</v>
      </c>
    </row>
    <row r="71" spans="1:60" s="36" customFormat="1" x14ac:dyDescent="0.2">
      <c r="A71" s="140">
        <f t="shared" si="6"/>
        <v>41728</v>
      </c>
      <c r="B71" s="173">
        <f>[1]NACE38BRUT!BK70</f>
        <v>126793793508</v>
      </c>
      <c r="C71" s="173">
        <f>[1]NACE38BRUT!BL70</f>
        <v>123651763964</v>
      </c>
      <c r="D71" s="174">
        <f>[1]NACE38BRUT!BM70</f>
        <v>25904198466</v>
      </c>
      <c r="E71" s="174">
        <f>[1]NACE38BRUT!BN70</f>
        <v>9085393752</v>
      </c>
      <c r="F71" s="174">
        <f>[1]NACE38BRUT!BO70</f>
        <v>91804201290</v>
      </c>
      <c r="G71" s="174">
        <f>[1]NACE38BRUT!BP70</f>
        <v>88662171746</v>
      </c>
      <c r="H71" s="174">
        <f>[1]NACE38BRUT!BQ70</f>
        <v>3142029544</v>
      </c>
      <c r="I71" s="174">
        <f>[1]NACE38BRUT!BR70</f>
        <v>114677154915</v>
      </c>
      <c r="J71" s="174">
        <f t="shared" si="4"/>
        <v>12116638593</v>
      </c>
      <c r="K71" s="174">
        <f t="shared" si="5"/>
        <v>76545533153</v>
      </c>
      <c r="L71" s="174">
        <f>[1]NACE38BRUT!BS70</f>
        <v>594019431</v>
      </c>
      <c r="M71" s="174">
        <f>[1]NACE38BRUT!BU70</f>
        <v>196781721</v>
      </c>
      <c r="N71" s="174">
        <f>[1]NACE38BRUT!BV70</f>
        <v>3067290728</v>
      </c>
      <c r="O71" s="174">
        <f>[1]NACE38BRUT!BW70</f>
        <v>713596561</v>
      </c>
      <c r="P71" s="174">
        <f>[1]NACE38BRUT!BX70</f>
        <v>1343659469</v>
      </c>
      <c r="Q71" s="174">
        <f>[1]NACE38BRUT!BY70</f>
        <v>134140484</v>
      </c>
      <c r="R71" s="174">
        <f>[1]NACE38BRUT!BZ70</f>
        <v>1508488140</v>
      </c>
      <c r="S71" s="174">
        <f>[1]NACE38BRUT!CA70</f>
        <v>918221187</v>
      </c>
      <c r="T71" s="174">
        <f>[1]NACE38BRUT!CB70</f>
        <v>2129237227</v>
      </c>
      <c r="U71" s="174">
        <f>[1]NACE38BRUT!CC70</f>
        <v>3093111473</v>
      </c>
      <c r="V71" s="174">
        <f>[1]NACE38BRUT!CD70</f>
        <v>1443161794</v>
      </c>
      <c r="W71" s="174">
        <f>[1]NACE38BRUT!CE70</f>
        <v>1040044922</v>
      </c>
      <c r="X71" s="174">
        <f>[1]NACE38BRUT!CF70</f>
        <v>1603798230</v>
      </c>
      <c r="Y71" s="174">
        <f>[1]NACE38BRUT!CG70</f>
        <v>3549517802</v>
      </c>
      <c r="Z71" s="174">
        <f>[1]NACE38BRUT!CH70</f>
        <v>1930088101</v>
      </c>
      <c r="AA71" s="174">
        <f>[1]NACE38BRUT!CI70</f>
        <v>1619429701</v>
      </c>
      <c r="AB71" s="174">
        <f>[1]NACE38BRUT!CJ70</f>
        <v>2160783038</v>
      </c>
      <c r="AC71" s="174">
        <f>[1]NACE38BRUT!CK70</f>
        <v>1892146848</v>
      </c>
      <c r="AD71" s="174">
        <f>[1]NACE38BRUT!CL70</f>
        <v>1110218842</v>
      </c>
      <c r="AE71" s="174">
        <f>[1]NACE38BRUT!CM70</f>
        <v>9085393752</v>
      </c>
      <c r="AF71" s="174">
        <f>[1]NACE38BRUT!CN70</f>
        <v>1189046148</v>
      </c>
      <c r="AG71" s="174">
        <f>[1]NACE38BRUT!CO70</f>
        <v>1232516157</v>
      </c>
      <c r="AH71" s="174">
        <f>[1]NACE38BRUT!CP70</f>
        <v>6663831447</v>
      </c>
      <c r="AI71" s="174">
        <f>[1]NACE38BRUT!CQ70</f>
        <v>19711018007</v>
      </c>
      <c r="AJ71" s="174">
        <f>[1]NACE38BRUT!CR70</f>
        <v>2499572188</v>
      </c>
      <c r="AK71" s="174">
        <f>[1]NACE38BRUT!CS70</f>
        <v>8457174154</v>
      </c>
      <c r="AL71" s="174">
        <f>[1]NACE38BRUT!CT70</f>
        <v>8754271665</v>
      </c>
      <c r="AM71" s="174">
        <f>[1]NACE38BRUT!CU70</f>
        <v>9601266402</v>
      </c>
      <c r="AN71" s="174">
        <f>[1]NACE38BRUT!CV70</f>
        <v>4613141404</v>
      </c>
      <c r="AO71" s="174">
        <f>[1]NACE38BRUT!CW70</f>
        <v>1266656745</v>
      </c>
      <c r="AP71" s="174">
        <f>[1]NACE38BRUT!CX70</f>
        <v>3346484659</v>
      </c>
      <c r="AQ71" s="174">
        <f>[1]NACE38BRUT!CY70</f>
        <v>2290839052</v>
      </c>
      <c r="AR71" s="174">
        <f>[1]NACE38BRUT!CZ70</f>
        <v>1470561950</v>
      </c>
      <c r="AS71" s="174">
        <f>[1]NACE38BRUT!DA70</f>
        <v>4074848949</v>
      </c>
      <c r="AT71" s="174">
        <f>[1]NACE38BRUT!DB70</f>
        <v>9721645619</v>
      </c>
      <c r="AU71" s="174">
        <f>[1]NACE38BRUT!DC70</f>
        <v>1934419557</v>
      </c>
      <c r="AV71" s="174">
        <f>[1]NACE38BRUT!DD70</f>
        <v>9972864367</v>
      </c>
      <c r="AW71" s="174">
        <f>[1]NACE38BRUT!DE70</f>
        <v>1152350939</v>
      </c>
      <c r="AX71" s="174">
        <f>[1]NACE38BRUT!DF70</f>
        <v>1585063206</v>
      </c>
      <c r="AY71" s="174">
        <f>[1]NACE38BRUT!DG70</f>
        <v>9487816377</v>
      </c>
      <c r="AZ71" s="174">
        <f>[1]NACE38BRUT!DI70</f>
        <v>1504671198</v>
      </c>
      <c r="BA71" s="174">
        <f>[1]NACE38BRUT!DJ70</f>
        <v>1807305094</v>
      </c>
      <c r="BB71" s="174">
        <f>[1]NACE38BRUT!DK70</f>
        <v>3521592613</v>
      </c>
      <c r="BC71" s="174">
        <f>[1]NACE38BRUT!DL70</f>
        <v>5283069688</v>
      </c>
      <c r="BD71" s="174">
        <f>[1]NACE38BRUT!DM70</f>
        <v>1585481985</v>
      </c>
      <c r="BE71" s="174">
        <f>[1]NACE38BRUT!DN70</f>
        <v>2486244883</v>
      </c>
      <c r="BF71" s="174">
        <f>[1]NACE38BRUT!DO70</f>
        <v>0</v>
      </c>
      <c r="BG71" s="174">
        <f>[1]NACE38BRUT!DR70</f>
        <v>8632196463</v>
      </c>
      <c r="BH71" s="174">
        <f>[1]NACE38BRUT!DS70</f>
        <v>5078372478</v>
      </c>
    </row>
    <row r="72" spans="1:60" s="36" customFormat="1" x14ac:dyDescent="0.2">
      <c r="A72" s="138">
        <f t="shared" si="6"/>
        <v>41820</v>
      </c>
      <c r="B72" s="176">
        <f>[1]NACE38BRUT!BK71</f>
        <v>129962521592</v>
      </c>
      <c r="C72" s="176">
        <f>[1]NACE38BRUT!BL71</f>
        <v>126307809607</v>
      </c>
      <c r="D72" s="174">
        <f>[1]NACE38BRUT!BM71</f>
        <v>27370097857</v>
      </c>
      <c r="E72" s="174">
        <f>[1]NACE38BRUT!BN71</f>
        <v>9146883545</v>
      </c>
      <c r="F72" s="174">
        <f>[1]NACE38BRUT!BO71</f>
        <v>93445540190</v>
      </c>
      <c r="G72" s="174">
        <f>[1]NACE38BRUT!BP71</f>
        <v>89790828205</v>
      </c>
      <c r="H72" s="174">
        <f>[1]NACE38BRUT!BQ71</f>
        <v>3654711985</v>
      </c>
      <c r="I72" s="174">
        <f>[1]NACE38BRUT!BR71</f>
        <v>117196465124</v>
      </c>
      <c r="J72" s="174">
        <f t="shared" si="4"/>
        <v>12766056468</v>
      </c>
      <c r="K72" s="174">
        <f t="shared" si="5"/>
        <v>77024771737</v>
      </c>
      <c r="L72" s="174">
        <f>[1]NACE38BRUT!BS71</f>
        <v>1044743010</v>
      </c>
      <c r="M72" s="174">
        <f>[1]NACE38BRUT!BU71</f>
        <v>198396249</v>
      </c>
      <c r="N72" s="174">
        <f>[1]NACE38BRUT!BV71</f>
        <v>3183332325</v>
      </c>
      <c r="O72" s="174">
        <f>[1]NACE38BRUT!BW71</f>
        <v>718051220</v>
      </c>
      <c r="P72" s="174">
        <f>[1]NACE38BRUT!BX71</f>
        <v>1423845208</v>
      </c>
      <c r="Q72" s="174">
        <f>[1]NACE38BRUT!BY71</f>
        <v>140779337</v>
      </c>
      <c r="R72" s="174">
        <f>[1]NACE38BRUT!BZ71</f>
        <v>1535302335</v>
      </c>
      <c r="S72" s="174">
        <f>[1]NACE38BRUT!CA71</f>
        <v>881441937</v>
      </c>
      <c r="T72" s="174">
        <f>[1]NACE38BRUT!CB71</f>
        <v>2225103257</v>
      </c>
      <c r="U72" s="174">
        <f>[1]NACE38BRUT!CC71</f>
        <v>3225813085</v>
      </c>
      <c r="V72" s="174">
        <f>[1]NACE38BRUT!CD71</f>
        <v>1409887105</v>
      </c>
      <c r="W72" s="174">
        <f>[1]NACE38BRUT!CE71</f>
        <v>1035578122</v>
      </c>
      <c r="X72" s="174">
        <f>[1]NACE38BRUT!CF71</f>
        <v>1689877742</v>
      </c>
      <c r="Y72" s="174">
        <f>[1]NACE38BRUT!CG71</f>
        <v>3995047137</v>
      </c>
      <c r="Z72" s="174">
        <f>[1]NACE38BRUT!CH71</f>
        <v>2072207598</v>
      </c>
      <c r="AA72" s="174">
        <f>[1]NACE38BRUT!CI71</f>
        <v>1922839539</v>
      </c>
      <c r="AB72" s="174">
        <f>[1]NACE38BRUT!CJ71</f>
        <v>2218944457</v>
      </c>
      <c r="AC72" s="174">
        <f>[1]NACE38BRUT!CK71</f>
        <v>2370137588</v>
      </c>
      <c r="AD72" s="174">
        <f>[1]NACE38BRUT!CL71</f>
        <v>1118560753</v>
      </c>
      <c r="AE72" s="174">
        <f>[1]NACE38BRUT!CM71</f>
        <v>9146883545</v>
      </c>
      <c r="AF72" s="174">
        <f>[1]NACE38BRUT!CN71</f>
        <v>1155483750</v>
      </c>
      <c r="AG72" s="174">
        <f>[1]NACE38BRUT!CO71</f>
        <v>1238221139</v>
      </c>
      <c r="AH72" s="174">
        <f>[1]NACE38BRUT!CP71</f>
        <v>6753178656</v>
      </c>
      <c r="AI72" s="174">
        <f>[1]NACE38BRUT!CQ71</f>
        <v>20114207874</v>
      </c>
      <c r="AJ72" s="174">
        <f>[1]NACE38BRUT!CR71</f>
        <v>2517019892</v>
      </c>
      <c r="AK72" s="174">
        <f>[1]NACE38BRUT!CS71</f>
        <v>8435969118</v>
      </c>
      <c r="AL72" s="174">
        <f>[1]NACE38BRUT!CT71</f>
        <v>9161218864</v>
      </c>
      <c r="AM72" s="174">
        <f>[1]NACE38BRUT!CU71</f>
        <v>10235072901</v>
      </c>
      <c r="AN72" s="174">
        <f>[1]NACE38BRUT!CV71</f>
        <v>5025552031</v>
      </c>
      <c r="AO72" s="174">
        <f>[1]NACE38BRUT!CW71</f>
        <v>1411692667</v>
      </c>
      <c r="AP72" s="174">
        <f>[1]NACE38BRUT!CX71</f>
        <v>3613859364</v>
      </c>
      <c r="AQ72" s="174">
        <f>[1]NACE38BRUT!CY71</f>
        <v>2370680358</v>
      </c>
      <c r="AR72" s="174">
        <f>[1]NACE38BRUT!CZ71</f>
        <v>1362076185</v>
      </c>
      <c r="AS72" s="174">
        <f>[1]NACE38BRUT!DA71</f>
        <v>4052550961</v>
      </c>
      <c r="AT72" s="174">
        <f>[1]NACE38BRUT!DB71</f>
        <v>8495656195</v>
      </c>
      <c r="AU72" s="174">
        <f>[1]NACE38BRUT!DC71</f>
        <v>1998808135</v>
      </c>
      <c r="AV72" s="174">
        <f>[1]NACE38BRUT!DD71</f>
        <v>9851610524</v>
      </c>
      <c r="AW72" s="174">
        <f>[1]NACE38BRUT!DE71</f>
        <v>1168504791</v>
      </c>
      <c r="AX72" s="174">
        <f>[1]NACE38BRUT!DF71</f>
        <v>1580856762</v>
      </c>
      <c r="AY72" s="174">
        <f>[1]NACE38BRUT!DG71</f>
        <v>10099359789</v>
      </c>
      <c r="AZ72" s="174">
        <f>[1]NACE38BRUT!DI71</f>
        <v>1727758375</v>
      </c>
      <c r="BA72" s="174">
        <f>[1]NACE38BRUT!DJ71</f>
        <v>1854431123</v>
      </c>
      <c r="BB72" s="174">
        <f>[1]NACE38BRUT!DK71</f>
        <v>3698866986</v>
      </c>
      <c r="BC72" s="174">
        <f>[1]NACE38BRUT!DL71</f>
        <v>5484999984</v>
      </c>
      <c r="BD72" s="174">
        <f>[1]NACE38BRUT!DM71</f>
        <v>1716608167</v>
      </c>
      <c r="BE72" s="174">
        <f>[1]NACE38BRUT!DN71</f>
        <v>2607939049</v>
      </c>
      <c r="BF72" s="174">
        <f>[1]NACE38BRUT!DO71</f>
        <v>0</v>
      </c>
      <c r="BG72" s="174">
        <f>[1]NACE38BRUT!DR71</f>
        <v>9011362308</v>
      </c>
      <c r="BH72" s="174">
        <f>[1]NACE38BRUT!DS71</f>
        <v>5248836257</v>
      </c>
    </row>
    <row r="73" spans="1:60" s="36" customFormat="1" x14ac:dyDescent="0.2">
      <c r="A73" s="138">
        <f t="shared" si="6"/>
        <v>41912</v>
      </c>
      <c r="B73" s="176">
        <f>[1]NACE38BRUT!BK72</f>
        <v>124875564084</v>
      </c>
      <c r="C73" s="176">
        <f>[1]NACE38BRUT!BL72</f>
        <v>120958685274</v>
      </c>
      <c r="D73" s="174">
        <f>[1]NACE38BRUT!BM72</f>
        <v>25326521469</v>
      </c>
      <c r="E73" s="174">
        <f>[1]NACE38BRUT!BN72</f>
        <v>8387987635</v>
      </c>
      <c r="F73" s="174">
        <f>[1]NACE38BRUT!BO72</f>
        <v>91161054980</v>
      </c>
      <c r="G73" s="174">
        <f>[1]NACE38BRUT!BP72</f>
        <v>87244176170</v>
      </c>
      <c r="H73" s="174">
        <f>[1]NACE38BRUT!BQ72</f>
        <v>3916878810</v>
      </c>
      <c r="I73" s="174">
        <f>[1]NACE38BRUT!BR72</f>
        <v>112288771085</v>
      </c>
      <c r="J73" s="174">
        <f t="shared" si="4"/>
        <v>12586792999</v>
      </c>
      <c r="K73" s="174">
        <f t="shared" si="5"/>
        <v>74657383171</v>
      </c>
      <c r="L73" s="174">
        <f>[1]NACE38BRUT!BS72</f>
        <v>2402583695</v>
      </c>
      <c r="M73" s="174">
        <f>[1]NACE38BRUT!BU72</f>
        <v>185265608</v>
      </c>
      <c r="N73" s="174">
        <f>[1]NACE38BRUT!BV72</f>
        <v>3119905316</v>
      </c>
      <c r="O73" s="174">
        <f>[1]NACE38BRUT!BW72</f>
        <v>703168736</v>
      </c>
      <c r="P73" s="174">
        <f>[1]NACE38BRUT!BX72</f>
        <v>1330740034</v>
      </c>
      <c r="Q73" s="174">
        <f>[1]NACE38BRUT!BY72</f>
        <v>127651875</v>
      </c>
      <c r="R73" s="174">
        <f>[1]NACE38BRUT!BZ72</f>
        <v>1400055101</v>
      </c>
      <c r="S73" s="174">
        <f>[1]NACE38BRUT!CA72</f>
        <v>824935209</v>
      </c>
      <c r="T73" s="174">
        <f>[1]NACE38BRUT!CB72</f>
        <v>2075214978</v>
      </c>
      <c r="U73" s="174">
        <f>[1]NACE38BRUT!CC72</f>
        <v>3119784021</v>
      </c>
      <c r="V73" s="174">
        <f>[1]NACE38BRUT!CD72</f>
        <v>1309513968</v>
      </c>
      <c r="W73" s="174">
        <f>[1]NACE38BRUT!CE72</f>
        <v>979747561</v>
      </c>
      <c r="X73" s="174">
        <f>[1]NACE38BRUT!CF72</f>
        <v>1579324690</v>
      </c>
      <c r="Y73" s="174">
        <f>[1]NACE38BRUT!CG72</f>
        <v>3524159415</v>
      </c>
      <c r="Z73" s="174">
        <f>[1]NACE38BRUT!CH72</f>
        <v>1886611124</v>
      </c>
      <c r="AA73" s="174">
        <f>[1]NACE38BRUT!CI72</f>
        <v>1637548291</v>
      </c>
      <c r="AB73" s="174">
        <f>[1]NACE38BRUT!CJ72</f>
        <v>2120873646</v>
      </c>
      <c r="AC73" s="174">
        <f>[1]NACE38BRUT!CK72</f>
        <v>1868151077</v>
      </c>
      <c r="AD73" s="174">
        <f>[1]NACE38BRUT!CL72</f>
        <v>1058030234</v>
      </c>
      <c r="AE73" s="174">
        <f>[1]NACE38BRUT!CM72</f>
        <v>8387987635</v>
      </c>
      <c r="AF73" s="174">
        <f>[1]NACE38BRUT!CN72</f>
        <v>1049655026</v>
      </c>
      <c r="AG73" s="174">
        <f>[1]NACE38BRUT!CO72</f>
        <v>1137177786</v>
      </c>
      <c r="AH73" s="174">
        <f>[1]NACE38BRUT!CP72</f>
        <v>6201154823</v>
      </c>
      <c r="AI73" s="174">
        <f>[1]NACE38BRUT!CQ72</f>
        <v>19755420528</v>
      </c>
      <c r="AJ73" s="174">
        <f>[1]NACE38BRUT!CR72</f>
        <v>2489022434</v>
      </c>
      <c r="AK73" s="174">
        <f>[1]NACE38BRUT!CS72</f>
        <v>8106591235</v>
      </c>
      <c r="AL73" s="174">
        <f>[1]NACE38BRUT!CT72</f>
        <v>9159806859</v>
      </c>
      <c r="AM73" s="174">
        <f>[1]NACE38BRUT!CU72</f>
        <v>9697343398</v>
      </c>
      <c r="AN73" s="174">
        <f>[1]NACE38BRUT!CV72</f>
        <v>5452127939</v>
      </c>
      <c r="AO73" s="174">
        <f>[1]NACE38BRUT!CW72</f>
        <v>1575561615</v>
      </c>
      <c r="AP73" s="174">
        <f>[1]NACE38BRUT!CX72</f>
        <v>3876566324</v>
      </c>
      <c r="AQ73" s="174">
        <f>[1]NACE38BRUT!CY72</f>
        <v>2273582347</v>
      </c>
      <c r="AR73" s="174">
        <f>[1]NACE38BRUT!CZ72</f>
        <v>1391615199</v>
      </c>
      <c r="AS73" s="174">
        <f>[1]NACE38BRUT!DA72</f>
        <v>3936929835</v>
      </c>
      <c r="AT73" s="174">
        <f>[1]NACE38BRUT!DB72</f>
        <v>7813120312</v>
      </c>
      <c r="AU73" s="174">
        <f>[1]NACE38BRUT!DC72</f>
        <v>1923114733</v>
      </c>
      <c r="AV73" s="174">
        <f>[1]NACE38BRUT!DD72</f>
        <v>9217599440</v>
      </c>
      <c r="AW73" s="174">
        <f>[1]NACE38BRUT!DE72</f>
        <v>1147489078</v>
      </c>
      <c r="AX73" s="174">
        <f>[1]NACE38BRUT!DF72</f>
        <v>1503971576</v>
      </c>
      <c r="AY73" s="174">
        <f>[1]NACE38BRUT!DG72</f>
        <v>10235772397</v>
      </c>
      <c r="AZ73" s="174">
        <f>[1]NACE38BRUT!DI72</f>
        <v>1658166492</v>
      </c>
      <c r="BA73" s="174">
        <f>[1]NACE38BRUT!DJ72</f>
        <v>1759642268</v>
      </c>
      <c r="BB73" s="174">
        <f>[1]NACE38BRUT!DK72</f>
        <v>3636087839</v>
      </c>
      <c r="BC73" s="174">
        <f>[1]NACE38BRUT!DL72</f>
        <v>5532896400</v>
      </c>
      <c r="BD73" s="174">
        <f>[1]NACE38BRUT!DM72</f>
        <v>1676153096</v>
      </c>
      <c r="BE73" s="174">
        <f>[1]NACE38BRUT!DN72</f>
        <v>2550022103</v>
      </c>
      <c r="BF73" s="174">
        <f>[1]NACE38BRUT!DO72</f>
        <v>0</v>
      </c>
      <c r="BG73" s="174">
        <f>[1]NACE38BRUT!DR72</f>
        <v>8829361981</v>
      </c>
      <c r="BH73" s="174">
        <f>[1]NACE38BRUT!DS72</f>
        <v>5169452265</v>
      </c>
    </row>
    <row r="74" spans="1:60" s="36" customFormat="1" ht="12" thickBot="1" x14ac:dyDescent="0.25">
      <c r="A74" s="139">
        <f t="shared" si="6"/>
        <v>42003</v>
      </c>
      <c r="B74" s="177">
        <f>[1]NACE38BRUT!BK73</f>
        <v>135711847779</v>
      </c>
      <c r="C74" s="177">
        <f>[1]NACE38BRUT!BL73</f>
        <v>132068839912</v>
      </c>
      <c r="D74" s="178">
        <f>[1]NACE38BRUT!BM73</f>
        <v>28313844422</v>
      </c>
      <c r="E74" s="178">
        <f>[1]NACE38BRUT!BN73</f>
        <v>9508374539</v>
      </c>
      <c r="F74" s="178">
        <f>[1]NACE38BRUT!BO73</f>
        <v>97889628818</v>
      </c>
      <c r="G74" s="178">
        <f>[1]NACE38BRUT!BP73</f>
        <v>94246620951</v>
      </c>
      <c r="H74" s="178">
        <f>[1]NACE38BRUT!BQ73</f>
        <v>3643007867</v>
      </c>
      <c r="I74" s="178">
        <f>[1]NACE38BRUT!BR73</f>
        <v>122295922062</v>
      </c>
      <c r="J74" s="178">
        <f t="shared" si="4"/>
        <v>13415925717</v>
      </c>
      <c r="K74" s="178">
        <f t="shared" si="5"/>
        <v>80830695234</v>
      </c>
      <c r="L74" s="178">
        <f>[1]NACE38BRUT!BS73</f>
        <v>1150590275</v>
      </c>
      <c r="M74" s="178">
        <f>[1]NACE38BRUT!BU73</f>
        <v>215157130</v>
      </c>
      <c r="N74" s="178">
        <f>[1]NACE38BRUT!BV73</f>
        <v>3659744228</v>
      </c>
      <c r="O74" s="178">
        <f>[1]NACE38BRUT!BW73</f>
        <v>759416412</v>
      </c>
      <c r="P74" s="178">
        <f>[1]NACE38BRUT!BX73</f>
        <v>1471206054</v>
      </c>
      <c r="Q74" s="178">
        <f>[1]NACE38BRUT!BY73</f>
        <v>137946206</v>
      </c>
      <c r="R74" s="178">
        <f>[1]NACE38BRUT!BZ73</f>
        <v>1597597062</v>
      </c>
      <c r="S74" s="178">
        <f>[1]NACE38BRUT!CA73</f>
        <v>961363100</v>
      </c>
      <c r="T74" s="178">
        <f>[1]NACE38BRUT!CB73</f>
        <v>2353018339</v>
      </c>
      <c r="U74" s="178">
        <f>[1]NACE38BRUT!CC73</f>
        <v>3354516015</v>
      </c>
      <c r="V74" s="178">
        <f>[1]NACE38BRUT!CD73</f>
        <v>1418799783</v>
      </c>
      <c r="W74" s="178">
        <f>[1]NACE38BRUT!CE73</f>
        <v>1085510748</v>
      </c>
      <c r="X74" s="178">
        <f>[1]NACE38BRUT!CF73</f>
        <v>1765498888</v>
      </c>
      <c r="Y74" s="178">
        <f>[1]NACE38BRUT!CG73</f>
        <v>3857590726</v>
      </c>
      <c r="Z74" s="178">
        <f>[1]NACE38BRUT!CH73</f>
        <v>1992652618</v>
      </c>
      <c r="AA74" s="178">
        <f>[1]NACE38BRUT!CI73</f>
        <v>1864938108</v>
      </c>
      <c r="AB74" s="178">
        <f>[1]NACE38BRUT!CJ73</f>
        <v>2297885175</v>
      </c>
      <c r="AC74" s="178">
        <f>[1]NACE38BRUT!CK73</f>
        <v>2121848794</v>
      </c>
      <c r="AD74" s="178">
        <f>[1]NACE38BRUT!CL73</f>
        <v>1256745762</v>
      </c>
      <c r="AE74" s="178">
        <f>[1]NACE38BRUT!CM73</f>
        <v>9508374539</v>
      </c>
      <c r="AF74" s="178">
        <f>[1]NACE38BRUT!CN73</f>
        <v>1212929307</v>
      </c>
      <c r="AG74" s="178">
        <f>[1]NACE38BRUT!CO73</f>
        <v>1400522383</v>
      </c>
      <c r="AH74" s="178">
        <f>[1]NACE38BRUT!CP73</f>
        <v>6894922849</v>
      </c>
      <c r="AI74" s="178">
        <f>[1]NACE38BRUT!CQ73</f>
        <v>21375166294</v>
      </c>
      <c r="AJ74" s="178">
        <f>[1]NACE38BRUT!CR73</f>
        <v>2576568409</v>
      </c>
      <c r="AK74" s="178">
        <f>[1]NACE38BRUT!CS73</f>
        <v>8836710636</v>
      </c>
      <c r="AL74" s="178">
        <f>[1]NACE38BRUT!CT73</f>
        <v>9961887249</v>
      </c>
      <c r="AM74" s="178">
        <f>[1]NACE38BRUT!CU73</f>
        <v>10986905686</v>
      </c>
      <c r="AN74" s="178">
        <f>[1]NACE38BRUT!CV73</f>
        <v>4971516003</v>
      </c>
      <c r="AO74" s="178">
        <f>[1]NACE38BRUT!CW73</f>
        <v>1352654188</v>
      </c>
      <c r="AP74" s="178">
        <f>[1]NACE38BRUT!CX73</f>
        <v>3618861815</v>
      </c>
      <c r="AQ74" s="178">
        <f>[1]NACE38BRUT!CY73</f>
        <v>2604914689</v>
      </c>
      <c r="AR74" s="178">
        <f>[1]NACE38BRUT!CZ73</f>
        <v>1351966468</v>
      </c>
      <c r="AS74" s="178">
        <f>[1]NACE38BRUT!DA73</f>
        <v>4192994186</v>
      </c>
      <c r="AT74" s="178">
        <f>[1]NACE38BRUT!DB73</f>
        <v>8857949069</v>
      </c>
      <c r="AU74" s="178">
        <f>[1]NACE38BRUT!DC73</f>
        <v>2172684277</v>
      </c>
      <c r="AV74" s="178">
        <f>[1]NACE38BRUT!DD73</f>
        <v>10231088913</v>
      </c>
      <c r="AW74" s="178">
        <f>[1]NACE38BRUT!DE73</f>
        <v>1218321219</v>
      </c>
      <c r="AX74" s="178">
        <f>[1]NACE38BRUT!DF73</f>
        <v>1620098021</v>
      </c>
      <c r="AY74" s="178">
        <f>[1]NACE38BRUT!DG73</f>
        <v>10373215710</v>
      </c>
      <c r="AZ74" s="178">
        <f>[1]NACE38BRUT!DI73</f>
        <v>1953444521</v>
      </c>
      <c r="BA74" s="178">
        <f>[1]NACE38BRUT!DJ73</f>
        <v>1965007578</v>
      </c>
      <c r="BB74" s="178">
        <f>[1]NACE38BRUT!DK73</f>
        <v>3860802664</v>
      </c>
      <c r="BC74" s="178">
        <f>[1]NACE38BRUT!DL73</f>
        <v>5636670954</v>
      </c>
      <c r="BD74" s="178">
        <f>[1]NACE38BRUT!DM73</f>
        <v>1774758009</v>
      </c>
      <c r="BE74" s="178">
        <f>[1]NACE38BRUT!DN73</f>
        <v>2742124557</v>
      </c>
      <c r="BF74" s="178">
        <f>[1]NACE38BRUT!DO73</f>
        <v>0</v>
      </c>
      <c r="BG74" s="178">
        <f>[1]NACE38BRUT!DR73</f>
        <v>9314765250</v>
      </c>
      <c r="BH74" s="178">
        <f>[1]NACE38BRUT!DS73</f>
        <v>5411754849</v>
      </c>
    </row>
    <row r="75" spans="1:60" s="36" customFormat="1" x14ac:dyDescent="0.2">
      <c r="A75" s="140">
        <f t="shared" si="6"/>
        <v>42093</v>
      </c>
      <c r="B75" s="173">
        <f>[1]NACE38BRUT!BK74</f>
        <v>128808905178</v>
      </c>
      <c r="C75" s="173">
        <f>[1]NACE38BRUT!BL74</f>
        <v>125551196321</v>
      </c>
      <c r="D75" s="174">
        <f>[1]NACE38BRUT!BM74</f>
        <v>26086555851</v>
      </c>
      <c r="E75" s="174">
        <f>[1]NACE38BRUT!BN74</f>
        <v>8924673236</v>
      </c>
      <c r="F75" s="174">
        <f>[1]NACE38BRUT!BO74</f>
        <v>93797676091</v>
      </c>
      <c r="G75" s="174">
        <f>[1]NACE38BRUT!BP74</f>
        <v>90539967234</v>
      </c>
      <c r="H75" s="174">
        <f>[1]NACE38BRUT!BQ74</f>
        <v>3257708857</v>
      </c>
      <c r="I75" s="174">
        <f>[1]NACE38BRUT!BR74</f>
        <v>116434990398</v>
      </c>
      <c r="J75" s="174">
        <f t="shared" si="4"/>
        <v>12373914780</v>
      </c>
      <c r="K75" s="174">
        <f t="shared" si="5"/>
        <v>78166052454</v>
      </c>
      <c r="L75" s="174">
        <f>[1]NACE38BRUT!BS74</f>
        <v>621998746</v>
      </c>
      <c r="M75" s="174">
        <f>[1]NACE38BRUT!BU74</f>
        <v>192839582</v>
      </c>
      <c r="N75" s="174">
        <f>[1]NACE38BRUT!BV74</f>
        <v>3127283116</v>
      </c>
      <c r="O75" s="174">
        <f>[1]NACE38BRUT!BW74</f>
        <v>706350606</v>
      </c>
      <c r="P75" s="174">
        <f>[1]NACE38BRUT!BX74</f>
        <v>1315611784</v>
      </c>
      <c r="Q75" s="174">
        <f>[1]NACE38BRUT!BY74</f>
        <v>133647319</v>
      </c>
      <c r="R75" s="174">
        <f>[1]NACE38BRUT!BZ74</f>
        <v>1528989681</v>
      </c>
      <c r="S75" s="174">
        <f>[1]NACE38BRUT!CA74</f>
        <v>930629360</v>
      </c>
      <c r="T75" s="174">
        <f>[1]NACE38BRUT!CB74</f>
        <v>2111342239</v>
      </c>
      <c r="U75" s="174">
        <f>[1]NACE38BRUT!CC74</f>
        <v>3093956357</v>
      </c>
      <c r="V75" s="174">
        <f>[1]NACE38BRUT!CD74</f>
        <v>1452085223</v>
      </c>
      <c r="W75" s="174">
        <f>[1]NACE38BRUT!CE74</f>
        <v>1054468648</v>
      </c>
      <c r="X75" s="174">
        <f>[1]NACE38BRUT!CF74</f>
        <v>1618164918</v>
      </c>
      <c r="Y75" s="174">
        <f>[1]NACE38BRUT!CG74</f>
        <v>3582843999</v>
      </c>
      <c r="Z75" s="174">
        <f>[1]NACE38BRUT!CH74</f>
        <v>1898693800</v>
      </c>
      <c r="AA75" s="174">
        <f>[1]NACE38BRUT!CI74</f>
        <v>1684150199</v>
      </c>
      <c r="AB75" s="174">
        <f>[1]NACE38BRUT!CJ74</f>
        <v>2188881668</v>
      </c>
      <c r="AC75" s="174">
        <f>[1]NACE38BRUT!CK74</f>
        <v>1924268784</v>
      </c>
      <c r="AD75" s="174">
        <f>[1]NACE38BRUT!CL74</f>
        <v>1125192567</v>
      </c>
      <c r="AE75" s="174">
        <f>[1]NACE38BRUT!CM74</f>
        <v>8924673236</v>
      </c>
      <c r="AF75" s="174">
        <f>[1]NACE38BRUT!CN74</f>
        <v>1152815165</v>
      </c>
      <c r="AG75" s="174">
        <f>[1]NACE38BRUT!CO74</f>
        <v>1237862466</v>
      </c>
      <c r="AH75" s="174">
        <f>[1]NACE38BRUT!CP74</f>
        <v>6533995605</v>
      </c>
      <c r="AI75" s="174">
        <f>[1]NACE38BRUT!CQ74</f>
        <v>19983824624</v>
      </c>
      <c r="AJ75" s="174">
        <f>[1]NACE38BRUT!CR74</f>
        <v>2525334631</v>
      </c>
      <c r="AK75" s="174">
        <f>[1]NACE38BRUT!CS74</f>
        <v>8551675178</v>
      </c>
      <c r="AL75" s="174">
        <f>[1]NACE38BRUT!CT74</f>
        <v>8906814815</v>
      </c>
      <c r="AM75" s="174">
        <f>[1]NACE38BRUT!CU74</f>
        <v>9659108134</v>
      </c>
      <c r="AN75" s="174">
        <f>[1]NACE38BRUT!CV74</f>
        <v>4741329109</v>
      </c>
      <c r="AO75" s="174">
        <f>[1]NACE38BRUT!CW74</f>
        <v>1292996164</v>
      </c>
      <c r="AP75" s="174">
        <f>[1]NACE38BRUT!CX74</f>
        <v>3448332945</v>
      </c>
      <c r="AQ75" s="174">
        <f>[1]NACE38BRUT!CY74</f>
        <v>2374299319</v>
      </c>
      <c r="AR75" s="174">
        <f>[1]NACE38BRUT!CZ74</f>
        <v>1479063716</v>
      </c>
      <c r="AS75" s="174">
        <f>[1]NACE38BRUT!DA74</f>
        <v>4253189130</v>
      </c>
      <c r="AT75" s="174">
        <f>[1]NACE38BRUT!DB74</f>
        <v>9864122489</v>
      </c>
      <c r="AU75" s="174">
        <f>[1]NACE38BRUT!DC74</f>
        <v>1942860088</v>
      </c>
      <c r="AV75" s="174">
        <f>[1]NACE38BRUT!DD74</f>
        <v>10371335612</v>
      </c>
      <c r="AW75" s="174">
        <f>[1]NACE38BRUT!DE74</f>
        <v>1198311390</v>
      </c>
      <c r="AX75" s="174">
        <f>[1]NACE38BRUT!DF74</f>
        <v>1652697267</v>
      </c>
      <c r="AY75" s="174">
        <f>[1]NACE38BRUT!DG74</f>
        <v>9753272784</v>
      </c>
      <c r="AZ75" s="174">
        <f>[1]NACE38BRUT!DI74</f>
        <v>1500562200</v>
      </c>
      <c r="BA75" s="174">
        <f>[1]NACE38BRUT!DJ74</f>
        <v>1836386183</v>
      </c>
      <c r="BB75" s="174">
        <f>[1]NACE38BRUT!DK74</f>
        <v>3597039588</v>
      </c>
      <c r="BC75" s="174">
        <f>[1]NACE38BRUT!DL74</f>
        <v>5439926809</v>
      </c>
      <c r="BD75" s="174">
        <f>[1]NACE38BRUT!DM74</f>
        <v>1630548597</v>
      </c>
      <c r="BE75" s="174">
        <f>[1]NACE38BRUT!DN74</f>
        <v>2519799052</v>
      </c>
      <c r="BF75" s="174">
        <f>[1]NACE38BRUT!DO74</f>
        <v>0</v>
      </c>
      <c r="BG75" s="174">
        <f>[1]NACE38BRUT!DR74</f>
        <v>8766492024</v>
      </c>
      <c r="BH75" s="174">
        <f>[1]NACE38BRUT!DS74</f>
        <v>5175819130</v>
      </c>
    </row>
    <row r="76" spans="1:60" s="36" customFormat="1" x14ac:dyDescent="0.2">
      <c r="A76" s="138">
        <f t="shared" si="6"/>
        <v>42185</v>
      </c>
      <c r="B76" s="176">
        <f>[1]NACE38BRUT!BK75</f>
        <v>131988773029</v>
      </c>
      <c r="C76" s="176">
        <f>[1]NACE38BRUT!BL75</f>
        <v>128094143665</v>
      </c>
      <c r="D76" s="174">
        <f>[1]NACE38BRUT!BM75</f>
        <v>27528924371</v>
      </c>
      <c r="E76" s="174">
        <f>[1]NACE38BRUT!BN75</f>
        <v>8964171751</v>
      </c>
      <c r="F76" s="174">
        <f>[1]NACE38BRUT!BO75</f>
        <v>95495676907</v>
      </c>
      <c r="G76" s="174">
        <f>[1]NACE38BRUT!BP75</f>
        <v>91601047543</v>
      </c>
      <c r="H76" s="174">
        <f>[1]NACE38BRUT!BQ75</f>
        <v>3894629364</v>
      </c>
      <c r="I76" s="174">
        <f>[1]NACE38BRUT!BR75</f>
        <v>118948871966</v>
      </c>
      <c r="J76" s="174">
        <f t="shared" si="4"/>
        <v>13039901063</v>
      </c>
      <c r="K76" s="174">
        <f t="shared" si="5"/>
        <v>78561146480</v>
      </c>
      <c r="L76" s="174">
        <f>[1]NACE38BRUT!BS75</f>
        <v>982615907</v>
      </c>
      <c r="M76" s="174">
        <f>[1]NACE38BRUT!BU75</f>
        <v>202818865</v>
      </c>
      <c r="N76" s="174">
        <f>[1]NACE38BRUT!BV75</f>
        <v>3246592160</v>
      </c>
      <c r="O76" s="174">
        <f>[1]NACE38BRUT!BW75</f>
        <v>708119664</v>
      </c>
      <c r="P76" s="174">
        <f>[1]NACE38BRUT!BX75</f>
        <v>1401119518</v>
      </c>
      <c r="Q76" s="174">
        <f>[1]NACE38BRUT!BY75</f>
        <v>145223786</v>
      </c>
      <c r="R76" s="174">
        <f>[1]NACE38BRUT!BZ75</f>
        <v>1555787596</v>
      </c>
      <c r="S76" s="174">
        <f>[1]NACE38BRUT!CA75</f>
        <v>884912250</v>
      </c>
      <c r="T76" s="174">
        <f>[1]NACE38BRUT!CB75</f>
        <v>2201991312</v>
      </c>
      <c r="U76" s="174">
        <f>[1]NACE38BRUT!CC75</f>
        <v>3203180345</v>
      </c>
      <c r="V76" s="174">
        <f>[1]NACE38BRUT!CD75</f>
        <v>1408969870</v>
      </c>
      <c r="W76" s="174">
        <f>[1]NACE38BRUT!CE75</f>
        <v>1030285188</v>
      </c>
      <c r="X76" s="174">
        <f>[1]NACE38BRUT!CF75</f>
        <v>1706508954</v>
      </c>
      <c r="Y76" s="174">
        <f>[1]NACE38BRUT!CG75</f>
        <v>4037718909</v>
      </c>
      <c r="Z76" s="174">
        <f>[1]NACE38BRUT!CH75</f>
        <v>2042108214</v>
      </c>
      <c r="AA76" s="174">
        <f>[1]NACE38BRUT!CI75</f>
        <v>1995610695</v>
      </c>
      <c r="AB76" s="174">
        <f>[1]NACE38BRUT!CJ75</f>
        <v>2233067272</v>
      </c>
      <c r="AC76" s="174">
        <f>[1]NACE38BRUT!CK75</f>
        <v>2429154356</v>
      </c>
      <c r="AD76" s="174">
        <f>[1]NACE38BRUT!CL75</f>
        <v>1133474326</v>
      </c>
      <c r="AE76" s="174">
        <f>[1]NACE38BRUT!CM75</f>
        <v>8964171751</v>
      </c>
      <c r="AF76" s="174">
        <f>[1]NACE38BRUT!CN75</f>
        <v>1119022808</v>
      </c>
      <c r="AG76" s="174">
        <f>[1]NACE38BRUT!CO75</f>
        <v>1243980515</v>
      </c>
      <c r="AH76" s="174">
        <f>[1]NACE38BRUT!CP75</f>
        <v>6601168428</v>
      </c>
      <c r="AI76" s="174">
        <f>[1]NACE38BRUT!CQ75</f>
        <v>20412023075</v>
      </c>
      <c r="AJ76" s="174">
        <f>[1]NACE38BRUT!CR75</f>
        <v>2566731987</v>
      </c>
      <c r="AK76" s="174">
        <f>[1]NACE38BRUT!CS75</f>
        <v>8514036408</v>
      </c>
      <c r="AL76" s="174">
        <f>[1]NACE38BRUT!CT75</f>
        <v>9331254680</v>
      </c>
      <c r="AM76" s="174">
        <f>[1]NACE38BRUT!CU75</f>
        <v>10409572224</v>
      </c>
      <c r="AN76" s="174">
        <f>[1]NACE38BRUT!CV75</f>
        <v>5187340748</v>
      </c>
      <c r="AO76" s="174">
        <f>[1]NACE38BRUT!CW75</f>
        <v>1439807613</v>
      </c>
      <c r="AP76" s="174">
        <f>[1]NACE38BRUT!CX75</f>
        <v>3747533135</v>
      </c>
      <c r="AQ76" s="174">
        <f>[1]NACE38BRUT!CY75</f>
        <v>2428587897</v>
      </c>
      <c r="AR76" s="174">
        <f>[1]NACE38BRUT!CZ75</f>
        <v>1347100731</v>
      </c>
      <c r="AS76" s="174">
        <f>[1]NACE38BRUT!DA75</f>
        <v>4226928587</v>
      </c>
      <c r="AT76" s="174">
        <f>[1]NACE38BRUT!DB75</f>
        <v>8579774482</v>
      </c>
      <c r="AU76" s="174">
        <f>[1]NACE38BRUT!DC75</f>
        <v>2005156644</v>
      </c>
      <c r="AV76" s="174">
        <f>[1]NACE38BRUT!DD75</f>
        <v>10109450280</v>
      </c>
      <c r="AW76" s="174">
        <f>[1]NACE38BRUT!DE75</f>
        <v>1204908485</v>
      </c>
      <c r="AX76" s="174">
        <f>[1]NACE38BRUT!DF75</f>
        <v>1620565531</v>
      </c>
      <c r="AY76" s="174">
        <f>[1]NACE38BRUT!DG75</f>
        <v>10510136017</v>
      </c>
      <c r="AZ76" s="174">
        <f>[1]NACE38BRUT!DI75</f>
        <v>1725925073</v>
      </c>
      <c r="BA76" s="174">
        <f>[1]NACE38BRUT!DJ75</f>
        <v>1876618500</v>
      </c>
      <c r="BB76" s="174">
        <f>[1]NACE38BRUT!DK75</f>
        <v>3780087082</v>
      </c>
      <c r="BC76" s="174">
        <f>[1]NACE38BRUT!DL75</f>
        <v>5657270408</v>
      </c>
      <c r="BD76" s="174">
        <f>[1]NACE38BRUT!DM75</f>
        <v>1764227249</v>
      </c>
      <c r="BE76" s="174">
        <f>[1]NACE38BRUT!DN75</f>
        <v>2650003894</v>
      </c>
      <c r="BF76" s="174">
        <f>[1]NACE38BRUT!DO75</f>
        <v>0</v>
      </c>
      <c r="BG76" s="174">
        <f>[1]NACE38BRUT!DR75</f>
        <v>9134519340</v>
      </c>
      <c r="BH76" s="174">
        <f>[1]NACE38BRUT!DS75</f>
        <v>5353647594</v>
      </c>
    </row>
    <row r="77" spans="1:60" s="36" customFormat="1" x14ac:dyDescent="0.2">
      <c r="A77" s="138">
        <f t="shared" si="6"/>
        <v>42277</v>
      </c>
      <c r="B77" s="176">
        <f>[1]NACE38BRUT!BK76</f>
        <v>126935837313</v>
      </c>
      <c r="C77" s="176">
        <f>[1]NACE38BRUT!BL76</f>
        <v>122796147655</v>
      </c>
      <c r="D77" s="174">
        <f>[1]NACE38BRUT!BM76</f>
        <v>25422023048</v>
      </c>
      <c r="E77" s="174">
        <f>[1]NACE38BRUT!BN76</f>
        <v>8209421387</v>
      </c>
      <c r="F77" s="174">
        <f>[1]NACE38BRUT!BO76</f>
        <v>93304392878</v>
      </c>
      <c r="G77" s="174">
        <f>[1]NACE38BRUT!BP76</f>
        <v>89164703220</v>
      </c>
      <c r="H77" s="174">
        <f>[1]NACE38BRUT!BQ76</f>
        <v>4139689658</v>
      </c>
      <c r="I77" s="174">
        <f>[1]NACE38BRUT!BR76</f>
        <v>114078035626</v>
      </c>
      <c r="J77" s="174">
        <f t="shared" si="4"/>
        <v>12857801687</v>
      </c>
      <c r="K77" s="174">
        <f t="shared" si="5"/>
        <v>76306901533</v>
      </c>
      <c r="L77" s="174">
        <f>[1]NACE38BRUT!BS76</f>
        <v>2316889163</v>
      </c>
      <c r="M77" s="174">
        <f>[1]NACE38BRUT!BU76</f>
        <v>177732275</v>
      </c>
      <c r="N77" s="174">
        <f>[1]NACE38BRUT!BV76</f>
        <v>3190342324</v>
      </c>
      <c r="O77" s="174">
        <f>[1]NACE38BRUT!BW76</f>
        <v>695973325</v>
      </c>
      <c r="P77" s="174">
        <f>[1]NACE38BRUT!BX76</f>
        <v>1315078589</v>
      </c>
      <c r="Q77" s="174">
        <f>[1]NACE38BRUT!BY76</f>
        <v>128678128</v>
      </c>
      <c r="R77" s="174">
        <f>[1]NACE38BRUT!BZ76</f>
        <v>1424009285</v>
      </c>
      <c r="S77" s="174">
        <f>[1]NACE38BRUT!CA76</f>
        <v>819511513</v>
      </c>
      <c r="T77" s="174">
        <f>[1]NACE38BRUT!CB76</f>
        <v>2060314084</v>
      </c>
      <c r="U77" s="174">
        <f>[1]NACE38BRUT!CC76</f>
        <v>3091667586</v>
      </c>
      <c r="V77" s="174">
        <f>[1]NACE38BRUT!CD76</f>
        <v>1315924796</v>
      </c>
      <c r="W77" s="174">
        <f>[1]NACE38BRUT!CE76</f>
        <v>976862188</v>
      </c>
      <c r="X77" s="174">
        <f>[1]NACE38BRUT!CF76</f>
        <v>1584531095</v>
      </c>
      <c r="Y77" s="174">
        <f>[1]NACE38BRUT!CG76</f>
        <v>3531624673</v>
      </c>
      <c r="Z77" s="174">
        <f>[1]NACE38BRUT!CH76</f>
        <v>1848308264</v>
      </c>
      <c r="AA77" s="174">
        <f>[1]NACE38BRUT!CI76</f>
        <v>1683316409</v>
      </c>
      <c r="AB77" s="174">
        <f>[1]NACE38BRUT!CJ76</f>
        <v>2140026043</v>
      </c>
      <c r="AC77" s="174">
        <f>[1]NACE38BRUT!CK76</f>
        <v>1905355872</v>
      </c>
      <c r="AD77" s="174">
        <f>[1]NACE38BRUT!CL76</f>
        <v>1064391272</v>
      </c>
      <c r="AE77" s="174">
        <f>[1]NACE38BRUT!CM76</f>
        <v>8209421387</v>
      </c>
      <c r="AF77" s="174">
        <f>[1]NACE38BRUT!CN76</f>
        <v>1030936536</v>
      </c>
      <c r="AG77" s="174">
        <f>[1]NACE38BRUT!CO76</f>
        <v>1125175961</v>
      </c>
      <c r="AH77" s="174">
        <f>[1]NACE38BRUT!CP76</f>
        <v>6053308890</v>
      </c>
      <c r="AI77" s="174">
        <f>[1]NACE38BRUT!CQ76</f>
        <v>20140216100</v>
      </c>
      <c r="AJ77" s="174">
        <f>[1]NACE38BRUT!CR76</f>
        <v>2547313480</v>
      </c>
      <c r="AK77" s="174">
        <f>[1]NACE38BRUT!CS76</f>
        <v>8203999817</v>
      </c>
      <c r="AL77" s="174">
        <f>[1]NACE38BRUT!CT76</f>
        <v>9388902803</v>
      </c>
      <c r="AM77" s="174">
        <f>[1]NACE38BRUT!CU76</f>
        <v>9785014111</v>
      </c>
      <c r="AN77" s="174">
        <f>[1]NACE38BRUT!CV76</f>
        <v>5604791167</v>
      </c>
      <c r="AO77" s="174">
        <f>[1]NACE38BRUT!CW76</f>
        <v>1602925153</v>
      </c>
      <c r="AP77" s="174">
        <f>[1]NACE38BRUT!CX76</f>
        <v>4001866014</v>
      </c>
      <c r="AQ77" s="174">
        <f>[1]NACE38BRUT!CY76</f>
        <v>2327569449</v>
      </c>
      <c r="AR77" s="174">
        <f>[1]NACE38BRUT!CZ76</f>
        <v>1397953821</v>
      </c>
      <c r="AS77" s="174">
        <f>[1]NACE38BRUT!DA76</f>
        <v>4127165708</v>
      </c>
      <c r="AT77" s="174">
        <f>[1]NACE38BRUT!DB76</f>
        <v>7992510323</v>
      </c>
      <c r="AU77" s="174">
        <f>[1]NACE38BRUT!DC76</f>
        <v>1932713049</v>
      </c>
      <c r="AV77" s="174">
        <f>[1]NACE38BRUT!DD76</f>
        <v>9500658776</v>
      </c>
      <c r="AW77" s="174">
        <f>[1]NACE38BRUT!DE76</f>
        <v>1148010152</v>
      </c>
      <c r="AX77" s="174">
        <f>[1]NACE38BRUT!DF76</f>
        <v>1552889803</v>
      </c>
      <c r="AY77" s="174">
        <f>[1]NACE38BRUT!DG76</f>
        <v>10650821817</v>
      </c>
      <c r="AZ77" s="174">
        <f>[1]NACE38BRUT!DI76</f>
        <v>1664419037</v>
      </c>
      <c r="BA77" s="174">
        <f>[1]NACE38BRUT!DJ76</f>
        <v>1793342842</v>
      </c>
      <c r="BB77" s="174">
        <f>[1]NACE38BRUT!DK76</f>
        <v>3716427972</v>
      </c>
      <c r="BC77" s="174">
        <f>[1]NACE38BRUT!DL76</f>
        <v>5683611836</v>
      </c>
      <c r="BD77" s="174">
        <f>[1]NACE38BRUT!DM76</f>
        <v>1709813587</v>
      </c>
      <c r="BE77" s="174">
        <f>[1]NACE38BRUT!DN76</f>
        <v>2576463328</v>
      </c>
      <c r="BF77" s="174">
        <f>[1]NACE38BRUT!DO76</f>
        <v>0</v>
      </c>
      <c r="BG77" s="174">
        <f>[1]NACE38BRUT!DR76</f>
        <v>8953031314</v>
      </c>
      <c r="BH77" s="174">
        <f>[1]NACE38BRUT!DS76</f>
        <v>5267363486</v>
      </c>
    </row>
    <row r="78" spans="1:60" s="36" customFormat="1" ht="12" thickBot="1" x14ac:dyDescent="0.25">
      <c r="A78" s="139">
        <f t="shared" si="6"/>
        <v>42368</v>
      </c>
      <c r="B78" s="177">
        <f>[1]NACE38BRUT!BK77</f>
        <v>138568476863</v>
      </c>
      <c r="C78" s="177">
        <f>[1]NACE38BRUT!BL77</f>
        <v>134534859159</v>
      </c>
      <c r="D78" s="178">
        <f>[1]NACE38BRUT!BM77</f>
        <v>28511488000</v>
      </c>
      <c r="E78" s="178">
        <f>[1]NACE38BRUT!BN77</f>
        <v>9438677592</v>
      </c>
      <c r="F78" s="178">
        <f>[1]NACE38BRUT!BO77</f>
        <v>100618311271</v>
      </c>
      <c r="G78" s="178">
        <f>[1]NACE38BRUT!BP77</f>
        <v>96584693567</v>
      </c>
      <c r="H78" s="178">
        <f>[1]NACE38BRUT!BQ77</f>
        <v>4033617704</v>
      </c>
      <c r="I78" s="178">
        <f>[1]NACE38BRUT!BR77</f>
        <v>124829300322</v>
      </c>
      <c r="J78" s="178">
        <f t="shared" si="4"/>
        <v>13739176541</v>
      </c>
      <c r="K78" s="178">
        <f t="shared" si="5"/>
        <v>82845517026</v>
      </c>
      <c r="L78" s="178">
        <f>[1]NACE38BRUT!BS77</f>
        <v>1073211104</v>
      </c>
      <c r="M78" s="178">
        <f>[1]NACE38BRUT!BU77</f>
        <v>205962388</v>
      </c>
      <c r="N78" s="178">
        <f>[1]NACE38BRUT!BV77</f>
        <v>3746267152</v>
      </c>
      <c r="O78" s="178">
        <f>[1]NACE38BRUT!BW77</f>
        <v>759248989</v>
      </c>
      <c r="P78" s="178">
        <f>[1]NACE38BRUT!BX77</f>
        <v>1462563703</v>
      </c>
      <c r="Q78" s="178">
        <f>[1]NACE38BRUT!BY77</f>
        <v>138537437</v>
      </c>
      <c r="R78" s="178">
        <f>[1]NACE38BRUT!BZ77</f>
        <v>1628261409</v>
      </c>
      <c r="S78" s="178">
        <f>[1]NACE38BRUT!CA77</f>
        <v>952292435</v>
      </c>
      <c r="T78" s="178">
        <f>[1]NACE38BRUT!CB77</f>
        <v>2356689053</v>
      </c>
      <c r="U78" s="178">
        <f>[1]NACE38BRUT!CC77</f>
        <v>3340994713</v>
      </c>
      <c r="V78" s="178">
        <f>[1]NACE38BRUT!CD77</f>
        <v>1430762262</v>
      </c>
      <c r="W78" s="178">
        <f>[1]NACE38BRUT!CE77</f>
        <v>1082442246</v>
      </c>
      <c r="X78" s="178">
        <f>[1]NACE38BRUT!CF77</f>
        <v>1767847471</v>
      </c>
      <c r="Y78" s="178">
        <f>[1]NACE38BRUT!CG77</f>
        <v>3899377126</v>
      </c>
      <c r="Z78" s="178">
        <f>[1]NACE38BRUT!CH77</f>
        <v>1965997991</v>
      </c>
      <c r="AA78" s="178">
        <f>[1]NACE38BRUT!CI77</f>
        <v>1933379135</v>
      </c>
      <c r="AB78" s="178">
        <f>[1]NACE38BRUT!CJ77</f>
        <v>2320916562</v>
      </c>
      <c r="AC78" s="178">
        <f>[1]NACE38BRUT!CK77</f>
        <v>2152517130</v>
      </c>
      <c r="AD78" s="178">
        <f>[1]NACE38BRUT!CL77</f>
        <v>1266807924</v>
      </c>
      <c r="AE78" s="178">
        <f>[1]NACE38BRUT!CM77</f>
        <v>9438677592</v>
      </c>
      <c r="AF78" s="178">
        <f>[1]NACE38BRUT!CN77</f>
        <v>1218664056</v>
      </c>
      <c r="AG78" s="178">
        <f>[1]NACE38BRUT!CO77</f>
        <v>1392823139</v>
      </c>
      <c r="AH78" s="178">
        <f>[1]NACE38BRUT!CP77</f>
        <v>6827190397</v>
      </c>
      <c r="AI78" s="178">
        <f>[1]NACE38BRUT!CQ77</f>
        <v>21803976095</v>
      </c>
      <c r="AJ78" s="178">
        <f>[1]NACE38BRUT!CR77</f>
        <v>2639510587</v>
      </c>
      <c r="AK78" s="178">
        <f>[1]NACE38BRUT!CS77</f>
        <v>8961178921</v>
      </c>
      <c r="AL78" s="178">
        <f>[1]NACE38BRUT!CT77</f>
        <v>10203286587</v>
      </c>
      <c r="AM78" s="178">
        <f>[1]NACE38BRUT!CU77</f>
        <v>11097850638</v>
      </c>
      <c r="AN78" s="178">
        <f>[1]NACE38BRUT!CV77</f>
        <v>5135110390</v>
      </c>
      <c r="AO78" s="178">
        <f>[1]NACE38BRUT!CW77</f>
        <v>1376696423</v>
      </c>
      <c r="AP78" s="178">
        <f>[1]NACE38BRUT!CX77</f>
        <v>3758413967</v>
      </c>
      <c r="AQ78" s="178">
        <f>[1]NACE38BRUT!CY77</f>
        <v>2660788063</v>
      </c>
      <c r="AR78" s="178">
        <f>[1]NACE38BRUT!CZ77</f>
        <v>1323768338</v>
      </c>
      <c r="AS78" s="178">
        <f>[1]NACE38BRUT!DA77</f>
        <v>4397658800</v>
      </c>
      <c r="AT78" s="178">
        <f>[1]NACE38BRUT!DB77</f>
        <v>9050794420</v>
      </c>
      <c r="AU78" s="178">
        <f>[1]NACE38BRUT!DC77</f>
        <v>2212750362</v>
      </c>
      <c r="AV78" s="178">
        <f>[1]NACE38BRUT!DD77</f>
        <v>10642146353</v>
      </c>
      <c r="AW78" s="178">
        <f>[1]NACE38BRUT!DE77</f>
        <v>1256463101</v>
      </c>
      <c r="AX78" s="178">
        <f>[1]NACE38BRUT!DF77</f>
        <v>1671239539</v>
      </c>
      <c r="AY78" s="178">
        <f>[1]NACE38BRUT!DG77</f>
        <v>11002857690</v>
      </c>
      <c r="AZ78" s="178">
        <f>[1]NACE38BRUT!DI77</f>
        <v>1992736418</v>
      </c>
      <c r="BA78" s="178">
        <f>[1]NACE38BRUT!DJ77</f>
        <v>2000272585</v>
      </c>
      <c r="BB78" s="178">
        <f>[1]NACE38BRUT!DK77</f>
        <v>3951883357</v>
      </c>
      <c r="BC78" s="178">
        <f>[1]NACE38BRUT!DL77</f>
        <v>5794284181</v>
      </c>
      <c r="BD78" s="178">
        <f>[1]NACE38BRUT!DM77</f>
        <v>1854044508</v>
      </c>
      <c r="BE78" s="178">
        <f>[1]NACE38BRUT!DN77</f>
        <v>2769686433</v>
      </c>
      <c r="BF78" s="178">
        <f>[1]NACE38BRUT!DO77</f>
        <v>0</v>
      </c>
      <c r="BG78" s="178">
        <f>[1]NACE38BRUT!DR77</f>
        <v>9469012508</v>
      </c>
      <c r="BH78" s="178">
        <f>[1]NACE38BRUT!DS77</f>
        <v>5516617029</v>
      </c>
    </row>
    <row r="79" spans="1:60" s="36" customFormat="1" x14ac:dyDescent="0.2">
      <c r="A79" s="140">
        <f t="shared" si="6"/>
        <v>42459</v>
      </c>
      <c r="B79" s="173">
        <f>[1]NACE38BRUT!BK78</f>
        <v>132187058719</v>
      </c>
      <c r="C79" s="173">
        <f>[1]NACE38BRUT!BL78</f>
        <v>128595422330</v>
      </c>
      <c r="D79" s="174">
        <f>[1]NACE38BRUT!BM78</f>
        <v>26351098714</v>
      </c>
      <c r="E79" s="174">
        <f>[1]NACE38BRUT!BN78</f>
        <v>8953367776</v>
      </c>
      <c r="F79" s="174">
        <f>[1]NACE38BRUT!BO78</f>
        <v>96882592229</v>
      </c>
      <c r="G79" s="174">
        <f>[1]NACE38BRUT!BP78</f>
        <v>93290955840</v>
      </c>
      <c r="H79" s="174">
        <f>[1]NACE38BRUT!BQ78</f>
        <v>3591636389</v>
      </c>
      <c r="I79" s="174">
        <f>[1]NACE38BRUT!BR78</f>
        <v>119542155573</v>
      </c>
      <c r="J79" s="174">
        <f t="shared" si="4"/>
        <v>12644903146</v>
      </c>
      <c r="K79" s="174">
        <f t="shared" si="5"/>
        <v>80646052694</v>
      </c>
      <c r="L79" s="174">
        <f>[1]NACE38BRUT!BS78</f>
        <v>618718999</v>
      </c>
      <c r="M79" s="174">
        <f>[1]NACE38BRUT!BU78</f>
        <v>186061673</v>
      </c>
      <c r="N79" s="174">
        <f>[1]NACE38BRUT!BV78</f>
        <v>3221932444</v>
      </c>
      <c r="O79" s="174">
        <f>[1]NACE38BRUT!BW78</f>
        <v>717993483</v>
      </c>
      <c r="P79" s="174">
        <f>[1]NACE38BRUT!BX78</f>
        <v>1301545912</v>
      </c>
      <c r="Q79" s="174">
        <f>[1]NACE38BRUT!BY78</f>
        <v>138685716</v>
      </c>
      <c r="R79" s="174">
        <f>[1]NACE38BRUT!BZ78</f>
        <v>1562879222</v>
      </c>
      <c r="S79" s="174">
        <f>[1]NACE38BRUT!CA78</f>
        <v>954304354</v>
      </c>
      <c r="T79" s="174">
        <f>[1]NACE38BRUT!CB78</f>
        <v>2138410387</v>
      </c>
      <c r="U79" s="174">
        <f>[1]NACE38BRUT!CC78</f>
        <v>3070197696</v>
      </c>
      <c r="V79" s="174">
        <f>[1]NACE38BRUT!CD78</f>
        <v>1481741516</v>
      </c>
      <c r="W79" s="174">
        <f>[1]NACE38BRUT!CE78</f>
        <v>1062844447</v>
      </c>
      <c r="X79" s="174">
        <f>[1]NACE38BRUT!CF78</f>
        <v>1618773634</v>
      </c>
      <c r="Y79" s="174">
        <f>[1]NACE38BRUT!CG78</f>
        <v>3605621554</v>
      </c>
      <c r="Z79" s="174">
        <f>[1]NACE38BRUT!CH78</f>
        <v>1875820717</v>
      </c>
      <c r="AA79" s="174">
        <f>[1]NACE38BRUT!CI78</f>
        <v>1729800837</v>
      </c>
      <c r="AB79" s="174">
        <f>[1]NACE38BRUT!CJ78</f>
        <v>2215466338</v>
      </c>
      <c r="AC79" s="174">
        <f>[1]NACE38BRUT!CK78</f>
        <v>1947146798</v>
      </c>
      <c r="AD79" s="174">
        <f>[1]NACE38BRUT!CL78</f>
        <v>1127493540</v>
      </c>
      <c r="AE79" s="174">
        <f>[1]NACE38BRUT!CM78</f>
        <v>8953367776</v>
      </c>
      <c r="AF79" s="174">
        <f>[1]NACE38BRUT!CN78</f>
        <v>1167812259</v>
      </c>
      <c r="AG79" s="174">
        <f>[1]NACE38BRUT!CO78</f>
        <v>1231348704</v>
      </c>
      <c r="AH79" s="174">
        <f>[1]NACE38BRUT!CP78</f>
        <v>6554206813</v>
      </c>
      <c r="AI79" s="174">
        <f>[1]NACE38BRUT!CQ78</f>
        <v>20477792790</v>
      </c>
      <c r="AJ79" s="174">
        <f>[1]NACE38BRUT!CR78</f>
        <v>2603112082</v>
      </c>
      <c r="AK79" s="174">
        <f>[1]NACE38BRUT!CS78</f>
        <v>8721306962</v>
      </c>
      <c r="AL79" s="174">
        <f>[1]NACE38BRUT!CT78</f>
        <v>9153373746</v>
      </c>
      <c r="AM79" s="174">
        <f>[1]NACE38BRUT!CU78</f>
        <v>9794230908</v>
      </c>
      <c r="AN79" s="174">
        <f>[1]NACE38BRUT!CV78</f>
        <v>4920204598</v>
      </c>
      <c r="AO79" s="174">
        <f>[1]NACE38BRUT!CW78</f>
        <v>1329843225</v>
      </c>
      <c r="AP79" s="174">
        <f>[1]NACE38BRUT!CX78</f>
        <v>3590361373</v>
      </c>
      <c r="AQ79" s="174">
        <f>[1]NACE38BRUT!CY78</f>
        <v>2465218015</v>
      </c>
      <c r="AR79" s="174">
        <f>[1]NACE38BRUT!CZ78</f>
        <v>1449960743</v>
      </c>
      <c r="AS79" s="174">
        <f>[1]NACE38BRUT!DA78</f>
        <v>4504454672</v>
      </c>
      <c r="AT79" s="174">
        <f>[1]NACE38BRUT!DB78</f>
        <v>10191854503</v>
      </c>
      <c r="AU79" s="174">
        <f>[1]NACE38BRUT!DC78</f>
        <v>2005431938</v>
      </c>
      <c r="AV79" s="174">
        <f>[1]NACE38BRUT!DD78</f>
        <v>10831457480</v>
      </c>
      <c r="AW79" s="174">
        <f>[1]NACE38BRUT!DE78</f>
        <v>1256420115</v>
      </c>
      <c r="AX79" s="174">
        <f>[1]NACE38BRUT!DF78</f>
        <v>1716062032</v>
      </c>
      <c r="AY79" s="174">
        <f>[1]NACE38BRUT!DG78</f>
        <v>10366599096</v>
      </c>
      <c r="AZ79" s="174">
        <f>[1]NACE38BRUT!DI78</f>
        <v>1477448945</v>
      </c>
      <c r="BA79" s="174">
        <f>[1]NACE38BRUT!DJ78</f>
        <v>1874396435</v>
      </c>
      <c r="BB79" s="174">
        <f>[1]NACE38BRUT!DK78</f>
        <v>3686867222</v>
      </c>
      <c r="BC79" s="174">
        <f>[1]NACE38BRUT!DL78</f>
        <v>5606190544</v>
      </c>
      <c r="BD79" s="174">
        <f>[1]NACE38BRUT!DM78</f>
        <v>1714063905</v>
      </c>
      <c r="BE79" s="174">
        <f>[1]NACE38BRUT!DN78</f>
        <v>2543938288</v>
      </c>
      <c r="BF79" s="174">
        <f>[1]NACE38BRUT!DO78</f>
        <v>0</v>
      </c>
      <c r="BG79" s="174">
        <f>[1]NACE38BRUT!DR78</f>
        <v>8937179833</v>
      </c>
      <c r="BH79" s="174">
        <f>[1]NACE38BRUT!DS78</f>
        <v>5303006372</v>
      </c>
    </row>
    <row r="80" spans="1:60" s="36" customFormat="1" x14ac:dyDescent="0.2">
      <c r="A80" s="138">
        <f t="shared" si="6"/>
        <v>42551</v>
      </c>
      <c r="B80" s="176">
        <f>[1]NACE38BRUT!BK79</f>
        <v>135130344649</v>
      </c>
      <c r="C80" s="176">
        <f>[1]NACE38BRUT!BL79</f>
        <v>130912540308</v>
      </c>
      <c r="D80" s="174">
        <f>[1]NACE38BRUT!BM79</f>
        <v>27765623838</v>
      </c>
      <c r="E80" s="174">
        <f>[1]NACE38BRUT!BN79</f>
        <v>8965802485</v>
      </c>
      <c r="F80" s="174">
        <f>[1]NACE38BRUT!BO79</f>
        <v>98398918326</v>
      </c>
      <c r="G80" s="174">
        <f>[1]NACE38BRUT!BP79</f>
        <v>94181113985</v>
      </c>
      <c r="H80" s="174">
        <f>[1]NACE38BRUT!BQ79</f>
        <v>4217804341</v>
      </c>
      <c r="I80" s="174">
        <f>[1]NACE38BRUT!BR79</f>
        <v>121862517726</v>
      </c>
      <c r="J80" s="174">
        <f t="shared" si="4"/>
        <v>13267826923</v>
      </c>
      <c r="K80" s="174">
        <f t="shared" si="5"/>
        <v>80913287062</v>
      </c>
      <c r="L80" s="174">
        <f>[1]NACE38BRUT!BS79</f>
        <v>652415525</v>
      </c>
      <c r="M80" s="174">
        <f>[1]NACE38BRUT!BU79</f>
        <v>188225382</v>
      </c>
      <c r="N80" s="174">
        <f>[1]NACE38BRUT!BV79</f>
        <v>3304901305</v>
      </c>
      <c r="O80" s="174">
        <f>[1]NACE38BRUT!BW79</f>
        <v>717999595</v>
      </c>
      <c r="P80" s="174">
        <f>[1]NACE38BRUT!BX79</f>
        <v>1374511906</v>
      </c>
      <c r="Q80" s="174">
        <f>[1]NACE38BRUT!BY79</f>
        <v>144523523</v>
      </c>
      <c r="R80" s="174">
        <f>[1]NACE38BRUT!BZ79</f>
        <v>1594182098</v>
      </c>
      <c r="S80" s="174">
        <f>[1]NACE38BRUT!CA79</f>
        <v>911132961</v>
      </c>
      <c r="T80" s="174">
        <f>[1]NACE38BRUT!CB79</f>
        <v>2234733722</v>
      </c>
      <c r="U80" s="174">
        <f>[1]NACE38BRUT!CC79</f>
        <v>3184446225</v>
      </c>
      <c r="V80" s="174">
        <f>[1]NACE38BRUT!CD79</f>
        <v>1431675536</v>
      </c>
      <c r="W80" s="174">
        <f>[1]NACE38BRUT!CE79</f>
        <v>1036412169</v>
      </c>
      <c r="X80" s="174">
        <f>[1]NACE38BRUT!CF79</f>
        <v>1709333455</v>
      </c>
      <c r="Y80" s="174">
        <f>[1]NACE38BRUT!CG79</f>
        <v>4039123051</v>
      </c>
      <c r="Z80" s="174">
        <f>[1]NACE38BRUT!CH79</f>
        <v>2003018496</v>
      </c>
      <c r="AA80" s="174">
        <f>[1]NACE38BRUT!CI79</f>
        <v>2036104555</v>
      </c>
      <c r="AB80" s="174">
        <f>[1]NACE38BRUT!CJ79</f>
        <v>2272991818</v>
      </c>
      <c r="AC80" s="174">
        <f>[1]NACE38BRUT!CK79</f>
        <v>2487707630</v>
      </c>
      <c r="AD80" s="174">
        <f>[1]NACE38BRUT!CL79</f>
        <v>1133723462</v>
      </c>
      <c r="AE80" s="174">
        <f>[1]NACE38BRUT!CM79</f>
        <v>8965802485</v>
      </c>
      <c r="AF80" s="174">
        <f>[1]NACE38BRUT!CN79</f>
        <v>1135712329</v>
      </c>
      <c r="AG80" s="174">
        <f>[1]NACE38BRUT!CO79</f>
        <v>1214509352</v>
      </c>
      <c r="AH80" s="174">
        <f>[1]NACE38BRUT!CP79</f>
        <v>6615580804</v>
      </c>
      <c r="AI80" s="174">
        <f>[1]NACE38BRUT!CQ79</f>
        <v>20902991571</v>
      </c>
      <c r="AJ80" s="174">
        <f>[1]NACE38BRUT!CR79</f>
        <v>2644190526</v>
      </c>
      <c r="AK80" s="174">
        <f>[1]NACE38BRUT!CS79</f>
        <v>8732162788</v>
      </c>
      <c r="AL80" s="174">
        <f>[1]NACE38BRUT!CT79</f>
        <v>9526638257</v>
      </c>
      <c r="AM80" s="174">
        <f>[1]NACE38BRUT!CU79</f>
        <v>10525545062</v>
      </c>
      <c r="AN80" s="174">
        <f>[1]NACE38BRUT!CV79</f>
        <v>5381168179</v>
      </c>
      <c r="AO80" s="174">
        <f>[1]NACE38BRUT!CW79</f>
        <v>1469274398</v>
      </c>
      <c r="AP80" s="174">
        <f>[1]NACE38BRUT!CX79</f>
        <v>3911893781</v>
      </c>
      <c r="AQ80" s="174">
        <f>[1]NACE38BRUT!CY79</f>
        <v>2503794649</v>
      </c>
      <c r="AR80" s="174">
        <f>[1]NACE38BRUT!CZ79</f>
        <v>1349240993</v>
      </c>
      <c r="AS80" s="174">
        <f>[1]NACE38BRUT!DA79</f>
        <v>4473356245</v>
      </c>
      <c r="AT80" s="174">
        <f>[1]NACE38BRUT!DB79</f>
        <v>8874390563</v>
      </c>
      <c r="AU80" s="174">
        <f>[1]NACE38BRUT!DC79</f>
        <v>2051286425</v>
      </c>
      <c r="AV80" s="174">
        <f>[1]NACE38BRUT!DD79</f>
        <v>10581856901</v>
      </c>
      <c r="AW80" s="174">
        <f>[1]NACE38BRUT!DE79</f>
        <v>1250935519</v>
      </c>
      <c r="AX80" s="174">
        <f>[1]NACE38BRUT!DF79</f>
        <v>1686185430</v>
      </c>
      <c r="AY80" s="174">
        <f>[1]NACE38BRUT!DG79</f>
        <v>11061842881</v>
      </c>
      <c r="AZ80" s="174">
        <f>[1]NACE38BRUT!DI79</f>
        <v>1690155971</v>
      </c>
      <c r="BA80" s="174">
        <f>[1]NACE38BRUT!DJ79</f>
        <v>1923748636</v>
      </c>
      <c r="BB80" s="174">
        <f>[1]NACE38BRUT!DK79</f>
        <v>3860177868</v>
      </c>
      <c r="BC80" s="174">
        <f>[1]NACE38BRUT!DL79</f>
        <v>5793744448</v>
      </c>
      <c r="BD80" s="174">
        <f>[1]NACE38BRUT!DM79</f>
        <v>1837466884</v>
      </c>
      <c r="BE80" s="174">
        <f>[1]NACE38BRUT!DN79</f>
        <v>2651030101</v>
      </c>
      <c r="BF80" s="174">
        <f>[1]NACE38BRUT!DO79</f>
        <v>0</v>
      </c>
      <c r="BG80" s="174">
        <f>[1]NACE38BRUT!DR79</f>
        <v>9293550452</v>
      </c>
      <c r="BH80" s="174">
        <f>[1]NACE38BRUT!DS79</f>
        <v>5461966841</v>
      </c>
    </row>
    <row r="81" spans="1:60" s="36" customFormat="1" x14ac:dyDescent="0.2">
      <c r="A81" s="138">
        <f t="shared" si="6"/>
        <v>42643</v>
      </c>
      <c r="B81" s="176">
        <f>[1]NACE38BRUT!BK80</f>
        <v>129878356681</v>
      </c>
      <c r="C81" s="176">
        <f>[1]NACE38BRUT!BL80</f>
        <v>125346791413</v>
      </c>
      <c r="D81" s="174">
        <f>[1]NACE38BRUT!BM80</f>
        <v>25592450790</v>
      </c>
      <c r="E81" s="174">
        <f>[1]NACE38BRUT!BN80</f>
        <v>8362615277</v>
      </c>
      <c r="F81" s="174">
        <f>[1]NACE38BRUT!BO80</f>
        <v>95923290614</v>
      </c>
      <c r="G81" s="174">
        <f>[1]NACE38BRUT!BP80</f>
        <v>91391725346</v>
      </c>
      <c r="H81" s="174">
        <f>[1]NACE38BRUT!BQ80</f>
        <v>4531565268</v>
      </c>
      <c r="I81" s="174">
        <f>[1]NACE38BRUT!BR80</f>
        <v>116786724996</v>
      </c>
      <c r="J81" s="174">
        <f t="shared" si="4"/>
        <v>13091631685</v>
      </c>
      <c r="K81" s="174">
        <f t="shared" si="5"/>
        <v>78300093661</v>
      </c>
      <c r="L81" s="174">
        <f>[1]NACE38BRUT!BS80</f>
        <v>251088074</v>
      </c>
      <c r="M81" s="174">
        <f>[1]NACE38BRUT!BU80</f>
        <v>176286263</v>
      </c>
      <c r="N81" s="174">
        <f>[1]NACE38BRUT!BV80</f>
        <v>3255577893</v>
      </c>
      <c r="O81" s="174">
        <f>[1]NACE38BRUT!BW80</f>
        <v>704570493</v>
      </c>
      <c r="P81" s="174">
        <f>[1]NACE38BRUT!BX80</f>
        <v>1290176300</v>
      </c>
      <c r="Q81" s="174">
        <f>[1]NACE38BRUT!BY80</f>
        <v>131509887</v>
      </c>
      <c r="R81" s="174">
        <f>[1]NACE38BRUT!BZ80</f>
        <v>1418483205</v>
      </c>
      <c r="S81" s="174">
        <f>[1]NACE38BRUT!CA80</f>
        <v>839401714</v>
      </c>
      <c r="T81" s="174">
        <f>[1]NACE38BRUT!CB80</f>
        <v>2074097181</v>
      </c>
      <c r="U81" s="174">
        <f>[1]NACE38BRUT!CC80</f>
        <v>3089367401</v>
      </c>
      <c r="V81" s="174">
        <f>[1]NACE38BRUT!CD80</f>
        <v>1342226845</v>
      </c>
      <c r="W81" s="174">
        <f>[1]NACE38BRUT!CE80</f>
        <v>975521302</v>
      </c>
      <c r="X81" s="174">
        <f>[1]NACE38BRUT!CF80</f>
        <v>1579658207</v>
      </c>
      <c r="Y81" s="174">
        <f>[1]NACE38BRUT!CG80</f>
        <v>3550284745</v>
      </c>
      <c r="Z81" s="174">
        <f>[1]NACE38BRUT!CH80</f>
        <v>1814255570</v>
      </c>
      <c r="AA81" s="174">
        <f>[1]NACE38BRUT!CI80</f>
        <v>1736029175</v>
      </c>
      <c r="AB81" s="174">
        <f>[1]NACE38BRUT!CJ80</f>
        <v>2155850763</v>
      </c>
      <c r="AC81" s="174">
        <f>[1]NACE38BRUT!CK80</f>
        <v>1943815917</v>
      </c>
      <c r="AD81" s="174">
        <f>[1]NACE38BRUT!CL80</f>
        <v>1065622674</v>
      </c>
      <c r="AE81" s="174">
        <f>[1]NACE38BRUT!CM80</f>
        <v>8362615277</v>
      </c>
      <c r="AF81" s="174">
        <f>[1]NACE38BRUT!CN80</f>
        <v>1055831491</v>
      </c>
      <c r="AG81" s="174">
        <f>[1]NACE38BRUT!CO80</f>
        <v>1126271675</v>
      </c>
      <c r="AH81" s="174">
        <f>[1]NACE38BRUT!CP80</f>
        <v>6180512111</v>
      </c>
      <c r="AI81" s="174">
        <f>[1]NACE38BRUT!CQ80</f>
        <v>20556523896</v>
      </c>
      <c r="AJ81" s="174">
        <f>[1]NACE38BRUT!CR80</f>
        <v>2612707565</v>
      </c>
      <c r="AK81" s="174">
        <f>[1]NACE38BRUT!CS80</f>
        <v>8352384717</v>
      </c>
      <c r="AL81" s="174">
        <f>[1]NACE38BRUT!CT80</f>
        <v>9591431614</v>
      </c>
      <c r="AM81" s="174">
        <f>[1]NACE38BRUT!CU80</f>
        <v>9923415046</v>
      </c>
      <c r="AN81" s="174">
        <f>[1]NACE38BRUT!CV80</f>
        <v>5799418886</v>
      </c>
      <c r="AO81" s="174">
        <f>[1]NACE38BRUT!CW80</f>
        <v>1627126676</v>
      </c>
      <c r="AP81" s="174">
        <f>[1]NACE38BRUT!CX80</f>
        <v>4172292210</v>
      </c>
      <c r="AQ81" s="174">
        <f>[1]NACE38BRUT!CY80</f>
        <v>2413166843</v>
      </c>
      <c r="AR81" s="174">
        <f>[1]NACE38BRUT!CZ80</f>
        <v>1393306531</v>
      </c>
      <c r="AS81" s="174">
        <f>[1]NACE38BRUT!DA80</f>
        <v>4378908681</v>
      </c>
      <c r="AT81" s="174">
        <f>[1]NACE38BRUT!DB80</f>
        <v>8106953925</v>
      </c>
      <c r="AU81" s="174">
        <f>[1]NACE38BRUT!DC80</f>
        <v>1968505801</v>
      </c>
      <c r="AV81" s="174">
        <f>[1]NACE38BRUT!DD80</f>
        <v>9894935909</v>
      </c>
      <c r="AW81" s="174">
        <f>[1]NACE38BRUT!DE80</f>
        <v>1151294823</v>
      </c>
      <c r="AX81" s="174">
        <f>[1]NACE38BRUT!DF80</f>
        <v>1615818271</v>
      </c>
      <c r="AY81" s="174">
        <f>[1]NACE38BRUT!DG80</f>
        <v>11274392389</v>
      </c>
      <c r="AZ81" s="174">
        <f>[1]NACE38BRUT!DI80</f>
        <v>1633265072</v>
      </c>
      <c r="BA81" s="174">
        <f>[1]NACE38BRUT!DJ80</f>
        <v>1837147987</v>
      </c>
      <c r="BB81" s="174">
        <f>[1]NACE38BRUT!DK80</f>
        <v>3792719550</v>
      </c>
      <c r="BC81" s="174">
        <f>[1]NACE38BRUT!DL80</f>
        <v>5828499076</v>
      </c>
      <c r="BD81" s="174">
        <f>[1]NACE38BRUT!DM80</f>
        <v>1789681199</v>
      </c>
      <c r="BE81" s="174">
        <f>[1]NACE38BRUT!DN80</f>
        <v>2565336729</v>
      </c>
      <c r="BF81" s="174">
        <f>[1]NACE38BRUT!DO80</f>
        <v>0</v>
      </c>
      <c r="BG81" s="174">
        <f>[1]NACE38BRUT!DR80</f>
        <v>9101790639</v>
      </c>
      <c r="BH81" s="174">
        <f>[1]NACE38BRUT!DS80</f>
        <v>5369022277</v>
      </c>
    </row>
    <row r="82" spans="1:60" s="36" customFormat="1" ht="12" thickBot="1" x14ac:dyDescent="0.25">
      <c r="A82" s="139">
        <f t="shared" si="6"/>
        <v>42734</v>
      </c>
      <c r="B82" s="177">
        <f>[1]NACE38BRUT!BK81</f>
        <v>141748073902</v>
      </c>
      <c r="C82" s="177">
        <f>[1]NACE38BRUT!BL81</f>
        <v>137268388706</v>
      </c>
      <c r="D82" s="178">
        <f>[1]NACE38BRUT!BM81</f>
        <v>28696827864</v>
      </c>
      <c r="E82" s="178">
        <f>[1]NACE38BRUT!BN81</f>
        <v>9553585020</v>
      </c>
      <c r="F82" s="178">
        <f>[1]NACE38BRUT!BO81</f>
        <v>103497661018</v>
      </c>
      <c r="G82" s="178">
        <f>[1]NACE38BRUT!BP81</f>
        <v>99017975822</v>
      </c>
      <c r="H82" s="178">
        <f>[1]NACE38BRUT!BQ81</f>
        <v>4479685196</v>
      </c>
      <c r="I82" s="178">
        <f>[1]NACE38BRUT!BR81</f>
        <v>127802114834</v>
      </c>
      <c r="J82" s="178">
        <f t="shared" si="4"/>
        <v>13945959068</v>
      </c>
      <c r="K82" s="178">
        <f t="shared" si="5"/>
        <v>85072016754</v>
      </c>
      <c r="L82" s="178">
        <f>[1]NACE38BRUT!BS81</f>
        <v>191351539</v>
      </c>
      <c r="M82" s="178">
        <f>[1]NACE38BRUT!BU81</f>
        <v>205453103</v>
      </c>
      <c r="N82" s="178">
        <f>[1]NACE38BRUT!BV81</f>
        <v>3820581100</v>
      </c>
      <c r="O82" s="178">
        <f>[1]NACE38BRUT!BW81</f>
        <v>766775856</v>
      </c>
      <c r="P82" s="178">
        <f>[1]NACE38BRUT!BX81</f>
        <v>1433636778</v>
      </c>
      <c r="Q82" s="178">
        <f>[1]NACE38BRUT!BY81</f>
        <v>143369160</v>
      </c>
      <c r="R82" s="178">
        <f>[1]NACE38BRUT!BZ81</f>
        <v>1615031263</v>
      </c>
      <c r="S82" s="178">
        <f>[1]NACE38BRUT!CA81</f>
        <v>962551243</v>
      </c>
      <c r="T82" s="178">
        <f>[1]NACE38BRUT!CB81</f>
        <v>2371812334</v>
      </c>
      <c r="U82" s="178">
        <f>[1]NACE38BRUT!CC81</f>
        <v>3355994891</v>
      </c>
      <c r="V82" s="178">
        <f>[1]NACE38BRUT!CD81</f>
        <v>1442062163</v>
      </c>
      <c r="W82" s="178">
        <f>[1]NACE38BRUT!CE81</f>
        <v>1098399284</v>
      </c>
      <c r="X82" s="178">
        <f>[1]NACE38BRUT!CF81</f>
        <v>1773125336</v>
      </c>
      <c r="Y82" s="178">
        <f>[1]NACE38BRUT!CG81</f>
        <v>3902982568</v>
      </c>
      <c r="Z82" s="178">
        <f>[1]NACE38BRUT!CH81</f>
        <v>1934907340</v>
      </c>
      <c r="AA82" s="178">
        <f>[1]NACE38BRUT!CI81</f>
        <v>1968075228</v>
      </c>
      <c r="AB82" s="178">
        <f>[1]NACE38BRUT!CJ81</f>
        <v>2347198548</v>
      </c>
      <c r="AC82" s="178">
        <f>[1]NACE38BRUT!CK81</f>
        <v>2190834755</v>
      </c>
      <c r="AD82" s="178">
        <f>[1]NACE38BRUT!CL81</f>
        <v>1267019482</v>
      </c>
      <c r="AE82" s="178">
        <f>[1]NACE38BRUT!CM81</f>
        <v>9553585020</v>
      </c>
      <c r="AF82" s="178">
        <f>[1]NACE38BRUT!CN81</f>
        <v>1253615939</v>
      </c>
      <c r="AG82" s="178">
        <f>[1]NACE38BRUT!CO81</f>
        <v>1403773287</v>
      </c>
      <c r="AH82" s="178">
        <f>[1]NACE38BRUT!CP81</f>
        <v>6896195794</v>
      </c>
      <c r="AI82" s="178">
        <f>[1]NACE38BRUT!CQ81</f>
        <v>22331528570</v>
      </c>
      <c r="AJ82" s="178">
        <f>[1]NACE38BRUT!CR81</f>
        <v>2720131446</v>
      </c>
      <c r="AK82" s="178">
        <f>[1]NACE38BRUT!CS81</f>
        <v>9134736012</v>
      </c>
      <c r="AL82" s="178">
        <f>[1]NACE38BRUT!CT81</f>
        <v>10476661112</v>
      </c>
      <c r="AM82" s="178">
        <f>[1]NACE38BRUT!CU81</f>
        <v>11258245465</v>
      </c>
      <c r="AN82" s="178">
        <f>[1]NACE38BRUT!CV81</f>
        <v>5352978815</v>
      </c>
      <c r="AO82" s="178">
        <f>[1]NACE38BRUT!CW81</f>
        <v>1407890474</v>
      </c>
      <c r="AP82" s="178">
        <f>[1]NACE38BRUT!CX81</f>
        <v>3945088341</v>
      </c>
      <c r="AQ82" s="178">
        <f>[1]NACE38BRUT!CY81</f>
        <v>2731354311</v>
      </c>
      <c r="AR82" s="178">
        <f>[1]NACE38BRUT!CZ81</f>
        <v>1300120477</v>
      </c>
      <c r="AS82" s="178">
        <f>[1]NACE38BRUT!DA81</f>
        <v>4633515060</v>
      </c>
      <c r="AT82" s="178">
        <f>[1]NACE38BRUT!DB81</f>
        <v>9293619732</v>
      </c>
      <c r="AU82" s="178">
        <f>[1]NACE38BRUT!DC81</f>
        <v>2256233283</v>
      </c>
      <c r="AV82" s="178">
        <f>[1]NACE38BRUT!DD81</f>
        <v>11024797343</v>
      </c>
      <c r="AW82" s="178">
        <f>[1]NACE38BRUT!DE81</f>
        <v>1259198522</v>
      </c>
      <c r="AX82" s="178">
        <f>[1]NACE38BRUT!DF81</f>
        <v>1734635348</v>
      </c>
      <c r="AY82" s="178">
        <f>[1]NACE38BRUT!DG81</f>
        <v>11673947332</v>
      </c>
      <c r="AZ82" s="178">
        <f>[1]NACE38BRUT!DI81</f>
        <v>1918689865</v>
      </c>
      <c r="BA82" s="178">
        <f>[1]NACE38BRUT!DJ81</f>
        <v>2048412850</v>
      </c>
      <c r="BB82" s="178">
        <f>[1]NACE38BRUT!DK81</f>
        <v>4036769232</v>
      </c>
      <c r="BC82" s="178">
        <f>[1]NACE38BRUT!DL81</f>
        <v>5942087121</v>
      </c>
      <c r="BD82" s="178">
        <f>[1]NACE38BRUT!DM81</f>
        <v>1908041856</v>
      </c>
      <c r="BE82" s="178">
        <f>[1]NACE38BRUT!DN81</f>
        <v>2793485836</v>
      </c>
      <c r="BF82" s="178">
        <f>[1]NACE38BRUT!DO81</f>
        <v>0</v>
      </c>
      <c r="BG82" s="178">
        <f>[1]NACE38BRUT!DR81</f>
        <v>9609751789</v>
      </c>
      <c r="BH82" s="178">
        <f>[1]NACE38BRUT!DS81</f>
        <v>5610514236</v>
      </c>
    </row>
    <row r="83" spans="1:60" s="36" customFormat="1" x14ac:dyDescent="0.2">
      <c r="A83" s="140">
        <f t="shared" si="6"/>
        <v>42824</v>
      </c>
      <c r="B83" s="173">
        <f>[1]NACE38BRUT!BK82</f>
        <v>136395031265</v>
      </c>
      <c r="C83" s="173">
        <f>[1]NACE38BRUT!BL82</f>
        <v>132297992455</v>
      </c>
      <c r="D83" s="174">
        <f>[1]NACE38BRUT!BM82</f>
        <v>26715726598</v>
      </c>
      <c r="E83" s="174">
        <f>[1]NACE38BRUT!BN82</f>
        <v>9167375738</v>
      </c>
      <c r="F83" s="174">
        <f>[1]NACE38BRUT!BO82</f>
        <v>100511928929</v>
      </c>
      <c r="G83" s="174">
        <f>[1]NACE38BRUT!BP82</f>
        <v>96414890119</v>
      </c>
      <c r="H83" s="174">
        <f>[1]NACE38BRUT!BQ82</f>
        <v>4097038810</v>
      </c>
      <c r="I83" s="174">
        <f>[1]NACE38BRUT!BR82</f>
        <v>123420552775</v>
      </c>
      <c r="J83" s="174">
        <f t="shared" si="4"/>
        <v>12974478490</v>
      </c>
      <c r="K83" s="174">
        <f t="shared" si="5"/>
        <v>83440411629</v>
      </c>
      <c r="L83" s="174">
        <f>[1]NACE38BRUT!BS82</f>
        <v>126063253</v>
      </c>
      <c r="M83" s="174">
        <f>[1]NACE38BRUT!BU82</f>
        <v>187696971</v>
      </c>
      <c r="N83" s="174">
        <f>[1]NACE38BRUT!BV82</f>
        <v>3315892618</v>
      </c>
      <c r="O83" s="174">
        <f>[1]NACE38BRUT!BW82</f>
        <v>731844478</v>
      </c>
      <c r="P83" s="174">
        <f>[1]NACE38BRUT!BX82</f>
        <v>1294900506</v>
      </c>
      <c r="Q83" s="174">
        <f>[1]NACE38BRUT!BY82</f>
        <v>137264702</v>
      </c>
      <c r="R83" s="174">
        <f>[1]NACE38BRUT!BZ82</f>
        <v>1553701747</v>
      </c>
      <c r="S83" s="174">
        <f>[1]NACE38BRUT!CA82</f>
        <v>968559089</v>
      </c>
      <c r="T83" s="174">
        <f>[1]NACE38BRUT!CB82</f>
        <v>2163883255</v>
      </c>
      <c r="U83" s="174">
        <f>[1]NACE38BRUT!CC82</f>
        <v>3105288985</v>
      </c>
      <c r="V83" s="174">
        <f>[1]NACE38BRUT!CD82</f>
        <v>1517309246</v>
      </c>
      <c r="W83" s="174">
        <f>[1]NACE38BRUT!CE82</f>
        <v>1076415644</v>
      </c>
      <c r="X83" s="174">
        <f>[1]NACE38BRUT!CF82</f>
        <v>1642729674</v>
      </c>
      <c r="Y83" s="174">
        <f>[1]NACE38BRUT!CG82</f>
        <v>3644101595</v>
      </c>
      <c r="Z83" s="174">
        <f>[1]NACE38BRUT!CH82</f>
        <v>1867581537</v>
      </c>
      <c r="AA83" s="174">
        <f>[1]NACE38BRUT!CI82</f>
        <v>1776520058</v>
      </c>
      <c r="AB83" s="174">
        <f>[1]NACE38BRUT!CJ82</f>
        <v>2253875145</v>
      </c>
      <c r="AC83" s="174">
        <f>[1]NACE38BRUT!CK82</f>
        <v>1993399983</v>
      </c>
      <c r="AD83" s="174">
        <f>[1]NACE38BRUT!CL82</f>
        <v>1128862960</v>
      </c>
      <c r="AE83" s="174">
        <f>[1]NACE38BRUT!CM82</f>
        <v>9167375738</v>
      </c>
      <c r="AF83" s="174">
        <f>[1]NACE38BRUT!CN82</f>
        <v>1221007160</v>
      </c>
      <c r="AG83" s="174">
        <f>[1]NACE38BRUT!CO82</f>
        <v>1276017273</v>
      </c>
      <c r="AH83" s="174">
        <f>[1]NACE38BRUT!CP82</f>
        <v>6670351305</v>
      </c>
      <c r="AI83" s="174">
        <f>[1]NACE38BRUT!CQ82</f>
        <v>21041524775</v>
      </c>
      <c r="AJ83" s="174">
        <f>[1]NACE38BRUT!CR82</f>
        <v>2700792000</v>
      </c>
      <c r="AK83" s="174">
        <f>[1]NACE38BRUT!CS82</f>
        <v>8980529517</v>
      </c>
      <c r="AL83" s="174">
        <f>[1]NACE38BRUT!CT82</f>
        <v>9360203258</v>
      </c>
      <c r="AM83" s="174">
        <f>[1]NACE38BRUT!CU82</f>
        <v>9925975360</v>
      </c>
      <c r="AN83" s="174">
        <f>[1]NACE38BRUT!CV82</f>
        <v>5130925796</v>
      </c>
      <c r="AO83" s="174">
        <f>[1]NACE38BRUT!CW82</f>
        <v>1362214452</v>
      </c>
      <c r="AP83" s="174">
        <f>[1]NACE38BRUT!CX82</f>
        <v>3768711344</v>
      </c>
      <c r="AQ83" s="174">
        <f>[1]NACE38BRUT!CY82</f>
        <v>2578449373</v>
      </c>
      <c r="AR83" s="174">
        <f>[1]NACE38BRUT!CZ82</f>
        <v>1442312698</v>
      </c>
      <c r="AS83" s="174">
        <f>[1]NACE38BRUT!DA82</f>
        <v>4804815026</v>
      </c>
      <c r="AT83" s="174">
        <f>[1]NACE38BRUT!DB82</f>
        <v>10500778358</v>
      </c>
      <c r="AU83" s="174">
        <f>[1]NACE38BRUT!DC82</f>
        <v>2069147643</v>
      </c>
      <c r="AV83" s="174">
        <f>[1]NACE38BRUT!DD82</f>
        <v>11461562923</v>
      </c>
      <c r="AW83" s="174">
        <f>[1]NACE38BRUT!DE82</f>
        <v>1259599184</v>
      </c>
      <c r="AX83" s="174">
        <f>[1]NACE38BRUT!DF82</f>
        <v>1789383168</v>
      </c>
      <c r="AY83" s="174">
        <f>[1]NACE38BRUT!DG82</f>
        <v>11164075757</v>
      </c>
      <c r="AZ83" s="174">
        <f>[1]NACE38BRUT!DI82</f>
        <v>1478572642</v>
      </c>
      <c r="BA83" s="174">
        <f>[1]NACE38BRUT!DJ82</f>
        <v>1948084785</v>
      </c>
      <c r="BB83" s="174">
        <f>[1]NACE38BRUT!DK82</f>
        <v>3789696927</v>
      </c>
      <c r="BC83" s="174">
        <f>[1]NACE38BRUT!DL82</f>
        <v>5758124136</v>
      </c>
      <c r="BD83" s="174">
        <f>[1]NACE38BRUT!DM82</f>
        <v>1793128714</v>
      </c>
      <c r="BE83" s="174">
        <f>[1]NACE38BRUT!DN82</f>
        <v>2575771664</v>
      </c>
      <c r="BF83" s="174">
        <f>[1]NACE38BRUT!DO82</f>
        <v>0</v>
      </c>
      <c r="BG83" s="174">
        <f>[1]NACE38BRUT!DR82</f>
        <v>8987118206</v>
      </c>
      <c r="BH83" s="174">
        <f>[1]NACE38BRUT!DS82</f>
        <v>5402586208</v>
      </c>
    </row>
    <row r="84" spans="1:60" s="36" customFormat="1" x14ac:dyDescent="0.2">
      <c r="A84" s="138">
        <f t="shared" si="6"/>
        <v>42916</v>
      </c>
      <c r="B84" s="176">
        <f>[1]NACE38BRUT!BK83</f>
        <v>139877920050</v>
      </c>
      <c r="C84" s="176">
        <f>[1]NACE38BRUT!BL83</f>
        <v>135042336345</v>
      </c>
      <c r="D84" s="174">
        <f>[1]NACE38BRUT!BM83</f>
        <v>28293813015</v>
      </c>
      <c r="E84" s="174">
        <f>[1]NACE38BRUT!BN83</f>
        <v>9317561530</v>
      </c>
      <c r="F84" s="174">
        <f>[1]NACE38BRUT!BO83</f>
        <v>102266545505</v>
      </c>
      <c r="G84" s="174">
        <f>[1]NACE38BRUT!BP83</f>
        <v>97430961800</v>
      </c>
      <c r="H84" s="174">
        <f>[1]NACE38BRUT!BQ83</f>
        <v>4835583705</v>
      </c>
      <c r="I84" s="174">
        <f>[1]NACE38BRUT!BR83</f>
        <v>126256164830</v>
      </c>
      <c r="J84" s="174">
        <f t="shared" si="4"/>
        <v>13621755220</v>
      </c>
      <c r="K84" s="174">
        <f t="shared" si="5"/>
        <v>83809206580</v>
      </c>
      <c r="L84" s="174">
        <f>[1]NACE38BRUT!BS83</f>
        <v>227827063</v>
      </c>
      <c r="M84" s="174">
        <f>[1]NACE38BRUT!BU83</f>
        <v>190402635</v>
      </c>
      <c r="N84" s="174">
        <f>[1]NACE38BRUT!BV83</f>
        <v>3440747869</v>
      </c>
      <c r="O84" s="174">
        <f>[1]NACE38BRUT!BW83</f>
        <v>737614379</v>
      </c>
      <c r="P84" s="174">
        <f>[1]NACE38BRUT!BX83</f>
        <v>1384038366</v>
      </c>
      <c r="Q84" s="174">
        <f>[1]NACE38BRUT!BY83</f>
        <v>143170563</v>
      </c>
      <c r="R84" s="174">
        <f>[1]NACE38BRUT!BZ83</f>
        <v>1615344352</v>
      </c>
      <c r="S84" s="174">
        <f>[1]NACE38BRUT!CA83</f>
        <v>955459624</v>
      </c>
      <c r="T84" s="174">
        <f>[1]NACE38BRUT!CB83</f>
        <v>2280935801</v>
      </c>
      <c r="U84" s="174">
        <f>[1]NACE38BRUT!CC83</f>
        <v>3239605866</v>
      </c>
      <c r="V84" s="174">
        <f>[1]NACE38BRUT!CD83</f>
        <v>1465635963</v>
      </c>
      <c r="W84" s="174">
        <f>[1]NACE38BRUT!CE83</f>
        <v>1045865060</v>
      </c>
      <c r="X84" s="174">
        <f>[1]NACE38BRUT!CF83</f>
        <v>1731700676</v>
      </c>
      <c r="Y84" s="174">
        <f>[1]NACE38BRUT!CG83</f>
        <v>4127560740</v>
      </c>
      <c r="Z84" s="174">
        <f>[1]NACE38BRUT!CH83</f>
        <v>2018011758</v>
      </c>
      <c r="AA84" s="174">
        <f>[1]NACE38BRUT!CI83</f>
        <v>2109548982</v>
      </c>
      <c r="AB84" s="174">
        <f>[1]NACE38BRUT!CJ83</f>
        <v>2328135768</v>
      </c>
      <c r="AC84" s="174">
        <f>[1]NACE38BRUT!CK83</f>
        <v>2453825308</v>
      </c>
      <c r="AD84" s="174">
        <f>[1]NACE38BRUT!CL83</f>
        <v>1153770045</v>
      </c>
      <c r="AE84" s="174">
        <f>[1]NACE38BRUT!CM83</f>
        <v>9317561530</v>
      </c>
      <c r="AF84" s="174">
        <f>[1]NACE38BRUT!CN83</f>
        <v>1200879853</v>
      </c>
      <c r="AG84" s="174">
        <f>[1]NACE38BRUT!CO83</f>
        <v>1287284968</v>
      </c>
      <c r="AH84" s="174">
        <f>[1]NACE38BRUT!CP83</f>
        <v>6829396709</v>
      </c>
      <c r="AI84" s="174">
        <f>[1]NACE38BRUT!CQ83</f>
        <v>21459273588</v>
      </c>
      <c r="AJ84" s="174">
        <f>[1]NACE38BRUT!CR83</f>
        <v>2749207491</v>
      </c>
      <c r="AK84" s="174">
        <f>[1]NACE38BRUT!CS83</f>
        <v>8931549807</v>
      </c>
      <c r="AL84" s="174">
        <f>[1]NACE38BRUT!CT83</f>
        <v>9778516290</v>
      </c>
      <c r="AM84" s="174">
        <f>[1]NACE38BRUT!CU83</f>
        <v>10813258188</v>
      </c>
      <c r="AN84" s="174">
        <f>[1]NACE38BRUT!CV83</f>
        <v>5672799913</v>
      </c>
      <c r="AO84" s="174">
        <f>[1]NACE38BRUT!CW83</f>
        <v>1521056507</v>
      </c>
      <c r="AP84" s="174">
        <f>[1]NACE38BRUT!CX83</f>
        <v>4151743406</v>
      </c>
      <c r="AQ84" s="174">
        <f>[1]NACE38BRUT!CY83</f>
        <v>2588070384</v>
      </c>
      <c r="AR84" s="174">
        <f>[1]NACE38BRUT!CZ83</f>
        <v>1337632628</v>
      </c>
      <c r="AS84" s="174">
        <f>[1]NACE38BRUT!DA83</f>
        <v>4770238140</v>
      </c>
      <c r="AT84" s="174">
        <f>[1]NACE38BRUT!DB83</f>
        <v>9126601243</v>
      </c>
      <c r="AU84" s="174">
        <f>[1]NACE38BRUT!DC83</f>
        <v>2113241581</v>
      </c>
      <c r="AV84" s="174">
        <f>[1]NACE38BRUT!DD83</f>
        <v>11152436676</v>
      </c>
      <c r="AW84" s="174">
        <f>[1]NACE38BRUT!DE83</f>
        <v>1250029932</v>
      </c>
      <c r="AX84" s="174">
        <f>[1]NACE38BRUT!DF83</f>
        <v>1750025783</v>
      </c>
      <c r="AY84" s="174">
        <f>[1]NACE38BRUT!DG83</f>
        <v>12008853206</v>
      </c>
      <c r="AZ84" s="174">
        <f>[1]NACE38BRUT!DI83</f>
        <v>1696142060</v>
      </c>
      <c r="BA84" s="174">
        <f>[1]NACE38BRUT!DJ83</f>
        <v>1979446227</v>
      </c>
      <c r="BB84" s="174">
        <f>[1]NACE38BRUT!DK83</f>
        <v>3965656378</v>
      </c>
      <c r="BC84" s="174">
        <f>[1]NACE38BRUT!DL83</f>
        <v>5980510555</v>
      </c>
      <c r="BD84" s="174">
        <f>[1]NACE38BRUT!DM83</f>
        <v>1921631025</v>
      </c>
      <c r="BE84" s="174">
        <f>[1]NACE38BRUT!DN83</f>
        <v>2680697998</v>
      </c>
      <c r="BF84" s="174">
        <f>[1]NACE38BRUT!DO83</f>
        <v>0</v>
      </c>
      <c r="BG84" s="174">
        <f>[1]NACE38BRUT!DR83</f>
        <v>9370152729</v>
      </c>
      <c r="BH84" s="174">
        <f>[1]NACE38BRUT!DS83</f>
        <v>5573414004</v>
      </c>
    </row>
    <row r="85" spans="1:60" s="36" customFormat="1" x14ac:dyDescent="0.2">
      <c r="A85" s="138">
        <f t="shared" si="6"/>
        <v>43008</v>
      </c>
      <c r="B85" s="176">
        <f>[1]NACE38BRUT!BK84</f>
        <v>134658629136</v>
      </c>
      <c r="C85" s="176">
        <f>[1]NACE38BRUT!BL84</f>
        <v>129609451522</v>
      </c>
      <c r="D85" s="174">
        <f>[1]NACE38BRUT!BM84</f>
        <v>26123105129</v>
      </c>
      <c r="E85" s="174">
        <f>[1]NACE38BRUT!BN84</f>
        <v>8678979909</v>
      </c>
      <c r="F85" s="174">
        <f>[1]NACE38BRUT!BO84</f>
        <v>99856544098</v>
      </c>
      <c r="G85" s="174">
        <f>[1]NACE38BRUT!BP84</f>
        <v>94807366484</v>
      </c>
      <c r="H85" s="174">
        <f>[1]NACE38BRUT!BQ84</f>
        <v>5049177614</v>
      </c>
      <c r="I85" s="174">
        <f>[1]NACE38BRUT!BR84</f>
        <v>121218169463</v>
      </c>
      <c r="J85" s="174">
        <f t="shared" si="4"/>
        <v>13440459673</v>
      </c>
      <c r="K85" s="174">
        <f t="shared" si="5"/>
        <v>81366906811</v>
      </c>
      <c r="L85" s="174">
        <f>[1]NACE38BRUT!BS84</f>
        <v>140701365</v>
      </c>
      <c r="M85" s="174">
        <f>[1]NACE38BRUT!BU84</f>
        <v>174029833</v>
      </c>
      <c r="N85" s="174">
        <f>[1]NACE38BRUT!BV84</f>
        <v>3371410831</v>
      </c>
      <c r="O85" s="174">
        <f>[1]NACE38BRUT!BW84</f>
        <v>718872187</v>
      </c>
      <c r="P85" s="174">
        <f>[1]NACE38BRUT!BX84</f>
        <v>1292053195</v>
      </c>
      <c r="Q85" s="174">
        <f>[1]NACE38BRUT!BY84</f>
        <v>130613511</v>
      </c>
      <c r="R85" s="174">
        <f>[1]NACE38BRUT!BZ84</f>
        <v>1448490636</v>
      </c>
      <c r="S85" s="174">
        <f>[1]NACE38BRUT!CA84</f>
        <v>869134148</v>
      </c>
      <c r="T85" s="174">
        <f>[1]NACE38BRUT!CB84</f>
        <v>2109359024</v>
      </c>
      <c r="U85" s="174">
        <f>[1]NACE38BRUT!CC84</f>
        <v>3139189373</v>
      </c>
      <c r="V85" s="174">
        <f>[1]NACE38BRUT!CD84</f>
        <v>1392183702</v>
      </c>
      <c r="W85" s="174">
        <f>[1]NACE38BRUT!CE84</f>
        <v>990015202</v>
      </c>
      <c r="X85" s="174">
        <f>[1]NACE38BRUT!CF84</f>
        <v>1602829753</v>
      </c>
      <c r="Y85" s="174">
        <f>[1]NACE38BRUT!CG84</f>
        <v>3646483765</v>
      </c>
      <c r="Z85" s="174">
        <f>[1]NACE38BRUT!CH84</f>
        <v>1814167006</v>
      </c>
      <c r="AA85" s="174">
        <f>[1]NACE38BRUT!CI84</f>
        <v>1832316759</v>
      </c>
      <c r="AB85" s="174">
        <f>[1]NACE38BRUT!CJ84</f>
        <v>2217204919</v>
      </c>
      <c r="AC85" s="174">
        <f>[1]NACE38BRUT!CK84</f>
        <v>1935149729</v>
      </c>
      <c r="AD85" s="174">
        <f>[1]NACE38BRUT!CL84</f>
        <v>1086085321</v>
      </c>
      <c r="AE85" s="174">
        <f>[1]NACE38BRUT!CM84</f>
        <v>8678979909</v>
      </c>
      <c r="AF85" s="174">
        <f>[1]NACE38BRUT!CN84</f>
        <v>1111253404</v>
      </c>
      <c r="AG85" s="174">
        <f>[1]NACE38BRUT!CO84</f>
        <v>1176938767</v>
      </c>
      <c r="AH85" s="174">
        <f>[1]NACE38BRUT!CP84</f>
        <v>6390787738</v>
      </c>
      <c r="AI85" s="174">
        <f>[1]NACE38BRUT!CQ84</f>
        <v>21224089978</v>
      </c>
      <c r="AJ85" s="174">
        <f>[1]NACE38BRUT!CR84</f>
        <v>2735509490</v>
      </c>
      <c r="AK85" s="174">
        <f>[1]NACE38BRUT!CS84</f>
        <v>8605162754</v>
      </c>
      <c r="AL85" s="174">
        <f>[1]NACE38BRUT!CT84</f>
        <v>9883417734</v>
      </c>
      <c r="AM85" s="174">
        <f>[1]NACE38BRUT!CU84</f>
        <v>10083040811</v>
      </c>
      <c r="AN85" s="174">
        <f>[1]NACE38BRUT!CV84</f>
        <v>6132292257</v>
      </c>
      <c r="AO85" s="174">
        <f>[1]NACE38BRUT!CW84</f>
        <v>1692360755</v>
      </c>
      <c r="AP85" s="174">
        <f>[1]NACE38BRUT!CX84</f>
        <v>4439931502</v>
      </c>
      <c r="AQ85" s="174">
        <f>[1]NACE38BRUT!CY84</f>
        <v>2464755984</v>
      </c>
      <c r="AR85" s="174">
        <f>[1]NACE38BRUT!CZ84</f>
        <v>1414345530</v>
      </c>
      <c r="AS85" s="174">
        <f>[1]NACE38BRUT!DA84</f>
        <v>4673355314</v>
      </c>
      <c r="AT85" s="174">
        <f>[1]NACE38BRUT!DB84</f>
        <v>8366218957</v>
      </c>
      <c r="AU85" s="174">
        <f>[1]NACE38BRUT!DC84</f>
        <v>2035696740</v>
      </c>
      <c r="AV85" s="174">
        <f>[1]NACE38BRUT!DD84</f>
        <v>10469259872</v>
      </c>
      <c r="AW85" s="174">
        <f>[1]NACE38BRUT!DE84</f>
        <v>1180278266</v>
      </c>
      <c r="AX85" s="174">
        <f>[1]NACE38BRUT!DF84</f>
        <v>1679066555</v>
      </c>
      <c r="AY85" s="174">
        <f>[1]NACE38BRUT!DG84</f>
        <v>12143432799</v>
      </c>
      <c r="AZ85" s="174">
        <f>[1]NACE38BRUT!DI84</f>
        <v>1646734733</v>
      </c>
      <c r="BA85" s="174">
        <f>[1]NACE38BRUT!DJ84</f>
        <v>1889820973</v>
      </c>
      <c r="BB85" s="174">
        <f>[1]NACE38BRUT!DK84</f>
        <v>3897935778</v>
      </c>
      <c r="BC85" s="174">
        <f>[1]NACE38BRUT!DL84</f>
        <v>6005968189</v>
      </c>
      <c r="BD85" s="174">
        <f>[1]NACE38BRUT!DM84</f>
        <v>1924054972</v>
      </c>
      <c r="BE85" s="174">
        <f>[1]NACE38BRUT!DN84</f>
        <v>2626196390</v>
      </c>
      <c r="BF85" s="174">
        <f>[1]NACE38BRUT!DO84</f>
        <v>0</v>
      </c>
      <c r="BG85" s="174">
        <f>[1]NACE38BRUT!DR84</f>
        <v>9169982131</v>
      </c>
      <c r="BH85" s="174">
        <f>[1]NACE38BRUT!DS84</f>
        <v>5477274917</v>
      </c>
    </row>
    <row r="86" spans="1:60" s="36" customFormat="1" ht="12" thickBot="1" x14ac:dyDescent="0.25">
      <c r="A86" s="139">
        <f t="shared" si="6"/>
        <v>43099</v>
      </c>
      <c r="B86" s="177">
        <f>[1]NACE38BRUT!BK85</f>
        <v>147218162793</v>
      </c>
      <c r="C86" s="177">
        <f>[1]NACE38BRUT!BL85</f>
        <v>142068582297</v>
      </c>
      <c r="D86" s="178">
        <f>[1]NACE38BRUT!BM85</f>
        <v>29251700919</v>
      </c>
      <c r="E86" s="178">
        <f>[1]NACE38BRUT!BN85</f>
        <v>10095638950</v>
      </c>
      <c r="F86" s="178">
        <f>[1]NACE38BRUT!BO85</f>
        <v>107870822924</v>
      </c>
      <c r="G86" s="178">
        <f>[1]NACE38BRUT!BP85</f>
        <v>102721242428</v>
      </c>
      <c r="H86" s="178">
        <f>[1]NACE38BRUT!BQ85</f>
        <v>5149580496</v>
      </c>
      <c r="I86" s="178">
        <f>[1]NACE38BRUT!BR85</f>
        <v>132902259087</v>
      </c>
      <c r="J86" s="178">
        <f t="shared" si="4"/>
        <v>14315903706</v>
      </c>
      <c r="K86" s="178">
        <f t="shared" si="5"/>
        <v>88405338722</v>
      </c>
      <c r="L86" s="178">
        <f>[1]NACE38BRUT!BS85</f>
        <v>98452341</v>
      </c>
      <c r="M86" s="178">
        <f>[1]NACE38BRUT!BU85</f>
        <v>207765981</v>
      </c>
      <c r="N86" s="178">
        <f>[1]NACE38BRUT!BV85</f>
        <v>3949658796</v>
      </c>
      <c r="O86" s="178">
        <f>[1]NACE38BRUT!BW85</f>
        <v>791871742</v>
      </c>
      <c r="P86" s="178">
        <f>[1]NACE38BRUT!BX85</f>
        <v>1440922330</v>
      </c>
      <c r="Q86" s="178">
        <f>[1]NACE38BRUT!BY85</f>
        <v>144391988</v>
      </c>
      <c r="R86" s="178">
        <f>[1]NACE38BRUT!BZ85</f>
        <v>1639182200</v>
      </c>
      <c r="S86" s="178">
        <f>[1]NACE38BRUT!CA85</f>
        <v>992713977</v>
      </c>
      <c r="T86" s="178">
        <f>[1]NACE38BRUT!CB85</f>
        <v>2422206434</v>
      </c>
      <c r="U86" s="178">
        <f>[1]NACE38BRUT!CC85</f>
        <v>3406437599</v>
      </c>
      <c r="V86" s="178">
        <f>[1]NACE38BRUT!CD85</f>
        <v>1477962700</v>
      </c>
      <c r="W86" s="178">
        <f>[1]NACE38BRUT!CE85</f>
        <v>1097303729</v>
      </c>
      <c r="X86" s="178">
        <f>[1]NACE38BRUT!CF85</f>
        <v>1806325617</v>
      </c>
      <c r="Y86" s="178">
        <f>[1]NACE38BRUT!CG85</f>
        <v>3985326569</v>
      </c>
      <c r="Z86" s="178">
        <f>[1]NACE38BRUT!CH85</f>
        <v>1951066731</v>
      </c>
      <c r="AA86" s="178">
        <f>[1]NACE38BRUT!CI85</f>
        <v>2034259838</v>
      </c>
      <c r="AB86" s="178">
        <f>[1]NACE38BRUT!CJ85</f>
        <v>2423928294</v>
      </c>
      <c r="AC86" s="178">
        <f>[1]NACE38BRUT!CK85</f>
        <v>2172445415</v>
      </c>
      <c r="AD86" s="178">
        <f>[1]NACE38BRUT!CL85</f>
        <v>1293257548</v>
      </c>
      <c r="AE86" s="178">
        <f>[1]NACE38BRUT!CM85</f>
        <v>10095638950</v>
      </c>
      <c r="AF86" s="178">
        <f>[1]NACE38BRUT!CN85</f>
        <v>1322850080</v>
      </c>
      <c r="AG86" s="178">
        <f>[1]NACE38BRUT!CO85</f>
        <v>1505116425</v>
      </c>
      <c r="AH86" s="178">
        <f>[1]NACE38BRUT!CP85</f>
        <v>7267672445</v>
      </c>
      <c r="AI86" s="178">
        <f>[1]NACE38BRUT!CQ85</f>
        <v>22976577806</v>
      </c>
      <c r="AJ86" s="178">
        <f>[1]NACE38BRUT!CR85</f>
        <v>2844099834</v>
      </c>
      <c r="AK86" s="178">
        <f>[1]NACE38BRUT!CS85</f>
        <v>9362681935</v>
      </c>
      <c r="AL86" s="178">
        <f>[1]NACE38BRUT!CT85</f>
        <v>10769796037</v>
      </c>
      <c r="AM86" s="178">
        <f>[1]NACE38BRUT!CU85</f>
        <v>11464638044</v>
      </c>
      <c r="AN86" s="178">
        <f>[1]NACE38BRUT!CV85</f>
        <v>5652553944</v>
      </c>
      <c r="AO86" s="178">
        <f>[1]NACE38BRUT!CW85</f>
        <v>1464127447</v>
      </c>
      <c r="AP86" s="178">
        <f>[1]NACE38BRUT!CX85</f>
        <v>4188426497</v>
      </c>
      <c r="AQ86" s="178">
        <f>[1]NACE38BRUT!CY85</f>
        <v>2809060559</v>
      </c>
      <c r="AR86" s="178">
        <f>[1]NACE38BRUT!CZ85</f>
        <v>1399476836</v>
      </c>
      <c r="AS86" s="178">
        <f>[1]NACE38BRUT!DA85</f>
        <v>4990890120</v>
      </c>
      <c r="AT86" s="178">
        <f>[1]NACE38BRUT!DB85</f>
        <v>9539305873</v>
      </c>
      <c r="AU86" s="178">
        <f>[1]NACE38BRUT!DC85</f>
        <v>2332905428</v>
      </c>
      <c r="AV86" s="178">
        <f>[1]NACE38BRUT!DD85</f>
        <v>11667091474</v>
      </c>
      <c r="AW86" s="178">
        <f>[1]NACE38BRUT!DE85</f>
        <v>1312309156</v>
      </c>
      <c r="AX86" s="178">
        <f>[1]NACE38BRUT!DF85</f>
        <v>1831715024</v>
      </c>
      <c r="AY86" s="178">
        <f>[1]NACE38BRUT!DG85</f>
        <v>12727829533</v>
      </c>
      <c r="AZ86" s="178">
        <f>[1]NACE38BRUT!DI85</f>
        <v>1924813553</v>
      </c>
      <c r="BA86" s="178">
        <f>[1]NACE38BRUT!DJ85</f>
        <v>2110073984</v>
      </c>
      <c r="BB86" s="178">
        <f>[1]NACE38BRUT!DK85</f>
        <v>4144421297</v>
      </c>
      <c r="BC86" s="178">
        <f>[1]NACE38BRUT!DL85</f>
        <v>6136594872</v>
      </c>
      <c r="BD86" s="178">
        <f>[1]NACE38BRUT!DM85</f>
        <v>2007254288</v>
      </c>
      <c r="BE86" s="178">
        <f>[1]NACE38BRUT!DN85</f>
        <v>2843311133</v>
      </c>
      <c r="BF86" s="178">
        <f>[1]NACE38BRUT!DO85</f>
        <v>0</v>
      </c>
      <c r="BG86" s="178">
        <f>[1]NACE38BRUT!DR85</f>
        <v>9699754421</v>
      </c>
      <c r="BH86" s="178">
        <f>[1]NACE38BRUT!DS85</f>
        <v>5725767724</v>
      </c>
    </row>
    <row r="87" spans="1:60" s="36" customFormat="1" x14ac:dyDescent="0.2">
      <c r="A87" s="140">
        <f t="shared" si="6"/>
        <v>43189</v>
      </c>
      <c r="B87" s="173">
        <f>[1]NACE38BRUT!BK86</f>
        <v>141230338059</v>
      </c>
      <c r="C87" s="173">
        <f>[1]NACE38BRUT!BL86</f>
        <v>136613419094</v>
      </c>
      <c r="D87" s="174">
        <f>[1]NACE38BRUT!BM86</f>
        <v>27350368818</v>
      </c>
      <c r="E87" s="174">
        <f>[1]NACE38BRUT!BN86</f>
        <v>9471574149</v>
      </c>
      <c r="F87" s="174">
        <f>[1]NACE38BRUT!BO86</f>
        <v>104408395092</v>
      </c>
      <c r="G87" s="174">
        <f>[1]NACE38BRUT!BP86</f>
        <v>99791476127</v>
      </c>
      <c r="H87" s="174">
        <f>[1]NACE38BRUT!BQ86</f>
        <v>4616918965</v>
      </c>
      <c r="I87" s="174">
        <f>[1]NACE38BRUT!BR86</f>
        <v>127986537145</v>
      </c>
      <c r="J87" s="174">
        <f t="shared" si="4"/>
        <v>13243800914</v>
      </c>
      <c r="K87" s="174">
        <f t="shared" si="5"/>
        <v>86547675213</v>
      </c>
      <c r="L87" s="174">
        <f>[1]NACE38BRUT!BS86</f>
        <v>90684176</v>
      </c>
      <c r="M87" s="174">
        <f>[1]NACE38BRUT!BU86</f>
        <v>189789260</v>
      </c>
      <c r="N87" s="174">
        <f>[1]NACE38BRUT!BV86</f>
        <v>3418723604</v>
      </c>
      <c r="O87" s="174">
        <f>[1]NACE38BRUT!BW86</f>
        <v>756834345</v>
      </c>
      <c r="P87" s="174">
        <f>[1]NACE38BRUT!BX86</f>
        <v>1299820379</v>
      </c>
      <c r="Q87" s="174">
        <f>[1]NACE38BRUT!BY86</f>
        <v>137742222</v>
      </c>
      <c r="R87" s="174">
        <f>[1]NACE38BRUT!BZ86</f>
        <v>1575695292</v>
      </c>
      <c r="S87" s="174">
        <f>[1]NACE38BRUT!CA86</f>
        <v>956564363</v>
      </c>
      <c r="T87" s="174">
        <f>[1]NACE38BRUT!CB86</f>
        <v>2205762718</v>
      </c>
      <c r="U87" s="174">
        <f>[1]NACE38BRUT!CC86</f>
        <v>3145925445</v>
      </c>
      <c r="V87" s="174">
        <f>[1]NACE38BRUT!CD86</f>
        <v>1566331105</v>
      </c>
      <c r="W87" s="174">
        <f>[1]NACE38BRUT!CE86</f>
        <v>1098856260</v>
      </c>
      <c r="X87" s="174">
        <f>[1]NACE38BRUT!CF86</f>
        <v>1675609107</v>
      </c>
      <c r="Y87" s="174">
        <f>[1]NACE38BRUT!CG86</f>
        <v>3788922830</v>
      </c>
      <c r="Z87" s="174">
        <f>[1]NACE38BRUT!CH86</f>
        <v>1895386349</v>
      </c>
      <c r="AA87" s="174">
        <f>[1]NACE38BRUT!CI86</f>
        <v>1893536481</v>
      </c>
      <c r="AB87" s="174">
        <f>[1]NACE38BRUT!CJ86</f>
        <v>2325947423</v>
      </c>
      <c r="AC87" s="174">
        <f>[1]NACE38BRUT!CK86</f>
        <v>2047991431</v>
      </c>
      <c r="AD87" s="174">
        <f>[1]NACE38BRUT!CL86</f>
        <v>1159853034</v>
      </c>
      <c r="AE87" s="174">
        <f>[1]NACE38BRUT!CM86</f>
        <v>9471574149</v>
      </c>
      <c r="AF87" s="174">
        <f>[1]NACE38BRUT!CN86</f>
        <v>1275432304</v>
      </c>
      <c r="AG87" s="174">
        <f>[1]NACE38BRUT!CO86</f>
        <v>1305625203</v>
      </c>
      <c r="AH87" s="174">
        <f>[1]NACE38BRUT!CP86</f>
        <v>6890516642</v>
      </c>
      <c r="AI87" s="174">
        <f>[1]NACE38BRUT!CQ86</f>
        <v>21687762857</v>
      </c>
      <c r="AJ87" s="174">
        <f>[1]NACE38BRUT!CR86</f>
        <v>2809668241</v>
      </c>
      <c r="AK87" s="174">
        <f>[1]NACE38BRUT!CS86</f>
        <v>9235766141</v>
      </c>
      <c r="AL87" s="174">
        <f>[1]NACE38BRUT!CT86</f>
        <v>9642328475</v>
      </c>
      <c r="AM87" s="174">
        <f>[1]NACE38BRUT!CU86</f>
        <v>10224741152</v>
      </c>
      <c r="AN87" s="174">
        <f>[1]NACE38BRUT!CV86</f>
        <v>5444399341</v>
      </c>
      <c r="AO87" s="174">
        <f>[1]NACE38BRUT!CW86</f>
        <v>1424097455</v>
      </c>
      <c r="AP87" s="174">
        <f>[1]NACE38BRUT!CX86</f>
        <v>4020301886</v>
      </c>
      <c r="AQ87" s="174">
        <f>[1]NACE38BRUT!CY86</f>
        <v>2657420819</v>
      </c>
      <c r="AR87" s="174">
        <f>[1]NACE38BRUT!CZ86</f>
        <v>1489081125</v>
      </c>
      <c r="AS87" s="174">
        <f>[1]NACE38BRUT!DA86</f>
        <v>5185865038</v>
      </c>
      <c r="AT87" s="174">
        <f>[1]NACE38BRUT!DB86</f>
        <v>10703733319</v>
      </c>
      <c r="AU87" s="174">
        <f>[1]NACE38BRUT!DC86</f>
        <v>2110589903</v>
      </c>
      <c r="AV87" s="174">
        <f>[1]NACE38BRUT!DD86</f>
        <v>11992070347</v>
      </c>
      <c r="AW87" s="174">
        <f>[1]NACE38BRUT!DE86</f>
        <v>1282208647</v>
      </c>
      <c r="AX87" s="174">
        <f>[1]NACE38BRUT!DF86</f>
        <v>1902249125</v>
      </c>
      <c r="AY87" s="174">
        <f>[1]NACE38BRUT!DG86</f>
        <v>12011304355</v>
      </c>
      <c r="AZ87" s="174">
        <f>[1]NACE38BRUT!DI86</f>
        <v>1462838897</v>
      </c>
      <c r="BA87" s="174">
        <f>[1]NACE38BRUT!DJ86</f>
        <v>1990254115</v>
      </c>
      <c r="BB87" s="174">
        <f>[1]NACE38BRUT!DK86</f>
        <v>3874313216</v>
      </c>
      <c r="BC87" s="174">
        <f>[1]NACE38BRUT!DL86</f>
        <v>5916394686</v>
      </c>
      <c r="BD87" s="174">
        <f>[1]NACE38BRUT!DM86</f>
        <v>1858004236</v>
      </c>
      <c r="BE87" s="174">
        <f>[1]NACE38BRUT!DN86</f>
        <v>2615163914</v>
      </c>
      <c r="BF87" s="174">
        <f>[1]NACE38BRUT!DO86</f>
        <v>0</v>
      </c>
      <c r="BG87" s="174">
        <f>[1]NACE38BRUT!DR86</f>
        <v>9112652325</v>
      </c>
      <c r="BH87" s="174">
        <f>[1]NACE38BRUT!DS86</f>
        <v>5481521008</v>
      </c>
    </row>
    <row r="88" spans="1:60" s="36" customFormat="1" x14ac:dyDescent="0.2">
      <c r="A88" s="138">
        <f t="shared" si="6"/>
        <v>43281</v>
      </c>
      <c r="B88" s="176">
        <f>[1]NACE38BRUT!BK87</f>
        <v>144998842763</v>
      </c>
      <c r="C88" s="176">
        <f>[1]NACE38BRUT!BL87</f>
        <v>139733946473</v>
      </c>
      <c r="D88" s="174">
        <f>[1]NACE38BRUT!BM87</f>
        <v>28909249461</v>
      </c>
      <c r="E88" s="174">
        <f>[1]NACE38BRUT!BN87</f>
        <v>9703529269</v>
      </c>
      <c r="F88" s="174">
        <f>[1]NACE38BRUT!BO87</f>
        <v>106386064033</v>
      </c>
      <c r="G88" s="174">
        <f>[1]NACE38BRUT!BP87</f>
        <v>101121167743</v>
      </c>
      <c r="H88" s="174">
        <f>[1]NACE38BRUT!BQ87</f>
        <v>5264896290</v>
      </c>
      <c r="I88" s="174">
        <f>[1]NACE38BRUT!BR87</f>
        <v>131097673465</v>
      </c>
      <c r="J88" s="174">
        <f t="shared" si="4"/>
        <v>13901169298</v>
      </c>
      <c r="K88" s="174">
        <f t="shared" si="5"/>
        <v>87219998445</v>
      </c>
      <c r="L88" s="174">
        <f>[1]NACE38BRUT!BS87</f>
        <v>240016721</v>
      </c>
      <c r="M88" s="174">
        <f>[1]NACE38BRUT!BU87</f>
        <v>197858076</v>
      </c>
      <c r="N88" s="174">
        <f>[1]NACE38BRUT!BV87</f>
        <v>3554005459</v>
      </c>
      <c r="O88" s="174">
        <f>[1]NACE38BRUT!BW87</f>
        <v>762354612</v>
      </c>
      <c r="P88" s="174">
        <f>[1]NACE38BRUT!BX87</f>
        <v>1387002648</v>
      </c>
      <c r="Q88" s="174">
        <f>[1]NACE38BRUT!BY87</f>
        <v>147011511</v>
      </c>
      <c r="R88" s="174">
        <f>[1]NACE38BRUT!BZ87</f>
        <v>1652517065</v>
      </c>
      <c r="S88" s="174">
        <f>[1]NACE38BRUT!CA87</f>
        <v>948463313</v>
      </c>
      <c r="T88" s="174">
        <f>[1]NACE38BRUT!CB87</f>
        <v>2320713333</v>
      </c>
      <c r="U88" s="174">
        <f>[1]NACE38BRUT!CC87</f>
        <v>3286049513</v>
      </c>
      <c r="V88" s="174">
        <f>[1]NACE38BRUT!CD87</f>
        <v>1533944781</v>
      </c>
      <c r="W88" s="174">
        <f>[1]NACE38BRUT!CE87</f>
        <v>1065737776</v>
      </c>
      <c r="X88" s="174">
        <f>[1]NACE38BRUT!CF87</f>
        <v>1775457069</v>
      </c>
      <c r="Y88" s="174">
        <f>[1]NACE38BRUT!CG87</f>
        <v>4209881099</v>
      </c>
      <c r="Z88" s="174">
        <f>[1]NACE38BRUT!CH87</f>
        <v>2048085119</v>
      </c>
      <c r="AA88" s="174">
        <f>[1]NACE38BRUT!CI87</f>
        <v>2161795980</v>
      </c>
      <c r="AB88" s="174">
        <f>[1]NACE38BRUT!CJ87</f>
        <v>2431157598</v>
      </c>
      <c r="AC88" s="174">
        <f>[1]NACE38BRUT!CK87</f>
        <v>2438758888</v>
      </c>
      <c r="AD88" s="174">
        <f>[1]NACE38BRUT!CL87</f>
        <v>1198336720</v>
      </c>
      <c r="AE88" s="174">
        <f>[1]NACE38BRUT!CM87</f>
        <v>9703529269</v>
      </c>
      <c r="AF88" s="174">
        <f>[1]NACE38BRUT!CN87</f>
        <v>1271635404</v>
      </c>
      <c r="AG88" s="174">
        <f>[1]NACE38BRUT!CO87</f>
        <v>1338497566</v>
      </c>
      <c r="AH88" s="174">
        <f>[1]NACE38BRUT!CP87</f>
        <v>7093396299</v>
      </c>
      <c r="AI88" s="174">
        <f>[1]NACE38BRUT!CQ87</f>
        <v>22149042136</v>
      </c>
      <c r="AJ88" s="174">
        <f>[1]NACE38BRUT!CR87</f>
        <v>2882994448</v>
      </c>
      <c r="AK88" s="174">
        <f>[1]NACE38BRUT!CS87</f>
        <v>9230376044</v>
      </c>
      <c r="AL88" s="174">
        <f>[1]NACE38BRUT!CT87</f>
        <v>10035671644</v>
      </c>
      <c r="AM88" s="174">
        <f>[1]NACE38BRUT!CU87</f>
        <v>11122319521</v>
      </c>
      <c r="AN88" s="174">
        <f>[1]NACE38BRUT!CV87</f>
        <v>6001021451</v>
      </c>
      <c r="AO88" s="174">
        <f>[1]NACE38BRUT!CW87</f>
        <v>1587770546</v>
      </c>
      <c r="AP88" s="174">
        <f>[1]NACE38BRUT!CX87</f>
        <v>4413250905</v>
      </c>
      <c r="AQ88" s="174">
        <f>[1]NACE38BRUT!CY87</f>
        <v>2660803250</v>
      </c>
      <c r="AR88" s="174">
        <f>[1]NACE38BRUT!CZ87</f>
        <v>1394337861</v>
      </c>
      <c r="AS88" s="174">
        <f>[1]NACE38BRUT!DA87</f>
        <v>5169454103</v>
      </c>
      <c r="AT88" s="174">
        <f>[1]NACE38BRUT!DB87</f>
        <v>9351117362</v>
      </c>
      <c r="AU88" s="174">
        <f>[1]NACE38BRUT!DC87</f>
        <v>2156867364</v>
      </c>
      <c r="AV88" s="174">
        <f>[1]NACE38BRUT!DD87</f>
        <v>11838153148</v>
      </c>
      <c r="AW88" s="174">
        <f>[1]NACE38BRUT!DE87</f>
        <v>1283143757</v>
      </c>
      <c r="AX88" s="174">
        <f>[1]NACE38BRUT!DF87</f>
        <v>1831298328</v>
      </c>
      <c r="AY88" s="174">
        <f>[1]NACE38BRUT!DG87</f>
        <v>12765706692</v>
      </c>
      <c r="AZ88" s="174">
        <f>[1]NACE38BRUT!DI87</f>
        <v>1676821227</v>
      </c>
      <c r="BA88" s="174">
        <f>[1]NACE38BRUT!DJ87</f>
        <v>2027774196</v>
      </c>
      <c r="BB88" s="174">
        <f>[1]NACE38BRUT!DK87</f>
        <v>4051959763</v>
      </c>
      <c r="BC88" s="174">
        <f>[1]NACE38BRUT!DL87</f>
        <v>6144614112</v>
      </c>
      <c r="BD88" s="174">
        <f>[1]NACE38BRUT!DM87</f>
        <v>2036741483</v>
      </c>
      <c r="BE88" s="174">
        <f>[1]NACE38BRUT!DN87</f>
        <v>2724888279</v>
      </c>
      <c r="BF88" s="174">
        <f>[1]NACE38BRUT!DO87</f>
        <v>0</v>
      </c>
      <c r="BG88" s="174">
        <f>[1]NACE38BRUT!DR87</f>
        <v>9489035743</v>
      </c>
      <c r="BH88" s="174">
        <f>[1]NACE38BRUT!DS87</f>
        <v>5661439228</v>
      </c>
    </row>
    <row r="89" spans="1:60" s="36" customFormat="1" x14ac:dyDescent="0.2">
      <c r="A89" s="138">
        <f t="shared" si="6"/>
        <v>43373</v>
      </c>
      <c r="B89" s="176">
        <f>[1]NACE38BRUT!BK88</f>
        <v>139245224036</v>
      </c>
      <c r="C89" s="176">
        <f>[1]NACE38BRUT!BL88</f>
        <v>133928321823</v>
      </c>
      <c r="D89" s="174">
        <f>[1]NACE38BRUT!BM88</f>
        <v>26690340979</v>
      </c>
      <c r="E89" s="174">
        <f>[1]NACE38BRUT!BN88</f>
        <v>9102488561</v>
      </c>
      <c r="F89" s="174">
        <f>[1]NACE38BRUT!BO88</f>
        <v>103452394496</v>
      </c>
      <c r="G89" s="174">
        <f>[1]NACE38BRUT!BP88</f>
        <v>98135492283</v>
      </c>
      <c r="H89" s="174">
        <f>[1]NACE38BRUT!BQ88</f>
        <v>5316902213</v>
      </c>
      <c r="I89" s="174">
        <f>[1]NACE38BRUT!BR88</f>
        <v>125559346862</v>
      </c>
      <c r="J89" s="174">
        <f t="shared" si="4"/>
        <v>13685877174</v>
      </c>
      <c r="K89" s="174">
        <f t="shared" si="5"/>
        <v>84449615109</v>
      </c>
      <c r="L89" s="174">
        <f>[1]NACE38BRUT!BS88</f>
        <v>178461653</v>
      </c>
      <c r="M89" s="174">
        <f>[1]NACE38BRUT!BU88</f>
        <v>178303257</v>
      </c>
      <c r="N89" s="174">
        <f>[1]NACE38BRUT!BV88</f>
        <v>3456267542</v>
      </c>
      <c r="O89" s="174">
        <f>[1]NACE38BRUT!BW88</f>
        <v>744476028</v>
      </c>
      <c r="P89" s="174">
        <f>[1]NACE38BRUT!BX88</f>
        <v>1294171848</v>
      </c>
      <c r="Q89" s="174">
        <f>[1]NACE38BRUT!BY88</f>
        <v>131864715</v>
      </c>
      <c r="R89" s="174">
        <f>[1]NACE38BRUT!BZ88</f>
        <v>1486901719</v>
      </c>
      <c r="S89" s="174">
        <f>[1]NACE38BRUT!CA88</f>
        <v>878089135</v>
      </c>
      <c r="T89" s="174">
        <f>[1]NACE38BRUT!CB88</f>
        <v>2142594318</v>
      </c>
      <c r="U89" s="174">
        <f>[1]NACE38BRUT!CC88</f>
        <v>3168480784</v>
      </c>
      <c r="V89" s="174">
        <f>[1]NACE38BRUT!CD88</f>
        <v>1421480842</v>
      </c>
      <c r="W89" s="174">
        <f>[1]NACE38BRUT!CE88</f>
        <v>1013987022</v>
      </c>
      <c r="X89" s="174">
        <f>[1]NACE38BRUT!CF88</f>
        <v>1646147823</v>
      </c>
      <c r="Y89" s="174">
        <f>[1]NACE38BRUT!CG88</f>
        <v>3750352395</v>
      </c>
      <c r="Z89" s="174">
        <f>[1]NACE38BRUT!CH88</f>
        <v>1837550016</v>
      </c>
      <c r="AA89" s="174">
        <f>[1]NACE38BRUT!CI88</f>
        <v>1912802379</v>
      </c>
      <c r="AB89" s="174">
        <f>[1]NACE38BRUT!CJ88</f>
        <v>2299394041</v>
      </c>
      <c r="AC89" s="174">
        <f>[1]NACE38BRUT!CK88</f>
        <v>1952944910</v>
      </c>
      <c r="AD89" s="174">
        <f>[1]NACE38BRUT!CL88</f>
        <v>1124884600</v>
      </c>
      <c r="AE89" s="174">
        <f>[1]NACE38BRUT!CM88</f>
        <v>9102488561</v>
      </c>
      <c r="AF89" s="174">
        <f>[1]NACE38BRUT!CN88</f>
        <v>1174138479</v>
      </c>
      <c r="AG89" s="174">
        <f>[1]NACE38BRUT!CO88</f>
        <v>1245606526</v>
      </c>
      <c r="AH89" s="174">
        <f>[1]NACE38BRUT!CP88</f>
        <v>6682743556</v>
      </c>
      <c r="AI89" s="174">
        <f>[1]NACE38BRUT!CQ88</f>
        <v>21809154646</v>
      </c>
      <c r="AJ89" s="174">
        <f>[1]NACE38BRUT!CR88</f>
        <v>2853534217</v>
      </c>
      <c r="AK89" s="174">
        <f>[1]NACE38BRUT!CS88</f>
        <v>8837170496</v>
      </c>
      <c r="AL89" s="174">
        <f>[1]NACE38BRUT!CT88</f>
        <v>10118449933</v>
      </c>
      <c r="AM89" s="174">
        <f>[1]NACE38BRUT!CU88</f>
        <v>10398763332</v>
      </c>
      <c r="AN89" s="174">
        <f>[1]NACE38BRUT!CV88</f>
        <v>6461171207</v>
      </c>
      <c r="AO89" s="174">
        <f>[1]NACE38BRUT!CW88</f>
        <v>1761685689</v>
      </c>
      <c r="AP89" s="174">
        <f>[1]NACE38BRUT!CX88</f>
        <v>4699485518</v>
      </c>
      <c r="AQ89" s="174">
        <f>[1]NACE38BRUT!CY88</f>
        <v>2537702094</v>
      </c>
      <c r="AR89" s="174">
        <f>[1]NACE38BRUT!CZ88</f>
        <v>1417354086</v>
      </c>
      <c r="AS89" s="174">
        <f>[1]NACE38BRUT!DA88</f>
        <v>5110524837</v>
      </c>
      <c r="AT89" s="174">
        <f>[1]NACE38BRUT!DB88</f>
        <v>8534064176</v>
      </c>
      <c r="AU89" s="174">
        <f>[1]NACE38BRUT!DC88</f>
        <v>2072384697</v>
      </c>
      <c r="AV89" s="174">
        <f>[1]NACE38BRUT!DD88</f>
        <v>11092632633</v>
      </c>
      <c r="AW89" s="174">
        <f>[1]NACE38BRUT!DE88</f>
        <v>1227964290</v>
      </c>
      <c r="AX89" s="174">
        <f>[1]NACE38BRUT!DF88</f>
        <v>1771200291</v>
      </c>
      <c r="AY89" s="174">
        <f>[1]NACE38BRUT!DG88</f>
        <v>12734181488</v>
      </c>
      <c r="AZ89" s="174">
        <f>[1]NACE38BRUT!DI88</f>
        <v>1611480247</v>
      </c>
      <c r="BA89" s="174">
        <f>[1]NACE38BRUT!DJ88</f>
        <v>1931967111</v>
      </c>
      <c r="BB89" s="174">
        <f>[1]NACE38BRUT!DK88</f>
        <v>3988885784</v>
      </c>
      <c r="BC89" s="174">
        <f>[1]NACE38BRUT!DL88</f>
        <v>6153544032</v>
      </c>
      <c r="BD89" s="174">
        <f>[1]NACE38BRUT!DM88</f>
        <v>1959069218</v>
      </c>
      <c r="BE89" s="174">
        <f>[1]NACE38BRUT!DN88</f>
        <v>2640350327</v>
      </c>
      <c r="BF89" s="174">
        <f>[1]NACE38BRUT!DO88</f>
        <v>0</v>
      </c>
      <c r="BG89" s="174">
        <f>[1]NACE38BRUT!DR88</f>
        <v>9259482801</v>
      </c>
      <c r="BH89" s="174">
        <f>[1]NACE38BRUT!DS88</f>
        <v>5548075410</v>
      </c>
    </row>
    <row r="90" spans="1:60" s="36" customFormat="1" ht="12" thickBot="1" x14ac:dyDescent="0.25">
      <c r="A90" s="139">
        <f t="shared" si="6"/>
        <v>43464</v>
      </c>
      <c r="B90" s="177">
        <f>[1]NACE38BRUT!BK89</f>
        <v>152376471803</v>
      </c>
      <c r="C90" s="177">
        <f>[1]NACE38BRUT!BL89</f>
        <v>147142157811</v>
      </c>
      <c r="D90" s="178">
        <f>[1]NACE38BRUT!BM89</f>
        <v>29975522295</v>
      </c>
      <c r="E90" s="178">
        <f>[1]NACE38BRUT!BN89</f>
        <v>10409405926</v>
      </c>
      <c r="F90" s="178">
        <f>[1]NACE38BRUT!BO89</f>
        <v>111991543582</v>
      </c>
      <c r="G90" s="178">
        <f>[1]NACE38BRUT!BP89</f>
        <v>106757229590</v>
      </c>
      <c r="H90" s="178">
        <f>[1]NACE38BRUT!BQ89</f>
        <v>5234313992</v>
      </c>
      <c r="I90" s="178">
        <f>[1]NACE38BRUT!BR89</f>
        <v>137775860021</v>
      </c>
      <c r="J90" s="178">
        <f t="shared" si="4"/>
        <v>14600611782</v>
      </c>
      <c r="K90" s="178">
        <f t="shared" si="5"/>
        <v>92156617808</v>
      </c>
      <c r="L90" s="178">
        <f>[1]NACE38BRUT!BS89</f>
        <v>91603970</v>
      </c>
      <c r="M90" s="178">
        <f>[1]NACE38BRUT!BU89</f>
        <v>209613840</v>
      </c>
      <c r="N90" s="178">
        <f>[1]NACE38BRUT!BV89</f>
        <v>4040419349</v>
      </c>
      <c r="O90" s="178">
        <f>[1]NACE38BRUT!BW89</f>
        <v>816172867</v>
      </c>
      <c r="P90" s="178">
        <f>[1]NACE38BRUT!BX89</f>
        <v>1445038482</v>
      </c>
      <c r="Q90" s="178">
        <f>[1]NACE38BRUT!BY89</f>
        <v>138653144</v>
      </c>
      <c r="R90" s="178">
        <f>[1]NACE38BRUT!BZ89</f>
        <v>1706322490</v>
      </c>
      <c r="S90" s="178">
        <f>[1]NACE38BRUT!CA89</f>
        <v>1001475027</v>
      </c>
      <c r="T90" s="178">
        <f>[1]NACE38BRUT!CB89</f>
        <v>2455466705</v>
      </c>
      <c r="U90" s="178">
        <f>[1]NACE38BRUT!CC89</f>
        <v>3451104779</v>
      </c>
      <c r="V90" s="178">
        <f>[1]NACE38BRUT!CD89</f>
        <v>1552509039</v>
      </c>
      <c r="W90" s="178">
        <f>[1]NACE38BRUT!CE89</f>
        <v>1117124966</v>
      </c>
      <c r="X90" s="178">
        <f>[1]NACE38BRUT!CF89</f>
        <v>1856011291</v>
      </c>
      <c r="Y90" s="178">
        <f>[1]NACE38BRUT!CG89</f>
        <v>4112260462</v>
      </c>
      <c r="Z90" s="178">
        <f>[1]NACE38BRUT!CH89</f>
        <v>1976064978</v>
      </c>
      <c r="AA90" s="178">
        <f>[1]NACE38BRUT!CI89</f>
        <v>2136195484</v>
      </c>
      <c r="AB90" s="178">
        <f>[1]NACE38BRUT!CJ89</f>
        <v>2512630580</v>
      </c>
      <c r="AC90" s="178">
        <f>[1]NACE38BRUT!CK89</f>
        <v>2217549957</v>
      </c>
      <c r="AD90" s="178">
        <f>[1]NACE38BRUT!CL89</f>
        <v>1343169317</v>
      </c>
      <c r="AE90" s="178">
        <f>[1]NACE38BRUT!CM89</f>
        <v>10409405926</v>
      </c>
      <c r="AF90" s="178">
        <f>[1]NACE38BRUT!CN89</f>
        <v>1385146266</v>
      </c>
      <c r="AG90" s="178">
        <f>[1]NACE38BRUT!CO89</f>
        <v>1569495582</v>
      </c>
      <c r="AH90" s="178">
        <f>[1]NACE38BRUT!CP89</f>
        <v>7454764078</v>
      </c>
      <c r="AI90" s="178">
        <f>[1]NACE38BRUT!CQ89</f>
        <v>23593262063</v>
      </c>
      <c r="AJ90" s="178">
        <f>[1]NACE38BRUT!CR89</f>
        <v>2965434560</v>
      </c>
      <c r="AK90" s="178">
        <f>[1]NACE38BRUT!CS89</f>
        <v>9694030266</v>
      </c>
      <c r="AL90" s="178">
        <f>[1]NACE38BRUT!CT89</f>
        <v>10933797237</v>
      </c>
      <c r="AM90" s="178">
        <f>[1]NACE38BRUT!CU89</f>
        <v>11910930239</v>
      </c>
      <c r="AN90" s="178">
        <f>[1]NACE38BRUT!CV89</f>
        <v>5918105649</v>
      </c>
      <c r="AO90" s="178">
        <f>[1]NACE38BRUT!CW89</f>
        <v>1542388956</v>
      </c>
      <c r="AP90" s="178">
        <f>[1]NACE38BRUT!CX89</f>
        <v>4375716693</v>
      </c>
      <c r="AQ90" s="178">
        <f>[1]NACE38BRUT!CY89</f>
        <v>2913690226</v>
      </c>
      <c r="AR90" s="178">
        <f>[1]NACE38BRUT!CZ89</f>
        <v>1361783635</v>
      </c>
      <c r="AS90" s="178">
        <f>[1]NACE38BRUT!DA89</f>
        <v>5506669220</v>
      </c>
      <c r="AT90" s="178">
        <f>[1]NACE38BRUT!DB89</f>
        <v>9873013865</v>
      </c>
      <c r="AU90" s="178">
        <f>[1]NACE38BRUT!DC89</f>
        <v>2407240104</v>
      </c>
      <c r="AV90" s="178">
        <f>[1]NACE38BRUT!DD89</f>
        <v>12570501821</v>
      </c>
      <c r="AW90" s="178">
        <f>[1]NACE38BRUT!DE89</f>
        <v>1356136784</v>
      </c>
      <c r="AX90" s="178">
        <f>[1]NACE38BRUT!DF89</f>
        <v>1892832631</v>
      </c>
      <c r="AY90" s="178">
        <f>[1]NACE38BRUT!DG89</f>
        <v>13156711684</v>
      </c>
      <c r="AZ90" s="178">
        <f>[1]NACE38BRUT!DI89</f>
        <v>1900058220</v>
      </c>
      <c r="BA90" s="178">
        <f>[1]NACE38BRUT!DJ89</f>
        <v>2170848065</v>
      </c>
      <c r="BB90" s="178">
        <f>[1]NACE38BRUT!DK89</f>
        <v>4241795264</v>
      </c>
      <c r="BC90" s="178">
        <f>[1]NACE38BRUT!DL89</f>
        <v>6287910233</v>
      </c>
      <c r="BD90" s="178">
        <f>[1]NACE38BRUT!DM89</f>
        <v>2069364790</v>
      </c>
      <c r="BE90" s="178">
        <f>[1]NACE38BRUT!DN89</f>
        <v>2860689089</v>
      </c>
      <c r="BF90" s="178">
        <f>[1]NACE38BRUT!DO89</f>
        <v>0</v>
      </c>
      <c r="BG90" s="178">
        <f>[1]NACE38BRUT!DR89</f>
        <v>9815264326</v>
      </c>
      <c r="BH90" s="178">
        <f>[1]NACE38BRUT!DS89</f>
        <v>5818840508</v>
      </c>
    </row>
    <row r="91" spans="1:60" s="36" customFormat="1" x14ac:dyDescent="0.2">
      <c r="A91" s="138">
        <f t="shared" si="6"/>
        <v>43554</v>
      </c>
      <c r="B91" s="173">
        <f>[1]NACE38BRUT!BK90</f>
        <v>144869353668</v>
      </c>
      <c r="C91" s="173">
        <f>[1]NACE38BRUT!BL90</f>
        <v>140124321700</v>
      </c>
      <c r="D91" s="174">
        <f>[1]NACE38BRUT!BM90</f>
        <v>27858247833</v>
      </c>
      <c r="E91" s="174">
        <f>[1]NACE38BRUT!BN90</f>
        <v>9995776060</v>
      </c>
      <c r="F91" s="174">
        <f>[1]NACE38BRUT!BO90</f>
        <v>107015329775</v>
      </c>
      <c r="G91" s="174">
        <f>[1]NACE38BRUT!BP90</f>
        <v>102270297807</v>
      </c>
      <c r="H91" s="174">
        <f>[1]NACE38BRUT!BQ90</f>
        <v>4745031968</v>
      </c>
      <c r="I91" s="174">
        <f>[1]NACE38BRUT!BR90</f>
        <v>131407881473</v>
      </c>
      <c r="J91" s="174">
        <f t="shared" ref="J91:J94" si="7">SUM(AZ91:BC91)</f>
        <v>13461472195</v>
      </c>
      <c r="K91" s="174">
        <f t="shared" ref="K91:K94" si="8">G91-J91</f>
        <v>88808825612</v>
      </c>
      <c r="L91" s="174">
        <f>[1]NACE38BRUT!BS90</f>
        <v>74953413</v>
      </c>
      <c r="M91" s="174">
        <f>[1]NACE38BRUT!BU90</f>
        <v>191588184</v>
      </c>
      <c r="N91" s="174">
        <f>[1]NACE38BRUT!BV90</f>
        <v>3501117859</v>
      </c>
      <c r="O91" s="174">
        <f>[1]NACE38BRUT!BW90</f>
        <v>776621558</v>
      </c>
      <c r="P91" s="174">
        <f>[1]NACE38BRUT!BX90</f>
        <v>1293718007</v>
      </c>
      <c r="Q91" s="174">
        <f>[1]NACE38BRUT!BY90</f>
        <v>135232976</v>
      </c>
      <c r="R91" s="174">
        <f>[1]NACE38BRUT!BZ90</f>
        <v>1635866787</v>
      </c>
      <c r="S91" s="174">
        <f>[1]NACE38BRUT!CA90</f>
        <v>977143254</v>
      </c>
      <c r="T91" s="174">
        <f>[1]NACE38BRUT!CB90</f>
        <v>2216476969</v>
      </c>
      <c r="U91" s="174">
        <f>[1]NACE38BRUT!CC90</f>
        <v>3185382086</v>
      </c>
      <c r="V91" s="174">
        <f>[1]NACE38BRUT!CD90</f>
        <v>1601532630</v>
      </c>
      <c r="W91" s="174">
        <f>[1]NACE38BRUT!CE90</f>
        <v>1099670141</v>
      </c>
      <c r="X91" s="174">
        <f>[1]NACE38BRUT!CF90</f>
        <v>1713826803</v>
      </c>
      <c r="Y91" s="174">
        <f>[1]NACE38BRUT!CG90</f>
        <v>3870557054</v>
      </c>
      <c r="Z91" s="174">
        <f>[1]NACE38BRUT!CH90</f>
        <v>1904362386</v>
      </c>
      <c r="AA91" s="174">
        <f>[1]NACE38BRUT!CI90</f>
        <v>1966194668</v>
      </c>
      <c r="AB91" s="174">
        <f>[1]NACE38BRUT!CJ90</f>
        <v>2392658700</v>
      </c>
      <c r="AC91" s="174">
        <f>[1]NACE38BRUT!CK90</f>
        <v>2054799076</v>
      </c>
      <c r="AD91" s="174">
        <f>[1]NACE38BRUT!CL90</f>
        <v>1212055749</v>
      </c>
      <c r="AE91" s="174">
        <f>[1]NACE38BRUT!CM90</f>
        <v>9995776060</v>
      </c>
      <c r="AF91" s="174">
        <f>[1]NACE38BRUT!CN90</f>
        <v>1333258724</v>
      </c>
      <c r="AG91" s="174">
        <f>[1]NACE38BRUT!CO90</f>
        <v>1393659337</v>
      </c>
      <c r="AH91" s="174">
        <f>[1]NACE38BRUT!CP90</f>
        <v>7268857999</v>
      </c>
      <c r="AI91" s="174">
        <f>[1]NACE38BRUT!CQ90</f>
        <v>22116051882</v>
      </c>
      <c r="AJ91" s="174">
        <f>[1]NACE38BRUT!CR90</f>
        <v>2903981512</v>
      </c>
      <c r="AK91" s="174">
        <f>[1]NACE38BRUT!CS90</f>
        <v>9364257828</v>
      </c>
      <c r="AL91" s="174">
        <f>[1]NACE38BRUT!CT90</f>
        <v>9847812542</v>
      </c>
      <c r="AM91" s="174">
        <f>[1]NACE38BRUT!CU90</f>
        <v>10412233746</v>
      </c>
      <c r="AN91" s="174">
        <f>[1]NACE38BRUT!CV90</f>
        <v>5726998775</v>
      </c>
      <c r="AO91" s="174">
        <f>[1]NACE38BRUT!CW90</f>
        <v>1490804006</v>
      </c>
      <c r="AP91" s="174">
        <f>[1]NACE38BRUT!CX90</f>
        <v>4236194769</v>
      </c>
      <c r="AQ91" s="174">
        <f>[1]NACE38BRUT!CY90</f>
        <v>2692252588</v>
      </c>
      <c r="AR91" s="174">
        <f>[1]NACE38BRUT!CZ90</f>
        <v>1484953188</v>
      </c>
      <c r="AS91" s="174">
        <f>[1]NACE38BRUT!DA90</f>
        <v>5569453846</v>
      </c>
      <c r="AT91" s="174">
        <f>[1]NACE38BRUT!DB90</f>
        <v>10840656956</v>
      </c>
      <c r="AU91" s="174">
        <f>[1]NACE38BRUT!DC90</f>
        <v>2138428931</v>
      </c>
      <c r="AV91" s="174">
        <f>[1]NACE38BRUT!DD90</f>
        <v>12414849595</v>
      </c>
      <c r="AW91" s="174">
        <f>[1]NACE38BRUT!DE90</f>
        <v>1306619071</v>
      </c>
      <c r="AX91" s="174">
        <f>[1]NACE38BRUT!DF90</f>
        <v>1928274040</v>
      </c>
      <c r="AY91" s="174">
        <f>[1]NACE38BRUT!DG90</f>
        <v>12347433483</v>
      </c>
      <c r="AZ91" s="174">
        <f>[1]NACE38BRUT!DI90</f>
        <v>1430662257</v>
      </c>
      <c r="BA91" s="174">
        <f>[1]NACE38BRUT!DJ90</f>
        <v>2020864877</v>
      </c>
      <c r="BB91" s="174">
        <f>[1]NACE38BRUT!DK90</f>
        <v>3949390404</v>
      </c>
      <c r="BC91" s="174">
        <f>[1]NACE38BRUT!DL90</f>
        <v>6060554657</v>
      </c>
      <c r="BD91" s="174">
        <f>[1]NACE38BRUT!DM90</f>
        <v>1911170998</v>
      </c>
      <c r="BE91" s="174">
        <f>[1]NACE38BRUT!DN90</f>
        <v>2664480481</v>
      </c>
      <c r="BF91" s="174">
        <f>[1]NACE38BRUT!DO90</f>
        <v>0</v>
      </c>
      <c r="BG91" s="174">
        <f>[1]NACE38BRUT!DR90</f>
        <v>9292471912</v>
      </c>
      <c r="BH91" s="174">
        <f>[1]NACE38BRUT!DS90</f>
        <v>5562653696</v>
      </c>
    </row>
    <row r="92" spans="1:60" s="36" customFormat="1" x14ac:dyDescent="0.2">
      <c r="A92" s="138">
        <f t="shared" si="6"/>
        <v>43646</v>
      </c>
      <c r="B92" s="176">
        <f>[1]NACE38BRUT!BK91</f>
        <v>149616935819</v>
      </c>
      <c r="C92" s="176">
        <f>[1]NACE38BRUT!BL91</f>
        <v>144267858441</v>
      </c>
      <c r="D92" s="174">
        <f>[1]NACE38BRUT!BM91</f>
        <v>29585590011</v>
      </c>
      <c r="E92" s="174">
        <f>[1]NACE38BRUT!BN91</f>
        <v>10232645550</v>
      </c>
      <c r="F92" s="174">
        <f>[1]NACE38BRUT!BO91</f>
        <v>109798700258</v>
      </c>
      <c r="G92" s="174">
        <f>[1]NACE38BRUT!BP91</f>
        <v>104449622880</v>
      </c>
      <c r="H92" s="174">
        <f>[1]NACE38BRUT!BQ91</f>
        <v>5349077378</v>
      </c>
      <c r="I92" s="174">
        <f>[1]NACE38BRUT!BR91</f>
        <v>135455632570</v>
      </c>
      <c r="J92" s="174">
        <f t="shared" si="7"/>
        <v>14161303249</v>
      </c>
      <c r="K92" s="174">
        <f t="shared" si="8"/>
        <v>90288319631</v>
      </c>
      <c r="L92" s="174">
        <f>[1]NACE38BRUT!BS91</f>
        <v>239008556</v>
      </c>
      <c r="M92" s="174">
        <f>[1]NACE38BRUT!BU91</f>
        <v>203919079</v>
      </c>
      <c r="N92" s="174">
        <f>[1]NACE38BRUT!BV91</f>
        <v>3674819522</v>
      </c>
      <c r="O92" s="174">
        <f>[1]NACE38BRUT!BW91</f>
        <v>785158449</v>
      </c>
      <c r="P92" s="174">
        <f>[1]NACE38BRUT!BX91</f>
        <v>1369988683</v>
      </c>
      <c r="Q92" s="174">
        <f>[1]NACE38BRUT!BY91</f>
        <v>144096504</v>
      </c>
      <c r="R92" s="174">
        <f>[1]NACE38BRUT!BZ91</f>
        <v>1701673720</v>
      </c>
      <c r="S92" s="174">
        <f>[1]NACE38BRUT!CA91</f>
        <v>965946973</v>
      </c>
      <c r="T92" s="174">
        <f>[1]NACE38BRUT!CB91</f>
        <v>2359614715</v>
      </c>
      <c r="U92" s="174">
        <f>[1]NACE38BRUT!CC91</f>
        <v>3359045626</v>
      </c>
      <c r="V92" s="174">
        <f>[1]NACE38BRUT!CD91</f>
        <v>1564377512</v>
      </c>
      <c r="W92" s="174">
        <f>[1]NACE38BRUT!CE91</f>
        <v>1083527850</v>
      </c>
      <c r="X92" s="174">
        <f>[1]NACE38BRUT!CF91</f>
        <v>1821280384</v>
      </c>
      <c r="Y92" s="174">
        <f>[1]NACE38BRUT!CG91</f>
        <v>4352611668</v>
      </c>
      <c r="Z92" s="174">
        <f>[1]NACE38BRUT!CH91</f>
        <v>2058328277</v>
      </c>
      <c r="AA92" s="174">
        <f>[1]NACE38BRUT!CI91</f>
        <v>2294283391</v>
      </c>
      <c r="AB92" s="174">
        <f>[1]NACE38BRUT!CJ91</f>
        <v>2499288105</v>
      </c>
      <c r="AC92" s="174">
        <f>[1]NACE38BRUT!CK91</f>
        <v>2453928601</v>
      </c>
      <c r="AD92" s="174">
        <f>[1]NACE38BRUT!CL91</f>
        <v>1246312620</v>
      </c>
      <c r="AE92" s="174">
        <f>[1]NACE38BRUT!CM91</f>
        <v>10232645550</v>
      </c>
      <c r="AF92" s="174">
        <f>[1]NACE38BRUT!CN91</f>
        <v>1318162136</v>
      </c>
      <c r="AG92" s="174">
        <f>[1]NACE38BRUT!CO91</f>
        <v>1412535228</v>
      </c>
      <c r="AH92" s="174">
        <f>[1]NACE38BRUT!CP91</f>
        <v>7501948186</v>
      </c>
      <c r="AI92" s="174">
        <f>[1]NACE38BRUT!CQ91</f>
        <v>22762218179</v>
      </c>
      <c r="AJ92" s="174">
        <f>[1]NACE38BRUT!CR91</f>
        <v>2995089328</v>
      </c>
      <c r="AK92" s="174">
        <f>[1]NACE38BRUT!CS91</f>
        <v>9441714450</v>
      </c>
      <c r="AL92" s="174">
        <f>[1]NACE38BRUT!CT91</f>
        <v>10325414401</v>
      </c>
      <c r="AM92" s="174">
        <f>[1]NACE38BRUT!CU91</f>
        <v>11378850961</v>
      </c>
      <c r="AN92" s="174">
        <f>[1]NACE38BRUT!CV91</f>
        <v>6341613763</v>
      </c>
      <c r="AO92" s="174">
        <f>[1]NACE38BRUT!CW91</f>
        <v>1658147749</v>
      </c>
      <c r="AP92" s="174">
        <f>[1]NACE38BRUT!CX91</f>
        <v>4683466014</v>
      </c>
      <c r="AQ92" s="174">
        <f>[1]NACE38BRUT!CY91</f>
        <v>2731284488</v>
      </c>
      <c r="AR92" s="174">
        <f>[1]NACE38BRUT!CZ91</f>
        <v>1378260954</v>
      </c>
      <c r="AS92" s="174">
        <f>[1]NACE38BRUT!DA91</f>
        <v>5554283606</v>
      </c>
      <c r="AT92" s="174">
        <f>[1]NACE38BRUT!DB91</f>
        <v>9637971864</v>
      </c>
      <c r="AU92" s="174">
        <f>[1]NACE38BRUT!DC91</f>
        <v>2205998723</v>
      </c>
      <c r="AV92" s="174">
        <f>[1]NACE38BRUT!DD91</f>
        <v>12388473896</v>
      </c>
      <c r="AW92" s="174">
        <f>[1]NACE38BRUT!DE91</f>
        <v>1328816871</v>
      </c>
      <c r="AX92" s="174">
        <f>[1]NACE38BRUT!DF91</f>
        <v>1897666461</v>
      </c>
      <c r="AY92" s="174">
        <f>[1]NACE38BRUT!DG91</f>
        <v>13157293286</v>
      </c>
      <c r="AZ92" s="174">
        <f>[1]NACE38BRUT!DI91</f>
        <v>1665254643</v>
      </c>
      <c r="BA92" s="174">
        <f>[1]NACE38BRUT!DJ91</f>
        <v>2059673011</v>
      </c>
      <c r="BB92" s="174">
        <f>[1]NACE38BRUT!DK91</f>
        <v>4147728467</v>
      </c>
      <c r="BC92" s="174">
        <f>[1]NACE38BRUT!DL91</f>
        <v>6288647128</v>
      </c>
      <c r="BD92" s="174">
        <f>[1]NACE38BRUT!DM91</f>
        <v>2089961450</v>
      </c>
      <c r="BE92" s="174">
        <f>[1]NACE38BRUT!DN91</f>
        <v>2784702507</v>
      </c>
      <c r="BF92" s="174">
        <f>[1]NACE38BRUT!DO91</f>
        <v>0</v>
      </c>
      <c r="BG92" s="174">
        <f>[1]NACE38BRUT!DR91</f>
        <v>9695069691</v>
      </c>
      <c r="BH92" s="174">
        <f>[1]NACE38BRUT!DS91</f>
        <v>5749873952</v>
      </c>
    </row>
    <row r="93" spans="1:60" s="36" customFormat="1" x14ac:dyDescent="0.2">
      <c r="A93" s="138">
        <f t="shared" si="6"/>
        <v>43738</v>
      </c>
      <c r="B93" s="176">
        <f>[1]NACE38BRUT!BK92</f>
        <v>144449584610</v>
      </c>
      <c r="C93" s="176">
        <f>[1]NACE38BRUT!BL92</f>
        <v>139028590314</v>
      </c>
      <c r="D93" s="174">
        <f>[1]NACE38BRUT!BM92</f>
        <v>27307166469</v>
      </c>
      <c r="E93" s="174">
        <f>[1]NACE38BRUT!BN92</f>
        <v>9685337674</v>
      </c>
      <c r="F93" s="174">
        <f>[1]NACE38BRUT!BO92</f>
        <v>107457080467</v>
      </c>
      <c r="G93" s="174">
        <f>[1]NACE38BRUT!BP92</f>
        <v>102036086171</v>
      </c>
      <c r="H93" s="174">
        <f>[1]NACE38BRUT!BQ92</f>
        <v>5420994296</v>
      </c>
      <c r="I93" s="174">
        <f>[1]NACE38BRUT!BR92</f>
        <v>130435663072</v>
      </c>
      <c r="J93" s="174">
        <f t="shared" si="7"/>
        <v>14013921538</v>
      </c>
      <c r="K93" s="174">
        <f t="shared" si="8"/>
        <v>88022164633</v>
      </c>
      <c r="L93" s="174">
        <f>[1]NACE38BRUT!BS92</f>
        <v>157154871</v>
      </c>
      <c r="M93" s="174">
        <f>[1]NACE38BRUT!BU92</f>
        <v>180733467</v>
      </c>
      <c r="N93" s="174">
        <f>[1]NACE38BRUT!BV92</f>
        <v>3591630717</v>
      </c>
      <c r="O93" s="174">
        <f>[1]NACE38BRUT!BW92</f>
        <v>763976774</v>
      </c>
      <c r="P93" s="174">
        <f>[1]NACE38BRUT!BX92</f>
        <v>1288075497</v>
      </c>
      <c r="Q93" s="174">
        <f>[1]NACE38BRUT!BY92</f>
        <v>130148175</v>
      </c>
      <c r="R93" s="174">
        <f>[1]NACE38BRUT!BZ92</f>
        <v>1537099151</v>
      </c>
      <c r="S93" s="174">
        <f>[1]NACE38BRUT!CA92</f>
        <v>904096594</v>
      </c>
      <c r="T93" s="174">
        <f>[1]NACE38BRUT!CB92</f>
        <v>2166844057</v>
      </c>
      <c r="U93" s="174">
        <f>[1]NACE38BRUT!CC92</f>
        <v>3225645298</v>
      </c>
      <c r="V93" s="174">
        <f>[1]NACE38BRUT!CD92</f>
        <v>1449852792</v>
      </c>
      <c r="W93" s="174">
        <f>[1]NACE38BRUT!CE92</f>
        <v>1019469824</v>
      </c>
      <c r="X93" s="174">
        <f>[1]NACE38BRUT!CF92</f>
        <v>1685615861</v>
      </c>
      <c r="Y93" s="174">
        <f>[1]NACE38BRUT!CG92</f>
        <v>3862013998</v>
      </c>
      <c r="Z93" s="174">
        <f>[1]NACE38BRUT!CH92</f>
        <v>1848593148</v>
      </c>
      <c r="AA93" s="174">
        <f>[1]NACE38BRUT!CI92</f>
        <v>2013420850</v>
      </c>
      <c r="AB93" s="174">
        <f>[1]NACE38BRUT!CJ92</f>
        <v>2376214642</v>
      </c>
      <c r="AC93" s="174">
        <f>[1]NACE38BRUT!CK92</f>
        <v>1961835490</v>
      </c>
      <c r="AD93" s="174">
        <f>[1]NACE38BRUT!CL92</f>
        <v>1163914132</v>
      </c>
      <c r="AE93" s="174">
        <f>[1]NACE38BRUT!CM92</f>
        <v>9685337674</v>
      </c>
      <c r="AF93" s="174">
        <f>[1]NACE38BRUT!CN92</f>
        <v>1239709920</v>
      </c>
      <c r="AG93" s="174">
        <f>[1]NACE38BRUT!CO92</f>
        <v>1323328544</v>
      </c>
      <c r="AH93" s="174">
        <f>[1]NACE38BRUT!CP92</f>
        <v>7122299210</v>
      </c>
      <c r="AI93" s="174">
        <f>[1]NACE38BRUT!CQ92</f>
        <v>22433453378</v>
      </c>
      <c r="AJ93" s="174">
        <f>[1]NACE38BRUT!CR92</f>
        <v>2979596381</v>
      </c>
      <c r="AK93" s="174">
        <f>[1]NACE38BRUT!CS92</f>
        <v>9072946032</v>
      </c>
      <c r="AL93" s="174">
        <f>[1]NACE38BRUT!CT92</f>
        <v>10380910965</v>
      </c>
      <c r="AM93" s="174">
        <f>[1]NACE38BRUT!CU92</f>
        <v>10787184950</v>
      </c>
      <c r="AN93" s="174">
        <f>[1]NACE38BRUT!CV92</f>
        <v>6840390918</v>
      </c>
      <c r="AO93" s="174">
        <f>[1]NACE38BRUT!CW92</f>
        <v>1837432458</v>
      </c>
      <c r="AP93" s="174">
        <f>[1]NACE38BRUT!CX92</f>
        <v>5002958460</v>
      </c>
      <c r="AQ93" s="174">
        <f>[1]NACE38BRUT!CY92</f>
        <v>2630519751</v>
      </c>
      <c r="AR93" s="174">
        <f>[1]NACE38BRUT!CZ92</f>
        <v>1433483652</v>
      </c>
      <c r="AS93" s="174">
        <f>[1]NACE38BRUT!DA92</f>
        <v>5493286006</v>
      </c>
      <c r="AT93" s="174">
        <f>[1]NACE38BRUT!DB92</f>
        <v>8909234569</v>
      </c>
      <c r="AU93" s="174">
        <f>[1]NACE38BRUT!DC92</f>
        <v>2121997315</v>
      </c>
      <c r="AV93" s="174">
        <f>[1]NACE38BRUT!DD92</f>
        <v>11748457487</v>
      </c>
      <c r="AW93" s="174">
        <f>[1]NACE38BRUT!DE92</f>
        <v>1263025544</v>
      </c>
      <c r="AX93" s="174">
        <f>[1]NACE38BRUT!DF92</f>
        <v>1838388782</v>
      </c>
      <c r="AY93" s="174">
        <f>[1]NACE38BRUT!DG92</f>
        <v>13124761033</v>
      </c>
      <c r="AZ93" s="174">
        <f>[1]NACE38BRUT!DI92</f>
        <v>1604760264</v>
      </c>
      <c r="BA93" s="174">
        <f>[1]NACE38BRUT!DJ92</f>
        <v>1974877365</v>
      </c>
      <c r="BB93" s="174">
        <f>[1]NACE38BRUT!DK92</f>
        <v>4092583078</v>
      </c>
      <c r="BC93" s="174">
        <f>[1]NACE38BRUT!DL92</f>
        <v>6341700831</v>
      </c>
      <c r="BD93" s="174">
        <f>[1]NACE38BRUT!DM92</f>
        <v>2100286705</v>
      </c>
      <c r="BE93" s="174">
        <f>[1]NACE38BRUT!DN92</f>
        <v>2718688839</v>
      </c>
      <c r="BF93" s="174">
        <f>[1]NACE38BRUT!DO92</f>
        <v>0</v>
      </c>
      <c r="BG93" s="174">
        <f>[1]NACE38BRUT!DR92</f>
        <v>9530717735</v>
      </c>
      <c r="BH93" s="174">
        <f>[1]NACE38BRUT!DS92</f>
        <v>5701995985</v>
      </c>
    </row>
    <row r="94" spans="1:60" s="36" customFormat="1" ht="12" thickBot="1" x14ac:dyDescent="0.25">
      <c r="A94" s="138">
        <f t="shared" si="6"/>
        <v>43829</v>
      </c>
      <c r="B94" s="177">
        <f>[1]NACE38BRUT!BK93</f>
        <v>156660879317</v>
      </c>
      <c r="C94" s="177">
        <f>[1]NACE38BRUT!BL93</f>
        <v>151391036056</v>
      </c>
      <c r="D94" s="178">
        <f>[1]NACE38BRUT!BM93</f>
        <v>30531718438</v>
      </c>
      <c r="E94" s="178">
        <f>[1]NACE38BRUT!BN93</f>
        <v>11056104836</v>
      </c>
      <c r="F94" s="178">
        <f>[1]NACE38BRUT!BO93</f>
        <v>115073056043</v>
      </c>
      <c r="G94" s="178">
        <f>[1]NACE38BRUT!BP93</f>
        <v>109803212782</v>
      </c>
      <c r="H94" s="178">
        <f>[1]NACE38BRUT!BQ93</f>
        <v>5269843261</v>
      </c>
      <c r="I94" s="178">
        <f>[1]NACE38BRUT!BR93</f>
        <v>141734749595</v>
      </c>
      <c r="J94" s="178">
        <f t="shared" si="7"/>
        <v>14926129722</v>
      </c>
      <c r="K94" s="178">
        <f t="shared" si="8"/>
        <v>94877083060</v>
      </c>
      <c r="L94" s="178">
        <f>[1]NACE38BRUT!BS93</f>
        <v>96754113</v>
      </c>
      <c r="M94" s="178">
        <f>[1]NACE38BRUT!BU93</f>
        <v>216338541</v>
      </c>
      <c r="N94" s="178">
        <f>[1]NACE38BRUT!BV93</f>
        <v>4186849058</v>
      </c>
      <c r="O94" s="178">
        <f>[1]NACE38BRUT!BW93</f>
        <v>834486106</v>
      </c>
      <c r="P94" s="178">
        <f>[1]NACE38BRUT!BX93</f>
        <v>1429823152</v>
      </c>
      <c r="Q94" s="178">
        <f>[1]NACE38BRUT!BY93</f>
        <v>139233857</v>
      </c>
      <c r="R94" s="178">
        <f>[1]NACE38BRUT!BZ93</f>
        <v>1733313625</v>
      </c>
      <c r="S94" s="178">
        <f>[1]NACE38BRUT!CA93</f>
        <v>1029202416</v>
      </c>
      <c r="T94" s="178">
        <f>[1]NACE38BRUT!CB93</f>
        <v>2469415065</v>
      </c>
      <c r="U94" s="178">
        <f>[1]NACE38BRUT!CC93</f>
        <v>3490412269</v>
      </c>
      <c r="V94" s="178">
        <f>[1]NACE38BRUT!CD93</f>
        <v>1588452621</v>
      </c>
      <c r="W94" s="178">
        <f>[1]NACE38BRUT!CE93</f>
        <v>1126962505</v>
      </c>
      <c r="X94" s="178">
        <f>[1]NACE38BRUT!CF93</f>
        <v>1889293277</v>
      </c>
      <c r="Y94" s="178">
        <f>[1]NACE38BRUT!CG93</f>
        <v>4212655951</v>
      </c>
      <c r="Z94" s="178">
        <f>[1]NACE38BRUT!CH93</f>
        <v>1988988138</v>
      </c>
      <c r="AA94" s="178">
        <f>[1]NACE38BRUT!CI93</f>
        <v>2223667813</v>
      </c>
      <c r="AB94" s="178">
        <f>[1]NACE38BRUT!CJ93</f>
        <v>2593454364</v>
      </c>
      <c r="AC94" s="178">
        <f>[1]NACE38BRUT!CK93</f>
        <v>2208755153</v>
      </c>
      <c r="AD94" s="178">
        <f>[1]NACE38BRUT!CL93</f>
        <v>1383070478</v>
      </c>
      <c r="AE94" s="178">
        <f>[1]NACE38BRUT!CM93</f>
        <v>11056104836</v>
      </c>
      <c r="AF94" s="178">
        <f>[1]NACE38BRUT!CN93</f>
        <v>1430439463</v>
      </c>
      <c r="AG94" s="178">
        <f>[1]NACE38BRUT!CO93</f>
        <v>1658362511</v>
      </c>
      <c r="AH94" s="178">
        <f>[1]NACE38BRUT!CP93</f>
        <v>7967302862</v>
      </c>
      <c r="AI94" s="178">
        <f>[1]NACE38BRUT!CQ93</f>
        <v>24233802253</v>
      </c>
      <c r="AJ94" s="178">
        <f>[1]NACE38BRUT!CR93</f>
        <v>3086823885</v>
      </c>
      <c r="AK94" s="178">
        <f>[1]NACE38BRUT!CS93</f>
        <v>9882210972</v>
      </c>
      <c r="AL94" s="178">
        <f>[1]NACE38BRUT!CT93</f>
        <v>11264767396</v>
      </c>
      <c r="AM94" s="178">
        <f>[1]NACE38BRUT!CU93</f>
        <v>12153369396</v>
      </c>
      <c r="AN94" s="178">
        <f>[1]NACE38BRUT!CV93</f>
        <v>6282460838</v>
      </c>
      <c r="AO94" s="178">
        <f>[1]NACE38BRUT!CW93</f>
        <v>1594429526</v>
      </c>
      <c r="AP94" s="178">
        <f>[1]NACE38BRUT!CX93</f>
        <v>4688031312</v>
      </c>
      <c r="AQ94" s="178">
        <f>[1]NACE38BRUT!CY93</f>
        <v>2964063156</v>
      </c>
      <c r="AR94" s="178">
        <f>[1]NACE38BRUT!CZ93</f>
        <v>1352315519</v>
      </c>
      <c r="AS94" s="178">
        <f>[1]NACE38BRUT!DA93</f>
        <v>5805162677</v>
      </c>
      <c r="AT94" s="178">
        <f>[1]NACE38BRUT!DB93</f>
        <v>9876737781</v>
      </c>
      <c r="AU94" s="178">
        <f>[1]NACE38BRUT!DC93</f>
        <v>2449245554</v>
      </c>
      <c r="AV94" s="178">
        <f>[1]NACE38BRUT!DD93</f>
        <v>13097904217</v>
      </c>
      <c r="AW94" s="178">
        <f>[1]NACE38BRUT!DE93</f>
        <v>1372673608</v>
      </c>
      <c r="AX94" s="178">
        <f>[1]NACE38BRUT!DF93</f>
        <v>1957934748</v>
      </c>
      <c r="AY94" s="178">
        <f>[1]NACE38BRUT!DG93</f>
        <v>13463628076</v>
      </c>
      <c r="AZ94" s="178">
        <f>[1]NACE38BRUT!DI93</f>
        <v>1898020665</v>
      </c>
      <c r="BA94" s="178">
        <f>[1]NACE38BRUT!DJ93</f>
        <v>2200730882</v>
      </c>
      <c r="BB94" s="178">
        <f>[1]NACE38BRUT!DK93</f>
        <v>4349339548</v>
      </c>
      <c r="BC94" s="178">
        <f>[1]NACE38BRUT!DL93</f>
        <v>6478038627</v>
      </c>
      <c r="BD94" s="178">
        <f>[1]NACE38BRUT!DM93</f>
        <v>2196471436</v>
      </c>
      <c r="BE94" s="178">
        <f>[1]NACE38BRUT!DN93</f>
        <v>2941157062</v>
      </c>
      <c r="BF94" s="178">
        <f>[1]NACE38BRUT!DO93</f>
        <v>0</v>
      </c>
      <c r="BG94" s="178">
        <f>[1]NACE38BRUT!DR93</f>
        <v>10079588232</v>
      </c>
      <c r="BH94" s="178">
        <f>[1]NACE38BRUT!DS93</f>
        <v>5940341978</v>
      </c>
    </row>
    <row r="95" spans="1:60" s="36" customFormat="1" x14ac:dyDescent="0.2">
      <c r="A95" s="138">
        <f t="shared" si="6"/>
        <v>43920</v>
      </c>
      <c r="B95" s="173">
        <f>[1]NACE38BRUT!BK94</f>
        <v>144778584941</v>
      </c>
      <c r="C95" s="173">
        <f>[1]NACE38BRUT!BL94</f>
        <v>140442271845</v>
      </c>
      <c r="D95" s="174">
        <f>[1]NACE38BRUT!BM94</f>
        <v>27899010391</v>
      </c>
      <c r="E95" s="174">
        <f>[1]NACE38BRUT!BN94</f>
        <v>9685046037</v>
      </c>
      <c r="F95" s="174">
        <f>[1]NACE38BRUT!BO94</f>
        <v>107194528513</v>
      </c>
      <c r="G95" s="174">
        <f>[1]NACE38BRUT!BP94</f>
        <v>102858215417</v>
      </c>
      <c r="H95" s="174">
        <f>[1]NACE38BRUT!BQ94</f>
        <v>4336313096</v>
      </c>
      <c r="I95" s="174">
        <f>[1]NACE38BRUT!BR94</f>
        <v>131204793738</v>
      </c>
      <c r="J95" s="174">
        <f t="shared" ref="J95:J98" si="9">SUM(AZ95:BC95)</f>
        <v>13573791203</v>
      </c>
      <c r="K95" s="174">
        <f t="shared" ref="K95:K98" si="10">G95-J95</f>
        <v>89284424214</v>
      </c>
      <c r="L95" s="174">
        <f>[1]NACE38BRUT!BS94</f>
        <v>84998836</v>
      </c>
      <c r="M95" s="174">
        <f>[1]NACE38BRUT!BU94</f>
        <v>188815037</v>
      </c>
      <c r="N95" s="174">
        <f>[1]NACE38BRUT!BV94</f>
        <v>3550251676</v>
      </c>
      <c r="O95" s="174">
        <f>[1]NACE38BRUT!BW94</f>
        <v>765976632</v>
      </c>
      <c r="P95" s="174">
        <f>[1]NACE38BRUT!BX94</f>
        <v>1239897586</v>
      </c>
      <c r="Q95" s="174">
        <f>[1]NACE38BRUT!BY94</f>
        <v>133105974</v>
      </c>
      <c r="R95" s="174">
        <f>[1]NACE38BRUT!BZ94</f>
        <v>1678401923</v>
      </c>
      <c r="S95" s="174">
        <f>[1]NACE38BRUT!CA94</f>
        <v>1026130011</v>
      </c>
      <c r="T95" s="174">
        <f>[1]NACE38BRUT!CB94</f>
        <v>2164781146</v>
      </c>
      <c r="U95" s="174">
        <f>[1]NACE38BRUT!CC94</f>
        <v>3071928037</v>
      </c>
      <c r="V95" s="174">
        <f>[1]NACE38BRUT!CD94</f>
        <v>1644802965</v>
      </c>
      <c r="W95" s="174">
        <f>[1]NACE38BRUT!CE94</f>
        <v>1117485055</v>
      </c>
      <c r="X95" s="174">
        <f>[1]NACE38BRUT!CF94</f>
        <v>1706657103</v>
      </c>
      <c r="Y95" s="174">
        <f>[1]NACE38BRUT!CG94</f>
        <v>3929951129</v>
      </c>
      <c r="Z95" s="174">
        <f>[1]NACE38BRUT!CH94</f>
        <v>1883352962</v>
      </c>
      <c r="AA95" s="174">
        <f>[1]NACE38BRUT!CI94</f>
        <v>2046598167</v>
      </c>
      <c r="AB95" s="174">
        <f>[1]NACE38BRUT!CJ94</f>
        <v>2379258500</v>
      </c>
      <c r="AC95" s="174">
        <f>[1]NACE38BRUT!CK94</f>
        <v>2061589124</v>
      </c>
      <c r="AD95" s="174">
        <f>[1]NACE38BRUT!CL94</f>
        <v>1239978493</v>
      </c>
      <c r="AE95" s="174">
        <f>[1]NACE38BRUT!CM94</f>
        <v>9685046037</v>
      </c>
      <c r="AF95" s="174">
        <f>[1]NACE38BRUT!CN94</f>
        <v>1296825554</v>
      </c>
      <c r="AG95" s="174">
        <f>[1]NACE38BRUT!CO94</f>
        <v>1390008734</v>
      </c>
      <c r="AH95" s="174">
        <f>[1]NACE38BRUT!CP94</f>
        <v>6998211749</v>
      </c>
      <c r="AI95" s="174">
        <f>[1]NACE38BRUT!CQ94</f>
        <v>21925786357</v>
      </c>
      <c r="AJ95" s="174">
        <f>[1]NACE38BRUT!CR94</f>
        <v>2820879957</v>
      </c>
      <c r="AK95" s="174">
        <f>[1]NACE38BRUT!CS94</f>
        <v>9397494628</v>
      </c>
      <c r="AL95" s="174">
        <f>[1]NACE38BRUT!CT94</f>
        <v>9707411772</v>
      </c>
      <c r="AM95" s="174">
        <f>[1]NACE38BRUT!CU94</f>
        <v>10354643438</v>
      </c>
      <c r="AN95" s="174">
        <f>[1]NACE38BRUT!CV94</f>
        <v>5332281258</v>
      </c>
      <c r="AO95" s="174">
        <f>[1]NACE38BRUT!CW94</f>
        <v>1413084439</v>
      </c>
      <c r="AP95" s="174">
        <f>[1]NACE38BRUT!CX94</f>
        <v>3919196819</v>
      </c>
      <c r="AQ95" s="174">
        <f>[1]NACE38BRUT!CY94</f>
        <v>2733060125</v>
      </c>
      <c r="AR95" s="174">
        <f>[1]NACE38BRUT!CZ94</f>
        <v>1484759730</v>
      </c>
      <c r="AS95" s="174">
        <f>[1]NACE38BRUT!DA94</f>
        <v>5880286292</v>
      </c>
      <c r="AT95" s="174">
        <f>[1]NACE38BRUT!DB94</f>
        <v>11236758127</v>
      </c>
      <c r="AU95" s="174">
        <f>[1]NACE38BRUT!DC94</f>
        <v>2159909601</v>
      </c>
      <c r="AV95" s="174">
        <f>[1]NACE38BRUT!DD94</f>
        <v>12846547459</v>
      </c>
      <c r="AW95" s="174">
        <f>[1]NACE38BRUT!DE94</f>
        <v>1343541666</v>
      </c>
      <c r="AX95" s="174">
        <f>[1]NACE38BRUT!DF94</f>
        <v>1936670837</v>
      </c>
      <c r="AY95" s="174">
        <f>[1]NACE38BRUT!DG94</f>
        <v>11990016276</v>
      </c>
      <c r="AZ95" s="174">
        <f>[1]NACE38BRUT!DI94</f>
        <v>1447915109</v>
      </c>
      <c r="BA95" s="174">
        <f>[1]NACE38BRUT!DJ94</f>
        <v>2001668482</v>
      </c>
      <c r="BB95" s="174">
        <f>[1]NACE38BRUT!DK94</f>
        <v>3996571008</v>
      </c>
      <c r="BC95" s="174">
        <f>[1]NACE38BRUT!DL94</f>
        <v>6127636604</v>
      </c>
      <c r="BD95" s="174">
        <f>[1]NACE38BRUT!DM94</f>
        <v>1841916126</v>
      </c>
      <c r="BE95" s="174">
        <f>[1]NACE38BRUT!DN94</f>
        <v>2554560018</v>
      </c>
      <c r="BF95" s="174">
        <f>[1]NACE38BRUT!DO94</f>
        <v>0</v>
      </c>
      <c r="BG95" s="174">
        <f>[1]NACE38BRUT!DR94</f>
        <v>9251492013</v>
      </c>
      <c r="BH95" s="174">
        <f>[1]NACE38BRUT!DS94</f>
        <v>5575181341</v>
      </c>
    </row>
    <row r="96" spans="1:60" s="36" customFormat="1" x14ac:dyDescent="0.2">
      <c r="A96" s="138">
        <f t="shared" si="6"/>
        <v>44012</v>
      </c>
      <c r="B96" s="176">
        <f>[1]NACE38BRUT!BK95</f>
        <v>124718996169</v>
      </c>
      <c r="C96" s="176">
        <f>[1]NACE38BRUT!BL95</f>
        <v>121736045484</v>
      </c>
      <c r="D96" s="174">
        <f>[1]NACE38BRUT!BM95</f>
        <v>25788839546</v>
      </c>
      <c r="E96" s="174">
        <f>[1]NACE38BRUT!BN95</f>
        <v>8540339118</v>
      </c>
      <c r="F96" s="174">
        <f>[1]NACE38BRUT!BO95</f>
        <v>90389817505</v>
      </c>
      <c r="G96" s="174">
        <f>[1]NACE38BRUT!BP95</f>
        <v>87406866820</v>
      </c>
      <c r="H96" s="174">
        <f>[1]NACE38BRUT!BQ95</f>
        <v>2982950685</v>
      </c>
      <c r="I96" s="174">
        <f>[1]NACE38BRUT!BR95</f>
        <v>111702615774</v>
      </c>
      <c r="J96" s="174">
        <f t="shared" si="9"/>
        <v>13016380395</v>
      </c>
      <c r="K96" s="174">
        <f t="shared" si="10"/>
        <v>74390486425</v>
      </c>
      <c r="L96" s="174">
        <f>[1]NACE38BRUT!BS95</f>
        <v>300566673</v>
      </c>
      <c r="M96" s="174">
        <f>[1]NACE38BRUT!BU95</f>
        <v>186480220</v>
      </c>
      <c r="N96" s="174">
        <f>[1]NACE38BRUT!BV95</f>
        <v>3326419051</v>
      </c>
      <c r="O96" s="174">
        <f>[1]NACE38BRUT!BW95</f>
        <v>639165353</v>
      </c>
      <c r="P96" s="174">
        <f>[1]NACE38BRUT!BX95</f>
        <v>1275681643</v>
      </c>
      <c r="Q96" s="174">
        <f>[1]NACE38BRUT!BY95</f>
        <v>142139796</v>
      </c>
      <c r="R96" s="174">
        <f>[1]NACE38BRUT!BZ95</f>
        <v>1617981696</v>
      </c>
      <c r="S96" s="174">
        <f>[1]NACE38BRUT!CA95</f>
        <v>977787838</v>
      </c>
      <c r="T96" s="174">
        <f>[1]NACE38BRUT!CB95</f>
        <v>1924256984</v>
      </c>
      <c r="U96" s="174">
        <f>[1]NACE38BRUT!CC95</f>
        <v>2666530463</v>
      </c>
      <c r="V96" s="174">
        <f>[1]NACE38BRUT!CD95</f>
        <v>1450655512</v>
      </c>
      <c r="W96" s="174">
        <f>[1]NACE38BRUT!CE95</f>
        <v>942171252</v>
      </c>
      <c r="X96" s="174">
        <f>[1]NACE38BRUT!CF95</f>
        <v>1558920729</v>
      </c>
      <c r="Y96" s="174">
        <f>[1]NACE38BRUT!CG95</f>
        <v>3455131673</v>
      </c>
      <c r="Z96" s="174">
        <f>[1]NACE38BRUT!CH95</f>
        <v>1410519423</v>
      </c>
      <c r="AA96" s="174">
        <f>[1]NACE38BRUT!CI95</f>
        <v>2044612250</v>
      </c>
      <c r="AB96" s="174">
        <f>[1]NACE38BRUT!CJ95</f>
        <v>2060369134</v>
      </c>
      <c r="AC96" s="174">
        <f>[1]NACE38BRUT!CK95</f>
        <v>2451569124</v>
      </c>
      <c r="AD96" s="174">
        <f>[1]NACE38BRUT!CL95</f>
        <v>1113579078</v>
      </c>
      <c r="AE96" s="174">
        <f>[1]NACE38BRUT!CM95</f>
        <v>8540339118</v>
      </c>
      <c r="AF96" s="174">
        <f>[1]NACE38BRUT!CN95</f>
        <v>1098383581</v>
      </c>
      <c r="AG96" s="174">
        <f>[1]NACE38BRUT!CO95</f>
        <v>1231265487</v>
      </c>
      <c r="AH96" s="174">
        <f>[1]NACE38BRUT!CP95</f>
        <v>6210690050</v>
      </c>
      <c r="AI96" s="174">
        <f>[1]NACE38BRUT!CQ95</f>
        <v>18579481169</v>
      </c>
      <c r="AJ96" s="174">
        <f>[1]NACE38BRUT!CR95</f>
        <v>2165819374</v>
      </c>
      <c r="AK96" s="174">
        <f>[1]NACE38BRUT!CS95</f>
        <v>7942274290</v>
      </c>
      <c r="AL96" s="174">
        <f>[1]NACE38BRUT!CT95</f>
        <v>8471387505</v>
      </c>
      <c r="AM96" s="174">
        <f>[1]NACE38BRUT!CU95</f>
        <v>9638643358</v>
      </c>
      <c r="AN96" s="174">
        <f>[1]NACE38BRUT!CV95</f>
        <v>2530623815</v>
      </c>
      <c r="AO96" s="174">
        <f>[1]NACE38BRUT!CW95</f>
        <v>624988388</v>
      </c>
      <c r="AP96" s="174">
        <f>[1]NACE38BRUT!CX95</f>
        <v>1905635427</v>
      </c>
      <c r="AQ96" s="174">
        <f>[1]NACE38BRUT!CY95</f>
        <v>2317146779</v>
      </c>
      <c r="AR96" s="174">
        <f>[1]NACE38BRUT!CZ95</f>
        <v>1305946917</v>
      </c>
      <c r="AS96" s="174">
        <f>[1]NACE38BRUT!DA95</f>
        <v>5305741496</v>
      </c>
      <c r="AT96" s="174">
        <f>[1]NACE38BRUT!DB95</f>
        <v>9324210798</v>
      </c>
      <c r="AU96" s="174">
        <f>[1]NACE38BRUT!DC95</f>
        <v>1921799049</v>
      </c>
      <c r="AV96" s="174">
        <f>[1]NACE38BRUT!DD95</f>
        <v>11093962692</v>
      </c>
      <c r="AW96" s="174">
        <f>[1]NACE38BRUT!DE95</f>
        <v>1304065976</v>
      </c>
      <c r="AX96" s="174">
        <f>[1]NACE38BRUT!DF95</f>
        <v>1521840085</v>
      </c>
      <c r="AY96" s="174">
        <f>[1]NACE38BRUT!DG95</f>
        <v>9338587709</v>
      </c>
      <c r="AZ96" s="174">
        <f>[1]NACE38BRUT!DI95</f>
        <v>1629592089</v>
      </c>
      <c r="BA96" s="174">
        <f>[1]NACE38BRUT!DJ95</f>
        <v>1706987153</v>
      </c>
      <c r="BB96" s="174">
        <f>[1]NACE38BRUT!DK95</f>
        <v>3792270172</v>
      </c>
      <c r="BC96" s="174">
        <f>[1]NACE38BRUT!DL95</f>
        <v>5887530981</v>
      </c>
      <c r="BD96" s="174">
        <f>[1]NACE38BRUT!DM95</f>
        <v>1028985215</v>
      </c>
      <c r="BE96" s="174">
        <f>[1]NACE38BRUT!DN95</f>
        <v>2162402052</v>
      </c>
      <c r="BF96" s="174">
        <f>[1]NACE38BRUT!DO95</f>
        <v>0</v>
      </c>
      <c r="BG96" s="174">
        <f>[1]NACE38BRUT!DR95</f>
        <v>8473644428</v>
      </c>
      <c r="BH96" s="174">
        <f>[1]NACE38BRUT!DS95</f>
        <v>5058959644</v>
      </c>
    </row>
    <row r="97" spans="1:60" s="36" customFormat="1" x14ac:dyDescent="0.2">
      <c r="A97" s="138">
        <f t="shared" si="6"/>
        <v>44104</v>
      </c>
      <c r="B97" s="176">
        <f>[1]NACE38BRUT!BK96</f>
        <v>140955893445</v>
      </c>
      <c r="C97" s="176">
        <f>[1]NACE38BRUT!BL96</f>
        <v>136349854300</v>
      </c>
      <c r="D97" s="174">
        <f>[1]NACE38BRUT!BM96</f>
        <v>26585198905</v>
      </c>
      <c r="E97" s="174">
        <f>[1]NACE38BRUT!BN96</f>
        <v>9947182614</v>
      </c>
      <c r="F97" s="174">
        <f>[1]NACE38BRUT!BO96</f>
        <v>104423511926</v>
      </c>
      <c r="G97" s="174">
        <f>[1]NACE38BRUT!BP96</f>
        <v>99817472781</v>
      </c>
      <c r="H97" s="174">
        <f>[1]NACE38BRUT!BQ96</f>
        <v>4606039145</v>
      </c>
      <c r="I97" s="174">
        <f>[1]NACE38BRUT!BR96</f>
        <v>126756774991</v>
      </c>
      <c r="J97" s="174">
        <f t="shared" si="9"/>
        <v>14199118454</v>
      </c>
      <c r="K97" s="174">
        <f t="shared" si="10"/>
        <v>85618354327</v>
      </c>
      <c r="L97" s="174">
        <f>[1]NACE38BRUT!BS96</f>
        <v>148075886</v>
      </c>
      <c r="M97" s="174">
        <f>[1]NACE38BRUT!BU96</f>
        <v>182456532</v>
      </c>
      <c r="N97" s="174">
        <f>[1]NACE38BRUT!BV96</f>
        <v>3599131057</v>
      </c>
      <c r="O97" s="174">
        <f>[1]NACE38BRUT!BW96</f>
        <v>724603769</v>
      </c>
      <c r="P97" s="174">
        <f>[1]NACE38BRUT!BX96</f>
        <v>1241268427</v>
      </c>
      <c r="Q97" s="174">
        <f>[1]NACE38BRUT!BY96</f>
        <v>128735930</v>
      </c>
      <c r="R97" s="174">
        <f>[1]NACE38BRUT!BZ96</f>
        <v>1538544718</v>
      </c>
      <c r="S97" s="174">
        <f>[1]NACE38BRUT!CA96</f>
        <v>914144583</v>
      </c>
      <c r="T97" s="174">
        <f>[1]NACE38BRUT!CB96</f>
        <v>2151265755</v>
      </c>
      <c r="U97" s="174">
        <f>[1]NACE38BRUT!CC96</f>
        <v>3009689517</v>
      </c>
      <c r="V97" s="174">
        <f>[1]NACE38BRUT!CD96</f>
        <v>1429380935</v>
      </c>
      <c r="W97" s="174">
        <f>[1]NACE38BRUT!CE96</f>
        <v>990263803</v>
      </c>
      <c r="X97" s="174">
        <f>[1]NACE38BRUT!CF96</f>
        <v>1621867749</v>
      </c>
      <c r="Y97" s="174">
        <f>[1]NACE38BRUT!CG96</f>
        <v>3535436084</v>
      </c>
      <c r="Z97" s="174">
        <f>[1]NACE38BRUT!CH96</f>
        <v>1714811866</v>
      </c>
      <c r="AA97" s="174">
        <f>[1]NACE38BRUT!CI96</f>
        <v>1820624218</v>
      </c>
      <c r="AB97" s="174">
        <f>[1]NACE38BRUT!CJ96</f>
        <v>2335275698</v>
      </c>
      <c r="AC97" s="174">
        <f>[1]NACE38BRUT!CK96</f>
        <v>2007748898</v>
      </c>
      <c r="AD97" s="174">
        <f>[1]NACE38BRUT!CL96</f>
        <v>1175385450</v>
      </c>
      <c r="AE97" s="174">
        <f>[1]NACE38BRUT!CM96</f>
        <v>9947182614</v>
      </c>
      <c r="AF97" s="174">
        <f>[1]NACE38BRUT!CN96</f>
        <v>1253743522</v>
      </c>
      <c r="AG97" s="174">
        <f>[1]NACE38BRUT!CO96</f>
        <v>1374876410</v>
      </c>
      <c r="AH97" s="174">
        <f>[1]NACE38BRUT!CP96</f>
        <v>7318562682</v>
      </c>
      <c r="AI97" s="174">
        <f>[1]NACE38BRUT!CQ96</f>
        <v>22465237523</v>
      </c>
      <c r="AJ97" s="174">
        <f>[1]NACE38BRUT!CR96</f>
        <v>3068743446</v>
      </c>
      <c r="AK97" s="174">
        <f>[1]NACE38BRUT!CS96</f>
        <v>8959214537</v>
      </c>
      <c r="AL97" s="174">
        <f>[1]NACE38BRUT!CT96</f>
        <v>10437279540</v>
      </c>
      <c r="AM97" s="174">
        <f>[1]NACE38BRUT!CU96</f>
        <v>10090663180</v>
      </c>
      <c r="AN97" s="174">
        <f>[1]NACE38BRUT!CV96</f>
        <v>5824321559</v>
      </c>
      <c r="AO97" s="174">
        <f>[1]NACE38BRUT!CW96</f>
        <v>1414444468</v>
      </c>
      <c r="AP97" s="174">
        <f>[1]NACE38BRUT!CX96</f>
        <v>4409877091</v>
      </c>
      <c r="AQ97" s="174">
        <f>[1]NACE38BRUT!CY96</f>
        <v>2627379514</v>
      </c>
      <c r="AR97" s="174">
        <f>[1]NACE38BRUT!CZ96</f>
        <v>1421421707</v>
      </c>
      <c r="AS97" s="174">
        <f>[1]NACE38BRUT!DA96</f>
        <v>5462792928</v>
      </c>
      <c r="AT97" s="174">
        <f>[1]NACE38BRUT!DB96</f>
        <v>8962989859</v>
      </c>
      <c r="AU97" s="174">
        <f>[1]NACE38BRUT!DC96</f>
        <v>2102601857</v>
      </c>
      <c r="AV97" s="174">
        <f>[1]NACE38BRUT!DD96</f>
        <v>11666353996</v>
      </c>
      <c r="AW97" s="174">
        <f>[1]NACE38BRUT!DE96</f>
        <v>1271967382</v>
      </c>
      <c r="AX97" s="174">
        <f>[1]NACE38BRUT!DF96</f>
        <v>1784299236</v>
      </c>
      <c r="AY97" s="174">
        <f>[1]NACE38BRUT!DG96</f>
        <v>12030244736</v>
      </c>
      <c r="AZ97" s="174">
        <f>[1]NACE38BRUT!DI96</f>
        <v>1614675967</v>
      </c>
      <c r="BA97" s="174">
        <f>[1]NACE38BRUT!DJ96</f>
        <v>1968123472</v>
      </c>
      <c r="BB97" s="174">
        <f>[1]NACE38BRUT!DK96</f>
        <v>4186093523</v>
      </c>
      <c r="BC97" s="174">
        <f>[1]NACE38BRUT!DL96</f>
        <v>6430225492</v>
      </c>
      <c r="BD97" s="174">
        <f>[1]NACE38BRUT!DM96</f>
        <v>1856830841</v>
      </c>
      <c r="BE97" s="174">
        <f>[1]NACE38BRUT!DN96</f>
        <v>2657289154</v>
      </c>
      <c r="BF97" s="174">
        <f>[1]NACE38BRUT!DO96</f>
        <v>0</v>
      </c>
      <c r="BG97" s="174">
        <f>[1]NACE38BRUT!DR96</f>
        <v>9476448074</v>
      </c>
      <c r="BH97" s="174">
        <f>[1]NACE38BRUT!DS96</f>
        <v>5668868565</v>
      </c>
    </row>
    <row r="98" spans="1:60" s="36" customFormat="1" ht="12" thickBot="1" x14ac:dyDescent="0.25">
      <c r="A98" s="138">
        <f t="shared" si="6"/>
        <v>44195</v>
      </c>
      <c r="B98" s="177">
        <f>[1]NACE38BRUT!BK97</f>
        <v>151041125953</v>
      </c>
      <c r="C98" s="177">
        <f>[1]NACE38BRUT!BL97</f>
        <v>146140988448</v>
      </c>
      <c r="D98" s="178">
        <f>[1]NACE38BRUT!BM97</f>
        <v>29876699713</v>
      </c>
      <c r="E98" s="178">
        <f>[1]NACE38BRUT!BN97</f>
        <v>11264518775</v>
      </c>
      <c r="F98" s="178">
        <f>[1]NACE38BRUT!BO97</f>
        <v>109899907465</v>
      </c>
      <c r="G98" s="178">
        <f>[1]NACE38BRUT!BP97</f>
        <v>104999769960</v>
      </c>
      <c r="H98" s="178">
        <f>[1]NACE38BRUT!BQ97</f>
        <v>4900137505</v>
      </c>
      <c r="I98" s="178">
        <f>[1]NACE38BRUT!BR97</f>
        <v>135589678739</v>
      </c>
      <c r="J98" s="178">
        <f t="shared" si="9"/>
        <v>15451447214</v>
      </c>
      <c r="K98" s="178">
        <f t="shared" si="10"/>
        <v>89548322746</v>
      </c>
      <c r="L98" s="178">
        <f>[1]NACE38BRUT!BS97</f>
        <v>117772947</v>
      </c>
      <c r="M98" s="178">
        <f>[1]NACE38BRUT!BU97</f>
        <v>212629831</v>
      </c>
      <c r="N98" s="178">
        <f>[1]NACE38BRUT!BV97</f>
        <v>4164906738</v>
      </c>
      <c r="O98" s="178">
        <f>[1]NACE38BRUT!BW97</f>
        <v>786012852</v>
      </c>
      <c r="P98" s="178">
        <f>[1]NACE38BRUT!BX97</f>
        <v>1379602524</v>
      </c>
      <c r="Q98" s="178">
        <f>[1]NACE38BRUT!BY97</f>
        <v>137644046</v>
      </c>
      <c r="R98" s="178">
        <f>[1]NACE38BRUT!BZ97</f>
        <v>1754258791</v>
      </c>
      <c r="S98" s="178">
        <f>[1]NACE38BRUT!CA97</f>
        <v>1053140031</v>
      </c>
      <c r="T98" s="178">
        <f>[1]NACE38BRUT!CB97</f>
        <v>2447429457</v>
      </c>
      <c r="U98" s="178">
        <f>[1]NACE38BRUT!CC97</f>
        <v>3262441341</v>
      </c>
      <c r="V98" s="178">
        <f>[1]NACE38BRUT!CD97</f>
        <v>1553860017</v>
      </c>
      <c r="W98" s="178">
        <f>[1]NACE38BRUT!CE97</f>
        <v>1096528005</v>
      </c>
      <c r="X98" s="178">
        <f>[1]NACE38BRUT!CF97</f>
        <v>1819081082</v>
      </c>
      <c r="Y98" s="178">
        <f>[1]NACE38BRUT!CG97</f>
        <v>4027281677</v>
      </c>
      <c r="Z98" s="178">
        <f>[1]NACE38BRUT!CH97</f>
        <v>1958909568</v>
      </c>
      <c r="AA98" s="178">
        <f>[1]NACE38BRUT!CI97</f>
        <v>2068372109</v>
      </c>
      <c r="AB98" s="178">
        <f>[1]NACE38BRUT!CJ97</f>
        <v>2553743644</v>
      </c>
      <c r="AC98" s="178">
        <f>[1]NACE38BRUT!CK97</f>
        <v>2239104614</v>
      </c>
      <c r="AD98" s="178">
        <f>[1]NACE38BRUT!CL97</f>
        <v>1389035063</v>
      </c>
      <c r="AE98" s="178">
        <f>[1]NACE38BRUT!CM97</f>
        <v>11264518775</v>
      </c>
      <c r="AF98" s="178">
        <f>[1]NACE38BRUT!CN97</f>
        <v>1426039298</v>
      </c>
      <c r="AG98" s="178">
        <f>[1]NACE38BRUT!CO97</f>
        <v>1681761811</v>
      </c>
      <c r="AH98" s="178">
        <f>[1]NACE38BRUT!CP97</f>
        <v>8156717666</v>
      </c>
      <c r="AI98" s="178">
        <f>[1]NACE38BRUT!CQ97</f>
        <v>23517556555</v>
      </c>
      <c r="AJ98" s="178">
        <f>[1]NACE38BRUT!CR97</f>
        <v>2988052074</v>
      </c>
      <c r="AK98" s="178">
        <f>[1]NACE38BRUT!CS97</f>
        <v>9673621899</v>
      </c>
      <c r="AL98" s="178">
        <f>[1]NACE38BRUT!CT97</f>
        <v>10855882582</v>
      </c>
      <c r="AM98" s="178">
        <f>[1]NACE38BRUT!CU97</f>
        <v>11423401830</v>
      </c>
      <c r="AN98" s="178">
        <f>[1]NACE38BRUT!CV97</f>
        <v>3553426616</v>
      </c>
      <c r="AO98" s="178">
        <f>[1]NACE38BRUT!CW97</f>
        <v>912941888</v>
      </c>
      <c r="AP98" s="178">
        <f>[1]NACE38BRUT!CX97</f>
        <v>2640484728</v>
      </c>
      <c r="AQ98" s="178">
        <f>[1]NACE38BRUT!CY97</f>
        <v>2956849645</v>
      </c>
      <c r="AR98" s="178">
        <f>[1]NACE38BRUT!CZ97</f>
        <v>1387717850</v>
      </c>
      <c r="AS98" s="178">
        <f>[1]NACE38BRUT!DA97</f>
        <v>5839046488</v>
      </c>
      <c r="AT98" s="178">
        <f>[1]NACE38BRUT!DB97</f>
        <v>9890254969</v>
      </c>
      <c r="AU98" s="178">
        <f>[1]NACE38BRUT!DC97</f>
        <v>2392612407</v>
      </c>
      <c r="AV98" s="178">
        <f>[1]NACE38BRUT!DD97</f>
        <v>13060223990</v>
      </c>
      <c r="AW98" s="178">
        <f>[1]NACE38BRUT!DE97</f>
        <v>1422169583</v>
      </c>
      <c r="AX98" s="178">
        <f>[1]NACE38BRUT!DF97</f>
        <v>1892032509</v>
      </c>
      <c r="AY98" s="178">
        <f>[1]NACE38BRUT!DG97</f>
        <v>12756853367</v>
      </c>
      <c r="AZ98" s="178">
        <f>[1]NACE38BRUT!DI97</f>
        <v>1928136823</v>
      </c>
      <c r="BA98" s="178">
        <f>[1]NACE38BRUT!DJ97</f>
        <v>2191095694</v>
      </c>
      <c r="BB98" s="178">
        <f>[1]NACE38BRUT!DK97</f>
        <v>4646085496</v>
      </c>
      <c r="BC98" s="178">
        <f>[1]NACE38BRUT!DL97</f>
        <v>6686129201</v>
      </c>
      <c r="BD98" s="178">
        <f>[1]NACE38BRUT!DM97</f>
        <v>1657142208</v>
      </c>
      <c r="BE98" s="178">
        <f>[1]NACE38BRUT!DN97</f>
        <v>2699172234</v>
      </c>
      <c r="BF98" s="178">
        <f>[1]NACE38BRUT!DO97</f>
        <v>0</v>
      </c>
      <c r="BG98" s="178">
        <f>[1]NACE38BRUT!DR97</f>
        <v>10097066440</v>
      </c>
      <c r="BH98" s="178">
        <f>[1]NACE38BRUT!DS97</f>
        <v>5909782576</v>
      </c>
    </row>
    <row r="99" spans="1:60" s="36" customFormat="1" x14ac:dyDescent="0.2">
      <c r="A99" s="138">
        <f t="shared" si="6"/>
        <v>44285</v>
      </c>
      <c r="B99" s="173">
        <f>[1]NACE38BRUT!BK98</f>
        <v>145792710696</v>
      </c>
      <c r="C99" s="173">
        <f>[1]NACE38BRUT!BL98</f>
        <v>141332143009</v>
      </c>
      <c r="D99" s="174">
        <f>[1]NACE38BRUT!BM98</f>
        <v>28020437353</v>
      </c>
      <c r="E99" s="174">
        <f>[1]NACE38BRUT!BN98</f>
        <v>10955619440</v>
      </c>
      <c r="F99" s="174">
        <f>[1]NACE38BRUT!BO98</f>
        <v>106816653903</v>
      </c>
      <c r="G99" s="174">
        <f>[1]NACE38BRUT!BP98</f>
        <v>102356086216</v>
      </c>
      <c r="H99" s="174">
        <f>[1]NACE38BRUT!BQ98</f>
        <v>4460567687</v>
      </c>
      <c r="I99" s="174">
        <f>[1]NACE38BRUT!BR98</f>
        <v>131128875830</v>
      </c>
      <c r="J99" s="174">
        <f t="shared" ref="J99:J102" si="11">SUM(AZ99:BC99)</f>
        <v>14663834866</v>
      </c>
      <c r="K99" s="174">
        <f t="shared" ref="K99:K102" si="12">G99-J99</f>
        <v>87692251350</v>
      </c>
      <c r="L99" s="174">
        <f>[1]NACE38BRUT!BS98</f>
        <v>94044397</v>
      </c>
      <c r="M99" s="174">
        <f>[1]NACE38BRUT!BU98</f>
        <v>199054763</v>
      </c>
      <c r="N99" s="174">
        <f>[1]NACE38BRUT!BV98</f>
        <v>3644133565</v>
      </c>
      <c r="O99" s="174">
        <f>[1]NACE38BRUT!BW98</f>
        <v>751974434</v>
      </c>
      <c r="P99" s="174">
        <f>[1]NACE38BRUT!BX98</f>
        <v>1243003364</v>
      </c>
      <c r="Q99" s="174">
        <f>[1]NACE38BRUT!BY98</f>
        <v>128244499</v>
      </c>
      <c r="R99" s="174">
        <f>[1]NACE38BRUT!BZ98</f>
        <v>1701888456</v>
      </c>
      <c r="S99" s="174">
        <f>[1]NACE38BRUT!CA98</f>
        <v>1050440141</v>
      </c>
      <c r="T99" s="174">
        <f>[1]NACE38BRUT!CB98</f>
        <v>2201304631</v>
      </c>
      <c r="U99" s="174">
        <f>[1]NACE38BRUT!CC98</f>
        <v>3061815095</v>
      </c>
      <c r="V99" s="174">
        <f>[1]NACE38BRUT!CD98</f>
        <v>1613833849</v>
      </c>
      <c r="W99" s="174">
        <f>[1]NACE38BRUT!CE98</f>
        <v>1097154492</v>
      </c>
      <c r="X99" s="174">
        <f>[1]NACE38BRUT!CF98</f>
        <v>1694003047</v>
      </c>
      <c r="Y99" s="174">
        <f>[1]NACE38BRUT!CG98</f>
        <v>3800988609</v>
      </c>
      <c r="Z99" s="174">
        <f>[1]NACE38BRUT!CH98</f>
        <v>1858929929</v>
      </c>
      <c r="AA99" s="174">
        <f>[1]NACE38BRUT!CI98</f>
        <v>1942058680</v>
      </c>
      <c r="AB99" s="174">
        <f>[1]NACE38BRUT!CJ98</f>
        <v>2451904109</v>
      </c>
      <c r="AC99" s="174">
        <f>[1]NACE38BRUT!CK98</f>
        <v>2102618023</v>
      </c>
      <c r="AD99" s="174">
        <f>[1]NACE38BRUT!CL98</f>
        <v>1278076276</v>
      </c>
      <c r="AE99" s="174">
        <f>[1]NACE38BRUT!CM98</f>
        <v>10955619440</v>
      </c>
      <c r="AF99" s="174">
        <f>[1]NACE38BRUT!CN98</f>
        <v>1401155878</v>
      </c>
      <c r="AG99" s="174">
        <f>[1]NACE38BRUT!CO98</f>
        <v>1501955155</v>
      </c>
      <c r="AH99" s="174">
        <f>[1]NACE38BRUT!CP98</f>
        <v>8052508407</v>
      </c>
      <c r="AI99" s="174">
        <f>[1]NACE38BRUT!CQ98</f>
        <v>22555328311</v>
      </c>
      <c r="AJ99" s="174">
        <f>[1]NACE38BRUT!CR98</f>
        <v>3034957681</v>
      </c>
      <c r="AK99" s="174">
        <f>[1]NACE38BRUT!CS98</f>
        <v>9532850782</v>
      </c>
      <c r="AL99" s="174">
        <f>[1]NACE38BRUT!CT98</f>
        <v>9987519848</v>
      </c>
      <c r="AM99" s="174">
        <f>[1]NACE38BRUT!CU98</f>
        <v>10182279353</v>
      </c>
      <c r="AN99" s="174">
        <f>[1]NACE38BRUT!CV98</f>
        <v>2811749652</v>
      </c>
      <c r="AO99" s="174">
        <f>[1]NACE38BRUT!CW98</f>
        <v>764443801</v>
      </c>
      <c r="AP99" s="174">
        <f>[1]NACE38BRUT!CX98</f>
        <v>2047305851</v>
      </c>
      <c r="AQ99" s="174">
        <f>[1]NACE38BRUT!CY98</f>
        <v>2821221298</v>
      </c>
      <c r="AR99" s="174">
        <f>[1]NACE38BRUT!CZ98</f>
        <v>1508643885</v>
      </c>
      <c r="AS99" s="174">
        <f>[1]NACE38BRUT!DA98</f>
        <v>6045820890</v>
      </c>
      <c r="AT99" s="174">
        <f>[1]NACE38BRUT!DB98</f>
        <v>11509159291</v>
      </c>
      <c r="AU99" s="174">
        <f>[1]NACE38BRUT!DC98</f>
        <v>2211800143</v>
      </c>
      <c r="AV99" s="174">
        <f>[1]NACE38BRUT!DD98</f>
        <v>13209103278</v>
      </c>
      <c r="AW99" s="174">
        <f>[1]NACE38BRUT!DE98</f>
        <v>1391110165</v>
      </c>
      <c r="AX99" s="174">
        <f>[1]NACE38BRUT!DF98</f>
        <v>1939788932</v>
      </c>
      <c r="AY99" s="174">
        <f>[1]NACE38BRUT!DG98</f>
        <v>12018977264</v>
      </c>
      <c r="AZ99" s="174">
        <f>[1]NACE38BRUT!DI98</f>
        <v>1489540254</v>
      </c>
      <c r="BA99" s="174">
        <f>[1]NACE38BRUT!DJ98</f>
        <v>2116456307</v>
      </c>
      <c r="BB99" s="174">
        <f>[1]NACE38BRUT!DK98</f>
        <v>4463772563</v>
      </c>
      <c r="BC99" s="174">
        <f>[1]NACE38BRUT!DL98</f>
        <v>6594065742</v>
      </c>
      <c r="BD99" s="174">
        <f>[1]NACE38BRUT!DM98</f>
        <v>1361995053</v>
      </c>
      <c r="BE99" s="174">
        <f>[1]NACE38BRUT!DN98</f>
        <v>2585841522</v>
      </c>
      <c r="BF99" s="174">
        <f>[1]NACE38BRUT!DO98</f>
        <v>0</v>
      </c>
      <c r="BG99" s="174">
        <f>[1]NACE38BRUT!DR98</f>
        <v>9594575089</v>
      </c>
      <c r="BH99" s="174">
        <f>[1]NACE38BRUT!DS98</f>
        <v>5641648420</v>
      </c>
    </row>
    <row r="100" spans="1:60" s="36" customFormat="1" x14ac:dyDescent="0.2">
      <c r="A100" s="138">
        <f t="shared" si="6"/>
        <v>44377</v>
      </c>
      <c r="B100" s="176">
        <f>[1]NACE38BRUT!BK99</f>
        <v>150493261734</v>
      </c>
      <c r="C100" s="176">
        <f>[1]NACE38BRUT!BL99</f>
        <v>145299934998</v>
      </c>
      <c r="D100" s="174">
        <f>[1]NACE38BRUT!BM99</f>
        <v>29511886896</v>
      </c>
      <c r="E100" s="174">
        <f>[1]NACE38BRUT!BN99</f>
        <v>11005273451</v>
      </c>
      <c r="F100" s="174">
        <f>[1]NACE38BRUT!BO99</f>
        <v>109976101387</v>
      </c>
      <c r="G100" s="174">
        <f>[1]NACE38BRUT!BP99</f>
        <v>104782774651</v>
      </c>
      <c r="H100" s="174">
        <f>[1]NACE38BRUT!BQ99</f>
        <v>5193326736</v>
      </c>
      <c r="I100" s="174">
        <f>[1]NACE38BRUT!BR99</f>
        <v>135148029868</v>
      </c>
      <c r="J100" s="174">
        <f t="shared" si="11"/>
        <v>15345231866</v>
      </c>
      <c r="K100" s="174">
        <f t="shared" si="12"/>
        <v>89437542785</v>
      </c>
      <c r="L100" s="174">
        <f>[1]NACE38BRUT!BS99</f>
        <v>248930360</v>
      </c>
      <c r="M100" s="174">
        <f>[1]NACE38BRUT!BU99</f>
        <v>209170521</v>
      </c>
      <c r="N100" s="174">
        <f>[1]NACE38BRUT!BV99</f>
        <v>3823682863</v>
      </c>
      <c r="O100" s="174">
        <f>[1]NACE38BRUT!BW99</f>
        <v>749131436</v>
      </c>
      <c r="P100" s="174">
        <f>[1]NACE38BRUT!BX99</f>
        <v>1323557547</v>
      </c>
      <c r="Q100" s="174">
        <f>[1]NACE38BRUT!BY99</f>
        <v>143057133</v>
      </c>
      <c r="R100" s="174">
        <f>[1]NACE38BRUT!BZ99</f>
        <v>1741907485</v>
      </c>
      <c r="S100" s="174">
        <f>[1]NACE38BRUT!CA99</f>
        <v>1010526878</v>
      </c>
      <c r="T100" s="174">
        <f>[1]NACE38BRUT!CB99</f>
        <v>2360886177</v>
      </c>
      <c r="U100" s="174">
        <f>[1]NACE38BRUT!CC99</f>
        <v>3213349746</v>
      </c>
      <c r="V100" s="174">
        <f>[1]NACE38BRUT!CD99</f>
        <v>1584241833</v>
      </c>
      <c r="W100" s="174">
        <f>[1]NACE38BRUT!CE99</f>
        <v>1078941802</v>
      </c>
      <c r="X100" s="174">
        <f>[1]NACE38BRUT!CF99</f>
        <v>1800000012</v>
      </c>
      <c r="Y100" s="174">
        <f>[1]NACE38BRUT!CG99</f>
        <v>4078541988</v>
      </c>
      <c r="Z100" s="174">
        <f>[1]NACE38BRUT!CH99</f>
        <v>1869696345</v>
      </c>
      <c r="AA100" s="174">
        <f>[1]NACE38BRUT!CI99</f>
        <v>2208845643</v>
      </c>
      <c r="AB100" s="174">
        <f>[1]NACE38BRUT!CJ99</f>
        <v>2567658054</v>
      </c>
      <c r="AC100" s="174">
        <f>[1]NACE38BRUT!CK99</f>
        <v>2538173218</v>
      </c>
      <c r="AD100" s="174">
        <f>[1]NACE38BRUT!CL99</f>
        <v>1289060203</v>
      </c>
      <c r="AE100" s="174">
        <f>[1]NACE38BRUT!CM99</f>
        <v>11005273451</v>
      </c>
      <c r="AF100" s="174">
        <f>[1]NACE38BRUT!CN99</f>
        <v>1362212752</v>
      </c>
      <c r="AG100" s="174">
        <f>[1]NACE38BRUT!CO99</f>
        <v>1488847510</v>
      </c>
      <c r="AH100" s="174">
        <f>[1]NACE38BRUT!CP99</f>
        <v>8154213189</v>
      </c>
      <c r="AI100" s="174">
        <f>[1]NACE38BRUT!CQ99</f>
        <v>22937744846</v>
      </c>
      <c r="AJ100" s="174">
        <f>[1]NACE38BRUT!CR99</f>
        <v>3078743813</v>
      </c>
      <c r="AK100" s="174">
        <f>[1]NACE38BRUT!CS99</f>
        <v>9651824448</v>
      </c>
      <c r="AL100" s="174">
        <f>[1]NACE38BRUT!CT99</f>
        <v>10207176585</v>
      </c>
      <c r="AM100" s="174">
        <f>[1]NACE38BRUT!CU99</f>
        <v>11041422361</v>
      </c>
      <c r="AN100" s="174">
        <f>[1]NACE38BRUT!CV99</f>
        <v>4125905922</v>
      </c>
      <c r="AO100" s="174">
        <f>[1]NACE38BRUT!CW99</f>
        <v>1038491737</v>
      </c>
      <c r="AP100" s="174">
        <f>[1]NACE38BRUT!CX99</f>
        <v>3087414185</v>
      </c>
      <c r="AQ100" s="174">
        <f>[1]NACE38BRUT!CY99</f>
        <v>2904944163</v>
      </c>
      <c r="AR100" s="174">
        <f>[1]NACE38BRUT!CZ99</f>
        <v>1370169464</v>
      </c>
      <c r="AS100" s="174">
        <f>[1]NACE38BRUT!DA99</f>
        <v>6138732276</v>
      </c>
      <c r="AT100" s="174">
        <f>[1]NACE38BRUT!DB99</f>
        <v>10080782831</v>
      </c>
      <c r="AU100" s="174">
        <f>[1]NACE38BRUT!DC99</f>
        <v>2253791506</v>
      </c>
      <c r="AV100" s="174">
        <f>[1]NACE38BRUT!DD99</f>
        <v>13100724719</v>
      </c>
      <c r="AW100" s="174">
        <f>[1]NACE38BRUT!DE99</f>
        <v>1409400296</v>
      </c>
      <c r="AX100" s="174">
        <f>[1]NACE38BRUT!DF99</f>
        <v>1929978042</v>
      </c>
      <c r="AY100" s="174">
        <f>[1]NACE38BRUT!DG99</f>
        <v>13006022497</v>
      </c>
      <c r="AZ100" s="174">
        <f>[1]NACE38BRUT!DI99</f>
        <v>1710450000</v>
      </c>
      <c r="BA100" s="174">
        <f>[1]NACE38BRUT!DJ99</f>
        <v>2185696276</v>
      </c>
      <c r="BB100" s="174">
        <f>[1]NACE38BRUT!DK99</f>
        <v>4689105461</v>
      </c>
      <c r="BC100" s="174">
        <f>[1]NACE38BRUT!DL99</f>
        <v>6759980129</v>
      </c>
      <c r="BD100" s="174">
        <f>[1]NACE38BRUT!DM99</f>
        <v>1633817897</v>
      </c>
      <c r="BE100" s="174">
        <f>[1]NACE38BRUT!DN99</f>
        <v>2697432701</v>
      </c>
      <c r="BF100" s="174">
        <f>[1]NACE38BRUT!DO99</f>
        <v>0</v>
      </c>
      <c r="BG100" s="174">
        <f>[1]NACE38BRUT!DR99</f>
        <v>10055016015</v>
      </c>
      <c r="BH100" s="174">
        <f>[1]NACE38BRUT!DS99</f>
        <v>5896215024</v>
      </c>
    </row>
    <row r="101" spans="1:60" s="36" customFormat="1" x14ac:dyDescent="0.2">
      <c r="A101" s="138">
        <f t="shared" si="6"/>
        <v>44469</v>
      </c>
      <c r="B101" s="176">
        <f>[1]NACE38BRUT!BK100</f>
        <v>150731661291</v>
      </c>
      <c r="C101" s="176">
        <f>[1]NACE38BRUT!BL100</f>
        <v>145393696118</v>
      </c>
      <c r="D101" s="174">
        <f>[1]NACE38BRUT!BM100</f>
        <v>27509938729</v>
      </c>
      <c r="E101" s="174">
        <f>[1]NACE38BRUT!BN100</f>
        <v>10383299625</v>
      </c>
      <c r="F101" s="174">
        <f>[1]NACE38BRUT!BO100</f>
        <v>112838422937</v>
      </c>
      <c r="G101" s="174">
        <f>[1]NACE38BRUT!BP100</f>
        <v>107500457764</v>
      </c>
      <c r="H101" s="174">
        <f>[1]NACE38BRUT!BQ100</f>
        <v>5337965173</v>
      </c>
      <c r="I101" s="174">
        <f>[1]NACE38BRUT!BR100</f>
        <v>135465551521</v>
      </c>
      <c r="J101" s="174">
        <f t="shared" si="11"/>
        <v>15266109770</v>
      </c>
      <c r="K101" s="174">
        <f t="shared" si="12"/>
        <v>92234347994</v>
      </c>
      <c r="L101" s="174">
        <f>[1]NACE38BRUT!BS100</f>
        <v>137524689</v>
      </c>
      <c r="M101" s="174">
        <f>[1]NACE38BRUT!BU100</f>
        <v>184253054</v>
      </c>
      <c r="N101" s="174">
        <f>[1]NACE38BRUT!BV100</f>
        <v>3801244736</v>
      </c>
      <c r="O101" s="174">
        <f>[1]NACE38BRUT!BW100</f>
        <v>756229461</v>
      </c>
      <c r="P101" s="174">
        <f>[1]NACE38BRUT!BX100</f>
        <v>1274746703</v>
      </c>
      <c r="Q101" s="174">
        <f>[1]NACE38BRUT!BY100</f>
        <v>125914451</v>
      </c>
      <c r="R101" s="174">
        <f>[1]NACE38BRUT!BZ100</f>
        <v>1583950838</v>
      </c>
      <c r="S101" s="174">
        <f>[1]NACE38BRUT!CA100</f>
        <v>923790223</v>
      </c>
      <c r="T101" s="174">
        <f>[1]NACE38BRUT!CB100</f>
        <v>2174289883</v>
      </c>
      <c r="U101" s="174">
        <f>[1]NACE38BRUT!CC100</f>
        <v>3109833026</v>
      </c>
      <c r="V101" s="174">
        <f>[1]NACE38BRUT!CD100</f>
        <v>1485929686</v>
      </c>
      <c r="W101" s="174">
        <f>[1]NACE38BRUT!CE100</f>
        <v>1014686997</v>
      </c>
      <c r="X101" s="174">
        <f>[1]NACE38BRUT!CF100</f>
        <v>1696836413</v>
      </c>
      <c r="Y101" s="174">
        <f>[1]NACE38BRUT!CG100</f>
        <v>3691665386</v>
      </c>
      <c r="Z101" s="174">
        <f>[1]NACE38BRUT!CH100</f>
        <v>1771440889</v>
      </c>
      <c r="AA101" s="174">
        <f>[1]NACE38BRUT!CI100</f>
        <v>1920224497</v>
      </c>
      <c r="AB101" s="174">
        <f>[1]NACE38BRUT!CJ100</f>
        <v>2456797430</v>
      </c>
      <c r="AC101" s="174">
        <f>[1]NACE38BRUT!CK100</f>
        <v>2012230248</v>
      </c>
      <c r="AD101" s="174">
        <f>[1]NACE38BRUT!CL100</f>
        <v>1217540194</v>
      </c>
      <c r="AE101" s="174">
        <f>[1]NACE38BRUT!CM100</f>
        <v>10383299625</v>
      </c>
      <c r="AF101" s="174">
        <f>[1]NACE38BRUT!CN100</f>
        <v>1286150482</v>
      </c>
      <c r="AG101" s="174">
        <f>[1]NACE38BRUT!CO100</f>
        <v>1373122754</v>
      </c>
      <c r="AH101" s="174">
        <f>[1]NACE38BRUT!CP100</f>
        <v>7724026389</v>
      </c>
      <c r="AI101" s="174">
        <f>[1]NACE38BRUT!CQ100</f>
        <v>23735582949</v>
      </c>
      <c r="AJ101" s="174">
        <f>[1]NACE38BRUT!CR100</f>
        <v>3137400744</v>
      </c>
      <c r="AK101" s="174">
        <f>[1]NACE38BRUT!CS100</f>
        <v>9535092427</v>
      </c>
      <c r="AL101" s="174">
        <f>[1]NACE38BRUT!CT100</f>
        <v>11063089778</v>
      </c>
      <c r="AM101" s="174">
        <f>[1]NACE38BRUT!CU100</f>
        <v>10625519525</v>
      </c>
      <c r="AN101" s="174">
        <f>[1]NACE38BRUT!CV100</f>
        <v>6986877074</v>
      </c>
      <c r="AO101" s="174">
        <f>[1]NACE38BRUT!CW100</f>
        <v>1703665279</v>
      </c>
      <c r="AP101" s="174">
        <f>[1]NACE38BRUT!CX100</f>
        <v>5283211795</v>
      </c>
      <c r="AQ101" s="174">
        <f>[1]NACE38BRUT!CY100</f>
        <v>2855939305</v>
      </c>
      <c r="AR101" s="174">
        <f>[1]NACE38BRUT!CZ100</f>
        <v>1464080103</v>
      </c>
      <c r="AS101" s="174">
        <f>[1]NACE38BRUT!DA100</f>
        <v>6111595971</v>
      </c>
      <c r="AT101" s="174">
        <f>[1]NACE38BRUT!DB100</f>
        <v>9394048460</v>
      </c>
      <c r="AU101" s="174">
        <f>[1]NACE38BRUT!DC100</f>
        <v>2209559342</v>
      </c>
      <c r="AV101" s="174">
        <f>[1]NACE38BRUT!DD100</f>
        <v>12548785052</v>
      </c>
      <c r="AW101" s="174">
        <f>[1]NACE38BRUT!DE100</f>
        <v>1334107733</v>
      </c>
      <c r="AX101" s="174">
        <f>[1]NACE38BRUT!DF100</f>
        <v>1916121157</v>
      </c>
      <c r="AY101" s="174">
        <f>[1]NACE38BRUT!DG100</f>
        <v>13400931350</v>
      </c>
      <c r="AZ101" s="174">
        <f>[1]NACE38BRUT!DI100</f>
        <v>1677125024</v>
      </c>
      <c r="BA101" s="174">
        <f>[1]NACE38BRUT!DJ100</f>
        <v>2179254635</v>
      </c>
      <c r="BB101" s="174">
        <f>[1]NACE38BRUT!DK100</f>
        <v>4586463316</v>
      </c>
      <c r="BC101" s="174">
        <f>[1]NACE38BRUT!DL100</f>
        <v>6823266795</v>
      </c>
      <c r="BD101" s="174">
        <f>[1]NACE38BRUT!DM100</f>
        <v>2145427210</v>
      </c>
      <c r="BE101" s="174">
        <f>[1]NACE38BRUT!DN100</f>
        <v>2843737936</v>
      </c>
      <c r="BF101" s="174">
        <f>[1]NACE38BRUT!DO100</f>
        <v>0</v>
      </c>
      <c r="BG101" s="174">
        <f>[1]NACE38BRUT!DR100</f>
        <v>10180260591</v>
      </c>
      <c r="BH101" s="174">
        <f>[1]NACE38BRUT!DS100</f>
        <v>6052113297</v>
      </c>
    </row>
    <row r="102" spans="1:60" s="36" customFormat="1" ht="12" thickBot="1" x14ac:dyDescent="0.25">
      <c r="A102" s="138">
        <f t="shared" si="6"/>
        <v>44560</v>
      </c>
      <c r="B102" s="177">
        <f>[1]NACE38BRUT!BK101</f>
        <v>0</v>
      </c>
      <c r="C102" s="177">
        <f>[1]NACE38BRUT!BL101</f>
        <v>0</v>
      </c>
      <c r="D102" s="178">
        <f>[1]NACE38BRUT!BM101</f>
        <v>0</v>
      </c>
      <c r="E102" s="178">
        <f>[1]NACE38BRUT!BN101</f>
        <v>0</v>
      </c>
      <c r="F102" s="178">
        <f>[1]NACE38BRUT!BO101</f>
        <v>0</v>
      </c>
      <c r="G102" s="178">
        <f>[1]NACE38BRUT!BP101</f>
        <v>0</v>
      </c>
      <c r="H102" s="178">
        <f>[1]NACE38BRUT!BQ101</f>
        <v>0</v>
      </c>
      <c r="I102" s="178">
        <f>[1]NACE38BRUT!BR101</f>
        <v>0</v>
      </c>
      <c r="J102" s="178">
        <f t="shared" si="11"/>
        <v>0</v>
      </c>
      <c r="K102" s="178">
        <f t="shared" si="12"/>
        <v>0</v>
      </c>
      <c r="L102" s="178">
        <f>[1]NACE38BRUT!BS101</f>
        <v>0</v>
      </c>
      <c r="M102" s="178">
        <f>[1]NACE38BRUT!BU101</f>
        <v>0</v>
      </c>
      <c r="N102" s="178">
        <f>[1]NACE38BRUT!BV101</f>
        <v>0</v>
      </c>
      <c r="O102" s="178">
        <f>[1]NACE38BRUT!BW101</f>
        <v>0</v>
      </c>
      <c r="P102" s="178">
        <f>[1]NACE38BRUT!BX101</f>
        <v>0</v>
      </c>
      <c r="Q102" s="178">
        <f>[1]NACE38BRUT!BY101</f>
        <v>0</v>
      </c>
      <c r="R102" s="178">
        <f>[1]NACE38BRUT!BZ101</f>
        <v>0</v>
      </c>
      <c r="S102" s="178">
        <f>[1]NACE38BRUT!CA101</f>
        <v>0</v>
      </c>
      <c r="T102" s="178">
        <f>[1]NACE38BRUT!CB101</f>
        <v>0</v>
      </c>
      <c r="U102" s="178">
        <f>[1]NACE38BRUT!CC101</f>
        <v>0</v>
      </c>
      <c r="V102" s="178">
        <f>[1]NACE38BRUT!CD101</f>
        <v>0</v>
      </c>
      <c r="W102" s="178">
        <f>[1]NACE38BRUT!CE101</f>
        <v>0</v>
      </c>
      <c r="X102" s="178">
        <f>[1]NACE38BRUT!CF101</f>
        <v>0</v>
      </c>
      <c r="Y102" s="178">
        <f>[1]NACE38BRUT!CG101</f>
        <v>0</v>
      </c>
      <c r="Z102" s="178">
        <f>[1]NACE38BRUT!CH101</f>
        <v>0</v>
      </c>
      <c r="AA102" s="178">
        <f>[1]NACE38BRUT!CI101</f>
        <v>0</v>
      </c>
      <c r="AB102" s="178">
        <f>[1]NACE38BRUT!CJ101</f>
        <v>0</v>
      </c>
      <c r="AC102" s="178">
        <f>[1]NACE38BRUT!CK101</f>
        <v>0</v>
      </c>
      <c r="AD102" s="178">
        <f>[1]NACE38BRUT!CL101</f>
        <v>0</v>
      </c>
      <c r="AE102" s="178">
        <f>[1]NACE38BRUT!CM101</f>
        <v>0</v>
      </c>
      <c r="AF102" s="178">
        <f>[1]NACE38BRUT!CN101</f>
        <v>0</v>
      </c>
      <c r="AG102" s="178">
        <f>[1]NACE38BRUT!CO101</f>
        <v>0</v>
      </c>
      <c r="AH102" s="178">
        <f>[1]NACE38BRUT!CP101</f>
        <v>0</v>
      </c>
      <c r="AI102" s="178">
        <f>[1]NACE38BRUT!CQ101</f>
        <v>0</v>
      </c>
      <c r="AJ102" s="178">
        <f>[1]NACE38BRUT!CR101</f>
        <v>0</v>
      </c>
      <c r="AK102" s="178">
        <f>[1]NACE38BRUT!CS101</f>
        <v>0</v>
      </c>
      <c r="AL102" s="178">
        <f>[1]NACE38BRUT!CT101</f>
        <v>0</v>
      </c>
      <c r="AM102" s="178">
        <f>[1]NACE38BRUT!CU101</f>
        <v>0</v>
      </c>
      <c r="AN102" s="178">
        <f>[1]NACE38BRUT!CV101</f>
        <v>0</v>
      </c>
      <c r="AO102" s="178">
        <f>[1]NACE38BRUT!CW101</f>
        <v>0</v>
      </c>
      <c r="AP102" s="178">
        <f>[1]NACE38BRUT!CX101</f>
        <v>0</v>
      </c>
      <c r="AQ102" s="178">
        <f>[1]NACE38BRUT!CY101</f>
        <v>0</v>
      </c>
      <c r="AR102" s="178">
        <f>[1]NACE38BRUT!CZ101</f>
        <v>0</v>
      </c>
      <c r="AS102" s="178">
        <f>[1]NACE38BRUT!DA101</f>
        <v>0</v>
      </c>
      <c r="AT102" s="178">
        <f>[1]NACE38BRUT!DB101</f>
        <v>0</v>
      </c>
      <c r="AU102" s="178">
        <f>[1]NACE38BRUT!DC101</f>
        <v>0</v>
      </c>
      <c r="AV102" s="178">
        <f>[1]NACE38BRUT!DD101</f>
        <v>0</v>
      </c>
      <c r="AW102" s="178">
        <f>[1]NACE38BRUT!DE101</f>
        <v>0</v>
      </c>
      <c r="AX102" s="178">
        <f>[1]NACE38BRUT!DF101</f>
        <v>0</v>
      </c>
      <c r="AY102" s="178">
        <f>[1]NACE38BRUT!DG101</f>
        <v>0</v>
      </c>
      <c r="AZ102" s="178">
        <f>[1]NACE38BRUT!DI101</f>
        <v>0</v>
      </c>
      <c r="BA102" s="178">
        <f>[1]NACE38BRUT!DJ101</f>
        <v>0</v>
      </c>
      <c r="BB102" s="178">
        <f>[1]NACE38BRUT!DK101</f>
        <v>0</v>
      </c>
      <c r="BC102" s="178">
        <f>[1]NACE38BRUT!DL101</f>
        <v>0</v>
      </c>
      <c r="BD102" s="178">
        <f>[1]NACE38BRUT!DM101</f>
        <v>0</v>
      </c>
      <c r="BE102" s="178">
        <f>[1]NACE38BRUT!DN101</f>
        <v>0</v>
      </c>
      <c r="BF102" s="178">
        <f>[1]NACE38BRUT!DO101</f>
        <v>0</v>
      </c>
      <c r="BG102" s="178">
        <f>[1]NACE38BRUT!DR101</f>
        <v>0</v>
      </c>
      <c r="BH102" s="178">
        <f>[1]NACE38BRUT!DS101</f>
        <v>0</v>
      </c>
    </row>
    <row r="103" spans="1:60" s="36" customFormat="1" ht="12.75" thickTop="1" thickBot="1" x14ac:dyDescent="0.25">
      <c r="A103" s="147" t="s">
        <v>6</v>
      </c>
      <c r="B103" s="147"/>
      <c r="C103" s="147"/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s="36" customFormat="1" ht="12" hidden="1" thickTop="1" x14ac:dyDescent="0.2">
      <c r="A104" s="141">
        <f t="shared" ref="A104:A135" si="13">A3</f>
        <v>35520</v>
      </c>
      <c r="B104" s="186"/>
      <c r="C104" s="187"/>
      <c r="D104" s="188"/>
      <c r="E104" s="188"/>
      <c r="F104" s="188"/>
      <c r="G104" s="188"/>
      <c r="H104" s="188"/>
      <c r="I104" s="188"/>
      <c r="J104" s="188"/>
      <c r="K104" s="188"/>
      <c r="L104" s="188"/>
      <c r="M104" s="188"/>
      <c r="N104" s="188"/>
      <c r="O104" s="188"/>
      <c r="P104" s="188"/>
      <c r="Q104" s="188"/>
      <c r="R104" s="188"/>
      <c r="S104" s="188"/>
      <c r="T104" s="188"/>
      <c r="U104" s="188"/>
      <c r="V104" s="188"/>
      <c r="W104" s="188"/>
      <c r="X104" s="188"/>
      <c r="Y104" s="188"/>
      <c r="Z104" s="188"/>
      <c r="AA104" s="188"/>
      <c r="AB104" s="188"/>
      <c r="AC104" s="188"/>
      <c r="AD104" s="188"/>
      <c r="AE104" s="188"/>
      <c r="AF104" s="188"/>
      <c r="AG104" s="188"/>
      <c r="AH104" s="188"/>
      <c r="AI104" s="188"/>
      <c r="AJ104" s="188"/>
      <c r="AK104" s="188"/>
      <c r="AL104" s="188"/>
      <c r="AM104" s="188"/>
      <c r="AN104" s="188"/>
      <c r="AO104" s="188"/>
      <c r="AP104" s="188"/>
      <c r="AQ104" s="188"/>
      <c r="AR104" s="188"/>
      <c r="AS104" s="188"/>
      <c r="AT104" s="188"/>
      <c r="AU104" s="188"/>
      <c r="AV104" s="188"/>
      <c r="AW104" s="188"/>
      <c r="AX104" s="188"/>
      <c r="AY104" s="188"/>
      <c r="AZ104" s="188"/>
      <c r="BA104" s="188"/>
      <c r="BB104" s="188"/>
      <c r="BC104" s="188"/>
      <c r="BD104" s="188"/>
      <c r="BE104" s="188"/>
      <c r="BF104" s="188"/>
      <c r="BG104" s="188"/>
      <c r="BH104" s="188"/>
    </row>
    <row r="105" spans="1:60" s="36" customFormat="1" hidden="1" x14ac:dyDescent="0.2">
      <c r="A105" s="138">
        <f t="shared" si="13"/>
        <v>35611</v>
      </c>
      <c r="B105" s="190">
        <f t="shared" ref="B105:AG105" si="14">B4/B3-1</f>
        <v>4.9933694348036184E-2</v>
      </c>
      <c r="C105" s="190">
        <f t="shared" si="14"/>
        <v>4.7426160848572207E-2</v>
      </c>
      <c r="D105" s="191">
        <f t="shared" si="14"/>
        <v>6.0027955792641086E-2</v>
      </c>
      <c r="E105" s="191">
        <f t="shared" si="14"/>
        <v>4.3106761747558897E-2</v>
      </c>
      <c r="F105" s="191">
        <f t="shared" si="14"/>
        <v>4.6212428673084061E-2</v>
      </c>
      <c r="G105" s="191">
        <f t="shared" si="14"/>
        <v>4.2229102918438954E-2</v>
      </c>
      <c r="H105" s="191">
        <f t="shared" si="14"/>
        <v>0.20318420472697984</v>
      </c>
      <c r="I105" s="191">
        <f t="shared" si="14"/>
        <v>4.7335784955840232E-2</v>
      </c>
      <c r="J105" s="191">
        <f t="shared" si="14"/>
        <v>7.8373448580489002E-2</v>
      </c>
      <c r="K105" s="191">
        <f t="shared" si="14"/>
        <v>3.6735572419945406E-2</v>
      </c>
      <c r="L105" s="191">
        <f t="shared" si="14"/>
        <v>1.1708476905523759</v>
      </c>
      <c r="M105" s="191">
        <f t="shared" si="14"/>
        <v>5.2427768147560672E-2</v>
      </c>
      <c r="N105" s="191">
        <f t="shared" si="14"/>
        <v>2.9839251177895099E-2</v>
      </c>
      <c r="O105" s="191">
        <f t="shared" si="14"/>
        <v>1.000400765781273E-2</v>
      </c>
      <c r="P105" s="191">
        <f t="shared" si="14"/>
        <v>6.0175188162352677E-2</v>
      </c>
      <c r="Q105" s="191">
        <f t="shared" si="14"/>
        <v>5.3807925455765293E-2</v>
      </c>
      <c r="R105" s="191">
        <f t="shared" si="14"/>
        <v>6.8761578284452396E-2</v>
      </c>
      <c r="S105" s="191">
        <f t="shared" si="14"/>
        <v>5.8513498641856065E-2</v>
      </c>
      <c r="T105" s="191">
        <f t="shared" si="14"/>
        <v>4.4516786170698763E-2</v>
      </c>
      <c r="U105" s="191">
        <f t="shared" si="14"/>
        <v>4.5656424548801589E-2</v>
      </c>
      <c r="V105" s="191">
        <f t="shared" si="14"/>
        <v>2.7017757866642622E-2</v>
      </c>
      <c r="W105" s="191">
        <f t="shared" si="14"/>
        <v>5.4629640099801424E-2</v>
      </c>
      <c r="X105" s="191">
        <f t="shared" si="14"/>
        <v>4.4297066850421674E-2</v>
      </c>
      <c r="Y105" s="191">
        <f t="shared" si="14"/>
        <v>8.2981625211406174E-2</v>
      </c>
      <c r="Z105" s="191">
        <f t="shared" si="14"/>
        <v>5.9593602582683536E-2</v>
      </c>
      <c r="AA105" s="191">
        <f t="shared" si="14"/>
        <v>0.12623586348082338</v>
      </c>
      <c r="AB105" s="191">
        <f t="shared" si="14"/>
        <v>2.8361943834657621E-2</v>
      </c>
      <c r="AC105" s="191">
        <f t="shared" si="14"/>
        <v>0.22902541122505116</v>
      </c>
      <c r="AD105" s="191">
        <f t="shared" si="14"/>
        <v>0.13522183628276974</v>
      </c>
      <c r="AE105" s="191">
        <f t="shared" si="14"/>
        <v>4.3106761747558897E-2</v>
      </c>
      <c r="AF105" s="191">
        <f t="shared" si="14"/>
        <v>5.2651074683208954E-2</v>
      </c>
      <c r="AG105" s="191">
        <f t="shared" si="14"/>
        <v>6.1863918955072483E-2</v>
      </c>
      <c r="AH105" s="191">
        <f t="shared" ref="AH105:BH105" si="15">AH4/AH3-1</f>
        <v>3.8425629666744898E-2</v>
      </c>
      <c r="AI105" s="191">
        <f t="shared" si="15"/>
        <v>2.3779793911645974E-2</v>
      </c>
      <c r="AJ105" s="191">
        <f t="shared" si="15"/>
        <v>2.704462902389082E-2</v>
      </c>
      <c r="AK105" s="191">
        <f t="shared" si="15"/>
        <v>2.827287690149527E-2</v>
      </c>
      <c r="AL105" s="191">
        <f t="shared" si="15"/>
        <v>1.7567720091293593E-2</v>
      </c>
      <c r="AM105" s="191">
        <f t="shared" si="15"/>
        <v>4.4106062747833796E-2</v>
      </c>
      <c r="AN105" s="191">
        <f t="shared" si="15"/>
        <v>9.2022526252496961E-2</v>
      </c>
      <c r="AO105" s="191">
        <f t="shared" si="15"/>
        <v>0.11972938808598732</v>
      </c>
      <c r="AP105" s="191">
        <f t="shared" si="15"/>
        <v>7.8457722972821164E-2</v>
      </c>
      <c r="AQ105" s="191">
        <f t="shared" si="15"/>
        <v>7.6193214769104678E-2</v>
      </c>
      <c r="AR105" s="191">
        <f t="shared" si="15"/>
        <v>3.3527827927548381E-2</v>
      </c>
      <c r="AS105" s="191">
        <f t="shared" si="15"/>
        <v>4.6518617032360154E-2</v>
      </c>
      <c r="AT105" s="191">
        <f t="shared" si="15"/>
        <v>1.2438961378808955E-2</v>
      </c>
      <c r="AU105" s="191">
        <f t="shared" si="15"/>
        <v>4.3291310186287957E-2</v>
      </c>
      <c r="AV105" s="191">
        <f t="shared" si="15"/>
        <v>3.063920258606001E-2</v>
      </c>
      <c r="AW105" s="191">
        <f t="shared" si="15"/>
        <v>7.9568660778944755E-2</v>
      </c>
      <c r="AX105" s="191">
        <f t="shared" si="15"/>
        <v>3.3273087524124723E-2</v>
      </c>
      <c r="AY105" s="191">
        <f t="shared" si="15"/>
        <v>7.6660828875849019E-2</v>
      </c>
      <c r="AZ105" s="191">
        <f t="shared" si="15"/>
        <v>0.20616585569948143</v>
      </c>
      <c r="BA105" s="191">
        <f t="shared" si="15"/>
        <v>3.8059709924260776E-2</v>
      </c>
      <c r="BB105" s="191">
        <f t="shared" si="15"/>
        <v>5.674893585097851E-2</v>
      </c>
      <c r="BC105" s="191">
        <f t="shared" si="15"/>
        <v>4.5445308483004432E-2</v>
      </c>
      <c r="BD105" s="191">
        <f t="shared" si="15"/>
        <v>8.634983111748884E-2</v>
      </c>
      <c r="BE105" s="191">
        <f t="shared" si="15"/>
        <v>7.9829477031648999E-2</v>
      </c>
      <c r="BF105" s="191" t="e">
        <f t="shared" si="15"/>
        <v>#DIV/0!</v>
      </c>
      <c r="BG105" s="191">
        <f t="shared" si="15"/>
        <v>5.4976548506689316E-2</v>
      </c>
      <c r="BH105" s="191">
        <f t="shared" si="15"/>
        <v>4.5793666559626356E-2</v>
      </c>
    </row>
    <row r="106" spans="1:60" s="36" customFormat="1" hidden="1" x14ac:dyDescent="0.2">
      <c r="A106" s="138">
        <f t="shared" si="13"/>
        <v>35703</v>
      </c>
      <c r="B106" s="190">
        <f t="shared" ref="B106:AG106" si="16">B5/B4-1</f>
        <v>-1.2833197432571497E-2</v>
      </c>
      <c r="C106" s="190">
        <f t="shared" si="16"/>
        <v>-1.8011954210870429E-2</v>
      </c>
      <c r="D106" s="191">
        <f t="shared" si="16"/>
        <v>-3.0807488087466917E-2</v>
      </c>
      <c r="E106" s="191">
        <f t="shared" si="16"/>
        <v>-6.8856581251445448E-2</v>
      </c>
      <c r="F106" s="191">
        <f t="shared" si="16"/>
        <v>7.3730490982026886E-4</v>
      </c>
      <c r="G106" s="191">
        <f t="shared" si="16"/>
        <v>-6.9368505180019691E-3</v>
      </c>
      <c r="H106" s="191">
        <f t="shared" si="16"/>
        <v>0.26269877136955211</v>
      </c>
      <c r="I106" s="191">
        <f t="shared" si="16"/>
        <v>-1.2775450735171834E-2</v>
      </c>
      <c r="J106" s="191">
        <f t="shared" si="16"/>
        <v>-1.3447165447440512E-2</v>
      </c>
      <c r="K106" s="191">
        <f t="shared" si="16"/>
        <v>-5.9076159677119433E-3</v>
      </c>
      <c r="L106" s="191">
        <f t="shared" si="16"/>
        <v>0.39173492669114696</v>
      </c>
      <c r="M106" s="191">
        <f t="shared" si="16"/>
        <v>-3.4203654756912116E-2</v>
      </c>
      <c r="N106" s="191">
        <f t="shared" si="16"/>
        <v>9.7734204317627693E-3</v>
      </c>
      <c r="O106" s="191">
        <f t="shared" si="16"/>
        <v>2.1301307952317439E-2</v>
      </c>
      <c r="P106" s="191">
        <f t="shared" si="16"/>
        <v>-2.9458548024733355E-2</v>
      </c>
      <c r="Q106" s="191">
        <f t="shared" si="16"/>
        <v>-8.1111747460994588E-2</v>
      </c>
      <c r="R106" s="191">
        <f t="shared" si="16"/>
        <v>-5.6881223632262556E-2</v>
      </c>
      <c r="S106" s="191">
        <f t="shared" si="16"/>
        <v>-7.286004667643986E-2</v>
      </c>
      <c r="T106" s="191">
        <f t="shared" si="16"/>
        <v>-5.8685429209397455E-3</v>
      </c>
      <c r="U106" s="191">
        <f t="shared" si="16"/>
        <v>-3.7569361491275322E-3</v>
      </c>
      <c r="V106" s="191">
        <f t="shared" si="16"/>
        <v>-4.6641284774322722E-2</v>
      </c>
      <c r="W106" s="191">
        <f t="shared" si="16"/>
        <v>-2.5414609461940518E-2</v>
      </c>
      <c r="X106" s="191">
        <f t="shared" si="16"/>
        <v>-1.5247231205530509E-2</v>
      </c>
      <c r="Y106" s="191">
        <f t="shared" si="16"/>
        <v>-3.3501529737755775E-2</v>
      </c>
      <c r="Z106" s="191">
        <f t="shared" si="16"/>
        <v>3.9105160176031717E-3</v>
      </c>
      <c r="AA106" s="191">
        <f t="shared" si="16"/>
        <v>-9.859787321076896E-2</v>
      </c>
      <c r="AB106" s="191">
        <f t="shared" si="16"/>
        <v>4.8878712323396911E-4</v>
      </c>
      <c r="AC106" s="191">
        <f t="shared" si="16"/>
        <v>-0.17768039393911506</v>
      </c>
      <c r="AD106" s="191">
        <f t="shared" si="16"/>
        <v>-0.10354466321576328</v>
      </c>
      <c r="AE106" s="191">
        <f t="shared" si="16"/>
        <v>-6.8856581251445448E-2</v>
      </c>
      <c r="AF106" s="191">
        <f t="shared" si="16"/>
        <v>-7.8381319465257504E-2</v>
      </c>
      <c r="AG106" s="191">
        <f t="shared" si="16"/>
        <v>-4.3994323838089988E-2</v>
      </c>
      <c r="AH106" s="191">
        <f t="shared" ref="AH106:BH106" si="17">AH5/AH4-1</f>
        <v>-7.1371530126321692E-2</v>
      </c>
      <c r="AI106" s="191">
        <f t="shared" si="17"/>
        <v>5.7609953974306904E-3</v>
      </c>
      <c r="AJ106" s="191">
        <f t="shared" si="17"/>
        <v>6.133286521055048E-4</v>
      </c>
      <c r="AK106" s="191">
        <f t="shared" si="17"/>
        <v>-1.7906507192093524E-2</v>
      </c>
      <c r="AL106" s="191">
        <f t="shared" si="17"/>
        <v>3.4560384005449363E-2</v>
      </c>
      <c r="AM106" s="191">
        <f t="shared" si="17"/>
        <v>-9.5890214398386409E-3</v>
      </c>
      <c r="AN106" s="191">
        <f t="shared" si="17"/>
        <v>0.10574173437238299</v>
      </c>
      <c r="AO106" s="191">
        <f t="shared" si="17"/>
        <v>0.16918646805385507</v>
      </c>
      <c r="AP106" s="191">
        <f t="shared" si="17"/>
        <v>7.349158789637289E-2</v>
      </c>
      <c r="AQ106" s="191">
        <f t="shared" si="17"/>
        <v>-2.5566767250495559E-2</v>
      </c>
      <c r="AR106" s="191">
        <f t="shared" si="17"/>
        <v>3.3143418246097678E-3</v>
      </c>
      <c r="AS106" s="191">
        <f t="shared" si="17"/>
        <v>-3.0367425404506099E-2</v>
      </c>
      <c r="AT106" s="191">
        <f t="shared" si="17"/>
        <v>-6.7846307225041591E-2</v>
      </c>
      <c r="AU106" s="191">
        <f t="shared" si="17"/>
        <v>-6.175009291712219E-3</v>
      </c>
      <c r="AV106" s="191">
        <f t="shared" si="17"/>
        <v>-3.6656717872234013E-2</v>
      </c>
      <c r="AW106" s="191">
        <f t="shared" si="17"/>
        <v>-5.0856811568920524E-2</v>
      </c>
      <c r="AX106" s="191">
        <f t="shared" si="17"/>
        <v>-3.2303475390758285E-2</v>
      </c>
      <c r="AY106" s="191">
        <f t="shared" si="17"/>
        <v>0.12961989545311647</v>
      </c>
      <c r="AZ106" s="191">
        <f t="shared" si="17"/>
        <v>-4.0849709380650134E-2</v>
      </c>
      <c r="BA106" s="191">
        <f t="shared" si="17"/>
        <v>-6.5137861161890021E-2</v>
      </c>
      <c r="BB106" s="191">
        <f t="shared" si="17"/>
        <v>-6.9849285272801653E-3</v>
      </c>
      <c r="BC106" s="191">
        <f t="shared" si="17"/>
        <v>2.214024846468976E-2</v>
      </c>
      <c r="BD106" s="191">
        <f t="shared" si="17"/>
        <v>6.0554816663385136E-3</v>
      </c>
      <c r="BE106" s="191">
        <f t="shared" si="17"/>
        <v>-2.1299849661076231E-2</v>
      </c>
      <c r="BF106" s="191" t="e">
        <f t="shared" si="17"/>
        <v>#DIV/0!</v>
      </c>
      <c r="BG106" s="191">
        <f t="shared" si="17"/>
        <v>-6.8464369333466335E-3</v>
      </c>
      <c r="BH106" s="191">
        <f t="shared" si="17"/>
        <v>-4.8817924098136789E-3</v>
      </c>
    </row>
    <row r="107" spans="1:60" s="36" customFormat="1" ht="12" hidden="1" thickBot="1" x14ac:dyDescent="0.25">
      <c r="A107" s="139">
        <f t="shared" si="13"/>
        <v>35794</v>
      </c>
      <c r="B107" s="193">
        <f t="shared" ref="B107:AG107" si="18">B6/B5-1</f>
        <v>9.9130888598763622E-2</v>
      </c>
      <c r="C107" s="193">
        <f t="shared" si="18"/>
        <v>0.1027150779506234</v>
      </c>
      <c r="D107" s="194">
        <f t="shared" si="18"/>
        <v>0.11758335679009524</v>
      </c>
      <c r="E107" s="194">
        <f t="shared" si="18"/>
        <v>0.12537966411983237</v>
      </c>
      <c r="F107" s="194">
        <f t="shared" si="18"/>
        <v>8.8774975819287727E-2</v>
      </c>
      <c r="G107" s="194">
        <f t="shared" si="18"/>
        <v>9.3913306868289359E-2</v>
      </c>
      <c r="H107" s="194">
        <f t="shared" si="18"/>
        <v>-4.9170039530935239E-2</v>
      </c>
      <c r="I107" s="194">
        <f t="shared" si="18"/>
        <v>0.10067495012766536</v>
      </c>
      <c r="J107" s="194">
        <f t="shared" si="18"/>
        <v>8.2703111727204126E-2</v>
      </c>
      <c r="K107" s="194">
        <f t="shared" si="18"/>
        <v>9.5672117708798021E-2</v>
      </c>
      <c r="L107" s="194">
        <f t="shared" si="18"/>
        <v>-0.38873094279668829</v>
      </c>
      <c r="M107" s="194">
        <f t="shared" si="18"/>
        <v>0.10805550810337805</v>
      </c>
      <c r="N107" s="194">
        <f t="shared" si="18"/>
        <v>0.15374430352606772</v>
      </c>
      <c r="O107" s="194">
        <f t="shared" si="18"/>
        <v>5.8006101715021519E-2</v>
      </c>
      <c r="P107" s="194">
        <f t="shared" si="18"/>
        <v>0.10656874700281649</v>
      </c>
      <c r="Q107" s="194">
        <f t="shared" si="18"/>
        <v>0.13081749033151802</v>
      </c>
      <c r="R107" s="194">
        <f t="shared" si="18"/>
        <v>0.16061277818226682</v>
      </c>
      <c r="S107" s="194">
        <f t="shared" si="18"/>
        <v>0.19747972132847558</v>
      </c>
      <c r="T107" s="194">
        <f t="shared" si="18"/>
        <v>0.12894784747716215</v>
      </c>
      <c r="U107" s="194">
        <f t="shared" si="18"/>
        <v>9.2032187963208667E-2</v>
      </c>
      <c r="V107" s="194">
        <f t="shared" si="18"/>
        <v>0.10814858472571864</v>
      </c>
      <c r="W107" s="194">
        <f t="shared" si="18"/>
        <v>0.11591285281230346</v>
      </c>
      <c r="X107" s="194">
        <f t="shared" si="18"/>
        <v>0.11069204819434297</v>
      </c>
      <c r="Y107" s="194">
        <f t="shared" si="18"/>
        <v>9.4892625732287073E-2</v>
      </c>
      <c r="Z107" s="194">
        <f t="shared" si="18"/>
        <v>6.9312084667361384E-2</v>
      </c>
      <c r="AA107" s="194">
        <f t="shared" si="18"/>
        <v>0.14446403765945348</v>
      </c>
      <c r="AB107" s="194">
        <f t="shared" si="18"/>
        <v>7.2270377635980099E-2</v>
      </c>
      <c r="AC107" s="194">
        <f t="shared" si="18"/>
        <v>0.16901698077283833</v>
      </c>
      <c r="AD107" s="194">
        <f t="shared" si="18"/>
        <v>0.20843289988691627</v>
      </c>
      <c r="AE107" s="194">
        <f t="shared" si="18"/>
        <v>0.12537966411983237</v>
      </c>
      <c r="AF107" s="194">
        <f t="shared" si="18"/>
        <v>0.13853640971033077</v>
      </c>
      <c r="AG107" s="194">
        <f t="shared" si="18"/>
        <v>0.15479922062137241</v>
      </c>
      <c r="AH107" s="194">
        <f t="shared" ref="AH107:BH107" si="19">AH6/AH5-1</f>
        <v>0.11807815385117548</v>
      </c>
      <c r="AI107" s="194">
        <f t="shared" si="19"/>
        <v>9.1246970745263001E-2</v>
      </c>
      <c r="AJ107" s="194">
        <f t="shared" si="19"/>
        <v>5.1405641020119131E-2</v>
      </c>
      <c r="AK107" s="194">
        <f t="shared" si="19"/>
        <v>0.11399859642010224</v>
      </c>
      <c r="AL107" s="194">
        <f t="shared" si="19"/>
        <v>8.0249411514231594E-2</v>
      </c>
      <c r="AM107" s="194">
        <f t="shared" si="19"/>
        <v>0.11979471937005037</v>
      </c>
      <c r="AN107" s="194">
        <f t="shared" si="19"/>
        <v>-8.6532476920843759E-2</v>
      </c>
      <c r="AO107" s="194">
        <f t="shared" si="19"/>
        <v>-0.16519088255968806</v>
      </c>
      <c r="AP107" s="194">
        <f t="shared" si="19"/>
        <v>-4.2984660169592348E-2</v>
      </c>
      <c r="AQ107" s="194">
        <f t="shared" si="19"/>
        <v>0.19755576854556933</v>
      </c>
      <c r="AR107" s="194">
        <f t="shared" si="19"/>
        <v>4.3008966580922126E-2</v>
      </c>
      <c r="AS107" s="194">
        <f t="shared" si="19"/>
        <v>0.13534008736066583</v>
      </c>
      <c r="AT107" s="194">
        <f t="shared" si="19"/>
        <v>0.14630661213871243</v>
      </c>
      <c r="AU107" s="194">
        <f t="shared" si="19"/>
        <v>0.13722178878235858</v>
      </c>
      <c r="AV107" s="194">
        <f t="shared" si="19"/>
        <v>0.14209634826214312</v>
      </c>
      <c r="AW107" s="194">
        <f t="shared" si="19"/>
        <v>0.12960314038538501</v>
      </c>
      <c r="AX107" s="194">
        <f t="shared" si="19"/>
        <v>0.10128808694575397</v>
      </c>
      <c r="AY107" s="194">
        <f t="shared" si="19"/>
        <v>-3.3676473671532259E-3</v>
      </c>
      <c r="AZ107" s="194">
        <f t="shared" si="19"/>
        <v>0.16731458439815561</v>
      </c>
      <c r="BA107" s="194">
        <f t="shared" si="19"/>
        <v>0.1244808629218821</v>
      </c>
      <c r="BB107" s="194">
        <f t="shared" si="19"/>
        <v>6.5926126379636907E-2</v>
      </c>
      <c r="BC107" s="194">
        <f t="shared" si="19"/>
        <v>2.8892659657514086E-2</v>
      </c>
      <c r="BD107" s="194">
        <f t="shared" si="19"/>
        <v>7.940226792261118E-2</v>
      </c>
      <c r="BE107" s="194">
        <f t="shared" si="19"/>
        <v>8.7622842046128913E-2</v>
      </c>
      <c r="BF107" s="194" t="e">
        <f t="shared" si="19"/>
        <v>#DIV/0!</v>
      </c>
      <c r="BG107" s="194">
        <f t="shared" si="19"/>
        <v>6.1544862350686458E-2</v>
      </c>
      <c r="BH107" s="194">
        <f t="shared" si="19"/>
        <v>5.5925403377466543E-2</v>
      </c>
    </row>
    <row r="108" spans="1:60" s="36" customFormat="1" hidden="1" x14ac:dyDescent="0.2">
      <c r="A108" s="138">
        <f t="shared" si="13"/>
        <v>35884</v>
      </c>
      <c r="B108" s="190">
        <f t="shared" ref="B108:AG108" si="20">B7/B6-1</f>
        <v>-7.9597489806336297E-2</v>
      </c>
      <c r="C108" s="190">
        <f t="shared" si="20"/>
        <v>-8.080589168941088E-2</v>
      </c>
      <c r="D108" s="191">
        <f t="shared" si="20"/>
        <v>-0.10287256998866967</v>
      </c>
      <c r="E108" s="191">
        <f t="shared" si="20"/>
        <v>-6.5790362319011142E-2</v>
      </c>
      <c r="F108" s="191">
        <f t="shared" si="20"/>
        <v>-7.0691962084076021E-2</v>
      </c>
      <c r="G108" s="191">
        <f t="shared" si="20"/>
        <v>-7.2281045408178701E-2</v>
      </c>
      <c r="H108" s="191">
        <f t="shared" si="20"/>
        <v>-2.1611273366562767E-2</v>
      </c>
      <c r="I108" s="191">
        <f t="shared" si="20"/>
        <v>-7.8279514489490443E-2</v>
      </c>
      <c r="J108" s="191">
        <f t="shared" si="20"/>
        <v>-9.385261932437361E-2</v>
      </c>
      <c r="K108" s="191">
        <f t="shared" si="20"/>
        <v>-6.89366580775852E-2</v>
      </c>
      <c r="L108" s="191">
        <f t="shared" si="20"/>
        <v>-0.47769184116870822</v>
      </c>
      <c r="M108" s="191">
        <f t="shared" si="20"/>
        <v>-0.13796299635416809</v>
      </c>
      <c r="N108" s="191">
        <f t="shared" si="20"/>
        <v>-0.14914932156067229</v>
      </c>
      <c r="O108" s="191">
        <f t="shared" si="20"/>
        <v>-8.424912377482463E-2</v>
      </c>
      <c r="P108" s="191">
        <f t="shared" si="20"/>
        <v>-0.10974801997716832</v>
      </c>
      <c r="Q108" s="191">
        <f t="shared" si="20"/>
        <v>-0.1062404497476902</v>
      </c>
      <c r="R108" s="191">
        <f t="shared" si="20"/>
        <v>-0.13048254412222027</v>
      </c>
      <c r="S108" s="191">
        <f t="shared" si="20"/>
        <v>-0.1027114073635651</v>
      </c>
      <c r="T108" s="191">
        <f t="shared" si="20"/>
        <v>-0.11932656132017316</v>
      </c>
      <c r="U108" s="191">
        <f t="shared" si="20"/>
        <v>-9.3279090330188663E-2</v>
      </c>
      <c r="V108" s="191">
        <f t="shared" si="20"/>
        <v>-2.3195146489576879E-2</v>
      </c>
      <c r="W108" s="191">
        <f t="shared" si="20"/>
        <v>-9.2682818974618164E-2</v>
      </c>
      <c r="X108" s="191">
        <f t="shared" si="20"/>
        <v>-0.10208833504912385</v>
      </c>
      <c r="Y108" s="191">
        <f t="shared" si="20"/>
        <v>-9.3346150595991273E-2</v>
      </c>
      <c r="Z108" s="191">
        <f t="shared" si="20"/>
        <v>-7.2358103948217067E-2</v>
      </c>
      <c r="AA108" s="191">
        <f t="shared" si="20"/>
        <v>-0.1313472278417176</v>
      </c>
      <c r="AB108" s="191">
        <f t="shared" si="20"/>
        <v>-6.799970437672298E-2</v>
      </c>
      <c r="AC108" s="191">
        <f t="shared" si="20"/>
        <v>-0.11437642482226584</v>
      </c>
      <c r="AD108" s="191">
        <f t="shared" si="20"/>
        <v>-0.14207858452362698</v>
      </c>
      <c r="AE108" s="191">
        <f t="shared" si="20"/>
        <v>-6.5790362319011142E-2</v>
      </c>
      <c r="AF108" s="191">
        <f t="shared" si="20"/>
        <v>-8.8842201549882205E-2</v>
      </c>
      <c r="AG108" s="191">
        <f t="shared" si="20"/>
        <v>-0.10196954146718762</v>
      </c>
      <c r="AH108" s="191">
        <f t="shared" ref="AH108:BH108" si="21">AH7/AH6-1</f>
        <v>-5.5362954980498702E-2</v>
      </c>
      <c r="AI108" s="191">
        <f t="shared" si="21"/>
        <v>-8.1157909168682263E-2</v>
      </c>
      <c r="AJ108" s="191">
        <f t="shared" si="21"/>
        <v>-6.1042097765892533E-2</v>
      </c>
      <c r="AK108" s="191">
        <f t="shared" si="21"/>
        <v>-7.583676026356323E-2</v>
      </c>
      <c r="AL108" s="191">
        <f t="shared" si="21"/>
        <v>-9.379038930868544E-2</v>
      </c>
      <c r="AM108" s="191">
        <f t="shared" si="21"/>
        <v>-0.10161306934084169</v>
      </c>
      <c r="AN108" s="191">
        <f t="shared" si="21"/>
        <v>-4.1228429099504083E-2</v>
      </c>
      <c r="AO108" s="191">
        <f t="shared" si="21"/>
        <v>-3.8772331614511435E-2</v>
      </c>
      <c r="AP108" s="191">
        <f t="shared" si="21"/>
        <v>-4.2414566861657343E-2</v>
      </c>
      <c r="AQ108" s="191">
        <f t="shared" si="21"/>
        <v>-0.13079757026812033</v>
      </c>
      <c r="AR108" s="191">
        <f t="shared" si="21"/>
        <v>1.6144490349653928E-2</v>
      </c>
      <c r="AS108" s="191">
        <f t="shared" si="21"/>
        <v>-1.735831188804271E-3</v>
      </c>
      <c r="AT108" s="191">
        <f t="shared" si="21"/>
        <v>-3.4260488503910946E-2</v>
      </c>
      <c r="AU108" s="191">
        <f t="shared" si="21"/>
        <v>-0.115352023465917</v>
      </c>
      <c r="AV108" s="191">
        <f t="shared" si="21"/>
        <v>-5.3427282916963303E-2</v>
      </c>
      <c r="AW108" s="191">
        <f t="shared" si="21"/>
        <v>-0.12074096889732644</v>
      </c>
      <c r="AX108" s="191">
        <f t="shared" si="21"/>
        <v>-3.4084365067398648E-2</v>
      </c>
      <c r="AY108" s="191">
        <f t="shared" si="21"/>
        <v>-4.6505610612014858E-2</v>
      </c>
      <c r="AZ108" s="191">
        <f t="shared" si="21"/>
        <v>-0.22840264513893138</v>
      </c>
      <c r="BA108" s="191">
        <f t="shared" si="21"/>
        <v>-3.2358965461927292E-2</v>
      </c>
      <c r="BB108" s="191">
        <f t="shared" si="21"/>
        <v>-8.2464389543007166E-2</v>
      </c>
      <c r="BC108" s="191">
        <f t="shared" si="21"/>
        <v>-4.0502608659060746E-2</v>
      </c>
      <c r="BD108" s="191">
        <f t="shared" si="21"/>
        <v>-6.2275961397207036E-2</v>
      </c>
      <c r="BE108" s="191">
        <f t="shared" si="21"/>
        <v>-9.9020085689609072E-2</v>
      </c>
      <c r="BF108" s="191" t="e">
        <f t="shared" si="21"/>
        <v>#DIV/0!</v>
      </c>
      <c r="BG108" s="191">
        <f t="shared" si="21"/>
        <v>-5.6751439469105769E-2</v>
      </c>
      <c r="BH108" s="191">
        <f t="shared" si="21"/>
        <v>-3.8890022894631171E-2</v>
      </c>
    </row>
    <row r="109" spans="1:60" s="36" customFormat="1" hidden="1" x14ac:dyDescent="0.2">
      <c r="A109" s="138">
        <f t="shared" si="13"/>
        <v>35976</v>
      </c>
      <c r="B109" s="190">
        <f t="shared" ref="B109:AG109" si="22">B8/B7-1</f>
        <v>4.5105505324800177E-2</v>
      </c>
      <c r="C109" s="190">
        <f t="shared" si="22"/>
        <v>4.2217693796467115E-2</v>
      </c>
      <c r="D109" s="191">
        <f t="shared" si="22"/>
        <v>5.7912812083332321E-2</v>
      </c>
      <c r="E109" s="191">
        <f t="shared" si="22"/>
        <v>3.5653390763216164E-2</v>
      </c>
      <c r="F109" s="191">
        <f t="shared" si="22"/>
        <v>4.0583901317044591E-2</v>
      </c>
      <c r="G109" s="191">
        <f t="shared" si="22"/>
        <v>3.5984128145032823E-2</v>
      </c>
      <c r="H109" s="191">
        <f t="shared" si="22"/>
        <v>0.17529562216437444</v>
      </c>
      <c r="I109" s="191">
        <f t="shared" si="22"/>
        <v>4.2387992225133342E-2</v>
      </c>
      <c r="J109" s="191">
        <f t="shared" si="22"/>
        <v>7.5003078498336428E-2</v>
      </c>
      <c r="K109" s="191">
        <f t="shared" si="22"/>
        <v>3.0096641568652105E-2</v>
      </c>
      <c r="L109" s="191">
        <f t="shared" si="22"/>
        <v>1.1540699278252866</v>
      </c>
      <c r="M109" s="191">
        <f t="shared" si="22"/>
        <v>2.5969797454230781E-2</v>
      </c>
      <c r="N109" s="191">
        <f t="shared" si="22"/>
        <v>3.0771163452635308E-2</v>
      </c>
      <c r="O109" s="191">
        <f t="shared" si="22"/>
        <v>1.293696824508328E-2</v>
      </c>
      <c r="P109" s="191">
        <f t="shared" si="22"/>
        <v>6.4881317828524798E-2</v>
      </c>
      <c r="Q109" s="191">
        <f t="shared" si="22"/>
        <v>2.4539025317332541E-2</v>
      </c>
      <c r="R109" s="191">
        <f t="shared" si="22"/>
        <v>7.0330898174953749E-2</v>
      </c>
      <c r="S109" s="191">
        <f t="shared" si="22"/>
        <v>2.7370153553190946E-2</v>
      </c>
      <c r="T109" s="191">
        <f t="shared" si="22"/>
        <v>5.0252434534751034E-2</v>
      </c>
      <c r="U109" s="191">
        <f t="shared" si="22"/>
        <v>4.4187471509083087E-2</v>
      </c>
      <c r="V109" s="191">
        <f t="shared" si="22"/>
        <v>2.40928781876939E-2</v>
      </c>
      <c r="W109" s="191">
        <f t="shared" si="22"/>
        <v>3.9641062655259018E-2</v>
      </c>
      <c r="X109" s="191">
        <f t="shared" si="22"/>
        <v>5.0795218439403378E-2</v>
      </c>
      <c r="Y109" s="191">
        <f t="shared" si="22"/>
        <v>7.2783241320847125E-2</v>
      </c>
      <c r="Z109" s="191">
        <f t="shared" si="22"/>
        <v>4.2572658332548974E-2</v>
      </c>
      <c r="AA109" s="191">
        <f t="shared" si="22"/>
        <v>0.13119726715046021</v>
      </c>
      <c r="AB109" s="191">
        <f t="shared" si="22"/>
        <v>4.2919676336158785E-2</v>
      </c>
      <c r="AC109" s="191">
        <f t="shared" si="22"/>
        <v>0.22082883593683955</v>
      </c>
      <c r="AD109" s="191">
        <f t="shared" si="22"/>
        <v>9.6985139454566216E-2</v>
      </c>
      <c r="AE109" s="191">
        <f t="shared" si="22"/>
        <v>3.5653390763216164E-2</v>
      </c>
      <c r="AF109" s="191">
        <f t="shared" si="22"/>
        <v>4.9638662914540443E-2</v>
      </c>
      <c r="AG109" s="191">
        <f t="shared" si="22"/>
        <v>5.3640715761074764E-2</v>
      </c>
      <c r="AH109" s="191">
        <f t="shared" ref="AH109:BH109" si="23">AH8/AH7-1</f>
        <v>3.027438431762719E-2</v>
      </c>
      <c r="AI109" s="191">
        <f t="shared" si="23"/>
        <v>2.2135386373474564E-2</v>
      </c>
      <c r="AJ109" s="191">
        <f t="shared" si="23"/>
        <v>2.5198413339054149E-2</v>
      </c>
      <c r="AK109" s="191">
        <f t="shared" si="23"/>
        <v>2.0046370137901004E-2</v>
      </c>
      <c r="AL109" s="191">
        <f t="shared" si="23"/>
        <v>2.3456593244071122E-2</v>
      </c>
      <c r="AM109" s="191">
        <f t="shared" si="23"/>
        <v>5.7840603796653012E-2</v>
      </c>
      <c r="AN109" s="191">
        <f t="shared" si="23"/>
        <v>9.7808461284552228E-2</v>
      </c>
      <c r="AO109" s="191">
        <f t="shared" si="23"/>
        <v>0.12773542749734412</v>
      </c>
      <c r="AP109" s="191">
        <f t="shared" si="23"/>
        <v>8.3300681402971977E-2</v>
      </c>
      <c r="AQ109" s="191">
        <f t="shared" si="23"/>
        <v>6.7883711406097724E-2</v>
      </c>
      <c r="AR109" s="191">
        <f t="shared" si="23"/>
        <v>3.0945970652554777E-2</v>
      </c>
      <c r="AS109" s="191">
        <f t="shared" si="23"/>
        <v>4.3413888020862546E-2</v>
      </c>
      <c r="AT109" s="191">
        <f t="shared" si="23"/>
        <v>-3.9803212549824329E-2</v>
      </c>
      <c r="AU109" s="191">
        <f t="shared" si="23"/>
        <v>5.1143047778676953E-2</v>
      </c>
      <c r="AV109" s="191">
        <f t="shared" si="23"/>
        <v>2.292027711603839E-2</v>
      </c>
      <c r="AW109" s="191">
        <f t="shared" si="23"/>
        <v>6.031709702985677E-2</v>
      </c>
      <c r="AX109" s="191">
        <f t="shared" si="23"/>
        <v>-2.1947800167956277E-3</v>
      </c>
      <c r="AY109" s="191">
        <f t="shared" si="23"/>
        <v>8.2525592271559534E-2</v>
      </c>
      <c r="AZ109" s="191">
        <f t="shared" si="23"/>
        <v>0.19749218832265081</v>
      </c>
      <c r="BA109" s="191">
        <f t="shared" si="23"/>
        <v>3.2908229089134489E-2</v>
      </c>
      <c r="BB109" s="191">
        <f t="shared" si="23"/>
        <v>5.6302518226286402E-2</v>
      </c>
      <c r="BC109" s="191">
        <f t="shared" si="23"/>
        <v>4.3598818894474478E-2</v>
      </c>
      <c r="BD109" s="191">
        <f t="shared" si="23"/>
        <v>7.5126266427882449E-2</v>
      </c>
      <c r="BE109" s="191">
        <f t="shared" si="23"/>
        <v>8.2325138602461934E-2</v>
      </c>
      <c r="BF109" s="191" t="e">
        <f t="shared" si="23"/>
        <v>#DIV/0!</v>
      </c>
      <c r="BG109" s="191">
        <f t="shared" si="23"/>
        <v>5.2248486029641494E-2</v>
      </c>
      <c r="BH109" s="191">
        <f t="shared" si="23"/>
        <v>4.5852319099021877E-2</v>
      </c>
    </row>
    <row r="110" spans="1:60" s="36" customFormat="1" hidden="1" x14ac:dyDescent="0.2">
      <c r="A110" s="138">
        <f t="shared" si="13"/>
        <v>36068</v>
      </c>
      <c r="B110" s="190">
        <f t="shared" ref="B110:AG110" si="24">B9/B8-1</f>
        <v>-1.0699649816698575E-2</v>
      </c>
      <c r="C110" s="190">
        <f t="shared" si="24"/>
        <v>-1.5899287265798367E-2</v>
      </c>
      <c r="D110" s="191">
        <f t="shared" si="24"/>
        <v>-3.1659134344178996E-2</v>
      </c>
      <c r="E110" s="191">
        <f t="shared" si="24"/>
        <v>-6.5875495476798718E-2</v>
      </c>
      <c r="F110" s="191">
        <f t="shared" si="24"/>
        <v>3.6719558308413447E-3</v>
      </c>
      <c r="G110" s="191">
        <f t="shared" si="24"/>
        <v>-3.8236076201382252E-3</v>
      </c>
      <c r="H110" s="191">
        <f t="shared" si="24"/>
        <v>0.19717118367609698</v>
      </c>
      <c r="I110" s="191">
        <f t="shared" si="24"/>
        <v>-1.0490671545365093E-2</v>
      </c>
      <c r="J110" s="191">
        <f t="shared" si="24"/>
        <v>-1.2929035026144287E-2</v>
      </c>
      <c r="K110" s="191">
        <f t="shared" si="24"/>
        <v>-2.3898147361554045E-3</v>
      </c>
      <c r="L110" s="191">
        <f t="shared" si="24"/>
        <v>0.62965699215646231</v>
      </c>
      <c r="M110" s="191">
        <f t="shared" si="24"/>
        <v>-1.9612784648503134E-2</v>
      </c>
      <c r="N110" s="191">
        <f t="shared" si="24"/>
        <v>8.1538321073415521E-3</v>
      </c>
      <c r="O110" s="191">
        <f t="shared" si="24"/>
        <v>8.1865842007553535E-3</v>
      </c>
      <c r="P110" s="191">
        <f t="shared" si="24"/>
        <v>-2.8665621876204472E-2</v>
      </c>
      <c r="Q110" s="191">
        <f t="shared" si="24"/>
        <v>-7.8685077720188623E-2</v>
      </c>
      <c r="R110" s="191">
        <f t="shared" si="24"/>
        <v>-6.1938171851650403E-2</v>
      </c>
      <c r="S110" s="191">
        <f t="shared" si="24"/>
        <v>-6.220545915372655E-2</v>
      </c>
      <c r="T110" s="191">
        <f t="shared" si="24"/>
        <v>-1.4000302907700934E-2</v>
      </c>
      <c r="U110" s="191">
        <f t="shared" si="24"/>
        <v>-3.6987991619111815E-3</v>
      </c>
      <c r="V110" s="191">
        <f t="shared" si="24"/>
        <v>-4.6206426495660424E-2</v>
      </c>
      <c r="W110" s="191">
        <f t="shared" si="24"/>
        <v>-2.7844859443938996E-2</v>
      </c>
      <c r="X110" s="191">
        <f t="shared" si="24"/>
        <v>-5.967476733053978E-3</v>
      </c>
      <c r="Y110" s="191">
        <f t="shared" si="24"/>
        <v>-2.7795573141935259E-2</v>
      </c>
      <c r="Z110" s="191">
        <f t="shared" si="24"/>
        <v>9.3588219265190453E-3</v>
      </c>
      <c r="AA110" s="191">
        <f t="shared" si="24"/>
        <v>-9.4007497611217405E-2</v>
      </c>
      <c r="AB110" s="191">
        <f t="shared" si="24"/>
        <v>-6.9308383070856294E-3</v>
      </c>
      <c r="AC110" s="191">
        <f t="shared" si="24"/>
        <v>-0.18583711655230972</v>
      </c>
      <c r="AD110" s="191">
        <f t="shared" si="24"/>
        <v>-8.4459356395644947E-2</v>
      </c>
      <c r="AE110" s="191">
        <f t="shared" si="24"/>
        <v>-6.5875495476798718E-2</v>
      </c>
      <c r="AF110" s="191">
        <f t="shared" si="24"/>
        <v>-6.8471309118810275E-2</v>
      </c>
      <c r="AG110" s="191">
        <f t="shared" si="24"/>
        <v>-5.5901595213160737E-2</v>
      </c>
      <c r="AH110" s="191">
        <f t="shared" ref="AH110:BH110" si="25">AH9/AH8-1</f>
        <v>-6.7154250161475471E-2</v>
      </c>
      <c r="AI110" s="191">
        <f t="shared" si="25"/>
        <v>9.8699165530145017E-3</v>
      </c>
      <c r="AJ110" s="191">
        <f t="shared" si="25"/>
        <v>8.7997226942924112E-3</v>
      </c>
      <c r="AK110" s="191">
        <f t="shared" si="25"/>
        <v>-1.4602783579475309E-2</v>
      </c>
      <c r="AL110" s="191">
        <f t="shared" si="25"/>
        <v>3.7997850031649127E-2</v>
      </c>
      <c r="AM110" s="191">
        <f t="shared" si="25"/>
        <v>-1.1059699613318652E-2</v>
      </c>
      <c r="AN110" s="191">
        <f t="shared" si="25"/>
        <v>0.10097290650558266</v>
      </c>
      <c r="AO110" s="191">
        <f t="shared" si="25"/>
        <v>0.15763603444862206</v>
      </c>
      <c r="AP110" s="191">
        <f t="shared" si="25"/>
        <v>7.2377451137426663E-2</v>
      </c>
      <c r="AQ110" s="191">
        <f t="shared" si="25"/>
        <v>-1.3679761559340808E-2</v>
      </c>
      <c r="AR110" s="191">
        <f t="shared" si="25"/>
        <v>-1.4854646482046374E-2</v>
      </c>
      <c r="AS110" s="191">
        <f t="shared" si="25"/>
        <v>-2.2000815978031607E-3</v>
      </c>
      <c r="AT110" s="191">
        <f t="shared" si="25"/>
        <v>-6.00195010566964E-2</v>
      </c>
      <c r="AU110" s="191">
        <f t="shared" si="25"/>
        <v>-6.141403449875682E-3</v>
      </c>
      <c r="AV110" s="191">
        <f t="shared" si="25"/>
        <v>-3.6632769845403201E-2</v>
      </c>
      <c r="AW110" s="191">
        <f t="shared" si="25"/>
        <v>-5.7142158473466154E-2</v>
      </c>
      <c r="AX110" s="191">
        <f t="shared" si="25"/>
        <v>-2.2713617995362534E-2</v>
      </c>
      <c r="AY110" s="191">
        <f t="shared" si="25"/>
        <v>0.11680789910739087</v>
      </c>
      <c r="AZ110" s="191">
        <f t="shared" si="25"/>
        <v>-4.3279135876638897E-2</v>
      </c>
      <c r="BA110" s="191">
        <f t="shared" si="25"/>
        <v>-5.6838504154410607E-2</v>
      </c>
      <c r="BB110" s="191">
        <f t="shared" si="25"/>
        <v>-3.0703293885516736E-3</v>
      </c>
      <c r="BC110" s="191">
        <f t="shared" si="25"/>
        <v>1.7682654198301506E-2</v>
      </c>
      <c r="BD110" s="191">
        <f t="shared" si="25"/>
        <v>2.1387768816519159E-2</v>
      </c>
      <c r="BE110" s="191">
        <f t="shared" si="25"/>
        <v>-2.0271879004381876E-2</v>
      </c>
      <c r="BF110" s="191" t="e">
        <f t="shared" si="25"/>
        <v>#DIV/0!</v>
      </c>
      <c r="BG110" s="191">
        <f t="shared" si="25"/>
        <v>-7.3142486399754292E-3</v>
      </c>
      <c r="BH110" s="191">
        <f t="shared" si="25"/>
        <v>-6.2820718908334072E-3</v>
      </c>
    </row>
    <row r="111" spans="1:60" s="36" customFormat="1" ht="12" hidden="1" thickBot="1" x14ac:dyDescent="0.25">
      <c r="A111" s="139">
        <f t="shared" si="13"/>
        <v>36159</v>
      </c>
      <c r="B111" s="193">
        <f t="shared" ref="B111:AG111" si="26">B10/B9-1</f>
        <v>0.10116520241472915</v>
      </c>
      <c r="C111" s="193">
        <f t="shared" si="26"/>
        <v>0.10607362342465931</v>
      </c>
      <c r="D111" s="194">
        <f t="shared" si="26"/>
        <v>0.11394899857635599</v>
      </c>
      <c r="E111" s="194">
        <f t="shared" si="26"/>
        <v>0.14215680583917534</v>
      </c>
      <c r="F111" s="194">
        <f t="shared" si="26"/>
        <v>9.2159800977950734E-2</v>
      </c>
      <c r="G111" s="194">
        <f t="shared" si="26"/>
        <v>9.9249722810727636E-2</v>
      </c>
      <c r="H111" s="194">
        <f t="shared" si="26"/>
        <v>-6.0138966722678378E-2</v>
      </c>
      <c r="I111" s="194">
        <f t="shared" si="26"/>
        <v>0.10295403455247532</v>
      </c>
      <c r="J111" s="194">
        <f t="shared" si="26"/>
        <v>8.2034756750462234E-2</v>
      </c>
      <c r="K111" s="194">
        <f t="shared" si="26"/>
        <v>0.10193185240338853</v>
      </c>
      <c r="L111" s="194">
        <f t="shared" si="26"/>
        <v>-0.48140323000822183</v>
      </c>
      <c r="M111" s="194">
        <f t="shared" si="26"/>
        <v>8.4006617570627329E-2</v>
      </c>
      <c r="N111" s="194">
        <f t="shared" si="26"/>
        <v>0.1437487414686851</v>
      </c>
      <c r="O111" s="194">
        <f t="shared" si="26"/>
        <v>5.218686490388813E-2</v>
      </c>
      <c r="P111" s="194">
        <f t="shared" si="26"/>
        <v>9.8407421006860174E-2</v>
      </c>
      <c r="Q111" s="194">
        <f t="shared" si="26"/>
        <v>0.14379658773457438</v>
      </c>
      <c r="R111" s="194">
        <f t="shared" si="26"/>
        <v>0.15229302708595194</v>
      </c>
      <c r="S111" s="194">
        <f t="shared" si="26"/>
        <v>0.19864376300359998</v>
      </c>
      <c r="T111" s="194">
        <f t="shared" si="26"/>
        <v>0.12148623686323723</v>
      </c>
      <c r="U111" s="194">
        <f t="shared" si="26"/>
        <v>8.8248008787418897E-2</v>
      </c>
      <c r="V111" s="194">
        <f t="shared" si="26"/>
        <v>9.6382310382150393E-2</v>
      </c>
      <c r="W111" s="194">
        <f t="shared" si="26"/>
        <v>0.11622146771150654</v>
      </c>
      <c r="X111" s="194">
        <f t="shared" si="26"/>
        <v>0.10369369173666132</v>
      </c>
      <c r="Y111" s="194">
        <f t="shared" si="26"/>
        <v>0.10863230948231628</v>
      </c>
      <c r="Z111" s="194">
        <f t="shared" si="26"/>
        <v>9.4815329020296657E-2</v>
      </c>
      <c r="AA111" s="194">
        <f t="shared" si="26"/>
        <v>0.13606447795110999</v>
      </c>
      <c r="AB111" s="194">
        <f t="shared" si="26"/>
        <v>8.3398085655830956E-2</v>
      </c>
      <c r="AC111" s="194">
        <f t="shared" si="26"/>
        <v>0.14377185269952264</v>
      </c>
      <c r="AD111" s="194">
        <f t="shared" si="26"/>
        <v>0.20788923251338276</v>
      </c>
      <c r="AE111" s="194">
        <f t="shared" si="26"/>
        <v>0.14215680583917534</v>
      </c>
      <c r="AF111" s="194">
        <f t="shared" si="26"/>
        <v>0.16294641967972967</v>
      </c>
      <c r="AG111" s="194">
        <f t="shared" si="26"/>
        <v>0.17957837771722018</v>
      </c>
      <c r="AH111" s="194">
        <f t="shared" ref="AH111:BH111" si="27">AH10/AH9-1</f>
        <v>0.13207584342670797</v>
      </c>
      <c r="AI111" s="194">
        <f t="shared" si="27"/>
        <v>9.6161268525620791E-2</v>
      </c>
      <c r="AJ111" s="194">
        <f t="shared" si="27"/>
        <v>6.4102627981839522E-2</v>
      </c>
      <c r="AK111" s="194">
        <f t="shared" si="27"/>
        <v>0.1220659290770949</v>
      </c>
      <c r="AL111" s="194">
        <f t="shared" si="27"/>
        <v>7.9029518131402465E-2</v>
      </c>
      <c r="AM111" s="194">
        <f t="shared" si="27"/>
        <v>0.12245053752571633</v>
      </c>
      <c r="AN111" s="194">
        <f t="shared" si="27"/>
        <v>-7.4708877228973125E-2</v>
      </c>
      <c r="AO111" s="194">
        <f t="shared" si="27"/>
        <v>-0.1588270180602418</v>
      </c>
      <c r="AP111" s="194">
        <f t="shared" si="27"/>
        <v>-2.8883030241633412E-2</v>
      </c>
      <c r="AQ111" s="194">
        <f t="shared" si="27"/>
        <v>0.19923445606877799</v>
      </c>
      <c r="AR111" s="194">
        <f t="shared" si="27"/>
        <v>3.8706049075247773E-2</v>
      </c>
      <c r="AS111" s="194">
        <f t="shared" si="27"/>
        <v>0.14852449928365474</v>
      </c>
      <c r="AT111" s="194">
        <f t="shared" si="27"/>
        <v>0.15618645036983514</v>
      </c>
      <c r="AU111" s="194">
        <f t="shared" si="27"/>
        <v>0.14304646117234499</v>
      </c>
      <c r="AV111" s="194">
        <f t="shared" si="27"/>
        <v>0.15055056169636249</v>
      </c>
      <c r="AW111" s="194">
        <f t="shared" si="27"/>
        <v>0.14084947574090645</v>
      </c>
      <c r="AX111" s="194">
        <f t="shared" si="27"/>
        <v>0.10679219292097031</v>
      </c>
      <c r="AY111" s="194">
        <f t="shared" si="27"/>
        <v>-6.5766285380093326E-3</v>
      </c>
      <c r="AZ111" s="194">
        <f t="shared" si="27"/>
        <v>0.17441233399661038</v>
      </c>
      <c r="BA111" s="194">
        <f t="shared" si="27"/>
        <v>0.139579505941406</v>
      </c>
      <c r="BB111" s="194">
        <f t="shared" si="27"/>
        <v>6.048752049039785E-2</v>
      </c>
      <c r="BC111" s="194">
        <f t="shared" si="27"/>
        <v>2.1405585680319916E-2</v>
      </c>
      <c r="BD111" s="194">
        <f t="shared" si="27"/>
        <v>8.5854116298251792E-2</v>
      </c>
      <c r="BE111" s="194">
        <f t="shared" si="27"/>
        <v>9.189109678974039E-2</v>
      </c>
      <c r="BF111" s="194" t="e">
        <f t="shared" si="27"/>
        <v>#DIV/0!</v>
      </c>
      <c r="BG111" s="194">
        <f t="shared" si="27"/>
        <v>6.1821242890326644E-2</v>
      </c>
      <c r="BH111" s="194">
        <f t="shared" si="27"/>
        <v>5.3256446937713475E-2</v>
      </c>
    </row>
    <row r="112" spans="1:60" s="36" customFormat="1" hidden="1" x14ac:dyDescent="0.2">
      <c r="A112" s="138">
        <f t="shared" si="13"/>
        <v>36249</v>
      </c>
      <c r="B112" s="190">
        <f t="shared" ref="B112:AG112" si="28">B11/B10-1</f>
        <v>-8.3174226945796126E-2</v>
      </c>
      <c r="C112" s="190">
        <f t="shared" si="28"/>
        <v>-8.0949764833906701E-2</v>
      </c>
      <c r="D112" s="191">
        <f t="shared" si="28"/>
        <v>-0.10924653169070619</v>
      </c>
      <c r="E112" s="191">
        <f t="shared" si="28"/>
        <v>-6.7326326392939673E-2</v>
      </c>
      <c r="F112" s="191">
        <f t="shared" si="28"/>
        <v>-7.3587477769287757E-2</v>
      </c>
      <c r="G112" s="191">
        <f t="shared" si="28"/>
        <v>-6.9781680478123609E-2</v>
      </c>
      <c r="H112" s="191">
        <f t="shared" si="28"/>
        <v>-0.1692040819372338</v>
      </c>
      <c r="I112" s="191">
        <f t="shared" si="28"/>
        <v>-8.2129240701559136E-2</v>
      </c>
      <c r="J112" s="191">
        <f t="shared" si="28"/>
        <v>-9.4565762626754535E-2</v>
      </c>
      <c r="K112" s="191">
        <f t="shared" si="28"/>
        <v>-6.598998979639259E-2</v>
      </c>
      <c r="L112" s="191">
        <f t="shared" si="28"/>
        <v>-0.37770330969403443</v>
      </c>
      <c r="M112" s="191">
        <f t="shared" si="28"/>
        <v>-0.1079243680431029</v>
      </c>
      <c r="N112" s="191">
        <f t="shared" si="28"/>
        <v>-0.14251026178776993</v>
      </c>
      <c r="O112" s="191">
        <f t="shared" si="28"/>
        <v>-9.0231554781354473E-2</v>
      </c>
      <c r="P112" s="191">
        <f t="shared" si="28"/>
        <v>-0.11231961567480819</v>
      </c>
      <c r="Q112" s="191">
        <f t="shared" si="28"/>
        <v>-7.442862969356856E-2</v>
      </c>
      <c r="R112" s="191">
        <f t="shared" si="28"/>
        <v>-0.12446121166386648</v>
      </c>
      <c r="S112" s="191">
        <f t="shared" si="28"/>
        <v>-0.1118892229450138</v>
      </c>
      <c r="T112" s="191">
        <f t="shared" si="28"/>
        <v>-0.12463633184630363</v>
      </c>
      <c r="U112" s="191">
        <f t="shared" si="28"/>
        <v>-9.5245942809185746E-2</v>
      </c>
      <c r="V112" s="191">
        <f t="shared" si="28"/>
        <v>-5.6408693661407994E-2</v>
      </c>
      <c r="W112" s="191">
        <f t="shared" si="28"/>
        <v>-0.11058385662295722</v>
      </c>
      <c r="X112" s="191">
        <f t="shared" si="28"/>
        <v>-0.11737069392507082</v>
      </c>
      <c r="Y112" s="191">
        <f t="shared" si="28"/>
        <v>-0.11779558176672333</v>
      </c>
      <c r="Z112" s="191">
        <f t="shared" si="28"/>
        <v>-0.11182883775679497</v>
      </c>
      <c r="AA112" s="191">
        <f t="shared" si="28"/>
        <v>-0.12921180074168381</v>
      </c>
      <c r="AB112" s="191">
        <f t="shared" si="28"/>
        <v>-7.6537337722340615E-2</v>
      </c>
      <c r="AC112" s="191">
        <f t="shared" si="28"/>
        <v>-0.10133615244980843</v>
      </c>
      <c r="AD112" s="191">
        <f t="shared" si="28"/>
        <v>-0.14840011540504072</v>
      </c>
      <c r="AE112" s="191">
        <f t="shared" si="28"/>
        <v>-6.7326326392939673E-2</v>
      </c>
      <c r="AF112" s="191">
        <f t="shared" si="28"/>
        <v>-8.1845039281892906E-2</v>
      </c>
      <c r="AG112" s="191">
        <f t="shared" si="28"/>
        <v>-0.12072956687310388</v>
      </c>
      <c r="AH112" s="191">
        <f t="shared" ref="AH112:BH112" si="29">AH11/AH10-1</f>
        <v>-5.5062953787623492E-2</v>
      </c>
      <c r="AI112" s="191">
        <f t="shared" si="29"/>
        <v>-8.1322349555761675E-2</v>
      </c>
      <c r="AJ112" s="191">
        <f t="shared" si="29"/>
        <v>-5.1333605429971896E-2</v>
      </c>
      <c r="AK112" s="191">
        <f t="shared" si="29"/>
        <v>-7.866075885483137E-2</v>
      </c>
      <c r="AL112" s="191">
        <f t="shared" si="29"/>
        <v>-9.4230266472314694E-2</v>
      </c>
      <c r="AM112" s="191">
        <f t="shared" si="29"/>
        <v>-0.10255859415215984</v>
      </c>
      <c r="AN112" s="191">
        <f t="shared" si="29"/>
        <v>-4.3918606671655591E-2</v>
      </c>
      <c r="AO112" s="191">
        <f t="shared" si="29"/>
        <v>-4.5402415848589617E-2</v>
      </c>
      <c r="AP112" s="191">
        <f t="shared" si="29"/>
        <v>-4.3218421902229576E-2</v>
      </c>
      <c r="AQ112" s="191">
        <f t="shared" si="29"/>
        <v>-0.12675865194258451</v>
      </c>
      <c r="AR112" s="191">
        <f t="shared" si="29"/>
        <v>8.6066826665982532E-3</v>
      </c>
      <c r="AS112" s="191">
        <f t="shared" si="29"/>
        <v>2.152110175932509E-2</v>
      </c>
      <c r="AT112" s="191">
        <f t="shared" si="29"/>
        <v>-2.0044844875460766E-2</v>
      </c>
      <c r="AU112" s="191">
        <f t="shared" si="29"/>
        <v>-0.10704980348832549</v>
      </c>
      <c r="AV112" s="191">
        <f t="shared" si="29"/>
        <v>-4.4388536899993558E-2</v>
      </c>
      <c r="AW112" s="191">
        <f t="shared" si="29"/>
        <v>-0.10872730630145133</v>
      </c>
      <c r="AX112" s="191">
        <f t="shared" si="29"/>
        <v>-4.8323236728907815E-2</v>
      </c>
      <c r="AY112" s="191">
        <f t="shared" si="29"/>
        <v>-0.10397536891207604</v>
      </c>
      <c r="AZ112" s="191">
        <f t="shared" si="29"/>
        <v>-0.23725539847035138</v>
      </c>
      <c r="BA112" s="191">
        <f t="shared" si="29"/>
        <v>-5.0726778519397331E-2</v>
      </c>
      <c r="BB112" s="191">
        <f t="shared" si="29"/>
        <v>-7.104536576817555E-2</v>
      </c>
      <c r="BC112" s="191">
        <f t="shared" si="29"/>
        <v>-3.927591558624921E-2</v>
      </c>
      <c r="BD112" s="191">
        <f t="shared" si="29"/>
        <v>-5.5169922658225401E-2</v>
      </c>
      <c r="BE112" s="191">
        <f t="shared" si="29"/>
        <v>-0.11607870545100563</v>
      </c>
      <c r="BF112" s="191" t="e">
        <f t="shared" si="29"/>
        <v>#DIV/0!</v>
      </c>
      <c r="BG112" s="191">
        <f t="shared" si="29"/>
        <v>-5.6955459634451144E-2</v>
      </c>
      <c r="BH112" s="191">
        <f t="shared" si="29"/>
        <v>-4.178282795307009E-2</v>
      </c>
    </row>
    <row r="113" spans="1:60" s="36" customFormat="1" hidden="1" x14ac:dyDescent="0.2">
      <c r="A113" s="138">
        <f t="shared" si="13"/>
        <v>36341</v>
      </c>
      <c r="B113" s="190">
        <f t="shared" ref="B113:AG113" si="30">B12/B11-1</f>
        <v>4.5569537960670425E-2</v>
      </c>
      <c r="C113" s="190">
        <f t="shared" si="30"/>
        <v>4.2139375577010085E-2</v>
      </c>
      <c r="D113" s="191">
        <f t="shared" si="30"/>
        <v>6.0930888809029859E-2</v>
      </c>
      <c r="E113" s="191">
        <f t="shared" si="30"/>
        <v>3.9332138043558063E-2</v>
      </c>
      <c r="F113" s="191">
        <f t="shared" si="30"/>
        <v>3.9885186346337198E-2</v>
      </c>
      <c r="G113" s="191">
        <f t="shared" si="30"/>
        <v>3.4466299472681428E-2</v>
      </c>
      <c r="H113" s="191">
        <f t="shared" si="30"/>
        <v>0.19232144523307348</v>
      </c>
      <c r="I113" s="191">
        <f t="shared" si="30"/>
        <v>4.3035418769776124E-2</v>
      </c>
      <c r="J113" s="191">
        <f t="shared" si="30"/>
        <v>7.3573750249130709E-2</v>
      </c>
      <c r="K113" s="191">
        <f t="shared" si="30"/>
        <v>2.8666340113380206E-2</v>
      </c>
      <c r="L113" s="191">
        <f t="shared" si="30"/>
        <v>0.94419676574868761</v>
      </c>
      <c r="M113" s="191">
        <f t="shared" si="30"/>
        <v>7.4996090360265555E-2</v>
      </c>
      <c r="N113" s="191">
        <f t="shared" si="30"/>
        <v>2.7049117753308316E-2</v>
      </c>
      <c r="O113" s="191">
        <f t="shared" si="30"/>
        <v>1.1903565333071242E-3</v>
      </c>
      <c r="P113" s="191">
        <f t="shared" si="30"/>
        <v>6.5465976956896377E-2</v>
      </c>
      <c r="Q113" s="191">
        <f t="shared" si="30"/>
        <v>7.3590844059305827E-3</v>
      </c>
      <c r="R113" s="191">
        <f t="shared" si="30"/>
        <v>6.3674631906859291E-2</v>
      </c>
      <c r="S113" s="191">
        <f t="shared" si="30"/>
        <v>2.7442392667885507E-2</v>
      </c>
      <c r="T113" s="191">
        <f t="shared" si="30"/>
        <v>4.1856082488115565E-2</v>
      </c>
      <c r="U113" s="191">
        <f t="shared" si="30"/>
        <v>4.0332236800765475E-2</v>
      </c>
      <c r="V113" s="191">
        <f t="shared" si="30"/>
        <v>7.3052004222445621E-2</v>
      </c>
      <c r="W113" s="191">
        <f t="shared" si="30"/>
        <v>3.0340628723593444E-2</v>
      </c>
      <c r="X113" s="191">
        <f t="shared" si="30"/>
        <v>4.9971772891238553E-2</v>
      </c>
      <c r="Y113" s="191">
        <f t="shared" si="30"/>
        <v>0.10543231696452793</v>
      </c>
      <c r="Z113" s="191">
        <f t="shared" si="30"/>
        <v>8.1992005899672371E-2</v>
      </c>
      <c r="AA113" s="191">
        <f t="shared" si="30"/>
        <v>0.15117613268545615</v>
      </c>
      <c r="AB113" s="191">
        <f t="shared" si="30"/>
        <v>3.5053499051798331E-2</v>
      </c>
      <c r="AC113" s="191">
        <f t="shared" si="30"/>
        <v>0.20491655327756941</v>
      </c>
      <c r="AD113" s="191">
        <f t="shared" si="30"/>
        <v>0.11235360047468967</v>
      </c>
      <c r="AE113" s="191">
        <f t="shared" si="30"/>
        <v>3.9332138043558063E-2</v>
      </c>
      <c r="AF113" s="191">
        <f t="shared" si="30"/>
        <v>5.6289115571035664E-2</v>
      </c>
      <c r="AG113" s="191">
        <f t="shared" si="30"/>
        <v>5.1957866546880727E-2</v>
      </c>
      <c r="AH113" s="191">
        <f t="shared" ref="AH113:BH113" si="31">AH12/AH11-1</f>
        <v>3.4308926173876042E-2</v>
      </c>
      <c r="AI113" s="191">
        <f t="shared" si="31"/>
        <v>2.2407961866634629E-2</v>
      </c>
      <c r="AJ113" s="191">
        <f t="shared" si="31"/>
        <v>3.1753220179238317E-2</v>
      </c>
      <c r="AK113" s="191">
        <f t="shared" si="31"/>
        <v>1.7204366977771279E-2</v>
      </c>
      <c r="AL113" s="191">
        <f t="shared" si="31"/>
        <v>2.5094469048061008E-2</v>
      </c>
      <c r="AM113" s="191">
        <f t="shared" si="31"/>
        <v>5.323927815426166E-2</v>
      </c>
      <c r="AN113" s="191">
        <f t="shared" si="31"/>
        <v>9.2279841634073545E-2</v>
      </c>
      <c r="AO113" s="191">
        <f t="shared" si="31"/>
        <v>0.12500726134231721</v>
      </c>
      <c r="AP113" s="191">
        <f t="shared" si="31"/>
        <v>7.6871570956384083E-2</v>
      </c>
      <c r="AQ113" s="191">
        <f t="shared" si="31"/>
        <v>5.0612933451105402E-2</v>
      </c>
      <c r="AR113" s="191">
        <f t="shared" si="31"/>
        <v>2.7176252723424721E-2</v>
      </c>
      <c r="AS113" s="191">
        <f t="shared" si="31"/>
        <v>2.6852121740396084E-2</v>
      </c>
      <c r="AT113" s="191">
        <f t="shared" si="31"/>
        <v>-3.2929352337269457E-2</v>
      </c>
      <c r="AU113" s="191">
        <f t="shared" si="31"/>
        <v>5.2850880347987239E-2</v>
      </c>
      <c r="AV113" s="191">
        <f t="shared" si="31"/>
        <v>1.6909699658874899E-2</v>
      </c>
      <c r="AW113" s="191">
        <f t="shared" si="31"/>
        <v>5.2319969244901676E-2</v>
      </c>
      <c r="AX113" s="191">
        <f t="shared" si="31"/>
        <v>2.2978384141625785E-2</v>
      </c>
      <c r="AY113" s="191">
        <f t="shared" si="31"/>
        <v>8.969732504096295E-2</v>
      </c>
      <c r="AZ113" s="191">
        <f t="shared" si="31"/>
        <v>0.20081915775841819</v>
      </c>
      <c r="BA113" s="191">
        <f t="shared" si="31"/>
        <v>3.6281745294335588E-2</v>
      </c>
      <c r="BB113" s="191">
        <f t="shared" si="31"/>
        <v>4.6997902030255556E-2</v>
      </c>
      <c r="BC113" s="191">
        <f t="shared" si="31"/>
        <v>4.544090855816818E-2</v>
      </c>
      <c r="BD113" s="191">
        <f t="shared" si="31"/>
        <v>6.8459445989719425E-2</v>
      </c>
      <c r="BE113" s="191">
        <f t="shared" si="31"/>
        <v>7.6590919309479144E-2</v>
      </c>
      <c r="BF113" s="191" t="e">
        <f t="shared" si="31"/>
        <v>#DIV/0!</v>
      </c>
      <c r="BG113" s="191">
        <f t="shared" si="31"/>
        <v>5.2748664756363306E-2</v>
      </c>
      <c r="BH113" s="191">
        <f t="shared" si="31"/>
        <v>4.3674881813320132E-2</v>
      </c>
    </row>
    <row r="114" spans="1:60" s="36" customFormat="1" hidden="1" x14ac:dyDescent="0.2">
      <c r="A114" s="138">
        <f t="shared" si="13"/>
        <v>36433</v>
      </c>
      <c r="B114" s="190">
        <f t="shared" ref="B114:AG114" si="32">B13/B12-1</f>
        <v>-1.4905512740831184E-2</v>
      </c>
      <c r="C114" s="190">
        <f t="shared" si="32"/>
        <v>-2.0619690992857875E-2</v>
      </c>
      <c r="D114" s="191">
        <f t="shared" si="32"/>
        <v>-4.0361353876984141E-2</v>
      </c>
      <c r="E114" s="191">
        <f t="shared" si="32"/>
        <v>-6.2010833916125718E-2</v>
      </c>
      <c r="F114" s="191">
        <f t="shared" si="32"/>
        <v>1.5343320449212605E-4</v>
      </c>
      <c r="G114" s="191">
        <f t="shared" si="32"/>
        <v>-7.9845141750830573E-3</v>
      </c>
      <c r="H114" s="191">
        <f t="shared" si="32"/>
        <v>0.19877027232402833</v>
      </c>
      <c r="I114" s="191">
        <f t="shared" si="32"/>
        <v>-1.4722349292072057E-2</v>
      </c>
      <c r="J114" s="191">
        <f t="shared" si="32"/>
        <v>-1.687205058159158E-2</v>
      </c>
      <c r="K114" s="191">
        <f t="shared" si="32"/>
        <v>-6.6088760903141308E-3</v>
      </c>
      <c r="L114" s="191">
        <f t="shared" si="32"/>
        <v>0.66299287167991938</v>
      </c>
      <c r="M114" s="191">
        <f t="shared" si="32"/>
        <v>-3.8944507239669024E-2</v>
      </c>
      <c r="N114" s="191">
        <f t="shared" si="32"/>
        <v>-8.1700570734744016E-4</v>
      </c>
      <c r="O114" s="191">
        <f t="shared" si="32"/>
        <v>-6.3736968079299849E-3</v>
      </c>
      <c r="P114" s="191">
        <f t="shared" si="32"/>
        <v>-3.2265873557726921E-2</v>
      </c>
      <c r="Q114" s="191">
        <f t="shared" si="32"/>
        <v>-9.1621949590292351E-2</v>
      </c>
      <c r="R114" s="191">
        <f t="shared" si="32"/>
        <v>-5.9579876217907946E-2</v>
      </c>
      <c r="S114" s="191">
        <f t="shared" si="32"/>
        <v>-7.1506412229325966E-2</v>
      </c>
      <c r="T114" s="191">
        <f t="shared" si="32"/>
        <v>-1.477808918846113E-2</v>
      </c>
      <c r="U114" s="191">
        <f t="shared" si="32"/>
        <v>-5.6310229335286843E-3</v>
      </c>
      <c r="V114" s="191">
        <f t="shared" si="32"/>
        <v>-4.8307362311934998E-2</v>
      </c>
      <c r="W114" s="191">
        <f t="shared" si="32"/>
        <v>-4.0733542460354433E-2</v>
      </c>
      <c r="X114" s="191">
        <f t="shared" si="32"/>
        <v>-2.6346341854263988E-2</v>
      </c>
      <c r="Y114" s="191">
        <f t="shared" si="32"/>
        <v>-6.3693601617681006E-2</v>
      </c>
      <c r="Z114" s="191">
        <f t="shared" si="32"/>
        <v>-4.4207906036973221E-2</v>
      </c>
      <c r="AA114" s="191">
        <f t="shared" si="32"/>
        <v>-9.9434643338729756E-2</v>
      </c>
      <c r="AB114" s="191">
        <f t="shared" si="32"/>
        <v>-8.6921845704329703E-3</v>
      </c>
      <c r="AC114" s="191">
        <f t="shared" si="32"/>
        <v>-0.16876345286462646</v>
      </c>
      <c r="AD114" s="191">
        <f t="shared" si="32"/>
        <v>-0.1062349109859293</v>
      </c>
      <c r="AE114" s="191">
        <f t="shared" si="32"/>
        <v>-6.2010833916125718E-2</v>
      </c>
      <c r="AF114" s="191">
        <f t="shared" si="32"/>
        <v>-8.0503565196324622E-2</v>
      </c>
      <c r="AG114" s="191">
        <f t="shared" si="32"/>
        <v>-4.0487279935754517E-2</v>
      </c>
      <c r="AH114" s="191">
        <f t="shared" ref="AH114:BH114" si="33">AH13/AH12-1</f>
        <v>-6.2506288125489307E-2</v>
      </c>
      <c r="AI114" s="191">
        <f t="shared" si="33"/>
        <v>4.0317530014675196E-3</v>
      </c>
      <c r="AJ114" s="191">
        <f t="shared" si="33"/>
        <v>3.549062804353742E-3</v>
      </c>
      <c r="AK114" s="191">
        <f t="shared" si="33"/>
        <v>-1.7911070368986315E-2</v>
      </c>
      <c r="AL114" s="191">
        <f t="shared" si="33"/>
        <v>2.9000059842707371E-2</v>
      </c>
      <c r="AM114" s="191">
        <f t="shared" si="33"/>
        <v>-1.5298834800864691E-2</v>
      </c>
      <c r="AN114" s="191">
        <f t="shared" si="33"/>
        <v>9.3574922940265814E-2</v>
      </c>
      <c r="AO114" s="191">
        <f t="shared" si="33"/>
        <v>0.15506069561277669</v>
      </c>
      <c r="AP114" s="191">
        <f t="shared" si="33"/>
        <v>6.333308499631074E-2</v>
      </c>
      <c r="AQ114" s="191">
        <f t="shared" si="33"/>
        <v>-1.019606491457703E-2</v>
      </c>
      <c r="AR114" s="191">
        <f t="shared" si="33"/>
        <v>-1.2496889865560856E-2</v>
      </c>
      <c r="AS114" s="191">
        <f t="shared" si="33"/>
        <v>-3.2216115828641145E-2</v>
      </c>
      <c r="AT114" s="191">
        <f t="shared" si="33"/>
        <v>-5.9311421234743755E-2</v>
      </c>
      <c r="AU114" s="191">
        <f t="shared" si="33"/>
        <v>-1.8563041745275344E-3</v>
      </c>
      <c r="AV114" s="191">
        <f t="shared" si="33"/>
        <v>-3.4668147426639484E-2</v>
      </c>
      <c r="AW114" s="191">
        <f t="shared" si="33"/>
        <v>-4.8545804952691007E-2</v>
      </c>
      <c r="AX114" s="191">
        <f t="shared" si="33"/>
        <v>-2.4988803437100748E-2</v>
      </c>
      <c r="AY114" s="191">
        <f t="shared" si="33"/>
        <v>0.111855955996643</v>
      </c>
      <c r="AZ114" s="191">
        <f t="shared" si="33"/>
        <v>-4.4658309419043363E-2</v>
      </c>
      <c r="BA114" s="191">
        <f t="shared" si="33"/>
        <v>-5.9790817560818388E-2</v>
      </c>
      <c r="BB114" s="191">
        <f t="shared" si="33"/>
        <v>-7.7270708177525904E-3</v>
      </c>
      <c r="BC114" s="191">
        <f t="shared" si="33"/>
        <v>1.242404974914324E-2</v>
      </c>
      <c r="BD114" s="191">
        <f t="shared" si="33"/>
        <v>1.1047431183226042E-2</v>
      </c>
      <c r="BE114" s="191">
        <f t="shared" si="33"/>
        <v>-1.9907689130759021E-2</v>
      </c>
      <c r="BF114" s="191" t="e">
        <f t="shared" si="33"/>
        <v>#DIV/0!</v>
      </c>
      <c r="BG114" s="191">
        <f t="shared" si="33"/>
        <v>-1.1753667622343755E-2</v>
      </c>
      <c r="BH114" s="191">
        <f t="shared" si="33"/>
        <v>-5.8292929599190746E-3</v>
      </c>
    </row>
    <row r="115" spans="1:60" s="36" customFormat="1" ht="12" hidden="1" thickBot="1" x14ac:dyDescent="0.25">
      <c r="A115" s="139">
        <f t="shared" si="13"/>
        <v>36524</v>
      </c>
      <c r="B115" s="193">
        <f t="shared" ref="B115:AG115" si="34">B14/B13-1</f>
        <v>0.10595173122326362</v>
      </c>
      <c r="C115" s="193">
        <f t="shared" si="34"/>
        <v>0.1099032755635927</v>
      </c>
      <c r="D115" s="194">
        <f t="shared" si="34"/>
        <v>0.12215969408594596</v>
      </c>
      <c r="E115" s="194">
        <f t="shared" si="34"/>
        <v>0.15021101546873972</v>
      </c>
      <c r="F115" s="194">
        <f t="shared" si="34"/>
        <v>9.5548886592301541E-2</v>
      </c>
      <c r="G115" s="194">
        <f t="shared" si="34"/>
        <v>0.10101104598646904</v>
      </c>
      <c r="H115" s="194">
        <f t="shared" si="34"/>
        <v>-1.4769536473542066E-2</v>
      </c>
      <c r="I115" s="194">
        <f t="shared" si="34"/>
        <v>0.10837417426096807</v>
      </c>
      <c r="J115" s="194">
        <f t="shared" si="34"/>
        <v>7.9886255363652126E-2</v>
      </c>
      <c r="K115" s="194">
        <f t="shared" si="34"/>
        <v>0.10424701965383565</v>
      </c>
      <c r="L115" s="194">
        <f t="shared" si="34"/>
        <v>-0.50918267397930839</v>
      </c>
      <c r="M115" s="194">
        <f t="shared" si="34"/>
        <v>0.13596282356769418</v>
      </c>
      <c r="N115" s="194">
        <f t="shared" si="34"/>
        <v>0.1593719706119705</v>
      </c>
      <c r="O115" s="194">
        <f t="shared" si="34"/>
        <v>4.4204502122946687E-2</v>
      </c>
      <c r="P115" s="194">
        <f t="shared" si="34"/>
        <v>0.10693623728025137</v>
      </c>
      <c r="Q115" s="194">
        <f t="shared" si="34"/>
        <v>0.12279197079530446</v>
      </c>
      <c r="R115" s="194">
        <f t="shared" si="34"/>
        <v>0.16311062199679283</v>
      </c>
      <c r="S115" s="194">
        <f t="shared" si="34"/>
        <v>0.19126090450744493</v>
      </c>
      <c r="T115" s="194">
        <f t="shared" si="34"/>
        <v>0.12813487543674351</v>
      </c>
      <c r="U115" s="194">
        <f t="shared" si="34"/>
        <v>8.4258085401318628E-2</v>
      </c>
      <c r="V115" s="194">
        <f t="shared" si="34"/>
        <v>0.12847326131616432</v>
      </c>
      <c r="W115" s="194">
        <f t="shared" si="34"/>
        <v>0.12716895602422151</v>
      </c>
      <c r="X115" s="194">
        <f t="shared" si="34"/>
        <v>0.10786256904376046</v>
      </c>
      <c r="Y115" s="194">
        <f t="shared" si="34"/>
        <v>0.12190654962011438</v>
      </c>
      <c r="Z115" s="194">
        <f t="shared" si="34"/>
        <v>0.11692567384778862</v>
      </c>
      <c r="AA115" s="194">
        <f t="shared" si="34"/>
        <v>0.13160283079392232</v>
      </c>
      <c r="AB115" s="194">
        <f t="shared" si="34"/>
        <v>9.0864747402769286E-2</v>
      </c>
      <c r="AC115" s="194">
        <f t="shared" si="34"/>
        <v>0.14026689094987632</v>
      </c>
      <c r="AD115" s="194">
        <f t="shared" si="34"/>
        <v>0.24128541246031054</v>
      </c>
      <c r="AE115" s="194">
        <f t="shared" si="34"/>
        <v>0.15021101546873972</v>
      </c>
      <c r="AF115" s="194">
        <f t="shared" si="34"/>
        <v>0.1521332394139161</v>
      </c>
      <c r="AG115" s="194">
        <f t="shared" si="34"/>
        <v>0.20265147042797849</v>
      </c>
      <c r="AH115" s="194">
        <f t="shared" ref="AH115:BH115" si="35">AH14/AH13-1</f>
        <v>0.14063682636005392</v>
      </c>
      <c r="AI115" s="194">
        <f t="shared" si="35"/>
        <v>0.10132794119107835</v>
      </c>
      <c r="AJ115" s="194">
        <f t="shared" si="35"/>
        <v>6.4250968943597497E-2</v>
      </c>
      <c r="AK115" s="194">
        <f t="shared" si="35"/>
        <v>0.12049560329072184</v>
      </c>
      <c r="AL115" s="194">
        <f t="shared" si="35"/>
        <v>9.3271172564326044E-2</v>
      </c>
      <c r="AM115" s="194">
        <f t="shared" si="35"/>
        <v>0.12717624165292518</v>
      </c>
      <c r="AN115" s="194">
        <f t="shared" si="35"/>
        <v>-7.3705276019326194E-2</v>
      </c>
      <c r="AO115" s="194">
        <f t="shared" si="35"/>
        <v>-0.15261306082938342</v>
      </c>
      <c r="AP115" s="194">
        <f t="shared" si="35"/>
        <v>-3.1546414218011742E-2</v>
      </c>
      <c r="AQ115" s="194">
        <f t="shared" si="35"/>
        <v>0.19417956806337844</v>
      </c>
      <c r="AR115" s="194">
        <f t="shared" si="35"/>
        <v>4.089167683424022E-2</v>
      </c>
      <c r="AS115" s="194">
        <f t="shared" si="35"/>
        <v>0.12622794141180815</v>
      </c>
      <c r="AT115" s="194">
        <f t="shared" si="35"/>
        <v>0.16445559710244129</v>
      </c>
      <c r="AU115" s="194">
        <f t="shared" si="35"/>
        <v>0.1438948205394035</v>
      </c>
      <c r="AV115" s="194">
        <f t="shared" si="35"/>
        <v>0.14149637839918894</v>
      </c>
      <c r="AW115" s="194">
        <f t="shared" si="35"/>
        <v>0.14294359875641938</v>
      </c>
      <c r="AX115" s="194">
        <f t="shared" si="35"/>
        <v>0.1138471458254835</v>
      </c>
      <c r="AY115" s="194">
        <f t="shared" si="35"/>
        <v>1.5975151708629509E-2</v>
      </c>
      <c r="AZ115" s="194">
        <f t="shared" si="35"/>
        <v>0.16467114102719393</v>
      </c>
      <c r="BA115" s="194">
        <f t="shared" si="35"/>
        <v>0.13792080112938843</v>
      </c>
      <c r="BB115" s="194">
        <f t="shared" si="35"/>
        <v>5.8871462691221232E-2</v>
      </c>
      <c r="BC115" s="194">
        <f t="shared" si="35"/>
        <v>2.2996347264567341E-2</v>
      </c>
      <c r="BD115" s="194">
        <f t="shared" si="35"/>
        <v>9.6075728528527415E-2</v>
      </c>
      <c r="BE115" s="194">
        <f t="shared" si="35"/>
        <v>9.1641529289331336E-2</v>
      </c>
      <c r="BF115" s="194" t="e">
        <f t="shared" si="35"/>
        <v>#DIV/0!</v>
      </c>
      <c r="BG115" s="194">
        <f t="shared" si="35"/>
        <v>6.2792792834715172E-2</v>
      </c>
      <c r="BH115" s="194">
        <f t="shared" si="35"/>
        <v>5.6073849637134021E-2</v>
      </c>
    </row>
    <row r="116" spans="1:60" s="36" customFormat="1" hidden="1" x14ac:dyDescent="0.2">
      <c r="A116" s="138">
        <f t="shared" si="13"/>
        <v>36615</v>
      </c>
      <c r="B116" s="190">
        <f t="shared" ref="B116:AG116" si="36">B15/B14-1</f>
        <v>-7.0049670038896727E-2</v>
      </c>
      <c r="C116" s="190">
        <f t="shared" si="36"/>
        <v>-7.0459161380628132E-2</v>
      </c>
      <c r="D116" s="191">
        <f t="shared" si="36"/>
        <v>-0.10380750843429454</v>
      </c>
      <c r="E116" s="191">
        <f t="shared" si="36"/>
        <v>-5.179026996918723E-2</v>
      </c>
      <c r="F116" s="191">
        <f t="shared" si="36"/>
        <v>-5.7923769664043001E-2</v>
      </c>
      <c r="G116" s="191">
        <f t="shared" si="36"/>
        <v>-5.8010931875850824E-2</v>
      </c>
      <c r="H116" s="191">
        <f t="shared" si="36"/>
        <v>-5.5956491541270581E-2</v>
      </c>
      <c r="I116" s="191">
        <f t="shared" si="36"/>
        <v>-6.8079506084956387E-2</v>
      </c>
      <c r="J116" s="191">
        <f t="shared" si="36"/>
        <v>-9.1807863684221447E-2</v>
      </c>
      <c r="K116" s="191">
        <f t="shared" si="36"/>
        <v>-5.2948005418620769E-2</v>
      </c>
      <c r="L116" s="191">
        <f t="shared" si="36"/>
        <v>-0.35918771605140687</v>
      </c>
      <c r="M116" s="191">
        <f t="shared" si="36"/>
        <v>-0.11532700334537194</v>
      </c>
      <c r="N116" s="191">
        <f t="shared" si="36"/>
        <v>-0.14107028760124207</v>
      </c>
      <c r="O116" s="191">
        <f t="shared" si="36"/>
        <v>-7.9194863339558497E-2</v>
      </c>
      <c r="P116" s="191">
        <f t="shared" si="36"/>
        <v>-0.10911071322784049</v>
      </c>
      <c r="Q116" s="191">
        <f t="shared" si="36"/>
        <v>-6.8940512034898482E-2</v>
      </c>
      <c r="R116" s="191">
        <f t="shared" si="36"/>
        <v>-0.12191054446955729</v>
      </c>
      <c r="S116" s="191">
        <f t="shared" si="36"/>
        <v>-9.7047438118835538E-2</v>
      </c>
      <c r="T116" s="191">
        <f t="shared" si="36"/>
        <v>-0.11848322459832261</v>
      </c>
      <c r="U116" s="191">
        <f t="shared" si="36"/>
        <v>-8.9486562906451517E-2</v>
      </c>
      <c r="V116" s="191">
        <f t="shared" si="36"/>
        <v>-5.0778731847091585E-2</v>
      </c>
      <c r="W116" s="191">
        <f t="shared" si="36"/>
        <v>-0.10257147953744195</v>
      </c>
      <c r="X116" s="191">
        <f t="shared" si="36"/>
        <v>-0.10392157278988778</v>
      </c>
      <c r="Y116" s="191">
        <f t="shared" si="36"/>
        <v>-0.10989399681919343</v>
      </c>
      <c r="Z116" s="191">
        <f t="shared" si="36"/>
        <v>-8.0717874630732211E-2</v>
      </c>
      <c r="AA116" s="191">
        <f t="shared" si="36"/>
        <v>-0.16595454088962824</v>
      </c>
      <c r="AB116" s="191">
        <f t="shared" si="36"/>
        <v>-7.3975315845591805E-2</v>
      </c>
      <c r="AC116" s="191">
        <f t="shared" si="36"/>
        <v>-0.11129021536525463</v>
      </c>
      <c r="AD116" s="191">
        <f t="shared" si="36"/>
        <v>-0.1329710817502805</v>
      </c>
      <c r="AE116" s="191">
        <f t="shared" si="36"/>
        <v>-5.179026996918723E-2</v>
      </c>
      <c r="AF116" s="191">
        <f t="shared" si="36"/>
        <v>-6.633160949857464E-2</v>
      </c>
      <c r="AG116" s="191">
        <f t="shared" si="36"/>
        <v>-8.6514735533266718E-2</v>
      </c>
      <c r="AH116" s="191">
        <f t="shared" ref="AH116:BH116" si="37">AH15/AH14-1</f>
        <v>-4.2831862875662319E-2</v>
      </c>
      <c r="AI116" s="191">
        <f t="shared" si="37"/>
        <v>-7.6027653400487227E-2</v>
      </c>
      <c r="AJ116" s="191">
        <f t="shared" si="37"/>
        <v>-4.7850952818925596E-2</v>
      </c>
      <c r="AK116" s="191">
        <f t="shared" si="37"/>
        <v>-6.7214144521846153E-2</v>
      </c>
      <c r="AL116" s="191">
        <f t="shared" si="37"/>
        <v>-9.510659613643424E-2</v>
      </c>
      <c r="AM116" s="191">
        <f t="shared" si="37"/>
        <v>-0.10025313258454804</v>
      </c>
      <c r="AN116" s="191">
        <f t="shared" si="37"/>
        <v>-4.7908136101966314E-2</v>
      </c>
      <c r="AO116" s="191">
        <f t="shared" si="37"/>
        <v>-4.537343290677065E-2</v>
      </c>
      <c r="AP116" s="191">
        <f t="shared" si="37"/>
        <v>-4.9093083556880468E-2</v>
      </c>
      <c r="AQ116" s="191">
        <f t="shared" si="37"/>
        <v>-0.11538846975577488</v>
      </c>
      <c r="AR116" s="191">
        <f t="shared" si="37"/>
        <v>2.9462794133384262E-2</v>
      </c>
      <c r="AS116" s="191">
        <f t="shared" si="37"/>
        <v>1.1032912631798952E-2</v>
      </c>
      <c r="AT116" s="191">
        <f t="shared" si="37"/>
        <v>2.8416580334279073E-2</v>
      </c>
      <c r="AU116" s="191">
        <f t="shared" si="37"/>
        <v>-0.11253502909199864</v>
      </c>
      <c r="AV116" s="191">
        <f t="shared" si="37"/>
        <v>-1.5781851623859366E-2</v>
      </c>
      <c r="AW116" s="191">
        <f t="shared" si="37"/>
        <v>-9.9061075075297378E-2</v>
      </c>
      <c r="AX116" s="191">
        <f t="shared" si="37"/>
        <v>-2.1590284434091611E-2</v>
      </c>
      <c r="AY116" s="191">
        <f t="shared" si="37"/>
        <v>-5.1625427534647716E-2</v>
      </c>
      <c r="AZ116" s="191">
        <f t="shared" si="37"/>
        <v>-0.23161240820750273</v>
      </c>
      <c r="BA116" s="191">
        <f t="shared" si="37"/>
        <v>-4.2485205409841797E-2</v>
      </c>
      <c r="BB116" s="191">
        <f t="shared" si="37"/>
        <v>-7.8868210058834709E-2</v>
      </c>
      <c r="BC116" s="191">
        <f t="shared" si="37"/>
        <v>-3.3473443103533063E-2</v>
      </c>
      <c r="BD116" s="191">
        <f t="shared" si="37"/>
        <v>-6.7811488015788179E-2</v>
      </c>
      <c r="BE116" s="191">
        <f t="shared" si="37"/>
        <v>-0.10022768982419272</v>
      </c>
      <c r="BF116" s="191" t="e">
        <f t="shared" si="37"/>
        <v>#DIV/0!</v>
      </c>
      <c r="BG116" s="191">
        <f t="shared" si="37"/>
        <v>-5.9717991441240681E-2</v>
      </c>
      <c r="BH116" s="191">
        <f t="shared" si="37"/>
        <v>-3.9854999918730538E-2</v>
      </c>
    </row>
    <row r="117" spans="1:60" s="36" customFormat="1" hidden="1" x14ac:dyDescent="0.2">
      <c r="A117" s="138">
        <f t="shared" si="13"/>
        <v>36707</v>
      </c>
      <c r="B117" s="190">
        <f t="shared" ref="B117:AG117" si="38">B16/B15-1</f>
        <v>4.6290498806710989E-2</v>
      </c>
      <c r="C117" s="190">
        <f t="shared" si="38"/>
        <v>4.3073468377941904E-2</v>
      </c>
      <c r="D117" s="191">
        <f t="shared" si="38"/>
        <v>6.7745598664187501E-2</v>
      </c>
      <c r="E117" s="191">
        <f t="shared" si="38"/>
        <v>4.8127335855144393E-2</v>
      </c>
      <c r="F117" s="191">
        <f t="shared" si="38"/>
        <v>3.7759865323820696E-2</v>
      </c>
      <c r="G117" s="191">
        <f t="shared" si="38"/>
        <v>3.2540423820832443E-2</v>
      </c>
      <c r="H117" s="191">
        <f t="shared" si="38"/>
        <v>0.15530790942987327</v>
      </c>
      <c r="I117" s="191">
        <f t="shared" si="38"/>
        <v>4.3625771695283477E-2</v>
      </c>
      <c r="J117" s="191">
        <f t="shared" si="38"/>
        <v>7.6488231356943492E-2</v>
      </c>
      <c r="K117" s="191">
        <f t="shared" si="38"/>
        <v>2.6226992338681532E-2</v>
      </c>
      <c r="L117" s="191">
        <f t="shared" si="38"/>
        <v>0.88489953584625591</v>
      </c>
      <c r="M117" s="191">
        <f t="shared" si="38"/>
        <v>5.9355416042131681E-2</v>
      </c>
      <c r="N117" s="191">
        <f t="shared" si="38"/>
        <v>3.4014953632652833E-2</v>
      </c>
      <c r="O117" s="191">
        <f t="shared" si="38"/>
        <v>5.0825597463082239E-3</v>
      </c>
      <c r="P117" s="191">
        <f t="shared" si="38"/>
        <v>6.5783552839547177E-2</v>
      </c>
      <c r="Q117" s="191">
        <f t="shared" si="38"/>
        <v>2.3365827788238036E-2</v>
      </c>
      <c r="R117" s="191">
        <f t="shared" si="38"/>
        <v>6.1500302328743039E-2</v>
      </c>
      <c r="S117" s="191">
        <f t="shared" si="38"/>
        <v>3.1891012695952403E-2</v>
      </c>
      <c r="T117" s="191">
        <f t="shared" si="38"/>
        <v>5.5773261892780646E-2</v>
      </c>
      <c r="U117" s="191">
        <f t="shared" si="38"/>
        <v>4.78716441130278E-2</v>
      </c>
      <c r="V117" s="191">
        <f t="shared" si="38"/>
        <v>5.5376839716822612E-2</v>
      </c>
      <c r="W117" s="191">
        <f t="shared" si="38"/>
        <v>4.2230993081318946E-2</v>
      </c>
      <c r="X117" s="191">
        <f t="shared" si="38"/>
        <v>5.5669573118314108E-2</v>
      </c>
      <c r="Y117" s="191">
        <f t="shared" si="38"/>
        <v>0.11243065737473068</v>
      </c>
      <c r="Z117" s="191">
        <f t="shared" si="38"/>
        <v>0.11089606960732623</v>
      </c>
      <c r="AA117" s="191">
        <f t="shared" si="38"/>
        <v>0.11568063644899684</v>
      </c>
      <c r="AB117" s="191">
        <f t="shared" si="38"/>
        <v>4.609568613119075E-2</v>
      </c>
      <c r="AC117" s="191">
        <f t="shared" si="38"/>
        <v>0.23498667837340736</v>
      </c>
      <c r="AD117" s="191">
        <f t="shared" si="38"/>
        <v>0.11476443100395373</v>
      </c>
      <c r="AE117" s="191">
        <f t="shared" si="38"/>
        <v>4.8127335855144393E-2</v>
      </c>
      <c r="AF117" s="191">
        <f t="shared" si="38"/>
        <v>4.8518509480514282E-2</v>
      </c>
      <c r="AG117" s="191">
        <f t="shared" si="38"/>
        <v>3.3653355039581445E-2</v>
      </c>
      <c r="AH117" s="191">
        <f t="shared" ref="AH117:BH117" si="39">AH16/AH15-1</f>
        <v>5.0629767261900271E-2</v>
      </c>
      <c r="AI117" s="191">
        <f t="shared" si="39"/>
        <v>2.8844602881034076E-2</v>
      </c>
      <c r="AJ117" s="191">
        <f t="shared" si="39"/>
        <v>3.5165260520629849E-2</v>
      </c>
      <c r="AK117" s="191">
        <f t="shared" si="39"/>
        <v>2.2348612138328727E-2</v>
      </c>
      <c r="AL117" s="191">
        <f t="shared" si="39"/>
        <v>3.4044080181619307E-2</v>
      </c>
      <c r="AM117" s="191">
        <f t="shared" si="39"/>
        <v>5.5999155785621424E-2</v>
      </c>
      <c r="AN117" s="191">
        <f t="shared" si="39"/>
        <v>0.10378669749298219</v>
      </c>
      <c r="AO117" s="191">
        <f t="shared" si="39"/>
        <v>0.13431113964450136</v>
      </c>
      <c r="AP117" s="191">
        <f t="shared" si="39"/>
        <v>8.9461018140666315E-2</v>
      </c>
      <c r="AQ117" s="191">
        <f t="shared" si="39"/>
        <v>6.8156482186706224E-2</v>
      </c>
      <c r="AR117" s="191">
        <f t="shared" si="39"/>
        <v>2.2862528337004973E-2</v>
      </c>
      <c r="AS117" s="191">
        <f t="shared" si="39"/>
        <v>-6.0829198528689066E-4</v>
      </c>
      <c r="AT117" s="191">
        <f t="shared" si="39"/>
        <v>-6.963634407139796E-2</v>
      </c>
      <c r="AU117" s="191">
        <f t="shared" si="39"/>
        <v>4.8085861115606532E-2</v>
      </c>
      <c r="AV117" s="191">
        <f t="shared" si="39"/>
        <v>1.9251174098186219E-2</v>
      </c>
      <c r="AW117" s="191">
        <f t="shared" si="39"/>
        <v>5.1346668418061903E-2</v>
      </c>
      <c r="AX117" s="191">
        <f t="shared" si="39"/>
        <v>1.835921833739329E-2</v>
      </c>
      <c r="AY117" s="191">
        <f t="shared" si="39"/>
        <v>8.944420145829568E-2</v>
      </c>
      <c r="AZ117" s="191">
        <f t="shared" si="39"/>
        <v>0.20021305093192843</v>
      </c>
      <c r="BA117" s="191">
        <f t="shared" si="39"/>
        <v>3.1233984593093789E-2</v>
      </c>
      <c r="BB117" s="191">
        <f t="shared" si="39"/>
        <v>5.6033183763085415E-2</v>
      </c>
      <c r="BC117" s="191">
        <f t="shared" si="39"/>
        <v>4.9634076985559883E-2</v>
      </c>
      <c r="BD117" s="191">
        <f t="shared" si="39"/>
        <v>6.6027584856869215E-2</v>
      </c>
      <c r="BE117" s="191">
        <f t="shared" si="39"/>
        <v>7.0408413369211775E-2</v>
      </c>
      <c r="BF117" s="191" t="e">
        <f t="shared" si="39"/>
        <v>#DIV/0!</v>
      </c>
      <c r="BG117" s="191">
        <f t="shared" si="39"/>
        <v>5.1617941545358592E-2</v>
      </c>
      <c r="BH117" s="191">
        <f t="shared" si="39"/>
        <v>4.512549298595947E-2</v>
      </c>
    </row>
    <row r="118" spans="1:60" s="36" customFormat="1" hidden="1" x14ac:dyDescent="0.2">
      <c r="A118" s="138">
        <f t="shared" si="13"/>
        <v>36799</v>
      </c>
      <c r="B118" s="190">
        <f t="shared" ref="B118:AG118" si="40">B17/B16-1</f>
        <v>-1.290559153871873E-2</v>
      </c>
      <c r="C118" s="190">
        <f t="shared" si="40"/>
        <v>-1.6634229901795083E-2</v>
      </c>
      <c r="D118" s="191">
        <f t="shared" si="40"/>
        <v>-3.7800453629410868E-2</v>
      </c>
      <c r="E118" s="191">
        <f t="shared" si="40"/>
        <v>-6.2567462041314914E-2</v>
      </c>
      <c r="F118" s="191">
        <f t="shared" si="40"/>
        <v>1.7708767464912345E-3</v>
      </c>
      <c r="G118" s="191">
        <f t="shared" si="40"/>
        <v>-3.1676739385189112E-3</v>
      </c>
      <c r="H118" s="191">
        <f t="shared" si="40"/>
        <v>0.10117403993319618</v>
      </c>
      <c r="I118" s="191">
        <f t="shared" si="40"/>
        <v>-1.28975014982734E-2</v>
      </c>
      <c r="J118" s="191">
        <f t="shared" si="40"/>
        <v>-1.2994472306108062E-2</v>
      </c>
      <c r="K118" s="191">
        <f t="shared" si="40"/>
        <v>-1.6868406948907788E-3</v>
      </c>
      <c r="L118" s="191">
        <f t="shared" si="40"/>
        <v>0.88997952016219739</v>
      </c>
      <c r="M118" s="191">
        <f t="shared" si="40"/>
        <v>-3.6712057848482083E-2</v>
      </c>
      <c r="N118" s="191">
        <f t="shared" si="40"/>
        <v>7.1001225315732164E-3</v>
      </c>
      <c r="O118" s="191">
        <f t="shared" si="40"/>
        <v>9.1519534692843241E-3</v>
      </c>
      <c r="P118" s="191">
        <f t="shared" si="40"/>
        <v>-2.9160488039473687E-2</v>
      </c>
      <c r="Q118" s="191">
        <f t="shared" si="40"/>
        <v>-7.9848867081743991E-2</v>
      </c>
      <c r="R118" s="191">
        <f t="shared" si="40"/>
        <v>-6.1661192699931311E-2</v>
      </c>
      <c r="S118" s="191">
        <f t="shared" si="40"/>
        <v>-6.329565094359868E-2</v>
      </c>
      <c r="T118" s="191">
        <f t="shared" si="40"/>
        <v>-1.0935320359197087E-2</v>
      </c>
      <c r="U118" s="191">
        <f t="shared" si="40"/>
        <v>-1.5929800301572872E-4</v>
      </c>
      <c r="V118" s="191">
        <f t="shared" si="40"/>
        <v>-3.5585719659585457E-2</v>
      </c>
      <c r="W118" s="191">
        <f t="shared" si="40"/>
        <v>-3.3502423744453447E-2</v>
      </c>
      <c r="X118" s="191">
        <f t="shared" si="40"/>
        <v>-1.4678693006190069E-2</v>
      </c>
      <c r="Y118" s="191">
        <f t="shared" si="40"/>
        <v>-8.5234755202314272E-2</v>
      </c>
      <c r="Z118" s="191">
        <f t="shared" si="40"/>
        <v>-8.0546711373840618E-2</v>
      </c>
      <c r="AA118" s="191">
        <f t="shared" si="40"/>
        <v>-9.5120605520974788E-2</v>
      </c>
      <c r="AB118" s="191">
        <f t="shared" si="40"/>
        <v>-8.5005410141443249E-3</v>
      </c>
      <c r="AC118" s="191">
        <f t="shared" si="40"/>
        <v>-0.16324907574034286</v>
      </c>
      <c r="AD118" s="191">
        <f t="shared" si="40"/>
        <v>-9.3704471891893348E-2</v>
      </c>
      <c r="AE118" s="191">
        <f t="shared" si="40"/>
        <v>-6.2567462041314914E-2</v>
      </c>
      <c r="AF118" s="191">
        <f t="shared" si="40"/>
        <v>-8.0206261439499604E-2</v>
      </c>
      <c r="AG118" s="191">
        <f t="shared" si="40"/>
        <v>-5.6105617982565859E-2</v>
      </c>
      <c r="AH118" s="191">
        <f t="shared" ref="AH118:BH118" si="41">AH17/AH16-1</f>
        <v>-6.0740183761523903E-2</v>
      </c>
      <c r="AI118" s="191">
        <f t="shared" si="41"/>
        <v>1.1311200276833633E-2</v>
      </c>
      <c r="AJ118" s="191">
        <f t="shared" si="41"/>
        <v>-1.3620373414480191E-4</v>
      </c>
      <c r="AK118" s="191">
        <f t="shared" si="41"/>
        <v>-1.5652288242417045E-2</v>
      </c>
      <c r="AL118" s="191">
        <f t="shared" si="41"/>
        <v>4.5686744525438527E-2</v>
      </c>
      <c r="AM118" s="191">
        <f t="shared" si="41"/>
        <v>-3.7737379344573441E-3</v>
      </c>
      <c r="AN118" s="191">
        <f t="shared" si="41"/>
        <v>9.9899369233638069E-2</v>
      </c>
      <c r="AO118" s="191">
        <f t="shared" si="41"/>
        <v>0.15909157495402626</v>
      </c>
      <c r="AP118" s="191">
        <f t="shared" si="41"/>
        <v>7.0975757972844056E-2</v>
      </c>
      <c r="AQ118" s="191">
        <f t="shared" si="41"/>
        <v>-4.8970012293966247E-3</v>
      </c>
      <c r="AR118" s="191">
        <f t="shared" si="41"/>
        <v>-7.5547234638045913E-3</v>
      </c>
      <c r="AS118" s="191">
        <f t="shared" si="41"/>
        <v>-1.1221351729534201E-2</v>
      </c>
      <c r="AT118" s="191">
        <f t="shared" si="41"/>
        <v>-7.5247521278554164E-2</v>
      </c>
      <c r="AU118" s="191">
        <f t="shared" si="41"/>
        <v>-2.2368297381928359E-3</v>
      </c>
      <c r="AV118" s="191">
        <f t="shared" si="41"/>
        <v>-3.1031427712394533E-2</v>
      </c>
      <c r="AW118" s="191">
        <f t="shared" si="41"/>
        <v>-5.1121468996251584E-2</v>
      </c>
      <c r="AX118" s="191">
        <f t="shared" si="41"/>
        <v>-1.3675911056394097E-2</v>
      </c>
      <c r="AY118" s="191">
        <f t="shared" si="41"/>
        <v>7.6617748888166748E-2</v>
      </c>
      <c r="AZ118" s="191">
        <f t="shared" si="41"/>
        <v>-4.9976404286501519E-2</v>
      </c>
      <c r="BA118" s="191">
        <f t="shared" si="41"/>
        <v>-5.9192632013776891E-2</v>
      </c>
      <c r="BB118" s="191">
        <f t="shared" si="41"/>
        <v>1.3162838335234461E-3</v>
      </c>
      <c r="BC118" s="191">
        <f t="shared" si="41"/>
        <v>1.8931543497523684E-2</v>
      </c>
      <c r="BD118" s="191">
        <f t="shared" si="41"/>
        <v>1.1417596613210845E-2</v>
      </c>
      <c r="BE118" s="191">
        <f t="shared" si="41"/>
        <v>-6.3800324811306153E-3</v>
      </c>
      <c r="BF118" s="191" t="e">
        <f t="shared" si="41"/>
        <v>#DIV/0!</v>
      </c>
      <c r="BG118" s="191">
        <f t="shared" si="41"/>
        <v>-1.0095231210442535E-2</v>
      </c>
      <c r="BH118" s="191">
        <f t="shared" si="41"/>
        <v>-4.0298191919663218E-3</v>
      </c>
    </row>
    <row r="119" spans="1:60" s="36" customFormat="1" ht="12" hidden="1" thickBot="1" x14ac:dyDescent="0.25">
      <c r="A119" s="139">
        <f t="shared" si="13"/>
        <v>36890</v>
      </c>
      <c r="B119" s="193">
        <f t="shared" ref="B119:AG119" si="42">B18/B17-1</f>
        <v>0.11165427002088668</v>
      </c>
      <c r="C119" s="193">
        <f t="shared" si="42"/>
        <v>0.11643984316501532</v>
      </c>
      <c r="D119" s="194">
        <f t="shared" si="42"/>
        <v>0.12879756927829811</v>
      </c>
      <c r="E119" s="194">
        <f t="shared" si="42"/>
        <v>0.17128724685358843</v>
      </c>
      <c r="F119" s="194">
        <f t="shared" si="42"/>
        <v>9.9775505610514958E-2</v>
      </c>
      <c r="G119" s="194">
        <f t="shared" si="42"/>
        <v>0.10629959781899601</v>
      </c>
      <c r="H119" s="194">
        <f t="shared" si="42"/>
        <v>-1.90985086382367E-2</v>
      </c>
      <c r="I119" s="194">
        <f t="shared" si="42"/>
        <v>0.11381051262322428</v>
      </c>
      <c r="J119" s="194">
        <f t="shared" si="42"/>
        <v>8.7962506370100391E-2</v>
      </c>
      <c r="K119" s="194">
        <f t="shared" si="42"/>
        <v>0.10903157677927888</v>
      </c>
      <c r="L119" s="194">
        <f t="shared" si="42"/>
        <v>-0.54311592013124876</v>
      </c>
      <c r="M119" s="194">
        <f t="shared" si="42"/>
        <v>0.14121434073652339</v>
      </c>
      <c r="N119" s="194">
        <f t="shared" si="42"/>
        <v>0.15821947871882869</v>
      </c>
      <c r="O119" s="194">
        <f t="shared" si="42"/>
        <v>6.3103633298360773E-2</v>
      </c>
      <c r="P119" s="194">
        <f t="shared" si="42"/>
        <v>0.11067875780630265</v>
      </c>
      <c r="Q119" s="194">
        <f t="shared" si="42"/>
        <v>0.17929027037639633</v>
      </c>
      <c r="R119" s="194">
        <f t="shared" si="42"/>
        <v>0.16618472275738227</v>
      </c>
      <c r="S119" s="194">
        <f t="shared" si="42"/>
        <v>0.18763807364709151</v>
      </c>
      <c r="T119" s="194">
        <f t="shared" si="42"/>
        <v>0.13547624404789738</v>
      </c>
      <c r="U119" s="194">
        <f t="shared" si="42"/>
        <v>9.7432014328127758E-2</v>
      </c>
      <c r="V119" s="194">
        <f t="shared" si="42"/>
        <v>0.12552601450865652</v>
      </c>
      <c r="W119" s="194">
        <f t="shared" si="42"/>
        <v>0.13963157947563998</v>
      </c>
      <c r="X119" s="194">
        <f t="shared" si="42"/>
        <v>0.1174308522683476</v>
      </c>
      <c r="Y119" s="194">
        <f t="shared" si="42"/>
        <v>0.13357240173771912</v>
      </c>
      <c r="Z119" s="194">
        <f t="shared" si="42"/>
        <v>0.12809279365592996</v>
      </c>
      <c r="AA119" s="194">
        <f t="shared" si="42"/>
        <v>0.14531355714753658</v>
      </c>
      <c r="AB119" s="194">
        <f t="shared" si="42"/>
        <v>8.6961459286932996E-2</v>
      </c>
      <c r="AC119" s="194">
        <f t="shared" si="42"/>
        <v>0.14523442248050777</v>
      </c>
      <c r="AD119" s="194">
        <f t="shared" si="42"/>
        <v>0.24003544484082329</v>
      </c>
      <c r="AE119" s="194">
        <f t="shared" si="42"/>
        <v>0.17128724685358843</v>
      </c>
      <c r="AF119" s="194">
        <f t="shared" si="42"/>
        <v>0.19282509693152305</v>
      </c>
      <c r="AG119" s="194">
        <f t="shared" si="42"/>
        <v>0.22628922720137479</v>
      </c>
      <c r="AH119" s="194">
        <f t="shared" ref="AH119:BH119" si="43">AH18/AH17-1</f>
        <v>0.15810487534878304</v>
      </c>
      <c r="AI119" s="194">
        <f t="shared" si="43"/>
        <v>0.10282656454696282</v>
      </c>
      <c r="AJ119" s="194">
        <f t="shared" si="43"/>
        <v>5.9070586767226096E-2</v>
      </c>
      <c r="AK119" s="194">
        <f t="shared" si="43"/>
        <v>0.12612551182974507</v>
      </c>
      <c r="AL119" s="194">
        <f t="shared" si="43"/>
        <v>9.2716175551215141E-2</v>
      </c>
      <c r="AM119" s="194">
        <f t="shared" si="43"/>
        <v>0.13545102287262156</v>
      </c>
      <c r="AN119" s="194">
        <f t="shared" si="43"/>
        <v>-6.9852585197000883E-2</v>
      </c>
      <c r="AO119" s="194">
        <f t="shared" si="43"/>
        <v>-0.14476978138717844</v>
      </c>
      <c r="AP119" s="194">
        <f t="shared" si="43"/>
        <v>-3.0233210567043312E-2</v>
      </c>
      <c r="AQ119" s="194">
        <f t="shared" si="43"/>
        <v>0.19108568946248883</v>
      </c>
      <c r="AR119" s="194">
        <f t="shared" si="43"/>
        <v>4.2646008130708513E-2</v>
      </c>
      <c r="AS119" s="194">
        <f t="shared" si="43"/>
        <v>0.14284746375600132</v>
      </c>
      <c r="AT119" s="194">
        <f t="shared" si="43"/>
        <v>0.16688596402492584</v>
      </c>
      <c r="AU119" s="194">
        <f t="shared" si="43"/>
        <v>0.14416956275759651</v>
      </c>
      <c r="AV119" s="194">
        <f t="shared" si="43"/>
        <v>0.15228986462720839</v>
      </c>
      <c r="AW119" s="194">
        <f t="shared" si="43"/>
        <v>0.15650737101141199</v>
      </c>
      <c r="AX119" s="194">
        <f t="shared" si="43"/>
        <v>0.12464194684239582</v>
      </c>
      <c r="AY119" s="194">
        <f t="shared" si="43"/>
        <v>1.5866398064073861E-2</v>
      </c>
      <c r="AZ119" s="194">
        <f t="shared" si="43"/>
        <v>0.17367898810704663</v>
      </c>
      <c r="BA119" s="194">
        <f t="shared" si="43"/>
        <v>0.14188716566983284</v>
      </c>
      <c r="BB119" s="194">
        <f t="shared" si="43"/>
        <v>6.4422356796349778E-2</v>
      </c>
      <c r="BC119" s="194">
        <f t="shared" si="43"/>
        <v>3.5764294894004234E-2</v>
      </c>
      <c r="BD119" s="194">
        <f t="shared" si="43"/>
        <v>8.947820910472104E-2</v>
      </c>
      <c r="BE119" s="194">
        <f t="shared" si="43"/>
        <v>9.5112681448609182E-2</v>
      </c>
      <c r="BF119" s="194" t="e">
        <f t="shared" si="43"/>
        <v>#DIV/0!</v>
      </c>
      <c r="BG119" s="194">
        <f t="shared" si="43"/>
        <v>7.1567355226422436E-2</v>
      </c>
      <c r="BH119" s="194">
        <f t="shared" si="43"/>
        <v>6.3733985539234039E-2</v>
      </c>
    </row>
    <row r="120" spans="1:60" s="36" customFormat="1" hidden="1" x14ac:dyDescent="0.2">
      <c r="A120" s="138">
        <f t="shared" si="13"/>
        <v>36980</v>
      </c>
      <c r="B120" s="190">
        <f t="shared" ref="B120:AG120" si="44">B19/B18-1</f>
        <v>-6.1882100335876045E-2</v>
      </c>
      <c r="C120" s="190">
        <f t="shared" si="44"/>
        <v>-6.1689697499558327E-2</v>
      </c>
      <c r="D120" s="191">
        <f t="shared" si="44"/>
        <v>-9.0890807308425692E-2</v>
      </c>
      <c r="E120" s="191">
        <f t="shared" si="44"/>
        <v>-6.080242142180603E-2</v>
      </c>
      <c r="F120" s="191">
        <f t="shared" si="44"/>
        <v>-5.0520539203480985E-2</v>
      </c>
      <c r="G120" s="191">
        <f t="shared" si="44"/>
        <v>-4.9676513255017207E-2</v>
      </c>
      <c r="H120" s="191">
        <f t="shared" si="44"/>
        <v>-6.7865367158964518E-2</v>
      </c>
      <c r="I120" s="191">
        <f t="shared" si="44"/>
        <v>-5.909857377332417E-2</v>
      </c>
      <c r="J120" s="191">
        <f t="shared" si="44"/>
        <v>-9.3192782007354036E-2</v>
      </c>
      <c r="K120" s="191">
        <f t="shared" si="44"/>
        <v>-4.3316345555274416E-2</v>
      </c>
      <c r="L120" s="191">
        <f t="shared" si="44"/>
        <v>-0.33655209824138588</v>
      </c>
      <c r="M120" s="191">
        <f t="shared" si="44"/>
        <v>-0.11112310071847198</v>
      </c>
      <c r="N120" s="191">
        <f t="shared" si="44"/>
        <v>-0.13588464963907343</v>
      </c>
      <c r="O120" s="191">
        <f t="shared" si="44"/>
        <v>-6.880498948878655E-2</v>
      </c>
      <c r="P120" s="191">
        <f t="shared" si="44"/>
        <v>-9.7954914088480449E-2</v>
      </c>
      <c r="Q120" s="191">
        <f t="shared" si="44"/>
        <v>-8.2717871455631586E-2</v>
      </c>
      <c r="R120" s="191">
        <f t="shared" si="44"/>
        <v>-9.8018839480538911E-2</v>
      </c>
      <c r="S120" s="191">
        <f t="shared" si="44"/>
        <v>-4.6166251698011807E-2</v>
      </c>
      <c r="T120" s="191">
        <f t="shared" si="44"/>
        <v>-0.10956943581709178</v>
      </c>
      <c r="U120" s="191">
        <f t="shared" si="44"/>
        <v>-9.1107495454375242E-2</v>
      </c>
      <c r="V120" s="191">
        <f t="shared" si="44"/>
        <v>-6.6772287476912773E-3</v>
      </c>
      <c r="W120" s="191">
        <f t="shared" si="44"/>
        <v>-8.8609331270891656E-2</v>
      </c>
      <c r="X120" s="191">
        <f t="shared" si="44"/>
        <v>-8.6624504541278791E-2</v>
      </c>
      <c r="Y120" s="191">
        <f t="shared" si="44"/>
        <v>-8.4962330460329638E-2</v>
      </c>
      <c r="Z120" s="191">
        <f t="shared" si="44"/>
        <v>-7.4690324922669804E-2</v>
      </c>
      <c r="AA120" s="191">
        <f t="shared" si="44"/>
        <v>-0.10664121874022059</v>
      </c>
      <c r="AB120" s="191">
        <f t="shared" si="44"/>
        <v>-6.5570385319988156E-2</v>
      </c>
      <c r="AC120" s="191">
        <f t="shared" si="44"/>
        <v>-0.12195686844978793</v>
      </c>
      <c r="AD120" s="191">
        <f t="shared" si="44"/>
        <v>-0.12907511291663742</v>
      </c>
      <c r="AE120" s="191">
        <f t="shared" si="44"/>
        <v>-6.080242142180603E-2</v>
      </c>
      <c r="AF120" s="191">
        <f t="shared" si="44"/>
        <v>-6.0538745469957411E-2</v>
      </c>
      <c r="AG120" s="191">
        <f t="shared" si="44"/>
        <v>-0.1051065428909973</v>
      </c>
      <c r="AH120" s="191">
        <f t="shared" ref="AH120:BH120" si="45">AH19/AH18-1</f>
        <v>-5.2617425807737761E-2</v>
      </c>
      <c r="AI120" s="191">
        <f t="shared" si="45"/>
        <v>-7.1525528335098287E-2</v>
      </c>
      <c r="AJ120" s="191">
        <f t="shared" si="45"/>
        <v>-3.9258884123088866E-2</v>
      </c>
      <c r="AK120" s="191">
        <f t="shared" si="45"/>
        <v>-5.9597803359364043E-2</v>
      </c>
      <c r="AL120" s="191">
        <f t="shared" si="45"/>
        <v>-9.4999064111153886E-2</v>
      </c>
      <c r="AM120" s="191">
        <f t="shared" si="45"/>
        <v>-0.10839156715630383</v>
      </c>
      <c r="AN120" s="191">
        <f t="shared" si="45"/>
        <v>-4.8689453323595311E-2</v>
      </c>
      <c r="AO120" s="191">
        <f t="shared" si="45"/>
        <v>-4.7880377367554239E-2</v>
      </c>
      <c r="AP120" s="191">
        <f t="shared" si="45"/>
        <v>-4.9066791830347234E-2</v>
      </c>
      <c r="AQ120" s="191">
        <f t="shared" si="45"/>
        <v>-0.12487309549888415</v>
      </c>
      <c r="AR120" s="191">
        <f t="shared" si="45"/>
        <v>4.1522175722800814E-2</v>
      </c>
      <c r="AS120" s="191">
        <f t="shared" si="45"/>
        <v>3.6225389916483497E-2</v>
      </c>
      <c r="AT120" s="191">
        <f t="shared" si="45"/>
        <v>0.10301137880439204</v>
      </c>
      <c r="AU120" s="191">
        <f t="shared" si="45"/>
        <v>-0.1029176371419086</v>
      </c>
      <c r="AV120" s="191">
        <f t="shared" si="45"/>
        <v>-2.9132332125306193E-2</v>
      </c>
      <c r="AW120" s="191">
        <f t="shared" si="45"/>
        <v>-0.11057833653720672</v>
      </c>
      <c r="AX120" s="191">
        <f t="shared" si="45"/>
        <v>-2.2772320275516678E-2</v>
      </c>
      <c r="AY120" s="191">
        <f t="shared" si="45"/>
        <v>-4.7049987995946729E-2</v>
      </c>
      <c r="AZ120" s="191">
        <f t="shared" si="45"/>
        <v>-0.24954126802833976</v>
      </c>
      <c r="BA120" s="191">
        <f t="shared" si="45"/>
        <v>-5.0788628568952832E-2</v>
      </c>
      <c r="BB120" s="191">
        <f t="shared" si="45"/>
        <v>-6.6717818389605221E-2</v>
      </c>
      <c r="BC120" s="191">
        <f t="shared" si="45"/>
        <v>-3.5760585369359443E-2</v>
      </c>
      <c r="BD120" s="191">
        <f t="shared" si="45"/>
        <v>-6.8362429514582601E-2</v>
      </c>
      <c r="BE120" s="191">
        <f t="shared" si="45"/>
        <v>-9.6992434318902809E-2</v>
      </c>
      <c r="BF120" s="191" t="e">
        <f t="shared" si="45"/>
        <v>#DIV/0!</v>
      </c>
      <c r="BG120" s="191">
        <f t="shared" si="45"/>
        <v>-5.4361237768071891E-2</v>
      </c>
      <c r="BH120" s="191">
        <f t="shared" si="45"/>
        <v>-4.0370309140849492E-2</v>
      </c>
    </row>
    <row r="121" spans="1:60" s="36" customFormat="1" hidden="1" x14ac:dyDescent="0.2">
      <c r="A121" s="138">
        <f t="shared" si="13"/>
        <v>37072</v>
      </c>
      <c r="B121" s="190">
        <f t="shared" ref="B121:AG121" si="46">B20/B19-1</f>
        <v>3.2145144010166771E-2</v>
      </c>
      <c r="C121" s="190">
        <f t="shared" si="46"/>
        <v>3.1242802437758455E-2</v>
      </c>
      <c r="D121" s="191">
        <f t="shared" si="46"/>
        <v>5.611263090584373E-2</v>
      </c>
      <c r="E121" s="191">
        <f t="shared" si="46"/>
        <v>3.882686629306753E-2</v>
      </c>
      <c r="F121" s="191">
        <f t="shared" si="46"/>
        <v>2.245356250367192E-2</v>
      </c>
      <c r="G121" s="191">
        <f t="shared" si="46"/>
        <v>2.0642768106165832E-2</v>
      </c>
      <c r="H121" s="191">
        <f t="shared" si="46"/>
        <v>6.0391713302974326E-2</v>
      </c>
      <c r="I121" s="191">
        <f t="shared" si="46"/>
        <v>2.8414975621395611E-2</v>
      </c>
      <c r="J121" s="191">
        <f t="shared" si="46"/>
        <v>7.5681767961246926E-2</v>
      </c>
      <c r="K121" s="191">
        <f t="shared" si="46"/>
        <v>1.3017869644565971E-2</v>
      </c>
      <c r="L121" s="191">
        <f t="shared" si="46"/>
        <v>0.8598923388328763</v>
      </c>
      <c r="M121" s="191">
        <f t="shared" si="46"/>
        <v>2.8350365608113437E-2</v>
      </c>
      <c r="N121" s="191">
        <f t="shared" si="46"/>
        <v>2.7481734630882437E-2</v>
      </c>
      <c r="O121" s="191">
        <f t="shared" si="46"/>
        <v>-5.0767394759786422E-3</v>
      </c>
      <c r="P121" s="191">
        <f t="shared" si="46"/>
        <v>5.7968018658792531E-2</v>
      </c>
      <c r="Q121" s="191">
        <f t="shared" si="46"/>
        <v>2.5775688980155476E-2</v>
      </c>
      <c r="R121" s="191">
        <f t="shared" si="46"/>
        <v>5.3449792826995912E-2</v>
      </c>
      <c r="S121" s="191">
        <f t="shared" si="46"/>
        <v>2.0898884424197739E-2</v>
      </c>
      <c r="T121" s="191">
        <f t="shared" si="46"/>
        <v>5.226875732975933E-2</v>
      </c>
      <c r="U121" s="191">
        <f t="shared" si="46"/>
        <v>4.3578939126182714E-2</v>
      </c>
      <c r="V121" s="191">
        <f t="shared" si="46"/>
        <v>1.3984033157232512E-2</v>
      </c>
      <c r="W121" s="191">
        <f t="shared" si="46"/>
        <v>3.8005943873277381E-2</v>
      </c>
      <c r="X121" s="191">
        <f t="shared" si="46"/>
        <v>4.6325850691044668E-2</v>
      </c>
      <c r="Y121" s="191">
        <f t="shared" si="46"/>
        <v>8.5716368670393228E-2</v>
      </c>
      <c r="Z121" s="191">
        <f t="shared" si="46"/>
        <v>6.5122555913153635E-2</v>
      </c>
      <c r="AA121" s="191">
        <f t="shared" si="46"/>
        <v>0.13073369675201385</v>
      </c>
      <c r="AB121" s="191">
        <f t="shared" si="46"/>
        <v>3.9003167289026752E-2</v>
      </c>
      <c r="AC121" s="191">
        <f t="shared" si="46"/>
        <v>0.24639027583060935</v>
      </c>
      <c r="AD121" s="191">
        <f t="shared" si="46"/>
        <v>6.7437441649466745E-2</v>
      </c>
      <c r="AE121" s="191">
        <f t="shared" si="46"/>
        <v>3.882686629306753E-2</v>
      </c>
      <c r="AF121" s="191">
        <f t="shared" si="46"/>
        <v>2.6449527143435292E-2</v>
      </c>
      <c r="AG121" s="191">
        <f t="shared" si="46"/>
        <v>3.8410506538316902E-2</v>
      </c>
      <c r="AH121" s="191">
        <f t="shared" ref="AH121:BH121" si="47">AH20/AH19-1</f>
        <v>4.0974082070118989E-2</v>
      </c>
      <c r="AI121" s="191">
        <f t="shared" si="47"/>
        <v>2.4720791564913913E-2</v>
      </c>
      <c r="AJ121" s="191">
        <f t="shared" si="47"/>
        <v>2.8589769715101188E-2</v>
      </c>
      <c r="AK121" s="191">
        <f t="shared" si="47"/>
        <v>1.4517509399440964E-2</v>
      </c>
      <c r="AL121" s="191">
        <f t="shared" si="47"/>
        <v>3.4981504768802463E-2</v>
      </c>
      <c r="AM121" s="191">
        <f t="shared" si="47"/>
        <v>5.8302669956562969E-2</v>
      </c>
      <c r="AN121" s="191">
        <f t="shared" si="47"/>
        <v>9.9644955889997222E-2</v>
      </c>
      <c r="AO121" s="191">
        <f t="shared" si="47"/>
        <v>0.12114693900220619</v>
      </c>
      <c r="AP121" s="191">
        <f t="shared" si="47"/>
        <v>8.960430540223574E-2</v>
      </c>
      <c r="AQ121" s="191">
        <f t="shared" si="47"/>
        <v>5.2391707955445677E-2</v>
      </c>
      <c r="AR121" s="191">
        <f t="shared" si="47"/>
        <v>1.9717966050024849E-2</v>
      </c>
      <c r="AS121" s="191">
        <f t="shared" si="47"/>
        <v>1.6460146651920526E-2</v>
      </c>
      <c r="AT121" s="191">
        <f t="shared" si="47"/>
        <v>-0.12877076369490625</v>
      </c>
      <c r="AU121" s="191">
        <f t="shared" si="47"/>
        <v>4.4123795936901633E-2</v>
      </c>
      <c r="AV121" s="191">
        <f t="shared" si="47"/>
        <v>-5.7415097755353361E-4</v>
      </c>
      <c r="AW121" s="191">
        <f t="shared" si="47"/>
        <v>4.674746655810802E-2</v>
      </c>
      <c r="AX121" s="191">
        <f t="shared" si="47"/>
        <v>2.9551874215627549E-3</v>
      </c>
      <c r="AY121" s="191">
        <f t="shared" si="47"/>
        <v>3.8966647493676287E-2</v>
      </c>
      <c r="AZ121" s="191">
        <f t="shared" si="47"/>
        <v>0.20522066026012387</v>
      </c>
      <c r="BA121" s="191">
        <f t="shared" si="47"/>
        <v>2.772367135968512E-2</v>
      </c>
      <c r="BB121" s="191">
        <f t="shared" si="47"/>
        <v>5.8225655588911351E-2</v>
      </c>
      <c r="BC121" s="191">
        <f t="shared" si="47"/>
        <v>4.798498867833989E-2</v>
      </c>
      <c r="BD121" s="191">
        <f t="shared" si="47"/>
        <v>5.680639936723364E-2</v>
      </c>
      <c r="BE121" s="191">
        <f t="shared" si="47"/>
        <v>7.0477964211083322E-2</v>
      </c>
      <c r="BF121" s="191" t="e">
        <f t="shared" si="47"/>
        <v>#DIV/0!</v>
      </c>
      <c r="BG121" s="191">
        <f t="shared" si="47"/>
        <v>4.821651687808215E-2</v>
      </c>
      <c r="BH121" s="191">
        <f t="shared" si="47"/>
        <v>4.2872789697821156E-2</v>
      </c>
    </row>
    <row r="122" spans="1:60" s="36" customFormat="1" hidden="1" x14ac:dyDescent="0.2">
      <c r="A122" s="138">
        <f t="shared" si="13"/>
        <v>37164</v>
      </c>
      <c r="B122" s="190">
        <f t="shared" ref="B122:AG122" si="48">B21/B20-1</f>
        <v>-2.0299237305987261E-2</v>
      </c>
      <c r="C122" s="190">
        <f t="shared" si="48"/>
        <v>-2.2517237601389795E-2</v>
      </c>
      <c r="D122" s="191">
        <f t="shared" si="48"/>
        <v>-4.5134120146670953E-2</v>
      </c>
      <c r="E122" s="191">
        <f t="shared" si="48"/>
        <v>-6.8352181223747643E-2</v>
      </c>
      <c r="F122" s="191">
        <f t="shared" si="48"/>
        <v>-6.0404913950468098E-3</v>
      </c>
      <c r="G122" s="191">
        <f t="shared" si="48"/>
        <v>-8.6818076422999768E-3</v>
      </c>
      <c r="H122" s="191">
        <f t="shared" si="48"/>
        <v>4.7223640915426746E-2</v>
      </c>
      <c r="I122" s="191">
        <f t="shared" si="48"/>
        <v>-2.1011164461295362E-2</v>
      </c>
      <c r="J122" s="191">
        <f t="shared" si="48"/>
        <v>-1.2355105257790711E-2</v>
      </c>
      <c r="K122" s="191">
        <f t="shared" si="48"/>
        <v>-8.1414437150078012E-3</v>
      </c>
      <c r="L122" s="191">
        <f t="shared" si="48"/>
        <v>1.0804779520060221</v>
      </c>
      <c r="M122" s="191">
        <f t="shared" si="48"/>
        <v>-4.2910602465079717E-2</v>
      </c>
      <c r="N122" s="191">
        <f t="shared" si="48"/>
        <v>2.0212929777976285E-3</v>
      </c>
      <c r="O122" s="191">
        <f t="shared" si="48"/>
        <v>3.944236142096047E-3</v>
      </c>
      <c r="P122" s="191">
        <f t="shared" si="48"/>
        <v>-4.0020194202715409E-2</v>
      </c>
      <c r="Q122" s="191">
        <f t="shared" si="48"/>
        <v>-9.5216081808387587E-2</v>
      </c>
      <c r="R122" s="191">
        <f t="shared" si="48"/>
        <v>-7.406598613186699E-2</v>
      </c>
      <c r="S122" s="191">
        <f t="shared" si="48"/>
        <v>-8.1755869641236267E-2</v>
      </c>
      <c r="T122" s="191">
        <f t="shared" si="48"/>
        <v>-2.1019989164865804E-2</v>
      </c>
      <c r="U122" s="191">
        <f t="shared" si="48"/>
        <v>-6.4602772135065045E-3</v>
      </c>
      <c r="V122" s="191">
        <f t="shared" si="48"/>
        <v>-6.4505048877968374E-2</v>
      </c>
      <c r="W122" s="191">
        <f t="shared" si="48"/>
        <v>-3.9262273221699284E-2</v>
      </c>
      <c r="X122" s="191">
        <f t="shared" si="48"/>
        <v>-2.6351539648970523E-2</v>
      </c>
      <c r="Y122" s="191">
        <f t="shared" si="48"/>
        <v>-6.2139175297223348E-2</v>
      </c>
      <c r="Z122" s="191">
        <f t="shared" si="48"/>
        <v>-4.8454810511435964E-2</v>
      </c>
      <c r="AA122" s="191">
        <f t="shared" si="48"/>
        <v>-9.0316959886519554E-2</v>
      </c>
      <c r="AB122" s="191">
        <f t="shared" si="48"/>
        <v>-1.9397643626174688E-2</v>
      </c>
      <c r="AC122" s="191">
        <f t="shared" si="48"/>
        <v>-0.19676409896957292</v>
      </c>
      <c r="AD122" s="191">
        <f t="shared" si="48"/>
        <v>-7.85063116842597E-2</v>
      </c>
      <c r="AE122" s="191">
        <f t="shared" si="48"/>
        <v>-6.8352181223747643E-2</v>
      </c>
      <c r="AF122" s="191">
        <f t="shared" si="48"/>
        <v>-8.5086373786170455E-2</v>
      </c>
      <c r="AG122" s="191">
        <f t="shared" si="48"/>
        <v>-6.2085194823275902E-2</v>
      </c>
      <c r="AH122" s="191">
        <f t="shared" ref="AH122:BH122" si="49">AH21/AH20-1</f>
        <v>-6.6683935165692931E-2</v>
      </c>
      <c r="AI122" s="191">
        <f t="shared" si="49"/>
        <v>6.1401394711579904E-3</v>
      </c>
      <c r="AJ122" s="191">
        <f t="shared" si="49"/>
        <v>5.7986691111751032E-3</v>
      </c>
      <c r="AK122" s="191">
        <f t="shared" si="49"/>
        <v>-2.2680143617575199E-2</v>
      </c>
      <c r="AL122" s="191">
        <f t="shared" si="49"/>
        <v>3.8344094392301686E-2</v>
      </c>
      <c r="AM122" s="191">
        <f t="shared" si="49"/>
        <v>-1.4968590735526144E-2</v>
      </c>
      <c r="AN122" s="191">
        <f t="shared" si="49"/>
        <v>9.8289975644229921E-2</v>
      </c>
      <c r="AO122" s="191">
        <f t="shared" si="49"/>
        <v>0.15659414658197335</v>
      </c>
      <c r="AP122" s="191">
        <f t="shared" si="49"/>
        <v>7.0275875140604738E-2</v>
      </c>
      <c r="AQ122" s="191">
        <f t="shared" si="49"/>
        <v>-2.7761980522632235E-2</v>
      </c>
      <c r="AR122" s="191">
        <f t="shared" si="49"/>
        <v>-2.1759262567254467E-2</v>
      </c>
      <c r="AS122" s="191">
        <f t="shared" si="49"/>
        <v>-3.3448593388264669E-2</v>
      </c>
      <c r="AT122" s="191">
        <f t="shared" si="49"/>
        <v>-6.2255603655262837E-2</v>
      </c>
      <c r="AU122" s="191">
        <f t="shared" si="49"/>
        <v>-3.9097190723993425E-3</v>
      </c>
      <c r="AV122" s="191">
        <f t="shared" si="49"/>
        <v>-4.3013144490906541E-2</v>
      </c>
      <c r="AW122" s="191">
        <f t="shared" si="49"/>
        <v>-5.2670235248768349E-2</v>
      </c>
      <c r="AX122" s="191">
        <f t="shared" si="49"/>
        <v>-3.5329755838873433E-2</v>
      </c>
      <c r="AY122" s="191">
        <f t="shared" si="49"/>
        <v>4.8870698614801755E-2</v>
      </c>
      <c r="AZ122" s="191">
        <f t="shared" si="49"/>
        <v>-4.5492844868427862E-2</v>
      </c>
      <c r="BA122" s="191">
        <f t="shared" si="49"/>
        <v>-5.5019577314970758E-2</v>
      </c>
      <c r="BB122" s="191">
        <f t="shared" si="49"/>
        <v>-1.4685886850265284E-3</v>
      </c>
      <c r="BC122" s="191">
        <f t="shared" si="49"/>
        <v>1.7187584569072767E-2</v>
      </c>
      <c r="BD122" s="191">
        <f t="shared" si="49"/>
        <v>8.7512106648783838E-3</v>
      </c>
      <c r="BE122" s="191">
        <f t="shared" si="49"/>
        <v>-1.5156607475594219E-2</v>
      </c>
      <c r="BF122" s="191" t="e">
        <f t="shared" si="49"/>
        <v>#DIV/0!</v>
      </c>
      <c r="BG122" s="191">
        <f t="shared" si="49"/>
        <v>-1.1331803969618859E-2</v>
      </c>
      <c r="BH122" s="191">
        <f t="shared" si="49"/>
        <v>-7.939596244402547E-3</v>
      </c>
    </row>
    <row r="123" spans="1:60" s="36" customFormat="1" ht="12" hidden="1" thickBot="1" x14ac:dyDescent="0.25">
      <c r="A123" s="139">
        <f t="shared" si="13"/>
        <v>37255</v>
      </c>
      <c r="B123" s="193">
        <f t="shared" ref="B123:AG123" si="50">B22/B21-1</f>
        <v>9.6413330626242244E-2</v>
      </c>
      <c r="C123" s="193">
        <f t="shared" si="50"/>
        <v>0.10380673535764751</v>
      </c>
      <c r="D123" s="194">
        <f t="shared" si="50"/>
        <v>0.11555007340283874</v>
      </c>
      <c r="E123" s="194">
        <f t="shared" si="50"/>
        <v>0.15211207294067242</v>
      </c>
      <c r="F123" s="194">
        <f t="shared" si="50"/>
        <v>8.4282143107453633E-2</v>
      </c>
      <c r="G123" s="194">
        <f t="shared" si="50"/>
        <v>9.4652286184607082E-2</v>
      </c>
      <c r="H123" s="194">
        <f t="shared" si="50"/>
        <v>-0.11367575811951425</v>
      </c>
      <c r="I123" s="194">
        <f t="shared" si="50"/>
        <v>9.6572718243324474E-2</v>
      </c>
      <c r="J123" s="194">
        <f t="shared" si="50"/>
        <v>9.4650370907167991E-2</v>
      </c>
      <c r="K123" s="194">
        <f t="shared" si="50"/>
        <v>9.4652566736371568E-2</v>
      </c>
      <c r="L123" s="194">
        <f t="shared" si="50"/>
        <v>-0.5922260966658297</v>
      </c>
      <c r="M123" s="194">
        <f t="shared" si="50"/>
        <v>0.13651087190917321</v>
      </c>
      <c r="N123" s="194">
        <f t="shared" si="50"/>
        <v>0.16375247918112223</v>
      </c>
      <c r="O123" s="194">
        <f t="shared" si="50"/>
        <v>5.1226916377105303E-2</v>
      </c>
      <c r="P123" s="194">
        <f t="shared" si="50"/>
        <v>0.10748318347540331</v>
      </c>
      <c r="Q123" s="194">
        <f t="shared" si="50"/>
        <v>0.10558690672518356</v>
      </c>
      <c r="R123" s="194">
        <f t="shared" si="50"/>
        <v>0.15101149266338765</v>
      </c>
      <c r="S123" s="194">
        <f t="shared" si="50"/>
        <v>0.20961170474998836</v>
      </c>
      <c r="T123" s="194">
        <f t="shared" si="50"/>
        <v>0.12407852516384543</v>
      </c>
      <c r="U123" s="194">
        <f t="shared" si="50"/>
        <v>7.9274036339245235E-2</v>
      </c>
      <c r="V123" s="194">
        <f t="shared" si="50"/>
        <v>8.0985608766673156E-2</v>
      </c>
      <c r="W123" s="194">
        <f t="shared" si="50"/>
        <v>8.5916891466173873E-2</v>
      </c>
      <c r="X123" s="194">
        <f t="shared" si="50"/>
        <v>9.7965422043241102E-2</v>
      </c>
      <c r="Y123" s="194">
        <f t="shared" si="50"/>
        <v>0.12116705847358666</v>
      </c>
      <c r="Z123" s="194">
        <f t="shared" si="50"/>
        <v>0.10858953584943509</v>
      </c>
      <c r="AA123" s="194">
        <f t="shared" si="50"/>
        <v>0.1482575340607013</v>
      </c>
      <c r="AB123" s="194">
        <f t="shared" si="50"/>
        <v>7.8365109898616447E-2</v>
      </c>
      <c r="AC123" s="194">
        <f t="shared" si="50"/>
        <v>0.1403587152306276</v>
      </c>
      <c r="AD123" s="194">
        <f t="shared" si="50"/>
        <v>0.22942526498375582</v>
      </c>
      <c r="AE123" s="194">
        <f t="shared" si="50"/>
        <v>0.15211207294067242</v>
      </c>
      <c r="AF123" s="194">
        <f t="shared" si="50"/>
        <v>0.17800457812996462</v>
      </c>
      <c r="AG123" s="194">
        <f t="shared" si="50"/>
        <v>0.22071300642489544</v>
      </c>
      <c r="AH123" s="194">
        <f t="shared" ref="AH123:BH123" si="51">AH22/AH21-1</f>
        <v>0.13585173719008381</v>
      </c>
      <c r="AI123" s="194">
        <f t="shared" si="51"/>
        <v>9.5682262632331927E-2</v>
      </c>
      <c r="AJ123" s="194">
        <f t="shared" si="51"/>
        <v>6.1967074833528812E-2</v>
      </c>
      <c r="AK123" s="194">
        <f t="shared" si="51"/>
        <v>0.11394494390370591</v>
      </c>
      <c r="AL123" s="194">
        <f t="shared" si="51"/>
        <v>8.7688056172520845E-2</v>
      </c>
      <c r="AM123" s="194">
        <f t="shared" si="51"/>
        <v>0.11883559874347283</v>
      </c>
      <c r="AN123" s="194">
        <f t="shared" si="51"/>
        <v>-8.4906414737007219E-2</v>
      </c>
      <c r="AO123" s="194">
        <f t="shared" si="51"/>
        <v>-0.16689689016240938</v>
      </c>
      <c r="AP123" s="194">
        <f t="shared" si="51"/>
        <v>-4.2334251697744518E-2</v>
      </c>
      <c r="AQ123" s="194">
        <f t="shared" si="51"/>
        <v>0.165038185936214</v>
      </c>
      <c r="AR123" s="194">
        <f t="shared" si="51"/>
        <v>2.3464260029248285E-2</v>
      </c>
      <c r="AS123" s="194">
        <f t="shared" si="51"/>
        <v>8.5120983625204927E-2</v>
      </c>
      <c r="AT123" s="194">
        <f t="shared" si="51"/>
        <v>0.16094577823305367</v>
      </c>
      <c r="AU123" s="194">
        <f t="shared" si="51"/>
        <v>0.13035831721074387</v>
      </c>
      <c r="AV123" s="194">
        <f t="shared" si="51"/>
        <v>0.13942064350139005</v>
      </c>
      <c r="AW123" s="194">
        <f t="shared" si="51"/>
        <v>0.13355804660298021</v>
      </c>
      <c r="AX123" s="194">
        <f t="shared" si="51"/>
        <v>8.698471393617524E-2</v>
      </c>
      <c r="AY123" s="194">
        <f t="shared" si="51"/>
        <v>-2.9644274500763457E-2</v>
      </c>
      <c r="AZ123" s="194">
        <f t="shared" si="51"/>
        <v>0.1986688933309404</v>
      </c>
      <c r="BA123" s="194">
        <f t="shared" si="51"/>
        <v>0.1455224782190272</v>
      </c>
      <c r="BB123" s="194">
        <f t="shared" si="51"/>
        <v>7.2188020434620359E-2</v>
      </c>
      <c r="BC123" s="194">
        <f t="shared" si="51"/>
        <v>3.5302528081859963E-2</v>
      </c>
      <c r="BD123" s="194">
        <f t="shared" si="51"/>
        <v>6.9582809147216151E-2</v>
      </c>
      <c r="BE123" s="194">
        <f t="shared" si="51"/>
        <v>9.2990006508530954E-2</v>
      </c>
      <c r="BF123" s="194" t="e">
        <f t="shared" si="51"/>
        <v>#DIV/0!</v>
      </c>
      <c r="BG123" s="194">
        <f t="shared" si="51"/>
        <v>7.419554677404383E-2</v>
      </c>
      <c r="BH123" s="194">
        <f t="shared" si="51"/>
        <v>6.3770889440496692E-2</v>
      </c>
    </row>
    <row r="124" spans="1:60" s="36" customFormat="1" hidden="1" x14ac:dyDescent="0.2">
      <c r="A124" s="138">
        <f t="shared" si="13"/>
        <v>37345</v>
      </c>
      <c r="B124" s="190">
        <f t="shared" ref="B124:AG124" si="52">B23/B22-1</f>
        <v>-6.8023912974797152E-2</v>
      </c>
      <c r="C124" s="190">
        <f t="shared" si="52"/>
        <v>-6.7047724762638317E-2</v>
      </c>
      <c r="D124" s="191">
        <f t="shared" si="52"/>
        <v>-0.10122814817130144</v>
      </c>
      <c r="E124" s="191">
        <f t="shared" si="52"/>
        <v>-6.5092046237851364E-2</v>
      </c>
      <c r="F124" s="191">
        <f t="shared" si="52"/>
        <v>-5.547448075571848E-2</v>
      </c>
      <c r="G124" s="191">
        <f t="shared" si="52"/>
        <v>-5.3476903305657686E-2</v>
      </c>
      <c r="H124" s="191">
        <f t="shared" si="52"/>
        <v>-0.10256953263546187</v>
      </c>
      <c r="I124" s="191">
        <f t="shared" si="52"/>
        <v>-6.6322749596272157E-2</v>
      </c>
      <c r="J124" s="191">
        <f t="shared" si="52"/>
        <v>-8.6873239810098202E-2</v>
      </c>
      <c r="K124" s="191">
        <f t="shared" si="52"/>
        <v>-4.8584984177712176E-2</v>
      </c>
      <c r="L124" s="191">
        <f t="shared" si="52"/>
        <v>-0.29866893114614179</v>
      </c>
      <c r="M124" s="191">
        <f t="shared" si="52"/>
        <v>-0.10723596155267801</v>
      </c>
      <c r="N124" s="191">
        <f t="shared" si="52"/>
        <v>-0.1382354364730024</v>
      </c>
      <c r="O124" s="191">
        <f t="shared" si="52"/>
        <v>-8.6650144578090837E-2</v>
      </c>
      <c r="P124" s="191">
        <f t="shared" si="52"/>
        <v>-0.11262267544139326</v>
      </c>
      <c r="Q124" s="191">
        <f t="shared" si="52"/>
        <v>1.9505731223219414E-2</v>
      </c>
      <c r="R124" s="191">
        <f t="shared" si="52"/>
        <v>-0.10322683243265185</v>
      </c>
      <c r="S124" s="191">
        <f t="shared" si="52"/>
        <v>-4.9402878254787175E-2</v>
      </c>
      <c r="T124" s="191">
        <f t="shared" si="52"/>
        <v>-0.1226827861899672</v>
      </c>
      <c r="U124" s="191">
        <f t="shared" si="52"/>
        <v>-0.10867042132594429</v>
      </c>
      <c r="V124" s="191">
        <f t="shared" si="52"/>
        <v>-4.9774597469538162E-2</v>
      </c>
      <c r="W124" s="191">
        <f t="shared" si="52"/>
        <v>-9.8363754720258156E-2</v>
      </c>
      <c r="X124" s="191">
        <f t="shared" si="52"/>
        <v>-9.6587448407809084E-2</v>
      </c>
      <c r="Y124" s="191">
        <f t="shared" si="52"/>
        <v>-0.10006903466651862</v>
      </c>
      <c r="Z124" s="191">
        <f t="shared" si="52"/>
        <v>-9.1118249071707291E-2</v>
      </c>
      <c r="AA124" s="191">
        <f t="shared" si="52"/>
        <v>-0.11868193910803027</v>
      </c>
      <c r="AB124" s="191">
        <f t="shared" si="52"/>
        <v>-7.0838546553160464E-2</v>
      </c>
      <c r="AC124" s="191">
        <f t="shared" si="52"/>
        <v>-0.10917799789568539</v>
      </c>
      <c r="AD124" s="191">
        <f t="shared" si="52"/>
        <v>-0.12331703622138801</v>
      </c>
      <c r="AE124" s="191">
        <f t="shared" si="52"/>
        <v>-6.5092046237851364E-2</v>
      </c>
      <c r="AF124" s="191">
        <f t="shared" si="52"/>
        <v>-7.716329135727007E-2</v>
      </c>
      <c r="AG124" s="191">
        <f t="shared" si="52"/>
        <v>-0.12364844472182845</v>
      </c>
      <c r="AH124" s="191">
        <f t="shared" ref="AH124:BH124" si="53">AH23/AH22-1</f>
        <v>-5.1995173316519039E-2</v>
      </c>
      <c r="AI124" s="191">
        <f t="shared" si="53"/>
        <v>-7.6150978094941313E-2</v>
      </c>
      <c r="AJ124" s="191">
        <f t="shared" si="53"/>
        <v>-4.6314541914779794E-2</v>
      </c>
      <c r="AK124" s="191">
        <f t="shared" si="53"/>
        <v>-6.4228022644137739E-2</v>
      </c>
      <c r="AL124" s="191">
        <f t="shared" si="53"/>
        <v>-9.8575578520302631E-2</v>
      </c>
      <c r="AM124" s="191">
        <f t="shared" si="53"/>
        <v>-0.10758574267189647</v>
      </c>
      <c r="AN124" s="191">
        <f t="shared" si="53"/>
        <v>-4.4601530950992618E-2</v>
      </c>
      <c r="AO124" s="191">
        <f t="shared" si="53"/>
        <v>-4.1170072073224873E-2</v>
      </c>
      <c r="AP124" s="191">
        <f t="shared" si="53"/>
        <v>-4.6151510298653498E-2</v>
      </c>
      <c r="AQ124" s="191">
        <f t="shared" si="53"/>
        <v>-0.12129496886003899</v>
      </c>
      <c r="AR124" s="191">
        <f t="shared" si="53"/>
        <v>2.0766667221360002E-2</v>
      </c>
      <c r="AS124" s="191">
        <f t="shared" si="53"/>
        <v>-4.8688579917560704E-3</v>
      </c>
      <c r="AT124" s="191">
        <f t="shared" si="53"/>
        <v>9.84487669181211E-2</v>
      </c>
      <c r="AU124" s="191">
        <f t="shared" si="53"/>
        <v>-9.4765950425966472E-2</v>
      </c>
      <c r="AV124" s="191">
        <f t="shared" si="53"/>
        <v>-4.0863208660338657E-2</v>
      </c>
      <c r="AW124" s="191">
        <f t="shared" si="53"/>
        <v>-9.8694683486375556E-2</v>
      </c>
      <c r="AX124" s="191">
        <f t="shared" si="53"/>
        <v>-4.2365424089992776E-2</v>
      </c>
      <c r="AY124" s="191">
        <f t="shared" si="53"/>
        <v>-6.9631690322164763E-2</v>
      </c>
      <c r="AZ124" s="191">
        <f t="shared" si="53"/>
        <v>-0.24101970033794795</v>
      </c>
      <c r="BA124" s="191">
        <f t="shared" si="53"/>
        <v>-4.921618139856776E-2</v>
      </c>
      <c r="BB124" s="191">
        <f t="shared" si="53"/>
        <v>-6.2221750750812155E-2</v>
      </c>
      <c r="BC124" s="191">
        <f t="shared" si="53"/>
        <v>-2.9469849402272041E-2</v>
      </c>
      <c r="BD124" s="191">
        <f t="shared" si="53"/>
        <v>-5.6950447580994323E-2</v>
      </c>
      <c r="BE124" s="191">
        <f t="shared" si="53"/>
        <v>-7.6407918114951068E-2</v>
      </c>
      <c r="BF124" s="191" t="e">
        <f t="shared" si="53"/>
        <v>#DIV/0!</v>
      </c>
      <c r="BG124" s="191">
        <f t="shared" si="53"/>
        <v>-5.4913432141546203E-2</v>
      </c>
      <c r="BH124" s="191">
        <f t="shared" si="53"/>
        <v>-3.9809098344384286E-2</v>
      </c>
    </row>
    <row r="125" spans="1:60" s="36" customFormat="1" hidden="1" x14ac:dyDescent="0.2">
      <c r="A125" s="138">
        <f t="shared" si="13"/>
        <v>37437</v>
      </c>
      <c r="B125" s="190">
        <f t="shared" ref="B125:AG125" si="54">B24/B23-1</f>
        <v>3.1860610501570852E-2</v>
      </c>
      <c r="C125" s="190">
        <f t="shared" si="54"/>
        <v>2.8472221254917995E-2</v>
      </c>
      <c r="D125" s="191">
        <f t="shared" si="54"/>
        <v>5.3458446429494266E-2</v>
      </c>
      <c r="E125" s="191">
        <f t="shared" si="54"/>
        <v>3.866055307628713E-2</v>
      </c>
      <c r="F125" s="191">
        <f t="shared" si="54"/>
        <v>2.3286858529529164E-2</v>
      </c>
      <c r="G125" s="191">
        <f t="shared" si="54"/>
        <v>1.792892361804066E-2</v>
      </c>
      <c r="H125" s="191">
        <f t="shared" si="54"/>
        <v>0.15651608080492707</v>
      </c>
      <c r="I125" s="191">
        <f t="shared" si="54"/>
        <v>2.7512178357977923E-2</v>
      </c>
      <c r="J125" s="191">
        <f t="shared" si="54"/>
        <v>8.1126715031332175E-2</v>
      </c>
      <c r="K125" s="191">
        <f t="shared" si="54"/>
        <v>9.0442104737717965E-3</v>
      </c>
      <c r="L125" s="191">
        <f t="shared" si="54"/>
        <v>0.73559351975840115</v>
      </c>
      <c r="M125" s="191">
        <f t="shared" si="54"/>
        <v>5.0588591398472049E-2</v>
      </c>
      <c r="N125" s="191">
        <f t="shared" si="54"/>
        <v>3.1710864416688356E-2</v>
      </c>
      <c r="O125" s="191">
        <f t="shared" si="54"/>
        <v>1.6543680607041811E-3</v>
      </c>
      <c r="P125" s="191">
        <f t="shared" si="54"/>
        <v>5.9627432605471542E-2</v>
      </c>
      <c r="Q125" s="191">
        <f t="shared" si="54"/>
        <v>3.6487264725446611E-3</v>
      </c>
      <c r="R125" s="191">
        <f t="shared" si="54"/>
        <v>4.7013923455547113E-2</v>
      </c>
      <c r="S125" s="191">
        <f t="shared" si="54"/>
        <v>4.004182071746798E-2</v>
      </c>
      <c r="T125" s="191">
        <f t="shared" si="54"/>
        <v>5.1373993311889743E-2</v>
      </c>
      <c r="U125" s="191">
        <f t="shared" si="54"/>
        <v>3.9042536737885936E-2</v>
      </c>
      <c r="V125" s="191">
        <f t="shared" si="54"/>
        <v>2.9428618569212306E-2</v>
      </c>
      <c r="W125" s="191">
        <f t="shared" si="54"/>
        <v>2.1604022571722892E-2</v>
      </c>
      <c r="X125" s="191">
        <f t="shared" si="54"/>
        <v>4.1562124063291295E-2</v>
      </c>
      <c r="Y125" s="191">
        <f t="shared" si="54"/>
        <v>8.2449406372716139E-2</v>
      </c>
      <c r="Z125" s="191">
        <f t="shared" si="54"/>
        <v>5.547707763331311E-2</v>
      </c>
      <c r="AA125" s="191">
        <f t="shared" si="54"/>
        <v>0.14029178592648184</v>
      </c>
      <c r="AB125" s="191">
        <f t="shared" si="54"/>
        <v>3.3537788520459522E-2</v>
      </c>
      <c r="AC125" s="191">
        <f t="shared" si="54"/>
        <v>0.20161410180465555</v>
      </c>
      <c r="AD125" s="191">
        <f t="shared" si="54"/>
        <v>6.7070449935138665E-2</v>
      </c>
      <c r="AE125" s="191">
        <f t="shared" si="54"/>
        <v>3.866055307628713E-2</v>
      </c>
      <c r="AF125" s="191">
        <f t="shared" si="54"/>
        <v>4.3228240753287128E-2</v>
      </c>
      <c r="AG125" s="191">
        <f t="shared" si="54"/>
        <v>3.8650453859206957E-2</v>
      </c>
      <c r="AH125" s="191">
        <f t="shared" ref="AH125:BH125" si="55">AH24/AH23-1</f>
        <v>3.7915352741485719E-2</v>
      </c>
      <c r="AI125" s="191">
        <f t="shared" si="55"/>
        <v>2.4856125646292693E-2</v>
      </c>
      <c r="AJ125" s="191">
        <f t="shared" si="55"/>
        <v>2.5642984875905217E-2</v>
      </c>
      <c r="AK125" s="191">
        <f t="shared" si="55"/>
        <v>1.3777256797025794E-2</v>
      </c>
      <c r="AL125" s="191">
        <f t="shared" si="55"/>
        <v>3.6930674046757872E-2</v>
      </c>
      <c r="AM125" s="191">
        <f t="shared" si="55"/>
        <v>6.3606386892324895E-2</v>
      </c>
      <c r="AN125" s="191">
        <f t="shared" si="55"/>
        <v>9.7148572023681767E-2</v>
      </c>
      <c r="AO125" s="191">
        <f t="shared" si="55"/>
        <v>0.12874918699798155</v>
      </c>
      <c r="AP125" s="191">
        <f t="shared" si="55"/>
        <v>8.2800127197840911E-2</v>
      </c>
      <c r="AQ125" s="191">
        <f t="shared" si="55"/>
        <v>3.557148845068947E-2</v>
      </c>
      <c r="AR125" s="191">
        <f t="shared" si="55"/>
        <v>2.6399939724930377E-4</v>
      </c>
      <c r="AS125" s="191">
        <f t="shared" si="55"/>
        <v>-3.2285242945399473E-2</v>
      </c>
      <c r="AT125" s="191">
        <f t="shared" si="55"/>
        <v>-0.14474624910827538</v>
      </c>
      <c r="AU125" s="191">
        <f t="shared" si="55"/>
        <v>3.5252951907451147E-2</v>
      </c>
      <c r="AV125" s="191">
        <f t="shared" si="55"/>
        <v>5.7693653348422913E-3</v>
      </c>
      <c r="AW125" s="191">
        <f t="shared" si="55"/>
        <v>6.2220426048384292E-2</v>
      </c>
      <c r="AX125" s="191">
        <f t="shared" si="55"/>
        <v>1.2822120786904589E-2</v>
      </c>
      <c r="AY125" s="191">
        <f t="shared" si="55"/>
        <v>7.4731880833891928E-2</v>
      </c>
      <c r="AZ125" s="191">
        <f t="shared" si="55"/>
        <v>0.21388924099223572</v>
      </c>
      <c r="BA125" s="191">
        <f t="shared" si="55"/>
        <v>2.7828678609039592E-2</v>
      </c>
      <c r="BB125" s="191">
        <f t="shared" si="55"/>
        <v>6.064216028548608E-2</v>
      </c>
      <c r="BC125" s="191">
        <f t="shared" si="55"/>
        <v>5.7938688536068206E-2</v>
      </c>
      <c r="BD125" s="191">
        <f t="shared" si="55"/>
        <v>5.971030200889893E-2</v>
      </c>
      <c r="BE125" s="191">
        <f t="shared" si="55"/>
        <v>6.7821128511406537E-2</v>
      </c>
      <c r="BF125" s="191" t="e">
        <f t="shared" si="55"/>
        <v>#DIV/0!</v>
      </c>
      <c r="BG125" s="191">
        <f t="shared" si="55"/>
        <v>5.8577612895681641E-2</v>
      </c>
      <c r="BH125" s="191">
        <f t="shared" si="55"/>
        <v>4.8478471530740475E-2</v>
      </c>
    </row>
    <row r="126" spans="1:60" s="36" customFormat="1" hidden="1" x14ac:dyDescent="0.2">
      <c r="A126" s="138">
        <f t="shared" si="13"/>
        <v>37529</v>
      </c>
      <c r="B126" s="190">
        <f t="shared" ref="B126:AG126" si="56">B25/B24-1</f>
        <v>-2.5849506621132834E-2</v>
      </c>
      <c r="C126" s="190">
        <f t="shared" si="56"/>
        <v>-2.9473842760791458E-2</v>
      </c>
      <c r="D126" s="191">
        <f t="shared" si="56"/>
        <v>-5.0505195342057996E-2</v>
      </c>
      <c r="E126" s="191">
        <f t="shared" si="56"/>
        <v>-7.6643358649750581E-2</v>
      </c>
      <c r="F126" s="191">
        <f t="shared" si="56"/>
        <v>-1.1704337889589911E-2</v>
      </c>
      <c r="G126" s="191">
        <f t="shared" si="56"/>
        <v>-1.6475786335206521E-2</v>
      </c>
      <c r="H126" s="191">
        <f t="shared" si="56"/>
        <v>9.2723929817870143E-2</v>
      </c>
      <c r="I126" s="191">
        <f t="shared" si="56"/>
        <v>-2.7117096237796678E-2</v>
      </c>
      <c r="J126" s="191">
        <f t="shared" si="56"/>
        <v>-1.2200388929834771E-2</v>
      </c>
      <c r="K126" s="191">
        <f t="shared" si="56"/>
        <v>-1.711978416354587E-2</v>
      </c>
      <c r="L126" s="191">
        <f t="shared" si="56"/>
        <v>1.1247369399158957</v>
      </c>
      <c r="M126" s="191">
        <f t="shared" si="56"/>
        <v>-4.8604438958953722E-2</v>
      </c>
      <c r="N126" s="191">
        <f t="shared" si="56"/>
        <v>-3.9231860707883426E-3</v>
      </c>
      <c r="O126" s="191">
        <f t="shared" si="56"/>
        <v>2.8770905404291724E-3</v>
      </c>
      <c r="P126" s="191">
        <f t="shared" si="56"/>
        <v>-4.7995418018137781E-2</v>
      </c>
      <c r="Q126" s="191">
        <f t="shared" si="56"/>
        <v>-8.21445023350309E-2</v>
      </c>
      <c r="R126" s="191">
        <f t="shared" si="56"/>
        <v>-6.9642706375861008E-2</v>
      </c>
      <c r="S126" s="191">
        <f t="shared" si="56"/>
        <v>-0.12177827281621389</v>
      </c>
      <c r="T126" s="191">
        <f t="shared" si="56"/>
        <v>-3.1834653976112626E-2</v>
      </c>
      <c r="U126" s="191">
        <f t="shared" si="56"/>
        <v>-1.5714565639304179E-2</v>
      </c>
      <c r="V126" s="191">
        <f t="shared" si="56"/>
        <v>-9.8530228740175363E-2</v>
      </c>
      <c r="W126" s="191">
        <f t="shared" si="56"/>
        <v>-4.0974139172199053E-2</v>
      </c>
      <c r="X126" s="191">
        <f t="shared" si="56"/>
        <v>-3.2240957829055228E-2</v>
      </c>
      <c r="Y126" s="191">
        <f t="shared" si="56"/>
        <v>-5.7168810581805785E-2</v>
      </c>
      <c r="Z126" s="191">
        <f t="shared" si="56"/>
        <v>-4.1394883258049298E-2</v>
      </c>
      <c r="AA126" s="191">
        <f t="shared" si="56"/>
        <v>-8.8480056724985823E-2</v>
      </c>
      <c r="AB126" s="191">
        <f t="shared" si="56"/>
        <v>-2.1861550045155109E-2</v>
      </c>
      <c r="AC126" s="191">
        <f t="shared" si="56"/>
        <v>-0.18011315243236137</v>
      </c>
      <c r="AD126" s="191">
        <f t="shared" si="56"/>
        <v>-8.0602173161043122E-2</v>
      </c>
      <c r="AE126" s="191">
        <f t="shared" si="56"/>
        <v>-7.6643358649750581E-2</v>
      </c>
      <c r="AF126" s="191">
        <f t="shared" si="56"/>
        <v>-9.1648685317403777E-2</v>
      </c>
      <c r="AG126" s="191">
        <f t="shared" si="56"/>
        <v>-7.6828531357743257E-2</v>
      </c>
      <c r="AH126" s="191">
        <f t="shared" ref="AH126:BH126" si="57">AH25/AH24-1</f>
        <v>-7.4144559454942027E-2</v>
      </c>
      <c r="AI126" s="191">
        <f t="shared" si="57"/>
        <v>-1.6593438033999375E-3</v>
      </c>
      <c r="AJ126" s="191">
        <f t="shared" si="57"/>
        <v>-4.203790409275876E-3</v>
      </c>
      <c r="AK126" s="191">
        <f t="shared" si="57"/>
        <v>-2.6966593508303327E-2</v>
      </c>
      <c r="AL126" s="191">
        <f t="shared" si="57"/>
        <v>2.6765693787714984E-2</v>
      </c>
      <c r="AM126" s="191">
        <f t="shared" si="57"/>
        <v>-2.3602305071916074E-2</v>
      </c>
      <c r="AN126" s="191">
        <f t="shared" si="57"/>
        <v>9.0755250718391522E-2</v>
      </c>
      <c r="AO126" s="191">
        <f t="shared" si="57"/>
        <v>0.14776839104047035</v>
      </c>
      <c r="AP126" s="191">
        <f t="shared" si="57"/>
        <v>6.3769567810471273E-2</v>
      </c>
      <c r="AQ126" s="191">
        <f t="shared" si="57"/>
        <v>-4.9716759311083658E-2</v>
      </c>
      <c r="AR126" s="191">
        <f t="shared" si="57"/>
        <v>-4.2511418430332126E-2</v>
      </c>
      <c r="AS126" s="191">
        <f t="shared" si="57"/>
        <v>-7.1047286191793457E-2</v>
      </c>
      <c r="AT126" s="191">
        <f t="shared" si="57"/>
        <v>-6.3960368538255707E-2</v>
      </c>
      <c r="AU126" s="191">
        <f t="shared" si="57"/>
        <v>-9.1109947711887074E-3</v>
      </c>
      <c r="AV126" s="191">
        <f t="shared" si="57"/>
        <v>-4.8376465361178345E-2</v>
      </c>
      <c r="AW126" s="191">
        <f t="shared" si="57"/>
        <v>-5.3357023337924248E-2</v>
      </c>
      <c r="AX126" s="191">
        <f t="shared" si="57"/>
        <v>-3.4876394107529629E-2</v>
      </c>
      <c r="AY126" s="191">
        <f t="shared" si="57"/>
        <v>6.2130556290652672E-2</v>
      </c>
      <c r="AZ126" s="191">
        <f t="shared" si="57"/>
        <v>-5.1333011974928899E-2</v>
      </c>
      <c r="BA126" s="191">
        <f t="shared" si="57"/>
        <v>-5.3819279894481098E-2</v>
      </c>
      <c r="BB126" s="191">
        <f t="shared" si="57"/>
        <v>-1.1898920444703975E-3</v>
      </c>
      <c r="BC126" s="191">
        <f t="shared" si="57"/>
        <v>1.9368453780457706E-2</v>
      </c>
      <c r="BD126" s="191">
        <f t="shared" si="57"/>
        <v>-2.379036293604142E-3</v>
      </c>
      <c r="BE126" s="191">
        <f t="shared" si="57"/>
        <v>-2.6715929335841104E-2</v>
      </c>
      <c r="BF126" s="191" t="e">
        <f t="shared" si="57"/>
        <v>#DIV/0!</v>
      </c>
      <c r="BG126" s="191">
        <f t="shared" si="57"/>
        <v>-1.2333353230223554E-2</v>
      </c>
      <c r="BH126" s="191">
        <f t="shared" si="57"/>
        <v>-1.0785323104078426E-2</v>
      </c>
    </row>
    <row r="127" spans="1:60" s="36" customFormat="1" ht="12" hidden="1" thickBot="1" x14ac:dyDescent="0.25">
      <c r="A127" s="139">
        <f t="shared" si="13"/>
        <v>37620</v>
      </c>
      <c r="B127" s="193">
        <f t="shared" ref="B127:AG127" si="58">B26/B25-1</f>
        <v>9.5406707671228608E-2</v>
      </c>
      <c r="C127" s="193">
        <f t="shared" si="58"/>
        <v>0.10175839288253852</v>
      </c>
      <c r="D127" s="194">
        <f t="shared" si="58"/>
        <v>0.11746783850391562</v>
      </c>
      <c r="E127" s="194">
        <f t="shared" si="58"/>
        <v>0.15052517162413204</v>
      </c>
      <c r="F127" s="194">
        <f t="shared" si="58"/>
        <v>8.2504443601042032E-2</v>
      </c>
      <c r="G127" s="194">
        <f t="shared" si="58"/>
        <v>9.1218664943577554E-2</v>
      </c>
      <c r="H127" s="194">
        <f t="shared" si="58"/>
        <v>-8.9156315027761446E-2</v>
      </c>
      <c r="I127" s="194">
        <f t="shared" si="58"/>
        <v>9.6491747716020315E-2</v>
      </c>
      <c r="J127" s="194">
        <f t="shared" si="58"/>
        <v>8.3899673757858118E-2</v>
      </c>
      <c r="K127" s="194">
        <f t="shared" si="58"/>
        <v>9.2326633396980773E-2</v>
      </c>
      <c r="L127" s="194">
        <f t="shared" si="58"/>
        <v>-0.56861044385565629</v>
      </c>
      <c r="M127" s="194">
        <f t="shared" si="58"/>
        <v>0.13357960693811832</v>
      </c>
      <c r="N127" s="194">
        <f t="shared" si="58"/>
        <v>0.16489881741191237</v>
      </c>
      <c r="O127" s="194">
        <f t="shared" si="58"/>
        <v>5.1145506835228449E-2</v>
      </c>
      <c r="P127" s="194">
        <f t="shared" si="58"/>
        <v>0.10486410461717033</v>
      </c>
      <c r="Q127" s="194">
        <f t="shared" si="58"/>
        <v>6.5052852601542588E-2</v>
      </c>
      <c r="R127" s="194">
        <f t="shared" si="58"/>
        <v>0.15063432206039229</v>
      </c>
      <c r="S127" s="194">
        <f t="shared" si="58"/>
        <v>0.17855927486705969</v>
      </c>
      <c r="T127" s="194">
        <f t="shared" si="58"/>
        <v>0.12265805797725804</v>
      </c>
      <c r="U127" s="194">
        <f t="shared" si="58"/>
        <v>8.1394860977461736E-2</v>
      </c>
      <c r="V127" s="194">
        <f t="shared" si="58"/>
        <v>7.1773537234103957E-2</v>
      </c>
      <c r="W127" s="194">
        <f t="shared" si="58"/>
        <v>0.10639153599668627</v>
      </c>
      <c r="X127" s="194">
        <f t="shared" si="58"/>
        <v>0.1027201489767211</v>
      </c>
      <c r="Y127" s="194">
        <f t="shared" si="58"/>
        <v>0.11273661154118941</v>
      </c>
      <c r="Z127" s="194">
        <f t="shared" si="58"/>
        <v>0.10770616182824644</v>
      </c>
      <c r="AA127" s="194">
        <f t="shared" si="58"/>
        <v>0.12323785909014062</v>
      </c>
      <c r="AB127" s="194">
        <f t="shared" si="58"/>
        <v>7.6173698708952298E-2</v>
      </c>
      <c r="AC127" s="194">
        <f t="shared" si="58"/>
        <v>0.18570344210458689</v>
      </c>
      <c r="AD127" s="194">
        <f t="shared" si="58"/>
        <v>0.24018411644493831</v>
      </c>
      <c r="AE127" s="194">
        <f t="shared" si="58"/>
        <v>0.15052517162413204</v>
      </c>
      <c r="AF127" s="194">
        <f t="shared" si="58"/>
        <v>0.17751973995127379</v>
      </c>
      <c r="AG127" s="194">
        <f t="shared" si="58"/>
        <v>0.20038096692530827</v>
      </c>
      <c r="AH127" s="194">
        <f t="shared" ref="AH127:BH127" si="59">AH26/AH25-1</f>
        <v>0.13747908803114095</v>
      </c>
      <c r="AI127" s="194">
        <f t="shared" si="59"/>
        <v>9.639066996161394E-2</v>
      </c>
      <c r="AJ127" s="194">
        <f t="shared" si="59"/>
        <v>5.4828712624123144E-2</v>
      </c>
      <c r="AK127" s="194">
        <f t="shared" si="59"/>
        <v>0.10959650678964095</v>
      </c>
      <c r="AL127" s="194">
        <f t="shared" si="59"/>
        <v>9.6371364858291786E-2</v>
      </c>
      <c r="AM127" s="194">
        <f t="shared" si="59"/>
        <v>0.1196951455199371</v>
      </c>
      <c r="AN127" s="194">
        <f t="shared" si="59"/>
        <v>-7.5466957362990583E-2</v>
      </c>
      <c r="AO127" s="194">
        <f t="shared" si="59"/>
        <v>-0.15181103137756002</v>
      </c>
      <c r="AP127" s="194">
        <f t="shared" si="59"/>
        <v>-3.6478102451610095E-2</v>
      </c>
      <c r="AQ127" s="194">
        <f t="shared" si="59"/>
        <v>0.15580509510333762</v>
      </c>
      <c r="AR127" s="194">
        <f t="shared" si="59"/>
        <v>2.2566720743845359E-2</v>
      </c>
      <c r="AS127" s="194">
        <f t="shared" si="59"/>
        <v>6.0232816059685002E-2</v>
      </c>
      <c r="AT127" s="194">
        <f t="shared" si="59"/>
        <v>0.15627906677003578</v>
      </c>
      <c r="AU127" s="194">
        <f t="shared" si="59"/>
        <v>0.1414145802597564</v>
      </c>
      <c r="AV127" s="194">
        <f t="shared" si="59"/>
        <v>0.1320700447238734</v>
      </c>
      <c r="AW127" s="194">
        <f t="shared" si="59"/>
        <v>0.13993737571579246</v>
      </c>
      <c r="AX127" s="194">
        <f t="shared" si="59"/>
        <v>8.8545556208105003E-2</v>
      </c>
      <c r="AY127" s="194">
        <f t="shared" si="59"/>
        <v>-2.0852058562796039E-2</v>
      </c>
      <c r="AZ127" s="194">
        <f t="shared" si="59"/>
        <v>0.1736731031221892</v>
      </c>
      <c r="BA127" s="194">
        <f t="shared" si="59"/>
        <v>0.12147937876240023</v>
      </c>
      <c r="BB127" s="194">
        <f t="shared" si="59"/>
        <v>7.1080984082626975E-2</v>
      </c>
      <c r="BC127" s="194">
        <f t="shared" si="59"/>
        <v>3.1717020143220864E-2</v>
      </c>
      <c r="BD127" s="194">
        <f t="shared" si="59"/>
        <v>6.4493056950011285E-2</v>
      </c>
      <c r="BE127" s="194">
        <f t="shared" si="59"/>
        <v>9.030750487753858E-2</v>
      </c>
      <c r="BF127" s="194" t="e">
        <f t="shared" si="59"/>
        <v>#DIV/0!</v>
      </c>
      <c r="BG127" s="194">
        <f t="shared" si="59"/>
        <v>6.5866546278265936E-2</v>
      </c>
      <c r="BH127" s="194">
        <f t="shared" si="59"/>
        <v>5.4237658575013947E-2</v>
      </c>
    </row>
    <row r="128" spans="1:60" s="36" customFormat="1" hidden="1" x14ac:dyDescent="0.2">
      <c r="A128" s="138">
        <f t="shared" si="13"/>
        <v>37710</v>
      </c>
      <c r="B128" s="190">
        <f t="shared" ref="B128:AG128" si="60">B27/B26-1</f>
        <v>-7.4268376429994398E-2</v>
      </c>
      <c r="C128" s="190">
        <f t="shared" si="60"/>
        <v>-7.269321115725913E-2</v>
      </c>
      <c r="D128" s="191">
        <f t="shared" si="60"/>
        <v>-0.1006942234604028</v>
      </c>
      <c r="E128" s="191">
        <f t="shared" si="60"/>
        <v>-6.8425614669015311E-2</v>
      </c>
      <c r="F128" s="191">
        <f t="shared" si="60"/>
        <v>-6.4901038886052254E-2</v>
      </c>
      <c r="G128" s="191">
        <f t="shared" si="60"/>
        <v>-6.2158191996420364E-2</v>
      </c>
      <c r="H128" s="191">
        <f t="shared" si="60"/>
        <v>-0.12963198280616028</v>
      </c>
      <c r="I128" s="191">
        <f t="shared" si="60"/>
        <v>-7.3254243473873659E-2</v>
      </c>
      <c r="J128" s="191">
        <f t="shared" si="60"/>
        <v>-8.5148374152080541E-2</v>
      </c>
      <c r="K128" s="191">
        <f t="shared" si="60"/>
        <v>-5.87047263039433E-2</v>
      </c>
      <c r="L128" s="191">
        <f t="shared" si="60"/>
        <v>-0.37832408857987854</v>
      </c>
      <c r="M128" s="191">
        <f t="shared" si="60"/>
        <v>-0.11002342381378083</v>
      </c>
      <c r="N128" s="191">
        <f t="shared" si="60"/>
        <v>-0.1410696734077731</v>
      </c>
      <c r="O128" s="191">
        <f t="shared" si="60"/>
        <v>-9.0601715396864235E-2</v>
      </c>
      <c r="P128" s="191">
        <f t="shared" si="60"/>
        <v>-0.11128955415042696</v>
      </c>
      <c r="Q128" s="191">
        <f t="shared" si="60"/>
        <v>-9.8178057871486812E-2</v>
      </c>
      <c r="R128" s="191">
        <f t="shared" si="60"/>
        <v>-9.2647693711706669E-2</v>
      </c>
      <c r="S128" s="191">
        <f t="shared" si="60"/>
        <v>-4.9833056306648471E-2</v>
      </c>
      <c r="T128" s="191">
        <f t="shared" si="60"/>
        <v>-0.11989035901740364</v>
      </c>
      <c r="U128" s="191">
        <f t="shared" si="60"/>
        <v>-9.6619260081929337E-2</v>
      </c>
      <c r="V128" s="191">
        <f t="shared" si="60"/>
        <v>-6.0616896757791805E-2</v>
      </c>
      <c r="W128" s="191">
        <f t="shared" si="60"/>
        <v>-0.10806164327138457</v>
      </c>
      <c r="X128" s="191">
        <f t="shared" si="60"/>
        <v>-9.6933707602473329E-2</v>
      </c>
      <c r="Y128" s="191">
        <f t="shared" si="60"/>
        <v>-8.07173435367039E-2</v>
      </c>
      <c r="Z128" s="191">
        <f t="shared" si="60"/>
        <v>-7.8834686842562118E-2</v>
      </c>
      <c r="AA128" s="191">
        <f t="shared" si="60"/>
        <v>-8.4593114063195807E-2</v>
      </c>
      <c r="AB128" s="191">
        <f t="shared" si="60"/>
        <v>-7.5644049999151086E-2</v>
      </c>
      <c r="AC128" s="191">
        <f t="shared" si="60"/>
        <v>-0.13497653939105236</v>
      </c>
      <c r="AD128" s="191">
        <f t="shared" si="60"/>
        <v>-0.11880932482687123</v>
      </c>
      <c r="AE128" s="191">
        <f t="shared" si="60"/>
        <v>-6.8425614669015311E-2</v>
      </c>
      <c r="AF128" s="191">
        <f t="shared" si="60"/>
        <v>-7.770156100539416E-2</v>
      </c>
      <c r="AG128" s="191">
        <f t="shared" si="60"/>
        <v>-0.10754904724299474</v>
      </c>
      <c r="AH128" s="191">
        <f t="shared" ref="AH128:BH128" si="61">AH27/AH26-1</f>
        <v>-5.9678286876218456E-2</v>
      </c>
      <c r="AI128" s="191">
        <f t="shared" si="61"/>
        <v>-8.2866615893618545E-2</v>
      </c>
      <c r="AJ128" s="191">
        <f t="shared" si="61"/>
        <v>-4.952947331661306E-2</v>
      </c>
      <c r="AK128" s="191">
        <f t="shared" si="61"/>
        <v>-6.9000954025565941E-2</v>
      </c>
      <c r="AL128" s="191">
        <f t="shared" si="61"/>
        <v>-0.10785680344565718</v>
      </c>
      <c r="AM128" s="191">
        <f t="shared" si="61"/>
        <v>-0.11336787019195815</v>
      </c>
      <c r="AN128" s="191">
        <f t="shared" si="61"/>
        <v>-5.8982678952686385E-2</v>
      </c>
      <c r="AO128" s="191">
        <f t="shared" si="61"/>
        <v>-4.5784463323011337E-2</v>
      </c>
      <c r="AP128" s="191">
        <f t="shared" si="61"/>
        <v>-6.4916185127004589E-2</v>
      </c>
      <c r="AQ128" s="191">
        <f t="shared" si="61"/>
        <v>-0.10370559551704261</v>
      </c>
      <c r="AR128" s="191">
        <f t="shared" si="61"/>
        <v>2.1274409189151022E-2</v>
      </c>
      <c r="AS128" s="191">
        <f t="shared" si="61"/>
        <v>-1.5047113952384561E-2</v>
      </c>
      <c r="AT128" s="191">
        <f t="shared" si="61"/>
        <v>5.9356554872863398E-2</v>
      </c>
      <c r="AU128" s="191">
        <f t="shared" si="61"/>
        <v>-0.1137865372453567</v>
      </c>
      <c r="AV128" s="191">
        <f t="shared" si="61"/>
        <v>-3.8377864298205555E-2</v>
      </c>
      <c r="AW128" s="191">
        <f t="shared" si="61"/>
        <v>-0.10523802340419697</v>
      </c>
      <c r="AX128" s="191">
        <f t="shared" si="61"/>
        <v>-5.2351878001835606E-2</v>
      </c>
      <c r="AY128" s="191">
        <f t="shared" si="61"/>
        <v>-8.1079814622217028E-2</v>
      </c>
      <c r="AZ128" s="191">
        <f t="shared" si="61"/>
        <v>-0.22946849666426072</v>
      </c>
      <c r="BA128" s="191">
        <f t="shared" si="61"/>
        <v>-4.5222359304228354E-2</v>
      </c>
      <c r="BB128" s="191">
        <f t="shared" si="61"/>
        <v>-7.0355016686399652E-2</v>
      </c>
      <c r="BC128" s="191">
        <f t="shared" si="61"/>
        <v>-3.006146165208945E-2</v>
      </c>
      <c r="BD128" s="191">
        <f t="shared" si="61"/>
        <v>-8.2746060040952307E-2</v>
      </c>
      <c r="BE128" s="191">
        <f t="shared" si="61"/>
        <v>-9.8738125897750106E-2</v>
      </c>
      <c r="BF128" s="191" t="e">
        <f t="shared" si="61"/>
        <v>#DIV/0!</v>
      </c>
      <c r="BG128" s="191">
        <f t="shared" si="61"/>
        <v>-5.3505230403342652E-2</v>
      </c>
      <c r="BH128" s="191">
        <f t="shared" si="61"/>
        <v>-4.2633785600621921E-2</v>
      </c>
    </row>
    <row r="129" spans="1:60" s="36" customFormat="1" hidden="1" x14ac:dyDescent="0.2">
      <c r="A129" s="138">
        <f t="shared" si="13"/>
        <v>37802</v>
      </c>
      <c r="B129" s="16">
        <f t="shared" ref="B129:AG129" si="62">B28/B27-1</f>
        <v>2.8516672714908209E-2</v>
      </c>
      <c r="C129" s="16">
        <f t="shared" si="62"/>
        <v>2.5151839254444308E-2</v>
      </c>
      <c r="D129" s="8">
        <f t="shared" si="62"/>
        <v>4.5707843220839095E-2</v>
      </c>
      <c r="E129" s="8">
        <f t="shared" si="62"/>
        <v>3.9171310699807727E-2</v>
      </c>
      <c r="F129" s="8">
        <f t="shared" si="62"/>
        <v>2.1312720411519548E-2</v>
      </c>
      <c r="G129" s="8">
        <f t="shared" si="62"/>
        <v>1.6074410106051928E-2</v>
      </c>
      <c r="H129" s="8">
        <f t="shared" si="62"/>
        <v>0.15452009278493617</v>
      </c>
      <c r="I129" s="8">
        <f t="shared" si="62"/>
        <v>2.4503129146320024E-2</v>
      </c>
      <c r="J129" s="8">
        <f t="shared" si="62"/>
        <v>7.2135283740123457E-2</v>
      </c>
      <c r="K129" s="8">
        <f t="shared" si="62"/>
        <v>7.8898115774017619E-3</v>
      </c>
      <c r="L129" s="8">
        <f t="shared" si="62"/>
        <v>0.72735676903192581</v>
      </c>
      <c r="M129" s="8">
        <f t="shared" si="62"/>
        <v>4.7344226736673711E-2</v>
      </c>
      <c r="N129" s="8">
        <f t="shared" si="62"/>
        <v>3.3734685380212737E-2</v>
      </c>
      <c r="O129" s="8">
        <f t="shared" si="62"/>
        <v>-5.3111986886477114E-3</v>
      </c>
      <c r="P129" s="8">
        <f t="shared" si="62"/>
        <v>5.0613548786659468E-2</v>
      </c>
      <c r="Q129" s="8">
        <f t="shared" si="62"/>
        <v>1.1406593070819149E-2</v>
      </c>
      <c r="R129" s="8">
        <f t="shared" si="62"/>
        <v>5.2630820946788059E-2</v>
      </c>
      <c r="S129" s="8">
        <f t="shared" si="62"/>
        <v>2.5250532456547292E-2</v>
      </c>
      <c r="T129" s="8">
        <f t="shared" si="62"/>
        <v>4.6400124881627036E-2</v>
      </c>
      <c r="U129" s="8">
        <f t="shared" si="62"/>
        <v>3.6169573994481619E-2</v>
      </c>
      <c r="V129" s="8">
        <f t="shared" si="62"/>
        <v>1.9131863230298807E-2</v>
      </c>
      <c r="W129" s="8">
        <f t="shared" si="62"/>
        <v>3.2492083484978229E-2</v>
      </c>
      <c r="X129" s="8">
        <f t="shared" si="62"/>
        <v>2.8905036924967709E-2</v>
      </c>
      <c r="Y129" s="8">
        <f t="shared" si="62"/>
        <v>5.8621421747269142E-2</v>
      </c>
      <c r="Z129" s="8">
        <f t="shared" si="62"/>
        <v>3.6942518326442242E-2</v>
      </c>
      <c r="AA129" s="8">
        <f t="shared" si="62"/>
        <v>0.10353189531736273</v>
      </c>
      <c r="AB129" s="8">
        <f t="shared" si="62"/>
        <v>3.0971927083149664E-2</v>
      </c>
      <c r="AC129" s="8">
        <f t="shared" si="62"/>
        <v>0.18124368966461413</v>
      </c>
      <c r="AD129" s="8">
        <f t="shared" si="62"/>
        <v>3.2392336502539809E-2</v>
      </c>
      <c r="AE129" s="8">
        <f t="shared" si="62"/>
        <v>3.9171310699807727E-2</v>
      </c>
      <c r="AF129" s="8">
        <f t="shared" si="62"/>
        <v>3.8542343508922494E-2</v>
      </c>
      <c r="AG129" s="8">
        <f t="shared" si="62"/>
        <v>3.6120933949444156E-2</v>
      </c>
      <c r="AH129" s="8">
        <f t="shared" ref="AH129:BH129" si="63">AH28/AH27-1</f>
        <v>3.9807000382662272E-2</v>
      </c>
      <c r="AI129" s="8">
        <f t="shared" si="63"/>
        <v>2.7360317205272544E-2</v>
      </c>
      <c r="AJ129" s="8">
        <f t="shared" si="63"/>
        <v>1.9283883348488295E-2</v>
      </c>
      <c r="AK129" s="8">
        <f t="shared" si="63"/>
        <v>1.5996189207837075E-2</v>
      </c>
      <c r="AL129" s="8">
        <f t="shared" si="63"/>
        <v>4.2460755570627118E-2</v>
      </c>
      <c r="AM129" s="8">
        <f t="shared" si="63"/>
        <v>4.3423123730913504E-2</v>
      </c>
      <c r="AN129" s="8">
        <f t="shared" si="63"/>
        <v>8.7771677057085107E-2</v>
      </c>
      <c r="AO129" s="8">
        <f t="shared" si="63"/>
        <v>0.11566603243318796</v>
      </c>
      <c r="AP129" s="8">
        <f t="shared" si="63"/>
        <v>7.4974668739379968E-2</v>
      </c>
      <c r="AQ129" s="8">
        <f t="shared" si="63"/>
        <v>4.8537904116268127E-3</v>
      </c>
      <c r="AR129" s="8">
        <f t="shared" si="63"/>
        <v>1.887983691221562E-3</v>
      </c>
      <c r="AS129" s="8">
        <f t="shared" si="63"/>
        <v>-2.8595184008972208E-2</v>
      </c>
      <c r="AT129" s="8">
        <f t="shared" si="63"/>
        <v>-0.11642798237508578</v>
      </c>
      <c r="AU129" s="8">
        <f t="shared" si="63"/>
        <v>5.3705473566236561E-2</v>
      </c>
      <c r="AV129" s="8">
        <f t="shared" si="63"/>
        <v>-6.8457686801569606E-3</v>
      </c>
      <c r="AW129" s="8">
        <f t="shared" si="63"/>
        <v>5.1316472650090317E-2</v>
      </c>
      <c r="AX129" s="8">
        <f t="shared" si="63"/>
        <v>6.6080154292877946E-3</v>
      </c>
      <c r="AY129" s="8">
        <f t="shared" si="63"/>
        <v>6.7143669031774378E-2</v>
      </c>
      <c r="AZ129" s="8">
        <f t="shared" si="63"/>
        <v>0.17892310673282918</v>
      </c>
      <c r="BA129" s="8">
        <f t="shared" si="63"/>
        <v>1.9780512589296029E-2</v>
      </c>
      <c r="BB129" s="8">
        <f t="shared" si="63"/>
        <v>6.4487503211711816E-2</v>
      </c>
      <c r="BC129" s="8">
        <f t="shared" si="63"/>
        <v>5.1371614967003154E-2</v>
      </c>
      <c r="BD129" s="8">
        <f t="shared" si="63"/>
        <v>5.7853073672835986E-2</v>
      </c>
      <c r="BE129" s="8">
        <f t="shared" si="63"/>
        <v>5.3710802922099621E-2</v>
      </c>
      <c r="BF129" s="8" t="e">
        <f t="shared" si="63"/>
        <v>#DIV/0!</v>
      </c>
      <c r="BG129" s="8">
        <f t="shared" si="63"/>
        <v>4.9665194311027783E-2</v>
      </c>
      <c r="BH129" s="8">
        <f t="shared" si="63"/>
        <v>3.4436926051826688E-2</v>
      </c>
    </row>
    <row r="130" spans="1:60" s="36" customFormat="1" hidden="1" x14ac:dyDescent="0.2">
      <c r="A130" s="138">
        <f t="shared" si="13"/>
        <v>37894</v>
      </c>
      <c r="B130" s="16">
        <f t="shared" ref="B130:AG130" si="64">B29/B28-1</f>
        <v>-2.1697727956751733E-2</v>
      </c>
      <c r="C130" s="16">
        <f t="shared" si="64"/>
        <v>-2.6014171354310167E-2</v>
      </c>
      <c r="D130" s="8">
        <f t="shared" si="64"/>
        <v>-4.9916789980443133E-2</v>
      </c>
      <c r="E130" s="8">
        <f t="shared" si="64"/>
        <v>-7.2421737112048024E-2</v>
      </c>
      <c r="F130" s="8">
        <f t="shared" si="64"/>
        <v>-6.4292361897686501E-3</v>
      </c>
      <c r="G130" s="8">
        <f t="shared" si="64"/>
        <v>-1.2160135498193281E-2</v>
      </c>
      <c r="H130" s="8">
        <f t="shared" si="64"/>
        <v>0.12182857859433582</v>
      </c>
      <c r="I130" s="8">
        <f t="shared" si="64"/>
        <v>-2.3065011718283457E-2</v>
      </c>
      <c r="J130" s="8">
        <f t="shared" si="64"/>
        <v>-7.4984517723915012E-3</v>
      </c>
      <c r="K130" s="8">
        <f t="shared" si="64"/>
        <v>-1.288409931134471E-2</v>
      </c>
      <c r="L130" s="8">
        <f t="shared" si="64"/>
        <v>1.2821395951916585</v>
      </c>
      <c r="M130" s="8">
        <f t="shared" si="64"/>
        <v>-5.2033542523875043E-2</v>
      </c>
      <c r="N130" s="8">
        <f t="shared" si="64"/>
        <v>-6.1227602327389441E-3</v>
      </c>
      <c r="O130" s="8">
        <f t="shared" si="64"/>
        <v>-6.0104132721280346E-3</v>
      </c>
      <c r="P130" s="8">
        <f t="shared" si="64"/>
        <v>-4.3301392617833279E-2</v>
      </c>
      <c r="Q130" s="8">
        <f t="shared" si="64"/>
        <v>-9.3049439097417364E-2</v>
      </c>
      <c r="R130" s="8">
        <f t="shared" si="64"/>
        <v>-7.009652363713037E-2</v>
      </c>
      <c r="S130" s="8">
        <f t="shared" si="64"/>
        <v>-0.11160031712864937</v>
      </c>
      <c r="T130" s="8">
        <f t="shared" si="64"/>
        <v>-3.7087285234871925E-2</v>
      </c>
      <c r="U130" s="8">
        <f t="shared" si="64"/>
        <v>-2.1986614505700053E-2</v>
      </c>
      <c r="V130" s="8">
        <f t="shared" si="64"/>
        <v>-8.0073330389075825E-2</v>
      </c>
      <c r="W130" s="8">
        <f t="shared" si="64"/>
        <v>-3.996726802339623E-2</v>
      </c>
      <c r="X130" s="8">
        <f t="shared" si="64"/>
        <v>-3.4372484932237546E-2</v>
      </c>
      <c r="Y130" s="8">
        <f t="shared" si="64"/>
        <v>-5.26607986153661E-2</v>
      </c>
      <c r="Z130" s="8">
        <f t="shared" si="64"/>
        <v>-3.9119345466896327E-2</v>
      </c>
      <c r="AA130" s="8">
        <f t="shared" si="64"/>
        <v>-7.9020797520594099E-2</v>
      </c>
      <c r="AB130" s="8">
        <f t="shared" si="64"/>
        <v>-2.664007716568928E-2</v>
      </c>
      <c r="AC130" s="8">
        <f t="shared" si="64"/>
        <v>-0.17887575011750478</v>
      </c>
      <c r="AD130" s="8">
        <f t="shared" si="64"/>
        <v>-6.8801108836594072E-2</v>
      </c>
      <c r="AE130" s="8">
        <f t="shared" si="64"/>
        <v>-7.2421737112048024E-2</v>
      </c>
      <c r="AF130" s="8">
        <f t="shared" si="64"/>
        <v>-8.3712395748904767E-2</v>
      </c>
      <c r="AG130" s="8">
        <f t="shared" si="64"/>
        <v>-7.3322023130651504E-2</v>
      </c>
      <c r="AH130" s="8">
        <f t="shared" ref="AH130:BH130" si="65">AH29/AH28-1</f>
        <v>-7.041860168258729E-2</v>
      </c>
      <c r="AI130" s="8">
        <f t="shared" si="65"/>
        <v>-3.2551602696608839E-3</v>
      </c>
      <c r="AJ130" s="8">
        <f t="shared" si="65"/>
        <v>-3.046825873443737E-3</v>
      </c>
      <c r="AK130" s="8">
        <f t="shared" si="65"/>
        <v>-2.9267675847248653E-2</v>
      </c>
      <c r="AL130" s="8">
        <f t="shared" si="65"/>
        <v>2.4315198964409701E-2</v>
      </c>
      <c r="AM130" s="8">
        <f t="shared" si="65"/>
        <v>-1.5892477539777516E-2</v>
      </c>
      <c r="AN130" s="8">
        <f t="shared" si="65"/>
        <v>9.264113782364003E-2</v>
      </c>
      <c r="AO130" s="8">
        <f t="shared" si="65"/>
        <v>0.14299747110705963</v>
      </c>
      <c r="AP130" s="8">
        <f t="shared" si="65"/>
        <v>6.8664835712306083E-2</v>
      </c>
      <c r="AQ130" s="8">
        <f t="shared" si="65"/>
        <v>-3.7955425564315082E-2</v>
      </c>
      <c r="AR130" s="8">
        <f t="shared" si="65"/>
        <v>-5.0724604947851359E-2</v>
      </c>
      <c r="AS130" s="8">
        <f t="shared" si="65"/>
        <v>-6.0042894668195124E-2</v>
      </c>
      <c r="AT130" s="8">
        <f t="shared" si="65"/>
        <v>-4.89864801728358E-2</v>
      </c>
      <c r="AU130" s="8">
        <f t="shared" si="65"/>
        <v>-9.5106554668650256E-3</v>
      </c>
      <c r="AV130" s="8">
        <f t="shared" si="65"/>
        <v>-5.0648014595295998E-2</v>
      </c>
      <c r="AW130" s="8">
        <f t="shared" si="65"/>
        <v>-3.9991271529430494E-2</v>
      </c>
      <c r="AX130" s="8">
        <f t="shared" si="65"/>
        <v>-2.8937127533401608E-2</v>
      </c>
      <c r="AY130" s="8">
        <f t="shared" si="65"/>
        <v>7.7477535953895948E-2</v>
      </c>
      <c r="AZ130" s="8">
        <f t="shared" si="65"/>
        <v>-3.4876028881473897E-2</v>
      </c>
      <c r="BA130" s="8">
        <f t="shared" si="65"/>
        <v>-5.7351284629393207E-2</v>
      </c>
      <c r="BB130" s="8">
        <f t="shared" si="65"/>
        <v>-5.1568285750340781E-3</v>
      </c>
      <c r="BC130" s="8">
        <f t="shared" si="65"/>
        <v>2.6742353429205945E-2</v>
      </c>
      <c r="BD130" s="8">
        <f t="shared" si="65"/>
        <v>-1.8398561907941757E-2</v>
      </c>
      <c r="BE130" s="8">
        <f t="shared" si="65"/>
        <v>-1.3420631527055749E-2</v>
      </c>
      <c r="BF130" s="8" t="e">
        <f t="shared" si="65"/>
        <v>#DIV/0!</v>
      </c>
      <c r="BG130" s="8">
        <f t="shared" si="65"/>
        <v>-7.822685622694614E-3</v>
      </c>
      <c r="BH130" s="8">
        <f t="shared" si="65"/>
        <v>-6.121306804690696E-3</v>
      </c>
    </row>
    <row r="131" spans="1:60" s="35" customFormat="1" ht="12" hidden="1" thickBot="1" x14ac:dyDescent="0.25">
      <c r="A131" s="139">
        <f t="shared" si="13"/>
        <v>37985</v>
      </c>
      <c r="B131" s="14">
        <f t="shared" ref="B131:AG131" si="66">B30/B29-1</f>
        <v>9.302016955143122E-2</v>
      </c>
      <c r="C131" s="14">
        <f t="shared" si="66"/>
        <v>9.9474778326853919E-2</v>
      </c>
      <c r="D131" s="21">
        <f t="shared" si="66"/>
        <v>0.11650971797439724</v>
      </c>
      <c r="E131" s="21">
        <f t="shared" si="66"/>
        <v>0.15055030548358839</v>
      </c>
      <c r="F131" s="21">
        <f t="shared" si="66"/>
        <v>7.9594548644210894E-2</v>
      </c>
      <c r="G131" s="21">
        <f t="shared" si="66"/>
        <v>8.8368699112995275E-2</v>
      </c>
      <c r="H131" s="21">
        <f t="shared" si="66"/>
        <v>-9.3317869729332426E-2</v>
      </c>
      <c r="I131" s="21">
        <f t="shared" si="66"/>
        <v>9.4676451563135755E-2</v>
      </c>
      <c r="J131" s="21">
        <f t="shared" si="66"/>
        <v>7.6089415272471816E-2</v>
      </c>
      <c r="K131" s="21">
        <f t="shared" si="66"/>
        <v>9.0286087696402673E-2</v>
      </c>
      <c r="L131" s="21">
        <f t="shared" si="66"/>
        <v>-0.58078360452032618</v>
      </c>
      <c r="M131" s="21">
        <f t="shared" si="66"/>
        <v>0.14939856312635813</v>
      </c>
      <c r="N131" s="21">
        <f t="shared" si="66"/>
        <v>0.15946860246654748</v>
      </c>
      <c r="O131" s="21">
        <f t="shared" si="66"/>
        <v>4.1800542405125318E-2</v>
      </c>
      <c r="P131" s="21">
        <f t="shared" si="66"/>
        <v>0.10608359975605208</v>
      </c>
      <c r="Q131" s="21">
        <f t="shared" si="66"/>
        <v>8.4485186110102806E-2</v>
      </c>
      <c r="R131" s="21">
        <f t="shared" si="66"/>
        <v>0.14656271091472761</v>
      </c>
      <c r="S131" s="21">
        <f t="shared" si="66"/>
        <v>0.18437468669063972</v>
      </c>
      <c r="T131" s="21">
        <f t="shared" si="66"/>
        <v>0.12883225980448998</v>
      </c>
      <c r="U131" s="21">
        <f t="shared" si="66"/>
        <v>7.9405726327988368E-2</v>
      </c>
      <c r="V131" s="21">
        <f t="shared" si="66"/>
        <v>7.356779406459979E-2</v>
      </c>
      <c r="W131" s="21">
        <f t="shared" si="66"/>
        <v>0.10931513408773497</v>
      </c>
      <c r="X131" s="21">
        <f t="shared" si="66"/>
        <v>0.10265519257261202</v>
      </c>
      <c r="Y131" s="21">
        <f t="shared" si="66"/>
        <v>0.10503486504267445</v>
      </c>
      <c r="Z131" s="21">
        <f t="shared" si="66"/>
        <v>0.10083273795466896</v>
      </c>
      <c r="AA131" s="21">
        <f t="shared" si="66"/>
        <v>0.11356918510330094</v>
      </c>
      <c r="AB131" s="21">
        <f t="shared" si="66"/>
        <v>7.5895630227251543E-2</v>
      </c>
      <c r="AC131" s="21">
        <f t="shared" si="66"/>
        <v>0.18120543090207297</v>
      </c>
      <c r="AD131" s="21">
        <f t="shared" si="66"/>
        <v>0.23220447334985872</v>
      </c>
      <c r="AE131" s="21">
        <f t="shared" si="66"/>
        <v>0.15055030548358839</v>
      </c>
      <c r="AF131" s="21">
        <f t="shared" si="66"/>
        <v>0.18064215678145512</v>
      </c>
      <c r="AG131" s="21">
        <f t="shared" si="66"/>
        <v>0.20198921358346067</v>
      </c>
      <c r="AH131" s="21">
        <f t="shared" ref="AH131:BH131" si="67">AH30/AH29-1</f>
        <v>0.13677622584832871</v>
      </c>
      <c r="AI131" s="21">
        <f t="shared" si="67"/>
        <v>9.4307485820878556E-2</v>
      </c>
      <c r="AJ131" s="21">
        <f t="shared" si="67"/>
        <v>5.3339174954984969E-2</v>
      </c>
      <c r="AK131" s="21">
        <f t="shared" si="67"/>
        <v>0.10801212505201963</v>
      </c>
      <c r="AL131" s="21">
        <f t="shared" si="67"/>
        <v>9.359626498072382E-2</v>
      </c>
      <c r="AM131" s="21">
        <f t="shared" si="67"/>
        <v>0.11785888158828306</v>
      </c>
      <c r="AN131" s="21">
        <f t="shared" si="67"/>
        <v>-8.3025571001434484E-2</v>
      </c>
      <c r="AO131" s="21">
        <f t="shared" si="67"/>
        <v>-0.15770258148393301</v>
      </c>
      <c r="AP131" s="21">
        <f t="shared" si="67"/>
        <v>-4.4996231992232349E-2</v>
      </c>
      <c r="AQ131" s="21">
        <f t="shared" si="67"/>
        <v>0.17200436216837978</v>
      </c>
      <c r="AR131" s="21">
        <f t="shared" si="67"/>
        <v>2.8176356828969462E-2</v>
      </c>
      <c r="AS131" s="21">
        <f t="shared" si="67"/>
        <v>7.5822600479668045E-2</v>
      </c>
      <c r="AT131" s="21">
        <f t="shared" si="67"/>
        <v>0.14434393747164398</v>
      </c>
      <c r="AU131" s="21">
        <f t="shared" si="67"/>
        <v>0.14147854060266729</v>
      </c>
      <c r="AV131" s="21">
        <f t="shared" si="67"/>
        <v>0.12837029393988497</v>
      </c>
      <c r="AW131" s="21">
        <f t="shared" si="67"/>
        <v>0.13281380129655718</v>
      </c>
      <c r="AX131" s="21">
        <f t="shared" si="67"/>
        <v>9.1571476091769188E-2</v>
      </c>
      <c r="AY131" s="21">
        <f t="shared" si="67"/>
        <v>-2.20251968786217E-2</v>
      </c>
      <c r="AZ131" s="21">
        <f t="shared" si="67"/>
        <v>0.17754494007205812</v>
      </c>
      <c r="BA131" s="21">
        <f t="shared" si="67"/>
        <v>0.12471272640249764</v>
      </c>
      <c r="BB131" s="21">
        <f t="shared" si="67"/>
        <v>5.8462906214560295E-2</v>
      </c>
      <c r="BC131" s="21">
        <f t="shared" si="67"/>
        <v>2.023969437494233E-2</v>
      </c>
      <c r="BD131" s="21">
        <f t="shared" si="67"/>
        <v>5.986918802202279E-2</v>
      </c>
      <c r="BE131" s="21">
        <f t="shared" si="67"/>
        <v>8.2083933942363796E-2</v>
      </c>
      <c r="BF131" s="21" t="e">
        <f t="shared" si="67"/>
        <v>#DIV/0!</v>
      </c>
      <c r="BG131" s="21">
        <f t="shared" si="67"/>
        <v>5.4520816656653537E-2</v>
      </c>
      <c r="BH131" s="21">
        <f t="shared" si="67"/>
        <v>4.5431778775234966E-2</v>
      </c>
    </row>
    <row r="132" spans="1:60" s="36" customFormat="1" hidden="1" x14ac:dyDescent="0.2">
      <c r="A132" s="140">
        <f t="shared" si="13"/>
        <v>38076</v>
      </c>
      <c r="B132" s="15">
        <f t="shared" ref="B132:AG132" si="68">B31/B30-1</f>
        <v>-6.4710486435253123E-2</v>
      </c>
      <c r="C132" s="15">
        <f t="shared" si="68"/>
        <v>-6.3468586979517294E-2</v>
      </c>
      <c r="D132" s="102">
        <f t="shared" si="68"/>
        <v>-9.0035325311176306E-2</v>
      </c>
      <c r="E132" s="102">
        <f t="shared" si="68"/>
        <v>-4.0551298302922034E-2</v>
      </c>
      <c r="F132" s="102">
        <f t="shared" si="68"/>
        <v>-5.7749087035967817E-2</v>
      </c>
      <c r="G132" s="102">
        <f t="shared" si="68"/>
        <v>-5.5616977834337611E-2</v>
      </c>
      <c r="H132" s="102">
        <f t="shared" si="68"/>
        <v>-0.10818635317442227</v>
      </c>
      <c r="I132" s="102">
        <f t="shared" si="68"/>
        <v>-6.3250611413832147E-2</v>
      </c>
      <c r="J132" s="102">
        <f t="shared" si="68"/>
        <v>-7.9891302404800135E-2</v>
      </c>
      <c r="K132" s="102">
        <f t="shared" si="68"/>
        <v>-5.1875939637249791E-2</v>
      </c>
      <c r="L132" s="102">
        <f t="shared" si="68"/>
        <v>-0.35693867873027785</v>
      </c>
      <c r="M132" s="102">
        <f t="shared" si="68"/>
        <v>-0.10481245778787129</v>
      </c>
      <c r="N132" s="102">
        <f t="shared" si="68"/>
        <v>-0.14078509399528427</v>
      </c>
      <c r="O132" s="102">
        <f t="shared" si="68"/>
        <v>-8.1245512499767414E-2</v>
      </c>
      <c r="P132" s="102">
        <f t="shared" si="68"/>
        <v>-0.10522539410898213</v>
      </c>
      <c r="Q132" s="102">
        <f t="shared" si="68"/>
        <v>-1.699629181023854E-2</v>
      </c>
      <c r="R132" s="102">
        <f t="shared" si="68"/>
        <v>-0.10343882232011536</v>
      </c>
      <c r="S132" s="102">
        <f t="shared" si="68"/>
        <v>-4.9251557638625099E-2</v>
      </c>
      <c r="T132" s="102">
        <f t="shared" si="68"/>
        <v>-0.11085435894135232</v>
      </c>
      <c r="U132" s="102">
        <f t="shared" si="68"/>
        <v>-9.409010493347858E-2</v>
      </c>
      <c r="V132" s="102">
        <f t="shared" si="68"/>
        <v>-1.8375572982810562E-2</v>
      </c>
      <c r="W132" s="102">
        <f t="shared" si="68"/>
        <v>-7.9972288147337811E-2</v>
      </c>
      <c r="X132" s="102">
        <f t="shared" si="68"/>
        <v>-9.4664601550922933E-2</v>
      </c>
      <c r="Y132" s="102">
        <f t="shared" si="68"/>
        <v>-5.8094710181959996E-2</v>
      </c>
      <c r="Z132" s="102">
        <f t="shared" si="68"/>
        <v>-6.7648451632498774E-2</v>
      </c>
      <c r="AA132" s="102">
        <f t="shared" si="68"/>
        <v>-3.8913440155882717E-2</v>
      </c>
      <c r="AB132" s="102">
        <f t="shared" si="68"/>
        <v>-6.3026295245384167E-2</v>
      </c>
      <c r="AC132" s="102">
        <f t="shared" si="68"/>
        <v>-0.11340239946496411</v>
      </c>
      <c r="AD132" s="102">
        <f t="shared" si="68"/>
        <v>-0.11178769627019913</v>
      </c>
      <c r="AE132" s="102">
        <f t="shared" si="68"/>
        <v>-4.0551298302922034E-2</v>
      </c>
      <c r="AF132" s="102">
        <f t="shared" si="68"/>
        <v>-3.2849024794513459E-2</v>
      </c>
      <c r="AG132" s="102">
        <f t="shared" si="68"/>
        <v>-7.7500650737238108E-2</v>
      </c>
      <c r="AH132" s="102">
        <f t="shared" ref="AH132:BH132" si="69">AH31/AH30-1</f>
        <v>-3.5063418223650333E-2</v>
      </c>
      <c r="AI132" s="102">
        <f t="shared" si="69"/>
        <v>-7.6668700114881472E-2</v>
      </c>
      <c r="AJ132" s="102">
        <f t="shared" si="69"/>
        <v>-3.7988365758129361E-2</v>
      </c>
      <c r="AK132" s="102">
        <f t="shared" si="69"/>
        <v>-6.0092123381808138E-2</v>
      </c>
      <c r="AL132" s="102">
        <f t="shared" si="69"/>
        <v>-0.10548289342813721</v>
      </c>
      <c r="AM132" s="102">
        <f t="shared" si="69"/>
        <v>-0.11246919182814108</v>
      </c>
      <c r="AN132" s="102">
        <f t="shared" si="69"/>
        <v>-4.8072529572699585E-2</v>
      </c>
      <c r="AO132" s="102">
        <f t="shared" si="69"/>
        <v>-3.9624054099424821E-2</v>
      </c>
      <c r="AP132" s="102">
        <f t="shared" si="69"/>
        <v>-5.1867169617092035E-2</v>
      </c>
      <c r="AQ132" s="102">
        <f t="shared" si="69"/>
        <v>-0.11062552408359161</v>
      </c>
      <c r="AR132" s="102">
        <f t="shared" si="69"/>
        <v>3.5495216262419804E-2</v>
      </c>
      <c r="AS132" s="102">
        <f t="shared" si="69"/>
        <v>-6.1725645508381444E-4</v>
      </c>
      <c r="AT132" s="102">
        <f t="shared" si="69"/>
        <v>8.9058164324548272E-2</v>
      </c>
      <c r="AU132" s="102">
        <f t="shared" si="69"/>
        <v>-0.10092473267764002</v>
      </c>
      <c r="AV132" s="102">
        <f t="shared" si="69"/>
        <v>-4.5442480184278211E-2</v>
      </c>
      <c r="AW132" s="102">
        <f t="shared" si="69"/>
        <v>-0.10056241140169186</v>
      </c>
      <c r="AX132" s="102">
        <f t="shared" si="69"/>
        <v>-3.6111755294723547E-2</v>
      </c>
      <c r="AY132" s="102">
        <f t="shared" si="69"/>
        <v>-7.0993828127692171E-2</v>
      </c>
      <c r="AZ132" s="102">
        <f t="shared" si="69"/>
        <v>-0.23734516013218576</v>
      </c>
      <c r="BA132" s="102">
        <f t="shared" si="69"/>
        <v>-4.0082900450678527E-2</v>
      </c>
      <c r="BB132" s="102">
        <f t="shared" si="69"/>
        <v>-6.193326110239139E-2</v>
      </c>
      <c r="BC132" s="102">
        <f t="shared" si="69"/>
        <v>-2.1786797052388507E-2</v>
      </c>
      <c r="BD132" s="102">
        <f t="shared" si="69"/>
        <v>-6.9537827250311102E-2</v>
      </c>
      <c r="BE132" s="102">
        <f t="shared" si="69"/>
        <v>-9.4151514987278584E-2</v>
      </c>
      <c r="BF132" s="102" t="e">
        <f t="shared" si="69"/>
        <v>#DIV/0!</v>
      </c>
      <c r="BG132" s="102">
        <f t="shared" si="69"/>
        <v>-5.1552332947615187E-2</v>
      </c>
      <c r="BH132" s="102">
        <f t="shared" si="69"/>
        <v>-4.0164838377228174E-2</v>
      </c>
    </row>
    <row r="133" spans="1:60" s="36" customFormat="1" hidden="1" x14ac:dyDescent="0.2">
      <c r="A133" s="138">
        <f t="shared" si="13"/>
        <v>38168</v>
      </c>
      <c r="B133" s="16">
        <f t="shared" ref="B133:AG133" si="70">B32/B31-1</f>
        <v>2.7955455457826073E-2</v>
      </c>
      <c r="C133" s="16">
        <f t="shared" si="70"/>
        <v>2.458119491705224E-2</v>
      </c>
      <c r="D133" s="8">
        <f t="shared" si="70"/>
        <v>4.4629126644416539E-2</v>
      </c>
      <c r="E133" s="8">
        <f t="shared" si="70"/>
        <v>3.3027801368623821E-2</v>
      </c>
      <c r="F133" s="8">
        <f t="shared" si="70"/>
        <v>2.1580419170536214E-2</v>
      </c>
      <c r="G133" s="8">
        <f t="shared" si="70"/>
        <v>1.6374024297993506E-2</v>
      </c>
      <c r="H133" s="8">
        <f t="shared" si="70"/>
        <v>0.15200313954678846</v>
      </c>
      <c r="I133" s="8">
        <f t="shared" si="70"/>
        <v>2.4693070900679182E-2</v>
      </c>
      <c r="J133" s="8">
        <f t="shared" si="70"/>
        <v>6.2493589658874971E-2</v>
      </c>
      <c r="K133" s="8">
        <f t="shared" si="70"/>
        <v>9.4763265181521117E-3</v>
      </c>
      <c r="L133" s="8">
        <f t="shared" si="70"/>
        <v>0.78547789066072893</v>
      </c>
      <c r="M133" s="8">
        <f t="shared" si="70"/>
        <v>5.2661468375922338E-2</v>
      </c>
      <c r="N133" s="8">
        <f t="shared" si="70"/>
        <v>2.2507845635800772E-2</v>
      </c>
      <c r="O133" s="8">
        <f t="shared" si="70"/>
        <v>-4.2896844408651935E-3</v>
      </c>
      <c r="P133" s="8">
        <f t="shared" si="70"/>
        <v>5.5414963464987199E-2</v>
      </c>
      <c r="Q133" s="8">
        <f t="shared" si="70"/>
        <v>5.2960859610122313E-2</v>
      </c>
      <c r="R133" s="8">
        <f t="shared" si="70"/>
        <v>5.1833300740340649E-2</v>
      </c>
      <c r="S133" s="8">
        <f t="shared" si="70"/>
        <v>1.1536726074949932E-3</v>
      </c>
      <c r="T133" s="8">
        <f t="shared" si="70"/>
        <v>4.8794304688325907E-2</v>
      </c>
      <c r="U133" s="8">
        <f t="shared" si="70"/>
        <v>4.1537521970571367E-2</v>
      </c>
      <c r="V133" s="8">
        <f t="shared" si="70"/>
        <v>-5.0653318381926882E-3</v>
      </c>
      <c r="W133" s="8">
        <f t="shared" si="70"/>
        <v>1.6480679535388454E-2</v>
      </c>
      <c r="X133" s="8">
        <f t="shared" si="70"/>
        <v>3.4616666046640487E-2</v>
      </c>
      <c r="Y133" s="8">
        <f t="shared" si="70"/>
        <v>6.3347889229331988E-2</v>
      </c>
      <c r="Z133" s="8">
        <f t="shared" si="70"/>
        <v>4.0557486629353434E-2</v>
      </c>
      <c r="AA133" s="8">
        <f t="shared" si="70"/>
        <v>0.10773665451308134</v>
      </c>
      <c r="AB133" s="8">
        <f t="shared" si="70"/>
        <v>2.418309032135868E-2</v>
      </c>
      <c r="AC133" s="8">
        <f t="shared" si="70"/>
        <v>0.2006703506253904</v>
      </c>
      <c r="AD133" s="8">
        <f t="shared" si="70"/>
        <v>2.463969638883956E-2</v>
      </c>
      <c r="AE133" s="8">
        <f t="shared" si="70"/>
        <v>3.3027801368623821E-2</v>
      </c>
      <c r="AF133" s="8">
        <f t="shared" si="70"/>
        <v>2.1806256536962554E-2</v>
      </c>
      <c r="AG133" s="8">
        <f t="shared" si="70"/>
        <v>1.5545016881583607E-2</v>
      </c>
      <c r="AH133" s="8">
        <f t="shared" ref="AH133:BH133" si="71">AH32/AH31-1</f>
        <v>3.797657378451591E-2</v>
      </c>
      <c r="AI133" s="8">
        <f t="shared" si="71"/>
        <v>2.5198992739908777E-2</v>
      </c>
      <c r="AJ133" s="8">
        <f t="shared" si="71"/>
        <v>2.075781262912324E-2</v>
      </c>
      <c r="AK133" s="8">
        <f t="shared" si="71"/>
        <v>1.2527382669184073E-2</v>
      </c>
      <c r="AL133" s="8">
        <f t="shared" si="71"/>
        <v>4.0252428388873662E-2</v>
      </c>
      <c r="AM133" s="8">
        <f t="shared" si="71"/>
        <v>5.0704233130127729E-2</v>
      </c>
      <c r="AN133" s="8">
        <f t="shared" si="71"/>
        <v>9.5929183682921249E-2</v>
      </c>
      <c r="AO133" s="8">
        <f t="shared" si="71"/>
        <v>0.12189955597122881</v>
      </c>
      <c r="AP133" s="8">
        <f t="shared" si="71"/>
        <v>8.4113944921194506E-2</v>
      </c>
      <c r="AQ133" s="8">
        <f t="shared" si="71"/>
        <v>3.6664352430578973E-2</v>
      </c>
      <c r="AR133" s="8">
        <f t="shared" si="71"/>
        <v>-4.990866340534772E-2</v>
      </c>
      <c r="AS133" s="8">
        <f t="shared" si="71"/>
        <v>-1.2722491511648837E-2</v>
      </c>
      <c r="AT133" s="8">
        <f t="shared" si="71"/>
        <v>-0.1315579746241029</v>
      </c>
      <c r="AU133" s="8">
        <f t="shared" si="71"/>
        <v>5.8397270297244619E-2</v>
      </c>
      <c r="AV133" s="8">
        <f t="shared" si="71"/>
        <v>4.3107265470196943E-3</v>
      </c>
      <c r="AW133" s="8">
        <f t="shared" si="71"/>
        <v>6.0693647833631736E-2</v>
      </c>
      <c r="AX133" s="8">
        <f t="shared" si="71"/>
        <v>1.4764388233588832E-2</v>
      </c>
      <c r="AY133" s="8">
        <f t="shared" si="71"/>
        <v>7.205678485625322E-2</v>
      </c>
      <c r="AZ133" s="8">
        <f t="shared" si="71"/>
        <v>0.17595113909046622</v>
      </c>
      <c r="BA133" s="8">
        <f t="shared" si="71"/>
        <v>1.6029262093312013E-2</v>
      </c>
      <c r="BB133" s="8">
        <f t="shared" si="71"/>
        <v>4.7597281502662847E-2</v>
      </c>
      <c r="BC133" s="8">
        <f t="shared" si="71"/>
        <v>4.3545253680269624E-2</v>
      </c>
      <c r="BD133" s="8">
        <f t="shared" si="71"/>
        <v>5.6107838538280275E-2</v>
      </c>
      <c r="BE133" s="8">
        <f t="shared" si="71"/>
        <v>5.650187700344067E-2</v>
      </c>
      <c r="BF133" s="8" t="e">
        <f t="shared" si="71"/>
        <v>#DIV/0!</v>
      </c>
      <c r="BG133" s="8">
        <f t="shared" si="71"/>
        <v>4.3643166713700499E-2</v>
      </c>
      <c r="BH133" s="8">
        <f t="shared" si="71"/>
        <v>3.3434929921051015E-2</v>
      </c>
    </row>
    <row r="134" spans="1:60" s="36" customFormat="1" hidden="1" x14ac:dyDescent="0.2">
      <c r="A134" s="138">
        <f t="shared" si="13"/>
        <v>38260</v>
      </c>
      <c r="B134" s="16">
        <f t="shared" ref="B134:AG134" si="72">B33/B32-1</f>
        <v>-2.131568556228125E-2</v>
      </c>
      <c r="C134" s="16">
        <f t="shared" si="72"/>
        <v>-2.528210863248892E-2</v>
      </c>
      <c r="D134" s="8">
        <f t="shared" si="72"/>
        <v>-4.8961028035239385E-2</v>
      </c>
      <c r="E134" s="8">
        <f t="shared" si="72"/>
        <v>-6.8728149661390514E-2</v>
      </c>
      <c r="F134" s="8">
        <f t="shared" si="72"/>
        <v>-6.7037475161977333E-3</v>
      </c>
      <c r="G134" s="8">
        <f t="shared" si="72"/>
        <v>-1.1910551264726288E-2</v>
      </c>
      <c r="H134" s="8">
        <f t="shared" si="72"/>
        <v>0.10837291405829474</v>
      </c>
      <c r="I134" s="8">
        <f t="shared" si="72"/>
        <v>-2.2479926435873265E-2</v>
      </c>
      <c r="J134" s="8">
        <f t="shared" si="72"/>
        <v>-9.4286368292010314E-3</v>
      </c>
      <c r="K134" s="8">
        <f t="shared" si="72"/>
        <v>-1.2301244544515533E-2</v>
      </c>
      <c r="L134" s="8">
        <f t="shared" si="72"/>
        <v>1.1329155112358711</v>
      </c>
      <c r="M134" s="8">
        <f t="shared" si="72"/>
        <v>-4.8328764641979327E-2</v>
      </c>
      <c r="N134" s="8">
        <f t="shared" si="72"/>
        <v>-4.01683176723866E-3</v>
      </c>
      <c r="O134" s="8">
        <f t="shared" si="72"/>
        <v>-5.0601987733969178E-3</v>
      </c>
      <c r="P134" s="8">
        <f t="shared" si="72"/>
        <v>-5.06831437271964E-2</v>
      </c>
      <c r="Q134" s="8">
        <f t="shared" si="72"/>
        <v>-7.7407319847458411E-2</v>
      </c>
      <c r="R134" s="8">
        <f t="shared" si="72"/>
        <v>-7.5554700274510056E-2</v>
      </c>
      <c r="S134" s="8">
        <f t="shared" si="72"/>
        <v>-9.7301573252997819E-2</v>
      </c>
      <c r="T134" s="8">
        <f t="shared" si="72"/>
        <v>-3.6826278393468193E-2</v>
      </c>
      <c r="U134" s="8">
        <f t="shared" si="72"/>
        <v>-2.0181917413601203E-2</v>
      </c>
      <c r="V134" s="8">
        <f t="shared" si="72"/>
        <v>-6.3475978103219588E-2</v>
      </c>
      <c r="W134" s="8">
        <f t="shared" si="72"/>
        <v>-4.5689781627770487E-2</v>
      </c>
      <c r="X134" s="8">
        <f t="shared" si="72"/>
        <v>-3.4123741891633808E-2</v>
      </c>
      <c r="Y134" s="8">
        <f t="shared" si="72"/>
        <v>-5.3492746200133223E-2</v>
      </c>
      <c r="Z134" s="8">
        <f t="shared" si="72"/>
        <v>-4.0214202011628841E-2</v>
      </c>
      <c r="AA134" s="8">
        <f t="shared" si="72"/>
        <v>-7.7786861175476507E-2</v>
      </c>
      <c r="AB134" s="8">
        <f t="shared" si="72"/>
        <v>-2.6243316994421395E-2</v>
      </c>
      <c r="AC134" s="8">
        <f t="shared" si="72"/>
        <v>-0.1735192263979406</v>
      </c>
      <c r="AD134" s="8">
        <f t="shared" si="72"/>
        <v>-7.0828660493680973E-2</v>
      </c>
      <c r="AE134" s="8">
        <f t="shared" si="72"/>
        <v>-6.8728149661390514E-2</v>
      </c>
      <c r="AF134" s="8">
        <f t="shared" si="72"/>
        <v>-7.3159215121933352E-2</v>
      </c>
      <c r="AG134" s="8">
        <f t="shared" si="72"/>
        <v>-6.1354676686919407E-2</v>
      </c>
      <c r="AH134" s="8">
        <f t="shared" ref="AH134:BH134" si="73">AH33/AH32-1</f>
        <v>-6.9261225626786493E-2</v>
      </c>
      <c r="AI134" s="8">
        <f t="shared" si="73"/>
        <v>5.6647021937639153E-6</v>
      </c>
      <c r="AJ134" s="8">
        <f t="shared" si="73"/>
        <v>8.4747429627052284E-4</v>
      </c>
      <c r="AK134" s="8">
        <f t="shared" si="73"/>
        <v>-2.589498527781775E-2</v>
      </c>
      <c r="AL134" s="8">
        <f t="shared" si="73"/>
        <v>2.6757235797921997E-2</v>
      </c>
      <c r="AM134" s="8">
        <f t="shared" si="73"/>
        <v>-2.0432671306770511E-2</v>
      </c>
      <c r="AN134" s="8">
        <f t="shared" si="73"/>
        <v>8.8207586917844472E-2</v>
      </c>
      <c r="AO134" s="8">
        <f t="shared" si="73"/>
        <v>0.13559316847351055</v>
      </c>
      <c r="AP134" s="8">
        <f t="shared" si="73"/>
        <v>6.5898099744293948E-2</v>
      </c>
      <c r="AQ134" s="8">
        <f t="shared" si="73"/>
        <v>-3.9420821997262712E-2</v>
      </c>
      <c r="AR134" s="8">
        <f t="shared" si="73"/>
        <v>5.3904869721117521E-3</v>
      </c>
      <c r="AS134" s="8">
        <f t="shared" si="73"/>
        <v>-4.5022558758690434E-2</v>
      </c>
      <c r="AT134" s="8">
        <f t="shared" si="73"/>
        <v>-5.4817520840454326E-2</v>
      </c>
      <c r="AU134" s="8">
        <f t="shared" si="73"/>
        <v>-7.5418917064712376E-3</v>
      </c>
      <c r="AV134" s="8">
        <f t="shared" si="73"/>
        <v>-5.2027091419569294E-2</v>
      </c>
      <c r="AW134" s="8">
        <f t="shared" si="73"/>
        <v>-4.3548173215146257E-2</v>
      </c>
      <c r="AX134" s="8">
        <f t="shared" si="73"/>
        <v>-4.2227150843419659E-2</v>
      </c>
      <c r="AY134" s="8">
        <f t="shared" si="73"/>
        <v>6.7841082406401743E-2</v>
      </c>
      <c r="AZ134" s="8">
        <f t="shared" si="73"/>
        <v>-4.5916667460307203E-2</v>
      </c>
      <c r="BA134" s="8">
        <f t="shared" si="73"/>
        <v>-5.7940729806298941E-2</v>
      </c>
      <c r="BB134" s="8">
        <f t="shared" si="73"/>
        <v>-3.285442162162977E-3</v>
      </c>
      <c r="BC134" s="8">
        <f t="shared" si="73"/>
        <v>2.4485891578264418E-2</v>
      </c>
      <c r="BD134" s="8">
        <f t="shared" si="73"/>
        <v>-1.4039930492573349E-2</v>
      </c>
      <c r="BE134" s="8">
        <f t="shared" si="73"/>
        <v>-2.1251892915098214E-2</v>
      </c>
      <c r="BF134" s="8" t="e">
        <f t="shared" si="73"/>
        <v>#DIV/0!</v>
      </c>
      <c r="BG134" s="8">
        <f t="shared" si="73"/>
        <v>-8.4425298049382036E-3</v>
      </c>
      <c r="BH134" s="8">
        <f t="shared" si="73"/>
        <v>-6.0054069875042915E-3</v>
      </c>
    </row>
    <row r="135" spans="1:60" s="7" customFormat="1" ht="12" hidden="1" thickBot="1" x14ac:dyDescent="0.25">
      <c r="A135" s="139">
        <f t="shared" si="13"/>
        <v>38351</v>
      </c>
      <c r="B135" s="14">
        <f t="shared" ref="B135:AG135" si="74">B34/B33-1</f>
        <v>9.5474458815733909E-2</v>
      </c>
      <c r="C135" s="14">
        <f t="shared" si="74"/>
        <v>0.10133753478415675</v>
      </c>
      <c r="D135" s="21">
        <f t="shared" si="74"/>
        <v>0.11713110904923529</v>
      </c>
      <c r="E135" s="21">
        <f t="shared" si="74"/>
        <v>0.15041400176035125</v>
      </c>
      <c r="F135" s="21">
        <f t="shared" si="74"/>
        <v>8.2955855095925735E-2</v>
      </c>
      <c r="G135" s="21">
        <f t="shared" si="74"/>
        <v>9.0876956644487583E-2</v>
      </c>
      <c r="H135" s="21">
        <f t="shared" si="74"/>
        <v>-7.3111468985468941E-2</v>
      </c>
      <c r="I135" s="21">
        <f t="shared" si="74"/>
        <v>9.6579982990510738E-2</v>
      </c>
      <c r="J135" s="21">
        <f t="shared" si="74"/>
        <v>8.4335634334346876E-2</v>
      </c>
      <c r="K135" s="21">
        <f t="shared" si="74"/>
        <v>9.1909660852785846E-2</v>
      </c>
      <c r="L135" s="21">
        <f t="shared" si="74"/>
        <v>-0.59000963975449849</v>
      </c>
      <c r="M135" s="21">
        <f t="shared" si="74"/>
        <v>0.15131963121263747</v>
      </c>
      <c r="N135" s="21">
        <f t="shared" si="74"/>
        <v>0.15913247604498992</v>
      </c>
      <c r="O135" s="21">
        <f t="shared" si="74"/>
        <v>4.4430710949691754E-2</v>
      </c>
      <c r="P135" s="21">
        <f t="shared" si="74"/>
        <v>0.10601116260620258</v>
      </c>
      <c r="Q135" s="21">
        <f t="shared" si="74"/>
        <v>7.5792619975906028E-2</v>
      </c>
      <c r="R135" s="21">
        <f t="shared" si="74"/>
        <v>0.14641850288843128</v>
      </c>
      <c r="S135" s="21">
        <f t="shared" si="74"/>
        <v>0.15520038482489906</v>
      </c>
      <c r="T135" s="21">
        <f t="shared" si="74"/>
        <v>0.13018728267574908</v>
      </c>
      <c r="U135" s="21">
        <f t="shared" si="74"/>
        <v>8.5545781248496544E-2</v>
      </c>
      <c r="V135" s="21">
        <f t="shared" si="74"/>
        <v>7.3384494688941704E-2</v>
      </c>
      <c r="W135" s="21">
        <f t="shared" si="74"/>
        <v>0.11000551390003732</v>
      </c>
      <c r="X135" s="21">
        <f t="shared" si="74"/>
        <v>0.10400596398571893</v>
      </c>
      <c r="Y135" s="21">
        <f t="shared" si="74"/>
        <v>0.10843737008261156</v>
      </c>
      <c r="Z135" s="21">
        <f t="shared" si="74"/>
        <v>0.1076425382279711</v>
      </c>
      <c r="AA135" s="21">
        <f t="shared" si="74"/>
        <v>0.10995082293935665</v>
      </c>
      <c r="AB135" s="21">
        <f t="shared" si="74"/>
        <v>7.6588521858458103E-2</v>
      </c>
      <c r="AC135" s="21">
        <f t="shared" si="74"/>
        <v>0.17020928811437086</v>
      </c>
      <c r="AD135" s="21">
        <f t="shared" si="74"/>
        <v>0.23489153925594319</v>
      </c>
      <c r="AE135" s="21">
        <f t="shared" si="74"/>
        <v>0.15041400176035125</v>
      </c>
      <c r="AF135" s="21">
        <f t="shared" si="74"/>
        <v>0.18030974276955058</v>
      </c>
      <c r="AG135" s="21">
        <f t="shared" si="74"/>
        <v>0.21669079302954564</v>
      </c>
      <c r="AH135" s="21">
        <f t="shared" ref="AH135:BH135" si="75">AH34/AH33-1</f>
        <v>0.134028612559004</v>
      </c>
      <c r="AI135" s="21">
        <f t="shared" si="75"/>
        <v>9.1684224326595842E-2</v>
      </c>
      <c r="AJ135" s="21">
        <f t="shared" si="75"/>
        <v>5.1222577049180762E-2</v>
      </c>
      <c r="AK135" s="21">
        <f t="shared" si="75"/>
        <v>0.10544309675906471</v>
      </c>
      <c r="AL135" s="21">
        <f t="shared" si="75"/>
        <v>9.0872004282188446E-2</v>
      </c>
      <c r="AM135" s="21">
        <f t="shared" si="75"/>
        <v>0.12743259255713335</v>
      </c>
      <c r="AN135" s="21">
        <f t="shared" si="75"/>
        <v>-7.6874449309958237E-2</v>
      </c>
      <c r="AO135" s="21">
        <f t="shared" si="75"/>
        <v>-0.14974932909682881</v>
      </c>
      <c r="AP135" s="21">
        <f t="shared" si="75"/>
        <v>-4.0321004868843047E-2</v>
      </c>
      <c r="AQ135" s="21">
        <f t="shared" si="75"/>
        <v>0.16166201395729285</v>
      </c>
      <c r="AR135" s="21">
        <f t="shared" si="75"/>
        <v>-1.165234774624202E-2</v>
      </c>
      <c r="AS135" s="21">
        <f t="shared" si="75"/>
        <v>8.0690689456931475E-2</v>
      </c>
      <c r="AT135" s="21">
        <f t="shared" si="75"/>
        <v>0.14350336443115541</v>
      </c>
      <c r="AU135" s="21">
        <f t="shared" si="75"/>
        <v>0.13645983652343796</v>
      </c>
      <c r="AV135" s="21">
        <f t="shared" si="75"/>
        <v>0.13030928028509603</v>
      </c>
      <c r="AW135" s="21">
        <f t="shared" si="75"/>
        <v>0.12492392519278184</v>
      </c>
      <c r="AX135" s="21">
        <f t="shared" si="75"/>
        <v>0.10251868680127774</v>
      </c>
      <c r="AY135" s="21">
        <f t="shared" si="75"/>
        <v>1.9178374724559966E-4</v>
      </c>
      <c r="AZ135" s="21">
        <f t="shared" si="75"/>
        <v>0.20613024315199624</v>
      </c>
      <c r="BA135" s="21">
        <f t="shared" si="75"/>
        <v>0.12303059668428928</v>
      </c>
      <c r="BB135" s="21">
        <f t="shared" si="75"/>
        <v>6.5317286513695727E-2</v>
      </c>
      <c r="BC135" s="21">
        <f t="shared" si="75"/>
        <v>2.6863075349965682E-2</v>
      </c>
      <c r="BD135" s="21">
        <f t="shared" si="75"/>
        <v>6.4100615023325203E-2</v>
      </c>
      <c r="BE135" s="21">
        <f t="shared" si="75"/>
        <v>7.7066805206650768E-2</v>
      </c>
      <c r="BF135" s="21" t="e">
        <f t="shared" si="75"/>
        <v>#DIV/0!</v>
      </c>
      <c r="BG135" s="21">
        <f t="shared" si="75"/>
        <v>5.8063059229269909E-2</v>
      </c>
      <c r="BH135" s="21">
        <f t="shared" si="75"/>
        <v>4.7359286649614862E-2</v>
      </c>
    </row>
    <row r="136" spans="1:60" s="7" customFormat="1" hidden="1" x14ac:dyDescent="0.2">
      <c r="A136" s="138">
        <f t="shared" ref="A136:A167" si="76">A35</f>
        <v>38441</v>
      </c>
      <c r="B136" s="24">
        <f t="shared" ref="B136:AG136" si="77">B35/B34-1</f>
        <v>-6.3371455980080871E-2</v>
      </c>
      <c r="C136" s="24">
        <f t="shared" si="77"/>
        <v>-6.1245915677123675E-2</v>
      </c>
      <c r="D136" s="25">
        <f t="shared" si="77"/>
        <v>-9.3220115516336133E-2</v>
      </c>
      <c r="E136" s="25">
        <f t="shared" si="77"/>
        <v>-6.0974466430972707E-2</v>
      </c>
      <c r="F136" s="25">
        <f t="shared" si="77"/>
        <v>-5.296539138391243E-2</v>
      </c>
      <c r="G136" s="25">
        <f t="shared" si="77"/>
        <v>-4.9384910232852519E-2</v>
      </c>
      <c r="H136" s="25">
        <f t="shared" si="77"/>
        <v>-0.1359917621275587</v>
      </c>
      <c r="I136" s="25">
        <f t="shared" si="77"/>
        <v>-6.1677138950442134E-2</v>
      </c>
      <c r="J136" s="25">
        <f t="shared" si="77"/>
        <v>-8.0635493716016193E-2</v>
      </c>
      <c r="K136" s="25">
        <f t="shared" si="77"/>
        <v>-4.4485480309412462E-2</v>
      </c>
      <c r="L136" s="25">
        <f t="shared" si="77"/>
        <v>-0.36858898380056704</v>
      </c>
      <c r="M136" s="25">
        <f t="shared" si="77"/>
        <v>-0.10849433439999479</v>
      </c>
      <c r="N136" s="25">
        <f t="shared" si="77"/>
        <v>-0.15169525518897287</v>
      </c>
      <c r="O136" s="25">
        <f t="shared" si="77"/>
        <v>-8.4599915559657513E-2</v>
      </c>
      <c r="P136" s="25">
        <f t="shared" si="77"/>
        <v>-0.10703947414685733</v>
      </c>
      <c r="Q136" s="25">
        <f t="shared" si="77"/>
        <v>1.1406828301165461E-2</v>
      </c>
      <c r="R136" s="25">
        <f t="shared" si="77"/>
        <v>-0.1127745718347678</v>
      </c>
      <c r="S136" s="25">
        <f t="shared" si="77"/>
        <v>-5.3725776929648861E-2</v>
      </c>
      <c r="T136" s="25">
        <f t="shared" si="77"/>
        <v>-0.11635672899754179</v>
      </c>
      <c r="U136" s="25">
        <f t="shared" si="77"/>
        <v>-9.1999786191263477E-2</v>
      </c>
      <c r="V136" s="25">
        <f t="shared" si="77"/>
        <v>-2.9703300640959718E-3</v>
      </c>
      <c r="W136" s="25">
        <f t="shared" si="77"/>
        <v>-7.0047609205999839E-2</v>
      </c>
      <c r="X136" s="25">
        <f t="shared" si="77"/>
        <v>-8.9514739290477374E-2</v>
      </c>
      <c r="Y136" s="25">
        <f t="shared" si="77"/>
        <v>-7.3080230791318646E-2</v>
      </c>
      <c r="Z136" s="25">
        <f t="shared" si="77"/>
        <v>-6.6761110830370285E-2</v>
      </c>
      <c r="AA136" s="25">
        <f t="shared" si="77"/>
        <v>-8.5087551816898865E-2</v>
      </c>
      <c r="AB136" s="25">
        <f t="shared" si="77"/>
        <v>-6.7473289895307542E-2</v>
      </c>
      <c r="AC136" s="25">
        <f t="shared" si="77"/>
        <v>-0.11006246493106864</v>
      </c>
      <c r="AD136" s="25">
        <f t="shared" si="77"/>
        <v>-0.11776380744292425</v>
      </c>
      <c r="AE136" s="25">
        <f t="shared" si="77"/>
        <v>-6.0974466430972707E-2</v>
      </c>
      <c r="AF136" s="25">
        <f t="shared" si="77"/>
        <v>-5.8748261001248192E-2</v>
      </c>
      <c r="AG136" s="25">
        <f t="shared" si="77"/>
        <v>-0.11047897887529334</v>
      </c>
      <c r="AH136" s="25">
        <f t="shared" ref="AH136:BH136" si="78">AH35/AH34-1</f>
        <v>-5.2165732735047987E-2</v>
      </c>
      <c r="AI136" s="25">
        <f t="shared" si="78"/>
        <v>-7.6747312533797074E-2</v>
      </c>
      <c r="AJ136" s="25">
        <f t="shared" si="78"/>
        <v>-4.5170490842640132E-2</v>
      </c>
      <c r="AK136" s="25">
        <f t="shared" si="78"/>
        <v>-5.4431641207450476E-2</v>
      </c>
      <c r="AL136" s="25">
        <f t="shared" si="78"/>
        <v>-0.10876471308007407</v>
      </c>
      <c r="AM136" s="25">
        <f t="shared" si="78"/>
        <v>-0.11456158023088847</v>
      </c>
      <c r="AN136" s="25">
        <f t="shared" si="78"/>
        <v>-4.7110383495765462E-2</v>
      </c>
      <c r="AO136" s="25">
        <f t="shared" si="78"/>
        <v>-3.8211156538891289E-2</v>
      </c>
      <c r="AP136" s="25">
        <f t="shared" si="78"/>
        <v>-5.1065176272123369E-2</v>
      </c>
      <c r="AQ136" s="25">
        <f t="shared" si="78"/>
        <v>-0.10879186090107118</v>
      </c>
      <c r="AR136" s="25">
        <f t="shared" si="78"/>
        <v>5.5772752167337902E-2</v>
      </c>
      <c r="AS136" s="25">
        <f t="shared" si="78"/>
        <v>1.0489478712686351E-2</v>
      </c>
      <c r="AT136" s="25">
        <f t="shared" si="78"/>
        <v>0.12965673009889933</v>
      </c>
      <c r="AU136" s="25">
        <f t="shared" si="78"/>
        <v>-0.10249397076130062</v>
      </c>
      <c r="AV136" s="25">
        <f t="shared" si="78"/>
        <v>-1.9758186111563547E-2</v>
      </c>
      <c r="AW136" s="25">
        <f t="shared" si="78"/>
        <v>-6.8738067802704084E-2</v>
      </c>
      <c r="AX136" s="25">
        <f t="shared" si="78"/>
        <v>-2.6428074129471124E-2</v>
      </c>
      <c r="AY136" s="25">
        <f t="shared" si="78"/>
        <v>-8.9221594564832474E-2</v>
      </c>
      <c r="AZ136" s="25">
        <f t="shared" si="78"/>
        <v>-0.21432814567462888</v>
      </c>
      <c r="BA136" s="25">
        <f t="shared" si="78"/>
        <v>-5.1317903825437994E-2</v>
      </c>
      <c r="BB136" s="25">
        <f t="shared" si="78"/>
        <v>-6.568666369946552E-2</v>
      </c>
      <c r="BC136" s="25">
        <f t="shared" si="78"/>
        <v>-3.1218081075831239E-2</v>
      </c>
      <c r="BD136" s="25">
        <f t="shared" si="78"/>
        <v>-7.8682209886290377E-2</v>
      </c>
      <c r="BE136" s="25">
        <f t="shared" si="78"/>
        <v>-8.9977253653859113E-2</v>
      </c>
      <c r="BF136" s="25" t="e">
        <f t="shared" si="78"/>
        <v>#DIV/0!</v>
      </c>
      <c r="BG136" s="25">
        <f t="shared" si="78"/>
        <v>-5.4188703535900884E-2</v>
      </c>
      <c r="BH136" s="25">
        <f t="shared" si="78"/>
        <v>-4.2633874457587817E-2</v>
      </c>
    </row>
    <row r="137" spans="1:60" s="7" customFormat="1" hidden="1" x14ac:dyDescent="0.2">
      <c r="A137" s="138">
        <f t="shared" si="76"/>
        <v>38533</v>
      </c>
      <c r="B137" s="16">
        <f t="shared" ref="B137:AG137" si="79">B36/B35-1</f>
        <v>2.6188430618161895E-2</v>
      </c>
      <c r="C137" s="16">
        <f t="shared" si="79"/>
        <v>2.2389114767905616E-2</v>
      </c>
      <c r="D137" s="8">
        <f t="shared" si="79"/>
        <v>4.5156382365140191E-2</v>
      </c>
      <c r="E137" s="8">
        <f t="shared" si="79"/>
        <v>5.2204955881030468E-2</v>
      </c>
      <c r="F137" s="8">
        <f t="shared" si="79"/>
        <v>1.7203184289306339E-2</v>
      </c>
      <c r="G137" s="8">
        <f t="shared" si="79"/>
        <v>1.1323019404694712E-2</v>
      </c>
      <c r="H137" s="8">
        <f t="shared" si="79"/>
        <v>0.16722381516300966</v>
      </c>
      <c r="I137" s="8">
        <f t="shared" si="79"/>
        <v>2.3391469648420538E-2</v>
      </c>
      <c r="J137" s="8">
        <f t="shared" si="79"/>
        <v>5.5275413221070879E-2</v>
      </c>
      <c r="K137" s="8">
        <f t="shared" si="79"/>
        <v>4.6929145713943132E-3</v>
      </c>
      <c r="L137" s="8">
        <f t="shared" si="79"/>
        <v>0.83926028521160223</v>
      </c>
      <c r="M137" s="8">
        <f t="shared" si="79"/>
        <v>4.003720697261981E-2</v>
      </c>
      <c r="N137" s="8">
        <f t="shared" si="79"/>
        <v>2.4481091115643228E-2</v>
      </c>
      <c r="O137" s="8">
        <f t="shared" si="79"/>
        <v>-8.5137237478034589E-3</v>
      </c>
      <c r="P137" s="8">
        <f t="shared" si="79"/>
        <v>5.0836530311685335E-2</v>
      </c>
      <c r="Q137" s="8">
        <f t="shared" si="79"/>
        <v>2.6535438027231129E-2</v>
      </c>
      <c r="R137" s="8">
        <f t="shared" si="79"/>
        <v>5.3910452161861855E-2</v>
      </c>
      <c r="S137" s="8">
        <f t="shared" si="79"/>
        <v>7.3648060226696455E-3</v>
      </c>
      <c r="T137" s="8">
        <f t="shared" si="79"/>
        <v>4.5537393903295031E-2</v>
      </c>
      <c r="U137" s="8">
        <f t="shared" si="79"/>
        <v>3.6225697997040562E-2</v>
      </c>
      <c r="V137" s="8">
        <f t="shared" si="79"/>
        <v>-7.7672646972740678E-3</v>
      </c>
      <c r="W137" s="8">
        <f t="shared" si="79"/>
        <v>5.0628758575215205E-3</v>
      </c>
      <c r="X137" s="8">
        <f t="shared" si="79"/>
        <v>2.8411122059939675E-2</v>
      </c>
      <c r="Y137" s="8">
        <f t="shared" si="79"/>
        <v>5.728330864775355E-2</v>
      </c>
      <c r="Z137" s="8">
        <f t="shared" si="79"/>
        <v>2.9830709709433245E-2</v>
      </c>
      <c r="AA137" s="8">
        <f t="shared" si="79"/>
        <v>0.11049245345574255</v>
      </c>
      <c r="AB137" s="8">
        <f t="shared" si="79"/>
        <v>3.1088675220298123E-2</v>
      </c>
      <c r="AC137" s="8">
        <f t="shared" si="79"/>
        <v>0.239220355701381</v>
      </c>
      <c r="AD137" s="8">
        <f t="shared" si="79"/>
        <v>2.8274364139933894E-2</v>
      </c>
      <c r="AE137" s="8">
        <f t="shared" si="79"/>
        <v>5.2204955881030468E-2</v>
      </c>
      <c r="AF137" s="8">
        <f t="shared" si="79"/>
        <v>5.1938300242375002E-2</v>
      </c>
      <c r="AG137" s="8">
        <f t="shared" si="79"/>
        <v>4.3655343195621032E-2</v>
      </c>
      <c r="AH137" s="8">
        <f t="shared" ref="AH137:BH137" si="80">AH36/AH35-1</f>
        <v>5.3739777342039163E-2</v>
      </c>
      <c r="AI137" s="8">
        <f t="shared" si="80"/>
        <v>2.0480704883868439E-2</v>
      </c>
      <c r="AJ137" s="8">
        <f t="shared" si="80"/>
        <v>2.5344168275021284E-2</v>
      </c>
      <c r="AK137" s="8">
        <f t="shared" si="80"/>
        <v>6.6979283402655021E-3</v>
      </c>
      <c r="AL137" s="8">
        <f t="shared" si="80"/>
        <v>3.3560032751251523E-2</v>
      </c>
      <c r="AM137" s="8">
        <f t="shared" si="80"/>
        <v>5.4639815359377897E-2</v>
      </c>
      <c r="AN137" s="8">
        <f t="shared" si="80"/>
        <v>8.4233934541496414E-2</v>
      </c>
      <c r="AO137" s="8">
        <f t="shared" si="80"/>
        <v>0.10803023390775857</v>
      </c>
      <c r="AP137" s="8">
        <f t="shared" si="80"/>
        <v>7.3515676119050521E-2</v>
      </c>
      <c r="AQ137" s="8">
        <f t="shared" si="80"/>
        <v>3.9408052117673176E-2</v>
      </c>
      <c r="AR137" s="8">
        <f t="shared" si="80"/>
        <v>-4.053642518514744E-2</v>
      </c>
      <c r="AS137" s="8">
        <f t="shared" si="80"/>
        <v>4.6439832887330557E-3</v>
      </c>
      <c r="AT137" s="8">
        <f t="shared" si="80"/>
        <v>-0.15416437066082389</v>
      </c>
      <c r="AU137" s="8">
        <f t="shared" si="80"/>
        <v>5.6425886665754321E-2</v>
      </c>
      <c r="AV137" s="8">
        <f t="shared" si="80"/>
        <v>1.1833052937237909E-4</v>
      </c>
      <c r="AW137" s="8">
        <f t="shared" si="80"/>
        <v>5.085077933837634E-2</v>
      </c>
      <c r="AX137" s="8">
        <f t="shared" si="80"/>
        <v>2.9830367626502152E-3</v>
      </c>
      <c r="AY137" s="8">
        <f t="shared" si="80"/>
        <v>7.2609057562748269E-2</v>
      </c>
      <c r="AZ137" s="8">
        <f t="shared" si="80"/>
        <v>0.13425191594105268</v>
      </c>
      <c r="BA137" s="8">
        <f t="shared" si="80"/>
        <v>2.8283025447170429E-2</v>
      </c>
      <c r="BB137" s="8">
        <f t="shared" si="80"/>
        <v>4.573340517224822E-2</v>
      </c>
      <c r="BC137" s="8">
        <f t="shared" si="80"/>
        <v>3.847831626765541E-2</v>
      </c>
      <c r="BD137" s="8">
        <f t="shared" si="80"/>
        <v>5.4940231428749486E-2</v>
      </c>
      <c r="BE137" s="8">
        <f t="shared" si="80"/>
        <v>6.3233921718455877E-2</v>
      </c>
      <c r="BF137" s="8" t="e">
        <f t="shared" si="80"/>
        <v>#DIV/0!</v>
      </c>
      <c r="BG137" s="8">
        <f t="shared" si="80"/>
        <v>4.2846395174326979E-2</v>
      </c>
      <c r="BH137" s="8">
        <f t="shared" si="80"/>
        <v>3.4872823679357623E-2</v>
      </c>
    </row>
    <row r="138" spans="1:60" s="7" customFormat="1" hidden="1" x14ac:dyDescent="0.2">
      <c r="A138" s="138">
        <f t="shared" si="76"/>
        <v>38625</v>
      </c>
      <c r="B138" s="16">
        <f t="shared" ref="B138:AG138" si="81">B37/B36-1</f>
        <v>-1.9101490565874513E-2</v>
      </c>
      <c r="C138" s="16">
        <f t="shared" si="81"/>
        <v>-2.3136510418396261E-2</v>
      </c>
      <c r="D138" s="8">
        <f t="shared" si="81"/>
        <v>-5.0698114738926381E-2</v>
      </c>
      <c r="E138" s="8">
        <f t="shared" si="81"/>
        <v>-6.7573678113782232E-2</v>
      </c>
      <c r="F138" s="8">
        <f t="shared" si="81"/>
        <v>-3.1809600903793811E-3</v>
      </c>
      <c r="G138" s="8">
        <f t="shared" si="81"/>
        <v>-8.3959187495492582E-3</v>
      </c>
      <c r="H138" s="8">
        <f t="shared" si="81"/>
        <v>0.1120974839038078</v>
      </c>
      <c r="I138" s="8">
        <f t="shared" si="81"/>
        <v>-2.0510583822430206E-2</v>
      </c>
      <c r="J138" s="8">
        <f t="shared" si="81"/>
        <v>-4.8903814316592076E-3</v>
      </c>
      <c r="K138" s="8">
        <f t="shared" si="81"/>
        <v>-8.9513431269699906E-3</v>
      </c>
      <c r="L138" s="8">
        <f t="shared" si="81"/>
        <v>1.1768730455366865</v>
      </c>
      <c r="M138" s="8">
        <f t="shared" si="81"/>
        <v>-5.9579585042397354E-2</v>
      </c>
      <c r="N138" s="8">
        <f t="shared" si="81"/>
        <v>-3.008032979602282E-4</v>
      </c>
      <c r="O138" s="8">
        <f t="shared" si="81"/>
        <v>-7.3385349487209428E-3</v>
      </c>
      <c r="P138" s="8">
        <f t="shared" si="81"/>
        <v>-4.8984481947826897E-2</v>
      </c>
      <c r="Q138" s="8">
        <f t="shared" si="81"/>
        <v>-0.10083185156412144</v>
      </c>
      <c r="R138" s="8">
        <f t="shared" si="81"/>
        <v>-8.2765523277353759E-2</v>
      </c>
      <c r="S138" s="8">
        <f t="shared" si="81"/>
        <v>-9.6834802162692357E-2</v>
      </c>
      <c r="T138" s="8">
        <f t="shared" si="81"/>
        <v>-4.0830453322278637E-2</v>
      </c>
      <c r="U138" s="8">
        <f t="shared" si="81"/>
        <v>-1.9271561480097121E-2</v>
      </c>
      <c r="V138" s="8">
        <f t="shared" si="81"/>
        <v>-6.0080980203195744E-2</v>
      </c>
      <c r="W138" s="8">
        <f t="shared" si="81"/>
        <v>-3.7330930602808232E-2</v>
      </c>
      <c r="X138" s="8">
        <f t="shared" si="81"/>
        <v>-3.0664175967608842E-2</v>
      </c>
      <c r="Y138" s="8">
        <f t="shared" si="81"/>
        <v>-5.7995027338353711E-2</v>
      </c>
      <c r="Z138" s="8">
        <f t="shared" si="81"/>
        <v>-4.2910195511486782E-2</v>
      </c>
      <c r="AA138" s="8">
        <f t="shared" si="81"/>
        <v>-8.5109022431976822E-2</v>
      </c>
      <c r="AB138" s="8">
        <f t="shared" si="81"/>
        <v>-2.4129133760964594E-2</v>
      </c>
      <c r="AC138" s="8">
        <f t="shared" si="81"/>
        <v>-0.18697730772964993</v>
      </c>
      <c r="AD138" s="8">
        <f t="shared" si="81"/>
        <v>-6.9856070625259115E-2</v>
      </c>
      <c r="AE138" s="8">
        <f t="shared" si="81"/>
        <v>-6.7573678113782232E-2</v>
      </c>
      <c r="AF138" s="8">
        <f t="shared" si="81"/>
        <v>-7.7706815594725365E-2</v>
      </c>
      <c r="AG138" s="8">
        <f t="shared" si="81"/>
        <v>-6.9015074327472004E-2</v>
      </c>
      <c r="AH138" s="8">
        <f t="shared" ref="AH138:BH138" si="82">AH37/AH36-1</f>
        <v>-6.5605035570142745E-2</v>
      </c>
      <c r="AI138" s="8">
        <f t="shared" si="82"/>
        <v>1.3432452774013726E-3</v>
      </c>
      <c r="AJ138" s="8">
        <f t="shared" si="82"/>
        <v>-7.8222546738009324E-3</v>
      </c>
      <c r="AK138" s="8">
        <f t="shared" si="82"/>
        <v>-2.5107695022142384E-2</v>
      </c>
      <c r="AL138" s="8">
        <f t="shared" si="82"/>
        <v>3.1734235597240756E-2</v>
      </c>
      <c r="AM138" s="8">
        <f t="shared" si="82"/>
        <v>-1.6391842539244306E-2</v>
      </c>
      <c r="AN138" s="8">
        <f t="shared" si="82"/>
        <v>0.10774593643718466</v>
      </c>
      <c r="AO138" s="8">
        <f t="shared" si="82"/>
        <v>0.14843858702429502</v>
      </c>
      <c r="AP138" s="8">
        <f t="shared" si="82"/>
        <v>8.8827989653370798E-2</v>
      </c>
      <c r="AQ138" s="8">
        <f t="shared" si="82"/>
        <v>-3.2855699483594347E-2</v>
      </c>
      <c r="AR138" s="8">
        <f t="shared" si="82"/>
        <v>1.4662284546146376E-2</v>
      </c>
      <c r="AS138" s="8">
        <f t="shared" si="82"/>
        <v>-4.3407668105060138E-2</v>
      </c>
      <c r="AT138" s="8">
        <f t="shared" si="82"/>
        <v>-6.2202277741785772E-2</v>
      </c>
      <c r="AU138" s="8">
        <f t="shared" si="82"/>
        <v>-2.1475076257004844E-3</v>
      </c>
      <c r="AV138" s="8">
        <f t="shared" si="82"/>
        <v>-4.9791595217788087E-2</v>
      </c>
      <c r="AW138" s="8">
        <f t="shared" si="82"/>
        <v>-4.7439519450023782E-2</v>
      </c>
      <c r="AX138" s="8">
        <f t="shared" si="82"/>
        <v>-3.3808374564421428E-2</v>
      </c>
      <c r="AY138" s="8">
        <f t="shared" si="82"/>
        <v>7.7179143045472465E-2</v>
      </c>
      <c r="AZ138" s="8">
        <f t="shared" si="82"/>
        <v>-4.2270751982051324E-2</v>
      </c>
      <c r="BA138" s="8">
        <f t="shared" si="82"/>
        <v>-5.6011865866549937E-2</v>
      </c>
      <c r="BB138" s="8">
        <f t="shared" si="82"/>
        <v>-1.1044705683119771E-3</v>
      </c>
      <c r="BC138" s="8">
        <f t="shared" si="82"/>
        <v>3.1389336340291951E-2</v>
      </c>
      <c r="BD138" s="8">
        <f t="shared" si="82"/>
        <v>-9.0260633758811881E-3</v>
      </c>
      <c r="BE138" s="8">
        <f t="shared" si="82"/>
        <v>-2.4718750230018127E-2</v>
      </c>
      <c r="BF138" s="8" t="e">
        <f t="shared" si="82"/>
        <v>#DIV/0!</v>
      </c>
      <c r="BG138" s="8">
        <f t="shared" si="82"/>
        <v>-5.9246615814644299E-3</v>
      </c>
      <c r="BH138" s="8">
        <f t="shared" si="82"/>
        <v>-3.0720127110912543E-3</v>
      </c>
    </row>
    <row r="139" spans="1:60" s="7" customFormat="1" ht="12" hidden="1" thickBot="1" x14ac:dyDescent="0.25">
      <c r="A139" s="139">
        <f t="shared" si="76"/>
        <v>38716</v>
      </c>
      <c r="B139" s="14">
        <f t="shared" ref="B139:AG139" si="83">B38/B37-1</f>
        <v>9.7850407951494578E-2</v>
      </c>
      <c r="C139" s="14">
        <f t="shared" si="83"/>
        <v>0.10315205850393294</v>
      </c>
      <c r="D139" s="21">
        <f t="shared" si="83"/>
        <v>0.11939164638235078</v>
      </c>
      <c r="E139" s="21">
        <f t="shared" si="83"/>
        <v>0.1582271011560008</v>
      </c>
      <c r="F139" s="21">
        <f t="shared" si="83"/>
        <v>8.5016821640153672E-2</v>
      </c>
      <c r="G139" s="21">
        <f t="shared" si="83"/>
        <v>9.2048062116696583E-2</v>
      </c>
      <c r="H139" s="21">
        <f t="shared" si="83"/>
        <v>-5.3570861618996712E-2</v>
      </c>
      <c r="I139" s="21">
        <f t="shared" si="83"/>
        <v>9.9718573419350864E-2</v>
      </c>
      <c r="J139" s="21">
        <f t="shared" si="83"/>
        <v>7.930517035653617E-2</v>
      </c>
      <c r="K139" s="21">
        <f t="shared" si="83"/>
        <v>9.4075344671245231E-2</v>
      </c>
      <c r="L139" s="21">
        <f t="shared" si="83"/>
        <v>-0.55944045666610087</v>
      </c>
      <c r="M139" s="21">
        <f t="shared" si="83"/>
        <v>0.16445252616486261</v>
      </c>
      <c r="N139" s="21">
        <f t="shared" si="83"/>
        <v>0.15896648951158943</v>
      </c>
      <c r="O139" s="21">
        <f t="shared" si="83"/>
        <v>5.8382133350666443E-2</v>
      </c>
      <c r="P139" s="21">
        <f t="shared" si="83"/>
        <v>0.10921123812629219</v>
      </c>
      <c r="Q139" s="21">
        <f t="shared" si="83"/>
        <v>8.8488508831218615E-2</v>
      </c>
      <c r="R139" s="21">
        <f t="shared" si="83"/>
        <v>0.14954967620643944</v>
      </c>
      <c r="S139" s="21">
        <f t="shared" si="83"/>
        <v>0.18525760614398945</v>
      </c>
      <c r="T139" s="21">
        <f t="shared" si="83"/>
        <v>0.13125984293867532</v>
      </c>
      <c r="U139" s="21">
        <f t="shared" si="83"/>
        <v>8.7611428360419685E-2</v>
      </c>
      <c r="V139" s="21">
        <f t="shared" si="83"/>
        <v>7.8690380831253792E-2</v>
      </c>
      <c r="W139" s="21">
        <f t="shared" si="83"/>
        <v>0.10750858939317665</v>
      </c>
      <c r="X139" s="21">
        <f t="shared" si="83"/>
        <v>0.11079957004720664</v>
      </c>
      <c r="Y139" s="21">
        <f t="shared" si="83"/>
        <v>0.10449833398835828</v>
      </c>
      <c r="Z139" s="21">
        <f t="shared" si="83"/>
        <v>0.10243923520091314</v>
      </c>
      <c r="AA139" s="21">
        <f t="shared" si="83"/>
        <v>0.10837013980866272</v>
      </c>
      <c r="AB139" s="21">
        <f t="shared" si="83"/>
        <v>8.1988522969150823E-2</v>
      </c>
      <c r="AC139" s="21">
        <f t="shared" si="83"/>
        <v>0.15193206493178102</v>
      </c>
      <c r="AD139" s="21">
        <f t="shared" si="83"/>
        <v>0.23792196211708716</v>
      </c>
      <c r="AE139" s="21">
        <f t="shared" si="83"/>
        <v>0.1582271011560008</v>
      </c>
      <c r="AF139" s="21">
        <f t="shared" si="83"/>
        <v>0.19103238766205433</v>
      </c>
      <c r="AG139" s="21">
        <f t="shared" si="83"/>
        <v>0.22387415002333566</v>
      </c>
      <c r="AH139" s="21">
        <f t="shared" ref="AH139:BH139" si="84">AH38/AH37-1</f>
        <v>0.14144505893735104</v>
      </c>
      <c r="AI139" s="21">
        <f t="shared" si="84"/>
        <v>9.692802621258978E-2</v>
      </c>
      <c r="AJ139" s="21">
        <f t="shared" si="84"/>
        <v>5.4231881153304906E-2</v>
      </c>
      <c r="AK139" s="21">
        <f t="shared" si="84"/>
        <v>0.1082377897263227</v>
      </c>
      <c r="AL139" s="21">
        <f t="shared" si="84"/>
        <v>9.916152153006097E-2</v>
      </c>
      <c r="AM139" s="21">
        <f t="shared" si="84"/>
        <v>0.12318425079001405</v>
      </c>
      <c r="AN139" s="21">
        <f t="shared" si="84"/>
        <v>-7.5976682341509116E-2</v>
      </c>
      <c r="AO139" s="21">
        <f t="shared" si="84"/>
        <v>-0.13942777571765341</v>
      </c>
      <c r="AP139" s="21">
        <f t="shared" si="84"/>
        <v>-4.4863414326430373E-2</v>
      </c>
      <c r="AQ139" s="21">
        <f t="shared" si="84"/>
        <v>0.15599218558972416</v>
      </c>
      <c r="AR139" s="21">
        <f t="shared" si="84"/>
        <v>-7.5791169602014152E-3</v>
      </c>
      <c r="AS139" s="21">
        <f t="shared" si="84"/>
        <v>9.7464247497886625E-2</v>
      </c>
      <c r="AT139" s="21">
        <f t="shared" si="84"/>
        <v>0.15217090050207749</v>
      </c>
      <c r="AU139" s="21">
        <f t="shared" si="84"/>
        <v>0.14882089519720787</v>
      </c>
      <c r="AV139" s="21">
        <f t="shared" si="84"/>
        <v>0.13353352007757002</v>
      </c>
      <c r="AW139" s="21">
        <f t="shared" si="84"/>
        <v>0.13876088091655059</v>
      </c>
      <c r="AX139" s="21">
        <f t="shared" si="84"/>
        <v>9.754641780990192E-2</v>
      </c>
      <c r="AY139" s="21">
        <f t="shared" si="84"/>
        <v>-1.0090738057433324E-4</v>
      </c>
      <c r="AZ139" s="21">
        <f t="shared" si="84"/>
        <v>0.19028165060023383</v>
      </c>
      <c r="BA139" s="21">
        <f t="shared" si="84"/>
        <v>0.11699841358667618</v>
      </c>
      <c r="BB139" s="21">
        <f t="shared" si="84"/>
        <v>6.9351717835362869E-2</v>
      </c>
      <c r="BC139" s="21">
        <f t="shared" si="84"/>
        <v>2.228571865921336E-2</v>
      </c>
      <c r="BD139" s="21">
        <f t="shared" si="84"/>
        <v>6.8813330138781881E-2</v>
      </c>
      <c r="BE139" s="21">
        <f t="shared" si="84"/>
        <v>8.5808441231267185E-2</v>
      </c>
      <c r="BF139" s="21" t="e">
        <f t="shared" si="84"/>
        <v>#DIV/0!</v>
      </c>
      <c r="BG139" s="21">
        <f t="shared" si="84"/>
        <v>5.94395628148503E-2</v>
      </c>
      <c r="BH139" s="21">
        <f t="shared" si="84"/>
        <v>4.6008158664387455E-2</v>
      </c>
    </row>
    <row r="140" spans="1:60" s="7" customFormat="1" hidden="1" x14ac:dyDescent="0.2">
      <c r="A140" s="138">
        <f t="shared" si="76"/>
        <v>38806</v>
      </c>
      <c r="B140" s="24">
        <f t="shared" ref="B140:AG140" si="85">B39/B38-1</f>
        <v>-5.497468747098111E-2</v>
      </c>
      <c r="C140" s="24">
        <f t="shared" si="85"/>
        <v>-5.333035553514387E-2</v>
      </c>
      <c r="D140" s="25">
        <f t="shared" si="85"/>
        <v>-8.9451938042368062E-2</v>
      </c>
      <c r="E140" s="25">
        <f t="shared" si="85"/>
        <v>-4.4671413577774488E-2</v>
      </c>
      <c r="F140" s="25">
        <f t="shared" si="85"/>
        <v>-4.4123321960884088E-2</v>
      </c>
      <c r="G140" s="25">
        <f t="shared" si="85"/>
        <v>-4.1239245197515428E-2</v>
      </c>
      <c r="H140" s="25">
        <f t="shared" si="85"/>
        <v>-0.10971566557538848</v>
      </c>
      <c r="I140" s="25">
        <f t="shared" si="85"/>
        <v>-5.2263675737791004E-2</v>
      </c>
      <c r="J140" s="25">
        <f t="shared" si="85"/>
        <v>-8.2395843586756778E-2</v>
      </c>
      <c r="K140" s="25">
        <f t="shared" si="85"/>
        <v>-3.4779984869880431E-2</v>
      </c>
      <c r="L140" s="25">
        <f t="shared" si="85"/>
        <v>-0.40672280193835997</v>
      </c>
      <c r="M140" s="25">
        <f t="shared" si="85"/>
        <v>-0.10098056940930811</v>
      </c>
      <c r="N140" s="25">
        <f t="shared" si="85"/>
        <v>-0.1476322730250037</v>
      </c>
      <c r="O140" s="25">
        <f t="shared" si="85"/>
        <v>-8.2867072285076726E-2</v>
      </c>
      <c r="P140" s="25">
        <f t="shared" si="85"/>
        <v>-0.11139048211994473</v>
      </c>
      <c r="Q140" s="25">
        <f t="shared" si="85"/>
        <v>3.20184055439241E-2</v>
      </c>
      <c r="R140" s="25">
        <f t="shared" si="85"/>
        <v>-0.10999403973138733</v>
      </c>
      <c r="S140" s="25">
        <f t="shared" si="85"/>
        <v>-2.8754544233810964E-2</v>
      </c>
      <c r="T140" s="25">
        <f t="shared" si="85"/>
        <v>-0.11402929951440788</v>
      </c>
      <c r="U140" s="25">
        <f t="shared" si="85"/>
        <v>-8.7008030432959793E-2</v>
      </c>
      <c r="V140" s="25">
        <f t="shared" si="85"/>
        <v>5.8106585458110871E-3</v>
      </c>
      <c r="W140" s="25">
        <f t="shared" si="85"/>
        <v>-6.6120793495795249E-2</v>
      </c>
      <c r="X140" s="25">
        <f t="shared" si="85"/>
        <v>-8.0254766195851035E-2</v>
      </c>
      <c r="Y140" s="25">
        <f t="shared" si="85"/>
        <v>-8.5961611090741075E-2</v>
      </c>
      <c r="Z140" s="25">
        <f t="shared" si="85"/>
        <v>-7.7742797146449938E-2</v>
      </c>
      <c r="AA140" s="25">
        <f t="shared" si="85"/>
        <v>-0.10133308027005417</v>
      </c>
      <c r="AB140" s="25">
        <f t="shared" si="85"/>
        <v>-6.5308989703966036E-2</v>
      </c>
      <c r="AC140" s="25">
        <f t="shared" si="85"/>
        <v>-8.982775898839146E-2</v>
      </c>
      <c r="AD140" s="25">
        <f t="shared" si="85"/>
        <v>-0.10077266855927691</v>
      </c>
      <c r="AE140" s="25">
        <f t="shared" si="85"/>
        <v>-4.4671413577774488E-2</v>
      </c>
      <c r="AF140" s="25">
        <f t="shared" si="85"/>
        <v>-2.7677115239094219E-2</v>
      </c>
      <c r="AG140" s="25">
        <f t="shared" si="85"/>
        <v>-8.8404369899232615E-2</v>
      </c>
      <c r="AH140" s="25">
        <f t="shared" ref="AH140:BH140" si="86">AH39/AH38-1</f>
        <v>-3.9580742175633121E-2</v>
      </c>
      <c r="AI140" s="25">
        <f t="shared" si="86"/>
        <v>-7.7782814227347785E-2</v>
      </c>
      <c r="AJ140" s="25">
        <f t="shared" si="86"/>
        <v>-4.2485310127630016E-2</v>
      </c>
      <c r="AK140" s="25">
        <f t="shared" si="86"/>
        <v>-5.3532018408222415E-2</v>
      </c>
      <c r="AL140" s="25">
        <f t="shared" si="86"/>
        <v>-0.11228773501838407</v>
      </c>
      <c r="AM140" s="25">
        <f t="shared" si="86"/>
        <v>-0.1100403282154625</v>
      </c>
      <c r="AN140" s="25">
        <f t="shared" si="86"/>
        <v>-4.6943957865797747E-2</v>
      </c>
      <c r="AO140" s="25">
        <f t="shared" si="86"/>
        <v>-4.4798619088368019E-2</v>
      </c>
      <c r="AP140" s="25">
        <f t="shared" si="86"/>
        <v>-4.7891774326468628E-2</v>
      </c>
      <c r="AQ140" s="25">
        <f t="shared" si="86"/>
        <v>-9.9248017450124348E-2</v>
      </c>
      <c r="AR140" s="25">
        <f t="shared" si="86"/>
        <v>6.279621991665274E-2</v>
      </c>
      <c r="AS140" s="25">
        <f t="shared" si="86"/>
        <v>2.1505111856498393E-2</v>
      </c>
      <c r="AT140" s="25">
        <f t="shared" si="86"/>
        <v>0.17718673943510344</v>
      </c>
      <c r="AU140" s="25">
        <f t="shared" si="86"/>
        <v>-9.6118513703302821E-2</v>
      </c>
      <c r="AV140" s="25">
        <f t="shared" si="86"/>
        <v>-9.458630037298188E-3</v>
      </c>
      <c r="AW140" s="25">
        <f t="shared" si="86"/>
        <v>-8.0737877679850301E-2</v>
      </c>
      <c r="AX140" s="25">
        <f t="shared" si="86"/>
        <v>-2.5801708643810817E-2</v>
      </c>
      <c r="AY140" s="25">
        <f t="shared" si="86"/>
        <v>-6.9288531879533211E-2</v>
      </c>
      <c r="AZ140" s="25">
        <f t="shared" si="86"/>
        <v>-0.25115125681117978</v>
      </c>
      <c r="BA140" s="25">
        <f t="shared" si="86"/>
        <v>-4.043963648817317E-2</v>
      </c>
      <c r="BB140" s="25">
        <f t="shared" si="86"/>
        <v>-6.2178824875953609E-2</v>
      </c>
      <c r="BC140" s="25">
        <f t="shared" si="86"/>
        <v>-2.6337904464979744E-2</v>
      </c>
      <c r="BD140" s="25">
        <f t="shared" si="86"/>
        <v>-5.9902730216683797E-2</v>
      </c>
      <c r="BE140" s="25">
        <f t="shared" si="86"/>
        <v>-7.8249550308934768E-2</v>
      </c>
      <c r="BF140" s="25" t="e">
        <f t="shared" si="86"/>
        <v>#DIV/0!</v>
      </c>
      <c r="BG140" s="25">
        <f t="shared" si="86"/>
        <v>-4.4259931339342251E-2</v>
      </c>
      <c r="BH140" s="25">
        <f t="shared" si="86"/>
        <v>-2.7693322495644601E-2</v>
      </c>
    </row>
    <row r="141" spans="1:60" s="7" customFormat="1" hidden="1" x14ac:dyDescent="0.2">
      <c r="A141" s="138">
        <f t="shared" si="76"/>
        <v>38898</v>
      </c>
      <c r="B141" s="16">
        <f t="shared" ref="B141:AG141" si="87">B40/B39-1</f>
        <v>2.5421778589938882E-2</v>
      </c>
      <c r="C141" s="16">
        <f t="shared" si="87"/>
        <v>2.1132421756817177E-2</v>
      </c>
      <c r="D141" s="8">
        <f t="shared" si="87"/>
        <v>5.0524601280311332E-2</v>
      </c>
      <c r="E141" s="8">
        <f t="shared" si="87"/>
        <v>4.6344099232391578E-2</v>
      </c>
      <c r="F141" s="8">
        <f t="shared" si="87"/>
        <v>1.509803939052734E-2</v>
      </c>
      <c r="G141" s="8">
        <f t="shared" si="87"/>
        <v>8.4770218025498334E-3</v>
      </c>
      <c r="H141" s="8">
        <f t="shared" si="87"/>
        <v>0.17726134613315514</v>
      </c>
      <c r="I141" s="8">
        <f t="shared" si="87"/>
        <v>2.1675710412343951E-2</v>
      </c>
      <c r="J141" s="8">
        <f t="shared" si="87"/>
        <v>6.4556495403115477E-2</v>
      </c>
      <c r="K141" s="8">
        <f t="shared" si="87"/>
        <v>1.0989603830591221E-4</v>
      </c>
      <c r="L141" s="8">
        <f t="shared" si="87"/>
        <v>0.79485065418645551</v>
      </c>
      <c r="M141" s="8">
        <f t="shared" si="87"/>
        <v>4.7419331128750741E-2</v>
      </c>
      <c r="N141" s="8">
        <f t="shared" si="87"/>
        <v>2.9850402196065495E-2</v>
      </c>
      <c r="O141" s="8">
        <f t="shared" si="87"/>
        <v>-1.4388643737290874E-3</v>
      </c>
      <c r="P141" s="8">
        <f t="shared" si="87"/>
        <v>5.5398668694363051E-2</v>
      </c>
      <c r="Q141" s="8">
        <f t="shared" si="87"/>
        <v>1.1167639342967162E-2</v>
      </c>
      <c r="R141" s="8">
        <f t="shared" si="87"/>
        <v>5.8529868036435673E-2</v>
      </c>
      <c r="S141" s="8">
        <f t="shared" si="87"/>
        <v>4.8311575583717126E-3</v>
      </c>
      <c r="T141" s="8">
        <f t="shared" si="87"/>
        <v>4.336078858939918E-2</v>
      </c>
      <c r="U141" s="8">
        <f t="shared" si="87"/>
        <v>4.0324422641734747E-2</v>
      </c>
      <c r="V141" s="8">
        <f t="shared" si="87"/>
        <v>-7.9266815145938585E-3</v>
      </c>
      <c r="W141" s="8">
        <f t="shared" si="87"/>
        <v>1.4669887291554273E-2</v>
      </c>
      <c r="X141" s="8">
        <f t="shared" si="87"/>
        <v>4.0986025844185425E-2</v>
      </c>
      <c r="Y141" s="8">
        <f t="shared" si="87"/>
        <v>7.7645730186375994E-2</v>
      </c>
      <c r="Z141" s="8">
        <f t="shared" si="87"/>
        <v>3.4850205238942111E-2</v>
      </c>
      <c r="AA141" s="8">
        <f t="shared" si="87"/>
        <v>0.15978633339726822</v>
      </c>
      <c r="AB141" s="8">
        <f t="shared" si="87"/>
        <v>3.3872198781707441E-2</v>
      </c>
      <c r="AC141" s="8">
        <f t="shared" si="87"/>
        <v>0.23948061406524701</v>
      </c>
      <c r="AD141" s="8">
        <f t="shared" si="87"/>
        <v>3.4024033958948152E-3</v>
      </c>
      <c r="AE141" s="8">
        <f t="shared" si="87"/>
        <v>4.6344099232391578E-2</v>
      </c>
      <c r="AF141" s="8">
        <f t="shared" si="87"/>
        <v>4.5630857485186249E-2</v>
      </c>
      <c r="AG141" s="8">
        <f t="shared" si="87"/>
        <v>3.8025208506788699E-2</v>
      </c>
      <c r="AH141" s="8">
        <f t="shared" ref="AH141:BH141" si="88">AH40/AH39-1</f>
        <v>4.7925833684008712E-2</v>
      </c>
      <c r="AI141" s="8">
        <f t="shared" si="88"/>
        <v>2.308407639332688E-2</v>
      </c>
      <c r="AJ141" s="8">
        <f t="shared" si="88"/>
        <v>1.9331197194586203E-2</v>
      </c>
      <c r="AK141" s="8">
        <f t="shared" si="88"/>
        <v>1.0816605980271232E-2</v>
      </c>
      <c r="AL141" s="8">
        <f t="shared" si="88"/>
        <v>3.721171241060417E-2</v>
      </c>
      <c r="AM141" s="8">
        <f t="shared" si="88"/>
        <v>5.2339888397190837E-2</v>
      </c>
      <c r="AN141" s="8">
        <f t="shared" si="88"/>
        <v>8.9639913394172321E-2</v>
      </c>
      <c r="AO141" s="8">
        <f t="shared" si="88"/>
        <v>0.11129788965965082</v>
      </c>
      <c r="AP141" s="8">
        <f t="shared" si="88"/>
        <v>8.0040275269473105E-2</v>
      </c>
      <c r="AQ141" s="8">
        <f t="shared" si="88"/>
        <v>2.5018758450210843E-2</v>
      </c>
      <c r="AR141" s="8">
        <f t="shared" si="88"/>
        <v>-5.5982662251462201E-2</v>
      </c>
      <c r="AS141" s="8">
        <f t="shared" si="88"/>
        <v>9.3070196752771395E-3</v>
      </c>
      <c r="AT141" s="8">
        <f t="shared" si="88"/>
        <v>-0.17952049409486193</v>
      </c>
      <c r="AU141" s="8">
        <f t="shared" si="88"/>
        <v>4.7994068758200115E-2</v>
      </c>
      <c r="AV141" s="8">
        <f t="shared" si="88"/>
        <v>-1.057401757779286E-2</v>
      </c>
      <c r="AW141" s="8">
        <f t="shared" si="88"/>
        <v>5.1843648642487139E-2</v>
      </c>
      <c r="AX141" s="8">
        <f t="shared" si="88"/>
        <v>2.6115426515358475E-3</v>
      </c>
      <c r="AY141" s="8">
        <f t="shared" si="88"/>
        <v>7.9635721156830597E-2</v>
      </c>
      <c r="AZ141" s="8">
        <f t="shared" si="88"/>
        <v>0.19125504020372763</v>
      </c>
      <c r="BA141" s="8">
        <f t="shared" si="88"/>
        <v>1.9140723850793018E-2</v>
      </c>
      <c r="BB141" s="8">
        <f t="shared" si="88"/>
        <v>4.7996506156909424E-2</v>
      </c>
      <c r="BC141" s="8">
        <f t="shared" si="88"/>
        <v>4.3987171425189375E-2</v>
      </c>
      <c r="BD141" s="8">
        <f t="shared" si="88"/>
        <v>7.5179859978989017E-2</v>
      </c>
      <c r="BE141" s="8">
        <f t="shared" si="88"/>
        <v>6.4998716758506214E-2</v>
      </c>
      <c r="BF141" s="8" t="e">
        <f t="shared" si="88"/>
        <v>#DIV/0!</v>
      </c>
      <c r="BG141" s="8">
        <f t="shared" si="88"/>
        <v>4.5452682363985586E-2</v>
      </c>
      <c r="BH141" s="8">
        <f t="shared" si="88"/>
        <v>3.8086049617716888E-2</v>
      </c>
    </row>
    <row r="142" spans="1:60" s="7" customFormat="1" hidden="1" x14ac:dyDescent="0.2">
      <c r="A142" s="138">
        <f t="shared" si="76"/>
        <v>38990</v>
      </c>
      <c r="B142" s="16">
        <f t="shared" ref="B142:AG142" si="89">B41/B40-1</f>
        <v>-2.219600604699945E-2</v>
      </c>
      <c r="C142" s="16">
        <f t="shared" si="89"/>
        <v>-2.5909237298204602E-2</v>
      </c>
      <c r="D142" s="8">
        <f t="shared" si="89"/>
        <v>-5.5697753112670445E-2</v>
      </c>
      <c r="E142" s="8">
        <f t="shared" si="89"/>
        <v>-6.865509842436357E-2</v>
      </c>
      <c r="F142" s="8">
        <f t="shared" si="89"/>
        <v>-6.0446465870609423E-3</v>
      </c>
      <c r="G142" s="8">
        <f t="shared" si="89"/>
        <v>-1.0708995571586888E-2</v>
      </c>
      <c r="H142" s="8">
        <f t="shared" si="89"/>
        <v>9.1816885198066522E-2</v>
      </c>
      <c r="I142" s="8">
        <f t="shared" si="89"/>
        <v>-2.3364387959456723E-2</v>
      </c>
      <c r="J142" s="8">
        <f t="shared" si="89"/>
        <v>-1.0481723423425793E-2</v>
      </c>
      <c r="K142" s="8">
        <f t="shared" si="89"/>
        <v>-1.0745089950637055E-2</v>
      </c>
      <c r="L142" s="8">
        <f t="shared" si="89"/>
        <v>1.27750516879206</v>
      </c>
      <c r="M142" s="8">
        <f t="shared" si="89"/>
        <v>-6.1045070726675976E-2</v>
      </c>
      <c r="N142" s="8">
        <f t="shared" si="89"/>
        <v>-1.4393946318168593E-3</v>
      </c>
      <c r="O142" s="8">
        <f t="shared" si="89"/>
        <v>-8.1614159878612424E-3</v>
      </c>
      <c r="P142" s="8">
        <f t="shared" si="89"/>
        <v>-4.6873104172904911E-2</v>
      </c>
      <c r="Q142" s="8">
        <f t="shared" si="89"/>
        <v>-6.937704564314906E-2</v>
      </c>
      <c r="R142" s="8">
        <f t="shared" si="89"/>
        <v>-7.6229913268943794E-2</v>
      </c>
      <c r="S142" s="8">
        <f t="shared" si="89"/>
        <v>-0.10765010776482287</v>
      </c>
      <c r="T142" s="8">
        <f t="shared" si="89"/>
        <v>-3.7651588167941785E-2</v>
      </c>
      <c r="U142" s="8">
        <f t="shared" si="89"/>
        <v>-1.8447478163152731E-2</v>
      </c>
      <c r="V142" s="8">
        <f t="shared" si="89"/>
        <v>-6.8618951956846752E-2</v>
      </c>
      <c r="W142" s="8">
        <f t="shared" si="89"/>
        <v>-3.1601582408073536E-2</v>
      </c>
      <c r="X142" s="8">
        <f t="shared" si="89"/>
        <v>-4.125747229612986E-2</v>
      </c>
      <c r="Y142" s="8">
        <f t="shared" si="89"/>
        <v>-7.7170078119752183E-2</v>
      </c>
      <c r="Z142" s="8">
        <f t="shared" si="89"/>
        <v>-5.3495921301298877E-2</v>
      </c>
      <c r="AA142" s="8">
        <f t="shared" si="89"/>
        <v>-0.11771472788416171</v>
      </c>
      <c r="AB142" s="8">
        <f t="shared" si="89"/>
        <v>-2.5487314344570522E-2</v>
      </c>
      <c r="AC142" s="8">
        <f t="shared" si="89"/>
        <v>-0.21242559735685551</v>
      </c>
      <c r="AD142" s="8">
        <f t="shared" si="89"/>
        <v>-5.367633842811137E-2</v>
      </c>
      <c r="AE142" s="8">
        <f t="shared" si="89"/>
        <v>-6.865509842436357E-2</v>
      </c>
      <c r="AF142" s="8">
        <f t="shared" si="89"/>
        <v>-8.4203994632010115E-2</v>
      </c>
      <c r="AG142" s="8">
        <f t="shared" si="89"/>
        <v>-7.3965444308751294E-2</v>
      </c>
      <c r="AH142" s="8">
        <f t="shared" ref="AH142:BH142" si="90">AH41/AH40-1</f>
        <v>-6.4988943854615733E-2</v>
      </c>
      <c r="AI142" s="8">
        <f t="shared" si="90"/>
        <v>7.610063749774465E-4</v>
      </c>
      <c r="AJ142" s="8">
        <f t="shared" si="90"/>
        <v>-5.2514782194650333E-3</v>
      </c>
      <c r="AK142" s="8">
        <f t="shared" si="90"/>
        <v>-2.6046738417223492E-2</v>
      </c>
      <c r="AL142" s="8">
        <f t="shared" si="90"/>
        <v>3.0176041803662068E-2</v>
      </c>
      <c r="AM142" s="8">
        <f t="shared" si="90"/>
        <v>-1.7973150830463025E-2</v>
      </c>
      <c r="AN142" s="8">
        <f t="shared" si="90"/>
        <v>9.5480075382806229E-2</v>
      </c>
      <c r="AO142" s="8">
        <f t="shared" si="90"/>
        <v>0.13542039815900742</v>
      </c>
      <c r="AP142" s="8">
        <f t="shared" si="90"/>
        <v>7.7264659238514444E-2</v>
      </c>
      <c r="AQ142" s="8">
        <f t="shared" si="90"/>
        <v>-3.7585076809361295E-2</v>
      </c>
      <c r="AR142" s="8">
        <f t="shared" si="90"/>
        <v>1.1949607498095149E-2</v>
      </c>
      <c r="AS142" s="8">
        <f t="shared" si="90"/>
        <v>-4.7911128184876306E-2</v>
      </c>
      <c r="AT142" s="8">
        <f t="shared" si="90"/>
        <v>-6.1733530972761241E-2</v>
      </c>
      <c r="AU142" s="8">
        <f t="shared" si="90"/>
        <v>-6.7075328371157816E-3</v>
      </c>
      <c r="AV142" s="8">
        <f t="shared" si="90"/>
        <v>-4.6880713010755803E-2</v>
      </c>
      <c r="AW142" s="8">
        <f t="shared" si="90"/>
        <v>-3.949776238249092E-2</v>
      </c>
      <c r="AX142" s="8">
        <f t="shared" si="90"/>
        <v>-4.013567297991949E-2</v>
      </c>
      <c r="AY142" s="8">
        <f t="shared" si="90"/>
        <v>6.3694379332494888E-2</v>
      </c>
      <c r="AZ142" s="8">
        <f t="shared" si="90"/>
        <v>-5.1114183907539745E-2</v>
      </c>
      <c r="BA142" s="8">
        <f t="shared" si="90"/>
        <v>-4.7646847439024809E-2</v>
      </c>
      <c r="BB142" s="8">
        <f t="shared" si="90"/>
        <v>-8.1721488249520968E-3</v>
      </c>
      <c r="BC142" s="8">
        <f t="shared" si="90"/>
        <v>2.1265729017796886E-2</v>
      </c>
      <c r="BD142" s="8">
        <f t="shared" si="90"/>
        <v>-1.2393119973219568E-2</v>
      </c>
      <c r="BE142" s="8">
        <f t="shared" si="90"/>
        <v>-1.81633939178375E-2</v>
      </c>
      <c r="BF142" s="8" t="e">
        <f t="shared" si="90"/>
        <v>#DIV/0!</v>
      </c>
      <c r="BG142" s="8">
        <f t="shared" si="90"/>
        <v>-7.6309312672933061E-3</v>
      </c>
      <c r="BH142" s="8">
        <f t="shared" si="90"/>
        <v>-3.7503080033101099E-3</v>
      </c>
    </row>
    <row r="143" spans="1:60" s="7" customFormat="1" ht="12" hidden="1" thickBot="1" x14ac:dyDescent="0.25">
      <c r="A143" s="139">
        <f t="shared" si="76"/>
        <v>39081</v>
      </c>
      <c r="B143" s="14">
        <f t="shared" ref="B143:AG143" si="91">B42/B41-1</f>
        <v>0.10157387951384367</v>
      </c>
      <c r="C143" s="14">
        <f t="shared" si="91"/>
        <v>0.10676269554938922</v>
      </c>
      <c r="D143" s="21">
        <f t="shared" si="91"/>
        <v>0.12366424681248112</v>
      </c>
      <c r="E143" s="21">
        <f t="shared" si="91"/>
        <v>0.16765159499177473</v>
      </c>
      <c r="F143" s="21">
        <f t="shared" si="91"/>
        <v>8.8085551962908681E-2</v>
      </c>
      <c r="G143" s="21">
        <f t="shared" si="91"/>
        <v>9.4852987452848536E-2</v>
      </c>
      <c r="H143" s="21">
        <f t="shared" si="91"/>
        <v>-4.0567280077072221E-2</v>
      </c>
      <c r="I143" s="21">
        <f t="shared" si="91"/>
        <v>0.103688498751769</v>
      </c>
      <c r="J143" s="21">
        <f t="shared" si="91"/>
        <v>8.0648574947564722E-2</v>
      </c>
      <c r="K143" s="21">
        <f t="shared" si="91"/>
        <v>9.7109471354720034E-2</v>
      </c>
      <c r="L143" s="21">
        <f t="shared" si="91"/>
        <v>-0.57121584591676666</v>
      </c>
      <c r="M143" s="21">
        <f t="shared" si="91"/>
        <v>0.16574686431686714</v>
      </c>
      <c r="N143" s="21">
        <f t="shared" si="91"/>
        <v>0.1567204339018613</v>
      </c>
      <c r="O143" s="21">
        <f t="shared" si="91"/>
        <v>6.1405726725572318E-2</v>
      </c>
      <c r="P143" s="21">
        <f t="shared" si="91"/>
        <v>0.10662872722453365</v>
      </c>
      <c r="Q143" s="21">
        <f t="shared" si="91"/>
        <v>7.4771283918273035E-2</v>
      </c>
      <c r="R143" s="21">
        <f t="shared" si="91"/>
        <v>0.14877052856799056</v>
      </c>
      <c r="S143" s="21">
        <f t="shared" si="91"/>
        <v>0.18624075153762099</v>
      </c>
      <c r="T143" s="21">
        <f t="shared" si="91"/>
        <v>0.14354709927276876</v>
      </c>
      <c r="U143" s="21">
        <f t="shared" si="91"/>
        <v>9.5362211549822939E-2</v>
      </c>
      <c r="V143" s="21">
        <f t="shared" si="91"/>
        <v>8.3874559465636489E-2</v>
      </c>
      <c r="W143" s="21">
        <f t="shared" si="91"/>
        <v>0.11870154599600946</v>
      </c>
      <c r="X143" s="21">
        <f t="shared" si="91"/>
        <v>0.11422157381633302</v>
      </c>
      <c r="Y143" s="21">
        <f t="shared" si="91"/>
        <v>0.11358898868956091</v>
      </c>
      <c r="Z143" s="21">
        <f t="shared" si="91"/>
        <v>0.10281521301063812</v>
      </c>
      <c r="AA143" s="21">
        <f t="shared" si="91"/>
        <v>0.1333833011788621</v>
      </c>
      <c r="AB143" s="21">
        <f t="shared" si="91"/>
        <v>8.3561267182379551E-2</v>
      </c>
      <c r="AC143" s="21">
        <f t="shared" si="91"/>
        <v>0.15062570778952811</v>
      </c>
      <c r="AD143" s="21">
        <f t="shared" si="91"/>
        <v>0.23775321573831532</v>
      </c>
      <c r="AE143" s="21">
        <f t="shared" si="91"/>
        <v>0.16765159499177473</v>
      </c>
      <c r="AF143" s="21">
        <f t="shared" si="91"/>
        <v>0.19544703109885719</v>
      </c>
      <c r="AG143" s="21">
        <f t="shared" si="91"/>
        <v>0.2344297479576416</v>
      </c>
      <c r="AH143" s="21">
        <f t="shared" ref="AH143:BH143" si="92">AH42/AH41-1</f>
        <v>0.15138174230931245</v>
      </c>
      <c r="AI143" s="21">
        <f t="shared" si="92"/>
        <v>9.6663256562437017E-2</v>
      </c>
      <c r="AJ143" s="21">
        <f t="shared" si="92"/>
        <v>5.4213884809723556E-2</v>
      </c>
      <c r="AK143" s="21">
        <f t="shared" si="92"/>
        <v>0.10818544975286271</v>
      </c>
      <c r="AL143" s="21">
        <f t="shared" si="92"/>
        <v>9.8477782812654624E-2</v>
      </c>
      <c r="AM143" s="21">
        <f t="shared" si="92"/>
        <v>0.13150134644893274</v>
      </c>
      <c r="AN143" s="21">
        <f t="shared" si="92"/>
        <v>-7.5916465149400203E-2</v>
      </c>
      <c r="AO143" s="21">
        <f t="shared" si="92"/>
        <v>-0.13673133260201698</v>
      </c>
      <c r="AP143" s="21">
        <f t="shared" si="92"/>
        <v>-4.668358733898903E-2</v>
      </c>
      <c r="AQ143" s="21">
        <f t="shared" si="92"/>
        <v>0.18636299891392238</v>
      </c>
      <c r="AR143" s="21">
        <f t="shared" si="92"/>
        <v>-1.240990367977568E-2</v>
      </c>
      <c r="AS143" s="21">
        <f t="shared" si="92"/>
        <v>9.5145090945645938E-2</v>
      </c>
      <c r="AT143" s="21">
        <f t="shared" si="92"/>
        <v>0.15301954005894802</v>
      </c>
      <c r="AU143" s="21">
        <f t="shared" si="92"/>
        <v>0.14949042302976223</v>
      </c>
      <c r="AV143" s="21">
        <f t="shared" si="92"/>
        <v>0.13838523107641554</v>
      </c>
      <c r="AW143" s="21">
        <f t="shared" si="92"/>
        <v>0.13392949482807293</v>
      </c>
      <c r="AX143" s="21">
        <f t="shared" si="92"/>
        <v>9.4757283509052215E-2</v>
      </c>
      <c r="AY143" s="21">
        <f t="shared" si="92"/>
        <v>7.9205561219575227E-3</v>
      </c>
      <c r="AZ143" s="21">
        <f t="shared" si="92"/>
        <v>0.18412833762092129</v>
      </c>
      <c r="BA143" s="21">
        <f t="shared" si="92"/>
        <v>0.13491254387418894</v>
      </c>
      <c r="BB143" s="21">
        <f t="shared" si="92"/>
        <v>7.0436085571565998E-2</v>
      </c>
      <c r="BC143" s="21">
        <f t="shared" si="92"/>
        <v>2.3658228991267238E-2</v>
      </c>
      <c r="BD143" s="21">
        <f t="shared" si="92"/>
        <v>7.2143803851156596E-2</v>
      </c>
      <c r="BE143" s="21">
        <f t="shared" si="92"/>
        <v>9.2327909379059214E-2</v>
      </c>
      <c r="BF143" s="21" t="e">
        <f t="shared" si="92"/>
        <v>#DIV/0!</v>
      </c>
      <c r="BG143" s="21">
        <f t="shared" si="92"/>
        <v>6.2486780780710571E-2</v>
      </c>
      <c r="BH143" s="21">
        <f t="shared" si="92"/>
        <v>5.1226355930652501E-2</v>
      </c>
    </row>
    <row r="144" spans="1:60" s="7" customFormat="1" hidden="1" x14ac:dyDescent="0.2">
      <c r="A144" s="138">
        <f t="shared" si="76"/>
        <v>39171</v>
      </c>
      <c r="B144" s="16">
        <f t="shared" ref="B144:AG144" si="93">B43/B42-1</f>
        <v>-4.7960234407926183E-2</v>
      </c>
      <c r="C144" s="16">
        <f t="shared" si="93"/>
        <v>-4.7110361855557503E-2</v>
      </c>
      <c r="D144" s="8">
        <f t="shared" si="93"/>
        <v>-8.7856608242000145E-2</v>
      </c>
      <c r="E144" s="8">
        <f t="shared" si="93"/>
        <v>-5.1847825148844895E-2</v>
      </c>
      <c r="F144" s="8">
        <f t="shared" si="93"/>
        <v>-3.4263714676881052E-2</v>
      </c>
      <c r="G144" s="8">
        <f t="shared" si="93"/>
        <v>-3.2394393125102283E-2</v>
      </c>
      <c r="H144" s="8">
        <f t="shared" si="93"/>
        <v>-7.4816484416346696E-2</v>
      </c>
      <c r="I144" s="8">
        <f t="shared" si="93"/>
        <v>-4.4821375813267506E-2</v>
      </c>
      <c r="J144" s="8">
        <f t="shared" si="93"/>
        <v>-7.9683171641982353E-2</v>
      </c>
      <c r="K144" s="8">
        <f t="shared" si="93"/>
        <v>-2.4994906653637905E-2</v>
      </c>
      <c r="L144" s="8">
        <f t="shared" si="93"/>
        <v>-0.34979974571280437</v>
      </c>
      <c r="M144" s="8">
        <f t="shared" si="93"/>
        <v>-8.7354507228511569E-2</v>
      </c>
      <c r="N144" s="8">
        <f t="shared" si="93"/>
        <v>-0.1417702662813316</v>
      </c>
      <c r="O144" s="8">
        <f t="shared" si="93"/>
        <v>-6.7170141340213263E-2</v>
      </c>
      <c r="P144" s="8">
        <f t="shared" si="93"/>
        <v>-0.10446166841680382</v>
      </c>
      <c r="Q144" s="8">
        <f t="shared" si="93"/>
        <v>6.7870520143246571E-2</v>
      </c>
      <c r="R144" s="8">
        <f t="shared" si="93"/>
        <v>-9.0729090749538055E-2</v>
      </c>
      <c r="S144" s="8">
        <f t="shared" si="93"/>
        <v>-3.4332672908488071E-2</v>
      </c>
      <c r="T144" s="8">
        <f t="shared" si="93"/>
        <v>-0.10599117358025723</v>
      </c>
      <c r="U144" s="8">
        <f t="shared" si="93"/>
        <v>-8.4403068465711883E-2</v>
      </c>
      <c r="V144" s="8">
        <f t="shared" si="93"/>
        <v>2.3574668261638898E-4</v>
      </c>
      <c r="W144" s="8">
        <f t="shared" si="93"/>
        <v>-5.0471545240152293E-2</v>
      </c>
      <c r="X144" s="8">
        <f t="shared" si="93"/>
        <v>-7.905478363141083E-2</v>
      </c>
      <c r="Y144" s="8">
        <f t="shared" si="93"/>
        <v>-0.10201309054447327</v>
      </c>
      <c r="Z144" s="8">
        <f t="shared" si="93"/>
        <v>-9.8727044868992642E-2</v>
      </c>
      <c r="AA144" s="8">
        <f t="shared" si="93"/>
        <v>-0.10788760569013844</v>
      </c>
      <c r="AB144" s="8">
        <f t="shared" si="93"/>
        <v>-5.5151026662901836E-2</v>
      </c>
      <c r="AC144" s="8">
        <f t="shared" si="93"/>
        <v>-0.1102113502615637</v>
      </c>
      <c r="AD144" s="8">
        <f t="shared" si="93"/>
        <v>-0.10229495612614614</v>
      </c>
      <c r="AE144" s="8">
        <f t="shared" si="93"/>
        <v>-5.1847825148844895E-2</v>
      </c>
      <c r="AF144" s="8">
        <f t="shared" si="93"/>
        <v>-2.8976937838070094E-2</v>
      </c>
      <c r="AG144" s="8">
        <f t="shared" si="93"/>
        <v>-0.10117283931986387</v>
      </c>
      <c r="AH144" s="8">
        <f t="shared" ref="AH144:BH144" si="94">AH43/AH42-1</f>
        <v>-4.6877873960555205E-2</v>
      </c>
      <c r="AI144" s="8">
        <f t="shared" si="94"/>
        <v>-7.2914817991290182E-2</v>
      </c>
      <c r="AJ144" s="8">
        <f t="shared" si="94"/>
        <v>-3.9154191556275197E-2</v>
      </c>
      <c r="AK144" s="8">
        <f t="shared" si="94"/>
        <v>-4.6241926997840244E-2</v>
      </c>
      <c r="AL144" s="8">
        <f t="shared" si="94"/>
        <v>-0.10893759541610581</v>
      </c>
      <c r="AM144" s="8">
        <f t="shared" si="94"/>
        <v>-0.11217050589134903</v>
      </c>
      <c r="AN144" s="8">
        <f t="shared" si="94"/>
        <v>-4.4114835176271572E-2</v>
      </c>
      <c r="AO144" s="8">
        <f t="shared" si="94"/>
        <v>-4.2067137579101854E-2</v>
      </c>
      <c r="AP144" s="8">
        <f t="shared" si="94"/>
        <v>-4.5006161095452635E-2</v>
      </c>
      <c r="AQ144" s="8">
        <f t="shared" si="94"/>
        <v>-0.1106920682410456</v>
      </c>
      <c r="AR144" s="8">
        <f t="shared" si="94"/>
        <v>4.9492510378624788E-2</v>
      </c>
      <c r="AS144" s="8">
        <f t="shared" si="94"/>
        <v>1.4730570598897597E-3</v>
      </c>
      <c r="AT144" s="8">
        <f t="shared" si="94"/>
        <v>0.2599387932728412</v>
      </c>
      <c r="AU144" s="8">
        <f t="shared" si="94"/>
        <v>-9.3063996461383303E-2</v>
      </c>
      <c r="AV144" s="8">
        <f t="shared" si="94"/>
        <v>1.2966912694909238E-2</v>
      </c>
      <c r="AW144" s="8">
        <f t="shared" si="94"/>
        <v>-6.2891527927609658E-2</v>
      </c>
      <c r="AX144" s="8">
        <f t="shared" si="94"/>
        <v>-9.6508975549235432E-3</v>
      </c>
      <c r="AY144" s="8">
        <f t="shared" si="94"/>
        <v>-6.9638518096024837E-2</v>
      </c>
      <c r="AZ144" s="8">
        <f t="shared" si="94"/>
        <v>-0.23072532687357938</v>
      </c>
      <c r="BA144" s="8">
        <f t="shared" si="94"/>
        <v>-5.6083245107189761E-2</v>
      </c>
      <c r="BB144" s="8">
        <f t="shared" si="94"/>
        <v>-6.5330865937808125E-2</v>
      </c>
      <c r="BC144" s="8">
        <f t="shared" si="94"/>
        <v>-2.5106819420484316E-2</v>
      </c>
      <c r="BD144" s="8">
        <f t="shared" si="94"/>
        <v>-5.823135137446056E-2</v>
      </c>
      <c r="BE144" s="8">
        <f t="shared" si="94"/>
        <v>-8.7925199031389289E-2</v>
      </c>
      <c r="BF144" s="8" t="e">
        <f t="shared" si="94"/>
        <v>#DIV/0!</v>
      </c>
      <c r="BG144" s="8">
        <f t="shared" si="94"/>
        <v>-4.9824282318571167E-2</v>
      </c>
      <c r="BH144" s="8">
        <f t="shared" si="94"/>
        <v>-3.3578172092680658E-2</v>
      </c>
    </row>
    <row r="145" spans="1:60" s="7" customFormat="1" hidden="1" x14ac:dyDescent="0.2">
      <c r="A145" s="138">
        <f t="shared" si="76"/>
        <v>39263</v>
      </c>
      <c r="B145" s="16">
        <f t="shared" ref="B145:AG145" si="95">B44/B43-1</f>
        <v>2.0715631512782773E-2</v>
      </c>
      <c r="C145" s="16">
        <f t="shared" si="95"/>
        <v>1.643025070158699E-2</v>
      </c>
      <c r="D145" s="8">
        <f t="shared" si="95"/>
        <v>5.2010082214144271E-2</v>
      </c>
      <c r="E145" s="8">
        <f t="shared" si="95"/>
        <v>3.9503627584585477E-2</v>
      </c>
      <c r="F145" s="8">
        <f t="shared" si="95"/>
        <v>8.9605938294026188E-3</v>
      </c>
      <c r="G145" s="8">
        <f t="shared" si="95"/>
        <v>2.2951288689787575E-3</v>
      </c>
      <c r="H145" s="8">
        <f t="shared" si="95"/>
        <v>0.16019041844030224</v>
      </c>
      <c r="I145" s="8">
        <f t="shared" si="95"/>
        <v>1.5629532200900798E-2</v>
      </c>
      <c r="J145" s="8">
        <f t="shared" si="95"/>
        <v>7.4065543620347674E-2</v>
      </c>
      <c r="K145" s="8">
        <f t="shared" si="95"/>
        <v>-8.3052019520355458E-3</v>
      </c>
      <c r="L145" s="8">
        <f t="shared" si="95"/>
        <v>0.51717712267826355</v>
      </c>
      <c r="M145" s="8">
        <f t="shared" si="95"/>
        <v>2.0267661687602967E-2</v>
      </c>
      <c r="N145" s="8">
        <f t="shared" si="95"/>
        <v>2.8946660689260328E-2</v>
      </c>
      <c r="O145" s="8">
        <f t="shared" si="95"/>
        <v>-6.0566255647773737E-3</v>
      </c>
      <c r="P145" s="8">
        <f t="shared" si="95"/>
        <v>5.2251298041217753E-2</v>
      </c>
      <c r="Q145" s="8">
        <f t="shared" si="95"/>
        <v>-4.6321304801355656E-2</v>
      </c>
      <c r="R145" s="8">
        <f t="shared" si="95"/>
        <v>5.5204933305503578E-2</v>
      </c>
      <c r="S145" s="8">
        <f t="shared" si="95"/>
        <v>1.4478722670149047E-2</v>
      </c>
      <c r="T145" s="8">
        <f t="shared" si="95"/>
        <v>3.5320611210833519E-2</v>
      </c>
      <c r="U145" s="8">
        <f t="shared" si="95"/>
        <v>4.1394167670975479E-2</v>
      </c>
      <c r="V145" s="8">
        <f t="shared" si="95"/>
        <v>-1.4992714767585125E-2</v>
      </c>
      <c r="W145" s="8">
        <f t="shared" si="95"/>
        <v>1.1553769208826559E-2</v>
      </c>
      <c r="X145" s="8">
        <f t="shared" si="95"/>
        <v>3.8636902471318901E-2</v>
      </c>
      <c r="Y145" s="8">
        <f t="shared" si="95"/>
        <v>0.11292157541161885</v>
      </c>
      <c r="Z145" s="8">
        <f t="shared" si="95"/>
        <v>9.1639889205078706E-2</v>
      </c>
      <c r="AA145" s="8">
        <f t="shared" si="95"/>
        <v>0.15135784523332574</v>
      </c>
      <c r="AB145" s="8">
        <f t="shared" si="95"/>
        <v>3.2031088139635289E-2</v>
      </c>
      <c r="AC145" s="8">
        <f t="shared" si="95"/>
        <v>0.21142361469031457</v>
      </c>
      <c r="AD145" s="8">
        <f t="shared" si="95"/>
        <v>3.4938884000087267E-2</v>
      </c>
      <c r="AE145" s="8">
        <f t="shared" si="95"/>
        <v>3.9503627584585477E-2</v>
      </c>
      <c r="AF145" s="8">
        <f t="shared" si="95"/>
        <v>2.7143252095615411E-2</v>
      </c>
      <c r="AG145" s="8">
        <f t="shared" si="95"/>
        <v>3.2307527568520289E-2</v>
      </c>
      <c r="AH145" s="8">
        <f t="shared" ref="AH145:BH145" si="96">AH44/AH43-1</f>
        <v>4.3013870172408764E-2</v>
      </c>
      <c r="AI145" s="8">
        <f t="shared" si="96"/>
        <v>2.0750974403414224E-2</v>
      </c>
      <c r="AJ145" s="8">
        <f t="shared" si="96"/>
        <v>1.8480754589460524E-2</v>
      </c>
      <c r="AK145" s="8">
        <f t="shared" si="96"/>
        <v>6.8798610249705128E-3</v>
      </c>
      <c r="AL145" s="8">
        <f t="shared" si="96"/>
        <v>3.6001447430271671E-2</v>
      </c>
      <c r="AM145" s="8">
        <f t="shared" si="96"/>
        <v>6.3205855628247098E-2</v>
      </c>
      <c r="AN145" s="8">
        <f t="shared" si="96"/>
        <v>8.9147293654237458E-2</v>
      </c>
      <c r="AO145" s="8">
        <f t="shared" si="96"/>
        <v>0.11877774698238253</v>
      </c>
      <c r="AP145" s="8">
        <f t="shared" si="96"/>
        <v>7.6209997691910836E-2</v>
      </c>
      <c r="AQ145" s="8">
        <f t="shared" si="96"/>
        <v>4.1035120390536139E-2</v>
      </c>
      <c r="AR145" s="8">
        <f t="shared" si="96"/>
        <v>-4.6200156439951789E-2</v>
      </c>
      <c r="AS145" s="8">
        <f t="shared" si="96"/>
        <v>-6.0386458753358685E-3</v>
      </c>
      <c r="AT145" s="8">
        <f t="shared" si="96"/>
        <v>-0.22220330594775062</v>
      </c>
      <c r="AU145" s="8">
        <f t="shared" si="96"/>
        <v>3.1097943566559705E-2</v>
      </c>
      <c r="AV145" s="8">
        <f t="shared" si="96"/>
        <v>-1.9678710808872846E-2</v>
      </c>
      <c r="AW145" s="8">
        <f t="shared" si="96"/>
        <v>4.4894248153976912E-2</v>
      </c>
      <c r="AX145" s="8">
        <f t="shared" si="96"/>
        <v>2.6767200652806356E-3</v>
      </c>
      <c r="AY145" s="8">
        <f t="shared" si="96"/>
        <v>7.7901050537727556E-2</v>
      </c>
      <c r="AZ145" s="8">
        <f t="shared" si="96"/>
        <v>0.1700588312874769</v>
      </c>
      <c r="BA145" s="8">
        <f t="shared" si="96"/>
        <v>2.3607262307407728E-2</v>
      </c>
      <c r="BB145" s="8">
        <f t="shared" si="96"/>
        <v>5.6618541353755658E-2</v>
      </c>
      <c r="BC145" s="8">
        <f t="shared" si="96"/>
        <v>6.9194864371800779E-2</v>
      </c>
      <c r="BD145" s="8">
        <f t="shared" si="96"/>
        <v>6.8118837365534812E-2</v>
      </c>
      <c r="BE145" s="8">
        <f t="shared" si="96"/>
        <v>6.1343715865598725E-2</v>
      </c>
      <c r="BF145" s="8" t="e">
        <f t="shared" si="96"/>
        <v>#DIV/0!</v>
      </c>
      <c r="BG145" s="8">
        <f t="shared" si="96"/>
        <v>6.1020451250776153E-2</v>
      </c>
      <c r="BH145" s="8">
        <f t="shared" si="96"/>
        <v>5.5098066120290001E-2</v>
      </c>
    </row>
    <row r="146" spans="1:60" s="7" customFormat="1" hidden="1" x14ac:dyDescent="0.2">
      <c r="A146" s="138">
        <f t="shared" si="76"/>
        <v>39355</v>
      </c>
      <c r="B146" s="16">
        <f t="shared" ref="B146:AG146" si="97">B45/B44-1</f>
        <v>-2.443528957870178E-2</v>
      </c>
      <c r="C146" s="16">
        <f t="shared" si="97"/>
        <v>-2.7449794095751434E-2</v>
      </c>
      <c r="D146" s="8">
        <f t="shared" si="97"/>
        <v>-5.7590365811009292E-2</v>
      </c>
      <c r="E146" s="8">
        <f t="shared" si="97"/>
        <v>-6.3280209694522305E-2</v>
      </c>
      <c r="F146" s="8">
        <f t="shared" si="97"/>
        <v>-9.4961809479606751E-3</v>
      </c>
      <c r="G146" s="8">
        <f t="shared" si="97"/>
        <v>-1.3119290429196573E-2</v>
      </c>
      <c r="H146" s="8">
        <f t="shared" si="97"/>
        <v>6.1519589244781292E-2</v>
      </c>
      <c r="I146" s="8">
        <f t="shared" si="97"/>
        <v>-2.5494997492717442E-2</v>
      </c>
      <c r="J146" s="8">
        <f t="shared" si="97"/>
        <v>-1.3924397277629508E-2</v>
      </c>
      <c r="K146" s="8">
        <f t="shared" si="97"/>
        <v>-1.299050099553456E-2</v>
      </c>
      <c r="L146" s="8">
        <f t="shared" si="97"/>
        <v>1.6296198014710663</v>
      </c>
      <c r="M146" s="8">
        <f t="shared" si="97"/>
        <v>-5.0563414983070487E-2</v>
      </c>
      <c r="N146" s="8">
        <f t="shared" si="97"/>
        <v>-3.8306467687447832E-3</v>
      </c>
      <c r="O146" s="8">
        <f t="shared" si="97"/>
        <v>-3.1309139650483875E-3</v>
      </c>
      <c r="P146" s="8">
        <f t="shared" si="97"/>
        <v>-4.7310248729073634E-2</v>
      </c>
      <c r="Q146" s="8">
        <f t="shared" si="97"/>
        <v>-8.5985564771179135E-2</v>
      </c>
      <c r="R146" s="8">
        <f t="shared" si="97"/>
        <v>-8.8731599337557143E-2</v>
      </c>
      <c r="S146" s="8">
        <f t="shared" si="97"/>
        <v>-0.10598424340433721</v>
      </c>
      <c r="T146" s="8">
        <f t="shared" si="97"/>
        <v>-4.0935794260177794E-2</v>
      </c>
      <c r="U146" s="8">
        <f t="shared" si="97"/>
        <v>-2.1246898444196693E-2</v>
      </c>
      <c r="V146" s="8">
        <f t="shared" si="97"/>
        <v>-6.8692712211715912E-2</v>
      </c>
      <c r="W146" s="8">
        <f t="shared" si="97"/>
        <v>-3.5136012359510693E-2</v>
      </c>
      <c r="X146" s="8">
        <f t="shared" si="97"/>
        <v>-3.8244851881528596E-2</v>
      </c>
      <c r="Y146" s="8">
        <f t="shared" si="97"/>
        <v>-9.2441826574906294E-2</v>
      </c>
      <c r="Z146" s="8">
        <f t="shared" si="97"/>
        <v>-7.8436580427496461E-2</v>
      </c>
      <c r="AA146" s="8">
        <f t="shared" si="97"/>
        <v>-0.11642435767748771</v>
      </c>
      <c r="AB146" s="8">
        <f t="shared" si="97"/>
        <v>-1.8202894132444802E-2</v>
      </c>
      <c r="AC146" s="8">
        <f t="shared" si="97"/>
        <v>-0.18867049233469912</v>
      </c>
      <c r="AD146" s="8">
        <f t="shared" si="97"/>
        <v>-8.3625589414175749E-2</v>
      </c>
      <c r="AE146" s="8">
        <f t="shared" si="97"/>
        <v>-6.3280209694522305E-2</v>
      </c>
      <c r="AF146" s="8">
        <f t="shared" si="97"/>
        <v>-6.6309080726574932E-2</v>
      </c>
      <c r="AG146" s="8">
        <f t="shared" si="97"/>
        <v>-6.134514509832667E-2</v>
      </c>
      <c r="AH146" s="8">
        <f t="shared" ref="AH146:BH146" si="98">AH45/AH44-1</f>
        <v>-6.3066865565163943E-2</v>
      </c>
      <c r="AI146" s="8">
        <f t="shared" si="98"/>
        <v>5.0587222088172012E-5</v>
      </c>
      <c r="AJ146" s="8">
        <f t="shared" si="98"/>
        <v>-2.1589155281328543E-3</v>
      </c>
      <c r="AK146" s="8">
        <f t="shared" si="98"/>
        <v>-2.4637515419214218E-2</v>
      </c>
      <c r="AL146" s="8">
        <f t="shared" si="98"/>
        <v>2.5874863812946236E-2</v>
      </c>
      <c r="AM146" s="8">
        <f t="shared" si="98"/>
        <v>-2.6543966249094053E-2</v>
      </c>
      <c r="AN146" s="8">
        <f t="shared" si="98"/>
        <v>9.197617859924101E-2</v>
      </c>
      <c r="AO146" s="8">
        <f t="shared" si="98"/>
        <v>0.11955674601174437</v>
      </c>
      <c r="AP146" s="8">
        <f t="shared" si="98"/>
        <v>7.9457594495892847E-2</v>
      </c>
      <c r="AQ146" s="8">
        <f t="shared" si="98"/>
        <v>-4.1885240751091346E-2</v>
      </c>
      <c r="AR146" s="8">
        <f t="shared" si="98"/>
        <v>1.851072489311667E-2</v>
      </c>
      <c r="AS146" s="8">
        <f t="shared" si="98"/>
        <v>-2.8807544536024521E-2</v>
      </c>
      <c r="AT146" s="8">
        <f t="shared" si="98"/>
        <v>-5.6758151230250409E-2</v>
      </c>
      <c r="AU146" s="8">
        <f t="shared" si="98"/>
        <v>-7.3483669960315856E-3</v>
      </c>
      <c r="AV146" s="8">
        <f t="shared" si="98"/>
        <v>-4.4211341808539251E-2</v>
      </c>
      <c r="AW146" s="8">
        <f t="shared" si="98"/>
        <v>-4.6119947485157131E-2</v>
      </c>
      <c r="AX146" s="8">
        <f t="shared" si="98"/>
        <v>-4.3704499017634402E-2</v>
      </c>
      <c r="AY146" s="8">
        <f t="shared" si="98"/>
        <v>3.5356341699026572E-2</v>
      </c>
      <c r="AZ146" s="8">
        <f t="shared" si="98"/>
        <v>-4.4239054859953941E-2</v>
      </c>
      <c r="BA146" s="8">
        <f t="shared" si="98"/>
        <v>-3.7597457121144151E-2</v>
      </c>
      <c r="BB146" s="8">
        <f t="shared" si="98"/>
        <v>-1.357218938965743E-2</v>
      </c>
      <c r="BC146" s="8">
        <f t="shared" si="98"/>
        <v>7.8214978403585711E-3</v>
      </c>
      <c r="BD146" s="8">
        <f t="shared" si="98"/>
        <v>-7.4747807142946376E-3</v>
      </c>
      <c r="BE146" s="8">
        <f t="shared" si="98"/>
        <v>-1.3651930881556029E-2</v>
      </c>
      <c r="BF146" s="8" t="e">
        <f t="shared" si="98"/>
        <v>#DIV/0!</v>
      </c>
      <c r="BG146" s="8">
        <f t="shared" si="98"/>
        <v>-1.6625870822799982E-2</v>
      </c>
      <c r="BH146" s="8">
        <f t="shared" si="98"/>
        <v>-1.3500772729027721E-2</v>
      </c>
    </row>
    <row r="147" spans="1:60" s="7" customFormat="1" ht="12" hidden="1" thickBot="1" x14ac:dyDescent="0.25">
      <c r="A147" s="139">
        <f t="shared" si="76"/>
        <v>39446</v>
      </c>
      <c r="B147" s="14">
        <f t="shared" ref="B147:AG147" si="99">B46/B45-1</f>
        <v>0.10234979291849822</v>
      </c>
      <c r="C147" s="14">
        <f t="shared" si="99"/>
        <v>0.10801521822663629</v>
      </c>
      <c r="D147" s="21">
        <f t="shared" si="99"/>
        <v>0.12520364598317846</v>
      </c>
      <c r="E147" s="21">
        <f t="shared" si="99"/>
        <v>0.15908765830960991</v>
      </c>
      <c r="F147" s="21">
        <f t="shared" si="99"/>
        <v>8.9607894167270663E-2</v>
      </c>
      <c r="G147" s="21">
        <f t="shared" si="99"/>
        <v>9.7030623010347261E-2</v>
      </c>
      <c r="H147" s="21">
        <f t="shared" si="99"/>
        <v>-4.5653415043707235E-2</v>
      </c>
      <c r="I147" s="21">
        <f t="shared" si="99"/>
        <v>0.10493333490082857</v>
      </c>
      <c r="J147" s="21">
        <f t="shared" si="99"/>
        <v>7.7025181469615678E-2</v>
      </c>
      <c r="K147" s="21">
        <f t="shared" si="99"/>
        <v>0.10022777833010399</v>
      </c>
      <c r="L147" s="21">
        <f t="shared" si="99"/>
        <v>-0.58045012790962414</v>
      </c>
      <c r="M147" s="21">
        <f t="shared" si="99"/>
        <v>0.17039764072041641</v>
      </c>
      <c r="N147" s="21">
        <f t="shared" si="99"/>
        <v>0.16344817904469133</v>
      </c>
      <c r="O147" s="21">
        <f t="shared" si="99"/>
        <v>6.7857787133656755E-2</v>
      </c>
      <c r="P147" s="21">
        <f t="shared" si="99"/>
        <v>0.11553469796414118</v>
      </c>
      <c r="Q147" s="21">
        <f t="shared" si="99"/>
        <v>9.4866669607394094E-2</v>
      </c>
      <c r="R147" s="21">
        <f t="shared" si="99"/>
        <v>0.15408489999221819</v>
      </c>
      <c r="S147" s="21">
        <f t="shared" si="99"/>
        <v>0.18177365060673956</v>
      </c>
      <c r="T147" s="21">
        <f t="shared" si="99"/>
        <v>0.13789968779674266</v>
      </c>
      <c r="U147" s="21">
        <f t="shared" si="99"/>
        <v>9.589047950002838E-2</v>
      </c>
      <c r="V147" s="21">
        <f t="shared" si="99"/>
        <v>8.4129298263279084E-2</v>
      </c>
      <c r="W147" s="21">
        <f t="shared" si="99"/>
        <v>0.11719191622842517</v>
      </c>
      <c r="X147" s="21">
        <f t="shared" si="99"/>
        <v>0.12252255978281323</v>
      </c>
      <c r="Y147" s="21">
        <f t="shared" si="99"/>
        <v>0.10805307851420309</v>
      </c>
      <c r="Z147" s="21">
        <f t="shared" si="99"/>
        <v>8.7756210633525455E-2</v>
      </c>
      <c r="AA147" s="21">
        <f t="shared" si="99"/>
        <v>0.14430364415270103</v>
      </c>
      <c r="AB147" s="21">
        <f t="shared" si="99"/>
        <v>9.109922039845908E-2</v>
      </c>
      <c r="AC147" s="21">
        <f t="shared" si="99"/>
        <v>0.14997324640179133</v>
      </c>
      <c r="AD147" s="21">
        <f t="shared" si="99"/>
        <v>0.2267491521759244</v>
      </c>
      <c r="AE147" s="21">
        <f t="shared" si="99"/>
        <v>0.15908765830960991</v>
      </c>
      <c r="AF147" s="21">
        <f t="shared" si="99"/>
        <v>0.18359870711006976</v>
      </c>
      <c r="AG147" s="21">
        <f t="shared" si="99"/>
        <v>0.21009528154185242</v>
      </c>
      <c r="AH147" s="21">
        <f t="shared" ref="AH147:BH147" si="100">AH46/AH45-1</f>
        <v>0.14590941814434899</v>
      </c>
      <c r="AI147" s="21">
        <f t="shared" si="100"/>
        <v>9.415243561863873E-2</v>
      </c>
      <c r="AJ147" s="21">
        <f t="shared" si="100"/>
        <v>4.9715892893973157E-2</v>
      </c>
      <c r="AK147" s="21">
        <f t="shared" si="100"/>
        <v>0.10727220416611205</v>
      </c>
      <c r="AL147" s="21">
        <f t="shared" si="100"/>
        <v>9.4911402332157113E-2</v>
      </c>
      <c r="AM147" s="21">
        <f t="shared" si="100"/>
        <v>0.13177488181305397</v>
      </c>
      <c r="AN147" s="21">
        <f t="shared" si="100"/>
        <v>-7.3346437560412259E-2</v>
      </c>
      <c r="AO147" s="21">
        <f t="shared" si="100"/>
        <v>-0.12153547646803065</v>
      </c>
      <c r="AP147" s="21">
        <f t="shared" si="100"/>
        <v>-5.0661331998887893E-2</v>
      </c>
      <c r="AQ147" s="21">
        <f t="shared" si="100"/>
        <v>0.1723763584636524</v>
      </c>
      <c r="AR147" s="21">
        <f t="shared" si="100"/>
        <v>-2.4020798644619923E-2</v>
      </c>
      <c r="AS147" s="21">
        <f t="shared" si="100"/>
        <v>9.5786897924148073E-2</v>
      </c>
      <c r="AT147" s="21">
        <f t="shared" si="100"/>
        <v>0.16348893916828255</v>
      </c>
      <c r="AU147" s="21">
        <f t="shared" si="100"/>
        <v>0.13660698145122474</v>
      </c>
      <c r="AV147" s="21">
        <f t="shared" si="100"/>
        <v>0.14216046175198405</v>
      </c>
      <c r="AW147" s="21">
        <f t="shared" si="100"/>
        <v>0.13674971567344585</v>
      </c>
      <c r="AX147" s="21">
        <f t="shared" si="100"/>
        <v>0.10244230468411319</v>
      </c>
      <c r="AY147" s="21">
        <f t="shared" si="100"/>
        <v>2.1830300745674824E-2</v>
      </c>
      <c r="AZ147" s="21">
        <f t="shared" si="100"/>
        <v>0.18223371094393781</v>
      </c>
      <c r="BA147" s="21">
        <f t="shared" si="100"/>
        <v>0.11881471579072533</v>
      </c>
      <c r="BB147" s="21">
        <f t="shared" si="100"/>
        <v>7.3024458266894188E-2</v>
      </c>
      <c r="BC147" s="21">
        <f t="shared" si="100"/>
        <v>2.1846262764111835E-2</v>
      </c>
      <c r="BD147" s="21">
        <f t="shared" si="100"/>
        <v>7.2166016180279291E-2</v>
      </c>
      <c r="BE147" s="21">
        <f t="shared" si="100"/>
        <v>8.8289376369851791E-2</v>
      </c>
      <c r="BF147" s="21" t="e">
        <f t="shared" si="100"/>
        <v>#DIV/0!</v>
      </c>
      <c r="BG147" s="21">
        <f t="shared" si="100"/>
        <v>5.859530802322932E-2</v>
      </c>
      <c r="BH147" s="21">
        <f t="shared" si="100"/>
        <v>4.4514351826560938E-2</v>
      </c>
    </row>
    <row r="148" spans="1:60" s="7" customFormat="1" hidden="1" x14ac:dyDescent="0.2">
      <c r="A148" s="140">
        <f t="shared" si="76"/>
        <v>39537</v>
      </c>
      <c r="B148" s="24">
        <f t="shared" ref="B148:AG148" si="101">B47/B46-1</f>
        <v>-4.6304047721153374E-2</v>
      </c>
      <c r="C148" s="24">
        <f t="shared" si="101"/>
        <v>-4.4142717560349043E-2</v>
      </c>
      <c r="D148" s="25">
        <f t="shared" si="101"/>
        <v>-7.8715127671485474E-2</v>
      </c>
      <c r="E148" s="25">
        <f t="shared" si="101"/>
        <v>-3.5348718075518315E-2</v>
      </c>
      <c r="F148" s="25">
        <f t="shared" si="101"/>
        <v>-3.7004896166647594E-2</v>
      </c>
      <c r="G148" s="25">
        <f t="shared" si="101"/>
        <v>-3.3431447189514629E-2</v>
      </c>
      <c r="H148" s="25">
        <f t="shared" si="101"/>
        <v>-0.11185806723724123</v>
      </c>
      <c r="I148" s="25">
        <f t="shared" si="101"/>
        <v>-4.2773545887953346E-2</v>
      </c>
      <c r="J148" s="25">
        <f t="shared" si="101"/>
        <v>-8.1807773254509497E-2</v>
      </c>
      <c r="K148" s="25">
        <f t="shared" si="101"/>
        <v>-2.5863262383119201E-2</v>
      </c>
      <c r="L148" s="25">
        <f t="shared" si="101"/>
        <v>-0.37103568038144141</v>
      </c>
      <c r="M148" s="25">
        <f t="shared" si="101"/>
        <v>-0.10238397627793205</v>
      </c>
      <c r="N148" s="25">
        <f t="shared" si="101"/>
        <v>-0.13586000554998812</v>
      </c>
      <c r="O148" s="25">
        <f t="shared" si="101"/>
        <v>-8.5018726929271149E-2</v>
      </c>
      <c r="P148" s="25">
        <f t="shared" si="101"/>
        <v>-0.10254645768451498</v>
      </c>
      <c r="Q148" s="25">
        <f t="shared" si="101"/>
        <v>0.11019452517083095</v>
      </c>
      <c r="R148" s="25">
        <f t="shared" si="101"/>
        <v>-7.6046776092212442E-2</v>
      </c>
      <c r="S148" s="25">
        <f t="shared" si="101"/>
        <v>-0.11233681083151514</v>
      </c>
      <c r="T148" s="25">
        <f t="shared" si="101"/>
        <v>-0.1102362990099458</v>
      </c>
      <c r="U148" s="25">
        <f t="shared" si="101"/>
        <v>-7.729643054829205E-2</v>
      </c>
      <c r="V148" s="25">
        <f t="shared" si="101"/>
        <v>3.595568865505272E-2</v>
      </c>
      <c r="W148" s="25">
        <f t="shared" si="101"/>
        <v>-5.5928379600697631E-2</v>
      </c>
      <c r="X148" s="25">
        <f t="shared" si="101"/>
        <v>-7.8476269320283509E-2</v>
      </c>
      <c r="Y148" s="25">
        <f t="shared" si="101"/>
        <v>-6.6235184570435313E-2</v>
      </c>
      <c r="Z148" s="25">
        <f t="shared" si="101"/>
        <v>-4.9412281548585235E-2</v>
      </c>
      <c r="AA148" s="25">
        <f t="shared" si="101"/>
        <v>-9.4796420369751444E-2</v>
      </c>
      <c r="AB148" s="25">
        <f t="shared" si="101"/>
        <v>-6.3879610038776291E-2</v>
      </c>
      <c r="AC148" s="25">
        <f t="shared" si="101"/>
        <v>-5.0152124741560944E-2</v>
      </c>
      <c r="AD148" s="25">
        <f t="shared" si="101"/>
        <v>-8.7949265470682825E-2</v>
      </c>
      <c r="AE148" s="25">
        <f t="shared" si="101"/>
        <v>-3.5348718075518315E-2</v>
      </c>
      <c r="AF148" s="25">
        <f t="shared" si="101"/>
        <v>-3.1972140938225979E-2</v>
      </c>
      <c r="AG148" s="25">
        <f t="shared" si="101"/>
        <v>-4.8666765415289026E-2</v>
      </c>
      <c r="AH148" s="25">
        <f t="shared" ref="AH148:BH148" si="102">AH47/AH46-1</f>
        <v>-3.3554796132599707E-2</v>
      </c>
      <c r="AI148" s="25">
        <f t="shared" si="102"/>
        <v>-6.570398119729326E-2</v>
      </c>
      <c r="AJ148" s="25">
        <f t="shared" si="102"/>
        <v>-3.8935593062789375E-2</v>
      </c>
      <c r="AK148" s="25">
        <f t="shared" si="102"/>
        <v>-3.8272977281943787E-2</v>
      </c>
      <c r="AL148" s="25">
        <f t="shared" si="102"/>
        <v>-0.10033059803230437</v>
      </c>
      <c r="AM148" s="25">
        <f t="shared" si="102"/>
        <v>-0.11286979191486179</v>
      </c>
      <c r="AN148" s="25">
        <f t="shared" si="102"/>
        <v>-4.5778541715577825E-2</v>
      </c>
      <c r="AO148" s="25">
        <f t="shared" si="102"/>
        <v>-5.0622814216816026E-2</v>
      </c>
      <c r="AP148" s="25">
        <f t="shared" si="102"/>
        <v>-4.3668339077393981E-2</v>
      </c>
      <c r="AQ148" s="25">
        <f t="shared" si="102"/>
        <v>-0.10481362942372208</v>
      </c>
      <c r="AR148" s="25">
        <f t="shared" si="102"/>
        <v>4.3756199733892442E-2</v>
      </c>
      <c r="AS148" s="25">
        <f t="shared" si="102"/>
        <v>3.6463484858415995E-2</v>
      </c>
      <c r="AT148" s="25">
        <f t="shared" si="102"/>
        <v>0.17336603718607368</v>
      </c>
      <c r="AU148" s="25">
        <f t="shared" si="102"/>
        <v>-7.8264891639002521E-2</v>
      </c>
      <c r="AV148" s="25">
        <f t="shared" si="102"/>
        <v>2.060230081458303E-2</v>
      </c>
      <c r="AW148" s="25">
        <f t="shared" si="102"/>
        <v>-7.3962234915261771E-2</v>
      </c>
      <c r="AX148" s="25">
        <f t="shared" si="102"/>
        <v>-1.7331551682137514E-2</v>
      </c>
      <c r="AY148" s="25">
        <f t="shared" si="102"/>
        <v>-6.3496566323524184E-2</v>
      </c>
      <c r="AZ148" s="25">
        <f t="shared" si="102"/>
        <v>-0.23877554845652726</v>
      </c>
      <c r="BA148" s="25">
        <f t="shared" si="102"/>
        <v>-5.2705236471565109E-2</v>
      </c>
      <c r="BB148" s="25">
        <f t="shared" si="102"/>
        <v>-7.1696498335477865E-2</v>
      </c>
      <c r="BC148" s="25">
        <f t="shared" si="102"/>
        <v>-2.6764746806755113E-2</v>
      </c>
      <c r="BD148" s="25">
        <f t="shared" si="102"/>
        <v>-6.4266619059240471E-2</v>
      </c>
      <c r="BE148" s="25">
        <f t="shared" si="102"/>
        <v>-7.7534345629149182E-2</v>
      </c>
      <c r="BF148" s="25" t="e">
        <f t="shared" si="102"/>
        <v>#DIV/0!</v>
      </c>
      <c r="BG148" s="25">
        <f t="shared" si="102"/>
        <v>-5.4014687452946131E-2</v>
      </c>
      <c r="BH148" s="25">
        <f t="shared" si="102"/>
        <v>-4.0445457616705038E-2</v>
      </c>
    </row>
    <row r="149" spans="1:60" s="7" customFormat="1" hidden="1" x14ac:dyDescent="0.2">
      <c r="A149" s="138">
        <f t="shared" si="76"/>
        <v>39629</v>
      </c>
      <c r="B149" s="16">
        <f t="shared" ref="B149:AG149" si="103">B48/B47-1</f>
        <v>1.612443416500553E-2</v>
      </c>
      <c r="C149" s="16">
        <f t="shared" si="103"/>
        <v>1.3401003131530365E-2</v>
      </c>
      <c r="D149" s="8">
        <f t="shared" si="103"/>
        <v>4.4374484949474713E-2</v>
      </c>
      <c r="E149" s="8">
        <f t="shared" si="103"/>
        <v>3.1536098017559189E-2</v>
      </c>
      <c r="F149" s="8">
        <f t="shared" si="103"/>
        <v>5.7873820563414391E-3</v>
      </c>
      <c r="G149" s="8">
        <f t="shared" si="103"/>
        <v>1.4342274062393301E-3</v>
      </c>
      <c r="H149" s="8">
        <f t="shared" si="103"/>
        <v>0.10502515287292757</v>
      </c>
      <c r="I149" s="8">
        <f t="shared" si="103"/>
        <v>1.1913421531304147E-2</v>
      </c>
      <c r="J149" s="8">
        <f t="shared" si="103"/>
        <v>6.0271832095809774E-2</v>
      </c>
      <c r="K149" s="8">
        <f t="shared" si="103"/>
        <v>-7.2419319328428378E-3</v>
      </c>
      <c r="L149" s="8">
        <f t="shared" si="103"/>
        <v>0.58677487720613475</v>
      </c>
      <c r="M149" s="8">
        <f t="shared" si="103"/>
        <v>2.3081844258545425E-2</v>
      </c>
      <c r="N149" s="8">
        <f t="shared" si="103"/>
        <v>3.1188534398308931E-2</v>
      </c>
      <c r="O149" s="8">
        <f t="shared" si="103"/>
        <v>-1.7795982621915396E-3</v>
      </c>
      <c r="P149" s="8">
        <f t="shared" si="103"/>
        <v>5.547981755805198E-2</v>
      </c>
      <c r="Q149" s="8">
        <f t="shared" si="103"/>
        <v>-0.100298455773701</v>
      </c>
      <c r="R149" s="8">
        <f t="shared" si="103"/>
        <v>5.9301717164355505E-2</v>
      </c>
      <c r="S149" s="8">
        <f t="shared" si="103"/>
        <v>-8.4942131930128006E-3</v>
      </c>
      <c r="T149" s="8">
        <f t="shared" si="103"/>
        <v>3.6689572330637965E-2</v>
      </c>
      <c r="U149" s="8">
        <f t="shared" si="103"/>
        <v>5.0598505959088991E-2</v>
      </c>
      <c r="V149" s="8">
        <f t="shared" si="103"/>
        <v>-2.2212543431146425E-2</v>
      </c>
      <c r="W149" s="8">
        <f t="shared" si="103"/>
        <v>4.7525431115147398E-3</v>
      </c>
      <c r="X149" s="8">
        <f t="shared" si="103"/>
        <v>4.2471790074845028E-2</v>
      </c>
      <c r="Y149" s="8">
        <f t="shared" si="103"/>
        <v>9.2314743518089104E-2</v>
      </c>
      <c r="Z149" s="8">
        <f t="shared" si="103"/>
        <v>5.5280735787985202E-2</v>
      </c>
      <c r="AA149" s="8">
        <f t="shared" si="103"/>
        <v>0.15834191643121298</v>
      </c>
      <c r="AB149" s="8">
        <f t="shared" si="103"/>
        <v>3.4295118020804205E-2</v>
      </c>
      <c r="AC149" s="8">
        <f t="shared" si="103"/>
        <v>0.13751382423925218</v>
      </c>
      <c r="AD149" s="8">
        <f t="shared" si="103"/>
        <v>-3.9158957221973045E-3</v>
      </c>
      <c r="AE149" s="8">
        <f t="shared" si="103"/>
        <v>3.1536098017559189E-2</v>
      </c>
      <c r="AF149" s="8">
        <f t="shared" si="103"/>
        <v>1.0601166905727988E-2</v>
      </c>
      <c r="AG149" s="8">
        <f t="shared" si="103"/>
        <v>2.0797786257778172E-2</v>
      </c>
      <c r="AH149" s="8">
        <f t="shared" ref="AH149:BH149" si="104">AH48/AH47-1</f>
        <v>3.7345739221571028E-2</v>
      </c>
      <c r="AI149" s="8">
        <f t="shared" si="104"/>
        <v>1.5631917803077933E-2</v>
      </c>
      <c r="AJ149" s="8">
        <f t="shared" si="104"/>
        <v>1.5873999391082139E-2</v>
      </c>
      <c r="AK149" s="8">
        <f t="shared" si="104"/>
        <v>8.539722175366915E-4</v>
      </c>
      <c r="AL149" s="8">
        <f t="shared" si="104"/>
        <v>3.1021569778963753E-2</v>
      </c>
      <c r="AM149" s="8">
        <f t="shared" si="104"/>
        <v>6.6015864995840001E-2</v>
      </c>
      <c r="AN149" s="8">
        <f t="shared" si="104"/>
        <v>7.7477721822186485E-2</v>
      </c>
      <c r="AO149" s="8">
        <f t="shared" si="104"/>
        <v>0.10417896358141499</v>
      </c>
      <c r="AP149" s="8">
        <f t="shared" si="104"/>
        <v>6.5931036973097212E-2</v>
      </c>
      <c r="AQ149" s="8">
        <f t="shared" si="104"/>
        <v>2.8795092187573035E-2</v>
      </c>
      <c r="AR149" s="8">
        <f t="shared" si="104"/>
        <v>-5.6942738934926851E-2</v>
      </c>
      <c r="AS149" s="8">
        <f t="shared" si="104"/>
        <v>1.6283117069586517E-3</v>
      </c>
      <c r="AT149" s="8">
        <f t="shared" si="104"/>
        <v>-0.20193274265970329</v>
      </c>
      <c r="AU149" s="8">
        <f t="shared" si="104"/>
        <v>3.0015134047806757E-2</v>
      </c>
      <c r="AV149" s="8">
        <f t="shared" si="104"/>
        <v>-2.6210743202261244E-2</v>
      </c>
      <c r="AW149" s="8">
        <f t="shared" si="104"/>
        <v>3.8565287844651852E-2</v>
      </c>
      <c r="AX149" s="8">
        <f t="shared" si="104"/>
        <v>-4.837270618013978E-3</v>
      </c>
      <c r="AY149" s="8">
        <f t="shared" si="104"/>
        <v>5.1369187295194907E-2</v>
      </c>
      <c r="AZ149" s="8">
        <f t="shared" si="104"/>
        <v>0.16584055999437886</v>
      </c>
      <c r="BA149" s="8">
        <f t="shared" si="104"/>
        <v>2.3551318976925861E-2</v>
      </c>
      <c r="BB149" s="8">
        <f t="shared" si="104"/>
        <v>4.8858494866778956E-2</v>
      </c>
      <c r="BC149" s="8">
        <f t="shared" si="104"/>
        <v>4.3604073778872099E-2</v>
      </c>
      <c r="BD149" s="8">
        <f t="shared" si="104"/>
        <v>6.4812568272520688E-2</v>
      </c>
      <c r="BE149" s="8">
        <f t="shared" si="104"/>
        <v>7.7335709653816087E-2</v>
      </c>
      <c r="BF149" s="8" t="e">
        <f t="shared" si="104"/>
        <v>#DIV/0!</v>
      </c>
      <c r="BG149" s="8">
        <f t="shared" si="104"/>
        <v>4.9109927197682479E-2</v>
      </c>
      <c r="BH149" s="8">
        <f t="shared" si="104"/>
        <v>4.334708031154344E-2</v>
      </c>
    </row>
    <row r="150" spans="1:60" s="7" customFormat="1" hidden="1" x14ac:dyDescent="0.2">
      <c r="A150" s="138">
        <f t="shared" si="76"/>
        <v>39721</v>
      </c>
      <c r="B150" s="16">
        <f t="shared" ref="B150:AG150" si="105">B49/B48-1</f>
        <v>-3.0160642574427077E-2</v>
      </c>
      <c r="C150" s="16">
        <f t="shared" si="105"/>
        <v>-3.2127150196842424E-2</v>
      </c>
      <c r="D150" s="8">
        <f t="shared" si="105"/>
        <v>-5.8877609616266757E-2</v>
      </c>
      <c r="E150" s="8">
        <f t="shared" si="105"/>
        <v>-7.4044281735794582E-2</v>
      </c>
      <c r="F150" s="8">
        <f t="shared" si="105"/>
        <v>-1.622369501216181E-2</v>
      </c>
      <c r="G150" s="8">
        <f t="shared" si="105"/>
        <v>-1.839861006376875E-2</v>
      </c>
      <c r="H150" s="8">
        <f t="shared" si="105"/>
        <v>2.870931059952464E-2</v>
      </c>
      <c r="I150" s="8">
        <f t="shared" si="105"/>
        <v>-3.2486758259453463E-2</v>
      </c>
      <c r="J150" s="8">
        <f t="shared" si="105"/>
        <v>-6.8863757486481436E-3</v>
      </c>
      <c r="K150" s="8">
        <f t="shared" si="105"/>
        <v>-2.0211644087755665E-2</v>
      </c>
      <c r="L150" s="8">
        <f t="shared" si="105"/>
        <v>1.5305299312691187</v>
      </c>
      <c r="M150" s="8">
        <f t="shared" si="105"/>
        <v>-5.8949636643901959E-2</v>
      </c>
      <c r="N150" s="8">
        <f t="shared" si="105"/>
        <v>-1.0416027280140683E-2</v>
      </c>
      <c r="O150" s="8">
        <f t="shared" si="105"/>
        <v>-1.3340021194305995E-2</v>
      </c>
      <c r="P150" s="8">
        <f t="shared" si="105"/>
        <v>-5.283620532101585E-2</v>
      </c>
      <c r="Q150" s="8">
        <f t="shared" si="105"/>
        <v>-0.10243585772404296</v>
      </c>
      <c r="R150" s="8">
        <f t="shared" si="105"/>
        <v>-9.0309066356790146E-2</v>
      </c>
      <c r="S150" s="8">
        <f t="shared" si="105"/>
        <v>-9.2750844960493795E-2</v>
      </c>
      <c r="T150" s="8">
        <f t="shared" si="105"/>
        <v>-4.4235071901608913E-2</v>
      </c>
      <c r="U150" s="8">
        <f t="shared" si="105"/>
        <v>-2.7271898941448214E-2</v>
      </c>
      <c r="V150" s="8">
        <f t="shared" si="105"/>
        <v>-7.4295652297833747E-2</v>
      </c>
      <c r="W150" s="8">
        <f t="shared" si="105"/>
        <v>-3.5567928828907136E-2</v>
      </c>
      <c r="X150" s="8">
        <f t="shared" si="105"/>
        <v>-5.4437957366978984E-2</v>
      </c>
      <c r="Y150" s="8">
        <f t="shared" si="105"/>
        <v>-9.2764138779857119E-2</v>
      </c>
      <c r="Z150" s="8">
        <f t="shared" si="105"/>
        <v>-7.7164381035256357E-2</v>
      </c>
      <c r="AA150" s="8">
        <f t="shared" si="105"/>
        <v>-0.11810206583519733</v>
      </c>
      <c r="AB150" s="8">
        <f t="shared" si="105"/>
        <v>-2.6582395361374411E-2</v>
      </c>
      <c r="AC150" s="8">
        <f t="shared" si="105"/>
        <v>-0.16325384250442077</v>
      </c>
      <c r="AD150" s="8">
        <f t="shared" si="105"/>
        <v>-5.9343857598971761E-2</v>
      </c>
      <c r="AE150" s="8">
        <f t="shared" si="105"/>
        <v>-7.4044281735794582E-2</v>
      </c>
      <c r="AF150" s="8">
        <f t="shared" si="105"/>
        <v>-9.829251268503969E-2</v>
      </c>
      <c r="AG150" s="8">
        <f t="shared" si="105"/>
        <v>-6.8686287994150219E-2</v>
      </c>
      <c r="AH150" s="8">
        <f t="shared" ref="AH150:BH150" si="106">AH49/AH48-1</f>
        <v>-7.059925152112978E-2</v>
      </c>
      <c r="AI150" s="8">
        <f t="shared" si="106"/>
        <v>-3.0558894724111996E-3</v>
      </c>
      <c r="AJ150" s="8">
        <f t="shared" si="106"/>
        <v>-8.3172311886683392E-3</v>
      </c>
      <c r="AK150" s="8">
        <f t="shared" si="106"/>
        <v>-3.1428165890849957E-2</v>
      </c>
      <c r="AL150" s="8">
        <f t="shared" si="106"/>
        <v>2.7374311011065799E-2</v>
      </c>
      <c r="AM150" s="8">
        <f t="shared" si="106"/>
        <v>-3.7973249516202512E-2</v>
      </c>
      <c r="AN150" s="8">
        <f t="shared" si="106"/>
        <v>8.8855589723790596E-2</v>
      </c>
      <c r="AO150" s="8">
        <f t="shared" si="106"/>
        <v>0.10543541553282387</v>
      </c>
      <c r="AP150" s="8">
        <f t="shared" si="106"/>
        <v>8.1428542625618272E-2</v>
      </c>
      <c r="AQ150" s="8">
        <f t="shared" si="106"/>
        <v>-3.981040344754494E-2</v>
      </c>
      <c r="AR150" s="8">
        <f t="shared" si="106"/>
        <v>2.9306702404225948E-3</v>
      </c>
      <c r="AS150" s="8">
        <f t="shared" si="106"/>
        <v>-3.2449037945495918E-2</v>
      </c>
      <c r="AT150" s="8">
        <f t="shared" si="106"/>
        <v>-6.0915743826637336E-2</v>
      </c>
      <c r="AU150" s="8">
        <f t="shared" si="106"/>
        <v>-3.2088155513391503E-2</v>
      </c>
      <c r="AV150" s="8">
        <f t="shared" si="106"/>
        <v>-5.9969166185455114E-2</v>
      </c>
      <c r="AW150" s="8">
        <f t="shared" si="106"/>
        <v>-4.8338167956317402E-2</v>
      </c>
      <c r="AX150" s="8">
        <f t="shared" si="106"/>
        <v>-4.2402586173581391E-2</v>
      </c>
      <c r="AY150" s="8">
        <f t="shared" si="106"/>
        <v>1.4966763156687213E-2</v>
      </c>
      <c r="AZ150" s="8">
        <f t="shared" si="106"/>
        <v>-4.0047530566748146E-2</v>
      </c>
      <c r="BA150" s="8">
        <f t="shared" si="106"/>
        <v>-4.9944300231448246E-2</v>
      </c>
      <c r="BB150" s="8">
        <f t="shared" si="106"/>
        <v>-1.0642484707526378E-2</v>
      </c>
      <c r="BC150" s="8">
        <f t="shared" si="106"/>
        <v>2.5775485425872713E-2</v>
      </c>
      <c r="BD150" s="8">
        <f t="shared" si="106"/>
        <v>-8.9382722065970421E-3</v>
      </c>
      <c r="BE150" s="8">
        <f t="shared" si="106"/>
        <v>-1.7799657369462651E-2</v>
      </c>
      <c r="BF150" s="8" t="e">
        <f t="shared" si="106"/>
        <v>#DIV/0!</v>
      </c>
      <c r="BG150" s="8">
        <f t="shared" si="106"/>
        <v>-8.4576289219211453E-3</v>
      </c>
      <c r="BH150" s="8">
        <f t="shared" si="106"/>
        <v>-2.2619849192309083E-3</v>
      </c>
    </row>
    <row r="151" spans="1:60" s="7" customFormat="1" ht="12" hidden="1" thickBot="1" x14ac:dyDescent="0.25">
      <c r="A151" s="139">
        <f t="shared" si="76"/>
        <v>39812</v>
      </c>
      <c r="B151" s="14">
        <f t="shared" ref="B151:AG151" si="107">B50/B49-1</f>
        <v>8.8691795775657889E-2</v>
      </c>
      <c r="C151" s="14">
        <f t="shared" si="107"/>
        <v>9.7520277087286056E-2</v>
      </c>
      <c r="D151" s="21">
        <f t="shared" si="107"/>
        <v>0.11316018760932778</v>
      </c>
      <c r="E151" s="21">
        <f t="shared" si="107"/>
        <v>0.13464189130103987</v>
      </c>
      <c r="F151" s="21">
        <f t="shared" si="107"/>
        <v>7.6523998383194458E-2</v>
      </c>
      <c r="G151" s="21">
        <f t="shared" si="107"/>
        <v>8.852051391328164E-2</v>
      </c>
      <c r="H151" s="21">
        <f t="shared" si="107"/>
        <v>-0.15997036042033275</v>
      </c>
      <c r="I151" s="21">
        <f t="shared" si="107"/>
        <v>8.9443231181946858E-2</v>
      </c>
      <c r="J151" s="21">
        <f t="shared" si="107"/>
        <v>8.1367020057110384E-2</v>
      </c>
      <c r="K151" s="21">
        <f t="shared" si="107"/>
        <v>8.9662422157247512E-2</v>
      </c>
      <c r="L151" s="21">
        <f t="shared" si="107"/>
        <v>-0.56523862252104606</v>
      </c>
      <c r="M151" s="21">
        <f t="shared" si="107"/>
        <v>0.16074337075590317</v>
      </c>
      <c r="N151" s="21">
        <f t="shared" si="107"/>
        <v>0.16274082163496617</v>
      </c>
      <c r="O151" s="21">
        <f t="shared" si="107"/>
        <v>5.4328306180630337E-2</v>
      </c>
      <c r="P151" s="21">
        <f t="shared" si="107"/>
        <v>9.5914941175570423E-2</v>
      </c>
      <c r="Q151" s="21">
        <f t="shared" si="107"/>
        <v>9.2518037343762405E-2</v>
      </c>
      <c r="R151" s="21">
        <f t="shared" si="107"/>
        <v>0.14876624979109621</v>
      </c>
      <c r="S151" s="21">
        <f t="shared" si="107"/>
        <v>0.17019791166387099</v>
      </c>
      <c r="T151" s="21">
        <f t="shared" si="107"/>
        <v>0.12455214164049622</v>
      </c>
      <c r="U151" s="21">
        <f t="shared" si="107"/>
        <v>7.1660850503731943E-2</v>
      </c>
      <c r="V151" s="21">
        <f t="shared" si="107"/>
        <v>7.978454427806092E-2</v>
      </c>
      <c r="W151" s="21">
        <f t="shared" si="107"/>
        <v>0.11124475729619299</v>
      </c>
      <c r="X151" s="21">
        <f t="shared" si="107"/>
        <v>0.11101961904543334</v>
      </c>
      <c r="Y151" s="21">
        <f t="shared" si="107"/>
        <v>8.5426646688630647E-2</v>
      </c>
      <c r="Z151" s="21">
        <f t="shared" si="107"/>
        <v>5.9519172584101554E-2</v>
      </c>
      <c r="AA151" s="21">
        <f t="shared" si="107"/>
        <v>0.12946025994213217</v>
      </c>
      <c r="AB151" s="21">
        <f t="shared" si="107"/>
        <v>8.0012045247981112E-2</v>
      </c>
      <c r="AC151" s="21">
        <f t="shared" si="107"/>
        <v>0.16383431978484153</v>
      </c>
      <c r="AD151" s="21">
        <f t="shared" si="107"/>
        <v>0.200082145399469</v>
      </c>
      <c r="AE151" s="21">
        <f t="shared" si="107"/>
        <v>0.13464189130103987</v>
      </c>
      <c r="AF151" s="21">
        <f t="shared" si="107"/>
        <v>0.15829589529196264</v>
      </c>
      <c r="AG151" s="21">
        <f t="shared" si="107"/>
        <v>0.18958640764875057</v>
      </c>
      <c r="AH151" s="21">
        <f t="shared" ref="AH151:BH151" si="108">AH50/AH49-1</f>
        <v>0.12079744527086245</v>
      </c>
      <c r="AI151" s="21">
        <f t="shared" si="108"/>
        <v>8.5194151394846207E-2</v>
      </c>
      <c r="AJ151" s="21">
        <f t="shared" si="108"/>
        <v>3.6788115194302584E-2</v>
      </c>
      <c r="AK151" s="21">
        <f t="shared" si="108"/>
        <v>9.5304889498187828E-2</v>
      </c>
      <c r="AL151" s="21">
        <f t="shared" si="108"/>
        <v>8.9791891445190286E-2</v>
      </c>
      <c r="AM151" s="21">
        <f t="shared" si="108"/>
        <v>0.13679209827751415</v>
      </c>
      <c r="AN151" s="21">
        <f t="shared" si="108"/>
        <v>-8.1199605302497257E-2</v>
      </c>
      <c r="AO151" s="21">
        <f t="shared" si="108"/>
        <v>-0.13536228057185917</v>
      </c>
      <c r="AP151" s="21">
        <f t="shared" si="108"/>
        <v>-5.6398452490662665E-2</v>
      </c>
      <c r="AQ151" s="21">
        <f t="shared" si="108"/>
        <v>0.15734062852770259</v>
      </c>
      <c r="AR151" s="21">
        <f t="shared" si="108"/>
        <v>-2.2355051031361262E-2</v>
      </c>
      <c r="AS151" s="21">
        <f t="shared" si="108"/>
        <v>8.136893751997154E-2</v>
      </c>
      <c r="AT151" s="21">
        <f t="shared" si="108"/>
        <v>0.14354932895276429</v>
      </c>
      <c r="AU151" s="21">
        <f t="shared" si="108"/>
        <v>0.10534046619152249</v>
      </c>
      <c r="AV151" s="21">
        <f t="shared" si="108"/>
        <v>0.12219826195354599</v>
      </c>
      <c r="AW151" s="21">
        <f t="shared" si="108"/>
        <v>0.1538369466945595</v>
      </c>
      <c r="AX151" s="21">
        <f t="shared" si="108"/>
        <v>8.671432483162822E-2</v>
      </c>
      <c r="AY151" s="21">
        <f t="shared" si="108"/>
        <v>-3.2729085219623921E-2</v>
      </c>
      <c r="AZ151" s="21">
        <f t="shared" si="108"/>
        <v>0.18478054117162634</v>
      </c>
      <c r="BA151" s="21">
        <f t="shared" si="108"/>
        <v>0.13518319008513213</v>
      </c>
      <c r="BB151" s="21">
        <f t="shared" si="108"/>
        <v>7.6144410109877603E-2</v>
      </c>
      <c r="BC151" s="21">
        <f t="shared" si="108"/>
        <v>2.6252252137923593E-2</v>
      </c>
      <c r="BD151" s="21">
        <f t="shared" si="108"/>
        <v>5.3961514385371778E-2</v>
      </c>
      <c r="BE151" s="21">
        <f t="shared" si="108"/>
        <v>8.3864797095924093E-2</v>
      </c>
      <c r="BF151" s="21" t="e">
        <f t="shared" si="108"/>
        <v>#DIV/0!</v>
      </c>
      <c r="BG151" s="21">
        <f t="shared" si="108"/>
        <v>6.6115749458561135E-2</v>
      </c>
      <c r="BH151" s="21">
        <f t="shared" si="108"/>
        <v>4.7031823990491883E-2</v>
      </c>
    </row>
    <row r="152" spans="1:60" s="7" customFormat="1" hidden="1" x14ac:dyDescent="0.2">
      <c r="A152" s="140">
        <f t="shared" si="76"/>
        <v>39902</v>
      </c>
      <c r="B152" s="16">
        <f t="shared" ref="B152:AG152" si="109">B51/B50-1</f>
        <v>-7.8978493996170518E-2</v>
      </c>
      <c r="C152" s="16">
        <f t="shared" si="109"/>
        <v>-7.3770049268670035E-2</v>
      </c>
      <c r="D152" s="8">
        <f t="shared" si="109"/>
        <v>-0.11121380948779769</v>
      </c>
      <c r="E152" s="8">
        <f t="shared" si="109"/>
        <v>-7.1766143366737811E-2</v>
      </c>
      <c r="F152" s="8">
        <f t="shared" si="109"/>
        <v>-6.9537373016302251E-2</v>
      </c>
      <c r="G152" s="8">
        <f t="shared" si="109"/>
        <v>-6.1664664447981909E-2</v>
      </c>
      <c r="H152" s="8">
        <f t="shared" si="109"/>
        <v>-0.27064653130406158</v>
      </c>
      <c r="I152" s="8">
        <f t="shared" si="109"/>
        <v>-7.7489080810760114E-2</v>
      </c>
      <c r="J152" s="8">
        <f t="shared" si="109"/>
        <v>-9.360529510139215E-2</v>
      </c>
      <c r="K152" s="8">
        <f t="shared" si="109"/>
        <v>-5.6604814560258343E-2</v>
      </c>
      <c r="L152" s="8">
        <f t="shared" si="109"/>
        <v>-0.39302354077948332</v>
      </c>
      <c r="M152" s="8">
        <f t="shared" si="109"/>
        <v>-0.13644619172362149</v>
      </c>
      <c r="N152" s="8">
        <f t="shared" si="109"/>
        <v>-0.15457061305957598</v>
      </c>
      <c r="O152" s="8">
        <f t="shared" si="109"/>
        <v>-0.10978882802966072</v>
      </c>
      <c r="P152" s="8">
        <f t="shared" si="109"/>
        <v>-0.12614570067752429</v>
      </c>
      <c r="Q152" s="8">
        <f t="shared" si="109"/>
        <v>1.7111124054794979E-2</v>
      </c>
      <c r="R152" s="8">
        <f t="shared" si="109"/>
        <v>-0.10877811376249213</v>
      </c>
      <c r="S152" s="8">
        <f t="shared" si="109"/>
        <v>-5.4104990839725198E-2</v>
      </c>
      <c r="T152" s="8">
        <f t="shared" si="109"/>
        <v>-0.14179514791754255</v>
      </c>
      <c r="U152" s="8">
        <f t="shared" si="109"/>
        <v>-0.1301537255798858</v>
      </c>
      <c r="V152" s="8">
        <f t="shared" si="109"/>
        <v>-1.6092813709973508E-2</v>
      </c>
      <c r="W152" s="8">
        <f t="shared" si="109"/>
        <v>-7.9243509201032958E-2</v>
      </c>
      <c r="X152" s="8">
        <f t="shared" si="109"/>
        <v>-0.11589663120483729</v>
      </c>
      <c r="Y152" s="8">
        <f t="shared" si="109"/>
        <v>-0.11132593077500341</v>
      </c>
      <c r="Z152" s="8">
        <f t="shared" si="109"/>
        <v>-0.12067927251906885</v>
      </c>
      <c r="AA152" s="8">
        <f t="shared" si="109"/>
        <v>-9.6412968524981268E-2</v>
      </c>
      <c r="AB152" s="8">
        <f t="shared" si="109"/>
        <v>-8.0770646532681734E-2</v>
      </c>
      <c r="AC152" s="8">
        <f t="shared" si="109"/>
        <v>-0.10383283996289017</v>
      </c>
      <c r="AD152" s="8">
        <f t="shared" si="109"/>
        <v>-0.11570790896733185</v>
      </c>
      <c r="AE152" s="8">
        <f t="shared" si="109"/>
        <v>-7.1766143366737811E-2</v>
      </c>
      <c r="AF152" s="8">
        <f t="shared" si="109"/>
        <v>-8.599721540699945E-2</v>
      </c>
      <c r="AG152" s="8">
        <f t="shared" si="109"/>
        <v>-0.10984902617965075</v>
      </c>
      <c r="AH152" s="8">
        <f t="shared" ref="AH152:BH152" si="110">AH51/AH50-1</f>
        <v>-6.2054404187841472E-2</v>
      </c>
      <c r="AI152" s="8">
        <f t="shared" si="110"/>
        <v>-8.620637177628121E-2</v>
      </c>
      <c r="AJ152" s="8">
        <f t="shared" si="110"/>
        <v>-4.8644600543639172E-2</v>
      </c>
      <c r="AK152" s="8">
        <f t="shared" si="110"/>
        <v>-6.4195837073172224E-2</v>
      </c>
      <c r="AL152" s="8">
        <f t="shared" si="110"/>
        <v>-0.1179353861662682</v>
      </c>
      <c r="AM152" s="8">
        <f t="shared" si="110"/>
        <v>-0.13200737503829874</v>
      </c>
      <c r="AN152" s="8">
        <f t="shared" si="110"/>
        <v>-6.3950151539024058E-2</v>
      </c>
      <c r="AO152" s="8">
        <f t="shared" si="110"/>
        <v>-6.8326832716700481E-2</v>
      </c>
      <c r="AP152" s="8">
        <f t="shared" si="110"/>
        <v>-6.2113773014921159E-2</v>
      </c>
      <c r="AQ152" s="8">
        <f t="shared" si="110"/>
        <v>-0.12319203815495139</v>
      </c>
      <c r="AR152" s="8">
        <f t="shared" si="110"/>
        <v>4.7061559729988156E-2</v>
      </c>
      <c r="AS152" s="8">
        <f t="shared" si="110"/>
        <v>1.7083981284315986E-3</v>
      </c>
      <c r="AT152" s="8">
        <f t="shared" si="110"/>
        <v>9.2365745847922343E-2</v>
      </c>
      <c r="AU152" s="8">
        <f t="shared" si="110"/>
        <v>-0.12690347691277248</v>
      </c>
      <c r="AV152" s="8">
        <f t="shared" si="110"/>
        <v>-2.2170636031996982E-2</v>
      </c>
      <c r="AW152" s="8">
        <f t="shared" si="110"/>
        <v>-6.5820478772045776E-2</v>
      </c>
      <c r="AX152" s="8">
        <f t="shared" si="110"/>
        <v>-5.2138972347593127E-2</v>
      </c>
      <c r="AY152" s="8">
        <f t="shared" si="110"/>
        <v>-0.13395579261922963</v>
      </c>
      <c r="AZ152" s="8">
        <f t="shared" si="110"/>
        <v>-0.28570745679042631</v>
      </c>
      <c r="BA152" s="8">
        <f t="shared" si="110"/>
        <v>-6.0308118396384391E-2</v>
      </c>
      <c r="BB152" s="8">
        <f t="shared" si="110"/>
        <v>-7.2618135210297918E-2</v>
      </c>
      <c r="BC152" s="8">
        <f t="shared" si="110"/>
        <v>-3.6155534267503509E-2</v>
      </c>
      <c r="BD152" s="8">
        <f t="shared" si="110"/>
        <v>-8.2642611512827258E-2</v>
      </c>
      <c r="BE152" s="8">
        <f t="shared" si="110"/>
        <v>-8.7400609396948825E-2</v>
      </c>
      <c r="BF152" s="8" t="e">
        <f t="shared" si="110"/>
        <v>#DIV/0!</v>
      </c>
      <c r="BG152" s="8">
        <f t="shared" si="110"/>
        <v>-6.258561399026541E-2</v>
      </c>
      <c r="BH152" s="8">
        <f t="shared" si="110"/>
        <v>-4.2422061362557217E-2</v>
      </c>
    </row>
    <row r="153" spans="1:60" s="7" customFormat="1" hidden="1" x14ac:dyDescent="0.2">
      <c r="A153" s="138">
        <f t="shared" si="76"/>
        <v>39994</v>
      </c>
      <c r="B153" s="16">
        <f t="shared" ref="B153:AG153" si="111">B52/B51-1</f>
        <v>1.3860179488171864E-2</v>
      </c>
      <c r="C153" s="16">
        <f t="shared" si="111"/>
        <v>1.1994560418979283E-2</v>
      </c>
      <c r="D153" s="8">
        <f t="shared" si="111"/>
        <v>3.3856230835893619E-2</v>
      </c>
      <c r="E153" s="8">
        <f t="shared" si="111"/>
        <v>2.1909254986563376E-2</v>
      </c>
      <c r="F153" s="8">
        <f t="shared" si="111"/>
        <v>6.9480617137225309E-3</v>
      </c>
      <c r="G153" s="8">
        <f t="shared" si="111"/>
        <v>4.0848598478782083E-3</v>
      </c>
      <c r="H153" s="8">
        <f t="shared" si="111"/>
        <v>0.10104590295662774</v>
      </c>
      <c r="I153" s="8">
        <f t="shared" si="111"/>
        <v>9.8002985540630583E-3</v>
      </c>
      <c r="J153" s="8">
        <f t="shared" si="111"/>
        <v>5.4439205081668218E-2</v>
      </c>
      <c r="K153" s="8">
        <f t="shared" si="111"/>
        <v>-3.5791279248508223E-3</v>
      </c>
      <c r="L153" s="8">
        <f t="shared" si="111"/>
        <v>0.57518370865641444</v>
      </c>
      <c r="M153" s="8">
        <f t="shared" si="111"/>
        <v>2.8184200509063118E-2</v>
      </c>
      <c r="N153" s="8">
        <f t="shared" si="111"/>
        <v>3.114263165797504E-2</v>
      </c>
      <c r="O153" s="8">
        <f t="shared" si="111"/>
        <v>-2.8342062037960969E-2</v>
      </c>
      <c r="P153" s="8">
        <f t="shared" si="111"/>
        <v>3.5387493956802185E-2</v>
      </c>
      <c r="Q153" s="8">
        <f t="shared" si="111"/>
        <v>-7.5039870106781148E-3</v>
      </c>
      <c r="R153" s="8">
        <f t="shared" si="111"/>
        <v>3.885085074577832E-2</v>
      </c>
      <c r="S153" s="8">
        <f t="shared" si="111"/>
        <v>-1.1349674945610122E-2</v>
      </c>
      <c r="T153" s="8">
        <f t="shared" si="111"/>
        <v>1.2182143932699008E-2</v>
      </c>
      <c r="U153" s="8">
        <f t="shared" si="111"/>
        <v>1.3079092379063351E-2</v>
      </c>
      <c r="V153" s="8">
        <f t="shared" si="111"/>
        <v>-5.1502699388002005E-2</v>
      </c>
      <c r="W153" s="8">
        <f t="shared" si="111"/>
        <v>-2.0312329403056273E-2</v>
      </c>
      <c r="X153" s="8">
        <f t="shared" si="111"/>
        <v>1.6945166905479203E-2</v>
      </c>
      <c r="Y153" s="8">
        <f t="shared" si="111"/>
        <v>9.5779461074049888E-2</v>
      </c>
      <c r="Z153" s="8">
        <f t="shared" si="111"/>
        <v>4.7922068989432187E-2</v>
      </c>
      <c r="AA153" s="8">
        <f t="shared" si="111"/>
        <v>0.17003407870634191</v>
      </c>
      <c r="AB153" s="8">
        <f t="shared" si="111"/>
        <v>6.8610357867793237E-3</v>
      </c>
      <c r="AC153" s="8">
        <f t="shared" si="111"/>
        <v>0.19825675976149304</v>
      </c>
      <c r="AD153" s="8">
        <f t="shared" si="111"/>
        <v>1.9601655228983494E-2</v>
      </c>
      <c r="AE153" s="8">
        <f t="shared" si="111"/>
        <v>2.1909254986563376E-2</v>
      </c>
      <c r="AF153" s="8">
        <f t="shared" si="111"/>
        <v>-5.9125692175843181E-4</v>
      </c>
      <c r="AG153" s="8">
        <f t="shared" si="111"/>
        <v>2.9467133358417996E-2</v>
      </c>
      <c r="AH153" s="8">
        <f t="shared" ref="AH153:BH153" si="112">AH52/AH51-1</f>
        <v>2.454494194098511E-2</v>
      </c>
      <c r="AI153" s="8">
        <f t="shared" si="112"/>
        <v>1.1401129930735054E-2</v>
      </c>
      <c r="AJ153" s="8">
        <f t="shared" si="112"/>
        <v>6.8235137213217278E-3</v>
      </c>
      <c r="AK153" s="8">
        <f t="shared" si="112"/>
        <v>-9.9964110570619491E-3</v>
      </c>
      <c r="AL153" s="8">
        <f t="shared" si="112"/>
        <v>3.463804966217654E-2</v>
      </c>
      <c r="AM153" s="8">
        <f t="shared" si="112"/>
        <v>5.0026651791479138E-2</v>
      </c>
      <c r="AN153" s="8">
        <f t="shared" si="112"/>
        <v>7.3997030627312332E-2</v>
      </c>
      <c r="AO153" s="8">
        <f t="shared" si="112"/>
        <v>9.0492438076984483E-2</v>
      </c>
      <c r="AP153" s="8">
        <f t="shared" si="112"/>
        <v>6.7121697101600208E-2</v>
      </c>
      <c r="AQ153" s="8">
        <f t="shared" si="112"/>
        <v>1.6746467967624135E-2</v>
      </c>
      <c r="AR153" s="8">
        <f t="shared" si="112"/>
        <v>-6.8527895981247311E-2</v>
      </c>
      <c r="AS153" s="8">
        <f t="shared" si="112"/>
        <v>-3.1655437186004609E-2</v>
      </c>
      <c r="AT153" s="8">
        <f t="shared" si="112"/>
        <v>-0.12407467017414897</v>
      </c>
      <c r="AU153" s="8">
        <f t="shared" si="112"/>
        <v>2.0573518998350915E-2</v>
      </c>
      <c r="AV153" s="8">
        <f t="shared" si="112"/>
        <v>-2.6384656203909063E-2</v>
      </c>
      <c r="AW153" s="8">
        <f t="shared" si="112"/>
        <v>3.6439581167518442E-2</v>
      </c>
      <c r="AX153" s="8">
        <f t="shared" si="112"/>
        <v>-2.127542710671293E-2</v>
      </c>
      <c r="AY153" s="8">
        <f t="shared" si="112"/>
        <v>3.3831926995410599E-2</v>
      </c>
      <c r="AZ153" s="8">
        <f t="shared" si="112"/>
        <v>0.13241040779534652</v>
      </c>
      <c r="BA153" s="8">
        <f t="shared" si="112"/>
        <v>2.1351155070169492E-2</v>
      </c>
      <c r="BB153" s="8">
        <f t="shared" si="112"/>
        <v>5.1156030772823158E-2</v>
      </c>
      <c r="BC153" s="8">
        <f t="shared" si="112"/>
        <v>4.3438976156851883E-2</v>
      </c>
      <c r="BD153" s="8">
        <f t="shared" si="112"/>
        <v>6.1789367007328178E-2</v>
      </c>
      <c r="BE153" s="8">
        <f t="shared" si="112"/>
        <v>5.5779826527567522E-2</v>
      </c>
      <c r="BF153" s="8" t="e">
        <f t="shared" si="112"/>
        <v>#DIV/0!</v>
      </c>
      <c r="BG153" s="8">
        <f t="shared" si="112"/>
        <v>4.4876016111232708E-2</v>
      </c>
      <c r="BH153" s="8">
        <f t="shared" si="112"/>
        <v>3.6146052563947206E-2</v>
      </c>
    </row>
    <row r="154" spans="1:60" s="7" customFormat="1" hidden="1" x14ac:dyDescent="0.2">
      <c r="A154" s="138">
        <f t="shared" si="76"/>
        <v>40086</v>
      </c>
      <c r="B154" s="16">
        <f t="shared" ref="B154:AG154" si="113">B53/B52-1</f>
        <v>-3.5353331718312786E-2</v>
      </c>
      <c r="C154" s="16">
        <f t="shared" si="113"/>
        <v>-3.898240426872035E-2</v>
      </c>
      <c r="D154" s="8">
        <f t="shared" si="113"/>
        <v>-6.2909215511681715E-2</v>
      </c>
      <c r="E154" s="8">
        <f t="shared" si="113"/>
        <v>-9.3546955733667114E-2</v>
      </c>
      <c r="F154" s="8">
        <f t="shared" si="113"/>
        <v>-2.0479160510787131E-2</v>
      </c>
      <c r="G154" s="8">
        <f t="shared" si="113"/>
        <v>-2.5184000236747162E-2</v>
      </c>
      <c r="H154" s="8">
        <f t="shared" si="113"/>
        <v>0.12052681534896781</v>
      </c>
      <c r="I154" s="8">
        <f t="shared" si="113"/>
        <v>-3.8140595287033285E-2</v>
      </c>
      <c r="J154" s="8">
        <f t="shared" si="113"/>
        <v>-8.6736708211012647E-3</v>
      </c>
      <c r="K154" s="8">
        <f t="shared" si="113"/>
        <v>-2.784320829027398E-2</v>
      </c>
      <c r="L154" s="8">
        <f t="shared" si="113"/>
        <v>1.4672911184066857</v>
      </c>
      <c r="M154" s="8">
        <f t="shared" si="113"/>
        <v>-6.999992925579912E-2</v>
      </c>
      <c r="N154" s="8">
        <f t="shared" si="113"/>
        <v>-1.1125152484131151E-2</v>
      </c>
      <c r="O154" s="8">
        <f t="shared" si="113"/>
        <v>-1.9388859540305892E-2</v>
      </c>
      <c r="P154" s="8">
        <f t="shared" si="113"/>
        <v>-5.9204132058775505E-2</v>
      </c>
      <c r="Q154" s="8">
        <f t="shared" si="113"/>
        <v>-0.10584465683466049</v>
      </c>
      <c r="R154" s="8">
        <f t="shared" si="113"/>
        <v>-8.4746725550097768E-2</v>
      </c>
      <c r="S154" s="8">
        <f t="shared" si="113"/>
        <v>-8.8216263120235117E-2</v>
      </c>
      <c r="T154" s="8">
        <f t="shared" si="113"/>
        <v>-4.1751368377340503E-2</v>
      </c>
      <c r="U154" s="8">
        <f t="shared" si="113"/>
        <v>-3.7301576192681152E-2</v>
      </c>
      <c r="V154" s="8">
        <f t="shared" si="113"/>
        <v>-7.0331576707940546E-2</v>
      </c>
      <c r="W154" s="8">
        <f t="shared" si="113"/>
        <v>-4.7119020996029382E-2</v>
      </c>
      <c r="X154" s="8">
        <f t="shared" si="113"/>
        <v>-5.7048347199251004E-2</v>
      </c>
      <c r="Y154" s="8">
        <f t="shared" si="113"/>
        <v>-9.7741690614962184E-2</v>
      </c>
      <c r="Z154" s="8">
        <f t="shared" si="113"/>
        <v>-7.4486553130825084E-2</v>
      </c>
      <c r="AA154" s="8">
        <f t="shared" si="113"/>
        <v>-0.13005815379226693</v>
      </c>
      <c r="AB154" s="8">
        <f t="shared" si="113"/>
        <v>-4.0280853497787761E-2</v>
      </c>
      <c r="AC154" s="8">
        <f t="shared" si="113"/>
        <v>-0.15501718844991064</v>
      </c>
      <c r="AD154" s="8">
        <f t="shared" si="113"/>
        <v>-7.0712364921855175E-2</v>
      </c>
      <c r="AE154" s="8">
        <f t="shared" si="113"/>
        <v>-9.3546955733667114E-2</v>
      </c>
      <c r="AF154" s="8">
        <f t="shared" si="113"/>
        <v>-0.10591671507149236</v>
      </c>
      <c r="AG154" s="8">
        <f t="shared" si="113"/>
        <v>-9.6989190462537622E-2</v>
      </c>
      <c r="AH154" s="8">
        <f t="shared" ref="AH154:BH154" si="114">AH53/AH52-1</f>
        <v>-9.0798894956802489E-2</v>
      </c>
      <c r="AI154" s="8">
        <f t="shared" si="114"/>
        <v>-1.4684819252065995E-2</v>
      </c>
      <c r="AJ154" s="8">
        <f t="shared" si="114"/>
        <v>-5.4058292083055681E-3</v>
      </c>
      <c r="AK154" s="8">
        <f t="shared" si="114"/>
        <v>-4.0825044434412705E-2</v>
      </c>
      <c r="AL154" s="8">
        <f t="shared" si="114"/>
        <v>8.1245313838513855E-3</v>
      </c>
      <c r="AM154" s="8">
        <f t="shared" si="114"/>
        <v>-4.3470899375184224E-2</v>
      </c>
      <c r="AN154" s="8">
        <f t="shared" si="114"/>
        <v>9.4543983049868441E-2</v>
      </c>
      <c r="AO154" s="8">
        <f t="shared" si="114"/>
        <v>0.12040874777573896</v>
      </c>
      <c r="AP154" s="8">
        <f t="shared" si="114"/>
        <v>8.352737333876159E-2</v>
      </c>
      <c r="AQ154" s="8">
        <f t="shared" si="114"/>
        <v>-5.4551405101636918E-2</v>
      </c>
      <c r="AR154" s="8">
        <f t="shared" si="114"/>
        <v>1.4998186455456475E-2</v>
      </c>
      <c r="AS154" s="8">
        <f t="shared" si="114"/>
        <v>-3.6972111801286345E-2</v>
      </c>
      <c r="AT154" s="8">
        <f t="shared" si="114"/>
        <v>-7.5753757667237243E-2</v>
      </c>
      <c r="AU154" s="8">
        <f t="shared" si="114"/>
        <v>-2.3690331536852294E-2</v>
      </c>
      <c r="AV154" s="8">
        <f t="shared" si="114"/>
        <v>-6.7249515856685482E-2</v>
      </c>
      <c r="AW154" s="8">
        <f t="shared" si="114"/>
        <v>-5.9338919147917002E-2</v>
      </c>
      <c r="AX154" s="8">
        <f t="shared" si="114"/>
        <v>-6.6696223013664846E-2</v>
      </c>
      <c r="AY154" s="8">
        <f t="shared" si="114"/>
        <v>3.8410368058392041E-2</v>
      </c>
      <c r="AZ154" s="8">
        <f t="shared" si="114"/>
        <v>-1.7856861996390028E-2</v>
      </c>
      <c r="BA154" s="8">
        <f t="shared" si="114"/>
        <v>-5.518321591104125E-2</v>
      </c>
      <c r="BB154" s="8">
        <f t="shared" si="114"/>
        <v>-1.3116664823237034E-2</v>
      </c>
      <c r="BC154" s="8">
        <f t="shared" si="114"/>
        <v>1.4933152279470896E-2</v>
      </c>
      <c r="BD154" s="8">
        <f t="shared" si="114"/>
        <v>-1.3933928356752667E-2</v>
      </c>
      <c r="BE154" s="8">
        <f t="shared" si="114"/>
        <v>-1.7056592876671384E-2</v>
      </c>
      <c r="BF154" s="8" t="e">
        <f t="shared" si="114"/>
        <v>#DIV/0!</v>
      </c>
      <c r="BG154" s="8">
        <f t="shared" si="114"/>
        <v>-1.35214418108347E-2</v>
      </c>
      <c r="BH154" s="8">
        <f t="shared" si="114"/>
        <v>-1.3538662578296501E-2</v>
      </c>
    </row>
    <row r="155" spans="1:60" s="7" customFormat="1" ht="12" hidden="1" thickBot="1" x14ac:dyDescent="0.25">
      <c r="A155" s="139">
        <f t="shared" si="76"/>
        <v>40177</v>
      </c>
      <c r="B155" s="14">
        <f t="shared" ref="B155:AG155" si="115">B54/B53-1</f>
        <v>9.6505896357802046E-2</v>
      </c>
      <c r="C155" s="14">
        <f t="shared" si="115"/>
        <v>9.9655993048034075E-2</v>
      </c>
      <c r="D155" s="21">
        <f t="shared" si="115"/>
        <v>0.11297434614106705</v>
      </c>
      <c r="E155" s="21">
        <f t="shared" si="115"/>
        <v>0.14224455357524102</v>
      </c>
      <c r="F155" s="21">
        <f t="shared" si="115"/>
        <v>8.7019584820151596E-2</v>
      </c>
      <c r="G155" s="21">
        <f t="shared" si="115"/>
        <v>9.1106518881309828E-2</v>
      </c>
      <c r="H155" s="21">
        <f t="shared" si="115"/>
        <v>-1.9539556089909538E-2</v>
      </c>
      <c r="I155" s="21">
        <f t="shared" si="115"/>
        <v>9.7735801057458049E-2</v>
      </c>
      <c r="J155" s="21">
        <f t="shared" si="115"/>
        <v>8.5083198675498295E-2</v>
      </c>
      <c r="K155" s="21">
        <f t="shared" si="115"/>
        <v>9.2095784365519684E-2</v>
      </c>
      <c r="L155" s="21">
        <f t="shared" si="115"/>
        <v>-0.55898817057881589</v>
      </c>
      <c r="M155" s="21">
        <f t="shared" si="115"/>
        <v>0.15431827622931182</v>
      </c>
      <c r="N155" s="21">
        <f t="shared" si="115"/>
        <v>0.16668519327328624</v>
      </c>
      <c r="O155" s="21">
        <f t="shared" si="115"/>
        <v>6.5197712471338765E-2</v>
      </c>
      <c r="P155" s="21">
        <f t="shared" si="115"/>
        <v>0.10664305633661941</v>
      </c>
      <c r="Q155" s="21">
        <f t="shared" si="115"/>
        <v>9.0770114832321003E-2</v>
      </c>
      <c r="R155" s="21">
        <f t="shared" si="115"/>
        <v>0.1388929388639808</v>
      </c>
      <c r="S155" s="21">
        <f t="shared" si="115"/>
        <v>0.17195427247655015</v>
      </c>
      <c r="T155" s="21">
        <f t="shared" si="115"/>
        <v>0.137317693297895</v>
      </c>
      <c r="U155" s="21">
        <f t="shared" si="115"/>
        <v>7.2538321726945965E-2</v>
      </c>
      <c r="V155" s="21">
        <f t="shared" si="115"/>
        <v>6.836697093137567E-2</v>
      </c>
      <c r="W155" s="21">
        <f t="shared" si="115"/>
        <v>0.10871940085435239</v>
      </c>
      <c r="X155" s="21">
        <f t="shared" si="115"/>
        <v>9.4923554803686638E-2</v>
      </c>
      <c r="Y155" s="21">
        <f t="shared" si="115"/>
        <v>7.5701503558968541E-2</v>
      </c>
      <c r="Z155" s="21">
        <f t="shared" si="115"/>
        <v>5.1722119740225558E-2</v>
      </c>
      <c r="AA155" s="21">
        <f t="shared" si="115"/>
        <v>0.11115307110329997</v>
      </c>
      <c r="AB155" s="21">
        <f t="shared" si="115"/>
        <v>7.8879554169270616E-2</v>
      </c>
      <c r="AC155" s="21">
        <f t="shared" si="115"/>
        <v>0.15033920423340819</v>
      </c>
      <c r="AD155" s="21">
        <f t="shared" si="115"/>
        <v>0.21219739135168147</v>
      </c>
      <c r="AE155" s="21">
        <f t="shared" si="115"/>
        <v>0.14224455357524102</v>
      </c>
      <c r="AF155" s="21">
        <f t="shared" si="115"/>
        <v>0.16095713300620962</v>
      </c>
      <c r="AG155" s="21">
        <f t="shared" si="115"/>
        <v>0.18306504284739944</v>
      </c>
      <c r="AH155" s="21">
        <f t="shared" ref="AH155:BH155" si="116">AH54/AH53-1</f>
        <v>0.13183283800902568</v>
      </c>
      <c r="AI155" s="21">
        <f t="shared" si="116"/>
        <v>8.8393924961844395E-2</v>
      </c>
      <c r="AJ155" s="21">
        <f t="shared" si="116"/>
        <v>4.6056644124459645E-2</v>
      </c>
      <c r="AK155" s="21">
        <f t="shared" si="116"/>
        <v>9.5411230412264292E-2</v>
      </c>
      <c r="AL155" s="21">
        <f t="shared" si="116"/>
        <v>9.4174461569117796E-2</v>
      </c>
      <c r="AM155" s="21">
        <f t="shared" si="116"/>
        <v>0.1341129109663175</v>
      </c>
      <c r="AN155" s="21">
        <f t="shared" si="116"/>
        <v>-7.003005233957027E-2</v>
      </c>
      <c r="AO155" s="21">
        <f t="shared" si="116"/>
        <v>-0.1331001608707908</v>
      </c>
      <c r="AP155" s="21">
        <f t="shared" si="116"/>
        <v>-4.2252139337584316E-2</v>
      </c>
      <c r="AQ155" s="21">
        <f t="shared" si="116"/>
        <v>0.16446974903142242</v>
      </c>
      <c r="AR155" s="21">
        <f t="shared" si="116"/>
        <v>-2.4979418057910707E-2</v>
      </c>
      <c r="AS155" s="21">
        <f t="shared" si="116"/>
        <v>6.0369794213664285E-2</v>
      </c>
      <c r="AT155" s="21">
        <f t="shared" si="116"/>
        <v>0.14903595644557188</v>
      </c>
      <c r="AU155" s="21">
        <f t="shared" si="116"/>
        <v>0.15081822629596253</v>
      </c>
      <c r="AV155" s="21">
        <f t="shared" si="116"/>
        <v>0.12386971919407674</v>
      </c>
      <c r="AW155" s="21">
        <f t="shared" si="116"/>
        <v>0.13129767043713492</v>
      </c>
      <c r="AX155" s="21">
        <f t="shared" si="116"/>
        <v>8.48034912531892E-2</v>
      </c>
      <c r="AY155" s="21">
        <f t="shared" si="116"/>
        <v>3.391949095153679E-2</v>
      </c>
      <c r="AZ155" s="21">
        <f t="shared" si="116"/>
        <v>0.17140814970260942</v>
      </c>
      <c r="BA155" s="21">
        <f t="shared" si="116"/>
        <v>0.13552207672673977</v>
      </c>
      <c r="BB155" s="21">
        <f t="shared" si="116"/>
        <v>7.4557029532949848E-2</v>
      </c>
      <c r="BC155" s="21">
        <f t="shared" si="116"/>
        <v>4.5070214836312683E-2</v>
      </c>
      <c r="BD155" s="21">
        <f t="shared" si="116"/>
        <v>7.0189758356766108E-2</v>
      </c>
      <c r="BE155" s="21">
        <f t="shared" si="116"/>
        <v>7.7962197905355746E-2</v>
      </c>
      <c r="BF155" s="21" t="e">
        <f t="shared" si="116"/>
        <v>#DIV/0!</v>
      </c>
      <c r="BG155" s="21">
        <f t="shared" si="116"/>
        <v>8.1547735145820699E-2</v>
      </c>
      <c r="BH155" s="21">
        <f t="shared" si="116"/>
        <v>7.3690253151874385E-2</v>
      </c>
    </row>
    <row r="156" spans="1:60" s="7" customFormat="1" hidden="1" x14ac:dyDescent="0.2">
      <c r="A156" s="140">
        <f t="shared" si="76"/>
        <v>40267</v>
      </c>
      <c r="B156" s="16">
        <f t="shared" ref="B156:AG156" si="117">B55/B54-1</f>
        <v>-6.1014680419350875E-2</v>
      </c>
      <c r="C156" s="16">
        <f t="shared" si="117"/>
        <v>-6.0280168731653427E-2</v>
      </c>
      <c r="D156" s="8">
        <f t="shared" si="117"/>
        <v>-9.1255123202034771E-2</v>
      </c>
      <c r="E156" s="8">
        <f t="shared" si="117"/>
        <v>-6.6479690776230171E-2</v>
      </c>
      <c r="F156" s="8">
        <f t="shared" si="117"/>
        <v>-5.1233667325658705E-2</v>
      </c>
      <c r="G156" s="8">
        <f t="shared" si="117"/>
        <v>-4.9850648607914994E-2</v>
      </c>
      <c r="H156" s="8">
        <f t="shared" si="117"/>
        <v>-9.1362655650694236E-2</v>
      </c>
      <c r="I156" s="8">
        <f t="shared" si="117"/>
        <v>-5.8480250859984206E-2</v>
      </c>
      <c r="J156" s="8">
        <f t="shared" si="117"/>
        <v>-8.4827577571015667E-2</v>
      </c>
      <c r="K156" s="8">
        <f t="shared" si="117"/>
        <v>-4.414295188900752E-2</v>
      </c>
      <c r="L156" s="8">
        <f t="shared" si="117"/>
        <v>-0.42106069748704067</v>
      </c>
      <c r="M156" s="8">
        <f t="shared" si="117"/>
        <v>-0.10799363617784641</v>
      </c>
      <c r="N156" s="8">
        <f t="shared" si="117"/>
        <v>-0.14846709361652377</v>
      </c>
      <c r="O156" s="8">
        <f t="shared" si="117"/>
        <v>-7.9217219060345512E-2</v>
      </c>
      <c r="P156" s="8">
        <f t="shared" si="117"/>
        <v>-0.11027596931029637</v>
      </c>
      <c r="Q156" s="8">
        <f t="shared" si="117"/>
        <v>-3.3267765111738679E-2</v>
      </c>
      <c r="R156" s="8">
        <f t="shared" si="117"/>
        <v>-7.4463867533699157E-2</v>
      </c>
      <c r="S156" s="8">
        <f t="shared" si="117"/>
        <v>-4.6634262309602992E-2</v>
      </c>
      <c r="T156" s="8">
        <f t="shared" si="117"/>
        <v>-0.11861034082685695</v>
      </c>
      <c r="U156" s="8">
        <f t="shared" si="117"/>
        <v>-9.3863780610595193E-2</v>
      </c>
      <c r="V156" s="8">
        <f t="shared" si="117"/>
        <v>1.7072669530164619E-2</v>
      </c>
      <c r="W156" s="8">
        <f t="shared" si="117"/>
        <v>-5.5069703899278122E-2</v>
      </c>
      <c r="X156" s="8">
        <f t="shared" si="117"/>
        <v>-9.7921368645066953E-2</v>
      </c>
      <c r="Y156" s="8">
        <f t="shared" si="117"/>
        <v>-7.6157572816676122E-2</v>
      </c>
      <c r="Z156" s="8">
        <f t="shared" si="117"/>
        <v>-5.6879021850144817E-2</v>
      </c>
      <c r="AA156" s="8">
        <f t="shared" si="117"/>
        <v>-0.10313490060197383</v>
      </c>
      <c r="AB156" s="8">
        <f t="shared" si="117"/>
        <v>-6.7543180956693427E-2</v>
      </c>
      <c r="AC156" s="8">
        <f t="shared" si="117"/>
        <v>-0.1133521150312391</v>
      </c>
      <c r="AD156" s="8">
        <f t="shared" si="117"/>
        <v>-0.10904377751832162</v>
      </c>
      <c r="AE156" s="8">
        <f t="shared" si="117"/>
        <v>-6.6479690776230171E-2</v>
      </c>
      <c r="AF156" s="8">
        <f t="shared" si="117"/>
        <v>-6.4521748709323812E-2</v>
      </c>
      <c r="AG156" s="8">
        <f t="shared" si="117"/>
        <v>-0.10753888837827841</v>
      </c>
      <c r="AH156" s="8">
        <f t="shared" ref="AH156:BH156" si="118">AH55/AH54-1</f>
        <v>-5.9210633946064628E-2</v>
      </c>
      <c r="AI156" s="8">
        <f t="shared" si="118"/>
        <v>-7.4537719114241563E-2</v>
      </c>
      <c r="AJ156" s="8">
        <f t="shared" si="118"/>
        <v>-3.551400479018596E-2</v>
      </c>
      <c r="AK156" s="8">
        <f t="shared" si="118"/>
        <v>-5.1488128460279392E-2</v>
      </c>
      <c r="AL156" s="8">
        <f t="shared" si="118"/>
        <v>-0.10683388652072778</v>
      </c>
      <c r="AM156" s="8">
        <f t="shared" si="118"/>
        <v>-0.12792397409798528</v>
      </c>
      <c r="AN156" s="8">
        <f t="shared" si="118"/>
        <v>-4.5285765001098044E-2</v>
      </c>
      <c r="AO156" s="8">
        <f t="shared" si="118"/>
        <v>-4.0790479825775883E-2</v>
      </c>
      <c r="AP156" s="8">
        <f t="shared" si="118"/>
        <v>-4.7077818682495165E-2</v>
      </c>
      <c r="AQ156" s="8">
        <f t="shared" si="118"/>
        <v>-0.10728616877902075</v>
      </c>
      <c r="AR156" s="8">
        <f t="shared" si="118"/>
        <v>7.2743187236526508E-2</v>
      </c>
      <c r="AS156" s="8">
        <f t="shared" si="118"/>
        <v>2.0845426043831772E-3</v>
      </c>
      <c r="AT156" s="8">
        <f t="shared" si="118"/>
        <v>0.11584359059129135</v>
      </c>
      <c r="AU156" s="8">
        <f t="shared" si="118"/>
        <v>-0.10156030607747524</v>
      </c>
      <c r="AV156" s="8">
        <f t="shared" si="118"/>
        <v>-1.0419515641813759E-2</v>
      </c>
      <c r="AW156" s="8">
        <f t="shared" si="118"/>
        <v>-6.6760931978856908E-2</v>
      </c>
      <c r="AX156" s="8">
        <f t="shared" si="118"/>
        <v>-1.680777350142737E-2</v>
      </c>
      <c r="AY156" s="8">
        <f t="shared" si="118"/>
        <v>-6.5234986334910872E-2</v>
      </c>
      <c r="AZ156" s="8">
        <f t="shared" si="118"/>
        <v>-0.23768131263376113</v>
      </c>
      <c r="BA156" s="8">
        <f t="shared" si="118"/>
        <v>-6.033332604565067E-2</v>
      </c>
      <c r="BB156" s="8">
        <f t="shared" si="118"/>
        <v>-6.6681880877811794E-2</v>
      </c>
      <c r="BC156" s="8">
        <f t="shared" si="118"/>
        <v>-4.7368075939778875E-2</v>
      </c>
      <c r="BD156" s="8">
        <f t="shared" si="118"/>
        <v>-6.6914402691500174E-2</v>
      </c>
      <c r="BE156" s="8">
        <f t="shared" si="118"/>
        <v>-8.0992491732564731E-2</v>
      </c>
      <c r="BF156" s="8" t="e">
        <f t="shared" si="118"/>
        <v>#DIV/0!</v>
      </c>
      <c r="BG156" s="8">
        <f t="shared" si="118"/>
        <v>-6.5173434834959632E-2</v>
      </c>
      <c r="BH156" s="8">
        <f t="shared" si="118"/>
        <v>-5.3825149911191139E-2</v>
      </c>
    </row>
    <row r="157" spans="1:60" s="7" customFormat="1" hidden="1" x14ac:dyDescent="0.2">
      <c r="A157" s="138">
        <f t="shared" si="76"/>
        <v>40359</v>
      </c>
      <c r="B157" s="16">
        <f t="shared" ref="B157:AG157" si="119">B56/B55-1</f>
        <v>2.8313653760779545E-2</v>
      </c>
      <c r="C157" s="16">
        <f t="shared" si="119"/>
        <v>2.3440739869038385E-2</v>
      </c>
      <c r="D157" s="8">
        <f t="shared" si="119"/>
        <v>5.0630405231166353E-2</v>
      </c>
      <c r="E157" s="8">
        <f t="shared" si="119"/>
        <v>3.2575162153705151E-2</v>
      </c>
      <c r="F157" s="8">
        <f t="shared" si="119"/>
        <v>2.1365158672906892E-2</v>
      </c>
      <c r="G157" s="8">
        <f t="shared" si="119"/>
        <v>1.427342879669613E-2</v>
      </c>
      <c r="H157" s="8">
        <f t="shared" si="119"/>
        <v>0.23653610620592502</v>
      </c>
      <c r="I157" s="8">
        <f t="shared" si="119"/>
        <v>2.5674343358835783E-2</v>
      </c>
      <c r="J157" s="8">
        <f t="shared" si="119"/>
        <v>5.3825917146459457E-2</v>
      </c>
      <c r="K157" s="8">
        <f t="shared" si="119"/>
        <v>8.0937912556768854E-3</v>
      </c>
      <c r="L157" s="8">
        <f t="shared" si="119"/>
        <v>0.66067704301780417</v>
      </c>
      <c r="M157" s="8">
        <f t="shared" si="119"/>
        <v>4.0252495557702161E-2</v>
      </c>
      <c r="N157" s="8">
        <f t="shared" si="119"/>
        <v>2.8939393272955583E-2</v>
      </c>
      <c r="O157" s="8">
        <f t="shared" si="119"/>
        <v>-3.8061555905857247E-3</v>
      </c>
      <c r="P157" s="8">
        <f t="shared" si="119"/>
        <v>5.3925338156185942E-2</v>
      </c>
      <c r="Q157" s="8">
        <f t="shared" si="119"/>
        <v>5.9158340896401596E-2</v>
      </c>
      <c r="R157" s="8">
        <f t="shared" si="119"/>
        <v>3.1818601922983358E-2</v>
      </c>
      <c r="S157" s="8">
        <f t="shared" si="119"/>
        <v>-2.8337661412429771E-2</v>
      </c>
      <c r="T157" s="8">
        <f t="shared" si="119"/>
        <v>4.0613399971252573E-2</v>
      </c>
      <c r="U157" s="8">
        <f t="shared" si="119"/>
        <v>5.0141496865323765E-2</v>
      </c>
      <c r="V157" s="8">
        <f t="shared" si="119"/>
        <v>-2.6619935395287508E-2</v>
      </c>
      <c r="W157" s="8">
        <f t="shared" si="119"/>
        <v>-8.9671521387156838E-3</v>
      </c>
      <c r="X157" s="8">
        <f t="shared" si="119"/>
        <v>4.1285666625899831E-2</v>
      </c>
      <c r="Y157" s="8">
        <f t="shared" si="119"/>
        <v>0.11257525369978061</v>
      </c>
      <c r="Z157" s="8">
        <f t="shared" si="119"/>
        <v>7.181562058911739E-2</v>
      </c>
      <c r="AA157" s="8">
        <f t="shared" si="119"/>
        <v>0.17255368293971163</v>
      </c>
      <c r="AB157" s="8">
        <f t="shared" si="119"/>
        <v>2.4099235503029615E-2</v>
      </c>
      <c r="AC157" s="8">
        <f t="shared" si="119"/>
        <v>0.22206432542421384</v>
      </c>
      <c r="AD157" s="8">
        <f t="shared" si="119"/>
        <v>2.9633967783764259E-3</v>
      </c>
      <c r="AE157" s="8">
        <f t="shared" si="119"/>
        <v>3.2575162153705151E-2</v>
      </c>
      <c r="AF157" s="8">
        <f t="shared" si="119"/>
        <v>1.6275037589632779E-2</v>
      </c>
      <c r="AG157" s="8">
        <f t="shared" si="119"/>
        <v>5.2674817455309775E-2</v>
      </c>
      <c r="AH157" s="8">
        <f t="shared" ref="AH157:BH157" si="120">AH56/AH55-1</f>
        <v>3.1861192750192835E-2</v>
      </c>
      <c r="AI157" s="8">
        <f t="shared" si="120"/>
        <v>1.8069509631906788E-2</v>
      </c>
      <c r="AJ157" s="8">
        <f t="shared" si="120"/>
        <v>1.8555686915687097E-2</v>
      </c>
      <c r="AK157" s="8">
        <f t="shared" si="120"/>
        <v>1.9799726840350473E-3</v>
      </c>
      <c r="AL157" s="8">
        <f t="shared" si="120"/>
        <v>3.3826947885301939E-2</v>
      </c>
      <c r="AM157" s="8">
        <f t="shared" si="120"/>
        <v>6.6052096265894145E-2</v>
      </c>
      <c r="AN157" s="8">
        <f t="shared" si="120"/>
        <v>9.0597549019997947E-2</v>
      </c>
      <c r="AO157" s="8">
        <f t="shared" si="120"/>
        <v>0.1182643182647003</v>
      </c>
      <c r="AP157" s="8">
        <f t="shared" si="120"/>
        <v>7.9495369154592321E-2</v>
      </c>
      <c r="AQ157" s="8">
        <f t="shared" si="120"/>
        <v>3.5341602875535116E-2</v>
      </c>
      <c r="AR157" s="8">
        <f t="shared" si="120"/>
        <v>-7.2144277996754935E-2</v>
      </c>
      <c r="AS157" s="8">
        <f t="shared" si="120"/>
        <v>2.0364532344084862E-2</v>
      </c>
      <c r="AT157" s="8">
        <f t="shared" si="120"/>
        <v>-0.12361102593551376</v>
      </c>
      <c r="AU157" s="8">
        <f t="shared" si="120"/>
        <v>4.3619123053252551E-2</v>
      </c>
      <c r="AV157" s="8">
        <f t="shared" si="120"/>
        <v>-1.469875148840738E-2</v>
      </c>
      <c r="AW157" s="8">
        <f t="shared" si="120"/>
        <v>3.3256911991568439E-2</v>
      </c>
      <c r="AX157" s="8">
        <f t="shared" si="120"/>
        <v>4.7748215024152607E-3</v>
      </c>
      <c r="AY157" s="8">
        <f t="shared" si="120"/>
        <v>8.7957698128803941E-2</v>
      </c>
      <c r="AZ157" s="8">
        <f t="shared" si="120"/>
        <v>0.1394995826575498</v>
      </c>
      <c r="BA157" s="8">
        <f t="shared" si="120"/>
        <v>1.9365850463948675E-2</v>
      </c>
      <c r="BB157" s="8">
        <f t="shared" si="120"/>
        <v>5.0916474990114091E-2</v>
      </c>
      <c r="BC157" s="8">
        <f t="shared" si="120"/>
        <v>4.1843976907191438E-2</v>
      </c>
      <c r="BD157" s="8">
        <f t="shared" si="120"/>
        <v>8.0742923536724964E-2</v>
      </c>
      <c r="BE157" s="8">
        <f t="shared" si="120"/>
        <v>5.6765793771605288E-2</v>
      </c>
      <c r="BF157" s="8" t="e">
        <f t="shared" si="120"/>
        <v>#DIV/0!</v>
      </c>
      <c r="BG157" s="8">
        <f t="shared" si="120"/>
        <v>4.6175922689955851E-2</v>
      </c>
      <c r="BH157" s="8">
        <f t="shared" si="120"/>
        <v>3.7569160661387491E-2</v>
      </c>
    </row>
    <row r="158" spans="1:60" s="7" customFormat="1" hidden="1" x14ac:dyDescent="0.2">
      <c r="A158" s="138">
        <f t="shared" si="76"/>
        <v>40451</v>
      </c>
      <c r="B158" s="16">
        <f t="shared" ref="B158:AG158" si="121">B57/B56-1</f>
        <v>-3.2422888396322125E-2</v>
      </c>
      <c r="C158" s="16">
        <f t="shared" si="121"/>
        <v>-3.6590746507261684E-2</v>
      </c>
      <c r="D158" s="8">
        <f t="shared" si="121"/>
        <v>-6.1900018897421027E-2</v>
      </c>
      <c r="E158" s="8">
        <f t="shared" si="121"/>
        <v>-7.6015953063140684E-2</v>
      </c>
      <c r="F158" s="8">
        <f t="shared" si="121"/>
        <v>-1.9009595191921469E-2</v>
      </c>
      <c r="G158" s="8">
        <f t="shared" si="121"/>
        <v>-2.4393448242136073E-2</v>
      </c>
      <c r="H158" s="8">
        <f t="shared" si="121"/>
        <v>0.11498056030319437</v>
      </c>
      <c r="I158" s="8">
        <f t="shared" si="121"/>
        <v>-3.4834156614452993E-2</v>
      </c>
      <c r="J158" s="8">
        <f t="shared" si="121"/>
        <v>-9.7375814818332351E-3</v>
      </c>
      <c r="K158" s="8">
        <f t="shared" si="121"/>
        <v>-2.6787142261896157E-2</v>
      </c>
      <c r="L158" s="8">
        <f t="shared" si="121"/>
        <v>1.3441776394820968</v>
      </c>
      <c r="M158" s="8">
        <f t="shared" si="121"/>
        <v>-7.3640013672999549E-2</v>
      </c>
      <c r="N158" s="8">
        <f t="shared" si="121"/>
        <v>-1.7892342833775388E-2</v>
      </c>
      <c r="O158" s="8">
        <f t="shared" si="121"/>
        <v>-5.0548510382786294E-4</v>
      </c>
      <c r="P158" s="8">
        <f t="shared" si="121"/>
        <v>-5.6329607352373467E-2</v>
      </c>
      <c r="Q158" s="8">
        <f t="shared" si="121"/>
        <v>-9.5515326709533332E-2</v>
      </c>
      <c r="R158" s="8">
        <f t="shared" si="121"/>
        <v>-8.1181444806541325E-2</v>
      </c>
      <c r="S158" s="8">
        <f t="shared" si="121"/>
        <v>-8.2124602331935637E-2</v>
      </c>
      <c r="T158" s="8">
        <f t="shared" si="121"/>
        <v>-5.4705451190976473E-2</v>
      </c>
      <c r="U158" s="8">
        <f t="shared" si="121"/>
        <v>-2.3308844666372286E-2</v>
      </c>
      <c r="V158" s="8">
        <f t="shared" si="121"/>
        <v>-6.3558037808746248E-2</v>
      </c>
      <c r="W158" s="8">
        <f t="shared" si="121"/>
        <v>-4.5088197938359942E-2</v>
      </c>
      <c r="X158" s="8">
        <f t="shared" si="121"/>
        <v>-4.3538283774431807E-2</v>
      </c>
      <c r="Y158" s="8">
        <f t="shared" si="121"/>
        <v>-9.757307609169541E-2</v>
      </c>
      <c r="Z158" s="8">
        <f t="shared" si="121"/>
        <v>-7.0004127132266225E-2</v>
      </c>
      <c r="AA158" s="8">
        <f t="shared" si="121"/>
        <v>-0.13465586407956287</v>
      </c>
      <c r="AB158" s="8">
        <f t="shared" si="121"/>
        <v>-3.4221582894565228E-2</v>
      </c>
      <c r="AC158" s="8">
        <f t="shared" si="121"/>
        <v>-0.17817928337640443</v>
      </c>
      <c r="AD158" s="8">
        <f t="shared" si="121"/>
        <v>-5.449570638454071E-2</v>
      </c>
      <c r="AE158" s="8">
        <f t="shared" si="121"/>
        <v>-7.6015953063140684E-2</v>
      </c>
      <c r="AF158" s="8">
        <f t="shared" si="121"/>
        <v>-8.2558869951910863E-2</v>
      </c>
      <c r="AG158" s="8">
        <f t="shared" si="121"/>
        <v>-8.0888127539267884E-2</v>
      </c>
      <c r="AH158" s="8">
        <f t="shared" ref="AH158:BH158" si="122">AH57/AH56-1</f>
        <v>-7.4027286143571347E-2</v>
      </c>
      <c r="AI158" s="8">
        <f t="shared" si="122"/>
        <v>-8.278047563171409E-3</v>
      </c>
      <c r="AJ158" s="8">
        <f t="shared" si="122"/>
        <v>-6.1196763791494524E-3</v>
      </c>
      <c r="AK158" s="8">
        <f t="shared" si="122"/>
        <v>-3.2330314557139528E-2</v>
      </c>
      <c r="AL158" s="8">
        <f t="shared" si="122"/>
        <v>1.4125450264550476E-2</v>
      </c>
      <c r="AM158" s="8">
        <f t="shared" si="122"/>
        <v>-4.5748976962833421E-2</v>
      </c>
      <c r="AN158" s="8">
        <f t="shared" si="122"/>
        <v>0.1000416704428686</v>
      </c>
      <c r="AO158" s="8">
        <f t="shared" si="122"/>
        <v>0.13038479074199061</v>
      </c>
      <c r="AP158" s="8">
        <f t="shared" si="122"/>
        <v>8.7428224972380564E-2</v>
      </c>
      <c r="AQ158" s="8">
        <f t="shared" si="122"/>
        <v>-5.0596011528602824E-2</v>
      </c>
      <c r="AR158" s="8">
        <f t="shared" si="122"/>
        <v>3.4727806905248348E-2</v>
      </c>
      <c r="AS158" s="8">
        <f t="shared" si="122"/>
        <v>-4.5806475435411609E-2</v>
      </c>
      <c r="AT158" s="8">
        <f t="shared" si="122"/>
        <v>-8.8441837191105654E-2</v>
      </c>
      <c r="AU158" s="8">
        <f t="shared" si="122"/>
        <v>-1.7747721843228814E-2</v>
      </c>
      <c r="AV158" s="8">
        <f t="shared" si="122"/>
        <v>-6.2301601319552091E-2</v>
      </c>
      <c r="AW158" s="8">
        <f t="shared" si="122"/>
        <v>-6.1464584838240799E-2</v>
      </c>
      <c r="AX158" s="8">
        <f t="shared" si="122"/>
        <v>-4.5991381172728385E-2</v>
      </c>
      <c r="AY158" s="8">
        <f t="shared" si="122"/>
        <v>3.6935030338145491E-2</v>
      </c>
      <c r="AZ158" s="8">
        <f t="shared" si="122"/>
        <v>-1.4573450010910038E-2</v>
      </c>
      <c r="BA158" s="8">
        <f t="shared" si="122"/>
        <v>-5.360102639132569E-2</v>
      </c>
      <c r="BB158" s="8">
        <f t="shared" si="122"/>
        <v>-1.6242898698891839E-2</v>
      </c>
      <c r="BC158" s="8">
        <f t="shared" si="122"/>
        <v>1.2272155195749423E-2</v>
      </c>
      <c r="BD158" s="8">
        <f t="shared" si="122"/>
        <v>-1.403304813084072E-2</v>
      </c>
      <c r="BE158" s="8">
        <f t="shared" si="122"/>
        <v>-1.8798326415603084E-2</v>
      </c>
      <c r="BF158" s="8" t="e">
        <f t="shared" si="122"/>
        <v>#DIV/0!</v>
      </c>
      <c r="BG158" s="8">
        <f t="shared" si="122"/>
        <v>-1.741808514193588E-2</v>
      </c>
      <c r="BH158" s="8">
        <f t="shared" si="122"/>
        <v>-1.1483078046251816E-2</v>
      </c>
    </row>
    <row r="159" spans="1:60" s="7" customFormat="1" ht="12" hidden="1" thickBot="1" x14ac:dyDescent="0.25">
      <c r="A159" s="139">
        <f t="shared" si="76"/>
        <v>40542</v>
      </c>
      <c r="B159" s="14">
        <f t="shared" ref="B159:AG159" si="123">B58/B57-1</f>
        <v>9.8515900646224397E-2</v>
      </c>
      <c r="C159" s="14">
        <f t="shared" si="123"/>
        <v>0.10230281992916268</v>
      </c>
      <c r="D159" s="21">
        <f t="shared" si="123"/>
        <v>0.12773350311827047</v>
      </c>
      <c r="E159" s="21">
        <f t="shared" si="123"/>
        <v>0.13994849919246732</v>
      </c>
      <c r="F159" s="21">
        <f t="shared" si="123"/>
        <v>8.6042768988747964E-2</v>
      </c>
      <c r="G159" s="21">
        <f t="shared" si="123"/>
        <v>9.0784179493436312E-2</v>
      </c>
      <c r="H159" s="21">
        <f t="shared" si="123"/>
        <v>-1.7208325462008678E-2</v>
      </c>
      <c r="I159" s="21">
        <f t="shared" si="123"/>
        <v>0.10200729197641967</v>
      </c>
      <c r="J159" s="21">
        <f t="shared" si="123"/>
        <v>6.6501209740553291E-2</v>
      </c>
      <c r="K159" s="21">
        <f t="shared" si="123"/>
        <v>9.4819716971892287E-2</v>
      </c>
      <c r="L159" s="21">
        <f t="shared" si="123"/>
        <v>-0.56896302449994107</v>
      </c>
      <c r="M159" s="21">
        <f t="shared" si="123"/>
        <v>0.18182824585044832</v>
      </c>
      <c r="N159" s="21">
        <f t="shared" si="123"/>
        <v>0.17482981318935975</v>
      </c>
      <c r="O159" s="21">
        <f t="shared" si="123"/>
        <v>8.507595445882199E-2</v>
      </c>
      <c r="P159" s="21">
        <f t="shared" si="123"/>
        <v>0.11573169251456594</v>
      </c>
      <c r="Q159" s="21">
        <f t="shared" si="123"/>
        <v>8.2950021831614595E-2</v>
      </c>
      <c r="R159" s="21">
        <f t="shared" si="123"/>
        <v>0.14511551336054906</v>
      </c>
      <c r="S159" s="21">
        <f t="shared" si="123"/>
        <v>0.16727022392034896</v>
      </c>
      <c r="T159" s="21">
        <f t="shared" si="123"/>
        <v>0.15120483563189224</v>
      </c>
      <c r="U159" s="21">
        <f t="shared" si="123"/>
        <v>9.268984336937014E-2</v>
      </c>
      <c r="V159" s="21">
        <f t="shared" si="123"/>
        <v>8.957625809005143E-2</v>
      </c>
      <c r="W159" s="21">
        <f t="shared" si="123"/>
        <v>0.12186872196908971</v>
      </c>
      <c r="X159" s="21">
        <f t="shared" si="123"/>
        <v>0.11125175376833174</v>
      </c>
      <c r="Y159" s="21">
        <f t="shared" si="123"/>
        <v>0.10494771612917075</v>
      </c>
      <c r="Z159" s="21">
        <f t="shared" si="123"/>
        <v>8.0081891953625917E-2</v>
      </c>
      <c r="AA159" s="21">
        <f t="shared" si="123"/>
        <v>0.14089343666754139</v>
      </c>
      <c r="AB159" s="21">
        <f t="shared" si="123"/>
        <v>8.8614954483883679E-2</v>
      </c>
      <c r="AC159" s="21">
        <f t="shared" si="123"/>
        <v>0.15296297699967631</v>
      </c>
      <c r="AD159" s="21">
        <f t="shared" si="123"/>
        <v>0.2310312585080605</v>
      </c>
      <c r="AE159" s="21">
        <f t="shared" si="123"/>
        <v>0.13994849919246732</v>
      </c>
      <c r="AF159" s="21">
        <f t="shared" si="123"/>
        <v>0.16170361873244588</v>
      </c>
      <c r="AG159" s="21">
        <f t="shared" si="123"/>
        <v>0.21466935226077277</v>
      </c>
      <c r="AH159" s="21">
        <f t="shared" ref="AH159:BH159" si="124">AH58/AH57-1</f>
        <v>0.12297332007762973</v>
      </c>
      <c r="AI159" s="21">
        <f t="shared" si="124"/>
        <v>9.1924758708254117E-2</v>
      </c>
      <c r="AJ159" s="21">
        <f t="shared" si="124"/>
        <v>4.7082919895098163E-2</v>
      </c>
      <c r="AK159" s="21">
        <f t="shared" si="124"/>
        <v>0.10070960806228157</v>
      </c>
      <c r="AL159" s="21">
        <f t="shared" si="124"/>
        <v>9.6885417342308822E-2</v>
      </c>
      <c r="AM159" s="21">
        <f t="shared" si="124"/>
        <v>0.1379060682617681</v>
      </c>
      <c r="AN159" s="21">
        <f t="shared" si="124"/>
        <v>-8.4705160819526837E-2</v>
      </c>
      <c r="AO159" s="21">
        <f t="shared" si="124"/>
        <v>-0.14012879694729286</v>
      </c>
      <c r="AP159" s="21">
        <f t="shared" si="124"/>
        <v>-6.0755784172747296E-2</v>
      </c>
      <c r="AQ159" s="21">
        <f t="shared" si="124"/>
        <v>0.16980949844333493</v>
      </c>
      <c r="AR159" s="21">
        <f t="shared" si="124"/>
        <v>-1.7355824880753268E-2</v>
      </c>
      <c r="AS159" s="21">
        <f t="shared" si="124"/>
        <v>7.6947088737354896E-2</v>
      </c>
      <c r="AT159" s="21">
        <f t="shared" si="124"/>
        <v>0.14777778970715372</v>
      </c>
      <c r="AU159" s="21">
        <f t="shared" si="124"/>
        <v>0.14505215581991981</v>
      </c>
      <c r="AV159" s="21">
        <f t="shared" si="124"/>
        <v>0.13154021150608064</v>
      </c>
      <c r="AW159" s="21">
        <f t="shared" si="124"/>
        <v>0.15118182388137313</v>
      </c>
      <c r="AX159" s="21">
        <f t="shared" si="124"/>
        <v>9.488739733862972E-2</v>
      </c>
      <c r="AY159" s="21">
        <f t="shared" si="124"/>
        <v>3.5994846590078788E-2</v>
      </c>
      <c r="AZ159" s="21">
        <f t="shared" si="124"/>
        <v>0.16107891925530837</v>
      </c>
      <c r="BA159" s="21">
        <f t="shared" si="124"/>
        <v>0.11921910136503944</v>
      </c>
      <c r="BB159" s="21">
        <f t="shared" si="124"/>
        <v>6.9470713416218466E-2</v>
      </c>
      <c r="BC159" s="21">
        <f t="shared" si="124"/>
        <v>1.536249022197711E-2</v>
      </c>
      <c r="BD159" s="21">
        <f t="shared" si="124"/>
        <v>7.0662268738069134E-2</v>
      </c>
      <c r="BE159" s="21">
        <f t="shared" si="124"/>
        <v>7.3878454031272689E-2</v>
      </c>
      <c r="BF159" s="21" t="e">
        <f t="shared" si="124"/>
        <v>#DIV/0!</v>
      </c>
      <c r="BG159" s="21">
        <f t="shared" si="124"/>
        <v>5.3504795102111258E-2</v>
      </c>
      <c r="BH159" s="21">
        <f t="shared" si="124"/>
        <v>4.3043732964944681E-2</v>
      </c>
    </row>
    <row r="160" spans="1:60" s="7" customFormat="1" hidden="1" x14ac:dyDescent="0.2">
      <c r="A160" s="140">
        <f t="shared" si="76"/>
        <v>40632</v>
      </c>
      <c r="B160" s="16">
        <f t="shared" ref="B160:AG160" si="125">B59/B58-1</f>
        <v>-4.8613626116805086E-2</v>
      </c>
      <c r="C160" s="16">
        <f t="shared" si="125"/>
        <v>-4.7867720950771075E-2</v>
      </c>
      <c r="D160" s="8">
        <f t="shared" si="125"/>
        <v>-8.0049239358204405E-2</v>
      </c>
      <c r="E160" s="8">
        <f t="shared" si="125"/>
        <v>-4.3290518900155117E-2</v>
      </c>
      <c r="F160" s="8">
        <f t="shared" si="125"/>
        <v>-3.9804393314974762E-2</v>
      </c>
      <c r="G160" s="8">
        <f t="shared" si="125"/>
        <v>-3.8382129774372609E-2</v>
      </c>
      <c r="H160" s="8">
        <f t="shared" si="125"/>
        <v>-7.4179538808484269E-2</v>
      </c>
      <c r="I160" s="8">
        <f t="shared" si="125"/>
        <v>-4.5812638753520263E-2</v>
      </c>
      <c r="J160" s="8">
        <f t="shared" si="125"/>
        <v>-7.5152656360461201E-2</v>
      </c>
      <c r="K160" s="8">
        <f t="shared" si="125"/>
        <v>-3.2429372454343408E-2</v>
      </c>
      <c r="L160" s="8">
        <f t="shared" si="125"/>
        <v>-0.42553234694086961</v>
      </c>
      <c r="M160" s="8">
        <f t="shared" si="125"/>
        <v>-0.10874139823120221</v>
      </c>
      <c r="N160" s="8">
        <f t="shared" si="125"/>
        <v>-0.14157992460451263</v>
      </c>
      <c r="O160" s="8">
        <f t="shared" si="125"/>
        <v>-6.2388458973477001E-2</v>
      </c>
      <c r="P160" s="8">
        <f t="shared" si="125"/>
        <v>-9.9619934699156421E-2</v>
      </c>
      <c r="Q160" s="8">
        <f t="shared" si="125"/>
        <v>-4.3872255326080745E-2</v>
      </c>
      <c r="R160" s="8">
        <f t="shared" si="125"/>
        <v>-3.9515722793591279E-2</v>
      </c>
      <c r="S160" s="8">
        <f t="shared" si="125"/>
        <v>-3.6161553440622773E-2</v>
      </c>
      <c r="T160" s="8">
        <f t="shared" si="125"/>
        <v>-9.4725480794686567E-2</v>
      </c>
      <c r="U160" s="8">
        <f t="shared" si="125"/>
        <v>-7.5682084579544839E-2</v>
      </c>
      <c r="V160" s="8">
        <f t="shared" si="125"/>
        <v>2.635396710070248E-2</v>
      </c>
      <c r="W160" s="8">
        <f t="shared" si="125"/>
        <v>-4.3748595586318717E-2</v>
      </c>
      <c r="X160" s="8">
        <f t="shared" si="125"/>
        <v>-8.6586110421405182E-2</v>
      </c>
      <c r="Y160" s="8">
        <f t="shared" si="125"/>
        <v>-7.7099243837908782E-2</v>
      </c>
      <c r="Z160" s="8">
        <f t="shared" si="125"/>
        <v>-5.7424214350191405E-2</v>
      </c>
      <c r="AA160" s="8">
        <f t="shared" si="125"/>
        <v>-0.1040252121455213</v>
      </c>
      <c r="AB160" s="8">
        <f t="shared" si="125"/>
        <v>-4.9309927773366291E-2</v>
      </c>
      <c r="AC160" s="8">
        <f t="shared" si="125"/>
        <v>-0.11566158355274681</v>
      </c>
      <c r="AD160" s="8">
        <f t="shared" si="125"/>
        <v>-0.1079623838941155</v>
      </c>
      <c r="AE160" s="8">
        <f t="shared" si="125"/>
        <v>-4.3290518900155117E-2</v>
      </c>
      <c r="AF160" s="8">
        <f t="shared" si="125"/>
        <v>-1.5672631534797477E-2</v>
      </c>
      <c r="AG160" s="8">
        <f t="shared" si="125"/>
        <v>-0.1145066171618756</v>
      </c>
      <c r="AH160" s="8">
        <f t="shared" ref="AH160:BH160" si="126">AH59/AH58-1</f>
        <v>-3.4399554404231814E-2</v>
      </c>
      <c r="AI160" s="8">
        <f t="shared" si="126"/>
        <v>-6.598320856933193E-2</v>
      </c>
      <c r="AJ160" s="8">
        <f t="shared" si="126"/>
        <v>-2.0765969829854902E-2</v>
      </c>
      <c r="AK160" s="8">
        <f t="shared" si="126"/>
        <v>-3.7555571793518205E-2</v>
      </c>
      <c r="AL160" s="8">
        <f t="shared" si="126"/>
        <v>-0.10456414060426944</v>
      </c>
      <c r="AM160" s="8">
        <f t="shared" si="126"/>
        <v>-0.11875639883725808</v>
      </c>
      <c r="AN160" s="8">
        <f t="shared" si="126"/>
        <v>-4.2478584502913419E-2</v>
      </c>
      <c r="AO160" s="8">
        <f t="shared" si="126"/>
        <v>-4.1625308798820093E-2</v>
      </c>
      <c r="AP160" s="8">
        <f t="shared" si="126"/>
        <v>-4.2816138655255243E-2</v>
      </c>
      <c r="AQ160" s="8">
        <f t="shared" si="126"/>
        <v>-0.10318245403686044</v>
      </c>
      <c r="AR160" s="8">
        <f t="shared" si="126"/>
        <v>7.4449337457712872E-2</v>
      </c>
      <c r="AS160" s="8">
        <f t="shared" si="126"/>
        <v>1.6731043923040811E-2</v>
      </c>
      <c r="AT160" s="8">
        <f t="shared" si="126"/>
        <v>0.14584737599245878</v>
      </c>
      <c r="AU160" s="8">
        <f t="shared" si="126"/>
        <v>-0.10805192978497513</v>
      </c>
      <c r="AV160" s="8">
        <f t="shared" si="126"/>
        <v>9.0161343932231297E-3</v>
      </c>
      <c r="AW160" s="8">
        <f t="shared" si="126"/>
        <v>-8.7107393621657203E-2</v>
      </c>
      <c r="AX160" s="8">
        <f t="shared" si="126"/>
        <v>4.9416733415685865E-3</v>
      </c>
      <c r="AY160" s="8">
        <f t="shared" si="126"/>
        <v>-4.8473728121380288E-2</v>
      </c>
      <c r="AZ160" s="8">
        <f t="shared" si="126"/>
        <v>-0.23770440808617266</v>
      </c>
      <c r="BA160" s="8">
        <f t="shared" si="126"/>
        <v>-4.3146962180098059E-2</v>
      </c>
      <c r="BB160" s="8">
        <f t="shared" si="126"/>
        <v>-6.7026517541260877E-2</v>
      </c>
      <c r="BC160" s="8">
        <f t="shared" si="126"/>
        <v>-3.1222603460410059E-2</v>
      </c>
      <c r="BD160" s="8">
        <f t="shared" si="126"/>
        <v>-6.8936641156141065E-2</v>
      </c>
      <c r="BE160" s="8">
        <f t="shared" si="126"/>
        <v>-8.6839954994618052E-2</v>
      </c>
      <c r="BF160" s="8" t="e">
        <f t="shared" si="126"/>
        <v>#DIV/0!</v>
      </c>
      <c r="BG160" s="8">
        <f t="shared" si="126"/>
        <v>-5.5726044435654876E-2</v>
      </c>
      <c r="BH160" s="8">
        <f t="shared" si="126"/>
        <v>-3.7345318922822113E-2</v>
      </c>
    </row>
    <row r="161" spans="1:60" s="7" customFormat="1" hidden="1" x14ac:dyDescent="0.2">
      <c r="A161" s="138">
        <f t="shared" si="76"/>
        <v>40724</v>
      </c>
      <c r="B161" s="16">
        <f t="shared" ref="B161:AG161" si="127">B60/B59-1</f>
        <v>2.6071419473036483E-2</v>
      </c>
      <c r="C161" s="16">
        <f t="shared" si="127"/>
        <v>2.2187338744930951E-2</v>
      </c>
      <c r="D161" s="8">
        <f t="shared" si="127"/>
        <v>6.1064487449744798E-2</v>
      </c>
      <c r="E161" s="8">
        <f t="shared" si="127"/>
        <v>1.9439163210185129E-2</v>
      </c>
      <c r="F161" s="8">
        <f t="shared" si="127"/>
        <v>1.6772845926627422E-2</v>
      </c>
      <c r="G161" s="8">
        <f t="shared" si="127"/>
        <v>1.094867894274909E-2</v>
      </c>
      <c r="H161" s="8">
        <f t="shared" si="127"/>
        <v>0.16298182232970104</v>
      </c>
      <c r="I161" s="8">
        <f t="shared" si="127"/>
        <v>2.3283900402429225E-2</v>
      </c>
      <c r="J161" s="8">
        <f t="shared" si="127"/>
        <v>5.3320719668888072E-2</v>
      </c>
      <c r="K161" s="8">
        <f t="shared" si="127"/>
        <v>4.3919823584979145E-3</v>
      </c>
      <c r="L161" s="8">
        <f t="shared" si="127"/>
        <v>0.72429565871169621</v>
      </c>
      <c r="M161" s="8">
        <f t="shared" si="127"/>
        <v>5.1152656888835857E-2</v>
      </c>
      <c r="N161" s="8">
        <f t="shared" si="127"/>
        <v>3.6809730204917956E-2</v>
      </c>
      <c r="O161" s="8">
        <f t="shared" si="127"/>
        <v>-3.393859080519368E-4</v>
      </c>
      <c r="P161" s="8">
        <f t="shared" si="127"/>
        <v>5.6538745190232165E-2</v>
      </c>
      <c r="Q161" s="8">
        <f t="shared" si="127"/>
        <v>7.9175781595844485E-2</v>
      </c>
      <c r="R161" s="8">
        <f t="shared" si="127"/>
        <v>3.4111382654021583E-2</v>
      </c>
      <c r="S161" s="8">
        <f t="shared" si="127"/>
        <v>-3.738689459204747E-3</v>
      </c>
      <c r="T161" s="8">
        <f t="shared" si="127"/>
        <v>4.4888135666805162E-2</v>
      </c>
      <c r="U161" s="8">
        <f t="shared" si="127"/>
        <v>4.9600438297675797E-2</v>
      </c>
      <c r="V161" s="8">
        <f t="shared" si="127"/>
        <v>-1.5679526608092242E-2</v>
      </c>
      <c r="W161" s="8">
        <f t="shared" si="127"/>
        <v>-4.7871679624833519E-6</v>
      </c>
      <c r="X161" s="8">
        <f t="shared" si="127"/>
        <v>5.785601969049714E-2</v>
      </c>
      <c r="Y161" s="8">
        <f t="shared" si="127"/>
        <v>0.14776048387040608</v>
      </c>
      <c r="Z161" s="8">
        <f t="shared" si="127"/>
        <v>0.10565579721613538</v>
      </c>
      <c r="AA161" s="8">
        <f t="shared" si="127"/>
        <v>0.20837921865666664</v>
      </c>
      <c r="AB161" s="8">
        <f t="shared" si="127"/>
        <v>3.2946339546952697E-2</v>
      </c>
      <c r="AC161" s="8">
        <f t="shared" si="127"/>
        <v>0.21324491181730698</v>
      </c>
      <c r="AD161" s="8">
        <f t="shared" si="127"/>
        <v>2.4848500283841002E-2</v>
      </c>
      <c r="AE161" s="8">
        <f t="shared" si="127"/>
        <v>1.9439163210185129E-2</v>
      </c>
      <c r="AF161" s="8">
        <f t="shared" si="127"/>
        <v>-1.2403470190502475E-2</v>
      </c>
      <c r="AG161" s="8">
        <f t="shared" si="127"/>
        <v>3.6058755060402792E-2</v>
      </c>
      <c r="AH161" s="8">
        <f t="shared" ref="AH161:BH161" si="128">AH60/AH59-1</f>
        <v>2.2172907720075408E-2</v>
      </c>
      <c r="AI161" s="8">
        <f t="shared" si="128"/>
        <v>1.9418661021702865E-2</v>
      </c>
      <c r="AJ161" s="8">
        <f t="shared" si="128"/>
        <v>1.2540183522290471E-2</v>
      </c>
      <c r="AK161" s="8">
        <f t="shared" si="128"/>
        <v>7.8106408420217655E-3</v>
      </c>
      <c r="AL161" s="8">
        <f t="shared" si="128"/>
        <v>3.2943542926856306E-2</v>
      </c>
      <c r="AM161" s="8">
        <f t="shared" si="128"/>
        <v>7.2583226548695867E-2</v>
      </c>
      <c r="AN161" s="8">
        <f t="shared" si="128"/>
        <v>9.0705260307190283E-2</v>
      </c>
      <c r="AO161" s="8">
        <f t="shared" si="128"/>
        <v>0.11561068816032294</v>
      </c>
      <c r="AP161" s="8">
        <f t="shared" si="128"/>
        <v>8.084046562602154E-2</v>
      </c>
      <c r="AQ161" s="8">
        <f t="shared" si="128"/>
        <v>4.8995862780629285E-2</v>
      </c>
      <c r="AR161" s="8">
        <f t="shared" si="128"/>
        <v>-5.843977953549806E-2</v>
      </c>
      <c r="AS161" s="8">
        <f t="shared" si="128"/>
        <v>-6.9192517515452856E-3</v>
      </c>
      <c r="AT161" s="8">
        <f t="shared" si="128"/>
        <v>-0.14338908360067437</v>
      </c>
      <c r="AU161" s="8">
        <f t="shared" si="128"/>
        <v>3.5154498655281419E-2</v>
      </c>
      <c r="AV161" s="8">
        <f t="shared" si="128"/>
        <v>-1.7410936726192539E-2</v>
      </c>
      <c r="AW161" s="8">
        <f t="shared" si="128"/>
        <v>3.9938078523058085E-2</v>
      </c>
      <c r="AX161" s="8">
        <f t="shared" si="128"/>
        <v>2.0914097924851216E-3</v>
      </c>
      <c r="AY161" s="8">
        <f t="shared" si="128"/>
        <v>6.7788252986884734E-2</v>
      </c>
      <c r="AZ161" s="8">
        <f t="shared" si="128"/>
        <v>0.15120657620392608</v>
      </c>
      <c r="BA161" s="8">
        <f t="shared" si="128"/>
        <v>2.3550616345732633E-2</v>
      </c>
      <c r="BB161" s="8">
        <f t="shared" si="128"/>
        <v>4.9415795924018457E-2</v>
      </c>
      <c r="BC161" s="8">
        <f t="shared" si="128"/>
        <v>3.7722466779680941E-2</v>
      </c>
      <c r="BD161" s="8">
        <f t="shared" si="128"/>
        <v>7.1729474851663699E-2</v>
      </c>
      <c r="BE161" s="8">
        <f t="shared" si="128"/>
        <v>4.7471410687931925E-2</v>
      </c>
      <c r="BF161" s="8" t="e">
        <f t="shared" si="128"/>
        <v>#DIV/0!</v>
      </c>
      <c r="BG161" s="8">
        <f t="shared" si="128"/>
        <v>3.9937226049099994E-2</v>
      </c>
      <c r="BH161" s="8">
        <f t="shared" si="128"/>
        <v>3.0289469882509801E-2</v>
      </c>
    </row>
    <row r="162" spans="1:60" s="7" customFormat="1" hidden="1" x14ac:dyDescent="0.2">
      <c r="A162" s="138">
        <f t="shared" si="76"/>
        <v>40816</v>
      </c>
      <c r="B162" s="16">
        <f t="shared" ref="B162:AG162" si="129">B61/B60-1</f>
        <v>-3.540859405376573E-2</v>
      </c>
      <c r="C162" s="16">
        <f t="shared" si="129"/>
        <v>-3.8229300083272522E-2</v>
      </c>
      <c r="D162" s="8">
        <f t="shared" si="129"/>
        <v>-6.5782997160736767E-2</v>
      </c>
      <c r="E162" s="8">
        <f t="shared" si="129"/>
        <v>-8.3447964277970743E-2</v>
      </c>
      <c r="F162" s="8">
        <f t="shared" si="129"/>
        <v>-2.1387572734750782E-2</v>
      </c>
      <c r="G162" s="8">
        <f t="shared" si="129"/>
        <v>-2.4749732033854666E-2</v>
      </c>
      <c r="H162" s="8">
        <f t="shared" si="129"/>
        <v>5.1981779954200391E-2</v>
      </c>
      <c r="I162" s="8">
        <f t="shared" si="129"/>
        <v>-3.7723598369081901E-2</v>
      </c>
      <c r="J162" s="8">
        <f t="shared" si="129"/>
        <v>-1.3423677316616311E-2</v>
      </c>
      <c r="K162" s="8">
        <f t="shared" si="129"/>
        <v>-2.6587716138406714E-2</v>
      </c>
      <c r="L162" s="8">
        <f t="shared" si="129"/>
        <v>1.3166467000614839</v>
      </c>
      <c r="M162" s="8">
        <f t="shared" si="129"/>
        <v>-6.7037137344666653E-2</v>
      </c>
      <c r="N162" s="8">
        <f t="shared" si="129"/>
        <v>-1.2765283168989727E-2</v>
      </c>
      <c r="O162" s="8">
        <f t="shared" si="129"/>
        <v>-8.3031323343509822E-3</v>
      </c>
      <c r="P162" s="8">
        <f t="shared" si="129"/>
        <v>-5.7006004536949706E-2</v>
      </c>
      <c r="Q162" s="8">
        <f t="shared" si="129"/>
        <v>-0.12381792607831987</v>
      </c>
      <c r="R162" s="8">
        <f t="shared" si="129"/>
        <v>-8.8375034255622098E-2</v>
      </c>
      <c r="S162" s="8">
        <f t="shared" si="129"/>
        <v>-7.2994571907763039E-2</v>
      </c>
      <c r="T162" s="8">
        <f t="shared" si="129"/>
        <v>-5.6020214275597224E-2</v>
      </c>
      <c r="U162" s="8">
        <f t="shared" si="129"/>
        <v>-2.9527557153292472E-2</v>
      </c>
      <c r="V162" s="8">
        <f t="shared" si="129"/>
        <v>-7.9153533717123081E-2</v>
      </c>
      <c r="W162" s="8">
        <f t="shared" si="129"/>
        <v>-4.334834781712249E-2</v>
      </c>
      <c r="X162" s="8">
        <f t="shared" si="129"/>
        <v>-5.3637537990144923E-2</v>
      </c>
      <c r="Y162" s="8">
        <f t="shared" si="129"/>
        <v>-0.10864279086170547</v>
      </c>
      <c r="Z162" s="8">
        <f t="shared" si="129"/>
        <v>-8.6641401439403354E-2</v>
      </c>
      <c r="AA162" s="8">
        <f t="shared" si="129"/>
        <v>-0.13762578411020643</v>
      </c>
      <c r="AB162" s="8">
        <f t="shared" si="129"/>
        <v>-3.7108299525469679E-2</v>
      </c>
      <c r="AC162" s="8">
        <f t="shared" si="129"/>
        <v>-0.17446219492321624</v>
      </c>
      <c r="AD162" s="8">
        <f t="shared" si="129"/>
        <v>-5.965843379472513E-2</v>
      </c>
      <c r="AE162" s="8">
        <f t="shared" si="129"/>
        <v>-8.3447964277970743E-2</v>
      </c>
      <c r="AF162" s="8">
        <f t="shared" si="129"/>
        <v>-8.06448695598867E-2</v>
      </c>
      <c r="AG162" s="8">
        <f t="shared" si="129"/>
        <v>-9.6965586447215646E-2</v>
      </c>
      <c r="AH162" s="8">
        <f t="shared" ref="AH162:BH162" si="130">AH61/AH60-1</f>
        <v>-8.1510549246741393E-2</v>
      </c>
      <c r="AI162" s="8">
        <f t="shared" si="130"/>
        <v>-1.3495943378701636E-2</v>
      </c>
      <c r="AJ162" s="8">
        <f t="shared" si="130"/>
        <v>-1.7307461789091816E-2</v>
      </c>
      <c r="AK162" s="8">
        <f t="shared" si="130"/>
        <v>-4.0887224396876753E-2</v>
      </c>
      <c r="AL162" s="8">
        <f t="shared" si="130"/>
        <v>1.3982632533172668E-2</v>
      </c>
      <c r="AM162" s="8">
        <f t="shared" si="130"/>
        <v>-5.0470772849087187E-2</v>
      </c>
      <c r="AN162" s="8">
        <f t="shared" si="130"/>
        <v>9.7433309933067536E-2</v>
      </c>
      <c r="AO162" s="8">
        <f t="shared" si="130"/>
        <v>0.1267871946239949</v>
      </c>
      <c r="AP162" s="8">
        <f t="shared" si="130"/>
        <v>8.5432496116489842E-2</v>
      </c>
      <c r="AQ162" s="8">
        <f t="shared" si="130"/>
        <v>-4.6309174760334249E-2</v>
      </c>
      <c r="AR162" s="8">
        <f t="shared" si="130"/>
        <v>1.9226268036146354E-2</v>
      </c>
      <c r="AS162" s="8">
        <f t="shared" si="130"/>
        <v>-2.0212402316629019E-2</v>
      </c>
      <c r="AT162" s="8">
        <f t="shared" si="130"/>
        <v>-7.5461836018682615E-2</v>
      </c>
      <c r="AU162" s="8">
        <f t="shared" si="130"/>
        <v>-2.3348470572791102E-2</v>
      </c>
      <c r="AV162" s="8">
        <f t="shared" si="130"/>
        <v>-6.0837727030475075E-2</v>
      </c>
      <c r="AW162" s="8">
        <f t="shared" si="130"/>
        <v>-5.5782177452265214E-2</v>
      </c>
      <c r="AX162" s="8">
        <f t="shared" si="130"/>
        <v>-4.7899031209893028E-2</v>
      </c>
      <c r="AY162" s="8">
        <f t="shared" si="130"/>
        <v>1.6147717309672682E-2</v>
      </c>
      <c r="AZ162" s="8">
        <f t="shared" si="130"/>
        <v>-6.8405936607852658E-3</v>
      </c>
      <c r="BA162" s="8">
        <f t="shared" si="130"/>
        <v>-6.4503364938929497E-2</v>
      </c>
      <c r="BB162" s="8">
        <f t="shared" si="130"/>
        <v>-1.9161895573035492E-2</v>
      </c>
      <c r="BC162" s="8">
        <f t="shared" si="130"/>
        <v>6.8780114619202415E-3</v>
      </c>
      <c r="BD162" s="8">
        <f t="shared" si="130"/>
        <v>-2.4525905034823881E-2</v>
      </c>
      <c r="BE162" s="8">
        <f t="shared" si="130"/>
        <v>-2.4467263116974114E-2</v>
      </c>
      <c r="BF162" s="8" t="e">
        <f t="shared" si="130"/>
        <v>#DIV/0!</v>
      </c>
      <c r="BG162" s="8">
        <f t="shared" si="130"/>
        <v>-2.3492397058876513E-2</v>
      </c>
      <c r="BH162" s="8">
        <f t="shared" si="130"/>
        <v>-2.1571552873074884E-2</v>
      </c>
    </row>
    <row r="163" spans="1:60" s="7" customFormat="1" ht="12" hidden="1" thickBot="1" x14ac:dyDescent="0.25">
      <c r="A163" s="139">
        <f t="shared" si="76"/>
        <v>40907</v>
      </c>
      <c r="B163" s="14">
        <f t="shared" ref="B163:AG163" si="131">B62/B61-1</f>
        <v>9.6398633386340471E-2</v>
      </c>
      <c r="C163" s="14">
        <f t="shared" si="131"/>
        <v>0.10236772909663827</v>
      </c>
      <c r="D163" s="21">
        <f t="shared" si="131"/>
        <v>0.12814819078969508</v>
      </c>
      <c r="E163" s="21">
        <f t="shared" si="131"/>
        <v>0.15241578906708786</v>
      </c>
      <c r="F163" s="21">
        <f t="shared" si="131"/>
        <v>8.1938511335744701E-2</v>
      </c>
      <c r="G163" s="21">
        <f t="shared" si="131"/>
        <v>8.9581181165539148E-2</v>
      </c>
      <c r="H163" s="21">
        <f t="shared" si="131"/>
        <v>-7.267568215297171E-2</v>
      </c>
      <c r="I163" s="21">
        <f t="shared" si="131"/>
        <v>9.9413791040572574E-2</v>
      </c>
      <c r="J163" s="21">
        <f t="shared" si="131"/>
        <v>6.8469838759065427E-2</v>
      </c>
      <c r="K163" s="21">
        <f t="shared" si="131"/>
        <v>9.3053445754793129E-2</v>
      </c>
      <c r="L163" s="21">
        <f t="shared" si="131"/>
        <v>-0.55280330330184924</v>
      </c>
      <c r="M163" s="21">
        <f t="shared" si="131"/>
        <v>0.17590886069760914</v>
      </c>
      <c r="N163" s="21">
        <f t="shared" si="131"/>
        <v>0.17037148256075385</v>
      </c>
      <c r="O163" s="21">
        <f t="shared" si="131"/>
        <v>8.1753133210022089E-2</v>
      </c>
      <c r="P163" s="21">
        <f t="shared" si="131"/>
        <v>0.11910032771550139</v>
      </c>
      <c r="Q163" s="21">
        <f t="shared" si="131"/>
        <v>0.12806555677103848</v>
      </c>
      <c r="R163" s="21">
        <f t="shared" si="131"/>
        <v>0.14283593424583718</v>
      </c>
      <c r="S163" s="21">
        <f t="shared" si="131"/>
        <v>0.21449376103170437</v>
      </c>
      <c r="T163" s="21">
        <f t="shared" si="131"/>
        <v>0.15227727917878964</v>
      </c>
      <c r="U163" s="21">
        <f t="shared" si="131"/>
        <v>8.7795658923991882E-2</v>
      </c>
      <c r="V163" s="21">
        <f t="shared" si="131"/>
        <v>8.2774893875076305E-2</v>
      </c>
      <c r="W163" s="21">
        <f t="shared" si="131"/>
        <v>0.1071366194968506</v>
      </c>
      <c r="X163" s="21">
        <f t="shared" si="131"/>
        <v>0.13099049744327318</v>
      </c>
      <c r="Y163" s="21">
        <f t="shared" si="131"/>
        <v>0.10471717224426169</v>
      </c>
      <c r="Z163" s="21">
        <f t="shared" si="131"/>
        <v>8.7896055095123771E-2</v>
      </c>
      <c r="AA163" s="21">
        <f t="shared" si="131"/>
        <v>0.12818611478220454</v>
      </c>
      <c r="AB163" s="21">
        <f t="shared" si="131"/>
        <v>9.0450542999342964E-2</v>
      </c>
      <c r="AC163" s="21">
        <f t="shared" si="131"/>
        <v>0.15054972380592324</v>
      </c>
      <c r="AD163" s="21">
        <f t="shared" si="131"/>
        <v>0.21604964051423159</v>
      </c>
      <c r="AE163" s="21">
        <f t="shared" si="131"/>
        <v>0.15241578906708786</v>
      </c>
      <c r="AF163" s="21">
        <f t="shared" si="131"/>
        <v>0.17508654213043218</v>
      </c>
      <c r="AG163" s="21">
        <f t="shared" si="131"/>
        <v>0.24441850695028</v>
      </c>
      <c r="AH163" s="21">
        <f t="shared" ref="AH163:BH163" si="132">AH62/AH61-1</f>
        <v>0.13232212963210022</v>
      </c>
      <c r="AI163" s="21">
        <f t="shared" si="132"/>
        <v>9.1361837543429081E-2</v>
      </c>
      <c r="AJ163" s="21">
        <f t="shared" si="132"/>
        <v>4.0032739385113869E-2</v>
      </c>
      <c r="AK163" s="21">
        <f t="shared" si="132"/>
        <v>0.10486625833964758</v>
      </c>
      <c r="AL163" s="21">
        <f t="shared" si="132"/>
        <v>9.3821693149251484E-2</v>
      </c>
      <c r="AM163" s="21">
        <f t="shared" si="132"/>
        <v>0.14041002444682604</v>
      </c>
      <c r="AN163" s="21">
        <f t="shared" si="132"/>
        <v>-8.7380617214804501E-2</v>
      </c>
      <c r="AO163" s="21">
        <f t="shared" si="132"/>
        <v>-0.14457218543187711</v>
      </c>
      <c r="AP163" s="21">
        <f t="shared" si="132"/>
        <v>-6.3108022597331503E-2</v>
      </c>
      <c r="AQ163" s="21">
        <f t="shared" si="132"/>
        <v>0.16240592228024298</v>
      </c>
      <c r="AR163" s="21">
        <f t="shared" si="132"/>
        <v>-2.4232553266621326E-2</v>
      </c>
      <c r="AS163" s="21">
        <f t="shared" si="132"/>
        <v>6.7343345005295818E-2</v>
      </c>
      <c r="AT163" s="21">
        <f t="shared" si="132"/>
        <v>0.14201935067397509</v>
      </c>
      <c r="AU163" s="21">
        <f t="shared" si="132"/>
        <v>0.13584824894759229</v>
      </c>
      <c r="AV163" s="21">
        <f t="shared" si="132"/>
        <v>0.13505019328129375</v>
      </c>
      <c r="AW163" s="21">
        <f t="shared" si="132"/>
        <v>0.1302849687085903</v>
      </c>
      <c r="AX163" s="21">
        <f t="shared" si="132"/>
        <v>8.9562915419360012E-2</v>
      </c>
      <c r="AY163" s="21">
        <f t="shared" si="132"/>
        <v>1.4599783369281916E-2</v>
      </c>
      <c r="AZ163" s="21">
        <f t="shared" si="132"/>
        <v>0.15259510947552046</v>
      </c>
      <c r="BA163" s="21">
        <f t="shared" si="132"/>
        <v>0.12414143354913509</v>
      </c>
      <c r="BB163" s="21">
        <f t="shared" si="132"/>
        <v>6.9499476171500874E-2</v>
      </c>
      <c r="BC163" s="21">
        <f t="shared" si="132"/>
        <v>2.160210539130536E-2</v>
      </c>
      <c r="BD163" s="21">
        <f t="shared" si="132"/>
        <v>5.2389067438893377E-2</v>
      </c>
      <c r="BE163" s="21">
        <f t="shared" si="132"/>
        <v>7.4425901288082352E-2</v>
      </c>
      <c r="BF163" s="21" t="e">
        <f t="shared" si="132"/>
        <v>#DIV/0!</v>
      </c>
      <c r="BG163" s="21">
        <f t="shared" si="132"/>
        <v>5.8089532596625748E-2</v>
      </c>
      <c r="BH163" s="21">
        <f t="shared" si="132"/>
        <v>4.7151006973290999E-2</v>
      </c>
    </row>
    <row r="164" spans="1:60" s="7" customFormat="1" ht="12" thickTop="1" x14ac:dyDescent="0.2">
      <c r="A164" s="140">
        <f t="shared" si="76"/>
        <v>40998</v>
      </c>
      <c r="B164" s="16">
        <f t="shared" ref="B164:AG164" si="133">B63/B62-1</f>
        <v>-5.6089764655447016E-2</v>
      </c>
      <c r="C164" s="16">
        <f t="shared" si="133"/>
        <v>-5.368149970936209E-2</v>
      </c>
      <c r="D164" s="8">
        <f t="shared" si="133"/>
        <v>-8.0255673984878428E-2</v>
      </c>
      <c r="E164" s="8">
        <f t="shared" si="133"/>
        <v>-6.2553019986858804E-2</v>
      </c>
      <c r="F164" s="8">
        <f t="shared" si="133"/>
        <v>-4.8259603044090049E-2</v>
      </c>
      <c r="G164" s="8">
        <f t="shared" si="133"/>
        <v>-4.4518765403794069E-2</v>
      </c>
      <c r="H164" s="8">
        <f t="shared" si="133"/>
        <v>-0.13717993301005782</v>
      </c>
      <c r="I164" s="8">
        <f t="shared" si="133"/>
        <v>-5.419945903170087E-2</v>
      </c>
      <c r="J164" s="8">
        <f t="shared" si="133"/>
        <v>-7.4106375873888686E-2</v>
      </c>
      <c r="K164" s="8">
        <f t="shared" si="133"/>
        <v>-3.9761824855522376E-2</v>
      </c>
      <c r="L164" s="8">
        <f t="shared" si="133"/>
        <v>-0.42018890199695391</v>
      </c>
      <c r="M164" s="8">
        <f t="shared" si="133"/>
        <v>-0.10510748799530345</v>
      </c>
      <c r="N164" s="8">
        <f t="shared" si="133"/>
        <v>-0.14303495647397935</v>
      </c>
      <c r="O164" s="8">
        <f t="shared" si="133"/>
        <v>-6.6512246329772262E-2</v>
      </c>
      <c r="P164" s="8">
        <f t="shared" si="133"/>
        <v>-0.11365280713523807</v>
      </c>
      <c r="Q164" s="8">
        <f t="shared" si="133"/>
        <v>-3.3903208369035487E-2</v>
      </c>
      <c r="R164" s="8">
        <f t="shared" si="133"/>
        <v>-6.2652228508831675E-2</v>
      </c>
      <c r="S164" s="8">
        <f t="shared" si="133"/>
        <v>-5.4447800516547851E-2</v>
      </c>
      <c r="T164" s="8">
        <f t="shared" si="133"/>
        <v>-0.10890419212986902</v>
      </c>
      <c r="U164" s="8">
        <f t="shared" si="133"/>
        <v>-7.642164397769946E-2</v>
      </c>
      <c r="V164" s="8">
        <f t="shared" si="133"/>
        <v>2.6071441777076876E-2</v>
      </c>
      <c r="W164" s="8">
        <f t="shared" si="133"/>
        <v>-3.4433455141604563E-2</v>
      </c>
      <c r="X164" s="8">
        <f t="shared" si="133"/>
        <v>-7.8014626697461842E-2</v>
      </c>
      <c r="Y164" s="8">
        <f t="shared" si="133"/>
        <v>-7.2426707907987997E-2</v>
      </c>
      <c r="Z164" s="8">
        <f t="shared" si="133"/>
        <v>-7.0794033633505782E-2</v>
      </c>
      <c r="AA164" s="8">
        <f t="shared" si="133"/>
        <v>-7.4623277097290996E-2</v>
      </c>
      <c r="AB164" s="8">
        <f t="shared" si="133"/>
        <v>-4.7927364133656725E-2</v>
      </c>
      <c r="AC164" s="8">
        <f t="shared" si="133"/>
        <v>-8.4873112228859071E-2</v>
      </c>
      <c r="AD164" s="8">
        <f t="shared" si="133"/>
        <v>-0.10324883889458525</v>
      </c>
      <c r="AE164" s="8">
        <f t="shared" si="133"/>
        <v>-6.2553019986858804E-2</v>
      </c>
      <c r="AF164" s="8">
        <f t="shared" si="133"/>
        <v>-4.0624723311424193E-2</v>
      </c>
      <c r="AG164" s="8">
        <f t="shared" si="133"/>
        <v>-0.13150031871791512</v>
      </c>
      <c r="AH164" s="8">
        <f t="shared" ref="AH164:BH164" si="134">AH63/AH62-1</f>
        <v>-5.3136283684432684E-2</v>
      </c>
      <c r="AI164" s="8">
        <f t="shared" si="134"/>
        <v>-6.9495530960338003E-2</v>
      </c>
      <c r="AJ164" s="8">
        <f t="shared" si="134"/>
        <v>-2.2770793120532207E-2</v>
      </c>
      <c r="AK164" s="8">
        <f t="shared" si="134"/>
        <v>-4.0414716153100883E-2</v>
      </c>
      <c r="AL164" s="8">
        <f t="shared" si="134"/>
        <v>-0.10898705492123695</v>
      </c>
      <c r="AM164" s="8">
        <f t="shared" si="134"/>
        <v>-0.11802566493607092</v>
      </c>
      <c r="AN164" s="8">
        <f t="shared" si="134"/>
        <v>-4.6932776310577351E-2</v>
      </c>
      <c r="AO164" s="8">
        <f t="shared" si="134"/>
        <v>-4.1519292077023429E-2</v>
      </c>
      <c r="AP164" s="8">
        <f t="shared" si="134"/>
        <v>-4.9030532064575749E-2</v>
      </c>
      <c r="AQ164" s="8">
        <f t="shared" si="134"/>
        <v>-0.12037847132972079</v>
      </c>
      <c r="AR164" s="8">
        <f t="shared" si="134"/>
        <v>8.1278791187509025E-2</v>
      </c>
      <c r="AS164" s="8">
        <f t="shared" si="134"/>
        <v>1.1221341818397734E-2</v>
      </c>
      <c r="AT164" s="8">
        <f t="shared" si="134"/>
        <v>0.10317488948825759</v>
      </c>
      <c r="AU164" s="8">
        <f t="shared" si="134"/>
        <v>-0.10245660675406731</v>
      </c>
      <c r="AV164" s="8">
        <f t="shared" si="134"/>
        <v>-6.7557980730427181E-3</v>
      </c>
      <c r="AW164" s="8">
        <f t="shared" si="134"/>
        <v>-4.410883057393078E-2</v>
      </c>
      <c r="AX164" s="8">
        <f t="shared" si="134"/>
        <v>-5.499307329257741E-3</v>
      </c>
      <c r="AY164" s="8">
        <f t="shared" si="134"/>
        <v>-7.617779144407677E-2</v>
      </c>
      <c r="AZ164" s="8">
        <f t="shared" si="134"/>
        <v>-0.23368633507014236</v>
      </c>
      <c r="BA164" s="8">
        <f t="shared" si="134"/>
        <v>-5.2412740852350925E-2</v>
      </c>
      <c r="BB164" s="8">
        <f t="shared" si="134"/>
        <v>-6.7082729757528048E-2</v>
      </c>
      <c r="BC164" s="8">
        <f t="shared" si="134"/>
        <v>-2.8347510774334395E-2</v>
      </c>
      <c r="BD164" s="8">
        <f t="shared" si="134"/>
        <v>-5.289841945678142E-2</v>
      </c>
      <c r="BE164" s="8">
        <f t="shared" si="134"/>
        <v>-7.7661256265581957E-2</v>
      </c>
      <c r="BF164" s="8" t="e">
        <f t="shared" si="134"/>
        <v>#DIV/0!</v>
      </c>
      <c r="BG164" s="8">
        <f t="shared" si="134"/>
        <v>-5.2880198420458213E-2</v>
      </c>
      <c r="BH164" s="8">
        <f t="shared" si="134"/>
        <v>-3.5411843673696319E-2</v>
      </c>
    </row>
    <row r="165" spans="1:60" s="7" customFormat="1" x14ac:dyDescent="0.2">
      <c r="A165" s="138">
        <f t="shared" si="76"/>
        <v>41090</v>
      </c>
      <c r="B165" s="16">
        <f t="shared" ref="B165:AG165" si="135">B64/B63-1</f>
        <v>2.3729790161750808E-2</v>
      </c>
      <c r="C165" s="16">
        <f t="shared" si="135"/>
        <v>2.0831098884011467E-2</v>
      </c>
      <c r="D165" s="8">
        <f t="shared" si="135"/>
        <v>5.4712650924615858E-2</v>
      </c>
      <c r="E165" s="8">
        <f t="shared" si="135"/>
        <v>1.8180382840970122E-2</v>
      </c>
      <c r="F165" s="8">
        <f t="shared" si="135"/>
        <v>1.5420984623244482E-2</v>
      </c>
      <c r="G165" s="8">
        <f t="shared" si="135"/>
        <v>1.1038572588732753E-2</v>
      </c>
      <c r="H165" s="8">
        <f t="shared" si="135"/>
        <v>0.13077888388530035</v>
      </c>
      <c r="I165" s="8">
        <f t="shared" si="135"/>
        <v>2.0602930689600063E-2</v>
      </c>
      <c r="J165" s="8">
        <f t="shared" si="135"/>
        <v>5.417282248159716E-2</v>
      </c>
      <c r="K165" s="8">
        <f t="shared" si="135"/>
        <v>4.3517129529229148E-3</v>
      </c>
      <c r="L165" s="8">
        <f t="shared" si="135"/>
        <v>0.66182862723131186</v>
      </c>
      <c r="M165" s="8">
        <f t="shared" si="135"/>
        <v>3.5950589287430779E-2</v>
      </c>
      <c r="N165" s="8">
        <f t="shared" si="135"/>
        <v>3.3632812289825509E-2</v>
      </c>
      <c r="O165" s="8">
        <f t="shared" si="135"/>
        <v>2.261518369512272E-3</v>
      </c>
      <c r="P165" s="8">
        <f t="shared" si="135"/>
        <v>5.5157728144053619E-2</v>
      </c>
      <c r="Q165" s="8">
        <f t="shared" si="135"/>
        <v>-2.1899325521640201E-2</v>
      </c>
      <c r="R165" s="8">
        <f t="shared" si="135"/>
        <v>3.9367036565085334E-2</v>
      </c>
      <c r="S165" s="8">
        <f t="shared" si="135"/>
        <v>-3.3932590940607743E-2</v>
      </c>
      <c r="T165" s="8">
        <f t="shared" si="135"/>
        <v>4.0572004562614339E-2</v>
      </c>
      <c r="U165" s="8">
        <f t="shared" si="135"/>
        <v>4.2797688057632177E-2</v>
      </c>
      <c r="V165" s="8">
        <f t="shared" si="135"/>
        <v>-2.0596119620412523E-2</v>
      </c>
      <c r="W165" s="8">
        <f t="shared" si="135"/>
        <v>-1.6528730067464692E-2</v>
      </c>
      <c r="X165" s="8">
        <f t="shared" si="135"/>
        <v>5.1107303343528088E-2</v>
      </c>
      <c r="Y165" s="8">
        <f t="shared" si="135"/>
        <v>0.13259809812429557</v>
      </c>
      <c r="Z165" s="8">
        <f t="shared" si="135"/>
        <v>9.3990734071101478E-2</v>
      </c>
      <c r="AA165" s="8">
        <f t="shared" si="135"/>
        <v>0.18475465424954929</v>
      </c>
      <c r="AB165" s="8">
        <f t="shared" si="135"/>
        <v>2.0229951347813468E-2</v>
      </c>
      <c r="AC165" s="8">
        <f t="shared" si="135"/>
        <v>0.22743800640553835</v>
      </c>
      <c r="AD165" s="8">
        <f t="shared" si="135"/>
        <v>1.3912764156607471E-2</v>
      </c>
      <c r="AE165" s="8">
        <f t="shared" si="135"/>
        <v>1.8180382840970122E-2</v>
      </c>
      <c r="AF165" s="8">
        <f t="shared" si="135"/>
        <v>-1.9877292004950808E-2</v>
      </c>
      <c r="AG165" s="8">
        <f t="shared" si="135"/>
        <v>2.3241024260385768E-2</v>
      </c>
      <c r="AH165" s="8">
        <f t="shared" ref="AH165:BH165" si="136">AH64/AH63-1</f>
        <v>2.4171992891497851E-2</v>
      </c>
      <c r="AI165" s="8">
        <f t="shared" si="136"/>
        <v>1.7622840195848255E-2</v>
      </c>
      <c r="AJ165" s="8">
        <f t="shared" si="136"/>
        <v>1.8474526478879927E-3</v>
      </c>
      <c r="AK165" s="8">
        <f t="shared" si="136"/>
        <v>-5.1442892011648311E-3</v>
      </c>
      <c r="AL165" s="8">
        <f t="shared" si="136"/>
        <v>4.4884265589205441E-2</v>
      </c>
      <c r="AM165" s="8">
        <f t="shared" si="136"/>
        <v>6.5075565300525717E-2</v>
      </c>
      <c r="AN165" s="8">
        <f t="shared" si="136"/>
        <v>7.9725875384121236E-2</v>
      </c>
      <c r="AO165" s="8">
        <f t="shared" si="136"/>
        <v>0.10386144770062211</v>
      </c>
      <c r="AP165" s="8">
        <f t="shared" si="136"/>
        <v>7.0299332478543475E-2</v>
      </c>
      <c r="AQ165" s="8">
        <f t="shared" si="136"/>
        <v>4.2183045986718515E-2</v>
      </c>
      <c r="AR165" s="8">
        <f t="shared" si="136"/>
        <v>-6.3241466754121456E-2</v>
      </c>
      <c r="AS165" s="8">
        <f t="shared" si="136"/>
        <v>-1.2452292582974867E-2</v>
      </c>
      <c r="AT165" s="8">
        <f t="shared" si="136"/>
        <v>-0.11723910270270732</v>
      </c>
      <c r="AU165" s="8">
        <f t="shared" si="136"/>
        <v>1.7003269284453282E-2</v>
      </c>
      <c r="AV165" s="8">
        <f t="shared" si="136"/>
        <v>-1.7155967811243955E-2</v>
      </c>
      <c r="AW165" s="8">
        <f t="shared" si="136"/>
        <v>1.4037541320040203E-2</v>
      </c>
      <c r="AX165" s="8">
        <f t="shared" si="136"/>
        <v>-1.2619216657016707E-2</v>
      </c>
      <c r="AY165" s="8">
        <f t="shared" si="136"/>
        <v>5.4794955296495029E-2</v>
      </c>
      <c r="AZ165" s="8">
        <f t="shared" si="136"/>
        <v>0.16189459266709516</v>
      </c>
      <c r="BA165" s="8">
        <f t="shared" si="136"/>
        <v>1.1458098299014896E-2</v>
      </c>
      <c r="BB165" s="8">
        <f t="shared" si="136"/>
        <v>4.9109513551684358E-2</v>
      </c>
      <c r="BC165" s="8">
        <f t="shared" si="136"/>
        <v>4.1737984420234797E-2</v>
      </c>
      <c r="BD165" s="8">
        <f t="shared" si="136"/>
        <v>6.3687430097933095E-2</v>
      </c>
      <c r="BE165" s="8">
        <f t="shared" si="136"/>
        <v>4.7909591094692949E-2</v>
      </c>
      <c r="BF165" s="8" t="e">
        <f t="shared" si="136"/>
        <v>#DIV/0!</v>
      </c>
      <c r="BG165" s="8">
        <f t="shared" si="136"/>
        <v>4.2506817905785921E-2</v>
      </c>
      <c r="BH165" s="8">
        <f t="shared" si="136"/>
        <v>3.3410050638067457E-2</v>
      </c>
    </row>
    <row r="166" spans="1:60" s="7" customFormat="1" x14ac:dyDescent="0.2">
      <c r="A166" s="138">
        <f t="shared" si="76"/>
        <v>41182</v>
      </c>
      <c r="B166" s="16">
        <f t="shared" ref="B166:AG166" si="137">B65/B64-1</f>
        <v>-3.6574779525644363E-2</v>
      </c>
      <c r="C166" s="16">
        <f t="shared" si="137"/>
        <v>-3.8439967462030156E-2</v>
      </c>
      <c r="D166" s="8">
        <f t="shared" si="137"/>
        <v>-6.8674130397229249E-2</v>
      </c>
      <c r="E166" s="8">
        <f t="shared" si="137"/>
        <v>-7.7816029441682755E-2</v>
      </c>
      <c r="F166" s="8">
        <f t="shared" si="137"/>
        <v>-2.2815397494648115E-2</v>
      </c>
      <c r="G166" s="8">
        <f t="shared" si="137"/>
        <v>-2.487291504260869E-2</v>
      </c>
      <c r="H166" s="8">
        <f t="shared" si="137"/>
        <v>2.5609388934412891E-2</v>
      </c>
      <c r="I166" s="8">
        <f t="shared" si="137"/>
        <v>-3.9451463764108907E-2</v>
      </c>
      <c r="J166" s="8">
        <f t="shared" si="137"/>
        <v>-9.4593346241543808E-3</v>
      </c>
      <c r="K166" s="8">
        <f t="shared" si="137"/>
        <v>-2.7380926294211738E-2</v>
      </c>
      <c r="L166" s="8">
        <f t="shared" si="137"/>
        <v>1.365650033954998</v>
      </c>
      <c r="M166" s="8">
        <f t="shared" si="137"/>
        <v>-7.3100686899964629E-2</v>
      </c>
      <c r="N166" s="8">
        <f t="shared" si="137"/>
        <v>-1.7542317434456223E-2</v>
      </c>
      <c r="O166" s="8">
        <f t="shared" si="137"/>
        <v>-1.0472067304575838E-2</v>
      </c>
      <c r="P166" s="8">
        <f t="shared" si="137"/>
        <v>-5.4261727716149233E-2</v>
      </c>
      <c r="Q166" s="8">
        <f t="shared" si="137"/>
        <v>-7.4078510032678957E-2</v>
      </c>
      <c r="R166" s="8">
        <f t="shared" si="137"/>
        <v>-8.562818769214664E-2</v>
      </c>
      <c r="S166" s="8">
        <f t="shared" si="137"/>
        <v>-7.6306258329851162E-2</v>
      </c>
      <c r="T166" s="8">
        <f t="shared" si="137"/>
        <v>-6.1198727168441436E-2</v>
      </c>
      <c r="U166" s="8">
        <f t="shared" si="137"/>
        <v>-3.188844247158884E-2</v>
      </c>
      <c r="V166" s="8">
        <f t="shared" si="137"/>
        <v>-6.0275957346058617E-2</v>
      </c>
      <c r="W166" s="8">
        <f t="shared" si="137"/>
        <v>-5.1458810540748412E-2</v>
      </c>
      <c r="X166" s="8">
        <f t="shared" si="137"/>
        <v>-5.7342669620596198E-2</v>
      </c>
      <c r="Y166" s="8">
        <f t="shared" si="137"/>
        <v>-0.10821491101125991</v>
      </c>
      <c r="Z166" s="8">
        <f t="shared" si="137"/>
        <v>-8.2606372366888281E-2</v>
      </c>
      <c r="AA166" s="8">
        <f t="shared" si="137"/>
        <v>-0.14016034354508811</v>
      </c>
      <c r="AB166" s="8">
        <f t="shared" si="137"/>
        <v>-3.6225903052305775E-2</v>
      </c>
      <c r="AC166" s="8">
        <f t="shared" si="137"/>
        <v>-0.20229233278363701</v>
      </c>
      <c r="AD166" s="8">
        <f t="shared" si="137"/>
        <v>-5.39064351507752E-2</v>
      </c>
      <c r="AE166" s="8">
        <f t="shared" si="137"/>
        <v>-7.7816029441682755E-2</v>
      </c>
      <c r="AF166" s="8">
        <f t="shared" si="137"/>
        <v>-8.3362206420319329E-2</v>
      </c>
      <c r="AG166" s="8">
        <f t="shared" si="137"/>
        <v>-7.4525077062347123E-2</v>
      </c>
      <c r="AH166" s="8">
        <f t="shared" ref="AH166:BH166" si="138">AH65/AH64-1</f>
        <v>-7.7438489523992571E-2</v>
      </c>
      <c r="AI166" s="8">
        <f t="shared" si="138"/>
        <v>-1.0809748577241596E-2</v>
      </c>
      <c r="AJ166" s="8">
        <f t="shared" si="138"/>
        <v>-1.0793497383331241E-2</v>
      </c>
      <c r="AK166" s="8">
        <f t="shared" si="138"/>
        <v>-3.4390968007674716E-2</v>
      </c>
      <c r="AL166" s="8">
        <f t="shared" si="138"/>
        <v>1.1408737355537824E-2</v>
      </c>
      <c r="AM166" s="8">
        <f t="shared" si="138"/>
        <v>-5.1569579197140225E-2</v>
      </c>
      <c r="AN166" s="8">
        <f t="shared" si="138"/>
        <v>9.9351530069473171E-2</v>
      </c>
      <c r="AO166" s="8">
        <f t="shared" si="138"/>
        <v>0.12291155093304384</v>
      </c>
      <c r="AP166" s="8">
        <f t="shared" si="138"/>
        <v>8.9861232519443446E-2</v>
      </c>
      <c r="AQ166" s="8">
        <f t="shared" si="138"/>
        <v>-4.5006433270393664E-2</v>
      </c>
      <c r="AR166" s="8">
        <f t="shared" si="138"/>
        <v>3.1899335325268119E-2</v>
      </c>
      <c r="AS166" s="8">
        <f t="shared" si="138"/>
        <v>-2.6280812721474089E-2</v>
      </c>
      <c r="AT166" s="8">
        <f t="shared" si="138"/>
        <v>-8.5845440389393568E-2</v>
      </c>
      <c r="AU166" s="8">
        <f t="shared" si="138"/>
        <v>-3.2140486890077313E-2</v>
      </c>
      <c r="AV166" s="8">
        <f t="shared" si="138"/>
        <v>-6.2894709773598012E-2</v>
      </c>
      <c r="AW166" s="8">
        <f t="shared" si="138"/>
        <v>-4.7453494971969712E-2</v>
      </c>
      <c r="AX166" s="8">
        <f t="shared" si="138"/>
        <v>-4.4980834237108747E-2</v>
      </c>
      <c r="AY166" s="8">
        <f t="shared" si="138"/>
        <v>3.2677406055940939E-3</v>
      </c>
      <c r="AZ166" s="8">
        <f t="shared" si="138"/>
        <v>-1.7664776742842281E-2</v>
      </c>
      <c r="BA166" s="8">
        <f t="shared" si="138"/>
        <v>-4.7726507446352984E-2</v>
      </c>
      <c r="BB166" s="8">
        <f t="shared" si="138"/>
        <v>-1.4896756118173538E-2</v>
      </c>
      <c r="BC166" s="8">
        <f t="shared" si="138"/>
        <v>1.0344992573869671E-2</v>
      </c>
      <c r="BD166" s="8">
        <f t="shared" si="138"/>
        <v>-2.2293788394383118E-2</v>
      </c>
      <c r="BE166" s="8">
        <f t="shared" si="138"/>
        <v>-1.8057515080802777E-2</v>
      </c>
      <c r="BF166" s="8" t="e">
        <f t="shared" si="138"/>
        <v>#DIV/0!</v>
      </c>
      <c r="BG166" s="8">
        <f t="shared" si="138"/>
        <v>-1.6937557489624777E-2</v>
      </c>
      <c r="BH166" s="8">
        <f t="shared" si="138"/>
        <v>-1.3912901078042328E-2</v>
      </c>
    </row>
    <row r="167" spans="1:60" s="7" customFormat="1" ht="12" thickBot="1" x14ac:dyDescent="0.25">
      <c r="A167" s="139">
        <f t="shared" si="76"/>
        <v>41273</v>
      </c>
      <c r="B167" s="14">
        <f t="shared" ref="B167:AG167" si="139">B66/B65-1</f>
        <v>9.1196040856932781E-2</v>
      </c>
      <c r="C167" s="14">
        <f t="shared" si="139"/>
        <v>9.6925933210304738E-2</v>
      </c>
      <c r="D167" s="21">
        <f t="shared" si="139"/>
        <v>0.12189691151798177</v>
      </c>
      <c r="E167" s="21">
        <f t="shared" si="139"/>
        <v>0.14311841646568402</v>
      </c>
      <c r="F167" s="21">
        <f t="shared" si="139"/>
        <v>7.7489273541278214E-2</v>
      </c>
      <c r="G167" s="21">
        <f t="shared" si="139"/>
        <v>8.4880509610959054E-2</v>
      </c>
      <c r="H167" s="21">
        <f t="shared" si="139"/>
        <v>-8.7905000878513717E-2</v>
      </c>
      <c r="I167" s="21">
        <f t="shared" si="139"/>
        <v>9.3648490143983798E-2</v>
      </c>
      <c r="J167" s="21">
        <f t="shared" si="139"/>
        <v>6.8779345941448078E-2</v>
      </c>
      <c r="K167" s="21">
        <f t="shared" si="139"/>
        <v>8.7548674961849704E-2</v>
      </c>
      <c r="L167" s="21">
        <f t="shared" si="139"/>
        <v>-0.54273664939497457</v>
      </c>
      <c r="M167" s="21">
        <f t="shared" si="139"/>
        <v>0.18426235712452543</v>
      </c>
      <c r="N167" s="21">
        <f t="shared" si="139"/>
        <v>0.17029050541906465</v>
      </c>
      <c r="O167" s="21">
        <f t="shared" si="139"/>
        <v>8.2639774046772363E-2</v>
      </c>
      <c r="P167" s="21">
        <f t="shared" si="139"/>
        <v>0.10603605801197635</v>
      </c>
      <c r="Q167" s="21">
        <f t="shared" si="139"/>
        <v>7.3163615546116612E-2</v>
      </c>
      <c r="R167" s="21">
        <f t="shared" si="139"/>
        <v>0.14616922179821357</v>
      </c>
      <c r="S167" s="21">
        <f t="shared" si="139"/>
        <v>0.18969775057174032</v>
      </c>
      <c r="T167" s="21">
        <f t="shared" si="139"/>
        <v>0.14770991762111918</v>
      </c>
      <c r="U167" s="21">
        <f t="shared" si="139"/>
        <v>8.0453102239951724E-2</v>
      </c>
      <c r="V167" s="21">
        <f t="shared" si="139"/>
        <v>7.7772446877706125E-2</v>
      </c>
      <c r="W167" s="21">
        <f t="shared" si="139"/>
        <v>0.11956951419420325</v>
      </c>
      <c r="X167" s="21">
        <f t="shared" si="139"/>
        <v>0.12205633716879172</v>
      </c>
      <c r="Y167" s="21">
        <f t="shared" si="139"/>
        <v>9.5234309356187152E-2</v>
      </c>
      <c r="Z167" s="21">
        <f t="shared" si="139"/>
        <v>5.5683828381118072E-2</v>
      </c>
      <c r="AA167" s="21">
        <f t="shared" si="139"/>
        <v>0.14787408067281627</v>
      </c>
      <c r="AB167" s="21">
        <f t="shared" si="139"/>
        <v>8.8067106628086922E-2</v>
      </c>
      <c r="AC167" s="21">
        <f t="shared" si="139"/>
        <v>0.1375848066730927</v>
      </c>
      <c r="AD167" s="21">
        <f t="shared" si="139"/>
        <v>0.19824894119458492</v>
      </c>
      <c r="AE167" s="21">
        <f t="shared" si="139"/>
        <v>0.14311841646568402</v>
      </c>
      <c r="AF167" s="21">
        <f t="shared" si="139"/>
        <v>0.1706126441300424</v>
      </c>
      <c r="AG167" s="21">
        <f t="shared" si="139"/>
        <v>0.23776820867089565</v>
      </c>
      <c r="AH167" s="21">
        <f t="shared" ref="AH167:BH167" si="140">AH66/AH65-1</f>
        <v>0.12155781660778797</v>
      </c>
      <c r="AI167" s="21">
        <f t="shared" si="140"/>
        <v>8.4997767717139183E-2</v>
      </c>
      <c r="AJ167" s="21">
        <f t="shared" si="140"/>
        <v>3.4550726811076515E-2</v>
      </c>
      <c r="AK167" s="21">
        <f t="shared" si="140"/>
        <v>9.7566030418448912E-2</v>
      </c>
      <c r="AL167" s="21">
        <f t="shared" si="140"/>
        <v>8.7863612536193569E-2</v>
      </c>
      <c r="AM167" s="21">
        <f t="shared" si="140"/>
        <v>0.13671154184424283</v>
      </c>
      <c r="AN167" s="21">
        <f t="shared" si="140"/>
        <v>-9.1498059673307486E-2</v>
      </c>
      <c r="AO167" s="21">
        <f t="shared" si="140"/>
        <v>-0.14605048323942948</v>
      </c>
      <c r="AP167" s="21">
        <f t="shared" si="140"/>
        <v>-6.8857218788231922E-2</v>
      </c>
      <c r="AQ167" s="21">
        <f t="shared" si="140"/>
        <v>0.16153098732029703</v>
      </c>
      <c r="AR167" s="21">
        <f t="shared" si="140"/>
        <v>-3.1186629817772316E-2</v>
      </c>
      <c r="AS167" s="21">
        <f t="shared" si="140"/>
        <v>5.8900265116806239E-2</v>
      </c>
      <c r="AT167" s="21">
        <f t="shared" si="140"/>
        <v>0.14715847063182985</v>
      </c>
      <c r="AU167" s="21">
        <f t="shared" si="140"/>
        <v>0.1295346605082921</v>
      </c>
      <c r="AV167" s="21">
        <f t="shared" si="140"/>
        <v>0.12539526398837975</v>
      </c>
      <c r="AW167" s="21">
        <f t="shared" si="140"/>
        <v>0.11642492086109701</v>
      </c>
      <c r="AX167" s="21">
        <f t="shared" si="140"/>
        <v>7.535583809308255E-2</v>
      </c>
      <c r="AY167" s="21">
        <f t="shared" si="140"/>
        <v>6.5697222809115718E-3</v>
      </c>
      <c r="AZ167" s="21">
        <f t="shared" si="140"/>
        <v>0.17276659267975369</v>
      </c>
      <c r="BA167" s="21">
        <f t="shared" si="140"/>
        <v>0.12723950247894766</v>
      </c>
      <c r="BB167" s="21">
        <f t="shared" si="140"/>
        <v>6.5719303224424319E-2</v>
      </c>
      <c r="BC167" s="21">
        <f t="shared" si="140"/>
        <v>1.8797529801879209E-2</v>
      </c>
      <c r="BD167" s="21">
        <f t="shared" si="140"/>
        <v>5.0264022859926705E-2</v>
      </c>
      <c r="BE167" s="21">
        <f t="shared" si="140"/>
        <v>7.2331654330714867E-2</v>
      </c>
      <c r="BF167" s="21" t="e">
        <f t="shared" si="140"/>
        <v>#DIV/0!</v>
      </c>
      <c r="BG167" s="21">
        <f t="shared" si="140"/>
        <v>5.4687870819202011E-2</v>
      </c>
      <c r="BH167" s="21">
        <f t="shared" si="140"/>
        <v>4.6595598959205731E-2</v>
      </c>
    </row>
    <row r="168" spans="1:60" s="7" customFormat="1" x14ac:dyDescent="0.2">
      <c r="A168" s="140">
        <f t="shared" ref="A168:A199" si="141">A67</f>
        <v>41363</v>
      </c>
      <c r="B168" s="16">
        <f t="shared" ref="B168:AG168" si="142">B67/B66-1</f>
        <v>-6.1252702117175262E-2</v>
      </c>
      <c r="C168" s="16">
        <f t="shared" si="142"/>
        <v>-5.9231044129375299E-2</v>
      </c>
      <c r="D168" s="8">
        <f t="shared" si="142"/>
        <v>-8.4542044218494095E-2</v>
      </c>
      <c r="E168" s="8">
        <f t="shared" si="142"/>
        <v>-7.2682400257253699E-2</v>
      </c>
      <c r="F168" s="8">
        <f t="shared" si="142"/>
        <v>-5.3209122897931449E-2</v>
      </c>
      <c r="G168" s="8">
        <f t="shared" si="142"/>
        <v>-5.0051618882314797E-2</v>
      </c>
      <c r="H168" s="8">
        <f t="shared" si="142"/>
        <v>-0.1372497223723721</v>
      </c>
      <c r="I168" s="8">
        <f t="shared" si="142"/>
        <v>-5.9490061424659513E-2</v>
      </c>
      <c r="J168" s="8">
        <f t="shared" si="142"/>
        <v>-7.7739072137389842E-2</v>
      </c>
      <c r="K168" s="8">
        <f t="shared" si="142"/>
        <v>-4.554264380655515E-2</v>
      </c>
      <c r="L168" s="8">
        <f t="shared" si="142"/>
        <v>-0.43288724756724728</v>
      </c>
      <c r="M168" s="8">
        <f t="shared" si="142"/>
        <v>-0.12904615164873245</v>
      </c>
      <c r="N168" s="8">
        <f t="shared" si="142"/>
        <v>-0.14929277322876167</v>
      </c>
      <c r="O168" s="8">
        <f t="shared" si="142"/>
        <v>-6.8350699270828597E-2</v>
      </c>
      <c r="P168" s="8">
        <f t="shared" si="142"/>
        <v>-0.10993329569428101</v>
      </c>
      <c r="Q168" s="8">
        <f t="shared" si="142"/>
        <v>-2.4586231885607379E-2</v>
      </c>
      <c r="R168" s="8">
        <f t="shared" si="142"/>
        <v>-5.3475624161969271E-2</v>
      </c>
      <c r="S168" s="8">
        <f t="shared" si="142"/>
        <v>-4.3394279593975016E-2</v>
      </c>
      <c r="T168" s="8">
        <f t="shared" si="142"/>
        <v>-0.11462964299185485</v>
      </c>
      <c r="U168" s="8">
        <f t="shared" si="142"/>
        <v>-8.6248737631881234E-2</v>
      </c>
      <c r="V168" s="8">
        <f t="shared" si="142"/>
        <v>2.1509753295787748E-2</v>
      </c>
      <c r="W168" s="8">
        <f t="shared" si="142"/>
        <v>-3.3069048443945648E-2</v>
      </c>
      <c r="X168" s="8">
        <f t="shared" si="142"/>
        <v>-8.4001189683862054E-2</v>
      </c>
      <c r="Y168" s="8">
        <f t="shared" si="142"/>
        <v>-8.5871776624264706E-2</v>
      </c>
      <c r="Z168" s="8">
        <f t="shared" si="142"/>
        <v>-7.7705898442154808E-2</v>
      </c>
      <c r="AA168" s="8">
        <f t="shared" si="142"/>
        <v>-9.5867281624236411E-2</v>
      </c>
      <c r="AB168" s="8">
        <f t="shared" si="142"/>
        <v>-4.7970352038409714E-2</v>
      </c>
      <c r="AC168" s="8">
        <f t="shared" si="142"/>
        <v>-8.2359864005848382E-2</v>
      </c>
      <c r="AD168" s="8">
        <f t="shared" si="142"/>
        <v>-0.11632309503057003</v>
      </c>
      <c r="AE168" s="8">
        <f t="shared" si="142"/>
        <v>-7.2682400257253699E-2</v>
      </c>
      <c r="AF168" s="8">
        <f t="shared" si="142"/>
        <v>-5.5182267805822471E-2</v>
      </c>
      <c r="AG168" s="8">
        <f t="shared" si="142"/>
        <v>-0.13662529997381101</v>
      </c>
      <c r="AH168" s="8">
        <f t="shared" ref="AH168:BH168" si="143">AH67/AH66-1</f>
        <v>-6.3279761245660815E-2</v>
      </c>
      <c r="AI168" s="8">
        <f t="shared" si="143"/>
        <v>-7.5172022639402258E-2</v>
      </c>
      <c r="AJ168" s="8">
        <f t="shared" si="143"/>
        <v>-3.77925393129388E-2</v>
      </c>
      <c r="AK168" s="8">
        <f t="shared" si="143"/>
        <v>-4.728332890972875E-2</v>
      </c>
      <c r="AL168" s="8">
        <f t="shared" si="143"/>
        <v>-0.11047591654652289</v>
      </c>
      <c r="AM168" s="8">
        <f t="shared" si="143"/>
        <v>-0.11768928857873417</v>
      </c>
      <c r="AN168" s="8">
        <f t="shared" si="143"/>
        <v>-5.8800183080720103E-2</v>
      </c>
      <c r="AO168" s="8">
        <f t="shared" si="143"/>
        <v>-4.7932066318194355E-2</v>
      </c>
      <c r="AP168" s="8">
        <f t="shared" si="143"/>
        <v>-6.2936832491797601E-2</v>
      </c>
      <c r="AQ168" s="8">
        <f t="shared" si="143"/>
        <v>-0.11344468382344763</v>
      </c>
      <c r="AR168" s="8">
        <f t="shared" si="143"/>
        <v>6.3694234083424117E-2</v>
      </c>
      <c r="AS168" s="8">
        <f t="shared" si="143"/>
        <v>9.2598778323542685E-3</v>
      </c>
      <c r="AT168" s="8">
        <f t="shared" si="143"/>
        <v>9.3349781361517392E-2</v>
      </c>
      <c r="AU168" s="8">
        <f t="shared" si="143"/>
        <v>-0.10426440045172647</v>
      </c>
      <c r="AV168" s="8">
        <f t="shared" si="143"/>
        <v>-1.6631801685202952E-2</v>
      </c>
      <c r="AW168" s="8">
        <f t="shared" si="143"/>
        <v>-3.9502276469629782E-2</v>
      </c>
      <c r="AX168" s="8">
        <f t="shared" si="143"/>
        <v>-1.9572894411047814E-2</v>
      </c>
      <c r="AY168" s="8">
        <f t="shared" si="143"/>
        <v>-7.6397652055854803E-2</v>
      </c>
      <c r="AZ168" s="8">
        <f t="shared" si="143"/>
        <v>-0.22277733864367488</v>
      </c>
      <c r="BA168" s="8">
        <f t="shared" si="143"/>
        <v>-7.2068374625131271E-2</v>
      </c>
      <c r="BB168" s="8">
        <f t="shared" si="143"/>
        <v>-6.9530772848574562E-2</v>
      </c>
      <c r="BC168" s="8">
        <f t="shared" si="143"/>
        <v>-3.2984767849328467E-2</v>
      </c>
      <c r="BD168" s="8">
        <f t="shared" si="143"/>
        <v>-7.3630156912097955E-2</v>
      </c>
      <c r="BE168" s="8">
        <f t="shared" si="143"/>
        <v>-8.4427799842405893E-2</v>
      </c>
      <c r="BF168" s="8" t="e">
        <f t="shared" si="143"/>
        <v>#DIV/0!</v>
      </c>
      <c r="BG168" s="8">
        <f t="shared" si="143"/>
        <v>-5.9526326395943574E-2</v>
      </c>
      <c r="BH168" s="8">
        <f t="shared" si="143"/>
        <v>-3.9235972164513577E-2</v>
      </c>
    </row>
    <row r="169" spans="1:60" s="7" customFormat="1" x14ac:dyDescent="0.2">
      <c r="A169" s="138">
        <f t="shared" si="141"/>
        <v>41455</v>
      </c>
      <c r="B169" s="16">
        <f t="shared" ref="B169:AG169" si="144">B68/B67-1</f>
        <v>2.7736095270662675E-2</v>
      </c>
      <c r="C169" s="16">
        <f t="shared" si="144"/>
        <v>2.386281239829513E-2</v>
      </c>
      <c r="D169" s="8">
        <f t="shared" si="144"/>
        <v>6.0256238844225596E-2</v>
      </c>
      <c r="E169" s="8">
        <f t="shared" si="144"/>
        <v>2.1526649016076371E-2</v>
      </c>
      <c r="F169" s="8">
        <f t="shared" si="144"/>
        <v>1.9074932422372681E-2</v>
      </c>
      <c r="G169" s="8">
        <f t="shared" si="144"/>
        <v>1.3361806299347023E-2</v>
      </c>
      <c r="H169" s="8">
        <f t="shared" si="144"/>
        <v>0.18650518831424434</v>
      </c>
      <c r="I169" s="8">
        <f t="shared" si="144"/>
        <v>2.4865924434965825E-2</v>
      </c>
      <c r="J169" s="8">
        <f t="shared" si="144"/>
        <v>5.5112636446205787E-2</v>
      </c>
      <c r="K169" s="8">
        <f t="shared" si="144"/>
        <v>6.7919295869864893E-3</v>
      </c>
      <c r="L169" s="8">
        <f t="shared" si="144"/>
        <v>0.69150008305015365</v>
      </c>
      <c r="M169" s="8">
        <f t="shared" si="144"/>
        <v>2.6500413809687817E-2</v>
      </c>
      <c r="N169" s="8">
        <f t="shared" si="144"/>
        <v>3.4732921103488135E-2</v>
      </c>
      <c r="O169" s="8">
        <f t="shared" si="144"/>
        <v>-2.3272498515082285E-3</v>
      </c>
      <c r="P169" s="8">
        <f t="shared" si="144"/>
        <v>6.4214766938093915E-2</v>
      </c>
      <c r="Q169" s="8">
        <f t="shared" si="144"/>
        <v>0.10175969295385245</v>
      </c>
      <c r="R169" s="8">
        <f t="shared" si="144"/>
        <v>2.5858073463508768E-2</v>
      </c>
      <c r="S169" s="8">
        <f t="shared" si="144"/>
        <v>-2.9847989919079665E-2</v>
      </c>
      <c r="T169" s="8">
        <f t="shared" si="144"/>
        <v>4.7693942713461057E-2</v>
      </c>
      <c r="U169" s="8">
        <f t="shared" si="144"/>
        <v>4.6315459671746551E-2</v>
      </c>
      <c r="V169" s="8">
        <f t="shared" si="144"/>
        <v>-2.1974704373520559E-2</v>
      </c>
      <c r="W169" s="8">
        <f t="shared" si="144"/>
        <v>-1.2115534178611664E-2</v>
      </c>
      <c r="X169" s="8">
        <f t="shared" si="144"/>
        <v>5.5805345804847972E-2</v>
      </c>
      <c r="Y169" s="8">
        <f t="shared" si="144"/>
        <v>0.14818244164148742</v>
      </c>
      <c r="Z169" s="8">
        <f t="shared" si="144"/>
        <v>9.8597686752970759E-2</v>
      </c>
      <c r="AA169" s="8">
        <f t="shared" si="144"/>
        <v>0.21009621316252725</v>
      </c>
      <c r="AB169" s="8">
        <f t="shared" si="144"/>
        <v>2.0332308270882615E-2</v>
      </c>
      <c r="AC169" s="8">
        <f t="shared" si="144"/>
        <v>0.24736128882894426</v>
      </c>
      <c r="AD169" s="8">
        <f t="shared" si="144"/>
        <v>1.2863987034909874E-2</v>
      </c>
      <c r="AE169" s="8">
        <f t="shared" si="144"/>
        <v>2.1526649016076371E-2</v>
      </c>
      <c r="AF169" s="8">
        <f t="shared" si="144"/>
        <v>-2.2017969963801343E-2</v>
      </c>
      <c r="AG169" s="8">
        <f t="shared" si="144"/>
        <v>2.6315213923582048E-2</v>
      </c>
      <c r="AH169" s="8">
        <f t="shared" ref="AH169:BH169" si="145">AH68/AH67-1</f>
        <v>2.8551222410159172E-2</v>
      </c>
      <c r="AI169" s="8">
        <f t="shared" si="145"/>
        <v>2.0428313160353762E-2</v>
      </c>
      <c r="AJ169" s="8">
        <f t="shared" si="145"/>
        <v>1.1455054873628079E-2</v>
      </c>
      <c r="AK169" s="8">
        <f t="shared" si="145"/>
        <v>4.974028321544921E-4</v>
      </c>
      <c r="AL169" s="8">
        <f t="shared" si="145"/>
        <v>4.2399610170496871E-2</v>
      </c>
      <c r="AM169" s="8">
        <f t="shared" si="145"/>
        <v>6.4497254634642953E-2</v>
      </c>
      <c r="AN169" s="8">
        <f t="shared" si="145"/>
        <v>8.588343650049346E-2</v>
      </c>
      <c r="AO169" s="8">
        <f t="shared" si="145"/>
        <v>0.10505294498798889</v>
      </c>
      <c r="AP169" s="8">
        <f t="shared" si="145"/>
        <v>7.847025783095507E-2</v>
      </c>
      <c r="AQ169" s="8">
        <f t="shared" si="145"/>
        <v>2.2490830530909278E-2</v>
      </c>
      <c r="AR169" s="8">
        <f t="shared" si="145"/>
        <v>-6.7254557493631184E-2</v>
      </c>
      <c r="AS169" s="8">
        <f t="shared" si="145"/>
        <v>-1.2468692674394322E-2</v>
      </c>
      <c r="AT169" s="8">
        <f t="shared" si="145"/>
        <v>-0.11601155208715219</v>
      </c>
      <c r="AU169" s="8">
        <f t="shared" si="145"/>
        <v>2.7090028685535783E-2</v>
      </c>
      <c r="AV169" s="8">
        <f t="shared" si="145"/>
        <v>-1.1719844852968397E-2</v>
      </c>
      <c r="AW169" s="8">
        <f t="shared" si="145"/>
        <v>4.2424339791160559E-3</v>
      </c>
      <c r="AX169" s="8">
        <f t="shared" si="145"/>
        <v>-5.1855531489855E-3</v>
      </c>
      <c r="AY169" s="8">
        <f t="shared" si="145"/>
        <v>7.3862872099900834E-2</v>
      </c>
      <c r="AZ169" s="8">
        <f t="shared" si="145"/>
        <v>0.15771237911767666</v>
      </c>
      <c r="BA169" s="8">
        <f t="shared" si="145"/>
        <v>2.2793872072476073E-2</v>
      </c>
      <c r="BB169" s="8">
        <f t="shared" si="145"/>
        <v>4.8188403535794011E-2</v>
      </c>
      <c r="BC169" s="8">
        <f t="shared" si="145"/>
        <v>4.1212121732755236E-2</v>
      </c>
      <c r="BD169" s="8">
        <f t="shared" si="145"/>
        <v>7.9473732895167348E-2</v>
      </c>
      <c r="BE169" s="8">
        <f t="shared" si="145"/>
        <v>5.2169675827830053E-2</v>
      </c>
      <c r="BF169" s="8" t="e">
        <f t="shared" si="145"/>
        <v>#DIV/0!</v>
      </c>
      <c r="BG169" s="8">
        <f t="shared" si="145"/>
        <v>4.4407346968455386E-2</v>
      </c>
      <c r="BH169" s="8">
        <f t="shared" si="145"/>
        <v>3.5859137962400478E-2</v>
      </c>
    </row>
    <row r="170" spans="1:60" s="7" customFormat="1" x14ac:dyDescent="0.2">
      <c r="A170" s="138">
        <f t="shared" si="141"/>
        <v>41547</v>
      </c>
      <c r="B170" s="16">
        <f t="shared" ref="B170:AG170" si="146">B69/B68-1</f>
        <v>-3.8258746779726294E-2</v>
      </c>
      <c r="C170" s="16">
        <f t="shared" si="146"/>
        <v>-4.1357253731683752E-2</v>
      </c>
      <c r="D170" s="8">
        <f t="shared" si="146"/>
        <v>-7.2177166696503758E-2</v>
      </c>
      <c r="E170" s="8">
        <f t="shared" si="146"/>
        <v>-7.5622071948712288E-2</v>
      </c>
      <c r="F170" s="8">
        <f t="shared" si="146"/>
        <v>-2.4436379512419171E-2</v>
      </c>
      <c r="G170" s="8">
        <f t="shared" si="146"/>
        <v>-2.8262952410717634E-2</v>
      </c>
      <c r="H170" s="8">
        <f t="shared" si="146"/>
        <v>7.1341454342665811E-2</v>
      </c>
      <c r="I170" s="8">
        <f t="shared" si="146"/>
        <v>-4.0841473491558866E-2</v>
      </c>
      <c r="J170" s="8">
        <f t="shared" si="146"/>
        <v>-1.43301344517478E-2</v>
      </c>
      <c r="K170" s="8">
        <f t="shared" si="146"/>
        <v>-3.0560635703052008E-2</v>
      </c>
      <c r="L170" s="8">
        <f t="shared" si="146"/>
        <v>1.2967674538494181</v>
      </c>
      <c r="M170" s="8">
        <f t="shared" si="146"/>
        <v>-6.3536193583189626E-2</v>
      </c>
      <c r="N170" s="8">
        <f t="shared" si="146"/>
        <v>-1.9698771809890436E-2</v>
      </c>
      <c r="O170" s="8">
        <f t="shared" si="146"/>
        <v>-1.3087393129595282E-2</v>
      </c>
      <c r="P170" s="8">
        <f t="shared" si="146"/>
        <v>-6.1861657076057175E-2</v>
      </c>
      <c r="Q170" s="8">
        <f t="shared" si="146"/>
        <v>-5.5315770823587296E-2</v>
      </c>
      <c r="R170" s="8">
        <f t="shared" si="146"/>
        <v>-9.3097031402261554E-2</v>
      </c>
      <c r="S170" s="8">
        <f t="shared" si="146"/>
        <v>-6.1393516305758289E-2</v>
      </c>
      <c r="T170" s="8">
        <f t="shared" si="146"/>
        <v>-6.0152389841534704E-2</v>
      </c>
      <c r="U170" s="8">
        <f t="shared" si="146"/>
        <v>-2.7434432695188415E-2</v>
      </c>
      <c r="V170" s="8">
        <f t="shared" si="146"/>
        <v>-6.8006143296226118E-2</v>
      </c>
      <c r="W170" s="8">
        <f t="shared" si="146"/>
        <v>-5.3868242912143427E-2</v>
      </c>
      <c r="X170" s="8">
        <f t="shared" si="146"/>
        <v>-6.0666494015206629E-2</v>
      </c>
      <c r="Y170" s="8">
        <f t="shared" si="146"/>
        <v>-0.1122263226073098</v>
      </c>
      <c r="Z170" s="8">
        <f t="shared" si="146"/>
        <v>-8.3637162172125357E-2</v>
      </c>
      <c r="AA170" s="8">
        <f t="shared" si="146"/>
        <v>-0.14463484790897507</v>
      </c>
      <c r="AB170" s="8">
        <f t="shared" si="146"/>
        <v>-4.2900672521877015E-2</v>
      </c>
      <c r="AC170" s="8">
        <f t="shared" si="146"/>
        <v>-0.21360199957942072</v>
      </c>
      <c r="AD170" s="8">
        <f t="shared" si="146"/>
        <v>-6.3424854132554387E-2</v>
      </c>
      <c r="AE170" s="8">
        <f t="shared" si="146"/>
        <v>-7.5622071948712288E-2</v>
      </c>
      <c r="AF170" s="8">
        <f t="shared" si="146"/>
        <v>-8.2023929866222089E-2</v>
      </c>
      <c r="AG170" s="8">
        <f t="shared" si="146"/>
        <v>-7.2030038514969696E-2</v>
      </c>
      <c r="AH170" s="8">
        <f t="shared" ref="AH170:BH170" si="147">AH69/AH68-1</f>
        <v>-7.5167259084929494E-2</v>
      </c>
      <c r="AI170" s="8">
        <f t="shared" si="147"/>
        <v>-1.5239655026518029E-2</v>
      </c>
      <c r="AJ170" s="8">
        <f t="shared" si="147"/>
        <v>-9.9451083434443088E-3</v>
      </c>
      <c r="AK170" s="8">
        <f t="shared" si="147"/>
        <v>-3.4952783954340316E-2</v>
      </c>
      <c r="AL170" s="8">
        <f t="shared" si="147"/>
        <v>1.6710745921251213E-3</v>
      </c>
      <c r="AM170" s="8">
        <f t="shared" si="147"/>
        <v>-5.1846168131589931E-2</v>
      </c>
      <c r="AN170" s="8">
        <f t="shared" si="147"/>
        <v>9.0563679005133402E-2</v>
      </c>
      <c r="AO170" s="8">
        <f t="shared" si="147"/>
        <v>0.12322796783741796</v>
      </c>
      <c r="AP170" s="8">
        <f t="shared" si="147"/>
        <v>7.7620480532021086E-2</v>
      </c>
      <c r="AQ170" s="8">
        <f t="shared" si="147"/>
        <v>-3.5962320857356289E-2</v>
      </c>
      <c r="AR170" s="8">
        <f t="shared" si="147"/>
        <v>3.616054150918746E-2</v>
      </c>
      <c r="AS170" s="8">
        <f t="shared" si="147"/>
        <v>-2.5222400959418634E-2</v>
      </c>
      <c r="AT170" s="8">
        <f t="shared" si="147"/>
        <v>-8.4814806327057957E-2</v>
      </c>
      <c r="AU170" s="8">
        <f t="shared" si="147"/>
        <v>-3.5887063557992427E-2</v>
      </c>
      <c r="AV170" s="8">
        <f t="shared" si="147"/>
        <v>-6.6533568215765615E-2</v>
      </c>
      <c r="AW170" s="8">
        <f t="shared" si="147"/>
        <v>-4.7968005186404983E-2</v>
      </c>
      <c r="AX170" s="8">
        <f t="shared" si="147"/>
        <v>-4.900163176864325E-2</v>
      </c>
      <c r="AY170" s="8">
        <f t="shared" si="147"/>
        <v>1.2733981872673272E-2</v>
      </c>
      <c r="AZ170" s="8">
        <f t="shared" si="147"/>
        <v>-2.5039416035219531E-2</v>
      </c>
      <c r="BA170" s="8">
        <f t="shared" si="147"/>
        <v>-5.1261228003025017E-2</v>
      </c>
      <c r="BB170" s="8">
        <f t="shared" si="147"/>
        <v>-1.900009465698993E-2</v>
      </c>
      <c r="BC170" s="8">
        <f t="shared" si="147"/>
        <v>5.030050196765945E-3</v>
      </c>
      <c r="BD170" s="8">
        <f t="shared" si="147"/>
        <v>-3.5573788310200083E-2</v>
      </c>
      <c r="BE170" s="8">
        <f t="shared" si="147"/>
        <v>-2.3437700005991546E-2</v>
      </c>
      <c r="BF170" s="8" t="e">
        <f t="shared" si="147"/>
        <v>#DIV/0!</v>
      </c>
      <c r="BG170" s="8">
        <f t="shared" si="147"/>
        <v>-1.9339750275402245E-2</v>
      </c>
      <c r="BH170" s="8">
        <f t="shared" si="147"/>
        <v>-1.5943796706914037E-2</v>
      </c>
    </row>
    <row r="171" spans="1:60" s="7" customFormat="1" ht="12" thickBot="1" x14ac:dyDescent="0.25">
      <c r="A171" s="139">
        <f t="shared" si="141"/>
        <v>41638</v>
      </c>
      <c r="B171" s="14">
        <f t="shared" ref="B171:AG171" si="148">B70/B69-1</f>
        <v>9.0509851338398839E-2</v>
      </c>
      <c r="C171" s="14">
        <f t="shared" si="148"/>
        <v>9.4337369570108187E-2</v>
      </c>
      <c r="D171" s="21">
        <f t="shared" si="148"/>
        <v>0.11657979576068467</v>
      </c>
      <c r="E171" s="21">
        <f t="shared" si="148"/>
        <v>0.14138943909537383</v>
      </c>
      <c r="F171" s="21">
        <f t="shared" si="148"/>
        <v>7.8308800077470542E-2</v>
      </c>
      <c r="G171" s="21">
        <f t="shared" si="148"/>
        <v>8.3107534556379425E-2</v>
      </c>
      <c r="H171" s="21">
        <f t="shared" si="148"/>
        <v>-3.0635017748474991E-2</v>
      </c>
      <c r="I171" s="21">
        <f t="shared" si="148"/>
        <v>9.3274975306210317E-2</v>
      </c>
      <c r="J171" s="21">
        <f t="shared" si="148"/>
        <v>6.5580408137702273E-2</v>
      </c>
      <c r="K171" s="21">
        <f t="shared" si="148"/>
        <v>8.6046352964300299E-2</v>
      </c>
      <c r="L171" s="21">
        <f t="shared" si="148"/>
        <v>-0.52655791170631749</v>
      </c>
      <c r="M171" s="21">
        <f t="shared" si="148"/>
        <v>0.16623956513009319</v>
      </c>
      <c r="N171" s="21">
        <f t="shared" si="148"/>
        <v>0.17492210924291252</v>
      </c>
      <c r="O171" s="21">
        <f t="shared" si="148"/>
        <v>7.9725200085793091E-2</v>
      </c>
      <c r="P171" s="21">
        <f t="shared" si="148"/>
        <v>0.10881212033102527</v>
      </c>
      <c r="Q171" s="21">
        <f t="shared" si="148"/>
        <v>-5.8206133889467826E-2</v>
      </c>
      <c r="R171" s="21">
        <f t="shared" si="148"/>
        <v>0.14510922941560778</v>
      </c>
      <c r="S171" s="21">
        <f t="shared" si="148"/>
        <v>0.13854503867240187</v>
      </c>
      <c r="T171" s="21">
        <f t="shared" si="148"/>
        <v>0.13169263511503893</v>
      </c>
      <c r="U171" s="21">
        <f t="shared" si="148"/>
        <v>7.5616767652717076E-2</v>
      </c>
      <c r="V171" s="21">
        <f t="shared" si="148"/>
        <v>8.1069221886171938E-2</v>
      </c>
      <c r="W171" s="21">
        <f t="shared" si="148"/>
        <v>0.10246388836467935</v>
      </c>
      <c r="X171" s="21">
        <f t="shared" si="148"/>
        <v>0.12010911538906366</v>
      </c>
      <c r="Y171" s="21">
        <f t="shared" si="148"/>
        <v>9.5181528745206245E-2</v>
      </c>
      <c r="Z171" s="21">
        <f t="shared" si="148"/>
        <v>5.4863934091616828E-2</v>
      </c>
      <c r="AA171" s="21">
        <f t="shared" si="148"/>
        <v>0.14414457136613446</v>
      </c>
      <c r="AB171" s="21">
        <f t="shared" si="148"/>
        <v>8.2185611035157757E-2</v>
      </c>
      <c r="AC171" s="21">
        <f t="shared" si="148"/>
        <v>0.13757139352246806</v>
      </c>
      <c r="AD171" s="21">
        <f t="shared" si="148"/>
        <v>0.19020677478868997</v>
      </c>
      <c r="AE171" s="21">
        <f t="shared" si="148"/>
        <v>0.14138943909537383</v>
      </c>
      <c r="AF171" s="21">
        <f t="shared" si="148"/>
        <v>0.16654432309135858</v>
      </c>
      <c r="AG171" s="21">
        <f t="shared" si="148"/>
        <v>0.24642142135111289</v>
      </c>
      <c r="AH171" s="21">
        <f t="shared" ref="AH171:BH171" si="149">AH70/AH69-1</f>
        <v>0.11806918409678224</v>
      </c>
      <c r="AI171" s="21">
        <f t="shared" si="149"/>
        <v>8.4761513457824122E-2</v>
      </c>
      <c r="AJ171" s="21">
        <f t="shared" si="149"/>
        <v>3.2116526305663529E-2</v>
      </c>
      <c r="AK171" s="21">
        <f t="shared" si="149"/>
        <v>8.8562794167400316E-2</v>
      </c>
      <c r="AL171" s="21">
        <f t="shared" si="149"/>
        <v>9.5937059885949472E-2</v>
      </c>
      <c r="AM171" s="21">
        <f t="shared" si="149"/>
        <v>0.13460983187997821</v>
      </c>
      <c r="AN171" s="21">
        <f t="shared" si="149"/>
        <v>-9.599388519863794E-2</v>
      </c>
      <c r="AO171" s="21">
        <f t="shared" si="149"/>
        <v>-0.15151244424158461</v>
      </c>
      <c r="AP171" s="21">
        <f t="shared" si="149"/>
        <v>-7.3063641981446881E-2</v>
      </c>
      <c r="AQ171" s="21">
        <f t="shared" si="149"/>
        <v>0.15278696455054064</v>
      </c>
      <c r="AR171" s="21">
        <f t="shared" si="149"/>
        <v>-3.5174553372867012E-2</v>
      </c>
      <c r="AS171" s="21">
        <f t="shared" si="149"/>
        <v>6.1861975416783066E-2</v>
      </c>
      <c r="AT171" s="21">
        <f t="shared" si="149"/>
        <v>0.14162101145766082</v>
      </c>
      <c r="AU171" s="21">
        <f t="shared" si="149"/>
        <v>0.13315187647528726</v>
      </c>
      <c r="AV171" s="21">
        <f t="shared" si="149"/>
        <v>0.11941635349921653</v>
      </c>
      <c r="AW171" s="21">
        <f t="shared" si="149"/>
        <v>0.10780645849035686</v>
      </c>
      <c r="AX171" s="21">
        <f t="shared" si="149"/>
        <v>7.798876030298163E-2</v>
      </c>
      <c r="AY171" s="21">
        <f t="shared" si="149"/>
        <v>2.9450114809659755E-2</v>
      </c>
      <c r="AZ171" s="21">
        <f t="shared" si="149"/>
        <v>0.16289546330017024</v>
      </c>
      <c r="BA171" s="21">
        <f t="shared" si="149"/>
        <v>0.11690981113495713</v>
      </c>
      <c r="BB171" s="21">
        <f t="shared" si="149"/>
        <v>6.163603275284224E-2</v>
      </c>
      <c r="BC171" s="21">
        <f t="shared" si="149"/>
        <v>2.0943987243466688E-2</v>
      </c>
      <c r="BD171" s="21">
        <f t="shared" si="149"/>
        <v>7.3052585040792595E-2</v>
      </c>
      <c r="BE171" s="21">
        <f t="shared" si="149"/>
        <v>7.2596654240534519E-2</v>
      </c>
      <c r="BF171" s="21" t="e">
        <f t="shared" si="149"/>
        <v>#DIV/0!</v>
      </c>
      <c r="BG171" s="21">
        <f t="shared" si="149"/>
        <v>5.8103796637162475E-2</v>
      </c>
      <c r="BH171" s="21">
        <f t="shared" si="149"/>
        <v>5.105332666852691E-2</v>
      </c>
    </row>
    <row r="172" spans="1:60" s="7" customFormat="1" x14ac:dyDescent="0.2">
      <c r="A172" s="140">
        <f t="shared" si="141"/>
        <v>41728</v>
      </c>
      <c r="B172" s="16">
        <f t="shared" ref="B172:AG172" si="150">B71/B70-1</f>
        <v>-5.4931616974833175E-2</v>
      </c>
      <c r="C172" s="16">
        <f t="shared" si="150"/>
        <v>-5.2557287984021817E-2</v>
      </c>
      <c r="D172" s="8">
        <f t="shared" si="150"/>
        <v>-8.0319143467437515E-2</v>
      </c>
      <c r="E172" s="8">
        <f t="shared" si="150"/>
        <v>-6.262184261387238E-2</v>
      </c>
      <c r="F172" s="8">
        <f t="shared" si="150"/>
        <v>-4.673249703412663E-2</v>
      </c>
      <c r="G172" s="8">
        <f t="shared" si="150"/>
        <v>-4.3064760907549959E-2</v>
      </c>
      <c r="H172" s="8">
        <f t="shared" si="150"/>
        <v>-0.13977003369861707</v>
      </c>
      <c r="I172" s="8">
        <f t="shared" si="150"/>
        <v>-5.2837843433725995E-2</v>
      </c>
      <c r="J172" s="8">
        <f t="shared" si="150"/>
        <v>-7.4298996351615076E-2</v>
      </c>
      <c r="K172" s="8">
        <f t="shared" si="150"/>
        <v>-3.7926326969473845E-2</v>
      </c>
      <c r="L172" s="8">
        <f t="shared" si="150"/>
        <v>-0.46729102128334843</v>
      </c>
      <c r="M172" s="8">
        <f t="shared" si="150"/>
        <v>-0.10268676979711122</v>
      </c>
      <c r="N172" s="8">
        <f t="shared" si="150"/>
        <v>-0.14463540259242014</v>
      </c>
      <c r="O172" s="8">
        <f t="shared" si="150"/>
        <v>-6.4071386106123618E-2</v>
      </c>
      <c r="P172" s="8">
        <f t="shared" si="150"/>
        <v>-0.10336502808352521</v>
      </c>
      <c r="Q172" s="8">
        <f t="shared" si="150"/>
        <v>-3.2366949078065255E-2</v>
      </c>
      <c r="R172" s="8">
        <f t="shared" si="150"/>
        <v>-4.9638923614056418E-2</v>
      </c>
      <c r="S172" s="8">
        <f t="shared" si="150"/>
        <v>-1.9205666525046849E-2</v>
      </c>
      <c r="T172" s="8">
        <f t="shared" si="150"/>
        <v>-9.3493183226240006E-2</v>
      </c>
      <c r="U172" s="8">
        <f t="shared" si="150"/>
        <v>-7.3387727993068474E-2</v>
      </c>
      <c r="V172" s="8">
        <f t="shared" si="150"/>
        <v>3.1270058584485838E-2</v>
      </c>
      <c r="W172" s="8">
        <f t="shared" si="150"/>
        <v>-3.5951790780408333E-2</v>
      </c>
      <c r="X172" s="8">
        <f t="shared" si="150"/>
        <v>-8.9420321583315365E-2</v>
      </c>
      <c r="Y172" s="8">
        <f t="shared" si="150"/>
        <v>-9.2624978167284766E-2</v>
      </c>
      <c r="Z172" s="8">
        <f t="shared" si="150"/>
        <v>-6.5943504451766999E-2</v>
      </c>
      <c r="AA172" s="8">
        <f t="shared" si="150"/>
        <v>-0.1224993743804591</v>
      </c>
      <c r="AB172" s="8">
        <f t="shared" si="150"/>
        <v>-4.798374168342856E-2</v>
      </c>
      <c r="AC172" s="8">
        <f t="shared" si="150"/>
        <v>-8.9511219041574774E-2</v>
      </c>
      <c r="AD172" s="8">
        <f t="shared" si="150"/>
        <v>-0.11323483123125644</v>
      </c>
      <c r="AE172" s="8">
        <f t="shared" si="150"/>
        <v>-6.262184261387238E-2</v>
      </c>
      <c r="AF172" s="8">
        <f t="shared" si="150"/>
        <v>-5.1013283978319501E-2</v>
      </c>
      <c r="AG172" s="8">
        <f t="shared" si="150"/>
        <v>-0.13045966250103069</v>
      </c>
      <c r="AH172" s="8">
        <f t="shared" ref="AH172:BH172" si="151">AH71/AH70-1</f>
        <v>-5.0999635614090377E-2</v>
      </c>
      <c r="AI172" s="8">
        <f t="shared" si="151"/>
        <v>-6.7170181846092247E-2</v>
      </c>
      <c r="AJ172" s="8">
        <f t="shared" si="151"/>
        <v>-2.3926968281681393E-2</v>
      </c>
      <c r="AK172" s="8">
        <f t="shared" si="151"/>
        <v>-3.455999863096415E-2</v>
      </c>
      <c r="AL172" s="8">
        <f t="shared" si="151"/>
        <v>-0.10757981008079454</v>
      </c>
      <c r="AM172" s="8">
        <f t="shared" si="151"/>
        <v>-0.12069088641228876</v>
      </c>
      <c r="AN172" s="8">
        <f t="shared" si="151"/>
        <v>-4.4251053568364229E-2</v>
      </c>
      <c r="AO172" s="8">
        <f t="shared" si="151"/>
        <v>-4.3445876935740202E-2</v>
      </c>
      <c r="AP172" s="8">
        <f t="shared" si="151"/>
        <v>-4.4555462364858744E-2</v>
      </c>
      <c r="AQ172" s="8">
        <f t="shared" si="151"/>
        <v>-0.10345138676249388</v>
      </c>
      <c r="AR172" s="8">
        <f t="shared" si="151"/>
        <v>6.109722177767174E-2</v>
      </c>
      <c r="AS172" s="8">
        <f t="shared" si="151"/>
        <v>1.0635241090422021E-3</v>
      </c>
      <c r="AT172" s="8">
        <f t="shared" si="151"/>
        <v>0.11343537594864306</v>
      </c>
      <c r="AU172" s="8">
        <f t="shared" si="151"/>
        <v>-0.1014044775023667</v>
      </c>
      <c r="AV172" s="8">
        <f t="shared" si="151"/>
        <v>-7.5138818039258704E-3</v>
      </c>
      <c r="AW172" s="8">
        <f t="shared" si="151"/>
        <v>-3.2577817843536971E-2</v>
      </c>
      <c r="AX172" s="8">
        <f t="shared" si="151"/>
        <v>2.219264374779395E-2</v>
      </c>
      <c r="AY172" s="8">
        <f t="shared" si="151"/>
        <v>-7.2246776325001649E-2</v>
      </c>
      <c r="AZ172" s="8">
        <f t="shared" si="151"/>
        <v>-0.2277248283232074</v>
      </c>
      <c r="BA172" s="8">
        <f t="shared" si="151"/>
        <v>-6.4554795348605198E-2</v>
      </c>
      <c r="BB172" s="8">
        <f t="shared" si="151"/>
        <v>-6.56343220101262E-2</v>
      </c>
      <c r="BC172" s="8">
        <f t="shared" si="151"/>
        <v>-2.8810873385476943E-2</v>
      </c>
      <c r="BD172" s="8">
        <f t="shared" si="151"/>
        <v>-8.2259348953115152E-2</v>
      </c>
      <c r="BE172" s="8">
        <f t="shared" si="151"/>
        <v>-7.8996376131020063E-2</v>
      </c>
      <c r="BF172" s="8" t="e">
        <f t="shared" si="151"/>
        <v>#DIV/0!</v>
      </c>
      <c r="BG172" s="8">
        <f t="shared" si="151"/>
        <v>-5.5454719824187926E-2</v>
      </c>
      <c r="BH172" s="8">
        <f t="shared" si="151"/>
        <v>-3.6529458444479856E-2</v>
      </c>
    </row>
    <row r="173" spans="1:60" s="7" customFormat="1" x14ac:dyDescent="0.2">
      <c r="A173" s="138">
        <f t="shared" si="141"/>
        <v>41820</v>
      </c>
      <c r="B173" s="16">
        <f t="shared" ref="B173:AG173" si="152">B72/B71-1</f>
        <v>2.4991192363055692E-2</v>
      </c>
      <c r="C173" s="16">
        <f t="shared" si="152"/>
        <v>2.1480046526253238E-2</v>
      </c>
      <c r="D173" s="8">
        <f t="shared" si="152"/>
        <v>5.6589258800037179E-2</v>
      </c>
      <c r="E173" s="8">
        <f t="shared" si="152"/>
        <v>6.7679832793667849E-3</v>
      </c>
      <c r="F173" s="8">
        <f t="shared" si="152"/>
        <v>1.7878690484057325E-2</v>
      </c>
      <c r="G173" s="8">
        <f t="shared" si="152"/>
        <v>1.2729853518966161E-2</v>
      </c>
      <c r="H173" s="8">
        <f t="shared" si="152"/>
        <v>0.16316919806785868</v>
      </c>
      <c r="I173" s="8">
        <f t="shared" si="152"/>
        <v>2.1968719147831495E-2</v>
      </c>
      <c r="J173" s="8">
        <f t="shared" si="152"/>
        <v>5.3597197771928284E-2</v>
      </c>
      <c r="K173" s="8">
        <f t="shared" si="152"/>
        <v>6.2608301785826992E-3</v>
      </c>
      <c r="L173" s="8">
        <f t="shared" si="152"/>
        <v>0.75876908309418578</v>
      </c>
      <c r="M173" s="8">
        <f t="shared" si="152"/>
        <v>8.2046644972679772E-3</v>
      </c>
      <c r="N173" s="8">
        <f t="shared" si="152"/>
        <v>3.7831952459121521E-2</v>
      </c>
      <c r="O173" s="8">
        <f t="shared" si="152"/>
        <v>6.2425454990386875E-3</v>
      </c>
      <c r="P173" s="8">
        <f t="shared" si="152"/>
        <v>5.9677128654983536E-2</v>
      </c>
      <c r="Q173" s="8">
        <f t="shared" si="152"/>
        <v>4.949179250016722E-2</v>
      </c>
      <c r="R173" s="8">
        <f t="shared" si="152"/>
        <v>1.77755424712851E-2</v>
      </c>
      <c r="S173" s="8">
        <f t="shared" si="152"/>
        <v>-4.0054891480085231E-2</v>
      </c>
      <c r="T173" s="8">
        <f t="shared" si="152"/>
        <v>4.502364921313684E-2</v>
      </c>
      <c r="U173" s="8">
        <f t="shared" si="152"/>
        <v>4.2902305060248391E-2</v>
      </c>
      <c r="V173" s="8">
        <f t="shared" si="152"/>
        <v>-2.3056797330930467E-2</v>
      </c>
      <c r="W173" s="8">
        <f t="shared" si="152"/>
        <v>-4.294814488791876E-3</v>
      </c>
      <c r="X173" s="8">
        <f t="shared" si="152"/>
        <v>5.3672282703541851E-2</v>
      </c>
      <c r="Y173" s="8">
        <f t="shared" si="152"/>
        <v>0.12551827032645479</v>
      </c>
      <c r="Z173" s="8">
        <f t="shared" si="152"/>
        <v>7.3633683833585817E-2</v>
      </c>
      <c r="AA173" s="8">
        <f t="shared" si="152"/>
        <v>0.18735597958506256</v>
      </c>
      <c r="AB173" s="8">
        <f t="shared" si="152"/>
        <v>2.6916825047753834E-2</v>
      </c>
      <c r="AC173" s="8">
        <f t="shared" si="152"/>
        <v>0.25261820482127817</v>
      </c>
      <c r="AD173" s="8">
        <f t="shared" si="152"/>
        <v>7.5137537613507721E-3</v>
      </c>
      <c r="AE173" s="8">
        <f t="shared" si="152"/>
        <v>6.7679832793667849E-3</v>
      </c>
      <c r="AF173" s="8">
        <f t="shared" si="152"/>
        <v>-2.8226320783640402E-2</v>
      </c>
      <c r="AG173" s="8">
        <f t="shared" si="152"/>
        <v>4.6287279623873356E-3</v>
      </c>
      <c r="AH173" s="8">
        <f t="shared" ref="AH173:BH173" si="153">AH72/AH71-1</f>
        <v>1.340778345169924E-2</v>
      </c>
      <c r="AI173" s="8">
        <f t="shared" si="153"/>
        <v>2.0455050411745113E-2</v>
      </c>
      <c r="AJ173" s="8">
        <f t="shared" si="153"/>
        <v>6.980276098351279E-3</v>
      </c>
      <c r="AK173" s="8">
        <f t="shared" si="153"/>
        <v>-2.5073429509513412E-3</v>
      </c>
      <c r="AL173" s="8">
        <f t="shared" si="153"/>
        <v>4.6485557516680043E-2</v>
      </c>
      <c r="AM173" s="8">
        <f t="shared" si="153"/>
        <v>6.6012802109935764E-2</v>
      </c>
      <c r="AN173" s="8">
        <f t="shared" si="153"/>
        <v>8.9399086410488993E-2</v>
      </c>
      <c r="AO173" s="8">
        <f t="shared" si="153"/>
        <v>0.11450294057369104</v>
      </c>
      <c r="AP173" s="8">
        <f t="shared" si="153"/>
        <v>7.9897185328767328E-2</v>
      </c>
      <c r="AQ173" s="8">
        <f t="shared" si="153"/>
        <v>3.4852429257435258E-2</v>
      </c>
      <c r="AR173" s="8">
        <f t="shared" si="153"/>
        <v>-7.3771638794271843E-2</v>
      </c>
      <c r="AS173" s="8">
        <f t="shared" si="153"/>
        <v>-5.4721017340955136E-3</v>
      </c>
      <c r="AT173" s="8">
        <f t="shared" si="153"/>
        <v>-0.12610924858276307</v>
      </c>
      <c r="AU173" s="8">
        <f t="shared" si="153"/>
        <v>3.3285735644576153E-2</v>
      </c>
      <c r="AV173" s="8">
        <f t="shared" si="153"/>
        <v>-1.2158376825140316E-2</v>
      </c>
      <c r="AW173" s="8">
        <f t="shared" si="153"/>
        <v>1.4018170553163456E-2</v>
      </c>
      <c r="AX173" s="8">
        <f t="shared" si="153"/>
        <v>-2.6538020591716505E-3</v>
      </c>
      <c r="AY173" s="8">
        <f t="shared" si="153"/>
        <v>6.4455654251749595E-2</v>
      </c>
      <c r="AZ173" s="8">
        <f t="shared" si="153"/>
        <v>0.14826307388386661</v>
      </c>
      <c r="BA173" s="8">
        <f t="shared" si="153"/>
        <v>2.6075303586788889E-2</v>
      </c>
      <c r="BB173" s="8">
        <f t="shared" si="153"/>
        <v>5.0339261942335289E-2</v>
      </c>
      <c r="BC173" s="8">
        <f t="shared" si="153"/>
        <v>3.8222152635742468E-2</v>
      </c>
      <c r="BD173" s="8">
        <f t="shared" si="153"/>
        <v>8.2704302691903431E-2</v>
      </c>
      <c r="BE173" s="8">
        <f t="shared" si="153"/>
        <v>4.8946974946876054E-2</v>
      </c>
      <c r="BF173" s="8" t="e">
        <f t="shared" si="153"/>
        <v>#DIV/0!</v>
      </c>
      <c r="BG173" s="8">
        <f t="shared" si="153"/>
        <v>4.3924607905439839E-2</v>
      </c>
      <c r="BH173" s="8">
        <f t="shared" si="153"/>
        <v>3.3566616024812257E-2</v>
      </c>
    </row>
    <row r="174" spans="1:60" s="7" customFormat="1" x14ac:dyDescent="0.2">
      <c r="A174" s="138">
        <f t="shared" si="141"/>
        <v>41912</v>
      </c>
      <c r="B174" s="16">
        <f t="shared" ref="B174:AG174" si="154">B73/B72-1</f>
        <v>-3.9141726750807626E-2</v>
      </c>
      <c r="C174" s="16">
        <f t="shared" si="154"/>
        <v>-4.2349909713766065E-2</v>
      </c>
      <c r="D174" s="8">
        <f t="shared" si="154"/>
        <v>-7.4664562716473704E-2</v>
      </c>
      <c r="E174" s="8">
        <f t="shared" si="154"/>
        <v>-8.2967702197852766E-2</v>
      </c>
      <c r="F174" s="8">
        <f t="shared" si="154"/>
        <v>-2.4447236383406068E-2</v>
      </c>
      <c r="G174" s="8">
        <f t="shared" si="154"/>
        <v>-2.8362050845391229E-2</v>
      </c>
      <c r="H174" s="8">
        <f t="shared" si="154"/>
        <v>7.17339221465354E-2</v>
      </c>
      <c r="I174" s="8">
        <f t="shared" si="154"/>
        <v>-4.1875785535061993E-2</v>
      </c>
      <c r="J174" s="8">
        <f t="shared" si="154"/>
        <v>-1.4042196151125452E-2</v>
      </c>
      <c r="K174" s="8">
        <f t="shared" si="154"/>
        <v>-3.0735418133836401E-2</v>
      </c>
      <c r="L174" s="8">
        <f t="shared" si="154"/>
        <v>1.2996887004776418</v>
      </c>
      <c r="M174" s="8">
        <f t="shared" si="154"/>
        <v>-6.6183917620337707E-2</v>
      </c>
      <c r="N174" s="8">
        <f t="shared" si="154"/>
        <v>-1.9924721180343608E-2</v>
      </c>
      <c r="O174" s="8">
        <f t="shared" si="154"/>
        <v>-2.0726215046330543E-2</v>
      </c>
      <c r="P174" s="8">
        <f t="shared" si="154"/>
        <v>-6.5389954945158646E-2</v>
      </c>
      <c r="Q174" s="8">
        <f t="shared" si="154"/>
        <v>-9.3248499955643327E-2</v>
      </c>
      <c r="R174" s="8">
        <f t="shared" si="154"/>
        <v>-8.8091596630053948E-2</v>
      </c>
      <c r="S174" s="8">
        <f t="shared" si="154"/>
        <v>-6.4107147196015513E-2</v>
      </c>
      <c r="T174" s="8">
        <f t="shared" si="154"/>
        <v>-6.7362392521993386E-2</v>
      </c>
      <c r="U174" s="8">
        <f t="shared" si="154"/>
        <v>-3.2868942249950628E-2</v>
      </c>
      <c r="V174" s="8">
        <f t="shared" si="154"/>
        <v>-7.1192322168234901E-2</v>
      </c>
      <c r="W174" s="8">
        <f t="shared" si="154"/>
        <v>-5.3912457026588312E-2</v>
      </c>
      <c r="X174" s="8">
        <f t="shared" si="154"/>
        <v>-6.5420739768522251E-2</v>
      </c>
      <c r="Y174" s="8">
        <f t="shared" si="154"/>
        <v>-0.1178678763609291</v>
      </c>
      <c r="Z174" s="8">
        <f t="shared" si="154"/>
        <v>-8.9564614172406909E-2</v>
      </c>
      <c r="AA174" s="8">
        <f t="shared" si="154"/>
        <v>-0.14836976368208543</v>
      </c>
      <c r="AB174" s="8">
        <f t="shared" si="154"/>
        <v>-4.4197055356938075E-2</v>
      </c>
      <c r="AC174" s="8">
        <f t="shared" si="154"/>
        <v>-0.21179635880277847</v>
      </c>
      <c r="AD174" s="8">
        <f t="shared" si="154"/>
        <v>-5.4114645840787845E-2</v>
      </c>
      <c r="AE174" s="8">
        <f t="shared" si="154"/>
        <v>-8.2967702197852766E-2</v>
      </c>
      <c r="AF174" s="8">
        <f t="shared" si="154"/>
        <v>-9.1588240855832059E-2</v>
      </c>
      <c r="AG174" s="8">
        <f t="shared" si="154"/>
        <v>-8.1603640753220907E-2</v>
      </c>
      <c r="AH174" s="8">
        <f t="shared" ref="AH174:BH174" si="155">AH73/AH72-1</f>
        <v>-8.1742814920132911E-2</v>
      </c>
      <c r="AI174" s="8">
        <f t="shared" si="155"/>
        <v>-1.7837508106087308E-2</v>
      </c>
      <c r="AJ174" s="8">
        <f t="shared" si="155"/>
        <v>-1.1123256549932736E-2</v>
      </c>
      <c r="AK174" s="8">
        <f t="shared" si="155"/>
        <v>-3.9044462869974206E-2</v>
      </c>
      <c r="AL174" s="8">
        <f t="shared" si="155"/>
        <v>-1.5412850854912286E-4</v>
      </c>
      <c r="AM174" s="8">
        <f t="shared" si="155"/>
        <v>-5.2537926031524629E-2</v>
      </c>
      <c r="AN174" s="8">
        <f t="shared" si="155"/>
        <v>8.4881403151072066E-2</v>
      </c>
      <c r="AO174" s="8">
        <f t="shared" si="155"/>
        <v>0.11607976143152987</v>
      </c>
      <c r="AP174" s="8">
        <f t="shared" si="155"/>
        <v>7.2694295361074301E-2</v>
      </c>
      <c r="AQ174" s="8">
        <f t="shared" si="155"/>
        <v>-4.0957867083319388E-2</v>
      </c>
      <c r="AR174" s="8">
        <f t="shared" si="155"/>
        <v>2.1686756089931869E-2</v>
      </c>
      <c r="AS174" s="8">
        <f t="shared" si="155"/>
        <v>-2.8530455782712627E-2</v>
      </c>
      <c r="AT174" s="8">
        <f t="shared" si="155"/>
        <v>-8.0339395490332643E-2</v>
      </c>
      <c r="AU174" s="8">
        <f t="shared" si="155"/>
        <v>-3.7869268527866984E-2</v>
      </c>
      <c r="AV174" s="8">
        <f t="shared" si="155"/>
        <v>-6.4356084972650329E-2</v>
      </c>
      <c r="AW174" s="8">
        <f t="shared" si="155"/>
        <v>-1.7985132078076393E-2</v>
      </c>
      <c r="AX174" s="8">
        <f t="shared" si="155"/>
        <v>-4.8635137507796578E-2</v>
      </c>
      <c r="AY174" s="8">
        <f t="shared" si="155"/>
        <v>1.350705498665139E-2</v>
      </c>
      <c r="AZ174" s="8">
        <f t="shared" si="155"/>
        <v>-4.0278712583291632E-2</v>
      </c>
      <c r="BA174" s="8">
        <f t="shared" si="155"/>
        <v>-5.1114788694149871E-2</v>
      </c>
      <c r="BB174" s="8">
        <f t="shared" si="155"/>
        <v>-1.6972534356497704E-2</v>
      </c>
      <c r="BC174" s="8">
        <f t="shared" si="155"/>
        <v>8.7322545377785943E-3</v>
      </c>
      <c r="BD174" s="8">
        <f t="shared" si="155"/>
        <v>-2.3566863875930766E-2</v>
      </c>
      <c r="BE174" s="8">
        <f t="shared" si="155"/>
        <v>-2.220793696164336E-2</v>
      </c>
      <c r="BF174" s="8" t="e">
        <f t="shared" si="155"/>
        <v>#DIV/0!</v>
      </c>
      <c r="BG174" s="8">
        <f t="shared" si="155"/>
        <v>-2.0196760576192352E-2</v>
      </c>
      <c r="BH174" s="8">
        <f t="shared" si="155"/>
        <v>-1.5124112872473616E-2</v>
      </c>
    </row>
    <row r="175" spans="1:60" s="7" customFormat="1" ht="12" thickBot="1" x14ac:dyDescent="0.25">
      <c r="A175" s="139">
        <f t="shared" si="141"/>
        <v>42003</v>
      </c>
      <c r="B175" s="14">
        <f t="shared" ref="B175:AG175" si="156">B74/B73-1</f>
        <v>8.6776654620040583E-2</v>
      </c>
      <c r="C175" s="14">
        <f t="shared" si="156"/>
        <v>9.1850821731675358E-2</v>
      </c>
      <c r="D175" s="21">
        <f t="shared" si="156"/>
        <v>0.11795235901845125</v>
      </c>
      <c r="E175" s="21">
        <f t="shared" si="156"/>
        <v>0.13357040481617255</v>
      </c>
      <c r="F175" s="21">
        <f t="shared" si="156"/>
        <v>7.3809740787622369E-2</v>
      </c>
      <c r="G175" s="21">
        <f t="shared" si="156"/>
        <v>8.026260420357878E-2</v>
      </c>
      <c r="H175" s="21">
        <f t="shared" si="156"/>
        <v>-6.9920708881978433E-2</v>
      </c>
      <c r="I175" s="21">
        <f t="shared" si="156"/>
        <v>8.9119783575018596E-2</v>
      </c>
      <c r="J175" s="21">
        <f t="shared" si="156"/>
        <v>6.5873230620847822E-2</v>
      </c>
      <c r="K175" s="21">
        <f t="shared" si="156"/>
        <v>8.2688567436930649E-2</v>
      </c>
      <c r="L175" s="21">
        <f t="shared" si="156"/>
        <v>-0.52110293706126232</v>
      </c>
      <c r="M175" s="21">
        <f t="shared" si="156"/>
        <v>0.16134414974634681</v>
      </c>
      <c r="N175" s="21">
        <f t="shared" si="156"/>
        <v>0.17303054334101464</v>
      </c>
      <c r="O175" s="21">
        <f t="shared" si="156"/>
        <v>7.9991719085758639E-2</v>
      </c>
      <c r="P175" s="21">
        <f t="shared" si="156"/>
        <v>0.10555481642630138</v>
      </c>
      <c r="Q175" s="21">
        <f t="shared" si="156"/>
        <v>8.0643789995250792E-2</v>
      </c>
      <c r="R175" s="21">
        <f t="shared" si="156"/>
        <v>0.14109584748407689</v>
      </c>
      <c r="S175" s="21">
        <f t="shared" si="156"/>
        <v>0.16538012865929197</v>
      </c>
      <c r="T175" s="21">
        <f t="shared" si="156"/>
        <v>0.13386726866617682</v>
      </c>
      <c r="U175" s="21">
        <f t="shared" si="156"/>
        <v>7.5239821865861201E-2</v>
      </c>
      <c r="V175" s="21">
        <f t="shared" si="156"/>
        <v>8.34552495586669E-2</v>
      </c>
      <c r="W175" s="21">
        <f t="shared" si="156"/>
        <v>0.10794942616856384</v>
      </c>
      <c r="X175" s="21">
        <f t="shared" si="156"/>
        <v>0.11788215506211075</v>
      </c>
      <c r="Y175" s="21">
        <f t="shared" si="156"/>
        <v>9.4613004616307839E-2</v>
      </c>
      <c r="Z175" s="21">
        <f t="shared" si="156"/>
        <v>5.6207393591091837E-2</v>
      </c>
      <c r="AA175" s="21">
        <f t="shared" si="156"/>
        <v>0.13885991530737707</v>
      </c>
      <c r="AB175" s="21">
        <f t="shared" si="156"/>
        <v>8.3461609952033999E-2</v>
      </c>
      <c r="AC175" s="21">
        <f t="shared" si="156"/>
        <v>0.13580149920605167</v>
      </c>
      <c r="AD175" s="21">
        <f t="shared" si="156"/>
        <v>0.18781649296422653</v>
      </c>
      <c r="AE175" s="21">
        <f t="shared" si="156"/>
        <v>0.13357040481617255</v>
      </c>
      <c r="AF175" s="21">
        <f t="shared" si="156"/>
        <v>0.15555042081035109</v>
      </c>
      <c r="AG175" s="21">
        <f t="shared" si="156"/>
        <v>0.23157733139187431</v>
      </c>
      <c r="AH175" s="21">
        <f t="shared" ref="AH175:BH175" si="157">AH74/AH73-1</f>
        <v>0.11187723025827756</v>
      </c>
      <c r="AI175" s="21">
        <f t="shared" si="157"/>
        <v>8.1989941125489185E-2</v>
      </c>
      <c r="AJ175" s="21">
        <f t="shared" si="157"/>
        <v>3.5172834846373346E-2</v>
      </c>
      <c r="AK175" s="21">
        <f t="shared" si="157"/>
        <v>9.0064908891388074E-2</v>
      </c>
      <c r="AL175" s="21">
        <f t="shared" si="157"/>
        <v>8.7565207689058733E-2</v>
      </c>
      <c r="AM175" s="21">
        <f t="shared" si="157"/>
        <v>0.13298098613956078</v>
      </c>
      <c r="AN175" s="21">
        <f t="shared" si="157"/>
        <v>-8.8151257889988455E-2</v>
      </c>
      <c r="AO175" s="21">
        <f t="shared" si="157"/>
        <v>-0.14147807669203716</v>
      </c>
      <c r="AP175" s="21">
        <f t="shared" si="157"/>
        <v>-6.6477518365812394E-2</v>
      </c>
      <c r="AQ175" s="21">
        <f t="shared" si="157"/>
        <v>0.14573140156422926</v>
      </c>
      <c r="AR175" s="21">
        <f t="shared" si="157"/>
        <v>-2.8491159789352127E-2</v>
      </c>
      <c r="AS175" s="21">
        <f t="shared" si="157"/>
        <v>6.5041634403423476E-2</v>
      </c>
      <c r="AT175" s="21">
        <f t="shared" si="157"/>
        <v>0.13372746294400084</v>
      </c>
      <c r="AU175" s="21">
        <f t="shared" si="157"/>
        <v>0.12977361138026278</v>
      </c>
      <c r="AV175" s="21">
        <f t="shared" si="157"/>
        <v>0.10995156380976345</v>
      </c>
      <c r="AW175" s="21">
        <f t="shared" si="157"/>
        <v>6.1727943522962292E-2</v>
      </c>
      <c r="AX175" s="21">
        <f t="shared" si="157"/>
        <v>7.7213191295046224E-2</v>
      </c>
      <c r="AY175" s="21">
        <f t="shared" si="157"/>
        <v>1.3427742203439674E-2</v>
      </c>
      <c r="AZ175" s="21">
        <f t="shared" si="157"/>
        <v>0.17807501865741471</v>
      </c>
      <c r="BA175" s="21">
        <f t="shared" si="157"/>
        <v>0.1167085570372306</v>
      </c>
      <c r="BB175" s="21">
        <f t="shared" si="157"/>
        <v>6.180126414707332E-2</v>
      </c>
      <c r="BC175" s="21">
        <f t="shared" si="157"/>
        <v>1.8755918509516967E-2</v>
      </c>
      <c r="BD175" s="21">
        <f t="shared" si="157"/>
        <v>5.8828106594387197E-2</v>
      </c>
      <c r="BE175" s="21">
        <f t="shared" si="157"/>
        <v>7.5333642706076676E-2</v>
      </c>
      <c r="BF175" s="21" t="e">
        <f t="shared" si="157"/>
        <v>#DIV/0!</v>
      </c>
      <c r="BG175" s="21">
        <f t="shared" si="157"/>
        <v>5.4976029983202057E-2</v>
      </c>
      <c r="BH175" s="21">
        <f t="shared" si="157"/>
        <v>4.687200337268238E-2</v>
      </c>
    </row>
    <row r="176" spans="1:60" s="7" customFormat="1" x14ac:dyDescent="0.2">
      <c r="A176" s="140">
        <f t="shared" si="141"/>
        <v>42093</v>
      </c>
      <c r="B176" s="16">
        <f t="shared" ref="B176:AG176" si="158">B75/B74-1</f>
        <v>-5.0864701306263971E-2</v>
      </c>
      <c r="C176" s="16">
        <f t="shared" si="158"/>
        <v>-4.9350350887785721E-2</v>
      </c>
      <c r="D176" s="8">
        <f t="shared" si="158"/>
        <v>-7.8664293615648528E-2</v>
      </c>
      <c r="E176" s="8">
        <f t="shared" si="158"/>
        <v>-6.138812691968154E-2</v>
      </c>
      <c r="F176" s="8">
        <f t="shared" si="158"/>
        <v>-4.1801698263744691E-2</v>
      </c>
      <c r="G176" s="8">
        <f t="shared" si="158"/>
        <v>-3.9329300929814126E-2</v>
      </c>
      <c r="H176" s="8">
        <f t="shared" si="158"/>
        <v>-0.10576397967465601</v>
      </c>
      <c r="I176" s="8">
        <f t="shared" si="158"/>
        <v>-4.7924179033775993E-2</v>
      </c>
      <c r="J176" s="8">
        <f t="shared" si="158"/>
        <v>-7.7669700845139245E-2</v>
      </c>
      <c r="K176" s="8">
        <f t="shared" si="158"/>
        <v>-3.2965728827223595E-2</v>
      </c>
      <c r="L176" s="8">
        <f t="shared" si="158"/>
        <v>-0.45940900117550532</v>
      </c>
      <c r="M176" s="8">
        <f t="shared" si="158"/>
        <v>-0.10372674147493977</v>
      </c>
      <c r="N176" s="8">
        <f t="shared" si="158"/>
        <v>-0.14549134552252108</v>
      </c>
      <c r="O176" s="8">
        <f t="shared" si="158"/>
        <v>-6.9877086090680884E-2</v>
      </c>
      <c r="P176" s="8">
        <f t="shared" si="158"/>
        <v>-0.10575967219340987</v>
      </c>
      <c r="Q176" s="8">
        <f t="shared" si="158"/>
        <v>-3.1163502967236356E-2</v>
      </c>
      <c r="R176" s="8">
        <f t="shared" si="158"/>
        <v>-4.2944108143333604E-2</v>
      </c>
      <c r="S176" s="8">
        <f t="shared" si="158"/>
        <v>-3.1968919963747289E-2</v>
      </c>
      <c r="T176" s="8">
        <f t="shared" si="158"/>
        <v>-0.10270897425419512</v>
      </c>
      <c r="U176" s="8">
        <f t="shared" si="158"/>
        <v>-7.7674292456761496E-2</v>
      </c>
      <c r="V176" s="8">
        <f t="shared" si="158"/>
        <v>2.3460279877981938E-2</v>
      </c>
      <c r="W176" s="8">
        <f t="shared" si="158"/>
        <v>-2.8596768900900793E-2</v>
      </c>
      <c r="X176" s="8">
        <f t="shared" si="158"/>
        <v>-8.3451748965361006E-2</v>
      </c>
      <c r="Y176" s="8">
        <f t="shared" si="158"/>
        <v>-7.1222363001916866E-2</v>
      </c>
      <c r="Z176" s="8">
        <f t="shared" si="158"/>
        <v>-4.7152633204228689E-2</v>
      </c>
      <c r="AA176" s="8">
        <f t="shared" si="158"/>
        <v>-9.6940433692934147E-2</v>
      </c>
      <c r="AB176" s="8">
        <f t="shared" si="158"/>
        <v>-4.7436446427311152E-2</v>
      </c>
      <c r="AC176" s="8">
        <f t="shared" si="158"/>
        <v>-9.3116913212054286E-2</v>
      </c>
      <c r="AD176" s="8">
        <f t="shared" si="158"/>
        <v>-0.10467765158057485</v>
      </c>
      <c r="AE176" s="8">
        <f t="shared" si="158"/>
        <v>-6.138812691968154E-2</v>
      </c>
      <c r="AF176" s="8">
        <f t="shared" si="158"/>
        <v>-4.9561125824128527E-2</v>
      </c>
      <c r="AG176" s="8">
        <f t="shared" si="158"/>
        <v>-0.11614231873365211</v>
      </c>
      <c r="AH176" s="8">
        <f t="shared" ref="AH176:BH176" si="159">AH75/AH74-1</f>
        <v>-5.234681401146446E-2</v>
      </c>
      <c r="AI176" s="8">
        <f t="shared" si="159"/>
        <v>-6.5091501551992503E-2</v>
      </c>
      <c r="AJ176" s="8">
        <f t="shared" si="159"/>
        <v>-1.988450134723363E-2</v>
      </c>
      <c r="AK176" s="8">
        <f t="shared" si="159"/>
        <v>-3.225583248576569E-2</v>
      </c>
      <c r="AL176" s="8">
        <f t="shared" si="159"/>
        <v>-0.10591089897207084</v>
      </c>
      <c r="AM176" s="8">
        <f t="shared" si="159"/>
        <v>-0.12085273050918588</v>
      </c>
      <c r="AN176" s="8">
        <f t="shared" si="159"/>
        <v>-4.6301147147287947E-2</v>
      </c>
      <c r="AO176" s="8">
        <f t="shared" si="159"/>
        <v>-4.4104416730641915E-2</v>
      </c>
      <c r="AP176" s="8">
        <f t="shared" si="159"/>
        <v>-4.7122238625737611E-2</v>
      </c>
      <c r="AQ176" s="8">
        <f t="shared" si="159"/>
        <v>-8.8530872421211937E-2</v>
      </c>
      <c r="AR176" s="8">
        <f t="shared" si="159"/>
        <v>9.4009171831028082E-2</v>
      </c>
      <c r="AS176" s="8">
        <f t="shared" si="159"/>
        <v>1.4356076190371381E-2</v>
      </c>
      <c r="AT176" s="8">
        <f t="shared" si="159"/>
        <v>0.11358988544213777</v>
      </c>
      <c r="AU176" s="8">
        <f t="shared" si="159"/>
        <v>-0.10577891662995631</v>
      </c>
      <c r="AV176" s="8">
        <f t="shared" si="159"/>
        <v>1.3707895629936129E-2</v>
      </c>
      <c r="AW176" s="8">
        <f t="shared" si="159"/>
        <v>-1.6424099562530881E-2</v>
      </c>
      <c r="AX176" s="8">
        <f t="shared" si="159"/>
        <v>2.0121773854077096E-2</v>
      </c>
      <c r="AY176" s="8">
        <f t="shared" si="159"/>
        <v>-5.9763813202338145E-2</v>
      </c>
      <c r="AZ176" s="8">
        <f t="shared" si="159"/>
        <v>-0.23183782090118543</v>
      </c>
      <c r="BA176" s="8">
        <f t="shared" si="159"/>
        <v>-6.5455928231539895E-2</v>
      </c>
      <c r="BB176" s="8">
        <f t="shared" si="159"/>
        <v>-6.8318196746872117E-2</v>
      </c>
      <c r="BC176" s="8">
        <f t="shared" si="159"/>
        <v>-3.4904316147882031E-2</v>
      </c>
      <c r="BD176" s="8">
        <f t="shared" si="159"/>
        <v>-8.1255817000795427E-2</v>
      </c>
      <c r="BE176" s="8">
        <f t="shared" si="159"/>
        <v>-8.1077828661158091E-2</v>
      </c>
      <c r="BF176" s="8" t="e">
        <f t="shared" si="159"/>
        <v>#DIV/0!</v>
      </c>
      <c r="BG176" s="8">
        <f t="shared" si="159"/>
        <v>-5.8860659531918991E-2</v>
      </c>
      <c r="BH176" s="8">
        <f t="shared" si="159"/>
        <v>-4.3596897047839644E-2</v>
      </c>
    </row>
    <row r="177" spans="1:60" s="7" customFormat="1" x14ac:dyDescent="0.2">
      <c r="A177" s="138">
        <f t="shared" si="141"/>
        <v>42185</v>
      </c>
      <c r="B177" s="16">
        <f t="shared" ref="B177:AG177" si="160">B76/B75-1</f>
        <v>2.4686708163583537E-2</v>
      </c>
      <c r="C177" s="16">
        <f t="shared" si="160"/>
        <v>2.0254266136169541E-2</v>
      </c>
      <c r="D177" s="8">
        <f t="shared" si="160"/>
        <v>5.5291642493491944E-2</v>
      </c>
      <c r="E177" s="8">
        <f t="shared" si="160"/>
        <v>4.425765958654182E-3</v>
      </c>
      <c r="F177" s="8">
        <f t="shared" si="160"/>
        <v>1.8102802614775371E-2</v>
      </c>
      <c r="G177" s="8">
        <f t="shared" si="160"/>
        <v>1.1719468665784216E-2</v>
      </c>
      <c r="H177" s="8">
        <f t="shared" si="160"/>
        <v>0.19551179523959528</v>
      </c>
      <c r="I177" s="8">
        <f t="shared" si="160"/>
        <v>2.1590430500376234E-2</v>
      </c>
      <c r="J177" s="8">
        <f t="shared" si="160"/>
        <v>5.3821793251432215E-2</v>
      </c>
      <c r="K177" s="8">
        <f t="shared" si="160"/>
        <v>5.0545475125856054E-3</v>
      </c>
      <c r="L177" s="8">
        <f t="shared" si="160"/>
        <v>0.57977152416960021</v>
      </c>
      <c r="M177" s="8">
        <f t="shared" si="160"/>
        <v>5.1749142455618902E-2</v>
      </c>
      <c r="N177" s="8">
        <f t="shared" si="160"/>
        <v>3.8151021053892897E-2</v>
      </c>
      <c r="O177" s="8">
        <f t="shared" si="160"/>
        <v>2.5045041159064141E-3</v>
      </c>
      <c r="P177" s="8">
        <f t="shared" si="160"/>
        <v>6.4994654988587364E-2</v>
      </c>
      <c r="Q177" s="8">
        <f t="shared" si="160"/>
        <v>8.6619522835321483E-2</v>
      </c>
      <c r="R177" s="8">
        <f t="shared" si="160"/>
        <v>1.7526550592855239E-2</v>
      </c>
      <c r="S177" s="8">
        <f t="shared" si="160"/>
        <v>-4.9124938418018571E-2</v>
      </c>
      <c r="T177" s="8">
        <f t="shared" si="160"/>
        <v>4.2934334058003953E-2</v>
      </c>
      <c r="U177" s="8">
        <f t="shared" si="160"/>
        <v>3.5302368681731311E-2</v>
      </c>
      <c r="V177" s="8">
        <f t="shared" si="160"/>
        <v>-2.9692026554008932E-2</v>
      </c>
      <c r="W177" s="8">
        <f t="shared" si="160"/>
        <v>-2.2934261768586928E-2</v>
      </c>
      <c r="X177" s="8">
        <f t="shared" si="160"/>
        <v>5.4595199177343678E-2</v>
      </c>
      <c r="Y177" s="8">
        <f t="shared" si="160"/>
        <v>0.12695917269268753</v>
      </c>
      <c r="Z177" s="8">
        <f t="shared" si="160"/>
        <v>7.5533197611958203E-2</v>
      </c>
      <c r="AA177" s="8">
        <f t="shared" si="160"/>
        <v>0.18493629379667942</v>
      </c>
      <c r="AB177" s="8">
        <f t="shared" si="160"/>
        <v>2.0186383140744502E-2</v>
      </c>
      <c r="AC177" s="8">
        <f t="shared" si="160"/>
        <v>0.26237788410748331</v>
      </c>
      <c r="AD177" s="8">
        <f t="shared" si="160"/>
        <v>7.3603036874665406E-3</v>
      </c>
      <c r="AE177" s="8">
        <f t="shared" si="160"/>
        <v>4.425765958654182E-3</v>
      </c>
      <c r="AF177" s="8">
        <f t="shared" si="160"/>
        <v>-2.931290117093488E-2</v>
      </c>
      <c r="AG177" s="8">
        <f t="shared" si="160"/>
        <v>4.9424303329672625E-3</v>
      </c>
      <c r="AH177" s="8">
        <f t="shared" ref="AH177:BH177" si="161">AH76/AH75-1</f>
        <v>1.0280512424678978E-2</v>
      </c>
      <c r="AI177" s="8">
        <f t="shared" si="161"/>
        <v>2.1427252243083839E-2</v>
      </c>
      <c r="AJ177" s="8">
        <f t="shared" si="161"/>
        <v>1.639281998188391E-2</v>
      </c>
      <c r="AK177" s="8">
        <f t="shared" si="161"/>
        <v>-4.4013329805637769E-3</v>
      </c>
      <c r="AL177" s="8">
        <f t="shared" si="161"/>
        <v>4.7653383820801976E-2</v>
      </c>
      <c r="AM177" s="8">
        <f t="shared" si="161"/>
        <v>7.7694967235988566E-2</v>
      </c>
      <c r="AN177" s="8">
        <f t="shared" si="161"/>
        <v>9.4068905310407569E-2</v>
      </c>
      <c r="AO177" s="8">
        <f t="shared" si="161"/>
        <v>0.11354360754313886</v>
      </c>
      <c r="AP177" s="8">
        <f t="shared" si="161"/>
        <v>8.6766618761054737E-2</v>
      </c>
      <c r="AQ177" s="8">
        <f t="shared" si="161"/>
        <v>2.2865094373553996E-2</v>
      </c>
      <c r="AR177" s="8">
        <f t="shared" si="161"/>
        <v>-8.9220622189882692E-2</v>
      </c>
      <c r="AS177" s="8">
        <f t="shared" si="161"/>
        <v>-6.1743181874444053E-3</v>
      </c>
      <c r="AT177" s="8">
        <f t="shared" si="161"/>
        <v>-0.1302039799720901</v>
      </c>
      <c r="AU177" s="8">
        <f t="shared" si="161"/>
        <v>3.2064355217739093E-2</v>
      </c>
      <c r="AV177" s="8">
        <f t="shared" si="161"/>
        <v>-2.5250878170116287E-2</v>
      </c>
      <c r="AW177" s="8">
        <f t="shared" si="161"/>
        <v>5.5053261239550455E-3</v>
      </c>
      <c r="AX177" s="8">
        <f t="shared" si="161"/>
        <v>-1.944199741936159E-2</v>
      </c>
      <c r="AY177" s="8">
        <f t="shared" si="161"/>
        <v>7.7600949933607444E-2</v>
      </c>
      <c r="AZ177" s="8">
        <f t="shared" si="161"/>
        <v>0.15018562576079808</v>
      </c>
      <c r="BA177" s="8">
        <f t="shared" si="161"/>
        <v>2.1908418486505266E-2</v>
      </c>
      <c r="BB177" s="8">
        <f t="shared" si="161"/>
        <v>5.0888373486536187E-2</v>
      </c>
      <c r="BC177" s="8">
        <f t="shared" si="161"/>
        <v>3.9953405005453302E-2</v>
      </c>
      <c r="BD177" s="8">
        <f t="shared" si="161"/>
        <v>8.198385024889876E-2</v>
      </c>
      <c r="BE177" s="8">
        <f t="shared" si="161"/>
        <v>5.1672708542633394E-2</v>
      </c>
      <c r="BF177" s="8" t="e">
        <f t="shared" si="161"/>
        <v>#DIV/0!</v>
      </c>
      <c r="BG177" s="8">
        <f t="shared" si="161"/>
        <v>4.1981138520682304E-2</v>
      </c>
      <c r="BH177" s="8">
        <f t="shared" si="161"/>
        <v>3.4357549893749839E-2</v>
      </c>
    </row>
    <row r="178" spans="1:60" s="7" customFormat="1" x14ac:dyDescent="0.2">
      <c r="A178" s="138">
        <f t="shared" si="141"/>
        <v>42277</v>
      </c>
      <c r="B178" s="16">
        <f t="shared" ref="B178:AG178" si="162">B77/B76-1</f>
        <v>-3.8283072113184935E-2</v>
      </c>
      <c r="C178" s="16">
        <f t="shared" si="162"/>
        <v>-4.1360173528741995E-2</v>
      </c>
      <c r="D178" s="8">
        <f t="shared" si="162"/>
        <v>-7.6534095361149967E-2</v>
      </c>
      <c r="E178" s="8">
        <f t="shared" si="162"/>
        <v>-8.4196330120047458E-2</v>
      </c>
      <c r="F178" s="8">
        <f t="shared" si="162"/>
        <v>-2.2946421240974235E-2</v>
      </c>
      <c r="G178" s="8">
        <f t="shared" si="162"/>
        <v>-2.6597341278835396E-2</v>
      </c>
      <c r="H178" s="8">
        <f t="shared" si="162"/>
        <v>6.2922622692987096E-2</v>
      </c>
      <c r="I178" s="8">
        <f t="shared" si="162"/>
        <v>-4.0948991440559968E-2</v>
      </c>
      <c r="J178" s="8">
        <f t="shared" si="162"/>
        <v>-1.3964782027119593E-2</v>
      </c>
      <c r="K178" s="8">
        <f t="shared" si="162"/>
        <v>-2.8694145235951707E-2</v>
      </c>
      <c r="L178" s="8">
        <f t="shared" si="162"/>
        <v>1.3578787464103206</v>
      </c>
      <c r="M178" s="8">
        <f t="shared" si="162"/>
        <v>-0.12368962818128382</v>
      </c>
      <c r="N178" s="8">
        <f t="shared" si="162"/>
        <v>-1.7325809103167389E-2</v>
      </c>
      <c r="O178" s="8">
        <f t="shared" si="162"/>
        <v>-1.7152946906442645E-2</v>
      </c>
      <c r="P178" s="8">
        <f t="shared" si="162"/>
        <v>-6.1408700610221634E-2</v>
      </c>
      <c r="Q178" s="8">
        <f t="shared" si="162"/>
        <v>-0.11393214882856728</v>
      </c>
      <c r="R178" s="8">
        <f t="shared" si="162"/>
        <v>-8.4701993600416858E-2</v>
      </c>
      <c r="S178" s="8">
        <f t="shared" si="162"/>
        <v>-7.3906465867095816E-2</v>
      </c>
      <c r="T178" s="8">
        <f t="shared" si="162"/>
        <v>-6.434050272038494E-2</v>
      </c>
      <c r="U178" s="8">
        <f t="shared" si="162"/>
        <v>-3.4813137878441869E-2</v>
      </c>
      <c r="V178" s="8">
        <f t="shared" si="162"/>
        <v>-6.6037660549831401E-2</v>
      </c>
      <c r="W178" s="8">
        <f t="shared" si="162"/>
        <v>-5.1852633253619107E-2</v>
      </c>
      <c r="X178" s="8">
        <f t="shared" si="162"/>
        <v>-7.1478007023688894E-2</v>
      </c>
      <c r="Y178" s="8">
        <f t="shared" si="162"/>
        <v>-0.12534162169434959</v>
      </c>
      <c r="Z178" s="8">
        <f t="shared" si="162"/>
        <v>-9.4901900237888137E-2</v>
      </c>
      <c r="AA178" s="8">
        <f t="shared" si="162"/>
        <v>-0.15649058545459438</v>
      </c>
      <c r="AB178" s="8">
        <f t="shared" si="162"/>
        <v>-4.1665215449004145E-2</v>
      </c>
      <c r="AC178" s="8">
        <f t="shared" si="162"/>
        <v>-0.21562997127219197</v>
      </c>
      <c r="AD178" s="8">
        <f t="shared" si="162"/>
        <v>-6.0948053621816212E-2</v>
      </c>
      <c r="AE178" s="8">
        <f t="shared" si="162"/>
        <v>-8.4196330120047458E-2</v>
      </c>
      <c r="AF178" s="8">
        <f t="shared" si="162"/>
        <v>-7.8717137282871219E-2</v>
      </c>
      <c r="AG178" s="8">
        <f t="shared" si="162"/>
        <v>-9.5503548944253391E-2</v>
      </c>
      <c r="AH178" s="8">
        <f t="shared" ref="AH178:BH178" si="163">AH77/AH76-1</f>
        <v>-8.2994328045949972E-2</v>
      </c>
      <c r="AI178" s="8">
        <f t="shared" si="163"/>
        <v>-1.3316023306523705E-2</v>
      </c>
      <c r="AJ178" s="8">
        <f t="shared" si="163"/>
        <v>-7.5654595409068159E-3</v>
      </c>
      <c r="AK178" s="8">
        <f t="shared" si="163"/>
        <v>-3.6414759832208654E-2</v>
      </c>
      <c r="AL178" s="8">
        <f t="shared" si="163"/>
        <v>6.1779605183811537E-3</v>
      </c>
      <c r="AM178" s="8">
        <f t="shared" si="163"/>
        <v>-5.9998441776506151E-2</v>
      </c>
      <c r="AN178" s="8">
        <f t="shared" si="163"/>
        <v>8.0474840439381135E-2</v>
      </c>
      <c r="AO178" s="8">
        <f t="shared" si="163"/>
        <v>0.1132912053855073</v>
      </c>
      <c r="AP178" s="8">
        <f t="shared" si="163"/>
        <v>6.7866745893362168E-2</v>
      </c>
      <c r="AQ178" s="8">
        <f t="shared" si="163"/>
        <v>-4.1595549465097248E-2</v>
      </c>
      <c r="AR178" s="8">
        <f t="shared" si="163"/>
        <v>3.7750027766854544E-2</v>
      </c>
      <c r="AS178" s="8">
        <f t="shared" si="163"/>
        <v>-2.3601742245379476E-2</v>
      </c>
      <c r="AT178" s="8">
        <f t="shared" si="163"/>
        <v>-6.8447505261595709E-2</v>
      </c>
      <c r="AU178" s="8">
        <f t="shared" si="163"/>
        <v>-3.6128646216629479E-2</v>
      </c>
      <c r="AV178" s="8">
        <f t="shared" si="163"/>
        <v>-6.0220040371967709E-2</v>
      </c>
      <c r="AW178" s="8">
        <f t="shared" si="163"/>
        <v>-4.7222119943822971E-2</v>
      </c>
      <c r="AX178" s="8">
        <f t="shared" si="163"/>
        <v>-4.1760562411962132E-2</v>
      </c>
      <c r="AY178" s="8">
        <f t="shared" si="163"/>
        <v>1.3385725909963675E-2</v>
      </c>
      <c r="AZ178" s="8">
        <f t="shared" si="163"/>
        <v>-3.5636562074557676E-2</v>
      </c>
      <c r="BA178" s="8">
        <f t="shared" si="163"/>
        <v>-4.4375379439134832E-2</v>
      </c>
      <c r="BB178" s="8">
        <f t="shared" si="163"/>
        <v>-1.6840646424028605E-2</v>
      </c>
      <c r="BC178" s="8">
        <f t="shared" si="163"/>
        <v>4.6562080473915302E-3</v>
      </c>
      <c r="BD178" s="8">
        <f t="shared" si="163"/>
        <v>-3.0842773815472291E-2</v>
      </c>
      <c r="BE178" s="8">
        <f t="shared" si="163"/>
        <v>-2.7751116202699433E-2</v>
      </c>
      <c r="BF178" s="8" t="e">
        <f t="shared" si="163"/>
        <v>#DIV/0!</v>
      </c>
      <c r="BG178" s="8">
        <f t="shared" si="163"/>
        <v>-1.986837174948719E-2</v>
      </c>
      <c r="BH178" s="8">
        <f t="shared" si="163"/>
        <v>-1.6116882272322441E-2</v>
      </c>
    </row>
    <row r="179" spans="1:60" s="7" customFormat="1" ht="12" thickBot="1" x14ac:dyDescent="0.25">
      <c r="A179" s="139">
        <f t="shared" si="141"/>
        <v>42368</v>
      </c>
      <c r="B179" s="14">
        <f t="shared" ref="B179:AG179" si="164">B78/B77-1</f>
        <v>9.1641886139026907E-2</v>
      </c>
      <c r="C179" s="14">
        <f t="shared" si="164"/>
        <v>9.5595112128275428E-2</v>
      </c>
      <c r="D179" s="21">
        <f t="shared" si="164"/>
        <v>0.12152710845107406</v>
      </c>
      <c r="E179" s="21">
        <f t="shared" si="164"/>
        <v>0.14973725273093974</v>
      </c>
      <c r="F179" s="21">
        <f t="shared" si="164"/>
        <v>7.8387717527547807E-2</v>
      </c>
      <c r="G179" s="21">
        <f t="shared" si="164"/>
        <v>8.3216677441210418E-2</v>
      </c>
      <c r="H179" s="21">
        <f t="shared" si="164"/>
        <v>-2.562316568707379E-2</v>
      </c>
      <c r="I179" s="21">
        <f t="shared" si="164"/>
        <v>9.4244826683793637E-2</v>
      </c>
      <c r="J179" s="21">
        <f t="shared" si="164"/>
        <v>6.8547864981548301E-2</v>
      </c>
      <c r="K179" s="21">
        <f t="shared" si="164"/>
        <v>8.5688389406982868E-2</v>
      </c>
      <c r="L179" s="21">
        <f t="shared" si="164"/>
        <v>-0.53678789596893628</v>
      </c>
      <c r="M179" s="21">
        <f t="shared" si="164"/>
        <v>0.15883503994983461</v>
      </c>
      <c r="N179" s="21">
        <f t="shared" si="164"/>
        <v>0.17425240665176966</v>
      </c>
      <c r="O179" s="21">
        <f t="shared" si="164"/>
        <v>9.0916794835491643E-2</v>
      </c>
      <c r="P179" s="21">
        <f t="shared" si="164"/>
        <v>0.11214927779498662</v>
      </c>
      <c r="Q179" s="21">
        <f t="shared" si="164"/>
        <v>7.6619928757434286E-2</v>
      </c>
      <c r="R179" s="21">
        <f t="shared" si="164"/>
        <v>0.14343454509146691</v>
      </c>
      <c r="S179" s="21">
        <f t="shared" si="164"/>
        <v>0.16202447420650201</v>
      </c>
      <c r="T179" s="21">
        <f t="shared" si="164"/>
        <v>0.14384941174823318</v>
      </c>
      <c r="U179" s="21">
        <f t="shared" si="164"/>
        <v>8.0644868849752305E-2</v>
      </c>
      <c r="V179" s="21">
        <f t="shared" si="164"/>
        <v>8.7267499137541948E-2</v>
      </c>
      <c r="W179" s="21">
        <f t="shared" si="164"/>
        <v>0.10808081149723026</v>
      </c>
      <c r="X179" s="21">
        <f t="shared" si="164"/>
        <v>0.11569124555425647</v>
      </c>
      <c r="Y179" s="21">
        <f t="shared" si="164"/>
        <v>0.10413123903328225</v>
      </c>
      <c r="Z179" s="21">
        <f t="shared" si="164"/>
        <v>6.3674295728842756E-2</v>
      </c>
      <c r="AA179" s="21">
        <f t="shared" si="164"/>
        <v>0.1485536080222456</v>
      </c>
      <c r="AB179" s="21">
        <f t="shared" si="164"/>
        <v>8.4527251241493406E-2</v>
      </c>
      <c r="AC179" s="21">
        <f t="shared" si="164"/>
        <v>0.12971920974561124</v>
      </c>
      <c r="AD179" s="21">
        <f t="shared" si="164"/>
        <v>0.19017128129927019</v>
      </c>
      <c r="AE179" s="21">
        <f t="shared" si="164"/>
        <v>0.14973725273093974</v>
      </c>
      <c r="AF179" s="21">
        <f t="shared" si="164"/>
        <v>0.18209415753987779</v>
      </c>
      <c r="AG179" s="21">
        <f t="shared" si="164"/>
        <v>0.23787139725428252</v>
      </c>
      <c r="AH179" s="21">
        <f t="shared" ref="AH179:BH179" si="165">AH78/AH77-1</f>
        <v>0.12784437752357958</v>
      </c>
      <c r="AI179" s="21">
        <f t="shared" si="165"/>
        <v>8.2608845244714235E-2</v>
      </c>
      <c r="AJ179" s="21">
        <f t="shared" si="165"/>
        <v>3.6193859815008E-2</v>
      </c>
      <c r="AK179" s="21">
        <f t="shared" si="165"/>
        <v>9.2293895769110623E-2</v>
      </c>
      <c r="AL179" s="21">
        <f t="shared" si="165"/>
        <v>8.6738972709333284E-2</v>
      </c>
      <c r="AM179" s="21">
        <f t="shared" si="165"/>
        <v>0.13416807703160605</v>
      </c>
      <c r="AN179" s="21">
        <f t="shared" si="165"/>
        <v>-8.3799871039869522E-2</v>
      </c>
      <c r="AO179" s="21">
        <f t="shared" si="165"/>
        <v>-0.14113493045922654</v>
      </c>
      <c r="AP179" s="21">
        <f t="shared" si="165"/>
        <v>-6.0834632181166248E-2</v>
      </c>
      <c r="AQ179" s="21">
        <f t="shared" si="165"/>
        <v>0.14316162043764646</v>
      </c>
      <c r="AR179" s="21">
        <f t="shared" si="165"/>
        <v>-5.3067191409035819E-2</v>
      </c>
      <c r="AS179" s="21">
        <f t="shared" si="165"/>
        <v>6.5539673261890696E-2</v>
      </c>
      <c r="AT179" s="21">
        <f t="shared" si="165"/>
        <v>0.13240947515007662</v>
      </c>
      <c r="AU179" s="21">
        <f t="shared" si="165"/>
        <v>0.14489337314967332</v>
      </c>
      <c r="AV179" s="21">
        <f t="shared" si="165"/>
        <v>0.12014825539083218</v>
      </c>
      <c r="AW179" s="21">
        <f t="shared" si="165"/>
        <v>9.4470374509371124E-2</v>
      </c>
      <c r="AX179" s="21">
        <f t="shared" si="165"/>
        <v>7.6212578491636762E-2</v>
      </c>
      <c r="AY179" s="21">
        <f t="shared" si="165"/>
        <v>3.305246102588133E-2</v>
      </c>
      <c r="AZ179" s="21">
        <f t="shared" si="165"/>
        <v>0.19725644426163824</v>
      </c>
      <c r="BA179" s="21">
        <f t="shared" si="165"/>
        <v>0.11538772071559089</v>
      </c>
      <c r="BB179" s="21">
        <f t="shared" si="165"/>
        <v>6.3355293516771605E-2</v>
      </c>
      <c r="BC179" s="21">
        <f t="shared" si="165"/>
        <v>1.9472185679360043E-2</v>
      </c>
      <c r="BD179" s="21">
        <f t="shared" si="165"/>
        <v>8.4354763640090313E-2</v>
      </c>
      <c r="BE179" s="21">
        <f t="shared" si="165"/>
        <v>7.4995480393656999E-2</v>
      </c>
      <c r="BF179" s="21" t="e">
        <f t="shared" si="165"/>
        <v>#DIV/0!</v>
      </c>
      <c r="BG179" s="21">
        <f t="shared" si="165"/>
        <v>5.7632010422341784E-2</v>
      </c>
      <c r="BH179" s="21">
        <f t="shared" si="165"/>
        <v>4.7320361251408816E-2</v>
      </c>
    </row>
    <row r="180" spans="1:60" s="7" customFormat="1" x14ac:dyDescent="0.2">
      <c r="A180" s="140">
        <f t="shared" si="141"/>
        <v>42459</v>
      </c>
      <c r="B180" s="16">
        <f t="shared" ref="B180:AG180" si="166">B79/B78-1</f>
        <v>-4.6052452105028063E-2</v>
      </c>
      <c r="C180" s="16">
        <f t="shared" si="166"/>
        <v>-4.4147939546140047E-2</v>
      </c>
      <c r="D180" s="8">
        <f t="shared" si="166"/>
        <v>-7.5772589841680671E-2</v>
      </c>
      <c r="E180" s="8">
        <f t="shared" si="166"/>
        <v>-5.1417140936283023E-2</v>
      </c>
      <c r="F180" s="8">
        <f t="shared" si="166"/>
        <v>-3.7127626123026558E-2</v>
      </c>
      <c r="G180" s="8">
        <f t="shared" si="166"/>
        <v>-3.4102067370697431E-2</v>
      </c>
      <c r="H180" s="8">
        <f t="shared" si="166"/>
        <v>-0.10957441865690498</v>
      </c>
      <c r="I180" s="8">
        <f t="shared" si="166"/>
        <v>-4.2354997867982025E-2</v>
      </c>
      <c r="J180" s="8">
        <f t="shared" si="166"/>
        <v>-7.9646214002309756E-2</v>
      </c>
      <c r="K180" s="8">
        <f t="shared" si="166"/>
        <v>-2.6548984313897517E-2</v>
      </c>
      <c r="L180" s="8">
        <f t="shared" si="166"/>
        <v>-0.42348807546441491</v>
      </c>
      <c r="M180" s="8">
        <f t="shared" si="166"/>
        <v>-9.6623054302516609E-2</v>
      </c>
      <c r="N180" s="8">
        <f t="shared" si="166"/>
        <v>-0.13996191054342622</v>
      </c>
      <c r="O180" s="8">
        <f t="shared" si="166"/>
        <v>-5.4337255100381787E-2</v>
      </c>
      <c r="P180" s="8">
        <f t="shared" si="166"/>
        <v>-0.11009283949117665</v>
      </c>
      <c r="Q180" s="8">
        <f t="shared" si="166"/>
        <v>1.0703171879815621E-3</v>
      </c>
      <c r="R180" s="8">
        <f t="shared" si="166"/>
        <v>-4.0154600875884294E-2</v>
      </c>
      <c r="S180" s="8">
        <f t="shared" si="166"/>
        <v>2.1127113122556551E-3</v>
      </c>
      <c r="T180" s="8">
        <f t="shared" si="166"/>
        <v>-9.2620902075365996E-2</v>
      </c>
      <c r="U180" s="8">
        <f t="shared" si="166"/>
        <v>-8.1052812189828849E-2</v>
      </c>
      <c r="V180" s="8">
        <f t="shared" si="166"/>
        <v>3.5630834943003231E-2</v>
      </c>
      <c r="W180" s="8">
        <f t="shared" si="166"/>
        <v>-1.8105168264099691E-2</v>
      </c>
      <c r="X180" s="8">
        <f t="shared" si="166"/>
        <v>-8.4325056004789234E-2</v>
      </c>
      <c r="Y180" s="8">
        <f t="shared" si="166"/>
        <v>-7.5333973223907114E-2</v>
      </c>
      <c r="Z180" s="8">
        <f t="shared" si="166"/>
        <v>-4.5868446668214324E-2</v>
      </c>
      <c r="AA180" s="8">
        <f t="shared" si="166"/>
        <v>-0.10529662512365945</v>
      </c>
      <c r="AB180" s="8">
        <f t="shared" si="166"/>
        <v>-4.543473286654065E-2</v>
      </c>
      <c r="AC180" s="8">
        <f t="shared" si="166"/>
        <v>-9.5409383339030596E-2</v>
      </c>
      <c r="AD180" s="8">
        <f t="shared" si="166"/>
        <v>-0.10997277595178667</v>
      </c>
      <c r="AE180" s="8">
        <f t="shared" si="166"/>
        <v>-5.1417140936283023E-2</v>
      </c>
      <c r="AF180" s="8">
        <f t="shared" si="166"/>
        <v>-4.1727493930451942E-2</v>
      </c>
      <c r="AG180" s="8">
        <f t="shared" si="166"/>
        <v>-0.11593319386977818</v>
      </c>
      <c r="AH180" s="8">
        <f t="shared" ref="AH180:BH180" si="167">AH79/AH78-1</f>
        <v>-3.998476212410218E-2</v>
      </c>
      <c r="AI180" s="8">
        <f t="shared" si="167"/>
        <v>-6.082300307163313E-2</v>
      </c>
      <c r="AJ180" s="8">
        <f t="shared" si="167"/>
        <v>-1.3789868917089554E-2</v>
      </c>
      <c r="AK180" s="8">
        <f t="shared" si="167"/>
        <v>-2.6767901981945008E-2</v>
      </c>
      <c r="AL180" s="8">
        <f t="shared" si="167"/>
        <v>-0.10289947577653002</v>
      </c>
      <c r="AM180" s="8">
        <f t="shared" si="167"/>
        <v>-0.11746596458383507</v>
      </c>
      <c r="AN180" s="8">
        <f t="shared" si="167"/>
        <v>-4.1850276951884591E-2</v>
      </c>
      <c r="AO180" s="8">
        <f t="shared" si="167"/>
        <v>-3.4033064383141798E-2</v>
      </c>
      <c r="AP180" s="8">
        <f t="shared" si="167"/>
        <v>-4.4713699841356536E-2</v>
      </c>
      <c r="AQ180" s="8">
        <f t="shared" si="167"/>
        <v>-7.3500798774441933E-2</v>
      </c>
      <c r="AR180" s="8">
        <f t="shared" si="167"/>
        <v>9.5328163831638557E-2</v>
      </c>
      <c r="AS180" s="8">
        <f t="shared" si="167"/>
        <v>2.4284710764736817E-2</v>
      </c>
      <c r="AT180" s="8">
        <f t="shared" si="167"/>
        <v>0.12607292023764693</v>
      </c>
      <c r="AU180" s="8">
        <f t="shared" si="167"/>
        <v>-9.3692640417247341E-2</v>
      </c>
      <c r="AV180" s="8">
        <f t="shared" si="167"/>
        <v>1.7788810707967118E-2</v>
      </c>
      <c r="AW180" s="8">
        <f t="shared" si="167"/>
        <v>-3.4211907986581025E-5</v>
      </c>
      <c r="AX180" s="8">
        <f t="shared" si="167"/>
        <v>2.681990938702894E-2</v>
      </c>
      <c r="AY180" s="8">
        <f t="shared" si="167"/>
        <v>-5.782666757366739E-2</v>
      </c>
      <c r="AZ180" s="8">
        <f t="shared" si="167"/>
        <v>-0.25858285538694858</v>
      </c>
      <c r="BA180" s="8">
        <f t="shared" si="167"/>
        <v>-6.292949818136917E-2</v>
      </c>
      <c r="BB180" s="8">
        <f t="shared" si="167"/>
        <v>-6.7060717905698009E-2</v>
      </c>
      <c r="BC180" s="8">
        <f t="shared" si="167"/>
        <v>-3.2461928190677392E-2</v>
      </c>
      <c r="BD180" s="8">
        <f t="shared" si="167"/>
        <v>-7.5500130873880855E-2</v>
      </c>
      <c r="BE180" s="8">
        <f t="shared" si="167"/>
        <v>-8.1506751923350329E-2</v>
      </c>
      <c r="BF180" s="8" t="e">
        <f t="shared" si="167"/>
        <v>#DIV/0!</v>
      </c>
      <c r="BG180" s="8">
        <f t="shared" si="167"/>
        <v>-5.6165590081402428E-2</v>
      </c>
      <c r="BH180" s="8">
        <f t="shared" si="167"/>
        <v>-3.8721313420359227E-2</v>
      </c>
    </row>
    <row r="181" spans="1:60" s="7" customFormat="1" x14ac:dyDescent="0.2">
      <c r="A181" s="138">
        <f t="shared" si="141"/>
        <v>42551</v>
      </c>
      <c r="B181" s="16">
        <f t="shared" ref="B181:AG181" si="168">B80/B79-1</f>
        <v>2.2266067181786475E-2</v>
      </c>
      <c r="C181" s="16">
        <f t="shared" si="168"/>
        <v>1.8018666108143622E-2</v>
      </c>
      <c r="D181" s="8">
        <f t="shared" si="168"/>
        <v>5.3679929605685794E-2</v>
      </c>
      <c r="E181" s="8">
        <f t="shared" si="168"/>
        <v>1.3888303609432828E-3</v>
      </c>
      <c r="F181" s="8">
        <f t="shared" si="168"/>
        <v>1.565117181645892E-2</v>
      </c>
      <c r="G181" s="8">
        <f t="shared" si="168"/>
        <v>9.5417410721643225E-3</v>
      </c>
      <c r="H181" s="8">
        <f t="shared" si="168"/>
        <v>0.17434057465219643</v>
      </c>
      <c r="I181" s="8">
        <f t="shared" si="168"/>
        <v>1.9410409172210707E-2</v>
      </c>
      <c r="J181" s="8">
        <f t="shared" si="168"/>
        <v>4.9262834978459402E-2</v>
      </c>
      <c r="K181" s="8">
        <f t="shared" si="168"/>
        <v>3.3136695358666479E-3</v>
      </c>
      <c r="L181" s="8">
        <f t="shared" si="168"/>
        <v>5.4461760596428599E-2</v>
      </c>
      <c r="M181" s="8">
        <f t="shared" si="168"/>
        <v>1.1628988201132673E-2</v>
      </c>
      <c r="N181" s="8">
        <f t="shared" si="168"/>
        <v>2.5751272704214401E-2</v>
      </c>
      <c r="O181" s="8">
        <f t="shared" si="168"/>
        <v>8.5126120845657738E-6</v>
      </c>
      <c r="P181" s="8">
        <f t="shared" si="168"/>
        <v>5.6061021994896709E-2</v>
      </c>
      <c r="Q181" s="8">
        <f t="shared" si="168"/>
        <v>4.2093787077538636E-2</v>
      </c>
      <c r="R181" s="8">
        <f t="shared" si="168"/>
        <v>2.0028979564999272E-2</v>
      </c>
      <c r="S181" s="8">
        <f t="shared" si="168"/>
        <v>-4.5238600053584155E-2</v>
      </c>
      <c r="T181" s="8">
        <f t="shared" si="168"/>
        <v>4.504436360091435E-2</v>
      </c>
      <c r="U181" s="8">
        <f t="shared" si="168"/>
        <v>3.7212108245944009E-2</v>
      </c>
      <c r="V181" s="8">
        <f t="shared" si="168"/>
        <v>-3.3788605812405392E-2</v>
      </c>
      <c r="W181" s="8">
        <f t="shared" si="168"/>
        <v>-2.4869375828803664E-2</v>
      </c>
      <c r="X181" s="8">
        <f t="shared" si="168"/>
        <v>5.5943474181888053E-2</v>
      </c>
      <c r="Y181" s="8">
        <f t="shared" si="168"/>
        <v>0.12022933924362711</v>
      </c>
      <c r="Z181" s="8">
        <f t="shared" si="168"/>
        <v>6.7809134341701549E-2</v>
      </c>
      <c r="AA181" s="8">
        <f t="shared" si="168"/>
        <v>0.1770745576301278</v>
      </c>
      <c r="AB181" s="8">
        <f t="shared" si="168"/>
        <v>2.5965404670481584E-2</v>
      </c>
      <c r="AC181" s="8">
        <f t="shared" si="168"/>
        <v>0.27761688669556595</v>
      </c>
      <c r="AD181" s="8">
        <f t="shared" si="168"/>
        <v>5.5254613698274557E-3</v>
      </c>
      <c r="AE181" s="8">
        <f t="shared" si="168"/>
        <v>1.3888303609432828E-3</v>
      </c>
      <c r="AF181" s="8">
        <f t="shared" si="168"/>
        <v>-2.7487235000844379E-2</v>
      </c>
      <c r="AG181" s="8">
        <f t="shared" si="168"/>
        <v>-1.3675534757374486E-2</v>
      </c>
      <c r="AH181" s="8">
        <f t="shared" ref="AH181:BH181" si="169">AH80/AH79-1</f>
        <v>9.3640607858553881E-3</v>
      </c>
      <c r="AI181" s="8">
        <f t="shared" si="169"/>
        <v>2.076389703521353E-2</v>
      </c>
      <c r="AJ181" s="8">
        <f t="shared" si="169"/>
        <v>1.5780512980616335E-2</v>
      </c>
      <c r="AK181" s="8">
        <f t="shared" si="169"/>
        <v>1.2447476103409905E-3</v>
      </c>
      <c r="AL181" s="8">
        <f t="shared" si="169"/>
        <v>4.0778899819655656E-2</v>
      </c>
      <c r="AM181" s="8">
        <f t="shared" si="169"/>
        <v>7.4667848947961524E-2</v>
      </c>
      <c r="AN181" s="8">
        <f t="shared" si="169"/>
        <v>9.3687888749052428E-2</v>
      </c>
      <c r="AO181" s="8">
        <f t="shared" si="169"/>
        <v>0.10484782745725529</v>
      </c>
      <c r="AP181" s="8">
        <f t="shared" si="169"/>
        <v>8.9554330218113209E-2</v>
      </c>
      <c r="AQ181" s="8">
        <f t="shared" si="169"/>
        <v>1.5648366093901078E-2</v>
      </c>
      <c r="AR181" s="8">
        <f t="shared" si="169"/>
        <v>-6.946377719965624E-2</v>
      </c>
      <c r="AS181" s="8">
        <f t="shared" si="169"/>
        <v>-6.9039271708759564E-3</v>
      </c>
      <c r="AT181" s="8">
        <f t="shared" si="169"/>
        <v>-0.12926636066205621</v>
      </c>
      <c r="AU181" s="8">
        <f t="shared" si="169"/>
        <v>2.2865142481838685E-2</v>
      </c>
      <c r="AV181" s="8">
        <f t="shared" si="169"/>
        <v>-2.3044043653486224E-2</v>
      </c>
      <c r="AW181" s="8">
        <f t="shared" si="169"/>
        <v>-4.3652564413138029E-3</v>
      </c>
      <c r="AX181" s="8">
        <f t="shared" si="169"/>
        <v>-1.7409977869611182E-2</v>
      </c>
      <c r="AY181" s="8">
        <f t="shared" si="169"/>
        <v>6.7065754020357859E-2</v>
      </c>
      <c r="AZ181" s="8">
        <f t="shared" si="169"/>
        <v>0.14396912104465298</v>
      </c>
      <c r="BA181" s="8">
        <f t="shared" si="169"/>
        <v>2.6329649415919754E-2</v>
      </c>
      <c r="BB181" s="8">
        <f t="shared" si="169"/>
        <v>4.7007563756523041E-2</v>
      </c>
      <c r="BC181" s="8">
        <f t="shared" si="169"/>
        <v>3.3454785835049572E-2</v>
      </c>
      <c r="BD181" s="8">
        <f t="shared" si="169"/>
        <v>7.1994386346989847E-2</v>
      </c>
      <c r="BE181" s="8">
        <f t="shared" si="169"/>
        <v>4.2096859623192318E-2</v>
      </c>
      <c r="BF181" s="8" t="e">
        <f t="shared" si="169"/>
        <v>#DIV/0!</v>
      </c>
      <c r="BG181" s="8">
        <f t="shared" si="169"/>
        <v>3.9875064131989602E-2</v>
      </c>
      <c r="BH181" s="8">
        <f t="shared" si="169"/>
        <v>2.9975537996581592E-2</v>
      </c>
    </row>
    <row r="182" spans="1:60" s="7" customFormat="1" x14ac:dyDescent="0.2">
      <c r="A182" s="138">
        <f t="shared" si="141"/>
        <v>42643</v>
      </c>
      <c r="B182" s="16">
        <f t="shared" ref="B182:AG182" si="170">B81/B80-1</f>
        <v>-3.8866088750398764E-2</v>
      </c>
      <c r="C182" s="16">
        <f t="shared" si="170"/>
        <v>-4.2515017139728384E-2</v>
      </c>
      <c r="D182" s="8">
        <f t="shared" si="170"/>
        <v>-7.8268475460140707E-2</v>
      </c>
      <c r="E182" s="8">
        <f t="shared" si="170"/>
        <v>-6.7276432757597204E-2</v>
      </c>
      <c r="F182" s="8">
        <f t="shared" si="170"/>
        <v>-2.5159094775799584E-2</v>
      </c>
      <c r="G182" s="8">
        <f t="shared" si="170"/>
        <v>-2.961728228702265E-2</v>
      </c>
      <c r="H182" s="8">
        <f t="shared" si="170"/>
        <v>7.4389635372609675E-2</v>
      </c>
      <c r="I182" s="8">
        <f t="shared" si="170"/>
        <v>-4.1651796013377873E-2</v>
      </c>
      <c r="J182" s="8">
        <f t="shared" si="170"/>
        <v>-1.3279886677942887E-2</v>
      </c>
      <c r="K182" s="8">
        <f t="shared" si="170"/>
        <v>-3.2296221002585557E-2</v>
      </c>
      <c r="L182" s="8">
        <f t="shared" si="170"/>
        <v>-0.61514086593816109</v>
      </c>
      <c r="M182" s="8">
        <f t="shared" si="170"/>
        <v>-6.342990978761831E-2</v>
      </c>
      <c r="N182" s="8">
        <f t="shared" si="170"/>
        <v>-1.492432222571316E-2</v>
      </c>
      <c r="O182" s="8">
        <f t="shared" si="170"/>
        <v>-1.8703495229687395E-2</v>
      </c>
      <c r="P182" s="8">
        <f t="shared" si="170"/>
        <v>-6.135676645059196E-2</v>
      </c>
      <c r="Q182" s="8">
        <f t="shared" si="170"/>
        <v>-9.0045106359606275E-2</v>
      </c>
      <c r="R182" s="8">
        <f t="shared" si="170"/>
        <v>-0.1102125618023343</v>
      </c>
      <c r="S182" s="8">
        <f t="shared" si="170"/>
        <v>-7.8727529428056719E-2</v>
      </c>
      <c r="T182" s="8">
        <f t="shared" si="170"/>
        <v>-7.1881736700261767E-2</v>
      </c>
      <c r="U182" s="8">
        <f t="shared" si="170"/>
        <v>-2.9857255322312759E-2</v>
      </c>
      <c r="V182" s="8">
        <f t="shared" si="170"/>
        <v>-6.2478326094691283E-2</v>
      </c>
      <c r="W182" s="8">
        <f t="shared" si="170"/>
        <v>-5.8751594029189724E-2</v>
      </c>
      <c r="X182" s="8">
        <f t="shared" si="170"/>
        <v>-7.58630492024156E-2</v>
      </c>
      <c r="Y182" s="8">
        <f t="shared" si="170"/>
        <v>-0.12102585136121913</v>
      </c>
      <c r="Z182" s="8">
        <f t="shared" si="170"/>
        <v>-9.4239232626636693E-2</v>
      </c>
      <c r="AA182" s="8">
        <f t="shared" si="170"/>
        <v>-0.14737719596133414</v>
      </c>
      <c r="AB182" s="8">
        <f t="shared" si="170"/>
        <v>-5.1536065406109666E-2</v>
      </c>
      <c r="AC182" s="8">
        <f t="shared" si="170"/>
        <v>-0.21863168583038028</v>
      </c>
      <c r="AD182" s="8">
        <f t="shared" si="170"/>
        <v>-6.0068253222759882E-2</v>
      </c>
      <c r="AE182" s="8">
        <f t="shared" si="170"/>
        <v>-6.7276432757597204E-2</v>
      </c>
      <c r="AF182" s="8">
        <f t="shared" si="170"/>
        <v>-7.0335450237064334E-2</v>
      </c>
      <c r="AG182" s="8">
        <f t="shared" si="170"/>
        <v>-7.2652941580642505E-2</v>
      </c>
      <c r="AH182" s="8">
        <f t="shared" ref="AH182:BH182" si="171">AH81/AH80-1</f>
        <v>-6.5764247447018254E-2</v>
      </c>
      <c r="AI182" s="8">
        <f t="shared" si="171"/>
        <v>-1.6575028211783582E-2</v>
      </c>
      <c r="AJ182" s="8">
        <f t="shared" si="171"/>
        <v>-1.1906464640286663E-2</v>
      </c>
      <c r="AK182" s="8">
        <f t="shared" si="171"/>
        <v>-4.3491867962184849E-2</v>
      </c>
      <c r="AL182" s="8">
        <f t="shared" si="171"/>
        <v>6.8012823886107743E-3</v>
      </c>
      <c r="AM182" s="8">
        <f t="shared" si="171"/>
        <v>-5.7206540131954586E-2</v>
      </c>
      <c r="AN182" s="8">
        <f t="shared" si="171"/>
        <v>7.7724890411755343E-2</v>
      </c>
      <c r="AO182" s="8">
        <f t="shared" si="171"/>
        <v>0.10743553295073482</v>
      </c>
      <c r="AP182" s="8">
        <f t="shared" si="171"/>
        <v>6.6565822994670842E-2</v>
      </c>
      <c r="AQ182" s="8">
        <f t="shared" si="171"/>
        <v>-3.6196181678156414E-2</v>
      </c>
      <c r="AR182" s="8">
        <f t="shared" si="171"/>
        <v>3.2659501326016915E-2</v>
      </c>
      <c r="AS182" s="8">
        <f t="shared" si="171"/>
        <v>-2.1113356242433601E-2</v>
      </c>
      <c r="AT182" s="8">
        <f t="shared" si="171"/>
        <v>-8.6477672190772625E-2</v>
      </c>
      <c r="AU182" s="8">
        <f t="shared" si="171"/>
        <v>-4.0355468154575247E-2</v>
      </c>
      <c r="AV182" s="8">
        <f t="shared" si="171"/>
        <v>-6.4914976494823473E-2</v>
      </c>
      <c r="AW182" s="8">
        <f t="shared" si="171"/>
        <v>-7.9652943326489756E-2</v>
      </c>
      <c r="AX182" s="8">
        <f t="shared" si="171"/>
        <v>-4.173156626077601E-2</v>
      </c>
      <c r="AY182" s="8">
        <f t="shared" si="171"/>
        <v>1.9214656209326497E-2</v>
      </c>
      <c r="AZ182" s="8">
        <f t="shared" si="171"/>
        <v>-3.3660147333230972E-2</v>
      </c>
      <c r="BA182" s="8">
        <f t="shared" si="171"/>
        <v>-4.501661359462561E-2</v>
      </c>
      <c r="BB182" s="8">
        <f t="shared" si="171"/>
        <v>-1.7475442921740525E-2</v>
      </c>
      <c r="BC182" s="8">
        <f t="shared" si="171"/>
        <v>5.9986470428459171E-3</v>
      </c>
      <c r="BD182" s="8">
        <f t="shared" si="171"/>
        <v>-2.6006283659368523E-2</v>
      </c>
      <c r="BE182" s="8">
        <f t="shared" si="171"/>
        <v>-3.2324556393258375E-2</v>
      </c>
      <c r="BF182" s="8" t="e">
        <f t="shared" si="171"/>
        <v>#DIV/0!</v>
      </c>
      <c r="BG182" s="8">
        <f t="shared" si="171"/>
        <v>-2.0633644158969733E-2</v>
      </c>
      <c r="BH182" s="8">
        <f t="shared" si="171"/>
        <v>-1.7016684045445984E-2</v>
      </c>
    </row>
    <row r="183" spans="1:60" s="7" customFormat="1" ht="12" thickBot="1" x14ac:dyDescent="0.25">
      <c r="A183" s="139">
        <f t="shared" si="141"/>
        <v>42734</v>
      </c>
      <c r="B183" s="14">
        <f t="shared" ref="B183:AG183" si="172">B82/B81-1</f>
        <v>9.1391033304754066E-2</v>
      </c>
      <c r="C183" s="14">
        <f t="shared" si="172"/>
        <v>9.5108914704645331E-2</v>
      </c>
      <c r="D183" s="21">
        <f t="shared" si="172"/>
        <v>0.12130049988073055</v>
      </c>
      <c r="E183" s="21">
        <f t="shared" si="172"/>
        <v>0.14241594328458063</v>
      </c>
      <c r="F183" s="21">
        <f t="shared" si="172"/>
        <v>7.8962787405611801E-2</v>
      </c>
      <c r="G183" s="21">
        <f t="shared" si="172"/>
        <v>8.3445743552031271E-2</v>
      </c>
      <c r="H183" s="21">
        <f t="shared" si="172"/>
        <v>-1.1448598647878949E-2</v>
      </c>
      <c r="I183" s="21">
        <f t="shared" si="172"/>
        <v>9.4320564587946798E-2</v>
      </c>
      <c r="J183" s="21">
        <f t="shared" si="172"/>
        <v>6.5257517439851531E-2</v>
      </c>
      <c r="K183" s="21">
        <f t="shared" si="172"/>
        <v>8.6486781514196087E-2</v>
      </c>
      <c r="L183" s="21">
        <f t="shared" si="172"/>
        <v>-0.23791068228911583</v>
      </c>
      <c r="M183" s="21">
        <f t="shared" si="172"/>
        <v>0.16545157577025726</v>
      </c>
      <c r="N183" s="21">
        <f t="shared" si="172"/>
        <v>0.17354928236085065</v>
      </c>
      <c r="O183" s="21">
        <f t="shared" si="172"/>
        <v>8.8288345336653196E-2</v>
      </c>
      <c r="P183" s="21">
        <f t="shared" si="172"/>
        <v>0.11119447628979073</v>
      </c>
      <c r="Q183" s="21">
        <f t="shared" si="172"/>
        <v>9.0177805414736634E-2</v>
      </c>
      <c r="R183" s="21">
        <f t="shared" si="172"/>
        <v>0.13856213264083017</v>
      </c>
      <c r="S183" s="21">
        <f t="shared" si="172"/>
        <v>0.14671107640840475</v>
      </c>
      <c r="T183" s="21">
        <f t="shared" si="172"/>
        <v>0.14353963533013459</v>
      </c>
      <c r="U183" s="21">
        <f t="shared" si="172"/>
        <v>8.630488232435396E-2</v>
      </c>
      <c r="V183" s="21">
        <f t="shared" si="172"/>
        <v>7.4380361540153928E-2</v>
      </c>
      <c r="W183" s="21">
        <f t="shared" si="172"/>
        <v>0.1259613518926519</v>
      </c>
      <c r="X183" s="21">
        <f t="shared" si="172"/>
        <v>0.122474044158845</v>
      </c>
      <c r="Y183" s="21">
        <f t="shared" si="172"/>
        <v>9.9343531105981819E-2</v>
      </c>
      <c r="Z183" s="21">
        <f t="shared" si="172"/>
        <v>6.6502080520000728E-2</v>
      </c>
      <c r="AA183" s="21">
        <f t="shared" si="172"/>
        <v>0.13366483486661451</v>
      </c>
      <c r="AB183" s="21">
        <f t="shared" si="172"/>
        <v>8.8757435479312807E-2</v>
      </c>
      <c r="AC183" s="21">
        <f t="shared" si="172"/>
        <v>0.12707933700905083</v>
      </c>
      <c r="AD183" s="21">
        <f t="shared" si="172"/>
        <v>0.18899448455241852</v>
      </c>
      <c r="AE183" s="21">
        <f t="shared" si="172"/>
        <v>0.14241594328458063</v>
      </c>
      <c r="AF183" s="21">
        <f t="shared" si="172"/>
        <v>0.18732577090750935</v>
      </c>
      <c r="AG183" s="21">
        <f t="shared" si="172"/>
        <v>0.24638958624259111</v>
      </c>
      <c r="AH183" s="21">
        <f t="shared" ref="AH183:BH183" si="173">AH82/AH81-1</f>
        <v>0.11579682559415017</v>
      </c>
      <c r="AI183" s="21">
        <f t="shared" si="173"/>
        <v>8.634751103737881E-2</v>
      </c>
      <c r="AJ183" s="21">
        <f t="shared" si="173"/>
        <v>4.1115922209992828E-2</v>
      </c>
      <c r="AK183" s="21">
        <f t="shared" si="173"/>
        <v>9.3668014765608598E-2</v>
      </c>
      <c r="AL183" s="21">
        <f t="shared" si="173"/>
        <v>9.2293781953038945E-2</v>
      </c>
      <c r="AM183" s="21">
        <f t="shared" si="173"/>
        <v>0.13451321070542677</v>
      </c>
      <c r="AN183" s="21">
        <f t="shared" si="173"/>
        <v>-7.6980138833861789E-2</v>
      </c>
      <c r="AO183" s="21">
        <f t="shared" si="173"/>
        <v>-0.13473825070519585</v>
      </c>
      <c r="AP183" s="21">
        <f t="shared" si="173"/>
        <v>-5.4455406660023908E-2</v>
      </c>
      <c r="AQ183" s="21">
        <f t="shared" si="173"/>
        <v>0.13185473226726252</v>
      </c>
      <c r="AR183" s="21">
        <f t="shared" si="173"/>
        <v>-6.6881229597853697E-2</v>
      </c>
      <c r="AS183" s="21">
        <f t="shared" si="173"/>
        <v>5.8143797358627847E-2</v>
      </c>
      <c r="AT183" s="21">
        <f t="shared" si="173"/>
        <v>0.1463762860845419</v>
      </c>
      <c r="AU183" s="21">
        <f t="shared" si="173"/>
        <v>0.14616542245079223</v>
      </c>
      <c r="AV183" s="21">
        <f t="shared" si="173"/>
        <v>0.11418582640563923</v>
      </c>
      <c r="AW183" s="21">
        <f t="shared" si="173"/>
        <v>9.3723776781023505E-2</v>
      </c>
      <c r="AX183" s="21">
        <f t="shared" si="173"/>
        <v>7.3533688244821205E-2</v>
      </c>
      <c r="AY183" s="21">
        <f t="shared" si="173"/>
        <v>3.5439155318900406E-2</v>
      </c>
      <c r="AZ183" s="21">
        <f t="shared" si="173"/>
        <v>0.17475717683136738</v>
      </c>
      <c r="BA183" s="21">
        <f t="shared" si="173"/>
        <v>0.11499610510146674</v>
      </c>
      <c r="BB183" s="21">
        <f t="shared" si="173"/>
        <v>6.4346883227893725E-2</v>
      </c>
      <c r="BC183" s="21">
        <f t="shared" si="173"/>
        <v>1.9488386893243392E-2</v>
      </c>
      <c r="BD183" s="21">
        <f t="shared" si="173"/>
        <v>6.6135050793479255E-2</v>
      </c>
      <c r="BE183" s="21">
        <f t="shared" si="173"/>
        <v>8.8935344986439846E-2</v>
      </c>
      <c r="BF183" s="21" t="e">
        <f t="shared" si="173"/>
        <v>#DIV/0!</v>
      </c>
      <c r="BG183" s="21">
        <f t="shared" si="173"/>
        <v>5.580892487500777E-2</v>
      </c>
      <c r="BH183" s="21">
        <f t="shared" si="173"/>
        <v>4.4978758988300616E-2</v>
      </c>
    </row>
    <row r="184" spans="1:60" s="7" customFormat="1" x14ac:dyDescent="0.2">
      <c r="A184" s="140">
        <f t="shared" si="141"/>
        <v>42824</v>
      </c>
      <c r="B184" s="16">
        <f t="shared" ref="B184:AG184" si="174">B83/B82-1</f>
        <v>-3.7764482363978447E-2</v>
      </c>
      <c r="C184" s="16">
        <f t="shared" si="174"/>
        <v>-3.6209329022179659E-2</v>
      </c>
      <c r="D184" s="8">
        <f t="shared" si="174"/>
        <v>-6.9035548994782148E-2</v>
      </c>
      <c r="E184" s="8">
        <f t="shared" si="174"/>
        <v>-4.0425586959396687E-2</v>
      </c>
      <c r="F184" s="8">
        <f t="shared" si="174"/>
        <v>-2.8848304972618921E-2</v>
      </c>
      <c r="G184" s="8">
        <f t="shared" si="174"/>
        <v>-2.6289021578056126E-2</v>
      </c>
      <c r="H184" s="8">
        <f t="shared" si="174"/>
        <v>-8.5418141958205629E-2</v>
      </c>
      <c r="I184" s="8">
        <f t="shared" si="174"/>
        <v>-3.4283955822570933E-2</v>
      </c>
      <c r="J184" s="8">
        <f t="shared" si="174"/>
        <v>-6.9660363497633604E-2</v>
      </c>
      <c r="K184" s="8">
        <f t="shared" si="174"/>
        <v>-1.9179104801500868E-2</v>
      </c>
      <c r="L184" s="8">
        <f t="shared" si="174"/>
        <v>-0.34119551032197337</v>
      </c>
      <c r="M184" s="8">
        <f t="shared" si="174"/>
        <v>-8.6424258094558892E-2</v>
      </c>
      <c r="N184" s="8">
        <f t="shared" si="174"/>
        <v>-0.13209730896695271</v>
      </c>
      <c r="O184" s="8">
        <f t="shared" si="174"/>
        <v>-4.555617880592211E-2</v>
      </c>
      <c r="P184" s="8">
        <f t="shared" si="174"/>
        <v>-9.6772260679266697E-2</v>
      </c>
      <c r="Q184" s="8">
        <f t="shared" si="174"/>
        <v>-4.2578599191067323E-2</v>
      </c>
      <c r="R184" s="8">
        <f t="shared" si="174"/>
        <v>-3.7974197407223853E-2</v>
      </c>
      <c r="S184" s="8">
        <f t="shared" si="174"/>
        <v>6.241585623301793E-3</v>
      </c>
      <c r="T184" s="8">
        <f t="shared" si="174"/>
        <v>-8.7666750028798868E-2</v>
      </c>
      <c r="U184" s="8">
        <f t="shared" si="174"/>
        <v>-7.470389978016212E-2</v>
      </c>
      <c r="V184" s="8">
        <f t="shared" si="174"/>
        <v>5.218019370500615E-2</v>
      </c>
      <c r="W184" s="8">
        <f t="shared" si="174"/>
        <v>-2.0014251939370342E-2</v>
      </c>
      <c r="X184" s="8">
        <f t="shared" si="174"/>
        <v>-7.3540013981278962E-2</v>
      </c>
      <c r="Y184" s="8">
        <f t="shared" si="174"/>
        <v>-6.6329010824318857E-2</v>
      </c>
      <c r="Z184" s="8">
        <f t="shared" si="174"/>
        <v>-3.4795362862182322E-2</v>
      </c>
      <c r="AA184" s="8">
        <f t="shared" si="174"/>
        <v>-9.73312235603222E-2</v>
      </c>
      <c r="AB184" s="8">
        <f t="shared" si="174"/>
        <v>-3.9759483951419039E-2</v>
      </c>
      <c r="AC184" s="8">
        <f t="shared" si="174"/>
        <v>-9.0118513753448259E-2</v>
      </c>
      <c r="AD184" s="8">
        <f t="shared" si="174"/>
        <v>-0.10904056643384741</v>
      </c>
      <c r="AE184" s="8">
        <f t="shared" si="174"/>
        <v>-4.0425586959396687E-2</v>
      </c>
      <c r="AF184" s="8">
        <f t="shared" si="174"/>
        <v>-2.6011777599135977E-2</v>
      </c>
      <c r="AG184" s="8">
        <f t="shared" si="174"/>
        <v>-9.1009007781468032E-2</v>
      </c>
      <c r="AH184" s="8">
        <f t="shared" ref="AH184:BH184" si="175">AH83/AH82-1</f>
        <v>-3.2749141083913913E-2</v>
      </c>
      <c r="AI184" s="8">
        <f t="shared" si="175"/>
        <v>-5.7766032045517113E-2</v>
      </c>
      <c r="AJ184" s="8">
        <f t="shared" si="175"/>
        <v>-7.1097468574318201E-3</v>
      </c>
      <c r="AK184" s="8">
        <f t="shared" si="175"/>
        <v>-1.6881330210027357E-2</v>
      </c>
      <c r="AL184" s="8">
        <f t="shared" si="175"/>
        <v>-0.1065661895583514</v>
      </c>
      <c r="AM184" s="8">
        <f t="shared" si="175"/>
        <v>-0.11833727636706848</v>
      </c>
      <c r="AN184" s="8">
        <f t="shared" si="175"/>
        <v>-4.1482140444450866E-2</v>
      </c>
      <c r="AO184" s="8">
        <f t="shared" si="175"/>
        <v>-3.2442880212285585E-2</v>
      </c>
      <c r="AP184" s="8">
        <f t="shared" si="175"/>
        <v>-4.4707996818974194E-2</v>
      </c>
      <c r="AQ184" s="8">
        <f t="shared" si="175"/>
        <v>-5.5981363305450671E-2</v>
      </c>
      <c r="AR184" s="8">
        <f t="shared" si="175"/>
        <v>0.10936849585517305</v>
      </c>
      <c r="AS184" s="8">
        <f t="shared" si="175"/>
        <v>3.6969765670730403E-2</v>
      </c>
      <c r="AT184" s="8">
        <f t="shared" si="175"/>
        <v>0.12989111463679581</v>
      </c>
      <c r="AU184" s="8">
        <f t="shared" si="175"/>
        <v>-8.2919457579865852E-2</v>
      </c>
      <c r="AV184" s="8">
        <f t="shared" si="175"/>
        <v>3.9616653840564009E-2</v>
      </c>
      <c r="AW184" s="8">
        <f t="shared" si="175"/>
        <v>3.1818811172334982E-4</v>
      </c>
      <c r="AX184" s="8">
        <f t="shared" si="175"/>
        <v>3.1561572905292934E-2</v>
      </c>
      <c r="AY184" s="8">
        <f t="shared" si="175"/>
        <v>-4.3676021528927689E-2</v>
      </c>
      <c r="AZ184" s="8">
        <f t="shared" si="175"/>
        <v>-0.22938424339881525</v>
      </c>
      <c r="BA184" s="8">
        <f t="shared" si="175"/>
        <v>-4.8978439575791621E-2</v>
      </c>
      <c r="BB184" s="8">
        <f t="shared" si="175"/>
        <v>-6.1205456839451111E-2</v>
      </c>
      <c r="BC184" s="8">
        <f t="shared" si="175"/>
        <v>-3.0959321405748863E-2</v>
      </c>
      <c r="BD184" s="8">
        <f t="shared" si="175"/>
        <v>-6.022569244937992E-2</v>
      </c>
      <c r="BE184" s="8">
        <f t="shared" si="175"/>
        <v>-7.7936379413237167E-2</v>
      </c>
      <c r="BF184" s="8" t="e">
        <f t="shared" si="175"/>
        <v>#DIV/0!</v>
      </c>
      <c r="BG184" s="8">
        <f t="shared" si="175"/>
        <v>-6.4791848600367685E-2</v>
      </c>
      <c r="BH184" s="8">
        <f t="shared" si="175"/>
        <v>-3.7060422494933687E-2</v>
      </c>
    </row>
    <row r="185" spans="1:60" s="7" customFormat="1" x14ac:dyDescent="0.2">
      <c r="A185" s="138">
        <f t="shared" si="141"/>
        <v>42916</v>
      </c>
      <c r="B185" s="16">
        <f t="shared" ref="B185:AG185" si="176">B84/B83-1</f>
        <v>2.5535305448430412E-2</v>
      </c>
      <c r="C185" s="16">
        <f t="shared" si="176"/>
        <v>2.0743654828575542E-2</v>
      </c>
      <c r="D185" s="8">
        <f t="shared" si="176"/>
        <v>5.9069567552699098E-2</v>
      </c>
      <c r="E185" s="8">
        <f t="shared" si="176"/>
        <v>1.6382637331800343E-2</v>
      </c>
      <c r="F185" s="8">
        <f t="shared" si="176"/>
        <v>1.7456799354029329E-2</v>
      </c>
      <c r="G185" s="8">
        <f t="shared" si="176"/>
        <v>1.053853486474865E-2</v>
      </c>
      <c r="H185" s="8">
        <f t="shared" si="176"/>
        <v>0.18026309470082857</v>
      </c>
      <c r="I185" s="8">
        <f t="shared" si="176"/>
        <v>2.2975201384565436E-2</v>
      </c>
      <c r="J185" s="8">
        <f t="shared" si="176"/>
        <v>4.988845836839495E-2</v>
      </c>
      <c r="K185" s="8">
        <f t="shared" si="176"/>
        <v>4.4198601588851805E-3</v>
      </c>
      <c r="L185" s="8">
        <f t="shared" si="176"/>
        <v>0.80724404279810225</v>
      </c>
      <c r="M185" s="8">
        <f t="shared" si="176"/>
        <v>1.4415064801445387E-2</v>
      </c>
      <c r="N185" s="8">
        <f t="shared" si="176"/>
        <v>3.7653586947368423E-2</v>
      </c>
      <c r="O185" s="8">
        <f t="shared" si="176"/>
        <v>7.8840534750881375E-3</v>
      </c>
      <c r="P185" s="8">
        <f t="shared" si="176"/>
        <v>6.8837613072953774E-2</v>
      </c>
      <c r="Q185" s="8">
        <f t="shared" si="176"/>
        <v>4.3025343835300101E-2</v>
      </c>
      <c r="R185" s="8">
        <f t="shared" si="176"/>
        <v>3.9674670585280625E-2</v>
      </c>
      <c r="S185" s="8">
        <f t="shared" si="176"/>
        <v>-1.3524693690629364E-2</v>
      </c>
      <c r="T185" s="8">
        <f t="shared" si="176"/>
        <v>5.4093743610950984E-2</v>
      </c>
      <c r="U185" s="8">
        <f t="shared" si="176"/>
        <v>4.3254229042389847E-2</v>
      </c>
      <c r="V185" s="8">
        <f t="shared" si="176"/>
        <v>-3.4055867738381873E-2</v>
      </c>
      <c r="W185" s="8">
        <f t="shared" si="176"/>
        <v>-2.8381772571116626E-2</v>
      </c>
      <c r="X185" s="8">
        <f t="shared" si="176"/>
        <v>5.4160464383259166E-2</v>
      </c>
      <c r="Y185" s="8">
        <f t="shared" si="176"/>
        <v>0.132668953484542</v>
      </c>
      <c r="Z185" s="8">
        <f t="shared" si="176"/>
        <v>8.0548141015382102E-2</v>
      </c>
      <c r="AA185" s="8">
        <f t="shared" si="176"/>
        <v>0.18746139256931493</v>
      </c>
      <c r="AB185" s="8">
        <f t="shared" si="176"/>
        <v>3.2947975474479918E-2</v>
      </c>
      <c r="AC185" s="8">
        <f t="shared" si="176"/>
        <v>0.2309748815724757</v>
      </c>
      <c r="AD185" s="8">
        <f t="shared" si="176"/>
        <v>2.2063869470923203E-2</v>
      </c>
      <c r="AE185" s="8">
        <f t="shared" si="176"/>
        <v>1.6382637331800343E-2</v>
      </c>
      <c r="AF185" s="8">
        <f t="shared" si="176"/>
        <v>-1.6484184253268475E-2</v>
      </c>
      <c r="AG185" s="8">
        <f t="shared" si="176"/>
        <v>8.8303624397723102E-3</v>
      </c>
      <c r="AH185" s="8">
        <f t="shared" ref="AH185:BH185" si="177">AH84/AH83-1</f>
        <v>2.3843632325748931E-2</v>
      </c>
      <c r="AI185" s="8">
        <f t="shared" si="177"/>
        <v>1.9853542814365799E-2</v>
      </c>
      <c r="AJ185" s="8">
        <f t="shared" si="177"/>
        <v>1.7926404921223105E-2</v>
      </c>
      <c r="AK185" s="8">
        <f t="shared" si="177"/>
        <v>-5.4539890890934473E-3</v>
      </c>
      <c r="AL185" s="8">
        <f t="shared" si="177"/>
        <v>4.4690592764903503E-2</v>
      </c>
      <c r="AM185" s="8">
        <f t="shared" si="177"/>
        <v>8.9389988975350443E-2</v>
      </c>
      <c r="AN185" s="8">
        <f t="shared" si="177"/>
        <v>0.10560942382414451</v>
      </c>
      <c r="AO185" s="8">
        <f t="shared" si="177"/>
        <v>0.11660576259985245</v>
      </c>
      <c r="AP185" s="8">
        <f t="shared" si="177"/>
        <v>0.10163475709271519</v>
      </c>
      <c r="AQ185" s="8">
        <f t="shared" si="177"/>
        <v>3.7313166202701531E-3</v>
      </c>
      <c r="AR185" s="8">
        <f t="shared" si="177"/>
        <v>-7.2577929976735178E-2</v>
      </c>
      <c r="AS185" s="8">
        <f t="shared" si="177"/>
        <v>-7.1962990901618396E-3</v>
      </c>
      <c r="AT185" s="8">
        <f t="shared" si="177"/>
        <v>-0.13086431006831845</v>
      </c>
      <c r="AU185" s="8">
        <f t="shared" si="177"/>
        <v>2.1310194151283213E-2</v>
      </c>
      <c r="AV185" s="8">
        <f t="shared" si="177"/>
        <v>-2.6970688821126965E-2</v>
      </c>
      <c r="AW185" s="8">
        <f t="shared" si="177"/>
        <v>-7.5970611298840085E-3</v>
      </c>
      <c r="AX185" s="8">
        <f t="shared" si="177"/>
        <v>-2.1994945355381823E-2</v>
      </c>
      <c r="AY185" s="8">
        <f t="shared" si="177"/>
        <v>7.5669268767754039E-2</v>
      </c>
      <c r="AZ185" s="8">
        <f t="shared" si="177"/>
        <v>0.14714827788623452</v>
      </c>
      <c r="BA185" s="8">
        <f t="shared" si="177"/>
        <v>1.6098602197131884E-2</v>
      </c>
      <c r="BB185" s="8">
        <f t="shared" si="177"/>
        <v>4.6431008703192722E-2</v>
      </c>
      <c r="BC185" s="8">
        <f t="shared" si="177"/>
        <v>3.8621331139707893E-2</v>
      </c>
      <c r="BD185" s="8">
        <f t="shared" si="177"/>
        <v>7.1663740587447844E-2</v>
      </c>
      <c r="BE185" s="8">
        <f t="shared" si="177"/>
        <v>4.0735883334106049E-2</v>
      </c>
      <c r="BF185" s="8" t="e">
        <f t="shared" si="177"/>
        <v>#DIV/0!</v>
      </c>
      <c r="BG185" s="8">
        <f t="shared" si="177"/>
        <v>4.2620394460181732E-2</v>
      </c>
      <c r="BH185" s="8">
        <f t="shared" si="177"/>
        <v>3.1619633527928404E-2</v>
      </c>
    </row>
    <row r="186" spans="1:60" s="7" customFormat="1" x14ac:dyDescent="0.2">
      <c r="A186" s="138">
        <f t="shared" si="141"/>
        <v>43008</v>
      </c>
      <c r="B186" s="16">
        <f t="shared" ref="B186:AG186" si="178">B85/B84-1</f>
        <v>-3.73131864709908E-2</v>
      </c>
      <c r="C186" s="16">
        <f t="shared" si="178"/>
        <v>-4.0230974744988934E-2</v>
      </c>
      <c r="D186" s="8">
        <f t="shared" si="178"/>
        <v>-7.6720231552007356E-2</v>
      </c>
      <c r="E186" s="8">
        <f t="shared" si="178"/>
        <v>-6.8535272768947331E-2</v>
      </c>
      <c r="F186" s="8">
        <f t="shared" si="178"/>
        <v>-2.3565882616834566E-2</v>
      </c>
      <c r="G186" s="8">
        <f t="shared" si="178"/>
        <v>-2.6927737010187247E-2</v>
      </c>
      <c r="H186" s="8">
        <f t="shared" si="178"/>
        <v>4.4171277353578509E-2</v>
      </c>
      <c r="I186" s="8">
        <f t="shared" si="178"/>
        <v>-3.9902965322790362E-2</v>
      </c>
      <c r="J186" s="8">
        <f t="shared" si="178"/>
        <v>-1.3309264780636654E-2</v>
      </c>
      <c r="K186" s="8">
        <f t="shared" si="178"/>
        <v>-2.9141187092240339E-2</v>
      </c>
      <c r="L186" s="8">
        <f t="shared" si="178"/>
        <v>-0.38242031852028047</v>
      </c>
      <c r="M186" s="8">
        <f t="shared" si="178"/>
        <v>-8.5990417096906246E-2</v>
      </c>
      <c r="N186" s="8">
        <f t="shared" si="178"/>
        <v>-2.0151734634410112E-2</v>
      </c>
      <c r="O186" s="8">
        <f t="shared" si="178"/>
        <v>-2.5409200977628998E-2</v>
      </c>
      <c r="P186" s="8">
        <f t="shared" si="178"/>
        <v>-6.6461431460058229E-2</v>
      </c>
      <c r="Q186" s="8">
        <f t="shared" si="178"/>
        <v>-8.7706940148024715E-2</v>
      </c>
      <c r="R186" s="8">
        <f t="shared" si="178"/>
        <v>-0.10329297019141093</v>
      </c>
      <c r="S186" s="8">
        <f t="shared" si="178"/>
        <v>-9.0349684938648922E-2</v>
      </c>
      <c r="T186" s="8">
        <f t="shared" si="178"/>
        <v>-7.522209828298454E-2</v>
      </c>
      <c r="U186" s="8">
        <f t="shared" si="178"/>
        <v>-3.0996515364378641E-2</v>
      </c>
      <c r="V186" s="8">
        <f t="shared" si="178"/>
        <v>-5.0116306405071476E-2</v>
      </c>
      <c r="W186" s="8">
        <f t="shared" si="178"/>
        <v>-5.3400634686084691E-2</v>
      </c>
      <c r="X186" s="8">
        <f t="shared" si="178"/>
        <v>-7.4418705718631961E-2</v>
      </c>
      <c r="Y186" s="8">
        <f t="shared" si="178"/>
        <v>-0.11655236719787199</v>
      </c>
      <c r="Z186" s="8">
        <f t="shared" si="178"/>
        <v>-0.1010126681333241</v>
      </c>
      <c r="AA186" s="8">
        <f t="shared" si="178"/>
        <v>-0.13141777003782318</v>
      </c>
      <c r="AB186" s="8">
        <f t="shared" si="178"/>
        <v>-4.7647929525732047E-2</v>
      </c>
      <c r="AC186" s="8">
        <f t="shared" si="178"/>
        <v>-0.21137428867043051</v>
      </c>
      <c r="AD186" s="8">
        <f t="shared" si="178"/>
        <v>-5.8663963667040742E-2</v>
      </c>
      <c r="AE186" s="8">
        <f t="shared" si="178"/>
        <v>-6.8535272768947331E-2</v>
      </c>
      <c r="AF186" s="8">
        <f t="shared" si="178"/>
        <v>-7.4633985053623841E-2</v>
      </c>
      <c r="AG186" s="8">
        <f t="shared" si="178"/>
        <v>-8.5720103740075659E-2</v>
      </c>
      <c r="AH186" s="8">
        <f t="shared" ref="AH186:BH186" si="179">AH85/AH84-1</f>
        <v>-6.4223677388953959E-2</v>
      </c>
      <c r="AI186" s="8">
        <f t="shared" si="179"/>
        <v>-1.0959532671763639E-2</v>
      </c>
      <c r="AJ186" s="8">
        <f t="shared" si="179"/>
        <v>-4.9825271627705892E-3</v>
      </c>
      <c r="AK186" s="8">
        <f t="shared" si="179"/>
        <v>-3.6543159927765023E-2</v>
      </c>
      <c r="AL186" s="8">
        <f t="shared" si="179"/>
        <v>1.0727746509690661E-2</v>
      </c>
      <c r="AM186" s="8">
        <f t="shared" si="179"/>
        <v>-6.7529819810494995E-2</v>
      </c>
      <c r="AN186" s="8">
        <f t="shared" si="179"/>
        <v>8.0999215739481656E-2</v>
      </c>
      <c r="AO186" s="8">
        <f t="shared" si="179"/>
        <v>0.11262188302120713</v>
      </c>
      <c r="AP186" s="8">
        <f t="shared" si="179"/>
        <v>6.9413754131220529E-2</v>
      </c>
      <c r="AQ186" s="8">
        <f t="shared" si="179"/>
        <v>-4.7647235856627335E-2</v>
      </c>
      <c r="AR186" s="8">
        <f t="shared" si="179"/>
        <v>5.734975388175112E-2</v>
      </c>
      <c r="AS186" s="8">
        <f t="shared" si="179"/>
        <v>-2.0309851029785331E-2</v>
      </c>
      <c r="AT186" s="8">
        <f t="shared" si="179"/>
        <v>-8.3314945591953515E-2</v>
      </c>
      <c r="AU186" s="8">
        <f t="shared" si="179"/>
        <v>-3.6694735565114711E-2</v>
      </c>
      <c r="AV186" s="8">
        <f t="shared" si="179"/>
        <v>-6.1258075149639213E-2</v>
      </c>
      <c r="AW186" s="8">
        <f t="shared" si="179"/>
        <v>-5.5799996635600535E-2</v>
      </c>
      <c r="AX186" s="8">
        <f t="shared" si="179"/>
        <v>-4.0547532893119631E-2</v>
      </c>
      <c r="AY186" s="8">
        <f t="shared" si="179"/>
        <v>1.1206698149391903E-2</v>
      </c>
      <c r="AZ186" s="8">
        <f t="shared" si="179"/>
        <v>-2.912923873841089E-2</v>
      </c>
      <c r="BA186" s="8">
        <f t="shared" si="179"/>
        <v>-4.5277943284083966E-2</v>
      </c>
      <c r="BB186" s="8">
        <f t="shared" si="179"/>
        <v>-1.707676952942494E-2</v>
      </c>
      <c r="BC186" s="8">
        <f t="shared" si="179"/>
        <v>4.2567660011427755E-3</v>
      </c>
      <c r="BD186" s="8">
        <f t="shared" si="179"/>
        <v>1.2614008456697245E-3</v>
      </c>
      <c r="BE186" s="8">
        <f t="shared" si="179"/>
        <v>-2.0331125714520004E-2</v>
      </c>
      <c r="BF186" s="8" t="e">
        <f t="shared" si="179"/>
        <v>#DIV/0!</v>
      </c>
      <c r="BG186" s="8">
        <f t="shared" si="179"/>
        <v>-2.136257580738099E-2</v>
      </c>
      <c r="BH186" s="8">
        <f t="shared" si="179"/>
        <v>-1.724958650676256E-2</v>
      </c>
    </row>
    <row r="187" spans="1:60" s="7" customFormat="1" ht="12" thickBot="1" x14ac:dyDescent="0.25">
      <c r="A187" s="139">
        <f t="shared" si="141"/>
        <v>43099</v>
      </c>
      <c r="B187" s="14">
        <f t="shared" ref="B187:AG187" si="180">B86/B85-1</f>
        <v>9.3269430541397913E-2</v>
      </c>
      <c r="C187" s="14">
        <f t="shared" si="180"/>
        <v>9.6128257844569243E-2</v>
      </c>
      <c r="D187" s="21">
        <f t="shared" si="180"/>
        <v>0.11976354933881339</v>
      </c>
      <c r="E187" s="21">
        <f t="shared" si="180"/>
        <v>0.16322874990538239</v>
      </c>
      <c r="F187" s="21">
        <f t="shared" si="180"/>
        <v>8.0257922987347907E-2</v>
      </c>
      <c r="G187" s="21">
        <f t="shared" si="180"/>
        <v>8.347321772022398E-2</v>
      </c>
      <c r="H187" s="21">
        <f t="shared" si="180"/>
        <v>1.9884997058057463E-2</v>
      </c>
      <c r="I187" s="21">
        <f t="shared" si="180"/>
        <v>9.6388929776458854E-2</v>
      </c>
      <c r="J187" s="21">
        <f t="shared" si="180"/>
        <v>6.513497709893401E-2</v>
      </c>
      <c r="K187" s="21">
        <f t="shared" si="180"/>
        <v>8.6502390060727574E-2</v>
      </c>
      <c r="L187" s="21">
        <f t="shared" si="180"/>
        <v>-0.30027444296649153</v>
      </c>
      <c r="M187" s="21">
        <f t="shared" si="180"/>
        <v>0.19385267122562833</v>
      </c>
      <c r="N187" s="21">
        <f t="shared" si="180"/>
        <v>0.17151512941793712</v>
      </c>
      <c r="O187" s="21">
        <f t="shared" si="180"/>
        <v>0.10154733528451287</v>
      </c>
      <c r="P187" s="21">
        <f t="shared" si="180"/>
        <v>0.11521904483197387</v>
      </c>
      <c r="Q187" s="21">
        <f t="shared" si="180"/>
        <v>0.10549044194976132</v>
      </c>
      <c r="R187" s="21">
        <f t="shared" si="180"/>
        <v>0.13164846168877831</v>
      </c>
      <c r="S187" s="21">
        <f t="shared" si="180"/>
        <v>0.14218728982674844</v>
      </c>
      <c r="T187" s="21">
        <f t="shared" si="180"/>
        <v>0.14831396952366327</v>
      </c>
      <c r="U187" s="21">
        <f t="shared" si="180"/>
        <v>8.5132878028508774E-2</v>
      </c>
      <c r="V187" s="21">
        <f t="shared" si="180"/>
        <v>6.161471210787095E-2</v>
      </c>
      <c r="W187" s="21">
        <f t="shared" si="180"/>
        <v>0.10837058540440481</v>
      </c>
      <c r="X187" s="21">
        <f t="shared" si="180"/>
        <v>0.12696037343898747</v>
      </c>
      <c r="Y187" s="21">
        <f t="shared" si="180"/>
        <v>9.2923162651184832E-2</v>
      </c>
      <c r="Z187" s="21">
        <f t="shared" si="180"/>
        <v>7.5461478765312728E-2</v>
      </c>
      <c r="AA187" s="21">
        <f t="shared" si="180"/>
        <v>0.11021188231133783</v>
      </c>
      <c r="AB187" s="21">
        <f t="shared" si="180"/>
        <v>9.3236025785670806E-2</v>
      </c>
      <c r="AC187" s="21">
        <f t="shared" si="180"/>
        <v>0.12262394089920048</v>
      </c>
      <c r="AD187" s="21">
        <f t="shared" si="180"/>
        <v>0.19075133692926505</v>
      </c>
      <c r="AE187" s="21">
        <f t="shared" si="180"/>
        <v>0.16322874990538239</v>
      </c>
      <c r="AF187" s="21">
        <f t="shared" si="180"/>
        <v>0.19041262347395249</v>
      </c>
      <c r="AG187" s="21">
        <f t="shared" si="180"/>
        <v>0.27884004436060872</v>
      </c>
      <c r="AH187" s="21">
        <f t="shared" ref="AH187:BH187" si="181">AH86/AH85-1</f>
        <v>0.13721073879296464</v>
      </c>
      <c r="AI187" s="21">
        <f t="shared" si="181"/>
        <v>8.2570693481631263E-2</v>
      </c>
      <c r="AJ187" s="21">
        <f t="shared" si="181"/>
        <v>3.9696570016286126E-2</v>
      </c>
      <c r="AK187" s="21">
        <f t="shared" si="181"/>
        <v>8.8030779039928841E-2</v>
      </c>
      <c r="AL187" s="21">
        <f t="shared" si="181"/>
        <v>8.9683379459998491E-2</v>
      </c>
      <c r="AM187" s="21">
        <f t="shared" si="181"/>
        <v>0.13702188247544922</v>
      </c>
      <c r="AN187" s="21">
        <f t="shared" si="181"/>
        <v>-7.823148227359511E-2</v>
      </c>
      <c r="AO187" s="21">
        <f t="shared" si="181"/>
        <v>-0.13486090795103556</v>
      </c>
      <c r="AP187" s="21">
        <f t="shared" si="181"/>
        <v>-5.6646145303527295E-2</v>
      </c>
      <c r="AQ187" s="21">
        <f t="shared" si="181"/>
        <v>0.13969114071942945</v>
      </c>
      <c r="AR187" s="21">
        <f t="shared" si="181"/>
        <v>-1.051277335319889E-2</v>
      </c>
      <c r="AS187" s="21">
        <f t="shared" si="181"/>
        <v>6.7945787269536151E-2</v>
      </c>
      <c r="AT187" s="21">
        <f t="shared" si="181"/>
        <v>0.14021709472694122</v>
      </c>
      <c r="AU187" s="21">
        <f t="shared" si="181"/>
        <v>0.14599850859907559</v>
      </c>
      <c r="AV187" s="21">
        <f t="shared" si="181"/>
        <v>0.11441416266718107</v>
      </c>
      <c r="AW187" s="21">
        <f t="shared" si="181"/>
        <v>0.11186420508060091</v>
      </c>
      <c r="AX187" s="21">
        <f t="shared" si="181"/>
        <v>9.0912697025282707E-2</v>
      </c>
      <c r="AY187" s="21">
        <f t="shared" si="181"/>
        <v>4.8124508421385048E-2</v>
      </c>
      <c r="AZ187" s="21">
        <f t="shared" si="181"/>
        <v>0.16886679707872543</v>
      </c>
      <c r="BA187" s="21">
        <f t="shared" si="181"/>
        <v>0.11654702437255682</v>
      </c>
      <c r="BB187" s="21">
        <f t="shared" si="181"/>
        <v>6.3234884574334904E-2</v>
      </c>
      <c r="BC187" s="21">
        <f t="shared" si="181"/>
        <v>2.1749479665783777E-2</v>
      </c>
      <c r="BD187" s="21">
        <f t="shared" si="181"/>
        <v>4.3241652245266549E-2</v>
      </c>
      <c r="BE187" s="21">
        <f t="shared" si="181"/>
        <v>8.2672698746646178E-2</v>
      </c>
      <c r="BF187" s="21" t="e">
        <f t="shared" si="181"/>
        <v>#DIV/0!</v>
      </c>
      <c r="BG187" s="21">
        <f t="shared" si="181"/>
        <v>5.7772445183841059E-2</v>
      </c>
      <c r="BH187" s="21">
        <f t="shared" si="181"/>
        <v>4.5367963223599483E-2</v>
      </c>
    </row>
    <row r="188" spans="1:60" s="7" customFormat="1" x14ac:dyDescent="0.2">
      <c r="A188" s="140">
        <f t="shared" si="141"/>
        <v>43189</v>
      </c>
      <c r="B188" s="16">
        <f t="shared" ref="B188:AG188" si="182">B87/B86-1</f>
        <v>-4.0673138561166167E-2</v>
      </c>
      <c r="C188" s="16">
        <f t="shared" si="182"/>
        <v>-3.8398096995124309E-2</v>
      </c>
      <c r="D188" s="8">
        <f t="shared" si="182"/>
        <v>-6.4999027108369578E-2</v>
      </c>
      <c r="E188" s="8">
        <f t="shared" si="182"/>
        <v>-6.1815285202924231E-2</v>
      </c>
      <c r="F188" s="8">
        <f t="shared" si="182"/>
        <v>-3.2097908759252225E-2</v>
      </c>
      <c r="G188" s="8">
        <f t="shared" si="182"/>
        <v>-2.8521523219051326E-2</v>
      </c>
      <c r="H188" s="8">
        <f t="shared" si="182"/>
        <v>-0.10343784924106947</v>
      </c>
      <c r="I188" s="8">
        <f t="shared" si="182"/>
        <v>-3.6987497246243839E-2</v>
      </c>
      <c r="J188" s="8">
        <f t="shared" si="182"/>
        <v>-7.4888935691196812E-2</v>
      </c>
      <c r="K188" s="8">
        <f t="shared" si="182"/>
        <v>-2.1013024053237572E-2</v>
      </c>
      <c r="L188" s="8">
        <f t="shared" si="182"/>
        <v>-7.8902796227059757E-2</v>
      </c>
      <c r="M188" s="8">
        <f t="shared" si="182"/>
        <v>-8.652389054972387E-2</v>
      </c>
      <c r="N188" s="8">
        <f t="shared" si="182"/>
        <v>-0.13442558444230734</v>
      </c>
      <c r="O188" s="8">
        <f t="shared" si="182"/>
        <v>-4.4246302957480665E-2</v>
      </c>
      <c r="P188" s="8">
        <f t="shared" si="182"/>
        <v>-9.792474449334132E-2</v>
      </c>
      <c r="Q188" s="8">
        <f t="shared" si="182"/>
        <v>-4.6053566351617836E-2</v>
      </c>
      <c r="R188" s="8">
        <f t="shared" si="182"/>
        <v>-3.8730842733651016E-2</v>
      </c>
      <c r="S188" s="8">
        <f t="shared" si="182"/>
        <v>-3.6414934047010017E-2</v>
      </c>
      <c r="T188" s="8">
        <f t="shared" si="182"/>
        <v>-8.935807987371569E-2</v>
      </c>
      <c r="U188" s="8">
        <f t="shared" si="182"/>
        <v>-7.6476420433028491E-2</v>
      </c>
      <c r="V188" s="8">
        <f t="shared" si="182"/>
        <v>5.9790686869161114E-2</v>
      </c>
      <c r="W188" s="8">
        <f t="shared" si="182"/>
        <v>1.4148598596441797E-3</v>
      </c>
      <c r="X188" s="8">
        <f t="shared" si="182"/>
        <v>-7.2365972541040491E-2</v>
      </c>
      <c r="Y188" s="8">
        <f t="shared" si="182"/>
        <v>-4.9281717721135654E-2</v>
      </c>
      <c r="Z188" s="8">
        <f t="shared" si="182"/>
        <v>-2.8538430344441146E-2</v>
      </c>
      <c r="AA188" s="8">
        <f t="shared" si="182"/>
        <v>-6.9176687447338736E-2</v>
      </c>
      <c r="AB188" s="8">
        <f t="shared" si="182"/>
        <v>-4.0422347163706962E-2</v>
      </c>
      <c r="AC188" s="8">
        <f t="shared" si="182"/>
        <v>-5.7287507957938688E-2</v>
      </c>
      <c r="AD188" s="8">
        <f t="shared" si="182"/>
        <v>-0.10315386460052578</v>
      </c>
      <c r="AE188" s="8">
        <f t="shared" si="182"/>
        <v>-6.1815285202924231E-2</v>
      </c>
      <c r="AF188" s="8">
        <f t="shared" si="182"/>
        <v>-3.5845162438966627E-2</v>
      </c>
      <c r="AG188" s="8">
        <f t="shared" si="182"/>
        <v>-0.13254205368199345</v>
      </c>
      <c r="AH188" s="8">
        <f t="shared" ref="AH188:BH188" si="183">AH87/AH86-1</f>
        <v>-5.189499194607694E-2</v>
      </c>
      <c r="AI188" s="8">
        <f t="shared" si="183"/>
        <v>-5.6092554769555103E-2</v>
      </c>
      <c r="AJ188" s="8">
        <f t="shared" si="183"/>
        <v>-1.2106323620705961E-2</v>
      </c>
      <c r="AK188" s="8">
        <f t="shared" si="183"/>
        <v>-1.3555495624128611E-2</v>
      </c>
      <c r="AL188" s="8">
        <f t="shared" si="183"/>
        <v>-0.10468792149141426</v>
      </c>
      <c r="AM188" s="8">
        <f t="shared" si="183"/>
        <v>-0.10814967618178739</v>
      </c>
      <c r="AN188" s="8">
        <f t="shared" si="183"/>
        <v>-3.6824876871975554E-2</v>
      </c>
      <c r="AO188" s="8">
        <f t="shared" si="183"/>
        <v>-2.7340510610617597E-2</v>
      </c>
      <c r="AP188" s="8">
        <f t="shared" si="183"/>
        <v>-4.0140279677922219E-2</v>
      </c>
      <c r="AQ188" s="8">
        <f t="shared" si="183"/>
        <v>-5.3982367704447864E-2</v>
      </c>
      <c r="AR188" s="8">
        <f t="shared" si="183"/>
        <v>6.4026989725752159E-2</v>
      </c>
      <c r="AS188" s="8">
        <f t="shared" si="183"/>
        <v>3.9066161208133332E-2</v>
      </c>
      <c r="AT188" s="8">
        <f t="shared" si="183"/>
        <v>0.12206626577472357</v>
      </c>
      <c r="AU188" s="8">
        <f t="shared" si="183"/>
        <v>-9.529555820468516E-2</v>
      </c>
      <c r="AV188" s="8">
        <f t="shared" si="183"/>
        <v>2.7854317738419399E-2</v>
      </c>
      <c r="AW188" s="8">
        <f t="shared" si="183"/>
        <v>-2.2937056304436876E-2</v>
      </c>
      <c r="AX188" s="8">
        <f t="shared" si="183"/>
        <v>3.8507136795750796E-2</v>
      </c>
      <c r="AY188" s="8">
        <f t="shared" si="183"/>
        <v>-5.6295943950398941E-2</v>
      </c>
      <c r="AZ188" s="8">
        <f t="shared" si="183"/>
        <v>-0.24001008060233664</v>
      </c>
      <c r="BA188" s="8">
        <f t="shared" si="183"/>
        <v>-5.678467670259657E-2</v>
      </c>
      <c r="BB188" s="8">
        <f t="shared" si="183"/>
        <v>-6.5173895616143507E-2</v>
      </c>
      <c r="BC188" s="8">
        <f t="shared" si="183"/>
        <v>-3.5883122577429316E-2</v>
      </c>
      <c r="BD188" s="8">
        <f t="shared" si="183"/>
        <v>-7.4355328516304109E-2</v>
      </c>
      <c r="BE188" s="8">
        <f t="shared" si="183"/>
        <v>-8.0239976677923375E-2</v>
      </c>
      <c r="BF188" s="8" t="e">
        <f t="shared" si="183"/>
        <v>#DIV/0!</v>
      </c>
      <c r="BG188" s="8">
        <f t="shared" si="183"/>
        <v>-6.0527521679200613E-2</v>
      </c>
      <c r="BH188" s="8">
        <f t="shared" si="183"/>
        <v>-4.2657461457303092E-2</v>
      </c>
    </row>
    <row r="189" spans="1:60" s="7" customFormat="1" x14ac:dyDescent="0.2">
      <c r="A189" s="138">
        <f t="shared" si="141"/>
        <v>43281</v>
      </c>
      <c r="B189" s="16">
        <f t="shared" ref="B189:AG189" si="184">B88/B87-1</f>
        <v>2.6683393637602748E-2</v>
      </c>
      <c r="C189" s="16">
        <f t="shared" si="184"/>
        <v>2.2842026791327408E-2</v>
      </c>
      <c r="D189" s="8">
        <f t="shared" si="184"/>
        <v>5.6996695487852467E-2</v>
      </c>
      <c r="E189" s="8">
        <f t="shared" si="184"/>
        <v>2.4489606094092675E-2</v>
      </c>
      <c r="F189" s="8">
        <f t="shared" si="184"/>
        <v>1.8941665938427388E-2</v>
      </c>
      <c r="G189" s="8">
        <f t="shared" si="184"/>
        <v>1.3324701343306655E-2</v>
      </c>
      <c r="H189" s="8">
        <f t="shared" si="184"/>
        <v>0.14034842931231739</v>
      </c>
      <c r="I189" s="8">
        <f t="shared" si="184"/>
        <v>2.4308309212830004E-2</v>
      </c>
      <c r="J189" s="8">
        <f t="shared" si="184"/>
        <v>4.963593067191896E-2</v>
      </c>
      <c r="K189" s="8">
        <f t="shared" si="184"/>
        <v>7.7682413807806938E-3</v>
      </c>
      <c r="L189" s="8">
        <f t="shared" si="184"/>
        <v>1.6467321156449612</v>
      </c>
      <c r="M189" s="8">
        <f t="shared" si="184"/>
        <v>4.2514608044733393E-2</v>
      </c>
      <c r="N189" s="8">
        <f t="shared" si="184"/>
        <v>3.9570866402220073E-2</v>
      </c>
      <c r="O189" s="8">
        <f t="shared" si="184"/>
        <v>7.2938907126367525E-3</v>
      </c>
      <c r="P189" s="8">
        <f t="shared" si="184"/>
        <v>6.7072551260561442E-2</v>
      </c>
      <c r="Q189" s="8">
        <f t="shared" si="184"/>
        <v>6.7294464002475518E-2</v>
      </c>
      <c r="R189" s="8">
        <f t="shared" si="184"/>
        <v>4.8754206089231644E-2</v>
      </c>
      <c r="S189" s="8">
        <f t="shared" si="184"/>
        <v>-8.4689021600107273E-3</v>
      </c>
      <c r="T189" s="8">
        <f t="shared" si="184"/>
        <v>5.2113771831372446E-2</v>
      </c>
      <c r="U189" s="8">
        <f t="shared" si="184"/>
        <v>4.4541445895581289E-2</v>
      </c>
      <c r="V189" s="8">
        <f t="shared" si="184"/>
        <v>-2.0676550377258796E-2</v>
      </c>
      <c r="W189" s="8">
        <f t="shared" si="184"/>
        <v>-3.0139050215721608E-2</v>
      </c>
      <c r="X189" s="8">
        <f t="shared" si="184"/>
        <v>5.9589054262641827E-2</v>
      </c>
      <c r="Y189" s="8">
        <f t="shared" si="184"/>
        <v>0.11110236019243502</v>
      </c>
      <c r="Z189" s="8">
        <f t="shared" si="184"/>
        <v>8.056340074442514E-2</v>
      </c>
      <c r="AA189" s="8">
        <f t="shared" si="184"/>
        <v>0.14167115431456012</v>
      </c>
      <c r="AB189" s="8">
        <f t="shared" si="184"/>
        <v>4.5233255902362712E-2</v>
      </c>
      <c r="AC189" s="8">
        <f t="shared" si="184"/>
        <v>0.19080522070797667</v>
      </c>
      <c r="AD189" s="8">
        <f t="shared" si="184"/>
        <v>3.3179795087728392E-2</v>
      </c>
      <c r="AE189" s="8">
        <f t="shared" si="184"/>
        <v>2.4489606094092675E-2</v>
      </c>
      <c r="AF189" s="8">
        <f t="shared" si="184"/>
        <v>-2.9769514133303199E-3</v>
      </c>
      <c r="AG189" s="8">
        <f t="shared" si="184"/>
        <v>2.5177488091121081E-2</v>
      </c>
      <c r="AH189" s="8">
        <f t="shared" ref="AH189:BH189" si="185">AH88/AH87-1</f>
        <v>2.944331572517811E-2</v>
      </c>
      <c r="AI189" s="8">
        <f t="shared" si="185"/>
        <v>2.1269103781772269E-2</v>
      </c>
      <c r="AJ189" s="8">
        <f t="shared" si="185"/>
        <v>2.6097816792028938E-2</v>
      </c>
      <c r="AK189" s="8">
        <f t="shared" si="185"/>
        <v>-5.8361124759020999E-4</v>
      </c>
      <c r="AL189" s="8">
        <f t="shared" si="185"/>
        <v>4.0793379941352903E-2</v>
      </c>
      <c r="AM189" s="8">
        <f t="shared" si="185"/>
        <v>8.7784947868771335E-2</v>
      </c>
      <c r="AN189" s="8">
        <f t="shared" si="185"/>
        <v>0.10223756104888571</v>
      </c>
      <c r="AO189" s="8">
        <f t="shared" si="185"/>
        <v>0.11493110280152852</v>
      </c>
      <c r="AP189" s="8">
        <f t="shared" si="185"/>
        <v>9.7741172216040839E-2</v>
      </c>
      <c r="AQ189" s="8">
        <f t="shared" si="185"/>
        <v>1.2728247539179893E-3</v>
      </c>
      <c r="AR189" s="8">
        <f t="shared" si="185"/>
        <v>-6.3625320615087411E-2</v>
      </c>
      <c r="AS189" s="8">
        <f t="shared" si="185"/>
        <v>-3.1645511172672114E-3</v>
      </c>
      <c r="AT189" s="8">
        <f t="shared" si="185"/>
        <v>-0.12636861520073528</v>
      </c>
      <c r="AU189" s="8">
        <f t="shared" si="185"/>
        <v>2.1926315924387429E-2</v>
      </c>
      <c r="AV189" s="8">
        <f t="shared" si="185"/>
        <v>-1.2834914618267246E-2</v>
      </c>
      <c r="AW189" s="8">
        <f t="shared" si="185"/>
        <v>7.2929628277562664E-4</v>
      </c>
      <c r="AX189" s="8">
        <f t="shared" si="185"/>
        <v>-3.7298372788054257E-2</v>
      </c>
      <c r="AY189" s="8">
        <f t="shared" si="185"/>
        <v>6.2807694710188766E-2</v>
      </c>
      <c r="AZ189" s="8">
        <f t="shared" si="185"/>
        <v>0.14627880789801018</v>
      </c>
      <c r="BA189" s="8">
        <f t="shared" si="185"/>
        <v>1.88519047478517E-2</v>
      </c>
      <c r="BB189" s="8">
        <f t="shared" si="185"/>
        <v>4.58523968238711E-2</v>
      </c>
      <c r="BC189" s="8">
        <f t="shared" si="185"/>
        <v>3.8574070546719463E-2</v>
      </c>
      <c r="BD189" s="8">
        <f t="shared" si="185"/>
        <v>9.6198514264312918E-2</v>
      </c>
      <c r="BE189" s="8">
        <f t="shared" si="185"/>
        <v>4.1956974250295431E-2</v>
      </c>
      <c r="BF189" s="8" t="e">
        <f t="shared" si="185"/>
        <v>#DIV/0!</v>
      </c>
      <c r="BG189" s="8">
        <f t="shared" si="185"/>
        <v>4.1303388363387317E-2</v>
      </c>
      <c r="BH189" s="8">
        <f t="shared" si="185"/>
        <v>3.2822681831816025E-2</v>
      </c>
    </row>
    <row r="190" spans="1:60" s="7" customFormat="1" x14ac:dyDescent="0.2">
      <c r="A190" s="138">
        <f t="shared" si="141"/>
        <v>43373</v>
      </c>
      <c r="B190" s="16">
        <f t="shared" ref="B190:AG190" si="186">B89/B88-1</f>
        <v>-3.9680445839173073E-2</v>
      </c>
      <c r="C190" s="16">
        <f t="shared" si="186"/>
        <v>-4.1547704022814491E-2</v>
      </c>
      <c r="D190" s="8">
        <f t="shared" si="186"/>
        <v>-7.6754274959418001E-2</v>
      </c>
      <c r="E190" s="8">
        <f t="shared" si="186"/>
        <v>-6.1940423050008575E-2</v>
      </c>
      <c r="F190" s="8">
        <f t="shared" si="186"/>
        <v>-2.7575693900001808E-2</v>
      </c>
      <c r="G190" s="8">
        <f t="shared" si="186"/>
        <v>-2.9525721732052257E-2</v>
      </c>
      <c r="H190" s="8">
        <f t="shared" si="186"/>
        <v>9.877862760331757E-3</v>
      </c>
      <c r="I190" s="8">
        <f t="shared" si="186"/>
        <v>-4.2245803885136102E-2</v>
      </c>
      <c r="J190" s="8">
        <f t="shared" si="186"/>
        <v>-1.5487339185990212E-2</v>
      </c>
      <c r="K190" s="8">
        <f t="shared" si="186"/>
        <v>-3.1763166537396526E-2</v>
      </c>
      <c r="L190" s="8">
        <f t="shared" si="186"/>
        <v>-0.25646158210785652</v>
      </c>
      <c r="M190" s="8">
        <f t="shared" si="186"/>
        <v>-9.8832554098019276E-2</v>
      </c>
      <c r="N190" s="8">
        <f t="shared" si="186"/>
        <v>-2.7500778523705693E-2</v>
      </c>
      <c r="O190" s="8">
        <f t="shared" si="186"/>
        <v>-2.3451794897779155E-2</v>
      </c>
      <c r="P190" s="8">
        <f t="shared" si="186"/>
        <v>-6.6929071933538253E-2</v>
      </c>
      <c r="Q190" s="8">
        <f t="shared" si="186"/>
        <v>-0.10303136058509055</v>
      </c>
      <c r="R190" s="8">
        <f t="shared" si="186"/>
        <v>-0.10022005188793615</v>
      </c>
      <c r="S190" s="8">
        <f t="shared" si="186"/>
        <v>-7.419810237826252E-2</v>
      </c>
      <c r="T190" s="8">
        <f t="shared" si="186"/>
        <v>-7.6751838526193383E-2</v>
      </c>
      <c r="U190" s="8">
        <f t="shared" si="186"/>
        <v>-3.577813679766062E-2</v>
      </c>
      <c r="V190" s="8">
        <f t="shared" si="186"/>
        <v>-7.3316810613406336E-2</v>
      </c>
      <c r="W190" s="8">
        <f t="shared" si="186"/>
        <v>-4.8558618419471289E-2</v>
      </c>
      <c r="X190" s="8">
        <f t="shared" si="186"/>
        <v>-7.2831525052211799E-2</v>
      </c>
      <c r="Y190" s="8">
        <f t="shared" si="186"/>
        <v>-0.10915479397010874</v>
      </c>
      <c r="Z190" s="8">
        <f t="shared" si="186"/>
        <v>-0.10279607085021747</v>
      </c>
      <c r="AA190" s="8">
        <f t="shared" si="186"/>
        <v>-0.11517904709953253</v>
      </c>
      <c r="AB190" s="8">
        <f t="shared" si="186"/>
        <v>-5.4197867348622641E-2</v>
      </c>
      <c r="AC190" s="8">
        <f t="shared" si="186"/>
        <v>-0.19920541566879157</v>
      </c>
      <c r="AD190" s="8">
        <f t="shared" si="186"/>
        <v>-6.1295059038164124E-2</v>
      </c>
      <c r="AE190" s="8">
        <f t="shared" si="186"/>
        <v>-6.1940423050008575E-2</v>
      </c>
      <c r="AF190" s="8">
        <f t="shared" si="186"/>
        <v>-7.6670502168560306E-2</v>
      </c>
      <c r="AG190" s="8">
        <f t="shared" si="186"/>
        <v>-6.9399483689460806E-2</v>
      </c>
      <c r="AH190" s="8">
        <f t="shared" ref="AH190:BH190" si="187">AH89/AH88-1</f>
        <v>-5.789226002470671E-2</v>
      </c>
      <c r="AI190" s="8">
        <f t="shared" si="187"/>
        <v>-1.5345471281015932E-2</v>
      </c>
      <c r="AJ190" s="8">
        <f t="shared" si="187"/>
        <v>-1.0218622176132564E-2</v>
      </c>
      <c r="AK190" s="8">
        <f t="shared" si="187"/>
        <v>-4.2599082217846806E-2</v>
      </c>
      <c r="AL190" s="8">
        <f t="shared" si="187"/>
        <v>8.2484054816092112E-3</v>
      </c>
      <c r="AM190" s="8">
        <f t="shared" si="187"/>
        <v>-6.5054432902584503E-2</v>
      </c>
      <c r="AN190" s="8">
        <f t="shared" si="187"/>
        <v>7.6678572099308395E-2</v>
      </c>
      <c r="AO190" s="8">
        <f t="shared" si="187"/>
        <v>0.10953417887624672</v>
      </c>
      <c r="AP190" s="8">
        <f t="shared" si="187"/>
        <v>6.4857996783212579E-2</v>
      </c>
      <c r="AQ190" s="8">
        <f t="shared" si="187"/>
        <v>-4.6264659365550576E-2</v>
      </c>
      <c r="AR190" s="8">
        <f t="shared" si="187"/>
        <v>1.6506921058209612E-2</v>
      </c>
      <c r="AS190" s="8">
        <f t="shared" si="187"/>
        <v>-1.1399514305737157E-2</v>
      </c>
      <c r="AT190" s="8">
        <f t="shared" si="187"/>
        <v>-8.7374925837231721E-2</v>
      </c>
      <c r="AU190" s="8">
        <f t="shared" si="187"/>
        <v>-3.9169152637797522E-2</v>
      </c>
      <c r="AV190" s="8">
        <f t="shared" si="187"/>
        <v>-6.2976082981824888E-2</v>
      </c>
      <c r="AW190" s="8">
        <f t="shared" si="187"/>
        <v>-4.3003339804271068E-2</v>
      </c>
      <c r="AX190" s="8">
        <f t="shared" si="187"/>
        <v>-3.2817174613834932E-2</v>
      </c>
      <c r="AY190" s="8">
        <f t="shared" si="187"/>
        <v>-2.4695228208365672E-3</v>
      </c>
      <c r="AZ190" s="8">
        <f t="shared" si="187"/>
        <v>-3.896717130477978E-2</v>
      </c>
      <c r="BA190" s="8">
        <f t="shared" si="187"/>
        <v>-4.7247413044800401E-2</v>
      </c>
      <c r="BB190" s="8">
        <f t="shared" si="187"/>
        <v>-1.5566289570778213E-2</v>
      </c>
      <c r="BC190" s="8">
        <f t="shared" si="187"/>
        <v>1.4532922388992286E-3</v>
      </c>
      <c r="BD190" s="8">
        <f t="shared" si="187"/>
        <v>-3.8135554093783885E-2</v>
      </c>
      <c r="BE190" s="8">
        <f t="shared" si="187"/>
        <v>-3.1024373605153643E-2</v>
      </c>
      <c r="BF190" s="8" t="e">
        <f t="shared" si="187"/>
        <v>#DIV/0!</v>
      </c>
      <c r="BG190" s="8">
        <f t="shared" si="187"/>
        <v>-2.4191387641187889E-2</v>
      </c>
      <c r="BH190" s="8">
        <f t="shared" si="187"/>
        <v>-2.0023851433277229E-2</v>
      </c>
    </row>
    <row r="191" spans="1:60" s="7" customFormat="1" ht="12" thickBot="1" x14ac:dyDescent="0.25">
      <c r="A191" s="139">
        <f t="shared" si="141"/>
        <v>43464</v>
      </c>
      <c r="B191" s="14">
        <f t="shared" ref="B191:AG191" si="188">B90/B89-1</f>
        <v>9.4303038814495199E-2</v>
      </c>
      <c r="C191" s="14">
        <f t="shared" si="188"/>
        <v>9.8663492591682278E-2</v>
      </c>
      <c r="D191" s="21">
        <f t="shared" si="188"/>
        <v>0.12308502609932126</v>
      </c>
      <c r="E191" s="21">
        <f t="shared" si="188"/>
        <v>0.14357802882604465</v>
      </c>
      <c r="F191" s="21">
        <f t="shared" si="188"/>
        <v>8.2541821555712547E-2</v>
      </c>
      <c r="G191" s="21">
        <f t="shared" si="188"/>
        <v>8.7855444614644673E-2</v>
      </c>
      <c r="H191" s="21">
        <f t="shared" si="188"/>
        <v>-1.55331464998677E-2</v>
      </c>
      <c r="I191" s="21">
        <f t="shared" si="188"/>
        <v>9.7296724332494033E-2</v>
      </c>
      <c r="J191" s="21">
        <f t="shared" si="188"/>
        <v>6.6837850169938928E-2</v>
      </c>
      <c r="K191" s="21">
        <f t="shared" si="188"/>
        <v>9.1261549138530684E-2</v>
      </c>
      <c r="L191" s="21">
        <f t="shared" si="188"/>
        <v>-0.48670222168120336</v>
      </c>
      <c r="M191" s="21">
        <f t="shared" si="188"/>
        <v>0.17560297846942863</v>
      </c>
      <c r="N191" s="21">
        <f t="shared" si="188"/>
        <v>0.16901232323640536</v>
      </c>
      <c r="O191" s="21">
        <f t="shared" si="188"/>
        <v>9.6305100907829289E-2</v>
      </c>
      <c r="P191" s="21">
        <f t="shared" si="188"/>
        <v>0.11657388022552628</v>
      </c>
      <c r="Q191" s="21">
        <f t="shared" si="188"/>
        <v>5.1480253834393919E-2</v>
      </c>
      <c r="R191" s="21">
        <f t="shared" si="188"/>
        <v>0.1475691151581755</v>
      </c>
      <c r="S191" s="21">
        <f t="shared" si="188"/>
        <v>0.14051636340996287</v>
      </c>
      <c r="T191" s="21">
        <f t="shared" si="188"/>
        <v>0.14602502413618357</v>
      </c>
      <c r="U191" s="21">
        <f t="shared" si="188"/>
        <v>8.9198582622680656E-2</v>
      </c>
      <c r="V191" s="21">
        <f t="shared" si="188"/>
        <v>9.2177251446910358E-2</v>
      </c>
      <c r="W191" s="21">
        <f t="shared" si="188"/>
        <v>0.10171525055278274</v>
      </c>
      <c r="X191" s="21">
        <f t="shared" si="188"/>
        <v>0.12748761992561342</v>
      </c>
      <c r="Y191" s="21">
        <f t="shared" si="188"/>
        <v>9.6499749592197981E-2</v>
      </c>
      <c r="Z191" s="21">
        <f t="shared" si="188"/>
        <v>7.538024042552105E-2</v>
      </c>
      <c r="AA191" s="21">
        <f t="shared" si="188"/>
        <v>0.11678838726496577</v>
      </c>
      <c r="AB191" s="21">
        <f t="shared" si="188"/>
        <v>9.2735970954879843E-2</v>
      </c>
      <c r="AC191" s="21">
        <f t="shared" si="188"/>
        <v>0.13549027709132866</v>
      </c>
      <c r="AD191" s="21">
        <f t="shared" si="188"/>
        <v>0.19405076485179018</v>
      </c>
      <c r="AE191" s="21">
        <f t="shared" si="188"/>
        <v>0.14357802882604465</v>
      </c>
      <c r="AF191" s="21">
        <f t="shared" si="188"/>
        <v>0.17971286247233187</v>
      </c>
      <c r="AG191" s="21">
        <f t="shared" si="188"/>
        <v>0.26002517587965812</v>
      </c>
      <c r="AH191" s="21">
        <f t="shared" ref="AH191:BH191" si="189">AH90/AH89-1</f>
        <v>0.11552448714074215</v>
      </c>
      <c r="AI191" s="21">
        <f t="shared" si="189"/>
        <v>8.1805436568226808E-2</v>
      </c>
      <c r="AJ191" s="21">
        <f t="shared" si="189"/>
        <v>3.9214649094919229E-2</v>
      </c>
      <c r="AK191" s="21">
        <f t="shared" si="189"/>
        <v>9.6960873436564787E-2</v>
      </c>
      <c r="AL191" s="21">
        <f t="shared" si="189"/>
        <v>8.058025778640765E-2</v>
      </c>
      <c r="AM191" s="21">
        <f t="shared" si="189"/>
        <v>0.14541795583967421</v>
      </c>
      <c r="AN191" s="21">
        <f t="shared" si="189"/>
        <v>-8.4050637353742519E-2</v>
      </c>
      <c r="AO191" s="21">
        <f t="shared" si="189"/>
        <v>-0.12448119115077849</v>
      </c>
      <c r="AP191" s="21">
        <f t="shared" si="189"/>
        <v>-6.8894525530485917E-2</v>
      </c>
      <c r="AQ191" s="21">
        <f t="shared" si="189"/>
        <v>0.14816086288810859</v>
      </c>
      <c r="AR191" s="21">
        <f t="shared" si="189"/>
        <v>-3.9207175926538329E-2</v>
      </c>
      <c r="AS191" s="21">
        <f t="shared" si="189"/>
        <v>7.7515401183833488E-2</v>
      </c>
      <c r="AT191" s="21">
        <f t="shared" si="189"/>
        <v>0.15689472933253468</v>
      </c>
      <c r="AU191" s="21">
        <f t="shared" si="189"/>
        <v>0.16157975277695269</v>
      </c>
      <c r="AV191" s="21">
        <f t="shared" si="189"/>
        <v>0.13322979646900213</v>
      </c>
      <c r="AW191" s="21">
        <f t="shared" si="189"/>
        <v>0.10437803040673121</v>
      </c>
      <c r="AX191" s="21">
        <f t="shared" si="189"/>
        <v>6.8672267398582898E-2</v>
      </c>
      <c r="AY191" s="21">
        <f t="shared" si="189"/>
        <v>3.3180789546479295E-2</v>
      </c>
      <c r="AZ191" s="21">
        <f t="shared" si="189"/>
        <v>0.17907633279230639</v>
      </c>
      <c r="BA191" s="21">
        <f t="shared" si="189"/>
        <v>0.12364649099867631</v>
      </c>
      <c r="BB191" s="21">
        <f t="shared" si="189"/>
        <v>6.340354016012606E-2</v>
      </c>
      <c r="BC191" s="21">
        <f t="shared" si="189"/>
        <v>2.1835579675917094E-2</v>
      </c>
      <c r="BD191" s="21">
        <f t="shared" si="189"/>
        <v>5.6299987252415695E-2</v>
      </c>
      <c r="BE191" s="21">
        <f t="shared" si="189"/>
        <v>8.3450578412582077E-2</v>
      </c>
      <c r="BF191" s="21" t="e">
        <f t="shared" si="189"/>
        <v>#DIV/0!</v>
      </c>
      <c r="BG191" s="21">
        <f t="shared" si="189"/>
        <v>6.0022955595314453E-2</v>
      </c>
      <c r="BH191" s="21">
        <f t="shared" si="189"/>
        <v>4.8803427853912229E-2</v>
      </c>
    </row>
    <row r="192" spans="1:60" s="7" customFormat="1" x14ac:dyDescent="0.2">
      <c r="A192" s="138">
        <f t="shared" si="141"/>
        <v>43554</v>
      </c>
      <c r="B192" s="16">
        <f t="shared" ref="B192:AG192" si="190">B91/B90-1</f>
        <v>-4.9266911394992619E-2</v>
      </c>
      <c r="C192" s="16">
        <f t="shared" si="190"/>
        <v>-4.7694258500777242E-2</v>
      </c>
      <c r="D192" s="8">
        <f t="shared" si="190"/>
        <v>-7.0633446889202922E-2</v>
      </c>
      <c r="E192" s="8">
        <f t="shared" si="190"/>
        <v>-3.9736164478595293E-2</v>
      </c>
      <c r="F192" s="8">
        <f t="shared" si="190"/>
        <v>-4.4433835340044414E-2</v>
      </c>
      <c r="G192" s="8">
        <f t="shared" si="190"/>
        <v>-4.2029301436839583E-2</v>
      </c>
      <c r="H192" s="8">
        <f t="shared" si="190"/>
        <v>-9.3475864219801696E-2</v>
      </c>
      <c r="I192" s="8">
        <f t="shared" si="190"/>
        <v>-4.621984248205302E-2</v>
      </c>
      <c r="J192" s="8">
        <f t="shared" si="190"/>
        <v>-7.8019990121534488E-2</v>
      </c>
      <c r="K192" s="8">
        <f t="shared" si="190"/>
        <v>-3.6327203359120874E-2</v>
      </c>
      <c r="L192" s="8">
        <f t="shared" si="190"/>
        <v>-0.18176676185540863</v>
      </c>
      <c r="M192" s="8">
        <f t="shared" si="190"/>
        <v>-8.5994588906915692E-2</v>
      </c>
      <c r="N192" s="8">
        <f t="shared" si="190"/>
        <v>-0.13347661304846403</v>
      </c>
      <c r="O192" s="8">
        <f t="shared" si="190"/>
        <v>-4.8459475436102628E-2</v>
      </c>
      <c r="P192" s="8">
        <f t="shared" si="190"/>
        <v>-0.10471726316282282</v>
      </c>
      <c r="Q192" s="8">
        <f t="shared" si="190"/>
        <v>-2.4667078591452674E-2</v>
      </c>
      <c r="R192" s="8">
        <f t="shared" si="190"/>
        <v>-4.1290965461048379E-2</v>
      </c>
      <c r="S192" s="8">
        <f t="shared" si="190"/>
        <v>-2.4295935838647753E-2</v>
      </c>
      <c r="T192" s="8">
        <f t="shared" si="190"/>
        <v>-9.7329658558738208E-2</v>
      </c>
      <c r="U192" s="8">
        <f t="shared" si="190"/>
        <v>-7.699641419667258E-2</v>
      </c>
      <c r="V192" s="8">
        <f t="shared" si="190"/>
        <v>3.1577008422171149E-2</v>
      </c>
      <c r="W192" s="8">
        <f t="shared" si="190"/>
        <v>-1.5624773889441501E-2</v>
      </c>
      <c r="X192" s="8">
        <f t="shared" si="190"/>
        <v>-7.66075555086696E-2</v>
      </c>
      <c r="Y192" s="8">
        <f t="shared" si="190"/>
        <v>-5.8776288669820209E-2</v>
      </c>
      <c r="Z192" s="8">
        <f t="shared" si="190"/>
        <v>-3.628554364268477E-2</v>
      </c>
      <c r="AA192" s="8">
        <f t="shared" si="190"/>
        <v>-7.9581113841545759E-2</v>
      </c>
      <c r="AB192" s="8">
        <f t="shared" si="190"/>
        <v>-4.7747520449265557E-2</v>
      </c>
      <c r="AC192" s="8">
        <f t="shared" si="190"/>
        <v>-7.3392204981111986E-2</v>
      </c>
      <c r="AD192" s="8">
        <f t="shared" si="190"/>
        <v>-9.761507081835763E-2</v>
      </c>
      <c r="AE192" s="8">
        <f t="shared" si="190"/>
        <v>-3.9736164478595293E-2</v>
      </c>
      <c r="AF192" s="8">
        <f t="shared" si="190"/>
        <v>-3.745997319823835E-2</v>
      </c>
      <c r="AG192" s="8">
        <f t="shared" si="190"/>
        <v>-0.11203360303565357</v>
      </c>
      <c r="AH192" s="8">
        <f t="shared" ref="AH192:BH192" si="191">AH91/AH90-1</f>
        <v>-2.4937888986806933E-2</v>
      </c>
      <c r="AI192" s="8">
        <f t="shared" si="191"/>
        <v>-6.2611527691909363E-2</v>
      </c>
      <c r="AJ192" s="8">
        <f t="shared" si="191"/>
        <v>-2.0723117221645881E-2</v>
      </c>
      <c r="AK192" s="8">
        <f t="shared" si="191"/>
        <v>-3.4018094533562082E-2</v>
      </c>
      <c r="AL192" s="8">
        <f t="shared" si="191"/>
        <v>-9.9323654121280414E-2</v>
      </c>
      <c r="AM192" s="8">
        <f t="shared" si="191"/>
        <v>-0.12582531027617083</v>
      </c>
      <c r="AN192" s="8">
        <f t="shared" si="191"/>
        <v>-3.2291899694675386E-2</v>
      </c>
      <c r="AO192" s="8">
        <f t="shared" si="191"/>
        <v>-3.344483879979232E-2</v>
      </c>
      <c r="AP192" s="8">
        <f t="shared" si="191"/>
        <v>-3.1885502144871181E-2</v>
      </c>
      <c r="AQ192" s="8">
        <f t="shared" si="191"/>
        <v>-7.599903243798023E-2</v>
      </c>
      <c r="AR192" s="8">
        <f t="shared" si="191"/>
        <v>9.0447226588972862E-2</v>
      </c>
      <c r="AS192" s="8">
        <f t="shared" si="191"/>
        <v>1.1401561178210784E-2</v>
      </c>
      <c r="AT192" s="8">
        <f t="shared" si="191"/>
        <v>9.8008886063688294E-2</v>
      </c>
      <c r="AU192" s="8">
        <f t="shared" si="191"/>
        <v>-0.11166778608969208</v>
      </c>
      <c r="AV192" s="8">
        <f t="shared" si="191"/>
        <v>-1.2382339879221882E-2</v>
      </c>
      <c r="AW192" s="8">
        <f t="shared" si="191"/>
        <v>-3.6513804200447031E-2</v>
      </c>
      <c r="AX192" s="8">
        <f t="shared" si="191"/>
        <v>1.8724005714797931E-2</v>
      </c>
      <c r="AY192" s="8">
        <f t="shared" si="191"/>
        <v>-6.151067382468911E-2</v>
      </c>
      <c r="AZ192" s="8">
        <f t="shared" si="191"/>
        <v>-0.24704293692642743</v>
      </c>
      <c r="BA192" s="8">
        <f t="shared" si="191"/>
        <v>-6.9089675329258915E-2</v>
      </c>
      <c r="BB192" s="8">
        <f t="shared" si="191"/>
        <v>-6.8934222847017668E-2</v>
      </c>
      <c r="BC192" s="8">
        <f t="shared" si="191"/>
        <v>-3.6157573434620671E-2</v>
      </c>
      <c r="BD192" s="8">
        <f t="shared" si="191"/>
        <v>-7.6445580191784379E-2</v>
      </c>
      <c r="BE192" s="8">
        <f t="shared" si="191"/>
        <v>-6.8587882812734424E-2</v>
      </c>
      <c r="BF192" s="8" t="e">
        <f t="shared" si="191"/>
        <v>#DIV/0!</v>
      </c>
      <c r="BG192" s="8">
        <f t="shared" si="191"/>
        <v>-5.3263202766242079E-2</v>
      </c>
      <c r="BH192" s="8">
        <f t="shared" si="191"/>
        <v>-4.4027123899990528E-2</v>
      </c>
    </row>
    <row r="193" spans="1:60" s="7" customFormat="1" x14ac:dyDescent="0.2">
      <c r="A193" s="138">
        <f t="shared" si="141"/>
        <v>43646</v>
      </c>
      <c r="B193" s="16">
        <f t="shared" ref="B193:AG193" si="192">B92/B91-1</f>
        <v>3.2771473267424911E-2</v>
      </c>
      <c r="C193" s="16">
        <f t="shared" si="192"/>
        <v>2.9570432104364608E-2</v>
      </c>
      <c r="D193" s="8">
        <f t="shared" si="192"/>
        <v>6.2004695641835861E-2</v>
      </c>
      <c r="E193" s="8">
        <f t="shared" si="192"/>
        <v>2.369695845306885E-2</v>
      </c>
      <c r="F193" s="8">
        <f t="shared" si="192"/>
        <v>2.6009081959117886E-2</v>
      </c>
      <c r="G193" s="8">
        <f t="shared" si="192"/>
        <v>2.1309462470840979E-2</v>
      </c>
      <c r="H193" s="8">
        <f t="shared" si="192"/>
        <v>0.12730059862054022</v>
      </c>
      <c r="I193" s="8">
        <f t="shared" si="192"/>
        <v>3.0802955284167544E-2</v>
      </c>
      <c r="J193" s="8">
        <f t="shared" si="192"/>
        <v>5.1987705643364857E-2</v>
      </c>
      <c r="K193" s="8">
        <f t="shared" si="192"/>
        <v>1.6659312954590888E-2</v>
      </c>
      <c r="L193" s="8">
        <f t="shared" si="192"/>
        <v>2.1887614777461835</v>
      </c>
      <c r="M193" s="8">
        <f t="shared" si="192"/>
        <v>6.4361458742152822E-2</v>
      </c>
      <c r="N193" s="8">
        <f t="shared" si="192"/>
        <v>4.9613200696309478E-2</v>
      </c>
      <c r="O193" s="8">
        <f t="shared" si="192"/>
        <v>1.0992343583642761E-2</v>
      </c>
      <c r="P193" s="8">
        <f t="shared" si="192"/>
        <v>5.8954637399585952E-2</v>
      </c>
      <c r="Q193" s="8">
        <f t="shared" si="192"/>
        <v>6.5542652851180216E-2</v>
      </c>
      <c r="R193" s="8">
        <f t="shared" si="192"/>
        <v>4.0227562245873649E-2</v>
      </c>
      <c r="S193" s="8">
        <f t="shared" si="192"/>
        <v>-1.1458177656313184E-2</v>
      </c>
      <c r="T193" s="8">
        <f t="shared" si="192"/>
        <v>6.4578945778344332E-2</v>
      </c>
      <c r="U193" s="8">
        <f t="shared" si="192"/>
        <v>5.4518903952924358E-2</v>
      </c>
      <c r="V193" s="8">
        <f t="shared" si="192"/>
        <v>-2.3199725877580124E-2</v>
      </c>
      <c r="W193" s="8">
        <f t="shared" si="192"/>
        <v>-1.4679211881956533E-2</v>
      </c>
      <c r="X193" s="8">
        <f t="shared" si="192"/>
        <v>6.2698039738849909E-2</v>
      </c>
      <c r="Y193" s="8">
        <f t="shared" si="192"/>
        <v>0.12454398870101246</v>
      </c>
      <c r="Z193" s="8">
        <f t="shared" si="192"/>
        <v>8.0849050649123733E-2</v>
      </c>
      <c r="AA193" s="8">
        <f t="shared" si="192"/>
        <v>0.16686482185089524</v>
      </c>
      <c r="AB193" s="8">
        <f t="shared" si="192"/>
        <v>4.4565238243130967E-2</v>
      </c>
      <c r="AC193" s="8">
        <f t="shared" si="192"/>
        <v>0.19424260486673495</v>
      </c>
      <c r="AD193" s="8">
        <f t="shared" si="192"/>
        <v>2.8263445000993981E-2</v>
      </c>
      <c r="AE193" s="8">
        <f t="shared" si="192"/>
        <v>2.369695845306885E-2</v>
      </c>
      <c r="AF193" s="8">
        <f t="shared" si="192"/>
        <v>-1.1323074605285699E-2</v>
      </c>
      <c r="AG193" s="8">
        <f t="shared" si="192"/>
        <v>1.3544121220206096E-2</v>
      </c>
      <c r="AH193" s="8">
        <f t="shared" ref="AH193:BH193" si="193">AH92/AH91-1</f>
        <v>3.2066961141910655E-2</v>
      </c>
      <c r="AI193" s="8">
        <f t="shared" si="193"/>
        <v>2.9217072759985196E-2</v>
      </c>
      <c r="AJ193" s="8">
        <f t="shared" si="193"/>
        <v>3.1373414611463257E-2</v>
      </c>
      <c r="AK193" s="8">
        <f t="shared" si="193"/>
        <v>8.2715174467320463E-3</v>
      </c>
      <c r="AL193" s="8">
        <f t="shared" si="193"/>
        <v>4.8498268723442095E-2</v>
      </c>
      <c r="AM193" s="8">
        <f t="shared" si="193"/>
        <v>9.2834759435874048E-2</v>
      </c>
      <c r="AN193" s="8">
        <f t="shared" si="193"/>
        <v>0.10731886143977731</v>
      </c>
      <c r="AO193" s="8">
        <f t="shared" si="193"/>
        <v>0.11225066630254288</v>
      </c>
      <c r="AP193" s="8">
        <f t="shared" si="193"/>
        <v>0.10558325794486145</v>
      </c>
      <c r="AQ193" s="8">
        <f t="shared" si="193"/>
        <v>1.4497859589391648E-2</v>
      </c>
      <c r="AR193" s="8">
        <f t="shared" si="193"/>
        <v>-7.1848887131383377E-2</v>
      </c>
      <c r="AS193" s="8">
        <f t="shared" si="193"/>
        <v>-2.7238290179737445E-3</v>
      </c>
      <c r="AT193" s="8">
        <f t="shared" si="193"/>
        <v>-0.11094208560251029</v>
      </c>
      <c r="AU193" s="8">
        <f t="shared" si="193"/>
        <v>3.1597866555425957E-2</v>
      </c>
      <c r="AV193" s="8">
        <f t="shared" si="193"/>
        <v>-2.1245282754470685E-3</v>
      </c>
      <c r="AW193" s="8">
        <f t="shared" si="193"/>
        <v>1.6988731063760865E-2</v>
      </c>
      <c r="AX193" s="8">
        <f t="shared" si="193"/>
        <v>-1.5873044165444439E-2</v>
      </c>
      <c r="AY193" s="8">
        <f t="shared" si="193"/>
        <v>6.5589323005061706E-2</v>
      </c>
      <c r="AZ193" s="8">
        <f t="shared" si="193"/>
        <v>0.16397468015401762</v>
      </c>
      <c r="BA193" s="8">
        <f t="shared" si="193"/>
        <v>1.9203725316663034E-2</v>
      </c>
      <c r="BB193" s="8">
        <f t="shared" si="193"/>
        <v>5.0219918192721646E-2</v>
      </c>
      <c r="BC193" s="8">
        <f t="shared" si="193"/>
        <v>3.763557692472097E-2</v>
      </c>
      <c r="BD193" s="8">
        <f t="shared" si="193"/>
        <v>9.3550211983700171E-2</v>
      </c>
      <c r="BE193" s="8">
        <f t="shared" si="193"/>
        <v>4.512025021661259E-2</v>
      </c>
      <c r="BF193" s="8" t="e">
        <f t="shared" si="193"/>
        <v>#DIV/0!</v>
      </c>
      <c r="BG193" s="8">
        <f t="shared" si="193"/>
        <v>4.3325154255252407E-2</v>
      </c>
      <c r="BH193" s="8">
        <f t="shared" si="193"/>
        <v>3.3656644154322679E-2</v>
      </c>
    </row>
    <row r="194" spans="1:60" s="7" customFormat="1" x14ac:dyDescent="0.2">
      <c r="A194" s="138">
        <f t="shared" si="141"/>
        <v>43738</v>
      </c>
      <c r="B194" s="16">
        <f t="shared" ref="B194:AG194" si="194">B93/B92-1</f>
        <v>-3.4537207841572437E-2</v>
      </c>
      <c r="C194" s="16">
        <f t="shared" si="194"/>
        <v>-3.6316253555137235E-2</v>
      </c>
      <c r="D194" s="8">
        <f t="shared" si="194"/>
        <v>-7.7011259236434926E-2</v>
      </c>
      <c r="E194" s="8">
        <f t="shared" si="194"/>
        <v>-5.3486449161722405E-2</v>
      </c>
      <c r="F194" s="8">
        <f t="shared" si="194"/>
        <v>-2.1326480053933006E-2</v>
      </c>
      <c r="G194" s="8">
        <f t="shared" si="194"/>
        <v>-2.310718452064553E-2</v>
      </c>
      <c r="H194" s="8">
        <f t="shared" si="194"/>
        <v>1.3444733160111744E-2</v>
      </c>
      <c r="I194" s="8">
        <f t="shared" si="194"/>
        <v>-3.7059880071106055E-2</v>
      </c>
      <c r="J194" s="8">
        <f t="shared" si="194"/>
        <v>-1.0407355058257628E-2</v>
      </c>
      <c r="K194" s="8">
        <f t="shared" si="194"/>
        <v>-2.5099093739495482E-2</v>
      </c>
      <c r="L194" s="8">
        <f t="shared" si="194"/>
        <v>-0.34247177745385815</v>
      </c>
      <c r="M194" s="8">
        <f t="shared" si="194"/>
        <v>-0.11370006236640562</v>
      </c>
      <c r="N194" s="8">
        <f t="shared" si="194"/>
        <v>-2.2637521244778025E-2</v>
      </c>
      <c r="O194" s="8">
        <f t="shared" si="194"/>
        <v>-2.6977580164841308E-2</v>
      </c>
      <c r="P194" s="8">
        <f t="shared" si="194"/>
        <v>-5.9791140625064521E-2</v>
      </c>
      <c r="Q194" s="8">
        <f t="shared" si="194"/>
        <v>-9.6798524688704424E-2</v>
      </c>
      <c r="R194" s="8">
        <f t="shared" si="194"/>
        <v>-9.6713351722914287E-2</v>
      </c>
      <c r="S194" s="8">
        <f t="shared" si="194"/>
        <v>-6.403082232134083E-2</v>
      </c>
      <c r="T194" s="8">
        <f t="shared" si="194"/>
        <v>-8.16958195651869E-2</v>
      </c>
      <c r="U194" s="8">
        <f t="shared" si="194"/>
        <v>-3.9713758862768178E-2</v>
      </c>
      <c r="V194" s="8">
        <f t="shared" si="194"/>
        <v>-7.3207853680780866E-2</v>
      </c>
      <c r="W194" s="8">
        <f t="shared" si="194"/>
        <v>-5.9119870338358194E-2</v>
      </c>
      <c r="X194" s="8">
        <f t="shared" si="194"/>
        <v>-7.448854343999789E-2</v>
      </c>
      <c r="Y194" s="8">
        <f t="shared" si="194"/>
        <v>-0.11271340230207738</v>
      </c>
      <c r="Z194" s="8">
        <f t="shared" si="194"/>
        <v>-0.10189585953980462</v>
      </c>
      <c r="AA194" s="8">
        <f t="shared" si="194"/>
        <v>-0.12241841705421652</v>
      </c>
      <c r="AB194" s="8">
        <f t="shared" si="194"/>
        <v>-4.9243407654276816E-2</v>
      </c>
      <c r="AC194" s="8">
        <f t="shared" si="194"/>
        <v>-0.20053277458825303</v>
      </c>
      <c r="AD194" s="8">
        <f t="shared" si="194"/>
        <v>-6.6113819821546849E-2</v>
      </c>
      <c r="AE194" s="8">
        <f t="shared" si="194"/>
        <v>-5.3486449161722405E-2</v>
      </c>
      <c r="AF194" s="8">
        <f t="shared" si="194"/>
        <v>-5.9516362864181049E-2</v>
      </c>
      <c r="AG194" s="8">
        <f t="shared" si="194"/>
        <v>-6.315359945132637E-2</v>
      </c>
      <c r="AH194" s="8">
        <f t="shared" ref="AH194:BH194" si="195">AH93/AH92-1</f>
        <v>-5.0606717960075209E-2</v>
      </c>
      <c r="AI194" s="8">
        <f t="shared" si="195"/>
        <v>-1.4443443007822188E-2</v>
      </c>
      <c r="AJ194" s="8">
        <f t="shared" si="195"/>
        <v>-5.1727829467930198E-3</v>
      </c>
      <c r="AK194" s="8">
        <f t="shared" si="195"/>
        <v>-3.9057357639109669E-2</v>
      </c>
      <c r="AL194" s="8">
        <f t="shared" si="195"/>
        <v>5.3747541594675319E-3</v>
      </c>
      <c r="AM194" s="8">
        <f t="shared" si="195"/>
        <v>-5.1996990999168768E-2</v>
      </c>
      <c r="AN194" s="8">
        <f t="shared" si="195"/>
        <v>7.8651455866029618E-2</v>
      </c>
      <c r="AO194" s="8">
        <f t="shared" si="195"/>
        <v>0.10812348242677627</v>
      </c>
      <c r="AP194" s="8">
        <f t="shared" si="195"/>
        <v>6.8217094998652916E-2</v>
      </c>
      <c r="AQ194" s="8">
        <f t="shared" si="195"/>
        <v>-3.6892801699242139E-2</v>
      </c>
      <c r="AR194" s="8">
        <f t="shared" si="195"/>
        <v>4.006693931198746E-2</v>
      </c>
      <c r="AS194" s="8">
        <f t="shared" si="195"/>
        <v>-1.0982082357859357E-2</v>
      </c>
      <c r="AT194" s="8">
        <f t="shared" si="195"/>
        <v>-7.5611062709365018E-2</v>
      </c>
      <c r="AU194" s="8">
        <f t="shared" si="195"/>
        <v>-3.8078629477066972E-2</v>
      </c>
      <c r="AV194" s="8">
        <f t="shared" si="195"/>
        <v>-5.1662247858200616E-2</v>
      </c>
      <c r="AW194" s="8">
        <f t="shared" si="195"/>
        <v>-4.9511206875698988E-2</v>
      </c>
      <c r="AX194" s="8">
        <f t="shared" si="195"/>
        <v>-3.123714320627391E-2</v>
      </c>
      <c r="AY194" s="8">
        <f t="shared" si="195"/>
        <v>-2.4725642495646571E-3</v>
      </c>
      <c r="AZ194" s="8">
        <f t="shared" si="195"/>
        <v>-3.6327404492935589E-2</v>
      </c>
      <c r="BA194" s="8">
        <f t="shared" si="195"/>
        <v>-4.1169469885334098E-2</v>
      </c>
      <c r="BB194" s="8">
        <f t="shared" si="195"/>
        <v>-1.3295322834834922E-2</v>
      </c>
      <c r="BC194" s="8">
        <f t="shared" si="195"/>
        <v>8.4364255014055534E-3</v>
      </c>
      <c r="BD194" s="8">
        <f t="shared" si="195"/>
        <v>4.9404045227723348E-3</v>
      </c>
      <c r="BE194" s="8">
        <f t="shared" si="195"/>
        <v>-2.3705824171184942E-2</v>
      </c>
      <c r="BF194" s="8" t="e">
        <f t="shared" si="195"/>
        <v>#DIV/0!</v>
      </c>
      <c r="BG194" s="8">
        <f t="shared" si="195"/>
        <v>-1.6952117028366409E-2</v>
      </c>
      <c r="BH194" s="8">
        <f t="shared" si="195"/>
        <v>-8.3267854912447703E-3</v>
      </c>
    </row>
    <row r="195" spans="1:60" s="7" customFormat="1" ht="12" thickBot="1" x14ac:dyDescent="0.25">
      <c r="A195" s="138">
        <f t="shared" si="141"/>
        <v>43829</v>
      </c>
      <c r="B195" s="14">
        <f t="shared" ref="B195:AG195" si="196">B94/B93-1</f>
        <v>8.4536724283211573E-2</v>
      </c>
      <c r="C195" s="14">
        <f t="shared" si="196"/>
        <v>8.8920168967253854E-2</v>
      </c>
      <c r="D195" s="21">
        <f t="shared" si="196"/>
        <v>0.11808445862226735</v>
      </c>
      <c r="E195" s="21">
        <f t="shared" si="196"/>
        <v>0.14153013639160816</v>
      </c>
      <c r="F195" s="21">
        <f t="shared" si="196"/>
        <v>7.0874581208623777E-2</v>
      </c>
      <c r="G195" s="21">
        <f t="shared" si="196"/>
        <v>7.6121369433783004E-2</v>
      </c>
      <c r="H195" s="21">
        <f t="shared" si="196"/>
        <v>-2.7882529799289846E-2</v>
      </c>
      <c r="I195" s="21">
        <f t="shared" si="196"/>
        <v>8.6625745266943888E-2</v>
      </c>
      <c r="J195" s="21">
        <f t="shared" si="196"/>
        <v>6.5092999238397731E-2</v>
      </c>
      <c r="K195" s="21">
        <f t="shared" si="196"/>
        <v>7.787718531554999E-2</v>
      </c>
      <c r="L195" s="21">
        <f t="shared" si="196"/>
        <v>-0.38433907657879718</v>
      </c>
      <c r="M195" s="21">
        <f t="shared" si="196"/>
        <v>0.19700321468408499</v>
      </c>
      <c r="N195" s="21">
        <f t="shared" si="196"/>
        <v>0.16572370265759706</v>
      </c>
      <c r="O195" s="21">
        <f t="shared" si="196"/>
        <v>9.2292507311223515E-2</v>
      </c>
      <c r="P195" s="21">
        <f t="shared" si="196"/>
        <v>0.11004607674793765</v>
      </c>
      <c r="Q195" s="21">
        <f t="shared" si="196"/>
        <v>6.9810291231513721E-2</v>
      </c>
      <c r="R195" s="21">
        <f t="shared" si="196"/>
        <v>0.12765245096410838</v>
      </c>
      <c r="S195" s="21">
        <f t="shared" si="196"/>
        <v>0.13837661023198145</v>
      </c>
      <c r="T195" s="21">
        <f t="shared" si="196"/>
        <v>0.13963672513605352</v>
      </c>
      <c r="U195" s="21">
        <f t="shared" si="196"/>
        <v>8.2081861624451857E-2</v>
      </c>
      <c r="V195" s="21">
        <f t="shared" si="196"/>
        <v>9.5595794114248234E-2</v>
      </c>
      <c r="W195" s="21">
        <f t="shared" si="196"/>
        <v>0.10543978690633615</v>
      </c>
      <c r="X195" s="21">
        <f t="shared" si="196"/>
        <v>0.12083264088365153</v>
      </c>
      <c r="Y195" s="21">
        <f t="shared" si="196"/>
        <v>9.0792512192235719E-2</v>
      </c>
      <c r="Z195" s="21">
        <f t="shared" si="196"/>
        <v>7.5946938433637534E-2</v>
      </c>
      <c r="AA195" s="21">
        <f t="shared" si="196"/>
        <v>0.10442276039805587</v>
      </c>
      <c r="AB195" s="21">
        <f t="shared" si="196"/>
        <v>9.1422600534585952E-2</v>
      </c>
      <c r="AC195" s="21">
        <f t="shared" si="196"/>
        <v>0.12586155376361341</v>
      </c>
      <c r="AD195" s="21">
        <f t="shared" si="196"/>
        <v>0.1882925380615621</v>
      </c>
      <c r="AE195" s="21">
        <f t="shared" si="196"/>
        <v>0.14153013639160816</v>
      </c>
      <c r="AF195" s="21">
        <f t="shared" si="196"/>
        <v>0.15385013858725927</v>
      </c>
      <c r="AG195" s="21">
        <f t="shared" si="196"/>
        <v>0.25317519864515226</v>
      </c>
      <c r="AH195" s="21">
        <f t="shared" ref="AH195:BH195" si="197">AH94/AH93-1</f>
        <v>0.11864197600875581</v>
      </c>
      <c r="AI195" s="21">
        <f t="shared" si="197"/>
        <v>8.0252863643613725E-2</v>
      </c>
      <c r="AJ195" s="21">
        <f t="shared" si="197"/>
        <v>3.5987258101049413E-2</v>
      </c>
      <c r="AK195" s="21">
        <f t="shared" si="197"/>
        <v>8.9195387820642624E-2</v>
      </c>
      <c r="AL195" s="21">
        <f t="shared" si="197"/>
        <v>8.5142472946737158E-2</v>
      </c>
      <c r="AM195" s="21">
        <f t="shared" si="197"/>
        <v>0.12664883862958143</v>
      </c>
      <c r="AN195" s="21">
        <f t="shared" si="197"/>
        <v>-8.1564063616868299E-2</v>
      </c>
      <c r="AO195" s="21">
        <f t="shared" si="197"/>
        <v>-0.1322513548413653</v>
      </c>
      <c r="AP195" s="21">
        <f t="shared" si="197"/>
        <v>-6.2948183663311896E-2</v>
      </c>
      <c r="AQ195" s="21">
        <f t="shared" si="197"/>
        <v>0.12679752922334164</v>
      </c>
      <c r="AR195" s="21">
        <f t="shared" si="197"/>
        <v>-5.6622991749333162E-2</v>
      </c>
      <c r="AS195" s="21">
        <f t="shared" si="197"/>
        <v>5.6774154970149926E-2</v>
      </c>
      <c r="AT195" s="21">
        <f t="shared" si="197"/>
        <v>0.10859554819293482</v>
      </c>
      <c r="AU195" s="21">
        <f t="shared" si="197"/>
        <v>0.15421708438872361</v>
      </c>
      <c r="AV195" s="21">
        <f t="shared" si="197"/>
        <v>0.11486160898085562</v>
      </c>
      <c r="AW195" s="21">
        <f t="shared" si="197"/>
        <v>8.6813813482144342E-2</v>
      </c>
      <c r="AX195" s="21">
        <f t="shared" si="197"/>
        <v>6.5027575869966325E-2</v>
      </c>
      <c r="AY195" s="21">
        <f t="shared" si="197"/>
        <v>2.5818911456595428E-2</v>
      </c>
      <c r="AZ195" s="21">
        <f t="shared" si="197"/>
        <v>0.18274405690294437</v>
      </c>
      <c r="BA195" s="21">
        <f t="shared" si="197"/>
        <v>0.11436331237712061</v>
      </c>
      <c r="BB195" s="21">
        <f t="shared" si="197"/>
        <v>6.2737020875694549E-2</v>
      </c>
      <c r="BC195" s="21">
        <f t="shared" si="197"/>
        <v>2.149861679591436E-2</v>
      </c>
      <c r="BD195" s="21">
        <f t="shared" si="197"/>
        <v>4.5796000503655065E-2</v>
      </c>
      <c r="BE195" s="21">
        <f t="shared" si="197"/>
        <v>8.1829233198246198E-2</v>
      </c>
      <c r="BF195" s="21" t="e">
        <f t="shared" si="197"/>
        <v>#DIV/0!</v>
      </c>
      <c r="BG195" s="21">
        <f t="shared" si="197"/>
        <v>5.7589628846562491E-2</v>
      </c>
      <c r="BH195" s="21">
        <f t="shared" si="197"/>
        <v>4.1800449110628302E-2</v>
      </c>
    </row>
    <row r="196" spans="1:60" s="7" customFormat="1" x14ac:dyDescent="0.2">
      <c r="A196" s="140">
        <f t="shared" si="141"/>
        <v>43920</v>
      </c>
      <c r="B196" s="16">
        <f t="shared" ref="B196:B203" si="198">B95/B94-1</f>
        <v>-7.5847234024241761E-2</v>
      </c>
      <c r="C196" s="16">
        <f t="shared" ref="C196:BH196" si="199">C95/C94-1</f>
        <v>-7.2321086480642172E-2</v>
      </c>
      <c r="D196" s="8">
        <f t="shared" si="199"/>
        <v>-8.622862327078562E-2</v>
      </c>
      <c r="E196" s="8">
        <f t="shared" si="199"/>
        <v>-0.1240092075226773</v>
      </c>
      <c r="F196" s="8">
        <f t="shared" si="199"/>
        <v>-6.84654410069373E-2</v>
      </c>
      <c r="G196" s="8">
        <f t="shared" si="199"/>
        <v>-6.3249491422335602E-2</v>
      </c>
      <c r="H196" s="8">
        <f t="shared" si="199"/>
        <v>-0.17714571738948726</v>
      </c>
      <c r="I196" s="8">
        <f t="shared" si="199"/>
        <v>-7.4293395847446209E-2</v>
      </c>
      <c r="J196" s="8">
        <f t="shared" si="199"/>
        <v>-9.0602088028670535E-2</v>
      </c>
      <c r="K196" s="8">
        <f t="shared" si="199"/>
        <v>-5.8946361604131692E-2</v>
      </c>
      <c r="L196" s="8">
        <f t="shared" si="199"/>
        <v>-0.12149640604942546</v>
      </c>
      <c r="M196" s="8">
        <f t="shared" si="199"/>
        <v>-0.12722422862230542</v>
      </c>
      <c r="N196" s="8">
        <f t="shared" si="199"/>
        <v>-0.15204689091516799</v>
      </c>
      <c r="O196" s="8">
        <f t="shared" si="199"/>
        <v>-8.2097800679260202E-2</v>
      </c>
      <c r="P196" s="8">
        <f t="shared" si="199"/>
        <v>-0.13283150838223379</v>
      </c>
      <c r="Q196" s="8">
        <f t="shared" si="199"/>
        <v>-4.4011443279920015E-2</v>
      </c>
      <c r="R196" s="8">
        <f t="shared" si="199"/>
        <v>-3.1680188286756228E-2</v>
      </c>
      <c r="S196" s="8">
        <f t="shared" si="199"/>
        <v>-2.9852290980242335E-3</v>
      </c>
      <c r="T196" s="8">
        <f t="shared" si="199"/>
        <v>-0.1233627847005947</v>
      </c>
      <c r="U196" s="8">
        <f t="shared" si="199"/>
        <v>-0.11989535898574388</v>
      </c>
      <c r="V196" s="8">
        <f t="shared" si="199"/>
        <v>3.5474991985927185E-2</v>
      </c>
      <c r="W196" s="8">
        <f t="shared" si="199"/>
        <v>-8.4097296564449309E-3</v>
      </c>
      <c r="X196" s="8">
        <f t="shared" si="199"/>
        <v>-9.6669043511342534E-2</v>
      </c>
      <c r="Y196" s="8">
        <f t="shared" si="199"/>
        <v>-6.7108452550674436E-2</v>
      </c>
      <c r="Z196" s="8">
        <f t="shared" si="199"/>
        <v>-5.3110008039675916E-2</v>
      </c>
      <c r="AA196" s="8">
        <f t="shared" si="199"/>
        <v>-7.9629540421827349E-2</v>
      </c>
      <c r="AB196" s="8">
        <f t="shared" si="199"/>
        <v>-8.2590951656321465E-2</v>
      </c>
      <c r="AC196" s="8">
        <f t="shared" si="199"/>
        <v>-6.6628493792131982E-2</v>
      </c>
      <c r="AD196" s="8">
        <f t="shared" si="199"/>
        <v>-0.10345964813515451</v>
      </c>
      <c r="AE196" s="8">
        <f t="shared" si="199"/>
        <v>-0.1240092075226773</v>
      </c>
      <c r="AF196" s="8">
        <f t="shared" si="199"/>
        <v>-9.3407594278598238E-2</v>
      </c>
      <c r="AG196" s="8">
        <f t="shared" si="199"/>
        <v>-0.16181852593748125</v>
      </c>
      <c r="AH196" s="8">
        <f t="shared" si="199"/>
        <v>-0.12163352263437532</v>
      </c>
      <c r="AI196" s="8">
        <f t="shared" si="199"/>
        <v>-9.5239528320995581E-2</v>
      </c>
      <c r="AJ196" s="8">
        <f t="shared" si="199"/>
        <v>-8.6154551703554683E-2</v>
      </c>
      <c r="AK196" s="8">
        <f t="shared" si="199"/>
        <v>-4.9049382306589395E-2</v>
      </c>
      <c r="AL196" s="8">
        <f t="shared" si="199"/>
        <v>-0.13825013595513747</v>
      </c>
      <c r="AM196" s="8">
        <f t="shared" si="199"/>
        <v>-0.14800224525323891</v>
      </c>
      <c r="AN196" s="8">
        <f t="shared" si="199"/>
        <v>-0.15124321575595945</v>
      </c>
      <c r="AO196" s="8">
        <f t="shared" si="199"/>
        <v>-0.1137366588129779</v>
      </c>
      <c r="AP196" s="8">
        <f t="shared" si="199"/>
        <v>-0.16399943640137526</v>
      </c>
      <c r="AQ196" s="8">
        <f t="shared" si="199"/>
        <v>-7.7934584670502849E-2</v>
      </c>
      <c r="AR196" s="8">
        <f t="shared" si="199"/>
        <v>9.7938838339989509E-2</v>
      </c>
      <c r="AS196" s="8">
        <f t="shared" si="199"/>
        <v>1.2940828565862317E-2</v>
      </c>
      <c r="AT196" s="8">
        <f t="shared" si="199"/>
        <v>0.13769934731043354</v>
      </c>
      <c r="AU196" s="8">
        <f t="shared" si="199"/>
        <v>-0.11813268478837058</v>
      </c>
      <c r="AV196" s="8">
        <f t="shared" si="199"/>
        <v>-1.9190608958169042E-2</v>
      </c>
      <c r="AW196" s="8">
        <f t="shared" si="199"/>
        <v>-2.1222774176044346E-2</v>
      </c>
      <c r="AX196" s="8">
        <f t="shared" si="199"/>
        <v>-1.0860377763723061E-2</v>
      </c>
      <c r="AY196" s="8">
        <f t="shared" si="199"/>
        <v>-0.10945131517906614</v>
      </c>
      <c r="AZ196" s="8">
        <f t="shared" si="199"/>
        <v>-0.23714470780011243</v>
      </c>
      <c r="BA196" s="8">
        <f t="shared" si="199"/>
        <v>-9.0452858924347068E-2</v>
      </c>
      <c r="BB196" s="8">
        <f t="shared" si="199"/>
        <v>-8.1108530641673449E-2</v>
      </c>
      <c r="BC196" s="8">
        <f t="shared" si="199"/>
        <v>-5.4090758511310733E-2</v>
      </c>
      <c r="BD196" s="8">
        <f t="shared" si="199"/>
        <v>-0.16142040555996562</v>
      </c>
      <c r="BE196" s="8">
        <f t="shared" si="199"/>
        <v>-0.13144386234753214</v>
      </c>
      <c r="BF196" s="8" t="e">
        <f t="shared" si="199"/>
        <v>#DIV/0!</v>
      </c>
      <c r="BG196" s="8">
        <f t="shared" si="199"/>
        <v>-8.2155758741315976E-2</v>
      </c>
      <c r="BH196" s="8">
        <f t="shared" si="199"/>
        <v>-6.1471315683906624E-2</v>
      </c>
    </row>
    <row r="197" spans="1:60" s="7" customFormat="1" x14ac:dyDescent="0.2">
      <c r="A197" s="138">
        <f t="shared" si="141"/>
        <v>44012</v>
      </c>
      <c r="B197" s="16">
        <f t="shared" si="198"/>
        <v>-0.13855356287792608</v>
      </c>
      <c r="C197" s="16">
        <f t="shared" ref="C197:BH197" si="200">C96/C95-1</f>
        <v>-0.13319512790027521</v>
      </c>
      <c r="D197" s="8">
        <f t="shared" si="200"/>
        <v>-7.5636046419794267E-2</v>
      </c>
      <c r="E197" s="8">
        <f t="shared" si="200"/>
        <v>-0.11819323466577758</v>
      </c>
      <c r="F197" s="8">
        <f t="shared" si="200"/>
        <v>-0.1567683653365014</v>
      </c>
      <c r="G197" s="8">
        <f t="shared" si="200"/>
        <v>-0.15021987825044714</v>
      </c>
      <c r="H197" s="8">
        <f t="shared" si="200"/>
        <v>-0.31209979100641949</v>
      </c>
      <c r="I197" s="8">
        <f t="shared" si="200"/>
        <v>-0.14863921819002646</v>
      </c>
      <c r="J197" s="8">
        <f t="shared" si="200"/>
        <v>-4.1065226336825078E-2</v>
      </c>
      <c r="K197" s="8">
        <f t="shared" si="200"/>
        <v>-0.16681451350687659</v>
      </c>
      <c r="L197" s="8">
        <f t="shared" si="200"/>
        <v>2.5361269300205476</v>
      </c>
      <c r="M197" s="8">
        <f t="shared" si="200"/>
        <v>-1.2365630603880295E-2</v>
      </c>
      <c r="N197" s="8">
        <f t="shared" si="200"/>
        <v>-6.304697396895198E-2</v>
      </c>
      <c r="O197" s="8">
        <f t="shared" si="200"/>
        <v>-0.16555502309370707</v>
      </c>
      <c r="P197" s="8">
        <f t="shared" si="200"/>
        <v>2.8860494127940006E-2</v>
      </c>
      <c r="Q197" s="8">
        <f t="shared" si="200"/>
        <v>6.786939555395155E-2</v>
      </c>
      <c r="R197" s="8">
        <f t="shared" si="200"/>
        <v>-3.5998664069690767E-2</v>
      </c>
      <c r="S197" s="8">
        <f t="shared" si="200"/>
        <v>-4.7111157925192049E-2</v>
      </c>
      <c r="T197" s="8">
        <f t="shared" si="200"/>
        <v>-0.11110784221510395</v>
      </c>
      <c r="U197" s="8">
        <f t="shared" si="200"/>
        <v>-0.13196844754081716</v>
      </c>
      <c r="V197" s="8">
        <f t="shared" si="200"/>
        <v>-0.1180369060193176</v>
      </c>
      <c r="W197" s="8">
        <f t="shared" si="200"/>
        <v>-0.15688245870992878</v>
      </c>
      <c r="X197" s="8">
        <f t="shared" si="200"/>
        <v>-8.6564766724555042E-2</v>
      </c>
      <c r="Y197" s="8">
        <f t="shared" si="200"/>
        <v>-0.12082070245001253</v>
      </c>
      <c r="Z197" s="8">
        <f t="shared" si="200"/>
        <v>-0.25105943948917631</v>
      </c>
      <c r="AA197" s="8">
        <f t="shared" si="200"/>
        <v>-9.7035022899050194E-4</v>
      </c>
      <c r="AB197" s="8">
        <f t="shared" si="200"/>
        <v>-0.13402888589028894</v>
      </c>
      <c r="AC197" s="8">
        <f t="shared" si="200"/>
        <v>0.1891647542471222</v>
      </c>
      <c r="AD197" s="8">
        <f t="shared" si="200"/>
        <v>-0.10193678012445984</v>
      </c>
      <c r="AE197" s="8">
        <f t="shared" si="200"/>
        <v>-0.11819323466577758</v>
      </c>
      <c r="AF197" s="8">
        <f t="shared" si="200"/>
        <v>-0.15302133150284913</v>
      </c>
      <c r="AG197" s="8">
        <f t="shared" si="200"/>
        <v>-0.11420305723057422</v>
      </c>
      <c r="AH197" s="8">
        <f t="shared" si="200"/>
        <v>-0.11253184774132219</v>
      </c>
      <c r="AI197" s="8">
        <f t="shared" si="200"/>
        <v>-0.15261962027335285</v>
      </c>
      <c r="AJ197" s="8">
        <f t="shared" si="200"/>
        <v>-0.23221852506501395</v>
      </c>
      <c r="AK197" s="8">
        <f t="shared" si="200"/>
        <v>-0.15485194677995828</v>
      </c>
      <c r="AL197" s="8">
        <f t="shared" si="200"/>
        <v>-0.12732789089726071</v>
      </c>
      <c r="AM197" s="8">
        <f t="shared" si="200"/>
        <v>-6.914772916007772E-2</v>
      </c>
      <c r="AN197" s="8">
        <f t="shared" si="200"/>
        <v>-0.52541441597753025</v>
      </c>
      <c r="AO197" s="8">
        <f t="shared" si="200"/>
        <v>-0.55771334624398905</v>
      </c>
      <c r="AP197" s="8">
        <f t="shared" si="200"/>
        <v>-0.51376888811462362</v>
      </c>
      <c r="AQ197" s="8">
        <f t="shared" si="200"/>
        <v>-0.15217863017192135</v>
      </c>
      <c r="AR197" s="8">
        <f t="shared" si="200"/>
        <v>-0.12043215436614785</v>
      </c>
      <c r="AS197" s="8">
        <f t="shared" si="200"/>
        <v>-9.7706942735365732E-2</v>
      </c>
      <c r="AT197" s="8">
        <f t="shared" si="200"/>
        <v>-0.17020454719982603</v>
      </c>
      <c r="AU197" s="8">
        <f t="shared" si="200"/>
        <v>-0.11024098040480912</v>
      </c>
      <c r="AV197" s="8">
        <f t="shared" si="200"/>
        <v>-0.13642457419734033</v>
      </c>
      <c r="AW197" s="8">
        <f t="shared" si="200"/>
        <v>-2.9381813008841906E-2</v>
      </c>
      <c r="AX197" s="8">
        <f t="shared" si="200"/>
        <v>-0.21419786164725518</v>
      </c>
      <c r="AY197" s="8">
        <f t="shared" si="200"/>
        <v>-0.22113636094950706</v>
      </c>
      <c r="AZ197" s="8">
        <f t="shared" si="200"/>
        <v>0.12547488376267779</v>
      </c>
      <c r="BA197" s="8">
        <f t="shared" si="200"/>
        <v>-0.14721784933415361</v>
      </c>
      <c r="BB197" s="8">
        <f t="shared" si="200"/>
        <v>-5.1119030686818223E-2</v>
      </c>
      <c r="BC197" s="8">
        <f t="shared" si="200"/>
        <v>-3.9184050640872492E-2</v>
      </c>
      <c r="BD197" s="8">
        <f t="shared" si="200"/>
        <v>-0.44135066712587112</v>
      </c>
      <c r="BE197" s="8">
        <f t="shared" si="200"/>
        <v>-0.15351291934296607</v>
      </c>
      <c r="BF197" s="8" t="e">
        <f t="shared" si="200"/>
        <v>#DIV/0!</v>
      </c>
      <c r="BG197" s="8">
        <f t="shared" si="200"/>
        <v>-8.4078069127334842E-2</v>
      </c>
      <c r="BH197" s="8">
        <f t="shared" si="200"/>
        <v>-9.2592808274000848E-2</v>
      </c>
    </row>
    <row r="198" spans="1:60" s="7" customFormat="1" x14ac:dyDescent="0.2">
      <c r="A198" s="138">
        <f t="shared" si="141"/>
        <v>44104</v>
      </c>
      <c r="B198" s="16">
        <f t="shared" si="198"/>
        <v>0.13018784447237097</v>
      </c>
      <c r="C198" s="16">
        <f t="shared" ref="C198:BH198" si="201">C97/C96-1</f>
        <v>0.12004504301004859</v>
      </c>
      <c r="D198" s="8">
        <f t="shared" si="201"/>
        <v>3.0879999760342836E-2</v>
      </c>
      <c r="E198" s="8">
        <f t="shared" si="201"/>
        <v>0.16472923107173498</v>
      </c>
      <c r="F198" s="8">
        <f t="shared" si="201"/>
        <v>0.15525747045814886</v>
      </c>
      <c r="G198" s="8">
        <f t="shared" si="201"/>
        <v>0.14198662430673314</v>
      </c>
      <c r="H198" s="8">
        <f t="shared" si="201"/>
        <v>0.54412178792020494</v>
      </c>
      <c r="I198" s="8">
        <f t="shared" si="201"/>
        <v>0.13476997931237356</v>
      </c>
      <c r="J198" s="8">
        <f t="shared" si="201"/>
        <v>9.0865357580846906E-2</v>
      </c>
      <c r="K198" s="8">
        <f t="shared" si="201"/>
        <v>0.15093150269046651</v>
      </c>
      <c r="L198" s="8">
        <f t="shared" si="201"/>
        <v>-0.50734429561989391</v>
      </c>
      <c r="M198" s="8">
        <f t="shared" si="201"/>
        <v>-2.1577023021530084E-2</v>
      </c>
      <c r="N198" s="8">
        <f t="shared" si="201"/>
        <v>8.1983659250032259E-2</v>
      </c>
      <c r="O198" s="8">
        <f t="shared" si="201"/>
        <v>0.13367185126506698</v>
      </c>
      <c r="P198" s="8">
        <f t="shared" si="201"/>
        <v>-2.6976335505676019E-2</v>
      </c>
      <c r="Q198" s="8">
        <f t="shared" si="201"/>
        <v>-9.4300585600953002E-2</v>
      </c>
      <c r="R198" s="8">
        <f t="shared" si="201"/>
        <v>-4.9096339097274955E-2</v>
      </c>
      <c r="S198" s="8">
        <f t="shared" si="201"/>
        <v>-6.5089022921555273E-2</v>
      </c>
      <c r="T198" s="8">
        <f t="shared" si="201"/>
        <v>0.11797216945946132</v>
      </c>
      <c r="U198" s="8">
        <f t="shared" si="201"/>
        <v>0.12869121833092678</v>
      </c>
      <c r="V198" s="8">
        <f t="shared" si="201"/>
        <v>-1.4665492133738245E-2</v>
      </c>
      <c r="W198" s="8">
        <f t="shared" si="201"/>
        <v>5.1044383808050986E-2</v>
      </c>
      <c r="X198" s="8">
        <f t="shared" si="201"/>
        <v>4.0378589384964192E-2</v>
      </c>
      <c r="Y198" s="8">
        <f t="shared" si="201"/>
        <v>2.3242069651798092E-2</v>
      </c>
      <c r="Z198" s="8">
        <f t="shared" si="201"/>
        <v>0.21573077125929085</v>
      </c>
      <c r="AA198" s="8">
        <f t="shared" si="201"/>
        <v>-0.1095503717147347</v>
      </c>
      <c r="AB198" s="8">
        <f t="shared" si="201"/>
        <v>0.13342587959774788</v>
      </c>
      <c r="AC198" s="8">
        <f t="shared" si="201"/>
        <v>-0.18103516709162149</v>
      </c>
      <c r="AD198" s="8">
        <f t="shared" si="201"/>
        <v>5.5502454402254875E-2</v>
      </c>
      <c r="AE198" s="8">
        <f t="shared" si="201"/>
        <v>0.16472923107173498</v>
      </c>
      <c r="AF198" s="8">
        <f t="shared" si="201"/>
        <v>0.14144415820432776</v>
      </c>
      <c r="AG198" s="8">
        <f t="shared" si="201"/>
        <v>0.11663684600622615</v>
      </c>
      <c r="AH198" s="8">
        <f t="shared" si="201"/>
        <v>0.17838156840559116</v>
      </c>
      <c r="AI198" s="8">
        <f t="shared" si="201"/>
        <v>0.20914235002877324</v>
      </c>
      <c r="AJ198" s="8">
        <f t="shared" si="201"/>
        <v>0.41689721813338987</v>
      </c>
      <c r="AK198" s="8">
        <f t="shared" si="201"/>
        <v>0.12804144126329331</v>
      </c>
      <c r="AL198" s="8">
        <f t="shared" si="201"/>
        <v>0.23206257934012431</v>
      </c>
      <c r="AM198" s="8">
        <f t="shared" si="201"/>
        <v>4.6896622814125211E-2</v>
      </c>
      <c r="AN198" s="8">
        <f t="shared" si="201"/>
        <v>1.3015358997560056</v>
      </c>
      <c r="AO198" s="8">
        <f t="shared" si="201"/>
        <v>1.2631531963758662</v>
      </c>
      <c r="AP198" s="8">
        <f t="shared" si="201"/>
        <v>1.3141242173180903</v>
      </c>
      <c r="AQ198" s="8">
        <f t="shared" si="201"/>
        <v>0.1338856639603494</v>
      </c>
      <c r="AR198" s="8">
        <f t="shared" si="201"/>
        <v>8.8422269310353574E-2</v>
      </c>
      <c r="AS198" s="8">
        <f t="shared" si="201"/>
        <v>2.9600279643929417E-2</v>
      </c>
      <c r="AT198" s="8">
        <f t="shared" si="201"/>
        <v>-3.8740108608170898E-2</v>
      </c>
      <c r="AU198" s="8">
        <f t="shared" si="201"/>
        <v>9.4079975788353032E-2</v>
      </c>
      <c r="AV198" s="8">
        <f t="shared" si="201"/>
        <v>5.1594846664912541E-2</v>
      </c>
      <c r="AW198" s="8">
        <f t="shared" si="201"/>
        <v>-2.4614240836538737E-2</v>
      </c>
      <c r="AX198" s="8">
        <f t="shared" si="201"/>
        <v>0.17246171499024476</v>
      </c>
      <c r="AY198" s="8">
        <f t="shared" si="201"/>
        <v>0.28822956006569744</v>
      </c>
      <c r="AZ198" s="8">
        <f t="shared" si="201"/>
        <v>-9.1532857214305929E-3</v>
      </c>
      <c r="BA198" s="8">
        <f t="shared" si="201"/>
        <v>0.15298083441404797</v>
      </c>
      <c r="BB198" s="8">
        <f t="shared" si="201"/>
        <v>0.10384896991458348</v>
      </c>
      <c r="BC198" s="8">
        <f t="shared" si="201"/>
        <v>9.2176926584566887E-2</v>
      </c>
      <c r="BD198" s="8">
        <f t="shared" si="201"/>
        <v>0.80452625939819744</v>
      </c>
      <c r="BE198" s="8">
        <f t="shared" si="201"/>
        <v>0.22885989288730113</v>
      </c>
      <c r="BF198" s="8" t="e">
        <f t="shared" si="201"/>
        <v>#DIV/0!</v>
      </c>
      <c r="BG198" s="8">
        <f t="shared" si="201"/>
        <v>0.1183438430206456</v>
      </c>
      <c r="BH198" s="8">
        <f t="shared" si="201"/>
        <v>0.12056014752427613</v>
      </c>
    </row>
    <row r="199" spans="1:60" s="7" customFormat="1" ht="12" thickBot="1" x14ac:dyDescent="0.25">
      <c r="A199" s="139">
        <f t="shared" si="141"/>
        <v>44195</v>
      </c>
      <c r="B199" s="14">
        <f t="shared" si="198"/>
        <v>7.154885305973524E-2</v>
      </c>
      <c r="C199" s="14">
        <f t="shared" ref="C199:BH199" si="202">C98/C97-1</f>
        <v>7.1808908034894703E-2</v>
      </c>
      <c r="D199" s="21">
        <f t="shared" si="202"/>
        <v>0.12380952347815422</v>
      </c>
      <c r="E199" s="21">
        <f t="shared" si="202"/>
        <v>0.13243309307963602</v>
      </c>
      <c r="F199" s="21">
        <f t="shared" si="202"/>
        <v>5.2444085034037746E-2</v>
      </c>
      <c r="G199" s="21">
        <f t="shared" si="202"/>
        <v>5.191773578930392E-2</v>
      </c>
      <c r="H199" s="21">
        <f t="shared" si="202"/>
        <v>6.3850599341790826E-2</v>
      </c>
      <c r="I199" s="21">
        <f t="shared" si="202"/>
        <v>6.9683878819314815E-2</v>
      </c>
      <c r="J199" s="21">
        <f t="shared" si="202"/>
        <v>8.8197641568882768E-2</v>
      </c>
      <c r="K199" s="21">
        <f t="shared" si="202"/>
        <v>4.5901003936496654E-2</v>
      </c>
      <c r="L199" s="21">
        <f t="shared" si="202"/>
        <v>-0.20464465767235052</v>
      </c>
      <c r="M199" s="21">
        <f t="shared" si="202"/>
        <v>0.16537253377149574</v>
      </c>
      <c r="N199" s="21">
        <f t="shared" si="202"/>
        <v>0.15719785471540826</v>
      </c>
      <c r="O199" s="21">
        <f t="shared" si="202"/>
        <v>8.4748500666437909E-2</v>
      </c>
      <c r="P199" s="21">
        <f t="shared" si="202"/>
        <v>0.11144575499623177</v>
      </c>
      <c r="Q199" s="21">
        <f t="shared" si="202"/>
        <v>6.9196812420588394E-2</v>
      </c>
      <c r="R199" s="21">
        <f t="shared" si="202"/>
        <v>0.140206566943607</v>
      </c>
      <c r="S199" s="21">
        <f t="shared" si="202"/>
        <v>0.15204974200454235</v>
      </c>
      <c r="T199" s="21">
        <f t="shared" si="202"/>
        <v>0.13766950982771542</v>
      </c>
      <c r="U199" s="21">
        <f t="shared" si="202"/>
        <v>8.3979368161516632E-2</v>
      </c>
      <c r="V199" s="21">
        <f t="shared" si="202"/>
        <v>8.7086009720704682E-2</v>
      </c>
      <c r="W199" s="21">
        <f t="shared" si="202"/>
        <v>0.10730898340227424</v>
      </c>
      <c r="X199" s="21">
        <f t="shared" si="202"/>
        <v>0.12159643295305456</v>
      </c>
      <c r="Y199" s="21">
        <f t="shared" si="202"/>
        <v>0.13911879081222844</v>
      </c>
      <c r="Z199" s="21">
        <f t="shared" si="202"/>
        <v>0.14234663687590787</v>
      </c>
      <c r="AA199" s="21">
        <f t="shared" si="202"/>
        <v>0.13607854303517786</v>
      </c>
      <c r="AB199" s="21">
        <f t="shared" si="202"/>
        <v>9.3551243729852684E-2</v>
      </c>
      <c r="AC199" s="21">
        <f t="shared" si="202"/>
        <v>0.11523139981820574</v>
      </c>
      <c r="AD199" s="21">
        <f t="shared" si="202"/>
        <v>0.18176982963333432</v>
      </c>
      <c r="AE199" s="21">
        <f t="shared" si="202"/>
        <v>0.13243309307963602</v>
      </c>
      <c r="AF199" s="21">
        <f t="shared" si="202"/>
        <v>0.13742505781816505</v>
      </c>
      <c r="AG199" s="21">
        <f t="shared" si="202"/>
        <v>0.22320944542207988</v>
      </c>
      <c r="AH199" s="21">
        <f t="shared" si="202"/>
        <v>0.11452453445011024</v>
      </c>
      <c r="AI199" s="21">
        <f t="shared" si="202"/>
        <v>4.6842105761073283E-2</v>
      </c>
      <c r="AJ199" s="21">
        <f t="shared" si="202"/>
        <v>-2.6294596931906611E-2</v>
      </c>
      <c r="AK199" s="21">
        <f t="shared" si="202"/>
        <v>7.9739954775010835E-2</v>
      </c>
      <c r="AL199" s="21">
        <f t="shared" si="202"/>
        <v>4.0106527797376668E-2</v>
      </c>
      <c r="AM199" s="21">
        <f t="shared" si="202"/>
        <v>0.13207641819236704</v>
      </c>
      <c r="AN199" s="21">
        <f t="shared" si="202"/>
        <v>-0.38989862080861803</v>
      </c>
      <c r="AO199" s="21">
        <f t="shared" si="202"/>
        <v>-0.35455798466879085</v>
      </c>
      <c r="AP199" s="21">
        <f t="shared" si="202"/>
        <v>-0.40123394064907281</v>
      </c>
      <c r="AQ199" s="21">
        <f t="shared" si="202"/>
        <v>0.1253987591988206</v>
      </c>
      <c r="AR199" s="21">
        <f t="shared" si="202"/>
        <v>-2.3711370688952016E-2</v>
      </c>
      <c r="AS199" s="21">
        <f t="shared" si="202"/>
        <v>6.8875676775423944E-2</v>
      </c>
      <c r="AT199" s="21">
        <f t="shared" si="202"/>
        <v>0.10345488777596978</v>
      </c>
      <c r="AU199" s="21">
        <f t="shared" si="202"/>
        <v>0.13792937023930341</v>
      </c>
      <c r="AV199" s="21">
        <f t="shared" si="202"/>
        <v>0.11947777295956485</v>
      </c>
      <c r="AW199" s="21">
        <f t="shared" si="202"/>
        <v>0.11808651945447446</v>
      </c>
      <c r="AX199" s="21">
        <f t="shared" si="202"/>
        <v>6.0378478467274288E-2</v>
      </c>
      <c r="AY199" s="21">
        <f t="shared" si="202"/>
        <v>6.03984912148674E-2</v>
      </c>
      <c r="AZ199" s="21">
        <f t="shared" si="202"/>
        <v>0.19413235993249911</v>
      </c>
      <c r="BA199" s="21">
        <f t="shared" si="202"/>
        <v>0.11329178538448925</v>
      </c>
      <c r="BB199" s="21">
        <f t="shared" si="202"/>
        <v>0.10988573725661599</v>
      </c>
      <c r="BC199" s="21">
        <f t="shared" si="202"/>
        <v>3.979700390264318E-2</v>
      </c>
      <c r="BD199" s="21">
        <f t="shared" si="202"/>
        <v>-0.10754271664965309</v>
      </c>
      <c r="BE199" s="21">
        <f t="shared" si="202"/>
        <v>1.5761581661880353E-2</v>
      </c>
      <c r="BF199" s="21" t="e">
        <f t="shared" si="202"/>
        <v>#DIV/0!</v>
      </c>
      <c r="BG199" s="21">
        <f t="shared" si="202"/>
        <v>6.5490610105568559E-2</v>
      </c>
      <c r="BH199" s="21">
        <f t="shared" si="202"/>
        <v>4.2497723882225946E-2</v>
      </c>
    </row>
    <row r="200" spans="1:60" s="7" customFormat="1" x14ac:dyDescent="0.2">
      <c r="A200" s="140">
        <f t="shared" ref="A200:A203" si="203">A99</f>
        <v>44285</v>
      </c>
      <c r="B200" s="16">
        <f t="shared" si="198"/>
        <v>-3.4748252993248796E-2</v>
      </c>
      <c r="C200" s="16">
        <f t="shared" ref="C200:BH200" si="204">C99/C98-1</f>
        <v>-3.2905521510900981E-2</v>
      </c>
      <c r="D200" s="8">
        <f t="shared" si="204"/>
        <v>-6.2130770059328211E-2</v>
      </c>
      <c r="E200" s="8">
        <f t="shared" si="204"/>
        <v>-2.7422328567249465E-2</v>
      </c>
      <c r="F200" s="8">
        <f t="shared" si="204"/>
        <v>-2.805510607897399E-2</v>
      </c>
      <c r="G200" s="8">
        <f t="shared" si="204"/>
        <v>-2.5177995580439094E-2</v>
      </c>
      <c r="H200" s="8">
        <f t="shared" si="204"/>
        <v>-8.9705608781686652E-2</v>
      </c>
      <c r="I200" s="8">
        <f t="shared" si="204"/>
        <v>-3.2899280760054883E-2</v>
      </c>
      <c r="J200" s="8">
        <f t="shared" si="204"/>
        <v>-5.0973370784736072E-2</v>
      </c>
      <c r="K200" s="8">
        <f t="shared" si="204"/>
        <v>-2.0727036968237411E-2</v>
      </c>
      <c r="L200" s="8">
        <f t="shared" si="204"/>
        <v>-0.20147708454641966</v>
      </c>
      <c r="M200" s="8">
        <f t="shared" si="204"/>
        <v>-6.3843666413862743E-2</v>
      </c>
      <c r="N200" s="8">
        <f t="shared" si="204"/>
        <v>-0.12503837558919184</v>
      </c>
      <c r="O200" s="8">
        <f t="shared" si="204"/>
        <v>-4.3305167228995911E-2</v>
      </c>
      <c r="P200" s="8">
        <f t="shared" si="204"/>
        <v>-9.9013416997778658E-2</v>
      </c>
      <c r="Q200" s="8">
        <f t="shared" si="204"/>
        <v>-6.8288801972589463E-2</v>
      </c>
      <c r="R200" s="8">
        <f t="shared" si="204"/>
        <v>-2.9853254986481614E-2</v>
      </c>
      <c r="S200" s="8">
        <f t="shared" si="204"/>
        <v>-2.5636571780832673E-3</v>
      </c>
      <c r="T200" s="8">
        <f t="shared" si="204"/>
        <v>-0.10056462518094145</v>
      </c>
      <c r="U200" s="8">
        <f t="shared" si="204"/>
        <v>-6.1495740468548665E-2</v>
      </c>
      <c r="V200" s="8">
        <f t="shared" si="204"/>
        <v>3.8596676241010375E-2</v>
      </c>
      <c r="W200" s="8">
        <f t="shared" si="204"/>
        <v>5.7133698103761787E-4</v>
      </c>
      <c r="X200" s="8">
        <f t="shared" si="204"/>
        <v>-6.8758911429325775E-2</v>
      </c>
      <c r="Y200" s="8">
        <f t="shared" si="204"/>
        <v>-5.6190027455087277E-2</v>
      </c>
      <c r="Z200" s="8">
        <f t="shared" si="204"/>
        <v>-5.1038414755448236E-2</v>
      </c>
      <c r="AA200" s="8">
        <f t="shared" si="204"/>
        <v>-6.1069006128239178E-2</v>
      </c>
      <c r="AB200" s="8">
        <f t="shared" si="204"/>
        <v>-3.9878527055474455E-2</v>
      </c>
      <c r="AC200" s="8">
        <f t="shared" si="204"/>
        <v>-6.095587948263681E-2</v>
      </c>
      <c r="AD200" s="8">
        <f t="shared" si="204"/>
        <v>-7.988191943863121E-2</v>
      </c>
      <c r="AE200" s="8">
        <f t="shared" si="204"/>
        <v>-2.7422328567249465E-2</v>
      </c>
      <c r="AF200" s="8">
        <f t="shared" si="204"/>
        <v>-1.7449322774553688E-2</v>
      </c>
      <c r="AG200" s="8">
        <f t="shared" si="204"/>
        <v>-0.10691564930534625</v>
      </c>
      <c r="AH200" s="8">
        <f t="shared" si="204"/>
        <v>-1.2775881582168802E-2</v>
      </c>
      <c r="AI200" s="8">
        <f t="shared" si="204"/>
        <v>-4.0915315404883024E-2</v>
      </c>
      <c r="AJ200" s="8">
        <f t="shared" si="204"/>
        <v>1.5697720735237786E-2</v>
      </c>
      <c r="AK200" s="8">
        <f t="shared" si="204"/>
        <v>-1.455205903949508E-2</v>
      </c>
      <c r="AL200" s="8">
        <f t="shared" si="204"/>
        <v>-7.999006321603197E-2</v>
      </c>
      <c r="AM200" s="8">
        <f t="shared" si="204"/>
        <v>-0.10864736227176908</v>
      </c>
      <c r="AN200" s="8">
        <f t="shared" si="204"/>
        <v>-0.20872162116995863</v>
      </c>
      <c r="AO200" s="8">
        <f t="shared" si="204"/>
        <v>-0.16265886027567178</v>
      </c>
      <c r="AP200" s="8">
        <f t="shared" si="204"/>
        <v>-0.22464772119674237</v>
      </c>
      <c r="AQ200" s="8">
        <f t="shared" si="204"/>
        <v>-4.5869206514895344E-2</v>
      </c>
      <c r="AR200" s="8">
        <f t="shared" si="204"/>
        <v>8.714021729993604E-2</v>
      </c>
      <c r="AS200" s="8">
        <f t="shared" si="204"/>
        <v>3.5412357552718321E-2</v>
      </c>
      <c r="AT200" s="8">
        <f t="shared" si="204"/>
        <v>0.16368681364376259</v>
      </c>
      <c r="AU200" s="8">
        <f t="shared" si="204"/>
        <v>-7.5571063441367547E-2</v>
      </c>
      <c r="AV200" s="8">
        <f t="shared" si="204"/>
        <v>1.1399443693614675E-2</v>
      </c>
      <c r="AW200" s="8">
        <f t="shared" si="204"/>
        <v>-2.1839461602379151E-2</v>
      </c>
      <c r="AX200" s="8">
        <f t="shared" si="204"/>
        <v>2.5240804675835449E-2</v>
      </c>
      <c r="AY200" s="8">
        <f t="shared" si="204"/>
        <v>-5.7841544601333394E-2</v>
      </c>
      <c r="AZ200" s="8">
        <f t="shared" si="204"/>
        <v>-0.22747170416961637</v>
      </c>
      <c r="BA200" s="8">
        <f t="shared" si="204"/>
        <v>-3.4064868642838975E-2</v>
      </c>
      <c r="BB200" s="8">
        <f t="shared" si="204"/>
        <v>-3.9240115825884048E-2</v>
      </c>
      <c r="BC200" s="8">
        <f t="shared" si="204"/>
        <v>-1.3769320967687904E-2</v>
      </c>
      <c r="BD200" s="8">
        <f t="shared" si="204"/>
        <v>-0.17810611157880785</v>
      </c>
      <c r="BE200" s="8">
        <f t="shared" si="204"/>
        <v>-4.1987210216686055E-2</v>
      </c>
      <c r="BF200" s="8" t="e">
        <f t="shared" si="204"/>
        <v>#DIV/0!</v>
      </c>
      <c r="BG200" s="8">
        <f t="shared" si="204"/>
        <v>-4.9766073540861044E-2</v>
      </c>
      <c r="BH200" s="8">
        <f t="shared" si="204"/>
        <v>-4.5371238713401985E-2</v>
      </c>
    </row>
    <row r="201" spans="1:60" s="7" customFormat="1" x14ac:dyDescent="0.2">
      <c r="A201" s="138">
        <f t="shared" si="203"/>
        <v>44377</v>
      </c>
      <c r="B201" s="16">
        <f t="shared" si="198"/>
        <v>3.2241330966136905E-2</v>
      </c>
      <c r="C201" s="16">
        <f t="shared" ref="C201:BH201" si="205">C100/C99-1</f>
        <v>2.8074236366367966E-2</v>
      </c>
      <c r="D201" s="8">
        <f t="shared" si="205"/>
        <v>5.322720427989025E-2</v>
      </c>
      <c r="E201" s="8">
        <f t="shared" si="205"/>
        <v>4.5322869484412109E-3</v>
      </c>
      <c r="F201" s="8">
        <f t="shared" si="205"/>
        <v>2.9578229316835625E-2</v>
      </c>
      <c r="G201" s="8">
        <f t="shared" si="205"/>
        <v>2.37082964454014E-2</v>
      </c>
      <c r="H201" s="8">
        <f t="shared" si="205"/>
        <v>0.16427484132469794</v>
      </c>
      <c r="I201" s="8">
        <f t="shared" si="205"/>
        <v>3.0650411761407703E-2</v>
      </c>
      <c r="J201" s="8">
        <f t="shared" si="205"/>
        <v>4.6467858253089522E-2</v>
      </c>
      <c r="K201" s="8">
        <f t="shared" si="205"/>
        <v>1.9902458975926463E-2</v>
      </c>
      <c r="L201" s="8">
        <f t="shared" si="205"/>
        <v>1.6469451444300289</v>
      </c>
      <c r="M201" s="8">
        <f t="shared" si="205"/>
        <v>5.0818969853034801E-2</v>
      </c>
      <c r="N201" s="8">
        <f t="shared" si="205"/>
        <v>4.9270778580806418E-2</v>
      </c>
      <c r="O201" s="8">
        <f t="shared" si="205"/>
        <v>-3.7807109809268047E-3</v>
      </c>
      <c r="P201" s="8">
        <f t="shared" si="205"/>
        <v>6.4806086075886116E-2</v>
      </c>
      <c r="Q201" s="8">
        <f t="shared" si="205"/>
        <v>0.11550307510655866</v>
      </c>
      <c r="R201" s="8">
        <f t="shared" si="205"/>
        <v>2.3514484077327813E-2</v>
      </c>
      <c r="S201" s="8">
        <f t="shared" si="205"/>
        <v>-3.7996703897856809E-2</v>
      </c>
      <c r="T201" s="8">
        <f t="shared" si="205"/>
        <v>7.2494076354850501E-2</v>
      </c>
      <c r="U201" s="8">
        <f t="shared" si="205"/>
        <v>4.9491770828179238E-2</v>
      </c>
      <c r="V201" s="8">
        <f t="shared" si="205"/>
        <v>-1.8336470026537377E-2</v>
      </c>
      <c r="W201" s="8">
        <f t="shared" si="205"/>
        <v>-1.6599932035824883E-2</v>
      </c>
      <c r="X201" s="8">
        <f t="shared" si="205"/>
        <v>6.2571885680911654E-2</v>
      </c>
      <c r="Y201" s="8">
        <f t="shared" si="205"/>
        <v>7.302136563703665E-2</v>
      </c>
      <c r="Z201" s="8">
        <f t="shared" si="205"/>
        <v>5.7917277203620721E-3</v>
      </c>
      <c r="AA201" s="8">
        <f t="shared" si="205"/>
        <v>0.13737327597124915</v>
      </c>
      <c r="AB201" s="8">
        <f t="shared" si="205"/>
        <v>4.7209817290615685E-2</v>
      </c>
      <c r="AC201" s="8">
        <f t="shared" si="205"/>
        <v>0.20714898770750234</v>
      </c>
      <c r="AD201" s="8">
        <f t="shared" si="205"/>
        <v>8.5941091359402755E-3</v>
      </c>
      <c r="AE201" s="8">
        <f t="shared" si="205"/>
        <v>4.5322869484412109E-3</v>
      </c>
      <c r="AF201" s="8">
        <f t="shared" si="205"/>
        <v>-2.7793571444447052E-2</v>
      </c>
      <c r="AG201" s="8">
        <f t="shared" si="205"/>
        <v>-8.7270548367337497E-3</v>
      </c>
      <c r="AH201" s="8">
        <f t="shared" si="205"/>
        <v>1.2630198797630499E-2</v>
      </c>
      <c r="AI201" s="8">
        <f t="shared" si="205"/>
        <v>1.6954598475673599E-2</v>
      </c>
      <c r="AJ201" s="8">
        <f t="shared" si="205"/>
        <v>1.4427262783305972E-2</v>
      </c>
      <c r="AK201" s="8">
        <f t="shared" si="205"/>
        <v>1.2480386897972595E-2</v>
      </c>
      <c r="AL201" s="8">
        <f t="shared" si="205"/>
        <v>2.1993121449864983E-2</v>
      </c>
      <c r="AM201" s="8">
        <f t="shared" si="205"/>
        <v>8.4376295151131542E-2</v>
      </c>
      <c r="AN201" s="8">
        <f t="shared" si="205"/>
        <v>0.46738025523191218</v>
      </c>
      <c r="AO201" s="8">
        <f t="shared" si="205"/>
        <v>0.35849324128406401</v>
      </c>
      <c r="AP201" s="8">
        <f t="shared" si="205"/>
        <v>0.50803759169249796</v>
      </c>
      <c r="AQ201" s="8">
        <f t="shared" si="205"/>
        <v>2.9676106960964788E-2</v>
      </c>
      <c r="AR201" s="8">
        <f t="shared" si="205"/>
        <v>-9.1787347814027087E-2</v>
      </c>
      <c r="AS201" s="8">
        <f t="shared" si="205"/>
        <v>1.5367869424262715E-2</v>
      </c>
      <c r="AT201" s="8">
        <f t="shared" si="205"/>
        <v>-0.12410780178505043</v>
      </c>
      <c r="AU201" s="8">
        <f t="shared" si="205"/>
        <v>1.8985152493499857E-2</v>
      </c>
      <c r="AV201" s="8">
        <f t="shared" si="205"/>
        <v>-8.2048384904754856E-3</v>
      </c>
      <c r="AW201" s="8">
        <f t="shared" si="205"/>
        <v>1.3147866689623422E-2</v>
      </c>
      <c r="AX201" s="8">
        <f t="shared" si="205"/>
        <v>-5.0577100622409832E-3</v>
      </c>
      <c r="AY201" s="8">
        <f t="shared" si="205"/>
        <v>8.212389551284538E-2</v>
      </c>
      <c r="AZ201" s="8">
        <f t="shared" si="205"/>
        <v>0.14830733537195151</v>
      </c>
      <c r="BA201" s="8">
        <f t="shared" si="205"/>
        <v>3.2715047681822984E-2</v>
      </c>
      <c r="BB201" s="8">
        <f t="shared" si="205"/>
        <v>5.048037166314745E-2</v>
      </c>
      <c r="BC201" s="8">
        <f t="shared" si="205"/>
        <v>2.5161166644613653E-2</v>
      </c>
      <c r="BD201" s="8">
        <f t="shared" si="205"/>
        <v>0.19957696865437891</v>
      </c>
      <c r="BE201" s="8">
        <f t="shared" si="205"/>
        <v>4.315468602797079E-2</v>
      </c>
      <c r="BF201" s="8" t="e">
        <f t="shared" si="205"/>
        <v>#DIV/0!</v>
      </c>
      <c r="BG201" s="8">
        <f t="shared" si="205"/>
        <v>4.7989715201446126E-2</v>
      </c>
      <c r="BH201" s="8">
        <f t="shared" si="205"/>
        <v>4.5122734535804288E-2</v>
      </c>
    </row>
    <row r="202" spans="1:60" s="7" customFormat="1" x14ac:dyDescent="0.2">
      <c r="A202" s="138">
        <f t="shared" si="203"/>
        <v>44469</v>
      </c>
      <c r="B202" s="16">
        <f t="shared" si="198"/>
        <v>1.5841211377383146E-3</v>
      </c>
      <c r="C202" s="16">
        <f t="shared" ref="C202:BH202" si="206">C101/C100-1</f>
        <v>6.4529361283804931E-4</v>
      </c>
      <c r="D202" s="8">
        <f t="shared" si="206"/>
        <v>-6.7835315784953831E-2</v>
      </c>
      <c r="E202" s="8">
        <f t="shared" si="206"/>
        <v>-5.651598106755662E-2</v>
      </c>
      <c r="F202" s="8">
        <f t="shared" si="206"/>
        <v>2.6026759576861513E-2</v>
      </c>
      <c r="G202" s="8">
        <f t="shared" si="206"/>
        <v>2.5936353776198295E-2</v>
      </c>
      <c r="H202" s="8">
        <f t="shared" si="206"/>
        <v>2.7850825559919024E-2</v>
      </c>
      <c r="I202" s="8">
        <f t="shared" si="206"/>
        <v>2.3494360466085329E-3</v>
      </c>
      <c r="J202" s="8">
        <f t="shared" si="206"/>
        <v>-5.1561355795026742E-3</v>
      </c>
      <c r="K202" s="8">
        <f t="shared" si="206"/>
        <v>3.1271042583574493E-2</v>
      </c>
      <c r="L202" s="8">
        <f t="shared" si="206"/>
        <v>-0.44753750004619763</v>
      </c>
      <c r="M202" s="8">
        <f t="shared" si="206"/>
        <v>-0.1191251371410984</v>
      </c>
      <c r="N202" s="8">
        <f t="shared" si="206"/>
        <v>-5.8681977046588507E-3</v>
      </c>
      <c r="O202" s="8">
        <f t="shared" si="206"/>
        <v>9.4750061990456214E-3</v>
      </c>
      <c r="P202" s="8">
        <f t="shared" si="206"/>
        <v>-3.6878520401803172E-2</v>
      </c>
      <c r="Q202" s="8">
        <f t="shared" si="206"/>
        <v>-0.11983101884196157</v>
      </c>
      <c r="R202" s="8">
        <f t="shared" si="206"/>
        <v>-9.0680273413027979E-2</v>
      </c>
      <c r="S202" s="8">
        <f t="shared" si="206"/>
        <v>-8.5833100423480246E-2</v>
      </c>
      <c r="T202" s="8">
        <f t="shared" si="206"/>
        <v>-7.9036548147827124E-2</v>
      </c>
      <c r="U202" s="8">
        <f t="shared" si="206"/>
        <v>-3.2214582346306475E-2</v>
      </c>
      <c r="V202" s="8">
        <f t="shared" si="206"/>
        <v>-6.2056275091430413E-2</v>
      </c>
      <c r="W202" s="8">
        <f t="shared" si="206"/>
        <v>-5.9553541146420419E-2</v>
      </c>
      <c r="X202" s="8">
        <f t="shared" si="206"/>
        <v>-5.7313110173468185E-2</v>
      </c>
      <c r="Y202" s="8">
        <f t="shared" si="206"/>
        <v>-9.4856594130519944E-2</v>
      </c>
      <c r="Z202" s="8">
        <f t="shared" si="206"/>
        <v>-5.2551558044576452E-2</v>
      </c>
      <c r="AA202" s="8">
        <f t="shared" si="206"/>
        <v>-0.13066605487561456</v>
      </c>
      <c r="AB202" s="8">
        <f t="shared" si="206"/>
        <v>-4.3175774058892613E-2</v>
      </c>
      <c r="AC202" s="8">
        <f t="shared" si="206"/>
        <v>-0.20721319028589635</v>
      </c>
      <c r="AD202" s="8">
        <f t="shared" si="206"/>
        <v>-5.5482287664729069E-2</v>
      </c>
      <c r="AE202" s="8">
        <f t="shared" si="206"/>
        <v>-5.651598106755662E-2</v>
      </c>
      <c r="AF202" s="8">
        <f t="shared" si="206"/>
        <v>-5.5837291119412491E-2</v>
      </c>
      <c r="AG202" s="8">
        <f t="shared" si="206"/>
        <v>-7.7727742581239934E-2</v>
      </c>
      <c r="AH202" s="8">
        <f t="shared" si="206"/>
        <v>-5.2756383728146838E-2</v>
      </c>
      <c r="AI202" s="8">
        <f t="shared" si="206"/>
        <v>3.4782761267794449E-2</v>
      </c>
      <c r="AJ202" s="8">
        <f t="shared" si="206"/>
        <v>1.9052228623999579E-2</v>
      </c>
      <c r="AK202" s="8">
        <f t="shared" si="206"/>
        <v>-1.2094295915648257E-2</v>
      </c>
      <c r="AL202" s="8">
        <f t="shared" si="206"/>
        <v>8.3854059530802161E-2</v>
      </c>
      <c r="AM202" s="8">
        <f t="shared" si="206"/>
        <v>-3.766750536317065E-2</v>
      </c>
      <c r="AN202" s="8">
        <f t="shared" si="206"/>
        <v>0.69341647775942672</v>
      </c>
      <c r="AO202" s="8">
        <f t="shared" si="206"/>
        <v>0.64051885855303636</v>
      </c>
      <c r="AP202" s="8">
        <f t="shared" si="206"/>
        <v>0.711209276898493</v>
      </c>
      <c r="AQ202" s="8">
        <f t="shared" si="206"/>
        <v>-1.6869466416659651E-2</v>
      </c>
      <c r="AR202" s="8">
        <f t="shared" si="206"/>
        <v>6.8539433601039645E-2</v>
      </c>
      <c r="AS202" s="8">
        <f t="shared" si="206"/>
        <v>-4.4205063488583773E-3</v>
      </c>
      <c r="AT202" s="8">
        <f t="shared" si="206"/>
        <v>-6.8123119256986997E-2</v>
      </c>
      <c r="AU202" s="8">
        <f t="shared" si="206"/>
        <v>-1.9625668071889479E-2</v>
      </c>
      <c r="AV202" s="8">
        <f t="shared" si="206"/>
        <v>-4.2130468263295473E-2</v>
      </c>
      <c r="AW202" s="8">
        <f t="shared" si="206"/>
        <v>-5.3421702275561311E-2</v>
      </c>
      <c r="AX202" s="8">
        <f t="shared" si="206"/>
        <v>-7.1798148468261713E-3</v>
      </c>
      <c r="AY202" s="8">
        <f t="shared" si="206"/>
        <v>3.0363537591226786E-2</v>
      </c>
      <c r="AZ202" s="8">
        <f t="shared" si="206"/>
        <v>-1.9483162910345242E-2</v>
      </c>
      <c r="BA202" s="8">
        <f t="shared" si="206"/>
        <v>-2.9471802970670868E-3</v>
      </c>
      <c r="BB202" s="8">
        <f t="shared" si="206"/>
        <v>-2.1889493817891292E-2</v>
      </c>
      <c r="BC202" s="8">
        <f t="shared" si="206"/>
        <v>9.3619603596915013E-3</v>
      </c>
      <c r="BD202" s="8">
        <f t="shared" si="206"/>
        <v>0.31313729268078894</v>
      </c>
      <c r="BE202" s="8">
        <f t="shared" si="206"/>
        <v>5.423869701948858E-2</v>
      </c>
      <c r="BF202" s="8" t="e">
        <f t="shared" si="206"/>
        <v>#DIV/0!</v>
      </c>
      <c r="BG202" s="8">
        <f t="shared" si="206"/>
        <v>1.2455930036626706E-2</v>
      </c>
      <c r="BH202" s="8">
        <f t="shared" si="206"/>
        <v>2.6440398181787783E-2</v>
      </c>
    </row>
    <row r="203" spans="1:60" s="7" customFormat="1" ht="12" thickBot="1" x14ac:dyDescent="0.25">
      <c r="A203" s="139">
        <f t="shared" si="203"/>
        <v>44560</v>
      </c>
      <c r="B203" s="14">
        <f t="shared" si="198"/>
        <v>-1</v>
      </c>
      <c r="C203" s="14">
        <f t="shared" ref="C203:BH203" si="207">C102/C101-1</f>
        <v>-1</v>
      </c>
      <c r="D203" s="21">
        <f t="shared" si="207"/>
        <v>-1</v>
      </c>
      <c r="E203" s="21">
        <f t="shared" si="207"/>
        <v>-1</v>
      </c>
      <c r="F203" s="21">
        <f t="shared" si="207"/>
        <v>-1</v>
      </c>
      <c r="G203" s="21">
        <f t="shared" si="207"/>
        <v>-1</v>
      </c>
      <c r="H203" s="21">
        <f t="shared" si="207"/>
        <v>-1</v>
      </c>
      <c r="I203" s="21">
        <f t="shared" si="207"/>
        <v>-1</v>
      </c>
      <c r="J203" s="21">
        <f t="shared" si="207"/>
        <v>-1</v>
      </c>
      <c r="K203" s="21">
        <f t="shared" si="207"/>
        <v>-1</v>
      </c>
      <c r="L203" s="21">
        <f t="shared" si="207"/>
        <v>-1</v>
      </c>
      <c r="M203" s="21">
        <f t="shared" si="207"/>
        <v>-1</v>
      </c>
      <c r="N203" s="21">
        <f t="shared" si="207"/>
        <v>-1</v>
      </c>
      <c r="O203" s="21">
        <f t="shared" si="207"/>
        <v>-1</v>
      </c>
      <c r="P203" s="21">
        <f t="shared" si="207"/>
        <v>-1</v>
      </c>
      <c r="Q203" s="21">
        <f t="shared" si="207"/>
        <v>-1</v>
      </c>
      <c r="R203" s="21">
        <f t="shared" si="207"/>
        <v>-1</v>
      </c>
      <c r="S203" s="21">
        <f t="shared" si="207"/>
        <v>-1</v>
      </c>
      <c r="T203" s="21">
        <f t="shared" si="207"/>
        <v>-1</v>
      </c>
      <c r="U203" s="21">
        <f t="shared" si="207"/>
        <v>-1</v>
      </c>
      <c r="V203" s="21">
        <f t="shared" si="207"/>
        <v>-1</v>
      </c>
      <c r="W203" s="21">
        <f t="shared" si="207"/>
        <v>-1</v>
      </c>
      <c r="X203" s="21">
        <f t="shared" si="207"/>
        <v>-1</v>
      </c>
      <c r="Y203" s="21">
        <f t="shared" si="207"/>
        <v>-1</v>
      </c>
      <c r="Z203" s="21">
        <f t="shared" si="207"/>
        <v>-1</v>
      </c>
      <c r="AA203" s="21">
        <f t="shared" si="207"/>
        <v>-1</v>
      </c>
      <c r="AB203" s="21">
        <f t="shared" si="207"/>
        <v>-1</v>
      </c>
      <c r="AC203" s="21">
        <f t="shared" si="207"/>
        <v>-1</v>
      </c>
      <c r="AD203" s="21">
        <f t="shared" si="207"/>
        <v>-1</v>
      </c>
      <c r="AE203" s="21">
        <f t="shared" si="207"/>
        <v>-1</v>
      </c>
      <c r="AF203" s="21">
        <f t="shared" si="207"/>
        <v>-1</v>
      </c>
      <c r="AG203" s="21">
        <f t="shared" si="207"/>
        <v>-1</v>
      </c>
      <c r="AH203" s="21">
        <f t="shared" si="207"/>
        <v>-1</v>
      </c>
      <c r="AI203" s="21">
        <f t="shared" si="207"/>
        <v>-1</v>
      </c>
      <c r="AJ203" s="21">
        <f t="shared" si="207"/>
        <v>-1</v>
      </c>
      <c r="AK203" s="21">
        <f t="shared" si="207"/>
        <v>-1</v>
      </c>
      <c r="AL203" s="21">
        <f t="shared" si="207"/>
        <v>-1</v>
      </c>
      <c r="AM203" s="21">
        <f t="shared" si="207"/>
        <v>-1</v>
      </c>
      <c r="AN203" s="21">
        <f t="shared" si="207"/>
        <v>-1</v>
      </c>
      <c r="AO203" s="21">
        <f t="shared" si="207"/>
        <v>-1</v>
      </c>
      <c r="AP203" s="21">
        <f t="shared" si="207"/>
        <v>-1</v>
      </c>
      <c r="AQ203" s="21">
        <f t="shared" si="207"/>
        <v>-1</v>
      </c>
      <c r="AR203" s="21">
        <f t="shared" si="207"/>
        <v>-1</v>
      </c>
      <c r="AS203" s="21">
        <f t="shared" si="207"/>
        <v>-1</v>
      </c>
      <c r="AT203" s="21">
        <f t="shared" si="207"/>
        <v>-1</v>
      </c>
      <c r="AU203" s="21">
        <f t="shared" si="207"/>
        <v>-1</v>
      </c>
      <c r="AV203" s="21">
        <f t="shared" si="207"/>
        <v>-1</v>
      </c>
      <c r="AW203" s="21">
        <f t="shared" si="207"/>
        <v>-1</v>
      </c>
      <c r="AX203" s="21">
        <f t="shared" si="207"/>
        <v>-1</v>
      </c>
      <c r="AY203" s="21">
        <f t="shared" si="207"/>
        <v>-1</v>
      </c>
      <c r="AZ203" s="21">
        <f t="shared" si="207"/>
        <v>-1</v>
      </c>
      <c r="BA203" s="21">
        <f t="shared" si="207"/>
        <v>-1</v>
      </c>
      <c r="BB203" s="21">
        <f t="shared" si="207"/>
        <v>-1</v>
      </c>
      <c r="BC203" s="21">
        <f t="shared" si="207"/>
        <v>-1</v>
      </c>
      <c r="BD203" s="21">
        <f t="shared" si="207"/>
        <v>-1</v>
      </c>
      <c r="BE203" s="21">
        <f t="shared" si="207"/>
        <v>-1</v>
      </c>
      <c r="BF203" s="21" t="e">
        <f t="shared" si="207"/>
        <v>#DIV/0!</v>
      </c>
      <c r="BG203" s="21">
        <f t="shared" si="207"/>
        <v>-1</v>
      </c>
      <c r="BH203" s="21">
        <f t="shared" si="207"/>
        <v>-1</v>
      </c>
    </row>
    <row r="204" spans="1:60" s="199" customFormat="1" ht="12.75" thickTop="1" thickBot="1" x14ac:dyDescent="0.25">
      <c r="A204" s="147" t="s">
        <v>7</v>
      </c>
      <c r="B204" s="196"/>
      <c r="C204" s="197"/>
      <c r="D204" s="197"/>
      <c r="E204" s="197"/>
      <c r="F204" s="197"/>
      <c r="G204" s="197"/>
      <c r="H204" s="197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7"/>
      <c r="Y204" s="197"/>
      <c r="Z204" s="197"/>
      <c r="AA204" s="197"/>
      <c r="AB204" s="197"/>
      <c r="AC204" s="197"/>
      <c r="AD204" s="197"/>
      <c r="AE204" s="197"/>
      <c r="AF204" s="197"/>
      <c r="AG204" s="197"/>
      <c r="AH204" s="197"/>
      <c r="AI204" s="197"/>
      <c r="AJ204" s="197"/>
      <c r="AK204" s="197"/>
      <c r="AL204" s="197"/>
      <c r="AM204" s="197"/>
      <c r="AN204" s="197"/>
      <c r="AO204" s="197"/>
      <c r="AP204" s="197"/>
      <c r="AQ204" s="197"/>
      <c r="AR204" s="197"/>
      <c r="AS204" s="197"/>
      <c r="AT204" s="197"/>
      <c r="AU204" s="197"/>
      <c r="AV204" s="197"/>
      <c r="AW204" s="197"/>
      <c r="AX204" s="197"/>
      <c r="AY204" s="197"/>
      <c r="AZ204" s="197"/>
      <c r="BA204" s="197"/>
      <c r="BB204" s="197"/>
      <c r="BC204" s="197"/>
      <c r="BD204" s="197"/>
      <c r="BE204" s="197"/>
      <c r="BF204" s="197"/>
      <c r="BG204" s="197"/>
      <c r="BH204" s="197"/>
    </row>
    <row r="205" spans="1:60" s="36" customFormat="1" ht="12" hidden="1" thickTop="1" x14ac:dyDescent="0.2">
      <c r="A205" s="138">
        <f t="shared" ref="A205:A236" si="208">A3</f>
        <v>35520</v>
      </c>
      <c r="B205" s="190"/>
      <c r="C205" s="190"/>
      <c r="D205" s="191"/>
      <c r="E205" s="191"/>
      <c r="F205" s="191"/>
      <c r="G205" s="191"/>
      <c r="H205" s="191"/>
      <c r="I205" s="191"/>
      <c r="J205" s="191"/>
      <c r="K205" s="191"/>
      <c r="L205" s="191"/>
      <c r="M205" s="191"/>
      <c r="N205" s="191"/>
      <c r="O205" s="191"/>
      <c r="P205" s="191"/>
      <c r="Q205" s="191"/>
      <c r="R205" s="191"/>
      <c r="S205" s="191"/>
      <c r="T205" s="191"/>
      <c r="U205" s="191"/>
      <c r="V205" s="191"/>
      <c r="W205" s="191"/>
      <c r="X205" s="191"/>
      <c r="Y205" s="191"/>
      <c r="Z205" s="191"/>
      <c r="AA205" s="191"/>
      <c r="AB205" s="191"/>
      <c r="AC205" s="191"/>
      <c r="AD205" s="191"/>
      <c r="AE205" s="191"/>
      <c r="AF205" s="191"/>
      <c r="AG205" s="191"/>
      <c r="AH205" s="191"/>
      <c r="AI205" s="191"/>
      <c r="AJ205" s="191"/>
      <c r="AK205" s="191"/>
      <c r="AL205" s="191"/>
      <c r="AM205" s="191"/>
      <c r="AN205" s="191"/>
      <c r="AO205" s="191"/>
      <c r="AP205" s="191"/>
      <c r="AQ205" s="191"/>
      <c r="AR205" s="191"/>
      <c r="AS205" s="191"/>
      <c r="AT205" s="191"/>
      <c r="AU205" s="191"/>
      <c r="AV205" s="191"/>
      <c r="AW205" s="191"/>
      <c r="AX205" s="191"/>
      <c r="AY205" s="191"/>
      <c r="AZ205" s="191"/>
      <c r="BA205" s="191"/>
      <c r="BB205" s="191"/>
      <c r="BC205" s="191"/>
      <c r="BD205" s="191"/>
      <c r="BE205" s="191"/>
      <c r="BF205" s="191"/>
      <c r="BG205" s="191"/>
      <c r="BH205" s="191"/>
    </row>
    <row r="206" spans="1:60" s="36" customFormat="1" hidden="1" x14ac:dyDescent="0.2">
      <c r="A206" s="138">
        <f t="shared" si="208"/>
        <v>35611</v>
      </c>
      <c r="B206" s="190"/>
      <c r="C206" s="190"/>
      <c r="D206" s="191"/>
      <c r="E206" s="191"/>
      <c r="F206" s="191"/>
      <c r="G206" s="191"/>
      <c r="H206" s="191"/>
      <c r="I206" s="191"/>
      <c r="J206" s="191"/>
      <c r="K206" s="191"/>
      <c r="L206" s="191"/>
      <c r="M206" s="191"/>
      <c r="N206" s="191"/>
      <c r="O206" s="191"/>
      <c r="P206" s="191"/>
      <c r="Q206" s="191"/>
      <c r="R206" s="191"/>
      <c r="S206" s="191"/>
      <c r="T206" s="191"/>
      <c r="U206" s="191"/>
      <c r="V206" s="191"/>
      <c r="W206" s="191"/>
      <c r="X206" s="191"/>
      <c r="Y206" s="191"/>
      <c r="Z206" s="191"/>
      <c r="AA206" s="191"/>
      <c r="AB206" s="191"/>
      <c r="AC206" s="191"/>
      <c r="AD206" s="191"/>
      <c r="AE206" s="191"/>
      <c r="AF206" s="191"/>
      <c r="AG206" s="191"/>
      <c r="AH206" s="191"/>
      <c r="AI206" s="191"/>
      <c r="AJ206" s="191"/>
      <c r="AK206" s="191"/>
      <c r="AL206" s="191"/>
      <c r="AM206" s="191"/>
      <c r="AN206" s="191"/>
      <c r="AO206" s="191"/>
      <c r="AP206" s="191"/>
      <c r="AQ206" s="191"/>
      <c r="AR206" s="191"/>
      <c r="AS206" s="191"/>
      <c r="AT206" s="191"/>
      <c r="AU206" s="191"/>
      <c r="AV206" s="191"/>
      <c r="AW206" s="191"/>
      <c r="AX206" s="191"/>
      <c r="AY206" s="191"/>
      <c r="AZ206" s="191"/>
      <c r="BA206" s="191"/>
      <c r="BB206" s="191"/>
      <c r="BC206" s="191"/>
      <c r="BD206" s="191"/>
      <c r="BE206" s="191"/>
      <c r="BF206" s="191"/>
      <c r="BG206" s="191"/>
      <c r="BH206" s="191"/>
    </row>
    <row r="207" spans="1:60" s="36" customFormat="1" hidden="1" x14ac:dyDescent="0.2">
      <c r="A207" s="138">
        <f t="shared" si="208"/>
        <v>35703</v>
      </c>
      <c r="B207" s="190"/>
      <c r="C207" s="190"/>
      <c r="D207" s="191"/>
      <c r="E207" s="191"/>
      <c r="F207" s="191"/>
      <c r="G207" s="191"/>
      <c r="H207" s="191"/>
      <c r="I207" s="191"/>
      <c r="J207" s="191"/>
      <c r="K207" s="191"/>
      <c r="L207" s="191"/>
      <c r="M207" s="191"/>
      <c r="N207" s="191"/>
      <c r="O207" s="191"/>
      <c r="P207" s="191"/>
      <c r="Q207" s="191"/>
      <c r="R207" s="191"/>
      <c r="S207" s="191"/>
      <c r="T207" s="191"/>
      <c r="U207" s="191"/>
      <c r="V207" s="191"/>
      <c r="W207" s="191"/>
      <c r="X207" s="191"/>
      <c r="Y207" s="191"/>
      <c r="Z207" s="191"/>
      <c r="AA207" s="191"/>
      <c r="AB207" s="191"/>
      <c r="AC207" s="191"/>
      <c r="AD207" s="191"/>
      <c r="AE207" s="191"/>
      <c r="AF207" s="191"/>
      <c r="AG207" s="191"/>
      <c r="AH207" s="191"/>
      <c r="AI207" s="191"/>
      <c r="AJ207" s="191"/>
      <c r="AK207" s="191"/>
      <c r="AL207" s="191"/>
      <c r="AM207" s="191"/>
      <c r="AN207" s="191"/>
      <c r="AO207" s="191"/>
      <c r="AP207" s="191"/>
      <c r="AQ207" s="191"/>
      <c r="AR207" s="191"/>
      <c r="AS207" s="191"/>
      <c r="AT207" s="191"/>
      <c r="AU207" s="191"/>
      <c r="AV207" s="191"/>
      <c r="AW207" s="191"/>
      <c r="AX207" s="191"/>
      <c r="AY207" s="191"/>
      <c r="AZ207" s="191"/>
      <c r="BA207" s="191"/>
      <c r="BB207" s="191"/>
      <c r="BC207" s="191"/>
      <c r="BD207" s="191"/>
      <c r="BE207" s="191"/>
      <c r="BF207" s="191"/>
      <c r="BG207" s="191"/>
      <c r="BH207" s="191"/>
    </row>
    <row r="208" spans="1:60" s="36" customFormat="1" ht="12" hidden="1" thickBot="1" x14ac:dyDescent="0.25">
      <c r="A208" s="139">
        <f t="shared" si="208"/>
        <v>35794</v>
      </c>
      <c r="B208" s="193"/>
      <c r="C208" s="193"/>
      <c r="D208" s="194"/>
      <c r="E208" s="194"/>
      <c r="F208" s="194"/>
      <c r="G208" s="194"/>
      <c r="H208" s="194"/>
      <c r="I208" s="194"/>
      <c r="J208" s="194"/>
      <c r="K208" s="194"/>
      <c r="L208" s="194"/>
      <c r="M208" s="194"/>
      <c r="N208" s="194"/>
      <c r="O208" s="194"/>
      <c r="P208" s="194"/>
      <c r="Q208" s="194"/>
      <c r="R208" s="194"/>
      <c r="S208" s="194"/>
      <c r="T208" s="194"/>
      <c r="U208" s="194"/>
      <c r="V208" s="194"/>
      <c r="W208" s="194"/>
      <c r="X208" s="194"/>
      <c r="Y208" s="194"/>
      <c r="Z208" s="194"/>
      <c r="AA208" s="194"/>
      <c r="AB208" s="194"/>
      <c r="AC208" s="194"/>
      <c r="AD208" s="194"/>
      <c r="AE208" s="194"/>
      <c r="AF208" s="194"/>
      <c r="AG208" s="194"/>
      <c r="AH208" s="194"/>
      <c r="AI208" s="194"/>
      <c r="AJ208" s="194"/>
      <c r="AK208" s="194"/>
      <c r="AL208" s="194"/>
      <c r="AM208" s="194"/>
      <c r="AN208" s="194"/>
      <c r="AO208" s="194"/>
      <c r="AP208" s="194"/>
      <c r="AQ208" s="194"/>
      <c r="AR208" s="194"/>
      <c r="AS208" s="194"/>
      <c r="AT208" s="194"/>
      <c r="AU208" s="194"/>
      <c r="AV208" s="194"/>
      <c r="AW208" s="194"/>
      <c r="AX208" s="194"/>
      <c r="AY208" s="194"/>
      <c r="AZ208" s="194"/>
      <c r="BA208" s="194"/>
      <c r="BB208" s="194"/>
      <c r="BC208" s="194"/>
      <c r="BD208" s="194"/>
      <c r="BE208" s="194"/>
      <c r="BF208" s="194"/>
      <c r="BG208" s="194"/>
      <c r="BH208" s="194"/>
    </row>
    <row r="209" spans="1:60" s="36" customFormat="1" hidden="1" x14ac:dyDescent="0.2">
      <c r="A209" s="138">
        <f t="shared" si="208"/>
        <v>35884</v>
      </c>
      <c r="B209" s="190">
        <f t="shared" ref="B209:AG209" si="209">B7/B3-1</f>
        <v>4.8527010763603773E-2</v>
      </c>
      <c r="C209" s="190">
        <f t="shared" si="209"/>
        <v>4.255785000485468E-2</v>
      </c>
      <c r="D209" s="191">
        <f t="shared" si="209"/>
        <v>3.0057408818605191E-2</v>
      </c>
      <c r="E209" s="191">
        <f t="shared" si="209"/>
        <v>2.114812704105784E-2</v>
      </c>
      <c r="F209" s="191">
        <f t="shared" si="209"/>
        <v>5.9345896354785932E-2</v>
      </c>
      <c r="G209" s="191">
        <f t="shared" si="209"/>
        <v>5.0362958557190085E-2</v>
      </c>
      <c r="H209" s="191">
        <f t="shared" si="209"/>
        <v>0.4133384611421318</v>
      </c>
      <c r="I209" s="191">
        <f t="shared" si="209"/>
        <v>4.8963101257096575E-2</v>
      </c>
      <c r="J209" s="191">
        <f t="shared" si="209"/>
        <v>4.3753054252532397E-2</v>
      </c>
      <c r="K209" s="191">
        <f t="shared" si="209"/>
        <v>5.1367589024961635E-2</v>
      </c>
      <c r="L209" s="191">
        <f t="shared" si="209"/>
        <v>-3.5404787265734039E-2</v>
      </c>
      <c r="M209" s="191">
        <f t="shared" si="209"/>
        <v>-2.9120610705267169E-2</v>
      </c>
      <c r="N209" s="191">
        <f t="shared" si="209"/>
        <v>2.0836746178987342E-2</v>
      </c>
      <c r="O209" s="191">
        <f t="shared" si="209"/>
        <v>-5.9273901127665507E-4</v>
      </c>
      <c r="P209" s="191">
        <f t="shared" si="209"/>
        <v>1.3638443539139455E-2</v>
      </c>
      <c r="Q209" s="191">
        <f t="shared" si="209"/>
        <v>-2.1327528651842509E-2</v>
      </c>
      <c r="R209" s="191">
        <f t="shared" si="209"/>
        <v>1.7215283307588702E-2</v>
      </c>
      <c r="S209" s="191">
        <f t="shared" si="209"/>
        <v>5.4488897308927919E-2</v>
      </c>
      <c r="T209" s="191">
        <f t="shared" si="209"/>
        <v>3.2400052796021317E-2</v>
      </c>
      <c r="U209" s="191">
        <f t="shared" si="209"/>
        <v>3.1486127160704314E-2</v>
      </c>
      <c r="V209" s="191">
        <f t="shared" si="209"/>
        <v>5.9839493718846448E-2</v>
      </c>
      <c r="W209" s="191">
        <f t="shared" si="209"/>
        <v>4.0661012128289098E-2</v>
      </c>
      <c r="X209" s="191">
        <f t="shared" si="209"/>
        <v>2.5601258258809212E-2</v>
      </c>
      <c r="Y209" s="191">
        <f t="shared" si="209"/>
        <v>3.9047255543035231E-2</v>
      </c>
      <c r="Z209" s="191">
        <f t="shared" si="209"/>
        <v>5.5162045002010274E-2</v>
      </c>
      <c r="AA209" s="191">
        <f t="shared" si="209"/>
        <v>9.2442681770159574E-3</v>
      </c>
      <c r="AB209" s="191">
        <f t="shared" si="209"/>
        <v>2.8202322974732352E-2</v>
      </c>
      <c r="AC209" s="191">
        <f t="shared" si="209"/>
        <v>4.6336790523881843E-2</v>
      </c>
      <c r="AD209" s="191">
        <f t="shared" si="209"/>
        <v>5.5065549996986762E-2</v>
      </c>
      <c r="AE209" s="191">
        <f t="shared" si="209"/>
        <v>2.114812704105784E-2</v>
      </c>
      <c r="AF209" s="191">
        <f t="shared" si="209"/>
        <v>6.4129754853836651E-3</v>
      </c>
      <c r="AG209" s="191">
        <f t="shared" si="209"/>
        <v>5.2753960734774674E-2</v>
      </c>
      <c r="AH209" s="191">
        <f t="shared" ref="AH209:BH209" si="210">AH7/AH3-1</f>
        <v>1.8484742627124406E-2</v>
      </c>
      <c r="AI209" s="191">
        <f t="shared" si="210"/>
        <v>3.2441077538857277E-2</v>
      </c>
      <c r="AJ209" s="191">
        <f t="shared" si="210"/>
        <v>1.4546655275652576E-2</v>
      </c>
      <c r="AK209" s="191">
        <f t="shared" si="210"/>
        <v>3.966768935542575E-2</v>
      </c>
      <c r="AL209" s="191">
        <f t="shared" si="210"/>
        <v>3.0556644657034671E-2</v>
      </c>
      <c r="AM209" s="191">
        <f t="shared" si="210"/>
        <v>4.0307917705945551E-2</v>
      </c>
      <c r="AN209" s="191">
        <f t="shared" si="210"/>
        <v>5.7532098428145551E-2</v>
      </c>
      <c r="AO209" s="191">
        <f t="shared" si="210"/>
        <v>5.0534462348553744E-2</v>
      </c>
      <c r="AP209" s="191">
        <f t="shared" si="210"/>
        <v>6.0958020765105703E-2</v>
      </c>
      <c r="AQ209" s="191">
        <f t="shared" si="210"/>
        <v>9.1588659905595282E-2</v>
      </c>
      <c r="AR209" s="191">
        <f t="shared" si="210"/>
        <v>9.9012681012041304E-2</v>
      </c>
      <c r="AS209" s="191">
        <f t="shared" si="210"/>
        <v>0.15007353893980202</v>
      </c>
      <c r="AT209" s="191">
        <f t="shared" si="210"/>
        <v>4.4761527514452837E-2</v>
      </c>
      <c r="AU209" s="191">
        <f t="shared" si="210"/>
        <v>4.3112533953283627E-2</v>
      </c>
      <c r="AV209" s="191">
        <f t="shared" si="210"/>
        <v>7.3357651605764795E-2</v>
      </c>
      <c r="AW209" s="191">
        <f t="shared" si="210"/>
        <v>1.7711619391638678E-2</v>
      </c>
      <c r="AX209" s="191">
        <f t="shared" si="210"/>
        <v>6.3639449325177289E-2</v>
      </c>
      <c r="AY209" s="191">
        <f t="shared" si="210"/>
        <v>0.15575124145943642</v>
      </c>
      <c r="AZ209" s="191">
        <f t="shared" si="210"/>
        <v>4.2011074664912273E-2</v>
      </c>
      <c r="BA209" s="191">
        <f t="shared" si="210"/>
        <v>5.593273236868046E-2</v>
      </c>
      <c r="BB209" s="191">
        <f t="shared" si="210"/>
        <v>2.6307954521948007E-2</v>
      </c>
      <c r="BC209" s="191">
        <f t="shared" si="210"/>
        <v>5.4934935857686495E-2</v>
      </c>
      <c r="BD209" s="191">
        <f t="shared" si="210"/>
        <v>0.10624165717743739</v>
      </c>
      <c r="BE209" s="191">
        <f t="shared" si="210"/>
        <v>3.5614834783143534E-2</v>
      </c>
      <c r="BF209" s="191" t="e">
        <f t="shared" si="210"/>
        <v>#DIV/0!</v>
      </c>
      <c r="BG209" s="191">
        <f t="shared" si="210"/>
        <v>4.9116492963449998E-2</v>
      </c>
      <c r="BH209" s="191">
        <f t="shared" si="210"/>
        <v>5.6153405574708382E-2</v>
      </c>
    </row>
    <row r="210" spans="1:60" s="36" customFormat="1" hidden="1" x14ac:dyDescent="0.2">
      <c r="A210" s="138">
        <f t="shared" si="208"/>
        <v>35976</v>
      </c>
      <c r="B210" s="190">
        <f t="shared" ref="B210:AG210" si="211">B8/B4-1</f>
        <v>4.3705290467181523E-2</v>
      </c>
      <c r="C210" s="190">
        <f t="shared" si="211"/>
        <v>3.7373591281295138E-2</v>
      </c>
      <c r="D210" s="191">
        <f t="shared" si="211"/>
        <v>2.8002067318804169E-2</v>
      </c>
      <c r="E210" s="191">
        <f t="shared" si="211"/>
        <v>1.3851658357399321E-2</v>
      </c>
      <c r="F210" s="191">
        <f t="shared" si="211"/>
        <v>5.3646712141591779E-2</v>
      </c>
      <c r="G210" s="191">
        <f t="shared" si="211"/>
        <v>4.4069246204750279E-2</v>
      </c>
      <c r="H210" s="191">
        <f t="shared" si="211"/>
        <v>0.38057871728278458</v>
      </c>
      <c r="I210" s="191">
        <f t="shared" si="211"/>
        <v>4.4007620806862269E-2</v>
      </c>
      <c r="J210" s="191">
        <f t="shared" si="211"/>
        <v>4.0490887447666601E-2</v>
      </c>
      <c r="K210" s="191">
        <f t="shared" si="211"/>
        <v>4.4634959308654132E-2</v>
      </c>
      <c r="L210" s="191">
        <f t="shared" si="211"/>
        <v>-4.2859824151727732E-2</v>
      </c>
      <c r="M210" s="191">
        <f t="shared" si="211"/>
        <v>-5.3528460066684325E-2</v>
      </c>
      <c r="N210" s="191">
        <f t="shared" si="211"/>
        <v>2.1760511993100584E-2</v>
      </c>
      <c r="O210" s="191">
        <f t="shared" si="211"/>
        <v>2.3094495789541813E-3</v>
      </c>
      <c r="P210" s="191">
        <f t="shared" si="211"/>
        <v>1.8137996068925188E-2</v>
      </c>
      <c r="Q210" s="191">
        <f t="shared" si="211"/>
        <v>-4.8509585400688615E-2</v>
      </c>
      <c r="R210" s="191">
        <f t="shared" si="211"/>
        <v>1.87089150112838E-2</v>
      </c>
      <c r="S210" s="191">
        <f t="shared" si="211"/>
        <v>2.3463963131712395E-2</v>
      </c>
      <c r="T210" s="191">
        <f t="shared" si="211"/>
        <v>3.8069165779428316E-2</v>
      </c>
      <c r="U210" s="191">
        <f t="shared" si="211"/>
        <v>3.0037080756600831E-2</v>
      </c>
      <c r="V210" s="191">
        <f t="shared" si="211"/>
        <v>5.6821139874055238E-2</v>
      </c>
      <c r="W210" s="191">
        <f t="shared" si="211"/>
        <v>2.5870959221825585E-2</v>
      </c>
      <c r="X210" s="191">
        <f t="shared" si="211"/>
        <v>3.1983074944473389E-2</v>
      </c>
      <c r="Y210" s="191">
        <f t="shared" si="211"/>
        <v>2.9262599417968271E-2</v>
      </c>
      <c r="Z210" s="191">
        <f t="shared" si="211"/>
        <v>3.8212287756344221E-2</v>
      </c>
      <c r="AA210" s="191">
        <f t="shared" si="211"/>
        <v>1.3690289102168629E-2</v>
      </c>
      <c r="AB210" s="191">
        <f t="shared" si="211"/>
        <v>4.2757795845959734E-2</v>
      </c>
      <c r="AC210" s="191">
        <f t="shared" si="211"/>
        <v>3.9358596092729847E-2</v>
      </c>
      <c r="AD210" s="191">
        <f t="shared" si="211"/>
        <v>1.9528688143434669E-2</v>
      </c>
      <c r="AE210" s="191">
        <f t="shared" si="211"/>
        <v>1.3851658357399321E-2</v>
      </c>
      <c r="AF210" s="191">
        <f t="shared" si="211"/>
        <v>3.5328850504734444E-3</v>
      </c>
      <c r="AG210" s="191">
        <f t="shared" si="211"/>
        <v>4.4601306164001819E-2</v>
      </c>
      <c r="AH210" s="191">
        <f t="shared" ref="AH210:BH210" si="212">AH8/AH4-1</f>
        <v>1.0490025639880107E-2</v>
      </c>
      <c r="AI210" s="191">
        <f t="shared" si="212"/>
        <v>3.078275814173792E-2</v>
      </c>
      <c r="AJ210" s="191">
        <f t="shared" si="212"/>
        <v>1.2722905951585872E-2</v>
      </c>
      <c r="AK210" s="191">
        <f t="shared" si="212"/>
        <v>3.1350020504580467E-2</v>
      </c>
      <c r="AL210" s="191">
        <f t="shared" si="212"/>
        <v>3.6520687380985128E-2</v>
      </c>
      <c r="AM210" s="191">
        <f t="shared" si="212"/>
        <v>5.3992496609300389E-2</v>
      </c>
      <c r="AN210" s="191">
        <f t="shared" si="212"/>
        <v>6.313529054984679E-2</v>
      </c>
      <c r="AO210" s="191">
        <f t="shared" si="212"/>
        <v>5.804575962987979E-2</v>
      </c>
      <c r="AP210" s="191">
        <f t="shared" si="212"/>
        <v>6.5722394445454357E-2</v>
      </c>
      <c r="AQ210" s="191">
        <f t="shared" si="212"/>
        <v>8.3160285227120934E-2</v>
      </c>
      <c r="AR210" s="191">
        <f t="shared" si="212"/>
        <v>9.6267235936342566E-2</v>
      </c>
      <c r="AS210" s="191">
        <f t="shared" si="212"/>
        <v>0.14666159134174839</v>
      </c>
      <c r="AT210" s="191">
        <f t="shared" si="212"/>
        <v>-9.1485011553478213E-3</v>
      </c>
      <c r="AU210" s="191">
        <f t="shared" si="212"/>
        <v>5.0962926088219174E-2</v>
      </c>
      <c r="AV210" s="191">
        <f t="shared" si="212"/>
        <v>6.5318788253164284E-2</v>
      </c>
      <c r="AW210" s="191">
        <f t="shared" si="212"/>
        <v>-4.3686975102408265E-4</v>
      </c>
      <c r="AX210" s="191">
        <f t="shared" si="212"/>
        <v>2.7129233821203025E-2</v>
      </c>
      <c r="AY210" s="191">
        <f t="shared" si="212"/>
        <v>0.16204682442639129</v>
      </c>
      <c r="AZ210" s="191">
        <f t="shared" si="212"/>
        <v>3.4517861835258623E-2</v>
      </c>
      <c r="BA210" s="191">
        <f t="shared" si="212"/>
        <v>5.0692554773909437E-2</v>
      </c>
      <c r="BB210" s="191">
        <f t="shared" si="212"/>
        <v>2.5874396518039244E-2</v>
      </c>
      <c r="BC210" s="191">
        <f t="shared" si="212"/>
        <v>5.3071685470667873E-2</v>
      </c>
      <c r="BD210" s="191">
        <f t="shared" si="212"/>
        <v>9.4812581159727349E-2</v>
      </c>
      <c r="BE210" s="191">
        <f t="shared" si="212"/>
        <v>3.8008309123589212E-2</v>
      </c>
      <c r="BF210" s="191" t="e">
        <f t="shared" si="212"/>
        <v>#DIV/0!</v>
      </c>
      <c r="BG210" s="191">
        <f t="shared" si="212"/>
        <v>4.6403583996367459E-2</v>
      </c>
      <c r="BH210" s="191">
        <f t="shared" si="212"/>
        <v>5.6212639132157793E-2</v>
      </c>
    </row>
    <row r="211" spans="1:60" s="36" customFormat="1" hidden="1" x14ac:dyDescent="0.2">
      <c r="A211" s="138">
        <f t="shared" si="208"/>
        <v>36068</v>
      </c>
      <c r="B211" s="190">
        <f t="shared" ref="B211:AG211" si="213">B9/B5-1</f>
        <v>4.596103380089045E-2</v>
      </c>
      <c r="C211" s="190">
        <f t="shared" si="213"/>
        <v>3.9605415696458479E-2</v>
      </c>
      <c r="D211" s="191">
        <f t="shared" si="213"/>
        <v>2.7098744086563542E-2</v>
      </c>
      <c r="E211" s="191">
        <f t="shared" si="213"/>
        <v>1.7097537236501648E-2</v>
      </c>
      <c r="F211" s="191">
        <f t="shared" si="213"/>
        <v>5.6736519305816246E-2</v>
      </c>
      <c r="G211" s="191">
        <f t="shared" si="213"/>
        <v>4.7342392698324742E-2</v>
      </c>
      <c r="H211" s="191">
        <f t="shared" si="213"/>
        <v>0.30893376520419502</v>
      </c>
      <c r="I211" s="191">
        <f t="shared" si="213"/>
        <v>4.6423815671339019E-2</v>
      </c>
      <c r="J211" s="191">
        <f t="shared" si="213"/>
        <v>4.1037345744664666E-2</v>
      </c>
      <c r="K211" s="191">
        <f t="shared" si="213"/>
        <v>4.8331615882439616E-2</v>
      </c>
      <c r="L211" s="191">
        <f t="shared" si="213"/>
        <v>0.12076671363954006</v>
      </c>
      <c r="M211" s="191">
        <f t="shared" si="213"/>
        <v>-3.9229541491881736E-2</v>
      </c>
      <c r="N211" s="191">
        <f t="shared" si="213"/>
        <v>2.01216974213414E-2</v>
      </c>
      <c r="O211" s="191">
        <f t="shared" si="213"/>
        <v>-1.0561396118055399E-2</v>
      </c>
      <c r="P211" s="191">
        <f t="shared" si="213"/>
        <v>1.8969808289053258E-2</v>
      </c>
      <c r="Q211" s="191">
        <f t="shared" si="213"/>
        <v>-4.59968173993619E-2</v>
      </c>
      <c r="R211" s="191">
        <f t="shared" si="213"/>
        <v>1.324665684939963E-2</v>
      </c>
      <c r="S211" s="191">
        <f t="shared" si="213"/>
        <v>3.5225495284910702E-2</v>
      </c>
      <c r="T211" s="191">
        <f t="shared" si="213"/>
        <v>2.9578005736492052E-2</v>
      </c>
      <c r="U211" s="191">
        <f t="shared" si="213"/>
        <v>3.0097189835167404E-2</v>
      </c>
      <c r="V211" s="191">
        <f t="shared" si="213"/>
        <v>5.7303190768855039E-2</v>
      </c>
      <c r="W211" s="191">
        <f t="shared" si="213"/>
        <v>2.3312822290586288E-2</v>
      </c>
      <c r="X211" s="191">
        <f t="shared" si="213"/>
        <v>4.1707901173659412E-2</v>
      </c>
      <c r="Y211" s="191">
        <f t="shared" si="213"/>
        <v>3.5339099173199884E-2</v>
      </c>
      <c r="Z211" s="191">
        <f t="shared" si="213"/>
        <v>4.3846752234842246E-2</v>
      </c>
      <c r="AA211" s="191">
        <f t="shared" si="213"/>
        <v>1.8852490333234773E-2</v>
      </c>
      <c r="AB211" s="191">
        <f t="shared" si="213"/>
        <v>3.5024703422236625E-2</v>
      </c>
      <c r="AC211" s="191">
        <f t="shared" si="213"/>
        <v>2.9049028253798737E-2</v>
      </c>
      <c r="AD211" s="191">
        <f t="shared" si="213"/>
        <v>4.1234195408224927E-2</v>
      </c>
      <c r="AE211" s="191">
        <f t="shared" si="213"/>
        <v>1.7097537236501648E-2</v>
      </c>
      <c r="AF211" s="191">
        <f t="shared" si="213"/>
        <v>1.4323705032637912E-2</v>
      </c>
      <c r="AG211" s="191">
        <f t="shared" si="213"/>
        <v>3.1590555766384476E-2</v>
      </c>
      <c r="AH211" s="191">
        <f t="shared" ref="AH211:BH211" si="214">AH9/AH5-1</f>
        <v>1.5079072258693982E-2</v>
      </c>
      <c r="AI211" s="191">
        <f t="shared" si="214"/>
        <v>3.4993902838262869E-2</v>
      </c>
      <c r="AJ211" s="191">
        <f t="shared" si="214"/>
        <v>2.1008373000916958E-2</v>
      </c>
      <c r="AK211" s="191">
        <f t="shared" si="214"/>
        <v>3.4819441125496287E-2</v>
      </c>
      <c r="AL211" s="191">
        <f t="shared" si="214"/>
        <v>3.9964666778814495E-2</v>
      </c>
      <c r="AM211" s="191">
        <f t="shared" si="214"/>
        <v>5.2427405154005235E-2</v>
      </c>
      <c r="AN211" s="191">
        <f t="shared" si="214"/>
        <v>5.8550215172701314E-2</v>
      </c>
      <c r="AO211" s="191">
        <f t="shared" si="214"/>
        <v>4.7593288931817801E-2</v>
      </c>
      <c r="AP211" s="191">
        <f t="shared" si="214"/>
        <v>6.4616321041739422E-2</v>
      </c>
      <c r="AQ211" s="191">
        <f t="shared" si="214"/>
        <v>9.6373640480407641E-2</v>
      </c>
      <c r="AR211" s="191">
        <f t="shared" si="214"/>
        <v>7.6414966552377672E-2</v>
      </c>
      <c r="AS211" s="191">
        <f t="shared" si="214"/>
        <v>0.17997153999599824</v>
      </c>
      <c r="AT211" s="191">
        <f t="shared" si="214"/>
        <v>-8.2884026339258288E-4</v>
      </c>
      <c r="AU211" s="191">
        <f t="shared" si="214"/>
        <v>5.0998464029204937E-2</v>
      </c>
      <c r="AV211" s="191">
        <f t="shared" si="214"/>
        <v>6.5345271318337339E-2</v>
      </c>
      <c r="AW211" s="191">
        <f t="shared" si="214"/>
        <v>-7.0561039226282318E-3</v>
      </c>
      <c r="AX211" s="191">
        <f t="shared" si="214"/>
        <v>3.7308068433598685E-2</v>
      </c>
      <c r="AY211" s="191">
        <f t="shared" si="214"/>
        <v>0.148867046230168</v>
      </c>
      <c r="AZ211" s="191">
        <f t="shared" si="214"/>
        <v>3.1897537232642659E-2</v>
      </c>
      <c r="BA211" s="191">
        <f t="shared" si="214"/>
        <v>6.0020210965021192E-2</v>
      </c>
      <c r="BB211" s="191">
        <f t="shared" si="214"/>
        <v>2.9918531541183624E-2</v>
      </c>
      <c r="BC211" s="191">
        <f t="shared" si="214"/>
        <v>4.8479197977586042E-2</v>
      </c>
      <c r="BD211" s="191">
        <f t="shared" si="214"/>
        <v>0.11149752664818946</v>
      </c>
      <c r="BE211" s="191">
        <f t="shared" si="214"/>
        <v>3.9098573677870174E-2</v>
      </c>
      <c r="BF211" s="191" t="e">
        <f t="shared" si="214"/>
        <v>#DIV/0!</v>
      </c>
      <c r="BG211" s="191">
        <f t="shared" si="214"/>
        <v>4.591068957937483E-2</v>
      </c>
      <c r="BH211" s="191">
        <f t="shared" si="214"/>
        <v>5.4726390689621374E-2</v>
      </c>
    </row>
    <row r="212" spans="1:60" s="36" customFormat="1" ht="12" hidden="1" thickBot="1" x14ac:dyDescent="0.25">
      <c r="A212" s="139">
        <f t="shared" si="208"/>
        <v>36159</v>
      </c>
      <c r="B212" s="193">
        <f t="shared" ref="B212:AG212" si="215">B10/B6-1</f>
        <v>4.7896938800099154E-2</v>
      </c>
      <c r="C212" s="193">
        <f t="shared" si="215"/>
        <v>4.2771747719558606E-2</v>
      </c>
      <c r="D212" s="194">
        <f t="shared" si="215"/>
        <v>2.3758639982281338E-2</v>
      </c>
      <c r="E212" s="194">
        <f t="shared" si="215"/>
        <v>3.2260410770347914E-2</v>
      </c>
      <c r="F212" s="194">
        <f t="shared" si="215"/>
        <v>6.0021742089277685E-2</v>
      </c>
      <c r="G212" s="194">
        <f t="shared" si="215"/>
        <v>5.2451622658774788E-2</v>
      </c>
      <c r="H212" s="194">
        <f t="shared" si="215"/>
        <v>0.29383369498527157</v>
      </c>
      <c r="I212" s="194">
        <f t="shared" si="215"/>
        <v>4.8590566372597399E-2</v>
      </c>
      <c r="J212" s="194">
        <f t="shared" si="215"/>
        <v>4.0394711135540273E-2</v>
      </c>
      <c r="K212" s="194">
        <f t="shared" si="215"/>
        <v>5.4320887381926086E-2</v>
      </c>
      <c r="L212" s="194">
        <f t="shared" si="215"/>
        <v>-4.9148667418238867E-2</v>
      </c>
      <c r="M212" s="194">
        <f t="shared" si="215"/>
        <v>-6.0081803327853511E-2</v>
      </c>
      <c r="N212" s="194">
        <f t="shared" si="215"/>
        <v>1.1283786194829393E-2</v>
      </c>
      <c r="O212" s="194">
        <f t="shared" si="215"/>
        <v>-1.6003498518724624E-2</v>
      </c>
      <c r="P212" s="194">
        <f t="shared" si="215"/>
        <v>1.1454554665626171E-2</v>
      </c>
      <c r="Q212" s="194">
        <f t="shared" si="215"/>
        <v>-3.5047128050137655E-2</v>
      </c>
      <c r="R212" s="194">
        <f t="shared" si="215"/>
        <v>5.98328689291594E-3</v>
      </c>
      <c r="S212" s="194">
        <f t="shared" si="215"/>
        <v>3.6231813469844942E-2</v>
      </c>
      <c r="T212" s="194">
        <f t="shared" si="215"/>
        <v>2.2773165111980909E-2</v>
      </c>
      <c r="U212" s="194">
        <f t="shared" si="215"/>
        <v>2.6527631741752211E-2</v>
      </c>
      <c r="V212" s="194">
        <f t="shared" si="215"/>
        <v>4.6076790646712773E-2</v>
      </c>
      <c r="W212" s="194">
        <f t="shared" si="215"/>
        <v>2.3595827887939791E-2</v>
      </c>
      <c r="X212" s="194">
        <f t="shared" si="215"/>
        <v>3.5144206737340866E-2</v>
      </c>
      <c r="Y212" s="194">
        <f t="shared" si="215"/>
        <v>4.8331452452742507E-2</v>
      </c>
      <c r="Z212" s="194">
        <f t="shared" si="215"/>
        <v>6.8742644810062092E-2</v>
      </c>
      <c r="AA212" s="194">
        <f t="shared" si="215"/>
        <v>1.1374830883095877E-2</v>
      </c>
      <c r="AB212" s="194">
        <f t="shared" si="215"/>
        <v>4.5765886740578132E-2</v>
      </c>
      <c r="AC212" s="194">
        <f t="shared" si="215"/>
        <v>6.8265328245076251E-3</v>
      </c>
      <c r="AD212" s="194">
        <f t="shared" si="215"/>
        <v>4.0765749820303565E-2</v>
      </c>
      <c r="AE212" s="194">
        <f t="shared" si="215"/>
        <v>3.2260410770347914E-2</v>
      </c>
      <c r="AF212" s="194">
        <f t="shared" si="215"/>
        <v>3.6070617595885368E-2</v>
      </c>
      <c r="AG212" s="194">
        <f t="shared" si="215"/>
        <v>5.3725957300664762E-2</v>
      </c>
      <c r="AH212" s="194">
        <f t="shared" ref="AH212:BH212" si="216">AH10/AH6-1</f>
        <v>2.7787273111340216E-2</v>
      </c>
      <c r="AI212" s="194">
        <f t="shared" si="216"/>
        <v>3.9654871780910428E-2</v>
      </c>
      <c r="AJ212" s="194">
        <f t="shared" si="216"/>
        <v>3.3338276412146595E-2</v>
      </c>
      <c r="AK212" s="194">
        <f t="shared" si="216"/>
        <v>4.2313375766267258E-2</v>
      </c>
      <c r="AL212" s="194">
        <f t="shared" si="216"/>
        <v>3.8790265754516495E-2</v>
      </c>
      <c r="AM212" s="194">
        <f t="shared" si="216"/>
        <v>5.4923448189197144E-2</v>
      </c>
      <c r="AN212" s="194">
        <f t="shared" si="216"/>
        <v>7.2251713782916172E-2</v>
      </c>
      <c r="AO212" s="194">
        <f t="shared" si="216"/>
        <v>5.5579236380179475E-2</v>
      </c>
      <c r="AP212" s="194">
        <f t="shared" si="216"/>
        <v>8.0303452428009736E-2</v>
      </c>
      <c r="AQ212" s="194">
        <f t="shared" si="216"/>
        <v>9.7910494795997671E-2</v>
      </c>
      <c r="AR212" s="194">
        <f t="shared" si="216"/>
        <v>7.1974233105827068E-2</v>
      </c>
      <c r="AS212" s="194">
        <f t="shared" si="216"/>
        <v>0.1936742454794953</v>
      </c>
      <c r="AT212" s="194">
        <f t="shared" si="216"/>
        <v>7.782860409766057E-3</v>
      </c>
      <c r="AU212" s="194">
        <f t="shared" si="216"/>
        <v>5.6381514016229595E-2</v>
      </c>
      <c r="AV212" s="194">
        <f t="shared" si="216"/>
        <v>7.3231345307249285E-2</v>
      </c>
      <c r="AW212" s="194">
        <f t="shared" si="216"/>
        <v>2.8296512114218686E-3</v>
      </c>
      <c r="AX212" s="194">
        <f t="shared" si="216"/>
        <v>4.2492409938136078E-2</v>
      </c>
      <c r="AY212" s="194">
        <f t="shared" si="216"/>
        <v>0.14516789607772673</v>
      </c>
      <c r="AZ212" s="194">
        <f t="shared" si="216"/>
        <v>3.8171895857499027E-2</v>
      </c>
      <c r="BA212" s="194">
        <f t="shared" si="216"/>
        <v>7.4253327140296532E-2</v>
      </c>
      <c r="BB212" s="194">
        <f t="shared" si="216"/>
        <v>2.4663644872722879E-2</v>
      </c>
      <c r="BC212" s="194">
        <f t="shared" si="216"/>
        <v>4.0849596147769729E-2</v>
      </c>
      <c r="BD212" s="194">
        <f t="shared" si="216"/>
        <v>0.11814121614648498</v>
      </c>
      <c r="BE212" s="194">
        <f t="shared" si="216"/>
        <v>4.3176400333144072E-2</v>
      </c>
      <c r="BF212" s="194" t="e">
        <f t="shared" si="216"/>
        <v>#DIV/0!</v>
      </c>
      <c r="BG212" s="194">
        <f t="shared" si="216"/>
        <v>4.618299965410988E-2</v>
      </c>
      <c r="BH212" s="194">
        <f t="shared" si="216"/>
        <v>5.2060464873645573E-2</v>
      </c>
    </row>
    <row r="213" spans="1:60" s="36" customFormat="1" hidden="1" x14ac:dyDescent="0.2">
      <c r="A213" s="138">
        <f t="shared" si="208"/>
        <v>36249</v>
      </c>
      <c r="B213" s="190">
        <f t="shared" ref="B213:AG213" si="217">B11/B7-1</f>
        <v>4.3824750971597881E-2</v>
      </c>
      <c r="C213" s="190">
        <f t="shared" si="217"/>
        <v>4.2608532084276174E-2</v>
      </c>
      <c r="D213" s="191">
        <f t="shared" si="217"/>
        <v>1.6484981697979739E-2</v>
      </c>
      <c r="E213" s="191">
        <f t="shared" si="217"/>
        <v>3.0563238270803206E-2</v>
      </c>
      <c r="F213" s="191">
        <f t="shared" si="217"/>
        <v>5.671895178115971E-2</v>
      </c>
      <c r="G213" s="191">
        <f t="shared" si="217"/>
        <v>5.5287029506110752E-2</v>
      </c>
      <c r="H213" s="191">
        <f t="shared" si="217"/>
        <v>9.8655087885692438E-2</v>
      </c>
      <c r="I213" s="191">
        <f t="shared" si="217"/>
        <v>4.4210945161448301E-2</v>
      </c>
      <c r="J213" s="191">
        <f t="shared" si="217"/>
        <v>3.9575914396840162E-2</v>
      </c>
      <c r="K213" s="191">
        <f t="shared" si="217"/>
        <v>5.7657646308158395E-2</v>
      </c>
      <c r="L213" s="191">
        <f t="shared" si="217"/>
        <v>0.13287841140113765</v>
      </c>
      <c r="M213" s="191">
        <f t="shared" si="217"/>
        <v>-2.7329319115190653E-2</v>
      </c>
      <c r="N213" s="191">
        <f t="shared" si="217"/>
        <v>1.9174681358983703E-2</v>
      </c>
      <c r="O213" s="191">
        <f t="shared" si="217"/>
        <v>-2.2431765565592232E-2</v>
      </c>
      <c r="P213" s="191">
        <f t="shared" si="217"/>
        <v>8.5328513282523222E-3</v>
      </c>
      <c r="Q213" s="191">
        <f t="shared" si="217"/>
        <v>-7.0130526758827028E-4</v>
      </c>
      <c r="R213" s="191">
        <f t="shared" si="217"/>
        <v>1.2949633315271436E-2</v>
      </c>
      <c r="S213" s="191">
        <f t="shared" si="217"/>
        <v>2.5632832760959623E-2</v>
      </c>
      <c r="T213" s="191">
        <f t="shared" si="217"/>
        <v>1.6606644619243438E-2</v>
      </c>
      <c r="U213" s="191">
        <f t="shared" si="217"/>
        <v>2.4300895382506349E-2</v>
      </c>
      <c r="V213" s="191">
        <f t="shared" si="217"/>
        <v>1.0507842860836947E-2</v>
      </c>
      <c r="W213" s="191">
        <f t="shared" si="217"/>
        <v>3.4006548713800822E-3</v>
      </c>
      <c r="X213" s="191">
        <f t="shared" si="217"/>
        <v>1.7526164926309207E-2</v>
      </c>
      <c r="Y213" s="191">
        <f t="shared" si="217"/>
        <v>2.0061448737757281E-2</v>
      </c>
      <c r="Z213" s="191">
        <f t="shared" si="217"/>
        <v>2.3268139375673291E-2</v>
      </c>
      <c r="AA213" s="191">
        <f t="shared" si="217"/>
        <v>1.3861114575938638E-2</v>
      </c>
      <c r="AB213" s="191">
        <f t="shared" si="217"/>
        <v>3.6186098248800036E-2</v>
      </c>
      <c r="AC213" s="191">
        <f t="shared" si="217"/>
        <v>2.1651445561517324E-2</v>
      </c>
      <c r="AD213" s="191">
        <f t="shared" si="217"/>
        <v>3.3096943902743314E-2</v>
      </c>
      <c r="AE213" s="191">
        <f t="shared" si="217"/>
        <v>3.0563238270803206E-2</v>
      </c>
      <c r="AF213" s="191">
        <f t="shared" si="217"/>
        <v>4.4027037707468297E-2</v>
      </c>
      <c r="AG213" s="191">
        <f t="shared" si="217"/>
        <v>3.1713423603165758E-2</v>
      </c>
      <c r="AH213" s="191">
        <f t="shared" ref="AH213:BH213" si="218">AH11/AH7-1</f>
        <v>2.8113681449422057E-2</v>
      </c>
      <c r="AI213" s="191">
        <f t="shared" si="218"/>
        <v>3.9468810159168699E-2</v>
      </c>
      <c r="AJ213" s="191">
        <f t="shared" si="218"/>
        <v>4.402262840821658E-2</v>
      </c>
      <c r="AK213" s="191">
        <f t="shared" si="218"/>
        <v>3.9128341588037685E-2</v>
      </c>
      <c r="AL213" s="191">
        <f t="shared" si="218"/>
        <v>3.8286033499291161E-2</v>
      </c>
      <c r="AM213" s="191">
        <f t="shared" si="218"/>
        <v>5.3813173473187703E-2</v>
      </c>
      <c r="AN213" s="191">
        <f t="shared" si="218"/>
        <v>6.9243126962376111E-2</v>
      </c>
      <c r="AO213" s="191">
        <f t="shared" si="218"/>
        <v>4.8298360596922496E-2</v>
      </c>
      <c r="AP213" s="191">
        <f t="shared" si="218"/>
        <v>7.9396580471180034E-2</v>
      </c>
      <c r="AQ213" s="191">
        <f t="shared" si="218"/>
        <v>0.10301214967585981</v>
      </c>
      <c r="AR213" s="191">
        <f t="shared" si="218"/>
        <v>6.402227776179692E-2</v>
      </c>
      <c r="AS213" s="191">
        <f t="shared" si="218"/>
        <v>0.22148371992160154</v>
      </c>
      <c r="AT213" s="191">
        <f t="shared" si="218"/>
        <v>2.2617380306597878E-2</v>
      </c>
      <c r="AU213" s="191">
        <f t="shared" si="218"/>
        <v>6.6295414168903388E-2</v>
      </c>
      <c r="AV213" s="191">
        <f t="shared" si="218"/>
        <v>8.347954428088622E-2</v>
      </c>
      <c r="AW213" s="191">
        <f t="shared" si="218"/>
        <v>1.653170788030156E-2</v>
      </c>
      <c r="AX213" s="191">
        <f t="shared" si="218"/>
        <v>2.7124695516324904E-2</v>
      </c>
      <c r="AY213" s="191">
        <f t="shared" si="218"/>
        <v>7.6145442528923635E-2</v>
      </c>
      <c r="AZ213" s="191">
        <f t="shared" si="218"/>
        <v>2.6260657888968364E-2</v>
      </c>
      <c r="BA213" s="191">
        <f t="shared" si="218"/>
        <v>5.386179393222279E-2</v>
      </c>
      <c r="BB213" s="191">
        <f t="shared" si="218"/>
        <v>3.7415911257435264E-2</v>
      </c>
      <c r="BC213" s="191">
        <f t="shared" si="218"/>
        <v>4.2180295950557944E-2</v>
      </c>
      <c r="BD213" s="191">
        <f t="shared" si="218"/>
        <v>0.12661444971041047</v>
      </c>
      <c r="BE213" s="191">
        <f t="shared" si="218"/>
        <v>2.3425516573470029E-2</v>
      </c>
      <c r="BF213" s="191" t="e">
        <f t="shared" si="218"/>
        <v>#DIV/0!</v>
      </c>
      <c r="BG213" s="191">
        <f t="shared" si="218"/>
        <v>4.5956715260470515E-2</v>
      </c>
      <c r="BH213" s="191">
        <f t="shared" si="218"/>
        <v>4.8893911714207761E-2</v>
      </c>
    </row>
    <row r="214" spans="1:60" s="36" customFormat="1" hidden="1" x14ac:dyDescent="0.2">
      <c r="A214" s="138">
        <f t="shared" si="208"/>
        <v>36341</v>
      </c>
      <c r="B214" s="16">
        <f t="shared" ref="B214:AG214" si="219">B12/B8-1</f>
        <v>4.4288214945437998E-2</v>
      </c>
      <c r="C214" s="16">
        <f t="shared" si="219"/>
        <v>4.2530184494987022E-2</v>
      </c>
      <c r="D214" s="8">
        <f t="shared" si="219"/>
        <v>1.9384870639907348E-2</v>
      </c>
      <c r="E214" s="8">
        <f t="shared" si="219"/>
        <v>3.4223904806365724E-2</v>
      </c>
      <c r="F214" s="8">
        <f t="shared" si="219"/>
        <v>5.6009402699624733E-2</v>
      </c>
      <c r="G214" s="8">
        <f t="shared" si="219"/>
        <v>5.374091999783781E-2</v>
      </c>
      <c r="H214" s="8">
        <f t="shared" si="219"/>
        <v>0.11457066417740069</v>
      </c>
      <c r="I214" s="8">
        <f t="shared" si="219"/>
        <v>4.485950394104532E-2</v>
      </c>
      <c r="J214" s="8">
        <f t="shared" si="219"/>
        <v>3.8193690241987488E-2</v>
      </c>
      <c r="K214" s="8">
        <f t="shared" si="219"/>
        <v>5.6189076069554034E-2</v>
      </c>
      <c r="L214" s="8">
        <f t="shared" si="219"/>
        <v>2.2500948080292682E-2</v>
      </c>
      <c r="M214" s="8">
        <f t="shared" si="219"/>
        <v>1.91500585628821E-2</v>
      </c>
      <c r="N214" s="8">
        <f t="shared" si="219"/>
        <v>1.5494509780542565E-2</v>
      </c>
      <c r="O214" s="8">
        <f t="shared" si="219"/>
        <v>-3.3768220677465544E-2</v>
      </c>
      <c r="P214" s="8">
        <f t="shared" si="219"/>
        <v>9.0865730697455849E-3</v>
      </c>
      <c r="Q214" s="8">
        <f t="shared" si="219"/>
        <v>-1.7458004723742815E-2</v>
      </c>
      <c r="R214" s="8">
        <f t="shared" si="219"/>
        <v>6.6502146149312047E-3</v>
      </c>
      <c r="S214" s="8">
        <f t="shared" si="219"/>
        <v>2.5704949716648828E-2</v>
      </c>
      <c r="T214" s="8">
        <f t="shared" si="219"/>
        <v>8.4792773306796576E-3</v>
      </c>
      <c r="U214" s="8">
        <f t="shared" si="219"/>
        <v>2.0519083714212405E-2</v>
      </c>
      <c r="V214" s="8">
        <f t="shared" si="219"/>
        <v>5.8817504895867234E-2</v>
      </c>
      <c r="W214" s="8">
        <f t="shared" si="219"/>
        <v>-5.5755791701909141E-3</v>
      </c>
      <c r="X214" s="8">
        <f t="shared" si="219"/>
        <v>1.6728790351371314E-2</v>
      </c>
      <c r="Y214" s="8">
        <f t="shared" si="219"/>
        <v>5.1105989813955199E-2</v>
      </c>
      <c r="Z214" s="8">
        <f t="shared" si="219"/>
        <v>6.1957589092229259E-2</v>
      </c>
      <c r="AA214" s="8">
        <f t="shared" si="219"/>
        <v>3.1767624313448151E-2</v>
      </c>
      <c r="AB214" s="8">
        <f t="shared" si="219"/>
        <v>2.8370708690661495E-2</v>
      </c>
      <c r="AC214" s="8">
        <f t="shared" si="219"/>
        <v>8.3352409450432319E-3</v>
      </c>
      <c r="AD214" s="8">
        <f t="shared" si="219"/>
        <v>4.7570348820764607E-2</v>
      </c>
      <c r="AE214" s="8">
        <f t="shared" si="219"/>
        <v>3.4223904806365724E-2</v>
      </c>
      <c r="AF214" s="8">
        <f t="shared" si="219"/>
        <v>5.0641935416261719E-2</v>
      </c>
      <c r="AG214" s="8">
        <f t="shared" si="219"/>
        <v>3.0065596124393856E-2</v>
      </c>
      <c r="AH214" s="8">
        <f t="shared" ref="AH214:BH214" si="220">AH12/AH8-1</f>
        <v>3.2139762019732565E-2</v>
      </c>
      <c r="AI214" s="8">
        <f t="shared" si="220"/>
        <v>3.9746008001383171E-2</v>
      </c>
      <c r="AJ214" s="8">
        <f t="shared" si="220"/>
        <v>5.0697791554156879E-2</v>
      </c>
      <c r="AK214" s="8">
        <f t="shared" si="220"/>
        <v>3.6233173175081568E-2</v>
      </c>
      <c r="AL214" s="8">
        <f t="shared" si="220"/>
        <v>3.9947641410281065E-2</v>
      </c>
      <c r="AM214" s="8">
        <f t="shared" si="220"/>
        <v>4.9229366082935488E-2</v>
      </c>
      <c r="AN214" s="8">
        <f t="shared" si="220"/>
        <v>6.3858363798912521E-2</v>
      </c>
      <c r="AO214" s="8">
        <f t="shared" si="220"/>
        <v>4.5762364974174741E-2</v>
      </c>
      <c r="AP214" s="8">
        <f t="shared" si="220"/>
        <v>7.2990639857784201E-2</v>
      </c>
      <c r="AQ214" s="8">
        <f t="shared" si="220"/>
        <v>8.5173242952929051E-2</v>
      </c>
      <c r="AR214" s="8">
        <f t="shared" si="220"/>
        <v>6.0131614262783906E-2</v>
      </c>
      <c r="AS214" s="8">
        <f t="shared" si="220"/>
        <v>0.20209550962749834</v>
      </c>
      <c r="AT214" s="8">
        <f t="shared" si="220"/>
        <v>2.9938097283607634E-2</v>
      </c>
      <c r="AU214" s="8">
        <f t="shared" si="220"/>
        <v>6.8027865371118157E-2</v>
      </c>
      <c r="AV214" s="8">
        <f t="shared" si="220"/>
        <v>7.7113126613897576E-2</v>
      </c>
      <c r="AW214" s="8">
        <f t="shared" si="220"/>
        <v>8.8648184298258936E-3</v>
      </c>
      <c r="AX214" s="8">
        <f t="shared" si="220"/>
        <v>5.3037547096552506E-2</v>
      </c>
      <c r="AY214" s="8">
        <f t="shared" si="220"/>
        <v>8.3274906802034865E-2</v>
      </c>
      <c r="AZ214" s="8">
        <f t="shared" si="220"/>
        <v>2.9111898068421738E-2</v>
      </c>
      <c r="BA214" s="8">
        <f t="shared" si="220"/>
        <v>5.7303745249628557E-2</v>
      </c>
      <c r="BB214" s="8">
        <f t="shared" si="220"/>
        <v>2.8277660876176336E-2</v>
      </c>
      <c r="BC214" s="8">
        <f t="shared" si="220"/>
        <v>4.4019881734019606E-2</v>
      </c>
      <c r="BD214" s="8">
        <f t="shared" si="220"/>
        <v>0.11962835284551443</v>
      </c>
      <c r="BE214" s="8">
        <f t="shared" si="220"/>
        <v>1.8003350781733873E-2</v>
      </c>
      <c r="BF214" s="8" t="e">
        <f t="shared" si="220"/>
        <v>#DIV/0!</v>
      </c>
      <c r="BG214" s="8">
        <f t="shared" si="220"/>
        <v>4.6453903239347172E-2</v>
      </c>
      <c r="BH214" s="8">
        <f t="shared" si="220"/>
        <v>4.6710141911909586E-2</v>
      </c>
    </row>
    <row r="215" spans="1:60" s="36" customFormat="1" hidden="1" x14ac:dyDescent="0.2">
      <c r="A215" s="138">
        <f t="shared" si="208"/>
        <v>36433</v>
      </c>
      <c r="B215" s="16">
        <f t="shared" ref="B215:AG215" si="221">B13/B9-1</f>
        <v>3.9848579313515042E-2</v>
      </c>
      <c r="C215" s="16">
        <f t="shared" si="221"/>
        <v>3.7529514030284927E-2</v>
      </c>
      <c r="D215" s="8">
        <f t="shared" si="221"/>
        <v>1.02239323305231E-2</v>
      </c>
      <c r="E215" s="8">
        <f t="shared" si="221"/>
        <v>3.8502697783833417E-2</v>
      </c>
      <c r="F215" s="8">
        <f t="shared" si="221"/>
        <v>5.2307403300866584E-2</v>
      </c>
      <c r="G215" s="8">
        <f t="shared" si="221"/>
        <v>4.9339573474499687E-2</v>
      </c>
      <c r="H215" s="8">
        <f t="shared" si="221"/>
        <v>0.11605942144178005</v>
      </c>
      <c r="I215" s="8">
        <f t="shared" si="221"/>
        <v>4.0391118869660625E-2</v>
      </c>
      <c r="J215" s="8">
        <f t="shared" si="221"/>
        <v>3.4046456643337608E-2</v>
      </c>
      <c r="K215" s="8">
        <f t="shared" si="221"/>
        <v>5.1722274728355666E-2</v>
      </c>
      <c r="L215" s="8">
        <f t="shared" si="221"/>
        <v>4.3416986597527352E-2</v>
      </c>
      <c r="M215" s="8">
        <f t="shared" si="221"/>
        <v>-9.4600746327933027E-4</v>
      </c>
      <c r="N215" s="8">
        <f t="shared" si="221"/>
        <v>6.4583525406241016E-3</v>
      </c>
      <c r="O215" s="8">
        <f t="shared" si="221"/>
        <v>-4.7722588298426349E-2</v>
      </c>
      <c r="P215" s="8">
        <f t="shared" si="221"/>
        <v>5.3463928462129662E-3</v>
      </c>
      <c r="Q215" s="8">
        <f t="shared" si="221"/>
        <v>-3.1254611717181469E-2</v>
      </c>
      <c r="R215" s="8">
        <f t="shared" si="221"/>
        <v>9.180942051648433E-3</v>
      </c>
      <c r="S215" s="8">
        <f t="shared" si="221"/>
        <v>1.5532109940768368E-2</v>
      </c>
      <c r="T215" s="8">
        <f t="shared" si="221"/>
        <v>7.6837584794551272E-3</v>
      </c>
      <c r="U215" s="8">
        <f t="shared" si="221"/>
        <v>1.8539891848054824E-2</v>
      </c>
      <c r="V215" s="8">
        <f t="shared" si="221"/>
        <v>5.6485231245960721E-2</v>
      </c>
      <c r="W215" s="8">
        <f t="shared" si="221"/>
        <v>-1.8759504872138955E-2</v>
      </c>
      <c r="X215" s="8">
        <f t="shared" si="221"/>
        <v>-4.1153756074293613E-3</v>
      </c>
      <c r="Y215" s="8">
        <f t="shared" si="221"/>
        <v>1.2294571442500901E-2</v>
      </c>
      <c r="Z215" s="8">
        <f t="shared" si="221"/>
        <v>5.5994416743523345E-3</v>
      </c>
      <c r="AA215" s="8">
        <f t="shared" si="221"/>
        <v>2.5587050810561118E-2</v>
      </c>
      <c r="AB215" s="8">
        <f t="shared" si="221"/>
        <v>2.654675022436459E-2</v>
      </c>
      <c r="AC215" s="8">
        <f t="shared" si="221"/>
        <v>2.9480858288137179E-2</v>
      </c>
      <c r="AD215" s="8">
        <f t="shared" si="221"/>
        <v>2.2654551278337154E-2</v>
      </c>
      <c r="AE215" s="8">
        <f t="shared" si="221"/>
        <v>3.8502697783833417E-2</v>
      </c>
      <c r="AF215" s="8">
        <f t="shared" si="221"/>
        <v>3.7071131922549405E-2</v>
      </c>
      <c r="AG215" s="8">
        <f t="shared" si="221"/>
        <v>4.6883499612596191E-2</v>
      </c>
      <c r="AH215" s="8">
        <f t="shared" ref="AH215:BH215" si="222">AH13/AH9-1</f>
        <v>3.7282462654355086E-2</v>
      </c>
      <c r="AI215" s="8">
        <f t="shared" si="222"/>
        <v>3.3735127642158691E-2</v>
      </c>
      <c r="AJ215" s="8">
        <f t="shared" si="222"/>
        <v>4.5229058141119882E-2</v>
      </c>
      <c r="AK215" s="8">
        <f t="shared" si="222"/>
        <v>3.2754214172009855E-2</v>
      </c>
      <c r="AL215" s="8">
        <f t="shared" si="222"/>
        <v>3.0932949631671702E-2</v>
      </c>
      <c r="AM215" s="8">
        <f t="shared" si="222"/>
        <v>4.4731799218859392E-2</v>
      </c>
      <c r="AN215" s="8">
        <f t="shared" si="222"/>
        <v>5.6709771272517528E-2</v>
      </c>
      <c r="AO215" s="8">
        <f t="shared" si="222"/>
        <v>4.3435906267430768E-2</v>
      </c>
      <c r="AP215" s="8">
        <f t="shared" si="222"/>
        <v>6.3941102120329107E-2</v>
      </c>
      <c r="AQ215" s="8">
        <f t="shared" si="222"/>
        <v>8.9006089768927765E-2</v>
      </c>
      <c r="AR215" s="8">
        <f t="shared" si="222"/>
        <v>6.2668836124459171E-2</v>
      </c>
      <c r="AS215" s="8">
        <f t="shared" si="222"/>
        <v>0.16593381097402982</v>
      </c>
      <c r="AT215" s="8">
        <f t="shared" si="222"/>
        <v>3.0713941447786164E-2</v>
      </c>
      <c r="AU215" s="8">
        <f t="shared" si="222"/>
        <v>7.2632751265187867E-2</v>
      </c>
      <c r="AV215" s="8">
        <f t="shared" si="222"/>
        <v>7.9309714301181389E-2</v>
      </c>
      <c r="AW215" s="8">
        <f t="shared" si="222"/>
        <v>1.806297986193961E-2</v>
      </c>
      <c r="AX215" s="8">
        <f t="shared" si="222"/>
        <v>5.0586008079050337E-2</v>
      </c>
      <c r="AY215" s="8">
        <f t="shared" si="222"/>
        <v>7.8471649486187012E-2</v>
      </c>
      <c r="AZ215" s="8">
        <f t="shared" si="222"/>
        <v>2.7628368279103199E-2</v>
      </c>
      <c r="BA215" s="8">
        <f t="shared" si="222"/>
        <v>5.3994140229178589E-2</v>
      </c>
      <c r="BB215" s="8">
        <f t="shared" si="222"/>
        <v>2.3474490376509172E-2</v>
      </c>
      <c r="BC215" s="8">
        <f t="shared" si="222"/>
        <v>3.8625186666310984E-2</v>
      </c>
      <c r="BD215" s="8">
        <f t="shared" si="222"/>
        <v>0.10829344602002422</v>
      </c>
      <c r="BE215" s="8">
        <f t="shared" si="222"/>
        <v>1.8381768532254483E-2</v>
      </c>
      <c r="BF215" s="8" t="e">
        <f t="shared" si="222"/>
        <v>#DIV/0!</v>
      </c>
      <c r="BG215" s="8">
        <f t="shared" si="222"/>
        <v>4.1774026132367803E-2</v>
      </c>
      <c r="BH215" s="8">
        <f t="shared" si="222"/>
        <v>4.7187066284134493E-2</v>
      </c>
    </row>
    <row r="216" spans="1:60" s="35" customFormat="1" ht="12" hidden="1" thickBot="1" x14ac:dyDescent="0.25">
      <c r="A216" s="139">
        <f t="shared" si="208"/>
        <v>36524</v>
      </c>
      <c r="B216" s="14">
        <f t="shared" ref="B216:AG216" si="223">B14/B10-1</f>
        <v>4.4368577920884E-2</v>
      </c>
      <c r="C216" s="14">
        <f t="shared" si="223"/>
        <v>4.1121840109185737E-2</v>
      </c>
      <c r="D216" s="21">
        <f t="shared" si="223"/>
        <v>1.7670091100329577E-2</v>
      </c>
      <c r="E216" s="21">
        <f t="shared" si="223"/>
        <v>4.5825964069213132E-2</v>
      </c>
      <c r="F216" s="21">
        <f t="shared" si="223"/>
        <v>5.557282277447162E-2</v>
      </c>
      <c r="G216" s="21">
        <f t="shared" si="223"/>
        <v>5.1020925829320163E-2</v>
      </c>
      <c r="H216" s="21">
        <f t="shared" si="223"/>
        <v>0.16993438623144552</v>
      </c>
      <c r="I216" s="21">
        <f t="shared" si="223"/>
        <v>4.550381172819562E-2</v>
      </c>
      <c r="J216" s="21">
        <f t="shared" si="223"/>
        <v>3.1993241409479234E-2</v>
      </c>
      <c r="K216" s="21">
        <f t="shared" si="223"/>
        <v>5.3931951272060408E-2</v>
      </c>
      <c r="L216" s="21">
        <f t="shared" si="223"/>
        <v>-1.2475269958805768E-2</v>
      </c>
      <c r="M216" s="21">
        <f t="shared" si="223"/>
        <v>4.6938437333523764E-2</v>
      </c>
      <c r="N216" s="21">
        <f t="shared" si="223"/>
        <v>2.0206240424395006E-2</v>
      </c>
      <c r="O216" s="21">
        <f t="shared" si="223"/>
        <v>-5.4946993032838454E-2</v>
      </c>
      <c r="P216" s="21">
        <f t="shared" si="223"/>
        <v>1.3152617123032062E-2</v>
      </c>
      <c r="Q216" s="21">
        <f t="shared" si="223"/>
        <v>-4.9044598162994335E-2</v>
      </c>
      <c r="R216" s="21">
        <f t="shared" si="223"/>
        <v>1.8655017105685179E-2</v>
      </c>
      <c r="S216" s="21">
        <f t="shared" si="223"/>
        <v>9.2770989880506249E-3</v>
      </c>
      <c r="T216" s="21">
        <f t="shared" si="223"/>
        <v>1.3657728454567142E-2</v>
      </c>
      <c r="U216" s="21">
        <f t="shared" si="223"/>
        <v>1.4805544437036966E-2</v>
      </c>
      <c r="V216" s="21">
        <f t="shared" si="223"/>
        <v>8.7408400470213587E-2</v>
      </c>
      <c r="W216" s="21">
        <f t="shared" si="223"/>
        <v>-9.1358601357600655E-3</v>
      </c>
      <c r="X216" s="21">
        <f t="shared" si="223"/>
        <v>-3.5371524622318518E-4</v>
      </c>
      <c r="Y216" s="21">
        <f t="shared" si="223"/>
        <v>2.4415308964386595E-2</v>
      </c>
      <c r="Z216" s="21">
        <f t="shared" si="223"/>
        <v>2.5908026898172398E-2</v>
      </c>
      <c r="AA216" s="21">
        <f t="shared" si="223"/>
        <v>2.155927981824024E-2</v>
      </c>
      <c r="AB216" s="21">
        <f t="shared" si="223"/>
        <v>3.3621598752183512E-2</v>
      </c>
      <c r="AC216" s="21">
        <f t="shared" si="223"/>
        <v>2.6326128591146691E-2</v>
      </c>
      <c r="AD216" s="21">
        <f t="shared" si="223"/>
        <v>5.0929292453876007E-2</v>
      </c>
      <c r="AE216" s="21">
        <f t="shared" si="223"/>
        <v>4.5825964069213132E-2</v>
      </c>
      <c r="AF216" s="21">
        <f t="shared" si="223"/>
        <v>2.7428351388397054E-2</v>
      </c>
      <c r="AG216" s="21">
        <f t="shared" si="223"/>
        <v>6.7361019801352118E-2</v>
      </c>
      <c r="AH216" s="21">
        <f t="shared" ref="AH216:BH216" si="224">AH14/AH10-1</f>
        <v>4.5126599168180404E-2</v>
      </c>
      <c r="AI216" s="21">
        <f t="shared" si="224"/>
        <v>3.8607559446372841E-2</v>
      </c>
      <c r="AJ216" s="21">
        <f t="shared" si="224"/>
        <v>4.5374768037576008E-2</v>
      </c>
      <c r="AK216" s="21">
        <f t="shared" si="224"/>
        <v>3.1308879694352365E-2</v>
      </c>
      <c r="AL216" s="21">
        <f t="shared" si="224"/>
        <v>4.4539797790556834E-2</v>
      </c>
      <c r="AM216" s="21">
        <f t="shared" si="224"/>
        <v>4.9130294484653225E-2</v>
      </c>
      <c r="AN216" s="21">
        <f t="shared" si="224"/>
        <v>5.7855913474248455E-2</v>
      </c>
      <c r="AO216" s="21">
        <f t="shared" si="224"/>
        <v>5.1144030795795548E-2</v>
      </c>
      <c r="AP216" s="21">
        <f t="shared" si="224"/>
        <v>6.1023138814731981E-2</v>
      </c>
      <c r="AQ216" s="21">
        <f t="shared" si="224"/>
        <v>8.4415824876918899E-2</v>
      </c>
      <c r="AR216" s="21">
        <f t="shared" si="224"/>
        <v>6.4904885976019733E-2</v>
      </c>
      <c r="AS216" s="21">
        <f t="shared" si="224"/>
        <v>0.143299282318055</v>
      </c>
      <c r="AT216" s="21">
        <f t="shared" si="224"/>
        <v>3.8085697809788321E-2</v>
      </c>
      <c r="AU216" s="21">
        <f t="shared" si="224"/>
        <v>7.3428850175302207E-2</v>
      </c>
      <c r="AV216" s="21">
        <f t="shared" si="224"/>
        <v>7.0816156249030593E-2</v>
      </c>
      <c r="AW216" s="21">
        <f t="shared" si="224"/>
        <v>1.9931718168530121E-2</v>
      </c>
      <c r="AX216" s="21">
        <f t="shared" si="224"/>
        <v>5.7282689584886803E-2</v>
      </c>
      <c r="AY216" s="21">
        <f t="shared" si="224"/>
        <v>0.10295411722363257</v>
      </c>
      <c r="AZ216" s="21">
        <f t="shared" si="224"/>
        <v>1.9104678646018947E-2</v>
      </c>
      <c r="BA216" s="21">
        <f t="shared" si="224"/>
        <v>5.246000843484433E-2</v>
      </c>
      <c r="BB216" s="21">
        <f t="shared" si="224"/>
        <v>2.1914836066134757E-2</v>
      </c>
      <c r="BC216" s="21">
        <f t="shared" si="224"/>
        <v>4.0242766470595992E-2</v>
      </c>
      <c r="BD216" s="21">
        <f t="shared" si="224"/>
        <v>0.11872628932055185</v>
      </c>
      <c r="BE216" s="21">
        <f t="shared" si="224"/>
        <v>1.8149002651864032E-2</v>
      </c>
      <c r="BF216" s="21" t="e">
        <f t="shared" si="224"/>
        <v>#DIV/0!</v>
      </c>
      <c r="BG216" s="21">
        <f t="shared" si="224"/>
        <v>4.2727233184808755E-2</v>
      </c>
      <c r="BH216" s="21">
        <f t="shared" si="224"/>
        <v>4.9988233726237619E-2</v>
      </c>
    </row>
    <row r="217" spans="1:60" s="36" customFormat="1" hidden="1" x14ac:dyDescent="0.2">
      <c r="A217" s="140">
        <f t="shared" si="208"/>
        <v>36615</v>
      </c>
      <c r="B217" s="15">
        <f t="shared" ref="B217:AG217" si="225">B15/B11-1</f>
        <v>5.931893734090643E-2</v>
      </c>
      <c r="C217" s="15">
        <f t="shared" si="225"/>
        <v>5.300584378299944E-2</v>
      </c>
      <c r="D217" s="102">
        <f t="shared" si="225"/>
        <v>2.3884079021539106E-2</v>
      </c>
      <c r="E217" s="102">
        <f t="shared" si="225"/>
        <v>6.3246860195042887E-2</v>
      </c>
      <c r="F217" s="102">
        <f t="shared" si="225"/>
        <v>7.3420362809828443E-2</v>
      </c>
      <c r="G217" s="102">
        <f t="shared" si="225"/>
        <v>6.4320280221763726E-2</v>
      </c>
      <c r="H217" s="102">
        <f t="shared" si="225"/>
        <v>0.32941067551201186</v>
      </c>
      <c r="I217" s="102">
        <f t="shared" si="225"/>
        <v>6.1507209751960001E-2</v>
      </c>
      <c r="J217" s="102">
        <f t="shared" si="225"/>
        <v>3.5136631566053733E-2</v>
      </c>
      <c r="K217" s="102">
        <f t="shared" si="225"/>
        <v>6.8648457405360075E-2</v>
      </c>
      <c r="L217" s="102">
        <f t="shared" si="225"/>
        <v>1.6907188438165965E-2</v>
      </c>
      <c r="M217" s="102">
        <f t="shared" si="225"/>
        <v>3.8250717192007899E-2</v>
      </c>
      <c r="N217" s="102">
        <f t="shared" si="225"/>
        <v>2.1919462852232563E-2</v>
      </c>
      <c r="O217" s="102">
        <f t="shared" si="225"/>
        <v>-4.3482253308290919E-2</v>
      </c>
      <c r="P217" s="102">
        <f t="shared" si="225"/>
        <v>1.6815092907837448E-2</v>
      </c>
      <c r="Q217" s="102">
        <f t="shared" si="225"/>
        <v>-4.3405967474037688E-2</v>
      </c>
      <c r="R217" s="102">
        <f t="shared" si="225"/>
        <v>2.1622618277745032E-2</v>
      </c>
      <c r="S217" s="102">
        <f t="shared" si="225"/>
        <v>2.6143771389935733E-2</v>
      </c>
      <c r="T217" s="102">
        <f t="shared" si="225"/>
        <v>2.0782932461584247E-2</v>
      </c>
      <c r="U217" s="102">
        <f t="shared" si="225"/>
        <v>2.1265477510961084E-2</v>
      </c>
      <c r="V217" s="102">
        <f t="shared" si="225"/>
        <v>9.3896450678062182E-2</v>
      </c>
      <c r="W217" s="102">
        <f t="shared" si="225"/>
        <v>-2.0958058908737698E-4</v>
      </c>
      <c r="X217" s="102">
        <f t="shared" si="225"/>
        <v>1.4878459669627642E-2</v>
      </c>
      <c r="Y217" s="102">
        <f t="shared" si="225"/>
        <v>3.3590625272076791E-2</v>
      </c>
      <c r="Z217" s="102">
        <f t="shared" si="225"/>
        <v>6.1843652994103993E-2</v>
      </c>
      <c r="AA217" s="102">
        <f t="shared" si="225"/>
        <v>-2.1545216999760641E-2</v>
      </c>
      <c r="AB217" s="102">
        <f t="shared" si="225"/>
        <v>3.6489241653686166E-2</v>
      </c>
      <c r="AC217" s="102">
        <f t="shared" si="225"/>
        <v>1.4958012600264858E-2</v>
      </c>
      <c r="AD217" s="102">
        <f t="shared" si="225"/>
        <v>6.9969717089156891E-2</v>
      </c>
      <c r="AE217" s="102">
        <f t="shared" si="225"/>
        <v>6.3246860195042887E-2</v>
      </c>
      <c r="AF217" s="102">
        <f t="shared" si="225"/>
        <v>4.4788098128956122E-2</v>
      </c>
      <c r="AG217" s="102">
        <f t="shared" si="225"/>
        <v>0.10889497328747977</v>
      </c>
      <c r="AH217" s="102">
        <f t="shared" ref="AH217:BH217" si="226">AH15/AH11-1</f>
        <v>5.8654525182059825E-2</v>
      </c>
      <c r="AI217" s="102">
        <f t="shared" si="226"/>
        <v>4.4593458253403329E-2</v>
      </c>
      <c r="AJ217" s="102">
        <f t="shared" si="226"/>
        <v>4.9212447106073087E-2</v>
      </c>
      <c r="AK217" s="102">
        <f t="shared" si="226"/>
        <v>4.4121744355767767E-2</v>
      </c>
      <c r="AL217" s="102">
        <f t="shared" si="226"/>
        <v>4.352920848041042E-2</v>
      </c>
      <c r="AM217" s="102">
        <f t="shared" si="226"/>
        <v>5.1825433752343608E-2</v>
      </c>
      <c r="AN217" s="102">
        <f t="shared" si="226"/>
        <v>5.3441700072247356E-2</v>
      </c>
      <c r="AO217" s="102">
        <f t="shared" si="226"/>
        <v>5.1175945025198288E-2</v>
      </c>
      <c r="AP217" s="102">
        <f t="shared" si="226"/>
        <v>5.450843149701301E-2</v>
      </c>
      <c r="AQ217" s="102">
        <f t="shared" si="226"/>
        <v>9.8535638972459649E-2</v>
      </c>
      <c r="AR217" s="102">
        <f t="shared" si="226"/>
        <v>8.6925139643903027E-2</v>
      </c>
      <c r="AS217" s="102">
        <f t="shared" si="226"/>
        <v>0.13156076895629965</v>
      </c>
      <c r="AT217" s="102">
        <f t="shared" si="226"/>
        <v>8.9421835124476212E-2</v>
      </c>
      <c r="AU217" s="102">
        <f t="shared" si="226"/>
        <v>6.683497804704186E-2</v>
      </c>
      <c r="AV217" s="102">
        <f t="shared" si="226"/>
        <v>0.1028715490035752</v>
      </c>
      <c r="AW217" s="102">
        <f t="shared" si="226"/>
        <v>3.0993311205554042E-2</v>
      </c>
      <c r="AX217" s="102">
        <f t="shared" si="226"/>
        <v>8.6982151412302144E-2</v>
      </c>
      <c r="AY217" s="102">
        <f t="shared" si="226"/>
        <v>0.16739384507859656</v>
      </c>
      <c r="AZ217" s="102">
        <f t="shared" si="226"/>
        <v>2.6644289895826345E-2</v>
      </c>
      <c r="BA217" s="102">
        <f t="shared" si="226"/>
        <v>6.1597447380894232E-2</v>
      </c>
      <c r="BB217" s="102">
        <f t="shared" si="226"/>
        <v>1.3309162176073919E-2</v>
      </c>
      <c r="BC217" s="102">
        <f t="shared" si="226"/>
        <v>4.6525506880370937E-2</v>
      </c>
      <c r="BD217" s="102">
        <f t="shared" si="226"/>
        <v>0.10375804069804984</v>
      </c>
      <c r="BE217" s="102">
        <f t="shared" si="226"/>
        <v>3.6407071386018952E-2</v>
      </c>
      <c r="BF217" s="102" t="e">
        <f t="shared" si="226"/>
        <v>#DIV/0!</v>
      </c>
      <c r="BG217" s="102">
        <f t="shared" si="226"/>
        <v>3.9672693315077723E-2</v>
      </c>
      <c r="BH217" s="102">
        <f t="shared" si="226"/>
        <v>5.2100695088602933E-2</v>
      </c>
    </row>
    <row r="218" spans="1:60" s="36" customFormat="1" hidden="1" x14ac:dyDescent="0.2">
      <c r="A218" s="138">
        <f t="shared" si="208"/>
        <v>36707</v>
      </c>
      <c r="B218" s="16">
        <f t="shared" ref="B218:AG218" si="227">B16/B12-1</f>
        <v>6.0049378932368169E-2</v>
      </c>
      <c r="C218" s="16">
        <f t="shared" si="227"/>
        <v>5.3949676442111905E-2</v>
      </c>
      <c r="D218" s="8">
        <f t="shared" si="227"/>
        <v>3.0460824969316791E-2</v>
      </c>
      <c r="E218" s="8">
        <f t="shared" si="227"/>
        <v>7.2244432882024867E-2</v>
      </c>
      <c r="F218" s="8">
        <f t="shared" si="227"/>
        <v>7.1226502475022935E-2</v>
      </c>
      <c r="G218" s="8">
        <f t="shared" si="227"/>
        <v>6.2338825132803422E-2</v>
      </c>
      <c r="H218" s="8">
        <f t="shared" si="227"/>
        <v>0.28814144410470321</v>
      </c>
      <c r="I218" s="8">
        <f t="shared" si="227"/>
        <v>6.2108017620462919E-2</v>
      </c>
      <c r="J218" s="8">
        <f t="shared" si="227"/>
        <v>3.7946765621589273E-2</v>
      </c>
      <c r="K218" s="8">
        <f t="shared" si="227"/>
        <v>6.6114297265329025E-2</v>
      </c>
      <c r="L218" s="8">
        <f t="shared" si="227"/>
        <v>-1.4108077302713129E-2</v>
      </c>
      <c r="M218" s="8">
        <f t="shared" si="227"/>
        <v>2.3144670320035532E-2</v>
      </c>
      <c r="N218" s="8">
        <f t="shared" si="227"/>
        <v>2.8850507470340681E-2</v>
      </c>
      <c r="O218" s="8">
        <f t="shared" si="227"/>
        <v>-3.976371824383329E-2</v>
      </c>
      <c r="P218" s="8">
        <f t="shared" si="227"/>
        <v>1.7118167766731807E-2</v>
      </c>
      <c r="Q218" s="8">
        <f t="shared" si="227"/>
        <v>-2.820587106678718E-2</v>
      </c>
      <c r="R218" s="8">
        <f t="shared" si="227"/>
        <v>1.953425007758236E-2</v>
      </c>
      <c r="S218" s="8">
        <f t="shared" si="227"/>
        <v>3.0586768647648643E-2</v>
      </c>
      <c r="T218" s="8">
        <f t="shared" si="227"/>
        <v>3.4418615396180074E-2</v>
      </c>
      <c r="U218" s="8">
        <f t="shared" si="227"/>
        <v>2.866670582681663E-2</v>
      </c>
      <c r="V218" s="8">
        <f t="shared" si="227"/>
        <v>7.587793932747533E-2</v>
      </c>
      <c r="W218" s="8">
        <f t="shared" si="227"/>
        <v>1.1328227429689752E-2</v>
      </c>
      <c r="X218" s="8">
        <f t="shared" si="227"/>
        <v>2.0385821740930288E-2</v>
      </c>
      <c r="Y218" s="8">
        <f t="shared" si="227"/>
        <v>4.0134145783862651E-2</v>
      </c>
      <c r="Z218" s="8">
        <f t="shared" si="227"/>
        <v>9.0209478643795249E-2</v>
      </c>
      <c r="AA218" s="8">
        <f t="shared" si="227"/>
        <v>-5.1715003430713558E-2</v>
      </c>
      <c r="AB218" s="8">
        <f t="shared" si="227"/>
        <v>4.7546745563003201E-2</v>
      </c>
      <c r="AC218" s="8">
        <f t="shared" si="227"/>
        <v>4.0287496474392004E-2</v>
      </c>
      <c r="AD218" s="8">
        <f t="shared" si="227"/>
        <v>7.2288688015529345E-2</v>
      </c>
      <c r="AE218" s="8">
        <f t="shared" si="227"/>
        <v>7.2244432882024867E-2</v>
      </c>
      <c r="AF218" s="8">
        <f t="shared" si="227"/>
        <v>3.7102099438875769E-2</v>
      </c>
      <c r="AG218" s="8">
        <f t="shared" si="227"/>
        <v>8.9599732057376258E-2</v>
      </c>
      <c r="AH218" s="8">
        <f t="shared" ref="AH218:BH218" si="228">AH16/AH12-1</f>
        <v>7.5359526787846631E-2</v>
      </c>
      <c r="AI218" s="8">
        <f t="shared" si="228"/>
        <v>5.1169769615935889E-2</v>
      </c>
      <c r="AJ218" s="8">
        <f t="shared" si="228"/>
        <v>5.2682225659896442E-2</v>
      </c>
      <c r="AK218" s="8">
        <f t="shared" si="228"/>
        <v>4.9402117115465494E-2</v>
      </c>
      <c r="AL218" s="8">
        <f t="shared" si="228"/>
        <v>5.2639764535875377E-2</v>
      </c>
      <c r="AM218" s="8">
        <f t="shared" si="228"/>
        <v>5.4581606586873166E-2</v>
      </c>
      <c r="AN218" s="8">
        <f t="shared" si="228"/>
        <v>6.4539407213267896E-2</v>
      </c>
      <c r="AO218" s="8">
        <f t="shared" si="228"/>
        <v>5.9869233862311022E-2</v>
      </c>
      <c r="AP218" s="8">
        <f t="shared" si="228"/>
        <v>6.6836436583006309E-2</v>
      </c>
      <c r="AQ218" s="8">
        <f t="shared" si="228"/>
        <v>0.11687941992783157</v>
      </c>
      <c r="AR218" s="8">
        <f t="shared" si="228"/>
        <v>8.2360494123075334E-2</v>
      </c>
      <c r="AS218" s="8">
        <f t="shared" si="228"/>
        <v>0.10130020249944072</v>
      </c>
      <c r="AT218" s="8">
        <f t="shared" si="228"/>
        <v>4.8070773137906864E-2</v>
      </c>
      <c r="AU218" s="8">
        <f t="shared" si="228"/>
        <v>6.2006669230421529E-2</v>
      </c>
      <c r="AV218" s="8">
        <f t="shared" si="228"/>
        <v>0.10541095397011424</v>
      </c>
      <c r="AW218" s="8">
        <f t="shared" si="228"/>
        <v>3.0039735609167062E-2</v>
      </c>
      <c r="AX218" s="8">
        <f t="shared" si="228"/>
        <v>8.20739824211969E-2</v>
      </c>
      <c r="AY218" s="8">
        <f t="shared" si="228"/>
        <v>0.1671226735287914</v>
      </c>
      <c r="AZ218" s="8">
        <f t="shared" si="228"/>
        <v>2.6126096870288773E-2</v>
      </c>
      <c r="BA218" s="8">
        <f t="shared" si="228"/>
        <v>5.6426373105233907E-2</v>
      </c>
      <c r="BB218" s="8">
        <f t="shared" si="228"/>
        <v>2.2053720063883286E-2</v>
      </c>
      <c r="BC218" s="8">
        <f t="shared" si="228"/>
        <v>5.0723025533015775E-2</v>
      </c>
      <c r="BD218" s="8">
        <f t="shared" si="228"/>
        <v>0.10124583839657841</v>
      </c>
      <c r="BE218" s="8">
        <f t="shared" si="228"/>
        <v>3.0455328007495064E-2</v>
      </c>
      <c r="BF218" s="8" t="e">
        <f t="shared" si="228"/>
        <v>#DIV/0!</v>
      </c>
      <c r="BG218" s="8">
        <f t="shared" si="228"/>
        <v>3.8556014581078824E-2</v>
      </c>
      <c r="BH218" s="8">
        <f t="shared" si="228"/>
        <v>5.3563017359294696E-2</v>
      </c>
    </row>
    <row r="219" spans="1:60" s="36" customFormat="1" hidden="1" x14ac:dyDescent="0.2">
      <c r="A219" s="138">
        <f t="shared" si="208"/>
        <v>36799</v>
      </c>
      <c r="B219" s="16">
        <f t="shared" ref="B219:AG219" si="229">B17/B13-1</f>
        <v>6.2201472214416187E-2</v>
      </c>
      <c r="C219" s="16">
        <f t="shared" si="229"/>
        <v>5.8238587898435279E-2</v>
      </c>
      <c r="D219" s="8">
        <f t="shared" si="229"/>
        <v>3.3210721914838759E-2</v>
      </c>
      <c r="E219" s="8">
        <f t="shared" si="229"/>
        <v>7.160813405257116E-2</v>
      </c>
      <c r="F219" s="8">
        <f t="shared" si="229"/>
        <v>7.2958885058458378E-2</v>
      </c>
      <c r="G219" s="8">
        <f t="shared" si="229"/>
        <v>6.7497128073517043E-2</v>
      </c>
      <c r="H219" s="8">
        <f t="shared" si="229"/>
        <v>0.18326918072484943</v>
      </c>
      <c r="I219" s="8">
        <f t="shared" si="229"/>
        <v>6.4075164110934946E-2</v>
      </c>
      <c r="J219" s="8">
        <f t="shared" si="229"/>
        <v>4.204055609094115E-2</v>
      </c>
      <c r="K219" s="8">
        <f t="shared" si="229"/>
        <v>7.1396660053164585E-2</v>
      </c>
      <c r="L219" s="8">
        <f t="shared" si="229"/>
        <v>0.1204591280712608</v>
      </c>
      <c r="M219" s="8">
        <f t="shared" si="229"/>
        <v>2.5521347539570138E-2</v>
      </c>
      <c r="N219" s="8">
        <f t="shared" si="229"/>
        <v>3.7002709272061285E-2</v>
      </c>
      <c r="O219" s="8">
        <f t="shared" si="229"/>
        <v>-2.4759795092699544E-2</v>
      </c>
      <c r="P219" s="8">
        <f t="shared" si="229"/>
        <v>2.0382022933384869E-2</v>
      </c>
      <c r="Q219" s="8">
        <f t="shared" si="229"/>
        <v>-1.5610881066650761E-2</v>
      </c>
      <c r="R219" s="8">
        <f t="shared" si="229"/>
        <v>1.7277840006156397E-2</v>
      </c>
      <c r="S219" s="8">
        <f t="shared" si="229"/>
        <v>3.9700350101573356E-2</v>
      </c>
      <c r="T219" s="8">
        <f t="shared" si="229"/>
        <v>3.8453271515815679E-2</v>
      </c>
      <c r="U219" s="8">
        <f t="shared" si="229"/>
        <v>3.4327161240526705E-2</v>
      </c>
      <c r="V219" s="8">
        <f t="shared" si="229"/>
        <v>9.0259614817705058E-2</v>
      </c>
      <c r="W219" s="8">
        <f t="shared" si="229"/>
        <v>1.8951796893426076E-2</v>
      </c>
      <c r="X219" s="8">
        <f t="shared" si="229"/>
        <v>3.2613479243188248E-2</v>
      </c>
      <c r="Y219" s="8">
        <f t="shared" si="229"/>
        <v>1.6204276863109435E-2</v>
      </c>
      <c r="Z219" s="8">
        <f t="shared" si="229"/>
        <v>4.8760182012160591E-2</v>
      </c>
      <c r="AA219" s="8">
        <f t="shared" si="229"/>
        <v>-4.7172371064334029E-2</v>
      </c>
      <c r="AB219" s="8">
        <f t="shared" si="229"/>
        <v>4.7749261452188829E-2</v>
      </c>
      <c r="AC219" s="8">
        <f t="shared" si="229"/>
        <v>4.7188705995323321E-2</v>
      </c>
      <c r="AD219" s="8">
        <f t="shared" si="229"/>
        <v>8.7321998514627186E-2</v>
      </c>
      <c r="AE219" s="8">
        <f t="shared" si="229"/>
        <v>7.160813405257116E-2</v>
      </c>
      <c r="AF219" s="8">
        <f t="shared" si="229"/>
        <v>3.7437429015700241E-2</v>
      </c>
      <c r="AG219" s="8">
        <f t="shared" si="229"/>
        <v>7.1863920332183362E-2</v>
      </c>
      <c r="AH219" s="8">
        <f t="shared" ref="AH219:BH219" si="230">AH17/AH13-1</f>
        <v>7.7385350672354747E-2</v>
      </c>
      <c r="AI219" s="8">
        <f t="shared" si="230"/>
        <v>5.8790977702735114E-2</v>
      </c>
      <c r="AJ219" s="8">
        <f t="shared" si="230"/>
        <v>4.881653067229319E-2</v>
      </c>
      <c r="AK219" s="8">
        <f t="shared" si="230"/>
        <v>5.1815718037140801E-2</v>
      </c>
      <c r="AL219" s="8">
        <f t="shared" si="230"/>
        <v>6.9709800312160342E-2</v>
      </c>
      <c r="AM219" s="8">
        <f t="shared" si="230"/>
        <v>6.6924595098506678E-2</v>
      </c>
      <c r="AN219" s="8">
        <f t="shared" si="230"/>
        <v>7.0695933087139284E-2</v>
      </c>
      <c r="AO219" s="8">
        <f t="shared" si="230"/>
        <v>6.3567918282470659E-2</v>
      </c>
      <c r="AP219" s="8">
        <f t="shared" si="230"/>
        <v>7.4504289788460021E-2</v>
      </c>
      <c r="AQ219" s="8">
        <f t="shared" si="230"/>
        <v>0.12285880126293813</v>
      </c>
      <c r="AR219" s="8">
        <f t="shared" si="230"/>
        <v>8.777739419533459E-2</v>
      </c>
      <c r="AS219" s="8">
        <f t="shared" si="230"/>
        <v>0.12519142277283035</v>
      </c>
      <c r="AT219" s="8">
        <f t="shared" si="230"/>
        <v>3.0315523344566442E-2</v>
      </c>
      <c r="AU219" s="8">
        <f t="shared" si="230"/>
        <v>6.1601796977943879E-2</v>
      </c>
      <c r="AV219" s="8">
        <f t="shared" si="230"/>
        <v>0.10957539731457544</v>
      </c>
      <c r="AW219" s="8">
        <f t="shared" si="230"/>
        <v>2.7251334103075564E-2</v>
      </c>
      <c r="AX219" s="8">
        <f t="shared" si="230"/>
        <v>9.462910645899969E-2</v>
      </c>
      <c r="AY219" s="8">
        <f t="shared" si="230"/>
        <v>0.13013289057265243</v>
      </c>
      <c r="AZ219" s="8">
        <f t="shared" si="230"/>
        <v>2.0413966872264488E-2</v>
      </c>
      <c r="BA219" s="8">
        <f t="shared" si="230"/>
        <v>5.7098499053063634E-2</v>
      </c>
      <c r="BB219" s="8">
        <f t="shared" si="230"/>
        <v>3.1368490215690992E-2</v>
      </c>
      <c r="BC219" s="8">
        <f t="shared" si="230"/>
        <v>5.747669117502574E-2</v>
      </c>
      <c r="BD219" s="8">
        <f t="shared" si="230"/>
        <v>0.1016490273338293</v>
      </c>
      <c r="BE219" s="8">
        <f t="shared" si="230"/>
        <v>4.467811673410238E-2</v>
      </c>
      <c r="BF219" s="8" t="e">
        <f t="shared" si="230"/>
        <v>#DIV/0!</v>
      </c>
      <c r="BG219" s="8">
        <f t="shared" si="230"/>
        <v>4.0298878737464294E-2</v>
      </c>
      <c r="BH219" s="8">
        <f t="shared" si="230"/>
        <v>5.5469992689786807E-2</v>
      </c>
    </row>
    <row r="220" spans="1:60" s="7" customFormat="1" ht="12" hidden="1" thickBot="1" x14ac:dyDescent="0.25">
      <c r="A220" s="142">
        <f t="shared" si="208"/>
        <v>36890</v>
      </c>
      <c r="B220" s="14">
        <f t="shared" ref="B220:AG220" si="231">B18/B14-1</f>
        <v>6.7678424720738928E-2</v>
      </c>
      <c r="C220" s="14">
        <f t="shared" si="231"/>
        <v>6.4470885991906091E-2</v>
      </c>
      <c r="D220" s="21">
        <f t="shared" si="231"/>
        <v>3.9322440109330614E-2</v>
      </c>
      <c r="E220" s="21">
        <f t="shared" si="231"/>
        <v>9.1244062315676722E-2</v>
      </c>
      <c r="F220" s="21">
        <f t="shared" si="231"/>
        <v>7.709835202780102E-2</v>
      </c>
      <c r="G220" s="21">
        <f t="shared" si="231"/>
        <v>7.2624700511114471E-2</v>
      </c>
      <c r="H220" s="21">
        <f t="shared" si="231"/>
        <v>0.17807005266666454</v>
      </c>
      <c r="I220" s="21">
        <f t="shared" si="231"/>
        <v>6.9294225299217693E-2</v>
      </c>
      <c r="J220" s="21">
        <f t="shared" si="231"/>
        <v>4.9833766762981124E-2</v>
      </c>
      <c r="K220" s="21">
        <f t="shared" si="231"/>
        <v>7.6038880890346938E-2</v>
      </c>
      <c r="L220" s="21">
        <f t="shared" si="231"/>
        <v>4.2994838649604183E-2</v>
      </c>
      <c r="M220" s="21">
        <f t="shared" si="231"/>
        <v>3.0262297552961392E-2</v>
      </c>
      <c r="N220" s="21">
        <f t="shared" si="231"/>
        <v>3.5971860462622463E-2</v>
      </c>
      <c r="O220" s="21">
        <f t="shared" si="231"/>
        <v>-7.1088536127416058E-3</v>
      </c>
      <c r="P220" s="21">
        <f t="shared" si="231"/>
        <v>2.3831906076269949E-2</v>
      </c>
      <c r="Q220" s="21">
        <f t="shared" si="231"/>
        <v>3.39230600306204E-2</v>
      </c>
      <c r="R220" s="21">
        <f t="shared" si="231"/>
        <v>1.9966504800847051E-2</v>
      </c>
      <c r="S220" s="21">
        <f t="shared" si="231"/>
        <v>3.6538441153150636E-2</v>
      </c>
      <c r="T220" s="21">
        <f t="shared" si="231"/>
        <v>4.5211034632308911E-2</v>
      </c>
      <c r="U220" s="21">
        <f t="shared" si="231"/>
        <v>4.6894420542270776E-2</v>
      </c>
      <c r="V220" s="21">
        <f t="shared" si="231"/>
        <v>8.7412171037443365E-2</v>
      </c>
      <c r="W220" s="21">
        <f t="shared" si="231"/>
        <v>3.0217909654924213E-2</v>
      </c>
      <c r="X220" s="21">
        <f t="shared" si="231"/>
        <v>4.1531858207334738E-2</v>
      </c>
      <c r="Y220" s="21">
        <f t="shared" si="231"/>
        <v>2.6771011515988263E-2</v>
      </c>
      <c r="Z220" s="21">
        <f t="shared" si="231"/>
        <v>5.9245777317881831E-2</v>
      </c>
      <c r="AA220" s="21">
        <f t="shared" si="231"/>
        <v>-3.5627720832826282E-2</v>
      </c>
      <c r="AB220" s="21">
        <f t="shared" si="231"/>
        <v>4.4000247424244687E-2</v>
      </c>
      <c r="AC220" s="21">
        <f t="shared" si="231"/>
        <v>5.175074577464156E-2</v>
      </c>
      <c r="AD220" s="21">
        <f t="shared" si="231"/>
        <v>8.6227071210675854E-2</v>
      </c>
      <c r="AE220" s="21">
        <f t="shared" si="231"/>
        <v>9.1244062315676722E-2</v>
      </c>
      <c r="AF220" s="21">
        <f t="shared" si="231"/>
        <v>7.4078378691289748E-2</v>
      </c>
      <c r="AG220" s="21">
        <f t="shared" si="231"/>
        <v>9.2931086727427559E-2</v>
      </c>
      <c r="AH220" s="21">
        <f t="shared" ref="AH220:BH220" si="232">AH18/AH14-1</f>
        <v>9.3884747895343512E-2</v>
      </c>
      <c r="AI220" s="21">
        <f t="shared" si="232"/>
        <v>6.0231719219261848E-2</v>
      </c>
      <c r="AJ220" s="21">
        <f t="shared" si="232"/>
        <v>4.3711277663060155E-2</v>
      </c>
      <c r="AK220" s="21">
        <f t="shared" si="232"/>
        <v>5.7100545817870385E-2</v>
      </c>
      <c r="AL220" s="21">
        <f t="shared" si="232"/>
        <v>6.9166764184466656E-2</v>
      </c>
      <c r="AM220" s="21">
        <f t="shared" si="232"/>
        <v>7.4757059336226117E-2</v>
      </c>
      <c r="AN220" s="21">
        <f t="shared" si="232"/>
        <v>7.5149224559186933E-2</v>
      </c>
      <c r="AO220" s="21">
        <f t="shared" si="232"/>
        <v>7.341213466491614E-2</v>
      </c>
      <c r="AP220" s="21">
        <f t="shared" si="232"/>
        <v>7.5961296068417283E-2</v>
      </c>
      <c r="AQ220" s="21">
        <f t="shared" si="232"/>
        <v>0.11994970039573638</v>
      </c>
      <c r="AR220" s="21">
        <f t="shared" si="232"/>
        <v>8.961074724128415E-2</v>
      </c>
      <c r="AS220" s="21">
        <f t="shared" si="232"/>
        <v>0.14179564941706158</v>
      </c>
      <c r="AT220" s="21">
        <f t="shared" si="232"/>
        <v>3.2465922873659681E-2</v>
      </c>
      <c r="AU220" s="21">
        <f t="shared" si="232"/>
        <v>6.1856773945495824E-2</v>
      </c>
      <c r="AV220" s="21">
        <f t="shared" si="232"/>
        <v>0.12006705282614094</v>
      </c>
      <c r="AW220" s="21">
        <f t="shared" si="232"/>
        <v>3.9442139633262485E-2</v>
      </c>
      <c r="AX220" s="21">
        <f t="shared" si="232"/>
        <v>0.10523765668586971</v>
      </c>
      <c r="AY220" s="21">
        <f t="shared" si="232"/>
        <v>0.13001191707199644</v>
      </c>
      <c r="AZ220" s="21">
        <f t="shared" si="232"/>
        <v>2.8306094227308565E-2</v>
      </c>
      <c r="BA220" s="21">
        <f t="shared" si="232"/>
        <v>6.0783147403141724E-2</v>
      </c>
      <c r="BB220" s="21">
        <f t="shared" si="232"/>
        <v>3.677520620934227E-2</v>
      </c>
      <c r="BC220" s="21">
        <f t="shared" si="232"/>
        <v>7.0674985624830988E-2</v>
      </c>
      <c r="BD220" s="21">
        <f t="shared" si="232"/>
        <v>9.5017961006131468E-2</v>
      </c>
      <c r="BE220" s="21">
        <f t="shared" si="232"/>
        <v>4.7999936766922602E-2</v>
      </c>
      <c r="BF220" s="21" t="e">
        <f t="shared" si="232"/>
        <v>#DIV/0!</v>
      </c>
      <c r="BG220" s="21">
        <f t="shared" si="232"/>
        <v>4.8887728303481648E-2</v>
      </c>
      <c r="BH220" s="21">
        <f t="shared" si="232"/>
        <v>6.312574857027764E-2</v>
      </c>
    </row>
    <row r="221" spans="1:60" s="36" customFormat="1" ht="12" hidden="1" thickTop="1" x14ac:dyDescent="0.2">
      <c r="A221" s="138">
        <f t="shared" si="208"/>
        <v>36980</v>
      </c>
      <c r="B221" s="190">
        <f t="shared" ref="B221:AG221" si="233">B19/B15-1</f>
        <v>7.7055633022479642E-2</v>
      </c>
      <c r="C221" s="190">
        <f t="shared" si="233"/>
        <v>7.4513305430971677E-2</v>
      </c>
      <c r="D221" s="191">
        <f t="shared" si="233"/>
        <v>5.4302053818040985E-2</v>
      </c>
      <c r="E221" s="191">
        <f t="shared" si="233"/>
        <v>8.0872457332209491E-2</v>
      </c>
      <c r="F221" s="191">
        <f t="shared" si="233"/>
        <v>8.5562642997025096E-2</v>
      </c>
      <c r="G221" s="191">
        <f t="shared" si="233"/>
        <v>8.2114941512433148E-2</v>
      </c>
      <c r="H221" s="191">
        <f t="shared" si="233"/>
        <v>0.16320899001390354</v>
      </c>
      <c r="I221" s="191">
        <f t="shared" si="233"/>
        <v>7.9599030399369219E-2</v>
      </c>
      <c r="J221" s="191">
        <f t="shared" si="233"/>
        <v>4.8232856601248875E-2</v>
      </c>
      <c r="K221" s="191">
        <f t="shared" si="233"/>
        <v>8.6982356602103295E-2</v>
      </c>
      <c r="L221" s="191">
        <f t="shared" si="233"/>
        <v>7.9836879816515882E-2</v>
      </c>
      <c r="M221" s="191">
        <f t="shared" si="233"/>
        <v>3.5158030095332249E-2</v>
      </c>
      <c r="N221" s="191">
        <f t="shared" si="233"/>
        <v>4.2226359439436756E-2</v>
      </c>
      <c r="O221" s="191">
        <f t="shared" si="233"/>
        <v>4.0944003090663816E-3</v>
      </c>
      <c r="P221" s="191">
        <f t="shared" si="233"/>
        <v>3.665242515337952E-2</v>
      </c>
      <c r="Q221" s="191">
        <f t="shared" si="233"/>
        <v>1.8623576167823286E-2</v>
      </c>
      <c r="R221" s="191">
        <f t="shared" si="233"/>
        <v>4.7718505098653941E-2</v>
      </c>
      <c r="S221" s="191">
        <f t="shared" si="233"/>
        <v>9.4947163696433634E-2</v>
      </c>
      <c r="T221" s="191">
        <f t="shared" si="233"/>
        <v>5.5780079549552664E-2</v>
      </c>
      <c r="U221" s="191">
        <f t="shared" si="233"/>
        <v>4.5030697096394512E-2</v>
      </c>
      <c r="V221" s="191">
        <f t="shared" si="233"/>
        <v>0.13793412291558904</v>
      </c>
      <c r="W221" s="191">
        <f t="shared" si="233"/>
        <v>4.62459886311124E-2</v>
      </c>
      <c r="X221" s="191">
        <f t="shared" si="233"/>
        <v>6.1636624807511531E-2</v>
      </c>
      <c r="Y221" s="191">
        <f t="shared" si="233"/>
        <v>5.5530633622334014E-2</v>
      </c>
      <c r="Z221" s="191">
        <f t="shared" si="233"/>
        <v>6.6191040800813283E-2</v>
      </c>
      <c r="AA221" s="191">
        <f t="shared" si="233"/>
        <v>3.2953821145968565E-2</v>
      </c>
      <c r="AB221" s="191">
        <f t="shared" si="233"/>
        <v>5.3475966266800734E-2</v>
      </c>
      <c r="AC221" s="191">
        <f t="shared" si="233"/>
        <v>3.9127209350781955E-2</v>
      </c>
      <c r="AD221" s="191">
        <f t="shared" si="233"/>
        <v>9.1108000469920514E-2</v>
      </c>
      <c r="AE221" s="191">
        <f t="shared" si="233"/>
        <v>8.0872457332209491E-2</v>
      </c>
      <c r="AF221" s="191">
        <f t="shared" si="233"/>
        <v>8.0742404235192744E-2</v>
      </c>
      <c r="AG221" s="191">
        <f t="shared" si="233"/>
        <v>7.0687088920223129E-2</v>
      </c>
      <c r="AH221" s="191">
        <f t="shared" ref="AH221:BH221" si="234">AH19/AH15-1</f>
        <v>8.2701469194564003E-2</v>
      </c>
      <c r="AI221" s="191">
        <f t="shared" si="234"/>
        <v>6.5397778372205728E-2</v>
      </c>
      <c r="AJ221" s="191">
        <f t="shared" si="234"/>
        <v>5.3129591973041457E-2</v>
      </c>
      <c r="AK221" s="191">
        <f t="shared" si="234"/>
        <v>6.5731935705175104E-2</v>
      </c>
      <c r="AL221" s="191">
        <f t="shared" si="234"/>
        <v>6.9293817456182794E-2</v>
      </c>
      <c r="AM221" s="191">
        <f t="shared" si="234"/>
        <v>6.5035613977859841E-2</v>
      </c>
      <c r="AN221" s="191">
        <f t="shared" si="234"/>
        <v>7.4266922507439714E-2</v>
      </c>
      <c r="AO221" s="191">
        <f t="shared" si="234"/>
        <v>7.0593247470806419E-2</v>
      </c>
      <c r="AP221" s="191">
        <f t="shared" si="234"/>
        <v>7.5991045436801574E-2</v>
      </c>
      <c r="AQ221" s="191">
        <f t="shared" si="234"/>
        <v>0.10794182643502914</v>
      </c>
      <c r="AR221" s="191">
        <f t="shared" si="234"/>
        <v>0.10237471681822607</v>
      </c>
      <c r="AS221" s="191">
        <f t="shared" si="234"/>
        <v>0.17024641556157238</v>
      </c>
      <c r="AT221" s="191">
        <f t="shared" si="234"/>
        <v>0.10735443489958052</v>
      </c>
      <c r="AU221" s="191">
        <f t="shared" si="234"/>
        <v>7.3364036907597407E-2</v>
      </c>
      <c r="AV221" s="191">
        <f t="shared" si="234"/>
        <v>0.10487384248579112</v>
      </c>
      <c r="AW221" s="191">
        <f t="shared" si="234"/>
        <v>2.6154305613122597E-2</v>
      </c>
      <c r="AX221" s="191">
        <f t="shared" si="234"/>
        <v>0.10390239753756925</v>
      </c>
      <c r="AY221" s="191">
        <f t="shared" si="234"/>
        <v>0.13546366720816239</v>
      </c>
      <c r="AZ221" s="191">
        <f t="shared" si="234"/>
        <v>4.3125315862131419E-3</v>
      </c>
      <c r="BA221" s="191">
        <f t="shared" si="234"/>
        <v>5.1584196741797816E-2</v>
      </c>
      <c r="BB221" s="191">
        <f t="shared" si="234"/>
        <v>5.0451017820615007E-2</v>
      </c>
      <c r="BC221" s="191">
        <f t="shared" si="234"/>
        <v>6.8141391493233838E-2</v>
      </c>
      <c r="BD221" s="191">
        <f t="shared" si="234"/>
        <v>9.4370784143418041E-2</v>
      </c>
      <c r="BE221" s="191">
        <f t="shared" si="234"/>
        <v>5.1768165158287749E-2</v>
      </c>
      <c r="BF221" s="191" t="e">
        <f t="shared" si="234"/>
        <v>#DIV/0!</v>
      </c>
      <c r="BG221" s="191">
        <f t="shared" si="234"/>
        <v>5.4863204958558232E-2</v>
      </c>
      <c r="BH221" s="191">
        <f t="shared" si="234"/>
        <v>6.2555169644736175E-2</v>
      </c>
    </row>
    <row r="222" spans="1:60" s="36" customFormat="1" hidden="1" x14ac:dyDescent="0.2">
      <c r="A222" s="138">
        <f t="shared" si="208"/>
        <v>37072</v>
      </c>
      <c r="B222" s="190">
        <f t="shared" ref="B222:AG222" si="235">B20/B16-1</f>
        <v>6.2494348100084363E-2</v>
      </c>
      <c r="C222" s="190">
        <f t="shared" si="235"/>
        <v>6.2326045041150469E-2</v>
      </c>
      <c r="D222" s="191">
        <f t="shared" si="235"/>
        <v>4.281555196313791E-2</v>
      </c>
      <c r="E222" s="191">
        <f t="shared" si="235"/>
        <v>7.1281426694979055E-2</v>
      </c>
      <c r="F222" s="191">
        <f t="shared" si="235"/>
        <v>6.9551279386650178E-2</v>
      </c>
      <c r="G222" s="191">
        <f t="shared" si="235"/>
        <v>6.9646053398425778E-2</v>
      </c>
      <c r="H222" s="191">
        <f t="shared" si="235"/>
        <v>6.764366778979114E-2</v>
      </c>
      <c r="I222" s="191">
        <f t="shared" si="235"/>
        <v>6.3863925787783549E-2</v>
      </c>
      <c r="J222" s="191">
        <f t="shared" si="235"/>
        <v>4.7447561040748765E-2</v>
      </c>
      <c r="K222" s="191">
        <f t="shared" si="235"/>
        <v>7.2991218752595843E-2</v>
      </c>
      <c r="L222" s="191">
        <f t="shared" si="235"/>
        <v>6.5510549376967653E-2</v>
      </c>
      <c r="M222" s="191">
        <f t="shared" si="235"/>
        <v>4.8611850098596587E-3</v>
      </c>
      <c r="N222" s="191">
        <f t="shared" si="235"/>
        <v>3.564125829393161E-2</v>
      </c>
      <c r="O222" s="191">
        <f t="shared" si="235"/>
        <v>-6.0549106716528689E-3</v>
      </c>
      <c r="P222" s="191">
        <f t="shared" si="235"/>
        <v>2.9050513451174709E-2</v>
      </c>
      <c r="Q222" s="191">
        <f t="shared" si="235"/>
        <v>2.1022270123321585E-2</v>
      </c>
      <c r="R222" s="191">
        <f t="shared" si="235"/>
        <v>3.9772517931293772E-2</v>
      </c>
      <c r="S222" s="191">
        <f t="shared" si="235"/>
        <v>8.3283335321090224E-2</v>
      </c>
      <c r="T222" s="191">
        <f t="shared" si="235"/>
        <v>5.2275552356189969E-2</v>
      </c>
      <c r="U222" s="191">
        <f t="shared" si="235"/>
        <v>4.0749630316856633E-2</v>
      </c>
      <c r="V222" s="191">
        <f t="shared" si="235"/>
        <v>9.3303347201352027E-2</v>
      </c>
      <c r="W222" s="191">
        <f t="shared" si="235"/>
        <v>4.2004663229136208E-2</v>
      </c>
      <c r="X222" s="191">
        <f t="shared" si="235"/>
        <v>5.2240088056411116E-2</v>
      </c>
      <c r="Y222" s="191">
        <f t="shared" si="235"/>
        <v>3.0182761468752428E-2</v>
      </c>
      <c r="Z222" s="191">
        <f t="shared" si="235"/>
        <v>2.2259559232109094E-2</v>
      </c>
      <c r="AA222" s="191">
        <f t="shared" si="235"/>
        <v>4.6890709223036842E-2</v>
      </c>
      <c r="AB222" s="191">
        <f t="shared" si="235"/>
        <v>4.6333409195231656E-2</v>
      </c>
      <c r="AC222" s="191">
        <f t="shared" si="235"/>
        <v>4.8722283216574125E-2</v>
      </c>
      <c r="AD222" s="191">
        <f t="shared" si="235"/>
        <v>4.4785337773973311E-2</v>
      </c>
      <c r="AE222" s="191">
        <f t="shared" si="235"/>
        <v>7.1281426694979055E-2</v>
      </c>
      <c r="AF222" s="191">
        <f t="shared" si="235"/>
        <v>5.7995180591219331E-2</v>
      </c>
      <c r="AG222" s="191">
        <f t="shared" si="235"/>
        <v>7.5614679649649519E-2</v>
      </c>
      <c r="AH222" s="191">
        <f t="shared" ref="AH222:BH222" si="236">AH20/AH16-1</f>
        <v>7.2751032923881409E-2</v>
      </c>
      <c r="AI222" s="191">
        <f t="shared" si="236"/>
        <v>6.112745474673531E-2</v>
      </c>
      <c r="AJ222" s="191">
        <f t="shared" si="236"/>
        <v>4.6439989633057621E-2</v>
      </c>
      <c r="AK222" s="191">
        <f t="shared" si="236"/>
        <v>5.7568520426344749E-2</v>
      </c>
      <c r="AL222" s="191">
        <f t="shared" si="236"/>
        <v>7.0263198099250079E-2</v>
      </c>
      <c r="AM222" s="191">
        <f t="shared" si="236"/>
        <v>6.7358839915981239E-2</v>
      </c>
      <c r="AN222" s="191">
        <f t="shared" si="236"/>
        <v>7.0235948030427542E-2</v>
      </c>
      <c r="AO222" s="191">
        <f t="shared" si="236"/>
        <v>5.8168522169766756E-2</v>
      </c>
      <c r="AP222" s="191">
        <f t="shared" si="236"/>
        <v>7.6132561110888952E-2</v>
      </c>
      <c r="AQ222" s="191">
        <f t="shared" si="236"/>
        <v>9.1589865794054814E-2</v>
      </c>
      <c r="AR222" s="191">
        <f t="shared" si="236"/>
        <v>9.8985712074584731E-2</v>
      </c>
      <c r="AS222" s="191">
        <f t="shared" si="236"/>
        <v>0.19023285228527054</v>
      </c>
      <c r="AT222" s="191">
        <f t="shared" si="236"/>
        <v>3.6970385170180808E-2</v>
      </c>
      <c r="AU222" s="191">
        <f t="shared" si="236"/>
        <v>6.9306412973830112E-2</v>
      </c>
      <c r="AV222" s="191">
        <f t="shared" si="236"/>
        <v>8.3383081766929878E-2</v>
      </c>
      <c r="AW222" s="191">
        <f t="shared" si="236"/>
        <v>2.1665309801610855E-2</v>
      </c>
      <c r="AX222" s="191">
        <f t="shared" si="236"/>
        <v>8.7204412824974264E-2</v>
      </c>
      <c r="AY222" s="191">
        <f t="shared" si="236"/>
        <v>8.2853879153258925E-2</v>
      </c>
      <c r="AZ222" s="191">
        <f t="shared" si="236"/>
        <v>8.5027916385342905E-3</v>
      </c>
      <c r="BA222" s="191">
        <f t="shared" si="236"/>
        <v>4.8004611529308239E-2</v>
      </c>
      <c r="BB222" s="191">
        <f t="shared" si="236"/>
        <v>5.2631900293242495E-2</v>
      </c>
      <c r="BC222" s="191">
        <f t="shared" si="236"/>
        <v>6.6463226199450887E-2</v>
      </c>
      <c r="BD222" s="191">
        <f t="shared" si="236"/>
        <v>8.4904428733506565E-2</v>
      </c>
      <c r="BE222" s="191">
        <f t="shared" si="236"/>
        <v>5.1836504831656027E-2</v>
      </c>
      <c r="BF222" s="191" t="e">
        <f t="shared" si="236"/>
        <v>#DIV/0!</v>
      </c>
      <c r="BG222" s="191">
        <f t="shared" si="236"/>
        <v>5.1451283590351338E-2</v>
      </c>
      <c r="BH222" s="191">
        <f t="shared" si="236"/>
        <v>6.0264897767768888E-2</v>
      </c>
    </row>
    <row r="223" spans="1:60" s="36" customFormat="1" hidden="1" x14ac:dyDescent="0.2">
      <c r="A223" s="138">
        <f t="shared" si="208"/>
        <v>37164</v>
      </c>
      <c r="B223" s="190">
        <f t="shared" ref="B223:AG223" si="237">B21/B17-1</f>
        <v>5.45359332086226E-2</v>
      </c>
      <c r="C223" s="190">
        <f t="shared" si="237"/>
        <v>5.5970655731806263E-2</v>
      </c>
      <c r="D223" s="191">
        <f t="shared" si="237"/>
        <v>3.4867448551577196E-2</v>
      </c>
      <c r="E223" s="191">
        <f t="shared" si="237"/>
        <v>6.4670751293972817E-2</v>
      </c>
      <c r="F223" s="191">
        <f t="shared" si="237"/>
        <v>6.1211389514151504E-2</v>
      </c>
      <c r="G223" s="191">
        <f t="shared" si="237"/>
        <v>6.3729139189328432E-2</v>
      </c>
      <c r="H223" s="191">
        <f t="shared" si="237"/>
        <v>1.533603993330046E-2</v>
      </c>
      <c r="I223" s="191">
        <f t="shared" si="237"/>
        <v>5.5119308744000062E-2</v>
      </c>
      <c r="J223" s="191">
        <f t="shared" si="237"/>
        <v>4.8126081511586039E-2</v>
      </c>
      <c r="K223" s="191">
        <f t="shared" si="237"/>
        <v>6.6053784044292074E-2</v>
      </c>
      <c r="L223" s="191">
        <f t="shared" si="237"/>
        <v>0.17290752728281555</v>
      </c>
      <c r="M223" s="191">
        <f t="shared" si="237"/>
        <v>-1.6048742193868204E-3</v>
      </c>
      <c r="N223" s="191">
        <f t="shared" si="237"/>
        <v>3.0418495122668476E-2</v>
      </c>
      <c r="O223" s="191">
        <f t="shared" si="237"/>
        <v>-1.1184153147153375E-2</v>
      </c>
      <c r="P223" s="191">
        <f t="shared" si="237"/>
        <v>1.7539665298069052E-2</v>
      </c>
      <c r="Q223" s="191">
        <f t="shared" si="237"/>
        <v>3.9704316759692215E-3</v>
      </c>
      <c r="R223" s="191">
        <f t="shared" si="237"/>
        <v>2.6026775774200317E-2</v>
      </c>
      <c r="S223" s="191">
        <f t="shared" si="237"/>
        <v>6.1934392827465157E-2</v>
      </c>
      <c r="T223" s="191">
        <f t="shared" si="237"/>
        <v>4.1546374925985674E-2</v>
      </c>
      <c r="U223" s="191">
        <f t="shared" si="237"/>
        <v>3.419084373129877E-2</v>
      </c>
      <c r="V223" s="191">
        <f t="shared" si="237"/>
        <v>6.0519096617551504E-2</v>
      </c>
      <c r="W223" s="191">
        <f t="shared" si="237"/>
        <v>3.5794828706797954E-2</v>
      </c>
      <c r="X223" s="191">
        <f t="shared" si="237"/>
        <v>3.9774471924814092E-2</v>
      </c>
      <c r="Y223" s="191">
        <f t="shared" si="237"/>
        <v>5.6192350726388618E-2</v>
      </c>
      <c r="Z223" s="191">
        <f t="shared" si="237"/>
        <v>5.7939732261389487E-2</v>
      </c>
      <c r="AA223" s="191">
        <f t="shared" si="237"/>
        <v>5.2448236575072915E-2</v>
      </c>
      <c r="AB223" s="191">
        <f t="shared" si="237"/>
        <v>3.4833652515527058E-2</v>
      </c>
      <c r="AC223" s="191">
        <f t="shared" si="237"/>
        <v>6.7170094081072662E-3</v>
      </c>
      <c r="AD223" s="191">
        <f t="shared" si="237"/>
        <v>6.2305908552053424E-2</v>
      </c>
      <c r="AE223" s="191">
        <f t="shared" si="237"/>
        <v>6.4670751293972817E-2</v>
      </c>
      <c r="AF223" s="191">
        <f t="shared" si="237"/>
        <v>5.2381818456789242E-2</v>
      </c>
      <c r="AG223" s="191">
        <f t="shared" si="237"/>
        <v>6.8800653895821018E-2</v>
      </c>
      <c r="AH223" s="191">
        <f t="shared" ref="AH223:BH223" si="238">AH21/AH17-1</f>
        <v>6.5962532715493793E-2</v>
      </c>
      <c r="AI223" s="191">
        <f t="shared" si="238"/>
        <v>5.5701672267944202E-2</v>
      </c>
      <c r="AJ223" s="191">
        <f t="shared" si="238"/>
        <v>5.2651323918711634E-2</v>
      </c>
      <c r="AK223" s="191">
        <f t="shared" si="238"/>
        <v>5.001789728566064E-2</v>
      </c>
      <c r="AL223" s="191">
        <f t="shared" si="238"/>
        <v>6.2747975920947274E-2</v>
      </c>
      <c r="AM223" s="191">
        <f t="shared" si="238"/>
        <v>5.5364651894874051E-2</v>
      </c>
      <c r="AN223" s="191">
        <f t="shared" si="238"/>
        <v>6.8669958520755747E-2</v>
      </c>
      <c r="AO223" s="191">
        <f t="shared" si="238"/>
        <v>5.588854693158507E-2</v>
      </c>
      <c r="AP223" s="191">
        <f t="shared" si="238"/>
        <v>7.5429308306959264E-2</v>
      </c>
      <c r="AQ223" s="191">
        <f t="shared" si="238"/>
        <v>6.6507859500311683E-2</v>
      </c>
      <c r="AR223" s="191">
        <f t="shared" si="238"/>
        <v>8.3256295158238514E-2</v>
      </c>
      <c r="AS223" s="191">
        <f t="shared" si="238"/>
        <v>0.16347702247019513</v>
      </c>
      <c r="AT223" s="191">
        <f t="shared" si="238"/>
        <v>5.1538860661644481E-2</v>
      </c>
      <c r="AU223" s="191">
        <f t="shared" si="238"/>
        <v>6.7513571399217653E-2</v>
      </c>
      <c r="AV223" s="191">
        <f t="shared" si="238"/>
        <v>6.9986579940542359E-2</v>
      </c>
      <c r="AW223" s="191">
        <f t="shared" si="238"/>
        <v>1.9997740453704838E-2</v>
      </c>
      <c r="AX223" s="191">
        <f t="shared" si="238"/>
        <v>6.3335832643227619E-2</v>
      </c>
      <c r="AY223" s="191">
        <f t="shared" si="238"/>
        <v>5.4946108679845729E-2</v>
      </c>
      <c r="AZ223" s="191">
        <f t="shared" si="238"/>
        <v>1.3262338885577929E-2</v>
      </c>
      <c r="BA223" s="191">
        <f t="shared" si="238"/>
        <v>5.2653151408278198E-2</v>
      </c>
      <c r="BB223" s="191">
        <f t="shared" si="238"/>
        <v>4.9704308184131296E-2</v>
      </c>
      <c r="BC223" s="191">
        <f t="shared" si="238"/>
        <v>6.4637914109483496E-2</v>
      </c>
      <c r="BD223" s="191">
        <f t="shared" si="238"/>
        <v>8.204431048586569E-2</v>
      </c>
      <c r="BE223" s="191">
        <f t="shared" si="238"/>
        <v>4.2545707274898703E-2</v>
      </c>
      <c r="BF223" s="191" t="e">
        <f t="shared" si="238"/>
        <v>#DIV/0!</v>
      </c>
      <c r="BG223" s="191">
        <f t="shared" si="238"/>
        <v>5.0137827936956869E-2</v>
      </c>
      <c r="BH223" s="191">
        <f t="shared" si="238"/>
        <v>5.610272559968954E-2</v>
      </c>
    </row>
    <row r="224" spans="1:60" s="36" customFormat="1" ht="12" hidden="1" thickBot="1" x14ac:dyDescent="0.25">
      <c r="A224" s="139">
        <f t="shared" si="208"/>
        <v>37255</v>
      </c>
      <c r="B224" s="193">
        <f t="shared" ref="B224:AG224" si="239">B22/B18-1</f>
        <v>4.0078094399434772E-2</v>
      </c>
      <c r="C224" s="193">
        <f t="shared" si="239"/>
        <v>4.4021788789313065E-2</v>
      </c>
      <c r="D224" s="194">
        <f t="shared" si="239"/>
        <v>2.2722310548578761E-2</v>
      </c>
      <c r="E224" s="194">
        <f t="shared" si="239"/>
        <v>4.7240998796540312E-2</v>
      </c>
      <c r="F224" s="194">
        <f t="shared" si="239"/>
        <v>4.6261308641971421E-2</v>
      </c>
      <c r="G224" s="194">
        <f t="shared" si="239"/>
        <v>5.2530016634151133E-2</v>
      </c>
      <c r="H224" s="194">
        <f t="shared" si="239"/>
        <v>-8.2561344056595543E-2</v>
      </c>
      <c r="I224" s="194">
        <f t="shared" si="239"/>
        <v>3.8789843826708914E-2</v>
      </c>
      <c r="J224" s="194">
        <f t="shared" si="239"/>
        <v>5.4569065722783083E-2</v>
      </c>
      <c r="K224" s="194">
        <f t="shared" si="239"/>
        <v>5.2231997191686474E-2</v>
      </c>
      <c r="L224" s="194">
        <f t="shared" si="239"/>
        <v>4.6832449901819562E-2</v>
      </c>
      <c r="M224" s="194">
        <f t="shared" si="239"/>
        <v>-5.7197194188056688E-3</v>
      </c>
      <c r="N224" s="194">
        <f t="shared" si="239"/>
        <v>3.5340969761219698E-2</v>
      </c>
      <c r="O224" s="194">
        <f t="shared" si="239"/>
        <v>-2.2230946265418439E-2</v>
      </c>
      <c r="P224" s="194">
        <f t="shared" si="239"/>
        <v>1.4612064844522266E-2</v>
      </c>
      <c r="Q224" s="194">
        <f t="shared" si="239"/>
        <v>-5.877578075336054E-2</v>
      </c>
      <c r="R224" s="194">
        <f t="shared" si="239"/>
        <v>1.2677140808470932E-2</v>
      </c>
      <c r="S224" s="194">
        <f t="shared" si="239"/>
        <v>8.1582259565024184E-2</v>
      </c>
      <c r="T224" s="194">
        <f t="shared" si="239"/>
        <v>3.1091508214032837E-2</v>
      </c>
      <c r="U224" s="194">
        <f t="shared" si="239"/>
        <v>1.7079246537486714E-2</v>
      </c>
      <c r="V224" s="194">
        <f t="shared" si="239"/>
        <v>1.8551207602486741E-2</v>
      </c>
      <c r="W224" s="194">
        <f t="shared" si="239"/>
        <v>-1.3025682296769814E-2</v>
      </c>
      <c r="X224" s="194">
        <f t="shared" si="239"/>
        <v>2.1661800888379323E-2</v>
      </c>
      <c r="Y224" s="194">
        <f t="shared" si="239"/>
        <v>4.4633822445683702E-2</v>
      </c>
      <c r="Z224" s="194">
        <f t="shared" si="239"/>
        <v>3.96493296827507E-2</v>
      </c>
      <c r="AA224" s="194">
        <f t="shared" si="239"/>
        <v>5.5153507364405829E-2</v>
      </c>
      <c r="AB224" s="194">
        <f t="shared" si="239"/>
        <v>2.6649561387174669E-2</v>
      </c>
      <c r="AC224" s="194">
        <f t="shared" si="239"/>
        <v>2.4310245258878371E-3</v>
      </c>
      <c r="AD224" s="194">
        <f t="shared" si="239"/>
        <v>5.3216445182391547E-2</v>
      </c>
      <c r="AE224" s="194">
        <f t="shared" si="239"/>
        <v>4.7240998796540312E-2</v>
      </c>
      <c r="AF224" s="194">
        <f t="shared" si="239"/>
        <v>3.930626817957017E-2</v>
      </c>
      <c r="AG224" s="194">
        <f t="shared" si="239"/>
        <v>6.3940570091798543E-2</v>
      </c>
      <c r="AH224" s="194">
        <f t="shared" ref="AH224:BH224" si="240">AH22/AH18-1</f>
        <v>4.5479921841957038E-2</v>
      </c>
      <c r="AI224" s="194">
        <f t="shared" si="240"/>
        <v>4.8862653585472371E-2</v>
      </c>
      <c r="AJ224" s="194">
        <f t="shared" si="240"/>
        <v>5.553025572533965E-2</v>
      </c>
      <c r="AK224" s="194">
        <f t="shared" si="240"/>
        <v>3.8660535972831589E-2</v>
      </c>
      <c r="AL224" s="194">
        <f t="shared" si="240"/>
        <v>5.7857754826068142E-2</v>
      </c>
      <c r="AM224" s="194">
        <f t="shared" si="240"/>
        <v>3.9921157680758546E-2</v>
      </c>
      <c r="AN224" s="194">
        <f t="shared" si="240"/>
        <v>5.1374231914339985E-2</v>
      </c>
      <c r="AO224" s="194">
        <f t="shared" si="240"/>
        <v>2.8569866856912762E-2</v>
      </c>
      <c r="AP224" s="194">
        <f t="shared" si="240"/>
        <v>6.2009778544970251E-2</v>
      </c>
      <c r="AQ224" s="194">
        <f t="shared" si="240"/>
        <v>4.3184711991360647E-2</v>
      </c>
      <c r="AR224" s="194">
        <f t="shared" si="240"/>
        <v>6.3327432225842806E-2</v>
      </c>
      <c r="AS224" s="194">
        <f t="shared" si="240"/>
        <v>0.10470852067947556</v>
      </c>
      <c r="AT224" s="194">
        <f t="shared" si="240"/>
        <v>4.6185864402988441E-2</v>
      </c>
      <c r="AU224" s="194">
        <f t="shared" si="240"/>
        <v>5.4627638632698261E-2</v>
      </c>
      <c r="AV224" s="194">
        <f t="shared" si="240"/>
        <v>5.803655389100526E-2</v>
      </c>
      <c r="AW224" s="194">
        <f t="shared" si="240"/>
        <v>-2.4273498837390495E-4</v>
      </c>
      <c r="AX224" s="194">
        <f t="shared" si="240"/>
        <v>2.7731358508325421E-2</v>
      </c>
      <c r="AY224" s="194">
        <f t="shared" si="240"/>
        <v>7.684670544700678E-3</v>
      </c>
      <c r="AZ224" s="194">
        <f t="shared" si="240"/>
        <v>3.4836662079802183E-2</v>
      </c>
      <c r="BA224" s="194">
        <f t="shared" si="240"/>
        <v>5.6004378505238206E-2</v>
      </c>
      <c r="BB224" s="194">
        <f t="shared" si="240"/>
        <v>5.7362593943494522E-2</v>
      </c>
      <c r="BC224" s="194">
        <f t="shared" si="240"/>
        <v>6.4163274794236003E-2</v>
      </c>
      <c r="BD224" s="194">
        <f t="shared" si="240"/>
        <v>6.2284663942270058E-2</v>
      </c>
      <c r="BE224" s="194">
        <f t="shared" si="240"/>
        <v>4.0524923766309451E-2</v>
      </c>
      <c r="BF224" s="194" t="e">
        <f t="shared" si="240"/>
        <v>#DIV/0!</v>
      </c>
      <c r="BG224" s="194">
        <f t="shared" si="240"/>
        <v>5.2713460117015609E-2</v>
      </c>
      <c r="BH224" s="194">
        <f t="shared" si="240"/>
        <v>5.6139364751243148E-2</v>
      </c>
    </row>
    <row r="225" spans="1:60" s="36" customFormat="1" hidden="1" x14ac:dyDescent="0.2">
      <c r="A225" s="138">
        <f t="shared" si="208"/>
        <v>37345</v>
      </c>
      <c r="B225" s="190">
        <f t="shared" ref="B225:AG225" si="241">B23/B19-1</f>
        <v>3.326875328363843E-2</v>
      </c>
      <c r="C225" s="190">
        <f t="shared" si="241"/>
        <v>3.8060117908500946E-2</v>
      </c>
      <c r="D225" s="191">
        <f t="shared" si="241"/>
        <v>1.109309238952827E-2</v>
      </c>
      <c r="E225" s="191">
        <f t="shared" si="241"/>
        <v>4.2457904079006736E-2</v>
      </c>
      <c r="F225" s="191">
        <f t="shared" si="241"/>
        <v>4.0802404489340471E-2</v>
      </c>
      <c r="G225" s="191">
        <f t="shared" si="241"/>
        <v>4.8320897677281316E-2</v>
      </c>
      <c r="H225" s="191">
        <f t="shared" si="241"/>
        <v>-0.11671836580929451</v>
      </c>
      <c r="I225" s="191">
        <f t="shared" si="241"/>
        <v>3.0814087529907441E-2</v>
      </c>
      <c r="J225" s="191">
        <f t="shared" si="241"/>
        <v>6.1918360676023854E-2</v>
      </c>
      <c r="K225" s="191">
        <f t="shared" si="241"/>
        <v>4.6437155694800447E-2</v>
      </c>
      <c r="L225" s="191">
        <f t="shared" si="241"/>
        <v>0.1066070433781634</v>
      </c>
      <c r="M225" s="191">
        <f t="shared" si="241"/>
        <v>-1.3716417226165012E-3</v>
      </c>
      <c r="N225" s="191">
        <f t="shared" si="241"/>
        <v>3.2524371353003456E-2</v>
      </c>
      <c r="O225" s="191">
        <f t="shared" si="241"/>
        <v>-4.0968633010364575E-2</v>
      </c>
      <c r="P225" s="191">
        <f t="shared" si="241"/>
        <v>-1.8860990115415754E-3</v>
      </c>
      <c r="Q225" s="191">
        <f t="shared" si="241"/>
        <v>4.6115972422583251E-2</v>
      </c>
      <c r="R225" s="191">
        <f t="shared" si="241"/>
        <v>6.8299949445163044E-3</v>
      </c>
      <c r="S225" s="191">
        <f t="shared" si="241"/>
        <v>7.7912146328962706E-2</v>
      </c>
      <c r="T225" s="191">
        <f t="shared" si="241"/>
        <v>1.5906647364029913E-2</v>
      </c>
      <c r="U225" s="191">
        <f t="shared" si="241"/>
        <v>-2.5742188867653448E-3</v>
      </c>
      <c r="V225" s="191">
        <f t="shared" si="241"/>
        <v>-2.5640749157736176E-2</v>
      </c>
      <c r="W225" s="191">
        <f t="shared" si="241"/>
        <v>-2.3589061711167258E-2</v>
      </c>
      <c r="X225" s="191">
        <f t="shared" si="241"/>
        <v>1.0517688501483047E-2</v>
      </c>
      <c r="Y225" s="191">
        <f t="shared" si="241"/>
        <v>2.7387566160511856E-2</v>
      </c>
      <c r="Z225" s="191">
        <f t="shared" si="241"/>
        <v>2.1191422249546399E-2</v>
      </c>
      <c r="AA225" s="191">
        <f t="shared" si="241"/>
        <v>4.0932112115598107E-2</v>
      </c>
      <c r="AB225" s="191">
        <f t="shared" si="241"/>
        <v>2.0861479187740839E-2</v>
      </c>
      <c r="AC225" s="191">
        <f t="shared" si="241"/>
        <v>1.7020212507139254E-2</v>
      </c>
      <c r="AD225" s="191">
        <f t="shared" si="241"/>
        <v>6.017973347280603E-2</v>
      </c>
      <c r="AE225" s="191">
        <f t="shared" si="241"/>
        <v>4.2457904079006736E-2</v>
      </c>
      <c r="AF225" s="191">
        <f t="shared" si="241"/>
        <v>2.0914881985611533E-2</v>
      </c>
      <c r="AG225" s="191">
        <f t="shared" si="241"/>
        <v>4.1896066974956847E-2</v>
      </c>
      <c r="AH225" s="191">
        <f t="shared" ref="AH225:BH225" si="242">AH23/AH19-1</f>
        <v>4.6166605873949162E-2</v>
      </c>
      <c r="AI225" s="191">
        <f t="shared" si="242"/>
        <v>4.3637457139913849E-2</v>
      </c>
      <c r="AJ225" s="191">
        <f t="shared" si="242"/>
        <v>4.7778468953544762E-2</v>
      </c>
      <c r="AK225" s="191">
        <f t="shared" si="242"/>
        <v>3.3546526178751312E-2</v>
      </c>
      <c r="AL225" s="191">
        <f t="shared" si="242"/>
        <v>5.3677158593590901E-2</v>
      </c>
      <c r="AM225" s="191">
        <f t="shared" si="242"/>
        <v>4.0861025339972823E-2</v>
      </c>
      <c r="AN225" s="191">
        <f t="shared" si="242"/>
        <v>5.5892142768620312E-2</v>
      </c>
      <c r="AO225" s="191">
        <f t="shared" si="242"/>
        <v>3.5818974699133976E-2</v>
      </c>
      <c r="AP225" s="191">
        <f t="shared" si="242"/>
        <v>6.5265588172051858E-2</v>
      </c>
      <c r="AQ225" s="191">
        <f t="shared" si="242"/>
        <v>4.7449975678277134E-2</v>
      </c>
      <c r="AR225" s="191">
        <f t="shared" si="242"/>
        <v>4.2137387430049023E-2</v>
      </c>
      <c r="AS225" s="191">
        <f t="shared" si="242"/>
        <v>6.0898393793078931E-2</v>
      </c>
      <c r="AT225" s="191">
        <f t="shared" si="242"/>
        <v>4.1858311531006498E-2</v>
      </c>
      <c r="AU225" s="191">
        <f t="shared" si="242"/>
        <v>6.4210921582011471E-2</v>
      </c>
      <c r="AV225" s="191">
        <f t="shared" si="242"/>
        <v>4.525242625555026E-2</v>
      </c>
      <c r="AW225" s="191">
        <f t="shared" si="242"/>
        <v>1.3115123225007741E-2</v>
      </c>
      <c r="AX225" s="191">
        <f t="shared" si="242"/>
        <v>7.1256720153645148E-3</v>
      </c>
      <c r="AY225" s="191">
        <f t="shared" si="242"/>
        <v>-1.6194058646014531E-2</v>
      </c>
      <c r="AZ225" s="191">
        <f t="shared" si="242"/>
        <v>4.6587382390889331E-2</v>
      </c>
      <c r="BA225" s="191">
        <f t="shared" si="242"/>
        <v>5.7753737127429261E-2</v>
      </c>
      <c r="BB225" s="191">
        <f t="shared" si="242"/>
        <v>6.2456416406596382E-2</v>
      </c>
      <c r="BC225" s="191">
        <f t="shared" si="242"/>
        <v>7.1105917965658127E-2</v>
      </c>
      <c r="BD225" s="191">
        <f t="shared" si="242"/>
        <v>7.5296991672806346E-2</v>
      </c>
      <c r="BE225" s="191">
        <f t="shared" si="242"/>
        <v>6.4244218009130272E-2</v>
      </c>
      <c r="BF225" s="191" t="e">
        <f t="shared" si="242"/>
        <v>#DIV/0!</v>
      </c>
      <c r="BG225" s="191">
        <f t="shared" si="242"/>
        <v>5.2098740762464901E-2</v>
      </c>
      <c r="BH225" s="191">
        <f t="shared" si="242"/>
        <v>5.675701635135133E-2</v>
      </c>
    </row>
    <row r="226" spans="1:60" s="36" customFormat="1" hidden="1" x14ac:dyDescent="0.2">
      <c r="A226" s="138">
        <f t="shared" si="208"/>
        <v>37437</v>
      </c>
      <c r="B226" s="190">
        <f t="shared" ref="B226:AG226" si="243">B24/B20-1</f>
        <v>3.298391002743517E-2</v>
      </c>
      <c r="C226" s="190">
        <f t="shared" si="243"/>
        <v>3.5271221033259081E-2</v>
      </c>
      <c r="D226" s="191">
        <f t="shared" si="243"/>
        <v>8.5520494065818298E-3</v>
      </c>
      <c r="E226" s="191">
        <f t="shared" si="243"/>
        <v>4.2291009543438784E-2</v>
      </c>
      <c r="F226" s="191">
        <f t="shared" si="243"/>
        <v>4.1650654756315797E-2</v>
      </c>
      <c r="G226" s="191">
        <f t="shared" si="243"/>
        <v>4.5533458252979386E-2</v>
      </c>
      <c r="H226" s="191">
        <f t="shared" si="243"/>
        <v>-3.6649003376985734E-2</v>
      </c>
      <c r="I226" s="191">
        <f t="shared" si="243"/>
        <v>2.9909184198689376E-2</v>
      </c>
      <c r="J226" s="191">
        <f t="shared" si="243"/>
        <v>6.7293639349373047E-2</v>
      </c>
      <c r="K226" s="191">
        <f t="shared" si="243"/>
        <v>4.2332406188411831E-2</v>
      </c>
      <c r="L226" s="191">
        <f t="shared" si="243"/>
        <v>3.2651177331788794E-2</v>
      </c>
      <c r="M226" s="191">
        <f t="shared" si="243"/>
        <v>2.0223841348851135E-2</v>
      </c>
      <c r="N226" s="191">
        <f t="shared" si="243"/>
        <v>3.6774256705007557E-2</v>
      </c>
      <c r="O226" s="191">
        <f t="shared" si="243"/>
        <v>-3.4480350427787188E-2</v>
      </c>
      <c r="P226" s="191">
        <f t="shared" si="243"/>
        <v>-3.2056574544725436E-4</v>
      </c>
      <c r="Q226" s="191">
        <f t="shared" si="243"/>
        <v>2.3550250550756768E-2</v>
      </c>
      <c r="R226" s="191">
        <f t="shared" si="243"/>
        <v>6.7894116782873937E-4</v>
      </c>
      <c r="S226" s="191">
        <f t="shared" si="243"/>
        <v>9.8124141720216107E-2</v>
      </c>
      <c r="T226" s="191">
        <f t="shared" si="243"/>
        <v>1.5042802735702798E-2</v>
      </c>
      <c r="U226" s="191">
        <f t="shared" si="243"/>
        <v>-6.9099950565865154E-3</v>
      </c>
      <c r="V226" s="191">
        <f t="shared" si="243"/>
        <v>-1.0799712041274612E-2</v>
      </c>
      <c r="W226" s="191">
        <f t="shared" si="243"/>
        <v>-3.9017697223629688E-2</v>
      </c>
      <c r="X226" s="191">
        <f t="shared" si="243"/>
        <v>5.9169897637514346E-3</v>
      </c>
      <c r="Y226" s="191">
        <f t="shared" si="243"/>
        <v>2.4296117472251799E-2</v>
      </c>
      <c r="Z226" s="191">
        <f t="shared" si="243"/>
        <v>1.1943773114538647E-2</v>
      </c>
      <c r="AA226" s="191">
        <f t="shared" si="243"/>
        <v>4.9731108714662353E-2</v>
      </c>
      <c r="AB226" s="191">
        <f t="shared" si="243"/>
        <v>1.5491529576751262E-2</v>
      </c>
      <c r="AC226" s="191">
        <f t="shared" si="243"/>
        <v>-1.9515914985339111E-2</v>
      </c>
      <c r="AD226" s="191">
        <f t="shared" si="243"/>
        <v>5.9815237004252397E-2</v>
      </c>
      <c r="AE226" s="191">
        <f t="shared" si="243"/>
        <v>4.2291009543438784E-2</v>
      </c>
      <c r="AF226" s="191">
        <f t="shared" si="243"/>
        <v>3.7603124292608703E-2</v>
      </c>
      <c r="AG226" s="191">
        <f t="shared" si="243"/>
        <v>4.2136819710356432E-2</v>
      </c>
      <c r="AH226" s="191">
        <f t="shared" ref="AH226:BH226" si="244">AH24/AH20-1</f>
        <v>4.3092619177123925E-2</v>
      </c>
      <c r="AI226" s="191">
        <f t="shared" si="244"/>
        <v>4.3775289530665784E-2</v>
      </c>
      <c r="AJ226" s="191">
        <f t="shared" si="244"/>
        <v>4.4776710820170207E-2</v>
      </c>
      <c r="AK226" s="191">
        <f t="shared" si="244"/>
        <v>3.2792388868519984E-2</v>
      </c>
      <c r="AL226" s="191">
        <f t="shared" si="244"/>
        <v>5.5661537190648813E-2</v>
      </c>
      <c r="AM226" s="191">
        <f t="shared" si="244"/>
        <v>4.6077332928138093E-2</v>
      </c>
      <c r="AN226" s="191">
        <f t="shared" si="244"/>
        <v>5.3495085340531157E-2</v>
      </c>
      <c r="AO226" s="191">
        <f t="shared" si="244"/>
        <v>4.284263275005884E-2</v>
      </c>
      <c r="AP226" s="191">
        <f t="shared" si="244"/>
        <v>5.8613396306623766E-2</v>
      </c>
      <c r="AQ226" s="191">
        <f t="shared" si="244"/>
        <v>3.0708739142511821E-2</v>
      </c>
      <c r="AR226" s="191">
        <f t="shared" si="244"/>
        <v>2.2255707732664831E-2</v>
      </c>
      <c r="AS226" s="191">
        <f t="shared" si="244"/>
        <v>1.0021922444002573E-2</v>
      </c>
      <c r="AT226" s="191">
        <f t="shared" si="244"/>
        <v>2.2754048766306934E-2</v>
      </c>
      <c r="AU226" s="191">
        <f t="shared" si="244"/>
        <v>5.5169417943718546E-2</v>
      </c>
      <c r="AV226" s="191">
        <f t="shared" si="244"/>
        <v>5.1886811210681172E-2</v>
      </c>
      <c r="AW226" s="191">
        <f t="shared" si="244"/>
        <v>2.809093139408958E-2</v>
      </c>
      <c r="AX226" s="191">
        <f t="shared" si="244"/>
        <v>1.7033634026955236E-2</v>
      </c>
      <c r="AY226" s="191">
        <f t="shared" si="244"/>
        <v>1.7672330750503562E-2</v>
      </c>
      <c r="AZ226" s="191">
        <f t="shared" si="244"/>
        <v>5.4114989174121053E-2</v>
      </c>
      <c r="BA226" s="191">
        <f t="shared" si="244"/>
        <v>5.7861812686575531E-2</v>
      </c>
      <c r="BB226" s="191">
        <f t="shared" si="244"/>
        <v>6.4882582231052366E-2</v>
      </c>
      <c r="BC226" s="191">
        <f t="shared" si="244"/>
        <v>8.1279219051499485E-2</v>
      </c>
      <c r="BD226" s="191">
        <f t="shared" si="244"/>
        <v>7.825170293928152E-2</v>
      </c>
      <c r="BE226" s="191">
        <f t="shared" si="244"/>
        <v>6.1602853939889402E-2</v>
      </c>
      <c r="BF226" s="191" t="e">
        <f t="shared" si="244"/>
        <v>#DIV/0!</v>
      </c>
      <c r="BG226" s="191">
        <f t="shared" si="244"/>
        <v>6.2498210621518391E-2</v>
      </c>
      <c r="BH226" s="191">
        <f t="shared" si="244"/>
        <v>6.2437329105591743E-2</v>
      </c>
    </row>
    <row r="227" spans="1:60" s="36" customFormat="1" hidden="1" x14ac:dyDescent="0.2">
      <c r="A227" s="138">
        <f t="shared" si="208"/>
        <v>37529</v>
      </c>
      <c r="B227" s="190">
        <f t="shared" ref="B227:AG227" si="245">B25/B21-1</f>
        <v>2.7131777297540571E-2</v>
      </c>
      <c r="C227" s="190">
        <f t="shared" si="245"/>
        <v>2.790334367044256E-2</v>
      </c>
      <c r="D227" s="191">
        <f t="shared" si="245"/>
        <v>2.878992058824803E-3</v>
      </c>
      <c r="E227" s="191">
        <f t="shared" si="245"/>
        <v>3.3015165693985438E-2</v>
      </c>
      <c r="F227" s="191">
        <f t="shared" si="245"/>
        <v>3.5715051385751595E-2</v>
      </c>
      <c r="G227" s="191">
        <f t="shared" si="245"/>
        <v>3.7313226283903989E-2</v>
      </c>
      <c r="H227" s="191">
        <f t="shared" si="245"/>
        <v>5.2071455373832176E-3</v>
      </c>
      <c r="I227" s="191">
        <f t="shared" si="245"/>
        <v>2.3485663330600204E-2</v>
      </c>
      <c r="J227" s="191">
        <f t="shared" si="245"/>
        <v>6.7460832794719705E-2</v>
      </c>
      <c r="K227" s="191">
        <f t="shared" si="245"/>
        <v>3.2897174578014221E-2</v>
      </c>
      <c r="L227" s="191">
        <f t="shared" si="245"/>
        <v>5.461925246980015E-2</v>
      </c>
      <c r="M227" s="191">
        <f t="shared" si="245"/>
        <v>1.4154410682547525E-2</v>
      </c>
      <c r="N227" s="191">
        <f t="shared" si="245"/>
        <v>3.0623606124738245E-2</v>
      </c>
      <c r="O227" s="191">
        <f t="shared" si="245"/>
        <v>-3.5506652497435232E-2</v>
      </c>
      <c r="P227" s="191">
        <f t="shared" si="245"/>
        <v>-8.6256021469508504E-3</v>
      </c>
      <c r="Q227" s="191">
        <f t="shared" si="245"/>
        <v>3.8337669044876233E-2</v>
      </c>
      <c r="R227" s="191">
        <f t="shared" si="245"/>
        <v>5.4592849465804338E-3</v>
      </c>
      <c r="S227" s="191">
        <f t="shared" si="245"/>
        <v>5.0261524706882721E-2</v>
      </c>
      <c r="T227" s="191">
        <f t="shared" si="245"/>
        <v>3.8297569542156129E-3</v>
      </c>
      <c r="U227" s="191">
        <f t="shared" si="245"/>
        <v>-1.616009460242851E-2</v>
      </c>
      <c r="V227" s="191">
        <f t="shared" si="245"/>
        <v>-4.6778225529961581E-2</v>
      </c>
      <c r="W227" s="191">
        <f t="shared" si="245"/>
        <v>-4.0729998965617464E-2</v>
      </c>
      <c r="X227" s="191">
        <f t="shared" si="245"/>
        <v>-1.6761474025484002E-4</v>
      </c>
      <c r="Y227" s="191">
        <f t="shared" si="245"/>
        <v>2.9724561806768968E-2</v>
      </c>
      <c r="Z227" s="191">
        <f t="shared" si="245"/>
        <v>1.9451823705962656E-2</v>
      </c>
      <c r="AA227" s="191">
        <f t="shared" si="245"/>
        <v>5.1850807892650286E-2</v>
      </c>
      <c r="AB227" s="191">
        <f t="shared" si="245"/>
        <v>1.2939959022304492E-2</v>
      </c>
      <c r="AC227" s="191">
        <f t="shared" si="245"/>
        <v>8.093569045530824E-4</v>
      </c>
      <c r="AD227" s="191">
        <f t="shared" si="245"/>
        <v>5.7404774560602556E-2</v>
      </c>
      <c r="AE227" s="191">
        <f t="shared" si="245"/>
        <v>3.3015165693985438E-2</v>
      </c>
      <c r="AF227" s="191">
        <f t="shared" si="245"/>
        <v>3.0160809791766718E-2</v>
      </c>
      <c r="AG227" s="191">
        <f t="shared" si="245"/>
        <v>2.5755189136720036E-2</v>
      </c>
      <c r="AH227" s="191">
        <f t="shared" ref="AH227:BH227" si="246">AH25/AH21-1</f>
        <v>3.475447690808342E-2</v>
      </c>
      <c r="AI227" s="191">
        <f t="shared" si="246"/>
        <v>3.5684062877716416E-2</v>
      </c>
      <c r="AJ227" s="191">
        <f t="shared" si="246"/>
        <v>3.4386622745064876E-2</v>
      </c>
      <c r="AK227" s="191">
        <f t="shared" si="246"/>
        <v>2.8262640707261033E-2</v>
      </c>
      <c r="AL227" s="191">
        <f t="shared" si="246"/>
        <v>4.389003268991698E-2</v>
      </c>
      <c r="AM227" s="191">
        <f t="shared" si="246"/>
        <v>3.690855639844548E-2</v>
      </c>
      <c r="AN227" s="191">
        <f t="shared" si="246"/>
        <v>4.6267671948082345E-2</v>
      </c>
      <c r="AO227" s="191">
        <f t="shared" si="246"/>
        <v>3.4884893925157145E-2</v>
      </c>
      <c r="AP227" s="191">
        <f t="shared" si="246"/>
        <v>5.2177986278099775E-2</v>
      </c>
      <c r="AQ227" s="191">
        <f t="shared" si="246"/>
        <v>7.4335926147490738E-3</v>
      </c>
      <c r="AR227" s="191">
        <f t="shared" si="246"/>
        <v>5.6982922952442117E-4</v>
      </c>
      <c r="AS227" s="191">
        <f t="shared" si="246"/>
        <v>-2.926776636823103E-2</v>
      </c>
      <c r="AT227" s="191">
        <f t="shared" si="246"/>
        <v>2.0894741269432693E-2</v>
      </c>
      <c r="AU227" s="191">
        <f t="shared" si="246"/>
        <v>4.9659649244293336E-2</v>
      </c>
      <c r="AV227" s="191">
        <f t="shared" si="246"/>
        <v>4.5991634641376233E-2</v>
      </c>
      <c r="AW227" s="191">
        <f t="shared" si="246"/>
        <v>2.7345593674825475E-2</v>
      </c>
      <c r="AX227" s="191">
        <f t="shared" si="246"/>
        <v>1.7511604744874898E-2</v>
      </c>
      <c r="AY227" s="191">
        <f t="shared" si="246"/>
        <v>3.0537777639452202E-2</v>
      </c>
      <c r="AZ227" s="191">
        <f t="shared" si="246"/>
        <v>4.7665369961580106E-2</v>
      </c>
      <c r="BA227" s="191">
        <f t="shared" si="246"/>
        <v>5.9205490052287146E-2</v>
      </c>
      <c r="BB227" s="191">
        <f t="shared" si="246"/>
        <v>6.5179797916900206E-2</v>
      </c>
      <c r="BC227" s="191">
        <f t="shared" si="246"/>
        <v>8.359750192627402E-2</v>
      </c>
      <c r="BD227" s="191">
        <f t="shared" si="246"/>
        <v>6.6354609175985235E-2</v>
      </c>
      <c r="BE227" s="191">
        <f t="shared" si="246"/>
        <v>4.9142589526688596E-2</v>
      </c>
      <c r="BF227" s="191" t="e">
        <f t="shared" si="246"/>
        <v>#DIV/0!</v>
      </c>
      <c r="BG227" s="191">
        <f t="shared" si="246"/>
        <v>6.1421869436968812E-2</v>
      </c>
      <c r="BH227" s="191">
        <f t="shared" si="246"/>
        <v>5.9389725922647907E-2</v>
      </c>
    </row>
    <row r="228" spans="1:60" s="36" customFormat="1" ht="12" hidden="1" thickBot="1" x14ac:dyDescent="0.25">
      <c r="A228" s="139">
        <f t="shared" si="208"/>
        <v>37620</v>
      </c>
      <c r="B228" s="193">
        <f t="shared" ref="B228:AG228" si="247">B26/B22-1</f>
        <v>2.6188762107948627E-2</v>
      </c>
      <c r="C228" s="193">
        <f t="shared" si="247"/>
        <v>2.5995855691159253E-2</v>
      </c>
      <c r="D228" s="194">
        <f t="shared" si="247"/>
        <v>4.6030619839936282E-3</v>
      </c>
      <c r="E228" s="194">
        <f t="shared" si="247"/>
        <v>3.1592306612002519E-2</v>
      </c>
      <c r="F228" s="194">
        <f t="shared" si="247"/>
        <v>3.4016978474253667E-2</v>
      </c>
      <c r="G228" s="194">
        <f t="shared" si="247"/>
        <v>3.405946180332764E-2</v>
      </c>
      <c r="H228" s="194">
        <f t="shared" si="247"/>
        <v>3.3015387979375088E-2</v>
      </c>
      <c r="I228" s="194">
        <f t="shared" si="247"/>
        <v>2.3410089524623423E-2</v>
      </c>
      <c r="J228" s="194">
        <f t="shared" si="247"/>
        <v>5.6977167473695189E-2</v>
      </c>
      <c r="K228" s="194">
        <f t="shared" si="247"/>
        <v>3.0702459974022434E-2</v>
      </c>
      <c r="L228" s="194">
        <f t="shared" si="247"/>
        <v>0.11569604504924436</v>
      </c>
      <c r="M228" s="194">
        <f t="shared" si="247"/>
        <v>1.1538724926474675E-2</v>
      </c>
      <c r="N228" s="194">
        <f t="shared" si="247"/>
        <v>3.1638807606488628E-2</v>
      </c>
      <c r="O228" s="194">
        <f t="shared" si="247"/>
        <v>-3.5581345183039126E-2</v>
      </c>
      <c r="P228" s="194">
        <f t="shared" si="247"/>
        <v>-1.0970096189616307E-2</v>
      </c>
      <c r="Q228" s="194">
        <f t="shared" si="247"/>
        <v>2.6916893903883299E-4</v>
      </c>
      <c r="R228" s="194">
        <f t="shared" si="247"/>
        <v>5.1298097960648104E-3</v>
      </c>
      <c r="S228" s="194">
        <f t="shared" si="247"/>
        <v>2.3299837558328873E-2</v>
      </c>
      <c r="T228" s="194">
        <f t="shared" si="247"/>
        <v>2.5612448362870577E-3</v>
      </c>
      <c r="U228" s="194">
        <f t="shared" si="247"/>
        <v>-1.4226802555021179E-2</v>
      </c>
      <c r="V228" s="194">
        <f t="shared" si="247"/>
        <v>-5.4901504046906191E-2</v>
      </c>
      <c r="W228" s="194">
        <f t="shared" si="247"/>
        <v>-2.2643244413485197E-2</v>
      </c>
      <c r="X228" s="194">
        <f t="shared" si="247"/>
        <v>4.1621481791578319E-3</v>
      </c>
      <c r="Y228" s="194">
        <f t="shared" si="247"/>
        <v>2.1981702963665972E-2</v>
      </c>
      <c r="Z228" s="194">
        <f t="shared" si="247"/>
        <v>1.8639478624403516E-2</v>
      </c>
      <c r="AA228" s="194">
        <f t="shared" si="247"/>
        <v>2.8931763557771495E-2</v>
      </c>
      <c r="AB228" s="194">
        <f t="shared" si="247"/>
        <v>1.0881502252622743E-2</v>
      </c>
      <c r="AC228" s="194">
        <f t="shared" si="247"/>
        <v>4.060510392312322E-2</v>
      </c>
      <c r="AD228" s="194">
        <f t="shared" si="247"/>
        <v>6.6658253586831417E-2</v>
      </c>
      <c r="AE228" s="194">
        <f t="shared" si="247"/>
        <v>3.1592306612002519E-2</v>
      </c>
      <c r="AF228" s="194">
        <f t="shared" si="247"/>
        <v>2.9736820530561037E-2</v>
      </c>
      <c r="AG228" s="194">
        <f t="shared" si="247"/>
        <v>8.6703420738429848E-3</v>
      </c>
      <c r="AH228" s="194">
        <f t="shared" ref="AH228:BH228" si="248">AH26/AH22-1</f>
        <v>3.6236984275153983E-2</v>
      </c>
      <c r="AI228" s="194">
        <f t="shared" si="248"/>
        <v>3.6353678701559922E-2</v>
      </c>
      <c r="AJ228" s="194">
        <f t="shared" si="248"/>
        <v>2.7433651647655211E-2</v>
      </c>
      <c r="AK228" s="194">
        <f t="shared" si="248"/>
        <v>2.4248676234125854E-2</v>
      </c>
      <c r="AL228" s="194">
        <f t="shared" si="248"/>
        <v>5.2223689878121204E-2</v>
      </c>
      <c r="AM228" s="194">
        <f t="shared" si="248"/>
        <v>3.7705162627404754E-2</v>
      </c>
      <c r="AN228" s="194">
        <f t="shared" si="248"/>
        <v>5.7060228305394256E-2</v>
      </c>
      <c r="AO228" s="194">
        <f t="shared" si="248"/>
        <v>5.3624623958540729E-2</v>
      </c>
      <c r="AP228" s="194">
        <f t="shared" si="248"/>
        <v>5.8612080148602308E-2</v>
      </c>
      <c r="AQ228" s="194">
        <f t="shared" si="248"/>
        <v>-5.5045973734435538E-4</v>
      </c>
      <c r="AR228" s="194">
        <f t="shared" si="248"/>
        <v>-3.076325095857646E-4</v>
      </c>
      <c r="AS228" s="194">
        <f t="shared" si="248"/>
        <v>-5.1532331201513681E-2</v>
      </c>
      <c r="AT228" s="194">
        <f t="shared" si="248"/>
        <v>1.6790999922556171E-2</v>
      </c>
      <c r="AU228" s="194">
        <f t="shared" si="248"/>
        <v>5.9926582319653088E-2</v>
      </c>
      <c r="AV228" s="194">
        <f t="shared" si="248"/>
        <v>3.924376248833128E-2</v>
      </c>
      <c r="AW228" s="194">
        <f t="shared" si="248"/>
        <v>3.3127190545219065E-2</v>
      </c>
      <c r="AX228" s="194">
        <f t="shared" si="248"/>
        <v>1.8972687963896284E-2</v>
      </c>
      <c r="AY228" s="194">
        <f t="shared" si="248"/>
        <v>3.987529215618002E-2</v>
      </c>
      <c r="AZ228" s="194">
        <f t="shared" si="248"/>
        <v>2.5818449646694219E-2</v>
      </c>
      <c r="BA228" s="194">
        <f t="shared" si="248"/>
        <v>3.6974077376801251E-2</v>
      </c>
      <c r="BB228" s="194">
        <f t="shared" si="248"/>
        <v>6.4079997569173042E-2</v>
      </c>
      <c r="BC228" s="194">
        <f t="shared" si="248"/>
        <v>7.9844736584684162E-2</v>
      </c>
      <c r="BD228" s="194">
        <f t="shared" si="248"/>
        <v>6.1280218798132946E-2</v>
      </c>
      <c r="BE228" s="194">
        <f t="shared" si="248"/>
        <v>4.6567701658738914E-2</v>
      </c>
      <c r="BF228" s="194" t="e">
        <f t="shared" si="248"/>
        <v>#DIV/0!</v>
      </c>
      <c r="BG228" s="194">
        <f t="shared" si="248"/>
        <v>5.3191912327837487E-2</v>
      </c>
      <c r="BH228" s="194">
        <f t="shared" si="248"/>
        <v>4.9895757875587421E-2</v>
      </c>
    </row>
    <row r="229" spans="1:60" s="36" customFormat="1" hidden="1" x14ac:dyDescent="0.2">
      <c r="A229" s="138">
        <f t="shared" si="208"/>
        <v>37710</v>
      </c>
      <c r="B229" s="190">
        <f t="shared" ref="B229:AG229" si="249">B27/B23-1</f>
        <v>1.9313051118870384E-2</v>
      </c>
      <c r="C229" s="190">
        <f t="shared" si="249"/>
        <v>1.9787343425333059E-2</v>
      </c>
      <c r="D229" s="191">
        <f t="shared" si="249"/>
        <v>5.1998568194639994E-3</v>
      </c>
      <c r="E229" s="191">
        <f t="shared" si="249"/>
        <v>2.7913994182083623E-2</v>
      </c>
      <c r="F229" s="191">
        <f t="shared" si="249"/>
        <v>2.3697277252058502E-2</v>
      </c>
      <c r="G229" s="191">
        <f t="shared" si="249"/>
        <v>2.4575310024379293E-2</v>
      </c>
      <c r="H229" s="191">
        <f t="shared" si="249"/>
        <v>1.864308893711808E-3</v>
      </c>
      <c r="I229" s="191">
        <f t="shared" si="249"/>
        <v>1.5812431161684515E-2</v>
      </c>
      <c r="J229" s="191">
        <f t="shared" si="249"/>
        <v>5.8973761700223948E-2</v>
      </c>
      <c r="K229" s="191">
        <f t="shared" si="249"/>
        <v>1.9739375588819108E-2</v>
      </c>
      <c r="L229" s="191">
        <f t="shared" si="249"/>
        <v>-1.1021489740468127E-2</v>
      </c>
      <c r="M229" s="191">
        <f t="shared" si="249"/>
        <v>8.380414443583506E-3</v>
      </c>
      <c r="N229" s="191">
        <f t="shared" si="249"/>
        <v>2.8245875318934077E-2</v>
      </c>
      <c r="O229" s="191">
        <f t="shared" si="249"/>
        <v>-3.9753863075095874E-2</v>
      </c>
      <c r="P229" s="191">
        <f t="shared" si="249"/>
        <v>-9.4842605865622653E-3</v>
      </c>
      <c r="Q229" s="191">
        <f t="shared" si="249"/>
        <v>-0.1151941014578054</v>
      </c>
      <c r="R229" s="191">
        <f t="shared" si="249"/>
        <v>1.6987220426709415E-2</v>
      </c>
      <c r="S229" s="191">
        <f t="shared" si="249"/>
        <v>2.2836759014831065E-2</v>
      </c>
      <c r="T229" s="191">
        <f t="shared" si="249"/>
        <v>5.75231326418435E-3</v>
      </c>
      <c r="U229" s="191">
        <f t="shared" si="249"/>
        <v>-8.9872275527969059E-4</v>
      </c>
      <c r="V229" s="191">
        <f t="shared" si="249"/>
        <v>-6.5685304103938691E-2</v>
      </c>
      <c r="W229" s="191">
        <f t="shared" si="249"/>
        <v>-3.3155573459693555E-2</v>
      </c>
      <c r="X229" s="191">
        <f t="shared" si="249"/>
        <v>3.7772737647743249E-3</v>
      </c>
      <c r="Y229" s="191">
        <f t="shared" si="249"/>
        <v>4.3957915604317055E-2</v>
      </c>
      <c r="Z229" s="191">
        <f t="shared" si="249"/>
        <v>3.2406419606513692E-2</v>
      </c>
      <c r="AA229" s="191">
        <f t="shared" si="249"/>
        <v>6.87301932364901E-2</v>
      </c>
      <c r="AB229" s="191">
        <f t="shared" si="249"/>
        <v>5.6533532322962099E-3</v>
      </c>
      <c r="AC229" s="191">
        <f t="shared" si="249"/>
        <v>1.0468787251066258E-2</v>
      </c>
      <c r="AD229" s="191">
        <f t="shared" si="249"/>
        <v>7.2142776227746896E-2</v>
      </c>
      <c r="AE229" s="191">
        <f t="shared" si="249"/>
        <v>2.7913994182083623E-2</v>
      </c>
      <c r="AF229" s="191">
        <f t="shared" si="249"/>
        <v>2.9136198480250064E-2</v>
      </c>
      <c r="AG229" s="191">
        <f t="shared" si="249"/>
        <v>2.7200559387148715E-2</v>
      </c>
      <c r="AH229" s="191">
        <f t="shared" ref="AH229:BH229" si="250">AH27/AH23-1</f>
        <v>2.7838792408558355E-2</v>
      </c>
      <c r="AI229" s="191">
        <f t="shared" si="250"/>
        <v>2.8820222722860445E-2</v>
      </c>
      <c r="AJ229" s="191">
        <f t="shared" si="250"/>
        <v>2.3970110621650553E-2</v>
      </c>
      <c r="AK229" s="191">
        <f t="shared" si="250"/>
        <v>1.9024466952931585E-2</v>
      </c>
      <c r="AL229" s="191">
        <f t="shared" si="250"/>
        <v>4.1389809072546191E-2</v>
      </c>
      <c r="AM229" s="191">
        <f t="shared" si="250"/>
        <v>3.0981666751731085E-2</v>
      </c>
      <c r="AN229" s="191">
        <f t="shared" si="250"/>
        <v>4.114881533746706E-2</v>
      </c>
      <c r="AO229" s="191">
        <f t="shared" si="250"/>
        <v>4.8554031037159495E-2</v>
      </c>
      <c r="AP229" s="191">
        <f t="shared" si="250"/>
        <v>3.7786433656702201E-2</v>
      </c>
      <c r="AQ229" s="191">
        <f t="shared" si="250"/>
        <v>1.9455902441280593E-2</v>
      </c>
      <c r="AR229" s="191">
        <f t="shared" si="250"/>
        <v>1.8962684081702541E-4</v>
      </c>
      <c r="AS229" s="191">
        <f t="shared" si="250"/>
        <v>-6.1233310595977808E-2</v>
      </c>
      <c r="AT229" s="191">
        <f t="shared" si="250"/>
        <v>-1.9395129619200646E-2</v>
      </c>
      <c r="AU229" s="191">
        <f t="shared" si="250"/>
        <v>3.7655628646757977E-2</v>
      </c>
      <c r="AV229" s="191">
        <f t="shared" si="250"/>
        <v>4.1936682465235409E-2</v>
      </c>
      <c r="AW229" s="191">
        <f t="shared" si="250"/>
        <v>2.5626843812293743E-2</v>
      </c>
      <c r="AX229" s="191">
        <f t="shared" si="250"/>
        <v>8.3465848116492936E-3</v>
      </c>
      <c r="AY229" s="191">
        <f t="shared" si="250"/>
        <v>2.7079691234132897E-2</v>
      </c>
      <c r="AZ229" s="191">
        <f t="shared" si="250"/>
        <v>4.143076244239019E-2</v>
      </c>
      <c r="BA229" s="191">
        <f t="shared" si="250"/>
        <v>4.1329946608543944E-2</v>
      </c>
      <c r="BB229" s="191">
        <f t="shared" si="250"/>
        <v>5.4851327994144494E-2</v>
      </c>
      <c r="BC229" s="191">
        <f t="shared" si="250"/>
        <v>7.9186488745942807E-2</v>
      </c>
      <c r="BD229" s="191">
        <f t="shared" si="250"/>
        <v>3.2250595524029091E-2</v>
      </c>
      <c r="BE229" s="191">
        <f t="shared" si="250"/>
        <v>2.1264242810209444E-2</v>
      </c>
      <c r="BF229" s="191" t="e">
        <f t="shared" si="250"/>
        <v>#DIV/0!</v>
      </c>
      <c r="BG229" s="191">
        <f t="shared" si="250"/>
        <v>5.4761193631837735E-2</v>
      </c>
      <c r="BH229" s="191">
        <f t="shared" si="250"/>
        <v>4.6807177091770846E-2</v>
      </c>
    </row>
    <row r="230" spans="1:60" s="36" customFormat="1" hidden="1" x14ac:dyDescent="0.2">
      <c r="A230" s="138">
        <f t="shared" si="208"/>
        <v>37802</v>
      </c>
      <c r="B230" s="16">
        <f t="shared" ref="B230:AG230" si="251">B28/B24-1</f>
        <v>1.6009776051109093E-2</v>
      </c>
      <c r="C230" s="16">
        <f t="shared" si="251"/>
        <v>1.6495000210376087E-2</v>
      </c>
      <c r="D230" s="8">
        <f t="shared" si="251"/>
        <v>-2.1956937710795321E-3</v>
      </c>
      <c r="E230" s="8">
        <f t="shared" si="251"/>
        <v>2.8419467223585793E-2</v>
      </c>
      <c r="F230" s="8">
        <f t="shared" si="251"/>
        <v>2.1722347348991145E-2</v>
      </c>
      <c r="G230" s="8">
        <f t="shared" si="251"/>
        <v>2.2708687795258475E-2</v>
      </c>
      <c r="H230" s="8">
        <f t="shared" si="251"/>
        <v>1.3522860559622707E-4</v>
      </c>
      <c r="I230" s="8">
        <f t="shared" si="251"/>
        <v>1.2837644429653627E-2</v>
      </c>
      <c r="J230" s="8">
        <f t="shared" si="251"/>
        <v>5.0166570382928155E-2</v>
      </c>
      <c r="K230" s="8">
        <f t="shared" si="251"/>
        <v>1.8572740869006399E-2</v>
      </c>
      <c r="L230" s="8">
        <f t="shared" si="251"/>
        <v>-1.5714967429865445E-2</v>
      </c>
      <c r="M230" s="8">
        <f t="shared" si="251"/>
        <v>5.2663945417343871E-3</v>
      </c>
      <c r="N230" s="8">
        <f t="shared" si="251"/>
        <v>3.0262899302978763E-2</v>
      </c>
      <c r="O230" s="8">
        <f t="shared" si="251"/>
        <v>-4.6431474410738027E-2</v>
      </c>
      <c r="P230" s="8">
        <f t="shared" si="251"/>
        <v>-1.7910235151814669E-2</v>
      </c>
      <c r="Q230" s="8">
        <f t="shared" si="251"/>
        <v>-0.10835484988979727</v>
      </c>
      <c r="R230" s="8">
        <f t="shared" si="251"/>
        <v>2.244303418340321E-2</v>
      </c>
      <c r="S230" s="8">
        <f t="shared" si="251"/>
        <v>8.290158056018182E-3</v>
      </c>
      <c r="T230" s="8">
        <f t="shared" si="251"/>
        <v>9.9427310775013211E-4</v>
      </c>
      <c r="U230" s="8">
        <f t="shared" si="251"/>
        <v>-3.6612475268098521E-3</v>
      </c>
      <c r="V230" s="8">
        <f t="shared" si="251"/>
        <v>-7.5030692079031569E-2</v>
      </c>
      <c r="W230" s="8">
        <f t="shared" si="251"/>
        <v>-2.2851129881532928E-2</v>
      </c>
      <c r="X230" s="8">
        <f t="shared" si="251"/>
        <v>-8.420650994572676E-3</v>
      </c>
      <c r="Y230" s="8">
        <f t="shared" si="251"/>
        <v>2.0977245084120799E-2</v>
      </c>
      <c r="Z230" s="8">
        <f t="shared" si="251"/>
        <v>1.4276989400509033E-2</v>
      </c>
      <c r="AA230" s="8">
        <f t="shared" si="251"/>
        <v>3.4277252788343482E-2</v>
      </c>
      <c r="AB230" s="8">
        <f t="shared" si="251"/>
        <v>3.1567177081575082E-3</v>
      </c>
      <c r="AC230" s="8">
        <f t="shared" si="251"/>
        <v>-6.6612261367910985E-3</v>
      </c>
      <c r="AD230" s="8">
        <f t="shared" si="251"/>
        <v>3.7299820158419816E-2</v>
      </c>
      <c r="AE230" s="8">
        <f t="shared" si="251"/>
        <v>2.8419467223585793E-2</v>
      </c>
      <c r="AF230" s="8">
        <f t="shared" si="251"/>
        <v>2.4513598853295626E-2</v>
      </c>
      <c r="AG230" s="8">
        <f t="shared" si="251"/>
        <v>2.4698924446697745E-2</v>
      </c>
      <c r="AH230" s="8">
        <f t="shared" ref="AH230:BH230" si="252">AH28/AH24-1</f>
        <v>2.9712075063096366E-2</v>
      </c>
      <c r="AI230" s="8">
        <f t="shared" si="252"/>
        <v>3.133410038137141E-2</v>
      </c>
      <c r="AJ230" s="8">
        <f t="shared" si="252"/>
        <v>1.7621381102215228E-2</v>
      </c>
      <c r="AK230" s="8">
        <f t="shared" si="252"/>
        <v>2.1254884336998403E-2</v>
      </c>
      <c r="AL230" s="8">
        <f t="shared" si="252"/>
        <v>4.6943671723578273E-2</v>
      </c>
      <c r="AM230" s="8">
        <f t="shared" si="252"/>
        <v>1.1417498511410606E-2</v>
      </c>
      <c r="AN230" s="8">
        <f t="shared" si="252"/>
        <v>3.2250528145598034E-2</v>
      </c>
      <c r="AO230" s="8">
        <f t="shared" si="252"/>
        <v>3.6400405931052759E-2</v>
      </c>
      <c r="AP230" s="8">
        <f t="shared" si="252"/>
        <v>3.028629173637265E-2</v>
      </c>
      <c r="AQ230" s="8">
        <f t="shared" si="252"/>
        <v>-1.0783766113308557E-2</v>
      </c>
      <c r="AR230" s="8">
        <f t="shared" si="252"/>
        <v>1.8134903868030072E-3</v>
      </c>
      <c r="AS230" s="8">
        <f t="shared" si="252"/>
        <v>-5.7653635504529288E-2</v>
      </c>
      <c r="AT230" s="8">
        <f t="shared" si="252"/>
        <v>1.3073632137593938E-2</v>
      </c>
      <c r="AU230" s="8">
        <f t="shared" si="252"/>
        <v>5.6150976017355525E-2</v>
      </c>
      <c r="AV230" s="8">
        <f t="shared" si="252"/>
        <v>2.8867910103028249E-2</v>
      </c>
      <c r="AW230" s="8">
        <f t="shared" si="252"/>
        <v>1.5098532517648033E-2</v>
      </c>
      <c r="AX230" s="8">
        <f t="shared" si="252"/>
        <v>2.1599388188227042E-3</v>
      </c>
      <c r="AY230" s="8">
        <f t="shared" si="252"/>
        <v>1.9827930703226526E-2</v>
      </c>
      <c r="AZ230" s="8">
        <f t="shared" si="252"/>
        <v>1.1432302425007368E-2</v>
      </c>
      <c r="BA230" s="8">
        <f t="shared" si="252"/>
        <v>3.3176062147002972E-2</v>
      </c>
      <c r="BB230" s="8">
        <f t="shared" si="252"/>
        <v>5.8675676341027438E-2</v>
      </c>
      <c r="BC230" s="8">
        <f t="shared" si="252"/>
        <v>7.248752108067813E-2</v>
      </c>
      <c r="BD230" s="8">
        <f t="shared" si="252"/>
        <v>3.0441492552876648E-2</v>
      </c>
      <c r="BE230" s="8">
        <f t="shared" si="252"/>
        <v>7.7691258903391791E-3</v>
      </c>
      <c r="BF230" s="8" t="e">
        <f t="shared" si="252"/>
        <v>#DIV/0!</v>
      </c>
      <c r="BG230" s="8">
        <f t="shared" si="252"/>
        <v>4.5880906395475707E-2</v>
      </c>
      <c r="BH230" s="8">
        <f t="shared" si="252"/>
        <v>3.2788014100920027E-2</v>
      </c>
    </row>
    <row r="231" spans="1:60" s="36" customFormat="1" hidden="1" x14ac:dyDescent="0.2">
      <c r="A231" s="138">
        <f t="shared" si="208"/>
        <v>37894</v>
      </c>
      <c r="B231" s="16">
        <f t="shared" ref="B231:AG231" si="253">B29/B25-1</f>
        <v>2.0339956798008485E-2</v>
      </c>
      <c r="C231" s="16">
        <f t="shared" si="253"/>
        <v>2.0118538495076166E-2</v>
      </c>
      <c r="D231" s="8">
        <f t="shared" si="253"/>
        <v>-1.5773508367660227E-3</v>
      </c>
      <c r="E231" s="8">
        <f t="shared" si="253"/>
        <v>3.3121439980585476E-2</v>
      </c>
      <c r="F231" s="8">
        <f t="shared" si="253"/>
        <v>2.7175866470725119E-2</v>
      </c>
      <c r="G231" s="8">
        <f t="shared" si="253"/>
        <v>2.7196277976753169E-2</v>
      </c>
      <c r="H231" s="8">
        <f t="shared" si="253"/>
        <v>2.6773781824054321E-2</v>
      </c>
      <c r="I231" s="8">
        <f t="shared" si="253"/>
        <v>1.7056141562147964E-2</v>
      </c>
      <c r="J231" s="8">
        <f t="shared" si="253"/>
        <v>5.5165374961762437E-2</v>
      </c>
      <c r="K231" s="8">
        <f t="shared" si="253"/>
        <v>2.2962241298305486E-2</v>
      </c>
      <c r="L231" s="8">
        <f t="shared" si="253"/>
        <v>5.7201860420297734E-2</v>
      </c>
      <c r="M231" s="8">
        <f t="shared" si="253"/>
        <v>1.643124980284405E-3</v>
      </c>
      <c r="N231" s="8">
        <f t="shared" si="253"/>
        <v>2.798783414572048E-2</v>
      </c>
      <c r="O231" s="8">
        <f t="shared" si="253"/>
        <v>-5.4882005374749077E-2</v>
      </c>
      <c r="P231" s="8">
        <f t="shared" si="253"/>
        <v>-1.3067869485906214E-2</v>
      </c>
      <c r="Q231" s="8">
        <f t="shared" si="253"/>
        <v>-0.1189483844942929</v>
      </c>
      <c r="R231" s="8">
        <f t="shared" si="253"/>
        <v>2.1944298589285927E-2</v>
      </c>
      <c r="S231" s="8">
        <f t="shared" si="253"/>
        <v>1.997551293992661E-2</v>
      </c>
      <c r="T231" s="8">
        <f t="shared" si="253"/>
        <v>-4.436466414541318E-3</v>
      </c>
      <c r="U231" s="8">
        <f t="shared" si="253"/>
        <v>-1.0010102365909046E-2</v>
      </c>
      <c r="V231" s="8">
        <f t="shared" si="253"/>
        <v>-5.609265883768888E-2</v>
      </c>
      <c r="W231" s="8">
        <f t="shared" si="253"/>
        <v>-2.1825231576185544E-2</v>
      </c>
      <c r="X231" s="8">
        <f t="shared" si="253"/>
        <v>-1.060464325427779E-2</v>
      </c>
      <c r="Y231" s="8">
        <f t="shared" si="253"/>
        <v>2.5858901196008643E-2</v>
      </c>
      <c r="Z231" s="8">
        <f t="shared" si="253"/>
        <v>1.6684681139023771E-2</v>
      </c>
      <c r="AA231" s="8">
        <f t="shared" si="253"/>
        <v>4.5010420719019617E-2</v>
      </c>
      <c r="AB231" s="8">
        <f t="shared" si="253"/>
        <v>-1.7440318553993972E-3</v>
      </c>
      <c r="AC231" s="8">
        <f t="shared" si="253"/>
        <v>-5.1620440217692298E-3</v>
      </c>
      <c r="AD231" s="8">
        <f t="shared" si="253"/>
        <v>5.0614232640246559E-2</v>
      </c>
      <c r="AE231" s="8">
        <f t="shared" si="253"/>
        <v>3.3121439980585476E-2</v>
      </c>
      <c r="AF231" s="8">
        <f t="shared" si="253"/>
        <v>3.3464801384670562E-2</v>
      </c>
      <c r="AG231" s="8">
        <f t="shared" si="253"/>
        <v>2.8591067272719872E-2</v>
      </c>
      <c r="AH231" s="8">
        <f t="shared" ref="AH231:BH231" si="254">AH29/AH25-1</f>
        <v>3.3855987321267378E-2</v>
      </c>
      <c r="AI231" s="8">
        <f t="shared" si="254"/>
        <v>2.9685544921479456E-2</v>
      </c>
      <c r="AJ231" s="8">
        <f t="shared" si="254"/>
        <v>1.8803703185288567E-2</v>
      </c>
      <c r="AK231" s="8">
        <f t="shared" si="254"/>
        <v>1.8839765223686022E-2</v>
      </c>
      <c r="AL231" s="8">
        <f t="shared" si="254"/>
        <v>4.4445019827266119E-2</v>
      </c>
      <c r="AM231" s="8">
        <f t="shared" si="254"/>
        <v>1.9403849275055451E-2</v>
      </c>
      <c r="AN231" s="8">
        <f t="shared" si="254"/>
        <v>3.4035262126143717E-2</v>
      </c>
      <c r="AO231" s="8">
        <f t="shared" si="254"/>
        <v>3.2092408434128306E-2</v>
      </c>
      <c r="AP231" s="8">
        <f t="shared" si="254"/>
        <v>3.502747588588595E-2</v>
      </c>
      <c r="AQ231" s="8">
        <f t="shared" si="254"/>
        <v>1.4594281011113264E-3</v>
      </c>
      <c r="AR231" s="8">
        <f t="shared" si="254"/>
        <v>-6.7799082298415358E-3</v>
      </c>
      <c r="AS231" s="8">
        <f t="shared" si="254"/>
        <v>-4.6490582540039349E-2</v>
      </c>
      <c r="AT231" s="8">
        <f t="shared" si="254"/>
        <v>2.9279838545638315E-2</v>
      </c>
      <c r="AU231" s="8">
        <f t="shared" si="254"/>
        <v>5.5724992853159572E-2</v>
      </c>
      <c r="AV231" s="8">
        <f t="shared" si="254"/>
        <v>2.641197660818273E-2</v>
      </c>
      <c r="AW231" s="8">
        <f t="shared" si="254"/>
        <v>2.9430815523261433E-2</v>
      </c>
      <c r="AX231" s="8">
        <f t="shared" si="254"/>
        <v>8.3271229911057176E-3</v>
      </c>
      <c r="AY231" s="8">
        <f t="shared" si="254"/>
        <v>3.4563669563023369E-2</v>
      </c>
      <c r="AZ231" s="8">
        <f t="shared" si="254"/>
        <v>2.8978105653423958E-2</v>
      </c>
      <c r="BA231" s="8">
        <f t="shared" si="254"/>
        <v>2.9319311881478516E-2</v>
      </c>
      <c r="BB231" s="8">
        <f t="shared" si="254"/>
        <v>5.4470973984647619E-2</v>
      </c>
      <c r="BC231" s="8">
        <f t="shared" si="254"/>
        <v>8.0245673028243703E-2</v>
      </c>
      <c r="BD231" s="8">
        <f t="shared" si="254"/>
        <v>1.3894943828901329E-2</v>
      </c>
      <c r="BE231" s="8">
        <f t="shared" si="254"/>
        <v>2.1535497965111006E-2</v>
      </c>
      <c r="BF231" s="8" t="e">
        <f t="shared" si="254"/>
        <v>#DIV/0!</v>
      </c>
      <c r="BG231" s="8">
        <f t="shared" si="254"/>
        <v>5.0657438174938285E-2</v>
      </c>
      <c r="BH231" s="8">
        <f t="shared" si="254"/>
        <v>3.76574729191963E-2</v>
      </c>
    </row>
    <row r="232" spans="1:60" s="35" customFormat="1" ht="12" hidden="1" thickBot="1" x14ac:dyDescent="0.25">
      <c r="A232" s="139">
        <f t="shared" si="208"/>
        <v>37985</v>
      </c>
      <c r="B232" s="14">
        <f t="shared" ref="B232:AG232" si="255">B30/B26-1</f>
        <v>1.8116964931154111E-2</v>
      </c>
      <c r="C232" s="14">
        <f t="shared" si="255"/>
        <v>1.8004138860745922E-2</v>
      </c>
      <c r="D232" s="21">
        <f t="shared" si="255"/>
        <v>-2.4334016369215172E-3</v>
      </c>
      <c r="E232" s="21">
        <f t="shared" si="255"/>
        <v>3.3144009090513959E-2</v>
      </c>
      <c r="F232" s="21">
        <f t="shared" si="255"/>
        <v>2.4414701016587381E-2</v>
      </c>
      <c r="G232" s="21">
        <f t="shared" si="255"/>
        <v>2.4513521176871667E-2</v>
      </c>
      <c r="H232" s="21">
        <f t="shared" si="255"/>
        <v>2.208255397706127E-2</v>
      </c>
      <c r="I232" s="21">
        <f t="shared" si="255"/>
        <v>1.5372354971969759E-2</v>
      </c>
      <c r="J232" s="21">
        <f t="shared" si="255"/>
        <v>4.7562167282301449E-2</v>
      </c>
      <c r="K232" s="21">
        <f t="shared" si="255"/>
        <v>2.1051273333674292E-2</v>
      </c>
      <c r="L232" s="21">
        <f t="shared" si="255"/>
        <v>2.7369223263041143E-2</v>
      </c>
      <c r="M232" s="21">
        <f t="shared" si="255"/>
        <v>1.5620924698394267E-2</v>
      </c>
      <c r="N232" s="21">
        <f t="shared" si="255"/>
        <v>2.3195834345228317E-2</v>
      </c>
      <c r="O232" s="21">
        <f t="shared" si="255"/>
        <v>-6.3284356889921289E-2</v>
      </c>
      <c r="P232" s="21">
        <f t="shared" si="255"/>
        <v>-1.1978541911104479E-2</v>
      </c>
      <c r="Q232" s="21">
        <f t="shared" si="255"/>
        <v>-0.10287323029988604</v>
      </c>
      <c r="R232" s="21">
        <f t="shared" si="255"/>
        <v>1.832806733613368E-2</v>
      </c>
      <c r="S232" s="21">
        <f t="shared" si="255"/>
        <v>2.5008418610608318E-2</v>
      </c>
      <c r="T232" s="21">
        <f t="shared" si="255"/>
        <v>1.0387627921717435E-3</v>
      </c>
      <c r="U232" s="21">
        <f t="shared" si="255"/>
        <v>-1.1831105293768851E-2</v>
      </c>
      <c r="V232" s="21">
        <f t="shared" si="255"/>
        <v>-5.4512462895730529E-2</v>
      </c>
      <c r="W232" s="21">
        <f t="shared" si="255"/>
        <v>-1.9240441479161152E-2</v>
      </c>
      <c r="X232" s="21">
        <f t="shared" si="255"/>
        <v>-1.0662924192261891E-2</v>
      </c>
      <c r="Y232" s="21">
        <f t="shared" si="255"/>
        <v>1.8758474088363064E-2</v>
      </c>
      <c r="Z232" s="21">
        <f t="shared" si="255"/>
        <v>1.0376054356892705E-2</v>
      </c>
      <c r="AA232" s="21">
        <f t="shared" si="255"/>
        <v>3.6015117552362641E-2</v>
      </c>
      <c r="AB232" s="21">
        <f t="shared" si="255"/>
        <v>-2.0019674672284715E-3</v>
      </c>
      <c r="AC232" s="21">
        <f t="shared" si="255"/>
        <v>-8.9359997275344494E-3</v>
      </c>
      <c r="AD232" s="21">
        <f t="shared" si="255"/>
        <v>4.3854327803606763E-2</v>
      </c>
      <c r="AE232" s="21">
        <f t="shared" si="255"/>
        <v>3.3144009090513959E-2</v>
      </c>
      <c r="AF232" s="21">
        <f t="shared" si="255"/>
        <v>3.620522923463354E-2</v>
      </c>
      <c r="AG232" s="21">
        <f t="shared" si="255"/>
        <v>2.9969153223869283E-2</v>
      </c>
      <c r="AH232" s="21">
        <f t="shared" ref="AH232:BH232" si="256">AH30/AH26-1</f>
        <v>3.3217155114497077E-2</v>
      </c>
      <c r="AI232" s="21">
        <f t="shared" si="256"/>
        <v>2.772910306558507E-2</v>
      </c>
      <c r="AJ232" s="21">
        <f t="shared" si="256"/>
        <v>1.7365036911617837E-2</v>
      </c>
      <c r="AK232" s="21">
        <f t="shared" si="256"/>
        <v>1.7384974128269448E-2</v>
      </c>
      <c r="AL232" s="21">
        <f t="shared" si="256"/>
        <v>4.1801354241359778E-2</v>
      </c>
      <c r="AM232" s="21">
        <f t="shared" si="256"/>
        <v>1.7732059835132707E-2</v>
      </c>
      <c r="AN232" s="21">
        <f t="shared" si="256"/>
        <v>2.558140198865666E-2</v>
      </c>
      <c r="AO232" s="21">
        <f t="shared" si="256"/>
        <v>2.4923458632090112E-2</v>
      </c>
      <c r="AP232" s="21">
        <f t="shared" si="256"/>
        <v>2.5877192804481863E-2</v>
      </c>
      <c r="AQ232" s="21">
        <f t="shared" si="256"/>
        <v>1.5495452686349775E-2</v>
      </c>
      <c r="AR232" s="21">
        <f t="shared" si="256"/>
        <v>-1.3312630175161821E-3</v>
      </c>
      <c r="AS232" s="21">
        <f t="shared" si="256"/>
        <v>-3.247007116229339E-2</v>
      </c>
      <c r="AT232" s="21">
        <f t="shared" si="256"/>
        <v>1.8655597123032663E-2</v>
      </c>
      <c r="AU232" s="21">
        <f t="shared" si="256"/>
        <v>5.578415149168614E-2</v>
      </c>
      <c r="AV232" s="21">
        <f t="shared" si="256"/>
        <v>2.305753000582822E-2</v>
      </c>
      <c r="AW232" s="21">
        <f t="shared" si="256"/>
        <v>2.2997806850983071E-2</v>
      </c>
      <c r="AX232" s="21">
        <f t="shared" si="256"/>
        <v>1.1130053078225677E-2</v>
      </c>
      <c r="AY232" s="21">
        <f t="shared" si="256"/>
        <v>3.3324136465354703E-2</v>
      </c>
      <c r="AZ232" s="21">
        <f t="shared" si="256"/>
        <v>3.2372607443979406E-2</v>
      </c>
      <c r="BA232" s="21">
        <f t="shared" si="256"/>
        <v>3.2286951974559219E-2</v>
      </c>
      <c r="BB232" s="21">
        <f t="shared" si="256"/>
        <v>4.204857357133962E-2</v>
      </c>
      <c r="BC232" s="21">
        <f t="shared" si="256"/>
        <v>6.8228490741770287E-2</v>
      </c>
      <c r="BD232" s="21">
        <f t="shared" si="256"/>
        <v>9.4908593716034328E-3</v>
      </c>
      <c r="BE232" s="21">
        <f t="shared" si="256"/>
        <v>1.3830635261025792E-2</v>
      </c>
      <c r="BF232" s="21" t="e">
        <f t="shared" si="256"/>
        <v>#DIV/0!</v>
      </c>
      <c r="BG232" s="21">
        <f t="shared" si="256"/>
        <v>3.9473603519378342E-2</v>
      </c>
      <c r="BH232" s="21">
        <f t="shared" si="256"/>
        <v>2.8990084778063308E-2</v>
      </c>
    </row>
    <row r="233" spans="1:60" s="36" customFormat="1" hidden="1" x14ac:dyDescent="0.2">
      <c r="A233" s="140">
        <f t="shared" si="208"/>
        <v>38076</v>
      </c>
      <c r="B233" s="15">
        <f t="shared" ref="B233:AG233" si="257">B31/B27-1</f>
        <v>2.8628704732226229E-2</v>
      </c>
      <c r="C233" s="15">
        <f t="shared" si="257"/>
        <v>2.8130998391339146E-2</v>
      </c>
      <c r="D233" s="102">
        <f t="shared" si="257"/>
        <v>9.3901194016472456E-3</v>
      </c>
      <c r="E233" s="102">
        <f t="shared" si="257"/>
        <v>6.4057464220445448E-2</v>
      </c>
      <c r="F233" s="102">
        <f t="shared" si="257"/>
        <v>3.2249769732161093E-2</v>
      </c>
      <c r="G233" s="102">
        <f t="shared" si="257"/>
        <v>3.1659249056324112E-2</v>
      </c>
      <c r="H233" s="102">
        <f t="shared" si="257"/>
        <v>4.7266388254799008E-2</v>
      </c>
      <c r="I233" s="102">
        <f t="shared" si="257"/>
        <v>2.6332654894088758E-2</v>
      </c>
      <c r="J233" s="102">
        <f t="shared" si="257"/>
        <v>5.3581842295761017E-2</v>
      </c>
      <c r="K233" s="102">
        <f t="shared" si="257"/>
        <v>2.8458663465331213E-2</v>
      </c>
      <c r="L233" s="102">
        <f t="shared" si="257"/>
        <v>6.2710325439828685E-2</v>
      </c>
      <c r="M233" s="102">
        <f t="shared" si="257"/>
        <v>2.156756000927551E-2</v>
      </c>
      <c r="N233" s="102">
        <f t="shared" si="257"/>
        <v>2.3534837941194375E-2</v>
      </c>
      <c r="O233" s="102">
        <f t="shared" si="257"/>
        <v>-5.364710359595104E-2</v>
      </c>
      <c r="P233" s="102">
        <f t="shared" si="257"/>
        <v>-5.236728225652576E-3</v>
      </c>
      <c r="Q233" s="102">
        <f t="shared" si="257"/>
        <v>-2.2114122384213619E-2</v>
      </c>
      <c r="R233" s="102">
        <f t="shared" si="257"/>
        <v>6.2171055145576748E-3</v>
      </c>
      <c r="S233" s="102">
        <f t="shared" si="257"/>
        <v>2.56357199854782E-2</v>
      </c>
      <c r="T233" s="102">
        <f t="shared" si="257"/>
        <v>1.1316330399114172E-2</v>
      </c>
      <c r="U233" s="102">
        <f t="shared" si="257"/>
        <v>-9.0645724940859873E-3</v>
      </c>
      <c r="V233" s="102">
        <f t="shared" si="257"/>
        <v>-1.1996640498898037E-2</v>
      </c>
      <c r="W233" s="102">
        <f t="shared" si="257"/>
        <v>1.164611399047577E-2</v>
      </c>
      <c r="X233" s="102">
        <f t="shared" si="257"/>
        <v>-8.1770482774622399E-3</v>
      </c>
      <c r="Y233" s="102">
        <f t="shared" si="257"/>
        <v>4.3829108538279593E-2</v>
      </c>
      <c r="Z233" s="102">
        <f t="shared" si="257"/>
        <v>2.2645626423074328E-2</v>
      </c>
      <c r="AA233" s="102">
        <f t="shared" si="257"/>
        <v>8.7713256882402391E-2</v>
      </c>
      <c r="AB233" s="102">
        <f t="shared" si="257"/>
        <v>1.1621025297873455E-2</v>
      </c>
      <c r="AC233" s="102">
        <f t="shared" si="257"/>
        <v>1.5781657528298965E-2</v>
      </c>
      <c r="AD233" s="102">
        <f t="shared" si="257"/>
        <v>5.2172115955043452E-2</v>
      </c>
      <c r="AE233" s="102">
        <f t="shared" si="257"/>
        <v>6.4057464220445448E-2</v>
      </c>
      <c r="AF233" s="102">
        <f t="shared" si="257"/>
        <v>8.6597196304223356E-2</v>
      </c>
      <c r="AG233" s="102">
        <f t="shared" si="257"/>
        <v>6.4647721731371233E-2</v>
      </c>
      <c r="AH233" s="102">
        <f t="shared" ref="AH233:BH233" si="258">AH31/AH27-1</f>
        <v>6.0263754387671176E-2</v>
      </c>
      <c r="AI233" s="102">
        <f t="shared" si="258"/>
        <v>3.4674416075168635E-2</v>
      </c>
      <c r="AJ233" s="102">
        <f t="shared" si="258"/>
        <v>2.9718412411023465E-2</v>
      </c>
      <c r="AK233" s="102">
        <f t="shared" si="258"/>
        <v>2.7120441069082624E-2</v>
      </c>
      <c r="AL233" s="102">
        <f t="shared" si="258"/>
        <v>4.4573490688346595E-2</v>
      </c>
      <c r="AM233" s="102">
        <f t="shared" si="258"/>
        <v>1.8763619319148717E-2</v>
      </c>
      <c r="AN233" s="102">
        <f t="shared" si="258"/>
        <v>3.7471986834193283E-2</v>
      </c>
      <c r="AO233" s="102">
        <f t="shared" si="258"/>
        <v>3.1540357734378022E-2</v>
      </c>
      <c r="AP233" s="102">
        <f t="shared" si="258"/>
        <v>4.0193222220507474E-2</v>
      </c>
      <c r="AQ233" s="102">
        <f t="shared" si="258"/>
        <v>7.655220774717364E-3</v>
      </c>
      <c r="AR233" s="102">
        <f t="shared" si="258"/>
        <v>1.2574769789091222E-2</v>
      </c>
      <c r="AS233" s="102">
        <f t="shared" si="258"/>
        <v>-1.829546525446657E-2</v>
      </c>
      <c r="AT233" s="102">
        <f t="shared" si="258"/>
        <v>4.721605731214451E-2</v>
      </c>
      <c r="AU233" s="102">
        <f t="shared" si="258"/>
        <v>7.1106971549022902E-2</v>
      </c>
      <c r="AV233" s="102">
        <f t="shared" si="258"/>
        <v>1.5541575234705229E-2</v>
      </c>
      <c r="AW233" s="102">
        <f t="shared" si="258"/>
        <v>2.8343519956100405E-2</v>
      </c>
      <c r="AX233" s="102">
        <f t="shared" si="258"/>
        <v>2.8458084183500265E-2</v>
      </c>
      <c r="AY233" s="102">
        <f t="shared" si="258"/>
        <v>4.4665810585367227E-2</v>
      </c>
      <c r="AZ233" s="102">
        <f t="shared" si="258"/>
        <v>2.1819305512601694E-2</v>
      </c>
      <c r="BA233" s="102">
        <f t="shared" si="258"/>
        <v>3.7843634586924857E-2</v>
      </c>
      <c r="BB233" s="102">
        <f t="shared" si="258"/>
        <v>5.1488605573665636E-2</v>
      </c>
      <c r="BC233" s="102">
        <f t="shared" si="258"/>
        <v>7.7341678977169925E-2</v>
      </c>
      <c r="BD233" s="102">
        <f t="shared" si="258"/>
        <v>2.4027281282421153E-2</v>
      </c>
      <c r="BE233" s="102">
        <f t="shared" si="258"/>
        <v>1.899011974237097E-2</v>
      </c>
      <c r="BF233" s="102" t="e">
        <f t="shared" si="258"/>
        <v>#DIV/0!</v>
      </c>
      <c r="BG233" s="102">
        <f t="shared" si="258"/>
        <v>4.1618343692083171E-2</v>
      </c>
      <c r="BH233" s="102">
        <f t="shared" si="258"/>
        <v>3.1643742463598246E-2</v>
      </c>
    </row>
    <row r="234" spans="1:60" s="36" customFormat="1" hidden="1" x14ac:dyDescent="0.2">
      <c r="A234" s="138">
        <f t="shared" si="208"/>
        <v>38168</v>
      </c>
      <c r="B234" s="16">
        <f t="shared" ref="B234:AG234" si="259">B32/B28-1</f>
        <v>2.8067426344096535E-2</v>
      </c>
      <c r="C234" s="16">
        <f t="shared" si="259"/>
        <v>2.7558695723711057E-2</v>
      </c>
      <c r="D234" s="8">
        <f t="shared" si="259"/>
        <v>8.3488669515154879E-3</v>
      </c>
      <c r="E234" s="8">
        <f t="shared" si="259"/>
        <v>5.7766829660921282E-2</v>
      </c>
      <c r="F234" s="8">
        <f t="shared" si="259"/>
        <v>3.2520335227752994E-2</v>
      </c>
      <c r="G234" s="8">
        <f t="shared" si="259"/>
        <v>3.196345881615148E-2</v>
      </c>
      <c r="H234" s="8">
        <f t="shared" si="259"/>
        <v>4.4983257330015736E-2</v>
      </c>
      <c r="I234" s="8">
        <f t="shared" si="259"/>
        <v>2.6522935840511241E-2</v>
      </c>
      <c r="J234" s="8">
        <f t="shared" si="259"/>
        <v>4.4106998992836877E-2</v>
      </c>
      <c r="K234" s="8">
        <f t="shared" si="259"/>
        <v>3.0077555745805951E-2</v>
      </c>
      <c r="L234" s="8">
        <f t="shared" si="259"/>
        <v>9.8467800206138323E-2</v>
      </c>
      <c r="M234" s="8">
        <f t="shared" si="259"/>
        <v>2.6753936587978533E-2</v>
      </c>
      <c r="N234" s="8">
        <f t="shared" si="259"/>
        <v>1.2418773286594798E-2</v>
      </c>
      <c r="O234" s="8">
        <f t="shared" si="259"/>
        <v>-5.2675228808748642E-2</v>
      </c>
      <c r="P234" s="8">
        <f t="shared" si="259"/>
        <v>-6.905552012567151E-4</v>
      </c>
      <c r="Q234" s="8">
        <f t="shared" si="259"/>
        <v>1.8062924791334645E-2</v>
      </c>
      <c r="R234" s="8">
        <f t="shared" si="259"/>
        <v>5.4547504155502136E-3</v>
      </c>
      <c r="S234" s="8">
        <f t="shared" si="259"/>
        <v>1.5298069249363166E-3</v>
      </c>
      <c r="T234" s="8">
        <f t="shared" si="259"/>
        <v>1.3630237936826273E-2</v>
      </c>
      <c r="U234" s="8">
        <f t="shared" si="259"/>
        <v>-3.9309631351371888E-3</v>
      </c>
      <c r="V234" s="8">
        <f t="shared" si="259"/>
        <v>-3.545475311486157E-2</v>
      </c>
      <c r="W234" s="8">
        <f t="shared" si="259"/>
        <v>-4.0420204216171651E-3</v>
      </c>
      <c r="X234" s="8">
        <f t="shared" si="259"/>
        <v>-2.6712681993197318E-3</v>
      </c>
      <c r="Y234" s="8">
        <f t="shared" si="259"/>
        <v>4.8489532214756714E-2</v>
      </c>
      <c r="Z234" s="8">
        <f t="shared" si="259"/>
        <v>2.621075318689603E-2</v>
      </c>
      <c r="AA234" s="8">
        <f t="shared" si="259"/>
        <v>9.1857742726978664E-2</v>
      </c>
      <c r="AB234" s="8">
        <f t="shared" si="259"/>
        <v>4.9596120962809298E-3</v>
      </c>
      <c r="AC234" s="8">
        <f t="shared" si="259"/>
        <v>3.2487140100299516E-2</v>
      </c>
      <c r="AD234" s="8">
        <f t="shared" si="259"/>
        <v>4.4270941697682975E-2</v>
      </c>
      <c r="AE234" s="8">
        <f t="shared" si="259"/>
        <v>5.7766829660921282E-2</v>
      </c>
      <c r="AF234" s="8">
        <f t="shared" si="259"/>
        <v>6.9086706438791001E-2</v>
      </c>
      <c r="AG234" s="8">
        <f t="shared" si="259"/>
        <v>4.3505302433529014E-2</v>
      </c>
      <c r="AH234" s="8">
        <f t="shared" ref="AH234:BH234" si="260">AH32/AH28-1</f>
        <v>5.8397316696477075E-2</v>
      </c>
      <c r="AI234" s="8">
        <f t="shared" si="260"/>
        <v>3.2497704466107447E-2</v>
      </c>
      <c r="AJ234" s="8">
        <f t="shared" si="260"/>
        <v>3.1207430479155418E-2</v>
      </c>
      <c r="AK234" s="8">
        <f t="shared" si="260"/>
        <v>2.3613654193491485E-2</v>
      </c>
      <c r="AL234" s="8">
        <f t="shared" si="260"/>
        <v>4.2360687932464058E-2</v>
      </c>
      <c r="AM234" s="8">
        <f t="shared" si="260"/>
        <v>2.5872652266088814E-2</v>
      </c>
      <c r="AN234" s="8">
        <f t="shared" si="260"/>
        <v>4.525228189539221E-2</v>
      </c>
      <c r="AO234" s="8">
        <f t="shared" si="260"/>
        <v>3.7303848701610187E-2</v>
      </c>
      <c r="AP234" s="8">
        <f t="shared" si="260"/>
        <v>4.9036791670821422E-2</v>
      </c>
      <c r="AQ234" s="8">
        <f t="shared" si="260"/>
        <v>3.9554467411429206E-2</v>
      </c>
      <c r="AR234" s="8">
        <f t="shared" si="260"/>
        <v>-3.9774373891046877E-2</v>
      </c>
      <c r="AS234" s="8">
        <f t="shared" si="260"/>
        <v>-2.2544760121530061E-3</v>
      </c>
      <c r="AT234" s="8">
        <f t="shared" si="260"/>
        <v>2.9283879160136639E-2</v>
      </c>
      <c r="AU234" s="8">
        <f t="shared" si="260"/>
        <v>7.5876251308636622E-2</v>
      </c>
      <c r="AV234" s="8">
        <f t="shared" si="260"/>
        <v>2.6949556371782757E-2</v>
      </c>
      <c r="AW234" s="8">
        <f t="shared" si="260"/>
        <v>3.7515788807914952E-2</v>
      </c>
      <c r="AX234" s="8">
        <f t="shared" si="260"/>
        <v>3.6791504362576166E-2</v>
      </c>
      <c r="AY234" s="8">
        <f t="shared" si="260"/>
        <v>4.9475438636607638E-2</v>
      </c>
      <c r="AZ234" s="8">
        <f t="shared" si="260"/>
        <v>1.9243383558928739E-2</v>
      </c>
      <c r="BA234" s="8">
        <f t="shared" si="260"/>
        <v>3.4025939111343773E-2</v>
      </c>
      <c r="BB234" s="8">
        <f t="shared" si="260"/>
        <v>3.4804637355068557E-2</v>
      </c>
      <c r="BC234" s="8">
        <f t="shared" si="260"/>
        <v>6.9321997744672403E-2</v>
      </c>
      <c r="BD234" s="8">
        <f t="shared" si="260"/>
        <v>2.233785159268864E-2</v>
      </c>
      <c r="BE234" s="8">
        <f t="shared" si="260"/>
        <v>2.1689225516430044E-2</v>
      </c>
      <c r="BF234" s="8" t="e">
        <f t="shared" si="260"/>
        <v>#DIV/0!</v>
      </c>
      <c r="BG234" s="8">
        <f t="shared" si="260"/>
        <v>3.5642481630930201E-2</v>
      </c>
      <c r="BH234" s="8">
        <f t="shared" si="260"/>
        <v>3.0644451919869642E-2</v>
      </c>
    </row>
    <row r="235" spans="1:60" s="36" customFormat="1" hidden="1" x14ac:dyDescent="0.2">
      <c r="A235" s="138">
        <f t="shared" si="208"/>
        <v>38260</v>
      </c>
      <c r="B235" s="16">
        <f t="shared" ref="B235:AG235" si="261">B33/B29-1</f>
        <v>2.8468902812527341E-2</v>
      </c>
      <c r="C235" s="16">
        <f t="shared" si="261"/>
        <v>2.8331024635999791E-2</v>
      </c>
      <c r="D235" s="8">
        <f t="shared" si="261"/>
        <v>9.3632428128693768E-3</v>
      </c>
      <c r="E235" s="8">
        <f t="shared" si="261"/>
        <v>6.1978823887255619E-2</v>
      </c>
      <c r="F235" s="8">
        <f t="shared" si="261"/>
        <v>3.2235062615964871E-2</v>
      </c>
      <c r="G235" s="8">
        <f t="shared" si="261"/>
        <v>3.2224191165685312E-2</v>
      </c>
      <c r="H235" s="8">
        <f t="shared" si="261"/>
        <v>3.2449306577904791E-2</v>
      </c>
      <c r="I235" s="8">
        <f t="shared" si="261"/>
        <v>2.7137719289789919E-2</v>
      </c>
      <c r="J235" s="8">
        <f t="shared" si="261"/>
        <v>4.2076453316847617E-2</v>
      </c>
      <c r="K235" s="8">
        <f t="shared" si="261"/>
        <v>3.0685777752108789E-2</v>
      </c>
      <c r="L235" s="8">
        <f t="shared" si="261"/>
        <v>2.6641409048447695E-2</v>
      </c>
      <c r="M235" s="8">
        <f t="shared" si="261"/>
        <v>3.0766626324436164E-2</v>
      </c>
      <c r="N235" s="8">
        <f t="shared" si="261"/>
        <v>1.4563989444447811E-2</v>
      </c>
      <c r="O235" s="8">
        <f t="shared" si="261"/>
        <v>-5.1769624017096505E-2</v>
      </c>
      <c r="P235" s="8">
        <f t="shared" si="261"/>
        <v>-8.401085503924377E-3</v>
      </c>
      <c r="Q235" s="8">
        <f t="shared" si="261"/>
        <v>3.5621391989039575E-2</v>
      </c>
      <c r="R235" s="8">
        <f t="shared" si="261"/>
        <v>-4.4688321434593892E-4</v>
      </c>
      <c r="S235" s="8">
        <f t="shared" si="261"/>
        <v>1.7649373904930599E-2</v>
      </c>
      <c r="T235" s="8">
        <f t="shared" si="261"/>
        <v>1.3904992255362458E-2</v>
      </c>
      <c r="U235" s="8">
        <f t="shared" si="261"/>
        <v>-2.0929485220231303E-3</v>
      </c>
      <c r="V235" s="8">
        <f t="shared" si="261"/>
        <v>-1.8052390745074254E-2</v>
      </c>
      <c r="W235" s="8">
        <f t="shared" si="261"/>
        <v>-9.9786753893993385E-3</v>
      </c>
      <c r="X235" s="8">
        <f t="shared" si="261"/>
        <v>-2.414359010881717E-3</v>
      </c>
      <c r="Y235" s="8">
        <f t="shared" si="261"/>
        <v>4.7568755018262854E-2</v>
      </c>
      <c r="Z235" s="8">
        <f t="shared" si="261"/>
        <v>2.5041457547420931E-2</v>
      </c>
      <c r="AA235" s="8">
        <f t="shared" si="261"/>
        <v>9.3320623700644312E-2</v>
      </c>
      <c r="AB235" s="8">
        <f t="shared" si="261"/>
        <v>5.3692529068987138E-3</v>
      </c>
      <c r="AC235" s="8">
        <f t="shared" si="261"/>
        <v>3.9222468958122869E-2</v>
      </c>
      <c r="AD235" s="8">
        <f t="shared" si="261"/>
        <v>4.1997191912992449E-2</v>
      </c>
      <c r="AE235" s="8">
        <f t="shared" si="261"/>
        <v>6.1978823887255619E-2</v>
      </c>
      <c r="AF235" s="8">
        <f t="shared" si="261"/>
        <v>8.1399723734451035E-2</v>
      </c>
      <c r="AG235" s="8">
        <f t="shared" si="261"/>
        <v>5.6981385584099042E-2</v>
      </c>
      <c r="AH235" s="8">
        <f t="shared" ref="AH235:BH235" si="262">AH33/AH29-1</f>
        <v>5.9715075113421889E-2</v>
      </c>
      <c r="AI235" s="8">
        <f t="shared" si="262"/>
        <v>3.5875494010537468E-2</v>
      </c>
      <c r="AJ235" s="8">
        <f t="shared" si="262"/>
        <v>3.5235534682789726E-2</v>
      </c>
      <c r="AK235" s="8">
        <f t="shared" si="262"/>
        <v>2.7170074467486316E-2</v>
      </c>
      <c r="AL235" s="8">
        <f t="shared" si="262"/>
        <v>4.4845746434290179E-2</v>
      </c>
      <c r="AM235" s="8">
        <f t="shared" si="262"/>
        <v>2.1139774490799512E-2</v>
      </c>
      <c r="AN235" s="8">
        <f t="shared" si="262"/>
        <v>4.1011018189714088E-2</v>
      </c>
      <c r="AO235" s="8">
        <f t="shared" si="262"/>
        <v>3.0584226118987035E-2</v>
      </c>
      <c r="AP235" s="8">
        <f t="shared" si="262"/>
        <v>4.6320872023901227E-2</v>
      </c>
      <c r="AQ235" s="8">
        <f t="shared" si="262"/>
        <v>3.7971007092770792E-2</v>
      </c>
      <c r="AR235" s="8">
        <f t="shared" si="262"/>
        <v>1.6988025675885865E-2</v>
      </c>
      <c r="AS235" s="8">
        <f t="shared" si="262"/>
        <v>1.3689307845103027E-2</v>
      </c>
      <c r="AT235" s="8">
        <f t="shared" si="262"/>
        <v>2.2972931909883476E-2</v>
      </c>
      <c r="AU235" s="8">
        <f t="shared" si="262"/>
        <v>7.8014735872792507E-2</v>
      </c>
      <c r="AV235" s="8">
        <f t="shared" si="262"/>
        <v>2.5457757381878832E-2</v>
      </c>
      <c r="AW235" s="8">
        <f t="shared" si="262"/>
        <v>3.367171786488643E-2</v>
      </c>
      <c r="AX235" s="8">
        <f t="shared" si="262"/>
        <v>2.2601915149256468E-2</v>
      </c>
      <c r="AY235" s="8">
        <f t="shared" si="262"/>
        <v>4.0089422709413292E-2</v>
      </c>
      <c r="AZ235" s="8">
        <f t="shared" si="262"/>
        <v>7.5836401907276585E-3</v>
      </c>
      <c r="BA235" s="8">
        <f t="shared" si="262"/>
        <v>3.3379355084159457E-2</v>
      </c>
      <c r="BB235" s="8">
        <f t="shared" si="262"/>
        <v>3.675119475622024E-2</v>
      </c>
      <c r="BC235" s="8">
        <f t="shared" si="262"/>
        <v>6.6971959016626448E-2</v>
      </c>
      <c r="BD235" s="8">
        <f t="shared" si="262"/>
        <v>2.6877366006739623E-2</v>
      </c>
      <c r="BE235" s="8">
        <f t="shared" si="262"/>
        <v>1.3579269401343019E-2</v>
      </c>
      <c r="BF235" s="8" t="e">
        <f t="shared" si="262"/>
        <v>#DIV/0!</v>
      </c>
      <c r="BG235" s="8">
        <f t="shared" si="262"/>
        <v>3.4995483400048322E-2</v>
      </c>
      <c r="BH235" s="8">
        <f t="shared" si="262"/>
        <v>3.0764639126195314E-2</v>
      </c>
    </row>
    <row r="236" spans="1:60" s="7" customFormat="1" ht="12" hidden="1" thickBot="1" x14ac:dyDescent="0.25">
      <c r="A236" s="142">
        <f t="shared" si="208"/>
        <v>38351</v>
      </c>
      <c r="B236" s="14">
        <f t="shared" ref="B236:AG236" si="263">B34/B30-1</f>
        <v>3.0778247376477719E-2</v>
      </c>
      <c r="C236" s="14">
        <f t="shared" si="263"/>
        <v>3.0073247644790024E-2</v>
      </c>
      <c r="D236" s="21">
        <f t="shared" si="263"/>
        <v>9.9250017481087305E-3</v>
      </c>
      <c r="E236" s="21">
        <f t="shared" si="263"/>
        <v>6.1853013075677143E-2</v>
      </c>
      <c r="F236" s="21">
        <f t="shared" si="263"/>
        <v>3.544891579817544E-2</v>
      </c>
      <c r="G236" s="21">
        <f t="shared" si="263"/>
        <v>3.4603057907984791E-2</v>
      </c>
      <c r="H236" s="21">
        <f t="shared" si="263"/>
        <v>5.5458566096683759E-2</v>
      </c>
      <c r="I236" s="21">
        <f t="shared" si="263"/>
        <v>2.8923807705337978E-2</v>
      </c>
      <c r="J236" s="21">
        <f t="shared" si="263"/>
        <v>5.0062026440524043E-2</v>
      </c>
      <c r="K236" s="21">
        <f t="shared" si="263"/>
        <v>3.2220598548510893E-2</v>
      </c>
      <c r="L236" s="21">
        <f t="shared" si="263"/>
        <v>4.0472788692031969E-3</v>
      </c>
      <c r="M236" s="21">
        <f t="shared" si="263"/>
        <v>3.248941677655548E-2</v>
      </c>
      <c r="N236" s="21">
        <f t="shared" si="263"/>
        <v>1.4269870429506337E-2</v>
      </c>
      <c r="O236" s="21">
        <f t="shared" si="263"/>
        <v>-4.9375686208084635E-2</v>
      </c>
      <c r="P236" s="21">
        <f t="shared" si="263"/>
        <v>-8.4660250791752656E-3</v>
      </c>
      <c r="Q236" s="21">
        <f t="shared" si="263"/>
        <v>2.7320487970107443E-2</v>
      </c>
      <c r="R236" s="21">
        <f t="shared" si="263"/>
        <v>-5.7260122416602499E-4</v>
      </c>
      <c r="S236" s="21">
        <f t="shared" si="263"/>
        <v>-7.4180396099102763E-3</v>
      </c>
      <c r="T236" s="21">
        <f t="shared" si="263"/>
        <v>1.5122059221563067E-2</v>
      </c>
      <c r="U236" s="21">
        <f t="shared" si="263"/>
        <v>3.5835121008800375E-3</v>
      </c>
      <c r="V236" s="21">
        <f t="shared" si="263"/>
        <v>-1.8220047026028863E-2</v>
      </c>
      <c r="W236" s="21">
        <f t="shared" si="263"/>
        <v>-9.3625378147307314E-3</v>
      </c>
      <c r="X236" s="21">
        <f t="shared" si="263"/>
        <v>-1.1922995900849331E-3</v>
      </c>
      <c r="Y236" s="21">
        <f t="shared" si="263"/>
        <v>5.0794316565131004E-2</v>
      </c>
      <c r="Z236" s="21">
        <f t="shared" si="263"/>
        <v>3.1382409589528315E-2</v>
      </c>
      <c r="AA236" s="21">
        <f t="shared" si="263"/>
        <v>8.9768055947531122E-2</v>
      </c>
      <c r="AB236" s="21">
        <f t="shared" si="263"/>
        <v>6.0167245779794154E-3</v>
      </c>
      <c r="AC236" s="21">
        <f t="shared" si="263"/>
        <v>2.9548081795743419E-2</v>
      </c>
      <c r="AD236" s="21">
        <f t="shared" si="263"/>
        <v>4.4269473169213924E-2</v>
      </c>
      <c r="AE236" s="21">
        <f t="shared" si="263"/>
        <v>6.1853013075677143E-2</v>
      </c>
      <c r="AF236" s="21">
        <f t="shared" si="263"/>
        <v>8.1095251783678934E-2</v>
      </c>
      <c r="AG236" s="21">
        <f t="shared" si="263"/>
        <v>6.9909368329360566E-2</v>
      </c>
      <c r="AH236" s="21">
        <f t="shared" ref="AH236:BH236" si="264">AH34/AH30-1</f>
        <v>5.7153720330419988E-2</v>
      </c>
      <c r="AI236" s="21">
        <f t="shared" si="264"/>
        <v>3.3392305024335434E-2</v>
      </c>
      <c r="AJ236" s="21">
        <f t="shared" si="264"/>
        <v>3.3155314543994008E-2</v>
      </c>
      <c r="AK236" s="21">
        <f t="shared" si="264"/>
        <v>2.478848592407612E-2</v>
      </c>
      <c r="AL236" s="21">
        <f t="shared" si="264"/>
        <v>4.2242928288150239E-2</v>
      </c>
      <c r="AM236" s="21">
        <f t="shared" si="264"/>
        <v>2.9885151229124274E-2</v>
      </c>
      <c r="AN236" s="21">
        <f t="shared" si="264"/>
        <v>4.7994185061712491E-2</v>
      </c>
      <c r="AO236" s="21">
        <f t="shared" si="264"/>
        <v>4.0315345170655492E-2</v>
      </c>
      <c r="AP236" s="21">
        <f t="shared" si="264"/>
        <v>5.1443142620654303E-2</v>
      </c>
      <c r="AQ236" s="21">
        <f t="shared" si="264"/>
        <v>2.8811435733749002E-2</v>
      </c>
      <c r="AR236" s="21">
        <f t="shared" si="264"/>
        <v>-2.2407273936036809E-2</v>
      </c>
      <c r="AS236" s="21">
        <f t="shared" si="264"/>
        <v>1.8276244151971932E-2</v>
      </c>
      <c r="AT236" s="21">
        <f t="shared" si="264"/>
        <v>2.2221511432563679E-2</v>
      </c>
      <c r="AU236" s="21">
        <f t="shared" si="264"/>
        <v>7.3275061179006507E-2</v>
      </c>
      <c r="AV236" s="21">
        <f t="shared" si="264"/>
        <v>2.7219899295604311E-2</v>
      </c>
      <c r="AW236" s="21">
        <f t="shared" si="264"/>
        <v>2.6472351317095022E-2</v>
      </c>
      <c r="AX236" s="21">
        <f t="shared" si="264"/>
        <v>3.285744021772663E-2</v>
      </c>
      <c r="AY236" s="21">
        <f t="shared" si="264"/>
        <v>6.3717481918865726E-2</v>
      </c>
      <c r="AZ236" s="21">
        <f t="shared" si="264"/>
        <v>3.2043075031046087E-2</v>
      </c>
      <c r="BA236" s="21">
        <f t="shared" si="264"/>
        <v>3.1833824316556125E-2</v>
      </c>
      <c r="BB236" s="21">
        <f t="shared" si="264"/>
        <v>4.3464974637138942E-2</v>
      </c>
      <c r="BC236" s="21">
        <f t="shared" si="264"/>
        <v>7.3898725161089862E-2</v>
      </c>
      <c r="BD236" s="21">
        <f t="shared" si="264"/>
        <v>3.0977076294248285E-2</v>
      </c>
      <c r="BE236" s="21">
        <f t="shared" si="264"/>
        <v>8.879765491411451E-3</v>
      </c>
      <c r="BF236" s="21" t="e">
        <f t="shared" si="264"/>
        <v>#DIV/0!</v>
      </c>
      <c r="BG236" s="21">
        <f t="shared" si="264"/>
        <v>3.8472138394293864E-2</v>
      </c>
      <c r="BH236" s="21">
        <f t="shared" si="264"/>
        <v>3.2665104559602698E-2</v>
      </c>
    </row>
    <row r="237" spans="1:60" s="7" customFormat="1" ht="12" hidden="1" thickTop="1" x14ac:dyDescent="0.2">
      <c r="A237" s="138">
        <f t="shared" ref="A237:A268" si="265">A35</f>
        <v>38441</v>
      </c>
      <c r="B237" s="16">
        <f t="shared" ref="B237:AG237" si="266">B35/B31-1</f>
        <v>3.2253986648380417E-2</v>
      </c>
      <c r="C237" s="16">
        <f t="shared" si="266"/>
        <v>3.251792191313041E-2</v>
      </c>
      <c r="D237" s="8">
        <f t="shared" si="266"/>
        <v>6.3903598625725255E-3</v>
      </c>
      <c r="E237" s="8">
        <f t="shared" si="266"/>
        <v>3.9250030159589278E-2</v>
      </c>
      <c r="F237" s="8">
        <f t="shared" si="266"/>
        <v>4.0705766609651528E-2</v>
      </c>
      <c r="G237" s="8">
        <f t="shared" si="266"/>
        <v>4.1430495553782309E-2</v>
      </c>
      <c r="H237" s="8">
        <f t="shared" si="266"/>
        <v>2.255095454815903E-2</v>
      </c>
      <c r="I237" s="8">
        <f t="shared" si="266"/>
        <v>3.0652106968809489E-2</v>
      </c>
      <c r="J237" s="8">
        <f t="shared" si="266"/>
        <v>4.9212727832264713E-2</v>
      </c>
      <c r="K237" s="8">
        <f t="shared" si="266"/>
        <v>4.0266575514869007E-2</v>
      </c>
      <c r="L237" s="8">
        <f t="shared" si="266"/>
        <v>-1.4142988088111763E-2</v>
      </c>
      <c r="M237" s="8">
        <f t="shared" si="266"/>
        <v>2.8242822117183097E-2</v>
      </c>
      <c r="N237" s="8">
        <f t="shared" si="266"/>
        <v>1.3908483094842161E-3</v>
      </c>
      <c r="O237" s="8">
        <f t="shared" si="266"/>
        <v>-5.2846447059186064E-2</v>
      </c>
      <c r="P237" s="8">
        <f t="shared" si="266"/>
        <v>-1.0476276575961729E-2</v>
      </c>
      <c r="Q237" s="8">
        <f t="shared" si="266"/>
        <v>5.7004106627513762E-2</v>
      </c>
      <c r="R237" s="8">
        <f t="shared" si="266"/>
        <v>-1.0979480403562336E-2</v>
      </c>
      <c r="S237" s="8">
        <f t="shared" si="266"/>
        <v>-1.2089127310111358E-2</v>
      </c>
      <c r="T237" s="8">
        <f t="shared" si="266"/>
        <v>8.8400993669461858E-3</v>
      </c>
      <c r="U237" s="8">
        <f t="shared" si="266"/>
        <v>5.899205346032721E-3</v>
      </c>
      <c r="V237" s="8">
        <f t="shared" si="266"/>
        <v>-2.8123633417033167E-3</v>
      </c>
      <c r="W237" s="8">
        <f t="shared" si="266"/>
        <v>1.323834598609297E-3</v>
      </c>
      <c r="X237" s="8">
        <f t="shared" si="266"/>
        <v>4.489265596248293E-3</v>
      </c>
      <c r="Y237" s="8">
        <f t="shared" si="266"/>
        <v>3.4076393800172688E-2</v>
      </c>
      <c r="Z237" s="8">
        <f t="shared" si="266"/>
        <v>3.236400038135856E-2</v>
      </c>
      <c r="AA237" s="8">
        <f t="shared" si="266"/>
        <v>3.741161480856503E-2</v>
      </c>
      <c r="AB237" s="8">
        <f t="shared" si="266"/>
        <v>1.2420431016155753E-3</v>
      </c>
      <c r="AC237" s="8">
        <f t="shared" si="266"/>
        <v>3.3426530362060891E-2</v>
      </c>
      <c r="AD237" s="8">
        <f t="shared" si="266"/>
        <v>3.7243370918956575E-2</v>
      </c>
      <c r="AE237" s="8">
        <f t="shared" si="266"/>
        <v>3.9250030159589278E-2</v>
      </c>
      <c r="AF237" s="8">
        <f t="shared" si="266"/>
        <v>5.2144713547416455E-2</v>
      </c>
      <c r="AG237" s="8">
        <f t="shared" si="266"/>
        <v>3.1661295574682669E-2</v>
      </c>
      <c r="AH237" s="8">
        <f t="shared" ref="AH237:BH237" si="267">AH35/AH31-1</f>
        <v>3.8416970420180441E-2</v>
      </c>
      <c r="AI237" s="8">
        <f t="shared" si="267"/>
        <v>3.3304322012390752E-2</v>
      </c>
      <c r="AJ237" s="8">
        <f t="shared" si="267"/>
        <v>2.5442049509907694E-2</v>
      </c>
      <c r="AK237" s="8">
        <f t="shared" si="267"/>
        <v>3.0960151362109833E-2</v>
      </c>
      <c r="AL237" s="8">
        <f t="shared" si="267"/>
        <v>3.8419129616197756E-2</v>
      </c>
      <c r="AM237" s="8">
        <f t="shared" si="267"/>
        <v>2.7457156925430937E-2</v>
      </c>
      <c r="AN237" s="8">
        <f t="shared" si="267"/>
        <v>4.9053429095666345E-2</v>
      </c>
      <c r="AO237" s="8">
        <f t="shared" si="267"/>
        <v>4.1845848948526276E-2</v>
      </c>
      <c r="AP237" s="8">
        <f t="shared" si="267"/>
        <v>5.2332522648402158E-2</v>
      </c>
      <c r="AQ237" s="8">
        <f t="shared" si="267"/>
        <v>3.0932582340207571E-2</v>
      </c>
      <c r="AR237" s="8">
        <f t="shared" si="267"/>
        <v>-3.2636107960952732E-3</v>
      </c>
      <c r="AS237" s="8">
        <f t="shared" si="267"/>
        <v>2.9592954035625674E-2</v>
      </c>
      <c r="AT237" s="8">
        <f t="shared" si="267"/>
        <v>6.0328500230164561E-2</v>
      </c>
      <c r="AU237" s="8">
        <f t="shared" si="267"/>
        <v>7.1401776303468667E-2</v>
      </c>
      <c r="AV237" s="8">
        <f t="shared" si="267"/>
        <v>5.485932114620784E-2</v>
      </c>
      <c r="AW237" s="8">
        <f t="shared" si="267"/>
        <v>6.2791501436320507E-2</v>
      </c>
      <c r="AX237" s="8">
        <f t="shared" si="267"/>
        <v>4.3234018825431653E-2</v>
      </c>
      <c r="AY237" s="8">
        <f t="shared" si="267"/>
        <v>4.2846583099707791E-2</v>
      </c>
      <c r="AZ237" s="8">
        <f t="shared" si="267"/>
        <v>6.3190258707122027E-2</v>
      </c>
      <c r="BA237" s="8">
        <f t="shared" si="267"/>
        <v>1.9757097582726368E-2</v>
      </c>
      <c r="BB237" s="8">
        <f t="shared" si="267"/>
        <v>3.9289851499992423E-2</v>
      </c>
      <c r="BC237" s="8">
        <f t="shared" si="267"/>
        <v>6.3544904686281045E-2</v>
      </c>
      <c r="BD237" s="8">
        <f t="shared" si="267"/>
        <v>2.084485474815656E-2</v>
      </c>
      <c r="BE237" s="8">
        <f t="shared" si="267"/>
        <v>1.352880764894282E-2</v>
      </c>
      <c r="BF237" s="8" t="e">
        <f t="shared" si="267"/>
        <v>#DIV/0!</v>
      </c>
      <c r="BG237" s="8">
        <f t="shared" si="267"/>
        <v>3.5585529572823127E-2</v>
      </c>
      <c r="BH237" s="8">
        <f t="shared" si="267"/>
        <v>3.000872406425259E-2</v>
      </c>
    </row>
    <row r="238" spans="1:60" s="7" customFormat="1" hidden="1" x14ac:dyDescent="0.2">
      <c r="A238" s="138">
        <f t="shared" si="265"/>
        <v>38533</v>
      </c>
      <c r="B238" s="16">
        <f t="shared" ref="B238:AG238" si="268">B36/B32-1</f>
        <v>3.0479572761508589E-2</v>
      </c>
      <c r="C238" s="16">
        <f t="shared" si="268"/>
        <v>3.0308861224243477E-2</v>
      </c>
      <c r="D238" s="8">
        <f t="shared" si="268"/>
        <v>6.8983153282822229E-3</v>
      </c>
      <c r="E238" s="8">
        <f t="shared" si="268"/>
        <v>5.8542694286333408E-2</v>
      </c>
      <c r="F238" s="8">
        <f t="shared" si="268"/>
        <v>3.6246584055624753E-2</v>
      </c>
      <c r="G238" s="8">
        <f t="shared" si="268"/>
        <v>3.6254969218675548E-2</v>
      </c>
      <c r="H238" s="8">
        <f t="shared" si="268"/>
        <v>3.6061261808569611E-2</v>
      </c>
      <c r="I238" s="8">
        <f t="shared" si="268"/>
        <v>2.9342936338920822E-2</v>
      </c>
      <c r="J238" s="8">
        <f t="shared" si="268"/>
        <v>4.2084776507198773E-2</v>
      </c>
      <c r="K238" s="8">
        <f t="shared" si="268"/>
        <v>3.5337263717837075E-2</v>
      </c>
      <c r="L238" s="8">
        <f t="shared" si="268"/>
        <v>1.5553123559492565E-2</v>
      </c>
      <c r="M238" s="8">
        <f t="shared" si="268"/>
        <v>1.5911406403350536E-2</v>
      </c>
      <c r="N238" s="8">
        <f t="shared" si="268"/>
        <v>3.3233420046827611E-3</v>
      </c>
      <c r="O238" s="8">
        <f t="shared" si="268"/>
        <v>-5.6864497063098818E-2</v>
      </c>
      <c r="P238" s="8">
        <f t="shared" si="268"/>
        <v>-1.4768870842798321E-2</v>
      </c>
      <c r="Q238" s="8">
        <f t="shared" si="268"/>
        <v>3.0477214504646355E-2</v>
      </c>
      <c r="R238" s="8">
        <f t="shared" si="268"/>
        <v>-9.0263711259348511E-3</v>
      </c>
      <c r="S238" s="8">
        <f t="shared" si="268"/>
        <v>-5.9601519085655807E-3</v>
      </c>
      <c r="T238" s="8">
        <f t="shared" si="268"/>
        <v>5.7072617978326523E-3</v>
      </c>
      <c r="U238" s="8">
        <f t="shared" si="268"/>
        <v>7.6913619230367658E-4</v>
      </c>
      <c r="V238" s="8">
        <f t="shared" si="268"/>
        <v>-5.5204145619253131E-3</v>
      </c>
      <c r="W238" s="8">
        <f t="shared" si="268"/>
        <v>-9.9237170682275888E-3</v>
      </c>
      <c r="X238" s="8">
        <f t="shared" si="268"/>
        <v>-1.5355767694219535E-3</v>
      </c>
      <c r="Y238" s="8">
        <f t="shared" si="268"/>
        <v>2.8178757023694656E-2</v>
      </c>
      <c r="Z238" s="8">
        <f t="shared" si="268"/>
        <v>2.1721687511053966E-2</v>
      </c>
      <c r="AA238" s="8">
        <f t="shared" si="268"/>
        <v>3.9992460914493266E-2</v>
      </c>
      <c r="AB238" s="8">
        <f t="shared" si="268"/>
        <v>7.9929473084565661E-3</v>
      </c>
      <c r="AC238" s="8">
        <f t="shared" si="268"/>
        <v>6.6606826661015806E-2</v>
      </c>
      <c r="AD238" s="8">
        <f t="shared" si="268"/>
        <v>4.0922747233969936E-2</v>
      </c>
      <c r="AE238" s="8">
        <f t="shared" si="268"/>
        <v>5.8542694286333408E-2</v>
      </c>
      <c r="AF238" s="8">
        <f t="shared" si="268"/>
        <v>8.3171407982109091E-2</v>
      </c>
      <c r="AG238" s="8">
        <f t="shared" si="268"/>
        <v>6.0217721121644141E-2</v>
      </c>
      <c r="AH238" s="8">
        <f t="shared" ref="AH238:BH238" si="269">AH36/AH32-1</f>
        <v>5.4186862049466988E-2</v>
      </c>
      <c r="AI238" s="8">
        <f t="shared" si="269"/>
        <v>2.8548730884550233E-2</v>
      </c>
      <c r="AJ238" s="8">
        <f t="shared" si="269"/>
        <v>3.004945184876151E-2</v>
      </c>
      <c r="AK238" s="8">
        <f t="shared" si="269"/>
        <v>2.5024573500050495E-2</v>
      </c>
      <c r="AL238" s="8">
        <f t="shared" si="269"/>
        <v>3.1738528385753861E-2</v>
      </c>
      <c r="AM238" s="8">
        <f t="shared" si="269"/>
        <v>3.1305663479996859E-2</v>
      </c>
      <c r="AN238" s="8">
        <f t="shared" si="269"/>
        <v>3.7858416316912002E-2</v>
      </c>
      <c r="AO238" s="8">
        <f t="shared" si="269"/>
        <v>2.8966179335815356E-2</v>
      </c>
      <c r="AP238" s="8">
        <f t="shared" si="269"/>
        <v>4.2044948176627628E-2</v>
      </c>
      <c r="AQ238" s="8">
        <f t="shared" si="269"/>
        <v>3.3661111971760915E-2</v>
      </c>
      <c r="AR238" s="8">
        <f t="shared" si="269"/>
        <v>6.5687606007895916E-3</v>
      </c>
      <c r="AS238" s="8">
        <f t="shared" si="269"/>
        <v>4.7703768813820657E-2</v>
      </c>
      <c r="AT238" s="8">
        <f t="shared" si="269"/>
        <v>3.2727111415695065E-2</v>
      </c>
      <c r="AU238" s="8">
        <f t="shared" si="269"/>
        <v>6.940617032088614E-2</v>
      </c>
      <c r="AV238" s="8">
        <f t="shared" si="269"/>
        <v>5.0455915008790209E-2</v>
      </c>
      <c r="AW238" s="8">
        <f t="shared" si="269"/>
        <v>5.2929165588568194E-2</v>
      </c>
      <c r="AX238" s="8">
        <f t="shared" si="269"/>
        <v>3.1122136712957493E-2</v>
      </c>
      <c r="AY238" s="8">
        <f t="shared" si="269"/>
        <v>4.3383808098460763E-2</v>
      </c>
      <c r="AZ238" s="8">
        <f t="shared" si="269"/>
        <v>2.548953596926995E-2</v>
      </c>
      <c r="BA238" s="8">
        <f t="shared" si="269"/>
        <v>3.2055820285309844E-2</v>
      </c>
      <c r="BB238" s="8">
        <f t="shared" si="269"/>
        <v>3.744075567962879E-2</v>
      </c>
      <c r="BC238" s="8">
        <f t="shared" si="269"/>
        <v>5.8380858902406407E-2</v>
      </c>
      <c r="BD238" s="8">
        <f t="shared" si="269"/>
        <v>1.9716233534832872E-2</v>
      </c>
      <c r="BE238" s="8">
        <f t="shared" si="269"/>
        <v>1.9987027365883536E-2</v>
      </c>
      <c r="BF238" s="8" t="e">
        <f t="shared" si="269"/>
        <v>#DIV/0!</v>
      </c>
      <c r="BG238" s="8">
        <f t="shared" si="269"/>
        <v>3.4794909653230288E-2</v>
      </c>
      <c r="BH238" s="8">
        <f t="shared" si="269"/>
        <v>3.1441850691244166E-2</v>
      </c>
    </row>
    <row r="239" spans="1:60" s="7" customFormat="1" hidden="1" x14ac:dyDescent="0.2">
      <c r="A239" s="138">
        <f t="shared" si="265"/>
        <v>38625</v>
      </c>
      <c r="B239" s="16">
        <f t="shared" ref="B239:AG239" si="270">B37/B33-1</f>
        <v>3.2810950387825999E-2</v>
      </c>
      <c r="C239" s="16">
        <f t="shared" si="270"/>
        <v>3.2576829086724102E-2</v>
      </c>
      <c r="D239" s="8">
        <f t="shared" si="270"/>
        <v>5.0592007103942294E-3</v>
      </c>
      <c r="E239" s="8">
        <f t="shared" si="270"/>
        <v>5.9854939923349004E-2</v>
      </c>
      <c r="F239" s="8">
        <f t="shared" si="270"/>
        <v>3.9921697524773814E-2</v>
      </c>
      <c r="G239" s="8">
        <f t="shared" si="270"/>
        <v>3.9940926409587352E-2</v>
      </c>
      <c r="H239" s="8">
        <f t="shared" si="270"/>
        <v>3.954283600159747E-2</v>
      </c>
      <c r="I239" s="8">
        <f t="shared" si="270"/>
        <v>3.1416682917840388E-2</v>
      </c>
      <c r="J239" s="8">
        <f t="shared" si="270"/>
        <v>4.6859038148017618E-2</v>
      </c>
      <c r="K239" s="8">
        <f t="shared" si="270"/>
        <v>3.8848736976468956E-2</v>
      </c>
      <c r="L239" s="8">
        <f t="shared" si="270"/>
        <v>3.64827905003553E-2</v>
      </c>
      <c r="M239" s="8">
        <f t="shared" si="270"/>
        <v>3.9011276941489648E-3</v>
      </c>
      <c r="N239" s="8">
        <f t="shared" si="270"/>
        <v>7.0667567748303739E-3</v>
      </c>
      <c r="O239" s="8">
        <f t="shared" si="270"/>
        <v>-5.9024205350901249E-2</v>
      </c>
      <c r="P239" s="8">
        <f t="shared" si="270"/>
        <v>-1.3005945796344065E-2</v>
      </c>
      <c r="Q239" s="8">
        <f t="shared" si="270"/>
        <v>4.3135057372283292E-3</v>
      </c>
      <c r="R239" s="8">
        <f t="shared" si="270"/>
        <v>-1.6756125866879024E-2</v>
      </c>
      <c r="S239" s="8">
        <f t="shared" si="270"/>
        <v>-5.4461496128347386E-3</v>
      </c>
      <c r="T239" s="8">
        <f t="shared" si="270"/>
        <v>1.5262633828254657E-3</v>
      </c>
      <c r="U239" s="8">
        <f t="shared" si="270"/>
        <v>1.6989578983854781E-3</v>
      </c>
      <c r="V239" s="8">
        <f t="shared" si="270"/>
        <v>-1.9153216596197176E-3</v>
      </c>
      <c r="W239" s="8">
        <f t="shared" si="270"/>
        <v>-1.2515892914849447E-3</v>
      </c>
      <c r="X239" s="8">
        <f t="shared" si="270"/>
        <v>2.0407131186066518E-3</v>
      </c>
      <c r="Y239" s="8">
        <f t="shared" si="270"/>
        <v>2.328798645021779E-2</v>
      </c>
      <c r="Z239" s="8">
        <f t="shared" si="270"/>
        <v>1.8851718988945221E-2</v>
      </c>
      <c r="AA239" s="8">
        <f t="shared" si="270"/>
        <v>3.1735158796604601E-2</v>
      </c>
      <c r="AB239" s="8">
        <f t="shared" si="270"/>
        <v>1.0181463008358538E-2</v>
      </c>
      <c r="AC239" s="8">
        <f t="shared" si="270"/>
        <v>4.9238629020314395E-2</v>
      </c>
      <c r="AD239" s="8">
        <f t="shared" si="270"/>
        <v>4.2012310455224133E-2</v>
      </c>
      <c r="AE239" s="8">
        <f t="shared" si="270"/>
        <v>5.9854939923349004E-2</v>
      </c>
      <c r="AF239" s="8">
        <f t="shared" si="270"/>
        <v>7.7856761834224963E-2</v>
      </c>
      <c r="AG239" s="8">
        <f t="shared" si="270"/>
        <v>5.1565156486595987E-2</v>
      </c>
      <c r="AH239" s="8">
        <f t="shared" ref="AH239:BH239" si="271">AH37/AH33-1</f>
        <v>5.832798910787873E-2</v>
      </c>
      <c r="AI239" s="8">
        <f t="shared" si="271"/>
        <v>2.9924489894370909E-2</v>
      </c>
      <c r="AJ239" s="8">
        <f t="shared" si="271"/>
        <v>2.1126764024047118E-2</v>
      </c>
      <c r="AK239" s="8">
        <f t="shared" si="271"/>
        <v>2.5853017914510668E-2</v>
      </c>
      <c r="AL239" s="8">
        <f t="shared" si="271"/>
        <v>3.6739674001966538E-2</v>
      </c>
      <c r="AM239" s="8">
        <f t="shared" si="271"/>
        <v>3.5559918875245788E-2</v>
      </c>
      <c r="AN239" s="8">
        <f t="shared" si="271"/>
        <v>5.6492765804423639E-2</v>
      </c>
      <c r="AO239" s="8">
        <f t="shared" si="271"/>
        <v>4.0605472011322918E-2</v>
      </c>
      <c r="AP239" s="8">
        <f t="shared" si="271"/>
        <v>6.4461702599711623E-2</v>
      </c>
      <c r="AQ239" s="8">
        <f t="shared" si="271"/>
        <v>4.0725716319961691E-2</v>
      </c>
      <c r="AR239" s="8">
        <f t="shared" si="271"/>
        <v>1.5851424315605822E-2</v>
      </c>
      <c r="AS239" s="8">
        <f t="shared" si="271"/>
        <v>4.9475461998354398E-2</v>
      </c>
      <c r="AT239" s="8">
        <f t="shared" si="271"/>
        <v>2.4658364024185309E-2</v>
      </c>
      <c r="AU239" s="8">
        <f t="shared" si="271"/>
        <v>7.5218796136373722E-2</v>
      </c>
      <c r="AV239" s="8">
        <f t="shared" si="271"/>
        <v>5.2933085175664862E-2</v>
      </c>
      <c r="AW239" s="8">
        <f t="shared" si="271"/>
        <v>4.8645299083885707E-2</v>
      </c>
      <c r="AX239" s="8">
        <f t="shared" si="271"/>
        <v>4.0185649625182229E-2</v>
      </c>
      <c r="AY239" s="8">
        <f t="shared" si="271"/>
        <v>5.2507994674886094E-2</v>
      </c>
      <c r="AZ239" s="8">
        <f t="shared" si="271"/>
        <v>2.9408321723578545E-2</v>
      </c>
      <c r="BA239" s="8">
        <f t="shared" si="271"/>
        <v>3.4168951930569458E-2</v>
      </c>
      <c r="BB239" s="8">
        <f t="shared" si="271"/>
        <v>3.9710842737802121E-2</v>
      </c>
      <c r="BC239" s="8">
        <f t="shared" si="271"/>
        <v>6.5512703134408712E-2</v>
      </c>
      <c r="BD239" s="8">
        <f t="shared" si="271"/>
        <v>2.4901759652773636E-2</v>
      </c>
      <c r="BE239" s="8">
        <f t="shared" si="271"/>
        <v>1.6374096253833903E-2</v>
      </c>
      <c r="BF239" s="8" t="e">
        <f t="shared" si="271"/>
        <v>#DIV/0!</v>
      </c>
      <c r="BG239" s="8">
        <f t="shared" si="271"/>
        <v>3.7422570983153713E-2</v>
      </c>
      <c r="BH239" s="8">
        <f t="shared" si="271"/>
        <v>3.4485756203950224E-2</v>
      </c>
    </row>
    <row r="240" spans="1:60" s="7" customFormat="1" ht="12" hidden="1" thickBot="1" x14ac:dyDescent="0.25">
      <c r="A240" s="139">
        <f t="shared" si="265"/>
        <v>38716</v>
      </c>
      <c r="B240" s="14">
        <f t="shared" ref="B240:AG240" si="272">B38/B34-1</f>
        <v>3.5050990094120049E-2</v>
      </c>
      <c r="C240" s="14">
        <f t="shared" si="272"/>
        <v>3.4278065165304072E-2</v>
      </c>
      <c r="D240" s="21">
        <f t="shared" si="272"/>
        <v>7.0929582763530341E-3</v>
      </c>
      <c r="E240" s="21">
        <f t="shared" si="272"/>
        <v>6.7053002514659621E-2</v>
      </c>
      <c r="F240" s="21">
        <f t="shared" si="272"/>
        <v>4.1900766031703229E-2</v>
      </c>
      <c r="G240" s="21">
        <f t="shared" si="272"/>
        <v>4.1057349762628537E-2</v>
      </c>
      <c r="H240" s="21">
        <f t="shared" si="272"/>
        <v>6.1458414541232909E-2</v>
      </c>
      <c r="I240" s="21">
        <f t="shared" si="272"/>
        <v>3.4368765373625987E-2</v>
      </c>
      <c r="J240" s="21">
        <f t="shared" si="272"/>
        <v>4.2002436082660077E-2</v>
      </c>
      <c r="K240" s="21">
        <f t="shared" si="272"/>
        <v>4.0909180234878884E-2</v>
      </c>
      <c r="L240" s="21">
        <f t="shared" si="272"/>
        <v>0.11376371040248712</v>
      </c>
      <c r="M240" s="21">
        <f t="shared" si="272"/>
        <v>1.5352446420071608E-2</v>
      </c>
      <c r="N240" s="21">
        <f t="shared" si="272"/>
        <v>6.9225458901260861E-3</v>
      </c>
      <c r="O240" s="21">
        <f t="shared" si="272"/>
        <v>-4.6454725496842597E-2</v>
      </c>
      <c r="P240" s="21">
        <f t="shared" si="272"/>
        <v>-1.0150228224842572E-2</v>
      </c>
      <c r="Q240" s="21">
        <f t="shared" si="272"/>
        <v>1.6165838991768489E-2</v>
      </c>
      <c r="R240" s="21">
        <f t="shared" si="272"/>
        <v>-1.4070625784645907E-2</v>
      </c>
      <c r="S240" s="21">
        <f t="shared" si="272"/>
        <v>2.0431200834353458E-2</v>
      </c>
      <c r="T240" s="21">
        <f t="shared" si="272"/>
        <v>2.4767229118323186E-3</v>
      </c>
      <c r="U240" s="21">
        <f t="shared" si="272"/>
        <v>3.6050558217908257E-3</v>
      </c>
      <c r="V240" s="21">
        <f t="shared" si="272"/>
        <v>3.0183472072806694E-3</v>
      </c>
      <c r="W240" s="21">
        <f t="shared" si="272"/>
        <v>-3.4982442419854154E-3</v>
      </c>
      <c r="X240" s="21">
        <f t="shared" si="272"/>
        <v>8.2068662777106116E-3</v>
      </c>
      <c r="Y240" s="21">
        <f t="shared" si="272"/>
        <v>1.9651544354131856E-2</v>
      </c>
      <c r="Z240" s="21">
        <f t="shared" si="272"/>
        <v>1.4065523036215222E-2</v>
      </c>
      <c r="AA240" s="21">
        <f t="shared" si="272"/>
        <v>3.0265862745690653E-2</v>
      </c>
      <c r="AB240" s="21">
        <f t="shared" si="272"/>
        <v>1.5248376607650771E-2</v>
      </c>
      <c r="AC240" s="21">
        <f t="shared" si="272"/>
        <v>3.2850818062754472E-2</v>
      </c>
      <c r="AD240" s="21">
        <f t="shared" si="272"/>
        <v>4.4569407841363429E-2</v>
      </c>
      <c r="AE240" s="21">
        <f t="shared" si="272"/>
        <v>6.7053002514659621E-2</v>
      </c>
      <c r="AF240" s="21">
        <f t="shared" si="272"/>
        <v>8.7648662115428433E-2</v>
      </c>
      <c r="AG240" s="21">
        <f t="shared" si="272"/>
        <v>5.7773609747317378E-2</v>
      </c>
      <c r="AH240" s="21">
        <f t="shared" ref="AH240:BH240" si="273">AH38/AH34-1</f>
        <v>6.5249360134144396E-2</v>
      </c>
      <c r="AI240" s="21">
        <f t="shared" si="273"/>
        <v>3.4871634739182644E-2</v>
      </c>
      <c r="AJ240" s="21">
        <f t="shared" si="273"/>
        <v>2.4049913725068706E-2</v>
      </c>
      <c r="AK240" s="21">
        <f t="shared" si="273"/>
        <v>2.8446497599726062E-2</v>
      </c>
      <c r="AL240" s="21">
        <f t="shared" si="273"/>
        <v>4.4617840620467364E-2</v>
      </c>
      <c r="AM240" s="21">
        <f t="shared" si="273"/>
        <v>3.1657767664826864E-2</v>
      </c>
      <c r="AN240" s="21">
        <f t="shared" si="273"/>
        <v>5.752023634387049E-2</v>
      </c>
      <c r="AO240" s="21">
        <f t="shared" si="273"/>
        <v>5.3237823026839104E-2</v>
      </c>
      <c r="AP240" s="21">
        <f t="shared" si="273"/>
        <v>5.9423329425286164E-2</v>
      </c>
      <c r="AQ240" s="21">
        <f t="shared" si="273"/>
        <v>3.5646152627293759E-2</v>
      </c>
      <c r="AR240" s="21">
        <f t="shared" si="273"/>
        <v>2.0038005106413737E-2</v>
      </c>
      <c r="AS240" s="21">
        <f t="shared" si="273"/>
        <v>6.5764523934507046E-2</v>
      </c>
      <c r="AT240" s="21">
        <f t="shared" si="273"/>
        <v>3.2425077797668234E-2</v>
      </c>
      <c r="AU240" s="21">
        <f t="shared" si="273"/>
        <v>8.6913747597958446E-2</v>
      </c>
      <c r="AV240" s="21">
        <f t="shared" si="273"/>
        <v>5.5936607141953143E-2</v>
      </c>
      <c r="AW240" s="21">
        <f t="shared" si="273"/>
        <v>6.1544001163562179E-2</v>
      </c>
      <c r="AX240" s="21">
        <f t="shared" si="273"/>
        <v>3.5494497526970648E-2</v>
      </c>
      <c r="AY240" s="21">
        <f t="shared" si="273"/>
        <v>5.2199993992410265E-2</v>
      </c>
      <c r="AZ240" s="21">
        <f t="shared" si="273"/>
        <v>1.5881861249662288E-2</v>
      </c>
      <c r="BA240" s="21">
        <f t="shared" si="273"/>
        <v>2.8614075251046867E-2</v>
      </c>
      <c r="BB240" s="21">
        <f t="shared" si="273"/>
        <v>4.3648300659981709E-2</v>
      </c>
      <c r="BC240" s="21">
        <f t="shared" si="273"/>
        <v>6.0763061416975406E-2</v>
      </c>
      <c r="BD240" s="21">
        <f t="shared" si="273"/>
        <v>2.9440869908308853E-2</v>
      </c>
      <c r="BE240" s="21">
        <f t="shared" si="273"/>
        <v>2.4623141133268911E-2</v>
      </c>
      <c r="BF240" s="21" t="e">
        <f t="shared" si="273"/>
        <v>#DIV/0!</v>
      </c>
      <c r="BG240" s="21">
        <f t="shared" si="273"/>
        <v>3.8772222004672896E-2</v>
      </c>
      <c r="BH240" s="21">
        <f t="shared" si="273"/>
        <v>3.3151235497118625E-2</v>
      </c>
    </row>
    <row r="241" spans="1:60" s="7" customFormat="1" hidden="1" x14ac:dyDescent="0.2">
      <c r="A241" s="138">
        <f t="shared" si="265"/>
        <v>38806</v>
      </c>
      <c r="B241" s="16">
        <f t="shared" ref="B241:AG241" si="274">B39/B35-1</f>
        <v>4.433010465284748E-2</v>
      </c>
      <c r="C241" s="16">
        <f t="shared" si="274"/>
        <v>4.2999082058936544E-2</v>
      </c>
      <c r="D241" s="8">
        <f t="shared" si="274"/>
        <v>1.1277992665078784E-2</v>
      </c>
      <c r="E241" s="8">
        <f t="shared" si="274"/>
        <v>8.5578826227931115E-2</v>
      </c>
      <c r="F241" s="8">
        <f t="shared" si="274"/>
        <v>5.1628561427291997E-2</v>
      </c>
      <c r="G241" s="8">
        <f t="shared" si="274"/>
        <v>4.9977999713408661E-2</v>
      </c>
      <c r="H241" s="8">
        <f t="shared" si="274"/>
        <v>9.3739337990850213E-2</v>
      </c>
      <c r="I241" s="8">
        <f t="shared" si="274"/>
        <v>4.4745782416852009E-2</v>
      </c>
      <c r="J241" s="8">
        <f t="shared" si="274"/>
        <v>4.0007265678394965E-2</v>
      </c>
      <c r="K241" s="8">
        <f t="shared" si="274"/>
        <v>5.1482059132635705E-2</v>
      </c>
      <c r="L241" s="8">
        <f t="shared" si="274"/>
        <v>4.6498392422119617E-2</v>
      </c>
      <c r="M241" s="8">
        <f t="shared" si="274"/>
        <v>2.3910013645384254E-2</v>
      </c>
      <c r="N241" s="8">
        <f t="shared" si="274"/>
        <v>1.1745232983974008E-2</v>
      </c>
      <c r="O241" s="8">
        <f t="shared" si="274"/>
        <v>-4.4649673756060548E-2</v>
      </c>
      <c r="P241" s="8">
        <f t="shared" si="274"/>
        <v>-1.4973335321360248E-2</v>
      </c>
      <c r="Q241" s="8">
        <f t="shared" si="274"/>
        <v>3.687440066621539E-2</v>
      </c>
      <c r="R241" s="8">
        <f t="shared" si="274"/>
        <v>-1.0980759117567906E-2</v>
      </c>
      <c r="S241" s="8">
        <f t="shared" si="274"/>
        <v>4.7359362190634524E-2</v>
      </c>
      <c r="T241" s="8">
        <f t="shared" si="274"/>
        <v>5.1171480218583643E-3</v>
      </c>
      <c r="U241" s="8">
        <f t="shared" si="274"/>
        <v>9.1224017874345087E-3</v>
      </c>
      <c r="V241" s="8">
        <f t="shared" si="274"/>
        <v>1.185207898872398E-2</v>
      </c>
      <c r="W241" s="8">
        <f t="shared" si="274"/>
        <v>7.0958272689414237E-4</v>
      </c>
      <c r="X241" s="8">
        <f t="shared" si="274"/>
        <v>1.8460704377488035E-2</v>
      </c>
      <c r="Y241" s="8">
        <f t="shared" si="274"/>
        <v>5.4814729498593451E-3</v>
      </c>
      <c r="Z241" s="8">
        <f t="shared" si="274"/>
        <v>2.1327268281150502E-3</v>
      </c>
      <c r="AA241" s="8">
        <f t="shared" si="274"/>
        <v>1.1972075814725036E-2</v>
      </c>
      <c r="AB241" s="8">
        <f t="shared" si="274"/>
        <v>1.7604665421624199E-2</v>
      </c>
      <c r="AC241" s="8">
        <f t="shared" si="274"/>
        <v>5.6334974829481688E-2</v>
      </c>
      <c r="AD241" s="8">
        <f t="shared" si="274"/>
        <v>6.4686950095892648E-2</v>
      </c>
      <c r="AE241" s="8">
        <f t="shared" si="274"/>
        <v>8.5578826227931115E-2</v>
      </c>
      <c r="AF241" s="8">
        <f t="shared" si="274"/>
        <v>0.12355243654515613</v>
      </c>
      <c r="AG241" s="8">
        <f t="shared" si="274"/>
        <v>8.4023623255536251E-2</v>
      </c>
      <c r="AH241" s="8">
        <f t="shared" ref="AH241:BH241" si="275">AH39/AH35-1</f>
        <v>7.9393344587666448E-2</v>
      </c>
      <c r="AI241" s="8">
        <f t="shared" si="275"/>
        <v>3.3710943473478361E-2</v>
      </c>
      <c r="AJ241" s="8">
        <f t="shared" si="275"/>
        <v>2.6929756726537191E-2</v>
      </c>
      <c r="AK241" s="8">
        <f t="shared" si="275"/>
        <v>2.9424971454549587E-2</v>
      </c>
      <c r="AL241" s="8">
        <f t="shared" si="275"/>
        <v>4.048850280847982E-2</v>
      </c>
      <c r="AM241" s="8">
        <f t="shared" si="275"/>
        <v>3.6925649266915883E-2</v>
      </c>
      <c r="AN241" s="8">
        <f t="shared" si="275"/>
        <v>5.7704936091342418E-2</v>
      </c>
      <c r="AO241" s="8">
        <f t="shared" si="275"/>
        <v>4.6024010180025554E-2</v>
      </c>
      <c r="AP241" s="8">
        <f t="shared" si="275"/>
        <v>6.2966224016995476E-2</v>
      </c>
      <c r="AQ241" s="8">
        <f t="shared" si="275"/>
        <v>4.6736765827082971E-2</v>
      </c>
      <c r="AR241" s="8">
        <f t="shared" si="275"/>
        <v>2.6823749498124272E-2</v>
      </c>
      <c r="AS241" s="8">
        <f t="shared" si="275"/>
        <v>7.7382726063942808E-2</v>
      </c>
      <c r="AT241" s="8">
        <f t="shared" si="275"/>
        <v>7.5864090976794252E-2</v>
      </c>
      <c r="AU241" s="8">
        <f t="shared" si="275"/>
        <v>9.4634667232822878E-2</v>
      </c>
      <c r="AV241" s="8">
        <f t="shared" si="275"/>
        <v>6.70315004040416E-2</v>
      </c>
      <c r="AW241" s="8">
        <f t="shared" si="275"/>
        <v>4.7865436895256019E-2</v>
      </c>
      <c r="AX241" s="8">
        <f t="shared" si="275"/>
        <v>3.6160702043151582E-2</v>
      </c>
      <c r="AY241" s="8">
        <f t="shared" si="275"/>
        <v>7.5228173308652613E-2</v>
      </c>
      <c r="AZ241" s="8">
        <f t="shared" si="275"/>
        <v>-3.1730803595667267E-2</v>
      </c>
      <c r="BA241" s="8">
        <f t="shared" si="275"/>
        <v>4.040889982144269E-2</v>
      </c>
      <c r="BB241" s="8">
        <f t="shared" si="275"/>
        <v>4.7566632856376412E-2</v>
      </c>
      <c r="BC241" s="8">
        <f t="shared" si="275"/>
        <v>6.610658711750772E-2</v>
      </c>
      <c r="BD241" s="8">
        <f t="shared" si="275"/>
        <v>5.0424252726868346E-2</v>
      </c>
      <c r="BE241" s="8">
        <f t="shared" si="275"/>
        <v>3.7827730016132932E-2</v>
      </c>
      <c r="BF241" s="8" t="e">
        <f t="shared" si="275"/>
        <v>#DIV/0!</v>
      </c>
      <c r="BG241" s="8">
        <f t="shared" si="275"/>
        <v>4.9676863125956761E-2</v>
      </c>
      <c r="BH241" s="8">
        <f t="shared" si="275"/>
        <v>4.9274481668738712E-2</v>
      </c>
    </row>
    <row r="242" spans="1:60" s="7" customFormat="1" hidden="1" x14ac:dyDescent="0.2">
      <c r="A242" s="138">
        <f t="shared" si="265"/>
        <v>38898</v>
      </c>
      <c r="B242" s="16">
        <f t="shared" ref="B242:AG242" si="276">B40/B36-1</f>
        <v>4.3549899215933552E-2</v>
      </c>
      <c r="C242" s="16">
        <f t="shared" si="276"/>
        <v>4.1717055834222139E-2</v>
      </c>
      <c r="D242" s="8">
        <f t="shared" si="276"/>
        <v>1.647220258458959E-2</v>
      </c>
      <c r="E242" s="8">
        <f t="shared" si="276"/>
        <v>7.9532074741199832E-2</v>
      </c>
      <c r="F242" s="8">
        <f t="shared" si="276"/>
        <v>4.9452171758353147E-2</v>
      </c>
      <c r="G242" s="8">
        <f t="shared" si="276"/>
        <v>4.7023221850992059E-2</v>
      </c>
      <c r="H242" s="8">
        <f t="shared" si="276"/>
        <v>0.10314493984349604</v>
      </c>
      <c r="I242" s="8">
        <f t="shared" si="276"/>
        <v>4.2994221769048657E-2</v>
      </c>
      <c r="J242" s="8">
        <f t="shared" si="276"/>
        <v>4.915406544436518E-2</v>
      </c>
      <c r="K242" s="8">
        <f t="shared" si="276"/>
        <v>4.6685606709886418E-2</v>
      </c>
      <c r="L242" s="8">
        <f t="shared" si="276"/>
        <v>2.1230295323764192E-2</v>
      </c>
      <c r="M242" s="8">
        <f t="shared" si="276"/>
        <v>3.1177667912713813E-2</v>
      </c>
      <c r="N242" s="8">
        <f t="shared" si="276"/>
        <v>1.7047795361293749E-2</v>
      </c>
      <c r="O242" s="8">
        <f t="shared" si="276"/>
        <v>-3.7832666427728312E-2</v>
      </c>
      <c r="P242" s="8">
        <f t="shared" si="276"/>
        <v>-1.0696906185842514E-2</v>
      </c>
      <c r="Q242" s="8">
        <f t="shared" si="276"/>
        <v>2.1351822039093138E-2</v>
      </c>
      <c r="R242" s="8">
        <f t="shared" si="276"/>
        <v>-6.6457692024194381E-3</v>
      </c>
      <c r="S242" s="8">
        <f t="shared" si="276"/>
        <v>4.4725122416009455E-2</v>
      </c>
      <c r="T242" s="8">
        <f t="shared" si="276"/>
        <v>3.0246897910677362E-3</v>
      </c>
      <c r="U242" s="8">
        <f t="shared" si="276"/>
        <v>1.3113921072966495E-2</v>
      </c>
      <c r="V242" s="8">
        <f t="shared" si="276"/>
        <v>1.1689510034594841E-2</v>
      </c>
      <c r="W242" s="8">
        <f t="shared" si="276"/>
        <v>1.0274982697717538E-2</v>
      </c>
      <c r="X242" s="8">
        <f t="shared" si="276"/>
        <v>3.0913939363832021E-2</v>
      </c>
      <c r="Y242" s="8">
        <f t="shared" si="276"/>
        <v>2.4846233023170017E-2</v>
      </c>
      <c r="Z242" s="8">
        <f t="shared" si="276"/>
        <v>7.0172196820013077E-3</v>
      </c>
      <c r="AA242" s="8">
        <f t="shared" si="276"/>
        <v>5.689271427035214E-2</v>
      </c>
      <c r="AB242" s="8">
        <f t="shared" si="276"/>
        <v>2.0351787594987236E-2</v>
      </c>
      <c r="AC242" s="8">
        <f t="shared" si="276"/>
        <v>5.6556824003422879E-2</v>
      </c>
      <c r="AD242" s="8">
        <f t="shared" si="276"/>
        <v>3.8934239583047425E-2</v>
      </c>
      <c r="AE242" s="8">
        <f t="shared" si="276"/>
        <v>7.9532074741199832E-2</v>
      </c>
      <c r="AF242" s="8">
        <f t="shared" si="276"/>
        <v>0.11681559401686736</v>
      </c>
      <c r="AG242" s="8">
        <f t="shared" si="276"/>
        <v>7.8175716621803115E-2</v>
      </c>
      <c r="AH242" s="8">
        <f t="shared" ref="AH242:BH242" si="277">AH40/AH36-1</f>
        <v>7.3437858968517622E-2</v>
      </c>
      <c r="AI242" s="8">
        <f t="shared" si="277"/>
        <v>3.6348066945166568E-2</v>
      </c>
      <c r="AJ242" s="8">
        <f t="shared" si="277"/>
        <v>2.0907487209733899E-2</v>
      </c>
      <c r="AK242" s="8">
        <f t="shared" si="277"/>
        <v>3.3636631668237937E-2</v>
      </c>
      <c r="AL242" s="8">
        <f t="shared" si="277"/>
        <v>4.4164661503763414E-2</v>
      </c>
      <c r="AM242" s="8">
        <f t="shared" si="277"/>
        <v>3.4664352828264411E-2</v>
      </c>
      <c r="AN242" s="8">
        <f t="shared" si="277"/>
        <v>6.2978641640227373E-2</v>
      </c>
      <c r="AO242" s="8">
        <f t="shared" si="277"/>
        <v>4.9108805403913269E-2</v>
      </c>
      <c r="AP242" s="8">
        <f t="shared" si="277"/>
        <v>6.9426705849195747E-2</v>
      </c>
      <c r="AQ242" s="8">
        <f t="shared" si="277"/>
        <v>3.2246015360672065E-2</v>
      </c>
      <c r="AR242" s="8">
        <f t="shared" si="277"/>
        <v>1.0293092705727647E-2</v>
      </c>
      <c r="AS242" s="8">
        <f t="shared" si="277"/>
        <v>8.2383377973910266E-2</v>
      </c>
      <c r="AT242" s="8">
        <f t="shared" si="277"/>
        <v>4.3612265985253806E-2</v>
      </c>
      <c r="AU242" s="8">
        <f t="shared" si="277"/>
        <v>8.5897887581829924E-2</v>
      </c>
      <c r="AV242" s="8">
        <f t="shared" si="277"/>
        <v>5.5623778042236616E-2</v>
      </c>
      <c r="AW242" s="8">
        <f t="shared" si="277"/>
        <v>4.8855485575418856E-2</v>
      </c>
      <c r="AX242" s="8">
        <f t="shared" si="277"/>
        <v>3.5776919282259012E-2</v>
      </c>
      <c r="AY242" s="8">
        <f t="shared" si="277"/>
        <v>8.2271994734034681E-2</v>
      </c>
      <c r="AZ242" s="8">
        <f t="shared" si="277"/>
        <v>1.6930669703730583E-2</v>
      </c>
      <c r="BA242" s="8">
        <f t="shared" si="277"/>
        <v>3.1158788995596431E-2</v>
      </c>
      <c r="BB242" s="8">
        <f t="shared" si="277"/>
        <v>4.9833701180472811E-2</v>
      </c>
      <c r="BC242" s="8">
        <f t="shared" si="277"/>
        <v>7.1762003007202146E-2</v>
      </c>
      <c r="BD242" s="8">
        <f t="shared" si="277"/>
        <v>7.0577239656337554E-2</v>
      </c>
      <c r="BE242" s="8">
        <f t="shared" si="277"/>
        <v>3.9550354918279629E-2</v>
      </c>
      <c r="BF242" s="8" t="e">
        <f t="shared" si="277"/>
        <v>#DIV/0!</v>
      </c>
      <c r="BG242" s="8">
        <f t="shared" si="277"/>
        <v>5.2300221057005603E-2</v>
      </c>
      <c r="BH242" s="8">
        <f t="shared" si="277"/>
        <v>5.2532424001178635E-2</v>
      </c>
    </row>
    <row r="243" spans="1:60" s="7" customFormat="1" hidden="1" x14ac:dyDescent="0.2">
      <c r="A243" s="138">
        <f t="shared" si="265"/>
        <v>38990</v>
      </c>
      <c r="B243" s="16">
        <f t="shared" ref="B243:AG243" si="278">B41/B37-1</f>
        <v>4.0257732608082186E-2</v>
      </c>
      <c r="C243" s="16">
        <f t="shared" si="278"/>
        <v>3.8760248754551752E-2</v>
      </c>
      <c r="D243" s="8">
        <f t="shared" si="278"/>
        <v>1.1118801828950753E-2</v>
      </c>
      <c r="E243" s="8">
        <f t="shared" si="278"/>
        <v>7.8280042399182959E-2</v>
      </c>
      <c r="F243" s="8">
        <f t="shared" si="278"/>
        <v>4.6437279493203309E-2</v>
      </c>
      <c r="G243" s="8">
        <f t="shared" si="278"/>
        <v>4.4580870924456173E-2</v>
      </c>
      <c r="H243" s="8">
        <f t="shared" si="278"/>
        <v>8.3027602862657757E-2</v>
      </c>
      <c r="I243" s="8">
        <f t="shared" si="278"/>
        <v>3.9955392379145804E-2</v>
      </c>
      <c r="J243" s="8">
        <f t="shared" si="278"/>
        <v>4.3259057424654301E-2</v>
      </c>
      <c r="K243" s="8">
        <f t="shared" si="278"/>
        <v>4.4791159883897258E-2</v>
      </c>
      <c r="L243" s="8">
        <f t="shared" si="278"/>
        <v>6.8439558703570436E-2</v>
      </c>
      <c r="M243" s="8">
        <f t="shared" si="278"/>
        <v>2.9570752445718052E-2</v>
      </c>
      <c r="N243" s="8">
        <f t="shared" si="278"/>
        <v>1.5889445119804613E-2</v>
      </c>
      <c r="O243" s="8">
        <f t="shared" si="278"/>
        <v>-3.8630268916745925E-2</v>
      </c>
      <c r="P243" s="8">
        <f t="shared" si="278"/>
        <v>-8.5005250277107036E-3</v>
      </c>
      <c r="Q243" s="8">
        <f t="shared" si="278"/>
        <v>5.7080871600241112E-2</v>
      </c>
      <c r="R243" s="8">
        <f t="shared" si="278"/>
        <v>4.3222014213073479E-4</v>
      </c>
      <c r="S243" s="8">
        <f t="shared" si="278"/>
        <v>3.2214652021214985E-2</v>
      </c>
      <c r="T243" s="8">
        <f t="shared" si="278"/>
        <v>6.3488989951236974E-3</v>
      </c>
      <c r="U243" s="8">
        <f t="shared" si="278"/>
        <v>1.3965217158333987E-2</v>
      </c>
      <c r="V243" s="8">
        <f t="shared" si="278"/>
        <v>2.4995944373897849E-3</v>
      </c>
      <c r="W243" s="8">
        <f t="shared" si="278"/>
        <v>1.6287658634142277E-2</v>
      </c>
      <c r="X243" s="8">
        <f t="shared" si="278"/>
        <v>1.964769233351582E-2</v>
      </c>
      <c r="Y243" s="8">
        <f t="shared" si="278"/>
        <v>3.9849009371846211E-3</v>
      </c>
      <c r="Z243" s="8">
        <f t="shared" si="278"/>
        <v>-4.120719624404301E-3</v>
      </c>
      <c r="AA243" s="8">
        <f t="shared" si="278"/>
        <v>1.9226223528839625E-2</v>
      </c>
      <c r="AB243" s="8">
        <f t="shared" si="278"/>
        <v>1.8931700128189455E-2</v>
      </c>
      <c r="AC243" s="8">
        <f t="shared" si="278"/>
        <v>2.3485712556635896E-2</v>
      </c>
      <c r="AD243" s="8">
        <f t="shared" si="278"/>
        <v>5.7006365020882521E-2</v>
      </c>
      <c r="AE243" s="8">
        <f t="shared" si="278"/>
        <v>7.8280042399182959E-2</v>
      </c>
      <c r="AF243" s="8">
        <f t="shared" si="278"/>
        <v>0.1089480840009085</v>
      </c>
      <c r="AG243" s="8">
        <f t="shared" si="278"/>
        <v>7.244268211723992E-2</v>
      </c>
      <c r="AH243" s="8">
        <f t="shared" ref="AH243:BH243" si="279">AH41/AH37-1</f>
        <v>7.4145628377835004E-2</v>
      </c>
      <c r="AI243" s="8">
        <f t="shared" si="279"/>
        <v>3.5745474213979556E-2</v>
      </c>
      <c r="AJ243" s="8">
        <f t="shared" si="279"/>
        <v>2.3552703696938071E-2</v>
      </c>
      <c r="AK243" s="8">
        <f t="shared" si="279"/>
        <v>3.2641004103094895E-2</v>
      </c>
      <c r="AL243" s="8">
        <f t="shared" si="279"/>
        <v>4.2587694452662639E-2</v>
      </c>
      <c r="AM243" s="8">
        <f t="shared" si="279"/>
        <v>3.3000963492434421E-2</v>
      </c>
      <c r="AN243" s="8">
        <f t="shared" si="279"/>
        <v>5.1208480366546016E-2</v>
      </c>
      <c r="AO243" s="8">
        <f t="shared" si="279"/>
        <v>3.7216574749793452E-2</v>
      </c>
      <c r="AP243" s="8">
        <f t="shared" si="279"/>
        <v>5.8069416661449713E-2</v>
      </c>
      <c r="AQ243" s="8">
        <f t="shared" si="279"/>
        <v>2.7198287842603364E-2</v>
      </c>
      <c r="AR243" s="8">
        <f t="shared" si="279"/>
        <v>7.5920965948754748E-3</v>
      </c>
      <c r="AS243" s="8">
        <f t="shared" si="279"/>
        <v>7.728771687436331E-2</v>
      </c>
      <c r="AT243" s="8">
        <f t="shared" si="279"/>
        <v>4.4133902865131303E-2</v>
      </c>
      <c r="AU243" s="8">
        <f t="shared" si="279"/>
        <v>8.0935509091785152E-2</v>
      </c>
      <c r="AV243" s="8">
        <f t="shared" si="279"/>
        <v>5.8857591232436279E-2</v>
      </c>
      <c r="AW243" s="8">
        <f t="shared" si="279"/>
        <v>5.7600080417921529E-2</v>
      </c>
      <c r="AX243" s="8">
        <f t="shared" si="279"/>
        <v>2.8993927702064326E-2</v>
      </c>
      <c r="AY243" s="8">
        <f t="shared" si="279"/>
        <v>6.8723475700422698E-2</v>
      </c>
      <c r="AZ243" s="8">
        <f t="shared" si="279"/>
        <v>7.5405866827955581E-3</v>
      </c>
      <c r="BA243" s="8">
        <f t="shared" si="279"/>
        <v>4.0296257952842085E-2</v>
      </c>
      <c r="BB243" s="8">
        <f t="shared" si="279"/>
        <v>4.2405610249739878E-2</v>
      </c>
      <c r="BC243" s="8">
        <f t="shared" si="279"/>
        <v>6.1242117567902099E-2</v>
      </c>
      <c r="BD243" s="8">
        <f t="shared" si="279"/>
        <v>6.6939712952027941E-2</v>
      </c>
      <c r="BE243" s="8">
        <f t="shared" si="279"/>
        <v>4.6537696244230764E-2</v>
      </c>
      <c r="BF243" s="8" t="e">
        <f t="shared" si="279"/>
        <v>#DIV/0!</v>
      </c>
      <c r="BG243" s="8">
        <f t="shared" si="279"/>
        <v>5.0494011911492498E-2</v>
      </c>
      <c r="BH243" s="8">
        <f t="shared" si="279"/>
        <v>5.1816296259545869E-2</v>
      </c>
    </row>
    <row r="244" spans="1:60" s="7" customFormat="1" ht="12" hidden="1" thickBot="1" x14ac:dyDescent="0.25">
      <c r="A244" s="139">
        <f t="shared" si="265"/>
        <v>39081</v>
      </c>
      <c r="B244" s="14">
        <f t="shared" ref="B244:AG244" si="280">B42/B38-1</f>
        <v>4.3785872741588516E-2</v>
      </c>
      <c r="C244" s="14">
        <f t="shared" si="280"/>
        <v>4.2160130218388492E-2</v>
      </c>
      <c r="D244" s="21">
        <f t="shared" si="280"/>
        <v>1.4978136175038514E-2</v>
      </c>
      <c r="E244" s="21">
        <f t="shared" si="280"/>
        <v>8.7054007023811941E-2</v>
      </c>
      <c r="F244" s="21">
        <f t="shared" si="280"/>
        <v>4.9396896105955657E-2</v>
      </c>
      <c r="G244" s="21">
        <f t="shared" si="280"/>
        <v>4.726387678487276E-2</v>
      </c>
      <c r="H244" s="21">
        <f t="shared" si="280"/>
        <v>9.7907996095341732E-2</v>
      </c>
      <c r="I244" s="21">
        <f t="shared" si="280"/>
        <v>4.3709575818963176E-2</v>
      </c>
      <c r="J244" s="21">
        <f t="shared" si="280"/>
        <v>4.4557595637821246E-2</v>
      </c>
      <c r="K244" s="21">
        <f t="shared" si="280"/>
        <v>4.7688610002211584E-2</v>
      </c>
      <c r="L244" s="21">
        <f t="shared" si="280"/>
        <v>3.9882030249331901E-2</v>
      </c>
      <c r="M244" s="21">
        <f t="shared" si="280"/>
        <v>3.0715163810831836E-2</v>
      </c>
      <c r="N244" s="21">
        <f t="shared" si="280"/>
        <v>1.3920670174433658E-2</v>
      </c>
      <c r="O244" s="21">
        <f t="shared" si="280"/>
        <v>-3.5883821241428526E-2</v>
      </c>
      <c r="P244" s="21">
        <f t="shared" si="280"/>
        <v>-1.0808974595467813E-2</v>
      </c>
      <c r="Q244" s="21">
        <f t="shared" si="280"/>
        <v>4.3759448407190815E-2</v>
      </c>
      <c r="R244" s="21">
        <f t="shared" si="280"/>
        <v>-2.4585790693998355E-4</v>
      </c>
      <c r="S244" s="21">
        <f t="shared" si="280"/>
        <v>3.3070851614546593E-2</v>
      </c>
      <c r="T244" s="21">
        <f t="shared" si="280"/>
        <v>1.7279426548691523E-2</v>
      </c>
      <c r="U244" s="21">
        <f t="shared" si="280"/>
        <v>2.1191166017328511E-2</v>
      </c>
      <c r="V244" s="21">
        <f t="shared" si="280"/>
        <v>7.3176006705171215E-3</v>
      </c>
      <c r="W244" s="21">
        <f t="shared" si="280"/>
        <v>2.6558697403529452E-2</v>
      </c>
      <c r="X244" s="21">
        <f t="shared" si="280"/>
        <v>2.2788887505384769E-2</v>
      </c>
      <c r="Y244" s="21">
        <f t="shared" si="280"/>
        <v>1.2248272441497843E-2</v>
      </c>
      <c r="Z244" s="21">
        <f t="shared" si="280"/>
        <v>-3.7810832085088952E-3</v>
      </c>
      <c r="AA244" s="21">
        <f t="shared" si="280"/>
        <v>4.2227628101383141E-2</v>
      </c>
      <c r="AB244" s="21">
        <f t="shared" si="280"/>
        <v>2.0412786942913153E-2</v>
      </c>
      <c r="AC244" s="21">
        <f t="shared" si="280"/>
        <v>2.2325020957456143E-2</v>
      </c>
      <c r="AD244" s="21">
        <f t="shared" si="280"/>
        <v>5.6862280012380584E-2</v>
      </c>
      <c r="AE244" s="21">
        <f t="shared" si="280"/>
        <v>8.7054007023811941E-2</v>
      </c>
      <c r="AF244" s="21">
        <f t="shared" si="280"/>
        <v>0.11305847632231258</v>
      </c>
      <c r="AG244" s="21">
        <f t="shared" si="280"/>
        <v>8.169222281536026E-2</v>
      </c>
      <c r="AH244" s="21">
        <f t="shared" ref="AH244:BH244" si="281">AH42/AH38-1</f>
        <v>8.3496446379100586E-2</v>
      </c>
      <c r="AI244" s="21">
        <f t="shared" si="281"/>
        <v>3.5495472426896102E-2</v>
      </c>
      <c r="AJ244" s="21">
        <f t="shared" si="281"/>
        <v>2.3535231064532702E-2</v>
      </c>
      <c r="AK244" s="21">
        <f t="shared" si="281"/>
        <v>3.2592234422752275E-2</v>
      </c>
      <c r="AL244" s="21">
        <f t="shared" si="281"/>
        <v>4.1939147756817174E-2</v>
      </c>
      <c r="AM244" s="21">
        <f t="shared" si="281"/>
        <v>4.0650258630857694E-2</v>
      </c>
      <c r="AN244" s="21">
        <f t="shared" si="281"/>
        <v>5.1276986021975945E-2</v>
      </c>
      <c r="AO244" s="21">
        <f t="shared" si="281"/>
        <v>4.0466500105844183E-2</v>
      </c>
      <c r="AP244" s="21">
        <f t="shared" si="281"/>
        <v>5.6053087869831986E-2</v>
      </c>
      <c r="AQ244" s="21">
        <f t="shared" si="281"/>
        <v>5.4185362526926406E-2</v>
      </c>
      <c r="AR244" s="21">
        <f t="shared" si="281"/>
        <v>2.6874612711311752E-3</v>
      </c>
      <c r="AS244" s="21">
        <f t="shared" si="281"/>
        <v>7.5011197276632746E-2</v>
      </c>
      <c r="AT244" s="21">
        <f t="shared" si="281"/>
        <v>4.4902967013735307E-2</v>
      </c>
      <c r="AU244" s="21">
        <f t="shared" si="281"/>
        <v>8.1565473615897277E-2</v>
      </c>
      <c r="AV244" s="21">
        <f t="shared" si="281"/>
        <v>6.3389676901364878E-2</v>
      </c>
      <c r="AW244" s="21">
        <f t="shared" si="281"/>
        <v>5.311303278454016E-2</v>
      </c>
      <c r="AX244" s="21">
        <f t="shared" si="281"/>
        <v>2.6379002071085678E-2</v>
      </c>
      <c r="AY244" s="21">
        <f t="shared" si="281"/>
        <v>7.7297067193712321E-2</v>
      </c>
      <c r="AZ244" s="21">
        <f t="shared" si="281"/>
        <v>2.3319769675294033E-3</v>
      </c>
      <c r="BA244" s="21">
        <f t="shared" si="281"/>
        <v>5.6980259000559919E-2</v>
      </c>
      <c r="BB244" s="21">
        <f t="shared" si="281"/>
        <v>4.3462653496539883E-2</v>
      </c>
      <c r="BC244" s="21">
        <f t="shared" si="281"/>
        <v>6.2666930362003326E-2</v>
      </c>
      <c r="BD244" s="21">
        <f t="shared" si="281"/>
        <v>7.0264348383187514E-2</v>
      </c>
      <c r="BE244" s="21">
        <f t="shared" si="281"/>
        <v>5.2821372919640508E-2</v>
      </c>
      <c r="BF244" s="21" t="e">
        <f t="shared" si="281"/>
        <v>#DIV/0!</v>
      </c>
      <c r="BG244" s="21">
        <f t="shared" si="281"/>
        <v>5.3515500194996068E-2</v>
      </c>
      <c r="BH244" s="21">
        <f t="shared" si="281"/>
        <v>5.7063468450595289E-2</v>
      </c>
    </row>
    <row r="245" spans="1:60" s="7" customFormat="1" hidden="1" x14ac:dyDescent="0.2">
      <c r="A245" s="138">
        <f t="shared" si="265"/>
        <v>39171</v>
      </c>
      <c r="B245" s="16">
        <f t="shared" ref="B245:AG245" si="282">B43/B39-1</f>
        <v>5.1533376342981052E-2</v>
      </c>
      <c r="C245" s="16">
        <f t="shared" si="282"/>
        <v>4.9007534126369157E-2</v>
      </c>
      <c r="D245" s="8">
        <f t="shared" si="282"/>
        <v>1.6756433153542583E-2</v>
      </c>
      <c r="E245" s="8">
        <f t="shared" si="282"/>
        <v>7.8888076405531082E-2</v>
      </c>
      <c r="F245" s="8">
        <f t="shared" si="282"/>
        <v>6.0221138938076679E-2</v>
      </c>
      <c r="G245" s="8">
        <f t="shared" si="282"/>
        <v>5.6925196383683874E-2</v>
      </c>
      <c r="H245" s="8">
        <f t="shared" si="282"/>
        <v>0.14094603301245257</v>
      </c>
      <c r="I245" s="8">
        <f t="shared" si="282"/>
        <v>5.1905525998870994E-2</v>
      </c>
      <c r="J245" s="8">
        <f t="shared" si="282"/>
        <v>4.7645574331666163E-2</v>
      </c>
      <c r="K245" s="8">
        <f t="shared" si="282"/>
        <v>5.8309727296133484E-2</v>
      </c>
      <c r="L245" s="8">
        <f t="shared" si="282"/>
        <v>0.13965539667774718</v>
      </c>
      <c r="M245" s="8">
        <f t="shared" si="282"/>
        <v>4.6337283238827354E-2</v>
      </c>
      <c r="N245" s="8">
        <f t="shared" si="282"/>
        <v>2.0893728419147717E-2</v>
      </c>
      <c r="O245" s="8">
        <f t="shared" si="282"/>
        <v>-1.938276166383246E-2</v>
      </c>
      <c r="P245" s="8">
        <f t="shared" si="282"/>
        <v>-3.0958900584056037E-3</v>
      </c>
      <c r="Q245" s="8">
        <f t="shared" si="282"/>
        <v>8.0019444505513793E-2</v>
      </c>
      <c r="R245" s="8">
        <f t="shared" si="282"/>
        <v>2.1394685417064574E-2</v>
      </c>
      <c r="S245" s="8">
        <f t="shared" si="282"/>
        <v>2.713764275765862E-2</v>
      </c>
      <c r="T245" s="8">
        <f t="shared" si="282"/>
        <v>2.6508874132383786E-2</v>
      </c>
      <c r="U245" s="8">
        <f t="shared" si="282"/>
        <v>2.410484350567077E-2</v>
      </c>
      <c r="V245" s="8">
        <f t="shared" si="282"/>
        <v>1.7343362715278587E-3</v>
      </c>
      <c r="W245" s="8">
        <f t="shared" si="282"/>
        <v>4.3760999149590418E-2</v>
      </c>
      <c r="X245" s="8">
        <f t="shared" si="282"/>
        <v>2.4123310111776819E-2</v>
      </c>
      <c r="Y245" s="8">
        <f t="shared" si="282"/>
        <v>-5.5278762895851763E-3</v>
      </c>
      <c r="Z245" s="8">
        <f t="shared" si="282"/>
        <v>-2.644819220061434E-2</v>
      </c>
      <c r="AA245" s="8">
        <f t="shared" si="282"/>
        <v>3.4626026960932199E-2</v>
      </c>
      <c r="AB245" s="8">
        <f t="shared" si="282"/>
        <v>3.1502350512281785E-2</v>
      </c>
      <c r="AC245" s="8">
        <f t="shared" si="282"/>
        <v>-5.7026680958560672E-4</v>
      </c>
      <c r="AD245" s="8">
        <f t="shared" si="282"/>
        <v>5.5073134762337661E-2</v>
      </c>
      <c r="AE245" s="8">
        <f t="shared" si="282"/>
        <v>7.8888076405531082E-2</v>
      </c>
      <c r="AF245" s="8">
        <f t="shared" si="282"/>
        <v>0.1115705152918971</v>
      </c>
      <c r="AG245" s="8">
        <f t="shared" si="282"/>
        <v>6.6541257175007251E-2</v>
      </c>
      <c r="AH245" s="8">
        <f t="shared" ref="AH245:BH245" si="283">AH43/AH39-1</f>
        <v>7.5264191253736401E-2</v>
      </c>
      <c r="AI245" s="8">
        <f t="shared" si="283"/>
        <v>4.096141704384193E-2</v>
      </c>
      <c r="AJ245" s="8">
        <f t="shared" si="283"/>
        <v>2.7096029925059328E-2</v>
      </c>
      <c r="AK245" s="8">
        <f t="shared" si="283"/>
        <v>4.0545690773100773E-2</v>
      </c>
      <c r="AL245" s="8">
        <f t="shared" si="283"/>
        <v>4.5871324589066287E-2</v>
      </c>
      <c r="AM245" s="8">
        <f t="shared" si="283"/>
        <v>3.8159393011187648E-2</v>
      </c>
      <c r="AN245" s="8">
        <f t="shared" si="283"/>
        <v>5.4397675092338726E-2</v>
      </c>
      <c r="AO245" s="8">
        <f t="shared" si="283"/>
        <v>4.3441804646691562E-2</v>
      </c>
      <c r="AP245" s="8">
        <f t="shared" si="283"/>
        <v>5.9253733217535798E-2</v>
      </c>
      <c r="AQ245" s="8">
        <f t="shared" si="283"/>
        <v>4.0791941179517899E-2</v>
      </c>
      <c r="AR245" s="8">
        <f t="shared" si="283"/>
        <v>-9.8638279527051287E-3</v>
      </c>
      <c r="AS245" s="8">
        <f t="shared" si="283"/>
        <v>5.3929870359260779E-2</v>
      </c>
      <c r="AT245" s="8">
        <f t="shared" si="283"/>
        <v>0.11835594068809563</v>
      </c>
      <c r="AU245" s="8">
        <f t="shared" si="283"/>
        <v>8.5220444358754532E-2</v>
      </c>
      <c r="AV245" s="8">
        <f t="shared" si="283"/>
        <v>8.7464482218418516E-2</v>
      </c>
      <c r="AW245" s="8">
        <f t="shared" si="283"/>
        <v>7.3557934249946388E-2</v>
      </c>
      <c r="AX245" s="8">
        <f t="shared" si="283"/>
        <v>4.3394894538905548E-2</v>
      </c>
      <c r="AY245" s="8">
        <f t="shared" si="283"/>
        <v>7.6891958696074347E-2</v>
      </c>
      <c r="AZ245" s="8">
        <f t="shared" si="283"/>
        <v>2.967202784158518E-2</v>
      </c>
      <c r="BA245" s="8">
        <f t="shared" si="283"/>
        <v>3.9748424382760161E-2</v>
      </c>
      <c r="BB245" s="8">
        <f t="shared" si="283"/>
        <v>3.9955548711986921E-2</v>
      </c>
      <c r="BC245" s="8">
        <f t="shared" si="283"/>
        <v>6.4010551903036728E-2</v>
      </c>
      <c r="BD245" s="8">
        <f t="shared" si="283"/>
        <v>7.2167148492250588E-2</v>
      </c>
      <c r="BE245" s="8">
        <f t="shared" si="283"/>
        <v>4.1769867845488307E-2</v>
      </c>
      <c r="BF245" s="8" t="e">
        <f t="shared" si="283"/>
        <v>#DIV/0!</v>
      </c>
      <c r="BG245" s="8">
        <f t="shared" si="283"/>
        <v>4.7381897349027868E-2</v>
      </c>
      <c r="BH245" s="8">
        <f t="shared" si="283"/>
        <v>5.0665631564069225E-2</v>
      </c>
    </row>
    <row r="246" spans="1:60" s="7" customFormat="1" hidden="1" x14ac:dyDescent="0.2">
      <c r="A246" s="138">
        <f t="shared" si="265"/>
        <v>39263</v>
      </c>
      <c r="B246" s="16">
        <f t="shared" ref="B246:AG246" si="284">B44/B40-1</f>
        <v>4.6707390754481493E-2</v>
      </c>
      <c r="C246" s="16">
        <f t="shared" si="284"/>
        <v>4.4177002102715246E-2</v>
      </c>
      <c r="D246" s="8">
        <f t="shared" si="284"/>
        <v>1.819416463927892E-2</v>
      </c>
      <c r="E246" s="8">
        <f t="shared" si="284"/>
        <v>7.1834848597182033E-2</v>
      </c>
      <c r="F246" s="8">
        <f t="shared" si="284"/>
        <v>5.3810871879642619E-2</v>
      </c>
      <c r="G246" s="8">
        <f t="shared" si="284"/>
        <v>5.0446319560928821E-2</v>
      </c>
      <c r="H246" s="8">
        <f t="shared" si="284"/>
        <v>0.12440169704578108</v>
      </c>
      <c r="I246" s="8">
        <f t="shared" si="284"/>
        <v>4.568045065747528E-2</v>
      </c>
      <c r="J246" s="8">
        <f t="shared" si="284"/>
        <v>5.7003567377509778E-2</v>
      </c>
      <c r="K246" s="8">
        <f t="shared" si="284"/>
        <v>4.9404925839206859E-2</v>
      </c>
      <c r="L246" s="8">
        <f t="shared" si="284"/>
        <v>-3.6655728685112798E-2</v>
      </c>
      <c r="M246" s="8">
        <f t="shared" si="284"/>
        <v>1.9213663124012959E-2</v>
      </c>
      <c r="N246" s="8">
        <f t="shared" si="284"/>
        <v>1.9997846809117537E-2</v>
      </c>
      <c r="O246" s="8">
        <f t="shared" si="284"/>
        <v>-2.3917542825350191E-2</v>
      </c>
      <c r="P246" s="8">
        <f t="shared" si="284"/>
        <v>-6.0688204142034241E-3</v>
      </c>
      <c r="Q246" s="8">
        <f t="shared" si="284"/>
        <v>1.8615998524682986E-2</v>
      </c>
      <c r="R246" s="8">
        <f t="shared" si="284"/>
        <v>1.8186395536843758E-2</v>
      </c>
      <c r="S246" s="8">
        <f t="shared" si="284"/>
        <v>3.6999376455626898E-2</v>
      </c>
      <c r="T246" s="8">
        <f t="shared" si="284"/>
        <v>1.8598558238823948E-2</v>
      </c>
      <c r="U246" s="8">
        <f t="shared" si="284"/>
        <v>2.5157910262461503E-2</v>
      </c>
      <c r="V246" s="8">
        <f t="shared" si="284"/>
        <v>-5.400507493410811E-3</v>
      </c>
      <c r="W246" s="8">
        <f t="shared" si="284"/>
        <v>4.055554034546871E-2</v>
      </c>
      <c r="X246" s="8">
        <f t="shared" si="284"/>
        <v>2.1812239698963287E-2</v>
      </c>
      <c r="Y246" s="8">
        <f t="shared" si="284"/>
        <v>2.7025349445146674E-2</v>
      </c>
      <c r="Z246" s="8">
        <f t="shared" si="284"/>
        <v>2.6977607214309085E-2</v>
      </c>
      <c r="AA246" s="8">
        <f t="shared" si="284"/>
        <v>2.710711337207905E-2</v>
      </c>
      <c r="AB246" s="8">
        <f t="shared" si="284"/>
        <v>2.9665460075447792E-2</v>
      </c>
      <c r="AC246" s="8">
        <f t="shared" si="284"/>
        <v>-2.3193451941496246E-2</v>
      </c>
      <c r="AD246" s="8">
        <f t="shared" si="284"/>
        <v>8.8233602923294407E-2</v>
      </c>
      <c r="AE246" s="8">
        <f t="shared" si="284"/>
        <v>7.1834848597182033E-2</v>
      </c>
      <c r="AF246" s="8">
        <f t="shared" si="284"/>
        <v>9.1917043034179802E-2</v>
      </c>
      <c r="AG246" s="8">
        <f t="shared" si="284"/>
        <v>6.0666503300004004E-2</v>
      </c>
      <c r="AH246" s="8">
        <f t="shared" ref="AH246:BH246" si="285">AH44/AH40-1</f>
        <v>7.0224084117336716E-2</v>
      </c>
      <c r="AI246" s="8">
        <f t="shared" si="285"/>
        <v>3.8587546499312397E-2</v>
      </c>
      <c r="AJ246" s="8">
        <f t="shared" si="285"/>
        <v>2.6239109008866723E-2</v>
      </c>
      <c r="AK246" s="8">
        <f t="shared" si="285"/>
        <v>3.6493162377073673E-2</v>
      </c>
      <c r="AL246" s="8">
        <f t="shared" si="285"/>
        <v>4.4650955186235075E-2</v>
      </c>
      <c r="AM246" s="8">
        <f t="shared" si="285"/>
        <v>4.887893910979102E-2</v>
      </c>
      <c r="AN246" s="8">
        <f t="shared" si="285"/>
        <v>5.3920988159245287E-2</v>
      </c>
      <c r="AO246" s="8">
        <f t="shared" si="285"/>
        <v>5.0464940293715399E-2</v>
      </c>
      <c r="AP246" s="8">
        <f t="shared" si="285"/>
        <v>5.5497173470465011E-2</v>
      </c>
      <c r="AQ246" s="8">
        <f t="shared" si="285"/>
        <v>5.7054765929875684E-2</v>
      </c>
      <c r="AR246" s="8">
        <f t="shared" si="285"/>
        <v>3.9659044208861793E-4</v>
      </c>
      <c r="AS246" s="8">
        <f t="shared" si="285"/>
        <v>3.7905751841252666E-2</v>
      </c>
      <c r="AT246" s="8">
        <f t="shared" si="285"/>
        <v>6.0177063754063509E-2</v>
      </c>
      <c r="AU246" s="8">
        <f t="shared" si="285"/>
        <v>6.7724142580882774E-2</v>
      </c>
      <c r="AV246" s="8">
        <f t="shared" si="285"/>
        <v>7.7457639173873272E-2</v>
      </c>
      <c r="AW246" s="8">
        <f t="shared" si="285"/>
        <v>6.6465070170433016E-2</v>
      </c>
      <c r="AX246" s="8">
        <f t="shared" si="285"/>
        <v>4.3462723182251084E-2</v>
      </c>
      <c r="AY246" s="8">
        <f t="shared" si="285"/>
        <v>7.5161696530705369E-2</v>
      </c>
      <c r="AZ246" s="8">
        <f t="shared" si="285"/>
        <v>1.1350893675708296E-2</v>
      </c>
      <c r="BA246" s="8">
        <f t="shared" si="285"/>
        <v>4.430527920567684E-2</v>
      </c>
      <c r="BB246" s="8">
        <f t="shared" si="285"/>
        <v>4.851142966337596E-2</v>
      </c>
      <c r="BC246" s="8">
        <f t="shared" si="285"/>
        <v>8.9701721314353611E-2</v>
      </c>
      <c r="BD246" s="8">
        <f t="shared" si="285"/>
        <v>6.5125911241904033E-2</v>
      </c>
      <c r="BE246" s="8">
        <f t="shared" si="285"/>
        <v>3.8194586732691826E-2</v>
      </c>
      <c r="BF246" s="8" t="e">
        <f t="shared" si="285"/>
        <v>#DIV/0!</v>
      </c>
      <c r="BG246" s="8">
        <f t="shared" si="285"/>
        <v>6.2978394052511488E-2</v>
      </c>
      <c r="BH246" s="8">
        <f t="shared" si="285"/>
        <v>6.788380058718313E-2</v>
      </c>
    </row>
    <row r="247" spans="1:60" s="7" customFormat="1" hidden="1" x14ac:dyDescent="0.2">
      <c r="A247" s="138">
        <f t="shared" si="265"/>
        <v>39355</v>
      </c>
      <c r="B247" s="16">
        <f t="shared" ref="B247:AG247" si="286">B45/B41-1</f>
        <v>4.431031052457568E-2</v>
      </c>
      <c r="C247" s="16">
        <f t="shared" si="286"/>
        <v>4.252560159669927E-2</v>
      </c>
      <c r="D247" s="8">
        <f t="shared" si="286"/>
        <v>1.6153454462296102E-2</v>
      </c>
      <c r="E247" s="8">
        <f t="shared" si="286"/>
        <v>7.8020519489060858E-2</v>
      </c>
      <c r="F247" s="8">
        <f t="shared" si="286"/>
        <v>5.0151487761741276E-2</v>
      </c>
      <c r="G247" s="8">
        <f t="shared" si="286"/>
        <v>4.7887026743244965E-2</v>
      </c>
      <c r="H247" s="8">
        <f t="shared" si="286"/>
        <v>9.3200191145281774E-2</v>
      </c>
      <c r="I247" s="8">
        <f t="shared" si="286"/>
        <v>4.3399214227584748E-2</v>
      </c>
      <c r="J247" s="8">
        <f t="shared" si="286"/>
        <v>5.332610266427551E-2</v>
      </c>
      <c r="K247" s="8">
        <f t="shared" si="286"/>
        <v>4.7022986273264511E-2</v>
      </c>
      <c r="L247" s="8">
        <f t="shared" si="286"/>
        <v>0.11228251254723332</v>
      </c>
      <c r="M247" s="8">
        <f t="shared" si="286"/>
        <v>3.0591255820941132E-2</v>
      </c>
      <c r="N247" s="8">
        <f t="shared" si="286"/>
        <v>1.7555258930392892E-2</v>
      </c>
      <c r="O247" s="8">
        <f t="shared" si="286"/>
        <v>-1.8966954237248701E-2</v>
      </c>
      <c r="P247" s="8">
        <f t="shared" si="286"/>
        <v>-6.5246795513913547E-3</v>
      </c>
      <c r="Q247" s="8">
        <f t="shared" si="286"/>
        <v>4.370967294804462E-4</v>
      </c>
      <c r="R247" s="8">
        <f t="shared" si="286"/>
        <v>4.4069423382899764E-3</v>
      </c>
      <c r="S247" s="8">
        <f t="shared" si="286"/>
        <v>3.8935276620030157E-2</v>
      </c>
      <c r="T247" s="8">
        <f t="shared" si="286"/>
        <v>1.5122387291399253E-2</v>
      </c>
      <c r="U247" s="8">
        <f t="shared" si="286"/>
        <v>2.2234125970316931E-2</v>
      </c>
      <c r="V247" s="8">
        <f t="shared" si="286"/>
        <v>-5.479274301275483E-3</v>
      </c>
      <c r="W247" s="8">
        <f t="shared" si="286"/>
        <v>3.6757753606952326E-2</v>
      </c>
      <c r="X247" s="8">
        <f t="shared" si="286"/>
        <v>2.5023041686206948E-2</v>
      </c>
      <c r="Y247" s="8">
        <f t="shared" si="286"/>
        <v>1.0029289367428085E-2</v>
      </c>
      <c r="Z247" s="8">
        <f t="shared" si="286"/>
        <v>-8.3552909781126061E-5</v>
      </c>
      <c r="AA247" s="8">
        <f t="shared" si="286"/>
        <v>2.860929011699942E-2</v>
      </c>
      <c r="AB247" s="8">
        <f t="shared" si="286"/>
        <v>3.7362143761054956E-2</v>
      </c>
      <c r="AC247" s="8">
        <f t="shared" si="286"/>
        <v>6.2693417419772413E-3</v>
      </c>
      <c r="AD247" s="8">
        <f t="shared" si="286"/>
        <v>5.3793186151634531E-2</v>
      </c>
      <c r="AE247" s="8">
        <f t="shared" si="286"/>
        <v>7.8020519489060858E-2</v>
      </c>
      <c r="AF247" s="8">
        <f t="shared" si="286"/>
        <v>0.1132534120098474</v>
      </c>
      <c r="AG247" s="8">
        <f t="shared" si="286"/>
        <v>7.5121610349577095E-2</v>
      </c>
      <c r="AH247" s="8">
        <f t="shared" ref="AH247:BH247" si="287">AH45/AH41-1</f>
        <v>7.2424116366592184E-2</v>
      </c>
      <c r="AI247" s="8">
        <f t="shared" si="287"/>
        <v>3.7850275082575102E-2</v>
      </c>
      <c r="AJ247" s="8">
        <f t="shared" si="287"/>
        <v>2.9429572438986806E-2</v>
      </c>
      <c r="AK247" s="8">
        <f t="shared" si="287"/>
        <v>3.7992875001196413E-2</v>
      </c>
      <c r="AL247" s="8">
        <f t="shared" si="287"/>
        <v>4.0289341720093574E-2</v>
      </c>
      <c r="AM247" s="8">
        <f t="shared" si="287"/>
        <v>3.9724660088599428E-2</v>
      </c>
      <c r="AN247" s="8">
        <f t="shared" si="287"/>
        <v>5.0550018258900487E-2</v>
      </c>
      <c r="AO247" s="8">
        <f t="shared" si="287"/>
        <v>3.5788252757772865E-2</v>
      </c>
      <c r="AP247" s="8">
        <f t="shared" si="287"/>
        <v>5.764579771606404E-2</v>
      </c>
      <c r="AQ247" s="8">
        <f t="shared" si="287"/>
        <v>5.2331741920838004E-2</v>
      </c>
      <c r="AR247" s="8">
        <f t="shared" si="287"/>
        <v>6.882802228560525E-3</v>
      </c>
      <c r="AS247" s="8">
        <f t="shared" si="287"/>
        <v>5.8731244016287709E-2</v>
      </c>
      <c r="AT247" s="8">
        <f t="shared" si="287"/>
        <v>6.5798903242738183E-2</v>
      </c>
      <c r="AU247" s="8">
        <f t="shared" si="287"/>
        <v>6.7035287963048695E-2</v>
      </c>
      <c r="AV247" s="8">
        <f t="shared" si="287"/>
        <v>8.0475240887405208E-2</v>
      </c>
      <c r="AW247" s="8">
        <f t="shared" si="287"/>
        <v>5.9112324051158627E-2</v>
      </c>
      <c r="AX247" s="8">
        <f t="shared" si="287"/>
        <v>3.9583073911985123E-2</v>
      </c>
      <c r="AY247" s="8">
        <f t="shared" si="287"/>
        <v>4.6518156421496037E-2</v>
      </c>
      <c r="AZ247" s="8">
        <f t="shared" si="287"/>
        <v>1.8678611920085686E-2</v>
      </c>
      <c r="BA247" s="8">
        <f t="shared" si="287"/>
        <v>5.532496379803642E-2</v>
      </c>
      <c r="BB247" s="8">
        <f t="shared" si="287"/>
        <v>4.2802773422243368E-2</v>
      </c>
      <c r="BC247" s="8">
        <f t="shared" si="287"/>
        <v>7.5356579360072784E-2</v>
      </c>
      <c r="BD247" s="8">
        <f t="shared" si="287"/>
        <v>7.0430299750029013E-2</v>
      </c>
      <c r="BE247" s="8">
        <f t="shared" si="287"/>
        <v>4.2965010317937535E-2</v>
      </c>
      <c r="BF247" s="8" t="e">
        <f t="shared" si="287"/>
        <v>#DIV/0!</v>
      </c>
      <c r="BG247" s="8">
        <f t="shared" si="287"/>
        <v>5.3343444007643237E-2</v>
      </c>
      <c r="BH247" s="8">
        <f t="shared" si="287"/>
        <v>5.7432240689661684E-2</v>
      </c>
    </row>
    <row r="248" spans="1:60" s="7" customFormat="1" ht="12" hidden="1" thickBot="1" x14ac:dyDescent="0.25">
      <c r="A248" s="139">
        <f t="shared" si="265"/>
        <v>39446</v>
      </c>
      <c r="B248" s="14">
        <f t="shared" ref="B248:AG248" si="288">B46/B42-1</f>
        <v>4.5045889302925524E-2</v>
      </c>
      <c r="C248" s="14">
        <f t="shared" si="288"/>
        <v>4.3705427193334589E-2</v>
      </c>
      <c r="D248" s="21">
        <f t="shared" si="288"/>
        <v>1.7545565842130406E-2</v>
      </c>
      <c r="E248" s="21">
        <f t="shared" si="288"/>
        <v>7.0113966275262785E-2</v>
      </c>
      <c r="F248" s="21">
        <f t="shared" si="288"/>
        <v>5.1620756357311892E-2</v>
      </c>
      <c r="G248" s="21">
        <f t="shared" si="288"/>
        <v>4.9971248164594417E-2</v>
      </c>
      <c r="H248" s="21">
        <f t="shared" si="288"/>
        <v>8.7404929422122191E-2</v>
      </c>
      <c r="I248" s="21">
        <f t="shared" si="288"/>
        <v>4.4576050863320171E-2</v>
      </c>
      <c r="J248" s="21">
        <f t="shared" si="288"/>
        <v>4.9794320900039768E-2</v>
      </c>
      <c r="K248" s="21">
        <f t="shared" si="288"/>
        <v>4.9998932764230286E-2</v>
      </c>
      <c r="L248" s="21">
        <f t="shared" si="288"/>
        <v>8.8328431504883564E-2</v>
      </c>
      <c r="M248" s="21">
        <f t="shared" si="288"/>
        <v>3.4702825528731163E-2</v>
      </c>
      <c r="N248" s="21">
        <f t="shared" si="288"/>
        <v>2.3473588243326127E-2</v>
      </c>
      <c r="O248" s="21">
        <f t="shared" si="288"/>
        <v>-1.3003462318738612E-2</v>
      </c>
      <c r="P248" s="21">
        <f t="shared" si="288"/>
        <v>1.4706506951207565E-3</v>
      </c>
      <c r="Q248" s="21">
        <f t="shared" si="288"/>
        <v>1.9142629355166196E-2</v>
      </c>
      <c r="R248" s="21">
        <f t="shared" si="288"/>
        <v>9.0534678365654653E-3</v>
      </c>
      <c r="S248" s="21">
        <f t="shared" si="288"/>
        <v>3.5022893121740228E-2</v>
      </c>
      <c r="T248" s="21">
        <f t="shared" si="288"/>
        <v>1.0109201718888849E-2</v>
      </c>
      <c r="U248" s="21">
        <f t="shared" si="288"/>
        <v>2.272712593020465E-2</v>
      </c>
      <c r="V248" s="21">
        <f t="shared" si="288"/>
        <v>-5.2455359856349304E-3</v>
      </c>
      <c r="W248" s="21">
        <f t="shared" si="288"/>
        <v>3.5358702741043802E-2</v>
      </c>
      <c r="X248" s="21">
        <f t="shared" si="288"/>
        <v>3.2659495767070501E-2</v>
      </c>
      <c r="Y248" s="21">
        <f t="shared" si="288"/>
        <v>5.0081985725216605E-3</v>
      </c>
      <c r="Z248" s="21">
        <f t="shared" si="288"/>
        <v>-1.3737466979880653E-2</v>
      </c>
      <c r="AA248" s="21">
        <f t="shared" si="288"/>
        <v>3.8520117480056015E-2</v>
      </c>
      <c r="AB248" s="21">
        <f t="shared" si="288"/>
        <v>4.4578705984745559E-2</v>
      </c>
      <c r="AC248" s="21">
        <f t="shared" si="288"/>
        <v>5.6987375162023124E-3</v>
      </c>
      <c r="AD248" s="21">
        <f t="shared" si="288"/>
        <v>4.4424592271544938E-2</v>
      </c>
      <c r="AE248" s="21">
        <f t="shared" si="288"/>
        <v>7.0113966275262785E-2</v>
      </c>
      <c r="AF248" s="21">
        <f t="shared" si="288"/>
        <v>0.10221972606310059</v>
      </c>
      <c r="AG248" s="21">
        <f t="shared" si="288"/>
        <v>5.3927604969176368E-2</v>
      </c>
      <c r="AH248" s="21">
        <f t="shared" ref="AH248:BH248" si="289">AH46/AH42-1</f>
        <v>6.7327064544915993E-2</v>
      </c>
      <c r="AI248" s="21">
        <f t="shared" si="289"/>
        <v>3.5474107018576673E-2</v>
      </c>
      <c r="AJ248" s="21">
        <f t="shared" si="289"/>
        <v>2.5037327220645E-2</v>
      </c>
      <c r="AK248" s="21">
        <f t="shared" si="289"/>
        <v>3.7137474479212562E-2</v>
      </c>
      <c r="AL248" s="21">
        <f t="shared" si="289"/>
        <v>3.691187914376326E-2</v>
      </c>
      <c r="AM248" s="21">
        <f t="shared" si="289"/>
        <v>3.9976008851352329E-2</v>
      </c>
      <c r="AN248" s="21">
        <f t="shared" si="289"/>
        <v>5.3471769841644257E-2</v>
      </c>
      <c r="AO248" s="21">
        <f t="shared" si="289"/>
        <v>5.4020918749951186E-2</v>
      </c>
      <c r="AP248" s="21">
        <f t="shared" si="289"/>
        <v>5.3232735202867199E-2</v>
      </c>
      <c r="AQ248" s="21">
        <f t="shared" si="289"/>
        <v>3.9925264542389982E-2</v>
      </c>
      <c r="AR248" s="21">
        <f t="shared" si="289"/>
        <v>-4.9549131375047351E-3</v>
      </c>
      <c r="AS248" s="21">
        <f t="shared" si="289"/>
        <v>5.9351710752965747E-2</v>
      </c>
      <c r="AT248" s="21">
        <f t="shared" si="289"/>
        <v>7.5476340355181915E-2</v>
      </c>
      <c r="AU248" s="21">
        <f t="shared" si="289"/>
        <v>5.5076000161001781E-2</v>
      </c>
      <c r="AV248" s="21">
        <f t="shared" si="289"/>
        <v>8.4058424472573057E-2</v>
      </c>
      <c r="AW248" s="21">
        <f t="shared" si="289"/>
        <v>6.1746465474857404E-2</v>
      </c>
      <c r="AX248" s="21">
        <f t="shared" si="289"/>
        <v>4.6880780953166612E-2</v>
      </c>
      <c r="AY248" s="21">
        <f t="shared" si="289"/>
        <v>6.0960564815184304E-2</v>
      </c>
      <c r="AZ248" s="21">
        <f t="shared" si="289"/>
        <v>1.7048707785459527E-2</v>
      </c>
      <c r="BA248" s="21">
        <f t="shared" si="289"/>
        <v>4.0356021978593892E-2</v>
      </c>
      <c r="BB248" s="21">
        <f t="shared" si="289"/>
        <v>4.5324327265318098E-2</v>
      </c>
      <c r="BC248" s="21">
        <f t="shared" si="289"/>
        <v>7.3453102448769902E-2</v>
      </c>
      <c r="BD248" s="21">
        <f t="shared" si="289"/>
        <v>7.0452476579327294E-2</v>
      </c>
      <c r="BE248" s="21">
        <f t="shared" si="289"/>
        <v>3.9108980836816354E-2</v>
      </c>
      <c r="BF248" s="21" t="e">
        <f t="shared" si="289"/>
        <v>#DIV/0!</v>
      </c>
      <c r="BG248" s="21">
        <f t="shared" si="289"/>
        <v>4.9485459710073787E-2</v>
      </c>
      <c r="BH248" s="21">
        <f t="shared" si="289"/>
        <v>5.0680612461101671E-2</v>
      </c>
    </row>
    <row r="249" spans="1:60" s="7" customFormat="1" hidden="1" x14ac:dyDescent="0.2">
      <c r="A249" s="140">
        <f t="shared" si="265"/>
        <v>39537</v>
      </c>
      <c r="B249" s="16">
        <f t="shared" ref="B249:AG249" si="290">B47/B43-1</f>
        <v>4.6863871231289433E-2</v>
      </c>
      <c r="C249" s="16">
        <f t="shared" si="290"/>
        <v>4.6955904827785444E-2</v>
      </c>
      <c r="D249" s="8">
        <f t="shared" si="290"/>
        <v>2.7743384632256562E-2</v>
      </c>
      <c r="E249" s="8">
        <f t="shared" si="290"/>
        <v>8.8735370495539367E-2</v>
      </c>
      <c r="F249" s="8">
        <f t="shared" si="290"/>
        <v>4.8635797217440269E-2</v>
      </c>
      <c r="G249" s="8">
        <f t="shared" si="290"/>
        <v>4.8845916787131793E-2</v>
      </c>
      <c r="H249" s="8">
        <f t="shared" si="290"/>
        <v>4.3868486030533616E-2</v>
      </c>
      <c r="I249" s="8">
        <f t="shared" si="290"/>
        <v>4.6815542034980062E-2</v>
      </c>
      <c r="J249" s="8">
        <f t="shared" si="290"/>
        <v>4.7370813431437453E-2</v>
      </c>
      <c r="K249" s="8">
        <f t="shared" si="290"/>
        <v>4.9063786275830079E-2</v>
      </c>
      <c r="L249" s="8">
        <f t="shared" si="290"/>
        <v>5.2782964832012391E-2</v>
      </c>
      <c r="M249" s="8">
        <f t="shared" si="290"/>
        <v>1.7663313237482825E-2</v>
      </c>
      <c r="N249" s="8">
        <f t="shared" si="290"/>
        <v>3.0521812652834379E-2</v>
      </c>
      <c r="O249" s="8">
        <f t="shared" si="290"/>
        <v>-3.1888462638322901E-2</v>
      </c>
      <c r="P249" s="8">
        <f t="shared" si="290"/>
        <v>3.6124097585130688E-3</v>
      </c>
      <c r="Q249" s="8">
        <f t="shared" si="290"/>
        <v>5.9535352026138799E-2</v>
      </c>
      <c r="R249" s="8">
        <f t="shared" si="290"/>
        <v>2.5347006286019269E-2</v>
      </c>
      <c r="S249" s="8">
        <f t="shared" si="290"/>
        <v>-4.8583610115484621E-2</v>
      </c>
      <c r="T249" s="8">
        <f t="shared" si="290"/>
        <v>5.3127834596289336E-3</v>
      </c>
      <c r="U249" s="8">
        <f t="shared" si="290"/>
        <v>3.0665282035784669E-2</v>
      </c>
      <c r="V249" s="8">
        <f t="shared" si="290"/>
        <v>3.027866103418031E-2</v>
      </c>
      <c r="W249" s="8">
        <f t="shared" si="290"/>
        <v>2.9408611497031556E-2</v>
      </c>
      <c r="X249" s="8">
        <f t="shared" si="290"/>
        <v>3.3308186141052021E-2</v>
      </c>
      <c r="Y249" s="8">
        <f t="shared" si="290"/>
        <v>4.5050083875133318E-2</v>
      </c>
      <c r="Z249" s="8">
        <f t="shared" si="290"/>
        <v>4.0227653254535811E-2</v>
      </c>
      <c r="AA249" s="8">
        <f t="shared" si="290"/>
        <v>5.3759743567079354E-2</v>
      </c>
      <c r="AB249" s="8">
        <f t="shared" si="290"/>
        <v>3.4928812102077433E-2</v>
      </c>
      <c r="AC249" s="8">
        <f t="shared" si="290"/>
        <v>7.358169747464105E-2</v>
      </c>
      <c r="AD249" s="8">
        <f t="shared" si="290"/>
        <v>6.1114920810894757E-2</v>
      </c>
      <c r="AE249" s="8">
        <f t="shared" si="290"/>
        <v>8.8735370495539367E-2</v>
      </c>
      <c r="AF249" s="8">
        <f t="shared" si="290"/>
        <v>9.8819835711158932E-2</v>
      </c>
      <c r="AG249" s="8">
        <f t="shared" si="290"/>
        <v>0.11549405860716999</v>
      </c>
      <c r="AH249" s="8">
        <f t="shared" ref="AH249:BH249" si="291">AH47/AH43-1</f>
        <v>8.2246539353359127E-2</v>
      </c>
      <c r="AI249" s="8">
        <f t="shared" si="291"/>
        <v>4.3527989159096725E-2</v>
      </c>
      <c r="AJ249" s="8">
        <f t="shared" si="291"/>
        <v>2.527052969031085E-2</v>
      </c>
      <c r="AK249" s="8">
        <f t="shared" si="291"/>
        <v>4.5803085409855671E-2</v>
      </c>
      <c r="AL249" s="8">
        <f t="shared" si="291"/>
        <v>4.6927673531576897E-2</v>
      </c>
      <c r="AM249" s="8">
        <f t="shared" si="291"/>
        <v>3.9156886832311333E-2</v>
      </c>
      <c r="AN249" s="8">
        <f t="shared" si="291"/>
        <v>5.1638214999538024E-2</v>
      </c>
      <c r="AO249" s="8">
        <f t="shared" si="291"/>
        <v>4.4607041740427844E-2</v>
      </c>
      <c r="AP249" s="8">
        <f t="shared" si="291"/>
        <v>5.470817712290188E-2</v>
      </c>
      <c r="AQ249" s="8">
        <f t="shared" si="291"/>
        <v>4.6799303133399084E-2</v>
      </c>
      <c r="AR249" s="8">
        <f t="shared" si="291"/>
        <v>-1.0393625341080681E-2</v>
      </c>
      <c r="AS249" s="8">
        <f t="shared" si="291"/>
        <v>9.6364358559156482E-2</v>
      </c>
      <c r="AT249" s="8">
        <f t="shared" si="291"/>
        <v>1.5783451606676824E-3</v>
      </c>
      <c r="AU249" s="8">
        <f t="shared" si="291"/>
        <v>7.2292408221811488E-2</v>
      </c>
      <c r="AV249" s="8">
        <f t="shared" si="291"/>
        <v>9.2229675390561594E-2</v>
      </c>
      <c r="AW249" s="8">
        <f t="shared" si="291"/>
        <v>4.9203324136637416E-2</v>
      </c>
      <c r="AX249" s="8">
        <f t="shared" si="291"/>
        <v>3.8761695298343168E-2</v>
      </c>
      <c r="AY249" s="8">
        <f t="shared" si="291"/>
        <v>6.7964690360326374E-2</v>
      </c>
      <c r="AZ249" s="8">
        <f t="shared" si="291"/>
        <v>6.4056075452698646E-3</v>
      </c>
      <c r="BA249" s="8">
        <f t="shared" si="291"/>
        <v>4.407915922364336E-2</v>
      </c>
      <c r="BB249" s="8">
        <f t="shared" si="291"/>
        <v>3.8205069593041374E-2</v>
      </c>
      <c r="BC249" s="8">
        <f t="shared" si="291"/>
        <v>7.1627561628626824E-2</v>
      </c>
      <c r="BD249" s="8">
        <f t="shared" si="291"/>
        <v>6.3592546330618394E-2</v>
      </c>
      <c r="BE249" s="8">
        <f t="shared" si="291"/>
        <v>5.0947076876044717E-2</v>
      </c>
      <c r="BF249" s="8" t="e">
        <f t="shared" si="291"/>
        <v>#DIV/0!</v>
      </c>
      <c r="BG249" s="8">
        <f t="shared" si="291"/>
        <v>4.4857085003180419E-2</v>
      </c>
      <c r="BH249" s="8">
        <f t="shared" si="291"/>
        <v>4.3214593428862802E-2</v>
      </c>
    </row>
    <row r="250" spans="1:60" s="7" customFormat="1" hidden="1" x14ac:dyDescent="0.2">
      <c r="A250" s="138">
        <f t="shared" si="265"/>
        <v>39629</v>
      </c>
      <c r="B250" s="16">
        <f t="shared" ref="B250:AG250" si="292">B48/B44-1</f>
        <v>4.2155058628941422E-2</v>
      </c>
      <c r="C250" s="16">
        <f t="shared" si="292"/>
        <v>4.383568223654799E-2</v>
      </c>
      <c r="D250" s="8">
        <f t="shared" si="292"/>
        <v>2.02839175518994E-2</v>
      </c>
      <c r="E250" s="8">
        <f t="shared" si="292"/>
        <v>8.0390492204689412E-2</v>
      </c>
      <c r="F250" s="8">
        <f t="shared" si="292"/>
        <v>4.5337805722297286E-2</v>
      </c>
      <c r="G250" s="8">
        <f t="shared" si="292"/>
        <v>4.7945031451123832E-2</v>
      </c>
      <c r="H250" s="8">
        <f t="shared" si="292"/>
        <v>-5.765851000711808E-3</v>
      </c>
      <c r="I250" s="8">
        <f t="shared" si="292"/>
        <v>4.2985324143987924E-2</v>
      </c>
      <c r="J250" s="8">
        <f t="shared" si="292"/>
        <v>3.3919929595245035E-2</v>
      </c>
      <c r="K250" s="8">
        <f t="shared" si="292"/>
        <v>5.0188565869676349E-2</v>
      </c>
      <c r="L250" s="8">
        <f t="shared" si="292"/>
        <v>0.10107747788672894</v>
      </c>
      <c r="M250" s="8">
        <f t="shared" si="292"/>
        <v>2.0470312289538883E-2</v>
      </c>
      <c r="N250" s="8">
        <f t="shared" si="292"/>
        <v>3.2767118310213839E-2</v>
      </c>
      <c r="O250" s="8">
        <f t="shared" si="292"/>
        <v>-2.7722592042729755E-2</v>
      </c>
      <c r="P250" s="8">
        <f t="shared" si="292"/>
        <v>6.6916953419797753E-3</v>
      </c>
      <c r="Q250" s="8">
        <f t="shared" si="292"/>
        <v>-4.3316771198909088E-4</v>
      </c>
      <c r="R250" s="8">
        <f t="shared" si="292"/>
        <v>2.9327868138053992E-2</v>
      </c>
      <c r="S250" s="8">
        <f t="shared" si="292"/>
        <v>-7.0128495400461288E-2</v>
      </c>
      <c r="T250" s="8">
        <f t="shared" si="292"/>
        <v>6.6420664845161514E-3</v>
      </c>
      <c r="U250" s="8">
        <f t="shared" si="292"/>
        <v>3.9774793316117218E-2</v>
      </c>
      <c r="V250" s="8">
        <f t="shared" si="292"/>
        <v>2.2727005813036216E-2</v>
      </c>
      <c r="W250" s="8">
        <f t="shared" si="292"/>
        <v>2.2487337585129552E-2</v>
      </c>
      <c r="X250" s="8">
        <f t="shared" si="292"/>
        <v>3.7123398891750314E-2</v>
      </c>
      <c r="Y250" s="8">
        <f t="shared" si="292"/>
        <v>2.5699959055449417E-2</v>
      </c>
      <c r="Z250" s="8">
        <f t="shared" si="292"/>
        <v>5.5808826414480706E-3</v>
      </c>
      <c r="AA250" s="8">
        <f t="shared" si="292"/>
        <v>6.0151790231814273E-2</v>
      </c>
      <c r="AB250" s="8">
        <f t="shared" si="292"/>
        <v>3.7199198897988062E-2</v>
      </c>
      <c r="AC250" s="8">
        <f t="shared" si="292"/>
        <v>8.0817374852275581E-3</v>
      </c>
      <c r="AD250" s="8">
        <f t="shared" si="292"/>
        <v>2.1277412388384542E-2</v>
      </c>
      <c r="AE250" s="8">
        <f t="shared" si="292"/>
        <v>8.0390492204689412E-2</v>
      </c>
      <c r="AF250" s="8">
        <f t="shared" si="292"/>
        <v>8.1123403111726278E-2</v>
      </c>
      <c r="AG250" s="8">
        <f t="shared" si="292"/>
        <v>0.10305682676940653</v>
      </c>
      <c r="AH250" s="8">
        <f t="shared" ref="AH250:BH250" si="293">AH48/AH44-1</f>
        <v>7.6365203273780491E-2</v>
      </c>
      <c r="AI250" s="8">
        <f t="shared" si="293"/>
        <v>3.8294706042553361E-2</v>
      </c>
      <c r="AJ250" s="8">
        <f t="shared" si="293"/>
        <v>2.264639637117738E-2</v>
      </c>
      <c r="AK250" s="8">
        <f t="shared" si="293"/>
        <v>3.9544252205330199E-2</v>
      </c>
      <c r="AL250" s="8">
        <f t="shared" si="293"/>
        <v>4.1895275423555312E-2</v>
      </c>
      <c r="AM250" s="8">
        <f t="shared" si="293"/>
        <v>4.1903335764039706E-2</v>
      </c>
      <c r="AN250" s="8">
        <f t="shared" si="293"/>
        <v>4.0370530855466047E-2</v>
      </c>
      <c r="AO250" s="8">
        <f t="shared" si="293"/>
        <v>3.0976102098817071E-2</v>
      </c>
      <c r="AP250" s="8">
        <f t="shared" si="293"/>
        <v>4.4634581871316525E-2</v>
      </c>
      <c r="AQ250" s="8">
        <f t="shared" si="293"/>
        <v>3.4491502231938309E-2</v>
      </c>
      <c r="AR250" s="8">
        <f t="shared" si="293"/>
        <v>-2.1539494350292121E-2</v>
      </c>
      <c r="AS250" s="8">
        <f t="shared" si="293"/>
        <v>0.10482120549483565</v>
      </c>
      <c r="AT250" s="8">
        <f t="shared" si="293"/>
        <v>2.7680998191683459E-2</v>
      </c>
      <c r="AU250" s="8">
        <f t="shared" si="293"/>
        <v>7.1166338255564732E-2</v>
      </c>
      <c r="AV250" s="8">
        <f t="shared" si="293"/>
        <v>8.4951980109091219E-2</v>
      </c>
      <c r="AW250" s="8">
        <f t="shared" si="293"/>
        <v>4.2848263606249493E-2</v>
      </c>
      <c r="AX250" s="8">
        <f t="shared" si="293"/>
        <v>3.0977286281519856E-2</v>
      </c>
      <c r="AY250" s="8">
        <f t="shared" si="293"/>
        <v>4.1677404437041821E-2</v>
      </c>
      <c r="AZ250" s="8">
        <f t="shared" si="293"/>
        <v>2.7773353849291915E-3</v>
      </c>
      <c r="BA250" s="8">
        <f t="shared" si="293"/>
        <v>4.402209704012372E-2</v>
      </c>
      <c r="BB250" s="8">
        <f t="shared" si="293"/>
        <v>3.0580255823698943E-2</v>
      </c>
      <c r="BC250" s="8">
        <f t="shared" si="293"/>
        <v>4.597854531076262E-2</v>
      </c>
      <c r="BD250" s="8">
        <f t="shared" si="293"/>
        <v>6.0300287978386269E-2</v>
      </c>
      <c r="BE250" s="8">
        <f t="shared" si="293"/>
        <v>6.6782417373104863E-2</v>
      </c>
      <c r="BF250" s="8" t="e">
        <f t="shared" si="293"/>
        <v>#DIV/0!</v>
      </c>
      <c r="BG250" s="8">
        <f t="shared" si="293"/>
        <v>3.3128003411675433E-2</v>
      </c>
      <c r="BH250" s="8">
        <f t="shared" si="293"/>
        <v>3.1595957894881677E-2</v>
      </c>
    </row>
    <row r="251" spans="1:60" s="7" customFormat="1" hidden="1" x14ac:dyDescent="0.2">
      <c r="A251" s="138">
        <f t="shared" si="265"/>
        <v>39721</v>
      </c>
      <c r="B251" s="16">
        <f t="shared" ref="B251:AG251" si="294">B49/B45-1</f>
        <v>3.6038903008311474E-2</v>
      </c>
      <c r="C251" s="16">
        <f t="shared" si="294"/>
        <v>3.8815487734294996E-2</v>
      </c>
      <c r="D251" s="8">
        <f t="shared" si="294"/>
        <v>1.889030472704456E-2</v>
      </c>
      <c r="E251" s="8">
        <f t="shared" si="294"/>
        <v>6.7975465628807408E-2</v>
      </c>
      <c r="F251" s="8">
        <f t="shared" si="294"/>
        <v>3.8237858549384329E-2</v>
      </c>
      <c r="G251" s="8">
        <f t="shared" si="294"/>
        <v>4.2339048147530534E-2</v>
      </c>
      <c r="H251" s="8">
        <f t="shared" si="294"/>
        <v>-3.649641857366126E-2</v>
      </c>
      <c r="I251" s="8">
        <f t="shared" si="294"/>
        <v>3.5502239038350591E-2</v>
      </c>
      <c r="J251" s="8">
        <f t="shared" si="294"/>
        <v>4.1299435490781411E-2</v>
      </c>
      <c r="K251" s="8">
        <f t="shared" si="294"/>
        <v>4.250519310010481E-2</v>
      </c>
      <c r="L251" s="8">
        <f t="shared" si="294"/>
        <v>5.9586451577508193E-2</v>
      </c>
      <c r="M251" s="8">
        <f t="shared" si="294"/>
        <v>1.1456661065001983E-2</v>
      </c>
      <c r="N251" s="8">
        <f t="shared" si="294"/>
        <v>2.5939800814780201E-2</v>
      </c>
      <c r="O251" s="8">
        <f t="shared" si="294"/>
        <v>-3.7679851680403442E-2</v>
      </c>
      <c r="P251" s="8">
        <f t="shared" si="294"/>
        <v>8.5250729308206097E-4</v>
      </c>
      <c r="Q251" s="8">
        <f t="shared" si="294"/>
        <v>-1.8423219710442917E-2</v>
      </c>
      <c r="R251" s="8">
        <f t="shared" si="294"/>
        <v>2.7546032223646488E-2</v>
      </c>
      <c r="S251" s="8">
        <f t="shared" si="294"/>
        <v>-5.6364353067221429E-2</v>
      </c>
      <c r="T251" s="8">
        <f t="shared" si="294"/>
        <v>3.1791162013132812E-3</v>
      </c>
      <c r="U251" s="8">
        <f t="shared" si="294"/>
        <v>3.3374155977853759E-2</v>
      </c>
      <c r="V251" s="8">
        <f t="shared" si="294"/>
        <v>1.65740655180735E-2</v>
      </c>
      <c r="W251" s="8">
        <f t="shared" si="294"/>
        <v>2.2029626315448469E-2</v>
      </c>
      <c r="X251" s="8">
        <f t="shared" si="294"/>
        <v>1.9661315499175602E-2</v>
      </c>
      <c r="Y251" s="8">
        <f t="shared" si="294"/>
        <v>2.5335689717018495E-2</v>
      </c>
      <c r="Z251" s="8">
        <f t="shared" si="294"/>
        <v>6.9690664175989792E-3</v>
      </c>
      <c r="AA251" s="8">
        <f t="shared" si="294"/>
        <v>5.8138804334865846E-2</v>
      </c>
      <c r="AB251" s="8">
        <f t="shared" si="294"/>
        <v>2.8346848539783975E-2</v>
      </c>
      <c r="AC251" s="8">
        <f t="shared" si="294"/>
        <v>3.9662076028184279E-2</v>
      </c>
      <c r="AD251" s="8">
        <f t="shared" si="294"/>
        <v>4.8338823041140566E-2</v>
      </c>
      <c r="AE251" s="8">
        <f t="shared" si="294"/>
        <v>6.7975465628807408E-2</v>
      </c>
      <c r="AF251" s="8">
        <f t="shared" si="294"/>
        <v>4.4089695180802302E-2</v>
      </c>
      <c r="AG251" s="8">
        <f t="shared" si="294"/>
        <v>9.4429909489597508E-2</v>
      </c>
      <c r="AH251" s="8">
        <f t="shared" ref="AH251:BH251" si="295">AH49/AH45-1</f>
        <v>6.7711866293099998E-2</v>
      </c>
      <c r="AI251" s="8">
        <f t="shared" si="295"/>
        <v>3.5069430893920339E-2</v>
      </c>
      <c r="AJ251" s="8">
        <f t="shared" si="295"/>
        <v>1.6334991262721754E-2</v>
      </c>
      <c r="AK251" s="8">
        <f t="shared" si="295"/>
        <v>3.2306756629971511E-2</v>
      </c>
      <c r="AL251" s="8">
        <f t="shared" si="295"/>
        <v>4.3418138500306513E-2</v>
      </c>
      <c r="AM251" s="8">
        <f t="shared" si="295"/>
        <v>2.9670417225841517E-2</v>
      </c>
      <c r="AN251" s="8">
        <f t="shared" si="295"/>
        <v>3.7397417733988858E-2</v>
      </c>
      <c r="AO251" s="8">
        <f t="shared" si="295"/>
        <v>1.7972067863419872E-2</v>
      </c>
      <c r="AP251" s="8">
        <f t="shared" si="295"/>
        <v>4.654194774273579E-2</v>
      </c>
      <c r="AQ251" s="8">
        <f t="shared" si="295"/>
        <v>3.6731736544490801E-2</v>
      </c>
      <c r="AR251" s="8">
        <f t="shared" si="295"/>
        <v>-3.6506904885045932E-2</v>
      </c>
      <c r="AS251" s="8">
        <f t="shared" si="295"/>
        <v>0.10067867008301379</v>
      </c>
      <c r="AT251" s="8">
        <f t="shared" si="295"/>
        <v>2.3151217292858739E-2</v>
      </c>
      <c r="AU251" s="8">
        <f t="shared" si="295"/>
        <v>4.4469733128183142E-2</v>
      </c>
      <c r="AV251" s="8">
        <f t="shared" si="295"/>
        <v>6.706467561617524E-2</v>
      </c>
      <c r="AW251" s="8">
        <f t="shared" si="295"/>
        <v>4.0423150133599872E-2</v>
      </c>
      <c r="AX251" s="8">
        <f t="shared" si="295"/>
        <v>3.2380871856855009E-2</v>
      </c>
      <c r="AY251" s="8">
        <f t="shared" si="295"/>
        <v>2.116334333736769E-2</v>
      </c>
      <c r="AZ251" s="8">
        <f t="shared" si="295"/>
        <v>7.1750517629785016E-3</v>
      </c>
      <c r="BA251" s="8">
        <f t="shared" si="295"/>
        <v>3.0628141328737257E-2</v>
      </c>
      <c r="BB251" s="8">
        <f t="shared" si="295"/>
        <v>3.3641093898540309E-2</v>
      </c>
      <c r="BC251" s="8">
        <f t="shared" si="295"/>
        <v>6.4612287354830489E-2</v>
      </c>
      <c r="BD251" s="8">
        <f t="shared" si="295"/>
        <v>5.87368612557293E-2</v>
      </c>
      <c r="BE251" s="8">
        <f t="shared" si="295"/>
        <v>6.2296453616592196E-2</v>
      </c>
      <c r="BF251" s="8" t="e">
        <f t="shared" si="295"/>
        <v>#DIV/0!</v>
      </c>
      <c r="BG251" s="8">
        <f t="shared" si="295"/>
        <v>4.1709518011311397E-2</v>
      </c>
      <c r="BH251" s="8">
        <f t="shared" si="295"/>
        <v>4.3348514567731478E-2</v>
      </c>
    </row>
    <row r="252" spans="1:60" s="7" customFormat="1" ht="12" hidden="1" thickBot="1" x14ac:dyDescent="0.25">
      <c r="A252" s="139">
        <f t="shared" si="265"/>
        <v>39812</v>
      </c>
      <c r="B252" s="14">
        <f t="shared" ref="B252:AG252" si="296">B50/B46-1</f>
        <v>2.3202490765972472E-2</v>
      </c>
      <c r="C252" s="14">
        <f t="shared" si="296"/>
        <v>2.8975995262462417E-2</v>
      </c>
      <c r="D252" s="21">
        <f t="shared" si="296"/>
        <v>7.984756192514153E-3</v>
      </c>
      <c r="E252" s="21">
        <f t="shared" si="296"/>
        <v>4.5451302579995856E-2</v>
      </c>
      <c r="F252" s="21">
        <f t="shared" si="296"/>
        <v>2.5770808693138303E-2</v>
      </c>
      <c r="G252" s="21">
        <f t="shared" si="296"/>
        <v>3.4253203659866394E-2</v>
      </c>
      <c r="H252" s="21">
        <f t="shared" si="296"/>
        <v>-0.15191023995087305</v>
      </c>
      <c r="I252" s="21">
        <f t="shared" si="296"/>
        <v>2.0985492573028175E-2</v>
      </c>
      <c r="J252" s="21">
        <f t="shared" si="296"/>
        <v>4.5497251983782183E-2</v>
      </c>
      <c r="K252" s="21">
        <f t="shared" si="296"/>
        <v>3.2494140030828067E-2</v>
      </c>
      <c r="L252" s="21">
        <f t="shared" si="296"/>
        <v>9.8003588823979637E-2</v>
      </c>
      <c r="M252" s="21">
        <f t="shared" si="296"/>
        <v>3.1134490457807029E-3</v>
      </c>
      <c r="N252" s="21">
        <f t="shared" si="296"/>
        <v>2.5316046243575974E-2</v>
      </c>
      <c r="O252" s="21">
        <f t="shared" si="296"/>
        <v>-4.9872198146641233E-2</v>
      </c>
      <c r="P252" s="21">
        <f t="shared" si="296"/>
        <v>-1.6750246624082754E-2</v>
      </c>
      <c r="Q252" s="21">
        <f t="shared" si="296"/>
        <v>-2.0528830338124693E-2</v>
      </c>
      <c r="R252" s="21">
        <f t="shared" si="296"/>
        <v>2.2810541870219803E-2</v>
      </c>
      <c r="S252" s="21">
        <f t="shared" si="296"/>
        <v>-6.5607476655626495E-2</v>
      </c>
      <c r="T252" s="21">
        <f t="shared" si="296"/>
        <v>-8.5881596843193631E-3</v>
      </c>
      <c r="U252" s="21">
        <f t="shared" si="296"/>
        <v>1.0526733829312462E-2</v>
      </c>
      <c r="V252" s="21">
        <f t="shared" si="296"/>
        <v>1.2500045722183328E-2</v>
      </c>
      <c r="W252" s="21">
        <f t="shared" si="296"/>
        <v>1.6589045755514675E-2</v>
      </c>
      <c r="X252" s="21">
        <f t="shared" si="296"/>
        <v>9.2124353567084594E-3</v>
      </c>
      <c r="Y252" s="21">
        <f t="shared" si="296"/>
        <v>4.3983460720578016E-3</v>
      </c>
      <c r="Z252" s="21">
        <f t="shared" si="296"/>
        <v>-1.9170820043234227E-2</v>
      </c>
      <c r="AA252" s="21">
        <f t="shared" si="296"/>
        <v>4.4413111070571221E-2</v>
      </c>
      <c r="AB252" s="21">
        <f t="shared" si="296"/>
        <v>1.7897329914851934E-2</v>
      </c>
      <c r="AC252" s="21">
        <f t="shared" si="296"/>
        <v>5.2193526107124466E-2</v>
      </c>
      <c r="AD252" s="21">
        <f t="shared" si="296"/>
        <v>2.5550090358120059E-2</v>
      </c>
      <c r="AE252" s="21">
        <f t="shared" si="296"/>
        <v>4.5451302579995856E-2</v>
      </c>
      <c r="AF252" s="21">
        <f t="shared" si="296"/>
        <v>2.176928800252087E-2</v>
      </c>
      <c r="AG252" s="21">
        <f t="shared" si="296"/>
        <v>7.5881349437399104E-2</v>
      </c>
      <c r="AH252" s="21">
        <f t="shared" ref="AH252:BH252" si="297">AH50/AH46-1</f>
        <v>4.4313549638655303E-2</v>
      </c>
      <c r="AI252" s="21">
        <f t="shared" si="297"/>
        <v>2.6594883973897865E-2</v>
      </c>
      <c r="AJ252" s="21">
        <f t="shared" si="297"/>
        <v>3.8183161086300377E-3</v>
      </c>
      <c r="AK252" s="21">
        <f t="shared" si="297"/>
        <v>2.1149662878377828E-2</v>
      </c>
      <c r="AL252" s="21">
        <f t="shared" si="297"/>
        <v>3.8539396249259505E-2</v>
      </c>
      <c r="AM252" s="21">
        <f t="shared" si="297"/>
        <v>3.4234999328951243E-2</v>
      </c>
      <c r="AN252" s="21">
        <f t="shared" si="297"/>
        <v>2.8605722253724597E-2</v>
      </c>
      <c r="AO252" s="21">
        <f t="shared" si="297"/>
        <v>1.9494511401794146E-3</v>
      </c>
      <c r="AP252" s="21">
        <f t="shared" si="297"/>
        <v>4.0217400501298073E-2</v>
      </c>
      <c r="AQ252" s="21">
        <f t="shared" si="297"/>
        <v>2.3435649247798285E-2</v>
      </c>
      <c r="AR252" s="21">
        <f t="shared" si="297"/>
        <v>-3.4862467871070502E-2</v>
      </c>
      <c r="AS252" s="21">
        <f t="shared" si="297"/>
        <v>8.6196345542501662E-2</v>
      </c>
      <c r="AT252" s="21">
        <f t="shared" si="297"/>
        <v>5.6166832052924054E-3</v>
      </c>
      <c r="AU252" s="21">
        <f t="shared" si="297"/>
        <v>1.5737788505202799E-2</v>
      </c>
      <c r="AV252" s="21">
        <f t="shared" si="297"/>
        <v>4.8414968358902799E-2</v>
      </c>
      <c r="AW252" s="21">
        <f t="shared" si="297"/>
        <v>5.6062433329299388E-2</v>
      </c>
      <c r="AX252" s="21">
        <f t="shared" si="297"/>
        <v>1.7652422591378114E-2</v>
      </c>
      <c r="AY252" s="21">
        <f t="shared" si="297"/>
        <v>-3.3360431248394273E-2</v>
      </c>
      <c r="AZ252" s="21">
        <f t="shared" si="297"/>
        <v>9.3447613920125683E-3</v>
      </c>
      <c r="BA252" s="21">
        <f t="shared" si="297"/>
        <v>4.5706429091969536E-2</v>
      </c>
      <c r="BB252" s="21">
        <f t="shared" si="297"/>
        <v>3.664653371964266E-2</v>
      </c>
      <c r="BC252" s="21">
        <f t="shared" si="297"/>
        <v>6.9202674966198474E-2</v>
      </c>
      <c r="BD252" s="21">
        <f t="shared" si="297"/>
        <v>4.0760375524788284E-2</v>
      </c>
      <c r="BE252" s="21">
        <f t="shared" si="297"/>
        <v>5.7977551885586509E-2</v>
      </c>
      <c r="BF252" s="21" t="e">
        <f t="shared" si="297"/>
        <v>#DIV/0!</v>
      </c>
      <c r="BG252" s="21">
        <f t="shared" si="297"/>
        <v>4.9109999917339442E-2</v>
      </c>
      <c r="BH252" s="21">
        <f t="shared" si="297"/>
        <v>4.5863176848924159E-2</v>
      </c>
    </row>
    <row r="253" spans="1:60" s="7" customFormat="1" hidden="1" x14ac:dyDescent="0.2">
      <c r="A253" s="138">
        <f t="shared" si="265"/>
        <v>39902</v>
      </c>
      <c r="B253" s="16">
        <f t="shared" ref="B253:AG253" si="298">B51/B47-1</f>
        <v>-1.1853309495221676E-2</v>
      </c>
      <c r="C253" s="16">
        <f t="shared" si="298"/>
        <v>-2.9176918931463902E-3</v>
      </c>
      <c r="D253" s="8">
        <f t="shared" si="298"/>
        <v>-2.7572297712428862E-2</v>
      </c>
      <c r="E253" s="8">
        <f t="shared" si="298"/>
        <v>5.9835224394249042E-3</v>
      </c>
      <c r="F253" s="8">
        <f t="shared" si="298"/>
        <v>-8.8823945827902762E-3</v>
      </c>
      <c r="G253" s="8">
        <f t="shared" si="298"/>
        <v>4.0429352683599706E-3</v>
      </c>
      <c r="H253" s="8">
        <f t="shared" si="298"/>
        <v>-0.30353788573727181</v>
      </c>
      <c r="I253" s="8">
        <f t="shared" si="298"/>
        <v>-1.6042378283275038E-2</v>
      </c>
      <c r="J253" s="8">
        <f t="shared" si="298"/>
        <v>3.2064033631615363E-2</v>
      </c>
      <c r="K253" s="8">
        <f t="shared" si="298"/>
        <v>-8.903977614416192E-5</v>
      </c>
      <c r="L253" s="8">
        <f t="shared" si="298"/>
        <v>5.9618661611809287E-2</v>
      </c>
      <c r="M253" s="8">
        <f t="shared" si="298"/>
        <v>-3.495212188307073E-2</v>
      </c>
      <c r="N253" s="8">
        <f t="shared" si="298"/>
        <v>3.1156085393173605E-3</v>
      </c>
      <c r="O253" s="8">
        <f t="shared" si="298"/>
        <v>-7.5593775629002824E-2</v>
      </c>
      <c r="P253" s="8">
        <f t="shared" si="298"/>
        <v>-4.260556810720606E-2</v>
      </c>
      <c r="Q253" s="8">
        <f t="shared" si="298"/>
        <v>-0.10265183283915036</v>
      </c>
      <c r="R253" s="8">
        <f t="shared" si="298"/>
        <v>-1.3422847821396244E-2</v>
      </c>
      <c r="S253" s="8">
        <f t="shared" si="298"/>
        <v>-4.3101536563100451E-3</v>
      </c>
      <c r="T253" s="8">
        <f t="shared" si="298"/>
        <v>-4.3752345904672696E-2</v>
      </c>
      <c r="U253" s="8">
        <f t="shared" si="298"/>
        <v>-4.7361532213777036E-2</v>
      </c>
      <c r="V253" s="8">
        <f t="shared" si="298"/>
        <v>-3.8369997853500704E-2</v>
      </c>
      <c r="W253" s="8">
        <f t="shared" si="298"/>
        <v>-8.5170000570330417E-3</v>
      </c>
      <c r="X253" s="8">
        <f t="shared" si="298"/>
        <v>-3.1768706302643279E-2</v>
      </c>
      <c r="Y253" s="8">
        <f t="shared" si="298"/>
        <v>-4.4103236085103026E-2</v>
      </c>
      <c r="Z253" s="8">
        <f t="shared" si="298"/>
        <v>-9.270505886702185E-2</v>
      </c>
      <c r="AA253" s="8">
        <f t="shared" si="298"/>
        <v>4.2547957058819863E-2</v>
      </c>
      <c r="AB253" s="8">
        <f t="shared" si="298"/>
        <v>-4.6926174474515303E-4</v>
      </c>
      <c r="AC253" s="8">
        <f t="shared" si="298"/>
        <v>-7.2712603117690566E-3</v>
      </c>
      <c r="AD253" s="8">
        <f t="shared" si="298"/>
        <v>-5.6629532461907051E-3</v>
      </c>
      <c r="AE253" s="8">
        <f t="shared" si="298"/>
        <v>5.9835224394249042E-3</v>
      </c>
      <c r="AF253" s="8">
        <f t="shared" si="298"/>
        <v>-3.5255064507068723E-2</v>
      </c>
      <c r="AG253" s="8">
        <f t="shared" si="298"/>
        <v>6.6891348906981118E-3</v>
      </c>
      <c r="AH253" s="8">
        <f t="shared" ref="AH253:BH253" si="299">AH51/AH47-1</f>
        <v>1.3517673439590983E-2</v>
      </c>
      <c r="AI253" s="8">
        <f t="shared" si="299"/>
        <v>4.0670674638842996E-3</v>
      </c>
      <c r="AJ253" s="8">
        <f t="shared" si="299"/>
        <v>-6.3226062584486042E-3</v>
      </c>
      <c r="AK253" s="8">
        <f t="shared" si="299"/>
        <v>-6.374903772399132E-3</v>
      </c>
      <c r="AL253" s="8">
        <f t="shared" si="299"/>
        <v>1.8217191226219898E-2</v>
      </c>
      <c r="AM253" s="8">
        <f t="shared" si="299"/>
        <v>1.192400361666679E-2</v>
      </c>
      <c r="AN253" s="8">
        <f t="shared" si="299"/>
        <v>9.017584002711132E-3</v>
      </c>
      <c r="AO253" s="8">
        <f t="shared" si="299"/>
        <v>-1.6734936777043852E-2</v>
      </c>
      <c r="AP253" s="8">
        <f t="shared" si="299"/>
        <v>2.0154003956314614E-2</v>
      </c>
      <c r="AQ253" s="8">
        <f t="shared" si="299"/>
        <v>2.4242495100224026E-3</v>
      </c>
      <c r="AR253" s="8">
        <f t="shared" si="299"/>
        <v>-3.1806076933950655E-2</v>
      </c>
      <c r="AS253" s="8">
        <f t="shared" si="299"/>
        <v>4.9773597663179459E-2</v>
      </c>
      <c r="AT253" s="8">
        <f t="shared" si="299"/>
        <v>-6.3803465096832657E-2</v>
      </c>
      <c r="AU253" s="8">
        <f t="shared" si="299"/>
        <v>-3.7861177828899195E-2</v>
      </c>
      <c r="AV253" s="8">
        <f t="shared" si="299"/>
        <v>4.4764163932320411E-3</v>
      </c>
      <c r="AW253" s="8">
        <f t="shared" si="299"/>
        <v>6.5347370864640153E-2</v>
      </c>
      <c r="AX253" s="8">
        <f t="shared" si="299"/>
        <v>-1.8394176874589774E-2</v>
      </c>
      <c r="AY253" s="8">
        <f t="shared" si="299"/>
        <v>-0.10608699441076852</v>
      </c>
      <c r="AZ253" s="8">
        <f t="shared" si="299"/>
        <v>-5.288455313263507E-2</v>
      </c>
      <c r="BA253" s="8">
        <f t="shared" si="299"/>
        <v>3.7313706135497782E-2</v>
      </c>
      <c r="BB253" s="8">
        <f t="shared" si="299"/>
        <v>3.5617331880031688E-2</v>
      </c>
      <c r="BC253" s="8">
        <f t="shared" si="299"/>
        <v>5.8885893858930283E-2</v>
      </c>
      <c r="BD253" s="8">
        <f t="shared" si="299"/>
        <v>2.0321856181374498E-2</v>
      </c>
      <c r="BE253" s="8">
        <f t="shared" si="299"/>
        <v>4.6661915863957626E-2</v>
      </c>
      <c r="BF253" s="8" t="e">
        <f t="shared" si="299"/>
        <v>#DIV/0!</v>
      </c>
      <c r="BG253" s="8">
        <f t="shared" si="299"/>
        <v>3.9604731051538389E-2</v>
      </c>
      <c r="BH253" s="8">
        <f t="shared" si="299"/>
        <v>4.3708784386903288E-2</v>
      </c>
    </row>
    <row r="254" spans="1:60" s="7" customFormat="1" hidden="1" x14ac:dyDescent="0.2">
      <c r="A254" s="138">
        <f t="shared" si="265"/>
        <v>39994</v>
      </c>
      <c r="B254" s="16">
        <f t="shared" ref="B254:AG254" si="300">B52/B48-1</f>
        <v>-1.4055220688521053E-2</v>
      </c>
      <c r="C254" s="16">
        <f t="shared" si="300"/>
        <v>-4.3014867993257377E-3</v>
      </c>
      <c r="D254" s="8">
        <f t="shared" si="300"/>
        <v>-3.7365951068716208E-2</v>
      </c>
      <c r="E254" s="8">
        <f t="shared" si="300"/>
        <v>-3.4048503774880556E-3</v>
      </c>
      <c r="F254" s="8">
        <f t="shared" si="300"/>
        <v>-7.7386438625058895E-3</v>
      </c>
      <c r="G254" s="8">
        <f t="shared" si="300"/>
        <v>6.7004725326029746E-3</v>
      </c>
      <c r="H254" s="8">
        <f t="shared" si="300"/>
        <v>-0.30604588006000788</v>
      </c>
      <c r="I254" s="8">
        <f t="shared" si="300"/>
        <v>-1.809712270591024E-2</v>
      </c>
      <c r="J254" s="8">
        <f t="shared" si="300"/>
        <v>2.6386579623444151E-2</v>
      </c>
      <c r="K254" s="8">
        <f t="shared" si="300"/>
        <v>3.6001549940114508E-3</v>
      </c>
      <c r="L254" s="8">
        <f t="shared" si="300"/>
        <v>5.1878295488293924E-2</v>
      </c>
      <c r="M254" s="8">
        <f t="shared" si="300"/>
        <v>-3.0139195037978128E-2</v>
      </c>
      <c r="N254" s="8">
        <f t="shared" si="300"/>
        <v>3.0709554484735779E-3</v>
      </c>
      <c r="O254" s="8">
        <f t="shared" si="300"/>
        <v>-0.10019205753769078</v>
      </c>
      <c r="P254" s="8">
        <f t="shared" si="300"/>
        <v>-6.0830718810825912E-2</v>
      </c>
      <c r="Q254" s="8">
        <f t="shared" si="300"/>
        <v>-1.0100089428761172E-2</v>
      </c>
      <c r="R254" s="8">
        <f t="shared" si="300"/>
        <v>-3.2469694648790459E-2</v>
      </c>
      <c r="S254" s="8">
        <f t="shared" si="300"/>
        <v>-7.177665184245563E-3</v>
      </c>
      <c r="T254" s="8">
        <f t="shared" si="300"/>
        <v>-6.6358120611900051E-2</v>
      </c>
      <c r="U254" s="8">
        <f t="shared" si="300"/>
        <v>-8.1382555908726895E-2</v>
      </c>
      <c r="V254" s="8">
        <f t="shared" si="300"/>
        <v>-6.7176148460607599E-2</v>
      </c>
      <c r="W254" s="8">
        <f t="shared" si="300"/>
        <v>-3.3250846380004417E-2</v>
      </c>
      <c r="X254" s="8">
        <f t="shared" si="300"/>
        <v>-5.5477429752345153E-2</v>
      </c>
      <c r="Y254" s="8">
        <f t="shared" si="300"/>
        <v>-4.1071223270778945E-2</v>
      </c>
      <c r="Z254" s="8">
        <f t="shared" si="300"/>
        <v>-9.9031793482171393E-2</v>
      </c>
      <c r="AA254" s="8">
        <f t="shared" si="300"/>
        <v>5.3071309206078165E-2</v>
      </c>
      <c r="AB254" s="8">
        <f t="shared" si="300"/>
        <v>-2.69812388303593E-2</v>
      </c>
      <c r="AC254" s="8">
        <f t="shared" si="300"/>
        <v>4.57401902227208E-2</v>
      </c>
      <c r="AD254" s="8">
        <f t="shared" si="300"/>
        <v>1.7813349667642031E-2</v>
      </c>
      <c r="AE254" s="8">
        <f t="shared" si="300"/>
        <v>-3.4048503774880556E-3</v>
      </c>
      <c r="AF254" s="8">
        <f t="shared" si="300"/>
        <v>-4.5939629850010988E-2</v>
      </c>
      <c r="AG254" s="8">
        <f t="shared" si="300"/>
        <v>1.5238661202666703E-2</v>
      </c>
      <c r="AH254" s="8">
        <f t="shared" ref="AH254:BH254" si="301">AH52/AH48-1</f>
        <v>1.0109133619653488E-3</v>
      </c>
      <c r="AI254" s="8">
        <f t="shared" si="301"/>
        <v>-1.1554505309330221E-4</v>
      </c>
      <c r="AJ254" s="8">
        <f t="shared" si="301"/>
        <v>-1.5175340965521977E-2</v>
      </c>
      <c r="AK254" s="8">
        <f t="shared" si="301"/>
        <v>-1.7146917896939229E-2</v>
      </c>
      <c r="AL254" s="8">
        <f t="shared" si="301"/>
        <v>2.1788757618958376E-2</v>
      </c>
      <c r="AM254" s="8">
        <f t="shared" si="301"/>
        <v>-3.2538836659963266E-3</v>
      </c>
      <c r="AN254" s="8">
        <f t="shared" si="301"/>
        <v>5.7580468921227812E-3</v>
      </c>
      <c r="AO254" s="8">
        <f t="shared" si="301"/>
        <v>-2.8922709601266861E-2</v>
      </c>
      <c r="AP254" s="8">
        <f t="shared" si="301"/>
        <v>2.1293530487873857E-2</v>
      </c>
      <c r="AQ254" s="8">
        <f t="shared" si="301"/>
        <v>-9.3155353927506512E-3</v>
      </c>
      <c r="AR254" s="8">
        <f t="shared" si="301"/>
        <v>-4.3700029839149002E-2</v>
      </c>
      <c r="AS254" s="8">
        <f t="shared" si="301"/>
        <v>1.4889998217453737E-2</v>
      </c>
      <c r="AT254" s="8">
        <f t="shared" si="301"/>
        <v>2.7530262737255118E-2</v>
      </c>
      <c r="AU254" s="8">
        <f t="shared" si="301"/>
        <v>-4.6680605896307403E-2</v>
      </c>
      <c r="AV254" s="8">
        <f t="shared" si="301"/>
        <v>4.2970228463841131E-3</v>
      </c>
      <c r="AW254" s="8">
        <f t="shared" si="301"/>
        <v>6.3166847361478151E-2</v>
      </c>
      <c r="AX254" s="8">
        <f t="shared" si="301"/>
        <v>-3.4608399588471173E-2</v>
      </c>
      <c r="AY254" s="8">
        <f t="shared" si="301"/>
        <v>-0.12099782236142564</v>
      </c>
      <c r="AZ254" s="8">
        <f t="shared" si="301"/>
        <v>-8.004282384761463E-2</v>
      </c>
      <c r="BA254" s="8">
        <f t="shared" si="301"/>
        <v>3.5083959435054712E-2</v>
      </c>
      <c r="BB254" s="8">
        <f t="shared" si="301"/>
        <v>3.7885862874976084E-2</v>
      </c>
      <c r="BC254" s="8">
        <f t="shared" si="301"/>
        <v>5.871837866091667E-2</v>
      </c>
      <c r="BD254" s="8">
        <f t="shared" si="301"/>
        <v>1.7424972336816502E-2</v>
      </c>
      <c r="BE254" s="8">
        <f t="shared" si="301"/>
        <v>2.5719769670447867E-2</v>
      </c>
      <c r="BF254" s="8" t="e">
        <f t="shared" si="301"/>
        <v>#DIV/0!</v>
      </c>
      <c r="BG254" s="8">
        <f t="shared" si="301"/>
        <v>3.5409180249648564E-2</v>
      </c>
      <c r="BH254" s="8">
        <f t="shared" si="301"/>
        <v>3.6505260211098012E-2</v>
      </c>
    </row>
    <row r="255" spans="1:60" s="7" customFormat="1" hidden="1" x14ac:dyDescent="0.2">
      <c r="A255" s="138">
        <f t="shared" si="265"/>
        <v>40086</v>
      </c>
      <c r="B255" s="16">
        <f t="shared" ref="B255:AG255" si="302">B53/B49-1</f>
        <v>-1.9334141071368549E-2</v>
      </c>
      <c r="C255" s="16">
        <f t="shared" si="302"/>
        <v>-1.1353824602137297E-2</v>
      </c>
      <c r="D255" s="8">
        <f t="shared" si="302"/>
        <v>-4.1489709196727786E-2</v>
      </c>
      <c r="E255" s="8">
        <f t="shared" si="302"/>
        <v>-2.4395346928860917E-2</v>
      </c>
      <c r="F255" s="8">
        <f t="shared" si="302"/>
        <v>-1.2030812666789514E-2</v>
      </c>
      <c r="G255" s="8">
        <f t="shared" si="302"/>
        <v>-2.5841685313754414E-4</v>
      </c>
      <c r="H255" s="8">
        <f t="shared" si="302"/>
        <v>-0.24410696782604357</v>
      </c>
      <c r="I255" s="8">
        <f t="shared" si="302"/>
        <v>-2.38350481477837E-2</v>
      </c>
      <c r="J255" s="8">
        <f t="shared" si="302"/>
        <v>2.4539403599073362E-2</v>
      </c>
      <c r="K255" s="8">
        <f t="shared" si="302"/>
        <v>-4.2168791341019585E-3</v>
      </c>
      <c r="L255" s="8">
        <f t="shared" si="302"/>
        <v>2.5591495296573674E-2</v>
      </c>
      <c r="M255" s="8">
        <f t="shared" si="302"/>
        <v>-4.1527794527403183E-2</v>
      </c>
      <c r="N255" s="8">
        <f t="shared" si="302"/>
        <v>2.3521656180922612E-3</v>
      </c>
      <c r="O255" s="8">
        <f t="shared" si="302"/>
        <v>-0.10570843896930571</v>
      </c>
      <c r="P255" s="8">
        <f t="shared" si="302"/>
        <v>-6.7144897214355348E-2</v>
      </c>
      <c r="Q255" s="8">
        <f t="shared" si="302"/>
        <v>-1.3859564407562308E-2</v>
      </c>
      <c r="R255" s="8">
        <f t="shared" si="302"/>
        <v>-2.6553692740743262E-2</v>
      </c>
      <c r="S255" s="8">
        <f t="shared" si="302"/>
        <v>-2.2153743900891198E-3</v>
      </c>
      <c r="T255" s="8">
        <f t="shared" si="302"/>
        <v>-6.3931907263755416E-2</v>
      </c>
      <c r="U255" s="8">
        <f t="shared" si="302"/>
        <v>-9.0854304973611133E-2</v>
      </c>
      <c r="V255" s="8">
        <f t="shared" si="302"/>
        <v>-6.3181585543477192E-2</v>
      </c>
      <c r="W255" s="8">
        <f t="shared" si="302"/>
        <v>-4.482969045804519E-2</v>
      </c>
      <c r="X255" s="8">
        <f t="shared" si="302"/>
        <v>-5.8084949938815744E-2</v>
      </c>
      <c r="Y255" s="8">
        <f t="shared" si="302"/>
        <v>-4.6332388416879033E-2</v>
      </c>
      <c r="Z255" s="8">
        <f t="shared" si="302"/>
        <v>-9.6417419096486823E-2</v>
      </c>
      <c r="AA255" s="8">
        <f t="shared" si="302"/>
        <v>3.8794585437745388E-2</v>
      </c>
      <c r="AB255" s="8">
        <f t="shared" si="302"/>
        <v>-4.0674084226118623E-2</v>
      </c>
      <c r="AC255" s="8">
        <f t="shared" si="302"/>
        <v>5.6034112818723614E-2</v>
      </c>
      <c r="AD255" s="8">
        <f t="shared" si="302"/>
        <v>5.5123418950355774E-3</v>
      </c>
      <c r="AE255" s="8">
        <f t="shared" si="302"/>
        <v>-2.4395346928860917E-2</v>
      </c>
      <c r="AF255" s="8">
        <f t="shared" si="302"/>
        <v>-5.4006491280403912E-2</v>
      </c>
      <c r="AG255" s="8">
        <f t="shared" si="302"/>
        <v>-1.5614745592201551E-2</v>
      </c>
      <c r="AH255" s="8">
        <f t="shared" ref="AH255:BH255" si="303">AH53/AH49-1</f>
        <v>-2.0745109062400457E-2</v>
      </c>
      <c r="AI255" s="8">
        <f t="shared" si="303"/>
        <v>-1.1778772702025986E-2</v>
      </c>
      <c r="AJ255" s="8">
        <f t="shared" si="303"/>
        <v>-1.2284073160133135E-2</v>
      </c>
      <c r="AK255" s="8">
        <f t="shared" si="303"/>
        <v>-2.6682350080121986E-2</v>
      </c>
      <c r="AL255" s="8">
        <f t="shared" si="303"/>
        <v>2.6436337834470081E-3</v>
      </c>
      <c r="AM255" s="8">
        <f t="shared" si="303"/>
        <v>-8.9499426821810779E-3</v>
      </c>
      <c r="AN255" s="8">
        <f t="shared" si="303"/>
        <v>1.1012322496329885E-2</v>
      </c>
      <c r="AO255" s="8">
        <f t="shared" si="303"/>
        <v>-1.5769283631391073E-2</v>
      </c>
      <c r="AP255" s="8">
        <f t="shared" si="303"/>
        <v>2.3275651492113525E-2</v>
      </c>
      <c r="AQ255" s="8">
        <f t="shared" si="303"/>
        <v>-2.4524699691023555E-2</v>
      </c>
      <c r="AR255" s="8">
        <f t="shared" si="303"/>
        <v>-3.2193586035225819E-2</v>
      </c>
      <c r="AS255" s="8">
        <f t="shared" si="303"/>
        <v>1.0145625468660047E-2</v>
      </c>
      <c r="AT255" s="8">
        <f t="shared" si="303"/>
        <v>1.1294756540763062E-2</v>
      </c>
      <c r="AU255" s="8">
        <f t="shared" si="303"/>
        <v>-3.840938934832705E-2</v>
      </c>
      <c r="AV255" s="8">
        <f t="shared" si="303"/>
        <v>-3.4810555283725231E-3</v>
      </c>
      <c r="AW255" s="8">
        <f t="shared" si="303"/>
        <v>5.0877152042012819E-2</v>
      </c>
      <c r="AX255" s="8">
        <f t="shared" si="303"/>
        <v>-5.9099769980910266E-2</v>
      </c>
      <c r="AY255" s="8">
        <f t="shared" si="303"/>
        <v>-0.10069471440919453</v>
      </c>
      <c r="AZ255" s="8">
        <f t="shared" si="303"/>
        <v>-5.8776703445869494E-2</v>
      </c>
      <c r="BA255" s="8">
        <f t="shared" si="303"/>
        <v>2.937617031690043E-2</v>
      </c>
      <c r="BB255" s="8">
        <f t="shared" si="303"/>
        <v>3.5290323320658956E-2</v>
      </c>
      <c r="BC255" s="8">
        <f t="shared" si="303"/>
        <v>4.7527842785618279E-2</v>
      </c>
      <c r="BD255" s="8">
        <f t="shared" si="303"/>
        <v>1.2296426679329509E-2</v>
      </c>
      <c r="BE255" s="8">
        <f t="shared" si="303"/>
        <v>2.6495757936095155E-2</v>
      </c>
      <c r="BF255" s="8" t="e">
        <f t="shared" si="303"/>
        <v>#DIV/0!</v>
      </c>
      <c r="BG255" s="8">
        <f t="shared" si="303"/>
        <v>3.0121339300858141E-2</v>
      </c>
      <c r="BH255" s="8">
        <f t="shared" si="303"/>
        <v>2.479042572082335E-2</v>
      </c>
    </row>
    <row r="256" spans="1:60" s="7" customFormat="1" ht="12" hidden="1" thickBot="1" x14ac:dyDescent="0.25">
      <c r="A256" s="139">
        <f t="shared" si="265"/>
        <v>40177</v>
      </c>
      <c r="B256" s="14">
        <f t="shared" ref="B256:AG256" si="304">B54/B50-1</f>
        <v>-1.2295398160953375E-2</v>
      </c>
      <c r="C256" s="14">
        <f t="shared" si="304"/>
        <v>-9.429971840224316E-3</v>
      </c>
      <c r="D256" s="21">
        <f t="shared" si="304"/>
        <v>-4.1649731951555635E-2</v>
      </c>
      <c r="E256" s="21">
        <f t="shared" si="304"/>
        <v>-1.785831286789008E-2</v>
      </c>
      <c r="F256" s="21">
        <f t="shared" si="304"/>
        <v>-2.3985926528562462E-3</v>
      </c>
      <c r="G256" s="21">
        <f t="shared" si="304"/>
        <v>2.1166754558421541E-3</v>
      </c>
      <c r="H256" s="21">
        <f t="shared" si="304"/>
        <v>-0.11774158558897563</v>
      </c>
      <c r="I256" s="21">
        <f t="shared" si="304"/>
        <v>-1.6404724252450986E-2</v>
      </c>
      <c r="J256" s="21">
        <f t="shared" si="304"/>
        <v>2.8060290915527197E-2</v>
      </c>
      <c r="K256" s="21">
        <f t="shared" si="304"/>
        <v>-1.9931619858557514E-3</v>
      </c>
      <c r="L256" s="21">
        <f t="shared" si="304"/>
        <v>4.0336159118560921E-2</v>
      </c>
      <c r="M256" s="21">
        <f t="shared" si="304"/>
        <v>-4.6833251940665233E-2</v>
      </c>
      <c r="N256" s="21">
        <f t="shared" si="304"/>
        <v>5.7524499979881849E-3</v>
      </c>
      <c r="O256" s="21">
        <f t="shared" si="304"/>
        <v>-9.6488902452822378E-2</v>
      </c>
      <c r="P256" s="21">
        <f t="shared" si="304"/>
        <v>-5.8013005134737061E-2</v>
      </c>
      <c r="Q256" s="21">
        <f t="shared" si="304"/>
        <v>-1.5437293111250749E-2</v>
      </c>
      <c r="R256" s="21">
        <f t="shared" si="304"/>
        <v>-3.4920179886558045E-2</v>
      </c>
      <c r="S256" s="21">
        <f t="shared" si="304"/>
        <v>-7.1779026483353991E-4</v>
      </c>
      <c r="T256" s="21">
        <f t="shared" si="304"/>
        <v>-5.3305965477511985E-2</v>
      </c>
      <c r="U256" s="21">
        <f t="shared" si="304"/>
        <v>-9.010990044981082E-2</v>
      </c>
      <c r="V256" s="21">
        <f t="shared" si="304"/>
        <v>-7.3087444093003051E-2</v>
      </c>
      <c r="W256" s="21">
        <f t="shared" si="304"/>
        <v>-4.7000360311305833E-2</v>
      </c>
      <c r="X256" s="21">
        <f t="shared" si="304"/>
        <v>-7.1731086241142217E-2</v>
      </c>
      <c r="Y256" s="21">
        <f t="shared" si="304"/>
        <v>-5.4877004535400786E-2</v>
      </c>
      <c r="Z256" s="21">
        <f t="shared" si="304"/>
        <v>-0.10306692701896014</v>
      </c>
      <c r="AA256" s="21">
        <f t="shared" si="304"/>
        <v>2.1956977852207515E-2</v>
      </c>
      <c r="AB256" s="21">
        <f t="shared" si="304"/>
        <v>-4.1680024896845413E-2</v>
      </c>
      <c r="AC256" s="21">
        <f t="shared" si="304"/>
        <v>4.3788982960911271E-2</v>
      </c>
      <c r="AD256" s="21">
        <f t="shared" si="304"/>
        <v>1.5663338122038351E-2</v>
      </c>
      <c r="AE256" s="21">
        <f t="shared" si="304"/>
        <v>-1.785831286789008E-2</v>
      </c>
      <c r="AF256" s="21">
        <f t="shared" si="304"/>
        <v>-5.1833027994321323E-2</v>
      </c>
      <c r="AG256" s="21">
        <f t="shared" si="304"/>
        <v>-2.1011188681823278E-2</v>
      </c>
      <c r="AH256" s="21">
        <f t="shared" ref="AH256:BH256" si="305">AH54/AH50-1</f>
        <v>-1.1103346977858863E-2</v>
      </c>
      <c r="AI256" s="21">
        <f t="shared" si="305"/>
        <v>-8.8649308264591165E-3</v>
      </c>
      <c r="AJ256" s="21">
        <f t="shared" si="305"/>
        <v>-3.4542327052426991E-3</v>
      </c>
      <c r="AK256" s="21">
        <f t="shared" si="305"/>
        <v>-2.6587852657923405E-2</v>
      </c>
      <c r="AL256" s="21">
        <f t="shared" si="305"/>
        <v>6.6757394256884428E-3</v>
      </c>
      <c r="AM256" s="21">
        <f t="shared" si="305"/>
        <v>-1.1285645703296154E-2</v>
      </c>
      <c r="AN256" s="21">
        <f t="shared" si="305"/>
        <v>2.3302865412359486E-2</v>
      </c>
      <c r="AO256" s="21">
        <f t="shared" si="305"/>
        <v>-1.3194277193588899E-2</v>
      </c>
      <c r="AP256" s="21">
        <f t="shared" si="305"/>
        <v>3.8616425197006476E-2</v>
      </c>
      <c r="AQ256" s="21">
        <f t="shared" si="305"/>
        <v>-1.8515854245796382E-2</v>
      </c>
      <c r="AR256" s="21">
        <f t="shared" si="305"/>
        <v>-3.4791542730621017E-2</v>
      </c>
      <c r="AS256" s="21">
        <f t="shared" si="305"/>
        <v>-9.470429712381212E-3</v>
      </c>
      <c r="AT256" s="21">
        <f t="shared" si="305"/>
        <v>1.614684072645356E-2</v>
      </c>
      <c r="AU256" s="21">
        <f t="shared" si="305"/>
        <v>1.1539745630433362E-3</v>
      </c>
      <c r="AV256" s="21">
        <f t="shared" si="305"/>
        <v>-1.9967912396687826E-3</v>
      </c>
      <c r="AW256" s="21">
        <f t="shared" si="305"/>
        <v>3.0349112521052213E-2</v>
      </c>
      <c r="AX256" s="21">
        <f t="shared" si="305"/>
        <v>-6.0754210078366566E-2</v>
      </c>
      <c r="AY256" s="21">
        <f t="shared" si="305"/>
        <v>-3.8729223757141495E-2</v>
      </c>
      <c r="AZ256" s="21">
        <f t="shared" si="305"/>
        <v>-6.9400110856691621E-2</v>
      </c>
      <c r="BA256" s="21">
        <f t="shared" si="305"/>
        <v>2.9683470351253183E-2</v>
      </c>
      <c r="BB256" s="21">
        <f t="shared" si="305"/>
        <v>3.3763205087007808E-2</v>
      </c>
      <c r="BC256" s="21">
        <f t="shared" si="305"/>
        <v>6.6735927182021149E-2</v>
      </c>
      <c r="BD256" s="21">
        <f t="shared" si="305"/>
        <v>2.7883137540497094E-2</v>
      </c>
      <c r="BE256" s="21">
        <f t="shared" si="305"/>
        <v>2.090558373157303E-2</v>
      </c>
      <c r="BF256" s="21" t="e">
        <f t="shared" si="305"/>
        <v>#DIV/0!</v>
      </c>
      <c r="BG256" s="21">
        <f t="shared" si="305"/>
        <v>4.5032307244352809E-2</v>
      </c>
      <c r="BH256" s="21">
        <f t="shared" si="305"/>
        <v>5.0882567662814404E-2</v>
      </c>
    </row>
    <row r="257" spans="1:60" s="7" customFormat="1" hidden="1" x14ac:dyDescent="0.2">
      <c r="A257" s="138">
        <f t="shared" si="265"/>
        <v>40267</v>
      </c>
      <c r="B257" s="16">
        <f t="shared" ref="B257:AG257" si="306">B55/B51-1</f>
        <v>6.9690177302537126E-3</v>
      </c>
      <c r="C257" s="16">
        <f t="shared" si="306"/>
        <v>4.9969761686083913E-3</v>
      </c>
      <c r="D257" s="8">
        <f t="shared" si="306"/>
        <v>-2.0128906632664756E-2</v>
      </c>
      <c r="E257" s="8">
        <f t="shared" si="306"/>
        <v>-1.2264845845455841E-2</v>
      </c>
      <c r="F257" s="8">
        <f t="shared" si="306"/>
        <v>1.7225841501847139E-2</v>
      </c>
      <c r="G257" s="8">
        <f t="shared" si="306"/>
        <v>1.4733723784801978E-2</v>
      </c>
      <c r="H257" s="8">
        <f t="shared" si="306"/>
        <v>9.9128169135321187E-2</v>
      </c>
      <c r="I257" s="8">
        <f t="shared" si="306"/>
        <v>3.8627814736642563E-3</v>
      </c>
      <c r="J257" s="8">
        <f t="shared" si="306"/>
        <v>3.8016243646807446E-2</v>
      </c>
      <c r="K257" s="8">
        <f t="shared" si="306"/>
        <v>1.1190098170919649E-2</v>
      </c>
      <c r="L257" s="8">
        <f t="shared" si="306"/>
        <v>-7.7185347310214647E-3</v>
      </c>
      <c r="M257" s="8">
        <f t="shared" si="306"/>
        <v>-1.5428110091225022E-2</v>
      </c>
      <c r="N257" s="8">
        <f t="shared" si="306"/>
        <v>1.3013410792922953E-2</v>
      </c>
      <c r="O257" s="8">
        <f t="shared" si="306"/>
        <v>-6.5460547784443213E-2</v>
      </c>
      <c r="P257" s="8">
        <f t="shared" si="306"/>
        <v>-4.0905942124891626E-2</v>
      </c>
      <c r="Q257" s="8">
        <f t="shared" si="306"/>
        <v>-6.4204015168238704E-2</v>
      </c>
      <c r="R257" s="8">
        <f t="shared" si="306"/>
        <v>2.2377794153825015E-3</v>
      </c>
      <c r="S257" s="8">
        <f t="shared" si="306"/>
        <v>7.1745931832403187E-3</v>
      </c>
      <c r="T257" s="8">
        <f t="shared" si="306"/>
        <v>-2.7730581568825019E-2</v>
      </c>
      <c r="U257" s="8">
        <f t="shared" si="306"/>
        <v>-5.2149329011148882E-2</v>
      </c>
      <c r="V257" s="8">
        <f t="shared" si="306"/>
        <v>-4.1843132366891189E-2</v>
      </c>
      <c r="W257" s="8">
        <f t="shared" si="306"/>
        <v>-2.1980034120081648E-2</v>
      </c>
      <c r="X257" s="8">
        <f t="shared" si="306"/>
        <v>-5.2857866163237288E-2</v>
      </c>
      <c r="Y257" s="8">
        <f t="shared" si="306"/>
        <v>-1.7474738653903477E-2</v>
      </c>
      <c r="Z257" s="8">
        <f t="shared" si="306"/>
        <v>-3.7988789883065421E-2</v>
      </c>
      <c r="AA257" s="8">
        <f t="shared" si="306"/>
        <v>1.4354472336477242E-2</v>
      </c>
      <c r="AB257" s="8">
        <f t="shared" si="306"/>
        <v>-2.7890055686610071E-2</v>
      </c>
      <c r="AC257" s="8">
        <f t="shared" si="306"/>
        <v>3.2701638004301259E-2</v>
      </c>
      <c r="AD257" s="8">
        <f t="shared" si="306"/>
        <v>2.3317499073858716E-2</v>
      </c>
      <c r="AE257" s="8">
        <f t="shared" si="306"/>
        <v>-1.2264845845455841E-2</v>
      </c>
      <c r="AF257" s="8">
        <f t="shared" si="306"/>
        <v>-2.9554837408489409E-2</v>
      </c>
      <c r="AG257" s="8">
        <f t="shared" si="306"/>
        <v>-1.8470497128748375E-2</v>
      </c>
      <c r="AH257" s="8">
        <f t="shared" ref="AH257:BH257" si="307">AH55/AH51-1</f>
        <v>-8.1050975200936959E-3</v>
      </c>
      <c r="AI257" s="8">
        <f t="shared" si="307"/>
        <v>3.7913303972416657E-3</v>
      </c>
      <c r="AJ257" s="8">
        <f t="shared" si="307"/>
        <v>1.030007996028659E-2</v>
      </c>
      <c r="AK257" s="8">
        <f t="shared" si="307"/>
        <v>-1.336944818963659E-2</v>
      </c>
      <c r="AL257" s="8">
        <f t="shared" si="307"/>
        <v>1.9345571305504849E-2</v>
      </c>
      <c r="AM257" s="8">
        <f t="shared" si="307"/>
        <v>-6.6343191736326634E-3</v>
      </c>
      <c r="AN257" s="8">
        <f t="shared" si="307"/>
        <v>4.3707035400556205E-2</v>
      </c>
      <c r="AO257" s="8">
        <f t="shared" si="307"/>
        <v>1.5971562901619718E-2</v>
      </c>
      <c r="AP257" s="8">
        <f t="shared" si="307"/>
        <v>5.5267260542324115E-2</v>
      </c>
      <c r="AQ257" s="8">
        <f t="shared" si="307"/>
        <v>-7.1109049335216223E-4</v>
      </c>
      <c r="AR257" s="8">
        <f t="shared" si="307"/>
        <v>-1.1117553522054235E-2</v>
      </c>
      <c r="AS257" s="8">
        <f t="shared" si="307"/>
        <v>-9.0984829194556971E-3</v>
      </c>
      <c r="AT257" s="8">
        <f t="shared" si="307"/>
        <v>3.7986538514232837E-2</v>
      </c>
      <c r="AU257" s="8">
        <f t="shared" si="307"/>
        <v>3.0214239423648204E-2</v>
      </c>
      <c r="AV257" s="8">
        <f t="shared" si="307"/>
        <v>9.9967694858358325E-3</v>
      </c>
      <c r="AW257" s="8">
        <f t="shared" si="307"/>
        <v>2.9311843875158727E-2</v>
      </c>
      <c r="AX257" s="8">
        <f t="shared" si="307"/>
        <v>-2.5744141301370038E-2</v>
      </c>
      <c r="AY257" s="8">
        <f t="shared" si="307"/>
        <v>3.754783258476202E-2</v>
      </c>
      <c r="AZ257" s="8">
        <f t="shared" si="307"/>
        <v>-6.8303348551799203E-3</v>
      </c>
      <c r="BA257" s="8">
        <f t="shared" si="307"/>
        <v>2.9655848637919036E-2</v>
      </c>
      <c r="BB257" s="8">
        <f t="shared" si="307"/>
        <v>4.0380415901620781E-2</v>
      </c>
      <c r="BC257" s="8">
        <f t="shared" si="307"/>
        <v>5.4326434300042692E-2</v>
      </c>
      <c r="BD257" s="8">
        <f t="shared" si="307"/>
        <v>4.5506324353020045E-2</v>
      </c>
      <c r="BE257" s="8">
        <f t="shared" si="307"/>
        <v>2.8074209058460031E-2</v>
      </c>
      <c r="BF257" s="8" t="e">
        <f t="shared" si="307"/>
        <v>#DIV/0!</v>
      </c>
      <c r="BG257" s="8">
        <f t="shared" si="307"/>
        <v>4.2147396975824147E-2</v>
      </c>
      <c r="BH257" s="8">
        <f t="shared" si="307"/>
        <v>3.8368383187839861E-2</v>
      </c>
    </row>
    <row r="258" spans="1:60" s="7" customFormat="1" hidden="1" x14ac:dyDescent="0.2">
      <c r="A258" s="138">
        <f t="shared" si="265"/>
        <v>40359</v>
      </c>
      <c r="B258" s="16">
        <f t="shared" ref="B258:AG258" si="308">B56/B52-1</f>
        <v>2.1324252392319831E-2</v>
      </c>
      <c r="C258" s="16">
        <f t="shared" si="308"/>
        <v>1.6364009338460717E-2</v>
      </c>
      <c r="D258" s="8">
        <f t="shared" si="308"/>
        <v>-4.2306336283602919E-3</v>
      </c>
      <c r="E258" s="8">
        <f t="shared" si="308"/>
        <v>-1.9556218037641848E-3</v>
      </c>
      <c r="F258" s="8">
        <f t="shared" si="308"/>
        <v>3.1790091778431728E-2</v>
      </c>
      <c r="G258" s="8">
        <f t="shared" si="308"/>
        <v>2.5030348027337279E-2</v>
      </c>
      <c r="H258" s="8">
        <f t="shared" si="308"/>
        <v>0.23438238390808963</v>
      </c>
      <c r="I258" s="8">
        <f t="shared" si="308"/>
        <v>1.9643488603355852E-2</v>
      </c>
      <c r="J258" s="8">
        <f t="shared" si="308"/>
        <v>3.7412507712377696E-2</v>
      </c>
      <c r="K258" s="8">
        <f t="shared" si="308"/>
        <v>2.3036036592017917E-2</v>
      </c>
      <c r="L258" s="8">
        <f t="shared" si="308"/>
        <v>4.6137692085348236E-2</v>
      </c>
      <c r="M258" s="8">
        <f t="shared" si="308"/>
        <v>-3.8717138169656051E-3</v>
      </c>
      <c r="N258" s="8">
        <f t="shared" si="308"/>
        <v>1.0848909042462163E-2</v>
      </c>
      <c r="O258" s="8">
        <f t="shared" si="308"/>
        <v>-4.1861942066225954E-2</v>
      </c>
      <c r="P258" s="8">
        <f t="shared" si="308"/>
        <v>-2.373407524295934E-2</v>
      </c>
      <c r="Q258" s="8">
        <f t="shared" si="308"/>
        <v>-1.3500208160673877E-3</v>
      </c>
      <c r="R258" s="8">
        <f t="shared" si="308"/>
        <v>-4.5466261028830335E-3</v>
      </c>
      <c r="S258" s="8">
        <f t="shared" si="308"/>
        <v>-1.0131695931447693E-2</v>
      </c>
      <c r="T258" s="8">
        <f t="shared" si="308"/>
        <v>-4.2043690803328371E-4</v>
      </c>
      <c r="U258" s="8">
        <f t="shared" si="308"/>
        <v>-1.747323587584837E-2</v>
      </c>
      <c r="V258" s="8">
        <f t="shared" si="308"/>
        <v>-1.6706960455880049E-2</v>
      </c>
      <c r="W258" s="8">
        <f t="shared" si="308"/>
        <v>-1.0654169547129499E-2</v>
      </c>
      <c r="X258" s="8">
        <f t="shared" si="308"/>
        <v>-3.0188096352536054E-2</v>
      </c>
      <c r="Y258" s="8">
        <f t="shared" si="308"/>
        <v>-2.4148738495970434E-3</v>
      </c>
      <c r="Z258" s="8">
        <f t="shared" si="308"/>
        <v>-1.6054081980052093E-2</v>
      </c>
      <c r="AA258" s="8">
        <f t="shared" si="308"/>
        <v>1.6538829073729167E-2</v>
      </c>
      <c r="AB258" s="8">
        <f t="shared" si="308"/>
        <v>-1.1246820154973247E-2</v>
      </c>
      <c r="AC258" s="8">
        <f t="shared" si="308"/>
        <v>5.3219871560254983E-2</v>
      </c>
      <c r="AD258" s="8">
        <f t="shared" si="308"/>
        <v>6.6186040305822313E-3</v>
      </c>
      <c r="AE258" s="8">
        <f t="shared" si="308"/>
        <v>-1.9556218037641848E-3</v>
      </c>
      <c r="AF258" s="8">
        <f t="shared" si="308"/>
        <v>-1.3177340180468899E-2</v>
      </c>
      <c r="AG258" s="8">
        <f t="shared" si="308"/>
        <v>3.6565100347571988E-3</v>
      </c>
      <c r="AH258" s="8">
        <f t="shared" ref="AH258:BH258" si="309">AH56/AH52-1</f>
        <v>-1.0219998580531797E-3</v>
      </c>
      <c r="AI258" s="8">
        <f t="shared" si="309"/>
        <v>1.0409537094609345E-2</v>
      </c>
      <c r="AJ258" s="8">
        <f t="shared" si="309"/>
        <v>2.2072764402831568E-2</v>
      </c>
      <c r="AK258" s="8">
        <f t="shared" si="309"/>
        <v>-1.43386913604171E-3</v>
      </c>
      <c r="AL258" s="8">
        <f t="shared" si="309"/>
        <v>1.8546458026803103E-2</v>
      </c>
      <c r="AM258" s="8">
        <f t="shared" si="309"/>
        <v>8.5263689229144735E-3</v>
      </c>
      <c r="AN258" s="8">
        <f t="shared" si="309"/>
        <v>5.9839368492410561E-2</v>
      </c>
      <c r="AO258" s="8">
        <f t="shared" si="309"/>
        <v>4.1845598826881547E-2</v>
      </c>
      <c r="AP258" s="8">
        <f t="shared" si="309"/>
        <v>6.7503476004605156E-2</v>
      </c>
      <c r="AQ258" s="8">
        <f t="shared" si="309"/>
        <v>1.7564765553041317E-2</v>
      </c>
      <c r="AR258" s="8">
        <f t="shared" si="309"/>
        <v>-1.4956827590987598E-2</v>
      </c>
      <c r="AS258" s="8">
        <f t="shared" si="309"/>
        <v>4.4133257832054795E-2</v>
      </c>
      <c r="AT258" s="8">
        <f t="shared" si="309"/>
        <v>3.8535964888805951E-2</v>
      </c>
      <c r="AU258" s="8">
        <f t="shared" si="309"/>
        <v>5.3477540902194143E-2</v>
      </c>
      <c r="AV258" s="8">
        <f t="shared" si="309"/>
        <v>2.2119345497382259E-2</v>
      </c>
      <c r="AW258" s="8">
        <f t="shared" si="309"/>
        <v>2.6151062352080201E-2</v>
      </c>
      <c r="AX258" s="8">
        <f t="shared" si="309"/>
        <v>1.8716565761645043E-4</v>
      </c>
      <c r="AY258" s="8">
        <f t="shared" si="309"/>
        <v>9.1868148160274998E-2</v>
      </c>
      <c r="AZ258" s="8">
        <f t="shared" si="309"/>
        <v>-6.1284217268597896E-4</v>
      </c>
      <c r="BA258" s="8">
        <f t="shared" si="309"/>
        <v>2.7654401350200697E-2</v>
      </c>
      <c r="BB258" s="8">
        <f t="shared" si="309"/>
        <v>4.014331585410158E-2</v>
      </c>
      <c r="BC258" s="8">
        <f t="shared" si="309"/>
        <v>5.271479249823896E-2</v>
      </c>
      <c r="BD258" s="8">
        <f t="shared" si="309"/>
        <v>6.4169219119351029E-2</v>
      </c>
      <c r="BE258" s="8">
        <f t="shared" si="309"/>
        <v>2.9034302696454128E-2</v>
      </c>
      <c r="BF258" s="8" t="e">
        <f t="shared" si="309"/>
        <v>#DIV/0!</v>
      </c>
      <c r="BG258" s="8">
        <f t="shared" si="309"/>
        <v>4.3443908941301235E-2</v>
      </c>
      <c r="BH258" s="8">
        <f t="shared" si="309"/>
        <v>3.9794543573804519E-2</v>
      </c>
    </row>
    <row r="259" spans="1:60" s="7" customFormat="1" hidden="1" x14ac:dyDescent="0.2">
      <c r="A259" s="138">
        <f t="shared" si="265"/>
        <v>40451</v>
      </c>
      <c r="B259" s="16">
        <f t="shared" ref="B259:AG259" si="310">B57/B53-1</f>
        <v>2.4426873210304345E-2</v>
      </c>
      <c r="C259" s="16">
        <f t="shared" si="310"/>
        <v>1.8893406180099159E-2</v>
      </c>
      <c r="D259" s="8">
        <f t="shared" si="310"/>
        <v>-3.1582433223606987E-3</v>
      </c>
      <c r="E259" s="8">
        <f t="shared" si="310"/>
        <v>1.7346777553969295E-2</v>
      </c>
      <c r="F259" s="8">
        <f t="shared" si="310"/>
        <v>3.3338076133738959E-2</v>
      </c>
      <c r="G259" s="8">
        <f t="shared" si="310"/>
        <v>2.5861622633382764E-2</v>
      </c>
      <c r="H259" s="8">
        <f t="shared" si="310"/>
        <v>0.2282725796344347</v>
      </c>
      <c r="I259" s="8">
        <f t="shared" si="310"/>
        <v>2.3148562885983326E-2</v>
      </c>
      <c r="J259" s="8">
        <f t="shared" si="310"/>
        <v>3.6299136470189453E-2</v>
      </c>
      <c r="K259" s="8">
        <f t="shared" si="310"/>
        <v>2.4147373377672476E-2</v>
      </c>
      <c r="L259" s="8">
        <f t="shared" si="310"/>
        <v>-6.0627352359073905E-3</v>
      </c>
      <c r="M259" s="8">
        <f t="shared" si="310"/>
        <v>-7.7706286301287841E-3</v>
      </c>
      <c r="N259" s="8">
        <f t="shared" si="310"/>
        <v>3.9313430841361185E-3</v>
      </c>
      <c r="O259" s="8">
        <f t="shared" si="310"/>
        <v>-2.3411325952154782E-2</v>
      </c>
      <c r="P259" s="8">
        <f t="shared" si="310"/>
        <v>-2.0751174683591889E-2</v>
      </c>
      <c r="Q259" s="8">
        <f t="shared" si="310"/>
        <v>1.0186436907179575E-2</v>
      </c>
      <c r="R259" s="8">
        <f t="shared" si="310"/>
        <v>-6.6893361694586595E-4</v>
      </c>
      <c r="S259" s="8">
        <f t="shared" si="310"/>
        <v>-3.5183492686632345E-3</v>
      </c>
      <c r="T259" s="8">
        <f t="shared" si="310"/>
        <v>-1.3933251862107143E-2</v>
      </c>
      <c r="U259" s="8">
        <f t="shared" si="310"/>
        <v>-3.1923012780433746E-3</v>
      </c>
      <c r="V259" s="8">
        <f t="shared" si="310"/>
        <v>-9.5427140581439973E-3</v>
      </c>
      <c r="W259" s="8">
        <f t="shared" si="310"/>
        <v>-8.5456309481188875E-3</v>
      </c>
      <c r="X259" s="8">
        <f t="shared" si="310"/>
        <v>-1.6293194859436366E-2</v>
      </c>
      <c r="Y259" s="8">
        <f t="shared" si="310"/>
        <v>-2.2284445989997348E-3</v>
      </c>
      <c r="Z259" s="8">
        <f t="shared" si="310"/>
        <v>-1.1288657145839043E-2</v>
      </c>
      <c r="AA259" s="8">
        <f t="shared" si="310"/>
        <v>1.1166342335400703E-2</v>
      </c>
      <c r="AB259" s="8">
        <f t="shared" si="310"/>
        <v>-5.0042406479238188E-3</v>
      </c>
      <c r="AC259" s="8">
        <f t="shared" si="310"/>
        <v>2.4349723777252308E-2</v>
      </c>
      <c r="AD259" s="8">
        <f t="shared" si="310"/>
        <v>2.4184737015338298E-2</v>
      </c>
      <c r="AE259" s="8">
        <f t="shared" si="310"/>
        <v>1.7346777553969295E-2</v>
      </c>
      <c r="AF259" s="8">
        <f t="shared" si="310"/>
        <v>1.2603312737565764E-2</v>
      </c>
      <c r="AG259" s="8">
        <f t="shared" si="310"/>
        <v>2.1552128172148244E-2</v>
      </c>
      <c r="AH259" s="8">
        <f t="shared" ref="AH259:BH259" si="311">AH57/AH53-1</f>
        <v>1.7405681475009649E-2</v>
      </c>
      <c r="AI259" s="8">
        <f t="shared" si="311"/>
        <v>1.6979478716266927E-2</v>
      </c>
      <c r="AJ259" s="8">
        <f t="shared" si="311"/>
        <v>2.1339195101208963E-2</v>
      </c>
      <c r="AK259" s="8">
        <f t="shared" si="311"/>
        <v>7.4097203437120118E-3</v>
      </c>
      <c r="AL259" s="8">
        <f t="shared" si="311"/>
        <v>2.4609414021388165E-2</v>
      </c>
      <c r="AM259" s="8">
        <f t="shared" si="311"/>
        <v>6.1244542126399626E-3</v>
      </c>
      <c r="AN259" s="8">
        <f t="shared" si="311"/>
        <v>6.5162741170894156E-2</v>
      </c>
      <c r="AO259" s="8">
        <f t="shared" si="311"/>
        <v>5.1122120880757294E-2</v>
      </c>
      <c r="AP259" s="8">
        <f t="shared" si="311"/>
        <v>7.1346639343834006E-2</v>
      </c>
      <c r="AQ259" s="8">
        <f t="shared" si="311"/>
        <v>2.1821865468925283E-2</v>
      </c>
      <c r="AR259" s="8">
        <f t="shared" si="311"/>
        <v>4.1905247665150469E-3</v>
      </c>
      <c r="AS259" s="8">
        <f t="shared" si="311"/>
        <v>3.4554871790269948E-2</v>
      </c>
      <c r="AT259" s="8">
        <f t="shared" si="311"/>
        <v>2.4278912701449107E-2</v>
      </c>
      <c r="AU259" s="8">
        <f t="shared" si="311"/>
        <v>5.9889856634388616E-2</v>
      </c>
      <c r="AV259" s="8">
        <f t="shared" si="311"/>
        <v>2.7541330534373909E-2</v>
      </c>
      <c r="AW259" s="8">
        <f t="shared" si="311"/>
        <v>2.3832210056888625E-2</v>
      </c>
      <c r="AX259" s="8">
        <f t="shared" si="311"/>
        <v>2.2375779469021362E-2</v>
      </c>
      <c r="AY259" s="8">
        <f t="shared" si="311"/>
        <v>9.0316859465489729E-2</v>
      </c>
      <c r="AZ259" s="8">
        <f t="shared" si="311"/>
        <v>2.7282184580639246E-3</v>
      </c>
      <c r="BA259" s="8">
        <f t="shared" si="311"/>
        <v>2.9375310685309186E-2</v>
      </c>
      <c r="BB259" s="8">
        <f t="shared" si="311"/>
        <v>3.684836582946005E-2</v>
      </c>
      <c r="BC259" s="8">
        <f t="shared" si="311"/>
        <v>4.9954737822187845E-2</v>
      </c>
      <c r="BD259" s="8">
        <f t="shared" si="311"/>
        <v>6.4062248384200604E-2</v>
      </c>
      <c r="BE259" s="8">
        <f t="shared" si="311"/>
        <v>2.7210898068345424E-2</v>
      </c>
      <c r="BF259" s="8" t="e">
        <f t="shared" si="311"/>
        <v>#DIV/0!</v>
      </c>
      <c r="BG259" s="8">
        <f t="shared" si="311"/>
        <v>3.9322249412666377E-2</v>
      </c>
      <c r="BH259" s="8">
        <f t="shared" si="311"/>
        <v>4.1961263646038915E-2</v>
      </c>
    </row>
    <row r="260" spans="1:60" s="7" customFormat="1" ht="12" hidden="1" thickBot="1" x14ac:dyDescent="0.25">
      <c r="A260" s="139">
        <f t="shared" si="265"/>
        <v>40542</v>
      </c>
      <c r="B260" s="14">
        <f t="shared" ref="B260:AG260" si="312">B58/B54-1</f>
        <v>2.630474948545003E-2</v>
      </c>
      <c r="C260" s="14">
        <f t="shared" si="312"/>
        <v>2.1345840826507922E-2</v>
      </c>
      <c r="D260" s="21">
        <f t="shared" si="312"/>
        <v>1.0060878950536312E-2</v>
      </c>
      <c r="E260" s="21">
        <f t="shared" si="312"/>
        <v>1.5301783318634854E-2</v>
      </c>
      <c r="F260" s="21">
        <f t="shared" si="312"/>
        <v>3.2409499495327676E-2</v>
      </c>
      <c r="G260" s="21">
        <f t="shared" si="312"/>
        <v>2.5558558173808699E-2</v>
      </c>
      <c r="H260" s="21">
        <f t="shared" si="312"/>
        <v>0.23119303060707708</v>
      </c>
      <c r="I260" s="21">
        <f t="shared" si="312"/>
        <v>2.7129821209621818E-2</v>
      </c>
      <c r="J260" s="21">
        <f t="shared" si="312"/>
        <v>1.8552571865108947E-2</v>
      </c>
      <c r="K260" s="21">
        <f t="shared" si="312"/>
        <v>2.6701827358735164E-2</v>
      </c>
      <c r="L260" s="21">
        <f t="shared" si="312"/>
        <v>-2.8543717289828408E-2</v>
      </c>
      <c r="M260" s="21">
        <f t="shared" si="312"/>
        <v>1.5876402198101713E-2</v>
      </c>
      <c r="N260" s="21">
        <f t="shared" si="312"/>
        <v>1.0939779685883666E-2</v>
      </c>
      <c r="O260" s="21">
        <f t="shared" si="312"/>
        <v>-5.1866661001174208E-3</v>
      </c>
      <c r="P260" s="21">
        <f t="shared" si="312"/>
        <v>-1.2708801625702204E-2</v>
      </c>
      <c r="Q260" s="21">
        <f t="shared" si="312"/>
        <v>2.9440750407832006E-3</v>
      </c>
      <c r="R260" s="21">
        <f t="shared" si="312"/>
        <v>4.7911160462879021E-3</v>
      </c>
      <c r="S260" s="21">
        <f t="shared" si="312"/>
        <v>-7.5010715872787515E-3</v>
      </c>
      <c r="T260" s="21">
        <f t="shared" si="312"/>
        <v>-1.8929491719194003E-3</v>
      </c>
      <c r="U260" s="21">
        <f t="shared" si="312"/>
        <v>1.5536345994705991E-2</v>
      </c>
      <c r="V260" s="21">
        <f t="shared" si="312"/>
        <v>1.0119905217356617E-2</v>
      </c>
      <c r="W260" s="21">
        <f t="shared" si="312"/>
        <v>3.2129365119855091E-3</v>
      </c>
      <c r="X260" s="21">
        <f t="shared" si="312"/>
        <v>-1.6235310580302587E-3</v>
      </c>
      <c r="Y260" s="21">
        <f t="shared" si="312"/>
        <v>2.4899005636231042E-2</v>
      </c>
      <c r="Z260" s="21">
        <f t="shared" si="312"/>
        <v>1.5372024361054448E-2</v>
      </c>
      <c r="AA260" s="21">
        <f t="shared" si="312"/>
        <v>3.8230531284140001E-2</v>
      </c>
      <c r="AB260" s="21">
        <f t="shared" si="312"/>
        <v>3.9742240854203637E-3</v>
      </c>
      <c r="AC260" s="21">
        <f t="shared" si="312"/>
        <v>2.6686131072152897E-2</v>
      </c>
      <c r="AD260" s="21">
        <f t="shared" si="312"/>
        <v>4.009745834121814E-2</v>
      </c>
      <c r="AE260" s="21">
        <f t="shared" si="312"/>
        <v>1.5301783318634854E-2</v>
      </c>
      <c r="AF260" s="21">
        <f t="shared" si="312"/>
        <v>1.325440819820578E-2</v>
      </c>
      <c r="AG260" s="21">
        <f t="shared" si="312"/>
        <v>4.884179388903731E-2</v>
      </c>
      <c r="AH260" s="21">
        <f t="shared" ref="AH260:BH260" si="313">AH58/AH54-1</f>
        <v>9.4418518565055898E-3</v>
      </c>
      <c r="AI260" s="21">
        <f t="shared" si="313"/>
        <v>2.0278638497026824E-2</v>
      </c>
      <c r="AJ260" s="21">
        <f t="shared" si="313"/>
        <v>2.2341220828422825E-2</v>
      </c>
      <c r="AK260" s="21">
        <f t="shared" si="313"/>
        <v>1.2282444849805119E-2</v>
      </c>
      <c r="AL260" s="21">
        <f t="shared" si="313"/>
        <v>2.7148013580935659E-2</v>
      </c>
      <c r="AM260" s="21">
        <f t="shared" si="313"/>
        <v>9.489540948471431E-3</v>
      </c>
      <c r="AN260" s="21">
        <f t="shared" si="313"/>
        <v>4.8354263848787715E-2</v>
      </c>
      <c r="AO260" s="21">
        <f t="shared" si="313"/>
        <v>4.2599850456698896E-2</v>
      </c>
      <c r="AP260" s="21">
        <f t="shared" si="313"/>
        <v>5.0648271303572523E-2</v>
      </c>
      <c r="AQ260" s="21">
        <f t="shared" si="313"/>
        <v>2.6507494021968947E-2</v>
      </c>
      <c r="AR260" s="21">
        <f t="shared" si="313"/>
        <v>1.2042194951699781E-2</v>
      </c>
      <c r="AS260" s="21">
        <f t="shared" si="313"/>
        <v>5.0728588642799055E-2</v>
      </c>
      <c r="AT260" s="21">
        <f t="shared" si="313"/>
        <v>2.3157351925570113E-2</v>
      </c>
      <c r="AU260" s="21">
        <f t="shared" si="313"/>
        <v>5.4579374517793156E-2</v>
      </c>
      <c r="AV260" s="21">
        <f t="shared" si="313"/>
        <v>3.4554374610142879E-2</v>
      </c>
      <c r="AW260" s="21">
        <f t="shared" si="313"/>
        <v>4.1827506341781007E-2</v>
      </c>
      <c r="AX260" s="21">
        <f t="shared" si="313"/>
        <v>3.1879382128231937E-2</v>
      </c>
      <c r="AY260" s="21">
        <f t="shared" si="313"/>
        <v>9.2505419853307513E-2</v>
      </c>
      <c r="AZ260" s="21">
        <f t="shared" si="313"/>
        <v>-6.1136278677400568E-3</v>
      </c>
      <c r="BA260" s="21">
        <f t="shared" si="313"/>
        <v>1.4596311076230162E-2</v>
      </c>
      <c r="BB260" s="21">
        <f t="shared" si="313"/>
        <v>3.1940540177789467E-2</v>
      </c>
      <c r="BC260" s="21">
        <f t="shared" si="313"/>
        <v>2.0108163146223212E-2</v>
      </c>
      <c r="BD260" s="21">
        <f t="shared" si="313"/>
        <v>6.4532053346159968E-2</v>
      </c>
      <c r="BE260" s="21">
        <f t="shared" si="313"/>
        <v>2.3319420036435501E-2</v>
      </c>
      <c r="BF260" s="21" t="e">
        <f t="shared" si="313"/>
        <v>#DIV/0!</v>
      </c>
      <c r="BG260" s="21">
        <f t="shared" si="313"/>
        <v>1.2374154031149942E-2</v>
      </c>
      <c r="BH260" s="21">
        <f t="shared" si="313"/>
        <v>1.2220389304870682E-2</v>
      </c>
    </row>
    <row r="261" spans="1:60" s="36" customFormat="1" hidden="1" x14ac:dyDescent="0.2">
      <c r="A261" s="138">
        <f t="shared" si="265"/>
        <v>40632</v>
      </c>
      <c r="B261" s="16">
        <f t="shared" ref="B261:AG261" si="314">B59/B55-1</f>
        <v>3.9859019891949732E-2</v>
      </c>
      <c r="C261" s="16">
        <f t="shared" si="314"/>
        <v>3.4836459512685547E-2</v>
      </c>
      <c r="D261" s="8">
        <f t="shared" si="314"/>
        <v>2.2516107226044246E-2</v>
      </c>
      <c r="E261" s="8">
        <f t="shared" si="314"/>
        <v>4.052245321390302E-2</v>
      </c>
      <c r="F261" s="8">
        <f t="shared" si="314"/>
        <v>4.4846377422587791E-2</v>
      </c>
      <c r="G261" s="8">
        <f t="shared" si="314"/>
        <v>3.7937283289059875E-2</v>
      </c>
      <c r="H261" s="8">
        <f t="shared" si="314"/>
        <v>0.25447595402179313</v>
      </c>
      <c r="I261" s="8">
        <f t="shared" si="314"/>
        <v>4.094926808787358E-2</v>
      </c>
      <c r="J261" s="8">
        <f t="shared" si="314"/>
        <v>2.9320396200820165E-2</v>
      </c>
      <c r="K261" s="8">
        <f t="shared" si="314"/>
        <v>3.9283576307752588E-2</v>
      </c>
      <c r="L261" s="8">
        <f t="shared" si="314"/>
        <v>-3.6047115205886215E-2</v>
      </c>
      <c r="M261" s="8">
        <f t="shared" si="314"/>
        <v>1.5024800847178055E-2</v>
      </c>
      <c r="N261" s="8">
        <f t="shared" si="314"/>
        <v>1.9116226035129635E-2</v>
      </c>
      <c r="O261" s="8">
        <f t="shared" si="314"/>
        <v>1.2995119304616498E-2</v>
      </c>
      <c r="P261" s="8">
        <f t="shared" si="314"/>
        <v>-8.8422589406211838E-4</v>
      </c>
      <c r="Q261" s="8">
        <f t="shared" si="314"/>
        <v>-8.0576379935729525E-3</v>
      </c>
      <c r="R261" s="8">
        <f t="shared" si="314"/>
        <v>4.273192043561691E-2</v>
      </c>
      <c r="S261" s="8">
        <f t="shared" si="314"/>
        <v>3.401514816992357E-3</v>
      </c>
      <c r="T261" s="8">
        <f t="shared" si="314"/>
        <v>2.5154846270241338E-2</v>
      </c>
      <c r="U261" s="8">
        <f t="shared" si="314"/>
        <v>3.5913164354092864E-2</v>
      </c>
      <c r="V261" s="8">
        <f t="shared" si="314"/>
        <v>1.9337755330836259E-2</v>
      </c>
      <c r="W261" s="8">
        <f t="shared" si="314"/>
        <v>1.5232322875277315E-2</v>
      </c>
      <c r="X261" s="8">
        <f t="shared" si="314"/>
        <v>1.0921777839140612E-2</v>
      </c>
      <c r="Y261" s="8">
        <f t="shared" si="314"/>
        <v>2.3854327815749921E-2</v>
      </c>
      <c r="Z261" s="8">
        <f t="shared" si="314"/>
        <v>1.4785065502897377E-2</v>
      </c>
      <c r="AA261" s="8">
        <f t="shared" si="314"/>
        <v>3.7199887291541556E-2</v>
      </c>
      <c r="AB261" s="8">
        <f t="shared" si="314"/>
        <v>2.3605928035063117E-2</v>
      </c>
      <c r="AC261" s="8">
        <f t="shared" si="314"/>
        <v>2.4011902281471986E-2</v>
      </c>
      <c r="AD261" s="8">
        <f t="shared" si="314"/>
        <v>4.1359871388708003E-2</v>
      </c>
      <c r="AE261" s="8">
        <f t="shared" si="314"/>
        <v>4.052245321390302E-2</v>
      </c>
      <c r="AF261" s="8">
        <f t="shared" si="314"/>
        <v>6.6164866827670865E-2</v>
      </c>
      <c r="AG261" s="8">
        <f t="shared" si="314"/>
        <v>4.0653151200236382E-2</v>
      </c>
      <c r="AH261" s="8">
        <f t="shared" ref="AH261:BH261" si="315">AH59/AH55-1</f>
        <v>3.6063477252121556E-2</v>
      </c>
      <c r="AI261" s="8">
        <f t="shared" si="315"/>
        <v>2.9709584038551728E-2</v>
      </c>
      <c r="AJ261" s="8">
        <f t="shared" si="315"/>
        <v>3.7973924818992533E-2</v>
      </c>
      <c r="AK261" s="8">
        <f t="shared" si="315"/>
        <v>2.7151718444391681E-2</v>
      </c>
      <c r="AL261" s="8">
        <f t="shared" si="315"/>
        <v>2.9758239130516673E-2</v>
      </c>
      <c r="AM261" s="8">
        <f t="shared" si="315"/>
        <v>2.0101656253429745E-2</v>
      </c>
      <c r="AN261" s="8">
        <f t="shared" si="315"/>
        <v>5.1436777481433493E-2</v>
      </c>
      <c r="AO261" s="8">
        <f t="shared" si="315"/>
        <v>4.1692444364342052E-2</v>
      </c>
      <c r="AP261" s="8">
        <f t="shared" si="315"/>
        <v>5.5347004150023915E-2</v>
      </c>
      <c r="AQ261" s="8">
        <f t="shared" si="315"/>
        <v>3.1226244632558853E-2</v>
      </c>
      <c r="AR261" s="8">
        <f t="shared" si="315"/>
        <v>1.3651802950437109E-2</v>
      </c>
      <c r="AS261" s="8">
        <f t="shared" si="315"/>
        <v>6.6086072971527576E-2</v>
      </c>
      <c r="AT261" s="8">
        <f t="shared" si="315"/>
        <v>5.0668908094955833E-2</v>
      </c>
      <c r="AU261" s="8">
        <f t="shared" si="315"/>
        <v>4.695957263752315E-2</v>
      </c>
      <c r="AV261" s="8">
        <f t="shared" si="315"/>
        <v>5.4873324998680584E-2</v>
      </c>
      <c r="AW261" s="8">
        <f t="shared" si="315"/>
        <v>1.9113601488713883E-2</v>
      </c>
      <c r="AX261" s="8">
        <f t="shared" si="315"/>
        <v>5.4705850000040357E-2</v>
      </c>
      <c r="AY261" s="8">
        <f t="shared" si="315"/>
        <v>0.11209511905486935</v>
      </c>
      <c r="AZ261" s="8">
        <f t="shared" si="315"/>
        <v>-6.1437389692917677E-3</v>
      </c>
      <c r="BA261" s="8">
        <f t="shared" si="315"/>
        <v>3.3153126872860872E-2</v>
      </c>
      <c r="BB261" s="8">
        <f t="shared" si="315"/>
        <v>3.1559486239846724E-2</v>
      </c>
      <c r="BC261" s="8">
        <f t="shared" si="315"/>
        <v>3.73972418114219E-2</v>
      </c>
      <c r="BD261" s="8">
        <f t="shared" si="315"/>
        <v>6.2224936323531654E-2</v>
      </c>
      <c r="BE261" s="8">
        <f t="shared" si="315"/>
        <v>1.6808240682427922E-2</v>
      </c>
      <c r="BF261" s="8" t="e">
        <f t="shared" si="315"/>
        <v>#DIV/0!</v>
      </c>
      <c r="BG261" s="8">
        <f t="shared" si="315"/>
        <v>2.2605243111945894E-2</v>
      </c>
      <c r="BH261" s="8">
        <f t="shared" si="315"/>
        <v>2.9850556643560511E-2</v>
      </c>
    </row>
    <row r="262" spans="1:60" s="36" customFormat="1" hidden="1" x14ac:dyDescent="0.2">
      <c r="A262" s="138">
        <f t="shared" si="265"/>
        <v>40724</v>
      </c>
      <c r="B262" s="16">
        <f t="shared" ref="B262:AG262" si="316">B60/B56-1</f>
        <v>3.7591610974161638E-2</v>
      </c>
      <c r="C262" s="16">
        <f t="shared" si="316"/>
        <v>3.3569102125889927E-2</v>
      </c>
      <c r="D262" s="8">
        <f t="shared" si="316"/>
        <v>3.2670979081546925E-2</v>
      </c>
      <c r="E262" s="8">
        <f t="shared" si="316"/>
        <v>2.7285352083542991E-2</v>
      </c>
      <c r="F262" s="8">
        <f t="shared" si="316"/>
        <v>4.0148487254514809E-2</v>
      </c>
      <c r="G262" s="8">
        <f t="shared" si="316"/>
        <v>3.4534964217056263E-2</v>
      </c>
      <c r="H262" s="8">
        <f t="shared" si="316"/>
        <v>0.17985453376975147</v>
      </c>
      <c r="I262" s="8">
        <f t="shared" si="316"/>
        <v>3.8523225297597108E-2</v>
      </c>
      <c r="J262" s="8">
        <f t="shared" si="316"/>
        <v>2.8826946514953988E-2</v>
      </c>
      <c r="K262" s="8">
        <f t="shared" si="316"/>
        <v>3.5467235781861728E-2</v>
      </c>
      <c r="L262" s="8">
        <f t="shared" si="316"/>
        <v>8.8080427284298324E-4</v>
      </c>
      <c r="M262" s="8">
        <f t="shared" si="316"/>
        <v>2.5660616797231972E-2</v>
      </c>
      <c r="N262" s="8">
        <f t="shared" si="316"/>
        <v>2.6911425756478868E-2</v>
      </c>
      <c r="O262" s="8">
        <f t="shared" si="316"/>
        <v>1.6520357678521336E-2</v>
      </c>
      <c r="P262" s="8">
        <f t="shared" si="316"/>
        <v>1.593270468671637E-3</v>
      </c>
      <c r="Q262" s="8">
        <f t="shared" si="316"/>
        <v>1.0689462078286027E-2</v>
      </c>
      <c r="R262" s="8">
        <f t="shared" si="316"/>
        <v>4.5048951404391691E-2</v>
      </c>
      <c r="S262" s="8">
        <f t="shared" si="316"/>
        <v>2.8804007782486929E-2</v>
      </c>
      <c r="T262" s="8">
        <f t="shared" si="316"/>
        <v>2.9366079774385323E-2</v>
      </c>
      <c r="U262" s="8">
        <f t="shared" si="316"/>
        <v>3.5379436571135736E-2</v>
      </c>
      <c r="V262" s="8">
        <f t="shared" si="316"/>
        <v>3.0794710472063835E-2</v>
      </c>
      <c r="W262" s="8">
        <f t="shared" si="316"/>
        <v>2.4413534807202542E-2</v>
      </c>
      <c r="X262" s="8">
        <f t="shared" si="316"/>
        <v>2.7008939428298628E-2</v>
      </c>
      <c r="Y262" s="8">
        <f t="shared" si="316"/>
        <v>5.6233755693182452E-2</v>
      </c>
      <c r="Z262" s="8">
        <f t="shared" si="316"/>
        <v>4.6824630140146262E-2</v>
      </c>
      <c r="AA262" s="8">
        <f t="shared" si="316"/>
        <v>6.8889900421367223E-2</v>
      </c>
      <c r="AB262" s="8">
        <f t="shared" si="316"/>
        <v>3.244877043876282E-2</v>
      </c>
      <c r="AC262" s="8">
        <f t="shared" si="316"/>
        <v>1.6621796608040418E-2</v>
      </c>
      <c r="AD262" s="8">
        <f t="shared" si="316"/>
        <v>6.4082802898455915E-2</v>
      </c>
      <c r="AE262" s="8">
        <f t="shared" si="316"/>
        <v>2.7285352083542991E-2</v>
      </c>
      <c r="AF262" s="8">
        <f t="shared" si="316"/>
        <v>3.607850605200591E-2</v>
      </c>
      <c r="AG262" s="8">
        <f t="shared" si="316"/>
        <v>2.4226846129502988E-2</v>
      </c>
      <c r="AH262" s="8">
        <f t="shared" ref="AH262:BH262" si="317">AH60/AH56-1</f>
        <v>2.6335736401474907E-2</v>
      </c>
      <c r="AI262" s="8">
        <f t="shared" si="317"/>
        <v>3.1074160919843719E-2</v>
      </c>
      <c r="AJ262" s="8">
        <f t="shared" si="317"/>
        <v>3.1843738961493395E-2</v>
      </c>
      <c r="AK262" s="8">
        <f t="shared" si="317"/>
        <v>3.312886467627929E-2</v>
      </c>
      <c r="AL262" s="8">
        <f t="shared" si="317"/>
        <v>2.8878310883038827E-2</v>
      </c>
      <c r="AM262" s="8">
        <f t="shared" si="317"/>
        <v>2.6351272798464942E-2</v>
      </c>
      <c r="AN262" s="8">
        <f t="shared" si="317"/>
        <v>5.1540621111749507E-2</v>
      </c>
      <c r="AO262" s="8">
        <f t="shared" si="317"/>
        <v>3.9220518555104666E-2</v>
      </c>
      <c r="AP262" s="8">
        <f t="shared" si="317"/>
        <v>5.6662010746603819E-2</v>
      </c>
      <c r="AQ262" s="8">
        <f t="shared" si="317"/>
        <v>4.4826230498151487E-2</v>
      </c>
      <c r="AR262" s="8">
        <f t="shared" si="317"/>
        <v>2.8623515948867917E-2</v>
      </c>
      <c r="AS262" s="8">
        <f t="shared" si="317"/>
        <v>3.7579729091177017E-2</v>
      </c>
      <c r="AT262" s="8">
        <f t="shared" si="317"/>
        <v>2.6957758290184097E-2</v>
      </c>
      <c r="AU262" s="8">
        <f t="shared" si="317"/>
        <v>3.8467854398104739E-2</v>
      </c>
      <c r="AV262" s="8">
        <f t="shared" si="317"/>
        <v>5.1969632484217154E-2</v>
      </c>
      <c r="AW262" s="8">
        <f t="shared" si="317"/>
        <v>2.5703315631470769E-2</v>
      </c>
      <c r="AX262" s="8">
        <f t="shared" si="317"/>
        <v>5.1889089500220198E-2</v>
      </c>
      <c r="AY262" s="8">
        <f t="shared" si="317"/>
        <v>9.1478194761809295E-2</v>
      </c>
      <c r="AZ262" s="8">
        <f t="shared" si="317"/>
        <v>4.0669438699039162E-3</v>
      </c>
      <c r="BA262" s="8">
        <f t="shared" si="317"/>
        <v>3.739449316350929E-2</v>
      </c>
      <c r="BB262" s="8">
        <f t="shared" si="317"/>
        <v>3.0086448407370847E-2</v>
      </c>
      <c r="BC262" s="8">
        <f t="shared" si="317"/>
        <v>3.3293322862761432E-2</v>
      </c>
      <c r="BD262" s="8">
        <f t="shared" si="317"/>
        <v>5.3365928554863551E-2</v>
      </c>
      <c r="BE262" s="8">
        <f t="shared" si="317"/>
        <v>7.8652891152608539E-3</v>
      </c>
      <c r="BF262" s="8" t="e">
        <f t="shared" si="317"/>
        <v>#DIV/0!</v>
      </c>
      <c r="BG262" s="8">
        <f t="shared" si="317"/>
        <v>1.6507106310326147E-2</v>
      </c>
      <c r="BH262" s="8">
        <f t="shared" si="317"/>
        <v>2.262502037565417E-2</v>
      </c>
    </row>
    <row r="263" spans="1:60" s="36" customFormat="1" hidden="1" x14ac:dyDescent="0.2">
      <c r="A263" s="138">
        <f t="shared" si="265"/>
        <v>40816</v>
      </c>
      <c r="B263" s="16">
        <f t="shared" ref="B263:AG263" si="318">B61/B57-1</f>
        <v>3.4389857743489349E-2</v>
      </c>
      <c r="C263" s="16">
        <f t="shared" si="318"/>
        <v>3.1811221617473739E-2</v>
      </c>
      <c r="D263" s="8">
        <f t="shared" si="318"/>
        <v>2.8396553065443975E-2</v>
      </c>
      <c r="E263" s="8">
        <f t="shared" si="318"/>
        <v>1.9022442910136661E-2</v>
      </c>
      <c r="F263" s="8">
        <f t="shared" si="318"/>
        <v>3.7627107094447831E-2</v>
      </c>
      <c r="G263" s="8">
        <f t="shared" si="318"/>
        <v>3.4157160235469108E-2</v>
      </c>
      <c r="H263" s="8">
        <f t="shared" si="318"/>
        <v>0.11319023551820795</v>
      </c>
      <c r="I263" s="8">
        <f t="shared" si="318"/>
        <v>3.5414171666149796E-2</v>
      </c>
      <c r="J263" s="8">
        <f t="shared" si="318"/>
        <v>2.4997300300634073E-2</v>
      </c>
      <c r="K263" s="8">
        <f t="shared" si="318"/>
        <v>3.5679418774708926E-2</v>
      </c>
      <c r="L263" s="8">
        <f t="shared" si="318"/>
        <v>-1.0873931514065127E-2</v>
      </c>
      <c r="M263" s="8">
        <f t="shared" si="318"/>
        <v>3.2971284688238178E-2</v>
      </c>
      <c r="N263" s="8">
        <f t="shared" si="318"/>
        <v>3.2272381973331266E-2</v>
      </c>
      <c r="O263" s="8">
        <f t="shared" si="318"/>
        <v>8.5898817892706703E-3</v>
      </c>
      <c r="P263" s="8">
        <f t="shared" si="318"/>
        <v>8.7535574599528765E-4</v>
      </c>
      <c r="Q263" s="8">
        <f t="shared" si="318"/>
        <v>-2.0936434718165198E-2</v>
      </c>
      <c r="R263" s="8">
        <f t="shared" si="318"/>
        <v>3.6867082342101343E-2</v>
      </c>
      <c r="S263" s="8">
        <f t="shared" si="318"/>
        <v>3.9037435887683269E-2</v>
      </c>
      <c r="T263" s="8">
        <f t="shared" si="318"/>
        <v>2.7934385786566152E-2</v>
      </c>
      <c r="U263" s="8">
        <f t="shared" si="318"/>
        <v>2.8787048592864517E-2</v>
      </c>
      <c r="V263" s="8">
        <f t="shared" si="318"/>
        <v>1.362786475326816E-2</v>
      </c>
      <c r="W263" s="8">
        <f t="shared" si="318"/>
        <v>2.6280017145030365E-2</v>
      </c>
      <c r="X263" s="8">
        <f t="shared" si="318"/>
        <v>1.6164778930138013E-2</v>
      </c>
      <c r="Y263" s="8">
        <f t="shared" si="318"/>
        <v>4.3277353245278594E-2</v>
      </c>
      <c r="Z263" s="8">
        <f t="shared" si="318"/>
        <v>2.809733356687838E-2</v>
      </c>
      <c r="AA263" s="8">
        <f t="shared" si="318"/>
        <v>6.5221397459320096E-2</v>
      </c>
      <c r="AB263" s="8">
        <f t="shared" si="318"/>
        <v>2.9362775780573003E-2</v>
      </c>
      <c r="AC263" s="8">
        <f t="shared" si="318"/>
        <v>2.1219968770159303E-2</v>
      </c>
      <c r="AD263" s="8">
        <f t="shared" si="318"/>
        <v>5.8272602468563361E-2</v>
      </c>
      <c r="AE263" s="8">
        <f t="shared" si="318"/>
        <v>1.9022442910136661E-2</v>
      </c>
      <c r="AF263" s="8">
        <f t="shared" si="318"/>
        <v>3.8240012225865039E-2</v>
      </c>
      <c r="AG263" s="8">
        <f t="shared" si="318"/>
        <v>6.3106756126571906E-3</v>
      </c>
      <c r="AH263" s="8">
        <f t="shared" ref="AH263:BH263" si="319">AH61/AH57-1</f>
        <v>1.8041387947413501E-2</v>
      </c>
      <c r="AI263" s="8">
        <f t="shared" si="319"/>
        <v>2.5649215413146687E-2</v>
      </c>
      <c r="AJ263" s="8">
        <f t="shared" si="319"/>
        <v>2.0228611814155251E-2</v>
      </c>
      <c r="AK263" s="8">
        <f t="shared" si="319"/>
        <v>2.3993112383058346E-2</v>
      </c>
      <c r="AL263" s="8">
        <f t="shared" si="319"/>
        <v>2.8733415528932715E-2</v>
      </c>
      <c r="AM263" s="8">
        <f t="shared" si="319"/>
        <v>2.1272712649452297E-2</v>
      </c>
      <c r="AN263" s="8">
        <f t="shared" si="319"/>
        <v>4.9047263719701473E-2</v>
      </c>
      <c r="AO263" s="8">
        <f t="shared" si="319"/>
        <v>3.5913064550135987E-2</v>
      </c>
      <c r="AP263" s="8">
        <f t="shared" si="319"/>
        <v>5.4722746326808069E-2</v>
      </c>
      <c r="AQ263" s="8">
        <f t="shared" si="319"/>
        <v>4.9543926606172128E-2</v>
      </c>
      <c r="AR263" s="8">
        <f t="shared" si="319"/>
        <v>1.3213427123823118E-2</v>
      </c>
      <c r="AS263" s="8">
        <f t="shared" si="319"/>
        <v>6.5410447671083727E-2</v>
      </c>
      <c r="AT263" s="8">
        <f t="shared" si="319"/>
        <v>4.1580975382070395E-2</v>
      </c>
      <c r="AU263" s="8">
        <f t="shared" si="319"/>
        <v>3.2546567529597059E-2</v>
      </c>
      <c r="AV263" s="8">
        <f t="shared" si="319"/>
        <v>5.36118996567434E-2</v>
      </c>
      <c r="AW263" s="8">
        <f t="shared" si="319"/>
        <v>3.1913485223802551E-2</v>
      </c>
      <c r="AX263" s="8">
        <f t="shared" si="319"/>
        <v>4.9785716196166785E-2</v>
      </c>
      <c r="AY263" s="8">
        <f t="shared" si="319"/>
        <v>6.959746141358103E-2</v>
      </c>
      <c r="AZ263" s="8">
        <f t="shared" si="319"/>
        <v>1.1946075442866633E-2</v>
      </c>
      <c r="BA263" s="8">
        <f t="shared" si="319"/>
        <v>2.5443903309462002E-2</v>
      </c>
      <c r="BB263" s="8">
        <f t="shared" si="319"/>
        <v>2.7029983433423332E-2</v>
      </c>
      <c r="BC263" s="8">
        <f t="shared" si="319"/>
        <v>2.7787162613149619E-2</v>
      </c>
      <c r="BD263" s="8">
        <f t="shared" si="319"/>
        <v>4.2155798301609204E-2</v>
      </c>
      <c r="BE263" s="8">
        <f t="shared" si="319"/>
        <v>2.0423021786084572E-3</v>
      </c>
      <c r="BF263" s="8" t="e">
        <f t="shared" si="319"/>
        <v>#DIV/0!</v>
      </c>
      <c r="BG263" s="8">
        <f t="shared" si="319"/>
        <v>1.0223069187164091E-2</v>
      </c>
      <c r="BH263" s="8">
        <f t="shared" si="319"/>
        <v>1.2188449644068733E-2</v>
      </c>
    </row>
    <row r="264" spans="1:60" s="36" customFormat="1" ht="12" hidden="1" thickBot="1" x14ac:dyDescent="0.25">
      <c r="A264" s="139">
        <f t="shared" si="265"/>
        <v>40907</v>
      </c>
      <c r="B264" s="14">
        <f t="shared" ref="B264:AG264" si="320">B62/B58-1</f>
        <v>3.2396186301439256E-2</v>
      </c>
      <c r="C264" s="14">
        <f t="shared" si="320"/>
        <v>3.187197988296675E-2</v>
      </c>
      <c r="D264" s="21">
        <f t="shared" si="320"/>
        <v>2.8774712773134148E-2</v>
      </c>
      <c r="E264" s="21">
        <f t="shared" si="320"/>
        <v>3.016719918070887E-2</v>
      </c>
      <c r="F264" s="21">
        <f t="shared" si="320"/>
        <v>3.3705816776184117E-2</v>
      </c>
      <c r="G264" s="21">
        <f t="shared" si="320"/>
        <v>3.3016614417208379E-2</v>
      </c>
      <c r="H264" s="21">
        <f t="shared" si="320"/>
        <v>5.0363370519161288E-2</v>
      </c>
      <c r="I264" s="21">
        <f t="shared" si="320"/>
        <v>3.2977393213994954E-2</v>
      </c>
      <c r="J264" s="21">
        <f t="shared" si="320"/>
        <v>2.6889318247579785E-2</v>
      </c>
      <c r="K264" s="21">
        <f t="shared" si="320"/>
        <v>3.4008558523321408E-2</v>
      </c>
      <c r="L264" s="21">
        <f t="shared" si="320"/>
        <v>2.6208737502795509E-2</v>
      </c>
      <c r="M264" s="21">
        <f t="shared" si="320"/>
        <v>2.7797474612737183E-2</v>
      </c>
      <c r="N264" s="21">
        <f t="shared" si="320"/>
        <v>2.8355038775236929E-2</v>
      </c>
      <c r="O264" s="21">
        <f t="shared" si="320"/>
        <v>5.5012833582002152E-3</v>
      </c>
      <c r="P264" s="21">
        <f t="shared" si="320"/>
        <v>3.897214834281959E-3</v>
      </c>
      <c r="Q264" s="21">
        <f t="shared" si="320"/>
        <v>1.9851206074973371E-2</v>
      </c>
      <c r="R264" s="21">
        <f t="shared" si="320"/>
        <v>3.4802993158030482E-2</v>
      </c>
      <c r="S264" s="21">
        <f t="shared" si="320"/>
        <v>8.1073137568597353E-2</v>
      </c>
      <c r="T264" s="21">
        <f t="shared" si="320"/>
        <v>2.8891992603832239E-2</v>
      </c>
      <c r="U264" s="21">
        <f t="shared" si="320"/>
        <v>2.4179086323073529E-2</v>
      </c>
      <c r="V264" s="21">
        <f t="shared" si="320"/>
        <v>7.3005863866129062E-3</v>
      </c>
      <c r="W264" s="21">
        <f t="shared" si="320"/>
        <v>1.2803161892969595E-2</v>
      </c>
      <c r="X264" s="21">
        <f t="shared" si="320"/>
        <v>3.4214528714368475E-2</v>
      </c>
      <c r="Y264" s="21">
        <f t="shared" si="320"/>
        <v>4.3059676688692372E-2</v>
      </c>
      <c r="Z264" s="21">
        <f t="shared" si="320"/>
        <v>3.5535399466955164E-2</v>
      </c>
      <c r="AA264" s="21">
        <f t="shared" si="320"/>
        <v>5.3356914115282539E-2</v>
      </c>
      <c r="AB264" s="21">
        <f t="shared" si="320"/>
        <v>3.1098455124019209E-2</v>
      </c>
      <c r="AC264" s="21">
        <f t="shared" si="320"/>
        <v>1.9082465311399233E-2</v>
      </c>
      <c r="AD264" s="21">
        <f t="shared" si="320"/>
        <v>4.5393452768714093E-2</v>
      </c>
      <c r="AE264" s="21">
        <f t="shared" si="320"/>
        <v>3.016719918070887E-2</v>
      </c>
      <c r="AF264" s="21">
        <f t="shared" si="320"/>
        <v>5.0200624492446444E-2</v>
      </c>
      <c r="AG264" s="21">
        <f t="shared" si="320"/>
        <v>3.0956800007566843E-2</v>
      </c>
      <c r="AH264" s="21">
        <f t="shared" ref="AH264:BH264" si="321">AH62/AH58-1</f>
        <v>2.6516633872072815E-2</v>
      </c>
      <c r="AI264" s="21">
        <f t="shared" si="321"/>
        <v>2.5120461351625822E-2</v>
      </c>
      <c r="AJ264" s="21">
        <f t="shared" si="321"/>
        <v>1.3359245751473958E-2</v>
      </c>
      <c r="AK264" s="21">
        <f t="shared" si="321"/>
        <v>2.7860055329164579E-2</v>
      </c>
      <c r="AL264" s="21">
        <f t="shared" si="321"/>
        <v>2.5860047533031061E-2</v>
      </c>
      <c r="AM264" s="21">
        <f t="shared" si="321"/>
        <v>2.3520017762585166E-2</v>
      </c>
      <c r="AN264" s="21">
        <f t="shared" si="321"/>
        <v>4.5980841742297551E-2</v>
      </c>
      <c r="AO264" s="21">
        <f t="shared" si="321"/>
        <v>3.0559978918577313E-2</v>
      </c>
      <c r="AP264" s="21">
        <f t="shared" si="321"/>
        <v>5.2081304059306222E-2</v>
      </c>
      <c r="AQ264" s="21">
        <f t="shared" si="321"/>
        <v>4.2901496015995244E-2</v>
      </c>
      <c r="AR264" s="21">
        <f t="shared" si="321"/>
        <v>6.1227693743894918E-3</v>
      </c>
      <c r="AS264" s="21">
        <f t="shared" si="321"/>
        <v>5.5909582664904311E-2</v>
      </c>
      <c r="AT264" s="21">
        <f t="shared" si="321"/>
        <v>3.6355329269518677E-2</v>
      </c>
      <c r="AU264" s="21">
        <f t="shared" si="321"/>
        <v>2.4246978379372841E-2</v>
      </c>
      <c r="AV264" s="21">
        <f t="shared" si="321"/>
        <v>5.6880151662582978E-2</v>
      </c>
      <c r="AW264" s="21">
        <f t="shared" si="321"/>
        <v>1.3181651377730974E-2</v>
      </c>
      <c r="AX264" s="21">
        <f t="shared" si="321"/>
        <v>4.4680565585628385E-2</v>
      </c>
      <c r="AY264" s="21">
        <f t="shared" si="321"/>
        <v>4.7508446798238735E-2</v>
      </c>
      <c r="AZ264" s="21">
        <f t="shared" si="321"/>
        <v>4.5519544498109354E-3</v>
      </c>
      <c r="BA264" s="21">
        <f t="shared" si="321"/>
        <v>2.9953811621506121E-2</v>
      </c>
      <c r="BB264" s="21">
        <f t="shared" si="321"/>
        <v>2.7057604771446808E-2</v>
      </c>
      <c r="BC264" s="21">
        <f t="shared" si="321"/>
        <v>3.4103129996659876E-2</v>
      </c>
      <c r="BD264" s="21">
        <f t="shared" si="321"/>
        <v>2.4369122480937921E-2</v>
      </c>
      <c r="BE264" s="21">
        <f t="shared" si="321"/>
        <v>2.553128434108709E-3</v>
      </c>
      <c r="BF264" s="21" t="e">
        <f t="shared" si="321"/>
        <v>#DIV/0!</v>
      </c>
      <c r="BG264" s="21">
        <f t="shared" si="321"/>
        <v>1.4619449350461888E-2</v>
      </c>
      <c r="BH264" s="21">
        <f t="shared" si="321"/>
        <v>1.617422241598665E-2</v>
      </c>
    </row>
    <row r="265" spans="1:60" s="36" customFormat="1" ht="12" thickTop="1" x14ac:dyDescent="0.2">
      <c r="A265" s="140">
        <f t="shared" si="265"/>
        <v>40998</v>
      </c>
      <c r="B265" s="16">
        <f t="shared" ref="B265:AG265" si="322">B63/B59-1</f>
        <v>2.4283460360188025E-2</v>
      </c>
      <c r="C265" s="16">
        <f t="shared" si="322"/>
        <v>2.5571305564668023E-2</v>
      </c>
      <c r="D265" s="8">
        <f t="shared" si="322"/>
        <v>2.8543858326516958E-2</v>
      </c>
      <c r="E265" s="8">
        <f t="shared" si="322"/>
        <v>9.4256917683515073E-3</v>
      </c>
      <c r="F265" s="8">
        <f t="shared" si="322"/>
        <v>2.4603297020627579E-2</v>
      </c>
      <c r="G265" s="8">
        <f t="shared" si="322"/>
        <v>2.642434241593028E-2</v>
      </c>
      <c r="H265" s="8">
        <f t="shared" si="322"/>
        <v>-2.1111941565037706E-2</v>
      </c>
      <c r="I265" s="8">
        <f t="shared" si="322"/>
        <v>2.3898048737044375E-2</v>
      </c>
      <c r="J265" s="8">
        <f t="shared" si="322"/>
        <v>2.8051038895793967E-2</v>
      </c>
      <c r="K265" s="8">
        <f t="shared" si="322"/>
        <v>2.6172625598180899E-2</v>
      </c>
      <c r="L265" s="8">
        <f t="shared" si="322"/>
        <v>3.5754078934312039E-2</v>
      </c>
      <c r="M265" s="8">
        <f t="shared" si="322"/>
        <v>3.1988091966683285E-2</v>
      </c>
      <c r="N265" s="8">
        <f t="shared" si="322"/>
        <v>2.6611965194559772E-2</v>
      </c>
      <c r="O265" s="8">
        <f t="shared" si="322"/>
        <v>1.0789044756711608E-3</v>
      </c>
      <c r="P265" s="8">
        <f t="shared" si="322"/>
        <v>-1.1749024012643106E-2</v>
      </c>
      <c r="Q265" s="8">
        <f t="shared" si="322"/>
        <v>3.048466443782849E-2</v>
      </c>
      <c r="R265" s="8">
        <f t="shared" si="322"/>
        <v>9.8762703229793303E-3</v>
      </c>
      <c r="S265" s="8">
        <f t="shared" si="322"/>
        <v>6.0562676950125738E-2</v>
      </c>
      <c r="T265" s="8">
        <f t="shared" si="322"/>
        <v>1.2777143186644802E-2</v>
      </c>
      <c r="U265" s="8">
        <f t="shared" si="322"/>
        <v>2.3359626637128761E-2</v>
      </c>
      <c r="V265" s="8">
        <f t="shared" si="322"/>
        <v>7.0233059031932221E-3</v>
      </c>
      <c r="W265" s="8">
        <f t="shared" si="322"/>
        <v>2.2669190483712631E-2</v>
      </c>
      <c r="X265" s="8">
        <f t="shared" si="322"/>
        <v>4.3919606665428157E-2</v>
      </c>
      <c r="Y265" s="8">
        <f t="shared" si="322"/>
        <v>4.8340562833641521E-2</v>
      </c>
      <c r="Z265" s="8">
        <f t="shared" si="322"/>
        <v>2.0847009033921449E-2</v>
      </c>
      <c r="AA265" s="8">
        <f t="shared" si="322"/>
        <v>8.792343539607117E-2</v>
      </c>
      <c r="AB265" s="8">
        <f t="shared" si="322"/>
        <v>3.2597954566225829E-2</v>
      </c>
      <c r="AC265" s="8">
        <f t="shared" si="322"/>
        <v>5.4562085642682723E-2</v>
      </c>
      <c r="AD265" s="8">
        <f t="shared" si="322"/>
        <v>5.0917333144241628E-2</v>
      </c>
      <c r="AE265" s="8">
        <f t="shared" si="322"/>
        <v>9.4256917683515073E-3</v>
      </c>
      <c r="AF265" s="8">
        <f t="shared" si="322"/>
        <v>2.3578686298179274E-2</v>
      </c>
      <c r="AG265" s="8">
        <f t="shared" si="322"/>
        <v>1.1171477478848724E-2</v>
      </c>
      <c r="AH265" s="8">
        <f t="shared" ref="AH265:BH265" si="323">AH63/AH59-1</f>
        <v>6.5978731069853414E-3</v>
      </c>
      <c r="AI265" s="8">
        <f t="shared" si="323"/>
        <v>2.1265548267709322E-2</v>
      </c>
      <c r="AJ265" s="8">
        <f t="shared" si="323"/>
        <v>1.1284556601472984E-2</v>
      </c>
      <c r="AK265" s="8">
        <f t="shared" si="323"/>
        <v>2.480658003905245E-2</v>
      </c>
      <c r="AL265" s="8">
        <f t="shared" si="323"/>
        <v>2.0792916209408707E-2</v>
      </c>
      <c r="AM265" s="8">
        <f t="shared" si="323"/>
        <v>2.4368728351275903E-2</v>
      </c>
      <c r="AN265" s="8">
        <f t="shared" si="323"/>
        <v>4.1115154958839772E-2</v>
      </c>
      <c r="AO265" s="8">
        <f t="shared" si="323"/>
        <v>3.0673980875831397E-2</v>
      </c>
      <c r="AP265" s="8">
        <f t="shared" si="323"/>
        <v>4.5250801178877031E-2</v>
      </c>
      <c r="AQ265" s="8">
        <f t="shared" si="323"/>
        <v>2.2904393772660958E-2</v>
      </c>
      <c r="AR265" s="8">
        <f t="shared" si="323"/>
        <v>1.2517923301512024E-2</v>
      </c>
      <c r="AS265" s="8">
        <f t="shared" si="323"/>
        <v>5.0187570649343316E-2</v>
      </c>
      <c r="AT265" s="8">
        <f t="shared" si="323"/>
        <v>-2.2395654157412181E-3</v>
      </c>
      <c r="AU265" s="8">
        <f t="shared" si="323"/>
        <v>3.0672232156851553E-2</v>
      </c>
      <c r="AV265" s="8">
        <f t="shared" si="323"/>
        <v>4.0360056682156253E-2</v>
      </c>
      <c r="AW265" s="8">
        <f t="shared" si="323"/>
        <v>6.0903973599617522E-2</v>
      </c>
      <c r="AX265" s="8">
        <f t="shared" si="323"/>
        <v>3.3826712191133756E-2</v>
      </c>
      <c r="AY265" s="8">
        <f t="shared" si="323"/>
        <v>1.7009824533335216E-2</v>
      </c>
      <c r="AZ265" s="8">
        <f t="shared" si="323"/>
        <v>9.8469648685928224E-3</v>
      </c>
      <c r="BA265" s="8">
        <f t="shared" si="323"/>
        <v>1.9980154556183294E-2</v>
      </c>
      <c r="BB265" s="8">
        <f t="shared" si="323"/>
        <v>2.6995723929939652E-2</v>
      </c>
      <c r="BC265" s="8">
        <f t="shared" si="323"/>
        <v>3.7172093368762926E-2</v>
      </c>
      <c r="BD265" s="8">
        <f t="shared" si="323"/>
        <v>4.2014601633644011E-2</v>
      </c>
      <c r="BE265" s="8">
        <f t="shared" si="323"/>
        <v>1.2630368646359802E-2</v>
      </c>
      <c r="BF265" s="8" t="e">
        <f t="shared" si="323"/>
        <v>#DIV/0!</v>
      </c>
      <c r="BG265" s="8">
        <f t="shared" si="323"/>
        <v>1.7677302105862047E-2</v>
      </c>
      <c r="BH265" s="8">
        <f t="shared" si="323"/>
        <v>1.8215190736675213E-2</v>
      </c>
    </row>
    <row r="266" spans="1:60" s="36" customFormat="1" x14ac:dyDescent="0.2">
      <c r="A266" s="138">
        <f t="shared" si="265"/>
        <v>41090</v>
      </c>
      <c r="B266" s="16">
        <f t="shared" ref="B266:AG266" si="324">B64/B60-1</f>
        <v>2.1945911405675256E-2</v>
      </c>
      <c r="C266" s="16">
        <f t="shared" si="324"/>
        <v>2.4210575850944771E-2</v>
      </c>
      <c r="D266" s="8">
        <f t="shared" si="324"/>
        <v>2.2386699620058348E-2</v>
      </c>
      <c r="E266" s="8">
        <f t="shared" si="324"/>
        <v>8.1792758066789872E-3</v>
      </c>
      <c r="F266" s="8">
        <f t="shared" si="324"/>
        <v>2.3241024656539766E-2</v>
      </c>
      <c r="G266" s="8">
        <f t="shared" si="324"/>
        <v>2.6515612159279334E-2</v>
      </c>
      <c r="H266" s="8">
        <f t="shared" si="324"/>
        <v>-4.8217328153619787E-2</v>
      </c>
      <c r="I266" s="8">
        <f t="shared" si="324"/>
        <v>2.1215469976048285E-2</v>
      </c>
      <c r="J266" s="8">
        <f t="shared" si="324"/>
        <v>2.8882699344025875E-2</v>
      </c>
      <c r="K266" s="8">
        <f t="shared" si="324"/>
        <v>2.6131482934384165E-2</v>
      </c>
      <c r="L266" s="8">
        <f t="shared" si="324"/>
        <v>-1.7687683383342812E-3</v>
      </c>
      <c r="M266" s="8">
        <f t="shared" si="324"/>
        <v>1.706318773407034E-2</v>
      </c>
      <c r="N266" s="8">
        <f t="shared" si="324"/>
        <v>2.3466294538642796E-2</v>
      </c>
      <c r="O266" s="8">
        <f t="shared" si="324"/>
        <v>3.6834988431255766E-3</v>
      </c>
      <c r="P266" s="8">
        <f t="shared" si="324"/>
        <v>-1.3040781129884826E-2</v>
      </c>
      <c r="Q266" s="8">
        <f t="shared" si="324"/>
        <v>-6.6030055052036407E-2</v>
      </c>
      <c r="R266" s="8">
        <f t="shared" si="324"/>
        <v>1.5008754365647858E-2</v>
      </c>
      <c r="S266" s="8">
        <f t="shared" si="324"/>
        <v>2.8419980406683143E-2</v>
      </c>
      <c r="T266" s="8">
        <f t="shared" si="324"/>
        <v>8.5936533181032448E-3</v>
      </c>
      <c r="U266" s="8">
        <f t="shared" si="324"/>
        <v>1.6726950342664137E-2</v>
      </c>
      <c r="V266" s="8">
        <f t="shared" si="324"/>
        <v>1.9933142664390058E-3</v>
      </c>
      <c r="W266" s="8">
        <f t="shared" si="324"/>
        <v>5.7705822786038308E-3</v>
      </c>
      <c r="X266" s="8">
        <f t="shared" si="324"/>
        <v>3.7259799297232998E-2</v>
      </c>
      <c r="Y266" s="8">
        <f t="shared" si="324"/>
        <v>3.4491554934905633E-2</v>
      </c>
      <c r="Z266" s="8">
        <f t="shared" si="324"/>
        <v>1.0076708862943429E-2</v>
      </c>
      <c r="AA266" s="8">
        <f t="shared" si="324"/>
        <v>6.6653856382540067E-2</v>
      </c>
      <c r="AB266" s="8">
        <f t="shared" si="324"/>
        <v>1.9885855262344654E-2</v>
      </c>
      <c r="AC266" s="8">
        <f t="shared" si="324"/>
        <v>6.6898835860962569E-2</v>
      </c>
      <c r="AD266" s="8">
        <f t="shared" si="324"/>
        <v>3.970342724144893E-2</v>
      </c>
      <c r="AE266" s="8">
        <f t="shared" si="324"/>
        <v>8.1792758066789872E-3</v>
      </c>
      <c r="AF266" s="8">
        <f t="shared" si="324"/>
        <v>1.5832562771463943E-2</v>
      </c>
      <c r="AG266" s="8">
        <f t="shared" si="324"/>
        <v>-1.3383572459433335E-3</v>
      </c>
      <c r="AH266" s="8">
        <f t="shared" ref="AH266:BH266" si="325">AH64/AH60-1</f>
        <v>8.5664978538511072E-3</v>
      </c>
      <c r="AI266" s="8">
        <f t="shared" si="325"/>
        <v>1.9466473941888385E-2</v>
      </c>
      <c r="AJ266" s="8">
        <f t="shared" si="325"/>
        <v>6.0508552748306244E-4</v>
      </c>
      <c r="AK266" s="8">
        <f t="shared" si="325"/>
        <v>1.163317522055296E-2</v>
      </c>
      <c r="AL266" s="8">
        <f t="shared" si="325"/>
        <v>3.2593178858429717E-2</v>
      </c>
      <c r="AM266" s="8">
        <f t="shared" si="325"/>
        <v>1.7198549650619954E-2</v>
      </c>
      <c r="AN266" s="8">
        <f t="shared" si="325"/>
        <v>3.0634959757145808E-2</v>
      </c>
      <c r="AO266" s="8">
        <f t="shared" si="325"/>
        <v>1.9819265547820208E-2</v>
      </c>
      <c r="AP266" s="8">
        <f t="shared" si="325"/>
        <v>3.5056764021549558E-2</v>
      </c>
      <c r="AQ266" s="8">
        <f t="shared" si="325"/>
        <v>1.6261030838905732E-2</v>
      </c>
      <c r="AR266" s="8">
        <f t="shared" si="325"/>
        <v>7.3543721390112449E-3</v>
      </c>
      <c r="AS266" s="8">
        <f t="shared" si="325"/>
        <v>4.4336353898528857E-2</v>
      </c>
      <c r="AT266" s="8">
        <f t="shared" si="325"/>
        <v>2.8219322984605277E-2</v>
      </c>
      <c r="AU266" s="8">
        <f t="shared" si="325"/>
        <v>1.2599598442439852E-2</v>
      </c>
      <c r="AV266" s="8">
        <f t="shared" si="325"/>
        <v>4.0630016408681469E-2</v>
      </c>
      <c r="AW266" s="8">
        <f t="shared" si="325"/>
        <v>3.4481263051244104E-2</v>
      </c>
      <c r="AX266" s="8">
        <f t="shared" si="325"/>
        <v>1.8650213891732381E-2</v>
      </c>
      <c r="AY266" s="8">
        <f t="shared" si="325"/>
        <v>4.63442017086102E-3</v>
      </c>
      <c r="AZ266" s="8">
        <f t="shared" si="325"/>
        <v>1.9222572347649791E-2</v>
      </c>
      <c r="BA266" s="8">
        <f t="shared" si="325"/>
        <v>7.9298189603729252E-3</v>
      </c>
      <c r="BB266" s="8">
        <f t="shared" si="325"/>
        <v>2.6695985077214379E-2</v>
      </c>
      <c r="BC266" s="8">
        <f t="shared" si="325"/>
        <v>4.1185481312590255E-2</v>
      </c>
      <c r="BD266" s="8">
        <f t="shared" si="325"/>
        <v>3.4195531376629562E-2</v>
      </c>
      <c r="BE266" s="8">
        <f t="shared" si="325"/>
        <v>1.3053974276360236E-2</v>
      </c>
      <c r="BF266" s="8" t="e">
        <f t="shared" si="325"/>
        <v>#DIV/0!</v>
      </c>
      <c r="BG266" s="8">
        <f t="shared" si="325"/>
        <v>2.0191891681773599E-2</v>
      </c>
      <c r="BH266" s="8">
        <f t="shared" si="325"/>
        <v>2.1299200446675881E-2</v>
      </c>
    </row>
    <row r="267" spans="1:60" s="36" customFormat="1" x14ac:dyDescent="0.2">
      <c r="A267" s="138">
        <f t="shared" si="265"/>
        <v>41182</v>
      </c>
      <c r="B267" s="16">
        <f t="shared" ref="B267:AG267" si="326">B65/B61-1</f>
        <v>2.0710384665979742E-2</v>
      </c>
      <c r="C267" s="16">
        <f t="shared" si="326"/>
        <v>2.398623156874824E-2</v>
      </c>
      <c r="D267" s="8">
        <f t="shared" si="326"/>
        <v>1.9222706501932807E-2</v>
      </c>
      <c r="E267" s="8">
        <f t="shared" si="326"/>
        <v>1.4374232299428913E-2</v>
      </c>
      <c r="F267" s="8">
        <f t="shared" si="326"/>
        <v>2.1748085440112419E-2</v>
      </c>
      <c r="G267" s="8">
        <f t="shared" si="326"/>
        <v>2.6385953869717982E-2</v>
      </c>
      <c r="H267" s="8">
        <f t="shared" si="326"/>
        <v>-7.2077802988919304E-2</v>
      </c>
      <c r="I267" s="8">
        <f t="shared" si="326"/>
        <v>1.9381773474245634E-2</v>
      </c>
      <c r="J267" s="8">
        <f t="shared" si="326"/>
        <v>3.3017041023188476E-2</v>
      </c>
      <c r="K267" s="8">
        <f t="shared" si="326"/>
        <v>2.5295313176770362E-2</v>
      </c>
      <c r="L267" s="8">
        <f t="shared" si="326"/>
        <v>1.9346517970429078E-2</v>
      </c>
      <c r="M267" s="8">
        <f t="shared" si="326"/>
        <v>1.0453049982024343E-2</v>
      </c>
      <c r="N267" s="8">
        <f t="shared" si="326"/>
        <v>1.8513942807886208E-2</v>
      </c>
      <c r="O267" s="8">
        <f t="shared" si="326"/>
        <v>1.4883479752978435E-3</v>
      </c>
      <c r="P267" s="8">
        <f t="shared" si="326"/>
        <v>-1.0168557849087989E-2</v>
      </c>
      <c r="Q267" s="8">
        <f t="shared" si="326"/>
        <v>-1.3010116561439466E-2</v>
      </c>
      <c r="R267" s="8">
        <f t="shared" si="326"/>
        <v>1.8067109954396088E-2</v>
      </c>
      <c r="S267" s="8">
        <f t="shared" si="326"/>
        <v>2.4745994923851766E-2</v>
      </c>
      <c r="T267" s="8">
        <f t="shared" si="326"/>
        <v>3.060679713863923E-3</v>
      </c>
      <c r="U267" s="8">
        <f t="shared" si="326"/>
        <v>1.4253540873417236E-2</v>
      </c>
      <c r="V267" s="8">
        <f t="shared" si="326"/>
        <v>2.2534420743954842E-2</v>
      </c>
      <c r="W267" s="8">
        <f t="shared" si="326"/>
        <v>-2.7563091948775709E-3</v>
      </c>
      <c r="X267" s="8">
        <f t="shared" si="326"/>
        <v>3.3198792816471201E-2</v>
      </c>
      <c r="Y267" s="8">
        <f t="shared" si="326"/>
        <v>3.4988143830215757E-2</v>
      </c>
      <c r="Z267" s="8">
        <f t="shared" si="326"/>
        <v>1.4539018510167923E-2</v>
      </c>
      <c r="AA267" s="8">
        <f t="shared" si="326"/>
        <v>6.3518909226614628E-2</v>
      </c>
      <c r="AB267" s="8">
        <f t="shared" si="326"/>
        <v>2.082048132804859E-2</v>
      </c>
      <c r="AC267" s="8">
        <f t="shared" si="326"/>
        <v>3.0932049721627219E-2</v>
      </c>
      <c r="AD267" s="8">
        <f t="shared" si="326"/>
        <v>4.6063214917044792E-2</v>
      </c>
      <c r="AE267" s="8">
        <f t="shared" si="326"/>
        <v>1.4374232299428913E-2</v>
      </c>
      <c r="AF267" s="8">
        <f t="shared" si="326"/>
        <v>1.2830067679577839E-2</v>
      </c>
      <c r="AG267" s="8">
        <f t="shared" si="326"/>
        <v>2.3478499819737708E-2</v>
      </c>
      <c r="AH267" s="8">
        <f t="shared" ref="AH267:BH267" si="327">AH65/AH61-1</f>
        <v>1.3037907961235939E-2</v>
      </c>
      <c r="AI267" s="8">
        <f t="shared" si="327"/>
        <v>2.2242423543093803E-2</v>
      </c>
      <c r="AJ267" s="8">
        <f t="shared" si="327"/>
        <v>7.2377866602457708E-3</v>
      </c>
      <c r="AK267" s="8">
        <f t="shared" si="327"/>
        <v>1.8485162437512637E-2</v>
      </c>
      <c r="AL267" s="8">
        <f t="shared" si="327"/>
        <v>2.9972042639476282E-2</v>
      </c>
      <c r="AM267" s="8">
        <f t="shared" si="327"/>
        <v>1.6021435569634646E-2</v>
      </c>
      <c r="AN267" s="8">
        <f t="shared" si="327"/>
        <v>3.2436422055761582E-2</v>
      </c>
      <c r="AO267" s="8">
        <f t="shared" si="327"/>
        <v>1.6311543662722139E-2</v>
      </c>
      <c r="AP267" s="8">
        <f t="shared" si="327"/>
        <v>3.9279959463317082E-2</v>
      </c>
      <c r="AQ267" s="8">
        <f t="shared" si="327"/>
        <v>1.7649243218060162E-2</v>
      </c>
      <c r="AR267" s="8">
        <f t="shared" si="327"/>
        <v>1.9879824182851058E-2</v>
      </c>
      <c r="AS267" s="8">
        <f t="shared" si="327"/>
        <v>3.7868154452914027E-2</v>
      </c>
      <c r="AT267" s="8">
        <f t="shared" si="327"/>
        <v>1.6671262480303373E-2</v>
      </c>
      <c r="AU267" s="8">
        <f t="shared" si="327"/>
        <v>3.4839702740132594E-3</v>
      </c>
      <c r="AV267" s="8">
        <f t="shared" si="327"/>
        <v>3.8350795823126838E-2</v>
      </c>
      <c r="AW267" s="8">
        <f t="shared" si="327"/>
        <v>4.3606134204937419E-2</v>
      </c>
      <c r="AX267" s="8">
        <f t="shared" si="327"/>
        <v>2.1772384825223368E-2</v>
      </c>
      <c r="AY267" s="8">
        <f t="shared" si="327"/>
        <v>-8.0996220431732713E-3</v>
      </c>
      <c r="AZ267" s="8">
        <f t="shared" si="327"/>
        <v>8.1143336761548834E-3</v>
      </c>
      <c r="BA267" s="8">
        <f t="shared" si="327"/>
        <v>2.600566691263495E-2</v>
      </c>
      <c r="BB267" s="8">
        <f t="shared" si="327"/>
        <v>3.1160535887727159E-2</v>
      </c>
      <c r="BC267" s="8">
        <f t="shared" si="327"/>
        <v>4.4770593269207071E-2</v>
      </c>
      <c r="BD267" s="8">
        <f t="shared" si="327"/>
        <v>3.6562016624131388E-2</v>
      </c>
      <c r="BE267" s="8">
        <f t="shared" si="327"/>
        <v>1.971025599469689E-2</v>
      </c>
      <c r="BF267" s="8" t="e">
        <f t="shared" si="327"/>
        <v>#DIV/0!</v>
      </c>
      <c r="BG267" s="8">
        <f t="shared" si="327"/>
        <v>2.7039963483451945E-2</v>
      </c>
      <c r="BH267" s="8">
        <f t="shared" si="327"/>
        <v>2.9293423200249968E-2</v>
      </c>
    </row>
    <row r="268" spans="1:60" s="36" customFormat="1" ht="12" thickBot="1" x14ac:dyDescent="0.25">
      <c r="A268" s="139">
        <f t="shared" si="265"/>
        <v>41273</v>
      </c>
      <c r="B268" s="14">
        <f t="shared" ref="B268:AG268" si="328">B66/B62-1</f>
        <v>1.5866945372781771E-2</v>
      </c>
      <c r="C268" s="14">
        <f t="shared" si="328"/>
        <v>1.8931362929605955E-2</v>
      </c>
      <c r="D268" s="21">
        <f t="shared" si="328"/>
        <v>1.3575003628824467E-2</v>
      </c>
      <c r="E268" s="21">
        <f t="shared" si="328"/>
        <v>6.1905408883753399E-3</v>
      </c>
      <c r="F268" s="21">
        <f t="shared" si="328"/>
        <v>1.7546367735701063E-2</v>
      </c>
      <c r="G268" s="21">
        <f t="shared" si="328"/>
        <v>2.1957919189259378E-2</v>
      </c>
      <c r="H268" s="21">
        <f t="shared" si="328"/>
        <v>-8.7316940601094073E-2</v>
      </c>
      <c r="I268" s="21">
        <f t="shared" si="328"/>
        <v>1.4036158656175246E-2</v>
      </c>
      <c r="J268" s="21">
        <f t="shared" si="328"/>
        <v>3.3316278476715144E-2</v>
      </c>
      <c r="K268" s="21">
        <f t="shared" si="328"/>
        <v>2.0131781863605758E-2</v>
      </c>
      <c r="L268" s="21">
        <f t="shared" si="328"/>
        <v>4.2292592222208381E-2</v>
      </c>
      <c r="M268" s="21">
        <f t="shared" si="328"/>
        <v>1.7631170859168099E-2</v>
      </c>
      <c r="N268" s="21">
        <f t="shared" si="328"/>
        <v>1.8443472577631903E-2</v>
      </c>
      <c r="O268" s="21">
        <f t="shared" si="328"/>
        <v>2.3092011252299205E-3</v>
      </c>
      <c r="P268" s="21">
        <f t="shared" si="328"/>
        <v>-2.1723755002578615E-2</v>
      </c>
      <c r="Q268" s="21">
        <f t="shared" si="328"/>
        <v>-6.1046031003542001E-2</v>
      </c>
      <c r="R268" s="21">
        <f t="shared" si="328"/>
        <v>2.1036486680666266E-2</v>
      </c>
      <c r="S268" s="21">
        <f t="shared" si="328"/>
        <v>3.8240163808307415E-3</v>
      </c>
      <c r="T268" s="21">
        <f t="shared" si="328"/>
        <v>-9.152216349859188E-4</v>
      </c>
      <c r="U268" s="21">
        <f t="shared" si="328"/>
        <v>7.4073891584727214E-3</v>
      </c>
      <c r="V268" s="21">
        <f t="shared" si="328"/>
        <v>1.781028623391645E-2</v>
      </c>
      <c r="W268" s="21">
        <f t="shared" si="328"/>
        <v>8.4425126822400554E-3</v>
      </c>
      <c r="X268" s="21">
        <f t="shared" si="328"/>
        <v>2.5037129538759917E-2</v>
      </c>
      <c r="Y268" s="21">
        <f t="shared" si="328"/>
        <v>2.6103833071484672E-2</v>
      </c>
      <c r="Z268" s="21">
        <f t="shared" si="328"/>
        <v>-1.5501131669066526E-2</v>
      </c>
      <c r="AA268" s="21">
        <f t="shared" si="328"/>
        <v>8.2078368286183201E-2</v>
      </c>
      <c r="AB268" s="21">
        <f t="shared" si="328"/>
        <v>1.8589237848607221E-2</v>
      </c>
      <c r="AC268" s="21">
        <f t="shared" si="328"/>
        <v>1.9315038898308323E-2</v>
      </c>
      <c r="AD268" s="21">
        <f t="shared" si="328"/>
        <v>3.075079991546037E-2</v>
      </c>
      <c r="AE268" s="21">
        <f t="shared" si="328"/>
        <v>6.1905408883753399E-3</v>
      </c>
      <c r="AF268" s="21">
        <f t="shared" si="328"/>
        <v>8.9739275128195573E-3</v>
      </c>
      <c r="AG268" s="21">
        <f t="shared" si="328"/>
        <v>1.8008927269729025E-2</v>
      </c>
      <c r="AH268" s="21">
        <f t="shared" ref="AH268:BH268" si="329">AH66/AH62-1</f>
        <v>3.4075590866340377E-3</v>
      </c>
      <c r="AI268" s="21">
        <f t="shared" si="329"/>
        <v>1.6281410486720382E-2</v>
      </c>
      <c r="AJ268" s="21">
        <f t="shared" si="329"/>
        <v>1.9286362821708813E-3</v>
      </c>
      <c r="AK268" s="21">
        <f t="shared" si="329"/>
        <v>1.175568385670589E-2</v>
      </c>
      <c r="AL268" s="21">
        <f t="shared" si="329"/>
        <v>2.4361753048698809E-2</v>
      </c>
      <c r="AM268" s="21">
        <f t="shared" si="329"/>
        <v>1.2726359655926833E-2</v>
      </c>
      <c r="AN268" s="21">
        <f t="shared" si="329"/>
        <v>2.7778404003478085E-2</v>
      </c>
      <c r="AO268" s="21">
        <f t="shared" si="329"/>
        <v>1.4555216476254351E-2</v>
      </c>
      <c r="AP268" s="21">
        <f t="shared" si="329"/>
        <v>3.290246394799623E-2</v>
      </c>
      <c r="AQ268" s="21">
        <f t="shared" si="329"/>
        <v>1.6883265616958854E-2</v>
      </c>
      <c r="AR268" s="21">
        <f t="shared" si="329"/>
        <v>1.261136857482148E-2</v>
      </c>
      <c r="AS268" s="21">
        <f t="shared" si="329"/>
        <v>2.965823420300473E-2</v>
      </c>
      <c r="AT268" s="21">
        <f t="shared" si="329"/>
        <v>2.1246312432396275E-2</v>
      </c>
      <c r="AU268" s="21">
        <f t="shared" si="329"/>
        <v>-2.093874125196904E-3</v>
      </c>
      <c r="AV268" s="21">
        <f t="shared" si="329"/>
        <v>2.9518407991949491E-2</v>
      </c>
      <c r="AW268" s="21">
        <f t="shared" si="329"/>
        <v>3.0808980076147741E-2</v>
      </c>
      <c r="AX268" s="21">
        <f t="shared" si="329"/>
        <v>8.4492448067512438E-3</v>
      </c>
      <c r="AY268" s="21">
        <f t="shared" si="329"/>
        <v>-1.5950028439004393E-2</v>
      </c>
      <c r="AZ268" s="21">
        <f t="shared" si="329"/>
        <v>2.5757269328509524E-2</v>
      </c>
      <c r="BA268" s="21">
        <f t="shared" si="329"/>
        <v>2.8833279331864192E-2</v>
      </c>
      <c r="BB268" s="21">
        <f t="shared" si="329"/>
        <v>2.7515872894707805E-2</v>
      </c>
      <c r="BC268" s="21">
        <f t="shared" si="329"/>
        <v>4.1902413880216427E-2</v>
      </c>
      <c r="BD268" s="21">
        <f t="shared" si="329"/>
        <v>3.4468930937151976E-2</v>
      </c>
      <c r="BE268" s="21">
        <f t="shared" si="329"/>
        <v>1.7722659550444275E-2</v>
      </c>
      <c r="BF268" s="21" t="e">
        <f t="shared" si="329"/>
        <v>#DIV/0!</v>
      </c>
      <c r="BG268" s="21">
        <f t="shared" si="329"/>
        <v>2.3738123251562548E-2</v>
      </c>
      <c r="BH268" s="21">
        <f t="shared" si="329"/>
        <v>2.8747486833590852E-2</v>
      </c>
    </row>
    <row r="269" spans="1:60" s="36" customFormat="1" x14ac:dyDescent="0.2">
      <c r="A269" s="140">
        <f t="shared" ref="A269:A300" si="330">A67</f>
        <v>41363</v>
      </c>
      <c r="B269" s="16">
        <f t="shared" ref="B269:AG269" si="331">B67/B63-1</f>
        <v>1.0310423881644271E-2</v>
      </c>
      <c r="C269" s="16">
        <f t="shared" si="331"/>
        <v>1.2955991151725854E-2</v>
      </c>
      <c r="D269" s="8">
        <f t="shared" si="331"/>
        <v>8.8513455401524332E-3</v>
      </c>
      <c r="E269" s="8">
        <f t="shared" si="331"/>
        <v>-4.6816330376526771E-3</v>
      </c>
      <c r="F269" s="8">
        <f t="shared" si="331"/>
        <v>1.2254624351243804E-2</v>
      </c>
      <c r="G269" s="8">
        <f t="shared" si="331"/>
        <v>1.6040122770706322E-2</v>
      </c>
      <c r="H269" s="8">
        <f t="shared" si="331"/>
        <v>-8.7390763140865024E-2</v>
      </c>
      <c r="I269" s="8">
        <f t="shared" si="331"/>
        <v>8.3638610678904435E-3</v>
      </c>
      <c r="J269" s="8">
        <f t="shared" si="331"/>
        <v>2.9262114924849092E-2</v>
      </c>
      <c r="K269" s="8">
        <f t="shared" si="331"/>
        <v>1.3990391852465311E-2</v>
      </c>
      <c r="L269" s="8">
        <f t="shared" si="331"/>
        <v>1.9465517047243752E-2</v>
      </c>
      <c r="M269" s="8">
        <f t="shared" si="331"/>
        <v>-9.5907915504525043E-3</v>
      </c>
      <c r="N269" s="8">
        <f t="shared" si="331"/>
        <v>1.100649171751189E-2</v>
      </c>
      <c r="O269" s="8">
        <f t="shared" si="331"/>
        <v>3.3520811738219081E-4</v>
      </c>
      <c r="P269" s="8">
        <f t="shared" si="331"/>
        <v>-1.7618467915332614E-2</v>
      </c>
      <c r="Q269" s="8">
        <f t="shared" si="331"/>
        <v>-5.199081818848561E-2</v>
      </c>
      <c r="R269" s="8">
        <f t="shared" si="331"/>
        <v>3.1032400840757868E-2</v>
      </c>
      <c r="S269" s="8">
        <f t="shared" si="331"/>
        <v>1.5558735811136426E-2</v>
      </c>
      <c r="T269" s="8">
        <f t="shared" si="331"/>
        <v>-7.3345210581973186E-3</v>
      </c>
      <c r="U269" s="8">
        <f t="shared" si="331"/>
        <v>-3.3116653717917277E-3</v>
      </c>
      <c r="V269" s="8">
        <f t="shared" si="331"/>
        <v>1.3285325037443174E-2</v>
      </c>
      <c r="W269" s="8">
        <f t="shared" si="331"/>
        <v>9.8675058386770154E-3</v>
      </c>
      <c r="X269" s="8">
        <f t="shared" si="331"/>
        <v>1.8381438985446641E-2</v>
      </c>
      <c r="Y269" s="8">
        <f t="shared" si="331"/>
        <v>1.1230575439663548E-2</v>
      </c>
      <c r="Z269" s="8">
        <f t="shared" si="331"/>
        <v>-2.2824290719346885E-2</v>
      </c>
      <c r="AA269" s="8">
        <f t="shared" si="331"/>
        <v>5.7236941886053216E-2</v>
      </c>
      <c r="AB269" s="8">
        <f t="shared" si="331"/>
        <v>1.8543246591754103E-2</v>
      </c>
      <c r="AC269" s="8">
        <f t="shared" si="331"/>
        <v>2.21144230541368E-2</v>
      </c>
      <c r="AD269" s="8">
        <f t="shared" si="331"/>
        <v>1.5722885199572323E-2</v>
      </c>
      <c r="AE269" s="8">
        <f t="shared" si="331"/>
        <v>-4.6816330376526771E-3</v>
      </c>
      <c r="AF269" s="8">
        <f t="shared" si="331"/>
        <v>-6.3362260843776719E-3</v>
      </c>
      <c r="AG269" s="8">
        <f t="shared" si="331"/>
        <v>1.2001698040939646E-2</v>
      </c>
      <c r="AH269" s="8">
        <f t="shared" ref="AH269:BH269" si="332">AH67/AH63-1</f>
        <v>-7.3416563336871077E-3</v>
      </c>
      <c r="AI269" s="8">
        <f t="shared" si="332"/>
        <v>1.0081641262431162E-2</v>
      </c>
      <c r="AJ269" s="8">
        <f t="shared" si="332"/>
        <v>-1.3472783948805911E-2</v>
      </c>
      <c r="AK269" s="8">
        <f t="shared" si="332"/>
        <v>4.5136407431751735E-3</v>
      </c>
      <c r="AL269" s="8">
        <f t="shared" si="332"/>
        <v>2.265006870903985E-2</v>
      </c>
      <c r="AM269" s="8">
        <f t="shared" si="332"/>
        <v>1.3112603552485558E-2</v>
      </c>
      <c r="AN269" s="8">
        <f t="shared" si="332"/>
        <v>1.4980708220108996E-2</v>
      </c>
      <c r="AO269" s="8">
        <f t="shared" si="332"/>
        <v>7.767272280107651E-3</v>
      </c>
      <c r="AP269" s="8">
        <f t="shared" si="332"/>
        <v>1.7798033721794893E-2</v>
      </c>
      <c r="AQ269" s="8">
        <f t="shared" si="332"/>
        <v>2.4899045418451227E-2</v>
      </c>
      <c r="AR269" s="8">
        <f t="shared" si="332"/>
        <v>-3.8564680091125458E-3</v>
      </c>
      <c r="AS269" s="8">
        <f t="shared" si="332"/>
        <v>2.7661008214191485E-2</v>
      </c>
      <c r="AT269" s="8">
        <f t="shared" si="332"/>
        <v>1.2150877484327749E-2</v>
      </c>
      <c r="AU269" s="8">
        <f t="shared" si="332"/>
        <v>-4.1038141668565675E-3</v>
      </c>
      <c r="AV269" s="8">
        <f t="shared" si="332"/>
        <v>1.9281723502487136E-2</v>
      </c>
      <c r="AW269" s="8">
        <f t="shared" si="332"/>
        <v>3.5776572088501268E-2</v>
      </c>
      <c r="AX269" s="8">
        <f t="shared" si="332"/>
        <v>-5.8217339557061765E-3</v>
      </c>
      <c r="AY269" s="8">
        <f t="shared" si="332"/>
        <v>-1.6184222666815518E-2</v>
      </c>
      <c r="AZ269" s="8">
        <f t="shared" si="332"/>
        <v>4.0359621991178152E-2</v>
      </c>
      <c r="BA269" s="8">
        <f t="shared" si="332"/>
        <v>7.4923738304693011E-3</v>
      </c>
      <c r="BB269" s="8">
        <f t="shared" si="332"/>
        <v>2.4819596157407586E-2</v>
      </c>
      <c r="BC269" s="8">
        <f t="shared" si="332"/>
        <v>3.6929885745111246E-2</v>
      </c>
      <c r="BD269" s="8">
        <f t="shared" si="332"/>
        <v>1.1824751344958306E-2</v>
      </c>
      <c r="BE269" s="8">
        <f t="shared" si="332"/>
        <v>1.0256352001563718E-2</v>
      </c>
      <c r="BF269" s="8" t="e">
        <f t="shared" si="332"/>
        <v>#DIV/0!</v>
      </c>
      <c r="BG269" s="8">
        <f t="shared" si="332"/>
        <v>1.6554349277915215E-2</v>
      </c>
      <c r="BH269" s="8">
        <f t="shared" si="332"/>
        <v>2.4668997430154604E-2</v>
      </c>
    </row>
    <row r="270" spans="1:60" s="36" customFormat="1" x14ac:dyDescent="0.2">
      <c r="A270" s="138">
        <f t="shared" si="330"/>
        <v>41455</v>
      </c>
      <c r="B270" s="16">
        <f t="shared" ref="B270:AG270" si="333">B68/B64-1</f>
        <v>1.4264213105795287E-2</v>
      </c>
      <c r="C270" s="16">
        <f t="shared" si="333"/>
        <v>1.5964316790616273E-2</v>
      </c>
      <c r="D270" s="8">
        <f t="shared" si="333"/>
        <v>1.4153885646138065E-2</v>
      </c>
      <c r="E270" s="8">
        <f t="shared" si="333"/>
        <v>-1.4105032447815358E-3</v>
      </c>
      <c r="F270" s="8">
        <f t="shared" si="333"/>
        <v>1.5897178142052049E-2</v>
      </c>
      <c r="G270" s="8">
        <f t="shared" si="333"/>
        <v>1.8374849386045611E-2</v>
      </c>
      <c r="H270" s="8">
        <f t="shared" si="333"/>
        <v>-4.2416152381298367E-2</v>
      </c>
      <c r="I270" s="8">
        <f t="shared" si="333"/>
        <v>1.2575732995282252E-2</v>
      </c>
      <c r="J270" s="8">
        <f t="shared" si="333"/>
        <v>3.0179720547209632E-2</v>
      </c>
      <c r="K270" s="8">
        <f t="shared" si="333"/>
        <v>1.6454027040286201E-2</v>
      </c>
      <c r="L270" s="8">
        <f t="shared" si="333"/>
        <v>3.7667770608308171E-2</v>
      </c>
      <c r="M270" s="8">
        <f t="shared" si="333"/>
        <v>-1.8625528256436485E-2</v>
      </c>
      <c r="N270" s="8">
        <f t="shared" si="333"/>
        <v>1.2082519044609663E-2</v>
      </c>
      <c r="O270" s="8">
        <f t="shared" si="333"/>
        <v>-4.2447406577085234E-3</v>
      </c>
      <c r="P270" s="8">
        <f t="shared" si="333"/>
        <v>-9.1861099755489173E-3</v>
      </c>
      <c r="Q270" s="8">
        <f t="shared" si="333"/>
        <v>6.7863802084716429E-2</v>
      </c>
      <c r="R270" s="8">
        <f t="shared" si="333"/>
        <v>1.7631765483379302E-2</v>
      </c>
      <c r="S270" s="8">
        <f t="shared" si="333"/>
        <v>1.9852589646610186E-2</v>
      </c>
      <c r="T270" s="8">
        <f t="shared" si="333"/>
        <v>-5.4046729305134988E-4</v>
      </c>
      <c r="U270" s="8">
        <f t="shared" si="333"/>
        <v>5.0561042619357011E-5</v>
      </c>
      <c r="V270" s="8">
        <f t="shared" si="333"/>
        <v>1.1859049598240912E-2</v>
      </c>
      <c r="W270" s="8">
        <f t="shared" si="333"/>
        <v>1.4399151308462033E-2</v>
      </c>
      <c r="X270" s="8">
        <f t="shared" si="333"/>
        <v>2.2933209510639152E-2</v>
      </c>
      <c r="Y270" s="8">
        <f t="shared" si="333"/>
        <v>2.5144923952907794E-2</v>
      </c>
      <c r="Z270" s="8">
        <f t="shared" si="333"/>
        <v>-1.8709262945962313E-2</v>
      </c>
      <c r="AA270" s="8">
        <f t="shared" si="333"/>
        <v>7.9850933864631157E-2</v>
      </c>
      <c r="AB270" s="8">
        <f t="shared" si="333"/>
        <v>1.864543429227794E-2</v>
      </c>
      <c r="AC270" s="8">
        <f t="shared" si="333"/>
        <v>3.8704975255773766E-2</v>
      </c>
      <c r="AD270" s="8">
        <f t="shared" si="333"/>
        <v>1.4672235714092929E-2</v>
      </c>
      <c r="AE270" s="8">
        <f t="shared" si="333"/>
        <v>-1.4105032447815358E-3</v>
      </c>
      <c r="AF270" s="8">
        <f t="shared" si="333"/>
        <v>-8.5064789741210456E-3</v>
      </c>
      <c r="AG270" s="8">
        <f t="shared" si="333"/>
        <v>1.5042120664244152E-2</v>
      </c>
      <c r="AH270" s="8">
        <f t="shared" ref="AH270:BH270" si="334">AH68/AH64-1</f>
        <v>-3.0971751813994031E-3</v>
      </c>
      <c r="AI270" s="8">
        <f t="shared" si="334"/>
        <v>1.286632398040144E-2</v>
      </c>
      <c r="AJ270" s="8">
        <f t="shared" si="334"/>
        <v>-4.0121010358179499E-3</v>
      </c>
      <c r="AK270" s="8">
        <f t="shared" si="334"/>
        <v>1.021010158953306E-2</v>
      </c>
      <c r="AL270" s="8">
        <f t="shared" si="334"/>
        <v>2.0218284521699381E-2</v>
      </c>
      <c r="AM270" s="8">
        <f t="shared" si="334"/>
        <v>1.2562507537270617E-2</v>
      </c>
      <c r="AN270" s="8">
        <f t="shared" si="334"/>
        <v>2.0769034577093226E-2</v>
      </c>
      <c r="AO270" s="8">
        <f t="shared" si="334"/>
        <v>8.8550464511503169E-3</v>
      </c>
      <c r="AP270" s="8">
        <f t="shared" si="334"/>
        <v>2.5568151393562166E-2</v>
      </c>
      <c r="AQ270" s="8">
        <f t="shared" si="334"/>
        <v>5.5334139196918652E-3</v>
      </c>
      <c r="AR270" s="8">
        <f t="shared" si="334"/>
        <v>-8.1239651725526496E-3</v>
      </c>
      <c r="AS270" s="8">
        <f t="shared" si="334"/>
        <v>2.764394196579012E-2</v>
      </c>
      <c r="AT270" s="8">
        <f t="shared" si="334"/>
        <v>1.3558355360267393E-2</v>
      </c>
      <c r="AU270" s="8">
        <f t="shared" si="334"/>
        <v>5.773602669789879E-3</v>
      </c>
      <c r="AV270" s="8">
        <f t="shared" si="334"/>
        <v>2.4919383799150152E-2</v>
      </c>
      <c r="AW270" s="8">
        <f t="shared" si="334"/>
        <v>2.5771476328817267E-2</v>
      </c>
      <c r="AX270" s="8">
        <f t="shared" si="334"/>
        <v>1.6631055524616301E-3</v>
      </c>
      <c r="AY270" s="8">
        <f t="shared" si="334"/>
        <v>1.6005774006004891E-3</v>
      </c>
      <c r="AZ270" s="8">
        <f t="shared" si="334"/>
        <v>3.6614870845231406E-2</v>
      </c>
      <c r="BA270" s="8">
        <f t="shared" si="334"/>
        <v>1.8783702307087369E-2</v>
      </c>
      <c r="BB270" s="8">
        <f t="shared" si="334"/>
        <v>2.3919812500594162E-2</v>
      </c>
      <c r="BC270" s="8">
        <f t="shared" si="334"/>
        <v>3.640645015516375E-2</v>
      </c>
      <c r="BD270" s="8">
        <f t="shared" si="334"/>
        <v>2.6841354390645389E-2</v>
      </c>
      <c r="BE270" s="8">
        <f t="shared" si="334"/>
        <v>1.4363364379626375E-2</v>
      </c>
      <c r="BF270" s="8" t="e">
        <f t="shared" si="334"/>
        <v>#DIV/0!</v>
      </c>
      <c r="BG270" s="8">
        <f t="shared" si="334"/>
        <v>1.8407566016072074E-2</v>
      </c>
      <c r="BH270" s="8">
        <f t="shared" si="334"/>
        <v>2.7097369257672366E-2</v>
      </c>
    </row>
    <row r="271" spans="1:60" s="36" customFormat="1" x14ac:dyDescent="0.2">
      <c r="A271" s="138">
        <f t="shared" si="330"/>
        <v>41547</v>
      </c>
      <c r="B271" s="16">
        <f t="shared" ref="B271:AG271" si="335">B69/B65-1</f>
        <v>1.2491384571146513E-2</v>
      </c>
      <c r="C271" s="16">
        <f t="shared" si="335"/>
        <v>1.2881972837521127E-2</v>
      </c>
      <c r="D271" s="8">
        <f t="shared" si="335"/>
        <v>1.0339304745487388E-2</v>
      </c>
      <c r="E271" s="8">
        <f t="shared" si="335"/>
        <v>9.652297746087779E-4</v>
      </c>
      <c r="F271" s="8">
        <f t="shared" si="335"/>
        <v>1.4211978586665452E-2</v>
      </c>
      <c r="G271" s="8">
        <f t="shared" si="335"/>
        <v>1.4834460807553906E-2</v>
      </c>
      <c r="H271" s="8">
        <f t="shared" si="335"/>
        <v>2.826446711390318E-4</v>
      </c>
      <c r="I271" s="8">
        <f t="shared" si="335"/>
        <v>1.1110434714615591E-2</v>
      </c>
      <c r="J271" s="8">
        <f t="shared" si="335"/>
        <v>2.5114003024822473E-2</v>
      </c>
      <c r="K271" s="8">
        <f t="shared" si="335"/>
        <v>1.3131011359420519E-2</v>
      </c>
      <c r="L271" s="8">
        <f t="shared" si="335"/>
        <v>7.4531436322262667E-3</v>
      </c>
      <c r="M271" s="8">
        <f t="shared" si="335"/>
        <v>-8.4989163973208104E-3</v>
      </c>
      <c r="N271" s="8">
        <f t="shared" si="335"/>
        <v>9.8610393664264606E-3</v>
      </c>
      <c r="O271" s="8">
        <f t="shared" si="335"/>
        <v>-6.8765253290750117E-3</v>
      </c>
      <c r="P271" s="8">
        <f t="shared" si="335"/>
        <v>-1.7148265884516234E-2</v>
      </c>
      <c r="Q271" s="8">
        <f t="shared" si="335"/>
        <v>8.9502839785474242E-2</v>
      </c>
      <c r="R271" s="8">
        <f t="shared" si="335"/>
        <v>9.3194657071427045E-3</v>
      </c>
      <c r="S271" s="8">
        <f t="shared" si="335"/>
        <v>3.631778572394162E-2</v>
      </c>
      <c r="T271" s="8">
        <f t="shared" si="335"/>
        <v>5.7347646274452657E-4</v>
      </c>
      <c r="U271" s="8">
        <f t="shared" si="335"/>
        <v>4.6515132171291995E-3</v>
      </c>
      <c r="V271" s="8">
        <f t="shared" si="335"/>
        <v>3.53547985465541E-3</v>
      </c>
      <c r="W271" s="8">
        <f t="shared" si="335"/>
        <v>1.182243014986728E-2</v>
      </c>
      <c r="X271" s="8">
        <f t="shared" si="335"/>
        <v>1.93263311188272E-2</v>
      </c>
      <c r="Y271" s="8">
        <f t="shared" si="335"/>
        <v>2.053363555354748E-2</v>
      </c>
      <c r="Z271" s="8">
        <f t="shared" si="335"/>
        <v>-1.9811847983901454E-2</v>
      </c>
      <c r="AA271" s="8">
        <f t="shared" si="335"/>
        <v>7.4231516709755807E-2</v>
      </c>
      <c r="AB271" s="8">
        <f t="shared" si="335"/>
        <v>1.1590644724198018E-2</v>
      </c>
      <c r="AC271" s="8">
        <f t="shared" si="335"/>
        <v>2.3978518870743981E-2</v>
      </c>
      <c r="AD271" s="8">
        <f t="shared" si="335"/>
        <v>4.4638632787044052E-3</v>
      </c>
      <c r="AE271" s="8">
        <f t="shared" si="335"/>
        <v>9.652297746087779E-4</v>
      </c>
      <c r="AF271" s="8">
        <f t="shared" si="335"/>
        <v>-7.058914252240589E-3</v>
      </c>
      <c r="AG271" s="8">
        <f t="shared" si="335"/>
        <v>1.7778628326958534E-2</v>
      </c>
      <c r="AH271" s="8">
        <f t="shared" ref="AH271:BH271" si="336">AH69/AH65-1</f>
        <v>-6.4292577384739147E-4</v>
      </c>
      <c r="AI271" s="8">
        <f t="shared" si="336"/>
        <v>8.3303885985046566E-3</v>
      </c>
      <c r="AJ271" s="8">
        <f t="shared" si="336"/>
        <v>-3.1578959582067023E-3</v>
      </c>
      <c r="AK271" s="8">
        <f t="shared" si="336"/>
        <v>9.6223356037650198E-3</v>
      </c>
      <c r="AL271" s="8">
        <f t="shared" si="336"/>
        <v>1.0395805010878556E-2</v>
      </c>
      <c r="AM271" s="8">
        <f t="shared" si="336"/>
        <v>1.2267215886053506E-2</v>
      </c>
      <c r="AN271" s="8">
        <f t="shared" si="336"/>
        <v>1.2609345886446244E-2</v>
      </c>
      <c r="AO271" s="8">
        <f t="shared" si="336"/>
        <v>9.1393242203967606E-3</v>
      </c>
      <c r="AP271" s="8">
        <f t="shared" si="336"/>
        <v>1.404950570470942E-2</v>
      </c>
      <c r="AQ271" s="8">
        <f t="shared" si="336"/>
        <v>1.5056155797103621E-2</v>
      </c>
      <c r="AR271" s="8">
        <f t="shared" si="336"/>
        <v>-4.0280343500410654E-3</v>
      </c>
      <c r="AS271" s="8">
        <f t="shared" si="336"/>
        <v>2.8760968773510198E-2</v>
      </c>
      <c r="AT271" s="8">
        <f t="shared" si="336"/>
        <v>1.470105902478136E-2</v>
      </c>
      <c r="AU271" s="8">
        <f t="shared" si="336"/>
        <v>1.8802608552743738E-3</v>
      </c>
      <c r="AV271" s="8">
        <f t="shared" si="336"/>
        <v>2.0939535866184356E-2</v>
      </c>
      <c r="AW271" s="8">
        <f t="shared" si="336"/>
        <v>2.5217414244224301E-2</v>
      </c>
      <c r="AX271" s="8">
        <f t="shared" si="336"/>
        <v>-2.554071114372447E-3</v>
      </c>
      <c r="AY271" s="8">
        <f t="shared" si="336"/>
        <v>1.1051088301306633E-2</v>
      </c>
      <c r="AZ271" s="8">
        <f t="shared" si="336"/>
        <v>2.8832740492366504E-2</v>
      </c>
      <c r="BA271" s="8">
        <f t="shared" si="336"/>
        <v>1.5002104138592154E-2</v>
      </c>
      <c r="BB271" s="8">
        <f t="shared" si="336"/>
        <v>1.9654787841112631E-2</v>
      </c>
      <c r="BC271" s="8">
        <f t="shared" si="336"/>
        <v>3.0954410898948348E-2</v>
      </c>
      <c r="BD271" s="8">
        <f t="shared" si="336"/>
        <v>1.2893961055104652E-2</v>
      </c>
      <c r="BE271" s="8">
        <f t="shared" si="336"/>
        <v>8.8055414261281051E-3</v>
      </c>
      <c r="BF271" s="8" t="e">
        <f t="shared" si="336"/>
        <v>#DIV/0!</v>
      </c>
      <c r="BG271" s="8">
        <f t="shared" si="336"/>
        <v>1.5919004555197125E-2</v>
      </c>
      <c r="BH271" s="8">
        <f t="shared" si="336"/>
        <v>2.4982010928847664E-2</v>
      </c>
    </row>
    <row r="272" spans="1:60" s="36" customFormat="1" ht="12" thickBot="1" x14ac:dyDescent="0.25">
      <c r="A272" s="139">
        <f t="shared" si="330"/>
        <v>41638</v>
      </c>
      <c r="B272" s="14">
        <f t="shared" ref="B272:AG272" si="337">B70/B66-1</f>
        <v>1.1854687818514398E-2</v>
      </c>
      <c r="C272" s="14">
        <f t="shared" si="337"/>
        <v>1.0491739032924885E-2</v>
      </c>
      <c r="D272" s="21">
        <f t="shared" si="337"/>
        <v>5.5509048646014136E-3</v>
      </c>
      <c r="E272" s="21">
        <f t="shared" si="337"/>
        <v>-5.4873956209255947E-4</v>
      </c>
      <c r="F272" s="21">
        <f t="shared" si="337"/>
        <v>1.4983377105598494E-2</v>
      </c>
      <c r="G272" s="21">
        <f t="shared" si="337"/>
        <v>1.3175959094600564E-2</v>
      </c>
      <c r="H272" s="21">
        <f t="shared" si="337"/>
        <v>6.3089885408960988E-2</v>
      </c>
      <c r="I272" s="21">
        <f t="shared" si="337"/>
        <v>1.076510917958573E-2</v>
      </c>
      <c r="J272" s="21">
        <f t="shared" si="337"/>
        <v>2.2045758910751889E-2</v>
      </c>
      <c r="K272" s="21">
        <f t="shared" si="337"/>
        <v>1.173148870833729E-2</v>
      </c>
      <c r="L272" s="21">
        <f t="shared" si="337"/>
        <v>4.3098511061897549E-2</v>
      </c>
      <c r="M272" s="21">
        <f t="shared" si="337"/>
        <v>-2.358815543672943E-2</v>
      </c>
      <c r="N272" s="21">
        <f t="shared" si="337"/>
        <v>1.3857719019748638E-2</v>
      </c>
      <c r="O272" s="21">
        <f t="shared" si="337"/>
        <v>-9.550112508025288E-3</v>
      </c>
      <c r="P272" s="21">
        <f t="shared" si="337"/>
        <v>-1.4681386396704688E-2</v>
      </c>
      <c r="Q272" s="21">
        <f t="shared" si="337"/>
        <v>-4.3867051812220392E-2</v>
      </c>
      <c r="R272" s="21">
        <f t="shared" si="337"/>
        <v>8.3860337802350582E-3</v>
      </c>
      <c r="S272" s="21">
        <f t="shared" si="337"/>
        <v>-8.2401409459386121E-3</v>
      </c>
      <c r="T272" s="21">
        <f t="shared" si="337"/>
        <v>-1.339039001129716E-2</v>
      </c>
      <c r="U272" s="21">
        <f t="shared" si="337"/>
        <v>1.5448243308480158E-4</v>
      </c>
      <c r="V272" s="21">
        <f t="shared" si="337"/>
        <v>6.6051729978400253E-3</v>
      </c>
      <c r="W272" s="21">
        <f t="shared" si="337"/>
        <v>-3.6369546195726965E-3</v>
      </c>
      <c r="X272" s="21">
        <f t="shared" si="337"/>
        <v>1.7557387468802421E-2</v>
      </c>
      <c r="Y272" s="21">
        <f t="shared" si="337"/>
        <v>2.048445485463124E-2</v>
      </c>
      <c r="Z272" s="21">
        <f t="shared" si="337"/>
        <v>-2.0573108739128876E-2</v>
      </c>
      <c r="AA272" s="21">
        <f t="shared" si="337"/>
        <v>7.0741276354514326E-2</v>
      </c>
      <c r="AB272" s="21">
        <f t="shared" si="337"/>
        <v>6.1225390507972932E-3</v>
      </c>
      <c r="AC272" s="21">
        <f t="shared" si="337"/>
        <v>2.3966445240690692E-2</v>
      </c>
      <c r="AD272" s="21">
        <f t="shared" si="337"/>
        <v>-2.277695390349832E-3</v>
      </c>
      <c r="AE272" s="21">
        <f t="shared" si="337"/>
        <v>-5.4873956209255947E-4</v>
      </c>
      <c r="AF272" s="21">
        <f t="shared" si="337"/>
        <v>-1.0509759525079043E-2</v>
      </c>
      <c r="AG272" s="21">
        <f t="shared" si="337"/>
        <v>2.4893898270553327E-2</v>
      </c>
      <c r="AH272" s="21">
        <f t="shared" ref="AH272:BH272" si="338">AH70/AH66-1</f>
        <v>-3.7514499423060288E-3</v>
      </c>
      <c r="AI272" s="21">
        <f t="shared" si="338"/>
        <v>8.1108283780220169E-3</v>
      </c>
      <c r="AJ272" s="21">
        <f t="shared" si="338"/>
        <v>-5.5033716227544938E-3</v>
      </c>
      <c r="AK272" s="21">
        <f t="shared" si="338"/>
        <v>1.3404936372176657E-3</v>
      </c>
      <c r="AL272" s="21">
        <f t="shared" si="338"/>
        <v>1.7894334459024996E-2</v>
      </c>
      <c r="AM272" s="21">
        <f t="shared" si="338"/>
        <v>1.0395595852465744E-2</v>
      </c>
      <c r="AN272" s="21">
        <f t="shared" si="338"/>
        <v>7.5983329844955261E-3</v>
      </c>
      <c r="AO272" s="21">
        <f t="shared" si="338"/>
        <v>2.6847510559993015E-3</v>
      </c>
      <c r="AP272" s="21">
        <f t="shared" si="338"/>
        <v>9.4685526586970603E-3</v>
      </c>
      <c r="AQ272" s="21">
        <f t="shared" si="338"/>
        <v>7.4147977655389941E-3</v>
      </c>
      <c r="AR272" s="21">
        <f t="shared" si="338"/>
        <v>-8.1277507497872215E-3</v>
      </c>
      <c r="AS272" s="21">
        <f t="shared" si="338"/>
        <v>3.1638380421994849E-2</v>
      </c>
      <c r="AT272" s="21">
        <f t="shared" si="338"/>
        <v>9.8029862369466425E-3</v>
      </c>
      <c r="AU272" s="21">
        <f t="shared" si="338"/>
        <v>5.0886770316778129E-3</v>
      </c>
      <c r="AV272" s="21">
        <f t="shared" si="338"/>
        <v>1.551556946511834E-2</v>
      </c>
      <c r="AW272" s="21">
        <f t="shared" si="338"/>
        <v>1.7303046209805606E-2</v>
      </c>
      <c r="AX272" s="21">
        <f t="shared" si="338"/>
        <v>-1.1190504588898254E-4</v>
      </c>
      <c r="AY272" s="21">
        <f t="shared" si="338"/>
        <v>3.4033347011146908E-2</v>
      </c>
      <c r="AZ272" s="21">
        <f t="shared" si="338"/>
        <v>2.0173096574520821E-2</v>
      </c>
      <c r="BA272" s="21">
        <f t="shared" si="338"/>
        <v>5.7009233103872958E-3</v>
      </c>
      <c r="BB272" s="21">
        <f t="shared" si="338"/>
        <v>1.5748012132160039E-2</v>
      </c>
      <c r="BC272" s="21">
        <f t="shared" si="338"/>
        <v>3.3126481111605655E-2</v>
      </c>
      <c r="BD272" s="21">
        <f t="shared" si="338"/>
        <v>3.487167000420599E-2</v>
      </c>
      <c r="BE272" s="21">
        <f t="shared" si="338"/>
        <v>9.0548424482734813E-3</v>
      </c>
      <c r="BF272" s="21" t="e">
        <f t="shared" si="338"/>
        <v>#DIV/0!</v>
      </c>
      <c r="BG272" s="21">
        <f t="shared" si="338"/>
        <v>1.920936566831144E-2</v>
      </c>
      <c r="BH272" s="21">
        <f t="shared" si="338"/>
        <v>2.9347680645228191E-2</v>
      </c>
    </row>
    <row r="273" spans="1:60" s="36" customFormat="1" x14ac:dyDescent="0.2">
      <c r="A273" s="140">
        <f t="shared" si="330"/>
        <v>41728</v>
      </c>
      <c r="B273" s="16">
        <f t="shared" ref="B273:AG273" si="339">B71/B67-1</f>
        <v>1.8668043923830258E-2</v>
      </c>
      <c r="C273" s="16">
        <f t="shared" si="339"/>
        <v>1.7660104242169128E-2</v>
      </c>
      <c r="D273" s="8">
        <f t="shared" si="339"/>
        <v>1.0189393879373787E-2</v>
      </c>
      <c r="E273" s="8">
        <f t="shared" si="339"/>
        <v>1.0294403089545989E-2</v>
      </c>
      <c r="F273" s="8">
        <f t="shared" si="339"/>
        <v>2.1926481174804113E-2</v>
      </c>
      <c r="G273" s="8">
        <f t="shared" si="339"/>
        <v>2.0627855082160584E-2</v>
      </c>
      <c r="H273" s="8">
        <f t="shared" si="339"/>
        <v>5.9984331521015122E-2</v>
      </c>
      <c r="I273" s="8">
        <f t="shared" si="339"/>
        <v>1.7914241334507475E-2</v>
      </c>
      <c r="J273" s="8">
        <f t="shared" si="339"/>
        <v>2.5858036717349542E-2</v>
      </c>
      <c r="K273" s="8">
        <f t="shared" si="339"/>
        <v>1.9804837949194187E-2</v>
      </c>
      <c r="L273" s="8">
        <f t="shared" si="339"/>
        <v>-2.0180836800115065E-2</v>
      </c>
      <c r="M273" s="8">
        <f t="shared" si="339"/>
        <v>5.9629082666008415E-3</v>
      </c>
      <c r="N273" s="8">
        <f t="shared" si="339"/>
        <v>1.9408290381311089E-2</v>
      </c>
      <c r="O273" s="8">
        <f t="shared" si="339"/>
        <v>-5.0007126005625624E-3</v>
      </c>
      <c r="P273" s="8">
        <f t="shared" si="339"/>
        <v>-7.4102051417519466E-3</v>
      </c>
      <c r="Q273" s="8">
        <f t="shared" si="339"/>
        <v>-5.1493969035894094E-2</v>
      </c>
      <c r="R273" s="8">
        <f t="shared" si="339"/>
        <v>1.2473488205153593E-2</v>
      </c>
      <c r="S273" s="8">
        <f t="shared" si="339"/>
        <v>1.6837375293219159E-2</v>
      </c>
      <c r="T273" s="8">
        <f t="shared" si="339"/>
        <v>1.0162955953846087E-2</v>
      </c>
      <c r="U273" s="8">
        <f t="shared" si="339"/>
        <v>1.4231613670679266E-2</v>
      </c>
      <c r="V273" s="8">
        <f t="shared" si="339"/>
        <v>1.6223068237648519E-2</v>
      </c>
      <c r="W273" s="8">
        <f t="shared" si="339"/>
        <v>-6.6074438037102556E-3</v>
      </c>
      <c r="X273" s="8">
        <f t="shared" si="339"/>
        <v>1.1537425831457782E-2</v>
      </c>
      <c r="Y273" s="8">
        <f t="shared" si="339"/>
        <v>1.2945537426064302E-2</v>
      </c>
      <c r="Z273" s="8">
        <f t="shared" si="339"/>
        <v>-8.0820769084667399E-3</v>
      </c>
      <c r="AA273" s="8">
        <f t="shared" si="339"/>
        <v>3.9201569395321822E-2</v>
      </c>
      <c r="AB273" s="8">
        <f t="shared" si="339"/>
        <v>6.1083886263098019E-3</v>
      </c>
      <c r="AC273" s="8">
        <f t="shared" si="339"/>
        <v>1.5986467788360326E-2</v>
      </c>
      <c r="AD273" s="8">
        <f t="shared" si="339"/>
        <v>1.2091329490195868E-3</v>
      </c>
      <c r="AE273" s="8">
        <f t="shared" si="339"/>
        <v>1.0294403089545989E-2</v>
      </c>
      <c r="AF273" s="8">
        <f t="shared" si="339"/>
        <v>-6.1436594092058039E-3</v>
      </c>
      <c r="AG273" s="8">
        <f t="shared" si="339"/>
        <v>3.2212996484352052E-2</v>
      </c>
      <c r="AH273" s="8">
        <f t="shared" ref="AH273:BH273" si="340">AH71/AH67-1</f>
        <v>9.3090742663386461E-3</v>
      </c>
      <c r="AI273" s="8">
        <f t="shared" si="340"/>
        <v>1.6833253032296547E-2</v>
      </c>
      <c r="AJ273" s="8">
        <f t="shared" si="340"/>
        <v>8.8274917352000326E-3</v>
      </c>
      <c r="AK273" s="8">
        <f t="shared" si="340"/>
        <v>1.4713184814614255E-2</v>
      </c>
      <c r="AL273" s="8">
        <f t="shared" si="340"/>
        <v>2.1208387915576887E-2</v>
      </c>
      <c r="AM273" s="8">
        <f t="shared" si="340"/>
        <v>6.9582566109887001E-3</v>
      </c>
      <c r="AN273" s="8">
        <f t="shared" si="340"/>
        <v>2.3173855184456471E-2</v>
      </c>
      <c r="AO273" s="8">
        <f t="shared" si="340"/>
        <v>7.4094492891816355E-3</v>
      </c>
      <c r="AP273" s="8">
        <f t="shared" si="340"/>
        <v>2.9270222109932131E-2</v>
      </c>
      <c r="AQ273" s="8">
        <f t="shared" si="340"/>
        <v>1.8770429110788189E-2</v>
      </c>
      <c r="AR273" s="8">
        <f t="shared" si="340"/>
        <v>-1.0549409488265549E-2</v>
      </c>
      <c r="AS273" s="8">
        <f t="shared" si="340"/>
        <v>2.3260287458818363E-2</v>
      </c>
      <c r="AT273" s="8">
        <f t="shared" si="340"/>
        <v>2.8353768191800244E-2</v>
      </c>
      <c r="AU273" s="8">
        <f t="shared" si="340"/>
        <v>8.2977447242358338E-3</v>
      </c>
      <c r="AV273" s="8">
        <f t="shared" si="340"/>
        <v>2.4931564019793129E-2</v>
      </c>
      <c r="AW273" s="8">
        <f t="shared" si="340"/>
        <v>2.4637028041419207E-2</v>
      </c>
      <c r="AX273" s="8">
        <f t="shared" si="340"/>
        <v>4.2482658227931847E-2</v>
      </c>
      <c r="AY273" s="8">
        <f t="shared" si="340"/>
        <v>3.868052437546976E-2</v>
      </c>
      <c r="AZ273" s="8">
        <f t="shared" si="340"/>
        <v>1.3679081258715309E-2</v>
      </c>
      <c r="BA273" s="8">
        <f t="shared" si="340"/>
        <v>1.3844210390095757E-2</v>
      </c>
      <c r="BB273" s="8">
        <f t="shared" si="340"/>
        <v>2.0001578051412672E-2</v>
      </c>
      <c r="BC273" s="8">
        <f t="shared" si="340"/>
        <v>3.7585729277096913E-2</v>
      </c>
      <c r="BD273" s="8">
        <f t="shared" si="340"/>
        <v>2.5231776774837122E-2</v>
      </c>
      <c r="BE273" s="8">
        <f t="shared" si="340"/>
        <v>1.5040830660256077E-2</v>
      </c>
      <c r="BF273" s="8" t="e">
        <f t="shared" si="340"/>
        <v>#DIV/0!</v>
      </c>
      <c r="BG273" s="8">
        <f t="shared" si="340"/>
        <v>2.362184383513477E-2</v>
      </c>
      <c r="BH273" s="8">
        <f t="shared" si="340"/>
        <v>3.2247397474372663E-2</v>
      </c>
    </row>
    <row r="274" spans="1:60" s="36" customFormat="1" x14ac:dyDescent="0.2">
      <c r="A274" s="138">
        <f t="shared" si="330"/>
        <v>41820</v>
      </c>
      <c r="B274" s="16">
        <f t="shared" ref="B274:AG274" si="341">B72/B68-1</f>
        <v>1.5947360191381987E-2</v>
      </c>
      <c r="C274" s="16">
        <f t="shared" si="341"/>
        <v>1.5291773508438355E-2</v>
      </c>
      <c r="D274" s="8">
        <f t="shared" si="341"/>
        <v>6.6955739776446421E-3</v>
      </c>
      <c r="E274" s="8">
        <f t="shared" si="341"/>
        <v>-4.3019830206243448E-3</v>
      </c>
      <c r="F274" s="8">
        <f t="shared" si="341"/>
        <v>2.0726891943666281E-2</v>
      </c>
      <c r="G274" s="8">
        <f t="shared" si="341"/>
        <v>1.9991371047787254E-2</v>
      </c>
      <c r="H274" s="8">
        <f t="shared" si="341"/>
        <v>3.9136732820802322E-2</v>
      </c>
      <c r="I274" s="8">
        <f t="shared" si="341"/>
        <v>1.5036687840405571E-2</v>
      </c>
      <c r="J274" s="8">
        <f t="shared" si="341"/>
        <v>2.4384615881071658E-2</v>
      </c>
      <c r="K274" s="8">
        <f t="shared" si="341"/>
        <v>1.9266874016224955E-2</v>
      </c>
      <c r="L274" s="8">
        <f t="shared" si="341"/>
        <v>1.8785436978354664E-2</v>
      </c>
      <c r="M274" s="8">
        <f t="shared" si="341"/>
        <v>-1.1966792432624107E-2</v>
      </c>
      <c r="N274" s="8">
        <f t="shared" si="341"/>
        <v>2.2461424375264771E-2</v>
      </c>
      <c r="O274" s="8">
        <f t="shared" si="341"/>
        <v>3.5461182772820177E-3</v>
      </c>
      <c r="P274" s="8">
        <f t="shared" si="341"/>
        <v>-1.1642446219868319E-2</v>
      </c>
      <c r="Q274" s="8">
        <f t="shared" si="341"/>
        <v>-9.6491457256974278E-2</v>
      </c>
      <c r="R274" s="8">
        <f t="shared" si="341"/>
        <v>4.4964116885217731E-3</v>
      </c>
      <c r="S274" s="8">
        <f t="shared" si="341"/>
        <v>6.1393002644374306E-3</v>
      </c>
      <c r="T274" s="8">
        <f t="shared" si="341"/>
        <v>7.5883189672412144E-3</v>
      </c>
      <c r="U274" s="8">
        <f t="shared" si="341"/>
        <v>1.0923118821130284E-2</v>
      </c>
      <c r="V274" s="8">
        <f t="shared" si="341"/>
        <v>1.5098713039255696E-2</v>
      </c>
      <c r="W274" s="8">
        <f t="shared" si="341"/>
        <v>1.2568814213098634E-3</v>
      </c>
      <c r="X274" s="8">
        <f t="shared" si="341"/>
        <v>9.4937980290368262E-3</v>
      </c>
      <c r="Y274" s="8">
        <f t="shared" si="341"/>
        <v>-7.0491693038182701E-3</v>
      </c>
      <c r="Z274" s="8">
        <f t="shared" si="341"/>
        <v>-3.0621940433061212E-2</v>
      </c>
      <c r="AA274" s="8">
        <f t="shared" si="341"/>
        <v>1.9672802868272443E-2</v>
      </c>
      <c r="AB274" s="8">
        <f t="shared" si="341"/>
        <v>1.260111409482656E-2</v>
      </c>
      <c r="AC274" s="8">
        <f t="shared" si="341"/>
        <v>2.0268270950237754E-2</v>
      </c>
      <c r="AD274" s="8">
        <f t="shared" si="341"/>
        <v>-4.0795360978250761E-3</v>
      </c>
      <c r="AE274" s="8">
        <f t="shared" si="341"/>
        <v>-4.3019830206243448E-3</v>
      </c>
      <c r="AF274" s="8">
        <f t="shared" si="341"/>
        <v>-1.2452782314747224E-2</v>
      </c>
      <c r="AG274" s="8">
        <f t="shared" si="341"/>
        <v>1.0401887817607314E-2</v>
      </c>
      <c r="AH274" s="8">
        <f t="shared" ref="AH274:BH274" si="342">AH72/AH68-1</f>
        <v>-5.5510610612502509E-3</v>
      </c>
      <c r="AI274" s="8">
        <f t="shared" si="342"/>
        <v>1.6859896085962056E-2</v>
      </c>
      <c r="AJ274" s="8">
        <f t="shared" si="342"/>
        <v>4.364337563217191E-3</v>
      </c>
      <c r="AK274" s="8">
        <f t="shared" si="342"/>
        <v>1.1665745456448162E-2</v>
      </c>
      <c r="AL274" s="8">
        <f t="shared" si="342"/>
        <v>2.5211270938356511E-2</v>
      </c>
      <c r="AM274" s="8">
        <f t="shared" si="342"/>
        <v>8.3918845859669577E-3</v>
      </c>
      <c r="AN274" s="8">
        <f t="shared" si="342"/>
        <v>2.648647691803907E-2</v>
      </c>
      <c r="AO274" s="8">
        <f t="shared" si="342"/>
        <v>1.6024434563829182E-2</v>
      </c>
      <c r="AP274" s="8">
        <f t="shared" si="342"/>
        <v>3.0632052880825933E-2</v>
      </c>
      <c r="AQ274" s="8">
        <f t="shared" si="342"/>
        <v>3.1087049331802064E-2</v>
      </c>
      <c r="AR274" s="8">
        <f t="shared" si="342"/>
        <v>-1.7462688982834318E-2</v>
      </c>
      <c r="AS274" s="8">
        <f t="shared" si="342"/>
        <v>3.051001574965162E-2</v>
      </c>
      <c r="AT274" s="8">
        <f t="shared" si="342"/>
        <v>1.6607003552696842E-2</v>
      </c>
      <c r="AU274" s="8">
        <f t="shared" si="342"/>
        <v>1.4380091139152951E-2</v>
      </c>
      <c r="AV274" s="8">
        <f t="shared" si="342"/>
        <v>2.4476768628253653E-2</v>
      </c>
      <c r="AW274" s="8">
        <f t="shared" si="342"/>
        <v>3.4611294544437676E-2</v>
      </c>
      <c r="AX274" s="8">
        <f t="shared" si="342"/>
        <v>4.5135722439489045E-2</v>
      </c>
      <c r="AY274" s="8">
        <f t="shared" si="342"/>
        <v>2.9581509760759239E-2</v>
      </c>
      <c r="AZ274" s="8">
        <f t="shared" si="342"/>
        <v>5.4053828680649119E-3</v>
      </c>
      <c r="BA274" s="8">
        <f t="shared" si="342"/>
        <v>1.7096928687905244E-2</v>
      </c>
      <c r="BB274" s="8">
        <f t="shared" si="342"/>
        <v>2.2094597742755129E-2</v>
      </c>
      <c r="BC274" s="8">
        <f t="shared" si="342"/>
        <v>3.4606173813531038E-2</v>
      </c>
      <c r="BD274" s="8">
        <f t="shared" si="342"/>
        <v>2.8300015224530517E-2</v>
      </c>
      <c r="BE274" s="8">
        <f t="shared" si="342"/>
        <v>1.1931852085484529E-2</v>
      </c>
      <c r="BF274" s="8" t="e">
        <f t="shared" si="342"/>
        <v>#DIV/0!</v>
      </c>
      <c r="BG274" s="8">
        <f t="shared" si="342"/>
        <v>2.3148712110037772E-2</v>
      </c>
      <c r="BH274" s="8">
        <f t="shared" si="342"/>
        <v>2.9962868896111328E-2</v>
      </c>
    </row>
    <row r="275" spans="1:60" s="36" customFormat="1" x14ac:dyDescent="0.2">
      <c r="A275" s="138">
        <f t="shared" si="330"/>
        <v>41912</v>
      </c>
      <c r="B275" s="16">
        <f t="shared" ref="B275:AG275" si="343">B73/B69-1</f>
        <v>1.5014613293275803E-2</v>
      </c>
      <c r="C275" s="16">
        <f t="shared" si="343"/>
        <v>1.424045855669509E-2</v>
      </c>
      <c r="D275" s="8">
        <f t="shared" si="343"/>
        <v>3.9967283854125402E-3</v>
      </c>
      <c r="E275" s="8">
        <f t="shared" si="343"/>
        <v>-1.2214363066253342E-2</v>
      </c>
      <c r="F275" s="8">
        <f t="shared" si="343"/>
        <v>2.071553245880442E-2</v>
      </c>
      <c r="G275" s="8">
        <f t="shared" si="343"/>
        <v>1.9887351602915659E-2</v>
      </c>
      <c r="H275" s="8">
        <f t="shared" si="343"/>
        <v>3.9517402970171922E-2</v>
      </c>
      <c r="I275" s="8">
        <f t="shared" si="343"/>
        <v>1.3942119380849105E-2</v>
      </c>
      <c r="J275" s="8">
        <f t="shared" si="343"/>
        <v>2.4683863708148568E-2</v>
      </c>
      <c r="K275" s="8">
        <f t="shared" si="343"/>
        <v>1.9083108070236499E-2</v>
      </c>
      <c r="L275" s="8">
        <f t="shared" si="343"/>
        <v>2.0081224898750749E-2</v>
      </c>
      <c r="M275" s="8">
        <f t="shared" si="343"/>
        <v>-1.4760321937182685E-2</v>
      </c>
      <c r="N275" s="8">
        <f t="shared" si="343"/>
        <v>2.2225757512359001E-2</v>
      </c>
      <c r="O275" s="8">
        <f t="shared" si="343"/>
        <v>-4.2214490122477466E-3</v>
      </c>
      <c r="P275" s="8">
        <f t="shared" si="343"/>
        <v>-1.5359616376290908E-2</v>
      </c>
      <c r="Q275" s="8">
        <f t="shared" si="343"/>
        <v>-0.13277082316768618</v>
      </c>
      <c r="R275" s="8">
        <f t="shared" si="343"/>
        <v>1.0040490208187203E-2</v>
      </c>
      <c r="S275" s="8">
        <f t="shared" si="343"/>
        <v>3.2304234001383492E-3</v>
      </c>
      <c r="T275" s="8">
        <f t="shared" si="343"/>
        <v>-1.4135380314317381E-4</v>
      </c>
      <c r="U275" s="8">
        <f t="shared" si="343"/>
        <v>5.2742746371969851E-3</v>
      </c>
      <c r="V275" s="8">
        <f t="shared" si="343"/>
        <v>1.1628426138516001E-2</v>
      </c>
      <c r="W275" s="8">
        <f t="shared" si="343"/>
        <v>1.210091229550514E-3</v>
      </c>
      <c r="X275" s="8">
        <f t="shared" si="343"/>
        <v>4.3844502077363678E-3</v>
      </c>
      <c r="Y275" s="8">
        <f t="shared" si="343"/>
        <v>-1.3359094489396428E-2</v>
      </c>
      <c r="Z275" s="8">
        <f t="shared" si="343"/>
        <v>-3.6892319022211684E-2</v>
      </c>
      <c r="AA275" s="8">
        <f t="shared" si="343"/>
        <v>1.522044468471262E-2</v>
      </c>
      <c r="AB275" s="8">
        <f t="shared" si="343"/>
        <v>1.122955456554009E-2</v>
      </c>
      <c r="AC275" s="8">
        <f t="shared" si="343"/>
        <v>2.261089897339752E-2</v>
      </c>
      <c r="AD275" s="8">
        <f t="shared" si="343"/>
        <v>5.8206059269498844E-3</v>
      </c>
      <c r="AE275" s="8">
        <f t="shared" si="343"/>
        <v>-1.2214363066253342E-2</v>
      </c>
      <c r="AF275" s="8">
        <f t="shared" si="343"/>
        <v>-2.2741948899982156E-2</v>
      </c>
      <c r="AG275" s="8">
        <f t="shared" si="343"/>
        <v>-2.2141166330813533E-5</v>
      </c>
      <c r="AH275" s="8">
        <f t="shared" ref="AH275:BH275" si="344">AH73/AH69-1</f>
        <v>-1.2621587691590497E-2</v>
      </c>
      <c r="AI275" s="8">
        <f t="shared" si="344"/>
        <v>1.4177362588323472E-2</v>
      </c>
      <c r="AJ275" s="8">
        <f t="shared" si="344"/>
        <v>3.1691613634601268E-3</v>
      </c>
      <c r="AK275" s="8">
        <f t="shared" si="344"/>
        <v>7.3764098348039209E-3</v>
      </c>
      <c r="AL275" s="8">
        <f t="shared" si="344"/>
        <v>2.3343173877328205E-2</v>
      </c>
      <c r="AM275" s="8">
        <f t="shared" si="344"/>
        <v>7.6561779643762318E-3</v>
      </c>
      <c r="AN275" s="8">
        <f t="shared" si="344"/>
        <v>2.1138069085831823E-2</v>
      </c>
      <c r="AO275" s="8">
        <f t="shared" si="344"/>
        <v>9.5584698802118062E-3</v>
      </c>
      <c r="AP275" s="8">
        <f t="shared" si="344"/>
        <v>2.5920668467365848E-2</v>
      </c>
      <c r="AQ275" s="8">
        <f t="shared" si="344"/>
        <v>2.5744060017826476E-2</v>
      </c>
      <c r="AR275" s="8">
        <f t="shared" si="344"/>
        <v>-3.1187429152307988E-2</v>
      </c>
      <c r="AS275" s="8">
        <f t="shared" si="344"/>
        <v>2.7012824563263482E-2</v>
      </c>
      <c r="AT275" s="8">
        <f t="shared" si="344"/>
        <v>2.1578384243561066E-2</v>
      </c>
      <c r="AU275" s="8">
        <f t="shared" si="344"/>
        <v>1.2294537484600632E-2</v>
      </c>
      <c r="AV275" s="8">
        <f t="shared" si="344"/>
        <v>2.6866550328689343E-2</v>
      </c>
      <c r="AW275" s="8">
        <f t="shared" si="344"/>
        <v>6.7194883467668554E-2</v>
      </c>
      <c r="AX275" s="8">
        <f t="shared" si="344"/>
        <v>4.5538495206378427E-2</v>
      </c>
      <c r="AY275" s="8">
        <f t="shared" si="344"/>
        <v>3.0367443478884537E-2</v>
      </c>
      <c r="AZ275" s="8">
        <f t="shared" si="344"/>
        <v>-1.0309786578321489E-2</v>
      </c>
      <c r="BA275" s="8">
        <f t="shared" si="344"/>
        <v>1.7253919184860189E-2</v>
      </c>
      <c r="BB275" s="8">
        <f t="shared" si="344"/>
        <v>2.420709379748831E-2</v>
      </c>
      <c r="BC275" s="8">
        <f t="shared" si="344"/>
        <v>3.8417326989678369E-2</v>
      </c>
      <c r="BD275" s="8">
        <f t="shared" si="344"/>
        <v>4.1102156465513406E-2</v>
      </c>
      <c r="BE275" s="8">
        <f t="shared" si="344"/>
        <v>1.3206155215045534E-2</v>
      </c>
      <c r="BF275" s="8" t="e">
        <f t="shared" si="344"/>
        <v>#DIV/0!</v>
      </c>
      <c r="BG275" s="8">
        <f t="shared" si="344"/>
        <v>2.2254570652010086E-2</v>
      </c>
      <c r="BH275" s="8">
        <f t="shared" si="344"/>
        <v>3.0820791351030774E-2</v>
      </c>
    </row>
    <row r="276" spans="1:60" s="36" customFormat="1" ht="12" thickBot="1" x14ac:dyDescent="0.25">
      <c r="A276" s="139">
        <f t="shared" si="330"/>
        <v>42003</v>
      </c>
      <c r="B276" s="14">
        <f t="shared" ref="B276:AG276" si="345">B74/B70-1</f>
        <v>1.1539863185533461E-2</v>
      </c>
      <c r="C276" s="14">
        <f t="shared" si="345"/>
        <v>1.193590651451637E-2</v>
      </c>
      <c r="D276" s="21">
        <f t="shared" si="345"/>
        <v>5.2308981469753046E-3</v>
      </c>
      <c r="E276" s="21">
        <f t="shared" si="345"/>
        <v>-1.8981141775726185E-2</v>
      </c>
      <c r="F276" s="21">
        <f t="shared" si="345"/>
        <v>1.64567712409871E-2</v>
      </c>
      <c r="G276" s="21">
        <f t="shared" si="345"/>
        <v>1.7208477723415605E-2</v>
      </c>
      <c r="H276" s="21">
        <f t="shared" si="345"/>
        <v>-2.6113724330140142E-3</v>
      </c>
      <c r="I276" s="21">
        <f t="shared" si="345"/>
        <v>1.008844669509279E-2</v>
      </c>
      <c r="J276" s="21">
        <f t="shared" si="345"/>
        <v>2.496544778300458E-2</v>
      </c>
      <c r="K276" s="21">
        <f t="shared" si="345"/>
        <v>1.5932356261047609E-2</v>
      </c>
      <c r="L276" s="21">
        <f t="shared" si="345"/>
        <v>3.1834546699468502E-2</v>
      </c>
      <c r="M276" s="21">
        <f t="shared" si="345"/>
        <v>-1.8895970924642569E-2</v>
      </c>
      <c r="N276" s="21">
        <f t="shared" si="345"/>
        <v>2.0580025108703603E-2</v>
      </c>
      <c r="O276" s="21">
        <f t="shared" si="345"/>
        <v>-3.9756513745012878E-3</v>
      </c>
      <c r="P276" s="21">
        <f t="shared" si="345"/>
        <v>-1.8252146957007165E-2</v>
      </c>
      <c r="Q276" s="21">
        <f t="shared" si="345"/>
        <v>-4.9140707224099023E-3</v>
      </c>
      <c r="R276" s="21">
        <f t="shared" si="345"/>
        <v>6.5004975599880499E-3</v>
      </c>
      <c r="S276" s="21">
        <f t="shared" si="345"/>
        <v>2.68761974144196E-2</v>
      </c>
      <c r="T276" s="21">
        <f t="shared" si="345"/>
        <v>1.7799507021158956E-3</v>
      </c>
      <c r="U276" s="21">
        <f t="shared" si="345"/>
        <v>4.9219801082764914E-3</v>
      </c>
      <c r="V276" s="21">
        <f t="shared" si="345"/>
        <v>1.3861191044020726E-2</v>
      </c>
      <c r="W276" s="21">
        <f t="shared" si="345"/>
        <v>6.1918197587425006E-3</v>
      </c>
      <c r="X276" s="21">
        <f t="shared" si="345"/>
        <v>2.3875694638060274E-3</v>
      </c>
      <c r="Y276" s="21">
        <f t="shared" si="345"/>
        <v>-1.3871273654784244E-2</v>
      </c>
      <c r="Z276" s="21">
        <f t="shared" si="345"/>
        <v>-3.5665718963938775E-2</v>
      </c>
      <c r="AA276" s="21">
        <f t="shared" si="345"/>
        <v>1.0531272522167345E-2</v>
      </c>
      <c r="AB276" s="21">
        <f t="shared" si="345"/>
        <v>1.2421889598626112E-2</v>
      </c>
      <c r="AC276" s="21">
        <f t="shared" si="345"/>
        <v>2.10198663328931E-2</v>
      </c>
      <c r="AD276" s="21">
        <f t="shared" si="345"/>
        <v>3.8006252278441899E-3</v>
      </c>
      <c r="AE276" s="21">
        <f t="shared" si="345"/>
        <v>-1.8981141775726185E-2</v>
      </c>
      <c r="AF276" s="21">
        <f t="shared" si="345"/>
        <v>-3.1951954301791541E-2</v>
      </c>
      <c r="AG276" s="21">
        <f t="shared" si="345"/>
        <v>-1.1931244331200408E-2</v>
      </c>
      <c r="AH276" s="21">
        <f t="shared" ref="AH276:BH276" si="346">AH74/AH70-1</f>
        <v>-1.8089765901947441E-2</v>
      </c>
      <c r="AI276" s="21">
        <f t="shared" si="346"/>
        <v>1.1586133195173209E-2</v>
      </c>
      <c r="AJ276" s="21">
        <f t="shared" si="346"/>
        <v>6.1397508245417676E-3</v>
      </c>
      <c r="AK276" s="21">
        <f t="shared" si="346"/>
        <v>8.7664949506269796E-3</v>
      </c>
      <c r="AL276" s="21">
        <f t="shared" si="346"/>
        <v>1.5525865646790038E-2</v>
      </c>
      <c r="AM276" s="21">
        <f t="shared" si="346"/>
        <v>6.2095868745009053E-3</v>
      </c>
      <c r="AN276" s="21">
        <f t="shared" si="346"/>
        <v>2.9996864591074424E-2</v>
      </c>
      <c r="AO276" s="21">
        <f t="shared" si="346"/>
        <v>2.1497691240367045E-2</v>
      </c>
      <c r="AP276" s="21">
        <f t="shared" si="346"/>
        <v>3.3210101322070029E-2</v>
      </c>
      <c r="AQ276" s="21">
        <f t="shared" si="346"/>
        <v>1.9466055455108267E-2</v>
      </c>
      <c r="AR276" s="21">
        <f t="shared" si="346"/>
        <v>-2.4476416562136949E-2</v>
      </c>
      <c r="AS276" s="21">
        <f t="shared" si="346"/>
        <v>3.0088130613031172E-2</v>
      </c>
      <c r="AT276" s="21">
        <f t="shared" si="346"/>
        <v>1.4514850500224608E-2</v>
      </c>
      <c r="AU276" s="21">
        <f t="shared" si="346"/>
        <v>9.2765843109223756E-3</v>
      </c>
      <c r="AV276" s="21">
        <f t="shared" si="346"/>
        <v>1.8184279511746171E-2</v>
      </c>
      <c r="AW276" s="21">
        <f t="shared" si="346"/>
        <v>2.2805581496994076E-2</v>
      </c>
      <c r="AX276" s="21">
        <f t="shared" si="346"/>
        <v>4.4786272842522346E-2</v>
      </c>
      <c r="AY276" s="21">
        <f t="shared" si="346"/>
        <v>1.4330793559437449E-2</v>
      </c>
      <c r="AZ276" s="21">
        <f t="shared" si="346"/>
        <v>2.6088788178988409E-3</v>
      </c>
      <c r="BA276" s="21">
        <f t="shared" si="346"/>
        <v>1.7070621914460071E-2</v>
      </c>
      <c r="BB276" s="21">
        <f t="shared" si="346"/>
        <v>2.4366499809406195E-2</v>
      </c>
      <c r="BC276" s="21">
        <f t="shared" si="346"/>
        <v>3.6191809709232636E-2</v>
      </c>
      <c r="BD276" s="21">
        <f t="shared" si="346"/>
        <v>2.7301215680689772E-2</v>
      </c>
      <c r="BE276" s="21">
        <f t="shared" si="346"/>
        <v>1.579159453100476E-2</v>
      </c>
      <c r="BF276" s="21" t="e">
        <f t="shared" si="346"/>
        <v>#DIV/0!</v>
      </c>
      <c r="BG276" s="21">
        <f t="shared" si="346"/>
        <v>1.9232774710907119E-2</v>
      </c>
      <c r="BH276" s="21">
        <f t="shared" si="346"/>
        <v>2.6719957569000918E-2</v>
      </c>
    </row>
    <row r="277" spans="1:60" s="36" customFormat="1" x14ac:dyDescent="0.2">
      <c r="A277" s="140">
        <f t="shared" si="330"/>
        <v>42093</v>
      </c>
      <c r="B277" s="16">
        <f t="shared" ref="B277:AG277" si="347">B75/B71-1</f>
        <v>1.5892825778359931E-2</v>
      </c>
      <c r="C277" s="16">
        <f t="shared" si="347"/>
        <v>1.5361142422141372E-2</v>
      </c>
      <c r="D277" s="8">
        <f t="shared" si="347"/>
        <v>7.039684522157641E-3</v>
      </c>
      <c r="E277" s="8">
        <f t="shared" si="347"/>
        <v>-1.7689989051340782E-2</v>
      </c>
      <c r="F277" s="8">
        <f t="shared" si="347"/>
        <v>2.1714418000357227E-2</v>
      </c>
      <c r="G277" s="8">
        <f t="shared" si="347"/>
        <v>2.1179218273374989E-2</v>
      </c>
      <c r="H277" s="8">
        <f t="shared" si="347"/>
        <v>3.6816748977074543E-2</v>
      </c>
      <c r="I277" s="8">
        <f t="shared" si="347"/>
        <v>1.532855854597126E-2</v>
      </c>
      <c r="J277" s="8">
        <f t="shared" si="347"/>
        <v>2.1233297091871162E-2</v>
      </c>
      <c r="K277" s="8">
        <f t="shared" si="347"/>
        <v>2.1170657963292205E-2</v>
      </c>
      <c r="L277" s="8">
        <f t="shared" si="347"/>
        <v>4.710168310975682E-2</v>
      </c>
      <c r="M277" s="8">
        <f t="shared" si="347"/>
        <v>-2.0033054797808147E-2</v>
      </c>
      <c r="N277" s="8">
        <f t="shared" si="347"/>
        <v>1.9558755044754905E-2</v>
      </c>
      <c r="O277" s="8">
        <f t="shared" si="347"/>
        <v>-1.0154133856595249E-2</v>
      </c>
      <c r="P277" s="8">
        <f t="shared" si="347"/>
        <v>-2.0874102142021234E-2</v>
      </c>
      <c r="Q277" s="8">
        <f t="shared" si="347"/>
        <v>-3.6764814416503366E-3</v>
      </c>
      <c r="R277" s="8">
        <f t="shared" si="347"/>
        <v>1.3590786998166182E-2</v>
      </c>
      <c r="S277" s="8">
        <f t="shared" si="347"/>
        <v>1.3513272374535257E-2</v>
      </c>
      <c r="T277" s="8">
        <f t="shared" si="347"/>
        <v>-8.4044125159380423E-3</v>
      </c>
      <c r="U277" s="8">
        <f t="shared" si="347"/>
        <v>2.7315019435114607E-4</v>
      </c>
      <c r="V277" s="8">
        <f t="shared" si="347"/>
        <v>6.183249194303464E-3</v>
      </c>
      <c r="W277" s="8">
        <f t="shared" si="347"/>
        <v>1.3868368274192688E-2</v>
      </c>
      <c r="X277" s="8">
        <f t="shared" si="347"/>
        <v>8.9579148618963433E-3</v>
      </c>
      <c r="Y277" s="8">
        <f t="shared" si="347"/>
        <v>9.3889364299630795E-3</v>
      </c>
      <c r="Z277" s="8">
        <f t="shared" si="347"/>
        <v>-1.6265734700780854E-2</v>
      </c>
      <c r="AA277" s="8">
        <f t="shared" si="347"/>
        <v>3.9964993824699535E-2</v>
      </c>
      <c r="AB277" s="8">
        <f t="shared" si="347"/>
        <v>1.3003910853543132E-2</v>
      </c>
      <c r="AC277" s="8">
        <f t="shared" si="347"/>
        <v>1.6976449810939931E-2</v>
      </c>
      <c r="AD277" s="8">
        <f t="shared" si="347"/>
        <v>1.3487183277330894E-2</v>
      </c>
      <c r="AE277" s="8">
        <f t="shared" si="347"/>
        <v>-1.7689989051340782E-2</v>
      </c>
      <c r="AF277" s="8">
        <f t="shared" si="347"/>
        <v>-3.0470628125696564E-2</v>
      </c>
      <c r="AG277" s="8">
        <f t="shared" si="347"/>
        <v>4.3377192011933019E-3</v>
      </c>
      <c r="AH277" s="8">
        <f t="shared" ref="AH277:BH277" si="348">AH75/AH71-1</f>
        <v>-1.9483662369409238E-2</v>
      </c>
      <c r="AI277" s="8">
        <f t="shared" si="348"/>
        <v>1.3840310881108042E-2</v>
      </c>
      <c r="AJ277" s="8">
        <f t="shared" si="348"/>
        <v>1.0306740938981873E-2</v>
      </c>
      <c r="AK277" s="8">
        <f t="shared" si="348"/>
        <v>1.1174066216349976E-2</v>
      </c>
      <c r="AL277" s="8">
        <f t="shared" si="348"/>
        <v>1.7424996143297067E-2</v>
      </c>
      <c r="AM277" s="8">
        <f t="shared" si="348"/>
        <v>6.0243856985315869E-3</v>
      </c>
      <c r="AN277" s="8">
        <f t="shared" si="348"/>
        <v>2.7787508288571017E-2</v>
      </c>
      <c r="AO277" s="8">
        <f t="shared" si="348"/>
        <v>2.0794441038562539E-2</v>
      </c>
      <c r="AP277" s="8">
        <f t="shared" si="348"/>
        <v>3.0434409948986385E-2</v>
      </c>
      <c r="AQ277" s="8">
        <f t="shared" si="348"/>
        <v>3.6432182752924369E-2</v>
      </c>
      <c r="AR277" s="8">
        <f t="shared" si="348"/>
        <v>5.7813042150316463E-3</v>
      </c>
      <c r="AS277" s="8">
        <f t="shared" si="348"/>
        <v>4.3766083904476005E-2</v>
      </c>
      <c r="AT277" s="8">
        <f t="shared" si="348"/>
        <v>1.4655632964191145E-2</v>
      </c>
      <c r="AU277" s="8">
        <f t="shared" si="348"/>
        <v>4.3633403981346852E-3</v>
      </c>
      <c r="AV277" s="8">
        <f t="shared" si="348"/>
        <v>3.9955546404354392E-2</v>
      </c>
      <c r="AW277" s="8">
        <f t="shared" si="348"/>
        <v>3.988407475927791E-2</v>
      </c>
      <c r="AX277" s="8">
        <f t="shared" si="348"/>
        <v>4.2669630298641792E-2</v>
      </c>
      <c r="AY277" s="8">
        <f t="shared" si="348"/>
        <v>2.7978661944123351E-2</v>
      </c>
      <c r="AZ277" s="8">
        <f t="shared" si="348"/>
        <v>-2.730827841631922E-3</v>
      </c>
      <c r="BA277" s="8">
        <f t="shared" si="348"/>
        <v>1.6090857651287038E-2</v>
      </c>
      <c r="BB277" s="8">
        <f t="shared" si="348"/>
        <v>2.1424106445897984E-2</v>
      </c>
      <c r="BC277" s="8">
        <f t="shared" si="348"/>
        <v>2.9690526580841148E-2</v>
      </c>
      <c r="BD277" s="8">
        <f t="shared" si="348"/>
        <v>2.8424550027290385E-2</v>
      </c>
      <c r="BE277" s="8">
        <f t="shared" si="348"/>
        <v>1.3495922798848481E-2</v>
      </c>
      <c r="BF277" s="8" t="e">
        <f t="shared" si="348"/>
        <v>#DIV/0!</v>
      </c>
      <c r="BG277" s="8">
        <f t="shared" si="348"/>
        <v>1.5557519059677061E-2</v>
      </c>
      <c r="BH277" s="8">
        <f t="shared" si="348"/>
        <v>1.9188559409958339E-2</v>
      </c>
    </row>
    <row r="278" spans="1:60" s="36" customFormat="1" x14ac:dyDescent="0.2">
      <c r="A278" s="138">
        <f t="shared" si="330"/>
        <v>42185</v>
      </c>
      <c r="B278" s="16">
        <f t="shared" ref="B278:AG278" si="349">B76/B72-1</f>
        <v>1.5591044342469385E-2</v>
      </c>
      <c r="C278" s="16">
        <f t="shared" si="349"/>
        <v>1.4142704742945655E-2</v>
      </c>
      <c r="D278" s="8">
        <f t="shared" si="349"/>
        <v>5.8029209405761062E-3</v>
      </c>
      <c r="E278" s="8">
        <f t="shared" si="349"/>
        <v>-1.9975305589178149E-2</v>
      </c>
      <c r="F278" s="8">
        <f t="shared" si="349"/>
        <v>2.1939374664981637E-2</v>
      </c>
      <c r="G278" s="8">
        <f t="shared" si="349"/>
        <v>2.016040362014615E-2</v>
      </c>
      <c r="H278" s="8">
        <f t="shared" si="349"/>
        <v>6.5646042693566775E-2</v>
      </c>
      <c r="I278" s="8">
        <f t="shared" si="349"/>
        <v>1.4952727798964505E-2</v>
      </c>
      <c r="J278" s="8">
        <f t="shared" si="349"/>
        <v>2.1450993553602915E-2</v>
      </c>
      <c r="K278" s="8">
        <f t="shared" si="349"/>
        <v>1.9946501733830946E-2</v>
      </c>
      <c r="L278" s="8">
        <f t="shared" si="349"/>
        <v>-5.9466397387047398E-2</v>
      </c>
      <c r="M278" s="8">
        <f t="shared" si="349"/>
        <v>2.2291832745285456E-2</v>
      </c>
      <c r="N278" s="8">
        <f t="shared" si="349"/>
        <v>1.9872205771038987E-2</v>
      </c>
      <c r="O278" s="8">
        <f t="shared" si="349"/>
        <v>-1.3831264014842803E-2</v>
      </c>
      <c r="P278" s="8">
        <f t="shared" si="349"/>
        <v>-1.5960786939699378E-2</v>
      </c>
      <c r="Q278" s="8">
        <f t="shared" si="349"/>
        <v>3.1570321999740525E-2</v>
      </c>
      <c r="R278" s="8">
        <f t="shared" si="349"/>
        <v>1.3342818891759256E-2</v>
      </c>
      <c r="S278" s="8">
        <f t="shared" si="349"/>
        <v>3.9370863290340008E-3</v>
      </c>
      <c r="T278" s="8">
        <f t="shared" si="349"/>
        <v>-1.0386908979298615E-2</v>
      </c>
      <c r="U278" s="8">
        <f t="shared" si="349"/>
        <v>-7.0161349723708577E-3</v>
      </c>
      <c r="V278" s="8">
        <f t="shared" si="349"/>
        <v>-6.5057336629803508E-4</v>
      </c>
      <c r="W278" s="8">
        <f t="shared" si="349"/>
        <v>-5.1110909815068606E-3</v>
      </c>
      <c r="X278" s="8">
        <f t="shared" si="349"/>
        <v>9.8416658120585865E-3</v>
      </c>
      <c r="Y278" s="8">
        <f t="shared" si="349"/>
        <v>1.068116859117807E-2</v>
      </c>
      <c r="Z278" s="8">
        <f t="shared" si="349"/>
        <v>-1.4525274412201972E-2</v>
      </c>
      <c r="AA278" s="8">
        <f t="shared" si="349"/>
        <v>3.7845672779251105E-2</v>
      </c>
      <c r="AB278" s="8">
        <f t="shared" si="349"/>
        <v>6.3646545795446041E-3</v>
      </c>
      <c r="AC278" s="8">
        <f t="shared" si="349"/>
        <v>2.4900144320229245E-2</v>
      </c>
      <c r="AD278" s="8">
        <f t="shared" si="349"/>
        <v>1.3332823416163597E-2</v>
      </c>
      <c r="AE278" s="8">
        <f t="shared" si="349"/>
        <v>-1.9975305589178149E-2</v>
      </c>
      <c r="AF278" s="8">
        <f t="shared" si="349"/>
        <v>-3.1554699060025726E-2</v>
      </c>
      <c r="AG278" s="8">
        <f t="shared" si="349"/>
        <v>4.6513307022453265E-3</v>
      </c>
      <c r="AH278" s="8">
        <f t="shared" ref="AH278:BH278" si="350">AH76/AH72-1</f>
        <v>-2.2509433815280921E-2</v>
      </c>
      <c r="AI278" s="8">
        <f t="shared" si="350"/>
        <v>1.4806210757370319E-2</v>
      </c>
      <c r="AJ278" s="8">
        <f t="shared" si="350"/>
        <v>1.9750378277900493E-2</v>
      </c>
      <c r="AK278" s="8">
        <f t="shared" si="350"/>
        <v>9.2540985994633562E-3</v>
      </c>
      <c r="AL278" s="8">
        <f t="shared" si="350"/>
        <v>1.8560392293232253E-2</v>
      </c>
      <c r="AM278" s="8">
        <f t="shared" si="350"/>
        <v>1.7049152916434052E-2</v>
      </c>
      <c r="AN278" s="8">
        <f t="shared" si="350"/>
        <v>3.2193222953818879E-2</v>
      </c>
      <c r="AO278" s="8">
        <f t="shared" si="350"/>
        <v>1.9915769669433203E-2</v>
      </c>
      <c r="AP278" s="8">
        <f t="shared" si="350"/>
        <v>3.6989201165825936E-2</v>
      </c>
      <c r="AQ278" s="8">
        <f t="shared" si="350"/>
        <v>2.4426548608540877E-2</v>
      </c>
      <c r="AR278" s="8">
        <f t="shared" si="350"/>
        <v>-1.0994578838481095E-2</v>
      </c>
      <c r="AS278" s="8">
        <f t="shared" si="350"/>
        <v>4.302910134335991E-2</v>
      </c>
      <c r="AT278" s="8">
        <f t="shared" si="350"/>
        <v>9.9013289932221582E-3</v>
      </c>
      <c r="AU278" s="8">
        <f t="shared" si="350"/>
        <v>3.1761472693825343E-3</v>
      </c>
      <c r="AV278" s="8">
        <f t="shared" si="350"/>
        <v>2.6172345665905539E-2</v>
      </c>
      <c r="AW278" s="8">
        <f t="shared" si="350"/>
        <v>3.115408193478264E-2</v>
      </c>
      <c r="AX278" s="8">
        <f t="shared" si="350"/>
        <v>2.5118511654252051E-2</v>
      </c>
      <c r="AY278" s="8">
        <f t="shared" si="350"/>
        <v>4.0673491843256082E-2</v>
      </c>
      <c r="AZ278" s="8">
        <f t="shared" si="350"/>
        <v>-1.0610870284452067E-3</v>
      </c>
      <c r="BA278" s="8">
        <f t="shared" si="350"/>
        <v>1.196451932067788E-2</v>
      </c>
      <c r="BB278" s="8">
        <f t="shared" si="350"/>
        <v>2.1958101307079536E-2</v>
      </c>
      <c r="BC278" s="8">
        <f t="shared" si="350"/>
        <v>3.1407552324981047E-2</v>
      </c>
      <c r="BD278" s="8">
        <f t="shared" si="350"/>
        <v>2.774021638451174E-2</v>
      </c>
      <c r="BE278" s="8">
        <f t="shared" si="350"/>
        <v>1.6129535318752719E-2</v>
      </c>
      <c r="BF278" s="8" t="e">
        <f t="shared" si="350"/>
        <v>#DIV/0!</v>
      </c>
      <c r="BG278" s="8">
        <f t="shared" si="350"/>
        <v>1.3666860546786008E-2</v>
      </c>
      <c r="BH278" s="8">
        <f t="shared" si="350"/>
        <v>1.9968490512581871E-2</v>
      </c>
    </row>
    <row r="279" spans="1:60" s="36" customFormat="1" x14ac:dyDescent="0.2">
      <c r="A279" s="138">
        <f t="shared" si="330"/>
        <v>42277</v>
      </c>
      <c r="B279" s="16">
        <f t="shared" ref="B279:AG279" si="351">B77/B73-1</f>
        <v>1.649860998917374E-2</v>
      </c>
      <c r="C279" s="16">
        <f t="shared" si="351"/>
        <v>1.5190826329152918E-2</v>
      </c>
      <c r="D279" s="8">
        <f t="shared" si="351"/>
        <v>3.7708131026559233E-3</v>
      </c>
      <c r="E279" s="8">
        <f t="shared" si="351"/>
        <v>-2.1288329903457193E-2</v>
      </c>
      <c r="F279" s="8">
        <f t="shared" si="351"/>
        <v>2.3511552147682302E-2</v>
      </c>
      <c r="G279" s="8">
        <f t="shared" si="351"/>
        <v>2.2013240703399495E-2</v>
      </c>
      <c r="H279" s="8">
        <f t="shared" si="351"/>
        <v>5.6884794962548169E-2</v>
      </c>
      <c r="I279" s="8">
        <f t="shared" si="351"/>
        <v>1.5934492146552737E-2</v>
      </c>
      <c r="J279" s="8">
        <f t="shared" si="351"/>
        <v>2.1531194484689653E-2</v>
      </c>
      <c r="K279" s="8">
        <f t="shared" si="351"/>
        <v>2.2094510843245541E-2</v>
      </c>
      <c r="L279" s="8">
        <f t="shared" si="351"/>
        <v>-3.5667657355012539E-2</v>
      </c>
      <c r="M279" s="8">
        <f t="shared" si="351"/>
        <v>-4.066233922920004E-2</v>
      </c>
      <c r="N279" s="8">
        <f t="shared" si="351"/>
        <v>2.2576649245979796E-2</v>
      </c>
      <c r="O279" s="8">
        <f t="shared" si="351"/>
        <v>-1.0232836916116872E-2</v>
      </c>
      <c r="P279" s="8">
        <f t="shared" si="351"/>
        <v>-1.1768974104524488E-2</v>
      </c>
      <c r="Q279" s="8">
        <f t="shared" si="351"/>
        <v>8.0394667136693965E-3</v>
      </c>
      <c r="R279" s="8">
        <f t="shared" si="351"/>
        <v>1.7109458036966174E-2</v>
      </c>
      <c r="S279" s="8">
        <f t="shared" si="351"/>
        <v>-6.5746933102476257E-3</v>
      </c>
      <c r="T279" s="8">
        <f t="shared" si="351"/>
        <v>-7.1804098167992381E-3</v>
      </c>
      <c r="U279" s="8">
        <f t="shared" si="351"/>
        <v>-9.0123017525385318E-3</v>
      </c>
      <c r="V279" s="8">
        <f t="shared" si="351"/>
        <v>4.8955781737793913E-3</v>
      </c>
      <c r="W279" s="8">
        <f t="shared" si="351"/>
        <v>-2.9450167725398879E-3</v>
      </c>
      <c r="X279" s="8">
        <f t="shared" si="351"/>
        <v>3.2966020432441123E-3</v>
      </c>
      <c r="Y279" s="8">
        <f t="shared" si="351"/>
        <v>2.1183088279790319E-3</v>
      </c>
      <c r="Z279" s="8">
        <f t="shared" si="351"/>
        <v>-2.0302466953968867E-2</v>
      </c>
      <c r="AA279" s="8">
        <f t="shared" si="351"/>
        <v>2.7949171484922042E-2</v>
      </c>
      <c r="AB279" s="8">
        <f t="shared" si="351"/>
        <v>9.030428114433775E-3</v>
      </c>
      <c r="AC279" s="8">
        <f t="shared" si="351"/>
        <v>1.9915303134768969E-2</v>
      </c>
      <c r="AD279" s="8">
        <f t="shared" si="351"/>
        <v>6.012151444813929E-3</v>
      </c>
      <c r="AE279" s="8">
        <f t="shared" si="351"/>
        <v>-2.1288329903457193E-2</v>
      </c>
      <c r="AF279" s="8">
        <f t="shared" si="351"/>
        <v>-1.7832992303511319E-2</v>
      </c>
      <c r="AG279" s="8">
        <f t="shared" si="351"/>
        <v>-1.0554044537060658E-2</v>
      </c>
      <c r="AH279" s="8">
        <f t="shared" ref="AH279:BH279" si="352">AH77/AH73-1</f>
        <v>-2.3841677432668074E-2</v>
      </c>
      <c r="AI279" s="8">
        <f t="shared" si="352"/>
        <v>1.9477974232672945E-2</v>
      </c>
      <c r="AJ279" s="8">
        <f t="shared" si="352"/>
        <v>2.3419252958006842E-2</v>
      </c>
      <c r="AK279" s="8">
        <f t="shared" si="352"/>
        <v>1.2015973073792319E-2</v>
      </c>
      <c r="AL279" s="8">
        <f t="shared" si="352"/>
        <v>2.5011001599329674E-2</v>
      </c>
      <c r="AM279" s="8">
        <f t="shared" si="352"/>
        <v>9.0406938685991811E-3</v>
      </c>
      <c r="AN279" s="8">
        <f t="shared" si="352"/>
        <v>2.8000668676164686E-2</v>
      </c>
      <c r="AO279" s="8">
        <f t="shared" si="352"/>
        <v>1.736748200736038E-2</v>
      </c>
      <c r="AP279" s="8">
        <f t="shared" si="352"/>
        <v>3.2322338772914572E-2</v>
      </c>
      <c r="AQ279" s="8">
        <f t="shared" si="352"/>
        <v>2.3745391087873324E-2</v>
      </c>
      <c r="AR279" s="8">
        <f t="shared" si="352"/>
        <v>4.554866894637799E-3</v>
      </c>
      <c r="AS279" s="8">
        <f t="shared" si="352"/>
        <v>4.8320869553927448E-2</v>
      </c>
      <c r="AT279" s="8">
        <f t="shared" si="352"/>
        <v>2.2960098377658333E-2</v>
      </c>
      <c r="AU279" s="8">
        <f t="shared" si="352"/>
        <v>4.9910261906354059E-3</v>
      </c>
      <c r="AV279" s="8">
        <f t="shared" si="352"/>
        <v>3.0708574162124691E-2</v>
      </c>
      <c r="AW279" s="8">
        <f t="shared" si="352"/>
        <v>4.5409931126161318E-4</v>
      </c>
      <c r="AX279" s="8">
        <f t="shared" si="352"/>
        <v>3.2526031595692784E-2</v>
      </c>
      <c r="AY279" s="8">
        <f t="shared" si="352"/>
        <v>4.0548910614859546E-2</v>
      </c>
      <c r="AZ279" s="8">
        <f t="shared" si="352"/>
        <v>3.7707582623132119E-3</v>
      </c>
      <c r="BA279" s="8">
        <f t="shared" si="352"/>
        <v>1.915194617273186E-2</v>
      </c>
      <c r="BB279" s="8">
        <f t="shared" si="352"/>
        <v>2.2095212370363271E-2</v>
      </c>
      <c r="BC279" s="8">
        <f t="shared" si="352"/>
        <v>2.7239880363565172E-2</v>
      </c>
      <c r="BD279" s="8">
        <f t="shared" si="352"/>
        <v>2.0081990768222813E-2</v>
      </c>
      <c r="BE279" s="8">
        <f t="shared" si="352"/>
        <v>1.0369017966116001E-2</v>
      </c>
      <c r="BF279" s="8" t="e">
        <f t="shared" si="352"/>
        <v>#DIV/0!</v>
      </c>
      <c r="BG279" s="8">
        <f t="shared" si="352"/>
        <v>1.4006599034689593E-2</v>
      </c>
      <c r="BH279" s="8">
        <f t="shared" si="352"/>
        <v>1.8940347251663825E-2</v>
      </c>
    </row>
    <row r="280" spans="1:60" s="36" customFormat="1" ht="12" thickBot="1" x14ac:dyDescent="0.25">
      <c r="A280" s="139">
        <f t="shared" si="330"/>
        <v>42368</v>
      </c>
      <c r="B280" s="14">
        <f t="shared" ref="B280:AG280" si="353">B78/B74-1</f>
        <v>2.1049224004759504E-2</v>
      </c>
      <c r="C280" s="14">
        <f t="shared" si="353"/>
        <v>1.8672226156019489E-2</v>
      </c>
      <c r="D280" s="21">
        <f t="shared" si="353"/>
        <v>6.9804571591991493E-3</v>
      </c>
      <c r="E280" s="21">
        <f t="shared" si="353"/>
        <v>-7.3300590667866317E-3</v>
      </c>
      <c r="F280" s="21">
        <f t="shared" si="353"/>
        <v>2.7875092447978034E-2</v>
      </c>
      <c r="G280" s="21">
        <f t="shared" si="353"/>
        <v>2.4808025926102983E-2</v>
      </c>
      <c r="H280" s="21">
        <f t="shared" si="353"/>
        <v>0.1072217934356714</v>
      </c>
      <c r="I280" s="21">
        <f t="shared" si="353"/>
        <v>2.0715149101338426E-2</v>
      </c>
      <c r="J280" s="21">
        <f t="shared" si="353"/>
        <v>2.4094559765666546E-2</v>
      </c>
      <c r="K280" s="21">
        <f t="shared" si="353"/>
        <v>2.4926443922908437E-2</v>
      </c>
      <c r="L280" s="21">
        <f t="shared" si="353"/>
        <v>-6.7251716515681514E-2</v>
      </c>
      <c r="M280" s="21">
        <f t="shared" si="353"/>
        <v>-4.2735009525364132E-2</v>
      </c>
      <c r="N280" s="21">
        <f t="shared" si="353"/>
        <v>2.3641795330403115E-2</v>
      </c>
      <c r="O280" s="21">
        <f t="shared" si="353"/>
        <v>-2.2046270972608806E-4</v>
      </c>
      <c r="P280" s="21">
        <f t="shared" si="353"/>
        <v>-5.8743307754224316E-3</v>
      </c>
      <c r="Q280" s="21">
        <f t="shared" si="353"/>
        <v>4.2859533229930857E-3</v>
      </c>
      <c r="R280" s="21">
        <f t="shared" si="353"/>
        <v>1.9194043184838971E-2</v>
      </c>
      <c r="S280" s="21">
        <f t="shared" si="353"/>
        <v>-9.4352123562886359E-3</v>
      </c>
      <c r="T280" s="21">
        <f t="shared" si="353"/>
        <v>1.5600022911679279E-3</v>
      </c>
      <c r="U280" s="21">
        <f t="shared" si="353"/>
        <v>-4.0307758077583467E-3</v>
      </c>
      <c r="V280" s="21">
        <f t="shared" si="353"/>
        <v>8.431407407397451E-3</v>
      </c>
      <c r="W280" s="21">
        <f t="shared" si="353"/>
        <v>-2.8267817759092262E-3</v>
      </c>
      <c r="X280" s="21">
        <f t="shared" si="353"/>
        <v>1.3302659185814303E-3</v>
      </c>
      <c r="Y280" s="21">
        <f t="shared" si="353"/>
        <v>1.0832253333242781E-2</v>
      </c>
      <c r="Z280" s="21">
        <f t="shared" si="353"/>
        <v>-1.3376454460362952E-2</v>
      </c>
      <c r="AA280" s="21">
        <f t="shared" si="353"/>
        <v>3.6698819497767543E-2</v>
      </c>
      <c r="AB280" s="21">
        <f t="shared" si="353"/>
        <v>1.002286243480377E-2</v>
      </c>
      <c r="AC280" s="21">
        <f t="shared" si="353"/>
        <v>1.4453591644570274E-2</v>
      </c>
      <c r="AD280" s="21">
        <f t="shared" si="353"/>
        <v>8.0065215290536784E-3</v>
      </c>
      <c r="AE280" s="21">
        <f t="shared" si="353"/>
        <v>-7.3300590667866317E-3</v>
      </c>
      <c r="AF280" s="21">
        <f t="shared" si="353"/>
        <v>4.7280158595426336E-3</v>
      </c>
      <c r="AG280" s="21">
        <f t="shared" si="353"/>
        <v>-5.4974087479471301E-3</v>
      </c>
      <c r="AH280" s="21">
        <f t="shared" ref="AH280:BH280" si="354">AH78/AH74-1</f>
        <v>-9.8235257280396837E-3</v>
      </c>
      <c r="AI280" s="21">
        <f t="shared" si="354"/>
        <v>2.006112116752834E-2</v>
      </c>
      <c r="AJ280" s="21">
        <f t="shared" si="354"/>
        <v>2.4428684982763071E-2</v>
      </c>
      <c r="AK280" s="21">
        <f t="shared" si="354"/>
        <v>1.4085363901464198E-2</v>
      </c>
      <c r="AL280" s="21">
        <f t="shared" si="354"/>
        <v>2.4232289722435185E-2</v>
      </c>
      <c r="AM280" s="21">
        <f t="shared" si="354"/>
        <v>1.0097925218505388E-2</v>
      </c>
      <c r="AN280" s="21">
        <f t="shared" si="354"/>
        <v>3.2906338207758123E-2</v>
      </c>
      <c r="AO280" s="21">
        <f t="shared" si="354"/>
        <v>1.7774117888584851E-2</v>
      </c>
      <c r="AP280" s="21">
        <f t="shared" si="354"/>
        <v>3.8562442871281633E-2</v>
      </c>
      <c r="AQ280" s="21">
        <f t="shared" si="354"/>
        <v>2.144921453126325E-2</v>
      </c>
      <c r="AR280" s="21">
        <f t="shared" si="354"/>
        <v>-2.0857122323243882E-2</v>
      </c>
      <c r="AS280" s="21">
        <f t="shared" si="354"/>
        <v>4.8811089384134032E-2</v>
      </c>
      <c r="AT280" s="21">
        <f t="shared" si="354"/>
        <v>2.177088053880305E-2</v>
      </c>
      <c r="AU280" s="21">
        <f t="shared" si="354"/>
        <v>1.844082245365275E-2</v>
      </c>
      <c r="AV280" s="21">
        <f t="shared" si="354"/>
        <v>4.0177291341657151E-2</v>
      </c>
      <c r="AW280" s="21">
        <f t="shared" si="354"/>
        <v>3.1306917588866279E-2</v>
      </c>
      <c r="AX280" s="21">
        <f t="shared" si="354"/>
        <v>3.1566928258101923E-2</v>
      </c>
      <c r="AY280" s="21">
        <f t="shared" si="354"/>
        <v>6.0698822583339584E-2</v>
      </c>
      <c r="AZ280" s="21">
        <f t="shared" si="354"/>
        <v>2.0114160692869865E-2</v>
      </c>
      <c r="BA280" s="21">
        <f t="shared" si="354"/>
        <v>1.7946499237368352E-2</v>
      </c>
      <c r="BB280" s="21">
        <f t="shared" si="354"/>
        <v>2.3591128821289109E-2</v>
      </c>
      <c r="BC280" s="21">
        <f t="shared" si="354"/>
        <v>2.796211243946245E-2</v>
      </c>
      <c r="BD280" s="21">
        <f t="shared" si="354"/>
        <v>4.4674540753121939E-2</v>
      </c>
      <c r="BE280" s="21">
        <f t="shared" si="354"/>
        <v>1.0051285208631855E-2</v>
      </c>
      <c r="BF280" s="21" t="e">
        <f t="shared" si="354"/>
        <v>#DIV/0!</v>
      </c>
      <c r="BG280" s="21">
        <f t="shared" si="354"/>
        <v>1.6559435891312368E-2</v>
      </c>
      <c r="BH280" s="21">
        <f t="shared" si="354"/>
        <v>1.9376742466332697E-2</v>
      </c>
    </row>
    <row r="281" spans="1:60" s="7" customFormat="1" x14ac:dyDescent="0.2">
      <c r="A281" s="140">
        <f t="shared" si="330"/>
        <v>42459</v>
      </c>
      <c r="B281" s="16">
        <f t="shared" ref="B281:AG281" si="355">B79/B75-1</f>
        <v>2.6226086902390477E-2</v>
      </c>
      <c r="C281" s="16">
        <f t="shared" si="355"/>
        <v>2.4246889700809682E-2</v>
      </c>
      <c r="D281" s="8">
        <f t="shared" si="355"/>
        <v>1.0140965503878885E-2</v>
      </c>
      <c r="E281" s="8">
        <f t="shared" si="355"/>
        <v>3.2151922251062448E-3</v>
      </c>
      <c r="F281" s="8">
        <f t="shared" si="355"/>
        <v>3.2889046579438697E-2</v>
      </c>
      <c r="G281" s="8">
        <f t="shared" si="355"/>
        <v>3.0384245654629938E-2</v>
      </c>
      <c r="H281" s="8">
        <f t="shared" si="355"/>
        <v>0.10250379842338386</v>
      </c>
      <c r="I281" s="8">
        <f t="shared" si="355"/>
        <v>2.6685837001223067E-2</v>
      </c>
      <c r="J281" s="8">
        <f t="shared" si="355"/>
        <v>2.1899970285717441E-2</v>
      </c>
      <c r="K281" s="8">
        <f t="shared" si="355"/>
        <v>3.1727331266465875E-2</v>
      </c>
      <c r="L281" s="8">
        <f t="shared" si="355"/>
        <v>-5.2729157752996469E-3</v>
      </c>
      <c r="M281" s="8">
        <f t="shared" si="355"/>
        <v>-3.5147913772183959E-2</v>
      </c>
      <c r="N281" s="8">
        <f t="shared" si="355"/>
        <v>3.0265672946510502E-2</v>
      </c>
      <c r="O281" s="8">
        <f t="shared" si="355"/>
        <v>1.648314151796737E-2</v>
      </c>
      <c r="P281" s="8">
        <f t="shared" si="355"/>
        <v>-1.0691506545520535E-2</v>
      </c>
      <c r="Q281" s="8">
        <f t="shared" si="355"/>
        <v>3.7699199936812811E-2</v>
      </c>
      <c r="R281" s="8">
        <f t="shared" si="355"/>
        <v>2.2164662993562789E-2</v>
      </c>
      <c r="S281" s="8">
        <f t="shared" si="355"/>
        <v>2.5439766912146444E-2</v>
      </c>
      <c r="T281" s="8">
        <f t="shared" si="355"/>
        <v>1.2820350722875018E-2</v>
      </c>
      <c r="U281" s="8">
        <f t="shared" si="355"/>
        <v>-7.6790549893331894E-3</v>
      </c>
      <c r="V281" s="8">
        <f t="shared" si="355"/>
        <v>2.0423245502581677E-2</v>
      </c>
      <c r="W281" s="8">
        <f t="shared" si="355"/>
        <v>7.9431465467334483E-3</v>
      </c>
      <c r="X281" s="8">
        <f t="shared" si="355"/>
        <v>3.7617673775325322E-4</v>
      </c>
      <c r="Y281" s="8">
        <f t="shared" si="355"/>
        <v>6.3573951325699429E-3</v>
      </c>
      <c r="Z281" s="8">
        <f t="shared" si="355"/>
        <v>-1.2046746558081134E-2</v>
      </c>
      <c r="AA281" s="8">
        <f t="shared" si="355"/>
        <v>2.7106037232965452E-2</v>
      </c>
      <c r="AB281" s="8">
        <f t="shared" si="355"/>
        <v>1.2145320776655089E-2</v>
      </c>
      <c r="AC281" s="8">
        <f t="shared" si="355"/>
        <v>1.1889198738880502E-2</v>
      </c>
      <c r="AD281" s="8">
        <f t="shared" si="355"/>
        <v>2.0449592962872298E-3</v>
      </c>
      <c r="AE281" s="8">
        <f t="shared" si="355"/>
        <v>3.2151922251062448E-3</v>
      </c>
      <c r="AF281" s="8">
        <f t="shared" si="355"/>
        <v>1.3009105410232813E-2</v>
      </c>
      <c r="AG281" s="8">
        <f t="shared" si="355"/>
        <v>-5.2621047805483379E-3</v>
      </c>
      <c r="AH281" s="8">
        <f t="shared" ref="AH281:BH281" si="356">AH79/AH75-1</f>
        <v>3.0932386891313612E-3</v>
      </c>
      <c r="AI281" s="8">
        <f t="shared" si="356"/>
        <v>2.4718399770520261E-2</v>
      </c>
      <c r="AJ281" s="8">
        <f t="shared" si="356"/>
        <v>3.079886920538577E-2</v>
      </c>
      <c r="AK281" s="8">
        <f t="shared" si="356"/>
        <v>1.9836088306580457E-2</v>
      </c>
      <c r="AL281" s="8">
        <f t="shared" si="356"/>
        <v>2.7682054260830702E-2</v>
      </c>
      <c r="AM281" s="8">
        <f t="shared" si="356"/>
        <v>1.3989156361586597E-2</v>
      </c>
      <c r="AN281" s="8">
        <f t="shared" si="356"/>
        <v>3.7726866219950583E-2</v>
      </c>
      <c r="AO281" s="8">
        <f t="shared" si="356"/>
        <v>2.849742483845441E-2</v>
      </c>
      <c r="AP281" s="8">
        <f t="shared" si="356"/>
        <v>4.1187562299034308E-2</v>
      </c>
      <c r="AQ281" s="8">
        <f t="shared" si="356"/>
        <v>3.8292853505215607E-2</v>
      </c>
      <c r="AR281" s="8">
        <f t="shared" si="356"/>
        <v>-1.9676618853653238E-2</v>
      </c>
      <c r="AS281" s="8">
        <f t="shared" si="356"/>
        <v>5.9076973612034012E-2</v>
      </c>
      <c r="AT281" s="8">
        <f t="shared" si="356"/>
        <v>3.322464967010208E-2</v>
      </c>
      <c r="AU281" s="8">
        <f t="shared" si="356"/>
        <v>3.2206050444122392E-2</v>
      </c>
      <c r="AV281" s="8">
        <f t="shared" si="356"/>
        <v>4.4364765080750379E-2</v>
      </c>
      <c r="AW281" s="8">
        <f t="shared" si="356"/>
        <v>4.8492174475617711E-2</v>
      </c>
      <c r="AX281" s="8">
        <f t="shared" si="356"/>
        <v>3.834021285399758E-2</v>
      </c>
      <c r="AY281" s="8">
        <f t="shared" si="356"/>
        <v>6.2884154435437045E-2</v>
      </c>
      <c r="AZ281" s="8">
        <f t="shared" si="356"/>
        <v>-1.5403063598430022E-2</v>
      </c>
      <c r="BA281" s="8">
        <f t="shared" si="356"/>
        <v>2.0698397946942171E-2</v>
      </c>
      <c r="BB281" s="8">
        <f t="shared" si="356"/>
        <v>2.4972656486648592E-2</v>
      </c>
      <c r="BC281" s="8">
        <f t="shared" si="356"/>
        <v>3.0563597790493668E-2</v>
      </c>
      <c r="BD281" s="8">
        <f t="shared" si="356"/>
        <v>5.1219146828041406E-2</v>
      </c>
      <c r="BE281" s="8">
        <f t="shared" si="356"/>
        <v>9.5798258122370417E-3</v>
      </c>
      <c r="BF281" s="8" t="e">
        <f t="shared" si="356"/>
        <v>#DIV/0!</v>
      </c>
      <c r="BG281" s="8">
        <f t="shared" si="356"/>
        <v>1.9470480157023795E-2</v>
      </c>
      <c r="BH281" s="8">
        <f t="shared" si="356"/>
        <v>2.4573355213052039E-2</v>
      </c>
    </row>
    <row r="282" spans="1:60" s="7" customFormat="1" x14ac:dyDescent="0.2">
      <c r="A282" s="138">
        <f t="shared" si="330"/>
        <v>42551</v>
      </c>
      <c r="B282" s="16">
        <f t="shared" ref="B282:AG282" si="357">B80/B76-1</f>
        <v>2.3801809410787911E-2</v>
      </c>
      <c r="C282" s="16">
        <f t="shared" si="357"/>
        <v>2.2002540962144712E-2</v>
      </c>
      <c r="D282" s="8">
        <f t="shared" si="357"/>
        <v>8.5982097887322695E-3</v>
      </c>
      <c r="E282" s="8">
        <f t="shared" si="357"/>
        <v>1.8191686251634032E-4</v>
      </c>
      <c r="F282" s="8">
        <f t="shared" si="357"/>
        <v>3.0401809935620028E-2</v>
      </c>
      <c r="G282" s="8">
        <f t="shared" si="357"/>
        <v>2.8166342102025066E-2</v>
      </c>
      <c r="H282" s="8">
        <f t="shared" si="357"/>
        <v>8.2979648843422016E-2</v>
      </c>
      <c r="I282" s="8">
        <f t="shared" si="357"/>
        <v>2.4494942338190606E-2</v>
      </c>
      <c r="J282" s="8">
        <f t="shared" si="357"/>
        <v>1.7479109611247434E-2</v>
      </c>
      <c r="K282" s="8">
        <f t="shared" si="357"/>
        <v>2.9940252750751295E-2</v>
      </c>
      <c r="L282" s="8">
        <f t="shared" si="357"/>
        <v>-0.33604217034113204</v>
      </c>
      <c r="M282" s="8">
        <f t="shared" si="357"/>
        <v>-7.1953282057859891E-2</v>
      </c>
      <c r="N282" s="8">
        <f t="shared" si="357"/>
        <v>1.7960107745716991E-2</v>
      </c>
      <c r="O282" s="8">
        <f t="shared" si="357"/>
        <v>1.3952346619200862E-2</v>
      </c>
      <c r="P282" s="8">
        <f t="shared" si="357"/>
        <v>-1.8990251479745646E-2</v>
      </c>
      <c r="Q282" s="8">
        <f t="shared" si="357"/>
        <v>-4.821958022771855E-3</v>
      </c>
      <c r="R282" s="8">
        <f t="shared" si="357"/>
        <v>2.4678498593711629E-2</v>
      </c>
      <c r="S282" s="8">
        <f t="shared" si="357"/>
        <v>2.9630860009000948E-2</v>
      </c>
      <c r="T282" s="8">
        <f t="shared" si="357"/>
        <v>1.4869454671127214E-2</v>
      </c>
      <c r="U282" s="8">
        <f t="shared" si="357"/>
        <v>-5.8485998233733794E-3</v>
      </c>
      <c r="V282" s="8">
        <f t="shared" si="357"/>
        <v>1.6115082716424478E-2</v>
      </c>
      <c r="W282" s="8">
        <f t="shared" si="357"/>
        <v>5.9468786617167257E-3</v>
      </c>
      <c r="X282" s="8">
        <f t="shared" si="357"/>
        <v>1.6551340052330943E-3</v>
      </c>
      <c r="Y282" s="8">
        <f t="shared" si="357"/>
        <v>3.4775625338112626E-4</v>
      </c>
      <c r="Z282" s="8">
        <f t="shared" si="357"/>
        <v>-1.9141844556529453E-2</v>
      </c>
      <c r="AA282" s="8">
        <f t="shared" si="357"/>
        <v>2.0291462709363772E-2</v>
      </c>
      <c r="AB282" s="8">
        <f t="shared" si="357"/>
        <v>1.7878792323279269E-2</v>
      </c>
      <c r="AC282" s="8">
        <f t="shared" si="357"/>
        <v>2.410438589683439E-2</v>
      </c>
      <c r="AD282" s="8">
        <f t="shared" si="357"/>
        <v>2.1979853825104811E-4</v>
      </c>
      <c r="AE282" s="8">
        <f t="shared" si="357"/>
        <v>1.8191686251634032E-4</v>
      </c>
      <c r="AF282" s="8">
        <f t="shared" si="357"/>
        <v>1.491437071763424E-2</v>
      </c>
      <c r="AG282" s="8">
        <f t="shared" si="357"/>
        <v>-2.3691016575126955E-2</v>
      </c>
      <c r="AH282" s="8">
        <f t="shared" ref="AH282:BH282" si="358">AH80/AH76-1</f>
        <v>2.1833068126042576E-3</v>
      </c>
      <c r="AI282" s="8">
        <f t="shared" si="358"/>
        <v>2.4052907161432824E-2</v>
      </c>
      <c r="AJ282" s="8">
        <f t="shared" si="358"/>
        <v>3.0177883546982143E-2</v>
      </c>
      <c r="AK282" s="8">
        <f t="shared" si="358"/>
        <v>2.5619620300782797E-2</v>
      </c>
      <c r="AL282" s="8">
        <f t="shared" si="358"/>
        <v>2.0938617978006002E-2</v>
      </c>
      <c r="AM282" s="8">
        <f t="shared" si="358"/>
        <v>1.1140980196344241E-2</v>
      </c>
      <c r="AN282" s="8">
        <f t="shared" si="358"/>
        <v>3.736547113754396E-2</v>
      </c>
      <c r="AO282" s="8">
        <f t="shared" si="358"/>
        <v>2.0465779409654994E-2</v>
      </c>
      <c r="AP282" s="8">
        <f t="shared" si="358"/>
        <v>4.385835697220597E-2</v>
      </c>
      <c r="AQ282" s="8">
        <f t="shared" si="358"/>
        <v>3.0967276124904464E-2</v>
      </c>
      <c r="AR282" s="8">
        <f t="shared" si="358"/>
        <v>1.5887913581720259E-3</v>
      </c>
      <c r="AS282" s="8">
        <f t="shared" si="358"/>
        <v>5.8299460927230484E-2</v>
      </c>
      <c r="AT282" s="8">
        <f t="shared" si="358"/>
        <v>3.4338441134798225E-2</v>
      </c>
      <c r="AU282" s="8">
        <f t="shared" si="358"/>
        <v>2.3005574720575295E-2</v>
      </c>
      <c r="AV282" s="8">
        <f t="shared" si="358"/>
        <v>4.6729209592591303E-2</v>
      </c>
      <c r="AW282" s="8">
        <f t="shared" si="358"/>
        <v>3.8199609823479586E-2</v>
      </c>
      <c r="AX282" s="8">
        <f t="shared" si="358"/>
        <v>4.0491975020293003E-2</v>
      </c>
      <c r="AY282" s="8">
        <f t="shared" si="358"/>
        <v>5.2492837686174632E-2</v>
      </c>
      <c r="AZ282" s="8">
        <f t="shared" si="358"/>
        <v>-2.0724597237483877E-2</v>
      </c>
      <c r="BA282" s="8">
        <f t="shared" si="358"/>
        <v>2.5114393788614908E-2</v>
      </c>
      <c r="BB282" s="8">
        <f t="shared" si="358"/>
        <v>2.1187550514742304E-2</v>
      </c>
      <c r="BC282" s="8">
        <f t="shared" si="358"/>
        <v>2.4123655077015638E-2</v>
      </c>
      <c r="BD282" s="8">
        <f t="shared" si="358"/>
        <v>4.1513719415406269E-2</v>
      </c>
      <c r="BE282" s="8">
        <f t="shared" si="358"/>
        <v>3.8724735549378053E-4</v>
      </c>
      <c r="BF282" s="8" t="e">
        <f t="shared" si="358"/>
        <v>#DIV/0!</v>
      </c>
      <c r="BG282" s="8">
        <f t="shared" si="358"/>
        <v>1.7409904788706632E-2</v>
      </c>
      <c r="BH282" s="8">
        <f t="shared" si="358"/>
        <v>2.0232793641740132E-2</v>
      </c>
    </row>
    <row r="283" spans="1:60" s="7" customFormat="1" x14ac:dyDescent="0.2">
      <c r="A283" s="138">
        <f t="shared" si="330"/>
        <v>42643</v>
      </c>
      <c r="B283" s="16">
        <f t="shared" ref="B283:AG283" si="359">B81/B77-1</f>
        <v>2.3181155379660812E-2</v>
      </c>
      <c r="C283" s="16">
        <f t="shared" si="359"/>
        <v>2.0771366257890556E-2</v>
      </c>
      <c r="D283" s="8">
        <f t="shared" si="359"/>
        <v>6.7039409758307134E-3</v>
      </c>
      <c r="E283" s="8">
        <f t="shared" si="359"/>
        <v>1.8660741455249097E-2</v>
      </c>
      <c r="F283" s="8">
        <f t="shared" si="359"/>
        <v>2.806832192160913E-2</v>
      </c>
      <c r="G283" s="8">
        <f t="shared" si="359"/>
        <v>2.4976499058211088E-2</v>
      </c>
      <c r="H283" s="8">
        <f t="shared" si="359"/>
        <v>9.4663040559742395E-2</v>
      </c>
      <c r="I283" s="8">
        <f t="shared" si="359"/>
        <v>2.3744179632267937E-2</v>
      </c>
      <c r="J283" s="8">
        <f t="shared" si="359"/>
        <v>1.8185845737255013E-2</v>
      </c>
      <c r="K283" s="8">
        <f t="shared" si="359"/>
        <v>2.6120732043326544E-2</v>
      </c>
      <c r="L283" s="8">
        <f t="shared" si="359"/>
        <v>-0.8916270670130455</v>
      </c>
      <c r="M283" s="8">
        <f t="shared" si="359"/>
        <v>-8.1358999090064277E-3</v>
      </c>
      <c r="N283" s="8">
        <f t="shared" si="359"/>
        <v>2.0447827341051106E-2</v>
      </c>
      <c r="O283" s="8">
        <f t="shared" si="359"/>
        <v>1.2352726305997486E-2</v>
      </c>
      <c r="P283" s="8">
        <f t="shared" si="359"/>
        <v>-1.893597022132032E-2</v>
      </c>
      <c r="Q283" s="8">
        <f t="shared" si="359"/>
        <v>2.2006529345841797E-2</v>
      </c>
      <c r="R283" s="8">
        <f t="shared" si="359"/>
        <v>-3.8806488540557016E-3</v>
      </c>
      <c r="S283" s="8">
        <f t="shared" si="359"/>
        <v>2.4270801183973179E-2</v>
      </c>
      <c r="T283" s="8">
        <f t="shared" si="359"/>
        <v>6.6898038056608655E-3</v>
      </c>
      <c r="U283" s="8">
        <f t="shared" si="359"/>
        <v>-7.4399492701482384E-4</v>
      </c>
      <c r="V283" s="8">
        <f t="shared" si="359"/>
        <v>1.9987501626194781E-2</v>
      </c>
      <c r="W283" s="8">
        <f t="shared" si="359"/>
        <v>-1.372646025684876E-3</v>
      </c>
      <c r="X283" s="8">
        <f t="shared" si="359"/>
        <v>-3.0752870772788876E-3</v>
      </c>
      <c r="Y283" s="8">
        <f t="shared" si="359"/>
        <v>5.2837075645835174E-3</v>
      </c>
      <c r="Z283" s="8">
        <f t="shared" si="359"/>
        <v>-1.8423709217371131E-2</v>
      </c>
      <c r="AA283" s="8">
        <f t="shared" si="359"/>
        <v>3.1314829296599678E-2</v>
      </c>
      <c r="AB283" s="8">
        <f t="shared" si="359"/>
        <v>7.3946389819705693E-3</v>
      </c>
      <c r="AC283" s="8">
        <f t="shared" si="359"/>
        <v>2.0185229208457223E-2</v>
      </c>
      <c r="AD283" s="8">
        <f t="shared" si="359"/>
        <v>1.1569072693411453E-3</v>
      </c>
      <c r="AE283" s="8">
        <f t="shared" si="359"/>
        <v>1.8660741455249097E-2</v>
      </c>
      <c r="AF283" s="8">
        <f t="shared" si="359"/>
        <v>2.4147902543634414E-2</v>
      </c>
      <c r="AG283" s="8">
        <f t="shared" si="359"/>
        <v>9.738156857050928E-4</v>
      </c>
      <c r="AH283" s="8">
        <f t="shared" ref="AH283:BH283" si="360">AH81/AH77-1</f>
        <v>2.1013832816319411E-2</v>
      </c>
      <c r="AI283" s="8">
        <f t="shared" si="360"/>
        <v>2.0670473143532986E-2</v>
      </c>
      <c r="AJ283" s="8">
        <f t="shared" si="360"/>
        <v>2.5671785398002855E-2</v>
      </c>
      <c r="AK283" s="8">
        <f t="shared" si="360"/>
        <v>1.808689703923716E-2</v>
      </c>
      <c r="AL283" s="8">
        <f t="shared" si="360"/>
        <v>2.1571083996661189E-2</v>
      </c>
      <c r="AM283" s="8">
        <f t="shared" si="360"/>
        <v>1.4144173266384286E-2</v>
      </c>
      <c r="AN283" s="8">
        <f t="shared" si="360"/>
        <v>3.4725240102777333E-2</v>
      </c>
      <c r="AO283" s="8">
        <f t="shared" si="360"/>
        <v>1.5098348762389247E-2</v>
      </c>
      <c r="AP283" s="8">
        <f t="shared" si="360"/>
        <v>4.2586682163717304E-2</v>
      </c>
      <c r="AQ283" s="8">
        <f t="shared" si="360"/>
        <v>3.6775441453218649E-2</v>
      </c>
      <c r="AR283" s="8">
        <f t="shared" si="360"/>
        <v>-3.3243515845721161E-3</v>
      </c>
      <c r="AS283" s="8">
        <f t="shared" si="360"/>
        <v>6.0996575085906279E-2</v>
      </c>
      <c r="AT283" s="8">
        <f t="shared" si="360"/>
        <v>1.4318855700525823E-2</v>
      </c>
      <c r="AU283" s="8">
        <f t="shared" si="360"/>
        <v>1.8519434128371648E-2</v>
      </c>
      <c r="AV283" s="8">
        <f t="shared" si="360"/>
        <v>4.1499978295820972E-2</v>
      </c>
      <c r="AW283" s="8">
        <f t="shared" si="360"/>
        <v>2.861186370414659E-3</v>
      </c>
      <c r="AX283" s="8">
        <f t="shared" si="360"/>
        <v>4.052346011830954E-2</v>
      </c>
      <c r="AY283" s="8">
        <f t="shared" si="360"/>
        <v>5.8546709607394387E-2</v>
      </c>
      <c r="AZ283" s="8">
        <f t="shared" si="360"/>
        <v>-1.8717621168376497E-2</v>
      </c>
      <c r="BA283" s="8">
        <f t="shared" si="360"/>
        <v>2.4426531265570484E-2</v>
      </c>
      <c r="BB283" s="8">
        <f t="shared" si="360"/>
        <v>2.0528200351194625E-2</v>
      </c>
      <c r="BC283" s="8">
        <f t="shared" si="360"/>
        <v>2.5492106811778381E-2</v>
      </c>
      <c r="BD283" s="8">
        <f t="shared" si="360"/>
        <v>4.6711298007716673E-2</v>
      </c>
      <c r="BE283" s="8">
        <f t="shared" si="360"/>
        <v>-4.3185551601221395E-3</v>
      </c>
      <c r="BF283" s="8" t="e">
        <f t="shared" si="360"/>
        <v>#DIV/0!</v>
      </c>
      <c r="BG283" s="8">
        <f t="shared" si="360"/>
        <v>1.6615526047293327E-2</v>
      </c>
      <c r="BH283" s="8">
        <f t="shared" si="360"/>
        <v>1.929974858773198E-2</v>
      </c>
    </row>
    <row r="284" spans="1:60" s="7" customFormat="1" ht="12" thickBot="1" x14ac:dyDescent="0.25">
      <c r="A284" s="139">
        <f t="shared" si="330"/>
        <v>42734</v>
      </c>
      <c r="B284" s="14">
        <f t="shared" ref="B284:AG284" si="361">B82/B78-1</f>
        <v>2.2946034415486816E-2</v>
      </c>
      <c r="C284" s="14">
        <f t="shared" si="361"/>
        <v>2.0318373721782912E-2</v>
      </c>
      <c r="D284" s="21">
        <f t="shared" si="361"/>
        <v>6.5005328378511251E-3</v>
      </c>
      <c r="E284" s="21">
        <f t="shared" si="361"/>
        <v>1.2174102450261959E-2</v>
      </c>
      <c r="F284" s="21">
        <f t="shared" si="361"/>
        <v>2.861655806610508E-2</v>
      </c>
      <c r="G284" s="21">
        <f t="shared" si="361"/>
        <v>2.5193249210984536E-2</v>
      </c>
      <c r="H284" s="21">
        <f t="shared" si="361"/>
        <v>0.1105874489686145</v>
      </c>
      <c r="I284" s="21">
        <f t="shared" si="361"/>
        <v>2.3815037850340781E-2</v>
      </c>
      <c r="J284" s="21">
        <f t="shared" si="361"/>
        <v>1.5050576457979581E-2</v>
      </c>
      <c r="K284" s="21">
        <f t="shared" si="361"/>
        <v>2.6875319364610073E-2</v>
      </c>
      <c r="L284" s="21">
        <f t="shared" si="361"/>
        <v>-0.82170186435193648</v>
      </c>
      <c r="M284" s="21">
        <f t="shared" si="361"/>
        <v>-2.4727087549596405E-3</v>
      </c>
      <c r="N284" s="21">
        <f t="shared" si="361"/>
        <v>1.9836798867994831E-2</v>
      </c>
      <c r="O284" s="21">
        <f t="shared" si="361"/>
        <v>9.9135686830660319E-3</v>
      </c>
      <c r="P284" s="21">
        <f t="shared" si="361"/>
        <v>-1.9778232524617745E-2</v>
      </c>
      <c r="Q284" s="21">
        <f t="shared" si="361"/>
        <v>3.4876659368254348E-2</v>
      </c>
      <c r="R284" s="21">
        <f t="shared" si="361"/>
        <v>-8.1253206192029026E-3</v>
      </c>
      <c r="S284" s="21">
        <f t="shared" si="361"/>
        <v>1.0772749654364366E-2</v>
      </c>
      <c r="T284" s="21">
        <f t="shared" si="361"/>
        <v>6.4171728471129619E-3</v>
      </c>
      <c r="U284" s="21">
        <f t="shared" si="361"/>
        <v>4.489734132662182E-3</v>
      </c>
      <c r="V284" s="21">
        <f t="shared" si="361"/>
        <v>7.8978187362899188E-3</v>
      </c>
      <c r="W284" s="21">
        <f t="shared" si="361"/>
        <v>1.474169920747892E-2</v>
      </c>
      <c r="X284" s="21">
        <f t="shared" si="361"/>
        <v>2.9854753232836373E-3</v>
      </c>
      <c r="Y284" s="21">
        <f t="shared" si="361"/>
        <v>9.2461997993464884E-4</v>
      </c>
      <c r="Z284" s="21">
        <f t="shared" si="361"/>
        <v>-1.5814182487636108E-2</v>
      </c>
      <c r="AA284" s="21">
        <f t="shared" si="361"/>
        <v>1.7945829854008499E-2</v>
      </c>
      <c r="AB284" s="21">
        <f t="shared" si="361"/>
        <v>1.132396848310302E-2</v>
      </c>
      <c r="AC284" s="21">
        <f t="shared" si="361"/>
        <v>1.7801310134056836E-2</v>
      </c>
      <c r="AD284" s="21">
        <f t="shared" si="361"/>
        <v>1.6700084992526953E-4</v>
      </c>
      <c r="AE284" s="21">
        <f t="shared" si="361"/>
        <v>1.2174102450261959E-2</v>
      </c>
      <c r="AF284" s="21">
        <f t="shared" si="361"/>
        <v>2.8680490597812414E-2</v>
      </c>
      <c r="AG284" s="21">
        <f t="shared" si="361"/>
        <v>7.8618366491685077E-3</v>
      </c>
      <c r="AH284" s="21">
        <f t="shared" ref="AH284:BH284" si="362">AH82/AH78-1</f>
        <v>1.0107437025679289E-2</v>
      </c>
      <c r="AI284" s="21">
        <f t="shared" si="362"/>
        <v>2.4195241854121141E-2</v>
      </c>
      <c r="AJ284" s="21">
        <f t="shared" si="362"/>
        <v>3.0543866502021455E-2</v>
      </c>
      <c r="AK284" s="21">
        <f t="shared" si="362"/>
        <v>1.9367662729429469E-2</v>
      </c>
      <c r="AL284" s="21">
        <f t="shared" si="362"/>
        <v>2.6792790996217564E-2</v>
      </c>
      <c r="AM284" s="21">
        <f t="shared" si="362"/>
        <v>1.4452782996627667E-2</v>
      </c>
      <c r="AN284" s="21">
        <f t="shared" si="362"/>
        <v>4.2427213526757379E-2</v>
      </c>
      <c r="AO284" s="21">
        <f t="shared" si="362"/>
        <v>2.2658627188137936E-2</v>
      </c>
      <c r="AP284" s="21">
        <f t="shared" si="362"/>
        <v>4.966839087951902E-2</v>
      </c>
      <c r="AQ284" s="21">
        <f t="shared" si="362"/>
        <v>2.6520807493565446E-2</v>
      </c>
      <c r="AR284" s="21">
        <f t="shared" si="362"/>
        <v>-1.7864047901106406E-2</v>
      </c>
      <c r="AS284" s="21">
        <f t="shared" si="362"/>
        <v>5.3632232677987668E-2</v>
      </c>
      <c r="AT284" s="21">
        <f t="shared" si="362"/>
        <v>2.6829171090597015E-2</v>
      </c>
      <c r="AU284" s="21">
        <f t="shared" si="362"/>
        <v>1.9651073951558518E-2</v>
      </c>
      <c r="AV284" s="21">
        <f t="shared" si="362"/>
        <v>3.5956185651603301E-2</v>
      </c>
      <c r="AW284" s="21">
        <f t="shared" si="362"/>
        <v>2.1770802483758178E-3</v>
      </c>
      <c r="AX284" s="21">
        <f t="shared" si="362"/>
        <v>3.7933406624602428E-2</v>
      </c>
      <c r="AY284" s="21">
        <f t="shared" si="362"/>
        <v>6.0992304082049698E-2</v>
      </c>
      <c r="AZ284" s="21">
        <f t="shared" si="362"/>
        <v>-3.7158227415905021E-2</v>
      </c>
      <c r="BA284" s="21">
        <f t="shared" si="362"/>
        <v>2.4066852368523461E-2</v>
      </c>
      <c r="BB284" s="21">
        <f t="shared" si="362"/>
        <v>2.1479853358941092E-2</v>
      </c>
      <c r="BC284" s="21">
        <f t="shared" si="362"/>
        <v>2.5508403692842574E-2</v>
      </c>
      <c r="BD284" s="21">
        <f t="shared" si="362"/>
        <v>2.9124084004999551E-2</v>
      </c>
      <c r="BE284" s="21">
        <f t="shared" si="362"/>
        <v>8.5928149542262577E-3</v>
      </c>
      <c r="BF284" s="21" t="e">
        <f t="shared" si="362"/>
        <v>#DIV/0!</v>
      </c>
      <c r="BG284" s="21">
        <f t="shared" si="362"/>
        <v>1.4863142368974014E-2</v>
      </c>
      <c r="BH284" s="21">
        <f t="shared" si="362"/>
        <v>1.7020794901367431E-2</v>
      </c>
    </row>
    <row r="285" spans="1:60" s="7" customFormat="1" x14ac:dyDescent="0.2">
      <c r="A285" s="140">
        <f t="shared" si="330"/>
        <v>42824</v>
      </c>
      <c r="B285" s="16">
        <f t="shared" ref="B285:AG285" si="363">B83/B79-1</f>
        <v>3.1833468319657499E-2</v>
      </c>
      <c r="C285" s="16">
        <f t="shared" si="363"/>
        <v>2.8792394456301107E-2</v>
      </c>
      <c r="D285" s="8">
        <f t="shared" si="363"/>
        <v>1.3837293387932936E-2</v>
      </c>
      <c r="E285" s="8">
        <f t="shared" si="363"/>
        <v>2.3902509910701975E-2</v>
      </c>
      <c r="F285" s="8">
        <f t="shared" si="363"/>
        <v>3.7461184888833099E-2</v>
      </c>
      <c r="G285" s="8">
        <f t="shared" si="363"/>
        <v>3.3485928521921782E-2</v>
      </c>
      <c r="H285" s="8">
        <f t="shared" si="363"/>
        <v>0.14071647746633853</v>
      </c>
      <c r="I285" s="8">
        <f t="shared" si="363"/>
        <v>3.2443761645502667E-2</v>
      </c>
      <c r="J285" s="8">
        <f t="shared" si="363"/>
        <v>2.6063888366298471E-2</v>
      </c>
      <c r="K285" s="8">
        <f t="shared" si="363"/>
        <v>3.4649667797167938E-2</v>
      </c>
      <c r="L285" s="8">
        <f t="shared" si="363"/>
        <v>-0.79625120094299873</v>
      </c>
      <c r="M285" s="8">
        <f t="shared" si="363"/>
        <v>8.7890105126593454E-3</v>
      </c>
      <c r="N285" s="8">
        <f t="shared" si="363"/>
        <v>2.9162676633700313E-2</v>
      </c>
      <c r="O285" s="8">
        <f t="shared" si="363"/>
        <v>1.9291254486219378E-2</v>
      </c>
      <c r="P285" s="8">
        <f t="shared" si="363"/>
        <v>-5.1057791651686335E-3</v>
      </c>
      <c r="Q285" s="8">
        <f t="shared" si="363"/>
        <v>-1.0246289531360198E-2</v>
      </c>
      <c r="R285" s="8">
        <f t="shared" si="363"/>
        <v>-5.8721588148415993E-3</v>
      </c>
      <c r="S285" s="8">
        <f t="shared" si="363"/>
        <v>1.4937304791967865E-2</v>
      </c>
      <c r="T285" s="8">
        <f t="shared" si="363"/>
        <v>1.191205773917714E-2</v>
      </c>
      <c r="U285" s="8">
        <f t="shared" si="363"/>
        <v>1.1429651271551267E-2</v>
      </c>
      <c r="V285" s="8">
        <f t="shared" si="363"/>
        <v>2.4004004487919062E-2</v>
      </c>
      <c r="W285" s="8">
        <f t="shared" si="363"/>
        <v>1.2768751851041094E-2</v>
      </c>
      <c r="X285" s="8">
        <f t="shared" si="363"/>
        <v>1.4798882003535185E-2</v>
      </c>
      <c r="Y285" s="8">
        <f t="shared" si="363"/>
        <v>1.0672235126093943E-2</v>
      </c>
      <c r="Z285" s="8">
        <f t="shared" si="363"/>
        <v>-4.3923067515625469E-3</v>
      </c>
      <c r="AA285" s="8">
        <f t="shared" si="363"/>
        <v>2.7008439353645608E-2</v>
      </c>
      <c r="AB285" s="8">
        <f t="shared" si="363"/>
        <v>1.7336669188426246E-2</v>
      </c>
      <c r="AC285" s="8">
        <f t="shared" si="363"/>
        <v>2.3754338937109765E-2</v>
      </c>
      <c r="AD285" s="8">
        <f t="shared" si="363"/>
        <v>1.2145701517722873E-3</v>
      </c>
      <c r="AE285" s="8">
        <f t="shared" si="363"/>
        <v>2.3902509910701975E-2</v>
      </c>
      <c r="AF285" s="8">
        <f t="shared" si="363"/>
        <v>4.5550901345693173E-2</v>
      </c>
      <c r="AG285" s="8">
        <f t="shared" si="363"/>
        <v>3.6276132711144715E-2</v>
      </c>
      <c r="AH285" s="8">
        <f t="shared" ref="AH285:BH285" si="364">AH83/AH79-1</f>
        <v>1.7720602250394624E-2</v>
      </c>
      <c r="AI285" s="8">
        <f t="shared" si="364"/>
        <v>2.7528942732309103E-2</v>
      </c>
      <c r="AJ285" s="8">
        <f t="shared" si="364"/>
        <v>3.7524284365409111E-2</v>
      </c>
      <c r="AK285" s="8">
        <f t="shared" si="364"/>
        <v>2.9722902327537604E-2</v>
      </c>
      <c r="AL285" s="8">
        <f t="shared" si="364"/>
        <v>2.2595986762846243E-2</v>
      </c>
      <c r="AM285" s="8">
        <f t="shared" si="364"/>
        <v>1.3451229937042841E-2</v>
      </c>
      <c r="AN285" s="8">
        <f t="shared" si="364"/>
        <v>4.2827730799173569E-2</v>
      </c>
      <c r="AO285" s="8">
        <f t="shared" si="364"/>
        <v>2.4342137773420536E-2</v>
      </c>
      <c r="AP285" s="8">
        <f t="shared" si="364"/>
        <v>4.9674657359344287E-2</v>
      </c>
      <c r="AQ285" s="8">
        <f t="shared" si="364"/>
        <v>4.5931579807962697E-2</v>
      </c>
      <c r="AR285" s="8">
        <f t="shared" si="364"/>
        <v>-5.2746565980649196E-3</v>
      </c>
      <c r="AS285" s="8">
        <f t="shared" si="364"/>
        <v>6.6680736264715934E-2</v>
      </c>
      <c r="AT285" s="8">
        <f t="shared" si="364"/>
        <v>3.0310858039532151E-2</v>
      </c>
      <c r="AU285" s="8">
        <f t="shared" si="364"/>
        <v>3.1771561922736336E-2</v>
      </c>
      <c r="AV285" s="8">
        <f t="shared" si="364"/>
        <v>5.8173652452910618E-2</v>
      </c>
      <c r="AW285" s="8">
        <f t="shared" si="364"/>
        <v>2.530259554146097E-3</v>
      </c>
      <c r="AX285" s="8">
        <f t="shared" si="364"/>
        <v>4.2726390207787013E-2</v>
      </c>
      <c r="AY285" s="8">
        <f t="shared" si="364"/>
        <v>7.6927510518633779E-2</v>
      </c>
      <c r="AZ285" s="8">
        <f t="shared" si="364"/>
        <v>7.6056570604543516E-4</v>
      </c>
      <c r="BA285" s="8">
        <f t="shared" si="364"/>
        <v>3.9313108275304653E-2</v>
      </c>
      <c r="BB285" s="8">
        <f t="shared" si="364"/>
        <v>2.7890807780221127E-2</v>
      </c>
      <c r="BC285" s="8">
        <f t="shared" si="364"/>
        <v>2.7101039611043154E-2</v>
      </c>
      <c r="BD285" s="8">
        <f t="shared" si="364"/>
        <v>4.6127106912037696E-2</v>
      </c>
      <c r="BE285" s="8">
        <f t="shared" si="364"/>
        <v>1.2513423045740213E-2</v>
      </c>
      <c r="BF285" s="8" t="e">
        <f t="shared" si="364"/>
        <v>#DIV/0!</v>
      </c>
      <c r="BG285" s="8">
        <f t="shared" si="364"/>
        <v>5.5877104336208294E-3</v>
      </c>
      <c r="BH285" s="8">
        <f t="shared" si="364"/>
        <v>1.8777996671055064E-2</v>
      </c>
    </row>
    <row r="286" spans="1:60" s="7" customFormat="1" x14ac:dyDescent="0.2">
      <c r="A286" s="138">
        <f t="shared" si="330"/>
        <v>42916</v>
      </c>
      <c r="B286" s="16">
        <f t="shared" ref="B286:AG286" si="365">B84/B80-1</f>
        <v>3.5133303428861895E-2</v>
      </c>
      <c r="C286" s="16">
        <f t="shared" si="365"/>
        <v>3.1546221830878629E-2</v>
      </c>
      <c r="D286" s="8">
        <f t="shared" si="365"/>
        <v>1.9023133788808266E-2</v>
      </c>
      <c r="E286" s="8">
        <f t="shared" si="365"/>
        <v>3.9233414475558837E-2</v>
      </c>
      <c r="F286" s="8">
        <f t="shared" si="365"/>
        <v>3.9305586329581255E-2</v>
      </c>
      <c r="G286" s="8">
        <f t="shared" si="365"/>
        <v>3.450636414767394E-2</v>
      </c>
      <c r="H286" s="8">
        <f t="shared" si="365"/>
        <v>0.14646942201532531</v>
      </c>
      <c r="I286" s="8">
        <f t="shared" si="365"/>
        <v>3.6054130392076944E-2</v>
      </c>
      <c r="J286" s="8">
        <f t="shared" si="365"/>
        <v>2.6675679374928984E-2</v>
      </c>
      <c r="K286" s="8">
        <f t="shared" si="365"/>
        <v>3.5790407523315526E-2</v>
      </c>
      <c r="L286" s="8">
        <f t="shared" si="365"/>
        <v>-0.65079454079514742</v>
      </c>
      <c r="M286" s="8">
        <f t="shared" si="365"/>
        <v>1.1567265673021687E-2</v>
      </c>
      <c r="N286" s="8">
        <f t="shared" si="365"/>
        <v>4.1104575133447119E-2</v>
      </c>
      <c r="O286" s="8">
        <f t="shared" si="365"/>
        <v>2.7318656078072046E-2</v>
      </c>
      <c r="P286" s="8">
        <f t="shared" si="365"/>
        <v>6.930794821358166E-3</v>
      </c>
      <c r="Q286" s="8">
        <f t="shared" si="365"/>
        <v>-9.3615210307321783E-3</v>
      </c>
      <c r="R286" s="8">
        <f t="shared" si="365"/>
        <v>1.3274677984747907E-2</v>
      </c>
      <c r="S286" s="8">
        <f t="shared" si="365"/>
        <v>4.8650048782507005E-2</v>
      </c>
      <c r="T286" s="8">
        <f t="shared" si="365"/>
        <v>2.0674534305881842E-2</v>
      </c>
      <c r="U286" s="8">
        <f t="shared" si="365"/>
        <v>1.7321580300825978E-2</v>
      </c>
      <c r="V286" s="8">
        <f t="shared" si="365"/>
        <v>2.3720756656136599E-2</v>
      </c>
      <c r="W286" s="8">
        <f t="shared" si="365"/>
        <v>9.1207834901445572E-3</v>
      </c>
      <c r="X286" s="8">
        <f t="shared" si="365"/>
        <v>1.3085346767521155E-2</v>
      </c>
      <c r="Y286" s="8">
        <f t="shared" si="365"/>
        <v>2.1895269810634943E-2</v>
      </c>
      <c r="Z286" s="8">
        <f t="shared" si="365"/>
        <v>7.4853337749707372E-3</v>
      </c>
      <c r="AA286" s="8">
        <f t="shared" si="365"/>
        <v>3.607104891526558E-2</v>
      </c>
      <c r="AB286" s="8">
        <f t="shared" si="365"/>
        <v>2.4260514078102258E-2</v>
      </c>
      <c r="AC286" s="8">
        <f t="shared" si="365"/>
        <v>-1.3619897125933589E-2</v>
      </c>
      <c r="AD286" s="8">
        <f t="shared" si="365"/>
        <v>1.7682074749194809E-2</v>
      </c>
      <c r="AE286" s="8">
        <f t="shared" si="365"/>
        <v>3.9233414475558837E-2</v>
      </c>
      <c r="AF286" s="8">
        <f t="shared" si="365"/>
        <v>5.7380308671457492E-2</v>
      </c>
      <c r="AG286" s="8">
        <f t="shared" si="365"/>
        <v>5.9921824298970083E-2</v>
      </c>
      <c r="AH286" s="8">
        <f t="shared" ref="AH286:BH286" si="366">AH84/AH80-1</f>
        <v>3.2320050398404909E-2</v>
      </c>
      <c r="AI286" s="8">
        <f t="shared" si="366"/>
        <v>2.6612555198642696E-2</v>
      </c>
      <c r="AJ286" s="8">
        <f t="shared" si="366"/>
        <v>3.9716111213386807E-2</v>
      </c>
      <c r="AK286" s="8">
        <f t="shared" si="366"/>
        <v>2.283363513034864E-2</v>
      </c>
      <c r="AL286" s="8">
        <f t="shared" si="366"/>
        <v>2.6439340531789757E-2</v>
      </c>
      <c r="AM286" s="8">
        <f t="shared" si="366"/>
        <v>2.7334748395949626E-2</v>
      </c>
      <c r="AN286" s="8">
        <f t="shared" si="366"/>
        <v>5.4194874476901189E-2</v>
      </c>
      <c r="AO286" s="8">
        <f t="shared" si="366"/>
        <v>3.5243320832709424E-2</v>
      </c>
      <c r="AP286" s="8">
        <f t="shared" si="366"/>
        <v>6.1312918608614986E-2</v>
      </c>
      <c r="AQ286" s="8">
        <f t="shared" si="366"/>
        <v>3.3659204053998248E-2</v>
      </c>
      <c r="AR286" s="8">
        <f t="shared" si="366"/>
        <v>-8.6036260832760281E-3</v>
      </c>
      <c r="AS286" s="8">
        <f t="shared" si="366"/>
        <v>6.6366700691864899E-2</v>
      </c>
      <c r="AT286" s="8">
        <f t="shared" si="366"/>
        <v>2.842005636438194E-2</v>
      </c>
      <c r="AU286" s="8">
        <f t="shared" si="366"/>
        <v>3.0203074151382792E-2</v>
      </c>
      <c r="AV286" s="8">
        <f t="shared" si="366"/>
        <v>5.3920571818173002E-2</v>
      </c>
      <c r="AW286" s="8">
        <f t="shared" si="366"/>
        <v>-7.2392780142971347E-4</v>
      </c>
      <c r="AX286" s="8">
        <f t="shared" si="366"/>
        <v>3.7860814038702673E-2</v>
      </c>
      <c r="AY286" s="8">
        <f t="shared" si="366"/>
        <v>8.5610538423629201E-2</v>
      </c>
      <c r="AZ286" s="8">
        <f t="shared" si="366"/>
        <v>3.5417376281896562E-3</v>
      </c>
      <c r="BA286" s="8">
        <f t="shared" si="366"/>
        <v>2.8952634433472735E-2</v>
      </c>
      <c r="BB286" s="8">
        <f t="shared" si="366"/>
        <v>2.7324779739916316E-2</v>
      </c>
      <c r="BC286" s="8">
        <f t="shared" si="366"/>
        <v>3.2235820664211712E-2</v>
      </c>
      <c r="BD286" s="8">
        <f t="shared" si="366"/>
        <v>4.5804439651604634E-2</v>
      </c>
      <c r="BE286" s="8">
        <f t="shared" si="366"/>
        <v>1.1191082662097562E-2</v>
      </c>
      <c r="BF286" s="8" t="e">
        <f t="shared" si="366"/>
        <v>#DIV/0!</v>
      </c>
      <c r="BG286" s="8">
        <f t="shared" si="366"/>
        <v>8.2425201644560353E-3</v>
      </c>
      <c r="BH286" s="8">
        <f t="shared" si="366"/>
        <v>2.0404218158819099E-2</v>
      </c>
    </row>
    <row r="287" spans="1:60" s="7" customFormat="1" x14ac:dyDescent="0.2">
      <c r="A287" s="138">
        <f t="shared" si="330"/>
        <v>43008</v>
      </c>
      <c r="B287" s="16">
        <f t="shared" ref="B287:AG287" si="367">B85/B81-1</f>
        <v>3.6805766389091499E-2</v>
      </c>
      <c r="C287" s="16">
        <f t="shared" si="367"/>
        <v>3.4006934369425812E-2</v>
      </c>
      <c r="D287" s="8">
        <f t="shared" si="367"/>
        <v>2.0734799623307154E-2</v>
      </c>
      <c r="E287" s="8">
        <f t="shared" si="367"/>
        <v>3.7830824630915361E-2</v>
      </c>
      <c r="F287" s="8">
        <f t="shared" si="367"/>
        <v>4.1004155078745219E-2</v>
      </c>
      <c r="G287" s="8">
        <f t="shared" si="367"/>
        <v>3.7373636672999977E-2</v>
      </c>
      <c r="H287" s="8">
        <f t="shared" si="367"/>
        <v>0.11422374287647585</v>
      </c>
      <c r="I287" s="8">
        <f t="shared" si="367"/>
        <v>3.7944761848161868E-2</v>
      </c>
      <c r="J287" s="8">
        <f t="shared" si="367"/>
        <v>2.6645111655537734E-2</v>
      </c>
      <c r="K287" s="8">
        <f t="shared" si="367"/>
        <v>3.9167426328731603E-2</v>
      </c>
      <c r="L287" s="8">
        <f t="shared" si="367"/>
        <v>-0.43963342121936066</v>
      </c>
      <c r="M287" s="8">
        <f t="shared" si="367"/>
        <v>-1.2799806187961504E-2</v>
      </c>
      <c r="N287" s="8">
        <f t="shared" si="367"/>
        <v>3.5579839219654019E-2</v>
      </c>
      <c r="O287" s="8">
        <f t="shared" si="367"/>
        <v>2.0298457204905862E-2</v>
      </c>
      <c r="P287" s="8">
        <f t="shared" si="367"/>
        <v>1.454758547339674E-3</v>
      </c>
      <c r="Q287" s="8">
        <f t="shared" si="367"/>
        <v>-6.816035055980274E-3</v>
      </c>
      <c r="R287" s="8">
        <f t="shared" si="367"/>
        <v>2.1154590265310969E-2</v>
      </c>
      <c r="S287" s="8">
        <f t="shared" si="367"/>
        <v>3.5420983188509503E-2</v>
      </c>
      <c r="T287" s="8">
        <f t="shared" si="367"/>
        <v>1.7001056326106712E-2</v>
      </c>
      <c r="U287" s="8">
        <f t="shared" si="367"/>
        <v>1.6126917110562244E-2</v>
      </c>
      <c r="V287" s="8">
        <f t="shared" si="367"/>
        <v>3.7219384477442885E-2</v>
      </c>
      <c r="W287" s="8">
        <f t="shared" si="367"/>
        <v>1.4857594570497623E-2</v>
      </c>
      <c r="X287" s="8">
        <f t="shared" si="367"/>
        <v>1.4668708646794038E-2</v>
      </c>
      <c r="Y287" s="8">
        <f t="shared" si="367"/>
        <v>2.7096142115214938E-2</v>
      </c>
      <c r="Z287" s="8">
        <f t="shared" si="367"/>
        <v>-4.8815614219099857E-5</v>
      </c>
      <c r="AA287" s="8">
        <f t="shared" si="367"/>
        <v>5.5464266031128195E-2</v>
      </c>
      <c r="AB287" s="8">
        <f t="shared" si="367"/>
        <v>2.845937068232951E-2</v>
      </c>
      <c r="AC287" s="8">
        <f t="shared" si="367"/>
        <v>-4.458337810802071E-3</v>
      </c>
      <c r="AD287" s="8">
        <f t="shared" si="367"/>
        <v>1.9202525902709988E-2</v>
      </c>
      <c r="AE287" s="8">
        <f t="shared" si="367"/>
        <v>3.7830824630915361E-2</v>
      </c>
      <c r="AF287" s="8">
        <f t="shared" si="367"/>
        <v>5.2491248340688079E-2</v>
      </c>
      <c r="AG287" s="8">
        <f t="shared" si="367"/>
        <v>4.4986563299658666E-2</v>
      </c>
      <c r="AH287" s="8">
        <f t="shared" ref="AH287:BH287" si="368">AH85/AH81-1</f>
        <v>3.4022363070165929E-2</v>
      </c>
      <c r="AI287" s="8">
        <f t="shared" si="368"/>
        <v>3.2474657942041407E-2</v>
      </c>
      <c r="AJ287" s="8">
        <f t="shared" si="368"/>
        <v>4.7001787205373624E-2</v>
      </c>
      <c r="AK287" s="8">
        <f t="shared" si="368"/>
        <v>3.0264175509721047E-2</v>
      </c>
      <c r="AL287" s="8">
        <f t="shared" si="368"/>
        <v>3.0442391892134824E-2</v>
      </c>
      <c r="AM287" s="8">
        <f t="shared" si="368"/>
        <v>1.6085769290113738E-2</v>
      </c>
      <c r="AN287" s="8">
        <f t="shared" si="368"/>
        <v>5.7397711312691779E-2</v>
      </c>
      <c r="AO287" s="8">
        <f t="shared" si="368"/>
        <v>4.0091579815018763E-2</v>
      </c>
      <c r="AP287" s="8">
        <f t="shared" si="368"/>
        <v>6.4146823503524519E-2</v>
      </c>
      <c r="AQ287" s="8">
        <f t="shared" si="368"/>
        <v>2.1378190716339063E-2</v>
      </c>
      <c r="AR287" s="8">
        <f t="shared" si="368"/>
        <v>1.5100050514297081E-2</v>
      </c>
      <c r="AS287" s="8">
        <f t="shared" si="368"/>
        <v>6.7242012668041751E-2</v>
      </c>
      <c r="AT287" s="8">
        <f t="shared" si="368"/>
        <v>3.1980573023917769E-2</v>
      </c>
      <c r="AU287" s="8">
        <f t="shared" si="368"/>
        <v>3.4132964691222734E-2</v>
      </c>
      <c r="AV287" s="8">
        <f t="shared" si="368"/>
        <v>5.8042211519290454E-2</v>
      </c>
      <c r="AW287" s="8">
        <f t="shared" si="368"/>
        <v>2.5174648943939504E-2</v>
      </c>
      <c r="AX287" s="8">
        <f t="shared" si="368"/>
        <v>3.9143191493222096E-2</v>
      </c>
      <c r="AY287" s="8">
        <f t="shared" si="368"/>
        <v>7.7080908665897674E-2</v>
      </c>
      <c r="AZ287" s="8">
        <f t="shared" si="368"/>
        <v>8.247075891671285E-3</v>
      </c>
      <c r="BA287" s="8">
        <f t="shared" si="368"/>
        <v>2.867106317657786E-2</v>
      </c>
      <c r="BB287" s="8">
        <f t="shared" si="368"/>
        <v>2.7741631463365168E-2</v>
      </c>
      <c r="BC287" s="8">
        <f t="shared" si="368"/>
        <v>3.0448510102843551E-2</v>
      </c>
      <c r="BD287" s="8">
        <f t="shared" si="368"/>
        <v>7.5082519207936294E-2</v>
      </c>
      <c r="BE287" s="8">
        <f t="shared" si="368"/>
        <v>2.372384892478574E-2</v>
      </c>
      <c r="BF287" s="8" t="e">
        <f t="shared" si="368"/>
        <v>#DIV/0!</v>
      </c>
      <c r="BG287" s="8">
        <f t="shared" si="368"/>
        <v>7.4920963033151544E-3</v>
      </c>
      <c r="BH287" s="8">
        <f t="shared" si="368"/>
        <v>2.0162449402330918E-2</v>
      </c>
    </row>
    <row r="288" spans="1:60" s="7" customFormat="1" ht="12" thickBot="1" x14ac:dyDescent="0.25">
      <c r="A288" s="139">
        <f t="shared" si="330"/>
        <v>43099</v>
      </c>
      <c r="B288" s="14">
        <f t="shared" ref="B288:AG288" si="369">B86/B82-1</f>
        <v>3.859021671632612E-2</v>
      </c>
      <c r="C288" s="14">
        <f t="shared" si="369"/>
        <v>3.4969402906600777E-2</v>
      </c>
      <c r="D288" s="21">
        <f t="shared" si="369"/>
        <v>1.9335693046968583E-2</v>
      </c>
      <c r="E288" s="21">
        <f t="shared" si="369"/>
        <v>5.6738274570774738E-2</v>
      </c>
      <c r="F288" s="21">
        <f t="shared" si="369"/>
        <v>4.2253726924702528E-2</v>
      </c>
      <c r="G288" s="21">
        <f t="shared" si="369"/>
        <v>3.7399942538284048E-2</v>
      </c>
      <c r="H288" s="21">
        <f t="shared" si="369"/>
        <v>0.14954070893154792</v>
      </c>
      <c r="I288" s="21">
        <f t="shared" si="369"/>
        <v>3.9906571652781331E-2</v>
      </c>
      <c r="J288" s="21">
        <f t="shared" si="369"/>
        <v>2.6527013036261149E-2</v>
      </c>
      <c r="K288" s="21">
        <f t="shared" si="369"/>
        <v>3.918235508203427E-2</v>
      </c>
      <c r="L288" s="21">
        <f t="shared" si="369"/>
        <v>-0.48548968294422756</v>
      </c>
      <c r="M288" s="21">
        <f t="shared" si="369"/>
        <v>1.1257449832724031E-2</v>
      </c>
      <c r="N288" s="21">
        <f t="shared" si="369"/>
        <v>3.3784833411859783E-2</v>
      </c>
      <c r="O288" s="21">
        <f t="shared" si="369"/>
        <v>3.2729103040511021E-2</v>
      </c>
      <c r="P288" s="21">
        <f t="shared" si="369"/>
        <v>5.0818673961223748E-3</v>
      </c>
      <c r="Q288" s="21">
        <f t="shared" si="369"/>
        <v>7.1342260776305899E-3</v>
      </c>
      <c r="R288" s="21">
        <f t="shared" si="369"/>
        <v>1.4953851082200487E-2</v>
      </c>
      <c r="S288" s="21">
        <f t="shared" si="369"/>
        <v>3.1336237129559352E-2</v>
      </c>
      <c r="T288" s="21">
        <f t="shared" si="369"/>
        <v>2.1247085731699311E-2</v>
      </c>
      <c r="U288" s="21">
        <f t="shared" si="369"/>
        <v>1.5030627172668121E-2</v>
      </c>
      <c r="V288" s="21">
        <f t="shared" si="369"/>
        <v>2.4895277000621219E-2</v>
      </c>
      <c r="W288" s="21">
        <f t="shared" si="369"/>
        <v>-9.9741051906954148E-4</v>
      </c>
      <c r="X288" s="21">
        <f t="shared" si="369"/>
        <v>1.8724159158932663E-2</v>
      </c>
      <c r="Y288" s="21">
        <f t="shared" si="369"/>
        <v>2.1097711702616095E-2</v>
      </c>
      <c r="Z288" s="21">
        <f t="shared" si="369"/>
        <v>8.3515063827295233E-3</v>
      </c>
      <c r="AA288" s="21">
        <f t="shared" si="369"/>
        <v>3.3629105767088996E-2</v>
      </c>
      <c r="AB288" s="21">
        <f t="shared" si="369"/>
        <v>3.2689925641518514E-2</v>
      </c>
      <c r="AC288" s="21">
        <f t="shared" si="369"/>
        <v>-8.3937594827867557E-3</v>
      </c>
      <c r="AD288" s="21">
        <f t="shared" si="369"/>
        <v>2.070849452021295E-2</v>
      </c>
      <c r="AE288" s="21">
        <f t="shared" si="369"/>
        <v>5.6738274570774738E-2</v>
      </c>
      <c r="AF288" s="21">
        <f t="shared" si="369"/>
        <v>5.5227553229123316E-2</v>
      </c>
      <c r="AG288" s="21">
        <f t="shared" si="369"/>
        <v>7.2193379756199993E-2</v>
      </c>
      <c r="AH288" s="21">
        <f t="shared" ref="AH288:BH288" si="370">AH86/AH82-1</f>
        <v>5.3866894458420411E-2</v>
      </c>
      <c r="AI288" s="21">
        <f t="shared" si="370"/>
        <v>2.888513582838903E-2</v>
      </c>
      <c r="AJ288" s="21">
        <f t="shared" si="370"/>
        <v>4.5574410818380651E-2</v>
      </c>
      <c r="AK288" s="21">
        <f t="shared" si="370"/>
        <v>2.495375046422299E-2</v>
      </c>
      <c r="AL288" s="21">
        <f t="shared" si="370"/>
        <v>2.7979804048853252E-2</v>
      </c>
      <c r="AM288" s="21">
        <f t="shared" si="370"/>
        <v>1.8332570527231695E-2</v>
      </c>
      <c r="AN288" s="21">
        <f t="shared" si="370"/>
        <v>5.5964191033324617E-2</v>
      </c>
      <c r="AO288" s="21">
        <f t="shared" si="370"/>
        <v>3.9944139148994529E-2</v>
      </c>
      <c r="AP288" s="21">
        <f t="shared" si="370"/>
        <v>6.1681294553297406E-2</v>
      </c>
      <c r="AQ288" s="21">
        <f t="shared" si="370"/>
        <v>2.8449713640977814E-2</v>
      </c>
      <c r="AR288" s="21">
        <f t="shared" si="370"/>
        <v>7.642088618530396E-2</v>
      </c>
      <c r="AS288" s="21">
        <f t="shared" si="370"/>
        <v>7.712828282034323E-2</v>
      </c>
      <c r="AT288" s="21">
        <f t="shared" si="370"/>
        <v>2.6436001050704538E-2</v>
      </c>
      <c r="AU288" s="21">
        <f t="shared" si="370"/>
        <v>3.3982365909456469E-2</v>
      </c>
      <c r="AV288" s="21">
        <f t="shared" si="370"/>
        <v>5.825904195942555E-2</v>
      </c>
      <c r="AW288" s="21">
        <f t="shared" si="370"/>
        <v>4.2178126063588284E-2</v>
      </c>
      <c r="AX288" s="21">
        <f t="shared" si="370"/>
        <v>5.5965466235846639E-2</v>
      </c>
      <c r="AY288" s="21">
        <f t="shared" si="370"/>
        <v>9.0276422449770299E-2</v>
      </c>
      <c r="AZ288" s="21">
        <f t="shared" si="370"/>
        <v>3.1915986589108325E-3</v>
      </c>
      <c r="BA288" s="21">
        <f t="shared" si="370"/>
        <v>3.010190743531016E-2</v>
      </c>
      <c r="BB288" s="21">
        <f t="shared" si="370"/>
        <v>2.6667876911721455E-2</v>
      </c>
      <c r="BC288" s="21">
        <f t="shared" si="370"/>
        <v>3.2733911004533711E-2</v>
      </c>
      <c r="BD288" s="21">
        <f t="shared" si="370"/>
        <v>5.1996989315521658E-2</v>
      </c>
      <c r="BE288" s="21">
        <f t="shared" si="370"/>
        <v>1.7836244722595485E-2</v>
      </c>
      <c r="BF288" s="21" t="e">
        <f t="shared" si="370"/>
        <v>#DIV/0!</v>
      </c>
      <c r="BG288" s="21">
        <f t="shared" si="370"/>
        <v>9.3657603209922335E-3</v>
      </c>
      <c r="BH288" s="21">
        <f t="shared" si="370"/>
        <v>2.0542410758085827E-2</v>
      </c>
    </row>
    <row r="289" spans="1:60" s="7" customFormat="1" x14ac:dyDescent="0.2">
      <c r="A289" s="140">
        <f t="shared" si="330"/>
        <v>43189</v>
      </c>
      <c r="B289" s="16">
        <f t="shared" ref="B289:AG289" si="371">B87/B83-1</f>
        <v>3.5450754687724295E-2</v>
      </c>
      <c r="C289" s="16">
        <f t="shared" si="371"/>
        <v>3.2618988080774125E-2</v>
      </c>
      <c r="D289" s="8">
        <f t="shared" si="371"/>
        <v>2.3755379352007333E-2</v>
      </c>
      <c r="E289" s="8">
        <f t="shared" si="371"/>
        <v>3.3182714409649039E-2</v>
      </c>
      <c r="F289" s="8">
        <f t="shared" si="371"/>
        <v>3.8766206205756992E-2</v>
      </c>
      <c r="G289" s="8">
        <f t="shared" si="371"/>
        <v>3.5021416337584821E-2</v>
      </c>
      <c r="H289" s="8">
        <f t="shared" si="371"/>
        <v>0.12689168424059916</v>
      </c>
      <c r="I289" s="8">
        <f t="shared" si="371"/>
        <v>3.699533236027519E-2</v>
      </c>
      <c r="J289" s="8">
        <f t="shared" si="371"/>
        <v>2.0757861227916008E-2</v>
      </c>
      <c r="K289" s="8">
        <f t="shared" si="371"/>
        <v>3.7239312742316955E-2</v>
      </c>
      <c r="L289" s="8">
        <f t="shared" si="371"/>
        <v>-0.28064543915902285</v>
      </c>
      <c r="M289" s="8">
        <f t="shared" si="371"/>
        <v>1.1147164436660084E-2</v>
      </c>
      <c r="N289" s="8">
        <f t="shared" si="371"/>
        <v>3.1011554910370664E-2</v>
      </c>
      <c r="O289" s="8">
        <f t="shared" si="371"/>
        <v>3.4146417375851223E-2</v>
      </c>
      <c r="P289" s="8">
        <f t="shared" si="371"/>
        <v>3.7994216368002487E-3</v>
      </c>
      <c r="Q289" s="8">
        <f t="shared" si="371"/>
        <v>3.4788258965512409E-3</v>
      </c>
      <c r="R289" s="8">
        <f t="shared" si="371"/>
        <v>1.4155577183630363E-2</v>
      </c>
      <c r="S289" s="8">
        <f t="shared" si="371"/>
        <v>-1.2384093171211807E-2</v>
      </c>
      <c r="T289" s="8">
        <f t="shared" si="371"/>
        <v>1.9353845870950126E-2</v>
      </c>
      <c r="U289" s="8">
        <f t="shared" si="371"/>
        <v>1.3086208786458497E-2</v>
      </c>
      <c r="V289" s="8">
        <f t="shared" si="371"/>
        <v>3.2308416447888622E-2</v>
      </c>
      <c r="W289" s="8">
        <f t="shared" si="371"/>
        <v>2.0847537960903217E-2</v>
      </c>
      <c r="X289" s="8">
        <f t="shared" si="371"/>
        <v>2.0015120881051285E-2</v>
      </c>
      <c r="Y289" s="8">
        <f t="shared" si="371"/>
        <v>3.9741272635951397E-2</v>
      </c>
      <c r="Z289" s="8">
        <f t="shared" si="371"/>
        <v>1.4888138187885813E-2</v>
      </c>
      <c r="AA289" s="8">
        <f t="shared" si="371"/>
        <v>6.5868337637424057E-2</v>
      </c>
      <c r="AB289" s="8">
        <f t="shared" si="371"/>
        <v>3.1977049908858302E-2</v>
      </c>
      <c r="AC289" s="8">
        <f t="shared" si="371"/>
        <v>2.7386098357361055E-2</v>
      </c>
      <c r="AD289" s="8">
        <f t="shared" si="371"/>
        <v>2.7452467746837961E-2</v>
      </c>
      <c r="AE289" s="8">
        <f t="shared" si="371"/>
        <v>3.3182714409649039E-2</v>
      </c>
      <c r="AF289" s="8">
        <f t="shared" si="371"/>
        <v>4.4573976126397241E-2</v>
      </c>
      <c r="AG289" s="8">
        <f t="shared" si="371"/>
        <v>2.3203392796078637E-2</v>
      </c>
      <c r="AH289" s="8">
        <f t="shared" ref="AH289:BH289" si="372">AH87/AH83-1</f>
        <v>3.3006557965690186E-2</v>
      </c>
      <c r="AI289" s="8">
        <f t="shared" si="372"/>
        <v>3.071251199284819E-2</v>
      </c>
      <c r="AJ289" s="8">
        <f t="shared" si="372"/>
        <v>4.0312708642501915E-2</v>
      </c>
      <c r="AK289" s="8">
        <f t="shared" si="372"/>
        <v>2.8421110750411982E-2</v>
      </c>
      <c r="AL289" s="8">
        <f t="shared" si="372"/>
        <v>3.0140928484525542E-2</v>
      </c>
      <c r="AM289" s="8">
        <f t="shared" si="372"/>
        <v>3.0099388842327324E-2</v>
      </c>
      <c r="AN289" s="8">
        <f t="shared" si="372"/>
        <v>6.1094928569105367E-2</v>
      </c>
      <c r="AO289" s="8">
        <f t="shared" si="372"/>
        <v>4.5428238490014206E-2</v>
      </c>
      <c r="AP289" s="8">
        <f t="shared" si="372"/>
        <v>6.6757710802273662E-2</v>
      </c>
      <c r="AQ289" s="8">
        <f t="shared" si="372"/>
        <v>3.0627495279504924E-2</v>
      </c>
      <c r="AR289" s="8">
        <f t="shared" si="372"/>
        <v>3.2425996848569616E-2</v>
      </c>
      <c r="AS289" s="8">
        <f t="shared" si="372"/>
        <v>7.9305865041223722E-2</v>
      </c>
      <c r="AT289" s="8">
        <f t="shared" si="372"/>
        <v>1.9327611161831459E-2</v>
      </c>
      <c r="AU289" s="8">
        <f t="shared" si="372"/>
        <v>2.0028662594571589E-2</v>
      </c>
      <c r="AV289" s="8">
        <f t="shared" si="372"/>
        <v>4.6285783846758521E-2</v>
      </c>
      <c r="AW289" s="8">
        <f t="shared" si="372"/>
        <v>1.7949728204968318E-2</v>
      </c>
      <c r="AX289" s="8">
        <f t="shared" si="372"/>
        <v>6.3075342955277058E-2</v>
      </c>
      <c r="AY289" s="8">
        <f t="shared" si="372"/>
        <v>7.5888825590311626E-2</v>
      </c>
      <c r="AZ289" s="8">
        <f t="shared" si="372"/>
        <v>-1.0641171460279208E-2</v>
      </c>
      <c r="BA289" s="8">
        <f t="shared" si="372"/>
        <v>2.164655785246028E-2</v>
      </c>
      <c r="BB289" s="8">
        <f t="shared" si="372"/>
        <v>2.2327983115785432E-2</v>
      </c>
      <c r="BC289" s="8">
        <f t="shared" si="372"/>
        <v>2.7486477585727309E-2</v>
      </c>
      <c r="BD289" s="8">
        <f t="shared" si="372"/>
        <v>3.6180069781649893E-2</v>
      </c>
      <c r="BE289" s="8">
        <f t="shared" si="372"/>
        <v>1.5293378116764567E-2</v>
      </c>
      <c r="BF289" s="8" t="e">
        <f t="shared" si="372"/>
        <v>#DIV/0!</v>
      </c>
      <c r="BG289" s="8">
        <f t="shared" si="372"/>
        <v>1.3968228315522913E-2</v>
      </c>
      <c r="BH289" s="8">
        <f t="shared" si="372"/>
        <v>1.4610558158815845E-2</v>
      </c>
    </row>
    <row r="290" spans="1:60" s="7" customFormat="1" x14ac:dyDescent="0.2">
      <c r="A290" s="138">
        <f t="shared" si="330"/>
        <v>43281</v>
      </c>
      <c r="B290" s="16">
        <f t="shared" ref="B290:AG290" si="373">B88/B84-1</f>
        <v>3.660994323599831E-2</v>
      </c>
      <c r="C290" s="16">
        <f t="shared" si="373"/>
        <v>3.4741772506172275E-2</v>
      </c>
      <c r="D290" s="8">
        <f t="shared" si="373"/>
        <v>2.1751626253899703E-2</v>
      </c>
      <c r="E290" s="8">
        <f t="shared" si="373"/>
        <v>4.1423685559498491E-2</v>
      </c>
      <c r="F290" s="8">
        <f t="shared" si="373"/>
        <v>4.0282171531828892E-2</v>
      </c>
      <c r="G290" s="8">
        <f t="shared" si="373"/>
        <v>3.7875084827500904E-2</v>
      </c>
      <c r="H290" s="8">
        <f t="shared" si="373"/>
        <v>8.8781957089500985E-2</v>
      </c>
      <c r="I290" s="8">
        <f t="shared" si="373"/>
        <v>3.8346710764729286E-2</v>
      </c>
      <c r="J290" s="8">
        <f t="shared" si="373"/>
        <v>2.0512340259187134E-2</v>
      </c>
      <c r="K290" s="8">
        <f t="shared" si="373"/>
        <v>4.0697102432824428E-2</v>
      </c>
      <c r="L290" s="8">
        <f t="shared" si="373"/>
        <v>5.3503994826110679E-2</v>
      </c>
      <c r="M290" s="8">
        <f t="shared" si="373"/>
        <v>3.9156186047530239E-2</v>
      </c>
      <c r="N290" s="8">
        <f t="shared" si="373"/>
        <v>3.2916561838318259E-2</v>
      </c>
      <c r="O290" s="8">
        <f t="shared" si="373"/>
        <v>3.3540876783802576E-2</v>
      </c>
      <c r="P290" s="8">
        <f t="shared" si="373"/>
        <v>2.141762882315934E-3</v>
      </c>
      <c r="Q290" s="8">
        <f t="shared" si="373"/>
        <v>2.6827777439137446E-2</v>
      </c>
      <c r="R290" s="8">
        <f t="shared" si="373"/>
        <v>2.3012253055502141E-2</v>
      </c>
      <c r="S290" s="8">
        <f t="shared" si="373"/>
        <v>-7.3224559408487933E-3</v>
      </c>
      <c r="T290" s="8">
        <f t="shared" si="373"/>
        <v>1.7439128265934078E-2</v>
      </c>
      <c r="U290" s="8">
        <f t="shared" si="373"/>
        <v>1.4336202896602535E-2</v>
      </c>
      <c r="V290" s="8">
        <f t="shared" si="373"/>
        <v>4.6606947239599128E-2</v>
      </c>
      <c r="W290" s="8">
        <f t="shared" si="373"/>
        <v>1.9001223733394523E-2</v>
      </c>
      <c r="X290" s="8">
        <f t="shared" si="373"/>
        <v>2.5267873141374242E-2</v>
      </c>
      <c r="Y290" s="8">
        <f t="shared" si="373"/>
        <v>1.9944069678305976E-2</v>
      </c>
      <c r="Z290" s="8">
        <f t="shared" si="373"/>
        <v>1.4902470652502497E-2</v>
      </c>
      <c r="AA290" s="8">
        <f t="shared" si="373"/>
        <v>2.4766904416917646E-2</v>
      </c>
      <c r="AB290" s="8">
        <f t="shared" si="373"/>
        <v>4.4250782714661652E-2</v>
      </c>
      <c r="AC290" s="8">
        <f t="shared" si="373"/>
        <v>-6.1399725363008306E-3</v>
      </c>
      <c r="AD290" s="8">
        <f t="shared" si="373"/>
        <v>3.8626999542183516E-2</v>
      </c>
      <c r="AE290" s="8">
        <f t="shared" si="373"/>
        <v>4.1423685559498491E-2</v>
      </c>
      <c r="AF290" s="8">
        <f t="shared" si="373"/>
        <v>5.8919758561392088E-2</v>
      </c>
      <c r="AG290" s="8">
        <f t="shared" si="373"/>
        <v>3.9783419579245693E-2</v>
      </c>
      <c r="AH290" s="8">
        <f t="shared" ref="AH290:BH290" si="374">AH88/AH84-1</f>
        <v>3.865635593435246E-2</v>
      </c>
      <c r="AI290" s="8">
        <f t="shared" si="374"/>
        <v>3.2143145254726502E-2</v>
      </c>
      <c r="AJ290" s="8">
        <f t="shared" si="374"/>
        <v>4.8663826734786086E-2</v>
      </c>
      <c r="AK290" s="8">
        <f t="shared" si="374"/>
        <v>3.3457377885951933E-2</v>
      </c>
      <c r="AL290" s="8">
        <f t="shared" si="374"/>
        <v>2.6297993107909479E-2</v>
      </c>
      <c r="AM290" s="8">
        <f t="shared" si="374"/>
        <v>2.8581702908285322E-2</v>
      </c>
      <c r="AN290" s="8">
        <f t="shared" si="374"/>
        <v>5.7858825101134936E-2</v>
      </c>
      <c r="AO290" s="8">
        <f t="shared" si="374"/>
        <v>4.3860329115307461E-2</v>
      </c>
      <c r="AP290" s="8">
        <f t="shared" si="374"/>
        <v>6.298739431297129E-2</v>
      </c>
      <c r="AQ290" s="8">
        <f t="shared" si="374"/>
        <v>2.8103125189195E-2</v>
      </c>
      <c r="AR290" s="8">
        <f t="shared" si="374"/>
        <v>4.2392232226560189E-2</v>
      </c>
      <c r="AS290" s="8">
        <f t="shared" si="374"/>
        <v>8.368889587554218E-2</v>
      </c>
      <c r="AT290" s="8">
        <f t="shared" si="374"/>
        <v>2.4600189382898874E-2</v>
      </c>
      <c r="AU290" s="8">
        <f t="shared" si="374"/>
        <v>2.0644011263187378E-2</v>
      </c>
      <c r="AV290" s="8">
        <f t="shared" si="374"/>
        <v>6.1485798298739347E-2</v>
      </c>
      <c r="AW290" s="8">
        <f t="shared" si="374"/>
        <v>2.6490425670863127E-2</v>
      </c>
      <c r="AX290" s="8">
        <f t="shared" si="374"/>
        <v>4.6440770067214476E-2</v>
      </c>
      <c r="AY290" s="8">
        <f t="shared" si="374"/>
        <v>6.3024626333333167E-2</v>
      </c>
      <c r="AZ290" s="8">
        <f t="shared" si="374"/>
        <v>-1.1391046455153653E-2</v>
      </c>
      <c r="BA290" s="8">
        <f t="shared" si="374"/>
        <v>2.4414893590337439E-2</v>
      </c>
      <c r="BB290" s="8">
        <f t="shared" si="374"/>
        <v>2.1762698724675067E-2</v>
      </c>
      <c r="BC290" s="8">
        <f t="shared" si="374"/>
        <v>2.7439723664194782E-2</v>
      </c>
      <c r="BD290" s="8">
        <f t="shared" si="374"/>
        <v>5.9902476855566045E-2</v>
      </c>
      <c r="BE290" s="8">
        <f t="shared" si="374"/>
        <v>1.6484617451488104E-2</v>
      </c>
      <c r="BF290" s="8" t="e">
        <f t="shared" si="374"/>
        <v>#DIV/0!</v>
      </c>
      <c r="BG290" s="8">
        <f t="shared" si="374"/>
        <v>1.2687414756011872E-2</v>
      </c>
      <c r="BH290" s="8">
        <f t="shared" si="374"/>
        <v>1.5793770916143091E-2</v>
      </c>
    </row>
    <row r="291" spans="1:60" s="7" customFormat="1" x14ac:dyDescent="0.2">
      <c r="A291" s="138">
        <f t="shared" si="330"/>
        <v>43373</v>
      </c>
      <c r="B291" s="16">
        <f t="shared" ref="B291:AG291" si="375">B89/B85-1</f>
        <v>3.4060905932494778E-2</v>
      </c>
      <c r="C291" s="16">
        <f t="shared" si="375"/>
        <v>3.3322186385974506E-2</v>
      </c>
      <c r="D291" s="8">
        <f t="shared" si="375"/>
        <v>2.1713951967000211E-2</v>
      </c>
      <c r="E291" s="8">
        <f t="shared" si="375"/>
        <v>4.8797054082453384E-2</v>
      </c>
      <c r="F291" s="8">
        <f t="shared" si="375"/>
        <v>3.6010162683689506E-2</v>
      </c>
      <c r="G291" s="8">
        <f t="shared" si="375"/>
        <v>3.5104084444341765E-2</v>
      </c>
      <c r="H291" s="8">
        <f t="shared" si="375"/>
        <v>5.3023406872769296E-2</v>
      </c>
      <c r="I291" s="8">
        <f t="shared" si="375"/>
        <v>3.5812926545843338E-2</v>
      </c>
      <c r="J291" s="8">
        <f t="shared" si="375"/>
        <v>1.8259606216669111E-2</v>
      </c>
      <c r="K291" s="8">
        <f t="shared" si="375"/>
        <v>3.7886512082369705E-2</v>
      </c>
      <c r="L291" s="8">
        <f t="shared" si="375"/>
        <v>0.26837186689695591</v>
      </c>
      <c r="M291" s="8">
        <f t="shared" si="375"/>
        <v>2.4555697872789439E-2</v>
      </c>
      <c r="N291" s="8">
        <f t="shared" si="375"/>
        <v>2.516949587387729E-2</v>
      </c>
      <c r="O291" s="8">
        <f t="shared" si="375"/>
        <v>3.56166804934408E-2</v>
      </c>
      <c r="P291" s="8">
        <f t="shared" si="375"/>
        <v>1.6397567903541077E-3</v>
      </c>
      <c r="Q291" s="8">
        <f t="shared" si="375"/>
        <v>9.5794377658220409E-3</v>
      </c>
      <c r="R291" s="8">
        <f t="shared" si="375"/>
        <v>2.6518005740148842E-2</v>
      </c>
      <c r="S291" s="8">
        <f t="shared" si="375"/>
        <v>1.0303342724027997E-2</v>
      </c>
      <c r="T291" s="8">
        <f t="shared" si="375"/>
        <v>1.5756110563376557E-2</v>
      </c>
      <c r="U291" s="8">
        <f t="shared" si="375"/>
        <v>9.3308837153738278E-3</v>
      </c>
      <c r="V291" s="8">
        <f t="shared" si="375"/>
        <v>2.1044018801478437E-2</v>
      </c>
      <c r="W291" s="8">
        <f t="shared" si="375"/>
        <v>2.4213587782867307E-2</v>
      </c>
      <c r="X291" s="8">
        <f t="shared" si="375"/>
        <v>2.7025995692257387E-2</v>
      </c>
      <c r="Y291" s="8">
        <f t="shared" si="375"/>
        <v>2.8484599601665828E-2</v>
      </c>
      <c r="Z291" s="8">
        <f t="shared" si="375"/>
        <v>1.288911656019831E-2</v>
      </c>
      <c r="AA291" s="8">
        <f t="shared" si="375"/>
        <v>4.3925603804402025E-2</v>
      </c>
      <c r="AB291" s="8">
        <f t="shared" si="375"/>
        <v>3.7068798330588626E-2</v>
      </c>
      <c r="AC291" s="8">
        <f t="shared" si="375"/>
        <v>9.1957644069204925E-3</v>
      </c>
      <c r="AD291" s="8">
        <f t="shared" si="375"/>
        <v>3.572396960882962E-2</v>
      </c>
      <c r="AE291" s="8">
        <f t="shared" si="375"/>
        <v>4.8797054082453384E-2</v>
      </c>
      <c r="AF291" s="8">
        <f t="shared" si="375"/>
        <v>5.6589320467899329E-2</v>
      </c>
      <c r="AG291" s="8">
        <f t="shared" si="375"/>
        <v>5.8344376891444449E-2</v>
      </c>
      <c r="AH291" s="8">
        <f t="shared" ref="AH291:BH291" si="376">AH89/AH85-1</f>
        <v>4.5683854630942156E-2</v>
      </c>
      <c r="AI291" s="8">
        <f t="shared" si="376"/>
        <v>2.7566066135530587E-2</v>
      </c>
      <c r="AJ291" s="8">
        <f t="shared" si="376"/>
        <v>4.3145427727980579E-2</v>
      </c>
      <c r="AK291" s="8">
        <f t="shared" si="376"/>
        <v>2.6961458909322111E-2</v>
      </c>
      <c r="AL291" s="8">
        <f t="shared" si="376"/>
        <v>2.3780457866458882E-2</v>
      </c>
      <c r="AM291" s="8">
        <f t="shared" si="376"/>
        <v>3.1312232779576288E-2</v>
      </c>
      <c r="AN291" s="8">
        <f t="shared" si="376"/>
        <v>5.3630671242810513E-2</v>
      </c>
      <c r="AO291" s="8">
        <f t="shared" si="376"/>
        <v>4.0963449309009858E-2</v>
      </c>
      <c r="AP291" s="8">
        <f t="shared" si="376"/>
        <v>5.8459013586827258E-2</v>
      </c>
      <c r="AQ291" s="8">
        <f t="shared" si="376"/>
        <v>2.9595672136929929E-2</v>
      </c>
      <c r="AR291" s="8">
        <f t="shared" si="376"/>
        <v>2.1271718517044125E-3</v>
      </c>
      <c r="AS291" s="8">
        <f t="shared" si="376"/>
        <v>9.3545107022008134E-2</v>
      </c>
      <c r="AT291" s="8">
        <f t="shared" si="376"/>
        <v>2.0062255107435867E-2</v>
      </c>
      <c r="AU291" s="8">
        <f t="shared" si="376"/>
        <v>1.8022309649127877E-2</v>
      </c>
      <c r="AV291" s="8">
        <f t="shared" si="376"/>
        <v>5.9543154780903773E-2</v>
      </c>
      <c r="AW291" s="8">
        <f t="shared" si="376"/>
        <v>4.0402357116690268E-2</v>
      </c>
      <c r="AX291" s="8">
        <f t="shared" si="376"/>
        <v>5.4871997614174273E-2</v>
      </c>
      <c r="AY291" s="8">
        <f t="shared" si="376"/>
        <v>4.8647585800338788E-2</v>
      </c>
      <c r="AZ291" s="8">
        <f t="shared" si="376"/>
        <v>-2.1408721935301522E-2</v>
      </c>
      <c r="BA291" s="8">
        <f t="shared" si="376"/>
        <v>2.2301656401397141E-2</v>
      </c>
      <c r="BB291" s="8">
        <f t="shared" si="376"/>
        <v>2.3332864156798916E-2</v>
      </c>
      <c r="BC291" s="8">
        <f t="shared" si="376"/>
        <v>2.4571532574928945E-2</v>
      </c>
      <c r="BD291" s="8">
        <f t="shared" si="376"/>
        <v>1.8198152604550488E-2</v>
      </c>
      <c r="BE291" s="8">
        <f t="shared" si="376"/>
        <v>5.3895196314697191E-3</v>
      </c>
      <c r="BF291" s="8" t="e">
        <f t="shared" si="376"/>
        <v>#DIV/0!</v>
      </c>
      <c r="BG291" s="8">
        <f t="shared" si="376"/>
        <v>9.7601793243886625E-3</v>
      </c>
      <c r="BH291" s="8">
        <f t="shared" si="376"/>
        <v>1.2926225919435597E-2</v>
      </c>
    </row>
    <row r="292" spans="1:60" s="7" customFormat="1" ht="12" thickBot="1" x14ac:dyDescent="0.25">
      <c r="A292" s="139">
        <f t="shared" si="330"/>
        <v>43464</v>
      </c>
      <c r="B292" s="14">
        <f t="shared" ref="B292:AG292" si="377">B90/B86-1</f>
        <v>3.5038536768408068E-2</v>
      </c>
      <c r="C292" s="14">
        <f t="shared" si="377"/>
        <v>3.571215698762642E-2</v>
      </c>
      <c r="D292" s="21">
        <f t="shared" si="377"/>
        <v>2.4744591024101981E-2</v>
      </c>
      <c r="E292" s="21">
        <f t="shared" si="377"/>
        <v>3.1079456937195715E-2</v>
      </c>
      <c r="F292" s="21">
        <f t="shared" si="377"/>
        <v>3.8200511929933345E-2</v>
      </c>
      <c r="G292" s="21">
        <f t="shared" si="377"/>
        <v>3.9290677045976441E-2</v>
      </c>
      <c r="H292" s="21">
        <f t="shared" si="377"/>
        <v>1.6454446350691709E-2</v>
      </c>
      <c r="I292" s="21">
        <f t="shared" si="377"/>
        <v>3.6670565026360125E-2</v>
      </c>
      <c r="J292" s="21">
        <f t="shared" si="377"/>
        <v>1.9887537793417565E-2</v>
      </c>
      <c r="K292" s="21">
        <f t="shared" si="377"/>
        <v>4.2432721148168318E-2</v>
      </c>
      <c r="L292" s="21">
        <f t="shared" si="377"/>
        <v>-6.9560265712726888E-2</v>
      </c>
      <c r="M292" s="21">
        <f t="shared" si="377"/>
        <v>8.8939439994268898E-3</v>
      </c>
      <c r="N292" s="21">
        <f t="shared" si="377"/>
        <v>2.29793401627294E-2</v>
      </c>
      <c r="O292" s="21">
        <f t="shared" si="377"/>
        <v>3.0688208343719436E-2</v>
      </c>
      <c r="P292" s="21">
        <f t="shared" si="377"/>
        <v>2.8566092108517349E-3</v>
      </c>
      <c r="Q292" s="21">
        <f t="shared" si="377"/>
        <v>-3.9744892216595828E-2</v>
      </c>
      <c r="R292" s="21">
        <f t="shared" si="377"/>
        <v>4.0959626086715772E-2</v>
      </c>
      <c r="S292" s="21">
        <f t="shared" si="377"/>
        <v>8.825351715582741E-3</v>
      </c>
      <c r="T292" s="21">
        <f t="shared" si="377"/>
        <v>1.3731394043518641E-2</v>
      </c>
      <c r="U292" s="21">
        <f t="shared" si="377"/>
        <v>1.3112578376046846E-2</v>
      </c>
      <c r="V292" s="21">
        <f t="shared" si="377"/>
        <v>5.0438579403932149E-2</v>
      </c>
      <c r="W292" s="21">
        <f t="shared" si="377"/>
        <v>1.806358301366906E-2</v>
      </c>
      <c r="X292" s="21">
        <f t="shared" si="377"/>
        <v>2.7506488050875078E-2</v>
      </c>
      <c r="Y292" s="21">
        <f t="shared" si="377"/>
        <v>3.185031158735141E-2</v>
      </c>
      <c r="Z292" s="21">
        <f t="shared" si="377"/>
        <v>1.2812604819101958E-2</v>
      </c>
      <c r="AA292" s="21">
        <f t="shared" si="377"/>
        <v>5.0109452143644928E-2</v>
      </c>
      <c r="AB292" s="21">
        <f t="shared" si="377"/>
        <v>3.6594434835208078E-2</v>
      </c>
      <c r="AC292" s="21">
        <f t="shared" si="377"/>
        <v>2.0762106006700254E-2</v>
      </c>
      <c r="AD292" s="21">
        <f t="shared" si="377"/>
        <v>3.8593835448467173E-2</v>
      </c>
      <c r="AE292" s="21">
        <f t="shared" si="377"/>
        <v>3.1079456937195715E-2</v>
      </c>
      <c r="AF292" s="21">
        <f t="shared" si="377"/>
        <v>4.7092400674761281E-2</v>
      </c>
      <c r="AG292" s="21">
        <f t="shared" si="377"/>
        <v>4.2773539595118093E-2</v>
      </c>
      <c r="AH292" s="21">
        <f t="shared" ref="AH292:BH292" si="378">AH90/AH86-1</f>
        <v>2.5742991916031466E-2</v>
      </c>
      <c r="AI292" s="21">
        <f t="shared" si="378"/>
        <v>2.6839691367744223E-2</v>
      </c>
      <c r="AJ292" s="21">
        <f t="shared" si="378"/>
        <v>4.2661908189542075E-2</v>
      </c>
      <c r="AK292" s="21">
        <f t="shared" si="378"/>
        <v>3.5390322270944408E-2</v>
      </c>
      <c r="AL292" s="21">
        <f t="shared" si="378"/>
        <v>1.5227883558478483E-2</v>
      </c>
      <c r="AM292" s="21">
        <f t="shared" si="378"/>
        <v>3.8927717847452303E-2</v>
      </c>
      <c r="AN292" s="21">
        <f t="shared" si="378"/>
        <v>4.6979066034721351E-2</v>
      </c>
      <c r="AO292" s="21">
        <f t="shared" si="378"/>
        <v>5.3452661624749931E-2</v>
      </c>
      <c r="AP292" s="21">
        <f t="shared" si="378"/>
        <v>4.4716123378110595E-2</v>
      </c>
      <c r="AQ292" s="21">
        <f t="shared" si="378"/>
        <v>3.724720945042459E-2</v>
      </c>
      <c r="AR292" s="21">
        <f t="shared" si="378"/>
        <v>-2.6933779845713768E-2</v>
      </c>
      <c r="AS292" s="21">
        <f t="shared" si="378"/>
        <v>0.10334411048905245</v>
      </c>
      <c r="AT292" s="21">
        <f t="shared" si="378"/>
        <v>3.4982418683577876E-2</v>
      </c>
      <c r="AU292" s="21">
        <f t="shared" si="378"/>
        <v>3.1863561680563812E-2</v>
      </c>
      <c r="AV292" s="21">
        <f t="shared" si="378"/>
        <v>7.7432353128733089E-2</v>
      </c>
      <c r="AW292" s="21">
        <f t="shared" si="378"/>
        <v>3.3397334614039709E-2</v>
      </c>
      <c r="AX292" s="21">
        <f t="shared" si="378"/>
        <v>3.3366329477679812E-2</v>
      </c>
      <c r="AY292" s="21">
        <f t="shared" si="378"/>
        <v>3.3696409107933034E-2</v>
      </c>
      <c r="AZ292" s="21">
        <f t="shared" si="378"/>
        <v>-1.2861158921816829E-2</v>
      </c>
      <c r="BA292" s="21">
        <f t="shared" si="378"/>
        <v>2.8801872095874259E-2</v>
      </c>
      <c r="BB292" s="21">
        <f t="shared" si="378"/>
        <v>2.3495190286394241E-2</v>
      </c>
      <c r="BC292" s="21">
        <f t="shared" si="378"/>
        <v>2.4657870391675996E-2</v>
      </c>
      <c r="BD292" s="21">
        <f t="shared" si="378"/>
        <v>3.094301622436002E-2</v>
      </c>
      <c r="BE292" s="21">
        <f t="shared" si="378"/>
        <v>6.1118728085394203E-3</v>
      </c>
      <c r="BF292" s="21" t="e">
        <f t="shared" si="378"/>
        <v>#DIV/0!</v>
      </c>
      <c r="BG292" s="21">
        <f t="shared" si="378"/>
        <v>1.1908539122384543E-2</v>
      </c>
      <c r="BH292" s="21">
        <f t="shared" si="378"/>
        <v>1.6255075037340028E-2</v>
      </c>
    </row>
    <row r="293" spans="1:60" s="7" customFormat="1" x14ac:dyDescent="0.2">
      <c r="A293" s="138">
        <f t="shared" si="330"/>
        <v>43554</v>
      </c>
      <c r="B293" s="16">
        <f t="shared" ref="B293:AG293" si="379">B91/B87-1</f>
        <v>2.5766529054683573E-2</v>
      </c>
      <c r="C293" s="16">
        <f t="shared" si="379"/>
        <v>2.5699544226941873E-2</v>
      </c>
      <c r="D293" s="8">
        <f t="shared" si="379"/>
        <v>1.8569366226087292E-2</v>
      </c>
      <c r="E293" s="8">
        <f t="shared" si="379"/>
        <v>5.5344750804209752E-2</v>
      </c>
      <c r="F293" s="8">
        <f t="shared" si="379"/>
        <v>2.4968630929561586E-2</v>
      </c>
      <c r="G293" s="8">
        <f t="shared" si="379"/>
        <v>2.484001415957926E-2</v>
      </c>
      <c r="H293" s="8">
        <f t="shared" si="379"/>
        <v>2.7748592507514269E-2</v>
      </c>
      <c r="I293" s="8">
        <f t="shared" si="379"/>
        <v>2.6732064202376726E-2</v>
      </c>
      <c r="J293" s="8">
        <f t="shared" si="379"/>
        <v>1.6435710745991372E-2</v>
      </c>
      <c r="K293" s="8">
        <f t="shared" si="379"/>
        <v>2.6126067435493283E-2</v>
      </c>
      <c r="L293" s="8">
        <f t="shared" si="379"/>
        <v>-0.17346756285242093</v>
      </c>
      <c r="M293" s="8">
        <f t="shared" si="379"/>
        <v>9.4785342437184728E-3</v>
      </c>
      <c r="N293" s="8">
        <f t="shared" si="379"/>
        <v>2.4100882242599653E-2</v>
      </c>
      <c r="O293" s="8">
        <f t="shared" si="379"/>
        <v>2.6144708060255928E-2</v>
      </c>
      <c r="P293" s="8">
        <f t="shared" si="379"/>
        <v>-4.6947809855810707E-3</v>
      </c>
      <c r="Q293" s="8">
        <f t="shared" si="379"/>
        <v>-1.8216970537908161E-2</v>
      </c>
      <c r="R293" s="8">
        <f t="shared" si="379"/>
        <v>3.8187265840989859E-2</v>
      </c>
      <c r="S293" s="8">
        <f t="shared" si="379"/>
        <v>2.1513336473731881E-2</v>
      </c>
      <c r="T293" s="8">
        <f t="shared" si="379"/>
        <v>4.8573905581805743E-3</v>
      </c>
      <c r="U293" s="8">
        <f t="shared" si="379"/>
        <v>1.254214115681318E-2</v>
      </c>
      <c r="V293" s="8">
        <f t="shared" si="379"/>
        <v>2.2473872151060892E-2</v>
      </c>
      <c r="W293" s="8">
        <f t="shared" si="379"/>
        <v>7.4066193152511062E-4</v>
      </c>
      <c r="X293" s="8">
        <f t="shared" si="379"/>
        <v>2.2808240800519908E-2</v>
      </c>
      <c r="Y293" s="8">
        <f t="shared" si="379"/>
        <v>2.1545496612819681E-2</v>
      </c>
      <c r="Z293" s="8">
        <f t="shared" si="379"/>
        <v>4.7357294752785606E-3</v>
      </c>
      <c r="AA293" s="8">
        <f t="shared" si="379"/>
        <v>3.8371685852932824E-2</v>
      </c>
      <c r="AB293" s="8">
        <f t="shared" si="379"/>
        <v>2.8681334900492184E-2</v>
      </c>
      <c r="AC293" s="8">
        <f t="shared" si="379"/>
        <v>3.3240593182930489E-3</v>
      </c>
      <c r="AD293" s="8">
        <f t="shared" si="379"/>
        <v>4.5008042803464265E-2</v>
      </c>
      <c r="AE293" s="8">
        <f t="shared" si="379"/>
        <v>5.5344750804209752E-2</v>
      </c>
      <c r="AF293" s="8">
        <f t="shared" si="379"/>
        <v>4.5338682279447706E-2</v>
      </c>
      <c r="AG293" s="8">
        <f t="shared" si="379"/>
        <v>6.7426803494386789E-2</v>
      </c>
      <c r="AH293" s="8">
        <f t="shared" ref="AH293:BH293" si="380">AH91/AH87-1</f>
        <v>5.4907545639449218E-2</v>
      </c>
      <c r="AI293" s="8">
        <f t="shared" si="380"/>
        <v>1.9747957768809998E-2</v>
      </c>
      <c r="AJ293" s="8">
        <f t="shared" si="380"/>
        <v>3.3567404729048178E-2</v>
      </c>
      <c r="AK293" s="8">
        <f t="shared" si="380"/>
        <v>1.3912401530999263E-2</v>
      </c>
      <c r="AL293" s="8">
        <f t="shared" si="380"/>
        <v>2.1310627151187145E-2</v>
      </c>
      <c r="AM293" s="8">
        <f t="shared" si="380"/>
        <v>1.8337148218497967E-2</v>
      </c>
      <c r="AN293" s="8">
        <f t="shared" si="380"/>
        <v>5.1906448498705071E-2</v>
      </c>
      <c r="AO293" s="8">
        <f t="shared" si="380"/>
        <v>4.6841282361536063E-2</v>
      </c>
      <c r="AP293" s="8">
        <f t="shared" si="380"/>
        <v>5.3700664557507327E-2</v>
      </c>
      <c r="AQ293" s="8">
        <f t="shared" si="380"/>
        <v>1.3107359117141115E-2</v>
      </c>
      <c r="AR293" s="8">
        <f t="shared" si="380"/>
        <v>-2.7721370788310606E-3</v>
      </c>
      <c r="AS293" s="8">
        <f t="shared" si="380"/>
        <v>7.3968143248852591E-2</v>
      </c>
      <c r="AT293" s="8">
        <f t="shared" si="380"/>
        <v>1.2792138305328438E-2</v>
      </c>
      <c r="AU293" s="8">
        <f t="shared" si="380"/>
        <v>1.3190164494025769E-2</v>
      </c>
      <c r="AV293" s="8">
        <f t="shared" si="380"/>
        <v>3.5254900594021699E-2</v>
      </c>
      <c r="AW293" s="8">
        <f t="shared" si="380"/>
        <v>1.9037793932456637E-2</v>
      </c>
      <c r="AX293" s="8">
        <f t="shared" si="380"/>
        <v>1.368112864817328E-2</v>
      </c>
      <c r="AY293" s="8">
        <f t="shared" si="380"/>
        <v>2.7984398535374488E-2</v>
      </c>
      <c r="AZ293" s="8">
        <f t="shared" si="380"/>
        <v>-2.1996024350998677E-2</v>
      </c>
      <c r="BA293" s="8">
        <f t="shared" si="380"/>
        <v>1.5380328456198189E-2</v>
      </c>
      <c r="BB293" s="8">
        <f t="shared" si="380"/>
        <v>1.9378192679401662E-2</v>
      </c>
      <c r="BC293" s="8">
        <f t="shared" si="380"/>
        <v>2.436618559967374E-2</v>
      </c>
      <c r="BD293" s="8">
        <f t="shared" si="380"/>
        <v>2.8614984277140154E-2</v>
      </c>
      <c r="BE293" s="8">
        <f t="shared" si="380"/>
        <v>1.8857925782773677E-2</v>
      </c>
      <c r="BF293" s="8" t="e">
        <f t="shared" si="380"/>
        <v>#DIV/0!</v>
      </c>
      <c r="BG293" s="8">
        <f t="shared" si="380"/>
        <v>1.9732958153870994E-2</v>
      </c>
      <c r="BH293" s="8">
        <f t="shared" si="380"/>
        <v>1.4801126891895722E-2</v>
      </c>
    </row>
    <row r="294" spans="1:60" s="7" customFormat="1" x14ac:dyDescent="0.2">
      <c r="A294" s="138">
        <f t="shared" si="330"/>
        <v>43646</v>
      </c>
      <c r="B294" s="16">
        <f t="shared" ref="B294:AG294" si="381">B92/B88-1</f>
        <v>3.184917181406921E-2</v>
      </c>
      <c r="C294" s="16">
        <f t="shared" si="381"/>
        <v>3.2446746710013352E-2</v>
      </c>
      <c r="D294" s="8">
        <f t="shared" si="381"/>
        <v>2.3395299518668367E-2</v>
      </c>
      <c r="E294" s="8">
        <f t="shared" si="381"/>
        <v>5.4528230536736277E-2</v>
      </c>
      <c r="F294" s="8">
        <f t="shared" si="381"/>
        <v>3.2077850196069235E-2</v>
      </c>
      <c r="G294" s="8">
        <f t="shared" si="381"/>
        <v>3.2915513252964823E-2</v>
      </c>
      <c r="H294" s="8">
        <f t="shared" si="381"/>
        <v>1.5989125590164299E-2</v>
      </c>
      <c r="I294" s="8">
        <f t="shared" si="381"/>
        <v>3.3242078137744269E-2</v>
      </c>
      <c r="J294" s="8">
        <f t="shared" si="381"/>
        <v>1.8713098547575191E-2</v>
      </c>
      <c r="K294" s="8">
        <f t="shared" si="381"/>
        <v>3.5179101590271822E-2</v>
      </c>
      <c r="L294" s="8">
        <f t="shared" si="381"/>
        <v>-4.2003948549901304E-3</v>
      </c>
      <c r="M294" s="8">
        <f t="shared" si="381"/>
        <v>3.0633083685702056E-2</v>
      </c>
      <c r="N294" s="8">
        <f t="shared" si="381"/>
        <v>3.3993775303314822E-2</v>
      </c>
      <c r="O294" s="8">
        <f t="shared" si="381"/>
        <v>2.9912374951304166E-2</v>
      </c>
      <c r="P294" s="8">
        <f t="shared" si="381"/>
        <v>-1.2266714144009372E-2</v>
      </c>
      <c r="Q294" s="8">
        <f t="shared" si="381"/>
        <v>-1.9828426904611618E-2</v>
      </c>
      <c r="R294" s="8">
        <f t="shared" si="381"/>
        <v>2.9746533963932231E-2</v>
      </c>
      <c r="S294" s="8">
        <f t="shared" si="381"/>
        <v>1.8433670296322813E-2</v>
      </c>
      <c r="T294" s="8">
        <f t="shared" si="381"/>
        <v>1.6762683028029191E-2</v>
      </c>
      <c r="U294" s="8">
        <f t="shared" si="381"/>
        <v>2.221394191147108E-2</v>
      </c>
      <c r="V294" s="8">
        <f t="shared" si="381"/>
        <v>1.9839521850428365E-2</v>
      </c>
      <c r="W294" s="8">
        <f t="shared" si="381"/>
        <v>1.6692730989391169E-2</v>
      </c>
      <c r="X294" s="8">
        <f t="shared" si="381"/>
        <v>2.5809306121836739E-2</v>
      </c>
      <c r="Y294" s="8">
        <f t="shared" si="381"/>
        <v>3.3903705507004389E-2</v>
      </c>
      <c r="Z294" s="8">
        <f t="shared" si="381"/>
        <v>5.0013341266799127E-3</v>
      </c>
      <c r="AA294" s="8">
        <f t="shared" si="381"/>
        <v>6.1285806905793105E-2</v>
      </c>
      <c r="AB294" s="8">
        <f t="shared" si="381"/>
        <v>2.8023895717845582E-2</v>
      </c>
      <c r="AC294" s="8">
        <f t="shared" si="381"/>
        <v>6.2202594420641688E-3</v>
      </c>
      <c r="AD294" s="8">
        <f t="shared" si="381"/>
        <v>4.0035408411752682E-2</v>
      </c>
      <c r="AE294" s="8">
        <f t="shared" si="381"/>
        <v>5.4528230536736277E-2</v>
      </c>
      <c r="AF294" s="8">
        <f t="shared" si="381"/>
        <v>3.6588106821851207E-2</v>
      </c>
      <c r="AG294" s="8">
        <f t="shared" si="381"/>
        <v>5.5314005703615887E-2</v>
      </c>
      <c r="AH294" s="8">
        <f t="shared" ref="AH294:BH294" si="382">AH92/AH88-1</f>
        <v>5.7596089345465673E-2</v>
      </c>
      <c r="AI294" s="8">
        <f t="shared" si="382"/>
        <v>2.7684088514300598E-2</v>
      </c>
      <c r="AJ294" s="8">
        <f t="shared" si="382"/>
        <v>3.8881406822605102E-2</v>
      </c>
      <c r="AK294" s="8">
        <f t="shared" si="382"/>
        <v>2.2895969242485714E-2</v>
      </c>
      <c r="AL294" s="8">
        <f t="shared" si="382"/>
        <v>2.8871287072572471E-2</v>
      </c>
      <c r="AM294" s="8">
        <f t="shared" si="382"/>
        <v>2.3064563063095234E-2</v>
      </c>
      <c r="AN294" s="8">
        <f t="shared" si="382"/>
        <v>5.6755723134974678E-2</v>
      </c>
      <c r="AO294" s="8">
        <f t="shared" si="382"/>
        <v>4.4324542470760786E-2</v>
      </c>
      <c r="AP294" s="8">
        <f t="shared" si="382"/>
        <v>6.1228132008959602E-2</v>
      </c>
      <c r="AQ294" s="8">
        <f t="shared" si="382"/>
        <v>2.6488707122557908E-2</v>
      </c>
      <c r="AR294" s="8">
        <f t="shared" si="382"/>
        <v>-1.1530137314402333E-2</v>
      </c>
      <c r="AS294" s="8">
        <f t="shared" si="382"/>
        <v>7.4442967348655076E-2</v>
      </c>
      <c r="AT294" s="8">
        <f t="shared" si="382"/>
        <v>3.0675959983743395E-2</v>
      </c>
      <c r="AU294" s="8">
        <f t="shared" si="382"/>
        <v>2.2779035846174578E-2</v>
      </c>
      <c r="AV294" s="8">
        <f t="shared" si="382"/>
        <v>4.6487044146153345E-2</v>
      </c>
      <c r="AW294" s="8">
        <f t="shared" si="382"/>
        <v>3.5594697593965607E-2</v>
      </c>
      <c r="AX294" s="8">
        <f t="shared" si="382"/>
        <v>3.624102746409541E-2</v>
      </c>
      <c r="AY294" s="8">
        <f t="shared" si="382"/>
        <v>3.0674885726882595E-2</v>
      </c>
      <c r="AZ294" s="8">
        <f t="shared" si="382"/>
        <v>-6.8979231737743563E-3</v>
      </c>
      <c r="BA294" s="8">
        <f t="shared" si="382"/>
        <v>1.5730950252214271E-2</v>
      </c>
      <c r="BB294" s="8">
        <f t="shared" si="382"/>
        <v>2.3635156714659544E-2</v>
      </c>
      <c r="BC294" s="8">
        <f t="shared" si="382"/>
        <v>2.3440530743617183E-2</v>
      </c>
      <c r="BD294" s="8">
        <f t="shared" si="382"/>
        <v>2.6129956817892319E-2</v>
      </c>
      <c r="BE294" s="8">
        <f t="shared" si="382"/>
        <v>2.1951075374712747E-2</v>
      </c>
      <c r="BF294" s="8" t="e">
        <f t="shared" si="382"/>
        <v>#DIV/0!</v>
      </c>
      <c r="BG294" s="8">
        <f t="shared" si="382"/>
        <v>2.1712843494344547E-2</v>
      </c>
      <c r="BH294" s="8">
        <f t="shared" si="382"/>
        <v>1.5620537541518598E-2</v>
      </c>
    </row>
    <row r="295" spans="1:60" s="7" customFormat="1" x14ac:dyDescent="0.2">
      <c r="A295" s="138">
        <f t="shared" si="330"/>
        <v>43738</v>
      </c>
      <c r="B295" s="16">
        <f t="shared" ref="B295:AG295" si="383">B93/B89-1</f>
        <v>3.7375505048952151E-2</v>
      </c>
      <c r="C295" s="16">
        <f t="shared" si="383"/>
        <v>3.8082075707187135E-2</v>
      </c>
      <c r="D295" s="8">
        <f t="shared" si="383"/>
        <v>2.3110438734571304E-2</v>
      </c>
      <c r="E295" s="8">
        <f t="shared" si="383"/>
        <v>6.4031842401564898E-2</v>
      </c>
      <c r="F295" s="8">
        <f t="shared" si="383"/>
        <v>3.8710423190396526E-2</v>
      </c>
      <c r="G295" s="8">
        <f t="shared" si="383"/>
        <v>3.9747025232742317E-2</v>
      </c>
      <c r="H295" s="8">
        <f t="shared" si="383"/>
        <v>1.9577580860052679E-2</v>
      </c>
      <c r="I295" s="8">
        <f t="shared" si="383"/>
        <v>3.8836743992938016E-2</v>
      </c>
      <c r="J295" s="8">
        <f t="shared" si="383"/>
        <v>2.3969553418410561E-2</v>
      </c>
      <c r="K295" s="8">
        <f t="shared" si="383"/>
        <v>4.2303917186465201E-2</v>
      </c>
      <c r="L295" s="8">
        <f t="shared" si="383"/>
        <v>-0.11939137423544988</v>
      </c>
      <c r="M295" s="8">
        <f t="shared" si="383"/>
        <v>1.3629644465776636E-2</v>
      </c>
      <c r="N295" s="8">
        <f t="shared" si="383"/>
        <v>3.9164553482937459E-2</v>
      </c>
      <c r="O295" s="8">
        <f t="shared" si="383"/>
        <v>2.6193920645622093E-2</v>
      </c>
      <c r="P295" s="8">
        <f t="shared" si="383"/>
        <v>-4.7106193890874559E-3</v>
      </c>
      <c r="Q295" s="8">
        <f t="shared" si="383"/>
        <v>-1.301743229794261E-2</v>
      </c>
      <c r="R295" s="8">
        <f t="shared" si="383"/>
        <v>3.3759751137929728E-2</v>
      </c>
      <c r="S295" s="8">
        <f t="shared" si="383"/>
        <v>2.9618244849368258E-2</v>
      </c>
      <c r="T295" s="8">
        <f t="shared" si="383"/>
        <v>1.1317933029261429E-2</v>
      </c>
      <c r="U295" s="8">
        <f t="shared" si="383"/>
        <v>1.8041616123621651E-2</v>
      </c>
      <c r="V295" s="8">
        <f t="shared" si="383"/>
        <v>1.9959431855642196E-2</v>
      </c>
      <c r="W295" s="8">
        <f t="shared" si="383"/>
        <v>5.4071717695021171E-3</v>
      </c>
      <c r="X295" s="8">
        <f t="shared" si="383"/>
        <v>2.3975998660966003E-2</v>
      </c>
      <c r="Y295" s="8">
        <f t="shared" si="383"/>
        <v>2.9773629579147753E-2</v>
      </c>
      <c r="Z295" s="8">
        <f t="shared" si="383"/>
        <v>6.0097041734072931E-3</v>
      </c>
      <c r="AA295" s="8">
        <f t="shared" si="383"/>
        <v>5.2602648399362018E-2</v>
      </c>
      <c r="AB295" s="8">
        <f t="shared" si="383"/>
        <v>3.3409063270682715E-2</v>
      </c>
      <c r="AC295" s="8">
        <f t="shared" si="383"/>
        <v>4.5523967186560377E-3</v>
      </c>
      <c r="AD295" s="8">
        <f t="shared" si="383"/>
        <v>3.469647642078133E-2</v>
      </c>
      <c r="AE295" s="8">
        <f t="shared" si="383"/>
        <v>6.4031842401564898E-2</v>
      </c>
      <c r="AF295" s="8">
        <f t="shared" si="383"/>
        <v>5.584642882656099E-2</v>
      </c>
      <c r="AG295" s="8">
        <f t="shared" si="383"/>
        <v>6.2396925817005622E-2</v>
      </c>
      <c r="AH295" s="8">
        <f t="shared" ref="AH295:BH295" si="384">AH93/AH89-1</f>
        <v>6.5774730141388016E-2</v>
      </c>
      <c r="AI295" s="8">
        <f t="shared" si="384"/>
        <v>2.8625535566758176E-2</v>
      </c>
      <c r="AJ295" s="8">
        <f t="shared" si="384"/>
        <v>4.4177554714074141E-2</v>
      </c>
      <c r="AK295" s="8">
        <f t="shared" si="384"/>
        <v>2.6679980442464002E-2</v>
      </c>
      <c r="AL295" s="8">
        <f t="shared" si="384"/>
        <v>2.593885760545378E-2</v>
      </c>
      <c r="AM295" s="8">
        <f t="shared" si="384"/>
        <v>3.7352674120846086E-2</v>
      </c>
      <c r="AN295" s="8">
        <f t="shared" si="384"/>
        <v>5.8692100681244197E-2</v>
      </c>
      <c r="AO295" s="8">
        <f t="shared" si="384"/>
        <v>4.2996755592081159E-2</v>
      </c>
      <c r="AP295" s="8">
        <f t="shared" si="384"/>
        <v>6.4575779803477618E-2</v>
      </c>
      <c r="AQ295" s="8">
        <f t="shared" si="384"/>
        <v>3.6575474016218301E-2</v>
      </c>
      <c r="AR295" s="8">
        <f t="shared" si="384"/>
        <v>1.1380053974741289E-2</v>
      </c>
      <c r="AS295" s="8">
        <f t="shared" si="384"/>
        <v>7.489664588435696E-2</v>
      </c>
      <c r="AT295" s="8">
        <f t="shared" si="384"/>
        <v>4.3961515318232225E-2</v>
      </c>
      <c r="AU295" s="8">
        <f t="shared" si="384"/>
        <v>2.3939868920967999E-2</v>
      </c>
      <c r="AV295" s="8">
        <f t="shared" si="384"/>
        <v>5.9122561406113494E-2</v>
      </c>
      <c r="AW295" s="8">
        <f t="shared" si="384"/>
        <v>2.8552340068455972E-2</v>
      </c>
      <c r="AX295" s="8">
        <f t="shared" si="384"/>
        <v>3.7933875316871202E-2</v>
      </c>
      <c r="AY295" s="8">
        <f t="shared" si="384"/>
        <v>3.0671743242238314E-2</v>
      </c>
      <c r="AZ295" s="8">
        <f t="shared" si="384"/>
        <v>-4.1700684898311469E-3</v>
      </c>
      <c r="BA295" s="8">
        <f t="shared" si="384"/>
        <v>2.2210654495970816E-2</v>
      </c>
      <c r="BB295" s="8">
        <f t="shared" si="384"/>
        <v>2.5996556335592391E-2</v>
      </c>
      <c r="BC295" s="8">
        <f t="shared" si="384"/>
        <v>3.0576981008267223E-2</v>
      </c>
      <c r="BD295" s="8">
        <f t="shared" si="384"/>
        <v>7.2083970133616893E-2</v>
      </c>
      <c r="BE295" s="8">
        <f t="shared" si="384"/>
        <v>2.9669741624403834E-2</v>
      </c>
      <c r="BF295" s="8" t="e">
        <f t="shared" si="384"/>
        <v>#DIV/0!</v>
      </c>
      <c r="BG295" s="8">
        <f t="shared" si="384"/>
        <v>2.9292665673584573E-2</v>
      </c>
      <c r="BH295" s="8">
        <f t="shared" si="384"/>
        <v>2.7743057479458377E-2</v>
      </c>
    </row>
    <row r="296" spans="1:60" s="7" customFormat="1" ht="12" thickBot="1" x14ac:dyDescent="0.25">
      <c r="A296" s="138">
        <f t="shared" si="330"/>
        <v>43829</v>
      </c>
      <c r="B296" s="14">
        <f t="shared" ref="B296:AG296" si="385">B94/B90-1</f>
        <v>2.8117251064449844E-2</v>
      </c>
      <c r="C296" s="14">
        <f t="shared" si="385"/>
        <v>2.887600880814567E-2</v>
      </c>
      <c r="D296" s="21">
        <f t="shared" si="385"/>
        <v>1.8555010902771674E-2</v>
      </c>
      <c r="E296" s="21">
        <f t="shared" si="385"/>
        <v>6.2126399392756326E-2</v>
      </c>
      <c r="F296" s="21">
        <f t="shared" si="385"/>
        <v>2.7515581645177756E-2</v>
      </c>
      <c r="G296" s="21">
        <f t="shared" si="385"/>
        <v>2.8531868087042556E-2</v>
      </c>
      <c r="H296" s="21">
        <f t="shared" si="385"/>
        <v>6.787760354900696E-3</v>
      </c>
      <c r="I296" s="21">
        <f t="shared" si="385"/>
        <v>2.8734275898525174E-2</v>
      </c>
      <c r="J296" s="21">
        <f t="shared" si="385"/>
        <v>2.2294815098180099E-2</v>
      </c>
      <c r="K296" s="21">
        <f t="shared" si="385"/>
        <v>2.9520020555309889E-2</v>
      </c>
      <c r="L296" s="21">
        <f t="shared" si="385"/>
        <v>5.6221831870387318E-2</v>
      </c>
      <c r="M296" s="21">
        <f t="shared" si="385"/>
        <v>3.2081378786820602E-2</v>
      </c>
      <c r="N296" s="21">
        <f t="shared" si="385"/>
        <v>3.6241215663973314E-2</v>
      </c>
      <c r="O296" s="21">
        <f t="shared" si="385"/>
        <v>2.2437941446539211E-2</v>
      </c>
      <c r="P296" s="21">
        <f t="shared" si="385"/>
        <v>-1.0529359729535614E-2</v>
      </c>
      <c r="Q296" s="21">
        <f t="shared" si="385"/>
        <v>4.1882425688088976E-3</v>
      </c>
      <c r="R296" s="21">
        <f t="shared" si="385"/>
        <v>1.5818308179246898E-2</v>
      </c>
      <c r="S296" s="21">
        <f t="shared" si="385"/>
        <v>2.7686550590342307E-2</v>
      </c>
      <c r="T296" s="21">
        <f t="shared" si="385"/>
        <v>5.6805331432909778E-3</v>
      </c>
      <c r="U296" s="21">
        <f t="shared" si="385"/>
        <v>1.1389828045553996E-2</v>
      </c>
      <c r="V296" s="21">
        <f t="shared" si="385"/>
        <v>2.3151930904796503E-2</v>
      </c>
      <c r="W296" s="21">
        <f t="shared" si="385"/>
        <v>8.8061222328819078E-3</v>
      </c>
      <c r="X296" s="21">
        <f t="shared" si="385"/>
        <v>1.7931995436335946E-2</v>
      </c>
      <c r="Y296" s="21">
        <f t="shared" si="385"/>
        <v>2.4413698968662301E-2</v>
      </c>
      <c r="Z296" s="21">
        <f t="shared" si="385"/>
        <v>6.5398456750545009E-3</v>
      </c>
      <c r="AA296" s="21">
        <f t="shared" si="385"/>
        <v>4.0947717404686834E-2</v>
      </c>
      <c r="AB296" s="21">
        <f t="shared" si="385"/>
        <v>3.2166998461031326E-2</v>
      </c>
      <c r="AC296" s="21">
        <f t="shared" si="385"/>
        <v>-3.9660003925674481E-3</v>
      </c>
      <c r="AD296" s="21">
        <f t="shared" si="385"/>
        <v>2.9706724606485269E-2</v>
      </c>
      <c r="AE296" s="21">
        <f t="shared" si="385"/>
        <v>6.2126399392756326E-2</v>
      </c>
      <c r="AF296" s="21">
        <f t="shared" si="385"/>
        <v>3.2699216040770196E-2</v>
      </c>
      <c r="AG296" s="21">
        <f t="shared" si="385"/>
        <v>5.662133109464218E-2</v>
      </c>
      <c r="AH296" s="21">
        <f t="shared" ref="AH296:BH296" si="386">AH94/AH90-1</f>
        <v>6.8753186370118735E-2</v>
      </c>
      <c r="AI296" s="21">
        <f t="shared" si="386"/>
        <v>2.7149284752977065E-2</v>
      </c>
      <c r="AJ296" s="21">
        <f t="shared" si="386"/>
        <v>4.0934750891956861E-2</v>
      </c>
      <c r="AK296" s="21">
        <f t="shared" si="386"/>
        <v>1.9412019648835654E-2</v>
      </c>
      <c r="AL296" s="21">
        <f t="shared" si="386"/>
        <v>3.0270376505611152E-2</v>
      </c>
      <c r="AM296" s="21">
        <f t="shared" si="386"/>
        <v>2.035434278728121E-2</v>
      </c>
      <c r="AN296" s="21">
        <f t="shared" si="386"/>
        <v>6.1566185298088882E-2</v>
      </c>
      <c r="AO296" s="21">
        <f t="shared" si="386"/>
        <v>3.3740237699160458E-2</v>
      </c>
      <c r="AP296" s="21">
        <f t="shared" si="386"/>
        <v>7.1374506375063484E-2</v>
      </c>
      <c r="AQ296" s="21">
        <f t="shared" si="386"/>
        <v>1.7288361525361395E-2</v>
      </c>
      <c r="AR296" s="21">
        <f t="shared" si="386"/>
        <v>-6.9527315181754368E-3</v>
      </c>
      <c r="AS296" s="21">
        <f t="shared" si="386"/>
        <v>5.4205808461471383E-2</v>
      </c>
      <c r="AT296" s="21">
        <f t="shared" si="386"/>
        <v>3.7718127928498824E-4</v>
      </c>
      <c r="AU296" s="21">
        <f t="shared" si="386"/>
        <v>1.7449630358933321E-2</v>
      </c>
      <c r="AV296" s="21">
        <f t="shared" si="386"/>
        <v>4.1955556230772961E-2</v>
      </c>
      <c r="AW296" s="21">
        <f t="shared" si="386"/>
        <v>1.2194067880987536E-2</v>
      </c>
      <c r="AX296" s="21">
        <f t="shared" si="386"/>
        <v>3.4394016636117408E-2</v>
      </c>
      <c r="AY296" s="21">
        <f t="shared" si="386"/>
        <v>2.3327743236423171E-2</v>
      </c>
      <c r="AZ296" s="21">
        <f t="shared" si="386"/>
        <v>-1.0723645089149025E-3</v>
      </c>
      <c r="BA296" s="21">
        <f t="shared" si="386"/>
        <v>1.3765503667342083E-2</v>
      </c>
      <c r="BB296" s="21">
        <f t="shared" si="386"/>
        <v>2.5353482972817032E-2</v>
      </c>
      <c r="BC296" s="21">
        <f t="shared" si="386"/>
        <v>3.0237135543407456E-2</v>
      </c>
      <c r="BD296" s="21">
        <f t="shared" si="386"/>
        <v>6.1423025371954765E-2</v>
      </c>
      <c r="BE296" s="21">
        <f t="shared" si="386"/>
        <v>2.8128877517454631E-2</v>
      </c>
      <c r="BF296" s="21" t="e">
        <f t="shared" si="386"/>
        <v>#DIV/0!</v>
      </c>
      <c r="BG296" s="21">
        <f t="shared" si="386"/>
        <v>2.6929881582488102E-2</v>
      </c>
      <c r="BH296" s="21">
        <f t="shared" si="386"/>
        <v>2.0880701203780161E-2</v>
      </c>
    </row>
    <row r="297" spans="1:60" s="7" customFormat="1" x14ac:dyDescent="0.2">
      <c r="A297" s="138">
        <f t="shared" si="330"/>
        <v>43920</v>
      </c>
      <c r="B297" s="16">
        <f t="shared" ref="B297:Q297" si="387">B95/B91-1</f>
        <v>-6.2655575317893675E-4</v>
      </c>
      <c r="C297" s="16">
        <f t="shared" si="387"/>
        <v>2.2690575136607993E-3</v>
      </c>
      <c r="D297" s="8">
        <f t="shared" si="387"/>
        <v>1.4632132732954606E-3</v>
      </c>
      <c r="E297" s="8">
        <f t="shared" si="387"/>
        <v>-3.108613289601847E-2</v>
      </c>
      <c r="F297" s="8">
        <f t="shared" si="387"/>
        <v>1.6745146548327039E-3</v>
      </c>
      <c r="G297" s="8">
        <f t="shared" si="387"/>
        <v>5.7486643004549531E-3</v>
      </c>
      <c r="H297" s="8">
        <f t="shared" si="387"/>
        <v>-8.6136168261111257E-2</v>
      </c>
      <c r="I297" s="8">
        <f t="shared" si="387"/>
        <v>-1.5454760606709028E-3</v>
      </c>
      <c r="J297" s="8">
        <f t="shared" si="387"/>
        <v>8.3437388105083166E-3</v>
      </c>
      <c r="K297" s="8">
        <f t="shared" si="387"/>
        <v>5.355307861831804E-3</v>
      </c>
      <c r="L297" s="8">
        <f t="shared" si="387"/>
        <v>0.13402222257710927</v>
      </c>
      <c r="M297" s="8">
        <f t="shared" si="387"/>
        <v>-1.4474519994406299E-2</v>
      </c>
      <c r="N297" s="8">
        <f t="shared" si="387"/>
        <v>1.4033751212829459E-2</v>
      </c>
      <c r="O297" s="8">
        <f t="shared" si="387"/>
        <v>-1.3706709388049187E-2</v>
      </c>
      <c r="P297" s="8">
        <f t="shared" si="387"/>
        <v>-4.1601354165892834E-2</v>
      </c>
      <c r="Q297" s="8">
        <f t="shared" si="387"/>
        <v>-1.5728427066487138E-2</v>
      </c>
      <c r="R297" s="8">
        <f t="shared" ref="R297:BH297" si="388">R95/R91-1</f>
        <v>2.6001589089051036E-2</v>
      </c>
      <c r="S297" s="8">
        <f t="shared" si="388"/>
        <v>5.0132625691749366E-2</v>
      </c>
      <c r="T297" s="8">
        <f t="shared" si="388"/>
        <v>-2.3323419878945706E-2</v>
      </c>
      <c r="U297" s="8">
        <f t="shared" si="388"/>
        <v>-3.5617092686820562E-2</v>
      </c>
      <c r="V297" s="8">
        <f t="shared" si="388"/>
        <v>2.7018078926059674E-2</v>
      </c>
      <c r="W297" s="8">
        <f t="shared" si="388"/>
        <v>1.6200234357368171E-2</v>
      </c>
      <c r="X297" s="8">
        <f t="shared" si="388"/>
        <v>-4.1834449008789631E-3</v>
      </c>
      <c r="Y297" s="8">
        <f t="shared" si="388"/>
        <v>1.5345097403646202E-2</v>
      </c>
      <c r="Z297" s="8">
        <f t="shared" si="388"/>
        <v>-1.1032261587632486E-2</v>
      </c>
      <c r="AA297" s="8">
        <f t="shared" si="388"/>
        <v>4.0892949364869313E-2</v>
      </c>
      <c r="AB297" s="8">
        <f t="shared" si="388"/>
        <v>-5.6005480430618704E-3</v>
      </c>
      <c r="AC297" s="8">
        <f t="shared" si="388"/>
        <v>3.3044827006725175E-3</v>
      </c>
      <c r="AD297" s="8">
        <f t="shared" si="388"/>
        <v>2.3037507988421746E-2</v>
      </c>
      <c r="AE297" s="8">
        <f t="shared" si="388"/>
        <v>-3.108613289601847E-2</v>
      </c>
      <c r="AF297" s="8">
        <f t="shared" si="388"/>
        <v>-2.732640660373431E-2</v>
      </c>
      <c r="AG297" s="8">
        <f t="shared" si="388"/>
        <v>-2.6194371200197741E-3</v>
      </c>
      <c r="AH297" s="8">
        <f t="shared" si="388"/>
        <v>-3.7233668622668636E-2</v>
      </c>
      <c r="AI297" s="8">
        <f t="shared" si="388"/>
        <v>-8.6030511239149066E-3</v>
      </c>
      <c r="AJ297" s="8">
        <f t="shared" si="388"/>
        <v>-2.8616420130983311E-2</v>
      </c>
      <c r="AK297" s="8">
        <f t="shared" si="388"/>
        <v>3.5493255963776615E-3</v>
      </c>
      <c r="AL297" s="8">
        <f t="shared" si="388"/>
        <v>-1.4257051441749491E-2</v>
      </c>
      <c r="AM297" s="8">
        <f t="shared" si="388"/>
        <v>-5.5310233524217267E-3</v>
      </c>
      <c r="AN297" s="8">
        <f t="shared" si="388"/>
        <v>-6.8922228292252474E-2</v>
      </c>
      <c r="AO297" s="8">
        <f t="shared" si="388"/>
        <v>-5.2132652372279709E-2</v>
      </c>
      <c r="AP297" s="8">
        <f t="shared" si="388"/>
        <v>-7.4830825135745793E-2</v>
      </c>
      <c r="AQ297" s="8">
        <f t="shared" si="388"/>
        <v>1.5157395402604079E-2</v>
      </c>
      <c r="AR297" s="8">
        <f t="shared" si="388"/>
        <v>-1.3027885428529284E-4</v>
      </c>
      <c r="AS297" s="8">
        <f t="shared" si="388"/>
        <v>5.5810220282773493E-2</v>
      </c>
      <c r="AT297" s="8">
        <f t="shared" si="388"/>
        <v>3.653848402432569E-2</v>
      </c>
      <c r="AU297" s="8">
        <f t="shared" si="388"/>
        <v>1.0045070794078237E-2</v>
      </c>
      <c r="AV297" s="8">
        <f t="shared" si="388"/>
        <v>3.4772701891923274E-2</v>
      </c>
      <c r="AW297" s="8">
        <f t="shared" si="388"/>
        <v>2.825811731933614E-2</v>
      </c>
      <c r="AX297" s="8">
        <f t="shared" si="388"/>
        <v>4.3545662213033687E-3</v>
      </c>
      <c r="AY297" s="8">
        <f t="shared" si="388"/>
        <v>-2.8946680092838184E-2</v>
      </c>
      <c r="AZ297" s="8">
        <f t="shared" si="388"/>
        <v>1.2059346582734332E-2</v>
      </c>
      <c r="BA297" s="8">
        <f t="shared" si="388"/>
        <v>-9.4990987366246893E-3</v>
      </c>
      <c r="BB297" s="8">
        <f t="shared" si="388"/>
        <v>1.1946300358712358E-2</v>
      </c>
      <c r="BC297" s="8">
        <f t="shared" si="388"/>
        <v>1.106861513451074E-2</v>
      </c>
      <c r="BD297" s="8">
        <f t="shared" si="388"/>
        <v>-3.6236878893868618E-2</v>
      </c>
      <c r="BE297" s="8">
        <f t="shared" si="388"/>
        <v>-4.1253994459267362E-2</v>
      </c>
      <c r="BF297" s="8" t="e">
        <f t="shared" si="388"/>
        <v>#DIV/0!</v>
      </c>
      <c r="BG297" s="8">
        <f t="shared" si="388"/>
        <v>-4.4100105319747618E-3</v>
      </c>
      <c r="BH297" s="8">
        <f t="shared" si="388"/>
        <v>2.2520986717200486E-3</v>
      </c>
    </row>
    <row r="298" spans="1:60" s="7" customFormat="1" x14ac:dyDescent="0.2">
      <c r="A298" s="138">
        <f t="shared" si="330"/>
        <v>44012</v>
      </c>
      <c r="B298" s="16">
        <f t="shared" ref="B298:Q298" si="389">B96/B92-1</f>
        <v>-0.16641123889958842</v>
      </c>
      <c r="C298" s="16">
        <f t="shared" si="389"/>
        <v>-0.1561804077532255</v>
      </c>
      <c r="D298" s="8">
        <f t="shared" si="389"/>
        <v>-0.12833107142998867</v>
      </c>
      <c r="E298" s="8">
        <f t="shared" si="389"/>
        <v>-0.16538307945201913</v>
      </c>
      <c r="F298" s="8">
        <f t="shared" si="389"/>
        <v>-0.17676787345746248</v>
      </c>
      <c r="G298" s="8">
        <f t="shared" si="389"/>
        <v>-0.16316723402228139</v>
      </c>
      <c r="H298" s="8">
        <f t="shared" si="389"/>
        <v>-0.4423429548302189</v>
      </c>
      <c r="I298" s="8">
        <f t="shared" si="389"/>
        <v>-0.17535643476268914</v>
      </c>
      <c r="J298" s="8">
        <f t="shared" si="389"/>
        <v>-8.0848692656931065E-2</v>
      </c>
      <c r="K298" s="8">
        <f t="shared" si="389"/>
        <v>-0.17607851459605151</v>
      </c>
      <c r="L298" s="8">
        <f t="shared" si="389"/>
        <v>0.25755612280256601</v>
      </c>
      <c r="M298" s="8">
        <f t="shared" si="389"/>
        <v>-8.551852570891616E-2</v>
      </c>
      <c r="N298" s="8">
        <f t="shared" si="389"/>
        <v>-9.4807505216034427E-2</v>
      </c>
      <c r="O298" s="8">
        <f t="shared" si="389"/>
        <v>-0.18594093483416108</v>
      </c>
      <c r="P298" s="8">
        <f t="shared" si="389"/>
        <v>-6.8837824115076995E-2</v>
      </c>
      <c r="Q298" s="8">
        <f t="shared" si="389"/>
        <v>-1.3579149706504978E-2</v>
      </c>
      <c r="R298" s="8">
        <f t="shared" ref="R298:BH298" si="390">R96/R92-1</f>
        <v>-4.9182180471118775E-2</v>
      </c>
      <c r="S298" s="8">
        <f t="shared" si="390"/>
        <v>1.2258297122900164E-2</v>
      </c>
      <c r="T298" s="8">
        <f t="shared" si="390"/>
        <v>-0.18450373623814253</v>
      </c>
      <c r="U298" s="8">
        <f t="shared" si="390"/>
        <v>-0.20616426214628614</v>
      </c>
      <c r="V298" s="8">
        <f t="shared" si="390"/>
        <v>-7.2694729454791607E-2</v>
      </c>
      <c r="W298" s="8">
        <f t="shared" si="390"/>
        <v>-0.13045958901748578</v>
      </c>
      <c r="X298" s="8">
        <f t="shared" si="390"/>
        <v>-0.14405231468193314</v>
      </c>
      <c r="Y298" s="8">
        <f t="shared" si="390"/>
        <v>-0.20619344509830506</v>
      </c>
      <c r="Z298" s="8">
        <f t="shared" si="390"/>
        <v>-0.31472572244121189</v>
      </c>
      <c r="AA298" s="8">
        <f t="shared" si="390"/>
        <v>-0.10882314799444925</v>
      </c>
      <c r="AB298" s="8">
        <f t="shared" si="390"/>
        <v>-0.17561759691566248</v>
      </c>
      <c r="AC298" s="8">
        <f t="shared" si="390"/>
        <v>-9.6151004517353034E-4</v>
      </c>
      <c r="AD298" s="8">
        <f t="shared" si="390"/>
        <v>-0.10650100132982687</v>
      </c>
      <c r="AE298" s="8">
        <f t="shared" si="390"/>
        <v>-0.16538307945201913</v>
      </c>
      <c r="AF298" s="8">
        <f t="shared" si="390"/>
        <v>-0.16673104847854614</v>
      </c>
      <c r="AG298" s="8">
        <f t="shared" si="390"/>
        <v>-0.12832935944306234</v>
      </c>
      <c r="AH298" s="8">
        <f t="shared" si="390"/>
        <v>-0.1721230411068051</v>
      </c>
      <c r="AI298" s="8">
        <f t="shared" si="390"/>
        <v>-0.18375788234289558</v>
      </c>
      <c r="AJ298" s="8">
        <f t="shared" si="390"/>
        <v>-0.27687653461533079</v>
      </c>
      <c r="AK298" s="8">
        <f t="shared" si="390"/>
        <v>-0.15881015761920225</v>
      </c>
      <c r="AL298" s="8">
        <f t="shared" si="390"/>
        <v>-0.17955956284141394</v>
      </c>
      <c r="AM298" s="8">
        <f t="shared" si="390"/>
        <v>-0.15293350874920564</v>
      </c>
      <c r="AN298" s="8">
        <f t="shared" si="390"/>
        <v>-0.60094955171113273</v>
      </c>
      <c r="AO298" s="8">
        <f t="shared" si="390"/>
        <v>-0.62308039897112932</v>
      </c>
      <c r="AP298" s="8">
        <f t="shared" si="390"/>
        <v>-0.59311428303235258</v>
      </c>
      <c r="AQ298" s="8">
        <f t="shared" si="390"/>
        <v>-0.15162745251164034</v>
      </c>
      <c r="AR298" s="8">
        <f t="shared" si="390"/>
        <v>-5.2467594609083013E-2</v>
      </c>
      <c r="AS298" s="8">
        <f t="shared" si="390"/>
        <v>-4.474782485566875E-2</v>
      </c>
      <c r="AT298" s="8">
        <f t="shared" si="390"/>
        <v>-3.255467752214225E-2</v>
      </c>
      <c r="AU298" s="8">
        <f t="shared" si="390"/>
        <v>-0.12883038917334855</v>
      </c>
      <c r="AV298" s="8">
        <f t="shared" si="390"/>
        <v>-0.1044931938241378</v>
      </c>
      <c r="AW298" s="8">
        <f t="shared" si="390"/>
        <v>-1.8626264867764419E-2</v>
      </c>
      <c r="AX298" s="8">
        <f t="shared" si="390"/>
        <v>-0.19804659234054933</v>
      </c>
      <c r="AY298" s="8">
        <f t="shared" si="390"/>
        <v>-0.29023489056546981</v>
      </c>
      <c r="AZ298" s="8">
        <f t="shared" si="390"/>
        <v>-2.1415676064864719E-2</v>
      </c>
      <c r="BA298" s="8">
        <f t="shared" si="390"/>
        <v>-0.17123390757485635</v>
      </c>
      <c r="BB298" s="8">
        <f t="shared" si="390"/>
        <v>-8.569950946116256E-2</v>
      </c>
      <c r="BC298" s="8">
        <f t="shared" si="390"/>
        <v>-6.3784171513463273E-2</v>
      </c>
      <c r="BD298" s="8">
        <f t="shared" si="390"/>
        <v>-0.50765349523552217</v>
      </c>
      <c r="BE298" s="8">
        <f t="shared" si="390"/>
        <v>-0.22347107220096307</v>
      </c>
      <c r="BF298" s="8" t="e">
        <f t="shared" si="390"/>
        <v>#DIV/0!</v>
      </c>
      <c r="BG298" s="8">
        <f t="shared" si="390"/>
        <v>-0.12598416534683166</v>
      </c>
      <c r="BH298" s="8">
        <f t="shared" si="390"/>
        <v>-0.12016164419737874</v>
      </c>
    </row>
    <row r="299" spans="1:60" s="7" customFormat="1" x14ac:dyDescent="0.2">
      <c r="A299" s="138">
        <f t="shared" si="330"/>
        <v>44104</v>
      </c>
      <c r="B299" s="16">
        <f t="shared" ref="B299:Q299" si="391">B97/B93-1</f>
        <v>-2.4186231995284913E-2</v>
      </c>
      <c r="C299" s="16">
        <f t="shared" si="391"/>
        <v>-1.9267519061726746E-2</v>
      </c>
      <c r="D299" s="8">
        <f t="shared" si="391"/>
        <v>-2.643875792897088E-2</v>
      </c>
      <c r="E299" s="8">
        <f t="shared" si="391"/>
        <v>2.7035189563180184E-2</v>
      </c>
      <c r="F299" s="8">
        <f t="shared" si="391"/>
        <v>-2.823051331579407E-2</v>
      </c>
      <c r="G299" s="8">
        <f t="shared" si="391"/>
        <v>-2.1743419149592547E-2</v>
      </c>
      <c r="H299" s="8">
        <f t="shared" si="391"/>
        <v>-0.15033315043355289</v>
      </c>
      <c r="I299" s="8">
        <f t="shared" si="391"/>
        <v>-2.8204618233659495E-2</v>
      </c>
      <c r="J299" s="8">
        <f t="shared" si="391"/>
        <v>1.3215209996561006E-2</v>
      </c>
      <c r="K299" s="8">
        <f t="shared" si="391"/>
        <v>-2.730914782682814E-2</v>
      </c>
      <c r="L299" s="8">
        <f t="shared" si="391"/>
        <v>-5.777094239732472E-2</v>
      </c>
      <c r="M299" s="8">
        <f t="shared" si="391"/>
        <v>9.5337351106090651E-3</v>
      </c>
      <c r="N299" s="8">
        <f t="shared" si="391"/>
        <v>2.0882826189505543E-3</v>
      </c>
      <c r="O299" s="8">
        <f t="shared" si="391"/>
        <v>-5.153691360779511E-2</v>
      </c>
      <c r="P299" s="8">
        <f t="shared" si="391"/>
        <v>-3.6338762835731564E-2</v>
      </c>
      <c r="Q299" s="8">
        <f t="shared" si="391"/>
        <v>-1.085105496100891E-2</v>
      </c>
      <c r="R299" s="8">
        <f t="shared" ref="R299:BH299" si="392">R97/R93-1</f>
        <v>9.4045136844922439E-4</v>
      </c>
      <c r="S299" s="8">
        <f t="shared" si="392"/>
        <v>1.1113844545685758E-2</v>
      </c>
      <c r="T299" s="8">
        <f t="shared" si="392"/>
        <v>-7.1893969248383316E-3</v>
      </c>
      <c r="U299" s="8">
        <f t="shared" si="392"/>
        <v>-6.6949636754512154E-2</v>
      </c>
      <c r="V299" s="8">
        <f t="shared" si="392"/>
        <v>-1.4119955565806142E-2</v>
      </c>
      <c r="W299" s="8">
        <f t="shared" si="392"/>
        <v>-2.8648244717442428E-2</v>
      </c>
      <c r="X299" s="8">
        <f t="shared" si="392"/>
        <v>-3.781888476190598E-2</v>
      </c>
      <c r="Y299" s="8">
        <f t="shared" si="392"/>
        <v>-8.4561556268082705E-2</v>
      </c>
      <c r="Z299" s="8">
        <f t="shared" si="392"/>
        <v>-7.2369240438188598E-2</v>
      </c>
      <c r="AA299" s="8">
        <f t="shared" si="392"/>
        <v>-9.5755754193168285E-2</v>
      </c>
      <c r="AB299" s="8">
        <f t="shared" si="392"/>
        <v>-1.7228638893304171E-2</v>
      </c>
      <c r="AC299" s="8">
        <f t="shared" si="392"/>
        <v>2.3403291577725582E-2</v>
      </c>
      <c r="AD299" s="8">
        <f t="shared" si="392"/>
        <v>9.8558112532651787E-3</v>
      </c>
      <c r="AE299" s="8">
        <f t="shared" si="392"/>
        <v>2.7035189563180184E-2</v>
      </c>
      <c r="AF299" s="8">
        <f t="shared" si="392"/>
        <v>1.1320069133592181E-2</v>
      </c>
      <c r="AG299" s="8">
        <f t="shared" si="392"/>
        <v>3.8953188332345068E-2</v>
      </c>
      <c r="AH299" s="8">
        <f t="shared" si="392"/>
        <v>2.7556195859398613E-2</v>
      </c>
      <c r="AI299" s="8">
        <f t="shared" si="392"/>
        <v>1.4168190899743749E-3</v>
      </c>
      <c r="AJ299" s="8">
        <f t="shared" si="392"/>
        <v>2.9919174814570404E-2</v>
      </c>
      <c r="AK299" s="8">
        <f t="shared" si="392"/>
        <v>-1.2535233274712843E-2</v>
      </c>
      <c r="AL299" s="8">
        <f t="shared" si="392"/>
        <v>5.4300220077072581E-3</v>
      </c>
      <c r="AM299" s="8">
        <f t="shared" si="392"/>
        <v>-6.4569373124542584E-2</v>
      </c>
      <c r="AN299" s="8">
        <f t="shared" si="392"/>
        <v>-0.14853966259827145</v>
      </c>
      <c r="AO299" s="8">
        <f t="shared" si="392"/>
        <v>-0.23020600738729302</v>
      </c>
      <c r="AP299" s="8">
        <f t="shared" si="392"/>
        <v>-0.11854613100265476</v>
      </c>
      <c r="AQ299" s="8">
        <f t="shared" si="392"/>
        <v>-1.1937705462223835E-3</v>
      </c>
      <c r="AR299" s="8">
        <f t="shared" si="392"/>
        <v>-8.4144280146977168E-3</v>
      </c>
      <c r="AS299" s="8">
        <f t="shared" si="392"/>
        <v>-5.550972217119976E-3</v>
      </c>
      <c r="AT299" s="8">
        <f t="shared" si="392"/>
        <v>6.0336597474988096E-3</v>
      </c>
      <c r="AU299" s="8">
        <f t="shared" si="392"/>
        <v>-9.1401896990619402E-3</v>
      </c>
      <c r="AV299" s="8">
        <f t="shared" si="392"/>
        <v>-6.9884485764066806E-3</v>
      </c>
      <c r="AW299" s="8">
        <f t="shared" si="392"/>
        <v>7.0796968774529123E-3</v>
      </c>
      <c r="AX299" s="8">
        <f t="shared" si="392"/>
        <v>-2.9422256341857911E-2</v>
      </c>
      <c r="AY299" s="8">
        <f t="shared" si="392"/>
        <v>-8.3393236208112564E-2</v>
      </c>
      <c r="AZ299" s="8">
        <f t="shared" si="392"/>
        <v>6.1789310356452631E-3</v>
      </c>
      <c r="BA299" s="8">
        <f t="shared" si="392"/>
        <v>-3.4199050126841879E-3</v>
      </c>
      <c r="BB299" s="8">
        <f t="shared" si="392"/>
        <v>2.2848759137639174E-2</v>
      </c>
      <c r="BC299" s="8">
        <f t="shared" si="392"/>
        <v>1.3959135468400996E-2</v>
      </c>
      <c r="BD299" s="8">
        <f t="shared" si="392"/>
        <v>-0.11591553830266232</v>
      </c>
      <c r="BE299" s="8">
        <f t="shared" si="392"/>
        <v>-2.2584300240326205E-2</v>
      </c>
      <c r="BF299" s="8" t="e">
        <f t="shared" si="392"/>
        <v>#DIV/0!</v>
      </c>
      <c r="BG299" s="8">
        <f t="shared" si="392"/>
        <v>-5.6941840592659165E-3</v>
      </c>
      <c r="BH299" s="8">
        <f t="shared" si="392"/>
        <v>-5.8097936384289284E-3</v>
      </c>
    </row>
    <row r="300" spans="1:60" s="7" customFormat="1" ht="11.45" customHeight="1" thickBot="1" x14ac:dyDescent="0.25">
      <c r="A300" s="138">
        <f t="shared" si="330"/>
        <v>44195</v>
      </c>
      <c r="B300" s="14">
        <f t="shared" ref="B300:Q300" si="393">B98/B94-1</f>
        <v>-3.587209128724822E-2</v>
      </c>
      <c r="C300" s="14">
        <f t="shared" si="393"/>
        <v>-3.4678721704883397E-2</v>
      </c>
      <c r="D300" s="21">
        <f t="shared" si="393"/>
        <v>-2.145371300767529E-2</v>
      </c>
      <c r="E300" s="21">
        <f t="shared" si="393"/>
        <v>1.8850575504799849E-2</v>
      </c>
      <c r="F300" s="21">
        <f t="shared" si="393"/>
        <v>-4.4955341900947854E-2</v>
      </c>
      <c r="G300" s="21">
        <f t="shared" si="393"/>
        <v>-4.3745922366922096E-2</v>
      </c>
      <c r="H300" s="21">
        <f t="shared" si="393"/>
        <v>-7.0154981408279138E-2</v>
      </c>
      <c r="I300" s="21">
        <f t="shared" si="393"/>
        <v>-4.3356134424050841E-2</v>
      </c>
      <c r="J300" s="21">
        <f t="shared" si="393"/>
        <v>3.5194487907050709E-2</v>
      </c>
      <c r="K300" s="21">
        <f t="shared" si="393"/>
        <v>-5.6164883469595139E-2</v>
      </c>
      <c r="L300" s="21">
        <f t="shared" si="393"/>
        <v>0.21723969501947682</v>
      </c>
      <c r="M300" s="21">
        <f t="shared" si="393"/>
        <v>-1.7143085013224701E-2</v>
      </c>
      <c r="N300" s="21">
        <f t="shared" si="393"/>
        <v>-5.2407716867829413E-3</v>
      </c>
      <c r="O300" s="21">
        <f t="shared" si="393"/>
        <v>-5.8087550711119929E-2</v>
      </c>
      <c r="P300" s="21">
        <f t="shared" si="393"/>
        <v>-3.5123664020793477E-2</v>
      </c>
      <c r="Q300" s="21">
        <f t="shared" si="393"/>
        <v>-1.1418278817055261E-2</v>
      </c>
      <c r="R300" s="21">
        <f t="shared" ref="R300:BH300" si="394">R98/R94-1</f>
        <v>1.2083887011503869E-2</v>
      </c>
      <c r="S300" s="21">
        <f t="shared" si="394"/>
        <v>2.3258413143872669E-2</v>
      </c>
      <c r="T300" s="21">
        <f t="shared" si="394"/>
        <v>-8.903164280323228E-3</v>
      </c>
      <c r="U300" s="21">
        <f t="shared" si="394"/>
        <v>-6.5313467416075022E-2</v>
      </c>
      <c r="V300" s="21">
        <f t="shared" si="394"/>
        <v>-2.1777548503916E-2</v>
      </c>
      <c r="W300" s="21">
        <f t="shared" si="394"/>
        <v>-2.7005778688262594E-2</v>
      </c>
      <c r="X300" s="21">
        <f t="shared" si="394"/>
        <v>-3.7163205868963711E-2</v>
      </c>
      <c r="Y300" s="21">
        <f t="shared" si="394"/>
        <v>-4.4004133296476788E-2</v>
      </c>
      <c r="Z300" s="21">
        <f t="shared" si="394"/>
        <v>-1.5122548709739947E-2</v>
      </c>
      <c r="AA300" s="21">
        <f t="shared" si="394"/>
        <v>-6.9837636310653428E-2</v>
      </c>
      <c r="AB300" s="21">
        <f t="shared" si="394"/>
        <v>-1.5311902361278662E-2</v>
      </c>
      <c r="AC300" s="21">
        <f t="shared" si="394"/>
        <v>1.3740527535964553E-2</v>
      </c>
      <c r="AD300" s="21">
        <f t="shared" si="394"/>
        <v>4.3125676492099529E-3</v>
      </c>
      <c r="AE300" s="21">
        <f t="shared" si="394"/>
        <v>1.8850575504799849E-2</v>
      </c>
      <c r="AF300" s="21">
        <f t="shared" si="394"/>
        <v>-3.0760931264939284E-3</v>
      </c>
      <c r="AG300" s="21">
        <f t="shared" si="394"/>
        <v>1.4109882395912487E-2</v>
      </c>
      <c r="AH300" s="21">
        <f t="shared" si="394"/>
        <v>2.3774018294624222E-2</v>
      </c>
      <c r="AI300" s="21">
        <f t="shared" si="394"/>
        <v>-2.9555646717028594E-2</v>
      </c>
      <c r="AJ300" s="21">
        <f t="shared" si="394"/>
        <v>-3.199787700230261E-2</v>
      </c>
      <c r="AK300" s="21">
        <f t="shared" si="394"/>
        <v>-2.1107530854280521E-2</v>
      </c>
      <c r="AL300" s="21">
        <f t="shared" si="394"/>
        <v>-3.6297670393548587E-2</v>
      </c>
      <c r="AM300" s="21">
        <f t="shared" si="394"/>
        <v>-6.0062978604127015E-2</v>
      </c>
      <c r="AN300" s="21">
        <f t="shared" si="394"/>
        <v>-0.43438937263137456</v>
      </c>
      <c r="AO300" s="21">
        <f t="shared" si="394"/>
        <v>-0.42741784875852828</v>
      </c>
      <c r="AP300" s="21">
        <f t="shared" si="394"/>
        <v>-0.43676043262741759</v>
      </c>
      <c r="AQ300" s="21">
        <f t="shared" si="394"/>
        <v>-2.4336563090425756E-3</v>
      </c>
      <c r="AR300" s="21">
        <f t="shared" si="394"/>
        <v>2.6179046607539558E-2</v>
      </c>
      <c r="AS300" s="21">
        <f t="shared" si="394"/>
        <v>5.8368409096005713E-3</v>
      </c>
      <c r="AT300" s="21">
        <f t="shared" si="394"/>
        <v>1.3685883233636176E-3</v>
      </c>
      <c r="AU300" s="21">
        <f t="shared" si="394"/>
        <v>-2.3122690539341462E-2</v>
      </c>
      <c r="AV300" s="21">
        <f t="shared" si="394"/>
        <v>-2.876813448604576E-3</v>
      </c>
      <c r="AW300" s="21">
        <f t="shared" si="394"/>
        <v>3.6058080166716522E-2</v>
      </c>
      <c r="AX300" s="21">
        <f t="shared" si="394"/>
        <v>-3.3659057875814358E-2</v>
      </c>
      <c r="AY300" s="21">
        <f t="shared" si="394"/>
        <v>-5.2495115358978328E-2</v>
      </c>
      <c r="AZ300" s="21">
        <f t="shared" si="394"/>
        <v>1.5867139149404297E-2</v>
      </c>
      <c r="BA300" s="21">
        <f t="shared" si="394"/>
        <v>-4.3781763953090191E-3</v>
      </c>
      <c r="BB300" s="21">
        <f t="shared" si="394"/>
        <v>6.8227818206664459E-2</v>
      </c>
      <c r="BC300" s="21">
        <f t="shared" si="394"/>
        <v>3.2122465761888597E-2</v>
      </c>
      <c r="BD300" s="21">
        <f t="shared" si="394"/>
        <v>-0.24554347448386304</v>
      </c>
      <c r="BE300" s="21">
        <f t="shared" si="394"/>
        <v>-8.2275384448679989E-2</v>
      </c>
      <c r="BF300" s="21" t="e">
        <f t="shared" si="394"/>
        <v>#DIV/0!</v>
      </c>
      <c r="BG300" s="21">
        <f t="shared" si="394"/>
        <v>1.7340200410678186E-3</v>
      </c>
      <c r="BH300" s="21">
        <f t="shared" si="394"/>
        <v>-5.144384298610527E-3</v>
      </c>
    </row>
    <row r="301" spans="1:60" s="7" customFormat="1" x14ac:dyDescent="0.2">
      <c r="A301" s="138">
        <f t="shared" ref="A301:A304" si="395">A99</f>
        <v>44285</v>
      </c>
      <c r="B301" s="16">
        <f t="shared" ref="B301:Q301" si="396">B99/B95-1</f>
        <v>7.004666853273056E-3</v>
      </c>
      <c r="C301" s="16">
        <f t="shared" si="396"/>
        <v>6.3362059891918232E-3</v>
      </c>
      <c r="D301" s="8">
        <f t="shared" si="396"/>
        <v>4.3523752383407555E-3</v>
      </c>
      <c r="E301" s="8">
        <f t="shared" si="396"/>
        <v>0.13118919601889334</v>
      </c>
      <c r="F301" s="8">
        <f t="shared" si="396"/>
        <v>-3.5251296427333267E-3</v>
      </c>
      <c r="G301" s="8">
        <f t="shared" si="396"/>
        <v>-4.8817607710216482E-3</v>
      </c>
      <c r="H301" s="8">
        <f t="shared" si="396"/>
        <v>2.8654432521170614E-2</v>
      </c>
      <c r="I301" s="8">
        <f t="shared" si="396"/>
        <v>-5.7862145000275866E-4</v>
      </c>
      <c r="J301" s="8">
        <f t="shared" si="396"/>
        <v>8.0305026554341241E-2</v>
      </c>
      <c r="K301" s="8">
        <f t="shared" si="396"/>
        <v>-1.7832593736437419E-2</v>
      </c>
      <c r="L301" s="8">
        <f t="shared" si="396"/>
        <v>0.10641982203144518</v>
      </c>
      <c r="M301" s="8">
        <f t="shared" si="396"/>
        <v>5.4231517588294587E-2</v>
      </c>
      <c r="N301" s="8">
        <f t="shared" si="396"/>
        <v>2.6443727816438889E-2</v>
      </c>
      <c r="O301" s="8">
        <f t="shared" si="396"/>
        <v>-1.8280189518888657E-2</v>
      </c>
      <c r="P301" s="8">
        <f t="shared" si="396"/>
        <v>2.5048665591966834E-3</v>
      </c>
      <c r="Q301" s="8">
        <f t="shared" si="396"/>
        <v>-3.6523341920025265E-2</v>
      </c>
      <c r="R301" s="8">
        <f t="shared" ref="R301:BH301" si="397">R99/R95-1</f>
        <v>1.3993390187506449E-2</v>
      </c>
      <c r="S301" s="8">
        <f t="shared" si="397"/>
        <v>2.3691081772678091E-2</v>
      </c>
      <c r="T301" s="8">
        <f t="shared" si="397"/>
        <v>1.6871675488991933E-2</v>
      </c>
      <c r="U301" s="8">
        <f t="shared" si="397"/>
        <v>-3.2920504250731897E-3</v>
      </c>
      <c r="V301" s="8">
        <f t="shared" si="397"/>
        <v>-1.8828465572470532E-2</v>
      </c>
      <c r="W301" s="8">
        <f t="shared" si="397"/>
        <v>-1.8193140846970879E-2</v>
      </c>
      <c r="X301" s="8">
        <f t="shared" si="397"/>
        <v>-7.4145274863687272E-3</v>
      </c>
      <c r="Y301" s="8">
        <f t="shared" si="397"/>
        <v>-3.2815298655587966E-2</v>
      </c>
      <c r="Z301" s="8">
        <f t="shared" si="397"/>
        <v>-1.2967846969090813E-2</v>
      </c>
      <c r="AA301" s="8">
        <f t="shared" si="397"/>
        <v>-5.1079634823106956E-2</v>
      </c>
      <c r="AB301" s="8">
        <f t="shared" si="397"/>
        <v>3.0532877785242718E-2</v>
      </c>
      <c r="AC301" s="8">
        <f t="shared" si="397"/>
        <v>1.9901588790104618E-2</v>
      </c>
      <c r="AD301" s="8">
        <f t="shared" si="397"/>
        <v>3.0724551445909576E-2</v>
      </c>
      <c r="AE301" s="8">
        <f t="shared" si="397"/>
        <v>0.13118919601889334</v>
      </c>
      <c r="AF301" s="8">
        <f t="shared" si="397"/>
        <v>8.0450546087866392E-2</v>
      </c>
      <c r="AG301" s="8">
        <f t="shared" si="397"/>
        <v>8.0536487477926855E-2</v>
      </c>
      <c r="AH301" s="8">
        <f t="shared" si="397"/>
        <v>0.15065229458806417</v>
      </c>
      <c r="AI301" s="8">
        <f t="shared" si="397"/>
        <v>2.8712400264677918E-2</v>
      </c>
      <c r="AJ301" s="8">
        <f t="shared" si="397"/>
        <v>7.5890405569640551E-2</v>
      </c>
      <c r="AK301" s="8">
        <f t="shared" si="397"/>
        <v>1.4403429781880694E-2</v>
      </c>
      <c r="AL301" s="8">
        <f t="shared" si="397"/>
        <v>2.885507306983115E-2</v>
      </c>
      <c r="AM301" s="8">
        <f t="shared" si="397"/>
        <v>-1.6646066668742021E-2</v>
      </c>
      <c r="AN301" s="8">
        <f t="shared" si="397"/>
        <v>-0.47269292148054953</v>
      </c>
      <c r="AO301" s="8">
        <f t="shared" si="397"/>
        <v>-0.45902468394530249</v>
      </c>
      <c r="AP301" s="8">
        <f t="shared" si="397"/>
        <v>-0.47762106738942012</v>
      </c>
      <c r="AQ301" s="8">
        <f t="shared" si="397"/>
        <v>3.2257311938938882E-2</v>
      </c>
      <c r="AR301" s="8">
        <f t="shared" si="397"/>
        <v>1.6086208776688649E-2</v>
      </c>
      <c r="AS301" s="8">
        <f t="shared" si="397"/>
        <v>2.8150771880819159E-2</v>
      </c>
      <c r="AT301" s="8">
        <f t="shared" si="397"/>
        <v>2.4241970942265434E-2</v>
      </c>
      <c r="AU301" s="8">
        <f t="shared" si="397"/>
        <v>2.4024404528770749E-2</v>
      </c>
      <c r="AV301" s="8">
        <f t="shared" si="397"/>
        <v>2.8222043327758239E-2</v>
      </c>
      <c r="AW301" s="8">
        <f t="shared" si="397"/>
        <v>3.5405302421041451E-2</v>
      </c>
      <c r="AX301" s="8">
        <f t="shared" si="397"/>
        <v>1.6100283746875999E-3</v>
      </c>
      <c r="AY301" s="8">
        <f t="shared" si="397"/>
        <v>2.4154252449155589E-3</v>
      </c>
      <c r="AZ301" s="8">
        <f t="shared" si="397"/>
        <v>2.8748332510148522E-2</v>
      </c>
      <c r="BA301" s="8">
        <f t="shared" si="397"/>
        <v>5.7346072055502351E-2</v>
      </c>
      <c r="BB301" s="8">
        <f t="shared" si="397"/>
        <v>0.11690060155688342</v>
      </c>
      <c r="BC301" s="8">
        <f t="shared" si="397"/>
        <v>7.611892939204723E-2</v>
      </c>
      <c r="BD301" s="8">
        <f t="shared" si="397"/>
        <v>-0.26055533486327709</v>
      </c>
      <c r="BE301" s="8">
        <f t="shared" si="397"/>
        <v>1.224535880135269E-2</v>
      </c>
      <c r="BF301" s="8" t="e">
        <f t="shared" si="397"/>
        <v>#DIV/0!</v>
      </c>
      <c r="BG301" s="8">
        <f t="shared" si="397"/>
        <v>3.7084080656169416E-2</v>
      </c>
      <c r="BH301" s="8">
        <f t="shared" si="397"/>
        <v>1.192195821707176E-2</v>
      </c>
    </row>
    <row r="302" spans="1:60" s="7" customFormat="1" x14ac:dyDescent="0.2">
      <c r="A302" s="138">
        <f t="shared" si="395"/>
        <v>44377</v>
      </c>
      <c r="B302" s="16">
        <f t="shared" ref="B302:Q302" si="398">B100/B96-1</f>
        <v>0.20665869961040007</v>
      </c>
      <c r="C302" s="16">
        <f t="shared" si="398"/>
        <v>0.19356542608489002</v>
      </c>
      <c r="D302" s="8">
        <f t="shared" si="398"/>
        <v>0.14436661034549991</v>
      </c>
      <c r="E302" s="8">
        <f t="shared" si="398"/>
        <v>0.28862253582001141</v>
      </c>
      <c r="F302" s="8">
        <f t="shared" si="398"/>
        <v>0.21668683954270151</v>
      </c>
      <c r="G302" s="8">
        <f t="shared" si="398"/>
        <v>0.19879339533795215</v>
      </c>
      <c r="H302" s="8">
        <f t="shared" si="398"/>
        <v>0.74100321608233366</v>
      </c>
      <c r="I302" s="8">
        <f t="shared" si="398"/>
        <v>0.2098913613754172</v>
      </c>
      <c r="J302" s="8">
        <f t="shared" si="398"/>
        <v>0.17891698001501122</v>
      </c>
      <c r="K302" s="8">
        <f t="shared" si="398"/>
        <v>0.20227124573476662</v>
      </c>
      <c r="L302" s="8">
        <f t="shared" si="398"/>
        <v>-0.17179653514014182</v>
      </c>
      <c r="M302" s="8">
        <f t="shared" si="398"/>
        <v>0.12167671724111018</v>
      </c>
      <c r="N302" s="8">
        <f t="shared" si="398"/>
        <v>0.1494892268159993</v>
      </c>
      <c r="O302" s="8">
        <f t="shared" si="398"/>
        <v>0.17204637655007571</v>
      </c>
      <c r="P302" s="8">
        <f t="shared" si="398"/>
        <v>3.7529664444658106E-2</v>
      </c>
      <c r="Q302" s="8">
        <f t="shared" si="398"/>
        <v>6.453766121909954E-3</v>
      </c>
      <c r="R302" s="8">
        <f t="shared" ref="R302:BH302" si="399">R100/R96-1</f>
        <v>7.6592825064938141E-2</v>
      </c>
      <c r="S302" s="8">
        <f t="shared" si="399"/>
        <v>3.3482764591310055E-2</v>
      </c>
      <c r="T302" s="8">
        <f t="shared" si="399"/>
        <v>0.226907942458064</v>
      </c>
      <c r="U302" s="8">
        <f t="shared" si="399"/>
        <v>0.20506770524001317</v>
      </c>
      <c r="V302" s="8">
        <f t="shared" si="399"/>
        <v>9.208686686463996E-2</v>
      </c>
      <c r="W302" s="8">
        <f t="shared" si="399"/>
        <v>0.14516527617422992</v>
      </c>
      <c r="X302" s="8">
        <f t="shared" si="399"/>
        <v>0.15464499157352596</v>
      </c>
      <c r="Y302" s="8">
        <f t="shared" si="399"/>
        <v>0.18043026257772365</v>
      </c>
      <c r="Z302" s="8">
        <f t="shared" si="399"/>
        <v>0.32553746833445762</v>
      </c>
      <c r="AA302" s="8">
        <f t="shared" si="399"/>
        <v>8.0324957947405462E-2</v>
      </c>
      <c r="AB302" s="8">
        <f t="shared" si="399"/>
        <v>0.24621263812817329</v>
      </c>
      <c r="AC302" s="8">
        <f t="shared" si="399"/>
        <v>3.5325984958847867E-2</v>
      </c>
      <c r="AD302" s="8">
        <f t="shared" si="399"/>
        <v>0.15758299385003349</v>
      </c>
      <c r="AE302" s="8">
        <f t="shared" si="399"/>
        <v>0.28862253582001141</v>
      </c>
      <c r="AF302" s="8">
        <f t="shared" si="399"/>
        <v>0.2401976646080255</v>
      </c>
      <c r="AG302" s="8">
        <f t="shared" si="399"/>
        <v>0.20920104211448587</v>
      </c>
      <c r="AH302" s="8">
        <f t="shared" si="399"/>
        <v>0.31293191631741468</v>
      </c>
      <c r="AI302" s="8">
        <f t="shared" si="399"/>
        <v>0.23457402482647338</v>
      </c>
      <c r="AJ302" s="8">
        <f t="shared" si="399"/>
        <v>0.42151457778953261</v>
      </c>
      <c r="AK302" s="8">
        <f t="shared" si="399"/>
        <v>0.21524692998231876</v>
      </c>
      <c r="AL302" s="8">
        <f t="shared" si="399"/>
        <v>0.20490021014568138</v>
      </c>
      <c r="AM302" s="8">
        <f t="shared" si="399"/>
        <v>0.14553697557817658</v>
      </c>
      <c r="AN302" s="8">
        <f t="shared" si="399"/>
        <v>0.63039085364807579</v>
      </c>
      <c r="AO302" s="8">
        <f t="shared" si="399"/>
        <v>0.66161765072665646</v>
      </c>
      <c r="AP302" s="8">
        <f t="shared" si="399"/>
        <v>0.62014944792480509</v>
      </c>
      <c r="AQ302" s="8">
        <f t="shared" si="399"/>
        <v>0.25367291762745947</v>
      </c>
      <c r="AR302" s="8">
        <f t="shared" si="399"/>
        <v>4.9176996525655881E-2</v>
      </c>
      <c r="AS302" s="8">
        <f t="shared" si="399"/>
        <v>0.15699799559175509</v>
      </c>
      <c r="AT302" s="8">
        <f t="shared" si="399"/>
        <v>8.1140597246287083E-2</v>
      </c>
      <c r="AU302" s="8">
        <f t="shared" si="399"/>
        <v>0.17275086964620523</v>
      </c>
      <c r="AV302" s="8">
        <f t="shared" si="399"/>
        <v>0.18088775694613624</v>
      </c>
      <c r="AW302" s="8">
        <f t="shared" si="399"/>
        <v>8.0773766004611947E-2</v>
      </c>
      <c r="AX302" s="8">
        <f t="shared" si="399"/>
        <v>0.26818715121438008</v>
      </c>
      <c r="AY302" s="8">
        <f t="shared" si="399"/>
        <v>0.39271835338287131</v>
      </c>
      <c r="AZ302" s="8">
        <f t="shared" si="399"/>
        <v>4.9618497503641334E-2</v>
      </c>
      <c r="BA302" s="8">
        <f t="shared" si="399"/>
        <v>0.28044096416231201</v>
      </c>
      <c r="BB302" s="8">
        <f t="shared" si="399"/>
        <v>0.2364903470279438</v>
      </c>
      <c r="BC302" s="8">
        <f t="shared" si="399"/>
        <v>0.14818591202586151</v>
      </c>
      <c r="BD302" s="8">
        <f t="shared" si="399"/>
        <v>0.58779530860411833</v>
      </c>
      <c r="BE302" s="8">
        <f t="shared" si="399"/>
        <v>0.24742422367993577</v>
      </c>
      <c r="BF302" s="8" t="e">
        <f t="shared" si="399"/>
        <v>#DIV/0!</v>
      </c>
      <c r="BG302" s="8">
        <f t="shared" si="399"/>
        <v>0.18662236779426022</v>
      </c>
      <c r="BH302" s="8">
        <f t="shared" si="399"/>
        <v>0.16549951747351788</v>
      </c>
    </row>
    <row r="303" spans="1:60" s="7" customFormat="1" x14ac:dyDescent="0.2">
      <c r="A303" s="138">
        <f t="shared" si="395"/>
        <v>44469</v>
      </c>
      <c r="B303" s="16">
        <f t="shared" ref="B303:Q303" si="400">B101/B97-1</f>
        <v>6.9353381452010199E-2</v>
      </c>
      <c r="C303" s="16">
        <f t="shared" si="400"/>
        <v>6.6328210355850681E-2</v>
      </c>
      <c r="D303" s="8">
        <f t="shared" si="400"/>
        <v>3.4784009978803709E-2</v>
      </c>
      <c r="E303" s="8">
        <f t="shared" si="400"/>
        <v>4.3843269790402095E-2</v>
      </c>
      <c r="F303" s="8">
        <f t="shared" si="400"/>
        <v>8.0584447465847031E-2</v>
      </c>
      <c r="G303" s="8">
        <f t="shared" si="400"/>
        <v>7.6970341654075902E-2</v>
      </c>
      <c r="H303" s="8">
        <f t="shared" si="400"/>
        <v>0.15890573331199942</v>
      </c>
      <c r="I303" s="8">
        <f t="shared" si="400"/>
        <v>6.8704623722229741E-2</v>
      </c>
      <c r="J303" s="8">
        <f t="shared" si="400"/>
        <v>7.5144898569348806E-2</v>
      </c>
      <c r="K303" s="8">
        <f t="shared" si="400"/>
        <v>7.727307677197004E-2</v>
      </c>
      <c r="L303" s="8">
        <f t="shared" si="400"/>
        <v>-7.1255335929578667E-2</v>
      </c>
      <c r="M303" s="8">
        <f t="shared" si="400"/>
        <v>9.8463013645353481E-3</v>
      </c>
      <c r="N303" s="8">
        <f t="shared" si="400"/>
        <v>5.6156243215124357E-2</v>
      </c>
      <c r="O303" s="8">
        <f t="shared" si="400"/>
        <v>4.3645497516036302E-2</v>
      </c>
      <c r="P303" s="8">
        <f t="shared" si="400"/>
        <v>2.6971020346431507E-2</v>
      </c>
      <c r="Q303" s="8">
        <f t="shared" si="400"/>
        <v>-2.1916795101414199E-2</v>
      </c>
      <c r="R303" s="8">
        <f t="shared" ref="R303:BH303" si="401">R101/R97-1</f>
        <v>2.9512382362876455E-2</v>
      </c>
      <c r="S303" s="8">
        <f t="shared" si="401"/>
        <v>1.0551547511604031E-2</v>
      </c>
      <c r="T303" s="8">
        <f t="shared" si="401"/>
        <v>1.0702595877095655E-2</v>
      </c>
      <c r="U303" s="8">
        <f t="shared" si="401"/>
        <v>3.3273700969600695E-2</v>
      </c>
      <c r="V303" s="8">
        <f t="shared" si="401"/>
        <v>3.9561707880201968E-2</v>
      </c>
      <c r="W303" s="8">
        <f t="shared" si="401"/>
        <v>2.4663320951457512E-2</v>
      </c>
      <c r="X303" s="8">
        <f t="shared" si="401"/>
        <v>4.6223660373186259E-2</v>
      </c>
      <c r="Y303" s="8">
        <f t="shared" si="401"/>
        <v>4.4189542191706677E-2</v>
      </c>
      <c r="Z303" s="8">
        <f t="shared" si="401"/>
        <v>3.3023461128767417E-2</v>
      </c>
      <c r="AA303" s="8">
        <f t="shared" si="401"/>
        <v>5.4706664898379387E-2</v>
      </c>
      <c r="AB303" s="8">
        <f t="shared" si="401"/>
        <v>5.2037424148281497E-2</v>
      </c>
      <c r="AC303" s="8">
        <f t="shared" si="401"/>
        <v>2.2320271247386891E-3</v>
      </c>
      <c r="AD303" s="8">
        <f t="shared" si="401"/>
        <v>3.5864612753203629E-2</v>
      </c>
      <c r="AE303" s="8">
        <f t="shared" si="401"/>
        <v>4.3843269790402095E-2</v>
      </c>
      <c r="AF303" s="8">
        <f t="shared" si="401"/>
        <v>2.5848157483042256E-2</v>
      </c>
      <c r="AG303" s="8">
        <f t="shared" si="401"/>
        <v>-1.2755008284708325E-3</v>
      </c>
      <c r="AH303" s="8">
        <f t="shared" si="401"/>
        <v>5.5402095277155672E-2</v>
      </c>
      <c r="AI303" s="8">
        <f t="shared" si="401"/>
        <v>5.6547162018626196E-2</v>
      </c>
      <c r="AJ303" s="8">
        <f t="shared" si="401"/>
        <v>2.237309804750609E-2</v>
      </c>
      <c r="AK303" s="8">
        <f t="shared" si="401"/>
        <v>6.427772073341087E-2</v>
      </c>
      <c r="AL303" s="8">
        <f t="shared" si="401"/>
        <v>5.9959133565565148E-2</v>
      </c>
      <c r="AM303" s="8">
        <f t="shared" si="401"/>
        <v>5.3005073646705592E-2</v>
      </c>
      <c r="AN303" s="8">
        <f t="shared" si="401"/>
        <v>0.19960359386469095</v>
      </c>
      <c r="AO303" s="8">
        <f t="shared" si="401"/>
        <v>0.2044766108131153</v>
      </c>
      <c r="AP303" s="8">
        <f t="shared" si="401"/>
        <v>0.1980405997669108</v>
      </c>
      <c r="AQ303" s="8">
        <f t="shared" si="401"/>
        <v>8.6991540347375995E-2</v>
      </c>
      <c r="AR303" s="8">
        <f t="shared" si="401"/>
        <v>3.0011076790176006E-2</v>
      </c>
      <c r="AS303" s="8">
        <f t="shared" si="401"/>
        <v>0.11876764350237523</v>
      </c>
      <c r="AT303" s="8">
        <f t="shared" si="401"/>
        <v>4.8093170669736063E-2</v>
      </c>
      <c r="AU303" s="8">
        <f t="shared" si="401"/>
        <v>5.086910992868976E-2</v>
      </c>
      <c r="AV303" s="8">
        <f t="shared" si="401"/>
        <v>7.5638974807600956E-2</v>
      </c>
      <c r="AW303" s="8">
        <f t="shared" si="401"/>
        <v>4.8853729961449543E-2</v>
      </c>
      <c r="AX303" s="8">
        <f t="shared" si="401"/>
        <v>7.3878819393273565E-2</v>
      </c>
      <c r="AY303" s="8">
        <f t="shared" si="401"/>
        <v>0.11393671900109226</v>
      </c>
      <c r="AZ303" s="8">
        <f t="shared" si="401"/>
        <v>3.8675906668771187E-2</v>
      </c>
      <c r="BA303" s="8">
        <f t="shared" si="401"/>
        <v>0.10727536458139442</v>
      </c>
      <c r="BB303" s="8">
        <f t="shared" si="401"/>
        <v>9.5642820878276025E-2</v>
      </c>
      <c r="BC303" s="8">
        <f t="shared" si="401"/>
        <v>6.1124031107306021E-2</v>
      </c>
      <c r="BD303" s="8">
        <f t="shared" si="401"/>
        <v>0.15542415745560101</v>
      </c>
      <c r="BE303" s="8">
        <f t="shared" si="401"/>
        <v>7.0165033308226876E-2</v>
      </c>
      <c r="BF303" s="8" t="e">
        <f t="shared" si="401"/>
        <v>#DIV/0!</v>
      </c>
      <c r="BG303" s="8">
        <f t="shared" si="401"/>
        <v>7.4269653725113738E-2</v>
      </c>
      <c r="BH303" s="8">
        <f t="shared" si="401"/>
        <v>6.7605153939567453E-2</v>
      </c>
    </row>
    <row r="304" spans="1:60" s="7" customFormat="1" ht="11.45" customHeight="1" thickBot="1" x14ac:dyDescent="0.25">
      <c r="A304" s="138">
        <f t="shared" si="395"/>
        <v>44560</v>
      </c>
      <c r="B304" s="14">
        <f t="shared" ref="B304:Q304" si="402">B102/B98-1</f>
        <v>-1</v>
      </c>
      <c r="C304" s="14">
        <f t="shared" si="402"/>
        <v>-1</v>
      </c>
      <c r="D304" s="21">
        <f t="shared" si="402"/>
        <v>-1</v>
      </c>
      <c r="E304" s="21">
        <f t="shared" si="402"/>
        <v>-1</v>
      </c>
      <c r="F304" s="21">
        <f t="shared" si="402"/>
        <v>-1</v>
      </c>
      <c r="G304" s="21">
        <f t="shared" si="402"/>
        <v>-1</v>
      </c>
      <c r="H304" s="21">
        <f t="shared" si="402"/>
        <v>-1</v>
      </c>
      <c r="I304" s="21">
        <f t="shared" si="402"/>
        <v>-1</v>
      </c>
      <c r="J304" s="21">
        <f t="shared" si="402"/>
        <v>-1</v>
      </c>
      <c r="K304" s="21">
        <f t="shared" si="402"/>
        <v>-1</v>
      </c>
      <c r="L304" s="21">
        <f t="shared" si="402"/>
        <v>-1</v>
      </c>
      <c r="M304" s="21">
        <f t="shared" si="402"/>
        <v>-1</v>
      </c>
      <c r="N304" s="21">
        <f t="shared" si="402"/>
        <v>-1</v>
      </c>
      <c r="O304" s="21">
        <f t="shared" si="402"/>
        <v>-1</v>
      </c>
      <c r="P304" s="21">
        <f t="shared" si="402"/>
        <v>-1</v>
      </c>
      <c r="Q304" s="21">
        <f t="shared" si="402"/>
        <v>-1</v>
      </c>
      <c r="R304" s="21">
        <f t="shared" ref="R304:BH304" si="403">R102/R98-1</f>
        <v>-1</v>
      </c>
      <c r="S304" s="21">
        <f t="shared" si="403"/>
        <v>-1</v>
      </c>
      <c r="T304" s="21">
        <f t="shared" si="403"/>
        <v>-1</v>
      </c>
      <c r="U304" s="21">
        <f t="shared" si="403"/>
        <v>-1</v>
      </c>
      <c r="V304" s="21">
        <f t="shared" si="403"/>
        <v>-1</v>
      </c>
      <c r="W304" s="21">
        <f t="shared" si="403"/>
        <v>-1</v>
      </c>
      <c r="X304" s="21">
        <f t="shared" si="403"/>
        <v>-1</v>
      </c>
      <c r="Y304" s="21">
        <f t="shared" si="403"/>
        <v>-1</v>
      </c>
      <c r="Z304" s="21">
        <f t="shared" si="403"/>
        <v>-1</v>
      </c>
      <c r="AA304" s="21">
        <f t="shared" si="403"/>
        <v>-1</v>
      </c>
      <c r="AB304" s="21">
        <f t="shared" si="403"/>
        <v>-1</v>
      </c>
      <c r="AC304" s="21">
        <f t="shared" si="403"/>
        <v>-1</v>
      </c>
      <c r="AD304" s="21">
        <f t="shared" si="403"/>
        <v>-1</v>
      </c>
      <c r="AE304" s="21">
        <f t="shared" si="403"/>
        <v>-1</v>
      </c>
      <c r="AF304" s="21">
        <f t="shared" si="403"/>
        <v>-1</v>
      </c>
      <c r="AG304" s="21">
        <f t="shared" si="403"/>
        <v>-1</v>
      </c>
      <c r="AH304" s="21">
        <f t="shared" si="403"/>
        <v>-1</v>
      </c>
      <c r="AI304" s="21">
        <f t="shared" si="403"/>
        <v>-1</v>
      </c>
      <c r="AJ304" s="21">
        <f t="shared" si="403"/>
        <v>-1</v>
      </c>
      <c r="AK304" s="21">
        <f t="shared" si="403"/>
        <v>-1</v>
      </c>
      <c r="AL304" s="21">
        <f t="shared" si="403"/>
        <v>-1</v>
      </c>
      <c r="AM304" s="21">
        <f t="shared" si="403"/>
        <v>-1</v>
      </c>
      <c r="AN304" s="21">
        <f t="shared" si="403"/>
        <v>-1</v>
      </c>
      <c r="AO304" s="21">
        <f t="shared" si="403"/>
        <v>-1</v>
      </c>
      <c r="AP304" s="21">
        <f t="shared" si="403"/>
        <v>-1</v>
      </c>
      <c r="AQ304" s="21">
        <f t="shared" si="403"/>
        <v>-1</v>
      </c>
      <c r="AR304" s="21">
        <f t="shared" si="403"/>
        <v>-1</v>
      </c>
      <c r="AS304" s="21">
        <f t="shared" si="403"/>
        <v>-1</v>
      </c>
      <c r="AT304" s="21">
        <f t="shared" si="403"/>
        <v>-1</v>
      </c>
      <c r="AU304" s="21">
        <f t="shared" si="403"/>
        <v>-1</v>
      </c>
      <c r="AV304" s="21">
        <f t="shared" si="403"/>
        <v>-1</v>
      </c>
      <c r="AW304" s="21">
        <f t="shared" si="403"/>
        <v>-1</v>
      </c>
      <c r="AX304" s="21">
        <f t="shared" si="403"/>
        <v>-1</v>
      </c>
      <c r="AY304" s="21">
        <f t="shared" si="403"/>
        <v>-1</v>
      </c>
      <c r="AZ304" s="21">
        <f t="shared" si="403"/>
        <v>-1</v>
      </c>
      <c r="BA304" s="21">
        <f t="shared" si="403"/>
        <v>-1</v>
      </c>
      <c r="BB304" s="21">
        <f t="shared" si="403"/>
        <v>-1</v>
      </c>
      <c r="BC304" s="21">
        <f t="shared" si="403"/>
        <v>-1</v>
      </c>
      <c r="BD304" s="21">
        <f t="shared" si="403"/>
        <v>-1</v>
      </c>
      <c r="BE304" s="21">
        <f t="shared" si="403"/>
        <v>-1</v>
      </c>
      <c r="BF304" s="21" t="e">
        <f t="shared" si="403"/>
        <v>#DIV/0!</v>
      </c>
      <c r="BG304" s="21">
        <f t="shared" si="403"/>
        <v>-1</v>
      </c>
      <c r="BH304" s="21">
        <f t="shared" si="403"/>
        <v>-1</v>
      </c>
    </row>
    <row r="305" spans="1:60" s="36" customFormat="1" ht="12.75" thickTop="1" thickBot="1" x14ac:dyDescent="0.25">
      <c r="A305" s="147" t="s">
        <v>8</v>
      </c>
      <c r="B305" s="196"/>
      <c r="C305" s="196"/>
      <c r="D305" s="200"/>
      <c r="E305" s="200"/>
      <c r="F305" s="200"/>
      <c r="G305" s="200"/>
      <c r="H305" s="200"/>
      <c r="I305" s="200"/>
      <c r="J305" s="200"/>
      <c r="K305" s="200"/>
      <c r="L305" s="200"/>
      <c r="M305" s="200"/>
      <c r="N305" s="200"/>
      <c r="O305" s="200"/>
      <c r="P305" s="200"/>
      <c r="Q305" s="200"/>
      <c r="R305" s="200"/>
      <c r="S305" s="200"/>
      <c r="T305" s="200"/>
      <c r="U305" s="200"/>
      <c r="V305" s="200"/>
      <c r="W305" s="200"/>
      <c r="X305" s="200"/>
      <c r="Y305" s="200"/>
      <c r="Z305" s="200"/>
      <c r="AA305" s="200"/>
      <c r="AB305" s="200"/>
      <c r="AC305" s="200"/>
      <c r="AD305" s="200"/>
      <c r="AE305" s="200"/>
      <c r="AF305" s="200"/>
      <c r="AG305" s="200"/>
      <c r="AH305" s="200"/>
      <c r="AI305" s="200"/>
      <c r="AJ305" s="200"/>
      <c r="AK305" s="200"/>
      <c r="AL305" s="200"/>
      <c r="AM305" s="200"/>
      <c r="AN305" s="200"/>
      <c r="AO305" s="200"/>
      <c r="AP305" s="200"/>
      <c r="AQ305" s="200"/>
      <c r="AR305" s="200"/>
      <c r="AS305" s="200"/>
      <c r="AT305" s="200"/>
      <c r="AU305" s="200"/>
      <c r="AV305" s="200"/>
      <c r="AW305" s="200"/>
      <c r="AX305" s="200"/>
      <c r="AY305" s="200"/>
      <c r="AZ305" s="200"/>
      <c r="BA305" s="200"/>
      <c r="BB305" s="200"/>
      <c r="BC305" s="200"/>
      <c r="BD305" s="200"/>
      <c r="BE305" s="200"/>
      <c r="BF305" s="200"/>
      <c r="BG305" s="200"/>
      <c r="BH305" s="200"/>
    </row>
    <row r="306" spans="1:60" s="36" customFormat="1" ht="12" hidden="1" thickTop="1" x14ac:dyDescent="0.2">
      <c r="A306" s="143" t="s">
        <v>4</v>
      </c>
      <c r="B306" s="190">
        <f t="shared" ref="B306:BG306" si="404">SUM(B$7:B$10)/SUM(B$3:B$6)-1</f>
        <v>4.6529707932617237E-2</v>
      </c>
      <c r="C306" s="190">
        <f t="shared" si="404"/>
        <v>4.0604429823049903E-2</v>
      </c>
      <c r="D306" s="191">
        <f t="shared" si="404"/>
        <v>2.7117914005886812E-2</v>
      </c>
      <c r="E306" s="191">
        <f t="shared" si="404"/>
        <v>2.1294481422057254E-2</v>
      </c>
      <c r="F306" s="191">
        <f t="shared" si="404"/>
        <v>5.7473966203355653E-2</v>
      </c>
      <c r="G306" s="191">
        <f t="shared" si="404"/>
        <v>4.8623769913298753E-2</v>
      </c>
      <c r="H306" s="191">
        <f t="shared" si="404"/>
        <v>0.34160143233300877</v>
      </c>
      <c r="I306" s="191">
        <f t="shared" si="404"/>
        <v>4.7010302308289953E-2</v>
      </c>
      <c r="J306" s="191">
        <f t="shared" si="404"/>
        <v>4.1360160163592008E-2</v>
      </c>
      <c r="K306" s="191">
        <f t="shared" si="404"/>
        <v>4.9753417458863858E-2</v>
      </c>
      <c r="L306" s="191">
        <f t="shared" si="404"/>
        <v>1.8118358199075812E-2</v>
      </c>
      <c r="M306" s="191">
        <f t="shared" si="404"/>
        <v>-4.6005212197637202E-2</v>
      </c>
      <c r="N306" s="191">
        <f t="shared" si="404"/>
        <v>1.8200918660901566E-2</v>
      </c>
      <c r="O306" s="191">
        <f t="shared" si="404"/>
        <v>-6.441017818496042E-3</v>
      </c>
      <c r="P306" s="191">
        <f t="shared" si="404"/>
        <v>1.5476177906952326E-2</v>
      </c>
      <c r="Q306" s="191">
        <f t="shared" si="404"/>
        <v>-3.7735926588455704E-2</v>
      </c>
      <c r="R306" s="191">
        <f t="shared" si="404"/>
        <v>1.3554983778980789E-2</v>
      </c>
      <c r="S306" s="191">
        <f t="shared" si="404"/>
        <v>3.7122552127288655E-2</v>
      </c>
      <c r="T306" s="191">
        <f t="shared" si="404"/>
        <v>3.0450821416987628E-2</v>
      </c>
      <c r="U306" s="191">
        <f t="shared" si="404"/>
        <v>2.9449933771857006E-2</v>
      </c>
      <c r="V306" s="191">
        <f t="shared" si="404"/>
        <v>5.4824789531748408E-2</v>
      </c>
      <c r="W306" s="191">
        <f t="shared" si="404"/>
        <v>2.8129243552078353E-2</v>
      </c>
      <c r="X306" s="191">
        <f t="shared" si="404"/>
        <v>3.3698335118491851E-2</v>
      </c>
      <c r="Y306" s="191">
        <f t="shared" si="404"/>
        <v>3.8149622242929837E-2</v>
      </c>
      <c r="Z306" s="191">
        <f t="shared" si="404"/>
        <v>5.1747457307583122E-2</v>
      </c>
      <c r="AA306" s="191">
        <f t="shared" si="404"/>
        <v>1.3249784405804821E-2</v>
      </c>
      <c r="AB306" s="191">
        <f t="shared" si="404"/>
        <v>3.8144544880684084E-2</v>
      </c>
      <c r="AC306" s="191">
        <f t="shared" si="404"/>
        <v>2.988666035734866E-2</v>
      </c>
      <c r="AD306" s="191">
        <f t="shared" si="404"/>
        <v>3.8636406948197477E-2</v>
      </c>
      <c r="AE306" s="191">
        <f t="shared" si="404"/>
        <v>2.1294481422057254E-2</v>
      </c>
      <c r="AF306" s="191">
        <f t="shared" si="404"/>
        <v>1.5474738361365148E-2</v>
      </c>
      <c r="AG306" s="191">
        <f t="shared" si="404"/>
        <v>4.59289528201412E-2</v>
      </c>
      <c r="AH306" s="191">
        <f t="shared" si="404"/>
        <v>1.8103385851824916E-2</v>
      </c>
      <c r="AI306" s="191">
        <f t="shared" si="404"/>
        <v>3.4604422936408197E-2</v>
      </c>
      <c r="AJ306" s="191">
        <f t="shared" si="404"/>
        <v>2.0609659985233675E-2</v>
      </c>
      <c r="AK306" s="191">
        <f t="shared" si="404"/>
        <v>3.7152137323722023E-2</v>
      </c>
      <c r="AL306" s="191">
        <f t="shared" si="404"/>
        <v>3.6578336090355767E-2</v>
      </c>
      <c r="AM306" s="191">
        <f t="shared" si="404"/>
        <v>5.0634509843409781E-2</v>
      </c>
      <c r="AN306" s="191">
        <f t="shared" si="404"/>
        <v>6.2889030661234857E-2</v>
      </c>
      <c r="AO306" s="191">
        <f t="shared" si="404"/>
        <v>5.276224159071452E-2</v>
      </c>
      <c r="AP306" s="191">
        <f t="shared" si="404"/>
        <v>6.8049724322393201E-2</v>
      </c>
      <c r="AQ306" s="191">
        <f t="shared" si="404"/>
        <v>9.2475871621319872E-2</v>
      </c>
      <c r="AR306" s="191">
        <f t="shared" si="404"/>
        <v>8.5642423987923211E-2</v>
      </c>
      <c r="AS306" s="191">
        <f t="shared" si="404"/>
        <v>0.1683486775813352</v>
      </c>
      <c r="AT306" s="191">
        <f t="shared" si="404"/>
        <v>1.0682656750373276E-2</v>
      </c>
      <c r="AU306" s="191">
        <f t="shared" si="404"/>
        <v>5.0628516480376806E-2</v>
      </c>
      <c r="AV306" s="191">
        <f t="shared" si="404"/>
        <v>6.9416870762816218E-2</v>
      </c>
      <c r="AW306" s="191">
        <f t="shared" si="404"/>
        <v>3.1173169666285361E-3</v>
      </c>
      <c r="AX306" s="191">
        <f t="shared" si="404"/>
        <v>4.2513909616165968E-2</v>
      </c>
      <c r="AY306" s="191">
        <f t="shared" si="404"/>
        <v>0.1525497378805527</v>
      </c>
      <c r="AZ306" s="191">
        <f t="shared" si="404"/>
        <v>3.6511361373294582E-2</v>
      </c>
      <c r="BA306" s="191">
        <f t="shared" si="404"/>
        <v>6.0449911601293538E-2</v>
      </c>
      <c r="BB306" s="191">
        <f t="shared" si="404"/>
        <v>2.6660981523587868E-2</v>
      </c>
      <c r="BC306" s="191">
        <f t="shared" si="404"/>
        <v>4.9159971913487643E-2</v>
      </c>
      <c r="BD306" s="191">
        <f t="shared" si="404"/>
        <v>0.10793157544754584</v>
      </c>
      <c r="BE306" s="191">
        <f t="shared" si="404"/>
        <v>3.910467349003599E-2</v>
      </c>
      <c r="BF306" s="191" t="e">
        <f t="shared" si="404"/>
        <v>#DIV/0!</v>
      </c>
      <c r="BG306" s="191">
        <f t="shared" si="404"/>
        <v>4.6866490212370771E-2</v>
      </c>
      <c r="BH306" s="191">
        <f t="shared" ref="BH306:BH326" si="405">SUMIFS(BH$3:BH$103,$A$3:$A$103,"&gt;="&amp;DATE(VALUE(LEFT($A306,4)),1,1),$A$3:$A$103,"&lt;="&amp;DATE(VALUE(LEFT($A306,4)),12,31))/SUMIFS(BH$3:BH$103,$A$3:$A$103,"&gt;="&amp;DATE(VALUE(RIGHT($A306,4)),1,1),$A$3:$A$103,"&lt;="&amp;DATE(VALUE(RIGHT($A306,4)),12,31))-1</f>
        <v>5.4738759226450551E-2</v>
      </c>
    </row>
    <row r="307" spans="1:60" s="36" customFormat="1" hidden="1" x14ac:dyDescent="0.2">
      <c r="A307" s="143" t="str">
        <f>LEFT(A306,4)+1&amp;"/"&amp;LEFT(A306,4)</f>
        <v>1999/1998</v>
      </c>
      <c r="B307" s="190">
        <f t="shared" ref="B307:BG307" si="406">SUM(B$11:B$14)/SUM(B$7:B$10)-1</f>
        <v>4.3111652086108565E-2</v>
      </c>
      <c r="C307" s="190">
        <f t="shared" si="406"/>
        <v>4.0948134135511571E-2</v>
      </c>
      <c r="D307" s="191">
        <f t="shared" si="406"/>
        <v>1.6012924598026723E-2</v>
      </c>
      <c r="E307" s="191">
        <f t="shared" si="406"/>
        <v>3.7461100915146872E-2</v>
      </c>
      <c r="F307" s="191">
        <f t="shared" si="406"/>
        <v>5.5144487540924159E-2</v>
      </c>
      <c r="G307" s="191">
        <f t="shared" si="406"/>
        <v>5.2293700073051674E-2</v>
      </c>
      <c r="H307" s="191">
        <f t="shared" si="406"/>
        <v>0.12667994204872035</v>
      </c>
      <c r="I307" s="191">
        <f t="shared" si="406"/>
        <v>4.3785181604369727E-2</v>
      </c>
      <c r="J307" s="191">
        <f t="shared" si="406"/>
        <v>3.5827474937700332E-2</v>
      </c>
      <c r="K307" s="191">
        <f t="shared" si="406"/>
        <v>5.4834077064754183E-2</v>
      </c>
      <c r="L307" s="191">
        <f t="shared" si="406"/>
        <v>3.6658675428578036E-2</v>
      </c>
      <c r="M307" s="191">
        <f t="shared" si="406"/>
        <v>1.0321192695116554E-2</v>
      </c>
      <c r="N307" s="191">
        <f t="shared" si="406"/>
        <v>1.5468719282288657E-2</v>
      </c>
      <c r="O307" s="191">
        <f t="shared" si="406"/>
        <v>-4.0016259857572956E-2</v>
      </c>
      <c r="P307" s="191">
        <f t="shared" si="406"/>
        <v>9.1331363115307873E-3</v>
      </c>
      <c r="Q307" s="191">
        <f t="shared" si="406"/>
        <v>-2.4959982438027217E-2</v>
      </c>
      <c r="R307" s="191">
        <f t="shared" si="406"/>
        <v>1.2021893862006028E-2</v>
      </c>
      <c r="S307" s="191">
        <f t="shared" si="406"/>
        <v>1.8747121304365288E-2</v>
      </c>
      <c r="T307" s="191">
        <f t="shared" si="406"/>
        <v>1.1614925237773743E-2</v>
      </c>
      <c r="U307" s="191">
        <f t="shared" si="406"/>
        <v>1.9393622140347011E-2</v>
      </c>
      <c r="V307" s="191">
        <f t="shared" si="406"/>
        <v>5.3913193328692266E-2</v>
      </c>
      <c r="W307" s="191">
        <f t="shared" si="406"/>
        <v>-7.5775496867298564E-3</v>
      </c>
      <c r="X307" s="191">
        <f t="shared" si="406"/>
        <v>7.1556500954510494E-3</v>
      </c>
      <c r="Y307" s="191">
        <f t="shared" si="406"/>
        <v>2.7139541522443578E-2</v>
      </c>
      <c r="Z307" s="191">
        <f t="shared" si="406"/>
        <v>2.9103938927093953E-2</v>
      </c>
      <c r="AA307" s="191">
        <f t="shared" si="406"/>
        <v>2.3405741516630219E-2</v>
      </c>
      <c r="AB307" s="191">
        <f t="shared" si="406"/>
        <v>3.1184106795627331E-2</v>
      </c>
      <c r="AC307" s="191">
        <f t="shared" si="406"/>
        <v>2.0925215085431104E-2</v>
      </c>
      <c r="AD307" s="191">
        <f t="shared" si="406"/>
        <v>3.9360165035250194E-2</v>
      </c>
      <c r="AE307" s="191">
        <f t="shared" si="406"/>
        <v>3.7461100915146872E-2</v>
      </c>
      <c r="AF307" s="191">
        <f t="shared" si="406"/>
        <v>3.9528957407061638E-2</v>
      </c>
      <c r="AG307" s="191">
        <f t="shared" si="406"/>
        <v>4.4784300485920525E-2</v>
      </c>
      <c r="AH307" s="191">
        <f t="shared" si="406"/>
        <v>3.5828182309309398E-2</v>
      </c>
      <c r="AI307" s="191">
        <f t="shared" si="406"/>
        <v>3.7889773142608885E-2</v>
      </c>
      <c r="AJ307" s="191">
        <f t="shared" si="406"/>
        <v>4.6325340620275934E-2</v>
      </c>
      <c r="AK307" s="191">
        <f t="shared" si="406"/>
        <v>3.4750994217914943E-2</v>
      </c>
      <c r="AL307" s="191">
        <f t="shared" si="406"/>
        <v>3.8535973280985569E-2</v>
      </c>
      <c r="AM307" s="191">
        <f t="shared" si="406"/>
        <v>4.9173825125296444E-2</v>
      </c>
      <c r="AN307" s="191">
        <f t="shared" si="406"/>
        <v>6.1605543828133325E-2</v>
      </c>
      <c r="AO307" s="191">
        <f t="shared" si="406"/>
        <v>4.6955970279058734E-2</v>
      </c>
      <c r="AP307" s="191">
        <f t="shared" si="406"/>
        <v>6.8964227364180619E-2</v>
      </c>
      <c r="AQ307" s="191">
        <f t="shared" si="406"/>
        <v>8.9944658551999401E-2</v>
      </c>
      <c r="AR307" s="191">
        <f t="shared" si="406"/>
        <v>6.2936202225184701E-2</v>
      </c>
      <c r="AS307" s="191">
        <f t="shared" si="406"/>
        <v>0.18140388800071094</v>
      </c>
      <c r="AT307" s="191">
        <f t="shared" si="406"/>
        <v>3.0419842178956324E-2</v>
      </c>
      <c r="AU307" s="191">
        <f t="shared" si="406"/>
        <v>7.0248790744975587E-2</v>
      </c>
      <c r="AV307" s="191">
        <f t="shared" si="406"/>
        <v>7.7449058145385496E-2</v>
      </c>
      <c r="AW307" s="191">
        <f t="shared" si="406"/>
        <v>1.5884028543592166E-2</v>
      </c>
      <c r="AX307" s="191">
        <f t="shared" si="406"/>
        <v>4.7183540384575062E-2</v>
      </c>
      <c r="AY307" s="191">
        <f t="shared" si="406"/>
        <v>8.565635251070014E-2</v>
      </c>
      <c r="AZ307" s="191">
        <f t="shared" si="406"/>
        <v>2.5269543868700506E-2</v>
      </c>
      <c r="BA307" s="191">
        <f t="shared" si="406"/>
        <v>5.4378620127736976E-2</v>
      </c>
      <c r="BB307" s="191">
        <f t="shared" si="406"/>
        <v>2.7561756232030277E-2</v>
      </c>
      <c r="BC307" s="191">
        <f t="shared" si="406"/>
        <v>4.1235829358155618E-2</v>
      </c>
      <c r="BD307" s="191">
        <f t="shared" si="406"/>
        <v>0.11813106703557774</v>
      </c>
      <c r="BE307" s="191">
        <f t="shared" si="406"/>
        <v>1.9396683249179869E-2</v>
      </c>
      <c r="BF307" s="191" t="e">
        <f t="shared" si="406"/>
        <v>#DIV/0!</v>
      </c>
      <c r="BG307" s="191">
        <f t="shared" si="406"/>
        <v>4.4190689137471706E-2</v>
      </c>
      <c r="BH307" s="191">
        <f t="shared" si="405"/>
        <v>4.8209682766795492E-2</v>
      </c>
    </row>
    <row r="308" spans="1:60" s="36" customFormat="1" hidden="1" x14ac:dyDescent="0.2">
      <c r="A308" s="143" t="str">
        <f t="shared" ref="A308:A328" si="407">LEFT(A307,4)+1&amp;"/"&amp;LEFT(A307,4)</f>
        <v>2000/1999</v>
      </c>
      <c r="B308" s="190">
        <f t="shared" ref="B308:BG308" si="408">SUM(B$15:B$18)/SUM(B$11:B$14)-1</f>
        <v>6.2463929973895382E-2</v>
      </c>
      <c r="C308" s="190">
        <f t="shared" si="408"/>
        <v>5.7608812832842693E-2</v>
      </c>
      <c r="D308" s="191">
        <f t="shared" si="408"/>
        <v>3.1964355877460271E-2</v>
      </c>
      <c r="E308" s="191">
        <f t="shared" si="408"/>
        <v>7.5070374995302558E-2</v>
      </c>
      <c r="F308" s="191">
        <f t="shared" si="408"/>
        <v>7.3759148084521442E-2</v>
      </c>
      <c r="G308" s="191">
        <f t="shared" si="408"/>
        <v>6.6848172005723017E-2</v>
      </c>
      <c r="H308" s="191">
        <f t="shared" si="408"/>
        <v>0.23572829589451949</v>
      </c>
      <c r="I308" s="191">
        <f t="shared" si="408"/>
        <v>6.4389915775744599E-2</v>
      </c>
      <c r="J308" s="191">
        <f t="shared" si="408"/>
        <v>4.1474499866569481E-2</v>
      </c>
      <c r="K308" s="191">
        <f t="shared" si="408"/>
        <v>7.0692236985895773E-2</v>
      </c>
      <c r="L308" s="191">
        <f t="shared" si="408"/>
        <v>5.7593664469627104E-2</v>
      </c>
      <c r="M308" s="191">
        <f t="shared" si="408"/>
        <v>2.9197067195241733E-2</v>
      </c>
      <c r="N308" s="191">
        <f t="shared" si="408"/>
        <v>3.1185524810356302E-2</v>
      </c>
      <c r="O308" s="191">
        <f t="shared" si="408"/>
        <v>-2.8578766704079772E-2</v>
      </c>
      <c r="P308" s="191">
        <f t="shared" si="408"/>
        <v>1.964889182529328E-2</v>
      </c>
      <c r="Q308" s="191">
        <f t="shared" si="408"/>
        <v>-1.297542265164664E-2</v>
      </c>
      <c r="R308" s="191">
        <f t="shared" si="408"/>
        <v>1.9613302783908049E-2</v>
      </c>
      <c r="S308" s="191">
        <f t="shared" si="408"/>
        <v>3.3261658281225959E-2</v>
      </c>
      <c r="T308" s="191">
        <f t="shared" si="408"/>
        <v>3.5129209544654705E-2</v>
      </c>
      <c r="U308" s="191">
        <f t="shared" si="408"/>
        <v>3.3170339665231641E-2</v>
      </c>
      <c r="V308" s="191">
        <f t="shared" si="408"/>
        <v>8.6709340844054461E-2</v>
      </c>
      <c r="W308" s="191">
        <f t="shared" si="408"/>
        <v>1.5451699123729457E-2</v>
      </c>
      <c r="X308" s="191">
        <f t="shared" si="408"/>
        <v>2.7744597626755407E-2</v>
      </c>
      <c r="Y308" s="191">
        <f t="shared" si="408"/>
        <v>2.9247927205132918E-2</v>
      </c>
      <c r="Z308" s="191">
        <f t="shared" si="408"/>
        <v>6.5158962144547417E-2</v>
      </c>
      <c r="AA308" s="191">
        <f t="shared" si="408"/>
        <v>-3.9389502699648249E-2</v>
      </c>
      <c r="AB308" s="191">
        <f t="shared" si="408"/>
        <v>4.4001804742155981E-2</v>
      </c>
      <c r="AC308" s="191">
        <f t="shared" si="408"/>
        <v>3.9062778674183951E-2</v>
      </c>
      <c r="AD308" s="191">
        <f t="shared" si="408"/>
        <v>7.9160490647658177E-2</v>
      </c>
      <c r="AE308" s="191">
        <f t="shared" si="408"/>
        <v>7.5070374995302558E-2</v>
      </c>
      <c r="AF308" s="191">
        <f t="shared" si="408"/>
        <v>4.9012863816366048E-2</v>
      </c>
      <c r="AG308" s="191">
        <f t="shared" si="408"/>
        <v>9.0871539957591452E-2</v>
      </c>
      <c r="AH308" s="191">
        <f t="shared" si="408"/>
        <v>7.6758254510964408E-2</v>
      </c>
      <c r="AI308" s="191">
        <f t="shared" si="408"/>
        <v>5.39194009404802E-2</v>
      </c>
      <c r="AJ308" s="191">
        <f t="shared" si="408"/>
        <v>4.8518786058296293E-2</v>
      </c>
      <c r="AK308" s="191">
        <f t="shared" si="408"/>
        <v>5.0792036923922312E-2</v>
      </c>
      <c r="AL308" s="191">
        <f t="shared" si="408"/>
        <v>5.9243480622276801E-2</v>
      </c>
      <c r="AM308" s="191">
        <f t="shared" si="408"/>
        <v>6.2477256435458539E-2</v>
      </c>
      <c r="AN308" s="191">
        <f t="shared" si="408"/>
        <v>6.6359354836744489E-2</v>
      </c>
      <c r="AO308" s="191">
        <f t="shared" si="408"/>
        <v>6.2305504662522937E-2</v>
      </c>
      <c r="AP308" s="191">
        <f t="shared" si="408"/>
        <v>6.8353735631051071E-2</v>
      </c>
      <c r="AQ308" s="191">
        <f t="shared" si="408"/>
        <v>0.11496058339007487</v>
      </c>
      <c r="AR308" s="191">
        <f t="shared" si="408"/>
        <v>8.6683834549095673E-2</v>
      </c>
      <c r="AS308" s="191">
        <f t="shared" si="408"/>
        <v>0.12529293780076922</v>
      </c>
      <c r="AT308" s="191">
        <f t="shared" si="408"/>
        <v>5.0273045270453842E-2</v>
      </c>
      <c r="AU308" s="191">
        <f t="shared" si="408"/>
        <v>6.2987341219440829E-2</v>
      </c>
      <c r="AV308" s="191">
        <f t="shared" si="408"/>
        <v>0.10977392907928718</v>
      </c>
      <c r="AW308" s="191">
        <f t="shared" si="408"/>
        <v>3.2164940045974255E-2</v>
      </c>
      <c r="AX308" s="191">
        <f t="shared" si="408"/>
        <v>9.2522098466077729E-2</v>
      </c>
      <c r="AY308" s="191">
        <f t="shared" si="408"/>
        <v>0.14721494226966247</v>
      </c>
      <c r="AZ308" s="191">
        <f t="shared" si="408"/>
        <v>2.545958421648753E-2</v>
      </c>
      <c r="BA308" s="191">
        <f t="shared" si="408"/>
        <v>5.9013290678469721E-2</v>
      </c>
      <c r="BB308" s="191">
        <f t="shared" si="408"/>
        <v>2.6145308742041795E-2</v>
      </c>
      <c r="BC308" s="191">
        <f t="shared" si="408"/>
        <v>5.6587904084903995E-2</v>
      </c>
      <c r="BD308" s="191">
        <f t="shared" si="408"/>
        <v>0.10022423688511495</v>
      </c>
      <c r="BE308" s="191">
        <f t="shared" si="408"/>
        <v>4.0065898818859358E-2</v>
      </c>
      <c r="BF308" s="191" t="e">
        <f t="shared" si="408"/>
        <v>#DIV/0!</v>
      </c>
      <c r="BG308" s="191">
        <f t="shared" si="408"/>
        <v>4.1974521566973788E-2</v>
      </c>
      <c r="BH308" s="191">
        <f t="shared" si="405"/>
        <v>5.6195245401056804E-2</v>
      </c>
    </row>
    <row r="309" spans="1:60" s="36" customFormat="1" hidden="1" x14ac:dyDescent="0.2">
      <c r="A309" s="143" t="str">
        <f t="shared" si="407"/>
        <v>2001/2000</v>
      </c>
      <c r="B309" s="190">
        <f t="shared" ref="B309:BG309" si="409">SUM(B$19:B$22)/SUM(B$15:B$18)-1</f>
        <v>5.7906366622501482E-2</v>
      </c>
      <c r="C309" s="190">
        <f t="shared" si="409"/>
        <v>5.8696943283588432E-2</v>
      </c>
      <c r="D309" s="191">
        <f t="shared" si="409"/>
        <v>3.8119353754429541E-2</v>
      </c>
      <c r="E309" s="191">
        <f t="shared" si="409"/>
        <v>6.5405307161777504E-2</v>
      </c>
      <c r="F309" s="191">
        <f t="shared" si="409"/>
        <v>6.498169782586527E-2</v>
      </c>
      <c r="G309" s="191">
        <f t="shared" si="409"/>
        <v>6.6524772447865699E-2</v>
      </c>
      <c r="H309" s="191">
        <f t="shared" si="409"/>
        <v>3.3759788201469743E-2</v>
      </c>
      <c r="I309" s="191">
        <f t="shared" si="409"/>
        <v>5.8641825424737615E-2</v>
      </c>
      <c r="J309" s="191">
        <f t="shared" si="409"/>
        <v>4.9714968648467694E-2</v>
      </c>
      <c r="K309" s="191">
        <f t="shared" si="409"/>
        <v>6.9001932272996447E-2</v>
      </c>
      <c r="L309" s="191">
        <f t="shared" si="409"/>
        <v>0.11090025438426454</v>
      </c>
      <c r="M309" s="191">
        <f t="shared" si="409"/>
        <v>7.541494637772983E-3</v>
      </c>
      <c r="N309" s="191">
        <f t="shared" si="409"/>
        <v>3.5824409084954878E-2</v>
      </c>
      <c r="O309" s="191">
        <f t="shared" si="409"/>
        <v>-9.1043595781885589E-3</v>
      </c>
      <c r="P309" s="191">
        <f t="shared" si="409"/>
        <v>2.4132195715296234E-2</v>
      </c>
      <c r="Q309" s="191">
        <f t="shared" si="409"/>
        <v>-5.249304496980578E-3</v>
      </c>
      <c r="R309" s="191">
        <f t="shared" si="409"/>
        <v>3.0951080098360118E-2</v>
      </c>
      <c r="S309" s="191">
        <f t="shared" si="409"/>
        <v>8.0648694845149249E-2</v>
      </c>
      <c r="T309" s="191">
        <f t="shared" si="409"/>
        <v>4.4618217582117925E-2</v>
      </c>
      <c r="U309" s="191">
        <f t="shared" si="409"/>
        <v>3.3728684495729189E-2</v>
      </c>
      <c r="V309" s="191">
        <f t="shared" si="409"/>
        <v>7.5674434022189097E-2</v>
      </c>
      <c r="W309" s="191">
        <f t="shared" si="409"/>
        <v>2.6474765325954275E-2</v>
      </c>
      <c r="X309" s="191">
        <f t="shared" si="409"/>
        <v>4.3054984315540334E-2</v>
      </c>
      <c r="Y309" s="191">
        <f t="shared" si="409"/>
        <v>4.6170647526827757E-2</v>
      </c>
      <c r="Z309" s="191">
        <f t="shared" si="409"/>
        <v>4.5695592122158679E-2</v>
      </c>
      <c r="AA309" s="191">
        <f t="shared" si="409"/>
        <v>4.7177450415101241E-2</v>
      </c>
      <c r="AB309" s="191">
        <f t="shared" si="409"/>
        <v>3.9926729707166597E-2</v>
      </c>
      <c r="AC309" s="191">
        <f t="shared" si="409"/>
        <v>2.451059786583909E-2</v>
      </c>
      <c r="AD309" s="191">
        <f t="shared" si="409"/>
        <v>6.182242500170565E-2</v>
      </c>
      <c r="AE309" s="191">
        <f t="shared" si="409"/>
        <v>6.5405307161777504E-2</v>
      </c>
      <c r="AF309" s="191">
        <f t="shared" si="409"/>
        <v>5.699456938978642E-2</v>
      </c>
      <c r="AG309" s="191">
        <f t="shared" si="409"/>
        <v>6.9541299438605098E-2</v>
      </c>
      <c r="AH309" s="191">
        <f t="shared" si="409"/>
        <v>6.6073267674808589E-2</v>
      </c>
      <c r="AI309" s="191">
        <f t="shared" si="409"/>
        <v>5.7463866187818846E-2</v>
      </c>
      <c r="AJ309" s="191">
        <f t="shared" si="409"/>
        <v>5.1980303359470126E-2</v>
      </c>
      <c r="AK309" s="191">
        <f t="shared" si="409"/>
        <v>5.2555740774243853E-2</v>
      </c>
      <c r="AL309" s="191">
        <f t="shared" si="409"/>
        <v>6.4735219585641657E-2</v>
      </c>
      <c r="AM309" s="191">
        <f t="shared" si="409"/>
        <v>5.6268632703439403E-2</v>
      </c>
      <c r="AN309" s="191">
        <f t="shared" si="409"/>
        <v>6.5925308346998834E-2</v>
      </c>
      <c r="AO309" s="191">
        <f t="shared" si="409"/>
        <v>5.2952711618862613E-2</v>
      </c>
      <c r="AP309" s="191">
        <f t="shared" si="409"/>
        <v>7.2271331705397568E-2</v>
      </c>
      <c r="AQ309" s="191">
        <f t="shared" si="409"/>
        <v>7.5308519580276068E-2</v>
      </c>
      <c r="AR309" s="191">
        <f t="shared" si="409"/>
        <v>8.670179170802883E-2</v>
      </c>
      <c r="AS309" s="191">
        <f t="shared" si="409"/>
        <v>0.15549519456425887</v>
      </c>
      <c r="AT309" s="191">
        <f t="shared" si="409"/>
        <v>6.1259770530113666E-2</v>
      </c>
      <c r="AU309" s="191">
        <f t="shared" si="409"/>
        <v>6.5721502344487037E-2</v>
      </c>
      <c r="AV309" s="191">
        <f t="shared" si="409"/>
        <v>7.8416747453361912E-2</v>
      </c>
      <c r="AW309" s="191">
        <f t="shared" si="409"/>
        <v>1.6323339654068514E-2</v>
      </c>
      <c r="AX309" s="191">
        <f t="shared" si="409"/>
        <v>6.9272997813326187E-2</v>
      </c>
      <c r="AY309" s="191">
        <f t="shared" si="409"/>
        <v>6.7206943522797102E-2</v>
      </c>
      <c r="AZ309" s="191">
        <f t="shared" si="409"/>
        <v>1.6299476109043809E-2</v>
      </c>
      <c r="BA309" s="191">
        <f t="shared" si="409"/>
        <v>5.2129938021591826E-2</v>
      </c>
      <c r="BB309" s="191">
        <f t="shared" si="409"/>
        <v>5.2643228868658909E-2</v>
      </c>
      <c r="BC309" s="191">
        <f t="shared" si="409"/>
        <v>6.5795644128411324E-2</v>
      </c>
      <c r="BD309" s="191">
        <f t="shared" si="409"/>
        <v>8.023002674099744E-2</v>
      </c>
      <c r="BE309" s="191">
        <f t="shared" si="409"/>
        <v>4.6457033063425968E-2</v>
      </c>
      <c r="BF309" s="191" t="e">
        <f t="shared" si="409"/>
        <v>#DIV/0!</v>
      </c>
      <c r="BG309" s="191">
        <f t="shared" si="409"/>
        <v>5.2271738251639999E-2</v>
      </c>
      <c r="BH309" s="191">
        <f t="shared" si="405"/>
        <v>5.868852170407779E-2</v>
      </c>
    </row>
    <row r="310" spans="1:60" s="36" customFormat="1" hidden="1" x14ac:dyDescent="0.2">
      <c r="A310" s="143" t="str">
        <f t="shared" si="407"/>
        <v>2002/2001</v>
      </c>
      <c r="B310" s="190">
        <f t="shared" ref="B310:BG310" si="410">SUM(B$23:B$26)/SUM(B$19:B$22)-1</f>
        <v>2.9812811305629294E-2</v>
      </c>
      <c r="C310" s="190">
        <f t="shared" si="410"/>
        <v>3.1668452846755901E-2</v>
      </c>
      <c r="D310" s="191">
        <f t="shared" si="410"/>
        <v>6.7326501808973038E-3</v>
      </c>
      <c r="E310" s="191">
        <f t="shared" si="410"/>
        <v>3.7259107048763784E-2</v>
      </c>
      <c r="F310" s="191">
        <f t="shared" si="410"/>
        <v>3.7957463548543346E-2</v>
      </c>
      <c r="G310" s="191">
        <f t="shared" si="410"/>
        <v>4.1128199170752167E-2</v>
      </c>
      <c r="H310" s="191">
        <f t="shared" si="410"/>
        <v>-2.8231240523609813E-2</v>
      </c>
      <c r="I310" s="191">
        <f t="shared" si="410"/>
        <v>2.6831922726755497E-2</v>
      </c>
      <c r="J310" s="191">
        <f t="shared" si="410"/>
        <v>6.3295712207691812E-2</v>
      </c>
      <c r="K310" s="191">
        <f t="shared" si="410"/>
        <v>3.7920443687781358E-2</v>
      </c>
      <c r="L310" s="191">
        <f t="shared" si="410"/>
        <v>6.7559866567631577E-2</v>
      </c>
      <c r="M310" s="191">
        <f t="shared" si="410"/>
        <v>1.1198721791254584E-2</v>
      </c>
      <c r="N310" s="191">
        <f t="shared" si="410"/>
        <v>3.2841323242762233E-2</v>
      </c>
      <c r="O310" s="191">
        <f t="shared" si="410"/>
        <v>-3.6624248009681004E-2</v>
      </c>
      <c r="P310" s="191">
        <f t="shared" si="410"/>
        <v>-5.5556371418217232E-3</v>
      </c>
      <c r="Q310" s="191">
        <f t="shared" si="410"/>
        <v>2.6666159026888181E-2</v>
      </c>
      <c r="R310" s="191">
        <f t="shared" si="410"/>
        <v>4.4873579507045402E-3</v>
      </c>
      <c r="S310" s="191">
        <f t="shared" si="410"/>
        <v>6.1487778344863742E-2</v>
      </c>
      <c r="T310" s="191">
        <f t="shared" si="410"/>
        <v>9.113973280701515E-3</v>
      </c>
      <c r="U310" s="191">
        <f t="shared" si="410"/>
        <v>-1.0111084701894035E-2</v>
      </c>
      <c r="V310" s="191">
        <f t="shared" si="410"/>
        <v>-3.4418639881656055E-2</v>
      </c>
      <c r="W310" s="191">
        <f t="shared" si="410"/>
        <v>-3.138000557258247E-2</v>
      </c>
      <c r="X310" s="191">
        <f t="shared" si="410"/>
        <v>5.0658394792275629E-3</v>
      </c>
      <c r="Y310" s="191">
        <f t="shared" si="410"/>
        <v>2.5703873312054704E-2</v>
      </c>
      <c r="Z310" s="191">
        <f t="shared" si="410"/>
        <v>1.7745547303649856E-2</v>
      </c>
      <c r="AA310" s="191">
        <f t="shared" si="410"/>
        <v>4.2546387072805558E-2</v>
      </c>
      <c r="AB310" s="191">
        <f t="shared" si="410"/>
        <v>1.4939457455618976E-2</v>
      </c>
      <c r="AC310" s="191">
        <f t="shared" si="410"/>
        <v>9.0821713188860009E-3</v>
      </c>
      <c r="AD310" s="191">
        <f t="shared" si="410"/>
        <v>6.1286652259014529E-2</v>
      </c>
      <c r="AE310" s="191">
        <f t="shared" si="410"/>
        <v>3.7259107048763784E-2</v>
      </c>
      <c r="AF310" s="191">
        <f t="shared" si="410"/>
        <v>2.9651011416557571E-2</v>
      </c>
      <c r="AG310" s="191">
        <f t="shared" si="410"/>
        <v>2.8811307669255104E-2</v>
      </c>
      <c r="AH310" s="191">
        <f t="shared" si="410"/>
        <v>4.0033272838342127E-2</v>
      </c>
      <c r="AI310" s="191">
        <f t="shared" si="410"/>
        <v>3.9746063890189864E-2</v>
      </c>
      <c r="AJ310" s="191">
        <f t="shared" si="410"/>
        <v>3.8336834201138981E-2</v>
      </c>
      <c r="AK310" s="191">
        <f t="shared" si="410"/>
        <v>2.9587543837614527E-2</v>
      </c>
      <c r="AL310" s="191">
        <f t="shared" si="410"/>
        <v>5.1301805606095874E-2</v>
      </c>
      <c r="AM310" s="191">
        <f t="shared" si="410"/>
        <v>4.0326545651673262E-2</v>
      </c>
      <c r="AN310" s="191">
        <f t="shared" si="410"/>
        <v>5.2953096743586059E-2</v>
      </c>
      <c r="AO310" s="191">
        <f t="shared" si="410"/>
        <v>4.1576596767679996E-2</v>
      </c>
      <c r="AP310" s="191">
        <f t="shared" si="410"/>
        <v>5.8418064342798059E-2</v>
      </c>
      <c r="AQ310" s="191">
        <f t="shared" si="410"/>
        <v>2.0319896950492966E-2</v>
      </c>
      <c r="AR310" s="191">
        <f t="shared" si="410"/>
        <v>1.6117712275139251E-2</v>
      </c>
      <c r="AS310" s="191">
        <f t="shared" si="410"/>
        <v>-3.1013976568933233E-3</v>
      </c>
      <c r="AT310" s="191">
        <f t="shared" si="410"/>
        <v>2.6034325302091377E-2</v>
      </c>
      <c r="AU310" s="191">
        <f t="shared" si="410"/>
        <v>5.7259601140154937E-2</v>
      </c>
      <c r="AV310" s="191">
        <f t="shared" si="410"/>
        <v>4.5447557828752316E-2</v>
      </c>
      <c r="AW310" s="191">
        <f t="shared" si="410"/>
        <v>2.5675537597245945E-2</v>
      </c>
      <c r="AX310" s="191">
        <f t="shared" si="410"/>
        <v>1.5192271205790808E-2</v>
      </c>
      <c r="AY310" s="191">
        <f t="shared" si="410"/>
        <v>1.8539920952199473E-2</v>
      </c>
      <c r="AZ310" s="191">
        <f t="shared" si="410"/>
        <v>4.2716571587601671E-2</v>
      </c>
      <c r="BA310" s="191">
        <f t="shared" si="410"/>
        <v>5.2500907092142945E-2</v>
      </c>
      <c r="BB310" s="191">
        <f t="shared" si="410"/>
        <v>6.4171305516643518E-2</v>
      </c>
      <c r="BC310" s="191">
        <f t="shared" si="410"/>
        <v>7.9077699523892431E-2</v>
      </c>
      <c r="BD310" s="191">
        <f t="shared" si="410"/>
        <v>7.0044256247441261E-2</v>
      </c>
      <c r="BE310" s="191">
        <f t="shared" si="410"/>
        <v>5.5098385503534297E-2</v>
      </c>
      <c r="BF310" s="191" t="e">
        <f t="shared" si="410"/>
        <v>#DIV/0!</v>
      </c>
      <c r="BG310" s="191">
        <f t="shared" si="410"/>
        <v>5.7287135063607719E-2</v>
      </c>
      <c r="BH310" s="191">
        <f t="shared" si="405"/>
        <v>5.7019420254369457E-2</v>
      </c>
    </row>
    <row r="311" spans="1:60" s="36" customFormat="1" hidden="1" x14ac:dyDescent="0.2">
      <c r="A311" s="143" t="str">
        <f t="shared" si="407"/>
        <v>2003/2002</v>
      </c>
      <c r="B311" s="190">
        <f t="shared" ref="B311:BG311" si="411">SUM(B$27:B$30)/SUM(B$23:B$26)-1</f>
        <v>1.8420551927882611E-2</v>
      </c>
      <c r="C311" s="190">
        <f t="shared" si="411"/>
        <v>1.8571613308507873E-2</v>
      </c>
      <c r="D311" s="191">
        <f t="shared" si="411"/>
        <v>-3.3822732267863032E-4</v>
      </c>
      <c r="E311" s="191">
        <f t="shared" si="411"/>
        <v>3.066692259447823E-2</v>
      </c>
      <c r="F311" s="191">
        <f t="shared" si="411"/>
        <v>2.4250006648920852E-2</v>
      </c>
      <c r="G311" s="191">
        <f t="shared" si="411"/>
        <v>2.4734959650061894E-2</v>
      </c>
      <c r="H311" s="191">
        <f t="shared" si="411"/>
        <v>1.34041271773504E-2</v>
      </c>
      <c r="I311" s="191">
        <f t="shared" si="411"/>
        <v>1.5255657703652004E-2</v>
      </c>
      <c r="J311" s="191">
        <f t="shared" si="411"/>
        <v>5.2751186689158569E-2</v>
      </c>
      <c r="K311" s="191">
        <f t="shared" si="411"/>
        <v>2.0581749296772589E-2</v>
      </c>
      <c r="L311" s="191">
        <f t="shared" si="411"/>
        <v>2.6975648697018073E-2</v>
      </c>
      <c r="M311" s="191">
        <f t="shared" si="411"/>
        <v>7.949675860445371E-3</v>
      </c>
      <c r="N311" s="191">
        <f t="shared" si="411"/>
        <v>2.7252166900884278E-2</v>
      </c>
      <c r="O311" s="191">
        <f t="shared" si="411"/>
        <v>-5.1258145904979679E-2</v>
      </c>
      <c r="P311" s="191">
        <f t="shared" si="411"/>
        <v>-1.3147569248444624E-2</v>
      </c>
      <c r="Q311" s="191">
        <f t="shared" si="411"/>
        <v>-0.11122733265982843</v>
      </c>
      <c r="R311" s="191">
        <f t="shared" si="411"/>
        <v>1.9894999770625033E-2</v>
      </c>
      <c r="S311" s="191">
        <f t="shared" si="411"/>
        <v>1.9014155586557946E-2</v>
      </c>
      <c r="T311" s="191">
        <f t="shared" si="411"/>
        <v>8.2355052019100761E-4</v>
      </c>
      <c r="U311" s="191">
        <f t="shared" si="411"/>
        <v>-6.7243315051918051E-3</v>
      </c>
      <c r="V311" s="191">
        <f t="shared" si="411"/>
        <v>-6.3055236330924691E-2</v>
      </c>
      <c r="W311" s="191">
        <f t="shared" si="411"/>
        <v>-2.4169360445306709E-2</v>
      </c>
      <c r="X311" s="191">
        <f t="shared" si="411"/>
        <v>-6.6172259876700057E-3</v>
      </c>
      <c r="Y311" s="191">
        <f t="shared" si="411"/>
        <v>2.6979889623854225E-2</v>
      </c>
      <c r="Z311" s="191">
        <f t="shared" si="411"/>
        <v>1.814360550081906E-2</v>
      </c>
      <c r="AA311" s="191">
        <f t="shared" si="411"/>
        <v>4.5235597609297518E-2</v>
      </c>
      <c r="AB311" s="191">
        <f t="shared" si="411"/>
        <v>1.2038391067612508E-3</v>
      </c>
      <c r="AC311" s="191">
        <f t="shared" si="411"/>
        <v>-2.9987814574662375E-3</v>
      </c>
      <c r="AD311" s="191">
        <f t="shared" si="411"/>
        <v>5.0402352232852499E-2</v>
      </c>
      <c r="AE311" s="191">
        <f t="shared" si="411"/>
        <v>3.066692259447823E-2</v>
      </c>
      <c r="AF311" s="191">
        <f t="shared" si="411"/>
        <v>3.0881482704574692E-2</v>
      </c>
      <c r="AG311" s="191">
        <f t="shared" si="411"/>
        <v>2.766376071547394E-2</v>
      </c>
      <c r="AH311" s="191">
        <f t="shared" si="411"/>
        <v>3.1163744229797619E-2</v>
      </c>
      <c r="AI311" s="191">
        <f t="shared" si="411"/>
        <v>2.9356875160943208E-2</v>
      </c>
      <c r="AJ311" s="191">
        <f t="shared" si="411"/>
        <v>1.9386552841627491E-2</v>
      </c>
      <c r="AK311" s="191">
        <f t="shared" si="411"/>
        <v>1.9093932092832944E-2</v>
      </c>
      <c r="AL311" s="191">
        <f t="shared" si="411"/>
        <v>4.3613376610771581E-2</v>
      </c>
      <c r="AM311" s="191">
        <f t="shared" si="411"/>
        <v>1.9671032991744886E-2</v>
      </c>
      <c r="AN311" s="191">
        <f t="shared" si="411"/>
        <v>3.3081235532751441E-2</v>
      </c>
      <c r="AO311" s="191">
        <f t="shared" si="411"/>
        <v>3.5065235606124956E-2</v>
      </c>
      <c r="AP311" s="191">
        <f t="shared" si="411"/>
        <v>3.2143339767927159E-2</v>
      </c>
      <c r="AQ311" s="191">
        <f t="shared" si="411"/>
        <v>6.5790230656423976E-3</v>
      </c>
      <c r="AR311" s="191">
        <f t="shared" si="411"/>
        <v>-1.4714380123288517E-3</v>
      </c>
      <c r="AS311" s="191">
        <f t="shared" si="411"/>
        <v>-4.9679850263763758E-2</v>
      </c>
      <c r="AT311" s="191">
        <f t="shared" si="411"/>
        <v>9.0730764647983797E-3</v>
      </c>
      <c r="AU311" s="191">
        <f t="shared" si="411"/>
        <v>5.1575829407960239E-2</v>
      </c>
      <c r="AV311" s="191">
        <f t="shared" si="411"/>
        <v>2.9960856669707603E-2</v>
      </c>
      <c r="AW311" s="191">
        <f t="shared" si="411"/>
        <v>2.3165565052019277E-2</v>
      </c>
      <c r="AX311" s="191">
        <f t="shared" si="411"/>
        <v>7.526916211632706E-3</v>
      </c>
      <c r="AY311" s="191">
        <f t="shared" si="411"/>
        <v>2.8862996568189025E-2</v>
      </c>
      <c r="AZ311" s="191">
        <f t="shared" si="411"/>
        <v>2.807540345291426E-2</v>
      </c>
      <c r="BA311" s="191">
        <f t="shared" si="411"/>
        <v>3.4015330483957884E-2</v>
      </c>
      <c r="BB311" s="191">
        <f t="shared" si="411"/>
        <v>5.2295632564073324E-2</v>
      </c>
      <c r="BC311" s="191">
        <f t="shared" si="411"/>
        <v>7.4917937676499902E-2</v>
      </c>
      <c r="BD311" s="191">
        <f t="shared" si="411"/>
        <v>2.1186788078927821E-2</v>
      </c>
      <c r="BE311" s="191">
        <f t="shared" si="411"/>
        <v>1.5945742374009031E-2</v>
      </c>
      <c r="BF311" s="191" t="e">
        <f t="shared" si="411"/>
        <v>#DIV/0!</v>
      </c>
      <c r="BG311" s="191">
        <f t="shared" si="411"/>
        <v>4.7477223644109445E-2</v>
      </c>
      <c r="BH311" s="191">
        <f t="shared" si="405"/>
        <v>3.6357436058981563E-2</v>
      </c>
    </row>
    <row r="312" spans="1:60" s="36" customFormat="1" hidden="1" x14ac:dyDescent="0.2">
      <c r="A312" s="143" t="str">
        <f t="shared" si="407"/>
        <v>2004/2003</v>
      </c>
      <c r="B312" s="190">
        <f t="shared" ref="B312:BG312" si="412">SUM(B$31:B$34)/SUM(B$27:B$30)-1</f>
        <v>2.9021975596356553E-2</v>
      </c>
      <c r="C312" s="190">
        <f t="shared" si="412"/>
        <v>2.8554452343389602E-2</v>
      </c>
      <c r="D312" s="191">
        <f t="shared" si="412"/>
        <v>9.2642364800155086E-3</v>
      </c>
      <c r="E312" s="191">
        <f t="shared" si="412"/>
        <v>6.1385972828184698E-2</v>
      </c>
      <c r="F312" s="191">
        <f t="shared" si="412"/>
        <v>3.3161315730342755E-2</v>
      </c>
      <c r="G312" s="191">
        <f t="shared" si="412"/>
        <v>3.2654336296659148E-2</v>
      </c>
      <c r="H312" s="191">
        <f t="shared" si="412"/>
        <v>4.462658736864622E-2</v>
      </c>
      <c r="I312" s="191">
        <f t="shared" si="412"/>
        <v>2.7264383381619295E-2</v>
      </c>
      <c r="J312" s="191">
        <f t="shared" si="412"/>
        <v>4.7408110087976629E-2</v>
      </c>
      <c r="K312" s="191">
        <f t="shared" si="412"/>
        <v>3.0398251898836604E-2</v>
      </c>
      <c r="L312" s="191">
        <f t="shared" si="412"/>
        <v>4.1397479673108029E-2</v>
      </c>
      <c r="M312" s="191">
        <f t="shared" si="412"/>
        <v>2.8031702462394392E-2</v>
      </c>
      <c r="N312" s="191">
        <f t="shared" si="412"/>
        <v>1.6069708600463972E-2</v>
      </c>
      <c r="O312" s="191">
        <f t="shared" si="412"/>
        <v>-5.1847468837847521E-2</v>
      </c>
      <c r="P312" s="191">
        <f t="shared" si="412"/>
        <v>-5.7153030283393358E-3</v>
      </c>
      <c r="Q312" s="191">
        <f t="shared" si="412"/>
        <v>1.4275136090216467E-2</v>
      </c>
      <c r="R312" s="191">
        <f t="shared" si="412"/>
        <v>2.619029367592729E-3</v>
      </c>
      <c r="S312" s="191">
        <f t="shared" si="412"/>
        <v>8.7867405731283377E-3</v>
      </c>
      <c r="T312" s="191">
        <f t="shared" si="412"/>
        <v>1.3549055820323508E-2</v>
      </c>
      <c r="U312" s="191">
        <f t="shared" si="412"/>
        <v>-2.7365930083967926E-3</v>
      </c>
      <c r="V312" s="191">
        <f t="shared" si="412"/>
        <v>-2.1042001841775848E-2</v>
      </c>
      <c r="W312" s="191">
        <f t="shared" si="412"/>
        <v>-3.0832690119759754E-3</v>
      </c>
      <c r="X312" s="191">
        <f t="shared" si="412"/>
        <v>-3.552836174660734E-3</v>
      </c>
      <c r="Y312" s="191">
        <f t="shared" si="412"/>
        <v>4.776294341859999E-2</v>
      </c>
      <c r="Z312" s="191">
        <f t="shared" si="412"/>
        <v>2.6438908899016456E-2</v>
      </c>
      <c r="AA312" s="191">
        <f t="shared" si="412"/>
        <v>9.0676373705565139E-2</v>
      </c>
      <c r="AB312" s="191">
        <f t="shared" si="412"/>
        <v>6.9560942770217071E-3</v>
      </c>
      <c r="AC312" s="191">
        <f t="shared" si="412"/>
        <v>2.9336061630764521E-2</v>
      </c>
      <c r="AD312" s="191">
        <f t="shared" si="412"/>
        <v>4.5638356186125995E-2</v>
      </c>
      <c r="AE312" s="191">
        <f t="shared" si="412"/>
        <v>6.1385972828184698E-2</v>
      </c>
      <c r="AF312" s="191">
        <f t="shared" si="412"/>
        <v>7.9471461873976246E-2</v>
      </c>
      <c r="AG312" s="191">
        <f t="shared" si="412"/>
        <v>5.9059167338614937E-2</v>
      </c>
      <c r="AH312" s="191">
        <f t="shared" si="412"/>
        <v>5.8829382872328306E-2</v>
      </c>
      <c r="AI312" s="191">
        <f t="shared" si="412"/>
        <v>3.4088825609309703E-2</v>
      </c>
      <c r="AJ312" s="191">
        <f t="shared" si="412"/>
        <v>3.2349517849386E-2</v>
      </c>
      <c r="AK312" s="191">
        <f t="shared" si="412"/>
        <v>2.5640050915160417E-2</v>
      </c>
      <c r="AL312" s="191">
        <f t="shared" si="412"/>
        <v>4.3466071882075186E-2</v>
      </c>
      <c r="AM312" s="191">
        <f t="shared" si="412"/>
        <v>2.4127056118886658E-2</v>
      </c>
      <c r="AN312" s="191">
        <f t="shared" si="412"/>
        <v>4.3000217098446702E-2</v>
      </c>
      <c r="AO312" s="191">
        <f t="shared" si="412"/>
        <v>3.4818338913308322E-2</v>
      </c>
      <c r="AP312" s="191">
        <f t="shared" si="412"/>
        <v>4.6878983347770298E-2</v>
      </c>
      <c r="AQ312" s="191">
        <f t="shared" si="412"/>
        <v>2.8444441141034504E-2</v>
      </c>
      <c r="AR312" s="191">
        <f t="shared" si="412"/>
        <v>-8.4026293855159473E-3</v>
      </c>
      <c r="AS312" s="191">
        <f t="shared" si="412"/>
        <v>2.5775604814226583E-3</v>
      </c>
      <c r="AT312" s="191">
        <f t="shared" si="412"/>
        <v>3.0867985766816375E-2</v>
      </c>
      <c r="AU312" s="191">
        <f t="shared" si="412"/>
        <v>7.4562043184559057E-2</v>
      </c>
      <c r="AV312" s="191">
        <f t="shared" si="412"/>
        <v>2.3817745256953016E-2</v>
      </c>
      <c r="AW312" s="191">
        <f t="shared" si="412"/>
        <v>3.1407626637935282E-2</v>
      </c>
      <c r="AX312" s="191">
        <f t="shared" si="412"/>
        <v>3.0274457025872836E-2</v>
      </c>
      <c r="AY312" s="191">
        <f t="shared" si="412"/>
        <v>4.9570628742743761E-2</v>
      </c>
      <c r="AZ312" s="191">
        <f t="shared" si="412"/>
        <v>2.063038766276426E-2</v>
      </c>
      <c r="BA312" s="191">
        <f t="shared" si="412"/>
        <v>3.4229290629974818E-2</v>
      </c>
      <c r="BB312" s="191">
        <f t="shared" si="412"/>
        <v>4.1508260313787293E-2</v>
      </c>
      <c r="BC312" s="191">
        <f t="shared" si="412"/>
        <v>7.1808498828614731E-2</v>
      </c>
      <c r="BD312" s="191">
        <f t="shared" si="412"/>
        <v>2.6129115967127303E-2</v>
      </c>
      <c r="BE312" s="191">
        <f t="shared" si="412"/>
        <v>1.5634638738239781E-2</v>
      </c>
      <c r="BF312" s="191" t="e">
        <f t="shared" si="412"/>
        <v>#DIV/0!</v>
      </c>
      <c r="BG312" s="191">
        <f t="shared" si="412"/>
        <v>3.7649872464708523E-2</v>
      </c>
      <c r="BH312" s="191">
        <f t="shared" si="405"/>
        <v>3.1440777125165686E-2</v>
      </c>
    </row>
    <row r="313" spans="1:60" s="36" customFormat="1" hidden="1" x14ac:dyDescent="0.2">
      <c r="A313" s="143" t="str">
        <f t="shared" si="407"/>
        <v>2005/2004</v>
      </c>
      <c r="B313" s="190">
        <f>SUM(B$35:B$38)/SUM(B$31:B$34)-1</f>
        <v>3.2693743524236041E-2</v>
      </c>
      <c r="C313" s="190">
        <f>SUM(C$35:C$38)/SUM(C$31:C$34)-1</f>
        <v>3.2452781175277057E-2</v>
      </c>
      <c r="D313" s="191">
        <f>SUM(D$35:D$38)/SUM(D$31:D$34)-1</f>
        <v>6.3874477025316345E-3</v>
      </c>
      <c r="E313" s="191">
        <f t="shared" ref="E313:BG313" si="413">SUM(E$35:E$38)/SUM(E$31:E$34)-1</f>
        <v>5.6443218051156707E-2</v>
      </c>
      <c r="F313" s="191">
        <f t="shared" si="413"/>
        <v>3.9729316873856391E-2</v>
      </c>
      <c r="G313" s="191">
        <f t="shared" si="413"/>
        <v>3.9689804231448411E-2</v>
      </c>
      <c r="H313" s="191">
        <f t="shared" si="413"/>
        <v>4.0612648904437609E-2</v>
      </c>
      <c r="I313" s="191">
        <f t="shared" si="413"/>
        <v>3.150227169512676E-2</v>
      </c>
      <c r="J313" s="191">
        <f t="shared" si="413"/>
        <v>4.4917998201304599E-2</v>
      </c>
      <c r="K313" s="191">
        <f t="shared" si="413"/>
        <v>3.887713328701059E-2</v>
      </c>
      <c r="L313" s="191">
        <f t="shared" si="413"/>
        <v>4.0488592966544168E-2</v>
      </c>
      <c r="M313" s="191">
        <f t="shared" si="413"/>
        <v>1.5829410379685438E-2</v>
      </c>
      <c r="N313" s="191">
        <f t="shared" si="413"/>
        <v>4.7751273828393614E-3</v>
      </c>
      <c r="O313" s="191">
        <f t="shared" si="413"/>
        <v>-5.3718728971561935E-2</v>
      </c>
      <c r="P313" s="191">
        <f t="shared" si="413"/>
        <v>-1.2085623306417381E-2</v>
      </c>
      <c r="Q313" s="191">
        <f t="shared" si="413"/>
        <v>2.7074700732877321E-2</v>
      </c>
      <c r="R313" s="191">
        <f t="shared" si="413"/>
        <v>-1.2672781062601945E-2</v>
      </c>
      <c r="S313" s="191">
        <f t="shared" si="413"/>
        <v>-4.1729946621571479E-4</v>
      </c>
      <c r="T313" s="191">
        <f t="shared" si="413"/>
        <v>4.5695953814226531E-3</v>
      </c>
      <c r="U313" s="191">
        <f t="shared" si="413"/>
        <v>2.9803909844348109E-3</v>
      </c>
      <c r="V313" s="191">
        <f t="shared" si="413"/>
        <v>-1.800579747999298E-3</v>
      </c>
      <c r="W313" s="191">
        <f t="shared" si="413"/>
        <v>-3.3825613640040553E-3</v>
      </c>
      <c r="X313" s="191">
        <f t="shared" si="413"/>
        <v>3.3825099442019724E-3</v>
      </c>
      <c r="Y313" s="191">
        <f t="shared" si="413"/>
        <v>2.6138875070033096E-2</v>
      </c>
      <c r="Z313" s="191">
        <f t="shared" si="413"/>
        <v>2.1554437315677744E-2</v>
      </c>
      <c r="AA313" s="191">
        <f t="shared" si="413"/>
        <v>3.4821421924694063E-2</v>
      </c>
      <c r="AB313" s="191">
        <f t="shared" si="413"/>
        <v>8.779672006886452E-3</v>
      </c>
      <c r="AC313" s="191">
        <f t="shared" si="413"/>
        <v>4.6025960682045675E-2</v>
      </c>
      <c r="AD313" s="191">
        <f t="shared" si="413"/>
        <v>4.1318983133892484E-2</v>
      </c>
      <c r="AE313" s="191">
        <f t="shared" si="413"/>
        <v>5.6443218051156707E-2</v>
      </c>
      <c r="AF313" s="191">
        <f t="shared" si="413"/>
        <v>7.5572266758369144E-2</v>
      </c>
      <c r="AG313" s="191">
        <f t="shared" si="413"/>
        <v>5.0616581402114003E-2</v>
      </c>
      <c r="AH313" s="191">
        <f t="shared" si="413"/>
        <v>5.4272359795386027E-2</v>
      </c>
      <c r="AI313" s="191">
        <f t="shared" si="413"/>
        <v>3.1724720793406602E-2</v>
      </c>
      <c r="AJ313" s="191">
        <f t="shared" si="413"/>
        <v>2.5150372260617226E-2</v>
      </c>
      <c r="AK313" s="191">
        <f t="shared" si="413"/>
        <v>2.7588345154468286E-2</v>
      </c>
      <c r="AL313" s="191">
        <f t="shared" si="413"/>
        <v>3.8063234316158434E-2</v>
      </c>
      <c r="AM313" s="191">
        <f t="shared" si="413"/>
        <v>3.1527038466827362E-2</v>
      </c>
      <c r="AN313" s="191">
        <f t="shared" si="413"/>
        <v>5.0403135176368963E-2</v>
      </c>
      <c r="AO313" s="191">
        <f t="shared" si="413"/>
        <v>4.1022089848976817E-2</v>
      </c>
      <c r="AP313" s="191">
        <f t="shared" si="413"/>
        <v>5.4799153242244936E-2</v>
      </c>
      <c r="AQ313" s="191">
        <f t="shared" si="413"/>
        <v>3.5237207469657417E-2</v>
      </c>
      <c r="AR313" s="191">
        <f t="shared" si="413"/>
        <v>9.6213570294769735E-3</v>
      </c>
      <c r="AS313" s="191">
        <f t="shared" si="413"/>
        <v>4.8200547315761844E-2</v>
      </c>
      <c r="AT313" s="191">
        <f t="shared" si="413"/>
        <v>3.8431439174976045E-2</v>
      </c>
      <c r="AU313" s="191">
        <f t="shared" si="413"/>
        <v>7.6146570891307608E-2</v>
      </c>
      <c r="AV313" s="191">
        <f t="shared" si="413"/>
        <v>5.3595341246912787E-2</v>
      </c>
      <c r="AW313" s="191">
        <f t="shared" si="413"/>
        <v>5.6569189530031538E-2</v>
      </c>
      <c r="AX313" s="191">
        <f t="shared" si="413"/>
        <v>3.7431794859631662E-2</v>
      </c>
      <c r="AY313" s="191">
        <f t="shared" si="413"/>
        <v>4.7969616392966596E-2</v>
      </c>
      <c r="AZ313" s="191">
        <f t="shared" si="413"/>
        <v>3.1745237529581694E-2</v>
      </c>
      <c r="BA313" s="191">
        <f t="shared" si="413"/>
        <v>2.8603413622565688E-2</v>
      </c>
      <c r="BB313" s="191">
        <f t="shared" si="413"/>
        <v>4.008683913675104E-2</v>
      </c>
      <c r="BC313" s="191">
        <f t="shared" si="413"/>
        <v>6.2039344204806612E-2</v>
      </c>
      <c r="BD313" s="191">
        <f t="shared" si="413"/>
        <v>2.3830777651020929E-2</v>
      </c>
      <c r="BE313" s="191">
        <f t="shared" si="413"/>
        <v>1.8790454065407802E-2</v>
      </c>
      <c r="BF313" s="191" t="e">
        <f t="shared" si="413"/>
        <v>#DIV/0!</v>
      </c>
      <c r="BG313" s="191">
        <f t="shared" si="413"/>
        <v>3.6679380640038506E-2</v>
      </c>
      <c r="BH313" s="191">
        <f t="shared" si="405"/>
        <v>3.2295885289854276E-2</v>
      </c>
    </row>
    <row r="314" spans="1:60" s="36" customFormat="1" hidden="1" x14ac:dyDescent="0.2">
      <c r="A314" s="143" t="str">
        <f t="shared" si="407"/>
        <v>2006/2005</v>
      </c>
      <c r="B314" s="190">
        <f>SUM(B$39:B$42)/SUM(B$35:B$38)-1</f>
        <v>4.3000611065072691E-2</v>
      </c>
      <c r="C314" s="190">
        <f>SUM(C$39:C$42)/SUM(C$35:C$38)-1</f>
        <v>4.1430149731196853E-2</v>
      </c>
      <c r="D314" s="191">
        <f t="shared" ref="D314:BG314" si="414">SUM(D$39:D$42)/SUM(D$35:D$38)-1</f>
        <v>1.3539420481664788E-2</v>
      </c>
      <c r="E314" s="191">
        <f t="shared" si="414"/>
        <v>8.2737585651404766E-2</v>
      </c>
      <c r="F314" s="191">
        <f t="shared" si="414"/>
        <v>4.9224297689194341E-2</v>
      </c>
      <c r="G314" s="191">
        <f t="shared" si="414"/>
        <v>4.7210373416475937E-2</v>
      </c>
      <c r="H314" s="191">
        <f t="shared" si="414"/>
        <v>9.4207019005997372E-2</v>
      </c>
      <c r="I314" s="191">
        <f t="shared" si="414"/>
        <v>4.2871651599893479E-2</v>
      </c>
      <c r="J314" s="191">
        <f t="shared" si="414"/>
        <v>4.4306721241518909E-2</v>
      </c>
      <c r="K314" s="191">
        <f t="shared" si="414"/>
        <v>4.766434184945223E-2</v>
      </c>
      <c r="L314" s="191">
        <f t="shared" si="414"/>
        <v>4.9949461784143834E-2</v>
      </c>
      <c r="M314" s="191">
        <f t="shared" si="414"/>
        <v>2.8924594807711257E-2</v>
      </c>
      <c r="N314" s="191">
        <f t="shared" si="414"/>
        <v>1.4639478245729975E-2</v>
      </c>
      <c r="O314" s="191">
        <f t="shared" si="414"/>
        <v>-3.9219634876422105E-2</v>
      </c>
      <c r="P314" s="191">
        <f t="shared" si="414"/>
        <v>-1.1227282716423037E-2</v>
      </c>
      <c r="Q314" s="191">
        <f t="shared" si="414"/>
        <v>3.9310781604460665E-2</v>
      </c>
      <c r="R314" s="191">
        <f t="shared" si="414"/>
        <v>-4.3177322996201806E-3</v>
      </c>
      <c r="S314" s="191">
        <f t="shared" si="414"/>
        <v>3.9390290632533631E-2</v>
      </c>
      <c r="T314" s="191">
        <f t="shared" si="414"/>
        <v>8.1881025611243441E-3</v>
      </c>
      <c r="U314" s="191">
        <f t="shared" si="414"/>
        <v>1.4509217636576865E-2</v>
      </c>
      <c r="V314" s="191">
        <f t="shared" si="414"/>
        <v>8.4316243538296032E-3</v>
      </c>
      <c r="W314" s="191">
        <f t="shared" si="414"/>
        <v>1.3662857352052082E-2</v>
      </c>
      <c r="X314" s="191">
        <f t="shared" si="414"/>
        <v>2.3005779009269922E-2</v>
      </c>
      <c r="Y314" s="191">
        <f t="shared" si="414"/>
        <v>1.1844442403611488E-2</v>
      </c>
      <c r="Z314" s="191">
        <f t="shared" si="414"/>
        <v>2.898941810884903E-4</v>
      </c>
      <c r="AA314" s="191">
        <f t="shared" si="414"/>
        <v>3.3447246570300626E-2</v>
      </c>
      <c r="AB314" s="191">
        <f t="shared" si="414"/>
        <v>1.9355759471789691E-2</v>
      </c>
      <c r="AC314" s="191">
        <f t="shared" si="414"/>
        <v>3.9932108315585246E-2</v>
      </c>
      <c r="AD314" s="191">
        <f t="shared" si="414"/>
        <v>5.4350126067065352E-2</v>
      </c>
      <c r="AE314" s="191">
        <f t="shared" si="414"/>
        <v>8.2737585651404766E-2</v>
      </c>
      <c r="AF314" s="191">
        <f t="shared" si="414"/>
        <v>0.11556186617893704</v>
      </c>
      <c r="AG314" s="191">
        <f t="shared" si="414"/>
        <v>7.9236308151532153E-2</v>
      </c>
      <c r="AH314" s="191">
        <f t="shared" si="414"/>
        <v>7.7752131816714032E-2</v>
      </c>
      <c r="AI314" s="191">
        <f t="shared" si="414"/>
        <v>3.5337179933065732E-2</v>
      </c>
      <c r="AJ314" s="191">
        <f t="shared" si="414"/>
        <v>2.3709697827841714E-2</v>
      </c>
      <c r="AK314" s="191">
        <f t="shared" si="414"/>
        <v>3.2084843847142164E-2</v>
      </c>
      <c r="AL314" s="191">
        <f t="shared" si="414"/>
        <v>4.2299899990350331E-2</v>
      </c>
      <c r="AM314" s="191">
        <f t="shared" si="414"/>
        <v>3.6428494595618366E-2</v>
      </c>
      <c r="AN314" s="191">
        <f t="shared" si="414"/>
        <v>5.5607497870961309E-2</v>
      </c>
      <c r="AO314" s="191">
        <f t="shared" si="414"/>
        <v>4.2923792631478053E-2</v>
      </c>
      <c r="AP314" s="191">
        <f t="shared" si="414"/>
        <v>6.1473531487844513E-2</v>
      </c>
      <c r="AQ314" s="191">
        <f t="shared" si="414"/>
        <v>4.0544977560145856E-2</v>
      </c>
      <c r="AR314" s="191">
        <f t="shared" si="414"/>
        <v>1.1973703005961678E-2</v>
      </c>
      <c r="AS314" s="191">
        <f t="shared" si="414"/>
        <v>7.7987473213685821E-2</v>
      </c>
      <c r="AT314" s="191">
        <f t="shared" si="414"/>
        <v>5.3138113387783958E-2</v>
      </c>
      <c r="AU314" s="191">
        <f t="shared" si="414"/>
        <v>8.5495014540678538E-2</v>
      </c>
      <c r="AV314" s="191">
        <f t="shared" si="414"/>
        <v>6.1296170897198854E-2</v>
      </c>
      <c r="AW314" s="191">
        <f t="shared" si="414"/>
        <v>5.1865316391706884E-2</v>
      </c>
      <c r="AX314" s="191">
        <f t="shared" si="414"/>
        <v>3.1766399831867798E-2</v>
      </c>
      <c r="AY314" s="191">
        <f t="shared" si="414"/>
        <v>7.5782537777795644E-2</v>
      </c>
      <c r="AZ314" s="191">
        <f t="shared" si="414"/>
        <v>-2.925628119587742E-4</v>
      </c>
      <c r="BA314" s="191">
        <f t="shared" si="414"/>
        <v>4.245299949342507E-2</v>
      </c>
      <c r="BB314" s="191">
        <f t="shared" si="414"/>
        <v>4.5759175044626454E-2</v>
      </c>
      <c r="BC314" s="191">
        <f t="shared" si="414"/>
        <v>6.5368467611222503E-2</v>
      </c>
      <c r="BD314" s="191">
        <f t="shared" si="414"/>
        <v>6.4814561943056681E-2</v>
      </c>
      <c r="BE314" s="191">
        <f t="shared" si="414"/>
        <v>4.4392901115450689E-2</v>
      </c>
      <c r="BF314" s="191" t="e">
        <f t="shared" si="414"/>
        <v>#DIV/0!</v>
      </c>
      <c r="BG314" s="191">
        <f t="shared" si="414"/>
        <v>5.1543585804514125E-2</v>
      </c>
      <c r="BH314" s="191">
        <f t="shared" si="405"/>
        <v>5.2747815721344349E-2</v>
      </c>
    </row>
    <row r="315" spans="1:60" s="36" customFormat="1" hidden="1" x14ac:dyDescent="0.2">
      <c r="A315" s="143" t="str">
        <f t="shared" si="407"/>
        <v>2007/2006</v>
      </c>
      <c r="B315" s="190">
        <f>SUM(B$43:B$46)/SUM(B$39:B$42)-1</f>
        <v>4.6849526260259733E-2</v>
      </c>
      <c r="C315" s="190">
        <f>SUM(C$43:C$46)/SUM(C$39:C$42)-1</f>
        <v>4.4825287324234742E-2</v>
      </c>
      <c r="D315" s="191">
        <f t="shared" ref="D315:BG315" si="415">SUM(D$43:D$46)/SUM(D$39:D$42)-1</f>
        <v>1.7187453074179571E-2</v>
      </c>
      <c r="E315" s="191">
        <f t="shared" si="415"/>
        <v>7.4509469462537226E-2</v>
      </c>
      <c r="F315" s="191">
        <f t="shared" si="415"/>
        <v>5.3886976869782721E-2</v>
      </c>
      <c r="G315" s="191">
        <f t="shared" si="415"/>
        <v>5.1277509798831167E-2</v>
      </c>
      <c r="H315" s="191">
        <f t="shared" si="415"/>
        <v>0.10966830484653167</v>
      </c>
      <c r="I315" s="191">
        <f t="shared" si="415"/>
        <v>4.6343585089197337E-2</v>
      </c>
      <c r="J315" s="191">
        <f t="shared" si="415"/>
        <v>5.1966691021884337E-2</v>
      </c>
      <c r="K315" s="191">
        <f t="shared" si="415"/>
        <v>5.1170105810073307E-2</v>
      </c>
      <c r="L315" s="191">
        <f t="shared" si="415"/>
        <v>7.9633777905582459E-2</v>
      </c>
      <c r="M315" s="191">
        <f t="shared" si="415"/>
        <v>3.2636262154790208E-2</v>
      </c>
      <c r="N315" s="191">
        <f t="shared" si="415"/>
        <v>2.0590752324360029E-2</v>
      </c>
      <c r="O315" s="191">
        <f t="shared" si="415"/>
        <v>-1.8741787402684396E-2</v>
      </c>
      <c r="P315" s="191">
        <f t="shared" si="415"/>
        <v>-3.4560080012159267E-3</v>
      </c>
      <c r="Q315" s="191">
        <f t="shared" si="415"/>
        <v>2.9926394089772046E-2</v>
      </c>
      <c r="R315" s="191">
        <f t="shared" si="415"/>
        <v>1.3252142919963683E-2</v>
      </c>
      <c r="S315" s="191">
        <f t="shared" si="415"/>
        <v>3.4419854654528015E-2</v>
      </c>
      <c r="T315" s="191">
        <f t="shared" si="415"/>
        <v>1.7328770412339045E-2</v>
      </c>
      <c r="U315" s="191">
        <f t="shared" si="415"/>
        <v>2.3541271704355049E-2</v>
      </c>
      <c r="V315" s="191">
        <f t="shared" si="415"/>
        <v>-3.5582258360972174E-3</v>
      </c>
      <c r="W315" s="191">
        <f t="shared" si="415"/>
        <v>3.9032577068530694E-2</v>
      </c>
      <c r="X315" s="191">
        <f t="shared" si="415"/>
        <v>2.6046846219754283E-2</v>
      </c>
      <c r="Y315" s="191">
        <f t="shared" si="415"/>
        <v>9.3588811938742911E-3</v>
      </c>
      <c r="Z315" s="191">
        <f t="shared" si="415"/>
        <v>-3.2852097845360584E-3</v>
      </c>
      <c r="AA315" s="191">
        <f t="shared" si="415"/>
        <v>3.2240267851879167E-2</v>
      </c>
      <c r="AB315" s="191">
        <f t="shared" si="415"/>
        <v>3.5925263388898232E-2</v>
      </c>
      <c r="AC315" s="191">
        <f t="shared" si="415"/>
        <v>-3.8713008328661314E-3</v>
      </c>
      <c r="AD315" s="191">
        <f t="shared" si="415"/>
        <v>5.9807031099808672E-2</v>
      </c>
      <c r="AE315" s="191">
        <f t="shared" si="415"/>
        <v>7.4509469462537226E-2</v>
      </c>
      <c r="AF315" s="191">
        <f t="shared" si="415"/>
        <v>0.10442410599640972</v>
      </c>
      <c r="AG315" s="191">
        <f t="shared" si="415"/>
        <v>6.3479150755129332E-2</v>
      </c>
      <c r="AH315" s="191">
        <f t="shared" si="415"/>
        <v>7.1169121055413065E-2</v>
      </c>
      <c r="AI315" s="191">
        <f t="shared" si="415"/>
        <v>3.8137435070529246E-2</v>
      </c>
      <c r="AJ315" s="191">
        <f t="shared" si="415"/>
        <v>2.6923448189394295E-2</v>
      </c>
      <c r="AK315" s="191">
        <f t="shared" si="415"/>
        <v>3.8018238604038412E-2</v>
      </c>
      <c r="AL315" s="191">
        <f t="shared" si="415"/>
        <v>4.1724489177249913E-2</v>
      </c>
      <c r="AM315" s="191">
        <f t="shared" si="415"/>
        <v>4.1689849077864771E-2</v>
      </c>
      <c r="AN315" s="191">
        <f t="shared" si="415"/>
        <v>5.2999343237333463E-2</v>
      </c>
      <c r="AO315" s="191">
        <f t="shared" si="415"/>
        <v>4.5609062250233201E-2</v>
      </c>
      <c r="AP315" s="191">
        <f t="shared" si="415"/>
        <v>5.6357513904810475E-2</v>
      </c>
      <c r="AQ315" s="191">
        <f t="shared" si="415"/>
        <v>4.7257817037816841E-2</v>
      </c>
      <c r="AR315" s="191">
        <f t="shared" si="415"/>
        <v>-1.9748809657603728E-3</v>
      </c>
      <c r="AS315" s="191">
        <f t="shared" si="415"/>
        <v>5.2474720080199821E-2</v>
      </c>
      <c r="AT315" s="191">
        <f t="shared" si="415"/>
        <v>8.2054062673156958E-2</v>
      </c>
      <c r="AU315" s="191">
        <f t="shared" si="415"/>
        <v>6.8107928444788302E-2</v>
      </c>
      <c r="AV315" s="191">
        <f t="shared" si="415"/>
        <v>8.2434859315603903E-2</v>
      </c>
      <c r="AW315" s="191">
        <f t="shared" si="415"/>
        <v>6.5100618914226915E-2</v>
      </c>
      <c r="AX315" s="191">
        <f t="shared" si="415"/>
        <v>4.3412866196727906E-2</v>
      </c>
      <c r="AY315" s="191">
        <f t="shared" si="415"/>
        <v>6.4307417692890834E-2</v>
      </c>
      <c r="AZ315" s="191">
        <f t="shared" si="415"/>
        <v>1.8696339465681167E-2</v>
      </c>
      <c r="BA315" s="191">
        <f t="shared" si="415"/>
        <v>4.4742418084657842E-2</v>
      </c>
      <c r="BB315" s="191">
        <f t="shared" si="415"/>
        <v>4.4217277692527368E-2</v>
      </c>
      <c r="BC315" s="191">
        <f t="shared" si="415"/>
        <v>7.5726115436553165E-2</v>
      </c>
      <c r="BD315" s="191">
        <f t="shared" si="415"/>
        <v>6.9508517732570274E-2</v>
      </c>
      <c r="BE315" s="191">
        <f t="shared" si="415"/>
        <v>4.0453757206813989E-2</v>
      </c>
      <c r="BF315" s="191" t="e">
        <f t="shared" si="415"/>
        <v>#DIV/0!</v>
      </c>
      <c r="BG315" s="191">
        <f t="shared" si="415"/>
        <v>5.3309674930023254E-2</v>
      </c>
      <c r="BH315" s="191">
        <f t="shared" si="405"/>
        <v>5.6649165019106329E-2</v>
      </c>
    </row>
    <row r="316" spans="1:60" s="36" customFormat="1" hidden="1" x14ac:dyDescent="0.2">
      <c r="A316" s="143" t="str">
        <f t="shared" si="407"/>
        <v>2008/2007</v>
      </c>
      <c r="B316" s="190">
        <f>SUM(B$47:B$50)/SUM(B$43:B$46)-1</f>
        <v>3.6762596020588401E-2</v>
      </c>
      <c r="C316" s="190">
        <f>SUM(C$47:C$50)/SUM(C$43:C$46)-1</f>
        <v>3.941687386250381E-2</v>
      </c>
      <c r="D316" s="191">
        <f>SUM(D$47:D$50)/SUM(D$43:D$46)-1</f>
        <v>1.8446312702626422E-2</v>
      </c>
      <c r="E316" s="191">
        <f t="shared" ref="E316:BG316" si="416">SUM(E$47:E$50)/SUM(E$43:E$46)-1</f>
        <v>6.9965852580689214E-2</v>
      </c>
      <c r="F316" s="191">
        <f t="shared" si="416"/>
        <v>3.9210637885457089E-2</v>
      </c>
      <c r="G316" s="191">
        <f t="shared" si="416"/>
        <v>4.3161206542028152E-2</v>
      </c>
      <c r="H316" s="191">
        <f t="shared" si="416"/>
        <v>-4.0795044571090511E-2</v>
      </c>
      <c r="I316" s="191">
        <f t="shared" si="416"/>
        <v>3.6243388899062312E-2</v>
      </c>
      <c r="J316" s="191">
        <f t="shared" si="416"/>
        <v>4.1985864469860745E-2</v>
      </c>
      <c r="K316" s="191">
        <f t="shared" si="416"/>
        <v>4.3344514045868143E-2</v>
      </c>
      <c r="L316" s="191">
        <f t="shared" si="416"/>
        <v>7.4310255708708528E-2</v>
      </c>
      <c r="M316" s="191">
        <f t="shared" si="416"/>
        <v>1.2898428132791073E-2</v>
      </c>
      <c r="N316" s="191">
        <f t="shared" si="416"/>
        <v>2.849793692305358E-2</v>
      </c>
      <c r="O316" s="191">
        <f t="shared" si="416"/>
        <v>-3.6990232516479482E-2</v>
      </c>
      <c r="P316" s="191">
        <f t="shared" si="416"/>
        <v>-1.7309449161914126E-3</v>
      </c>
      <c r="Q316" s="191">
        <f t="shared" si="416"/>
        <v>6.2097360317818762E-3</v>
      </c>
      <c r="R316" s="191">
        <f t="shared" si="416"/>
        <v>2.6195261096666256E-2</v>
      </c>
      <c r="S316" s="191">
        <f t="shared" si="416"/>
        <v>-6.0393558235345424E-2</v>
      </c>
      <c r="T316" s="191">
        <f t="shared" si="416"/>
        <v>1.357020419129773E-3</v>
      </c>
      <c r="U316" s="191">
        <f t="shared" si="416"/>
        <v>2.8212426328878548E-2</v>
      </c>
      <c r="V316" s="191">
        <f t="shared" si="416"/>
        <v>2.0606426166369873E-2</v>
      </c>
      <c r="W316" s="191">
        <f t="shared" si="416"/>
        <v>2.249790394048512E-2</v>
      </c>
      <c r="X316" s="191">
        <f t="shared" si="416"/>
        <v>2.4486504962945022E-2</v>
      </c>
      <c r="Y316" s="191">
        <f t="shared" si="416"/>
        <v>2.4554753897009896E-2</v>
      </c>
      <c r="Z316" s="191">
        <f t="shared" si="416"/>
        <v>7.7177208920660156E-3</v>
      </c>
      <c r="AA316" s="191">
        <f t="shared" si="416"/>
        <v>5.3975277454967552E-2</v>
      </c>
      <c r="AB316" s="191">
        <f t="shared" si="416"/>
        <v>2.9350356660928334E-2</v>
      </c>
      <c r="AC316" s="191">
        <f t="shared" si="416"/>
        <v>4.1934295815964973E-2</v>
      </c>
      <c r="AD316" s="191">
        <f t="shared" si="416"/>
        <v>3.8272166769136806E-2</v>
      </c>
      <c r="AE316" s="191">
        <f t="shared" si="416"/>
        <v>6.9965852580689214E-2</v>
      </c>
      <c r="AF316" s="191">
        <f t="shared" si="416"/>
        <v>6.0451784893189364E-2</v>
      </c>
      <c r="AG316" s="191">
        <f t="shared" si="416"/>
        <v>9.6399436868490396E-2</v>
      </c>
      <c r="AH316" s="191">
        <f t="shared" si="416"/>
        <v>6.7073779336895178E-2</v>
      </c>
      <c r="AI316" s="191">
        <f t="shared" si="416"/>
        <v>3.5619014101357482E-2</v>
      </c>
      <c r="AJ316" s="191">
        <f t="shared" si="416"/>
        <v>1.6825218804596753E-2</v>
      </c>
      <c r="AK316" s="191">
        <f t="shared" si="416"/>
        <v>3.44290219411445E-2</v>
      </c>
      <c r="AL316" s="191">
        <f t="shared" si="416"/>
        <v>4.2539438390129858E-2</v>
      </c>
      <c r="AM316" s="191">
        <f t="shared" si="416"/>
        <v>3.6190854112452486E-2</v>
      </c>
      <c r="AN316" s="191">
        <f t="shared" si="416"/>
        <v>3.9175663476387124E-2</v>
      </c>
      <c r="AO316" s="191">
        <f t="shared" si="416"/>
        <v>2.3239462199457606E-2</v>
      </c>
      <c r="AP316" s="191">
        <f t="shared" si="416"/>
        <v>4.6343449497441958E-2</v>
      </c>
      <c r="AQ316" s="191">
        <f t="shared" si="416"/>
        <v>3.4875062459662765E-2</v>
      </c>
      <c r="AR316" s="191">
        <f t="shared" si="416"/>
        <v>-2.5676992338817817E-2</v>
      </c>
      <c r="AS316" s="191">
        <f t="shared" si="416"/>
        <v>9.6816140516817306E-2</v>
      </c>
      <c r="AT316" s="191">
        <f t="shared" si="416"/>
        <v>1.33394507591309E-2</v>
      </c>
      <c r="AU316" s="191">
        <f t="shared" si="416"/>
        <v>4.9667609459990603E-2</v>
      </c>
      <c r="AV316" s="191">
        <f t="shared" si="416"/>
        <v>7.2767956477611584E-2</v>
      </c>
      <c r="AW316" s="191">
        <f t="shared" si="416"/>
        <v>4.7377949750284643E-2</v>
      </c>
      <c r="AX316" s="191">
        <f t="shared" si="416"/>
        <v>2.9744215329721158E-2</v>
      </c>
      <c r="AY316" s="191">
        <f t="shared" si="416"/>
        <v>2.2717451120507937E-2</v>
      </c>
      <c r="AZ316" s="191">
        <f t="shared" si="416"/>
        <v>6.5142727036548997E-3</v>
      </c>
      <c r="BA316" s="191">
        <f t="shared" si="416"/>
        <v>4.1277879030791276E-2</v>
      </c>
      <c r="BB316" s="191">
        <f t="shared" si="416"/>
        <v>3.4753442026861592E-2</v>
      </c>
      <c r="BC316" s="191">
        <f t="shared" si="416"/>
        <v>6.2763503034987789E-2</v>
      </c>
      <c r="BD316" s="191">
        <f t="shared" si="416"/>
        <v>5.5476008397203236E-2</v>
      </c>
      <c r="BE316" s="191">
        <f t="shared" si="416"/>
        <v>5.9586924276956221E-2</v>
      </c>
      <c r="BF316" s="191" t="e">
        <f t="shared" si="416"/>
        <v>#DIV/0!</v>
      </c>
      <c r="BG316" s="191">
        <f t="shared" si="416"/>
        <v>4.2236105715659056E-2</v>
      </c>
      <c r="BH316" s="191">
        <f t="shared" si="405"/>
        <v>4.1005748239391515E-2</v>
      </c>
    </row>
    <row r="317" spans="1:60" s="36" customFormat="1" hidden="1" x14ac:dyDescent="0.2">
      <c r="A317" s="143" t="str">
        <f t="shared" si="407"/>
        <v>2009/2008</v>
      </c>
      <c r="B317" s="190">
        <f t="shared" ref="B317:BG317" si="417">SUM(B$51:B$54)/SUM(B$47:B$50)-1</f>
        <v>-1.4328203861439071E-2</v>
      </c>
      <c r="C317" s="190">
        <f t="shared" si="417"/>
        <v>-7.0170212922652242E-3</v>
      </c>
      <c r="D317" s="191">
        <f t="shared" si="417"/>
        <v>-3.7110317518350477E-2</v>
      </c>
      <c r="E317" s="191">
        <f t="shared" si="417"/>
        <v>-9.8721732985390664E-3</v>
      </c>
      <c r="F317" s="191">
        <f t="shared" si="417"/>
        <v>-7.6653917333641131E-3</v>
      </c>
      <c r="G317" s="191">
        <f t="shared" si="417"/>
        <v>3.1481035570100069E-3</v>
      </c>
      <c r="H317" s="191">
        <f t="shared" si="417"/>
        <v>-0.24582457377407396</v>
      </c>
      <c r="I317" s="191">
        <f t="shared" si="417"/>
        <v>-1.8530335178420065E-2</v>
      </c>
      <c r="J317" s="191">
        <f t="shared" si="417"/>
        <v>2.7712625181248729E-2</v>
      </c>
      <c r="K317" s="191">
        <f t="shared" si="417"/>
        <v>-6.7801446877335803E-4</v>
      </c>
      <c r="L317" s="191">
        <f t="shared" si="417"/>
        <v>3.7747699520284339E-2</v>
      </c>
      <c r="M317" s="191">
        <f t="shared" si="417"/>
        <v>-3.8530724218530765E-2</v>
      </c>
      <c r="N317" s="191">
        <f t="shared" si="417"/>
        <v>3.6591368216405407E-3</v>
      </c>
      <c r="O317" s="191">
        <f t="shared" si="417"/>
        <v>-9.4470220854990017E-2</v>
      </c>
      <c r="P317" s="191">
        <f t="shared" si="417"/>
        <v>-5.7216980473192125E-2</v>
      </c>
      <c r="Q317" s="191">
        <f t="shared" si="417"/>
        <v>-3.8041757089376849E-2</v>
      </c>
      <c r="R317" s="191">
        <f t="shared" si="417"/>
        <v>-2.7134243581546702E-2</v>
      </c>
      <c r="S317" s="191">
        <f t="shared" si="417"/>
        <v>-3.5944116433058726E-3</v>
      </c>
      <c r="T317" s="191">
        <f t="shared" si="417"/>
        <v>-5.6808322408420042E-2</v>
      </c>
      <c r="U317" s="191">
        <f t="shared" si="417"/>
        <v>-7.78354447078492E-2</v>
      </c>
      <c r="V317" s="191">
        <f t="shared" si="417"/>
        <v>-6.0273983933397668E-2</v>
      </c>
      <c r="W317" s="191">
        <f t="shared" si="417"/>
        <v>-3.3569787213300839E-2</v>
      </c>
      <c r="X317" s="191">
        <f t="shared" si="417"/>
        <v>-5.4667859511711825E-2</v>
      </c>
      <c r="Y317" s="191">
        <f t="shared" si="417"/>
        <v>-4.6624520838838501E-2</v>
      </c>
      <c r="Z317" s="191">
        <f t="shared" si="417"/>
        <v>-9.7872152063981144E-2</v>
      </c>
      <c r="AA317" s="191">
        <f t="shared" si="417"/>
        <v>3.8993877997959947E-2</v>
      </c>
      <c r="AB317" s="191">
        <f t="shared" si="417"/>
        <v>-2.7770112093838395E-2</v>
      </c>
      <c r="AC317" s="191">
        <f t="shared" si="417"/>
        <v>3.4929077219636007E-2</v>
      </c>
      <c r="AD317" s="191">
        <f t="shared" si="417"/>
        <v>8.5910279310283943E-3</v>
      </c>
      <c r="AE317" s="191">
        <f t="shared" si="417"/>
        <v>-9.8721732985390664E-3</v>
      </c>
      <c r="AF317" s="191">
        <f t="shared" si="417"/>
        <v>-4.6665502594686936E-2</v>
      </c>
      <c r="AG317" s="191">
        <f t="shared" si="417"/>
        <v>-3.9883748590021639E-3</v>
      </c>
      <c r="AH317" s="191">
        <f t="shared" si="417"/>
        <v>-4.2704733694283181E-3</v>
      </c>
      <c r="AI317" s="191">
        <f t="shared" si="417"/>
        <v>-4.2930782813174195E-3</v>
      </c>
      <c r="AJ317" s="191">
        <f t="shared" si="417"/>
        <v>-9.2733563643510042E-3</v>
      </c>
      <c r="AK317" s="191">
        <f t="shared" si="417"/>
        <v>-1.9254012335325199E-2</v>
      </c>
      <c r="AL317" s="191">
        <f t="shared" si="417"/>
        <v>1.2059564956892865E-2</v>
      </c>
      <c r="AM317" s="191">
        <f t="shared" si="417"/>
        <v>-3.2602776661113664E-3</v>
      </c>
      <c r="AN317" s="191">
        <f t="shared" si="417"/>
        <v>1.2304301395698491E-2</v>
      </c>
      <c r="AO317" s="191">
        <f t="shared" si="417"/>
        <v>-1.8685115690364129E-2</v>
      </c>
      <c r="AP317" s="191">
        <f t="shared" si="417"/>
        <v>2.5934954137823096E-2</v>
      </c>
      <c r="AQ317" s="191">
        <f t="shared" si="417"/>
        <v>-1.2633601007215334E-2</v>
      </c>
      <c r="AR317" s="191">
        <f t="shared" si="417"/>
        <v>-3.5567339893103789E-2</v>
      </c>
      <c r="AS317" s="191">
        <f t="shared" si="417"/>
        <v>1.6073549520100539E-2</v>
      </c>
      <c r="AT317" s="191">
        <f t="shared" si="417"/>
        <v>-5.7361853799587914E-3</v>
      </c>
      <c r="AU317" s="191">
        <f t="shared" si="417"/>
        <v>-2.9780844489877722E-2</v>
      </c>
      <c r="AV317" s="191">
        <f t="shared" si="417"/>
        <v>8.7402879246734066E-4</v>
      </c>
      <c r="AW317" s="191">
        <f t="shared" si="417"/>
        <v>5.1794642975794503E-2</v>
      </c>
      <c r="AX317" s="191">
        <f t="shared" si="417"/>
        <v>-4.3193780236690182E-2</v>
      </c>
      <c r="AY317" s="191">
        <f t="shared" si="417"/>
        <v>-9.1727171595121337E-2</v>
      </c>
      <c r="AZ317" s="191">
        <f t="shared" si="417"/>
        <v>-6.5930742297328426E-2</v>
      </c>
      <c r="BA317" s="191">
        <f t="shared" si="417"/>
        <v>3.2819932774627469E-2</v>
      </c>
      <c r="BB317" s="191">
        <f t="shared" si="417"/>
        <v>3.5610077788772454E-2</v>
      </c>
      <c r="BC317" s="191">
        <f t="shared" si="417"/>
        <v>5.8005332273648458E-2</v>
      </c>
      <c r="BD317" s="191">
        <f t="shared" si="417"/>
        <v>1.9579036334828936E-2</v>
      </c>
      <c r="BE317" s="191">
        <f t="shared" si="417"/>
        <v>2.951247424243908E-2</v>
      </c>
      <c r="BF317" s="191" t="e">
        <f t="shared" si="417"/>
        <v>#DIV/0!</v>
      </c>
      <c r="BG317" s="191">
        <f t="shared" si="417"/>
        <v>3.7640317274178159E-2</v>
      </c>
      <c r="BH317" s="191">
        <f t="shared" si="405"/>
        <v>3.9063552500055554E-2</v>
      </c>
    </row>
    <row r="318" spans="1:60" s="36" customFormat="1" hidden="1" x14ac:dyDescent="0.2">
      <c r="A318" s="143" t="str">
        <f t="shared" si="407"/>
        <v>2010/2009</v>
      </c>
      <c r="B318" s="190">
        <f>SUM(B$55:B$58)/SUM(B$51:B$54)-1</f>
        <v>1.985296336703013E-2</v>
      </c>
      <c r="C318" s="190">
        <f t="shared" ref="C318:BG318" si="418">SUM(C$55:C$58)/SUM(C$51:C$54)-1</f>
        <v>1.5481131441787532E-2</v>
      </c>
      <c r="D318" s="191">
        <f t="shared" si="418"/>
        <v>-4.0956729255252622E-3</v>
      </c>
      <c r="E318" s="191">
        <f t="shared" si="418"/>
        <v>4.4918460472518351E-3</v>
      </c>
      <c r="F318" s="191">
        <f t="shared" si="418"/>
        <v>2.874654482000305E-2</v>
      </c>
      <c r="G318" s="191">
        <f t="shared" si="418"/>
        <v>2.2828625510555867E-2</v>
      </c>
      <c r="H318" s="191">
        <f t="shared" si="418"/>
        <v>0.20211215518896553</v>
      </c>
      <c r="I318" s="191">
        <f t="shared" si="418"/>
        <v>1.8557768823728171E-2</v>
      </c>
      <c r="J318" s="191">
        <f t="shared" si="418"/>
        <v>3.2227867608190408E-2</v>
      </c>
      <c r="K318" s="191">
        <f t="shared" si="418"/>
        <v>2.1323027135866646E-2</v>
      </c>
      <c r="L318" s="191">
        <f t="shared" si="418"/>
        <v>-9.2085785406892384E-4</v>
      </c>
      <c r="M318" s="191">
        <f t="shared" si="418"/>
        <v>-2.2786187891019605E-3</v>
      </c>
      <c r="N318" s="191">
        <f t="shared" si="418"/>
        <v>9.7214253372726045E-3</v>
      </c>
      <c r="O318" s="191">
        <f t="shared" si="418"/>
        <v>-3.3940795804131008E-2</v>
      </c>
      <c r="P318" s="191">
        <f t="shared" si="418"/>
        <v>-2.4316680433204119E-2</v>
      </c>
      <c r="Q318" s="191">
        <f t="shared" si="418"/>
        <v>-1.3943596751905929E-2</v>
      </c>
      <c r="R318" s="191">
        <f t="shared" si="418"/>
        <v>5.0746075235896804E-4</v>
      </c>
      <c r="S318" s="191">
        <f t="shared" si="418"/>
        <v>-3.5317422544153265E-3</v>
      </c>
      <c r="T318" s="191">
        <f t="shared" si="418"/>
        <v>-1.0711419576984293E-2</v>
      </c>
      <c r="U318" s="191">
        <f t="shared" si="418"/>
        <v>-1.405732890507394E-2</v>
      </c>
      <c r="V318" s="191">
        <f t="shared" si="418"/>
        <v>-1.4996082548029088E-2</v>
      </c>
      <c r="W318" s="191">
        <f t="shared" si="418"/>
        <v>-9.3889913721876272E-3</v>
      </c>
      <c r="X318" s="191">
        <f t="shared" si="418"/>
        <v>-2.5059717669757231E-2</v>
      </c>
      <c r="Y318" s="191">
        <f t="shared" si="418"/>
        <v>1.0020507583670124E-3</v>
      </c>
      <c r="Z318" s="191">
        <f t="shared" si="418"/>
        <v>-1.2402933659693027E-2</v>
      </c>
      <c r="AA318" s="191">
        <f t="shared" si="418"/>
        <v>2.0447353983992445E-2</v>
      </c>
      <c r="AB318" s="191">
        <f t="shared" si="418"/>
        <v>-9.9376259313980198E-3</v>
      </c>
      <c r="AC318" s="191">
        <f t="shared" si="418"/>
        <v>3.4786737528603284E-2</v>
      </c>
      <c r="AD318" s="191">
        <f t="shared" si="418"/>
        <v>2.4063015189520476E-2</v>
      </c>
      <c r="AE318" s="191">
        <f t="shared" si="418"/>
        <v>4.4918460472518351E-3</v>
      </c>
      <c r="AF318" s="191">
        <f t="shared" si="418"/>
        <v>-4.5066809543916619E-3</v>
      </c>
      <c r="AG318" s="191">
        <f t="shared" si="418"/>
        <v>1.4547160704183604E-2</v>
      </c>
      <c r="AH318" s="191">
        <f t="shared" si="418"/>
        <v>4.2430508680921797E-3</v>
      </c>
      <c r="AI318" s="191">
        <f t="shared" si="418"/>
        <v>1.3007761468353696E-2</v>
      </c>
      <c r="AJ318" s="191">
        <f t="shared" si="418"/>
        <v>1.9058231240048684E-2</v>
      </c>
      <c r="AK318" s="191">
        <f t="shared" si="418"/>
        <v>1.2621904629797065E-3</v>
      </c>
      <c r="AL318" s="191">
        <f t="shared" si="418"/>
        <v>2.2561613903346878E-2</v>
      </c>
      <c r="AM318" s="191">
        <f t="shared" si="418"/>
        <v>4.5974225455931439E-3</v>
      </c>
      <c r="AN318" s="191">
        <f t="shared" si="418"/>
        <v>5.4674392502435776E-2</v>
      </c>
      <c r="AO318" s="191">
        <f t="shared" si="418"/>
        <v>3.8702231612424143E-2</v>
      </c>
      <c r="AP318" s="191">
        <f t="shared" si="418"/>
        <v>6.1394179115643377E-2</v>
      </c>
      <c r="AQ318" s="191">
        <f t="shared" si="418"/>
        <v>1.6546258043406148E-2</v>
      </c>
      <c r="AR318" s="191">
        <f t="shared" si="418"/>
        <v>-2.6289539637751602E-3</v>
      </c>
      <c r="AS318" s="191">
        <f t="shared" si="418"/>
        <v>2.9828331412649733E-2</v>
      </c>
      <c r="AT318" s="191">
        <f t="shared" si="418"/>
        <v>3.1235320052693361E-2</v>
      </c>
      <c r="AU318" s="191">
        <f t="shared" si="418"/>
        <v>4.9728259518309725E-2</v>
      </c>
      <c r="AV318" s="191">
        <f t="shared" si="418"/>
        <v>2.3526926581838747E-2</v>
      </c>
      <c r="AW318" s="191">
        <f t="shared" si="418"/>
        <v>3.0572276953442001E-2</v>
      </c>
      <c r="AX318" s="191">
        <f t="shared" si="418"/>
        <v>6.8161731752960364E-3</v>
      </c>
      <c r="AY318" s="191">
        <f t="shared" si="418"/>
        <v>7.87607195382376E-2</v>
      </c>
      <c r="AZ318" s="191">
        <f t="shared" si="418"/>
        <v>-2.7389182786879962E-3</v>
      </c>
      <c r="BA318" s="191">
        <f t="shared" si="418"/>
        <v>2.50463079468628E-2</v>
      </c>
      <c r="BB318" s="191">
        <f t="shared" si="418"/>
        <v>3.7211121369025824E-2</v>
      </c>
      <c r="BC318" s="191">
        <f t="shared" si="418"/>
        <v>4.3829816770901919E-2</v>
      </c>
      <c r="BD318" s="191">
        <f t="shared" si="418"/>
        <v>5.9826068215440342E-2</v>
      </c>
      <c r="BE318" s="191">
        <f t="shared" si="418"/>
        <v>2.6839387260910064E-2</v>
      </c>
      <c r="BF318" s="191" t="e">
        <f t="shared" si="418"/>
        <v>#DIV/0!</v>
      </c>
      <c r="BG318" s="191">
        <f t="shared" si="418"/>
        <v>3.3855015053408044E-2</v>
      </c>
      <c r="BH318" s="191">
        <f t="shared" si="405"/>
        <v>3.2702494107403224E-2</v>
      </c>
    </row>
    <row r="319" spans="1:60" s="36" customFormat="1" hidden="1" x14ac:dyDescent="0.2">
      <c r="A319" s="143" t="str">
        <f t="shared" si="407"/>
        <v>2011/2010</v>
      </c>
      <c r="B319" s="190">
        <f>SUM(B$59:B$62)/SUM(B$55:B$58)-1</f>
        <v>3.5988995634566701E-2</v>
      </c>
      <c r="C319" s="190">
        <f t="shared" ref="C319:BG319" si="419">SUM(C$59:C$62)/SUM(C$55:C$58)-1</f>
        <v>3.300507122339158E-2</v>
      </c>
      <c r="D319" s="191">
        <f t="shared" si="419"/>
        <v>2.8162862290872281E-2</v>
      </c>
      <c r="E319" s="191">
        <f t="shared" si="419"/>
        <v>2.9368651942774937E-2</v>
      </c>
      <c r="F319" s="191">
        <f t="shared" si="419"/>
        <v>3.897152238920798E-2</v>
      </c>
      <c r="G319" s="191">
        <f t="shared" si="419"/>
        <v>3.4875291738606595E-2</v>
      </c>
      <c r="H319" s="191">
        <f t="shared" si="419"/>
        <v>0.14107398147890837</v>
      </c>
      <c r="I319" s="191">
        <f t="shared" si="419"/>
        <v>3.6891233338563589E-2</v>
      </c>
      <c r="J319" s="191">
        <f t="shared" si="419"/>
        <v>2.7482750408170276E-2</v>
      </c>
      <c r="K319" s="191">
        <f t="shared" si="419"/>
        <v>3.6072094323664317E-2</v>
      </c>
      <c r="L319" s="191">
        <f t="shared" si="419"/>
        <v>-4.0013721519114309E-3</v>
      </c>
      <c r="M319" s="191">
        <f t="shared" si="419"/>
        <v>2.5381260788437165E-2</v>
      </c>
      <c r="N319" s="191">
        <f t="shared" si="419"/>
        <v>2.675434237438945E-2</v>
      </c>
      <c r="O319" s="191">
        <f t="shared" si="419"/>
        <v>1.0792235297027997E-2</v>
      </c>
      <c r="P319" s="191">
        <f t="shared" si="419"/>
        <v>1.4405798972372263E-3</v>
      </c>
      <c r="Q319" s="191">
        <f t="shared" si="419"/>
        <v>9.3770821985805775E-4</v>
      </c>
      <c r="R319" s="191">
        <f t="shared" si="419"/>
        <v>3.9835029826319923E-2</v>
      </c>
      <c r="S319" s="191">
        <f t="shared" si="419"/>
        <v>3.8571777092374804E-2</v>
      </c>
      <c r="T319" s="191">
        <f t="shared" si="419"/>
        <v>2.7885000173319519E-2</v>
      </c>
      <c r="U319" s="191">
        <f t="shared" si="419"/>
        <v>3.0904213454937324E-2</v>
      </c>
      <c r="V319" s="191">
        <f t="shared" si="419"/>
        <v>1.7788640957236534E-2</v>
      </c>
      <c r="W319" s="191">
        <f t="shared" si="419"/>
        <v>1.9477035874341908E-2</v>
      </c>
      <c r="X319" s="191">
        <f t="shared" si="419"/>
        <v>2.2445071277215956E-2</v>
      </c>
      <c r="Y319" s="191">
        <f t="shared" si="419"/>
        <v>4.20351467432305E-2</v>
      </c>
      <c r="Z319" s="191">
        <f t="shared" si="419"/>
        <v>3.1659959363801393E-2</v>
      </c>
      <c r="AA319" s="191">
        <f t="shared" si="419"/>
        <v>5.660091991659999E-2</v>
      </c>
      <c r="AB319" s="191">
        <f t="shared" si="419"/>
        <v>2.9184852186434851E-2</v>
      </c>
      <c r="AC319" s="191">
        <f t="shared" si="419"/>
        <v>2.0010561612634703E-2</v>
      </c>
      <c r="AD319" s="191">
        <f t="shared" si="419"/>
        <v>5.1930652477730099E-2</v>
      </c>
      <c r="AE319" s="191">
        <f t="shared" si="419"/>
        <v>2.9368651942774937E-2</v>
      </c>
      <c r="AF319" s="191">
        <f t="shared" si="419"/>
        <v>4.7834562562191651E-2</v>
      </c>
      <c r="AG319" s="191">
        <f t="shared" si="419"/>
        <v>2.5895604323577626E-2</v>
      </c>
      <c r="AH319" s="191">
        <f t="shared" si="419"/>
        <v>2.68275200235355E-2</v>
      </c>
      <c r="AI319" s="191">
        <f t="shared" si="419"/>
        <v>2.7828405626648456E-2</v>
      </c>
      <c r="AJ319" s="191">
        <f t="shared" si="419"/>
        <v>2.5678448252384856E-2</v>
      </c>
      <c r="AK319" s="191">
        <f t="shared" si="419"/>
        <v>2.8063475312117614E-2</v>
      </c>
      <c r="AL319" s="191">
        <f t="shared" si="419"/>
        <v>2.8230191996283738E-2</v>
      </c>
      <c r="AM319" s="191">
        <f t="shared" si="419"/>
        <v>2.2886606197953352E-2</v>
      </c>
      <c r="AN319" s="191">
        <f t="shared" si="419"/>
        <v>4.9444125534120031E-2</v>
      </c>
      <c r="AO319" s="191">
        <f t="shared" si="419"/>
        <v>3.6731883628617235E-2</v>
      </c>
      <c r="AP319" s="191">
        <f t="shared" si="419"/>
        <v>5.467806044846979E-2</v>
      </c>
      <c r="AQ319" s="191">
        <f t="shared" si="419"/>
        <v>4.2144985229706222E-2</v>
      </c>
      <c r="AR319" s="191">
        <f t="shared" si="419"/>
        <v>1.5313805039766537E-2</v>
      </c>
      <c r="AS319" s="191">
        <f t="shared" si="419"/>
        <v>5.6088589188034721E-2</v>
      </c>
      <c r="AT319" s="191">
        <f t="shared" si="419"/>
        <v>3.9209374027834754E-2</v>
      </c>
      <c r="AU319" s="191">
        <f t="shared" si="419"/>
        <v>3.5104159538765334E-2</v>
      </c>
      <c r="AV319" s="191">
        <f t="shared" si="419"/>
        <v>5.4385690564057176E-2</v>
      </c>
      <c r="AW319" s="191">
        <f t="shared" si="419"/>
        <v>2.2172172695581249E-2</v>
      </c>
      <c r="AX319" s="191">
        <f t="shared" si="419"/>
        <v>5.0203272794306253E-2</v>
      </c>
      <c r="AY319" s="191">
        <f t="shared" si="419"/>
        <v>7.8830726370018533E-2</v>
      </c>
      <c r="AZ319" s="191">
        <f t="shared" si="419"/>
        <v>3.9068708711784694E-3</v>
      </c>
      <c r="BA319" s="191">
        <f t="shared" si="419"/>
        <v>3.1536864382966767E-2</v>
      </c>
      <c r="BB319" s="191">
        <f t="shared" si="419"/>
        <v>2.8884716537180832E-2</v>
      </c>
      <c r="BC319" s="191">
        <f t="shared" si="419"/>
        <v>3.3092743831639959E-2</v>
      </c>
      <c r="BD319" s="191">
        <f t="shared" si="419"/>
        <v>4.492965801920934E-2</v>
      </c>
      <c r="BE319" s="191">
        <f t="shared" si="419"/>
        <v>7.1498385420880606E-3</v>
      </c>
      <c r="BF319" s="191" t="e">
        <f t="shared" si="419"/>
        <v>#DIV/0!</v>
      </c>
      <c r="BG319" s="191">
        <f t="shared" si="419"/>
        <v>1.5928381569805694E-2</v>
      </c>
      <c r="BH319" s="191">
        <f t="shared" si="405"/>
        <v>2.0113576962514035E-2</v>
      </c>
    </row>
    <row r="320" spans="1:60" s="36" customFormat="1" hidden="1" x14ac:dyDescent="0.2">
      <c r="A320" s="143" t="str">
        <f t="shared" si="407"/>
        <v>2012/2011</v>
      </c>
      <c r="B320" s="190">
        <f>SUM(B$63:B$66)/SUM(B$59:B$62)-1</f>
        <v>2.060917909620219E-2</v>
      </c>
      <c r="C320" s="190">
        <f>SUM(C$63:C$66)/SUM(C$59:C$62)-1</f>
        <v>2.3090225277607956E-2</v>
      </c>
      <c r="D320" s="191">
        <f>SUM(D$63:D$66)/SUM(D$59:D$62)-1</f>
        <v>2.0748273748921964E-2</v>
      </c>
      <c r="E320" s="191">
        <f t="shared" ref="E320:BG320" si="420">SUM(E$63:E$66)/SUM(E$59:E$62)-1</f>
        <v>9.3933309385954011E-3</v>
      </c>
      <c r="F320" s="191">
        <f t="shared" si="420"/>
        <v>2.1711347154589999E-2</v>
      </c>
      <c r="G320" s="191">
        <f t="shared" si="420"/>
        <v>2.5259153973390625E-2</v>
      </c>
      <c r="H320" s="191">
        <f t="shared" si="420"/>
        <v>-5.8490796883373108E-2</v>
      </c>
      <c r="I320" s="191">
        <f t="shared" si="420"/>
        <v>1.9529834546275548E-2</v>
      </c>
      <c r="J320" s="191">
        <f t="shared" si="420"/>
        <v>3.0878357356734387E-2</v>
      </c>
      <c r="K320" s="191">
        <f t="shared" si="420"/>
        <v>2.435698461650504E-2</v>
      </c>
      <c r="L320" s="191">
        <f t="shared" si="420"/>
        <v>2.1814245059137871E-2</v>
      </c>
      <c r="M320" s="191">
        <f t="shared" si="420"/>
        <v>1.9236986742646733E-2</v>
      </c>
      <c r="N320" s="191">
        <f t="shared" si="420"/>
        <v>2.1601584298429843E-2</v>
      </c>
      <c r="O320" s="191">
        <f t="shared" si="420"/>
        <v>2.1442599549423846E-3</v>
      </c>
      <c r="P320" s="191">
        <f t="shared" si="420"/>
        <v>-1.4367105237935274E-2</v>
      </c>
      <c r="Q320" s="191">
        <f t="shared" si="420"/>
        <v>-2.8887515908053718E-2</v>
      </c>
      <c r="R320" s="191">
        <f t="shared" si="420"/>
        <v>1.6055772357280285E-2</v>
      </c>
      <c r="S320" s="191">
        <f t="shared" si="420"/>
        <v>2.8707496437411661E-2</v>
      </c>
      <c r="T320" s="191">
        <f t="shared" si="420"/>
        <v>5.6949226108768958E-3</v>
      </c>
      <c r="U320" s="191">
        <f t="shared" si="420"/>
        <v>1.5239206680544459E-2</v>
      </c>
      <c r="V320" s="191">
        <f t="shared" si="420"/>
        <v>1.2109609776481234E-2</v>
      </c>
      <c r="W320" s="191">
        <f t="shared" si="420"/>
        <v>8.6520460116825681E-3</v>
      </c>
      <c r="X320" s="191">
        <f t="shared" si="420"/>
        <v>3.4576843069162422E-2</v>
      </c>
      <c r="Y320" s="191">
        <f t="shared" si="420"/>
        <v>3.5625534751053012E-2</v>
      </c>
      <c r="Z320" s="191">
        <f t="shared" si="420"/>
        <v>7.0336688263730185E-3</v>
      </c>
      <c r="AA320" s="191">
        <f t="shared" si="420"/>
        <v>7.4818279843699598E-2</v>
      </c>
      <c r="AB320" s="191">
        <f t="shared" si="420"/>
        <v>2.2861290581557947E-2</v>
      </c>
      <c r="AC320" s="191">
        <f t="shared" si="420"/>
        <v>4.3269382606934137E-2</v>
      </c>
      <c r="AD320" s="191">
        <f t="shared" si="420"/>
        <v>4.135015167976297E-2</v>
      </c>
      <c r="AE320" s="191">
        <f t="shared" si="420"/>
        <v>9.3933309385954011E-3</v>
      </c>
      <c r="AF320" s="191">
        <f t="shared" si="420"/>
        <v>1.5252715625524438E-2</v>
      </c>
      <c r="AG320" s="191">
        <f t="shared" si="420"/>
        <v>1.274649227712521E-2</v>
      </c>
      <c r="AH320" s="191">
        <f t="shared" si="420"/>
        <v>7.7576201912137321E-3</v>
      </c>
      <c r="AI320" s="191">
        <f t="shared" si="420"/>
        <v>1.9732082812507157E-2</v>
      </c>
      <c r="AJ320" s="191">
        <f t="shared" si="420"/>
        <v>5.218376102223532E-3</v>
      </c>
      <c r="AK320" s="191">
        <f t="shared" si="420"/>
        <v>1.6562792043418373E-2</v>
      </c>
      <c r="AL320" s="191">
        <f t="shared" si="420"/>
        <v>2.6919714142931817E-2</v>
      </c>
      <c r="AM320" s="191">
        <f t="shared" si="420"/>
        <v>1.7381295793124307E-2</v>
      </c>
      <c r="AN320" s="191">
        <f t="shared" si="420"/>
        <v>3.2807541005664076E-2</v>
      </c>
      <c r="AO320" s="191">
        <f t="shared" si="420"/>
        <v>1.9995698846607901E-2</v>
      </c>
      <c r="AP320" s="191">
        <f t="shared" si="420"/>
        <v>3.7992726433619284E-2</v>
      </c>
      <c r="AQ320" s="191">
        <f t="shared" si="420"/>
        <v>1.8339642563574898E-2</v>
      </c>
      <c r="AR320" s="191">
        <f t="shared" si="420"/>
        <v>1.3114815436318317E-2</v>
      </c>
      <c r="AS320" s="191">
        <f t="shared" si="420"/>
        <v>4.0419351209944221E-2</v>
      </c>
      <c r="AT320" s="191">
        <f t="shared" si="420"/>
        <v>1.529757253451236E-2</v>
      </c>
      <c r="AU320" s="191">
        <f t="shared" si="420"/>
        <v>1.068850268314181E-2</v>
      </c>
      <c r="AV320" s="191">
        <f t="shared" si="420"/>
        <v>3.708523210781034E-2</v>
      </c>
      <c r="AW320" s="191">
        <f t="shared" si="420"/>
        <v>4.2058477278597461E-2</v>
      </c>
      <c r="AX320" s="191">
        <f t="shared" si="420"/>
        <v>2.0539979170886014E-2</v>
      </c>
      <c r="AY320" s="191">
        <f t="shared" si="420"/>
        <v>-1.031779405744504E-3</v>
      </c>
      <c r="AZ320" s="191">
        <f t="shared" si="420"/>
        <v>1.6303315672517193E-2</v>
      </c>
      <c r="BA320" s="191">
        <f t="shared" si="420"/>
        <v>2.0710891360496753E-2</v>
      </c>
      <c r="BB320" s="191">
        <f t="shared" si="420"/>
        <v>2.8083138703455468E-2</v>
      </c>
      <c r="BC320" s="191">
        <f t="shared" si="420"/>
        <v>4.1305439481870598E-2</v>
      </c>
      <c r="BD320" s="191">
        <f t="shared" si="420"/>
        <v>3.6707488284720924E-2</v>
      </c>
      <c r="BE320" s="191">
        <f t="shared" si="420"/>
        <v>1.5814524917560302E-2</v>
      </c>
      <c r="BF320" s="191" t="e">
        <f t="shared" si="420"/>
        <v>#DIV/0!</v>
      </c>
      <c r="BG320" s="191">
        <f t="shared" si="420"/>
        <v>2.2189520211616909E-2</v>
      </c>
      <c r="BH320" s="191">
        <f t="shared" si="405"/>
        <v>2.4434818384831747E-2</v>
      </c>
    </row>
    <row r="321" spans="1:60" s="36" customFormat="1" ht="12" thickTop="1" x14ac:dyDescent="0.2">
      <c r="A321" s="143" t="str">
        <f t="shared" si="407"/>
        <v>2013/2012</v>
      </c>
      <c r="B321" s="190">
        <f>SUM(B$67:B$70)/SUM(B$63:B$66)-1</f>
        <v>1.2234107794121929E-2</v>
      </c>
      <c r="C321" s="190">
        <f t="shared" ref="C321:BG321" si="421">SUM(C$67:C$70)/SUM(C$63:C$66)-1</f>
        <v>1.3040566964317213E-2</v>
      </c>
      <c r="D321" s="191">
        <f t="shared" si="421"/>
        <v>9.676930162612507E-3</v>
      </c>
      <c r="E321" s="191">
        <f t="shared" si="421"/>
        <v>-1.4391547631518176E-3</v>
      </c>
      <c r="F321" s="191">
        <f t="shared" si="421"/>
        <v>1.4353895144649131E-2</v>
      </c>
      <c r="G321" s="191">
        <f t="shared" si="421"/>
        <v>1.5574959582149495E-2</v>
      </c>
      <c r="H321" s="191">
        <f t="shared" si="421"/>
        <v>-1.5705046360420916E-2</v>
      </c>
      <c r="I321" s="191">
        <f t="shared" si="421"/>
        <v>1.0712376658736922E-2</v>
      </c>
      <c r="J321" s="191">
        <f t="shared" si="421"/>
        <v>2.6552888356791593E-2</v>
      </c>
      <c r="K321" s="191">
        <f t="shared" si="421"/>
        <v>1.3801220161943961E-2</v>
      </c>
      <c r="L321" s="191">
        <f t="shared" si="421"/>
        <v>2.2505567238189972E-2</v>
      </c>
      <c r="M321" s="191">
        <f t="shared" si="421"/>
        <v>-1.5452477541563536E-2</v>
      </c>
      <c r="N321" s="191">
        <f t="shared" si="421"/>
        <v>1.1794089390298801E-2</v>
      </c>
      <c r="O321" s="191">
        <f t="shared" si="421"/>
        <v>-5.1608917884066186E-3</v>
      </c>
      <c r="P321" s="191">
        <f t="shared" si="421"/>
        <v>-1.458525536591071E-2</v>
      </c>
      <c r="Q321" s="191">
        <f t="shared" si="421"/>
        <v>1.3696775498617919E-2</v>
      </c>
      <c r="R321" s="191">
        <f t="shared" si="421"/>
        <v>1.6511318913179807E-2</v>
      </c>
      <c r="S321" s="191">
        <f t="shared" si="421"/>
        <v>1.4897254185774367E-2</v>
      </c>
      <c r="T321" s="191">
        <f t="shared" si="421"/>
        <v>-5.4002694406658502E-3</v>
      </c>
      <c r="U321" s="191">
        <f t="shared" si="421"/>
        <v>3.8750458827196965E-4</v>
      </c>
      <c r="V321" s="191">
        <f t="shared" si="421"/>
        <v>8.9179197968849433E-3</v>
      </c>
      <c r="W321" s="191">
        <f t="shared" si="421"/>
        <v>7.8921912313663078E-3</v>
      </c>
      <c r="X321" s="191">
        <f t="shared" si="421"/>
        <v>1.9538108592559E-2</v>
      </c>
      <c r="Y321" s="191">
        <f t="shared" si="421"/>
        <v>1.956049635370527E-2</v>
      </c>
      <c r="Z321" s="191">
        <f t="shared" si="421"/>
        <v>-2.0440356944213978E-2</v>
      </c>
      <c r="AA321" s="191">
        <f t="shared" si="421"/>
        <v>7.0934260417005346E-2</v>
      </c>
      <c r="AB321" s="191">
        <f t="shared" si="421"/>
        <v>1.362826519039495E-2</v>
      </c>
      <c r="AC321" s="191">
        <f t="shared" si="421"/>
        <v>2.7727748490559812E-2</v>
      </c>
      <c r="AD321" s="191">
        <f t="shared" si="421"/>
        <v>7.8259395226238926E-3</v>
      </c>
      <c r="AE321" s="191">
        <f t="shared" si="421"/>
        <v>-1.4391547631518176E-3</v>
      </c>
      <c r="AF321" s="191">
        <f t="shared" si="421"/>
        <v>-8.1594460363046961E-3</v>
      </c>
      <c r="AG321" s="191">
        <f t="shared" si="421"/>
        <v>1.772143937351589E-2</v>
      </c>
      <c r="AH321" s="191">
        <f t="shared" si="421"/>
        <v>-3.7472280868908747E-3</v>
      </c>
      <c r="AI321" s="191">
        <f t="shared" si="421"/>
        <v>9.8188934550651474E-3</v>
      </c>
      <c r="AJ321" s="191">
        <f t="shared" si="421"/>
        <v>-6.5364176471065516E-3</v>
      </c>
      <c r="AK321" s="191">
        <f t="shared" si="421"/>
        <v>6.3164740066856684E-3</v>
      </c>
      <c r="AL321" s="191">
        <f t="shared" si="421"/>
        <v>1.7720156602900827E-2</v>
      </c>
      <c r="AM321" s="191">
        <f t="shared" si="421"/>
        <v>1.2033003366306083E-2</v>
      </c>
      <c r="AN321" s="191">
        <f t="shared" si="421"/>
        <v>1.3939060439287276E-2</v>
      </c>
      <c r="AO321" s="191">
        <f t="shared" si="421"/>
        <v>7.2042424479301648E-3</v>
      </c>
      <c r="AP321" s="191">
        <f t="shared" si="421"/>
        <v>1.6617504655898507E-2</v>
      </c>
      <c r="AQ321" s="191">
        <f t="shared" si="421"/>
        <v>1.293017542727104E-2</v>
      </c>
      <c r="AR321" s="191">
        <f t="shared" si="421"/>
        <v>-5.9824357020520358E-3</v>
      </c>
      <c r="AS321" s="191">
        <f t="shared" si="421"/>
        <v>2.8944161896588216E-2</v>
      </c>
      <c r="AT321" s="191">
        <f t="shared" si="421"/>
        <v>1.2462562516750486E-2</v>
      </c>
      <c r="AU321" s="191">
        <f t="shared" si="421"/>
        <v>2.2553139710081993E-3</v>
      </c>
      <c r="AV321" s="191">
        <f t="shared" si="421"/>
        <v>2.008472340690326E-2</v>
      </c>
      <c r="AW321" s="191">
        <f t="shared" si="421"/>
        <v>2.5854706457263621E-2</v>
      </c>
      <c r="AX321" s="191">
        <f t="shared" si="421"/>
        <v>-1.6990012241059338E-3</v>
      </c>
      <c r="AY321" s="191">
        <f t="shared" si="421"/>
        <v>8.0059966727727971E-3</v>
      </c>
      <c r="AZ321" s="191">
        <f t="shared" si="421"/>
        <v>3.0766772540158138E-2</v>
      </c>
      <c r="BA321" s="191">
        <f t="shared" si="421"/>
        <v>1.1607481966974253E-2</v>
      </c>
      <c r="BB321" s="191">
        <f t="shared" si="421"/>
        <v>2.0930211111470864E-2</v>
      </c>
      <c r="BC321" s="191">
        <f t="shared" si="421"/>
        <v>3.4310706537678204E-2</v>
      </c>
      <c r="BD321" s="191">
        <f t="shared" si="421"/>
        <v>2.1895956037221609E-2</v>
      </c>
      <c r="BE321" s="191">
        <f t="shared" si="421"/>
        <v>1.0611624188439084E-2</v>
      </c>
      <c r="BF321" s="191" t="e">
        <f t="shared" si="421"/>
        <v>#DIV/0!</v>
      </c>
      <c r="BG321" s="191">
        <f t="shared" si="421"/>
        <v>1.7554928600753472E-2</v>
      </c>
      <c r="BH321" s="191">
        <f t="shared" si="405"/>
        <v>2.6567137937510754E-2</v>
      </c>
    </row>
    <row r="322" spans="1:60" s="36" customFormat="1" x14ac:dyDescent="0.2">
      <c r="A322" s="143" t="str">
        <f t="shared" si="407"/>
        <v>2014/2013</v>
      </c>
      <c r="B322" s="190">
        <f t="shared" ref="B322:AF322" si="422">SUM(B$71:B$74)/SUM(B$67:B$70)-1</f>
        <v>1.5226310078018779E-2</v>
      </c>
      <c r="C322" s="190">
        <f t="shared" si="422"/>
        <v>1.4735789521046927E-2</v>
      </c>
      <c r="D322" s="191">
        <f t="shared" si="422"/>
        <v>6.5097072252735533E-3</v>
      </c>
      <c r="E322" s="191">
        <f t="shared" si="422"/>
        <v>-6.4525722630036642E-3</v>
      </c>
      <c r="F322" s="191">
        <f t="shared" si="422"/>
        <v>1.9897233724998076E-2</v>
      </c>
      <c r="G322" s="191">
        <f t="shared" si="422"/>
        <v>1.939253209783165E-2</v>
      </c>
      <c r="H322" s="191">
        <f t="shared" si="422"/>
        <v>3.2716304074440483E-2</v>
      </c>
      <c r="I322" s="191">
        <f t="shared" si="422"/>
        <v>1.4175396144512797E-2</v>
      </c>
      <c r="J322" s="191">
        <f t="shared" si="422"/>
        <v>2.4962331295475426E-2</v>
      </c>
      <c r="K322" s="191">
        <f t="shared" si="422"/>
        <v>1.8481282253178799E-2</v>
      </c>
      <c r="L322" s="191">
        <f t="shared" si="422"/>
        <v>1.7605424090556321E-2</v>
      </c>
      <c r="M322" s="191">
        <f t="shared" si="422"/>
        <v>-1.0147275323065252E-2</v>
      </c>
      <c r="N322" s="191">
        <f t="shared" si="422"/>
        <v>2.1156407422949997E-2</v>
      </c>
      <c r="O322" s="191">
        <f t="shared" si="422"/>
        <v>-2.4338551589847546E-3</v>
      </c>
      <c r="P322" s="191">
        <f t="shared" si="422"/>
        <v>-1.3272324042767791E-2</v>
      </c>
      <c r="Q322" s="191">
        <f t="shared" si="422"/>
        <v>-7.2962693362750852E-2</v>
      </c>
      <c r="R322" s="191">
        <f t="shared" si="422"/>
        <v>8.293461781294198E-3</v>
      </c>
      <c r="S322" s="191">
        <f t="shared" si="422"/>
        <v>1.3681940636034451E-2</v>
      </c>
      <c r="T322" s="191">
        <f t="shared" si="422"/>
        <v>4.8128445550730259E-3</v>
      </c>
      <c r="U322" s="191">
        <f t="shared" si="422"/>
        <v>8.7568424935711153E-3</v>
      </c>
      <c r="V322" s="191">
        <f t="shared" si="422"/>
        <v>1.4257843968191075E-2</v>
      </c>
      <c r="W322" s="191">
        <f t="shared" si="422"/>
        <v>5.4276227995941895E-4</v>
      </c>
      <c r="X322" s="191">
        <f t="shared" si="422"/>
        <v>6.8683616779359191E-3</v>
      </c>
      <c r="Y322" s="191">
        <f t="shared" si="422"/>
        <v>-5.6609343950901891E-3</v>
      </c>
      <c r="Z322" s="191">
        <f t="shared" si="422"/>
        <v>-2.8013231737680888E-2</v>
      </c>
      <c r="AA322" s="191">
        <f t="shared" si="422"/>
        <v>2.0597109441762296E-2</v>
      </c>
      <c r="AB322" s="191">
        <f t="shared" si="422"/>
        <v>1.0622299083009601E-2</v>
      </c>
      <c r="AC322" s="191">
        <f t="shared" si="422"/>
        <v>2.0004655787554393E-2</v>
      </c>
      <c r="AD322" s="191">
        <f t="shared" si="422"/>
        <v>1.6843245358622028E-3</v>
      </c>
      <c r="AE322" s="191">
        <f t="shared" si="422"/>
        <v>-6.4525722630036642E-3</v>
      </c>
      <c r="AF322" s="191">
        <f t="shared" si="422"/>
        <v>-1.840462546339483E-2</v>
      </c>
      <c r="AG322" s="191">
        <f t="shared" ref="AG322:BG322" si="423">SUM(AG$71:AG$74)/SUM(AG$67:AG$70)-1</f>
        <v>6.8904671837646259E-3</v>
      </c>
      <c r="AH322" s="191">
        <f t="shared" si="423"/>
        <v>-6.8374121485818007E-3</v>
      </c>
      <c r="AI322" s="191">
        <f t="shared" si="423"/>
        <v>1.4801524124222976E-2</v>
      </c>
      <c r="AJ322" s="191">
        <f t="shared" si="423"/>
        <v>5.6250360343887973E-3</v>
      </c>
      <c r="AK322" s="191">
        <f t="shared" si="423"/>
        <v>1.0634830083735114E-2</v>
      </c>
      <c r="AL322" s="191">
        <f t="shared" si="423"/>
        <v>2.1184524174415298E-2</v>
      </c>
      <c r="AM322" s="191">
        <f t="shared" si="423"/>
        <v>7.2837281590125702E-3</v>
      </c>
      <c r="AN322" s="191">
        <f t="shared" si="423"/>
        <v>2.5129929082370328E-2</v>
      </c>
      <c r="AO322" s="191">
        <f t="shared" si="423"/>
        <v>1.3552197852306103E-2</v>
      </c>
      <c r="AP322" s="191">
        <f t="shared" si="423"/>
        <v>2.9691770343039048E-2</v>
      </c>
      <c r="AQ322" s="191">
        <f t="shared" si="423"/>
        <v>2.3658343533847548E-2</v>
      </c>
      <c r="AR322" s="191">
        <f t="shared" si="423"/>
        <v>-2.0827118141931389E-2</v>
      </c>
      <c r="AS322" s="191">
        <f t="shared" si="423"/>
        <v>2.7728914506255808E-2</v>
      </c>
      <c r="AT322" s="191">
        <f t="shared" si="423"/>
        <v>2.0432817522455071E-2</v>
      </c>
      <c r="AU322" s="191">
        <f t="shared" si="423"/>
        <v>1.1028380905636848E-2</v>
      </c>
      <c r="AV322" s="191">
        <f t="shared" si="423"/>
        <v>2.3503326821240567E-2</v>
      </c>
      <c r="AW322" s="191">
        <f t="shared" si="423"/>
        <v>3.6769307156212072E-2</v>
      </c>
      <c r="AX322" s="191">
        <f t="shared" si="423"/>
        <v>4.447210748816377E-2</v>
      </c>
      <c r="AY322" s="191">
        <f t="shared" si="423"/>
        <v>2.7918233425982208E-2</v>
      </c>
      <c r="AZ322" s="191">
        <f t="shared" si="423"/>
        <v>2.5493320410323594E-3</v>
      </c>
      <c r="BA322" s="191">
        <f t="shared" si="423"/>
        <v>1.6329472983803717E-2</v>
      </c>
      <c r="BB322" s="191">
        <f t="shared" si="423"/>
        <v>2.2708623251249449E-2</v>
      </c>
      <c r="BC322" s="191">
        <f t="shared" si="423"/>
        <v>3.6690321194038367E-2</v>
      </c>
      <c r="BD322" s="191">
        <f t="shared" si="423"/>
        <v>3.0457788800098973E-2</v>
      </c>
      <c r="BE322" s="191">
        <f t="shared" si="423"/>
        <v>1.4005649970745271E-2</v>
      </c>
      <c r="BF322" s="191" t="e">
        <f t="shared" si="423"/>
        <v>#DIV/0!</v>
      </c>
      <c r="BG322" s="191">
        <f t="shared" si="423"/>
        <v>2.2020086420759366E-2</v>
      </c>
      <c r="BH322" s="191">
        <f t="shared" si="405"/>
        <v>2.9886447742757616E-2</v>
      </c>
    </row>
    <row r="323" spans="1:60" s="36" customFormat="1" x14ac:dyDescent="0.2">
      <c r="A323" s="143" t="str">
        <f t="shared" si="407"/>
        <v>2015/2014</v>
      </c>
      <c r="B323" s="190">
        <f>SUM(B$75:B$78)/SUM(B$71:B$74)-1</f>
        <v>1.731588681395313E-2</v>
      </c>
      <c r="C323" s="190">
        <f t="shared" ref="C323:BG323" si="424">SUM(C$75:C$78)/SUM(C$71:C$74)-1</f>
        <v>1.5883604296697218E-2</v>
      </c>
      <c r="D323" s="191">
        <f t="shared" si="424"/>
        <v>5.9330408277429303E-3</v>
      </c>
      <c r="E323" s="191">
        <f t="shared" si="424"/>
        <v>-1.6377464351375437E-2</v>
      </c>
      <c r="F323" s="191">
        <f t="shared" si="424"/>
        <v>2.3819454285626929E-2</v>
      </c>
      <c r="G323" s="191">
        <f t="shared" si="424"/>
        <v>2.2077375847681102E-2</v>
      </c>
      <c r="H323" s="191">
        <f t="shared" si="424"/>
        <v>6.749616714285489E-2</v>
      </c>
      <c r="I323" s="191">
        <f t="shared" si="424"/>
        <v>1.6792251107070832E-2</v>
      </c>
      <c r="J323" s="191">
        <f t="shared" si="424"/>
        <v>2.2115970186110001E-2</v>
      </c>
      <c r="K323" s="191">
        <f t="shared" si="424"/>
        <v>2.2071021420859038E-2</v>
      </c>
      <c r="L323" s="191">
        <f t="shared" si="424"/>
        <v>-3.7986114502895796E-2</v>
      </c>
      <c r="M323" s="191">
        <f t="shared" si="424"/>
        <v>-2.0421799322984047E-2</v>
      </c>
      <c r="N323" s="191">
        <f t="shared" si="424"/>
        <v>2.1504703981750417E-2</v>
      </c>
      <c r="O323" s="191">
        <f t="shared" si="424"/>
        <v>-8.4790497523912212E-3</v>
      </c>
      <c r="P323" s="191">
        <f t="shared" si="424"/>
        <v>-1.3480175006089667E-2</v>
      </c>
      <c r="Q323" s="191">
        <f t="shared" si="424"/>
        <v>1.030265228847127E-2</v>
      </c>
      <c r="R323" s="191">
        <f t="shared" si="424"/>
        <v>1.5824917776865677E-2</v>
      </c>
      <c r="S323" s="191">
        <f t="shared" si="424"/>
        <v>3.8598435199621584E-4</v>
      </c>
      <c r="T323" s="191">
        <f t="shared" si="424"/>
        <v>-5.9478137256361308E-3</v>
      </c>
      <c r="U323" s="191">
        <f t="shared" si="424"/>
        <v>-4.9577487312890689E-3</v>
      </c>
      <c r="V323" s="191">
        <f t="shared" si="424"/>
        <v>4.726354952047318E-3</v>
      </c>
      <c r="W323" s="191">
        <f t="shared" si="424"/>
        <v>7.6720792729267906E-4</v>
      </c>
      <c r="X323" s="191">
        <f t="shared" si="424"/>
        <v>5.8074701534023276E-3</v>
      </c>
      <c r="Y323" s="191">
        <f t="shared" si="424"/>
        <v>8.3911954376350018E-3</v>
      </c>
      <c r="Z323" s="191">
        <f t="shared" si="424"/>
        <v>-1.6043927974735417E-2</v>
      </c>
      <c r="AA323" s="191">
        <f t="shared" si="424"/>
        <v>3.5728818982247779E-2</v>
      </c>
      <c r="AB323" s="191">
        <f t="shared" si="424"/>
        <v>9.5931534094120252E-3</v>
      </c>
      <c r="AC323" s="191">
        <f t="shared" si="424"/>
        <v>1.9268826555711049E-2</v>
      </c>
      <c r="AD323" s="191">
        <f t="shared" si="424"/>
        <v>1.0192567708807942E-2</v>
      </c>
      <c r="AE323" s="191">
        <f t="shared" si="424"/>
        <v>-1.6377464351375437E-2</v>
      </c>
      <c r="AF323" s="191">
        <f t="shared" si="424"/>
        <v>-1.8596384136410626E-2</v>
      </c>
      <c r="AG323" s="191">
        <f t="shared" si="424"/>
        <v>-1.7161807569858745E-3</v>
      </c>
      <c r="AH323" s="191">
        <f t="shared" si="424"/>
        <v>-1.8761468268853831E-2</v>
      </c>
      <c r="AI323" s="191">
        <f t="shared" si="424"/>
        <v>1.7098552219817265E-2</v>
      </c>
      <c r="AJ323" s="191">
        <f t="shared" si="424"/>
        <v>1.9510433752522038E-2</v>
      </c>
      <c r="AK323" s="191">
        <f t="shared" si="424"/>
        <v>1.1657406070081811E-2</v>
      </c>
      <c r="AL323" s="191">
        <f t="shared" si="424"/>
        <v>2.1412919361255112E-2</v>
      </c>
      <c r="AM323" s="191">
        <f t="shared" si="424"/>
        <v>1.0635500054541724E-2</v>
      </c>
      <c r="AN323" s="191">
        <f t="shared" si="424"/>
        <v>3.0217517810013694E-2</v>
      </c>
      <c r="AO323" s="191">
        <f t="shared" si="424"/>
        <v>1.8881460206112921E-2</v>
      </c>
      <c r="AP323" s="191">
        <f t="shared" si="424"/>
        <v>3.4614124613511654E-2</v>
      </c>
      <c r="AQ323" s="191">
        <f t="shared" si="424"/>
        <v>2.6334156070070058E-2</v>
      </c>
      <c r="AR323" s="191">
        <f t="shared" si="424"/>
        <v>-5.0810758912046561E-3</v>
      </c>
      <c r="AS323" s="191">
        <f t="shared" si="424"/>
        <v>4.5986553332705515E-2</v>
      </c>
      <c r="AT323" s="191">
        <f t="shared" si="424"/>
        <v>1.7164186761628564E-2</v>
      </c>
      <c r="AU323" s="191">
        <f t="shared" si="424"/>
        <v>8.0275534497780132E-3</v>
      </c>
      <c r="AV323" s="191">
        <f t="shared" si="424"/>
        <v>3.4385510752213522E-2</v>
      </c>
      <c r="AW323" s="191">
        <f t="shared" si="424"/>
        <v>2.5823709285611507E-2</v>
      </c>
      <c r="AX323" s="191">
        <f t="shared" si="424"/>
        <v>3.2973437055296539E-2</v>
      </c>
      <c r="AY323" s="191">
        <f t="shared" si="424"/>
        <v>4.2813140659691218E-2</v>
      </c>
      <c r="AZ323" s="191">
        <f t="shared" si="424"/>
        <v>5.7863686666337344E-3</v>
      </c>
      <c r="BA323" s="191">
        <f t="shared" si="424"/>
        <v>1.6277790786251689E-2</v>
      </c>
      <c r="BB323" s="191">
        <f t="shared" si="424"/>
        <v>2.2292593077296807E-2</v>
      </c>
      <c r="BC323" s="191">
        <f t="shared" si="424"/>
        <v>2.9057651343419533E-2</v>
      </c>
      <c r="BD323" s="191">
        <f t="shared" si="424"/>
        <v>3.0450562079615606E-2</v>
      </c>
      <c r="BE323" s="191">
        <f t="shared" si="424"/>
        <v>1.2480068283195367E-2</v>
      </c>
      <c r="BF323" s="191" t="e">
        <f t="shared" si="424"/>
        <v>#DIV/0!</v>
      </c>
      <c r="BG323" s="191">
        <f t="shared" si="424"/>
        <v>1.4959592077847139E-2</v>
      </c>
      <c r="BH323" s="191">
        <f t="shared" si="405"/>
        <v>1.9371691902682953E-2</v>
      </c>
    </row>
    <row r="324" spans="1:60" x14ac:dyDescent="0.2">
      <c r="A324" s="143" t="str">
        <f t="shared" si="407"/>
        <v>2016/2015</v>
      </c>
      <c r="B324" s="190">
        <f>SUM(B$79:B$82)/SUM(B$75:B$78)-1</f>
        <v>2.4020128654197226E-2</v>
      </c>
      <c r="C324" s="190">
        <f t="shared" ref="C324:BG324" si="425">SUM(C$79:C$82)/SUM(C$75:C$78)-1</f>
        <v>2.1814700478421489E-2</v>
      </c>
      <c r="D324" s="191">
        <f t="shared" si="425"/>
        <v>7.9685539202174471E-3</v>
      </c>
      <c r="E324" s="191">
        <f t="shared" si="425"/>
        <v>8.3976436546011612E-3</v>
      </c>
      <c r="F324" s="191">
        <f t="shared" si="425"/>
        <v>2.9973704978635274E-2</v>
      </c>
      <c r="G324" s="191">
        <f t="shared" si="425"/>
        <v>2.7158520893556526E-2</v>
      </c>
      <c r="H324" s="191">
        <f t="shared" si="425"/>
        <v>9.7551884708751313E-2</v>
      </c>
      <c r="I324" s="191">
        <f t="shared" si="425"/>
        <v>2.4673270047280038E-2</v>
      </c>
      <c r="J324" s="191">
        <f t="shared" si="425"/>
        <v>1.8064072425378663E-2</v>
      </c>
      <c r="K324" s="191">
        <f t="shared" si="425"/>
        <v>2.8655956816209027E-2</v>
      </c>
      <c r="L324" s="191">
        <f t="shared" si="425"/>
        <v>-0.65692253422944114</v>
      </c>
      <c r="M324" s="191">
        <f t="shared" si="425"/>
        <v>-2.9930834560986108E-2</v>
      </c>
      <c r="N324" s="191">
        <f t="shared" si="425"/>
        <v>2.1975757866823598E-2</v>
      </c>
      <c r="O324" s="191">
        <f t="shared" si="425"/>
        <v>1.3118772097715503E-2</v>
      </c>
      <c r="P324" s="191">
        <f t="shared" si="425"/>
        <v>-1.7199903935036231E-2</v>
      </c>
      <c r="Q324" s="191">
        <f t="shared" si="425"/>
        <v>2.1977493059847086E-2</v>
      </c>
      <c r="R324" s="191">
        <f t="shared" si="425"/>
        <v>8.722078962546842E-3</v>
      </c>
      <c r="S324" s="191">
        <f t="shared" si="425"/>
        <v>2.2313075979395247E-2</v>
      </c>
      <c r="T324" s="191">
        <f t="shared" si="425"/>
        <v>1.0161914616871881E-2</v>
      </c>
      <c r="U324" s="191">
        <f t="shared" si="425"/>
        <v>-2.3403973619425811E-3</v>
      </c>
      <c r="V324" s="191">
        <f t="shared" si="425"/>
        <v>1.6042804140692812E-2</v>
      </c>
      <c r="W324" s="191">
        <f t="shared" si="425"/>
        <v>7.0266705009434105E-3</v>
      </c>
      <c r="X324" s="191">
        <f t="shared" si="425"/>
        <v>5.7483358647236749E-4</v>
      </c>
      <c r="Y324" s="191">
        <f t="shared" si="425"/>
        <v>3.0858725922626729E-3</v>
      </c>
      <c r="Z324" s="191">
        <f t="shared" si="425"/>
        <v>-1.6389989873911825E-2</v>
      </c>
      <c r="AA324" s="191">
        <f t="shared" si="425"/>
        <v>2.3785978642472561E-2</v>
      </c>
      <c r="AB324" s="191">
        <f t="shared" si="425"/>
        <v>1.2227541161541788E-2</v>
      </c>
      <c r="AC324" s="191">
        <f t="shared" si="425"/>
        <v>1.8809105675166693E-2</v>
      </c>
      <c r="AD324" s="191">
        <f t="shared" si="425"/>
        <v>8.6997505429842192E-4</v>
      </c>
      <c r="AE324" s="191">
        <f t="shared" si="425"/>
        <v>8.3976436546011612E-3</v>
      </c>
      <c r="AF324" s="191">
        <f t="shared" si="425"/>
        <v>2.0244320847031094E-2</v>
      </c>
      <c r="AG324" s="191">
        <f t="shared" si="425"/>
        <v>-4.7879638220917897E-3</v>
      </c>
      <c r="AH324" s="191">
        <f t="shared" si="425"/>
        <v>8.8728163168740881E-3</v>
      </c>
      <c r="AI324" s="191">
        <f t="shared" si="425"/>
        <v>2.3424775303522161E-2</v>
      </c>
      <c r="AJ324" s="191">
        <f t="shared" si="425"/>
        <v>2.9307728161718449E-2</v>
      </c>
      <c r="AK324" s="191">
        <f t="shared" si="425"/>
        <v>2.0732740173644126E-2</v>
      </c>
      <c r="AL324" s="191">
        <f t="shared" si="425"/>
        <v>2.4262214191823395E-2</v>
      </c>
      <c r="AM324" s="191">
        <f t="shared" si="425"/>
        <v>1.3427854127682437E-2</v>
      </c>
      <c r="AN324" s="191">
        <f t="shared" si="425"/>
        <v>3.7990001740910939E-2</v>
      </c>
      <c r="AO324" s="191">
        <f t="shared" si="425"/>
        <v>2.130608497773756E-2</v>
      </c>
      <c r="AP324" s="191">
        <f t="shared" si="425"/>
        <v>4.4362340491587604E-2</v>
      </c>
      <c r="AQ324" s="191">
        <f t="shared" si="425"/>
        <v>3.2916048873576909E-2</v>
      </c>
      <c r="AR324" s="191">
        <f t="shared" si="425"/>
        <v>-9.9601642795364986E-3</v>
      </c>
      <c r="AS324" s="191">
        <f t="shared" si="425"/>
        <v>5.7941533700212267E-2</v>
      </c>
      <c r="AT324" s="191">
        <f t="shared" si="425"/>
        <v>2.7604797270153192E-2</v>
      </c>
      <c r="AU324" s="191">
        <f t="shared" si="425"/>
        <v>2.3225769468598889E-2</v>
      </c>
      <c r="AV324" s="191">
        <f t="shared" si="425"/>
        <v>4.2080391443393372E-2</v>
      </c>
      <c r="AW324" s="191">
        <f t="shared" si="425"/>
        <v>2.2912413098592488E-2</v>
      </c>
      <c r="AX324" s="191">
        <f t="shared" si="425"/>
        <v>3.9294063756478259E-2</v>
      </c>
      <c r="AY324" s="191">
        <f t="shared" si="425"/>
        <v>5.8679967747916395E-2</v>
      </c>
      <c r="AZ324" s="191">
        <f t="shared" si="425"/>
        <v>-2.3836634393091694E-2</v>
      </c>
      <c r="BA324" s="191">
        <f t="shared" si="425"/>
        <v>2.3590616736298475E-2</v>
      </c>
      <c r="BB324" s="191">
        <f t="shared" si="425"/>
        <v>2.2006396425415131E-2</v>
      </c>
      <c r="BC324" s="191">
        <f t="shared" si="425"/>
        <v>2.6375437249722467E-2</v>
      </c>
      <c r="BD324" s="191">
        <f t="shared" si="425"/>
        <v>4.1763930315069198E-2</v>
      </c>
      <c r="BE324" s="191">
        <f t="shared" si="425"/>
        <v>3.5981758433367705E-3</v>
      </c>
      <c r="BF324" s="191" t="e">
        <f t="shared" si="425"/>
        <v>#DIV/0!</v>
      </c>
      <c r="BG324" s="191">
        <f t="shared" si="425"/>
        <v>1.7047506709696236E-2</v>
      </c>
      <c r="BH324" s="191">
        <f t="shared" si="405"/>
        <v>2.022490694096768E-2</v>
      </c>
    </row>
    <row r="325" spans="1:60" x14ac:dyDescent="0.2">
      <c r="A325" s="143" t="str">
        <f t="shared" si="407"/>
        <v>2017/2016</v>
      </c>
      <c r="B325" s="190">
        <f>SUM(B$83:B$86)/SUM(B$79:B$82)-1</f>
        <v>3.5636198214202386E-2</v>
      </c>
      <c r="C325" s="190">
        <f t="shared" ref="C325:BG325" si="426">SUM(C$83:C$86)/SUM(C$79:C$82)-1</f>
        <v>3.2358687976914879E-2</v>
      </c>
      <c r="D325" s="191">
        <f t="shared" si="426"/>
        <v>1.8249399784063813E-2</v>
      </c>
      <c r="E325" s="191">
        <f t="shared" si="426"/>
        <v>3.974245408443422E-2</v>
      </c>
      <c r="F325" s="191">
        <f t="shared" si="426"/>
        <v>4.0038714685070254E-2</v>
      </c>
      <c r="G325" s="191">
        <f t="shared" si="426"/>
        <v>3.5706114646768539E-2</v>
      </c>
      <c r="H325" s="191">
        <f t="shared" si="426"/>
        <v>0.13737184782419831</v>
      </c>
      <c r="I325" s="191">
        <f t="shared" si="426"/>
        <v>3.6633478729734215E-2</v>
      </c>
      <c r="J325" s="191">
        <f t="shared" si="426"/>
        <v>2.6482866302433683E-2</v>
      </c>
      <c r="K325" s="191">
        <f t="shared" si="426"/>
        <v>3.7209120768818327E-2</v>
      </c>
      <c r="L325" s="191">
        <f t="shared" si="426"/>
        <v>-0.65391399811959228</v>
      </c>
      <c r="M325" s="191">
        <f t="shared" si="426"/>
        <v>5.1175446949094372E-3</v>
      </c>
      <c r="N325" s="191">
        <f t="shared" si="426"/>
        <v>3.4898009651529449E-2</v>
      </c>
      <c r="O325" s="191">
        <f t="shared" si="426"/>
        <v>2.5061868704881807E-2</v>
      </c>
      <c r="P325" s="191">
        <f t="shared" si="426"/>
        <v>2.2303312860538771E-3</v>
      </c>
      <c r="Q325" s="191">
        <f t="shared" si="426"/>
        <v>-4.7439125070616317E-3</v>
      </c>
      <c r="R325" s="191">
        <f t="shared" si="426"/>
        <v>1.0684490306736016E-2</v>
      </c>
      <c r="S325" s="191">
        <f t="shared" si="426"/>
        <v>3.230541535340592E-2</v>
      </c>
      <c r="T325" s="191">
        <f t="shared" si="426"/>
        <v>1.7839883587037475E-2</v>
      </c>
      <c r="U325" s="191">
        <f t="shared" si="426"/>
        <v>1.5001221795071684E-2</v>
      </c>
      <c r="V325" s="191">
        <f t="shared" si="426"/>
        <v>2.7271598317586854E-2</v>
      </c>
      <c r="W325" s="191">
        <f t="shared" si="426"/>
        <v>8.7277465674222565E-3</v>
      </c>
      <c r="X325" s="191">
        <f t="shared" si="426"/>
        <v>1.5371466718540949E-2</v>
      </c>
      <c r="Y325" s="191">
        <f t="shared" si="426"/>
        <v>2.0231852555092189E-2</v>
      </c>
      <c r="Z325" s="191">
        <f t="shared" si="426"/>
        <v>2.9922525757011265E-3</v>
      </c>
      <c r="AA325" s="191">
        <f t="shared" si="426"/>
        <v>3.7836073814679683E-2</v>
      </c>
      <c r="AB325" s="191">
        <f t="shared" si="426"/>
        <v>2.5761715691182685E-2</v>
      </c>
      <c r="AC325" s="191">
        <f t="shared" si="426"/>
        <v>-1.7135954560549838E-3</v>
      </c>
      <c r="AD325" s="191">
        <f t="shared" si="426"/>
        <v>1.4827776311203911E-2</v>
      </c>
      <c r="AE325" s="191">
        <f t="shared" si="426"/>
        <v>3.974245408443422E-2</v>
      </c>
      <c r="AF325" s="191">
        <f t="shared" si="426"/>
        <v>5.2681541975917456E-2</v>
      </c>
      <c r="AG325" s="191">
        <f t="shared" si="426"/>
        <v>5.4151862290174657E-2</v>
      </c>
      <c r="AH325" s="191">
        <f t="shared" si="426"/>
        <v>3.4736548894148456E-2</v>
      </c>
      <c r="AI325" s="191">
        <f t="shared" si="426"/>
        <v>2.8867484251551723E-2</v>
      </c>
      <c r="AJ325" s="191">
        <f t="shared" si="426"/>
        <v>4.248215309262382E-2</v>
      </c>
      <c r="AK325" s="191">
        <f t="shared" si="426"/>
        <v>2.6883733821400524E-2</v>
      </c>
      <c r="AL325" s="191">
        <f t="shared" si="426"/>
        <v>2.6938829584064017E-2</v>
      </c>
      <c r="AM325" s="191">
        <f t="shared" si="426"/>
        <v>1.8926475529578379E-2</v>
      </c>
      <c r="AN325" s="191">
        <f t="shared" si="426"/>
        <v>5.2895197753872525E-2</v>
      </c>
      <c r="AO325" s="191">
        <f t="shared" si="426"/>
        <v>3.5245052779996788E-2</v>
      </c>
      <c r="AP325" s="191">
        <f t="shared" si="426"/>
        <v>5.9487753847073499E-2</v>
      </c>
      <c r="AQ325" s="191">
        <f t="shared" si="426"/>
        <v>3.2313382036490479E-2</v>
      </c>
      <c r="AR325" s="191">
        <f t="shared" si="426"/>
        <v>1.8413578035923361E-2</v>
      </c>
      <c r="AS325" s="191">
        <f t="shared" si="426"/>
        <v>6.9430108375187816E-2</v>
      </c>
      <c r="AT325" s="191">
        <f t="shared" si="426"/>
        <v>2.9234403913813489E-2</v>
      </c>
      <c r="AU325" s="191">
        <f t="shared" si="426"/>
        <v>3.2546679944318369E-2</v>
      </c>
      <c r="AV325" s="191">
        <f t="shared" si="426"/>
        <v>5.7102038411135592E-2</v>
      </c>
      <c r="AW325" s="191">
        <f t="shared" si="426"/>
        <v>1.7155378166402224E-2</v>
      </c>
      <c r="AX325" s="191">
        <f t="shared" si="426"/>
        <v>4.4054881954873171E-2</v>
      </c>
      <c r="AY325" s="191">
        <f t="shared" si="426"/>
        <v>8.2642531897829885E-2</v>
      </c>
      <c r="AZ325" s="191">
        <f t="shared" si="426"/>
        <v>3.973941089025157E-3</v>
      </c>
      <c r="BA325" s="191">
        <f t="shared" si="426"/>
        <v>3.1719077215884406E-2</v>
      </c>
      <c r="BB325" s="191">
        <f t="shared" si="426"/>
        <v>2.7390861393473243E-2</v>
      </c>
      <c r="BC325" s="191">
        <f t="shared" si="426"/>
        <v>3.0671582965401178E-2</v>
      </c>
      <c r="BD325" s="191">
        <f t="shared" si="426"/>
        <v>5.4738758434901946E-2</v>
      </c>
      <c r="BE325" s="191">
        <f t="shared" si="426"/>
        <v>1.631510722076035E-2</v>
      </c>
      <c r="BF325" s="191" t="e">
        <f t="shared" si="426"/>
        <v>#DIV/0!</v>
      </c>
      <c r="BG325" s="191">
        <f t="shared" si="426"/>
        <v>7.7075597436051524E-3</v>
      </c>
      <c r="BH325" s="191">
        <f t="shared" si="405"/>
        <v>1.9983578957424308E-2</v>
      </c>
    </row>
    <row r="326" spans="1:60" x14ac:dyDescent="0.2">
      <c r="A326" s="143" t="str">
        <f t="shared" si="407"/>
        <v>2018/2017</v>
      </c>
      <c r="B326" s="190">
        <f>SUM(B$87:B$90)/SUM(B$83:B$86)-1</f>
        <v>3.529721845341327E-2</v>
      </c>
      <c r="C326" s="190">
        <f t="shared" ref="C326:BG326" si="427">SUM(C$87:C$90)/SUM(C$83:C$86)-1</f>
        <v>3.4135168406137506E-2</v>
      </c>
      <c r="D326" s="191">
        <f t="shared" si="427"/>
        <v>2.3020799523548741E-2</v>
      </c>
      <c r="E326" s="191">
        <f t="shared" si="427"/>
        <v>3.8310756390509182E-2</v>
      </c>
      <c r="F326" s="191">
        <f t="shared" si="427"/>
        <v>3.8324803591586187E-2</v>
      </c>
      <c r="G326" s="191">
        <f t="shared" si="427"/>
        <v>3.6872372513421237E-2</v>
      </c>
      <c r="H326" s="191">
        <f t="shared" si="427"/>
        <v>6.8037475209659526E-2</v>
      </c>
      <c r="I326" s="191">
        <f t="shared" si="427"/>
        <v>3.6963828557041056E-2</v>
      </c>
      <c r="J326" s="191">
        <f t="shared" si="427"/>
        <v>1.9849319752530237E-2</v>
      </c>
      <c r="K326" s="191">
        <f t="shared" si="427"/>
        <v>3.9617734839960894E-2</v>
      </c>
      <c r="L326" s="191">
        <f t="shared" si="427"/>
        <v>1.3021795538814107E-2</v>
      </c>
      <c r="M326" s="191">
        <f t="shared" si="427"/>
        <v>2.0619959783413355E-2</v>
      </c>
      <c r="N326" s="191">
        <f t="shared" si="427"/>
        <v>2.7824542260637797E-2</v>
      </c>
      <c r="O326" s="191">
        <f t="shared" si="427"/>
        <v>3.3432310870942228E-2</v>
      </c>
      <c r="P326" s="191">
        <f t="shared" si="427"/>
        <v>2.6088660988108359E-3</v>
      </c>
      <c r="Q326" s="191">
        <f t="shared" si="427"/>
        <v>-3.0457253223858949E-4</v>
      </c>
      <c r="R326" s="191">
        <f t="shared" si="427"/>
        <v>2.6326519172624518E-2</v>
      </c>
      <c r="S326" s="191">
        <f t="shared" si="427"/>
        <v>-3.367788817087991E-4</v>
      </c>
      <c r="T326" s="191">
        <f t="shared" si="427"/>
        <v>1.6504702953503703E-2</v>
      </c>
      <c r="U326" s="191">
        <f t="shared" si="427"/>
        <v>1.2492798989150788E-2</v>
      </c>
      <c r="V326" s="191">
        <f t="shared" si="427"/>
        <v>3.7787578035569647E-2</v>
      </c>
      <c r="W326" s="191">
        <f t="shared" si="427"/>
        <v>2.0454769209899082E-2</v>
      </c>
      <c r="X326" s="191">
        <f t="shared" si="427"/>
        <v>2.5007359971858767E-2</v>
      </c>
      <c r="Y326" s="191">
        <f t="shared" si="427"/>
        <v>2.9729926935347928E-2</v>
      </c>
      <c r="Z326" s="191">
        <f t="shared" si="427"/>
        <v>1.3888620087157078E-2</v>
      </c>
      <c r="AA326" s="191">
        <f t="shared" si="427"/>
        <v>4.5363183546215824E-2</v>
      </c>
      <c r="AB326" s="191">
        <f t="shared" si="427"/>
        <v>3.7512751755084173E-2</v>
      </c>
      <c r="AC326" s="191">
        <f t="shared" si="427"/>
        <v>1.1972752879879645E-2</v>
      </c>
      <c r="AD326" s="191">
        <f t="shared" si="427"/>
        <v>3.5235660037651995E-2</v>
      </c>
      <c r="AE326" s="191">
        <f t="shared" si="427"/>
        <v>3.8310756390509182E-2</v>
      </c>
      <c r="AF326" s="191">
        <f t="shared" si="427"/>
        <v>5.1557340599136747E-2</v>
      </c>
      <c r="AG326" s="191">
        <f t="shared" si="427"/>
        <v>4.0772711246425342E-2</v>
      </c>
      <c r="AH326" s="191">
        <f t="shared" si="427"/>
        <v>3.5466713084053803E-2</v>
      </c>
      <c r="AI326" s="191">
        <f t="shared" si="427"/>
        <v>2.927004199326122E-2</v>
      </c>
      <c r="AJ326" s="191">
        <f t="shared" si="427"/>
        <v>4.3702606237898456E-2</v>
      </c>
      <c r="AK326" s="191">
        <f t="shared" si="427"/>
        <v>3.1143291540838725E-2</v>
      </c>
      <c r="AL326" s="191">
        <f t="shared" si="427"/>
        <v>2.3580507196717893E-2</v>
      </c>
      <c r="AM326" s="191">
        <f t="shared" si="427"/>
        <v>3.2393990555404484E-2</v>
      </c>
      <c r="AN326" s="191">
        <f t="shared" si="427"/>
        <v>5.4723501021893606E-2</v>
      </c>
      <c r="AO326" s="191">
        <f t="shared" si="427"/>
        <v>4.5727565890933963E-2</v>
      </c>
      <c r="AP326" s="191">
        <f t="shared" si="427"/>
        <v>5.8006714291815697E-2</v>
      </c>
      <c r="AQ326" s="191">
        <f t="shared" si="427"/>
        <v>3.1539222448227155E-2</v>
      </c>
      <c r="AR326" s="191">
        <f t="shared" si="427"/>
        <v>1.2297438647368208E-2</v>
      </c>
      <c r="AS326" s="191">
        <f t="shared" si="427"/>
        <v>9.0087202971110392E-2</v>
      </c>
      <c r="AT326" s="191">
        <f t="shared" si="427"/>
        <v>2.4752262183916685E-2</v>
      </c>
      <c r="AU326" s="191">
        <f t="shared" si="427"/>
        <v>2.2931922979533725E-2</v>
      </c>
      <c r="AV326" s="191">
        <f t="shared" si="427"/>
        <v>6.1295765196819785E-2</v>
      </c>
      <c r="AW326" s="191">
        <f t="shared" si="427"/>
        <v>2.9434339533583875E-2</v>
      </c>
      <c r="AX326" s="191">
        <f t="shared" si="427"/>
        <v>4.9273823667854932E-2</v>
      </c>
      <c r="AY326" s="191">
        <f t="shared" si="427"/>
        <v>5.4610408735781046E-2</v>
      </c>
      <c r="AZ326" s="191">
        <f t="shared" si="427"/>
        <v>-1.409141582074358E-2</v>
      </c>
      <c r="BA326" s="191">
        <f t="shared" si="427"/>
        <v>2.4398527183521423E-2</v>
      </c>
      <c r="BB326" s="191">
        <f t="shared" si="427"/>
        <v>2.2740235031451395E-2</v>
      </c>
      <c r="BC326" s="191">
        <f t="shared" si="427"/>
        <v>2.601483047256159E-2</v>
      </c>
      <c r="BD326" s="191">
        <f t="shared" si="427"/>
        <v>3.6242247884009648E-2</v>
      </c>
      <c r="BE326" s="191">
        <f t="shared" si="427"/>
        <v>1.0732301776754216E-2</v>
      </c>
      <c r="BF326" s="191" t="e">
        <f t="shared" si="427"/>
        <v>#DIV/0!</v>
      </c>
      <c r="BG326" s="191">
        <f t="shared" si="427"/>
        <v>1.2072625180977736E-2</v>
      </c>
      <c r="BH326" s="191">
        <f t="shared" si="405"/>
        <v>1.491648233842735E-2</v>
      </c>
    </row>
    <row r="327" spans="1:60" x14ac:dyDescent="0.2">
      <c r="A327" s="143" t="str">
        <f t="shared" si="407"/>
        <v>2019/2018</v>
      </c>
      <c r="B327" s="190">
        <f>SUM(B$91:B$94)/SUM(B$87:B$90)-1</f>
        <v>3.0710132094185161E-2</v>
      </c>
      <c r="C327" s="190">
        <f t="shared" ref="C327:BH327" si="428">SUM(C$91:C$94)/SUM(C$87:C$90)-1</f>
        <v>3.1204528989788427E-2</v>
      </c>
      <c r="D327" s="191">
        <f t="shared" si="428"/>
        <v>2.0874307247418455E-2</v>
      </c>
      <c r="E327" s="191">
        <f t="shared" si="428"/>
        <v>5.9008616295475269E-2</v>
      </c>
      <c r="F327" s="191">
        <f t="shared" si="428"/>
        <v>3.0747509905256765E-2</v>
      </c>
      <c r="G327" s="191">
        <f t="shared" si="428"/>
        <v>3.1428499900804985E-2</v>
      </c>
      <c r="H327" s="191">
        <f t="shared" si="428"/>
        <v>1.7222869924558903E-2</v>
      </c>
      <c r="I327" s="191">
        <f t="shared" si="428"/>
        <v>3.1803008580213454E-2</v>
      </c>
      <c r="J327" s="191">
        <f t="shared" si="428"/>
        <v>2.0410206640440132E-2</v>
      </c>
      <c r="K327" s="191">
        <f t="shared" si="428"/>
        <v>3.31716664480326E-2</v>
      </c>
      <c r="L327" s="191">
        <f t="shared" si="428"/>
        <v>-5.4755992394516229E-2</v>
      </c>
      <c r="M327" s="191">
        <f t="shared" si="428"/>
        <v>2.1938651743200754E-2</v>
      </c>
      <c r="N327" s="191">
        <f t="shared" si="428"/>
        <v>3.3519058650458122E-2</v>
      </c>
      <c r="O327" s="191">
        <f t="shared" si="428"/>
        <v>2.6106905254049684E-2</v>
      </c>
      <c r="P327" s="191">
        <f t="shared" si="428"/>
        <v>-8.1879367628074906E-3</v>
      </c>
      <c r="Q327" s="191">
        <f t="shared" si="428"/>
        <v>-1.1814182635152659E-2</v>
      </c>
      <c r="R327" s="191">
        <f t="shared" si="428"/>
        <v>2.9045948688111611E-2</v>
      </c>
      <c r="S327" s="191">
        <f t="shared" si="428"/>
        <v>2.4255561214894694E-2</v>
      </c>
      <c r="T327" s="191">
        <f t="shared" si="428"/>
        <v>9.623910921489065E-3</v>
      </c>
      <c r="U327" s="191">
        <f t="shared" si="428"/>
        <v>1.6007645803261639E-2</v>
      </c>
      <c r="V327" s="191">
        <f t="shared" si="428"/>
        <v>2.1393497252949478E-2</v>
      </c>
      <c r="W327" s="191">
        <f t="shared" si="428"/>
        <v>7.8972573566407078E-3</v>
      </c>
      <c r="X327" s="191">
        <f t="shared" si="428"/>
        <v>2.2549396641224018E-2</v>
      </c>
      <c r="Y327" s="191">
        <f t="shared" si="428"/>
        <v>2.7514684904138331E-2</v>
      </c>
      <c r="Z327" s="191">
        <f t="shared" si="428"/>
        <v>5.5672303269473922E-3</v>
      </c>
      <c r="AA327" s="191">
        <f t="shared" si="428"/>
        <v>4.8521763338727375E-2</v>
      </c>
      <c r="AB327" s="191">
        <f t="shared" si="428"/>
        <v>3.0565597911459408E-2</v>
      </c>
      <c r="AC327" s="191">
        <f t="shared" si="428"/>
        <v>2.5496718096531534E-3</v>
      </c>
      <c r="AD327" s="191">
        <f t="shared" si="428"/>
        <v>3.7111534396042645E-2</v>
      </c>
      <c r="AE327" s="191">
        <f t="shared" si="428"/>
        <v>5.9008616295475269E-2</v>
      </c>
      <c r="AF327" s="191">
        <f t="shared" si="428"/>
        <v>4.2147069161581063E-2</v>
      </c>
      <c r="AG327" s="191">
        <f t="shared" si="428"/>
        <v>6.0202821903282411E-2</v>
      </c>
      <c r="AH327" s="191">
        <f t="shared" si="428"/>
        <v>6.1838543232981769E-2</v>
      </c>
      <c r="AI327" s="191">
        <f t="shared" si="428"/>
        <v>2.5844062128886902E-2</v>
      </c>
      <c r="AJ327" s="191">
        <f t="shared" si="428"/>
        <v>3.942617876019483E-2</v>
      </c>
      <c r="AK327" s="191">
        <f t="shared" si="428"/>
        <v>2.0644356436464895E-2</v>
      </c>
      <c r="AL327" s="191">
        <f t="shared" si="428"/>
        <v>2.6728490187537091E-2</v>
      </c>
      <c r="AM327" s="191">
        <f t="shared" si="428"/>
        <v>2.4621271727907512E-2</v>
      </c>
      <c r="AN327" s="191">
        <f t="shared" si="428"/>
        <v>5.7367638666119047E-2</v>
      </c>
      <c r="AO327" s="191">
        <f t="shared" si="428"/>
        <v>4.1936905992607132E-2</v>
      </c>
      <c r="AP327" s="191">
        <f t="shared" si="428"/>
        <v>6.29339751955027E-2</v>
      </c>
      <c r="AQ327" s="191">
        <f t="shared" si="428"/>
        <v>2.3074507486990914E-2</v>
      </c>
      <c r="AR327" s="191">
        <f t="shared" si="428"/>
        <v>-2.3917454077339029E-3</v>
      </c>
      <c r="AS327" s="191">
        <f t="shared" si="428"/>
        <v>6.9122518761282503E-2</v>
      </c>
      <c r="AT327" s="191">
        <f t="shared" si="428"/>
        <v>2.0869271892256291E-2</v>
      </c>
      <c r="AU327" s="191">
        <f t="shared" si="428"/>
        <v>1.9273679346939909E-2</v>
      </c>
      <c r="AV327" s="191">
        <f t="shared" si="428"/>
        <v>4.5402711855319522E-2</v>
      </c>
      <c r="AW327" s="191">
        <f t="shared" si="428"/>
        <v>2.3630005887005368E-2</v>
      </c>
      <c r="AX327" s="191">
        <f t="shared" si="428"/>
        <v>3.037258733400372E-2</v>
      </c>
      <c r="AY327" s="191">
        <f t="shared" si="428"/>
        <v>2.8128490431336139E-2</v>
      </c>
      <c r="AZ327" s="191">
        <f t="shared" si="428"/>
        <v>-7.8934287229133204E-3</v>
      </c>
      <c r="BA327" s="191">
        <f t="shared" si="428"/>
        <v>1.6661156961908619E-2</v>
      </c>
      <c r="BB327" s="191">
        <f t="shared" si="428"/>
        <v>2.3648484074503928E-2</v>
      </c>
      <c r="BC327" s="191">
        <f t="shared" si="428"/>
        <v>2.7200456471921708E-2</v>
      </c>
      <c r="BD327" s="191">
        <f t="shared" si="428"/>
        <v>4.7292990303260396E-2</v>
      </c>
      <c r="BE327" s="191">
        <f t="shared" si="428"/>
        <v>2.4714972409011438E-2</v>
      </c>
      <c r="BF327" s="191" t="e">
        <f t="shared" si="428"/>
        <v>#DIV/0!</v>
      </c>
      <c r="BG327" s="191">
        <f t="shared" si="428"/>
        <v>2.4455933005102404E-2</v>
      </c>
      <c r="BH327" s="191">
        <f t="shared" si="428"/>
        <v>1.9768631953176019E-2</v>
      </c>
    </row>
    <row r="328" spans="1:60" x14ac:dyDescent="0.2">
      <c r="A328" s="143" t="str">
        <f t="shared" si="407"/>
        <v>2020/2019</v>
      </c>
      <c r="B328" s="190">
        <f>SUM(B$95:B$98)/SUM(B$91:B$94)-1</f>
        <v>-5.7257116850493617E-2</v>
      </c>
      <c r="C328" s="190">
        <f t="shared" ref="C328:BH328" si="429">SUM(C$95:C$98)/SUM(C$91:C$94)-1</f>
        <v>-5.2439156768473882E-2</v>
      </c>
      <c r="D328" s="191">
        <f t="shared" si="429"/>
        <v>-4.4525095118431168E-2</v>
      </c>
      <c r="E328" s="191">
        <f t="shared" si="429"/>
        <v>-3.7412317783396154E-2</v>
      </c>
      <c r="F328" s="191">
        <f t="shared" si="429"/>
        <v>-6.2448538579411683E-2</v>
      </c>
      <c r="G328" s="191">
        <f t="shared" si="429"/>
        <v>-5.6089780275757173E-2</v>
      </c>
      <c r="H328" s="191">
        <f t="shared" si="429"/>
        <v>-0.19049875327939869</v>
      </c>
      <c r="I328" s="191">
        <f t="shared" si="429"/>
        <v>-6.2667787302697286E-2</v>
      </c>
      <c r="J328" s="191">
        <f t="shared" si="429"/>
        <v>-5.6943660133099705E-3</v>
      </c>
      <c r="K328" s="191">
        <f t="shared" si="429"/>
        <v>-6.3964187698670516E-2</v>
      </c>
      <c r="L328" s="191">
        <f t="shared" si="429"/>
        <v>0.14711685561420151</v>
      </c>
      <c r="M328" s="191">
        <f t="shared" si="429"/>
        <v>-2.8006852831254481E-2</v>
      </c>
      <c r="N328" s="191">
        <f t="shared" si="429"/>
        <v>-2.0977657017821949E-2</v>
      </c>
      <c r="O328" s="191">
        <f t="shared" si="429"/>
        <v>-7.7362497042778755E-2</v>
      </c>
      <c r="P328" s="191">
        <f t="shared" si="429"/>
        <v>-4.5554280471550523E-2</v>
      </c>
      <c r="Q328" s="191">
        <f t="shared" si="429"/>
        <v>-1.2913463350118337E-2</v>
      </c>
      <c r="R328" s="191">
        <f t="shared" si="429"/>
        <v>-2.8399345752456728E-3</v>
      </c>
      <c r="S328" s="191">
        <f t="shared" si="429"/>
        <v>2.4459160368884181E-2</v>
      </c>
      <c r="T328" s="191">
        <f t="shared" si="429"/>
        <v>-5.6947186993608234E-2</v>
      </c>
      <c r="U328" s="191">
        <f t="shared" si="429"/>
        <v>-9.425717797669142E-2</v>
      </c>
      <c r="V328" s="191">
        <f t="shared" si="429"/>
        <v>-2.023078097259956E-2</v>
      </c>
      <c r="W328" s="191">
        <f t="shared" si="429"/>
        <v>-4.2308971311897148E-2</v>
      </c>
      <c r="X328" s="191">
        <f t="shared" si="429"/>
        <v>-5.674947054358559E-2</v>
      </c>
      <c r="Y328" s="191">
        <f t="shared" si="429"/>
        <v>-8.2835407519539772E-2</v>
      </c>
      <c r="Z328" s="191">
        <f t="shared" si="429"/>
        <v>-0.10674988454815992</v>
      </c>
      <c r="AA328" s="191">
        <f t="shared" si="429"/>
        <v>-6.0883308707723072E-2</v>
      </c>
      <c r="AB328" s="191">
        <f t="shared" si="429"/>
        <v>-5.4044777774196695E-2</v>
      </c>
      <c r="AC328" s="191">
        <f t="shared" si="429"/>
        <v>9.297209414943941E-3</v>
      </c>
      <c r="AD328" s="191">
        <f t="shared" si="429"/>
        <v>-1.7456290368847549E-2</v>
      </c>
      <c r="AE328" s="191">
        <f t="shared" si="429"/>
        <v>-3.7412317783396154E-2</v>
      </c>
      <c r="AF328" s="191">
        <f t="shared" si="429"/>
        <v>-4.6335625903716982E-2</v>
      </c>
      <c r="AG328" s="191">
        <f t="shared" si="429"/>
        <v>-1.9000579005913343E-2</v>
      </c>
      <c r="AH328" s="191">
        <f t="shared" si="429"/>
        <v>-3.9390824796384449E-2</v>
      </c>
      <c r="AI328" s="191">
        <f t="shared" si="429"/>
        <v>-5.5245344322076062E-2</v>
      </c>
      <c r="AJ328" s="191">
        <f t="shared" si="429"/>
        <v>-7.7054610365108411E-2</v>
      </c>
      <c r="AK328" s="191">
        <f t="shared" si="429"/>
        <v>-4.7364153615303994E-2</v>
      </c>
      <c r="AL328" s="191">
        <f t="shared" si="429"/>
        <v>-5.6121600695643092E-2</v>
      </c>
      <c r="AM328" s="191">
        <f t="shared" si="429"/>
        <v>-7.2080686405873062E-2</v>
      </c>
      <c r="AN328" s="191">
        <f t="shared" si="429"/>
        <v>-0.31561527957283897</v>
      </c>
      <c r="AO328" s="191">
        <f t="shared" si="429"/>
        <v>-0.33663839212939617</v>
      </c>
      <c r="AP328" s="191">
        <f t="shared" si="429"/>
        <v>-0.30818140790135318</v>
      </c>
      <c r="AQ328" s="191">
        <f t="shared" si="429"/>
        <v>-3.4822993450061457E-2</v>
      </c>
      <c r="AR328" s="191">
        <f t="shared" si="429"/>
        <v>-8.7036631488993654E-3</v>
      </c>
      <c r="AS328" s="191">
        <f t="shared" si="429"/>
        <v>2.9292892586185726E-3</v>
      </c>
      <c r="AT328" s="191">
        <f t="shared" si="429"/>
        <v>3.8103680807106688E-3</v>
      </c>
      <c r="AU328" s="191">
        <f t="shared" si="429"/>
        <v>-3.7994630704008547E-2</v>
      </c>
      <c r="AV328" s="191">
        <f t="shared" si="429"/>
        <v>-1.9790599963339761E-2</v>
      </c>
      <c r="AW328" s="191">
        <f t="shared" si="429"/>
        <v>1.3395504334611452E-2</v>
      </c>
      <c r="AX328" s="191">
        <f t="shared" si="429"/>
        <v>-6.3947058514063682E-2</v>
      </c>
      <c r="AY328" s="191">
        <f t="shared" si="429"/>
        <v>-0.11474479284362382</v>
      </c>
      <c r="AZ328" s="191">
        <f t="shared" si="429"/>
        <v>3.2767311915655739E-3</v>
      </c>
      <c r="BA328" s="191">
        <f t="shared" si="429"/>
        <v>-4.7028156678818323E-2</v>
      </c>
      <c r="BB328" s="191">
        <f t="shared" si="429"/>
        <v>4.9566779317211651E-3</v>
      </c>
      <c r="BC328" s="191">
        <f t="shared" si="429"/>
        <v>-1.4867119215993263E-3</v>
      </c>
      <c r="BD328" s="191">
        <f t="shared" si="429"/>
        <v>-0.23054247082215895</v>
      </c>
      <c r="BE328" s="191">
        <f t="shared" si="429"/>
        <v>-9.3221958584106424E-2</v>
      </c>
      <c r="BF328" s="191" t="e">
        <f t="shared" si="429"/>
        <v>#DIV/0!</v>
      </c>
      <c r="BG328" s="191">
        <f t="shared" si="429"/>
        <v>-3.3659820347334501E-2</v>
      </c>
      <c r="BH328" s="191">
        <f t="shared" si="429"/>
        <v>-3.2327502917045892E-2</v>
      </c>
    </row>
    <row r="330" spans="1:60" x14ac:dyDescent="0.2">
      <c r="B330" s="287"/>
    </row>
    <row r="331" spans="1:60" ht="12" thickBot="1" x14ac:dyDescent="0.25"/>
    <row r="332" spans="1:60" s="36" customFormat="1" ht="12" thickBot="1" x14ac:dyDescent="0.25">
      <c r="A332" s="321" t="s">
        <v>251</v>
      </c>
      <c r="B332" s="322"/>
      <c r="C332" s="322"/>
      <c r="D332" s="319"/>
      <c r="E332" s="319"/>
      <c r="F332" s="319"/>
      <c r="G332" s="319"/>
      <c r="H332" s="319"/>
      <c r="I332" s="319"/>
      <c r="J332" s="319"/>
      <c r="K332" s="319"/>
      <c r="L332" s="319"/>
      <c r="M332" s="319"/>
      <c r="N332" s="319"/>
      <c r="O332" s="319"/>
      <c r="P332" s="319"/>
      <c r="Q332" s="319"/>
      <c r="R332" s="319"/>
      <c r="S332" s="319"/>
      <c r="T332" s="319"/>
      <c r="U332" s="319"/>
      <c r="V332" s="319"/>
      <c r="W332" s="319"/>
      <c r="X332" s="319"/>
      <c r="Y332" s="319"/>
      <c r="Z332" s="319"/>
      <c r="AA332" s="319"/>
      <c r="AB332" s="319"/>
      <c r="AC332" s="319"/>
      <c r="AD332" s="319"/>
      <c r="AE332" s="319"/>
      <c r="AF332" s="319"/>
      <c r="AG332" s="319"/>
      <c r="AH332" s="319"/>
      <c r="AI332" s="319"/>
      <c r="AJ332" s="319"/>
      <c r="AK332" s="319"/>
      <c r="AL332" s="319"/>
      <c r="AM332" s="319"/>
      <c r="AN332" s="319"/>
      <c r="AO332" s="319"/>
      <c r="AP332" s="319"/>
      <c r="AQ332" s="319"/>
      <c r="AR332" s="319"/>
      <c r="AS332" s="319"/>
      <c r="AT332" s="319"/>
      <c r="AU332" s="319"/>
      <c r="AV332" s="319"/>
      <c r="AW332" s="319"/>
      <c r="AX332" s="319"/>
      <c r="AY332" s="319"/>
      <c r="AZ332" s="319"/>
      <c r="BA332" s="319"/>
      <c r="BB332" s="319"/>
      <c r="BC332" s="319"/>
      <c r="BD332" s="319"/>
      <c r="BE332" s="319"/>
      <c r="BF332" s="319"/>
      <c r="BG332" s="319"/>
      <c r="BH332" s="320"/>
    </row>
    <row r="333" spans="1:60" x14ac:dyDescent="0.2">
      <c r="A333" s="144">
        <f>A94</f>
        <v>43829</v>
      </c>
    </row>
    <row r="334" spans="1:60" x14ac:dyDescent="0.2">
      <c r="A334" s="144">
        <f t="shared" ref="A334:A340" si="430">A95</f>
        <v>43920</v>
      </c>
      <c r="B334" s="292">
        <f>B95/B$94-1</f>
        <v>-7.5847234024241761E-2</v>
      </c>
      <c r="C334" s="292">
        <f t="shared" ref="C334:BH334" si="431">C95/C$94-1</f>
        <v>-7.2321086480642172E-2</v>
      </c>
      <c r="D334" s="292">
        <f t="shared" si="431"/>
        <v>-8.622862327078562E-2</v>
      </c>
      <c r="E334" s="292">
        <f t="shared" si="431"/>
        <v>-0.1240092075226773</v>
      </c>
      <c r="F334" s="292">
        <f t="shared" si="431"/>
        <v>-6.84654410069373E-2</v>
      </c>
      <c r="G334" s="292">
        <f t="shared" si="431"/>
        <v>-6.3249491422335602E-2</v>
      </c>
      <c r="H334" s="292">
        <f t="shared" si="431"/>
        <v>-0.17714571738948726</v>
      </c>
      <c r="I334" s="292">
        <f t="shared" si="431"/>
        <v>-7.4293395847446209E-2</v>
      </c>
      <c r="J334" s="292">
        <f t="shared" si="431"/>
        <v>-9.0602088028670535E-2</v>
      </c>
      <c r="K334" s="292">
        <f t="shared" si="431"/>
        <v>-5.8946361604131692E-2</v>
      </c>
      <c r="L334" s="292">
        <f t="shared" si="431"/>
        <v>-0.12149640604942546</v>
      </c>
      <c r="M334" s="292">
        <f t="shared" si="431"/>
        <v>-0.12722422862230542</v>
      </c>
      <c r="N334" s="292">
        <f t="shared" si="431"/>
        <v>-0.15204689091516799</v>
      </c>
      <c r="O334" s="292">
        <f t="shared" si="431"/>
        <v>-8.2097800679260202E-2</v>
      </c>
      <c r="P334" s="292">
        <f t="shared" si="431"/>
        <v>-0.13283150838223379</v>
      </c>
      <c r="Q334" s="292">
        <f t="shared" si="431"/>
        <v>-4.4011443279920015E-2</v>
      </c>
      <c r="R334" s="292">
        <f t="shared" si="431"/>
        <v>-3.1680188286756228E-2</v>
      </c>
      <c r="S334" s="292">
        <f t="shared" si="431"/>
        <v>-2.9852290980242335E-3</v>
      </c>
      <c r="T334" s="292">
        <f t="shared" si="431"/>
        <v>-0.1233627847005947</v>
      </c>
      <c r="U334" s="292">
        <f t="shared" si="431"/>
        <v>-0.11989535898574388</v>
      </c>
      <c r="V334" s="292">
        <f t="shared" si="431"/>
        <v>3.5474991985927185E-2</v>
      </c>
      <c r="W334" s="292">
        <f t="shared" si="431"/>
        <v>-8.4097296564449309E-3</v>
      </c>
      <c r="X334" s="292">
        <f t="shared" si="431"/>
        <v>-9.6669043511342534E-2</v>
      </c>
      <c r="Y334" s="292">
        <f t="shared" si="431"/>
        <v>-6.7108452550674436E-2</v>
      </c>
      <c r="Z334" s="292">
        <f t="shared" si="431"/>
        <v>-5.3110008039675916E-2</v>
      </c>
      <c r="AA334" s="292">
        <f t="shared" si="431"/>
        <v>-7.9629540421827349E-2</v>
      </c>
      <c r="AB334" s="292">
        <f t="shared" si="431"/>
        <v>-8.2590951656321465E-2</v>
      </c>
      <c r="AC334" s="292">
        <f t="shared" si="431"/>
        <v>-6.6628493792131982E-2</v>
      </c>
      <c r="AD334" s="292">
        <f t="shared" si="431"/>
        <v>-0.10345964813515451</v>
      </c>
      <c r="AE334" s="292">
        <f t="shared" si="431"/>
        <v>-0.1240092075226773</v>
      </c>
      <c r="AF334" s="292">
        <f t="shared" si="431"/>
        <v>-9.3407594278598238E-2</v>
      </c>
      <c r="AG334" s="292">
        <f t="shared" si="431"/>
        <v>-0.16181852593748125</v>
      </c>
      <c r="AH334" s="292">
        <f t="shared" si="431"/>
        <v>-0.12163352263437532</v>
      </c>
      <c r="AI334" s="292">
        <f t="shared" si="431"/>
        <v>-9.5239528320995581E-2</v>
      </c>
      <c r="AJ334" s="292">
        <f t="shared" si="431"/>
        <v>-8.6154551703554683E-2</v>
      </c>
      <c r="AK334" s="292">
        <f t="shared" si="431"/>
        <v>-4.9049382306589395E-2</v>
      </c>
      <c r="AL334" s="292">
        <f t="shared" si="431"/>
        <v>-0.13825013595513747</v>
      </c>
      <c r="AM334" s="292">
        <f t="shared" si="431"/>
        <v>-0.14800224525323891</v>
      </c>
      <c r="AN334" s="292">
        <f t="shared" si="431"/>
        <v>-0.15124321575595945</v>
      </c>
      <c r="AO334" s="292">
        <f t="shared" si="431"/>
        <v>-0.1137366588129779</v>
      </c>
      <c r="AP334" s="292">
        <f t="shared" si="431"/>
        <v>-0.16399943640137526</v>
      </c>
      <c r="AQ334" s="292">
        <f t="shared" si="431"/>
        <v>-7.7934584670502849E-2</v>
      </c>
      <c r="AR334" s="292">
        <f t="shared" si="431"/>
        <v>9.7938838339989509E-2</v>
      </c>
      <c r="AS334" s="292">
        <f t="shared" si="431"/>
        <v>1.2940828565862317E-2</v>
      </c>
      <c r="AT334" s="292">
        <f t="shared" si="431"/>
        <v>0.13769934731043354</v>
      </c>
      <c r="AU334" s="292">
        <f t="shared" si="431"/>
        <v>-0.11813268478837058</v>
      </c>
      <c r="AV334" s="292">
        <f t="shared" si="431"/>
        <v>-1.9190608958169042E-2</v>
      </c>
      <c r="AW334" s="292">
        <f t="shared" si="431"/>
        <v>-2.1222774176044346E-2</v>
      </c>
      <c r="AX334" s="292">
        <f t="shared" si="431"/>
        <v>-1.0860377763723061E-2</v>
      </c>
      <c r="AY334" s="292">
        <f t="shared" si="431"/>
        <v>-0.10945131517906614</v>
      </c>
      <c r="AZ334" s="292">
        <f t="shared" si="431"/>
        <v>-0.23714470780011243</v>
      </c>
      <c r="BA334" s="292">
        <f t="shared" si="431"/>
        <v>-9.0452858924347068E-2</v>
      </c>
      <c r="BB334" s="292">
        <f t="shared" si="431"/>
        <v>-8.1108530641673449E-2</v>
      </c>
      <c r="BC334" s="292">
        <f t="shared" si="431"/>
        <v>-5.4090758511310733E-2</v>
      </c>
      <c r="BD334" s="292">
        <f t="shared" si="431"/>
        <v>-0.16142040555996562</v>
      </c>
      <c r="BE334" s="292">
        <f t="shared" si="431"/>
        <v>-0.13144386234753214</v>
      </c>
      <c r="BF334" s="292" t="e">
        <f t="shared" si="431"/>
        <v>#DIV/0!</v>
      </c>
      <c r="BG334" s="292">
        <f t="shared" si="431"/>
        <v>-8.2155758741315976E-2</v>
      </c>
      <c r="BH334" s="292">
        <f t="shared" si="431"/>
        <v>-6.1471315683906624E-2</v>
      </c>
    </row>
    <row r="335" spans="1:60" x14ac:dyDescent="0.2">
      <c r="A335" s="144">
        <f t="shared" si="430"/>
        <v>44012</v>
      </c>
      <c r="B335" s="292">
        <f t="shared" ref="B335:B339" si="432">B96/B$94-1</f>
        <v>-0.20389189239367334</v>
      </c>
      <c r="C335" s="292">
        <f t="shared" ref="C335:BH335" si="433">C96/C$94-1</f>
        <v>-0.19588339801724142</v>
      </c>
      <c r="D335" s="292">
        <f t="shared" si="433"/>
        <v>-0.15534267753815578</v>
      </c>
      <c r="E335" s="292">
        <f t="shared" si="433"/>
        <v>-0.2275453928230099</v>
      </c>
      <c r="F335" s="292">
        <f t="shared" si="433"/>
        <v>-0.2145005910747384</v>
      </c>
      <c r="G335" s="292">
        <f t="shared" si="433"/>
        <v>-0.20396803877191672</v>
      </c>
      <c r="H335" s="292">
        <f t="shared" si="433"/>
        <v>-0.43395836702096557</v>
      </c>
      <c r="I335" s="292">
        <f t="shared" si="433"/>
        <v>-0.21188970176202615</v>
      </c>
      <c r="J335" s="292">
        <f t="shared" si="433"/>
        <v>-0.12794671911400934</v>
      </c>
      <c r="K335" s="292">
        <f t="shared" si="433"/>
        <v>-0.21592776647701462</v>
      </c>
      <c r="L335" s="292">
        <f t="shared" si="433"/>
        <v>2.1065002166884628</v>
      </c>
      <c r="M335" s="292">
        <f t="shared" si="433"/>
        <v>-0.13801665141117869</v>
      </c>
      <c r="N335" s="292">
        <f t="shared" si="433"/>
        <v>-0.20550776851053132</v>
      </c>
      <c r="O335" s="292">
        <f t="shared" si="433"/>
        <v>-0.23406112048556982</v>
      </c>
      <c r="P335" s="292">
        <f t="shared" si="433"/>
        <v>-0.10780459722196467</v>
      </c>
      <c r="Q335" s="292">
        <f t="shared" si="433"/>
        <v>2.0870922221166266E-2</v>
      </c>
      <c r="R335" s="292">
        <f t="shared" si="433"/>
        <v>-6.6538407900647578E-2</v>
      </c>
      <c r="S335" s="292">
        <f t="shared" si="433"/>
        <v>-4.9955749423736262E-2</v>
      </c>
      <c r="T335" s="292">
        <f t="shared" si="433"/>
        <v>-0.22076405409796918</v>
      </c>
      <c r="U335" s="292">
        <f t="shared" si="433"/>
        <v>-0.23604140213386349</v>
      </c>
      <c r="V335" s="292">
        <f t="shared" si="433"/>
        <v>-8.6749272328469407E-2</v>
      </c>
      <c r="W335" s="292">
        <f t="shared" si="433"/>
        <v>-0.16397284930078482</v>
      </c>
      <c r="X335" s="292">
        <f t="shared" si="433"/>
        <v>-0.17486567703485245</v>
      </c>
      <c r="Y335" s="292">
        <f t="shared" si="433"/>
        <v>-0.17982106462318126</v>
      </c>
      <c r="Z335" s="292">
        <f t="shared" si="433"/>
        <v>-0.2908356786791455</v>
      </c>
      <c r="AA335" s="292">
        <f t="shared" si="433"/>
        <v>-8.052262210803518E-2</v>
      </c>
      <c r="AB335" s="292">
        <f t="shared" si="433"/>
        <v>-0.20555026431149492</v>
      </c>
      <c r="AC335" s="292">
        <f t="shared" si="433"/>
        <v>0.10993249780094572</v>
      </c>
      <c r="AD335" s="292">
        <f t="shared" si="433"/>
        <v>-0.19485008485590716</v>
      </c>
      <c r="AE335" s="292">
        <f t="shared" si="433"/>
        <v>-0.2275453928230099</v>
      </c>
      <c r="AF335" s="292">
        <f t="shared" si="433"/>
        <v>-0.23213557133245843</v>
      </c>
      <c r="AG335" s="292">
        <f t="shared" si="433"/>
        <v>-0.25754141278945009</v>
      </c>
      <c r="AH335" s="292">
        <f t="shared" si="433"/>
        <v>-0.22047772532636534</v>
      </c>
      <c r="AI335" s="292">
        <f t="shared" si="433"/>
        <v>-0.23332372794698486</v>
      </c>
      <c r="AJ335" s="292">
        <f t="shared" si="433"/>
        <v>-0.29836639384433172</v>
      </c>
      <c r="AK335" s="292">
        <f t="shared" si="433"/>
        <v>-0.19630593674801788</v>
      </c>
      <c r="AL335" s="292">
        <f t="shared" si="433"/>
        <v>-0.24797492862497095</v>
      </c>
      <c r="AM335" s="292">
        <f t="shared" si="433"/>
        <v>-0.20691595524346229</v>
      </c>
      <c r="AN335" s="292">
        <f t="shared" si="433"/>
        <v>-0.59719226585650864</v>
      </c>
      <c r="AO335" s="292">
        <f t="shared" si="433"/>
        <v>-0.60801755247977018</v>
      </c>
      <c r="AP335" s="292">
        <f t="shared" si="433"/>
        <v>-0.59351051642463948</v>
      </c>
      <c r="AQ335" s="292">
        <f t="shared" si="433"/>
        <v>-0.21825323650424944</v>
      </c>
      <c r="AR335" s="292">
        <f t="shared" si="433"/>
        <v>-3.4288301323561199E-2</v>
      </c>
      <c r="AS335" s="292">
        <f t="shared" si="433"/>
        <v>-8.6030522965136247E-2</v>
      </c>
      <c r="AT335" s="292">
        <f t="shared" si="433"/>
        <v>-5.5942254948076364E-2</v>
      </c>
      <c r="AU335" s="292">
        <f t="shared" si="433"/>
        <v>-0.21535060220425739</v>
      </c>
      <c r="AV335" s="292">
        <f t="shared" si="433"/>
        <v>-0.15299711249980352</v>
      </c>
      <c r="AW335" s="292">
        <f t="shared" si="433"/>
        <v>-4.9981023602516883E-2</v>
      </c>
      <c r="AX335" s="292">
        <f t="shared" si="433"/>
        <v>-0.22273196971730747</v>
      </c>
      <c r="AY335" s="292">
        <f t="shared" si="433"/>
        <v>-0.30638401058873699</v>
      </c>
      <c r="AZ335" s="292">
        <f t="shared" si="433"/>
        <v>-0.14142552868358782</v>
      </c>
      <c r="BA335" s="292">
        <f t="shared" si="433"/>
        <v>-0.22435443290153279</v>
      </c>
      <c r="BB335" s="292">
        <f t="shared" si="433"/>
        <v>-0.12808137186165724</v>
      </c>
      <c r="BC335" s="292">
        <f t="shared" si="433"/>
        <v>-9.115531413147282E-2</v>
      </c>
      <c r="BD335" s="292">
        <f t="shared" si="433"/>
        <v>-0.53152806900421723</v>
      </c>
      <c r="BE335" s="292">
        <f t="shared" si="433"/>
        <v>-0.2647784506518136</v>
      </c>
      <c r="BF335" s="292" t="e">
        <f t="shared" si="433"/>
        <v>#DIV/0!</v>
      </c>
      <c r="BG335" s="292">
        <f t="shared" si="433"/>
        <v>-0.15932633030598986</v>
      </c>
      <c r="BH335" s="292">
        <f t="shared" si="433"/>
        <v>-0.14837232221043684</v>
      </c>
    </row>
    <row r="336" spans="1:60" x14ac:dyDescent="0.2">
      <c r="A336" s="144">
        <f t="shared" si="430"/>
        <v>44104</v>
      </c>
      <c r="B336" s="292">
        <f t="shared" si="432"/>
        <v>-0.10024829389742729</v>
      </c>
      <c r="C336" s="292">
        <f t="shared" ref="C336:BH336" si="434">C97/C$94-1</f>
        <v>-9.9353185947127165E-2</v>
      </c>
      <c r="D336" s="292">
        <f t="shared" si="434"/>
        <v>-0.12925965962296226</v>
      </c>
      <c r="E336" s="292">
        <f t="shared" si="434"/>
        <v>-0.10029953934492519</v>
      </c>
      <c r="F336" s="292">
        <f t="shared" si="434"/>
        <v>-9.2545939798631238E-2</v>
      </c>
      <c r="G336" s="292">
        <f t="shared" si="434"/>
        <v>-9.0942147756872926E-2</v>
      </c>
      <c r="H336" s="292">
        <f t="shared" si="434"/>
        <v>-0.12596278164714092</v>
      </c>
      <c r="I336" s="292">
        <f t="shared" si="434"/>
        <v>-0.10567609317262572</v>
      </c>
      <c r="J336" s="292">
        <f t="shared" si="434"/>
        <v>-4.8707285916753107E-2</v>
      </c>
      <c r="K336" s="292">
        <f t="shared" si="434"/>
        <v>-9.7586566053520118E-2</v>
      </c>
      <c r="L336" s="292">
        <f t="shared" si="434"/>
        <v>0.53043505240960664</v>
      </c>
      <c r="M336" s="292">
        <f t="shared" si="434"/>
        <v>-0.15661568596785536</v>
      </c>
      <c r="N336" s="292">
        <f t="shared" si="434"/>
        <v>-0.14037238812730091</v>
      </c>
      <c r="O336" s="292">
        <f t="shared" si="434"/>
        <v>-0.13167665250498495</v>
      </c>
      <c r="P336" s="292">
        <f t="shared" si="434"/>
        <v>-0.13187275974392676</v>
      </c>
      <c r="Q336" s="292">
        <f t="shared" si="434"/>
        <v>-7.5397803567274546E-2</v>
      </c>
      <c r="R336" s="292">
        <f t="shared" si="434"/>
        <v>-0.11236795476063943</v>
      </c>
      <c r="S336" s="292">
        <f t="shared" si="434"/>
        <v>-0.11179320142598659</v>
      </c>
      <c r="T336" s="292">
        <f t="shared" si="434"/>
        <v>-0.12883589903911108</v>
      </c>
      <c r="U336" s="292">
        <f t="shared" si="434"/>
        <v>-0.1377266394200839</v>
      </c>
      <c r="V336" s="292">
        <f t="shared" si="434"/>
        <v>-0.10014254369126696</v>
      </c>
      <c r="W336" s="292">
        <f t="shared" si="434"/>
        <v>-0.12129835854654281</v>
      </c>
      <c r="X336" s="292">
        <f t="shared" si="434"/>
        <v>-0.14154791702040237</v>
      </c>
      <c r="Y336" s="292">
        <f t="shared" si="434"/>
        <v>-0.16075840868021551</v>
      </c>
      <c r="Z336" s="292">
        <f t="shared" si="434"/>
        <v>-0.13784711269102601</v>
      </c>
      <c r="AA336" s="292">
        <f t="shared" si="434"/>
        <v>-0.1812517106393895</v>
      </c>
      <c r="AB336" s="292">
        <f t="shared" si="434"/>
        <v>-9.9550109531057807E-2</v>
      </c>
      <c r="AC336" s="292">
        <f t="shared" si="434"/>
        <v>-9.1004317398869272E-2</v>
      </c>
      <c r="AD336" s="292">
        <f t="shared" si="434"/>
        <v>-0.15016228840364276</v>
      </c>
      <c r="AE336" s="292">
        <f t="shared" si="434"/>
        <v>-0.10029953934492519</v>
      </c>
      <c r="AF336" s="292">
        <f t="shared" si="434"/>
        <v>-0.12352563360453095</v>
      </c>
      <c r="AG336" s="292">
        <f t="shared" si="434"/>
        <v>-0.17094338488697303</v>
      </c>
      <c r="AH336" s="292">
        <f t="shared" si="434"/>
        <v>-8.1425319362988247E-2</v>
      </c>
      <c r="AI336" s="292">
        <f t="shared" si="434"/>
        <v>-7.2979250698518072E-2</v>
      </c>
      <c r="AJ336" s="292">
        <f t="shared" si="434"/>
        <v>-5.8572952891350338E-3</v>
      </c>
      <c r="AK336" s="292">
        <f t="shared" si="434"/>
        <v>-9.3399790554481554E-2</v>
      </c>
      <c r="AL336" s="292">
        <f t="shared" si="434"/>
        <v>-7.345805083324064E-2</v>
      </c>
      <c r="AM336" s="292">
        <f t="shared" si="434"/>
        <v>-0.169722991936614</v>
      </c>
      <c r="AN336" s="292">
        <f t="shared" si="434"/>
        <v>-7.2923539169381768E-2</v>
      </c>
      <c r="AO336" s="292">
        <f t="shared" si="434"/>
        <v>-0.11288367097135654</v>
      </c>
      <c r="AP336" s="292">
        <f t="shared" si="434"/>
        <v>-5.9332841973134043E-2</v>
      </c>
      <c r="AQ336" s="292">
        <f t="shared" si="434"/>
        <v>-0.11358855202476659</v>
      </c>
      <c r="AR336" s="292">
        <f t="shared" si="434"/>
        <v>5.1102118572965871E-2</v>
      </c>
      <c r="AS336" s="292">
        <f t="shared" si="434"/>
        <v>-5.8976770858888417E-2</v>
      </c>
      <c r="AT336" s="292">
        <f t="shared" si="434"/>
        <v>-9.2515154523772791E-2</v>
      </c>
      <c r="AU336" s="292">
        <f t="shared" si="434"/>
        <v>-0.14153080585728806</v>
      </c>
      <c r="AV336" s="292">
        <f t="shared" si="434"/>
        <v>-0.10929612839449276</v>
      </c>
      <c r="AW336" s="292">
        <f t="shared" si="434"/>
        <v>-7.3365019486846594E-2</v>
      </c>
      <c r="AX336" s="292">
        <f t="shared" si="434"/>
        <v>-8.8682992207664735E-2</v>
      </c>
      <c r="AY336" s="292">
        <f t="shared" si="434"/>
        <v>-0.10646337910619508</v>
      </c>
      <c r="AZ336" s="292">
        <f t="shared" si="434"/>
        <v>-0.14928430613267318</v>
      </c>
      <c r="BA336" s="292">
        <f t="shared" si="434"/>
        <v>-0.10569552683725192</v>
      </c>
      <c r="BB336" s="292">
        <f t="shared" si="434"/>
        <v>-3.753352048015357E-2</v>
      </c>
      <c r="BC336" s="292">
        <f t="shared" si="434"/>
        <v>-7.3808042453958889E-3</v>
      </c>
      <c r="BD336" s="292">
        <f t="shared" si="434"/>
        <v>-0.15463009872712952</v>
      </c>
      <c r="BE336" s="292">
        <f t="shared" si="434"/>
        <v>-9.6515725619552128E-2</v>
      </c>
      <c r="BF336" s="292" t="e">
        <f t="shared" si="434"/>
        <v>#DIV/0!</v>
      </c>
      <c r="BG336" s="292">
        <f t="shared" si="434"/>
        <v>-5.9837777508131795E-2</v>
      </c>
      <c r="BH336" s="292">
        <f t="shared" si="434"/>
        <v>-4.5699963740370331E-2</v>
      </c>
    </row>
    <row r="337" spans="1:60" x14ac:dyDescent="0.2">
      <c r="A337" s="144">
        <f t="shared" si="430"/>
        <v>44195</v>
      </c>
      <c r="B337" s="292">
        <f t="shared" si="432"/>
        <v>-3.587209128724822E-2</v>
      </c>
      <c r="C337" s="292">
        <f t="shared" ref="C337:BH337" si="435">C98/C$94-1</f>
        <v>-3.4678721704883397E-2</v>
      </c>
      <c r="D337" s="292">
        <f t="shared" si="435"/>
        <v>-2.145371300767529E-2</v>
      </c>
      <c r="E337" s="292">
        <f t="shared" si="435"/>
        <v>1.8850575504799849E-2</v>
      </c>
      <c r="F337" s="292">
        <f t="shared" si="435"/>
        <v>-4.4955341900947854E-2</v>
      </c>
      <c r="G337" s="292">
        <f t="shared" si="435"/>
        <v>-4.3745922366922096E-2</v>
      </c>
      <c r="H337" s="292">
        <f t="shared" si="435"/>
        <v>-7.0154981408279138E-2</v>
      </c>
      <c r="I337" s="292">
        <f t="shared" si="435"/>
        <v>-4.3356134424050841E-2</v>
      </c>
      <c r="J337" s="292">
        <f t="shared" si="435"/>
        <v>3.5194487907050709E-2</v>
      </c>
      <c r="K337" s="292">
        <f t="shared" si="435"/>
        <v>-5.6164883469595139E-2</v>
      </c>
      <c r="L337" s="292">
        <f t="shared" si="435"/>
        <v>0.21723969501947682</v>
      </c>
      <c r="M337" s="292">
        <f t="shared" si="435"/>
        <v>-1.7143085013224701E-2</v>
      </c>
      <c r="N337" s="292">
        <f t="shared" si="435"/>
        <v>-5.2407716867829413E-3</v>
      </c>
      <c r="O337" s="292">
        <f t="shared" si="435"/>
        <v>-5.8087550711119929E-2</v>
      </c>
      <c r="P337" s="292">
        <f t="shared" si="435"/>
        <v>-3.5123664020793477E-2</v>
      </c>
      <c r="Q337" s="292">
        <f t="shared" si="435"/>
        <v>-1.1418278817055261E-2</v>
      </c>
      <c r="R337" s="292">
        <f t="shared" si="435"/>
        <v>1.2083887011503869E-2</v>
      </c>
      <c r="S337" s="292">
        <f t="shared" si="435"/>
        <v>2.3258413143872669E-2</v>
      </c>
      <c r="T337" s="292">
        <f t="shared" si="435"/>
        <v>-8.903164280323228E-3</v>
      </c>
      <c r="U337" s="292">
        <f t="shared" si="435"/>
        <v>-6.5313467416075022E-2</v>
      </c>
      <c r="V337" s="292">
        <f t="shared" si="435"/>
        <v>-2.1777548503916E-2</v>
      </c>
      <c r="W337" s="292">
        <f t="shared" si="435"/>
        <v>-2.7005778688262594E-2</v>
      </c>
      <c r="X337" s="292">
        <f t="shared" si="435"/>
        <v>-3.7163205868963711E-2</v>
      </c>
      <c r="Y337" s="292">
        <f t="shared" si="435"/>
        <v>-4.4004133296476788E-2</v>
      </c>
      <c r="Z337" s="292">
        <f t="shared" si="435"/>
        <v>-1.5122548709739947E-2</v>
      </c>
      <c r="AA337" s="292">
        <f t="shared" si="435"/>
        <v>-6.9837636310653428E-2</v>
      </c>
      <c r="AB337" s="292">
        <f t="shared" si="435"/>
        <v>-1.5311902361278662E-2</v>
      </c>
      <c r="AC337" s="292">
        <f t="shared" si="435"/>
        <v>1.3740527535964553E-2</v>
      </c>
      <c r="AD337" s="292">
        <f t="shared" si="435"/>
        <v>4.3125676492099529E-3</v>
      </c>
      <c r="AE337" s="292">
        <f t="shared" si="435"/>
        <v>1.8850575504799849E-2</v>
      </c>
      <c r="AF337" s="292">
        <f t="shared" si="435"/>
        <v>-3.0760931264939284E-3</v>
      </c>
      <c r="AG337" s="292">
        <f t="shared" si="435"/>
        <v>1.4109882395912487E-2</v>
      </c>
      <c r="AH337" s="292">
        <f t="shared" si="435"/>
        <v>2.3774018294624222E-2</v>
      </c>
      <c r="AI337" s="292">
        <f t="shared" si="435"/>
        <v>-2.9555646717028594E-2</v>
      </c>
      <c r="AJ337" s="292">
        <f t="shared" si="435"/>
        <v>-3.199787700230261E-2</v>
      </c>
      <c r="AK337" s="292">
        <f t="shared" si="435"/>
        <v>-2.1107530854280521E-2</v>
      </c>
      <c r="AL337" s="292">
        <f t="shared" si="435"/>
        <v>-3.6297670393548587E-2</v>
      </c>
      <c r="AM337" s="292">
        <f t="shared" si="435"/>
        <v>-6.0062978604127015E-2</v>
      </c>
      <c r="AN337" s="292">
        <f t="shared" si="435"/>
        <v>-0.43438937263137456</v>
      </c>
      <c r="AO337" s="292">
        <f t="shared" si="435"/>
        <v>-0.42741784875852828</v>
      </c>
      <c r="AP337" s="292">
        <f t="shared" si="435"/>
        <v>-0.43676043262741759</v>
      </c>
      <c r="AQ337" s="292">
        <f t="shared" si="435"/>
        <v>-2.4336563090425756E-3</v>
      </c>
      <c r="AR337" s="292">
        <f t="shared" si="435"/>
        <v>2.6179046607539558E-2</v>
      </c>
      <c r="AS337" s="292">
        <f t="shared" si="435"/>
        <v>5.8368409096005713E-3</v>
      </c>
      <c r="AT337" s="292">
        <f t="shared" si="435"/>
        <v>1.3685883233636176E-3</v>
      </c>
      <c r="AU337" s="292">
        <f t="shared" si="435"/>
        <v>-2.3122690539341462E-2</v>
      </c>
      <c r="AV337" s="292">
        <f t="shared" si="435"/>
        <v>-2.876813448604576E-3</v>
      </c>
      <c r="AW337" s="292">
        <f t="shared" si="435"/>
        <v>3.6058080166716522E-2</v>
      </c>
      <c r="AX337" s="292">
        <f t="shared" si="435"/>
        <v>-3.3659057875814358E-2</v>
      </c>
      <c r="AY337" s="292">
        <f t="shared" si="435"/>
        <v>-5.2495115358978328E-2</v>
      </c>
      <c r="AZ337" s="292">
        <f t="shared" si="435"/>
        <v>1.5867139149404297E-2</v>
      </c>
      <c r="BA337" s="292">
        <f t="shared" si="435"/>
        <v>-4.3781763953090191E-3</v>
      </c>
      <c r="BB337" s="292">
        <f t="shared" si="435"/>
        <v>6.8227818206664459E-2</v>
      </c>
      <c r="BC337" s="292">
        <f t="shared" si="435"/>
        <v>3.2122465761888597E-2</v>
      </c>
      <c r="BD337" s="292">
        <f t="shared" si="435"/>
        <v>-0.24554347448386304</v>
      </c>
      <c r="BE337" s="292">
        <f t="shared" si="435"/>
        <v>-8.2275384448679989E-2</v>
      </c>
      <c r="BF337" s="292" t="e">
        <f t="shared" si="435"/>
        <v>#DIV/0!</v>
      </c>
      <c r="BG337" s="292">
        <f t="shared" si="435"/>
        <v>1.7340200410678186E-3</v>
      </c>
      <c r="BH337" s="292">
        <f t="shared" si="435"/>
        <v>-5.144384298610527E-3</v>
      </c>
    </row>
    <row r="338" spans="1:60" x14ac:dyDescent="0.2">
      <c r="A338" s="144">
        <f t="shared" si="430"/>
        <v>44285</v>
      </c>
      <c r="B338" s="292">
        <f t="shared" si="432"/>
        <v>-6.9373851777050799E-2</v>
      </c>
      <c r="C338" s="292">
        <f t="shared" ref="C338:BH338" si="436">C99/C$94-1</f>
        <v>-6.6443121792753912E-2</v>
      </c>
      <c r="D338" s="292">
        <f t="shared" si="436"/>
        <v>-8.2251547357204746E-2</v>
      </c>
      <c r="E338" s="292">
        <f t="shared" si="436"/>
        <v>-9.0886797376240613E-3</v>
      </c>
      <c r="F338" s="292">
        <f t="shared" si="436"/>
        <v>-7.1749221094074223E-2</v>
      </c>
      <c r="G338" s="292">
        <f t="shared" si="436"/>
        <v>-6.7822483307344528E-2</v>
      </c>
      <c r="H338" s="292">
        <f t="shared" si="436"/>
        <v>-0.15356729487366816</v>
      </c>
      <c r="I338" s="292">
        <f t="shared" si="436"/>
        <v>-7.4829029545018133E-2</v>
      </c>
      <c r="J338" s="292">
        <f t="shared" si="436"/>
        <v>-1.7572864559350365E-2</v>
      </c>
      <c r="K338" s="292">
        <f t="shared" si="436"/>
        <v>-7.5727788821841502E-2</v>
      </c>
      <c r="L338" s="292">
        <f t="shared" si="436"/>
        <v>-2.800620992722036E-2</v>
      </c>
      <c r="M338" s="292">
        <f t="shared" si="436"/>
        <v>-7.9892274026198584E-2</v>
      </c>
      <c r="N338" s="292">
        <f t="shared" si="436"/>
        <v>-0.12962384969742557</v>
      </c>
      <c r="O338" s="292">
        <f t="shared" si="436"/>
        <v>-9.8877226842647992E-2</v>
      </c>
      <c r="P338" s="292">
        <f t="shared" si="436"/>
        <v>-0.13065936702639158</v>
      </c>
      <c r="Q338" s="292">
        <f t="shared" si="436"/>
        <v>-7.8927340208639007E-2</v>
      </c>
      <c r="R338" s="292">
        <f t="shared" si="436"/>
        <v>-1.8130111335160182E-2</v>
      </c>
      <c r="S338" s="292">
        <f t="shared" si="436"/>
        <v>2.0635129367982286E-2</v>
      </c>
      <c r="T338" s="292">
        <f t="shared" si="436"/>
        <v>-0.10857244608248962</v>
      </c>
      <c r="U338" s="292">
        <f t="shared" si="436"/>
        <v>-0.12279270784330376</v>
      </c>
      <c r="V338" s="292">
        <f t="shared" si="436"/>
        <v>1.5978586748165879E-2</v>
      </c>
      <c r="W338" s="292">
        <f t="shared" si="436"/>
        <v>-2.6449871107291134E-2</v>
      </c>
      <c r="X338" s="292">
        <f t="shared" si="436"/>
        <v>-0.10336681571751549</v>
      </c>
      <c r="Y338" s="292">
        <f t="shared" si="436"/>
        <v>-9.772156729349768E-2</v>
      </c>
      <c r="Z338" s="292">
        <f t="shared" si="436"/>
        <v>-6.5389132551981088E-2</v>
      </c>
      <c r="AA338" s="292">
        <f t="shared" si="436"/>
        <v>-0.12664172739905555</v>
      </c>
      <c r="AB338" s="292">
        <f t="shared" si="436"/>
        <v>-5.4579813304168057E-2</v>
      </c>
      <c r="AC338" s="292">
        <f t="shared" si="436"/>
        <v>-4.8052917887182356E-2</v>
      </c>
      <c r="AD338" s="292">
        <f t="shared" si="436"/>
        <v>-7.5913847970949133E-2</v>
      </c>
      <c r="AE338" s="292">
        <f t="shared" si="436"/>
        <v>-9.0886797376240613E-3</v>
      </c>
      <c r="AF338" s="292">
        <f t="shared" si="436"/>
        <v>-2.0471740159198948E-2</v>
      </c>
      <c r="AG338" s="292">
        <f t="shared" si="436"/>
        <v>-9.4314334147414858E-2</v>
      </c>
      <c r="AH338" s="292">
        <f t="shared" si="436"/>
        <v>1.069440266999111E-2</v>
      </c>
      <c r="AI338" s="292">
        <f t="shared" si="436"/>
        <v>-6.9261683514489136E-2</v>
      </c>
      <c r="AJ338" s="292">
        <f t="shared" si="436"/>
        <v>-1.6802450004367531E-2</v>
      </c>
      <c r="AK338" s="292">
        <f t="shared" si="436"/>
        <v>-3.5352431858606148E-2</v>
      </c>
      <c r="AL338" s="292">
        <f t="shared" si="436"/>
        <v>-0.11338428066020578</v>
      </c>
      <c r="AM338" s="292">
        <f t="shared" si="436"/>
        <v>-0.16218465668037196</v>
      </c>
      <c r="AN338" s="292">
        <f t="shared" si="436"/>
        <v>-0.55244453972671148</v>
      </c>
      <c r="AO338" s="292">
        <f t="shared" si="436"/>
        <v>-0.52055340889365842</v>
      </c>
      <c r="AP338" s="292">
        <f t="shared" si="436"/>
        <v>-0.56329091792550723</v>
      </c>
      <c r="AQ338" s="292">
        <f t="shared" si="436"/>
        <v>-4.8191232940112183E-2</v>
      </c>
      <c r="AR338" s="292">
        <f t="shared" si="436"/>
        <v>0.11560051171756158</v>
      </c>
      <c r="AS338" s="292">
        <f t="shared" si="436"/>
        <v>4.1455894759587997E-2</v>
      </c>
      <c r="AT338" s="292">
        <f t="shared" si="436"/>
        <v>0.16527942182896749</v>
      </c>
      <c r="AU338" s="292">
        <f t="shared" si="436"/>
        <v>-9.6946347667025257E-2</v>
      </c>
      <c r="AV338" s="292">
        <f t="shared" si="436"/>
        <v>8.4898361720857629E-3</v>
      </c>
      <c r="AW338" s="292">
        <f t="shared" si="436"/>
        <v>1.3431129507080808E-2</v>
      </c>
      <c r="AX338" s="292">
        <f t="shared" si="436"/>
        <v>-9.267834905394956E-3</v>
      </c>
      <c r="AY338" s="292">
        <f t="shared" si="436"/>
        <v>-0.10730026140392324</v>
      </c>
      <c r="AZ338" s="292">
        <f t="shared" si="436"/>
        <v>-0.21521389020282344</v>
      </c>
      <c r="BA338" s="292">
        <f t="shared" si="436"/>
        <v>-3.8293903034346544E-2</v>
      </c>
      <c r="BB338" s="292">
        <f t="shared" si="436"/>
        <v>2.6310434891803514E-2</v>
      </c>
      <c r="BC338" s="292">
        <f t="shared" si="436"/>
        <v>1.7910840252851834E-2</v>
      </c>
      <c r="BD338" s="292">
        <f t="shared" si="436"/>
        <v>-0.37991679259879985</v>
      </c>
      <c r="BE338" s="292">
        <f t="shared" si="436"/>
        <v>-0.12080808080286054</v>
      </c>
      <c r="BF338" s="292" t="e">
        <f t="shared" si="436"/>
        <v>#DIV/0!</v>
      </c>
      <c r="BG338" s="292">
        <f t="shared" si="436"/>
        <v>-4.8118348868678273E-2</v>
      </c>
      <c r="BH338" s="292">
        <f t="shared" si="436"/>
        <v>-5.0282215923966755E-2</v>
      </c>
    </row>
    <row r="339" spans="1:60" x14ac:dyDescent="0.2">
      <c r="A339" s="144">
        <f t="shared" si="430"/>
        <v>44377</v>
      </c>
      <c r="B339" s="292">
        <f t="shared" si="432"/>
        <v>-3.9369226126453438E-2</v>
      </c>
      <c r="C339" s="292">
        <f t="shared" ref="C339:BH339" si="437">C100/C$94-1</f>
        <v>-4.0234225332514972E-2</v>
      </c>
      <c r="D339" s="292">
        <f t="shared" si="437"/>
        <v>-3.3402362990833545E-2</v>
      </c>
      <c r="E339" s="292">
        <f t="shared" si="437"/>
        <v>-4.5975852937362172E-3</v>
      </c>
      <c r="F339" s="292">
        <f t="shared" si="437"/>
        <v>-4.4293206692063491E-2</v>
      </c>
      <c r="G339" s="292">
        <f t="shared" si="437"/>
        <v>-4.5722142401856902E-2</v>
      </c>
      <c r="H339" s="292">
        <f t="shared" si="437"/>
        <v>-1.4519696547005134E-2</v>
      </c>
      <c r="I339" s="292">
        <f t="shared" si="437"/>
        <v>-4.6472158350871817E-2</v>
      </c>
      <c r="J339" s="292">
        <f t="shared" si="437"/>
        <v>2.8078420314294528E-2</v>
      </c>
      <c r="K339" s="292">
        <f t="shared" si="437"/>
        <v>-5.7332499056279462E-2</v>
      </c>
      <c r="L339" s="292">
        <f t="shared" si="437"/>
        <v>1.5728142430492853</v>
      </c>
      <c r="M339" s="292">
        <f t="shared" si="437"/>
        <v>-3.3133347238391564E-2</v>
      </c>
      <c r="N339" s="292">
        <f t="shared" si="437"/>
        <v>-8.6739739113852687E-2</v>
      </c>
      <c r="O339" s="292">
        <f t="shared" si="437"/>
        <v>-0.10228411160628714</v>
      </c>
      <c r="P339" s="292">
        <f t="shared" si="437"/>
        <v>-7.432080313663858E-2</v>
      </c>
      <c r="Q339" s="292">
        <f t="shared" si="437"/>
        <v>2.7459384393840436E-2</v>
      </c>
      <c r="R339" s="292">
        <f t="shared" si="437"/>
        <v>4.9580525278569709E-3</v>
      </c>
      <c r="S339" s="292">
        <f t="shared" si="437"/>
        <v>-1.8145641430363679E-2</v>
      </c>
      <c r="T339" s="292">
        <f t="shared" si="437"/>
        <v>-4.3949228923976014E-2</v>
      </c>
      <c r="U339" s="292">
        <f t="shared" si="437"/>
        <v>-7.9378165571076797E-2</v>
      </c>
      <c r="V339" s="292">
        <f t="shared" si="437"/>
        <v>-2.650874155345706E-3</v>
      </c>
      <c r="W339" s="292">
        <f t="shared" si="437"/>
        <v>-4.2610737080378769E-2</v>
      </c>
      <c r="X339" s="292">
        <f t="shared" si="437"/>
        <v>-4.7262786612880081E-2</v>
      </c>
      <c r="Y339" s="292">
        <f t="shared" si="437"/>
        <v>-3.183596395242394E-2</v>
      </c>
      <c r="Z339" s="292">
        <f t="shared" si="437"/>
        <v>-5.9976120883230677E-2</v>
      </c>
      <c r="AA339" s="292">
        <f t="shared" si="437"/>
        <v>-6.6656403952725096E-3</v>
      </c>
      <c r="AB339" s="292">
        <f t="shared" si="437"/>
        <v>-9.9466990273980871E-3</v>
      </c>
      <c r="AC339" s="292">
        <f t="shared" si="437"/>
        <v>0.14914195652359852</v>
      </c>
      <c r="AD339" s="292">
        <f t="shared" si="437"/>
        <v>-6.7972150729400549E-2</v>
      </c>
      <c r="AE339" s="292">
        <f t="shared" si="437"/>
        <v>-4.5975852937362172E-3</v>
      </c>
      <c r="AF339" s="292">
        <f t="shared" si="437"/>
        <v>-4.7696328830939105E-2</v>
      </c>
      <c r="AG339" s="292">
        <f t="shared" si="437"/>
        <v>-0.10221830261815412</v>
      </c>
      <c r="AH339" s="292">
        <f t="shared" si="437"/>
        <v>2.3459673899365319E-2</v>
      </c>
      <c r="AI339" s="292">
        <f t="shared" si="437"/>
        <v>-5.3481389072552843E-2</v>
      </c>
      <c r="AJ339" s="292">
        <f t="shared" si="437"/>
        <v>-2.6176005826779036E-3</v>
      </c>
      <c r="AK339" s="292">
        <f t="shared" si="437"/>
        <v>-2.3313256988013231E-2</v>
      </c>
      <c r="AL339" s="292">
        <f t="shared" si="437"/>
        <v>-9.3884833465406436E-2</v>
      </c>
      <c r="AM339" s="292">
        <f t="shared" si="437"/>
        <v>-9.1492901990288478E-2</v>
      </c>
      <c r="AN339" s="292">
        <f t="shared" si="437"/>
        <v>-0.34326595447374597</v>
      </c>
      <c r="AO339" s="292">
        <f t="shared" si="437"/>
        <v>-0.34867504642535074</v>
      </c>
      <c r="AP339" s="292">
        <f t="shared" si="437"/>
        <v>-0.34142628759814053</v>
      </c>
      <c r="AQ339" s="292">
        <f t="shared" si="437"/>
        <v>-1.9945254162458848E-2</v>
      </c>
      <c r="AR339" s="292">
        <f t="shared" si="437"/>
        <v>1.3202499527035227E-2</v>
      </c>
      <c r="AS339" s="292">
        <f t="shared" si="437"/>
        <v>5.7460852961382036E-2</v>
      </c>
      <c r="AT339" s="292">
        <f t="shared" si="437"/>
        <v>2.0659154320419759E-2</v>
      </c>
      <c r="AU339" s="292">
        <f t="shared" si="437"/>
        <v>-7.9801736367671738E-2</v>
      </c>
      <c r="AV339" s="292">
        <f t="shared" si="437"/>
        <v>2.1533994700773107E-4</v>
      </c>
      <c r="AW339" s="292">
        <f t="shared" si="437"/>
        <v>2.6755586896954453E-2</v>
      </c>
      <c r="AX339" s="292">
        <f t="shared" si="437"/>
        <v>-1.4278670945779615E-2</v>
      </c>
      <c r="AY339" s="292">
        <f t="shared" si="437"/>
        <v>-3.3988281347114624E-2</v>
      </c>
      <c r="AZ339" s="292">
        <f t="shared" si="437"/>
        <v>-9.8824353421884337E-2</v>
      </c>
      <c r="BA339" s="292">
        <f t="shared" si="437"/>
        <v>-6.8316422162153501E-3</v>
      </c>
      <c r="BB339" s="292">
        <f t="shared" si="437"/>
        <v>7.8118967086908242E-2</v>
      </c>
      <c r="BC339" s="292">
        <f t="shared" si="437"/>
        <v>4.3522664533812483E-2</v>
      </c>
      <c r="BD339" s="292">
        <f t="shared" si="437"/>
        <v>-0.25616246575218382</v>
      </c>
      <c r="BE339" s="292">
        <f t="shared" si="437"/>
        <v>-8.2866829571578982E-2</v>
      </c>
      <c r="BF339" s="292" t="e">
        <f t="shared" si="437"/>
        <v>#DIV/0!</v>
      </c>
      <c r="BG339" s="292">
        <f t="shared" si="437"/>
        <v>-2.4378195254037838E-3</v>
      </c>
      <c r="BH339" s="292">
        <f t="shared" si="437"/>
        <v>-7.4283524691716174E-3</v>
      </c>
    </row>
    <row r="340" spans="1:60" x14ac:dyDescent="0.2">
      <c r="A340" s="144">
        <f t="shared" si="430"/>
        <v>44469</v>
      </c>
      <c r="B340" s="292">
        <f t="shared" ref="B340:BH340" si="438">B101/B$94-1</f>
        <v>-3.7847470611998446E-2</v>
      </c>
      <c r="C340" s="292">
        <f t="shared" si="438"/>
        <v>-3.9614894608301365E-2</v>
      </c>
      <c r="D340" s="292">
        <f t="shared" si="438"/>
        <v>-9.8971818934340483E-2</v>
      </c>
      <c r="E340" s="292">
        <f t="shared" si="438"/>
        <v>-6.0853729317875693E-2</v>
      </c>
      <c r="F340" s="292">
        <f t="shared" si="438"/>
        <v>-1.9419255756664477E-2</v>
      </c>
      <c r="G340" s="292">
        <f t="shared" si="438"/>
        <v>-2.0971654286398911E-2</v>
      </c>
      <c r="H340" s="292">
        <f t="shared" si="438"/>
        <v>1.2926743477200464E-2</v>
      </c>
      <c r="I340" s="292">
        <f t="shared" si="438"/>
        <v>-4.4231905668256521E-2</v>
      </c>
      <c r="J340" s="292">
        <f t="shared" si="438"/>
        <v>2.2777508592793039E-2</v>
      </c>
      <c r="K340" s="292">
        <f t="shared" si="438"/>
        <v>-2.7854303492116705E-2</v>
      </c>
      <c r="L340" s="292">
        <f t="shared" si="438"/>
        <v>0.42138338863175773</v>
      </c>
      <c r="M340" s="292">
        <f t="shared" si="438"/>
        <v>-0.14831146984577293</v>
      </c>
      <c r="N340" s="292">
        <f t="shared" si="438"/>
        <v>-9.2098930880540997E-2</v>
      </c>
      <c r="O340" s="292">
        <f t="shared" si="438"/>
        <v>-9.3778247998774988E-2</v>
      </c>
      <c r="P340" s="292">
        <f t="shared" si="438"/>
        <v>-0.10845848228368871</v>
      </c>
      <c r="Q340" s="292">
        <f t="shared" si="438"/>
        <v>-9.5662120456808108E-2</v>
      </c>
      <c r="R340" s="292">
        <f t="shared" si="438"/>
        <v>-8.6171818443993353E-2</v>
      </c>
      <c r="S340" s="292">
        <f t="shared" si="438"/>
        <v>-0.10242124519070306</v>
      </c>
      <c r="T340" s="292">
        <f t="shared" si="438"/>
        <v>-0.11951218172389344</v>
      </c>
      <c r="U340" s="292">
        <f t="shared" si="438"/>
        <v>-0.10903561346609514</v>
      </c>
      <c r="V340" s="292">
        <f t="shared" si="438"/>
        <v>-6.4542645870959259E-2</v>
      </c>
      <c r="W340" s="292">
        <f t="shared" si="438"/>
        <v>-9.9626657942803565E-2</v>
      </c>
      <c r="X340" s="292">
        <f t="shared" si="438"/>
        <v>-0.10186711949009919</v>
      </c>
      <c r="Y340" s="292">
        <f t="shared" si="438"/>
        <v>-0.12367270697155497</v>
      </c>
      <c r="Z340" s="292">
        <f t="shared" si="438"/>
        <v>-0.10937584032992353</v>
      </c>
      <c r="AA340" s="292">
        <f t="shared" si="438"/>
        <v>-0.13646072233721718</v>
      </c>
      <c r="AB340" s="292">
        <f t="shared" si="438"/>
        <v>-5.2693016656451985E-2</v>
      </c>
      <c r="AC340" s="292">
        <f t="shared" si="438"/>
        <v>-8.8975414379033224E-2</v>
      </c>
      <c r="AD340" s="292">
        <f t="shared" si="438"/>
        <v>-0.11968318797417066</v>
      </c>
      <c r="AE340" s="292">
        <f t="shared" si="438"/>
        <v>-6.0853729317875693E-2</v>
      </c>
      <c r="AF340" s="292">
        <f t="shared" si="438"/>
        <v>-0.10087038615209121</v>
      </c>
      <c r="AG340" s="292">
        <f t="shared" si="438"/>
        <v>-0.17200084728639886</v>
      </c>
      <c r="AH340" s="292">
        <f t="shared" si="438"/>
        <v>-3.0534357387153599E-2</v>
      </c>
      <c r="AI340" s="292">
        <f t="shared" si="438"/>
        <v>-2.0558858193139073E-2</v>
      </c>
      <c r="AJ340" s="292">
        <f t="shared" si="438"/>
        <v>1.6384756916574039E-2</v>
      </c>
      <c r="AK340" s="292">
        <f t="shared" si="438"/>
        <v>-3.5125595474890914E-2</v>
      </c>
      <c r="AL340" s="292">
        <f t="shared" si="438"/>
        <v>-1.7903398349051858E-2</v>
      </c>
      <c r="AM340" s="292">
        <f t="shared" si="438"/>
        <v>-0.12571409797704791</v>
      </c>
      <c r="AN340" s="292">
        <f t="shared" si="438"/>
        <v>0.11212425419976801</v>
      </c>
      <c r="AO340" s="292">
        <f t="shared" si="438"/>
        <v>6.8510869385392859E-2</v>
      </c>
      <c r="AP340" s="292">
        <f t="shared" si="438"/>
        <v>0.1269574461835421</v>
      </c>
      <c r="AQ340" s="292">
        <f t="shared" si="438"/>
        <v>-3.6478254783853248E-2</v>
      </c>
      <c r="AR340" s="292">
        <f t="shared" si="438"/>
        <v>8.2646824967775867E-2</v>
      </c>
      <c r="AS340" s="292">
        <f t="shared" si="438"/>
        <v>5.2786340547197108E-2</v>
      </c>
      <c r="AT340" s="292">
        <f t="shared" si="438"/>
        <v>-4.8871330970085669E-2</v>
      </c>
      <c r="AU340" s="292">
        <f t="shared" si="438"/>
        <v>-9.7861242050048869E-2</v>
      </c>
      <c r="AV340" s="292">
        <f t="shared" si="438"/>
        <v>-4.1924200689091085E-2</v>
      </c>
      <c r="AW340" s="292">
        <f t="shared" si="438"/>
        <v>-2.8095444376023848E-2</v>
      </c>
      <c r="AX340" s="292">
        <f t="shared" si="438"/>
        <v>-2.1355967578956303E-2</v>
      </c>
      <c r="AY340" s="292">
        <f t="shared" si="438"/>
        <v>-4.6567482142322314E-3</v>
      </c>
      <c r="AZ340" s="292">
        <f t="shared" si="438"/>
        <v>-0.11638210535500149</v>
      </c>
      <c r="BA340" s="292">
        <f t="shared" si="438"/>
        <v>-9.7586884319461609E-3</v>
      </c>
      <c r="BB340" s="292">
        <f t="shared" si="438"/>
        <v>5.4519488621907808E-2</v>
      </c>
      <c r="BC340" s="292">
        <f t="shared" si="438"/>
        <v>5.3292082353617598E-2</v>
      </c>
      <c r="BD340" s="292">
        <f t="shared" si="438"/>
        <v>-2.3239194083469084E-2</v>
      </c>
      <c r="BE340" s="292">
        <f t="shared" si="438"/>
        <v>-3.3122721414188816E-2</v>
      </c>
      <c r="BF340" s="292" t="e">
        <f t="shared" si="438"/>
        <v>#DIV/0!</v>
      </c>
      <c r="BG340" s="292">
        <f t="shared" si="438"/>
        <v>9.9877452017724799E-3</v>
      </c>
      <c r="BH340" s="292">
        <f t="shared" si="438"/>
        <v>1.881563711549683E-2</v>
      </c>
    </row>
    <row r="341" spans="1:60" x14ac:dyDescent="0.2">
      <c r="A341" s="144">
        <f>A102</f>
        <v>44560</v>
      </c>
      <c r="B341" s="292">
        <f t="shared" ref="B341:BH341" si="439">B102/B$94-1</f>
        <v>-1</v>
      </c>
      <c r="C341" s="292">
        <f t="shared" si="439"/>
        <v>-1</v>
      </c>
      <c r="D341" s="292">
        <f t="shared" si="439"/>
        <v>-1</v>
      </c>
      <c r="E341" s="292">
        <f t="shared" si="439"/>
        <v>-1</v>
      </c>
      <c r="F341" s="292">
        <f t="shared" si="439"/>
        <v>-1</v>
      </c>
      <c r="G341" s="292">
        <f t="shared" si="439"/>
        <v>-1</v>
      </c>
      <c r="H341" s="292">
        <f t="shared" si="439"/>
        <v>-1</v>
      </c>
      <c r="I341" s="292">
        <f t="shared" si="439"/>
        <v>-1</v>
      </c>
      <c r="J341" s="292">
        <f t="shared" si="439"/>
        <v>-1</v>
      </c>
      <c r="K341" s="292">
        <f t="shared" si="439"/>
        <v>-1</v>
      </c>
      <c r="L341" s="292">
        <f t="shared" si="439"/>
        <v>-1</v>
      </c>
      <c r="M341" s="292">
        <f t="shared" si="439"/>
        <v>-1</v>
      </c>
      <c r="N341" s="292">
        <f t="shared" si="439"/>
        <v>-1</v>
      </c>
      <c r="O341" s="292">
        <f t="shared" si="439"/>
        <v>-1</v>
      </c>
      <c r="P341" s="292">
        <f t="shared" si="439"/>
        <v>-1</v>
      </c>
      <c r="Q341" s="292">
        <f t="shared" si="439"/>
        <v>-1</v>
      </c>
      <c r="R341" s="292">
        <f t="shared" si="439"/>
        <v>-1</v>
      </c>
      <c r="S341" s="292">
        <f t="shared" si="439"/>
        <v>-1</v>
      </c>
      <c r="T341" s="292">
        <f t="shared" si="439"/>
        <v>-1</v>
      </c>
      <c r="U341" s="292">
        <f t="shared" si="439"/>
        <v>-1</v>
      </c>
      <c r="V341" s="292">
        <f t="shared" si="439"/>
        <v>-1</v>
      </c>
      <c r="W341" s="292">
        <f t="shared" si="439"/>
        <v>-1</v>
      </c>
      <c r="X341" s="292">
        <f t="shared" si="439"/>
        <v>-1</v>
      </c>
      <c r="Y341" s="292">
        <f t="shared" si="439"/>
        <v>-1</v>
      </c>
      <c r="Z341" s="292">
        <f t="shared" si="439"/>
        <v>-1</v>
      </c>
      <c r="AA341" s="292">
        <f t="shared" si="439"/>
        <v>-1</v>
      </c>
      <c r="AB341" s="292">
        <f t="shared" si="439"/>
        <v>-1</v>
      </c>
      <c r="AC341" s="292">
        <f t="shared" si="439"/>
        <v>-1</v>
      </c>
      <c r="AD341" s="292">
        <f t="shared" si="439"/>
        <v>-1</v>
      </c>
      <c r="AE341" s="292">
        <f t="shared" si="439"/>
        <v>-1</v>
      </c>
      <c r="AF341" s="292">
        <f t="shared" si="439"/>
        <v>-1</v>
      </c>
      <c r="AG341" s="292">
        <f t="shared" si="439"/>
        <v>-1</v>
      </c>
      <c r="AH341" s="292">
        <f t="shared" si="439"/>
        <v>-1</v>
      </c>
      <c r="AI341" s="292">
        <f t="shared" si="439"/>
        <v>-1</v>
      </c>
      <c r="AJ341" s="292">
        <f t="shared" si="439"/>
        <v>-1</v>
      </c>
      <c r="AK341" s="292">
        <f t="shared" si="439"/>
        <v>-1</v>
      </c>
      <c r="AL341" s="292">
        <f t="shared" si="439"/>
        <v>-1</v>
      </c>
      <c r="AM341" s="292">
        <f t="shared" si="439"/>
        <v>-1</v>
      </c>
      <c r="AN341" s="292">
        <f t="shared" si="439"/>
        <v>-1</v>
      </c>
      <c r="AO341" s="292">
        <f t="shared" si="439"/>
        <v>-1</v>
      </c>
      <c r="AP341" s="292">
        <f t="shared" si="439"/>
        <v>-1</v>
      </c>
      <c r="AQ341" s="292">
        <f t="shared" si="439"/>
        <v>-1</v>
      </c>
      <c r="AR341" s="292">
        <f t="shared" si="439"/>
        <v>-1</v>
      </c>
      <c r="AS341" s="292">
        <f t="shared" si="439"/>
        <v>-1</v>
      </c>
      <c r="AT341" s="292">
        <f t="shared" si="439"/>
        <v>-1</v>
      </c>
      <c r="AU341" s="292">
        <f t="shared" si="439"/>
        <v>-1</v>
      </c>
      <c r="AV341" s="292">
        <f t="shared" si="439"/>
        <v>-1</v>
      </c>
      <c r="AW341" s="292">
        <f t="shared" si="439"/>
        <v>-1</v>
      </c>
      <c r="AX341" s="292">
        <f t="shared" si="439"/>
        <v>-1</v>
      </c>
      <c r="AY341" s="292">
        <f t="shared" si="439"/>
        <v>-1</v>
      </c>
      <c r="AZ341" s="292">
        <f t="shared" si="439"/>
        <v>-1</v>
      </c>
      <c r="BA341" s="292">
        <f t="shared" si="439"/>
        <v>-1</v>
      </c>
      <c r="BB341" s="292">
        <f t="shared" si="439"/>
        <v>-1</v>
      </c>
      <c r="BC341" s="292">
        <f t="shared" si="439"/>
        <v>-1</v>
      </c>
      <c r="BD341" s="292">
        <f t="shared" si="439"/>
        <v>-1</v>
      </c>
      <c r="BE341" s="292">
        <f t="shared" si="439"/>
        <v>-1</v>
      </c>
      <c r="BF341" s="292" t="e">
        <f t="shared" si="439"/>
        <v>#DIV/0!</v>
      </c>
      <c r="BG341" s="292">
        <f t="shared" si="439"/>
        <v>-1</v>
      </c>
      <c r="BH341" s="292">
        <f t="shared" si="439"/>
        <v>-1</v>
      </c>
    </row>
  </sheetData>
  <phoneticPr fontId="5" type="noConversion"/>
  <pageMargins left="0.19685039370078741" right="0.19685039370078741" top="0.39370078740157483" bottom="0.2" header="0.39370078740157483" footer="0.19685039370078741"/>
  <pageSetup paperSize="9" orientation="portrait" r:id="rId1"/>
  <headerFooter alignWithMargins="0">
    <oddFooter>&amp;L&amp;"Arial,Normal"&amp;8Source : ACOSS - DISEP&amp;C&amp;"MS Sans Serif,Gras"&amp;A&amp;R&amp;"Arial,Normal"&amp;7&amp;F
&amp;D  &amp;T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indexed="62"/>
  </sheetPr>
  <dimension ref="A1:BI352"/>
  <sheetViews>
    <sheetView workbookViewId="0">
      <pane xSplit="3" ySplit="62" topLeftCell="AM324" activePane="bottomRight" state="frozen"/>
      <selection activeCell="AT348" sqref="AT348"/>
      <selection pane="topRight" activeCell="AT348" sqref="AT348"/>
      <selection pane="bottomLeft" activeCell="AT348" sqref="AT348"/>
      <selection pane="bottomRight" activeCell="AT348" sqref="AT348"/>
    </sheetView>
  </sheetViews>
  <sheetFormatPr baseColWidth="10" defaultColWidth="12.28515625" defaultRowHeight="11.25" x14ac:dyDescent="0.2"/>
  <cols>
    <col min="1" max="1" width="7.28515625" style="144" customWidth="1"/>
    <col min="2" max="3" width="12.5703125" style="37" customWidth="1"/>
    <col min="4" max="4" width="11.140625" style="32" bestFit="1" customWidth="1"/>
    <col min="5" max="5" width="10.140625" style="32" bestFit="1" customWidth="1"/>
    <col min="6" max="7" width="11.7109375" style="32" customWidth="1"/>
    <col min="8" max="8" width="10.140625" style="32" bestFit="1" customWidth="1"/>
    <col min="9" max="9" width="12.5703125" style="32" customWidth="1"/>
    <col min="10" max="11" width="10.5703125" style="32" bestFit="1" customWidth="1"/>
    <col min="12" max="17" width="10.85546875" style="1" customWidth="1"/>
    <col min="18" max="29" width="10.85546875" style="32" customWidth="1"/>
    <col min="30" max="30" width="11.7109375" style="32" customWidth="1"/>
    <col min="31" max="44" width="10.85546875" style="32" customWidth="1"/>
    <col min="45" max="45" width="10.28515625" style="32" bestFit="1" customWidth="1"/>
    <col min="46" max="46" width="10.42578125" style="32" bestFit="1" customWidth="1"/>
    <col min="47" max="47" width="9.28515625" style="32" bestFit="1" customWidth="1"/>
    <col min="48" max="48" width="9.7109375" style="32" bestFit="1" customWidth="1"/>
    <col min="49" max="54" width="10.85546875" style="32" customWidth="1"/>
    <col min="55" max="55" width="12.28515625" style="36" customWidth="1"/>
    <col min="56" max="16384" width="12.28515625" style="32"/>
  </cols>
  <sheetData>
    <row r="1" spans="1:61" s="34" customFormat="1" ht="68.25" thickBot="1" x14ac:dyDescent="0.25">
      <c r="A1" s="110" t="s">
        <v>0</v>
      </c>
      <c r="B1" s="9" t="s">
        <v>1</v>
      </c>
      <c r="C1" s="59" t="s">
        <v>40</v>
      </c>
      <c r="D1" s="4" t="s">
        <v>126</v>
      </c>
      <c r="E1" s="2" t="s">
        <v>2</v>
      </c>
      <c r="F1" s="2" t="s">
        <v>3</v>
      </c>
      <c r="G1" s="2" t="s">
        <v>148</v>
      </c>
      <c r="H1" s="2" t="s">
        <v>127</v>
      </c>
      <c r="I1" s="33" t="s">
        <v>41</v>
      </c>
      <c r="J1" s="2" t="s">
        <v>245</v>
      </c>
      <c r="K1" s="2" t="s">
        <v>246</v>
      </c>
      <c r="L1" s="2" t="s">
        <v>145</v>
      </c>
      <c r="M1" s="2" t="s">
        <v>44</v>
      </c>
      <c r="N1" s="2" t="s">
        <v>43</v>
      </c>
      <c r="O1" s="2" t="s">
        <v>42</v>
      </c>
      <c r="P1" s="2" t="s">
        <v>45</v>
      </c>
      <c r="Q1" s="2" t="s">
        <v>46</v>
      </c>
      <c r="R1" s="2" t="s">
        <v>47</v>
      </c>
      <c r="S1" s="2" t="s">
        <v>48</v>
      </c>
      <c r="T1" s="2" t="s">
        <v>49</v>
      </c>
      <c r="U1" s="2" t="s">
        <v>50</v>
      </c>
      <c r="V1" s="2" t="s">
        <v>51</v>
      </c>
      <c r="W1" s="2" t="s">
        <v>52</v>
      </c>
      <c r="X1" s="2" t="s">
        <v>53</v>
      </c>
      <c r="Y1" s="2" t="s">
        <v>54</v>
      </c>
      <c r="Z1" s="2" t="s">
        <v>209</v>
      </c>
      <c r="AA1" s="2" t="s">
        <v>210</v>
      </c>
      <c r="AB1" s="2" t="s">
        <v>55</v>
      </c>
      <c r="AC1" s="2" t="s">
        <v>56</v>
      </c>
      <c r="AD1" s="2" t="s">
        <v>57</v>
      </c>
      <c r="AE1" s="2" t="s">
        <v>58</v>
      </c>
      <c r="AF1" s="34" t="s">
        <v>193</v>
      </c>
      <c r="AG1" s="34" t="s">
        <v>194</v>
      </c>
      <c r="AH1" s="34" t="s">
        <v>195</v>
      </c>
      <c r="AI1" s="2" t="s">
        <v>59</v>
      </c>
      <c r="AJ1" s="34" t="s">
        <v>149</v>
      </c>
      <c r="AK1" s="34" t="s">
        <v>150</v>
      </c>
      <c r="AL1" s="34" t="s">
        <v>151</v>
      </c>
      <c r="AM1" s="2" t="s">
        <v>60</v>
      </c>
      <c r="AN1" s="2" t="s">
        <v>61</v>
      </c>
      <c r="AO1" s="34" t="s">
        <v>152</v>
      </c>
      <c r="AP1" s="34" t="s">
        <v>153</v>
      </c>
      <c r="AQ1" s="2" t="s">
        <v>62</v>
      </c>
      <c r="AR1" s="2" t="s">
        <v>63</v>
      </c>
      <c r="AS1" s="2" t="s">
        <v>64</v>
      </c>
      <c r="AT1" s="2" t="s">
        <v>65</v>
      </c>
      <c r="AU1" s="2" t="s">
        <v>66</v>
      </c>
      <c r="AV1" s="2" t="s">
        <v>67</v>
      </c>
      <c r="AW1" s="2" t="s">
        <v>68</v>
      </c>
      <c r="AX1" s="2" t="s">
        <v>69</v>
      </c>
      <c r="AY1" s="2" t="s">
        <v>70</v>
      </c>
      <c r="AZ1" s="2" t="s">
        <v>71</v>
      </c>
      <c r="BA1" s="2" t="s">
        <v>72</v>
      </c>
      <c r="BB1" s="2" t="s">
        <v>122</v>
      </c>
      <c r="BC1" s="2" t="s">
        <v>73</v>
      </c>
      <c r="BD1" s="2" t="s">
        <v>74</v>
      </c>
      <c r="BE1" s="2" t="s">
        <v>75</v>
      </c>
      <c r="BF1" s="2" t="s">
        <v>76</v>
      </c>
      <c r="BG1" s="2" t="s">
        <v>208</v>
      </c>
      <c r="BH1" s="34" t="s">
        <v>211</v>
      </c>
      <c r="BI1" s="2"/>
    </row>
    <row r="2" spans="1:61" s="34" customFormat="1" ht="24" thickTop="1" thickBot="1" x14ac:dyDescent="0.25">
      <c r="A2" s="172" t="s">
        <v>5</v>
      </c>
      <c r="B2" s="85" t="str">
        <f>[1]NACE38BRUT!B1</f>
        <v>eff_TOT_brut</v>
      </c>
      <c r="C2" s="85" t="str">
        <f>[1]NACE38BRUT!C1</f>
        <v>eff_TOT_INTERIM_brut</v>
      </c>
      <c r="D2" s="134" t="str">
        <f>[1]NACE38BRUT!D1</f>
        <v>eff_INDUSTRIE_brut</v>
      </c>
      <c r="E2" s="135" t="str">
        <f>[1]NACE38BRUT!E1</f>
        <v>eff_BTP_brut</v>
      </c>
      <c r="F2" s="135" t="str">
        <f>[1]NACE38BRUT!F1</f>
        <v>eff_TERTIAIRE_brut</v>
      </c>
      <c r="G2" s="135" t="str">
        <f>[1]NACE38BRUT!G1</f>
        <v>eff_TERT_INTERIM_brut</v>
      </c>
      <c r="H2" s="135" t="str">
        <f>[1]NACE38BRUT!H1</f>
        <v>eff_INTERIM_brut</v>
      </c>
      <c r="I2" s="136" t="str">
        <f>[1]NACE38BRUT!I1</f>
        <v>eff_CONC_INSEE_brut</v>
      </c>
      <c r="J2" s="135" t="s">
        <v>247</v>
      </c>
      <c r="K2" s="135" t="s">
        <v>248</v>
      </c>
      <c r="L2" s="135" t="str">
        <f>[1]NACE38BRUT!J1</f>
        <v>eff_CAISSE_CONGES_brut</v>
      </c>
      <c r="M2" s="135" t="str">
        <f>[1]NACE38BRUT!L1</f>
        <v>eff_BZ_brut</v>
      </c>
      <c r="N2" s="135" t="str">
        <f>[1]NACE38BRUT!M1</f>
        <v>eff_CA_brut</v>
      </c>
      <c r="O2" s="135" t="str">
        <f>[1]NACE38BRUT!N1</f>
        <v>eff_CB_brut</v>
      </c>
      <c r="P2" s="135" t="str">
        <f>[1]NACE38BRUT!O1</f>
        <v>eff_CC_brut</v>
      </c>
      <c r="Q2" s="135" t="str">
        <f>[1]NACE38BRUT!P1</f>
        <v>eff_CD_brut</v>
      </c>
      <c r="R2" s="135" t="str">
        <f>[1]NACE38BRUT!Q1</f>
        <v>eff_CE_brut</v>
      </c>
      <c r="S2" s="135" t="str">
        <f>[1]NACE38BRUT!R1</f>
        <v>eff_CF_brut</v>
      </c>
      <c r="T2" s="135" t="str">
        <f>[1]NACE38BRUT!S1</f>
        <v>eff_CG_brut</v>
      </c>
      <c r="U2" s="135" t="str">
        <f>[1]NACE38BRUT!T1</f>
        <v>eff_CH_brut</v>
      </c>
      <c r="V2" s="135" t="str">
        <f>[1]NACE38BRUT!U1</f>
        <v>eff_CI_brut</v>
      </c>
      <c r="W2" s="135" t="str">
        <f>[1]NACE38BRUT!V1</f>
        <v>eff_CJ_brut</v>
      </c>
      <c r="X2" s="135" t="str">
        <f>[1]NACE38BRUT!W1</f>
        <v>eff_CK_brut</v>
      </c>
      <c r="Y2" s="135" t="str">
        <f>[1]NACE38BRUT!X1</f>
        <v>eff_CL_brut</v>
      </c>
      <c r="Z2" s="135" t="str">
        <f>[1]NACE38BRUT!Y1</f>
        <v>eff_N29_brut</v>
      </c>
      <c r="AA2" s="135" t="str">
        <f>[1]NACE38BRUT!Z1</f>
        <v>eff_N30_brut</v>
      </c>
      <c r="AB2" s="135" t="str">
        <f>[1]NACE38BRUT!AA1</f>
        <v>eff_CM_brut</v>
      </c>
      <c r="AC2" s="135" t="str">
        <f>[1]NACE38BRUT!AB1</f>
        <v>eff_DZ_brut</v>
      </c>
      <c r="AD2" s="135" t="str">
        <f>[1]NACE38BRUT!AC1</f>
        <v>eff_EZ_brut</v>
      </c>
      <c r="AE2" s="137" t="str">
        <f>[1]NACE38BRUT!AD1</f>
        <v>eff_FZ_brut</v>
      </c>
      <c r="AF2" s="137" t="str">
        <f>[1]NACE38BRUT!AE1</f>
        <v>eff_N41_brut</v>
      </c>
      <c r="AG2" s="137" t="str">
        <f>[1]NACE38BRUT!AF1</f>
        <v>eff_N42_brut</v>
      </c>
      <c r="AH2" s="135" t="str">
        <f>[1]NACE38BRUT!AG1</f>
        <v>eff_N43_brut</v>
      </c>
      <c r="AI2" s="135" t="str">
        <f>[1]NACE38BRUT!AH1</f>
        <v>eff_GZ_brut</v>
      </c>
      <c r="AJ2" s="137" t="str">
        <f>[1]NACE38BRUT!AI1</f>
        <v>eff_N45_brut</v>
      </c>
      <c r="AK2" s="137" t="str">
        <f>[1]NACE38BRUT!AJ1</f>
        <v>eff_N46_brut</v>
      </c>
      <c r="AL2" s="135" t="str">
        <f>[1]NACE38BRUT!AK1</f>
        <v>eff_N47_brut</v>
      </c>
      <c r="AM2" s="135" t="str">
        <f>[1]NACE38BRUT!AL1</f>
        <v>eff_HZ_brut</v>
      </c>
      <c r="AN2" s="135" t="str">
        <f>[1]NACE38BRUT!AM1</f>
        <v>eff_IZ_brut</v>
      </c>
      <c r="AO2" s="135" t="str">
        <f>[1]NACE38BRUT!AN1</f>
        <v>eff_N55_brut</v>
      </c>
      <c r="AP2" s="135" t="str">
        <f>[1]NACE38BRUT!AO1</f>
        <v>eff_N56_brut</v>
      </c>
      <c r="AQ2" s="135" t="str">
        <f>[1]NACE38BRUT!AP1</f>
        <v>eff_JA_brut</v>
      </c>
      <c r="AR2" s="135" t="str">
        <f>[1]NACE38BRUT!AQ1</f>
        <v>eff_JB_brut</v>
      </c>
      <c r="AS2" s="135" t="str">
        <f>[1]NACE38BRUT!AR1</f>
        <v>eff_JC_brut</v>
      </c>
      <c r="AT2" s="135" t="str">
        <f>[1]NACE38BRUT!AS1</f>
        <v>eff_KZ_brut</v>
      </c>
      <c r="AU2" s="135" t="str">
        <f>[1]NACE38BRUT!AT1</f>
        <v>eff_LZ_brut</v>
      </c>
      <c r="AV2" s="135" t="str">
        <f>[1]NACE38BRUT!AU1</f>
        <v>eff_MA_brut</v>
      </c>
      <c r="AW2" s="135" t="str">
        <f>[1]NACE38BRUT!AV1</f>
        <v>eff_MB_brut</v>
      </c>
      <c r="AX2" s="135" t="str">
        <f>[1]NACE38BRUT!AW1</f>
        <v>eff_MC_brut</v>
      </c>
      <c r="AY2" s="135" t="str">
        <f>[1]NACE38BRUT!AX1</f>
        <v>eff_NZ_brut</v>
      </c>
      <c r="AZ2" s="135" t="str">
        <f>[1]NACE38BRUT!AZ1</f>
        <v>eff_OZ_brut</v>
      </c>
      <c r="BA2" s="135" t="str">
        <f>[1]NACE38BRUT!BA1</f>
        <v>eff_PZ_brut</v>
      </c>
      <c r="BB2" s="135" t="str">
        <f>[1]NACE38BRUT!BB1</f>
        <v>eff_QA_brut</v>
      </c>
      <c r="BC2" s="135" t="str">
        <f>[1]NACE38BRUT!BC1</f>
        <v>eff_QB_brut</v>
      </c>
      <c r="BD2" s="135" t="str">
        <f>[1]NACE38BRUT!BD1</f>
        <v>eff_RZ_brut</v>
      </c>
      <c r="BE2" s="135" t="str">
        <f>[1]NACE38BRUT!BE1</f>
        <v>eff_SZ_brut</v>
      </c>
      <c r="BF2" s="135" t="str">
        <f>[1]NACE38BRUT!BF1</f>
        <v>eff_TZ_brut</v>
      </c>
      <c r="BG2" s="135" t="str">
        <f>[1]NACE38BRUT!BI1</f>
        <v>eff_ASSOC_brut</v>
      </c>
      <c r="BH2" s="135" t="str">
        <f>[1]NACE38BRUT!BJ1</f>
        <v>eff_ISBLSM_brut</v>
      </c>
    </row>
    <row r="3" spans="1:61" s="36" customFormat="1" ht="12" hidden="1" thickTop="1" x14ac:dyDescent="0.2">
      <c r="A3" s="138">
        <v>35520</v>
      </c>
      <c r="B3" s="173">
        <f>[1]NACE38BRUT!B2</f>
        <v>14263885.561538467</v>
      </c>
      <c r="C3" s="173">
        <f>[1]NACE38BRUT!C2</f>
        <v>14263885.561538467</v>
      </c>
      <c r="D3" s="174">
        <f>[1]NACE38BRUT!D2</f>
        <v>3719387.4615384615</v>
      </c>
      <c r="E3" s="74">
        <f>[1]NACE38BRUT!E2</f>
        <v>1117080</v>
      </c>
      <c r="F3" s="74">
        <f>[1]NACE38BRUT!F2</f>
        <v>0</v>
      </c>
      <c r="G3" s="74">
        <f>[1]NACE38BRUT!G2</f>
        <v>0</v>
      </c>
      <c r="H3" s="74">
        <f>[1]NACE38BRUT!H2</f>
        <v>0</v>
      </c>
      <c r="I3" s="175">
        <f>[1]NACE38BRUT!I2</f>
        <v>0</v>
      </c>
      <c r="J3" s="166">
        <f t="shared" ref="J3:J34" si="0">SUM(AZ3:BC3)</f>
        <v>1497219.6</v>
      </c>
      <c r="K3" s="166">
        <v>0</v>
      </c>
      <c r="L3" s="166">
        <f>[1]NACE38BRUT!J2</f>
        <v>6797</v>
      </c>
      <c r="M3" s="166">
        <f>[1]NACE38BRUT!L2</f>
        <v>32086</v>
      </c>
      <c r="N3" s="166">
        <f>[1]NACE38BRUT!M2</f>
        <v>478828.46153846156</v>
      </c>
      <c r="O3" s="166">
        <f>[1]NACE38BRUT!N2</f>
        <v>280183</v>
      </c>
      <c r="P3" s="166">
        <f>[1]NACE38BRUT!O2</f>
        <v>278629</v>
      </c>
      <c r="Q3" s="166">
        <f>[1]NACE38BRUT!P2</f>
        <v>18110</v>
      </c>
      <c r="R3" s="166">
        <f>[1]NACE38BRUT!Q2</f>
        <v>173176</v>
      </c>
      <c r="S3" s="166">
        <f>[1]NACE38BRUT!R2</f>
        <v>77537</v>
      </c>
      <c r="T3" s="166">
        <f>[1]NACE38BRUT!S2</f>
        <v>347755</v>
      </c>
      <c r="U3" s="166">
        <f>[1]NACE38BRUT!T2</f>
        <v>500619</v>
      </c>
      <c r="V3" s="166">
        <f>[1]NACE38BRUT!U2</f>
        <v>171031</v>
      </c>
      <c r="W3" s="166">
        <f>[1]NACE38BRUT!V2</f>
        <v>164759</v>
      </c>
      <c r="X3" s="166">
        <f>[1]NACE38BRUT!W2</f>
        <v>224516</v>
      </c>
      <c r="Y3" s="166">
        <f>[1]NACE38BRUT!X2</f>
        <v>396010</v>
      </c>
      <c r="Z3" s="166">
        <f>[1]NACE38BRUT!Y2</f>
        <v>273360</v>
      </c>
      <c r="AA3" s="166">
        <f>[1]NACE38BRUT!Z2</f>
        <v>122650</v>
      </c>
      <c r="AB3" s="166">
        <f>[1]NACE38BRUT!AA2</f>
        <v>307630</v>
      </c>
      <c r="AC3" s="166">
        <f>[1]NACE38BRUT!AB2</f>
        <v>168832</v>
      </c>
      <c r="AD3" s="166">
        <f>[1]NACE38BRUT!AC2</f>
        <v>99686</v>
      </c>
      <c r="AE3" s="166">
        <f>[1]NACE38BRUT!AD2</f>
        <v>1117080</v>
      </c>
      <c r="AF3" s="166">
        <f>[1]NACE38BRUT!AE2</f>
        <v>121768</v>
      </c>
      <c r="AG3" s="166">
        <f>[1]NACE38BRUT!AF2</f>
        <v>126208</v>
      </c>
      <c r="AH3" s="166">
        <f>[1]NACE38BRUT!AG2</f>
        <v>869104</v>
      </c>
      <c r="AI3" s="166">
        <f>[1]NACE38BRUT!AH2</f>
        <v>2520839.2000000002</v>
      </c>
      <c r="AJ3" s="166">
        <f>[1]NACE38BRUT!AI2</f>
        <v>351027</v>
      </c>
      <c r="AK3" s="166">
        <f>[1]NACE38BRUT!AJ2</f>
        <v>892720</v>
      </c>
      <c r="AL3" s="166">
        <f>[1]NACE38BRUT!AK2</f>
        <v>1277092.2</v>
      </c>
      <c r="AM3" s="166">
        <f>[1]NACE38BRUT!AL2</f>
        <v>1195858</v>
      </c>
      <c r="AN3" s="166">
        <f>[1]NACE38BRUT!AM2</f>
        <v>628945</v>
      </c>
      <c r="AO3" s="166">
        <f>[1]NACE38BRUT!AN2</f>
        <v>188375</v>
      </c>
      <c r="AP3" s="166">
        <f>[1]NACE38BRUT!AO2</f>
        <v>440570</v>
      </c>
      <c r="AQ3" s="166">
        <f>[1]NACE38BRUT!AP2</f>
        <v>152165</v>
      </c>
      <c r="AR3" s="166">
        <f>[1]NACE38BRUT!AQ2</f>
        <v>182018</v>
      </c>
      <c r="AS3" s="166">
        <f>[1]NACE38BRUT!AR2</f>
        <v>176066</v>
      </c>
      <c r="AT3" s="166">
        <f>[1]NACE38BRUT!AS2</f>
        <v>697539</v>
      </c>
      <c r="AU3" s="166">
        <f>[1]NACE38BRUT!AT2</f>
        <v>186893.6</v>
      </c>
      <c r="AV3" s="166">
        <f>[1]NACE38BRUT!AU2</f>
        <v>607763</v>
      </c>
      <c r="AW3" s="166">
        <f>[1]NACE38BRUT!AV2</f>
        <v>76667</v>
      </c>
      <c r="AX3" s="166">
        <f>[1]NACE38BRUT!AW2</f>
        <v>170280</v>
      </c>
      <c r="AY3" s="166">
        <f>[1]NACE38BRUT!AX2</f>
        <v>783696.30000000016</v>
      </c>
      <c r="AZ3" s="166">
        <f>[1]NACE38BRUT!AZ2</f>
        <v>220347</v>
      </c>
      <c r="BA3" s="166">
        <f>[1]NACE38BRUT!BA2</f>
        <v>244138.80000000002</v>
      </c>
      <c r="BB3" s="166">
        <f>[1]NACE38BRUT!BB2</f>
        <v>427314</v>
      </c>
      <c r="BC3" s="166">
        <f>[1]NACE38BRUT!BC2</f>
        <v>605419.80000000016</v>
      </c>
      <c r="BD3" s="166">
        <f>[1]NACE38BRUT!BD2</f>
        <v>157288.29999999999</v>
      </c>
      <c r="BE3" s="166">
        <f>[1]NACE38BRUT!BE2</f>
        <v>394180.09999999992</v>
      </c>
      <c r="BF3" s="166">
        <f>[1]NACE38BRUT!BF2</f>
        <v>0</v>
      </c>
      <c r="BG3" s="166">
        <f>[1]NACE38BRUT!BI2</f>
        <v>1218206.7000000002</v>
      </c>
      <c r="BH3" s="166">
        <f>[1]NACE38BRUT!BJ2</f>
        <v>719621.80000000016</v>
      </c>
    </row>
    <row r="4" spans="1:61" s="36" customFormat="1" hidden="1" x14ac:dyDescent="0.2">
      <c r="A4" s="138">
        <f>EDATE(A3,3)</f>
        <v>35611</v>
      </c>
      <c r="B4" s="217">
        <f>[1]NACE38BRUT!B3</f>
        <v>14570137.449999996</v>
      </c>
      <c r="C4" s="176">
        <f>[1]NACE38BRUT!C3</f>
        <v>14570137.449999996</v>
      </c>
      <c r="D4" s="174">
        <f>[1]NACE38BRUT!D3</f>
        <v>3763068.25</v>
      </c>
      <c r="E4" s="74">
        <f>[1]NACE38BRUT!E3</f>
        <v>1132276</v>
      </c>
      <c r="F4" s="74">
        <f>[1]NACE38BRUT!F3</f>
        <v>0</v>
      </c>
      <c r="G4" s="74">
        <f>[1]NACE38BRUT!G3</f>
        <v>0</v>
      </c>
      <c r="H4" s="74">
        <f>[1]NACE38BRUT!H3</f>
        <v>0</v>
      </c>
      <c r="I4" s="175">
        <f>[1]NACE38BRUT!I3</f>
        <v>0</v>
      </c>
      <c r="J4" s="166">
        <f t="shared" si="0"/>
        <v>1523002</v>
      </c>
      <c r="K4" s="166">
        <v>0</v>
      </c>
      <c r="L4" s="166">
        <f>[1]NACE38BRUT!J3</f>
        <v>7138</v>
      </c>
      <c r="M4" s="166">
        <f>[1]NACE38BRUT!L3</f>
        <v>32491</v>
      </c>
      <c r="N4" s="166">
        <f>[1]NACE38BRUT!M3</f>
        <v>491398.25</v>
      </c>
      <c r="O4" s="166">
        <f>[1]NACE38BRUT!N3</f>
        <v>283958</v>
      </c>
      <c r="P4" s="166">
        <f>[1]NACE38BRUT!O3</f>
        <v>281299</v>
      </c>
      <c r="Q4" s="166">
        <f>[1]NACE38BRUT!P3</f>
        <v>18187</v>
      </c>
      <c r="R4" s="166">
        <f>[1]NACE38BRUT!Q3</f>
        <v>174918</v>
      </c>
      <c r="S4" s="166">
        <f>[1]NACE38BRUT!R3</f>
        <v>78184</v>
      </c>
      <c r="T4" s="166">
        <f>[1]NACE38BRUT!S3</f>
        <v>350637</v>
      </c>
      <c r="U4" s="166">
        <f>[1]NACE38BRUT!T3</f>
        <v>505076</v>
      </c>
      <c r="V4" s="166">
        <f>[1]NACE38BRUT!U3</f>
        <v>172695</v>
      </c>
      <c r="W4" s="166">
        <f>[1]NACE38BRUT!V3</f>
        <v>166109</v>
      </c>
      <c r="X4" s="166">
        <f>[1]NACE38BRUT!W3</f>
        <v>225699</v>
      </c>
      <c r="Y4" s="166">
        <f>[1]NACE38BRUT!X3</f>
        <v>398190</v>
      </c>
      <c r="Z4" s="166">
        <f>[1]NACE38BRUT!Y3</f>
        <v>274864</v>
      </c>
      <c r="AA4" s="166">
        <f>[1]NACE38BRUT!Z3</f>
        <v>123326</v>
      </c>
      <c r="AB4" s="166">
        <f>[1]NACE38BRUT!AA3</f>
        <v>311053</v>
      </c>
      <c r="AC4" s="166">
        <f>[1]NACE38BRUT!AB3</f>
        <v>170624</v>
      </c>
      <c r="AD4" s="166">
        <f>[1]NACE38BRUT!AC3</f>
        <v>102550</v>
      </c>
      <c r="AE4" s="166">
        <f>[1]NACE38BRUT!AD3</f>
        <v>1132276</v>
      </c>
      <c r="AF4" s="166">
        <f>[1]NACE38BRUT!AE3</f>
        <v>123200</v>
      </c>
      <c r="AG4" s="166">
        <f>[1]NACE38BRUT!AF3</f>
        <v>127044</v>
      </c>
      <c r="AH4" s="166">
        <f>[1]NACE38BRUT!AG3</f>
        <v>882032</v>
      </c>
      <c r="AI4" s="166">
        <f>[1]NACE38BRUT!AH3</f>
        <v>2571990.7999999998</v>
      </c>
      <c r="AJ4" s="166">
        <f>[1]NACE38BRUT!AI3</f>
        <v>353893</v>
      </c>
      <c r="AK4" s="166">
        <f>[1]NACE38BRUT!AJ3</f>
        <v>909433</v>
      </c>
      <c r="AL4" s="166">
        <f>[1]NACE38BRUT!AK3</f>
        <v>1308664.8</v>
      </c>
      <c r="AM4" s="166">
        <f>[1]NACE38BRUT!AL3</f>
        <v>1213602.7</v>
      </c>
      <c r="AN4" s="166">
        <f>[1]NACE38BRUT!AM3</f>
        <v>682388</v>
      </c>
      <c r="AO4" s="166">
        <f>[1]NACE38BRUT!AN3</f>
        <v>210693</v>
      </c>
      <c r="AP4" s="166">
        <f>[1]NACE38BRUT!AO3</f>
        <v>471695</v>
      </c>
      <c r="AQ4" s="166">
        <f>[1]NACE38BRUT!AP3</f>
        <v>156378.69999999998</v>
      </c>
      <c r="AR4" s="166">
        <f>[1]NACE38BRUT!AQ3</f>
        <v>185194</v>
      </c>
      <c r="AS4" s="166">
        <f>[1]NACE38BRUT!AR3</f>
        <v>182663</v>
      </c>
      <c r="AT4" s="166">
        <f>[1]NACE38BRUT!AS3</f>
        <v>703811</v>
      </c>
      <c r="AU4" s="166">
        <f>[1]NACE38BRUT!AT3</f>
        <v>190648.3</v>
      </c>
      <c r="AV4" s="166">
        <f>[1]NACE38BRUT!AU3</f>
        <v>618777</v>
      </c>
      <c r="AW4" s="166">
        <f>[1]NACE38BRUT!AV3</f>
        <v>78089</v>
      </c>
      <c r="AX4" s="166">
        <f>[1]NACE38BRUT!AW3</f>
        <v>176949</v>
      </c>
      <c r="AY4" s="166">
        <f>[1]NACE38BRUT!AX3</f>
        <v>821612.69999999984</v>
      </c>
      <c r="AZ4" s="166">
        <f>[1]NACE38BRUT!AZ3</f>
        <v>222047</v>
      </c>
      <c r="BA4" s="166">
        <f>[1]NACE38BRUT!BA3</f>
        <v>245152.6</v>
      </c>
      <c r="BB4" s="166">
        <f>[1]NACE38BRUT!BB3</f>
        <v>433310</v>
      </c>
      <c r="BC4" s="166">
        <f>[1]NACE38BRUT!BC3</f>
        <v>622492.4</v>
      </c>
      <c r="BD4" s="166">
        <f>[1]NACE38BRUT!BD3</f>
        <v>165789.1</v>
      </c>
      <c r="BE4" s="166">
        <f>[1]NACE38BRUT!BE3</f>
        <v>403897.9</v>
      </c>
      <c r="BF4" s="166">
        <f>[1]NACE38BRUT!BF3</f>
        <v>0</v>
      </c>
      <c r="BG4" s="166">
        <f>[1]NACE38BRUT!BI3</f>
        <v>1256222.6999999997</v>
      </c>
      <c r="BH4" s="166">
        <f>[1]NACE38BRUT!BJ3</f>
        <v>736639.9</v>
      </c>
    </row>
    <row r="5" spans="1:61" s="36" customFormat="1" hidden="1" x14ac:dyDescent="0.2">
      <c r="A5" s="138">
        <f t="shared" ref="A5:A68" si="1">EDATE(A4,3)</f>
        <v>35703</v>
      </c>
      <c r="B5" s="217">
        <f>[1]NACE38BRUT!B4</f>
        <v>14635541.563157899</v>
      </c>
      <c r="C5" s="176">
        <f>[1]NACE38BRUT!C4</f>
        <v>14635541.563157899</v>
      </c>
      <c r="D5" s="174">
        <f>[1]NACE38BRUT!D4</f>
        <v>3761503.2631578948</v>
      </c>
      <c r="E5" s="74">
        <f>[1]NACE38BRUT!E4</f>
        <v>1127496</v>
      </c>
      <c r="F5" s="74">
        <f>[1]NACE38BRUT!F4</f>
        <v>0</v>
      </c>
      <c r="G5" s="74">
        <f>[1]NACE38BRUT!G4</f>
        <v>0</v>
      </c>
      <c r="H5" s="74">
        <f>[1]NACE38BRUT!H4</f>
        <v>0</v>
      </c>
      <c r="I5" s="175">
        <f>[1]NACE38BRUT!I4</f>
        <v>0</v>
      </c>
      <c r="J5" s="166">
        <f t="shared" si="0"/>
        <v>1512761.9</v>
      </c>
      <c r="K5" s="166">
        <v>0</v>
      </c>
      <c r="L5" s="166">
        <f>[1]NACE38BRUT!J4</f>
        <v>6971</v>
      </c>
      <c r="M5" s="166">
        <f>[1]NACE38BRUT!L4</f>
        <v>32589</v>
      </c>
      <c r="N5" s="166">
        <f>[1]NACE38BRUT!M4</f>
        <v>500052.26315789472</v>
      </c>
      <c r="O5" s="166">
        <f>[1]NACE38BRUT!N4</f>
        <v>280519</v>
      </c>
      <c r="P5" s="166">
        <f>[1]NACE38BRUT!O4</f>
        <v>278628</v>
      </c>
      <c r="Q5" s="166">
        <f>[1]NACE38BRUT!P4</f>
        <v>18065</v>
      </c>
      <c r="R5" s="166">
        <f>[1]NACE38BRUT!Q4</f>
        <v>174375</v>
      </c>
      <c r="S5" s="166">
        <f>[1]NACE38BRUT!R4</f>
        <v>78050</v>
      </c>
      <c r="T5" s="166">
        <f>[1]NACE38BRUT!S4</f>
        <v>349305</v>
      </c>
      <c r="U5" s="166">
        <f>[1]NACE38BRUT!T4</f>
        <v>505473</v>
      </c>
      <c r="V5" s="166">
        <f>[1]NACE38BRUT!U4</f>
        <v>170931</v>
      </c>
      <c r="W5" s="166">
        <f>[1]NACE38BRUT!V4</f>
        <v>166552</v>
      </c>
      <c r="X5" s="166">
        <f>[1]NACE38BRUT!W4</f>
        <v>225960</v>
      </c>
      <c r="Y5" s="166">
        <f>[1]NACE38BRUT!X4</f>
        <v>395637</v>
      </c>
      <c r="Z5" s="166">
        <f>[1]NACE38BRUT!Y4</f>
        <v>273532</v>
      </c>
      <c r="AA5" s="166">
        <f>[1]NACE38BRUT!Z4</f>
        <v>122105</v>
      </c>
      <c r="AB5" s="166">
        <f>[1]NACE38BRUT!AA4</f>
        <v>311779</v>
      </c>
      <c r="AC5" s="166">
        <f>[1]NACE38BRUT!AB4</f>
        <v>170314</v>
      </c>
      <c r="AD5" s="166">
        <f>[1]NACE38BRUT!AC4</f>
        <v>103274</v>
      </c>
      <c r="AE5" s="166">
        <f>[1]NACE38BRUT!AD4</f>
        <v>1127496</v>
      </c>
      <c r="AF5" s="166">
        <f>[1]NACE38BRUT!AE4</f>
        <v>122309</v>
      </c>
      <c r="AG5" s="166">
        <f>[1]NACE38BRUT!AF4</f>
        <v>127211</v>
      </c>
      <c r="AH5" s="166">
        <f>[1]NACE38BRUT!AG4</f>
        <v>877976</v>
      </c>
      <c r="AI5" s="166">
        <f>[1]NACE38BRUT!AH4</f>
        <v>2586693.2999999998</v>
      </c>
      <c r="AJ5" s="166">
        <f>[1]NACE38BRUT!AI4</f>
        <v>354010</v>
      </c>
      <c r="AK5" s="166">
        <f>[1]NACE38BRUT!AJ4</f>
        <v>906846</v>
      </c>
      <c r="AL5" s="166">
        <f>[1]NACE38BRUT!AK4</f>
        <v>1325837.3</v>
      </c>
      <c r="AM5" s="166">
        <f>[1]NACE38BRUT!AL4</f>
        <v>1219178.6000000001</v>
      </c>
      <c r="AN5" s="166">
        <f>[1]NACE38BRUT!AM4</f>
        <v>707322</v>
      </c>
      <c r="AO5" s="166">
        <f>[1]NACE38BRUT!AN4</f>
        <v>223104</v>
      </c>
      <c r="AP5" s="166">
        <f>[1]NACE38BRUT!AO4</f>
        <v>484218</v>
      </c>
      <c r="AQ5" s="166">
        <f>[1]NACE38BRUT!AP4</f>
        <v>158359.5</v>
      </c>
      <c r="AR5" s="166">
        <f>[1]NACE38BRUT!AQ4</f>
        <v>188396</v>
      </c>
      <c r="AS5" s="166">
        <f>[1]NACE38BRUT!AR4</f>
        <v>183841</v>
      </c>
      <c r="AT5" s="166">
        <f>[1]NACE38BRUT!AS4</f>
        <v>706037</v>
      </c>
      <c r="AU5" s="166">
        <f>[1]NACE38BRUT!AT4</f>
        <v>192845.1</v>
      </c>
      <c r="AV5" s="166">
        <f>[1]NACE38BRUT!AU4</f>
        <v>621879</v>
      </c>
      <c r="AW5" s="166">
        <f>[1]NACE38BRUT!AV4</f>
        <v>77724</v>
      </c>
      <c r="AX5" s="166">
        <f>[1]NACE38BRUT!AW4</f>
        <v>176127</v>
      </c>
      <c r="AY5" s="166">
        <f>[1]NACE38BRUT!AX4</f>
        <v>853469.50000000012</v>
      </c>
      <c r="AZ5" s="166">
        <f>[1]NACE38BRUT!AZ4</f>
        <v>222603</v>
      </c>
      <c r="BA5" s="166">
        <f>[1]NACE38BRUT!BA4</f>
        <v>231446.5</v>
      </c>
      <c r="BB5" s="166">
        <f>[1]NACE38BRUT!BB4</f>
        <v>433510</v>
      </c>
      <c r="BC5" s="166">
        <f>[1]NACE38BRUT!BC4</f>
        <v>625202.4</v>
      </c>
      <c r="BD5" s="166">
        <f>[1]NACE38BRUT!BD4</f>
        <v>161959.29999999999</v>
      </c>
      <c r="BE5" s="166">
        <f>[1]NACE38BRUT!BE4</f>
        <v>399949.10000000003</v>
      </c>
      <c r="BF5" s="166">
        <f>[1]NACE38BRUT!BF4</f>
        <v>0</v>
      </c>
      <c r="BG5" s="166">
        <f>[1]NACE38BRUT!BI4</f>
        <v>1235003.6999999997</v>
      </c>
      <c r="BH5" s="166">
        <f>[1]NACE38BRUT!BJ4</f>
        <v>720423.1</v>
      </c>
    </row>
    <row r="6" spans="1:61" s="36" customFormat="1" ht="12" hidden="1" thickBot="1" x14ac:dyDescent="0.25">
      <c r="A6" s="139">
        <f t="shared" si="1"/>
        <v>35794</v>
      </c>
      <c r="B6" s="218">
        <f>[1]NACE38BRUT!B5</f>
        <v>14579877.169230776</v>
      </c>
      <c r="C6" s="177">
        <f>[1]NACE38BRUT!C5</f>
        <v>14579877.169230776</v>
      </c>
      <c r="D6" s="178">
        <f>[1]NACE38BRUT!D5</f>
        <v>3749591.769230769</v>
      </c>
      <c r="E6" s="160">
        <f>[1]NACE38BRUT!E5</f>
        <v>1122891</v>
      </c>
      <c r="F6" s="160">
        <f>[1]NACE38BRUT!F5</f>
        <v>0</v>
      </c>
      <c r="G6" s="160">
        <f>[1]NACE38BRUT!G5</f>
        <v>0</v>
      </c>
      <c r="H6" s="160">
        <f>[1]NACE38BRUT!H5</f>
        <v>0</v>
      </c>
      <c r="I6" s="179">
        <f>[1]NACE38BRUT!I5</f>
        <v>0</v>
      </c>
      <c r="J6" s="160">
        <f t="shared" si="0"/>
        <v>1532834.0000000002</v>
      </c>
      <c r="K6" s="160">
        <v>0</v>
      </c>
      <c r="L6" s="160">
        <f>[1]NACE38BRUT!J5</f>
        <v>7175</v>
      </c>
      <c r="M6" s="160">
        <f>[1]NACE38BRUT!L5</f>
        <v>31756</v>
      </c>
      <c r="N6" s="160">
        <f>[1]NACE38BRUT!M5</f>
        <v>493140.76923076925</v>
      </c>
      <c r="O6" s="160">
        <f>[1]NACE38BRUT!N5</f>
        <v>277793</v>
      </c>
      <c r="P6" s="160">
        <f>[1]NACE38BRUT!O5</f>
        <v>277767</v>
      </c>
      <c r="Q6" s="160">
        <f>[1]NACE38BRUT!P5</f>
        <v>17554</v>
      </c>
      <c r="R6" s="160">
        <f>[1]NACE38BRUT!Q5</f>
        <v>173076</v>
      </c>
      <c r="S6" s="160">
        <f>[1]NACE38BRUT!R5</f>
        <v>78001</v>
      </c>
      <c r="T6" s="160">
        <f>[1]NACE38BRUT!S5</f>
        <v>350772</v>
      </c>
      <c r="U6" s="160">
        <f>[1]NACE38BRUT!T5</f>
        <v>505290</v>
      </c>
      <c r="V6" s="160">
        <f>[1]NACE38BRUT!U5</f>
        <v>173697</v>
      </c>
      <c r="W6" s="160">
        <f>[1]NACE38BRUT!V5</f>
        <v>165050</v>
      </c>
      <c r="X6" s="160">
        <f>[1]NACE38BRUT!W5</f>
        <v>225729</v>
      </c>
      <c r="Y6" s="160">
        <f>[1]NACE38BRUT!X5</f>
        <v>395715</v>
      </c>
      <c r="Z6" s="160">
        <f>[1]NACE38BRUT!Y5</f>
        <v>273387</v>
      </c>
      <c r="AA6" s="160">
        <f>[1]NACE38BRUT!Z5</f>
        <v>122328</v>
      </c>
      <c r="AB6" s="160">
        <f>[1]NACE38BRUT!AA5</f>
        <v>309747</v>
      </c>
      <c r="AC6" s="160">
        <f>[1]NACE38BRUT!AB5</f>
        <v>172120</v>
      </c>
      <c r="AD6" s="160">
        <f>[1]NACE38BRUT!AC5</f>
        <v>102384</v>
      </c>
      <c r="AE6" s="160">
        <f>[1]NACE38BRUT!AD5</f>
        <v>1122891</v>
      </c>
      <c r="AF6" s="160">
        <f>[1]NACE38BRUT!AE5</f>
        <v>121239</v>
      </c>
      <c r="AG6" s="160">
        <f>[1]NACE38BRUT!AF5</f>
        <v>127200</v>
      </c>
      <c r="AH6" s="160">
        <f>[1]NACE38BRUT!AG5</f>
        <v>874452</v>
      </c>
      <c r="AI6" s="160">
        <f>[1]NACE38BRUT!AH5</f>
        <v>2587520.1</v>
      </c>
      <c r="AJ6" s="160">
        <f>[1]NACE38BRUT!AI5</f>
        <v>351812</v>
      </c>
      <c r="AK6" s="160">
        <f>[1]NACE38BRUT!AJ5</f>
        <v>907200</v>
      </c>
      <c r="AL6" s="160">
        <f>[1]NACE38BRUT!AK5</f>
        <v>1328508.1000000001</v>
      </c>
      <c r="AM6" s="160">
        <f>[1]NACE38BRUT!AL5</f>
        <v>1217135</v>
      </c>
      <c r="AN6" s="160">
        <f>[1]NACE38BRUT!AM5</f>
        <v>647062</v>
      </c>
      <c r="AO6" s="160">
        <f>[1]NACE38BRUT!AN5</f>
        <v>184561</v>
      </c>
      <c r="AP6" s="160">
        <f>[1]NACE38BRUT!AO5</f>
        <v>462501</v>
      </c>
      <c r="AQ6" s="160">
        <f>[1]NACE38BRUT!AP5</f>
        <v>161875.29999999999</v>
      </c>
      <c r="AR6" s="160">
        <f>[1]NACE38BRUT!AQ5</f>
        <v>188935</v>
      </c>
      <c r="AS6" s="160">
        <f>[1]NACE38BRUT!AR5</f>
        <v>190532</v>
      </c>
      <c r="AT6" s="160">
        <f>[1]NACE38BRUT!AS5</f>
        <v>699346</v>
      </c>
      <c r="AU6" s="160">
        <f>[1]NACE38BRUT!AT5</f>
        <v>191647.5</v>
      </c>
      <c r="AV6" s="160">
        <f>[1]NACE38BRUT!AU5</f>
        <v>630369.4</v>
      </c>
      <c r="AW6" s="160">
        <f>[1]NACE38BRUT!AV5</f>
        <v>77143</v>
      </c>
      <c r="AX6" s="160">
        <f>[1]NACE38BRUT!AW5</f>
        <v>179832</v>
      </c>
      <c r="AY6" s="160">
        <f>[1]NACE38BRUT!AX5</f>
        <v>831083.79999999993</v>
      </c>
      <c r="AZ6" s="160">
        <f>[1]NACE38BRUT!AZ5</f>
        <v>223979</v>
      </c>
      <c r="BA6" s="160">
        <f>[1]NACE38BRUT!BA5</f>
        <v>250259.4</v>
      </c>
      <c r="BB6" s="160">
        <f>[1]NACE38BRUT!BB5</f>
        <v>432410</v>
      </c>
      <c r="BC6" s="160">
        <f>[1]NACE38BRUT!BC5</f>
        <v>626185.60000000021</v>
      </c>
      <c r="BD6" s="160">
        <f>[1]NACE38BRUT!BD5</f>
        <v>167832.69999999998</v>
      </c>
      <c r="BE6" s="160">
        <f>[1]NACE38BRUT!BE5</f>
        <v>404246.60000000003</v>
      </c>
      <c r="BF6" s="160">
        <f>[1]NACE38BRUT!BF5</f>
        <v>0</v>
      </c>
      <c r="BG6" s="160">
        <f>[1]NACE38BRUT!BI5</f>
        <v>1252903.8</v>
      </c>
      <c r="BH6" s="160">
        <f>[1]NACE38BRUT!BJ5</f>
        <v>742763.6</v>
      </c>
    </row>
    <row r="7" spans="1:61" s="36" customFormat="1" hidden="1" x14ac:dyDescent="0.2">
      <c r="A7" s="138">
        <f t="shared" si="1"/>
        <v>35884</v>
      </c>
      <c r="B7" s="217">
        <f>[1]NACE38BRUT!B6</f>
        <v>15025088.059091536</v>
      </c>
      <c r="C7" s="176">
        <f>[1]NACE38BRUT!C6</f>
        <v>14591417.68461539</v>
      </c>
      <c r="D7" s="174">
        <f>[1]NACE38BRUT!D6</f>
        <v>3747544.3846153845</v>
      </c>
      <c r="E7" s="166">
        <f>[1]NACE38BRUT!E6</f>
        <v>1121207</v>
      </c>
      <c r="F7" s="166">
        <f>[1]NACE38BRUT!F6</f>
        <v>10156336.674476145</v>
      </c>
      <c r="G7" s="166">
        <f>[1]NACE38BRUT!G6</f>
        <v>9722666.2999999989</v>
      </c>
      <c r="H7" s="74">
        <f>[1]NACE38BRUT!H6</f>
        <v>433670.37447614624</v>
      </c>
      <c r="I7" s="175">
        <f>[1]NACE38BRUT!I6</f>
        <v>13477926.459091535</v>
      </c>
      <c r="J7" s="166">
        <f t="shared" si="0"/>
        <v>1547161.6000000003</v>
      </c>
      <c r="K7" s="166">
        <f t="shared" ref="K7:K67" si="2">G7-J7</f>
        <v>8175504.6999999983</v>
      </c>
      <c r="L7" s="166">
        <f>[1]NACE38BRUT!J6</f>
        <v>6861</v>
      </c>
      <c r="M7" s="166">
        <f>[1]NACE38BRUT!L6</f>
        <v>30898</v>
      </c>
      <c r="N7" s="166">
        <f>[1]NACE38BRUT!M6</f>
        <v>483946.38461538462</v>
      </c>
      <c r="O7" s="166">
        <f>[1]NACE38BRUT!N6</f>
        <v>276544</v>
      </c>
      <c r="P7" s="166">
        <f>[1]NACE38BRUT!O6</f>
        <v>280966</v>
      </c>
      <c r="Q7" s="166">
        <f>[1]NACE38BRUT!P6</f>
        <v>17023</v>
      </c>
      <c r="R7" s="166">
        <f>[1]NACE38BRUT!Q6</f>
        <v>173439</v>
      </c>
      <c r="S7" s="166">
        <f>[1]NACE38BRUT!R6</f>
        <v>77805</v>
      </c>
      <c r="T7" s="166">
        <f>[1]NACE38BRUT!S6</f>
        <v>352485</v>
      </c>
      <c r="U7" s="166">
        <f>[1]NACE38BRUT!T6</f>
        <v>506019</v>
      </c>
      <c r="V7" s="166">
        <f>[1]NACE38BRUT!U6</f>
        <v>174980</v>
      </c>
      <c r="W7" s="166">
        <f>[1]NACE38BRUT!V6</f>
        <v>165794</v>
      </c>
      <c r="X7" s="166">
        <f>[1]NACE38BRUT!W6</f>
        <v>226189</v>
      </c>
      <c r="Y7" s="166">
        <f>[1]NACE38BRUT!X6</f>
        <v>396272</v>
      </c>
      <c r="Z7" s="166">
        <f>[1]NACE38BRUT!Y6</f>
        <v>273744</v>
      </c>
      <c r="AA7" s="166">
        <f>[1]NACE38BRUT!Z6</f>
        <v>122528</v>
      </c>
      <c r="AB7" s="166">
        <f>[1]NACE38BRUT!AA6</f>
        <v>311401</v>
      </c>
      <c r="AC7" s="166">
        <f>[1]NACE38BRUT!AB6</f>
        <v>169919</v>
      </c>
      <c r="AD7" s="166">
        <f>[1]NACE38BRUT!AC6</f>
        <v>103864</v>
      </c>
      <c r="AE7" s="166">
        <f>[1]NACE38BRUT!AD6</f>
        <v>1121207</v>
      </c>
      <c r="AF7" s="166">
        <f>[1]NACE38BRUT!AE6</f>
        <v>120598</v>
      </c>
      <c r="AG7" s="166">
        <f>[1]NACE38BRUT!AF6</f>
        <v>127172</v>
      </c>
      <c r="AH7" s="166">
        <f>[1]NACE38BRUT!AG6</f>
        <v>873437</v>
      </c>
      <c r="AI7" s="166">
        <f>[1]NACE38BRUT!AH6</f>
        <v>2560112.9</v>
      </c>
      <c r="AJ7" s="166">
        <f>[1]NACE38BRUT!AI6</f>
        <v>350856</v>
      </c>
      <c r="AK7" s="166">
        <f>[1]NACE38BRUT!AJ6</f>
        <v>908503</v>
      </c>
      <c r="AL7" s="166">
        <f>[1]NACE38BRUT!AK6</f>
        <v>1300753.8999999999</v>
      </c>
      <c r="AM7" s="166">
        <f>[1]NACE38BRUT!AL6</f>
        <v>1225116.7</v>
      </c>
      <c r="AN7" s="166">
        <f>[1]NACE38BRUT!AM6</f>
        <v>662503</v>
      </c>
      <c r="AO7" s="166">
        <f>[1]NACE38BRUT!AN6</f>
        <v>194243</v>
      </c>
      <c r="AP7" s="166">
        <f>[1]NACE38BRUT!AO6</f>
        <v>468260</v>
      </c>
      <c r="AQ7" s="166">
        <f>[1]NACE38BRUT!AP6</f>
        <v>162400.1</v>
      </c>
      <c r="AR7" s="166">
        <f>[1]NACE38BRUT!AQ6</f>
        <v>191048</v>
      </c>
      <c r="AS7" s="166">
        <f>[1]NACE38BRUT!AR6</f>
        <v>197951</v>
      </c>
      <c r="AT7" s="166">
        <f>[1]NACE38BRUT!AS6</f>
        <v>696199</v>
      </c>
      <c r="AU7" s="166">
        <f>[1]NACE38BRUT!AT6</f>
        <v>191404.6</v>
      </c>
      <c r="AV7" s="166">
        <f>[1]NACE38BRUT!AU6</f>
        <v>637124</v>
      </c>
      <c r="AW7" s="166">
        <f>[1]NACE38BRUT!AV6</f>
        <v>76196</v>
      </c>
      <c r="AX7" s="166">
        <f>[1]NACE38BRUT!AW6</f>
        <v>179772</v>
      </c>
      <c r="AY7" s="166">
        <f>[1]NACE38BRUT!AX6</f>
        <v>1257633.5744761461</v>
      </c>
      <c r="AZ7" s="166">
        <f>[1]NACE38BRUT!AZ6</f>
        <v>224066</v>
      </c>
      <c r="BA7" s="166">
        <f>[1]NACE38BRUT!BA6</f>
        <v>255467.9</v>
      </c>
      <c r="BB7" s="166">
        <f>[1]NACE38BRUT!BB6</f>
        <v>434662</v>
      </c>
      <c r="BC7" s="166">
        <f>[1]NACE38BRUT!BC6</f>
        <v>632965.7000000003</v>
      </c>
      <c r="BD7" s="166">
        <f>[1]NACE38BRUT!BD6</f>
        <v>167676.70000000004</v>
      </c>
      <c r="BE7" s="166">
        <f>[1]NACE38BRUT!BE6</f>
        <v>404037.5</v>
      </c>
      <c r="BF7" s="166">
        <f>[1]NACE38BRUT!BF6</f>
        <v>0</v>
      </c>
      <c r="BG7" s="166">
        <f>[1]NACE38BRUT!BI6</f>
        <v>1268042.5000000002</v>
      </c>
      <c r="BH7" s="166">
        <f>[1]NACE38BRUT!BJ6</f>
        <v>750426.2</v>
      </c>
    </row>
    <row r="8" spans="1:61" s="36" customFormat="1" hidden="1" x14ac:dyDescent="0.2">
      <c r="A8" s="138">
        <f t="shared" si="1"/>
        <v>35976</v>
      </c>
      <c r="B8" s="217">
        <f>[1]NACE38BRUT!B7</f>
        <v>15428064.518187447</v>
      </c>
      <c r="C8" s="176">
        <f>[1]NACE38BRUT!C7</f>
        <v>14901202.891666662</v>
      </c>
      <c r="D8" s="174">
        <f>[1]NACE38BRUT!D7</f>
        <v>3795640.2916666665</v>
      </c>
      <c r="E8" s="166">
        <f>[1]NACE38BRUT!E7</f>
        <v>1141214</v>
      </c>
      <c r="F8" s="166">
        <f>[1]NACE38BRUT!F7</f>
        <v>10491210.226520786</v>
      </c>
      <c r="G8" s="166">
        <f>[1]NACE38BRUT!G7</f>
        <v>9964348.6000000015</v>
      </c>
      <c r="H8" s="74">
        <f>[1]NACE38BRUT!H7</f>
        <v>526861.62652078446</v>
      </c>
      <c r="I8" s="175">
        <f>[1]NACE38BRUT!I7</f>
        <v>13859578.818187447</v>
      </c>
      <c r="J8" s="166">
        <f t="shared" si="0"/>
        <v>1568485.6999999997</v>
      </c>
      <c r="K8" s="166">
        <f t="shared" si="2"/>
        <v>8395862.9000000022</v>
      </c>
      <c r="L8" s="166">
        <f>[1]NACE38BRUT!J7</f>
        <v>7068</v>
      </c>
      <c r="M8" s="166">
        <f>[1]NACE38BRUT!L7</f>
        <v>30255</v>
      </c>
      <c r="N8" s="166">
        <f>[1]NACE38BRUT!M7</f>
        <v>496570.29166666669</v>
      </c>
      <c r="O8" s="166">
        <f>[1]NACE38BRUT!N7</f>
        <v>278012</v>
      </c>
      <c r="P8" s="166">
        <f>[1]NACE38BRUT!O7</f>
        <v>283278</v>
      </c>
      <c r="Q8" s="166">
        <f>[1]NACE38BRUT!P7</f>
        <v>17214</v>
      </c>
      <c r="R8" s="166">
        <f>[1]NACE38BRUT!Q7</f>
        <v>175393</v>
      </c>
      <c r="S8" s="166">
        <f>[1]NACE38BRUT!R7</f>
        <v>78693</v>
      </c>
      <c r="T8" s="166">
        <f>[1]NACE38BRUT!S7</f>
        <v>357140</v>
      </c>
      <c r="U8" s="166">
        <f>[1]NACE38BRUT!T7</f>
        <v>511848</v>
      </c>
      <c r="V8" s="166">
        <f>[1]NACE38BRUT!U7</f>
        <v>178336</v>
      </c>
      <c r="W8" s="166">
        <f>[1]NACE38BRUT!V7</f>
        <v>167314</v>
      </c>
      <c r="X8" s="166">
        <f>[1]NACE38BRUT!W7</f>
        <v>229410</v>
      </c>
      <c r="Y8" s="166">
        <f>[1]NACE38BRUT!X7</f>
        <v>398311</v>
      </c>
      <c r="Z8" s="166">
        <f>[1]NACE38BRUT!Y7</f>
        <v>276031</v>
      </c>
      <c r="AA8" s="166">
        <f>[1]NACE38BRUT!Z7</f>
        <v>122280</v>
      </c>
      <c r="AB8" s="166">
        <f>[1]NACE38BRUT!AA7</f>
        <v>316307</v>
      </c>
      <c r="AC8" s="166">
        <f>[1]NACE38BRUT!AB7</f>
        <v>172196</v>
      </c>
      <c r="AD8" s="166">
        <f>[1]NACE38BRUT!AC7</f>
        <v>105363</v>
      </c>
      <c r="AE8" s="166">
        <f>[1]NACE38BRUT!AD7</f>
        <v>1141214</v>
      </c>
      <c r="AF8" s="166">
        <f>[1]NACE38BRUT!AE7</f>
        <v>122405</v>
      </c>
      <c r="AG8" s="166">
        <f>[1]NACE38BRUT!AF7</f>
        <v>129480</v>
      </c>
      <c r="AH8" s="166">
        <f>[1]NACE38BRUT!AG7</f>
        <v>889329</v>
      </c>
      <c r="AI8" s="166">
        <f>[1]NACE38BRUT!AH7</f>
        <v>2622209.9</v>
      </c>
      <c r="AJ8" s="166">
        <f>[1]NACE38BRUT!AI7</f>
        <v>354884</v>
      </c>
      <c r="AK8" s="166">
        <f>[1]NACE38BRUT!AJ7</f>
        <v>923064</v>
      </c>
      <c r="AL8" s="166">
        <f>[1]NACE38BRUT!AK7</f>
        <v>1344261.9</v>
      </c>
      <c r="AM8" s="166">
        <f>[1]NACE38BRUT!AL7</f>
        <v>1248008.3999999999</v>
      </c>
      <c r="AN8" s="166">
        <f>[1]NACE38BRUT!AM7</f>
        <v>719166</v>
      </c>
      <c r="AO8" s="166">
        <f>[1]NACE38BRUT!AN7</f>
        <v>219722</v>
      </c>
      <c r="AP8" s="166">
        <f>[1]NACE38BRUT!AO7</f>
        <v>499444</v>
      </c>
      <c r="AQ8" s="166">
        <f>[1]NACE38BRUT!AP7</f>
        <v>166944</v>
      </c>
      <c r="AR8" s="166">
        <f>[1]NACE38BRUT!AQ7</f>
        <v>195259</v>
      </c>
      <c r="AS8" s="166">
        <f>[1]NACE38BRUT!AR7</f>
        <v>207497</v>
      </c>
      <c r="AT8" s="166">
        <f>[1]NACE38BRUT!AS7</f>
        <v>686695</v>
      </c>
      <c r="AU8" s="166">
        <f>[1]NACE38BRUT!AT7</f>
        <v>196037.3</v>
      </c>
      <c r="AV8" s="166">
        <f>[1]NACE38BRUT!AU7</f>
        <v>646205</v>
      </c>
      <c r="AW8" s="166">
        <f>[1]NACE38BRUT!AV7</f>
        <v>77414</v>
      </c>
      <c r="AX8" s="166">
        <f>[1]NACE38BRUT!AW7</f>
        <v>183029</v>
      </c>
      <c r="AY8" s="166">
        <f>[1]NACE38BRUT!AX7</f>
        <v>1382342.2265207842</v>
      </c>
      <c r="AZ8" s="166">
        <f>[1]NACE38BRUT!AZ7</f>
        <v>226094</v>
      </c>
      <c r="BA8" s="166">
        <f>[1]NACE38BRUT!BA7</f>
        <v>255921.2</v>
      </c>
      <c r="BB8" s="166">
        <f>[1]NACE38BRUT!BB7</f>
        <v>441094</v>
      </c>
      <c r="BC8" s="166">
        <f>[1]NACE38BRUT!BC7</f>
        <v>645376.49999999977</v>
      </c>
      <c r="BD8" s="166">
        <f>[1]NACE38BRUT!BD7</f>
        <v>177940</v>
      </c>
      <c r="BE8" s="166">
        <f>[1]NACE38BRUT!BE7</f>
        <v>413977.69999999995</v>
      </c>
      <c r="BF8" s="166">
        <f>[1]NACE38BRUT!BF7</f>
        <v>0</v>
      </c>
      <c r="BG8" s="166">
        <f>[1]NACE38BRUT!BI7</f>
        <v>1297492.6999999995</v>
      </c>
      <c r="BH8" s="166">
        <f>[1]NACE38BRUT!BJ7</f>
        <v>764591.5</v>
      </c>
    </row>
    <row r="9" spans="1:61" s="36" customFormat="1" hidden="1" x14ac:dyDescent="0.2">
      <c r="A9" s="138">
        <f t="shared" si="1"/>
        <v>36068</v>
      </c>
      <c r="B9" s="217">
        <f>[1]NACE38BRUT!B8</f>
        <v>15462588.136828234</v>
      </c>
      <c r="C9" s="176">
        <f>[1]NACE38BRUT!C8</f>
        <v>14985620.368421054</v>
      </c>
      <c r="D9" s="174">
        <f>[1]NACE38BRUT!D8</f>
        <v>3795622.3684210526</v>
      </c>
      <c r="E9" s="166">
        <f>[1]NACE38BRUT!E8</f>
        <v>1140296</v>
      </c>
      <c r="F9" s="166">
        <f>[1]NACE38BRUT!F8</f>
        <v>10526669.768407181</v>
      </c>
      <c r="G9" s="166">
        <f>[1]NACE38BRUT!G8</f>
        <v>10049702</v>
      </c>
      <c r="H9" s="74">
        <f>[1]NACE38BRUT!H8</f>
        <v>476967.7684071812</v>
      </c>
      <c r="I9" s="175">
        <f>[1]NACE38BRUT!I8</f>
        <v>13908629.036828235</v>
      </c>
      <c r="J9" s="166">
        <f t="shared" si="0"/>
        <v>1553959.1</v>
      </c>
      <c r="K9" s="166">
        <f t="shared" si="2"/>
        <v>8495742.9000000004</v>
      </c>
      <c r="L9" s="166">
        <f>[1]NACE38BRUT!J8</f>
        <v>6942</v>
      </c>
      <c r="M9" s="166">
        <f>[1]NACE38BRUT!L8</f>
        <v>30663</v>
      </c>
      <c r="N9" s="166">
        <f>[1]NACE38BRUT!M8</f>
        <v>505088.36842105264</v>
      </c>
      <c r="O9" s="166">
        <f>[1]NACE38BRUT!N8</f>
        <v>272962</v>
      </c>
      <c r="P9" s="166">
        <f>[1]NACE38BRUT!O8</f>
        <v>280344</v>
      </c>
      <c r="Q9" s="166">
        <f>[1]NACE38BRUT!P8</f>
        <v>17096</v>
      </c>
      <c r="R9" s="166">
        <f>[1]NACE38BRUT!Q8</f>
        <v>173839</v>
      </c>
      <c r="S9" s="166">
        <f>[1]NACE38BRUT!R8</f>
        <v>79466</v>
      </c>
      <c r="T9" s="166">
        <f>[1]NACE38BRUT!S8</f>
        <v>353694</v>
      </c>
      <c r="U9" s="166">
        <f>[1]NACE38BRUT!T8</f>
        <v>513515</v>
      </c>
      <c r="V9" s="166">
        <f>[1]NACE38BRUT!U8</f>
        <v>177040</v>
      </c>
      <c r="W9" s="166">
        <f>[1]NACE38BRUT!V8</f>
        <v>167421</v>
      </c>
      <c r="X9" s="166">
        <f>[1]NACE38BRUT!W8</f>
        <v>230115</v>
      </c>
      <c r="Y9" s="166">
        <f>[1]NACE38BRUT!X8</f>
        <v>399734</v>
      </c>
      <c r="Z9" s="166">
        <f>[1]NACE38BRUT!Y8</f>
        <v>278391</v>
      </c>
      <c r="AA9" s="166">
        <f>[1]NACE38BRUT!Z8</f>
        <v>121343</v>
      </c>
      <c r="AB9" s="166">
        <f>[1]NACE38BRUT!AA8</f>
        <v>316939</v>
      </c>
      <c r="AC9" s="166">
        <f>[1]NACE38BRUT!AB8</f>
        <v>171247</v>
      </c>
      <c r="AD9" s="166">
        <f>[1]NACE38BRUT!AC8</f>
        <v>106459</v>
      </c>
      <c r="AE9" s="166">
        <f>[1]NACE38BRUT!AD8</f>
        <v>1140296</v>
      </c>
      <c r="AF9" s="166">
        <f>[1]NACE38BRUT!AE8</f>
        <v>122668</v>
      </c>
      <c r="AG9" s="166">
        <f>[1]NACE38BRUT!AF8</f>
        <v>129459</v>
      </c>
      <c r="AH9" s="166">
        <f>[1]NACE38BRUT!AG8</f>
        <v>888169</v>
      </c>
      <c r="AI9" s="166">
        <f>[1]NACE38BRUT!AH8</f>
        <v>2646674.9</v>
      </c>
      <c r="AJ9" s="166">
        <f>[1]NACE38BRUT!AI8</f>
        <v>358306</v>
      </c>
      <c r="AK9" s="166">
        <f>[1]NACE38BRUT!AJ8</f>
        <v>925193</v>
      </c>
      <c r="AL9" s="166">
        <f>[1]NACE38BRUT!AK8</f>
        <v>1363175.9</v>
      </c>
      <c r="AM9" s="166">
        <f>[1]NACE38BRUT!AL8</f>
        <v>1256178.3</v>
      </c>
      <c r="AN9" s="166">
        <f>[1]NACE38BRUT!AM8</f>
        <v>743898</v>
      </c>
      <c r="AO9" s="166">
        <f>[1]NACE38BRUT!AN8</f>
        <v>230636</v>
      </c>
      <c r="AP9" s="166">
        <f>[1]NACE38BRUT!AO8</f>
        <v>513262</v>
      </c>
      <c r="AQ9" s="166">
        <f>[1]NACE38BRUT!AP8</f>
        <v>170727</v>
      </c>
      <c r="AR9" s="166">
        <f>[1]NACE38BRUT!AQ8</f>
        <v>194168</v>
      </c>
      <c r="AS9" s="166">
        <f>[1]NACE38BRUT!AR8</f>
        <v>216133</v>
      </c>
      <c r="AT9" s="166">
        <f>[1]NACE38BRUT!AS8</f>
        <v>689006</v>
      </c>
      <c r="AU9" s="166">
        <f>[1]NACE38BRUT!AT8</f>
        <v>198056.1</v>
      </c>
      <c r="AV9" s="166">
        <f>[1]NACE38BRUT!AU8</f>
        <v>650706</v>
      </c>
      <c r="AW9" s="166">
        <f>[1]NACE38BRUT!AV8</f>
        <v>76793</v>
      </c>
      <c r="AX9" s="166">
        <f>[1]NACE38BRUT!AW8</f>
        <v>182270</v>
      </c>
      <c r="AY9" s="166">
        <f>[1]NACE38BRUT!AX8</f>
        <v>1362411.8684071812</v>
      </c>
      <c r="AZ9" s="166">
        <f>[1]NACE38BRUT!AZ8</f>
        <v>226512</v>
      </c>
      <c r="BA9" s="166">
        <f>[1]NACE38BRUT!BA8</f>
        <v>243137.5</v>
      </c>
      <c r="BB9" s="166">
        <f>[1]NACE38BRUT!BB8</f>
        <v>440293</v>
      </c>
      <c r="BC9" s="166">
        <f>[1]NACE38BRUT!BC8</f>
        <v>644016.6</v>
      </c>
      <c r="BD9" s="166">
        <f>[1]NACE38BRUT!BD8</f>
        <v>175431.7</v>
      </c>
      <c r="BE9" s="166">
        <f>[1]NACE38BRUT!BE8</f>
        <v>410256.8</v>
      </c>
      <c r="BF9" s="166">
        <f>[1]NACE38BRUT!BF8</f>
        <v>0</v>
      </c>
      <c r="BG9" s="166">
        <f>[1]NACE38BRUT!BI8</f>
        <v>1272168.4000000004</v>
      </c>
      <c r="BH9" s="166">
        <f>[1]NACE38BRUT!BJ8</f>
        <v>745626.8</v>
      </c>
    </row>
    <row r="10" spans="1:61" s="36" customFormat="1" ht="12" hidden="1" thickBot="1" x14ac:dyDescent="0.25">
      <c r="A10" s="139">
        <f t="shared" si="1"/>
        <v>36159</v>
      </c>
      <c r="B10" s="218">
        <f>[1]NACE38BRUT!B9</f>
        <v>15438211.139211211</v>
      </c>
      <c r="C10" s="177">
        <f>[1]NACE38BRUT!C9</f>
        <v>14975324.192307694</v>
      </c>
      <c r="D10" s="178">
        <f>[1]NACE38BRUT!D9</f>
        <v>3781331.6923076925</v>
      </c>
      <c r="E10" s="160">
        <f>[1]NACE38BRUT!E9</f>
        <v>1144058</v>
      </c>
      <c r="F10" s="160">
        <f>[1]NACE38BRUT!F9</f>
        <v>10512821.446903517</v>
      </c>
      <c r="G10" s="160">
        <f>[1]NACE38BRUT!G9</f>
        <v>10049934.5</v>
      </c>
      <c r="H10" s="160">
        <f>[1]NACE38BRUT!H9</f>
        <v>462886.94690351782</v>
      </c>
      <c r="I10" s="179">
        <f>[1]NACE38BRUT!I9</f>
        <v>13860445.739211211</v>
      </c>
      <c r="J10" s="160">
        <f t="shared" si="0"/>
        <v>1577765.4</v>
      </c>
      <c r="K10" s="160">
        <f t="shared" si="2"/>
        <v>8472169.0999999996</v>
      </c>
      <c r="L10" s="160">
        <f>[1]NACE38BRUT!J9</f>
        <v>7151</v>
      </c>
      <c r="M10" s="160">
        <f>[1]NACE38BRUT!L9</f>
        <v>28988</v>
      </c>
      <c r="N10" s="160">
        <f>[1]NACE38BRUT!M9</f>
        <v>497867.69230769231</v>
      </c>
      <c r="O10" s="160">
        <f>[1]NACE38BRUT!N9</f>
        <v>270394</v>
      </c>
      <c r="P10" s="160">
        <f>[1]NACE38BRUT!O9</f>
        <v>278584</v>
      </c>
      <c r="Q10" s="160">
        <f>[1]NACE38BRUT!P9</f>
        <v>16821</v>
      </c>
      <c r="R10" s="160">
        <f>[1]NACE38BRUT!Q9</f>
        <v>171939</v>
      </c>
      <c r="S10" s="160">
        <f>[1]NACE38BRUT!R9</f>
        <v>79851</v>
      </c>
      <c r="T10" s="160">
        <f>[1]NACE38BRUT!S9</f>
        <v>354514</v>
      </c>
      <c r="U10" s="160">
        <f>[1]NACE38BRUT!T9</f>
        <v>512408</v>
      </c>
      <c r="V10" s="160">
        <f>[1]NACE38BRUT!U9</f>
        <v>175261</v>
      </c>
      <c r="W10" s="160">
        <f>[1]NACE38BRUT!V9</f>
        <v>165926</v>
      </c>
      <c r="X10" s="160">
        <f>[1]NACE38BRUT!W9</f>
        <v>229396</v>
      </c>
      <c r="Y10" s="160">
        <f>[1]NACE38BRUT!X9</f>
        <v>404881</v>
      </c>
      <c r="Z10" s="160">
        <f>[1]NACE38BRUT!Y9</f>
        <v>279113</v>
      </c>
      <c r="AA10" s="160">
        <f>[1]NACE38BRUT!Z9</f>
        <v>125768</v>
      </c>
      <c r="AB10" s="160">
        <f>[1]NACE38BRUT!AA9</f>
        <v>317918</v>
      </c>
      <c r="AC10" s="160">
        <f>[1]NACE38BRUT!AB9</f>
        <v>170846</v>
      </c>
      <c r="AD10" s="160">
        <f>[1]NACE38BRUT!AC9</f>
        <v>105737</v>
      </c>
      <c r="AE10" s="160">
        <f>[1]NACE38BRUT!AD9</f>
        <v>1144058</v>
      </c>
      <c r="AF10" s="160">
        <f>[1]NACE38BRUT!AE9</f>
        <v>123055</v>
      </c>
      <c r="AG10" s="160">
        <f>[1]NACE38BRUT!AF9</f>
        <v>128604</v>
      </c>
      <c r="AH10" s="160">
        <f>[1]NACE38BRUT!AG9</f>
        <v>892399</v>
      </c>
      <c r="AI10" s="160">
        <f>[1]NACE38BRUT!AH9</f>
        <v>2659803.1</v>
      </c>
      <c r="AJ10" s="160">
        <f>[1]NACE38BRUT!AI9</f>
        <v>359027</v>
      </c>
      <c r="AK10" s="160">
        <f>[1]NACE38BRUT!AJ9</f>
        <v>931245</v>
      </c>
      <c r="AL10" s="160">
        <f>[1]NACE38BRUT!AK9</f>
        <v>1369531.1</v>
      </c>
      <c r="AM10" s="160">
        <f>[1]NACE38BRUT!AL9</f>
        <v>1257724.3</v>
      </c>
      <c r="AN10" s="160">
        <f>[1]NACE38BRUT!AM9</f>
        <v>686280</v>
      </c>
      <c r="AO10" s="160">
        <f>[1]NACE38BRUT!AN9</f>
        <v>191786</v>
      </c>
      <c r="AP10" s="160">
        <f>[1]NACE38BRUT!AO9</f>
        <v>494494</v>
      </c>
      <c r="AQ10" s="160">
        <f>[1]NACE38BRUT!AP9</f>
        <v>174545.5</v>
      </c>
      <c r="AR10" s="160">
        <f>[1]NACE38BRUT!AQ9</f>
        <v>193692</v>
      </c>
      <c r="AS10" s="160">
        <f>[1]NACE38BRUT!AR9</f>
        <v>224921.4</v>
      </c>
      <c r="AT10" s="160">
        <f>[1]NACE38BRUT!AS9</f>
        <v>683108</v>
      </c>
      <c r="AU10" s="160">
        <f>[1]NACE38BRUT!AT9</f>
        <v>199450.3</v>
      </c>
      <c r="AV10" s="160">
        <f>[1]NACE38BRUT!AU9</f>
        <v>663394.30000000005</v>
      </c>
      <c r="AW10" s="160">
        <f>[1]NACE38BRUT!AV9</f>
        <v>76725</v>
      </c>
      <c r="AX10" s="160">
        <f>[1]NACE38BRUT!AW9</f>
        <v>187754</v>
      </c>
      <c r="AY10" s="160">
        <f>[1]NACE38BRUT!AX9</f>
        <v>1329439.9469035179</v>
      </c>
      <c r="AZ10" s="160">
        <f>[1]NACE38BRUT!AZ9</f>
        <v>226703</v>
      </c>
      <c r="BA10" s="160">
        <f>[1]NACE38BRUT!BA9</f>
        <v>264065.90000000002</v>
      </c>
      <c r="BB10" s="160">
        <f>[1]NACE38BRUT!BB9</f>
        <v>439989</v>
      </c>
      <c r="BC10" s="160">
        <f>[1]NACE38BRUT!BC9</f>
        <v>647007.5</v>
      </c>
      <c r="BD10" s="160">
        <f>[1]NACE38BRUT!BD9</f>
        <v>183547.09999999998</v>
      </c>
      <c r="BE10" s="160">
        <f>[1]NACE38BRUT!BE9</f>
        <v>414671.10000000003</v>
      </c>
      <c r="BF10" s="160">
        <f>[1]NACE38BRUT!BF9</f>
        <v>0</v>
      </c>
      <c r="BG10" s="160">
        <f>[1]NACE38BRUT!BI9</f>
        <v>1297703.6000000001</v>
      </c>
      <c r="BH10" s="160">
        <f>[1]NACE38BRUT!BJ9</f>
        <v>771133.40000000014</v>
      </c>
    </row>
    <row r="11" spans="1:61" s="36" customFormat="1" hidden="1" x14ac:dyDescent="0.2">
      <c r="A11" s="138">
        <f t="shared" si="1"/>
        <v>36249</v>
      </c>
      <c r="B11" s="217">
        <f>[1]NACE38BRUT!B10</f>
        <v>15424500.800151898</v>
      </c>
      <c r="C11" s="176">
        <f>[1]NACE38BRUT!C10</f>
        <v>14952485.207692312</v>
      </c>
      <c r="D11" s="174">
        <f>[1]NACE38BRUT!D10</f>
        <v>3762875.3076923075</v>
      </c>
      <c r="E11" s="166">
        <f>[1]NACE38BRUT!E10</f>
        <v>1145714</v>
      </c>
      <c r="F11" s="166">
        <f>[1]NACE38BRUT!F10</f>
        <v>10515911.492459582</v>
      </c>
      <c r="G11" s="166">
        <f>[1]NACE38BRUT!G10</f>
        <v>10043895.899999997</v>
      </c>
      <c r="H11" s="74">
        <f>[1]NACE38BRUT!H10</f>
        <v>472015.59245958511</v>
      </c>
      <c r="I11" s="175">
        <f>[1]NACE38BRUT!I10</f>
        <v>13838752.400151897</v>
      </c>
      <c r="J11" s="166">
        <f t="shared" si="0"/>
        <v>1585748.4000000001</v>
      </c>
      <c r="K11" s="166">
        <f t="shared" si="2"/>
        <v>8458147.4999999963</v>
      </c>
      <c r="L11" s="166">
        <f>[1]NACE38BRUT!J10</f>
        <v>6893</v>
      </c>
      <c r="M11" s="166">
        <f>[1]NACE38BRUT!L10</f>
        <v>29521</v>
      </c>
      <c r="N11" s="166">
        <f>[1]NACE38BRUT!M10</f>
        <v>486568.30769230769</v>
      </c>
      <c r="O11" s="166">
        <f>[1]NACE38BRUT!N10</f>
        <v>264893</v>
      </c>
      <c r="P11" s="166">
        <f>[1]NACE38BRUT!O10</f>
        <v>280385</v>
      </c>
      <c r="Q11" s="166">
        <f>[1]NACE38BRUT!P10</f>
        <v>16735</v>
      </c>
      <c r="R11" s="166">
        <f>[1]NACE38BRUT!Q10</f>
        <v>173027</v>
      </c>
      <c r="S11" s="166">
        <f>[1]NACE38BRUT!R10</f>
        <v>79086</v>
      </c>
      <c r="T11" s="166">
        <f>[1]NACE38BRUT!S10</f>
        <v>351938</v>
      </c>
      <c r="U11" s="166">
        <f>[1]NACE38BRUT!T10</f>
        <v>514671</v>
      </c>
      <c r="V11" s="166">
        <f>[1]NACE38BRUT!U10</f>
        <v>176878</v>
      </c>
      <c r="W11" s="166">
        <f>[1]NACE38BRUT!V10</f>
        <v>164680</v>
      </c>
      <c r="X11" s="166">
        <f>[1]NACE38BRUT!W10</f>
        <v>227201</v>
      </c>
      <c r="Y11" s="166">
        <f>[1]NACE38BRUT!X10</f>
        <v>405711</v>
      </c>
      <c r="Z11" s="166">
        <f>[1]NACE38BRUT!Y10</f>
        <v>283272</v>
      </c>
      <c r="AA11" s="166">
        <f>[1]NACE38BRUT!Z10</f>
        <v>122439</v>
      </c>
      <c r="AB11" s="166">
        <f>[1]NACE38BRUT!AA10</f>
        <v>316130</v>
      </c>
      <c r="AC11" s="166">
        <f>[1]NACE38BRUT!AB10</f>
        <v>169791</v>
      </c>
      <c r="AD11" s="166">
        <f>[1]NACE38BRUT!AC10</f>
        <v>105660</v>
      </c>
      <c r="AE11" s="166">
        <f>[1]NACE38BRUT!AD10</f>
        <v>1145714</v>
      </c>
      <c r="AF11" s="166">
        <f>[1]NACE38BRUT!AE10</f>
        <v>123426</v>
      </c>
      <c r="AG11" s="166">
        <f>[1]NACE38BRUT!AF10</f>
        <v>128097</v>
      </c>
      <c r="AH11" s="166">
        <f>[1]NACE38BRUT!AG10</f>
        <v>894191</v>
      </c>
      <c r="AI11" s="166">
        <f>[1]NACE38BRUT!AH10</f>
        <v>2623120.9</v>
      </c>
      <c r="AJ11" s="166">
        <f>[1]NACE38BRUT!AI10</f>
        <v>360314</v>
      </c>
      <c r="AK11" s="166">
        <f>[1]NACE38BRUT!AJ10</f>
        <v>925760</v>
      </c>
      <c r="AL11" s="166">
        <f>[1]NACE38BRUT!AK10</f>
        <v>1337046.8999999999</v>
      </c>
      <c r="AM11" s="166">
        <f>[1]NACE38BRUT!AL10</f>
        <v>1270778.7</v>
      </c>
      <c r="AN11" s="166">
        <f>[1]NACE38BRUT!AM10</f>
        <v>698420</v>
      </c>
      <c r="AO11" s="166">
        <f>[1]NACE38BRUT!AN10</f>
        <v>200341</v>
      </c>
      <c r="AP11" s="166">
        <f>[1]NACE38BRUT!AO10</f>
        <v>498079</v>
      </c>
      <c r="AQ11" s="166">
        <f>[1]NACE38BRUT!AP10</f>
        <v>174632.6</v>
      </c>
      <c r="AR11" s="166">
        <f>[1]NACE38BRUT!AQ10</f>
        <v>195176</v>
      </c>
      <c r="AS11" s="166">
        <f>[1]NACE38BRUT!AR10</f>
        <v>233287</v>
      </c>
      <c r="AT11" s="166">
        <f>[1]NACE38BRUT!AS10</f>
        <v>680892</v>
      </c>
      <c r="AU11" s="166">
        <f>[1]NACE38BRUT!AT10</f>
        <v>198925.6</v>
      </c>
      <c r="AV11" s="166">
        <f>[1]NACE38BRUT!AU10</f>
        <v>667733</v>
      </c>
      <c r="AW11" s="166">
        <f>[1]NACE38BRUT!AV10</f>
        <v>76488</v>
      </c>
      <c r="AX11" s="166">
        <f>[1]NACE38BRUT!AW10</f>
        <v>184160</v>
      </c>
      <c r="AY11" s="166">
        <f>[1]NACE38BRUT!AX10</f>
        <v>1331913.5924595851</v>
      </c>
      <c r="AZ11" s="166">
        <f>[1]NACE38BRUT!AZ10</f>
        <v>224912</v>
      </c>
      <c r="BA11" s="166">
        <f>[1]NACE38BRUT!BA10</f>
        <v>266438</v>
      </c>
      <c r="BB11" s="166">
        <f>[1]NACE38BRUT!BB10</f>
        <v>442704</v>
      </c>
      <c r="BC11" s="166">
        <f>[1]NACE38BRUT!BC10</f>
        <v>651694.40000000014</v>
      </c>
      <c r="BD11" s="166">
        <f>[1]NACE38BRUT!BD10</f>
        <v>182865.4</v>
      </c>
      <c r="BE11" s="166">
        <f>[1]NACE38BRUT!BE10</f>
        <v>411770.3</v>
      </c>
      <c r="BF11" s="166">
        <f>[1]NACE38BRUT!BF10</f>
        <v>0</v>
      </c>
      <c r="BG11" s="166">
        <f>[1]NACE38BRUT!BI10</f>
        <v>1307873.8</v>
      </c>
      <c r="BH11" s="166">
        <f>[1]NACE38BRUT!BJ10</f>
        <v>775484.8</v>
      </c>
    </row>
    <row r="12" spans="1:61" s="36" customFormat="1" hidden="1" x14ac:dyDescent="0.2">
      <c r="A12" s="138">
        <f t="shared" si="1"/>
        <v>36341</v>
      </c>
      <c r="B12" s="217">
        <f>[1]NACE38BRUT!B11</f>
        <v>15811707.901826341</v>
      </c>
      <c r="C12" s="176">
        <f>[1]NACE38BRUT!C11</f>
        <v>15245026.991666669</v>
      </c>
      <c r="D12" s="174">
        <f>[1]NACE38BRUT!D11</f>
        <v>3792663.2916666665</v>
      </c>
      <c r="E12" s="166">
        <f>[1]NACE38BRUT!E11</f>
        <v>1166600</v>
      </c>
      <c r="F12" s="166">
        <f>[1]NACE38BRUT!F11</f>
        <v>10852444.610159671</v>
      </c>
      <c r="G12" s="166">
        <f>[1]NACE38BRUT!G11</f>
        <v>10285763.699999999</v>
      </c>
      <c r="H12" s="74">
        <f>[1]NACE38BRUT!H11</f>
        <v>566680.91015967098</v>
      </c>
      <c r="I12" s="175">
        <f>[1]NACE38BRUT!I11</f>
        <v>14207141.801826341</v>
      </c>
      <c r="J12" s="166">
        <f t="shared" si="0"/>
        <v>1604566.1</v>
      </c>
      <c r="K12" s="166">
        <f t="shared" si="2"/>
        <v>8681197.5999999996</v>
      </c>
      <c r="L12" s="166">
        <f>[1]NACE38BRUT!J11</f>
        <v>7206</v>
      </c>
      <c r="M12" s="166">
        <f>[1]NACE38BRUT!L11</f>
        <v>29966</v>
      </c>
      <c r="N12" s="166">
        <f>[1]NACE38BRUT!M11</f>
        <v>497937.29166666669</v>
      </c>
      <c r="O12" s="166">
        <f>[1]NACE38BRUT!N11</f>
        <v>261910</v>
      </c>
      <c r="P12" s="166">
        <f>[1]NACE38BRUT!O11</f>
        <v>281778</v>
      </c>
      <c r="Q12" s="166">
        <f>[1]NACE38BRUT!P11</f>
        <v>16392</v>
      </c>
      <c r="R12" s="166">
        <f>[1]NACE38BRUT!Q11</f>
        <v>174088</v>
      </c>
      <c r="S12" s="166">
        <f>[1]NACE38BRUT!R11</f>
        <v>79576</v>
      </c>
      <c r="T12" s="166">
        <f>[1]NACE38BRUT!S11</f>
        <v>354453</v>
      </c>
      <c r="U12" s="166">
        <f>[1]NACE38BRUT!T11</f>
        <v>517283</v>
      </c>
      <c r="V12" s="166">
        <f>[1]NACE38BRUT!U11</f>
        <v>181533</v>
      </c>
      <c r="W12" s="166">
        <f>[1]NACE38BRUT!V11</f>
        <v>163709</v>
      </c>
      <c r="X12" s="166">
        <f>[1]NACE38BRUT!W11</f>
        <v>228566</v>
      </c>
      <c r="Y12" s="166">
        <f>[1]NACE38BRUT!X11</f>
        <v>408936</v>
      </c>
      <c r="Z12" s="166">
        <f>[1]NACE38BRUT!Y11</f>
        <v>285137</v>
      </c>
      <c r="AA12" s="166">
        <f>[1]NACE38BRUT!Z11</f>
        <v>123799</v>
      </c>
      <c r="AB12" s="166">
        <f>[1]NACE38BRUT!AA11</f>
        <v>318944</v>
      </c>
      <c r="AC12" s="166">
        <f>[1]NACE38BRUT!AB11</f>
        <v>170242</v>
      </c>
      <c r="AD12" s="166">
        <f>[1]NACE38BRUT!AC11</f>
        <v>107350</v>
      </c>
      <c r="AE12" s="166">
        <f>[1]NACE38BRUT!AD11</f>
        <v>1166600</v>
      </c>
      <c r="AF12" s="166">
        <f>[1]NACE38BRUT!AE11</f>
        <v>126278</v>
      </c>
      <c r="AG12" s="166">
        <f>[1]NACE38BRUT!AF11</f>
        <v>130113</v>
      </c>
      <c r="AH12" s="166">
        <f>[1]NACE38BRUT!AG11</f>
        <v>910209</v>
      </c>
      <c r="AI12" s="166">
        <f>[1]NACE38BRUT!AH11</f>
        <v>2680658.7999999998</v>
      </c>
      <c r="AJ12" s="166">
        <f>[1]NACE38BRUT!AI11</f>
        <v>365020</v>
      </c>
      <c r="AK12" s="166">
        <f>[1]NACE38BRUT!AJ11</f>
        <v>937681</v>
      </c>
      <c r="AL12" s="166">
        <f>[1]NACE38BRUT!AK11</f>
        <v>1377957.8</v>
      </c>
      <c r="AM12" s="166">
        <f>[1]NACE38BRUT!AL11</f>
        <v>1285348.3999999999</v>
      </c>
      <c r="AN12" s="166">
        <f>[1]NACE38BRUT!AM11</f>
        <v>756459</v>
      </c>
      <c r="AO12" s="166">
        <f>[1]NACE38BRUT!AN11</f>
        <v>225172</v>
      </c>
      <c r="AP12" s="166">
        <f>[1]NACE38BRUT!AO11</f>
        <v>531287</v>
      </c>
      <c r="AQ12" s="166">
        <f>[1]NACE38BRUT!AP11</f>
        <v>179413.8</v>
      </c>
      <c r="AR12" s="166">
        <f>[1]NACE38BRUT!AQ11</f>
        <v>197832</v>
      </c>
      <c r="AS12" s="166">
        <f>[1]NACE38BRUT!AR11</f>
        <v>240343</v>
      </c>
      <c r="AT12" s="166">
        <f>[1]NACE38BRUT!AS11</f>
        <v>687753</v>
      </c>
      <c r="AU12" s="166">
        <f>[1]NACE38BRUT!AT11</f>
        <v>203566.3</v>
      </c>
      <c r="AV12" s="166">
        <f>[1]NACE38BRUT!AU11</f>
        <v>678037</v>
      </c>
      <c r="AW12" s="166">
        <f>[1]NACE38BRUT!AV11</f>
        <v>77715</v>
      </c>
      <c r="AX12" s="166">
        <f>[1]NACE38BRUT!AW11</f>
        <v>189399</v>
      </c>
      <c r="AY12" s="166">
        <f>[1]NACE38BRUT!AX11</f>
        <v>1459412.6101596714</v>
      </c>
      <c r="AZ12" s="166">
        <f>[1]NACE38BRUT!AZ11</f>
        <v>227026</v>
      </c>
      <c r="BA12" s="166">
        <f>[1]NACE38BRUT!BA11</f>
        <v>264687.5</v>
      </c>
      <c r="BB12" s="166">
        <f>[1]NACE38BRUT!BB11</f>
        <v>446348</v>
      </c>
      <c r="BC12" s="166">
        <f>[1]NACE38BRUT!BC11</f>
        <v>666504.60000000009</v>
      </c>
      <c r="BD12" s="166">
        <f>[1]NACE38BRUT!BD11</f>
        <v>190494.2</v>
      </c>
      <c r="BE12" s="166">
        <f>[1]NACE38BRUT!BE11</f>
        <v>421446.39999999997</v>
      </c>
      <c r="BF12" s="166">
        <f>[1]NACE38BRUT!BF11</f>
        <v>0</v>
      </c>
      <c r="BG12" s="166">
        <f>[1]NACE38BRUT!BI11</f>
        <v>1337910.1999999995</v>
      </c>
      <c r="BH12" s="166">
        <f>[1]NACE38BRUT!BJ11</f>
        <v>789897.70000000019</v>
      </c>
    </row>
    <row r="13" spans="1:61" s="36" customFormat="1" hidden="1" x14ac:dyDescent="0.2">
      <c r="A13" s="138">
        <f t="shared" si="1"/>
        <v>36433</v>
      </c>
      <c r="B13" s="217">
        <f>[1]NACE38BRUT!B12</f>
        <v>15907991.694790069</v>
      </c>
      <c r="C13" s="176">
        <f>[1]NACE38BRUT!C12</f>
        <v>15344062.668421056</v>
      </c>
      <c r="D13" s="174">
        <f>[1]NACE38BRUT!D12</f>
        <v>3797552.3684210526</v>
      </c>
      <c r="E13" s="166">
        <f>[1]NACE38BRUT!E12</f>
        <v>1168378</v>
      </c>
      <c r="F13" s="166">
        <f>[1]NACE38BRUT!F12</f>
        <v>10942061.326369015</v>
      </c>
      <c r="G13" s="166">
        <f>[1]NACE38BRUT!G12</f>
        <v>10378132.300000003</v>
      </c>
      <c r="H13" s="74">
        <f>[1]NACE38BRUT!H12</f>
        <v>563929.02636901347</v>
      </c>
      <c r="I13" s="175">
        <f>[1]NACE38BRUT!I12</f>
        <v>14316880.49479007</v>
      </c>
      <c r="J13" s="166">
        <f t="shared" si="0"/>
        <v>1591111.1999999997</v>
      </c>
      <c r="K13" s="166">
        <f t="shared" si="2"/>
        <v>8787021.1000000034</v>
      </c>
      <c r="L13" s="166">
        <f>[1]NACE38BRUT!J12</f>
        <v>7093</v>
      </c>
      <c r="M13" s="166">
        <f>[1]NACE38BRUT!L12</f>
        <v>30014</v>
      </c>
      <c r="N13" s="166">
        <f>[1]NACE38BRUT!M12</f>
        <v>508254.36842105264</v>
      </c>
      <c r="O13" s="166">
        <f>[1]NACE38BRUT!N12</f>
        <v>254361</v>
      </c>
      <c r="P13" s="166">
        <f>[1]NACE38BRUT!O12</f>
        <v>279845</v>
      </c>
      <c r="Q13" s="166">
        <f>[1]NACE38BRUT!P12</f>
        <v>16536</v>
      </c>
      <c r="R13" s="166">
        <f>[1]NACE38BRUT!Q12</f>
        <v>173040</v>
      </c>
      <c r="S13" s="166">
        <f>[1]NACE38BRUT!R12</f>
        <v>79923</v>
      </c>
      <c r="T13" s="166">
        <f>[1]NACE38BRUT!S12</f>
        <v>353355</v>
      </c>
      <c r="U13" s="166">
        <f>[1]NACE38BRUT!T12</f>
        <v>517569</v>
      </c>
      <c r="V13" s="166">
        <f>[1]NACE38BRUT!U12</f>
        <v>182573</v>
      </c>
      <c r="W13" s="166">
        <f>[1]NACE38BRUT!V12</f>
        <v>163728</v>
      </c>
      <c r="X13" s="166">
        <f>[1]NACE38BRUT!W12</f>
        <v>228004</v>
      </c>
      <c r="Y13" s="166">
        <f>[1]NACE38BRUT!X12</f>
        <v>410230</v>
      </c>
      <c r="Z13" s="166">
        <f>[1]NACE38BRUT!Y12</f>
        <v>287127</v>
      </c>
      <c r="AA13" s="166">
        <f>[1]NACE38BRUT!Z12</f>
        <v>123103</v>
      </c>
      <c r="AB13" s="166">
        <f>[1]NACE38BRUT!AA12</f>
        <v>321398</v>
      </c>
      <c r="AC13" s="166">
        <f>[1]NACE38BRUT!AB12</f>
        <v>170182</v>
      </c>
      <c r="AD13" s="166">
        <f>[1]NACE38BRUT!AC12</f>
        <v>108540</v>
      </c>
      <c r="AE13" s="166">
        <f>[1]NACE38BRUT!AD12</f>
        <v>1168378</v>
      </c>
      <c r="AF13" s="166">
        <f>[1]NACE38BRUT!AE12</f>
        <v>121558</v>
      </c>
      <c r="AG13" s="166">
        <f>[1]NACE38BRUT!AF12</f>
        <v>133280</v>
      </c>
      <c r="AH13" s="166">
        <f>[1]NACE38BRUT!AG12</f>
        <v>913540</v>
      </c>
      <c r="AI13" s="166">
        <f>[1]NACE38BRUT!AH12</f>
        <v>2706429.4</v>
      </c>
      <c r="AJ13" s="166">
        <f>[1]NACE38BRUT!AI12</f>
        <v>369061</v>
      </c>
      <c r="AK13" s="166">
        <f>[1]NACE38BRUT!AJ12</f>
        <v>937613</v>
      </c>
      <c r="AL13" s="166">
        <f>[1]NACE38BRUT!AK12</f>
        <v>1399755.4</v>
      </c>
      <c r="AM13" s="166">
        <f>[1]NACE38BRUT!AL12</f>
        <v>1293070.3</v>
      </c>
      <c r="AN13" s="166">
        <f>[1]NACE38BRUT!AM12</f>
        <v>783697</v>
      </c>
      <c r="AO13" s="166">
        <f>[1]NACE38BRUT!AN12</f>
        <v>237854</v>
      </c>
      <c r="AP13" s="166">
        <f>[1]NACE38BRUT!AO12</f>
        <v>545843</v>
      </c>
      <c r="AQ13" s="166">
        <f>[1]NACE38BRUT!AP12</f>
        <v>184121.5</v>
      </c>
      <c r="AR13" s="166">
        <f>[1]NACE38BRUT!AQ12</f>
        <v>198942</v>
      </c>
      <c r="AS13" s="166">
        <f>[1]NACE38BRUT!AR12</f>
        <v>242812</v>
      </c>
      <c r="AT13" s="166">
        <f>[1]NACE38BRUT!AS12</f>
        <v>693197</v>
      </c>
      <c r="AU13" s="166">
        <f>[1]NACE38BRUT!AT12</f>
        <v>206413.1</v>
      </c>
      <c r="AV13" s="166">
        <f>[1]NACE38BRUT!AU12</f>
        <v>684365.7</v>
      </c>
      <c r="AW13" s="166">
        <f>[1]NACE38BRUT!AV12</f>
        <v>77065</v>
      </c>
      <c r="AX13" s="166">
        <f>[1]NACE38BRUT!AW12</f>
        <v>189326</v>
      </c>
      <c r="AY13" s="166">
        <f>[1]NACE38BRUT!AX12</f>
        <v>1485942.3263690136</v>
      </c>
      <c r="AZ13" s="166">
        <f>[1]NACE38BRUT!AZ12</f>
        <v>227397</v>
      </c>
      <c r="BA13" s="166">
        <f>[1]NACE38BRUT!BA12</f>
        <v>252109.5</v>
      </c>
      <c r="BB13" s="166">
        <f>[1]NACE38BRUT!BB12</f>
        <v>445999</v>
      </c>
      <c r="BC13" s="166">
        <f>[1]NACE38BRUT!BC12</f>
        <v>665605.69999999984</v>
      </c>
      <c r="BD13" s="166">
        <f>[1]NACE38BRUT!BD12</f>
        <v>188350.8</v>
      </c>
      <c r="BE13" s="166">
        <f>[1]NACE38BRUT!BE12</f>
        <v>417218</v>
      </c>
      <c r="BF13" s="166">
        <f>[1]NACE38BRUT!BF12</f>
        <v>0</v>
      </c>
      <c r="BG13" s="166">
        <f>[1]NACE38BRUT!BI12</f>
        <v>1311224.0999999996</v>
      </c>
      <c r="BH13" s="166">
        <f>[1]NACE38BRUT!BJ12</f>
        <v>772816.99999999988</v>
      </c>
    </row>
    <row r="14" spans="1:61" s="36" customFormat="1" ht="12" hidden="1" thickBot="1" x14ac:dyDescent="0.25">
      <c r="A14" s="139">
        <f t="shared" si="1"/>
        <v>36524</v>
      </c>
      <c r="B14" s="218">
        <f>[1]NACE38BRUT!B13</f>
        <v>15952885.628015544</v>
      </c>
      <c r="C14" s="177">
        <f>[1]NACE38BRUT!C13</f>
        <v>15384199.492307696</v>
      </c>
      <c r="D14" s="178">
        <f>[1]NACE38BRUT!D13</f>
        <v>3792298.6923076925</v>
      </c>
      <c r="E14" s="160">
        <f>[1]NACE38BRUT!E13</f>
        <v>1180143</v>
      </c>
      <c r="F14" s="160">
        <f>[1]NACE38BRUT!F13</f>
        <v>10980443.935707845</v>
      </c>
      <c r="G14" s="160">
        <f>[1]NACE38BRUT!G13</f>
        <v>10411757.799999997</v>
      </c>
      <c r="H14" s="160">
        <f>[1]NACE38BRUT!H13</f>
        <v>568686.13570784684</v>
      </c>
      <c r="I14" s="179">
        <f>[1]NACE38BRUT!I13</f>
        <v>14334837.228015544</v>
      </c>
      <c r="J14" s="160">
        <f t="shared" si="0"/>
        <v>1618048.4000000004</v>
      </c>
      <c r="K14" s="160">
        <f t="shared" si="2"/>
        <v>8793709.3999999966</v>
      </c>
      <c r="L14" s="160">
        <f>[1]NACE38BRUT!J13</f>
        <v>7471</v>
      </c>
      <c r="M14" s="160">
        <f>[1]NACE38BRUT!L13</f>
        <v>29785</v>
      </c>
      <c r="N14" s="160">
        <f>[1]NACE38BRUT!M13</f>
        <v>506207.69230769231</v>
      </c>
      <c r="O14" s="160">
        <f>[1]NACE38BRUT!N13</f>
        <v>250256</v>
      </c>
      <c r="P14" s="160">
        <f>[1]NACE38BRUT!O13</f>
        <v>280270</v>
      </c>
      <c r="Q14" s="160">
        <f>[1]NACE38BRUT!P13</f>
        <v>16124</v>
      </c>
      <c r="R14" s="160">
        <f>[1]NACE38BRUT!Q13</f>
        <v>171842</v>
      </c>
      <c r="S14" s="160">
        <f>[1]NACE38BRUT!R13</f>
        <v>80480</v>
      </c>
      <c r="T14" s="160">
        <f>[1]NACE38BRUT!S13</f>
        <v>353625</v>
      </c>
      <c r="U14" s="160">
        <f>[1]NACE38BRUT!T13</f>
        <v>512437</v>
      </c>
      <c r="V14" s="160">
        <f>[1]NACE38BRUT!U13</f>
        <v>183178</v>
      </c>
      <c r="W14" s="160">
        <f>[1]NACE38BRUT!V13</f>
        <v>163197</v>
      </c>
      <c r="X14" s="160">
        <f>[1]NACE38BRUT!W13</f>
        <v>227759</v>
      </c>
      <c r="Y14" s="160">
        <f>[1]NACE38BRUT!X13</f>
        <v>414817</v>
      </c>
      <c r="Z14" s="160">
        <f>[1]NACE38BRUT!Y13</f>
        <v>291217</v>
      </c>
      <c r="AA14" s="160">
        <f>[1]NACE38BRUT!Z13</f>
        <v>123600</v>
      </c>
      <c r="AB14" s="160">
        <f>[1]NACE38BRUT!AA13</f>
        <v>321463</v>
      </c>
      <c r="AC14" s="160">
        <f>[1]NACE38BRUT!AB13</f>
        <v>171706</v>
      </c>
      <c r="AD14" s="160">
        <f>[1]NACE38BRUT!AC13</f>
        <v>109152</v>
      </c>
      <c r="AE14" s="160">
        <f>[1]NACE38BRUT!AD13</f>
        <v>1180143</v>
      </c>
      <c r="AF14" s="160">
        <f>[1]NACE38BRUT!AE13</f>
        <v>121833</v>
      </c>
      <c r="AG14" s="160">
        <f>[1]NACE38BRUT!AF13</f>
        <v>133589</v>
      </c>
      <c r="AH14" s="160">
        <f>[1]NACE38BRUT!AG13</f>
        <v>924721</v>
      </c>
      <c r="AI14" s="160">
        <f>[1]NACE38BRUT!AH13</f>
        <v>2731186</v>
      </c>
      <c r="AJ14" s="160">
        <f>[1]NACE38BRUT!AI13</f>
        <v>369932</v>
      </c>
      <c r="AK14" s="160">
        <f>[1]NACE38BRUT!AJ13</f>
        <v>944323</v>
      </c>
      <c r="AL14" s="160">
        <f>[1]NACE38BRUT!AK13</f>
        <v>1416931</v>
      </c>
      <c r="AM14" s="160">
        <f>[1]NACE38BRUT!AL13</f>
        <v>1299183.3</v>
      </c>
      <c r="AN14" s="160">
        <f>[1]NACE38BRUT!AM13</f>
        <v>718307</v>
      </c>
      <c r="AO14" s="160">
        <f>[1]NACE38BRUT!AN13</f>
        <v>198466</v>
      </c>
      <c r="AP14" s="160">
        <f>[1]NACE38BRUT!AO13</f>
        <v>519841</v>
      </c>
      <c r="AQ14" s="160">
        <f>[1]NACE38BRUT!AP13</f>
        <v>188791.1</v>
      </c>
      <c r="AR14" s="160">
        <f>[1]NACE38BRUT!AQ13</f>
        <v>198449</v>
      </c>
      <c r="AS14" s="160">
        <f>[1]NACE38BRUT!AR13</f>
        <v>250068.7</v>
      </c>
      <c r="AT14" s="160">
        <f>[1]NACE38BRUT!AS13</f>
        <v>689455</v>
      </c>
      <c r="AU14" s="160">
        <f>[1]NACE38BRUT!AT13</f>
        <v>207230.7</v>
      </c>
      <c r="AV14" s="160">
        <f>[1]NACE38BRUT!AU13</f>
        <v>696475.1</v>
      </c>
      <c r="AW14" s="160">
        <f>[1]NACE38BRUT!AV13</f>
        <v>76966</v>
      </c>
      <c r="AX14" s="160">
        <f>[1]NACE38BRUT!AW13</f>
        <v>193573</v>
      </c>
      <c r="AY14" s="160">
        <f>[1]NACE38BRUT!AX13</f>
        <v>1490253.7357078469</v>
      </c>
      <c r="AZ14" s="160">
        <f>[1]NACE38BRUT!AZ13</f>
        <v>229004</v>
      </c>
      <c r="BA14" s="160">
        <f>[1]NACE38BRUT!BA13</f>
        <v>272686.90000000002</v>
      </c>
      <c r="BB14" s="160">
        <f>[1]NACE38BRUT!BB13</f>
        <v>446703</v>
      </c>
      <c r="BC14" s="160">
        <f>[1]NACE38BRUT!BC13</f>
        <v>669654.50000000047</v>
      </c>
      <c r="BD14" s="160">
        <f>[1]NACE38BRUT!BD13</f>
        <v>199712.59999999998</v>
      </c>
      <c r="BE14" s="160">
        <f>[1]NACE38BRUT!BE13</f>
        <v>422744.3</v>
      </c>
      <c r="BF14" s="160">
        <f>[1]NACE38BRUT!BF13</f>
        <v>0</v>
      </c>
      <c r="BG14" s="160">
        <f>[1]NACE38BRUT!BI13</f>
        <v>1339538.8</v>
      </c>
      <c r="BH14" s="160">
        <f>[1]NACE38BRUT!BJ13</f>
        <v>800917.09999999986</v>
      </c>
    </row>
    <row r="15" spans="1:61" s="36" customFormat="1" hidden="1" x14ac:dyDescent="0.2">
      <c r="A15" s="138">
        <f t="shared" si="1"/>
        <v>36615</v>
      </c>
      <c r="B15" s="217">
        <f>[1]NACE38BRUT!B14</f>
        <v>15993154.586152658</v>
      </c>
      <c r="C15" s="176">
        <f>[1]NACE38BRUT!C14</f>
        <v>15408730.407692309</v>
      </c>
      <c r="D15" s="174">
        <f>[1]NACE38BRUT!D14</f>
        <v>3784519.3076923075</v>
      </c>
      <c r="E15" s="166">
        <f>[1]NACE38BRUT!E14</f>
        <v>1189904</v>
      </c>
      <c r="F15" s="166">
        <f>[1]NACE38BRUT!F14</f>
        <v>11018731.278460346</v>
      </c>
      <c r="G15" s="166">
        <f>[1]NACE38BRUT!G14</f>
        <v>10434307.099999998</v>
      </c>
      <c r="H15" s="74">
        <f>[1]NACE38BRUT!H14</f>
        <v>584424.17846034805</v>
      </c>
      <c r="I15" s="175">
        <f>[1]NACE38BRUT!I14</f>
        <v>14364416.986152658</v>
      </c>
      <c r="J15" s="166">
        <f t="shared" si="0"/>
        <v>1628737.6</v>
      </c>
      <c r="K15" s="166">
        <f t="shared" si="2"/>
        <v>8805569.4999999981</v>
      </c>
      <c r="L15" s="166">
        <f>[1]NACE38BRUT!J14</f>
        <v>7084</v>
      </c>
      <c r="M15" s="166">
        <f>[1]NACE38BRUT!L14</f>
        <v>30022</v>
      </c>
      <c r="N15" s="166">
        <f>[1]NACE38BRUT!M14</f>
        <v>496858.30769230769</v>
      </c>
      <c r="O15" s="166">
        <f>[1]NACE38BRUT!N14</f>
        <v>246354</v>
      </c>
      <c r="P15" s="166">
        <f>[1]NACE38BRUT!O14</f>
        <v>281054</v>
      </c>
      <c r="Q15" s="166">
        <f>[1]NACE38BRUT!P14</f>
        <v>15810</v>
      </c>
      <c r="R15" s="166">
        <f>[1]NACE38BRUT!Q14</f>
        <v>172343</v>
      </c>
      <c r="S15" s="166">
        <f>[1]NACE38BRUT!R14</f>
        <v>80169</v>
      </c>
      <c r="T15" s="166">
        <f>[1]NACE38BRUT!S14</f>
        <v>356635</v>
      </c>
      <c r="U15" s="166">
        <f>[1]NACE38BRUT!T14</f>
        <v>517869</v>
      </c>
      <c r="V15" s="166">
        <f>[1]NACE38BRUT!U14</f>
        <v>183585</v>
      </c>
      <c r="W15" s="166">
        <f>[1]NACE38BRUT!V14</f>
        <v>161932</v>
      </c>
      <c r="X15" s="166">
        <f>[1]NACE38BRUT!W14</f>
        <v>227629</v>
      </c>
      <c r="Y15" s="166">
        <f>[1]NACE38BRUT!X14</f>
        <v>410500</v>
      </c>
      <c r="Z15" s="166">
        <f>[1]NACE38BRUT!Y14</f>
        <v>293247</v>
      </c>
      <c r="AA15" s="166">
        <f>[1]NACE38BRUT!Z14</f>
        <v>117253</v>
      </c>
      <c r="AB15" s="166">
        <f>[1]NACE38BRUT!AA14</f>
        <v>321827</v>
      </c>
      <c r="AC15" s="166">
        <f>[1]NACE38BRUT!AB14</f>
        <v>171719</v>
      </c>
      <c r="AD15" s="166">
        <f>[1]NACE38BRUT!AC14</f>
        <v>110213</v>
      </c>
      <c r="AE15" s="166">
        <f>[1]NACE38BRUT!AD14</f>
        <v>1189904</v>
      </c>
      <c r="AF15" s="166">
        <f>[1]NACE38BRUT!AE14</f>
        <v>122850</v>
      </c>
      <c r="AG15" s="166">
        <f>[1]NACE38BRUT!AF14</f>
        <v>134746</v>
      </c>
      <c r="AH15" s="166">
        <f>[1]NACE38BRUT!AG14</f>
        <v>932308</v>
      </c>
      <c r="AI15" s="166">
        <f>[1]NACE38BRUT!AH14</f>
        <v>2709315.3</v>
      </c>
      <c r="AJ15" s="166">
        <f>[1]NACE38BRUT!AI14</f>
        <v>373058</v>
      </c>
      <c r="AK15" s="166">
        <f>[1]NACE38BRUT!AJ14</f>
        <v>944858</v>
      </c>
      <c r="AL15" s="166">
        <f>[1]NACE38BRUT!AK14</f>
        <v>1391399.3</v>
      </c>
      <c r="AM15" s="166">
        <f>[1]NACE38BRUT!AL14</f>
        <v>1308679.7</v>
      </c>
      <c r="AN15" s="166">
        <f>[1]NACE38BRUT!AM14</f>
        <v>735465</v>
      </c>
      <c r="AO15" s="166">
        <f>[1]NACE38BRUT!AN14</f>
        <v>207191</v>
      </c>
      <c r="AP15" s="166">
        <f>[1]NACE38BRUT!AO14</f>
        <v>528274</v>
      </c>
      <c r="AQ15" s="166">
        <f>[1]NACE38BRUT!AP14</f>
        <v>191018.69999999998</v>
      </c>
      <c r="AR15" s="166">
        <f>[1]NACE38BRUT!AQ14</f>
        <v>200629</v>
      </c>
      <c r="AS15" s="166">
        <f>[1]NACE38BRUT!AR14</f>
        <v>254768</v>
      </c>
      <c r="AT15" s="166">
        <f>[1]NACE38BRUT!AS14</f>
        <v>685631</v>
      </c>
      <c r="AU15" s="166">
        <f>[1]NACE38BRUT!AT14</f>
        <v>205235.6</v>
      </c>
      <c r="AV15" s="166">
        <f>[1]NACE38BRUT!AU14</f>
        <v>708325</v>
      </c>
      <c r="AW15" s="166">
        <f>[1]NACE38BRUT!AV14</f>
        <v>76889</v>
      </c>
      <c r="AX15" s="166">
        <f>[1]NACE38BRUT!AW14</f>
        <v>193896</v>
      </c>
      <c r="AY15" s="166">
        <f>[1]NACE38BRUT!AX14</f>
        <v>1498324.5784603481</v>
      </c>
      <c r="AZ15" s="166">
        <f>[1]NACE38BRUT!AZ14</f>
        <v>227776</v>
      </c>
      <c r="BA15" s="166">
        <f>[1]NACE38BRUT!BA14</f>
        <v>275390.59999999998</v>
      </c>
      <c r="BB15" s="166">
        <f>[1]NACE38BRUT!BB14</f>
        <v>446959</v>
      </c>
      <c r="BC15" s="166">
        <f>[1]NACE38BRUT!BC14</f>
        <v>678612</v>
      </c>
      <c r="BD15" s="166">
        <f>[1]NACE38BRUT!BD14</f>
        <v>200351.2</v>
      </c>
      <c r="BE15" s="166">
        <f>[1]NACE38BRUT!BE14</f>
        <v>421465.59999999998</v>
      </c>
      <c r="BF15" s="166">
        <f>[1]NACE38BRUT!BF14</f>
        <v>0</v>
      </c>
      <c r="BG15" s="166">
        <f>[1]NACE38BRUT!BI14</f>
        <v>1348264.5000000002</v>
      </c>
      <c r="BH15" s="166">
        <f>[1]NACE38BRUT!BJ14</f>
        <v>808044.4</v>
      </c>
    </row>
    <row r="16" spans="1:61" s="36" customFormat="1" hidden="1" x14ac:dyDescent="0.2">
      <c r="A16" s="138">
        <f t="shared" si="1"/>
        <v>36707</v>
      </c>
      <c r="B16" s="217">
        <f>[1]NACE38BRUT!B15</f>
        <v>16507691.847516047</v>
      </c>
      <c r="C16" s="176">
        <f>[1]NACE38BRUT!C15</f>
        <v>15797510.558333334</v>
      </c>
      <c r="D16" s="174">
        <f>[1]NACE38BRUT!D15</f>
        <v>3842900.4583333335</v>
      </c>
      <c r="E16" s="166">
        <f>[1]NACE38BRUT!E15</f>
        <v>1222386</v>
      </c>
      <c r="F16" s="166">
        <f>[1]NACE38BRUT!F15</f>
        <v>11442405.389182715</v>
      </c>
      <c r="G16" s="166">
        <f>[1]NACE38BRUT!G15</f>
        <v>10732224.100000001</v>
      </c>
      <c r="H16" s="74">
        <f>[1]NACE38BRUT!H15</f>
        <v>710181.2891827136</v>
      </c>
      <c r="I16" s="175">
        <f>[1]NACE38BRUT!I15</f>
        <v>14856032.947516046</v>
      </c>
      <c r="J16" s="166">
        <f t="shared" si="0"/>
        <v>1651658.9</v>
      </c>
      <c r="K16" s="166">
        <f t="shared" si="2"/>
        <v>9080565.2000000011</v>
      </c>
      <c r="L16" s="166">
        <f>[1]NACE38BRUT!J15</f>
        <v>7180</v>
      </c>
      <c r="M16" s="166">
        <f>[1]NACE38BRUT!L15</f>
        <v>30377</v>
      </c>
      <c r="N16" s="166">
        <f>[1]NACE38BRUT!M15</f>
        <v>511171.45833333331</v>
      </c>
      <c r="O16" s="166">
        <f>[1]NACE38BRUT!N15</f>
        <v>245609</v>
      </c>
      <c r="P16" s="166">
        <f>[1]NACE38BRUT!O15</f>
        <v>283980</v>
      </c>
      <c r="Q16" s="166">
        <f>[1]NACE38BRUT!P15</f>
        <v>15875</v>
      </c>
      <c r="R16" s="166">
        <f>[1]NACE38BRUT!Q15</f>
        <v>173947</v>
      </c>
      <c r="S16" s="166">
        <f>[1]NACE38BRUT!R15</f>
        <v>81314</v>
      </c>
      <c r="T16" s="166">
        <f>[1]NACE38BRUT!S15</f>
        <v>361550</v>
      </c>
      <c r="U16" s="166">
        <f>[1]NACE38BRUT!T15</f>
        <v>525140</v>
      </c>
      <c r="V16" s="166">
        <f>[1]NACE38BRUT!U15</f>
        <v>191120</v>
      </c>
      <c r="W16" s="166">
        <f>[1]NACE38BRUT!V15</f>
        <v>163101</v>
      </c>
      <c r="X16" s="166">
        <f>[1]NACE38BRUT!W15</f>
        <v>231024</v>
      </c>
      <c r="Y16" s="166">
        <f>[1]NACE38BRUT!X15</f>
        <v>412553</v>
      </c>
      <c r="Z16" s="166">
        <f>[1]NACE38BRUT!Y15</f>
        <v>295938</v>
      </c>
      <c r="AA16" s="166">
        <f>[1]NACE38BRUT!Z15</f>
        <v>116615</v>
      </c>
      <c r="AB16" s="166">
        <f>[1]NACE38BRUT!AA15</f>
        <v>328602</v>
      </c>
      <c r="AC16" s="166">
        <f>[1]NACE38BRUT!AB15</f>
        <v>174172</v>
      </c>
      <c r="AD16" s="166">
        <f>[1]NACE38BRUT!AC15</f>
        <v>113365</v>
      </c>
      <c r="AE16" s="166">
        <f>[1]NACE38BRUT!AD15</f>
        <v>1222386</v>
      </c>
      <c r="AF16" s="166">
        <f>[1]NACE38BRUT!AE15</f>
        <v>126661</v>
      </c>
      <c r="AG16" s="166">
        <f>[1]NACE38BRUT!AF15</f>
        <v>137642</v>
      </c>
      <c r="AH16" s="166">
        <f>[1]NACE38BRUT!AG15</f>
        <v>958083</v>
      </c>
      <c r="AI16" s="166">
        <f>[1]NACE38BRUT!AH15</f>
        <v>2787407.6</v>
      </c>
      <c r="AJ16" s="166">
        <f>[1]NACE38BRUT!AI15</f>
        <v>378264</v>
      </c>
      <c r="AK16" s="166">
        <f>[1]NACE38BRUT!AJ15</f>
        <v>963428</v>
      </c>
      <c r="AL16" s="166">
        <f>[1]NACE38BRUT!AK15</f>
        <v>1445715.6</v>
      </c>
      <c r="AM16" s="166">
        <f>[1]NACE38BRUT!AL15</f>
        <v>1333645.3999999999</v>
      </c>
      <c r="AN16" s="166">
        <f>[1]NACE38BRUT!AM15</f>
        <v>800529</v>
      </c>
      <c r="AO16" s="166">
        <f>[1]NACE38BRUT!AN15</f>
        <v>235341</v>
      </c>
      <c r="AP16" s="166">
        <f>[1]NACE38BRUT!AO15</f>
        <v>565188</v>
      </c>
      <c r="AQ16" s="166">
        <f>[1]NACE38BRUT!AP15</f>
        <v>198621.2</v>
      </c>
      <c r="AR16" s="166">
        <f>[1]NACE38BRUT!AQ15</f>
        <v>203925</v>
      </c>
      <c r="AS16" s="166">
        <f>[1]NACE38BRUT!AR15</f>
        <v>259084</v>
      </c>
      <c r="AT16" s="166">
        <f>[1]NACE38BRUT!AS15</f>
        <v>694167</v>
      </c>
      <c r="AU16" s="166">
        <f>[1]NACE38BRUT!AT15</f>
        <v>210637.3</v>
      </c>
      <c r="AV16" s="166">
        <f>[1]NACE38BRUT!AU15</f>
        <v>724722</v>
      </c>
      <c r="AW16" s="166">
        <f>[1]NACE38BRUT!AV15</f>
        <v>78029</v>
      </c>
      <c r="AX16" s="166">
        <f>[1]NACE38BRUT!AW15</f>
        <v>199206</v>
      </c>
      <c r="AY16" s="166">
        <f>[1]NACE38BRUT!AX15</f>
        <v>1662585.8891827133</v>
      </c>
      <c r="AZ16" s="166">
        <f>[1]NACE38BRUT!AZ15</f>
        <v>229773</v>
      </c>
      <c r="BA16" s="166">
        <f>[1]NACE38BRUT!BA15</f>
        <v>274508.30000000005</v>
      </c>
      <c r="BB16" s="166">
        <f>[1]NACE38BRUT!BB15</f>
        <v>452762</v>
      </c>
      <c r="BC16" s="166">
        <f>[1]NACE38BRUT!BC15</f>
        <v>694615.6</v>
      </c>
      <c r="BD16" s="166">
        <f>[1]NACE38BRUT!BD15</f>
        <v>207960.8</v>
      </c>
      <c r="BE16" s="166">
        <f>[1]NACE38BRUT!BE15</f>
        <v>430226.29999999993</v>
      </c>
      <c r="BF16" s="166">
        <f>[1]NACE38BRUT!BF15</f>
        <v>0</v>
      </c>
      <c r="BG16" s="166">
        <f>[1]NACE38BRUT!BI15</f>
        <v>1372745.9999999998</v>
      </c>
      <c r="BH16" s="166">
        <f>[1]NACE38BRUT!BJ15</f>
        <v>820761.60000000009</v>
      </c>
    </row>
    <row r="17" spans="1:60" s="36" customFormat="1" hidden="1" x14ac:dyDescent="0.2">
      <c r="A17" s="138">
        <f t="shared" si="1"/>
        <v>36799</v>
      </c>
      <c r="B17" s="217">
        <f>[1]NACE38BRUT!B16</f>
        <v>16617175.541307596</v>
      </c>
      <c r="C17" s="176">
        <f>[1]NACE38BRUT!C16</f>
        <v>15950500.873684207</v>
      </c>
      <c r="D17" s="174">
        <f>[1]NACE38BRUT!D16</f>
        <v>3871977.4736842103</v>
      </c>
      <c r="E17" s="166">
        <f>[1]NACE38BRUT!E16</f>
        <v>1232780</v>
      </c>
      <c r="F17" s="166">
        <f>[1]NACE38BRUT!F16</f>
        <v>11512418.06762339</v>
      </c>
      <c r="G17" s="166">
        <f>[1]NACE38BRUT!G16</f>
        <v>10845743.4</v>
      </c>
      <c r="H17" s="74">
        <f>[1]NACE38BRUT!H16</f>
        <v>666674.6676233887</v>
      </c>
      <c r="I17" s="175">
        <f>[1]NACE38BRUT!I16</f>
        <v>14975659.041307596</v>
      </c>
      <c r="J17" s="166">
        <f t="shared" si="0"/>
        <v>1641516.4999999995</v>
      </c>
      <c r="K17" s="166">
        <f t="shared" si="2"/>
        <v>9204226.9000000004</v>
      </c>
      <c r="L17" s="166">
        <f>[1]NACE38BRUT!J16</f>
        <v>7003</v>
      </c>
      <c r="M17" s="166">
        <f>[1]NACE38BRUT!L16</f>
        <v>30414</v>
      </c>
      <c r="N17" s="166">
        <f>[1]NACE38BRUT!M16</f>
        <v>521980.4736842105</v>
      </c>
      <c r="O17" s="166">
        <f>[1]NACE38BRUT!N16</f>
        <v>242520</v>
      </c>
      <c r="P17" s="166">
        <f>[1]NACE38BRUT!O16</f>
        <v>283285</v>
      </c>
      <c r="Q17" s="166">
        <f>[1]NACE38BRUT!P16</f>
        <v>15920</v>
      </c>
      <c r="R17" s="166">
        <f>[1]NACE38BRUT!Q16</f>
        <v>173579</v>
      </c>
      <c r="S17" s="166">
        <f>[1]NACE38BRUT!R16</f>
        <v>81835</v>
      </c>
      <c r="T17" s="166">
        <f>[1]NACE38BRUT!S16</f>
        <v>365497</v>
      </c>
      <c r="U17" s="166">
        <f>[1]NACE38BRUT!T16</f>
        <v>529500</v>
      </c>
      <c r="V17" s="166">
        <f>[1]NACE38BRUT!U16</f>
        <v>193543</v>
      </c>
      <c r="W17" s="166">
        <f>[1]NACE38BRUT!V16</f>
        <v>164931</v>
      </c>
      <c r="X17" s="166">
        <f>[1]NACE38BRUT!W16</f>
        <v>233117</v>
      </c>
      <c r="Y17" s="166">
        <f>[1]NACE38BRUT!X16</f>
        <v>416283</v>
      </c>
      <c r="Z17" s="166">
        <f>[1]NACE38BRUT!Y16</f>
        <v>299156</v>
      </c>
      <c r="AA17" s="166">
        <f>[1]NACE38BRUT!Z16</f>
        <v>117127</v>
      </c>
      <c r="AB17" s="166">
        <f>[1]NACE38BRUT!AA16</f>
        <v>330983</v>
      </c>
      <c r="AC17" s="166">
        <f>[1]NACE38BRUT!AB16</f>
        <v>173333</v>
      </c>
      <c r="AD17" s="166">
        <f>[1]NACE38BRUT!AC16</f>
        <v>115257</v>
      </c>
      <c r="AE17" s="166">
        <f>[1]NACE38BRUT!AD16</f>
        <v>1232780</v>
      </c>
      <c r="AF17" s="166">
        <f>[1]NACE38BRUT!AE16</f>
        <v>126413</v>
      </c>
      <c r="AG17" s="166">
        <f>[1]NACE38BRUT!AF16</f>
        <v>140182</v>
      </c>
      <c r="AH17" s="166">
        <f>[1]NACE38BRUT!AG16</f>
        <v>966185</v>
      </c>
      <c r="AI17" s="166">
        <f>[1]NACE38BRUT!AH16</f>
        <v>2812722.5</v>
      </c>
      <c r="AJ17" s="166">
        <f>[1]NACE38BRUT!AI16</f>
        <v>382799</v>
      </c>
      <c r="AK17" s="166">
        <f>[1]NACE38BRUT!AJ16</f>
        <v>966089</v>
      </c>
      <c r="AL17" s="166">
        <f>[1]NACE38BRUT!AK16</f>
        <v>1463834.5</v>
      </c>
      <c r="AM17" s="166">
        <f>[1]NACE38BRUT!AL16</f>
        <v>1349812.2</v>
      </c>
      <c r="AN17" s="166">
        <f>[1]NACE38BRUT!AM16</f>
        <v>830654</v>
      </c>
      <c r="AO17" s="166">
        <f>[1]NACE38BRUT!AN16</f>
        <v>251484</v>
      </c>
      <c r="AP17" s="166">
        <f>[1]NACE38BRUT!AO16</f>
        <v>579170</v>
      </c>
      <c r="AQ17" s="166">
        <f>[1]NACE38BRUT!AP16</f>
        <v>199039.30000000002</v>
      </c>
      <c r="AR17" s="166">
        <f>[1]NACE38BRUT!AQ16</f>
        <v>207773</v>
      </c>
      <c r="AS17" s="166">
        <f>[1]NACE38BRUT!AR16</f>
        <v>268356</v>
      </c>
      <c r="AT17" s="166">
        <f>[1]NACE38BRUT!AS16</f>
        <v>697098</v>
      </c>
      <c r="AU17" s="166">
        <f>[1]NACE38BRUT!AT16</f>
        <v>214255.1</v>
      </c>
      <c r="AV17" s="166">
        <f>[1]NACE38BRUT!AU16</f>
        <v>733345.5</v>
      </c>
      <c r="AW17" s="166">
        <f>[1]NACE38BRUT!AV16</f>
        <v>77408</v>
      </c>
      <c r="AX17" s="166">
        <f>[1]NACE38BRUT!AW16</f>
        <v>200788</v>
      </c>
      <c r="AY17" s="166">
        <f>[1]NACE38BRUT!AX16</f>
        <v>1646990.5676233887</v>
      </c>
      <c r="AZ17" s="166">
        <f>[1]NACE38BRUT!AZ16</f>
        <v>229319</v>
      </c>
      <c r="BA17" s="166">
        <f>[1]NACE38BRUT!BA16</f>
        <v>260818.4</v>
      </c>
      <c r="BB17" s="166">
        <f>[1]NACE38BRUT!BB16</f>
        <v>453352</v>
      </c>
      <c r="BC17" s="166">
        <f>[1]NACE38BRUT!BC16</f>
        <v>698027.09999999963</v>
      </c>
      <c r="BD17" s="166">
        <f>[1]NACE38BRUT!BD16</f>
        <v>204844</v>
      </c>
      <c r="BE17" s="166">
        <f>[1]NACE38BRUT!BE16</f>
        <v>427815.4</v>
      </c>
      <c r="BF17" s="166">
        <f>[1]NACE38BRUT!BF16</f>
        <v>0</v>
      </c>
      <c r="BG17" s="166">
        <f>[1]NACE38BRUT!BI16</f>
        <v>1351869.0999999999</v>
      </c>
      <c r="BH17" s="166">
        <f>[1]NACE38BRUT!BJ16</f>
        <v>806840.50000000012</v>
      </c>
    </row>
    <row r="18" spans="1:60" s="36" customFormat="1" ht="12" hidden="1" thickBot="1" x14ac:dyDescent="0.25">
      <c r="A18" s="139">
        <f t="shared" si="1"/>
        <v>36890</v>
      </c>
      <c r="B18" s="218">
        <f>[1]NACE38BRUT!B17</f>
        <v>16644830.680749875</v>
      </c>
      <c r="C18" s="177">
        <f>[1]NACE38BRUT!C17</f>
        <v>16013215.653846161</v>
      </c>
      <c r="D18" s="178">
        <f>[1]NACE38BRUT!D17</f>
        <v>3877888.653846154</v>
      </c>
      <c r="E18" s="160">
        <f>[1]NACE38BRUT!E17</f>
        <v>1246134</v>
      </c>
      <c r="F18" s="160">
        <f>[1]NACE38BRUT!F17</f>
        <v>11520808.026903711</v>
      </c>
      <c r="G18" s="160">
        <f>[1]NACE38BRUT!G17</f>
        <v>10889192.999999998</v>
      </c>
      <c r="H18" s="160">
        <f>[1]NACE38BRUT!H17</f>
        <v>631615.02690371301</v>
      </c>
      <c r="I18" s="179">
        <f>[1]NACE38BRUT!I17</f>
        <v>14970483.980749875</v>
      </c>
      <c r="J18" s="160">
        <f t="shared" si="0"/>
        <v>1674346.7000000002</v>
      </c>
      <c r="K18" s="160">
        <f t="shared" si="2"/>
        <v>9214846.299999997</v>
      </c>
      <c r="L18" s="160">
        <f>[1]NACE38BRUT!J17</f>
        <v>7312</v>
      </c>
      <c r="M18" s="160">
        <f>[1]NACE38BRUT!L17</f>
        <v>30064</v>
      </c>
      <c r="N18" s="160">
        <f>[1]NACE38BRUT!M17</f>
        <v>517230.65384615387</v>
      </c>
      <c r="O18" s="160">
        <f>[1]NACE38BRUT!N17</f>
        <v>241013</v>
      </c>
      <c r="P18" s="160">
        <f>[1]NACE38BRUT!O17</f>
        <v>283083</v>
      </c>
      <c r="Q18" s="160">
        <f>[1]NACE38BRUT!P17</f>
        <v>15901</v>
      </c>
      <c r="R18" s="160">
        <f>[1]NACE38BRUT!Q17</f>
        <v>173522</v>
      </c>
      <c r="S18" s="160">
        <f>[1]NACE38BRUT!R17</f>
        <v>82358</v>
      </c>
      <c r="T18" s="160">
        <f>[1]NACE38BRUT!S17</f>
        <v>365347</v>
      </c>
      <c r="U18" s="160">
        <f>[1]NACE38BRUT!T17</f>
        <v>528897</v>
      </c>
      <c r="V18" s="160">
        <f>[1]NACE38BRUT!U17</f>
        <v>196502</v>
      </c>
      <c r="W18" s="160">
        <f>[1]NACE38BRUT!V17</f>
        <v>164908</v>
      </c>
      <c r="X18" s="160">
        <f>[1]NACE38BRUT!W17</f>
        <v>233595</v>
      </c>
      <c r="Y18" s="160">
        <f>[1]NACE38BRUT!X17</f>
        <v>421753</v>
      </c>
      <c r="Z18" s="160">
        <f>[1]NACE38BRUT!Y17</f>
        <v>303377</v>
      </c>
      <c r="AA18" s="160">
        <f>[1]NACE38BRUT!Z17</f>
        <v>118376</v>
      </c>
      <c r="AB18" s="160">
        <f>[1]NACE38BRUT!AA17</f>
        <v>331848</v>
      </c>
      <c r="AC18" s="160">
        <f>[1]NACE38BRUT!AB17</f>
        <v>175230</v>
      </c>
      <c r="AD18" s="160">
        <f>[1]NACE38BRUT!AC17</f>
        <v>116637</v>
      </c>
      <c r="AE18" s="160">
        <f>[1]NACE38BRUT!AD17</f>
        <v>1246134</v>
      </c>
      <c r="AF18" s="160">
        <f>[1]NACE38BRUT!AE17</f>
        <v>127910</v>
      </c>
      <c r="AG18" s="160">
        <f>[1]NACE38BRUT!AF17</f>
        <v>141317</v>
      </c>
      <c r="AH18" s="160">
        <f>[1]NACE38BRUT!AG17</f>
        <v>976907</v>
      </c>
      <c r="AI18" s="160">
        <f>[1]NACE38BRUT!AH17</f>
        <v>2837678.1</v>
      </c>
      <c r="AJ18" s="160">
        <f>[1]NACE38BRUT!AI17</f>
        <v>382741</v>
      </c>
      <c r="AK18" s="160">
        <f>[1]NACE38BRUT!AJ17</f>
        <v>976807</v>
      </c>
      <c r="AL18" s="160">
        <f>[1]NACE38BRUT!AK17</f>
        <v>1478130.1</v>
      </c>
      <c r="AM18" s="160">
        <f>[1]NACE38BRUT!AL17</f>
        <v>1354255</v>
      </c>
      <c r="AN18" s="160">
        <f>[1]NACE38BRUT!AM17</f>
        <v>756220</v>
      </c>
      <c r="AO18" s="160">
        <f>[1]NACE38BRUT!AN17</f>
        <v>206747</v>
      </c>
      <c r="AP18" s="160">
        <f>[1]NACE38BRUT!AO17</f>
        <v>549473</v>
      </c>
      <c r="AQ18" s="160">
        <f>[1]NACE38BRUT!AP17</f>
        <v>209868.80000000002</v>
      </c>
      <c r="AR18" s="160">
        <f>[1]NACE38BRUT!AQ17</f>
        <v>206782</v>
      </c>
      <c r="AS18" s="160">
        <f>[1]NACE38BRUT!AR17</f>
        <v>281199.90000000002</v>
      </c>
      <c r="AT18" s="160">
        <f>[1]NACE38BRUT!AS17</f>
        <v>696429</v>
      </c>
      <c r="AU18" s="160">
        <f>[1]NACE38BRUT!AT17</f>
        <v>215656.6</v>
      </c>
      <c r="AV18" s="160">
        <f>[1]NACE38BRUT!AU17</f>
        <v>748250.1</v>
      </c>
      <c r="AW18" s="160">
        <f>[1]NACE38BRUT!AV17</f>
        <v>77675</v>
      </c>
      <c r="AX18" s="160">
        <f>[1]NACE38BRUT!AW17</f>
        <v>205731</v>
      </c>
      <c r="AY18" s="160">
        <f>[1]NACE38BRUT!AX17</f>
        <v>1608529.126903713</v>
      </c>
      <c r="AZ18" s="160">
        <f>[1]NACE38BRUT!AZ17</f>
        <v>231134</v>
      </c>
      <c r="BA18" s="160">
        <f>[1]NACE38BRUT!BA17</f>
        <v>282094.5</v>
      </c>
      <c r="BB18" s="160">
        <f>[1]NACE38BRUT!BB17</f>
        <v>454866</v>
      </c>
      <c r="BC18" s="160">
        <f>[1]NACE38BRUT!BC17</f>
        <v>706252.20000000007</v>
      </c>
      <c r="BD18" s="160">
        <f>[1]NACE38BRUT!BD17</f>
        <v>215042.00000000003</v>
      </c>
      <c r="BE18" s="160">
        <f>[1]NACE38BRUT!BE17</f>
        <v>433144.7</v>
      </c>
      <c r="BF18" s="160">
        <f>[1]NACE38BRUT!BF17</f>
        <v>0</v>
      </c>
      <c r="BG18" s="160">
        <f>[1]NACE38BRUT!BI17</f>
        <v>1383721.2000000002</v>
      </c>
      <c r="BH18" s="160">
        <f>[1]NACE38BRUT!BJ17</f>
        <v>835724.5</v>
      </c>
    </row>
    <row r="19" spans="1:60" s="36" customFormat="1" hidden="1" x14ac:dyDescent="0.2">
      <c r="A19" s="138">
        <f t="shared" si="1"/>
        <v>36980</v>
      </c>
      <c r="B19" s="217">
        <f>[1]NACE38BRUT!B18</f>
        <v>16665479.876214324</v>
      </c>
      <c r="C19" s="176">
        <f>[1]NACE38BRUT!C18</f>
        <v>16035077.007692311</v>
      </c>
      <c r="D19" s="174">
        <f>[1]NACE38BRUT!D18</f>
        <v>3882791.3076923075</v>
      </c>
      <c r="E19" s="166">
        <f>[1]NACE38BRUT!E18</f>
        <v>1249341</v>
      </c>
      <c r="F19" s="166">
        <f>[1]NACE38BRUT!F18</f>
        <v>11533347.568522014</v>
      </c>
      <c r="G19" s="166">
        <f>[1]NACE38BRUT!G18</f>
        <v>10902944.700000001</v>
      </c>
      <c r="H19" s="74">
        <f>[1]NACE38BRUT!H18</f>
        <v>630402.86852201226</v>
      </c>
      <c r="I19" s="175">
        <f>[1]NACE38BRUT!I18</f>
        <v>14985584.476214323</v>
      </c>
      <c r="J19" s="166">
        <f t="shared" si="0"/>
        <v>1679895.4000000004</v>
      </c>
      <c r="K19" s="166">
        <f t="shared" si="2"/>
        <v>9223049.3000000007</v>
      </c>
      <c r="L19" s="166">
        <f>[1]NACE38BRUT!J18</f>
        <v>7007</v>
      </c>
      <c r="M19" s="166">
        <f>[1]NACE38BRUT!L18</f>
        <v>29539</v>
      </c>
      <c r="N19" s="166">
        <f>[1]NACE38BRUT!M18</f>
        <v>508570.30769230769</v>
      </c>
      <c r="O19" s="166">
        <f>[1]NACE38BRUT!N18</f>
        <v>239494</v>
      </c>
      <c r="P19" s="166">
        <f>[1]NACE38BRUT!O18</f>
        <v>284733</v>
      </c>
      <c r="Q19" s="166">
        <f>[1]NACE38BRUT!P18</f>
        <v>15637</v>
      </c>
      <c r="R19" s="166">
        <f>[1]NACE38BRUT!Q18</f>
        <v>174724</v>
      </c>
      <c r="S19" s="166">
        <f>[1]NACE38BRUT!R18</f>
        <v>82773</v>
      </c>
      <c r="T19" s="166">
        <f>[1]NACE38BRUT!S18</f>
        <v>367067</v>
      </c>
      <c r="U19" s="166">
        <f>[1]NACE38BRUT!T18</f>
        <v>531755</v>
      </c>
      <c r="V19" s="166">
        <f>[1]NACE38BRUT!U18</f>
        <v>200630</v>
      </c>
      <c r="W19" s="166">
        <f>[1]NACE38BRUT!V18</f>
        <v>165720</v>
      </c>
      <c r="X19" s="166">
        <f>[1]NACE38BRUT!W18</f>
        <v>235106</v>
      </c>
      <c r="Y19" s="166">
        <f>[1]NACE38BRUT!X18</f>
        <v>424203</v>
      </c>
      <c r="Z19" s="166">
        <f>[1]NACE38BRUT!Y18</f>
        <v>305989</v>
      </c>
      <c r="AA19" s="166">
        <f>[1]NACE38BRUT!Z18</f>
        <v>118214</v>
      </c>
      <c r="AB19" s="166">
        <f>[1]NACE38BRUT!AA18</f>
        <v>331189</v>
      </c>
      <c r="AC19" s="166">
        <f>[1]NACE38BRUT!AB18</f>
        <v>174164</v>
      </c>
      <c r="AD19" s="166">
        <f>[1]NACE38BRUT!AC18</f>
        <v>117487</v>
      </c>
      <c r="AE19" s="166">
        <f>[1]NACE38BRUT!AD18</f>
        <v>1249341</v>
      </c>
      <c r="AF19" s="166">
        <f>[1]NACE38BRUT!AE18</f>
        <v>128658</v>
      </c>
      <c r="AG19" s="166">
        <f>[1]NACE38BRUT!AF18</f>
        <v>142480</v>
      </c>
      <c r="AH19" s="166">
        <f>[1]NACE38BRUT!AG18</f>
        <v>978203</v>
      </c>
      <c r="AI19" s="166">
        <f>[1]NACE38BRUT!AH18</f>
        <v>2811102</v>
      </c>
      <c r="AJ19" s="166">
        <f>[1]NACE38BRUT!AI18</f>
        <v>383647</v>
      </c>
      <c r="AK19" s="166">
        <f>[1]NACE38BRUT!AJ18</f>
        <v>974673</v>
      </c>
      <c r="AL19" s="166">
        <f>[1]NACE38BRUT!AK18</f>
        <v>1452782</v>
      </c>
      <c r="AM19" s="166">
        <f>[1]NACE38BRUT!AL18</f>
        <v>1365123.7</v>
      </c>
      <c r="AN19" s="166">
        <f>[1]NACE38BRUT!AM18</f>
        <v>772029</v>
      </c>
      <c r="AO19" s="166">
        <f>[1]NACE38BRUT!AN18</f>
        <v>215055</v>
      </c>
      <c r="AP19" s="166">
        <f>[1]NACE38BRUT!AO18</f>
        <v>556974</v>
      </c>
      <c r="AQ19" s="166">
        <f>[1]NACE38BRUT!AP18</f>
        <v>206900.19999999998</v>
      </c>
      <c r="AR19" s="166">
        <f>[1]NACE38BRUT!AQ18</f>
        <v>210703</v>
      </c>
      <c r="AS19" s="166">
        <f>[1]NACE38BRUT!AR18</f>
        <v>289411</v>
      </c>
      <c r="AT19" s="166">
        <f>[1]NACE38BRUT!AS18</f>
        <v>695211</v>
      </c>
      <c r="AU19" s="166">
        <f>[1]NACE38BRUT!AT18</f>
        <v>215120.6</v>
      </c>
      <c r="AV19" s="166">
        <f>[1]NACE38BRUT!AU18</f>
        <v>752661</v>
      </c>
      <c r="AW19" s="166">
        <f>[1]NACE38BRUT!AV18</f>
        <v>78462</v>
      </c>
      <c r="AX19" s="166">
        <f>[1]NACE38BRUT!AW18</f>
        <v>204305</v>
      </c>
      <c r="AY19" s="166">
        <f>[1]NACE38BRUT!AX18</f>
        <v>1605636.4685220122</v>
      </c>
      <c r="AZ19" s="166">
        <f>[1]NACE38BRUT!AZ18</f>
        <v>226128</v>
      </c>
      <c r="BA19" s="166">
        <f>[1]NACE38BRUT!BA18</f>
        <v>284020.80000000005</v>
      </c>
      <c r="BB19" s="166">
        <f>[1]NACE38BRUT!BB18</f>
        <v>457496</v>
      </c>
      <c r="BC19" s="166">
        <f>[1]NACE38BRUT!BC18</f>
        <v>712250.60000000021</v>
      </c>
      <c r="BD19" s="166">
        <f>[1]NACE38BRUT!BD18</f>
        <v>213375.5</v>
      </c>
      <c r="BE19" s="166">
        <f>[1]NACE38BRUT!BE18</f>
        <v>433411.7</v>
      </c>
      <c r="BF19" s="166">
        <f>[1]NACE38BRUT!BF18</f>
        <v>0</v>
      </c>
      <c r="BG19" s="166">
        <f>[1]NACE38BRUT!BI18</f>
        <v>1392319.3</v>
      </c>
      <c r="BH19" s="166">
        <f>[1]NACE38BRUT!BJ18</f>
        <v>840185.2</v>
      </c>
    </row>
    <row r="20" spans="1:60" s="36" customFormat="1" hidden="1" x14ac:dyDescent="0.2">
      <c r="A20" s="138">
        <f t="shared" si="1"/>
        <v>37072</v>
      </c>
      <c r="B20" s="217">
        <f>[1]NACE38BRUT!B19</f>
        <v>17027680.590475865</v>
      </c>
      <c r="C20" s="176">
        <f>[1]NACE38BRUT!C19</f>
        <v>16329140.675000006</v>
      </c>
      <c r="D20" s="174">
        <f>[1]NACE38BRUT!D19</f>
        <v>3916055.375</v>
      </c>
      <c r="E20" s="166">
        <f>[1]NACE38BRUT!E19</f>
        <v>1269498</v>
      </c>
      <c r="F20" s="166">
        <f>[1]NACE38BRUT!F19</f>
        <v>11842127.215475857</v>
      </c>
      <c r="G20" s="166">
        <f>[1]NACE38BRUT!G19</f>
        <v>11143587.299999999</v>
      </c>
      <c r="H20" s="74">
        <f>[1]NACE38BRUT!H19</f>
        <v>698539.91547585814</v>
      </c>
      <c r="I20" s="175">
        <f>[1]NACE38BRUT!I19</f>
        <v>15330695.890475864</v>
      </c>
      <c r="J20" s="166">
        <f t="shared" si="0"/>
        <v>1696984.7000000002</v>
      </c>
      <c r="K20" s="166">
        <f t="shared" si="2"/>
        <v>9446602.5999999978</v>
      </c>
      <c r="L20" s="166">
        <f>[1]NACE38BRUT!J19</f>
        <v>7144</v>
      </c>
      <c r="M20" s="166">
        <f>[1]NACE38BRUT!L19</f>
        <v>29704</v>
      </c>
      <c r="N20" s="166">
        <f>[1]NACE38BRUT!M19</f>
        <v>516504.375</v>
      </c>
      <c r="O20" s="166">
        <f>[1]NACE38BRUT!N19</f>
        <v>236772</v>
      </c>
      <c r="P20" s="166">
        <f>[1]NACE38BRUT!O19</f>
        <v>285388</v>
      </c>
      <c r="Q20" s="166">
        <f>[1]NACE38BRUT!P19</f>
        <v>15786</v>
      </c>
      <c r="R20" s="166">
        <f>[1]NACE38BRUT!Q19</f>
        <v>176240</v>
      </c>
      <c r="S20" s="166">
        <f>[1]NACE38BRUT!R19</f>
        <v>83705</v>
      </c>
      <c r="T20" s="166">
        <f>[1]NACE38BRUT!S19</f>
        <v>371152</v>
      </c>
      <c r="U20" s="166">
        <f>[1]NACE38BRUT!T19</f>
        <v>537112</v>
      </c>
      <c r="V20" s="166">
        <f>[1]NACE38BRUT!U19</f>
        <v>201656</v>
      </c>
      <c r="W20" s="166">
        <f>[1]NACE38BRUT!V19</f>
        <v>166984</v>
      </c>
      <c r="X20" s="166">
        <f>[1]NACE38BRUT!W19</f>
        <v>236649</v>
      </c>
      <c r="Y20" s="166">
        <f>[1]NACE38BRUT!X19</f>
        <v>428675</v>
      </c>
      <c r="Z20" s="166">
        <f>[1]NACE38BRUT!Y19</f>
        <v>308779</v>
      </c>
      <c r="AA20" s="166">
        <f>[1]NACE38BRUT!Z19</f>
        <v>119896</v>
      </c>
      <c r="AB20" s="166">
        <f>[1]NACE38BRUT!AA19</f>
        <v>334290</v>
      </c>
      <c r="AC20" s="166">
        <f>[1]NACE38BRUT!AB19</f>
        <v>175471</v>
      </c>
      <c r="AD20" s="166">
        <f>[1]NACE38BRUT!AC19</f>
        <v>119967</v>
      </c>
      <c r="AE20" s="166">
        <f>[1]NACE38BRUT!AD19</f>
        <v>1269498</v>
      </c>
      <c r="AF20" s="166">
        <f>[1]NACE38BRUT!AE19</f>
        <v>130300</v>
      </c>
      <c r="AG20" s="166">
        <f>[1]NACE38BRUT!AF19</f>
        <v>144355</v>
      </c>
      <c r="AH20" s="166">
        <f>[1]NACE38BRUT!AG19</f>
        <v>994843</v>
      </c>
      <c r="AI20" s="166">
        <f>[1]NACE38BRUT!AH19</f>
        <v>2873284.7</v>
      </c>
      <c r="AJ20" s="166">
        <f>[1]NACE38BRUT!AI19</f>
        <v>387767</v>
      </c>
      <c r="AK20" s="166">
        <f>[1]NACE38BRUT!AJ19</f>
        <v>987822</v>
      </c>
      <c r="AL20" s="166">
        <f>[1]NACE38BRUT!AK19</f>
        <v>1497695.7</v>
      </c>
      <c r="AM20" s="166">
        <f>[1]NACE38BRUT!AL19</f>
        <v>1379118.7</v>
      </c>
      <c r="AN20" s="166">
        <f>[1]NACE38BRUT!AM19</f>
        <v>834779</v>
      </c>
      <c r="AO20" s="166">
        <f>[1]NACE38BRUT!AN19</f>
        <v>242838</v>
      </c>
      <c r="AP20" s="166">
        <f>[1]NACE38BRUT!AO19</f>
        <v>591941</v>
      </c>
      <c r="AQ20" s="166">
        <f>[1]NACE38BRUT!AP19</f>
        <v>213316.4</v>
      </c>
      <c r="AR20" s="166">
        <f>[1]NACE38BRUT!AQ19</f>
        <v>209933</v>
      </c>
      <c r="AS20" s="166">
        <f>[1]NACE38BRUT!AR19</f>
        <v>295959</v>
      </c>
      <c r="AT20" s="166">
        <f>[1]NACE38BRUT!AS19</f>
        <v>708697</v>
      </c>
      <c r="AU20" s="166">
        <f>[1]NACE38BRUT!AT19</f>
        <v>220075.3</v>
      </c>
      <c r="AV20" s="166">
        <f>[1]NACE38BRUT!AU19</f>
        <v>759797</v>
      </c>
      <c r="AW20" s="166">
        <f>[1]NACE38BRUT!AV19</f>
        <v>78891</v>
      </c>
      <c r="AX20" s="166">
        <f>[1]NACE38BRUT!AW19</f>
        <v>206621</v>
      </c>
      <c r="AY20" s="166">
        <f>[1]NACE38BRUT!AX19</f>
        <v>1703787.215475858</v>
      </c>
      <c r="AZ20" s="166">
        <f>[1]NACE38BRUT!AZ19</f>
        <v>228037</v>
      </c>
      <c r="BA20" s="166">
        <f>[1]NACE38BRUT!BA19</f>
        <v>281359.30000000005</v>
      </c>
      <c r="BB20" s="166">
        <f>[1]NACE38BRUT!BB19</f>
        <v>462426</v>
      </c>
      <c r="BC20" s="166">
        <f>[1]NACE38BRUT!BC19</f>
        <v>725162.40000000026</v>
      </c>
      <c r="BD20" s="166">
        <f>[1]NACE38BRUT!BD19</f>
        <v>220238.29999999996</v>
      </c>
      <c r="BE20" s="166">
        <f>[1]NACE38BRUT!BE19</f>
        <v>440644.89999999997</v>
      </c>
      <c r="BF20" s="166">
        <f>[1]NACE38BRUT!BF19</f>
        <v>0</v>
      </c>
      <c r="BG20" s="166">
        <f>[1]NACE38BRUT!BI19</f>
        <v>1412313.2000000002</v>
      </c>
      <c r="BH20" s="166">
        <f>[1]NACE38BRUT!BJ19</f>
        <v>848738.20000000007</v>
      </c>
    </row>
    <row r="21" spans="1:60" s="36" customFormat="1" hidden="1" x14ac:dyDescent="0.2">
      <c r="A21" s="138">
        <f t="shared" si="1"/>
        <v>37164</v>
      </c>
      <c r="B21" s="217">
        <f>[1]NACE38BRUT!B20</f>
        <v>17023835.503887396</v>
      </c>
      <c r="C21" s="176">
        <f>[1]NACE38BRUT!C20</f>
        <v>16393101.073684206</v>
      </c>
      <c r="D21" s="174">
        <f>[1]NACE38BRUT!D20</f>
        <v>3909153.4736842103</v>
      </c>
      <c r="E21" s="166">
        <f>[1]NACE38BRUT!E20</f>
        <v>1268478</v>
      </c>
      <c r="F21" s="166">
        <f>[1]NACE38BRUT!F20</f>
        <v>11846204.03020319</v>
      </c>
      <c r="G21" s="166">
        <f>[1]NACE38BRUT!G20</f>
        <v>11215469.599999998</v>
      </c>
      <c r="H21" s="74">
        <f>[1]NACE38BRUT!H20</f>
        <v>630734.43020319135</v>
      </c>
      <c r="I21" s="175">
        <f>[1]NACE38BRUT!I20</f>
        <v>15339021.903887397</v>
      </c>
      <c r="J21" s="166">
        <f t="shared" si="0"/>
        <v>1684813.5999999996</v>
      </c>
      <c r="K21" s="166">
        <f t="shared" si="2"/>
        <v>9530655.9999999981</v>
      </c>
      <c r="L21" s="166">
        <f>[1]NACE38BRUT!J20</f>
        <v>6959</v>
      </c>
      <c r="M21" s="166">
        <f>[1]NACE38BRUT!L20</f>
        <v>29796</v>
      </c>
      <c r="N21" s="166">
        <f>[1]NACE38BRUT!M20</f>
        <v>527367.47368421056</v>
      </c>
      <c r="O21" s="166">
        <f>[1]NACE38BRUT!N20</f>
        <v>230898</v>
      </c>
      <c r="P21" s="166">
        <f>[1]NACE38BRUT!O20</f>
        <v>282493</v>
      </c>
      <c r="Q21" s="166">
        <f>[1]NACE38BRUT!P20</f>
        <v>15748</v>
      </c>
      <c r="R21" s="166">
        <f>[1]NACE38BRUT!Q20</f>
        <v>174606</v>
      </c>
      <c r="S21" s="166">
        <f>[1]NACE38BRUT!R20</f>
        <v>84997</v>
      </c>
      <c r="T21" s="166">
        <f>[1]NACE38BRUT!S20</f>
        <v>370036</v>
      </c>
      <c r="U21" s="166">
        <f>[1]NACE38BRUT!T20</f>
        <v>536103</v>
      </c>
      <c r="V21" s="166">
        <f>[1]NACE38BRUT!U20</f>
        <v>197699</v>
      </c>
      <c r="W21" s="166">
        <f>[1]NACE38BRUT!V20</f>
        <v>166042</v>
      </c>
      <c r="X21" s="166">
        <f>[1]NACE38BRUT!W20</f>
        <v>234675</v>
      </c>
      <c r="Y21" s="166">
        <f>[1]NACE38BRUT!X20</f>
        <v>429104</v>
      </c>
      <c r="Z21" s="166">
        <f>[1]NACE38BRUT!Y20</f>
        <v>309196</v>
      </c>
      <c r="AA21" s="166">
        <f>[1]NACE38BRUT!Z20</f>
        <v>119908</v>
      </c>
      <c r="AB21" s="166">
        <f>[1]NACE38BRUT!AA20</f>
        <v>333884</v>
      </c>
      <c r="AC21" s="166">
        <f>[1]NACE38BRUT!AB20</f>
        <v>174720</v>
      </c>
      <c r="AD21" s="166">
        <f>[1]NACE38BRUT!AC20</f>
        <v>120985</v>
      </c>
      <c r="AE21" s="166">
        <f>[1]NACE38BRUT!AD20</f>
        <v>1268478</v>
      </c>
      <c r="AF21" s="166">
        <f>[1]NACE38BRUT!AE20</f>
        <v>129314</v>
      </c>
      <c r="AG21" s="166">
        <f>[1]NACE38BRUT!AF20</f>
        <v>145680</v>
      </c>
      <c r="AH21" s="166">
        <f>[1]NACE38BRUT!AG20</f>
        <v>993484</v>
      </c>
      <c r="AI21" s="166">
        <f>[1]NACE38BRUT!AH20</f>
        <v>2894662.8</v>
      </c>
      <c r="AJ21" s="166">
        <f>[1]NACE38BRUT!AI20</f>
        <v>392599</v>
      </c>
      <c r="AK21" s="166">
        <f>[1]NACE38BRUT!AJ20</f>
        <v>986278</v>
      </c>
      <c r="AL21" s="166">
        <f>[1]NACE38BRUT!AK20</f>
        <v>1515785.8</v>
      </c>
      <c r="AM21" s="166">
        <f>[1]NACE38BRUT!AL20</f>
        <v>1386050.6</v>
      </c>
      <c r="AN21" s="166">
        <f>[1]NACE38BRUT!AM20</f>
        <v>862320</v>
      </c>
      <c r="AO21" s="166">
        <f>[1]NACE38BRUT!AN20</f>
        <v>256197</v>
      </c>
      <c r="AP21" s="166">
        <f>[1]NACE38BRUT!AO20</f>
        <v>606123</v>
      </c>
      <c r="AQ21" s="166">
        <f>[1]NACE38BRUT!AP20</f>
        <v>209430.00000000003</v>
      </c>
      <c r="AR21" s="166">
        <f>[1]NACE38BRUT!AQ20</f>
        <v>209940</v>
      </c>
      <c r="AS21" s="166">
        <f>[1]NACE38BRUT!AR20</f>
        <v>297682</v>
      </c>
      <c r="AT21" s="166">
        <f>[1]NACE38BRUT!AS20</f>
        <v>717173</v>
      </c>
      <c r="AU21" s="166">
        <f>[1]NACE38BRUT!AT20</f>
        <v>222427.1</v>
      </c>
      <c r="AV21" s="166">
        <f>[1]NACE38BRUT!AU20</f>
        <v>762016.4</v>
      </c>
      <c r="AW21" s="166">
        <f>[1]NACE38BRUT!AV20</f>
        <v>78110</v>
      </c>
      <c r="AX21" s="166">
        <f>[1]NACE38BRUT!AW20</f>
        <v>205283</v>
      </c>
      <c r="AY21" s="166">
        <f>[1]NACE38BRUT!AX20</f>
        <v>1663694.9302031912</v>
      </c>
      <c r="AZ21" s="166">
        <f>[1]NACE38BRUT!AZ20</f>
        <v>229135</v>
      </c>
      <c r="BA21" s="166">
        <f>[1]NACE38BRUT!BA20</f>
        <v>268181.7</v>
      </c>
      <c r="BB21" s="166">
        <f>[1]NACE38BRUT!BB20</f>
        <v>462963</v>
      </c>
      <c r="BC21" s="166">
        <f>[1]NACE38BRUT!BC20</f>
        <v>724533.89999999967</v>
      </c>
      <c r="BD21" s="166">
        <f>[1]NACE38BRUT!BD20</f>
        <v>214662.80000000002</v>
      </c>
      <c r="BE21" s="166">
        <f>[1]NACE38BRUT!BE20</f>
        <v>437937.8</v>
      </c>
      <c r="BF21" s="166">
        <f>[1]NACE38BRUT!BF20</f>
        <v>0</v>
      </c>
      <c r="BG21" s="166">
        <f>[1]NACE38BRUT!BI20</f>
        <v>1388060.6</v>
      </c>
      <c r="BH21" s="166">
        <f>[1]NACE38BRUT!BJ20</f>
        <v>830857.40000000014</v>
      </c>
    </row>
    <row r="22" spans="1:60" s="36" customFormat="1" ht="12" hidden="1" thickBot="1" x14ac:dyDescent="0.25">
      <c r="A22" s="139">
        <f t="shared" si="1"/>
        <v>37255</v>
      </c>
      <c r="B22" s="218">
        <f>[1]NACE38BRUT!B21</f>
        <v>16901685.044606354</v>
      </c>
      <c r="C22" s="177">
        <f>[1]NACE38BRUT!C21</f>
        <v>16321301.692307698</v>
      </c>
      <c r="D22" s="178">
        <f>[1]NACE38BRUT!D21</f>
        <v>3876650.6923076925</v>
      </c>
      <c r="E22" s="160">
        <f>[1]NACE38BRUT!E21</f>
        <v>1269422</v>
      </c>
      <c r="F22" s="160">
        <f>[1]NACE38BRUT!F21</f>
        <v>11755612.352298656</v>
      </c>
      <c r="G22" s="160">
        <f>[1]NACE38BRUT!G21</f>
        <v>11175229.000000002</v>
      </c>
      <c r="H22" s="160">
        <f>[1]NACE38BRUT!H21</f>
        <v>580383.35229865473</v>
      </c>
      <c r="I22" s="179">
        <f>[1]NACE38BRUT!I21</f>
        <v>15182446.544606354</v>
      </c>
      <c r="J22" s="160">
        <f t="shared" si="0"/>
        <v>1719238.5</v>
      </c>
      <c r="K22" s="160">
        <f t="shared" si="2"/>
        <v>9455990.5000000019</v>
      </c>
      <c r="L22" s="160">
        <f>[1]NACE38BRUT!J21</f>
        <v>7289</v>
      </c>
      <c r="M22" s="160">
        <f>[1]NACE38BRUT!L21</f>
        <v>28985</v>
      </c>
      <c r="N22" s="160">
        <f>[1]NACE38BRUT!M21</f>
        <v>521343.69230769231</v>
      </c>
      <c r="O22" s="160">
        <f>[1]NACE38BRUT!N21</f>
        <v>226915</v>
      </c>
      <c r="P22" s="160">
        <f>[1]NACE38BRUT!O21</f>
        <v>280194</v>
      </c>
      <c r="Q22" s="160">
        <f>[1]NACE38BRUT!P21</f>
        <v>15577</v>
      </c>
      <c r="R22" s="160">
        <f>[1]NACE38BRUT!Q21</f>
        <v>173414</v>
      </c>
      <c r="S22" s="160">
        <f>[1]NACE38BRUT!R21</f>
        <v>86875</v>
      </c>
      <c r="T22" s="160">
        <f>[1]NACE38BRUT!S21</f>
        <v>368329</v>
      </c>
      <c r="U22" s="160">
        <f>[1]NACE38BRUT!T21</f>
        <v>528944</v>
      </c>
      <c r="V22" s="160">
        <f>[1]NACE38BRUT!U21</f>
        <v>193714</v>
      </c>
      <c r="W22" s="160">
        <f>[1]NACE38BRUT!V21</f>
        <v>158906</v>
      </c>
      <c r="X22" s="160">
        <f>[1]NACE38BRUT!W21</f>
        <v>233214</v>
      </c>
      <c r="Y22" s="160">
        <f>[1]NACE38BRUT!X21</f>
        <v>428566</v>
      </c>
      <c r="Z22" s="160">
        <f>[1]NACE38BRUT!Y21</f>
        <v>307989</v>
      </c>
      <c r="AA22" s="160">
        <f>[1]NACE38BRUT!Z21</f>
        <v>120577</v>
      </c>
      <c r="AB22" s="160">
        <f>[1]NACE38BRUT!AA21</f>
        <v>332590</v>
      </c>
      <c r="AC22" s="160">
        <f>[1]NACE38BRUT!AB21</f>
        <v>177260</v>
      </c>
      <c r="AD22" s="160">
        <f>[1]NACE38BRUT!AC21</f>
        <v>121824</v>
      </c>
      <c r="AE22" s="160">
        <f>[1]NACE38BRUT!AD21</f>
        <v>1269422</v>
      </c>
      <c r="AF22" s="160">
        <f>[1]NACE38BRUT!AE21</f>
        <v>129011</v>
      </c>
      <c r="AG22" s="160">
        <f>[1]NACE38BRUT!AF21</f>
        <v>144310</v>
      </c>
      <c r="AH22" s="160">
        <f>[1]NACE38BRUT!AG21</f>
        <v>996101</v>
      </c>
      <c r="AI22" s="160">
        <f>[1]NACE38BRUT!AH21</f>
        <v>2910745.7</v>
      </c>
      <c r="AJ22" s="160">
        <f>[1]NACE38BRUT!AI21</f>
        <v>392785</v>
      </c>
      <c r="AK22" s="160">
        <f>[1]NACE38BRUT!AJ21</f>
        <v>989781</v>
      </c>
      <c r="AL22" s="160">
        <f>[1]NACE38BRUT!AK21</f>
        <v>1528179.7</v>
      </c>
      <c r="AM22" s="160">
        <f>[1]NACE38BRUT!AL21</f>
        <v>1379103.8</v>
      </c>
      <c r="AN22" s="160">
        <f>[1]NACE38BRUT!AM21</f>
        <v>781034</v>
      </c>
      <c r="AO22" s="160">
        <f>[1]NACE38BRUT!AN21</f>
        <v>210470</v>
      </c>
      <c r="AP22" s="160">
        <f>[1]NACE38BRUT!AO21</f>
        <v>570564</v>
      </c>
      <c r="AQ22" s="160">
        <f>[1]NACE38BRUT!AP21</f>
        <v>212064.00000000003</v>
      </c>
      <c r="AR22" s="160">
        <f>[1]NACE38BRUT!AQ21</f>
        <v>208470</v>
      </c>
      <c r="AS22" s="160">
        <f>[1]NACE38BRUT!AR21</f>
        <v>294878.09999999998</v>
      </c>
      <c r="AT22" s="160">
        <f>[1]NACE38BRUT!AS21</f>
        <v>715387</v>
      </c>
      <c r="AU22" s="160">
        <f>[1]NACE38BRUT!AT21</f>
        <v>222720.6</v>
      </c>
      <c r="AV22" s="160">
        <f>[1]NACE38BRUT!AU21</f>
        <v>770511</v>
      </c>
      <c r="AW22" s="160">
        <f>[1]NACE38BRUT!AV21</f>
        <v>78523</v>
      </c>
      <c r="AX22" s="160">
        <f>[1]NACE38BRUT!AW21</f>
        <v>206275</v>
      </c>
      <c r="AY22" s="160">
        <f>[1]NACE38BRUT!AX21</f>
        <v>1591034.252298655</v>
      </c>
      <c r="AZ22" s="160">
        <f>[1]NACE38BRUT!AZ21</f>
        <v>231073</v>
      </c>
      <c r="BA22" s="160">
        <f>[1]NACE38BRUT!BA21</f>
        <v>291157.59999999998</v>
      </c>
      <c r="BB22" s="160">
        <f>[1]NACE38BRUT!BB21</f>
        <v>465011</v>
      </c>
      <c r="BC22" s="160">
        <f>[1]NACE38BRUT!BC21</f>
        <v>731996.9</v>
      </c>
      <c r="BD22" s="160">
        <f>[1]NACE38BRUT!BD21</f>
        <v>223945.7</v>
      </c>
      <c r="BE22" s="160">
        <f>[1]NACE38BRUT!BE21</f>
        <v>441681.7</v>
      </c>
      <c r="BF22" s="160">
        <f>[1]NACE38BRUT!BF21</f>
        <v>0</v>
      </c>
      <c r="BG22" s="160">
        <f>[1]NACE38BRUT!BI21</f>
        <v>1422304.9</v>
      </c>
      <c r="BH22" s="160">
        <f>[1]NACE38BRUT!BJ21</f>
        <v>859417.30000000028</v>
      </c>
    </row>
    <row r="23" spans="1:60" s="36" customFormat="1" hidden="1" x14ac:dyDescent="0.2">
      <c r="A23" s="138">
        <f t="shared" si="1"/>
        <v>37345</v>
      </c>
      <c r="B23" s="217">
        <f>[1]NACE38BRUT!B22</f>
        <v>16850833.094620187</v>
      </c>
      <c r="C23" s="176">
        <f>[1]NACE38BRUT!C22</f>
        <v>16276602.707692312</v>
      </c>
      <c r="D23" s="174">
        <f>[1]NACE38BRUT!D22</f>
        <v>3844114.3076923075</v>
      </c>
      <c r="E23" s="166">
        <f>[1]NACE38BRUT!E22</f>
        <v>1267752</v>
      </c>
      <c r="F23" s="166">
        <f>[1]NACE38BRUT!F22</f>
        <v>11738966.786927879</v>
      </c>
      <c r="G23" s="166">
        <f>[1]NACE38BRUT!G22</f>
        <v>11164736.400000002</v>
      </c>
      <c r="H23" s="74">
        <f>[1]NACE38BRUT!H22</f>
        <v>574230.38692787651</v>
      </c>
      <c r="I23" s="175">
        <f>[1]NACE38BRUT!I22</f>
        <v>15112873.294620186</v>
      </c>
      <c r="J23" s="166">
        <f t="shared" si="0"/>
        <v>1737959.7999999998</v>
      </c>
      <c r="K23" s="166">
        <f t="shared" si="2"/>
        <v>9426776.6000000015</v>
      </c>
      <c r="L23" s="166">
        <f>[1]NACE38BRUT!J22</f>
        <v>6943</v>
      </c>
      <c r="M23" s="166">
        <f>[1]NACE38BRUT!L22</f>
        <v>29309</v>
      </c>
      <c r="N23" s="166">
        <f>[1]NACE38BRUT!M22</f>
        <v>513045.30769230769</v>
      </c>
      <c r="O23" s="166">
        <f>[1]NACE38BRUT!N22</f>
        <v>222279</v>
      </c>
      <c r="P23" s="166">
        <f>[1]NACE38BRUT!O22</f>
        <v>279511</v>
      </c>
      <c r="Q23" s="166">
        <f>[1]NACE38BRUT!P22</f>
        <v>16163</v>
      </c>
      <c r="R23" s="166">
        <f>[1]NACE38BRUT!Q22</f>
        <v>172402</v>
      </c>
      <c r="S23" s="166">
        <f>[1]NACE38BRUT!R22</f>
        <v>87497</v>
      </c>
      <c r="T23" s="166">
        <f>[1]NACE38BRUT!S22</f>
        <v>364869</v>
      </c>
      <c r="U23" s="166">
        <f>[1]NACE38BRUT!T22</f>
        <v>524179</v>
      </c>
      <c r="V23" s="166">
        <f>[1]NACE38BRUT!U22</f>
        <v>189695</v>
      </c>
      <c r="W23" s="166">
        <f>[1]NACE38BRUT!V22</f>
        <v>156708</v>
      </c>
      <c r="X23" s="166">
        <f>[1]NACE38BRUT!W22</f>
        <v>232323</v>
      </c>
      <c r="Y23" s="166">
        <f>[1]NACE38BRUT!X22</f>
        <v>427136</v>
      </c>
      <c r="Z23" s="166">
        <f>[1]NACE38BRUT!Y22</f>
        <v>305936</v>
      </c>
      <c r="AA23" s="166">
        <f>[1]NACE38BRUT!Z22</f>
        <v>121200</v>
      </c>
      <c r="AB23" s="166">
        <f>[1]NACE38BRUT!AA22</f>
        <v>330857</v>
      </c>
      <c r="AC23" s="166">
        <f>[1]NACE38BRUT!AB22</f>
        <v>175140</v>
      </c>
      <c r="AD23" s="166">
        <f>[1]NACE38BRUT!AC22</f>
        <v>123001</v>
      </c>
      <c r="AE23" s="166">
        <f>[1]NACE38BRUT!AD22</f>
        <v>1267752</v>
      </c>
      <c r="AF23" s="166">
        <f>[1]NACE38BRUT!AE22</f>
        <v>127944</v>
      </c>
      <c r="AG23" s="166">
        <f>[1]NACE38BRUT!AF22</f>
        <v>144883</v>
      </c>
      <c r="AH23" s="166">
        <f>[1]NACE38BRUT!AG22</f>
        <v>994925</v>
      </c>
      <c r="AI23" s="166">
        <f>[1]NACE38BRUT!AH22</f>
        <v>2879812.5</v>
      </c>
      <c r="AJ23" s="166">
        <f>[1]NACE38BRUT!AI22</f>
        <v>393710</v>
      </c>
      <c r="AK23" s="166">
        <f>[1]NACE38BRUT!AJ22</f>
        <v>987456</v>
      </c>
      <c r="AL23" s="166">
        <f>[1]NACE38BRUT!AK22</f>
        <v>1498646.5</v>
      </c>
      <c r="AM23" s="166">
        <f>[1]NACE38BRUT!AL22</f>
        <v>1378003.2</v>
      </c>
      <c r="AN23" s="166">
        <f>[1]NACE38BRUT!AM22</f>
        <v>796646</v>
      </c>
      <c r="AO23" s="166">
        <f>[1]NACE38BRUT!AN22</f>
        <v>220338</v>
      </c>
      <c r="AP23" s="166">
        <f>[1]NACE38BRUT!AO22</f>
        <v>576308</v>
      </c>
      <c r="AQ23" s="166">
        <f>[1]NACE38BRUT!AP22</f>
        <v>211055.3</v>
      </c>
      <c r="AR23" s="166">
        <f>[1]NACE38BRUT!AQ22</f>
        <v>207517</v>
      </c>
      <c r="AS23" s="166">
        <f>[1]NACE38BRUT!AR22</f>
        <v>291175</v>
      </c>
      <c r="AT23" s="166">
        <f>[1]NACE38BRUT!AS22</f>
        <v>712729</v>
      </c>
      <c r="AU23" s="166">
        <f>[1]NACE38BRUT!AT22</f>
        <v>221750.6</v>
      </c>
      <c r="AV23" s="166">
        <f>[1]NACE38BRUT!AU22</f>
        <v>768959</v>
      </c>
      <c r="AW23" s="166">
        <f>[1]NACE38BRUT!AV22</f>
        <v>78282</v>
      </c>
      <c r="AX23" s="166">
        <f>[1]NACE38BRUT!AW22</f>
        <v>204403</v>
      </c>
      <c r="AY23" s="166">
        <f>[1]NACE38BRUT!AX22</f>
        <v>1583040.2869278765</v>
      </c>
      <c r="AZ23" s="166">
        <f>[1]NACE38BRUT!AZ22</f>
        <v>229973</v>
      </c>
      <c r="BA23" s="166">
        <f>[1]NACE38BRUT!BA22</f>
        <v>293694.3</v>
      </c>
      <c r="BB23" s="166">
        <f>[1]NACE38BRUT!BB22</f>
        <v>470370</v>
      </c>
      <c r="BC23" s="166">
        <f>[1]NACE38BRUT!BC22</f>
        <v>743922.49999999988</v>
      </c>
      <c r="BD23" s="166">
        <f>[1]NACE38BRUT!BD22</f>
        <v>224348.9</v>
      </c>
      <c r="BE23" s="166">
        <f>[1]NACE38BRUT!BE22</f>
        <v>443285.19999999995</v>
      </c>
      <c r="BF23" s="166">
        <f>[1]NACE38BRUT!BF22</f>
        <v>0</v>
      </c>
      <c r="BG23" s="166">
        <f>[1]NACE38BRUT!BI22</f>
        <v>1434932.5999999994</v>
      </c>
      <c r="BH23" s="166">
        <f>[1]NACE38BRUT!BJ22</f>
        <v>866147.59999999986</v>
      </c>
    </row>
    <row r="24" spans="1:60" s="36" customFormat="1" hidden="1" x14ac:dyDescent="0.2">
      <c r="A24" s="138">
        <f t="shared" si="1"/>
        <v>37437</v>
      </c>
      <c r="B24" s="217">
        <f>[1]NACE38BRUT!B23</f>
        <v>17167842.456419982</v>
      </c>
      <c r="C24" s="176">
        <f>[1]NACE38BRUT!C23</f>
        <v>16498290.175000008</v>
      </c>
      <c r="D24" s="174">
        <f>[1]NACE38BRUT!D23</f>
        <v>3848293.375</v>
      </c>
      <c r="E24" s="166">
        <f>[1]NACE38BRUT!E23</f>
        <v>1281436</v>
      </c>
      <c r="F24" s="166">
        <f>[1]NACE38BRUT!F23</f>
        <v>12038113.081419976</v>
      </c>
      <c r="G24" s="166">
        <f>[1]NACE38BRUT!G23</f>
        <v>11368560.800000001</v>
      </c>
      <c r="H24" s="74">
        <f>[1]NACE38BRUT!H23</f>
        <v>669552.28141997568</v>
      </c>
      <c r="I24" s="175">
        <f>[1]NACE38BRUT!I23</f>
        <v>15405596.456419982</v>
      </c>
      <c r="J24" s="166">
        <f t="shared" si="0"/>
        <v>1762246</v>
      </c>
      <c r="K24" s="166">
        <f t="shared" si="2"/>
        <v>9606314.8000000007</v>
      </c>
      <c r="L24" s="166">
        <f>[1]NACE38BRUT!J23</f>
        <v>7037</v>
      </c>
      <c r="M24" s="166">
        <f>[1]NACE38BRUT!L23</f>
        <v>29397</v>
      </c>
      <c r="N24" s="166">
        <f>[1]NACE38BRUT!M23</f>
        <v>521241.375</v>
      </c>
      <c r="O24" s="166">
        <f>[1]NACE38BRUT!N23</f>
        <v>220792</v>
      </c>
      <c r="P24" s="166">
        <f>[1]NACE38BRUT!O23</f>
        <v>278211</v>
      </c>
      <c r="Q24" s="166">
        <f>[1]NACE38BRUT!P23</f>
        <v>16268</v>
      </c>
      <c r="R24" s="166">
        <f>[1]NACE38BRUT!Q23</f>
        <v>172200</v>
      </c>
      <c r="S24" s="166">
        <f>[1]NACE38BRUT!R23</f>
        <v>88121</v>
      </c>
      <c r="T24" s="166">
        <f>[1]NACE38BRUT!S23</f>
        <v>365786</v>
      </c>
      <c r="U24" s="166">
        <f>[1]NACE38BRUT!T23</f>
        <v>523037</v>
      </c>
      <c r="V24" s="166">
        <f>[1]NACE38BRUT!U23</f>
        <v>187116</v>
      </c>
      <c r="W24" s="166">
        <f>[1]NACE38BRUT!V23</f>
        <v>155912</v>
      </c>
      <c r="X24" s="166">
        <f>[1]NACE38BRUT!W23</f>
        <v>231591</v>
      </c>
      <c r="Y24" s="166">
        <f>[1]NACE38BRUT!X23</f>
        <v>426145</v>
      </c>
      <c r="Z24" s="166">
        <f>[1]NACE38BRUT!Y23</f>
        <v>304913</v>
      </c>
      <c r="AA24" s="166">
        <f>[1]NACE38BRUT!Z23</f>
        <v>121232</v>
      </c>
      <c r="AB24" s="166">
        <f>[1]NACE38BRUT!AA23</f>
        <v>330998</v>
      </c>
      <c r="AC24" s="166">
        <f>[1]NACE38BRUT!AB23</f>
        <v>176091</v>
      </c>
      <c r="AD24" s="166">
        <f>[1]NACE38BRUT!AC23</f>
        <v>125387</v>
      </c>
      <c r="AE24" s="166">
        <f>[1]NACE38BRUT!AD23</f>
        <v>1281436</v>
      </c>
      <c r="AF24" s="166">
        <f>[1]NACE38BRUT!AE23</f>
        <v>129127</v>
      </c>
      <c r="AG24" s="166">
        <f>[1]NACE38BRUT!AF23</f>
        <v>145692</v>
      </c>
      <c r="AH24" s="166">
        <f>[1]NACE38BRUT!AG23</f>
        <v>1006617</v>
      </c>
      <c r="AI24" s="166">
        <f>[1]NACE38BRUT!AH23</f>
        <v>2924282.9</v>
      </c>
      <c r="AJ24" s="166">
        <f>[1]NACE38BRUT!AI23</f>
        <v>395576</v>
      </c>
      <c r="AK24" s="166">
        <f>[1]NACE38BRUT!AJ23</f>
        <v>996941</v>
      </c>
      <c r="AL24" s="166">
        <f>[1]NACE38BRUT!AK23</f>
        <v>1531765.9</v>
      </c>
      <c r="AM24" s="166">
        <f>[1]NACE38BRUT!AL23</f>
        <v>1386692.4</v>
      </c>
      <c r="AN24" s="166">
        <f>[1]NACE38BRUT!AM23</f>
        <v>857356</v>
      </c>
      <c r="AO24" s="166">
        <f>[1]NACE38BRUT!AN23</f>
        <v>247442</v>
      </c>
      <c r="AP24" s="166">
        <f>[1]NACE38BRUT!AO23</f>
        <v>609914</v>
      </c>
      <c r="AQ24" s="166">
        <f>[1]NACE38BRUT!AP23</f>
        <v>216432.1</v>
      </c>
      <c r="AR24" s="166">
        <f>[1]NACE38BRUT!AQ23</f>
        <v>206953</v>
      </c>
      <c r="AS24" s="166">
        <f>[1]NACE38BRUT!AR23</f>
        <v>288357</v>
      </c>
      <c r="AT24" s="166">
        <f>[1]NACE38BRUT!AS23</f>
        <v>718869</v>
      </c>
      <c r="AU24" s="166">
        <f>[1]NACE38BRUT!AT23</f>
        <v>226691.3</v>
      </c>
      <c r="AV24" s="166">
        <f>[1]NACE38BRUT!AU23</f>
        <v>773294</v>
      </c>
      <c r="AW24" s="166">
        <f>[1]NACE38BRUT!AV23</f>
        <v>79539</v>
      </c>
      <c r="AX24" s="166">
        <f>[1]NACE38BRUT!AW23</f>
        <v>208096</v>
      </c>
      <c r="AY24" s="166">
        <f>[1]NACE38BRUT!AX23</f>
        <v>1707375.2814199757</v>
      </c>
      <c r="AZ24" s="166">
        <f>[1]NACE38BRUT!AZ23</f>
        <v>232221</v>
      </c>
      <c r="BA24" s="166">
        <f>[1]NACE38BRUT!BA23</f>
        <v>290651.7</v>
      </c>
      <c r="BB24" s="166">
        <f>[1]NACE38BRUT!BB23</f>
        <v>476616</v>
      </c>
      <c r="BC24" s="166">
        <f>[1]NACE38BRUT!BC23</f>
        <v>762757.3</v>
      </c>
      <c r="BD24" s="166">
        <f>[1]NACE38BRUT!BD23</f>
        <v>231222.59999999998</v>
      </c>
      <c r="BE24" s="166">
        <f>[1]NACE38BRUT!BE23</f>
        <v>450706.49999999994</v>
      </c>
      <c r="BF24" s="166">
        <f>[1]NACE38BRUT!BF23</f>
        <v>0</v>
      </c>
      <c r="BG24" s="166">
        <f>[1]NACE38BRUT!BI23</f>
        <v>1464814.5000000007</v>
      </c>
      <c r="BH24" s="166">
        <f>[1]NACE38BRUT!BJ23</f>
        <v>876744.90000000014</v>
      </c>
    </row>
    <row r="25" spans="1:60" s="36" customFormat="1" hidden="1" x14ac:dyDescent="0.2">
      <c r="A25" s="138">
        <f t="shared" si="1"/>
        <v>37529</v>
      </c>
      <c r="B25" s="217">
        <f>[1]NACE38BRUT!B24</f>
        <v>17111931.45362439</v>
      </c>
      <c r="C25" s="176">
        <f>[1]NACE38BRUT!C24</f>
        <v>16505568.97368421</v>
      </c>
      <c r="D25" s="174">
        <f>[1]NACE38BRUT!D24</f>
        <v>3831598.4736842103</v>
      </c>
      <c r="E25" s="166">
        <f>[1]NACE38BRUT!E24</f>
        <v>1278470</v>
      </c>
      <c r="F25" s="166">
        <f>[1]NACE38BRUT!F24</f>
        <v>12001862.979940183</v>
      </c>
      <c r="G25" s="166">
        <f>[1]NACE38BRUT!G24</f>
        <v>11395500.500000004</v>
      </c>
      <c r="H25" s="74">
        <f>[1]NACE38BRUT!H24</f>
        <v>606362.47994017962</v>
      </c>
      <c r="I25" s="175">
        <f>[1]NACE38BRUT!I24</f>
        <v>15357114.653624389</v>
      </c>
      <c r="J25" s="166">
        <f t="shared" si="0"/>
        <v>1754816.8</v>
      </c>
      <c r="K25" s="166">
        <f t="shared" si="2"/>
        <v>9640683.700000003</v>
      </c>
      <c r="L25" s="166">
        <f>[1]NACE38BRUT!J24</f>
        <v>6974</v>
      </c>
      <c r="M25" s="166">
        <f>[1]NACE38BRUT!L24</f>
        <v>29158</v>
      </c>
      <c r="N25" s="166">
        <f>[1]NACE38BRUT!M24</f>
        <v>528912.47368421056</v>
      </c>
      <c r="O25" s="166">
        <f>[1]NACE38BRUT!N24</f>
        <v>214725</v>
      </c>
      <c r="P25" s="166">
        <f>[1]NACE38BRUT!O24</f>
        <v>273638</v>
      </c>
      <c r="Q25" s="166">
        <f>[1]NACE38BRUT!P24</f>
        <v>15953</v>
      </c>
      <c r="R25" s="166">
        <f>[1]NACE38BRUT!Q24</f>
        <v>171791</v>
      </c>
      <c r="S25" s="166">
        <f>[1]NACE38BRUT!R24</f>
        <v>88530</v>
      </c>
      <c r="T25" s="166">
        <f>[1]NACE38BRUT!S24</f>
        <v>363879</v>
      </c>
      <c r="U25" s="166">
        <f>[1]NACE38BRUT!T24</f>
        <v>519333</v>
      </c>
      <c r="V25" s="166">
        <f>[1]NACE38BRUT!U24</f>
        <v>183073</v>
      </c>
      <c r="W25" s="166">
        <f>[1]NACE38BRUT!V24</f>
        <v>155333</v>
      </c>
      <c r="X25" s="166">
        <f>[1]NACE38BRUT!W24</f>
        <v>230043</v>
      </c>
      <c r="Y25" s="166">
        <f>[1]NACE38BRUT!X24</f>
        <v>425513</v>
      </c>
      <c r="Z25" s="166">
        <f>[1]NACE38BRUT!Y24</f>
        <v>304090</v>
      </c>
      <c r="AA25" s="166">
        <f>[1]NACE38BRUT!Z24</f>
        <v>121423</v>
      </c>
      <c r="AB25" s="166">
        <f>[1]NACE38BRUT!AA24</f>
        <v>329463</v>
      </c>
      <c r="AC25" s="166">
        <f>[1]NACE38BRUT!AB24</f>
        <v>175807</v>
      </c>
      <c r="AD25" s="166">
        <f>[1]NACE38BRUT!AC24</f>
        <v>126447</v>
      </c>
      <c r="AE25" s="166">
        <f>[1]NACE38BRUT!AD24</f>
        <v>1278470</v>
      </c>
      <c r="AF25" s="166">
        <f>[1]NACE38BRUT!AE24</f>
        <v>128852</v>
      </c>
      <c r="AG25" s="166">
        <f>[1]NACE38BRUT!AF24</f>
        <v>145822</v>
      </c>
      <c r="AH25" s="166">
        <f>[1]NACE38BRUT!AG24</f>
        <v>1003796</v>
      </c>
      <c r="AI25" s="166">
        <f>[1]NACE38BRUT!AH24</f>
        <v>2937984.1</v>
      </c>
      <c r="AJ25" s="166">
        <f>[1]NACE38BRUT!AI24</f>
        <v>398696</v>
      </c>
      <c r="AK25" s="166">
        <f>[1]NACE38BRUT!AJ24</f>
        <v>992489</v>
      </c>
      <c r="AL25" s="166">
        <f>[1]NACE38BRUT!AK24</f>
        <v>1546799.1</v>
      </c>
      <c r="AM25" s="166">
        <f>[1]NACE38BRUT!AL24</f>
        <v>1391369.7</v>
      </c>
      <c r="AN25" s="166">
        <f>[1]NACE38BRUT!AM24</f>
        <v>882532</v>
      </c>
      <c r="AO25" s="166">
        <f>[1]NACE38BRUT!AN24</f>
        <v>258320</v>
      </c>
      <c r="AP25" s="166">
        <f>[1]NACE38BRUT!AO24</f>
        <v>624212</v>
      </c>
      <c r="AQ25" s="166">
        <f>[1]NACE38BRUT!AP24</f>
        <v>209374.6</v>
      </c>
      <c r="AR25" s="166">
        <f>[1]NACE38BRUT!AQ24</f>
        <v>204988</v>
      </c>
      <c r="AS25" s="166">
        <f>[1]NACE38BRUT!AR24</f>
        <v>280965</v>
      </c>
      <c r="AT25" s="166">
        <f>[1]NACE38BRUT!AS24</f>
        <v>719822</v>
      </c>
      <c r="AU25" s="166">
        <f>[1]NACE38BRUT!AT24</f>
        <v>228305.1</v>
      </c>
      <c r="AV25" s="166">
        <f>[1]NACE38BRUT!AU24</f>
        <v>771056.5</v>
      </c>
      <c r="AW25" s="166">
        <f>[1]NACE38BRUT!AV24</f>
        <v>78446</v>
      </c>
      <c r="AX25" s="166">
        <f>[1]NACE38BRUT!AW24</f>
        <v>205405</v>
      </c>
      <c r="AY25" s="166">
        <f>[1]NACE38BRUT!AX24</f>
        <v>1664025.3799401796</v>
      </c>
      <c r="AZ25" s="166">
        <f>[1]NACE38BRUT!AZ24</f>
        <v>232873</v>
      </c>
      <c r="BA25" s="166">
        <f>[1]NACE38BRUT!BA24</f>
        <v>276938.8</v>
      </c>
      <c r="BB25" s="166">
        <f>[1]NACE38BRUT!BB24</f>
        <v>476859</v>
      </c>
      <c r="BC25" s="166">
        <f>[1]NACE38BRUT!BC24</f>
        <v>768146</v>
      </c>
      <c r="BD25" s="166">
        <f>[1]NACE38BRUT!BD24</f>
        <v>226617.40000000002</v>
      </c>
      <c r="BE25" s="166">
        <f>[1]NACE38BRUT!BE24</f>
        <v>446155.39999999997</v>
      </c>
      <c r="BF25" s="166">
        <f>[1]NACE38BRUT!BF24</f>
        <v>0</v>
      </c>
      <c r="BG25" s="166">
        <f>[1]NACE38BRUT!BI24</f>
        <v>1444440.4999999993</v>
      </c>
      <c r="BH25" s="166">
        <f>[1]NACE38BRUT!BJ24</f>
        <v>860921.70000000007</v>
      </c>
    </row>
    <row r="26" spans="1:60" s="36" customFormat="1" ht="12" hidden="1" thickBot="1" x14ac:dyDescent="0.25">
      <c r="A26" s="139">
        <f t="shared" si="1"/>
        <v>37620</v>
      </c>
      <c r="B26" s="218">
        <f>[1]NACE38BRUT!B25</f>
        <v>16999358.389774531</v>
      </c>
      <c r="C26" s="177">
        <f>[1]NACE38BRUT!C25</f>
        <v>16410894.761538461</v>
      </c>
      <c r="D26" s="178">
        <f>[1]NACE38BRUT!D25</f>
        <v>3797728.4615384615</v>
      </c>
      <c r="E26" s="160">
        <f>[1]NACE38BRUT!E25</f>
        <v>1278370</v>
      </c>
      <c r="F26" s="160">
        <f>[1]NACE38BRUT!F25</f>
        <v>11923259.928236069</v>
      </c>
      <c r="G26" s="160">
        <f>[1]NACE38BRUT!G25</f>
        <v>11334796.299999999</v>
      </c>
      <c r="H26" s="160">
        <f>[1]NACE38BRUT!H25</f>
        <v>588463.62823606981</v>
      </c>
      <c r="I26" s="179">
        <f>[1]NACE38BRUT!I25</f>
        <v>15212740.989774531</v>
      </c>
      <c r="J26" s="160">
        <f t="shared" si="0"/>
        <v>1786617.4</v>
      </c>
      <c r="K26" s="160">
        <f t="shared" si="2"/>
        <v>9548178.8999999985</v>
      </c>
      <c r="L26" s="160">
        <f>[1]NACE38BRUT!J25</f>
        <v>7127</v>
      </c>
      <c r="M26" s="160">
        <f>[1]NACE38BRUT!L25</f>
        <v>28813</v>
      </c>
      <c r="N26" s="160">
        <f>[1]NACE38BRUT!M25</f>
        <v>522474.46153846156</v>
      </c>
      <c r="O26" s="160">
        <f>[1]NACE38BRUT!N25</f>
        <v>209763</v>
      </c>
      <c r="P26" s="160">
        <f>[1]NACE38BRUT!O25</f>
        <v>271429</v>
      </c>
      <c r="Q26" s="160">
        <f>[1]NACE38BRUT!P25</f>
        <v>15550</v>
      </c>
      <c r="R26" s="160">
        <f>[1]NACE38BRUT!Q25</f>
        <v>169662</v>
      </c>
      <c r="S26" s="160">
        <f>[1]NACE38BRUT!R25</f>
        <v>88794</v>
      </c>
      <c r="T26" s="160">
        <f>[1]NACE38BRUT!S25</f>
        <v>361890</v>
      </c>
      <c r="U26" s="160">
        <f>[1]NACE38BRUT!T25</f>
        <v>515178</v>
      </c>
      <c r="V26" s="160">
        <f>[1]NACE38BRUT!U25</f>
        <v>177827</v>
      </c>
      <c r="W26" s="160">
        <f>[1]NACE38BRUT!V25</f>
        <v>151993</v>
      </c>
      <c r="X26" s="160">
        <f>[1]NACE38BRUT!W25</f>
        <v>227920</v>
      </c>
      <c r="Y26" s="160">
        <f>[1]NACE38BRUT!X25</f>
        <v>427165</v>
      </c>
      <c r="Z26" s="160">
        <f>[1]NACE38BRUT!Y25</f>
        <v>304033</v>
      </c>
      <c r="AA26" s="160">
        <f>[1]NACE38BRUT!Z25</f>
        <v>123132</v>
      </c>
      <c r="AB26" s="160">
        <f>[1]NACE38BRUT!AA25</f>
        <v>325569</v>
      </c>
      <c r="AC26" s="160">
        <f>[1]NACE38BRUT!AB25</f>
        <v>176879</v>
      </c>
      <c r="AD26" s="160">
        <f>[1]NACE38BRUT!AC25</f>
        <v>126822</v>
      </c>
      <c r="AE26" s="160">
        <f>[1]NACE38BRUT!AD25</f>
        <v>1278370</v>
      </c>
      <c r="AF26" s="160">
        <f>[1]NACE38BRUT!AE25</f>
        <v>128963</v>
      </c>
      <c r="AG26" s="160">
        <f>[1]NACE38BRUT!AF25</f>
        <v>144307</v>
      </c>
      <c r="AH26" s="160">
        <f>[1]NACE38BRUT!AG25</f>
        <v>1005100</v>
      </c>
      <c r="AI26" s="160">
        <f>[1]NACE38BRUT!AH25</f>
        <v>2949589</v>
      </c>
      <c r="AJ26" s="160">
        <f>[1]NACE38BRUT!AI25</f>
        <v>397295</v>
      </c>
      <c r="AK26" s="160">
        <f>[1]NACE38BRUT!AJ25</f>
        <v>993640</v>
      </c>
      <c r="AL26" s="160">
        <f>[1]NACE38BRUT!AK25</f>
        <v>1558654</v>
      </c>
      <c r="AM26" s="160">
        <f>[1]NACE38BRUT!AL25</f>
        <v>1383926.5</v>
      </c>
      <c r="AN26" s="160">
        <f>[1]NACE38BRUT!AM25</f>
        <v>799825</v>
      </c>
      <c r="AO26" s="160">
        <f>[1]NACE38BRUT!AN25</f>
        <v>214307</v>
      </c>
      <c r="AP26" s="160">
        <f>[1]NACE38BRUT!AO25</f>
        <v>585518</v>
      </c>
      <c r="AQ26" s="160">
        <f>[1]NACE38BRUT!AP25</f>
        <v>209351.3</v>
      </c>
      <c r="AR26" s="160">
        <f>[1]NACE38BRUT!AQ25</f>
        <v>202545</v>
      </c>
      <c r="AS26" s="160">
        <f>[1]NACE38BRUT!AR25</f>
        <v>276961.09999999998</v>
      </c>
      <c r="AT26" s="160">
        <f>[1]NACE38BRUT!AS25</f>
        <v>713950</v>
      </c>
      <c r="AU26" s="160">
        <f>[1]NACE38BRUT!AT25</f>
        <v>229508.1</v>
      </c>
      <c r="AV26" s="160">
        <f>[1]NACE38BRUT!AU25</f>
        <v>776858</v>
      </c>
      <c r="AW26" s="160">
        <f>[1]NACE38BRUT!AV25</f>
        <v>78429</v>
      </c>
      <c r="AX26" s="160">
        <f>[1]NACE38BRUT!AW25</f>
        <v>207248</v>
      </c>
      <c r="AY26" s="160">
        <f>[1]NACE38BRUT!AX25</f>
        <v>1627259.7282360697</v>
      </c>
      <c r="AZ26" s="160">
        <f>[1]NACE38BRUT!AZ25</f>
        <v>233717</v>
      </c>
      <c r="BA26" s="160">
        <f>[1]NACE38BRUT!BA25</f>
        <v>296292.5</v>
      </c>
      <c r="BB26" s="160">
        <f>[1]NACE38BRUT!BB25</f>
        <v>477475</v>
      </c>
      <c r="BC26" s="160">
        <f>[1]NACE38BRUT!BC25</f>
        <v>779132.89999999991</v>
      </c>
      <c r="BD26" s="160">
        <f>[1]NACE38BRUT!BD25</f>
        <v>232180.59999999998</v>
      </c>
      <c r="BE26" s="160">
        <f>[1]NACE38BRUT!BE25</f>
        <v>449011.20000000001</v>
      </c>
      <c r="BF26" s="160">
        <f>[1]NACE38BRUT!BF25</f>
        <v>0</v>
      </c>
      <c r="BG26" s="160">
        <f>[1]NACE38BRUT!BI25</f>
        <v>1475934.8000000007</v>
      </c>
      <c r="BH26" s="160">
        <f>[1]NACE38BRUT!BJ25</f>
        <v>885584.5</v>
      </c>
    </row>
    <row r="27" spans="1:60" s="36" customFormat="1" hidden="1" x14ac:dyDescent="0.2">
      <c r="A27" s="138">
        <f t="shared" si="1"/>
        <v>37710</v>
      </c>
      <c r="B27" s="217">
        <f>[1]NACE38BRUT!B26</f>
        <v>16865241.485764682</v>
      </c>
      <c r="C27" s="176">
        <f>[1]NACE38BRUT!C26</f>
        <v>16308784.623076923</v>
      </c>
      <c r="D27" s="174">
        <f>[1]NACE38BRUT!D26</f>
        <v>3760512.923076923</v>
      </c>
      <c r="E27" s="166">
        <f>[1]NACE38BRUT!E26</f>
        <v>1275064</v>
      </c>
      <c r="F27" s="166">
        <f>[1]NACE38BRUT!F26</f>
        <v>11829664.56268776</v>
      </c>
      <c r="G27" s="166">
        <f>[1]NACE38BRUT!G26</f>
        <v>11273207.699999999</v>
      </c>
      <c r="H27" s="74">
        <f>[1]NACE38BRUT!H26</f>
        <v>556456.86268776015</v>
      </c>
      <c r="I27" s="175">
        <f>[1]NACE38BRUT!I26</f>
        <v>15063204.485764682</v>
      </c>
      <c r="J27" s="166">
        <f t="shared" si="0"/>
        <v>1802037.0000000002</v>
      </c>
      <c r="K27" s="166">
        <f t="shared" si="2"/>
        <v>9471170.6999999993</v>
      </c>
      <c r="L27" s="166">
        <f>[1]NACE38BRUT!J26</f>
        <v>6769</v>
      </c>
      <c r="M27" s="166">
        <f>[1]NACE38BRUT!L26</f>
        <v>28696</v>
      </c>
      <c r="N27" s="166">
        <f>[1]NACE38BRUT!M26</f>
        <v>514247.92307692306</v>
      </c>
      <c r="O27" s="166">
        <f>[1]NACE38BRUT!N26</f>
        <v>205417</v>
      </c>
      <c r="P27" s="166">
        <f>[1]NACE38BRUT!O26</f>
        <v>270529</v>
      </c>
      <c r="Q27" s="166">
        <f>[1]NACE38BRUT!P26</f>
        <v>14421</v>
      </c>
      <c r="R27" s="166">
        <f>[1]NACE38BRUT!Q26</f>
        <v>171819</v>
      </c>
      <c r="S27" s="166">
        <f>[1]NACE38BRUT!R26</f>
        <v>88150</v>
      </c>
      <c r="T27" s="166">
        <f>[1]NACE38BRUT!S26</f>
        <v>357770</v>
      </c>
      <c r="U27" s="166">
        <f>[1]NACE38BRUT!T26</f>
        <v>511536</v>
      </c>
      <c r="V27" s="166">
        <f>[1]NACE38BRUT!U26</f>
        <v>173974</v>
      </c>
      <c r="W27" s="166">
        <f>[1]NACE38BRUT!V26</f>
        <v>148793</v>
      </c>
      <c r="X27" s="166">
        <f>[1]NACE38BRUT!W26</f>
        <v>225947</v>
      </c>
      <c r="Y27" s="166">
        <f>[1]NACE38BRUT!X26</f>
        <v>426943</v>
      </c>
      <c r="Z27" s="166">
        <f>[1]NACE38BRUT!Y26</f>
        <v>303419</v>
      </c>
      <c r="AA27" s="166">
        <f>[1]NACE38BRUT!Z26</f>
        <v>123524</v>
      </c>
      <c r="AB27" s="166">
        <f>[1]NACE38BRUT!AA26</f>
        <v>322825</v>
      </c>
      <c r="AC27" s="166">
        <f>[1]NACE38BRUT!AB26</f>
        <v>172251</v>
      </c>
      <c r="AD27" s="166">
        <f>[1]NACE38BRUT!AC26</f>
        <v>127194</v>
      </c>
      <c r="AE27" s="166">
        <f>[1]NACE38BRUT!AD26</f>
        <v>1275064</v>
      </c>
      <c r="AF27" s="166">
        <f>[1]NACE38BRUT!AE26</f>
        <v>128081</v>
      </c>
      <c r="AG27" s="166">
        <f>[1]NACE38BRUT!AF26</f>
        <v>145553</v>
      </c>
      <c r="AH27" s="166">
        <f>[1]NACE38BRUT!AG26</f>
        <v>1001430</v>
      </c>
      <c r="AI27" s="166">
        <f>[1]NACE38BRUT!AH26</f>
        <v>2906414.4</v>
      </c>
      <c r="AJ27" s="166">
        <f>[1]NACE38BRUT!AI26</f>
        <v>394712</v>
      </c>
      <c r="AK27" s="166">
        <f>[1]NACE38BRUT!AJ26</f>
        <v>988351</v>
      </c>
      <c r="AL27" s="166">
        <f>[1]NACE38BRUT!AK26</f>
        <v>1523351.4</v>
      </c>
      <c r="AM27" s="166">
        <f>[1]NACE38BRUT!AL26</f>
        <v>1381668.5</v>
      </c>
      <c r="AN27" s="166">
        <f>[1]NACE38BRUT!AM26</f>
        <v>807293</v>
      </c>
      <c r="AO27" s="166">
        <f>[1]NACE38BRUT!AN26</f>
        <v>223214</v>
      </c>
      <c r="AP27" s="166">
        <f>[1]NACE38BRUT!AO26</f>
        <v>584079</v>
      </c>
      <c r="AQ27" s="166">
        <f>[1]NACE38BRUT!AP26</f>
        <v>210424.09999999998</v>
      </c>
      <c r="AR27" s="166">
        <f>[1]NACE38BRUT!AQ26</f>
        <v>201157</v>
      </c>
      <c r="AS27" s="166">
        <f>[1]NACE38BRUT!AR26</f>
        <v>273862</v>
      </c>
      <c r="AT27" s="166">
        <f>[1]NACE38BRUT!AS26</f>
        <v>709816</v>
      </c>
      <c r="AU27" s="166">
        <f>[1]NACE38BRUT!AT26</f>
        <v>227293.6</v>
      </c>
      <c r="AV27" s="166">
        <f>[1]NACE38BRUT!AU26</f>
        <v>773716</v>
      </c>
      <c r="AW27" s="166">
        <f>[1]NACE38BRUT!AV26</f>
        <v>79271</v>
      </c>
      <c r="AX27" s="166">
        <f>[1]NACE38BRUT!AW26</f>
        <v>201984</v>
      </c>
      <c r="AY27" s="166">
        <f>[1]NACE38BRUT!AX26</f>
        <v>1583208.06268776</v>
      </c>
      <c r="AZ27" s="166">
        <f>[1]NACE38BRUT!AZ26</f>
        <v>232820</v>
      </c>
      <c r="BA27" s="166">
        <f>[1]NACE38BRUT!BA26</f>
        <v>300039</v>
      </c>
      <c r="BB27" s="166">
        <f>[1]NACE38BRUT!BB26</f>
        <v>482375</v>
      </c>
      <c r="BC27" s="166">
        <f>[1]NACE38BRUT!BC26</f>
        <v>786803.00000000023</v>
      </c>
      <c r="BD27" s="166">
        <f>[1]NACE38BRUT!BD26</f>
        <v>227575.6</v>
      </c>
      <c r="BE27" s="166">
        <f>[1]NACE38BRUT!BE26</f>
        <v>443944.29999999993</v>
      </c>
      <c r="BF27" s="166">
        <f>[1]NACE38BRUT!BF26</f>
        <v>0</v>
      </c>
      <c r="BG27" s="166">
        <f>[1]NACE38BRUT!BI26</f>
        <v>1485134.5</v>
      </c>
      <c r="BH27" s="166">
        <f>[1]NACE38BRUT!BJ26</f>
        <v>886755.6</v>
      </c>
    </row>
    <row r="28" spans="1:60" s="36" customFormat="1" hidden="1" x14ac:dyDescent="0.2">
      <c r="A28" s="138">
        <f t="shared" si="1"/>
        <v>37802</v>
      </c>
      <c r="B28" s="75">
        <f>[1]NACE38BRUT!B27</f>
        <v>17149498.651773337</v>
      </c>
      <c r="C28" s="173">
        <f>[1]NACE38BRUT!C27</f>
        <v>16514034.899999989</v>
      </c>
      <c r="D28" s="76">
        <f>[1]NACE38BRUT!D27</f>
        <v>3767359.5</v>
      </c>
      <c r="E28" s="77">
        <f>[1]NACE38BRUT!E27</f>
        <v>1290674</v>
      </c>
      <c r="F28" s="77">
        <f>[1]NACE38BRUT!F27</f>
        <v>12091465.151773348</v>
      </c>
      <c r="G28" s="77">
        <f>[1]NACE38BRUT!G27</f>
        <v>11456001.399999999</v>
      </c>
      <c r="H28" s="69">
        <f>[1]NACE38BRUT!H27</f>
        <v>635463.75177334913</v>
      </c>
      <c r="I28" s="78">
        <f>[1]NACE38BRUT!I27</f>
        <v>15329902.451773338</v>
      </c>
      <c r="J28" s="77">
        <f t="shared" si="0"/>
        <v>1819596.1999999997</v>
      </c>
      <c r="K28" s="77">
        <f t="shared" si="2"/>
        <v>9636405.1999999993</v>
      </c>
      <c r="L28" s="77">
        <f>[1]NACE38BRUT!J27</f>
        <v>7035</v>
      </c>
      <c r="M28" s="77">
        <f>[1]NACE38BRUT!L27</f>
        <v>28735</v>
      </c>
      <c r="N28" s="77">
        <f>[1]NACE38BRUT!M27</f>
        <v>523689.5</v>
      </c>
      <c r="O28" s="77">
        <f>[1]NACE38BRUT!N27</f>
        <v>202147</v>
      </c>
      <c r="P28" s="77">
        <f>[1]NACE38BRUT!O27</f>
        <v>269699</v>
      </c>
      <c r="Q28" s="77">
        <f>[1]NACE38BRUT!P27</f>
        <v>14429</v>
      </c>
      <c r="R28" s="77">
        <f>[1]NACE38BRUT!Q27</f>
        <v>172589</v>
      </c>
      <c r="S28" s="77">
        <f>[1]NACE38BRUT!R27</f>
        <v>89639</v>
      </c>
      <c r="T28" s="77">
        <f>[1]NACE38BRUT!S27</f>
        <v>358183</v>
      </c>
      <c r="U28" s="77">
        <f>[1]NACE38BRUT!T27</f>
        <v>508774</v>
      </c>
      <c r="V28" s="77">
        <f>[1]NACE38BRUT!U27</f>
        <v>172989</v>
      </c>
      <c r="W28" s="77">
        <f>[1]NACE38BRUT!V27</f>
        <v>149141</v>
      </c>
      <c r="X28" s="77">
        <f>[1]NACE38BRUT!W27</f>
        <v>224337</v>
      </c>
      <c r="Y28" s="77">
        <f>[1]NACE38BRUT!X27</f>
        <v>428175</v>
      </c>
      <c r="Z28" s="77">
        <f>[1]NACE38BRUT!Y27</f>
        <v>303877</v>
      </c>
      <c r="AA28" s="77">
        <f>[1]NACE38BRUT!Z27</f>
        <v>124298</v>
      </c>
      <c r="AB28" s="77">
        <f>[1]NACE38BRUT!AA27</f>
        <v>322996</v>
      </c>
      <c r="AC28" s="77">
        <f>[1]NACE38BRUT!AB27</f>
        <v>172648</v>
      </c>
      <c r="AD28" s="77">
        <f>[1]NACE38BRUT!AC27</f>
        <v>129189</v>
      </c>
      <c r="AE28" s="77">
        <f>[1]NACE38BRUT!AD27</f>
        <v>1290674</v>
      </c>
      <c r="AF28" s="77">
        <f>[1]NACE38BRUT!AE27</f>
        <v>131337</v>
      </c>
      <c r="AG28" s="77">
        <f>[1]NACE38BRUT!AF27</f>
        <v>146112</v>
      </c>
      <c r="AH28" s="77">
        <f>[1]NACE38BRUT!AG27</f>
        <v>1013225</v>
      </c>
      <c r="AI28" s="77">
        <f>[1]NACE38BRUT!AH27</f>
        <v>2956510.6</v>
      </c>
      <c r="AJ28" s="77">
        <f>[1]NACE38BRUT!AI27</f>
        <v>395590</v>
      </c>
      <c r="AK28" s="77">
        <f>[1]NACE38BRUT!AJ27</f>
        <v>995832</v>
      </c>
      <c r="AL28" s="77">
        <f>[1]NACE38BRUT!AK27</f>
        <v>1565088.6</v>
      </c>
      <c r="AM28" s="77">
        <f>[1]NACE38BRUT!AL27</f>
        <v>1385717.7</v>
      </c>
      <c r="AN28" s="77">
        <f>[1]NACE38BRUT!AM27</f>
        <v>867362</v>
      </c>
      <c r="AO28" s="77">
        <f>[1]NACE38BRUT!AN27</f>
        <v>253561</v>
      </c>
      <c r="AP28" s="77">
        <f>[1]NACE38BRUT!AO27</f>
        <v>613801</v>
      </c>
      <c r="AQ28" s="77">
        <f>[1]NACE38BRUT!AP27</f>
        <v>207718.8</v>
      </c>
      <c r="AR28" s="77">
        <f>[1]NACE38BRUT!AQ27</f>
        <v>199948</v>
      </c>
      <c r="AS28" s="77">
        <f>[1]NACE38BRUT!AR27</f>
        <v>270141</v>
      </c>
      <c r="AT28" s="77">
        <f>[1]NACE38BRUT!AS27</f>
        <v>717513</v>
      </c>
      <c r="AU28" s="77">
        <f>[1]NACE38BRUT!AT27</f>
        <v>233111.3</v>
      </c>
      <c r="AV28" s="77">
        <f>[1]NACE38BRUT!AU27</f>
        <v>775387</v>
      </c>
      <c r="AW28" s="77">
        <f>[1]NACE38BRUT!AV27</f>
        <v>80552</v>
      </c>
      <c r="AX28" s="77">
        <f>[1]NACE38BRUT!AW27</f>
        <v>203692</v>
      </c>
      <c r="AY28" s="77">
        <f>[1]NACE38BRUT!AX27</f>
        <v>1692851.8517733491</v>
      </c>
      <c r="AZ28" s="77">
        <f>[1]NACE38BRUT!AZ27</f>
        <v>233652</v>
      </c>
      <c r="BA28" s="77">
        <f>[1]NACE38BRUT!BA27</f>
        <v>295808.09999999998</v>
      </c>
      <c r="BB28" s="77">
        <f>[1]NACE38BRUT!BB27</f>
        <v>488095</v>
      </c>
      <c r="BC28" s="77">
        <f>[1]NACE38BRUT!BC27</f>
        <v>802041.09999999986</v>
      </c>
      <c r="BD28" s="77">
        <f>[1]NACE38BRUT!BD27</f>
        <v>233688.2</v>
      </c>
      <c r="BE28" s="77">
        <f>[1]NACE38BRUT!BE27</f>
        <v>447675.49999999994</v>
      </c>
      <c r="BF28" s="77">
        <f>[1]NACE38BRUT!BF27</f>
        <v>0</v>
      </c>
      <c r="BG28" s="77">
        <f>[1]NACE38BRUT!BI27</f>
        <v>1506381.3</v>
      </c>
      <c r="BH28" s="77">
        <f>[1]NACE38BRUT!BJ27</f>
        <v>890191.80000000016</v>
      </c>
    </row>
    <row r="29" spans="1:60" s="36" customFormat="1" hidden="1" x14ac:dyDescent="0.2">
      <c r="A29" s="138">
        <f t="shared" si="1"/>
        <v>37894</v>
      </c>
      <c r="B29" s="75">
        <f>[1]NACE38BRUT!B28</f>
        <v>17074149.567314774</v>
      </c>
      <c r="C29" s="173">
        <f>[1]NACE38BRUT!C28</f>
        <v>16486806.326315794</v>
      </c>
      <c r="D29" s="76">
        <f>[1]NACE38BRUT!D28</f>
        <v>3741379.5263157897</v>
      </c>
      <c r="E29" s="77">
        <f>[1]NACE38BRUT!E28</f>
        <v>1293430</v>
      </c>
      <c r="F29" s="77">
        <f>[1]NACE38BRUT!F28</f>
        <v>12039340.04099898</v>
      </c>
      <c r="G29" s="77">
        <f>[1]NACE38BRUT!G28</f>
        <v>11451996.800000003</v>
      </c>
      <c r="H29" s="69">
        <f>[1]NACE38BRUT!H28</f>
        <v>587343.24099897826</v>
      </c>
      <c r="I29" s="78">
        <f>[1]NACE38BRUT!I28</f>
        <v>15267492.367314775</v>
      </c>
      <c r="J29" s="77">
        <f t="shared" si="0"/>
        <v>1806657.2000000002</v>
      </c>
      <c r="K29" s="77">
        <f t="shared" si="2"/>
        <v>9645339.6000000015</v>
      </c>
      <c r="L29" s="77">
        <f>[1]NACE38BRUT!J28</f>
        <v>6840</v>
      </c>
      <c r="M29" s="77">
        <f>[1]NACE38BRUT!L28</f>
        <v>28633</v>
      </c>
      <c r="N29" s="77">
        <f>[1]NACE38BRUT!M28</f>
        <v>530037.52631578944</v>
      </c>
      <c r="O29" s="77">
        <f>[1]NACE38BRUT!N28</f>
        <v>195768</v>
      </c>
      <c r="P29" s="77">
        <f>[1]NACE38BRUT!O28</f>
        <v>264842</v>
      </c>
      <c r="Q29" s="77">
        <f>[1]NACE38BRUT!P28</f>
        <v>14131</v>
      </c>
      <c r="R29" s="77">
        <f>[1]NACE38BRUT!Q28</f>
        <v>170901</v>
      </c>
      <c r="S29" s="77">
        <f>[1]NACE38BRUT!R28</f>
        <v>88368</v>
      </c>
      <c r="T29" s="77">
        <f>[1]NACE38BRUT!S28</f>
        <v>355191</v>
      </c>
      <c r="U29" s="77">
        <f>[1]NACE38BRUT!T28</f>
        <v>502645</v>
      </c>
      <c r="V29" s="77">
        <f>[1]NACE38BRUT!U28</f>
        <v>169366</v>
      </c>
      <c r="W29" s="77">
        <f>[1]NACE38BRUT!V28</f>
        <v>148526</v>
      </c>
      <c r="X29" s="77">
        <f>[1]NACE38BRUT!W28</f>
        <v>221556</v>
      </c>
      <c r="Y29" s="77">
        <f>[1]NACE38BRUT!X28</f>
        <v>427289</v>
      </c>
      <c r="Z29" s="77">
        <f>[1]NACE38BRUT!Y28</f>
        <v>303462</v>
      </c>
      <c r="AA29" s="77">
        <f>[1]NACE38BRUT!Z28</f>
        <v>123827</v>
      </c>
      <c r="AB29" s="77">
        <f>[1]NACE38BRUT!AA28</f>
        <v>320134</v>
      </c>
      <c r="AC29" s="77">
        <f>[1]NACE38BRUT!AB28</f>
        <v>174458</v>
      </c>
      <c r="AD29" s="77">
        <f>[1]NACE38BRUT!AC28</f>
        <v>129534</v>
      </c>
      <c r="AE29" s="77">
        <f>[1]NACE38BRUT!AD28</f>
        <v>1293430</v>
      </c>
      <c r="AF29" s="77">
        <f>[1]NACE38BRUT!AE28</f>
        <v>131513</v>
      </c>
      <c r="AG29" s="77">
        <f>[1]NACE38BRUT!AF28</f>
        <v>146099</v>
      </c>
      <c r="AH29" s="77">
        <f>[1]NACE38BRUT!AG28</f>
        <v>1015818</v>
      </c>
      <c r="AI29" s="77">
        <f>[1]NACE38BRUT!AH28</f>
        <v>2952093.7</v>
      </c>
      <c r="AJ29" s="77">
        <f>[1]NACE38BRUT!AI28</f>
        <v>394470</v>
      </c>
      <c r="AK29" s="77">
        <f>[1]NACE38BRUT!AJ28</f>
        <v>989961</v>
      </c>
      <c r="AL29" s="77">
        <f>[1]NACE38BRUT!AK28</f>
        <v>1567662.7</v>
      </c>
      <c r="AM29" s="77">
        <f>[1]NACE38BRUT!AL28</f>
        <v>1385857.3</v>
      </c>
      <c r="AN29" s="77">
        <f>[1]NACE38BRUT!AM28</f>
        <v>889407</v>
      </c>
      <c r="AO29" s="77">
        <f>[1]NACE38BRUT!AN28</f>
        <v>262207</v>
      </c>
      <c r="AP29" s="77">
        <f>[1]NACE38BRUT!AO28</f>
        <v>627200</v>
      </c>
      <c r="AQ29" s="77">
        <f>[1]NACE38BRUT!AP28</f>
        <v>206352.4</v>
      </c>
      <c r="AR29" s="77">
        <f>[1]NACE38BRUT!AQ28</f>
        <v>197094</v>
      </c>
      <c r="AS29" s="77">
        <f>[1]NACE38BRUT!AR28</f>
        <v>266528</v>
      </c>
      <c r="AT29" s="77">
        <f>[1]NACE38BRUT!AS28</f>
        <v>717450</v>
      </c>
      <c r="AU29" s="77">
        <f>[1]NACE38BRUT!AT28</f>
        <v>234828.1</v>
      </c>
      <c r="AV29" s="77">
        <f>[1]NACE38BRUT!AU28</f>
        <v>772723.5</v>
      </c>
      <c r="AW29" s="77">
        <f>[1]NACE38BRUT!AV28</f>
        <v>79309</v>
      </c>
      <c r="AX29" s="77">
        <f>[1]NACE38BRUT!AW28</f>
        <v>202320</v>
      </c>
      <c r="AY29" s="77">
        <f>[1]NACE38BRUT!AX28</f>
        <v>1660631.7409989785</v>
      </c>
      <c r="AZ29" s="77">
        <f>[1]NACE38BRUT!AZ28</f>
        <v>234808</v>
      </c>
      <c r="BA29" s="77">
        <f>[1]NACE38BRUT!BA28</f>
        <v>281085.2</v>
      </c>
      <c r="BB29" s="77">
        <f>[1]NACE38BRUT!BB28</f>
        <v>486585</v>
      </c>
      <c r="BC29" s="77">
        <f>[1]NACE38BRUT!BC28</f>
        <v>804179.00000000012</v>
      </c>
      <c r="BD29" s="77">
        <f>[1]NACE38BRUT!BD28</f>
        <v>225566.99999999997</v>
      </c>
      <c r="BE29" s="77">
        <f>[1]NACE38BRUT!BE28</f>
        <v>442521.1</v>
      </c>
      <c r="BF29" s="77">
        <f>[1]NACE38BRUT!BF28</f>
        <v>0</v>
      </c>
      <c r="BG29" s="77">
        <f>[1]NACE38BRUT!BI28</f>
        <v>1475380.7</v>
      </c>
      <c r="BH29" s="77">
        <f>[1]NACE38BRUT!BJ28</f>
        <v>869182.1</v>
      </c>
    </row>
    <row r="30" spans="1:60" s="36" customFormat="1" ht="12" hidden="1" thickBot="1" x14ac:dyDescent="0.25">
      <c r="A30" s="139">
        <f t="shared" si="1"/>
        <v>37985</v>
      </c>
      <c r="B30" s="65">
        <f>[1]NACE38BRUT!B29</f>
        <v>16984255.83752821</v>
      </c>
      <c r="C30" s="180">
        <f>[1]NACE38BRUT!C29</f>
        <v>16395178.123076914</v>
      </c>
      <c r="D30" s="66">
        <f>[1]NACE38BRUT!D29</f>
        <v>3706693.423076923</v>
      </c>
      <c r="E30" s="67">
        <f>[1]NACE38BRUT!E29</f>
        <v>1299153</v>
      </c>
      <c r="F30" s="67">
        <f>[1]NACE38BRUT!F29</f>
        <v>11978409.414451297</v>
      </c>
      <c r="G30" s="67">
        <f>[1]NACE38BRUT!G29</f>
        <v>11389331.699999999</v>
      </c>
      <c r="H30" s="67">
        <f>[1]NACE38BRUT!H29</f>
        <v>589077.71445129765</v>
      </c>
      <c r="I30" s="68">
        <f>[1]NACE38BRUT!I29</f>
        <v>15150034.737528211</v>
      </c>
      <c r="J30" s="67">
        <f t="shared" si="0"/>
        <v>1834221.0999999996</v>
      </c>
      <c r="K30" s="67">
        <f t="shared" si="2"/>
        <v>9555110.5999999996</v>
      </c>
      <c r="L30" s="67">
        <f>[1]NACE38BRUT!J29</f>
        <v>6934</v>
      </c>
      <c r="M30" s="67">
        <f>[1]NACE38BRUT!L29</f>
        <v>28200</v>
      </c>
      <c r="N30" s="67">
        <f>[1]NACE38BRUT!M29</f>
        <v>522072.42307692306</v>
      </c>
      <c r="O30" s="67">
        <f>[1]NACE38BRUT!N29</f>
        <v>190007</v>
      </c>
      <c r="P30" s="67">
        <f>[1]NACE38BRUT!O29</f>
        <v>261756</v>
      </c>
      <c r="Q30" s="67">
        <f>[1]NACE38BRUT!P29</f>
        <v>13963</v>
      </c>
      <c r="R30" s="67">
        <f>[1]NACE38BRUT!Q29</f>
        <v>168562</v>
      </c>
      <c r="S30" s="67">
        <f>[1]NACE38BRUT!R29</f>
        <v>88665</v>
      </c>
      <c r="T30" s="67">
        <f>[1]NACE38BRUT!S29</f>
        <v>352813</v>
      </c>
      <c r="U30" s="67">
        <f>[1]NACE38BRUT!T29</f>
        <v>498557</v>
      </c>
      <c r="V30" s="67">
        <f>[1]NACE38BRUT!U29</f>
        <v>167597</v>
      </c>
      <c r="W30" s="67">
        <f>[1]NACE38BRUT!V29</f>
        <v>146337</v>
      </c>
      <c r="X30" s="67">
        <f>[1]NACE38BRUT!W29</f>
        <v>219488</v>
      </c>
      <c r="Y30" s="67">
        <f>[1]NACE38BRUT!X29</f>
        <v>425855</v>
      </c>
      <c r="Z30" s="67">
        <f>[1]NACE38BRUT!Y29</f>
        <v>302753</v>
      </c>
      <c r="AA30" s="67">
        <f>[1]NACE38BRUT!Z29</f>
        <v>123102</v>
      </c>
      <c r="AB30" s="67">
        <f>[1]NACE38BRUT!AA29</f>
        <v>316357</v>
      </c>
      <c r="AC30" s="67">
        <f>[1]NACE38BRUT!AB29</f>
        <v>176841</v>
      </c>
      <c r="AD30" s="67">
        <f>[1]NACE38BRUT!AC29</f>
        <v>129623</v>
      </c>
      <c r="AE30" s="67">
        <f>[1]NACE38BRUT!AD29</f>
        <v>1299153</v>
      </c>
      <c r="AF30" s="67">
        <f>[1]NACE38BRUT!AE29</f>
        <v>132630</v>
      </c>
      <c r="AG30" s="67">
        <f>[1]NACE38BRUT!AF29</f>
        <v>145385</v>
      </c>
      <c r="AH30" s="67">
        <f>[1]NACE38BRUT!AG29</f>
        <v>1021138</v>
      </c>
      <c r="AI30" s="67">
        <f>[1]NACE38BRUT!AH29</f>
        <v>2965852.2</v>
      </c>
      <c r="AJ30" s="67">
        <f>[1]NACE38BRUT!AI29</f>
        <v>392624</v>
      </c>
      <c r="AK30" s="67">
        <f>[1]NACE38BRUT!AJ29</f>
        <v>990665</v>
      </c>
      <c r="AL30" s="67">
        <f>[1]NACE38BRUT!AK29</f>
        <v>1582563.2</v>
      </c>
      <c r="AM30" s="67">
        <f>[1]NACE38BRUT!AL29</f>
        <v>1372074.8</v>
      </c>
      <c r="AN30" s="67">
        <f>[1]NACE38BRUT!AM29</f>
        <v>805700</v>
      </c>
      <c r="AO30" s="67">
        <f>[1]NACE38BRUT!AN29</f>
        <v>217564</v>
      </c>
      <c r="AP30" s="67">
        <f>[1]NACE38BRUT!AO29</f>
        <v>588136</v>
      </c>
      <c r="AQ30" s="67">
        <f>[1]NACE38BRUT!AP29</f>
        <v>208585.9</v>
      </c>
      <c r="AR30" s="67">
        <f>[1]NACE38BRUT!AQ29</f>
        <v>196089</v>
      </c>
      <c r="AS30" s="67">
        <f>[1]NACE38BRUT!AR29</f>
        <v>265961.3</v>
      </c>
      <c r="AT30" s="67">
        <f>[1]NACE38BRUT!AS29</f>
        <v>711209</v>
      </c>
      <c r="AU30" s="67">
        <f>[1]NACE38BRUT!AT29</f>
        <v>236813.2</v>
      </c>
      <c r="AV30" s="67">
        <f>[1]NACE38BRUT!AU29</f>
        <v>776854.9</v>
      </c>
      <c r="AW30" s="67">
        <f>[1]NACE38BRUT!AV29</f>
        <v>79025</v>
      </c>
      <c r="AX30" s="67">
        <f>[1]NACE38BRUT!AW29</f>
        <v>205419</v>
      </c>
      <c r="AY30" s="67">
        <f>[1]NACE38BRUT!AX29</f>
        <v>1644102.3144512973</v>
      </c>
      <c r="AZ30" s="67">
        <f>[1]NACE38BRUT!AZ29</f>
        <v>235692</v>
      </c>
      <c r="BA30" s="67">
        <f>[1]NACE38BRUT!BA29</f>
        <v>299883.59999999998</v>
      </c>
      <c r="BB30" s="67">
        <f>[1]NACE38BRUT!BB29</f>
        <v>487274</v>
      </c>
      <c r="BC30" s="67">
        <f>[1]NACE38BRUT!BC29</f>
        <v>811371.49999999965</v>
      </c>
      <c r="BD30" s="67">
        <f>[1]NACE38BRUT!BD29</f>
        <v>232345.40000000002</v>
      </c>
      <c r="BE30" s="67">
        <f>[1]NACE38BRUT!BE29</f>
        <v>444156.3</v>
      </c>
      <c r="BF30" s="67">
        <f>[1]NACE38BRUT!BF29</f>
        <v>0</v>
      </c>
      <c r="BG30" s="67">
        <f>[1]NACE38BRUT!BI29</f>
        <v>1503155.7999999996</v>
      </c>
      <c r="BH30" s="67">
        <f>[1]NACE38BRUT!BJ29</f>
        <v>892312.99999999988</v>
      </c>
    </row>
    <row r="31" spans="1:60" s="36" customFormat="1" hidden="1" x14ac:dyDescent="0.2">
      <c r="A31" s="140">
        <f t="shared" si="1"/>
        <v>38076</v>
      </c>
      <c r="B31" s="70">
        <f>[1]NACE38BRUT!B30</f>
        <v>16892852.528852578</v>
      </c>
      <c r="C31" s="181">
        <f>[1]NACE38BRUT!C30</f>
        <v>16345562.346153853</v>
      </c>
      <c r="D31" s="71">
        <f>[1]NACE38BRUT!D30</f>
        <v>3676770.846153846</v>
      </c>
      <c r="E31" s="72">
        <f>[1]NACE38BRUT!E30</f>
        <v>1307237</v>
      </c>
      <c r="F31" s="72">
        <f>[1]NACE38BRUT!F30</f>
        <v>11908844.682698723</v>
      </c>
      <c r="G31" s="72">
        <f>[1]NACE38BRUT!G30</f>
        <v>11361554.499999998</v>
      </c>
      <c r="H31" s="72">
        <f>[1]NACE38BRUT!H30</f>
        <v>547290.18269872537</v>
      </c>
      <c r="I31" s="73">
        <f>[1]NACE38BRUT!I30</f>
        <v>15044671.528852578</v>
      </c>
      <c r="J31" s="72">
        <f t="shared" si="0"/>
        <v>1848181.0000000005</v>
      </c>
      <c r="K31" s="72">
        <f t="shared" si="2"/>
        <v>9513373.4999999981</v>
      </c>
      <c r="L31" s="72">
        <f>[1]NACE38BRUT!J30</f>
        <v>6743</v>
      </c>
      <c r="M31" s="72">
        <f>[1]NACE38BRUT!L30</f>
        <v>28344</v>
      </c>
      <c r="N31" s="72">
        <f>[1]NACE38BRUT!M30</f>
        <v>508808.84615384613</v>
      </c>
      <c r="O31" s="72">
        <f>[1]NACE38BRUT!N30</f>
        <v>187014</v>
      </c>
      <c r="P31" s="72">
        <f>[1]NACE38BRUT!O30</f>
        <v>262067</v>
      </c>
      <c r="Q31" s="72">
        <f>[1]NACE38BRUT!P30</f>
        <v>13974</v>
      </c>
      <c r="R31" s="72">
        <f>[1]NACE38BRUT!Q30</f>
        <v>168713</v>
      </c>
      <c r="S31" s="72">
        <f>[1]NACE38BRUT!R30</f>
        <v>88404</v>
      </c>
      <c r="T31" s="72">
        <f>[1]NACE38BRUT!S30</f>
        <v>350896</v>
      </c>
      <c r="U31" s="72">
        <f>[1]NACE38BRUT!T30</f>
        <v>492496</v>
      </c>
      <c r="V31" s="72">
        <f>[1]NACE38BRUT!U30</f>
        <v>165194</v>
      </c>
      <c r="W31" s="72">
        <f>[1]NACE38BRUT!V30</f>
        <v>144228</v>
      </c>
      <c r="X31" s="72">
        <f>[1]NACE38BRUT!W30</f>
        <v>217277</v>
      </c>
      <c r="Y31" s="72">
        <f>[1]NACE38BRUT!X30</f>
        <v>433752</v>
      </c>
      <c r="Z31" s="72">
        <f>[1]NACE38BRUT!Y30</f>
        <v>303761</v>
      </c>
      <c r="AA31" s="72">
        <f>[1]NACE38BRUT!Z30</f>
        <v>129991</v>
      </c>
      <c r="AB31" s="72">
        <f>[1]NACE38BRUT!AA30</f>
        <v>314041</v>
      </c>
      <c r="AC31" s="72">
        <f>[1]NACE38BRUT!AB30</f>
        <v>171901</v>
      </c>
      <c r="AD31" s="72">
        <f>[1]NACE38BRUT!AC30</f>
        <v>129661</v>
      </c>
      <c r="AE31" s="72">
        <f>[1]NACE38BRUT!AD30</f>
        <v>1307237</v>
      </c>
      <c r="AF31" s="72">
        <f>[1]NACE38BRUT!AE30</f>
        <v>134810</v>
      </c>
      <c r="AG31" s="72">
        <f>[1]NACE38BRUT!AF30</f>
        <v>146913</v>
      </c>
      <c r="AH31" s="72">
        <f>[1]NACE38BRUT!AG30</f>
        <v>1025514</v>
      </c>
      <c r="AI31" s="72">
        <f>[1]NACE38BRUT!AH30</f>
        <v>2920140.7</v>
      </c>
      <c r="AJ31" s="72">
        <f>[1]NACE38BRUT!AI30</f>
        <v>390388</v>
      </c>
      <c r="AK31" s="72">
        <f>[1]NACE38BRUT!AJ30</f>
        <v>986548</v>
      </c>
      <c r="AL31" s="72">
        <f>[1]NACE38BRUT!AK30</f>
        <v>1543204.7</v>
      </c>
      <c r="AM31" s="72">
        <f>[1]NACE38BRUT!AL30</f>
        <v>1378303.7</v>
      </c>
      <c r="AN31" s="72">
        <f>[1]NACE38BRUT!AM30</f>
        <v>817030</v>
      </c>
      <c r="AO31" s="72">
        <f>[1]NACE38BRUT!AN30</f>
        <v>226135</v>
      </c>
      <c r="AP31" s="72">
        <f>[1]NACE38BRUT!AO30</f>
        <v>590895</v>
      </c>
      <c r="AQ31" s="72">
        <f>[1]NACE38BRUT!AP30</f>
        <v>210861.80000000002</v>
      </c>
      <c r="AR31" s="72">
        <f>[1]NACE38BRUT!AQ30</f>
        <v>193680</v>
      </c>
      <c r="AS31" s="72">
        <f>[1]NACE38BRUT!AR30</f>
        <v>266101</v>
      </c>
      <c r="AT31" s="72">
        <f>[1]NACE38BRUT!AS30</f>
        <v>710988</v>
      </c>
      <c r="AU31" s="72">
        <f>[1]NACE38BRUT!AT30</f>
        <v>236436.6</v>
      </c>
      <c r="AV31" s="72">
        <f>[1]NACE38BRUT!AU30</f>
        <v>770024</v>
      </c>
      <c r="AW31" s="72">
        <f>[1]NACE38BRUT!AV30</f>
        <v>79964</v>
      </c>
      <c r="AX31" s="72">
        <f>[1]NACE38BRUT!AW30</f>
        <v>207875</v>
      </c>
      <c r="AY31" s="72">
        <f>[1]NACE38BRUT!AX30</f>
        <v>1597499.2826987254</v>
      </c>
      <c r="AZ31" s="72">
        <f>[1]NACE38BRUT!AZ30</f>
        <v>232892</v>
      </c>
      <c r="BA31" s="72">
        <f>[1]NACE38BRUT!BA30</f>
        <v>305660.90000000002</v>
      </c>
      <c r="BB31" s="72">
        <f>[1]NACE38BRUT!BB30</f>
        <v>490567</v>
      </c>
      <c r="BC31" s="72">
        <f>[1]NACE38BRUT!BC30</f>
        <v>819061.10000000033</v>
      </c>
      <c r="BD31" s="72">
        <f>[1]NACE38BRUT!BD30</f>
        <v>231138.29999999996</v>
      </c>
      <c r="BE31" s="72">
        <f>[1]NACE38BRUT!BE30</f>
        <v>440621.29999999993</v>
      </c>
      <c r="BF31" s="72">
        <f>[1]NACE38BRUT!BF30</f>
        <v>0</v>
      </c>
      <c r="BG31" s="72">
        <f>[1]NACE38BRUT!BI30</f>
        <v>1511161.1</v>
      </c>
      <c r="BH31" s="72">
        <f>[1]NACE38BRUT!BJ30</f>
        <v>894862.10000000009</v>
      </c>
    </row>
    <row r="32" spans="1:60" s="36" customFormat="1" hidden="1" x14ac:dyDescent="0.2">
      <c r="A32" s="138">
        <f t="shared" si="1"/>
        <v>38168</v>
      </c>
      <c r="B32" s="75">
        <f>[1]NACE38BRUT!B31</f>
        <v>17212507.257990014</v>
      </c>
      <c r="C32" s="173">
        <f>[1]NACE38BRUT!C31</f>
        <v>16578675.283333337</v>
      </c>
      <c r="D32" s="76">
        <f>[1]NACE38BRUT!D31</f>
        <v>3679200.5833333335</v>
      </c>
      <c r="E32" s="77">
        <f>[1]NACE38BRUT!E31</f>
        <v>1327538</v>
      </c>
      <c r="F32" s="77">
        <f>[1]NACE38BRUT!F31</f>
        <v>12205768.674656672</v>
      </c>
      <c r="G32" s="77">
        <f>[1]NACE38BRUT!G31</f>
        <v>11571936.699999996</v>
      </c>
      <c r="H32" s="69">
        <f>[1]NACE38BRUT!H31</f>
        <v>633831.97465667618</v>
      </c>
      <c r="I32" s="78">
        <f>[1]NACE38BRUT!I31</f>
        <v>15349985.257990014</v>
      </c>
      <c r="J32" s="77">
        <f t="shared" si="0"/>
        <v>1862522.0000000002</v>
      </c>
      <c r="K32" s="77">
        <f t="shared" si="2"/>
        <v>9709414.6999999955</v>
      </c>
      <c r="L32" s="77">
        <f>[1]NACE38BRUT!J31</f>
        <v>6805</v>
      </c>
      <c r="M32" s="77">
        <f>[1]NACE38BRUT!L31</f>
        <v>28718</v>
      </c>
      <c r="N32" s="77">
        <f>[1]NACE38BRUT!M31</f>
        <v>515294.58333333331</v>
      </c>
      <c r="O32" s="77">
        <f>[1]NACE38BRUT!N31</f>
        <v>184016</v>
      </c>
      <c r="P32" s="77">
        <f>[1]NACE38BRUT!O31</f>
        <v>260730</v>
      </c>
      <c r="Q32" s="77">
        <f>[1]NACE38BRUT!P31</f>
        <v>14132</v>
      </c>
      <c r="R32" s="77">
        <f>[1]NACE38BRUT!Q31</f>
        <v>168512</v>
      </c>
      <c r="S32" s="77">
        <f>[1]NACE38BRUT!R31</f>
        <v>87112</v>
      </c>
      <c r="T32" s="77">
        <f>[1]NACE38BRUT!S31</f>
        <v>350683</v>
      </c>
      <c r="U32" s="77">
        <f>[1]NACE38BRUT!T31</f>
        <v>490894</v>
      </c>
      <c r="V32" s="77">
        <f>[1]NACE38BRUT!U31</f>
        <v>165911</v>
      </c>
      <c r="W32" s="77">
        <f>[1]NACE38BRUT!V31</f>
        <v>143539</v>
      </c>
      <c r="X32" s="77">
        <f>[1]NACE38BRUT!W31</f>
        <v>215827</v>
      </c>
      <c r="Y32" s="77">
        <f>[1]NACE38BRUT!X31</f>
        <v>437834</v>
      </c>
      <c r="Z32" s="77">
        <f>[1]NACE38BRUT!Y31</f>
        <v>307140</v>
      </c>
      <c r="AA32" s="77">
        <f>[1]NACE38BRUT!Z31</f>
        <v>130694</v>
      </c>
      <c r="AB32" s="77">
        <f>[1]NACE38BRUT!AA31</f>
        <v>313348</v>
      </c>
      <c r="AC32" s="77">
        <f>[1]NACE38BRUT!AB31</f>
        <v>171098</v>
      </c>
      <c r="AD32" s="77">
        <f>[1]NACE38BRUT!AC31</f>
        <v>131552</v>
      </c>
      <c r="AE32" s="77">
        <f>[1]NACE38BRUT!AD31</f>
        <v>1327538</v>
      </c>
      <c r="AF32" s="77">
        <f>[1]NACE38BRUT!AE31</f>
        <v>137134</v>
      </c>
      <c r="AG32" s="77">
        <f>[1]NACE38BRUT!AF31</f>
        <v>147639</v>
      </c>
      <c r="AH32" s="77">
        <f>[1]NACE38BRUT!AG31</f>
        <v>1042765</v>
      </c>
      <c r="AI32" s="77">
        <f>[1]NACE38BRUT!AH31</f>
        <v>2974259.5</v>
      </c>
      <c r="AJ32" s="77">
        <f>[1]NACE38BRUT!AI31</f>
        <v>390872</v>
      </c>
      <c r="AK32" s="77">
        <f>[1]NACE38BRUT!AJ31</f>
        <v>997924</v>
      </c>
      <c r="AL32" s="77">
        <f>[1]NACE38BRUT!AK31</f>
        <v>1585463.5</v>
      </c>
      <c r="AM32" s="77">
        <f>[1]NACE38BRUT!AL31</f>
        <v>1380048.9</v>
      </c>
      <c r="AN32" s="77">
        <f>[1]NACE38BRUT!AM31</f>
        <v>883970</v>
      </c>
      <c r="AO32" s="77">
        <f>[1]NACE38BRUT!AN31</f>
        <v>255657</v>
      </c>
      <c r="AP32" s="77">
        <f>[1]NACE38BRUT!AO31</f>
        <v>628313</v>
      </c>
      <c r="AQ32" s="77">
        <f>[1]NACE38BRUT!AP31</f>
        <v>217204.7</v>
      </c>
      <c r="AR32" s="77">
        <f>[1]NACE38BRUT!AQ31</f>
        <v>193756</v>
      </c>
      <c r="AS32" s="77">
        <f>[1]NACE38BRUT!AR31</f>
        <v>267948</v>
      </c>
      <c r="AT32" s="77">
        <f>[1]NACE38BRUT!AS31</f>
        <v>716180</v>
      </c>
      <c r="AU32" s="77">
        <f>[1]NACE38BRUT!AT31</f>
        <v>242270.3</v>
      </c>
      <c r="AV32" s="77">
        <f>[1]NACE38BRUT!AU31</f>
        <v>775503</v>
      </c>
      <c r="AW32" s="77">
        <f>[1]NACE38BRUT!AV31</f>
        <v>81220</v>
      </c>
      <c r="AX32" s="77">
        <f>[1]NACE38BRUT!AW31</f>
        <v>211213</v>
      </c>
      <c r="AY32" s="77">
        <f>[1]NACE38BRUT!AX31</f>
        <v>1717292.3746566763</v>
      </c>
      <c r="AZ32" s="77">
        <f>[1]NACE38BRUT!AZ31</f>
        <v>233560</v>
      </c>
      <c r="BA32" s="77">
        <f>[1]NACE38BRUT!BA31</f>
        <v>300305.40000000002</v>
      </c>
      <c r="BB32" s="77">
        <f>[1]NACE38BRUT!BB31</f>
        <v>494377</v>
      </c>
      <c r="BC32" s="77">
        <f>[1]NACE38BRUT!BC31</f>
        <v>834279.60000000021</v>
      </c>
      <c r="BD32" s="77">
        <f>[1]NACE38BRUT!BD31</f>
        <v>237526.7</v>
      </c>
      <c r="BE32" s="77">
        <f>[1]NACE38BRUT!BE31</f>
        <v>444854.2</v>
      </c>
      <c r="BF32" s="77">
        <f>[1]NACE38BRUT!BF31</f>
        <v>0</v>
      </c>
      <c r="BG32" s="77">
        <f>[1]NACE38BRUT!BI31</f>
        <v>1530826.8000000005</v>
      </c>
      <c r="BH32" s="77">
        <f>[1]NACE38BRUT!BJ31</f>
        <v>900099</v>
      </c>
    </row>
    <row r="33" spans="1:60" s="36" customFormat="1" hidden="1" x14ac:dyDescent="0.2">
      <c r="A33" s="138">
        <f t="shared" si="1"/>
        <v>38260</v>
      </c>
      <c r="B33" s="75">
        <f>[1]NACE38BRUT!B32</f>
        <v>17128768.198291901</v>
      </c>
      <c r="C33" s="173">
        <f>[1]NACE38BRUT!C32</f>
        <v>16535226.289473683</v>
      </c>
      <c r="D33" s="76">
        <f>[1]NACE38BRUT!D32</f>
        <v>3654563.789473684</v>
      </c>
      <c r="E33" s="77">
        <f>[1]NACE38BRUT!E32</f>
        <v>1324499</v>
      </c>
      <c r="F33" s="77">
        <f>[1]NACE38BRUT!F32</f>
        <v>12149705.408818215</v>
      </c>
      <c r="G33" s="77">
        <f>[1]NACE38BRUT!G32</f>
        <v>11556163.499999996</v>
      </c>
      <c r="H33" s="69">
        <f>[1]NACE38BRUT!H32</f>
        <v>593541.90881821839</v>
      </c>
      <c r="I33" s="78">
        <f>[1]NACE38BRUT!I32</f>
        <v>15281828.4982919</v>
      </c>
      <c r="J33" s="77">
        <f t="shared" si="0"/>
        <v>1846939.7000000002</v>
      </c>
      <c r="K33" s="77">
        <f t="shared" si="2"/>
        <v>9709223.799999997</v>
      </c>
      <c r="L33" s="77">
        <f>[1]NACE38BRUT!J32</f>
        <v>6747</v>
      </c>
      <c r="M33" s="77">
        <f>[1]NACE38BRUT!L32</f>
        <v>28560</v>
      </c>
      <c r="N33" s="77">
        <f>[1]NACE38BRUT!M32</f>
        <v>520347.78947368421</v>
      </c>
      <c r="O33" s="77">
        <f>[1]NACE38BRUT!N32</f>
        <v>178077</v>
      </c>
      <c r="P33" s="77">
        <f>[1]NACE38BRUT!O32</f>
        <v>256544</v>
      </c>
      <c r="Q33" s="77">
        <f>[1]NACE38BRUT!P32</f>
        <v>13932</v>
      </c>
      <c r="R33" s="77">
        <f>[1]NACE38BRUT!Q32</f>
        <v>167001</v>
      </c>
      <c r="S33" s="77">
        <f>[1]NACE38BRUT!R32</f>
        <v>86564</v>
      </c>
      <c r="T33" s="77">
        <f>[1]NACE38BRUT!S32</f>
        <v>348217</v>
      </c>
      <c r="U33" s="77">
        <f>[1]NACE38BRUT!T32</f>
        <v>486170</v>
      </c>
      <c r="V33" s="77">
        <f>[1]NACE38BRUT!U32</f>
        <v>162925</v>
      </c>
      <c r="W33" s="77">
        <f>[1]NACE38BRUT!V32</f>
        <v>142658</v>
      </c>
      <c r="X33" s="77">
        <f>[1]NACE38BRUT!W32</f>
        <v>214130</v>
      </c>
      <c r="Y33" s="77">
        <f>[1]NACE38BRUT!X32</f>
        <v>436625</v>
      </c>
      <c r="Z33" s="77">
        <f>[1]NACE38BRUT!Y32</f>
        <v>306543</v>
      </c>
      <c r="AA33" s="77">
        <f>[1]NACE38BRUT!Z32</f>
        <v>130082</v>
      </c>
      <c r="AB33" s="77">
        <f>[1]NACE38BRUT!AA32</f>
        <v>311055</v>
      </c>
      <c r="AC33" s="77">
        <f>[1]NACE38BRUT!AB32</f>
        <v>169717</v>
      </c>
      <c r="AD33" s="77">
        <f>[1]NACE38BRUT!AC32</f>
        <v>132041</v>
      </c>
      <c r="AE33" s="77">
        <f>[1]NACE38BRUT!AD32</f>
        <v>1324499</v>
      </c>
      <c r="AF33" s="77">
        <f>[1]NACE38BRUT!AE32</f>
        <v>137345</v>
      </c>
      <c r="AG33" s="77">
        <f>[1]NACE38BRUT!AF32</f>
        <v>148236</v>
      </c>
      <c r="AH33" s="77">
        <f>[1]NACE38BRUT!AG32</f>
        <v>1038918</v>
      </c>
      <c r="AI33" s="77">
        <f>[1]NACE38BRUT!AH32</f>
        <v>2969059.2</v>
      </c>
      <c r="AJ33" s="77">
        <f>[1]NACE38BRUT!AI32</f>
        <v>391912</v>
      </c>
      <c r="AK33" s="77">
        <f>[1]NACE38BRUT!AJ32</f>
        <v>991861</v>
      </c>
      <c r="AL33" s="77">
        <f>[1]NACE38BRUT!AK32</f>
        <v>1585286.2</v>
      </c>
      <c r="AM33" s="77">
        <f>[1]NACE38BRUT!AL32</f>
        <v>1380797.9</v>
      </c>
      <c r="AN33" s="77">
        <f>[1]NACE38BRUT!AM32</f>
        <v>901352</v>
      </c>
      <c r="AO33" s="77">
        <f>[1]NACE38BRUT!AN32</f>
        <v>261731</v>
      </c>
      <c r="AP33" s="77">
        <f>[1]NACE38BRUT!AO32</f>
        <v>639621</v>
      </c>
      <c r="AQ33" s="77">
        <f>[1]NACE38BRUT!AP32</f>
        <v>211035.9</v>
      </c>
      <c r="AR33" s="77">
        <f>[1]NACE38BRUT!AQ32</f>
        <v>193034</v>
      </c>
      <c r="AS33" s="77">
        <f>[1]NACE38BRUT!AR32</f>
        <v>268230</v>
      </c>
      <c r="AT33" s="77">
        <f>[1]NACE38BRUT!AS32</f>
        <v>716553</v>
      </c>
      <c r="AU33" s="77">
        <f>[1]NACE38BRUT!AT32</f>
        <v>244200</v>
      </c>
      <c r="AV33" s="77">
        <f>[1]NACE38BRUT!AU32</f>
        <v>772812.5</v>
      </c>
      <c r="AW33" s="77">
        <f>[1]NACE38BRUT!AV32</f>
        <v>80157</v>
      </c>
      <c r="AX33" s="77">
        <f>[1]NACE38BRUT!AW32</f>
        <v>207980</v>
      </c>
      <c r="AY33" s="77">
        <f>[1]NACE38BRUT!AX32</f>
        <v>1690631.2088182184</v>
      </c>
      <c r="AZ33" s="77">
        <f>[1]NACE38BRUT!AZ32</f>
        <v>232919</v>
      </c>
      <c r="BA33" s="77">
        <f>[1]NACE38BRUT!BA32</f>
        <v>285657.90000000002</v>
      </c>
      <c r="BB33" s="77">
        <f>[1]NACE38BRUT!BB32</f>
        <v>492996</v>
      </c>
      <c r="BC33" s="77">
        <f>[1]NACE38BRUT!BC32</f>
        <v>835366.8</v>
      </c>
      <c r="BD33" s="77">
        <f>[1]NACE38BRUT!BD32</f>
        <v>229545.1</v>
      </c>
      <c r="BE33" s="77">
        <f>[1]NACE38BRUT!BE32</f>
        <v>437377.89999999997</v>
      </c>
      <c r="BF33" s="77">
        <f>[1]NACE38BRUT!BF32</f>
        <v>0</v>
      </c>
      <c r="BG33" s="77">
        <f>[1]NACE38BRUT!BI32</f>
        <v>1498436.7000000004</v>
      </c>
      <c r="BH33" s="77">
        <f>[1]NACE38BRUT!BJ32</f>
        <v>876355.79999999993</v>
      </c>
    </row>
    <row r="34" spans="1:60" s="36" customFormat="1" ht="12" hidden="1" thickBot="1" x14ac:dyDescent="0.25">
      <c r="A34" s="139">
        <f t="shared" si="1"/>
        <v>38351</v>
      </c>
      <c r="B34" s="65">
        <f>[1]NACE38BRUT!B33</f>
        <v>17077463.901925195</v>
      </c>
      <c r="C34" s="180">
        <f>[1]NACE38BRUT!C33</f>
        <v>16481602.707692314</v>
      </c>
      <c r="D34" s="66">
        <f>[1]NACE38BRUT!D33</f>
        <v>3625411.3076923075</v>
      </c>
      <c r="E34" s="67">
        <f>[1]NACE38BRUT!E33</f>
        <v>1330659</v>
      </c>
      <c r="F34" s="67">
        <f>[1]NACE38BRUT!F33</f>
        <v>12121393.59423288</v>
      </c>
      <c r="G34" s="67">
        <f>[1]NACE38BRUT!G33</f>
        <v>11525532.399999999</v>
      </c>
      <c r="H34" s="67">
        <f>[1]NACE38BRUT!H33</f>
        <v>595861.19423288107</v>
      </c>
      <c r="I34" s="68">
        <f>[1]NACE38BRUT!I33</f>
        <v>15197716.101925194</v>
      </c>
      <c r="J34" s="67">
        <f t="shared" si="0"/>
        <v>1879747.7999999998</v>
      </c>
      <c r="K34" s="67">
        <f t="shared" si="2"/>
        <v>9645784.5999999978</v>
      </c>
      <c r="L34" s="67">
        <f>[1]NACE38BRUT!J33</f>
        <v>6982</v>
      </c>
      <c r="M34" s="67">
        <f>[1]NACE38BRUT!L33</f>
        <v>28071</v>
      </c>
      <c r="N34" s="67">
        <f>[1]NACE38BRUT!M33</f>
        <v>514863.30769230769</v>
      </c>
      <c r="O34" s="67">
        <f>[1]NACE38BRUT!N33</f>
        <v>173735</v>
      </c>
      <c r="P34" s="67">
        <f>[1]NACE38BRUT!O33</f>
        <v>253435</v>
      </c>
      <c r="Q34" s="67">
        <f>[1]NACE38BRUT!P33</f>
        <v>13848</v>
      </c>
      <c r="R34" s="67">
        <f>[1]NACE38BRUT!Q33</f>
        <v>164313</v>
      </c>
      <c r="S34" s="67">
        <f>[1]NACE38BRUT!R33</f>
        <v>86337</v>
      </c>
      <c r="T34" s="67">
        <f>[1]NACE38BRUT!S33</f>
        <v>345765</v>
      </c>
      <c r="U34" s="67">
        <f>[1]NACE38BRUT!T33</f>
        <v>483105</v>
      </c>
      <c r="V34" s="67">
        <f>[1]NACE38BRUT!U33</f>
        <v>160806</v>
      </c>
      <c r="W34" s="67">
        <f>[1]NACE38BRUT!V33</f>
        <v>140992</v>
      </c>
      <c r="X34" s="67">
        <f>[1]NACE38BRUT!W33</f>
        <v>212899</v>
      </c>
      <c r="Y34" s="67">
        <f>[1]NACE38BRUT!X33</f>
        <v>436647</v>
      </c>
      <c r="Z34" s="67">
        <f>[1]NACE38BRUT!Y33</f>
        <v>307383</v>
      </c>
      <c r="AA34" s="67">
        <f>[1]NACE38BRUT!Z33</f>
        <v>129264</v>
      </c>
      <c r="AB34" s="67">
        <f>[1]NACE38BRUT!AA33</f>
        <v>308334</v>
      </c>
      <c r="AC34" s="67">
        <f>[1]NACE38BRUT!AB33</f>
        <v>169823</v>
      </c>
      <c r="AD34" s="67">
        <f>[1]NACE38BRUT!AC33</f>
        <v>132438</v>
      </c>
      <c r="AE34" s="67">
        <f>[1]NACE38BRUT!AD33</f>
        <v>1330659</v>
      </c>
      <c r="AF34" s="67">
        <f>[1]NACE38BRUT!AE33</f>
        <v>138581</v>
      </c>
      <c r="AG34" s="67">
        <f>[1]NACE38BRUT!AF33</f>
        <v>148851</v>
      </c>
      <c r="AH34" s="67">
        <f>[1]NACE38BRUT!AG33</f>
        <v>1043227</v>
      </c>
      <c r="AI34" s="67">
        <f>[1]NACE38BRUT!AH33</f>
        <v>2981894.4</v>
      </c>
      <c r="AJ34" s="67">
        <f>[1]NACE38BRUT!AI33</f>
        <v>390230</v>
      </c>
      <c r="AK34" s="67">
        <f>[1]NACE38BRUT!AJ33</f>
        <v>992667</v>
      </c>
      <c r="AL34" s="67">
        <f>[1]NACE38BRUT!AK33</f>
        <v>1598997.4</v>
      </c>
      <c r="AM34" s="67">
        <f>[1]NACE38BRUT!AL33</f>
        <v>1373555.7</v>
      </c>
      <c r="AN34" s="67">
        <f>[1]NACE38BRUT!AM33</f>
        <v>817472</v>
      </c>
      <c r="AO34" s="67">
        <f>[1]NACE38BRUT!AN33</f>
        <v>219429</v>
      </c>
      <c r="AP34" s="67">
        <f>[1]NACE38BRUT!AO33</f>
        <v>598043</v>
      </c>
      <c r="AQ34" s="67">
        <f>[1]NACE38BRUT!AP33</f>
        <v>212176.19999999998</v>
      </c>
      <c r="AR34" s="67">
        <f>[1]NACE38BRUT!AQ33</f>
        <v>192479</v>
      </c>
      <c r="AS34" s="67">
        <f>[1]NACE38BRUT!AR33</f>
        <v>269889.3</v>
      </c>
      <c r="AT34" s="67">
        <f>[1]NACE38BRUT!AS33</f>
        <v>710721</v>
      </c>
      <c r="AU34" s="67">
        <f>[1]NACE38BRUT!AT33</f>
        <v>246761.4</v>
      </c>
      <c r="AV34" s="67">
        <f>[1]NACE38BRUT!AU33</f>
        <v>781095.9</v>
      </c>
      <c r="AW34" s="67">
        <f>[1]NACE38BRUT!AV33</f>
        <v>79774</v>
      </c>
      <c r="AX34" s="67">
        <f>[1]NACE38BRUT!AW33</f>
        <v>210295</v>
      </c>
      <c r="AY34" s="67">
        <f>[1]NACE38BRUT!AX33</f>
        <v>1688628.0942328814</v>
      </c>
      <c r="AZ34" s="67">
        <f>[1]NACE38BRUT!AZ33</f>
        <v>234461</v>
      </c>
      <c r="BA34" s="67">
        <f>[1]NACE38BRUT!BA33</f>
        <v>304311.5</v>
      </c>
      <c r="BB34" s="67">
        <f>[1]NACE38BRUT!BB33</f>
        <v>495023</v>
      </c>
      <c r="BC34" s="67">
        <f>[1]NACE38BRUT!BC33</f>
        <v>845952.29999999993</v>
      </c>
      <c r="BD34" s="67">
        <f>[1]NACE38BRUT!BD33</f>
        <v>236329.3</v>
      </c>
      <c r="BE34" s="67">
        <f>[1]NACE38BRUT!BE33</f>
        <v>440574.5</v>
      </c>
      <c r="BF34" s="67">
        <f>[1]NACE38BRUT!BF33</f>
        <v>0</v>
      </c>
      <c r="BG34" s="67">
        <f>[1]NACE38BRUT!BI33</f>
        <v>1527587.4000000004</v>
      </c>
      <c r="BH34" s="67">
        <f>[1]NACE38BRUT!BJ33</f>
        <v>901136.40000000014</v>
      </c>
    </row>
    <row r="35" spans="1:60" s="36" customFormat="1" hidden="1" x14ac:dyDescent="0.2">
      <c r="A35" s="140">
        <f t="shared" si="1"/>
        <v>38441</v>
      </c>
      <c r="B35" s="70">
        <f>[1]NACE38BRUT!B34</f>
        <v>16999187.843213134</v>
      </c>
      <c r="C35" s="181">
        <f>[1]NACE38BRUT!C34</f>
        <v>16436038.992307689</v>
      </c>
      <c r="D35" s="71">
        <f>[1]NACE38BRUT!D34</f>
        <v>3589369.6923076925</v>
      </c>
      <c r="E35" s="72">
        <f>[1]NACE38BRUT!E34</f>
        <v>1335209</v>
      </c>
      <c r="F35" s="72">
        <f>[1]NACE38BRUT!F34</f>
        <v>12074609.150905445</v>
      </c>
      <c r="G35" s="72">
        <f>[1]NACE38BRUT!G34</f>
        <v>11511460.300000003</v>
      </c>
      <c r="H35" s="72">
        <f>[1]NACE38BRUT!H34</f>
        <v>563148.85090544319</v>
      </c>
      <c r="I35" s="73">
        <f>[1]NACE38BRUT!I34</f>
        <v>15105510.943213133</v>
      </c>
      <c r="J35" s="72">
        <f t="shared" ref="J35:J66" si="3">SUM(AZ35:BC35)</f>
        <v>1893676.9</v>
      </c>
      <c r="K35" s="72">
        <f t="shared" si="2"/>
        <v>9617783.4000000022</v>
      </c>
      <c r="L35" s="72">
        <f>[1]NACE38BRUT!J34</f>
        <v>6681</v>
      </c>
      <c r="M35" s="72">
        <f>[1]NACE38BRUT!L34</f>
        <v>27844</v>
      </c>
      <c r="N35" s="72">
        <f>[1]NACE38BRUT!M34</f>
        <v>502176.69230769231</v>
      </c>
      <c r="O35" s="72">
        <f>[1]NACE38BRUT!N34</f>
        <v>170921</v>
      </c>
      <c r="P35" s="72">
        <f>[1]NACE38BRUT!O34</f>
        <v>253114</v>
      </c>
      <c r="Q35" s="72">
        <f>[1]NACE38BRUT!P34</f>
        <v>13883</v>
      </c>
      <c r="R35" s="72">
        <f>[1]NACE38BRUT!Q34</f>
        <v>162213</v>
      </c>
      <c r="S35" s="72">
        <f>[1]NACE38BRUT!R34</f>
        <v>86165</v>
      </c>
      <c r="T35" s="72">
        <f>[1]NACE38BRUT!S34</f>
        <v>343672</v>
      </c>
      <c r="U35" s="72">
        <f>[1]NACE38BRUT!T34</f>
        <v>479539</v>
      </c>
      <c r="V35" s="72">
        <f>[1]NACE38BRUT!U34</f>
        <v>159332</v>
      </c>
      <c r="W35" s="72">
        <f>[1]NACE38BRUT!V34</f>
        <v>139673</v>
      </c>
      <c r="X35" s="72">
        <f>[1]NACE38BRUT!W34</f>
        <v>210998</v>
      </c>
      <c r="Y35" s="72">
        <f>[1]NACE38BRUT!X34</f>
        <v>434604</v>
      </c>
      <c r="Z35" s="72">
        <f>[1]NACE38BRUT!Y34</f>
        <v>305836</v>
      </c>
      <c r="AA35" s="72">
        <f>[1]NACE38BRUT!Z34</f>
        <v>128768</v>
      </c>
      <c r="AB35" s="72">
        <f>[1]NACE38BRUT!AA34</f>
        <v>306567</v>
      </c>
      <c r="AC35" s="72">
        <f>[1]NACE38BRUT!AB34</f>
        <v>166349</v>
      </c>
      <c r="AD35" s="72">
        <f>[1]NACE38BRUT!AC34</f>
        <v>132319</v>
      </c>
      <c r="AE35" s="72">
        <f>[1]NACE38BRUT!AD34</f>
        <v>1335209</v>
      </c>
      <c r="AF35" s="72">
        <f>[1]NACE38BRUT!AE34</f>
        <v>139498</v>
      </c>
      <c r="AG35" s="72">
        <f>[1]NACE38BRUT!AF34</f>
        <v>149550</v>
      </c>
      <c r="AH35" s="72">
        <f>[1]NACE38BRUT!AG34</f>
        <v>1046161</v>
      </c>
      <c r="AI35" s="72">
        <f>[1]NACE38BRUT!AH34</f>
        <v>2941012.8</v>
      </c>
      <c r="AJ35" s="72">
        <f>[1]NACE38BRUT!AI34</f>
        <v>389514</v>
      </c>
      <c r="AK35" s="72">
        <f>[1]NACE38BRUT!AJ34</f>
        <v>988578</v>
      </c>
      <c r="AL35" s="72">
        <f>[1]NACE38BRUT!AK34</f>
        <v>1562920.8</v>
      </c>
      <c r="AM35" s="72">
        <f>[1]NACE38BRUT!AL34</f>
        <v>1375650.4</v>
      </c>
      <c r="AN35" s="72">
        <f>[1]NACE38BRUT!AM34</f>
        <v>833376</v>
      </c>
      <c r="AO35" s="72">
        <f>[1]NACE38BRUT!AN34</f>
        <v>228605</v>
      </c>
      <c r="AP35" s="72">
        <f>[1]NACE38BRUT!AO34</f>
        <v>604771</v>
      </c>
      <c r="AQ35" s="72">
        <f>[1]NACE38BRUT!AP34</f>
        <v>213229.69999999998</v>
      </c>
      <c r="AR35" s="72">
        <f>[1]NACE38BRUT!AQ34</f>
        <v>190879</v>
      </c>
      <c r="AS35" s="72">
        <f>[1]NACE38BRUT!AR34</f>
        <v>270677</v>
      </c>
      <c r="AT35" s="72">
        <f>[1]NACE38BRUT!AS34</f>
        <v>711842</v>
      </c>
      <c r="AU35" s="72">
        <f>[1]NACE38BRUT!AT34</f>
        <v>246357.6</v>
      </c>
      <c r="AV35" s="72">
        <f>[1]NACE38BRUT!AU34</f>
        <v>784183</v>
      </c>
      <c r="AW35" s="72">
        <f>[1]NACE38BRUT!AV34</f>
        <v>81960</v>
      </c>
      <c r="AX35" s="72">
        <f>[1]NACE38BRUT!AW34</f>
        <v>209858.2</v>
      </c>
      <c r="AY35" s="72">
        <f>[1]NACE38BRUT!AX34</f>
        <v>1644630.750905443</v>
      </c>
      <c r="AZ35" s="72">
        <f>[1]NACE38BRUT!AZ34</f>
        <v>232525</v>
      </c>
      <c r="BA35" s="72">
        <f>[1]NACE38BRUT!BA34</f>
        <v>311781.90000000002</v>
      </c>
      <c r="BB35" s="72">
        <f>[1]NACE38BRUT!BB34</f>
        <v>496805</v>
      </c>
      <c r="BC35" s="72">
        <f>[1]NACE38BRUT!BC34</f>
        <v>852564.99999999977</v>
      </c>
      <c r="BD35" s="72">
        <f>[1]NACE38BRUT!BD34</f>
        <v>234712.90000000002</v>
      </c>
      <c r="BE35" s="72">
        <f>[1]NACE38BRUT!BE34</f>
        <v>442562.89999999997</v>
      </c>
      <c r="BF35" s="72">
        <f>[1]NACE38BRUT!BF34</f>
        <v>0</v>
      </c>
      <c r="BG35" s="72">
        <f>[1]NACE38BRUT!BI34</f>
        <v>1542732.1000000003</v>
      </c>
      <c r="BH35" s="72">
        <f>[1]NACE38BRUT!BJ34</f>
        <v>907888.39999999991</v>
      </c>
    </row>
    <row r="36" spans="1:60" s="36" customFormat="1" hidden="1" x14ac:dyDescent="0.2">
      <c r="A36" s="138">
        <f t="shared" si="1"/>
        <v>38533</v>
      </c>
      <c r="B36" s="75">
        <f>[1]NACE38BRUT!B35</f>
        <v>17371215.025215633</v>
      </c>
      <c r="C36" s="173">
        <f>[1]NACE38BRUT!C35</f>
        <v>16704845.408333343</v>
      </c>
      <c r="D36" s="76">
        <f>[1]NACE38BRUT!D35</f>
        <v>3596197.7083333335</v>
      </c>
      <c r="E36" s="77">
        <f>[1]NACE38BRUT!E35</f>
        <v>1363932</v>
      </c>
      <c r="F36" s="77">
        <f>[1]NACE38BRUT!F35</f>
        <v>12411085.31688229</v>
      </c>
      <c r="G36" s="77">
        <f>[1]NACE38BRUT!G35</f>
        <v>11744715.699999999</v>
      </c>
      <c r="H36" s="69">
        <f>[1]NACE38BRUT!H35</f>
        <v>666369.61688229069</v>
      </c>
      <c r="I36" s="78">
        <f>[1]NACE38BRUT!I35</f>
        <v>15461771.325215632</v>
      </c>
      <c r="J36" s="77">
        <f t="shared" si="3"/>
        <v>1909443.7000000002</v>
      </c>
      <c r="K36" s="77">
        <f t="shared" si="2"/>
        <v>9835272</v>
      </c>
      <c r="L36" s="77">
        <f>[1]NACE38BRUT!J35</f>
        <v>6964</v>
      </c>
      <c r="M36" s="77">
        <f>[1]NACE38BRUT!L35</f>
        <v>28073</v>
      </c>
      <c r="N36" s="77">
        <f>[1]NACE38BRUT!M35</f>
        <v>509941.70833333331</v>
      </c>
      <c r="O36" s="77">
        <f>[1]NACE38BRUT!N35</f>
        <v>167385</v>
      </c>
      <c r="P36" s="77">
        <f>[1]NACE38BRUT!O35</f>
        <v>252095</v>
      </c>
      <c r="Q36" s="77">
        <f>[1]NACE38BRUT!P35</f>
        <v>13997</v>
      </c>
      <c r="R36" s="77">
        <f>[1]NACE38BRUT!Q35</f>
        <v>162167</v>
      </c>
      <c r="S36" s="77">
        <f>[1]NACE38BRUT!R35</f>
        <v>86596</v>
      </c>
      <c r="T36" s="77">
        <f>[1]NACE38BRUT!S35</f>
        <v>343395</v>
      </c>
      <c r="U36" s="77">
        <f>[1]NACE38BRUT!T35</f>
        <v>478160</v>
      </c>
      <c r="V36" s="77">
        <f>[1]NACE38BRUT!U35</f>
        <v>159673</v>
      </c>
      <c r="W36" s="77">
        <f>[1]NACE38BRUT!V35</f>
        <v>139320</v>
      </c>
      <c r="X36" s="77">
        <f>[1]NACE38BRUT!W35</f>
        <v>210051</v>
      </c>
      <c r="Y36" s="77">
        <f>[1]NACE38BRUT!X35</f>
        <v>434557</v>
      </c>
      <c r="Z36" s="77">
        <f>[1]NACE38BRUT!Y35</f>
        <v>305551</v>
      </c>
      <c r="AA36" s="77">
        <f>[1]NACE38BRUT!Z35</f>
        <v>129006</v>
      </c>
      <c r="AB36" s="77">
        <f>[1]NACE38BRUT!AA35</f>
        <v>307484</v>
      </c>
      <c r="AC36" s="77">
        <f>[1]NACE38BRUT!AB35</f>
        <v>169066</v>
      </c>
      <c r="AD36" s="77">
        <f>[1]NACE38BRUT!AC35</f>
        <v>134237</v>
      </c>
      <c r="AE36" s="77">
        <f>[1]NACE38BRUT!AD35</f>
        <v>1363932</v>
      </c>
      <c r="AF36" s="77">
        <f>[1]NACE38BRUT!AE35</f>
        <v>143005</v>
      </c>
      <c r="AG36" s="77">
        <f>[1]NACE38BRUT!AF35</f>
        <v>151624</v>
      </c>
      <c r="AH36" s="77">
        <f>[1]NACE38BRUT!AG35</f>
        <v>1069303</v>
      </c>
      <c r="AI36" s="77">
        <f>[1]NACE38BRUT!AH35</f>
        <v>2991125.9</v>
      </c>
      <c r="AJ36" s="77">
        <f>[1]NACE38BRUT!AI35</f>
        <v>391429</v>
      </c>
      <c r="AK36" s="77">
        <f>[1]NACE38BRUT!AJ35</f>
        <v>996252</v>
      </c>
      <c r="AL36" s="77">
        <f>[1]NACE38BRUT!AK35</f>
        <v>1603444.9</v>
      </c>
      <c r="AM36" s="77">
        <f>[1]NACE38BRUT!AL35</f>
        <v>1386838.9</v>
      </c>
      <c r="AN36" s="77">
        <f>[1]NACE38BRUT!AM35</f>
        <v>899985</v>
      </c>
      <c r="AO36" s="77">
        <f>[1]NACE38BRUT!AN35</f>
        <v>256642</v>
      </c>
      <c r="AP36" s="77">
        <f>[1]NACE38BRUT!AO35</f>
        <v>643343</v>
      </c>
      <c r="AQ36" s="77">
        <f>[1]NACE38BRUT!AP35</f>
        <v>221758.69999999998</v>
      </c>
      <c r="AR36" s="77">
        <f>[1]NACE38BRUT!AQ35</f>
        <v>191290</v>
      </c>
      <c r="AS36" s="77">
        <f>[1]NACE38BRUT!AR35</f>
        <v>277483</v>
      </c>
      <c r="AT36" s="77">
        <f>[1]NACE38BRUT!AS35</f>
        <v>721650</v>
      </c>
      <c r="AU36" s="77">
        <f>[1]NACE38BRUT!AT35</f>
        <v>253443.3</v>
      </c>
      <c r="AV36" s="77">
        <f>[1]NACE38BRUT!AU35</f>
        <v>793025</v>
      </c>
      <c r="AW36" s="77">
        <f>[1]NACE38BRUT!AV35</f>
        <v>83456</v>
      </c>
      <c r="AX36" s="77">
        <f>[1]NACE38BRUT!AW35</f>
        <v>214271.7</v>
      </c>
      <c r="AY36" s="77">
        <f>[1]NACE38BRUT!AX35</f>
        <v>1778096.2168822908</v>
      </c>
      <c r="AZ36" s="77">
        <f>[1]NACE38BRUT!AZ35</f>
        <v>233430</v>
      </c>
      <c r="BA36" s="77">
        <f>[1]NACE38BRUT!BA35</f>
        <v>305875.80000000005</v>
      </c>
      <c r="BB36" s="77">
        <f>[1]NACE38BRUT!BB35</f>
        <v>501680</v>
      </c>
      <c r="BC36" s="77">
        <f>[1]NACE38BRUT!BC35</f>
        <v>868457.90000000014</v>
      </c>
      <c r="BD36" s="77">
        <f>[1]NACE38BRUT!BD35</f>
        <v>240809.4</v>
      </c>
      <c r="BE36" s="77">
        <f>[1]NACE38BRUT!BE35</f>
        <v>448408.50000000006</v>
      </c>
      <c r="BF36" s="77">
        <f>[1]NACE38BRUT!BF35</f>
        <v>0</v>
      </c>
      <c r="BG36" s="77">
        <f>[1]NACE38BRUT!BI35</f>
        <v>1564224.1</v>
      </c>
      <c r="BH36" s="77">
        <f>[1]NACE38BRUT!BJ35</f>
        <v>915560.79999999981</v>
      </c>
    </row>
    <row r="37" spans="1:60" s="36" customFormat="1" hidden="1" x14ac:dyDescent="0.2">
      <c r="A37" s="138">
        <f t="shared" si="1"/>
        <v>38625</v>
      </c>
      <c r="B37" s="75">
        <f>[1]NACE38BRUT!B36</f>
        <v>17316436.102213599</v>
      </c>
      <c r="C37" s="173">
        <f>[1]NACE38BRUT!C36</f>
        <v>16681622.236842105</v>
      </c>
      <c r="D37" s="76">
        <f>[1]NACE38BRUT!D36</f>
        <v>3571634.7368421052</v>
      </c>
      <c r="E37" s="77">
        <f>[1]NACE38BRUT!E36</f>
        <v>1367578</v>
      </c>
      <c r="F37" s="77">
        <f>[1]NACE38BRUT!F36</f>
        <v>12377223.365371494</v>
      </c>
      <c r="G37" s="77">
        <f>[1]NACE38BRUT!G36</f>
        <v>11742409.5</v>
      </c>
      <c r="H37" s="69">
        <f>[1]NACE38BRUT!H36</f>
        <v>634813.86537149327</v>
      </c>
      <c r="I37" s="78">
        <f>[1]NACE38BRUT!I36</f>
        <v>15425738.902213598</v>
      </c>
      <c r="J37" s="77">
        <f t="shared" si="3"/>
        <v>1890697.2000000002</v>
      </c>
      <c r="K37" s="77">
        <f t="shared" si="2"/>
        <v>9851712.3000000007</v>
      </c>
      <c r="L37" s="77">
        <f>[1]NACE38BRUT!J36</f>
        <v>6853</v>
      </c>
      <c r="M37" s="77">
        <f>[1]NACE38BRUT!L36</f>
        <v>27950</v>
      </c>
      <c r="N37" s="77">
        <f>[1]NACE38BRUT!M36</f>
        <v>516820.73684210528</v>
      </c>
      <c r="O37" s="77">
        <f>[1]NACE38BRUT!N36</f>
        <v>161982</v>
      </c>
      <c r="P37" s="77">
        <f>[1]NACE38BRUT!O36</f>
        <v>247957</v>
      </c>
      <c r="Q37" s="77">
        <f>[1]NACE38BRUT!P36</f>
        <v>13851</v>
      </c>
      <c r="R37" s="77">
        <f>[1]NACE38BRUT!Q36</f>
        <v>160685</v>
      </c>
      <c r="S37" s="77">
        <f>[1]NACE38BRUT!R36</f>
        <v>85690</v>
      </c>
      <c r="T37" s="77">
        <f>[1]NACE38BRUT!S36</f>
        <v>338978</v>
      </c>
      <c r="U37" s="77">
        <f>[1]NACE38BRUT!T36</f>
        <v>473906</v>
      </c>
      <c r="V37" s="77">
        <f>[1]NACE38BRUT!U36</f>
        <v>157527</v>
      </c>
      <c r="W37" s="77">
        <f>[1]NACE38BRUT!V36</f>
        <v>138764</v>
      </c>
      <c r="X37" s="77">
        <f>[1]NACE38BRUT!W36</f>
        <v>209479</v>
      </c>
      <c r="Y37" s="77">
        <f>[1]NACE38BRUT!X36</f>
        <v>430647</v>
      </c>
      <c r="Z37" s="77">
        <f>[1]NACE38BRUT!Y36</f>
        <v>302133</v>
      </c>
      <c r="AA37" s="77">
        <f>[1]NACE38BRUT!Z36</f>
        <v>128514</v>
      </c>
      <c r="AB37" s="77">
        <f>[1]NACE38BRUT!AA36</f>
        <v>305521</v>
      </c>
      <c r="AC37" s="77">
        <f>[1]NACE38BRUT!AB36</f>
        <v>166799</v>
      </c>
      <c r="AD37" s="77">
        <f>[1]NACE38BRUT!AC36</f>
        <v>135078</v>
      </c>
      <c r="AE37" s="77">
        <f>[1]NACE38BRUT!AD36</f>
        <v>1367578</v>
      </c>
      <c r="AF37" s="77">
        <f>[1]NACE38BRUT!AE36</f>
        <v>144086</v>
      </c>
      <c r="AG37" s="77">
        <f>[1]NACE38BRUT!AF36</f>
        <v>152032</v>
      </c>
      <c r="AH37" s="77">
        <f>[1]NACE38BRUT!AG36</f>
        <v>1071460</v>
      </c>
      <c r="AI37" s="77">
        <f>[1]NACE38BRUT!AH36</f>
        <v>2986035</v>
      </c>
      <c r="AJ37" s="77">
        <f>[1]NACE38BRUT!AI36</f>
        <v>391874</v>
      </c>
      <c r="AK37" s="77">
        <f>[1]NACE38BRUT!AJ36</f>
        <v>989960</v>
      </c>
      <c r="AL37" s="77">
        <f>[1]NACE38BRUT!AK36</f>
        <v>1604201</v>
      </c>
      <c r="AM37" s="77">
        <f>[1]NACE38BRUT!AL36</f>
        <v>1385138.5</v>
      </c>
      <c r="AN37" s="77">
        <f>[1]NACE38BRUT!AM36</f>
        <v>921964</v>
      </c>
      <c r="AO37" s="77">
        <f>[1]NACE38BRUT!AN36</f>
        <v>263503</v>
      </c>
      <c r="AP37" s="77">
        <f>[1]NACE38BRUT!AO36</f>
        <v>658461</v>
      </c>
      <c r="AQ37" s="77">
        <f>[1]NACE38BRUT!AP36</f>
        <v>216847.1</v>
      </c>
      <c r="AR37" s="77">
        <f>[1]NACE38BRUT!AQ36</f>
        <v>190068</v>
      </c>
      <c r="AS37" s="77">
        <f>[1]NACE38BRUT!AR36</f>
        <v>278510</v>
      </c>
      <c r="AT37" s="77">
        <f>[1]NACE38BRUT!AS36</f>
        <v>722418</v>
      </c>
      <c r="AU37" s="77">
        <f>[1]NACE38BRUT!AT36</f>
        <v>256787</v>
      </c>
      <c r="AV37" s="77">
        <f>[1]NACE38BRUT!AU36</f>
        <v>791869.39999999991</v>
      </c>
      <c r="AW37" s="77">
        <f>[1]NACE38BRUT!AV36</f>
        <v>81749</v>
      </c>
      <c r="AX37" s="77">
        <f>[1]NACE38BRUT!AW36</f>
        <v>215335.4</v>
      </c>
      <c r="AY37" s="77">
        <f>[1]NACE38BRUT!AX36</f>
        <v>1767756.1653714934</v>
      </c>
      <c r="AZ37" s="77">
        <f>[1]NACE38BRUT!AZ36</f>
        <v>233746</v>
      </c>
      <c r="BA37" s="77">
        <f>[1]NACE38BRUT!BA36</f>
        <v>289124.3</v>
      </c>
      <c r="BB37" s="77">
        <f>[1]NACE38BRUT!BB36</f>
        <v>498913</v>
      </c>
      <c r="BC37" s="77">
        <f>[1]NACE38BRUT!BC36</f>
        <v>868913.90000000014</v>
      </c>
      <c r="BD37" s="77">
        <f>[1]NACE38BRUT!BD36</f>
        <v>231494.39999999997</v>
      </c>
      <c r="BE37" s="77">
        <f>[1]NACE38BRUT!BE36</f>
        <v>440554.2</v>
      </c>
      <c r="BF37" s="77">
        <f>[1]NACE38BRUT!BF36</f>
        <v>0</v>
      </c>
      <c r="BG37" s="77">
        <f>[1]NACE38BRUT!BI36</f>
        <v>1526484.1999999997</v>
      </c>
      <c r="BH37" s="77">
        <f>[1]NACE38BRUT!BJ36</f>
        <v>889394.2</v>
      </c>
    </row>
    <row r="38" spans="1:60" s="36" customFormat="1" ht="12" hidden="1" thickBot="1" x14ac:dyDescent="0.25">
      <c r="A38" s="139">
        <f t="shared" si="1"/>
        <v>38716</v>
      </c>
      <c r="B38" s="65">
        <f>[1]NACE38BRUT!B37</f>
        <v>17247404.951891337</v>
      </c>
      <c r="C38" s="180">
        <f>[1]NACE38BRUT!C37</f>
        <v>16631053.42307693</v>
      </c>
      <c r="D38" s="66">
        <f>[1]NACE38BRUT!D37</f>
        <v>3538036.423076923</v>
      </c>
      <c r="E38" s="67">
        <f>[1]NACE38BRUT!E37</f>
        <v>1385408</v>
      </c>
      <c r="F38" s="67">
        <f>[1]NACE38BRUT!F37</f>
        <v>12323960.528814407</v>
      </c>
      <c r="G38" s="67">
        <f>[1]NACE38BRUT!G37</f>
        <v>11707609.000000002</v>
      </c>
      <c r="H38" s="67">
        <f>[1]NACE38BRUT!H37</f>
        <v>616351.52881440544</v>
      </c>
      <c r="I38" s="68">
        <f>[1]NACE38BRUT!I37</f>
        <v>15326839.051891338</v>
      </c>
      <c r="J38" s="67">
        <f t="shared" si="3"/>
        <v>1920565.9000000001</v>
      </c>
      <c r="K38" s="67">
        <f t="shared" si="2"/>
        <v>9787043.1000000015</v>
      </c>
      <c r="L38" s="67">
        <f>[1]NACE38BRUT!J37</f>
        <v>6768</v>
      </c>
      <c r="M38" s="67">
        <f>[1]NACE38BRUT!L37</f>
        <v>27500</v>
      </c>
      <c r="N38" s="67">
        <f>[1]NACE38BRUT!M37</f>
        <v>507401.42307692306</v>
      </c>
      <c r="O38" s="67">
        <f>[1]NACE38BRUT!N37</f>
        <v>159152</v>
      </c>
      <c r="P38" s="67">
        <f>[1]NACE38BRUT!O37</f>
        <v>245305</v>
      </c>
      <c r="Q38" s="67">
        <f>[1]NACE38BRUT!P37</f>
        <v>13719</v>
      </c>
      <c r="R38" s="67">
        <f>[1]NACE38BRUT!Q37</f>
        <v>157684</v>
      </c>
      <c r="S38" s="67">
        <f>[1]NACE38BRUT!R37</f>
        <v>85493</v>
      </c>
      <c r="T38" s="67">
        <f>[1]NACE38BRUT!S37</f>
        <v>337055</v>
      </c>
      <c r="U38" s="67">
        <f>[1]NACE38BRUT!T37</f>
        <v>470433</v>
      </c>
      <c r="V38" s="67">
        <f>[1]NACE38BRUT!U37</f>
        <v>156320</v>
      </c>
      <c r="W38" s="67">
        <f>[1]NACE38BRUT!V37</f>
        <v>136840</v>
      </c>
      <c r="X38" s="67">
        <f>[1]NACE38BRUT!W37</f>
        <v>208890</v>
      </c>
      <c r="Y38" s="67">
        <f>[1]NACE38BRUT!X37</f>
        <v>428556</v>
      </c>
      <c r="Z38" s="67">
        <f>[1]NACE38BRUT!Y37</f>
        <v>299888</v>
      </c>
      <c r="AA38" s="67">
        <f>[1]NACE38BRUT!Z37</f>
        <v>128668</v>
      </c>
      <c r="AB38" s="67">
        <f>[1]NACE38BRUT!AA37</f>
        <v>302721</v>
      </c>
      <c r="AC38" s="67">
        <f>[1]NACE38BRUT!AB37</f>
        <v>166290</v>
      </c>
      <c r="AD38" s="67">
        <f>[1]NACE38BRUT!AC37</f>
        <v>134677</v>
      </c>
      <c r="AE38" s="67">
        <f>[1]NACE38BRUT!AD37</f>
        <v>1385408</v>
      </c>
      <c r="AF38" s="67">
        <f>[1]NACE38BRUT!AE37</f>
        <v>146945</v>
      </c>
      <c r="AG38" s="67">
        <f>[1]NACE38BRUT!AF37</f>
        <v>153512</v>
      </c>
      <c r="AH38" s="67">
        <f>[1]NACE38BRUT!AG37</f>
        <v>1084951</v>
      </c>
      <c r="AI38" s="67">
        <f>[1]NACE38BRUT!AH37</f>
        <v>3003112.6</v>
      </c>
      <c r="AJ38" s="67">
        <f>[1]NACE38BRUT!AI37</f>
        <v>390811</v>
      </c>
      <c r="AK38" s="67">
        <f>[1]NACE38BRUT!AJ37</f>
        <v>990284</v>
      </c>
      <c r="AL38" s="67">
        <f>[1]NACE38BRUT!AK37</f>
        <v>1622017.6</v>
      </c>
      <c r="AM38" s="67">
        <f>[1]NACE38BRUT!AL37</f>
        <v>1380625.3</v>
      </c>
      <c r="AN38" s="67">
        <f>[1]NACE38BRUT!AM37</f>
        <v>839728</v>
      </c>
      <c r="AO38" s="67">
        <f>[1]NACE38BRUT!AN37</f>
        <v>221227</v>
      </c>
      <c r="AP38" s="67">
        <f>[1]NACE38BRUT!AO37</f>
        <v>618501</v>
      </c>
      <c r="AQ38" s="67">
        <f>[1]NACE38BRUT!AP37</f>
        <v>215168.09999999998</v>
      </c>
      <c r="AR38" s="67">
        <f>[1]NACE38BRUT!AQ37</f>
        <v>191133</v>
      </c>
      <c r="AS38" s="67">
        <f>[1]NACE38BRUT!AR37</f>
        <v>282841.3</v>
      </c>
      <c r="AT38" s="67">
        <f>[1]NACE38BRUT!AS37</f>
        <v>719336</v>
      </c>
      <c r="AU38" s="67">
        <f>[1]NACE38BRUT!AT37</f>
        <v>259413.5</v>
      </c>
      <c r="AV38" s="67">
        <f>[1]NACE38BRUT!AU37</f>
        <v>800908.80000000005</v>
      </c>
      <c r="AW38" s="67">
        <f>[1]NACE38BRUT!AV37</f>
        <v>81433</v>
      </c>
      <c r="AX38" s="67">
        <f>[1]NACE38BRUT!AW37</f>
        <v>218233.4</v>
      </c>
      <c r="AY38" s="67">
        <f>[1]NACE38BRUT!AX37</f>
        <v>1725527.5288144054</v>
      </c>
      <c r="AZ38" s="67">
        <f>[1]NACE38BRUT!AZ37</f>
        <v>234826</v>
      </c>
      <c r="BA38" s="67">
        <f>[1]NACE38BRUT!BA37</f>
        <v>308974.7</v>
      </c>
      <c r="BB38" s="67">
        <f>[1]NACE38BRUT!BB37</f>
        <v>500242</v>
      </c>
      <c r="BC38" s="67">
        <f>[1]NACE38BRUT!BC37</f>
        <v>876523.20000000019</v>
      </c>
      <c r="BD38" s="67">
        <f>[1]NACE38BRUT!BD37</f>
        <v>240444.89999999997</v>
      </c>
      <c r="BE38" s="67">
        <f>[1]NACE38BRUT!BE37</f>
        <v>445489.2</v>
      </c>
      <c r="BF38" s="67">
        <f>[1]NACE38BRUT!BF37</f>
        <v>0</v>
      </c>
      <c r="BG38" s="67">
        <f>[1]NACE38BRUT!BI37</f>
        <v>1556860.2999999998</v>
      </c>
      <c r="BH38" s="67">
        <f>[1]NACE38BRUT!BJ37</f>
        <v>915559.1</v>
      </c>
    </row>
    <row r="39" spans="1:60" s="36" customFormat="1" hidden="1" x14ac:dyDescent="0.2">
      <c r="A39" s="140">
        <f t="shared" si="1"/>
        <v>38806</v>
      </c>
      <c r="B39" s="70">
        <f>[1]NACE38BRUT!B38</f>
        <v>17164304.523733776</v>
      </c>
      <c r="C39" s="181">
        <f>[1]NACE38BRUT!C38</f>
        <v>16596090.246153845</v>
      </c>
      <c r="D39" s="71">
        <f>[1]NACE38BRUT!D38</f>
        <v>3512107.846153846</v>
      </c>
      <c r="E39" s="72">
        <f>[1]NACE38BRUT!E38</f>
        <v>1397279</v>
      </c>
      <c r="F39" s="72">
        <f>[1]NACE38BRUT!F38</f>
        <v>12254917.677579936</v>
      </c>
      <c r="G39" s="72">
        <f>[1]NACE38BRUT!G38</f>
        <v>11686703.400000002</v>
      </c>
      <c r="H39" s="72">
        <f>[1]NACE38BRUT!H38</f>
        <v>568214.27757993294</v>
      </c>
      <c r="I39" s="73">
        <f>[1]NACE38BRUT!I38</f>
        <v>15233139.423733775</v>
      </c>
      <c r="J39" s="72">
        <f t="shared" si="3"/>
        <v>1931165.0999999999</v>
      </c>
      <c r="K39" s="72">
        <f t="shared" si="2"/>
        <v>9755538.3000000026</v>
      </c>
      <c r="L39" s="72">
        <f>[1]NACE38BRUT!J38</f>
        <v>6698</v>
      </c>
      <c r="M39" s="72">
        <f>[1]NACE38BRUT!L38</f>
        <v>27822</v>
      </c>
      <c r="N39" s="72">
        <f>[1]NACE38BRUT!M38</f>
        <v>495985.84615384613</v>
      </c>
      <c r="O39" s="72">
        <f>[1]NACE38BRUT!N38</f>
        <v>156372</v>
      </c>
      <c r="P39" s="72">
        <f>[1]NACE38BRUT!O38</f>
        <v>244586</v>
      </c>
      <c r="Q39" s="72">
        <f>[1]NACE38BRUT!P38</f>
        <v>13957</v>
      </c>
      <c r="R39" s="72">
        <f>[1]NACE38BRUT!Q38</f>
        <v>156652</v>
      </c>
      <c r="S39" s="72">
        <f>[1]NACE38BRUT!R38</f>
        <v>86094</v>
      </c>
      <c r="T39" s="72">
        <f>[1]NACE38BRUT!S38</f>
        <v>334750</v>
      </c>
      <c r="U39" s="72">
        <f>[1]NACE38BRUT!T38</f>
        <v>469526</v>
      </c>
      <c r="V39" s="72">
        <f>[1]NACE38BRUT!U38</f>
        <v>155654</v>
      </c>
      <c r="W39" s="72">
        <f>[1]NACE38BRUT!V38</f>
        <v>135459</v>
      </c>
      <c r="X39" s="72">
        <f>[1]NACE38BRUT!W38</f>
        <v>208405</v>
      </c>
      <c r="Y39" s="72">
        <f>[1]NACE38BRUT!X38</f>
        <v>425464</v>
      </c>
      <c r="Z39" s="72">
        <f>[1]NACE38BRUT!Y38</f>
        <v>296693</v>
      </c>
      <c r="AA39" s="72">
        <f>[1]NACE38BRUT!Z38</f>
        <v>128771</v>
      </c>
      <c r="AB39" s="72">
        <f>[1]NACE38BRUT!AA38</f>
        <v>300762</v>
      </c>
      <c r="AC39" s="72">
        <f>[1]NACE38BRUT!AB38</f>
        <v>165933</v>
      </c>
      <c r="AD39" s="72">
        <f>[1]NACE38BRUT!AC38</f>
        <v>134686</v>
      </c>
      <c r="AE39" s="72">
        <f>[1]NACE38BRUT!AD38</f>
        <v>1397279</v>
      </c>
      <c r="AF39" s="72">
        <f>[1]NACE38BRUT!AE38</f>
        <v>150105</v>
      </c>
      <c r="AG39" s="72">
        <f>[1]NACE38BRUT!AF38</f>
        <v>154721</v>
      </c>
      <c r="AH39" s="72">
        <f>[1]NACE38BRUT!AG38</f>
        <v>1092453</v>
      </c>
      <c r="AI39" s="72">
        <f>[1]NACE38BRUT!AH38</f>
        <v>2952440.4</v>
      </c>
      <c r="AJ39" s="72">
        <f>[1]NACE38BRUT!AI38</f>
        <v>387676</v>
      </c>
      <c r="AK39" s="72">
        <f>[1]NACE38BRUT!AJ38</f>
        <v>986140</v>
      </c>
      <c r="AL39" s="72">
        <f>[1]NACE38BRUT!AK38</f>
        <v>1578624.4</v>
      </c>
      <c r="AM39" s="72">
        <f>[1]NACE38BRUT!AL38</f>
        <v>1384829.5</v>
      </c>
      <c r="AN39" s="72">
        <f>[1]NACE38BRUT!AM38</f>
        <v>851007</v>
      </c>
      <c r="AO39" s="72">
        <f>[1]NACE38BRUT!AN38</f>
        <v>230368</v>
      </c>
      <c r="AP39" s="72">
        <f>[1]NACE38BRUT!AO38</f>
        <v>620639</v>
      </c>
      <c r="AQ39" s="72">
        <f>[1]NACE38BRUT!AP38</f>
        <v>216224</v>
      </c>
      <c r="AR39" s="72">
        <f>[1]NACE38BRUT!AQ38</f>
        <v>189335</v>
      </c>
      <c r="AS39" s="72">
        <f>[1]NACE38BRUT!AR38</f>
        <v>287020</v>
      </c>
      <c r="AT39" s="72">
        <f>[1]NACE38BRUT!AS38</f>
        <v>720267</v>
      </c>
      <c r="AU39" s="72">
        <f>[1]NACE38BRUT!AT38</f>
        <v>260123.6</v>
      </c>
      <c r="AV39" s="72">
        <f>[1]NACE38BRUT!AU38</f>
        <v>803032</v>
      </c>
      <c r="AW39" s="72">
        <f>[1]NACE38BRUT!AV38</f>
        <v>83267</v>
      </c>
      <c r="AX39" s="72">
        <f>[1]NACE38BRUT!AW38</f>
        <v>213876.1</v>
      </c>
      <c r="AY39" s="72">
        <f>[1]NACE38BRUT!AX38</f>
        <v>1674733.0775799328</v>
      </c>
      <c r="AZ39" s="72">
        <f>[1]NACE38BRUT!AZ38</f>
        <v>229185</v>
      </c>
      <c r="BA39" s="72">
        <f>[1]NACE38BRUT!BA38</f>
        <v>314938.30000000005</v>
      </c>
      <c r="BB39" s="72">
        <f>[1]NACE38BRUT!BB38</f>
        <v>505106</v>
      </c>
      <c r="BC39" s="72">
        <f>[1]NACE38BRUT!BC38</f>
        <v>881935.79999999981</v>
      </c>
      <c r="BD39" s="72">
        <f>[1]NACE38BRUT!BD38</f>
        <v>241117.7</v>
      </c>
      <c r="BE39" s="72">
        <f>[1]NACE38BRUT!BE38</f>
        <v>446480.2</v>
      </c>
      <c r="BF39" s="72">
        <f>[1]NACE38BRUT!BF38</f>
        <v>0</v>
      </c>
      <c r="BG39" s="72">
        <f>[1]NACE38BRUT!BI38</f>
        <v>1573422.1999999993</v>
      </c>
      <c r="BH39" s="72">
        <f>[1]NACE38BRUT!BJ38</f>
        <v>924879.5</v>
      </c>
    </row>
    <row r="40" spans="1:60" s="36" customFormat="1" hidden="1" x14ac:dyDescent="0.2">
      <c r="A40" s="138">
        <f t="shared" si="1"/>
        <v>38898</v>
      </c>
      <c r="B40" s="75">
        <f>[1]NACE38BRUT!B39</f>
        <v>17586285.590854689</v>
      </c>
      <c r="C40" s="173">
        <f>[1]NACE38BRUT!C39</f>
        <v>16894199</v>
      </c>
      <c r="D40" s="76">
        <f>[1]NACE38BRUT!D39</f>
        <v>3526317.5</v>
      </c>
      <c r="E40" s="77">
        <f>[1]NACE38BRUT!E39</f>
        <v>1429846</v>
      </c>
      <c r="F40" s="77">
        <f>[1]NACE38BRUT!F39</f>
        <v>12630122.090854689</v>
      </c>
      <c r="G40" s="77">
        <f>[1]NACE38BRUT!G39</f>
        <v>11938035.500000002</v>
      </c>
      <c r="H40" s="69">
        <f>[1]NACE38BRUT!H39</f>
        <v>692086.59085468831</v>
      </c>
      <c r="I40" s="78">
        <f>[1]NACE38BRUT!I39</f>
        <v>15641755.090854688</v>
      </c>
      <c r="J40" s="77">
        <f t="shared" si="3"/>
        <v>1944530.5</v>
      </c>
      <c r="K40" s="77">
        <f t="shared" si="2"/>
        <v>9993505.0000000019</v>
      </c>
      <c r="L40" s="77">
        <f>[1]NACE38BRUT!J39</f>
        <v>6750</v>
      </c>
      <c r="M40" s="77">
        <f>[1]NACE38BRUT!L39</f>
        <v>28086</v>
      </c>
      <c r="N40" s="77">
        <f>[1]NACE38BRUT!M39</f>
        <v>505545.5</v>
      </c>
      <c r="O40" s="77">
        <f>[1]NACE38BRUT!N39</f>
        <v>154220</v>
      </c>
      <c r="P40" s="77">
        <f>[1]NACE38BRUT!O39</f>
        <v>244144</v>
      </c>
      <c r="Q40" s="77">
        <f>[1]NACE38BRUT!P39</f>
        <v>14237</v>
      </c>
      <c r="R40" s="77">
        <f>[1]NACE38BRUT!Q39</f>
        <v>156889</v>
      </c>
      <c r="S40" s="77">
        <f>[1]NACE38BRUT!R39</f>
        <v>87194</v>
      </c>
      <c r="T40" s="77">
        <f>[1]NACE38BRUT!S39</f>
        <v>334464</v>
      </c>
      <c r="U40" s="77">
        <f>[1]NACE38BRUT!T39</f>
        <v>469564</v>
      </c>
      <c r="V40" s="77">
        <f>[1]NACE38BRUT!U39</f>
        <v>156061</v>
      </c>
      <c r="W40" s="77">
        <f>[1]NACE38BRUT!V39</f>
        <v>135928</v>
      </c>
      <c r="X40" s="77">
        <f>[1]NACE38BRUT!W39</f>
        <v>208562</v>
      </c>
      <c r="Y40" s="77">
        <f>[1]NACE38BRUT!X39</f>
        <v>423229</v>
      </c>
      <c r="Z40" s="77">
        <f>[1]NACE38BRUT!Y39</f>
        <v>292911</v>
      </c>
      <c r="AA40" s="77">
        <f>[1]NACE38BRUT!Z39</f>
        <v>130318</v>
      </c>
      <c r="AB40" s="77">
        <f>[1]NACE38BRUT!AA39</f>
        <v>302467</v>
      </c>
      <c r="AC40" s="77">
        <f>[1]NACE38BRUT!AB39</f>
        <v>168585</v>
      </c>
      <c r="AD40" s="77">
        <f>[1]NACE38BRUT!AC39</f>
        <v>137142</v>
      </c>
      <c r="AE40" s="77">
        <f>[1]NACE38BRUT!AD39</f>
        <v>1429846</v>
      </c>
      <c r="AF40" s="77">
        <f>[1]NACE38BRUT!AE39</f>
        <v>154169</v>
      </c>
      <c r="AG40" s="77">
        <f>[1]NACE38BRUT!AF39</f>
        <v>157231</v>
      </c>
      <c r="AH40" s="77">
        <f>[1]NACE38BRUT!AG39</f>
        <v>1118446</v>
      </c>
      <c r="AI40" s="77">
        <f>[1]NACE38BRUT!AH39</f>
        <v>3012737.3</v>
      </c>
      <c r="AJ40" s="77">
        <f>[1]NACE38BRUT!AI39</f>
        <v>389868</v>
      </c>
      <c r="AK40" s="77">
        <f>[1]NACE38BRUT!AJ39</f>
        <v>997806.5</v>
      </c>
      <c r="AL40" s="77">
        <f>[1]NACE38BRUT!AK39</f>
        <v>1625062.8</v>
      </c>
      <c r="AM40" s="77">
        <f>[1]NACE38BRUT!AL39</f>
        <v>1389151.4</v>
      </c>
      <c r="AN40" s="77">
        <f>[1]NACE38BRUT!AM39</f>
        <v>923565</v>
      </c>
      <c r="AO40" s="77">
        <f>[1]NACE38BRUT!AN39</f>
        <v>257968</v>
      </c>
      <c r="AP40" s="77">
        <f>[1]NACE38BRUT!AO39</f>
        <v>665597</v>
      </c>
      <c r="AQ40" s="77">
        <f>[1]NACE38BRUT!AP39</f>
        <v>221883.5</v>
      </c>
      <c r="AR40" s="77">
        <f>[1]NACE38BRUT!AQ39</f>
        <v>188511</v>
      </c>
      <c r="AS40" s="77">
        <f>[1]NACE38BRUT!AR39</f>
        <v>293559</v>
      </c>
      <c r="AT40" s="77">
        <f>[1]NACE38BRUT!AS39</f>
        <v>730021</v>
      </c>
      <c r="AU40" s="77">
        <f>[1]NACE38BRUT!AT39</f>
        <v>266734.3</v>
      </c>
      <c r="AV40" s="77">
        <f>[1]NACE38BRUT!AU39</f>
        <v>813997</v>
      </c>
      <c r="AW40" s="77">
        <f>[1]NACE38BRUT!AV39</f>
        <v>85353</v>
      </c>
      <c r="AX40" s="77">
        <f>[1]NACE38BRUT!AW39</f>
        <v>217271.5</v>
      </c>
      <c r="AY40" s="77">
        <f>[1]NACE38BRUT!AX39</f>
        <v>1839431.0908546883</v>
      </c>
      <c r="AZ40" s="77">
        <f>[1]NACE38BRUT!AZ39</f>
        <v>229932</v>
      </c>
      <c r="BA40" s="77">
        <f>[1]NACE38BRUT!BA39</f>
        <v>308382.59999999998</v>
      </c>
      <c r="BB40" s="77">
        <f>[1]NACE38BRUT!BB39</f>
        <v>509753</v>
      </c>
      <c r="BC40" s="77">
        <f>[1]NACE38BRUT!BC39</f>
        <v>896462.89999999991</v>
      </c>
      <c r="BD40" s="77">
        <f>[1]NACE38BRUT!BD39</f>
        <v>248713.9</v>
      </c>
      <c r="BE40" s="77">
        <f>[1]NACE38BRUT!BE39</f>
        <v>454662.59999999992</v>
      </c>
      <c r="BF40" s="77">
        <f>[1]NACE38BRUT!BF39</f>
        <v>0</v>
      </c>
      <c r="BG40" s="77">
        <f>[1]NACE38BRUT!BI39</f>
        <v>1593321.9999999998</v>
      </c>
      <c r="BH40" s="77">
        <f>[1]NACE38BRUT!BJ39</f>
        <v>931396.00000000023</v>
      </c>
    </row>
    <row r="41" spans="1:60" s="36" customFormat="1" hidden="1" x14ac:dyDescent="0.2">
      <c r="A41" s="138">
        <f t="shared" si="1"/>
        <v>38990</v>
      </c>
      <c r="B41" s="75">
        <f>[1]NACE38BRUT!B40</f>
        <v>17560931.636356644</v>
      </c>
      <c r="C41" s="173">
        <f>[1]NACE38BRUT!C40</f>
        <v>16914690.284210522</v>
      </c>
      <c r="D41" s="76">
        <f>[1]NACE38BRUT!D40</f>
        <v>3504990.6842105263</v>
      </c>
      <c r="E41" s="77">
        <f>[1]NACE38BRUT!E40</f>
        <v>1439532</v>
      </c>
      <c r="F41" s="77">
        <f>[1]NACE38BRUT!F40</f>
        <v>12616408.952146124</v>
      </c>
      <c r="G41" s="77">
        <f>[1]NACE38BRUT!G40</f>
        <v>11970167.600000001</v>
      </c>
      <c r="H41" s="69">
        <f>[1]NACE38BRUT!H40</f>
        <v>646241.35214612284</v>
      </c>
      <c r="I41" s="78">
        <f>[1]NACE38BRUT!I40</f>
        <v>15626648.236356644</v>
      </c>
      <c r="J41" s="77">
        <f t="shared" si="3"/>
        <v>1934283.4</v>
      </c>
      <c r="K41" s="77">
        <f t="shared" si="2"/>
        <v>10035884.200000001</v>
      </c>
      <c r="L41" s="77">
        <f>[1]NACE38BRUT!J40</f>
        <v>7034</v>
      </c>
      <c r="M41" s="77">
        <f>[1]NACE38BRUT!L40</f>
        <v>28093</v>
      </c>
      <c r="N41" s="77">
        <f>[1]NACE38BRUT!M40</f>
        <v>512322.68421052629</v>
      </c>
      <c r="O41" s="77">
        <f>[1]NACE38BRUT!N40</f>
        <v>150800</v>
      </c>
      <c r="P41" s="77">
        <f>[1]NACE38BRUT!O40</f>
        <v>240646</v>
      </c>
      <c r="Q41" s="77">
        <f>[1]NACE38BRUT!P40</f>
        <v>14180</v>
      </c>
      <c r="R41" s="77">
        <f>[1]NACE38BRUT!Q40</f>
        <v>155120</v>
      </c>
      <c r="S41" s="77">
        <f>[1]NACE38BRUT!R40</f>
        <v>85603</v>
      </c>
      <c r="T41" s="77">
        <f>[1]NACE38BRUT!S40</f>
        <v>331054</v>
      </c>
      <c r="U41" s="77">
        <f>[1]NACE38BRUT!T40</f>
        <v>466882</v>
      </c>
      <c r="V41" s="77">
        <f>[1]NACE38BRUT!U40</f>
        <v>154007</v>
      </c>
      <c r="W41" s="77">
        <f>[1]NACE38BRUT!V40</f>
        <v>135735</v>
      </c>
      <c r="X41" s="77">
        <f>[1]NACE38BRUT!W40</f>
        <v>207209</v>
      </c>
      <c r="Y41" s="77">
        <f>[1]NACE38BRUT!X40</f>
        <v>419291</v>
      </c>
      <c r="Z41" s="77">
        <f>[1]NACE38BRUT!Y40</f>
        <v>289929</v>
      </c>
      <c r="AA41" s="77">
        <f>[1]NACE38BRUT!Z40</f>
        <v>129362</v>
      </c>
      <c r="AB41" s="77">
        <f>[1]NACE38BRUT!AA40</f>
        <v>300252</v>
      </c>
      <c r="AC41" s="77">
        <f>[1]NACE38BRUT!AB40</f>
        <v>165572</v>
      </c>
      <c r="AD41" s="77">
        <f>[1]NACE38BRUT!AC40</f>
        <v>138224</v>
      </c>
      <c r="AE41" s="77">
        <f>[1]NACE38BRUT!AD40</f>
        <v>1439532</v>
      </c>
      <c r="AF41" s="77">
        <f>[1]NACE38BRUT!AE40</f>
        <v>155838</v>
      </c>
      <c r="AG41" s="77">
        <f>[1]NACE38BRUT!AF40</f>
        <v>158516</v>
      </c>
      <c r="AH41" s="77">
        <f>[1]NACE38BRUT!AG40</f>
        <v>1125178</v>
      </c>
      <c r="AI41" s="77">
        <f>[1]NACE38BRUT!AH40</f>
        <v>3014667.3</v>
      </c>
      <c r="AJ41" s="77">
        <f>[1]NACE38BRUT!AI40</f>
        <v>391224</v>
      </c>
      <c r="AK41" s="77">
        <f>[1]NACE38BRUT!AJ40</f>
        <v>991616.6</v>
      </c>
      <c r="AL41" s="77">
        <f>[1]NACE38BRUT!AK40</f>
        <v>1631826.7</v>
      </c>
      <c r="AM41" s="77">
        <f>[1]NACE38BRUT!AL40</f>
        <v>1392558.5</v>
      </c>
      <c r="AN41" s="77">
        <f>[1]NACE38BRUT!AM40</f>
        <v>947793</v>
      </c>
      <c r="AO41" s="77">
        <f>[1]NACE38BRUT!AN40</f>
        <v>267316</v>
      </c>
      <c r="AP41" s="77">
        <f>[1]NACE38BRUT!AO40</f>
        <v>680477</v>
      </c>
      <c r="AQ41" s="77">
        <f>[1]NACE38BRUT!AP40</f>
        <v>215515.6</v>
      </c>
      <c r="AR41" s="77">
        <f>[1]NACE38BRUT!AQ40</f>
        <v>187378</v>
      </c>
      <c r="AS41" s="77">
        <f>[1]NACE38BRUT!AR40</f>
        <v>294085</v>
      </c>
      <c r="AT41" s="77">
        <f>[1]NACE38BRUT!AS40</f>
        <v>733058</v>
      </c>
      <c r="AU41" s="77">
        <f>[1]NACE38BRUT!AT40</f>
        <v>271019</v>
      </c>
      <c r="AV41" s="77">
        <f>[1]NACE38BRUT!AU40</f>
        <v>813881.2</v>
      </c>
      <c r="AW41" s="77">
        <f>[1]NACE38BRUT!AV40</f>
        <v>84713</v>
      </c>
      <c r="AX41" s="77">
        <f>[1]NACE38BRUT!AW40</f>
        <v>213247.8</v>
      </c>
      <c r="AY41" s="77">
        <f>[1]NACE38BRUT!AX40</f>
        <v>1821324.1521461222</v>
      </c>
      <c r="AZ41" s="77">
        <f>[1]NACE38BRUT!AZ40</f>
        <v>229161</v>
      </c>
      <c r="BA41" s="77">
        <f>[1]NACE38BRUT!BA40</f>
        <v>294761</v>
      </c>
      <c r="BB41" s="77">
        <f>[1]NACE38BRUT!BB40</f>
        <v>509080</v>
      </c>
      <c r="BC41" s="77">
        <f>[1]NACE38BRUT!BC40</f>
        <v>901281.39999999991</v>
      </c>
      <c r="BD41" s="77">
        <f>[1]NACE38BRUT!BD40</f>
        <v>241913.69999999998</v>
      </c>
      <c r="BE41" s="77">
        <f>[1]NACE38BRUT!BE40</f>
        <v>450971.29999999993</v>
      </c>
      <c r="BF41" s="77">
        <f>[1]NACE38BRUT!BF40</f>
        <v>0</v>
      </c>
      <c r="BG41" s="77">
        <f>[1]NACE38BRUT!BI40</f>
        <v>1567687.7</v>
      </c>
      <c r="BH41" s="77">
        <f>[1]NACE38BRUT!BJ40</f>
        <v>912768</v>
      </c>
    </row>
    <row r="42" spans="1:60" s="36" customFormat="1" ht="12" hidden="1" thickBot="1" x14ac:dyDescent="0.25">
      <c r="A42" s="139">
        <f t="shared" si="1"/>
        <v>39081</v>
      </c>
      <c r="B42" s="65">
        <f>[1]NACE38BRUT!B41</f>
        <v>17512045.425714534</v>
      </c>
      <c r="C42" s="180">
        <f>[1]NACE38BRUT!C41</f>
        <v>16869481.861538466</v>
      </c>
      <c r="D42" s="66">
        <f>[1]NACE38BRUT!D41</f>
        <v>3475934.4615384615</v>
      </c>
      <c r="E42" s="67">
        <f>[1]NACE38BRUT!E41</f>
        <v>1454342</v>
      </c>
      <c r="F42" s="67">
        <f>[1]NACE38BRUT!F41</f>
        <v>12581768.964176068</v>
      </c>
      <c r="G42" s="67">
        <f>[1]NACE38BRUT!G41</f>
        <v>11939205.4</v>
      </c>
      <c r="H42" s="67">
        <f>[1]NACE38BRUT!H41</f>
        <v>642563.56417606783</v>
      </c>
      <c r="I42" s="68">
        <f>[1]NACE38BRUT!I41</f>
        <v>15540762.125714535</v>
      </c>
      <c r="J42" s="67">
        <f t="shared" si="3"/>
        <v>1971283.3</v>
      </c>
      <c r="K42" s="67">
        <f t="shared" si="2"/>
        <v>9967922.0999999996</v>
      </c>
      <c r="L42" s="67">
        <f>[1]NACE38BRUT!J41</f>
        <v>6775</v>
      </c>
      <c r="M42" s="67">
        <f>[1]NACE38BRUT!L41</f>
        <v>27711</v>
      </c>
      <c r="N42" s="67">
        <f>[1]NACE38BRUT!M41</f>
        <v>502484.46153846156</v>
      </c>
      <c r="O42" s="67">
        <f>[1]NACE38BRUT!N41</f>
        <v>148220</v>
      </c>
      <c r="P42" s="67">
        <f>[1]NACE38BRUT!O41</f>
        <v>237514</v>
      </c>
      <c r="Q42" s="67">
        <f>[1]NACE38BRUT!P41</f>
        <v>14013</v>
      </c>
      <c r="R42" s="67">
        <f>[1]NACE38BRUT!Q41</f>
        <v>153037</v>
      </c>
      <c r="S42" s="67">
        <f>[1]NACE38BRUT!R41</f>
        <v>86125</v>
      </c>
      <c r="T42" s="67">
        <f>[1]NACE38BRUT!S41</f>
        <v>329607</v>
      </c>
      <c r="U42" s="67">
        <f>[1]NACE38BRUT!T41</f>
        <v>465549</v>
      </c>
      <c r="V42" s="67">
        <f>[1]NACE38BRUT!U41</f>
        <v>152095</v>
      </c>
      <c r="W42" s="67">
        <f>[1]NACE38BRUT!V41</f>
        <v>136050</v>
      </c>
      <c r="X42" s="67">
        <f>[1]NACE38BRUT!W41</f>
        <v>206360</v>
      </c>
      <c r="Y42" s="67">
        <f>[1]NACE38BRUT!X41</f>
        <v>415188</v>
      </c>
      <c r="Z42" s="67">
        <f>[1]NACE38BRUT!Y41</f>
        <v>286583</v>
      </c>
      <c r="AA42" s="67">
        <f>[1]NACE38BRUT!Z41</f>
        <v>128605</v>
      </c>
      <c r="AB42" s="67">
        <f>[1]NACE38BRUT!AA41</f>
        <v>298592</v>
      </c>
      <c r="AC42" s="67">
        <f>[1]NACE38BRUT!AB41</f>
        <v>164947</v>
      </c>
      <c r="AD42" s="67">
        <f>[1]NACE38BRUT!AC41</f>
        <v>138442</v>
      </c>
      <c r="AE42" s="67">
        <f>[1]NACE38BRUT!AD41</f>
        <v>1454342</v>
      </c>
      <c r="AF42" s="67">
        <f>[1]NACE38BRUT!AE41</f>
        <v>158822</v>
      </c>
      <c r="AG42" s="67">
        <f>[1]NACE38BRUT!AF41</f>
        <v>157638</v>
      </c>
      <c r="AH42" s="67">
        <f>[1]NACE38BRUT!AG41</f>
        <v>1137882</v>
      </c>
      <c r="AI42" s="67">
        <f>[1]NACE38BRUT!AH41</f>
        <v>3029434.4</v>
      </c>
      <c r="AJ42" s="67">
        <f>[1]NACE38BRUT!AI41</f>
        <v>389241</v>
      </c>
      <c r="AK42" s="67">
        <f>[1]NACE38BRUT!AJ41</f>
        <v>992671.9</v>
      </c>
      <c r="AL42" s="67">
        <f>[1]NACE38BRUT!AK41</f>
        <v>1647521.5</v>
      </c>
      <c r="AM42" s="67">
        <f>[1]NACE38BRUT!AL41</f>
        <v>1388137.1</v>
      </c>
      <c r="AN42" s="67">
        <f>[1]NACE38BRUT!AM41</f>
        <v>861751</v>
      </c>
      <c r="AO42" s="67">
        <f>[1]NACE38BRUT!AN41</f>
        <v>223807</v>
      </c>
      <c r="AP42" s="67">
        <f>[1]NACE38BRUT!AO41</f>
        <v>637944</v>
      </c>
      <c r="AQ42" s="67">
        <f>[1]NACE38BRUT!AP41</f>
        <v>218164.6</v>
      </c>
      <c r="AR42" s="67">
        <f>[1]NACE38BRUT!AQ41</f>
        <v>185781</v>
      </c>
      <c r="AS42" s="67">
        <f>[1]NACE38BRUT!AR41</f>
        <v>299882.2</v>
      </c>
      <c r="AT42" s="67">
        <f>[1]NACE38BRUT!AS41</f>
        <v>728532</v>
      </c>
      <c r="AU42" s="67">
        <f>[1]NACE38BRUT!AT41</f>
        <v>273060.09999999998</v>
      </c>
      <c r="AV42" s="67">
        <f>[1]NACE38BRUT!AU41</f>
        <v>826720.6</v>
      </c>
      <c r="AW42" s="67">
        <f>[1]NACE38BRUT!AV41</f>
        <v>84432</v>
      </c>
      <c r="AX42" s="67">
        <f>[1]NACE38BRUT!AW41</f>
        <v>214892.6</v>
      </c>
      <c r="AY42" s="67">
        <f>[1]NACE38BRUT!AX41</f>
        <v>1790500.1641760678</v>
      </c>
      <c r="AZ42" s="67">
        <f>[1]NACE38BRUT!AZ41</f>
        <v>230389</v>
      </c>
      <c r="BA42" s="67">
        <f>[1]NACE38BRUT!BA41</f>
        <v>316728.2</v>
      </c>
      <c r="BB42" s="67">
        <f>[1]NACE38BRUT!BB41</f>
        <v>511921</v>
      </c>
      <c r="BC42" s="67">
        <f>[1]NACE38BRUT!BC41</f>
        <v>912245.10000000009</v>
      </c>
      <c r="BD42" s="67">
        <f>[1]NACE38BRUT!BD41</f>
        <v>251920.69999999998</v>
      </c>
      <c r="BE42" s="67">
        <f>[1]NACE38BRUT!BE41</f>
        <v>457277.19999999995</v>
      </c>
      <c r="BF42" s="67">
        <f>[1]NACE38BRUT!BF41</f>
        <v>0</v>
      </c>
      <c r="BG42" s="67">
        <f>[1]NACE38BRUT!BI41</f>
        <v>1604683.4999999998</v>
      </c>
      <c r="BH42" s="67">
        <f>[1]NACE38BRUT!BJ41</f>
        <v>943878.79999999993</v>
      </c>
    </row>
    <row r="43" spans="1:60" s="36" customFormat="1" hidden="1" x14ac:dyDescent="0.2">
      <c r="A43" s="140">
        <f t="shared" si="1"/>
        <v>39171</v>
      </c>
      <c r="B43" s="75">
        <f>[1]NACE38BRUT!B42</f>
        <v>17491437.974148683</v>
      </c>
      <c r="C43" s="173">
        <f>[1]NACE38BRUT!C42</f>
        <v>16851647.823076926</v>
      </c>
      <c r="D43" s="76">
        <f>[1]NACE38BRUT!D42</f>
        <v>3457312.923076923</v>
      </c>
      <c r="E43" s="69">
        <f>[1]NACE38BRUT!E42</f>
        <v>1469161</v>
      </c>
      <c r="F43" s="69">
        <f>[1]NACE38BRUT!F42</f>
        <v>12564964.051071759</v>
      </c>
      <c r="G43" s="69">
        <f>[1]NACE38BRUT!G42</f>
        <v>11925173.900000002</v>
      </c>
      <c r="H43" s="69">
        <f>[1]NACE38BRUT!H42</f>
        <v>639790.15107175696</v>
      </c>
      <c r="I43" s="78">
        <f>[1]NACE38BRUT!I42</f>
        <v>15504282.074148685</v>
      </c>
      <c r="J43" s="69">
        <f t="shared" si="3"/>
        <v>1987155.9</v>
      </c>
      <c r="K43" s="69">
        <f t="shared" si="2"/>
        <v>9938018.0000000019</v>
      </c>
      <c r="L43" s="69">
        <f>[1]NACE38BRUT!J42</f>
        <v>6561</v>
      </c>
      <c r="M43" s="69">
        <f>[1]NACE38BRUT!L42</f>
        <v>27621</v>
      </c>
      <c r="N43" s="69">
        <f>[1]NACE38BRUT!M42</f>
        <v>492665.92307692306</v>
      </c>
      <c r="O43" s="69">
        <f>[1]NACE38BRUT!N42</f>
        <v>147369</v>
      </c>
      <c r="P43" s="69">
        <f>[1]NACE38BRUT!O42</f>
        <v>237613</v>
      </c>
      <c r="Q43" s="69">
        <f>[1]NACE38BRUT!P42</f>
        <v>14007</v>
      </c>
      <c r="R43" s="69">
        <f>[1]NACE38BRUT!Q42</f>
        <v>153096</v>
      </c>
      <c r="S43" s="69">
        <f>[1]NACE38BRUT!R42</f>
        <v>86410</v>
      </c>
      <c r="T43" s="69">
        <f>[1]NACE38BRUT!S42</f>
        <v>329130</v>
      </c>
      <c r="U43" s="69">
        <f>[1]NACE38BRUT!T42</f>
        <v>464471</v>
      </c>
      <c r="V43" s="69">
        <f>[1]NACE38BRUT!U42</f>
        <v>150380</v>
      </c>
      <c r="W43" s="69">
        <f>[1]NACE38BRUT!V42</f>
        <v>135199</v>
      </c>
      <c r="X43" s="69">
        <f>[1]NACE38BRUT!W42</f>
        <v>206441</v>
      </c>
      <c r="Y43" s="69">
        <f>[1]NACE38BRUT!X42</f>
        <v>411608</v>
      </c>
      <c r="Z43" s="69">
        <f>[1]NACE38BRUT!Y42</f>
        <v>283142</v>
      </c>
      <c r="AA43" s="69">
        <f>[1]NACE38BRUT!Z42</f>
        <v>128466</v>
      </c>
      <c r="AB43" s="69">
        <f>[1]NACE38BRUT!AA42</f>
        <v>298561</v>
      </c>
      <c r="AC43" s="69">
        <f>[1]NACE38BRUT!AB42</f>
        <v>164119</v>
      </c>
      <c r="AD43" s="69">
        <f>[1]NACE38BRUT!AC42</f>
        <v>138622</v>
      </c>
      <c r="AE43" s="69">
        <f>[1]NACE38BRUT!AD42</f>
        <v>1469161</v>
      </c>
      <c r="AF43" s="69">
        <f>[1]NACE38BRUT!AE42</f>
        <v>162166</v>
      </c>
      <c r="AG43" s="69">
        <f>[1]NACE38BRUT!AF42</f>
        <v>160897</v>
      </c>
      <c r="AH43" s="69">
        <f>[1]NACE38BRUT!AG42</f>
        <v>1146098</v>
      </c>
      <c r="AI43" s="69">
        <f>[1]NACE38BRUT!AH42</f>
        <v>2985466.8</v>
      </c>
      <c r="AJ43" s="69">
        <f>[1]NACE38BRUT!AI42</f>
        <v>387966</v>
      </c>
      <c r="AK43" s="69">
        <f>[1]NACE38BRUT!AJ42</f>
        <v>988960.6</v>
      </c>
      <c r="AL43" s="69">
        <f>[1]NACE38BRUT!AK42</f>
        <v>1608540.2</v>
      </c>
      <c r="AM43" s="69">
        <f>[1]NACE38BRUT!AL42</f>
        <v>1394357.3</v>
      </c>
      <c r="AN43" s="69">
        <f>[1]NACE38BRUT!AM42</f>
        <v>876680</v>
      </c>
      <c r="AO43" s="69">
        <f>[1]NACE38BRUT!AN42</f>
        <v>234481</v>
      </c>
      <c r="AP43" s="69">
        <f>[1]NACE38BRUT!AO42</f>
        <v>642199</v>
      </c>
      <c r="AQ43" s="69">
        <f>[1]NACE38BRUT!AP42</f>
        <v>218738.2</v>
      </c>
      <c r="AR43" s="69">
        <f>[1]NACE38BRUT!AQ42</f>
        <v>182631</v>
      </c>
      <c r="AS43" s="69">
        <f>[1]NACE38BRUT!AR42</f>
        <v>298816</v>
      </c>
      <c r="AT43" s="69">
        <f>[1]NACE38BRUT!AS42</f>
        <v>735898</v>
      </c>
      <c r="AU43" s="69">
        <f>[1]NACE38BRUT!AT42</f>
        <v>271432.59999999998</v>
      </c>
      <c r="AV43" s="69">
        <f>[1]NACE38BRUT!AU42</f>
        <v>832171</v>
      </c>
      <c r="AW43" s="69">
        <f>[1]NACE38BRUT!AV42</f>
        <v>86360</v>
      </c>
      <c r="AX43" s="69">
        <f>[1]NACE38BRUT!AW42</f>
        <v>212708.7</v>
      </c>
      <c r="AY43" s="69">
        <f>[1]NACE38BRUT!AX42</f>
        <v>1771352.1510717571</v>
      </c>
      <c r="AZ43" s="69">
        <f>[1]NACE38BRUT!AZ42</f>
        <v>228025</v>
      </c>
      <c r="BA43" s="69">
        <f>[1]NACE38BRUT!BA42</f>
        <v>322390.89999999997</v>
      </c>
      <c r="BB43" s="69">
        <f>[1]NACE38BRUT!BB42</f>
        <v>515505</v>
      </c>
      <c r="BC43" s="69">
        <f>[1]NACE38BRUT!BC42</f>
        <v>921235</v>
      </c>
      <c r="BD43" s="69">
        <f>[1]NACE38BRUT!BD42</f>
        <v>253366.1</v>
      </c>
      <c r="BE43" s="69">
        <f>[1]NACE38BRUT!BE42</f>
        <v>457830.3</v>
      </c>
      <c r="BF43" s="69">
        <f>[1]NACE38BRUT!BF42</f>
        <v>0</v>
      </c>
      <c r="BG43" s="69">
        <f>[1]NACE38BRUT!BI42</f>
        <v>1617357.0999999996</v>
      </c>
      <c r="BH43" s="69">
        <f>[1]NACE38BRUT!BJ42</f>
        <v>952984.4</v>
      </c>
    </row>
    <row r="44" spans="1:60" s="36" customFormat="1" hidden="1" x14ac:dyDescent="0.2">
      <c r="A44" s="138">
        <f t="shared" si="1"/>
        <v>39263</v>
      </c>
      <c r="B44" s="75">
        <f>[1]NACE38BRUT!B43</f>
        <v>17872255.6727347</v>
      </c>
      <c r="C44" s="173">
        <f>[1]NACE38BRUT!C43</f>
        <v>17150397.183333337</v>
      </c>
      <c r="D44" s="76">
        <f>[1]NACE38BRUT!D43</f>
        <v>3473458.5833333335</v>
      </c>
      <c r="E44" s="69">
        <f>[1]NACE38BRUT!E43</f>
        <v>1499975</v>
      </c>
      <c r="F44" s="69">
        <f>[1]NACE38BRUT!F43</f>
        <v>12898822.089401362</v>
      </c>
      <c r="G44" s="69">
        <f>[1]NACE38BRUT!G43</f>
        <v>12176963.6</v>
      </c>
      <c r="H44" s="69">
        <f>[1]NACE38BRUT!H43</f>
        <v>721858.48940136237</v>
      </c>
      <c r="I44" s="78">
        <f>[1]NACE38BRUT!I43</f>
        <v>15867691.6727347</v>
      </c>
      <c r="J44" s="69">
        <f t="shared" si="3"/>
        <v>2004564</v>
      </c>
      <c r="K44" s="69">
        <f t="shared" si="2"/>
        <v>10172399.6</v>
      </c>
      <c r="L44" s="69">
        <f>[1]NACE38BRUT!J43</f>
        <v>6722</v>
      </c>
      <c r="M44" s="69">
        <f>[1]NACE38BRUT!L43</f>
        <v>28063</v>
      </c>
      <c r="N44" s="69">
        <f>[1]NACE38BRUT!M43</f>
        <v>500795.58333333331</v>
      </c>
      <c r="O44" s="69">
        <f>[1]NACE38BRUT!N43</f>
        <v>145481</v>
      </c>
      <c r="P44" s="69">
        <f>[1]NACE38BRUT!O43</f>
        <v>237237</v>
      </c>
      <c r="Q44" s="69">
        <f>[1]NACE38BRUT!P43</f>
        <v>14099</v>
      </c>
      <c r="R44" s="69">
        <f>[1]NACE38BRUT!Q43</f>
        <v>153856</v>
      </c>
      <c r="S44" s="69">
        <f>[1]NACE38BRUT!R43</f>
        <v>87024</v>
      </c>
      <c r="T44" s="69">
        <f>[1]NACE38BRUT!S43</f>
        <v>330019</v>
      </c>
      <c r="U44" s="69">
        <f>[1]NACE38BRUT!T43</f>
        <v>465106</v>
      </c>
      <c r="V44" s="69">
        <f>[1]NACE38BRUT!U43</f>
        <v>151621</v>
      </c>
      <c r="W44" s="69">
        <f>[1]NACE38BRUT!V43</f>
        <v>136433</v>
      </c>
      <c r="X44" s="69">
        <f>[1]NACE38BRUT!W43</f>
        <v>207434</v>
      </c>
      <c r="Y44" s="69">
        <f>[1]NACE38BRUT!X43</f>
        <v>410664</v>
      </c>
      <c r="Z44" s="69">
        <f>[1]NACE38BRUT!Y43</f>
        <v>281808</v>
      </c>
      <c r="AA44" s="69">
        <f>[1]NACE38BRUT!Z43</f>
        <v>128856</v>
      </c>
      <c r="AB44" s="69">
        <f>[1]NACE38BRUT!AA43</f>
        <v>300061</v>
      </c>
      <c r="AC44" s="69">
        <f>[1]NACE38BRUT!AB43</f>
        <v>164553</v>
      </c>
      <c r="AD44" s="69">
        <f>[1]NACE38BRUT!AC43</f>
        <v>141012</v>
      </c>
      <c r="AE44" s="69">
        <f>[1]NACE38BRUT!AD43</f>
        <v>1499975</v>
      </c>
      <c r="AF44" s="69">
        <f>[1]NACE38BRUT!AE43</f>
        <v>166248</v>
      </c>
      <c r="AG44" s="69">
        <f>[1]NACE38BRUT!AF43</f>
        <v>164039</v>
      </c>
      <c r="AH44" s="69">
        <f>[1]NACE38BRUT!AG43</f>
        <v>1169688</v>
      </c>
      <c r="AI44" s="69">
        <f>[1]NACE38BRUT!AH43</f>
        <v>3049278.6</v>
      </c>
      <c r="AJ44" s="69">
        <f>[1]NACE38BRUT!AI43</f>
        <v>389022</v>
      </c>
      <c r="AK44" s="69">
        <f>[1]NACE38BRUT!AJ43</f>
        <v>1003041.4</v>
      </c>
      <c r="AL44" s="69">
        <f>[1]NACE38BRUT!AK43</f>
        <v>1657215.2</v>
      </c>
      <c r="AM44" s="69">
        <f>[1]NACE38BRUT!AL43</f>
        <v>1402452.2</v>
      </c>
      <c r="AN44" s="69">
        <f>[1]NACE38BRUT!AM43</f>
        <v>949662</v>
      </c>
      <c r="AO44" s="69">
        <f>[1]NACE38BRUT!AN43</f>
        <v>262989</v>
      </c>
      <c r="AP44" s="69">
        <f>[1]NACE38BRUT!AO43</f>
        <v>686673</v>
      </c>
      <c r="AQ44" s="69">
        <f>[1]NACE38BRUT!AP43</f>
        <v>225943.19999999998</v>
      </c>
      <c r="AR44" s="69">
        <f>[1]NACE38BRUT!AQ43</f>
        <v>181436</v>
      </c>
      <c r="AS44" s="69">
        <f>[1]NACE38BRUT!AR43</f>
        <v>302299</v>
      </c>
      <c r="AT44" s="69">
        <f>[1]NACE38BRUT!AS43</f>
        <v>743292</v>
      </c>
      <c r="AU44" s="69">
        <f>[1]NACE38BRUT!AT43</f>
        <v>277319.3</v>
      </c>
      <c r="AV44" s="69">
        <f>[1]NACE38BRUT!AU43</f>
        <v>846510</v>
      </c>
      <c r="AW44" s="69">
        <f>[1]NACE38BRUT!AV43</f>
        <v>88571</v>
      </c>
      <c r="AX44" s="69">
        <f>[1]NACE38BRUT!AW43</f>
        <v>216700.6</v>
      </c>
      <c r="AY44" s="69">
        <f>[1]NACE38BRUT!AX43</f>
        <v>1886799.889401362</v>
      </c>
      <c r="AZ44" s="69">
        <f>[1]NACE38BRUT!AZ43</f>
        <v>228239</v>
      </c>
      <c r="BA44" s="69">
        <f>[1]NACE38BRUT!BA43</f>
        <v>316428.7</v>
      </c>
      <c r="BB44" s="69">
        <f>[1]NACE38BRUT!BB43</f>
        <v>519063</v>
      </c>
      <c r="BC44" s="69">
        <f>[1]NACE38BRUT!BC43</f>
        <v>940833.3</v>
      </c>
      <c r="BD44" s="69">
        <f>[1]NACE38BRUT!BD43</f>
        <v>260910.09999999998</v>
      </c>
      <c r="BE44" s="69">
        <f>[1]NACE38BRUT!BE43</f>
        <v>463084.19999999995</v>
      </c>
      <c r="BF44" s="69">
        <f>[1]NACE38BRUT!BF43</f>
        <v>0</v>
      </c>
      <c r="BG44" s="69">
        <f>[1]NACE38BRUT!BI43</f>
        <v>1642455</v>
      </c>
      <c r="BH44" s="69">
        <f>[1]NACE38BRUT!BJ43</f>
        <v>961936.9</v>
      </c>
    </row>
    <row r="45" spans="1:60" s="36" customFormat="1" hidden="1" x14ac:dyDescent="0.2">
      <c r="A45" s="138">
        <f t="shared" si="1"/>
        <v>39355</v>
      </c>
      <c r="B45" s="75">
        <f>[1]NACE38BRUT!B44</f>
        <v>17831327.489296809</v>
      </c>
      <c r="C45" s="173">
        <f>[1]NACE38BRUT!C44</f>
        <v>17159822.784210525</v>
      </c>
      <c r="D45" s="76">
        <f>[1]NACE38BRUT!D44</f>
        <v>3460507.6842105263</v>
      </c>
      <c r="E45" s="69">
        <f>[1]NACE38BRUT!E44</f>
        <v>1508600</v>
      </c>
      <c r="F45" s="69">
        <f>[1]NACE38BRUT!F44</f>
        <v>12862219.805086283</v>
      </c>
      <c r="G45" s="69">
        <f>[1]NACE38BRUT!G44</f>
        <v>12190715.1</v>
      </c>
      <c r="H45" s="69">
        <f>[1]NACE38BRUT!H44</f>
        <v>671504.70508628385</v>
      </c>
      <c r="I45" s="78">
        <f>[1]NACE38BRUT!I44</f>
        <v>15842420.889296807</v>
      </c>
      <c r="J45" s="69">
        <f t="shared" si="3"/>
        <v>1988906.6</v>
      </c>
      <c r="K45" s="69">
        <f t="shared" si="2"/>
        <v>10201808.5</v>
      </c>
      <c r="L45" s="69">
        <f>[1]NACE38BRUT!J44</f>
        <v>6839</v>
      </c>
      <c r="M45" s="69">
        <f>[1]NACE38BRUT!L44</f>
        <v>27969</v>
      </c>
      <c r="N45" s="69">
        <f>[1]NACE38BRUT!M44</f>
        <v>508445.68421052629</v>
      </c>
      <c r="O45" s="69">
        <f>[1]NACE38BRUT!N44</f>
        <v>142413</v>
      </c>
      <c r="P45" s="69">
        <f>[1]NACE38BRUT!O44</f>
        <v>233956</v>
      </c>
      <c r="Q45" s="69">
        <f>[1]NACE38BRUT!P44</f>
        <v>13965</v>
      </c>
      <c r="R45" s="69">
        <f>[1]NACE38BRUT!Q44</f>
        <v>152428</v>
      </c>
      <c r="S45" s="69">
        <f>[1]NACE38BRUT!R44</f>
        <v>85927</v>
      </c>
      <c r="T45" s="69">
        <f>[1]NACE38BRUT!S44</f>
        <v>326562</v>
      </c>
      <c r="U45" s="69">
        <f>[1]NACE38BRUT!T44</f>
        <v>463265</v>
      </c>
      <c r="V45" s="69">
        <f>[1]NACE38BRUT!U44</f>
        <v>149561</v>
      </c>
      <c r="W45" s="69">
        <f>[1]NACE38BRUT!V44</f>
        <v>135782</v>
      </c>
      <c r="X45" s="69">
        <f>[1]NACE38BRUT!W44</f>
        <v>207218</v>
      </c>
      <c r="Y45" s="69">
        <f>[1]NACE38BRUT!X44</f>
        <v>407287</v>
      </c>
      <c r="Z45" s="69">
        <f>[1]NACE38BRUT!Y44</f>
        <v>277419</v>
      </c>
      <c r="AA45" s="69">
        <f>[1]NACE38BRUT!Z44</f>
        <v>129868</v>
      </c>
      <c r="AB45" s="69">
        <f>[1]NACE38BRUT!AA44</f>
        <v>300399</v>
      </c>
      <c r="AC45" s="69">
        <f>[1]NACE38BRUT!AB44</f>
        <v>163721</v>
      </c>
      <c r="AD45" s="69">
        <f>[1]NACE38BRUT!AC44</f>
        <v>141609</v>
      </c>
      <c r="AE45" s="69">
        <f>[1]NACE38BRUT!AD44</f>
        <v>1508600</v>
      </c>
      <c r="AF45" s="69">
        <f>[1]NACE38BRUT!AE44</f>
        <v>167457</v>
      </c>
      <c r="AG45" s="69">
        <f>[1]NACE38BRUT!AF44</f>
        <v>165488</v>
      </c>
      <c r="AH45" s="69">
        <f>[1]NACE38BRUT!AG44</f>
        <v>1175655</v>
      </c>
      <c r="AI45" s="69">
        <f>[1]NACE38BRUT!AH44</f>
        <v>3043522.3</v>
      </c>
      <c r="AJ45" s="69">
        <f>[1]NACE38BRUT!AI44</f>
        <v>390717</v>
      </c>
      <c r="AK45" s="69">
        <f>[1]NACE38BRUT!AJ44</f>
        <v>997641.9</v>
      </c>
      <c r="AL45" s="69">
        <f>[1]NACE38BRUT!AK44</f>
        <v>1655163.4</v>
      </c>
      <c r="AM45" s="69">
        <f>[1]NACE38BRUT!AL44</f>
        <v>1408312.5</v>
      </c>
      <c r="AN45" s="69">
        <f>[1]NACE38BRUT!AM44</f>
        <v>974179.4</v>
      </c>
      <c r="AO45" s="69">
        <f>[1]NACE38BRUT!AN44</f>
        <v>269944</v>
      </c>
      <c r="AP45" s="69">
        <f>[1]NACE38BRUT!AO44</f>
        <v>704235.4</v>
      </c>
      <c r="AQ45" s="69">
        <f>[1]NACE38BRUT!AP44</f>
        <v>219113</v>
      </c>
      <c r="AR45" s="69">
        <f>[1]NACE38BRUT!AQ44</f>
        <v>177391</v>
      </c>
      <c r="AS45" s="69">
        <f>[1]NACE38BRUT!AR44</f>
        <v>304495</v>
      </c>
      <c r="AT45" s="69">
        <f>[1]NACE38BRUT!AS44</f>
        <v>746545</v>
      </c>
      <c r="AU45" s="69">
        <f>[1]NACE38BRUT!AT44</f>
        <v>280684</v>
      </c>
      <c r="AV45" s="69">
        <f>[1]NACE38BRUT!AU44</f>
        <v>848349.1</v>
      </c>
      <c r="AW45" s="69">
        <f>[1]NACE38BRUT!AV44</f>
        <v>87683</v>
      </c>
      <c r="AX45" s="69">
        <f>[1]NACE38BRUT!AW44</f>
        <v>214029.5</v>
      </c>
      <c r="AY45" s="69">
        <f>[1]NACE38BRUT!AX44</f>
        <v>1856054.7050862836</v>
      </c>
      <c r="AZ45" s="69">
        <f>[1]NACE38BRUT!AZ44</f>
        <v>227694</v>
      </c>
      <c r="BA45" s="69">
        <f>[1]NACE38BRUT!BA44</f>
        <v>302654.60000000003</v>
      </c>
      <c r="BB45" s="69">
        <f>[1]NACE38BRUT!BB44</f>
        <v>516581</v>
      </c>
      <c r="BC45" s="69">
        <f>[1]NACE38BRUT!BC44</f>
        <v>941976.99999999988</v>
      </c>
      <c r="BD45" s="69">
        <f>[1]NACE38BRUT!BD44</f>
        <v>252534</v>
      </c>
      <c r="BE45" s="69">
        <f>[1]NACE38BRUT!BE44</f>
        <v>460420.7</v>
      </c>
      <c r="BF45" s="69">
        <f>[1]NACE38BRUT!BF44</f>
        <v>0</v>
      </c>
      <c r="BG45" s="69">
        <f>[1]NACE38BRUT!BI44</f>
        <v>1607880.3999999997</v>
      </c>
      <c r="BH45" s="69">
        <f>[1]NACE38BRUT!BJ44</f>
        <v>938103.5</v>
      </c>
    </row>
    <row r="46" spans="1:60" s="36" customFormat="1" ht="12" hidden="1" thickBot="1" x14ac:dyDescent="0.25">
      <c r="A46" s="139">
        <f t="shared" si="1"/>
        <v>39446</v>
      </c>
      <c r="B46" s="65">
        <f>[1]NACE38BRUT!B45</f>
        <v>17836141.051880643</v>
      </c>
      <c r="C46" s="180">
        <f>[1]NACE38BRUT!C45</f>
        <v>17159824.984615393</v>
      </c>
      <c r="D46" s="66">
        <f>[1]NACE38BRUT!D45</f>
        <v>3441923.3846153845</v>
      </c>
      <c r="E46" s="67">
        <f>[1]NACE38BRUT!E45</f>
        <v>1519318</v>
      </c>
      <c r="F46" s="67">
        <f>[1]NACE38BRUT!F45</f>
        <v>12874899.667265249</v>
      </c>
      <c r="G46" s="67">
        <f>[1]NACE38BRUT!G45</f>
        <v>12198583.600000001</v>
      </c>
      <c r="H46" s="67">
        <f>[1]NACE38BRUT!H45</f>
        <v>676316.06726524816</v>
      </c>
      <c r="I46" s="68">
        <f>[1]NACE38BRUT!I45</f>
        <v>15810110.351880642</v>
      </c>
      <c r="J46" s="67">
        <f t="shared" si="3"/>
        <v>2026030.7000000002</v>
      </c>
      <c r="K46" s="67">
        <f t="shared" si="2"/>
        <v>10172552.900000002</v>
      </c>
      <c r="L46" s="67">
        <f>[1]NACE38BRUT!J45</f>
        <v>6705</v>
      </c>
      <c r="M46" s="67">
        <f>[1]NACE38BRUT!L45</f>
        <v>27691</v>
      </c>
      <c r="N46" s="67">
        <f>[1]NACE38BRUT!M45</f>
        <v>503111.38461538462</v>
      </c>
      <c r="O46" s="67">
        <f>[1]NACE38BRUT!N45</f>
        <v>140282</v>
      </c>
      <c r="P46" s="67">
        <f>[1]NACE38BRUT!O45</f>
        <v>232515</v>
      </c>
      <c r="Q46" s="67">
        <f>[1]NACE38BRUT!P45</f>
        <v>13984</v>
      </c>
      <c r="R46" s="67">
        <f>[1]NACE38BRUT!Q45</f>
        <v>151295</v>
      </c>
      <c r="S46" s="67">
        <f>[1]NACE38BRUT!R45</f>
        <v>85301</v>
      </c>
      <c r="T46" s="67">
        <f>[1]NACE38BRUT!S45</f>
        <v>322615</v>
      </c>
      <c r="U46" s="67">
        <f>[1]NACE38BRUT!T45</f>
        <v>459952</v>
      </c>
      <c r="V46" s="67">
        <f>[1]NACE38BRUT!U45</f>
        <v>148808</v>
      </c>
      <c r="W46" s="67">
        <f>[1]NACE38BRUT!V45</f>
        <v>134223</v>
      </c>
      <c r="X46" s="67">
        <f>[1]NACE38BRUT!W45</f>
        <v>207508</v>
      </c>
      <c r="Y46" s="67">
        <f>[1]NACE38BRUT!X45</f>
        <v>409172</v>
      </c>
      <c r="Z46" s="67">
        <f>[1]NACE38BRUT!Y45</f>
        <v>278461</v>
      </c>
      <c r="AA46" s="67">
        <f>[1]NACE38BRUT!Z45</f>
        <v>130711</v>
      </c>
      <c r="AB46" s="67">
        <f>[1]NACE38BRUT!AA45</f>
        <v>299911</v>
      </c>
      <c r="AC46" s="67">
        <f>[1]NACE38BRUT!AB45</f>
        <v>163883</v>
      </c>
      <c r="AD46" s="67">
        <f>[1]NACE38BRUT!AC45</f>
        <v>141672</v>
      </c>
      <c r="AE46" s="67">
        <f>[1]NACE38BRUT!AD45</f>
        <v>1519318</v>
      </c>
      <c r="AF46" s="67">
        <f>[1]NACE38BRUT!AE45</f>
        <v>169219</v>
      </c>
      <c r="AG46" s="67">
        <f>[1]NACE38BRUT!AF45</f>
        <v>165397</v>
      </c>
      <c r="AH46" s="67">
        <f>[1]NACE38BRUT!AG45</f>
        <v>1184702</v>
      </c>
      <c r="AI46" s="67">
        <f>[1]NACE38BRUT!AH45</f>
        <v>3058203.5</v>
      </c>
      <c r="AJ46" s="67">
        <f>[1]NACE38BRUT!AI45</f>
        <v>389448</v>
      </c>
      <c r="AK46" s="67">
        <f>[1]NACE38BRUT!AJ45</f>
        <v>1001780</v>
      </c>
      <c r="AL46" s="67">
        <f>[1]NACE38BRUT!AK45</f>
        <v>1666975.5</v>
      </c>
      <c r="AM46" s="67">
        <f>[1]NACE38BRUT!AL45</f>
        <v>1410770.6</v>
      </c>
      <c r="AN46" s="67">
        <f>[1]NACE38BRUT!AM45</f>
        <v>886654</v>
      </c>
      <c r="AO46" s="67">
        <f>[1]NACE38BRUT!AN45</f>
        <v>228175</v>
      </c>
      <c r="AP46" s="67">
        <f>[1]NACE38BRUT!AO45</f>
        <v>658479</v>
      </c>
      <c r="AQ46" s="67">
        <f>[1]NACE38BRUT!AP45</f>
        <v>222337.5</v>
      </c>
      <c r="AR46" s="67">
        <f>[1]NACE38BRUT!AQ45</f>
        <v>175950</v>
      </c>
      <c r="AS46" s="67">
        <f>[1]NACE38BRUT!AR45</f>
        <v>312732.2</v>
      </c>
      <c r="AT46" s="67">
        <f>[1]NACE38BRUT!AS45</f>
        <v>741252</v>
      </c>
      <c r="AU46" s="67">
        <f>[1]NACE38BRUT!AT45</f>
        <v>285678.5</v>
      </c>
      <c r="AV46" s="67">
        <f>[1]NACE38BRUT!AU45</f>
        <v>861831.5</v>
      </c>
      <c r="AW46" s="67">
        <f>[1]NACE38BRUT!AV45</f>
        <v>87202</v>
      </c>
      <c r="AX46" s="67">
        <f>[1]NACE38BRUT!AW45</f>
        <v>217170.4</v>
      </c>
      <c r="AY46" s="67">
        <f>[1]NACE38BRUT!AX45</f>
        <v>1857668.7672652481</v>
      </c>
      <c r="AZ46" s="67">
        <f>[1]NACE38BRUT!AZ45</f>
        <v>229457</v>
      </c>
      <c r="BA46" s="67">
        <f>[1]NACE38BRUT!BA45</f>
        <v>324033</v>
      </c>
      <c r="BB46" s="67">
        <f>[1]NACE38BRUT!BB45</f>
        <v>518968</v>
      </c>
      <c r="BC46" s="67">
        <f>[1]NACE38BRUT!BC45</f>
        <v>953572.7000000003</v>
      </c>
      <c r="BD46" s="67">
        <f>[1]NACE38BRUT!BD45</f>
        <v>263450.09999999998</v>
      </c>
      <c r="BE46" s="67">
        <f>[1]NACE38BRUT!BE45</f>
        <v>467967.89999999997</v>
      </c>
      <c r="BF46" s="67">
        <f>[1]NACE38BRUT!BF45</f>
        <v>0</v>
      </c>
      <c r="BG46" s="67">
        <f>[1]NACE38BRUT!BI45</f>
        <v>1641663.7000000004</v>
      </c>
      <c r="BH46" s="67">
        <f>[1]NACE38BRUT!BJ45</f>
        <v>967632.99999999988</v>
      </c>
    </row>
    <row r="47" spans="1:60" s="36" customFormat="1" hidden="1" x14ac:dyDescent="0.2">
      <c r="A47" s="140">
        <f t="shared" si="1"/>
        <v>39537</v>
      </c>
      <c r="B47" s="75">
        <f>[1]NACE38BRUT!B46</f>
        <v>17801527.992553238</v>
      </c>
      <c r="C47" s="173">
        <f>[1]NACE38BRUT!C46</f>
        <v>17134571.023076929</v>
      </c>
      <c r="D47" s="76">
        <f>[1]NACE38BRUT!D46</f>
        <v>3418599.923076923</v>
      </c>
      <c r="E47" s="69">
        <f>[1]NACE38BRUT!E46</f>
        <v>1540017</v>
      </c>
      <c r="F47" s="69">
        <f>[1]NACE38BRUT!F46</f>
        <v>12842911.069476306</v>
      </c>
      <c r="G47" s="69">
        <f>[1]NACE38BRUT!G46</f>
        <v>12175954.099999998</v>
      </c>
      <c r="H47" s="69">
        <f>[1]NACE38BRUT!H46</f>
        <v>666956.96947630809</v>
      </c>
      <c r="I47" s="78">
        <f>[1]NACE38BRUT!I46</f>
        <v>15766781.992553238</v>
      </c>
      <c r="J47" s="69">
        <f t="shared" si="3"/>
        <v>2034746</v>
      </c>
      <c r="K47" s="69">
        <f t="shared" si="2"/>
        <v>10141208.099999998</v>
      </c>
      <c r="L47" s="69">
        <f>[1]NACE38BRUT!J46</f>
        <v>6666</v>
      </c>
      <c r="M47" s="69">
        <f>[1]NACE38BRUT!L46</f>
        <v>27394</v>
      </c>
      <c r="N47" s="69">
        <f>[1]NACE38BRUT!M46</f>
        <v>492653.92307692306</v>
      </c>
      <c r="O47" s="69">
        <f>[1]NACE38BRUT!N46</f>
        <v>137500</v>
      </c>
      <c r="P47" s="69">
        <f>[1]NACE38BRUT!O46</f>
        <v>232996</v>
      </c>
      <c r="Q47" s="69">
        <f>[1]NACE38BRUT!P46</f>
        <v>13836</v>
      </c>
      <c r="R47" s="69">
        <f>[1]NACE38BRUT!Q46</f>
        <v>151385</v>
      </c>
      <c r="S47" s="69">
        <f>[1]NACE38BRUT!R46</f>
        <v>81984</v>
      </c>
      <c r="T47" s="69">
        <f>[1]NACE38BRUT!S46</f>
        <v>321604</v>
      </c>
      <c r="U47" s="69">
        <f>[1]NACE38BRUT!T46</f>
        <v>463371</v>
      </c>
      <c r="V47" s="69">
        <f>[1]NACE38BRUT!U46</f>
        <v>148719</v>
      </c>
      <c r="W47" s="69">
        <f>[1]NACE38BRUT!V46</f>
        <v>134208</v>
      </c>
      <c r="X47" s="69">
        <f>[1]NACE38BRUT!W46</f>
        <v>206545</v>
      </c>
      <c r="Y47" s="69">
        <f>[1]NACE38BRUT!X46</f>
        <v>404995</v>
      </c>
      <c r="Z47" s="69">
        <f>[1]NACE38BRUT!Y46</f>
        <v>273252</v>
      </c>
      <c r="AA47" s="69">
        <f>[1]NACE38BRUT!Z46</f>
        <v>131743</v>
      </c>
      <c r="AB47" s="69">
        <f>[1]NACE38BRUT!AA46</f>
        <v>297992</v>
      </c>
      <c r="AC47" s="69">
        <f>[1]NACE38BRUT!AB46</f>
        <v>161762</v>
      </c>
      <c r="AD47" s="69">
        <f>[1]NACE38BRUT!AC46</f>
        <v>141655</v>
      </c>
      <c r="AE47" s="69">
        <f>[1]NACE38BRUT!AD46</f>
        <v>1540017</v>
      </c>
      <c r="AF47" s="69">
        <f>[1]NACE38BRUT!AE46</f>
        <v>171159</v>
      </c>
      <c r="AG47" s="69">
        <f>[1]NACE38BRUT!AF46</f>
        <v>172494</v>
      </c>
      <c r="AH47" s="69">
        <f>[1]NACE38BRUT!AG46</f>
        <v>1196364</v>
      </c>
      <c r="AI47" s="69">
        <f>[1]NACE38BRUT!AH46</f>
        <v>3014933.2</v>
      </c>
      <c r="AJ47" s="69">
        <f>[1]NACE38BRUT!AI46</f>
        <v>386732</v>
      </c>
      <c r="AK47" s="69">
        <f>[1]NACE38BRUT!AJ46</f>
        <v>1000004.1</v>
      </c>
      <c r="AL47" s="69">
        <f>[1]NACE38BRUT!AK46</f>
        <v>1628197.1</v>
      </c>
      <c r="AM47" s="69">
        <f>[1]NACE38BRUT!AL46</f>
        <v>1410373.3</v>
      </c>
      <c r="AN47" s="69">
        <f>[1]NACE38BRUT!AM46</f>
        <v>895935</v>
      </c>
      <c r="AO47" s="69">
        <f>[1]NACE38BRUT!AN46</f>
        <v>235292</v>
      </c>
      <c r="AP47" s="69">
        <f>[1]NACE38BRUT!AO46</f>
        <v>660643</v>
      </c>
      <c r="AQ47" s="69">
        <f>[1]NACE38BRUT!AP46</f>
        <v>224630.5</v>
      </c>
      <c r="AR47" s="69">
        <f>[1]NACE38BRUT!AQ46</f>
        <v>170965</v>
      </c>
      <c r="AS47" s="69">
        <f>[1]NACE38BRUT!AR46</f>
        <v>319643</v>
      </c>
      <c r="AT47" s="69">
        <f>[1]NACE38BRUT!AS46</f>
        <v>733720</v>
      </c>
      <c r="AU47" s="69">
        <f>[1]NACE38BRUT!AT46</f>
        <v>287624.59999999998</v>
      </c>
      <c r="AV47" s="69">
        <f>[1]NACE38BRUT!AU46</f>
        <v>872493</v>
      </c>
      <c r="AW47" s="69">
        <f>[1]NACE38BRUT!AV46</f>
        <v>87871</v>
      </c>
      <c r="AX47" s="69">
        <f>[1]NACE38BRUT!AW46</f>
        <v>214093.9</v>
      </c>
      <c r="AY47" s="69">
        <f>[1]NACE38BRUT!AX46</f>
        <v>1843702.4694763082</v>
      </c>
      <c r="AZ47" s="69">
        <f>[1]NACE38BRUT!AZ46</f>
        <v>225932</v>
      </c>
      <c r="BA47" s="69">
        <f>[1]NACE38BRUT!BA46</f>
        <v>330109.8</v>
      </c>
      <c r="BB47" s="69">
        <f>[1]NACE38BRUT!BB46</f>
        <v>518830</v>
      </c>
      <c r="BC47" s="69">
        <f>[1]NACE38BRUT!BC46</f>
        <v>959874.2</v>
      </c>
      <c r="BD47" s="69">
        <f>[1]NACE38BRUT!BD46</f>
        <v>261535.40000000002</v>
      </c>
      <c r="BE47" s="69">
        <f>[1]NACE38BRUT!BE46</f>
        <v>470644.69999999995</v>
      </c>
      <c r="BF47" s="69">
        <f>[1]NACE38BRUT!BF46</f>
        <v>0</v>
      </c>
      <c r="BG47" s="69">
        <f>[1]NACE38BRUT!BI46</f>
        <v>1647914.2000000002</v>
      </c>
      <c r="BH47" s="69">
        <f>[1]NACE38BRUT!BJ46</f>
        <v>968542.5</v>
      </c>
    </row>
    <row r="48" spans="1:60" s="36" customFormat="1" hidden="1" x14ac:dyDescent="0.2">
      <c r="A48" s="138">
        <f t="shared" si="1"/>
        <v>39629</v>
      </c>
      <c r="B48" s="75">
        <f>[1]NACE38BRUT!B47</f>
        <v>18116575.986351542</v>
      </c>
      <c r="C48" s="173">
        <f>[1]NACE38BRUT!C47</f>
        <v>17400501.341666672</v>
      </c>
      <c r="D48" s="76">
        <f>[1]NACE38BRUT!D47</f>
        <v>3433315.5416666665</v>
      </c>
      <c r="E48" s="69">
        <f>[1]NACE38BRUT!E47</f>
        <v>1561011</v>
      </c>
      <c r="F48" s="69">
        <f>[1]NACE38BRUT!F47</f>
        <v>13122249.444684871</v>
      </c>
      <c r="G48" s="69">
        <f>[1]NACE38BRUT!G47</f>
        <v>12406174.800000001</v>
      </c>
      <c r="H48" s="69">
        <f>[1]NACE38BRUT!H47</f>
        <v>716074.64468487003</v>
      </c>
      <c r="I48" s="78">
        <f>[1]NACE38BRUT!I47</f>
        <v>16067178.686351541</v>
      </c>
      <c r="J48" s="69">
        <f t="shared" si="3"/>
        <v>2049397.3000000003</v>
      </c>
      <c r="K48" s="69">
        <f t="shared" si="2"/>
        <v>10356777.5</v>
      </c>
      <c r="L48" s="69">
        <f>[1]NACE38BRUT!J47</f>
        <v>6788</v>
      </c>
      <c r="M48" s="69">
        <f>[1]NACE38BRUT!L47</f>
        <v>27453</v>
      </c>
      <c r="N48" s="69">
        <f>[1]NACE38BRUT!M47</f>
        <v>500657.54166666669</v>
      </c>
      <c r="O48" s="69">
        <f>[1]NACE38BRUT!N47</f>
        <v>136162</v>
      </c>
      <c r="P48" s="69">
        <f>[1]NACE38BRUT!O47</f>
        <v>231811</v>
      </c>
      <c r="Q48" s="69">
        <f>[1]NACE38BRUT!P47</f>
        <v>13637</v>
      </c>
      <c r="R48" s="69">
        <f>[1]NACE38BRUT!Q47</f>
        <v>152586</v>
      </c>
      <c r="S48" s="69">
        <f>[1]NACE38BRUT!R47</f>
        <v>81841</v>
      </c>
      <c r="T48" s="69">
        <f>[1]NACE38BRUT!S47</f>
        <v>322106</v>
      </c>
      <c r="U48" s="69">
        <f>[1]NACE38BRUT!T47</f>
        <v>465306</v>
      </c>
      <c r="V48" s="69">
        <f>[1]NACE38BRUT!U47</f>
        <v>149047</v>
      </c>
      <c r="W48" s="69">
        <f>[1]NACE38BRUT!V47</f>
        <v>134236</v>
      </c>
      <c r="X48" s="69">
        <f>[1]NACE38BRUT!W47</f>
        <v>207038</v>
      </c>
      <c r="Y48" s="69">
        <f>[1]NACE38BRUT!X47</f>
        <v>405182</v>
      </c>
      <c r="Z48" s="69">
        <f>[1]NACE38BRUT!Y47</f>
        <v>272251</v>
      </c>
      <c r="AA48" s="69">
        <f>[1]NACE38BRUT!Z47</f>
        <v>132931</v>
      </c>
      <c r="AB48" s="69">
        <f>[1]NACE38BRUT!AA47</f>
        <v>300382</v>
      </c>
      <c r="AC48" s="69">
        <f>[1]NACE38BRUT!AB47</f>
        <v>162280</v>
      </c>
      <c r="AD48" s="69">
        <f>[1]NACE38BRUT!AC47</f>
        <v>143591</v>
      </c>
      <c r="AE48" s="69">
        <f>[1]NACE38BRUT!AD47</f>
        <v>1561011</v>
      </c>
      <c r="AF48" s="69">
        <f>[1]NACE38BRUT!AE47</f>
        <v>172575</v>
      </c>
      <c r="AG48" s="69">
        <f>[1]NACE38BRUT!AF47</f>
        <v>174378</v>
      </c>
      <c r="AH48" s="69">
        <f>[1]NACE38BRUT!AG47</f>
        <v>1214058</v>
      </c>
      <c r="AI48" s="69">
        <f>[1]NACE38BRUT!AH47</f>
        <v>3073154.3</v>
      </c>
      <c r="AJ48" s="69">
        <f>[1]NACE38BRUT!AI47</f>
        <v>388999</v>
      </c>
      <c r="AK48" s="69">
        <f>[1]NACE38BRUT!AJ47</f>
        <v>1009453.2</v>
      </c>
      <c r="AL48" s="69">
        <f>[1]NACE38BRUT!AK47</f>
        <v>1674702.1</v>
      </c>
      <c r="AM48" s="69">
        <f>[1]NACE38BRUT!AL47</f>
        <v>1416964.8</v>
      </c>
      <c r="AN48" s="69">
        <f>[1]NACE38BRUT!AM47</f>
        <v>961569</v>
      </c>
      <c r="AO48" s="69">
        <f>[1]NACE38BRUT!AN47</f>
        <v>262027</v>
      </c>
      <c r="AP48" s="69">
        <f>[1]NACE38BRUT!AO47</f>
        <v>699542</v>
      </c>
      <c r="AQ48" s="69">
        <f>[1]NACE38BRUT!AP47</f>
        <v>231051.29999999996</v>
      </c>
      <c r="AR48" s="69">
        <f>[1]NACE38BRUT!AQ47</f>
        <v>168710</v>
      </c>
      <c r="AS48" s="69">
        <f>[1]NACE38BRUT!AR47</f>
        <v>326503</v>
      </c>
      <c r="AT48" s="69">
        <f>[1]NACE38BRUT!AS47</f>
        <v>743152</v>
      </c>
      <c r="AU48" s="69">
        <f>[1]NACE38BRUT!AT47</f>
        <v>292373.2</v>
      </c>
      <c r="AV48" s="69">
        <f>[1]NACE38BRUT!AU47</f>
        <v>880227</v>
      </c>
      <c r="AW48" s="69">
        <f>[1]NACE38BRUT!AV47</f>
        <v>90010</v>
      </c>
      <c r="AX48" s="69">
        <f>[1]NACE38BRUT!AW47</f>
        <v>217011.7</v>
      </c>
      <c r="AY48" s="69">
        <f>[1]NACE38BRUT!AX47</f>
        <v>1925363.5446848697</v>
      </c>
      <c r="AZ48" s="69">
        <f>[1]NACE38BRUT!AZ47</f>
        <v>224646</v>
      </c>
      <c r="BA48" s="69">
        <f>[1]NACE38BRUT!BA47</f>
        <v>322926.8</v>
      </c>
      <c r="BB48" s="69">
        <f>[1]NACE38BRUT!BB47</f>
        <v>523913</v>
      </c>
      <c r="BC48" s="69">
        <f>[1]NACE38BRUT!BC47</f>
        <v>977911.50000000012</v>
      </c>
      <c r="BD48" s="69">
        <f>[1]NACE38BRUT!BD47</f>
        <v>266377.09999999998</v>
      </c>
      <c r="BE48" s="69">
        <f>[1]NACE38BRUT!BE47</f>
        <v>480385.19999999995</v>
      </c>
      <c r="BF48" s="69">
        <f>[1]NACE38BRUT!BF47</f>
        <v>0</v>
      </c>
      <c r="BG48" s="69">
        <f>[1]NACE38BRUT!BI47</f>
        <v>1670877.3000000003</v>
      </c>
      <c r="BH48" s="69">
        <f>[1]NACE38BRUT!BJ47</f>
        <v>977521.00000000012</v>
      </c>
    </row>
    <row r="49" spans="1:60" s="36" customFormat="1" hidden="1" x14ac:dyDescent="0.2">
      <c r="A49" s="138">
        <f t="shared" si="1"/>
        <v>39721</v>
      </c>
      <c r="B49" s="75">
        <f>[1]NACE38BRUT!B48</f>
        <v>17935610.536320057</v>
      </c>
      <c r="C49" s="173">
        <f>[1]NACE38BRUT!C48</f>
        <v>17289500.989473689</v>
      </c>
      <c r="D49" s="76">
        <f>[1]NACE38BRUT!D48</f>
        <v>3403209.789473684</v>
      </c>
      <c r="E49" s="69">
        <f>[1]NACE38BRUT!E48</f>
        <v>1553205</v>
      </c>
      <c r="F49" s="69">
        <f>[1]NACE38BRUT!F48</f>
        <v>12979195.746846367</v>
      </c>
      <c r="G49" s="69">
        <f>[1]NACE38BRUT!G48</f>
        <v>12333086.199999999</v>
      </c>
      <c r="H49" s="69">
        <f>[1]NACE38BRUT!H48</f>
        <v>646109.54684636777</v>
      </c>
      <c r="I49" s="78">
        <f>[1]NACE38BRUT!I48</f>
        <v>15905071.036320059</v>
      </c>
      <c r="J49" s="69">
        <f t="shared" si="3"/>
        <v>2030539.5</v>
      </c>
      <c r="K49" s="69">
        <f t="shared" si="2"/>
        <v>10302546.699999999</v>
      </c>
      <c r="L49" s="69">
        <f>[1]NACE38BRUT!J48</f>
        <v>6877</v>
      </c>
      <c r="M49" s="69">
        <f>[1]NACE38BRUT!L48</f>
        <v>27269</v>
      </c>
      <c r="N49" s="69">
        <f>[1]NACE38BRUT!M48</f>
        <v>505434.78947368421</v>
      </c>
      <c r="O49" s="69">
        <f>[1]NACE38BRUT!N48</f>
        <v>133225</v>
      </c>
      <c r="P49" s="69">
        <f>[1]NACE38BRUT!O48</f>
        <v>226779</v>
      </c>
      <c r="Q49" s="69">
        <f>[1]NACE38BRUT!P48</f>
        <v>13213</v>
      </c>
      <c r="R49" s="69">
        <f>[1]NACE38BRUT!Q48</f>
        <v>150984</v>
      </c>
      <c r="S49" s="69">
        <f>[1]NACE38BRUT!R48</f>
        <v>80830</v>
      </c>
      <c r="T49" s="69">
        <f>[1]NACE38BRUT!S48</f>
        <v>317331</v>
      </c>
      <c r="U49" s="69">
        <f>[1]NACE38BRUT!T48</f>
        <v>461083</v>
      </c>
      <c r="V49" s="69">
        <f>[1]NACE38BRUT!U48</f>
        <v>146427</v>
      </c>
      <c r="W49" s="69">
        <f>[1]NACE38BRUT!V48</f>
        <v>133900</v>
      </c>
      <c r="X49" s="69">
        <f>[1]NACE38BRUT!W48</f>
        <v>204195</v>
      </c>
      <c r="Y49" s="69">
        <f>[1]NACE38BRUT!X48</f>
        <v>400870</v>
      </c>
      <c r="Z49" s="69">
        <f>[1]NACE38BRUT!Y48</f>
        <v>269150</v>
      </c>
      <c r="AA49" s="69">
        <f>[1]NACE38BRUT!Z48</f>
        <v>131720</v>
      </c>
      <c r="AB49" s="69">
        <f>[1]NACE38BRUT!AA48</f>
        <v>298621</v>
      </c>
      <c r="AC49" s="69">
        <f>[1]NACE38BRUT!AB48</f>
        <v>160687</v>
      </c>
      <c r="AD49" s="69">
        <f>[1]NACE38BRUT!AC48</f>
        <v>142361</v>
      </c>
      <c r="AE49" s="69">
        <f>[1]NACE38BRUT!AD48</f>
        <v>1553205</v>
      </c>
      <c r="AF49" s="69">
        <f>[1]NACE38BRUT!AE48</f>
        <v>170443</v>
      </c>
      <c r="AG49" s="69">
        <f>[1]NACE38BRUT!AF48</f>
        <v>174109</v>
      </c>
      <c r="AH49" s="69">
        <f>[1]NACE38BRUT!AG48</f>
        <v>1208653</v>
      </c>
      <c r="AI49" s="69">
        <f>[1]NACE38BRUT!AH48</f>
        <v>3049264.9</v>
      </c>
      <c r="AJ49" s="69">
        <f>[1]NACE38BRUT!AI48</f>
        <v>388277</v>
      </c>
      <c r="AK49" s="69">
        <f>[1]NACE38BRUT!AJ48</f>
        <v>998431.8</v>
      </c>
      <c r="AL49" s="69">
        <f>[1]NACE38BRUT!AK48</f>
        <v>1662556.1</v>
      </c>
      <c r="AM49" s="69">
        <f>[1]NACE38BRUT!AL48</f>
        <v>1410331.2</v>
      </c>
      <c r="AN49" s="69">
        <f>[1]NACE38BRUT!AM48</f>
        <v>973638.1</v>
      </c>
      <c r="AO49" s="69">
        <f>[1]NACE38BRUT!AN48</f>
        <v>264563</v>
      </c>
      <c r="AP49" s="69">
        <f>[1]NACE38BRUT!AO48</f>
        <v>709075.1</v>
      </c>
      <c r="AQ49" s="69">
        <f>[1]NACE38BRUT!AP48</f>
        <v>223078.30000000002</v>
      </c>
      <c r="AR49" s="69">
        <f>[1]NACE38BRUT!AQ48</f>
        <v>166086</v>
      </c>
      <c r="AS49" s="69">
        <f>[1]NACE38BRUT!AR48</f>
        <v>325458</v>
      </c>
      <c r="AT49" s="69">
        <f>[1]NACE38BRUT!AS48</f>
        <v>739373</v>
      </c>
      <c r="AU49" s="69">
        <f>[1]NACE38BRUT!AT48</f>
        <v>289613</v>
      </c>
      <c r="AV49" s="69">
        <f>[1]NACE38BRUT!AU48</f>
        <v>877693.10000000009</v>
      </c>
      <c r="AW49" s="69">
        <f>[1]NACE38BRUT!AV48</f>
        <v>88445</v>
      </c>
      <c r="AX49" s="69">
        <f>[1]NACE38BRUT!AW48</f>
        <v>213632.6</v>
      </c>
      <c r="AY49" s="69">
        <f>[1]NACE38BRUT!AX48</f>
        <v>1858839.146846368</v>
      </c>
      <c r="AZ49" s="69">
        <f>[1]NACE38BRUT!AZ48</f>
        <v>225050</v>
      </c>
      <c r="BA49" s="69">
        <f>[1]NACE38BRUT!BA48</f>
        <v>306050.40000000002</v>
      </c>
      <c r="BB49" s="69">
        <f>[1]NACE38BRUT!BB48</f>
        <v>520319</v>
      </c>
      <c r="BC49" s="69">
        <f>[1]NACE38BRUT!BC48</f>
        <v>979120.10000000021</v>
      </c>
      <c r="BD49" s="69">
        <f>[1]NACE38BRUT!BD48</f>
        <v>257606</v>
      </c>
      <c r="BE49" s="69">
        <f>[1]NACE38BRUT!BE48</f>
        <v>475597.89999999997</v>
      </c>
      <c r="BF49" s="69">
        <f>[1]NACE38BRUT!BF48</f>
        <v>0</v>
      </c>
      <c r="BG49" s="69">
        <f>[1]NACE38BRUT!BI48</f>
        <v>1632233.0000000002</v>
      </c>
      <c r="BH49" s="69">
        <f>[1]NACE38BRUT!BJ48</f>
        <v>952342.60000000009</v>
      </c>
    </row>
    <row r="50" spans="1:60" s="36" customFormat="1" ht="12" hidden="1" thickBot="1" x14ac:dyDescent="0.25">
      <c r="A50" s="139">
        <f t="shared" si="1"/>
        <v>39812</v>
      </c>
      <c r="B50" s="65">
        <f>[1]NACE38BRUT!B49</f>
        <v>17739386.207828514</v>
      </c>
      <c r="C50" s="180">
        <f>[1]NACE38BRUT!C49</f>
        <v>17200868.923076924</v>
      </c>
      <c r="D50" s="66">
        <f>[1]NACE38BRUT!D49</f>
        <v>3364488.423076923</v>
      </c>
      <c r="E50" s="67">
        <f>[1]NACE38BRUT!E49</f>
        <v>1553753</v>
      </c>
      <c r="F50" s="67">
        <f>[1]NACE38BRUT!F49</f>
        <v>12821144.784751588</v>
      </c>
      <c r="G50" s="67">
        <f>[1]NACE38BRUT!G49</f>
        <v>12282627.499999996</v>
      </c>
      <c r="H50" s="67">
        <f>[1]NACE38BRUT!H49</f>
        <v>538517.28475159185</v>
      </c>
      <c r="I50" s="68">
        <f>[1]NACE38BRUT!I49</f>
        <v>15673663.407828514</v>
      </c>
      <c r="J50" s="67">
        <f t="shared" si="3"/>
        <v>2065722.7999999998</v>
      </c>
      <c r="K50" s="67">
        <f t="shared" si="2"/>
        <v>10216904.699999996</v>
      </c>
      <c r="L50" s="67">
        <f>[1]NACE38BRUT!J49</f>
        <v>6723</v>
      </c>
      <c r="M50" s="67">
        <f>[1]NACE38BRUT!L49</f>
        <v>26777</v>
      </c>
      <c r="N50" s="67">
        <f>[1]NACE38BRUT!M49</f>
        <v>497031.42307692306</v>
      </c>
      <c r="O50" s="67">
        <f>[1]NACE38BRUT!N49</f>
        <v>128840</v>
      </c>
      <c r="P50" s="67">
        <f>[1]NACE38BRUT!O49</f>
        <v>223396</v>
      </c>
      <c r="Q50" s="67">
        <f>[1]NACE38BRUT!P49</f>
        <v>13285</v>
      </c>
      <c r="R50" s="67">
        <f>[1]NACE38BRUT!Q49</f>
        <v>148826</v>
      </c>
      <c r="S50" s="67">
        <f>[1]NACE38BRUT!R49</f>
        <v>79994</v>
      </c>
      <c r="T50" s="67">
        <f>[1]NACE38BRUT!S49</f>
        <v>313104</v>
      </c>
      <c r="U50" s="67">
        <f>[1]NACE38BRUT!T49</f>
        <v>458342</v>
      </c>
      <c r="V50" s="67">
        <f>[1]NACE38BRUT!U49</f>
        <v>144680</v>
      </c>
      <c r="W50" s="67">
        <f>[1]NACE38BRUT!V49</f>
        <v>132996</v>
      </c>
      <c r="X50" s="67">
        <f>[1]NACE38BRUT!W49</f>
        <v>201912</v>
      </c>
      <c r="Y50" s="67">
        <f>[1]NACE38BRUT!X49</f>
        <v>396200</v>
      </c>
      <c r="Z50" s="67">
        <f>[1]NACE38BRUT!Y49</f>
        <v>265295</v>
      </c>
      <c r="AA50" s="67">
        <f>[1]NACE38BRUT!Z49</f>
        <v>130905</v>
      </c>
      <c r="AB50" s="67">
        <f>[1]NACE38BRUT!AA49</f>
        <v>296080</v>
      </c>
      <c r="AC50" s="67">
        <f>[1]NACE38BRUT!AB49</f>
        <v>162119</v>
      </c>
      <c r="AD50" s="67">
        <f>[1]NACE38BRUT!AC49</f>
        <v>140906</v>
      </c>
      <c r="AE50" s="67">
        <f>[1]NACE38BRUT!AD49</f>
        <v>1553753</v>
      </c>
      <c r="AF50" s="67">
        <f>[1]NACE38BRUT!AE49</f>
        <v>169388</v>
      </c>
      <c r="AG50" s="67">
        <f>[1]NACE38BRUT!AF49</f>
        <v>172818</v>
      </c>
      <c r="AH50" s="67">
        <f>[1]NACE38BRUT!AG49</f>
        <v>1211547</v>
      </c>
      <c r="AI50" s="67">
        <f>[1]NACE38BRUT!AH49</f>
        <v>3058596</v>
      </c>
      <c r="AJ50" s="67">
        <f>[1]NACE38BRUT!AI49</f>
        <v>385255</v>
      </c>
      <c r="AK50" s="67">
        <f>[1]NACE38BRUT!AJ49</f>
        <v>997818.4</v>
      </c>
      <c r="AL50" s="67">
        <f>[1]NACE38BRUT!AK49</f>
        <v>1675522.6</v>
      </c>
      <c r="AM50" s="67">
        <f>[1]NACE38BRUT!AL49</f>
        <v>1401177.9</v>
      </c>
      <c r="AN50" s="67">
        <f>[1]NACE38BRUT!AM49</f>
        <v>890916</v>
      </c>
      <c r="AO50" s="67">
        <f>[1]NACE38BRUT!AN49</f>
        <v>221822</v>
      </c>
      <c r="AP50" s="67">
        <f>[1]NACE38BRUT!AO49</f>
        <v>669094</v>
      </c>
      <c r="AQ50" s="67">
        <f>[1]NACE38BRUT!AP49</f>
        <v>222890.19999999998</v>
      </c>
      <c r="AR50" s="67">
        <f>[1]NACE38BRUT!AQ49</f>
        <v>164079</v>
      </c>
      <c r="AS50" s="67">
        <f>[1]NACE38BRUT!AR49</f>
        <v>330173.40000000002</v>
      </c>
      <c r="AT50" s="67">
        <f>[1]NACE38BRUT!AS49</f>
        <v>737127</v>
      </c>
      <c r="AU50" s="67">
        <f>[1]NACE38BRUT!AT49</f>
        <v>284541.3</v>
      </c>
      <c r="AV50" s="67">
        <f>[1]NACE38BRUT!AU49</f>
        <v>883528.5</v>
      </c>
      <c r="AW50" s="67">
        <f>[1]NACE38BRUT!AV49</f>
        <v>89148</v>
      </c>
      <c r="AX50" s="67">
        <f>[1]NACE38BRUT!AW49</f>
        <v>214396.6</v>
      </c>
      <c r="AY50" s="67">
        <f>[1]NACE38BRUT!AX49</f>
        <v>1729975.7847515922</v>
      </c>
      <c r="AZ50" s="67">
        <f>[1]NACE38BRUT!AZ49</f>
        <v>225165</v>
      </c>
      <c r="BA50" s="67">
        <f>[1]NACE38BRUT!BA49</f>
        <v>327178</v>
      </c>
      <c r="BB50" s="67">
        <f>[1]NACE38BRUT!BB49</f>
        <v>523143</v>
      </c>
      <c r="BC50" s="67">
        <f>[1]NACE38BRUT!BC49</f>
        <v>990236.79999999981</v>
      </c>
      <c r="BD50" s="67">
        <f>[1]NACE38BRUT!BD49</f>
        <v>266793.40000000002</v>
      </c>
      <c r="BE50" s="67">
        <f>[1]NACE38BRUT!BE49</f>
        <v>482078.89999999997</v>
      </c>
      <c r="BF50" s="67">
        <f>[1]NACE38BRUT!BF49</f>
        <v>0</v>
      </c>
      <c r="BG50" s="67">
        <f>[1]NACE38BRUT!BI49</f>
        <v>1662216.6000000006</v>
      </c>
      <c r="BH50" s="67">
        <f>[1]NACE38BRUT!BJ49</f>
        <v>978195.29999999981</v>
      </c>
    </row>
    <row r="51" spans="1:60" s="36" customFormat="1" hidden="1" x14ac:dyDescent="0.2">
      <c r="A51" s="140">
        <f t="shared" si="1"/>
        <v>39902</v>
      </c>
      <c r="B51" s="75">
        <f>[1]NACE38BRUT!B50</f>
        <v>17413457.525783457</v>
      </c>
      <c r="C51" s="173">
        <f>[1]NACE38BRUT!C50</f>
        <v>16971101.146153849</v>
      </c>
      <c r="D51" s="76">
        <f>[1]NACE38BRUT!D50</f>
        <v>3302063.846153846</v>
      </c>
      <c r="E51" s="69">
        <f>[1]NACE38BRUT!E50</f>
        <v>1528170</v>
      </c>
      <c r="F51" s="69">
        <f>[1]NACE38BRUT!F50</f>
        <v>12583223.679629611</v>
      </c>
      <c r="G51" s="69">
        <f>[1]NACE38BRUT!G50</f>
        <v>12140867.300000001</v>
      </c>
      <c r="H51" s="69">
        <f>[1]NACE38BRUT!H50</f>
        <v>442356.37962961005</v>
      </c>
      <c r="I51" s="78">
        <f>[1]NACE38BRUT!I50</f>
        <v>15349811.325783458</v>
      </c>
      <c r="J51" s="69">
        <f t="shared" si="3"/>
        <v>2063646.2</v>
      </c>
      <c r="K51" s="69">
        <f t="shared" si="2"/>
        <v>10077221.100000001</v>
      </c>
      <c r="L51" s="69">
        <f>[1]NACE38BRUT!J50</f>
        <v>6362</v>
      </c>
      <c r="M51" s="69">
        <f>[1]NACE38BRUT!L50</f>
        <v>26407</v>
      </c>
      <c r="N51" s="69">
        <f>[1]NACE38BRUT!M50</f>
        <v>485442.84615384613</v>
      </c>
      <c r="O51" s="69">
        <f>[1]NACE38BRUT!N50</f>
        <v>123706</v>
      </c>
      <c r="P51" s="69">
        <f>[1]NACE38BRUT!O50</f>
        <v>218895</v>
      </c>
      <c r="Q51" s="69">
        <f>[1]NACE38BRUT!P50</f>
        <v>12789</v>
      </c>
      <c r="R51" s="69">
        <f>[1]NACE38BRUT!Q50</f>
        <v>146942</v>
      </c>
      <c r="S51" s="69">
        <f>[1]NACE38BRUT!R50</f>
        <v>79583</v>
      </c>
      <c r="T51" s="69">
        <f>[1]NACE38BRUT!S50</f>
        <v>306660</v>
      </c>
      <c r="U51" s="69">
        <f>[1]NACE38BRUT!T50</f>
        <v>445574</v>
      </c>
      <c r="V51" s="69">
        <f>[1]NACE38BRUT!U50</f>
        <v>139950</v>
      </c>
      <c r="W51" s="69">
        <f>[1]NACE38BRUT!V50</f>
        <v>129928</v>
      </c>
      <c r="X51" s="69">
        <f>[1]NACE38BRUT!W50</f>
        <v>199642</v>
      </c>
      <c r="Y51" s="69">
        <f>[1]NACE38BRUT!X50</f>
        <v>392447</v>
      </c>
      <c r="Z51" s="69">
        <f>[1]NACE38BRUT!Y50</f>
        <v>260177</v>
      </c>
      <c r="AA51" s="69">
        <f>[1]NACE38BRUT!Z50</f>
        <v>132270</v>
      </c>
      <c r="AB51" s="69">
        <f>[1]NACE38BRUT!AA50</f>
        <v>289306</v>
      </c>
      <c r="AC51" s="69">
        <f>[1]NACE38BRUT!AB50</f>
        <v>164527</v>
      </c>
      <c r="AD51" s="69">
        <f>[1]NACE38BRUT!AC50</f>
        <v>140265</v>
      </c>
      <c r="AE51" s="69">
        <f>[1]NACE38BRUT!AD50</f>
        <v>1528170</v>
      </c>
      <c r="AF51" s="69">
        <f>[1]NACE38BRUT!AE50</f>
        <v>163996</v>
      </c>
      <c r="AG51" s="69">
        <f>[1]NACE38BRUT!AF50</f>
        <v>172939</v>
      </c>
      <c r="AH51" s="69">
        <f>[1]NACE38BRUT!AG50</f>
        <v>1191235</v>
      </c>
      <c r="AI51" s="69">
        <f>[1]NACE38BRUT!AH50</f>
        <v>2986814.4</v>
      </c>
      <c r="AJ51" s="69">
        <f>[1]NACE38BRUT!AI50</f>
        <v>380876</v>
      </c>
      <c r="AK51" s="69">
        <f>[1]NACE38BRUT!AJ50</f>
        <v>983952.3</v>
      </c>
      <c r="AL51" s="69">
        <f>[1]NACE38BRUT!AK50</f>
        <v>1621986.1</v>
      </c>
      <c r="AM51" s="69">
        <f>[1]NACE38BRUT!AL50</f>
        <v>1390330.6</v>
      </c>
      <c r="AN51" s="69">
        <f>[1]NACE38BRUT!AM50</f>
        <v>884847</v>
      </c>
      <c r="AO51" s="69">
        <f>[1]NACE38BRUT!AN50</f>
        <v>226484</v>
      </c>
      <c r="AP51" s="69">
        <f>[1]NACE38BRUT!AO50</f>
        <v>658363</v>
      </c>
      <c r="AQ51" s="69">
        <f>[1]NACE38BRUT!AP50</f>
        <v>223339.3</v>
      </c>
      <c r="AR51" s="69">
        <f>[1]NACE38BRUT!AQ50</f>
        <v>161587</v>
      </c>
      <c r="AS51" s="69">
        <f>[1]NACE38BRUT!AR50</f>
        <v>327887</v>
      </c>
      <c r="AT51" s="69">
        <f>[1]NACE38BRUT!AS50</f>
        <v>738573</v>
      </c>
      <c r="AU51" s="69">
        <f>[1]NACE38BRUT!AT50</f>
        <v>275417.59999999998</v>
      </c>
      <c r="AV51" s="69">
        <f>[1]NACE38BRUT!AU50</f>
        <v>880260</v>
      </c>
      <c r="AW51" s="69">
        <f>[1]NACE38BRUT!AV50</f>
        <v>91111</v>
      </c>
      <c r="AX51" s="69">
        <f>[1]NACE38BRUT!AW50</f>
        <v>205553.8</v>
      </c>
      <c r="AY51" s="69">
        <f>[1]NACE38BRUT!AX50</f>
        <v>1609264.2796296102</v>
      </c>
      <c r="AZ51" s="69">
        <f>[1]NACE38BRUT!AZ50</f>
        <v>209039</v>
      </c>
      <c r="BA51" s="69">
        <f>[1]NACE38BRUT!BA50</f>
        <v>332784.7</v>
      </c>
      <c r="BB51" s="69">
        <f>[1]NACE38BRUT!BB50</f>
        <v>525915</v>
      </c>
      <c r="BC51" s="69">
        <f>[1]NACE38BRUT!BC50</f>
        <v>995907.5</v>
      </c>
      <c r="BD51" s="69">
        <f>[1]NACE38BRUT!BD50</f>
        <v>261728</v>
      </c>
      <c r="BE51" s="69">
        <f>[1]NACE38BRUT!BE50</f>
        <v>482864.50000000006</v>
      </c>
      <c r="BF51" s="69">
        <f>[1]NACE38BRUT!BF50</f>
        <v>0</v>
      </c>
      <c r="BG51" s="69">
        <f>[1]NACE38BRUT!BI50</f>
        <v>1669685.7000000002</v>
      </c>
      <c r="BH51" s="69">
        <f>[1]NACE38BRUT!BJ50</f>
        <v>985767.39999999991</v>
      </c>
    </row>
    <row r="52" spans="1:60" s="36" customFormat="1" hidden="1" x14ac:dyDescent="0.2">
      <c r="A52" s="138">
        <f t="shared" si="1"/>
        <v>39994</v>
      </c>
      <c r="B52" s="75">
        <f>[1]NACE38BRUT!B51</f>
        <v>17612630.02860627</v>
      </c>
      <c r="C52" s="173">
        <f>[1]NACE38BRUT!C51</f>
        <v>17100778.583333328</v>
      </c>
      <c r="D52" s="76">
        <f>[1]NACE38BRUT!D51</f>
        <v>3277169.5833333335</v>
      </c>
      <c r="E52" s="69">
        <f>[1]NACE38BRUT!E51</f>
        <v>1530625</v>
      </c>
      <c r="F52" s="69">
        <f>[1]NACE38BRUT!F51</f>
        <v>12804835.445272943</v>
      </c>
      <c r="G52" s="69">
        <f>[1]NACE38BRUT!G51</f>
        <v>12292984</v>
      </c>
      <c r="H52" s="69">
        <f>[1]NACE38BRUT!H51</f>
        <v>511851.44527294207</v>
      </c>
      <c r="I52" s="78">
        <f>[1]NACE38BRUT!I51</f>
        <v>15534790.82860627</v>
      </c>
      <c r="J52" s="69">
        <f t="shared" si="3"/>
        <v>2077839.2000000002</v>
      </c>
      <c r="K52" s="69">
        <f t="shared" si="2"/>
        <v>10215144.800000001</v>
      </c>
      <c r="L52" s="69">
        <f>[1]NACE38BRUT!J51</f>
        <v>6706</v>
      </c>
      <c r="M52" s="69">
        <f>[1]NACE38BRUT!L51</f>
        <v>26277</v>
      </c>
      <c r="N52" s="69">
        <f>[1]NACE38BRUT!M51</f>
        <v>493829.58333333331</v>
      </c>
      <c r="O52" s="69">
        <f>[1]NACE38BRUT!N51</f>
        <v>121031</v>
      </c>
      <c r="P52" s="69">
        <f>[1]NACE38BRUT!O51</f>
        <v>215590</v>
      </c>
      <c r="Q52" s="69">
        <f>[1]NACE38BRUT!P51</f>
        <v>12807</v>
      </c>
      <c r="R52" s="69">
        <f>[1]NACE38BRUT!Q51</f>
        <v>146240</v>
      </c>
      <c r="S52" s="69">
        <f>[1]NACE38BRUT!R51</f>
        <v>79456</v>
      </c>
      <c r="T52" s="69">
        <f>[1]NACE38BRUT!S51</f>
        <v>302499</v>
      </c>
      <c r="U52" s="69">
        <f>[1]NACE38BRUT!T51</f>
        <v>435214</v>
      </c>
      <c r="V52" s="69">
        <f>[1]NACE38BRUT!U51</f>
        <v>139016</v>
      </c>
      <c r="W52" s="69">
        <f>[1]NACE38BRUT!V51</f>
        <v>127156</v>
      </c>
      <c r="X52" s="69">
        <f>[1]NACE38BRUT!W51</f>
        <v>196541</v>
      </c>
      <c r="Y52" s="69">
        <f>[1]NACE38BRUT!X51</f>
        <v>388086</v>
      </c>
      <c r="Z52" s="69">
        <f>[1]NACE38BRUT!Y51</f>
        <v>254860</v>
      </c>
      <c r="AA52" s="69">
        <f>[1]NACE38BRUT!Z51</f>
        <v>133226</v>
      </c>
      <c r="AB52" s="69">
        <f>[1]NACE38BRUT!AA51</f>
        <v>286175</v>
      </c>
      <c r="AC52" s="69">
        <f>[1]NACE38BRUT!AB51</f>
        <v>165769</v>
      </c>
      <c r="AD52" s="69">
        <f>[1]NACE38BRUT!AC51</f>
        <v>141483</v>
      </c>
      <c r="AE52" s="69">
        <f>[1]NACE38BRUT!AD51</f>
        <v>1530625</v>
      </c>
      <c r="AF52" s="69">
        <f>[1]NACE38BRUT!AE51</f>
        <v>163197</v>
      </c>
      <c r="AG52" s="69">
        <f>[1]NACE38BRUT!AF51</f>
        <v>173290</v>
      </c>
      <c r="AH52" s="69">
        <f>[1]NACE38BRUT!AG51</f>
        <v>1194138</v>
      </c>
      <c r="AI52" s="69">
        <f>[1]NACE38BRUT!AH51</f>
        <v>3017221.9</v>
      </c>
      <c r="AJ52" s="69">
        <f>[1]NACE38BRUT!AI51</f>
        <v>380008</v>
      </c>
      <c r="AK52" s="69">
        <f>[1]NACE38BRUT!AJ51</f>
        <v>980992.8</v>
      </c>
      <c r="AL52" s="69">
        <f>[1]NACE38BRUT!AK51</f>
        <v>1656221.1</v>
      </c>
      <c r="AM52" s="69">
        <f>[1]NACE38BRUT!AL51</f>
        <v>1387414.9</v>
      </c>
      <c r="AN52" s="69">
        <f>[1]NACE38BRUT!AM51</f>
        <v>952631</v>
      </c>
      <c r="AO52" s="69">
        <f>[1]NACE38BRUT!AN51</f>
        <v>251158</v>
      </c>
      <c r="AP52" s="69">
        <f>[1]NACE38BRUT!AO51</f>
        <v>701473</v>
      </c>
      <c r="AQ52" s="69">
        <f>[1]NACE38BRUT!AP51</f>
        <v>227587.9</v>
      </c>
      <c r="AR52" s="69">
        <f>[1]NACE38BRUT!AQ51</f>
        <v>159657</v>
      </c>
      <c r="AS52" s="69">
        <f>[1]NACE38BRUT!AR51</f>
        <v>326545</v>
      </c>
      <c r="AT52" s="69">
        <f>[1]NACE38BRUT!AS51</f>
        <v>744395</v>
      </c>
      <c r="AU52" s="69">
        <f>[1]NACE38BRUT!AT51</f>
        <v>276485.2</v>
      </c>
      <c r="AV52" s="69">
        <f>[1]NACE38BRUT!AU51</f>
        <v>878384</v>
      </c>
      <c r="AW52" s="69">
        <f>[1]NACE38BRUT!AV51</f>
        <v>92648</v>
      </c>
      <c r="AX52" s="69">
        <f>[1]NACE38BRUT!AW51</f>
        <v>205120.6</v>
      </c>
      <c r="AY52" s="69">
        <f>[1]NACE38BRUT!AX51</f>
        <v>1702901.9452729418</v>
      </c>
      <c r="AZ52" s="69">
        <f>[1]NACE38BRUT!AZ51</f>
        <v>207791</v>
      </c>
      <c r="BA52" s="69">
        <f>[1]NACE38BRUT!BA51</f>
        <v>326656.90000000002</v>
      </c>
      <c r="BB52" s="69">
        <f>[1]NACE38BRUT!BB51</f>
        <v>529969</v>
      </c>
      <c r="BC52" s="69">
        <f>[1]NACE38BRUT!BC51</f>
        <v>1013422.3000000002</v>
      </c>
      <c r="BD52" s="69">
        <f>[1]NACE38BRUT!BD51</f>
        <v>267507.80000000005</v>
      </c>
      <c r="BE52" s="69">
        <f>[1]NACE38BRUT!BE51</f>
        <v>488495.99999999994</v>
      </c>
      <c r="BF52" s="69">
        <f>[1]NACE38BRUT!BF51</f>
        <v>0</v>
      </c>
      <c r="BG52" s="69">
        <f>[1]NACE38BRUT!BI51</f>
        <v>1692947.5000000005</v>
      </c>
      <c r="BH52" s="69">
        <f>[1]NACE38BRUT!BJ51</f>
        <v>993987.49999999977</v>
      </c>
    </row>
    <row r="53" spans="1:60" s="36" customFormat="1" hidden="1" x14ac:dyDescent="0.2">
      <c r="A53" s="138">
        <f t="shared" si="1"/>
        <v>40086</v>
      </c>
      <c r="B53" s="75">
        <f>[1]NACE38BRUT!B52</f>
        <v>17441320.846872438</v>
      </c>
      <c r="C53" s="173">
        <f>[1]NACE38BRUT!C52</f>
        <v>16927600.184210517</v>
      </c>
      <c r="D53" s="76">
        <f>[1]NACE38BRUT!D52</f>
        <v>3224187.6842105263</v>
      </c>
      <c r="E53" s="69">
        <f>[1]NACE38BRUT!E52</f>
        <v>1503561</v>
      </c>
      <c r="F53" s="69">
        <f>[1]NACE38BRUT!F52</f>
        <v>12713572.162661919</v>
      </c>
      <c r="G53" s="69">
        <f>[1]NACE38BRUT!G52</f>
        <v>12199851.499999998</v>
      </c>
      <c r="H53" s="69">
        <f>[1]NACE38BRUT!H52</f>
        <v>513720.66266192059</v>
      </c>
      <c r="I53" s="78">
        <f>[1]NACE38BRUT!I52</f>
        <v>15378470.546872437</v>
      </c>
      <c r="J53" s="69">
        <f t="shared" si="3"/>
        <v>2062850.2999999998</v>
      </c>
      <c r="K53" s="69">
        <f t="shared" si="2"/>
        <v>10137001.199999999</v>
      </c>
      <c r="L53" s="69">
        <f>[1]NACE38BRUT!J52</f>
        <v>6638</v>
      </c>
      <c r="M53" s="69">
        <f>[1]NACE38BRUT!L52</f>
        <v>25986</v>
      </c>
      <c r="N53" s="69">
        <f>[1]NACE38BRUT!M52</f>
        <v>495503.68421052629</v>
      </c>
      <c r="O53" s="69">
        <f>[1]NACE38BRUT!N52</f>
        <v>117095</v>
      </c>
      <c r="P53" s="69">
        <f>[1]NACE38BRUT!O52</f>
        <v>210388</v>
      </c>
      <c r="Q53" s="69">
        <f>[1]NACE38BRUT!P52</f>
        <v>12595</v>
      </c>
      <c r="R53" s="69">
        <f>[1]NACE38BRUT!Q52</f>
        <v>143942</v>
      </c>
      <c r="S53" s="69">
        <f>[1]NACE38BRUT!R52</f>
        <v>77991</v>
      </c>
      <c r="T53" s="69">
        <f>[1]NACE38BRUT!S52</f>
        <v>296022</v>
      </c>
      <c r="U53" s="69">
        <f>[1]NACE38BRUT!T52</f>
        <v>422844</v>
      </c>
      <c r="V53" s="69">
        <f>[1]NACE38BRUT!U52</f>
        <v>134254</v>
      </c>
      <c r="W53" s="69">
        <f>[1]NACE38BRUT!V52</f>
        <v>125812</v>
      </c>
      <c r="X53" s="69">
        <f>[1]NACE38BRUT!W52</f>
        <v>191935</v>
      </c>
      <c r="Y53" s="69">
        <f>[1]NACE38BRUT!X52</f>
        <v>380285</v>
      </c>
      <c r="Z53" s="69">
        <f>[1]NACE38BRUT!Y52</f>
        <v>248508</v>
      </c>
      <c r="AA53" s="69">
        <f>[1]NACE38BRUT!Z52</f>
        <v>131777</v>
      </c>
      <c r="AB53" s="69">
        <f>[1]NACE38BRUT!AA52</f>
        <v>281898</v>
      </c>
      <c r="AC53" s="69">
        <f>[1]NACE38BRUT!AB52</f>
        <v>166503</v>
      </c>
      <c r="AD53" s="69">
        <f>[1]NACE38BRUT!AC52</f>
        <v>141134</v>
      </c>
      <c r="AE53" s="69">
        <f>[1]NACE38BRUT!AD52</f>
        <v>1503561</v>
      </c>
      <c r="AF53" s="69">
        <f>[1]NACE38BRUT!AE52</f>
        <v>159022</v>
      </c>
      <c r="AG53" s="69">
        <f>[1]NACE38BRUT!AF52</f>
        <v>172146</v>
      </c>
      <c r="AH53" s="69">
        <f>[1]NACE38BRUT!AG52</f>
        <v>1172393</v>
      </c>
      <c r="AI53" s="69">
        <f>[1]NACE38BRUT!AH52</f>
        <v>2979466.1</v>
      </c>
      <c r="AJ53" s="69">
        <f>[1]NACE38BRUT!AI52</f>
        <v>378273</v>
      </c>
      <c r="AK53" s="69">
        <f>[1]NACE38BRUT!AJ52</f>
        <v>964946.6</v>
      </c>
      <c r="AL53" s="69">
        <f>[1]NACE38BRUT!AK52</f>
        <v>1636246.5</v>
      </c>
      <c r="AM53" s="69">
        <f>[1]NACE38BRUT!AL52</f>
        <v>1379152.6</v>
      </c>
      <c r="AN53" s="69">
        <f>[1]NACE38BRUT!AM52</f>
        <v>965867.8</v>
      </c>
      <c r="AO53" s="69">
        <f>[1]NACE38BRUT!AN52</f>
        <v>255080</v>
      </c>
      <c r="AP53" s="69">
        <f>[1]NACE38BRUT!AO52</f>
        <v>710787.8</v>
      </c>
      <c r="AQ53" s="69">
        <f>[1]NACE38BRUT!AP52</f>
        <v>217697.50000000003</v>
      </c>
      <c r="AR53" s="69">
        <f>[1]NACE38BRUT!AQ52</f>
        <v>157400</v>
      </c>
      <c r="AS53" s="69">
        <f>[1]NACE38BRUT!AR52</f>
        <v>321392</v>
      </c>
      <c r="AT53" s="69">
        <f>[1]NACE38BRUT!AS52</f>
        <v>739854</v>
      </c>
      <c r="AU53" s="69">
        <f>[1]NACE38BRUT!AT52</f>
        <v>276547</v>
      </c>
      <c r="AV53" s="69">
        <f>[1]NACE38BRUT!AU52</f>
        <v>870195.9</v>
      </c>
      <c r="AW53" s="69">
        <f>[1]NACE38BRUT!AV52</f>
        <v>91230</v>
      </c>
      <c r="AX53" s="69">
        <f>[1]NACE38BRUT!AW52</f>
        <v>199610.9</v>
      </c>
      <c r="AY53" s="69">
        <f>[1]NACE38BRUT!AX52</f>
        <v>1713214.8626619205</v>
      </c>
      <c r="AZ53" s="69">
        <f>[1]NACE38BRUT!AZ52</f>
        <v>205990</v>
      </c>
      <c r="BA53" s="69">
        <f>[1]NACE38BRUT!BA52</f>
        <v>310373.60000000003</v>
      </c>
      <c r="BB53" s="69">
        <f>[1]NACE38BRUT!BB52</f>
        <v>528125</v>
      </c>
      <c r="BC53" s="69">
        <f>[1]NACE38BRUT!BC52</f>
        <v>1018361.6999999996</v>
      </c>
      <c r="BD53" s="69">
        <f>[1]NACE38BRUT!BD52</f>
        <v>258298.19999999998</v>
      </c>
      <c r="BE53" s="69">
        <f>[1]NACE38BRUT!BE52</f>
        <v>480795.00000000006</v>
      </c>
      <c r="BF53" s="69">
        <f>[1]NACE38BRUT!BF52</f>
        <v>0</v>
      </c>
      <c r="BG53" s="69">
        <f>[1]NACE38BRUT!BI52</f>
        <v>1661141.8000000005</v>
      </c>
      <c r="BH53" s="69">
        <f>[1]NACE38BRUT!BJ52</f>
        <v>970689.19999999984</v>
      </c>
    </row>
    <row r="54" spans="1:60" s="36" customFormat="1" ht="12" hidden="1" thickBot="1" x14ac:dyDescent="0.25">
      <c r="A54" s="139">
        <f t="shared" si="1"/>
        <v>40177</v>
      </c>
      <c r="B54" s="65">
        <f>[1]NACE38BRUT!B53</f>
        <v>17358720.138084702</v>
      </c>
      <c r="C54" s="180">
        <f>[1]NACE38BRUT!C53</f>
        <v>16836831.423076931</v>
      </c>
      <c r="D54" s="66">
        <f>[1]NACE38BRUT!D53</f>
        <v>3179445.423076923</v>
      </c>
      <c r="E54" s="67">
        <f>[1]NACE38BRUT!E53</f>
        <v>1487644</v>
      </c>
      <c r="F54" s="67">
        <f>[1]NACE38BRUT!F53</f>
        <v>12691630.715007767</v>
      </c>
      <c r="G54" s="67">
        <f>[1]NACE38BRUT!G53</f>
        <v>12169741.999999996</v>
      </c>
      <c r="H54" s="67">
        <f>[1]NACE38BRUT!H53</f>
        <v>521888.71500776993</v>
      </c>
      <c r="I54" s="68">
        <f>[1]NACE38BRUT!I53</f>
        <v>15261339.338084703</v>
      </c>
      <c r="J54" s="67">
        <f t="shared" si="3"/>
        <v>2097380.8000000003</v>
      </c>
      <c r="K54" s="67">
        <f t="shared" si="2"/>
        <v>10072361.199999996</v>
      </c>
      <c r="L54" s="67">
        <f>[1]NACE38BRUT!J53</f>
        <v>6526</v>
      </c>
      <c r="M54" s="67">
        <f>[1]NACE38BRUT!L53</f>
        <v>25093</v>
      </c>
      <c r="N54" s="67">
        <f>[1]NACE38BRUT!M53</f>
        <v>490761.42307692306</v>
      </c>
      <c r="O54" s="67">
        <f>[1]NACE38BRUT!N53</f>
        <v>114245</v>
      </c>
      <c r="P54" s="67">
        <f>[1]NACE38BRUT!O53</f>
        <v>207651</v>
      </c>
      <c r="Q54" s="67">
        <f>[1]NACE38BRUT!P53</f>
        <v>12499</v>
      </c>
      <c r="R54" s="67">
        <f>[1]NACE38BRUT!Q53</f>
        <v>141499</v>
      </c>
      <c r="S54" s="67">
        <f>[1]NACE38BRUT!R53</f>
        <v>77635</v>
      </c>
      <c r="T54" s="67">
        <f>[1]NACE38BRUT!S53</f>
        <v>292907</v>
      </c>
      <c r="U54" s="67">
        <f>[1]NACE38BRUT!T53</f>
        <v>413981</v>
      </c>
      <c r="V54" s="67">
        <f>[1]NACE38BRUT!U53</f>
        <v>132062</v>
      </c>
      <c r="W54" s="67">
        <f>[1]NACE38BRUT!V53</f>
        <v>123710</v>
      </c>
      <c r="X54" s="67">
        <f>[1]NACE38BRUT!W53</f>
        <v>188896</v>
      </c>
      <c r="Y54" s="67">
        <f>[1]NACE38BRUT!X53</f>
        <v>374302</v>
      </c>
      <c r="Z54" s="67">
        <f>[1]NACE38BRUT!Y53</f>
        <v>242865</v>
      </c>
      <c r="AA54" s="67">
        <f>[1]NACE38BRUT!Z53</f>
        <v>131437</v>
      </c>
      <c r="AB54" s="67">
        <f>[1]NACE38BRUT!AA53</f>
        <v>277712</v>
      </c>
      <c r="AC54" s="67">
        <f>[1]NACE38BRUT!AB53</f>
        <v>166139</v>
      </c>
      <c r="AD54" s="67">
        <f>[1]NACE38BRUT!AC53</f>
        <v>140353</v>
      </c>
      <c r="AE54" s="67">
        <f>[1]NACE38BRUT!AD53</f>
        <v>1487644</v>
      </c>
      <c r="AF54" s="67">
        <f>[1]NACE38BRUT!AE53</f>
        <v>157262</v>
      </c>
      <c r="AG54" s="67">
        <f>[1]NACE38BRUT!AF53</f>
        <v>167603</v>
      </c>
      <c r="AH54" s="67">
        <f>[1]NACE38BRUT!AG53</f>
        <v>1162779</v>
      </c>
      <c r="AI54" s="67">
        <f>[1]NACE38BRUT!AH53</f>
        <v>2996304.6</v>
      </c>
      <c r="AJ54" s="67">
        <f>[1]NACE38BRUT!AI53</f>
        <v>376998</v>
      </c>
      <c r="AK54" s="67">
        <f>[1]NACE38BRUT!AJ53</f>
        <v>959525.2</v>
      </c>
      <c r="AL54" s="67">
        <f>[1]NACE38BRUT!AK53</f>
        <v>1659781.4</v>
      </c>
      <c r="AM54" s="67">
        <f>[1]NACE38BRUT!AL53</f>
        <v>1371598.9</v>
      </c>
      <c r="AN54" s="67">
        <f>[1]NACE38BRUT!AM53</f>
        <v>898650</v>
      </c>
      <c r="AO54" s="67">
        <f>[1]NACE38BRUT!AN53</f>
        <v>218821</v>
      </c>
      <c r="AP54" s="67">
        <f>[1]NACE38BRUT!AO53</f>
        <v>679829</v>
      </c>
      <c r="AQ54" s="67">
        <f>[1]NACE38BRUT!AP53</f>
        <v>218029.7</v>
      </c>
      <c r="AR54" s="67">
        <f>[1]NACE38BRUT!AQ53</f>
        <v>155815</v>
      </c>
      <c r="AS54" s="67">
        <f>[1]NACE38BRUT!AR53</f>
        <v>321486.40000000002</v>
      </c>
      <c r="AT54" s="67">
        <f>[1]NACE38BRUT!AS53</f>
        <v>737434</v>
      </c>
      <c r="AU54" s="67">
        <f>[1]NACE38BRUT!AT53</f>
        <v>277370</v>
      </c>
      <c r="AV54" s="67">
        <f>[1]NACE38BRUT!AU53</f>
        <v>876340.4</v>
      </c>
      <c r="AW54" s="67">
        <f>[1]NACE38BRUT!AV53</f>
        <v>90452</v>
      </c>
      <c r="AX54" s="67">
        <f>[1]NACE38BRUT!AW53</f>
        <v>201446.3</v>
      </c>
      <c r="AY54" s="67">
        <f>[1]NACE38BRUT!AX53</f>
        <v>1694539.3150077697</v>
      </c>
      <c r="AZ54" s="67">
        <f>[1]NACE38BRUT!AZ53</f>
        <v>208277</v>
      </c>
      <c r="BA54" s="67">
        <f>[1]NACE38BRUT!BA53</f>
        <v>331515.39999999997</v>
      </c>
      <c r="BB54" s="67">
        <f>[1]NACE38BRUT!BB53</f>
        <v>529107</v>
      </c>
      <c r="BC54" s="67">
        <f>[1]NACE38BRUT!BC53</f>
        <v>1028481.4000000004</v>
      </c>
      <c r="BD54" s="67">
        <f>[1]NACE38BRUT!BD53</f>
        <v>269354.09999999998</v>
      </c>
      <c r="BE54" s="67">
        <f>[1]NACE38BRUT!BE53</f>
        <v>485429.2</v>
      </c>
      <c r="BF54" s="67">
        <f>[1]NACE38BRUT!BF53</f>
        <v>0</v>
      </c>
      <c r="BG54" s="67">
        <f>[1]NACE38BRUT!BI53</f>
        <v>1692767.5000000009</v>
      </c>
      <c r="BH54" s="67">
        <f>[1]NACE38BRUT!BJ53</f>
        <v>998237.10000000009</v>
      </c>
    </row>
    <row r="55" spans="1:60" s="36" customFormat="1" hidden="1" x14ac:dyDescent="0.2">
      <c r="A55" s="140">
        <f t="shared" si="1"/>
        <v>40267</v>
      </c>
      <c r="B55" s="75">
        <f>[1]NACE38BRUT!B54</f>
        <v>17256744.397507817</v>
      </c>
      <c r="C55" s="173">
        <f>[1]NACE38BRUT!C54</f>
        <v>16742411.169230774</v>
      </c>
      <c r="D55" s="76">
        <f>[1]NACE38BRUT!D54</f>
        <v>3147652.769230769</v>
      </c>
      <c r="E55" s="69">
        <f>[1]NACE38BRUT!E54</f>
        <v>1478928</v>
      </c>
      <c r="F55" s="69">
        <f>[1]NACE38BRUT!F54</f>
        <v>12630163.628277043</v>
      </c>
      <c r="G55" s="69">
        <f>[1]NACE38BRUT!G54</f>
        <v>12115830.4</v>
      </c>
      <c r="H55" s="69">
        <f>[1]NACE38BRUT!H54</f>
        <v>514333.22827704297</v>
      </c>
      <c r="I55" s="78">
        <f>[1]NACE38BRUT!I54</f>
        <v>15146801.797507817</v>
      </c>
      <c r="J55" s="69">
        <f t="shared" si="3"/>
        <v>2109942.6</v>
      </c>
      <c r="K55" s="69">
        <f t="shared" si="2"/>
        <v>10005887.800000001</v>
      </c>
      <c r="L55" s="69">
        <f>[1]NACE38BRUT!J54</f>
        <v>6460</v>
      </c>
      <c r="M55" s="69">
        <f>[1]NACE38BRUT!L54</f>
        <v>25328</v>
      </c>
      <c r="N55" s="69">
        <f>[1]NACE38BRUT!M54</f>
        <v>481658.76923076925</v>
      </c>
      <c r="O55" s="69">
        <f>[1]NACE38BRUT!N54</f>
        <v>113612</v>
      </c>
      <c r="P55" s="69">
        <f>[1]NACE38BRUT!O54</f>
        <v>206164</v>
      </c>
      <c r="Q55" s="69">
        <f>[1]NACE38BRUT!P54</f>
        <v>12321</v>
      </c>
      <c r="R55" s="69">
        <f>[1]NACE38BRUT!Q54</f>
        <v>141034</v>
      </c>
      <c r="S55" s="69">
        <f>[1]NACE38BRUT!R54</f>
        <v>77958</v>
      </c>
      <c r="T55" s="69">
        <f>[1]NACE38BRUT!S54</f>
        <v>289290</v>
      </c>
      <c r="U55" s="69">
        <f>[1]NACE38BRUT!T54</f>
        <v>409855</v>
      </c>
      <c r="V55" s="69">
        <f>[1]NACE38BRUT!U54</f>
        <v>131005</v>
      </c>
      <c r="W55" s="69">
        <f>[1]NACE38BRUT!V54</f>
        <v>121839</v>
      </c>
      <c r="X55" s="69">
        <f>[1]NACE38BRUT!W54</f>
        <v>185778</v>
      </c>
      <c r="Y55" s="69">
        <f>[1]NACE38BRUT!X54</f>
        <v>370064</v>
      </c>
      <c r="Z55" s="69">
        <f>[1]NACE38BRUT!Y54</f>
        <v>238851</v>
      </c>
      <c r="AA55" s="69">
        <f>[1]NACE38BRUT!Z54</f>
        <v>131213</v>
      </c>
      <c r="AB55" s="69">
        <f>[1]NACE38BRUT!AA54</f>
        <v>275264</v>
      </c>
      <c r="AC55" s="69">
        <f>[1]NACE38BRUT!AB54</f>
        <v>166194</v>
      </c>
      <c r="AD55" s="69">
        <f>[1]NACE38BRUT!AC54</f>
        <v>140288</v>
      </c>
      <c r="AE55" s="69">
        <f>[1]NACE38BRUT!AD54</f>
        <v>1478928</v>
      </c>
      <c r="AF55" s="69">
        <f>[1]NACE38BRUT!AE54</f>
        <v>155946</v>
      </c>
      <c r="AG55" s="69">
        <f>[1]NACE38BRUT!AF54</f>
        <v>170768</v>
      </c>
      <c r="AH55" s="69">
        <f>[1]NACE38BRUT!AG54</f>
        <v>1152214</v>
      </c>
      <c r="AI55" s="69">
        <f>[1]NACE38BRUT!AH54</f>
        <v>2948649.4</v>
      </c>
      <c r="AJ55" s="69">
        <f>[1]NACE38BRUT!AI54</f>
        <v>376151</v>
      </c>
      <c r="AK55" s="69">
        <f>[1]NACE38BRUT!AJ54</f>
        <v>953845.4</v>
      </c>
      <c r="AL55" s="69">
        <f>[1]NACE38BRUT!AK54</f>
        <v>1618653</v>
      </c>
      <c r="AM55" s="69">
        <f>[1]NACE38BRUT!AL54</f>
        <v>1366403.6</v>
      </c>
      <c r="AN55" s="69">
        <f>[1]NACE38BRUT!AM54</f>
        <v>901439</v>
      </c>
      <c r="AO55" s="69">
        <f>[1]NACE38BRUT!AN54</f>
        <v>226107</v>
      </c>
      <c r="AP55" s="69">
        <f>[1]NACE38BRUT!AO54</f>
        <v>675332</v>
      </c>
      <c r="AQ55" s="69">
        <f>[1]NACE38BRUT!AP54</f>
        <v>220874.80000000002</v>
      </c>
      <c r="AR55" s="69">
        <f>[1]NACE38BRUT!AQ54</f>
        <v>152374</v>
      </c>
      <c r="AS55" s="69">
        <f>[1]NACE38BRUT!AR54</f>
        <v>323225</v>
      </c>
      <c r="AT55" s="69">
        <f>[1]NACE38BRUT!AS54</f>
        <v>735774</v>
      </c>
      <c r="AU55" s="69">
        <f>[1]NACE38BRUT!AT54</f>
        <v>275430.59999999998</v>
      </c>
      <c r="AV55" s="69">
        <f>[1]NACE38BRUT!AU54</f>
        <v>875640</v>
      </c>
      <c r="AW55" s="69">
        <f>[1]NACE38BRUT!AV54</f>
        <v>91460</v>
      </c>
      <c r="AX55" s="69">
        <f>[1]NACE38BRUT!AW54</f>
        <v>199453.4</v>
      </c>
      <c r="AY55" s="69">
        <f>[1]NACE38BRUT!AX54</f>
        <v>1670014.5282770435</v>
      </c>
      <c r="AZ55" s="69">
        <f>[1]NACE38BRUT!AZ54</f>
        <v>205184</v>
      </c>
      <c r="BA55" s="69">
        <f>[1]NACE38BRUT!BA54</f>
        <v>339483.5</v>
      </c>
      <c r="BB55" s="69">
        <f>[1]NACE38BRUT!BB54</f>
        <v>535247</v>
      </c>
      <c r="BC55" s="69">
        <f>[1]NACE38BRUT!BC54</f>
        <v>1030028.1</v>
      </c>
      <c r="BD55" s="69">
        <f>[1]NACE38BRUT!BD54</f>
        <v>270668.09999999998</v>
      </c>
      <c r="BE55" s="69">
        <f>[1]NACE38BRUT!BE54</f>
        <v>488814.60000000003</v>
      </c>
      <c r="BF55" s="69">
        <f>[1]NACE38BRUT!BF54</f>
        <v>0</v>
      </c>
      <c r="BG55" s="69">
        <f>[1]NACE38BRUT!BI54</f>
        <v>1709393.3999999994</v>
      </c>
      <c r="BH55" s="69">
        <f>[1]NACE38BRUT!BJ54</f>
        <v>1006331.9</v>
      </c>
    </row>
    <row r="56" spans="1:60" s="36" customFormat="1" hidden="1" x14ac:dyDescent="0.2">
      <c r="A56" s="138">
        <f t="shared" si="1"/>
        <v>40359</v>
      </c>
      <c r="B56" s="75">
        <f>[1]NACE38BRUT!B55</f>
        <v>17618280.317764565</v>
      </c>
      <c r="C56" s="173">
        <f>[1]NACE38BRUT!C55</f>
        <v>17002131.341666669</v>
      </c>
      <c r="D56" s="76">
        <f>[1]NACE38BRUT!D55</f>
        <v>3154247.5416666665</v>
      </c>
      <c r="E56" s="69">
        <f>[1]NACE38BRUT!E55</f>
        <v>1495146</v>
      </c>
      <c r="F56" s="69">
        <f>[1]NACE38BRUT!F55</f>
        <v>12968886.776097899</v>
      </c>
      <c r="G56" s="69">
        <f>[1]NACE38BRUT!G55</f>
        <v>12352737.800000001</v>
      </c>
      <c r="H56" s="69">
        <f>[1]NACE38BRUT!H55</f>
        <v>616148.97609789763</v>
      </c>
      <c r="I56" s="78">
        <f>[1]NACE38BRUT!I55</f>
        <v>15496508.517764563</v>
      </c>
      <c r="J56" s="69">
        <f t="shared" si="3"/>
        <v>2121771.8000000003</v>
      </c>
      <c r="K56" s="69">
        <f t="shared" si="2"/>
        <v>10230966</v>
      </c>
      <c r="L56" s="69">
        <f>[1]NACE38BRUT!J55</f>
        <v>6645</v>
      </c>
      <c r="M56" s="69">
        <f>[1]NACE38BRUT!L55</f>
        <v>25255</v>
      </c>
      <c r="N56" s="69">
        <f>[1]NACE38BRUT!M55</f>
        <v>489390.54166666669</v>
      </c>
      <c r="O56" s="69">
        <f>[1]NACE38BRUT!N55</f>
        <v>113007</v>
      </c>
      <c r="P56" s="69">
        <f>[1]NACE38BRUT!O55</f>
        <v>206373</v>
      </c>
      <c r="Q56" s="69">
        <f>[1]NACE38BRUT!P55</f>
        <v>12352</v>
      </c>
      <c r="R56" s="69">
        <f>[1]NACE38BRUT!Q55</f>
        <v>141980</v>
      </c>
      <c r="S56" s="69">
        <f>[1]NACE38BRUT!R55</f>
        <v>77461</v>
      </c>
      <c r="T56" s="69">
        <f>[1]NACE38BRUT!S55</f>
        <v>289331</v>
      </c>
      <c r="U56" s="69">
        <f>[1]NACE38BRUT!T55</f>
        <v>409097</v>
      </c>
      <c r="V56" s="69">
        <f>[1]NACE38BRUT!U55</f>
        <v>132035</v>
      </c>
      <c r="W56" s="69">
        <f>[1]NACE38BRUT!V55</f>
        <v>121507</v>
      </c>
      <c r="X56" s="69">
        <f>[1]NACE38BRUT!W55</f>
        <v>184143</v>
      </c>
      <c r="Y56" s="69">
        <f>[1]NACE38BRUT!X55</f>
        <v>367807</v>
      </c>
      <c r="Z56" s="69">
        <f>[1]NACE38BRUT!Y55</f>
        <v>236417</v>
      </c>
      <c r="AA56" s="69">
        <f>[1]NACE38BRUT!Z55</f>
        <v>131390</v>
      </c>
      <c r="AB56" s="69">
        <f>[1]NACE38BRUT!AA55</f>
        <v>275399</v>
      </c>
      <c r="AC56" s="69">
        <f>[1]NACE38BRUT!AB55</f>
        <v>166997</v>
      </c>
      <c r="AD56" s="69">
        <f>[1]NACE38BRUT!AC55</f>
        <v>142113</v>
      </c>
      <c r="AE56" s="69">
        <f>[1]NACE38BRUT!AD55</f>
        <v>1495146</v>
      </c>
      <c r="AF56" s="69">
        <f>[1]NACE38BRUT!AE55</f>
        <v>157654</v>
      </c>
      <c r="AG56" s="69">
        <f>[1]NACE38BRUT!AF55</f>
        <v>171752</v>
      </c>
      <c r="AH56" s="69">
        <f>[1]NACE38BRUT!AG55</f>
        <v>1165740</v>
      </c>
      <c r="AI56" s="69">
        <f>[1]NACE38BRUT!AH55</f>
        <v>3004860.9000000004</v>
      </c>
      <c r="AJ56" s="69">
        <f>[1]NACE38BRUT!AI55</f>
        <v>378585</v>
      </c>
      <c r="AK56" s="69">
        <f>[1]NACE38BRUT!AJ55</f>
        <v>960007.1</v>
      </c>
      <c r="AL56" s="69">
        <f>[1]NACE38BRUT!AK55</f>
        <v>1666268.8</v>
      </c>
      <c r="AM56" s="69">
        <f>[1]NACE38BRUT!AL55</f>
        <v>1376055.1</v>
      </c>
      <c r="AN56" s="69">
        <f>[1]NACE38BRUT!AM55</f>
        <v>981712</v>
      </c>
      <c r="AO56" s="69">
        <f>[1]NACE38BRUT!AN55</f>
        <v>254567</v>
      </c>
      <c r="AP56" s="69">
        <f>[1]NACE38BRUT!AO55</f>
        <v>727145</v>
      </c>
      <c r="AQ56" s="69">
        <f>[1]NACE38BRUT!AP55</f>
        <v>224283.09999999998</v>
      </c>
      <c r="AR56" s="69">
        <f>[1]NACE38BRUT!AQ55</f>
        <v>152619</v>
      </c>
      <c r="AS56" s="69">
        <f>[1]NACE38BRUT!AR55</f>
        <v>327351</v>
      </c>
      <c r="AT56" s="69">
        <f>[1]NACE38BRUT!AS55</f>
        <v>742368</v>
      </c>
      <c r="AU56" s="69">
        <f>[1]NACE38BRUT!AT55</f>
        <v>280594.2</v>
      </c>
      <c r="AV56" s="69">
        <f>[1]NACE38BRUT!AU55</f>
        <v>885370</v>
      </c>
      <c r="AW56" s="69">
        <f>[1]NACE38BRUT!AV55</f>
        <v>92533</v>
      </c>
      <c r="AX56" s="69">
        <f>[1]NACE38BRUT!AW55</f>
        <v>203076.4</v>
      </c>
      <c r="AY56" s="69">
        <f>[1]NACE38BRUT!AX55</f>
        <v>1802223.3760978975</v>
      </c>
      <c r="AZ56" s="69">
        <f>[1]NACE38BRUT!AZ55</f>
        <v>204920</v>
      </c>
      <c r="BA56" s="69">
        <f>[1]NACE38BRUT!BA55</f>
        <v>331256.60000000003</v>
      </c>
      <c r="BB56" s="69">
        <f>[1]NACE38BRUT!BB55</f>
        <v>540355</v>
      </c>
      <c r="BC56" s="69">
        <f>[1]NACE38BRUT!BC55</f>
        <v>1045240.2000000003</v>
      </c>
      <c r="BD56" s="69">
        <f>[1]NACE38BRUT!BD55</f>
        <v>278687.80000000005</v>
      </c>
      <c r="BE56" s="69">
        <f>[1]NACE38BRUT!BE55</f>
        <v>495381.1</v>
      </c>
      <c r="BF56" s="69">
        <f>[1]NACE38BRUT!BF55</f>
        <v>0</v>
      </c>
      <c r="BG56" s="69">
        <f>[1]NACE38BRUT!BI55</f>
        <v>1726363.7999999998</v>
      </c>
      <c r="BH56" s="69">
        <f>[1]NACE38BRUT!BJ55</f>
        <v>1015356.2000000002</v>
      </c>
    </row>
    <row r="57" spans="1:60" s="36" customFormat="1" hidden="1" x14ac:dyDescent="0.2">
      <c r="A57" s="138">
        <f t="shared" si="1"/>
        <v>40451</v>
      </c>
      <c r="B57" s="75">
        <f>[1]NACE38BRUT!B56</f>
        <v>17560586.311053488</v>
      </c>
      <c r="C57" s="173">
        <f>[1]NACE38BRUT!C56</f>
        <v>16946831.689473681</v>
      </c>
      <c r="D57" s="76">
        <f>[1]NACE38BRUT!D56</f>
        <v>3139018.789473684</v>
      </c>
      <c r="E57" s="69">
        <f>[1]NACE38BRUT!E56</f>
        <v>1486321</v>
      </c>
      <c r="F57" s="69">
        <f>[1]NACE38BRUT!F56</f>
        <v>12935246.521579806</v>
      </c>
      <c r="G57" s="69">
        <f>[1]NACE38BRUT!G56</f>
        <v>12321491.899999997</v>
      </c>
      <c r="H57" s="69">
        <f>[1]NACE38BRUT!H56</f>
        <v>613754.62157980888</v>
      </c>
      <c r="I57" s="78">
        <f>[1]NACE38BRUT!I56</f>
        <v>15453045.311053487</v>
      </c>
      <c r="J57" s="69">
        <f t="shared" si="3"/>
        <v>2107541</v>
      </c>
      <c r="K57" s="69">
        <f t="shared" si="2"/>
        <v>10213950.899999997</v>
      </c>
      <c r="L57" s="69">
        <f>[1]NACE38BRUT!J56</f>
        <v>6688</v>
      </c>
      <c r="M57" s="69">
        <f>[1]NACE38BRUT!L56</f>
        <v>25287</v>
      </c>
      <c r="N57" s="69">
        <f>[1]NACE38BRUT!M56</f>
        <v>493336.78947368421</v>
      </c>
      <c r="O57" s="69">
        <f>[1]NACE38BRUT!N56</f>
        <v>111931</v>
      </c>
      <c r="P57" s="69">
        <f>[1]NACE38BRUT!O56</f>
        <v>202927</v>
      </c>
      <c r="Q57" s="69">
        <f>[1]NACE38BRUT!P56</f>
        <v>12151</v>
      </c>
      <c r="R57" s="69">
        <f>[1]NACE38BRUT!Q56</f>
        <v>140876</v>
      </c>
      <c r="S57" s="69">
        <f>[1]NACE38BRUT!R56</f>
        <v>76636</v>
      </c>
      <c r="T57" s="69">
        <f>[1]NACE38BRUT!S56</f>
        <v>286332</v>
      </c>
      <c r="U57" s="69">
        <f>[1]NACE38BRUT!T56</f>
        <v>407417</v>
      </c>
      <c r="V57" s="69">
        <f>[1]NACE38BRUT!U56</f>
        <v>130406</v>
      </c>
      <c r="W57" s="69">
        <f>[1]NACE38BRUT!V56</f>
        <v>120770</v>
      </c>
      <c r="X57" s="69">
        <f>[1]NACE38BRUT!W56</f>
        <v>182288</v>
      </c>
      <c r="Y57" s="69">
        <f>[1]NACE38BRUT!X56</f>
        <v>363842</v>
      </c>
      <c r="Z57" s="69">
        <f>[1]NACE38BRUT!Y56</f>
        <v>233394</v>
      </c>
      <c r="AA57" s="69">
        <f>[1]NACE38BRUT!Z56</f>
        <v>130448</v>
      </c>
      <c r="AB57" s="69">
        <f>[1]NACE38BRUT!AA56</f>
        <v>274695</v>
      </c>
      <c r="AC57" s="69">
        <f>[1]NACE38BRUT!AB56</f>
        <v>167799</v>
      </c>
      <c r="AD57" s="69">
        <f>[1]NACE38BRUT!AC56</f>
        <v>142325</v>
      </c>
      <c r="AE57" s="69">
        <f>[1]NACE38BRUT!AD56</f>
        <v>1486321</v>
      </c>
      <c r="AF57" s="69">
        <f>[1]NACE38BRUT!AE56</f>
        <v>155664</v>
      </c>
      <c r="AG57" s="69">
        <f>[1]NACE38BRUT!AF56</f>
        <v>171577</v>
      </c>
      <c r="AH57" s="69">
        <f>[1]NACE38BRUT!AG56</f>
        <v>1159080</v>
      </c>
      <c r="AI57" s="69">
        <f>[1]NACE38BRUT!AH56</f>
        <v>2989570.5</v>
      </c>
      <c r="AJ57" s="69">
        <f>[1]NACE38BRUT!AI56</f>
        <v>380572</v>
      </c>
      <c r="AK57" s="69">
        <f>[1]NACE38BRUT!AJ56</f>
        <v>954877.6</v>
      </c>
      <c r="AL57" s="69">
        <f>[1]NACE38BRUT!AK56</f>
        <v>1654120.9</v>
      </c>
      <c r="AM57" s="69">
        <f>[1]NACE38BRUT!AL56</f>
        <v>1374299.6</v>
      </c>
      <c r="AN57" s="69">
        <f>[1]NACE38BRUT!AM56</f>
        <v>1002046.5</v>
      </c>
      <c r="AO57" s="69">
        <f>[1]NACE38BRUT!AN56</f>
        <v>260089</v>
      </c>
      <c r="AP57" s="69">
        <f>[1]NACE38BRUT!AO56</f>
        <v>741957.5</v>
      </c>
      <c r="AQ57" s="69">
        <f>[1]NACE38BRUT!AP56</f>
        <v>218193.1</v>
      </c>
      <c r="AR57" s="69">
        <f>[1]NACE38BRUT!AQ56</f>
        <v>150011</v>
      </c>
      <c r="AS57" s="69">
        <f>[1]NACE38BRUT!AR56</f>
        <v>327713</v>
      </c>
      <c r="AT57" s="69">
        <f>[1]NACE38BRUT!AS56</f>
        <v>740740</v>
      </c>
      <c r="AU57" s="69">
        <f>[1]NACE38BRUT!AT56</f>
        <v>282728</v>
      </c>
      <c r="AV57" s="69">
        <f>[1]NACE38BRUT!AU56</f>
        <v>882271.8</v>
      </c>
      <c r="AW57" s="69">
        <f>[1]NACE38BRUT!AV56</f>
        <v>91314</v>
      </c>
      <c r="AX57" s="69">
        <f>[1]NACE38BRUT!AW56</f>
        <v>199207</v>
      </c>
      <c r="AY57" s="69">
        <f>[1]NACE38BRUT!AX56</f>
        <v>1809559.5215798086</v>
      </c>
      <c r="AZ57" s="69">
        <f>[1]NACE38BRUT!AZ56</f>
        <v>204935</v>
      </c>
      <c r="BA57" s="69">
        <f>[1]NACE38BRUT!BA56</f>
        <v>314197.59999999998</v>
      </c>
      <c r="BB57" s="69">
        <f>[1]NACE38BRUT!BB56</f>
        <v>539012</v>
      </c>
      <c r="BC57" s="69">
        <f>[1]NACE38BRUT!BC56</f>
        <v>1049396.3999999999</v>
      </c>
      <c r="BD57" s="69">
        <f>[1]NACE38BRUT!BD56</f>
        <v>270423.59999999998</v>
      </c>
      <c r="BE57" s="69">
        <f>[1]NACE38BRUT!BE56</f>
        <v>489627.89999999997</v>
      </c>
      <c r="BF57" s="69">
        <f>[1]NACE38BRUT!BF56</f>
        <v>0</v>
      </c>
      <c r="BG57" s="69">
        <f>[1]NACE38BRUT!BI56</f>
        <v>1693221.1000000003</v>
      </c>
      <c r="BH57" s="69">
        <f>[1]NACE38BRUT!BJ56</f>
        <v>992360.39999999991</v>
      </c>
    </row>
    <row r="58" spans="1:60" s="36" customFormat="1" ht="12" hidden="1" thickBot="1" x14ac:dyDescent="0.25">
      <c r="A58" s="139">
        <f t="shared" si="1"/>
        <v>40542</v>
      </c>
      <c r="B58" s="65">
        <f>[1]NACE38BRUT!B57</f>
        <v>17515308.24900971</v>
      </c>
      <c r="C58" s="180">
        <f>[1]NACE38BRUT!C57</f>
        <v>16894467.284615383</v>
      </c>
      <c r="D58" s="66">
        <f>[1]NACE38BRUT!D57</f>
        <v>3123597.3846153845</v>
      </c>
      <c r="E58" s="67">
        <f>[1]NACE38BRUT!E57</f>
        <v>1485629</v>
      </c>
      <c r="F58" s="67">
        <f>[1]NACE38BRUT!F57</f>
        <v>12906081.864394326</v>
      </c>
      <c r="G58" s="67">
        <f>[1]NACE38BRUT!G57</f>
        <v>12285240.899999999</v>
      </c>
      <c r="H58" s="67">
        <f>[1]NACE38BRUT!H57</f>
        <v>620840.96439432655</v>
      </c>
      <c r="I58" s="68">
        <f>[1]NACE38BRUT!I57</f>
        <v>15383903.64900971</v>
      </c>
      <c r="J58" s="67">
        <f t="shared" si="3"/>
        <v>2131404.5999999996</v>
      </c>
      <c r="K58" s="67">
        <f t="shared" si="2"/>
        <v>10153836.299999999</v>
      </c>
      <c r="L58" s="67">
        <f>[1]NACE38BRUT!J57</f>
        <v>6417</v>
      </c>
      <c r="M58" s="67">
        <f>[1]NACE38BRUT!L57</f>
        <v>24945</v>
      </c>
      <c r="N58" s="67">
        <f>[1]NACE38BRUT!M57</f>
        <v>489423.38461538462</v>
      </c>
      <c r="O58" s="67">
        <f>[1]NACE38BRUT!N57</f>
        <v>110946</v>
      </c>
      <c r="P58" s="67">
        <f>[1]NACE38BRUT!O57</f>
        <v>201433</v>
      </c>
      <c r="Q58" s="67">
        <f>[1]NACE38BRUT!P57</f>
        <v>11996</v>
      </c>
      <c r="R58" s="67">
        <f>[1]NACE38BRUT!Q57</f>
        <v>140214</v>
      </c>
      <c r="S58" s="67">
        <f>[1]NACE38BRUT!R57</f>
        <v>76831</v>
      </c>
      <c r="T58" s="67">
        <f>[1]NACE38BRUT!S57</f>
        <v>285397</v>
      </c>
      <c r="U58" s="67">
        <f>[1]NACE38BRUT!T57</f>
        <v>405651</v>
      </c>
      <c r="V58" s="67">
        <f>[1]NACE38BRUT!U57</f>
        <v>130056</v>
      </c>
      <c r="W58" s="67">
        <f>[1]NACE38BRUT!V57</f>
        <v>119726</v>
      </c>
      <c r="X58" s="67">
        <f>[1]NACE38BRUT!W57</f>
        <v>180768</v>
      </c>
      <c r="Y58" s="67">
        <f>[1]NACE38BRUT!X57</f>
        <v>364532</v>
      </c>
      <c r="Z58" s="67">
        <f>[1]NACE38BRUT!Y57</f>
        <v>233712</v>
      </c>
      <c r="AA58" s="67">
        <f>[1]NACE38BRUT!Z57</f>
        <v>130820</v>
      </c>
      <c r="AB58" s="67">
        <f>[1]NACE38BRUT!AA57</f>
        <v>273095</v>
      </c>
      <c r="AC58" s="67">
        <f>[1]NACE38BRUT!AB57</f>
        <v>166111</v>
      </c>
      <c r="AD58" s="67">
        <f>[1]NACE38BRUT!AC57</f>
        <v>142473</v>
      </c>
      <c r="AE58" s="67">
        <f>[1]NACE38BRUT!AD57</f>
        <v>1485629</v>
      </c>
      <c r="AF58" s="67">
        <f>[1]NACE38BRUT!AE57</f>
        <v>155652</v>
      </c>
      <c r="AG58" s="67">
        <f>[1]NACE38BRUT!AF57</f>
        <v>170058</v>
      </c>
      <c r="AH58" s="67">
        <f>[1]NACE38BRUT!AG57</f>
        <v>1159919</v>
      </c>
      <c r="AI58" s="67">
        <f>[1]NACE38BRUT!AH57</f>
        <v>3008101.2</v>
      </c>
      <c r="AJ58" s="67">
        <f>[1]NACE38BRUT!AI57</f>
        <v>378350</v>
      </c>
      <c r="AK58" s="67">
        <f>[1]NACE38BRUT!AJ57</f>
        <v>952783.3</v>
      </c>
      <c r="AL58" s="67">
        <f>[1]NACE38BRUT!AK57</f>
        <v>1676967.9</v>
      </c>
      <c r="AM58" s="67">
        <f>[1]NACE38BRUT!AL57</f>
        <v>1373371</v>
      </c>
      <c r="AN58" s="67">
        <f>[1]NACE38BRUT!AM57</f>
        <v>922901</v>
      </c>
      <c r="AO58" s="67">
        <f>[1]NACE38BRUT!AN57</f>
        <v>222006</v>
      </c>
      <c r="AP58" s="67">
        <f>[1]NACE38BRUT!AO57</f>
        <v>700895</v>
      </c>
      <c r="AQ58" s="67">
        <f>[1]NACE38BRUT!AP57</f>
        <v>218149.30000000002</v>
      </c>
      <c r="AR58" s="67">
        <f>[1]NACE38BRUT!AQ57</f>
        <v>150254</v>
      </c>
      <c r="AS58" s="67">
        <f>[1]NACE38BRUT!AR57</f>
        <v>331727.40000000002</v>
      </c>
      <c r="AT58" s="67">
        <f>[1]NACE38BRUT!AS57</f>
        <v>739176</v>
      </c>
      <c r="AU58" s="67">
        <f>[1]NACE38BRUT!AT57</f>
        <v>284330.5</v>
      </c>
      <c r="AV58" s="67">
        <f>[1]NACE38BRUT!AU57</f>
        <v>889520.4</v>
      </c>
      <c r="AW58" s="67">
        <f>[1]NACE38BRUT!AV57</f>
        <v>90497</v>
      </c>
      <c r="AX58" s="67">
        <f>[1]NACE38BRUT!AW57</f>
        <v>202005.4</v>
      </c>
      <c r="AY58" s="67">
        <f>[1]NACE38BRUT!AX57</f>
        <v>1796832.0643943269</v>
      </c>
      <c r="AZ58" s="67">
        <f>[1]NACE38BRUT!AZ57</f>
        <v>205860</v>
      </c>
      <c r="BA58" s="67">
        <f>[1]NACE38BRUT!BA57</f>
        <v>333282.19999999995</v>
      </c>
      <c r="BB58" s="67">
        <f>[1]NACE38BRUT!BB57</f>
        <v>540992</v>
      </c>
      <c r="BC58" s="67">
        <f>[1]NACE38BRUT!BC57</f>
        <v>1051270.3999999999</v>
      </c>
      <c r="BD58" s="67">
        <f>[1]NACE38BRUT!BD57</f>
        <v>276646.20000000007</v>
      </c>
      <c r="BE58" s="67">
        <f>[1]NACE38BRUT!BE57</f>
        <v>491165.8</v>
      </c>
      <c r="BF58" s="67">
        <f>[1]NACE38BRUT!BF57</f>
        <v>0</v>
      </c>
      <c r="BG58" s="67">
        <f>[1]NACE38BRUT!BI57</f>
        <v>1706357.4000000001</v>
      </c>
      <c r="BH58" s="67">
        <f>[1]NACE38BRUT!BJ57</f>
        <v>1009354.3999999999</v>
      </c>
    </row>
    <row r="59" spans="1:60" s="36" customFormat="1" hidden="1" x14ac:dyDescent="0.2">
      <c r="A59" s="140">
        <f t="shared" si="1"/>
        <v>40632</v>
      </c>
      <c r="B59" s="75">
        <f>[1]NACE38BRUT!B58</f>
        <v>17457319.945994832</v>
      </c>
      <c r="C59" s="173">
        <f>[1]NACE38BRUT!C58</f>
        <v>16868676.946153838</v>
      </c>
      <c r="D59" s="76">
        <f>[1]NACE38BRUT!D58</f>
        <v>3123464.846153846</v>
      </c>
      <c r="E59" s="69">
        <f>[1]NACE38BRUT!E58</f>
        <v>1485353</v>
      </c>
      <c r="F59" s="69">
        <f>[1]NACE38BRUT!F58</f>
        <v>12848502.099840995</v>
      </c>
      <c r="G59" s="69">
        <f>[1]NACE38BRUT!G58</f>
        <v>12259859.1</v>
      </c>
      <c r="H59" s="69">
        <f>[1]NACE38BRUT!H58</f>
        <v>588642.9998409953</v>
      </c>
      <c r="I59" s="78">
        <f>[1]NACE38BRUT!I58</f>
        <v>15317190.445994833</v>
      </c>
      <c r="J59" s="69">
        <f t="shared" si="3"/>
        <v>2140129.4999999991</v>
      </c>
      <c r="K59" s="69">
        <f t="shared" si="2"/>
        <v>10119729.600000001</v>
      </c>
      <c r="L59" s="69">
        <f>[1]NACE38BRUT!J58</f>
        <v>6462</v>
      </c>
      <c r="M59" s="69">
        <f>[1]NACE38BRUT!L58</f>
        <v>24966</v>
      </c>
      <c r="N59" s="69">
        <f>[1]NACE38BRUT!M58</f>
        <v>483052.84615384613</v>
      </c>
      <c r="O59" s="69">
        <f>[1]NACE38BRUT!N58</f>
        <v>111024</v>
      </c>
      <c r="P59" s="69">
        <f>[1]NACE38BRUT!O58</f>
        <v>201673</v>
      </c>
      <c r="Q59" s="69">
        <f>[1]NACE38BRUT!P58</f>
        <v>12013</v>
      </c>
      <c r="R59" s="69">
        <f>[1]NACE38BRUT!Q58</f>
        <v>141878</v>
      </c>
      <c r="S59" s="69">
        <f>[1]NACE38BRUT!R58</f>
        <v>77576</v>
      </c>
      <c r="T59" s="69">
        <f>[1]NACE38BRUT!S58</f>
        <v>285642</v>
      </c>
      <c r="U59" s="69">
        <f>[1]NACE38BRUT!T58</f>
        <v>406988</v>
      </c>
      <c r="V59" s="69">
        <f>[1]NACE38BRUT!U58</f>
        <v>130392</v>
      </c>
      <c r="W59" s="69">
        <f>[1]NACE38BRUT!V58</f>
        <v>119111</v>
      </c>
      <c r="X59" s="69">
        <f>[1]NACE38BRUT!W58</f>
        <v>179378</v>
      </c>
      <c r="Y59" s="69">
        <f>[1]NACE38BRUT!X58</f>
        <v>366719</v>
      </c>
      <c r="Z59" s="69">
        <f>[1]NACE38BRUT!Y58</f>
        <v>235243</v>
      </c>
      <c r="AA59" s="69">
        <f>[1]NACE38BRUT!Z58</f>
        <v>131476</v>
      </c>
      <c r="AB59" s="69">
        <f>[1]NACE38BRUT!AA58</f>
        <v>273127</v>
      </c>
      <c r="AC59" s="69">
        <f>[1]NACE38BRUT!AB58</f>
        <v>166795</v>
      </c>
      <c r="AD59" s="69">
        <f>[1]NACE38BRUT!AC58</f>
        <v>143130</v>
      </c>
      <c r="AE59" s="69">
        <f>[1]NACE38BRUT!AD58</f>
        <v>1485353</v>
      </c>
      <c r="AF59" s="69">
        <f>[1]NACE38BRUT!AE58</f>
        <v>156982</v>
      </c>
      <c r="AG59" s="69">
        <f>[1]NACE38BRUT!AF58</f>
        <v>168704</v>
      </c>
      <c r="AH59" s="69">
        <f>[1]NACE38BRUT!AG58</f>
        <v>1159667</v>
      </c>
      <c r="AI59" s="69">
        <f>[1]NACE38BRUT!AH58</f>
        <v>2964453</v>
      </c>
      <c r="AJ59" s="69">
        <f>[1]NACE38BRUT!AI58</f>
        <v>378083</v>
      </c>
      <c r="AK59" s="69">
        <f>[1]NACE38BRUT!AJ58</f>
        <v>951382.4</v>
      </c>
      <c r="AL59" s="69">
        <f>[1]NACE38BRUT!AK58</f>
        <v>1634987.6</v>
      </c>
      <c r="AM59" s="69">
        <f>[1]NACE38BRUT!AL58</f>
        <v>1369674.2</v>
      </c>
      <c r="AN59" s="69">
        <f>[1]NACE38BRUT!AM58</f>
        <v>933266</v>
      </c>
      <c r="AO59" s="69">
        <f>[1]NACE38BRUT!AN58</f>
        <v>230249</v>
      </c>
      <c r="AP59" s="69">
        <f>[1]NACE38BRUT!AO58</f>
        <v>703017</v>
      </c>
      <c r="AQ59" s="69">
        <f>[1]NACE38BRUT!AP58</f>
        <v>219475.1</v>
      </c>
      <c r="AR59" s="69">
        <f>[1]NACE38BRUT!AQ58</f>
        <v>148967</v>
      </c>
      <c r="AS59" s="69">
        <f>[1]NACE38BRUT!AR58</f>
        <v>336028</v>
      </c>
      <c r="AT59" s="69">
        <f>[1]NACE38BRUT!AS58</f>
        <v>741336</v>
      </c>
      <c r="AU59" s="69">
        <f>[1]NACE38BRUT!AT58</f>
        <v>279720.7</v>
      </c>
      <c r="AV59" s="69">
        <f>[1]NACE38BRUT!AU58</f>
        <v>898608</v>
      </c>
      <c r="AW59" s="69">
        <f>[1]NACE38BRUT!AV58</f>
        <v>91822</v>
      </c>
      <c r="AX59" s="69">
        <f>[1]NACE38BRUT!AW58</f>
        <v>202626</v>
      </c>
      <c r="AY59" s="69">
        <f>[1]NACE38BRUT!AX58</f>
        <v>1759448.2998409956</v>
      </c>
      <c r="AZ59" s="69">
        <f>[1]NACE38BRUT!AZ58</f>
        <v>201922</v>
      </c>
      <c r="BA59" s="69">
        <f>[1]NACE38BRUT!BA58</f>
        <v>341881.9</v>
      </c>
      <c r="BB59" s="69">
        <f>[1]NACE38BRUT!BB58</f>
        <v>543592</v>
      </c>
      <c r="BC59" s="69">
        <f>[1]NACE38BRUT!BC58</f>
        <v>1052733.5999999994</v>
      </c>
      <c r="BD59" s="69">
        <f>[1]NACE38BRUT!BD58</f>
        <v>274510.19999999995</v>
      </c>
      <c r="BE59" s="69">
        <f>[1]NACE38BRUT!BE58</f>
        <v>488438.1</v>
      </c>
      <c r="BF59" s="69">
        <f>[1]NACE38BRUT!BF58</f>
        <v>0</v>
      </c>
      <c r="BG59" s="69">
        <f>[1]NACE38BRUT!BI58</f>
        <v>1712324.6000000006</v>
      </c>
      <c r="BH59" s="69">
        <f>[1]NACE38BRUT!BJ58</f>
        <v>1013424.3999999999</v>
      </c>
    </row>
    <row r="60" spans="1:60" s="36" customFormat="1" hidden="1" x14ac:dyDescent="0.2">
      <c r="A60" s="138">
        <f t="shared" si="1"/>
        <v>40724</v>
      </c>
      <c r="B60" s="75">
        <f>[1]NACE38BRUT!B59</f>
        <v>17823688.704270467</v>
      </c>
      <c r="C60" s="173">
        <f>[1]NACE38BRUT!C59</f>
        <v>17144056.025000002</v>
      </c>
      <c r="D60" s="76">
        <f>[1]NACE38BRUT!D59</f>
        <v>3147320.625</v>
      </c>
      <c r="E60" s="69">
        <f>[1]NACE38BRUT!E59</f>
        <v>1498144</v>
      </c>
      <c r="F60" s="69">
        <f>[1]NACE38BRUT!F59</f>
        <v>13178224.079270467</v>
      </c>
      <c r="G60" s="69">
        <f>[1]NACE38BRUT!G59</f>
        <v>12498591.4</v>
      </c>
      <c r="H60" s="69">
        <f>[1]NACE38BRUT!H59</f>
        <v>679632.67927046597</v>
      </c>
      <c r="I60" s="78">
        <f>[1]NACE38BRUT!I59</f>
        <v>15679169.104270469</v>
      </c>
      <c r="J60" s="69">
        <f t="shared" si="3"/>
        <v>2144519.6</v>
      </c>
      <c r="K60" s="69">
        <f t="shared" si="2"/>
        <v>10354071.800000001</v>
      </c>
      <c r="L60" s="69">
        <f>[1]NACE38BRUT!J59</f>
        <v>6697</v>
      </c>
      <c r="M60" s="69">
        <f>[1]NACE38BRUT!L59</f>
        <v>25064</v>
      </c>
      <c r="N60" s="69">
        <f>[1]NACE38BRUT!M59</f>
        <v>492262.625</v>
      </c>
      <c r="O60" s="69">
        <f>[1]NACE38BRUT!N59</f>
        <v>111146</v>
      </c>
      <c r="P60" s="69">
        <f>[1]NACE38BRUT!O59</f>
        <v>201189</v>
      </c>
      <c r="Q60" s="69">
        <f>[1]NACE38BRUT!P59</f>
        <v>11647</v>
      </c>
      <c r="R60" s="69">
        <f>[1]NACE38BRUT!Q59</f>
        <v>143557</v>
      </c>
      <c r="S60" s="69">
        <f>[1]NACE38BRUT!R59</f>
        <v>77608</v>
      </c>
      <c r="T60" s="69">
        <f>[1]NACE38BRUT!S59</f>
        <v>286493</v>
      </c>
      <c r="U60" s="69">
        <f>[1]NACE38BRUT!T59</f>
        <v>409090</v>
      </c>
      <c r="V60" s="69">
        <f>[1]NACE38BRUT!U59</f>
        <v>131365</v>
      </c>
      <c r="W60" s="69">
        <f>[1]NACE38BRUT!V59</f>
        <v>119768</v>
      </c>
      <c r="X60" s="69">
        <f>[1]NACE38BRUT!W59</f>
        <v>180718</v>
      </c>
      <c r="Y60" s="69">
        <f>[1]NACE38BRUT!X59</f>
        <v>369366</v>
      </c>
      <c r="Z60" s="69">
        <f>[1]NACE38BRUT!Y59</f>
        <v>235702</v>
      </c>
      <c r="AA60" s="69">
        <f>[1]NACE38BRUT!Z59</f>
        <v>133664</v>
      </c>
      <c r="AB60" s="69">
        <f>[1]NACE38BRUT!AA59</f>
        <v>274936</v>
      </c>
      <c r="AC60" s="69">
        <f>[1]NACE38BRUT!AB59</f>
        <v>167391</v>
      </c>
      <c r="AD60" s="69">
        <f>[1]NACE38BRUT!AC59</f>
        <v>145720</v>
      </c>
      <c r="AE60" s="69">
        <f>[1]NACE38BRUT!AD59</f>
        <v>1498144</v>
      </c>
      <c r="AF60" s="69">
        <f>[1]NACE38BRUT!AE59</f>
        <v>159246</v>
      </c>
      <c r="AG60" s="69">
        <f>[1]NACE38BRUT!AF59</f>
        <v>169840</v>
      </c>
      <c r="AH60" s="69">
        <f>[1]NACE38BRUT!AG59</f>
        <v>1169058</v>
      </c>
      <c r="AI60" s="69">
        <f>[1]NACE38BRUT!AH59</f>
        <v>3024863.3000000003</v>
      </c>
      <c r="AJ60" s="69">
        <f>[1]NACE38BRUT!AI59</f>
        <v>379856</v>
      </c>
      <c r="AK60" s="69">
        <f>[1]NACE38BRUT!AJ59</f>
        <v>961373.9</v>
      </c>
      <c r="AL60" s="69">
        <f>[1]NACE38BRUT!AK59</f>
        <v>1683633.4</v>
      </c>
      <c r="AM60" s="69">
        <f>[1]NACE38BRUT!AL59</f>
        <v>1378411.6</v>
      </c>
      <c r="AN60" s="69">
        <f>[1]NACE38BRUT!AM59</f>
        <v>1015227</v>
      </c>
      <c r="AO60" s="69">
        <f>[1]NACE38BRUT!AN59</f>
        <v>258904</v>
      </c>
      <c r="AP60" s="69">
        <f>[1]NACE38BRUT!AO59</f>
        <v>756323</v>
      </c>
      <c r="AQ60" s="69">
        <f>[1]NACE38BRUT!AP59</f>
        <v>226277.59999999998</v>
      </c>
      <c r="AR60" s="69">
        <f>[1]NACE38BRUT!AQ59</f>
        <v>149483</v>
      </c>
      <c r="AS60" s="69">
        <f>[1]NACE38BRUT!AR59</f>
        <v>342086</v>
      </c>
      <c r="AT60" s="69">
        <f>[1]NACE38BRUT!AS59</f>
        <v>749245</v>
      </c>
      <c r="AU60" s="69">
        <f>[1]NACE38BRUT!AT59</f>
        <v>284881.30000000005</v>
      </c>
      <c r="AV60" s="69">
        <f>[1]NACE38BRUT!AU59</f>
        <v>907454</v>
      </c>
      <c r="AW60" s="69">
        <f>[1]NACE38BRUT!AV59</f>
        <v>93390</v>
      </c>
      <c r="AX60" s="69">
        <f>[1]NACE38BRUT!AW59</f>
        <v>207224.4</v>
      </c>
      <c r="AY60" s="69">
        <f>[1]NACE38BRUT!AX59</f>
        <v>1886384.4792704661</v>
      </c>
      <c r="AZ60" s="69">
        <f>[1]NACE38BRUT!AZ59</f>
        <v>201933</v>
      </c>
      <c r="BA60" s="69">
        <f>[1]NACE38BRUT!BA59</f>
        <v>332161.39999999997</v>
      </c>
      <c r="BB60" s="69">
        <f>[1]NACE38BRUT!BB59</f>
        <v>546777</v>
      </c>
      <c r="BC60" s="69">
        <f>[1]NACE38BRUT!BC59</f>
        <v>1063648.2000000002</v>
      </c>
      <c r="BD60" s="69">
        <f>[1]NACE38BRUT!BD59</f>
        <v>278963.39999999997</v>
      </c>
      <c r="BE60" s="69">
        <f>[1]NACE38BRUT!BE59</f>
        <v>489813.4</v>
      </c>
      <c r="BF60" s="69">
        <f>[1]NACE38BRUT!BF59</f>
        <v>0</v>
      </c>
      <c r="BG60" s="69">
        <f>[1]NACE38BRUT!BI59</f>
        <v>1715940.1999999997</v>
      </c>
      <c r="BH60" s="69">
        <f>[1]NACE38BRUT!BJ59</f>
        <v>1013783.0000000001</v>
      </c>
    </row>
    <row r="61" spans="1:60" s="36" customFormat="1" hidden="1" x14ac:dyDescent="0.2">
      <c r="A61" s="138">
        <f t="shared" si="1"/>
        <v>40816</v>
      </c>
      <c r="B61" s="75">
        <f>[1]NACE38BRUT!B60</f>
        <v>17701631.364128545</v>
      </c>
      <c r="C61" s="173">
        <f>[1]NACE38BRUT!C60</f>
        <v>17064778.589473683</v>
      </c>
      <c r="D61" s="76">
        <f>[1]NACE38BRUT!D60</f>
        <v>3142195.789473684</v>
      </c>
      <c r="E61" s="69">
        <f>[1]NACE38BRUT!E60</f>
        <v>1486097</v>
      </c>
      <c r="F61" s="69">
        <f>[1]NACE38BRUT!F60</f>
        <v>13073338.574654859</v>
      </c>
      <c r="G61" s="69">
        <f>[1]NACE38BRUT!G60</f>
        <v>12436485.799999999</v>
      </c>
      <c r="H61" s="69">
        <f>[1]NACE38BRUT!H60</f>
        <v>636852.77465486049</v>
      </c>
      <c r="I61" s="78">
        <f>[1]NACE38BRUT!I60</f>
        <v>15577922.464128545</v>
      </c>
      <c r="J61" s="69">
        <f t="shared" si="3"/>
        <v>2123708.9000000004</v>
      </c>
      <c r="K61" s="69">
        <f t="shared" si="2"/>
        <v>10312776.899999999</v>
      </c>
      <c r="L61" s="69">
        <f>[1]NACE38BRUT!J60</f>
        <v>6701</v>
      </c>
      <c r="M61" s="69">
        <f>[1]NACE38BRUT!L60</f>
        <v>24972</v>
      </c>
      <c r="N61" s="69">
        <f>[1]NACE38BRUT!M60</f>
        <v>494903.78947368421</v>
      </c>
      <c r="O61" s="69">
        <f>[1]NACE38BRUT!N60</f>
        <v>109815</v>
      </c>
      <c r="P61" s="69">
        <f>[1]NACE38BRUT!O60</f>
        <v>198760</v>
      </c>
      <c r="Q61" s="69">
        <f>[1]NACE38BRUT!P60</f>
        <v>11530</v>
      </c>
      <c r="R61" s="69">
        <f>[1]NACE38BRUT!Q60</f>
        <v>142516</v>
      </c>
      <c r="S61" s="69">
        <f>[1]NACE38BRUT!R60</f>
        <v>77635</v>
      </c>
      <c r="T61" s="69">
        <f>[1]NACE38BRUT!S60</f>
        <v>284281</v>
      </c>
      <c r="U61" s="69">
        <f>[1]NACE38BRUT!T60</f>
        <v>407765</v>
      </c>
      <c r="V61" s="69">
        <f>[1]NACE38BRUT!U60</f>
        <v>129175</v>
      </c>
      <c r="W61" s="69">
        <f>[1]NACE38BRUT!V60</f>
        <v>119748</v>
      </c>
      <c r="X61" s="69">
        <f>[1]NACE38BRUT!W60</f>
        <v>181010</v>
      </c>
      <c r="Y61" s="69">
        <f>[1]NACE38BRUT!X60</f>
        <v>370496</v>
      </c>
      <c r="Z61" s="69">
        <f>[1]NACE38BRUT!Y60</f>
        <v>235467</v>
      </c>
      <c r="AA61" s="69">
        <f>[1]NACE38BRUT!Z60</f>
        <v>135029</v>
      </c>
      <c r="AB61" s="69">
        <f>[1]NACE38BRUT!AA60</f>
        <v>275197</v>
      </c>
      <c r="AC61" s="69">
        <f>[1]NACE38BRUT!AB60</f>
        <v>168110</v>
      </c>
      <c r="AD61" s="69">
        <f>[1]NACE38BRUT!AC60</f>
        <v>146282</v>
      </c>
      <c r="AE61" s="69">
        <f>[1]NACE38BRUT!AD60</f>
        <v>1486097</v>
      </c>
      <c r="AF61" s="69">
        <f>[1]NACE38BRUT!AE60</f>
        <v>158333</v>
      </c>
      <c r="AG61" s="69">
        <f>[1]NACE38BRUT!AF60</f>
        <v>169309</v>
      </c>
      <c r="AH61" s="69">
        <f>[1]NACE38BRUT!AG60</f>
        <v>1158455</v>
      </c>
      <c r="AI61" s="69">
        <f>[1]NACE38BRUT!AH60</f>
        <v>2996318.7</v>
      </c>
      <c r="AJ61" s="69">
        <f>[1]NACE38BRUT!AI60</f>
        <v>378594</v>
      </c>
      <c r="AK61" s="69">
        <f>[1]NACE38BRUT!AJ60</f>
        <v>953361.1</v>
      </c>
      <c r="AL61" s="69">
        <f>[1]NACE38BRUT!AK60</f>
        <v>1664363.6</v>
      </c>
      <c r="AM61" s="69">
        <f>[1]NACE38BRUT!AL60</f>
        <v>1376352.5</v>
      </c>
      <c r="AN61" s="69">
        <f>[1]NACE38BRUT!AM60</f>
        <v>1032505.5</v>
      </c>
      <c r="AO61" s="69">
        <f>[1]NACE38BRUT!AN60</f>
        <v>264080</v>
      </c>
      <c r="AP61" s="69">
        <f>[1]NACE38BRUT!AO60</f>
        <v>768425.5</v>
      </c>
      <c r="AQ61" s="69">
        <f>[1]NACE38BRUT!AP60</f>
        <v>219533.90000000002</v>
      </c>
      <c r="AR61" s="69">
        <f>[1]NACE38BRUT!AQ60</f>
        <v>147381</v>
      </c>
      <c r="AS61" s="69">
        <f>[1]NACE38BRUT!AR60</f>
        <v>342869</v>
      </c>
      <c r="AT61" s="69">
        <f>[1]NACE38BRUT!AS60</f>
        <v>748902</v>
      </c>
      <c r="AU61" s="69">
        <f>[1]NACE38BRUT!AT60</f>
        <v>284808.09999999998</v>
      </c>
      <c r="AV61" s="69">
        <f>[1]NACE38BRUT!AU60</f>
        <v>906527.5</v>
      </c>
      <c r="AW61" s="69">
        <f>[1]NACE38BRUT!AV60</f>
        <v>92092</v>
      </c>
      <c r="AX61" s="69">
        <f>[1]NACE38BRUT!AW60</f>
        <v>204747</v>
      </c>
      <c r="AY61" s="69">
        <f>[1]NACE38BRUT!AX60</f>
        <v>1848890.174654861</v>
      </c>
      <c r="AZ61" s="69">
        <f>[1]NACE38BRUT!AZ60</f>
        <v>201284</v>
      </c>
      <c r="BA61" s="69">
        <f>[1]NACE38BRUT!BA60</f>
        <v>314871.8</v>
      </c>
      <c r="BB61" s="69">
        <f>[1]NACE38BRUT!BB60</f>
        <v>544330</v>
      </c>
      <c r="BC61" s="69">
        <f>[1]NACE38BRUT!BC60</f>
        <v>1063223.1000000001</v>
      </c>
      <c r="BD61" s="69">
        <f>[1]NACE38BRUT!BD60</f>
        <v>267584</v>
      </c>
      <c r="BE61" s="69">
        <f>[1]NACE38BRUT!BE60</f>
        <v>481118.3</v>
      </c>
      <c r="BF61" s="69">
        <f>[1]NACE38BRUT!BF60</f>
        <v>0</v>
      </c>
      <c r="BG61" s="69">
        <f>[1]NACE38BRUT!BI60</f>
        <v>1672668.1999999993</v>
      </c>
      <c r="BH61" s="69">
        <f>[1]NACE38BRUT!BJ60</f>
        <v>983849.39999999991</v>
      </c>
    </row>
    <row r="62" spans="1:60" s="36" customFormat="1" ht="12" hidden="1" thickBot="1" x14ac:dyDescent="0.25">
      <c r="A62" s="139">
        <f t="shared" si="1"/>
        <v>40907</v>
      </c>
      <c r="B62" s="65">
        <f>[1]NACE38BRUT!B61</f>
        <v>17623501.354838941</v>
      </c>
      <c r="C62" s="180">
        <f>[1]NACE38BRUT!C61</f>
        <v>17010552.923076913</v>
      </c>
      <c r="D62" s="66">
        <f>[1]NACE38BRUT!D61</f>
        <v>3128342.423076923</v>
      </c>
      <c r="E62" s="67">
        <f>[1]NACE38BRUT!E61</f>
        <v>1481627</v>
      </c>
      <c r="F62" s="67">
        <f>[1]NACE38BRUT!F61</f>
        <v>13013531.931762025</v>
      </c>
      <c r="G62" s="67">
        <f>[1]NACE38BRUT!G61</f>
        <v>12400583.499999996</v>
      </c>
      <c r="H62" s="67">
        <f>[1]NACE38BRUT!H61</f>
        <v>612948.43176202849</v>
      </c>
      <c r="I62" s="68">
        <f>[1]NACE38BRUT!I61</f>
        <v>15470007.154838942</v>
      </c>
      <c r="J62" s="67">
        <f t="shared" si="3"/>
        <v>2153494.1999999993</v>
      </c>
      <c r="K62" s="67">
        <f t="shared" si="2"/>
        <v>10247089.299999997</v>
      </c>
      <c r="L62" s="67">
        <f>[1]NACE38BRUT!J61</f>
        <v>6661</v>
      </c>
      <c r="M62" s="67">
        <f>[1]NACE38BRUT!L61</f>
        <v>24603</v>
      </c>
      <c r="N62" s="67">
        <f>[1]NACE38BRUT!M61</f>
        <v>489222.42307692306</v>
      </c>
      <c r="O62" s="67">
        <f>[1]NACE38BRUT!N61</f>
        <v>108337</v>
      </c>
      <c r="P62" s="67">
        <f>[1]NACE38BRUT!O61</f>
        <v>196980</v>
      </c>
      <c r="Q62" s="67">
        <f>[1]NACE38BRUT!P61</f>
        <v>11497</v>
      </c>
      <c r="R62" s="67">
        <f>[1]NACE38BRUT!Q61</f>
        <v>140573</v>
      </c>
      <c r="S62" s="67">
        <f>[1]NACE38BRUT!R61</f>
        <v>77276</v>
      </c>
      <c r="T62" s="67">
        <f>[1]NACE38BRUT!S61</f>
        <v>282646</v>
      </c>
      <c r="U62" s="67">
        <f>[1]NACE38BRUT!T61</f>
        <v>406900</v>
      </c>
      <c r="V62" s="67">
        <f>[1]NACE38BRUT!U61</f>
        <v>129194</v>
      </c>
      <c r="W62" s="67">
        <f>[1]NACE38BRUT!V61</f>
        <v>118464</v>
      </c>
      <c r="X62" s="67">
        <f>[1]NACE38BRUT!W61</f>
        <v>181053</v>
      </c>
      <c r="Y62" s="67">
        <f>[1]NACE38BRUT!X61</f>
        <v>373205</v>
      </c>
      <c r="Z62" s="67">
        <f>[1]NACE38BRUT!Y61</f>
        <v>236097</v>
      </c>
      <c r="AA62" s="67">
        <f>[1]NACE38BRUT!Z61</f>
        <v>137108</v>
      </c>
      <c r="AB62" s="67">
        <f>[1]NACE38BRUT!AA61</f>
        <v>274228</v>
      </c>
      <c r="AC62" s="67">
        <f>[1]NACE38BRUT!AB61</f>
        <v>168055</v>
      </c>
      <c r="AD62" s="67">
        <f>[1]NACE38BRUT!AC61</f>
        <v>146109</v>
      </c>
      <c r="AE62" s="67">
        <f>[1]NACE38BRUT!AD61</f>
        <v>1481627</v>
      </c>
      <c r="AF62" s="67">
        <f>[1]NACE38BRUT!AE61</f>
        <v>158545</v>
      </c>
      <c r="AG62" s="67">
        <f>[1]NACE38BRUT!AF61</f>
        <v>168131</v>
      </c>
      <c r="AH62" s="67">
        <f>[1]NACE38BRUT!AG61</f>
        <v>1154951</v>
      </c>
      <c r="AI62" s="67">
        <f>[1]NACE38BRUT!AH61</f>
        <v>3020185.8</v>
      </c>
      <c r="AJ62" s="67">
        <f>[1]NACE38BRUT!AI61</f>
        <v>376608</v>
      </c>
      <c r="AK62" s="67">
        <f>[1]NACE38BRUT!AJ61</f>
        <v>953554.2</v>
      </c>
      <c r="AL62" s="67">
        <f>[1]NACE38BRUT!AK61</f>
        <v>1690023.6</v>
      </c>
      <c r="AM62" s="67">
        <f>[1]NACE38BRUT!AL61</f>
        <v>1370090.7</v>
      </c>
      <c r="AN62" s="67">
        <f>[1]NACE38BRUT!AM61</f>
        <v>942923</v>
      </c>
      <c r="AO62" s="67">
        <f>[1]NACE38BRUT!AN61</f>
        <v>222826</v>
      </c>
      <c r="AP62" s="67">
        <f>[1]NACE38BRUT!AO61</f>
        <v>720097</v>
      </c>
      <c r="AQ62" s="67">
        <f>[1]NACE38BRUT!AP61</f>
        <v>219746.4</v>
      </c>
      <c r="AR62" s="67">
        <f>[1]NACE38BRUT!AQ61</f>
        <v>146992</v>
      </c>
      <c r="AS62" s="67">
        <f>[1]NACE38BRUT!AR61</f>
        <v>346452.4</v>
      </c>
      <c r="AT62" s="67">
        <f>[1]NACE38BRUT!AS61</f>
        <v>746852</v>
      </c>
      <c r="AU62" s="67">
        <f>[1]NACE38BRUT!AT61</f>
        <v>284348.90000000002</v>
      </c>
      <c r="AV62" s="67">
        <f>[1]NACE38BRUT!AU61</f>
        <v>915513.2</v>
      </c>
      <c r="AW62" s="67">
        <f>[1]NACE38BRUT!AV61</f>
        <v>91769</v>
      </c>
      <c r="AX62" s="67">
        <f>[1]NACE38BRUT!AW61</f>
        <v>206423.4</v>
      </c>
      <c r="AY62" s="67">
        <f>[1]NACE38BRUT!AX61</f>
        <v>1813503.9317620283</v>
      </c>
      <c r="AZ62" s="67">
        <f>[1]NACE38BRUT!AZ61</f>
        <v>202258</v>
      </c>
      <c r="BA62" s="67">
        <f>[1]NACE38BRUT!BA61</f>
        <v>335557.3</v>
      </c>
      <c r="BB62" s="67">
        <f>[1]NACE38BRUT!BB61</f>
        <v>545611</v>
      </c>
      <c r="BC62" s="67">
        <f>[1]NACE38BRUT!BC61</f>
        <v>1070067.8999999994</v>
      </c>
      <c r="BD62" s="67">
        <f>[1]NACE38BRUT!BD61</f>
        <v>272556.7</v>
      </c>
      <c r="BE62" s="67">
        <f>[1]NACE38BRUT!BE61</f>
        <v>482680.3</v>
      </c>
      <c r="BF62" s="67">
        <f>[1]NACE38BRUT!BF61</f>
        <v>0</v>
      </c>
      <c r="BG62" s="67">
        <f>[1]NACE38BRUT!BI61</f>
        <v>1697615.9</v>
      </c>
      <c r="BH62" s="67">
        <f>[1]NACE38BRUT!BJ61</f>
        <v>1008087.1</v>
      </c>
    </row>
    <row r="63" spans="1:60" s="36" customFormat="1" ht="12" thickTop="1" x14ac:dyDescent="0.2">
      <c r="A63" s="140">
        <f t="shared" si="1"/>
        <v>40998</v>
      </c>
      <c r="B63" s="75">
        <f>[1]NACE38BRUT!B62</f>
        <v>17480538.522857852</v>
      </c>
      <c r="C63" s="173">
        <f>[1]NACE38BRUT!C62</f>
        <v>16925118.84615384</v>
      </c>
      <c r="D63" s="76">
        <f>[1]NACE38BRUT!D62</f>
        <v>3116540.846153846</v>
      </c>
      <c r="E63" s="69">
        <f>[1]NACE38BRUT!E62</f>
        <v>1470281</v>
      </c>
      <c r="F63" s="69">
        <f>[1]NACE38BRUT!F62</f>
        <v>12893716.67670401</v>
      </c>
      <c r="G63" s="69">
        <f>[1]NACE38BRUT!G62</f>
        <v>12338297</v>
      </c>
      <c r="H63" s="69">
        <f>[1]NACE38BRUT!H62</f>
        <v>555419.67670401093</v>
      </c>
      <c r="I63" s="78">
        <f>[1]NACE38BRUT!I62</f>
        <v>15316090.622857854</v>
      </c>
      <c r="J63" s="69">
        <f t="shared" si="3"/>
        <v>2164447.9</v>
      </c>
      <c r="K63" s="69">
        <f t="shared" si="2"/>
        <v>10173849.1</v>
      </c>
      <c r="L63" s="69">
        <f>[1]NACE38BRUT!J62</f>
        <v>6399</v>
      </c>
      <c r="M63" s="69">
        <f>[1]NACE38BRUT!L62</f>
        <v>24749</v>
      </c>
      <c r="N63" s="69">
        <f>[1]NACE38BRUT!M62</f>
        <v>479653.84615384613</v>
      </c>
      <c r="O63" s="69">
        <f>[1]NACE38BRUT!N62</f>
        <v>107740</v>
      </c>
      <c r="P63" s="69">
        <f>[1]NACE38BRUT!O62</f>
        <v>195235</v>
      </c>
      <c r="Q63" s="69">
        <f>[1]NACE38BRUT!P62</f>
        <v>11418</v>
      </c>
      <c r="R63" s="69">
        <f>[1]NACE38BRUT!Q62</f>
        <v>141146</v>
      </c>
      <c r="S63" s="69">
        <f>[1]NACE38BRUT!R62</f>
        <v>77938</v>
      </c>
      <c r="T63" s="69">
        <f>[1]NACE38BRUT!S62</f>
        <v>280668</v>
      </c>
      <c r="U63" s="69">
        <f>[1]NACE38BRUT!T62</f>
        <v>407469</v>
      </c>
      <c r="V63" s="69">
        <f>[1]NACE38BRUT!U62</f>
        <v>129282</v>
      </c>
      <c r="W63" s="69">
        <f>[1]NACE38BRUT!V62</f>
        <v>117513</v>
      </c>
      <c r="X63" s="69">
        <f>[1]NACE38BRUT!W62</f>
        <v>181343</v>
      </c>
      <c r="Y63" s="69">
        <f>[1]NACE38BRUT!X62</f>
        <v>374550</v>
      </c>
      <c r="Z63" s="69">
        <f>[1]NACE38BRUT!Y62</f>
        <v>236008</v>
      </c>
      <c r="AA63" s="69">
        <f>[1]NACE38BRUT!Z62</f>
        <v>138542</v>
      </c>
      <c r="AB63" s="69">
        <f>[1]NACE38BRUT!AA62</f>
        <v>272546</v>
      </c>
      <c r="AC63" s="69">
        <f>[1]NACE38BRUT!AB62</f>
        <v>168900</v>
      </c>
      <c r="AD63" s="69">
        <f>[1]NACE38BRUT!AC62</f>
        <v>146390</v>
      </c>
      <c r="AE63" s="69">
        <f>[1]NACE38BRUT!AD62</f>
        <v>1470281</v>
      </c>
      <c r="AF63" s="69">
        <f>[1]NACE38BRUT!AE62</f>
        <v>157349</v>
      </c>
      <c r="AG63" s="69">
        <f>[1]NACE38BRUT!AF62</f>
        <v>167711</v>
      </c>
      <c r="AH63" s="69">
        <f>[1]NACE38BRUT!AG62</f>
        <v>1145221</v>
      </c>
      <c r="AI63" s="69">
        <f>[1]NACE38BRUT!AH62</f>
        <v>2963651.4</v>
      </c>
      <c r="AJ63" s="69">
        <f>[1]NACE38BRUT!AI62</f>
        <v>374417</v>
      </c>
      <c r="AK63" s="69">
        <f>[1]NACE38BRUT!AJ62</f>
        <v>949990.2</v>
      </c>
      <c r="AL63" s="69">
        <f>[1]NACE38BRUT!AK62</f>
        <v>1639244.2</v>
      </c>
      <c r="AM63" s="69">
        <f>[1]NACE38BRUT!AL62</f>
        <v>1365209</v>
      </c>
      <c r="AN63" s="69">
        <f>[1]NACE38BRUT!AM62</f>
        <v>948724</v>
      </c>
      <c r="AO63" s="69">
        <f>[1]NACE38BRUT!AN62</f>
        <v>230017</v>
      </c>
      <c r="AP63" s="69">
        <f>[1]NACE38BRUT!AO62</f>
        <v>718707</v>
      </c>
      <c r="AQ63" s="69">
        <f>[1]NACE38BRUT!AP62</f>
        <v>216669.8</v>
      </c>
      <c r="AR63" s="69">
        <f>[1]NACE38BRUT!AQ62</f>
        <v>146513</v>
      </c>
      <c r="AS63" s="69">
        <f>[1]NACE38BRUT!AR62</f>
        <v>347558</v>
      </c>
      <c r="AT63" s="69">
        <f>[1]NACE38BRUT!AS62</f>
        <v>744392</v>
      </c>
      <c r="AU63" s="69">
        <f>[1]NACE38BRUT!AT62</f>
        <v>279703.8</v>
      </c>
      <c r="AV63" s="69">
        <f>[1]NACE38BRUT!AU62</f>
        <v>915566</v>
      </c>
      <c r="AW63" s="69">
        <f>[1]NACE38BRUT!AV62</f>
        <v>93230</v>
      </c>
      <c r="AX63" s="69">
        <f>[1]NACE38BRUT!AW62</f>
        <v>202492.2</v>
      </c>
      <c r="AY63" s="69">
        <f>[1]NACE38BRUT!AX62</f>
        <v>1747652.6767040107</v>
      </c>
      <c r="AZ63" s="69">
        <f>[1]NACE38BRUT!AZ62</f>
        <v>199839</v>
      </c>
      <c r="BA63" s="69">
        <f>[1]NACE38BRUT!BA62</f>
        <v>340659.39999999997</v>
      </c>
      <c r="BB63" s="69">
        <f>[1]NACE38BRUT!BB62</f>
        <v>548231</v>
      </c>
      <c r="BC63" s="69">
        <f>[1]NACE38BRUT!BC62</f>
        <v>1075718.5</v>
      </c>
      <c r="BD63" s="69">
        <f>[1]NACE38BRUT!BD62</f>
        <v>274375.7</v>
      </c>
      <c r="BE63" s="69">
        <f>[1]NACE38BRUT!BE62</f>
        <v>483531.2</v>
      </c>
      <c r="BF63" s="69">
        <f>[1]NACE38BRUT!BF62</f>
        <v>0</v>
      </c>
      <c r="BG63" s="69">
        <f>[1]NACE38BRUT!BI62</f>
        <v>1709039.2000000007</v>
      </c>
      <c r="BH63" s="69">
        <f>[1]NACE38BRUT!BJ62</f>
        <v>1015606.0999999999</v>
      </c>
    </row>
    <row r="64" spans="1:60" s="36" customFormat="1" x14ac:dyDescent="0.2">
      <c r="A64" s="138">
        <f t="shared" si="1"/>
        <v>41090</v>
      </c>
      <c r="B64" s="75">
        <f>[1]NACE38BRUT!B63</f>
        <v>17787748.937707681</v>
      </c>
      <c r="C64" s="173">
        <f>[1]NACE38BRUT!C63</f>
        <v>17170063.608333346</v>
      </c>
      <c r="D64" s="76">
        <f>[1]NACE38BRUT!D63</f>
        <v>3133907.7083333335</v>
      </c>
      <c r="E64" s="69">
        <f>[1]NACE38BRUT!E63</f>
        <v>1484662</v>
      </c>
      <c r="F64" s="69">
        <f>[1]NACE38BRUT!F63</f>
        <v>13169179.229374334</v>
      </c>
      <c r="G64" s="69">
        <f>[1]NACE38BRUT!G63</f>
        <v>12551493.899999999</v>
      </c>
      <c r="H64" s="69">
        <f>[1]NACE38BRUT!H63</f>
        <v>617685.32937433512</v>
      </c>
      <c r="I64" s="78">
        <f>[1]NACE38BRUT!I63</f>
        <v>15614282.537707681</v>
      </c>
      <c r="J64" s="69">
        <f t="shared" si="3"/>
        <v>2173466.4000000004</v>
      </c>
      <c r="K64" s="69">
        <f t="shared" si="2"/>
        <v>10378027.499999998</v>
      </c>
      <c r="L64" s="69">
        <f>[1]NACE38BRUT!J63</f>
        <v>6595</v>
      </c>
      <c r="M64" s="69">
        <f>[1]NACE38BRUT!L63</f>
        <v>24832</v>
      </c>
      <c r="N64" s="69">
        <f>[1]NACE38BRUT!M63</f>
        <v>488491.70833333331</v>
      </c>
      <c r="O64" s="69">
        <f>[1]NACE38BRUT!N63</f>
        <v>108123</v>
      </c>
      <c r="P64" s="69">
        <f>[1]NACE38BRUT!O63</f>
        <v>194760</v>
      </c>
      <c r="Q64" s="69">
        <f>[1]NACE38BRUT!P63</f>
        <v>10986</v>
      </c>
      <c r="R64" s="69">
        <f>[1]NACE38BRUT!Q63</f>
        <v>142050</v>
      </c>
      <c r="S64" s="69">
        <f>[1]NACE38BRUT!R63</f>
        <v>78167</v>
      </c>
      <c r="T64" s="69">
        <f>[1]NACE38BRUT!S63</f>
        <v>280867</v>
      </c>
      <c r="U64" s="69">
        <f>[1]NACE38BRUT!T63</f>
        <v>407726</v>
      </c>
      <c r="V64" s="69">
        <f>[1]NACE38BRUT!U63</f>
        <v>130284</v>
      </c>
      <c r="W64" s="69">
        <f>[1]NACE38BRUT!V63</f>
        <v>117485</v>
      </c>
      <c r="X64" s="69">
        <f>[1]NACE38BRUT!W63</f>
        <v>181924</v>
      </c>
      <c r="Y64" s="69">
        <f>[1]NACE38BRUT!X63</f>
        <v>375702</v>
      </c>
      <c r="Z64" s="69">
        <f>[1]NACE38BRUT!Y63</f>
        <v>234720</v>
      </c>
      <c r="AA64" s="69">
        <f>[1]NACE38BRUT!Z63</f>
        <v>140982</v>
      </c>
      <c r="AB64" s="69">
        <f>[1]NACE38BRUT!AA63</f>
        <v>273834</v>
      </c>
      <c r="AC64" s="69">
        <f>[1]NACE38BRUT!AB63</f>
        <v>170194</v>
      </c>
      <c r="AD64" s="69">
        <f>[1]NACE38BRUT!AC63</f>
        <v>148482</v>
      </c>
      <c r="AE64" s="69">
        <f>[1]NACE38BRUT!AD63</f>
        <v>1484662</v>
      </c>
      <c r="AF64" s="69">
        <f>[1]NACE38BRUT!AE63</f>
        <v>159096</v>
      </c>
      <c r="AG64" s="69">
        <f>[1]NACE38BRUT!AF63</f>
        <v>169084</v>
      </c>
      <c r="AH64" s="69">
        <f>[1]NACE38BRUT!AG63</f>
        <v>1156482</v>
      </c>
      <c r="AI64" s="69">
        <f>[1]NACE38BRUT!AH63</f>
        <v>3014472.3</v>
      </c>
      <c r="AJ64" s="69">
        <f>[1]NACE38BRUT!AI63</f>
        <v>374988</v>
      </c>
      <c r="AK64" s="69">
        <f>[1]NACE38BRUT!AJ63</f>
        <v>956206.3</v>
      </c>
      <c r="AL64" s="69">
        <f>[1]NACE38BRUT!AK63</f>
        <v>1683278</v>
      </c>
      <c r="AM64" s="69">
        <f>[1]NACE38BRUT!AL63</f>
        <v>1375505.9</v>
      </c>
      <c r="AN64" s="69">
        <f>[1]NACE38BRUT!AM63</f>
        <v>1025201</v>
      </c>
      <c r="AO64" s="69">
        <f>[1]NACE38BRUT!AN63</f>
        <v>258236</v>
      </c>
      <c r="AP64" s="69">
        <f>[1]NACE38BRUT!AO63</f>
        <v>766965</v>
      </c>
      <c r="AQ64" s="69">
        <f>[1]NACE38BRUT!AP63</f>
        <v>224032.49999999997</v>
      </c>
      <c r="AR64" s="69">
        <f>[1]NACE38BRUT!AQ63</f>
        <v>146694</v>
      </c>
      <c r="AS64" s="69">
        <f>[1]NACE38BRUT!AR63</f>
        <v>350541</v>
      </c>
      <c r="AT64" s="69">
        <f>[1]NACE38BRUT!AS63</f>
        <v>749329</v>
      </c>
      <c r="AU64" s="69">
        <f>[1]NACE38BRUT!AT63</f>
        <v>282813.5</v>
      </c>
      <c r="AV64" s="69">
        <f>[1]NACE38BRUT!AU63</f>
        <v>922695</v>
      </c>
      <c r="AW64" s="69">
        <f>[1]NACE38BRUT!AV63</f>
        <v>94852</v>
      </c>
      <c r="AX64" s="69">
        <f>[1]NACE38BRUT!AW63</f>
        <v>205836.6</v>
      </c>
      <c r="AY64" s="69">
        <f>[1]NACE38BRUT!AX63</f>
        <v>1836063.4293743353</v>
      </c>
      <c r="AZ64" s="69">
        <f>[1]NACE38BRUT!AZ63</f>
        <v>200464</v>
      </c>
      <c r="BA64" s="69">
        <f>[1]NACE38BRUT!BA63</f>
        <v>332887</v>
      </c>
      <c r="BB64" s="69">
        <f>[1]NACE38BRUT!BB63</f>
        <v>551280</v>
      </c>
      <c r="BC64" s="69">
        <f>[1]NACE38BRUT!BC63</f>
        <v>1088835.4000000006</v>
      </c>
      <c r="BD64" s="69">
        <f>[1]NACE38BRUT!BD63</f>
        <v>280995.5</v>
      </c>
      <c r="BE64" s="69">
        <f>[1]NACE38BRUT!BE63</f>
        <v>486681.1</v>
      </c>
      <c r="BF64" s="69">
        <f>[1]NACE38BRUT!BF63</f>
        <v>0</v>
      </c>
      <c r="BG64" s="69">
        <f>[1]NACE38BRUT!BI63</f>
        <v>1721680.5000000005</v>
      </c>
      <c r="BH64" s="69">
        <f>[1]NACE38BRUT!BJ63</f>
        <v>1020035.3</v>
      </c>
    </row>
    <row r="65" spans="1:60" s="36" customFormat="1" x14ac:dyDescent="0.2">
      <c r="A65" s="138">
        <f t="shared" si="1"/>
        <v>41182</v>
      </c>
      <c r="B65" s="75">
        <f>[1]NACE38BRUT!B64</f>
        <v>17639316.9708937</v>
      </c>
      <c r="C65" s="173">
        <f>[1]NACE38BRUT!C64</f>
        <v>17081590.642105263</v>
      </c>
      <c r="D65" s="76">
        <f>[1]NACE38BRUT!D64</f>
        <v>3119545.8421052634</v>
      </c>
      <c r="E65" s="69">
        <f>[1]NACE38BRUT!E64</f>
        <v>1469294</v>
      </c>
      <c r="F65" s="69">
        <f>[1]NACE38BRUT!F64</f>
        <v>13050477.128788434</v>
      </c>
      <c r="G65" s="69">
        <f>[1]NACE38BRUT!G64</f>
        <v>12492750.799999997</v>
      </c>
      <c r="H65" s="69">
        <f>[1]NACE38BRUT!H64</f>
        <v>557726.32878843683</v>
      </c>
      <c r="I65" s="78">
        <f>[1]NACE38BRUT!I64</f>
        <v>15481680.9708937</v>
      </c>
      <c r="J65" s="69">
        <f t="shared" si="3"/>
        <v>2157636</v>
      </c>
      <c r="K65" s="69">
        <f t="shared" si="2"/>
        <v>10335114.799999997</v>
      </c>
      <c r="L65" s="69">
        <f>[1]NACE38BRUT!J64</f>
        <v>6664</v>
      </c>
      <c r="M65" s="69">
        <f>[1]NACE38BRUT!L64</f>
        <v>24855</v>
      </c>
      <c r="N65" s="69">
        <f>[1]NACE38BRUT!M64</f>
        <v>490932.84210526315</v>
      </c>
      <c r="O65" s="69">
        <f>[1]NACE38BRUT!N64</f>
        <v>106899</v>
      </c>
      <c r="P65" s="69">
        <f>[1]NACE38BRUT!O64</f>
        <v>191844</v>
      </c>
      <c r="Q65" s="69">
        <f>[1]NACE38BRUT!P64</f>
        <v>10882</v>
      </c>
      <c r="R65" s="69">
        <f>[1]NACE38BRUT!Q64</f>
        <v>140751</v>
      </c>
      <c r="S65" s="69">
        <f>[1]NACE38BRUT!R64</f>
        <v>77465</v>
      </c>
      <c r="T65" s="69">
        <f>[1]NACE38BRUT!S64</f>
        <v>277196</v>
      </c>
      <c r="U65" s="69">
        <f>[1]NACE38BRUT!T64</f>
        <v>405340</v>
      </c>
      <c r="V65" s="69">
        <f>[1]NACE38BRUT!U64</f>
        <v>128823</v>
      </c>
      <c r="W65" s="69">
        <f>[1]NACE38BRUT!V64</f>
        <v>116647</v>
      </c>
      <c r="X65" s="69">
        <f>[1]NACE38BRUT!W64</f>
        <v>181610</v>
      </c>
      <c r="Y65" s="69">
        <f>[1]NACE38BRUT!X64</f>
        <v>374166</v>
      </c>
      <c r="Z65" s="69">
        <f>[1]NACE38BRUT!Y64</f>
        <v>232873</v>
      </c>
      <c r="AA65" s="69">
        <f>[1]NACE38BRUT!Z64</f>
        <v>141293</v>
      </c>
      <c r="AB65" s="69">
        <f>[1]NACE38BRUT!AA64</f>
        <v>272901</v>
      </c>
      <c r="AC65" s="69">
        <f>[1]NACE38BRUT!AB64</f>
        <v>170693</v>
      </c>
      <c r="AD65" s="69">
        <f>[1]NACE38BRUT!AC64</f>
        <v>148541</v>
      </c>
      <c r="AE65" s="69">
        <f>[1]NACE38BRUT!AD64</f>
        <v>1469294</v>
      </c>
      <c r="AF65" s="69">
        <f>[1]NACE38BRUT!AE64</f>
        <v>157362</v>
      </c>
      <c r="AG65" s="69">
        <f>[1]NACE38BRUT!AF64</f>
        <v>168433</v>
      </c>
      <c r="AH65" s="69">
        <f>[1]NACE38BRUT!AG64</f>
        <v>1143499</v>
      </c>
      <c r="AI65" s="69">
        <f>[1]NACE38BRUT!AH64</f>
        <v>2989411</v>
      </c>
      <c r="AJ65" s="69">
        <f>[1]NACE38BRUT!AI64</f>
        <v>373134</v>
      </c>
      <c r="AK65" s="69">
        <f>[1]NACE38BRUT!AJ64</f>
        <v>949782.9</v>
      </c>
      <c r="AL65" s="69">
        <f>[1]NACE38BRUT!AK64</f>
        <v>1666494.1</v>
      </c>
      <c r="AM65" s="69">
        <f>[1]NACE38BRUT!AL64</f>
        <v>1376812.9</v>
      </c>
      <c r="AN65" s="69">
        <f>[1]NACE38BRUT!AM64</f>
        <v>1037783.1</v>
      </c>
      <c r="AO65" s="69">
        <f>[1]NACE38BRUT!AN64</f>
        <v>261488</v>
      </c>
      <c r="AP65" s="69">
        <f>[1]NACE38BRUT!AO64</f>
        <v>776295.1</v>
      </c>
      <c r="AQ65" s="69">
        <f>[1]NACE38BRUT!AP64</f>
        <v>216306.8</v>
      </c>
      <c r="AR65" s="69">
        <f>[1]NACE38BRUT!AQ64</f>
        <v>145915</v>
      </c>
      <c r="AS65" s="69">
        <f>[1]NACE38BRUT!AR64</f>
        <v>348511</v>
      </c>
      <c r="AT65" s="69">
        <f>[1]NACE38BRUT!AS64</f>
        <v>747536</v>
      </c>
      <c r="AU65" s="69">
        <f>[1]NACE38BRUT!AT64</f>
        <v>281435.2</v>
      </c>
      <c r="AV65" s="69">
        <f>[1]NACE38BRUT!AU64</f>
        <v>917662.7</v>
      </c>
      <c r="AW65" s="69">
        <f>[1]NACE38BRUT!AV64</f>
        <v>93318</v>
      </c>
      <c r="AX65" s="69">
        <f>[1]NACE38BRUT!AW64</f>
        <v>203060</v>
      </c>
      <c r="AY65" s="69">
        <f>[1]NACE38BRUT!AX64</f>
        <v>1785729.5287884362</v>
      </c>
      <c r="AZ65" s="69">
        <f>[1]NACE38BRUT!AZ64</f>
        <v>201098</v>
      </c>
      <c r="BA65" s="69">
        <f>[1]NACE38BRUT!BA64</f>
        <v>317478</v>
      </c>
      <c r="BB65" s="69">
        <f>[1]NACE38BRUT!BB64</f>
        <v>550233</v>
      </c>
      <c r="BC65" s="69">
        <f>[1]NACE38BRUT!BC64</f>
        <v>1088827.0000000002</v>
      </c>
      <c r="BD65" s="69">
        <f>[1]NACE38BRUT!BD64</f>
        <v>270719.3</v>
      </c>
      <c r="BE65" s="69">
        <f>[1]NACE38BRUT!BE64</f>
        <v>478640.6</v>
      </c>
      <c r="BF65" s="69">
        <f>[1]NACE38BRUT!BF64</f>
        <v>0</v>
      </c>
      <c r="BG65" s="69">
        <f>[1]NACE38BRUT!BI64</f>
        <v>1680820.7</v>
      </c>
      <c r="BH65" s="69">
        <f>[1]NACE38BRUT!BJ64</f>
        <v>993943.89999999991</v>
      </c>
    </row>
    <row r="66" spans="1:60" s="36" customFormat="1" ht="12" thickBot="1" x14ac:dyDescent="0.25">
      <c r="A66" s="139">
        <f t="shared" si="1"/>
        <v>41273</v>
      </c>
      <c r="B66" s="65">
        <f>[1]NACE38BRUT!B65</f>
        <v>17525015.321501315</v>
      </c>
      <c r="C66" s="180">
        <f>[1]NACE38BRUT!C65</f>
        <v>16997316.546153855</v>
      </c>
      <c r="D66" s="66">
        <f>[1]NACE38BRUT!D65</f>
        <v>3100740.346153846</v>
      </c>
      <c r="E66" s="67">
        <f>[1]NACE38BRUT!E65</f>
        <v>1456615</v>
      </c>
      <c r="F66" s="67">
        <f>[1]NACE38BRUT!F65</f>
        <v>12967659.975347463</v>
      </c>
      <c r="G66" s="67">
        <f>[1]NACE38BRUT!G65</f>
        <v>12439961.200000003</v>
      </c>
      <c r="H66" s="67">
        <f>[1]NACE38BRUT!H65</f>
        <v>527698.77534745948</v>
      </c>
      <c r="I66" s="68">
        <f>[1]NACE38BRUT!I65</f>
        <v>15334973.221501317</v>
      </c>
      <c r="J66" s="67">
        <f t="shared" si="3"/>
        <v>2190042.0999999996</v>
      </c>
      <c r="K66" s="67">
        <f t="shared" si="2"/>
        <v>10249919.100000003</v>
      </c>
      <c r="L66" s="67">
        <f>[1]NACE38BRUT!J65</f>
        <v>6507</v>
      </c>
      <c r="M66" s="67">
        <f>[1]NACE38BRUT!L65</f>
        <v>24496</v>
      </c>
      <c r="N66" s="67">
        <f>[1]NACE38BRUT!M65</f>
        <v>485007.34615384613</v>
      </c>
      <c r="O66" s="67">
        <f>[1]NACE38BRUT!N65</f>
        <v>106310</v>
      </c>
      <c r="P66" s="67">
        <f>[1]NACE38BRUT!O65</f>
        <v>189038</v>
      </c>
      <c r="Q66" s="67">
        <f>[1]NACE38BRUT!P65</f>
        <v>10837</v>
      </c>
      <c r="R66" s="67">
        <f>[1]NACE38BRUT!Q65</f>
        <v>139884</v>
      </c>
      <c r="S66" s="67">
        <f>[1]NACE38BRUT!R65</f>
        <v>76971</v>
      </c>
      <c r="T66" s="67">
        <f>[1]NACE38BRUT!S65</f>
        <v>276302</v>
      </c>
      <c r="U66" s="67">
        <f>[1]NACE38BRUT!T65</f>
        <v>402021</v>
      </c>
      <c r="V66" s="67">
        <f>[1]NACE38BRUT!U65</f>
        <v>128516</v>
      </c>
      <c r="W66" s="67">
        <f>[1]NACE38BRUT!V65</f>
        <v>115255</v>
      </c>
      <c r="X66" s="67">
        <f>[1]NACE38BRUT!W65</f>
        <v>181394</v>
      </c>
      <c r="Y66" s="67">
        <f>[1]NACE38BRUT!X65</f>
        <v>374305</v>
      </c>
      <c r="Z66" s="67">
        <f>[1]NACE38BRUT!Y65</f>
        <v>230671</v>
      </c>
      <c r="AA66" s="67">
        <f>[1]NACE38BRUT!Z65</f>
        <v>143634</v>
      </c>
      <c r="AB66" s="67">
        <f>[1]NACE38BRUT!AA65</f>
        <v>271149</v>
      </c>
      <c r="AC66" s="67">
        <f>[1]NACE38BRUT!AB65</f>
        <v>171185</v>
      </c>
      <c r="AD66" s="67">
        <f>[1]NACE38BRUT!AC65</f>
        <v>148070</v>
      </c>
      <c r="AE66" s="67">
        <f>[1]NACE38BRUT!AD65</f>
        <v>1456615</v>
      </c>
      <c r="AF66" s="67">
        <f>[1]NACE38BRUT!AE65</f>
        <v>156096</v>
      </c>
      <c r="AG66" s="67">
        <f>[1]NACE38BRUT!AF65</f>
        <v>167335</v>
      </c>
      <c r="AH66" s="67">
        <f>[1]NACE38BRUT!AG65</f>
        <v>1133184</v>
      </c>
      <c r="AI66" s="67">
        <f>[1]NACE38BRUT!AH65</f>
        <v>3003759.1</v>
      </c>
      <c r="AJ66" s="67">
        <f>[1]NACE38BRUT!AI65</f>
        <v>369121</v>
      </c>
      <c r="AK66" s="67">
        <f>[1]NACE38BRUT!AJ65</f>
        <v>945453.9</v>
      </c>
      <c r="AL66" s="67">
        <f>[1]NACE38BRUT!AK65</f>
        <v>1689184.2</v>
      </c>
      <c r="AM66" s="67">
        <f>[1]NACE38BRUT!AL65</f>
        <v>1371567.6</v>
      </c>
      <c r="AN66" s="67">
        <f>[1]NACE38BRUT!AM65</f>
        <v>949511</v>
      </c>
      <c r="AO66" s="67">
        <f>[1]NACE38BRUT!AN65</f>
        <v>220854</v>
      </c>
      <c r="AP66" s="67">
        <f>[1]NACE38BRUT!AO65</f>
        <v>728657</v>
      </c>
      <c r="AQ66" s="67">
        <f>[1]NACE38BRUT!AP65</f>
        <v>218249.90000000002</v>
      </c>
      <c r="AR66" s="67">
        <f>[1]NACE38BRUT!AQ65</f>
        <v>145340</v>
      </c>
      <c r="AS66" s="67">
        <f>[1]NACE38BRUT!AR65</f>
        <v>351077.3</v>
      </c>
      <c r="AT66" s="67">
        <f>[1]NACE38BRUT!AS65</f>
        <v>744657</v>
      </c>
      <c r="AU66" s="67">
        <f>[1]NACE38BRUT!AT65</f>
        <v>279739.09999999998</v>
      </c>
      <c r="AV66" s="67">
        <f>[1]NACE38BRUT!AU65</f>
        <v>922360.2</v>
      </c>
      <c r="AW66" s="67">
        <f>[1]NACE38BRUT!AV65</f>
        <v>92642</v>
      </c>
      <c r="AX66" s="67">
        <f>[1]NACE38BRUT!AW65</f>
        <v>204472.4</v>
      </c>
      <c r="AY66" s="67">
        <f>[1]NACE38BRUT!AX65</f>
        <v>1737795.6753474595</v>
      </c>
      <c r="AZ66" s="67">
        <f>[1]NACE38BRUT!AZ65</f>
        <v>202590</v>
      </c>
      <c r="BA66" s="67">
        <f>[1]NACE38BRUT!BA65</f>
        <v>337674.4</v>
      </c>
      <c r="BB66" s="67">
        <f>[1]NACE38BRUT!BB65</f>
        <v>550602</v>
      </c>
      <c r="BC66" s="67">
        <f>[1]NACE38BRUT!BC65</f>
        <v>1099175.7</v>
      </c>
      <c r="BD66" s="67">
        <f>[1]NACE38BRUT!BD65</f>
        <v>276042.60000000003</v>
      </c>
      <c r="BE66" s="67">
        <f>[1]NACE38BRUT!BE65</f>
        <v>480404</v>
      </c>
      <c r="BF66" s="67">
        <f>[1]NACE38BRUT!BF65</f>
        <v>0</v>
      </c>
      <c r="BG66" s="67">
        <f>[1]NACE38BRUT!BI65</f>
        <v>1704550</v>
      </c>
      <c r="BH66" s="67">
        <f>[1]NACE38BRUT!BJ65</f>
        <v>1017553.5000000002</v>
      </c>
    </row>
    <row r="67" spans="1:60" s="36" customFormat="1" x14ac:dyDescent="0.2">
      <c r="A67" s="140">
        <f t="shared" si="1"/>
        <v>41363</v>
      </c>
      <c r="B67" s="75">
        <f>[1]NACE38BRUT!B66</f>
        <v>17384283.01856507</v>
      </c>
      <c r="C67" s="173">
        <f>[1]NACE38BRUT!C66</f>
        <v>16865914.646153852</v>
      </c>
      <c r="D67" s="76">
        <f>[1]NACE38BRUT!D66</f>
        <v>3080416.846153846</v>
      </c>
      <c r="E67" s="69">
        <f>[1]NACE38BRUT!E66</f>
        <v>1443284</v>
      </c>
      <c r="F67" s="69">
        <f>[1]NACE38BRUT!F66</f>
        <v>12860582.172411216</v>
      </c>
      <c r="G67" s="69">
        <f>[1]NACE38BRUT!G66</f>
        <v>12342213.799999999</v>
      </c>
      <c r="H67" s="69">
        <f>[1]NACE38BRUT!H66</f>
        <v>518368.3724112169</v>
      </c>
      <c r="I67" s="78">
        <f>[1]NACE38BRUT!I66</f>
        <v>15187978.318565069</v>
      </c>
      <c r="J67" s="69">
        <f t="shared" ref="J67:J90" si="4">SUM(AZ67:BC67)</f>
        <v>2196304.6999999997</v>
      </c>
      <c r="K67" s="69">
        <f t="shared" si="2"/>
        <v>10145909.1</v>
      </c>
      <c r="L67" s="69">
        <f>[1]NACE38BRUT!J66</f>
        <v>6446</v>
      </c>
      <c r="M67" s="69">
        <f>[1]NACE38BRUT!L66</f>
        <v>24060</v>
      </c>
      <c r="N67" s="69">
        <f>[1]NACE38BRUT!M66</f>
        <v>475258.84615384613</v>
      </c>
      <c r="O67" s="69">
        <f>[1]NACE38BRUT!N66</f>
        <v>105383</v>
      </c>
      <c r="P67" s="69">
        <f>[1]NACE38BRUT!O66</f>
        <v>188294</v>
      </c>
      <c r="Q67" s="69">
        <f>[1]NACE38BRUT!P66</f>
        <v>10899</v>
      </c>
      <c r="R67" s="69">
        <f>[1]NACE38BRUT!Q66</f>
        <v>140389</v>
      </c>
      <c r="S67" s="69">
        <f>[1]NACE38BRUT!R66</f>
        <v>77563</v>
      </c>
      <c r="T67" s="69">
        <f>[1]NACE38BRUT!S66</f>
        <v>273671</v>
      </c>
      <c r="U67" s="69">
        <f>[1]NACE38BRUT!T66</f>
        <v>399988</v>
      </c>
      <c r="V67" s="69">
        <f>[1]NACE38BRUT!U66</f>
        <v>127227</v>
      </c>
      <c r="W67" s="69">
        <f>[1]NACE38BRUT!V66</f>
        <v>114934</v>
      </c>
      <c r="X67" s="69">
        <f>[1]NACE38BRUT!W66</f>
        <v>181257</v>
      </c>
      <c r="Y67" s="69">
        <f>[1]NACE38BRUT!X66</f>
        <v>371978</v>
      </c>
      <c r="Z67" s="69">
        <f>[1]NACE38BRUT!Y66</f>
        <v>227257</v>
      </c>
      <c r="AA67" s="69">
        <f>[1]NACE38BRUT!Z66</f>
        <v>144721</v>
      </c>
      <c r="AB67" s="69">
        <f>[1]NACE38BRUT!AA66</f>
        <v>270051</v>
      </c>
      <c r="AC67" s="69">
        <f>[1]NACE38BRUT!AB66</f>
        <v>172458</v>
      </c>
      <c r="AD67" s="69">
        <f>[1]NACE38BRUT!AC66</f>
        <v>147006</v>
      </c>
      <c r="AE67" s="69">
        <f>[1]NACE38BRUT!AD66</f>
        <v>1443284</v>
      </c>
      <c r="AF67" s="69">
        <f>[1]NACE38BRUT!AE66</f>
        <v>153978</v>
      </c>
      <c r="AG67" s="69">
        <f>[1]NACE38BRUT!AF66</f>
        <v>167419</v>
      </c>
      <c r="AH67" s="69">
        <f>[1]NACE38BRUT!AG66</f>
        <v>1121887</v>
      </c>
      <c r="AI67" s="69">
        <f>[1]NACE38BRUT!AH66</f>
        <v>2942235.6</v>
      </c>
      <c r="AJ67" s="69">
        <f>[1]NACE38BRUT!AI66</f>
        <v>365799</v>
      </c>
      <c r="AK67" s="69">
        <f>[1]NACE38BRUT!AJ66</f>
        <v>938456.7</v>
      </c>
      <c r="AL67" s="69">
        <f>[1]NACE38BRUT!AK66</f>
        <v>1637979.9</v>
      </c>
      <c r="AM67" s="69">
        <f>[1]NACE38BRUT!AL66</f>
        <v>1360103.6</v>
      </c>
      <c r="AN67" s="69">
        <f>[1]NACE38BRUT!AM66</f>
        <v>948854</v>
      </c>
      <c r="AO67" s="69">
        <f>[1]NACE38BRUT!AN66</f>
        <v>227397</v>
      </c>
      <c r="AP67" s="69">
        <f>[1]NACE38BRUT!AO66</f>
        <v>721457</v>
      </c>
      <c r="AQ67" s="69">
        <f>[1]NACE38BRUT!AP66</f>
        <v>217095.99999999997</v>
      </c>
      <c r="AR67" s="69">
        <f>[1]NACE38BRUT!AQ66</f>
        <v>143049</v>
      </c>
      <c r="AS67" s="69">
        <f>[1]NACE38BRUT!AR66</f>
        <v>352679</v>
      </c>
      <c r="AT67" s="69">
        <f>[1]NACE38BRUT!AS66</f>
        <v>740627</v>
      </c>
      <c r="AU67" s="69">
        <f>[1]NACE38BRUT!AT66</f>
        <v>276048.09999999998</v>
      </c>
      <c r="AV67" s="69">
        <f>[1]NACE38BRUT!AU66</f>
        <v>921219</v>
      </c>
      <c r="AW67" s="69">
        <f>[1]NACE38BRUT!AV66</f>
        <v>93891</v>
      </c>
      <c r="AX67" s="69">
        <f>[1]NACE38BRUT!AW66</f>
        <v>199322</v>
      </c>
      <c r="AY67" s="69">
        <f>[1]NACE38BRUT!AX66</f>
        <v>1714492.072411217</v>
      </c>
      <c r="AZ67" s="69">
        <f>[1]NACE38BRUT!AZ66</f>
        <v>202385</v>
      </c>
      <c r="BA67" s="69">
        <f>[1]NACE38BRUT!BA66</f>
        <v>342119.8</v>
      </c>
      <c r="BB67" s="69">
        <f>[1]NACE38BRUT!BB66</f>
        <v>552584</v>
      </c>
      <c r="BC67" s="69">
        <f>[1]NACE38BRUT!BC66</f>
        <v>1099215.8999999997</v>
      </c>
      <c r="BD67" s="69">
        <f>[1]NACE38BRUT!BD66</f>
        <v>275978.09999999998</v>
      </c>
      <c r="BE67" s="69">
        <f>[1]NACE38BRUT!BE66</f>
        <v>478683</v>
      </c>
      <c r="BF67" s="69">
        <f>[1]NACE38BRUT!BF66</f>
        <v>0</v>
      </c>
      <c r="BG67" s="69">
        <f>[1]NACE38BRUT!BI66</f>
        <v>1709566.5999999999</v>
      </c>
      <c r="BH67" s="69">
        <f>[1]NACE38BRUT!BJ66</f>
        <v>1021513.7999999998</v>
      </c>
    </row>
    <row r="68" spans="1:60" s="36" customFormat="1" x14ac:dyDescent="0.2">
      <c r="A68" s="138">
        <f t="shared" si="1"/>
        <v>41455</v>
      </c>
      <c r="B68" s="75">
        <f>[1]NACE38BRUT!B67</f>
        <v>17670917.343427632</v>
      </c>
      <c r="C68" s="173">
        <f>[1]NACE38BRUT!C67</f>
        <v>17084204.308333341</v>
      </c>
      <c r="D68" s="76">
        <f>[1]NACE38BRUT!D67</f>
        <v>3088617.7083333335</v>
      </c>
      <c r="E68" s="69">
        <f>[1]NACE38BRUT!E67</f>
        <v>1454799</v>
      </c>
      <c r="F68" s="69">
        <f>[1]NACE38BRUT!F67</f>
        <v>13127500.635094294</v>
      </c>
      <c r="G68" s="69">
        <f>[1]NACE38BRUT!G67</f>
        <v>12540787.600000005</v>
      </c>
      <c r="H68" s="69">
        <f>[1]NACE38BRUT!H67</f>
        <v>586713.03509428992</v>
      </c>
      <c r="I68" s="78">
        <f>[1]NACE38BRUT!I67</f>
        <v>15469228.443427632</v>
      </c>
      <c r="J68" s="69">
        <f t="shared" si="4"/>
        <v>2201688.8999999994</v>
      </c>
      <c r="K68" s="69">
        <f t="shared" ref="K68:K90" si="5">G68-J68</f>
        <v>10339098.700000007</v>
      </c>
      <c r="L68" s="69">
        <f>[1]NACE38BRUT!J67</f>
        <v>6371</v>
      </c>
      <c r="M68" s="69">
        <f>[1]NACE38BRUT!L67</f>
        <v>24100</v>
      </c>
      <c r="N68" s="69">
        <f>[1]NACE38BRUT!M67</f>
        <v>482608.70833333331</v>
      </c>
      <c r="O68" s="69">
        <f>[1]NACE38BRUT!N67</f>
        <v>105263</v>
      </c>
      <c r="P68" s="69">
        <f>[1]NACE38BRUT!O67</f>
        <v>187882</v>
      </c>
      <c r="Q68" s="69">
        <f>[1]NACE38BRUT!P67</f>
        <v>10499</v>
      </c>
      <c r="R68" s="69">
        <f>[1]NACE38BRUT!Q67</f>
        <v>141034</v>
      </c>
      <c r="S68" s="69">
        <f>[1]NACE38BRUT!R67</f>
        <v>77300</v>
      </c>
      <c r="T68" s="69">
        <f>[1]NACE38BRUT!S67</f>
        <v>273269</v>
      </c>
      <c r="U68" s="69">
        <f>[1]NACE38BRUT!T67</f>
        <v>399821</v>
      </c>
      <c r="V68" s="69">
        <f>[1]NACE38BRUT!U67</f>
        <v>127662</v>
      </c>
      <c r="W68" s="69">
        <f>[1]NACE38BRUT!V67</f>
        <v>114490</v>
      </c>
      <c r="X68" s="69">
        <f>[1]NACE38BRUT!W67</f>
        <v>180401</v>
      </c>
      <c r="Y68" s="69">
        <f>[1]NACE38BRUT!X67</f>
        <v>371360</v>
      </c>
      <c r="Z68" s="69">
        <f>[1]NACE38BRUT!Y67</f>
        <v>224345</v>
      </c>
      <c r="AA68" s="69">
        <f>[1]NACE38BRUT!Z67</f>
        <v>147015</v>
      </c>
      <c r="AB68" s="69">
        <f>[1]NACE38BRUT!AA67</f>
        <v>270927</v>
      </c>
      <c r="AC68" s="69">
        <f>[1]NACE38BRUT!AB67</f>
        <v>173878</v>
      </c>
      <c r="AD68" s="69">
        <f>[1]NACE38BRUT!AC67</f>
        <v>148123</v>
      </c>
      <c r="AE68" s="69">
        <f>[1]NACE38BRUT!AD67</f>
        <v>1454799</v>
      </c>
      <c r="AF68" s="69">
        <f>[1]NACE38BRUT!AE67</f>
        <v>153450</v>
      </c>
      <c r="AG68" s="69">
        <f>[1]NACE38BRUT!AF67</f>
        <v>169258</v>
      </c>
      <c r="AH68" s="69">
        <f>[1]NACE38BRUT!AG67</f>
        <v>1132091</v>
      </c>
      <c r="AI68" s="69">
        <f>[1]NACE38BRUT!AH67</f>
        <v>2983008.6</v>
      </c>
      <c r="AJ68" s="69">
        <f>[1]NACE38BRUT!AI67</f>
        <v>366278</v>
      </c>
      <c r="AK68" s="69">
        <f>[1]NACE38BRUT!AJ67</f>
        <v>943759.6</v>
      </c>
      <c r="AL68" s="69">
        <f>[1]NACE38BRUT!AK67</f>
        <v>1672971</v>
      </c>
      <c r="AM68" s="69">
        <f>[1]NACE38BRUT!AL67</f>
        <v>1369998.8</v>
      </c>
      <c r="AN68" s="69">
        <f>[1]NACE38BRUT!AM67</f>
        <v>1025965</v>
      </c>
      <c r="AO68" s="69">
        <f>[1]NACE38BRUT!AN67</f>
        <v>255558</v>
      </c>
      <c r="AP68" s="69">
        <f>[1]NACE38BRUT!AO67</f>
        <v>770407</v>
      </c>
      <c r="AQ68" s="69">
        <f>[1]NACE38BRUT!AP67</f>
        <v>220538.69999999998</v>
      </c>
      <c r="AR68" s="69">
        <f>[1]NACE38BRUT!AQ67</f>
        <v>142674</v>
      </c>
      <c r="AS68" s="69">
        <f>[1]NACE38BRUT!AR67</f>
        <v>356679</v>
      </c>
      <c r="AT68" s="69">
        <f>[1]NACE38BRUT!AS67</f>
        <v>744444</v>
      </c>
      <c r="AU68" s="69">
        <f>[1]NACE38BRUT!AT67</f>
        <v>278643.59999999998</v>
      </c>
      <c r="AV68" s="69">
        <f>[1]NACE38BRUT!AU67</f>
        <v>925764</v>
      </c>
      <c r="AW68" s="69">
        <f>[1]NACE38BRUT!AV67</f>
        <v>95365</v>
      </c>
      <c r="AX68" s="69">
        <f>[1]NACE38BRUT!AW67</f>
        <v>202235.4</v>
      </c>
      <c r="AY68" s="69">
        <f>[1]NACE38BRUT!AX67</f>
        <v>1812318.4350942904</v>
      </c>
      <c r="AZ68" s="69">
        <f>[1]NACE38BRUT!AZ67</f>
        <v>202921</v>
      </c>
      <c r="BA68" s="69">
        <f>[1]NACE38BRUT!BA67</f>
        <v>334721.8</v>
      </c>
      <c r="BB68" s="69">
        <f>[1]NACE38BRUT!BB67</f>
        <v>555787</v>
      </c>
      <c r="BC68" s="69">
        <f>[1]NACE38BRUT!BC67</f>
        <v>1108259.0999999996</v>
      </c>
      <c r="BD68" s="69">
        <f>[1]NACE38BRUT!BD67</f>
        <v>284496.8</v>
      </c>
      <c r="BE68" s="69">
        <f>[1]NACE38BRUT!BE67</f>
        <v>483680.4</v>
      </c>
      <c r="BF68" s="69">
        <f>[1]NACE38BRUT!BF67</f>
        <v>0</v>
      </c>
      <c r="BG68" s="69">
        <f>[1]NACE38BRUT!BI67</f>
        <v>1721259.8999999994</v>
      </c>
      <c r="BH68" s="69">
        <f>[1]NACE38BRUT!BJ67</f>
        <v>1027586.5000000002</v>
      </c>
    </row>
    <row r="69" spans="1:60" s="36" customFormat="1" x14ac:dyDescent="0.2">
      <c r="A69" s="138">
        <f t="shared" ref="A69:A102" si="6">EDATE(A68,3)</f>
        <v>41547</v>
      </c>
      <c r="B69" s="75">
        <f>[1]NACE38BRUT!B68</f>
        <v>17542800.121611953</v>
      </c>
      <c r="C69" s="173">
        <f>[1]NACE38BRUT!C68</f>
        <v>16975829.152631581</v>
      </c>
      <c r="D69" s="76">
        <f>[1]NACE38BRUT!D68</f>
        <v>3069772.0526315789</v>
      </c>
      <c r="E69" s="69">
        <f>[1]NACE38BRUT!E68</f>
        <v>1442399</v>
      </c>
      <c r="F69" s="69">
        <f>[1]NACE38BRUT!F68</f>
        <v>13030629.06898037</v>
      </c>
      <c r="G69" s="69">
        <f>[1]NACE38BRUT!G68</f>
        <v>12463658.1</v>
      </c>
      <c r="H69" s="69">
        <f>[1]NACE38BRUT!H68</f>
        <v>566970.96898037079</v>
      </c>
      <c r="I69" s="78">
        <f>[1]NACE38BRUT!I68</f>
        <v>15359289.521611951</v>
      </c>
      <c r="J69" s="69">
        <f t="shared" si="4"/>
        <v>2183510.6000000006</v>
      </c>
      <c r="K69" s="69">
        <f t="shared" si="5"/>
        <v>10280147.5</v>
      </c>
      <c r="L69" s="69">
        <f>[1]NACE38BRUT!J68</f>
        <v>6359</v>
      </c>
      <c r="M69" s="69">
        <f>[1]NACE38BRUT!L68</f>
        <v>23974</v>
      </c>
      <c r="N69" s="69">
        <f>[1]NACE38BRUT!M68</f>
        <v>486468.05263157893</v>
      </c>
      <c r="O69" s="69">
        <f>[1]NACE38BRUT!N68</f>
        <v>103716</v>
      </c>
      <c r="P69" s="69">
        <f>[1]NACE38BRUT!O68</f>
        <v>185278</v>
      </c>
      <c r="Q69" s="69">
        <f>[1]NACE38BRUT!P68</f>
        <v>10311</v>
      </c>
      <c r="R69" s="69">
        <f>[1]NACE38BRUT!Q68</f>
        <v>139202</v>
      </c>
      <c r="S69" s="69">
        <f>[1]NACE38BRUT!R68</f>
        <v>76307</v>
      </c>
      <c r="T69" s="69">
        <f>[1]NACE38BRUT!S68</f>
        <v>270906</v>
      </c>
      <c r="U69" s="69">
        <f>[1]NACE38BRUT!T68</f>
        <v>397139</v>
      </c>
      <c r="V69" s="69">
        <f>[1]NACE38BRUT!U68</f>
        <v>126331</v>
      </c>
      <c r="W69" s="69">
        <f>[1]NACE38BRUT!V68</f>
        <v>113733</v>
      </c>
      <c r="X69" s="69">
        <f>[1]NACE38BRUT!W68</f>
        <v>179091</v>
      </c>
      <c r="Y69" s="69">
        <f>[1]NACE38BRUT!X68</f>
        <v>367154</v>
      </c>
      <c r="Z69" s="69">
        <f>[1]NACE38BRUT!Y68</f>
        <v>220570</v>
      </c>
      <c r="AA69" s="69">
        <f>[1]NACE38BRUT!Z68</f>
        <v>146584</v>
      </c>
      <c r="AB69" s="69">
        <f>[1]NACE38BRUT!AA68</f>
        <v>269029</v>
      </c>
      <c r="AC69" s="69">
        <f>[1]NACE38BRUT!AB68</f>
        <v>173885</v>
      </c>
      <c r="AD69" s="69">
        <f>[1]NACE38BRUT!AC68</f>
        <v>147248</v>
      </c>
      <c r="AE69" s="69">
        <f>[1]NACE38BRUT!AD68</f>
        <v>1442399</v>
      </c>
      <c r="AF69" s="69">
        <f>[1]NACE38BRUT!AE68</f>
        <v>152211</v>
      </c>
      <c r="AG69" s="69">
        <f>[1]NACE38BRUT!AF68</f>
        <v>167675</v>
      </c>
      <c r="AH69" s="69">
        <f>[1]NACE38BRUT!AG68</f>
        <v>1122513</v>
      </c>
      <c r="AI69" s="69">
        <f>[1]NACE38BRUT!AH68</f>
        <v>2956155.1</v>
      </c>
      <c r="AJ69" s="69">
        <f>[1]NACE38BRUT!AI68</f>
        <v>365029</v>
      </c>
      <c r="AK69" s="69">
        <f>[1]NACE38BRUT!AJ68</f>
        <v>935482.5</v>
      </c>
      <c r="AL69" s="69">
        <f>[1]NACE38BRUT!AK68</f>
        <v>1655643.6</v>
      </c>
      <c r="AM69" s="69">
        <f>[1]NACE38BRUT!AL68</f>
        <v>1369339.9</v>
      </c>
      <c r="AN69" s="69">
        <f>[1]NACE38BRUT!AM68</f>
        <v>1032632.1</v>
      </c>
      <c r="AO69" s="69">
        <f>[1]NACE38BRUT!AN68</f>
        <v>257091</v>
      </c>
      <c r="AP69" s="69">
        <f>[1]NACE38BRUT!AO68</f>
        <v>775541.1</v>
      </c>
      <c r="AQ69" s="69">
        <f>[1]NACE38BRUT!AP68</f>
        <v>216836.4</v>
      </c>
      <c r="AR69" s="69">
        <f>[1]NACE38BRUT!AQ68</f>
        <v>139316</v>
      </c>
      <c r="AS69" s="69">
        <f>[1]NACE38BRUT!AR68</f>
        <v>354808</v>
      </c>
      <c r="AT69" s="69">
        <f>[1]NACE38BRUT!AS68</f>
        <v>742233</v>
      </c>
      <c r="AU69" s="69">
        <f>[1]NACE38BRUT!AT68</f>
        <v>276738.2</v>
      </c>
      <c r="AV69" s="69">
        <f>[1]NACE38BRUT!AU68</f>
        <v>919764.1</v>
      </c>
      <c r="AW69" s="69">
        <f>[1]NACE38BRUT!AV68</f>
        <v>93760</v>
      </c>
      <c r="AX69" s="69">
        <f>[1]NACE38BRUT!AW68</f>
        <v>198822</v>
      </c>
      <c r="AY69" s="69">
        <f>[1]NACE38BRUT!AX68</f>
        <v>1797403.3689803707</v>
      </c>
      <c r="AZ69" s="69">
        <f>[1]NACE38BRUT!AZ68</f>
        <v>202491</v>
      </c>
      <c r="BA69" s="69">
        <f>[1]NACE38BRUT!BA68</f>
        <v>317615.10000000003</v>
      </c>
      <c r="BB69" s="69">
        <f>[1]NACE38BRUT!BB68</f>
        <v>552997</v>
      </c>
      <c r="BC69" s="69">
        <f>[1]NACE38BRUT!BC68</f>
        <v>1110407.5000000002</v>
      </c>
      <c r="BD69" s="69">
        <f>[1]NACE38BRUT!BD68</f>
        <v>273057.3</v>
      </c>
      <c r="BE69" s="69">
        <f>[1]NACE38BRUT!BE68</f>
        <v>476253</v>
      </c>
      <c r="BF69" s="69">
        <f>[1]NACE38BRUT!BF68</f>
        <v>0</v>
      </c>
      <c r="BG69" s="69">
        <f>[1]NACE38BRUT!BI68</f>
        <v>1690750.1</v>
      </c>
      <c r="BH69" s="69">
        <f>[1]NACE38BRUT!BJ68</f>
        <v>1007114.7000000001</v>
      </c>
    </row>
    <row r="70" spans="1:60" s="36" customFormat="1" ht="12" thickBot="1" x14ac:dyDescent="0.25">
      <c r="A70" s="139">
        <f t="shared" si="6"/>
        <v>41638</v>
      </c>
      <c r="B70" s="65">
        <f>[1]NACE38BRUT!B69</f>
        <v>17479258.410306785</v>
      </c>
      <c r="C70" s="180">
        <f>[1]NACE38BRUT!C69</f>
        <v>16919531.730769236</v>
      </c>
      <c r="D70" s="66">
        <f>[1]NACE38BRUT!D69</f>
        <v>3053413.230769231</v>
      </c>
      <c r="E70" s="67">
        <f>[1]NACE38BRUT!E69</f>
        <v>1431913</v>
      </c>
      <c r="F70" s="67">
        <f>[1]NACE38BRUT!F69</f>
        <v>12993932.17953755</v>
      </c>
      <c r="G70" s="67">
        <f>[1]NACE38BRUT!G69</f>
        <v>12434205.499999998</v>
      </c>
      <c r="H70" s="67">
        <f>[1]NACE38BRUT!H69</f>
        <v>559726.67953755113</v>
      </c>
      <c r="I70" s="68">
        <f>[1]NACE38BRUT!I69</f>
        <v>15259856.310306786</v>
      </c>
      <c r="J70" s="67">
        <f t="shared" si="4"/>
        <v>2219402.1000000006</v>
      </c>
      <c r="K70" s="67">
        <f t="shared" si="5"/>
        <v>10214803.399999999</v>
      </c>
      <c r="L70" s="67">
        <f>[1]NACE38BRUT!J69</f>
        <v>6292</v>
      </c>
      <c r="M70" s="67">
        <f>[1]NACE38BRUT!L69</f>
        <v>23392</v>
      </c>
      <c r="N70" s="67">
        <f>[1]NACE38BRUT!M69</f>
        <v>481983.23076923075</v>
      </c>
      <c r="O70" s="67">
        <f>[1]NACE38BRUT!N69</f>
        <v>102959</v>
      </c>
      <c r="P70" s="67">
        <f>[1]NACE38BRUT!O69</f>
        <v>183727</v>
      </c>
      <c r="Q70" s="67">
        <f>[1]NACE38BRUT!P69</f>
        <v>10242</v>
      </c>
      <c r="R70" s="67">
        <f>[1]NACE38BRUT!Q69</f>
        <v>138672</v>
      </c>
      <c r="S70" s="67">
        <f>[1]NACE38BRUT!R69</f>
        <v>76252</v>
      </c>
      <c r="T70" s="67">
        <f>[1]NACE38BRUT!S69</f>
        <v>268947</v>
      </c>
      <c r="U70" s="67">
        <f>[1]NACE38BRUT!T69</f>
        <v>395230</v>
      </c>
      <c r="V70" s="67">
        <f>[1]NACE38BRUT!U69</f>
        <v>126366</v>
      </c>
      <c r="W70" s="67">
        <f>[1]NACE38BRUT!V69</f>
        <v>112588</v>
      </c>
      <c r="X70" s="67">
        <f>[1]NACE38BRUT!W69</f>
        <v>179793</v>
      </c>
      <c r="Y70" s="67">
        <f>[1]NACE38BRUT!X69</f>
        <v>366452</v>
      </c>
      <c r="Z70" s="67">
        <f>[1]NACE38BRUT!Y69</f>
        <v>218810</v>
      </c>
      <c r="AA70" s="67">
        <f>[1]NACE38BRUT!Z69</f>
        <v>147642</v>
      </c>
      <c r="AB70" s="67">
        <f>[1]NACE38BRUT!AA69</f>
        <v>266756</v>
      </c>
      <c r="AC70" s="67">
        <f>[1]NACE38BRUT!AB69</f>
        <v>173761</v>
      </c>
      <c r="AD70" s="67">
        <f>[1]NACE38BRUT!AC69</f>
        <v>146293</v>
      </c>
      <c r="AE70" s="67">
        <f>[1]NACE38BRUT!AD69</f>
        <v>1431913</v>
      </c>
      <c r="AF70" s="67">
        <f>[1]NACE38BRUT!AE69</f>
        <v>150793</v>
      </c>
      <c r="AG70" s="67">
        <f>[1]NACE38BRUT!AF69</f>
        <v>167109</v>
      </c>
      <c r="AH70" s="67">
        <f>[1]NACE38BRUT!AG69</f>
        <v>1114011</v>
      </c>
      <c r="AI70" s="67">
        <f>[1]NACE38BRUT!AH69</f>
        <v>2985186.5</v>
      </c>
      <c r="AJ70" s="67">
        <f>[1]NACE38BRUT!AI69</f>
        <v>361358</v>
      </c>
      <c r="AK70" s="67">
        <f>[1]NACE38BRUT!AJ69</f>
        <v>933211.2</v>
      </c>
      <c r="AL70" s="67">
        <f>[1]NACE38BRUT!AK69</f>
        <v>1690617.3</v>
      </c>
      <c r="AM70" s="67">
        <f>[1]NACE38BRUT!AL69</f>
        <v>1365159.9</v>
      </c>
      <c r="AN70" s="67">
        <f>[1]NACE38BRUT!AM69</f>
        <v>944351</v>
      </c>
      <c r="AO70" s="67">
        <f>[1]NACE38BRUT!AN69</f>
        <v>217702</v>
      </c>
      <c r="AP70" s="67">
        <f>[1]NACE38BRUT!AO69</f>
        <v>726649</v>
      </c>
      <c r="AQ70" s="67">
        <f>[1]NACE38BRUT!AP69</f>
        <v>216639.90000000002</v>
      </c>
      <c r="AR70" s="67">
        <f>[1]NACE38BRUT!AQ69</f>
        <v>138323</v>
      </c>
      <c r="AS70" s="67">
        <f>[1]NACE38BRUT!AR69</f>
        <v>356365.3</v>
      </c>
      <c r="AT70" s="67">
        <f>[1]NACE38BRUT!AS69</f>
        <v>739519</v>
      </c>
      <c r="AU70" s="67">
        <f>[1]NACE38BRUT!AT69</f>
        <v>275188.09999999998</v>
      </c>
      <c r="AV70" s="67">
        <f>[1]NACE38BRUT!AU69</f>
        <v>924406.3</v>
      </c>
      <c r="AW70" s="67">
        <f>[1]NACE38BRUT!AV69</f>
        <v>92974</v>
      </c>
      <c r="AX70" s="67">
        <f>[1]NACE38BRUT!AW69</f>
        <v>201007.7</v>
      </c>
      <c r="AY70" s="67">
        <f>[1]NACE38BRUT!AX69</f>
        <v>1775468.0795375514</v>
      </c>
      <c r="AZ70" s="67">
        <f>[1]NACE38BRUT!AZ69</f>
        <v>204717</v>
      </c>
      <c r="BA70" s="67">
        <f>[1]NACE38BRUT!BA69</f>
        <v>338321.5</v>
      </c>
      <c r="BB70" s="67">
        <f>[1]NACE38BRUT!BB69</f>
        <v>554254</v>
      </c>
      <c r="BC70" s="67">
        <f>[1]NACE38BRUT!BC69</f>
        <v>1122109.6000000003</v>
      </c>
      <c r="BD70" s="67">
        <f>[1]NACE38BRUT!BD69</f>
        <v>281914.90000000002</v>
      </c>
      <c r="BE70" s="67">
        <f>[1]NACE38BRUT!BE69</f>
        <v>478026.4</v>
      </c>
      <c r="BF70" s="67">
        <f>[1]NACE38BRUT!BF69</f>
        <v>0</v>
      </c>
      <c r="BG70" s="67">
        <f>[1]NACE38BRUT!BI69</f>
        <v>1722623.1999999995</v>
      </c>
      <c r="BH70" s="67">
        <f>[1]NACE38BRUT!BJ69</f>
        <v>1036823.7</v>
      </c>
    </row>
    <row r="71" spans="1:60" s="36" customFormat="1" x14ac:dyDescent="0.2">
      <c r="A71" s="140">
        <f t="shared" si="6"/>
        <v>41728</v>
      </c>
      <c r="B71" s="75">
        <f>[1]NACE38BRUT!B70</f>
        <v>17372773.73662968</v>
      </c>
      <c r="C71" s="173">
        <f>[1]NACE38BRUT!C70</f>
        <v>16845287.507692307</v>
      </c>
      <c r="D71" s="76">
        <f>[1]NACE38BRUT!D70</f>
        <v>3041190.3076923075</v>
      </c>
      <c r="E71" s="69">
        <f>[1]NACE38BRUT!E70</f>
        <v>1423805</v>
      </c>
      <c r="F71" s="69">
        <f>[1]NACE38BRUT!F70</f>
        <v>12907778.428937372</v>
      </c>
      <c r="G71" s="69">
        <f>[1]NACE38BRUT!G70</f>
        <v>12380292.199999999</v>
      </c>
      <c r="H71" s="69">
        <f>[1]NACE38BRUT!H70</f>
        <v>527486.22893737245</v>
      </c>
      <c r="I71" s="78">
        <f>[1]NACE38BRUT!I70</f>
        <v>15144595.836629681</v>
      </c>
      <c r="J71" s="69">
        <f t="shared" si="4"/>
        <v>2228177.9</v>
      </c>
      <c r="K71" s="69">
        <f t="shared" si="5"/>
        <v>10152114.299999999</v>
      </c>
      <c r="L71" s="69">
        <f>[1]NACE38BRUT!J70</f>
        <v>6088</v>
      </c>
      <c r="M71" s="69">
        <f>[1]NACE38BRUT!L70</f>
        <v>23602</v>
      </c>
      <c r="N71" s="69">
        <f>[1]NACE38BRUT!M70</f>
        <v>474823.30769230769</v>
      </c>
      <c r="O71" s="69">
        <f>[1]NACE38BRUT!N70</f>
        <v>102798</v>
      </c>
      <c r="P71" s="69">
        <f>[1]NACE38BRUT!O70</f>
        <v>183045</v>
      </c>
      <c r="Q71" s="69">
        <f>[1]NACE38BRUT!P70</f>
        <v>10251</v>
      </c>
      <c r="R71" s="69">
        <f>[1]NACE38BRUT!Q70</f>
        <v>139398</v>
      </c>
      <c r="S71" s="69">
        <f>[1]NACE38BRUT!R70</f>
        <v>76474</v>
      </c>
      <c r="T71" s="69">
        <f>[1]NACE38BRUT!S70</f>
        <v>268776</v>
      </c>
      <c r="U71" s="69">
        <f>[1]NACE38BRUT!T70</f>
        <v>396320</v>
      </c>
      <c r="V71" s="69">
        <f>[1]NACE38BRUT!U70</f>
        <v>125533</v>
      </c>
      <c r="W71" s="69">
        <f>[1]NACE38BRUT!V70</f>
        <v>112506</v>
      </c>
      <c r="X71" s="69">
        <f>[1]NACE38BRUT!W70</f>
        <v>179242</v>
      </c>
      <c r="Y71" s="69">
        <f>[1]NACE38BRUT!X70</f>
        <v>362145</v>
      </c>
      <c r="Z71" s="69">
        <f>[1]NACE38BRUT!Y70</f>
        <v>215418</v>
      </c>
      <c r="AA71" s="69">
        <f>[1]NACE38BRUT!Z70</f>
        <v>146727</v>
      </c>
      <c r="AB71" s="69">
        <f>[1]NACE38BRUT!AA70</f>
        <v>266536</v>
      </c>
      <c r="AC71" s="69">
        <f>[1]NACE38BRUT!AB70</f>
        <v>174287</v>
      </c>
      <c r="AD71" s="69">
        <f>[1]NACE38BRUT!AC70</f>
        <v>145454</v>
      </c>
      <c r="AE71" s="69">
        <f>[1]NACE38BRUT!AD70</f>
        <v>1423805</v>
      </c>
      <c r="AF71" s="69">
        <f>[1]NACE38BRUT!AE70</f>
        <v>149309</v>
      </c>
      <c r="AG71" s="69">
        <f>[1]NACE38BRUT!AF70</f>
        <v>167047</v>
      </c>
      <c r="AH71" s="69">
        <f>[1]NACE38BRUT!AG70</f>
        <v>1107449</v>
      </c>
      <c r="AI71" s="69">
        <f>[1]NACE38BRUT!AH70</f>
        <v>2932840.1</v>
      </c>
      <c r="AJ71" s="69">
        <f>[1]NACE38BRUT!AI70</f>
        <v>359564</v>
      </c>
      <c r="AK71" s="69">
        <f>[1]NACE38BRUT!AJ70</f>
        <v>928988.7</v>
      </c>
      <c r="AL71" s="69">
        <f>[1]NACE38BRUT!AK70</f>
        <v>1644287.4</v>
      </c>
      <c r="AM71" s="69">
        <f>[1]NACE38BRUT!AL70</f>
        <v>1357141.8</v>
      </c>
      <c r="AN71" s="69">
        <f>[1]NACE38BRUT!AM70</f>
        <v>951421</v>
      </c>
      <c r="AO71" s="69">
        <f>[1]NACE38BRUT!AN70</f>
        <v>225193</v>
      </c>
      <c r="AP71" s="69">
        <f>[1]NACE38BRUT!AO70</f>
        <v>726228</v>
      </c>
      <c r="AQ71" s="69">
        <f>[1]NACE38BRUT!AP70</f>
        <v>216898.69999999998</v>
      </c>
      <c r="AR71" s="69">
        <f>[1]NACE38BRUT!AQ70</f>
        <v>136353</v>
      </c>
      <c r="AS71" s="69">
        <f>[1]NACE38BRUT!AR70</f>
        <v>358426</v>
      </c>
      <c r="AT71" s="69">
        <f>[1]NACE38BRUT!AS70</f>
        <v>739106</v>
      </c>
      <c r="AU71" s="69">
        <f>[1]NACE38BRUT!AT70</f>
        <v>271297.3</v>
      </c>
      <c r="AV71" s="69">
        <f>[1]NACE38BRUT!AU70</f>
        <v>926039</v>
      </c>
      <c r="AW71" s="69">
        <f>[1]NACE38BRUT!AV70</f>
        <v>95542</v>
      </c>
      <c r="AX71" s="69">
        <f>[1]NACE38BRUT!AW70</f>
        <v>199331.1</v>
      </c>
      <c r="AY71" s="69">
        <f>[1]NACE38BRUT!AX70</f>
        <v>1734289.4289373723</v>
      </c>
      <c r="AZ71" s="69">
        <f>[1]NACE38BRUT!AZ70</f>
        <v>201757</v>
      </c>
      <c r="BA71" s="69">
        <f>[1]NACE38BRUT!BA70</f>
        <v>344922.7</v>
      </c>
      <c r="BB71" s="69">
        <f>[1]NACE38BRUT!BB70</f>
        <v>557251</v>
      </c>
      <c r="BC71" s="69">
        <f>[1]NACE38BRUT!BC70</f>
        <v>1124247.2</v>
      </c>
      <c r="BD71" s="69">
        <f>[1]NACE38BRUT!BD70</f>
        <v>280047.99999999994</v>
      </c>
      <c r="BE71" s="69">
        <f>[1]NACE38BRUT!BE70</f>
        <v>480867.1</v>
      </c>
      <c r="BF71" s="69">
        <f>[1]NACE38BRUT!BF70</f>
        <v>0</v>
      </c>
      <c r="BG71" s="69">
        <f>[1]NACE38BRUT!BI70</f>
        <v>1729462.8</v>
      </c>
      <c r="BH71" s="69">
        <f>[1]NACE38BRUT!BJ70</f>
        <v>1041954.1</v>
      </c>
    </row>
    <row r="72" spans="1:60" s="36" customFormat="1" x14ac:dyDescent="0.2">
      <c r="A72" s="138">
        <f t="shared" si="6"/>
        <v>41820</v>
      </c>
      <c r="B72" s="75">
        <f>[1]NACE38BRUT!B71</f>
        <v>17705091.765201103</v>
      </c>
      <c r="C72" s="173">
        <f>[1]NACE38BRUT!C71</f>
        <v>17090679.875</v>
      </c>
      <c r="D72" s="76">
        <f>[1]NACE38BRUT!D71</f>
        <v>3055063.875</v>
      </c>
      <c r="E72" s="69">
        <f>[1]NACE38BRUT!E71</f>
        <v>1430848</v>
      </c>
      <c r="F72" s="69">
        <f>[1]NACE38BRUT!F71</f>
        <v>13219179.890201099</v>
      </c>
      <c r="G72" s="69">
        <f>[1]NACE38BRUT!G71</f>
        <v>12604767.999999998</v>
      </c>
      <c r="H72" s="69">
        <f>[1]NACE38BRUT!H71</f>
        <v>614411.89020110178</v>
      </c>
      <c r="I72" s="78">
        <f>[1]NACE38BRUT!I71</f>
        <v>15472533.065201104</v>
      </c>
      <c r="J72" s="69">
        <f t="shared" si="4"/>
        <v>2232558.6999999997</v>
      </c>
      <c r="K72" s="69">
        <f t="shared" si="5"/>
        <v>10372209.299999999</v>
      </c>
      <c r="L72" s="69">
        <f>[1]NACE38BRUT!J71</f>
        <v>6185</v>
      </c>
      <c r="M72" s="69">
        <f>[1]NACE38BRUT!L71</f>
        <v>23457</v>
      </c>
      <c r="N72" s="69">
        <f>[1]NACE38BRUT!M71</f>
        <v>485046.875</v>
      </c>
      <c r="O72" s="69">
        <f>[1]NACE38BRUT!N71</f>
        <v>103266</v>
      </c>
      <c r="P72" s="69">
        <f>[1]NACE38BRUT!O71</f>
        <v>182406</v>
      </c>
      <c r="Q72" s="69">
        <f>[1]NACE38BRUT!P71</f>
        <v>10223</v>
      </c>
      <c r="R72" s="69">
        <f>[1]NACE38BRUT!Q71</f>
        <v>140024</v>
      </c>
      <c r="S72" s="69">
        <f>[1]NACE38BRUT!R71</f>
        <v>76587</v>
      </c>
      <c r="T72" s="69">
        <f>[1]NACE38BRUT!S71</f>
        <v>268176</v>
      </c>
      <c r="U72" s="69">
        <f>[1]NACE38BRUT!T71</f>
        <v>396430</v>
      </c>
      <c r="V72" s="69">
        <f>[1]NACE38BRUT!U71</f>
        <v>126446</v>
      </c>
      <c r="W72" s="69">
        <f>[1]NACE38BRUT!V71</f>
        <v>112472</v>
      </c>
      <c r="X72" s="69">
        <f>[1]NACE38BRUT!W71</f>
        <v>179394</v>
      </c>
      <c r="Y72" s="69">
        <f>[1]NACE38BRUT!X71</f>
        <v>360266</v>
      </c>
      <c r="Z72" s="69">
        <f>[1]NACE38BRUT!Y71</f>
        <v>212534</v>
      </c>
      <c r="AA72" s="69">
        <f>[1]NACE38BRUT!Z71</f>
        <v>147732</v>
      </c>
      <c r="AB72" s="69">
        <f>[1]NACE38BRUT!AA71</f>
        <v>268810</v>
      </c>
      <c r="AC72" s="69">
        <f>[1]NACE38BRUT!AB71</f>
        <v>175061</v>
      </c>
      <c r="AD72" s="69">
        <f>[1]NACE38BRUT!AC71</f>
        <v>146999</v>
      </c>
      <c r="AE72" s="69">
        <f>[1]NACE38BRUT!AD71</f>
        <v>1430848</v>
      </c>
      <c r="AF72" s="69">
        <f>[1]NACE38BRUT!AE71</f>
        <v>149897</v>
      </c>
      <c r="AG72" s="69">
        <f>[1]NACE38BRUT!AF71</f>
        <v>167914</v>
      </c>
      <c r="AH72" s="69">
        <f>[1]NACE38BRUT!AG71</f>
        <v>1113037</v>
      </c>
      <c r="AI72" s="69">
        <f>[1]NACE38BRUT!AH71</f>
        <v>2983525.7</v>
      </c>
      <c r="AJ72" s="69">
        <f>[1]NACE38BRUT!AI71</f>
        <v>360608</v>
      </c>
      <c r="AK72" s="69">
        <f>[1]NACE38BRUT!AJ71</f>
        <v>936519.7</v>
      </c>
      <c r="AL72" s="69">
        <f>[1]NACE38BRUT!AK71</f>
        <v>1686398</v>
      </c>
      <c r="AM72" s="69">
        <f>[1]NACE38BRUT!AL71</f>
        <v>1367187.9</v>
      </c>
      <c r="AN72" s="69">
        <f>[1]NACE38BRUT!AM71</f>
        <v>1032678</v>
      </c>
      <c r="AO72" s="69">
        <f>[1]NACE38BRUT!AN71</f>
        <v>255247</v>
      </c>
      <c r="AP72" s="69">
        <f>[1]NACE38BRUT!AO71</f>
        <v>777431</v>
      </c>
      <c r="AQ72" s="69">
        <f>[1]NACE38BRUT!AP71</f>
        <v>222594.39999999997</v>
      </c>
      <c r="AR72" s="69">
        <f>[1]NACE38BRUT!AQ71</f>
        <v>137019</v>
      </c>
      <c r="AS72" s="69">
        <f>[1]NACE38BRUT!AR71</f>
        <v>363490</v>
      </c>
      <c r="AT72" s="69">
        <f>[1]NACE38BRUT!AS71</f>
        <v>745186</v>
      </c>
      <c r="AU72" s="69">
        <f>[1]NACE38BRUT!AT71</f>
        <v>276923.59999999998</v>
      </c>
      <c r="AV72" s="69">
        <f>[1]NACE38BRUT!AU71</f>
        <v>931613</v>
      </c>
      <c r="AW72" s="69">
        <f>[1]NACE38BRUT!AV71</f>
        <v>96907</v>
      </c>
      <c r="AX72" s="69">
        <f>[1]NACE38BRUT!AW71</f>
        <v>203144.3</v>
      </c>
      <c r="AY72" s="69">
        <f>[1]NACE38BRUT!AX71</f>
        <v>1851177.2902011019</v>
      </c>
      <c r="AZ72" s="69">
        <f>[1]NACE38BRUT!AZ71</f>
        <v>201418</v>
      </c>
      <c r="BA72" s="69">
        <f>[1]NACE38BRUT!BA71</f>
        <v>337439.7</v>
      </c>
      <c r="BB72" s="69">
        <f>[1]NACE38BRUT!BB71</f>
        <v>560318</v>
      </c>
      <c r="BC72" s="69">
        <f>[1]NACE38BRUT!BC71</f>
        <v>1133382.9999999998</v>
      </c>
      <c r="BD72" s="69">
        <f>[1]NACE38BRUT!BD71</f>
        <v>290799.3</v>
      </c>
      <c r="BE72" s="69">
        <f>[1]NACE38BRUT!BE71</f>
        <v>484375.7</v>
      </c>
      <c r="BF72" s="69">
        <f>[1]NACE38BRUT!BF71</f>
        <v>0</v>
      </c>
      <c r="BG72" s="69">
        <f>[1]NACE38BRUT!BI71</f>
        <v>1742442.5999999999</v>
      </c>
      <c r="BH72" s="69">
        <f>[1]NACE38BRUT!BJ71</f>
        <v>1048355.4000000001</v>
      </c>
    </row>
    <row r="73" spans="1:60" s="36" customFormat="1" x14ac:dyDescent="0.2">
      <c r="A73" s="138">
        <f t="shared" si="6"/>
        <v>41912</v>
      </c>
      <c r="B73" s="75">
        <f>[1]NACE38BRUT!B72</f>
        <v>17524662.712360568</v>
      </c>
      <c r="C73" s="173">
        <f>[1]NACE38BRUT!C72</f>
        <v>16964488.810526311</v>
      </c>
      <c r="D73" s="76">
        <f>[1]NACE38BRUT!D72</f>
        <v>3035522.210526316</v>
      </c>
      <c r="E73" s="69">
        <f>[1]NACE38BRUT!E72</f>
        <v>1407715</v>
      </c>
      <c r="F73" s="69">
        <f>[1]NACE38BRUT!F72</f>
        <v>13081425.501834255</v>
      </c>
      <c r="G73" s="69">
        <f>[1]NACE38BRUT!G72</f>
        <v>12521251.6</v>
      </c>
      <c r="H73" s="69">
        <f>[1]NACE38BRUT!H72</f>
        <v>560173.90183425578</v>
      </c>
      <c r="I73" s="78">
        <f>[1]NACE38BRUT!I72</f>
        <v>15315014.512360569</v>
      </c>
      <c r="J73" s="69">
        <f t="shared" si="4"/>
        <v>2209648.1999999997</v>
      </c>
      <c r="K73" s="69">
        <f t="shared" si="5"/>
        <v>10311603.4</v>
      </c>
      <c r="L73" s="69">
        <f>[1]NACE38BRUT!J72</f>
        <v>6116</v>
      </c>
      <c r="M73" s="69">
        <f>[1]NACE38BRUT!L72</f>
        <v>23416</v>
      </c>
      <c r="N73" s="69">
        <f>[1]NACE38BRUT!M72</f>
        <v>488829.21052631579</v>
      </c>
      <c r="O73" s="69">
        <f>[1]NACE38BRUT!N72</f>
        <v>102070</v>
      </c>
      <c r="P73" s="69">
        <f>[1]NACE38BRUT!O72</f>
        <v>179097</v>
      </c>
      <c r="Q73" s="69">
        <f>[1]NACE38BRUT!P72</f>
        <v>10038</v>
      </c>
      <c r="R73" s="69">
        <f>[1]NACE38BRUT!Q72</f>
        <v>137894</v>
      </c>
      <c r="S73" s="69">
        <f>[1]NACE38BRUT!R72</f>
        <v>75416</v>
      </c>
      <c r="T73" s="69">
        <f>[1]NACE38BRUT!S72</f>
        <v>264975</v>
      </c>
      <c r="U73" s="69">
        <f>[1]NACE38BRUT!T72</f>
        <v>394092</v>
      </c>
      <c r="V73" s="69">
        <f>[1]NACE38BRUT!U72</f>
        <v>124780</v>
      </c>
      <c r="W73" s="69">
        <f>[1]NACE38BRUT!V72</f>
        <v>111148</v>
      </c>
      <c r="X73" s="69">
        <f>[1]NACE38BRUT!W72</f>
        <v>177695</v>
      </c>
      <c r="Y73" s="69">
        <f>[1]NACE38BRUT!X72</f>
        <v>356858</v>
      </c>
      <c r="Z73" s="69">
        <f>[1]NACE38BRUT!Y72</f>
        <v>209873</v>
      </c>
      <c r="AA73" s="69">
        <f>[1]NACE38BRUT!Z72</f>
        <v>146985</v>
      </c>
      <c r="AB73" s="69">
        <f>[1]NACE38BRUT!AA72</f>
        <v>266768</v>
      </c>
      <c r="AC73" s="69">
        <f>[1]NACE38BRUT!AB72</f>
        <v>175615</v>
      </c>
      <c r="AD73" s="69">
        <f>[1]NACE38BRUT!AC72</f>
        <v>146831</v>
      </c>
      <c r="AE73" s="69">
        <f>[1]NACE38BRUT!AD72</f>
        <v>1407715</v>
      </c>
      <c r="AF73" s="69">
        <f>[1]NACE38BRUT!AE72</f>
        <v>147022</v>
      </c>
      <c r="AG73" s="69">
        <f>[1]NACE38BRUT!AF72</f>
        <v>166140</v>
      </c>
      <c r="AH73" s="69">
        <f>[1]NACE38BRUT!AG72</f>
        <v>1094553</v>
      </c>
      <c r="AI73" s="69">
        <f>[1]NACE38BRUT!AH72</f>
        <v>2950877.7</v>
      </c>
      <c r="AJ73" s="69">
        <f>[1]NACE38BRUT!AI72</f>
        <v>359491</v>
      </c>
      <c r="AK73" s="69">
        <f>[1]NACE38BRUT!AJ72</f>
        <v>928566.5</v>
      </c>
      <c r="AL73" s="69">
        <f>[1]NACE38BRUT!AK72</f>
        <v>1662820.2</v>
      </c>
      <c r="AM73" s="69">
        <f>[1]NACE38BRUT!AL72</f>
        <v>1365740.4</v>
      </c>
      <c r="AN73" s="69">
        <f>[1]NACE38BRUT!AM72</f>
        <v>1039294.5</v>
      </c>
      <c r="AO73" s="69">
        <f>[1]NACE38BRUT!AN72</f>
        <v>256312</v>
      </c>
      <c r="AP73" s="69">
        <f>[1]NACE38BRUT!AO72</f>
        <v>782982.5</v>
      </c>
      <c r="AQ73" s="69">
        <f>[1]NACE38BRUT!AP72</f>
        <v>217410.2</v>
      </c>
      <c r="AR73" s="69">
        <f>[1]NACE38BRUT!AQ72</f>
        <v>134975</v>
      </c>
      <c r="AS73" s="69">
        <f>[1]NACE38BRUT!AR72</f>
        <v>362750</v>
      </c>
      <c r="AT73" s="69">
        <f>[1]NACE38BRUT!AS72</f>
        <v>742942</v>
      </c>
      <c r="AU73" s="69">
        <f>[1]NACE38BRUT!AT72</f>
        <v>274115.3</v>
      </c>
      <c r="AV73" s="69">
        <f>[1]NACE38BRUT!AU72</f>
        <v>925595.29999999993</v>
      </c>
      <c r="AW73" s="69">
        <f>[1]NACE38BRUT!AV72</f>
        <v>95059</v>
      </c>
      <c r="AX73" s="69">
        <f>[1]NACE38BRUT!AW72</f>
        <v>200347.7</v>
      </c>
      <c r="AY73" s="69">
        <f>[1]NACE38BRUT!AX72</f>
        <v>1803848.2018342558</v>
      </c>
      <c r="AZ73" s="69">
        <f>[1]NACE38BRUT!AZ72</f>
        <v>200605</v>
      </c>
      <c r="BA73" s="69">
        <f>[1]NACE38BRUT!BA72</f>
        <v>319672.7</v>
      </c>
      <c r="BB73" s="69">
        <f>[1]NACE38BRUT!BB72</f>
        <v>558792</v>
      </c>
      <c r="BC73" s="69">
        <f>[1]NACE38BRUT!BC72</f>
        <v>1130578.4999999998</v>
      </c>
      <c r="BD73" s="69">
        <f>[1]NACE38BRUT!BD72</f>
        <v>279643.69999999995</v>
      </c>
      <c r="BE73" s="69">
        <f>[1]NACE38BRUT!BE72</f>
        <v>479178.3</v>
      </c>
      <c r="BF73" s="69">
        <f>[1]NACE38BRUT!BF72</f>
        <v>0</v>
      </c>
      <c r="BG73" s="69">
        <f>[1]NACE38BRUT!BI72</f>
        <v>1705379.9000000001</v>
      </c>
      <c r="BH73" s="69">
        <f>[1]NACE38BRUT!BJ72</f>
        <v>1025527.5</v>
      </c>
    </row>
    <row r="74" spans="1:60" s="36" customFormat="1" ht="12" thickBot="1" x14ac:dyDescent="0.25">
      <c r="A74" s="139">
        <f t="shared" si="6"/>
        <v>42003</v>
      </c>
      <c r="B74" s="65">
        <f>[1]NACE38BRUT!B73</f>
        <v>17456155.813353557</v>
      </c>
      <c r="C74" s="180">
        <f>[1]NACE38BRUT!C73</f>
        <v>16895177.976923075</v>
      </c>
      <c r="D74" s="66">
        <f>[1]NACE38BRUT!D73</f>
        <v>3016535.076923077</v>
      </c>
      <c r="E74" s="67">
        <f>[1]NACE38BRUT!E73</f>
        <v>1394033</v>
      </c>
      <c r="F74" s="67">
        <f>[1]NACE38BRUT!F73</f>
        <v>13045587.736430483</v>
      </c>
      <c r="G74" s="67">
        <f>[1]NACE38BRUT!G73</f>
        <v>12484609.899999999</v>
      </c>
      <c r="H74" s="67">
        <f>[1]NACE38BRUT!H73</f>
        <v>560977.83643048373</v>
      </c>
      <c r="I74" s="68">
        <f>[1]NACE38BRUT!I73</f>
        <v>15212691.413353559</v>
      </c>
      <c r="J74" s="67">
        <f t="shared" si="4"/>
        <v>2243464.3999999994</v>
      </c>
      <c r="K74" s="67">
        <f t="shared" si="5"/>
        <v>10241145.5</v>
      </c>
      <c r="L74" s="67">
        <f>[1]NACE38BRUT!J73</f>
        <v>5953</v>
      </c>
      <c r="M74" s="67">
        <f>[1]NACE38BRUT!L73</f>
        <v>22993</v>
      </c>
      <c r="N74" s="67">
        <f>[1]NACE38BRUT!M73</f>
        <v>483539.07692307694</v>
      </c>
      <c r="O74" s="67">
        <f>[1]NACE38BRUT!N73</f>
        <v>101128</v>
      </c>
      <c r="P74" s="67">
        <f>[1]NACE38BRUT!O73</f>
        <v>177789</v>
      </c>
      <c r="Q74" s="67">
        <f>[1]NACE38BRUT!P73</f>
        <v>10040</v>
      </c>
      <c r="R74" s="67">
        <f>[1]NACE38BRUT!Q73</f>
        <v>137388</v>
      </c>
      <c r="S74" s="67">
        <f>[1]NACE38BRUT!R73</f>
        <v>75637</v>
      </c>
      <c r="T74" s="67">
        <f>[1]NACE38BRUT!S73</f>
        <v>263035</v>
      </c>
      <c r="U74" s="67">
        <f>[1]NACE38BRUT!T73</f>
        <v>391545</v>
      </c>
      <c r="V74" s="67">
        <f>[1]NACE38BRUT!U73</f>
        <v>124726</v>
      </c>
      <c r="W74" s="67">
        <f>[1]NACE38BRUT!V73</f>
        <v>109825</v>
      </c>
      <c r="X74" s="67">
        <f>[1]NACE38BRUT!W73</f>
        <v>177174</v>
      </c>
      <c r="Y74" s="67">
        <f>[1]NACE38BRUT!X73</f>
        <v>355682</v>
      </c>
      <c r="Z74" s="67">
        <f>[1]NACE38BRUT!Y73</f>
        <v>208084</v>
      </c>
      <c r="AA74" s="67">
        <f>[1]NACE38BRUT!Z73</f>
        <v>147598</v>
      </c>
      <c r="AB74" s="67">
        <f>[1]NACE38BRUT!AA73</f>
        <v>264753</v>
      </c>
      <c r="AC74" s="67">
        <f>[1]NACE38BRUT!AB73</f>
        <v>175392</v>
      </c>
      <c r="AD74" s="67">
        <f>[1]NACE38BRUT!AC73</f>
        <v>145889</v>
      </c>
      <c r="AE74" s="67">
        <f>[1]NACE38BRUT!AD73</f>
        <v>1394033</v>
      </c>
      <c r="AF74" s="67">
        <f>[1]NACE38BRUT!AE73</f>
        <v>145366</v>
      </c>
      <c r="AG74" s="67">
        <f>[1]NACE38BRUT!AF73</f>
        <v>164660</v>
      </c>
      <c r="AH74" s="67">
        <f>[1]NACE38BRUT!AG73</f>
        <v>1084007</v>
      </c>
      <c r="AI74" s="67">
        <f>[1]NACE38BRUT!AH73</f>
        <v>2974513.9</v>
      </c>
      <c r="AJ74" s="67">
        <f>[1]NACE38BRUT!AI73</f>
        <v>357501</v>
      </c>
      <c r="AK74" s="67">
        <f>[1]NACE38BRUT!AJ73</f>
        <v>924607.4</v>
      </c>
      <c r="AL74" s="67">
        <f>[1]NACE38BRUT!AK73</f>
        <v>1692405.5</v>
      </c>
      <c r="AM74" s="67">
        <f>[1]NACE38BRUT!AL73</f>
        <v>1361392</v>
      </c>
      <c r="AN74" s="67">
        <f>[1]NACE38BRUT!AM73</f>
        <v>954445</v>
      </c>
      <c r="AO74" s="67">
        <f>[1]NACE38BRUT!AN73</f>
        <v>218594</v>
      </c>
      <c r="AP74" s="67">
        <f>[1]NACE38BRUT!AO73</f>
        <v>735851</v>
      </c>
      <c r="AQ74" s="67">
        <f>[1]NACE38BRUT!AP73</f>
        <v>216887.49999999997</v>
      </c>
      <c r="AR74" s="67">
        <f>[1]NACE38BRUT!AQ73</f>
        <v>134586</v>
      </c>
      <c r="AS74" s="67">
        <f>[1]NACE38BRUT!AR73</f>
        <v>366177.2</v>
      </c>
      <c r="AT74" s="67">
        <f>[1]NACE38BRUT!AS73</f>
        <v>740962</v>
      </c>
      <c r="AU74" s="67">
        <f>[1]NACE38BRUT!AT73</f>
        <v>273147.5</v>
      </c>
      <c r="AV74" s="67">
        <f>[1]NACE38BRUT!AU73</f>
        <v>930758.2</v>
      </c>
      <c r="AW74" s="67">
        <f>[1]NACE38BRUT!AV73</f>
        <v>94442</v>
      </c>
      <c r="AX74" s="67">
        <f>[1]NACE38BRUT!AW73</f>
        <v>201888.9</v>
      </c>
      <c r="AY74" s="67">
        <f>[1]NACE38BRUT!AX73</f>
        <v>1786455.7364304841</v>
      </c>
      <c r="AZ74" s="67">
        <f>[1]NACE38BRUT!AZ73</f>
        <v>202668</v>
      </c>
      <c r="BA74" s="67">
        <f>[1]NACE38BRUT!BA73</f>
        <v>340868.00000000006</v>
      </c>
      <c r="BB74" s="67">
        <f>[1]NACE38BRUT!BB73</f>
        <v>559406</v>
      </c>
      <c r="BC74" s="67">
        <f>[1]NACE38BRUT!BC73</f>
        <v>1140522.3999999994</v>
      </c>
      <c r="BD74" s="67">
        <f>[1]NACE38BRUT!BD73</f>
        <v>286197.30000000005</v>
      </c>
      <c r="BE74" s="67">
        <f>[1]NACE38BRUT!BE73</f>
        <v>480270.10000000003</v>
      </c>
      <c r="BF74" s="67">
        <f>[1]NACE38BRUT!BF73</f>
        <v>0</v>
      </c>
      <c r="BG74" s="67">
        <f>[1]NACE38BRUT!BI73</f>
        <v>1730468.1999999995</v>
      </c>
      <c r="BH74" s="67">
        <f>[1]NACE38BRUT!BJ73</f>
        <v>1049808.8</v>
      </c>
    </row>
    <row r="75" spans="1:60" s="36" customFormat="1" ht="12" customHeight="1" x14ac:dyDescent="0.2">
      <c r="A75" s="140">
        <f t="shared" si="6"/>
        <v>42093</v>
      </c>
      <c r="B75" s="75">
        <f>[1]NACE38BRUT!B74</f>
        <v>17355362.634388439</v>
      </c>
      <c r="C75" s="173">
        <f>[1]NACE38BRUT!C74</f>
        <v>16823659.500000007</v>
      </c>
      <c r="D75" s="76">
        <f>[1]NACE38BRUT!D74</f>
        <v>3003300</v>
      </c>
      <c r="E75" s="69">
        <f>[1]NACE38BRUT!E74</f>
        <v>1378556</v>
      </c>
      <c r="F75" s="69">
        <f>[1]NACE38BRUT!F74</f>
        <v>12973506.634388434</v>
      </c>
      <c r="G75" s="69">
        <f>[1]NACE38BRUT!G74</f>
        <v>12441803.5</v>
      </c>
      <c r="H75" s="69">
        <f>[1]NACE38BRUT!H74</f>
        <v>531703.13438843319</v>
      </c>
      <c r="I75" s="78">
        <f>[1]NACE38BRUT!I74</f>
        <v>15106519.534388438</v>
      </c>
      <c r="J75" s="69">
        <f t="shared" si="4"/>
        <v>2248843.1000000006</v>
      </c>
      <c r="K75" s="69">
        <f t="shared" si="5"/>
        <v>10192960.399999999</v>
      </c>
      <c r="L75" s="69">
        <f>[1]NACE38BRUT!J74</f>
        <v>5969</v>
      </c>
      <c r="M75" s="69">
        <f>[1]NACE38BRUT!L74</f>
        <v>22707</v>
      </c>
      <c r="N75" s="69">
        <f>[1]NACE38BRUT!M74</f>
        <v>476510</v>
      </c>
      <c r="O75" s="69">
        <f>[1]NACE38BRUT!N74</f>
        <v>100187</v>
      </c>
      <c r="P75" s="69">
        <f>[1]NACE38BRUT!O74</f>
        <v>177133</v>
      </c>
      <c r="Q75" s="69">
        <f>[1]NACE38BRUT!P74</f>
        <v>10043</v>
      </c>
      <c r="R75" s="69">
        <f>[1]NACE38BRUT!Q74</f>
        <v>137951</v>
      </c>
      <c r="S75" s="69">
        <f>[1]NACE38BRUT!R74</f>
        <v>76487</v>
      </c>
      <c r="T75" s="69">
        <f>[1]NACE38BRUT!S74</f>
        <v>261367</v>
      </c>
      <c r="U75" s="69">
        <f>[1]NACE38BRUT!T74</f>
        <v>391058</v>
      </c>
      <c r="V75" s="69">
        <f>[1]NACE38BRUT!U74</f>
        <v>124310</v>
      </c>
      <c r="W75" s="69">
        <f>[1]NACE38BRUT!V74</f>
        <v>109484</v>
      </c>
      <c r="X75" s="69">
        <f>[1]NACE38BRUT!W74</f>
        <v>176953</v>
      </c>
      <c r="Y75" s="69">
        <f>[1]NACE38BRUT!X74</f>
        <v>353814</v>
      </c>
      <c r="Z75" s="69">
        <f>[1]NACE38BRUT!Y74</f>
        <v>206067</v>
      </c>
      <c r="AA75" s="69">
        <f>[1]NACE38BRUT!Z74</f>
        <v>147747</v>
      </c>
      <c r="AB75" s="69">
        <f>[1]NACE38BRUT!AA74</f>
        <v>263901</v>
      </c>
      <c r="AC75" s="69">
        <f>[1]NACE38BRUT!AB74</f>
        <v>175876</v>
      </c>
      <c r="AD75" s="69">
        <f>[1]NACE38BRUT!AC74</f>
        <v>145519</v>
      </c>
      <c r="AE75" s="69">
        <f>[1]NACE38BRUT!AD74</f>
        <v>1378556</v>
      </c>
      <c r="AF75" s="69">
        <f>[1]NACE38BRUT!AE74</f>
        <v>144144</v>
      </c>
      <c r="AG75" s="69">
        <f>[1]NACE38BRUT!AF74</f>
        <v>163380</v>
      </c>
      <c r="AH75" s="69">
        <f>[1]NACE38BRUT!AG74</f>
        <v>1071032</v>
      </c>
      <c r="AI75" s="69">
        <f>[1]NACE38BRUT!AH74</f>
        <v>2926010.6</v>
      </c>
      <c r="AJ75" s="69">
        <f>[1]NACE38BRUT!AI74</f>
        <v>357292</v>
      </c>
      <c r="AK75" s="69">
        <f>[1]NACE38BRUT!AJ74</f>
        <v>921763.7</v>
      </c>
      <c r="AL75" s="69">
        <f>[1]NACE38BRUT!AK74</f>
        <v>1646954.9</v>
      </c>
      <c r="AM75" s="69">
        <f>[1]NACE38BRUT!AL74</f>
        <v>1356079</v>
      </c>
      <c r="AN75" s="69">
        <f>[1]NACE38BRUT!AM74</f>
        <v>962933</v>
      </c>
      <c r="AO75" s="69">
        <f>[1]NACE38BRUT!AN74</f>
        <v>226986</v>
      </c>
      <c r="AP75" s="69">
        <f>[1]NACE38BRUT!AO74</f>
        <v>735947</v>
      </c>
      <c r="AQ75" s="69">
        <f>[1]NACE38BRUT!AP74</f>
        <v>218569.69999999998</v>
      </c>
      <c r="AR75" s="69">
        <f>[1]NACE38BRUT!AQ74</f>
        <v>133662</v>
      </c>
      <c r="AS75" s="69">
        <f>[1]NACE38BRUT!AR74</f>
        <v>368672</v>
      </c>
      <c r="AT75" s="69">
        <f>[1]NACE38BRUT!AS74</f>
        <v>739857</v>
      </c>
      <c r="AU75" s="69">
        <f>[1]NACE38BRUT!AT74</f>
        <v>268589.5</v>
      </c>
      <c r="AV75" s="69">
        <f>[1]NACE38BRUT!AU74</f>
        <v>935182</v>
      </c>
      <c r="AW75" s="69">
        <f>[1]NACE38BRUT!AV74</f>
        <v>96641</v>
      </c>
      <c r="AX75" s="69">
        <f>[1]NACE38BRUT!AW74</f>
        <v>201758.5</v>
      </c>
      <c r="AY75" s="69">
        <f>[1]NACE38BRUT!AX74</f>
        <v>1748151.6343884328</v>
      </c>
      <c r="AZ75" s="69">
        <f>[1]NACE38BRUT!AZ74</f>
        <v>200158</v>
      </c>
      <c r="BA75" s="69">
        <f>[1]NACE38BRUT!BA74</f>
        <v>345989.6</v>
      </c>
      <c r="BB75" s="69">
        <f>[1]NACE38BRUT!BB74</f>
        <v>560960</v>
      </c>
      <c r="BC75" s="69">
        <f>[1]NACE38BRUT!BC74</f>
        <v>1141735.5000000002</v>
      </c>
      <c r="BD75" s="69">
        <f>[1]NACE38BRUT!BD74</f>
        <v>285648.69999999995</v>
      </c>
      <c r="BE75" s="69">
        <f>[1]NACE38BRUT!BE74</f>
        <v>482908.89999999997</v>
      </c>
      <c r="BF75" s="69">
        <f>[1]NACE38BRUT!BF74</f>
        <v>0</v>
      </c>
      <c r="BG75" s="69">
        <f>[1]NACE38BRUT!BI74</f>
        <v>1736238.2000000002</v>
      </c>
      <c r="BH75" s="69">
        <f>[1]NACE38BRUT!BJ74</f>
        <v>1052109.1000000001</v>
      </c>
    </row>
    <row r="76" spans="1:60" s="36" customFormat="1" ht="12" customHeight="1" x14ac:dyDescent="0.2">
      <c r="A76" s="138">
        <f t="shared" si="6"/>
        <v>42185</v>
      </c>
      <c r="B76" s="75">
        <f>[1]NACE38BRUT!B75</f>
        <v>17713203.175465677</v>
      </c>
      <c r="C76" s="173">
        <f>[1]NACE38BRUT!C75</f>
        <v>17083649.675000004</v>
      </c>
      <c r="D76" s="76">
        <f>[1]NACE38BRUT!D75</f>
        <v>3018597.875</v>
      </c>
      <c r="E76" s="69">
        <f>[1]NACE38BRUT!E75</f>
        <v>1383561</v>
      </c>
      <c r="F76" s="69">
        <f>[1]NACE38BRUT!F75</f>
        <v>13311044.300465673</v>
      </c>
      <c r="G76" s="69">
        <f>[1]NACE38BRUT!G75</f>
        <v>12681490.799999999</v>
      </c>
      <c r="H76" s="69">
        <f>[1]NACE38BRUT!H75</f>
        <v>629553.50046567363</v>
      </c>
      <c r="I76" s="78">
        <f>[1]NACE38BRUT!I75</f>
        <v>15456245.575465679</v>
      </c>
      <c r="J76" s="69">
        <f t="shared" si="4"/>
        <v>2256957.5999999996</v>
      </c>
      <c r="K76" s="69">
        <f t="shared" si="5"/>
        <v>10424533.199999999</v>
      </c>
      <c r="L76" s="69">
        <f>[1]NACE38BRUT!J75</f>
        <v>6003</v>
      </c>
      <c r="M76" s="69">
        <f>[1]NACE38BRUT!L75</f>
        <v>22711</v>
      </c>
      <c r="N76" s="69">
        <f>[1]NACE38BRUT!M75</f>
        <v>487611.875</v>
      </c>
      <c r="O76" s="69">
        <f>[1]NACE38BRUT!N75</f>
        <v>100495</v>
      </c>
      <c r="P76" s="69">
        <f>[1]NACE38BRUT!O75</f>
        <v>177110</v>
      </c>
      <c r="Q76" s="69">
        <f>[1]NACE38BRUT!P75</f>
        <v>9876</v>
      </c>
      <c r="R76" s="69">
        <f>[1]NACE38BRUT!Q75</f>
        <v>138913</v>
      </c>
      <c r="S76" s="69">
        <f>[1]NACE38BRUT!R75</f>
        <v>76751</v>
      </c>
      <c r="T76" s="69">
        <f>[1]NACE38BRUT!S75</f>
        <v>261112</v>
      </c>
      <c r="U76" s="69">
        <f>[1]NACE38BRUT!T75</f>
        <v>389630</v>
      </c>
      <c r="V76" s="69">
        <f>[1]NACE38BRUT!U75</f>
        <v>124675</v>
      </c>
      <c r="W76" s="69">
        <f>[1]NACE38BRUT!V75</f>
        <v>109774</v>
      </c>
      <c r="X76" s="69">
        <f>[1]NACE38BRUT!W75</f>
        <v>176843</v>
      </c>
      <c r="Y76" s="69">
        <f>[1]NACE38BRUT!X75</f>
        <v>353383</v>
      </c>
      <c r="Z76" s="69">
        <f>[1]NACE38BRUT!Y75</f>
        <v>204819</v>
      </c>
      <c r="AA76" s="69">
        <f>[1]NACE38BRUT!Z75</f>
        <v>148564</v>
      </c>
      <c r="AB76" s="69">
        <f>[1]NACE38BRUT!AA75</f>
        <v>265898</v>
      </c>
      <c r="AC76" s="69">
        <f>[1]NACE38BRUT!AB75</f>
        <v>176908</v>
      </c>
      <c r="AD76" s="69">
        <f>[1]NACE38BRUT!AC75</f>
        <v>146907</v>
      </c>
      <c r="AE76" s="69">
        <f>[1]NACE38BRUT!AD75</f>
        <v>1383561</v>
      </c>
      <c r="AF76" s="69">
        <f>[1]NACE38BRUT!AE75</f>
        <v>144387</v>
      </c>
      <c r="AG76" s="69">
        <f>[1]NACE38BRUT!AF75</f>
        <v>164231</v>
      </c>
      <c r="AH76" s="69">
        <f>[1]NACE38BRUT!AG75</f>
        <v>1074943</v>
      </c>
      <c r="AI76" s="69">
        <f>[1]NACE38BRUT!AH75</f>
        <v>2985863.7</v>
      </c>
      <c r="AJ76" s="69">
        <f>[1]NACE38BRUT!AI75</f>
        <v>360592</v>
      </c>
      <c r="AK76" s="69">
        <f>[1]NACE38BRUT!AJ75</f>
        <v>930416.3</v>
      </c>
      <c r="AL76" s="69">
        <f>[1]NACE38BRUT!AK75</f>
        <v>1694855.4</v>
      </c>
      <c r="AM76" s="69">
        <f>[1]NACE38BRUT!AL75</f>
        <v>1367145.6</v>
      </c>
      <c r="AN76" s="69">
        <f>[1]NACE38BRUT!AM75</f>
        <v>1052122</v>
      </c>
      <c r="AO76" s="69">
        <f>[1]NACE38BRUT!AN75</f>
        <v>257811</v>
      </c>
      <c r="AP76" s="69">
        <f>[1]NACE38BRUT!AO75</f>
        <v>794311</v>
      </c>
      <c r="AQ76" s="69">
        <f>[1]NACE38BRUT!AP75</f>
        <v>220331.69999999998</v>
      </c>
      <c r="AR76" s="69">
        <f>[1]NACE38BRUT!AQ75</f>
        <v>134321</v>
      </c>
      <c r="AS76" s="69">
        <f>[1]NACE38BRUT!AR75</f>
        <v>373329</v>
      </c>
      <c r="AT76" s="69">
        <f>[1]NACE38BRUT!AS75</f>
        <v>746168</v>
      </c>
      <c r="AU76" s="69">
        <f>[1]NACE38BRUT!AT75</f>
        <v>272383.7</v>
      </c>
      <c r="AV76" s="69">
        <f>[1]NACE38BRUT!AU75</f>
        <v>941497</v>
      </c>
      <c r="AW76" s="69">
        <f>[1]NACE38BRUT!AV75</f>
        <v>97980</v>
      </c>
      <c r="AX76" s="69">
        <f>[1]NACE38BRUT!AW75</f>
        <v>204985.1</v>
      </c>
      <c r="AY76" s="69">
        <f>[1]NACE38BRUT!AX75</f>
        <v>1876662.5004656741</v>
      </c>
      <c r="AZ76" s="69">
        <f>[1]NACE38BRUT!AZ75</f>
        <v>201230</v>
      </c>
      <c r="BA76" s="69">
        <f>[1]NACE38BRUT!BA75</f>
        <v>338042.4</v>
      </c>
      <c r="BB76" s="69">
        <f>[1]NACE38BRUT!BB75</f>
        <v>564710</v>
      </c>
      <c r="BC76" s="69">
        <f>[1]NACE38BRUT!BC75</f>
        <v>1152975.2</v>
      </c>
      <c r="BD76" s="69">
        <f>[1]NACE38BRUT!BD75</f>
        <v>294274.10000000003</v>
      </c>
      <c r="BE76" s="69">
        <f>[1]NACE38BRUT!BE75</f>
        <v>487023.3</v>
      </c>
      <c r="BF76" s="69">
        <f>[1]NACE38BRUT!BF75</f>
        <v>0</v>
      </c>
      <c r="BG76" s="69">
        <f>[1]NACE38BRUT!BI75</f>
        <v>1747115.2999999998</v>
      </c>
      <c r="BH76" s="69">
        <f>[1]NACE38BRUT!BJ75</f>
        <v>1058827.8000000003</v>
      </c>
    </row>
    <row r="77" spans="1:60" s="36" customFormat="1" ht="12" customHeight="1" x14ac:dyDescent="0.2">
      <c r="A77" s="138">
        <f t="shared" si="6"/>
        <v>42277</v>
      </c>
      <c r="B77" s="75">
        <f>[1]NACE38BRUT!B76</f>
        <v>17573857.171660878</v>
      </c>
      <c r="C77" s="173">
        <f>[1]NACE38BRUT!C76</f>
        <v>16963896.100000005</v>
      </c>
      <c r="D77" s="76">
        <f>[1]NACE38BRUT!D76</f>
        <v>2999017</v>
      </c>
      <c r="E77" s="69">
        <f>[1]NACE38BRUT!E76</f>
        <v>1366834</v>
      </c>
      <c r="F77" s="69">
        <f>[1]NACE38BRUT!F76</f>
        <v>13208006.171660878</v>
      </c>
      <c r="G77" s="69">
        <f>[1]NACE38BRUT!G76</f>
        <v>12598045.100000003</v>
      </c>
      <c r="H77" s="69">
        <f>[1]NACE38BRUT!H76</f>
        <v>609961.07166087406</v>
      </c>
      <c r="I77" s="78">
        <f>[1]NACE38BRUT!I76</f>
        <v>15340352.171660878</v>
      </c>
      <c r="J77" s="69">
        <f t="shared" si="4"/>
        <v>2233505.0000000005</v>
      </c>
      <c r="K77" s="69">
        <f t="shared" si="5"/>
        <v>10364540.100000003</v>
      </c>
      <c r="L77" s="69">
        <f>[1]NACE38BRUT!J76</f>
        <v>6102</v>
      </c>
      <c r="M77" s="69">
        <f>[1]NACE38BRUT!L76</f>
        <v>22317</v>
      </c>
      <c r="N77" s="69">
        <f>[1]NACE38BRUT!M76</f>
        <v>489933</v>
      </c>
      <c r="O77" s="69">
        <f>[1]NACE38BRUT!N76</f>
        <v>99526</v>
      </c>
      <c r="P77" s="69">
        <f>[1]NACE38BRUT!O76</f>
        <v>174327</v>
      </c>
      <c r="Q77" s="69">
        <f>[1]NACE38BRUT!P76</f>
        <v>9770</v>
      </c>
      <c r="R77" s="69">
        <f>[1]NACE38BRUT!Q76</f>
        <v>138309</v>
      </c>
      <c r="S77" s="69">
        <f>[1]NACE38BRUT!R76</f>
        <v>75831</v>
      </c>
      <c r="T77" s="69">
        <f>[1]NACE38BRUT!S76</f>
        <v>258578</v>
      </c>
      <c r="U77" s="69">
        <f>[1]NACE38BRUT!T76</f>
        <v>385930</v>
      </c>
      <c r="V77" s="69">
        <f>[1]NACE38BRUT!U76</f>
        <v>123958</v>
      </c>
      <c r="W77" s="69">
        <f>[1]NACE38BRUT!V76</f>
        <v>108886</v>
      </c>
      <c r="X77" s="69">
        <f>[1]NACE38BRUT!W76</f>
        <v>175076</v>
      </c>
      <c r="Y77" s="69">
        <f>[1]NACE38BRUT!X76</f>
        <v>350775</v>
      </c>
      <c r="Z77" s="69">
        <f>[1]NACE38BRUT!Y76</f>
        <v>202716</v>
      </c>
      <c r="AA77" s="69">
        <f>[1]NACE38BRUT!Z76</f>
        <v>148059</v>
      </c>
      <c r="AB77" s="69">
        <f>[1]NACE38BRUT!AA76</f>
        <v>263999</v>
      </c>
      <c r="AC77" s="69">
        <f>[1]NACE38BRUT!AB76</f>
        <v>175646</v>
      </c>
      <c r="AD77" s="69">
        <f>[1]NACE38BRUT!AC76</f>
        <v>146156</v>
      </c>
      <c r="AE77" s="69">
        <f>[1]NACE38BRUT!AD76</f>
        <v>1366834</v>
      </c>
      <c r="AF77" s="69">
        <f>[1]NACE38BRUT!AE76</f>
        <v>143093</v>
      </c>
      <c r="AG77" s="69">
        <f>[1]NACE38BRUT!AF76</f>
        <v>161614</v>
      </c>
      <c r="AH77" s="69">
        <f>[1]NACE38BRUT!AG76</f>
        <v>1062127</v>
      </c>
      <c r="AI77" s="69">
        <f>[1]NACE38BRUT!AH76</f>
        <v>2956070.6</v>
      </c>
      <c r="AJ77" s="69">
        <f>[1]NACE38BRUT!AI76</f>
        <v>360683</v>
      </c>
      <c r="AK77" s="69">
        <f>[1]NACE38BRUT!AJ76</f>
        <v>924296.7</v>
      </c>
      <c r="AL77" s="69">
        <f>[1]NACE38BRUT!AK76</f>
        <v>1671090.9</v>
      </c>
      <c r="AM77" s="69">
        <f>[1]NACE38BRUT!AL76</f>
        <v>1364821.5</v>
      </c>
      <c r="AN77" s="69">
        <f>[1]NACE38BRUT!AM76</f>
        <v>1056814.6000000001</v>
      </c>
      <c r="AO77" s="69">
        <f>[1]NACE38BRUT!AN76</f>
        <v>258123</v>
      </c>
      <c r="AP77" s="69">
        <f>[1]NACE38BRUT!AO76</f>
        <v>798691.6</v>
      </c>
      <c r="AQ77" s="69">
        <f>[1]NACE38BRUT!AP76</f>
        <v>215642</v>
      </c>
      <c r="AR77" s="69">
        <f>[1]NACE38BRUT!AQ76</f>
        <v>132281</v>
      </c>
      <c r="AS77" s="69">
        <f>[1]NACE38BRUT!AR76</f>
        <v>373150</v>
      </c>
      <c r="AT77" s="69">
        <f>[1]NACE38BRUT!AS76</f>
        <v>739791</v>
      </c>
      <c r="AU77" s="69">
        <f>[1]NACE38BRUT!AT76</f>
        <v>271289.40000000002</v>
      </c>
      <c r="AV77" s="69">
        <f>[1]NACE38BRUT!AU76</f>
        <v>941520.1</v>
      </c>
      <c r="AW77" s="69">
        <f>[1]NACE38BRUT!AV76</f>
        <v>96817</v>
      </c>
      <c r="AX77" s="69">
        <f>[1]NACE38BRUT!AW76</f>
        <v>200126.8</v>
      </c>
      <c r="AY77" s="69">
        <f>[1]NACE38BRUT!AX76</f>
        <v>1862819.4716608743</v>
      </c>
      <c r="AZ77" s="69">
        <f>[1]NACE38BRUT!AZ76</f>
        <v>201583</v>
      </c>
      <c r="BA77" s="69">
        <f>[1]NACE38BRUT!BA76</f>
        <v>323212.90000000002</v>
      </c>
      <c r="BB77" s="69">
        <f>[1]NACE38BRUT!BB76</f>
        <v>562898</v>
      </c>
      <c r="BC77" s="69">
        <f>[1]NACE38BRUT!BC76</f>
        <v>1145811.1000000006</v>
      </c>
      <c r="BD77" s="69">
        <f>[1]NACE38BRUT!BD76</f>
        <v>281869.20000000007</v>
      </c>
      <c r="BE77" s="69">
        <f>[1]NACE38BRUT!BE76</f>
        <v>481488.5</v>
      </c>
      <c r="BF77" s="69">
        <f>[1]NACE38BRUT!BF76</f>
        <v>0</v>
      </c>
      <c r="BG77" s="69">
        <f>[1]NACE38BRUT!BI76</f>
        <v>1711253.2999999996</v>
      </c>
      <c r="BH77" s="69">
        <f>[1]NACE38BRUT!BJ76</f>
        <v>1033487.5</v>
      </c>
    </row>
    <row r="78" spans="1:60" s="36" customFormat="1" ht="12" customHeight="1" thickBot="1" x14ac:dyDescent="0.25">
      <c r="A78" s="139">
        <f t="shared" si="6"/>
        <v>42368</v>
      </c>
      <c r="B78" s="65">
        <f>[1]NACE38BRUT!B77</f>
        <v>17560936.914344344</v>
      </c>
      <c r="C78" s="180">
        <f>[1]NACE38BRUT!C77</f>
        <v>16939567.576923084</v>
      </c>
      <c r="D78" s="66">
        <f>[1]NACE38BRUT!D77</f>
        <v>2985347.076923077</v>
      </c>
      <c r="E78" s="67">
        <f>[1]NACE38BRUT!E77</f>
        <v>1358182</v>
      </c>
      <c r="F78" s="67">
        <f>[1]NACE38BRUT!F77</f>
        <v>13217407.837421261</v>
      </c>
      <c r="G78" s="67">
        <f>[1]NACE38BRUT!G77</f>
        <v>12596038.5</v>
      </c>
      <c r="H78" s="67">
        <f>[1]NACE38BRUT!H77</f>
        <v>621369.33742126054</v>
      </c>
      <c r="I78" s="68">
        <f>[1]NACE38BRUT!I77</f>
        <v>15295782.114344344</v>
      </c>
      <c r="J78" s="67">
        <f t="shared" si="4"/>
        <v>2265154.8000000003</v>
      </c>
      <c r="K78" s="67">
        <f t="shared" si="5"/>
        <v>10330883.699999999</v>
      </c>
      <c r="L78" s="67">
        <f>[1]NACE38BRUT!J77</f>
        <v>5990</v>
      </c>
      <c r="M78" s="67">
        <f>[1]NACE38BRUT!L77</f>
        <v>21867</v>
      </c>
      <c r="N78" s="67">
        <f>[1]NACE38BRUT!M77</f>
        <v>487398.07692307694</v>
      </c>
      <c r="O78" s="67">
        <f>[1]NACE38BRUT!N77</f>
        <v>99132</v>
      </c>
      <c r="P78" s="67">
        <f>[1]NACE38BRUT!O77</f>
        <v>172332</v>
      </c>
      <c r="Q78" s="67">
        <f>[1]NACE38BRUT!P77</f>
        <v>9622</v>
      </c>
      <c r="R78" s="67">
        <f>[1]NACE38BRUT!Q77</f>
        <v>138063</v>
      </c>
      <c r="S78" s="67">
        <f>[1]NACE38BRUT!R77</f>
        <v>76300</v>
      </c>
      <c r="T78" s="67">
        <f>[1]NACE38BRUT!S77</f>
        <v>257880</v>
      </c>
      <c r="U78" s="67">
        <f>[1]NACE38BRUT!T77</f>
        <v>384025</v>
      </c>
      <c r="V78" s="67">
        <f>[1]NACE38BRUT!U77</f>
        <v>123803</v>
      </c>
      <c r="W78" s="67">
        <f>[1]NACE38BRUT!V77</f>
        <v>107564</v>
      </c>
      <c r="X78" s="67">
        <f>[1]NACE38BRUT!W77</f>
        <v>173975</v>
      </c>
      <c r="Y78" s="67">
        <f>[1]NACE38BRUT!X77</f>
        <v>350621</v>
      </c>
      <c r="Z78" s="67">
        <f>[1]NACE38BRUT!Y77</f>
        <v>202023</v>
      </c>
      <c r="AA78" s="67">
        <f>[1]NACE38BRUT!Z77</f>
        <v>148598</v>
      </c>
      <c r="AB78" s="67">
        <f>[1]NACE38BRUT!AA77</f>
        <v>262551</v>
      </c>
      <c r="AC78" s="67">
        <f>[1]NACE38BRUT!AB77</f>
        <v>174946</v>
      </c>
      <c r="AD78" s="67">
        <f>[1]NACE38BRUT!AC77</f>
        <v>145268</v>
      </c>
      <c r="AE78" s="67">
        <f>[1]NACE38BRUT!AD77</f>
        <v>1358182</v>
      </c>
      <c r="AF78" s="67">
        <f>[1]NACE38BRUT!AE77</f>
        <v>141785</v>
      </c>
      <c r="AG78" s="67">
        <f>[1]NACE38BRUT!AF77</f>
        <v>160380</v>
      </c>
      <c r="AH78" s="67">
        <f>[1]NACE38BRUT!AG77</f>
        <v>1056017</v>
      </c>
      <c r="AI78" s="67">
        <f>[1]NACE38BRUT!AH77</f>
        <v>2990998.6</v>
      </c>
      <c r="AJ78" s="67">
        <f>[1]NACE38BRUT!AI77</f>
        <v>360140</v>
      </c>
      <c r="AK78" s="67">
        <f>[1]NACE38BRUT!AJ77</f>
        <v>922724.4</v>
      </c>
      <c r="AL78" s="67">
        <f>[1]NACE38BRUT!AK77</f>
        <v>1708134.2</v>
      </c>
      <c r="AM78" s="67">
        <f>[1]NACE38BRUT!AL77</f>
        <v>1365393</v>
      </c>
      <c r="AN78" s="67">
        <f>[1]NACE38BRUT!AM77</f>
        <v>971227</v>
      </c>
      <c r="AO78" s="67">
        <f>[1]NACE38BRUT!AN77</f>
        <v>218381</v>
      </c>
      <c r="AP78" s="67">
        <f>[1]NACE38BRUT!AO77</f>
        <v>752846</v>
      </c>
      <c r="AQ78" s="67">
        <f>[1]NACE38BRUT!AP77</f>
        <v>217106.9</v>
      </c>
      <c r="AR78" s="67">
        <f>[1]NACE38BRUT!AQ77</f>
        <v>131575</v>
      </c>
      <c r="AS78" s="67">
        <f>[1]NACE38BRUT!AR77</f>
        <v>378461</v>
      </c>
      <c r="AT78" s="67">
        <f>[1]NACE38BRUT!AS77</f>
        <v>739936</v>
      </c>
      <c r="AU78" s="67">
        <f>[1]NACE38BRUT!AT77</f>
        <v>271021.7</v>
      </c>
      <c r="AV78" s="67">
        <f>[1]NACE38BRUT!AU77</f>
        <v>949346.2</v>
      </c>
      <c r="AW78" s="67">
        <f>[1]NACE38BRUT!AV77</f>
        <v>96841</v>
      </c>
      <c r="AX78" s="67">
        <f>[1]NACE38BRUT!AW77</f>
        <v>200898</v>
      </c>
      <c r="AY78" s="67">
        <f>[1]NACE38BRUT!AX77</f>
        <v>1870155.8374212603</v>
      </c>
      <c r="AZ78" s="67">
        <f>[1]NACE38BRUT!AZ77</f>
        <v>204170</v>
      </c>
      <c r="BA78" s="67">
        <f>[1]NACE38BRUT!BA77</f>
        <v>342653.30000000005</v>
      </c>
      <c r="BB78" s="67">
        <f>[1]NACE38BRUT!BB77</f>
        <v>563685</v>
      </c>
      <c r="BC78" s="67">
        <f>[1]NACE38BRUT!BC77</f>
        <v>1154646.5000000002</v>
      </c>
      <c r="BD78" s="67">
        <f>[1]NACE38BRUT!BD77</f>
        <v>286975.3</v>
      </c>
      <c r="BE78" s="67">
        <f>[1]NACE38BRUT!BE77</f>
        <v>482317.5</v>
      </c>
      <c r="BF78" s="67">
        <f>[1]NACE38BRUT!BF77</f>
        <v>0</v>
      </c>
      <c r="BG78" s="67">
        <f>[1]NACE38BRUT!BI77</f>
        <v>1733974.5</v>
      </c>
      <c r="BH78" s="67">
        <f>[1]NACE38BRUT!BJ77</f>
        <v>1052238.1000000001</v>
      </c>
    </row>
    <row r="79" spans="1:60" s="36" customFormat="1" ht="12" customHeight="1" x14ac:dyDescent="0.2">
      <c r="A79" s="140">
        <f t="shared" si="6"/>
        <v>42459</v>
      </c>
      <c r="B79" s="75">
        <f>[1]NACE38BRUT!B78</f>
        <v>17490075.088778321</v>
      </c>
      <c r="C79" s="173">
        <f>[1]NACE38BRUT!C78</f>
        <v>16900223.600000001</v>
      </c>
      <c r="D79" s="76">
        <f>[1]NACE38BRUT!D78</f>
        <v>2971695</v>
      </c>
      <c r="E79" s="69">
        <f>[1]NACE38BRUT!E78</f>
        <v>1353275</v>
      </c>
      <c r="F79" s="69">
        <f>[1]NACE38BRUT!F78</f>
        <v>13165105.088778317</v>
      </c>
      <c r="G79" s="69">
        <f>[1]NACE38BRUT!G78</f>
        <v>12575253.599999998</v>
      </c>
      <c r="H79" s="69">
        <f>[1]NACE38BRUT!H78</f>
        <v>589851.48877831828</v>
      </c>
      <c r="I79" s="78">
        <f>[1]NACE38BRUT!I78</f>
        <v>15213781.28877832</v>
      </c>
      <c r="J79" s="69">
        <f t="shared" si="4"/>
        <v>2276293.7999999998</v>
      </c>
      <c r="K79" s="69">
        <f t="shared" si="5"/>
        <v>10298959.799999997</v>
      </c>
      <c r="L79" s="69">
        <f>[1]NACE38BRUT!J78</f>
        <v>5909</v>
      </c>
      <c r="M79" s="69">
        <f>[1]NACE38BRUT!L78</f>
        <v>21762</v>
      </c>
      <c r="N79" s="69">
        <f>[1]NACE38BRUT!M78</f>
        <v>480637</v>
      </c>
      <c r="O79" s="69">
        <f>[1]NACE38BRUT!N78</f>
        <v>99824</v>
      </c>
      <c r="P79" s="69">
        <f>[1]NACE38BRUT!O78</f>
        <v>171882</v>
      </c>
      <c r="Q79" s="69">
        <f>[1]NACE38BRUT!P78</f>
        <v>9552</v>
      </c>
      <c r="R79" s="69">
        <f>[1]NACE38BRUT!Q78</f>
        <v>138139</v>
      </c>
      <c r="S79" s="69">
        <f>[1]NACE38BRUT!R78</f>
        <v>77022</v>
      </c>
      <c r="T79" s="69">
        <f>[1]NACE38BRUT!S78</f>
        <v>257829</v>
      </c>
      <c r="U79" s="69">
        <f>[1]NACE38BRUT!T78</f>
        <v>382915</v>
      </c>
      <c r="V79" s="69">
        <f>[1]NACE38BRUT!U78</f>
        <v>122440</v>
      </c>
      <c r="W79" s="69">
        <f>[1]NACE38BRUT!V78</f>
        <v>107132</v>
      </c>
      <c r="X79" s="69">
        <f>[1]NACE38BRUT!W78</f>
        <v>173777</v>
      </c>
      <c r="Y79" s="69">
        <f>[1]NACE38BRUT!X78</f>
        <v>347894</v>
      </c>
      <c r="Z79" s="69">
        <f>[1]NACE38BRUT!Y78</f>
        <v>199209</v>
      </c>
      <c r="AA79" s="69">
        <f>[1]NACE38BRUT!Z78</f>
        <v>148685</v>
      </c>
      <c r="AB79" s="69">
        <f>[1]NACE38BRUT!AA78</f>
        <v>261988</v>
      </c>
      <c r="AC79" s="69">
        <f>[1]NACE38BRUT!AB78</f>
        <v>174523</v>
      </c>
      <c r="AD79" s="69">
        <f>[1]NACE38BRUT!AC78</f>
        <v>144379</v>
      </c>
      <c r="AE79" s="69">
        <f>[1]NACE38BRUT!AD78</f>
        <v>1353275</v>
      </c>
      <c r="AF79" s="69">
        <f>[1]NACE38BRUT!AE78</f>
        <v>142721</v>
      </c>
      <c r="AG79" s="69">
        <f>[1]NACE38BRUT!AF78</f>
        <v>159021</v>
      </c>
      <c r="AH79" s="69">
        <f>[1]NACE38BRUT!AG78</f>
        <v>1051533</v>
      </c>
      <c r="AI79" s="69">
        <f>[1]NACE38BRUT!AH78</f>
        <v>2938568.5</v>
      </c>
      <c r="AJ79" s="69">
        <f>[1]NACE38BRUT!AI78</f>
        <v>358825</v>
      </c>
      <c r="AK79" s="69">
        <f>[1]NACE38BRUT!AJ78</f>
        <v>919188.3</v>
      </c>
      <c r="AL79" s="69">
        <f>[1]NACE38BRUT!AK78</f>
        <v>1660555.2</v>
      </c>
      <c r="AM79" s="69">
        <f>[1]NACE38BRUT!AL78</f>
        <v>1356434.5</v>
      </c>
      <c r="AN79" s="69">
        <f>[1]NACE38BRUT!AM78</f>
        <v>994851</v>
      </c>
      <c r="AO79" s="69">
        <f>[1]NACE38BRUT!AN78</f>
        <v>229584</v>
      </c>
      <c r="AP79" s="69">
        <f>[1]NACE38BRUT!AO78</f>
        <v>765267</v>
      </c>
      <c r="AQ79" s="69">
        <f>[1]NACE38BRUT!AP78</f>
        <v>216944.9</v>
      </c>
      <c r="AR79" s="69">
        <f>[1]NACE38BRUT!AQ78</f>
        <v>130828</v>
      </c>
      <c r="AS79" s="69">
        <f>[1]NACE38BRUT!AR78</f>
        <v>380815</v>
      </c>
      <c r="AT79" s="69">
        <f>[1]NACE38BRUT!AS78</f>
        <v>741140</v>
      </c>
      <c r="AU79" s="69">
        <f>[1]NACE38BRUT!AT78</f>
        <v>267767.2</v>
      </c>
      <c r="AV79" s="69">
        <f>[1]NACE38BRUT!AU78</f>
        <v>955672</v>
      </c>
      <c r="AW79" s="69">
        <f>[1]NACE38BRUT!AV78</f>
        <v>97662</v>
      </c>
      <c r="AX79" s="69">
        <f>[1]NACE38BRUT!AW78</f>
        <v>199577.5</v>
      </c>
      <c r="AY79" s="69">
        <f>[1]NACE38BRUT!AX78</f>
        <v>1833548.7887783183</v>
      </c>
      <c r="AZ79" s="69">
        <f>[1]NACE38BRUT!AZ78</f>
        <v>196694</v>
      </c>
      <c r="BA79" s="69">
        <f>[1]NACE38BRUT!BA78</f>
        <v>349537.1</v>
      </c>
      <c r="BB79" s="69">
        <f>[1]NACE38BRUT!BB78</f>
        <v>566450</v>
      </c>
      <c r="BC79" s="69">
        <f>[1]NACE38BRUT!BC78</f>
        <v>1163612.7</v>
      </c>
      <c r="BD79" s="69">
        <f>[1]NACE38BRUT!BD78</f>
        <v>290650.50000000006</v>
      </c>
      <c r="BE79" s="69">
        <f>[1]NACE38BRUT!BE78</f>
        <v>484351.39999999997</v>
      </c>
      <c r="BF79" s="69">
        <f>[1]NACE38BRUT!BF78</f>
        <v>0</v>
      </c>
      <c r="BG79" s="69">
        <f>[1]NACE38BRUT!BI78</f>
        <v>1745899.4000000001</v>
      </c>
      <c r="BH79" s="69">
        <f>[1]NACE38BRUT!BJ78</f>
        <v>1060637</v>
      </c>
    </row>
    <row r="80" spans="1:60" s="36" customFormat="1" ht="12" customHeight="1" x14ac:dyDescent="0.2">
      <c r="A80" s="138">
        <f t="shared" si="6"/>
        <v>42551</v>
      </c>
      <c r="B80" s="75">
        <f>[1]NACE38BRUT!B79</f>
        <v>17880188.101139907</v>
      </c>
      <c r="C80" s="173">
        <f>[1]NACE38BRUT!C79</f>
        <v>17191289.283333346</v>
      </c>
      <c r="D80" s="76">
        <f>[1]NACE38BRUT!D79</f>
        <v>2984262.0833333335</v>
      </c>
      <c r="E80" s="69">
        <f>[1]NACE38BRUT!E79</f>
        <v>1364343</v>
      </c>
      <c r="F80" s="69">
        <f>[1]NACE38BRUT!F79</f>
        <v>13531583.01780656</v>
      </c>
      <c r="G80" s="69">
        <f>[1]NACE38BRUT!G79</f>
        <v>12842684.199999999</v>
      </c>
      <c r="H80" s="69">
        <f>[1]NACE38BRUT!H79</f>
        <v>688898.8178065609</v>
      </c>
      <c r="I80" s="78">
        <f>[1]NACE38BRUT!I79</f>
        <v>15591855.801139906</v>
      </c>
      <c r="J80" s="69">
        <f t="shared" si="4"/>
        <v>2288332.3000000007</v>
      </c>
      <c r="K80" s="69">
        <f t="shared" si="5"/>
        <v>10554351.899999999</v>
      </c>
      <c r="L80" s="69">
        <f>[1]NACE38BRUT!J79</f>
        <v>5231</v>
      </c>
      <c r="M80" s="69">
        <f>[1]NACE38BRUT!L79</f>
        <v>21616</v>
      </c>
      <c r="N80" s="69">
        <f>[1]NACE38BRUT!M79</f>
        <v>490261.08333333331</v>
      </c>
      <c r="O80" s="69">
        <f>[1]NACE38BRUT!N79</f>
        <v>100180</v>
      </c>
      <c r="P80" s="69">
        <f>[1]NACE38BRUT!O79</f>
        <v>172724</v>
      </c>
      <c r="Q80" s="69">
        <f>[1]NACE38BRUT!P79</f>
        <v>9513</v>
      </c>
      <c r="R80" s="69">
        <f>[1]NACE38BRUT!Q79</f>
        <v>137539</v>
      </c>
      <c r="S80" s="69">
        <f>[1]NACE38BRUT!R79</f>
        <v>77006</v>
      </c>
      <c r="T80" s="69">
        <f>[1]NACE38BRUT!S79</f>
        <v>258093</v>
      </c>
      <c r="U80" s="69">
        <f>[1]NACE38BRUT!T79</f>
        <v>382614</v>
      </c>
      <c r="V80" s="69">
        <f>[1]NACE38BRUT!U79</f>
        <v>123447</v>
      </c>
      <c r="W80" s="69">
        <f>[1]NACE38BRUT!V79</f>
        <v>106846</v>
      </c>
      <c r="X80" s="69">
        <f>[1]NACE38BRUT!W79</f>
        <v>173460</v>
      </c>
      <c r="Y80" s="69">
        <f>[1]NACE38BRUT!X79</f>
        <v>347569</v>
      </c>
      <c r="Z80" s="69">
        <f>[1]NACE38BRUT!Y79</f>
        <v>198100</v>
      </c>
      <c r="AA80" s="69">
        <f>[1]NACE38BRUT!Z79</f>
        <v>149469</v>
      </c>
      <c r="AB80" s="69">
        <f>[1]NACE38BRUT!AA79</f>
        <v>263431</v>
      </c>
      <c r="AC80" s="69">
        <f>[1]NACE38BRUT!AB79</f>
        <v>174747</v>
      </c>
      <c r="AD80" s="69">
        <f>[1]NACE38BRUT!AC79</f>
        <v>145216</v>
      </c>
      <c r="AE80" s="69">
        <f>[1]NACE38BRUT!AD79</f>
        <v>1364343</v>
      </c>
      <c r="AF80" s="69">
        <f>[1]NACE38BRUT!AE79</f>
        <v>142969</v>
      </c>
      <c r="AG80" s="69">
        <f>[1]NACE38BRUT!AF79</f>
        <v>159503</v>
      </c>
      <c r="AH80" s="69">
        <f>[1]NACE38BRUT!AG79</f>
        <v>1061871</v>
      </c>
      <c r="AI80" s="69">
        <f>[1]NACE38BRUT!AH79</f>
        <v>3008068.0999999996</v>
      </c>
      <c r="AJ80" s="69">
        <f>[1]NACE38BRUT!AI79</f>
        <v>362591</v>
      </c>
      <c r="AK80" s="69">
        <f>[1]NACE38BRUT!AJ79</f>
        <v>930383.3</v>
      </c>
      <c r="AL80" s="69">
        <f>[1]NACE38BRUT!AK79</f>
        <v>1715093.8</v>
      </c>
      <c r="AM80" s="69">
        <f>[1]NACE38BRUT!AL79</f>
        <v>1368903.1</v>
      </c>
      <c r="AN80" s="69">
        <f>[1]NACE38BRUT!AM79</f>
        <v>1091138</v>
      </c>
      <c r="AO80" s="69">
        <f>[1]NACE38BRUT!AN79</f>
        <v>262459</v>
      </c>
      <c r="AP80" s="69">
        <f>[1]NACE38BRUT!AO79</f>
        <v>828679</v>
      </c>
      <c r="AQ80" s="69">
        <f>[1]NACE38BRUT!AP79</f>
        <v>221128.9</v>
      </c>
      <c r="AR80" s="69">
        <f>[1]NACE38BRUT!AQ79</f>
        <v>131632</v>
      </c>
      <c r="AS80" s="69">
        <f>[1]NACE38BRUT!AR79</f>
        <v>386839</v>
      </c>
      <c r="AT80" s="69">
        <f>[1]NACE38BRUT!AS79</f>
        <v>747500</v>
      </c>
      <c r="AU80" s="69">
        <f>[1]NACE38BRUT!AT79</f>
        <v>270302.7</v>
      </c>
      <c r="AV80" s="69">
        <f>[1]NACE38BRUT!AU79</f>
        <v>962843</v>
      </c>
      <c r="AW80" s="69">
        <f>[1]NACE38BRUT!AV79</f>
        <v>97616</v>
      </c>
      <c r="AX80" s="69">
        <f>[1]NACE38BRUT!AW79</f>
        <v>203946</v>
      </c>
      <c r="AY80" s="69">
        <f>[1]NACE38BRUT!AX79</f>
        <v>1964989.5178065612</v>
      </c>
      <c r="AZ80" s="69">
        <f>[1]NACE38BRUT!AZ79</f>
        <v>196375</v>
      </c>
      <c r="BA80" s="69">
        <f>[1]NACE38BRUT!BA79</f>
        <v>344772.3</v>
      </c>
      <c r="BB80" s="69">
        <f>[1]NACE38BRUT!BB79</f>
        <v>570514</v>
      </c>
      <c r="BC80" s="69">
        <f>[1]NACE38BRUT!BC79</f>
        <v>1176671.0000000005</v>
      </c>
      <c r="BD80" s="69">
        <f>[1]NACE38BRUT!BD79</f>
        <v>299606.10000000003</v>
      </c>
      <c r="BE80" s="69">
        <f>[1]NACE38BRUT!BE79</f>
        <v>488738.30000000005</v>
      </c>
      <c r="BF80" s="69">
        <f>[1]NACE38BRUT!BF79</f>
        <v>0</v>
      </c>
      <c r="BG80" s="69">
        <f>[1]NACE38BRUT!BI79</f>
        <v>1757233.1999999995</v>
      </c>
      <c r="BH80" s="69">
        <f>[1]NACE38BRUT!BJ79</f>
        <v>1067674.1000000001</v>
      </c>
    </row>
    <row r="81" spans="1:60" s="36" customFormat="1" ht="12" customHeight="1" x14ac:dyDescent="0.2">
      <c r="A81" s="138">
        <f t="shared" si="6"/>
        <v>42643</v>
      </c>
      <c r="B81" s="75">
        <f>[1]NACE38BRUT!B80</f>
        <v>17733642.302325852</v>
      </c>
      <c r="C81" s="173">
        <f>[1]NACE38BRUT!C80</f>
        <v>17069853.868421055</v>
      </c>
      <c r="D81" s="76">
        <f>[1]NACE38BRUT!D80</f>
        <v>2973652.3684210526</v>
      </c>
      <c r="E81" s="69">
        <f>[1]NACE38BRUT!E80</f>
        <v>1356862</v>
      </c>
      <c r="F81" s="69">
        <f>[1]NACE38BRUT!F80</f>
        <v>13403127.933904799</v>
      </c>
      <c r="G81" s="69">
        <f>[1]NACE38BRUT!G80</f>
        <v>12739339.5</v>
      </c>
      <c r="H81" s="69">
        <f>[1]NACE38BRUT!H80</f>
        <v>663788.433904798</v>
      </c>
      <c r="I81" s="78">
        <f>[1]NACE38BRUT!I80</f>
        <v>15466777.702325853</v>
      </c>
      <c r="J81" s="69">
        <f t="shared" si="4"/>
        <v>2266864.5999999996</v>
      </c>
      <c r="K81" s="69">
        <f t="shared" si="5"/>
        <v>10472474.9</v>
      </c>
      <c r="L81" s="69">
        <f>[1]NACE38BRUT!J80</f>
        <v>4979</v>
      </c>
      <c r="M81" s="69">
        <f>[1]NACE38BRUT!L80</f>
        <v>21513</v>
      </c>
      <c r="N81" s="69">
        <f>[1]NACE38BRUT!M80</f>
        <v>492112.36842105264</v>
      </c>
      <c r="O81" s="69">
        <f>[1]NACE38BRUT!N80</f>
        <v>99277</v>
      </c>
      <c r="P81" s="69">
        <f>[1]NACE38BRUT!O80</f>
        <v>170375</v>
      </c>
      <c r="Q81" s="69">
        <f>[1]NACE38BRUT!P80</f>
        <v>9483</v>
      </c>
      <c r="R81" s="69">
        <f>[1]NACE38BRUT!Q80</f>
        <v>136681</v>
      </c>
      <c r="S81" s="69">
        <f>[1]NACE38BRUT!R80</f>
        <v>76891</v>
      </c>
      <c r="T81" s="69">
        <f>[1]NACE38BRUT!S80</f>
        <v>256943</v>
      </c>
      <c r="U81" s="69">
        <f>[1]NACE38BRUT!T80</f>
        <v>380321</v>
      </c>
      <c r="V81" s="69">
        <f>[1]NACE38BRUT!U80</f>
        <v>122761</v>
      </c>
      <c r="W81" s="69">
        <f>[1]NACE38BRUT!V80</f>
        <v>106115</v>
      </c>
      <c r="X81" s="69">
        <f>[1]NACE38BRUT!W80</f>
        <v>172167</v>
      </c>
      <c r="Y81" s="69">
        <f>[1]NACE38BRUT!X80</f>
        <v>347676</v>
      </c>
      <c r="Z81" s="69">
        <f>[1]NACE38BRUT!Y80</f>
        <v>196607</v>
      </c>
      <c r="AA81" s="69">
        <f>[1]NACE38BRUT!Z80</f>
        <v>151069</v>
      </c>
      <c r="AB81" s="69">
        <f>[1]NACE38BRUT!AA80</f>
        <v>262811</v>
      </c>
      <c r="AC81" s="69">
        <f>[1]NACE38BRUT!AB80</f>
        <v>173856</v>
      </c>
      <c r="AD81" s="69">
        <f>[1]NACE38BRUT!AC80</f>
        <v>144670</v>
      </c>
      <c r="AE81" s="69">
        <f>[1]NACE38BRUT!AD80</f>
        <v>1356862</v>
      </c>
      <c r="AF81" s="69">
        <f>[1]NACE38BRUT!AE80</f>
        <v>142920</v>
      </c>
      <c r="AG81" s="69">
        <f>[1]NACE38BRUT!AF80</f>
        <v>159504</v>
      </c>
      <c r="AH81" s="69">
        <f>[1]NACE38BRUT!AG80</f>
        <v>1054438</v>
      </c>
      <c r="AI81" s="69">
        <f>[1]NACE38BRUT!AH80</f>
        <v>2967828.2</v>
      </c>
      <c r="AJ81" s="69">
        <f>[1]NACE38BRUT!AI80</f>
        <v>362534</v>
      </c>
      <c r="AK81" s="69">
        <f>[1]NACE38BRUT!AJ80</f>
        <v>924018.7</v>
      </c>
      <c r="AL81" s="69">
        <f>[1]NACE38BRUT!AK80</f>
        <v>1681275.5</v>
      </c>
      <c r="AM81" s="69">
        <f>[1]NACE38BRUT!AL80</f>
        <v>1364369.7</v>
      </c>
      <c r="AN81" s="69">
        <f>[1]NACE38BRUT!AM80</f>
        <v>1073547.2</v>
      </c>
      <c r="AO81" s="69">
        <f>[1]NACE38BRUT!AN80</f>
        <v>250785</v>
      </c>
      <c r="AP81" s="69">
        <f>[1]NACE38BRUT!AO80</f>
        <v>822762.2</v>
      </c>
      <c r="AQ81" s="69">
        <f>[1]NACE38BRUT!AP80</f>
        <v>218948.09999999998</v>
      </c>
      <c r="AR81" s="69">
        <f>[1]NACE38BRUT!AQ80</f>
        <v>130426</v>
      </c>
      <c r="AS81" s="69">
        <f>[1]NACE38BRUT!AR80</f>
        <v>389221</v>
      </c>
      <c r="AT81" s="69">
        <f>[1]NACE38BRUT!AS80</f>
        <v>743230</v>
      </c>
      <c r="AU81" s="69">
        <f>[1]NACE38BRUT!AT80</f>
        <v>268024.40000000002</v>
      </c>
      <c r="AV81" s="69">
        <f>[1]NACE38BRUT!AU80</f>
        <v>967485.9</v>
      </c>
      <c r="AW81" s="69">
        <f>[1]NACE38BRUT!AV80</f>
        <v>96042</v>
      </c>
      <c r="AX81" s="69">
        <f>[1]NACE38BRUT!AW80</f>
        <v>202904</v>
      </c>
      <c r="AY81" s="69">
        <f>[1]NACE38BRUT!AX80</f>
        <v>1942760.233904798</v>
      </c>
      <c r="AZ81" s="69">
        <f>[1]NACE38BRUT!AZ80</f>
        <v>195715</v>
      </c>
      <c r="BA81" s="69">
        <f>[1]NACE38BRUT!BA80</f>
        <v>332187.5</v>
      </c>
      <c r="BB81" s="69">
        <f>[1]NACE38BRUT!BB80</f>
        <v>569526</v>
      </c>
      <c r="BC81" s="69">
        <f>[1]NACE38BRUT!BC80</f>
        <v>1169436.0999999999</v>
      </c>
      <c r="BD81" s="69">
        <f>[1]NACE38BRUT!BD80</f>
        <v>288978</v>
      </c>
      <c r="BE81" s="69">
        <f>[1]NACE38BRUT!BE80</f>
        <v>482498.6</v>
      </c>
      <c r="BF81" s="69">
        <f>[1]NACE38BRUT!BF80</f>
        <v>0</v>
      </c>
      <c r="BG81" s="69">
        <f>[1]NACE38BRUT!BI80</f>
        <v>1721490.3000000003</v>
      </c>
      <c r="BH81" s="69">
        <f>[1]NACE38BRUT!BJ80</f>
        <v>1042380.2</v>
      </c>
    </row>
    <row r="82" spans="1:60" s="36" customFormat="1" ht="12" customHeight="1" thickBot="1" x14ac:dyDescent="0.25">
      <c r="A82" s="139">
        <f t="shared" si="6"/>
        <v>42734</v>
      </c>
      <c r="B82" s="65">
        <f>[1]NACE38BRUT!B81</f>
        <v>17783028.644163154</v>
      </c>
      <c r="C82" s="180">
        <f>[1]NACE38BRUT!C81</f>
        <v>17091019.899999999</v>
      </c>
      <c r="D82" s="66">
        <f>[1]NACE38BRUT!D81</f>
        <v>2964713</v>
      </c>
      <c r="E82" s="67">
        <f>[1]NACE38BRUT!E81</f>
        <v>1346800</v>
      </c>
      <c r="F82" s="67">
        <f>[1]NACE38BRUT!F81</f>
        <v>13471515.644163158</v>
      </c>
      <c r="G82" s="67">
        <f>[1]NACE38BRUT!G81</f>
        <v>12779506.9</v>
      </c>
      <c r="H82" s="67">
        <f>[1]NACE38BRUT!H81</f>
        <v>692008.74416315695</v>
      </c>
      <c r="I82" s="68">
        <f>[1]NACE38BRUT!I81</f>
        <v>15484736.344163155</v>
      </c>
      <c r="J82" s="67">
        <f t="shared" si="4"/>
        <v>2298292.2999999989</v>
      </c>
      <c r="K82" s="67">
        <f t="shared" si="5"/>
        <v>10481214.600000001</v>
      </c>
      <c r="L82" s="67">
        <f>[1]NACE38BRUT!J81</f>
        <v>4870</v>
      </c>
      <c r="M82" s="67">
        <f>[1]NACE38BRUT!L81</f>
        <v>21337</v>
      </c>
      <c r="N82" s="67">
        <f>[1]NACE38BRUT!M81</f>
        <v>491308</v>
      </c>
      <c r="O82" s="67">
        <f>[1]NACE38BRUT!N81</f>
        <v>98717</v>
      </c>
      <c r="P82" s="67">
        <f>[1]NACE38BRUT!O81</f>
        <v>169139</v>
      </c>
      <c r="Q82" s="67">
        <f>[1]NACE38BRUT!P81</f>
        <v>9475</v>
      </c>
      <c r="R82" s="67">
        <f>[1]NACE38BRUT!Q81</f>
        <v>136185</v>
      </c>
      <c r="S82" s="67">
        <f>[1]NACE38BRUT!R81</f>
        <v>76937</v>
      </c>
      <c r="T82" s="67">
        <f>[1]NACE38BRUT!S81</f>
        <v>256182</v>
      </c>
      <c r="U82" s="67">
        <f>[1]NACE38BRUT!T81</f>
        <v>378682</v>
      </c>
      <c r="V82" s="67">
        <f>[1]NACE38BRUT!U81</f>
        <v>122930</v>
      </c>
      <c r="W82" s="67">
        <f>[1]NACE38BRUT!V81</f>
        <v>106010</v>
      </c>
      <c r="X82" s="67">
        <f>[1]NACE38BRUT!W81</f>
        <v>171864</v>
      </c>
      <c r="Y82" s="67">
        <f>[1]NACE38BRUT!X81</f>
        <v>347915</v>
      </c>
      <c r="Z82" s="67">
        <f>[1]NACE38BRUT!Y81</f>
        <v>195906</v>
      </c>
      <c r="AA82" s="67">
        <f>[1]NACE38BRUT!Z81</f>
        <v>152009</v>
      </c>
      <c r="AB82" s="67">
        <f>[1]NACE38BRUT!AA81</f>
        <v>261554</v>
      </c>
      <c r="AC82" s="67">
        <f>[1]NACE38BRUT!AB81</f>
        <v>172584</v>
      </c>
      <c r="AD82" s="67">
        <f>[1]NACE38BRUT!AC81</f>
        <v>143894</v>
      </c>
      <c r="AE82" s="67">
        <f>[1]NACE38BRUT!AD81</f>
        <v>1346800</v>
      </c>
      <c r="AF82" s="67">
        <f>[1]NACE38BRUT!AE81</f>
        <v>143141</v>
      </c>
      <c r="AG82" s="67">
        <f>[1]NACE38BRUT!AF81</f>
        <v>158572</v>
      </c>
      <c r="AH82" s="67">
        <f>[1]NACE38BRUT!AG81</f>
        <v>1045087</v>
      </c>
      <c r="AI82" s="67">
        <f>[1]NACE38BRUT!AH81</f>
        <v>3022492.5999999996</v>
      </c>
      <c r="AJ82" s="67">
        <f>[1]NACE38BRUT!AI81</f>
        <v>361926</v>
      </c>
      <c r="AK82" s="67">
        <f>[1]NACE38BRUT!AJ81</f>
        <v>923238.9</v>
      </c>
      <c r="AL82" s="67">
        <f>[1]NACE38BRUT!AK81</f>
        <v>1737327.7</v>
      </c>
      <c r="AM82" s="67">
        <f>[1]NACE38BRUT!AL81</f>
        <v>1370213.4</v>
      </c>
      <c r="AN82" s="67">
        <f>[1]NACE38BRUT!AM81</f>
        <v>1007803</v>
      </c>
      <c r="AO82" s="67">
        <f>[1]NACE38BRUT!AN81</f>
        <v>220838</v>
      </c>
      <c r="AP82" s="67">
        <f>[1]NACE38BRUT!AO81</f>
        <v>786965</v>
      </c>
      <c r="AQ82" s="67">
        <f>[1]NACE38BRUT!AP81</f>
        <v>216954.7</v>
      </c>
      <c r="AR82" s="67">
        <f>[1]NACE38BRUT!AQ81</f>
        <v>129890</v>
      </c>
      <c r="AS82" s="67">
        <f>[1]NACE38BRUT!AR81</f>
        <v>395196</v>
      </c>
      <c r="AT82" s="67">
        <f>[1]NACE38BRUT!AS81</f>
        <v>749118</v>
      </c>
      <c r="AU82" s="67">
        <f>[1]NACE38BRUT!AT81</f>
        <v>268270</v>
      </c>
      <c r="AV82" s="67">
        <f>[1]NACE38BRUT!AU81</f>
        <v>979488.2</v>
      </c>
      <c r="AW82" s="67">
        <f>[1]NACE38BRUT!AV81</f>
        <v>96927</v>
      </c>
      <c r="AX82" s="67">
        <f>[1]NACE38BRUT!AW81</f>
        <v>203516.19999999998</v>
      </c>
      <c r="AY82" s="67">
        <f>[1]NACE38BRUT!AX81</f>
        <v>1960429.244163157</v>
      </c>
      <c r="AZ82" s="67">
        <f>[1]NACE38BRUT!AZ81</f>
        <v>197868</v>
      </c>
      <c r="BA82" s="67">
        <f>[1]NACE38BRUT!BA81</f>
        <v>350527.5</v>
      </c>
      <c r="BB82" s="67">
        <f>[1]NACE38BRUT!BB81</f>
        <v>570493</v>
      </c>
      <c r="BC82" s="67">
        <f>[1]NACE38BRUT!BC81</f>
        <v>1179403.7999999991</v>
      </c>
      <c r="BD82" s="67">
        <f>[1]NACE38BRUT!BD81</f>
        <v>288364.2</v>
      </c>
      <c r="BE82" s="67">
        <f>[1]NACE38BRUT!BE81</f>
        <v>484560.80000000005</v>
      </c>
      <c r="BF82" s="67">
        <f>[1]NACE38BRUT!BF81</f>
        <v>0</v>
      </c>
      <c r="BG82" s="67">
        <f>[1]NACE38BRUT!BI81</f>
        <v>1739058.9999999998</v>
      </c>
      <c r="BH82" s="67">
        <f>[1]NACE38BRUT!BJ81</f>
        <v>1057618.4000000001</v>
      </c>
    </row>
    <row r="83" spans="1:60" s="36" customFormat="1" ht="12" customHeight="1" x14ac:dyDescent="0.2">
      <c r="A83" s="140">
        <f t="shared" si="6"/>
        <v>42824</v>
      </c>
      <c r="B83" s="75">
        <f>[1]NACE38BRUT!B82</f>
        <v>17788480.068364654</v>
      </c>
      <c r="C83" s="173">
        <f>[1]NACE38BRUT!C82</f>
        <v>17100955.999999996</v>
      </c>
      <c r="D83" s="76">
        <f>[1]NACE38BRUT!D82</f>
        <v>2959821</v>
      </c>
      <c r="E83" s="69">
        <f>[1]NACE38BRUT!E82</f>
        <v>1359336</v>
      </c>
      <c r="F83" s="69">
        <f>[1]NACE38BRUT!F82</f>
        <v>13469323.068364654</v>
      </c>
      <c r="G83" s="69">
        <f>[1]NACE38BRUT!G82</f>
        <v>12781798.999999998</v>
      </c>
      <c r="H83" s="69">
        <f>[1]NACE38BRUT!H82</f>
        <v>687524.06836465606</v>
      </c>
      <c r="I83" s="78">
        <f>[1]NACE38BRUT!I82</f>
        <v>15478353.568364654</v>
      </c>
      <c r="J83" s="69">
        <f t="shared" si="4"/>
        <v>2310126.5</v>
      </c>
      <c r="K83" s="69">
        <f t="shared" si="5"/>
        <v>10471672.499999998</v>
      </c>
      <c r="L83" s="69">
        <f>[1]NACE38BRUT!J82</f>
        <v>4765</v>
      </c>
      <c r="M83" s="69">
        <f>[1]NACE38BRUT!L82</f>
        <v>21302</v>
      </c>
      <c r="N83" s="69">
        <f>[1]NACE38BRUT!M82</f>
        <v>485462</v>
      </c>
      <c r="O83" s="69">
        <f>[1]NACE38BRUT!N82</f>
        <v>99660</v>
      </c>
      <c r="P83" s="69">
        <f>[1]NACE38BRUT!O82</f>
        <v>169360</v>
      </c>
      <c r="Q83" s="69">
        <f>[1]NACE38BRUT!P82</f>
        <v>9577</v>
      </c>
      <c r="R83" s="69">
        <f>[1]NACE38BRUT!Q82</f>
        <v>137352</v>
      </c>
      <c r="S83" s="69">
        <f>[1]NACE38BRUT!R82</f>
        <v>77805</v>
      </c>
      <c r="T83" s="69">
        <f>[1]NACE38BRUT!S82</f>
        <v>256726</v>
      </c>
      <c r="U83" s="69">
        <f>[1]NACE38BRUT!T82</f>
        <v>379753</v>
      </c>
      <c r="V83" s="69">
        <f>[1]NACE38BRUT!U82</f>
        <v>123084</v>
      </c>
      <c r="W83" s="69">
        <f>[1]NACE38BRUT!V82</f>
        <v>105739</v>
      </c>
      <c r="X83" s="69">
        <f>[1]NACE38BRUT!W82</f>
        <v>171830</v>
      </c>
      <c r="Y83" s="69">
        <f>[1]NACE38BRUT!X82</f>
        <v>347329</v>
      </c>
      <c r="Z83" s="69">
        <f>[1]NACE38BRUT!Y82</f>
        <v>195326</v>
      </c>
      <c r="AA83" s="69">
        <f>[1]NACE38BRUT!Z82</f>
        <v>152003</v>
      </c>
      <c r="AB83" s="69">
        <f>[1]NACE38BRUT!AA82</f>
        <v>262814</v>
      </c>
      <c r="AC83" s="69">
        <f>[1]NACE38BRUT!AB82</f>
        <v>168305</v>
      </c>
      <c r="AD83" s="69">
        <f>[1]NACE38BRUT!AC82</f>
        <v>143723</v>
      </c>
      <c r="AE83" s="69">
        <f>[1]NACE38BRUT!AD82</f>
        <v>1359336</v>
      </c>
      <c r="AF83" s="69">
        <f>[1]NACE38BRUT!AE82</f>
        <v>144544</v>
      </c>
      <c r="AG83" s="69">
        <f>[1]NACE38BRUT!AF82</f>
        <v>162517</v>
      </c>
      <c r="AH83" s="69">
        <f>[1]NACE38BRUT!AG82</f>
        <v>1052275</v>
      </c>
      <c r="AI83" s="69">
        <f>[1]NACE38BRUT!AH82</f>
        <v>2967504.6</v>
      </c>
      <c r="AJ83" s="69">
        <f>[1]NACE38BRUT!AI82</f>
        <v>363154</v>
      </c>
      <c r="AK83" s="69">
        <f>[1]NACE38BRUT!AJ82</f>
        <v>924219.8</v>
      </c>
      <c r="AL83" s="69">
        <f>[1]NACE38BRUT!AK82</f>
        <v>1680130.8</v>
      </c>
      <c r="AM83" s="69">
        <f>[1]NACE38BRUT!AL82</f>
        <v>1367068.1</v>
      </c>
      <c r="AN83" s="69">
        <f>[1]NACE38BRUT!AM82</f>
        <v>1030610</v>
      </c>
      <c r="AO83" s="69">
        <f>[1]NACE38BRUT!AN82</f>
        <v>234078</v>
      </c>
      <c r="AP83" s="69">
        <f>[1]NACE38BRUT!AO82</f>
        <v>796532</v>
      </c>
      <c r="AQ83" s="69">
        <f>[1]NACE38BRUT!AP82</f>
        <v>221211.09999999998</v>
      </c>
      <c r="AR83" s="69">
        <f>[1]NACE38BRUT!AQ82</f>
        <v>129806</v>
      </c>
      <c r="AS83" s="69">
        <f>[1]NACE38BRUT!AR82</f>
        <v>401745</v>
      </c>
      <c r="AT83" s="69">
        <f>[1]NACE38BRUT!AS82</f>
        <v>748299</v>
      </c>
      <c r="AU83" s="69">
        <f>[1]NACE38BRUT!AT82</f>
        <v>266640.90000000002</v>
      </c>
      <c r="AV83" s="69">
        <f>[1]NACE38BRUT!AU82</f>
        <v>986451</v>
      </c>
      <c r="AW83" s="69">
        <f>[1]NACE38BRUT!AV82</f>
        <v>97659</v>
      </c>
      <c r="AX83" s="69">
        <f>[1]NACE38BRUT!AW82</f>
        <v>203916.79999999999</v>
      </c>
      <c r="AY83" s="69">
        <f>[1]NACE38BRUT!AX82</f>
        <v>1955730.0683646561</v>
      </c>
      <c r="AZ83" s="69">
        <f>[1]NACE38BRUT!AZ82</f>
        <v>195558</v>
      </c>
      <c r="BA83" s="69">
        <f>[1]NACE38BRUT!BA82</f>
        <v>354283.5</v>
      </c>
      <c r="BB83" s="69">
        <f>[1]NACE38BRUT!BB82</f>
        <v>572611</v>
      </c>
      <c r="BC83" s="69">
        <f>[1]NACE38BRUT!BC82</f>
        <v>1187673.9999999998</v>
      </c>
      <c r="BD83" s="69">
        <f>[1]NACE38BRUT!BD82</f>
        <v>296445.59999999998</v>
      </c>
      <c r="BE83" s="69">
        <f>[1]NACE38BRUT!BE82</f>
        <v>486109.40000000008</v>
      </c>
      <c r="BF83" s="69">
        <f>[1]NACE38BRUT!BF82</f>
        <v>0</v>
      </c>
      <c r="BG83" s="69">
        <f>[1]NACE38BRUT!BI82</f>
        <v>1739455.9999999995</v>
      </c>
      <c r="BH83" s="69">
        <f>[1]NACE38BRUT!BJ82</f>
        <v>1069201.5</v>
      </c>
    </row>
    <row r="84" spans="1:60" s="36" customFormat="1" ht="12" customHeight="1" x14ac:dyDescent="0.2">
      <c r="A84" s="138">
        <f t="shared" si="6"/>
        <v>42916</v>
      </c>
      <c r="B84" s="75">
        <f>[1]NACE38BRUT!B83</f>
        <v>18240390.125329483</v>
      </c>
      <c r="C84" s="173">
        <f>[1]NACE38BRUT!C83</f>
        <v>17429700.59999999</v>
      </c>
      <c r="D84" s="76">
        <f>[1]NACE38BRUT!D83</f>
        <v>2983354</v>
      </c>
      <c r="E84" s="69">
        <f>[1]NACE38BRUT!E83</f>
        <v>1382715.5</v>
      </c>
      <c r="F84" s="69">
        <f>[1]NACE38BRUT!F83</f>
        <v>13874320.625329493</v>
      </c>
      <c r="G84" s="69">
        <f>[1]NACE38BRUT!G83</f>
        <v>13063631.1</v>
      </c>
      <c r="H84" s="69">
        <f>[1]NACE38BRUT!H83</f>
        <v>810689.52532949229</v>
      </c>
      <c r="I84" s="78">
        <f>[1]NACE38BRUT!I83</f>
        <v>15924365.725329485</v>
      </c>
      <c r="J84" s="69">
        <f t="shared" si="4"/>
        <v>2316024.3999999994</v>
      </c>
      <c r="K84" s="69">
        <f t="shared" si="5"/>
        <v>10747606.699999999</v>
      </c>
      <c r="L84" s="69">
        <f>[1]NACE38BRUT!J83</f>
        <v>4321</v>
      </c>
      <c r="M84" s="69">
        <f>[1]NACE38BRUT!L83</f>
        <v>21316</v>
      </c>
      <c r="N84" s="69">
        <f>[1]NACE38BRUT!M83</f>
        <v>498101</v>
      </c>
      <c r="O84" s="69">
        <f>[1]NACE38BRUT!N83</f>
        <v>100984</v>
      </c>
      <c r="P84" s="69">
        <f>[1]NACE38BRUT!O83</f>
        <v>169705</v>
      </c>
      <c r="Q84" s="69">
        <f>[1]NACE38BRUT!P83</f>
        <v>9559</v>
      </c>
      <c r="R84" s="69">
        <f>[1]NACE38BRUT!Q83</f>
        <v>137618</v>
      </c>
      <c r="S84" s="69">
        <f>[1]NACE38BRUT!R83</f>
        <v>77884</v>
      </c>
      <c r="T84" s="69">
        <f>[1]NACE38BRUT!S83</f>
        <v>257321</v>
      </c>
      <c r="U84" s="69">
        <f>[1]NACE38BRUT!T83</f>
        <v>381574</v>
      </c>
      <c r="V84" s="69">
        <f>[1]NACE38BRUT!U83</f>
        <v>123844</v>
      </c>
      <c r="W84" s="69">
        <f>[1]NACE38BRUT!V83</f>
        <v>105604</v>
      </c>
      <c r="X84" s="69">
        <f>[1]NACE38BRUT!W83</f>
        <v>172621</v>
      </c>
      <c r="Y84" s="69">
        <f>[1]NACE38BRUT!X83</f>
        <v>347227</v>
      </c>
      <c r="Z84" s="69">
        <f>[1]NACE38BRUT!Y83</f>
        <v>194710</v>
      </c>
      <c r="AA84" s="69">
        <f>[1]NACE38BRUT!Z83</f>
        <v>152517</v>
      </c>
      <c r="AB84" s="69">
        <f>[1]NACE38BRUT!AA83</f>
        <v>265720</v>
      </c>
      <c r="AC84" s="69">
        <f>[1]NACE38BRUT!AB83</f>
        <v>168218</v>
      </c>
      <c r="AD84" s="69">
        <f>[1]NACE38BRUT!AC83</f>
        <v>146058</v>
      </c>
      <c r="AE84" s="69">
        <f>[1]NACE38BRUT!AD83</f>
        <v>1382715.5</v>
      </c>
      <c r="AF84" s="69">
        <f>[1]NACE38BRUT!AE83</f>
        <v>146658.5</v>
      </c>
      <c r="AG84" s="69">
        <f>[1]NACE38BRUT!AF83</f>
        <v>163830</v>
      </c>
      <c r="AH84" s="69">
        <f>[1]NACE38BRUT!AG83</f>
        <v>1072227</v>
      </c>
      <c r="AI84" s="69">
        <f>[1]NACE38BRUT!AH83</f>
        <v>3041463.3</v>
      </c>
      <c r="AJ84" s="69">
        <f>[1]NACE38BRUT!AI83</f>
        <v>367648</v>
      </c>
      <c r="AK84" s="69">
        <f>[1]NACE38BRUT!AJ83</f>
        <v>935309.4</v>
      </c>
      <c r="AL84" s="69">
        <f>[1]NACE38BRUT!AK83</f>
        <v>1738505.9</v>
      </c>
      <c r="AM84" s="69">
        <f>[1]NACE38BRUT!AL83</f>
        <v>1378127.9</v>
      </c>
      <c r="AN84" s="69">
        <f>[1]NACE38BRUT!AM83</f>
        <v>1143168.8999999999</v>
      </c>
      <c r="AO84" s="69">
        <f>[1]NACE38BRUT!AN83</f>
        <v>270591</v>
      </c>
      <c r="AP84" s="69">
        <f>[1]NACE38BRUT!AO83</f>
        <v>872577.9</v>
      </c>
      <c r="AQ84" s="69">
        <f>[1]NACE38BRUT!AP83</f>
        <v>221889.99999999997</v>
      </c>
      <c r="AR84" s="69">
        <f>[1]NACE38BRUT!AQ83</f>
        <v>130970</v>
      </c>
      <c r="AS84" s="69">
        <f>[1]NACE38BRUT!AR83</f>
        <v>406542</v>
      </c>
      <c r="AT84" s="69">
        <f>[1]NACE38BRUT!AS83</f>
        <v>752072</v>
      </c>
      <c r="AU84" s="69">
        <f>[1]NACE38BRUT!AT83</f>
        <v>270730.30000000005</v>
      </c>
      <c r="AV84" s="69">
        <f>[1]NACE38BRUT!AU83</f>
        <v>997104</v>
      </c>
      <c r="AW84" s="69">
        <f>[1]NACE38BRUT!AV83</f>
        <v>97961</v>
      </c>
      <c r="AX84" s="69">
        <f>[1]NACE38BRUT!AW83</f>
        <v>207105.30000000002</v>
      </c>
      <c r="AY84" s="69">
        <f>[1]NACE38BRUT!AX83</f>
        <v>2119502.7253294922</v>
      </c>
      <c r="AZ84" s="69">
        <f>[1]NACE38BRUT!AZ83</f>
        <v>196115</v>
      </c>
      <c r="BA84" s="69">
        <f>[1]NACE38BRUT!BA83</f>
        <v>344684.9</v>
      </c>
      <c r="BB84" s="69">
        <f>[1]NACE38BRUT!BB83</f>
        <v>574576</v>
      </c>
      <c r="BC84" s="69">
        <f>[1]NACE38BRUT!BC83</f>
        <v>1200648.4999999998</v>
      </c>
      <c r="BD84" s="69">
        <f>[1]NACE38BRUT!BD83</f>
        <v>302048.10000000003</v>
      </c>
      <c r="BE84" s="69">
        <f>[1]NACE38BRUT!BE83</f>
        <v>489610.7</v>
      </c>
      <c r="BF84" s="69">
        <f>[1]NACE38BRUT!BF83</f>
        <v>0</v>
      </c>
      <c r="BG84" s="69">
        <f>[1]NACE38BRUT!BI83</f>
        <v>1743058.4000000004</v>
      </c>
      <c r="BH84" s="69">
        <f>[1]NACE38BRUT!BJ83</f>
        <v>1069647.6000000001</v>
      </c>
    </row>
    <row r="85" spans="1:60" s="36" customFormat="1" ht="12" customHeight="1" x14ac:dyDescent="0.2">
      <c r="A85" s="138">
        <f t="shared" si="6"/>
        <v>43008</v>
      </c>
      <c r="B85" s="75">
        <f>[1]NACE38BRUT!B84</f>
        <v>17988543.47315691</v>
      </c>
      <c r="C85" s="173">
        <f>[1]NACE38BRUT!C84</f>
        <v>17206172.100000001</v>
      </c>
      <c r="D85" s="76">
        <f>[1]NACE38BRUT!D84</f>
        <v>2969959</v>
      </c>
      <c r="E85" s="69">
        <f>[1]NACE38BRUT!E84</f>
        <v>1379498.2</v>
      </c>
      <c r="F85" s="69">
        <f>[1]NACE38BRUT!F84</f>
        <v>13639086.273156907</v>
      </c>
      <c r="G85" s="69">
        <f>[1]NACE38BRUT!G84</f>
        <v>12856714.9</v>
      </c>
      <c r="H85" s="69">
        <f>[1]NACE38BRUT!H84</f>
        <v>782371.37315690727</v>
      </c>
      <c r="I85" s="78">
        <f>[1]NACE38BRUT!I84</f>
        <v>15718675.773156911</v>
      </c>
      <c r="J85" s="69">
        <f t="shared" si="4"/>
        <v>2269867.7000000002</v>
      </c>
      <c r="K85" s="69">
        <f t="shared" si="5"/>
        <v>10586847.199999999</v>
      </c>
      <c r="L85" s="69">
        <f>[1]NACE38BRUT!J84</f>
        <v>4028</v>
      </c>
      <c r="M85" s="69">
        <f>[1]NACE38BRUT!L84</f>
        <v>21193</v>
      </c>
      <c r="N85" s="69">
        <f>[1]NACE38BRUT!M84</f>
        <v>496976</v>
      </c>
      <c r="O85" s="69">
        <f>[1]NACE38BRUT!N84</f>
        <v>99692</v>
      </c>
      <c r="P85" s="69">
        <f>[1]NACE38BRUT!O84</f>
        <v>167886</v>
      </c>
      <c r="Q85" s="69">
        <f>[1]NACE38BRUT!P84</f>
        <v>9432</v>
      </c>
      <c r="R85" s="69">
        <f>[1]NACE38BRUT!Q84</f>
        <v>136826</v>
      </c>
      <c r="S85" s="69">
        <f>[1]NACE38BRUT!R84</f>
        <v>77666</v>
      </c>
      <c r="T85" s="69">
        <f>[1]NACE38BRUT!S84</f>
        <v>255756</v>
      </c>
      <c r="U85" s="69">
        <f>[1]NACE38BRUT!T84</f>
        <v>379497</v>
      </c>
      <c r="V85" s="69">
        <f>[1]NACE38BRUT!U84</f>
        <v>123256</v>
      </c>
      <c r="W85" s="69">
        <f>[1]NACE38BRUT!V84</f>
        <v>105037</v>
      </c>
      <c r="X85" s="69">
        <f>[1]NACE38BRUT!W84</f>
        <v>172023</v>
      </c>
      <c r="Y85" s="69">
        <f>[1]NACE38BRUT!X84</f>
        <v>347879</v>
      </c>
      <c r="Z85" s="69">
        <f>[1]NACE38BRUT!Y84</f>
        <v>193965</v>
      </c>
      <c r="AA85" s="69">
        <f>[1]NACE38BRUT!Z84</f>
        <v>153914</v>
      </c>
      <c r="AB85" s="69">
        <f>[1]NACE38BRUT!AA84</f>
        <v>264070</v>
      </c>
      <c r="AC85" s="69">
        <f>[1]NACE38BRUT!AB84</f>
        <v>167425</v>
      </c>
      <c r="AD85" s="69">
        <f>[1]NACE38BRUT!AC84</f>
        <v>145345</v>
      </c>
      <c r="AE85" s="69">
        <f>[1]NACE38BRUT!AD84</f>
        <v>1379498.2</v>
      </c>
      <c r="AF85" s="69">
        <f>[1]NACE38BRUT!AE84</f>
        <v>145922.20000000001</v>
      </c>
      <c r="AG85" s="69">
        <f>[1]NACE38BRUT!AF84</f>
        <v>165400</v>
      </c>
      <c r="AH85" s="69">
        <f>[1]NACE38BRUT!AG84</f>
        <v>1068176</v>
      </c>
      <c r="AI85" s="69">
        <f>[1]NACE38BRUT!AH84</f>
        <v>2988608.8</v>
      </c>
      <c r="AJ85" s="69">
        <f>[1]NACE38BRUT!AI84</f>
        <v>367966</v>
      </c>
      <c r="AK85" s="69">
        <f>[1]NACE38BRUT!AJ84</f>
        <v>927088</v>
      </c>
      <c r="AL85" s="69">
        <f>[1]NACE38BRUT!AK84</f>
        <v>1693554.8</v>
      </c>
      <c r="AM85" s="69">
        <f>[1]NACE38BRUT!AL84</f>
        <v>1369576</v>
      </c>
      <c r="AN85" s="69">
        <f>[1]NACE38BRUT!AM84</f>
        <v>1099199.7</v>
      </c>
      <c r="AO85" s="69">
        <f>[1]NACE38BRUT!AN84</f>
        <v>252650</v>
      </c>
      <c r="AP85" s="69">
        <f>[1]NACE38BRUT!AO84</f>
        <v>846549.7</v>
      </c>
      <c r="AQ85" s="69">
        <f>[1]NACE38BRUT!AP84</f>
        <v>214298.1</v>
      </c>
      <c r="AR85" s="69">
        <f>[1]NACE38BRUT!AQ84</f>
        <v>129524</v>
      </c>
      <c r="AS85" s="69">
        <f>[1]NACE38BRUT!AR84</f>
        <v>409132</v>
      </c>
      <c r="AT85" s="69">
        <f>[1]NACE38BRUT!AS84</f>
        <v>747699</v>
      </c>
      <c r="AU85" s="69">
        <f>[1]NACE38BRUT!AT84</f>
        <v>267700.8</v>
      </c>
      <c r="AV85" s="69">
        <f>[1]NACE38BRUT!AU84</f>
        <v>997091.2</v>
      </c>
      <c r="AW85" s="69">
        <f>[1]NACE38BRUT!AV84</f>
        <v>97622</v>
      </c>
      <c r="AX85" s="69">
        <f>[1]NACE38BRUT!AW84</f>
        <v>204483.6</v>
      </c>
      <c r="AY85" s="69">
        <f>[1]NACE38BRUT!AX84</f>
        <v>2080401.2731569072</v>
      </c>
      <c r="AZ85" s="69">
        <f>[1]NACE38BRUT!AZ84</f>
        <v>195175</v>
      </c>
      <c r="BA85" s="69">
        <f>[1]NACE38BRUT!BA84</f>
        <v>324828.5</v>
      </c>
      <c r="BB85" s="69">
        <f>[1]NACE38BRUT!BB84</f>
        <v>569246</v>
      </c>
      <c r="BC85" s="69">
        <f>[1]NACE38BRUT!BC84</f>
        <v>1180618.2</v>
      </c>
      <c r="BD85" s="69">
        <f>[1]NACE38BRUT!BD84</f>
        <v>285542.3</v>
      </c>
      <c r="BE85" s="69">
        <f>[1]NACE38BRUT!BE84</f>
        <v>478339.80000000005</v>
      </c>
      <c r="BF85" s="69">
        <f>[1]NACE38BRUT!BF84</f>
        <v>0</v>
      </c>
      <c r="BG85" s="69">
        <f>[1]NACE38BRUT!BI84</f>
        <v>1683592.4000000001</v>
      </c>
      <c r="BH85" s="69">
        <f>[1]NACE38BRUT!BJ84</f>
        <v>1029495.3000000002</v>
      </c>
    </row>
    <row r="86" spans="1:60" s="36" customFormat="1" ht="12" customHeight="1" thickBot="1" x14ac:dyDescent="0.25">
      <c r="A86" s="139">
        <f t="shared" si="6"/>
        <v>43099</v>
      </c>
      <c r="B86" s="65">
        <f>[1]NACE38BRUT!B85</f>
        <v>18078774.262404945</v>
      </c>
      <c r="C86" s="180">
        <f>[1]NACE38BRUT!C85</f>
        <v>17262496.600000005</v>
      </c>
      <c r="D86" s="66">
        <f>[1]NACE38BRUT!D85</f>
        <v>2968500</v>
      </c>
      <c r="E86" s="67">
        <f>[1]NACE38BRUT!E85</f>
        <v>1372131</v>
      </c>
      <c r="F86" s="67">
        <f>[1]NACE38BRUT!F85</f>
        <v>13738143.262404941</v>
      </c>
      <c r="G86" s="67">
        <f>[1]NACE38BRUT!G85</f>
        <v>12921865.600000003</v>
      </c>
      <c r="H86" s="67">
        <f>[1]NACE38BRUT!H85</f>
        <v>816277.66240493825</v>
      </c>
      <c r="I86" s="68">
        <f>[1]NACE38BRUT!I85</f>
        <v>15774307.562404945</v>
      </c>
      <c r="J86" s="67">
        <f t="shared" si="4"/>
        <v>2304466.6999999993</v>
      </c>
      <c r="K86" s="67">
        <f t="shared" si="5"/>
        <v>10617398.900000004</v>
      </c>
      <c r="L86" s="67">
        <f>[1]NACE38BRUT!J85</f>
        <v>3875</v>
      </c>
      <c r="M86" s="67">
        <f>[1]NACE38BRUT!L85</f>
        <v>20946</v>
      </c>
      <c r="N86" s="67">
        <f>[1]NACE38BRUT!M85</f>
        <v>495712</v>
      </c>
      <c r="O86" s="67">
        <f>[1]NACE38BRUT!N85</f>
        <v>99943</v>
      </c>
      <c r="P86" s="67">
        <f>[1]NACE38BRUT!O85</f>
        <v>166932</v>
      </c>
      <c r="Q86" s="67">
        <f>[1]NACE38BRUT!P85</f>
        <v>9427</v>
      </c>
      <c r="R86" s="67">
        <f>[1]NACE38BRUT!Q85</f>
        <v>137017</v>
      </c>
      <c r="S86" s="67">
        <f>[1]NACE38BRUT!R85</f>
        <v>77687</v>
      </c>
      <c r="T86" s="67">
        <f>[1]NACE38BRUT!S85</f>
        <v>255695</v>
      </c>
      <c r="U86" s="67">
        <f>[1]NACE38BRUT!T85</f>
        <v>378140</v>
      </c>
      <c r="V86" s="67">
        <f>[1]NACE38BRUT!U85</f>
        <v>124013</v>
      </c>
      <c r="W86" s="67">
        <f>[1]NACE38BRUT!V85</f>
        <v>105398</v>
      </c>
      <c r="X86" s="67">
        <f>[1]NACE38BRUT!W85</f>
        <v>172419</v>
      </c>
      <c r="Y86" s="67">
        <f>[1]NACE38BRUT!X85</f>
        <v>348528</v>
      </c>
      <c r="Z86" s="67">
        <f>[1]NACE38BRUT!Y85</f>
        <v>193656</v>
      </c>
      <c r="AA86" s="67">
        <f>[1]NACE38BRUT!Z85</f>
        <v>154872</v>
      </c>
      <c r="AB86" s="67">
        <f>[1]NACE38BRUT!AA85</f>
        <v>263846</v>
      </c>
      <c r="AC86" s="67">
        <f>[1]NACE38BRUT!AB85</f>
        <v>167254</v>
      </c>
      <c r="AD86" s="67">
        <f>[1]NACE38BRUT!AC85</f>
        <v>145543</v>
      </c>
      <c r="AE86" s="67">
        <f>[1]NACE38BRUT!AD85</f>
        <v>1372131</v>
      </c>
      <c r="AF86" s="67">
        <f>[1]NACE38BRUT!AE85</f>
        <v>146350</v>
      </c>
      <c r="AG86" s="67">
        <f>[1]NACE38BRUT!AF85</f>
        <v>165413</v>
      </c>
      <c r="AH86" s="67">
        <f>[1]NACE38BRUT!AG85</f>
        <v>1060368</v>
      </c>
      <c r="AI86" s="67">
        <f>[1]NACE38BRUT!AH85</f>
        <v>3040482.8</v>
      </c>
      <c r="AJ86" s="67">
        <f>[1]NACE38BRUT!AI85</f>
        <v>367938</v>
      </c>
      <c r="AK86" s="67">
        <f>[1]NACE38BRUT!AJ85</f>
        <v>928226.4</v>
      </c>
      <c r="AL86" s="67">
        <f>[1]NACE38BRUT!AK85</f>
        <v>1744318.4000000001</v>
      </c>
      <c r="AM86" s="67">
        <f>[1]NACE38BRUT!AL85</f>
        <v>1382544.4</v>
      </c>
      <c r="AN86" s="67">
        <f>[1]NACE38BRUT!AM85</f>
        <v>1041291</v>
      </c>
      <c r="AO86" s="67">
        <f>[1]NACE38BRUT!AN85</f>
        <v>223843</v>
      </c>
      <c r="AP86" s="67">
        <f>[1]NACE38BRUT!AO85</f>
        <v>817448</v>
      </c>
      <c r="AQ86" s="67">
        <f>[1]NACE38BRUT!AP85</f>
        <v>210756.19999999998</v>
      </c>
      <c r="AR86" s="67">
        <f>[1]NACE38BRUT!AQ85</f>
        <v>127600</v>
      </c>
      <c r="AS86" s="67">
        <f>[1]NACE38BRUT!AR85</f>
        <v>420130.9</v>
      </c>
      <c r="AT86" s="67">
        <f>[1]NACE38BRUT!AS85</f>
        <v>751802</v>
      </c>
      <c r="AU86" s="67">
        <f>[1]NACE38BRUT!AT85</f>
        <v>268565.09999999998</v>
      </c>
      <c r="AV86" s="67">
        <f>[1]NACE38BRUT!AU85</f>
        <v>1010294.2</v>
      </c>
      <c r="AW86" s="67">
        <f>[1]NACE38BRUT!AV85</f>
        <v>98544</v>
      </c>
      <c r="AX86" s="67">
        <f>[1]NACE38BRUT!AW85</f>
        <v>206342.69999999998</v>
      </c>
      <c r="AY86" s="67">
        <f>[1]NACE38BRUT!AX85</f>
        <v>2117681.562404938</v>
      </c>
      <c r="AZ86" s="67">
        <f>[1]NACE38BRUT!AZ85</f>
        <v>196036</v>
      </c>
      <c r="BA86" s="67">
        <f>[1]NACE38BRUT!BA85</f>
        <v>345438.2</v>
      </c>
      <c r="BB86" s="67">
        <f>[1]NACE38BRUT!BB85</f>
        <v>570579</v>
      </c>
      <c r="BC86" s="67">
        <f>[1]NACE38BRUT!BC85</f>
        <v>1192413.4999999995</v>
      </c>
      <c r="BD86" s="67">
        <f>[1]NACE38BRUT!BD85</f>
        <v>277785.39999999997</v>
      </c>
      <c r="BE86" s="67">
        <f>[1]NACE38BRUT!BE85</f>
        <v>479856.3</v>
      </c>
      <c r="BF86" s="67">
        <f>[1]NACE38BRUT!BF85</f>
        <v>0</v>
      </c>
      <c r="BG86" s="67">
        <f>[1]NACE38BRUT!BI85</f>
        <v>1701187.2999999998</v>
      </c>
      <c r="BH86" s="67">
        <f>[1]NACE38BRUT!BJ85</f>
        <v>1041316.1000000001</v>
      </c>
    </row>
    <row r="87" spans="1:60" s="36" customFormat="1" ht="12" customHeight="1" x14ac:dyDescent="0.2">
      <c r="A87" s="140">
        <f t="shared" si="6"/>
        <v>43189</v>
      </c>
      <c r="B87" s="75">
        <f>[1]NACE38BRUT!B86</f>
        <v>18061111.466555927</v>
      </c>
      <c r="C87" s="173">
        <f>[1]NACE38BRUT!C86</f>
        <v>17287514.5</v>
      </c>
      <c r="D87" s="76">
        <f>[1]NACE38BRUT!D86</f>
        <v>2970413</v>
      </c>
      <c r="E87" s="69">
        <f>[1]NACE38BRUT!E86</f>
        <v>1390781</v>
      </c>
      <c r="F87" s="69">
        <f>[1]NACE38BRUT!F86</f>
        <v>13699917.466555925</v>
      </c>
      <c r="G87" s="69">
        <f>[1]NACE38BRUT!G86</f>
        <v>12926320.499999998</v>
      </c>
      <c r="H87" s="69">
        <f>[1]NACE38BRUT!H86</f>
        <v>773596.96655592648</v>
      </c>
      <c r="I87" s="78">
        <f>[1]NACE38BRUT!I86</f>
        <v>15756285.666555926</v>
      </c>
      <c r="J87" s="69">
        <f t="shared" si="4"/>
        <v>2304825.7999999998</v>
      </c>
      <c r="K87" s="69">
        <f t="shared" si="5"/>
        <v>10621494.699999999</v>
      </c>
      <c r="L87" s="69">
        <f>[1]NACE38BRUT!J86</f>
        <v>3472</v>
      </c>
      <c r="M87" s="69">
        <f>[1]NACE38BRUT!L86</f>
        <v>21009</v>
      </c>
      <c r="N87" s="69">
        <f>[1]NACE38BRUT!M86</f>
        <v>491361</v>
      </c>
      <c r="O87" s="69">
        <f>[1]NACE38BRUT!N86</f>
        <v>100839</v>
      </c>
      <c r="P87" s="69">
        <f>[1]NACE38BRUT!O86</f>
        <v>167208</v>
      </c>
      <c r="Q87" s="69">
        <f>[1]NACE38BRUT!P86</f>
        <v>9417</v>
      </c>
      <c r="R87" s="69">
        <f>[1]NACE38BRUT!Q86</f>
        <v>138011</v>
      </c>
      <c r="S87" s="69">
        <f>[1]NACE38BRUT!R86</f>
        <v>77825</v>
      </c>
      <c r="T87" s="69">
        <f>[1]NACE38BRUT!S86</f>
        <v>256519</v>
      </c>
      <c r="U87" s="69">
        <f>[1]NACE38BRUT!T86</f>
        <v>378671</v>
      </c>
      <c r="V87" s="69">
        <f>[1]NACE38BRUT!U86</f>
        <v>124191</v>
      </c>
      <c r="W87" s="69">
        <f>[1]NACE38BRUT!V86</f>
        <v>105288</v>
      </c>
      <c r="X87" s="69">
        <f>[1]NACE38BRUT!W86</f>
        <v>172609</v>
      </c>
      <c r="Y87" s="69">
        <f>[1]NACE38BRUT!X86</f>
        <v>349131</v>
      </c>
      <c r="Z87" s="69">
        <f>[1]NACE38BRUT!Y86</f>
        <v>193751</v>
      </c>
      <c r="AA87" s="69">
        <f>[1]NACE38BRUT!Z86</f>
        <v>155380</v>
      </c>
      <c r="AB87" s="69">
        <f>[1]NACE38BRUT!AA86</f>
        <v>266124</v>
      </c>
      <c r="AC87" s="69">
        <f>[1]NACE38BRUT!AB86</f>
        <v>166290</v>
      </c>
      <c r="AD87" s="69">
        <f>[1]NACE38BRUT!AC86</f>
        <v>145920</v>
      </c>
      <c r="AE87" s="69">
        <f>[1]NACE38BRUT!AD86</f>
        <v>1390781</v>
      </c>
      <c r="AF87" s="69">
        <f>[1]NACE38BRUT!AE86</f>
        <v>148566</v>
      </c>
      <c r="AG87" s="69">
        <f>[1]NACE38BRUT!AF86</f>
        <v>165818</v>
      </c>
      <c r="AH87" s="69">
        <f>[1]NACE38BRUT!AG86</f>
        <v>1076397</v>
      </c>
      <c r="AI87" s="69">
        <f>[1]NACE38BRUT!AH86</f>
        <v>2999297</v>
      </c>
      <c r="AJ87" s="69">
        <f>[1]NACE38BRUT!AI86</f>
        <v>369188</v>
      </c>
      <c r="AK87" s="69">
        <f>[1]NACE38BRUT!AJ86</f>
        <v>932266</v>
      </c>
      <c r="AL87" s="69">
        <f>[1]NACE38BRUT!AK86</f>
        <v>1697843</v>
      </c>
      <c r="AM87" s="69">
        <f>[1]NACE38BRUT!AL86</f>
        <v>1380301.4</v>
      </c>
      <c r="AN87" s="69">
        <f>[1]NACE38BRUT!AM86</f>
        <v>1073293</v>
      </c>
      <c r="AO87" s="69">
        <f>[1]NACE38BRUT!AN86</f>
        <v>241402</v>
      </c>
      <c r="AP87" s="69">
        <f>[1]NACE38BRUT!AO86</f>
        <v>831891</v>
      </c>
      <c r="AQ87" s="69">
        <f>[1]NACE38BRUT!AP86</f>
        <v>213911.9</v>
      </c>
      <c r="AR87" s="69">
        <f>[1]NACE38BRUT!AQ86</f>
        <v>128146</v>
      </c>
      <c r="AS87" s="69">
        <f>[1]NACE38BRUT!AR86</f>
        <v>427094</v>
      </c>
      <c r="AT87" s="69">
        <f>[1]NACE38BRUT!AS86</f>
        <v>747901</v>
      </c>
      <c r="AU87" s="69">
        <f>[1]NACE38BRUT!AT86</f>
        <v>265729.59999999998</v>
      </c>
      <c r="AV87" s="69">
        <f>[1]NACE38BRUT!AU86</f>
        <v>1018119</v>
      </c>
      <c r="AW87" s="69">
        <f>[1]NACE38BRUT!AV86</f>
        <v>98565</v>
      </c>
      <c r="AX87" s="69">
        <f>[1]NACE38BRUT!AW86</f>
        <v>206882.3</v>
      </c>
      <c r="AY87" s="69">
        <f>[1]NACE38BRUT!AX86</f>
        <v>2069711.5665559263</v>
      </c>
      <c r="AZ87" s="69">
        <f>[1]NACE38BRUT!AZ86</f>
        <v>193061</v>
      </c>
      <c r="BA87" s="69">
        <f>[1]NACE38BRUT!BA86</f>
        <v>351118</v>
      </c>
      <c r="BB87" s="69">
        <f>[1]NACE38BRUT!BB86</f>
        <v>570339</v>
      </c>
      <c r="BC87" s="69">
        <f>[1]NACE38BRUT!BC86</f>
        <v>1190307.8</v>
      </c>
      <c r="BD87" s="69">
        <f>[1]NACE38BRUT!BD86</f>
        <v>286484.40000000002</v>
      </c>
      <c r="BE87" s="69">
        <f>[1]NACE38BRUT!BE86</f>
        <v>479655.5</v>
      </c>
      <c r="BF87" s="69">
        <f>[1]NACE38BRUT!BF86</f>
        <v>0</v>
      </c>
      <c r="BG87" s="69">
        <f>[1]NACE38BRUT!BI86</f>
        <v>1704179.4000000001</v>
      </c>
      <c r="BH87" s="69">
        <f>[1]NACE38BRUT!BJ86</f>
        <v>1048096.0999999999</v>
      </c>
    </row>
    <row r="88" spans="1:60" s="36" customFormat="1" ht="12" customHeight="1" x14ac:dyDescent="0.2">
      <c r="A88" s="138">
        <f t="shared" si="6"/>
        <v>43281</v>
      </c>
      <c r="B88" s="75">
        <f>[1]NACE38BRUT!B87</f>
        <v>18463173.359684918</v>
      </c>
      <c r="C88" s="173">
        <f>[1]NACE38BRUT!C87</f>
        <v>17601608.599999998</v>
      </c>
      <c r="D88" s="76">
        <f>[1]NACE38BRUT!D87</f>
        <v>2993494</v>
      </c>
      <c r="E88" s="69">
        <f>[1]NACE38BRUT!E87</f>
        <v>1410684</v>
      </c>
      <c r="F88" s="69">
        <f>[1]NACE38BRUT!F87</f>
        <v>14058995.359684918</v>
      </c>
      <c r="G88" s="69">
        <f>[1]NACE38BRUT!G87</f>
        <v>13197430.599999998</v>
      </c>
      <c r="H88" s="69">
        <f>[1]NACE38BRUT!H87</f>
        <v>861564.75968491996</v>
      </c>
      <c r="I88" s="78">
        <f>[1]NACE38BRUT!I87</f>
        <v>16156773.45968492</v>
      </c>
      <c r="J88" s="69">
        <f t="shared" si="4"/>
        <v>2306399.9000000004</v>
      </c>
      <c r="K88" s="69">
        <f t="shared" si="5"/>
        <v>10891030.699999997</v>
      </c>
      <c r="L88" s="69">
        <f>[1]NACE38BRUT!J87</f>
        <v>3413</v>
      </c>
      <c r="M88" s="69">
        <f>[1]NACE38BRUT!L87</f>
        <v>21040</v>
      </c>
      <c r="N88" s="69">
        <f>[1]NACE38BRUT!M87</f>
        <v>502228</v>
      </c>
      <c r="O88" s="69">
        <f>[1]NACE38BRUT!N87</f>
        <v>102072</v>
      </c>
      <c r="P88" s="69">
        <f>[1]NACE38BRUT!O87</f>
        <v>167712</v>
      </c>
      <c r="Q88" s="69">
        <f>[1]NACE38BRUT!P87</f>
        <v>9415</v>
      </c>
      <c r="R88" s="69">
        <f>[1]NACE38BRUT!Q87</f>
        <v>138936</v>
      </c>
      <c r="S88" s="69">
        <f>[1]NACE38BRUT!R87</f>
        <v>78056</v>
      </c>
      <c r="T88" s="69">
        <f>[1]NACE38BRUT!S87</f>
        <v>257191</v>
      </c>
      <c r="U88" s="69">
        <f>[1]NACE38BRUT!T87</f>
        <v>380163</v>
      </c>
      <c r="V88" s="69">
        <f>[1]NACE38BRUT!U87</f>
        <v>125134</v>
      </c>
      <c r="W88" s="69">
        <f>[1]NACE38BRUT!V87</f>
        <v>105071</v>
      </c>
      <c r="X88" s="69">
        <f>[1]NACE38BRUT!W87</f>
        <v>173308</v>
      </c>
      <c r="Y88" s="69">
        <f>[1]NACE38BRUT!X87</f>
        <v>350085</v>
      </c>
      <c r="Z88" s="69">
        <f>[1]NACE38BRUT!Y87</f>
        <v>194160</v>
      </c>
      <c r="AA88" s="69">
        <f>[1]NACE38BRUT!Z87</f>
        <v>155925</v>
      </c>
      <c r="AB88" s="69">
        <f>[1]NACE38BRUT!AA87</f>
        <v>268464</v>
      </c>
      <c r="AC88" s="69">
        <f>[1]NACE38BRUT!AB87</f>
        <v>166177</v>
      </c>
      <c r="AD88" s="69">
        <f>[1]NACE38BRUT!AC87</f>
        <v>148442</v>
      </c>
      <c r="AE88" s="69">
        <f>[1]NACE38BRUT!AD87</f>
        <v>1410684</v>
      </c>
      <c r="AF88" s="69">
        <f>[1]NACE38BRUT!AE87</f>
        <v>149966</v>
      </c>
      <c r="AG88" s="69">
        <f>[1]NACE38BRUT!AF87</f>
        <v>167426</v>
      </c>
      <c r="AH88" s="69">
        <f>[1]NACE38BRUT!AG87</f>
        <v>1093292</v>
      </c>
      <c r="AI88" s="69">
        <f>[1]NACE38BRUT!AH87</f>
        <v>3065669.8</v>
      </c>
      <c r="AJ88" s="69">
        <f>[1]NACE38BRUT!AI87</f>
        <v>375032</v>
      </c>
      <c r="AK88" s="69">
        <f>[1]NACE38BRUT!AJ87</f>
        <v>942493</v>
      </c>
      <c r="AL88" s="69">
        <f>[1]NACE38BRUT!AK87</f>
        <v>1748144.8000000003</v>
      </c>
      <c r="AM88" s="69">
        <f>[1]NACE38BRUT!AL87</f>
        <v>1395311.6</v>
      </c>
      <c r="AN88" s="69">
        <f>[1]NACE38BRUT!AM87</f>
        <v>1185175.8999999999</v>
      </c>
      <c r="AO88" s="69">
        <f>[1]NACE38BRUT!AN87</f>
        <v>276195</v>
      </c>
      <c r="AP88" s="69">
        <f>[1]NACE38BRUT!AO87</f>
        <v>908980.9</v>
      </c>
      <c r="AQ88" s="69">
        <f>[1]NACE38BRUT!AP87</f>
        <v>214783.2</v>
      </c>
      <c r="AR88" s="69">
        <f>[1]NACE38BRUT!AQ87</f>
        <v>128360</v>
      </c>
      <c r="AS88" s="69">
        <f>[1]NACE38BRUT!AR87</f>
        <v>431828</v>
      </c>
      <c r="AT88" s="69">
        <f>[1]NACE38BRUT!AS87</f>
        <v>752967</v>
      </c>
      <c r="AU88" s="69">
        <f>[1]NACE38BRUT!AT87</f>
        <v>269153.5</v>
      </c>
      <c r="AV88" s="69">
        <f>[1]NACE38BRUT!AU87</f>
        <v>1026040</v>
      </c>
      <c r="AW88" s="69">
        <f>[1]NACE38BRUT!AV87</f>
        <v>99250</v>
      </c>
      <c r="AX88" s="69">
        <f>[1]NACE38BRUT!AW87</f>
        <v>208401.2</v>
      </c>
      <c r="AY88" s="69">
        <f>[1]NACE38BRUT!AX87</f>
        <v>2191317.45968492</v>
      </c>
      <c r="AZ88" s="69">
        <f>[1]NACE38BRUT!AZ87</f>
        <v>191264</v>
      </c>
      <c r="BA88" s="69">
        <f>[1]NACE38BRUT!BA87</f>
        <v>340785.2</v>
      </c>
      <c r="BB88" s="69">
        <f>[1]NACE38BRUT!BB87</f>
        <v>572419</v>
      </c>
      <c r="BC88" s="69">
        <f>[1]NACE38BRUT!BC87</f>
        <v>1201931.7000000002</v>
      </c>
      <c r="BD88" s="69">
        <f>[1]NACE38BRUT!BD87</f>
        <v>302257.59999999998</v>
      </c>
      <c r="BE88" s="69">
        <f>[1]NACE38BRUT!BE87</f>
        <v>482080.2</v>
      </c>
      <c r="BF88" s="69">
        <f>[1]NACE38BRUT!BF87</f>
        <v>0</v>
      </c>
      <c r="BG88" s="69">
        <f>[1]NACE38BRUT!BI87</f>
        <v>1710887.0000000002</v>
      </c>
      <c r="BH88" s="69">
        <f>[1]NACE38BRUT!BJ87</f>
        <v>1053328.5</v>
      </c>
    </row>
    <row r="89" spans="1:60" s="36" customFormat="1" ht="12" customHeight="1" x14ac:dyDescent="0.2">
      <c r="A89" s="138">
        <f t="shared" si="6"/>
        <v>43373</v>
      </c>
      <c r="B89" s="75">
        <f>[1]NACE38BRUT!B88</f>
        <v>18187641.813718621</v>
      </c>
      <c r="C89" s="173">
        <f>[1]NACE38BRUT!C88</f>
        <v>17382870.200000003</v>
      </c>
      <c r="D89" s="76">
        <f>[1]NACE38BRUT!D88</f>
        <v>2982443</v>
      </c>
      <c r="E89" s="69">
        <f>[1]NACE38BRUT!E88</f>
        <v>1413009</v>
      </c>
      <c r="F89" s="69">
        <f>[1]NACE38BRUT!F88</f>
        <v>13792189.813718621</v>
      </c>
      <c r="G89" s="69">
        <f>[1]NACE38BRUT!G88</f>
        <v>12987418.200000003</v>
      </c>
      <c r="H89" s="69">
        <f>[1]NACE38BRUT!H88</f>
        <v>804771.61371861864</v>
      </c>
      <c r="I89" s="78">
        <f>[1]NACE38BRUT!I88</f>
        <v>15917372.913718618</v>
      </c>
      <c r="J89" s="69">
        <f t="shared" si="4"/>
        <v>2270268.9000000004</v>
      </c>
      <c r="K89" s="69">
        <f t="shared" si="5"/>
        <v>10717149.300000003</v>
      </c>
      <c r="L89" s="69">
        <f>[1]NACE38BRUT!J88</f>
        <v>3177</v>
      </c>
      <c r="M89" s="69">
        <f>[1]NACE38BRUT!L88</f>
        <v>21059</v>
      </c>
      <c r="N89" s="69">
        <f>[1]NACE38BRUT!M88</f>
        <v>499562</v>
      </c>
      <c r="O89" s="69">
        <f>[1]NACE38BRUT!N88</f>
        <v>101175</v>
      </c>
      <c r="P89" s="69">
        <f>[1]NACE38BRUT!O88</f>
        <v>166135</v>
      </c>
      <c r="Q89" s="69">
        <f>[1]NACE38BRUT!P88</f>
        <v>9346</v>
      </c>
      <c r="R89" s="69">
        <f>[1]NACE38BRUT!Q88</f>
        <v>138703</v>
      </c>
      <c r="S89" s="69">
        <f>[1]NACE38BRUT!R88</f>
        <v>77475</v>
      </c>
      <c r="T89" s="69">
        <f>[1]NACE38BRUT!S88</f>
        <v>256047</v>
      </c>
      <c r="U89" s="69">
        <f>[1]NACE38BRUT!T88</f>
        <v>379321</v>
      </c>
      <c r="V89" s="69">
        <f>[1]NACE38BRUT!U88</f>
        <v>124846</v>
      </c>
      <c r="W89" s="69">
        <f>[1]NACE38BRUT!V88</f>
        <v>104534</v>
      </c>
      <c r="X89" s="69">
        <f>[1]NACE38BRUT!W88</f>
        <v>173526</v>
      </c>
      <c r="Y89" s="69">
        <f>[1]NACE38BRUT!X88</f>
        <v>349137</v>
      </c>
      <c r="Z89" s="69">
        <f>[1]NACE38BRUT!Y88</f>
        <v>192371</v>
      </c>
      <c r="AA89" s="69">
        <f>[1]NACE38BRUT!Z88</f>
        <v>156766</v>
      </c>
      <c r="AB89" s="69">
        <f>[1]NACE38BRUT!AA88</f>
        <v>267987</v>
      </c>
      <c r="AC89" s="69">
        <f>[1]NACE38BRUT!AB88</f>
        <v>165073</v>
      </c>
      <c r="AD89" s="69">
        <f>[1]NACE38BRUT!AC88</f>
        <v>148517</v>
      </c>
      <c r="AE89" s="69">
        <f>[1]NACE38BRUT!AD88</f>
        <v>1413009</v>
      </c>
      <c r="AF89" s="69">
        <f>[1]NACE38BRUT!AE88</f>
        <v>150142</v>
      </c>
      <c r="AG89" s="69">
        <f>[1]NACE38BRUT!AF88</f>
        <v>169681</v>
      </c>
      <c r="AH89" s="69">
        <f>[1]NACE38BRUT!AG88</f>
        <v>1093186</v>
      </c>
      <c r="AI89" s="69">
        <f>[1]NACE38BRUT!AH88</f>
        <v>3006678</v>
      </c>
      <c r="AJ89" s="69">
        <f>[1]NACE38BRUT!AI88</f>
        <v>376267</v>
      </c>
      <c r="AK89" s="69">
        <f>[1]NACE38BRUT!AJ88</f>
        <v>935470</v>
      </c>
      <c r="AL89" s="69">
        <f>[1]NACE38BRUT!AK88</f>
        <v>1694941</v>
      </c>
      <c r="AM89" s="69">
        <f>[1]NACE38BRUT!AL88</f>
        <v>1387340</v>
      </c>
      <c r="AN89" s="69">
        <f>[1]NACE38BRUT!AM88</f>
        <v>1125958</v>
      </c>
      <c r="AO89" s="69">
        <f>[1]NACE38BRUT!AN88</f>
        <v>256425</v>
      </c>
      <c r="AP89" s="69">
        <f>[1]NACE38BRUT!AO88</f>
        <v>869533</v>
      </c>
      <c r="AQ89" s="69">
        <f>[1]NACE38BRUT!AP88</f>
        <v>213086.1</v>
      </c>
      <c r="AR89" s="69">
        <f>[1]NACE38BRUT!AQ88</f>
        <v>127798</v>
      </c>
      <c r="AS89" s="69">
        <f>[1]NACE38BRUT!AR88</f>
        <v>437724</v>
      </c>
      <c r="AT89" s="69">
        <f>[1]NACE38BRUT!AS88</f>
        <v>748442</v>
      </c>
      <c r="AU89" s="69">
        <f>[1]NACE38BRUT!AT88</f>
        <v>266396</v>
      </c>
      <c r="AV89" s="69">
        <f>[1]NACE38BRUT!AU88</f>
        <v>1033107</v>
      </c>
      <c r="AW89" s="69">
        <f>[1]NACE38BRUT!AV88</f>
        <v>99262</v>
      </c>
      <c r="AX89" s="69">
        <f>[1]NACE38BRUT!AW88</f>
        <v>204358.1</v>
      </c>
      <c r="AY89" s="69">
        <f>[1]NACE38BRUT!AX88</f>
        <v>2121910.3137186188</v>
      </c>
      <c r="AZ89" s="69">
        <f>[1]NACE38BRUT!AZ88</f>
        <v>189792</v>
      </c>
      <c r="BA89" s="69">
        <f>[1]NACE38BRUT!BA88</f>
        <v>325013.59999999998</v>
      </c>
      <c r="BB89" s="69">
        <f>[1]NACE38BRUT!BB88</f>
        <v>568816</v>
      </c>
      <c r="BC89" s="69">
        <f>[1]NACE38BRUT!BC88</f>
        <v>1186647.3</v>
      </c>
      <c r="BD89" s="69">
        <f>[1]NACE38BRUT!BD88</f>
        <v>278104</v>
      </c>
      <c r="BE89" s="69">
        <f>[1]NACE38BRUT!BE88</f>
        <v>471757.4</v>
      </c>
      <c r="BF89" s="69">
        <f>[1]NACE38BRUT!BF88</f>
        <v>0</v>
      </c>
      <c r="BG89" s="69">
        <f>[1]NACE38BRUT!BI88</f>
        <v>1659618.3999999997</v>
      </c>
      <c r="BH89" s="69">
        <f>[1]NACE38BRUT!BJ88</f>
        <v>1015706.4</v>
      </c>
    </row>
    <row r="90" spans="1:60" s="36" customFormat="1" ht="12" customHeight="1" thickBot="1" x14ac:dyDescent="0.25">
      <c r="A90" s="139">
        <f t="shared" si="6"/>
        <v>43464</v>
      </c>
      <c r="B90" s="65">
        <f>[1]NACE38BRUT!B89</f>
        <v>18278951.351878736</v>
      </c>
      <c r="C90" s="180">
        <f>[1]NACE38BRUT!C89</f>
        <v>17490354.199999996</v>
      </c>
      <c r="D90" s="66">
        <f>[1]NACE38BRUT!D89</f>
        <v>2982810</v>
      </c>
      <c r="E90" s="67">
        <f>[1]NACE38BRUT!E89</f>
        <v>1403447</v>
      </c>
      <c r="F90" s="67">
        <f>[1]NACE38BRUT!F89</f>
        <v>13892694.35187874</v>
      </c>
      <c r="G90" s="67">
        <f>[1]NACE38BRUT!G89</f>
        <v>13104097.199999999</v>
      </c>
      <c r="H90" s="67">
        <f>[1]NACE38BRUT!H89</f>
        <v>788597.15187873971</v>
      </c>
      <c r="I90" s="68">
        <f>[1]NACE38BRUT!I89</f>
        <v>15959519.951878738</v>
      </c>
      <c r="J90" s="67">
        <f t="shared" si="4"/>
        <v>2319431.3999999994</v>
      </c>
      <c r="K90" s="67">
        <f t="shared" si="5"/>
        <v>10784665.800000001</v>
      </c>
      <c r="L90" s="67">
        <f>[1]NACE38BRUT!J89</f>
        <v>3119</v>
      </c>
      <c r="M90" s="67">
        <f>[1]NACE38BRUT!L89</f>
        <v>21013</v>
      </c>
      <c r="N90" s="67">
        <f>[1]NACE38BRUT!M89</f>
        <v>499521</v>
      </c>
      <c r="O90" s="67">
        <f>[1]NACE38BRUT!N89</f>
        <v>101275</v>
      </c>
      <c r="P90" s="67">
        <f>[1]NACE38BRUT!O89</f>
        <v>164586</v>
      </c>
      <c r="Q90" s="67">
        <f>[1]NACE38BRUT!P89</f>
        <v>9311</v>
      </c>
      <c r="R90" s="67">
        <f>[1]NACE38BRUT!Q89</f>
        <v>138943</v>
      </c>
      <c r="S90" s="67">
        <f>[1]NACE38BRUT!R89</f>
        <v>77886</v>
      </c>
      <c r="T90" s="67">
        <f>[1]NACE38BRUT!S89</f>
        <v>254885</v>
      </c>
      <c r="U90" s="67">
        <f>[1]NACE38BRUT!T89</f>
        <v>378474</v>
      </c>
      <c r="V90" s="67">
        <f>[1]NACE38BRUT!U89</f>
        <v>125492</v>
      </c>
      <c r="W90" s="67">
        <f>[1]NACE38BRUT!V89</f>
        <v>104678</v>
      </c>
      <c r="X90" s="67">
        <f>[1]NACE38BRUT!W89</f>
        <v>173900</v>
      </c>
      <c r="Y90" s="67">
        <f>[1]NACE38BRUT!X89</f>
        <v>350385</v>
      </c>
      <c r="Z90" s="67">
        <f>[1]NACE38BRUT!Y89</f>
        <v>191900</v>
      </c>
      <c r="AA90" s="67">
        <f>[1]NACE38BRUT!Z89</f>
        <v>158485</v>
      </c>
      <c r="AB90" s="67">
        <f>[1]NACE38BRUT!AA89</f>
        <v>266991</v>
      </c>
      <c r="AC90" s="67">
        <f>[1]NACE38BRUT!AB89</f>
        <v>166200</v>
      </c>
      <c r="AD90" s="67">
        <f>[1]NACE38BRUT!AC89</f>
        <v>149270</v>
      </c>
      <c r="AE90" s="67">
        <f>[1]NACE38BRUT!AD89</f>
        <v>1403447</v>
      </c>
      <c r="AF90" s="67">
        <f>[1]NACE38BRUT!AE89</f>
        <v>150227</v>
      </c>
      <c r="AG90" s="67">
        <f>[1]NACE38BRUT!AF89</f>
        <v>169853</v>
      </c>
      <c r="AH90" s="67">
        <f>[1]NACE38BRUT!AG89</f>
        <v>1083367</v>
      </c>
      <c r="AI90" s="67">
        <f>[1]NACE38BRUT!AH89</f>
        <v>3060956.8</v>
      </c>
      <c r="AJ90" s="67">
        <f>[1]NACE38BRUT!AI89</f>
        <v>377218</v>
      </c>
      <c r="AK90" s="67">
        <f>[1]NACE38BRUT!AJ89</f>
        <v>937084</v>
      </c>
      <c r="AL90" s="67">
        <f>[1]NACE38BRUT!AK89</f>
        <v>1746654.8</v>
      </c>
      <c r="AM90" s="67">
        <f>[1]NACE38BRUT!AL89</f>
        <v>1401440.1</v>
      </c>
      <c r="AN90" s="67">
        <f>[1]NACE38BRUT!AM89</f>
        <v>1070631</v>
      </c>
      <c r="AO90" s="67">
        <f>[1]NACE38BRUT!AN89</f>
        <v>228239</v>
      </c>
      <c r="AP90" s="67">
        <f>[1]NACE38BRUT!AO89</f>
        <v>842392</v>
      </c>
      <c r="AQ90" s="67">
        <f>[1]NACE38BRUT!AP89</f>
        <v>210443</v>
      </c>
      <c r="AR90" s="67">
        <f>[1]NACE38BRUT!AQ89</f>
        <v>127683</v>
      </c>
      <c r="AS90" s="67">
        <f>[1]NACE38BRUT!AR89</f>
        <v>449150</v>
      </c>
      <c r="AT90" s="67">
        <f>[1]NACE38BRUT!AS89</f>
        <v>753655</v>
      </c>
      <c r="AU90" s="67">
        <f>[1]NACE38BRUT!AT89</f>
        <v>267292.7</v>
      </c>
      <c r="AV90" s="67">
        <f>[1]NACE38BRUT!AU89</f>
        <v>1050383</v>
      </c>
      <c r="AW90" s="67">
        <f>[1]NACE38BRUT!AV89</f>
        <v>100546</v>
      </c>
      <c r="AX90" s="67">
        <f>[1]NACE38BRUT!AW89</f>
        <v>208724</v>
      </c>
      <c r="AY90" s="67">
        <f>[1]NACE38BRUT!AX89</f>
        <v>2116939.6518787397</v>
      </c>
      <c r="AZ90" s="67">
        <f>[1]NACE38BRUT!AZ89</f>
        <v>190666</v>
      </c>
      <c r="BA90" s="67">
        <f>[1]NACE38BRUT!BA89</f>
        <v>347214.9</v>
      </c>
      <c r="BB90" s="67">
        <f>[1]NACE38BRUT!BB89</f>
        <v>574162</v>
      </c>
      <c r="BC90" s="67">
        <f>[1]NACE38BRUT!BC89</f>
        <v>1207388.4999999998</v>
      </c>
      <c r="BD90" s="67">
        <f>[1]NACE38BRUT!BD89</f>
        <v>278273.09999999998</v>
      </c>
      <c r="BE90" s="67">
        <f>[1]NACE38BRUT!BE89</f>
        <v>477145.59999999998</v>
      </c>
      <c r="BF90" s="67">
        <f>[1]NACE38BRUT!BF89</f>
        <v>0</v>
      </c>
      <c r="BG90" s="67">
        <f>[1]NACE38BRUT!BI89</f>
        <v>1692915.9999999998</v>
      </c>
      <c r="BH90" s="67">
        <f>[1]NACE38BRUT!BJ89</f>
        <v>1040861.2999999999</v>
      </c>
    </row>
    <row r="91" spans="1:60" s="36" customFormat="1" ht="12" customHeight="1" x14ac:dyDescent="0.2">
      <c r="A91" s="138">
        <f t="shared" si="6"/>
        <v>43554</v>
      </c>
      <c r="B91" s="75">
        <f>[1]NACE38BRUT!B90</f>
        <v>18312241.433952317</v>
      </c>
      <c r="C91" s="173">
        <f>[1]NACE38BRUT!C90</f>
        <v>17550986.100000001</v>
      </c>
      <c r="D91" s="76">
        <f>[1]NACE38BRUT!D90</f>
        <v>2993610</v>
      </c>
      <c r="E91" s="69">
        <f>[1]NACE38BRUT!E90</f>
        <v>1433555</v>
      </c>
      <c r="F91" s="69">
        <f>[1]NACE38BRUT!F90</f>
        <v>13885076.433952313</v>
      </c>
      <c r="G91" s="69">
        <f>[1]NACE38BRUT!G90</f>
        <v>13123821.1</v>
      </c>
      <c r="H91" s="69">
        <f>[1]NACE38BRUT!H90</f>
        <v>761255.33395231364</v>
      </c>
      <c r="I91" s="78">
        <f>[1]NACE38BRUT!I90</f>
        <v>15987583.833952317</v>
      </c>
      <c r="J91" s="69">
        <f t="shared" ref="J91:J94" si="7">SUM(AZ91:BC91)</f>
        <v>2324657.6</v>
      </c>
      <c r="K91" s="69">
        <f t="shared" ref="K91:K94" si="8">G91-J91</f>
        <v>10799163.5</v>
      </c>
      <c r="L91" s="69">
        <f>[1]NACE38BRUT!J90</f>
        <v>3023</v>
      </c>
      <c r="M91" s="69">
        <f>[1]NACE38BRUT!L90</f>
        <v>21058</v>
      </c>
      <c r="N91" s="69">
        <f>[1]NACE38BRUT!M90</f>
        <v>497111</v>
      </c>
      <c r="O91" s="69">
        <f>[1]NACE38BRUT!N90</f>
        <v>102443</v>
      </c>
      <c r="P91" s="69">
        <f>[1]NACE38BRUT!O90</f>
        <v>164538</v>
      </c>
      <c r="Q91" s="69">
        <f>[1]NACE38BRUT!P90</f>
        <v>9368</v>
      </c>
      <c r="R91" s="69">
        <f>[1]NACE38BRUT!Q90</f>
        <v>140671</v>
      </c>
      <c r="S91" s="69">
        <f>[1]NACE38BRUT!R90</f>
        <v>77950</v>
      </c>
      <c r="T91" s="69">
        <f>[1]NACE38BRUT!S90</f>
        <v>256736</v>
      </c>
      <c r="U91" s="69">
        <f>[1]NACE38BRUT!T90</f>
        <v>380661</v>
      </c>
      <c r="V91" s="69">
        <f>[1]NACE38BRUT!U90</f>
        <v>126105</v>
      </c>
      <c r="W91" s="69">
        <f>[1]NACE38BRUT!V90</f>
        <v>104819</v>
      </c>
      <c r="X91" s="69">
        <f>[1]NACE38BRUT!W90</f>
        <v>174546</v>
      </c>
      <c r="Y91" s="69">
        <f>[1]NACE38BRUT!X90</f>
        <v>351743</v>
      </c>
      <c r="Z91" s="69">
        <f>[1]NACE38BRUT!Y90</f>
        <v>191734</v>
      </c>
      <c r="AA91" s="69">
        <f>[1]NACE38BRUT!Z90</f>
        <v>160009</v>
      </c>
      <c r="AB91" s="69">
        <f>[1]NACE38BRUT!AA90</f>
        <v>269507</v>
      </c>
      <c r="AC91" s="69">
        <f>[1]NACE38BRUT!AB90</f>
        <v>166107</v>
      </c>
      <c r="AD91" s="69">
        <f>[1]NACE38BRUT!AC90</f>
        <v>150247</v>
      </c>
      <c r="AE91" s="69">
        <f>[1]NACE38BRUT!AD90</f>
        <v>1433555</v>
      </c>
      <c r="AF91" s="69">
        <f>[1]NACE38BRUT!AE90</f>
        <v>152646</v>
      </c>
      <c r="AG91" s="69">
        <f>[1]NACE38BRUT!AF90</f>
        <v>171585</v>
      </c>
      <c r="AH91" s="69">
        <f>[1]NACE38BRUT!AG90</f>
        <v>1109324</v>
      </c>
      <c r="AI91" s="69">
        <f>[1]NACE38BRUT!AH90</f>
        <v>3020585.6</v>
      </c>
      <c r="AJ91" s="69">
        <f>[1]NACE38BRUT!AI90</f>
        <v>378796</v>
      </c>
      <c r="AK91" s="69">
        <f>[1]NACE38BRUT!AJ90</f>
        <v>939777</v>
      </c>
      <c r="AL91" s="69">
        <f>[1]NACE38BRUT!AK90</f>
        <v>1702012.5999999999</v>
      </c>
      <c r="AM91" s="69">
        <f>[1]NACE38BRUT!AL90</f>
        <v>1404103.6</v>
      </c>
      <c r="AN91" s="69">
        <f>[1]NACE38BRUT!AM90</f>
        <v>1102458</v>
      </c>
      <c r="AO91" s="69">
        <f>[1]NACE38BRUT!AN90</f>
        <v>243459</v>
      </c>
      <c r="AP91" s="69">
        <f>[1]NACE38BRUT!AO90</f>
        <v>858999</v>
      </c>
      <c r="AQ91" s="69">
        <f>[1]NACE38BRUT!AP90</f>
        <v>216351</v>
      </c>
      <c r="AR91" s="69">
        <f>[1]NACE38BRUT!AQ90</f>
        <v>127197</v>
      </c>
      <c r="AS91" s="69">
        <f>[1]NACE38BRUT!AR90</f>
        <v>453760</v>
      </c>
      <c r="AT91" s="69">
        <f>[1]NACE38BRUT!AS90</f>
        <v>757284</v>
      </c>
      <c r="AU91" s="69">
        <f>[1]NACE38BRUT!AT90</f>
        <v>265730</v>
      </c>
      <c r="AV91" s="69">
        <f>[1]NACE38BRUT!AU90</f>
        <v>1060160</v>
      </c>
      <c r="AW91" s="69">
        <f>[1]NACE38BRUT!AV90</f>
        <v>100978</v>
      </c>
      <c r="AX91" s="69">
        <f>[1]NACE38BRUT!AW90</f>
        <v>208124.9</v>
      </c>
      <c r="AY91" s="69">
        <f>[1]NACE38BRUT!AX90</f>
        <v>2081236.7339523137</v>
      </c>
      <c r="AZ91" s="69">
        <f>[1]NACE38BRUT!AZ90</f>
        <v>189392</v>
      </c>
      <c r="BA91" s="69">
        <f>[1]NACE38BRUT!BA90</f>
        <v>351766</v>
      </c>
      <c r="BB91" s="69">
        <f>[1]NACE38BRUT!BB90</f>
        <v>574132</v>
      </c>
      <c r="BC91" s="69">
        <f>[1]NACE38BRUT!BC90</f>
        <v>1209367.6000000001</v>
      </c>
      <c r="BD91" s="69">
        <f>[1]NACE38BRUT!BD90</f>
        <v>284089.3</v>
      </c>
      <c r="BE91" s="69">
        <f>[1]NACE38BRUT!BE90</f>
        <v>478360.7</v>
      </c>
      <c r="BF91" s="69">
        <f>[1]NACE38BRUT!BF90</f>
        <v>0</v>
      </c>
      <c r="BG91" s="69">
        <f>[1]NACE38BRUT!BI90</f>
        <v>1711147.6</v>
      </c>
      <c r="BH91" s="69">
        <f>[1]NACE38BRUT!BJ90</f>
        <v>1051796.5</v>
      </c>
    </row>
    <row r="92" spans="1:60" s="36" customFormat="1" ht="12" customHeight="1" x14ac:dyDescent="0.2">
      <c r="A92" s="138">
        <f t="shared" si="6"/>
        <v>43646</v>
      </c>
      <c r="B92" s="75">
        <f>[1]NACE38BRUT!B91</f>
        <v>18720647.19643978</v>
      </c>
      <c r="C92" s="173">
        <f>[1]NACE38BRUT!C91</f>
        <v>17865463.699999999</v>
      </c>
      <c r="D92" s="76">
        <f>[1]NACE38BRUT!D91</f>
        <v>3014455.7</v>
      </c>
      <c r="E92" s="69">
        <f>[1]NACE38BRUT!E91</f>
        <v>1456066</v>
      </c>
      <c r="F92" s="69">
        <f>[1]NACE38BRUT!F91</f>
        <v>14250125.496439781</v>
      </c>
      <c r="G92" s="69">
        <f>[1]NACE38BRUT!G91</f>
        <v>13394942.000000002</v>
      </c>
      <c r="H92" s="69">
        <f>[1]NACE38BRUT!H91</f>
        <v>855183.49643977953</v>
      </c>
      <c r="I92" s="78">
        <f>[1]NACE38BRUT!I91</f>
        <v>16394274.096439783</v>
      </c>
      <c r="J92" s="69">
        <f t="shared" si="7"/>
        <v>2326373.1</v>
      </c>
      <c r="K92" s="69">
        <f t="shared" si="8"/>
        <v>11068568.900000002</v>
      </c>
      <c r="L92" s="69">
        <f>[1]NACE38BRUT!J91</f>
        <v>3002</v>
      </c>
      <c r="M92" s="69">
        <f>[1]NACE38BRUT!L91</f>
        <v>21160</v>
      </c>
      <c r="N92" s="69">
        <f>[1]NACE38BRUT!M91</f>
        <v>509289</v>
      </c>
      <c r="O92" s="69">
        <f>[1]NACE38BRUT!N91</f>
        <v>102784</v>
      </c>
      <c r="P92" s="69">
        <f>[1]NACE38BRUT!O91</f>
        <v>164021</v>
      </c>
      <c r="Q92" s="69">
        <f>[1]NACE38BRUT!P91</f>
        <v>9351</v>
      </c>
      <c r="R92" s="69">
        <f>[1]NACE38BRUT!Q91</f>
        <v>141230</v>
      </c>
      <c r="S92" s="69">
        <f>[1]NACE38BRUT!R91</f>
        <v>78959</v>
      </c>
      <c r="T92" s="69">
        <f>[1]NACE38BRUT!S91</f>
        <v>257187</v>
      </c>
      <c r="U92" s="69">
        <f>[1]NACE38BRUT!T91</f>
        <v>381964.7</v>
      </c>
      <c r="V92" s="69">
        <f>[1]NACE38BRUT!U91</f>
        <v>126803</v>
      </c>
      <c r="W92" s="69">
        <f>[1]NACE38BRUT!V91</f>
        <v>105223</v>
      </c>
      <c r="X92" s="69">
        <f>[1]NACE38BRUT!W91</f>
        <v>175208</v>
      </c>
      <c r="Y92" s="69">
        <f>[1]NACE38BRUT!X91</f>
        <v>352201</v>
      </c>
      <c r="Z92" s="69">
        <f>[1]NACE38BRUT!Y91</f>
        <v>190780</v>
      </c>
      <c r="AA92" s="69">
        <f>[1]NACE38BRUT!Z91</f>
        <v>161421</v>
      </c>
      <c r="AB92" s="69">
        <f>[1]NACE38BRUT!AA91</f>
        <v>271462</v>
      </c>
      <c r="AC92" s="69">
        <f>[1]NACE38BRUT!AB91</f>
        <v>165883</v>
      </c>
      <c r="AD92" s="69">
        <f>[1]NACE38BRUT!AC91</f>
        <v>151730</v>
      </c>
      <c r="AE92" s="69">
        <f>[1]NACE38BRUT!AD91</f>
        <v>1456066</v>
      </c>
      <c r="AF92" s="69">
        <f>[1]NACE38BRUT!AE91</f>
        <v>154292</v>
      </c>
      <c r="AG92" s="69">
        <f>[1]NACE38BRUT!AF91</f>
        <v>174238</v>
      </c>
      <c r="AH92" s="69">
        <f>[1]NACE38BRUT!AG91</f>
        <v>1127536</v>
      </c>
      <c r="AI92" s="69">
        <f>[1]NACE38BRUT!AH91</f>
        <v>3084449.2</v>
      </c>
      <c r="AJ92" s="69">
        <f>[1]NACE38BRUT!AI91</f>
        <v>382334</v>
      </c>
      <c r="AK92" s="69">
        <f>[1]NACE38BRUT!AJ91</f>
        <v>949556</v>
      </c>
      <c r="AL92" s="69">
        <f>[1]NACE38BRUT!AK91</f>
        <v>1752559.2</v>
      </c>
      <c r="AM92" s="69">
        <f>[1]NACE38BRUT!AL91</f>
        <v>1411931</v>
      </c>
      <c r="AN92" s="69">
        <f>[1]NACE38BRUT!AM91</f>
        <v>1225569</v>
      </c>
      <c r="AO92" s="69">
        <f>[1]NACE38BRUT!AN91</f>
        <v>282767</v>
      </c>
      <c r="AP92" s="69">
        <f>[1]NACE38BRUT!AO91</f>
        <v>942802</v>
      </c>
      <c r="AQ92" s="69">
        <f>[1]NACE38BRUT!AP91</f>
        <v>219135.4</v>
      </c>
      <c r="AR92" s="69">
        <f>[1]NACE38BRUT!AQ91</f>
        <v>125818</v>
      </c>
      <c r="AS92" s="69">
        <f>[1]NACE38BRUT!AR91</f>
        <v>457062</v>
      </c>
      <c r="AT92" s="69">
        <f>[1]NACE38BRUT!AS91</f>
        <v>760607</v>
      </c>
      <c r="AU92" s="69">
        <f>[1]NACE38BRUT!AT91</f>
        <v>268005.7</v>
      </c>
      <c r="AV92" s="69">
        <f>[1]NACE38BRUT!AU91</f>
        <v>1067787</v>
      </c>
      <c r="AW92" s="69">
        <f>[1]NACE38BRUT!AV91</f>
        <v>101604</v>
      </c>
      <c r="AX92" s="69">
        <f>[1]NACE38BRUT!AW91</f>
        <v>209641.7</v>
      </c>
      <c r="AY92" s="69">
        <f>[1]NACE38BRUT!AX91</f>
        <v>2210500.6964397798</v>
      </c>
      <c r="AZ92" s="69">
        <f>[1]NACE38BRUT!AZ91</f>
        <v>189648</v>
      </c>
      <c r="BA92" s="69">
        <f>[1]NACE38BRUT!BA91</f>
        <v>341935.4</v>
      </c>
      <c r="BB92" s="69">
        <f>[1]NACE38BRUT!BB91</f>
        <v>576735</v>
      </c>
      <c r="BC92" s="69">
        <f>[1]NACE38BRUT!BC91</f>
        <v>1218054.7000000002</v>
      </c>
      <c r="BD92" s="69">
        <f>[1]NACE38BRUT!BD91</f>
        <v>300542.59999999998</v>
      </c>
      <c r="BE92" s="69">
        <f>[1]NACE38BRUT!BE91</f>
        <v>481099.1</v>
      </c>
      <c r="BF92" s="69">
        <f>[1]NACE38BRUT!BF91</f>
        <v>0</v>
      </c>
      <c r="BG92" s="69">
        <f>[1]NACE38BRUT!BI91</f>
        <v>1716657.5</v>
      </c>
      <c r="BH92" s="69">
        <f>[1]NACE38BRUT!BJ91</f>
        <v>1053927.3999999999</v>
      </c>
    </row>
    <row r="93" spans="1:60" s="36" customFormat="1" ht="12" customHeight="1" x14ac:dyDescent="0.2">
      <c r="A93" s="138">
        <f t="shared" si="6"/>
        <v>43738</v>
      </c>
      <c r="B93" s="75">
        <f>[1]NACE38BRUT!B92</f>
        <v>18507214.212001946</v>
      </c>
      <c r="C93" s="173">
        <f>[1]NACE38BRUT!C92</f>
        <v>17710337.799999997</v>
      </c>
      <c r="D93" s="76">
        <f>[1]NACE38BRUT!D92</f>
        <v>3003667</v>
      </c>
      <c r="E93" s="69">
        <f>[1]NACE38BRUT!E92</f>
        <v>1463196</v>
      </c>
      <c r="F93" s="69">
        <f>[1]NACE38BRUT!F92</f>
        <v>14040351.21200195</v>
      </c>
      <c r="G93" s="69">
        <f>[1]NACE38BRUT!G92</f>
        <v>13243474.800000001</v>
      </c>
      <c r="H93" s="69">
        <f>[1]NACE38BRUT!H92</f>
        <v>796876.41200194845</v>
      </c>
      <c r="I93" s="78">
        <f>[1]NACE38BRUT!I92</f>
        <v>16199994.912001945</v>
      </c>
      <c r="J93" s="69">
        <f t="shared" si="7"/>
        <v>2307219.2999999998</v>
      </c>
      <c r="K93" s="69">
        <f t="shared" si="8"/>
        <v>10936255.5</v>
      </c>
      <c r="L93" s="69">
        <f>[1]NACE38BRUT!J92</f>
        <v>2841</v>
      </c>
      <c r="M93" s="69">
        <f>[1]NACE38BRUT!L92</f>
        <v>21095</v>
      </c>
      <c r="N93" s="69">
        <f>[1]NACE38BRUT!M92</f>
        <v>508300</v>
      </c>
      <c r="O93" s="69">
        <f>[1]NACE38BRUT!N92</f>
        <v>102506</v>
      </c>
      <c r="P93" s="69">
        <f>[1]NACE38BRUT!O92</f>
        <v>162426</v>
      </c>
      <c r="Q93" s="69">
        <f>[1]NACE38BRUT!P92</f>
        <v>9409</v>
      </c>
      <c r="R93" s="69">
        <f>[1]NACE38BRUT!Q92</f>
        <v>141033</v>
      </c>
      <c r="S93" s="69">
        <f>[1]NACE38BRUT!R92</f>
        <v>78695</v>
      </c>
      <c r="T93" s="69">
        <f>[1]NACE38BRUT!S92</f>
        <v>254953</v>
      </c>
      <c r="U93" s="69">
        <f>[1]NACE38BRUT!T92</f>
        <v>379819</v>
      </c>
      <c r="V93" s="69">
        <f>[1]NACE38BRUT!U92</f>
        <v>126333</v>
      </c>
      <c r="W93" s="69">
        <f>[1]NACE38BRUT!V92</f>
        <v>104461</v>
      </c>
      <c r="X93" s="69">
        <f>[1]NACE38BRUT!W92</f>
        <v>175140</v>
      </c>
      <c r="Y93" s="69">
        <f>[1]NACE38BRUT!X92</f>
        <v>352030</v>
      </c>
      <c r="Z93" s="69">
        <f>[1]NACE38BRUT!Y92</f>
        <v>189972</v>
      </c>
      <c r="AA93" s="69">
        <f>[1]NACE38BRUT!Z92</f>
        <v>162058</v>
      </c>
      <c r="AB93" s="69">
        <f>[1]NACE38BRUT!AA92</f>
        <v>271554</v>
      </c>
      <c r="AC93" s="69">
        <f>[1]NACE38BRUT!AB92</f>
        <v>164743</v>
      </c>
      <c r="AD93" s="69">
        <f>[1]NACE38BRUT!AC92</f>
        <v>151170</v>
      </c>
      <c r="AE93" s="69">
        <f>[1]NACE38BRUT!AD92</f>
        <v>1463196</v>
      </c>
      <c r="AF93" s="69">
        <f>[1]NACE38BRUT!AE92</f>
        <v>154586</v>
      </c>
      <c r="AG93" s="69">
        <f>[1]NACE38BRUT!AF92</f>
        <v>175759</v>
      </c>
      <c r="AH93" s="69">
        <f>[1]NACE38BRUT!AG92</f>
        <v>1132851</v>
      </c>
      <c r="AI93" s="69">
        <f>[1]NACE38BRUT!AH92</f>
        <v>3031289.8</v>
      </c>
      <c r="AJ93" s="69">
        <f>[1]NACE38BRUT!AI92</f>
        <v>385036</v>
      </c>
      <c r="AK93" s="69">
        <f>[1]NACE38BRUT!AJ92</f>
        <v>943753</v>
      </c>
      <c r="AL93" s="69">
        <f>[1]NACE38BRUT!AK92</f>
        <v>1702500.7999999998</v>
      </c>
      <c r="AM93" s="69">
        <f>[1]NACE38BRUT!AL92</f>
        <v>1408167</v>
      </c>
      <c r="AN93" s="69">
        <f>[1]NACE38BRUT!AM92</f>
        <v>1162527.1000000001</v>
      </c>
      <c r="AO93" s="69">
        <f>[1]NACE38BRUT!AN92</f>
        <v>258588</v>
      </c>
      <c r="AP93" s="69">
        <f>[1]NACE38BRUT!AO92</f>
        <v>903939.1</v>
      </c>
      <c r="AQ93" s="69">
        <f>[1]NACE38BRUT!AP92</f>
        <v>223733.3</v>
      </c>
      <c r="AR93" s="69">
        <f>[1]NACE38BRUT!AQ92</f>
        <v>124912</v>
      </c>
      <c r="AS93" s="69">
        <f>[1]NACE38BRUT!AR92</f>
        <v>462862</v>
      </c>
      <c r="AT93" s="69">
        <f>[1]NACE38BRUT!AS92</f>
        <v>756610</v>
      </c>
      <c r="AU93" s="69">
        <f>[1]NACE38BRUT!AT92</f>
        <v>265783</v>
      </c>
      <c r="AV93" s="69">
        <f>[1]NACE38BRUT!AU92</f>
        <v>1077268</v>
      </c>
      <c r="AW93" s="69">
        <f>[1]NACE38BRUT!AV92</f>
        <v>101560</v>
      </c>
      <c r="AX93" s="69">
        <f>[1]NACE38BRUT!AW92</f>
        <v>207849</v>
      </c>
      <c r="AY93" s="69">
        <f>[1]NACE38BRUT!AX92</f>
        <v>2150493.8120019487</v>
      </c>
      <c r="AZ93" s="69">
        <f>[1]NACE38BRUT!AZ92</f>
        <v>189286</v>
      </c>
      <c r="BA93" s="69">
        <f>[1]NACE38BRUT!BA92</f>
        <v>326975.3</v>
      </c>
      <c r="BB93" s="69">
        <f>[1]NACE38BRUT!BB92</f>
        <v>576636</v>
      </c>
      <c r="BC93" s="69">
        <f>[1]NACE38BRUT!BC92</f>
        <v>1214322</v>
      </c>
      <c r="BD93" s="69">
        <f>[1]NACE38BRUT!BD92</f>
        <v>284246.3</v>
      </c>
      <c r="BE93" s="69">
        <f>[1]NACE38BRUT!BE92</f>
        <v>475830.6</v>
      </c>
      <c r="BF93" s="69">
        <f>[1]NACE38BRUT!BF92</f>
        <v>0</v>
      </c>
      <c r="BG93" s="69">
        <f>[1]NACE38BRUT!BI92</f>
        <v>1685614.3</v>
      </c>
      <c r="BH93" s="69">
        <f>[1]NACE38BRUT!BJ92</f>
        <v>1032776.6</v>
      </c>
    </row>
    <row r="94" spans="1:60" s="36" customFormat="1" ht="12" customHeight="1" thickBot="1" x14ac:dyDescent="0.25">
      <c r="A94" s="138">
        <f t="shared" si="6"/>
        <v>43829</v>
      </c>
      <c r="B94" s="65">
        <f>[1]NACE38BRUT!B93</f>
        <v>18583247.097816736</v>
      </c>
      <c r="C94" s="180">
        <f>[1]NACE38BRUT!C93</f>
        <v>17798232.100000001</v>
      </c>
      <c r="D94" s="66">
        <f>[1]NACE38BRUT!D93</f>
        <v>2997871</v>
      </c>
      <c r="E94" s="67">
        <f>[1]NACE38BRUT!E93</f>
        <v>1455326</v>
      </c>
      <c r="F94" s="67">
        <f>[1]NACE38BRUT!F93</f>
        <v>14130050.097816734</v>
      </c>
      <c r="G94" s="67">
        <f>[1]NACE38BRUT!G93</f>
        <v>13345035.1</v>
      </c>
      <c r="H94" s="67">
        <f>[1]NACE38BRUT!H93</f>
        <v>785014.99781673378</v>
      </c>
      <c r="I94" s="68">
        <f>[1]NACE38BRUT!I93</f>
        <v>16239728.197816735</v>
      </c>
      <c r="J94" s="67">
        <f t="shared" si="7"/>
        <v>2343518.9</v>
      </c>
      <c r="K94" s="67">
        <f t="shared" si="8"/>
        <v>11001516.199999999</v>
      </c>
      <c r="L94" s="67">
        <f>[1]NACE38BRUT!J93</f>
        <v>2810</v>
      </c>
      <c r="M94" s="67">
        <f>[1]NACE38BRUT!L93</f>
        <v>20810</v>
      </c>
      <c r="N94" s="67">
        <f>[1]NACE38BRUT!M93</f>
        <v>509627</v>
      </c>
      <c r="O94" s="67">
        <f>[1]NACE38BRUT!N93</f>
        <v>102131</v>
      </c>
      <c r="P94" s="67">
        <f>[1]NACE38BRUT!O93</f>
        <v>161242</v>
      </c>
      <c r="Q94" s="67">
        <f>[1]NACE38BRUT!P93</f>
        <v>9335</v>
      </c>
      <c r="R94" s="67">
        <f>[1]NACE38BRUT!Q93</f>
        <v>140682</v>
      </c>
      <c r="S94" s="67">
        <f>[1]NACE38BRUT!R93</f>
        <v>78858</v>
      </c>
      <c r="T94" s="67">
        <f>[1]NACE38BRUT!S93</f>
        <v>253409</v>
      </c>
      <c r="U94" s="67">
        <f>[1]NACE38BRUT!T93</f>
        <v>376783</v>
      </c>
      <c r="V94" s="67">
        <f>[1]NACE38BRUT!U93</f>
        <v>126649</v>
      </c>
      <c r="W94" s="67">
        <f>[1]NACE38BRUT!V93</f>
        <v>104326</v>
      </c>
      <c r="X94" s="67">
        <f>[1]NACE38BRUT!W93</f>
        <v>175062</v>
      </c>
      <c r="Y94" s="67">
        <f>[1]NACE38BRUT!X93</f>
        <v>351400</v>
      </c>
      <c r="Z94" s="67">
        <f>[1]NACE38BRUT!Y93</f>
        <v>188228</v>
      </c>
      <c r="AA94" s="67">
        <f>[1]NACE38BRUT!Z93</f>
        <v>163172</v>
      </c>
      <c r="AB94" s="67">
        <f>[1]NACE38BRUT!AA93</f>
        <v>270564</v>
      </c>
      <c r="AC94" s="67">
        <f>[1]NACE38BRUT!AB93</f>
        <v>165588</v>
      </c>
      <c r="AD94" s="67">
        <f>[1]NACE38BRUT!AC93</f>
        <v>151405</v>
      </c>
      <c r="AE94" s="67">
        <f>[1]NACE38BRUT!AD93</f>
        <v>1455326</v>
      </c>
      <c r="AF94" s="67">
        <f>[1]NACE38BRUT!AE93</f>
        <v>154027</v>
      </c>
      <c r="AG94" s="67">
        <f>[1]NACE38BRUT!AF93</f>
        <v>175951</v>
      </c>
      <c r="AH94" s="67">
        <f>[1]NACE38BRUT!AG93</f>
        <v>1125348</v>
      </c>
      <c r="AI94" s="67">
        <f>[1]NACE38BRUT!AH93</f>
        <v>3100537.1</v>
      </c>
      <c r="AJ94" s="67">
        <f>[1]NACE38BRUT!AI93</f>
        <v>384559</v>
      </c>
      <c r="AK94" s="67">
        <f>[1]NACE38BRUT!AJ93</f>
        <v>944684</v>
      </c>
      <c r="AL94" s="67">
        <f>[1]NACE38BRUT!AK93</f>
        <v>1771294.1</v>
      </c>
      <c r="AM94" s="67">
        <f>[1]NACE38BRUT!AL93</f>
        <v>1416165</v>
      </c>
      <c r="AN94" s="67">
        <f>[1]NACE38BRUT!AM93</f>
        <v>1122108</v>
      </c>
      <c r="AO94" s="67">
        <f>[1]NACE38BRUT!AN93</f>
        <v>234595</v>
      </c>
      <c r="AP94" s="67">
        <f>[1]NACE38BRUT!AO93</f>
        <v>887513</v>
      </c>
      <c r="AQ94" s="67">
        <f>[1]NACE38BRUT!AP93</f>
        <v>215482</v>
      </c>
      <c r="AR94" s="67">
        <f>[1]NACE38BRUT!AQ93</f>
        <v>124788</v>
      </c>
      <c r="AS94" s="67">
        <f>[1]NACE38BRUT!AR93</f>
        <v>470787</v>
      </c>
      <c r="AT94" s="67">
        <f>[1]NACE38BRUT!AS93</f>
        <v>760516</v>
      </c>
      <c r="AU94" s="67">
        <f>[1]NACE38BRUT!AT93</f>
        <v>266502.7</v>
      </c>
      <c r="AV94" s="67">
        <f>[1]NACE38BRUT!AU93</f>
        <v>1087163</v>
      </c>
      <c r="AW94" s="67">
        <f>[1]NACE38BRUT!AV93</f>
        <v>102059</v>
      </c>
      <c r="AX94" s="67">
        <f>[1]NACE38BRUT!AW93</f>
        <v>210434</v>
      </c>
      <c r="AY94" s="67">
        <f>[1]NACE38BRUT!AX93</f>
        <v>2142516.0978167336</v>
      </c>
      <c r="AZ94" s="67">
        <f>[1]NACE38BRUT!AZ93</f>
        <v>191342</v>
      </c>
      <c r="BA94" s="67">
        <f>[1]NACE38BRUT!BA93</f>
        <v>344295</v>
      </c>
      <c r="BB94" s="67">
        <f>[1]NACE38BRUT!BB93</f>
        <v>579745</v>
      </c>
      <c r="BC94" s="67">
        <f>[1]NACE38BRUT!BC93</f>
        <v>1228136.8999999999</v>
      </c>
      <c r="BD94" s="67">
        <f>[1]NACE38BRUT!BD93</f>
        <v>287860.2</v>
      </c>
      <c r="BE94" s="67">
        <f>[1]NACE38BRUT!BE93</f>
        <v>479613.1</v>
      </c>
      <c r="BF94" s="67">
        <f>[1]NACE38BRUT!BF93</f>
        <v>0</v>
      </c>
      <c r="BG94" s="67">
        <f>[1]NACE38BRUT!BI93</f>
        <v>1710224.9000000001</v>
      </c>
      <c r="BH94" s="67">
        <f>[1]NACE38BRUT!BJ93</f>
        <v>1050526.2</v>
      </c>
    </row>
    <row r="95" spans="1:60" s="36" customFormat="1" ht="12" customHeight="1" x14ac:dyDescent="0.2">
      <c r="A95" s="138">
        <f t="shared" si="6"/>
        <v>43920</v>
      </c>
      <c r="B95" s="75">
        <f>[1]NACE38BRUT!B94</f>
        <v>18000482.936821133</v>
      </c>
      <c r="C95" s="173">
        <f>[1]NACE38BRUT!C94</f>
        <v>17550944.800000001</v>
      </c>
      <c r="D95" s="76">
        <f>[1]NACE38BRUT!D94</f>
        <v>2984766</v>
      </c>
      <c r="E95" s="69">
        <f>[1]NACE38BRUT!E94</f>
        <v>1463702</v>
      </c>
      <c r="F95" s="69">
        <f>[1]NACE38BRUT!F94</f>
        <v>13552014.936821133</v>
      </c>
      <c r="G95" s="69">
        <f>[1]NACE38BRUT!G94</f>
        <v>13102476.800000001</v>
      </c>
      <c r="H95" s="69">
        <f>[1]NACE38BRUT!H94</f>
        <v>449538.13682113308</v>
      </c>
      <c r="I95" s="78">
        <f>[1]NACE38BRUT!I94</f>
        <v>15666744.936821133</v>
      </c>
      <c r="J95" s="69">
        <f t="shared" ref="J95:J98" si="9">SUM(AZ95:BC95)</f>
        <v>2333738</v>
      </c>
      <c r="K95" s="69">
        <f t="shared" ref="K95:K98" si="10">G95-J95</f>
        <v>10768738.800000001</v>
      </c>
      <c r="L95" s="69">
        <f>[1]NACE38BRUT!J94</f>
        <v>2831</v>
      </c>
      <c r="M95" s="69">
        <f>[1]NACE38BRUT!L94</f>
        <v>20922</v>
      </c>
      <c r="N95" s="69">
        <f>[1]NACE38BRUT!M94</f>
        <v>499583</v>
      </c>
      <c r="O95" s="69">
        <f>[1]NACE38BRUT!N94</f>
        <v>101378</v>
      </c>
      <c r="P95" s="69">
        <f>[1]NACE38BRUT!O94</f>
        <v>161004</v>
      </c>
      <c r="Q95" s="69">
        <f>[1]NACE38BRUT!P94</f>
        <v>9312</v>
      </c>
      <c r="R95" s="69">
        <f>[1]NACE38BRUT!Q94</f>
        <v>141666</v>
      </c>
      <c r="S95" s="69">
        <f>[1]NACE38BRUT!R94</f>
        <v>78969</v>
      </c>
      <c r="T95" s="69">
        <f>[1]NACE38BRUT!S94</f>
        <v>253034</v>
      </c>
      <c r="U95" s="69">
        <f>[1]NACE38BRUT!T94</f>
        <v>375713</v>
      </c>
      <c r="V95" s="69">
        <f>[1]NACE38BRUT!U94</f>
        <v>126359</v>
      </c>
      <c r="W95" s="69">
        <f>[1]NACE38BRUT!V94</f>
        <v>104006</v>
      </c>
      <c r="X95" s="69">
        <f>[1]NACE38BRUT!W94</f>
        <v>173703</v>
      </c>
      <c r="Y95" s="69">
        <f>[1]NACE38BRUT!X94</f>
        <v>351507</v>
      </c>
      <c r="Z95" s="69">
        <f>[1]NACE38BRUT!Y94</f>
        <v>187704</v>
      </c>
      <c r="AA95" s="69">
        <f>[1]NACE38BRUT!Z94</f>
        <v>163803</v>
      </c>
      <c r="AB95" s="69">
        <f>[1]NACE38BRUT!AA94</f>
        <v>271096</v>
      </c>
      <c r="AC95" s="69">
        <f>[1]NACE38BRUT!AB94</f>
        <v>164987</v>
      </c>
      <c r="AD95" s="69">
        <f>[1]NACE38BRUT!AC94</f>
        <v>151527</v>
      </c>
      <c r="AE95" s="69">
        <f>[1]NACE38BRUT!AD94</f>
        <v>1463702</v>
      </c>
      <c r="AF95" s="69">
        <f>[1]NACE38BRUT!AE94</f>
        <v>153762</v>
      </c>
      <c r="AG95" s="69">
        <f>[1]NACE38BRUT!AF94</f>
        <v>177384</v>
      </c>
      <c r="AH95" s="69">
        <f>[1]NACE38BRUT!AG94</f>
        <v>1132556</v>
      </c>
      <c r="AI95" s="69">
        <f>[1]NACE38BRUT!AH94</f>
        <v>3027519.7</v>
      </c>
      <c r="AJ95" s="69">
        <f>[1]NACE38BRUT!AI94</f>
        <v>383127</v>
      </c>
      <c r="AK95" s="69">
        <f>[1]NACE38BRUT!AJ94</f>
        <v>940494</v>
      </c>
      <c r="AL95" s="69">
        <f>[1]NACE38BRUT!AK94</f>
        <v>1703898.7</v>
      </c>
      <c r="AM95" s="69">
        <f>[1]NACE38BRUT!AL94</f>
        <v>1399753</v>
      </c>
      <c r="AN95" s="69">
        <f>[1]NACE38BRUT!AM94</f>
        <v>1071393</v>
      </c>
      <c r="AO95" s="69">
        <f>[1]NACE38BRUT!AN94</f>
        <v>226769</v>
      </c>
      <c r="AP95" s="69">
        <f>[1]NACE38BRUT!AO94</f>
        <v>844624</v>
      </c>
      <c r="AQ95" s="69">
        <f>[1]NACE38BRUT!AP94</f>
        <v>214280.6</v>
      </c>
      <c r="AR95" s="69">
        <f>[1]NACE38BRUT!AQ94</f>
        <v>123758</v>
      </c>
      <c r="AS95" s="69">
        <f>[1]NACE38BRUT!AR94</f>
        <v>472010</v>
      </c>
      <c r="AT95" s="69">
        <f>[1]NACE38BRUT!AS94</f>
        <v>756071</v>
      </c>
      <c r="AU95" s="69">
        <f>[1]NACE38BRUT!AT94</f>
        <v>262431</v>
      </c>
      <c r="AV95" s="69">
        <f>[1]NACE38BRUT!AU94</f>
        <v>1090523</v>
      </c>
      <c r="AW95" s="69">
        <f>[1]NACE38BRUT!AV94</f>
        <v>102562</v>
      </c>
      <c r="AX95" s="69">
        <f>[1]NACE38BRUT!AW94</f>
        <v>204404</v>
      </c>
      <c r="AY95" s="69">
        <f>[1]NACE38BRUT!AX94</f>
        <v>1756090.4368211331</v>
      </c>
      <c r="AZ95" s="69">
        <f>[1]NACE38BRUT!AZ94</f>
        <v>189272</v>
      </c>
      <c r="BA95" s="69">
        <f>[1]NACE38BRUT!BA94</f>
        <v>344447</v>
      </c>
      <c r="BB95" s="69">
        <f>[1]NACE38BRUT!BB94</f>
        <v>575362</v>
      </c>
      <c r="BC95" s="69">
        <f>[1]NACE38BRUT!BC94</f>
        <v>1224657</v>
      </c>
      <c r="BD95" s="69">
        <f>[1]NACE38BRUT!BD94</f>
        <v>269952</v>
      </c>
      <c r="BE95" s="69">
        <f>[1]NACE38BRUT!BE94</f>
        <v>467529.19999999995</v>
      </c>
      <c r="BF95" s="69">
        <f>[1]NACE38BRUT!BF94</f>
        <v>0</v>
      </c>
      <c r="BG95" s="69">
        <f>[1]NACE38BRUT!BI94</f>
        <v>1685412.9</v>
      </c>
      <c r="BH95" s="69">
        <f>[1]NACE38BRUT!BJ94</f>
        <v>1041049</v>
      </c>
    </row>
    <row r="96" spans="1:60" s="36" customFormat="1" ht="12" customHeight="1" x14ac:dyDescent="0.2">
      <c r="A96" s="138">
        <f t="shared" si="6"/>
        <v>44012</v>
      </c>
      <c r="B96" s="75">
        <f>[1]NACE38BRUT!B95</f>
        <v>18241773.04940949</v>
      </c>
      <c r="C96" s="173">
        <f>[1]NACE38BRUT!C95</f>
        <v>17618640.899999999</v>
      </c>
      <c r="D96" s="76">
        <f>[1]NACE38BRUT!D95</f>
        <v>2980660</v>
      </c>
      <c r="E96" s="69">
        <f>[1]NACE38BRUT!E95</f>
        <v>1484610</v>
      </c>
      <c r="F96" s="69">
        <f>[1]NACE38BRUT!F95</f>
        <v>13776503.04940949</v>
      </c>
      <c r="G96" s="69">
        <f>[1]NACE38BRUT!G95</f>
        <v>13153370.899999999</v>
      </c>
      <c r="H96" s="69">
        <f>[1]NACE38BRUT!H95</f>
        <v>623132.14940949215</v>
      </c>
      <c r="I96" s="78">
        <f>[1]NACE38BRUT!I95</f>
        <v>15927307.04940949</v>
      </c>
      <c r="J96" s="69">
        <f t="shared" si="9"/>
        <v>2314466</v>
      </c>
      <c r="K96" s="69">
        <f t="shared" si="10"/>
        <v>10838904.899999999</v>
      </c>
      <c r="L96" s="69">
        <f>[1]NACE38BRUT!J95</f>
        <v>2855</v>
      </c>
      <c r="M96" s="69">
        <f>[1]NACE38BRUT!L95</f>
        <v>21024</v>
      </c>
      <c r="N96" s="69">
        <f>[1]NACE38BRUT!M95</f>
        <v>506095</v>
      </c>
      <c r="O96" s="69">
        <f>[1]NACE38BRUT!N95</f>
        <v>101504</v>
      </c>
      <c r="P96" s="69">
        <f>[1]NACE38BRUT!O95</f>
        <v>160491</v>
      </c>
      <c r="Q96" s="69">
        <f>[1]NACE38BRUT!P95</f>
        <v>9248</v>
      </c>
      <c r="R96" s="69">
        <f>[1]NACE38BRUT!Q95</f>
        <v>141287</v>
      </c>
      <c r="S96" s="69">
        <f>[1]NACE38BRUT!R95</f>
        <v>79053</v>
      </c>
      <c r="T96" s="69">
        <f>[1]NACE38BRUT!S95</f>
        <v>251881</v>
      </c>
      <c r="U96" s="69">
        <f>[1]NACE38BRUT!T95</f>
        <v>372326</v>
      </c>
      <c r="V96" s="69">
        <f>[1]NACE38BRUT!U95</f>
        <v>125669</v>
      </c>
      <c r="W96" s="69">
        <f>[1]NACE38BRUT!V95</f>
        <v>102955</v>
      </c>
      <c r="X96" s="69">
        <f>[1]NACE38BRUT!W95</f>
        <v>173027</v>
      </c>
      <c r="Y96" s="69">
        <f>[1]NACE38BRUT!X95</f>
        <v>348523</v>
      </c>
      <c r="Z96" s="69">
        <f>[1]NACE38BRUT!Y95</f>
        <v>185591</v>
      </c>
      <c r="AA96" s="69">
        <f>[1]NACE38BRUT!Z95</f>
        <v>162932</v>
      </c>
      <c r="AB96" s="69">
        <f>[1]NACE38BRUT!AA95</f>
        <v>271076</v>
      </c>
      <c r="AC96" s="69">
        <f>[1]NACE38BRUT!AB95</f>
        <v>164697</v>
      </c>
      <c r="AD96" s="69">
        <f>[1]NACE38BRUT!AC95</f>
        <v>151804</v>
      </c>
      <c r="AE96" s="69">
        <f>[1]NACE38BRUT!AD95</f>
        <v>1484610</v>
      </c>
      <c r="AF96" s="69">
        <f>[1]NACE38BRUT!AE95</f>
        <v>154915</v>
      </c>
      <c r="AG96" s="69">
        <f>[1]NACE38BRUT!AF95</f>
        <v>178268</v>
      </c>
      <c r="AH96" s="69">
        <f>[1]NACE38BRUT!AG95</f>
        <v>1151427</v>
      </c>
      <c r="AI96" s="69">
        <f>[1]NACE38BRUT!AH95</f>
        <v>3065795.7</v>
      </c>
      <c r="AJ96" s="69">
        <f>[1]NACE38BRUT!AI95</f>
        <v>384262</v>
      </c>
      <c r="AK96" s="69">
        <f>[1]NACE38BRUT!AJ95</f>
        <v>941759</v>
      </c>
      <c r="AL96" s="69">
        <f>[1]NACE38BRUT!AK95</f>
        <v>1739774.7000000002</v>
      </c>
      <c r="AM96" s="69">
        <f>[1]NACE38BRUT!AL95</f>
        <v>1393786</v>
      </c>
      <c r="AN96" s="69">
        <f>[1]NACE38BRUT!AM95</f>
        <v>1111368</v>
      </c>
      <c r="AO96" s="69">
        <f>[1]NACE38BRUT!AN95</f>
        <v>235778</v>
      </c>
      <c r="AP96" s="69">
        <f>[1]NACE38BRUT!AO95</f>
        <v>875590</v>
      </c>
      <c r="AQ96" s="69">
        <f>[1]NACE38BRUT!AP95</f>
        <v>216754.4</v>
      </c>
      <c r="AR96" s="69">
        <f>[1]NACE38BRUT!AQ95</f>
        <v>122557</v>
      </c>
      <c r="AS96" s="69">
        <f>[1]NACE38BRUT!AR95</f>
        <v>467680</v>
      </c>
      <c r="AT96" s="69">
        <f>[1]NACE38BRUT!AS95</f>
        <v>754875</v>
      </c>
      <c r="AU96" s="69">
        <f>[1]NACE38BRUT!AT95</f>
        <v>263272</v>
      </c>
      <c r="AV96" s="69">
        <f>[1]NACE38BRUT!AU95</f>
        <v>1083498</v>
      </c>
      <c r="AW96" s="69">
        <f>[1]NACE38BRUT!AV95</f>
        <v>102371</v>
      </c>
      <c r="AX96" s="69">
        <f>[1]NACE38BRUT!AW95</f>
        <v>202387</v>
      </c>
      <c r="AY96" s="69">
        <f>[1]NACE38BRUT!AX95</f>
        <v>1949803.149409492</v>
      </c>
      <c r="AZ96" s="69">
        <f>[1]NACE38BRUT!AZ95</f>
        <v>186464</v>
      </c>
      <c r="BA96" s="69">
        <f>[1]NACE38BRUT!BA95</f>
        <v>327889</v>
      </c>
      <c r="BB96" s="69">
        <f>[1]NACE38BRUT!BB95</f>
        <v>578719</v>
      </c>
      <c r="BC96" s="69">
        <f>[1]NACE38BRUT!BC95</f>
        <v>1221394</v>
      </c>
      <c r="BD96" s="69">
        <f>[1]NACE38BRUT!BD95</f>
        <v>265620</v>
      </c>
      <c r="BE96" s="69">
        <f>[1]NACE38BRUT!BE95</f>
        <v>462269.80000000005</v>
      </c>
      <c r="BF96" s="69">
        <f>[1]NACE38BRUT!BF95</f>
        <v>0</v>
      </c>
      <c r="BG96" s="69">
        <f>[1]NACE38BRUT!BI95</f>
        <v>1668533.5</v>
      </c>
      <c r="BH96" s="69">
        <f>[1]NACE38BRUT!BJ95</f>
        <v>1027096</v>
      </c>
    </row>
    <row r="97" spans="1:60" s="36" customFormat="1" ht="12" customHeight="1" x14ac:dyDescent="0.2">
      <c r="A97" s="138">
        <f t="shared" si="6"/>
        <v>44104</v>
      </c>
      <c r="B97" s="75">
        <f>[1]NACE38BRUT!B96</f>
        <v>18357096.650510151</v>
      </c>
      <c r="C97" s="173">
        <f>[1]NACE38BRUT!C96</f>
        <v>17641717.200000003</v>
      </c>
      <c r="D97" s="76">
        <f>[1]NACE38BRUT!D96</f>
        <v>2959592.7</v>
      </c>
      <c r="E97" s="69">
        <f>[1]NACE38BRUT!E96</f>
        <v>1494786</v>
      </c>
      <c r="F97" s="69">
        <f>[1]NACE38BRUT!F96</f>
        <v>13902717.950510146</v>
      </c>
      <c r="G97" s="69">
        <f>[1]NACE38BRUT!G96</f>
        <v>13187338.5</v>
      </c>
      <c r="H97" s="69">
        <f>[1]NACE38BRUT!H96</f>
        <v>715379.45051014633</v>
      </c>
      <c r="I97" s="78">
        <f>[1]NACE38BRUT!I96</f>
        <v>16022657.950510152</v>
      </c>
      <c r="J97" s="69">
        <f t="shared" si="9"/>
        <v>2334438.7000000002</v>
      </c>
      <c r="K97" s="69">
        <f t="shared" si="10"/>
        <v>10852899.800000001</v>
      </c>
      <c r="L97" s="69">
        <f>[1]NACE38BRUT!J96</f>
        <v>2788</v>
      </c>
      <c r="M97" s="69">
        <f>[1]NACE38BRUT!L96</f>
        <v>20913</v>
      </c>
      <c r="N97" s="69">
        <f>[1]NACE38BRUT!M96</f>
        <v>509894</v>
      </c>
      <c r="O97" s="69">
        <f>[1]NACE38BRUT!N96</f>
        <v>99307</v>
      </c>
      <c r="P97" s="69">
        <f>[1]NACE38BRUT!O96</f>
        <v>158565</v>
      </c>
      <c r="Q97" s="69">
        <f>[1]NACE38BRUT!P96</f>
        <v>9183</v>
      </c>
      <c r="R97" s="69">
        <f>[1]NACE38BRUT!Q96</f>
        <v>140049</v>
      </c>
      <c r="S97" s="69">
        <f>[1]NACE38BRUT!R96</f>
        <v>78946</v>
      </c>
      <c r="T97" s="69">
        <f>[1]NACE38BRUT!S96</f>
        <v>249121</v>
      </c>
      <c r="U97" s="69">
        <f>[1]NACE38BRUT!T96</f>
        <v>366962.7</v>
      </c>
      <c r="V97" s="69">
        <f>[1]NACE38BRUT!U96</f>
        <v>124510</v>
      </c>
      <c r="W97" s="69">
        <f>[1]NACE38BRUT!V96</f>
        <v>101631</v>
      </c>
      <c r="X97" s="69">
        <f>[1]NACE38BRUT!W96</f>
        <v>170495</v>
      </c>
      <c r="Y97" s="69">
        <f>[1]NACE38BRUT!X96</f>
        <v>344869</v>
      </c>
      <c r="Z97" s="69">
        <f>[1]NACE38BRUT!Y96</f>
        <v>183205</v>
      </c>
      <c r="AA97" s="69">
        <f>[1]NACE38BRUT!Z96</f>
        <v>161664</v>
      </c>
      <c r="AB97" s="69">
        <f>[1]NACE38BRUT!AA96</f>
        <v>269445</v>
      </c>
      <c r="AC97" s="69">
        <f>[1]NACE38BRUT!AB96</f>
        <v>163875</v>
      </c>
      <c r="AD97" s="69">
        <f>[1]NACE38BRUT!AC96</f>
        <v>151827</v>
      </c>
      <c r="AE97" s="69">
        <f>[1]NACE38BRUT!AD96</f>
        <v>1494786</v>
      </c>
      <c r="AF97" s="69">
        <f>[1]NACE38BRUT!AE96</f>
        <v>155241</v>
      </c>
      <c r="AG97" s="69">
        <f>[1]NACE38BRUT!AF96</f>
        <v>178514</v>
      </c>
      <c r="AH97" s="69">
        <f>[1]NACE38BRUT!AG96</f>
        <v>1161031</v>
      </c>
      <c r="AI97" s="69">
        <f>[1]NACE38BRUT!AH96</f>
        <v>3035441.2</v>
      </c>
      <c r="AJ97" s="69">
        <f>[1]NACE38BRUT!AI96</f>
        <v>386817</v>
      </c>
      <c r="AK97" s="69">
        <f>[1]NACE38BRUT!AJ96</f>
        <v>934832</v>
      </c>
      <c r="AL97" s="69">
        <f>[1]NACE38BRUT!AK96</f>
        <v>1713792.2000000002</v>
      </c>
      <c r="AM97" s="69">
        <f>[1]NACE38BRUT!AL96</f>
        <v>1389220</v>
      </c>
      <c r="AN97" s="69">
        <f>[1]NACE38BRUT!AM96</f>
        <v>1124913.8</v>
      </c>
      <c r="AO97" s="69">
        <f>[1]NACE38BRUT!AN96</f>
        <v>234379.9</v>
      </c>
      <c r="AP97" s="69">
        <f>[1]NACE38BRUT!AO96</f>
        <v>890533.9</v>
      </c>
      <c r="AQ97" s="69">
        <f>[1]NACE38BRUT!AP96</f>
        <v>222941</v>
      </c>
      <c r="AR97" s="69">
        <f>[1]NACE38BRUT!AQ96</f>
        <v>122479</v>
      </c>
      <c r="AS97" s="69">
        <f>[1]NACE38BRUT!AR96</f>
        <v>466500</v>
      </c>
      <c r="AT97" s="69">
        <f>[1]NACE38BRUT!AS96</f>
        <v>749238</v>
      </c>
      <c r="AU97" s="69">
        <f>[1]NACE38BRUT!AT96</f>
        <v>259902</v>
      </c>
      <c r="AV97" s="69">
        <f>[1]NACE38BRUT!AU96</f>
        <v>1080157</v>
      </c>
      <c r="AW97" s="69">
        <f>[1]NACE38BRUT!AV96</f>
        <v>102504</v>
      </c>
      <c r="AX97" s="69">
        <f>[1]NACE38BRUT!AW96</f>
        <v>204329.3</v>
      </c>
      <c r="AY97" s="69">
        <f>[1]NACE38BRUT!AX96</f>
        <v>2057433.3505101462</v>
      </c>
      <c r="AZ97" s="69">
        <f>[1]NACE38BRUT!AZ96</f>
        <v>189401</v>
      </c>
      <c r="BA97" s="69">
        <f>[1]NACE38BRUT!BA96</f>
        <v>329821</v>
      </c>
      <c r="BB97" s="69">
        <f>[1]NACE38BRUT!BB96</f>
        <v>584944</v>
      </c>
      <c r="BC97" s="69">
        <f>[1]NACE38BRUT!BC96</f>
        <v>1230272.7</v>
      </c>
      <c r="BD97" s="69">
        <f>[1]NACE38BRUT!BD96</f>
        <v>279696</v>
      </c>
      <c r="BE97" s="69">
        <f>[1]NACE38BRUT!BE96</f>
        <v>473524.6</v>
      </c>
      <c r="BF97" s="69">
        <f>[1]NACE38BRUT!BF96</f>
        <v>0</v>
      </c>
      <c r="BG97" s="69">
        <f>[1]NACE38BRUT!BI96</f>
        <v>1695333.1</v>
      </c>
      <c r="BH97" s="69">
        <f>[1]NACE38BRUT!BJ96</f>
        <v>1045825</v>
      </c>
    </row>
    <row r="98" spans="1:60" s="36" customFormat="1" ht="12" customHeight="1" thickBot="1" x14ac:dyDescent="0.25">
      <c r="A98" s="138">
        <f t="shared" si="6"/>
        <v>44195</v>
      </c>
      <c r="B98" s="65">
        <f>[1]NACE38BRUT!B97</f>
        <v>18260011.680408943</v>
      </c>
      <c r="C98" s="180">
        <f>[1]NACE38BRUT!C97</f>
        <v>17516620.199999999</v>
      </c>
      <c r="D98" s="66">
        <f>[1]NACE38BRUT!D97</f>
        <v>2941757</v>
      </c>
      <c r="E98" s="67">
        <f>[1]NACE38BRUT!E97</f>
        <v>1486681</v>
      </c>
      <c r="F98" s="67">
        <f>[1]NACE38BRUT!F97</f>
        <v>13831573.680408945</v>
      </c>
      <c r="G98" s="67">
        <f>[1]NACE38BRUT!G97</f>
        <v>13088182.199999999</v>
      </c>
      <c r="H98" s="67">
        <f>[1]NACE38BRUT!H97</f>
        <v>743391.48040894524</v>
      </c>
      <c r="I98" s="68">
        <f>[1]NACE38BRUT!I97</f>
        <v>15886221.680408943</v>
      </c>
      <c r="J98" s="67">
        <f t="shared" si="9"/>
        <v>2373790</v>
      </c>
      <c r="K98" s="67">
        <f t="shared" si="10"/>
        <v>10714392.199999999</v>
      </c>
      <c r="L98" s="67">
        <f>[1]NACE38BRUT!J97</f>
        <v>2754</v>
      </c>
      <c r="M98" s="67">
        <f>[1]NACE38BRUT!L97</f>
        <v>20623</v>
      </c>
      <c r="N98" s="67">
        <f>[1]NACE38BRUT!M97</f>
        <v>508446</v>
      </c>
      <c r="O98" s="67">
        <f>[1]NACE38BRUT!N97</f>
        <v>99080</v>
      </c>
      <c r="P98" s="67">
        <f>[1]NACE38BRUT!O97</f>
        <v>156936</v>
      </c>
      <c r="Q98" s="67">
        <f>[1]NACE38BRUT!P97</f>
        <v>9142</v>
      </c>
      <c r="R98" s="67">
        <f>[1]NACE38BRUT!Q97</f>
        <v>139676</v>
      </c>
      <c r="S98" s="67">
        <f>[1]NACE38BRUT!R97</f>
        <v>78999</v>
      </c>
      <c r="T98" s="67">
        <f>[1]NACE38BRUT!S97</f>
        <v>247354</v>
      </c>
      <c r="U98" s="67">
        <f>[1]NACE38BRUT!T97</f>
        <v>361062</v>
      </c>
      <c r="V98" s="67">
        <f>[1]NACE38BRUT!U97</f>
        <v>124216</v>
      </c>
      <c r="W98" s="67">
        <f>[1]NACE38BRUT!V97</f>
        <v>101029</v>
      </c>
      <c r="X98" s="67">
        <f>[1]NACE38BRUT!W97</f>
        <v>169203</v>
      </c>
      <c r="Y98" s="67">
        <f>[1]NACE38BRUT!X97</f>
        <v>341311</v>
      </c>
      <c r="Z98" s="67">
        <f>[1]NACE38BRUT!Y97</f>
        <v>180755</v>
      </c>
      <c r="AA98" s="67">
        <f>[1]NACE38BRUT!Z97</f>
        <v>160556</v>
      </c>
      <c r="AB98" s="67">
        <f>[1]NACE38BRUT!AA97</f>
        <v>269050</v>
      </c>
      <c r="AC98" s="67">
        <f>[1]NACE38BRUT!AB97</f>
        <v>164391</v>
      </c>
      <c r="AD98" s="67">
        <f>[1]NACE38BRUT!AC97</f>
        <v>151239</v>
      </c>
      <c r="AE98" s="67">
        <f>[1]NACE38BRUT!AD97</f>
        <v>1486681</v>
      </c>
      <c r="AF98" s="67">
        <f>[1]NACE38BRUT!AE97</f>
        <v>154464</v>
      </c>
      <c r="AG98" s="67">
        <f>[1]NACE38BRUT!AF97</f>
        <v>176958</v>
      </c>
      <c r="AH98" s="67">
        <f>[1]NACE38BRUT!AG97</f>
        <v>1155259</v>
      </c>
      <c r="AI98" s="67">
        <f>[1]NACE38BRUT!AH97</f>
        <v>3073662.5</v>
      </c>
      <c r="AJ98" s="67">
        <f>[1]NACE38BRUT!AI97</f>
        <v>383023</v>
      </c>
      <c r="AK98" s="67">
        <f>[1]NACE38BRUT!AJ97</f>
        <v>931483</v>
      </c>
      <c r="AL98" s="67">
        <f>[1]NACE38BRUT!AK97</f>
        <v>1759156.5</v>
      </c>
      <c r="AM98" s="67">
        <f>[1]NACE38BRUT!AL97</f>
        <v>1401026</v>
      </c>
      <c r="AN98" s="67">
        <f>[1]NACE38BRUT!AM97</f>
        <v>991335</v>
      </c>
      <c r="AO98" s="67">
        <f>[1]NACE38BRUT!AN97</f>
        <v>193407</v>
      </c>
      <c r="AP98" s="67">
        <f>[1]NACE38BRUT!AO97</f>
        <v>797928</v>
      </c>
      <c r="AQ98" s="67">
        <f>[1]NACE38BRUT!AP97</f>
        <v>210826</v>
      </c>
      <c r="AR98" s="67">
        <f>[1]NACE38BRUT!AQ97</f>
        <v>122347</v>
      </c>
      <c r="AS98" s="67">
        <f>[1]NACE38BRUT!AR97</f>
        <v>469659</v>
      </c>
      <c r="AT98" s="67">
        <f>[1]NACE38BRUT!AS97</f>
        <v>749542</v>
      </c>
      <c r="AU98" s="67">
        <f>[1]NACE38BRUT!AT97</f>
        <v>260228</v>
      </c>
      <c r="AV98" s="67">
        <f>[1]NACE38BRUT!AU97</f>
        <v>1081571</v>
      </c>
      <c r="AW98" s="67">
        <f>[1]NACE38BRUT!AV97</f>
        <v>103459</v>
      </c>
      <c r="AX98" s="67">
        <f>[1]NACE38BRUT!AW97</f>
        <v>204046</v>
      </c>
      <c r="AY98" s="67">
        <f>[1]NACE38BRUT!AX97</f>
        <v>2075250.880408945</v>
      </c>
      <c r="AZ98" s="67">
        <f>[1]NACE38BRUT!AZ97</f>
        <v>193579</v>
      </c>
      <c r="BA98" s="67">
        <f>[1]NACE38BRUT!BA97</f>
        <v>345006</v>
      </c>
      <c r="BB98" s="67">
        <f>[1]NACE38BRUT!BB97</f>
        <v>591745</v>
      </c>
      <c r="BC98" s="67">
        <f>[1]NACE38BRUT!BC97</f>
        <v>1243460</v>
      </c>
      <c r="BD98" s="67">
        <f>[1]NACE38BRUT!BD97</f>
        <v>249256</v>
      </c>
      <c r="BE98" s="67">
        <f>[1]NACE38BRUT!BE97</f>
        <v>465575.3</v>
      </c>
      <c r="BF98" s="67">
        <f>[1]NACE38BRUT!BF97</f>
        <v>0</v>
      </c>
      <c r="BG98" s="67">
        <f>[1]NACE38BRUT!BI97</f>
        <v>1686615.6</v>
      </c>
      <c r="BH98" s="67">
        <f>[1]NACE38BRUT!BJ97</f>
        <v>1036291</v>
      </c>
    </row>
    <row r="99" spans="1:60" s="36" customFormat="1" ht="12" customHeight="1" x14ac:dyDescent="0.2">
      <c r="A99" s="138">
        <f t="shared" si="6"/>
        <v>44285</v>
      </c>
      <c r="B99" s="75">
        <f>[1]NACE38BRUT!B98</f>
        <v>18328014.077830411</v>
      </c>
      <c r="C99" s="173">
        <f>[1]NACE38BRUT!C98</f>
        <v>17614283.499987815</v>
      </c>
      <c r="D99" s="76">
        <f>[1]NACE38BRUT!D98</f>
        <v>2948114.4</v>
      </c>
      <c r="E99" s="69">
        <f>[1]NACE38BRUT!E98</f>
        <v>1523432.2000000002</v>
      </c>
      <c r="F99" s="69">
        <f>[1]NACE38BRUT!F98</f>
        <v>13856467.477830388</v>
      </c>
      <c r="G99" s="69">
        <f>[1]NACE38BRUT!G98</f>
        <v>13142736.899987791</v>
      </c>
      <c r="H99" s="69">
        <f>[1]NACE38BRUT!H98</f>
        <v>713730.57784259762</v>
      </c>
      <c r="I99" s="78">
        <f>[1]NACE38BRUT!I98</f>
        <v>15921602.177830409</v>
      </c>
      <c r="J99" s="69">
        <f t="shared" ref="J99:J102" si="11">SUM(AZ99:BC99)</f>
        <v>2406411.9000000004</v>
      </c>
      <c r="K99" s="69">
        <f t="shared" ref="K99:K102" si="12">G99-J99</f>
        <v>10736324.99998779</v>
      </c>
      <c r="L99" s="69">
        <f>[1]NACE38BRUT!J98</f>
        <v>2457</v>
      </c>
      <c r="M99" s="69">
        <f>[1]NACE38BRUT!L98</f>
        <v>20744</v>
      </c>
      <c r="N99" s="69">
        <f>[1]NACE38BRUT!M98</f>
        <v>509283</v>
      </c>
      <c r="O99" s="69">
        <f>[1]NACE38BRUT!N98</f>
        <v>99575</v>
      </c>
      <c r="P99" s="69">
        <f>[1]NACE38BRUT!O98</f>
        <v>157404</v>
      </c>
      <c r="Q99" s="69">
        <f>[1]NACE38BRUT!P98</f>
        <v>9080</v>
      </c>
      <c r="R99" s="69">
        <f>[1]NACE38BRUT!Q98</f>
        <v>140137.4</v>
      </c>
      <c r="S99" s="69">
        <f>[1]NACE38BRUT!R98</f>
        <v>79262</v>
      </c>
      <c r="T99" s="69">
        <f>[1]NACE38BRUT!S98</f>
        <v>248464</v>
      </c>
      <c r="U99" s="69">
        <f>[1]NACE38BRUT!T98</f>
        <v>361621</v>
      </c>
      <c r="V99" s="69">
        <f>[1]NACE38BRUT!U98</f>
        <v>124341</v>
      </c>
      <c r="W99" s="69">
        <f>[1]NACE38BRUT!V98</f>
        <v>100755</v>
      </c>
      <c r="X99" s="69">
        <f>[1]NACE38BRUT!W98</f>
        <v>169487</v>
      </c>
      <c r="Y99" s="69">
        <f>[1]NACE38BRUT!X98</f>
        <v>339599</v>
      </c>
      <c r="Z99" s="69">
        <f>[1]NACE38BRUT!Y98</f>
        <v>180036</v>
      </c>
      <c r="AA99" s="69">
        <f>[1]NACE38BRUT!Z98</f>
        <v>159563</v>
      </c>
      <c r="AB99" s="69">
        <f>[1]NACE38BRUT!AA98</f>
        <v>271389</v>
      </c>
      <c r="AC99" s="69">
        <f>[1]NACE38BRUT!AB98</f>
        <v>164404</v>
      </c>
      <c r="AD99" s="69">
        <f>[1]NACE38BRUT!AC98</f>
        <v>152569</v>
      </c>
      <c r="AE99" s="69">
        <f>[1]NACE38BRUT!AD98</f>
        <v>1523432.2000000002</v>
      </c>
      <c r="AF99" s="69">
        <f>[1]NACE38BRUT!AE98</f>
        <v>157192</v>
      </c>
      <c r="AG99" s="69">
        <f>[1]NACE38BRUT!AF98</f>
        <v>177431</v>
      </c>
      <c r="AH99" s="69">
        <f>[1]NACE38BRUT!AG98</f>
        <v>1188809.2</v>
      </c>
      <c r="AI99" s="69">
        <f>[1]NACE38BRUT!AH98</f>
        <v>3036181.7</v>
      </c>
      <c r="AJ99" s="69">
        <f>[1]NACE38BRUT!AI98</f>
        <v>385540</v>
      </c>
      <c r="AK99" s="69">
        <f>[1]NACE38BRUT!AJ98</f>
        <v>936396.5</v>
      </c>
      <c r="AL99" s="69">
        <f>[1]NACE38BRUT!AK98</f>
        <v>1714245.2000000002</v>
      </c>
      <c r="AM99" s="69">
        <f>[1]NACE38BRUT!AL98</f>
        <v>1400561.1</v>
      </c>
      <c r="AN99" s="69">
        <f>[1]NACE38BRUT!AM98</f>
        <v>996739.5</v>
      </c>
      <c r="AO99" s="69">
        <f>[1]NACE38BRUT!AN98</f>
        <v>199722.19999999998</v>
      </c>
      <c r="AP99" s="69">
        <f>[1]NACE38BRUT!AO98</f>
        <v>797017.3</v>
      </c>
      <c r="AQ99" s="69">
        <f>[1]NACE38BRUT!AP98</f>
        <v>223301.299987793</v>
      </c>
      <c r="AR99" s="69">
        <f>[1]NACE38BRUT!AQ98</f>
        <v>121428</v>
      </c>
      <c r="AS99" s="69">
        <f>[1]NACE38BRUT!AR98</f>
        <v>474880</v>
      </c>
      <c r="AT99" s="69">
        <f>[1]NACE38BRUT!AS98</f>
        <v>754728.70000000007</v>
      </c>
      <c r="AU99" s="69">
        <f>[1]NACE38BRUT!AT98</f>
        <v>260822.2</v>
      </c>
      <c r="AV99" s="69">
        <f>[1]NACE38BRUT!AU98</f>
        <v>1094768.6000000001</v>
      </c>
      <c r="AW99" s="69">
        <f>[1]NACE38BRUT!AV98</f>
        <v>104098</v>
      </c>
      <c r="AX99" s="69">
        <f>[1]NACE38BRUT!AW98</f>
        <v>202796.5</v>
      </c>
      <c r="AY99" s="69">
        <f>[1]NACE38BRUT!AX98</f>
        <v>2044031.0778425983</v>
      </c>
      <c r="AZ99" s="69">
        <f>[1]NACE38BRUT!AZ98</f>
        <v>193664</v>
      </c>
      <c r="BA99" s="69">
        <f>[1]NACE38BRUT!BA98</f>
        <v>358617.1</v>
      </c>
      <c r="BB99" s="69">
        <f>[1]NACE38BRUT!BB98</f>
        <v>605283.19999999995</v>
      </c>
      <c r="BC99" s="69">
        <f>[1]NACE38BRUT!BC98</f>
        <v>1248847.6000000006</v>
      </c>
      <c r="BD99" s="69">
        <f>[1]NACE38BRUT!BD98</f>
        <v>263717.70000000007</v>
      </c>
      <c r="BE99" s="69">
        <f>[1]NACE38BRUT!BE98</f>
        <v>472001.19999999995</v>
      </c>
      <c r="BF99" s="69">
        <f>[1]NACE38BRUT!BF98</f>
        <v>0</v>
      </c>
      <c r="BG99" s="69">
        <f>[1]NACE38BRUT!BI98</f>
        <v>1725503.5999999992</v>
      </c>
      <c r="BH99" s="69">
        <f>[1]NACE38BRUT!BJ98</f>
        <v>1067286.6000000003</v>
      </c>
    </row>
    <row r="100" spans="1:60" s="36" customFormat="1" ht="12" customHeight="1" x14ac:dyDescent="0.2">
      <c r="A100" s="138">
        <f t="shared" si="6"/>
        <v>44377</v>
      </c>
      <c r="B100" s="75">
        <f>[1]NACE38BRUT!B99</f>
        <v>18967003.405483458</v>
      </c>
      <c r="C100" s="173">
        <f>[1]NACE38BRUT!C99</f>
        <v>18135442.699996956</v>
      </c>
      <c r="D100" s="76">
        <f>[1]NACE38BRUT!D99</f>
        <v>2968670.1999999997</v>
      </c>
      <c r="E100" s="69">
        <f>[1]NACE38BRUT!E99</f>
        <v>1542490.2000000002</v>
      </c>
      <c r="F100" s="69">
        <f>[1]NACE38BRUT!F99</f>
        <v>14455843.005483452</v>
      </c>
      <c r="G100" s="69">
        <f>[1]NACE38BRUT!G99</f>
        <v>13624282.299996948</v>
      </c>
      <c r="H100" s="69">
        <f>[1]NACE38BRUT!H99</f>
        <v>831560.7054865039</v>
      </c>
      <c r="I100" s="78">
        <f>[1]NACE38BRUT!I99</f>
        <v>16545495.50548346</v>
      </c>
      <c r="J100" s="69">
        <f t="shared" si="11"/>
        <v>2421507.9</v>
      </c>
      <c r="K100" s="69">
        <f t="shared" si="12"/>
        <v>11202774.399996947</v>
      </c>
      <c r="L100" s="69">
        <f>[1]NACE38BRUT!J99</f>
        <v>2550</v>
      </c>
      <c r="M100" s="69">
        <f>[1]NACE38BRUT!L99</f>
        <v>20922</v>
      </c>
      <c r="N100" s="69">
        <f>[1]NACE38BRUT!M99</f>
        <v>524162.3</v>
      </c>
      <c r="O100" s="69">
        <f>[1]NACE38BRUT!N99</f>
        <v>100957</v>
      </c>
      <c r="P100" s="69">
        <f>[1]NACE38BRUT!O99</f>
        <v>158133.4</v>
      </c>
      <c r="Q100" s="69">
        <f>[1]NACE38BRUT!P99</f>
        <v>9063</v>
      </c>
      <c r="R100" s="69">
        <f>[1]NACE38BRUT!Q99</f>
        <v>140545</v>
      </c>
      <c r="S100" s="69">
        <f>[1]NACE38BRUT!R99</f>
        <v>78951</v>
      </c>
      <c r="T100" s="69">
        <f>[1]NACE38BRUT!S99</f>
        <v>249330</v>
      </c>
      <c r="U100" s="69">
        <f>[1]NACE38BRUT!T99</f>
        <v>361844.5</v>
      </c>
      <c r="V100" s="69">
        <f>[1]NACE38BRUT!U99</f>
        <v>124614</v>
      </c>
      <c r="W100" s="69">
        <f>[1]NACE38BRUT!V99</f>
        <v>100716</v>
      </c>
      <c r="X100" s="69">
        <f>[1]NACE38BRUT!W99</f>
        <v>169997</v>
      </c>
      <c r="Y100" s="69">
        <f>[1]NACE38BRUT!X99</f>
        <v>337302</v>
      </c>
      <c r="Z100" s="69">
        <f>[1]NACE38BRUT!Y99</f>
        <v>178407</v>
      </c>
      <c r="AA100" s="69">
        <f>[1]NACE38BRUT!Z99</f>
        <v>158895</v>
      </c>
      <c r="AB100" s="69">
        <f>[1]NACE38BRUT!AA99</f>
        <v>273089</v>
      </c>
      <c r="AC100" s="69">
        <f>[1]NACE38BRUT!AB99</f>
        <v>164537</v>
      </c>
      <c r="AD100" s="69">
        <f>[1]NACE38BRUT!AC99</f>
        <v>154507</v>
      </c>
      <c r="AE100" s="69">
        <f>[1]NACE38BRUT!AD99</f>
        <v>1542490.2000000002</v>
      </c>
      <c r="AF100" s="69">
        <f>[1]NACE38BRUT!AE99</f>
        <v>158542.20000000001</v>
      </c>
      <c r="AG100" s="69">
        <f>[1]NACE38BRUT!AF99</f>
        <v>177821</v>
      </c>
      <c r="AH100" s="69">
        <f>[1]NACE38BRUT!AG99</f>
        <v>1206127</v>
      </c>
      <c r="AI100" s="69">
        <f>[1]NACE38BRUT!AH99</f>
        <v>3137937.0999999996</v>
      </c>
      <c r="AJ100" s="69">
        <f>[1]NACE38BRUT!AI99</f>
        <v>388522</v>
      </c>
      <c r="AK100" s="69">
        <f>[1]NACE38BRUT!AJ99</f>
        <v>952687.9</v>
      </c>
      <c r="AL100" s="69">
        <f>[1]NACE38BRUT!AK99</f>
        <v>1796727.2000000002</v>
      </c>
      <c r="AM100" s="69">
        <f>[1]NACE38BRUT!AL99</f>
        <v>1409974.7000000002</v>
      </c>
      <c r="AN100" s="69">
        <f>[1]NACE38BRUT!AM99</f>
        <v>1227586.2</v>
      </c>
      <c r="AO100" s="69">
        <f>[1]NACE38BRUT!AN99</f>
        <v>258158.5</v>
      </c>
      <c r="AP100" s="69">
        <f>[1]NACE38BRUT!AO99</f>
        <v>969427.70000000019</v>
      </c>
      <c r="AQ100" s="69">
        <f>[1]NACE38BRUT!AP99</f>
        <v>229651.99999694817</v>
      </c>
      <c r="AR100" s="69">
        <f>[1]NACE38BRUT!AQ99</f>
        <v>121774</v>
      </c>
      <c r="AS100" s="69">
        <f>[1]NACE38BRUT!AR99</f>
        <v>481917</v>
      </c>
      <c r="AT100" s="69">
        <f>[1]NACE38BRUT!AS99</f>
        <v>759424</v>
      </c>
      <c r="AU100" s="69">
        <f>[1]NACE38BRUT!AT99</f>
        <v>261905.30000000002</v>
      </c>
      <c r="AV100" s="69">
        <f>[1]NACE38BRUT!AU99</f>
        <v>1106848.3999999999</v>
      </c>
      <c r="AW100" s="69">
        <f>[1]NACE38BRUT!AV99</f>
        <v>104827</v>
      </c>
      <c r="AX100" s="69">
        <f>[1]NACE38BRUT!AW99</f>
        <v>205782.90000000002</v>
      </c>
      <c r="AY100" s="69">
        <f>[1]NACE38BRUT!AX99</f>
        <v>2205450.4054865032</v>
      </c>
      <c r="AZ100" s="69">
        <f>[1]NACE38BRUT!AZ99</f>
        <v>194814</v>
      </c>
      <c r="BA100" s="69">
        <f>[1]NACE38BRUT!BA99</f>
        <v>356728.4</v>
      </c>
      <c r="BB100" s="69">
        <f>[1]NACE38BRUT!BB99</f>
        <v>608723.5</v>
      </c>
      <c r="BC100" s="69">
        <f>[1]NACE38BRUT!BC99</f>
        <v>1261242</v>
      </c>
      <c r="BD100" s="69">
        <f>[1]NACE38BRUT!BD99</f>
        <v>296863.40000000002</v>
      </c>
      <c r="BE100" s="69">
        <f>[1]NACE38BRUT!BE99</f>
        <v>484392.6999999999</v>
      </c>
      <c r="BF100" s="69">
        <f>[1]NACE38BRUT!BF99</f>
        <v>0</v>
      </c>
      <c r="BG100" s="69">
        <f>[1]NACE38BRUT!BI99</f>
        <v>1757967.600000001</v>
      </c>
      <c r="BH100" s="69">
        <f>[1]NACE38BRUT!BJ99</f>
        <v>1088324.2</v>
      </c>
    </row>
    <row r="101" spans="1:60" s="36" customFormat="1" ht="12" customHeight="1" x14ac:dyDescent="0.2">
      <c r="A101" s="138">
        <f t="shared" si="6"/>
        <v>44469</v>
      </c>
      <c r="B101" s="75">
        <f>[1]NACE38BRUT!B100</f>
        <v>18809856.761075363</v>
      </c>
      <c r="C101" s="173">
        <f>[1]NACE38BRUT!C100</f>
        <v>18017979.699988734</v>
      </c>
      <c r="D101" s="76">
        <f>[1]NACE38BRUT!D100</f>
        <v>2958735.3</v>
      </c>
      <c r="E101" s="69">
        <f>[1]NACE38BRUT!E100</f>
        <v>1538120.3</v>
      </c>
      <c r="F101" s="69">
        <f>[1]NACE38BRUT!F100</f>
        <v>14313001.161075376</v>
      </c>
      <c r="G101" s="69">
        <f>[1]NACE38BRUT!G100</f>
        <v>13521124.099988747</v>
      </c>
      <c r="H101" s="69">
        <f>[1]NACE38BRUT!H100</f>
        <v>791877.06108662765</v>
      </c>
      <c r="I101" s="78">
        <f>[1]NACE38BRUT!I100</f>
        <v>16414753.761075364</v>
      </c>
      <c r="J101" s="69">
        <f t="shared" si="11"/>
        <v>2395103</v>
      </c>
      <c r="K101" s="69">
        <f t="shared" si="12"/>
        <v>11126021.099988747</v>
      </c>
      <c r="L101" s="69">
        <f>[1]NACE38BRUT!J100</f>
        <v>3145</v>
      </c>
      <c r="M101" s="69">
        <f>[1]NACE38BRUT!L100</f>
        <v>20799</v>
      </c>
      <c r="N101" s="69">
        <f>[1]NACE38BRUT!M100</f>
        <v>525516.69999999995</v>
      </c>
      <c r="O101" s="69">
        <f>[1]NACE38BRUT!N100</f>
        <v>100436</v>
      </c>
      <c r="P101" s="69">
        <f>[1]NACE38BRUT!O100</f>
        <v>156871</v>
      </c>
      <c r="Q101" s="69">
        <f>[1]NACE38BRUT!P100</f>
        <v>8920</v>
      </c>
      <c r="R101" s="69">
        <f>[1]NACE38BRUT!Q100</f>
        <v>140314</v>
      </c>
      <c r="S101" s="69">
        <f>[1]NACE38BRUT!R100</f>
        <v>79230</v>
      </c>
      <c r="T101" s="69">
        <f>[1]NACE38BRUT!S100</f>
        <v>247805</v>
      </c>
      <c r="U101" s="69">
        <f>[1]NACE38BRUT!T100</f>
        <v>359767</v>
      </c>
      <c r="V101" s="69">
        <f>[1]NACE38BRUT!U100</f>
        <v>124018</v>
      </c>
      <c r="W101" s="69">
        <f>[1]NACE38BRUT!V100</f>
        <v>100209</v>
      </c>
      <c r="X101" s="69">
        <f>[1]NACE38BRUT!W100</f>
        <v>169622</v>
      </c>
      <c r="Y101" s="69">
        <f>[1]NACE38BRUT!X100</f>
        <v>334159</v>
      </c>
      <c r="Z101" s="69">
        <f>[1]NACE38BRUT!Y100</f>
        <v>175992</v>
      </c>
      <c r="AA101" s="69">
        <f>[1]NACE38BRUT!Z100</f>
        <v>158167</v>
      </c>
      <c r="AB101" s="69">
        <f>[1]NACE38BRUT!AA100</f>
        <v>272668.59999999998</v>
      </c>
      <c r="AC101" s="69">
        <f>[1]NACE38BRUT!AB100</f>
        <v>164166</v>
      </c>
      <c r="AD101" s="69">
        <f>[1]NACE38BRUT!AC100</f>
        <v>154234</v>
      </c>
      <c r="AE101" s="69">
        <f>[1]NACE38BRUT!AD100</f>
        <v>1538120.3</v>
      </c>
      <c r="AF101" s="69">
        <f>[1]NACE38BRUT!AE100</f>
        <v>157682</v>
      </c>
      <c r="AG101" s="69">
        <f>[1]NACE38BRUT!AF100</f>
        <v>177453</v>
      </c>
      <c r="AH101" s="69">
        <f>[1]NACE38BRUT!AG100</f>
        <v>1202985.2999999998</v>
      </c>
      <c r="AI101" s="69">
        <f>[1]NACE38BRUT!AH100</f>
        <v>3087850.4000000004</v>
      </c>
      <c r="AJ101" s="69">
        <f>[1]NACE38BRUT!AI100</f>
        <v>389418</v>
      </c>
      <c r="AK101" s="69">
        <f>[1]NACE38BRUT!AJ100</f>
        <v>950646.6</v>
      </c>
      <c r="AL101" s="69">
        <f>[1]NACE38BRUT!AK100</f>
        <v>1747785.8000000003</v>
      </c>
      <c r="AM101" s="69">
        <f>[1]NACE38BRUT!AL100</f>
        <v>1403504.1</v>
      </c>
      <c r="AN101" s="69">
        <f>[1]NACE38BRUT!AM100</f>
        <v>1185637.8999999999</v>
      </c>
      <c r="AO101" s="69">
        <f>[1]NACE38BRUT!AN100</f>
        <v>244389.49999999997</v>
      </c>
      <c r="AP101" s="69">
        <f>[1]NACE38BRUT!AO100</f>
        <v>941248.39999999979</v>
      </c>
      <c r="AQ101" s="69">
        <f>[1]NACE38BRUT!AP100</f>
        <v>229981.39998874659</v>
      </c>
      <c r="AR101" s="69">
        <f>[1]NACE38BRUT!AQ100</f>
        <v>121483</v>
      </c>
      <c r="AS101" s="69">
        <f>[1]NACE38BRUT!AR100</f>
        <v>488092</v>
      </c>
      <c r="AT101" s="69">
        <f>[1]NACE38BRUT!AS100</f>
        <v>756652.1</v>
      </c>
      <c r="AU101" s="69">
        <f>[1]NACE38BRUT!AT100</f>
        <v>258700.1</v>
      </c>
      <c r="AV101" s="69">
        <f>[1]NACE38BRUT!AU100</f>
        <v>1117726.7</v>
      </c>
      <c r="AW101" s="69">
        <f>[1]NACE38BRUT!AV100</f>
        <v>104922</v>
      </c>
      <c r="AX101" s="69">
        <f>[1]NACE38BRUT!AW100</f>
        <v>206009.7</v>
      </c>
      <c r="AY101" s="69">
        <f>[1]NACE38BRUT!AX100</f>
        <v>2175146.5610866281</v>
      </c>
      <c r="AZ101" s="69">
        <f>[1]NACE38BRUT!AZ100</f>
        <v>192566.39999999999</v>
      </c>
      <c r="BA101" s="69">
        <f>[1]NACE38BRUT!BA100</f>
        <v>347979.70000000007</v>
      </c>
      <c r="BB101" s="69">
        <f>[1]NACE38BRUT!BB100</f>
        <v>605882.30000000005</v>
      </c>
      <c r="BC101" s="69">
        <f>[1]NACE38BRUT!BC100</f>
        <v>1248674.5999999999</v>
      </c>
      <c r="BD101" s="69">
        <f>[1]NACE38BRUT!BD100</f>
        <v>298080.60000000009</v>
      </c>
      <c r="BE101" s="69">
        <f>[1]NACE38BRUT!BE100</f>
        <v>484111.6</v>
      </c>
      <c r="BF101" s="69">
        <f>[1]NACE38BRUT!BF100</f>
        <v>0</v>
      </c>
      <c r="BG101" s="69">
        <f>[1]NACE38BRUT!BI100</f>
        <v>1736399.8000000003</v>
      </c>
      <c r="BH101" s="69">
        <f>[1]NACE38BRUT!BJ100</f>
        <v>1075959.3000000003</v>
      </c>
    </row>
    <row r="102" spans="1:60" s="36" customFormat="1" ht="12" customHeight="1" thickBot="1" x14ac:dyDescent="0.25">
      <c r="A102" s="138">
        <f t="shared" si="6"/>
        <v>44560</v>
      </c>
      <c r="B102" s="65">
        <f>[1]NACE38BRUT!B101</f>
        <v>0</v>
      </c>
      <c r="C102" s="180">
        <f>[1]NACE38BRUT!C101</f>
        <v>0</v>
      </c>
      <c r="D102" s="66">
        <f>[1]NACE38BRUT!D101</f>
        <v>0</v>
      </c>
      <c r="E102" s="67">
        <f>[1]NACE38BRUT!E101</f>
        <v>0</v>
      </c>
      <c r="F102" s="67">
        <f>[1]NACE38BRUT!F101</f>
        <v>0</v>
      </c>
      <c r="G102" s="67">
        <f>[1]NACE38BRUT!G101</f>
        <v>0</v>
      </c>
      <c r="H102" s="67">
        <f>[1]NACE38BRUT!H101</f>
        <v>0</v>
      </c>
      <c r="I102" s="68">
        <f>[1]NACE38BRUT!I101</f>
        <v>0</v>
      </c>
      <c r="J102" s="67">
        <f t="shared" si="11"/>
        <v>0</v>
      </c>
      <c r="K102" s="67">
        <f t="shared" si="12"/>
        <v>0</v>
      </c>
      <c r="L102" s="67">
        <f>[1]NACE38BRUT!J101</f>
        <v>0</v>
      </c>
      <c r="M102" s="67">
        <f>[1]NACE38BRUT!L101</f>
        <v>0</v>
      </c>
      <c r="N102" s="67">
        <f>[1]NACE38BRUT!M101</f>
        <v>0</v>
      </c>
      <c r="O102" s="67">
        <f>[1]NACE38BRUT!N101</f>
        <v>0</v>
      </c>
      <c r="P102" s="67">
        <f>[1]NACE38BRUT!O101</f>
        <v>0</v>
      </c>
      <c r="Q102" s="67">
        <f>[1]NACE38BRUT!P101</f>
        <v>0</v>
      </c>
      <c r="R102" s="67">
        <f>[1]NACE38BRUT!Q101</f>
        <v>0</v>
      </c>
      <c r="S102" s="67">
        <f>[1]NACE38BRUT!R101</f>
        <v>0</v>
      </c>
      <c r="T102" s="67">
        <f>[1]NACE38BRUT!S101</f>
        <v>0</v>
      </c>
      <c r="U102" s="67">
        <f>[1]NACE38BRUT!T101</f>
        <v>0</v>
      </c>
      <c r="V102" s="67">
        <f>[1]NACE38BRUT!U101</f>
        <v>0</v>
      </c>
      <c r="W102" s="67">
        <f>[1]NACE38BRUT!V101</f>
        <v>0</v>
      </c>
      <c r="X102" s="67">
        <f>[1]NACE38BRUT!W101</f>
        <v>0</v>
      </c>
      <c r="Y102" s="67">
        <f>[1]NACE38BRUT!X101</f>
        <v>0</v>
      </c>
      <c r="Z102" s="67">
        <f>[1]NACE38BRUT!Y101</f>
        <v>0</v>
      </c>
      <c r="AA102" s="67">
        <f>[1]NACE38BRUT!Z101</f>
        <v>0</v>
      </c>
      <c r="AB102" s="67">
        <f>[1]NACE38BRUT!AA101</f>
        <v>0</v>
      </c>
      <c r="AC102" s="67">
        <f>[1]NACE38BRUT!AB101</f>
        <v>0</v>
      </c>
      <c r="AD102" s="67">
        <f>[1]NACE38BRUT!AC101</f>
        <v>0</v>
      </c>
      <c r="AE102" s="67">
        <f>[1]NACE38BRUT!AD101</f>
        <v>0</v>
      </c>
      <c r="AF102" s="67">
        <f>[1]NACE38BRUT!AE101</f>
        <v>0</v>
      </c>
      <c r="AG102" s="67">
        <f>[1]NACE38BRUT!AF101</f>
        <v>0</v>
      </c>
      <c r="AH102" s="67">
        <f>[1]NACE38BRUT!AG101</f>
        <v>0</v>
      </c>
      <c r="AI102" s="67">
        <f>[1]NACE38BRUT!AH101</f>
        <v>0</v>
      </c>
      <c r="AJ102" s="67">
        <f>[1]NACE38BRUT!AI101</f>
        <v>0</v>
      </c>
      <c r="AK102" s="67">
        <f>[1]NACE38BRUT!AJ101</f>
        <v>0</v>
      </c>
      <c r="AL102" s="67">
        <f>[1]NACE38BRUT!AK101</f>
        <v>0</v>
      </c>
      <c r="AM102" s="67">
        <f>[1]NACE38BRUT!AL101</f>
        <v>0</v>
      </c>
      <c r="AN102" s="67">
        <f>[1]NACE38BRUT!AM101</f>
        <v>0</v>
      </c>
      <c r="AO102" s="67">
        <f>[1]NACE38BRUT!AN101</f>
        <v>0</v>
      </c>
      <c r="AP102" s="67">
        <f>[1]NACE38BRUT!AO101</f>
        <v>0</v>
      </c>
      <c r="AQ102" s="67">
        <f>[1]NACE38BRUT!AP101</f>
        <v>0</v>
      </c>
      <c r="AR102" s="67">
        <f>[1]NACE38BRUT!AQ101</f>
        <v>0</v>
      </c>
      <c r="AS102" s="67">
        <f>[1]NACE38BRUT!AR101</f>
        <v>0</v>
      </c>
      <c r="AT102" s="67">
        <f>[1]NACE38BRUT!AS101</f>
        <v>0</v>
      </c>
      <c r="AU102" s="67">
        <f>[1]NACE38BRUT!AT101</f>
        <v>0</v>
      </c>
      <c r="AV102" s="67">
        <f>[1]NACE38BRUT!AU101</f>
        <v>0</v>
      </c>
      <c r="AW102" s="67">
        <f>[1]NACE38BRUT!AV101</f>
        <v>0</v>
      </c>
      <c r="AX102" s="67">
        <f>[1]NACE38BRUT!AW101</f>
        <v>0</v>
      </c>
      <c r="AY102" s="67">
        <f>[1]NACE38BRUT!AX101</f>
        <v>0</v>
      </c>
      <c r="AZ102" s="67">
        <f>[1]NACE38BRUT!AZ101</f>
        <v>0</v>
      </c>
      <c r="BA102" s="67">
        <f>[1]NACE38BRUT!BA101</f>
        <v>0</v>
      </c>
      <c r="BB102" s="67">
        <f>[1]NACE38BRUT!BB101</f>
        <v>0</v>
      </c>
      <c r="BC102" s="67">
        <f>[1]NACE38BRUT!BC101</f>
        <v>0</v>
      </c>
      <c r="BD102" s="67">
        <f>[1]NACE38BRUT!BD101</f>
        <v>0</v>
      </c>
      <c r="BE102" s="67">
        <f>[1]NACE38BRUT!BE101</f>
        <v>0</v>
      </c>
      <c r="BF102" s="67">
        <f>[1]NACE38BRUT!BF101</f>
        <v>0</v>
      </c>
      <c r="BG102" s="67">
        <f>[1]NACE38BRUT!BI101</f>
        <v>0</v>
      </c>
      <c r="BH102" s="67">
        <f>[1]NACE38BRUT!BJ101</f>
        <v>0</v>
      </c>
    </row>
    <row r="103" spans="1:60" s="36" customFormat="1" ht="12.75" thickTop="1" thickBot="1" x14ac:dyDescent="0.25">
      <c r="A103" s="147" t="s">
        <v>6</v>
      </c>
      <c r="B103" s="182"/>
      <c r="C103" s="183"/>
      <c r="D103" s="184"/>
      <c r="E103" s="161"/>
      <c r="F103" s="161"/>
      <c r="G103" s="161"/>
      <c r="H103" s="161"/>
      <c r="I103" s="185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161"/>
      <c r="AS103" s="161"/>
      <c r="AT103" s="161"/>
      <c r="AU103" s="161"/>
      <c r="AV103" s="161"/>
      <c r="AW103" s="161"/>
      <c r="AX103" s="161"/>
      <c r="AY103" s="161"/>
      <c r="AZ103" s="161"/>
      <c r="BA103" s="161"/>
      <c r="BB103" s="161"/>
      <c r="BC103" s="161"/>
      <c r="BD103" s="161"/>
      <c r="BE103" s="161"/>
      <c r="BF103" s="161"/>
      <c r="BG103" s="161"/>
      <c r="BH103" s="161"/>
    </row>
    <row r="104" spans="1:60" s="36" customFormat="1" ht="12" hidden="1" thickTop="1" x14ac:dyDescent="0.2">
      <c r="A104" s="141">
        <f t="shared" ref="A104:A135" si="13">A3</f>
        <v>35520</v>
      </c>
      <c r="B104" s="186"/>
      <c r="C104" s="187"/>
      <c r="D104" s="188"/>
      <c r="E104" s="162"/>
      <c r="F104" s="162"/>
      <c r="G104" s="162"/>
      <c r="H104" s="162"/>
      <c r="I104" s="189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</row>
    <row r="105" spans="1:60" s="36" customFormat="1" hidden="1" x14ac:dyDescent="0.2">
      <c r="A105" s="138">
        <f t="shared" si="13"/>
        <v>35611</v>
      </c>
      <c r="B105" s="190">
        <f t="shared" ref="B105:AG105" si="14">B4/B3-1</f>
        <v>2.1470439253054252E-2</v>
      </c>
      <c r="C105" s="228">
        <f t="shared" si="14"/>
        <v>2.1470439253054252E-2</v>
      </c>
      <c r="D105" s="191">
        <f t="shared" si="14"/>
        <v>1.1744081226608971E-2</v>
      </c>
      <c r="E105" s="167">
        <f t="shared" si="14"/>
        <v>1.3603322949117258E-2</v>
      </c>
      <c r="F105" s="167" t="e">
        <f t="shared" si="14"/>
        <v>#DIV/0!</v>
      </c>
      <c r="G105" s="167" t="e">
        <f t="shared" si="14"/>
        <v>#DIV/0!</v>
      </c>
      <c r="H105" s="64" t="e">
        <f t="shared" si="14"/>
        <v>#DIV/0!</v>
      </c>
      <c r="I105" s="192" t="e">
        <f t="shared" si="14"/>
        <v>#DIV/0!</v>
      </c>
      <c r="J105" s="167">
        <f t="shared" si="14"/>
        <v>1.7220186003442661E-2</v>
      </c>
      <c r="K105" s="167" t="e">
        <f t="shared" si="14"/>
        <v>#DIV/0!</v>
      </c>
      <c r="L105" s="167">
        <f t="shared" si="14"/>
        <v>5.0169192290716591E-2</v>
      </c>
      <c r="M105" s="167">
        <f t="shared" si="14"/>
        <v>1.2622327494857588E-2</v>
      </c>
      <c r="N105" s="167">
        <f t="shared" si="14"/>
        <v>2.6251130563860192E-2</v>
      </c>
      <c r="O105" s="167">
        <f t="shared" si="14"/>
        <v>1.3473337068987012E-2</v>
      </c>
      <c r="P105" s="167">
        <f t="shared" si="14"/>
        <v>9.582634973387627E-3</v>
      </c>
      <c r="Q105" s="167">
        <f t="shared" si="14"/>
        <v>4.251794588625124E-3</v>
      </c>
      <c r="R105" s="167">
        <f t="shared" si="14"/>
        <v>1.0059130595463595E-2</v>
      </c>
      <c r="S105" s="167">
        <f t="shared" si="14"/>
        <v>8.3444033171260479E-3</v>
      </c>
      <c r="T105" s="167">
        <f t="shared" si="14"/>
        <v>8.2874437463156259E-3</v>
      </c>
      <c r="U105" s="167">
        <f t="shared" si="14"/>
        <v>8.9029781130960384E-3</v>
      </c>
      <c r="V105" s="167">
        <f t="shared" si="14"/>
        <v>9.729230373441089E-3</v>
      </c>
      <c r="W105" s="167">
        <f t="shared" si="14"/>
        <v>8.1937860754193181E-3</v>
      </c>
      <c r="X105" s="167">
        <f t="shared" si="14"/>
        <v>5.2691122236276922E-3</v>
      </c>
      <c r="Y105" s="167">
        <f t="shared" si="14"/>
        <v>5.5049114921339459E-3</v>
      </c>
      <c r="Z105" s="167">
        <f t="shared" si="14"/>
        <v>5.5019022534386064E-3</v>
      </c>
      <c r="AA105" s="167">
        <f t="shared" si="14"/>
        <v>5.5116184264165646E-3</v>
      </c>
      <c r="AB105" s="167">
        <f t="shared" si="14"/>
        <v>1.1127003218151632E-2</v>
      </c>
      <c r="AC105" s="167">
        <f t="shared" si="14"/>
        <v>1.0614101592115288E-2</v>
      </c>
      <c r="AD105" s="167">
        <f t="shared" si="14"/>
        <v>2.8730212868406824E-2</v>
      </c>
      <c r="AE105" s="167">
        <f t="shared" si="14"/>
        <v>1.3603322949117258E-2</v>
      </c>
      <c r="AF105" s="167">
        <f t="shared" si="14"/>
        <v>1.1760068326653883E-2</v>
      </c>
      <c r="AG105" s="167">
        <f t="shared" si="14"/>
        <v>6.6239858012171471E-3</v>
      </c>
      <c r="AH105" s="167">
        <f t="shared" ref="AH105:BH105" si="15">AH4/AH3-1</f>
        <v>1.487508974760221E-2</v>
      </c>
      <c r="AI105" s="167">
        <f t="shared" si="15"/>
        <v>2.0291496577806267E-2</v>
      </c>
      <c r="AJ105" s="167">
        <f t="shared" si="15"/>
        <v>8.1646141180022891E-3</v>
      </c>
      <c r="AK105" s="167">
        <f t="shared" si="15"/>
        <v>1.8721435612510051E-2</v>
      </c>
      <c r="AL105" s="167">
        <f t="shared" si="15"/>
        <v>2.4722255761956857E-2</v>
      </c>
      <c r="AM105" s="167">
        <f t="shared" si="15"/>
        <v>1.4838467443458958E-2</v>
      </c>
      <c r="AN105" s="167">
        <f t="shared" si="15"/>
        <v>8.4972453871165143E-2</v>
      </c>
      <c r="AO105" s="167">
        <f t="shared" si="15"/>
        <v>0.11847644326476447</v>
      </c>
      <c r="AP105" s="167">
        <f t="shared" si="15"/>
        <v>7.0647116235785568E-2</v>
      </c>
      <c r="AQ105" s="167">
        <f t="shared" si="15"/>
        <v>2.7691650510958343E-2</v>
      </c>
      <c r="AR105" s="167">
        <f t="shared" si="15"/>
        <v>1.7448823742706843E-2</v>
      </c>
      <c r="AS105" s="167">
        <f t="shared" si="15"/>
        <v>3.7468903706564527E-2</v>
      </c>
      <c r="AT105" s="167">
        <f t="shared" si="15"/>
        <v>8.9916119385440307E-3</v>
      </c>
      <c r="AU105" s="167">
        <f t="shared" si="15"/>
        <v>2.0090040536433484E-2</v>
      </c>
      <c r="AV105" s="167">
        <f t="shared" si="15"/>
        <v>1.8122195658505147E-2</v>
      </c>
      <c r="AW105" s="167">
        <f t="shared" si="15"/>
        <v>1.854774544458504E-2</v>
      </c>
      <c r="AX105" s="167">
        <f t="shared" si="15"/>
        <v>3.9164904862579286E-2</v>
      </c>
      <c r="AY105" s="167">
        <f t="shared" si="15"/>
        <v>4.8381496760925957E-2</v>
      </c>
      <c r="AZ105" s="167">
        <f t="shared" si="15"/>
        <v>7.7151039042964165E-3</v>
      </c>
      <c r="BA105" s="167">
        <f t="shared" si="15"/>
        <v>4.1525558411854568E-3</v>
      </c>
      <c r="BB105" s="167">
        <f t="shared" si="15"/>
        <v>1.4031836073706838E-2</v>
      </c>
      <c r="BC105" s="167">
        <f t="shared" si="15"/>
        <v>2.8199606289718071E-2</v>
      </c>
      <c r="BD105" s="167">
        <f t="shared" si="15"/>
        <v>5.4045977990734295E-2</v>
      </c>
      <c r="BE105" s="167">
        <f t="shared" si="15"/>
        <v>2.4653197865645904E-2</v>
      </c>
      <c r="BF105" s="167" t="e">
        <f t="shared" si="15"/>
        <v>#DIV/0!</v>
      </c>
      <c r="BG105" s="167">
        <f t="shared" si="15"/>
        <v>3.1206526774150589E-2</v>
      </c>
      <c r="BH105" s="167">
        <f t="shared" si="15"/>
        <v>2.3648672121939329E-2</v>
      </c>
    </row>
    <row r="106" spans="1:60" s="36" customFormat="1" hidden="1" x14ac:dyDescent="0.2">
      <c r="A106" s="138">
        <f t="shared" si="13"/>
        <v>35703</v>
      </c>
      <c r="B106" s="190">
        <f t="shared" ref="B106:AG106" si="16">B5/B4-1</f>
        <v>4.4889153161629114E-3</v>
      </c>
      <c r="C106" s="228">
        <f t="shared" si="16"/>
        <v>4.4889153161629114E-3</v>
      </c>
      <c r="D106" s="191">
        <f t="shared" si="16"/>
        <v>-4.1588053634300515E-4</v>
      </c>
      <c r="E106" s="167">
        <f t="shared" si="16"/>
        <v>-4.2215855498128896E-3</v>
      </c>
      <c r="F106" s="167" t="e">
        <f t="shared" si="16"/>
        <v>#DIV/0!</v>
      </c>
      <c r="G106" s="167" t="e">
        <f t="shared" si="16"/>
        <v>#DIV/0!</v>
      </c>
      <c r="H106" s="64" t="e">
        <f t="shared" si="16"/>
        <v>#DIV/0!</v>
      </c>
      <c r="I106" s="192" t="e">
        <f t="shared" si="16"/>
        <v>#DIV/0!</v>
      </c>
      <c r="J106" s="167">
        <f t="shared" si="16"/>
        <v>-6.7236287279991425E-3</v>
      </c>
      <c r="K106" s="167" t="e">
        <f t="shared" si="16"/>
        <v>#DIV/0!</v>
      </c>
      <c r="L106" s="167">
        <f t="shared" si="16"/>
        <v>-2.3395909218268396E-2</v>
      </c>
      <c r="M106" s="167">
        <f t="shared" si="16"/>
        <v>3.0162198762735404E-3</v>
      </c>
      <c r="N106" s="167">
        <f t="shared" si="16"/>
        <v>1.7610997104476223E-2</v>
      </c>
      <c r="O106" s="167">
        <f t="shared" si="16"/>
        <v>-1.2110945984969645E-2</v>
      </c>
      <c r="P106" s="167">
        <f t="shared" si="16"/>
        <v>-9.4952346080149352E-3</v>
      </c>
      <c r="Q106" s="167">
        <f t="shared" si="16"/>
        <v>-6.7080881948644588E-3</v>
      </c>
      <c r="R106" s="167">
        <f t="shared" si="16"/>
        <v>-3.1043117346414295E-3</v>
      </c>
      <c r="S106" s="167">
        <f t="shared" si="16"/>
        <v>-1.7139056584467571E-3</v>
      </c>
      <c r="T106" s="167">
        <f t="shared" si="16"/>
        <v>-3.7988004688609411E-3</v>
      </c>
      <c r="U106" s="167">
        <f t="shared" si="16"/>
        <v>7.8602032169405867E-4</v>
      </c>
      <c r="V106" s="167">
        <f t="shared" si="16"/>
        <v>-1.0214540085121127E-2</v>
      </c>
      <c r="W106" s="167">
        <f t="shared" si="16"/>
        <v>2.6669235261183033E-3</v>
      </c>
      <c r="X106" s="167">
        <f t="shared" si="16"/>
        <v>1.1564074275915992E-3</v>
      </c>
      <c r="Y106" s="167">
        <f t="shared" si="16"/>
        <v>-6.4115120922172419E-3</v>
      </c>
      <c r="Z106" s="167">
        <f t="shared" si="16"/>
        <v>-4.8460329472029828E-3</v>
      </c>
      <c r="AA106" s="167">
        <f t="shared" si="16"/>
        <v>-9.9005886836515122E-3</v>
      </c>
      <c r="AB106" s="167">
        <f t="shared" si="16"/>
        <v>2.3340073878084233E-3</v>
      </c>
      <c r="AC106" s="167">
        <f t="shared" si="16"/>
        <v>-1.8168604651163101E-3</v>
      </c>
      <c r="AD106" s="167">
        <f t="shared" si="16"/>
        <v>7.0599707459775285E-3</v>
      </c>
      <c r="AE106" s="167">
        <f t="shared" si="16"/>
        <v>-4.2215855498128896E-3</v>
      </c>
      <c r="AF106" s="167">
        <f t="shared" si="16"/>
        <v>-7.2321428571429092E-3</v>
      </c>
      <c r="AG106" s="167">
        <f t="shared" si="16"/>
        <v>1.3145052107930155E-3</v>
      </c>
      <c r="AH106" s="167">
        <f t="shared" ref="AH106:BH106" si="17">AH5/AH4-1</f>
        <v>-4.5984726177734636E-3</v>
      </c>
      <c r="AI106" s="167">
        <f t="shared" si="17"/>
        <v>5.7163890321847433E-3</v>
      </c>
      <c r="AJ106" s="167">
        <f t="shared" si="17"/>
        <v>3.3060840423515536E-4</v>
      </c>
      <c r="AK106" s="167">
        <f t="shared" si="17"/>
        <v>-2.8446295658943743E-3</v>
      </c>
      <c r="AL106" s="167">
        <f t="shared" si="17"/>
        <v>1.3122153205312737E-2</v>
      </c>
      <c r="AM106" s="167">
        <f t="shared" si="17"/>
        <v>4.5945019733395487E-3</v>
      </c>
      <c r="AN106" s="167">
        <f t="shared" si="17"/>
        <v>3.653932953099992E-2</v>
      </c>
      <c r="AO106" s="167">
        <f t="shared" si="17"/>
        <v>5.8905611482108933E-2</v>
      </c>
      <c r="AP106" s="167">
        <f t="shared" si="17"/>
        <v>2.6548935222972414E-2</v>
      </c>
      <c r="AQ106" s="167">
        <f t="shared" si="17"/>
        <v>1.2666686703496133E-2</v>
      </c>
      <c r="AR106" s="167">
        <f t="shared" si="17"/>
        <v>1.7289976997094891E-2</v>
      </c>
      <c r="AS106" s="167">
        <f t="shared" si="17"/>
        <v>6.4490345609127253E-3</v>
      </c>
      <c r="AT106" s="167">
        <f t="shared" si="17"/>
        <v>3.1627809170360344E-3</v>
      </c>
      <c r="AU106" s="167">
        <f t="shared" si="17"/>
        <v>1.1522788296564945E-2</v>
      </c>
      <c r="AV106" s="167">
        <f t="shared" si="17"/>
        <v>5.0131145792426945E-3</v>
      </c>
      <c r="AW106" s="167">
        <f t="shared" si="17"/>
        <v>-4.6741538500941759E-3</v>
      </c>
      <c r="AX106" s="167">
        <f t="shared" si="17"/>
        <v>-4.6454063035111792E-3</v>
      </c>
      <c r="AY106" s="167">
        <f t="shared" si="17"/>
        <v>3.8773499971458847E-2</v>
      </c>
      <c r="AZ106" s="167">
        <f t="shared" si="17"/>
        <v>2.503974383801566E-3</v>
      </c>
      <c r="BA106" s="167">
        <f t="shared" si="17"/>
        <v>-5.5908442333469033E-2</v>
      </c>
      <c r="BB106" s="167">
        <f t="shared" si="17"/>
        <v>4.6156331494762171E-4</v>
      </c>
      <c r="BC106" s="167">
        <f t="shared" si="17"/>
        <v>4.353466805377959E-3</v>
      </c>
      <c r="BD106" s="167">
        <f t="shared" si="17"/>
        <v>-2.3100433020023736E-2</v>
      </c>
      <c r="BE106" s="167">
        <f t="shared" si="17"/>
        <v>-9.7767282276040035E-3</v>
      </c>
      <c r="BF106" s="167" t="e">
        <f t="shared" si="17"/>
        <v>#DIV/0!</v>
      </c>
      <c r="BG106" s="167">
        <f t="shared" si="17"/>
        <v>-1.6891113335239072E-2</v>
      </c>
      <c r="BH106" s="167">
        <f t="shared" si="17"/>
        <v>-2.2014555551498116E-2</v>
      </c>
    </row>
    <row r="107" spans="1:60" s="36" customFormat="1" ht="12" hidden="1" thickBot="1" x14ac:dyDescent="0.25">
      <c r="A107" s="139">
        <f t="shared" si="13"/>
        <v>35794</v>
      </c>
      <c r="B107" s="193">
        <f t="shared" ref="B107:AG107" si="18">B6/B5-1</f>
        <v>-3.8033709710645347E-3</v>
      </c>
      <c r="C107" s="234">
        <f t="shared" si="18"/>
        <v>-3.8033709710645347E-3</v>
      </c>
      <c r="D107" s="194">
        <f t="shared" si="18"/>
        <v>-3.1666844593205568E-3</v>
      </c>
      <c r="E107" s="163">
        <f t="shared" si="18"/>
        <v>-4.0842716958641168E-3</v>
      </c>
      <c r="F107" s="163" t="e">
        <f t="shared" si="18"/>
        <v>#DIV/0!</v>
      </c>
      <c r="G107" s="163" t="e">
        <f t="shared" si="18"/>
        <v>#DIV/0!</v>
      </c>
      <c r="H107" s="163" t="e">
        <f t="shared" si="18"/>
        <v>#DIV/0!</v>
      </c>
      <c r="I107" s="195" t="e">
        <f t="shared" si="18"/>
        <v>#DIV/0!</v>
      </c>
      <c r="J107" s="163">
        <f t="shared" si="18"/>
        <v>1.326851238122817E-2</v>
      </c>
      <c r="K107" s="163" t="e">
        <f t="shared" si="18"/>
        <v>#DIV/0!</v>
      </c>
      <c r="L107" s="163">
        <f t="shared" si="18"/>
        <v>2.9264094104145766E-2</v>
      </c>
      <c r="M107" s="163">
        <f t="shared" si="18"/>
        <v>-2.5560772039645241E-2</v>
      </c>
      <c r="N107" s="163">
        <f t="shared" si="18"/>
        <v>-1.3821543139268089E-2</v>
      </c>
      <c r="O107" s="163">
        <f t="shared" si="18"/>
        <v>-9.7177018312485375E-3</v>
      </c>
      <c r="P107" s="163">
        <f t="shared" si="18"/>
        <v>-3.0901416943021065E-3</v>
      </c>
      <c r="Q107" s="163">
        <f t="shared" si="18"/>
        <v>-2.8286742319402203E-2</v>
      </c>
      <c r="R107" s="163">
        <f t="shared" si="18"/>
        <v>-7.4494623655914083E-3</v>
      </c>
      <c r="S107" s="163">
        <f t="shared" si="18"/>
        <v>-6.2780269058293481E-4</v>
      </c>
      <c r="T107" s="163">
        <f t="shared" si="18"/>
        <v>4.1997681109631202E-3</v>
      </c>
      <c r="U107" s="163">
        <f t="shared" si="18"/>
        <v>-3.6203714144966703E-4</v>
      </c>
      <c r="V107" s="163">
        <f t="shared" si="18"/>
        <v>1.6181968162591875E-2</v>
      </c>
      <c r="W107" s="163">
        <f t="shared" si="18"/>
        <v>-9.0182045247130249E-3</v>
      </c>
      <c r="X107" s="163">
        <f t="shared" si="18"/>
        <v>-1.0223048327137052E-3</v>
      </c>
      <c r="Y107" s="163">
        <f t="shared" si="18"/>
        <v>1.971504181863537E-4</v>
      </c>
      <c r="Z107" s="163">
        <f t="shared" si="18"/>
        <v>-5.301025108579438E-4</v>
      </c>
      <c r="AA107" s="163">
        <f t="shared" si="18"/>
        <v>1.8262970394333777E-3</v>
      </c>
      <c r="AB107" s="163">
        <f t="shared" si="18"/>
        <v>-6.5174370307172769E-3</v>
      </c>
      <c r="AC107" s="163">
        <f t="shared" si="18"/>
        <v>1.0603943304719587E-2</v>
      </c>
      <c r="AD107" s="163">
        <f t="shared" si="18"/>
        <v>-8.6178515405620493E-3</v>
      </c>
      <c r="AE107" s="163">
        <f t="shared" si="18"/>
        <v>-4.0842716958641168E-3</v>
      </c>
      <c r="AF107" s="163">
        <f t="shared" si="18"/>
        <v>-8.7483341373079115E-3</v>
      </c>
      <c r="AG107" s="163">
        <f t="shared" si="18"/>
        <v>-8.6470509625735659E-5</v>
      </c>
      <c r="AH107" s="163">
        <f t="shared" ref="AH107:BH107" si="19">AH6/AH5-1</f>
        <v>-4.0137771419720414E-3</v>
      </c>
      <c r="AI107" s="163">
        <f t="shared" si="19"/>
        <v>3.1963588416150657E-4</v>
      </c>
      <c r="AJ107" s="163">
        <f t="shared" si="19"/>
        <v>-6.2088641563797786E-3</v>
      </c>
      <c r="AK107" s="163">
        <f t="shared" si="19"/>
        <v>3.9036396477465374E-4</v>
      </c>
      <c r="AL107" s="163">
        <f t="shared" si="19"/>
        <v>2.0144251485458842E-3</v>
      </c>
      <c r="AM107" s="163">
        <f t="shared" si="19"/>
        <v>-1.6762105240365477E-3</v>
      </c>
      <c r="AN107" s="163">
        <f t="shared" si="19"/>
        <v>-8.5194578989484238E-2</v>
      </c>
      <c r="AO107" s="163">
        <f t="shared" si="19"/>
        <v>-0.17275799627079746</v>
      </c>
      <c r="AP107" s="163">
        <f t="shared" si="19"/>
        <v>-4.4849633842608094E-2</v>
      </c>
      <c r="AQ107" s="163">
        <f t="shared" si="19"/>
        <v>2.2201383560821908E-2</v>
      </c>
      <c r="AR107" s="163">
        <f t="shared" si="19"/>
        <v>2.8609949255822276E-3</v>
      </c>
      <c r="AS107" s="163">
        <f t="shared" si="19"/>
        <v>3.6395580963985097E-2</v>
      </c>
      <c r="AT107" s="163">
        <f t="shared" si="19"/>
        <v>-9.4768404488716484E-3</v>
      </c>
      <c r="AU107" s="163">
        <f t="shared" si="19"/>
        <v>-6.210165568116599E-3</v>
      </c>
      <c r="AV107" s="163">
        <f t="shared" si="19"/>
        <v>1.3652816705500559E-2</v>
      </c>
      <c r="AW107" s="163">
        <f t="shared" si="19"/>
        <v>-7.4751685451083238E-3</v>
      </c>
      <c r="AX107" s="163">
        <f t="shared" si="19"/>
        <v>2.1035957008295192E-2</v>
      </c>
      <c r="AY107" s="163">
        <f t="shared" si="19"/>
        <v>-2.6229056808708684E-2</v>
      </c>
      <c r="AZ107" s="163">
        <f t="shared" si="19"/>
        <v>6.1814081571227586E-3</v>
      </c>
      <c r="BA107" s="163">
        <f t="shared" si="19"/>
        <v>8.1284011639839004E-2</v>
      </c>
      <c r="BB107" s="163">
        <f t="shared" si="19"/>
        <v>-2.5374270489723072E-3</v>
      </c>
      <c r="BC107" s="163">
        <f t="shared" si="19"/>
        <v>1.5726107257427735E-3</v>
      </c>
      <c r="BD107" s="163">
        <f t="shared" si="19"/>
        <v>3.6264666493372122E-2</v>
      </c>
      <c r="BE107" s="163">
        <f t="shared" si="19"/>
        <v>1.0745117316178554E-2</v>
      </c>
      <c r="BF107" s="163" t="e">
        <f t="shared" si="19"/>
        <v>#DIV/0!</v>
      </c>
      <c r="BG107" s="163">
        <f t="shared" si="19"/>
        <v>1.4493964673952364E-2</v>
      </c>
      <c r="BH107" s="163">
        <f t="shared" si="19"/>
        <v>3.1010249393724321E-2</v>
      </c>
    </row>
    <row r="108" spans="1:60" s="36" customFormat="1" hidden="1" x14ac:dyDescent="0.2">
      <c r="A108" s="138">
        <f t="shared" si="13"/>
        <v>35884</v>
      </c>
      <c r="B108" s="190">
        <f t="shared" ref="B108:AG108" si="20">B7/B6-1</f>
        <v>3.0535983581557735E-2</v>
      </c>
      <c r="C108" s="228">
        <f t="shared" si="20"/>
        <v>7.915372160314238E-4</v>
      </c>
      <c r="D108" s="191">
        <f t="shared" si="20"/>
        <v>-5.4602867229047725E-4</v>
      </c>
      <c r="E108" s="167">
        <f t="shared" si="20"/>
        <v>-1.4997003271021159E-3</v>
      </c>
      <c r="F108" s="167" t="e">
        <f t="shared" si="20"/>
        <v>#DIV/0!</v>
      </c>
      <c r="G108" s="167" t="e">
        <f t="shared" si="20"/>
        <v>#DIV/0!</v>
      </c>
      <c r="H108" s="64" t="e">
        <f t="shared" si="20"/>
        <v>#DIV/0!</v>
      </c>
      <c r="I108" s="192" t="e">
        <f t="shared" si="20"/>
        <v>#DIV/0!</v>
      </c>
      <c r="J108" s="167">
        <f t="shared" si="20"/>
        <v>9.3471308700094902E-3</v>
      </c>
      <c r="K108" s="167" t="e">
        <f t="shared" si="20"/>
        <v>#DIV/0!</v>
      </c>
      <c r="L108" s="167">
        <f t="shared" si="20"/>
        <v>-4.3763066202090584E-2</v>
      </c>
      <c r="M108" s="167">
        <f t="shared" si="20"/>
        <v>-2.7018516185917663E-2</v>
      </c>
      <c r="N108" s="167">
        <f t="shared" si="20"/>
        <v>-1.8644543686230919E-2</v>
      </c>
      <c r="O108" s="167">
        <f t="shared" si="20"/>
        <v>-4.4961536107821498E-3</v>
      </c>
      <c r="P108" s="167">
        <f t="shared" si="20"/>
        <v>1.1516846853657947E-2</v>
      </c>
      <c r="Q108" s="167">
        <f t="shared" si="20"/>
        <v>-3.0249515779879221E-2</v>
      </c>
      <c r="R108" s="167">
        <f t="shared" si="20"/>
        <v>2.0973445191707629E-3</v>
      </c>
      <c r="S108" s="167">
        <f t="shared" si="20"/>
        <v>-2.5127882975859439E-3</v>
      </c>
      <c r="T108" s="167">
        <f t="shared" si="20"/>
        <v>4.8835140775205232E-3</v>
      </c>
      <c r="U108" s="167">
        <f t="shared" si="20"/>
        <v>1.4427358546578173E-3</v>
      </c>
      <c r="V108" s="167">
        <f t="shared" si="20"/>
        <v>7.3864257874345363E-3</v>
      </c>
      <c r="W108" s="167">
        <f t="shared" si="20"/>
        <v>4.5077249318388191E-3</v>
      </c>
      <c r="X108" s="167">
        <f t="shared" si="20"/>
        <v>2.0378418368929285E-3</v>
      </c>
      <c r="Y108" s="167">
        <f t="shared" si="20"/>
        <v>1.4075786866811768E-3</v>
      </c>
      <c r="Z108" s="167">
        <f t="shared" si="20"/>
        <v>1.3058411702091544E-3</v>
      </c>
      <c r="AA108" s="167">
        <f t="shared" si="20"/>
        <v>1.6349486626119347E-3</v>
      </c>
      <c r="AB108" s="167">
        <f t="shared" si="20"/>
        <v>5.3398418709462714E-3</v>
      </c>
      <c r="AC108" s="167">
        <f t="shared" si="20"/>
        <v>-1.2787590053451092E-2</v>
      </c>
      <c r="AD108" s="167">
        <f t="shared" si="20"/>
        <v>1.4455383653695808E-2</v>
      </c>
      <c r="AE108" s="167">
        <f t="shared" si="20"/>
        <v>-1.4997003271021159E-3</v>
      </c>
      <c r="AF108" s="167">
        <f t="shared" si="20"/>
        <v>-5.2870775905442535E-3</v>
      </c>
      <c r="AG108" s="167">
        <f t="shared" si="20"/>
        <v>-2.2012578616348311E-4</v>
      </c>
      <c r="AH108" s="167">
        <f t="shared" ref="AH108:BH108" si="21">AH7/AH6-1</f>
        <v>-1.160726946704882E-3</v>
      </c>
      <c r="AI108" s="167">
        <f t="shared" si="21"/>
        <v>-1.0592072308926337E-2</v>
      </c>
      <c r="AJ108" s="167">
        <f t="shared" si="21"/>
        <v>-2.7173604083999825E-3</v>
      </c>
      <c r="AK108" s="167">
        <f t="shared" si="21"/>
        <v>1.4362874779541013E-3</v>
      </c>
      <c r="AL108" s="167">
        <f t="shared" si="21"/>
        <v>-2.0891253880951255E-2</v>
      </c>
      <c r="AM108" s="167">
        <f t="shared" si="21"/>
        <v>6.5577770748519448E-3</v>
      </c>
      <c r="AN108" s="167">
        <f t="shared" si="21"/>
        <v>2.3863246489517209E-2</v>
      </c>
      <c r="AO108" s="167">
        <f t="shared" si="21"/>
        <v>5.2459620396508422E-2</v>
      </c>
      <c r="AP108" s="167">
        <f t="shared" si="21"/>
        <v>1.2451864968940685E-2</v>
      </c>
      <c r="AQ108" s="167">
        <f t="shared" si="21"/>
        <v>3.2420017136649548E-3</v>
      </c>
      <c r="AR108" s="167">
        <f t="shared" si="21"/>
        <v>1.1183740439833834E-2</v>
      </c>
      <c r="AS108" s="167">
        <f t="shared" si="21"/>
        <v>3.893834106606775E-2</v>
      </c>
      <c r="AT108" s="167">
        <f t="shared" si="21"/>
        <v>-4.4999184952798643E-3</v>
      </c>
      <c r="AU108" s="167">
        <f t="shared" si="21"/>
        <v>-1.2674310909351894E-3</v>
      </c>
      <c r="AV108" s="167">
        <f t="shared" si="21"/>
        <v>1.0715304391361702E-2</v>
      </c>
      <c r="AW108" s="167">
        <f t="shared" si="21"/>
        <v>-1.2275903192771831E-2</v>
      </c>
      <c r="AX108" s="167">
        <f t="shared" si="21"/>
        <v>-3.3364473508612491E-4</v>
      </c>
      <c r="AY108" s="167">
        <f t="shared" si="21"/>
        <v>0.5132452040048745</v>
      </c>
      <c r="AZ108" s="167">
        <f t="shared" si="21"/>
        <v>3.8842927238724734E-4</v>
      </c>
      <c r="BA108" s="167">
        <f t="shared" si="21"/>
        <v>2.0812405048521665E-2</v>
      </c>
      <c r="BB108" s="167">
        <f t="shared" si="21"/>
        <v>5.2080201660460457E-3</v>
      </c>
      <c r="BC108" s="167">
        <f t="shared" si="21"/>
        <v>1.082762043713581E-2</v>
      </c>
      <c r="BD108" s="167">
        <f t="shared" si="21"/>
        <v>-9.2949705271938576E-4</v>
      </c>
      <c r="BE108" s="167">
        <f t="shared" si="21"/>
        <v>-5.172585248708339E-4</v>
      </c>
      <c r="BF108" s="167" t="e">
        <f t="shared" si="21"/>
        <v>#DIV/0!</v>
      </c>
      <c r="BG108" s="167">
        <f t="shared" si="21"/>
        <v>1.2082890960982251E-2</v>
      </c>
      <c r="BH108" s="167">
        <f t="shared" si="21"/>
        <v>1.0316337526502295E-2</v>
      </c>
    </row>
    <row r="109" spans="1:60" s="36" customFormat="1" hidden="1" x14ac:dyDescent="0.2">
      <c r="A109" s="138">
        <f t="shared" si="13"/>
        <v>35976</v>
      </c>
      <c r="B109" s="190">
        <f t="shared" ref="B109:AG109" si="22">B8/B7-1</f>
        <v>2.6820239422961079E-2</v>
      </c>
      <c r="C109" s="228">
        <f t="shared" si="22"/>
        <v>2.1230644872697768E-2</v>
      </c>
      <c r="D109" s="191">
        <f t="shared" si="22"/>
        <v>1.2833979298211284E-2</v>
      </c>
      <c r="E109" s="167">
        <f t="shared" si="22"/>
        <v>1.7844162585499479E-2</v>
      </c>
      <c r="F109" s="167">
        <f t="shared" si="22"/>
        <v>3.2971883738967644E-2</v>
      </c>
      <c r="G109" s="167">
        <f t="shared" si="22"/>
        <v>2.4857615446495673E-2</v>
      </c>
      <c r="H109" s="64">
        <f t="shared" si="22"/>
        <v>0.2148895970982776</v>
      </c>
      <c r="I109" s="192">
        <f t="shared" si="22"/>
        <v>2.8316845343704156E-2</v>
      </c>
      <c r="J109" s="167">
        <f t="shared" si="22"/>
        <v>1.3782723149281528E-2</v>
      </c>
      <c r="K109" s="167">
        <f t="shared" si="22"/>
        <v>2.6953467472167647E-2</v>
      </c>
      <c r="L109" s="167">
        <f t="shared" si="22"/>
        <v>3.0170529077393926E-2</v>
      </c>
      <c r="M109" s="167">
        <f t="shared" si="22"/>
        <v>-2.0810408440675721E-2</v>
      </c>
      <c r="N109" s="167">
        <f t="shared" si="22"/>
        <v>2.6085342204415607E-2</v>
      </c>
      <c r="O109" s="167">
        <f t="shared" si="22"/>
        <v>5.3083776903495306E-3</v>
      </c>
      <c r="P109" s="167">
        <f t="shared" si="22"/>
        <v>8.2287536570260222E-3</v>
      </c>
      <c r="Q109" s="167">
        <f t="shared" si="22"/>
        <v>1.122011396346112E-2</v>
      </c>
      <c r="R109" s="167">
        <f t="shared" si="22"/>
        <v>1.1266208868824235E-2</v>
      </c>
      <c r="S109" s="167">
        <f t="shared" si="22"/>
        <v>1.1413148255253525E-2</v>
      </c>
      <c r="T109" s="167">
        <f t="shared" si="22"/>
        <v>1.3206235726342941E-2</v>
      </c>
      <c r="U109" s="167">
        <f t="shared" si="22"/>
        <v>1.1519330301826614E-2</v>
      </c>
      <c r="V109" s="167">
        <f t="shared" si="22"/>
        <v>1.9179334781117774E-2</v>
      </c>
      <c r="W109" s="167">
        <f t="shared" si="22"/>
        <v>9.1680036672014964E-3</v>
      </c>
      <c r="X109" s="167">
        <f t="shared" si="22"/>
        <v>1.4240303463033177E-2</v>
      </c>
      <c r="Y109" s="167">
        <f t="shared" si="22"/>
        <v>5.1454556466266066E-3</v>
      </c>
      <c r="Z109" s="167">
        <f t="shared" si="22"/>
        <v>8.354521012332583E-3</v>
      </c>
      <c r="AA109" s="167">
        <f t="shared" si="22"/>
        <v>-2.0240271611386973E-3</v>
      </c>
      <c r="AB109" s="167">
        <f t="shared" si="22"/>
        <v>1.5754605797669186E-2</v>
      </c>
      <c r="AC109" s="167">
        <f t="shared" si="22"/>
        <v>1.3400502592411767E-2</v>
      </c>
      <c r="AD109" s="167">
        <f t="shared" si="22"/>
        <v>1.4432334591388818E-2</v>
      </c>
      <c r="AE109" s="167">
        <f t="shared" si="22"/>
        <v>1.7844162585499479E-2</v>
      </c>
      <c r="AF109" s="167">
        <f t="shared" si="22"/>
        <v>1.4983664737391988E-2</v>
      </c>
      <c r="AG109" s="167">
        <f t="shared" si="22"/>
        <v>1.8148649073695511E-2</v>
      </c>
      <c r="AH109" s="167">
        <f t="shared" ref="AH109:BH109" si="23">AH8/AH7-1</f>
        <v>1.8194786802024687E-2</v>
      </c>
      <c r="AI109" s="167">
        <f t="shared" si="23"/>
        <v>2.4255570916423164E-2</v>
      </c>
      <c r="AJ109" s="167">
        <f t="shared" si="23"/>
        <v>1.1480493421802684E-2</v>
      </c>
      <c r="AK109" s="167">
        <f t="shared" si="23"/>
        <v>1.6027464961590576E-2</v>
      </c>
      <c r="AL109" s="167">
        <f t="shared" si="23"/>
        <v>3.3448294869613759E-2</v>
      </c>
      <c r="AM109" s="167">
        <f t="shared" si="23"/>
        <v>1.8685321977897962E-2</v>
      </c>
      <c r="AN109" s="167">
        <f t="shared" si="23"/>
        <v>8.5528669304139049E-2</v>
      </c>
      <c r="AO109" s="167">
        <f t="shared" si="23"/>
        <v>0.13117075003989842</v>
      </c>
      <c r="AP109" s="167">
        <f t="shared" si="23"/>
        <v>6.6595481142954771E-2</v>
      </c>
      <c r="AQ109" s="167">
        <f t="shared" si="23"/>
        <v>2.797966257409934E-2</v>
      </c>
      <c r="AR109" s="167">
        <f t="shared" si="23"/>
        <v>2.204158117331767E-2</v>
      </c>
      <c r="AS109" s="167">
        <f t="shared" si="23"/>
        <v>4.8224055448065517E-2</v>
      </c>
      <c r="AT109" s="167">
        <f t="shared" si="23"/>
        <v>-1.3651269249165821E-2</v>
      </c>
      <c r="AU109" s="167">
        <f t="shared" si="23"/>
        <v>2.4203702523345694E-2</v>
      </c>
      <c r="AV109" s="167">
        <f t="shared" si="23"/>
        <v>1.4253112423955105E-2</v>
      </c>
      <c r="AW109" s="167">
        <f t="shared" si="23"/>
        <v>1.5985091080896741E-2</v>
      </c>
      <c r="AX109" s="167">
        <f t="shared" si="23"/>
        <v>1.8117393142424776E-2</v>
      </c>
      <c r="AY109" s="167">
        <f t="shared" si="23"/>
        <v>9.9161357151731577E-2</v>
      </c>
      <c r="AZ109" s="167">
        <f t="shared" si="23"/>
        <v>9.0509046441673568E-3</v>
      </c>
      <c r="BA109" s="167">
        <f t="shared" si="23"/>
        <v>1.774391224885763E-3</v>
      </c>
      <c r="BB109" s="167">
        <f t="shared" si="23"/>
        <v>1.4797704883334539E-2</v>
      </c>
      <c r="BC109" s="167">
        <f t="shared" si="23"/>
        <v>1.9607381569016313E-2</v>
      </c>
      <c r="BD109" s="167">
        <f t="shared" si="23"/>
        <v>6.1208862054179081E-2</v>
      </c>
      <c r="BE109" s="167">
        <f t="shared" si="23"/>
        <v>2.4602171828109975E-2</v>
      </c>
      <c r="BF109" s="167" t="e">
        <f t="shared" si="23"/>
        <v>#DIV/0!</v>
      </c>
      <c r="BG109" s="167">
        <f t="shared" si="23"/>
        <v>2.3224931341023103E-2</v>
      </c>
      <c r="BH109" s="167">
        <f t="shared" si="23"/>
        <v>1.8876339871928938E-2</v>
      </c>
    </row>
    <row r="110" spans="1:60" s="36" customFormat="1" hidden="1" x14ac:dyDescent="0.2">
      <c r="A110" s="138">
        <f t="shared" si="13"/>
        <v>36068</v>
      </c>
      <c r="B110" s="190">
        <f t="shared" ref="B110:AG110" si="24">B9/B8-1</f>
        <v>2.2377154697590385E-3</v>
      </c>
      <c r="C110" s="228">
        <f t="shared" si="24"/>
        <v>5.6651451139961839E-3</v>
      </c>
      <c r="D110" s="191">
        <f t="shared" si="24"/>
        <v>-4.7220611640863552E-6</v>
      </c>
      <c r="E110" s="167">
        <f t="shared" si="24"/>
        <v>-8.0440653549640473E-4</v>
      </c>
      <c r="F110" s="167">
        <f t="shared" si="24"/>
        <v>3.3799286374756043E-3</v>
      </c>
      <c r="G110" s="167">
        <f t="shared" si="24"/>
        <v>8.5658785562758855E-3</v>
      </c>
      <c r="H110" s="64">
        <f t="shared" si="24"/>
        <v>-9.4700117833757202E-2</v>
      </c>
      <c r="I110" s="192">
        <f t="shared" si="24"/>
        <v>3.5390843606604161E-3</v>
      </c>
      <c r="J110" s="167">
        <f t="shared" si="24"/>
        <v>-9.2615444310392148E-3</v>
      </c>
      <c r="K110" s="167">
        <f t="shared" si="24"/>
        <v>1.1896335277223002E-2</v>
      </c>
      <c r="L110" s="167">
        <f t="shared" si="24"/>
        <v>-1.7826825127334467E-2</v>
      </c>
      <c r="M110" s="167">
        <f t="shared" si="24"/>
        <v>1.3485374318294552E-2</v>
      </c>
      <c r="N110" s="167">
        <f t="shared" si="24"/>
        <v>1.7153818698650403E-2</v>
      </c>
      <c r="O110" s="167">
        <f t="shared" si="24"/>
        <v>-1.8164683538840043E-2</v>
      </c>
      <c r="P110" s="167">
        <f t="shared" si="24"/>
        <v>-1.0357316840700626E-2</v>
      </c>
      <c r="Q110" s="167">
        <f t="shared" si="24"/>
        <v>-6.8548855582665214E-3</v>
      </c>
      <c r="R110" s="167">
        <f t="shared" si="24"/>
        <v>-8.8601027407022581E-3</v>
      </c>
      <c r="S110" s="167">
        <f t="shared" si="24"/>
        <v>9.822982984509343E-3</v>
      </c>
      <c r="T110" s="167">
        <f t="shared" si="24"/>
        <v>-9.6488771910174798E-3</v>
      </c>
      <c r="U110" s="167">
        <f t="shared" si="24"/>
        <v>3.2568262452916663E-3</v>
      </c>
      <c r="V110" s="167">
        <f t="shared" si="24"/>
        <v>-7.2671810514982615E-3</v>
      </c>
      <c r="W110" s="167">
        <f t="shared" si="24"/>
        <v>6.3951611939216946E-4</v>
      </c>
      <c r="X110" s="167">
        <f t="shared" si="24"/>
        <v>3.0731005623119145E-3</v>
      </c>
      <c r="Y110" s="167">
        <f t="shared" si="24"/>
        <v>3.5725852411809811E-3</v>
      </c>
      <c r="Z110" s="167">
        <f t="shared" si="24"/>
        <v>8.5497643380634258E-3</v>
      </c>
      <c r="AA110" s="167">
        <f t="shared" si="24"/>
        <v>-7.6627412495910985E-3</v>
      </c>
      <c r="AB110" s="167">
        <f t="shared" si="24"/>
        <v>1.998058847891393E-3</v>
      </c>
      <c r="AC110" s="167">
        <f t="shared" si="24"/>
        <v>-5.5111616994587553E-3</v>
      </c>
      <c r="AD110" s="167">
        <f t="shared" si="24"/>
        <v>1.040213357630293E-2</v>
      </c>
      <c r="AE110" s="167">
        <f t="shared" si="24"/>
        <v>-8.0440653549640473E-4</v>
      </c>
      <c r="AF110" s="167">
        <f t="shared" si="24"/>
        <v>2.1486050406438473E-3</v>
      </c>
      <c r="AG110" s="167">
        <f t="shared" si="24"/>
        <v>-1.6218721037997152E-4</v>
      </c>
      <c r="AH110" s="167">
        <f t="shared" ref="AH110:BH110" si="25">AH9/AH8-1</f>
        <v>-1.3043541816357695E-3</v>
      </c>
      <c r="AI110" s="167">
        <f t="shared" si="25"/>
        <v>9.3299167240579184E-3</v>
      </c>
      <c r="AJ110" s="167">
        <f t="shared" si="25"/>
        <v>9.6425874370216214E-3</v>
      </c>
      <c r="AK110" s="167">
        <f t="shared" si="25"/>
        <v>2.3064489569519786E-3</v>
      </c>
      <c r="AL110" s="167">
        <f t="shared" si="25"/>
        <v>1.4070174866966045E-2</v>
      </c>
      <c r="AM110" s="167">
        <f t="shared" si="25"/>
        <v>6.5463501687970105E-3</v>
      </c>
      <c r="AN110" s="167">
        <f t="shared" si="25"/>
        <v>3.4389834892083249E-2</v>
      </c>
      <c r="AO110" s="167">
        <f t="shared" si="25"/>
        <v>4.9671858075204023E-2</v>
      </c>
      <c r="AP110" s="167">
        <f t="shared" si="25"/>
        <v>2.7666765443172814E-2</v>
      </c>
      <c r="AQ110" s="167">
        <f t="shared" si="25"/>
        <v>2.266029327199548E-2</v>
      </c>
      <c r="AR110" s="167">
        <f t="shared" si="25"/>
        <v>-5.5874505144448694E-3</v>
      </c>
      <c r="AS110" s="167">
        <f t="shared" si="25"/>
        <v>4.1619878841621771E-2</v>
      </c>
      <c r="AT110" s="167">
        <f t="shared" si="25"/>
        <v>3.365395117191694E-3</v>
      </c>
      <c r="AU110" s="167">
        <f t="shared" si="25"/>
        <v>1.0298040219897109E-2</v>
      </c>
      <c r="AV110" s="167">
        <f t="shared" si="25"/>
        <v>6.9652819151817535E-3</v>
      </c>
      <c r="AW110" s="167">
        <f t="shared" si="25"/>
        <v>-8.0218048415015009E-3</v>
      </c>
      <c r="AX110" s="167">
        <f t="shared" si="25"/>
        <v>-4.1468838271531139E-3</v>
      </c>
      <c r="AY110" s="167">
        <f t="shared" si="25"/>
        <v>-1.4417817622316087E-2</v>
      </c>
      <c r="AZ110" s="167">
        <f t="shared" si="25"/>
        <v>1.8487885569717921E-3</v>
      </c>
      <c r="BA110" s="167">
        <f t="shared" si="25"/>
        <v>-4.9951703883851839E-2</v>
      </c>
      <c r="BB110" s="167">
        <f t="shared" si="25"/>
        <v>-1.8159394596163336E-3</v>
      </c>
      <c r="BC110" s="167">
        <f t="shared" si="25"/>
        <v>-2.107142110070348E-3</v>
      </c>
      <c r="BD110" s="167">
        <f t="shared" si="25"/>
        <v>-1.4096324603798949E-2</v>
      </c>
      <c r="BE110" s="167">
        <f t="shared" si="25"/>
        <v>-8.9881653045561505E-3</v>
      </c>
      <c r="BF110" s="167" t="e">
        <f t="shared" si="25"/>
        <v>#DIV/0!</v>
      </c>
      <c r="BG110" s="167">
        <f t="shared" si="25"/>
        <v>-1.9517874744111596E-2</v>
      </c>
      <c r="BH110" s="167">
        <f t="shared" si="25"/>
        <v>-2.4803702369173508E-2</v>
      </c>
    </row>
    <row r="111" spans="1:60" s="36" customFormat="1" ht="12" hidden="1" thickBot="1" x14ac:dyDescent="0.25">
      <c r="A111" s="139">
        <f t="shared" si="13"/>
        <v>36159</v>
      </c>
      <c r="B111" s="193">
        <f t="shared" ref="B111:AG111" si="26">B10/B9-1</f>
        <v>-1.5765147077133612E-3</v>
      </c>
      <c r="C111" s="234">
        <f t="shared" si="26"/>
        <v>-6.8707039550108817E-4</v>
      </c>
      <c r="D111" s="194">
        <f t="shared" si="26"/>
        <v>-3.7650415995690301E-3</v>
      </c>
      <c r="E111" s="163">
        <f t="shared" si="26"/>
        <v>3.2991433803153392E-3</v>
      </c>
      <c r="F111" s="163">
        <f t="shared" si="26"/>
        <v>-1.3155463036587101E-3</v>
      </c>
      <c r="G111" s="163">
        <f t="shared" si="26"/>
        <v>2.3135014351582939E-5</v>
      </c>
      <c r="H111" s="163">
        <f t="shared" si="26"/>
        <v>-2.9521536750136912E-2</v>
      </c>
      <c r="I111" s="195">
        <f t="shared" si="26"/>
        <v>-3.4642736886173475E-3</v>
      </c>
      <c r="J111" s="163">
        <f t="shared" si="26"/>
        <v>1.5319772573164858E-2</v>
      </c>
      <c r="K111" s="163">
        <f t="shared" si="26"/>
        <v>-2.7747779420208563E-3</v>
      </c>
      <c r="L111" s="163">
        <f t="shared" si="26"/>
        <v>3.0106597522327805E-2</v>
      </c>
      <c r="M111" s="163">
        <f t="shared" si="26"/>
        <v>-5.4626096598506368E-2</v>
      </c>
      <c r="N111" s="163">
        <f t="shared" si="26"/>
        <v>-1.4295866950832292E-2</v>
      </c>
      <c r="O111" s="163">
        <f t="shared" si="26"/>
        <v>-9.407902931543588E-3</v>
      </c>
      <c r="P111" s="163">
        <f t="shared" si="26"/>
        <v>-6.2780013126729761E-3</v>
      </c>
      <c r="Q111" s="163">
        <f t="shared" si="26"/>
        <v>-1.6085634066448251E-2</v>
      </c>
      <c r="R111" s="163">
        <f t="shared" si="26"/>
        <v>-1.0929653299892483E-2</v>
      </c>
      <c r="S111" s="163">
        <f t="shared" si="26"/>
        <v>4.8448393023432512E-3</v>
      </c>
      <c r="T111" s="163">
        <f t="shared" si="26"/>
        <v>2.3183882112787213E-3</v>
      </c>
      <c r="U111" s="163">
        <f t="shared" si="26"/>
        <v>-2.1557306018324951E-3</v>
      </c>
      <c r="V111" s="163">
        <f t="shared" si="26"/>
        <v>-1.0048576592860403E-2</v>
      </c>
      <c r="W111" s="163">
        <f t="shared" si="26"/>
        <v>-8.9295846996494399E-3</v>
      </c>
      <c r="X111" s="163">
        <f t="shared" si="26"/>
        <v>-3.1245246941746796E-3</v>
      </c>
      <c r="Y111" s="163">
        <f t="shared" si="26"/>
        <v>1.2876062581616665E-2</v>
      </c>
      <c r="Z111" s="163">
        <f t="shared" si="26"/>
        <v>2.5934746453728508E-3</v>
      </c>
      <c r="AA111" s="163">
        <f t="shared" si="26"/>
        <v>3.6466874891835532E-2</v>
      </c>
      <c r="AB111" s="163">
        <f t="shared" si="26"/>
        <v>3.0889224740406895E-3</v>
      </c>
      <c r="AC111" s="163">
        <f t="shared" si="26"/>
        <v>-2.3416468609669394E-3</v>
      </c>
      <c r="AD111" s="163">
        <f t="shared" si="26"/>
        <v>-6.7819536159460236E-3</v>
      </c>
      <c r="AE111" s="163">
        <f t="shared" si="26"/>
        <v>3.2991433803153392E-3</v>
      </c>
      <c r="AF111" s="163">
        <f t="shared" si="26"/>
        <v>3.1548570124237951E-3</v>
      </c>
      <c r="AG111" s="163">
        <f t="shared" si="26"/>
        <v>-6.6044075730540275E-3</v>
      </c>
      <c r="AH111" s="163">
        <f t="shared" ref="AH111:BH111" si="27">AH10/AH9-1</f>
        <v>4.7626071164383887E-3</v>
      </c>
      <c r="AI111" s="163">
        <f t="shared" si="27"/>
        <v>4.9602616475488137E-3</v>
      </c>
      <c r="AJ111" s="163">
        <f t="shared" si="27"/>
        <v>2.0122465155480995E-3</v>
      </c>
      <c r="AK111" s="163">
        <f t="shared" si="27"/>
        <v>6.5413378613976558E-3</v>
      </c>
      <c r="AL111" s="163">
        <f t="shared" si="27"/>
        <v>4.6620542513993168E-3</v>
      </c>
      <c r="AM111" s="163">
        <f t="shared" si="27"/>
        <v>1.2307170088832198E-3</v>
      </c>
      <c r="AN111" s="163">
        <f t="shared" si="27"/>
        <v>-7.7454167103554572E-2</v>
      </c>
      <c r="AO111" s="163">
        <f t="shared" si="27"/>
        <v>-0.16844725021245599</v>
      </c>
      <c r="AP111" s="163">
        <f t="shared" si="27"/>
        <v>-3.6566120227096488E-2</v>
      </c>
      <c r="AQ111" s="163">
        <f t="shared" si="27"/>
        <v>2.2366116665788027E-2</v>
      </c>
      <c r="AR111" s="163">
        <f t="shared" si="27"/>
        <v>-2.4514853116888169E-3</v>
      </c>
      <c r="AS111" s="163">
        <f t="shared" si="27"/>
        <v>4.0661999787168002E-2</v>
      </c>
      <c r="AT111" s="163">
        <f t="shared" si="27"/>
        <v>-8.5601576764208209E-3</v>
      </c>
      <c r="AU111" s="163">
        <f t="shared" si="27"/>
        <v>7.0394196391829755E-3</v>
      </c>
      <c r="AV111" s="163">
        <f t="shared" si="27"/>
        <v>1.9499282317974709E-2</v>
      </c>
      <c r="AW111" s="163">
        <f t="shared" si="27"/>
        <v>-8.854973760629159E-4</v>
      </c>
      <c r="AX111" s="163">
        <f t="shared" si="27"/>
        <v>3.0087233225434717E-2</v>
      </c>
      <c r="AY111" s="163">
        <f t="shared" si="27"/>
        <v>-2.4201140835782176E-2</v>
      </c>
      <c r="AZ111" s="163">
        <f t="shared" si="27"/>
        <v>8.4322243413148534E-4</v>
      </c>
      <c r="BA111" s="163">
        <f t="shared" si="27"/>
        <v>8.6076397100406155E-2</v>
      </c>
      <c r="BB111" s="163">
        <f t="shared" si="27"/>
        <v>-6.9044931443384971E-4</v>
      </c>
      <c r="BC111" s="163">
        <f t="shared" si="27"/>
        <v>4.6441349493164807E-3</v>
      </c>
      <c r="BD111" s="163">
        <f t="shared" si="27"/>
        <v>4.6259598464815532E-2</v>
      </c>
      <c r="BE111" s="163">
        <f t="shared" si="27"/>
        <v>1.0759846028146391E-2</v>
      </c>
      <c r="BF111" s="163" t="e">
        <f t="shared" si="27"/>
        <v>#DIV/0!</v>
      </c>
      <c r="BG111" s="163">
        <f t="shared" si="27"/>
        <v>2.0072185411931009E-2</v>
      </c>
      <c r="BH111" s="163">
        <f t="shared" si="27"/>
        <v>3.4208266119190034E-2</v>
      </c>
    </row>
    <row r="112" spans="1:60" s="36" customFormat="1" hidden="1" x14ac:dyDescent="0.2">
      <c r="A112" s="138">
        <f t="shared" si="13"/>
        <v>36249</v>
      </c>
      <c r="B112" s="190">
        <f t="shared" ref="B112:AG112" si="28">B11/B10-1</f>
        <v>-8.8807821940528608E-4</v>
      </c>
      <c r="C112" s="228">
        <f t="shared" si="28"/>
        <v>-1.5251078589079148E-3</v>
      </c>
      <c r="D112" s="191">
        <f t="shared" si="28"/>
        <v>-4.8809218860462744E-3</v>
      </c>
      <c r="E112" s="167">
        <f t="shared" si="28"/>
        <v>1.4474790613763222E-3</v>
      </c>
      <c r="F112" s="167">
        <f t="shared" si="28"/>
        <v>2.939311365337538E-4</v>
      </c>
      <c r="G112" s="167">
        <f t="shared" si="28"/>
        <v>-6.0085963744371806E-4</v>
      </c>
      <c r="H112" s="64">
        <f t="shared" si="28"/>
        <v>1.972111250302766E-2</v>
      </c>
      <c r="I112" s="192">
        <f t="shared" si="28"/>
        <v>-1.5651256436828298E-3</v>
      </c>
      <c r="J112" s="167">
        <f t="shared" si="28"/>
        <v>5.0596875809294506E-3</v>
      </c>
      <c r="K112" s="167">
        <f t="shared" si="28"/>
        <v>-1.6550189018303962E-3</v>
      </c>
      <c r="L112" s="167">
        <f t="shared" si="28"/>
        <v>-3.6078870088099513E-2</v>
      </c>
      <c r="M112" s="167">
        <f t="shared" si="28"/>
        <v>1.8386918724989654E-2</v>
      </c>
      <c r="N112" s="167">
        <f t="shared" si="28"/>
        <v>-2.2695557052537896E-2</v>
      </c>
      <c r="O112" s="167">
        <f t="shared" si="28"/>
        <v>-2.0344386339933629E-2</v>
      </c>
      <c r="P112" s="167">
        <f t="shared" si="28"/>
        <v>6.4648364586623597E-3</v>
      </c>
      <c r="Q112" s="167">
        <f t="shared" si="28"/>
        <v>-5.1126567980500637E-3</v>
      </c>
      <c r="R112" s="167">
        <f t="shared" si="28"/>
        <v>6.327825566043721E-3</v>
      </c>
      <c r="S112" s="167">
        <f t="shared" si="28"/>
        <v>-9.5803433895630397E-3</v>
      </c>
      <c r="T112" s="167">
        <f t="shared" si="28"/>
        <v>-7.2662856756009475E-3</v>
      </c>
      <c r="U112" s="167">
        <f t="shared" si="28"/>
        <v>4.4164025542146046E-3</v>
      </c>
      <c r="V112" s="167">
        <f t="shared" si="28"/>
        <v>9.2262397224711634E-3</v>
      </c>
      <c r="W112" s="167">
        <f t="shared" si="28"/>
        <v>-7.5093716476019035E-3</v>
      </c>
      <c r="X112" s="167">
        <f t="shared" si="28"/>
        <v>-9.5686062529425353E-3</v>
      </c>
      <c r="Y112" s="167">
        <f t="shared" si="28"/>
        <v>2.0499850573378886E-3</v>
      </c>
      <c r="Z112" s="167">
        <f t="shared" si="28"/>
        <v>1.4900774954946572E-2</v>
      </c>
      <c r="AA112" s="167">
        <f t="shared" si="28"/>
        <v>-2.6469372177342354E-2</v>
      </c>
      <c r="AB112" s="167">
        <f t="shared" si="28"/>
        <v>-5.6240917469284613E-3</v>
      </c>
      <c r="AC112" s="167">
        <f t="shared" si="28"/>
        <v>-6.1751518911768999E-3</v>
      </c>
      <c r="AD112" s="167">
        <f t="shared" si="28"/>
        <v>-7.2822190907628759E-4</v>
      </c>
      <c r="AE112" s="167">
        <f t="shared" si="28"/>
        <v>1.4474790613763222E-3</v>
      </c>
      <c r="AF112" s="167">
        <f t="shared" si="28"/>
        <v>3.0149120312055189E-3</v>
      </c>
      <c r="AG112" s="167">
        <f t="shared" si="28"/>
        <v>-3.9423346085658562E-3</v>
      </c>
      <c r="AH112" s="167">
        <f t="shared" ref="AH112:BH112" si="29">AH11/AH10-1</f>
        <v>2.0080703810738676E-3</v>
      </c>
      <c r="AI112" s="167">
        <f t="shared" si="29"/>
        <v>-1.3791321620762131E-2</v>
      </c>
      <c r="AJ112" s="167">
        <f t="shared" si="29"/>
        <v>3.5846886167336667E-3</v>
      </c>
      <c r="AK112" s="167">
        <f t="shared" si="29"/>
        <v>-5.8899645098765552E-3</v>
      </c>
      <c r="AL112" s="167">
        <f t="shared" si="29"/>
        <v>-2.371921309417524E-2</v>
      </c>
      <c r="AM112" s="167">
        <f t="shared" si="29"/>
        <v>1.0379381236412355E-2</v>
      </c>
      <c r="AN112" s="167">
        <f t="shared" si="29"/>
        <v>1.7689572769132189E-2</v>
      </c>
      <c r="AO112" s="167">
        <f t="shared" si="29"/>
        <v>4.4607009896447058E-2</v>
      </c>
      <c r="AP112" s="167">
        <f t="shared" si="29"/>
        <v>7.2498351850578402E-3</v>
      </c>
      <c r="AQ112" s="167">
        <f t="shared" si="29"/>
        <v>4.9901028671617276E-4</v>
      </c>
      <c r="AR112" s="167">
        <f t="shared" si="29"/>
        <v>7.6616483902278709E-3</v>
      </c>
      <c r="AS112" s="167">
        <f t="shared" si="29"/>
        <v>3.7193437351892733E-2</v>
      </c>
      <c r="AT112" s="167">
        <f t="shared" si="29"/>
        <v>-3.243996556913431E-3</v>
      </c>
      <c r="AU112" s="167">
        <f t="shared" si="29"/>
        <v>-2.6307305629521549E-3</v>
      </c>
      <c r="AV112" s="167">
        <f t="shared" si="29"/>
        <v>6.5401526663704246E-3</v>
      </c>
      <c r="AW112" s="167">
        <f t="shared" si="29"/>
        <v>-3.0889540566959584E-3</v>
      </c>
      <c r="AX112" s="167">
        <f t="shared" si="29"/>
        <v>-1.9142068877360807E-2</v>
      </c>
      <c r="AY112" s="167">
        <f t="shared" si="29"/>
        <v>1.8606673899250747E-3</v>
      </c>
      <c r="AZ112" s="167">
        <f t="shared" si="29"/>
        <v>-7.9002042319686883E-3</v>
      </c>
      <c r="BA112" s="167">
        <f t="shared" si="29"/>
        <v>8.982984929140736E-3</v>
      </c>
      <c r="BB112" s="167">
        <f t="shared" si="29"/>
        <v>6.1706088106747714E-3</v>
      </c>
      <c r="BC112" s="167">
        <f t="shared" si="29"/>
        <v>7.2439654872626935E-3</v>
      </c>
      <c r="BD112" s="167">
        <f t="shared" si="29"/>
        <v>-3.714033073799472E-3</v>
      </c>
      <c r="BE112" s="167">
        <f t="shared" si="29"/>
        <v>-6.9954236019824645E-3</v>
      </c>
      <c r="BF112" s="167" t="e">
        <f t="shared" si="29"/>
        <v>#DIV/0!</v>
      </c>
      <c r="BG112" s="167">
        <f t="shared" si="29"/>
        <v>7.8370746601921226E-3</v>
      </c>
      <c r="BH112" s="167">
        <f t="shared" si="29"/>
        <v>5.6428628302183093E-3</v>
      </c>
    </row>
    <row r="113" spans="1:60" s="36" customFormat="1" hidden="1" x14ac:dyDescent="0.2">
      <c r="A113" s="138">
        <f t="shared" si="13"/>
        <v>36341</v>
      </c>
      <c r="B113" s="190">
        <f t="shared" ref="B113:AG113" si="30">B12/B11-1</f>
        <v>2.5103379791106661E-2</v>
      </c>
      <c r="C113" s="228">
        <f t="shared" si="30"/>
        <v>1.9564759965377432E-2</v>
      </c>
      <c r="D113" s="191">
        <f t="shared" si="30"/>
        <v>7.9162825070138165E-3</v>
      </c>
      <c r="E113" s="167">
        <f t="shared" si="30"/>
        <v>1.8229680356528721E-2</v>
      </c>
      <c r="F113" s="167">
        <f t="shared" si="30"/>
        <v>3.2002277495526643E-2</v>
      </c>
      <c r="G113" s="167">
        <f t="shared" si="30"/>
        <v>2.4081073958562405E-2</v>
      </c>
      <c r="H113" s="64">
        <f t="shared" si="30"/>
        <v>0.20055548844647819</v>
      </c>
      <c r="I113" s="192">
        <f t="shared" si="30"/>
        <v>2.6620130993195712E-2</v>
      </c>
      <c r="J113" s="167">
        <f t="shared" si="30"/>
        <v>1.1866762722257729E-2</v>
      </c>
      <c r="K113" s="167">
        <f t="shared" si="30"/>
        <v>2.6371034555735084E-2</v>
      </c>
      <c r="L113" s="167">
        <f t="shared" si="30"/>
        <v>4.5408385318439048E-2</v>
      </c>
      <c r="M113" s="167">
        <f t="shared" si="30"/>
        <v>1.5074015107889194E-2</v>
      </c>
      <c r="N113" s="167">
        <f t="shared" si="30"/>
        <v>2.3365648347052792E-2</v>
      </c>
      <c r="O113" s="167">
        <f t="shared" si="30"/>
        <v>-1.1261150728784863E-2</v>
      </c>
      <c r="P113" s="167">
        <f t="shared" si="30"/>
        <v>4.9681687679441477E-3</v>
      </c>
      <c r="Q113" s="167">
        <f t="shared" si="30"/>
        <v>-2.0495966537197541E-2</v>
      </c>
      <c r="R113" s="167">
        <f t="shared" si="30"/>
        <v>6.131990960948297E-3</v>
      </c>
      <c r="S113" s="167">
        <f t="shared" si="30"/>
        <v>6.1957868649318293E-3</v>
      </c>
      <c r="T113" s="167">
        <f t="shared" si="30"/>
        <v>7.1461450596412845E-3</v>
      </c>
      <c r="U113" s="167">
        <f t="shared" si="30"/>
        <v>5.0750868030255969E-3</v>
      </c>
      <c r="V113" s="167">
        <f t="shared" si="30"/>
        <v>2.6317574825585943E-2</v>
      </c>
      <c r="W113" s="167">
        <f t="shared" si="30"/>
        <v>-5.8962837017245695E-3</v>
      </c>
      <c r="X113" s="167">
        <f t="shared" si="30"/>
        <v>6.0078960920066926E-3</v>
      </c>
      <c r="Y113" s="167">
        <f t="shared" si="30"/>
        <v>7.9490080377411232E-3</v>
      </c>
      <c r="Z113" s="167">
        <f t="shared" si="30"/>
        <v>6.5837781355022607E-3</v>
      </c>
      <c r="AA113" s="167">
        <f t="shared" si="30"/>
        <v>1.1107571933779203E-2</v>
      </c>
      <c r="AB113" s="167">
        <f t="shared" si="30"/>
        <v>8.9014013222408206E-3</v>
      </c>
      <c r="AC113" s="167">
        <f t="shared" si="30"/>
        <v>2.6562067482964746E-3</v>
      </c>
      <c r="AD113" s="167">
        <f t="shared" si="30"/>
        <v>1.5994699981071392E-2</v>
      </c>
      <c r="AE113" s="167">
        <f t="shared" si="30"/>
        <v>1.8229680356528721E-2</v>
      </c>
      <c r="AF113" s="167">
        <f t="shared" si="30"/>
        <v>2.3106962876541459E-2</v>
      </c>
      <c r="AG113" s="167">
        <f t="shared" si="30"/>
        <v>1.5738073491182503E-2</v>
      </c>
      <c r="AH113" s="167">
        <f t="shared" ref="AH113:BH113" si="31">AH12/AH11-1</f>
        <v>1.791339881524201E-2</v>
      </c>
      <c r="AI113" s="167">
        <f t="shared" si="31"/>
        <v>2.193490204740467E-2</v>
      </c>
      <c r="AJ113" s="167">
        <f t="shared" si="31"/>
        <v>1.3060830275815061E-2</v>
      </c>
      <c r="AK113" s="167">
        <f t="shared" si="31"/>
        <v>1.2876987556170061E-2</v>
      </c>
      <c r="AL113" s="167">
        <f t="shared" si="31"/>
        <v>3.0597954342514111E-2</v>
      </c>
      <c r="AM113" s="167">
        <f t="shared" si="31"/>
        <v>1.1465174856959637E-2</v>
      </c>
      <c r="AN113" s="167">
        <f t="shared" si="31"/>
        <v>8.3100426677357397E-2</v>
      </c>
      <c r="AO113" s="167">
        <f t="shared" si="31"/>
        <v>0.12394367603236489</v>
      </c>
      <c r="AP113" s="167">
        <f t="shared" si="31"/>
        <v>6.6672154417271257E-2</v>
      </c>
      <c r="AQ113" s="167">
        <f t="shared" si="31"/>
        <v>2.7378622319085721E-2</v>
      </c>
      <c r="AR113" s="167">
        <f t="shared" si="31"/>
        <v>1.3608230520145925E-2</v>
      </c>
      <c r="AS113" s="167">
        <f t="shared" si="31"/>
        <v>3.0246005992618619E-2</v>
      </c>
      <c r="AT113" s="167">
        <f t="shared" si="31"/>
        <v>1.0076487901164999E-2</v>
      </c>
      <c r="AU113" s="167">
        <f t="shared" si="31"/>
        <v>2.3328822434115937E-2</v>
      </c>
      <c r="AV113" s="167">
        <f t="shared" si="31"/>
        <v>1.5431317607486728E-2</v>
      </c>
      <c r="AW113" s="167">
        <f t="shared" si="31"/>
        <v>1.6041732036397915E-2</v>
      </c>
      <c r="AX113" s="167">
        <f t="shared" si="31"/>
        <v>2.8448088618592493E-2</v>
      </c>
      <c r="AY113" s="167">
        <f t="shared" si="31"/>
        <v>9.5726193066803633E-2</v>
      </c>
      <c r="AZ113" s="167">
        <f t="shared" si="31"/>
        <v>9.3992316995090697E-3</v>
      </c>
      <c r="BA113" s="167">
        <f t="shared" si="31"/>
        <v>-6.5700087825310005E-3</v>
      </c>
      <c r="BB113" s="167">
        <f t="shared" si="31"/>
        <v>8.2312335104268719E-3</v>
      </c>
      <c r="BC113" s="167">
        <f t="shared" si="31"/>
        <v>2.272568246711959E-2</v>
      </c>
      <c r="BD113" s="167">
        <f t="shared" si="31"/>
        <v>4.1718116166316932E-2</v>
      </c>
      <c r="BE113" s="167">
        <f t="shared" si="31"/>
        <v>2.3498780752278625E-2</v>
      </c>
      <c r="BF113" s="167" t="e">
        <f t="shared" si="31"/>
        <v>#DIV/0!</v>
      </c>
      <c r="BG113" s="167">
        <f t="shared" si="31"/>
        <v>2.2965824378467836E-2</v>
      </c>
      <c r="BH113" s="167">
        <f t="shared" si="31"/>
        <v>1.8585664090385867E-2</v>
      </c>
    </row>
    <row r="114" spans="1:60" s="36" customFormat="1" hidden="1" x14ac:dyDescent="0.2">
      <c r="A114" s="138">
        <f t="shared" si="13"/>
        <v>36433</v>
      </c>
      <c r="B114" s="190">
        <f t="shared" ref="B114:AG114" si="32">B13/B12-1</f>
        <v>6.0893986634174002E-3</v>
      </c>
      <c r="C114" s="228">
        <f t="shared" si="32"/>
        <v>6.4962611616576904E-3</v>
      </c>
      <c r="D114" s="191">
        <f t="shared" si="32"/>
        <v>1.2890880044975628E-3</v>
      </c>
      <c r="E114" s="167">
        <f t="shared" si="32"/>
        <v>1.524087090690962E-3</v>
      </c>
      <c r="F114" s="167">
        <f t="shared" si="32"/>
        <v>8.2577446306841829E-3</v>
      </c>
      <c r="G114" s="167">
        <f t="shared" si="32"/>
        <v>8.9802374129985818E-3</v>
      </c>
      <c r="H114" s="64">
        <f t="shared" si="32"/>
        <v>-4.8561434509627466E-3</v>
      </c>
      <c r="I114" s="192">
        <f t="shared" si="32"/>
        <v>7.7241921348052411E-3</v>
      </c>
      <c r="J114" s="167">
        <f t="shared" si="32"/>
        <v>-8.3853821914848803E-3</v>
      </c>
      <c r="K114" s="167">
        <f t="shared" si="32"/>
        <v>1.218996558723684E-2</v>
      </c>
      <c r="L114" s="167">
        <f t="shared" si="32"/>
        <v>-1.5681376630585664E-2</v>
      </c>
      <c r="M114" s="167">
        <f t="shared" si="32"/>
        <v>1.6018153907761956E-3</v>
      </c>
      <c r="N114" s="167">
        <f t="shared" si="32"/>
        <v>2.071963061825155E-2</v>
      </c>
      <c r="O114" s="167">
        <f t="shared" si="32"/>
        <v>-2.8822878087892745E-2</v>
      </c>
      <c r="P114" s="167">
        <f t="shared" si="32"/>
        <v>-6.8600103627678433E-3</v>
      </c>
      <c r="Q114" s="167">
        <f t="shared" si="32"/>
        <v>8.7847730600292273E-3</v>
      </c>
      <c r="R114" s="167">
        <f t="shared" si="32"/>
        <v>-6.0199439363999296E-3</v>
      </c>
      <c r="S114" s="167">
        <f t="shared" si="32"/>
        <v>4.3606112395697672E-3</v>
      </c>
      <c r="T114" s="167">
        <f t="shared" si="32"/>
        <v>-3.0977308698191264E-3</v>
      </c>
      <c r="U114" s="167">
        <f t="shared" si="32"/>
        <v>5.5288884421100803E-4</v>
      </c>
      <c r="V114" s="167">
        <f t="shared" si="32"/>
        <v>5.7289859144067368E-3</v>
      </c>
      <c r="W114" s="167">
        <f t="shared" si="32"/>
        <v>1.1605959354699102E-4</v>
      </c>
      <c r="X114" s="167">
        <f t="shared" si="32"/>
        <v>-2.4588083966994301E-3</v>
      </c>
      <c r="Y114" s="167">
        <f t="shared" si="32"/>
        <v>3.1643093295772307E-3</v>
      </c>
      <c r="Z114" s="167">
        <f t="shared" si="32"/>
        <v>6.9791012741242664E-3</v>
      </c>
      <c r="AA114" s="167">
        <f t="shared" si="32"/>
        <v>-5.6220163329268047E-3</v>
      </c>
      <c r="AB114" s="167">
        <f t="shared" si="32"/>
        <v>7.6941406641919396E-3</v>
      </c>
      <c r="AC114" s="167">
        <f t="shared" si="32"/>
        <v>-3.5243946852125951E-4</v>
      </c>
      <c r="AD114" s="167">
        <f t="shared" si="32"/>
        <v>1.1085235211923505E-2</v>
      </c>
      <c r="AE114" s="167">
        <f t="shared" si="32"/>
        <v>1.524087090690962E-3</v>
      </c>
      <c r="AF114" s="167">
        <f t="shared" si="32"/>
        <v>-3.7377848873121233E-2</v>
      </c>
      <c r="AG114" s="167">
        <f t="shared" si="32"/>
        <v>2.434038105339198E-2</v>
      </c>
      <c r="AH114" s="167">
        <f t="shared" ref="AH114:BH114" si="33">AH13/AH12-1</f>
        <v>3.65959905911728E-3</v>
      </c>
      <c r="AI114" s="167">
        <f t="shared" si="33"/>
        <v>9.6135323152652941E-3</v>
      </c>
      <c r="AJ114" s="167">
        <f t="shared" si="33"/>
        <v>1.1070626267053907E-2</v>
      </c>
      <c r="AK114" s="167">
        <f t="shared" si="33"/>
        <v>-7.2519332267595438E-5</v>
      </c>
      <c r="AL114" s="167">
        <f t="shared" si="33"/>
        <v>1.581877180854141E-2</v>
      </c>
      <c r="AM114" s="167">
        <f t="shared" si="33"/>
        <v>6.0076318607469315E-3</v>
      </c>
      <c r="AN114" s="167">
        <f t="shared" si="33"/>
        <v>3.6007238991141666E-2</v>
      </c>
      <c r="AO114" s="167">
        <f t="shared" si="33"/>
        <v>5.6321389870854333E-2</v>
      </c>
      <c r="AP114" s="167">
        <f t="shared" si="33"/>
        <v>2.7397621248026027E-2</v>
      </c>
      <c r="AQ114" s="167">
        <f t="shared" si="33"/>
        <v>2.6239341678288008E-2</v>
      </c>
      <c r="AR114" s="167">
        <f t="shared" si="33"/>
        <v>5.6108213029237852E-3</v>
      </c>
      <c r="AS114" s="167">
        <f t="shared" si="33"/>
        <v>1.027281843032668E-2</v>
      </c>
      <c r="AT114" s="167">
        <f t="shared" si="33"/>
        <v>7.9156325017848417E-3</v>
      </c>
      <c r="AU114" s="167">
        <f t="shared" si="33"/>
        <v>1.3984633016368653E-2</v>
      </c>
      <c r="AV114" s="167">
        <f t="shared" si="33"/>
        <v>9.333856411965602E-3</v>
      </c>
      <c r="AW114" s="167">
        <f t="shared" si="33"/>
        <v>-8.3638937142122005E-3</v>
      </c>
      <c r="AX114" s="167">
        <f t="shared" si="33"/>
        <v>-3.8542970131838494E-4</v>
      </c>
      <c r="AY114" s="167">
        <f t="shared" si="33"/>
        <v>1.8178352047019564E-2</v>
      </c>
      <c r="AZ114" s="167">
        <f t="shared" si="33"/>
        <v>1.6341740593588394E-3</v>
      </c>
      <c r="BA114" s="167">
        <f t="shared" si="33"/>
        <v>-4.7520188902007043E-2</v>
      </c>
      <c r="BB114" s="167">
        <f t="shared" si="33"/>
        <v>-7.8190111751363922E-4</v>
      </c>
      <c r="BC114" s="167">
        <f t="shared" si="33"/>
        <v>-1.3486778635890539E-3</v>
      </c>
      <c r="BD114" s="167">
        <f t="shared" si="33"/>
        <v>-1.1251786143620213E-2</v>
      </c>
      <c r="BE114" s="167">
        <f t="shared" si="33"/>
        <v>-1.0033067075670754E-2</v>
      </c>
      <c r="BF114" s="167" t="e">
        <f t="shared" si="33"/>
        <v>#DIV/0!</v>
      </c>
      <c r="BG114" s="167">
        <f t="shared" si="33"/>
        <v>-1.9946106995820667E-2</v>
      </c>
      <c r="BH114" s="167">
        <f t="shared" si="33"/>
        <v>-2.1623939403799142E-2</v>
      </c>
    </row>
    <row r="115" spans="1:60" s="36" customFormat="1" ht="12" hidden="1" thickBot="1" x14ac:dyDescent="0.25">
      <c r="A115" s="139">
        <f t="shared" si="13"/>
        <v>36524</v>
      </c>
      <c r="B115" s="193">
        <f t="shared" ref="B115:AG115" si="34">B14/B13-1</f>
        <v>2.8220993628114144E-3</v>
      </c>
      <c r="C115" s="234">
        <f t="shared" si="34"/>
        <v>2.6157885792035263E-3</v>
      </c>
      <c r="D115" s="194">
        <f t="shared" si="34"/>
        <v>-1.383437436451862E-3</v>
      </c>
      <c r="E115" s="163">
        <f t="shared" si="34"/>
        <v>1.0069515174027543E-2</v>
      </c>
      <c r="F115" s="163">
        <f t="shared" si="34"/>
        <v>3.5078042604579363E-3</v>
      </c>
      <c r="G115" s="163">
        <f t="shared" si="34"/>
        <v>3.2400338546458851E-3</v>
      </c>
      <c r="H115" s="163">
        <f t="shared" si="34"/>
        <v>8.4356525668896065E-3</v>
      </c>
      <c r="I115" s="195">
        <f t="shared" si="34"/>
        <v>1.254235043172125E-3</v>
      </c>
      <c r="J115" s="163">
        <f t="shared" si="34"/>
        <v>1.6929803523475062E-2</v>
      </c>
      <c r="K115" s="163">
        <f t="shared" si="34"/>
        <v>7.6115670189902396E-4</v>
      </c>
      <c r="L115" s="163">
        <f t="shared" si="34"/>
        <v>5.329197800648533E-2</v>
      </c>
      <c r="M115" s="163">
        <f t="shared" si="34"/>
        <v>-7.6297727727060449E-3</v>
      </c>
      <c r="N115" s="163">
        <f t="shared" si="34"/>
        <v>-4.0268736296720231E-3</v>
      </c>
      <c r="O115" s="163">
        <f t="shared" si="34"/>
        <v>-1.6138480348795614E-2</v>
      </c>
      <c r="P115" s="163">
        <f t="shared" si="34"/>
        <v>1.5186978505958848E-3</v>
      </c>
      <c r="Q115" s="163">
        <f t="shared" si="34"/>
        <v>-2.491533623609099E-2</v>
      </c>
      <c r="R115" s="163">
        <f t="shared" si="34"/>
        <v>-6.9232547387887422E-3</v>
      </c>
      <c r="S115" s="163">
        <f t="shared" si="34"/>
        <v>6.9692078625678278E-3</v>
      </c>
      <c r="T115" s="163">
        <f t="shared" si="34"/>
        <v>7.6410408795690721E-4</v>
      </c>
      <c r="U115" s="163">
        <f t="shared" si="34"/>
        <v>-9.9155861344091267E-3</v>
      </c>
      <c r="V115" s="163">
        <f t="shared" si="34"/>
        <v>3.313742995952218E-3</v>
      </c>
      <c r="W115" s="163">
        <f t="shared" si="34"/>
        <v>-3.2431838170624561E-3</v>
      </c>
      <c r="X115" s="163">
        <f t="shared" si="34"/>
        <v>-1.0745425518851048E-3</v>
      </c>
      <c r="Y115" s="163">
        <f t="shared" si="34"/>
        <v>1.1181532311142606E-2</v>
      </c>
      <c r="Z115" s="163">
        <f t="shared" si="34"/>
        <v>1.4244567734835067E-2</v>
      </c>
      <c r="AA115" s="163">
        <f t="shared" si="34"/>
        <v>4.0372696035027023E-3</v>
      </c>
      <c r="AB115" s="163">
        <f t="shared" si="34"/>
        <v>2.0224145763192425E-4</v>
      </c>
      <c r="AC115" s="163">
        <f t="shared" si="34"/>
        <v>8.9551186376937153E-3</v>
      </c>
      <c r="AD115" s="163">
        <f t="shared" si="34"/>
        <v>5.6384742951907096E-3</v>
      </c>
      <c r="AE115" s="163">
        <f t="shared" si="34"/>
        <v>1.0069515174027543E-2</v>
      </c>
      <c r="AF115" s="163">
        <f t="shared" si="34"/>
        <v>2.2622945425228025E-3</v>
      </c>
      <c r="AG115" s="163">
        <f t="shared" si="34"/>
        <v>2.3184273709484504E-3</v>
      </c>
      <c r="AH115" s="163">
        <f t="shared" ref="AH115:BH115" si="35">AH14/AH13-1</f>
        <v>1.2239201348599904E-2</v>
      </c>
      <c r="AI115" s="163">
        <f t="shared" si="35"/>
        <v>9.1473289493531063E-3</v>
      </c>
      <c r="AJ115" s="163">
        <f t="shared" si="35"/>
        <v>2.3600434616499744E-3</v>
      </c>
      <c r="AK115" s="163">
        <f t="shared" si="35"/>
        <v>7.1564707400602057E-3</v>
      </c>
      <c r="AL115" s="163">
        <f t="shared" si="35"/>
        <v>1.2270429533617122E-2</v>
      </c>
      <c r="AM115" s="163">
        <f t="shared" si="35"/>
        <v>4.7275078547546201E-3</v>
      </c>
      <c r="AN115" s="163">
        <f t="shared" si="35"/>
        <v>-8.3437859274694159E-2</v>
      </c>
      <c r="AO115" s="163">
        <f t="shared" si="35"/>
        <v>-0.16559738326872786</v>
      </c>
      <c r="AP115" s="163">
        <f t="shared" si="35"/>
        <v>-4.7636408271242825E-2</v>
      </c>
      <c r="AQ115" s="163">
        <f t="shared" si="35"/>
        <v>2.5361514000266094E-2</v>
      </c>
      <c r="AR115" s="163">
        <f t="shared" si="35"/>
        <v>-2.4781091976555647E-3</v>
      </c>
      <c r="AS115" s="163">
        <f t="shared" si="35"/>
        <v>2.9886084707510419E-2</v>
      </c>
      <c r="AT115" s="163">
        <f t="shared" si="35"/>
        <v>-5.3981768530446672E-3</v>
      </c>
      <c r="AU115" s="163">
        <f t="shared" si="35"/>
        <v>3.9609889101031026E-3</v>
      </c>
      <c r="AV115" s="163">
        <f t="shared" si="35"/>
        <v>1.7694340905746841E-2</v>
      </c>
      <c r="AW115" s="163">
        <f t="shared" si="35"/>
        <v>-1.2846298579121118E-3</v>
      </c>
      <c r="AX115" s="163">
        <f t="shared" si="35"/>
        <v>2.2432206881252359E-2</v>
      </c>
      <c r="AY115" s="163">
        <f t="shared" si="35"/>
        <v>2.9014647892617873E-3</v>
      </c>
      <c r="AZ115" s="163">
        <f t="shared" si="35"/>
        <v>7.0669357995047921E-3</v>
      </c>
      <c r="BA115" s="163">
        <f t="shared" si="35"/>
        <v>8.1620882989336119E-2</v>
      </c>
      <c r="BB115" s="163">
        <f t="shared" si="35"/>
        <v>1.5784788755131007E-3</v>
      </c>
      <c r="BC115" s="163">
        <f t="shared" si="35"/>
        <v>6.0828806003323521E-3</v>
      </c>
      <c r="BD115" s="163">
        <f t="shared" si="35"/>
        <v>6.0322547077049871E-2</v>
      </c>
      <c r="BE115" s="163">
        <f t="shared" si="35"/>
        <v>1.3245593430772473E-2</v>
      </c>
      <c r="BF115" s="163" t="e">
        <f t="shared" si="35"/>
        <v>#DIV/0!</v>
      </c>
      <c r="BG115" s="163">
        <f t="shared" si="35"/>
        <v>2.1594096691786246E-2</v>
      </c>
      <c r="BH115" s="163">
        <f t="shared" si="35"/>
        <v>3.6360613185268953E-2</v>
      </c>
    </row>
    <row r="116" spans="1:60" s="36" customFormat="1" hidden="1" x14ac:dyDescent="0.2">
      <c r="A116" s="138">
        <f t="shared" si="13"/>
        <v>36615</v>
      </c>
      <c r="B116" s="190">
        <f t="shared" ref="B116:AG116" si="36">B15/B14-1</f>
        <v>2.5242428909786341E-3</v>
      </c>
      <c r="C116" s="228">
        <f t="shared" si="36"/>
        <v>1.5945526055405335E-3</v>
      </c>
      <c r="D116" s="191">
        <f t="shared" si="36"/>
        <v>-2.0513638947176061E-3</v>
      </c>
      <c r="E116" s="167">
        <f t="shared" si="36"/>
        <v>8.2710315614293872E-3</v>
      </c>
      <c r="F116" s="167">
        <f t="shared" si="36"/>
        <v>3.4868665580991554E-3</v>
      </c>
      <c r="G116" s="167">
        <f t="shared" si="36"/>
        <v>2.1657534138952439E-3</v>
      </c>
      <c r="H116" s="64">
        <f t="shared" si="36"/>
        <v>2.7674391486460337E-2</v>
      </c>
      <c r="I116" s="192">
        <f t="shared" si="36"/>
        <v>2.0634875490113114E-3</v>
      </c>
      <c r="J116" s="167">
        <f t="shared" si="36"/>
        <v>6.6062300732163681E-3</v>
      </c>
      <c r="K116" s="167">
        <f t="shared" si="36"/>
        <v>1.3487027442595778E-3</v>
      </c>
      <c r="L116" s="167">
        <f t="shared" si="36"/>
        <v>-5.1800294471958219E-2</v>
      </c>
      <c r="M116" s="167">
        <f t="shared" si="36"/>
        <v>7.9570253483296494E-3</v>
      </c>
      <c r="N116" s="167">
        <f t="shared" si="36"/>
        <v>-1.8469463734861025E-2</v>
      </c>
      <c r="O116" s="167">
        <f t="shared" si="36"/>
        <v>-1.5592033757432344E-2</v>
      </c>
      <c r="P116" s="167">
        <f t="shared" si="36"/>
        <v>2.7973026010632562E-3</v>
      </c>
      <c r="Q116" s="167">
        <f t="shared" si="36"/>
        <v>-1.9474075911684485E-2</v>
      </c>
      <c r="R116" s="167">
        <f t="shared" si="36"/>
        <v>2.9154688609303037E-3</v>
      </c>
      <c r="S116" s="167">
        <f t="shared" si="36"/>
        <v>-3.8643141153081872E-3</v>
      </c>
      <c r="T116" s="167">
        <f t="shared" si="36"/>
        <v>8.5118416401555042E-3</v>
      </c>
      <c r="U116" s="167">
        <f t="shared" si="36"/>
        <v>1.0600327454887148E-2</v>
      </c>
      <c r="V116" s="167">
        <f t="shared" si="36"/>
        <v>2.2218825404798359E-3</v>
      </c>
      <c r="W116" s="167">
        <f t="shared" si="36"/>
        <v>-7.7513679785780054E-3</v>
      </c>
      <c r="X116" s="167">
        <f t="shared" si="36"/>
        <v>-5.7077876176137021E-4</v>
      </c>
      <c r="Y116" s="167">
        <f t="shared" si="36"/>
        <v>-1.0406998748845875E-2</v>
      </c>
      <c r="Z116" s="167">
        <f t="shared" si="36"/>
        <v>6.9707469000779287E-3</v>
      </c>
      <c r="AA116" s="167">
        <f t="shared" si="36"/>
        <v>-5.1351132686084155E-2</v>
      </c>
      <c r="AB116" s="167">
        <f t="shared" si="36"/>
        <v>1.1323231600526285E-3</v>
      </c>
      <c r="AC116" s="167">
        <f t="shared" si="36"/>
        <v>7.5710808008944142E-5</v>
      </c>
      <c r="AD116" s="167">
        <f t="shared" si="36"/>
        <v>9.7203899149809203E-3</v>
      </c>
      <c r="AE116" s="167">
        <f t="shared" si="36"/>
        <v>8.2710315614293872E-3</v>
      </c>
      <c r="AF116" s="167">
        <f t="shared" si="36"/>
        <v>8.3474920588018087E-3</v>
      </c>
      <c r="AG116" s="167">
        <f t="shared" si="36"/>
        <v>8.6608927381746081E-3</v>
      </c>
      <c r="AH116" s="167">
        <f t="shared" ref="AH116:BH116" si="37">AH15/AH14-1</f>
        <v>8.204636858036185E-3</v>
      </c>
      <c r="AI116" s="167">
        <f t="shared" si="37"/>
        <v>-8.0077665893132366E-3</v>
      </c>
      <c r="AJ116" s="167">
        <f t="shared" si="37"/>
        <v>8.4502016586831541E-3</v>
      </c>
      <c r="AK116" s="167">
        <f t="shared" si="37"/>
        <v>5.6654343905626625E-4</v>
      </c>
      <c r="AL116" s="167">
        <f t="shared" si="37"/>
        <v>-1.8019014334501815E-2</v>
      </c>
      <c r="AM116" s="167">
        <f t="shared" si="37"/>
        <v>7.3095151392417179E-3</v>
      </c>
      <c r="AN116" s="167">
        <f t="shared" si="37"/>
        <v>2.3886722529503412E-2</v>
      </c>
      <c r="AO116" s="167">
        <f t="shared" si="37"/>
        <v>4.3962189997279078E-2</v>
      </c>
      <c r="AP116" s="167">
        <f t="shared" si="37"/>
        <v>1.6222267962703985E-2</v>
      </c>
      <c r="AQ116" s="167">
        <f t="shared" si="37"/>
        <v>1.1799285029855611E-2</v>
      </c>
      <c r="AR116" s="167">
        <f t="shared" si="37"/>
        <v>1.0985190149610302E-2</v>
      </c>
      <c r="AS116" s="167">
        <f t="shared" si="37"/>
        <v>1.8792035948521191E-2</v>
      </c>
      <c r="AT116" s="167">
        <f t="shared" si="37"/>
        <v>-5.5464098454576227E-3</v>
      </c>
      <c r="AU116" s="167">
        <f t="shared" si="37"/>
        <v>-9.6274345451712318E-3</v>
      </c>
      <c r="AV116" s="167">
        <f t="shared" si="37"/>
        <v>1.7014104308969547E-2</v>
      </c>
      <c r="AW116" s="167">
        <f t="shared" si="37"/>
        <v>-1.0004417535015575E-3</v>
      </c>
      <c r="AX116" s="167">
        <f t="shared" si="37"/>
        <v>1.6686211403449391E-3</v>
      </c>
      <c r="AY116" s="167">
        <f t="shared" si="37"/>
        <v>5.4157507269509964E-3</v>
      </c>
      <c r="AZ116" s="167">
        <f t="shared" si="37"/>
        <v>-5.3623517493144313E-3</v>
      </c>
      <c r="BA116" s="167">
        <f t="shared" si="37"/>
        <v>9.9150344222620479E-3</v>
      </c>
      <c r="BB116" s="167">
        <f t="shared" si="37"/>
        <v>5.7308771152198013E-4</v>
      </c>
      <c r="BC116" s="167">
        <f t="shared" si="37"/>
        <v>1.3376300764049942E-2</v>
      </c>
      <c r="BD116" s="167">
        <f t="shared" si="37"/>
        <v>3.1975949439346785E-3</v>
      </c>
      <c r="BE116" s="167">
        <f t="shared" si="37"/>
        <v>-3.0247598844029833E-3</v>
      </c>
      <c r="BF116" s="167" t="e">
        <f t="shared" si="37"/>
        <v>#DIV/0!</v>
      </c>
      <c r="BG116" s="167">
        <f t="shared" si="37"/>
        <v>6.5139583862745543E-3</v>
      </c>
      <c r="BH116" s="167">
        <f t="shared" si="37"/>
        <v>8.8989234965768382E-3</v>
      </c>
    </row>
    <row r="117" spans="1:60" s="36" customFormat="1" hidden="1" x14ac:dyDescent="0.2">
      <c r="A117" s="138">
        <f t="shared" si="13"/>
        <v>36707</v>
      </c>
      <c r="B117" s="190">
        <f t="shared" ref="B117:AG117" si="38">B16/B15-1</f>
        <v>3.2172343398024106E-2</v>
      </c>
      <c r="C117" s="228">
        <f t="shared" si="38"/>
        <v>2.5231160540451603E-2</v>
      </c>
      <c r="D117" s="191">
        <f t="shared" si="38"/>
        <v>1.5426305402211016E-2</v>
      </c>
      <c r="E117" s="167">
        <f t="shared" si="38"/>
        <v>2.7298000510965537E-2</v>
      </c>
      <c r="F117" s="167">
        <f t="shared" si="38"/>
        <v>3.8450353313414176E-2</v>
      </c>
      <c r="G117" s="167">
        <f t="shared" si="38"/>
        <v>2.8551680254839784E-2</v>
      </c>
      <c r="H117" s="64">
        <f t="shared" si="38"/>
        <v>0.21518122513970894</v>
      </c>
      <c r="I117" s="192">
        <f t="shared" si="38"/>
        <v>3.4224567682580309E-2</v>
      </c>
      <c r="J117" s="167">
        <f t="shared" si="38"/>
        <v>1.4073046511605014E-2</v>
      </c>
      <c r="K117" s="167">
        <f t="shared" si="38"/>
        <v>3.1229746128288882E-2</v>
      </c>
      <c r="L117" s="167">
        <f t="shared" si="38"/>
        <v>1.3551665725578754E-2</v>
      </c>
      <c r="M117" s="167">
        <f t="shared" si="38"/>
        <v>1.1824661914595858E-2</v>
      </c>
      <c r="N117" s="167">
        <f t="shared" si="38"/>
        <v>2.8807308682235799E-2</v>
      </c>
      <c r="O117" s="167">
        <f t="shared" si="38"/>
        <v>-3.0241035258206095E-3</v>
      </c>
      <c r="P117" s="167">
        <f t="shared" si="38"/>
        <v>1.0410810733880282E-2</v>
      </c>
      <c r="Q117" s="167">
        <f t="shared" si="38"/>
        <v>4.1113219481341279E-3</v>
      </c>
      <c r="R117" s="167">
        <f t="shared" si="38"/>
        <v>9.3070214630126546E-3</v>
      </c>
      <c r="S117" s="167">
        <f t="shared" si="38"/>
        <v>1.4282328580872861E-2</v>
      </c>
      <c r="T117" s="167">
        <f t="shared" si="38"/>
        <v>1.378159743154761E-2</v>
      </c>
      <c r="U117" s="167">
        <f t="shared" si="38"/>
        <v>1.4040230251279873E-2</v>
      </c>
      <c r="V117" s="167">
        <f t="shared" si="38"/>
        <v>4.1043658250946358E-2</v>
      </c>
      <c r="W117" s="167">
        <f t="shared" si="38"/>
        <v>7.2190796136650803E-3</v>
      </c>
      <c r="X117" s="167">
        <f t="shared" si="38"/>
        <v>1.4914619841935872E-2</v>
      </c>
      <c r="Y117" s="167">
        <f t="shared" si="38"/>
        <v>5.00121802679665E-3</v>
      </c>
      <c r="Z117" s="167">
        <f t="shared" si="38"/>
        <v>9.1765644661325751E-3</v>
      </c>
      <c r="AA117" s="167">
        <f t="shared" si="38"/>
        <v>-5.4412253844251524E-3</v>
      </c>
      <c r="AB117" s="167">
        <f t="shared" si="38"/>
        <v>2.1051683047103031E-2</v>
      </c>
      <c r="AC117" s="167">
        <f t="shared" si="38"/>
        <v>1.4284965554190343E-2</v>
      </c>
      <c r="AD117" s="167">
        <f t="shared" si="38"/>
        <v>2.8599167067405951E-2</v>
      </c>
      <c r="AE117" s="167">
        <f t="shared" si="38"/>
        <v>2.7298000510965537E-2</v>
      </c>
      <c r="AF117" s="167">
        <f t="shared" si="38"/>
        <v>3.1021571021571104E-2</v>
      </c>
      <c r="AG117" s="167">
        <f t="shared" si="38"/>
        <v>2.1492289195968795E-2</v>
      </c>
      <c r="AH117" s="167">
        <f t="shared" ref="AH117:BH117" si="39">AH16/AH15-1</f>
        <v>2.7646443020975964E-2</v>
      </c>
      <c r="AI117" s="167">
        <f t="shared" si="39"/>
        <v>2.8823629350190449E-2</v>
      </c>
      <c r="AJ117" s="167">
        <f t="shared" si="39"/>
        <v>1.3954934621426052E-2</v>
      </c>
      <c r="AK117" s="167">
        <f t="shared" si="39"/>
        <v>1.9653746912234427E-2</v>
      </c>
      <c r="AL117" s="167">
        <f t="shared" si="39"/>
        <v>3.9037176459697731E-2</v>
      </c>
      <c r="AM117" s="167">
        <f t="shared" si="39"/>
        <v>1.907701326764677E-2</v>
      </c>
      <c r="AN117" s="167">
        <f t="shared" si="39"/>
        <v>8.8466480389957303E-2</v>
      </c>
      <c r="AO117" s="167">
        <f t="shared" si="39"/>
        <v>0.13586497482998783</v>
      </c>
      <c r="AP117" s="167">
        <f t="shared" si="39"/>
        <v>6.9876617058571844E-2</v>
      </c>
      <c r="AQ117" s="167">
        <f t="shared" si="39"/>
        <v>3.9799768294936699E-2</v>
      </c>
      <c r="AR117" s="167">
        <f t="shared" si="39"/>
        <v>1.6428332893051456E-2</v>
      </c>
      <c r="AS117" s="167">
        <f t="shared" si="39"/>
        <v>1.6940903096150262E-2</v>
      </c>
      <c r="AT117" s="167">
        <f t="shared" si="39"/>
        <v>1.2449845470814402E-2</v>
      </c>
      <c r="AU117" s="167">
        <f t="shared" si="39"/>
        <v>2.6319507921627627E-2</v>
      </c>
      <c r="AV117" s="167">
        <f t="shared" si="39"/>
        <v>2.314897822327322E-2</v>
      </c>
      <c r="AW117" s="167">
        <f t="shared" si="39"/>
        <v>1.4826568169699073E-2</v>
      </c>
      <c r="AX117" s="167">
        <f t="shared" si="39"/>
        <v>2.7385815076123254E-2</v>
      </c>
      <c r="AY117" s="167">
        <f t="shared" si="39"/>
        <v>0.10962999144761909</v>
      </c>
      <c r="AZ117" s="167">
        <f t="shared" si="39"/>
        <v>8.7673855015453217E-3</v>
      </c>
      <c r="BA117" s="167">
        <f t="shared" si="39"/>
        <v>-3.2038130567998424E-3</v>
      </c>
      <c r="BB117" s="167">
        <f t="shared" si="39"/>
        <v>1.2983293769674553E-2</v>
      </c>
      <c r="BC117" s="167">
        <f t="shared" si="39"/>
        <v>2.3582842625830436E-2</v>
      </c>
      <c r="BD117" s="167">
        <f t="shared" si="39"/>
        <v>3.7981304828720752E-2</v>
      </c>
      <c r="BE117" s="167">
        <f t="shared" si="39"/>
        <v>2.0786275321164949E-2</v>
      </c>
      <c r="BF117" s="167" t="e">
        <f t="shared" si="39"/>
        <v>#DIV/0!</v>
      </c>
      <c r="BG117" s="167">
        <f t="shared" si="39"/>
        <v>1.8157787288769711E-2</v>
      </c>
      <c r="BH117" s="167">
        <f t="shared" si="39"/>
        <v>1.5738244086587416E-2</v>
      </c>
    </row>
    <row r="118" spans="1:60" s="36" customFormat="1" hidden="1" x14ac:dyDescent="0.2">
      <c r="A118" s="138">
        <f t="shared" si="13"/>
        <v>36799</v>
      </c>
      <c r="B118" s="190">
        <f t="shared" ref="B118:AG118" si="40">B17/B16-1</f>
        <v>6.632283592574062E-3</v>
      </c>
      <c r="C118" s="228">
        <f t="shared" si="40"/>
        <v>9.6844572305203602E-3</v>
      </c>
      <c r="D118" s="191">
        <f t="shared" si="40"/>
        <v>7.5664242845070451E-3</v>
      </c>
      <c r="E118" s="167">
        <f t="shared" si="40"/>
        <v>8.5030424104988178E-3</v>
      </c>
      <c r="F118" s="167">
        <f t="shared" si="40"/>
        <v>6.1187028478175698E-3</v>
      </c>
      <c r="G118" s="167">
        <f t="shared" si="40"/>
        <v>1.057742541921014E-2</v>
      </c>
      <c r="H118" s="64">
        <f t="shared" si="40"/>
        <v>-6.1261289507349437E-2</v>
      </c>
      <c r="I118" s="192">
        <f t="shared" si="40"/>
        <v>8.0523578679563279E-3</v>
      </c>
      <c r="J118" s="167">
        <f t="shared" si="40"/>
        <v>-6.1407352329226894E-3</v>
      </c>
      <c r="K118" s="167">
        <f t="shared" si="40"/>
        <v>1.361828226287054E-2</v>
      </c>
      <c r="L118" s="167">
        <f t="shared" si="40"/>
        <v>-2.4651810584958245E-2</v>
      </c>
      <c r="M118" s="167">
        <f t="shared" si="40"/>
        <v>1.2180267965895553E-3</v>
      </c>
      <c r="N118" s="167">
        <f t="shared" si="40"/>
        <v>2.114557684053775E-2</v>
      </c>
      <c r="O118" s="167">
        <f t="shared" si="40"/>
        <v>-1.257690068360684E-2</v>
      </c>
      <c r="P118" s="167">
        <f t="shared" si="40"/>
        <v>-2.4473554475666903E-3</v>
      </c>
      <c r="Q118" s="167">
        <f t="shared" si="40"/>
        <v>2.8346456692913691E-3</v>
      </c>
      <c r="R118" s="167">
        <f t="shared" si="40"/>
        <v>-2.1155869316515918E-3</v>
      </c>
      <c r="S118" s="167">
        <f t="shared" si="40"/>
        <v>6.4072607423075745E-3</v>
      </c>
      <c r="T118" s="167">
        <f t="shared" si="40"/>
        <v>1.0916885631309547E-2</v>
      </c>
      <c r="U118" s="167">
        <f t="shared" si="40"/>
        <v>8.302547891990697E-3</v>
      </c>
      <c r="V118" s="167">
        <f t="shared" si="40"/>
        <v>1.2677898702385892E-2</v>
      </c>
      <c r="W118" s="167">
        <f t="shared" si="40"/>
        <v>1.1220041569334427E-2</v>
      </c>
      <c r="X118" s="167">
        <f t="shared" si="40"/>
        <v>9.0596647967311483E-3</v>
      </c>
      <c r="Y118" s="167">
        <f t="shared" si="40"/>
        <v>9.0412625771718602E-3</v>
      </c>
      <c r="Z118" s="167">
        <f t="shared" si="40"/>
        <v>1.087389926268334E-2</v>
      </c>
      <c r="AA118" s="167">
        <f t="shared" si="40"/>
        <v>4.3905157998542776E-3</v>
      </c>
      <c r="AB118" s="167">
        <f t="shared" si="40"/>
        <v>7.2458475602705796E-3</v>
      </c>
      <c r="AC118" s="167">
        <f t="shared" si="40"/>
        <v>-4.8170773717933768E-3</v>
      </c>
      <c r="AD118" s="167">
        <f t="shared" si="40"/>
        <v>1.6689454417148086E-2</v>
      </c>
      <c r="AE118" s="167">
        <f t="shared" si="40"/>
        <v>8.5030424104988178E-3</v>
      </c>
      <c r="AF118" s="167">
        <f t="shared" si="40"/>
        <v>-1.9579823307884769E-3</v>
      </c>
      <c r="AG118" s="167">
        <f t="shared" si="40"/>
        <v>1.8453669664782568E-2</v>
      </c>
      <c r="AH118" s="167">
        <f t="shared" ref="AH118:BH118" si="41">AH17/AH16-1</f>
        <v>8.4564698465581234E-3</v>
      </c>
      <c r="AI118" s="167">
        <f t="shared" si="41"/>
        <v>9.0818795213156722E-3</v>
      </c>
      <c r="AJ118" s="167">
        <f t="shared" si="41"/>
        <v>1.1988981240615093E-2</v>
      </c>
      <c r="AK118" s="167">
        <f t="shared" si="41"/>
        <v>2.7620123143607955E-3</v>
      </c>
      <c r="AL118" s="167">
        <f t="shared" si="41"/>
        <v>1.2532824574902568E-2</v>
      </c>
      <c r="AM118" s="167">
        <f t="shared" si="41"/>
        <v>1.2122262784395321E-2</v>
      </c>
      <c r="AN118" s="167">
        <f t="shared" si="41"/>
        <v>3.7631366259061272E-2</v>
      </c>
      <c r="AO118" s="167">
        <f t="shared" si="41"/>
        <v>6.8594082629036102E-2</v>
      </c>
      <c r="AP118" s="167">
        <f t="shared" si="41"/>
        <v>2.4738671026278025E-2</v>
      </c>
      <c r="AQ118" s="167">
        <f t="shared" si="41"/>
        <v>2.1050119523999822E-3</v>
      </c>
      <c r="AR118" s="167">
        <f t="shared" si="41"/>
        <v>1.8869682481304384E-2</v>
      </c>
      <c r="AS118" s="167">
        <f t="shared" si="41"/>
        <v>3.5787621003226855E-2</v>
      </c>
      <c r="AT118" s="167">
        <f t="shared" si="41"/>
        <v>4.2223269040446709E-3</v>
      </c>
      <c r="AU118" s="167">
        <f t="shared" si="41"/>
        <v>1.7175495508155558E-2</v>
      </c>
      <c r="AV118" s="167">
        <f t="shared" si="41"/>
        <v>1.1899045427074206E-2</v>
      </c>
      <c r="AW118" s="167">
        <f t="shared" si="41"/>
        <v>-7.9585795024926798E-3</v>
      </c>
      <c r="AX118" s="167">
        <f t="shared" si="41"/>
        <v>7.9415278656265187E-3</v>
      </c>
      <c r="AY118" s="167">
        <f t="shared" si="41"/>
        <v>-9.3801599428893212E-3</v>
      </c>
      <c r="AZ118" s="167">
        <f t="shared" si="41"/>
        <v>-1.9758631344849453E-3</v>
      </c>
      <c r="BA118" s="167">
        <f t="shared" si="41"/>
        <v>-4.9870623219771648E-2</v>
      </c>
      <c r="BB118" s="167">
        <f t="shared" si="41"/>
        <v>1.3031128937499581E-3</v>
      </c>
      <c r="BC118" s="167">
        <f t="shared" si="41"/>
        <v>4.9113495291490672E-3</v>
      </c>
      <c r="BD118" s="167">
        <f t="shared" si="41"/>
        <v>-1.4987439940604141E-2</v>
      </c>
      <c r="BE118" s="167">
        <f t="shared" si="41"/>
        <v>-5.6037950260128255E-3</v>
      </c>
      <c r="BF118" s="167" t="e">
        <f t="shared" si="41"/>
        <v>#DIV/0!</v>
      </c>
      <c r="BG118" s="167">
        <f t="shared" si="41"/>
        <v>-1.5208130273189568E-2</v>
      </c>
      <c r="BH118" s="167">
        <f t="shared" si="41"/>
        <v>-1.6961197989769472E-2</v>
      </c>
    </row>
    <row r="119" spans="1:60" s="36" customFormat="1" ht="12" hidden="1" thickBot="1" x14ac:dyDescent="0.25">
      <c r="A119" s="139">
        <f t="shared" si="13"/>
        <v>36890</v>
      </c>
      <c r="B119" s="193">
        <f t="shared" ref="B119:AG119" si="42">B18/B17-1</f>
        <v>1.6642503037613832E-3</v>
      </c>
      <c r="C119" s="234">
        <f t="shared" si="42"/>
        <v>3.9318376682091483E-3</v>
      </c>
      <c r="D119" s="194">
        <f t="shared" si="42"/>
        <v>1.5266566507989854E-3</v>
      </c>
      <c r="E119" s="163">
        <f t="shared" si="42"/>
        <v>1.0832427521536792E-2</v>
      </c>
      <c r="F119" s="163">
        <f t="shared" si="42"/>
        <v>7.2877472230770124E-4</v>
      </c>
      <c r="G119" s="163">
        <f t="shared" si="42"/>
        <v>4.0061430920446117E-3</v>
      </c>
      <c r="H119" s="163">
        <f t="shared" si="42"/>
        <v>-5.2588829938084891E-2</v>
      </c>
      <c r="I119" s="195">
        <f t="shared" si="42"/>
        <v>-3.4556479574265886E-4</v>
      </c>
      <c r="J119" s="163">
        <f t="shared" si="42"/>
        <v>1.9999920804939064E-2</v>
      </c>
      <c r="K119" s="163">
        <f t="shared" si="42"/>
        <v>1.1537525221152478E-3</v>
      </c>
      <c r="L119" s="163">
        <f t="shared" si="42"/>
        <v>4.4123946879908615E-2</v>
      </c>
      <c r="M119" s="163">
        <f t="shared" si="42"/>
        <v>-1.1507858223186673E-2</v>
      </c>
      <c r="N119" s="163">
        <f t="shared" si="42"/>
        <v>-9.0996121071957869E-3</v>
      </c>
      <c r="O119" s="163">
        <f t="shared" si="42"/>
        <v>-6.2139205014019039E-3</v>
      </c>
      <c r="P119" s="163">
        <f t="shared" si="42"/>
        <v>-7.1306281659810899E-4</v>
      </c>
      <c r="Q119" s="163">
        <f t="shared" si="42"/>
        <v>-1.1934673366834625E-3</v>
      </c>
      <c r="R119" s="163">
        <f t="shared" si="42"/>
        <v>-3.2838073730112605E-4</v>
      </c>
      <c r="S119" s="163">
        <f t="shared" si="42"/>
        <v>6.3909085354676431E-3</v>
      </c>
      <c r="T119" s="163">
        <f t="shared" si="42"/>
        <v>-4.1040008536319394E-4</v>
      </c>
      <c r="U119" s="163">
        <f t="shared" si="42"/>
        <v>-1.1388101983003107E-3</v>
      </c>
      <c r="V119" s="163">
        <f t="shared" si="42"/>
        <v>1.5288592199149464E-2</v>
      </c>
      <c r="W119" s="163">
        <f t="shared" si="42"/>
        <v>-1.3945225579181653E-4</v>
      </c>
      <c r="X119" s="163">
        <f t="shared" si="42"/>
        <v>2.0504725095122911E-3</v>
      </c>
      <c r="Y119" s="163">
        <f t="shared" si="42"/>
        <v>1.314009940353067E-2</v>
      </c>
      <c r="Z119" s="163">
        <f t="shared" si="42"/>
        <v>1.4109695276043333E-2</v>
      </c>
      <c r="AA119" s="163">
        <f t="shared" si="42"/>
        <v>1.0663638614495374E-2</v>
      </c>
      <c r="AB119" s="163">
        <f t="shared" si="42"/>
        <v>2.6134272757210031E-3</v>
      </c>
      <c r="AC119" s="163">
        <f t="shared" si="42"/>
        <v>1.0944251815868888E-2</v>
      </c>
      <c r="AD119" s="163">
        <f t="shared" si="42"/>
        <v>1.1973242406101203E-2</v>
      </c>
      <c r="AE119" s="163">
        <f t="shared" si="42"/>
        <v>1.0832427521536792E-2</v>
      </c>
      <c r="AF119" s="163">
        <f t="shared" si="42"/>
        <v>1.184213648912702E-2</v>
      </c>
      <c r="AG119" s="163">
        <f t="shared" si="42"/>
        <v>8.0966172547116688E-3</v>
      </c>
      <c r="AH119" s="163">
        <f t="shared" ref="AH119:BH119" si="43">AH18/AH17-1</f>
        <v>1.1097253631550785E-2</v>
      </c>
      <c r="AI119" s="163">
        <f t="shared" si="43"/>
        <v>8.8724003167750531E-3</v>
      </c>
      <c r="AJ119" s="163">
        <f t="shared" si="43"/>
        <v>-1.5151554732384387E-4</v>
      </c>
      <c r="AK119" s="163">
        <f t="shared" si="43"/>
        <v>1.1094215957329068E-2</v>
      </c>
      <c r="AL119" s="163">
        <f t="shared" si="43"/>
        <v>9.7658580939308237E-3</v>
      </c>
      <c r="AM119" s="163">
        <f t="shared" si="43"/>
        <v>3.2914208361727315E-3</v>
      </c>
      <c r="AN119" s="163">
        <f t="shared" si="43"/>
        <v>-8.9608910569262346E-2</v>
      </c>
      <c r="AO119" s="163">
        <f t="shared" si="43"/>
        <v>-0.17789203289274869</v>
      </c>
      <c r="AP119" s="163">
        <f t="shared" si="43"/>
        <v>-5.1275100574960764E-2</v>
      </c>
      <c r="AQ119" s="163">
        <f t="shared" si="43"/>
        <v>5.4408852925025286E-2</v>
      </c>
      <c r="AR119" s="163">
        <f t="shared" si="43"/>
        <v>-4.7696283925244831E-3</v>
      </c>
      <c r="AS119" s="163">
        <f t="shared" si="43"/>
        <v>4.7861422886017246E-2</v>
      </c>
      <c r="AT119" s="163">
        <f t="shared" si="43"/>
        <v>-9.5969289827257942E-4</v>
      </c>
      <c r="AU119" s="163">
        <f t="shared" si="43"/>
        <v>6.5412678624685583E-3</v>
      </c>
      <c r="AV119" s="163">
        <f t="shared" si="43"/>
        <v>2.0324117349871162E-2</v>
      </c>
      <c r="AW119" s="163">
        <f t="shared" si="43"/>
        <v>3.4492558908640891E-3</v>
      </c>
      <c r="AX119" s="163">
        <f t="shared" si="43"/>
        <v>2.4618005060063286E-2</v>
      </c>
      <c r="AY119" s="163">
        <f t="shared" si="43"/>
        <v>-2.3352556763683086E-2</v>
      </c>
      <c r="AZ119" s="163">
        <f t="shared" si="43"/>
        <v>7.9147388572251565E-3</v>
      </c>
      <c r="BA119" s="163">
        <f t="shared" si="43"/>
        <v>8.1574382788944355E-2</v>
      </c>
      <c r="BB119" s="163">
        <f t="shared" si="43"/>
        <v>3.3395683707142521E-3</v>
      </c>
      <c r="BC119" s="163">
        <f t="shared" si="43"/>
        <v>1.1783353397024854E-2</v>
      </c>
      <c r="BD119" s="163">
        <f t="shared" si="43"/>
        <v>4.9784226045185731E-2</v>
      </c>
      <c r="BE119" s="163">
        <f t="shared" si="43"/>
        <v>1.245700832648855E-2</v>
      </c>
      <c r="BF119" s="163" t="e">
        <f t="shared" si="43"/>
        <v>#DIV/0!</v>
      </c>
      <c r="BG119" s="163">
        <f t="shared" si="43"/>
        <v>2.3561526777999608E-2</v>
      </c>
      <c r="BH119" s="163">
        <f t="shared" si="43"/>
        <v>3.5798897055861589E-2</v>
      </c>
    </row>
    <row r="120" spans="1:60" s="36" customFormat="1" hidden="1" x14ac:dyDescent="0.2">
      <c r="A120" s="138">
        <f t="shared" si="13"/>
        <v>36980</v>
      </c>
      <c r="B120" s="190">
        <f t="shared" ref="B120:AG120" si="44">B19/B18-1</f>
        <v>1.2405770812875527E-3</v>
      </c>
      <c r="C120" s="228">
        <f t="shared" si="44"/>
        <v>1.3652069839513725E-3</v>
      </c>
      <c r="D120" s="191">
        <f t="shared" si="44"/>
        <v>1.2642585395770123E-3</v>
      </c>
      <c r="E120" s="167">
        <f t="shared" si="44"/>
        <v>2.57355950483662E-3</v>
      </c>
      <c r="F120" s="167">
        <f t="shared" si="44"/>
        <v>1.0884255330894099E-3</v>
      </c>
      <c r="G120" s="167">
        <f t="shared" si="44"/>
        <v>1.2628759541688517E-3</v>
      </c>
      <c r="H120" s="64">
        <f t="shared" si="44"/>
        <v>-1.9191411383021606E-3</v>
      </c>
      <c r="I120" s="192">
        <f t="shared" si="44"/>
        <v>1.0086845210792728E-3</v>
      </c>
      <c r="J120" s="167">
        <f t="shared" si="44"/>
        <v>3.3139492555516181E-3</v>
      </c>
      <c r="K120" s="167">
        <f t="shared" si="44"/>
        <v>8.901939037229134E-4</v>
      </c>
      <c r="L120" s="167">
        <f t="shared" si="44"/>
        <v>-4.1712253829321644E-2</v>
      </c>
      <c r="M120" s="167">
        <f t="shared" si="44"/>
        <v>-1.7462746141564622E-2</v>
      </c>
      <c r="N120" s="167">
        <f t="shared" si="44"/>
        <v>-1.6743683092731221E-2</v>
      </c>
      <c r="O120" s="167">
        <f t="shared" si="44"/>
        <v>-6.3025645919514428E-3</v>
      </c>
      <c r="P120" s="167">
        <f t="shared" si="44"/>
        <v>5.8286792212884908E-3</v>
      </c>
      <c r="Q120" s="167">
        <f t="shared" si="44"/>
        <v>-1.6602729388088822E-2</v>
      </c>
      <c r="R120" s="167">
        <f t="shared" si="44"/>
        <v>6.9270755293275865E-3</v>
      </c>
      <c r="S120" s="167">
        <f t="shared" si="44"/>
        <v>5.0389761771776342E-3</v>
      </c>
      <c r="T120" s="167">
        <f t="shared" si="44"/>
        <v>4.7078530821382802E-3</v>
      </c>
      <c r="U120" s="167">
        <f t="shared" si="44"/>
        <v>5.4036986407561827E-3</v>
      </c>
      <c r="V120" s="167">
        <f t="shared" si="44"/>
        <v>2.1007419771808866E-2</v>
      </c>
      <c r="W120" s="167">
        <f t="shared" si="44"/>
        <v>4.9239576006014918E-3</v>
      </c>
      <c r="X120" s="167">
        <f t="shared" si="44"/>
        <v>6.4684603694429299E-3</v>
      </c>
      <c r="Y120" s="167">
        <f t="shared" si="44"/>
        <v>5.8090873093967765E-3</v>
      </c>
      <c r="Z120" s="167">
        <f t="shared" si="44"/>
        <v>8.6097495854993156E-3</v>
      </c>
      <c r="AA120" s="167">
        <f t="shared" si="44"/>
        <v>-1.3685206460769539E-3</v>
      </c>
      <c r="AB120" s="167">
        <f t="shared" si="44"/>
        <v>-1.9858489428895565E-3</v>
      </c>
      <c r="AC120" s="167">
        <f t="shared" si="44"/>
        <v>-6.0834332020772708E-3</v>
      </c>
      <c r="AD120" s="167">
        <f t="shared" si="44"/>
        <v>7.2875674099985854E-3</v>
      </c>
      <c r="AE120" s="167">
        <f t="shared" si="44"/>
        <v>2.57355950483662E-3</v>
      </c>
      <c r="AF120" s="167">
        <f t="shared" si="44"/>
        <v>5.8478617778126019E-3</v>
      </c>
      <c r="AG120" s="167">
        <f t="shared" si="44"/>
        <v>8.2297246615765651E-3</v>
      </c>
      <c r="AH120" s="167">
        <f t="shared" ref="AH120:BH120" si="45">AH19/AH18-1</f>
        <v>1.3266360052697213E-3</v>
      </c>
      <c r="AI120" s="167">
        <f t="shared" si="45"/>
        <v>-9.3654385957308017E-3</v>
      </c>
      <c r="AJ120" s="167">
        <f t="shared" si="45"/>
        <v>2.367136000585246E-3</v>
      </c>
      <c r="AK120" s="167">
        <f t="shared" si="45"/>
        <v>-2.1846690287845583E-3</v>
      </c>
      <c r="AL120" s="167">
        <f t="shared" si="45"/>
        <v>-1.7148761127319001E-2</v>
      </c>
      <c r="AM120" s="167">
        <f t="shared" si="45"/>
        <v>8.0255934074453528E-3</v>
      </c>
      <c r="AN120" s="167">
        <f t="shared" si="45"/>
        <v>2.0905292110761309E-2</v>
      </c>
      <c r="AO120" s="167">
        <f t="shared" si="45"/>
        <v>4.0184379942635129E-2</v>
      </c>
      <c r="AP120" s="167">
        <f t="shared" si="45"/>
        <v>1.3651262209426029E-2</v>
      </c>
      <c r="AQ120" s="167">
        <f t="shared" si="45"/>
        <v>-1.4145027750671058E-2</v>
      </c>
      <c r="AR120" s="167">
        <f t="shared" si="45"/>
        <v>1.8961998626572996E-2</v>
      </c>
      <c r="AS120" s="167">
        <f t="shared" si="45"/>
        <v>2.9200223755413868E-2</v>
      </c>
      <c r="AT120" s="167">
        <f t="shared" si="45"/>
        <v>-1.7489220006633444E-3</v>
      </c>
      <c r="AU120" s="167">
        <f t="shared" si="45"/>
        <v>-2.4854328594626773E-3</v>
      </c>
      <c r="AV120" s="167">
        <f t="shared" si="45"/>
        <v>5.8949541069222011E-3</v>
      </c>
      <c r="AW120" s="167">
        <f t="shared" si="45"/>
        <v>1.0131960090119074E-2</v>
      </c>
      <c r="AX120" s="167">
        <f t="shared" si="45"/>
        <v>-6.9313812697162636E-3</v>
      </c>
      <c r="AY120" s="167">
        <f t="shared" si="45"/>
        <v>-1.7983251489320784E-3</v>
      </c>
      <c r="AZ120" s="167">
        <f t="shared" si="45"/>
        <v>-2.16584319053017E-2</v>
      </c>
      <c r="BA120" s="167">
        <f t="shared" si="45"/>
        <v>6.8285627688595696E-3</v>
      </c>
      <c r="BB120" s="167">
        <f t="shared" si="45"/>
        <v>5.7819225881907688E-3</v>
      </c>
      <c r="BC120" s="167">
        <f t="shared" si="45"/>
        <v>8.4932832775601597E-3</v>
      </c>
      <c r="BD120" s="167">
        <f t="shared" si="45"/>
        <v>-7.7496489057953255E-3</v>
      </c>
      <c r="BE120" s="167">
        <f t="shared" si="45"/>
        <v>6.1642217947022182E-4</v>
      </c>
      <c r="BF120" s="167" t="e">
        <f t="shared" si="45"/>
        <v>#DIV/0!</v>
      </c>
      <c r="BG120" s="167">
        <f t="shared" si="45"/>
        <v>6.2137517297558009E-3</v>
      </c>
      <c r="BH120" s="167">
        <f t="shared" si="45"/>
        <v>5.3375245071789479E-3</v>
      </c>
    </row>
    <row r="121" spans="1:60" s="36" customFormat="1" hidden="1" x14ac:dyDescent="0.2">
      <c r="A121" s="138">
        <f t="shared" si="13"/>
        <v>37072</v>
      </c>
      <c r="B121" s="190">
        <f t="shared" ref="B121:AG121" si="46">B20/B19-1</f>
        <v>2.1733590448750784E-2</v>
      </c>
      <c r="C121" s="228">
        <f t="shared" si="46"/>
        <v>1.8338774872526553E-2</v>
      </c>
      <c r="D121" s="191">
        <f t="shared" si="46"/>
        <v>8.5670500090468948E-3</v>
      </c>
      <c r="E121" s="167">
        <f t="shared" si="46"/>
        <v>1.6134105900630802E-2</v>
      </c>
      <c r="F121" s="167">
        <f t="shared" si="46"/>
        <v>2.6772768714314665E-2</v>
      </c>
      <c r="G121" s="167">
        <f t="shared" si="46"/>
        <v>2.2071340048161359E-2</v>
      </c>
      <c r="H121" s="64">
        <f t="shared" si="46"/>
        <v>0.10808492530117153</v>
      </c>
      <c r="I121" s="192">
        <f t="shared" si="46"/>
        <v>2.3029559828601442E-2</v>
      </c>
      <c r="J121" s="167">
        <f t="shared" si="46"/>
        <v>1.0172835761083521E-2</v>
      </c>
      <c r="K121" s="167">
        <f t="shared" si="46"/>
        <v>2.4238545488420637E-2</v>
      </c>
      <c r="L121" s="167">
        <f t="shared" si="46"/>
        <v>1.9551876694733794E-2</v>
      </c>
      <c r="M121" s="167">
        <f t="shared" si="46"/>
        <v>5.5858356748705873E-3</v>
      </c>
      <c r="N121" s="167">
        <f t="shared" si="46"/>
        <v>1.5600728527966901E-2</v>
      </c>
      <c r="O121" s="167">
        <f t="shared" si="46"/>
        <v>-1.1365629201566585E-2</v>
      </c>
      <c r="P121" s="167">
        <f t="shared" si="46"/>
        <v>2.3004007262945603E-3</v>
      </c>
      <c r="Q121" s="167">
        <f t="shared" si="46"/>
        <v>9.5286819722453231E-3</v>
      </c>
      <c r="R121" s="167">
        <f t="shared" si="46"/>
        <v>8.6765412879741266E-3</v>
      </c>
      <c r="S121" s="167">
        <f t="shared" si="46"/>
        <v>1.1259710292003344E-2</v>
      </c>
      <c r="T121" s="167">
        <f t="shared" si="46"/>
        <v>1.1128758510026815E-2</v>
      </c>
      <c r="U121" s="167">
        <f t="shared" si="46"/>
        <v>1.0074188301003373E-2</v>
      </c>
      <c r="V121" s="167">
        <f t="shared" si="46"/>
        <v>5.1138912425858774E-3</v>
      </c>
      <c r="W121" s="167">
        <f t="shared" si="46"/>
        <v>7.6273231957517673E-3</v>
      </c>
      <c r="X121" s="167">
        <f t="shared" si="46"/>
        <v>6.5629971161944578E-3</v>
      </c>
      <c r="Y121" s="167">
        <f t="shared" si="46"/>
        <v>1.054212252152853E-2</v>
      </c>
      <c r="Z121" s="167">
        <f t="shared" si="46"/>
        <v>9.1179748291605467E-3</v>
      </c>
      <c r="AA121" s="167">
        <f t="shared" si="46"/>
        <v>1.4228433180503153E-2</v>
      </c>
      <c r="AB121" s="167">
        <f t="shared" si="46"/>
        <v>9.3632336822782047E-3</v>
      </c>
      <c r="AC121" s="167">
        <f t="shared" si="46"/>
        <v>7.5044211203234568E-3</v>
      </c>
      <c r="AD121" s="167">
        <f t="shared" si="46"/>
        <v>2.1108718411398719E-2</v>
      </c>
      <c r="AE121" s="167">
        <f t="shared" si="46"/>
        <v>1.6134105900630802E-2</v>
      </c>
      <c r="AF121" s="167">
        <f t="shared" si="46"/>
        <v>1.276251768253811E-2</v>
      </c>
      <c r="AG121" s="167">
        <f t="shared" si="46"/>
        <v>1.3159741718135942E-2</v>
      </c>
      <c r="AH121" s="167">
        <f t="shared" ref="AH121:BH121" si="47">AH20/AH19-1</f>
        <v>1.7010784060159212E-2</v>
      </c>
      <c r="AI121" s="167">
        <f t="shared" si="47"/>
        <v>2.2120399757817433E-2</v>
      </c>
      <c r="AJ121" s="167">
        <f t="shared" si="47"/>
        <v>1.0739038751769181E-2</v>
      </c>
      <c r="AK121" s="167">
        <f t="shared" si="47"/>
        <v>1.3490678412144463E-2</v>
      </c>
      <c r="AL121" s="167">
        <f t="shared" si="47"/>
        <v>3.0915650111303705E-2</v>
      </c>
      <c r="AM121" s="167">
        <f t="shared" si="47"/>
        <v>1.025181820519272E-2</v>
      </c>
      <c r="AN121" s="167">
        <f t="shared" si="47"/>
        <v>8.1279330180602072E-2</v>
      </c>
      <c r="AO121" s="167">
        <f t="shared" si="47"/>
        <v>0.12919020715630891</v>
      </c>
      <c r="AP121" s="167">
        <f t="shared" si="47"/>
        <v>6.2780309314258931E-2</v>
      </c>
      <c r="AQ121" s="167">
        <f t="shared" si="47"/>
        <v>3.1011086504508123E-2</v>
      </c>
      <c r="AR121" s="167">
        <f t="shared" si="47"/>
        <v>-3.6544330170904527E-3</v>
      </c>
      <c r="AS121" s="167">
        <f t="shared" si="47"/>
        <v>2.2625263034231624E-2</v>
      </c>
      <c r="AT121" s="167">
        <f t="shared" si="47"/>
        <v>1.9398427240075344E-2</v>
      </c>
      <c r="AU121" s="167">
        <f t="shared" si="47"/>
        <v>2.3032196823549178E-2</v>
      </c>
      <c r="AV121" s="167">
        <f t="shared" si="47"/>
        <v>9.4810279793957619E-3</v>
      </c>
      <c r="AW121" s="167">
        <f t="shared" si="47"/>
        <v>5.4676148963830329E-3</v>
      </c>
      <c r="AX121" s="167">
        <f t="shared" si="47"/>
        <v>1.133599275592867E-2</v>
      </c>
      <c r="AY121" s="167">
        <f t="shared" si="47"/>
        <v>6.1128872492659303E-2</v>
      </c>
      <c r="AZ121" s="167">
        <f t="shared" si="47"/>
        <v>8.4421212764451692E-3</v>
      </c>
      <c r="BA121" s="167">
        <f t="shared" si="47"/>
        <v>-9.3707925616715038E-3</v>
      </c>
      <c r="BB121" s="167">
        <f t="shared" si="47"/>
        <v>1.0776050500987955E-2</v>
      </c>
      <c r="BC121" s="167">
        <f t="shared" si="47"/>
        <v>1.8128170056999737E-2</v>
      </c>
      <c r="BD121" s="167">
        <f t="shared" si="47"/>
        <v>3.2163017778517045E-2</v>
      </c>
      <c r="BE121" s="167">
        <f t="shared" si="47"/>
        <v>1.6688981861818553E-2</v>
      </c>
      <c r="BF121" s="167" t="e">
        <f t="shared" si="47"/>
        <v>#DIV/0!</v>
      </c>
      <c r="BG121" s="167">
        <f t="shared" si="47"/>
        <v>1.4360139947783734E-2</v>
      </c>
      <c r="BH121" s="167">
        <f t="shared" si="47"/>
        <v>1.0179898431917245E-2</v>
      </c>
    </row>
    <row r="122" spans="1:60" s="36" customFormat="1" hidden="1" x14ac:dyDescent="0.2">
      <c r="A122" s="138">
        <f t="shared" si="13"/>
        <v>37164</v>
      </c>
      <c r="B122" s="190">
        <f t="shared" ref="B122:AG122" si="48">B21/B20-1</f>
        <v>-2.2581387805797881E-4</v>
      </c>
      <c r="C122" s="228">
        <f t="shared" si="48"/>
        <v>3.9169482312149118E-3</v>
      </c>
      <c r="D122" s="191">
        <f t="shared" si="48"/>
        <v>-1.7624626454088022E-3</v>
      </c>
      <c r="E122" s="167">
        <f t="shared" si="48"/>
        <v>-8.034671972700913E-4</v>
      </c>
      <c r="F122" s="167">
        <f t="shared" si="48"/>
        <v>3.4426371657314547E-4</v>
      </c>
      <c r="G122" s="167">
        <f t="shared" si="48"/>
        <v>6.4505529561382779E-3</v>
      </c>
      <c r="H122" s="64">
        <f t="shared" si="48"/>
        <v>-9.7067445639776317E-2</v>
      </c>
      <c r="I122" s="192">
        <f t="shared" si="48"/>
        <v>5.4309429076249138E-4</v>
      </c>
      <c r="J122" s="167">
        <f t="shared" si="48"/>
        <v>-7.172191947281914E-3</v>
      </c>
      <c r="K122" s="167">
        <f t="shared" si="48"/>
        <v>8.8977385372388529E-3</v>
      </c>
      <c r="L122" s="167">
        <f t="shared" si="48"/>
        <v>-2.5895856662933925E-2</v>
      </c>
      <c r="M122" s="167">
        <f t="shared" si="48"/>
        <v>3.0972259628332388E-3</v>
      </c>
      <c r="N122" s="167">
        <f t="shared" si="48"/>
        <v>2.1031958701628772E-2</v>
      </c>
      <c r="O122" s="167">
        <f t="shared" si="48"/>
        <v>-2.4808676701637E-2</v>
      </c>
      <c r="P122" s="167">
        <f t="shared" si="48"/>
        <v>-1.0144084544549847E-2</v>
      </c>
      <c r="Q122" s="167">
        <f t="shared" si="48"/>
        <v>-2.4071962498416477E-3</v>
      </c>
      <c r="R122" s="167">
        <f t="shared" si="48"/>
        <v>-9.2714480254199039E-3</v>
      </c>
      <c r="S122" s="167">
        <f t="shared" si="48"/>
        <v>1.5435159190012593E-2</v>
      </c>
      <c r="T122" s="167">
        <f t="shared" si="48"/>
        <v>-3.0068543346122301E-3</v>
      </c>
      <c r="U122" s="167">
        <f t="shared" si="48"/>
        <v>-1.8785653643932365E-3</v>
      </c>
      <c r="V122" s="167">
        <f t="shared" si="48"/>
        <v>-1.9622525488951492E-2</v>
      </c>
      <c r="W122" s="167">
        <f t="shared" si="48"/>
        <v>-5.6412590427825648E-3</v>
      </c>
      <c r="X122" s="167">
        <f t="shared" si="48"/>
        <v>-8.3414677433667483E-3</v>
      </c>
      <c r="Y122" s="167">
        <f t="shared" si="48"/>
        <v>1.0007581501136897E-3</v>
      </c>
      <c r="Z122" s="167">
        <f t="shared" si="48"/>
        <v>1.3504804407036275E-3</v>
      </c>
      <c r="AA122" s="167">
        <f t="shared" si="48"/>
        <v>1.0008674184303068E-4</v>
      </c>
      <c r="AB122" s="167">
        <f t="shared" si="48"/>
        <v>-1.2145143438332395E-3</v>
      </c>
      <c r="AC122" s="167">
        <f t="shared" si="48"/>
        <v>-4.2799095007152177E-3</v>
      </c>
      <c r="AD122" s="167">
        <f t="shared" si="48"/>
        <v>8.4856668917285827E-3</v>
      </c>
      <c r="AE122" s="167">
        <f t="shared" si="48"/>
        <v>-8.034671972700913E-4</v>
      </c>
      <c r="AF122" s="167">
        <f t="shared" si="48"/>
        <v>-7.5671527244819403E-3</v>
      </c>
      <c r="AG122" s="167">
        <f t="shared" si="48"/>
        <v>9.1787606941220456E-3</v>
      </c>
      <c r="AH122" s="167">
        <f t="shared" ref="AH122:BH122" si="49">AH21/AH20-1</f>
        <v>-1.3660446924791403E-3</v>
      </c>
      <c r="AI122" s="167">
        <f t="shared" si="49"/>
        <v>7.4402999466081088E-3</v>
      </c>
      <c r="AJ122" s="167">
        <f t="shared" si="49"/>
        <v>1.2461091325460805E-2</v>
      </c>
      <c r="AK122" s="167">
        <f t="shared" si="49"/>
        <v>-1.5630346357946578E-3</v>
      </c>
      <c r="AL122" s="167">
        <f t="shared" si="49"/>
        <v>1.2078621845545756E-2</v>
      </c>
      <c r="AM122" s="167">
        <f t="shared" si="49"/>
        <v>5.0263258702822888E-3</v>
      </c>
      <c r="AN122" s="167">
        <f t="shared" si="49"/>
        <v>3.2991965538184287E-2</v>
      </c>
      <c r="AO122" s="167">
        <f t="shared" si="49"/>
        <v>5.5011983297506895E-2</v>
      </c>
      <c r="AP122" s="167">
        <f t="shared" si="49"/>
        <v>2.3958468833887192E-2</v>
      </c>
      <c r="AQ122" s="167">
        <f t="shared" si="49"/>
        <v>-1.8218946128848779E-2</v>
      </c>
      <c r="AR122" s="167">
        <f t="shared" si="49"/>
        <v>3.334397164800329E-5</v>
      </c>
      <c r="AS122" s="167">
        <f t="shared" si="49"/>
        <v>5.8217523373169655E-3</v>
      </c>
      <c r="AT122" s="167">
        <f t="shared" si="49"/>
        <v>1.1959977254031084E-2</v>
      </c>
      <c r="AU122" s="167">
        <f t="shared" si="49"/>
        <v>1.0686342356457157E-2</v>
      </c>
      <c r="AV122" s="167">
        <f t="shared" si="49"/>
        <v>2.9210433839566008E-3</v>
      </c>
      <c r="AW122" s="167">
        <f t="shared" si="49"/>
        <v>-9.8997350775119619E-3</v>
      </c>
      <c r="AX122" s="167">
        <f t="shared" si="49"/>
        <v>-6.4756244524999396E-3</v>
      </c>
      <c r="AY122" s="167">
        <f t="shared" si="49"/>
        <v>-2.3531274861379403E-2</v>
      </c>
      <c r="AZ122" s="167">
        <f t="shared" si="49"/>
        <v>4.8150080907922721E-3</v>
      </c>
      <c r="BA122" s="167">
        <f t="shared" si="49"/>
        <v>-4.6835487577627677E-2</v>
      </c>
      <c r="BB122" s="167">
        <f t="shared" si="49"/>
        <v>1.1612668837825968E-3</v>
      </c>
      <c r="BC122" s="167">
        <f t="shared" si="49"/>
        <v>-8.6670241038500073E-4</v>
      </c>
      <c r="BD122" s="167">
        <f t="shared" si="49"/>
        <v>-2.5315760246968577E-2</v>
      </c>
      <c r="BE122" s="167">
        <f t="shared" si="49"/>
        <v>-6.1434955902133215E-3</v>
      </c>
      <c r="BF122" s="167" t="e">
        <f t="shared" si="49"/>
        <v>#DIV/0!</v>
      </c>
      <c r="BG122" s="167">
        <f t="shared" si="49"/>
        <v>-1.7172253293391337E-2</v>
      </c>
      <c r="BH122" s="167">
        <f t="shared" si="49"/>
        <v>-2.1067509392177608E-2</v>
      </c>
    </row>
    <row r="123" spans="1:60" s="36" customFormat="1" ht="12" hidden="1" thickBot="1" x14ac:dyDescent="0.25">
      <c r="A123" s="139">
        <f t="shared" si="13"/>
        <v>37255</v>
      </c>
      <c r="B123" s="193">
        <f t="shared" ref="B123:AG123" si="50">B22/B21-1</f>
        <v>-7.1752607838080351E-3</v>
      </c>
      <c r="C123" s="234">
        <f t="shared" si="50"/>
        <v>-4.3798535160481933E-3</v>
      </c>
      <c r="D123" s="194">
        <f t="shared" si="50"/>
        <v>-8.3145319300768072E-3</v>
      </c>
      <c r="E123" s="163">
        <f t="shared" si="50"/>
        <v>7.4419895339139508E-4</v>
      </c>
      <c r="F123" s="163">
        <f t="shared" si="50"/>
        <v>-7.6473170370491284E-3</v>
      </c>
      <c r="G123" s="163">
        <f t="shared" si="50"/>
        <v>-3.5879549796110632E-3</v>
      </c>
      <c r="H123" s="163">
        <f t="shared" si="50"/>
        <v>-7.9829283916395655E-2</v>
      </c>
      <c r="I123" s="195">
        <f t="shared" si="50"/>
        <v>-1.0207649500869498E-2</v>
      </c>
      <c r="J123" s="163">
        <f t="shared" si="50"/>
        <v>2.0432468019014216E-2</v>
      </c>
      <c r="K123" s="163">
        <f t="shared" si="50"/>
        <v>-7.8342456175101161E-3</v>
      </c>
      <c r="L123" s="163">
        <f t="shared" si="50"/>
        <v>4.7420606408966837E-2</v>
      </c>
      <c r="M123" s="163">
        <f t="shared" si="50"/>
        <v>-2.7218418579675108E-2</v>
      </c>
      <c r="N123" s="163">
        <f t="shared" si="50"/>
        <v>-1.1422360454724001E-2</v>
      </c>
      <c r="O123" s="163">
        <f t="shared" si="50"/>
        <v>-1.7250041143708428E-2</v>
      </c>
      <c r="P123" s="163">
        <f t="shared" si="50"/>
        <v>-8.1382547532151683E-3</v>
      </c>
      <c r="Q123" s="163">
        <f t="shared" si="50"/>
        <v>-1.0858521717043379E-2</v>
      </c>
      <c r="R123" s="163">
        <f t="shared" si="50"/>
        <v>-6.8267986208950804E-3</v>
      </c>
      <c r="S123" s="163">
        <f t="shared" si="50"/>
        <v>2.2094897466969465E-2</v>
      </c>
      <c r="T123" s="163">
        <f t="shared" si="50"/>
        <v>-4.6130646747883919E-3</v>
      </c>
      <c r="U123" s="163">
        <f t="shared" si="50"/>
        <v>-1.3353777165955094E-2</v>
      </c>
      <c r="V123" s="163">
        <f t="shared" si="50"/>
        <v>-2.0156905194259944E-2</v>
      </c>
      <c r="W123" s="163">
        <f t="shared" si="50"/>
        <v>-4.2977078088676346E-2</v>
      </c>
      <c r="X123" s="163">
        <f t="shared" si="50"/>
        <v>-6.2256311920741991E-3</v>
      </c>
      <c r="Y123" s="163">
        <f t="shared" si="50"/>
        <v>-1.2537753085498649E-3</v>
      </c>
      <c r="Z123" s="163">
        <f t="shared" si="50"/>
        <v>-3.9036727512645752E-3</v>
      </c>
      <c r="AA123" s="163">
        <f t="shared" si="50"/>
        <v>5.5792774460419192E-3</v>
      </c>
      <c r="AB123" s="163">
        <f t="shared" si="50"/>
        <v>-3.8755975129086684E-3</v>
      </c>
      <c r="AC123" s="163">
        <f t="shared" si="50"/>
        <v>1.4537545787545847E-2</v>
      </c>
      <c r="AD123" s="163">
        <f t="shared" si="50"/>
        <v>6.9347439765259367E-3</v>
      </c>
      <c r="AE123" s="163">
        <f t="shared" si="50"/>
        <v>7.4419895339139508E-4</v>
      </c>
      <c r="AF123" s="163">
        <f t="shared" si="50"/>
        <v>-2.3431337674187924E-3</v>
      </c>
      <c r="AG123" s="163">
        <f t="shared" si="50"/>
        <v>-9.4041735310269603E-3</v>
      </c>
      <c r="AH123" s="163">
        <f t="shared" ref="AH123:BH123" si="51">AH22/AH21-1</f>
        <v>2.6341642140186305E-3</v>
      </c>
      <c r="AI123" s="163">
        <f t="shared" si="51"/>
        <v>5.556053022825358E-3</v>
      </c>
      <c r="AJ123" s="163">
        <f t="shared" si="51"/>
        <v>4.7376585268943394E-4</v>
      </c>
      <c r="AK123" s="163">
        <f t="shared" si="51"/>
        <v>3.5517369342112914E-3</v>
      </c>
      <c r="AL123" s="163">
        <f t="shared" si="51"/>
        <v>8.1765510667799468E-3</v>
      </c>
      <c r="AM123" s="163">
        <f t="shared" si="51"/>
        <v>-5.0119382365982901E-3</v>
      </c>
      <c r="AN123" s="163">
        <f t="shared" si="51"/>
        <v>-9.4264310232860193E-2</v>
      </c>
      <c r="AO123" s="163">
        <f t="shared" si="51"/>
        <v>-0.17848374493065888</v>
      </c>
      <c r="AP123" s="163">
        <f t="shared" si="51"/>
        <v>-5.866631030335423E-2</v>
      </c>
      <c r="AQ123" s="163">
        <f t="shared" si="51"/>
        <v>1.2576994699899702E-2</v>
      </c>
      <c r="AR123" s="163">
        <f t="shared" si="51"/>
        <v>-7.0020005715918376E-3</v>
      </c>
      <c r="AS123" s="163">
        <f t="shared" si="51"/>
        <v>-9.4191116694997135E-3</v>
      </c>
      <c r="AT123" s="163">
        <f t="shared" si="51"/>
        <v>-2.4903335736287113E-3</v>
      </c>
      <c r="AU123" s="163">
        <f t="shared" si="51"/>
        <v>1.3195334561302285E-3</v>
      </c>
      <c r="AV123" s="163">
        <f t="shared" si="51"/>
        <v>1.1147529108297416E-2</v>
      </c>
      <c r="AW123" s="163">
        <f t="shared" si="51"/>
        <v>5.2874151837152272E-3</v>
      </c>
      <c r="AX123" s="163">
        <f t="shared" si="51"/>
        <v>4.8323533853265044E-3</v>
      </c>
      <c r="AY123" s="163">
        <f t="shared" si="51"/>
        <v>-4.367427981262284E-2</v>
      </c>
      <c r="AZ123" s="163">
        <f t="shared" si="51"/>
        <v>8.4578960001746584E-3</v>
      </c>
      <c r="BA123" s="163">
        <f t="shared" si="51"/>
        <v>8.5672885211779848E-2</v>
      </c>
      <c r="BB123" s="163">
        <f t="shared" si="51"/>
        <v>4.4236796461056827E-3</v>
      </c>
      <c r="BC123" s="163">
        <f t="shared" si="51"/>
        <v>1.0300415204865354E-2</v>
      </c>
      <c r="BD123" s="163">
        <f t="shared" si="51"/>
        <v>4.3244101912394584E-2</v>
      </c>
      <c r="BE123" s="163">
        <f t="shared" si="51"/>
        <v>8.5489309212405384E-3</v>
      </c>
      <c r="BF123" s="163" t="e">
        <f t="shared" si="51"/>
        <v>#DIV/0!</v>
      </c>
      <c r="BG123" s="163">
        <f t="shared" si="51"/>
        <v>2.4670608761605761E-2</v>
      </c>
      <c r="BH123" s="163">
        <f t="shared" si="51"/>
        <v>3.4374009306531006E-2</v>
      </c>
    </row>
    <row r="124" spans="1:60" s="36" customFormat="1" hidden="1" x14ac:dyDescent="0.2">
      <c r="A124" s="138">
        <f t="shared" si="13"/>
        <v>37345</v>
      </c>
      <c r="B124" s="190">
        <f t="shared" ref="B124:AG124" si="52">B23/B22-1</f>
        <v>-3.0086911365322377E-3</v>
      </c>
      <c r="C124" s="228">
        <f t="shared" si="52"/>
        <v>-2.7386899316034219E-3</v>
      </c>
      <c r="D124" s="191">
        <f t="shared" si="52"/>
        <v>-8.3929110971865395E-3</v>
      </c>
      <c r="E124" s="167">
        <f t="shared" si="52"/>
        <v>-1.3155593648133124E-3</v>
      </c>
      <c r="F124" s="167">
        <f t="shared" si="52"/>
        <v>-1.4159675286947726E-3</v>
      </c>
      <c r="G124" s="167">
        <f t="shared" si="52"/>
        <v>-9.3891588261851844E-4</v>
      </c>
      <c r="H124" s="64">
        <f t="shared" si="52"/>
        <v>-1.0601553863336943E-2</v>
      </c>
      <c r="I124" s="192">
        <f t="shared" si="52"/>
        <v>-4.5824794957624038E-3</v>
      </c>
      <c r="J124" s="167">
        <f t="shared" si="52"/>
        <v>1.0889297790853236E-2</v>
      </c>
      <c r="K124" s="167">
        <f t="shared" si="52"/>
        <v>-3.0894595336152797E-3</v>
      </c>
      <c r="L124" s="167">
        <f t="shared" si="52"/>
        <v>-4.7468788585539823E-2</v>
      </c>
      <c r="M124" s="167">
        <f t="shared" si="52"/>
        <v>1.117819561842337E-2</v>
      </c>
      <c r="N124" s="167">
        <f t="shared" si="52"/>
        <v>-1.5917301269441686E-2</v>
      </c>
      <c r="O124" s="167">
        <f t="shared" si="52"/>
        <v>-2.0430557697816321E-2</v>
      </c>
      <c r="P124" s="167">
        <f t="shared" si="52"/>
        <v>-2.4375968079259902E-3</v>
      </c>
      <c r="Q124" s="167">
        <f t="shared" si="52"/>
        <v>3.7619567310778645E-2</v>
      </c>
      <c r="R124" s="167">
        <f t="shared" si="52"/>
        <v>-5.8357456722063494E-3</v>
      </c>
      <c r="S124" s="167">
        <f t="shared" si="52"/>
        <v>7.1597122302158311E-3</v>
      </c>
      <c r="T124" s="167">
        <f t="shared" si="52"/>
        <v>-9.3937756733789568E-3</v>
      </c>
      <c r="U124" s="167">
        <f t="shared" si="52"/>
        <v>-9.0085150791010538E-3</v>
      </c>
      <c r="V124" s="167">
        <f t="shared" si="52"/>
        <v>-2.0747080747906654E-2</v>
      </c>
      <c r="W124" s="167">
        <f t="shared" si="52"/>
        <v>-1.3832076825292972E-2</v>
      </c>
      <c r="X124" s="167">
        <f t="shared" si="52"/>
        <v>-3.8205253543955875E-3</v>
      </c>
      <c r="Y124" s="167">
        <f t="shared" si="52"/>
        <v>-3.3367089316465037E-3</v>
      </c>
      <c r="Z124" s="167">
        <f t="shared" si="52"/>
        <v>-6.6658224806730448E-3</v>
      </c>
      <c r="AA124" s="167">
        <f t="shared" si="52"/>
        <v>5.1668228600811883E-3</v>
      </c>
      <c r="AB124" s="167">
        <f t="shared" si="52"/>
        <v>-5.210619681890627E-3</v>
      </c>
      <c r="AC124" s="167">
        <f t="shared" si="52"/>
        <v>-1.1959833013652221E-2</v>
      </c>
      <c r="AD124" s="167">
        <f t="shared" si="52"/>
        <v>9.6614788547413344E-3</v>
      </c>
      <c r="AE124" s="167">
        <f t="shared" si="52"/>
        <v>-1.3155593648133124E-3</v>
      </c>
      <c r="AF124" s="167">
        <f t="shared" si="52"/>
        <v>-8.2706125834230981E-3</v>
      </c>
      <c r="AG124" s="167">
        <f t="shared" si="52"/>
        <v>3.9706188067354375E-3</v>
      </c>
      <c r="AH124" s="167">
        <f t="shared" ref="AH124:BH124" si="53">AH23/AH22-1</f>
        <v>-1.1806031717667143E-3</v>
      </c>
      <c r="AI124" s="167">
        <f t="shared" si="53"/>
        <v>-1.0627242359234623E-2</v>
      </c>
      <c r="AJ124" s="167">
        <f t="shared" si="53"/>
        <v>2.3549779141260885E-3</v>
      </c>
      <c r="AK124" s="167">
        <f t="shared" si="53"/>
        <v>-2.3490044767479068E-3</v>
      </c>
      <c r="AL124" s="167">
        <f t="shared" si="53"/>
        <v>-1.9325737673390075E-2</v>
      </c>
      <c r="AM124" s="167">
        <f t="shared" si="53"/>
        <v>-7.9805450467185235E-4</v>
      </c>
      <c r="AN124" s="167">
        <f t="shared" si="53"/>
        <v>1.9988886527346983E-2</v>
      </c>
      <c r="AO124" s="167">
        <f t="shared" si="53"/>
        <v>4.6885541882453641E-2</v>
      </c>
      <c r="AP124" s="167">
        <f t="shared" si="53"/>
        <v>1.0067231721594849E-2</v>
      </c>
      <c r="AQ124" s="167">
        <f t="shared" si="53"/>
        <v>-4.7565829183644492E-3</v>
      </c>
      <c r="AR124" s="167">
        <f t="shared" si="53"/>
        <v>-4.5714011608385396E-3</v>
      </c>
      <c r="AS124" s="167">
        <f t="shared" si="53"/>
        <v>-1.2558070606125016E-2</v>
      </c>
      <c r="AT124" s="167">
        <f t="shared" si="53"/>
        <v>-3.7154714860627713E-3</v>
      </c>
      <c r="AU124" s="167">
        <f t="shared" si="53"/>
        <v>-4.3552325200273412E-3</v>
      </c>
      <c r="AV124" s="167">
        <f t="shared" si="53"/>
        <v>-2.0142476875735227E-3</v>
      </c>
      <c r="AW124" s="167">
        <f t="shared" si="53"/>
        <v>-3.0691644486329217E-3</v>
      </c>
      <c r="AX124" s="167">
        <f t="shared" si="53"/>
        <v>-9.0752636044115764E-3</v>
      </c>
      <c r="AY124" s="167">
        <f t="shared" si="53"/>
        <v>-5.0243829504167392E-3</v>
      </c>
      <c r="AZ124" s="167">
        <f t="shared" si="53"/>
        <v>-4.7604003929494487E-3</v>
      </c>
      <c r="BA124" s="167">
        <f t="shared" si="53"/>
        <v>8.7124636279458656E-3</v>
      </c>
      <c r="BB124" s="167">
        <f t="shared" si="53"/>
        <v>1.1524458561195328E-2</v>
      </c>
      <c r="BC124" s="167">
        <f t="shared" si="53"/>
        <v>1.6291872274322383E-2</v>
      </c>
      <c r="BD124" s="167">
        <f t="shared" si="53"/>
        <v>1.8004364450845411E-3</v>
      </c>
      <c r="BE124" s="167">
        <f t="shared" si="53"/>
        <v>3.6304424656941059E-3</v>
      </c>
      <c r="BF124" s="167" t="e">
        <f t="shared" si="53"/>
        <v>#DIV/0!</v>
      </c>
      <c r="BG124" s="167">
        <f t="shared" si="53"/>
        <v>8.8783354398902503E-3</v>
      </c>
      <c r="BH124" s="167">
        <f t="shared" si="53"/>
        <v>7.8312363504895455E-3</v>
      </c>
    </row>
    <row r="125" spans="1:60" s="36" customFormat="1" hidden="1" x14ac:dyDescent="0.2">
      <c r="A125" s="138">
        <f t="shared" si="13"/>
        <v>37437</v>
      </c>
      <c r="B125" s="190">
        <f t="shared" ref="B125:AG125" si="54">B24/B23-1</f>
        <v>1.8812681843071832E-2</v>
      </c>
      <c r="C125" s="228">
        <f t="shared" si="54"/>
        <v>1.3620008504780179E-2</v>
      </c>
      <c r="D125" s="191">
        <f t="shared" si="54"/>
        <v>1.0871339854099382E-3</v>
      </c>
      <c r="E125" s="167">
        <f t="shared" si="54"/>
        <v>1.0793909218837827E-2</v>
      </c>
      <c r="F125" s="167">
        <f t="shared" si="54"/>
        <v>2.5483187738908786E-2</v>
      </c>
      <c r="G125" s="167">
        <f t="shared" si="54"/>
        <v>1.8256087085047445E-2</v>
      </c>
      <c r="H125" s="64">
        <f t="shared" si="54"/>
        <v>0.16599939094493021</v>
      </c>
      <c r="I125" s="192">
        <f t="shared" si="54"/>
        <v>1.9369126974947859E-2</v>
      </c>
      <c r="J125" s="167">
        <f t="shared" si="54"/>
        <v>1.3973971089550119E-2</v>
      </c>
      <c r="K125" s="167">
        <f t="shared" si="54"/>
        <v>1.9045555826580074E-2</v>
      </c>
      <c r="L125" s="167">
        <f t="shared" si="54"/>
        <v>1.3538816073743298E-2</v>
      </c>
      <c r="M125" s="167">
        <f t="shared" si="54"/>
        <v>3.0024907025145708E-3</v>
      </c>
      <c r="N125" s="167">
        <f t="shared" si="54"/>
        <v>1.5975328464767458E-2</v>
      </c>
      <c r="O125" s="167">
        <f t="shared" si="54"/>
        <v>-6.6897907584612115E-3</v>
      </c>
      <c r="P125" s="167">
        <f t="shared" si="54"/>
        <v>-4.6509797467720881E-3</v>
      </c>
      <c r="Q125" s="167">
        <f t="shared" si="54"/>
        <v>6.4963187527067312E-3</v>
      </c>
      <c r="R125" s="167">
        <f t="shared" si="54"/>
        <v>-1.1716801429217938E-3</v>
      </c>
      <c r="S125" s="167">
        <f t="shared" si="54"/>
        <v>7.1316730859343203E-3</v>
      </c>
      <c r="T125" s="167">
        <f t="shared" si="54"/>
        <v>2.5132307759772043E-3</v>
      </c>
      <c r="U125" s="167">
        <f t="shared" si="54"/>
        <v>-2.1786450811650537E-3</v>
      </c>
      <c r="V125" s="167">
        <f t="shared" si="54"/>
        <v>-1.3595508579561932E-2</v>
      </c>
      <c r="W125" s="167">
        <f t="shared" si="54"/>
        <v>-5.0795109375398884E-3</v>
      </c>
      <c r="X125" s="167">
        <f t="shared" si="54"/>
        <v>-3.150785759481467E-3</v>
      </c>
      <c r="Y125" s="167">
        <f t="shared" si="54"/>
        <v>-2.3201041354510288E-3</v>
      </c>
      <c r="Z125" s="167">
        <f t="shared" si="54"/>
        <v>-3.3438366194237235E-3</v>
      </c>
      <c r="AA125" s="167">
        <f t="shared" si="54"/>
        <v>2.6402640264033828E-4</v>
      </c>
      <c r="AB125" s="167">
        <f t="shared" si="54"/>
        <v>4.2616598711830989E-4</v>
      </c>
      <c r="AC125" s="167">
        <f t="shared" si="54"/>
        <v>5.4299417608769662E-3</v>
      </c>
      <c r="AD125" s="167">
        <f t="shared" si="54"/>
        <v>1.9398216274664426E-2</v>
      </c>
      <c r="AE125" s="167">
        <f t="shared" si="54"/>
        <v>1.0793909218837827E-2</v>
      </c>
      <c r="AF125" s="167">
        <f t="shared" si="54"/>
        <v>9.2462327268179045E-3</v>
      </c>
      <c r="AG125" s="167">
        <f t="shared" si="54"/>
        <v>5.5838159066281534E-3</v>
      </c>
      <c r="AH125" s="167">
        <f t="shared" ref="AH125:BH125" si="55">AH24/AH23-1</f>
        <v>1.1751639570821926E-2</v>
      </c>
      <c r="AI125" s="167">
        <f t="shared" si="55"/>
        <v>1.54421164572347E-2</v>
      </c>
      <c r="AJ125" s="167">
        <f t="shared" si="55"/>
        <v>4.7395290950191793E-3</v>
      </c>
      <c r="AK125" s="167">
        <f t="shared" si="55"/>
        <v>9.6054912826495364E-3</v>
      </c>
      <c r="AL125" s="167">
        <f t="shared" si="55"/>
        <v>2.209954115263324E-2</v>
      </c>
      <c r="AM125" s="167">
        <f t="shared" si="55"/>
        <v>6.305645734349552E-3</v>
      </c>
      <c r="AN125" s="167">
        <f t="shared" si="55"/>
        <v>7.6206997838437651E-2</v>
      </c>
      <c r="AO125" s="167">
        <f t="shared" si="55"/>
        <v>0.12301101035681539</v>
      </c>
      <c r="AP125" s="167">
        <f t="shared" si="55"/>
        <v>5.8312568973535095E-2</v>
      </c>
      <c r="AQ125" s="167">
        <f t="shared" si="55"/>
        <v>2.547578762532865E-2</v>
      </c>
      <c r="AR125" s="167">
        <f t="shared" si="55"/>
        <v>-2.7178496219586457E-3</v>
      </c>
      <c r="AS125" s="167">
        <f t="shared" si="55"/>
        <v>-9.6780286769124757E-3</v>
      </c>
      <c r="AT125" s="167">
        <f t="shared" si="55"/>
        <v>8.6147750407237211E-3</v>
      </c>
      <c r="AU125" s="167">
        <f t="shared" si="55"/>
        <v>2.2280435768832207E-2</v>
      </c>
      <c r="AV125" s="167">
        <f t="shared" si="55"/>
        <v>5.6374917258268376E-3</v>
      </c>
      <c r="AW125" s="167">
        <f t="shared" si="55"/>
        <v>1.605733118724606E-2</v>
      </c>
      <c r="AX125" s="167">
        <f t="shared" si="55"/>
        <v>1.8067249502208949E-2</v>
      </c>
      <c r="AY125" s="167">
        <f t="shared" si="55"/>
        <v>7.8541901629926025E-2</v>
      </c>
      <c r="AZ125" s="167">
        <f t="shared" si="55"/>
        <v>9.7750605505864119E-3</v>
      </c>
      <c r="BA125" s="167">
        <f t="shared" si="55"/>
        <v>-1.0359751619285706E-2</v>
      </c>
      <c r="BB125" s="167">
        <f t="shared" si="55"/>
        <v>1.3278908093628417E-2</v>
      </c>
      <c r="BC125" s="167">
        <f t="shared" si="55"/>
        <v>2.5318228713340662E-2</v>
      </c>
      <c r="BD125" s="167">
        <f t="shared" si="55"/>
        <v>3.0638438610574692E-2</v>
      </c>
      <c r="BE125" s="167">
        <f t="shared" si="55"/>
        <v>1.6741592094660529E-2</v>
      </c>
      <c r="BF125" s="167" t="e">
        <f t="shared" si="55"/>
        <v>#DIV/0!</v>
      </c>
      <c r="BG125" s="167">
        <f t="shared" si="55"/>
        <v>2.0824601796628928E-2</v>
      </c>
      <c r="BH125" s="167">
        <f t="shared" si="55"/>
        <v>1.2234981659015487E-2</v>
      </c>
    </row>
    <row r="126" spans="1:60" s="36" customFormat="1" hidden="1" x14ac:dyDescent="0.2">
      <c r="A126" s="138">
        <f t="shared" si="13"/>
        <v>37529</v>
      </c>
      <c r="B126" s="190">
        <f t="shared" ref="B126:AG126" si="56">B25/B24-1</f>
        <v>-3.2567285573315008E-3</v>
      </c>
      <c r="C126" s="228">
        <f t="shared" si="56"/>
        <v>4.4118503232737361E-4</v>
      </c>
      <c r="D126" s="191">
        <f t="shared" si="56"/>
        <v>-4.3382610650857245E-3</v>
      </c>
      <c r="E126" s="167">
        <f t="shared" si="56"/>
        <v>-2.3145908184255548E-3</v>
      </c>
      <c r="F126" s="167">
        <f t="shared" si="56"/>
        <v>-3.0112777006342517E-3</v>
      </c>
      <c r="G126" s="167">
        <f t="shared" si="56"/>
        <v>2.3696667039863062E-3</v>
      </c>
      <c r="H126" s="64">
        <f t="shared" si="56"/>
        <v>-9.4376202177646418E-2</v>
      </c>
      <c r="I126" s="192">
        <f t="shared" si="56"/>
        <v>-3.1470253639799273E-3</v>
      </c>
      <c r="J126" s="167">
        <f t="shared" si="56"/>
        <v>-4.2157564834874872E-3</v>
      </c>
      <c r="K126" s="167">
        <f t="shared" si="56"/>
        <v>3.5777403422176945E-3</v>
      </c>
      <c r="L126" s="167">
        <f t="shared" si="56"/>
        <v>-8.9526786983089579E-3</v>
      </c>
      <c r="M126" s="167">
        <f t="shared" si="56"/>
        <v>-8.1300813008130524E-3</v>
      </c>
      <c r="N126" s="167">
        <f t="shared" si="56"/>
        <v>1.4716979603183855E-2</v>
      </c>
      <c r="O126" s="167">
        <f t="shared" si="56"/>
        <v>-2.7478350664879136E-2</v>
      </c>
      <c r="P126" s="167">
        <f t="shared" si="56"/>
        <v>-1.6437164598092857E-2</v>
      </c>
      <c r="Q126" s="167">
        <f t="shared" si="56"/>
        <v>-1.9363166953528355E-2</v>
      </c>
      <c r="R126" s="167">
        <f t="shared" si="56"/>
        <v>-2.3751451800232415E-3</v>
      </c>
      <c r="S126" s="167">
        <f t="shared" si="56"/>
        <v>4.6413454227709483E-3</v>
      </c>
      <c r="T126" s="167">
        <f t="shared" si="56"/>
        <v>-5.2134308038033206E-3</v>
      </c>
      <c r="U126" s="167">
        <f t="shared" si="56"/>
        <v>-7.0817169722218187E-3</v>
      </c>
      <c r="V126" s="167">
        <f t="shared" si="56"/>
        <v>-2.1606917633981038E-2</v>
      </c>
      <c r="W126" s="167">
        <f t="shared" si="56"/>
        <v>-3.7136333316230008E-3</v>
      </c>
      <c r="X126" s="167">
        <f t="shared" si="56"/>
        <v>-6.684197572444539E-3</v>
      </c>
      <c r="Y126" s="167">
        <f t="shared" si="56"/>
        <v>-1.4830632765842067E-3</v>
      </c>
      <c r="Z126" s="167">
        <f t="shared" si="56"/>
        <v>-2.6991305716712599E-3</v>
      </c>
      <c r="AA126" s="167">
        <f t="shared" si="56"/>
        <v>1.5754916193744251E-3</v>
      </c>
      <c r="AB126" s="167">
        <f t="shared" si="56"/>
        <v>-4.6374902567387633E-3</v>
      </c>
      <c r="AC126" s="167">
        <f t="shared" si="56"/>
        <v>-1.6128024714494593E-3</v>
      </c>
      <c r="AD126" s="167">
        <f t="shared" si="56"/>
        <v>8.4538269517573372E-3</v>
      </c>
      <c r="AE126" s="167">
        <f t="shared" si="56"/>
        <v>-2.3145908184255548E-3</v>
      </c>
      <c r="AF126" s="167">
        <f t="shared" si="56"/>
        <v>-2.1296862778504844E-3</v>
      </c>
      <c r="AG126" s="167">
        <f t="shared" si="56"/>
        <v>8.9229333113682863E-4</v>
      </c>
      <c r="AH126" s="167">
        <f t="shared" ref="AH126:BH126" si="57">AH25/AH24-1</f>
        <v>-2.8024561476708287E-3</v>
      </c>
      <c r="AI126" s="167">
        <f t="shared" si="57"/>
        <v>4.6853196043379342E-3</v>
      </c>
      <c r="AJ126" s="167">
        <f t="shared" si="57"/>
        <v>7.8872327947094867E-3</v>
      </c>
      <c r="AK126" s="167">
        <f t="shared" si="57"/>
        <v>-4.4656604553328094E-3</v>
      </c>
      <c r="AL126" s="167">
        <f t="shared" si="57"/>
        <v>9.8142934243412583E-3</v>
      </c>
      <c r="AM126" s="167">
        <f t="shared" si="57"/>
        <v>3.3729902896995068E-3</v>
      </c>
      <c r="AN126" s="167">
        <f t="shared" si="57"/>
        <v>2.9364697978436105E-2</v>
      </c>
      <c r="AO126" s="167">
        <f t="shared" si="57"/>
        <v>4.3961817314764673E-2</v>
      </c>
      <c r="AP126" s="167">
        <f t="shared" si="57"/>
        <v>2.3442649291539386E-2</v>
      </c>
      <c r="AQ126" s="167">
        <f t="shared" si="57"/>
        <v>-3.2608379256127029E-2</v>
      </c>
      <c r="AR126" s="167">
        <f t="shared" si="57"/>
        <v>-9.4949094721989979E-3</v>
      </c>
      <c r="AS126" s="167">
        <f t="shared" si="57"/>
        <v>-2.5634890084166528E-2</v>
      </c>
      <c r="AT126" s="167">
        <f t="shared" si="57"/>
        <v>1.3256935547367732E-3</v>
      </c>
      <c r="AU126" s="167">
        <f t="shared" si="57"/>
        <v>7.1189322219247231E-3</v>
      </c>
      <c r="AV126" s="167">
        <f t="shared" si="57"/>
        <v>-2.8934661331913025E-3</v>
      </c>
      <c r="AW126" s="167">
        <f t="shared" si="57"/>
        <v>-1.3741686468273451E-2</v>
      </c>
      <c r="AX126" s="167">
        <f t="shared" si="57"/>
        <v>-1.2931531600799628E-2</v>
      </c>
      <c r="AY126" s="167">
        <f t="shared" si="57"/>
        <v>-2.5389790956644953E-2</v>
      </c>
      <c r="AZ126" s="167">
        <f t="shared" si="57"/>
        <v>2.8076702796042685E-3</v>
      </c>
      <c r="BA126" s="167">
        <f t="shared" si="57"/>
        <v>-4.7179837585673901E-2</v>
      </c>
      <c r="BB126" s="167">
        <f t="shared" si="57"/>
        <v>5.0984440304135958E-4</v>
      </c>
      <c r="BC126" s="167">
        <f t="shared" si="57"/>
        <v>7.0647635886276205E-3</v>
      </c>
      <c r="BD126" s="167">
        <f t="shared" si="57"/>
        <v>-1.9916738242714782E-2</v>
      </c>
      <c r="BE126" s="167">
        <f t="shared" si="57"/>
        <v>-1.0097702163159306E-2</v>
      </c>
      <c r="BF126" s="167" t="e">
        <f t="shared" si="57"/>
        <v>#DIV/0!</v>
      </c>
      <c r="BG126" s="167">
        <f t="shared" si="57"/>
        <v>-1.39089284001499E-2</v>
      </c>
      <c r="BH126" s="167">
        <f t="shared" si="57"/>
        <v>-1.804766700097149E-2</v>
      </c>
    </row>
    <row r="127" spans="1:60" s="36" customFormat="1" ht="12" hidden="1" thickBot="1" x14ac:dyDescent="0.25">
      <c r="A127" s="139">
        <f t="shared" si="13"/>
        <v>37620</v>
      </c>
      <c r="B127" s="193">
        <f t="shared" ref="B127:AG127" si="58">B26/B25-1</f>
        <v>-6.57862989662783E-3</v>
      </c>
      <c r="C127" s="234">
        <f t="shared" si="58"/>
        <v>-5.7358950967818512E-3</v>
      </c>
      <c r="D127" s="194">
        <f t="shared" si="58"/>
        <v>-8.8396559238582695E-3</v>
      </c>
      <c r="E127" s="163">
        <f t="shared" si="58"/>
        <v>-7.821849554545679E-5</v>
      </c>
      <c r="F127" s="163">
        <f t="shared" si="58"/>
        <v>-6.5492375504945244E-3</v>
      </c>
      <c r="G127" s="163">
        <f t="shared" si="58"/>
        <v>-5.3270323668543895E-3</v>
      </c>
      <c r="H127" s="163">
        <f t="shared" si="58"/>
        <v>-2.9518402434589364E-2</v>
      </c>
      <c r="I127" s="195">
        <f t="shared" si="58"/>
        <v>-9.4010930507564261E-3</v>
      </c>
      <c r="J127" s="163">
        <f t="shared" si="58"/>
        <v>1.8121891698324122E-2</v>
      </c>
      <c r="K127" s="163">
        <f t="shared" si="58"/>
        <v>-9.5952530835551331E-3</v>
      </c>
      <c r="L127" s="163">
        <f t="shared" si="58"/>
        <v>2.1938629194149684E-2</v>
      </c>
      <c r="M127" s="163">
        <f t="shared" si="58"/>
        <v>-1.1832087248782486E-2</v>
      </c>
      <c r="N127" s="163">
        <f t="shared" si="58"/>
        <v>-1.2172169245516451E-2</v>
      </c>
      <c r="O127" s="163">
        <f t="shared" si="58"/>
        <v>-2.3108627314006314E-2</v>
      </c>
      <c r="P127" s="163">
        <f t="shared" si="58"/>
        <v>-8.0727091997456757E-3</v>
      </c>
      <c r="Q127" s="163">
        <f t="shared" si="58"/>
        <v>-2.5261706262145078E-2</v>
      </c>
      <c r="R127" s="163">
        <f t="shared" si="58"/>
        <v>-1.2392965871320438E-2</v>
      </c>
      <c r="S127" s="163">
        <f t="shared" si="58"/>
        <v>2.9820399864453062E-3</v>
      </c>
      <c r="T127" s="163">
        <f t="shared" si="58"/>
        <v>-5.4661027429447895E-3</v>
      </c>
      <c r="U127" s="163">
        <f t="shared" si="58"/>
        <v>-8.0006469837271554E-3</v>
      </c>
      <c r="V127" s="163">
        <f t="shared" si="58"/>
        <v>-2.8655235889508579E-2</v>
      </c>
      <c r="W127" s="163">
        <f t="shared" si="58"/>
        <v>-2.1502192064789871E-2</v>
      </c>
      <c r="X127" s="163">
        <f t="shared" si="58"/>
        <v>-9.2287094151962679E-3</v>
      </c>
      <c r="Y127" s="163">
        <f t="shared" si="58"/>
        <v>3.8823725714607349E-3</v>
      </c>
      <c r="Z127" s="163">
        <f t="shared" si="58"/>
        <v>-1.8744450656060785E-4</v>
      </c>
      <c r="AA127" s="163">
        <f t="shared" si="58"/>
        <v>1.407476343032199E-2</v>
      </c>
      <c r="AB127" s="163">
        <f t="shared" si="58"/>
        <v>-1.1819233115706429E-2</v>
      </c>
      <c r="AC127" s="163">
        <f t="shared" si="58"/>
        <v>6.0975956588760205E-3</v>
      </c>
      <c r="AD127" s="163">
        <f t="shared" si="58"/>
        <v>2.9656694108994852E-3</v>
      </c>
      <c r="AE127" s="163">
        <f t="shared" si="58"/>
        <v>-7.821849554545679E-5</v>
      </c>
      <c r="AF127" s="163">
        <f t="shared" si="58"/>
        <v>8.6145345047028421E-4</v>
      </c>
      <c r="AG127" s="163">
        <f t="shared" si="58"/>
        <v>-1.0389378831726304E-2</v>
      </c>
      <c r="AH127" s="163">
        <f t="shared" ref="AH127:BH127" si="59">AH26/AH25-1</f>
        <v>1.2990687350815655E-3</v>
      </c>
      <c r="AI127" s="163">
        <f t="shared" si="59"/>
        <v>3.9499533030147305E-3</v>
      </c>
      <c r="AJ127" s="163">
        <f t="shared" si="59"/>
        <v>-3.5139554949134011E-3</v>
      </c>
      <c r="AK127" s="163">
        <f t="shared" si="59"/>
        <v>1.1597105862131141E-3</v>
      </c>
      <c r="AL127" s="163">
        <f t="shared" si="59"/>
        <v>7.6641497916567491E-3</v>
      </c>
      <c r="AM127" s="163">
        <f t="shared" si="59"/>
        <v>-5.349548721666153E-3</v>
      </c>
      <c r="AN127" s="163">
        <f t="shared" si="59"/>
        <v>-9.3715581984562646E-2</v>
      </c>
      <c r="AO127" s="163">
        <f t="shared" si="59"/>
        <v>-0.17038169711985129</v>
      </c>
      <c r="AP127" s="163">
        <f t="shared" si="59"/>
        <v>-6.1988555170358839E-2</v>
      </c>
      <c r="AQ127" s="163">
        <f t="shared" si="59"/>
        <v>-1.1128379469149685E-4</v>
      </c>
      <c r="AR127" s="163">
        <f t="shared" si="59"/>
        <v>-1.1917770796339267E-2</v>
      </c>
      <c r="AS127" s="163">
        <f t="shared" si="59"/>
        <v>-1.4250529425373304E-2</v>
      </c>
      <c r="AT127" s="163">
        <f t="shared" si="59"/>
        <v>-8.1575722887047286E-3</v>
      </c>
      <c r="AU127" s="163">
        <f t="shared" si="59"/>
        <v>5.2692646813408128E-3</v>
      </c>
      <c r="AV127" s="163">
        <f t="shared" si="59"/>
        <v>7.5240919439756304E-3</v>
      </c>
      <c r="AW127" s="163">
        <f t="shared" si="59"/>
        <v>-2.1670958366259985E-4</v>
      </c>
      <c r="AX127" s="163">
        <f t="shared" si="59"/>
        <v>8.9725177089166053E-3</v>
      </c>
      <c r="AY127" s="163">
        <f t="shared" si="59"/>
        <v>-2.2094405618640067E-2</v>
      </c>
      <c r="AZ127" s="163">
        <f t="shared" si="59"/>
        <v>3.6242930696130937E-3</v>
      </c>
      <c r="BA127" s="163">
        <f t="shared" si="59"/>
        <v>6.988439323056217E-2</v>
      </c>
      <c r="BB127" s="163">
        <f t="shared" si="59"/>
        <v>1.2917864609873764E-3</v>
      </c>
      <c r="BC127" s="163">
        <f t="shared" si="59"/>
        <v>1.4303140288434602E-2</v>
      </c>
      <c r="BD127" s="163">
        <f t="shared" si="59"/>
        <v>2.4548865179813806E-2</v>
      </c>
      <c r="BE127" s="163">
        <f t="shared" si="59"/>
        <v>6.4009087416627697E-3</v>
      </c>
      <c r="BF127" s="163" t="e">
        <f t="shared" si="59"/>
        <v>#DIV/0!</v>
      </c>
      <c r="BG127" s="163">
        <f t="shared" si="59"/>
        <v>2.1803805695008949E-2</v>
      </c>
      <c r="BH127" s="163">
        <f t="shared" si="59"/>
        <v>2.8646972192709175E-2</v>
      </c>
    </row>
    <row r="128" spans="1:60" s="36" customFormat="1" hidden="1" x14ac:dyDescent="0.2">
      <c r="A128" s="138">
        <f t="shared" si="13"/>
        <v>37710</v>
      </c>
      <c r="B128" s="190">
        <f t="shared" ref="B128:AG128" si="60">B27/B26-1</f>
        <v>-7.8895274124300974E-3</v>
      </c>
      <c r="C128" s="228">
        <f t="shared" si="60"/>
        <v>-6.22209452593947E-3</v>
      </c>
      <c r="D128" s="191">
        <f t="shared" si="60"/>
        <v>-9.7994205848151994E-3</v>
      </c>
      <c r="E128" s="167">
        <f t="shared" si="60"/>
        <v>-2.5861057440333957E-3</v>
      </c>
      <c r="F128" s="167">
        <f t="shared" si="60"/>
        <v>-7.8498133993255559E-3</v>
      </c>
      <c r="G128" s="167">
        <f t="shared" si="60"/>
        <v>-5.4335868391388598E-3</v>
      </c>
      <c r="H128" s="64">
        <f t="shared" si="60"/>
        <v>-5.4390388823605806E-2</v>
      </c>
      <c r="I128" s="192">
        <f t="shared" si="60"/>
        <v>-9.8296884243517235E-3</v>
      </c>
      <c r="J128" s="167">
        <f t="shared" si="60"/>
        <v>8.6306111202099078E-3</v>
      </c>
      <c r="K128" s="167">
        <f t="shared" si="60"/>
        <v>-8.0652238302739709E-3</v>
      </c>
      <c r="L128" s="167">
        <f t="shared" si="60"/>
        <v>-5.0231513960993457E-2</v>
      </c>
      <c r="M128" s="167">
        <f t="shared" si="60"/>
        <v>-4.0606670600076278E-3</v>
      </c>
      <c r="N128" s="167">
        <f t="shared" si="60"/>
        <v>-1.5745340810180308E-2</v>
      </c>
      <c r="O128" s="167">
        <f t="shared" si="60"/>
        <v>-2.0718620538417221E-2</v>
      </c>
      <c r="P128" s="167">
        <f t="shared" si="60"/>
        <v>-3.3157842382354197E-3</v>
      </c>
      <c r="Q128" s="167">
        <f t="shared" si="60"/>
        <v>-7.2604501607717031E-2</v>
      </c>
      <c r="R128" s="167">
        <f t="shared" si="60"/>
        <v>1.2713512748877109E-2</v>
      </c>
      <c r="S128" s="167">
        <f t="shared" si="60"/>
        <v>-7.2527423024077997E-3</v>
      </c>
      <c r="T128" s="167">
        <f t="shared" si="60"/>
        <v>-1.1384674901213088E-2</v>
      </c>
      <c r="U128" s="167">
        <f t="shared" si="60"/>
        <v>-7.0694012554883834E-3</v>
      </c>
      <c r="V128" s="167">
        <f t="shared" si="60"/>
        <v>-2.1667125914512364E-2</v>
      </c>
      <c r="W128" s="167">
        <f t="shared" si="60"/>
        <v>-2.105360115268462E-2</v>
      </c>
      <c r="X128" s="167">
        <f t="shared" si="60"/>
        <v>-8.6565461565462076E-3</v>
      </c>
      <c r="Y128" s="167">
        <f t="shared" si="60"/>
        <v>-5.1970550021651629E-4</v>
      </c>
      <c r="Z128" s="167">
        <f t="shared" si="60"/>
        <v>-2.0195176181533325E-3</v>
      </c>
      <c r="AA128" s="167">
        <f t="shared" si="60"/>
        <v>3.1835753500308872E-3</v>
      </c>
      <c r="AB128" s="167">
        <f t="shared" si="60"/>
        <v>-8.4283208782163221E-3</v>
      </c>
      <c r="AC128" s="167">
        <f t="shared" si="60"/>
        <v>-2.6164779312411346E-2</v>
      </c>
      <c r="AD128" s="167">
        <f t="shared" si="60"/>
        <v>2.9332450205801219E-3</v>
      </c>
      <c r="AE128" s="167">
        <f t="shared" si="60"/>
        <v>-2.5861057440333957E-3</v>
      </c>
      <c r="AF128" s="167">
        <f t="shared" si="60"/>
        <v>-6.8391709249939758E-3</v>
      </c>
      <c r="AG128" s="167">
        <f t="shared" si="60"/>
        <v>8.6343697810917774E-3</v>
      </c>
      <c r="AH128" s="167">
        <f t="shared" ref="AH128:BH128" si="61">AH27/AH26-1</f>
        <v>-3.6513779723410522E-3</v>
      </c>
      <c r="AI128" s="167">
        <f t="shared" si="61"/>
        <v>-1.4637496952965345E-2</v>
      </c>
      <c r="AJ128" s="167">
        <f t="shared" si="61"/>
        <v>-6.501466164940406E-3</v>
      </c>
      <c r="AK128" s="167">
        <f t="shared" si="61"/>
        <v>-5.3228533472887696E-3</v>
      </c>
      <c r="AL128" s="167">
        <f t="shared" si="61"/>
        <v>-2.2649414174024551E-2</v>
      </c>
      <c r="AM128" s="167">
        <f t="shared" si="61"/>
        <v>-1.6315895388953061E-3</v>
      </c>
      <c r="AN128" s="167">
        <f t="shared" si="61"/>
        <v>9.3370424780421235E-3</v>
      </c>
      <c r="AO128" s="167">
        <f t="shared" si="61"/>
        <v>4.1561871520762184E-2</v>
      </c>
      <c r="AP128" s="167">
        <f t="shared" si="61"/>
        <v>-2.457652881721839E-3</v>
      </c>
      <c r="AQ128" s="167">
        <f t="shared" si="61"/>
        <v>5.1244009471160812E-3</v>
      </c>
      <c r="AR128" s="167">
        <f t="shared" si="61"/>
        <v>-6.852798143622385E-3</v>
      </c>
      <c r="AS128" s="167">
        <f t="shared" si="61"/>
        <v>-1.1189658042230377E-2</v>
      </c>
      <c r="AT128" s="167">
        <f t="shared" si="61"/>
        <v>-5.7903214510820478E-3</v>
      </c>
      <c r="AU128" s="167">
        <f t="shared" si="61"/>
        <v>-9.6488969234637123E-3</v>
      </c>
      <c r="AV128" s="167">
        <f t="shared" si="61"/>
        <v>-4.0444971925370776E-3</v>
      </c>
      <c r="AW128" s="167">
        <f t="shared" si="61"/>
        <v>1.0735824758699053E-2</v>
      </c>
      <c r="AX128" s="167">
        <f t="shared" si="61"/>
        <v>-2.5399521346406218E-2</v>
      </c>
      <c r="AY128" s="167">
        <f t="shared" si="61"/>
        <v>-2.7071072173623589E-2</v>
      </c>
      <c r="AZ128" s="167">
        <f t="shared" si="61"/>
        <v>-3.837974986843018E-3</v>
      </c>
      <c r="BA128" s="167">
        <f t="shared" si="61"/>
        <v>1.2644599508931265E-2</v>
      </c>
      <c r="BB128" s="167">
        <f t="shared" si="61"/>
        <v>1.0262317398816778E-2</v>
      </c>
      <c r="BC128" s="167">
        <f t="shared" si="61"/>
        <v>9.8444052356154721E-3</v>
      </c>
      <c r="BD128" s="167">
        <f t="shared" si="61"/>
        <v>-1.9833698422693224E-2</v>
      </c>
      <c r="BE128" s="167">
        <f t="shared" si="61"/>
        <v>-1.1284573747826543E-2</v>
      </c>
      <c r="BF128" s="167" t="e">
        <f t="shared" si="61"/>
        <v>#DIV/0!</v>
      </c>
      <c r="BG128" s="167">
        <f t="shared" si="61"/>
        <v>6.2331344175903247E-3</v>
      </c>
      <c r="BH128" s="167">
        <f t="shared" si="61"/>
        <v>1.3224034521832628E-3</v>
      </c>
    </row>
    <row r="129" spans="1:60" s="36" customFormat="1" hidden="1" x14ac:dyDescent="0.2">
      <c r="A129" s="138">
        <f t="shared" si="13"/>
        <v>37802</v>
      </c>
      <c r="B129" s="16">
        <f t="shared" ref="B129:AG129" si="62">B28/B27-1</f>
        <v>1.6854615823235441E-2</v>
      </c>
      <c r="C129" s="62">
        <f t="shared" si="62"/>
        <v>1.258525890596629E-2</v>
      </c>
      <c r="D129" s="8">
        <f t="shared" si="62"/>
        <v>1.8206497526074283E-3</v>
      </c>
      <c r="E129" s="6">
        <f t="shared" si="62"/>
        <v>1.2242522728270977E-2</v>
      </c>
      <c r="F129" s="6">
        <f t="shared" si="62"/>
        <v>2.213085482671584E-2</v>
      </c>
      <c r="G129" s="6">
        <f t="shared" si="62"/>
        <v>1.6214879106680513E-2</v>
      </c>
      <c r="H129" s="7">
        <f t="shared" si="62"/>
        <v>0.14198205536360042</v>
      </c>
      <c r="I129" s="20">
        <f t="shared" si="62"/>
        <v>1.7705260939708811E-2</v>
      </c>
      <c r="J129" s="6">
        <f t="shared" si="62"/>
        <v>9.7440840559874786E-3</v>
      </c>
      <c r="K129" s="6">
        <f t="shared" si="62"/>
        <v>1.7446048142707449E-2</v>
      </c>
      <c r="L129" s="6">
        <f t="shared" si="62"/>
        <v>3.9296794208893537E-2</v>
      </c>
      <c r="M129" s="6">
        <f t="shared" si="62"/>
        <v>1.3590744354614603E-3</v>
      </c>
      <c r="N129" s="6">
        <f t="shared" si="62"/>
        <v>1.8359970938890191E-2</v>
      </c>
      <c r="O129" s="6">
        <f t="shared" si="62"/>
        <v>-1.5918838265576829E-2</v>
      </c>
      <c r="P129" s="6">
        <f t="shared" si="62"/>
        <v>-3.0680629433443851E-3</v>
      </c>
      <c r="Q129" s="6">
        <f t="shared" si="62"/>
        <v>5.5474655016984897E-4</v>
      </c>
      <c r="R129" s="6">
        <f t="shared" si="62"/>
        <v>4.4814601411951038E-3</v>
      </c>
      <c r="S129" s="6">
        <f t="shared" si="62"/>
        <v>1.6891661939875124E-2</v>
      </c>
      <c r="T129" s="6">
        <f t="shared" si="62"/>
        <v>1.1543729211505038E-3</v>
      </c>
      <c r="U129" s="6">
        <f t="shared" si="62"/>
        <v>-5.3994244784335566E-3</v>
      </c>
      <c r="V129" s="6">
        <f t="shared" si="62"/>
        <v>-5.6617655511742582E-3</v>
      </c>
      <c r="W129" s="6">
        <f t="shared" si="62"/>
        <v>2.3388197025397961E-3</v>
      </c>
      <c r="X129" s="6">
        <f t="shared" si="62"/>
        <v>-7.1255648448530495E-3</v>
      </c>
      <c r="Y129" s="6">
        <f t="shared" si="62"/>
        <v>2.8856311029810122E-3</v>
      </c>
      <c r="Z129" s="6">
        <f t="shared" si="62"/>
        <v>1.5094638107699954E-3</v>
      </c>
      <c r="AA129" s="6">
        <f t="shared" si="62"/>
        <v>6.2659887956997284E-3</v>
      </c>
      <c r="AB129" s="6">
        <f t="shared" si="62"/>
        <v>5.2969875319441861E-4</v>
      </c>
      <c r="AC129" s="6">
        <f t="shared" si="62"/>
        <v>2.304776169659295E-3</v>
      </c>
      <c r="AD129" s="6">
        <f t="shared" si="62"/>
        <v>1.5684702108589965E-2</v>
      </c>
      <c r="AE129" s="6">
        <f t="shared" si="62"/>
        <v>1.2242522728270977E-2</v>
      </c>
      <c r="AF129" s="6">
        <f t="shared" si="62"/>
        <v>2.5421413012078231E-2</v>
      </c>
      <c r="AG129" s="6">
        <f t="shared" si="62"/>
        <v>3.8405254443398817E-3</v>
      </c>
      <c r="AH129" s="6">
        <f t="shared" ref="AH129:BH129" si="63">AH28/AH27-1</f>
        <v>1.177815723515363E-2</v>
      </c>
      <c r="AI129" s="6">
        <f t="shared" si="63"/>
        <v>1.7236427124776244E-2</v>
      </c>
      <c r="AJ129" s="6">
        <f t="shared" si="63"/>
        <v>2.2244066559922171E-3</v>
      </c>
      <c r="AK129" s="6">
        <f t="shared" si="63"/>
        <v>7.5691732997689165E-3</v>
      </c>
      <c r="AL129" s="6">
        <f t="shared" si="63"/>
        <v>2.739827462002542E-2</v>
      </c>
      <c r="AM129" s="6">
        <f t="shared" si="63"/>
        <v>2.9306595612479391E-3</v>
      </c>
      <c r="AN129" s="6">
        <f t="shared" si="63"/>
        <v>7.4407928719808059E-2</v>
      </c>
      <c r="AO129" s="6">
        <f t="shared" si="63"/>
        <v>0.13595473402205949</v>
      </c>
      <c r="AP129" s="6">
        <f t="shared" si="63"/>
        <v>5.0886951936296221E-2</v>
      </c>
      <c r="AQ129" s="6">
        <f t="shared" si="63"/>
        <v>-1.2856417111918206E-2</v>
      </c>
      <c r="AR129" s="6">
        <f t="shared" si="63"/>
        <v>-6.0102308147367278E-3</v>
      </c>
      <c r="AS129" s="6">
        <f t="shared" si="63"/>
        <v>-1.35871351264506E-2</v>
      </c>
      <c r="AT129" s="6">
        <f t="shared" si="63"/>
        <v>1.0843655257137153E-2</v>
      </c>
      <c r="AU129" s="6">
        <f t="shared" si="63"/>
        <v>2.5595529306588372E-2</v>
      </c>
      <c r="AV129" s="6">
        <f t="shared" si="63"/>
        <v>2.1597071793784117E-3</v>
      </c>
      <c r="AW129" s="6">
        <f t="shared" si="63"/>
        <v>1.6159755774495022E-2</v>
      </c>
      <c r="AX129" s="6">
        <f t="shared" si="63"/>
        <v>8.4561153358682084E-3</v>
      </c>
      <c r="AY129" s="6">
        <f t="shared" si="63"/>
        <v>6.92541881699682E-2</v>
      </c>
      <c r="AZ129" s="6">
        <f t="shared" si="63"/>
        <v>3.5735761532513788E-3</v>
      </c>
      <c r="BA129" s="6">
        <f t="shared" si="63"/>
        <v>-1.4101166848309754E-2</v>
      </c>
      <c r="BB129" s="6">
        <f t="shared" si="63"/>
        <v>1.1857994299041108E-2</v>
      </c>
      <c r="BC129" s="6">
        <f t="shared" si="63"/>
        <v>1.9367109683109618E-2</v>
      </c>
      <c r="BD129" s="6">
        <f t="shared" si="63"/>
        <v>2.6859645761672102E-2</v>
      </c>
      <c r="BE129" s="6">
        <f t="shared" si="63"/>
        <v>8.4046579717320657E-3</v>
      </c>
      <c r="BF129" s="6" t="e">
        <f t="shared" si="63"/>
        <v>#DIV/0!</v>
      </c>
      <c r="BG129" s="6">
        <f t="shared" si="63"/>
        <v>1.4306313670580106E-2</v>
      </c>
      <c r="BH129" s="6">
        <f t="shared" si="63"/>
        <v>3.875024865927168E-3</v>
      </c>
    </row>
    <row r="130" spans="1:60" s="36" customFormat="1" hidden="1" x14ac:dyDescent="0.2">
      <c r="A130" s="138">
        <f t="shared" si="13"/>
        <v>37894</v>
      </c>
      <c r="B130" s="16">
        <f t="shared" ref="B130:AG130" si="64">B29/B28-1</f>
        <v>-4.3936610619677019E-3</v>
      </c>
      <c r="C130" s="62">
        <f t="shared" si="64"/>
        <v>-1.6488141056426597E-3</v>
      </c>
      <c r="D130" s="8">
        <f t="shared" si="64"/>
        <v>-6.8960696966164914E-3</v>
      </c>
      <c r="E130" s="6">
        <f t="shared" si="64"/>
        <v>2.1353184460213281E-3</v>
      </c>
      <c r="F130" s="6">
        <f t="shared" si="64"/>
        <v>-4.3109011290267674E-3</v>
      </c>
      <c r="G130" s="6">
        <f t="shared" si="64"/>
        <v>-3.4956350476667009E-4</v>
      </c>
      <c r="H130" s="7">
        <f t="shared" si="64"/>
        <v>-7.572502859539032E-2</v>
      </c>
      <c r="I130" s="20">
        <f t="shared" si="64"/>
        <v>-4.0711338284702414E-3</v>
      </c>
      <c r="J130" s="6">
        <f t="shared" si="64"/>
        <v>-7.110918345509587E-3</v>
      </c>
      <c r="K130" s="6">
        <f t="shared" si="64"/>
        <v>9.2715071798799009E-4</v>
      </c>
      <c r="L130" s="6">
        <f t="shared" si="64"/>
        <v>-2.7718550106609841E-2</v>
      </c>
      <c r="M130" s="6">
        <f t="shared" si="64"/>
        <v>-3.5496780929180627E-3</v>
      </c>
      <c r="N130" s="6">
        <f t="shared" si="64"/>
        <v>1.2121736860848831E-2</v>
      </c>
      <c r="O130" s="6">
        <f t="shared" si="64"/>
        <v>-3.1556243723626864E-2</v>
      </c>
      <c r="P130" s="6">
        <f t="shared" si="64"/>
        <v>-1.8008965550484035E-2</v>
      </c>
      <c r="Q130" s="6">
        <f t="shared" si="64"/>
        <v>-2.0652851895488267E-2</v>
      </c>
      <c r="R130" s="6">
        <f t="shared" si="64"/>
        <v>-9.7804610954348448E-3</v>
      </c>
      <c r="S130" s="6">
        <f t="shared" si="64"/>
        <v>-1.4179096152344361E-2</v>
      </c>
      <c r="T130" s="6">
        <f t="shared" si="64"/>
        <v>-8.3532719308286874E-3</v>
      </c>
      <c r="U130" s="6">
        <f t="shared" si="64"/>
        <v>-1.204660615518871E-2</v>
      </c>
      <c r="V130" s="6">
        <f t="shared" si="64"/>
        <v>-2.0943528201215145E-2</v>
      </c>
      <c r="W130" s="6">
        <f t="shared" si="64"/>
        <v>-4.1236145660817902E-3</v>
      </c>
      <c r="X130" s="6">
        <f t="shared" si="64"/>
        <v>-1.2396528437128018E-2</v>
      </c>
      <c r="Y130" s="6">
        <f t="shared" si="64"/>
        <v>-2.0692473871665173E-3</v>
      </c>
      <c r="Z130" s="6">
        <f t="shared" si="64"/>
        <v>-1.3656841419390497E-3</v>
      </c>
      <c r="AA130" s="6">
        <f t="shared" si="64"/>
        <v>-3.7892805998487322E-3</v>
      </c>
      <c r="AB130" s="6">
        <f t="shared" si="64"/>
        <v>-8.8607908457071227E-3</v>
      </c>
      <c r="AC130" s="6">
        <f t="shared" si="64"/>
        <v>1.0483758861961956E-2</v>
      </c>
      <c r="AD130" s="6">
        <f t="shared" si="64"/>
        <v>2.6705060028331395E-3</v>
      </c>
      <c r="AE130" s="6">
        <f t="shared" si="64"/>
        <v>2.1353184460213281E-3</v>
      </c>
      <c r="AF130" s="6">
        <f t="shared" si="64"/>
        <v>1.3400641098852972E-3</v>
      </c>
      <c r="AG130" s="6">
        <f t="shared" si="64"/>
        <v>-8.8972842750778547E-5</v>
      </c>
      <c r="AH130" s="6">
        <f t="shared" ref="AH130:BH130" si="65">AH29/AH28-1</f>
        <v>2.5591551728392226E-3</v>
      </c>
      <c r="AI130" s="6">
        <f t="shared" si="65"/>
        <v>-1.4939570992912321E-3</v>
      </c>
      <c r="AJ130" s="6">
        <f t="shared" si="65"/>
        <v>-2.8312141358477483E-3</v>
      </c>
      <c r="AK130" s="6">
        <f t="shared" si="65"/>
        <v>-5.8955727472104202E-3</v>
      </c>
      <c r="AL130" s="6">
        <f t="shared" si="65"/>
        <v>1.6446992202230337E-3</v>
      </c>
      <c r="AM130" s="6">
        <f t="shared" si="65"/>
        <v>1.0074201982135378E-4</v>
      </c>
      <c r="AN130" s="6">
        <f t="shared" si="65"/>
        <v>2.5416146891378721E-2</v>
      </c>
      <c r="AO130" s="6">
        <f t="shared" si="65"/>
        <v>3.4098303761225024E-2</v>
      </c>
      <c r="AP130" s="6">
        <f t="shared" si="65"/>
        <v>2.1829550619826277E-2</v>
      </c>
      <c r="AQ130" s="6">
        <f t="shared" si="65"/>
        <v>-6.5781238867160807E-3</v>
      </c>
      <c r="AR130" s="6">
        <f t="shared" si="65"/>
        <v>-1.4273711164902836E-2</v>
      </c>
      <c r="AS130" s="6">
        <f t="shared" si="65"/>
        <v>-1.3374497021925613E-2</v>
      </c>
      <c r="AT130" s="6">
        <f t="shared" si="65"/>
        <v>-8.7803287187826484E-5</v>
      </c>
      <c r="AU130" s="6">
        <f t="shared" si="65"/>
        <v>7.3647223450772348E-3</v>
      </c>
      <c r="AV130" s="6">
        <f t="shared" si="65"/>
        <v>-3.4350588802752879E-3</v>
      </c>
      <c r="AW130" s="6">
        <f t="shared" si="65"/>
        <v>-1.5431025921144093E-2</v>
      </c>
      <c r="AX130" s="6">
        <f t="shared" si="65"/>
        <v>-6.7356597215403324E-3</v>
      </c>
      <c r="AY130" s="6">
        <f t="shared" si="65"/>
        <v>-1.9033036317158136E-2</v>
      </c>
      <c r="AZ130" s="6">
        <f t="shared" si="65"/>
        <v>4.9475288035196741E-3</v>
      </c>
      <c r="BA130" s="6">
        <f t="shared" si="65"/>
        <v>-4.9771794619552279E-2</v>
      </c>
      <c r="BB130" s="6">
        <f t="shared" si="65"/>
        <v>-3.093660045687785E-3</v>
      </c>
      <c r="BC130" s="6">
        <f t="shared" si="65"/>
        <v>2.6655741208276851E-3</v>
      </c>
      <c r="BD130" s="6">
        <f t="shared" si="65"/>
        <v>-3.4752289589290553E-2</v>
      </c>
      <c r="BE130" s="6">
        <f t="shared" si="65"/>
        <v>-1.1513696863017842E-2</v>
      </c>
      <c r="BF130" s="6" t="e">
        <f t="shared" si="65"/>
        <v>#DIV/0!</v>
      </c>
      <c r="BG130" s="6">
        <f t="shared" si="65"/>
        <v>-2.0579517284236126E-2</v>
      </c>
      <c r="BH130" s="6">
        <f t="shared" si="65"/>
        <v>-2.3601318277701733E-2</v>
      </c>
    </row>
    <row r="131" spans="1:60" s="35" customFormat="1" ht="12" hidden="1" thickBot="1" x14ac:dyDescent="0.25">
      <c r="A131" s="139">
        <f t="shared" si="13"/>
        <v>37985</v>
      </c>
      <c r="B131" s="14">
        <f t="shared" ref="B131:AG131" si="66">B30/B29-1</f>
        <v>-5.2649023268864781E-3</v>
      </c>
      <c r="C131" s="60">
        <f t="shared" si="66"/>
        <v>-5.5576684425913125E-3</v>
      </c>
      <c r="D131" s="21">
        <f t="shared" si="66"/>
        <v>-9.2709395010301954E-3</v>
      </c>
      <c r="E131" s="22">
        <f t="shared" si="66"/>
        <v>4.4246692901819262E-3</v>
      </c>
      <c r="F131" s="22">
        <f t="shared" si="66"/>
        <v>-5.0609606789233652E-3</v>
      </c>
      <c r="G131" s="22">
        <f t="shared" si="66"/>
        <v>-5.4719802226982361E-3</v>
      </c>
      <c r="H131" s="22">
        <f t="shared" si="66"/>
        <v>2.9530831909623245E-3</v>
      </c>
      <c r="I131" s="23">
        <f t="shared" si="66"/>
        <v>-7.693315114276511E-3</v>
      </c>
      <c r="J131" s="22">
        <f t="shared" si="66"/>
        <v>1.5256851161359997E-2</v>
      </c>
      <c r="K131" s="22">
        <f t="shared" si="66"/>
        <v>-9.3546732144093037E-3</v>
      </c>
      <c r="L131" s="22">
        <f t="shared" si="66"/>
        <v>1.3742690058479612E-2</v>
      </c>
      <c r="M131" s="22">
        <f t="shared" si="66"/>
        <v>-1.5122411203855712E-2</v>
      </c>
      <c r="N131" s="22">
        <f t="shared" si="66"/>
        <v>-1.5027432669212359E-2</v>
      </c>
      <c r="O131" s="22">
        <f t="shared" si="66"/>
        <v>-2.9427689918679278E-2</v>
      </c>
      <c r="P131" s="22">
        <f t="shared" si="66"/>
        <v>-1.1652230386419049E-2</v>
      </c>
      <c r="Q131" s="22">
        <f t="shared" si="66"/>
        <v>-1.1888755219021996E-2</v>
      </c>
      <c r="R131" s="22">
        <f t="shared" si="66"/>
        <v>-1.3686286212485577E-2</v>
      </c>
      <c r="S131" s="22">
        <f t="shared" si="66"/>
        <v>3.3609451385117062E-3</v>
      </c>
      <c r="T131" s="22">
        <f t="shared" si="66"/>
        <v>-6.6949894563770318E-3</v>
      </c>
      <c r="U131" s="22">
        <f t="shared" si="66"/>
        <v>-8.1329765540292254E-3</v>
      </c>
      <c r="V131" s="22">
        <f t="shared" si="66"/>
        <v>-1.044483544513064E-2</v>
      </c>
      <c r="W131" s="22">
        <f t="shared" si="66"/>
        <v>-1.4738160322098515E-2</v>
      </c>
      <c r="X131" s="22">
        <f t="shared" si="66"/>
        <v>-9.3339832818790658E-3</v>
      </c>
      <c r="Y131" s="22">
        <f t="shared" si="66"/>
        <v>-3.3560423975341758E-3</v>
      </c>
      <c r="Z131" s="22">
        <f t="shared" si="66"/>
        <v>-2.3363716050115446E-3</v>
      </c>
      <c r="AA131" s="22">
        <f t="shared" si="66"/>
        <v>-5.8549427830764111E-3</v>
      </c>
      <c r="AB131" s="22">
        <f t="shared" si="66"/>
        <v>-1.1798184510236287E-2</v>
      </c>
      <c r="AC131" s="22">
        <f t="shared" si="66"/>
        <v>1.3659448119318185E-2</v>
      </c>
      <c r="AD131" s="22">
        <f t="shared" si="66"/>
        <v>6.870782960457511E-4</v>
      </c>
      <c r="AE131" s="22">
        <f t="shared" si="66"/>
        <v>4.4246692901819262E-3</v>
      </c>
      <c r="AF131" s="22">
        <f t="shared" si="66"/>
        <v>8.4934569206085442E-3</v>
      </c>
      <c r="AG131" s="22">
        <f t="shared" si="66"/>
        <v>-4.8870971053874834E-3</v>
      </c>
      <c r="AH131" s="22">
        <f t="shared" ref="AH131:BH131" si="67">AH30/AH29-1</f>
        <v>5.2371586248718405E-3</v>
      </c>
      <c r="AI131" s="22">
        <f t="shared" si="67"/>
        <v>4.6605905496834854E-3</v>
      </c>
      <c r="AJ131" s="22">
        <f t="shared" si="67"/>
        <v>-4.6796968083757662E-3</v>
      </c>
      <c r="AK131" s="22">
        <f t="shared" si="67"/>
        <v>7.1113912568265825E-4</v>
      </c>
      <c r="AL131" s="22">
        <f t="shared" si="67"/>
        <v>9.5049145457120066E-3</v>
      </c>
      <c r="AM131" s="22">
        <f t="shared" si="67"/>
        <v>-9.945107623995586E-3</v>
      </c>
      <c r="AN131" s="22">
        <f t="shared" si="67"/>
        <v>-9.4115517417785122E-2</v>
      </c>
      <c r="AO131" s="22">
        <f t="shared" si="67"/>
        <v>-0.17025861247030016</v>
      </c>
      <c r="AP131" s="22">
        <f t="shared" si="67"/>
        <v>-6.2283163265306141E-2</v>
      </c>
      <c r="AQ131" s="22">
        <f t="shared" si="67"/>
        <v>1.0823717097547592E-2</v>
      </c>
      <c r="AR131" s="22">
        <f t="shared" si="67"/>
        <v>-5.0990897744223052E-3</v>
      </c>
      <c r="AS131" s="22">
        <f t="shared" si="67"/>
        <v>-2.1262306399327802E-3</v>
      </c>
      <c r="AT131" s="22">
        <f t="shared" si="67"/>
        <v>-8.6988640323367727E-3</v>
      </c>
      <c r="AU131" s="22">
        <f t="shared" si="67"/>
        <v>8.4534176276178652E-3</v>
      </c>
      <c r="AV131" s="22">
        <f t="shared" si="67"/>
        <v>5.3465437507724811E-3</v>
      </c>
      <c r="AW131" s="22">
        <f t="shared" si="67"/>
        <v>-3.5809302853395675E-3</v>
      </c>
      <c r="AX131" s="22">
        <f t="shared" si="67"/>
        <v>1.5317319098457904E-2</v>
      </c>
      <c r="AY131" s="22">
        <f t="shared" si="67"/>
        <v>-9.9536978245023944E-3</v>
      </c>
      <c r="AZ131" s="22">
        <f t="shared" si="67"/>
        <v>3.764778031412952E-3</v>
      </c>
      <c r="BA131" s="22">
        <f t="shared" si="67"/>
        <v>6.6877943057834344E-2</v>
      </c>
      <c r="BB131" s="22">
        <f t="shared" si="67"/>
        <v>1.4159910395923347E-3</v>
      </c>
      <c r="BC131" s="22">
        <f t="shared" si="67"/>
        <v>8.9439042800167901E-3</v>
      </c>
      <c r="BD131" s="22">
        <f t="shared" si="67"/>
        <v>3.0050494974885655E-2</v>
      </c>
      <c r="BE131" s="22">
        <f t="shared" si="67"/>
        <v>3.6951910315690117E-3</v>
      </c>
      <c r="BF131" s="22" t="e">
        <f t="shared" si="67"/>
        <v>#DIV/0!</v>
      </c>
      <c r="BG131" s="22">
        <f t="shared" si="67"/>
        <v>1.8825717321637514E-2</v>
      </c>
      <c r="BH131" s="22">
        <f t="shared" si="67"/>
        <v>2.6612259962555562E-2</v>
      </c>
    </row>
    <row r="132" spans="1:60" s="36" customFormat="1" hidden="1" x14ac:dyDescent="0.2">
      <c r="A132" s="140">
        <f t="shared" si="13"/>
        <v>38076</v>
      </c>
      <c r="B132" s="15">
        <f t="shared" ref="B132:AG132" si="68">B31/B30-1</f>
        <v>-5.3816493080414141E-3</v>
      </c>
      <c r="C132" s="61">
        <f t="shared" si="68"/>
        <v>-3.0262420176591087E-3</v>
      </c>
      <c r="D132" s="102">
        <f t="shared" si="68"/>
        <v>-8.0725793875443541E-3</v>
      </c>
      <c r="E132" s="5">
        <f t="shared" si="68"/>
        <v>6.2225157467981074E-3</v>
      </c>
      <c r="F132" s="5">
        <f t="shared" si="68"/>
        <v>-5.8075099410651587E-3</v>
      </c>
      <c r="G132" s="5">
        <f t="shared" si="68"/>
        <v>-2.4388788325482302E-3</v>
      </c>
      <c r="H132" s="5">
        <f t="shared" si="68"/>
        <v>-7.093721376218709E-2</v>
      </c>
      <c r="I132" s="83">
        <f t="shared" si="68"/>
        <v>-6.9546512929529181E-3</v>
      </c>
      <c r="J132" s="5">
        <f t="shared" si="68"/>
        <v>7.6108054803212255E-3</v>
      </c>
      <c r="K132" s="5">
        <f t="shared" si="68"/>
        <v>-4.3680394447764836E-3</v>
      </c>
      <c r="L132" s="5">
        <f t="shared" si="68"/>
        <v>-2.7545428324199595E-2</v>
      </c>
      <c r="M132" s="5">
        <f t="shared" si="68"/>
        <v>5.106382978723456E-3</v>
      </c>
      <c r="N132" s="5">
        <f t="shared" si="68"/>
        <v>-2.5405626378244173E-2</v>
      </c>
      <c r="O132" s="5">
        <f t="shared" si="68"/>
        <v>-1.5752051240217502E-2</v>
      </c>
      <c r="P132" s="5">
        <f t="shared" si="68"/>
        <v>1.188129402955429E-3</v>
      </c>
      <c r="Q132" s="5">
        <f t="shared" si="68"/>
        <v>7.8779631884273726E-4</v>
      </c>
      <c r="R132" s="5">
        <f t="shared" si="68"/>
        <v>8.958128166489665E-4</v>
      </c>
      <c r="S132" s="5">
        <f t="shared" si="68"/>
        <v>-2.9436643545931451E-3</v>
      </c>
      <c r="T132" s="5">
        <f t="shared" si="68"/>
        <v>-5.433473256370891E-3</v>
      </c>
      <c r="U132" s="5">
        <f t="shared" si="68"/>
        <v>-1.2157085348315277E-2</v>
      </c>
      <c r="V132" s="5">
        <f t="shared" si="68"/>
        <v>-1.4337965476708958E-2</v>
      </c>
      <c r="W132" s="5">
        <f t="shared" si="68"/>
        <v>-1.4411939564156762E-2</v>
      </c>
      <c r="X132" s="5">
        <f t="shared" si="68"/>
        <v>-1.0073443650677971E-2</v>
      </c>
      <c r="Y132" s="5">
        <f t="shared" si="68"/>
        <v>1.8543870566272602E-2</v>
      </c>
      <c r="Z132" s="5">
        <f t="shared" si="68"/>
        <v>3.3294467767452929E-3</v>
      </c>
      <c r="AA132" s="5">
        <f t="shared" si="68"/>
        <v>5.5961722798979707E-2</v>
      </c>
      <c r="AB132" s="5">
        <f t="shared" si="68"/>
        <v>-7.3208432245849275E-3</v>
      </c>
      <c r="AC132" s="5">
        <f t="shared" si="68"/>
        <v>-2.7934698401388847E-2</v>
      </c>
      <c r="AD132" s="5">
        <f t="shared" si="68"/>
        <v>2.931578500728893E-4</v>
      </c>
      <c r="AE132" s="5">
        <f t="shared" si="68"/>
        <v>6.2225157467981074E-3</v>
      </c>
      <c r="AF132" s="5">
        <f t="shared" si="68"/>
        <v>1.6436703611550918E-2</v>
      </c>
      <c r="AG132" s="5">
        <f t="shared" si="68"/>
        <v>1.0510025105753718E-2</v>
      </c>
      <c r="AH132" s="5">
        <f t="shared" ref="AH132:BH132" si="69">AH31/AH30-1</f>
        <v>4.2854148998470176E-3</v>
      </c>
      <c r="AI132" s="5">
        <f t="shared" si="69"/>
        <v>-1.5412602151921084E-2</v>
      </c>
      <c r="AJ132" s="5">
        <f t="shared" si="69"/>
        <v>-5.6950160968254337E-3</v>
      </c>
      <c r="AK132" s="5">
        <f t="shared" si="69"/>
        <v>-4.1557943401654418E-3</v>
      </c>
      <c r="AL132" s="5">
        <f t="shared" si="69"/>
        <v>-2.4870096815090892E-2</v>
      </c>
      <c r="AM132" s="5">
        <f t="shared" si="69"/>
        <v>4.5397670739233398E-3</v>
      </c>
      <c r="AN132" s="5">
        <f t="shared" si="69"/>
        <v>1.4062306069256625E-2</v>
      </c>
      <c r="AO132" s="5">
        <f t="shared" si="69"/>
        <v>3.9395304370208217E-2</v>
      </c>
      <c r="AP132" s="5">
        <f t="shared" si="69"/>
        <v>4.6910918563054516E-3</v>
      </c>
      <c r="AQ132" s="5">
        <f t="shared" si="69"/>
        <v>1.0911092264625832E-2</v>
      </c>
      <c r="AR132" s="5">
        <f t="shared" si="69"/>
        <v>-1.228523782568125E-2</v>
      </c>
      <c r="AS132" s="5">
        <f t="shared" si="69"/>
        <v>5.2526438996958191E-4</v>
      </c>
      <c r="AT132" s="5">
        <f t="shared" si="69"/>
        <v>-3.1073847490681317E-4</v>
      </c>
      <c r="AU132" s="5">
        <f t="shared" si="69"/>
        <v>-1.5902829740910285E-3</v>
      </c>
      <c r="AV132" s="5">
        <f t="shared" si="69"/>
        <v>-8.793019133946367E-3</v>
      </c>
      <c r="AW132" s="5">
        <f t="shared" si="69"/>
        <v>1.1882315722872461E-2</v>
      </c>
      <c r="AX132" s="5">
        <f t="shared" si="69"/>
        <v>1.1956050803479723E-2</v>
      </c>
      <c r="AY132" s="5">
        <f t="shared" si="69"/>
        <v>-2.8345578826172502E-2</v>
      </c>
      <c r="AZ132" s="5">
        <f t="shared" si="69"/>
        <v>-1.187991107038E-2</v>
      </c>
      <c r="BA132" s="5">
        <f t="shared" si="69"/>
        <v>1.9265141541584985E-2</v>
      </c>
      <c r="BB132" s="5">
        <f t="shared" si="69"/>
        <v>6.7580047365547458E-3</v>
      </c>
      <c r="BC132" s="5">
        <f t="shared" si="69"/>
        <v>9.4772862985705864E-3</v>
      </c>
      <c r="BD132" s="5">
        <f t="shared" si="69"/>
        <v>-5.1952825405627845E-3</v>
      </c>
      <c r="BE132" s="5">
        <f t="shared" si="69"/>
        <v>-7.9589099603001312E-3</v>
      </c>
      <c r="BF132" s="5" t="e">
        <f t="shared" si="69"/>
        <v>#DIV/0!</v>
      </c>
      <c r="BG132" s="5">
        <f t="shared" si="69"/>
        <v>5.3256621835211515E-3</v>
      </c>
      <c r="BH132" s="5">
        <f t="shared" si="69"/>
        <v>2.8567330073643316E-3</v>
      </c>
    </row>
    <row r="133" spans="1:60" s="36" customFormat="1" hidden="1" x14ac:dyDescent="0.2">
      <c r="A133" s="138">
        <f t="shared" si="13"/>
        <v>38168</v>
      </c>
      <c r="B133" s="16">
        <f t="shared" ref="B133:AG133" si="70">B32/B31-1</f>
        <v>1.8922483848803795E-2</v>
      </c>
      <c r="C133" s="62">
        <f t="shared" si="70"/>
        <v>1.4261542811608185E-2</v>
      </c>
      <c r="D133" s="8">
        <f t="shared" si="70"/>
        <v>6.6083454236176564E-4</v>
      </c>
      <c r="E133" s="6">
        <f t="shared" si="70"/>
        <v>1.5529701194198164E-2</v>
      </c>
      <c r="F133" s="6">
        <f t="shared" si="70"/>
        <v>2.4933064446572395E-2</v>
      </c>
      <c r="G133" s="6">
        <f t="shared" si="70"/>
        <v>1.8517025993229907E-2</v>
      </c>
      <c r="H133" s="7">
        <f t="shared" si="70"/>
        <v>0.15812779891502404</v>
      </c>
      <c r="I133" s="20">
        <f t="shared" si="70"/>
        <v>2.0293811569890741E-2</v>
      </c>
      <c r="J133" s="6">
        <f t="shared" si="70"/>
        <v>7.7595213888681513E-3</v>
      </c>
      <c r="K133" s="6">
        <f t="shared" si="70"/>
        <v>2.0606906687727244E-2</v>
      </c>
      <c r="L133" s="6">
        <f t="shared" si="70"/>
        <v>9.1947204508378011E-3</v>
      </c>
      <c r="M133" s="6">
        <f t="shared" si="70"/>
        <v>1.3195032458368505E-2</v>
      </c>
      <c r="N133" s="6">
        <f t="shared" si="70"/>
        <v>1.2746903338088034E-2</v>
      </c>
      <c r="O133" s="6">
        <f t="shared" si="70"/>
        <v>-1.6030885388259697E-2</v>
      </c>
      <c r="P133" s="6">
        <f t="shared" si="70"/>
        <v>-5.1017487894317037E-3</v>
      </c>
      <c r="Q133" s="6">
        <f t="shared" si="70"/>
        <v>1.1306712466008229E-2</v>
      </c>
      <c r="R133" s="6">
        <f t="shared" si="70"/>
        <v>-1.1913723305257973E-3</v>
      </c>
      <c r="S133" s="6">
        <f t="shared" si="70"/>
        <v>-1.4614723315687028E-2</v>
      </c>
      <c r="T133" s="6">
        <f t="shared" si="70"/>
        <v>-6.0701746386393474E-4</v>
      </c>
      <c r="U133" s="6">
        <f t="shared" si="70"/>
        <v>-3.2528182970014141E-3</v>
      </c>
      <c r="V133" s="6">
        <f t="shared" si="70"/>
        <v>4.3403513444797426E-3</v>
      </c>
      <c r="W133" s="6">
        <f t="shared" si="70"/>
        <v>-4.7771583881077717E-3</v>
      </c>
      <c r="X133" s="6">
        <f t="shared" si="70"/>
        <v>-6.6735089309959417E-3</v>
      </c>
      <c r="Y133" s="6">
        <f t="shared" si="70"/>
        <v>9.4109076154116345E-3</v>
      </c>
      <c r="Z133" s="6">
        <f t="shared" si="70"/>
        <v>1.1123876995400961E-2</v>
      </c>
      <c r="AA133" s="6">
        <f t="shared" si="70"/>
        <v>5.4080667123108661E-3</v>
      </c>
      <c r="AB133" s="6">
        <f t="shared" si="70"/>
        <v>-2.2067182310590017E-3</v>
      </c>
      <c r="AC133" s="6">
        <f t="shared" si="70"/>
        <v>-4.6712933607134799E-3</v>
      </c>
      <c r="AD133" s="6">
        <f t="shared" si="70"/>
        <v>1.4584184912965314E-2</v>
      </c>
      <c r="AE133" s="6">
        <f t="shared" si="70"/>
        <v>1.5529701194198164E-2</v>
      </c>
      <c r="AF133" s="6">
        <f t="shared" si="70"/>
        <v>1.7239077219790788E-2</v>
      </c>
      <c r="AG133" s="6">
        <f t="shared" si="70"/>
        <v>4.9417001899083601E-3</v>
      </c>
      <c r="AH133" s="6">
        <f t="shared" ref="AH133:BH133" si="71">AH32/AH31-1</f>
        <v>1.6821808380967918E-2</v>
      </c>
      <c r="AI133" s="6">
        <f t="shared" si="71"/>
        <v>1.8532942607868197E-2</v>
      </c>
      <c r="AJ133" s="6">
        <f t="shared" si="71"/>
        <v>1.2397922067277634E-3</v>
      </c>
      <c r="AK133" s="6">
        <f t="shared" si="71"/>
        <v>1.1531116580237422E-2</v>
      </c>
      <c r="AL133" s="6">
        <f t="shared" si="71"/>
        <v>2.7383794256199412E-2</v>
      </c>
      <c r="AM133" s="6">
        <f t="shared" si="71"/>
        <v>1.2661940906055769E-3</v>
      </c>
      <c r="AN133" s="6">
        <f t="shared" si="71"/>
        <v>8.1930896050328661E-2</v>
      </c>
      <c r="AO133" s="6">
        <f t="shared" si="71"/>
        <v>0.13055033497689439</v>
      </c>
      <c r="AP133" s="6">
        <f t="shared" si="71"/>
        <v>6.332427927127493E-2</v>
      </c>
      <c r="AQ133" s="6">
        <f t="shared" si="71"/>
        <v>3.0080839677931293E-2</v>
      </c>
      <c r="AR133" s="6">
        <f t="shared" si="71"/>
        <v>3.9239983477901141E-4</v>
      </c>
      <c r="AS133" s="6">
        <f t="shared" si="71"/>
        <v>6.9409735401220196E-3</v>
      </c>
      <c r="AT133" s="6">
        <f t="shared" si="71"/>
        <v>7.3025142477791682E-3</v>
      </c>
      <c r="AU133" s="6">
        <f t="shared" si="71"/>
        <v>2.4673421965972997E-2</v>
      </c>
      <c r="AV133" s="6">
        <f t="shared" si="71"/>
        <v>7.1153626380475732E-3</v>
      </c>
      <c r="AW133" s="6">
        <f t="shared" si="71"/>
        <v>1.5707068180681238E-2</v>
      </c>
      <c r="AX133" s="6">
        <f t="shared" si="71"/>
        <v>1.6057726999398669E-2</v>
      </c>
      <c r="AY133" s="6">
        <f t="shared" si="71"/>
        <v>7.4987884661568804E-2</v>
      </c>
      <c r="AZ133" s="6">
        <f t="shared" si="71"/>
        <v>2.868282293938762E-3</v>
      </c>
      <c r="BA133" s="6">
        <f t="shared" si="71"/>
        <v>-1.7521050288080708E-2</v>
      </c>
      <c r="BB133" s="6">
        <f t="shared" si="71"/>
        <v>7.7665232272043916E-3</v>
      </c>
      <c r="BC133" s="6">
        <f t="shared" si="71"/>
        <v>1.8580420923420604E-2</v>
      </c>
      <c r="BD133" s="6">
        <f t="shared" si="71"/>
        <v>2.7638863831740856E-2</v>
      </c>
      <c r="BE133" s="6">
        <f t="shared" si="71"/>
        <v>9.6066622289936454E-3</v>
      </c>
      <c r="BF133" s="6" t="e">
        <f t="shared" si="71"/>
        <v>#DIV/0!</v>
      </c>
      <c r="BG133" s="6">
        <f t="shared" si="71"/>
        <v>1.301363567392011E-2</v>
      </c>
      <c r="BH133" s="6">
        <f t="shared" si="71"/>
        <v>5.8521866106520104E-3</v>
      </c>
    </row>
    <row r="134" spans="1:60" s="36" customFormat="1" hidden="1" x14ac:dyDescent="0.2">
      <c r="A134" s="138">
        <f t="shared" si="13"/>
        <v>38260</v>
      </c>
      <c r="B134" s="16">
        <f t="shared" ref="B134:AG134" si="72">B33/B32-1</f>
        <v>-4.8650123101177112E-3</v>
      </c>
      <c r="C134" s="62">
        <f t="shared" si="72"/>
        <v>-2.6207759737796321E-3</v>
      </c>
      <c r="D134" s="8">
        <f t="shared" si="72"/>
        <v>-6.696235582059118E-3</v>
      </c>
      <c r="E134" s="6">
        <f t="shared" si="72"/>
        <v>-2.289200007834058E-3</v>
      </c>
      <c r="F134" s="6">
        <f t="shared" si="72"/>
        <v>-4.5931778106579335E-3</v>
      </c>
      <c r="G134" s="6">
        <f t="shared" si="72"/>
        <v>-1.3630561943878128E-3</v>
      </c>
      <c r="H134" s="7">
        <f t="shared" si="72"/>
        <v>-6.3565846232799261E-2</v>
      </c>
      <c r="I134" s="20">
        <f t="shared" si="72"/>
        <v>-4.4401840492085398E-3</v>
      </c>
      <c r="J134" s="6">
        <f t="shared" si="72"/>
        <v>-8.366236747807565E-3</v>
      </c>
      <c r="K134" s="6">
        <f t="shared" si="72"/>
        <v>-1.9661329327957944E-5</v>
      </c>
      <c r="L134" s="6">
        <f t="shared" si="72"/>
        <v>-8.5231447465099475E-3</v>
      </c>
      <c r="M134" s="6">
        <f t="shared" si="72"/>
        <v>-5.5017758896859226E-3</v>
      </c>
      <c r="N134" s="6">
        <f t="shared" si="72"/>
        <v>9.8064414100043074E-3</v>
      </c>
      <c r="O134" s="6">
        <f t="shared" si="72"/>
        <v>-3.2274367446309071E-2</v>
      </c>
      <c r="P134" s="6">
        <f t="shared" si="72"/>
        <v>-1.6054922716986941E-2</v>
      </c>
      <c r="Q134" s="6">
        <f t="shared" si="72"/>
        <v>-1.4152278516841199E-2</v>
      </c>
      <c r="R134" s="6">
        <f t="shared" si="72"/>
        <v>-8.9667204709457105E-3</v>
      </c>
      <c r="S134" s="6">
        <f t="shared" si="72"/>
        <v>-6.2907521351822648E-3</v>
      </c>
      <c r="T134" s="6">
        <f t="shared" si="72"/>
        <v>-7.0319918558926497E-3</v>
      </c>
      <c r="U134" s="6">
        <f t="shared" si="72"/>
        <v>-9.6232587890664467E-3</v>
      </c>
      <c r="V134" s="6">
        <f t="shared" si="72"/>
        <v>-1.7997601123493912E-2</v>
      </c>
      <c r="W134" s="6">
        <f t="shared" si="72"/>
        <v>-6.1377047352983993E-3</v>
      </c>
      <c r="X134" s="6">
        <f t="shared" si="72"/>
        <v>-7.8627789850204133E-3</v>
      </c>
      <c r="Y134" s="6">
        <f t="shared" si="72"/>
        <v>-2.7613205004636265E-3</v>
      </c>
      <c r="Z134" s="6">
        <f t="shared" si="72"/>
        <v>-1.9437390115256692E-3</v>
      </c>
      <c r="AA134" s="6">
        <f t="shared" si="72"/>
        <v>-4.6826939262705203E-3</v>
      </c>
      <c r="AB134" s="6">
        <f t="shared" si="72"/>
        <v>-7.3177425737518398E-3</v>
      </c>
      <c r="AC134" s="6">
        <f t="shared" si="72"/>
        <v>-8.0713976785233843E-3</v>
      </c>
      <c r="AD134" s="6">
        <f t="shared" si="72"/>
        <v>3.7171612746289551E-3</v>
      </c>
      <c r="AE134" s="6">
        <f t="shared" si="72"/>
        <v>-2.289200007834058E-3</v>
      </c>
      <c r="AF134" s="6">
        <f t="shared" si="72"/>
        <v>1.5386410372335568E-3</v>
      </c>
      <c r="AG134" s="6">
        <f t="shared" si="72"/>
        <v>4.0436470038405226E-3</v>
      </c>
      <c r="AH134" s="6">
        <f t="shared" ref="AH134:BH134" si="73">AH33/AH32-1</f>
        <v>-3.6892300758080143E-3</v>
      </c>
      <c r="AI134" s="6">
        <f t="shared" si="73"/>
        <v>-1.7484351987443469E-3</v>
      </c>
      <c r="AJ134" s="6">
        <f t="shared" si="73"/>
        <v>2.6607175750630319E-3</v>
      </c>
      <c r="AK134" s="6">
        <f t="shared" si="73"/>
        <v>-6.0756129725310082E-3</v>
      </c>
      <c r="AL134" s="6">
        <f t="shared" si="73"/>
        <v>-1.1182849684021612E-4</v>
      </c>
      <c r="AM134" s="6">
        <f t="shared" si="73"/>
        <v>5.4273439151319991E-4</v>
      </c>
      <c r="AN134" s="6">
        <f t="shared" si="73"/>
        <v>1.9663563243096593E-2</v>
      </c>
      <c r="AO134" s="6">
        <f t="shared" si="73"/>
        <v>2.3758395037100533E-2</v>
      </c>
      <c r="AP134" s="6">
        <f t="shared" si="73"/>
        <v>1.7997399385338175E-2</v>
      </c>
      <c r="AQ134" s="6">
        <f t="shared" si="73"/>
        <v>-2.8400858729116019E-2</v>
      </c>
      <c r="AR134" s="6">
        <f t="shared" si="73"/>
        <v>-3.7263362166849445E-3</v>
      </c>
      <c r="AS134" s="6">
        <f t="shared" si="73"/>
        <v>1.0524430113305616E-3</v>
      </c>
      <c r="AT134" s="6">
        <f t="shared" si="73"/>
        <v>5.2081878857279662E-4</v>
      </c>
      <c r="AU134" s="6">
        <f t="shared" si="73"/>
        <v>7.9650704192797406E-3</v>
      </c>
      <c r="AV134" s="6">
        <f t="shared" si="73"/>
        <v>-3.4693611759077925E-3</v>
      </c>
      <c r="AW134" s="6">
        <f t="shared" si="73"/>
        <v>-1.3087909381925611E-2</v>
      </c>
      <c r="AX134" s="6">
        <f t="shared" si="73"/>
        <v>-1.5306822970177048E-2</v>
      </c>
      <c r="AY134" s="6">
        <f t="shared" si="73"/>
        <v>-1.5525117465095661E-2</v>
      </c>
      <c r="AZ134" s="6">
        <f t="shared" si="73"/>
        <v>-2.7444767939716064E-3</v>
      </c>
      <c r="BA134" s="6">
        <f t="shared" si="73"/>
        <v>-4.8775346697062405E-2</v>
      </c>
      <c r="BB134" s="6">
        <f t="shared" si="73"/>
        <v>-2.7934147421906363E-3</v>
      </c>
      <c r="BC134" s="6">
        <f t="shared" si="73"/>
        <v>1.3031602354891536E-3</v>
      </c>
      <c r="BD134" s="6">
        <f t="shared" si="73"/>
        <v>-3.3602959162064794E-2</v>
      </c>
      <c r="BE134" s="6">
        <f t="shared" si="73"/>
        <v>-1.6806180541849569E-2</v>
      </c>
      <c r="BF134" s="6" t="e">
        <f t="shared" si="73"/>
        <v>#DIV/0!</v>
      </c>
      <c r="BG134" s="6">
        <f t="shared" si="73"/>
        <v>-2.1158566076841634E-2</v>
      </c>
      <c r="BH134" s="6">
        <f t="shared" si="73"/>
        <v>-2.6378431705845751E-2</v>
      </c>
    </row>
    <row r="135" spans="1:60" s="7" customFormat="1" ht="12" hidden="1" thickBot="1" x14ac:dyDescent="0.25">
      <c r="A135" s="139">
        <f t="shared" si="13"/>
        <v>38351</v>
      </c>
      <c r="B135" s="14">
        <f t="shared" ref="B135:AG135" si="74">B34/B33-1</f>
        <v>-2.9952122518549507E-3</v>
      </c>
      <c r="C135" s="60">
        <f t="shared" si="74"/>
        <v>-3.2429905005597615E-3</v>
      </c>
      <c r="D135" s="21">
        <f t="shared" si="74"/>
        <v>-7.9770072328043673E-3</v>
      </c>
      <c r="E135" s="22">
        <f t="shared" si="74"/>
        <v>4.6508151384032637E-3</v>
      </c>
      <c r="F135" s="22">
        <f t="shared" si="74"/>
        <v>-2.3302470004570308E-3</v>
      </c>
      <c r="G135" s="22">
        <f t="shared" si="74"/>
        <v>-2.6506288181192827E-3</v>
      </c>
      <c r="H135" s="22">
        <f t="shared" si="74"/>
        <v>3.9075343799741535E-3</v>
      </c>
      <c r="I135" s="23">
        <f t="shared" si="74"/>
        <v>-5.504079330304501E-3</v>
      </c>
      <c r="J135" s="22">
        <f t="shared" si="74"/>
        <v>1.7763492765897837E-2</v>
      </c>
      <c r="K135" s="22">
        <f t="shared" si="74"/>
        <v>-6.5339105686285093E-3</v>
      </c>
      <c r="L135" s="22">
        <f t="shared" si="74"/>
        <v>3.4830294945901841E-2</v>
      </c>
      <c r="M135" s="22">
        <f t="shared" si="74"/>
        <v>-1.7121848739495849E-2</v>
      </c>
      <c r="N135" s="22">
        <f t="shared" si="74"/>
        <v>-1.0540030903031017E-2</v>
      </c>
      <c r="O135" s="22">
        <f t="shared" si="74"/>
        <v>-2.4382710849800926E-2</v>
      </c>
      <c r="P135" s="22">
        <f t="shared" si="74"/>
        <v>-1.2118778844954492E-2</v>
      </c>
      <c r="Q135" s="22">
        <f t="shared" si="74"/>
        <v>-6.0292850990525393E-3</v>
      </c>
      <c r="R135" s="22">
        <f t="shared" si="74"/>
        <v>-1.6095712001724549E-2</v>
      </c>
      <c r="S135" s="22">
        <f t="shared" si="74"/>
        <v>-2.6223372302573988E-3</v>
      </c>
      <c r="T135" s="22">
        <f t="shared" si="74"/>
        <v>-7.0415861373798183E-3</v>
      </c>
      <c r="U135" s="22">
        <f t="shared" si="74"/>
        <v>-6.304379126642945E-3</v>
      </c>
      <c r="V135" s="22">
        <f t="shared" si="74"/>
        <v>-1.3005984348626654E-2</v>
      </c>
      <c r="W135" s="22">
        <f t="shared" si="74"/>
        <v>-1.1678279521653234E-2</v>
      </c>
      <c r="X135" s="22">
        <f t="shared" si="74"/>
        <v>-5.7488441600896945E-3</v>
      </c>
      <c r="Y135" s="22">
        <f t="shared" si="74"/>
        <v>5.0386487260301038E-5</v>
      </c>
      <c r="Z135" s="22">
        <f t="shared" si="74"/>
        <v>2.7402354645187366E-3</v>
      </c>
      <c r="AA135" s="22">
        <f t="shared" si="74"/>
        <v>-6.288341200166081E-3</v>
      </c>
      <c r="AB135" s="22">
        <f t="shared" si="74"/>
        <v>-8.7476491295751524E-3</v>
      </c>
      <c r="AC135" s="22">
        <f t="shared" si="74"/>
        <v>6.2456913567876526E-4</v>
      </c>
      <c r="AD135" s="22">
        <f t="shared" si="74"/>
        <v>3.006641876386773E-3</v>
      </c>
      <c r="AE135" s="22">
        <f t="shared" si="74"/>
        <v>4.6508151384032637E-3</v>
      </c>
      <c r="AF135" s="22">
        <f t="shared" si="74"/>
        <v>8.999235501838454E-3</v>
      </c>
      <c r="AG135" s="22">
        <f t="shared" si="74"/>
        <v>4.1487897676677488E-3</v>
      </c>
      <c r="AH135" s="22">
        <f t="shared" ref="AH135:BH135" si="75">AH34/AH33-1</f>
        <v>4.1475843136802304E-3</v>
      </c>
      <c r="AI135" s="22">
        <f t="shared" si="75"/>
        <v>4.3229855437034725E-3</v>
      </c>
      <c r="AJ135" s="22">
        <f t="shared" si="75"/>
        <v>-4.2917797872992214E-3</v>
      </c>
      <c r="AK135" s="22">
        <f t="shared" si="75"/>
        <v>8.1261386424102966E-4</v>
      </c>
      <c r="AL135" s="22">
        <f t="shared" si="75"/>
        <v>8.6490376311860739E-3</v>
      </c>
      <c r="AM135" s="22">
        <f t="shared" si="75"/>
        <v>-5.2449384518906683E-3</v>
      </c>
      <c r="AN135" s="22">
        <f t="shared" si="75"/>
        <v>-9.3060202895206334E-2</v>
      </c>
      <c r="AO135" s="22">
        <f t="shared" si="75"/>
        <v>-0.16162395742193325</v>
      </c>
      <c r="AP135" s="22">
        <f t="shared" si="75"/>
        <v>-6.5004119627091628E-2</v>
      </c>
      <c r="AQ135" s="22">
        <f t="shared" si="75"/>
        <v>5.4033460657640919E-3</v>
      </c>
      <c r="AR135" s="22">
        <f t="shared" si="75"/>
        <v>-2.8751411668410665E-3</v>
      </c>
      <c r="AS135" s="22">
        <f t="shared" si="75"/>
        <v>6.1861089363606236E-3</v>
      </c>
      <c r="AT135" s="22">
        <f t="shared" si="75"/>
        <v>-8.1389652963562709E-3</v>
      </c>
      <c r="AU135" s="22">
        <f t="shared" si="75"/>
        <v>1.048894348894347E-2</v>
      </c>
      <c r="AV135" s="22">
        <f t="shared" si="75"/>
        <v>1.0718511928831331E-2</v>
      </c>
      <c r="AW135" s="22">
        <f t="shared" si="75"/>
        <v>-4.778122933742579E-3</v>
      </c>
      <c r="AX135" s="22">
        <f t="shared" si="75"/>
        <v>1.1130877969035557E-2</v>
      </c>
      <c r="AY135" s="22">
        <f t="shared" si="75"/>
        <v>-1.1848323720092813E-3</v>
      </c>
      <c r="AZ135" s="22">
        <f t="shared" si="75"/>
        <v>6.6203272382243661E-3</v>
      </c>
      <c r="BA135" s="22">
        <f t="shared" si="75"/>
        <v>6.5300487051119349E-2</v>
      </c>
      <c r="BB135" s="22">
        <f t="shared" si="75"/>
        <v>4.1115952259247468E-3</v>
      </c>
      <c r="BC135" s="22">
        <f t="shared" si="75"/>
        <v>1.267167907558675E-2</v>
      </c>
      <c r="BD135" s="22">
        <f t="shared" si="75"/>
        <v>2.9554976342339723E-2</v>
      </c>
      <c r="BE135" s="22">
        <f t="shared" si="75"/>
        <v>7.3085539987274295E-3</v>
      </c>
      <c r="BF135" s="22" t="e">
        <f t="shared" si="75"/>
        <v>#DIV/0!</v>
      </c>
      <c r="BG135" s="22">
        <f t="shared" si="75"/>
        <v>1.9454075037003582E-2</v>
      </c>
      <c r="BH135" s="22">
        <f t="shared" si="75"/>
        <v>2.8276871106461821E-2</v>
      </c>
    </row>
    <row r="136" spans="1:60" s="7" customFormat="1" hidden="1" x14ac:dyDescent="0.2">
      <c r="A136" s="138">
        <f t="shared" ref="A136:A167" si="76">A35</f>
        <v>38441</v>
      </c>
      <c r="B136" s="24">
        <f t="shared" ref="B136:AG136" si="77">B35/B34-1</f>
        <v>-4.5835880059004186E-3</v>
      </c>
      <c r="C136" s="63">
        <f t="shared" si="77"/>
        <v>-2.764519700706014E-3</v>
      </c>
      <c r="D136" s="25">
        <f t="shared" si="77"/>
        <v>-9.9413865974717908E-3</v>
      </c>
      <c r="E136" s="26">
        <f t="shared" si="77"/>
        <v>3.4193583780668391E-3</v>
      </c>
      <c r="F136" s="26">
        <f t="shared" si="77"/>
        <v>-3.8596587895383117E-3</v>
      </c>
      <c r="G136" s="26">
        <f t="shared" si="77"/>
        <v>-1.2209501055235883E-3</v>
      </c>
      <c r="H136" s="26">
        <f t="shared" si="77"/>
        <v>-5.4899267889985892E-2</v>
      </c>
      <c r="I136" s="27">
        <f t="shared" si="77"/>
        <v>-6.0670404746132611E-3</v>
      </c>
      <c r="J136" s="26">
        <f t="shared" si="77"/>
        <v>7.4100898003446325E-3</v>
      </c>
      <c r="K136" s="26">
        <f t="shared" si="77"/>
        <v>-2.9029468478899423E-3</v>
      </c>
      <c r="L136" s="26">
        <f t="shared" si="77"/>
        <v>-4.3110856488112304E-2</v>
      </c>
      <c r="M136" s="26">
        <f t="shared" si="77"/>
        <v>-8.0866374550248032E-3</v>
      </c>
      <c r="N136" s="26">
        <f t="shared" si="77"/>
        <v>-2.4640744825026761E-2</v>
      </c>
      <c r="O136" s="26">
        <f t="shared" si="77"/>
        <v>-1.6197081762454268E-2</v>
      </c>
      <c r="P136" s="26">
        <f t="shared" si="77"/>
        <v>-1.2665969577998482E-3</v>
      </c>
      <c r="Q136" s="26">
        <f t="shared" si="77"/>
        <v>2.5274407856730186E-3</v>
      </c>
      <c r="R136" s="26">
        <f t="shared" si="77"/>
        <v>-1.2780486023625692E-2</v>
      </c>
      <c r="S136" s="26">
        <f t="shared" si="77"/>
        <v>-1.9921933817482751E-3</v>
      </c>
      <c r="T136" s="26">
        <f t="shared" si="77"/>
        <v>-6.0532442554914745E-3</v>
      </c>
      <c r="U136" s="26">
        <f t="shared" si="77"/>
        <v>-7.3814181182144667E-3</v>
      </c>
      <c r="V136" s="26">
        <f t="shared" si="77"/>
        <v>-9.1663246396278542E-3</v>
      </c>
      <c r="W136" s="26">
        <f t="shared" si="77"/>
        <v>-9.3551407172037804E-3</v>
      </c>
      <c r="X136" s="26">
        <f t="shared" si="77"/>
        <v>-8.929116623375366E-3</v>
      </c>
      <c r="Y136" s="26">
        <f t="shared" si="77"/>
        <v>-4.6788366804306758E-3</v>
      </c>
      <c r="Z136" s="26">
        <f t="shared" si="77"/>
        <v>-5.0328092314799733E-3</v>
      </c>
      <c r="AA136" s="26">
        <f t="shared" si="77"/>
        <v>-3.8371085530387594E-3</v>
      </c>
      <c r="AB136" s="26">
        <f t="shared" si="77"/>
        <v>-5.7307984198953221E-3</v>
      </c>
      <c r="AC136" s="26">
        <f t="shared" si="77"/>
        <v>-2.045659304098979E-2</v>
      </c>
      <c r="AD136" s="26">
        <f t="shared" si="77"/>
        <v>-8.9853365348313563E-4</v>
      </c>
      <c r="AE136" s="26">
        <f t="shared" si="77"/>
        <v>3.4193583780668391E-3</v>
      </c>
      <c r="AF136" s="26">
        <f t="shared" si="77"/>
        <v>6.6170687179338827E-3</v>
      </c>
      <c r="AG136" s="26">
        <f t="shared" si="77"/>
        <v>4.6959711389240599E-3</v>
      </c>
      <c r="AH136" s="26">
        <f t="shared" ref="AH136:BH136" si="78">AH35/AH34-1</f>
        <v>2.8124272090350733E-3</v>
      </c>
      <c r="AI136" s="26">
        <f t="shared" si="78"/>
        <v>-1.3709942243427586E-2</v>
      </c>
      <c r="AJ136" s="26">
        <f t="shared" si="78"/>
        <v>-1.8348153652973931E-3</v>
      </c>
      <c r="AK136" s="26">
        <f t="shared" si="78"/>
        <v>-4.1192061386144951E-3</v>
      </c>
      <c r="AL136" s="26">
        <f t="shared" si="78"/>
        <v>-2.2562012921346741E-2</v>
      </c>
      <c r="AM136" s="26">
        <f t="shared" si="78"/>
        <v>1.525020062892235E-3</v>
      </c>
      <c r="AN136" s="26">
        <f t="shared" si="78"/>
        <v>1.9455100602834063E-2</v>
      </c>
      <c r="AO136" s="26">
        <f t="shared" si="78"/>
        <v>4.1817626658281259E-2</v>
      </c>
      <c r="AP136" s="26">
        <f t="shared" si="78"/>
        <v>1.1250027171959109E-2</v>
      </c>
      <c r="AQ136" s="26">
        <f t="shared" si="78"/>
        <v>4.9652128749595459E-3</v>
      </c>
      <c r="AR136" s="26">
        <f t="shared" si="78"/>
        <v>-8.3125951402490683E-3</v>
      </c>
      <c r="AS136" s="26">
        <f t="shared" si="78"/>
        <v>2.9186040350617226E-3</v>
      </c>
      <c r="AT136" s="26">
        <f t="shared" si="78"/>
        <v>1.5772715313040475E-3</v>
      </c>
      <c r="AU136" s="26">
        <f t="shared" si="78"/>
        <v>-1.6363985615254206E-3</v>
      </c>
      <c r="AV136" s="26">
        <f t="shared" si="78"/>
        <v>3.952267576875057E-3</v>
      </c>
      <c r="AW136" s="26">
        <f t="shared" si="78"/>
        <v>2.7402411813372884E-2</v>
      </c>
      <c r="AX136" s="26">
        <f t="shared" si="78"/>
        <v>-2.0770821940606643E-3</v>
      </c>
      <c r="AY136" s="26">
        <f t="shared" si="78"/>
        <v>-2.6055081919874046E-2</v>
      </c>
      <c r="AZ136" s="26">
        <f t="shared" si="78"/>
        <v>-8.2572368112393546E-3</v>
      </c>
      <c r="BA136" s="26">
        <f t="shared" si="78"/>
        <v>2.4548530042407313E-2</v>
      </c>
      <c r="BB136" s="26">
        <f t="shared" si="78"/>
        <v>3.5998327350446058E-3</v>
      </c>
      <c r="BC136" s="26">
        <f t="shared" si="78"/>
        <v>7.8168709985182439E-3</v>
      </c>
      <c r="BD136" s="26">
        <f t="shared" si="78"/>
        <v>-6.839608969348987E-3</v>
      </c>
      <c r="BE136" s="26">
        <f t="shared" si="78"/>
        <v>4.513198108378802E-3</v>
      </c>
      <c r="BF136" s="26" t="e">
        <f t="shared" si="78"/>
        <v>#DIV/0!</v>
      </c>
      <c r="BG136" s="26">
        <f t="shared" si="78"/>
        <v>9.9141299542009342E-3</v>
      </c>
      <c r="BH136" s="26">
        <f t="shared" si="78"/>
        <v>7.4927613622086664E-3</v>
      </c>
    </row>
    <row r="137" spans="1:60" s="7" customFormat="1" hidden="1" x14ac:dyDescent="0.2">
      <c r="A137" s="138">
        <f t="shared" si="76"/>
        <v>38533</v>
      </c>
      <c r="B137" s="16">
        <f t="shared" ref="B137:AG137" si="79">B36/B35-1</f>
        <v>2.1884997414804763E-2</v>
      </c>
      <c r="C137" s="62">
        <f t="shared" si="79"/>
        <v>1.6354695687413434E-2</v>
      </c>
      <c r="D137" s="8">
        <f t="shared" si="79"/>
        <v>1.9022883154873327E-3</v>
      </c>
      <c r="E137" s="7">
        <f t="shared" si="79"/>
        <v>2.1511988010865624E-2</v>
      </c>
      <c r="F137" s="7">
        <f t="shared" si="79"/>
        <v>2.7866422984930583E-2</v>
      </c>
      <c r="G137" s="7">
        <f t="shared" si="79"/>
        <v>2.0262885326546742E-2</v>
      </c>
      <c r="H137" s="7">
        <f t="shared" si="79"/>
        <v>0.18329215412743349</v>
      </c>
      <c r="I137" s="20">
        <f t="shared" si="79"/>
        <v>2.3584795201023301E-2</v>
      </c>
      <c r="J137" s="7">
        <f t="shared" si="79"/>
        <v>8.3260243603331396E-3</v>
      </c>
      <c r="K137" s="7">
        <f t="shared" si="79"/>
        <v>2.2613173010321397E-2</v>
      </c>
      <c r="L137" s="7">
        <f t="shared" si="79"/>
        <v>4.2358928304146115E-2</v>
      </c>
      <c r="M137" s="7">
        <f t="shared" si="79"/>
        <v>8.2243930469760862E-3</v>
      </c>
      <c r="N137" s="7">
        <f t="shared" si="79"/>
        <v>1.5462716897428619E-2</v>
      </c>
      <c r="O137" s="7">
        <f t="shared" si="79"/>
        <v>-2.0687920150244898E-2</v>
      </c>
      <c r="P137" s="7">
        <f t="shared" si="79"/>
        <v>-4.025853963036452E-3</v>
      </c>
      <c r="Q137" s="7">
        <f t="shared" si="79"/>
        <v>8.2114816682272718E-3</v>
      </c>
      <c r="R137" s="7">
        <f t="shared" si="79"/>
        <v>-2.835777650372906E-4</v>
      </c>
      <c r="S137" s="7">
        <f t="shared" si="79"/>
        <v>5.0020309870597579E-3</v>
      </c>
      <c r="T137" s="7">
        <f t="shared" si="79"/>
        <v>-8.0600107078843131E-4</v>
      </c>
      <c r="U137" s="7">
        <f t="shared" si="79"/>
        <v>-2.8756785162415976E-3</v>
      </c>
      <c r="V137" s="7">
        <f t="shared" si="79"/>
        <v>2.1401852735170035E-3</v>
      </c>
      <c r="W137" s="7">
        <f t="shared" si="79"/>
        <v>-2.5273316961760273E-3</v>
      </c>
      <c r="X137" s="7">
        <f t="shared" si="79"/>
        <v>-4.4881942008928588E-3</v>
      </c>
      <c r="Y137" s="7">
        <f t="shared" si="79"/>
        <v>-1.0814442573003902E-4</v>
      </c>
      <c r="Z137" s="7">
        <f t="shared" si="79"/>
        <v>-9.3187198367750135E-4</v>
      </c>
      <c r="AA137" s="7">
        <f t="shared" si="79"/>
        <v>1.8482852882704126E-3</v>
      </c>
      <c r="AB137" s="7">
        <f t="shared" si="79"/>
        <v>2.9911895279008949E-3</v>
      </c>
      <c r="AC137" s="7">
        <f t="shared" si="79"/>
        <v>1.6333130947586039E-2</v>
      </c>
      <c r="AD137" s="7">
        <f t="shared" si="79"/>
        <v>1.4495272787732771E-2</v>
      </c>
      <c r="AE137" s="7">
        <f t="shared" si="79"/>
        <v>2.1511988010865624E-2</v>
      </c>
      <c r="AF137" s="7">
        <f t="shared" si="79"/>
        <v>2.5140145378428347E-2</v>
      </c>
      <c r="AG137" s="7">
        <f t="shared" si="79"/>
        <v>1.3868271481110028E-2</v>
      </c>
      <c r="AH137" s="7">
        <f t="shared" ref="AH137:BH137" si="80">AH36/AH35-1</f>
        <v>2.2120878143994993E-2</v>
      </c>
      <c r="AI137" s="7">
        <f t="shared" si="80"/>
        <v>1.7039402208654186E-2</v>
      </c>
      <c r="AJ137" s="7">
        <f t="shared" si="80"/>
        <v>4.916382979815781E-3</v>
      </c>
      <c r="AK137" s="7">
        <f t="shared" si="80"/>
        <v>7.7626651614743913E-3</v>
      </c>
      <c r="AL137" s="7">
        <f t="shared" si="80"/>
        <v>2.5928441159654314E-2</v>
      </c>
      <c r="AM137" s="7">
        <f t="shared" si="80"/>
        <v>8.1332437369261434E-3</v>
      </c>
      <c r="AN137" s="7">
        <f t="shared" si="80"/>
        <v>7.9926707752563164E-2</v>
      </c>
      <c r="AO137" s="7">
        <f t="shared" si="80"/>
        <v>0.12264386168281538</v>
      </c>
      <c r="AP137" s="7">
        <f t="shared" si="80"/>
        <v>6.3779513237241847E-2</v>
      </c>
      <c r="AQ137" s="7">
        <f t="shared" si="80"/>
        <v>3.9999118321697225E-2</v>
      </c>
      <c r="AR137" s="7">
        <f t="shared" si="80"/>
        <v>2.1531965276431198E-3</v>
      </c>
      <c r="AS137" s="7">
        <f t="shared" si="80"/>
        <v>2.5144360252256304E-2</v>
      </c>
      <c r="AT137" s="7">
        <f t="shared" si="80"/>
        <v>1.3778338451510219E-2</v>
      </c>
      <c r="AU137" s="7">
        <f t="shared" si="80"/>
        <v>2.8761848629796694E-2</v>
      </c>
      <c r="AV137" s="7">
        <f t="shared" si="80"/>
        <v>1.127542933218395E-2</v>
      </c>
      <c r="AW137" s="7">
        <f t="shared" si="80"/>
        <v>1.8252806246949804E-2</v>
      </c>
      <c r="AX137" s="7">
        <f t="shared" si="80"/>
        <v>2.1030867509584938E-2</v>
      </c>
      <c r="AY137" s="7">
        <f t="shared" si="80"/>
        <v>8.1152237913202807E-2</v>
      </c>
      <c r="AZ137" s="7">
        <f t="shared" si="80"/>
        <v>3.8920546177829696E-3</v>
      </c>
      <c r="BA137" s="7">
        <f t="shared" si="80"/>
        <v>-1.8943049612565654E-2</v>
      </c>
      <c r="BB137" s="7">
        <f t="shared" si="80"/>
        <v>9.8127031732773151E-3</v>
      </c>
      <c r="BC137" s="7">
        <f t="shared" si="80"/>
        <v>1.8641276618205582E-2</v>
      </c>
      <c r="BD137" s="7">
        <f t="shared" si="80"/>
        <v>2.5974286031998917E-2</v>
      </c>
      <c r="BE137" s="7">
        <f t="shared" si="80"/>
        <v>1.3208517930445751E-2</v>
      </c>
      <c r="BF137" s="7" t="e">
        <f t="shared" si="80"/>
        <v>#DIV/0!</v>
      </c>
      <c r="BG137" s="7">
        <f t="shared" si="80"/>
        <v>1.3931129066413916E-2</v>
      </c>
      <c r="BH137" s="7">
        <f t="shared" si="80"/>
        <v>8.4508184045526402E-3</v>
      </c>
    </row>
    <row r="138" spans="1:60" s="7" customFormat="1" hidden="1" x14ac:dyDescent="0.2">
      <c r="A138" s="138">
        <f t="shared" si="76"/>
        <v>38625</v>
      </c>
      <c r="B138" s="16">
        <f t="shared" ref="B138:AG138" si="81">B37/B36-1</f>
        <v>-3.1534307141163342E-3</v>
      </c>
      <c r="C138" s="62">
        <f t="shared" si="81"/>
        <v>-1.3902057111915278E-3</v>
      </c>
      <c r="D138" s="8">
        <f t="shared" si="81"/>
        <v>-6.8302617051085868E-3</v>
      </c>
      <c r="E138" s="7">
        <f t="shared" si="81"/>
        <v>2.6731537935908989E-3</v>
      </c>
      <c r="F138" s="7">
        <f t="shared" si="81"/>
        <v>-2.7283634465662399E-3</v>
      </c>
      <c r="G138" s="7">
        <f t="shared" si="81"/>
        <v>-1.9636064924066776E-4</v>
      </c>
      <c r="H138" s="7">
        <f t="shared" si="81"/>
        <v>-4.7354727333511537E-2</v>
      </c>
      <c r="I138" s="20">
        <f t="shared" si="81"/>
        <v>-2.3304201209645159E-3</v>
      </c>
      <c r="J138" s="7">
        <f t="shared" si="81"/>
        <v>-9.8177809589253817E-3</v>
      </c>
      <c r="K138" s="7">
        <f t="shared" si="81"/>
        <v>1.6715653618935011E-3</v>
      </c>
      <c r="L138" s="7">
        <f t="shared" si="81"/>
        <v>-1.5939115450890329E-2</v>
      </c>
      <c r="M138" s="7">
        <f t="shared" si="81"/>
        <v>-4.3814341181918071E-3</v>
      </c>
      <c r="N138" s="7">
        <f t="shared" si="81"/>
        <v>1.3489833046320232E-2</v>
      </c>
      <c r="O138" s="7">
        <f t="shared" si="81"/>
        <v>-3.2278878035666314E-2</v>
      </c>
      <c r="P138" s="7">
        <f t="shared" si="81"/>
        <v>-1.6414446934687299E-2</v>
      </c>
      <c r="Q138" s="7">
        <f t="shared" si="81"/>
        <v>-1.0430806601414599E-2</v>
      </c>
      <c r="R138" s="7">
        <f t="shared" si="81"/>
        <v>-9.1387273613003916E-3</v>
      </c>
      <c r="S138" s="7">
        <f t="shared" si="81"/>
        <v>-1.0462377015104662E-2</v>
      </c>
      <c r="T138" s="7">
        <f t="shared" si="81"/>
        <v>-1.2862738246043226E-2</v>
      </c>
      <c r="U138" s="7">
        <f t="shared" si="81"/>
        <v>-8.8966036473147048E-3</v>
      </c>
      <c r="V138" s="7">
        <f t="shared" si="81"/>
        <v>-1.3439967934466113E-2</v>
      </c>
      <c r="W138" s="7">
        <f t="shared" si="81"/>
        <v>-3.9908125179443088E-3</v>
      </c>
      <c r="X138" s="7">
        <f t="shared" si="81"/>
        <v>-2.7231481878210451E-3</v>
      </c>
      <c r="Y138" s="7">
        <f t="shared" si="81"/>
        <v>-8.9976688903872226E-3</v>
      </c>
      <c r="Z138" s="7">
        <f t="shared" si="81"/>
        <v>-1.1186348596469942E-2</v>
      </c>
      <c r="AA138" s="7">
        <f t="shared" si="81"/>
        <v>-3.8137761034370277E-3</v>
      </c>
      <c r="AB138" s="7">
        <f t="shared" si="81"/>
        <v>-6.3840720167553933E-3</v>
      </c>
      <c r="AC138" s="7">
        <f t="shared" si="81"/>
        <v>-1.3408964546390179E-2</v>
      </c>
      <c r="AD138" s="7">
        <f t="shared" si="81"/>
        <v>6.2650387002092245E-3</v>
      </c>
      <c r="AE138" s="7">
        <f t="shared" si="81"/>
        <v>2.6731537935908989E-3</v>
      </c>
      <c r="AF138" s="7">
        <f t="shared" si="81"/>
        <v>7.5591762525786255E-3</v>
      </c>
      <c r="AG138" s="7">
        <f t="shared" si="81"/>
        <v>2.6908668812324343E-3</v>
      </c>
      <c r="AH138" s="7">
        <f t="shared" ref="AH138:BH138" si="82">AH37/AH36-1</f>
        <v>2.0172018595290275E-3</v>
      </c>
      <c r="AI138" s="7">
        <f t="shared" si="82"/>
        <v>-1.702001243077067E-3</v>
      </c>
      <c r="AJ138" s="7">
        <f t="shared" si="82"/>
        <v>1.1368600691312736E-3</v>
      </c>
      <c r="AK138" s="7">
        <f t="shared" si="82"/>
        <v>-6.3156711354155348E-3</v>
      </c>
      <c r="AL138" s="7">
        <f t="shared" si="82"/>
        <v>4.7154722934350524E-4</v>
      </c>
      <c r="AM138" s="7">
        <f t="shared" si="82"/>
        <v>-1.226097710411711E-3</v>
      </c>
      <c r="AN138" s="7">
        <f t="shared" si="82"/>
        <v>2.4421518136413356E-2</v>
      </c>
      <c r="AO138" s="7">
        <f t="shared" si="82"/>
        <v>2.6733738047552524E-2</v>
      </c>
      <c r="AP138" s="7">
        <f t="shared" si="82"/>
        <v>2.3499128769567612E-2</v>
      </c>
      <c r="AQ138" s="7">
        <f t="shared" si="82"/>
        <v>-2.214839823646142E-2</v>
      </c>
      <c r="AR138" s="7">
        <f t="shared" si="82"/>
        <v>-6.3882063882063633E-3</v>
      </c>
      <c r="AS138" s="7">
        <f t="shared" si="82"/>
        <v>3.7011276366480939E-3</v>
      </c>
      <c r="AT138" s="7">
        <f t="shared" si="82"/>
        <v>1.0642278112658055E-3</v>
      </c>
      <c r="AU138" s="7">
        <f t="shared" si="82"/>
        <v>1.319308894731086E-2</v>
      </c>
      <c r="AV138" s="7">
        <f t="shared" si="82"/>
        <v>-1.4572050061474329E-3</v>
      </c>
      <c r="AW138" s="7">
        <f t="shared" si="82"/>
        <v>-2.0453891871165641E-2</v>
      </c>
      <c r="AX138" s="7">
        <f t="shared" si="82"/>
        <v>4.9642579958062427E-3</v>
      </c>
      <c r="AY138" s="7">
        <f t="shared" si="82"/>
        <v>-5.8152373379026789E-3</v>
      </c>
      <c r="AZ138" s="7">
        <f t="shared" si="82"/>
        <v>1.3537248854045281E-3</v>
      </c>
      <c r="BA138" s="7">
        <f t="shared" si="82"/>
        <v>-5.4765692480412187E-2</v>
      </c>
      <c r="BB138" s="7">
        <f t="shared" si="82"/>
        <v>-5.5154680274278611E-3</v>
      </c>
      <c r="BC138" s="7">
        <f t="shared" si="82"/>
        <v>5.2506863026979822E-4</v>
      </c>
      <c r="BD138" s="7">
        <f t="shared" si="82"/>
        <v>-3.8682044803898918E-2</v>
      </c>
      <c r="BE138" s="7">
        <f t="shared" si="82"/>
        <v>-1.751594806967316E-2</v>
      </c>
      <c r="BF138" s="7" t="e">
        <f t="shared" si="82"/>
        <v>#DIV/0!</v>
      </c>
      <c r="BG138" s="7">
        <f t="shared" si="82"/>
        <v>-2.4126913784284776E-2</v>
      </c>
      <c r="BH138" s="7">
        <f t="shared" si="82"/>
        <v>-2.8579860561963599E-2</v>
      </c>
    </row>
    <row r="139" spans="1:60" s="7" customFormat="1" ht="12" hidden="1" thickBot="1" x14ac:dyDescent="0.25">
      <c r="A139" s="139">
        <f t="shared" si="76"/>
        <v>38716</v>
      </c>
      <c r="B139" s="14">
        <f t="shared" ref="B139:AG139" si="83">B38/B37-1</f>
        <v>-3.9864525191437572E-3</v>
      </c>
      <c r="C139" s="60">
        <f t="shared" si="83"/>
        <v>-3.031408639232458E-3</v>
      </c>
      <c r="D139" s="21">
        <f t="shared" si="83"/>
        <v>-9.4069848236744136E-3</v>
      </c>
      <c r="E139" s="22">
        <f t="shared" si="83"/>
        <v>1.3037647578419742E-2</v>
      </c>
      <c r="F139" s="22">
        <f t="shared" si="83"/>
        <v>-4.3032944453521571E-3</v>
      </c>
      <c r="G139" s="22">
        <f t="shared" si="83"/>
        <v>-2.9636592046971E-3</v>
      </c>
      <c r="H139" s="22">
        <f t="shared" si="83"/>
        <v>-2.9083070745916428E-2</v>
      </c>
      <c r="I139" s="23">
        <f t="shared" si="83"/>
        <v>-6.4113525419562389E-3</v>
      </c>
      <c r="J139" s="22">
        <f t="shared" si="83"/>
        <v>1.5797717371136999E-2</v>
      </c>
      <c r="K139" s="22">
        <f t="shared" si="83"/>
        <v>-6.5642599002814217E-3</v>
      </c>
      <c r="L139" s="22">
        <f t="shared" si="83"/>
        <v>-1.2403327010068632E-2</v>
      </c>
      <c r="M139" s="22">
        <f t="shared" si="83"/>
        <v>-1.610017889087656E-2</v>
      </c>
      <c r="N139" s="22">
        <f t="shared" si="83"/>
        <v>-1.8225495019291271E-2</v>
      </c>
      <c r="O139" s="22">
        <f t="shared" si="83"/>
        <v>-1.747107703325057E-2</v>
      </c>
      <c r="P139" s="22">
        <f t="shared" si="83"/>
        <v>-1.0695402831942591E-2</v>
      </c>
      <c r="Q139" s="22">
        <f t="shared" si="83"/>
        <v>-9.5299978340913638E-3</v>
      </c>
      <c r="R139" s="22">
        <f t="shared" si="83"/>
        <v>-1.8676292124342631E-2</v>
      </c>
      <c r="S139" s="22">
        <f t="shared" si="83"/>
        <v>-2.2989847123351392E-3</v>
      </c>
      <c r="T139" s="22">
        <f t="shared" si="83"/>
        <v>-5.6729345267244602E-3</v>
      </c>
      <c r="U139" s="22">
        <f t="shared" si="83"/>
        <v>-7.3284575422130072E-3</v>
      </c>
      <c r="V139" s="22">
        <f t="shared" si="83"/>
        <v>-7.6621785471696624E-3</v>
      </c>
      <c r="W139" s="22">
        <f t="shared" si="83"/>
        <v>-1.3865267648669688E-2</v>
      </c>
      <c r="X139" s="22">
        <f t="shared" si="83"/>
        <v>-2.811737692083649E-3</v>
      </c>
      <c r="Y139" s="22">
        <f t="shared" si="83"/>
        <v>-4.8554848866937395E-3</v>
      </c>
      <c r="Z139" s="22">
        <f t="shared" si="83"/>
        <v>-7.4305024608367631E-3</v>
      </c>
      <c r="AA139" s="22">
        <f t="shared" si="83"/>
        <v>1.1983130242618767E-3</v>
      </c>
      <c r="AB139" s="22">
        <f t="shared" si="83"/>
        <v>-9.1646728048153658E-3</v>
      </c>
      <c r="AC139" s="22">
        <f t="shared" si="83"/>
        <v>-3.0515770478239945E-3</v>
      </c>
      <c r="AD139" s="22">
        <f t="shared" si="83"/>
        <v>-2.9686551473963041E-3</v>
      </c>
      <c r="AE139" s="22">
        <f t="shared" si="83"/>
        <v>1.3037647578419742E-2</v>
      </c>
      <c r="AF139" s="22">
        <f t="shared" si="83"/>
        <v>1.9842316394375503E-2</v>
      </c>
      <c r="AG139" s="22">
        <f t="shared" si="83"/>
        <v>9.7347926752262559E-3</v>
      </c>
      <c r="AH139" s="22">
        <f t="shared" ref="AH139:BH139" si="84">AH38/AH37-1</f>
        <v>1.2591230657233998E-2</v>
      </c>
      <c r="AI139" s="22">
        <f t="shared" si="84"/>
        <v>5.7191560045344314E-3</v>
      </c>
      <c r="AJ139" s="22">
        <f t="shared" si="84"/>
        <v>-2.7126066031428753E-3</v>
      </c>
      <c r="AK139" s="22">
        <f t="shared" si="84"/>
        <v>3.2728595094755342E-4</v>
      </c>
      <c r="AL139" s="22">
        <f t="shared" si="84"/>
        <v>1.1106214246219936E-2</v>
      </c>
      <c r="AM139" s="22">
        <f t="shared" si="84"/>
        <v>-3.2583023286119062E-3</v>
      </c>
      <c r="AN139" s="22">
        <f t="shared" si="84"/>
        <v>-8.9196541296623244E-2</v>
      </c>
      <c r="AO139" s="22">
        <f t="shared" si="84"/>
        <v>-0.16043840108082263</v>
      </c>
      <c r="AP139" s="22">
        <f t="shared" si="84"/>
        <v>-6.0686965515041935E-2</v>
      </c>
      <c r="AQ139" s="22">
        <f t="shared" si="84"/>
        <v>-7.7427828179396085E-3</v>
      </c>
      <c r="AR139" s="22">
        <f t="shared" si="84"/>
        <v>5.6032577814255635E-3</v>
      </c>
      <c r="AS139" s="22">
        <f t="shared" si="84"/>
        <v>1.5551685756346245E-2</v>
      </c>
      <c r="AT139" s="22">
        <f t="shared" si="84"/>
        <v>-4.2662281393874846E-3</v>
      </c>
      <c r="AU139" s="22">
        <f t="shared" si="84"/>
        <v>1.0228321527180118E-2</v>
      </c>
      <c r="AV139" s="22">
        <f t="shared" si="84"/>
        <v>1.1415266204250596E-2</v>
      </c>
      <c r="AW139" s="22">
        <f t="shared" si="84"/>
        <v>-3.8654907093664814E-3</v>
      </c>
      <c r="AX139" s="22">
        <f t="shared" si="84"/>
        <v>1.3458075170176276E-2</v>
      </c>
      <c r="AY139" s="22">
        <f t="shared" si="84"/>
        <v>-2.3888269991248268E-2</v>
      </c>
      <c r="AZ139" s="22">
        <f t="shared" si="84"/>
        <v>4.6203999212821589E-3</v>
      </c>
      <c r="BA139" s="22">
        <f t="shared" si="84"/>
        <v>6.8656975563797351E-2</v>
      </c>
      <c r="BB139" s="22">
        <f t="shared" si="84"/>
        <v>2.663791081811917E-3</v>
      </c>
      <c r="BC139" s="22">
        <f t="shared" si="84"/>
        <v>8.7572543148406456E-3</v>
      </c>
      <c r="BD139" s="22">
        <f t="shared" si="84"/>
        <v>3.8664002239362949E-2</v>
      </c>
      <c r="BE139" s="22">
        <f t="shared" si="84"/>
        <v>1.1201799914743793E-2</v>
      </c>
      <c r="BF139" s="22" t="e">
        <f t="shared" si="84"/>
        <v>#DIV/0!</v>
      </c>
      <c r="BG139" s="22">
        <f t="shared" si="84"/>
        <v>1.989938710141903E-2</v>
      </c>
      <c r="BH139" s="22">
        <f t="shared" si="84"/>
        <v>2.9418788654119954E-2</v>
      </c>
    </row>
    <row r="140" spans="1:60" s="7" customFormat="1" hidden="1" x14ac:dyDescent="0.2">
      <c r="A140" s="138">
        <f t="shared" si="76"/>
        <v>38806</v>
      </c>
      <c r="B140" s="24">
        <f t="shared" ref="B140:AG140" si="85">B39/B38-1</f>
        <v>-4.8181409545003939E-3</v>
      </c>
      <c r="C140" s="63">
        <f t="shared" si="85"/>
        <v>-2.102282761870633E-3</v>
      </c>
      <c r="D140" s="25">
        <f t="shared" si="85"/>
        <v>-7.3285217625113086E-3</v>
      </c>
      <c r="E140" s="26">
        <f t="shared" si="85"/>
        <v>8.5685949554210605E-3</v>
      </c>
      <c r="F140" s="26">
        <f t="shared" si="85"/>
        <v>-5.602326546976788E-3</v>
      </c>
      <c r="G140" s="26">
        <f t="shared" si="85"/>
        <v>-1.7856421409357948E-3</v>
      </c>
      <c r="H140" s="26">
        <f t="shared" si="85"/>
        <v>-7.8100319353580305E-2</v>
      </c>
      <c r="I140" s="27">
        <f t="shared" si="85"/>
        <v>-6.1134345992888139E-3</v>
      </c>
      <c r="J140" s="26">
        <f t="shared" si="85"/>
        <v>5.518790060783596E-3</v>
      </c>
      <c r="K140" s="26">
        <f t="shared" si="85"/>
        <v>-3.2190314968572054E-3</v>
      </c>
      <c r="L140" s="26">
        <f t="shared" si="85"/>
        <v>-1.0342789598108748E-2</v>
      </c>
      <c r="M140" s="26">
        <f t="shared" si="85"/>
        <v>1.1709090909090891E-2</v>
      </c>
      <c r="N140" s="26">
        <f t="shared" si="85"/>
        <v>-2.2498117671511331E-2</v>
      </c>
      <c r="O140" s="26">
        <f t="shared" si="85"/>
        <v>-1.7467578164270581E-2</v>
      </c>
      <c r="P140" s="26">
        <f t="shared" si="85"/>
        <v>-2.9310450255803921E-3</v>
      </c>
      <c r="Q140" s="26">
        <f t="shared" si="85"/>
        <v>1.7348203221809078E-2</v>
      </c>
      <c r="R140" s="26">
        <f t="shared" si="85"/>
        <v>-6.5447350396996562E-3</v>
      </c>
      <c r="S140" s="26">
        <f t="shared" si="85"/>
        <v>7.0298153065162516E-3</v>
      </c>
      <c r="T140" s="26">
        <f t="shared" si="85"/>
        <v>-6.8386465116968553E-3</v>
      </c>
      <c r="U140" s="26">
        <f t="shared" si="85"/>
        <v>-1.928011002629515E-3</v>
      </c>
      <c r="V140" s="26">
        <f t="shared" si="85"/>
        <v>-4.2604912998976951E-3</v>
      </c>
      <c r="W140" s="26">
        <f t="shared" si="85"/>
        <v>-1.0092078339666744E-2</v>
      </c>
      <c r="X140" s="26">
        <f t="shared" si="85"/>
        <v>-2.3217961606587512E-3</v>
      </c>
      <c r="Y140" s="26">
        <f t="shared" si="85"/>
        <v>-7.214926404017219E-3</v>
      </c>
      <c r="Z140" s="26">
        <f t="shared" si="85"/>
        <v>-1.065397748492769E-2</v>
      </c>
      <c r="AA140" s="26">
        <f t="shared" si="85"/>
        <v>8.005098392762644E-4</v>
      </c>
      <c r="AB140" s="26">
        <f t="shared" si="85"/>
        <v>-6.4713052612801469E-3</v>
      </c>
      <c r="AC140" s="26">
        <f t="shared" si="85"/>
        <v>-2.1468518852606477E-3</v>
      </c>
      <c r="AD140" s="26">
        <f t="shared" si="85"/>
        <v>6.6826555388033171E-5</v>
      </c>
      <c r="AE140" s="26">
        <f t="shared" si="85"/>
        <v>8.5685949554210605E-3</v>
      </c>
      <c r="AF140" s="26">
        <f t="shared" si="85"/>
        <v>2.1504644594916522E-2</v>
      </c>
      <c r="AG140" s="26">
        <f t="shared" si="85"/>
        <v>7.8756058158320208E-3</v>
      </c>
      <c r="AH140" s="26">
        <f t="shared" ref="AH140:BH140" si="86">AH39/AH38-1</f>
        <v>6.9145979864528861E-3</v>
      </c>
      <c r="AI140" s="26">
        <f t="shared" si="86"/>
        <v>-1.6873226798089447E-2</v>
      </c>
      <c r="AJ140" s="26">
        <f t="shared" si="86"/>
        <v>-8.0217803490689743E-3</v>
      </c>
      <c r="AK140" s="26">
        <f t="shared" si="86"/>
        <v>-4.1846581384734627E-3</v>
      </c>
      <c r="AL140" s="26">
        <f t="shared" si="86"/>
        <v>-2.6752607369981751E-2</v>
      </c>
      <c r="AM140" s="26">
        <f t="shared" si="86"/>
        <v>3.045141936773188E-3</v>
      </c>
      <c r="AN140" s="26">
        <f t="shared" si="86"/>
        <v>1.3431730274565012E-2</v>
      </c>
      <c r="AO140" s="26">
        <f t="shared" si="86"/>
        <v>4.1319549602896632E-2</v>
      </c>
      <c r="AP140" s="26">
        <f t="shared" si="86"/>
        <v>3.4567446131856805E-3</v>
      </c>
      <c r="AQ140" s="26">
        <f t="shared" si="86"/>
        <v>4.9073259465506336E-3</v>
      </c>
      <c r="AR140" s="26">
        <f t="shared" si="86"/>
        <v>-9.4070620981201447E-3</v>
      </c>
      <c r="AS140" s="26">
        <f t="shared" si="86"/>
        <v>1.4774009311935732E-2</v>
      </c>
      <c r="AT140" s="26">
        <f t="shared" si="86"/>
        <v>1.2942491408742818E-3</v>
      </c>
      <c r="AU140" s="26">
        <f t="shared" si="86"/>
        <v>2.7373286278471465E-3</v>
      </c>
      <c r="AV140" s="26">
        <f t="shared" si="86"/>
        <v>2.6509884770899994E-3</v>
      </c>
      <c r="AW140" s="26">
        <f t="shared" si="86"/>
        <v>2.2521582159566789E-2</v>
      </c>
      <c r="AX140" s="26">
        <f t="shared" si="86"/>
        <v>-1.9966237981903778E-2</v>
      </c>
      <c r="AY140" s="26">
        <f t="shared" si="86"/>
        <v>-2.9437056428403108E-2</v>
      </c>
      <c r="AZ140" s="26">
        <f t="shared" si="86"/>
        <v>-2.4022041852265086E-2</v>
      </c>
      <c r="BA140" s="26">
        <f t="shared" si="86"/>
        <v>1.9301256704837177E-2</v>
      </c>
      <c r="BB140" s="26">
        <f t="shared" si="86"/>
        <v>9.7232939257398954E-3</v>
      </c>
      <c r="BC140" s="26">
        <f t="shared" si="86"/>
        <v>6.1750789939154505E-3</v>
      </c>
      <c r="BD140" s="26">
        <f t="shared" si="86"/>
        <v>2.7981462696859971E-3</v>
      </c>
      <c r="BE140" s="26">
        <f t="shared" si="86"/>
        <v>2.2245208189108912E-3</v>
      </c>
      <c r="BF140" s="26" t="e">
        <f t="shared" si="86"/>
        <v>#DIV/0!</v>
      </c>
      <c r="BG140" s="26">
        <f t="shared" si="86"/>
        <v>1.0638012928969598E-2</v>
      </c>
      <c r="BH140" s="26">
        <f t="shared" si="86"/>
        <v>1.0180009133217149E-2</v>
      </c>
    </row>
    <row r="141" spans="1:60" s="7" customFormat="1" hidden="1" x14ac:dyDescent="0.2">
      <c r="A141" s="138">
        <f t="shared" si="76"/>
        <v>38898</v>
      </c>
      <c r="B141" s="16">
        <f t="shared" ref="B141:AG141" si="87">B40/B39-1</f>
        <v>2.4584804268499294E-2</v>
      </c>
      <c r="C141" s="62">
        <f t="shared" si="87"/>
        <v>1.7962589346321556E-2</v>
      </c>
      <c r="D141" s="8">
        <f t="shared" si="87"/>
        <v>4.0459047582253049E-3</v>
      </c>
      <c r="E141" s="7">
        <f t="shared" si="87"/>
        <v>2.3307442536529832E-2</v>
      </c>
      <c r="F141" s="7">
        <f t="shared" si="87"/>
        <v>3.0616640857668243E-2</v>
      </c>
      <c r="G141" s="7">
        <f t="shared" si="87"/>
        <v>2.1505816601797179E-2</v>
      </c>
      <c r="H141" s="7">
        <f t="shared" si="87"/>
        <v>0.21800281718075931</v>
      </c>
      <c r="I141" s="20">
        <f t="shared" si="87"/>
        <v>2.6824127040042445E-2</v>
      </c>
      <c r="J141" s="7">
        <f t="shared" si="87"/>
        <v>6.9208997200707056E-3</v>
      </c>
      <c r="K141" s="7">
        <f t="shared" si="87"/>
        <v>2.4392985059573657E-2</v>
      </c>
      <c r="L141" s="7">
        <f t="shared" si="87"/>
        <v>7.7635114959688778E-3</v>
      </c>
      <c r="M141" s="7">
        <f t="shared" si="87"/>
        <v>9.4888936812593805E-3</v>
      </c>
      <c r="N141" s="7">
        <f t="shared" si="87"/>
        <v>1.9274045661352712E-2</v>
      </c>
      <c r="O141" s="7">
        <f t="shared" si="87"/>
        <v>-1.3762054587777905E-2</v>
      </c>
      <c r="P141" s="7">
        <f t="shared" si="87"/>
        <v>-1.8071353225450615E-3</v>
      </c>
      <c r="Q141" s="7">
        <f t="shared" si="87"/>
        <v>2.0061617826180322E-2</v>
      </c>
      <c r="R141" s="7">
        <f t="shared" si="87"/>
        <v>1.5129075913489221E-3</v>
      </c>
      <c r="S141" s="7">
        <f t="shared" si="87"/>
        <v>1.2776732408762426E-2</v>
      </c>
      <c r="T141" s="7">
        <f t="shared" si="87"/>
        <v>-8.5436893203882924E-4</v>
      </c>
      <c r="U141" s="7">
        <f t="shared" si="87"/>
        <v>8.0932685303958252E-5</v>
      </c>
      <c r="V141" s="7">
        <f t="shared" si="87"/>
        <v>2.6147737931565551E-3</v>
      </c>
      <c r="W141" s="7">
        <f t="shared" si="87"/>
        <v>3.4623022464361775E-3</v>
      </c>
      <c r="X141" s="7">
        <f t="shared" si="87"/>
        <v>7.533408507474082E-4</v>
      </c>
      <c r="Y141" s="7">
        <f t="shared" si="87"/>
        <v>-5.2530883929075012E-3</v>
      </c>
      <c r="Z141" s="7">
        <f t="shared" si="87"/>
        <v>-1.2747183115206617E-2</v>
      </c>
      <c r="AA141" s="7">
        <f t="shared" si="87"/>
        <v>1.2013574484938339E-2</v>
      </c>
      <c r="AB141" s="7">
        <f t="shared" si="87"/>
        <v>5.6689342403628551E-3</v>
      </c>
      <c r="AC141" s="7">
        <f t="shared" si="87"/>
        <v>1.5982354323733183E-2</v>
      </c>
      <c r="AD141" s="7">
        <f t="shared" si="87"/>
        <v>1.8235005865494536E-2</v>
      </c>
      <c r="AE141" s="7">
        <f t="shared" si="87"/>
        <v>2.3307442536529832E-2</v>
      </c>
      <c r="AF141" s="7">
        <f t="shared" si="87"/>
        <v>2.7074381266446901E-2</v>
      </c>
      <c r="AG141" s="7">
        <f t="shared" si="87"/>
        <v>1.6222749335901288E-2</v>
      </c>
      <c r="AH141" s="7">
        <f t="shared" ref="AH141:BH141" si="88">AH40/AH39-1</f>
        <v>2.3793243279115917E-2</v>
      </c>
      <c r="AI141" s="7">
        <f t="shared" si="88"/>
        <v>2.0422732326789594E-2</v>
      </c>
      <c r="AJ141" s="7">
        <f t="shared" si="88"/>
        <v>5.6542060896211943E-3</v>
      </c>
      <c r="AK141" s="7">
        <f t="shared" si="88"/>
        <v>1.183047031861606E-2</v>
      </c>
      <c r="AL141" s="7">
        <f t="shared" si="88"/>
        <v>2.9417003816740728E-2</v>
      </c>
      <c r="AM141" s="7">
        <f t="shared" si="88"/>
        <v>3.1208896113203988E-3</v>
      </c>
      <c r="AN141" s="7">
        <f t="shared" si="88"/>
        <v>8.5261343326200612E-2</v>
      </c>
      <c r="AO141" s="7">
        <f t="shared" si="88"/>
        <v>0.11980830670926523</v>
      </c>
      <c r="AP141" s="7">
        <f t="shared" si="88"/>
        <v>7.2438245099002874E-2</v>
      </c>
      <c r="AQ141" s="7">
        <f t="shared" si="88"/>
        <v>2.6174245227171822E-2</v>
      </c>
      <c r="AR141" s="7">
        <f t="shared" si="88"/>
        <v>-4.3520743655425242E-3</v>
      </c>
      <c r="AS141" s="7">
        <f t="shared" si="88"/>
        <v>2.2782384502822106E-2</v>
      </c>
      <c r="AT141" s="7">
        <f t="shared" si="88"/>
        <v>1.3542200322935738E-2</v>
      </c>
      <c r="AU141" s="7">
        <f t="shared" si="88"/>
        <v>2.5413687954495501E-2</v>
      </c>
      <c r="AV141" s="7">
        <f t="shared" si="88"/>
        <v>1.3654499447095514E-2</v>
      </c>
      <c r="AW141" s="7">
        <f t="shared" si="88"/>
        <v>2.5051941345310969E-2</v>
      </c>
      <c r="AX141" s="7">
        <f t="shared" si="88"/>
        <v>1.5875546636580751E-2</v>
      </c>
      <c r="AY141" s="7">
        <f t="shared" si="88"/>
        <v>9.8342843692292625E-2</v>
      </c>
      <c r="AZ141" s="7">
        <f t="shared" si="88"/>
        <v>3.2593756135872454E-3</v>
      </c>
      <c r="BA141" s="7">
        <f t="shared" si="88"/>
        <v>-2.0815823289831892E-2</v>
      </c>
      <c r="BB141" s="7">
        <f t="shared" si="88"/>
        <v>9.2000490986050565E-3</v>
      </c>
      <c r="BC141" s="7">
        <f t="shared" si="88"/>
        <v>1.6471833890856935E-2</v>
      </c>
      <c r="BD141" s="7">
        <f t="shared" si="88"/>
        <v>3.150411603959391E-2</v>
      </c>
      <c r="BE141" s="7">
        <f t="shared" si="88"/>
        <v>1.832645658194898E-2</v>
      </c>
      <c r="BF141" s="7" t="e">
        <f t="shared" si="88"/>
        <v>#DIV/0!</v>
      </c>
      <c r="BG141" s="7">
        <f t="shared" si="88"/>
        <v>1.2647463598772557E-2</v>
      </c>
      <c r="BH141" s="7">
        <f t="shared" si="88"/>
        <v>7.0457827208845192E-3</v>
      </c>
    </row>
    <row r="142" spans="1:60" s="7" customFormat="1" hidden="1" x14ac:dyDescent="0.2">
      <c r="A142" s="138">
        <f t="shared" si="76"/>
        <v>38990</v>
      </c>
      <c r="B142" s="16">
        <f t="shared" ref="B142:AG142" si="89">B41/B40-1</f>
        <v>-1.4416890006170302E-3</v>
      </c>
      <c r="C142" s="62">
        <f t="shared" si="89"/>
        <v>1.212918363902471E-3</v>
      </c>
      <c r="D142" s="8">
        <f t="shared" si="89"/>
        <v>-6.0479000513917747E-3</v>
      </c>
      <c r="E142" s="7">
        <f t="shared" si="89"/>
        <v>6.774156097929529E-3</v>
      </c>
      <c r="F142" s="7">
        <f t="shared" si="89"/>
        <v>-1.0857487053506087E-3</v>
      </c>
      <c r="G142" s="7">
        <f t="shared" si="89"/>
        <v>2.6915735005144104E-3</v>
      </c>
      <c r="H142" s="7">
        <f t="shared" si="89"/>
        <v>-6.6242056000462513E-2</v>
      </c>
      <c r="I142" s="20">
        <f t="shared" si="89"/>
        <v>-9.6580303235127563E-4</v>
      </c>
      <c r="J142" s="7">
        <f t="shared" si="89"/>
        <v>-5.2697039208179364E-3</v>
      </c>
      <c r="K142" s="7">
        <f t="shared" si="89"/>
        <v>4.2406743179694839E-3</v>
      </c>
      <c r="L142" s="7">
        <f t="shared" si="89"/>
        <v>4.2074074074074153E-2</v>
      </c>
      <c r="M142" s="7">
        <f t="shared" si="89"/>
        <v>2.4923449405389597E-4</v>
      </c>
      <c r="N142" s="7">
        <f t="shared" si="89"/>
        <v>1.3405685958091329E-2</v>
      </c>
      <c r="O142" s="7">
        <f t="shared" si="89"/>
        <v>-2.2176112047724073E-2</v>
      </c>
      <c r="P142" s="7">
        <f t="shared" si="89"/>
        <v>-1.4327609935120278E-2</v>
      </c>
      <c r="Q142" s="7">
        <f t="shared" si="89"/>
        <v>-4.0036524548711094E-3</v>
      </c>
      <c r="R142" s="7">
        <f t="shared" si="89"/>
        <v>-1.1275487765235348E-2</v>
      </c>
      <c r="S142" s="7">
        <f t="shared" si="89"/>
        <v>-1.8246668348739559E-2</v>
      </c>
      <c r="T142" s="7">
        <f t="shared" si="89"/>
        <v>-1.0195417145044017E-2</v>
      </c>
      <c r="U142" s="7">
        <f t="shared" si="89"/>
        <v>-5.7116814747297795E-3</v>
      </c>
      <c r="V142" s="7">
        <f t="shared" si="89"/>
        <v>-1.3161520174803432E-2</v>
      </c>
      <c r="W142" s="7">
        <f t="shared" si="89"/>
        <v>-1.4198693425930831E-3</v>
      </c>
      <c r="X142" s="7">
        <f t="shared" si="89"/>
        <v>-6.4872795619528301E-3</v>
      </c>
      <c r="Y142" s="7">
        <f t="shared" si="89"/>
        <v>-9.3046553993227921E-3</v>
      </c>
      <c r="Z142" s="7">
        <f t="shared" si="89"/>
        <v>-1.0180566793326351E-2</v>
      </c>
      <c r="AA142" s="7">
        <f t="shared" si="89"/>
        <v>-7.335901410396084E-3</v>
      </c>
      <c r="AB142" s="7">
        <f t="shared" si="89"/>
        <v>-7.3231129346341683E-3</v>
      </c>
      <c r="AC142" s="7">
        <f t="shared" si="89"/>
        <v>-1.7872289942758801E-2</v>
      </c>
      <c r="AD142" s="7">
        <f t="shared" si="89"/>
        <v>7.8896326435373698E-3</v>
      </c>
      <c r="AE142" s="7">
        <f t="shared" si="89"/>
        <v>6.774156097929529E-3</v>
      </c>
      <c r="AF142" s="7">
        <f t="shared" si="89"/>
        <v>1.0825782096270942E-2</v>
      </c>
      <c r="AG142" s="7">
        <f t="shared" si="89"/>
        <v>8.1726885919444214E-3</v>
      </c>
      <c r="AH142" s="7">
        <f t="shared" ref="AH142:BH142" si="90">AH41/AH40-1</f>
        <v>6.0190657394276759E-3</v>
      </c>
      <c r="AI142" s="7">
        <f t="shared" si="90"/>
        <v>6.4061343815136063E-4</v>
      </c>
      <c r="AJ142" s="7">
        <f t="shared" si="90"/>
        <v>3.4781002800947647E-3</v>
      </c>
      <c r="AK142" s="7">
        <f t="shared" si="90"/>
        <v>-6.2035073934676443E-3</v>
      </c>
      <c r="AL142" s="7">
        <f t="shared" si="90"/>
        <v>4.1622391454656515E-3</v>
      </c>
      <c r="AM142" s="7">
        <f t="shared" si="90"/>
        <v>2.4526484298257323E-3</v>
      </c>
      <c r="AN142" s="7">
        <f t="shared" si="90"/>
        <v>2.6233129232918095E-2</v>
      </c>
      <c r="AO142" s="7">
        <f t="shared" si="90"/>
        <v>3.6237052657694058E-2</v>
      </c>
      <c r="AP142" s="7">
        <f t="shared" si="90"/>
        <v>2.2355869993404331E-2</v>
      </c>
      <c r="AQ142" s="7">
        <f t="shared" si="90"/>
        <v>-2.8699294900251693E-2</v>
      </c>
      <c r="AR142" s="7">
        <f t="shared" si="90"/>
        <v>-6.0102593482608269E-3</v>
      </c>
      <c r="AS142" s="7">
        <f t="shared" si="90"/>
        <v>1.7918033512853704E-3</v>
      </c>
      <c r="AT142" s="7">
        <f t="shared" si="90"/>
        <v>4.1601542969311733E-3</v>
      </c>
      <c r="AU142" s="7">
        <f t="shared" si="90"/>
        <v>1.6063550881907585E-2</v>
      </c>
      <c r="AV142" s="7">
        <f t="shared" si="90"/>
        <v>-1.4226096656377862E-4</v>
      </c>
      <c r="AW142" s="7">
        <f t="shared" si="90"/>
        <v>-7.4982718826520633E-3</v>
      </c>
      <c r="AX142" s="7">
        <f t="shared" si="90"/>
        <v>-1.8519225945418549E-2</v>
      </c>
      <c r="AY142" s="7">
        <f t="shared" si="90"/>
        <v>-9.8437711521733862E-3</v>
      </c>
      <c r="AZ142" s="7">
        <f t="shared" si="90"/>
        <v>-3.35316528364904E-3</v>
      </c>
      <c r="BA142" s="7">
        <f t="shared" si="90"/>
        <v>-4.4171104335977374E-2</v>
      </c>
      <c r="BB142" s="7">
        <f t="shared" si="90"/>
        <v>-1.3202472570048585E-3</v>
      </c>
      <c r="BC142" s="7">
        <f t="shared" si="90"/>
        <v>5.3750132883356727E-3</v>
      </c>
      <c r="BD142" s="7">
        <f t="shared" si="90"/>
        <v>-2.7341455383072755E-2</v>
      </c>
      <c r="BE142" s="7">
        <f t="shared" si="90"/>
        <v>-8.1187676312061141E-3</v>
      </c>
      <c r="BF142" s="7" t="e">
        <f t="shared" si="90"/>
        <v>#DIV/0!</v>
      </c>
      <c r="BG142" s="7">
        <f t="shared" si="90"/>
        <v>-1.6088587240997043E-2</v>
      </c>
      <c r="BH142" s="7">
        <f t="shared" si="90"/>
        <v>-2.0000085892574404E-2</v>
      </c>
    </row>
    <row r="143" spans="1:60" s="7" customFormat="1" ht="12" hidden="1" thickBot="1" x14ac:dyDescent="0.25">
      <c r="A143" s="139">
        <f t="shared" si="76"/>
        <v>39081</v>
      </c>
      <c r="B143" s="14">
        <f t="shared" ref="B143:AG143" si="91">B42/B41-1</f>
        <v>-2.7838050767705624E-3</v>
      </c>
      <c r="C143" s="60">
        <f t="shared" si="91"/>
        <v>-2.6727313307212119E-3</v>
      </c>
      <c r="D143" s="21">
        <f t="shared" si="91"/>
        <v>-8.2899571753382029E-3</v>
      </c>
      <c r="E143" s="22">
        <f t="shared" si="91"/>
        <v>1.0288065843621297E-2</v>
      </c>
      <c r="F143" s="22">
        <f t="shared" si="91"/>
        <v>-2.7456297668730922E-3</v>
      </c>
      <c r="G143" s="22">
        <f t="shared" si="91"/>
        <v>-2.5866137413147472E-3</v>
      </c>
      <c r="H143" s="22">
        <f t="shared" si="91"/>
        <v>-5.6910440005755181E-3</v>
      </c>
      <c r="I143" s="23">
        <f t="shared" si="91"/>
        <v>-5.4961313099944897E-3</v>
      </c>
      <c r="J143" s="22">
        <f t="shared" si="91"/>
        <v>1.9128479311770086E-2</v>
      </c>
      <c r="K143" s="22">
        <f t="shared" si="91"/>
        <v>-6.7719095443530275E-3</v>
      </c>
      <c r="L143" s="22">
        <f t="shared" si="91"/>
        <v>-3.682115439294853E-2</v>
      </c>
      <c r="M143" s="22">
        <f t="shared" si="91"/>
        <v>-1.3597693375574038E-2</v>
      </c>
      <c r="N143" s="22">
        <f t="shared" si="91"/>
        <v>-1.9203175996833188E-2</v>
      </c>
      <c r="O143" s="22">
        <f t="shared" si="91"/>
        <v>-1.7108753315649872E-2</v>
      </c>
      <c r="P143" s="22">
        <f t="shared" si="91"/>
        <v>-1.3014968044347319E-2</v>
      </c>
      <c r="Q143" s="22">
        <f t="shared" si="91"/>
        <v>-1.1777150916784218E-2</v>
      </c>
      <c r="R143" s="22">
        <f t="shared" si="91"/>
        <v>-1.3428313563692673E-2</v>
      </c>
      <c r="S143" s="22">
        <f t="shared" si="91"/>
        <v>6.0979171290724832E-3</v>
      </c>
      <c r="T143" s="22">
        <f t="shared" si="91"/>
        <v>-4.3708881330538629E-3</v>
      </c>
      <c r="U143" s="22">
        <f t="shared" si="91"/>
        <v>-2.8551111415732189E-3</v>
      </c>
      <c r="V143" s="22">
        <f t="shared" si="91"/>
        <v>-1.2415020096489093E-2</v>
      </c>
      <c r="W143" s="22">
        <f t="shared" si="91"/>
        <v>2.3206984197148284E-3</v>
      </c>
      <c r="X143" s="22">
        <f t="shared" si="91"/>
        <v>-4.097312375427653E-3</v>
      </c>
      <c r="Y143" s="22">
        <f t="shared" si="91"/>
        <v>-9.785566587405925E-3</v>
      </c>
      <c r="Z143" s="22">
        <f t="shared" si="91"/>
        <v>-1.1540756530047047E-2</v>
      </c>
      <c r="AA143" s="22">
        <f t="shared" si="91"/>
        <v>-5.851795735996701E-3</v>
      </c>
      <c r="AB143" s="22">
        <f t="shared" si="91"/>
        <v>-5.5286892343764382E-3</v>
      </c>
      <c r="AC143" s="22">
        <f t="shared" si="91"/>
        <v>-3.77479283936899E-3</v>
      </c>
      <c r="AD143" s="22">
        <f t="shared" si="91"/>
        <v>1.5771501331172111E-3</v>
      </c>
      <c r="AE143" s="22">
        <f t="shared" si="91"/>
        <v>1.0288065843621297E-2</v>
      </c>
      <c r="AF143" s="22">
        <f t="shared" si="91"/>
        <v>1.9148089682875735E-2</v>
      </c>
      <c r="AG143" s="22">
        <f t="shared" si="91"/>
        <v>-5.5388730475156578E-3</v>
      </c>
      <c r="AH143" s="22">
        <f t="shared" ref="AH143:BH143" si="92">AH42/AH41-1</f>
        <v>1.1290658011443577E-2</v>
      </c>
      <c r="AI143" s="22">
        <f t="shared" si="92"/>
        <v>4.8984178121413979E-3</v>
      </c>
      <c r="AJ143" s="22">
        <f t="shared" si="92"/>
        <v>-5.0687074412613109E-3</v>
      </c>
      <c r="AK143" s="22">
        <f t="shared" si="92"/>
        <v>1.064221797013154E-3</v>
      </c>
      <c r="AL143" s="22">
        <f t="shared" si="92"/>
        <v>9.6179330807615315E-3</v>
      </c>
      <c r="AM143" s="22">
        <f t="shared" si="92"/>
        <v>-3.1750192182230519E-3</v>
      </c>
      <c r="AN143" s="22">
        <f t="shared" si="92"/>
        <v>-9.0781425902069279E-2</v>
      </c>
      <c r="AO143" s="22">
        <f t="shared" si="92"/>
        <v>-0.16276242349878045</v>
      </c>
      <c r="AP143" s="22">
        <f t="shared" si="92"/>
        <v>-6.2504684214161554E-2</v>
      </c>
      <c r="AQ143" s="22">
        <f t="shared" si="92"/>
        <v>1.229145361171069E-2</v>
      </c>
      <c r="AR143" s="22">
        <f t="shared" si="92"/>
        <v>-8.5228788865288063E-3</v>
      </c>
      <c r="AS143" s="22">
        <f t="shared" si="92"/>
        <v>1.9712668106159903E-2</v>
      </c>
      <c r="AT143" s="22">
        <f t="shared" si="92"/>
        <v>-6.1741362893522611E-3</v>
      </c>
      <c r="AU143" s="22">
        <f t="shared" si="92"/>
        <v>7.5312062991892414E-3</v>
      </c>
      <c r="AV143" s="22">
        <f t="shared" si="92"/>
        <v>1.5775521046560659E-2</v>
      </c>
      <c r="AW143" s="22">
        <f t="shared" si="92"/>
        <v>-3.3170823840497077E-3</v>
      </c>
      <c r="AX143" s="22">
        <f t="shared" si="92"/>
        <v>7.7130924680115509E-3</v>
      </c>
      <c r="AY143" s="22">
        <f t="shared" si="92"/>
        <v>-1.6923944007294689E-2</v>
      </c>
      <c r="AZ143" s="22">
        <f t="shared" si="92"/>
        <v>5.3586779600367507E-3</v>
      </c>
      <c r="BA143" s="22">
        <f t="shared" si="92"/>
        <v>7.4525463002228953E-2</v>
      </c>
      <c r="BB143" s="22">
        <f t="shared" si="92"/>
        <v>5.5806552997563763E-3</v>
      </c>
      <c r="BC143" s="22">
        <f t="shared" si="92"/>
        <v>1.2164569245521006E-2</v>
      </c>
      <c r="BD143" s="22">
        <f t="shared" si="92"/>
        <v>4.1365991260519763E-2</v>
      </c>
      <c r="BE143" s="22">
        <f t="shared" si="92"/>
        <v>1.3982929734109417E-2</v>
      </c>
      <c r="BF143" s="22" t="e">
        <f t="shared" si="92"/>
        <v>#DIV/0!</v>
      </c>
      <c r="BG143" s="22">
        <f t="shared" si="92"/>
        <v>2.3598960430702975E-2</v>
      </c>
      <c r="BH143" s="22">
        <f t="shared" si="92"/>
        <v>3.4084016968167097E-2</v>
      </c>
    </row>
    <row r="144" spans="1:60" s="7" customFormat="1" hidden="1" x14ac:dyDescent="0.2">
      <c r="A144" s="138">
        <f t="shared" si="76"/>
        <v>39171</v>
      </c>
      <c r="B144" s="16">
        <f t="shared" ref="B144:AG144" si="93">B43/B42-1</f>
        <v>-1.1767586860864654E-3</v>
      </c>
      <c r="C144" s="62">
        <f t="shared" si="93"/>
        <v>-1.0571776067527239E-3</v>
      </c>
      <c r="D144" s="8">
        <f t="shared" si="93"/>
        <v>-5.3572754801873845E-3</v>
      </c>
      <c r="E144" s="7">
        <f t="shared" si="93"/>
        <v>1.0189487754599602E-2</v>
      </c>
      <c r="F144" s="7">
        <f t="shared" si="93"/>
        <v>-1.3356558328290191E-3</v>
      </c>
      <c r="G144" s="7">
        <f t="shared" si="93"/>
        <v>-1.1752457161008367E-3</v>
      </c>
      <c r="H144" s="7">
        <f t="shared" si="93"/>
        <v>-4.3161692615844016E-3</v>
      </c>
      <c r="I144" s="20">
        <f t="shared" si="93"/>
        <v>-2.3473785436486372E-3</v>
      </c>
      <c r="J144" s="7">
        <f t="shared" si="93"/>
        <v>8.0519121731512655E-3</v>
      </c>
      <c r="K144" s="7">
        <f t="shared" si="93"/>
        <v>-3.0000334773881976E-3</v>
      </c>
      <c r="L144" s="7">
        <f t="shared" si="93"/>
        <v>-3.1586715867158666E-2</v>
      </c>
      <c r="M144" s="7">
        <f t="shared" si="93"/>
        <v>-3.2478077297823926E-3</v>
      </c>
      <c r="N144" s="7">
        <f t="shared" si="93"/>
        <v>-1.9539984244442032E-2</v>
      </c>
      <c r="O144" s="7">
        <f t="shared" si="93"/>
        <v>-5.7414653892862155E-3</v>
      </c>
      <c r="P144" s="7">
        <f t="shared" si="93"/>
        <v>4.1681753496636276E-4</v>
      </c>
      <c r="Q144" s="7">
        <f t="shared" si="93"/>
        <v>-4.281738385785161E-4</v>
      </c>
      <c r="R144" s="7">
        <f t="shared" si="93"/>
        <v>3.8552768284794148E-4</v>
      </c>
      <c r="S144" s="7">
        <f t="shared" si="93"/>
        <v>3.3091436865022583E-3</v>
      </c>
      <c r="T144" s="7">
        <f t="shared" si="93"/>
        <v>-1.4471780028944004E-3</v>
      </c>
      <c r="U144" s="7">
        <f t="shared" si="93"/>
        <v>-2.3155457320281903E-3</v>
      </c>
      <c r="V144" s="7">
        <f t="shared" si="93"/>
        <v>-1.1275847332259392E-2</v>
      </c>
      <c r="W144" s="7">
        <f t="shared" si="93"/>
        <v>-6.2550532892319266E-3</v>
      </c>
      <c r="X144" s="7">
        <f t="shared" si="93"/>
        <v>3.925179298314152E-4</v>
      </c>
      <c r="Y144" s="7">
        <f t="shared" si="93"/>
        <v>-8.6225998824628336E-3</v>
      </c>
      <c r="Z144" s="7">
        <f t="shared" si="93"/>
        <v>-1.2006992738578304E-2</v>
      </c>
      <c r="AA144" s="7">
        <f t="shared" si="93"/>
        <v>-1.0808288946775324E-3</v>
      </c>
      <c r="AB144" s="7">
        <f t="shared" si="93"/>
        <v>-1.0382059800662091E-4</v>
      </c>
      <c r="AC144" s="7">
        <f t="shared" si="93"/>
        <v>-5.0197942369366588E-3</v>
      </c>
      <c r="AD144" s="7">
        <f t="shared" si="93"/>
        <v>1.3001834703341153E-3</v>
      </c>
      <c r="AE144" s="7">
        <f t="shared" si="93"/>
        <v>1.0189487754599602E-2</v>
      </c>
      <c r="AF144" s="7">
        <f t="shared" si="93"/>
        <v>2.105501756683581E-2</v>
      </c>
      <c r="AG144" s="7">
        <f t="shared" si="93"/>
        <v>2.0673949174691453E-2</v>
      </c>
      <c r="AH144" s="7">
        <f t="shared" ref="AH144:BH144" si="94">AH43/AH42-1</f>
        <v>7.2204323471150023E-3</v>
      </c>
      <c r="AI144" s="7">
        <f t="shared" si="94"/>
        <v>-1.4513468256648898E-2</v>
      </c>
      <c r="AJ144" s="7">
        <f t="shared" si="94"/>
        <v>-3.2756056016709501E-3</v>
      </c>
      <c r="AK144" s="7">
        <f t="shared" si="94"/>
        <v>-3.7386975495126151E-3</v>
      </c>
      <c r="AL144" s="7">
        <f t="shared" si="94"/>
        <v>-2.3660571349144788E-2</v>
      </c>
      <c r="AM144" s="7">
        <f t="shared" si="94"/>
        <v>4.480969495016085E-3</v>
      </c>
      <c r="AN144" s="7">
        <f t="shared" si="94"/>
        <v>1.7324029795149576E-2</v>
      </c>
      <c r="AO144" s="7">
        <f t="shared" si="94"/>
        <v>4.769287823883972E-2</v>
      </c>
      <c r="AP144" s="7">
        <f t="shared" si="94"/>
        <v>6.6698644395120077E-3</v>
      </c>
      <c r="AQ144" s="7">
        <f t="shared" si="94"/>
        <v>2.6292074882909855E-3</v>
      </c>
      <c r="AR144" s="7">
        <f t="shared" si="94"/>
        <v>-1.6955447543074875E-2</v>
      </c>
      <c r="AS144" s="7">
        <f t="shared" si="94"/>
        <v>-3.5553960855295719E-3</v>
      </c>
      <c r="AT144" s="7">
        <f t="shared" si="94"/>
        <v>1.0110743248066045E-2</v>
      </c>
      <c r="AU144" s="7">
        <f t="shared" si="94"/>
        <v>-5.9602263384507248E-3</v>
      </c>
      <c r="AV144" s="7">
        <f t="shared" si="94"/>
        <v>6.5927956797011689E-3</v>
      </c>
      <c r="AW144" s="7">
        <f t="shared" si="94"/>
        <v>2.2834944097024801E-2</v>
      </c>
      <c r="AX144" s="7">
        <f t="shared" si="94"/>
        <v>-1.0162751067277265E-2</v>
      </c>
      <c r="AY144" s="7">
        <f t="shared" si="94"/>
        <v>-1.0694225829977588E-2</v>
      </c>
      <c r="AZ144" s="7">
        <f t="shared" si="94"/>
        <v>-1.0260906553698268E-2</v>
      </c>
      <c r="BA144" s="7">
        <f t="shared" si="94"/>
        <v>1.7878736405536166E-2</v>
      </c>
      <c r="BB144" s="7">
        <f t="shared" si="94"/>
        <v>7.0010802448035037E-3</v>
      </c>
      <c r="BC144" s="7">
        <f t="shared" si="94"/>
        <v>9.8546980411293728E-3</v>
      </c>
      <c r="BD144" s="7">
        <f t="shared" si="94"/>
        <v>5.7375197830111802E-3</v>
      </c>
      <c r="BE144" s="7">
        <f t="shared" si="94"/>
        <v>1.2095507932607941E-3</v>
      </c>
      <c r="BF144" s="7" t="e">
        <f t="shared" si="94"/>
        <v>#DIV/0!</v>
      </c>
      <c r="BG144" s="7">
        <f t="shared" si="94"/>
        <v>7.8978814202301795E-3</v>
      </c>
      <c r="BH144" s="7">
        <f t="shared" si="94"/>
        <v>9.6470012887248657E-3</v>
      </c>
    </row>
    <row r="145" spans="1:60" s="7" customFormat="1" hidden="1" x14ac:dyDescent="0.2">
      <c r="A145" s="138">
        <f t="shared" si="76"/>
        <v>39263</v>
      </c>
      <c r="B145" s="16">
        <f t="shared" ref="B145:AG145" si="95">B44/B43-1</f>
        <v>2.1771663321725976E-2</v>
      </c>
      <c r="C145" s="62">
        <f t="shared" si="95"/>
        <v>1.7728198654098248E-2</v>
      </c>
      <c r="D145" s="8">
        <f t="shared" si="95"/>
        <v>4.6700025758852348E-3</v>
      </c>
      <c r="E145" s="7">
        <f t="shared" si="95"/>
        <v>2.0973875565714062E-2</v>
      </c>
      <c r="F145" s="7">
        <f t="shared" si="95"/>
        <v>2.6570552607440678E-2</v>
      </c>
      <c r="G145" s="7">
        <f t="shared" si="95"/>
        <v>2.1114132348208026E-2</v>
      </c>
      <c r="H145" s="7">
        <f t="shared" si="95"/>
        <v>0.1282738382141817</v>
      </c>
      <c r="I145" s="20">
        <f t="shared" si="95"/>
        <v>2.3439305144735023E-2</v>
      </c>
      <c r="J145" s="7">
        <f t="shared" si="95"/>
        <v>8.760309143333922E-3</v>
      </c>
      <c r="K145" s="7">
        <f t="shared" si="95"/>
        <v>2.3584340459033015E-2</v>
      </c>
      <c r="L145" s="7">
        <f t="shared" si="95"/>
        <v>2.4538942234415551E-2</v>
      </c>
      <c r="M145" s="7">
        <f t="shared" si="95"/>
        <v>1.6002317077585815E-2</v>
      </c>
      <c r="N145" s="7">
        <f t="shared" si="95"/>
        <v>1.6501365074403473E-2</v>
      </c>
      <c r="O145" s="7">
        <f t="shared" si="95"/>
        <v>-1.2811378241014082E-2</v>
      </c>
      <c r="P145" s="7">
        <f t="shared" si="95"/>
        <v>-1.5824050030932568E-3</v>
      </c>
      <c r="Q145" s="7">
        <f t="shared" si="95"/>
        <v>6.5681444991789739E-3</v>
      </c>
      <c r="R145" s="7">
        <f t="shared" si="95"/>
        <v>4.9642054658514123E-3</v>
      </c>
      <c r="S145" s="7">
        <f t="shared" si="95"/>
        <v>7.1056590672375908E-3</v>
      </c>
      <c r="T145" s="7">
        <f t="shared" si="95"/>
        <v>2.701060371281816E-3</v>
      </c>
      <c r="U145" s="7">
        <f t="shared" si="95"/>
        <v>1.3671467109894753E-3</v>
      </c>
      <c r="V145" s="7">
        <f t="shared" si="95"/>
        <v>8.2524271844659491E-3</v>
      </c>
      <c r="W145" s="7">
        <f t="shared" si="95"/>
        <v>9.1272864444262858E-3</v>
      </c>
      <c r="X145" s="7">
        <f t="shared" si="95"/>
        <v>4.8100910187414136E-3</v>
      </c>
      <c r="Y145" s="7">
        <f t="shared" si="95"/>
        <v>-2.2934442479252137E-3</v>
      </c>
      <c r="Z145" s="7">
        <f t="shared" si="95"/>
        <v>-4.7114168862266714E-3</v>
      </c>
      <c r="AA145" s="7">
        <f t="shared" si="95"/>
        <v>3.0358227079538835E-3</v>
      </c>
      <c r="AB145" s="7">
        <f t="shared" si="95"/>
        <v>5.0240989278573789E-3</v>
      </c>
      <c r="AC145" s="7">
        <f t="shared" si="95"/>
        <v>2.644422644544564E-3</v>
      </c>
      <c r="AD145" s="7">
        <f t="shared" si="95"/>
        <v>1.7241130556477247E-2</v>
      </c>
      <c r="AE145" s="7">
        <f t="shared" si="95"/>
        <v>2.0973875565714062E-2</v>
      </c>
      <c r="AF145" s="7">
        <f t="shared" si="95"/>
        <v>2.5171737602210031E-2</v>
      </c>
      <c r="AG145" s="7">
        <f t="shared" si="95"/>
        <v>1.9528021032088949E-2</v>
      </c>
      <c r="AH145" s="7">
        <f t="shared" ref="AH145:BH145" si="96">AH44/AH43-1</f>
        <v>2.0582882092107235E-2</v>
      </c>
      <c r="AI145" s="7">
        <f t="shared" si="96"/>
        <v>2.1374144907590376E-2</v>
      </c>
      <c r="AJ145" s="7">
        <f t="shared" si="96"/>
        <v>2.7218880004948875E-3</v>
      </c>
      <c r="AK145" s="7">
        <f t="shared" si="96"/>
        <v>1.4237978742530411E-2</v>
      </c>
      <c r="AL145" s="7">
        <f t="shared" si="96"/>
        <v>3.02603565642936E-2</v>
      </c>
      <c r="AM145" s="7">
        <f t="shared" si="96"/>
        <v>5.8054703769254701E-3</v>
      </c>
      <c r="AN145" s="7">
        <f t="shared" si="96"/>
        <v>8.3248163526030039E-2</v>
      </c>
      <c r="AO145" s="7">
        <f t="shared" si="96"/>
        <v>0.12157914713772122</v>
      </c>
      <c r="AP145" s="7">
        <f t="shared" si="96"/>
        <v>6.9252677129674867E-2</v>
      </c>
      <c r="AQ145" s="7">
        <f t="shared" si="96"/>
        <v>3.2938919676581246E-2</v>
      </c>
      <c r="AR145" s="7">
        <f t="shared" si="96"/>
        <v>-6.5432484079920306E-3</v>
      </c>
      <c r="AS145" s="7">
        <f t="shared" si="96"/>
        <v>1.1656002355964867E-2</v>
      </c>
      <c r="AT145" s="7">
        <f t="shared" si="96"/>
        <v>1.0047588116831374E-2</v>
      </c>
      <c r="AU145" s="7">
        <f t="shared" si="96"/>
        <v>2.1687520216805201E-2</v>
      </c>
      <c r="AV145" s="7">
        <f t="shared" si="96"/>
        <v>1.7230833566658665E-2</v>
      </c>
      <c r="AW145" s="7">
        <f t="shared" si="96"/>
        <v>2.5602130616025898E-2</v>
      </c>
      <c r="AX145" s="7">
        <f t="shared" si="96"/>
        <v>1.8766980382090681E-2</v>
      </c>
      <c r="AY145" s="7">
        <f t="shared" si="96"/>
        <v>6.5174922027646076E-2</v>
      </c>
      <c r="AZ145" s="7">
        <f t="shared" si="96"/>
        <v>9.3849358622954959E-4</v>
      </c>
      <c r="BA145" s="7">
        <f t="shared" si="96"/>
        <v>-1.8493698178205231E-2</v>
      </c>
      <c r="BB145" s="7">
        <f t="shared" si="96"/>
        <v>6.9019699129979628E-3</v>
      </c>
      <c r="BC145" s="7">
        <f t="shared" si="96"/>
        <v>2.1273942045189287E-2</v>
      </c>
      <c r="BD145" s="7">
        <f t="shared" si="96"/>
        <v>2.9775096194794681E-2</v>
      </c>
      <c r="BE145" s="7">
        <f t="shared" si="96"/>
        <v>1.1475649383625219E-2</v>
      </c>
      <c r="BF145" s="7" t="e">
        <f t="shared" si="96"/>
        <v>#DIV/0!</v>
      </c>
      <c r="BG145" s="7">
        <f t="shared" si="96"/>
        <v>1.5517846986296657E-2</v>
      </c>
      <c r="BH145" s="7">
        <f t="shared" si="96"/>
        <v>9.3941726643165246E-3</v>
      </c>
    </row>
    <row r="146" spans="1:60" s="7" customFormat="1" hidden="1" x14ac:dyDescent="0.2">
      <c r="A146" s="138">
        <f t="shared" si="76"/>
        <v>39355</v>
      </c>
      <c r="B146" s="16">
        <f t="shared" ref="B146:AG146" si="97">B45/B44-1</f>
        <v>-2.2900401710529428E-3</v>
      </c>
      <c r="C146" s="62">
        <f t="shared" si="97"/>
        <v>5.495849907399819E-4</v>
      </c>
      <c r="D146" s="8">
        <f t="shared" si="97"/>
        <v>-3.7285313217636507E-3</v>
      </c>
      <c r="E146" s="7">
        <f t="shared" si="97"/>
        <v>5.7500958349305797E-3</v>
      </c>
      <c r="F146" s="7">
        <f t="shared" si="97"/>
        <v>-2.8376454889749159E-3</v>
      </c>
      <c r="G146" s="7">
        <f t="shared" si="97"/>
        <v>1.1293045172606764E-3</v>
      </c>
      <c r="H146" s="7">
        <f t="shared" si="97"/>
        <v>-6.9755755531581976E-2</v>
      </c>
      <c r="I146" s="20">
        <f t="shared" si="97"/>
        <v>-1.5925935516705181E-3</v>
      </c>
      <c r="J146" s="7">
        <f t="shared" si="97"/>
        <v>-7.810875581922061E-3</v>
      </c>
      <c r="K146" s="7">
        <f t="shared" si="97"/>
        <v>2.891048440527344E-3</v>
      </c>
      <c r="L146" s="7">
        <f t="shared" si="97"/>
        <v>1.7405534067241879E-2</v>
      </c>
      <c r="M146" s="7">
        <f t="shared" si="97"/>
        <v>-3.3496062430958817E-3</v>
      </c>
      <c r="N146" s="7">
        <f t="shared" si="97"/>
        <v>1.5275895259046379E-2</v>
      </c>
      <c r="O146" s="7">
        <f t="shared" si="97"/>
        <v>-2.1088664499144261E-2</v>
      </c>
      <c r="P146" s="7">
        <f t="shared" si="97"/>
        <v>-1.3830051804735399E-2</v>
      </c>
      <c r="Q146" s="7">
        <f t="shared" si="97"/>
        <v>-9.5042201574579988E-3</v>
      </c>
      <c r="R146" s="7">
        <f t="shared" si="97"/>
        <v>-9.2814059900165891E-3</v>
      </c>
      <c r="S146" s="7">
        <f t="shared" si="97"/>
        <v>-1.2605717962860807E-2</v>
      </c>
      <c r="T146" s="7">
        <f t="shared" si="97"/>
        <v>-1.0475154460803826E-2</v>
      </c>
      <c r="U146" s="7">
        <f t="shared" si="97"/>
        <v>-3.9582374770482653E-3</v>
      </c>
      <c r="V146" s="7">
        <f t="shared" si="97"/>
        <v>-1.3586508465186276E-2</v>
      </c>
      <c r="W146" s="7">
        <f t="shared" si="97"/>
        <v>-4.7715728599385665E-3</v>
      </c>
      <c r="X146" s="7">
        <f t="shared" si="97"/>
        <v>-1.0412950625259265E-3</v>
      </c>
      <c r="Y146" s="7">
        <f t="shared" si="97"/>
        <v>-8.2232676835564122E-3</v>
      </c>
      <c r="Z146" s="7">
        <f t="shared" si="97"/>
        <v>-1.5574433656957876E-2</v>
      </c>
      <c r="AA146" s="7">
        <f t="shared" si="97"/>
        <v>7.8537281927113511E-3</v>
      </c>
      <c r="AB146" s="7">
        <f t="shared" si="97"/>
        <v>1.1264376243496077E-3</v>
      </c>
      <c r="AC146" s="7">
        <f t="shared" si="97"/>
        <v>-5.0561217358541244E-3</v>
      </c>
      <c r="AD146" s="7">
        <f t="shared" si="97"/>
        <v>4.2336822398094665E-3</v>
      </c>
      <c r="AE146" s="7">
        <f t="shared" si="97"/>
        <v>5.7500958349305797E-3</v>
      </c>
      <c r="AF146" s="7">
        <f t="shared" si="97"/>
        <v>7.2722679370578192E-3</v>
      </c>
      <c r="AG146" s="7">
        <f t="shared" si="97"/>
        <v>8.8332652600906503E-3</v>
      </c>
      <c r="AH146" s="7">
        <f t="shared" ref="AH146:BH146" si="98">AH45/AH44-1</f>
        <v>5.1013603627634296E-3</v>
      </c>
      <c r="AI146" s="7">
        <f t="shared" si="98"/>
        <v>-1.8877579765916863E-3</v>
      </c>
      <c r="AJ146" s="7">
        <f t="shared" si="98"/>
        <v>4.3570800623100592E-3</v>
      </c>
      <c r="AK146" s="7">
        <f t="shared" si="98"/>
        <v>-5.3831277552451873E-3</v>
      </c>
      <c r="AL146" s="7">
        <f t="shared" si="98"/>
        <v>-1.2381011228957961E-3</v>
      </c>
      <c r="AM146" s="7">
        <f t="shared" si="98"/>
        <v>4.1786094385249939E-3</v>
      </c>
      <c r="AN146" s="7">
        <f t="shared" si="98"/>
        <v>2.5816974881589516E-2</v>
      </c>
      <c r="AO146" s="7">
        <f t="shared" si="98"/>
        <v>2.644597302548779E-2</v>
      </c>
      <c r="AP146" s="7">
        <f t="shared" si="98"/>
        <v>2.5576074783776326E-2</v>
      </c>
      <c r="AQ146" s="7">
        <f t="shared" si="98"/>
        <v>-3.0229721452117109E-2</v>
      </c>
      <c r="AR146" s="7">
        <f t="shared" si="98"/>
        <v>-2.2294362750501562E-2</v>
      </c>
      <c r="AS146" s="7">
        <f t="shared" si="98"/>
        <v>7.2643310100264369E-3</v>
      </c>
      <c r="AT146" s="7">
        <f t="shared" si="98"/>
        <v>4.3764765395026828E-3</v>
      </c>
      <c r="AU146" s="7">
        <f t="shared" si="98"/>
        <v>1.2132945669486528E-2</v>
      </c>
      <c r="AV146" s="7">
        <f t="shared" si="98"/>
        <v>2.1725673648274046E-3</v>
      </c>
      <c r="AW146" s="7">
        <f t="shared" si="98"/>
        <v>-1.0025854963814362E-2</v>
      </c>
      <c r="AX146" s="7">
        <f t="shared" si="98"/>
        <v>-1.2326223369939937E-2</v>
      </c>
      <c r="AY146" s="7">
        <f t="shared" si="98"/>
        <v>-1.6294883462619425E-2</v>
      </c>
      <c r="AZ146" s="7">
        <f t="shared" si="98"/>
        <v>-2.3878478261821767E-3</v>
      </c>
      <c r="BA146" s="7">
        <f t="shared" si="98"/>
        <v>-4.3529869446102598E-2</v>
      </c>
      <c r="BB146" s="7">
        <f t="shared" si="98"/>
        <v>-4.7816931663401396E-3</v>
      </c>
      <c r="BC146" s="7">
        <f t="shared" si="98"/>
        <v>1.2156244894816481E-3</v>
      </c>
      <c r="BD146" s="7">
        <f t="shared" si="98"/>
        <v>-3.2103395000806723E-2</v>
      </c>
      <c r="BE146" s="7">
        <f t="shared" si="98"/>
        <v>-5.751653802915202E-3</v>
      </c>
      <c r="BF146" s="7" t="e">
        <f t="shared" si="98"/>
        <v>#DIV/0!</v>
      </c>
      <c r="BG146" s="7">
        <f t="shared" si="98"/>
        <v>-2.1050561507012566E-2</v>
      </c>
      <c r="BH146" s="7">
        <f t="shared" si="98"/>
        <v>-2.4776469225788134E-2</v>
      </c>
    </row>
    <row r="147" spans="1:60" s="7" customFormat="1" ht="12" hidden="1" thickBot="1" x14ac:dyDescent="0.25">
      <c r="A147" s="139">
        <f t="shared" si="76"/>
        <v>39446</v>
      </c>
      <c r="B147" s="14">
        <f t="shared" ref="B147:AG147" si="99">B46/B45-1</f>
        <v>2.6994976042726826E-4</v>
      </c>
      <c r="C147" s="60">
        <f t="shared" si="99"/>
        <v>1.2823004613693456E-7</v>
      </c>
      <c r="D147" s="21">
        <f t="shared" si="99"/>
        <v>-5.3703968582232697E-3</v>
      </c>
      <c r="E147" s="22">
        <f t="shared" si="99"/>
        <v>7.1046002916610451E-3</v>
      </c>
      <c r="F147" s="22">
        <f t="shared" si="99"/>
        <v>9.8582222750942528E-4</v>
      </c>
      <c r="G147" s="22">
        <f t="shared" si="99"/>
        <v>6.4545024106110738E-4</v>
      </c>
      <c r="H147" s="22">
        <f t="shared" si="99"/>
        <v>7.1650461158661027E-3</v>
      </c>
      <c r="I147" s="23">
        <f t="shared" si="99"/>
        <v>-2.0394949510522675E-3</v>
      </c>
      <c r="J147" s="22">
        <f t="shared" si="99"/>
        <v>1.8665582385819501E-2</v>
      </c>
      <c r="K147" s="22">
        <f t="shared" si="99"/>
        <v>-2.8676876261691797E-3</v>
      </c>
      <c r="L147" s="22">
        <f t="shared" si="99"/>
        <v>-1.9593507822781131E-2</v>
      </c>
      <c r="M147" s="22">
        <f t="shared" si="99"/>
        <v>-9.9395759590975574E-3</v>
      </c>
      <c r="N147" s="22">
        <f t="shared" si="99"/>
        <v>-1.0491385335336889E-2</v>
      </c>
      <c r="O147" s="22">
        <f t="shared" si="99"/>
        <v>-1.4963521588619022E-2</v>
      </c>
      <c r="P147" s="22">
        <f t="shared" si="99"/>
        <v>-6.1592778129221371E-3</v>
      </c>
      <c r="Q147" s="22">
        <f t="shared" si="99"/>
        <v>1.3605442176871652E-3</v>
      </c>
      <c r="R147" s="22">
        <f t="shared" si="99"/>
        <v>-7.4330175558295908E-3</v>
      </c>
      <c r="S147" s="22">
        <f t="shared" si="99"/>
        <v>-7.2852537619141344E-3</v>
      </c>
      <c r="T147" s="22">
        <f t="shared" si="99"/>
        <v>-1.208652568271873E-2</v>
      </c>
      <c r="U147" s="22">
        <f t="shared" si="99"/>
        <v>-7.1514144172342142E-3</v>
      </c>
      <c r="V147" s="22">
        <f t="shared" si="99"/>
        <v>-5.0347349910738748E-3</v>
      </c>
      <c r="W147" s="22">
        <f t="shared" si="99"/>
        <v>-1.1481639687145551E-2</v>
      </c>
      <c r="X147" s="22">
        <f t="shared" si="99"/>
        <v>1.3994923220954636E-3</v>
      </c>
      <c r="Y147" s="22">
        <f t="shared" si="99"/>
        <v>4.6281860211594417E-3</v>
      </c>
      <c r="Z147" s="22">
        <f t="shared" si="99"/>
        <v>3.7560513158796383E-3</v>
      </c>
      <c r="AA147" s="22">
        <f t="shared" si="99"/>
        <v>6.4912064557858251E-3</v>
      </c>
      <c r="AB147" s="22">
        <f t="shared" si="99"/>
        <v>-1.6245060735887717E-3</v>
      </c>
      <c r="AC147" s="22">
        <f t="shared" si="99"/>
        <v>9.8948821470679071E-4</v>
      </c>
      <c r="AD147" s="22">
        <f t="shared" si="99"/>
        <v>4.4488697752265161E-4</v>
      </c>
      <c r="AE147" s="22">
        <f t="shared" si="99"/>
        <v>7.1046002916610451E-3</v>
      </c>
      <c r="AF147" s="22">
        <f t="shared" si="99"/>
        <v>1.0522104181969194E-2</v>
      </c>
      <c r="AG147" s="22">
        <f t="shared" si="99"/>
        <v>-5.4988881369044673E-4</v>
      </c>
      <c r="AH147" s="22">
        <f t="shared" ref="AH147:BH147" si="100">AH46/AH45-1</f>
        <v>7.6952847561571058E-3</v>
      </c>
      <c r="AI147" s="22">
        <f t="shared" si="100"/>
        <v>4.8237530574362086E-3</v>
      </c>
      <c r="AJ147" s="22">
        <f t="shared" si="100"/>
        <v>-3.2478750604657547E-3</v>
      </c>
      <c r="AK147" s="22">
        <f t="shared" si="100"/>
        <v>4.1478811184654241E-3</v>
      </c>
      <c r="AL147" s="22">
        <f t="shared" si="100"/>
        <v>7.1365159476097784E-3</v>
      </c>
      <c r="AM147" s="22">
        <f t="shared" si="100"/>
        <v>1.745422269560315E-3</v>
      </c>
      <c r="AN147" s="22">
        <f t="shared" si="100"/>
        <v>-8.9845258481138113E-2</v>
      </c>
      <c r="AO147" s="22">
        <f t="shared" si="100"/>
        <v>-0.15473209258216514</v>
      </c>
      <c r="AP147" s="22">
        <f t="shared" si="100"/>
        <v>-6.4973160962939369E-2</v>
      </c>
      <c r="AQ147" s="22">
        <f t="shared" si="100"/>
        <v>1.471615102709567E-2</v>
      </c>
      <c r="AR147" s="22">
        <f t="shared" si="100"/>
        <v>-8.1232982507567497E-3</v>
      </c>
      <c r="AS147" s="22">
        <f t="shared" si="100"/>
        <v>2.7052004137999131E-2</v>
      </c>
      <c r="AT147" s="22">
        <f t="shared" si="100"/>
        <v>-7.0899945750089177E-3</v>
      </c>
      <c r="AU147" s="22">
        <f t="shared" si="100"/>
        <v>1.7794031722506487E-2</v>
      </c>
      <c r="AV147" s="22">
        <f t="shared" si="100"/>
        <v>1.589251406054415E-2</v>
      </c>
      <c r="AW147" s="22">
        <f t="shared" si="100"/>
        <v>-5.4856699702336975E-3</v>
      </c>
      <c r="AX147" s="22">
        <f t="shared" si="100"/>
        <v>1.4675079837125127E-2</v>
      </c>
      <c r="AY147" s="22">
        <f t="shared" si="100"/>
        <v>8.6961993875567245E-4</v>
      </c>
      <c r="AZ147" s="22">
        <f t="shared" si="100"/>
        <v>7.7428478572119097E-3</v>
      </c>
      <c r="BA147" s="22">
        <f t="shared" si="100"/>
        <v>7.0636296292869716E-2</v>
      </c>
      <c r="BB147" s="22">
        <f t="shared" si="100"/>
        <v>4.6207661528394617E-3</v>
      </c>
      <c r="BC147" s="22">
        <f t="shared" si="100"/>
        <v>1.2309960858917446E-2</v>
      </c>
      <c r="BD147" s="22">
        <f t="shared" si="100"/>
        <v>4.3226258642400595E-2</v>
      </c>
      <c r="BE147" s="22">
        <f t="shared" si="100"/>
        <v>1.6391965000704722E-2</v>
      </c>
      <c r="BF147" s="22" t="e">
        <f t="shared" si="100"/>
        <v>#DIV/0!</v>
      </c>
      <c r="BG147" s="22">
        <f t="shared" si="100"/>
        <v>2.1011077689609747E-2</v>
      </c>
      <c r="BH147" s="22">
        <f t="shared" si="100"/>
        <v>3.1477869979165352E-2</v>
      </c>
    </row>
    <row r="148" spans="1:60" s="7" customFormat="1" hidden="1" x14ac:dyDescent="0.2">
      <c r="A148" s="140">
        <f t="shared" si="76"/>
        <v>39537</v>
      </c>
      <c r="B148" s="24">
        <f t="shared" ref="B148:AG148" si="101">B47/B46-1</f>
        <v>-1.9406136802083696E-3</v>
      </c>
      <c r="C148" s="63">
        <f t="shared" si="101"/>
        <v>-1.4716910901542146E-3</v>
      </c>
      <c r="D148" s="25">
        <f t="shared" si="101"/>
        <v>-6.776287247622137E-3</v>
      </c>
      <c r="E148" s="26">
        <f t="shared" si="101"/>
        <v>1.3623875975931288E-2</v>
      </c>
      <c r="F148" s="26">
        <f t="shared" si="101"/>
        <v>-2.4845706464241557E-3</v>
      </c>
      <c r="G148" s="26">
        <f t="shared" si="101"/>
        <v>-1.8550924223696974E-3</v>
      </c>
      <c r="H148" s="26">
        <f t="shared" si="101"/>
        <v>-1.3838349023385654E-2</v>
      </c>
      <c r="I148" s="27">
        <f t="shared" si="101"/>
        <v>-2.740547558686024E-3</v>
      </c>
      <c r="J148" s="26">
        <f t="shared" si="101"/>
        <v>4.3016623588181258E-3</v>
      </c>
      <c r="K148" s="26">
        <f t="shared" si="101"/>
        <v>-3.0813110836714896E-3</v>
      </c>
      <c r="L148" s="26">
        <f t="shared" si="101"/>
        <v>-5.8165548098434439E-3</v>
      </c>
      <c r="M148" s="26">
        <f t="shared" si="101"/>
        <v>-1.0725506482250569E-2</v>
      </c>
      <c r="N148" s="26">
        <f t="shared" si="101"/>
        <v>-2.0785579214145589E-2</v>
      </c>
      <c r="O148" s="26">
        <f t="shared" si="101"/>
        <v>-1.9831482299938696E-2</v>
      </c>
      <c r="P148" s="26">
        <f t="shared" si="101"/>
        <v>2.0686837408339098E-3</v>
      </c>
      <c r="Q148" s="26">
        <f t="shared" si="101"/>
        <v>-1.058352402745999E-2</v>
      </c>
      <c r="R148" s="26">
        <f t="shared" si="101"/>
        <v>5.9486433788302762E-4</v>
      </c>
      <c r="S148" s="26">
        <f t="shared" si="101"/>
        <v>-3.888582783320238E-2</v>
      </c>
      <c r="T148" s="26">
        <f t="shared" si="101"/>
        <v>-3.1337662538939437E-3</v>
      </c>
      <c r="U148" s="26">
        <f t="shared" si="101"/>
        <v>7.4333843531499966E-3</v>
      </c>
      <c r="V148" s="26">
        <f t="shared" si="101"/>
        <v>-5.9808612440193087E-4</v>
      </c>
      <c r="W148" s="26">
        <f t="shared" si="101"/>
        <v>-1.1175431930443569E-4</v>
      </c>
      <c r="X148" s="26">
        <f t="shared" si="101"/>
        <v>-4.6407849335928786E-3</v>
      </c>
      <c r="Y148" s="26">
        <f t="shared" si="101"/>
        <v>-1.0208420908566551E-2</v>
      </c>
      <c r="Z148" s="26">
        <f t="shared" si="101"/>
        <v>-1.8706389763737064E-2</v>
      </c>
      <c r="AA148" s="26">
        <f t="shared" si="101"/>
        <v>7.8952804278140665E-3</v>
      </c>
      <c r="AB148" s="26">
        <f t="shared" si="101"/>
        <v>-6.398564907589277E-3</v>
      </c>
      <c r="AC148" s="26">
        <f t="shared" si="101"/>
        <v>-1.2942159955578014E-2</v>
      </c>
      <c r="AD148" s="26">
        <f t="shared" si="101"/>
        <v>-1.1999548252306091E-4</v>
      </c>
      <c r="AE148" s="26">
        <f t="shared" si="101"/>
        <v>1.3623875975931288E-2</v>
      </c>
      <c r="AF148" s="26">
        <f t="shared" si="101"/>
        <v>1.1464433662886631E-2</v>
      </c>
      <c r="AG148" s="26">
        <f t="shared" si="101"/>
        <v>4.290887984667191E-2</v>
      </c>
      <c r="AH148" s="26">
        <f t="shared" ref="AH148:BH148" si="102">AH47/AH46-1</f>
        <v>9.8438257046919997E-3</v>
      </c>
      <c r="AI148" s="26">
        <f t="shared" si="102"/>
        <v>-1.4148927630224684E-2</v>
      </c>
      <c r="AJ148" s="26">
        <f t="shared" si="102"/>
        <v>-6.9739734187875824E-3</v>
      </c>
      <c r="AK148" s="26">
        <f t="shared" si="102"/>
        <v>-1.7727445147637244E-3</v>
      </c>
      <c r="AL148" s="26">
        <f t="shared" si="102"/>
        <v>-2.3262729416239081E-2</v>
      </c>
      <c r="AM148" s="26">
        <f t="shared" si="102"/>
        <v>-2.8161913779611858E-4</v>
      </c>
      <c r="AN148" s="26">
        <f t="shared" si="102"/>
        <v>1.0467442767979396E-2</v>
      </c>
      <c r="AO148" s="26">
        <f t="shared" si="102"/>
        <v>3.1190971841788206E-2</v>
      </c>
      <c r="AP148" s="26">
        <f t="shared" si="102"/>
        <v>3.286361448125108E-3</v>
      </c>
      <c r="AQ148" s="26">
        <f t="shared" si="102"/>
        <v>1.0313150053409714E-2</v>
      </c>
      <c r="AR148" s="26">
        <f t="shared" si="102"/>
        <v>-2.8331912475135002E-2</v>
      </c>
      <c r="AS148" s="26">
        <f t="shared" si="102"/>
        <v>2.2098140197907234E-2</v>
      </c>
      <c r="AT148" s="26">
        <f t="shared" si="102"/>
        <v>-1.016118674890587E-2</v>
      </c>
      <c r="AU148" s="26">
        <f t="shared" si="102"/>
        <v>6.8122032284543277E-3</v>
      </c>
      <c r="AV148" s="26">
        <f t="shared" si="102"/>
        <v>1.237074764614654E-2</v>
      </c>
      <c r="AW148" s="26">
        <f t="shared" si="102"/>
        <v>7.6718423889359233E-3</v>
      </c>
      <c r="AX148" s="26">
        <f t="shared" si="102"/>
        <v>-1.4166295222553305E-2</v>
      </c>
      <c r="AY148" s="26">
        <f t="shared" si="102"/>
        <v>-7.5181851765211416E-3</v>
      </c>
      <c r="AZ148" s="26">
        <f t="shared" si="102"/>
        <v>-1.5362355474010436E-2</v>
      </c>
      <c r="BA148" s="26">
        <f t="shared" si="102"/>
        <v>1.8753645462036284E-2</v>
      </c>
      <c r="BB148" s="26">
        <f t="shared" si="102"/>
        <v>-2.6591234912365369E-4</v>
      </c>
      <c r="BC148" s="26">
        <f t="shared" si="102"/>
        <v>6.6083057956667357E-3</v>
      </c>
      <c r="BD148" s="26">
        <f t="shared" si="102"/>
        <v>-7.2677899913492494E-3</v>
      </c>
      <c r="BE148" s="26">
        <f t="shared" si="102"/>
        <v>5.7200504564522969E-3</v>
      </c>
      <c r="BF148" s="26" t="e">
        <f t="shared" si="102"/>
        <v>#DIV/0!</v>
      </c>
      <c r="BG148" s="26">
        <f t="shared" si="102"/>
        <v>3.8074180479228392E-3</v>
      </c>
      <c r="BH148" s="26">
        <f t="shared" si="102"/>
        <v>9.3992247060614709E-4</v>
      </c>
    </row>
    <row r="149" spans="1:60" s="7" customFormat="1" hidden="1" x14ac:dyDescent="0.2">
      <c r="A149" s="138">
        <f t="shared" si="76"/>
        <v>39629</v>
      </c>
      <c r="B149" s="16">
        <f t="shared" ref="B149:AG149" si="103">B48/B47-1</f>
        <v>1.7697806274275862E-2</v>
      </c>
      <c r="C149" s="62">
        <f t="shared" si="103"/>
        <v>1.5520103668284824E-2</v>
      </c>
      <c r="D149" s="8">
        <f t="shared" si="103"/>
        <v>4.3045746565448795E-3</v>
      </c>
      <c r="E149" s="7">
        <f t="shared" si="103"/>
        <v>1.3632317045850773E-2</v>
      </c>
      <c r="F149" s="7">
        <f t="shared" si="103"/>
        <v>2.1750393948648084E-2</v>
      </c>
      <c r="G149" s="7">
        <f t="shared" si="103"/>
        <v>1.890781602075875E-2</v>
      </c>
      <c r="H149" s="7">
        <f t="shared" si="103"/>
        <v>7.364444402931869E-2</v>
      </c>
      <c r="I149" s="20">
        <f t="shared" si="103"/>
        <v>1.9052505066676551E-2</v>
      </c>
      <c r="J149" s="7">
        <f t="shared" si="103"/>
        <v>7.2005547621178945E-3</v>
      </c>
      <c r="K149" s="7">
        <f t="shared" si="103"/>
        <v>2.1256777089506906E-2</v>
      </c>
      <c r="L149" s="7">
        <f t="shared" si="103"/>
        <v>1.8301830183018231E-2</v>
      </c>
      <c r="M149" s="7">
        <f t="shared" si="103"/>
        <v>2.1537562969993207E-3</v>
      </c>
      <c r="N149" s="7">
        <f t="shared" si="103"/>
        <v>1.6245924806111756E-2</v>
      </c>
      <c r="O149" s="7">
        <f t="shared" si="103"/>
        <v>-9.7309090909091234E-3</v>
      </c>
      <c r="P149" s="7">
        <f t="shared" si="103"/>
        <v>-5.0859242218750378E-3</v>
      </c>
      <c r="Q149" s="7">
        <f t="shared" si="103"/>
        <v>-1.4382769586585686E-2</v>
      </c>
      <c r="R149" s="7">
        <f t="shared" si="103"/>
        <v>7.9334148033161078E-3</v>
      </c>
      <c r="S149" s="7">
        <f t="shared" si="103"/>
        <v>-1.7442427790788084E-3</v>
      </c>
      <c r="T149" s="7">
        <f t="shared" si="103"/>
        <v>1.5609258591311459E-3</v>
      </c>
      <c r="U149" s="7">
        <f t="shared" si="103"/>
        <v>4.1759195115793624E-3</v>
      </c>
      <c r="V149" s="7">
        <f t="shared" si="103"/>
        <v>2.2055016507642744E-3</v>
      </c>
      <c r="W149" s="7">
        <f t="shared" si="103"/>
        <v>2.0863137815929633E-4</v>
      </c>
      <c r="X149" s="7">
        <f t="shared" si="103"/>
        <v>2.3868890556537625E-3</v>
      </c>
      <c r="Y149" s="7">
        <f t="shared" si="103"/>
        <v>4.6173409548266875E-4</v>
      </c>
      <c r="Z149" s="7">
        <f t="shared" si="103"/>
        <v>-3.6632851726611237E-3</v>
      </c>
      <c r="AA149" s="7">
        <f t="shared" si="103"/>
        <v>9.0175569100445774E-3</v>
      </c>
      <c r="AB149" s="7">
        <f t="shared" si="103"/>
        <v>8.02034953958497E-3</v>
      </c>
      <c r="AC149" s="7">
        <f t="shared" si="103"/>
        <v>3.2022353828464745E-3</v>
      </c>
      <c r="AD149" s="7">
        <f t="shared" si="103"/>
        <v>1.3667007871236425E-2</v>
      </c>
      <c r="AE149" s="7">
        <f t="shared" si="103"/>
        <v>1.3632317045850773E-2</v>
      </c>
      <c r="AF149" s="7">
        <f t="shared" si="103"/>
        <v>8.2730093071354815E-3</v>
      </c>
      <c r="AG149" s="7">
        <f t="shared" si="103"/>
        <v>1.0922119030227107E-2</v>
      </c>
      <c r="AH149" s="7">
        <f t="shared" ref="AH149:BH149" si="104">AH48/AH47-1</f>
        <v>1.4789813133795349E-2</v>
      </c>
      <c r="AI149" s="7">
        <f t="shared" si="104"/>
        <v>1.9310908779007097E-2</v>
      </c>
      <c r="AJ149" s="7">
        <f t="shared" si="104"/>
        <v>5.8619405686626269E-3</v>
      </c>
      <c r="AK149" s="7">
        <f t="shared" si="104"/>
        <v>9.4490612588489231E-3</v>
      </c>
      <c r="AL149" s="7">
        <f t="shared" si="104"/>
        <v>2.8562266816468451E-2</v>
      </c>
      <c r="AM149" s="7">
        <f t="shared" si="104"/>
        <v>4.6735853550261552E-3</v>
      </c>
      <c r="AN149" s="7">
        <f t="shared" si="104"/>
        <v>7.3257546585410838E-2</v>
      </c>
      <c r="AO149" s="7">
        <f t="shared" si="104"/>
        <v>0.11362477262295356</v>
      </c>
      <c r="AP149" s="7">
        <f t="shared" si="104"/>
        <v>5.8880514892309499E-2</v>
      </c>
      <c r="AQ149" s="7">
        <f t="shared" si="104"/>
        <v>2.8583829889529566E-2</v>
      </c>
      <c r="AR149" s="7">
        <f t="shared" si="104"/>
        <v>-1.3189834176585813E-2</v>
      </c>
      <c r="AS149" s="7">
        <f t="shared" si="104"/>
        <v>2.1461442922260154E-2</v>
      </c>
      <c r="AT149" s="7">
        <f t="shared" si="104"/>
        <v>1.2855040069781332E-2</v>
      </c>
      <c r="AU149" s="7">
        <f t="shared" si="104"/>
        <v>1.6509714398559971E-2</v>
      </c>
      <c r="AV149" s="7">
        <f t="shared" si="104"/>
        <v>8.8642544983168481E-3</v>
      </c>
      <c r="AW149" s="7">
        <f t="shared" si="104"/>
        <v>2.4342502076908135E-2</v>
      </c>
      <c r="AX149" s="7">
        <f t="shared" si="104"/>
        <v>1.3628599413621822E-2</v>
      </c>
      <c r="AY149" s="7">
        <f t="shared" si="104"/>
        <v>4.429189446806836E-2</v>
      </c>
      <c r="AZ149" s="7">
        <f t="shared" si="104"/>
        <v>-5.6919781173095929E-3</v>
      </c>
      <c r="BA149" s="7">
        <f t="shared" si="104"/>
        <v>-2.1759426711960739E-2</v>
      </c>
      <c r="BB149" s="7">
        <f t="shared" si="104"/>
        <v>9.7970433475318419E-3</v>
      </c>
      <c r="BC149" s="7">
        <f t="shared" si="104"/>
        <v>1.8791316612114528E-2</v>
      </c>
      <c r="BD149" s="7">
        <f t="shared" si="104"/>
        <v>1.8512599059247625E-2</v>
      </c>
      <c r="BE149" s="7">
        <f t="shared" si="104"/>
        <v>2.0696079229193476E-2</v>
      </c>
      <c r="BF149" s="7" t="e">
        <f t="shared" si="104"/>
        <v>#DIV/0!</v>
      </c>
      <c r="BG149" s="7">
        <f t="shared" si="104"/>
        <v>1.3934645383843369E-2</v>
      </c>
      <c r="BH149" s="7">
        <f t="shared" si="104"/>
        <v>9.270114631005022E-3</v>
      </c>
    </row>
    <row r="150" spans="1:60" s="7" customFormat="1" hidden="1" x14ac:dyDescent="0.2">
      <c r="A150" s="138">
        <f t="shared" si="76"/>
        <v>39721</v>
      </c>
      <c r="B150" s="16">
        <f t="shared" ref="B150:AG150" si="105">B49/B48-1</f>
        <v>-9.9889432841956394E-3</v>
      </c>
      <c r="C150" s="62">
        <f t="shared" si="105"/>
        <v>-6.3791467851093131E-3</v>
      </c>
      <c r="D150" s="8">
        <f t="shared" si="105"/>
        <v>-8.7687111270779994E-3</v>
      </c>
      <c r="E150" s="7">
        <f t="shared" si="105"/>
        <v>-5.000605376899947E-3</v>
      </c>
      <c r="F150" s="7">
        <f t="shared" si="105"/>
        <v>-1.0901613968056889E-2</v>
      </c>
      <c r="G150" s="7">
        <f t="shared" si="105"/>
        <v>-5.8913082540157369E-3</v>
      </c>
      <c r="H150" s="7">
        <f t="shared" si="105"/>
        <v>-9.7706430967531954E-2</v>
      </c>
      <c r="I150" s="20">
        <f t="shared" si="105"/>
        <v>-1.008936622888168E-2</v>
      </c>
      <c r="J150" s="7">
        <f t="shared" si="105"/>
        <v>-9.2016321091085151E-3</v>
      </c>
      <c r="K150" s="7">
        <f t="shared" si="105"/>
        <v>-5.2362619550339051E-3</v>
      </c>
      <c r="L150" s="7">
        <f t="shared" si="105"/>
        <v>1.3111373011196248E-2</v>
      </c>
      <c r="M150" s="7">
        <f t="shared" si="105"/>
        <v>-6.7023640403598428E-3</v>
      </c>
      <c r="N150" s="7">
        <f t="shared" si="105"/>
        <v>9.5419471583595428E-3</v>
      </c>
      <c r="O150" s="7">
        <f t="shared" si="105"/>
        <v>-2.1569894684273172E-2</v>
      </c>
      <c r="P150" s="7">
        <f t="shared" si="105"/>
        <v>-2.1707339168546835E-2</v>
      </c>
      <c r="Q150" s="7">
        <f t="shared" si="105"/>
        <v>-3.1091882378822322E-2</v>
      </c>
      <c r="R150" s="7">
        <f t="shared" si="105"/>
        <v>-1.0498997286775946E-2</v>
      </c>
      <c r="S150" s="7">
        <f t="shared" si="105"/>
        <v>-1.2353221490451038E-2</v>
      </c>
      <c r="T150" s="7">
        <f t="shared" si="105"/>
        <v>-1.4824312493402769E-2</v>
      </c>
      <c r="U150" s="7">
        <f t="shared" si="105"/>
        <v>-9.0757480023898607E-3</v>
      </c>
      <c r="V150" s="7">
        <f t="shared" si="105"/>
        <v>-1.7578347769495517E-2</v>
      </c>
      <c r="W150" s="7">
        <f t="shared" si="105"/>
        <v>-2.5030543222384072E-3</v>
      </c>
      <c r="X150" s="7">
        <f t="shared" si="105"/>
        <v>-1.3731778707290476E-2</v>
      </c>
      <c r="Y150" s="7">
        <f t="shared" si="105"/>
        <v>-1.0642131190428006E-2</v>
      </c>
      <c r="Z150" s="7">
        <f t="shared" si="105"/>
        <v>-1.1390224461985454E-2</v>
      </c>
      <c r="AA150" s="7">
        <f t="shared" si="105"/>
        <v>-9.1099893929933451E-3</v>
      </c>
      <c r="AB150" s="7">
        <f t="shared" si="105"/>
        <v>-5.8625350387173647E-3</v>
      </c>
      <c r="AC150" s="7">
        <f t="shared" si="105"/>
        <v>-9.8163667734779692E-3</v>
      </c>
      <c r="AD150" s="7">
        <f t="shared" si="105"/>
        <v>-8.5659964761022334E-3</v>
      </c>
      <c r="AE150" s="7">
        <f t="shared" si="105"/>
        <v>-5.000605376899947E-3</v>
      </c>
      <c r="AF150" s="7">
        <f t="shared" si="105"/>
        <v>-1.2354048964218434E-2</v>
      </c>
      <c r="AG150" s="7">
        <f t="shared" si="105"/>
        <v>-1.5426257899505691E-3</v>
      </c>
      <c r="AH150" s="7">
        <f t="shared" ref="AH150:BH150" si="106">AH49/AH48-1</f>
        <v>-4.4520113536585804E-3</v>
      </c>
      <c r="AI150" s="7">
        <f t="shared" si="106"/>
        <v>-7.7735764845910937E-3</v>
      </c>
      <c r="AJ150" s="7">
        <f t="shared" si="106"/>
        <v>-1.8560459024316023E-3</v>
      </c>
      <c r="AK150" s="7">
        <f t="shared" si="106"/>
        <v>-1.0918188183464017E-2</v>
      </c>
      <c r="AL150" s="7">
        <f t="shared" si="106"/>
        <v>-7.252633169803735E-3</v>
      </c>
      <c r="AM150" s="7">
        <f t="shared" si="106"/>
        <v>-4.6815559567888743E-3</v>
      </c>
      <c r="AN150" s="7">
        <f t="shared" si="106"/>
        <v>1.2551465365459924E-2</v>
      </c>
      <c r="AO150" s="7">
        <f t="shared" si="106"/>
        <v>9.6783919214431524E-3</v>
      </c>
      <c r="AP150" s="7">
        <f t="shared" si="106"/>
        <v>1.3627630649768019E-2</v>
      </c>
      <c r="AQ150" s="7">
        <f t="shared" si="106"/>
        <v>-3.4507488163883715E-2</v>
      </c>
      <c r="AR150" s="7">
        <f t="shared" si="106"/>
        <v>-1.5553316341651358E-2</v>
      </c>
      <c r="AS150" s="7">
        <f t="shared" si="106"/>
        <v>-3.2005831493125969E-3</v>
      </c>
      <c r="AT150" s="7">
        <f t="shared" si="106"/>
        <v>-5.0850969922707767E-3</v>
      </c>
      <c r="AU150" s="7">
        <f t="shared" si="106"/>
        <v>-9.4406737690048148E-3</v>
      </c>
      <c r="AV150" s="7">
        <f t="shared" si="106"/>
        <v>-2.8786892472054681E-3</v>
      </c>
      <c r="AW150" s="7">
        <f t="shared" si="106"/>
        <v>-1.7386957004777215E-2</v>
      </c>
      <c r="AX150" s="7">
        <f t="shared" si="106"/>
        <v>-1.5571049855837238E-2</v>
      </c>
      <c r="AY150" s="7">
        <f t="shared" si="106"/>
        <v>-3.4551603525551311E-2</v>
      </c>
      <c r="AZ150" s="7">
        <f t="shared" si="106"/>
        <v>1.7983850146452429E-3</v>
      </c>
      <c r="BA150" s="7">
        <f t="shared" si="106"/>
        <v>-5.2260760023633779E-2</v>
      </c>
      <c r="BB150" s="7">
        <f t="shared" si="106"/>
        <v>-6.8599175817358748E-3</v>
      </c>
      <c r="BC150" s="7">
        <f t="shared" si="106"/>
        <v>1.2358991585639245E-3</v>
      </c>
      <c r="BD150" s="7">
        <f t="shared" si="106"/>
        <v>-3.2927380018777819E-2</v>
      </c>
      <c r="BE150" s="7">
        <f t="shared" si="106"/>
        <v>-9.9655443173519709E-3</v>
      </c>
      <c r="BF150" s="7" t="e">
        <f t="shared" si="106"/>
        <v>#DIV/0!</v>
      </c>
      <c r="BG150" s="7">
        <f t="shared" si="106"/>
        <v>-2.3128149505651896E-2</v>
      </c>
      <c r="BH150" s="7">
        <f t="shared" si="106"/>
        <v>-2.5757400608273362E-2</v>
      </c>
    </row>
    <row r="151" spans="1:60" s="7" customFormat="1" ht="12" hidden="1" thickBot="1" x14ac:dyDescent="0.25">
      <c r="A151" s="139">
        <f t="shared" si="76"/>
        <v>39812</v>
      </c>
      <c r="B151" s="14">
        <f t="shared" ref="B151:AG151" si="107">B50/B49-1</f>
        <v>-1.0940487813012156E-2</v>
      </c>
      <c r="C151" s="60">
        <f t="shared" si="107"/>
        <v>-5.1263519086367504E-3</v>
      </c>
      <c r="D151" s="21">
        <f t="shared" si="107"/>
        <v>-1.1377895807813121E-2</v>
      </c>
      <c r="E151" s="22">
        <f t="shared" si="107"/>
        <v>3.5281884876758873E-4</v>
      </c>
      <c r="F151" s="22">
        <f t="shared" si="107"/>
        <v>-1.2177253905210628E-2</v>
      </c>
      <c r="G151" s="22">
        <f t="shared" si="107"/>
        <v>-4.0913279273117054E-3</v>
      </c>
      <c r="H151" s="22">
        <f t="shared" si="107"/>
        <v>-0.16652325077059915</v>
      </c>
      <c r="I151" s="23">
        <f t="shared" si="107"/>
        <v>-1.4549298645891828E-2</v>
      </c>
      <c r="J151" s="22">
        <f t="shared" si="107"/>
        <v>1.7327069973275488E-2</v>
      </c>
      <c r="K151" s="22">
        <f t="shared" si="107"/>
        <v>-8.3127019458212326E-3</v>
      </c>
      <c r="L151" s="22">
        <f t="shared" si="107"/>
        <v>-2.2393485531481794E-2</v>
      </c>
      <c r="M151" s="22">
        <f t="shared" si="107"/>
        <v>-1.8042465803659868E-2</v>
      </c>
      <c r="N151" s="22">
        <f t="shared" si="107"/>
        <v>-1.6626015010782424E-2</v>
      </c>
      <c r="O151" s="22">
        <f t="shared" si="107"/>
        <v>-3.291424282229316E-2</v>
      </c>
      <c r="P151" s="22">
        <f t="shared" si="107"/>
        <v>-1.4917607009467315E-2</v>
      </c>
      <c r="Q151" s="22">
        <f t="shared" si="107"/>
        <v>5.449178839022073E-3</v>
      </c>
      <c r="R151" s="22">
        <f t="shared" si="107"/>
        <v>-1.4292905208498907E-2</v>
      </c>
      <c r="S151" s="22">
        <f t="shared" si="107"/>
        <v>-1.0342694544104858E-2</v>
      </c>
      <c r="T151" s="22">
        <f t="shared" si="107"/>
        <v>-1.3320476095937672E-2</v>
      </c>
      <c r="U151" s="22">
        <f t="shared" si="107"/>
        <v>-5.9446997612143671E-3</v>
      </c>
      <c r="V151" s="22">
        <f t="shared" si="107"/>
        <v>-1.1930859745811873E-2</v>
      </c>
      <c r="W151" s="22">
        <f t="shared" si="107"/>
        <v>-6.7513069454816499E-3</v>
      </c>
      <c r="X151" s="22">
        <f t="shared" si="107"/>
        <v>-1.118048923822812E-2</v>
      </c>
      <c r="Y151" s="22">
        <f t="shared" si="107"/>
        <v>-1.1649661985182247E-2</v>
      </c>
      <c r="Z151" s="22">
        <f t="shared" si="107"/>
        <v>-1.4322868289058155E-2</v>
      </c>
      <c r="AA151" s="22">
        <f t="shared" si="107"/>
        <v>-6.1873671424232946E-3</v>
      </c>
      <c r="AB151" s="22">
        <f t="shared" si="107"/>
        <v>-8.5091135586579103E-3</v>
      </c>
      <c r="AC151" s="22">
        <f t="shared" si="107"/>
        <v>8.9117352368268676E-3</v>
      </c>
      <c r="AD151" s="22">
        <f t="shared" si="107"/>
        <v>-1.0220495781850358E-2</v>
      </c>
      <c r="AE151" s="22">
        <f t="shared" si="107"/>
        <v>3.5281884876758873E-4</v>
      </c>
      <c r="AF151" s="22">
        <f t="shared" si="107"/>
        <v>-6.1897525859084812E-3</v>
      </c>
      <c r="AG151" s="22">
        <f t="shared" si="107"/>
        <v>-7.4148952667582035E-3</v>
      </c>
      <c r="AH151" s="22">
        <f t="shared" ref="AH151:BH151" si="108">AH50/AH49-1</f>
        <v>2.3944010398353477E-3</v>
      </c>
      <c r="AI151" s="22">
        <f t="shared" si="108"/>
        <v>3.0601145869615376E-3</v>
      </c>
      <c r="AJ151" s="22">
        <f t="shared" si="108"/>
        <v>-7.7831032999636784E-3</v>
      </c>
      <c r="AK151" s="22">
        <f t="shared" si="108"/>
        <v>-6.1436344475407356E-4</v>
      </c>
      <c r="AL151" s="22">
        <f t="shared" si="108"/>
        <v>7.7991353194035717E-3</v>
      </c>
      <c r="AM151" s="22">
        <f t="shared" si="108"/>
        <v>-6.4901776263618371E-3</v>
      </c>
      <c r="AN151" s="22">
        <f t="shared" si="108"/>
        <v>-8.4961855950378307E-2</v>
      </c>
      <c r="AO151" s="22">
        <f t="shared" si="108"/>
        <v>-0.1615532028288158</v>
      </c>
      <c r="AP151" s="22">
        <f t="shared" si="108"/>
        <v>-5.6384859657319764E-2</v>
      </c>
      <c r="AQ151" s="22">
        <f t="shared" si="108"/>
        <v>-8.4320169196216987E-4</v>
      </c>
      <c r="AR151" s="22">
        <f t="shared" si="108"/>
        <v>-1.2084101007911574E-2</v>
      </c>
      <c r="AS151" s="22">
        <f t="shared" si="108"/>
        <v>1.4488505429272047E-2</v>
      </c>
      <c r="AT151" s="22">
        <f t="shared" si="108"/>
        <v>-3.0377089777419153E-3</v>
      </c>
      <c r="AU151" s="22">
        <f t="shared" si="108"/>
        <v>-1.7511990138564304E-2</v>
      </c>
      <c r="AV151" s="22">
        <f t="shared" si="108"/>
        <v>6.6485654267989247E-3</v>
      </c>
      <c r="AW151" s="22">
        <f t="shared" si="108"/>
        <v>7.9484425349087839E-3</v>
      </c>
      <c r="AX151" s="22">
        <f t="shared" si="108"/>
        <v>3.5762332153426168E-3</v>
      </c>
      <c r="AY151" s="22">
        <f t="shared" si="108"/>
        <v>-6.9324643992676904E-2</v>
      </c>
      <c r="AZ151" s="22">
        <f t="shared" si="108"/>
        <v>5.1099755609862463E-4</v>
      </c>
      <c r="BA151" s="22">
        <f t="shared" si="108"/>
        <v>6.9033074291031671E-2</v>
      </c>
      <c r="BB151" s="22">
        <f t="shared" si="108"/>
        <v>5.4274397052578305E-3</v>
      </c>
      <c r="BC151" s="22">
        <f t="shared" si="108"/>
        <v>1.1353765488012701E-2</v>
      </c>
      <c r="BD151" s="22">
        <f t="shared" si="108"/>
        <v>3.5664541974954167E-2</v>
      </c>
      <c r="BE151" s="22">
        <f t="shared" si="108"/>
        <v>1.3627057646806273E-2</v>
      </c>
      <c r="BF151" s="22" t="e">
        <f t="shared" si="108"/>
        <v>#DIV/0!</v>
      </c>
      <c r="BG151" s="22">
        <f t="shared" si="108"/>
        <v>1.8369681289374995E-2</v>
      </c>
      <c r="BH151" s="22">
        <f t="shared" si="108"/>
        <v>2.7146428186662686E-2</v>
      </c>
    </row>
    <row r="152" spans="1:60" s="7" customFormat="1" hidden="1" x14ac:dyDescent="0.2">
      <c r="A152" s="140">
        <f t="shared" si="76"/>
        <v>39902</v>
      </c>
      <c r="B152" s="16">
        <f t="shared" ref="B152:AG152" si="109">B51/B50-1</f>
        <v>-1.8373165690548143E-2</v>
      </c>
      <c r="C152" s="62">
        <f t="shared" si="109"/>
        <v>-1.335791685586396E-2</v>
      </c>
      <c r="D152" s="8">
        <f t="shared" si="109"/>
        <v>-1.8553958008863614E-2</v>
      </c>
      <c r="E152" s="7">
        <f t="shared" si="109"/>
        <v>-1.64652940332215E-2</v>
      </c>
      <c r="F152" s="7">
        <f t="shared" si="109"/>
        <v>-1.8556931468782789E-2</v>
      </c>
      <c r="G152" s="7">
        <f t="shared" si="109"/>
        <v>-1.1541520737317401E-2</v>
      </c>
      <c r="H152" s="7">
        <f t="shared" si="109"/>
        <v>-0.17856605135030912</v>
      </c>
      <c r="I152" s="20">
        <f t="shared" si="109"/>
        <v>-2.0662181751542663E-2</v>
      </c>
      <c r="J152" s="7">
        <f t="shared" si="109"/>
        <v>-1.0052655661252352E-3</v>
      </c>
      <c r="K152" s="7">
        <f t="shared" si="109"/>
        <v>-1.3671811972562842E-2</v>
      </c>
      <c r="L152" s="7">
        <f t="shared" si="109"/>
        <v>-5.3696266547672122E-2</v>
      </c>
      <c r="M152" s="7">
        <f t="shared" si="109"/>
        <v>-1.3817828733614701E-2</v>
      </c>
      <c r="N152" s="7">
        <f t="shared" si="109"/>
        <v>-2.3315582043760275E-2</v>
      </c>
      <c r="O152" s="7">
        <f t="shared" si="109"/>
        <v>-3.9847873331263606E-2</v>
      </c>
      <c r="P152" s="7">
        <f t="shared" si="109"/>
        <v>-2.014807785278161E-2</v>
      </c>
      <c r="Q152" s="7">
        <f t="shared" si="109"/>
        <v>-3.7335340609710221E-2</v>
      </c>
      <c r="R152" s="7">
        <f t="shared" si="109"/>
        <v>-1.2659078386840994E-2</v>
      </c>
      <c r="S152" s="7">
        <f t="shared" si="109"/>
        <v>-5.1378853414005832E-3</v>
      </c>
      <c r="T152" s="7">
        <f t="shared" si="109"/>
        <v>-2.058102100260617E-2</v>
      </c>
      <c r="U152" s="7">
        <f t="shared" si="109"/>
        <v>-2.7856927796274356E-2</v>
      </c>
      <c r="V152" s="7">
        <f t="shared" si="109"/>
        <v>-3.2692839369643401E-2</v>
      </c>
      <c r="W152" s="7">
        <f t="shared" si="109"/>
        <v>-2.3068362958284405E-2</v>
      </c>
      <c r="X152" s="7">
        <f t="shared" si="109"/>
        <v>-1.1242521494512436E-2</v>
      </c>
      <c r="Y152" s="7">
        <f t="shared" si="109"/>
        <v>-9.4724886420999299E-3</v>
      </c>
      <c r="Z152" s="7">
        <f t="shared" si="109"/>
        <v>-1.9291731845681226E-2</v>
      </c>
      <c r="AA152" s="7">
        <f t="shared" si="109"/>
        <v>1.0427409189870618E-2</v>
      </c>
      <c r="AB152" s="7">
        <f t="shared" si="109"/>
        <v>-2.2878951634693334E-2</v>
      </c>
      <c r="AC152" s="7">
        <f t="shared" si="109"/>
        <v>1.4853286783165442E-2</v>
      </c>
      <c r="AD152" s="7">
        <f t="shared" si="109"/>
        <v>-4.5491320454771333E-3</v>
      </c>
      <c r="AE152" s="7">
        <f t="shared" si="109"/>
        <v>-1.64652940332215E-2</v>
      </c>
      <c r="AF152" s="7">
        <f t="shared" si="109"/>
        <v>-3.1832243134106264E-2</v>
      </c>
      <c r="AG152" s="7">
        <f t="shared" si="109"/>
        <v>7.0015854829930113E-4</v>
      </c>
      <c r="AH152" s="7">
        <f t="shared" ref="AH152:BH152" si="110">AH51/AH50-1</f>
        <v>-1.6765342161715546E-2</v>
      </c>
      <c r="AI152" s="7">
        <f t="shared" si="110"/>
        <v>-2.3468807256662894E-2</v>
      </c>
      <c r="AJ152" s="7">
        <f t="shared" si="110"/>
        <v>-1.1366497514633145E-2</v>
      </c>
      <c r="AK152" s="7">
        <f t="shared" si="110"/>
        <v>-1.3896416422066404E-2</v>
      </c>
      <c r="AL152" s="7">
        <f t="shared" si="110"/>
        <v>-3.1952120490645775E-2</v>
      </c>
      <c r="AM152" s="7">
        <f t="shared" si="110"/>
        <v>-7.7415580134398976E-3</v>
      </c>
      <c r="AN152" s="7">
        <f t="shared" si="110"/>
        <v>-6.8120900286895436E-3</v>
      </c>
      <c r="AO152" s="7">
        <f t="shared" si="110"/>
        <v>2.1016851349280108E-2</v>
      </c>
      <c r="AP152" s="7">
        <f t="shared" si="110"/>
        <v>-1.6038105258752933E-2</v>
      </c>
      <c r="AQ152" s="7">
        <f t="shared" si="110"/>
        <v>2.0148934318333644E-3</v>
      </c>
      <c r="AR152" s="7">
        <f t="shared" si="110"/>
        <v>-1.5187805873999705E-2</v>
      </c>
      <c r="AS152" s="7">
        <f t="shared" si="110"/>
        <v>-6.9248461565953878E-3</v>
      </c>
      <c r="AT152" s="7">
        <f t="shared" si="110"/>
        <v>1.9616701056941466E-3</v>
      </c>
      <c r="AU152" s="7">
        <f t="shared" si="110"/>
        <v>-3.2064589569247071E-2</v>
      </c>
      <c r="AV152" s="7">
        <f t="shared" si="110"/>
        <v>-3.6993713275802476E-3</v>
      </c>
      <c r="AW152" s="7">
        <f t="shared" si="110"/>
        <v>2.2019562973931039E-2</v>
      </c>
      <c r="AX152" s="7">
        <f t="shared" si="110"/>
        <v>-4.1245057057807899E-2</v>
      </c>
      <c r="AY152" s="7">
        <f t="shared" si="110"/>
        <v>-6.9776413164832185E-2</v>
      </c>
      <c r="AZ152" s="7">
        <f t="shared" si="110"/>
        <v>-7.1618590811182936E-2</v>
      </c>
      <c r="BA152" s="7">
        <f t="shared" si="110"/>
        <v>1.7136543410620542E-2</v>
      </c>
      <c r="BB152" s="7">
        <f t="shared" si="110"/>
        <v>5.2987424088632995E-3</v>
      </c>
      <c r="BC152" s="7">
        <f t="shared" si="110"/>
        <v>5.7266100391342167E-3</v>
      </c>
      <c r="BD152" s="7">
        <f t="shared" si="110"/>
        <v>-1.8986226795715377E-2</v>
      </c>
      <c r="BE152" s="7">
        <f t="shared" si="110"/>
        <v>1.6296087632130529E-3</v>
      </c>
      <c r="BF152" s="7" t="e">
        <f t="shared" si="110"/>
        <v>#DIV/0!</v>
      </c>
      <c r="BG152" s="7">
        <f t="shared" si="110"/>
        <v>4.4934577118287411E-3</v>
      </c>
      <c r="BH152" s="7">
        <f t="shared" si="110"/>
        <v>7.7408877347908689E-3</v>
      </c>
    </row>
    <row r="153" spans="1:60" s="7" customFormat="1" hidden="1" x14ac:dyDescent="0.2">
      <c r="A153" s="138">
        <f t="shared" si="76"/>
        <v>39994</v>
      </c>
      <c r="B153" s="16">
        <f t="shared" ref="B153:AG153" si="111">B52/B51-1</f>
        <v>1.1437849291440649E-2</v>
      </c>
      <c r="C153" s="62">
        <f t="shared" si="111"/>
        <v>7.6410738503476239E-3</v>
      </c>
      <c r="D153" s="8">
        <f t="shared" si="111"/>
        <v>-7.5390010552063291E-3</v>
      </c>
      <c r="E153" s="7">
        <f t="shared" si="111"/>
        <v>1.606496659403156E-3</v>
      </c>
      <c r="F153" s="7">
        <f t="shared" si="111"/>
        <v>1.7611684516273041E-2</v>
      </c>
      <c r="G153" s="7">
        <f t="shared" si="111"/>
        <v>1.2529310817852357E-2</v>
      </c>
      <c r="H153" s="7">
        <f t="shared" si="111"/>
        <v>0.15710198573720358</v>
      </c>
      <c r="I153" s="20">
        <f t="shared" si="111"/>
        <v>1.2050930066618948E-2</v>
      </c>
      <c r="J153" s="7">
        <f t="shared" si="111"/>
        <v>6.8776324158668078E-3</v>
      </c>
      <c r="K153" s="7">
        <f t="shared" si="111"/>
        <v>1.3686679951876668E-2</v>
      </c>
      <c r="L153" s="7">
        <f t="shared" si="111"/>
        <v>5.4071046840616255E-2</v>
      </c>
      <c r="M153" s="7">
        <f t="shared" si="111"/>
        <v>-4.9229371000113487E-3</v>
      </c>
      <c r="N153" s="7">
        <f t="shared" si="111"/>
        <v>1.7276466727103257E-2</v>
      </c>
      <c r="O153" s="7">
        <f t="shared" si="111"/>
        <v>-2.1623850096195829E-2</v>
      </c>
      <c r="P153" s="7">
        <f t="shared" si="111"/>
        <v>-1.509856323808223E-2</v>
      </c>
      <c r="Q153" s="7">
        <f t="shared" si="111"/>
        <v>1.4074595355384467E-3</v>
      </c>
      <c r="R153" s="7">
        <f t="shared" si="111"/>
        <v>-4.7773951627172462E-3</v>
      </c>
      <c r="S153" s="7">
        <f t="shared" si="111"/>
        <v>-1.5958182023798617E-3</v>
      </c>
      <c r="T153" s="7">
        <f t="shared" si="111"/>
        <v>-1.3568773234200693E-2</v>
      </c>
      <c r="U153" s="7">
        <f t="shared" si="111"/>
        <v>-2.3250907817781163E-2</v>
      </c>
      <c r="V153" s="7">
        <f t="shared" si="111"/>
        <v>-6.6738120757413588E-3</v>
      </c>
      <c r="W153" s="7">
        <f t="shared" si="111"/>
        <v>-2.1334893171602753E-2</v>
      </c>
      <c r="X153" s="7">
        <f t="shared" si="111"/>
        <v>-1.5532803718656396E-2</v>
      </c>
      <c r="Y153" s="7">
        <f t="shared" si="111"/>
        <v>-1.1112328543726901E-2</v>
      </c>
      <c r="Z153" s="7">
        <f t="shared" si="111"/>
        <v>-2.0436087740269171E-2</v>
      </c>
      <c r="AA153" s="7">
        <f t="shared" si="111"/>
        <v>7.2276404324487231E-3</v>
      </c>
      <c r="AB153" s="7">
        <f t="shared" si="111"/>
        <v>-1.0822450968870356E-2</v>
      </c>
      <c r="AC153" s="7">
        <f t="shared" si="111"/>
        <v>7.5489129443799818E-3</v>
      </c>
      <c r="AD153" s="7">
        <f t="shared" si="111"/>
        <v>8.6835632552668685E-3</v>
      </c>
      <c r="AE153" s="7">
        <f t="shared" si="111"/>
        <v>1.606496659403156E-3</v>
      </c>
      <c r="AF153" s="7">
        <f t="shared" si="111"/>
        <v>-4.8720700504890635E-3</v>
      </c>
      <c r="AG153" s="7">
        <f t="shared" si="111"/>
        <v>2.0296173795384398E-3</v>
      </c>
      <c r="AH153" s="7">
        <f t="shared" ref="AH153:BH153" si="112">AH52/AH51-1</f>
        <v>2.4369666774397558E-3</v>
      </c>
      <c r="AI153" s="7">
        <f t="shared" si="112"/>
        <v>1.0180579014216651E-2</v>
      </c>
      <c r="AJ153" s="7">
        <f t="shared" si="112"/>
        <v>-2.2789569308646618E-3</v>
      </c>
      <c r="AK153" s="7">
        <f t="shared" si="112"/>
        <v>-3.0077677545954362E-3</v>
      </c>
      <c r="AL153" s="7">
        <f t="shared" si="112"/>
        <v>2.1106839324948501E-2</v>
      </c>
      <c r="AM153" s="7">
        <f t="shared" si="112"/>
        <v>-2.0971271149468063E-3</v>
      </c>
      <c r="AN153" s="7">
        <f t="shared" si="112"/>
        <v>7.6605334029498984E-2</v>
      </c>
      <c r="AO153" s="7">
        <f t="shared" si="112"/>
        <v>0.10894367814061923</v>
      </c>
      <c r="AP153" s="7">
        <f t="shared" si="112"/>
        <v>6.5480593532747156E-2</v>
      </c>
      <c r="AQ153" s="7">
        <f t="shared" si="112"/>
        <v>1.9023073861160977E-2</v>
      </c>
      <c r="AR153" s="7">
        <f t="shared" si="112"/>
        <v>-1.1944030150940366E-2</v>
      </c>
      <c r="AS153" s="7">
        <f t="shared" si="112"/>
        <v>-4.0928734594539717E-3</v>
      </c>
      <c r="AT153" s="7">
        <f t="shared" si="112"/>
        <v>7.8827685279585502E-3</v>
      </c>
      <c r="AU153" s="7">
        <f t="shared" si="112"/>
        <v>3.8762954872892941E-3</v>
      </c>
      <c r="AV153" s="7">
        <f t="shared" si="112"/>
        <v>-2.1311885124849494E-3</v>
      </c>
      <c r="AW153" s="7">
        <f t="shared" si="112"/>
        <v>1.686953276772285E-2</v>
      </c>
      <c r="AX153" s="7">
        <f t="shared" si="112"/>
        <v>-2.1074774584560751E-3</v>
      </c>
      <c r="AY153" s="7">
        <f t="shared" si="112"/>
        <v>5.8186630268636463E-2</v>
      </c>
      <c r="AZ153" s="7">
        <f t="shared" si="112"/>
        <v>-5.9701778137094541E-3</v>
      </c>
      <c r="BA153" s="7">
        <f t="shared" si="112"/>
        <v>-1.8413707120549683E-2</v>
      </c>
      <c r="BB153" s="7">
        <f t="shared" si="112"/>
        <v>7.7084699999048212E-3</v>
      </c>
      <c r="BC153" s="7">
        <f t="shared" si="112"/>
        <v>1.7586773872071637E-2</v>
      </c>
      <c r="BD153" s="7">
        <f t="shared" si="112"/>
        <v>2.2083231446387241E-2</v>
      </c>
      <c r="BE153" s="7">
        <f t="shared" si="112"/>
        <v>1.1662692121702678E-2</v>
      </c>
      <c r="BF153" s="7" t="e">
        <f t="shared" si="112"/>
        <v>#DIV/0!</v>
      </c>
      <c r="BG153" s="7">
        <f t="shared" si="112"/>
        <v>1.3931843579902736E-2</v>
      </c>
      <c r="BH153" s="7">
        <f t="shared" si="112"/>
        <v>8.3387825566152429E-3</v>
      </c>
    </row>
    <row r="154" spans="1:60" s="7" customFormat="1" hidden="1" x14ac:dyDescent="0.2">
      <c r="A154" s="138">
        <f t="shared" si="76"/>
        <v>40086</v>
      </c>
      <c r="B154" s="16">
        <f t="shared" ref="B154:AG154" si="113">B53/B52-1</f>
        <v>-9.7264963526511039E-3</v>
      </c>
      <c r="C154" s="62">
        <f t="shared" si="113"/>
        <v>-1.0126930670372736E-2</v>
      </c>
      <c r="D154" s="8">
        <f t="shared" si="113"/>
        <v>-1.6166969018709509E-2</v>
      </c>
      <c r="E154" s="7">
        <f t="shared" si="113"/>
        <v>-1.7681665986116757E-2</v>
      </c>
      <c r="F154" s="7">
        <f t="shared" si="113"/>
        <v>-7.127251498160736E-3</v>
      </c>
      <c r="G154" s="7">
        <f t="shared" si="113"/>
        <v>-7.5760694067447121E-3</v>
      </c>
      <c r="H154" s="7">
        <f t="shared" si="113"/>
        <v>3.651874789533549E-3</v>
      </c>
      <c r="I154" s="20">
        <f t="shared" si="113"/>
        <v>-1.0062593275860565E-2</v>
      </c>
      <c r="J154" s="7">
        <f t="shared" si="113"/>
        <v>-7.2136958432589271E-3</v>
      </c>
      <c r="K154" s="7">
        <f t="shared" si="113"/>
        <v>-7.6497789830646257E-3</v>
      </c>
      <c r="L154" s="7">
        <f t="shared" si="113"/>
        <v>-1.014017297942138E-2</v>
      </c>
      <c r="M154" s="7">
        <f t="shared" si="113"/>
        <v>-1.1074323552917043E-2</v>
      </c>
      <c r="N154" s="7">
        <f t="shared" si="113"/>
        <v>3.390037643943522E-3</v>
      </c>
      <c r="O154" s="7">
        <f t="shared" si="113"/>
        <v>-3.2520593897431227E-2</v>
      </c>
      <c r="P154" s="7">
        <f t="shared" si="113"/>
        <v>-2.412913400436012E-2</v>
      </c>
      <c r="Q154" s="7">
        <f t="shared" si="113"/>
        <v>-1.6553447333489513E-2</v>
      </c>
      <c r="R154" s="7">
        <f t="shared" si="113"/>
        <v>-1.5713894967177233E-2</v>
      </c>
      <c r="S154" s="7">
        <f t="shared" si="113"/>
        <v>-1.8437877567458738E-2</v>
      </c>
      <c r="T154" s="7">
        <f t="shared" si="113"/>
        <v>-2.1411641030218309E-2</v>
      </c>
      <c r="U154" s="7">
        <f t="shared" si="113"/>
        <v>-2.8422798898932511E-2</v>
      </c>
      <c r="V154" s="7">
        <f t="shared" si="113"/>
        <v>-3.4255049778442737E-2</v>
      </c>
      <c r="W154" s="7">
        <f t="shared" si="113"/>
        <v>-1.056969391928031E-2</v>
      </c>
      <c r="X154" s="7">
        <f t="shared" si="113"/>
        <v>-2.3435313751329234E-2</v>
      </c>
      <c r="Y154" s="7">
        <f t="shared" si="113"/>
        <v>-2.0101214679220547E-2</v>
      </c>
      <c r="Z154" s="7">
        <f t="shared" si="113"/>
        <v>-2.4923487404849731E-2</v>
      </c>
      <c r="AA154" s="7">
        <f t="shared" si="113"/>
        <v>-1.0876255385585343E-2</v>
      </c>
      <c r="AB154" s="7">
        <f t="shared" si="113"/>
        <v>-1.494540054162663E-2</v>
      </c>
      <c r="AC154" s="7">
        <f t="shared" si="113"/>
        <v>4.4278483914361733E-3</v>
      </c>
      <c r="AD154" s="7">
        <f t="shared" si="113"/>
        <v>-2.4667274513545667E-3</v>
      </c>
      <c r="AE154" s="7">
        <f t="shared" si="113"/>
        <v>-1.7681665986116757E-2</v>
      </c>
      <c r="AF154" s="7">
        <f t="shared" si="113"/>
        <v>-2.5582578111117193E-2</v>
      </c>
      <c r="AG154" s="7">
        <f t="shared" si="113"/>
        <v>-6.6016504126031883E-3</v>
      </c>
      <c r="AH154" s="7">
        <f t="shared" ref="AH154:BH154" si="114">AH53/AH52-1</f>
        <v>-1.8209788148438433E-2</v>
      </c>
      <c r="AI154" s="7">
        <f t="shared" si="114"/>
        <v>-1.2513431643857542E-2</v>
      </c>
      <c r="AJ154" s="7">
        <f t="shared" si="114"/>
        <v>-4.565693353824174E-3</v>
      </c>
      <c r="AK154" s="7">
        <f t="shared" si="114"/>
        <v>-1.6357102722874273E-2</v>
      </c>
      <c r="AL154" s="7">
        <f t="shared" si="114"/>
        <v>-1.2060346290721724E-2</v>
      </c>
      <c r="AM154" s="7">
        <f t="shared" si="114"/>
        <v>-5.9551760616091132E-3</v>
      </c>
      <c r="AN154" s="7">
        <f t="shared" si="114"/>
        <v>1.3894991869884521E-2</v>
      </c>
      <c r="AO154" s="7">
        <f t="shared" si="114"/>
        <v>1.5615668224782775E-2</v>
      </c>
      <c r="AP154" s="7">
        <f t="shared" si="114"/>
        <v>1.3278914512746764E-2</v>
      </c>
      <c r="AQ154" s="7">
        <f t="shared" si="114"/>
        <v>-4.3457494884393988E-2</v>
      </c>
      <c r="AR154" s="7">
        <f t="shared" si="114"/>
        <v>-1.4136555240296333E-2</v>
      </c>
      <c r="AS154" s="7">
        <f t="shared" si="114"/>
        <v>-1.5780367177571253E-2</v>
      </c>
      <c r="AT154" s="7">
        <f t="shared" si="114"/>
        <v>-6.1002559125196143E-3</v>
      </c>
      <c r="AU154" s="7">
        <f t="shared" si="114"/>
        <v>2.2352010161852398E-4</v>
      </c>
      <c r="AV154" s="7">
        <f t="shared" si="114"/>
        <v>-9.3217772637024243E-3</v>
      </c>
      <c r="AW154" s="7">
        <f t="shared" si="114"/>
        <v>-1.5305241343580023E-2</v>
      </c>
      <c r="AX154" s="7">
        <f t="shared" si="114"/>
        <v>-2.686078336354325E-2</v>
      </c>
      <c r="AY154" s="7">
        <f t="shared" si="114"/>
        <v>6.0560840966834562E-3</v>
      </c>
      <c r="AZ154" s="7">
        <f t="shared" si="114"/>
        <v>-8.6673628790466806E-3</v>
      </c>
      <c r="BA154" s="7">
        <f t="shared" si="114"/>
        <v>-4.9848327097942735E-2</v>
      </c>
      <c r="BB154" s="7">
        <f t="shared" si="114"/>
        <v>-3.4794487979485922E-3</v>
      </c>
      <c r="BC154" s="7">
        <f t="shared" si="114"/>
        <v>4.8739799785335602E-3</v>
      </c>
      <c r="BD154" s="7">
        <f t="shared" si="114"/>
        <v>-3.4427407350365313E-2</v>
      </c>
      <c r="BE154" s="7">
        <f t="shared" si="114"/>
        <v>-1.5764714552421899E-2</v>
      </c>
      <c r="BF154" s="7" t="e">
        <f t="shared" si="114"/>
        <v>#DIV/0!</v>
      </c>
      <c r="BG154" s="7">
        <f t="shared" si="114"/>
        <v>-1.8787174439845233E-2</v>
      </c>
      <c r="BH154" s="7">
        <f t="shared" si="114"/>
        <v>-2.3439228360517594E-2</v>
      </c>
    </row>
    <row r="155" spans="1:60" s="7" customFormat="1" ht="12" hidden="1" thickBot="1" x14ac:dyDescent="0.25">
      <c r="A155" s="139">
        <f t="shared" si="76"/>
        <v>40177</v>
      </c>
      <c r="B155" s="14">
        <f t="shared" ref="B155:AG155" si="115">B54/B53-1</f>
        <v>-4.7359204909385166E-3</v>
      </c>
      <c r="C155" s="60">
        <f t="shared" si="115"/>
        <v>-5.3621753908301706E-3</v>
      </c>
      <c r="D155" s="21">
        <f t="shared" si="115"/>
        <v>-1.387706471081529E-2</v>
      </c>
      <c r="E155" s="22">
        <f t="shared" si="115"/>
        <v>-1.0586201690520047E-2</v>
      </c>
      <c r="F155" s="22">
        <f t="shared" si="115"/>
        <v>-1.7258286949903834E-3</v>
      </c>
      <c r="G155" s="22">
        <f t="shared" si="115"/>
        <v>-2.4680218443644542E-3</v>
      </c>
      <c r="H155" s="22">
        <f t="shared" si="115"/>
        <v>1.5899793291407338E-2</v>
      </c>
      <c r="I155" s="23">
        <f t="shared" si="115"/>
        <v>-7.6165707396406157E-3</v>
      </c>
      <c r="J155" s="22">
        <f t="shared" si="115"/>
        <v>1.6739217576767773E-2</v>
      </c>
      <c r="K155" s="22">
        <f t="shared" si="115"/>
        <v>-6.3766392767127256E-3</v>
      </c>
      <c r="L155" s="22">
        <f t="shared" si="115"/>
        <v>-1.6872551973486027E-2</v>
      </c>
      <c r="M155" s="22">
        <f t="shared" si="115"/>
        <v>-3.4364657892711481E-2</v>
      </c>
      <c r="N155" s="22">
        <f t="shared" si="115"/>
        <v>-9.57058703036473E-3</v>
      </c>
      <c r="O155" s="22">
        <f t="shared" si="115"/>
        <v>-2.4339211751142287E-2</v>
      </c>
      <c r="P155" s="22">
        <f t="shared" si="115"/>
        <v>-1.3009297108200091E-2</v>
      </c>
      <c r="Q155" s="22">
        <f t="shared" si="115"/>
        <v>-7.6220722508931749E-3</v>
      </c>
      <c r="R155" s="22">
        <f t="shared" si="115"/>
        <v>-1.6972113768045416E-2</v>
      </c>
      <c r="S155" s="22">
        <f t="shared" si="115"/>
        <v>-4.5646292520932219E-3</v>
      </c>
      <c r="T155" s="22">
        <f t="shared" si="115"/>
        <v>-1.0522866543702825E-2</v>
      </c>
      <c r="U155" s="22">
        <f t="shared" si="115"/>
        <v>-2.096044877070502E-2</v>
      </c>
      <c r="V155" s="22">
        <f t="shared" si="115"/>
        <v>-1.6327260267850474E-2</v>
      </c>
      <c r="W155" s="22">
        <f t="shared" si="115"/>
        <v>-1.6707468286014104E-2</v>
      </c>
      <c r="X155" s="22">
        <f t="shared" si="115"/>
        <v>-1.5833485294500793E-2</v>
      </c>
      <c r="Y155" s="22">
        <f t="shared" si="115"/>
        <v>-1.5732937139250835E-2</v>
      </c>
      <c r="Z155" s="22">
        <f t="shared" si="115"/>
        <v>-2.2707518470230337E-2</v>
      </c>
      <c r="AA155" s="22">
        <f t="shared" si="115"/>
        <v>-2.5801164087815298E-3</v>
      </c>
      <c r="AB155" s="22">
        <f t="shared" si="115"/>
        <v>-1.4849342670043786E-2</v>
      </c>
      <c r="AC155" s="22">
        <f t="shared" si="115"/>
        <v>-2.1861467961538095E-3</v>
      </c>
      <c r="AD155" s="22">
        <f t="shared" si="115"/>
        <v>-5.5337480692108088E-3</v>
      </c>
      <c r="AE155" s="22">
        <f t="shared" si="115"/>
        <v>-1.0586201690520047E-2</v>
      </c>
      <c r="AF155" s="22">
        <f t="shared" si="115"/>
        <v>-1.1067651016840485E-2</v>
      </c>
      <c r="AG155" s="22">
        <f t="shared" si="115"/>
        <v>-2.6390389553053839E-2</v>
      </c>
      <c r="AH155" s="22">
        <f t="shared" ref="AH155:BH155" si="116">AH54/AH53-1</f>
        <v>-8.2003219057090737E-3</v>
      </c>
      <c r="AI155" s="22">
        <f t="shared" si="116"/>
        <v>5.6515158873597926E-3</v>
      </c>
      <c r="AJ155" s="22">
        <f t="shared" si="116"/>
        <v>-3.3705815641084103E-3</v>
      </c>
      <c r="AK155" s="22">
        <f t="shared" si="116"/>
        <v>-5.6183419890800668E-3</v>
      </c>
      <c r="AL155" s="22">
        <f t="shared" si="116"/>
        <v>1.4383468505509311E-2</v>
      </c>
      <c r="AM155" s="22">
        <f t="shared" si="116"/>
        <v>-5.4770588838394252E-3</v>
      </c>
      <c r="AN155" s="22">
        <f t="shared" si="116"/>
        <v>-6.9593167926293886E-2</v>
      </c>
      <c r="AO155" s="22">
        <f t="shared" si="116"/>
        <v>-0.14214756154931785</v>
      </c>
      <c r="AP155" s="22">
        <f t="shared" si="116"/>
        <v>-4.3555615332733666E-2</v>
      </c>
      <c r="AQ155" s="22">
        <f t="shared" si="116"/>
        <v>1.5259706703107945E-3</v>
      </c>
      <c r="AR155" s="22">
        <f t="shared" si="116"/>
        <v>-1.0069885641677212E-2</v>
      </c>
      <c r="AS155" s="22">
        <f t="shared" si="116"/>
        <v>2.9372230796043119E-4</v>
      </c>
      <c r="AT155" s="22">
        <f t="shared" si="116"/>
        <v>-3.2709156130804606E-3</v>
      </c>
      <c r="AU155" s="22">
        <f t="shared" si="116"/>
        <v>2.9759859987632531E-3</v>
      </c>
      <c r="AV155" s="22">
        <f t="shared" si="116"/>
        <v>7.0610537236499571E-3</v>
      </c>
      <c r="AW155" s="22">
        <f t="shared" si="116"/>
        <v>-8.5278965252658656E-3</v>
      </c>
      <c r="AX155" s="22">
        <f t="shared" si="116"/>
        <v>9.1948886558799181E-3</v>
      </c>
      <c r="AY155" s="22">
        <f t="shared" si="116"/>
        <v>-1.0900878845478523E-2</v>
      </c>
      <c r="AZ155" s="22">
        <f t="shared" si="116"/>
        <v>1.1102480702946727E-2</v>
      </c>
      <c r="BA155" s="22">
        <f t="shared" si="116"/>
        <v>6.8117262550680735E-2</v>
      </c>
      <c r="BB155" s="22">
        <f t="shared" si="116"/>
        <v>1.8594082840237558E-3</v>
      </c>
      <c r="BC155" s="22">
        <f t="shared" si="116"/>
        <v>9.9372354635889337E-3</v>
      </c>
      <c r="BD155" s="22">
        <f t="shared" si="116"/>
        <v>4.2802853446133104E-2</v>
      </c>
      <c r="BE155" s="22">
        <f t="shared" si="116"/>
        <v>9.6386193700017664E-3</v>
      </c>
      <c r="BF155" s="22" t="e">
        <f t="shared" si="116"/>
        <v>#DIV/0!</v>
      </c>
      <c r="BG155" s="22">
        <f t="shared" si="116"/>
        <v>1.9038531207871801E-2</v>
      </c>
      <c r="BH155" s="22">
        <f t="shared" si="116"/>
        <v>2.8379732668294189E-2</v>
      </c>
    </row>
    <row r="156" spans="1:60" s="7" customFormat="1" hidden="1" x14ac:dyDescent="0.2">
      <c r="A156" s="140">
        <f t="shared" si="76"/>
        <v>40267</v>
      </c>
      <c r="B156" s="16">
        <f t="shared" ref="B156:AG156" si="117">B55/B54-1</f>
        <v>-5.874611709025257E-3</v>
      </c>
      <c r="C156" s="62">
        <f t="shared" si="117"/>
        <v>-5.6079586160577843E-3</v>
      </c>
      <c r="D156" s="8">
        <f t="shared" si="117"/>
        <v>-9.9994337425634017E-3</v>
      </c>
      <c r="E156" s="7">
        <f t="shared" si="117"/>
        <v>-5.8589286146416564E-3</v>
      </c>
      <c r="F156" s="7">
        <f t="shared" si="117"/>
        <v>-4.8431196991919334E-3</v>
      </c>
      <c r="G156" s="7">
        <f t="shared" si="117"/>
        <v>-4.4299706600186006E-3</v>
      </c>
      <c r="H156" s="7">
        <f t="shared" si="117"/>
        <v>-1.4477198899797039E-2</v>
      </c>
      <c r="I156" s="20">
        <f t="shared" si="117"/>
        <v>-7.5050778990974898E-3</v>
      </c>
      <c r="J156" s="7">
        <f t="shared" si="117"/>
        <v>5.9892795814664446E-3</v>
      </c>
      <c r="K156" s="7">
        <f t="shared" si="117"/>
        <v>-6.5995846137839598E-3</v>
      </c>
      <c r="L156" s="7">
        <f t="shared" si="117"/>
        <v>-1.0113392583512071E-2</v>
      </c>
      <c r="M156" s="7">
        <f t="shared" si="117"/>
        <v>9.3651615988523673E-3</v>
      </c>
      <c r="N156" s="7">
        <f t="shared" si="117"/>
        <v>-1.854802235490105E-2</v>
      </c>
      <c r="O156" s="7">
        <f t="shared" si="117"/>
        <v>-5.5407238828832917E-3</v>
      </c>
      <c r="P156" s="7">
        <f t="shared" si="117"/>
        <v>-7.1610538836798243E-3</v>
      </c>
      <c r="Q156" s="7">
        <f t="shared" si="117"/>
        <v>-1.4241139291143345E-2</v>
      </c>
      <c r="R156" s="7">
        <f t="shared" si="117"/>
        <v>-3.2862423055993739E-3</v>
      </c>
      <c r="S156" s="7">
        <f t="shared" si="117"/>
        <v>4.1604946222708605E-3</v>
      </c>
      <c r="T156" s="7">
        <f t="shared" si="117"/>
        <v>-1.2348629428453384E-2</v>
      </c>
      <c r="U156" s="7">
        <f t="shared" si="117"/>
        <v>-9.9666409811077772E-3</v>
      </c>
      <c r="V156" s="7">
        <f t="shared" si="117"/>
        <v>-8.0038163892717229E-3</v>
      </c>
      <c r="W156" s="7">
        <f t="shared" si="117"/>
        <v>-1.5124080510872218E-2</v>
      </c>
      <c r="X156" s="7">
        <f t="shared" si="117"/>
        <v>-1.6506437404709473E-2</v>
      </c>
      <c r="Y156" s="7">
        <f t="shared" si="117"/>
        <v>-1.1322408108960125E-2</v>
      </c>
      <c r="Z156" s="7">
        <f t="shared" si="117"/>
        <v>-1.6527700574393234E-2</v>
      </c>
      <c r="AA156" s="7">
        <f t="shared" si="117"/>
        <v>-1.7042385325288789E-3</v>
      </c>
      <c r="AB156" s="7">
        <f t="shared" si="117"/>
        <v>-8.8148873653280946E-3</v>
      </c>
      <c r="AC156" s="7">
        <f t="shared" si="117"/>
        <v>3.3104809827921855E-4</v>
      </c>
      <c r="AD156" s="7">
        <f t="shared" si="117"/>
        <v>-4.6311799534026754E-4</v>
      </c>
      <c r="AE156" s="7">
        <f t="shared" si="117"/>
        <v>-5.8589286146416564E-3</v>
      </c>
      <c r="AF156" s="7">
        <f t="shared" si="117"/>
        <v>-8.3682008368201055E-3</v>
      </c>
      <c r="AG156" s="7">
        <f t="shared" si="117"/>
        <v>1.8883910192538211E-2</v>
      </c>
      <c r="AH156" s="7">
        <f t="shared" ref="AH156:BH156" si="118">AH55/AH54-1</f>
        <v>-9.0859914050734902E-3</v>
      </c>
      <c r="AI156" s="7">
        <f t="shared" si="118"/>
        <v>-1.5904658024421203E-2</v>
      </c>
      <c r="AJ156" s="7">
        <f t="shared" si="118"/>
        <v>-2.2466962689456915E-3</v>
      </c>
      <c r="AK156" s="7">
        <f t="shared" si="118"/>
        <v>-5.9193859629741441E-3</v>
      </c>
      <c r="AL156" s="7">
        <f t="shared" si="118"/>
        <v>-2.4779407697905209E-2</v>
      </c>
      <c r="AM156" s="7">
        <f t="shared" si="118"/>
        <v>-3.7877691502958832E-3</v>
      </c>
      <c r="AN156" s="7">
        <f t="shared" si="118"/>
        <v>3.1035442051967621E-3</v>
      </c>
      <c r="AO156" s="7">
        <f t="shared" si="118"/>
        <v>3.3296621439441454E-2</v>
      </c>
      <c r="AP156" s="7">
        <f t="shared" si="118"/>
        <v>-6.614898746596598E-3</v>
      </c>
      <c r="AQ156" s="7">
        <f t="shared" si="118"/>
        <v>1.3049139635563423E-2</v>
      </c>
      <c r="AR156" s="7">
        <f t="shared" si="118"/>
        <v>-2.2083881526168803E-2</v>
      </c>
      <c r="AS156" s="7">
        <f t="shared" si="118"/>
        <v>5.4080048176221585E-3</v>
      </c>
      <c r="AT156" s="7">
        <f t="shared" si="118"/>
        <v>-2.2510489074276663E-3</v>
      </c>
      <c r="AU156" s="7">
        <f t="shared" si="118"/>
        <v>-6.9921044092728923E-3</v>
      </c>
      <c r="AV156" s="7">
        <f t="shared" si="118"/>
        <v>-7.9923280953386744E-4</v>
      </c>
      <c r="AW156" s="7">
        <f t="shared" si="118"/>
        <v>1.1144032193870723E-2</v>
      </c>
      <c r="AX156" s="7">
        <f t="shared" si="118"/>
        <v>-9.8929590665105538E-3</v>
      </c>
      <c r="AY156" s="7">
        <f t="shared" si="118"/>
        <v>-1.4472834305773397E-2</v>
      </c>
      <c r="AZ156" s="7">
        <f t="shared" si="118"/>
        <v>-1.4850415552365326E-2</v>
      </c>
      <c r="BA156" s="7">
        <f t="shared" si="118"/>
        <v>2.4035384178231256E-2</v>
      </c>
      <c r="BB156" s="7">
        <f t="shared" si="118"/>
        <v>1.1604458077477675E-2</v>
      </c>
      <c r="BC156" s="7">
        <f t="shared" si="118"/>
        <v>1.5038677413121704E-3</v>
      </c>
      <c r="BD156" s="7">
        <f t="shared" si="118"/>
        <v>4.8783367322049465E-3</v>
      </c>
      <c r="BE156" s="7">
        <f t="shared" si="118"/>
        <v>6.9740345244992952E-3</v>
      </c>
      <c r="BF156" s="7" t="e">
        <f t="shared" si="118"/>
        <v>#DIV/0!</v>
      </c>
      <c r="BG156" s="7">
        <f t="shared" si="118"/>
        <v>9.8217268467160057E-3</v>
      </c>
      <c r="BH156" s="7">
        <f t="shared" si="118"/>
        <v>8.1090955245000096E-3</v>
      </c>
    </row>
    <row r="157" spans="1:60" s="7" customFormat="1" hidden="1" x14ac:dyDescent="0.2">
      <c r="A157" s="138">
        <f t="shared" si="76"/>
        <v>40359</v>
      </c>
      <c r="B157" s="16">
        <f t="shared" ref="B157:AG157" si="119">B56/B55-1</f>
        <v>2.0950412889522818E-2</v>
      </c>
      <c r="C157" s="62">
        <f t="shared" si="119"/>
        <v>1.5512710195124679E-2</v>
      </c>
      <c r="D157" s="8">
        <f t="shared" si="119"/>
        <v>2.0951397499633373E-3</v>
      </c>
      <c r="E157" s="7">
        <f t="shared" si="119"/>
        <v>1.0966051085651296E-2</v>
      </c>
      <c r="F157" s="7">
        <f t="shared" si="119"/>
        <v>2.6818587453808274E-2</v>
      </c>
      <c r="G157" s="7">
        <f t="shared" si="119"/>
        <v>1.9553542116271361E-2</v>
      </c>
      <c r="H157" s="7">
        <f t="shared" si="119"/>
        <v>0.19795677631391939</v>
      </c>
      <c r="I157" s="20">
        <f t="shared" si="119"/>
        <v>2.3087825729276146E-2</v>
      </c>
      <c r="J157" s="7">
        <f t="shared" si="119"/>
        <v>5.6064084397366987E-3</v>
      </c>
      <c r="K157" s="7">
        <f t="shared" si="119"/>
        <v>2.2494575643752457E-2</v>
      </c>
      <c r="L157" s="7">
        <f t="shared" si="119"/>
        <v>2.8637770897832926E-2</v>
      </c>
      <c r="M157" s="7">
        <f t="shared" si="119"/>
        <v>-2.8821857233101156E-3</v>
      </c>
      <c r="N157" s="7">
        <f t="shared" si="119"/>
        <v>1.6052385900178656E-2</v>
      </c>
      <c r="O157" s="7">
        <f t="shared" si="119"/>
        <v>-5.3251417103826748E-3</v>
      </c>
      <c r="P157" s="7">
        <f t="shared" si="119"/>
        <v>1.0137560388816524E-3</v>
      </c>
      <c r="Q157" s="7">
        <f t="shared" si="119"/>
        <v>2.5160295430566304E-3</v>
      </c>
      <c r="R157" s="7">
        <f t="shared" si="119"/>
        <v>6.707602422110881E-3</v>
      </c>
      <c r="S157" s="7">
        <f t="shared" si="119"/>
        <v>-6.3752276867030666E-3</v>
      </c>
      <c r="T157" s="7">
        <f t="shared" si="119"/>
        <v>1.4172629541286952E-4</v>
      </c>
      <c r="U157" s="7">
        <f t="shared" si="119"/>
        <v>-1.8494345561235193E-3</v>
      </c>
      <c r="V157" s="7">
        <f t="shared" si="119"/>
        <v>7.8622953322391442E-3</v>
      </c>
      <c r="W157" s="7">
        <f t="shared" si="119"/>
        <v>-2.72490745984455E-3</v>
      </c>
      <c r="X157" s="7">
        <f t="shared" si="119"/>
        <v>-8.800826793269434E-3</v>
      </c>
      <c r="Y157" s="7">
        <f t="shared" si="119"/>
        <v>-6.0989450473432072E-3</v>
      </c>
      <c r="Z157" s="7">
        <f t="shared" si="119"/>
        <v>-1.0190453462618931E-2</v>
      </c>
      <c r="AA157" s="7">
        <f t="shared" si="119"/>
        <v>1.3489517044804611E-3</v>
      </c>
      <c r="AB157" s="7">
        <f t="shared" si="119"/>
        <v>4.904382701698129E-4</v>
      </c>
      <c r="AC157" s="7">
        <f t="shared" si="119"/>
        <v>4.831702708882446E-3</v>
      </c>
      <c r="AD157" s="7">
        <f t="shared" si="119"/>
        <v>1.3008953010948954E-2</v>
      </c>
      <c r="AE157" s="7">
        <f t="shared" si="119"/>
        <v>1.0966051085651296E-2</v>
      </c>
      <c r="AF157" s="7">
        <f t="shared" si="119"/>
        <v>1.095250920190316E-2</v>
      </c>
      <c r="AG157" s="7">
        <f t="shared" si="119"/>
        <v>5.7622036915581099E-3</v>
      </c>
      <c r="AH157" s="7">
        <f t="shared" ref="AH157:BH157" si="120">AH56/AH55-1</f>
        <v>1.173913873638055E-2</v>
      </c>
      <c r="AI157" s="7">
        <f t="shared" si="120"/>
        <v>1.9063473602524805E-2</v>
      </c>
      <c r="AJ157" s="7">
        <f t="shared" si="120"/>
        <v>6.470805607322605E-3</v>
      </c>
      <c r="AK157" s="7">
        <f t="shared" si="120"/>
        <v>6.4598518795602189E-3</v>
      </c>
      <c r="AL157" s="7">
        <f t="shared" si="120"/>
        <v>2.9416928767314499E-2</v>
      </c>
      <c r="AM157" s="7">
        <f t="shared" si="120"/>
        <v>7.0634327954053333E-3</v>
      </c>
      <c r="AN157" s="7">
        <f t="shared" si="120"/>
        <v>8.9049841420218101E-2</v>
      </c>
      <c r="AO157" s="7">
        <f t="shared" si="120"/>
        <v>0.12586961040569289</v>
      </c>
      <c r="AP157" s="7">
        <f t="shared" si="120"/>
        <v>7.6722264012367258E-2</v>
      </c>
      <c r="AQ157" s="7">
        <f t="shared" si="120"/>
        <v>1.5430913802751522E-2</v>
      </c>
      <c r="AR157" s="7">
        <f t="shared" si="120"/>
        <v>1.607885859792324E-3</v>
      </c>
      <c r="AS157" s="7">
        <f t="shared" si="120"/>
        <v>1.2765101709335536E-2</v>
      </c>
      <c r="AT157" s="7">
        <f t="shared" si="120"/>
        <v>8.9619910461635754E-3</v>
      </c>
      <c r="AU157" s="7">
        <f t="shared" si="120"/>
        <v>1.8747372296324505E-2</v>
      </c>
      <c r="AV157" s="7">
        <f t="shared" si="120"/>
        <v>1.111187245900136E-2</v>
      </c>
      <c r="AW157" s="7">
        <f t="shared" si="120"/>
        <v>1.1731904657773962E-2</v>
      </c>
      <c r="AX157" s="7">
        <f t="shared" si="120"/>
        <v>1.8164643971975369E-2</v>
      </c>
      <c r="AY157" s="7">
        <f t="shared" si="120"/>
        <v>7.9166286030609712E-2</v>
      </c>
      <c r="AZ157" s="7">
        <f t="shared" si="120"/>
        <v>-1.2866500311915496E-3</v>
      </c>
      <c r="BA157" s="7">
        <f t="shared" si="120"/>
        <v>-2.4233578362424013E-2</v>
      </c>
      <c r="BB157" s="7">
        <f t="shared" si="120"/>
        <v>9.5432575988281254E-3</v>
      </c>
      <c r="BC157" s="7">
        <f t="shared" si="120"/>
        <v>1.4768626215149183E-2</v>
      </c>
      <c r="BD157" s="7">
        <f t="shared" si="120"/>
        <v>2.962927659373249E-2</v>
      </c>
      <c r="BE157" s="7">
        <f t="shared" si="120"/>
        <v>1.3433518556933421E-2</v>
      </c>
      <c r="BF157" s="7" t="e">
        <f t="shared" si="120"/>
        <v>#DIV/0!</v>
      </c>
      <c r="BG157" s="7">
        <f t="shared" si="120"/>
        <v>9.9277322587068006E-3</v>
      </c>
      <c r="BH157" s="7">
        <f t="shared" si="120"/>
        <v>8.967518569171995E-3</v>
      </c>
    </row>
    <row r="158" spans="1:60" s="7" customFormat="1" hidden="1" x14ac:dyDescent="0.2">
      <c r="A158" s="138">
        <f t="shared" si="76"/>
        <v>40451</v>
      </c>
      <c r="B158" s="16">
        <f t="shared" ref="B158:AG158" si="121">B57/B56-1</f>
        <v>-3.274667315453228E-3</v>
      </c>
      <c r="C158" s="62">
        <f t="shared" si="121"/>
        <v>-3.2525129398022212E-3</v>
      </c>
      <c r="D158" s="8">
        <f t="shared" si="121"/>
        <v>-4.8280142860746E-3</v>
      </c>
      <c r="E158" s="7">
        <f t="shared" si="121"/>
        <v>-5.9024336084904094E-3</v>
      </c>
      <c r="F158" s="7">
        <f t="shared" si="121"/>
        <v>-2.5939199793226786E-3</v>
      </c>
      <c r="G158" s="7">
        <f t="shared" si="121"/>
        <v>-2.5294716447397114E-3</v>
      </c>
      <c r="H158" s="7">
        <f t="shared" si="121"/>
        <v>-3.8859993458925102E-3</v>
      </c>
      <c r="I158" s="20">
        <f t="shared" si="121"/>
        <v>-2.8047096325763965E-3</v>
      </c>
      <c r="J158" s="7">
        <f t="shared" si="121"/>
        <v>-6.7070360723996414E-3</v>
      </c>
      <c r="K158" s="7">
        <f t="shared" si="121"/>
        <v>-1.6630980886852553E-3</v>
      </c>
      <c r="L158" s="7">
        <f t="shared" si="121"/>
        <v>6.4710308502633485E-3</v>
      </c>
      <c r="M158" s="7">
        <f t="shared" si="121"/>
        <v>1.2670758265689308E-3</v>
      </c>
      <c r="N158" s="7">
        <f t="shared" si="121"/>
        <v>8.0635963939519328E-3</v>
      </c>
      <c r="O158" s="7">
        <f t="shared" si="121"/>
        <v>-9.5215340642614832E-3</v>
      </c>
      <c r="P158" s="7">
        <f t="shared" si="121"/>
        <v>-1.6697920755137541E-2</v>
      </c>
      <c r="Q158" s="7">
        <f t="shared" si="121"/>
        <v>-1.6272668393782386E-2</v>
      </c>
      <c r="R158" s="7">
        <f t="shared" si="121"/>
        <v>-7.7757430624031398E-3</v>
      </c>
      <c r="S158" s="7">
        <f t="shared" si="121"/>
        <v>-1.0650520907295236E-2</v>
      </c>
      <c r="T158" s="7">
        <f t="shared" si="121"/>
        <v>-1.0365290964328033E-2</v>
      </c>
      <c r="U158" s="7">
        <f t="shared" si="121"/>
        <v>-4.106605523873319E-3</v>
      </c>
      <c r="V158" s="7">
        <f t="shared" si="121"/>
        <v>-1.233763774756691E-2</v>
      </c>
      <c r="W158" s="7">
        <f t="shared" si="121"/>
        <v>-6.0654941690602149E-3</v>
      </c>
      <c r="X158" s="7">
        <f t="shared" si="121"/>
        <v>-1.0073692727934236E-2</v>
      </c>
      <c r="Y158" s="7">
        <f t="shared" si="121"/>
        <v>-1.078011022084957E-2</v>
      </c>
      <c r="Z158" s="7">
        <f t="shared" si="121"/>
        <v>-1.2786728534750047E-2</v>
      </c>
      <c r="AA158" s="7">
        <f t="shared" si="121"/>
        <v>-7.1694953953878038E-3</v>
      </c>
      <c r="AB158" s="7">
        <f t="shared" si="121"/>
        <v>-2.5562910540706252E-3</v>
      </c>
      <c r="AC158" s="7">
        <f t="shared" si="121"/>
        <v>4.802481481703369E-3</v>
      </c>
      <c r="AD158" s="7">
        <f t="shared" si="121"/>
        <v>1.491770633228473E-3</v>
      </c>
      <c r="AE158" s="7">
        <f t="shared" si="121"/>
        <v>-5.9024336084904094E-3</v>
      </c>
      <c r="AF158" s="7">
        <f t="shared" si="121"/>
        <v>-1.2622578558108222E-2</v>
      </c>
      <c r="AG158" s="7">
        <f t="shared" si="121"/>
        <v>-1.0189109879360503E-3</v>
      </c>
      <c r="AH158" s="7">
        <f t="shared" ref="AH158:BH158" si="122">AH57/AH56-1</f>
        <v>-5.7131092696484087E-3</v>
      </c>
      <c r="AI158" s="7">
        <f t="shared" si="122"/>
        <v>-5.0885550143104918E-3</v>
      </c>
      <c r="AJ158" s="7">
        <f t="shared" si="122"/>
        <v>5.2484910918286776E-3</v>
      </c>
      <c r="AK158" s="7">
        <f t="shared" si="122"/>
        <v>-5.3431896493265629E-3</v>
      </c>
      <c r="AL158" s="7">
        <f t="shared" si="122"/>
        <v>-7.290480383477238E-3</v>
      </c>
      <c r="AM158" s="7">
        <f t="shared" si="122"/>
        <v>-1.275748333042781E-3</v>
      </c>
      <c r="AN158" s="7">
        <f t="shared" si="122"/>
        <v>2.0713304920384035E-2</v>
      </c>
      <c r="AO158" s="7">
        <f t="shared" si="122"/>
        <v>2.1691735378112531E-2</v>
      </c>
      <c r="AP158" s="7">
        <f t="shared" si="122"/>
        <v>2.0370765115623524E-2</v>
      </c>
      <c r="AQ158" s="7">
        <f t="shared" si="122"/>
        <v>-2.7153182740919712E-2</v>
      </c>
      <c r="AR158" s="7">
        <f t="shared" si="122"/>
        <v>-1.7088304863745685E-2</v>
      </c>
      <c r="AS158" s="7">
        <f t="shared" si="122"/>
        <v>1.1058466294588953E-3</v>
      </c>
      <c r="AT158" s="7">
        <f t="shared" si="122"/>
        <v>-2.1929824561403022E-3</v>
      </c>
      <c r="AU158" s="7">
        <f t="shared" si="122"/>
        <v>7.6045762884620061E-3</v>
      </c>
      <c r="AV158" s="7">
        <f t="shared" si="122"/>
        <v>-3.4993279645797459E-3</v>
      </c>
      <c r="AW158" s="7">
        <f t="shared" si="122"/>
        <v>-1.3173678579533776E-2</v>
      </c>
      <c r="AX158" s="7">
        <f t="shared" si="122"/>
        <v>-1.9053912714623644E-2</v>
      </c>
      <c r="AY158" s="7">
        <f t="shared" si="122"/>
        <v>4.0706083270294346E-3</v>
      </c>
      <c r="AZ158" s="7">
        <f t="shared" si="122"/>
        <v>7.3199297286663523E-5</v>
      </c>
      <c r="BA158" s="7">
        <f t="shared" si="122"/>
        <v>-5.1497841854320936E-2</v>
      </c>
      <c r="BB158" s="7">
        <f t="shared" si="122"/>
        <v>-2.4854031146190891E-3</v>
      </c>
      <c r="BC158" s="7">
        <f t="shared" si="122"/>
        <v>3.9763108996377916E-3</v>
      </c>
      <c r="BD158" s="7">
        <f t="shared" si="122"/>
        <v>-2.9653971217972419E-2</v>
      </c>
      <c r="BE158" s="7">
        <f t="shared" si="122"/>
        <v>-1.1613684898354015E-2</v>
      </c>
      <c r="BF158" s="7" t="e">
        <f t="shared" si="122"/>
        <v>#DIV/0!</v>
      </c>
      <c r="BG158" s="7">
        <f t="shared" si="122"/>
        <v>-1.9197981329311609E-2</v>
      </c>
      <c r="BH158" s="7">
        <f t="shared" si="122"/>
        <v>-2.2648012589079891E-2</v>
      </c>
    </row>
    <row r="159" spans="1:60" s="7" customFormat="1" ht="12" hidden="1" thickBot="1" x14ac:dyDescent="0.25">
      <c r="A159" s="139">
        <f t="shared" si="76"/>
        <v>40542</v>
      </c>
      <c r="B159" s="14">
        <f t="shared" ref="B159:AG159" si="123">B58/B57-1</f>
        <v>-2.5783912474083293E-3</v>
      </c>
      <c r="C159" s="60">
        <f t="shared" si="123"/>
        <v>-3.0899229907868087E-3</v>
      </c>
      <c r="D159" s="21">
        <f t="shared" si="123"/>
        <v>-4.9128106241393965E-3</v>
      </c>
      <c r="E159" s="22">
        <f t="shared" si="123"/>
        <v>-4.6557910437916572E-4</v>
      </c>
      <c r="F159" s="22">
        <f t="shared" si="123"/>
        <v>-2.2546657411457449E-3</v>
      </c>
      <c r="G159" s="22">
        <f t="shared" si="123"/>
        <v>-2.9420950234116949E-3</v>
      </c>
      <c r="H159" s="22">
        <f t="shared" si="123"/>
        <v>1.154588913119281E-2</v>
      </c>
      <c r="I159" s="23">
        <f t="shared" si="123"/>
        <v>-4.47430656236536E-3</v>
      </c>
      <c r="J159" s="22">
        <f t="shared" si="123"/>
        <v>1.1322958841607278E-2</v>
      </c>
      <c r="K159" s="22">
        <f t="shared" si="123"/>
        <v>-5.8855383767311142E-3</v>
      </c>
      <c r="L159" s="22">
        <f t="shared" si="123"/>
        <v>-4.0520334928229707E-2</v>
      </c>
      <c r="M159" s="22">
        <f t="shared" si="123"/>
        <v>-1.3524736030371298E-2</v>
      </c>
      <c r="N159" s="22">
        <f t="shared" si="123"/>
        <v>-7.9325218426840038E-3</v>
      </c>
      <c r="O159" s="22">
        <f t="shared" si="123"/>
        <v>-8.8000643253433042E-3</v>
      </c>
      <c r="P159" s="22">
        <f t="shared" si="123"/>
        <v>-7.3622534211810198E-3</v>
      </c>
      <c r="Q159" s="22">
        <f t="shared" si="123"/>
        <v>-1.2756151757057022E-2</v>
      </c>
      <c r="R159" s="22">
        <f t="shared" si="123"/>
        <v>-4.6991680626934373E-3</v>
      </c>
      <c r="S159" s="22">
        <f t="shared" si="123"/>
        <v>2.5444960592932997E-3</v>
      </c>
      <c r="T159" s="22">
        <f t="shared" si="123"/>
        <v>-3.2654401184638582E-3</v>
      </c>
      <c r="U159" s="22">
        <f t="shared" si="123"/>
        <v>-4.3346252120063378E-3</v>
      </c>
      <c r="V159" s="22">
        <f t="shared" si="123"/>
        <v>-2.6839255862460831E-3</v>
      </c>
      <c r="W159" s="22">
        <f t="shared" si="123"/>
        <v>-8.6445309265545944E-3</v>
      </c>
      <c r="X159" s="22">
        <f t="shared" si="123"/>
        <v>-8.3384534363205587E-3</v>
      </c>
      <c r="Y159" s="22">
        <f t="shared" si="123"/>
        <v>1.896427570209136E-3</v>
      </c>
      <c r="Z159" s="22">
        <f t="shared" si="123"/>
        <v>1.3625028921051552E-3</v>
      </c>
      <c r="AA159" s="22">
        <f t="shared" si="123"/>
        <v>2.8517110266159662E-3</v>
      </c>
      <c r="AB159" s="22">
        <f t="shared" si="123"/>
        <v>-5.8246418755346641E-3</v>
      </c>
      <c r="AC159" s="22">
        <f t="shared" si="123"/>
        <v>-1.0059654705927956E-2</v>
      </c>
      <c r="AD159" s="22">
        <f t="shared" si="123"/>
        <v>1.0398735288952299E-3</v>
      </c>
      <c r="AE159" s="22">
        <f t="shared" si="123"/>
        <v>-4.6557910437916572E-4</v>
      </c>
      <c r="AF159" s="22">
        <f t="shared" si="123"/>
        <v>-7.7089115016915066E-5</v>
      </c>
      <c r="AG159" s="22">
        <f t="shared" si="123"/>
        <v>-8.8531679654032525E-3</v>
      </c>
      <c r="AH159" s="22">
        <f t="shared" ref="AH159:BH159" si="124">AH58/AH57-1</f>
        <v>7.2384994996022023E-4</v>
      </c>
      <c r="AI159" s="22">
        <f t="shared" si="124"/>
        <v>6.1984489076274407E-3</v>
      </c>
      <c r="AJ159" s="22">
        <f t="shared" si="124"/>
        <v>-5.8385798219522389E-3</v>
      </c>
      <c r="AK159" s="22">
        <f t="shared" si="124"/>
        <v>-2.1932653986227457E-3</v>
      </c>
      <c r="AL159" s="22">
        <f t="shared" si="124"/>
        <v>1.3812170561414261E-2</v>
      </c>
      <c r="AM159" s="22">
        <f t="shared" si="124"/>
        <v>-6.7568963856212694E-4</v>
      </c>
      <c r="AN159" s="22">
        <f t="shared" si="124"/>
        <v>-7.8983859531468803E-2</v>
      </c>
      <c r="AO159" s="22">
        <f t="shared" si="124"/>
        <v>-0.14642295521917492</v>
      </c>
      <c r="AP159" s="22">
        <f t="shared" si="124"/>
        <v>-5.5343466438441569E-2</v>
      </c>
      <c r="AQ159" s="22">
        <f t="shared" si="124"/>
        <v>-2.0073962008870794E-4</v>
      </c>
      <c r="AR159" s="22">
        <f t="shared" si="124"/>
        <v>1.6198812087113712E-3</v>
      </c>
      <c r="AS159" s="22">
        <f t="shared" si="124"/>
        <v>1.2249742915294792E-2</v>
      </c>
      <c r="AT159" s="22">
        <f t="shared" si="124"/>
        <v>-2.1114021114021497E-3</v>
      </c>
      <c r="AU159" s="22">
        <f t="shared" si="124"/>
        <v>5.6679918508248939E-3</v>
      </c>
      <c r="AV159" s="22">
        <f t="shared" si="124"/>
        <v>8.215835528235127E-3</v>
      </c>
      <c r="AW159" s="22">
        <f t="shared" si="124"/>
        <v>-8.9471493965875837E-3</v>
      </c>
      <c r="AX159" s="22">
        <f t="shared" si="124"/>
        <v>1.4047699127038626E-2</v>
      </c>
      <c r="AY159" s="22">
        <f t="shared" si="124"/>
        <v>-7.0334559508549166E-3</v>
      </c>
      <c r="AZ159" s="22">
        <f t="shared" si="124"/>
        <v>4.5136262717446751E-3</v>
      </c>
      <c r="BA159" s="22">
        <f t="shared" si="124"/>
        <v>6.0740756772171389E-2</v>
      </c>
      <c r="BB159" s="22">
        <f t="shared" si="124"/>
        <v>3.673387605470646E-3</v>
      </c>
      <c r="BC159" s="22">
        <f t="shared" si="124"/>
        <v>1.7857884780241307E-3</v>
      </c>
      <c r="BD159" s="22">
        <f t="shared" si="124"/>
        <v>2.3010565645898096E-2</v>
      </c>
      <c r="BE159" s="22">
        <f t="shared" si="124"/>
        <v>3.1409566325775184E-3</v>
      </c>
      <c r="BF159" s="22" t="e">
        <f t="shared" si="124"/>
        <v>#DIV/0!</v>
      </c>
      <c r="BG159" s="22">
        <f t="shared" si="124"/>
        <v>7.7581716882690888E-3</v>
      </c>
      <c r="BH159" s="22">
        <f t="shared" si="124"/>
        <v>1.7124826827027873E-2</v>
      </c>
    </row>
    <row r="160" spans="1:60" s="7" customFormat="1" hidden="1" x14ac:dyDescent="0.2">
      <c r="A160" s="140">
        <f t="shared" si="76"/>
        <v>40632</v>
      </c>
      <c r="B160" s="16">
        <f t="shared" ref="B160:AG160" si="125">B59/B58-1</f>
        <v>-3.3107212382720297E-3</v>
      </c>
      <c r="C160" s="62">
        <f t="shared" si="125"/>
        <v>-1.5265552933432236E-3</v>
      </c>
      <c r="D160" s="8">
        <f t="shared" si="125"/>
        <v>-4.2431352449967541E-5</v>
      </c>
      <c r="E160" s="7">
        <f t="shared" si="125"/>
        <v>-1.8577989524970473E-4</v>
      </c>
      <c r="F160" s="7">
        <f t="shared" si="125"/>
        <v>-4.4614442367814089E-3</v>
      </c>
      <c r="G160" s="7">
        <f t="shared" si="125"/>
        <v>-2.0660400725229788E-3</v>
      </c>
      <c r="H160" s="7">
        <f t="shared" si="125"/>
        <v>-5.1861855772907361E-2</v>
      </c>
      <c r="I160" s="20">
        <f t="shared" si="125"/>
        <v>-4.3365588173825964E-3</v>
      </c>
      <c r="J160" s="7">
        <f t="shared" si="125"/>
        <v>4.093497780758959E-3</v>
      </c>
      <c r="K160" s="7">
        <f t="shared" si="125"/>
        <v>-3.358996441571338E-3</v>
      </c>
      <c r="L160" s="7">
        <f t="shared" si="125"/>
        <v>7.0126227208975322E-3</v>
      </c>
      <c r="M160" s="7">
        <f t="shared" si="125"/>
        <v>8.4185207456410893E-4</v>
      </c>
      <c r="N160" s="7">
        <f t="shared" si="125"/>
        <v>-1.301641617828464E-2</v>
      </c>
      <c r="O160" s="7">
        <f t="shared" si="125"/>
        <v>7.0304472446047761E-4</v>
      </c>
      <c r="P160" s="7">
        <f t="shared" si="125"/>
        <v>1.1914631664127207E-3</v>
      </c>
      <c r="Q160" s="7">
        <f t="shared" si="125"/>
        <v>1.4171390463488809E-3</v>
      </c>
      <c r="R160" s="7">
        <f t="shared" si="125"/>
        <v>1.1867573851398472E-2</v>
      </c>
      <c r="S160" s="7">
        <f t="shared" si="125"/>
        <v>9.6966068383854687E-3</v>
      </c>
      <c r="T160" s="7">
        <f t="shared" si="125"/>
        <v>8.5845331240341771E-4</v>
      </c>
      <c r="U160" s="7">
        <f t="shared" si="125"/>
        <v>3.295936654907683E-3</v>
      </c>
      <c r="V160" s="7">
        <f t="shared" si="125"/>
        <v>2.5835024912346238E-3</v>
      </c>
      <c r="W160" s="7">
        <f t="shared" si="125"/>
        <v>-5.1367288642399922E-3</v>
      </c>
      <c r="X160" s="7">
        <f t="shared" si="125"/>
        <v>-7.6894140555850976E-3</v>
      </c>
      <c r="Y160" s="7">
        <f t="shared" si="125"/>
        <v>5.9994732972687981E-3</v>
      </c>
      <c r="Z160" s="7">
        <f t="shared" si="125"/>
        <v>6.5507975628122939E-3</v>
      </c>
      <c r="AA160" s="7">
        <f t="shared" si="125"/>
        <v>5.0145237731233916E-3</v>
      </c>
      <c r="AB160" s="7">
        <f t="shared" si="125"/>
        <v>1.1717534191402201E-4</v>
      </c>
      <c r="AC160" s="7">
        <f t="shared" si="125"/>
        <v>4.117728506841889E-3</v>
      </c>
      <c r="AD160" s="7">
        <f t="shared" si="125"/>
        <v>4.61140005474725E-3</v>
      </c>
      <c r="AE160" s="7">
        <f t="shared" si="125"/>
        <v>-1.8577989524970473E-4</v>
      </c>
      <c r="AF160" s="7">
        <f t="shared" si="125"/>
        <v>8.544702284583483E-3</v>
      </c>
      <c r="AG160" s="7">
        <f t="shared" si="125"/>
        <v>-7.9619894388973655E-3</v>
      </c>
      <c r="AH160" s="7">
        <f t="shared" ref="AH160:BH160" si="126">AH59/AH58-1</f>
        <v>-2.1725654981075149E-4</v>
      </c>
      <c r="AI160" s="7">
        <f t="shared" si="126"/>
        <v>-1.4510216611063553E-2</v>
      </c>
      <c r="AJ160" s="7">
        <f t="shared" si="126"/>
        <v>-7.0569578432666535E-4</v>
      </c>
      <c r="AK160" s="7">
        <f t="shared" si="126"/>
        <v>-1.4703238396390761E-3</v>
      </c>
      <c r="AL160" s="7">
        <f t="shared" si="126"/>
        <v>-2.5033454725042592E-2</v>
      </c>
      <c r="AM160" s="7">
        <f t="shared" si="126"/>
        <v>-2.6917708324990519E-3</v>
      </c>
      <c r="AN160" s="7">
        <f t="shared" si="126"/>
        <v>1.1230890420532713E-2</v>
      </c>
      <c r="AO160" s="7">
        <f t="shared" si="126"/>
        <v>3.7129627127194809E-2</v>
      </c>
      <c r="AP160" s="7">
        <f t="shared" si="126"/>
        <v>3.0275576227538625E-3</v>
      </c>
      <c r="AQ160" s="7">
        <f t="shared" si="126"/>
        <v>6.0774891324426594E-3</v>
      </c>
      <c r="AR160" s="7">
        <f t="shared" si="126"/>
        <v>-8.5654957605122428E-3</v>
      </c>
      <c r="AS160" s="7">
        <f t="shared" si="126"/>
        <v>1.2964259208012363E-2</v>
      </c>
      <c r="AT160" s="7">
        <f t="shared" si="126"/>
        <v>2.9221727978181455E-3</v>
      </c>
      <c r="AU160" s="7">
        <f t="shared" si="126"/>
        <v>-1.6212822753802314E-2</v>
      </c>
      <c r="AV160" s="7">
        <f t="shared" si="126"/>
        <v>1.0216291835465574E-2</v>
      </c>
      <c r="AW160" s="7">
        <f t="shared" si="126"/>
        <v>1.4641369327160092E-2</v>
      </c>
      <c r="AX160" s="7">
        <f t="shared" si="126"/>
        <v>3.0721950997349978E-3</v>
      </c>
      <c r="AY160" s="7">
        <f t="shared" si="126"/>
        <v>-2.0805374800528464E-2</v>
      </c>
      <c r="AZ160" s="7">
        <f t="shared" si="126"/>
        <v>-1.9129505489167364E-2</v>
      </c>
      <c r="BA160" s="7">
        <f t="shared" si="126"/>
        <v>2.5803058189126427E-2</v>
      </c>
      <c r="BB160" s="7">
        <f t="shared" si="126"/>
        <v>4.8059860404590093E-3</v>
      </c>
      <c r="BC160" s="7">
        <f t="shared" si="126"/>
        <v>1.391839815902296E-3</v>
      </c>
      <c r="BD160" s="7">
        <f t="shared" si="126"/>
        <v>-7.7210530995911464E-3</v>
      </c>
      <c r="BE160" s="7">
        <f t="shared" si="126"/>
        <v>-5.553521845372833E-3</v>
      </c>
      <c r="BF160" s="7" t="e">
        <f t="shared" si="126"/>
        <v>#DIV/0!</v>
      </c>
      <c r="BG160" s="7">
        <f t="shared" si="126"/>
        <v>3.4970399518883255E-3</v>
      </c>
      <c r="BH160" s="7">
        <f t="shared" si="126"/>
        <v>4.0322804358905451E-3</v>
      </c>
    </row>
    <row r="161" spans="1:60" s="7" customFormat="1" hidden="1" x14ac:dyDescent="0.2">
      <c r="A161" s="138">
        <f t="shared" si="76"/>
        <v>40724</v>
      </c>
      <c r="B161" s="16">
        <f t="shared" ref="B161:AG161" si="127">B60/B59-1</f>
        <v>2.0986540855584712E-2</v>
      </c>
      <c r="C161" s="62">
        <f t="shared" si="127"/>
        <v>1.6324877151017603E-2</v>
      </c>
      <c r="D161" s="8">
        <f t="shared" si="127"/>
        <v>7.6376011964820467E-3</v>
      </c>
      <c r="E161" s="7">
        <f t="shared" si="127"/>
        <v>8.6114209888155102E-3</v>
      </c>
      <c r="F161" s="7">
        <f t="shared" si="127"/>
        <v>2.5662289414542183E-2</v>
      </c>
      <c r="G161" s="7">
        <f t="shared" si="127"/>
        <v>1.9472678931522269E-2</v>
      </c>
      <c r="H161" s="7">
        <f t="shared" si="127"/>
        <v>0.15457531891834075</v>
      </c>
      <c r="I161" s="20">
        <f t="shared" si="127"/>
        <v>2.3632183692688047E-2</v>
      </c>
      <c r="J161" s="7">
        <f t="shared" si="127"/>
        <v>2.0513244642443862E-3</v>
      </c>
      <c r="K161" s="7">
        <f t="shared" si="127"/>
        <v>2.3156962612914E-2</v>
      </c>
      <c r="L161" s="7">
        <f t="shared" si="127"/>
        <v>3.6366450015475005E-2</v>
      </c>
      <c r="M161" s="7">
        <f t="shared" si="127"/>
        <v>3.9253384603059605E-3</v>
      </c>
      <c r="N161" s="7">
        <f t="shared" si="127"/>
        <v>1.9065779074657785E-2</v>
      </c>
      <c r="O161" s="7">
        <f t="shared" si="127"/>
        <v>1.0988615074218888E-3</v>
      </c>
      <c r="P161" s="7">
        <f t="shared" si="127"/>
        <v>-2.3999246304661215E-3</v>
      </c>
      <c r="Q161" s="7">
        <f t="shared" si="127"/>
        <v>-3.0466994089736077E-2</v>
      </c>
      <c r="R161" s="7">
        <f t="shared" si="127"/>
        <v>1.1834110996771896E-2</v>
      </c>
      <c r="S161" s="7">
        <f t="shared" si="127"/>
        <v>4.1249871094151125E-4</v>
      </c>
      <c r="T161" s="7">
        <f t="shared" si="127"/>
        <v>2.9792537511990069E-3</v>
      </c>
      <c r="U161" s="7">
        <f t="shared" si="127"/>
        <v>5.1647714428926239E-3</v>
      </c>
      <c r="V161" s="7">
        <f t="shared" si="127"/>
        <v>7.4621142401374296E-3</v>
      </c>
      <c r="W161" s="7">
        <f t="shared" si="127"/>
        <v>5.5158633543501701E-3</v>
      </c>
      <c r="X161" s="7">
        <f t="shared" si="127"/>
        <v>7.4702583371428766E-3</v>
      </c>
      <c r="Y161" s="7">
        <f t="shared" si="127"/>
        <v>7.2180606949734383E-3</v>
      </c>
      <c r="Z161" s="7">
        <f t="shared" si="127"/>
        <v>1.9511738925281907E-3</v>
      </c>
      <c r="AA161" s="7">
        <f t="shared" si="127"/>
        <v>1.6641820560406417E-2</v>
      </c>
      <c r="AB161" s="7">
        <f t="shared" si="127"/>
        <v>6.6232924610163391E-3</v>
      </c>
      <c r="AC161" s="7">
        <f t="shared" si="127"/>
        <v>3.573248598579104E-3</v>
      </c>
      <c r="AD161" s="7">
        <f t="shared" si="127"/>
        <v>1.8095437713966378E-2</v>
      </c>
      <c r="AE161" s="7">
        <f t="shared" si="127"/>
        <v>8.6114209888155102E-3</v>
      </c>
      <c r="AF161" s="7">
        <f t="shared" si="127"/>
        <v>1.4422035647398967E-2</v>
      </c>
      <c r="AG161" s="7">
        <f t="shared" si="127"/>
        <v>6.7336874051593387E-3</v>
      </c>
      <c r="AH161" s="7">
        <f t="shared" ref="AH161:BH161" si="128">AH60/AH59-1</f>
        <v>8.0980143437727747E-3</v>
      </c>
      <c r="AI161" s="7">
        <f t="shared" si="128"/>
        <v>2.0378228293719047E-2</v>
      </c>
      <c r="AJ161" s="7">
        <f t="shared" si="128"/>
        <v>4.6894464971976024E-3</v>
      </c>
      <c r="AK161" s="7">
        <f t="shared" si="128"/>
        <v>1.0502086227367702E-2</v>
      </c>
      <c r="AL161" s="7">
        <f t="shared" si="128"/>
        <v>2.9753008524345814E-2</v>
      </c>
      <c r="AM161" s="7">
        <f t="shared" si="128"/>
        <v>6.3791812680709103E-3</v>
      </c>
      <c r="AN161" s="7">
        <f t="shared" si="128"/>
        <v>8.7821692850698518E-2</v>
      </c>
      <c r="AO161" s="7">
        <f t="shared" si="128"/>
        <v>0.12445222346242546</v>
      </c>
      <c r="AP161" s="7">
        <f t="shared" si="128"/>
        <v>7.5824624440091748E-2</v>
      </c>
      <c r="AQ161" s="7">
        <f t="shared" si="128"/>
        <v>3.099440437662393E-2</v>
      </c>
      <c r="AR161" s="7">
        <f t="shared" si="128"/>
        <v>3.4638544107084002E-3</v>
      </c>
      <c r="AS161" s="7">
        <f t="shared" si="128"/>
        <v>1.8028259549799364E-2</v>
      </c>
      <c r="AT161" s="7">
        <f t="shared" si="128"/>
        <v>1.0668576731738266E-2</v>
      </c>
      <c r="AU161" s="7">
        <f t="shared" si="128"/>
        <v>1.8449117280201488E-2</v>
      </c>
      <c r="AV161" s="7">
        <f t="shared" si="128"/>
        <v>9.844114452575603E-3</v>
      </c>
      <c r="AW161" s="7">
        <f t="shared" si="128"/>
        <v>1.7076517610158826E-2</v>
      </c>
      <c r="AX161" s="7">
        <f t="shared" si="128"/>
        <v>2.2694027419975615E-2</v>
      </c>
      <c r="AY161" s="7">
        <f t="shared" si="128"/>
        <v>7.214544436511261E-2</v>
      </c>
      <c r="AZ161" s="7">
        <f t="shared" si="128"/>
        <v>5.447648101752911E-5</v>
      </c>
      <c r="BA161" s="7">
        <f t="shared" si="128"/>
        <v>-2.8432332919642866E-2</v>
      </c>
      <c r="BB161" s="7">
        <f t="shared" si="128"/>
        <v>5.8591737921087628E-3</v>
      </c>
      <c r="BC161" s="7">
        <f t="shared" si="128"/>
        <v>1.0367865146510669E-2</v>
      </c>
      <c r="BD161" s="7">
        <f t="shared" si="128"/>
        <v>1.62223480220407E-2</v>
      </c>
      <c r="BE161" s="7">
        <f t="shared" si="128"/>
        <v>2.8157099128836016E-3</v>
      </c>
      <c r="BF161" s="7" t="e">
        <f t="shared" si="128"/>
        <v>#DIV/0!</v>
      </c>
      <c r="BG161" s="7">
        <f t="shared" si="128"/>
        <v>2.1115155385837969E-3</v>
      </c>
      <c r="BH161" s="7">
        <f t="shared" si="128"/>
        <v>3.5384977902674919E-4</v>
      </c>
    </row>
    <row r="162" spans="1:60" s="7" customFormat="1" hidden="1" x14ac:dyDescent="0.2">
      <c r="A162" s="138">
        <f t="shared" si="76"/>
        <v>40816</v>
      </c>
      <c r="B162" s="16">
        <f t="shared" ref="B162:AG162" si="129">B61/B60-1</f>
        <v>-6.8480403897919206E-3</v>
      </c>
      <c r="C162" s="62">
        <f t="shared" si="129"/>
        <v>-4.6241936803469441E-3</v>
      </c>
      <c r="D162" s="8">
        <f t="shared" si="129"/>
        <v>-1.628316951761466E-3</v>
      </c>
      <c r="E162" s="7">
        <f t="shared" si="129"/>
        <v>-8.0412830809321045E-3</v>
      </c>
      <c r="F162" s="7">
        <f t="shared" si="129"/>
        <v>-7.959001454573511E-3</v>
      </c>
      <c r="G162" s="7">
        <f t="shared" si="129"/>
        <v>-4.9690079475677162E-3</v>
      </c>
      <c r="H162" s="7">
        <f t="shared" si="129"/>
        <v>-6.2945626248470665E-2</v>
      </c>
      <c r="I162" s="20">
        <f t="shared" si="129"/>
        <v>-6.4573983141968938E-3</v>
      </c>
      <c r="J162" s="7">
        <f t="shared" si="129"/>
        <v>-9.7041314054671091E-3</v>
      </c>
      <c r="K162" s="7">
        <f t="shared" si="129"/>
        <v>-3.9882763803127386E-3</v>
      </c>
      <c r="L162" s="7">
        <f t="shared" si="129"/>
        <v>5.9728236523826084E-4</v>
      </c>
      <c r="M162" s="7">
        <f t="shared" si="129"/>
        <v>-3.6706032556654833E-3</v>
      </c>
      <c r="N162" s="7">
        <f t="shared" si="129"/>
        <v>5.3653564978333179E-3</v>
      </c>
      <c r="O162" s="7">
        <f t="shared" si="129"/>
        <v>-1.1975239774710711E-2</v>
      </c>
      <c r="P162" s="7">
        <f t="shared" si="129"/>
        <v>-1.2073224679281624E-2</v>
      </c>
      <c r="Q162" s="7">
        <f t="shared" si="129"/>
        <v>-1.0045505280329659E-2</v>
      </c>
      <c r="R162" s="7">
        <f t="shared" si="129"/>
        <v>-7.2514750238581449E-3</v>
      </c>
      <c r="S162" s="7">
        <f t="shared" si="129"/>
        <v>3.4790227811565266E-4</v>
      </c>
      <c r="T162" s="7">
        <f t="shared" si="129"/>
        <v>-7.7209565329694474E-3</v>
      </c>
      <c r="U162" s="7">
        <f t="shared" si="129"/>
        <v>-3.2388960864357941E-3</v>
      </c>
      <c r="V162" s="7">
        <f t="shared" si="129"/>
        <v>-1.6671107220340264E-2</v>
      </c>
      <c r="W162" s="7">
        <f t="shared" si="129"/>
        <v>-1.6698951305860188E-4</v>
      </c>
      <c r="X162" s="7">
        <f t="shared" si="129"/>
        <v>1.6157770670326421E-3</v>
      </c>
      <c r="Y162" s="7">
        <f t="shared" si="129"/>
        <v>3.0592961994335699E-3</v>
      </c>
      <c r="Z162" s="7">
        <f t="shared" si="129"/>
        <v>-9.9702166294723948E-4</v>
      </c>
      <c r="AA162" s="7">
        <f t="shared" si="129"/>
        <v>1.0212173808953784E-2</v>
      </c>
      <c r="AB162" s="7">
        <f t="shared" si="129"/>
        <v>9.4931183984625633E-4</v>
      </c>
      <c r="AC162" s="7">
        <f t="shared" si="129"/>
        <v>4.2953324850201202E-3</v>
      </c>
      <c r="AD162" s="7">
        <f t="shared" si="129"/>
        <v>3.8567115015097908E-3</v>
      </c>
      <c r="AE162" s="7">
        <f t="shared" si="129"/>
        <v>-8.0412830809321045E-3</v>
      </c>
      <c r="AF162" s="7">
        <f t="shared" si="129"/>
        <v>-5.7332680255705037E-3</v>
      </c>
      <c r="AG162" s="7">
        <f t="shared" si="129"/>
        <v>-3.1264719736222579E-3</v>
      </c>
      <c r="AH162" s="7">
        <f t="shared" ref="AH162:BH162" si="130">AH61/AH60-1</f>
        <v>-9.0696954299958055E-3</v>
      </c>
      <c r="AI162" s="7">
        <f t="shared" si="130"/>
        <v>-9.4366578483067176E-3</v>
      </c>
      <c r="AJ162" s="7">
        <f t="shared" si="130"/>
        <v>-3.3223116128217045E-3</v>
      </c>
      <c r="AK162" s="7">
        <f t="shared" si="130"/>
        <v>-8.3347384404757197E-3</v>
      </c>
      <c r="AL162" s="7">
        <f t="shared" si="130"/>
        <v>-1.1445365719164213E-2</v>
      </c>
      <c r="AM162" s="7">
        <f t="shared" si="130"/>
        <v>-1.4938208587333968E-3</v>
      </c>
      <c r="AN162" s="7">
        <f t="shared" si="130"/>
        <v>1.7019346412181724E-2</v>
      </c>
      <c r="AO162" s="7">
        <f t="shared" si="130"/>
        <v>1.9991966134165651E-2</v>
      </c>
      <c r="AP162" s="7">
        <f t="shared" si="130"/>
        <v>1.6001761152312E-2</v>
      </c>
      <c r="AQ162" s="7">
        <f t="shared" si="130"/>
        <v>-2.9802773230757085E-2</v>
      </c>
      <c r="AR162" s="7">
        <f t="shared" si="130"/>
        <v>-1.4061799669527586E-2</v>
      </c>
      <c r="AS162" s="7">
        <f t="shared" si="130"/>
        <v>2.2888981133399877E-3</v>
      </c>
      <c r="AT162" s="7">
        <f t="shared" si="130"/>
        <v>-4.5779417947400258E-4</v>
      </c>
      <c r="AU162" s="7">
        <f t="shared" si="130"/>
        <v>-2.5694912231888356E-4</v>
      </c>
      <c r="AV162" s="7">
        <f t="shared" si="130"/>
        <v>-1.0209883916980633E-3</v>
      </c>
      <c r="AW162" s="7">
        <f t="shared" si="130"/>
        <v>-1.3898704358068281E-2</v>
      </c>
      <c r="AX162" s="7">
        <f t="shared" si="130"/>
        <v>-1.1955155860024158E-2</v>
      </c>
      <c r="AY162" s="7">
        <f t="shared" si="130"/>
        <v>-1.9876279214354864E-2</v>
      </c>
      <c r="AZ162" s="7">
        <f t="shared" si="130"/>
        <v>-3.2139372960338086E-3</v>
      </c>
      <c r="BA162" s="7">
        <f t="shared" si="130"/>
        <v>-5.2051803731559376E-2</v>
      </c>
      <c r="BB162" s="7">
        <f t="shared" si="130"/>
        <v>-4.4753162623885068E-3</v>
      </c>
      <c r="BC162" s="7">
        <f t="shared" si="130"/>
        <v>-3.9966221914355948E-4</v>
      </c>
      <c r="BD162" s="7">
        <f t="shared" si="130"/>
        <v>-4.0791731101642581E-2</v>
      </c>
      <c r="BE162" s="7">
        <f t="shared" si="130"/>
        <v>-1.7751862239783645E-2</v>
      </c>
      <c r="BF162" s="7" t="e">
        <f t="shared" si="130"/>
        <v>#DIV/0!</v>
      </c>
      <c r="BG162" s="7">
        <f t="shared" si="130"/>
        <v>-2.5217662014096143E-2</v>
      </c>
      <c r="BH162" s="7">
        <f t="shared" si="130"/>
        <v>-2.9526634398091334E-2</v>
      </c>
    </row>
    <row r="163" spans="1:60" s="7" customFormat="1" ht="12" hidden="1" thickBot="1" x14ac:dyDescent="0.25">
      <c r="A163" s="139">
        <f t="shared" si="76"/>
        <v>40907</v>
      </c>
      <c r="B163" s="14">
        <f t="shared" ref="B163:AG163" si="131">B62/B61-1</f>
        <v>-4.4137180174212975E-3</v>
      </c>
      <c r="C163" s="60">
        <f t="shared" si="131"/>
        <v>-3.1776366808661249E-3</v>
      </c>
      <c r="D163" s="21">
        <f t="shared" si="131"/>
        <v>-4.4088170581761954E-3</v>
      </c>
      <c r="E163" s="22">
        <f t="shared" si="131"/>
        <v>-3.0078790280849699E-3</v>
      </c>
      <c r="F163" s="22">
        <f t="shared" si="131"/>
        <v>-4.5747031296795582E-3</v>
      </c>
      <c r="G163" s="22">
        <f t="shared" si="131"/>
        <v>-2.8868524901144443E-3</v>
      </c>
      <c r="H163" s="22">
        <f t="shared" si="131"/>
        <v>-3.7535116190373641E-2</v>
      </c>
      <c r="I163" s="23">
        <f t="shared" si="131"/>
        <v>-6.9274519460538198E-3</v>
      </c>
      <c r="J163" s="22">
        <f t="shared" si="131"/>
        <v>1.4025133105577181E-2</v>
      </c>
      <c r="K163" s="22">
        <f t="shared" si="131"/>
        <v>-6.3695356388444591E-3</v>
      </c>
      <c r="L163" s="22">
        <f t="shared" si="131"/>
        <v>-5.9692583196537807E-3</v>
      </c>
      <c r="M163" s="22">
        <f t="shared" si="131"/>
        <v>-1.477654973570397E-2</v>
      </c>
      <c r="N163" s="22">
        <f t="shared" si="131"/>
        <v>-1.1479739128292255E-2</v>
      </c>
      <c r="O163" s="22">
        <f t="shared" si="131"/>
        <v>-1.3458999225970936E-2</v>
      </c>
      <c r="P163" s="22">
        <f t="shared" si="131"/>
        <v>-8.9555242503521759E-3</v>
      </c>
      <c r="Q163" s="22">
        <f t="shared" si="131"/>
        <v>-2.8620988725065466E-3</v>
      </c>
      <c r="R163" s="22">
        <f t="shared" si="131"/>
        <v>-1.3633556933958291E-2</v>
      </c>
      <c r="S163" s="22">
        <f t="shared" si="131"/>
        <v>-4.6242030012236812E-3</v>
      </c>
      <c r="T163" s="22">
        <f t="shared" si="131"/>
        <v>-5.7513516555802724E-3</v>
      </c>
      <c r="U163" s="22">
        <f t="shared" si="131"/>
        <v>-2.1213198778707865E-3</v>
      </c>
      <c r="V163" s="22">
        <f t="shared" si="131"/>
        <v>1.4708728469137178E-4</v>
      </c>
      <c r="W163" s="22">
        <f t="shared" si="131"/>
        <v>-1.0722517286301247E-2</v>
      </c>
      <c r="X163" s="22">
        <f t="shared" si="131"/>
        <v>2.3755593613605797E-4</v>
      </c>
      <c r="Y163" s="22">
        <f t="shared" si="131"/>
        <v>7.3118198307133841E-3</v>
      </c>
      <c r="Z163" s="22">
        <f t="shared" si="131"/>
        <v>2.6755341512822994E-3</v>
      </c>
      <c r="AA163" s="22">
        <f t="shared" si="131"/>
        <v>1.5396692562338554E-2</v>
      </c>
      <c r="AB163" s="22">
        <f t="shared" si="131"/>
        <v>-3.5211139656319279E-3</v>
      </c>
      <c r="AC163" s="22">
        <f t="shared" si="131"/>
        <v>-3.2716673606569824E-4</v>
      </c>
      <c r="AD163" s="22">
        <f t="shared" si="131"/>
        <v>-1.1826472156519774E-3</v>
      </c>
      <c r="AE163" s="22">
        <f t="shared" si="131"/>
        <v>-3.0078790280849699E-3</v>
      </c>
      <c r="AF163" s="22">
        <f t="shared" si="131"/>
        <v>1.3389501872635989E-3</v>
      </c>
      <c r="AG163" s="22">
        <f t="shared" si="131"/>
        <v>-6.9576927393110166E-3</v>
      </c>
      <c r="AH163" s="22">
        <f t="shared" ref="AH163:BH163" si="132">AH62/AH61-1</f>
        <v>-3.0247182670021244E-3</v>
      </c>
      <c r="AI163" s="22">
        <f t="shared" si="132"/>
        <v>7.9654744336774552E-3</v>
      </c>
      <c r="AJ163" s="22">
        <f t="shared" si="132"/>
        <v>-5.245724971869592E-3</v>
      </c>
      <c r="AK163" s="22">
        <f t="shared" si="132"/>
        <v>2.0254654820717199E-4</v>
      </c>
      <c r="AL163" s="22">
        <f t="shared" si="132"/>
        <v>1.5417304247701713E-2</v>
      </c>
      <c r="AM163" s="22">
        <f t="shared" si="132"/>
        <v>-4.5495612497525872E-3</v>
      </c>
      <c r="AN163" s="22">
        <f t="shared" si="132"/>
        <v>-8.67622496926167E-2</v>
      </c>
      <c r="AO163" s="22">
        <f t="shared" si="132"/>
        <v>-0.15621781278400482</v>
      </c>
      <c r="AP163" s="22">
        <f t="shared" si="132"/>
        <v>-6.2892889421290676E-2</v>
      </c>
      <c r="AQ163" s="22">
        <f t="shared" si="132"/>
        <v>9.6795984583697425E-4</v>
      </c>
      <c r="AR163" s="22">
        <f t="shared" si="132"/>
        <v>-2.6394175640007678E-3</v>
      </c>
      <c r="AS163" s="22">
        <f t="shared" si="132"/>
        <v>1.0451221895242835E-2</v>
      </c>
      <c r="AT163" s="22">
        <f t="shared" si="132"/>
        <v>-2.7373408002648869E-3</v>
      </c>
      <c r="AU163" s="22">
        <f t="shared" si="132"/>
        <v>-1.6123136947296945E-3</v>
      </c>
      <c r="AV163" s="22">
        <f t="shared" si="132"/>
        <v>9.9122199822949675E-3</v>
      </c>
      <c r="AW163" s="22">
        <f t="shared" si="132"/>
        <v>-3.5073622030143969E-3</v>
      </c>
      <c r="AX163" s="22">
        <f t="shared" si="132"/>
        <v>8.1876657533443975E-3</v>
      </c>
      <c r="AY163" s="22">
        <f t="shared" si="132"/>
        <v>-1.9139180562435687E-2</v>
      </c>
      <c r="AZ163" s="22">
        <f t="shared" si="132"/>
        <v>4.8389340434411565E-3</v>
      </c>
      <c r="BA163" s="22">
        <f t="shared" si="132"/>
        <v>6.5694990786726581E-2</v>
      </c>
      <c r="BB163" s="22">
        <f t="shared" si="132"/>
        <v>2.3533518270166809E-3</v>
      </c>
      <c r="BC163" s="22">
        <f t="shared" si="132"/>
        <v>6.4377833777307103E-3</v>
      </c>
      <c r="BD163" s="22">
        <f t="shared" si="132"/>
        <v>1.8583697082037887E-2</v>
      </c>
      <c r="BE163" s="22">
        <f t="shared" si="132"/>
        <v>3.2466027586146584E-3</v>
      </c>
      <c r="BF163" s="22" t="e">
        <f t="shared" si="132"/>
        <v>#DIV/0!</v>
      </c>
      <c r="BG163" s="22">
        <f t="shared" si="132"/>
        <v>1.4914912592946195E-2</v>
      </c>
      <c r="BH163" s="22">
        <f t="shared" si="132"/>
        <v>2.4635579388471607E-2</v>
      </c>
    </row>
    <row r="164" spans="1:60" s="7" customFormat="1" ht="12" thickTop="1" x14ac:dyDescent="0.2">
      <c r="A164" s="140">
        <f t="shared" si="76"/>
        <v>40998</v>
      </c>
      <c r="B164" s="16">
        <f t="shared" ref="B164:AG164" si="133">B63/B62-1</f>
        <v>-8.1120561177154826E-3</v>
      </c>
      <c r="C164" s="62">
        <f t="shared" si="133"/>
        <v>-5.0224162206491396E-3</v>
      </c>
      <c r="D164" s="8">
        <f t="shared" si="133"/>
        <v>-3.7724696746813668E-3</v>
      </c>
      <c r="E164" s="7">
        <f t="shared" si="133"/>
        <v>-7.6577978128098412E-3</v>
      </c>
      <c r="F164" s="7">
        <f t="shared" si="133"/>
        <v>-9.2069743776155288E-3</v>
      </c>
      <c r="G164" s="7">
        <f t="shared" si="133"/>
        <v>-5.0228684803417245E-3</v>
      </c>
      <c r="H164" s="7">
        <f t="shared" si="133"/>
        <v>-9.385578309196585E-2</v>
      </c>
      <c r="I164" s="20">
        <f t="shared" si="133"/>
        <v>-9.9493510533344987E-3</v>
      </c>
      <c r="J164" s="7">
        <f t="shared" si="133"/>
        <v>5.0864775953427532E-3</v>
      </c>
      <c r="K164" s="7">
        <f t="shared" si="133"/>
        <v>-7.1474150225271371E-3</v>
      </c>
      <c r="L164" s="7">
        <f t="shared" si="133"/>
        <v>-3.9333433418405672E-2</v>
      </c>
      <c r="M164" s="7">
        <f t="shared" si="133"/>
        <v>5.9342356623175441E-3</v>
      </c>
      <c r="N164" s="7">
        <f t="shared" si="133"/>
        <v>-1.9558745616965356E-2</v>
      </c>
      <c r="O164" s="7">
        <f t="shared" si="133"/>
        <v>-5.5105827187387213E-3</v>
      </c>
      <c r="P164" s="7">
        <f t="shared" si="133"/>
        <v>-8.8587673875520911E-3</v>
      </c>
      <c r="Q164" s="7">
        <f t="shared" si="133"/>
        <v>-6.8713577454988517E-3</v>
      </c>
      <c r="R164" s="7">
        <f t="shared" si="133"/>
        <v>4.0761739452099821E-3</v>
      </c>
      <c r="S164" s="7">
        <f t="shared" si="133"/>
        <v>8.5666959987575897E-3</v>
      </c>
      <c r="T164" s="7">
        <f t="shared" si="133"/>
        <v>-6.9981531668589225E-3</v>
      </c>
      <c r="U164" s="7">
        <f t="shared" si="133"/>
        <v>1.3983779798476537E-3</v>
      </c>
      <c r="V164" s="7">
        <f t="shared" si="133"/>
        <v>6.8114618325920695E-4</v>
      </c>
      <c r="W164" s="7">
        <f t="shared" si="133"/>
        <v>-8.0277552674230535E-3</v>
      </c>
      <c r="X164" s="7">
        <f t="shared" si="133"/>
        <v>1.6017409266899651E-3</v>
      </c>
      <c r="Y164" s="7">
        <f t="shared" si="133"/>
        <v>3.6039174180411138E-3</v>
      </c>
      <c r="Z164" s="7">
        <f t="shared" si="133"/>
        <v>-3.7696370559558989E-4</v>
      </c>
      <c r="AA164" s="7">
        <f t="shared" si="133"/>
        <v>1.0458908305861048E-2</v>
      </c>
      <c r="AB164" s="7">
        <f t="shared" si="133"/>
        <v>-6.1335822746035884E-3</v>
      </c>
      <c r="AC164" s="7">
        <f t="shared" si="133"/>
        <v>5.0281157954241706E-3</v>
      </c>
      <c r="AD164" s="7">
        <f t="shared" si="133"/>
        <v>1.9232217043441135E-3</v>
      </c>
      <c r="AE164" s="7">
        <f t="shared" si="133"/>
        <v>-7.6577978128098412E-3</v>
      </c>
      <c r="AF164" s="7">
        <f t="shared" si="133"/>
        <v>-7.5435996089437962E-3</v>
      </c>
      <c r="AG164" s="7">
        <f t="shared" si="133"/>
        <v>-2.4980521141253487E-3</v>
      </c>
      <c r="AH164" s="7">
        <f t="shared" ref="AH164:BH164" si="134">AH63/AH62-1</f>
        <v>-8.4245998315080062E-3</v>
      </c>
      <c r="AI164" s="7">
        <f t="shared" si="134"/>
        <v>-1.8718848356945372E-2</v>
      </c>
      <c r="AJ164" s="7">
        <f t="shared" si="134"/>
        <v>-5.8177202820970386E-3</v>
      </c>
      <c r="AK164" s="7">
        <f t="shared" si="134"/>
        <v>-3.7375956185815573E-3</v>
      </c>
      <c r="AL164" s="7">
        <f t="shared" si="134"/>
        <v>-3.0046562663385346E-2</v>
      </c>
      <c r="AM164" s="7">
        <f t="shared" si="134"/>
        <v>-3.5630487820988987E-3</v>
      </c>
      <c r="AN164" s="7">
        <f t="shared" si="134"/>
        <v>6.1521460394964311E-3</v>
      </c>
      <c r="AO164" s="7">
        <f t="shared" si="134"/>
        <v>3.2271817471928754E-2</v>
      </c>
      <c r="AP164" s="7">
        <f t="shared" si="134"/>
        <v>-1.930295501855972E-3</v>
      </c>
      <c r="AQ164" s="7">
        <f t="shared" si="134"/>
        <v>-1.4000684425319432E-2</v>
      </c>
      <c r="AR164" s="7">
        <f t="shared" si="134"/>
        <v>-3.2586807445302846E-3</v>
      </c>
      <c r="AS164" s="7">
        <f t="shared" si="134"/>
        <v>3.1912031782721506E-3</v>
      </c>
      <c r="AT164" s="7">
        <f t="shared" si="134"/>
        <v>-3.2938252826530956E-3</v>
      </c>
      <c r="AU164" s="7">
        <f t="shared" si="134"/>
        <v>-1.6335916896460745E-2</v>
      </c>
      <c r="AV164" s="7">
        <f t="shared" si="134"/>
        <v>5.767257096889189E-5</v>
      </c>
      <c r="AW164" s="7">
        <f t="shared" si="134"/>
        <v>1.5920408852662771E-2</v>
      </c>
      <c r="AX164" s="7">
        <f t="shared" si="134"/>
        <v>-1.9044352529800301E-2</v>
      </c>
      <c r="AY164" s="7">
        <f t="shared" si="134"/>
        <v>-3.6311614165641992E-2</v>
      </c>
      <c r="AZ164" s="7">
        <f t="shared" si="134"/>
        <v>-1.1959971917056444E-2</v>
      </c>
      <c r="BA164" s="7">
        <f t="shared" si="134"/>
        <v>1.5204854729728545E-2</v>
      </c>
      <c r="BB164" s="7">
        <f t="shared" si="134"/>
        <v>4.8019559722953797E-3</v>
      </c>
      <c r="BC164" s="7">
        <f t="shared" si="134"/>
        <v>5.2805994834539405E-3</v>
      </c>
      <c r="BD164" s="7">
        <f t="shared" si="134"/>
        <v>6.6738407091075924E-3</v>
      </c>
      <c r="BE164" s="7">
        <f t="shared" si="134"/>
        <v>1.762864571021483E-3</v>
      </c>
      <c r="BF164" s="7" t="e">
        <f t="shared" si="134"/>
        <v>#DIV/0!</v>
      </c>
      <c r="BG164" s="7">
        <f t="shared" si="134"/>
        <v>6.7290250992586564E-3</v>
      </c>
      <c r="BH164" s="7">
        <f t="shared" si="134"/>
        <v>7.4586809016798927E-3</v>
      </c>
    </row>
    <row r="165" spans="1:60" s="7" customFormat="1" x14ac:dyDescent="0.2">
      <c r="A165" s="138">
        <f t="shared" si="76"/>
        <v>41090</v>
      </c>
      <c r="B165" s="16">
        <f t="shared" ref="B165:AG165" si="135">B64/B63-1</f>
        <v>1.7574425092689028E-2</v>
      </c>
      <c r="C165" s="62">
        <f t="shared" si="135"/>
        <v>1.4472262464211072E-2</v>
      </c>
      <c r="D165" s="8">
        <f t="shared" si="135"/>
        <v>5.5724802069962998E-3</v>
      </c>
      <c r="E165" s="7">
        <f t="shared" si="135"/>
        <v>9.7811234723157447E-3</v>
      </c>
      <c r="F165" s="7">
        <f t="shared" si="135"/>
        <v>2.1364092261157097E-2</v>
      </c>
      <c r="G165" s="7">
        <f t="shared" si="135"/>
        <v>1.7279280925074136E-2</v>
      </c>
      <c r="H165" s="7">
        <f t="shared" si="135"/>
        <v>0.11210559380939289</v>
      </c>
      <c r="I165" s="20">
        <f t="shared" si="135"/>
        <v>1.946919238025413E-2</v>
      </c>
      <c r="J165" s="7">
        <f t="shared" si="135"/>
        <v>4.1666514587856973E-3</v>
      </c>
      <c r="K165" s="7">
        <f t="shared" si="135"/>
        <v>2.0068943228182867E-2</v>
      </c>
      <c r="L165" s="7">
        <f t="shared" si="135"/>
        <v>3.0629785904047413E-2</v>
      </c>
      <c r="M165" s="7">
        <f t="shared" si="135"/>
        <v>3.353670855388069E-3</v>
      </c>
      <c r="N165" s="7">
        <f t="shared" si="135"/>
        <v>1.842550049448044E-2</v>
      </c>
      <c r="O165" s="7">
        <f t="shared" si="135"/>
        <v>3.5548542788192972E-3</v>
      </c>
      <c r="P165" s="7">
        <f t="shared" si="135"/>
        <v>-2.43296540067095E-3</v>
      </c>
      <c r="Q165" s="7">
        <f t="shared" si="135"/>
        <v>-3.7834997372569679E-2</v>
      </c>
      <c r="R165" s="7">
        <f t="shared" si="135"/>
        <v>6.4047156844686537E-3</v>
      </c>
      <c r="S165" s="7">
        <f t="shared" si="135"/>
        <v>2.9382329543996555E-3</v>
      </c>
      <c r="T165" s="7">
        <f t="shared" si="135"/>
        <v>7.0902275998685482E-4</v>
      </c>
      <c r="U165" s="7">
        <f t="shared" si="135"/>
        <v>6.3072282799425672E-4</v>
      </c>
      <c r="V165" s="7">
        <f t="shared" si="135"/>
        <v>7.7504989093608589E-3</v>
      </c>
      <c r="W165" s="7">
        <f t="shared" si="135"/>
        <v>-2.3827151038613437E-4</v>
      </c>
      <c r="X165" s="7">
        <f t="shared" si="135"/>
        <v>3.2038733229293737E-3</v>
      </c>
      <c r="Y165" s="7">
        <f t="shared" si="135"/>
        <v>3.075690828994837E-3</v>
      </c>
      <c r="Z165" s="7">
        <f t="shared" si="135"/>
        <v>-5.4574421206060597E-3</v>
      </c>
      <c r="AA165" s="7">
        <f t="shared" si="135"/>
        <v>1.761198770048078E-2</v>
      </c>
      <c r="AB165" s="7">
        <f t="shared" si="135"/>
        <v>4.7258077535534682E-3</v>
      </c>
      <c r="AC165" s="7">
        <f t="shared" si="135"/>
        <v>7.6613380698637989E-3</v>
      </c>
      <c r="AD165" s="7">
        <f t="shared" si="135"/>
        <v>1.4290593619782799E-2</v>
      </c>
      <c r="AE165" s="7">
        <f t="shared" si="135"/>
        <v>9.7811234723157447E-3</v>
      </c>
      <c r="AF165" s="7">
        <f t="shared" si="135"/>
        <v>1.1102707993060124E-2</v>
      </c>
      <c r="AG165" s="7">
        <f t="shared" si="135"/>
        <v>8.1867021244879101E-3</v>
      </c>
      <c r="AH165" s="7">
        <f t="shared" ref="AH165:BH165" si="136">AH64/AH63-1</f>
        <v>9.8330365929371055E-3</v>
      </c>
      <c r="AI165" s="7">
        <f t="shared" si="136"/>
        <v>1.7148069438936098E-2</v>
      </c>
      <c r="AJ165" s="7">
        <f t="shared" si="136"/>
        <v>1.5250375917759129E-3</v>
      </c>
      <c r="AK165" s="7">
        <f t="shared" si="136"/>
        <v>6.543330657516444E-3</v>
      </c>
      <c r="AL165" s="7">
        <f t="shared" si="136"/>
        <v>2.686225761848049E-2</v>
      </c>
      <c r="AM165" s="7">
        <f t="shared" si="136"/>
        <v>7.5423616457259701E-3</v>
      </c>
      <c r="AN165" s="7">
        <f t="shared" si="136"/>
        <v>8.0610377728401517E-2</v>
      </c>
      <c r="AO165" s="7">
        <f t="shared" si="136"/>
        <v>0.12268223653034349</v>
      </c>
      <c r="AP165" s="7">
        <f t="shared" si="136"/>
        <v>6.7145582274835247E-2</v>
      </c>
      <c r="AQ165" s="7">
        <f t="shared" si="136"/>
        <v>3.3981200887248653E-2</v>
      </c>
      <c r="AR165" s="7">
        <f t="shared" si="136"/>
        <v>1.2353852559159328E-3</v>
      </c>
      <c r="AS165" s="7">
        <f t="shared" si="136"/>
        <v>8.5827401469682485E-3</v>
      </c>
      <c r="AT165" s="7">
        <f t="shared" si="136"/>
        <v>6.6322582725231172E-3</v>
      </c>
      <c r="AU165" s="7">
        <f t="shared" si="136"/>
        <v>1.1117832507102188E-2</v>
      </c>
      <c r="AV165" s="7">
        <f t="shared" si="136"/>
        <v>7.7864403003169436E-3</v>
      </c>
      <c r="AW165" s="7">
        <f t="shared" si="136"/>
        <v>1.7397833315456301E-2</v>
      </c>
      <c r="AX165" s="7">
        <f t="shared" si="136"/>
        <v>1.6516191734792685E-2</v>
      </c>
      <c r="AY165" s="7">
        <f t="shared" si="136"/>
        <v>5.0588285560871915E-2</v>
      </c>
      <c r="AZ165" s="7">
        <f t="shared" si="136"/>
        <v>3.1275176517095993E-3</v>
      </c>
      <c r="BA165" s="7">
        <f t="shared" si="136"/>
        <v>-2.2815750864352946E-2</v>
      </c>
      <c r="BB165" s="7">
        <f t="shared" si="136"/>
        <v>5.5615242479902793E-3</v>
      </c>
      <c r="BC165" s="7">
        <f t="shared" si="136"/>
        <v>1.2193617568165394E-2</v>
      </c>
      <c r="BD165" s="7">
        <f t="shared" si="136"/>
        <v>2.4126772159487775E-2</v>
      </c>
      <c r="BE165" s="7">
        <f t="shared" si="136"/>
        <v>6.514367635428675E-3</v>
      </c>
      <c r="BF165" s="7" t="e">
        <f t="shared" si="136"/>
        <v>#DIV/0!</v>
      </c>
      <c r="BG165" s="7">
        <f t="shared" si="136"/>
        <v>7.3967291095486942E-3</v>
      </c>
      <c r="BH165" s="7">
        <f t="shared" si="136"/>
        <v>4.3611396189922047E-3</v>
      </c>
    </row>
    <row r="166" spans="1:60" s="7" customFormat="1" x14ac:dyDescent="0.2">
      <c r="A166" s="138">
        <f t="shared" si="76"/>
        <v>41182</v>
      </c>
      <c r="B166" s="16">
        <f t="shared" ref="B166:AG166" si="137">B65/B64-1</f>
        <v>-8.344617822850231E-3</v>
      </c>
      <c r="C166" s="62">
        <f t="shared" si="137"/>
        <v>-5.1527453972356474E-3</v>
      </c>
      <c r="D166" s="8">
        <f t="shared" si="137"/>
        <v>-4.5827342617271727E-3</v>
      </c>
      <c r="E166" s="7">
        <f t="shared" si="137"/>
        <v>-1.0351177574424386E-2</v>
      </c>
      <c r="F166" s="7">
        <f t="shared" si="137"/>
        <v>-9.0136293628026998E-3</v>
      </c>
      <c r="G166" s="7">
        <f t="shared" si="137"/>
        <v>-4.680167991795936E-3</v>
      </c>
      <c r="H166" s="7">
        <f t="shared" si="137"/>
        <v>-9.7070462474204922E-2</v>
      </c>
      <c r="I166" s="20">
        <f t="shared" si="137"/>
        <v>-8.4923253113778907E-3</v>
      </c>
      <c r="J166" s="7">
        <f t="shared" si="137"/>
        <v>-7.2834804347563509E-3</v>
      </c>
      <c r="K166" s="7">
        <f t="shared" si="137"/>
        <v>-4.1349572450064542E-3</v>
      </c>
      <c r="L166" s="7">
        <f t="shared" si="137"/>
        <v>1.0462471569370635E-2</v>
      </c>
      <c r="M166" s="7">
        <f t="shared" si="137"/>
        <v>9.2622422680421757E-4</v>
      </c>
      <c r="N166" s="7">
        <f t="shared" si="137"/>
        <v>4.9972880404840492E-3</v>
      </c>
      <c r="O166" s="7">
        <f t="shared" si="137"/>
        <v>-1.1320440609306037E-2</v>
      </c>
      <c r="P166" s="7">
        <f t="shared" si="137"/>
        <v>-1.4972273567467664E-2</v>
      </c>
      <c r="Q166" s="7">
        <f t="shared" si="137"/>
        <v>-9.4665938467139998E-3</v>
      </c>
      <c r="R166" s="7">
        <f t="shared" si="137"/>
        <v>-9.1446673706441217E-3</v>
      </c>
      <c r="S166" s="7">
        <f t="shared" si="137"/>
        <v>-8.9807719370066375E-3</v>
      </c>
      <c r="T166" s="7">
        <f t="shared" si="137"/>
        <v>-1.307024321119965E-2</v>
      </c>
      <c r="U166" s="7">
        <f t="shared" si="137"/>
        <v>-5.8519692146196123E-3</v>
      </c>
      <c r="V166" s="7">
        <f t="shared" si="137"/>
        <v>-1.1213963341622946E-2</v>
      </c>
      <c r="W166" s="7">
        <f t="shared" si="137"/>
        <v>-7.1328254670809388E-3</v>
      </c>
      <c r="X166" s="7">
        <f t="shared" si="137"/>
        <v>-1.7259954706361214E-3</v>
      </c>
      <c r="Y166" s="7">
        <f t="shared" si="137"/>
        <v>-4.0883466151364622E-3</v>
      </c>
      <c r="Z166" s="7">
        <f t="shared" si="137"/>
        <v>-7.8689502385821397E-3</v>
      </c>
      <c r="AA166" s="7">
        <f t="shared" si="137"/>
        <v>2.2059553701891943E-3</v>
      </c>
      <c r="AB166" s="7">
        <f t="shared" si="137"/>
        <v>-3.4071736891693183E-3</v>
      </c>
      <c r="AC166" s="7">
        <f t="shared" si="137"/>
        <v>2.9319482472942582E-3</v>
      </c>
      <c r="AD166" s="7">
        <f t="shared" si="137"/>
        <v>3.973545614956997E-4</v>
      </c>
      <c r="AE166" s="7">
        <f t="shared" si="137"/>
        <v>-1.0351177574424386E-2</v>
      </c>
      <c r="AF166" s="7">
        <f t="shared" si="137"/>
        <v>-1.08990798008749E-2</v>
      </c>
      <c r="AG166" s="7">
        <f t="shared" si="137"/>
        <v>-3.8501573182559978E-3</v>
      </c>
      <c r="AH166" s="7">
        <f t="shared" ref="AH166:BH166" si="138">AH65/AH64-1</f>
        <v>-1.1226288001023765E-2</v>
      </c>
      <c r="AI166" s="7">
        <f t="shared" si="138"/>
        <v>-8.3136607359104442E-3</v>
      </c>
      <c r="AJ166" s="7">
        <f t="shared" si="138"/>
        <v>-4.9441582130628214E-3</v>
      </c>
      <c r="AK166" s="7">
        <f t="shared" si="138"/>
        <v>-6.7175880351343364E-3</v>
      </c>
      <c r="AL166" s="7">
        <f t="shared" si="138"/>
        <v>-9.9709614217021736E-3</v>
      </c>
      <c r="AM166" s="7">
        <f t="shared" si="138"/>
        <v>9.5019585157718467E-4</v>
      </c>
      <c r="AN166" s="7">
        <f t="shared" si="138"/>
        <v>1.2272812843530101E-2</v>
      </c>
      <c r="AO166" s="7">
        <f t="shared" si="138"/>
        <v>1.2593131863876561E-2</v>
      </c>
      <c r="AP166" s="7">
        <f t="shared" si="138"/>
        <v>1.2164961895262394E-2</v>
      </c>
      <c r="AQ166" s="7">
        <f t="shared" si="138"/>
        <v>-3.4484728778190643E-2</v>
      </c>
      <c r="AR166" s="7">
        <f t="shared" si="138"/>
        <v>-5.310373975759064E-3</v>
      </c>
      <c r="AS166" s="7">
        <f t="shared" si="138"/>
        <v>-5.7910486933054894E-3</v>
      </c>
      <c r="AT166" s="7">
        <f t="shared" si="138"/>
        <v>-2.392807431715549E-3</v>
      </c>
      <c r="AU166" s="7">
        <f t="shared" si="138"/>
        <v>-4.8735297289556057E-3</v>
      </c>
      <c r="AV166" s="7">
        <f t="shared" si="138"/>
        <v>-5.4539148906194157E-3</v>
      </c>
      <c r="AW166" s="7">
        <f t="shared" si="138"/>
        <v>-1.6172563572723786E-2</v>
      </c>
      <c r="AX166" s="7">
        <f t="shared" si="138"/>
        <v>-1.3489340574028175E-2</v>
      </c>
      <c r="AY166" s="7">
        <f t="shared" si="138"/>
        <v>-2.741403144391974E-2</v>
      </c>
      <c r="AZ166" s="7">
        <f t="shared" si="138"/>
        <v>3.162662622715251E-3</v>
      </c>
      <c r="BA166" s="7">
        <f t="shared" si="138"/>
        <v>-4.6288980945486058E-2</v>
      </c>
      <c r="BB166" s="7">
        <f t="shared" si="138"/>
        <v>-1.8992163691772257E-3</v>
      </c>
      <c r="BC166" s="7">
        <f t="shared" si="138"/>
        <v>-7.7146646778603056E-6</v>
      </c>
      <c r="BD166" s="7">
        <f t="shared" si="138"/>
        <v>-3.6570692413223749E-2</v>
      </c>
      <c r="BE166" s="7">
        <f t="shared" si="138"/>
        <v>-1.6521085367810717E-2</v>
      </c>
      <c r="BF166" s="7" t="e">
        <f t="shared" si="138"/>
        <v>#DIV/0!</v>
      </c>
      <c r="BG166" s="7">
        <f t="shared" si="138"/>
        <v>-2.3732510184090727E-2</v>
      </c>
      <c r="BH166" s="7">
        <f t="shared" si="138"/>
        <v>-2.5578918690363106E-2</v>
      </c>
    </row>
    <row r="167" spans="1:60" s="7" customFormat="1" ht="12" thickBot="1" x14ac:dyDescent="0.25">
      <c r="A167" s="139">
        <f t="shared" si="76"/>
        <v>41273</v>
      </c>
      <c r="B167" s="14">
        <f t="shared" ref="B167:AG167" si="139">B66/B65-1</f>
        <v>-6.4799362458870524E-3</v>
      </c>
      <c r="C167" s="60">
        <f t="shared" si="139"/>
        <v>-4.9336210963677463E-3</v>
      </c>
      <c r="D167" s="21">
        <f t="shared" si="139"/>
        <v>-6.0282800456383789E-3</v>
      </c>
      <c r="E167" s="22">
        <f t="shared" si="139"/>
        <v>-8.6293144870938088E-3</v>
      </c>
      <c r="F167" s="22">
        <f t="shared" si="139"/>
        <v>-6.3459100095492049E-3</v>
      </c>
      <c r="G167" s="22">
        <f t="shared" si="139"/>
        <v>-4.2256185883411401E-3</v>
      </c>
      <c r="H167" s="22">
        <f t="shared" si="139"/>
        <v>-5.3839225245483679E-2</v>
      </c>
      <c r="I167" s="23">
        <f t="shared" si="139"/>
        <v>-9.4762157719306961E-3</v>
      </c>
      <c r="J167" s="22">
        <f t="shared" si="139"/>
        <v>1.5019261821734409E-2</v>
      </c>
      <c r="K167" s="22">
        <f t="shared" si="139"/>
        <v>-8.2433240122300466E-3</v>
      </c>
      <c r="L167" s="22">
        <f t="shared" si="139"/>
        <v>-2.3559423769507815E-2</v>
      </c>
      <c r="M167" s="22">
        <f t="shared" si="139"/>
        <v>-1.4443773888553557E-2</v>
      </c>
      <c r="N167" s="22">
        <f t="shared" si="139"/>
        <v>-1.2069870750562872E-2</v>
      </c>
      <c r="O167" s="22">
        <f t="shared" si="139"/>
        <v>-5.5098738061160057E-3</v>
      </c>
      <c r="P167" s="22">
        <f t="shared" si="139"/>
        <v>-1.4626467338045512E-2</v>
      </c>
      <c r="Q167" s="22">
        <f t="shared" si="139"/>
        <v>-4.135269251975715E-3</v>
      </c>
      <c r="R167" s="22">
        <f t="shared" si="139"/>
        <v>-6.159814139863995E-3</v>
      </c>
      <c r="S167" s="22">
        <f t="shared" si="139"/>
        <v>-6.3770735170721737E-3</v>
      </c>
      <c r="T167" s="22">
        <f t="shared" si="139"/>
        <v>-3.225154764137983E-3</v>
      </c>
      <c r="U167" s="22">
        <f t="shared" si="139"/>
        <v>-8.1881876942813125E-3</v>
      </c>
      <c r="V167" s="22">
        <f t="shared" si="139"/>
        <v>-2.3831148164535909E-3</v>
      </c>
      <c r="W167" s="22">
        <f t="shared" si="139"/>
        <v>-1.1933440208492296E-2</v>
      </c>
      <c r="X167" s="22">
        <f t="shared" si="139"/>
        <v>-1.1893618192830857E-3</v>
      </c>
      <c r="Y167" s="22">
        <f t="shared" si="139"/>
        <v>3.7149286680238092E-4</v>
      </c>
      <c r="Z167" s="22">
        <f t="shared" si="139"/>
        <v>-9.4557977953648731E-3</v>
      </c>
      <c r="AA167" s="22">
        <f t="shared" si="139"/>
        <v>1.6568407493647852E-2</v>
      </c>
      <c r="AB167" s="22">
        <f t="shared" si="139"/>
        <v>-6.4199105170006376E-3</v>
      </c>
      <c r="AC167" s="22">
        <f t="shared" si="139"/>
        <v>2.8823677596621078E-3</v>
      </c>
      <c r="AD167" s="22">
        <f t="shared" si="139"/>
        <v>-3.1708417204677763E-3</v>
      </c>
      <c r="AE167" s="22">
        <f t="shared" si="139"/>
        <v>-8.6293144870938088E-3</v>
      </c>
      <c r="AF167" s="22">
        <f t="shared" si="139"/>
        <v>-8.0451443169252679E-3</v>
      </c>
      <c r="AG167" s="22">
        <f t="shared" si="139"/>
        <v>-6.5189125646399892E-3</v>
      </c>
      <c r="AH167" s="22">
        <f t="shared" ref="AH167:BH167" si="140">AH66/AH65-1</f>
        <v>-9.0205588286478289E-3</v>
      </c>
      <c r="AI167" s="22">
        <f t="shared" si="140"/>
        <v>4.7996411333202094E-3</v>
      </c>
      <c r="AJ167" s="22">
        <f t="shared" si="140"/>
        <v>-1.0754849464267524E-2</v>
      </c>
      <c r="AK167" s="22">
        <f t="shared" si="140"/>
        <v>-4.5578837016332363E-3</v>
      </c>
      <c r="AL167" s="22">
        <f t="shared" si="140"/>
        <v>1.3615469745737352E-2</v>
      </c>
      <c r="AM167" s="22">
        <f t="shared" si="140"/>
        <v>-3.8097405972880027E-3</v>
      </c>
      <c r="AN167" s="22">
        <f t="shared" si="140"/>
        <v>-8.5058332516688706E-2</v>
      </c>
      <c r="AO167" s="22">
        <f t="shared" si="140"/>
        <v>-0.15539527626506766</v>
      </c>
      <c r="AP167" s="22">
        <f t="shared" si="140"/>
        <v>-6.1365967658432941E-2</v>
      </c>
      <c r="AQ167" s="22">
        <f t="shared" si="140"/>
        <v>8.9830740411305232E-3</v>
      </c>
      <c r="AR167" s="22">
        <f t="shared" si="140"/>
        <v>-3.9406503786451053E-3</v>
      </c>
      <c r="AS167" s="22">
        <f t="shared" si="140"/>
        <v>7.3636126262872637E-3</v>
      </c>
      <c r="AT167" s="22">
        <f t="shared" si="140"/>
        <v>-3.8513195351126406E-3</v>
      </c>
      <c r="AU167" s="22">
        <f t="shared" si="140"/>
        <v>-6.0266093225013195E-3</v>
      </c>
      <c r="AV167" s="22">
        <f t="shared" si="140"/>
        <v>5.1189832604070507E-3</v>
      </c>
      <c r="AW167" s="22">
        <f t="shared" si="140"/>
        <v>-7.2440472363316522E-3</v>
      </c>
      <c r="AX167" s="22">
        <f t="shared" si="140"/>
        <v>6.9555796316358443E-3</v>
      </c>
      <c r="AY167" s="22">
        <f t="shared" si="140"/>
        <v>-2.6842728794151949E-2</v>
      </c>
      <c r="AZ167" s="22">
        <f t="shared" si="140"/>
        <v>7.4192682174860636E-3</v>
      </c>
      <c r="BA167" s="22">
        <f t="shared" si="140"/>
        <v>6.3615116638003233E-2</v>
      </c>
      <c r="BB167" s="22">
        <f t="shared" si="140"/>
        <v>6.7062498977699114E-4</v>
      </c>
      <c r="BC167" s="22">
        <f t="shared" si="140"/>
        <v>9.5044483650752465E-3</v>
      </c>
      <c r="BD167" s="22">
        <f t="shared" si="140"/>
        <v>1.9663540796685197E-2</v>
      </c>
      <c r="BE167" s="22">
        <f t="shared" si="140"/>
        <v>3.6841839158650025E-3</v>
      </c>
      <c r="BF167" s="22" t="e">
        <f t="shared" si="140"/>
        <v>#DIV/0!</v>
      </c>
      <c r="BG167" s="22">
        <f t="shared" si="140"/>
        <v>1.4117686675324759E-2</v>
      </c>
      <c r="BH167" s="22">
        <f t="shared" si="140"/>
        <v>2.375345328846068E-2</v>
      </c>
    </row>
    <row r="168" spans="1:60" s="7" customFormat="1" x14ac:dyDescent="0.2">
      <c r="A168" s="140">
        <f t="shared" ref="A168:A199" si="141">A67</f>
        <v>41363</v>
      </c>
      <c r="B168" s="16">
        <f t="shared" ref="B168:AG168" si="142">B67/B66-1</f>
        <v>-8.0303668986572152E-3</v>
      </c>
      <c r="C168" s="62">
        <f t="shared" si="142"/>
        <v>-7.7307438290743491E-3</v>
      </c>
      <c r="D168" s="8">
        <f t="shared" si="142"/>
        <v>-6.5544024107692112E-3</v>
      </c>
      <c r="E168" s="7">
        <f t="shared" si="142"/>
        <v>-9.152040861861277E-3</v>
      </c>
      <c r="F168" s="7">
        <f t="shared" si="142"/>
        <v>-8.25729569866962E-3</v>
      </c>
      <c r="G168" s="7">
        <f t="shared" si="142"/>
        <v>-7.8575325460021883E-3</v>
      </c>
      <c r="H168" s="7">
        <f t="shared" si="142"/>
        <v>-1.7681304888568339E-2</v>
      </c>
      <c r="I168" s="20">
        <f t="shared" si="142"/>
        <v>-9.5855989321288471E-3</v>
      </c>
      <c r="J168" s="7">
        <f t="shared" si="142"/>
        <v>2.8595797313668569E-3</v>
      </c>
      <c r="K168" s="7">
        <f t="shared" si="142"/>
        <v>-1.014739716335944E-2</v>
      </c>
      <c r="L168" s="7">
        <f t="shared" si="142"/>
        <v>-9.3745197479637721E-3</v>
      </c>
      <c r="M168" s="7">
        <f t="shared" si="142"/>
        <v>-1.7798824297844518E-2</v>
      </c>
      <c r="N168" s="7">
        <f t="shared" si="142"/>
        <v>-2.0099695555761188E-2</v>
      </c>
      <c r="O168" s="7">
        <f t="shared" si="142"/>
        <v>-8.7197817702944214E-3</v>
      </c>
      <c r="P168" s="7">
        <f t="shared" si="142"/>
        <v>-3.9357166284027523E-3</v>
      </c>
      <c r="Q168" s="7">
        <f t="shared" si="142"/>
        <v>5.7211405370489743E-3</v>
      </c>
      <c r="R168" s="7">
        <f t="shared" si="142"/>
        <v>3.6101341111205443E-3</v>
      </c>
      <c r="S168" s="7">
        <f t="shared" si="142"/>
        <v>7.6912083771809581E-3</v>
      </c>
      <c r="T168" s="7">
        <f t="shared" si="142"/>
        <v>-9.522189488313515E-3</v>
      </c>
      <c r="U168" s="7">
        <f t="shared" si="142"/>
        <v>-5.0569497613308645E-3</v>
      </c>
      <c r="V168" s="7">
        <f t="shared" si="142"/>
        <v>-1.0029879548071885E-2</v>
      </c>
      <c r="W168" s="7">
        <f t="shared" si="142"/>
        <v>-2.7851286278252063E-3</v>
      </c>
      <c r="X168" s="7">
        <f t="shared" si="142"/>
        <v>-7.5526202630737949E-4</v>
      </c>
      <c r="Y168" s="7">
        <f t="shared" si="142"/>
        <v>-6.2168552383751186E-3</v>
      </c>
      <c r="Z168" s="7">
        <f t="shared" si="142"/>
        <v>-1.4800299994364274E-2</v>
      </c>
      <c r="AA168" s="7">
        <f t="shared" si="142"/>
        <v>7.5678460531629632E-3</v>
      </c>
      <c r="AB168" s="7">
        <f t="shared" si="142"/>
        <v>-4.049434074992031E-3</v>
      </c>
      <c r="AC168" s="7">
        <f t="shared" si="142"/>
        <v>7.4363992172210569E-3</v>
      </c>
      <c r="AD168" s="7">
        <f t="shared" si="142"/>
        <v>-7.1857905044910853E-3</v>
      </c>
      <c r="AE168" s="7">
        <f t="shared" si="142"/>
        <v>-9.152040861861277E-3</v>
      </c>
      <c r="AF168" s="7">
        <f t="shared" si="142"/>
        <v>-1.3568573185731903E-2</v>
      </c>
      <c r="AG168" s="7">
        <f t="shared" si="142"/>
        <v>5.0198703200177164E-4</v>
      </c>
      <c r="AH168" s="7">
        <f t="shared" ref="AH168:BH168" si="143">AH67/AH66-1</f>
        <v>-9.969254772393521E-3</v>
      </c>
      <c r="AI168" s="7">
        <f t="shared" si="143"/>
        <v>-2.0482168493472064E-2</v>
      </c>
      <c r="AJ168" s="7">
        <f t="shared" si="143"/>
        <v>-8.999758886652387E-3</v>
      </c>
      <c r="AK168" s="7">
        <f t="shared" si="143"/>
        <v>-7.4008896679151892E-3</v>
      </c>
      <c r="AL168" s="7">
        <f t="shared" si="143"/>
        <v>-3.0313035132580546E-2</v>
      </c>
      <c r="AM168" s="7">
        <f t="shared" si="143"/>
        <v>-8.358319342043341E-3</v>
      </c>
      <c r="AN168" s="7">
        <f t="shared" si="143"/>
        <v>-6.9193511186282919E-4</v>
      </c>
      <c r="AO168" s="7">
        <f t="shared" si="143"/>
        <v>2.9625906707598793E-2</v>
      </c>
      <c r="AP168" s="7">
        <f t="shared" si="143"/>
        <v>-9.8811923854433825E-3</v>
      </c>
      <c r="AQ168" s="7">
        <f t="shared" si="143"/>
        <v>-5.2870585507716061E-3</v>
      </c>
      <c r="AR168" s="7">
        <f t="shared" si="143"/>
        <v>-1.5763038392734297E-2</v>
      </c>
      <c r="AS168" s="7">
        <f t="shared" si="143"/>
        <v>4.5622431299319199E-3</v>
      </c>
      <c r="AT168" s="7">
        <f t="shared" si="143"/>
        <v>-5.4118876207435163E-3</v>
      </c>
      <c r="AU168" s="7">
        <f t="shared" si="143"/>
        <v>-1.3194437245276025E-2</v>
      </c>
      <c r="AV168" s="7">
        <f t="shared" si="143"/>
        <v>-1.2372606710480127E-3</v>
      </c>
      <c r="AW168" s="7">
        <f t="shared" si="143"/>
        <v>1.3482006001597657E-2</v>
      </c>
      <c r="AX168" s="7">
        <f t="shared" si="143"/>
        <v>-2.5188729628057405E-2</v>
      </c>
      <c r="AY168" s="7">
        <f t="shared" si="143"/>
        <v>-1.340986357995344E-2</v>
      </c>
      <c r="AZ168" s="7">
        <f t="shared" si="143"/>
        <v>-1.0118959474800793E-3</v>
      </c>
      <c r="BA168" s="7">
        <f t="shared" si="143"/>
        <v>1.3164752791446244E-2</v>
      </c>
      <c r="BB168" s="7">
        <f t="shared" si="143"/>
        <v>3.5996963323781106E-3</v>
      </c>
      <c r="BC168" s="7">
        <f t="shared" si="143"/>
        <v>3.6572860917294392E-5</v>
      </c>
      <c r="BD168" s="7">
        <f t="shared" si="143"/>
        <v>-2.3365958732479708E-4</v>
      </c>
      <c r="BE168" s="7">
        <f t="shared" si="143"/>
        <v>-3.582401478755326E-3</v>
      </c>
      <c r="BF168" s="7" t="e">
        <f t="shared" si="143"/>
        <v>#DIV/0!</v>
      </c>
      <c r="BG168" s="7">
        <f t="shared" si="143"/>
        <v>2.943064151828878E-3</v>
      </c>
      <c r="BH168" s="7">
        <f t="shared" si="143"/>
        <v>3.8919820923417614E-3</v>
      </c>
    </row>
    <row r="169" spans="1:60" s="7" customFormat="1" x14ac:dyDescent="0.2">
      <c r="A169" s="138">
        <f t="shared" si="141"/>
        <v>41455</v>
      </c>
      <c r="B169" s="16">
        <f t="shared" ref="B169:AG169" si="144">B68/B67-1</f>
        <v>1.648813037365171E-2</v>
      </c>
      <c r="C169" s="62">
        <f t="shared" si="144"/>
        <v>1.2942651896395541E-2</v>
      </c>
      <c r="D169" s="8">
        <f t="shared" si="144"/>
        <v>2.6622572817465162E-3</v>
      </c>
      <c r="E169" s="7">
        <f t="shared" si="144"/>
        <v>7.9783327467082277E-3</v>
      </c>
      <c r="F169" s="7">
        <f t="shared" si="144"/>
        <v>2.075477292588479E-2</v>
      </c>
      <c r="G169" s="7">
        <f t="shared" si="144"/>
        <v>1.6088993694146403E-2</v>
      </c>
      <c r="H169" s="7">
        <f t="shared" si="144"/>
        <v>0.13184574198685062</v>
      </c>
      <c r="I169" s="20">
        <f t="shared" si="144"/>
        <v>1.8517943531613845E-2</v>
      </c>
      <c r="J169" s="7">
        <f t="shared" si="144"/>
        <v>2.4514813450062789E-3</v>
      </c>
      <c r="K169" s="7">
        <f t="shared" si="144"/>
        <v>1.904113254868478E-2</v>
      </c>
      <c r="L169" s="7">
        <f t="shared" si="144"/>
        <v>-1.1635122556624244E-2</v>
      </c>
      <c r="M169" s="7">
        <f t="shared" si="144"/>
        <v>1.6625103906899863E-3</v>
      </c>
      <c r="N169" s="7">
        <f t="shared" si="144"/>
        <v>1.5464966594452401E-2</v>
      </c>
      <c r="O169" s="7">
        <f t="shared" si="144"/>
        <v>-1.1387035859673489E-3</v>
      </c>
      <c r="P169" s="7">
        <f t="shared" si="144"/>
        <v>-2.1880675964183194E-3</v>
      </c>
      <c r="Q169" s="7">
        <f t="shared" si="144"/>
        <v>-3.6700614735296844E-2</v>
      </c>
      <c r="R169" s="7">
        <f t="shared" si="144"/>
        <v>4.5943770523331207E-3</v>
      </c>
      <c r="S169" s="7">
        <f t="shared" si="144"/>
        <v>-3.3907920013408477E-3</v>
      </c>
      <c r="T169" s="7">
        <f t="shared" si="144"/>
        <v>-1.4689170573425336E-3</v>
      </c>
      <c r="U169" s="7">
        <f t="shared" si="144"/>
        <v>-4.1751252537580719E-4</v>
      </c>
      <c r="V169" s="7">
        <f t="shared" si="144"/>
        <v>3.4190855714588686E-3</v>
      </c>
      <c r="W169" s="7">
        <f t="shared" si="144"/>
        <v>-3.8630866410287457E-3</v>
      </c>
      <c r="X169" s="7">
        <f t="shared" si="144"/>
        <v>-4.7225762315386E-3</v>
      </c>
      <c r="Y169" s="7">
        <f t="shared" si="144"/>
        <v>-1.6613885767438052E-3</v>
      </c>
      <c r="Z169" s="7">
        <f t="shared" si="144"/>
        <v>-1.2813686707120131E-2</v>
      </c>
      <c r="AA169" s="7">
        <f t="shared" si="144"/>
        <v>1.5851189530199594E-2</v>
      </c>
      <c r="AB169" s="7">
        <f t="shared" si="144"/>
        <v>3.2438317206748835E-3</v>
      </c>
      <c r="AC169" s="7">
        <f t="shared" si="144"/>
        <v>8.2338888309037017E-3</v>
      </c>
      <c r="AD169" s="7">
        <f t="shared" si="144"/>
        <v>7.5983293198917945E-3</v>
      </c>
      <c r="AE169" s="7">
        <f t="shared" si="144"/>
        <v>7.9783327467082277E-3</v>
      </c>
      <c r="AF169" s="7">
        <f t="shared" si="144"/>
        <v>-3.4290612944706256E-3</v>
      </c>
      <c r="AG169" s="7">
        <f t="shared" si="144"/>
        <v>1.098441634462044E-2</v>
      </c>
      <c r="AH169" s="7">
        <f t="shared" ref="AH169:BH169" si="145">AH68/AH67-1</f>
        <v>9.0953901774422086E-3</v>
      </c>
      <c r="AI169" s="7">
        <f t="shared" si="145"/>
        <v>1.3857829740079319E-2</v>
      </c>
      <c r="AJ169" s="7">
        <f t="shared" si="145"/>
        <v>1.3094623003342409E-3</v>
      </c>
      <c r="AK169" s="7">
        <f t="shared" si="145"/>
        <v>5.6506602808632511E-3</v>
      </c>
      <c r="AL169" s="7">
        <f t="shared" si="145"/>
        <v>2.136235005081577E-2</v>
      </c>
      <c r="AM169" s="7">
        <f t="shared" si="145"/>
        <v>7.2753281441206852E-3</v>
      </c>
      <c r="AN169" s="7">
        <f t="shared" si="145"/>
        <v>8.1267507962236474E-2</v>
      </c>
      <c r="AO169" s="7">
        <f t="shared" si="145"/>
        <v>0.1238406839140358</v>
      </c>
      <c r="AP169" s="7">
        <f t="shared" si="145"/>
        <v>6.7848811502279505E-2</v>
      </c>
      <c r="AQ169" s="7">
        <f t="shared" si="145"/>
        <v>1.5857961454840419E-2</v>
      </c>
      <c r="AR169" s="7">
        <f t="shared" si="145"/>
        <v>-2.6214793532286507E-3</v>
      </c>
      <c r="AS169" s="7">
        <f t="shared" si="145"/>
        <v>1.1341758369508792E-2</v>
      </c>
      <c r="AT169" s="7">
        <f t="shared" si="145"/>
        <v>5.1537413569853197E-3</v>
      </c>
      <c r="AU169" s="7">
        <f t="shared" si="145"/>
        <v>9.4023469098321044E-3</v>
      </c>
      <c r="AV169" s="7">
        <f t="shared" si="145"/>
        <v>4.9336802649533329E-3</v>
      </c>
      <c r="AW169" s="7">
        <f t="shared" si="145"/>
        <v>1.5699055287514252E-2</v>
      </c>
      <c r="AX169" s="7">
        <f t="shared" si="145"/>
        <v>1.4616550104855408E-2</v>
      </c>
      <c r="AY169" s="7">
        <f t="shared" si="145"/>
        <v>5.7058509780971489E-2</v>
      </c>
      <c r="AZ169" s="7">
        <f t="shared" si="145"/>
        <v>2.6484176198828813E-3</v>
      </c>
      <c r="BA169" s="7">
        <f t="shared" si="145"/>
        <v>-2.1624004223082083E-2</v>
      </c>
      <c r="BB169" s="7">
        <f t="shared" si="145"/>
        <v>5.7964038046705024E-3</v>
      </c>
      <c r="BC169" s="7">
        <f t="shared" si="145"/>
        <v>8.2269552323614992E-3</v>
      </c>
      <c r="BD169" s="7">
        <f t="shared" si="145"/>
        <v>3.0867304325959299E-2</v>
      </c>
      <c r="BE169" s="7">
        <f t="shared" si="145"/>
        <v>1.0439894460425814E-2</v>
      </c>
      <c r="BF169" s="7" t="e">
        <f t="shared" si="145"/>
        <v>#DIV/0!</v>
      </c>
      <c r="BG169" s="7">
        <f t="shared" si="145"/>
        <v>6.8399207144076435E-3</v>
      </c>
      <c r="BH169" s="7">
        <f t="shared" si="145"/>
        <v>5.94480466147429E-3</v>
      </c>
    </row>
    <row r="170" spans="1:60" s="7" customFormat="1" x14ac:dyDescent="0.2">
      <c r="A170" s="138">
        <f t="shared" si="141"/>
        <v>41547</v>
      </c>
      <c r="B170" s="16">
        <f t="shared" ref="B170:AG170" si="146">B69/B68-1</f>
        <v>-7.2501737926655707E-3</v>
      </c>
      <c r="C170" s="62">
        <f t="shared" si="146"/>
        <v>-6.343588132395328E-3</v>
      </c>
      <c r="D170" s="8">
        <f t="shared" si="146"/>
        <v>-6.1016472355602813E-3</v>
      </c>
      <c r="E170" s="7">
        <f t="shared" si="146"/>
        <v>-8.5235142449231471E-3</v>
      </c>
      <c r="F170" s="7">
        <f t="shared" si="146"/>
        <v>-7.379284816407039E-3</v>
      </c>
      <c r="G170" s="7">
        <f t="shared" si="146"/>
        <v>-6.1502915494722199E-3</v>
      </c>
      <c r="H170" s="7">
        <f t="shared" si="146"/>
        <v>-3.3648589571128928E-2</v>
      </c>
      <c r="I170" s="20">
        <f t="shared" si="146"/>
        <v>-7.1069428069885365E-3</v>
      </c>
      <c r="J170" s="7">
        <f t="shared" si="146"/>
        <v>-8.2565252520457877E-3</v>
      </c>
      <c r="K170" s="7">
        <f t="shared" si="146"/>
        <v>-5.7017735985058771E-3</v>
      </c>
      <c r="L170" s="7">
        <f t="shared" si="146"/>
        <v>-1.883534766912609E-3</v>
      </c>
      <c r="M170" s="7">
        <f t="shared" si="146"/>
        <v>-5.2282157676348806E-3</v>
      </c>
      <c r="N170" s="7">
        <f t="shared" si="146"/>
        <v>7.9968393267781934E-3</v>
      </c>
      <c r="O170" s="7">
        <f t="shared" si="146"/>
        <v>-1.4696522044783111E-2</v>
      </c>
      <c r="P170" s="7">
        <f t="shared" si="146"/>
        <v>-1.3859763042760931E-2</v>
      </c>
      <c r="Q170" s="7">
        <f t="shared" si="146"/>
        <v>-1.7906467282598371E-2</v>
      </c>
      <c r="R170" s="7">
        <f t="shared" si="146"/>
        <v>-1.2989775515124036E-2</v>
      </c>
      <c r="S170" s="7">
        <f t="shared" si="146"/>
        <v>-1.2846054333764512E-2</v>
      </c>
      <c r="T170" s="7">
        <f t="shared" si="146"/>
        <v>-8.6471571967547955E-3</v>
      </c>
      <c r="U170" s="7">
        <f t="shared" si="146"/>
        <v>-6.7080018308193212E-3</v>
      </c>
      <c r="V170" s="7">
        <f t="shared" si="146"/>
        <v>-1.0425968573263722E-2</v>
      </c>
      <c r="W170" s="7">
        <f t="shared" si="146"/>
        <v>-6.6119311730281627E-3</v>
      </c>
      <c r="X170" s="7">
        <f t="shared" si="146"/>
        <v>-7.261600545451552E-3</v>
      </c>
      <c r="Y170" s="7">
        <f t="shared" si="146"/>
        <v>-1.1325937096079319E-2</v>
      </c>
      <c r="Z170" s="7">
        <f t="shared" si="146"/>
        <v>-1.682676235262659E-2</v>
      </c>
      <c r="AA170" s="7">
        <f t="shared" si="146"/>
        <v>-2.9316736387443587E-3</v>
      </c>
      <c r="AB170" s="7">
        <f t="shared" si="146"/>
        <v>-7.0055771480879159E-3</v>
      </c>
      <c r="AC170" s="7">
        <f t="shared" si="146"/>
        <v>4.0258112009583513E-5</v>
      </c>
      <c r="AD170" s="7">
        <f t="shared" si="146"/>
        <v>-5.9072527561553345E-3</v>
      </c>
      <c r="AE170" s="7">
        <f t="shared" si="146"/>
        <v>-8.5235142449231471E-3</v>
      </c>
      <c r="AF170" s="7">
        <f t="shared" si="146"/>
        <v>-8.0742913000977357E-3</v>
      </c>
      <c r="AG170" s="7">
        <f t="shared" si="146"/>
        <v>-9.3525859929811661E-3</v>
      </c>
      <c r="AH170" s="7">
        <f t="shared" ref="AH170:BH170" si="147">AH69/AH68-1</f>
        <v>-8.4604506174856819E-3</v>
      </c>
      <c r="AI170" s="7">
        <f t="shared" si="147"/>
        <v>-9.0021530611745781E-3</v>
      </c>
      <c r="AJ170" s="7">
        <f t="shared" si="147"/>
        <v>-3.4099782132697154E-3</v>
      </c>
      <c r="AK170" s="7">
        <f t="shared" si="147"/>
        <v>-8.7703478724878714E-3</v>
      </c>
      <c r="AL170" s="7">
        <f t="shared" si="147"/>
        <v>-1.0357262618419516E-2</v>
      </c>
      <c r="AM170" s="7">
        <f t="shared" si="147"/>
        <v>-4.8094932637909871E-4</v>
      </c>
      <c r="AN170" s="7">
        <f t="shared" si="147"/>
        <v>6.4983698274307944E-3</v>
      </c>
      <c r="AO170" s="7">
        <f t="shared" si="147"/>
        <v>5.9986382738947963E-3</v>
      </c>
      <c r="AP170" s="7">
        <f t="shared" si="147"/>
        <v>6.6641398637343752E-3</v>
      </c>
      <c r="AQ170" s="7">
        <f t="shared" si="147"/>
        <v>-1.6787529807693602E-2</v>
      </c>
      <c r="AR170" s="7">
        <f t="shared" si="147"/>
        <v>-2.3536173374265834E-2</v>
      </c>
      <c r="AS170" s="7">
        <f t="shared" si="147"/>
        <v>-5.2456130021671932E-3</v>
      </c>
      <c r="AT170" s="7">
        <f t="shared" si="147"/>
        <v>-2.9700017731353334E-3</v>
      </c>
      <c r="AU170" s="7">
        <f t="shared" si="147"/>
        <v>-6.8381258352963048E-3</v>
      </c>
      <c r="AV170" s="7">
        <f t="shared" si="147"/>
        <v>-6.4810254017222402E-3</v>
      </c>
      <c r="AW170" s="7">
        <f t="shared" si="147"/>
        <v>-1.6830073926492939E-2</v>
      </c>
      <c r="AX170" s="7">
        <f t="shared" si="147"/>
        <v>-1.6878350674510934E-2</v>
      </c>
      <c r="AY170" s="7">
        <f t="shared" si="147"/>
        <v>-8.2298264063863646E-3</v>
      </c>
      <c r="AZ170" s="7">
        <f t="shared" si="147"/>
        <v>-2.1190512564003283E-3</v>
      </c>
      <c r="BA170" s="7">
        <f t="shared" si="147"/>
        <v>-5.1107217994166954E-2</v>
      </c>
      <c r="BB170" s="7">
        <f t="shared" si="147"/>
        <v>-5.0199087060330827E-3</v>
      </c>
      <c r="BC170" s="7">
        <f t="shared" si="147"/>
        <v>1.9385358532140184E-3</v>
      </c>
      <c r="BD170" s="7">
        <f t="shared" si="147"/>
        <v>-4.02095911096364E-2</v>
      </c>
      <c r="BE170" s="7">
        <f t="shared" si="147"/>
        <v>-1.5356007810116035E-2</v>
      </c>
      <c r="BF170" s="7" t="e">
        <f t="shared" si="147"/>
        <v>#DIV/0!</v>
      </c>
      <c r="BG170" s="7">
        <f t="shared" si="147"/>
        <v>-1.772527205217489E-2</v>
      </c>
      <c r="BH170" s="7">
        <f t="shared" si="147"/>
        <v>-1.9922215793998999E-2</v>
      </c>
    </row>
    <row r="171" spans="1:60" s="7" customFormat="1" ht="12" thickBot="1" x14ac:dyDescent="0.25">
      <c r="A171" s="139">
        <f t="shared" si="141"/>
        <v>41638</v>
      </c>
      <c r="B171" s="14">
        <f t="shared" ref="B171:AG171" si="148">B70/B69-1</f>
        <v>-3.6220962939027546E-3</v>
      </c>
      <c r="C171" s="60">
        <f t="shared" si="148"/>
        <v>-3.3163282544945716E-3</v>
      </c>
      <c r="D171" s="21">
        <f t="shared" si="148"/>
        <v>-5.3290021480012495E-3</v>
      </c>
      <c r="E171" s="22">
        <f t="shared" si="148"/>
        <v>-7.2698331044322995E-3</v>
      </c>
      <c r="F171" s="22">
        <f t="shared" si="148"/>
        <v>-2.8162024449132073E-3</v>
      </c>
      <c r="G171" s="22">
        <f t="shared" si="148"/>
        <v>-2.3630783004230382E-3</v>
      </c>
      <c r="H171" s="22">
        <f t="shared" si="148"/>
        <v>-1.2777178796028354E-2</v>
      </c>
      <c r="I171" s="23">
        <f t="shared" si="148"/>
        <v>-6.4738158080328567E-3</v>
      </c>
      <c r="J171" s="22">
        <f t="shared" si="148"/>
        <v>1.6437520385749416E-2</v>
      </c>
      <c r="K171" s="22">
        <f t="shared" si="148"/>
        <v>-6.3563387587581843E-3</v>
      </c>
      <c r="L171" s="22">
        <f t="shared" si="148"/>
        <v>-1.0536247837710344E-2</v>
      </c>
      <c r="M171" s="22">
        <f t="shared" si="148"/>
        <v>-2.4276299324268003E-2</v>
      </c>
      <c r="N171" s="22">
        <f t="shared" si="148"/>
        <v>-9.2191498251267268E-3</v>
      </c>
      <c r="O171" s="22">
        <f t="shared" si="148"/>
        <v>-7.2987774306760844E-3</v>
      </c>
      <c r="P171" s="22">
        <f t="shared" si="148"/>
        <v>-8.3712043523785917E-3</v>
      </c>
      <c r="Q171" s="22">
        <f t="shared" si="148"/>
        <v>-6.691882455629905E-3</v>
      </c>
      <c r="R171" s="22">
        <f t="shared" si="148"/>
        <v>-3.8074165601068577E-3</v>
      </c>
      <c r="S171" s="22">
        <f t="shared" si="148"/>
        <v>-7.2077266830039566E-4</v>
      </c>
      <c r="T171" s="22">
        <f t="shared" si="148"/>
        <v>-7.2312905583487019E-3</v>
      </c>
      <c r="U171" s="22">
        <f t="shared" si="148"/>
        <v>-4.8068812179110632E-3</v>
      </c>
      <c r="V171" s="22">
        <f t="shared" si="148"/>
        <v>2.7704997189914593E-4</v>
      </c>
      <c r="W171" s="22">
        <f t="shared" si="148"/>
        <v>-1.00674386501719E-2</v>
      </c>
      <c r="X171" s="22">
        <f t="shared" si="148"/>
        <v>3.9197949645710661E-3</v>
      </c>
      <c r="Y171" s="22">
        <f t="shared" si="148"/>
        <v>-1.912004227109021E-3</v>
      </c>
      <c r="Z171" s="22">
        <f t="shared" si="148"/>
        <v>-7.9793262909734208E-3</v>
      </c>
      <c r="AA171" s="22">
        <f t="shared" si="148"/>
        <v>7.217704524368207E-3</v>
      </c>
      <c r="AB171" s="22">
        <f t="shared" si="148"/>
        <v>-8.4489032780852291E-3</v>
      </c>
      <c r="AC171" s="22">
        <f t="shared" si="148"/>
        <v>-7.1311498979209631E-4</v>
      </c>
      <c r="AD171" s="22">
        <f t="shared" si="148"/>
        <v>-6.4856568510268664E-3</v>
      </c>
      <c r="AE171" s="22">
        <f t="shared" si="148"/>
        <v>-7.2698331044322995E-3</v>
      </c>
      <c r="AF171" s="22">
        <f t="shared" si="148"/>
        <v>-9.3160152682788544E-3</v>
      </c>
      <c r="AG171" s="22">
        <f t="shared" si="148"/>
        <v>-3.3755777545847465E-3</v>
      </c>
      <c r="AH171" s="22">
        <f t="shared" ref="AH171:BH171" si="149">AH70/AH69-1</f>
        <v>-7.5740770930937673E-3</v>
      </c>
      <c r="AI171" s="22">
        <f t="shared" si="149"/>
        <v>9.8206619808276496E-3</v>
      </c>
      <c r="AJ171" s="22">
        <f t="shared" si="149"/>
        <v>-1.0056735218297752E-2</v>
      </c>
      <c r="AK171" s="22">
        <f t="shared" si="149"/>
        <v>-2.4279449375055329E-3</v>
      </c>
      <c r="AL171" s="22">
        <f t="shared" si="149"/>
        <v>2.1123930295143145E-2</v>
      </c>
      <c r="AM171" s="22">
        <f t="shared" si="149"/>
        <v>-3.0525656924186295E-3</v>
      </c>
      <c r="AN171" s="22">
        <f t="shared" si="149"/>
        <v>-8.5491338105797787E-2</v>
      </c>
      <c r="AO171" s="22">
        <f t="shared" si="149"/>
        <v>-0.15321034186338689</v>
      </c>
      <c r="AP171" s="22">
        <f t="shared" si="149"/>
        <v>-6.3042564733190809E-2</v>
      </c>
      <c r="AQ171" s="22">
        <f t="shared" si="149"/>
        <v>-9.0621316347239134E-4</v>
      </c>
      <c r="AR171" s="22">
        <f t="shared" si="149"/>
        <v>-7.1276809555255172E-3</v>
      </c>
      <c r="AS171" s="22">
        <f t="shared" si="149"/>
        <v>4.3891344050865921E-3</v>
      </c>
      <c r="AT171" s="22">
        <f t="shared" si="149"/>
        <v>-3.6565337299743206E-3</v>
      </c>
      <c r="AU171" s="22">
        <f t="shared" si="149"/>
        <v>-5.60132283869752E-3</v>
      </c>
      <c r="AV171" s="22">
        <f t="shared" si="149"/>
        <v>5.0471637238287403E-3</v>
      </c>
      <c r="AW171" s="22">
        <f t="shared" si="149"/>
        <v>-8.3831058020478189E-3</v>
      </c>
      <c r="AX171" s="22">
        <f t="shared" si="149"/>
        <v>1.0993250243936936E-2</v>
      </c>
      <c r="AY171" s="22">
        <f t="shared" si="149"/>
        <v>-1.2203876893400301E-2</v>
      </c>
      <c r="AZ171" s="22">
        <f t="shared" si="149"/>
        <v>1.0993081173978014E-2</v>
      </c>
      <c r="BA171" s="22">
        <f t="shared" si="149"/>
        <v>6.519337399260916E-2</v>
      </c>
      <c r="BB171" s="22">
        <f t="shared" si="149"/>
        <v>2.2730683891594161E-3</v>
      </c>
      <c r="BC171" s="22">
        <f t="shared" si="149"/>
        <v>1.0538563545365198E-2</v>
      </c>
      <c r="BD171" s="22">
        <f t="shared" si="149"/>
        <v>3.2438612701436886E-2</v>
      </c>
      <c r="BE171" s="22">
        <f t="shared" si="149"/>
        <v>3.7236510846125892E-3</v>
      </c>
      <c r="BF171" s="22" t="e">
        <f t="shared" si="149"/>
        <v>#DIV/0!</v>
      </c>
      <c r="BG171" s="22">
        <f t="shared" si="149"/>
        <v>1.8851455339260026E-2</v>
      </c>
      <c r="BH171" s="22">
        <f t="shared" si="149"/>
        <v>2.9499122592490989E-2</v>
      </c>
    </row>
    <row r="172" spans="1:60" s="7" customFormat="1" x14ac:dyDescent="0.2">
      <c r="A172" s="140">
        <f t="shared" si="141"/>
        <v>41728</v>
      </c>
      <c r="B172" s="16">
        <f t="shared" ref="B172:AG172" si="150">B71/B70-1</f>
        <v>-6.0920590094551974E-3</v>
      </c>
      <c r="C172" s="62">
        <f t="shared" si="150"/>
        <v>-4.3880778888171212E-3</v>
      </c>
      <c r="D172" s="8">
        <f t="shared" si="150"/>
        <v>-4.003035997143467E-3</v>
      </c>
      <c r="E172" s="7">
        <f t="shared" si="150"/>
        <v>-5.6623551849868115E-3</v>
      </c>
      <c r="F172" s="7">
        <f t="shared" si="150"/>
        <v>-6.6303063160395581E-3</v>
      </c>
      <c r="G172" s="7">
        <f t="shared" si="150"/>
        <v>-4.3358861971517504E-3</v>
      </c>
      <c r="H172" s="7">
        <f t="shared" si="150"/>
        <v>-5.7600346345498266E-2</v>
      </c>
      <c r="I172" s="20">
        <f t="shared" si="150"/>
        <v>-7.5531821095363716E-3</v>
      </c>
      <c r="J172" s="7">
        <f t="shared" si="150"/>
        <v>3.9541280059163242E-3</v>
      </c>
      <c r="K172" s="7">
        <f t="shared" si="150"/>
        <v>-6.1370833627595323E-3</v>
      </c>
      <c r="L172" s="7">
        <f t="shared" si="150"/>
        <v>-3.2422123331214192E-2</v>
      </c>
      <c r="M172" s="7">
        <f t="shared" si="150"/>
        <v>8.9774281805745648E-3</v>
      </c>
      <c r="N172" s="7">
        <f t="shared" si="150"/>
        <v>-1.4855129016617563E-2</v>
      </c>
      <c r="O172" s="7">
        <f t="shared" si="150"/>
        <v>-1.5637292514496526E-3</v>
      </c>
      <c r="P172" s="7">
        <f t="shared" si="150"/>
        <v>-3.7120292608053829E-3</v>
      </c>
      <c r="Q172" s="7">
        <f t="shared" si="150"/>
        <v>8.7873462214416165E-4</v>
      </c>
      <c r="R172" s="7">
        <f t="shared" si="150"/>
        <v>5.2353755624783282E-3</v>
      </c>
      <c r="S172" s="7">
        <f t="shared" si="150"/>
        <v>2.9113990452709348E-3</v>
      </c>
      <c r="T172" s="7">
        <f t="shared" si="150"/>
        <v>-6.3581300404913499E-4</v>
      </c>
      <c r="U172" s="7">
        <f t="shared" si="150"/>
        <v>2.7578878121599093E-3</v>
      </c>
      <c r="V172" s="7">
        <f t="shared" si="150"/>
        <v>-6.5919630280296682E-3</v>
      </c>
      <c r="W172" s="7">
        <f t="shared" si="150"/>
        <v>-7.2831918144034002E-4</v>
      </c>
      <c r="X172" s="7">
        <f t="shared" si="150"/>
        <v>-3.0646354418693011E-3</v>
      </c>
      <c r="Y172" s="7">
        <f t="shared" si="150"/>
        <v>-1.1753244626854231E-2</v>
      </c>
      <c r="Z172" s="7">
        <f t="shared" si="150"/>
        <v>-1.5502033727891829E-2</v>
      </c>
      <c r="AA172" s="7">
        <f t="shared" si="150"/>
        <v>-6.19742349737884E-3</v>
      </c>
      <c r="AB172" s="7">
        <f t="shared" si="150"/>
        <v>-8.247237175545985E-4</v>
      </c>
      <c r="AC172" s="7">
        <f t="shared" si="150"/>
        <v>3.0271464828126593E-3</v>
      </c>
      <c r="AD172" s="7">
        <f t="shared" si="150"/>
        <v>-5.7350659293335937E-3</v>
      </c>
      <c r="AE172" s="7">
        <f t="shared" si="150"/>
        <v>-5.6623551849868115E-3</v>
      </c>
      <c r="AF172" s="7">
        <f t="shared" si="150"/>
        <v>-9.8413056308980229E-3</v>
      </c>
      <c r="AG172" s="7">
        <f t="shared" si="150"/>
        <v>-3.7101532532657355E-4</v>
      </c>
      <c r="AH172" s="7">
        <f t="shared" ref="AH172:BH172" si="151">AH71/AH70-1</f>
        <v>-5.8904265756801744E-3</v>
      </c>
      <c r="AI172" s="7">
        <f t="shared" si="151"/>
        <v>-1.7535386817540521E-2</v>
      </c>
      <c r="AJ172" s="7">
        <f t="shared" si="151"/>
        <v>-4.9646057372467745E-3</v>
      </c>
      <c r="AK172" s="7">
        <f t="shared" si="151"/>
        <v>-4.5246992320709944E-3</v>
      </c>
      <c r="AL172" s="7">
        <f t="shared" si="151"/>
        <v>-2.7404132206620746E-2</v>
      </c>
      <c r="AM172" s="7">
        <f t="shared" si="151"/>
        <v>-5.8733779097963623E-3</v>
      </c>
      <c r="AN172" s="7">
        <f t="shared" si="151"/>
        <v>7.4866230882373319E-3</v>
      </c>
      <c r="AO172" s="7">
        <f t="shared" si="151"/>
        <v>3.4409422054000327E-2</v>
      </c>
      <c r="AP172" s="7">
        <f t="shared" si="151"/>
        <v>-5.7937188381185223E-4</v>
      </c>
      <c r="AQ172" s="7">
        <f t="shared" si="151"/>
        <v>1.1946091186341157E-3</v>
      </c>
      <c r="AR172" s="7">
        <f t="shared" si="151"/>
        <v>-1.4242027717733086E-2</v>
      </c>
      <c r="AS172" s="7">
        <f t="shared" si="151"/>
        <v>5.7825495355467993E-3</v>
      </c>
      <c r="AT172" s="7">
        <f t="shared" si="151"/>
        <v>-5.5847111433238172E-4</v>
      </c>
      <c r="AU172" s="7">
        <f t="shared" si="151"/>
        <v>-1.413869277050861E-2</v>
      </c>
      <c r="AV172" s="7">
        <f t="shared" si="151"/>
        <v>1.7662147045081067E-3</v>
      </c>
      <c r="AW172" s="7">
        <f t="shared" si="151"/>
        <v>2.7620625121001607E-2</v>
      </c>
      <c r="AX172" s="7">
        <f t="shared" si="151"/>
        <v>-8.3409740024884549E-3</v>
      </c>
      <c r="AY172" s="7">
        <f t="shared" si="151"/>
        <v>-2.3193123590768638E-2</v>
      </c>
      <c r="AZ172" s="7">
        <f t="shared" si="151"/>
        <v>-1.4458984842489864E-2</v>
      </c>
      <c r="BA172" s="7">
        <f t="shared" si="151"/>
        <v>1.9511618386653051E-2</v>
      </c>
      <c r="BB172" s="7">
        <f t="shared" si="151"/>
        <v>5.4072681478167794E-3</v>
      </c>
      <c r="BC172" s="7">
        <f t="shared" si="151"/>
        <v>1.9049832565372071E-3</v>
      </c>
      <c r="BD172" s="7">
        <f t="shared" si="151"/>
        <v>-6.6222111708181819E-3</v>
      </c>
      <c r="BE172" s="7">
        <f t="shared" si="151"/>
        <v>5.9425588210189062E-3</v>
      </c>
      <c r="BF172" s="7" t="e">
        <f t="shared" si="151"/>
        <v>#DIV/0!</v>
      </c>
      <c r="BG172" s="7">
        <f t="shared" si="151"/>
        <v>3.9704562204900817E-3</v>
      </c>
      <c r="BH172" s="7">
        <f t="shared" si="151"/>
        <v>4.9481893594831572E-3</v>
      </c>
    </row>
    <row r="173" spans="1:60" s="7" customFormat="1" x14ac:dyDescent="0.2">
      <c r="A173" s="138">
        <f t="shared" si="141"/>
        <v>41820</v>
      </c>
      <c r="B173" s="16">
        <f t="shared" ref="B173:AG173" si="152">B72/B71-1</f>
        <v>1.9128668433109564E-2</v>
      </c>
      <c r="C173" s="62">
        <f t="shared" si="152"/>
        <v>1.45674193566383E-2</v>
      </c>
      <c r="D173" s="8">
        <f t="shared" si="152"/>
        <v>4.5618872559869406E-3</v>
      </c>
      <c r="E173" s="7">
        <f t="shared" si="152"/>
        <v>4.9466043453985087E-3</v>
      </c>
      <c r="F173" s="7">
        <f t="shared" si="152"/>
        <v>2.4125101230867863E-2</v>
      </c>
      <c r="G173" s="7">
        <f t="shared" si="152"/>
        <v>1.8131704516634928E-2</v>
      </c>
      <c r="H173" s="7">
        <f t="shared" si="152"/>
        <v>0.16479228555187531</v>
      </c>
      <c r="I173" s="20">
        <f t="shared" si="152"/>
        <v>2.1653745805368496E-2</v>
      </c>
      <c r="J173" s="7">
        <f t="shared" si="152"/>
        <v>1.9660907686049889E-3</v>
      </c>
      <c r="K173" s="7">
        <f t="shared" si="152"/>
        <v>2.1679720449955919E-2</v>
      </c>
      <c r="L173" s="7">
        <f t="shared" si="152"/>
        <v>1.5932982917214122E-2</v>
      </c>
      <c r="M173" s="7">
        <f t="shared" si="152"/>
        <v>-6.1435471570205902E-3</v>
      </c>
      <c r="N173" s="7">
        <f t="shared" si="152"/>
        <v>2.1531308893364853E-2</v>
      </c>
      <c r="O173" s="7">
        <f t="shared" si="152"/>
        <v>4.5526177552093205E-3</v>
      </c>
      <c r="P173" s="7">
        <f t="shared" si="152"/>
        <v>-3.4909448496270867E-3</v>
      </c>
      <c r="Q173" s="7">
        <f t="shared" si="152"/>
        <v>-2.7314408350405106E-3</v>
      </c>
      <c r="R173" s="7">
        <f t="shared" si="152"/>
        <v>4.4907387480450645E-3</v>
      </c>
      <c r="S173" s="7">
        <f t="shared" si="152"/>
        <v>1.4776263828228942E-3</v>
      </c>
      <c r="T173" s="7">
        <f t="shared" si="152"/>
        <v>-2.232342173408286E-3</v>
      </c>
      <c r="U173" s="7">
        <f t="shared" si="152"/>
        <v>2.7755349212754687E-4</v>
      </c>
      <c r="V173" s="7">
        <f t="shared" si="152"/>
        <v>7.2729879792563512E-3</v>
      </c>
      <c r="W173" s="7">
        <f t="shared" si="152"/>
        <v>-3.0220610456332953E-4</v>
      </c>
      <c r="X173" s="7">
        <f t="shared" si="152"/>
        <v>8.4801553207403124E-4</v>
      </c>
      <c r="Y173" s="7">
        <f t="shared" si="152"/>
        <v>-5.1885294564332218E-3</v>
      </c>
      <c r="Z173" s="7">
        <f t="shared" si="152"/>
        <v>-1.3387924871644863E-2</v>
      </c>
      <c r="AA173" s="7">
        <f t="shared" si="152"/>
        <v>6.8494551105113821E-3</v>
      </c>
      <c r="AB173" s="7">
        <f t="shared" si="152"/>
        <v>8.5316805234565418E-3</v>
      </c>
      <c r="AC173" s="7">
        <f t="shared" si="152"/>
        <v>4.4409508454446023E-3</v>
      </c>
      <c r="AD173" s="7">
        <f t="shared" si="152"/>
        <v>1.0621914832180668E-2</v>
      </c>
      <c r="AE173" s="7">
        <f t="shared" si="152"/>
        <v>4.9466043453985087E-3</v>
      </c>
      <c r="AF173" s="7">
        <f t="shared" si="152"/>
        <v>3.9381417061261637E-3</v>
      </c>
      <c r="AG173" s="7">
        <f t="shared" si="152"/>
        <v>5.1901560638623057E-3</v>
      </c>
      <c r="AH173" s="7">
        <f t="shared" ref="AH173:BH173" si="153">AH72/AH71-1</f>
        <v>5.0458305529192948E-3</v>
      </c>
      <c r="AI173" s="7">
        <f t="shared" si="153"/>
        <v>1.7282087761961495E-2</v>
      </c>
      <c r="AJ173" s="7">
        <f t="shared" si="153"/>
        <v>2.9035164810715663E-3</v>
      </c>
      <c r="AK173" s="7">
        <f t="shared" si="153"/>
        <v>8.1066648065795111E-3</v>
      </c>
      <c r="AL173" s="7">
        <f t="shared" si="153"/>
        <v>2.5610243075510963E-2</v>
      </c>
      <c r="AM173" s="7">
        <f t="shared" si="153"/>
        <v>7.4023952397603843E-3</v>
      </c>
      <c r="AN173" s="7">
        <f t="shared" si="153"/>
        <v>8.5405934912094583E-2</v>
      </c>
      <c r="AO173" s="7">
        <f t="shared" si="153"/>
        <v>0.13345885529301538</v>
      </c>
      <c r="AP173" s="7">
        <f t="shared" si="153"/>
        <v>7.0505406015741512E-2</v>
      </c>
      <c r="AQ173" s="7">
        <f t="shared" si="153"/>
        <v>2.6259724009410679E-2</v>
      </c>
      <c r="AR173" s="7">
        <f t="shared" si="153"/>
        <v>4.8843809817165074E-3</v>
      </c>
      <c r="AS173" s="7">
        <f t="shared" si="153"/>
        <v>1.4128439343128019E-2</v>
      </c>
      <c r="AT173" s="7">
        <f t="shared" si="153"/>
        <v>8.2261542999244597E-3</v>
      </c>
      <c r="AU173" s="7">
        <f t="shared" si="153"/>
        <v>2.0738503479393211E-2</v>
      </c>
      <c r="AV173" s="7">
        <f t="shared" si="153"/>
        <v>6.0191849371353801E-3</v>
      </c>
      <c r="AW173" s="7">
        <f t="shared" si="153"/>
        <v>1.4286910468694458E-2</v>
      </c>
      <c r="AX173" s="7">
        <f t="shared" si="153"/>
        <v>1.9129980218841824E-2</v>
      </c>
      <c r="AY173" s="7">
        <f t="shared" si="153"/>
        <v>6.7398128197868834E-2</v>
      </c>
      <c r="AZ173" s="7">
        <f t="shared" si="153"/>
        <v>-1.6802390995107608E-3</v>
      </c>
      <c r="BA173" s="7">
        <f t="shared" si="153"/>
        <v>-2.169471594650052E-2</v>
      </c>
      <c r="BB173" s="7">
        <f t="shared" si="153"/>
        <v>5.5038034925016799E-3</v>
      </c>
      <c r="BC173" s="7">
        <f t="shared" si="153"/>
        <v>8.1261487687047662E-3</v>
      </c>
      <c r="BD173" s="7">
        <f t="shared" si="153"/>
        <v>3.8390918699651611E-2</v>
      </c>
      <c r="BE173" s="7">
        <f t="shared" si="153"/>
        <v>7.2964026858981512E-3</v>
      </c>
      <c r="BF173" s="7" t="e">
        <f t="shared" si="153"/>
        <v>#DIV/0!</v>
      </c>
      <c r="BG173" s="7">
        <f t="shared" si="153"/>
        <v>7.5051050534302721E-3</v>
      </c>
      <c r="BH173" s="7">
        <f t="shared" si="153"/>
        <v>6.1435527726223516E-3</v>
      </c>
    </row>
    <row r="174" spans="1:60" s="7" customFormat="1" x14ac:dyDescent="0.2">
      <c r="A174" s="138">
        <f t="shared" si="141"/>
        <v>41912</v>
      </c>
      <c r="B174" s="16">
        <f t="shared" ref="B174:AG174" si="154">B73/B72-1</f>
        <v>-1.0190800207834139E-2</v>
      </c>
      <c r="C174" s="62">
        <f t="shared" si="154"/>
        <v>-7.3836187557569932E-3</v>
      </c>
      <c r="D174" s="8">
        <f t="shared" si="154"/>
        <v>-6.3964831091081198E-3</v>
      </c>
      <c r="E174" s="7">
        <f t="shared" si="154"/>
        <v>-1.6167335733774602E-2</v>
      </c>
      <c r="F174" s="7">
        <f t="shared" si="154"/>
        <v>-1.0420796865693416E-2</v>
      </c>
      <c r="G174" s="7">
        <f t="shared" si="154"/>
        <v>-6.6257784355886473E-3</v>
      </c>
      <c r="H174" s="7">
        <f t="shared" si="154"/>
        <v>-8.8276267487423565E-2</v>
      </c>
      <c r="I174" s="20">
        <f t="shared" si="154"/>
        <v>-1.0180527789260707E-2</v>
      </c>
      <c r="J174" s="7">
        <f t="shared" si="154"/>
        <v>-1.0261992215479077E-2</v>
      </c>
      <c r="K174" s="7">
        <f t="shared" si="154"/>
        <v>-5.8431042265989497E-3</v>
      </c>
      <c r="L174" s="7">
        <f t="shared" si="154"/>
        <v>-1.1156022635408269E-2</v>
      </c>
      <c r="M174" s="7">
        <f t="shared" si="154"/>
        <v>-1.7478790979238434E-3</v>
      </c>
      <c r="N174" s="7">
        <f t="shared" si="154"/>
        <v>7.7978762904427068E-3</v>
      </c>
      <c r="O174" s="7">
        <f t="shared" si="154"/>
        <v>-1.1581740359847381E-2</v>
      </c>
      <c r="P174" s="7">
        <f t="shared" si="154"/>
        <v>-1.8140850629913441E-2</v>
      </c>
      <c r="Q174" s="7">
        <f t="shared" si="154"/>
        <v>-1.8096449183214292E-2</v>
      </c>
      <c r="R174" s="7">
        <f t="shared" si="154"/>
        <v>-1.5211677998057449E-2</v>
      </c>
      <c r="S174" s="7">
        <f t="shared" si="154"/>
        <v>-1.5289801141185833E-2</v>
      </c>
      <c r="T174" s="7">
        <f t="shared" si="154"/>
        <v>-1.193619115804545E-2</v>
      </c>
      <c r="U174" s="7">
        <f t="shared" si="154"/>
        <v>-5.8976364049138086E-3</v>
      </c>
      <c r="V174" s="7">
        <f t="shared" si="154"/>
        <v>-1.3175584834632992E-2</v>
      </c>
      <c r="W174" s="7">
        <f t="shared" si="154"/>
        <v>-1.1771818763781194E-2</v>
      </c>
      <c r="X174" s="7">
        <f t="shared" si="154"/>
        <v>-9.4707738274413256E-3</v>
      </c>
      <c r="Y174" s="7">
        <f t="shared" si="154"/>
        <v>-9.459677016426804E-3</v>
      </c>
      <c r="Z174" s="7">
        <f t="shared" si="154"/>
        <v>-1.2520349685226861E-2</v>
      </c>
      <c r="AA174" s="7">
        <f t="shared" si="154"/>
        <v>-5.0564535781009168E-3</v>
      </c>
      <c r="AB174" s="7">
        <f t="shared" si="154"/>
        <v>-7.5964435846880285E-3</v>
      </c>
      <c r="AC174" s="7">
        <f t="shared" si="154"/>
        <v>3.1646111926699749E-3</v>
      </c>
      <c r="AD174" s="7">
        <f t="shared" si="154"/>
        <v>-1.1428649174484162E-3</v>
      </c>
      <c r="AE174" s="7">
        <f t="shared" si="154"/>
        <v>-1.6167335733774602E-2</v>
      </c>
      <c r="AF174" s="7">
        <f t="shared" si="154"/>
        <v>-1.9179836821283991E-2</v>
      </c>
      <c r="AG174" s="7">
        <f t="shared" si="154"/>
        <v>-1.0564932048548692E-2</v>
      </c>
      <c r="AH174" s="7">
        <f t="shared" ref="AH174:BH174" si="155">AH73/AH72-1</f>
        <v>-1.6606815406855269E-2</v>
      </c>
      <c r="AI174" s="7">
        <f t="shared" si="155"/>
        <v>-1.0942758093218319E-2</v>
      </c>
      <c r="AJ174" s="7">
        <f t="shared" si="155"/>
        <v>-3.0975463661372382E-3</v>
      </c>
      <c r="AK174" s="7">
        <f t="shared" si="155"/>
        <v>-8.4922933281594837E-3</v>
      </c>
      <c r="AL174" s="7">
        <f t="shared" si="155"/>
        <v>-1.3981159844829061E-2</v>
      </c>
      <c r="AM174" s="7">
        <f t="shared" si="155"/>
        <v>-1.0587425473850276E-3</v>
      </c>
      <c r="AN174" s="7">
        <f t="shared" si="155"/>
        <v>6.4071278752912963E-3</v>
      </c>
      <c r="AO174" s="7">
        <f t="shared" si="155"/>
        <v>4.1724290589115753E-3</v>
      </c>
      <c r="AP174" s="7">
        <f t="shared" si="155"/>
        <v>7.1408266457086977E-3</v>
      </c>
      <c r="AQ174" s="7">
        <f t="shared" si="155"/>
        <v>-2.3289894085385621E-2</v>
      </c>
      <c r="AR174" s="7">
        <f t="shared" si="155"/>
        <v>-1.4917639159532592E-2</v>
      </c>
      <c r="AS174" s="7">
        <f t="shared" si="155"/>
        <v>-2.0358194173154542E-3</v>
      </c>
      <c r="AT174" s="7">
        <f t="shared" si="155"/>
        <v>-3.011328715246897E-3</v>
      </c>
      <c r="AU174" s="7">
        <f t="shared" si="155"/>
        <v>-1.0141064177989878E-2</v>
      </c>
      <c r="AV174" s="7">
        <f t="shared" si="155"/>
        <v>-6.459441849781089E-3</v>
      </c>
      <c r="AW174" s="7">
        <f t="shared" si="155"/>
        <v>-1.9069829836853902E-2</v>
      </c>
      <c r="AX174" s="7">
        <f t="shared" si="155"/>
        <v>-1.376656888723915E-2</v>
      </c>
      <c r="AY174" s="7">
        <f t="shared" si="155"/>
        <v>-2.5567020845261412E-2</v>
      </c>
      <c r="AZ174" s="7">
        <f t="shared" si="155"/>
        <v>-4.0363820512565596E-3</v>
      </c>
      <c r="BA174" s="7">
        <f t="shared" si="155"/>
        <v>-5.2652370186436315E-2</v>
      </c>
      <c r="BB174" s="7">
        <f t="shared" si="155"/>
        <v>-2.7234534674952515E-3</v>
      </c>
      <c r="BC174" s="7">
        <f t="shared" si="155"/>
        <v>-2.4744503843802113E-3</v>
      </c>
      <c r="BD174" s="7">
        <f t="shared" si="155"/>
        <v>-3.8361853003085034E-2</v>
      </c>
      <c r="BE174" s="7">
        <f t="shared" si="155"/>
        <v>-1.0730100622306282E-2</v>
      </c>
      <c r="BF174" s="7" t="e">
        <f t="shared" si="155"/>
        <v>#DIV/0!</v>
      </c>
      <c r="BG174" s="7">
        <f t="shared" si="155"/>
        <v>-2.1270542857480534E-2</v>
      </c>
      <c r="BH174" s="7">
        <f t="shared" si="155"/>
        <v>-2.1774962956264798E-2</v>
      </c>
    </row>
    <row r="175" spans="1:60" s="7" customFormat="1" ht="12" thickBot="1" x14ac:dyDescent="0.25">
      <c r="A175" s="139">
        <f t="shared" si="141"/>
        <v>42003</v>
      </c>
      <c r="B175" s="14">
        <f t="shared" ref="B175:AG175" si="156">B74/B73-1</f>
        <v>-3.9091707573174483E-3</v>
      </c>
      <c r="C175" s="60">
        <f t="shared" si="156"/>
        <v>-4.085642330715511E-3</v>
      </c>
      <c r="D175" s="21">
        <f t="shared" si="156"/>
        <v>-6.2549809510196175E-3</v>
      </c>
      <c r="E175" s="22">
        <f t="shared" si="156"/>
        <v>-9.719296874722505E-3</v>
      </c>
      <c r="F175" s="22">
        <f t="shared" si="156"/>
        <v>-2.7395917515828927E-3</v>
      </c>
      <c r="G175" s="22">
        <f t="shared" si="156"/>
        <v>-2.9263608120454476E-3</v>
      </c>
      <c r="H175" s="22">
        <f t="shared" si="156"/>
        <v>1.435151822666958E-3</v>
      </c>
      <c r="I175" s="23">
        <f t="shared" si="156"/>
        <v>-6.6812276883202459E-3</v>
      </c>
      <c r="J175" s="22">
        <f t="shared" si="156"/>
        <v>1.5303884120558164E-2</v>
      </c>
      <c r="K175" s="22">
        <f t="shared" si="156"/>
        <v>-6.8328752830040251E-3</v>
      </c>
      <c r="L175" s="22">
        <f t="shared" si="156"/>
        <v>-2.6651406147809031E-2</v>
      </c>
      <c r="M175" s="22">
        <f t="shared" si="156"/>
        <v>-1.8064571233344706E-2</v>
      </c>
      <c r="N175" s="22">
        <f t="shared" si="156"/>
        <v>-1.0822048865580358E-2</v>
      </c>
      <c r="O175" s="22">
        <f t="shared" si="156"/>
        <v>-9.2289605172920508E-3</v>
      </c>
      <c r="P175" s="22">
        <f t="shared" si="156"/>
        <v>-7.3033049129801464E-3</v>
      </c>
      <c r="Q175" s="22">
        <f t="shared" si="156"/>
        <v>1.9924287706718502E-4</v>
      </c>
      <c r="R175" s="22">
        <f t="shared" si="156"/>
        <v>-3.6694852567914493E-3</v>
      </c>
      <c r="S175" s="22">
        <f t="shared" si="156"/>
        <v>2.9304126445317547E-3</v>
      </c>
      <c r="T175" s="22">
        <f t="shared" si="156"/>
        <v>-7.32144541937918E-3</v>
      </c>
      <c r="U175" s="22">
        <f t="shared" si="156"/>
        <v>-6.4629578880058824E-3</v>
      </c>
      <c r="V175" s="22">
        <f t="shared" si="156"/>
        <v>-4.3276166052252929E-4</v>
      </c>
      <c r="W175" s="22">
        <f t="shared" si="156"/>
        <v>-1.1903048188001586E-2</v>
      </c>
      <c r="X175" s="22">
        <f t="shared" si="156"/>
        <v>-2.9319902079405491E-3</v>
      </c>
      <c r="Y175" s="22">
        <f t="shared" si="156"/>
        <v>-3.2954284337187723E-3</v>
      </c>
      <c r="Z175" s="22">
        <f t="shared" si="156"/>
        <v>-8.5242027321285052E-3</v>
      </c>
      <c r="AA175" s="22">
        <f t="shared" si="156"/>
        <v>4.1704935877810989E-3</v>
      </c>
      <c r="AB175" s="22">
        <f t="shared" si="156"/>
        <v>-7.5533797157080196E-3</v>
      </c>
      <c r="AC175" s="22">
        <f t="shared" si="156"/>
        <v>-1.2698231927796844E-3</v>
      </c>
      <c r="AD175" s="22">
        <f t="shared" si="156"/>
        <v>-6.4155389529458873E-3</v>
      </c>
      <c r="AE175" s="22">
        <f t="shared" si="156"/>
        <v>-9.719296874722505E-3</v>
      </c>
      <c r="AF175" s="22">
        <f t="shared" si="156"/>
        <v>-1.1263620410550845E-2</v>
      </c>
      <c r="AG175" s="22">
        <f t="shared" si="156"/>
        <v>-8.9081497532201848E-3</v>
      </c>
      <c r="AH175" s="22">
        <f t="shared" ref="AH175:BH175" si="157">AH74/AH73-1</f>
        <v>-9.6349834133203638E-3</v>
      </c>
      <c r="AI175" s="22">
        <f t="shared" si="157"/>
        <v>8.0098880411070272E-3</v>
      </c>
      <c r="AJ175" s="22">
        <f t="shared" si="157"/>
        <v>-5.5356045074841376E-3</v>
      </c>
      <c r="AK175" s="22">
        <f t="shared" si="157"/>
        <v>-4.263668784088126E-3</v>
      </c>
      <c r="AL175" s="22">
        <f t="shared" si="157"/>
        <v>1.7792242360298527E-2</v>
      </c>
      <c r="AM175" s="22">
        <f t="shared" si="157"/>
        <v>-3.1839140146985301E-3</v>
      </c>
      <c r="AN175" s="22">
        <f t="shared" si="157"/>
        <v>-8.1641440419438327E-2</v>
      </c>
      <c r="AO175" s="22">
        <f t="shared" si="157"/>
        <v>-0.14715659040544338</v>
      </c>
      <c r="AP175" s="22">
        <f t="shared" si="157"/>
        <v>-6.0194831940688309E-2</v>
      </c>
      <c r="AQ175" s="22">
        <f t="shared" si="157"/>
        <v>-2.4042110259777649E-3</v>
      </c>
      <c r="AR175" s="22">
        <f t="shared" si="157"/>
        <v>-2.8820151879977995E-3</v>
      </c>
      <c r="AS175" s="22">
        <f t="shared" si="157"/>
        <v>9.447829083390813E-3</v>
      </c>
      <c r="AT175" s="22">
        <f t="shared" si="157"/>
        <v>-2.6650801812254654E-3</v>
      </c>
      <c r="AU175" s="22">
        <f t="shared" si="157"/>
        <v>-3.530631088450642E-3</v>
      </c>
      <c r="AV175" s="22">
        <f t="shared" si="157"/>
        <v>5.5779237426982764E-3</v>
      </c>
      <c r="AW175" s="22">
        <f t="shared" si="157"/>
        <v>-6.4907057722046746E-3</v>
      </c>
      <c r="AX175" s="22">
        <f t="shared" si="157"/>
        <v>7.6926263690573204E-3</v>
      </c>
      <c r="AY175" s="22">
        <f t="shared" si="157"/>
        <v>-9.6418675285903088E-3</v>
      </c>
      <c r="AZ175" s="22">
        <f t="shared" si="157"/>
        <v>1.0283891229032172E-2</v>
      </c>
      <c r="BA175" s="22">
        <f t="shared" si="157"/>
        <v>6.6303128168279768E-2</v>
      </c>
      <c r="BB175" s="22">
        <f t="shared" si="157"/>
        <v>1.0987988374921986E-3</v>
      </c>
      <c r="BC175" s="22">
        <f t="shared" si="157"/>
        <v>8.7954087221715493E-3</v>
      </c>
      <c r="BD175" s="22">
        <f t="shared" si="157"/>
        <v>2.3435536005281365E-2</v>
      </c>
      <c r="BE175" s="22">
        <f t="shared" si="157"/>
        <v>2.2784838128104834E-3</v>
      </c>
      <c r="BF175" s="22" t="e">
        <f t="shared" si="157"/>
        <v>#DIV/0!</v>
      </c>
      <c r="BG175" s="22">
        <f t="shared" si="157"/>
        <v>1.4711267559796681E-2</v>
      </c>
      <c r="BH175" s="22">
        <f t="shared" si="157"/>
        <v>2.3676888235566684E-2</v>
      </c>
    </row>
    <row r="176" spans="1:60" s="7" customFormat="1" x14ac:dyDescent="0.2">
      <c r="A176" s="140">
        <f t="shared" si="141"/>
        <v>42093</v>
      </c>
      <c r="B176" s="16">
        <f t="shared" ref="B176:AG176" si="158">B75/B74-1</f>
        <v>-5.7740764944371747E-3</v>
      </c>
      <c r="C176" s="62">
        <f t="shared" si="158"/>
        <v>-4.2330703482824639E-3</v>
      </c>
      <c r="D176" s="8">
        <f t="shared" si="158"/>
        <v>-4.3875097042057609E-3</v>
      </c>
      <c r="E176" s="7">
        <f t="shared" si="158"/>
        <v>-1.1102319672489869E-2</v>
      </c>
      <c r="F176" s="7">
        <f t="shared" si="158"/>
        <v>-5.5253242320971729E-3</v>
      </c>
      <c r="G176" s="7">
        <f t="shared" si="158"/>
        <v>-3.4287334840953365E-3</v>
      </c>
      <c r="H176" s="7">
        <f t="shared" si="158"/>
        <v>-5.2185131284911757E-2</v>
      </c>
      <c r="I176" s="20">
        <f t="shared" si="158"/>
        <v>-6.9791647040131632E-3</v>
      </c>
      <c r="J176" s="7">
        <f t="shared" si="158"/>
        <v>2.3974973705849223E-3</v>
      </c>
      <c r="K176" s="7">
        <f t="shared" si="158"/>
        <v>-4.7050498403720109E-3</v>
      </c>
      <c r="L176" s="7">
        <f t="shared" si="158"/>
        <v>2.6877204770703322E-3</v>
      </c>
      <c r="M176" s="7">
        <f t="shared" si="158"/>
        <v>-1.2438568259905192E-2</v>
      </c>
      <c r="N176" s="7">
        <f t="shared" si="158"/>
        <v>-1.453672982916987E-2</v>
      </c>
      <c r="O176" s="7">
        <f t="shared" si="158"/>
        <v>-9.3050391582943925E-3</v>
      </c>
      <c r="P176" s="7">
        <f t="shared" si="158"/>
        <v>-3.6897670834528107E-3</v>
      </c>
      <c r="Q176" s="7">
        <f t="shared" si="158"/>
        <v>2.9880478087651596E-4</v>
      </c>
      <c r="R176" s="7">
        <f t="shared" si="158"/>
        <v>4.0978833668150472E-3</v>
      </c>
      <c r="S176" s="7">
        <f t="shared" si="158"/>
        <v>1.1237886219707338E-2</v>
      </c>
      <c r="T176" s="7">
        <f t="shared" si="158"/>
        <v>-6.3413614157811216E-3</v>
      </c>
      <c r="U176" s="7">
        <f t="shared" si="158"/>
        <v>-1.2437906243215613E-3</v>
      </c>
      <c r="V176" s="7">
        <f t="shared" si="158"/>
        <v>-3.3353110017158016E-3</v>
      </c>
      <c r="W176" s="7">
        <f t="shared" si="158"/>
        <v>-3.1049396767585113E-3</v>
      </c>
      <c r="X176" s="7">
        <f t="shared" si="158"/>
        <v>-1.2473613509882409E-3</v>
      </c>
      <c r="Y176" s="7">
        <f t="shared" si="158"/>
        <v>-5.2518822993572467E-3</v>
      </c>
      <c r="Z176" s="7">
        <f t="shared" si="158"/>
        <v>-9.6932008227446076E-3</v>
      </c>
      <c r="AA176" s="7">
        <f t="shared" si="158"/>
        <v>1.0094987736961603E-3</v>
      </c>
      <c r="AB176" s="7">
        <f t="shared" si="158"/>
        <v>-3.2180938459620556E-3</v>
      </c>
      <c r="AC176" s="7">
        <f t="shared" si="158"/>
        <v>2.759532931946751E-3</v>
      </c>
      <c r="AD176" s="7">
        <f t="shared" si="158"/>
        <v>-2.5361747630047171E-3</v>
      </c>
      <c r="AE176" s="7">
        <f t="shared" si="158"/>
        <v>-1.1102319672489869E-2</v>
      </c>
      <c r="AF176" s="7">
        <f t="shared" si="158"/>
        <v>-8.4063673761402002E-3</v>
      </c>
      <c r="AG176" s="7">
        <f t="shared" si="158"/>
        <v>-7.7735940726345598E-3</v>
      </c>
      <c r="AH176" s="7">
        <f t="shared" ref="AH176:BH176" si="159">AH75/AH74-1</f>
        <v>-1.1969479901882574E-2</v>
      </c>
      <c r="AI176" s="7">
        <f t="shared" si="159"/>
        <v>-1.630629461842481E-2</v>
      </c>
      <c r="AJ176" s="7">
        <f t="shared" si="159"/>
        <v>-5.8461374933216348E-4</v>
      </c>
      <c r="AK176" s="7">
        <f t="shared" si="159"/>
        <v>-3.0755756443221482E-3</v>
      </c>
      <c r="AL176" s="7">
        <f t="shared" si="159"/>
        <v>-2.6855620594473439E-2</v>
      </c>
      <c r="AM176" s="7">
        <f t="shared" si="159"/>
        <v>-3.9026231974331749E-3</v>
      </c>
      <c r="AN176" s="7">
        <f t="shared" si="159"/>
        <v>8.8931263718705633E-3</v>
      </c>
      <c r="AO176" s="7">
        <f t="shared" si="159"/>
        <v>3.8390806701007252E-2</v>
      </c>
      <c r="AP176" s="7">
        <f t="shared" si="159"/>
        <v>1.3046119391013633E-4</v>
      </c>
      <c r="AQ176" s="7">
        <f t="shared" si="159"/>
        <v>7.7560947495822763E-3</v>
      </c>
      <c r="AR176" s="7">
        <f t="shared" si="159"/>
        <v>-6.8654986402746365E-3</v>
      </c>
      <c r="AS176" s="7">
        <f t="shared" si="159"/>
        <v>6.8130948622688869E-3</v>
      </c>
      <c r="AT176" s="7">
        <f t="shared" si="159"/>
        <v>-1.4913045473317066E-3</v>
      </c>
      <c r="AU176" s="7">
        <f t="shared" si="159"/>
        <v>-1.6686954850401392E-2</v>
      </c>
      <c r="AV176" s="7">
        <f t="shared" si="159"/>
        <v>4.7528993029555267E-3</v>
      </c>
      <c r="AW176" s="7">
        <f t="shared" si="159"/>
        <v>2.3284132059888663E-2</v>
      </c>
      <c r="AX176" s="7">
        <f t="shared" si="159"/>
        <v>-6.4589979934503994E-4</v>
      </c>
      <c r="AY176" s="7">
        <f t="shared" si="159"/>
        <v>-2.1441394410693149E-2</v>
      </c>
      <c r="AZ176" s="7">
        <f t="shared" si="159"/>
        <v>-1.2384786942191139E-2</v>
      </c>
      <c r="BA176" s="7">
        <f t="shared" si="159"/>
        <v>1.5025171033948403E-2</v>
      </c>
      <c r="BB176" s="7">
        <f t="shared" si="159"/>
        <v>2.7779466076516268E-3</v>
      </c>
      <c r="BC176" s="7">
        <f t="shared" si="159"/>
        <v>1.0636354007609317E-3</v>
      </c>
      <c r="BD176" s="7">
        <f t="shared" si="159"/>
        <v>-1.9168594532515959E-3</v>
      </c>
      <c r="BE176" s="7">
        <f t="shared" si="159"/>
        <v>5.4944082506904746E-3</v>
      </c>
      <c r="BF176" s="7" t="e">
        <f t="shared" si="159"/>
        <v>#DIV/0!</v>
      </c>
      <c r="BG176" s="7">
        <f t="shared" si="159"/>
        <v>3.3343577189113294E-3</v>
      </c>
      <c r="BH176" s="7">
        <f t="shared" si="159"/>
        <v>2.1911609047287062E-3</v>
      </c>
    </row>
    <row r="177" spans="1:60" s="7" customFormat="1" x14ac:dyDescent="0.2">
      <c r="A177" s="138">
        <f t="shared" si="141"/>
        <v>42185</v>
      </c>
      <c r="B177" s="16">
        <f t="shared" ref="B177:AG177" si="160">B76/B75-1</f>
        <v>2.0618442185022401E-2</v>
      </c>
      <c r="C177" s="62">
        <f t="shared" si="160"/>
        <v>1.5453841953945613E-2</v>
      </c>
      <c r="D177" s="8">
        <f t="shared" si="160"/>
        <v>5.0936886091965672E-3</v>
      </c>
      <c r="E177" s="7">
        <f t="shared" si="160"/>
        <v>3.6306105809267297E-3</v>
      </c>
      <c r="F177" s="7">
        <f t="shared" si="160"/>
        <v>2.6017458162201024E-2</v>
      </c>
      <c r="G177" s="7">
        <f t="shared" si="160"/>
        <v>1.9264674932376158E-2</v>
      </c>
      <c r="H177" s="7">
        <f t="shared" si="160"/>
        <v>0.1840319526981693</v>
      </c>
      <c r="I177" s="20">
        <f t="shared" si="160"/>
        <v>2.3150669502735255E-2</v>
      </c>
      <c r="J177" s="7">
        <f t="shared" si="160"/>
        <v>3.6082997519921722E-3</v>
      </c>
      <c r="K177" s="7">
        <f t="shared" si="160"/>
        <v>2.271889528777149E-2</v>
      </c>
      <c r="L177" s="7">
        <f t="shared" si="160"/>
        <v>5.6960964985759421E-3</v>
      </c>
      <c r="M177" s="7">
        <f t="shared" si="160"/>
        <v>1.7615713216190265E-4</v>
      </c>
      <c r="N177" s="7">
        <f t="shared" si="160"/>
        <v>2.3298304337789233E-2</v>
      </c>
      <c r="O177" s="7">
        <f t="shared" si="160"/>
        <v>3.0742511503487613E-3</v>
      </c>
      <c r="P177" s="7">
        <f t="shared" si="160"/>
        <v>-1.2984593497544772E-4</v>
      </c>
      <c r="Q177" s="7">
        <f t="shared" si="160"/>
        <v>-1.6628497460918101E-2</v>
      </c>
      <c r="R177" s="7">
        <f t="shared" si="160"/>
        <v>6.9734905872373965E-3</v>
      </c>
      <c r="S177" s="7">
        <f t="shared" si="160"/>
        <v>3.4515669329429066E-3</v>
      </c>
      <c r="T177" s="7">
        <f t="shared" si="160"/>
        <v>-9.7563961785540609E-4</v>
      </c>
      <c r="U177" s="7">
        <f t="shared" si="160"/>
        <v>-3.6516322386960232E-3</v>
      </c>
      <c r="V177" s="7">
        <f t="shared" si="160"/>
        <v>2.9362078674282088E-3</v>
      </c>
      <c r="W177" s="7">
        <f t="shared" si="160"/>
        <v>2.648788864126228E-3</v>
      </c>
      <c r="X177" s="7">
        <f t="shared" si="160"/>
        <v>-6.2163399320724899E-4</v>
      </c>
      <c r="Y177" s="7">
        <f t="shared" si="160"/>
        <v>-1.2181541714008093E-3</v>
      </c>
      <c r="Z177" s="7">
        <f t="shared" si="160"/>
        <v>-6.0562826653467461E-3</v>
      </c>
      <c r="AA177" s="7">
        <f t="shared" si="160"/>
        <v>5.5297231077449105E-3</v>
      </c>
      <c r="AB177" s="7">
        <f t="shared" si="160"/>
        <v>7.5672316512631621E-3</v>
      </c>
      <c r="AC177" s="7">
        <f t="shared" si="160"/>
        <v>5.8677704746525894E-3</v>
      </c>
      <c r="AD177" s="7">
        <f t="shared" si="160"/>
        <v>9.5382733526205854E-3</v>
      </c>
      <c r="AE177" s="7">
        <f t="shared" si="160"/>
        <v>3.6306105809267297E-3</v>
      </c>
      <c r="AF177" s="7">
        <f t="shared" si="160"/>
        <v>1.6858141858142606E-3</v>
      </c>
      <c r="AG177" s="7">
        <f t="shared" si="160"/>
        <v>5.2087158770963704E-3</v>
      </c>
      <c r="AH177" s="7">
        <f t="shared" ref="AH177:BH177" si="161">AH76/AH75-1</f>
        <v>3.6516182523025353E-3</v>
      </c>
      <c r="AI177" s="7">
        <f t="shared" si="161"/>
        <v>2.045553081728424E-2</v>
      </c>
      <c r="AJ177" s="7">
        <f t="shared" si="161"/>
        <v>9.2361429866887335E-3</v>
      </c>
      <c r="AK177" s="7">
        <f t="shared" si="161"/>
        <v>9.3870045001773761E-3</v>
      </c>
      <c r="AL177" s="7">
        <f t="shared" si="161"/>
        <v>2.9084281542864243E-2</v>
      </c>
      <c r="AM177" s="7">
        <f t="shared" si="161"/>
        <v>8.1607339985354521E-3</v>
      </c>
      <c r="AN177" s="7">
        <f t="shared" si="161"/>
        <v>9.262222813009835E-2</v>
      </c>
      <c r="AO177" s="7">
        <f t="shared" si="161"/>
        <v>0.1358013269540852</v>
      </c>
      <c r="AP177" s="7">
        <f t="shared" si="161"/>
        <v>7.9304623838401422E-2</v>
      </c>
      <c r="AQ177" s="7">
        <f t="shared" si="161"/>
        <v>8.0615016628562408E-3</v>
      </c>
      <c r="AR177" s="7">
        <f t="shared" si="161"/>
        <v>4.9303466953958264E-3</v>
      </c>
      <c r="AS177" s="7">
        <f t="shared" si="161"/>
        <v>1.2631824494401478E-2</v>
      </c>
      <c r="AT177" s="7">
        <f t="shared" si="161"/>
        <v>8.5300267484123005E-3</v>
      </c>
      <c r="AU177" s="7">
        <f t="shared" si="161"/>
        <v>1.4126389899828506E-2</v>
      </c>
      <c r="AV177" s="7">
        <f t="shared" si="161"/>
        <v>6.7526962666091261E-3</v>
      </c>
      <c r="AW177" s="7">
        <f t="shared" si="161"/>
        <v>1.385540298631005E-2</v>
      </c>
      <c r="AX177" s="7">
        <f t="shared" si="161"/>
        <v>1.5992386937849101E-2</v>
      </c>
      <c r="AY177" s="7">
        <f t="shared" si="161"/>
        <v>7.3512425094748091E-2</v>
      </c>
      <c r="AZ177" s="7">
        <f t="shared" si="161"/>
        <v>5.3557689425354216E-3</v>
      </c>
      <c r="BA177" s="7">
        <f t="shared" si="161"/>
        <v>-2.2969476539179134E-2</v>
      </c>
      <c r="BB177" s="7">
        <f t="shared" si="161"/>
        <v>6.6849686252139495E-3</v>
      </c>
      <c r="BC177" s="7">
        <f t="shared" si="161"/>
        <v>9.8443991625027927E-3</v>
      </c>
      <c r="BD177" s="7">
        <f t="shared" si="161"/>
        <v>3.0195831453110333E-2</v>
      </c>
      <c r="BE177" s="7">
        <f t="shared" si="161"/>
        <v>8.520033488718104E-3</v>
      </c>
      <c r="BF177" s="7" t="e">
        <f t="shared" si="161"/>
        <v>#DIV/0!</v>
      </c>
      <c r="BG177" s="7">
        <f t="shared" si="161"/>
        <v>6.2647510001794249E-3</v>
      </c>
      <c r="BH177" s="7">
        <f t="shared" si="161"/>
        <v>6.3859346906134373E-3</v>
      </c>
    </row>
    <row r="178" spans="1:60" s="7" customFormat="1" x14ac:dyDescent="0.2">
      <c r="A178" s="138">
        <f t="shared" si="141"/>
        <v>42277</v>
      </c>
      <c r="B178" s="16">
        <f t="shared" ref="B178:AG178" si="162">B77/B76-1</f>
        <v>-7.8667874141367111E-3</v>
      </c>
      <c r="C178" s="62">
        <f t="shared" si="162"/>
        <v>-7.0098355607961516E-3</v>
      </c>
      <c r="D178" s="8">
        <f t="shared" si="162"/>
        <v>-6.4867451084388295E-3</v>
      </c>
      <c r="E178" s="7">
        <f t="shared" si="162"/>
        <v>-1.2089817507142775E-2</v>
      </c>
      <c r="F178" s="7">
        <f t="shared" si="162"/>
        <v>-7.7407997809150197E-3</v>
      </c>
      <c r="G178" s="7">
        <f t="shared" si="162"/>
        <v>-6.5801175363384701E-3</v>
      </c>
      <c r="H178" s="7">
        <f t="shared" si="162"/>
        <v>-3.1121149815396598E-2</v>
      </c>
      <c r="I178" s="20">
        <f t="shared" si="162"/>
        <v>-7.4981600957974015E-3</v>
      </c>
      <c r="J178" s="7">
        <f t="shared" si="162"/>
        <v>-1.0391245276384131E-2</v>
      </c>
      <c r="K178" s="7">
        <f t="shared" si="162"/>
        <v>-5.754991504079654E-3</v>
      </c>
      <c r="L178" s="7">
        <f t="shared" si="162"/>
        <v>1.6491754122938573E-2</v>
      </c>
      <c r="M178" s="7">
        <f t="shared" si="162"/>
        <v>-1.7348421469772335E-2</v>
      </c>
      <c r="N178" s="7">
        <f t="shared" si="162"/>
        <v>4.7601896487856621E-3</v>
      </c>
      <c r="O178" s="7">
        <f t="shared" si="162"/>
        <v>-9.6422707597393353E-3</v>
      </c>
      <c r="P178" s="7">
        <f t="shared" si="162"/>
        <v>-1.5713398452938843E-2</v>
      </c>
      <c r="Q178" s="7">
        <f t="shared" si="162"/>
        <v>-1.0733090319967609E-2</v>
      </c>
      <c r="R178" s="7">
        <f t="shared" si="162"/>
        <v>-4.3480451793568298E-3</v>
      </c>
      <c r="S178" s="7">
        <f t="shared" si="162"/>
        <v>-1.1986814504045595E-2</v>
      </c>
      <c r="T178" s="7">
        <f t="shared" si="162"/>
        <v>-9.7046478139648507E-3</v>
      </c>
      <c r="U178" s="7">
        <f t="shared" si="162"/>
        <v>-9.4961886918358829E-3</v>
      </c>
      <c r="V178" s="7">
        <f t="shared" si="162"/>
        <v>-5.7509524764387532E-3</v>
      </c>
      <c r="W178" s="7">
        <f t="shared" si="162"/>
        <v>-8.0893472042560255E-3</v>
      </c>
      <c r="X178" s="7">
        <f t="shared" si="162"/>
        <v>-9.9919137313888573E-3</v>
      </c>
      <c r="Y178" s="7">
        <f t="shared" si="162"/>
        <v>-7.3800946848037174E-3</v>
      </c>
      <c r="Z178" s="7">
        <f t="shared" si="162"/>
        <v>-1.0267602126755815E-2</v>
      </c>
      <c r="AA178" s="7">
        <f t="shared" si="162"/>
        <v>-3.3992084219595098E-3</v>
      </c>
      <c r="AB178" s="7">
        <f t="shared" si="162"/>
        <v>-7.1418363432594889E-3</v>
      </c>
      <c r="AC178" s="7">
        <f t="shared" si="162"/>
        <v>-7.1336513894227904E-3</v>
      </c>
      <c r="AD178" s="7">
        <f t="shared" si="162"/>
        <v>-5.1120777090267744E-3</v>
      </c>
      <c r="AE178" s="7">
        <f t="shared" si="162"/>
        <v>-1.2089817507142775E-2</v>
      </c>
      <c r="AF178" s="7">
        <f t="shared" si="162"/>
        <v>-8.9620256671306686E-3</v>
      </c>
      <c r="AG178" s="7">
        <f t="shared" si="162"/>
        <v>-1.5934872222661989E-2</v>
      </c>
      <c r="AH178" s="7">
        <f t="shared" ref="AH178:BH178" si="163">AH77/AH76-1</f>
        <v>-1.1922492634493187E-2</v>
      </c>
      <c r="AI178" s="7">
        <f t="shared" si="163"/>
        <v>-9.9780509070123147E-3</v>
      </c>
      <c r="AJ178" s="7">
        <f t="shared" si="163"/>
        <v>2.5236278120432942E-4</v>
      </c>
      <c r="AK178" s="7">
        <f t="shared" si="163"/>
        <v>-6.5772708410204439E-3</v>
      </c>
      <c r="AL178" s="7">
        <f t="shared" si="163"/>
        <v>-1.4021550157022222E-2</v>
      </c>
      <c r="AM178" s="7">
        <f t="shared" si="163"/>
        <v>-1.6999652414491084E-3</v>
      </c>
      <c r="AN178" s="7">
        <f t="shared" si="163"/>
        <v>4.4601291485208971E-3</v>
      </c>
      <c r="AO178" s="7">
        <f t="shared" si="163"/>
        <v>1.2101888592805921E-3</v>
      </c>
      <c r="AP178" s="7">
        <f t="shared" si="163"/>
        <v>5.5149683184545495E-3</v>
      </c>
      <c r="AQ178" s="7">
        <f t="shared" si="163"/>
        <v>-2.1284726619002048E-2</v>
      </c>
      <c r="AR178" s="7">
        <f t="shared" si="163"/>
        <v>-1.5187498604090188E-2</v>
      </c>
      <c r="AS178" s="7">
        <f t="shared" si="163"/>
        <v>-4.7946985098934469E-4</v>
      </c>
      <c r="AT178" s="7">
        <f t="shared" si="163"/>
        <v>-8.5463327293585634E-3</v>
      </c>
      <c r="AU178" s="7">
        <f t="shared" si="163"/>
        <v>-4.0174944389109735E-3</v>
      </c>
      <c r="AV178" s="7">
        <f t="shared" si="163"/>
        <v>2.4535394164804103E-5</v>
      </c>
      <c r="AW178" s="7">
        <f t="shared" si="163"/>
        <v>-1.1869769340681735E-2</v>
      </c>
      <c r="AX178" s="7">
        <f t="shared" si="163"/>
        <v>-2.3700747029906211E-2</v>
      </c>
      <c r="AY178" s="7">
        <f t="shared" si="163"/>
        <v>-7.3764082787207697E-3</v>
      </c>
      <c r="AZ178" s="7">
        <f t="shared" si="163"/>
        <v>1.7542115986681761E-3</v>
      </c>
      <c r="BA178" s="7">
        <f t="shared" si="163"/>
        <v>-4.3868757291984695E-2</v>
      </c>
      <c r="BB178" s="7">
        <f t="shared" si="163"/>
        <v>-3.2087266030351724E-3</v>
      </c>
      <c r="BC178" s="7">
        <f t="shared" si="163"/>
        <v>-6.2135768401604397E-3</v>
      </c>
      <c r="BD178" s="7">
        <f t="shared" si="163"/>
        <v>-4.2154236475449136E-2</v>
      </c>
      <c r="BE178" s="7">
        <f t="shared" si="163"/>
        <v>-1.1364548677650466E-2</v>
      </c>
      <c r="BF178" s="7" t="e">
        <f t="shared" si="163"/>
        <v>#DIV/0!</v>
      </c>
      <c r="BG178" s="7">
        <f t="shared" si="163"/>
        <v>-2.0526407158131033E-2</v>
      </c>
      <c r="BH178" s="7">
        <f t="shared" si="163"/>
        <v>-2.393240902817273E-2</v>
      </c>
    </row>
    <row r="179" spans="1:60" s="7" customFormat="1" ht="12" thickBot="1" x14ac:dyDescent="0.25">
      <c r="A179" s="139">
        <f t="shared" si="141"/>
        <v>42368</v>
      </c>
      <c r="B179" s="14">
        <f t="shared" ref="B179:AG179" si="164">B78/B77-1</f>
        <v>-7.3519758299667171E-4</v>
      </c>
      <c r="C179" s="60">
        <f t="shared" si="164"/>
        <v>-1.4341353503645182E-3</v>
      </c>
      <c r="D179" s="21">
        <f t="shared" si="164"/>
        <v>-4.5581345744032387E-3</v>
      </c>
      <c r="E179" s="22">
        <f t="shared" si="164"/>
        <v>-6.329956673597481E-3</v>
      </c>
      <c r="F179" s="22">
        <f t="shared" si="164"/>
        <v>7.1181566984379607E-4</v>
      </c>
      <c r="G179" s="22">
        <f t="shared" si="164"/>
        <v>-1.5927868046794469E-4</v>
      </c>
      <c r="H179" s="22">
        <f t="shared" si="164"/>
        <v>1.8703268602572765E-2</v>
      </c>
      <c r="I179" s="23">
        <f t="shared" si="164"/>
        <v>-2.9054129147615404E-3</v>
      </c>
      <c r="J179" s="22">
        <f t="shared" si="164"/>
        <v>1.4170463016648593E-2</v>
      </c>
      <c r="K179" s="22">
        <f t="shared" si="164"/>
        <v>-3.2472641984379047E-3</v>
      </c>
      <c r="L179" s="22">
        <f t="shared" si="164"/>
        <v>-1.8354637823664421E-2</v>
      </c>
      <c r="M179" s="22">
        <f t="shared" si="164"/>
        <v>-2.0164000537706728E-2</v>
      </c>
      <c r="N179" s="22">
        <f t="shared" si="164"/>
        <v>-5.1740198699068429E-3</v>
      </c>
      <c r="O179" s="22">
        <f t="shared" si="164"/>
        <v>-3.9587645439382868E-3</v>
      </c>
      <c r="P179" s="22">
        <f t="shared" si="164"/>
        <v>-1.1444010394259019E-2</v>
      </c>
      <c r="Q179" s="22">
        <f t="shared" si="164"/>
        <v>-1.5148413510747138E-2</v>
      </c>
      <c r="R179" s="22">
        <f t="shared" si="164"/>
        <v>-1.7786261197753062E-3</v>
      </c>
      <c r="S179" s="22">
        <f t="shared" si="164"/>
        <v>6.1848056863287315E-3</v>
      </c>
      <c r="T179" s="22">
        <f t="shared" si="164"/>
        <v>-2.699378910812178E-3</v>
      </c>
      <c r="U179" s="22">
        <f t="shared" si="164"/>
        <v>-4.9361283134247147E-3</v>
      </c>
      <c r="V179" s="22">
        <f t="shared" si="164"/>
        <v>-1.250423530550715E-3</v>
      </c>
      <c r="W179" s="22">
        <f t="shared" si="164"/>
        <v>-1.2141138438366728E-2</v>
      </c>
      <c r="X179" s="22">
        <f t="shared" si="164"/>
        <v>-6.2886974799515327E-3</v>
      </c>
      <c r="Y179" s="22">
        <f t="shared" si="164"/>
        <v>-4.3902786686622619E-4</v>
      </c>
      <c r="Z179" s="22">
        <f t="shared" si="164"/>
        <v>-3.41857574143134E-3</v>
      </c>
      <c r="AA179" s="22">
        <f t="shared" si="164"/>
        <v>3.6404406351522312E-3</v>
      </c>
      <c r="AB179" s="22">
        <f t="shared" si="164"/>
        <v>-5.4848692608684413E-3</v>
      </c>
      <c r="AC179" s="22">
        <f t="shared" si="164"/>
        <v>-3.9852885918267855E-3</v>
      </c>
      <c r="AD179" s="22">
        <f t="shared" si="164"/>
        <v>-6.0756999370535913E-3</v>
      </c>
      <c r="AE179" s="22">
        <f t="shared" si="164"/>
        <v>-6.329956673597481E-3</v>
      </c>
      <c r="AF179" s="22">
        <f t="shared" si="164"/>
        <v>-9.1409083602971286E-3</v>
      </c>
      <c r="AG179" s="22">
        <f t="shared" si="164"/>
        <v>-7.6354771245065178E-3</v>
      </c>
      <c r="AH179" s="22">
        <f t="shared" ref="AH179:BH179" si="165">AH78/AH77-1</f>
        <v>-5.7526077389992158E-3</v>
      </c>
      <c r="AI179" s="22">
        <f t="shared" si="165"/>
        <v>1.181568532226529E-2</v>
      </c>
      <c r="AJ179" s="22">
        <f t="shared" si="165"/>
        <v>-1.5054771087076313E-3</v>
      </c>
      <c r="AK179" s="22">
        <f t="shared" si="165"/>
        <v>-1.7010771541214886E-3</v>
      </c>
      <c r="AL179" s="22">
        <f t="shared" si="165"/>
        <v>2.2167136449608993E-2</v>
      </c>
      <c r="AM179" s="22">
        <f t="shared" si="165"/>
        <v>4.1873607647602284E-4</v>
      </c>
      <c r="AN179" s="22">
        <f t="shared" si="165"/>
        <v>-8.0986390611939019E-2</v>
      </c>
      <c r="AO179" s="22">
        <f t="shared" si="165"/>
        <v>-0.15396535760083374</v>
      </c>
      <c r="AP179" s="22">
        <f t="shared" si="165"/>
        <v>-5.7400879137829874E-2</v>
      </c>
      <c r="AQ179" s="22">
        <f t="shared" si="165"/>
        <v>6.7932035503288635E-3</v>
      </c>
      <c r="AR179" s="22">
        <f t="shared" si="165"/>
        <v>-5.3371232452128492E-3</v>
      </c>
      <c r="AS179" s="22">
        <f t="shared" si="165"/>
        <v>1.4232882218946807E-2</v>
      </c>
      <c r="AT179" s="22">
        <f t="shared" si="165"/>
        <v>1.9600130307062535E-4</v>
      </c>
      <c r="AU179" s="22">
        <f t="shared" si="165"/>
        <v>-9.8676911077255625E-4</v>
      </c>
      <c r="AV179" s="22">
        <f t="shared" si="165"/>
        <v>8.3121964151375849E-3</v>
      </c>
      <c r="AW179" s="22">
        <f t="shared" si="165"/>
        <v>2.4789034983530023E-4</v>
      </c>
      <c r="AX179" s="22">
        <f t="shared" si="165"/>
        <v>3.8535568449602486E-3</v>
      </c>
      <c r="AY179" s="22">
        <f t="shared" si="165"/>
        <v>3.9383127951979624E-3</v>
      </c>
      <c r="AZ179" s="22">
        <f t="shared" si="165"/>
        <v>1.2833423453366688E-2</v>
      </c>
      <c r="BA179" s="22">
        <f t="shared" si="165"/>
        <v>6.014735179196129E-2</v>
      </c>
      <c r="BB179" s="22">
        <f t="shared" si="165"/>
        <v>1.398121862220103E-3</v>
      </c>
      <c r="BC179" s="22">
        <f t="shared" si="165"/>
        <v>7.7110441677512576E-3</v>
      </c>
      <c r="BD179" s="22">
        <f t="shared" si="165"/>
        <v>1.8115139930151791E-2</v>
      </c>
      <c r="BE179" s="22">
        <f t="shared" si="165"/>
        <v>1.721744133037495E-3</v>
      </c>
      <c r="BF179" s="22" t="e">
        <f t="shared" si="165"/>
        <v>#DIV/0!</v>
      </c>
      <c r="BG179" s="22">
        <f t="shared" si="165"/>
        <v>1.327752004919458E-2</v>
      </c>
      <c r="BH179" s="22">
        <f t="shared" si="165"/>
        <v>1.8143035111697126E-2</v>
      </c>
    </row>
    <row r="180" spans="1:60" s="7" customFormat="1" x14ac:dyDescent="0.2">
      <c r="A180" s="140">
        <f t="shared" si="141"/>
        <v>42459</v>
      </c>
      <c r="B180" s="16">
        <f t="shared" ref="B180:AG180" si="166">B79/B78-1</f>
        <v>-4.0351961806855963E-3</v>
      </c>
      <c r="C180" s="62">
        <f t="shared" si="166"/>
        <v>-2.3226081034488644E-3</v>
      </c>
      <c r="D180" s="8">
        <f t="shared" si="166"/>
        <v>-4.5730283854122922E-3</v>
      </c>
      <c r="E180" s="7">
        <f t="shared" si="166"/>
        <v>-3.6129178563697462E-3</v>
      </c>
      <c r="F180" s="7">
        <f t="shared" si="166"/>
        <v>-3.9571109014934214E-3</v>
      </c>
      <c r="G180" s="7">
        <f t="shared" si="166"/>
        <v>-1.6501140418078153E-3</v>
      </c>
      <c r="H180" s="7">
        <f t="shared" si="166"/>
        <v>-5.0723212017097952E-2</v>
      </c>
      <c r="I180" s="20">
        <f t="shared" si="166"/>
        <v>-5.361008999279826E-3</v>
      </c>
      <c r="J180" s="7">
        <f t="shared" si="166"/>
        <v>4.9175447082026036E-3</v>
      </c>
      <c r="K180" s="7">
        <f t="shared" si="166"/>
        <v>-3.0901422305240622E-3</v>
      </c>
      <c r="L180" s="7">
        <f t="shared" si="166"/>
        <v>-1.3522537562604353E-2</v>
      </c>
      <c r="M180" s="7">
        <f t="shared" si="166"/>
        <v>-4.8017560707915852E-3</v>
      </c>
      <c r="N180" s="7">
        <f t="shared" si="166"/>
        <v>-1.3871775953157917E-2</v>
      </c>
      <c r="O180" s="7">
        <f t="shared" si="166"/>
        <v>6.9805915345195757E-3</v>
      </c>
      <c r="P180" s="7">
        <f t="shared" si="166"/>
        <v>-2.611238771673241E-3</v>
      </c>
      <c r="Q180" s="7">
        <f t="shared" si="166"/>
        <v>-7.2749948035751855E-3</v>
      </c>
      <c r="R180" s="7">
        <f t="shared" si="166"/>
        <v>5.5047333463709158E-4</v>
      </c>
      <c r="S180" s="7">
        <f t="shared" si="166"/>
        <v>9.4626474442989217E-3</v>
      </c>
      <c r="T180" s="7">
        <f t="shared" si="166"/>
        <v>-1.9776640297808346E-4</v>
      </c>
      <c r="U180" s="7">
        <f t="shared" si="166"/>
        <v>-2.8904368205194819E-3</v>
      </c>
      <c r="V180" s="7">
        <f t="shared" si="166"/>
        <v>-1.1009426265922495E-2</v>
      </c>
      <c r="W180" s="7">
        <f t="shared" si="166"/>
        <v>-4.0162136030642559E-3</v>
      </c>
      <c r="X180" s="7">
        <f t="shared" si="166"/>
        <v>-1.1380945538151943E-3</v>
      </c>
      <c r="Y180" s="7">
        <f t="shared" si="166"/>
        <v>-7.7776288356943279E-3</v>
      </c>
      <c r="Z180" s="7">
        <f t="shared" si="166"/>
        <v>-1.3929107081866898E-2</v>
      </c>
      <c r="AA180" s="7">
        <f t="shared" si="166"/>
        <v>5.8547221362337254E-4</v>
      </c>
      <c r="AB180" s="7">
        <f t="shared" si="166"/>
        <v>-2.1443452891057868E-3</v>
      </c>
      <c r="AC180" s="7">
        <f t="shared" si="166"/>
        <v>-2.4178889485898525E-3</v>
      </c>
      <c r="AD180" s="7">
        <f t="shared" si="166"/>
        <v>-6.1197235454469867E-3</v>
      </c>
      <c r="AE180" s="7">
        <f t="shared" si="166"/>
        <v>-3.6129178563697462E-3</v>
      </c>
      <c r="AF180" s="7">
        <f t="shared" si="166"/>
        <v>6.6015445921641103E-3</v>
      </c>
      <c r="AG180" s="7">
        <f t="shared" si="166"/>
        <v>-8.4736251402918183E-3</v>
      </c>
      <c r="AH180" s="7">
        <f t="shared" ref="AH180:BH180" si="167">AH79/AH78-1</f>
        <v>-4.2461437647310918E-3</v>
      </c>
      <c r="AI180" s="7">
        <f t="shared" si="167"/>
        <v>-1.7529296068543809E-2</v>
      </c>
      <c r="AJ180" s="7">
        <f t="shared" si="167"/>
        <v>-3.6513578052979057E-3</v>
      </c>
      <c r="AK180" s="7">
        <f t="shared" si="167"/>
        <v>-3.8322385318952934E-3</v>
      </c>
      <c r="AL180" s="7">
        <f t="shared" si="167"/>
        <v>-2.7854368819499098E-2</v>
      </c>
      <c r="AM180" s="7">
        <f t="shared" si="167"/>
        <v>-6.5611146387889452E-3</v>
      </c>
      <c r="AN180" s="7">
        <f t="shared" si="167"/>
        <v>2.4323870732588793E-2</v>
      </c>
      <c r="AO180" s="7">
        <f t="shared" si="167"/>
        <v>5.1300250479666243E-2</v>
      </c>
      <c r="AP180" s="7">
        <f t="shared" si="167"/>
        <v>1.6498726167104572E-2</v>
      </c>
      <c r="AQ180" s="7">
        <f t="shared" si="167"/>
        <v>-7.461761924655308E-4</v>
      </c>
      <c r="AR180" s="7">
        <f t="shared" si="167"/>
        <v>-5.6773703211095983E-3</v>
      </c>
      <c r="AS180" s="7">
        <f t="shared" si="167"/>
        <v>6.2199275486773953E-3</v>
      </c>
      <c r="AT180" s="7">
        <f t="shared" si="167"/>
        <v>1.6271677550490082E-3</v>
      </c>
      <c r="AU180" s="7">
        <f t="shared" si="167"/>
        <v>-1.2008263544948661E-2</v>
      </c>
      <c r="AV180" s="7">
        <f t="shared" si="167"/>
        <v>6.663322610866329E-3</v>
      </c>
      <c r="AW180" s="7">
        <f t="shared" si="167"/>
        <v>8.4778141489658676E-3</v>
      </c>
      <c r="AX180" s="7">
        <f t="shared" si="167"/>
        <v>-6.5729872870810002E-3</v>
      </c>
      <c r="AY180" s="7">
        <f t="shared" si="167"/>
        <v>-1.9574330604137824E-2</v>
      </c>
      <c r="AZ180" s="7">
        <f t="shared" si="167"/>
        <v>-3.6616545035999426E-2</v>
      </c>
      <c r="BA180" s="7">
        <f t="shared" si="167"/>
        <v>2.0089694160248639E-2</v>
      </c>
      <c r="BB180" s="7">
        <f t="shared" si="167"/>
        <v>4.9052218881113774E-3</v>
      </c>
      <c r="BC180" s="7">
        <f t="shared" si="167"/>
        <v>7.7653203816057115E-3</v>
      </c>
      <c r="BD180" s="7">
        <f t="shared" si="167"/>
        <v>1.2806677090328122E-2</v>
      </c>
      <c r="BE180" s="7">
        <f t="shared" si="167"/>
        <v>4.2169317928542061E-3</v>
      </c>
      <c r="BF180" s="7" t="e">
        <f t="shared" si="167"/>
        <v>#DIV/0!</v>
      </c>
      <c r="BG180" s="7">
        <f t="shared" si="167"/>
        <v>6.8772060950146319E-3</v>
      </c>
      <c r="BH180" s="7">
        <f t="shared" si="167"/>
        <v>7.9819386885913168E-3</v>
      </c>
    </row>
    <row r="181" spans="1:60" s="7" customFormat="1" x14ac:dyDescent="0.2">
      <c r="A181" s="138">
        <f t="shared" si="141"/>
        <v>42551</v>
      </c>
      <c r="B181" s="16">
        <f t="shared" ref="B181:AG181" si="168">B80/B79-1</f>
        <v>2.2304822042295447E-2</v>
      </c>
      <c r="C181" s="62">
        <f t="shared" si="168"/>
        <v>1.7222593630852545E-2</v>
      </c>
      <c r="D181" s="8">
        <f t="shared" si="168"/>
        <v>4.2289277107285805E-3</v>
      </c>
      <c r="E181" s="7">
        <f t="shared" si="168"/>
        <v>8.1786776523617988E-3</v>
      </c>
      <c r="F181" s="7">
        <f t="shared" si="168"/>
        <v>2.7837068261659548E-2</v>
      </c>
      <c r="G181" s="7">
        <f t="shared" si="168"/>
        <v>2.1266418038678792E-2</v>
      </c>
      <c r="H181" s="7">
        <f t="shared" si="168"/>
        <v>0.16791909643796332</v>
      </c>
      <c r="I181" s="20">
        <f t="shared" si="168"/>
        <v>2.4850791869898581E-2</v>
      </c>
      <c r="J181" s="7">
        <f t="shared" si="168"/>
        <v>5.2886406842564959E-3</v>
      </c>
      <c r="K181" s="7">
        <f t="shared" si="168"/>
        <v>2.4797853857047025E-2</v>
      </c>
      <c r="L181" s="7">
        <f t="shared" si="168"/>
        <v>-0.11474022677271956</v>
      </c>
      <c r="M181" s="7">
        <f t="shared" si="168"/>
        <v>-6.7089421928131499E-3</v>
      </c>
      <c r="N181" s="7">
        <f t="shared" si="168"/>
        <v>2.0023600624448967E-2</v>
      </c>
      <c r="O181" s="7">
        <f t="shared" si="168"/>
        <v>3.5662766468984586E-3</v>
      </c>
      <c r="P181" s="7">
        <f t="shared" si="168"/>
        <v>4.8987095798280755E-3</v>
      </c>
      <c r="Q181" s="7">
        <f t="shared" si="168"/>
        <v>-4.0829145728643601E-3</v>
      </c>
      <c r="R181" s="7">
        <f t="shared" si="168"/>
        <v>-4.343451161511247E-3</v>
      </c>
      <c r="S181" s="7">
        <f t="shared" si="168"/>
        <v>-2.0773285554775978E-4</v>
      </c>
      <c r="T181" s="7">
        <f t="shared" si="168"/>
        <v>1.0239344681939322E-3</v>
      </c>
      <c r="U181" s="7">
        <f t="shared" si="168"/>
        <v>-7.8607523862994633E-4</v>
      </c>
      <c r="V181" s="7">
        <f t="shared" si="168"/>
        <v>8.2244364586736562E-3</v>
      </c>
      <c r="W181" s="7">
        <f t="shared" si="168"/>
        <v>-2.6696038531904831E-3</v>
      </c>
      <c r="X181" s="7">
        <f t="shared" si="168"/>
        <v>-1.8241769624288695E-3</v>
      </c>
      <c r="Y181" s="7">
        <f t="shared" si="168"/>
        <v>-9.3419259889504502E-4</v>
      </c>
      <c r="Z181" s="7">
        <f t="shared" si="168"/>
        <v>-5.5670175544277889E-3</v>
      </c>
      <c r="AA181" s="7">
        <f t="shared" si="168"/>
        <v>5.2728923563236663E-3</v>
      </c>
      <c r="AB181" s="7">
        <f t="shared" si="168"/>
        <v>5.5078858573676115E-3</v>
      </c>
      <c r="AC181" s="7">
        <f t="shared" si="168"/>
        <v>1.283498450060927E-3</v>
      </c>
      <c r="AD181" s="7">
        <f t="shared" si="168"/>
        <v>5.7972419811744835E-3</v>
      </c>
      <c r="AE181" s="7">
        <f t="shared" si="168"/>
        <v>8.1786776523617988E-3</v>
      </c>
      <c r="AF181" s="7">
        <f t="shared" si="168"/>
        <v>1.7376559861548291E-3</v>
      </c>
      <c r="AG181" s="7">
        <f t="shared" si="168"/>
        <v>3.0310462140219485E-3</v>
      </c>
      <c r="AH181" s="7">
        <f t="shared" ref="AH181:BH181" si="169">AH80/AH79-1</f>
        <v>9.8313604993851555E-3</v>
      </c>
      <c r="AI181" s="7">
        <f t="shared" si="169"/>
        <v>2.3650835432285966E-2</v>
      </c>
      <c r="AJ181" s="7">
        <f t="shared" si="169"/>
        <v>1.0495366822267149E-2</v>
      </c>
      <c r="AK181" s="7">
        <f t="shared" si="169"/>
        <v>1.217922377819658E-2</v>
      </c>
      <c r="AL181" s="7">
        <f t="shared" si="169"/>
        <v>3.2843593516192815E-2</v>
      </c>
      <c r="AM181" s="7">
        <f t="shared" si="169"/>
        <v>9.1921873116616037E-3</v>
      </c>
      <c r="AN181" s="7">
        <f t="shared" si="169"/>
        <v>9.6785347755593554E-2</v>
      </c>
      <c r="AO181" s="7">
        <f t="shared" si="169"/>
        <v>0.14319377656979571</v>
      </c>
      <c r="AP181" s="7">
        <f t="shared" si="169"/>
        <v>8.2862582601889168E-2</v>
      </c>
      <c r="AQ181" s="7">
        <f t="shared" si="169"/>
        <v>1.9286003035793975E-2</v>
      </c>
      <c r="AR181" s="7">
        <f t="shared" si="169"/>
        <v>6.1454734460513194E-3</v>
      </c>
      <c r="AS181" s="7">
        <f t="shared" si="169"/>
        <v>1.581870462035373E-2</v>
      </c>
      <c r="AT181" s="7">
        <f t="shared" si="169"/>
        <v>8.5813746390694945E-3</v>
      </c>
      <c r="AU181" s="7">
        <f t="shared" si="169"/>
        <v>9.4690462461421987E-3</v>
      </c>
      <c r="AV181" s="7">
        <f t="shared" si="169"/>
        <v>7.5036204890381875E-3</v>
      </c>
      <c r="AW181" s="7">
        <f t="shared" si="169"/>
        <v>-4.7101226679768793E-4</v>
      </c>
      <c r="AX181" s="7">
        <f t="shared" si="169"/>
        <v>2.1888739963172199E-2</v>
      </c>
      <c r="AY181" s="7">
        <f t="shared" si="169"/>
        <v>7.1686518424099788E-2</v>
      </c>
      <c r="AZ181" s="7">
        <f t="shared" si="169"/>
        <v>-1.6218084944126243E-3</v>
      </c>
      <c r="BA181" s="7">
        <f t="shared" si="169"/>
        <v>-1.363174323984484E-2</v>
      </c>
      <c r="BB181" s="7">
        <f t="shared" si="169"/>
        <v>7.174507900079341E-3</v>
      </c>
      <c r="BC181" s="7">
        <f t="shared" si="169"/>
        <v>1.1222204776555333E-2</v>
      </c>
      <c r="BD181" s="7">
        <f t="shared" si="169"/>
        <v>3.0812264214236551E-2</v>
      </c>
      <c r="BE181" s="7">
        <f t="shared" si="169"/>
        <v>9.0572670998785298E-3</v>
      </c>
      <c r="BF181" s="7" t="e">
        <f t="shared" si="169"/>
        <v>#DIV/0!</v>
      </c>
      <c r="BG181" s="7">
        <f t="shared" si="169"/>
        <v>6.4916684202991348E-3</v>
      </c>
      <c r="BH181" s="7">
        <f t="shared" si="169"/>
        <v>6.6347864538010004E-3</v>
      </c>
    </row>
    <row r="182" spans="1:60" s="7" customFormat="1" x14ac:dyDescent="0.2">
      <c r="A182" s="138">
        <f t="shared" si="141"/>
        <v>42643</v>
      </c>
      <c r="B182" s="16">
        <f t="shared" ref="B182:AG182" si="170">B81/B80-1</f>
        <v>-8.1959875357637824E-3</v>
      </c>
      <c r="C182" s="62">
        <f t="shared" si="170"/>
        <v>-7.0637758989967603E-3</v>
      </c>
      <c r="D182" s="8">
        <f t="shared" si="170"/>
        <v>-3.5552222345131002E-3</v>
      </c>
      <c r="E182" s="7">
        <f t="shared" si="170"/>
        <v>-5.4832252593373099E-3</v>
      </c>
      <c r="F182" s="7">
        <f t="shared" si="170"/>
        <v>-9.4929827303076308E-3</v>
      </c>
      <c r="G182" s="7">
        <f t="shared" si="170"/>
        <v>-8.0469704300600853E-3</v>
      </c>
      <c r="H182" s="7">
        <f t="shared" si="170"/>
        <v>-3.6450031924446957E-2</v>
      </c>
      <c r="I182" s="20">
        <f t="shared" si="170"/>
        <v>-8.0220148524532409E-3</v>
      </c>
      <c r="J182" s="7">
        <f t="shared" si="170"/>
        <v>-9.3813735006935683E-3</v>
      </c>
      <c r="K182" s="7">
        <f t="shared" si="170"/>
        <v>-7.7576530303105073E-3</v>
      </c>
      <c r="L182" s="7">
        <f t="shared" si="170"/>
        <v>-4.8174345249474282E-2</v>
      </c>
      <c r="M182" s="7">
        <f t="shared" si="170"/>
        <v>-4.7649888971132981E-3</v>
      </c>
      <c r="N182" s="7">
        <f t="shared" si="170"/>
        <v>3.7761208275643998E-3</v>
      </c>
      <c r="O182" s="7">
        <f t="shared" si="170"/>
        <v>-9.0137752046316466E-3</v>
      </c>
      <c r="P182" s="7">
        <f t="shared" si="170"/>
        <v>-1.3599731363331147E-2</v>
      </c>
      <c r="Q182" s="7">
        <f t="shared" si="170"/>
        <v>-3.1535793125196943E-3</v>
      </c>
      <c r="R182" s="7">
        <f t="shared" si="170"/>
        <v>-6.2382306109539654E-3</v>
      </c>
      <c r="S182" s="7">
        <f t="shared" si="170"/>
        <v>-1.4933901254448045E-3</v>
      </c>
      <c r="T182" s="7">
        <f t="shared" si="170"/>
        <v>-4.4557581956891079E-3</v>
      </c>
      <c r="U182" s="7">
        <f t="shared" si="170"/>
        <v>-5.9929850972521015E-3</v>
      </c>
      <c r="V182" s="7">
        <f t="shared" si="170"/>
        <v>-5.5570406733254085E-3</v>
      </c>
      <c r="W182" s="7">
        <f t="shared" si="170"/>
        <v>-6.841622522134716E-3</v>
      </c>
      <c r="X182" s="7">
        <f t="shared" si="170"/>
        <v>-7.4541681079210997E-3</v>
      </c>
      <c r="Y182" s="7">
        <f t="shared" si="170"/>
        <v>3.0785254150966779E-4</v>
      </c>
      <c r="Z182" s="7">
        <f t="shared" si="170"/>
        <v>-7.5365976779404598E-3</v>
      </c>
      <c r="AA182" s="7">
        <f t="shared" si="170"/>
        <v>1.0704560811940933E-2</v>
      </c>
      <c r="AB182" s="7">
        <f t="shared" si="170"/>
        <v>-2.3535574780493285E-3</v>
      </c>
      <c r="AC182" s="7">
        <f t="shared" si="170"/>
        <v>-5.0987999793987715E-3</v>
      </c>
      <c r="AD182" s="7">
        <f t="shared" si="170"/>
        <v>-3.7599162626708038E-3</v>
      </c>
      <c r="AE182" s="7">
        <f t="shared" si="170"/>
        <v>-5.4832252593373099E-3</v>
      </c>
      <c r="AF182" s="7">
        <f t="shared" si="170"/>
        <v>-3.4273164112497145E-4</v>
      </c>
      <c r="AG182" s="7">
        <f t="shared" si="170"/>
        <v>6.2694745552871467E-6</v>
      </c>
      <c r="AH182" s="7">
        <f t="shared" ref="AH182:BH182" si="171">AH81/AH80-1</f>
        <v>-6.9999086518042208E-3</v>
      </c>
      <c r="AI182" s="7">
        <f t="shared" si="171"/>
        <v>-1.3377323472164582E-2</v>
      </c>
      <c r="AJ182" s="7">
        <f t="shared" si="171"/>
        <v>-1.5720191620860469E-4</v>
      </c>
      <c r="AK182" s="7">
        <f t="shared" si="171"/>
        <v>-6.8408364595539117E-3</v>
      </c>
      <c r="AL182" s="7">
        <f t="shared" si="171"/>
        <v>-1.9718046907988396E-2</v>
      </c>
      <c r="AM182" s="7">
        <f t="shared" si="171"/>
        <v>-3.3117026325677479E-3</v>
      </c>
      <c r="AN182" s="7">
        <f t="shared" si="171"/>
        <v>-1.6121517168314226E-2</v>
      </c>
      <c r="AO182" s="7">
        <f t="shared" si="171"/>
        <v>-4.4479328199833135E-2</v>
      </c>
      <c r="AP182" s="7">
        <f t="shared" si="171"/>
        <v>-7.1400385432719427E-3</v>
      </c>
      <c r="AQ182" s="7">
        <f t="shared" si="171"/>
        <v>-9.8621211429171796E-3</v>
      </c>
      <c r="AR182" s="7">
        <f t="shared" si="171"/>
        <v>-9.1619059195332531E-3</v>
      </c>
      <c r="AS182" s="7">
        <f t="shared" si="171"/>
        <v>6.1576004487655656E-3</v>
      </c>
      <c r="AT182" s="7">
        <f t="shared" si="171"/>
        <v>-5.7123745819398497E-3</v>
      </c>
      <c r="AU182" s="7">
        <f t="shared" si="171"/>
        <v>-8.4286986404500386E-3</v>
      </c>
      <c r="AV182" s="7">
        <f t="shared" si="171"/>
        <v>4.8220737960393834E-3</v>
      </c>
      <c r="AW182" s="7">
        <f t="shared" si="171"/>
        <v>-1.612440583510899E-2</v>
      </c>
      <c r="AX182" s="7">
        <f t="shared" si="171"/>
        <v>-5.10919557137679E-3</v>
      </c>
      <c r="AY182" s="7">
        <f t="shared" si="171"/>
        <v>-1.1312673019536867E-2</v>
      </c>
      <c r="AZ182" s="7">
        <f t="shared" si="171"/>
        <v>-3.3609166136219226E-3</v>
      </c>
      <c r="BA182" s="7">
        <f t="shared" si="171"/>
        <v>-3.6501772329157522E-2</v>
      </c>
      <c r="BB182" s="7">
        <f t="shared" si="171"/>
        <v>-1.7317717006067879E-3</v>
      </c>
      <c r="BC182" s="7">
        <f t="shared" si="171"/>
        <v>-6.1486175829952305E-3</v>
      </c>
      <c r="BD182" s="7">
        <f t="shared" si="171"/>
        <v>-3.5473576806346885E-2</v>
      </c>
      <c r="BE182" s="7">
        <f t="shared" si="171"/>
        <v>-1.2766955239644773E-2</v>
      </c>
      <c r="BF182" s="7" t="e">
        <f t="shared" si="171"/>
        <v>#DIV/0!</v>
      </c>
      <c r="BG182" s="7">
        <f t="shared" si="171"/>
        <v>-2.0340442008493387E-2</v>
      </c>
      <c r="BH182" s="7">
        <f t="shared" si="171"/>
        <v>-2.3690656165584745E-2</v>
      </c>
    </row>
    <row r="183" spans="1:60" s="7" customFormat="1" ht="12" thickBot="1" x14ac:dyDescent="0.25">
      <c r="A183" s="139">
        <f t="shared" si="141"/>
        <v>42734</v>
      </c>
      <c r="B183" s="14">
        <f t="shared" ref="B183:AG183" si="172">B82/B81-1</f>
        <v>2.7848955671574416E-3</v>
      </c>
      <c r="C183" s="60">
        <f t="shared" si="172"/>
        <v>1.2399655991255365E-3</v>
      </c>
      <c r="D183" s="21">
        <f t="shared" si="172"/>
        <v>-3.0061914822273605E-3</v>
      </c>
      <c r="E183" s="22">
        <f t="shared" si="172"/>
        <v>-7.415639910322458E-3</v>
      </c>
      <c r="F183" s="22">
        <f t="shared" si="172"/>
        <v>5.1023694316432167E-3</v>
      </c>
      <c r="G183" s="22">
        <f t="shared" si="172"/>
        <v>3.1530206098990821E-3</v>
      </c>
      <c r="H183" s="22">
        <f t="shared" si="172"/>
        <v>4.2514013226097269E-2</v>
      </c>
      <c r="I183" s="23">
        <f t="shared" si="172"/>
        <v>1.161110748659766E-3</v>
      </c>
      <c r="J183" s="22">
        <f t="shared" si="172"/>
        <v>1.3863951115562489E-2</v>
      </c>
      <c r="K183" s="22">
        <f t="shared" si="172"/>
        <v>8.3454007610006542E-4</v>
      </c>
      <c r="L183" s="22">
        <f t="shared" si="172"/>
        <v>-2.1891946173930532E-2</v>
      </c>
      <c r="M183" s="22">
        <f t="shared" si="172"/>
        <v>-8.1810998001208279E-3</v>
      </c>
      <c r="N183" s="22">
        <f t="shared" si="172"/>
        <v>-1.6345218544973061E-3</v>
      </c>
      <c r="O183" s="22">
        <f t="shared" si="172"/>
        <v>-5.6407828600784082E-3</v>
      </c>
      <c r="P183" s="22">
        <f t="shared" si="172"/>
        <v>-7.254585473220887E-3</v>
      </c>
      <c r="Q183" s="22">
        <f t="shared" si="172"/>
        <v>-8.4361488980277954E-4</v>
      </c>
      <c r="R183" s="22">
        <f t="shared" si="172"/>
        <v>-3.6288877020215216E-3</v>
      </c>
      <c r="S183" s="22">
        <f t="shared" si="172"/>
        <v>5.9824947002895534E-4</v>
      </c>
      <c r="T183" s="22">
        <f t="shared" si="172"/>
        <v>-2.9617463795472698E-3</v>
      </c>
      <c r="U183" s="22">
        <f t="shared" si="172"/>
        <v>-4.3095174865442898E-3</v>
      </c>
      <c r="V183" s="22">
        <f t="shared" si="172"/>
        <v>1.3766587108283712E-3</v>
      </c>
      <c r="W183" s="22">
        <f t="shared" si="172"/>
        <v>-9.8949253168734153E-4</v>
      </c>
      <c r="X183" s="22">
        <f t="shared" si="172"/>
        <v>-1.7599191482687848E-3</v>
      </c>
      <c r="Y183" s="22">
        <f t="shared" si="172"/>
        <v>6.8742162243018434E-4</v>
      </c>
      <c r="Z183" s="22">
        <f t="shared" si="172"/>
        <v>-3.5654885126165103E-3</v>
      </c>
      <c r="AA183" s="22">
        <f t="shared" si="172"/>
        <v>6.2223222500976672E-3</v>
      </c>
      <c r="AB183" s="22">
        <f t="shared" si="172"/>
        <v>-4.7829048251405437E-3</v>
      </c>
      <c r="AC183" s="22">
        <f t="shared" si="172"/>
        <v>-7.3163997791275692E-3</v>
      </c>
      <c r="AD183" s="22">
        <f t="shared" si="172"/>
        <v>-5.3639317066427328E-3</v>
      </c>
      <c r="AE183" s="22">
        <f t="shared" si="172"/>
        <v>-7.415639910322458E-3</v>
      </c>
      <c r="AF183" s="22">
        <f t="shared" si="172"/>
        <v>1.5463196193674644E-3</v>
      </c>
      <c r="AG183" s="22">
        <f t="shared" si="172"/>
        <v>-5.8431136523221516E-3</v>
      </c>
      <c r="AH183" s="22">
        <f t="shared" ref="AH183:BH183" si="173">AH82/AH81-1</f>
        <v>-8.8682312283889786E-3</v>
      </c>
      <c r="AI183" s="22">
        <f t="shared" si="173"/>
        <v>1.8418990694946347E-2</v>
      </c>
      <c r="AJ183" s="22">
        <f t="shared" si="173"/>
        <v>-1.6770840803896903E-3</v>
      </c>
      <c r="AK183" s="22">
        <f t="shared" si="173"/>
        <v>-8.4392231455909794E-4</v>
      </c>
      <c r="AL183" s="22">
        <f t="shared" si="173"/>
        <v>3.3339092849446805E-2</v>
      </c>
      <c r="AM183" s="22">
        <f t="shared" si="173"/>
        <v>4.2830766470407511E-3</v>
      </c>
      <c r="AN183" s="22">
        <f t="shared" si="173"/>
        <v>-6.1240157861712996E-2</v>
      </c>
      <c r="AO183" s="22">
        <f t="shared" si="173"/>
        <v>-0.11941304304483924</v>
      </c>
      <c r="AP183" s="22">
        <f t="shared" si="173"/>
        <v>-4.3508561769123544E-2</v>
      </c>
      <c r="AQ183" s="22">
        <f t="shared" si="173"/>
        <v>-9.1044407327579568E-3</v>
      </c>
      <c r="AR183" s="22">
        <f t="shared" si="173"/>
        <v>-4.1096100470765506E-3</v>
      </c>
      <c r="AS183" s="22">
        <f t="shared" si="173"/>
        <v>1.5351175810143891E-2</v>
      </c>
      <c r="AT183" s="22">
        <f t="shared" si="173"/>
        <v>7.9221775224358471E-3</v>
      </c>
      <c r="AU183" s="22">
        <f t="shared" si="173"/>
        <v>9.1633448297989695E-4</v>
      </c>
      <c r="AV183" s="22">
        <f t="shared" si="173"/>
        <v>1.2405658831823763E-2</v>
      </c>
      <c r="AW183" s="22">
        <f t="shared" si="173"/>
        <v>9.2147185606297199E-3</v>
      </c>
      <c r="AX183" s="22">
        <f t="shared" si="173"/>
        <v>3.0171903954578916E-3</v>
      </c>
      <c r="AY183" s="22">
        <f t="shared" si="173"/>
        <v>9.0947971602473032E-3</v>
      </c>
      <c r="AZ183" s="22">
        <f t="shared" si="173"/>
        <v>1.1000689778504436E-2</v>
      </c>
      <c r="BA183" s="22">
        <f t="shared" si="173"/>
        <v>5.5209783631232412E-2</v>
      </c>
      <c r="BB183" s="22">
        <f t="shared" si="173"/>
        <v>1.6979031685997459E-3</v>
      </c>
      <c r="BC183" s="22">
        <f t="shared" si="173"/>
        <v>8.5235097496982881E-3</v>
      </c>
      <c r="BD183" s="22">
        <f t="shared" si="173"/>
        <v>-2.1240371239332756E-3</v>
      </c>
      <c r="BE183" s="22">
        <f t="shared" si="173"/>
        <v>4.2740020385552135E-3</v>
      </c>
      <c r="BF183" s="22" t="e">
        <f t="shared" si="173"/>
        <v>#DIV/0!</v>
      </c>
      <c r="BG183" s="22">
        <f t="shared" si="173"/>
        <v>1.0205517858566715E-2</v>
      </c>
      <c r="BH183" s="22">
        <f t="shared" si="173"/>
        <v>1.4618658335989299E-2</v>
      </c>
    </row>
    <row r="184" spans="1:60" s="7" customFormat="1" x14ac:dyDescent="0.2">
      <c r="A184" s="140">
        <f t="shared" si="141"/>
        <v>42824</v>
      </c>
      <c r="B184" s="16">
        <f t="shared" ref="B184:AG184" si="174">B83/B82-1</f>
        <v>3.0655206773722021E-4</v>
      </c>
      <c r="C184" s="62">
        <f t="shared" si="174"/>
        <v>5.8136378391315802E-4</v>
      </c>
      <c r="D184" s="8">
        <f t="shared" si="174"/>
        <v>-1.6500754035888576E-3</v>
      </c>
      <c r="E184" s="7">
        <f t="shared" si="174"/>
        <v>9.3079893079892617E-3</v>
      </c>
      <c r="F184" s="7">
        <f t="shared" si="174"/>
        <v>-1.6275643041352428E-4</v>
      </c>
      <c r="G184" s="7">
        <f t="shared" si="174"/>
        <v>1.7935746800978869E-4</v>
      </c>
      <c r="H184" s="7">
        <f t="shared" si="174"/>
        <v>-6.4806634834133625E-3</v>
      </c>
      <c r="I184" s="20">
        <f t="shared" si="174"/>
        <v>-4.1219789970192711E-4</v>
      </c>
      <c r="J184" s="7">
        <f t="shared" si="174"/>
        <v>5.1491274630304229E-3</v>
      </c>
      <c r="K184" s="7">
        <f t="shared" si="174"/>
        <v>-9.1040021258637083E-4</v>
      </c>
      <c r="L184" s="7">
        <f t="shared" si="174"/>
        <v>-2.1560574948665256E-2</v>
      </c>
      <c r="M184" s="7">
        <f t="shared" si="174"/>
        <v>-1.6403430660355545E-3</v>
      </c>
      <c r="N184" s="7">
        <f t="shared" si="174"/>
        <v>-1.1898849601472028E-2</v>
      </c>
      <c r="O184" s="7">
        <f t="shared" si="174"/>
        <v>9.5525593362846273E-3</v>
      </c>
      <c r="P184" s="7">
        <f t="shared" si="174"/>
        <v>1.306617634017071E-3</v>
      </c>
      <c r="Q184" s="7">
        <f t="shared" si="174"/>
        <v>1.0765171503957838E-2</v>
      </c>
      <c r="R184" s="7">
        <f t="shared" si="174"/>
        <v>8.5692256856482185E-3</v>
      </c>
      <c r="S184" s="7">
        <f t="shared" si="174"/>
        <v>1.1281957965608269E-2</v>
      </c>
      <c r="T184" s="7">
        <f t="shared" si="174"/>
        <v>2.1234903310927145E-3</v>
      </c>
      <c r="U184" s="7">
        <f t="shared" si="174"/>
        <v>2.8282305470024305E-3</v>
      </c>
      <c r="V184" s="7">
        <f t="shared" si="174"/>
        <v>1.2527454648987302E-3</v>
      </c>
      <c r="W184" s="7">
        <f t="shared" si="174"/>
        <v>-2.556362607301188E-3</v>
      </c>
      <c r="X184" s="7">
        <f t="shared" si="174"/>
        <v>-1.9783084299218601E-4</v>
      </c>
      <c r="Y184" s="7">
        <f t="shared" si="174"/>
        <v>-1.6843194458416866E-3</v>
      </c>
      <c r="Z184" s="7">
        <f t="shared" si="174"/>
        <v>-2.960603554766017E-3</v>
      </c>
      <c r="AA184" s="7">
        <f t="shared" si="174"/>
        <v>-3.9471347091257769E-5</v>
      </c>
      <c r="AB184" s="7">
        <f t="shared" si="174"/>
        <v>4.8173608509141097E-3</v>
      </c>
      <c r="AC184" s="7">
        <f t="shared" si="174"/>
        <v>-2.4793723636026499E-2</v>
      </c>
      <c r="AD184" s="7">
        <f t="shared" si="174"/>
        <v>-1.1883747758766328E-3</v>
      </c>
      <c r="AE184" s="7">
        <f t="shared" si="174"/>
        <v>9.3079893079892617E-3</v>
      </c>
      <c r="AF184" s="7">
        <f t="shared" si="174"/>
        <v>9.8015243710747324E-3</v>
      </c>
      <c r="AG184" s="7">
        <f t="shared" si="174"/>
        <v>2.4878288726887465E-2</v>
      </c>
      <c r="AH184" s="7">
        <f t="shared" ref="AH184:BH184" si="175">AH83/AH82-1</f>
        <v>6.8778962899740392E-3</v>
      </c>
      <c r="AI184" s="7">
        <f t="shared" si="175"/>
        <v>-1.8192931225042397E-2</v>
      </c>
      <c r="AJ184" s="7">
        <f t="shared" si="175"/>
        <v>3.3929587816294848E-3</v>
      </c>
      <c r="AK184" s="7">
        <f t="shared" si="175"/>
        <v>1.0624552323348357E-3</v>
      </c>
      <c r="AL184" s="7">
        <f t="shared" si="175"/>
        <v>-3.2922343896318429E-2</v>
      </c>
      <c r="AM184" s="7">
        <f t="shared" si="175"/>
        <v>-2.2954818570595226E-3</v>
      </c>
      <c r="AN184" s="7">
        <f t="shared" si="175"/>
        <v>2.2630414872747862E-2</v>
      </c>
      <c r="AO184" s="7">
        <f t="shared" si="175"/>
        <v>5.9953450040300948E-2</v>
      </c>
      <c r="AP184" s="7">
        <f t="shared" si="175"/>
        <v>1.2156830354590031E-2</v>
      </c>
      <c r="AQ184" s="7">
        <f t="shared" si="175"/>
        <v>1.9618842090076694E-2</v>
      </c>
      <c r="AR184" s="7">
        <f t="shared" si="175"/>
        <v>-6.4670105473862982E-4</v>
      </c>
      <c r="AS184" s="7">
        <f t="shared" si="175"/>
        <v>1.6571524003279325E-2</v>
      </c>
      <c r="AT184" s="7">
        <f t="shared" si="175"/>
        <v>-1.0932857039879229E-3</v>
      </c>
      <c r="AU184" s="7">
        <f t="shared" si="175"/>
        <v>-6.0726134118610497E-3</v>
      </c>
      <c r="AV184" s="7">
        <f t="shared" si="175"/>
        <v>7.1086103946940149E-3</v>
      </c>
      <c r="AW184" s="7">
        <f t="shared" si="175"/>
        <v>7.5520752731437213E-3</v>
      </c>
      <c r="AX184" s="7">
        <f t="shared" si="175"/>
        <v>1.9683936708723149E-3</v>
      </c>
      <c r="AY184" s="7">
        <f t="shared" si="175"/>
        <v>-2.3970137216080545E-3</v>
      </c>
      <c r="AZ184" s="7">
        <f t="shared" si="175"/>
        <v>-1.1674449633088724E-2</v>
      </c>
      <c r="BA184" s="7">
        <f t="shared" si="175"/>
        <v>1.0715279115047993E-2</v>
      </c>
      <c r="BB184" s="7">
        <f t="shared" si="175"/>
        <v>3.7125784190166211E-3</v>
      </c>
      <c r="BC184" s="7">
        <f t="shared" si="175"/>
        <v>7.0121870049941748E-3</v>
      </c>
      <c r="BD184" s="7">
        <f t="shared" si="175"/>
        <v>2.802497674815374E-2</v>
      </c>
      <c r="BE184" s="7">
        <f t="shared" si="175"/>
        <v>3.1958837776395743E-3</v>
      </c>
      <c r="BF184" s="7" t="e">
        <f t="shared" si="175"/>
        <v>#DIV/0!</v>
      </c>
      <c r="BG184" s="7">
        <f t="shared" si="175"/>
        <v>2.2828437678068525E-4</v>
      </c>
      <c r="BH184" s="7">
        <f t="shared" si="175"/>
        <v>1.0952059835570127E-2</v>
      </c>
    </row>
    <row r="185" spans="1:60" s="7" customFormat="1" x14ac:dyDescent="0.2">
      <c r="A185" s="138">
        <f t="shared" si="141"/>
        <v>42916</v>
      </c>
      <c r="B185" s="16">
        <f t="shared" ref="B185:AG185" si="176">B84/B83-1</f>
        <v>2.5404647009078296E-2</v>
      </c>
      <c r="C185" s="62">
        <f t="shared" si="176"/>
        <v>1.9223755677752363E-2</v>
      </c>
      <c r="D185" s="8">
        <f t="shared" si="176"/>
        <v>7.950818647479041E-3</v>
      </c>
      <c r="E185" s="7">
        <f t="shared" si="176"/>
        <v>1.7199206082969987E-2</v>
      </c>
      <c r="F185" s="7">
        <f t="shared" si="176"/>
        <v>3.0068144843600653E-2</v>
      </c>
      <c r="G185" s="7">
        <f t="shared" si="176"/>
        <v>2.2049486148233211E-2</v>
      </c>
      <c r="H185" s="7">
        <f t="shared" si="176"/>
        <v>0.17914348403510805</v>
      </c>
      <c r="I185" s="20">
        <f t="shared" si="176"/>
        <v>2.8815219590047958E-2</v>
      </c>
      <c r="J185" s="7">
        <f t="shared" si="176"/>
        <v>2.553063652574572E-3</v>
      </c>
      <c r="K185" s="7">
        <f t="shared" si="176"/>
        <v>2.6350537605143831E-2</v>
      </c>
      <c r="L185" s="7">
        <f t="shared" si="176"/>
        <v>-9.3179433368310582E-2</v>
      </c>
      <c r="M185" s="7">
        <f t="shared" si="176"/>
        <v>6.5721528494977477E-4</v>
      </c>
      <c r="N185" s="7">
        <f t="shared" si="176"/>
        <v>2.6034993470137824E-2</v>
      </c>
      <c r="O185" s="7">
        <f t="shared" si="176"/>
        <v>1.3285169576560341E-2</v>
      </c>
      <c r="P185" s="7">
        <f t="shared" si="176"/>
        <v>2.0370807746812325E-3</v>
      </c>
      <c r="Q185" s="7">
        <f t="shared" si="176"/>
        <v>-1.8795029758796877E-3</v>
      </c>
      <c r="R185" s="7">
        <f t="shared" si="176"/>
        <v>1.9366299726251146E-3</v>
      </c>
      <c r="S185" s="7">
        <f t="shared" si="176"/>
        <v>1.0153589100958538E-3</v>
      </c>
      <c r="T185" s="7">
        <f t="shared" si="176"/>
        <v>2.3176460506533214E-3</v>
      </c>
      <c r="U185" s="7">
        <f t="shared" si="176"/>
        <v>4.7952221575602305E-3</v>
      </c>
      <c r="V185" s="7">
        <f t="shared" si="176"/>
        <v>6.1746449579149765E-3</v>
      </c>
      <c r="W185" s="7">
        <f t="shared" si="176"/>
        <v>-1.2767285485960622E-3</v>
      </c>
      <c r="X185" s="7">
        <f t="shared" si="176"/>
        <v>4.6033870686144063E-3</v>
      </c>
      <c r="Y185" s="7">
        <f t="shared" si="176"/>
        <v>-2.9366969069666293E-4</v>
      </c>
      <c r="Z185" s="7">
        <f t="shared" si="176"/>
        <v>-3.153702016116644E-3</v>
      </c>
      <c r="AA185" s="7">
        <f t="shared" si="176"/>
        <v>3.3815122069960069E-3</v>
      </c>
      <c r="AB185" s="7">
        <f t="shared" si="176"/>
        <v>1.1057249613795284E-2</v>
      </c>
      <c r="AC185" s="7">
        <f t="shared" si="176"/>
        <v>-5.1691868928438467E-4</v>
      </c>
      <c r="AD185" s="7">
        <f t="shared" si="176"/>
        <v>1.6246529782985242E-2</v>
      </c>
      <c r="AE185" s="7">
        <f t="shared" si="176"/>
        <v>1.7199206082969987E-2</v>
      </c>
      <c r="AF185" s="7">
        <f t="shared" si="176"/>
        <v>1.4628763559884961E-2</v>
      </c>
      <c r="AG185" s="7">
        <f t="shared" si="176"/>
        <v>8.0791547961136523E-3</v>
      </c>
      <c r="AH185" s="7">
        <f t="shared" ref="AH185:BH185" si="177">AH84/AH83-1</f>
        <v>1.8960822978784098E-2</v>
      </c>
      <c r="AI185" s="7">
        <f t="shared" si="177"/>
        <v>2.4922859428760269E-2</v>
      </c>
      <c r="AJ185" s="7">
        <f t="shared" si="177"/>
        <v>1.237491532517887E-2</v>
      </c>
      <c r="AK185" s="7">
        <f t="shared" si="177"/>
        <v>1.1998877323337931E-2</v>
      </c>
      <c r="AL185" s="7">
        <f t="shared" si="177"/>
        <v>3.47443782353134E-2</v>
      </c>
      <c r="AM185" s="7">
        <f t="shared" si="177"/>
        <v>8.0901602487832847E-3</v>
      </c>
      <c r="AN185" s="7">
        <f t="shared" si="177"/>
        <v>0.1092158042324447</v>
      </c>
      <c r="AO185" s="7">
        <f t="shared" si="177"/>
        <v>0.15598646604977828</v>
      </c>
      <c r="AP185" s="7">
        <f t="shared" si="177"/>
        <v>9.5471242837701364E-2</v>
      </c>
      <c r="AQ185" s="7">
        <f t="shared" si="177"/>
        <v>3.0690141679146077E-3</v>
      </c>
      <c r="AR185" s="7">
        <f t="shared" si="177"/>
        <v>8.9672280171948504E-3</v>
      </c>
      <c r="AS185" s="7">
        <f t="shared" si="177"/>
        <v>1.1940409961542775E-2</v>
      </c>
      <c r="AT185" s="7">
        <f t="shared" si="177"/>
        <v>5.0421021543527456E-3</v>
      </c>
      <c r="AU185" s="7">
        <f t="shared" si="177"/>
        <v>1.5336731911721024E-2</v>
      </c>
      <c r="AV185" s="7">
        <f t="shared" si="177"/>
        <v>1.079931998649708E-2</v>
      </c>
      <c r="AW185" s="7">
        <f t="shared" si="177"/>
        <v>3.092392918215392E-3</v>
      </c>
      <c r="AX185" s="7">
        <f t="shared" si="177"/>
        <v>1.5636279109911611E-2</v>
      </c>
      <c r="AY185" s="7">
        <f t="shared" si="177"/>
        <v>8.3739908494519177E-2</v>
      </c>
      <c r="AZ185" s="7">
        <f t="shared" si="177"/>
        <v>2.8482598512973301E-3</v>
      </c>
      <c r="BA185" s="7">
        <f t="shared" si="177"/>
        <v>-2.7092991911844555E-2</v>
      </c>
      <c r="BB185" s="7">
        <f t="shared" si="177"/>
        <v>3.4316490601822291E-3</v>
      </c>
      <c r="BC185" s="7">
        <f t="shared" si="177"/>
        <v>1.0924294040283833E-2</v>
      </c>
      <c r="BD185" s="7">
        <f t="shared" si="177"/>
        <v>1.8898914337065698E-2</v>
      </c>
      <c r="BE185" s="7">
        <f t="shared" si="177"/>
        <v>7.2026996392169362E-3</v>
      </c>
      <c r="BF185" s="7" t="e">
        <f t="shared" si="177"/>
        <v>#DIV/0!</v>
      </c>
      <c r="BG185" s="7">
        <f t="shared" si="177"/>
        <v>2.0709923102399941E-3</v>
      </c>
      <c r="BH185" s="7">
        <f t="shared" si="177"/>
        <v>4.172272485589712E-4</v>
      </c>
    </row>
    <row r="186" spans="1:60" s="7" customFormat="1" x14ac:dyDescent="0.2">
      <c r="A186" s="138">
        <f t="shared" si="141"/>
        <v>43008</v>
      </c>
      <c r="B186" s="16">
        <f t="shared" ref="B186:AG186" si="178">B85/B84-1</f>
        <v>-1.3807086934113699E-2</v>
      </c>
      <c r="C186" s="62">
        <f t="shared" si="178"/>
        <v>-1.2824574852421056E-2</v>
      </c>
      <c r="D186" s="8">
        <f t="shared" si="178"/>
        <v>-4.4899130307700652E-3</v>
      </c>
      <c r="E186" s="7">
        <f t="shared" si="178"/>
        <v>-2.326798245915418E-3</v>
      </c>
      <c r="F186" s="7">
        <f t="shared" si="178"/>
        <v>-1.6954657350438662E-2</v>
      </c>
      <c r="G186" s="7">
        <f t="shared" si="178"/>
        <v>-1.5839103111232156E-2</v>
      </c>
      <c r="H186" s="7">
        <f t="shared" si="178"/>
        <v>-3.4930946173352351E-2</v>
      </c>
      <c r="I186" s="20">
        <f t="shared" si="178"/>
        <v>-1.2916680998188879E-2</v>
      </c>
      <c r="J186" s="7">
        <f t="shared" si="178"/>
        <v>-1.9929280537804073E-2</v>
      </c>
      <c r="K186" s="7">
        <f t="shared" si="178"/>
        <v>-1.4957702164520081E-2</v>
      </c>
      <c r="L186" s="7">
        <f t="shared" si="178"/>
        <v>-6.780837769034942E-2</v>
      </c>
      <c r="M186" s="7">
        <f t="shared" si="178"/>
        <v>-5.7703133796209727E-3</v>
      </c>
      <c r="N186" s="7">
        <f t="shared" si="178"/>
        <v>-2.258578079546103E-3</v>
      </c>
      <c r="O186" s="7">
        <f t="shared" si="178"/>
        <v>-1.2794105996989602E-2</v>
      </c>
      <c r="P186" s="7">
        <f t="shared" si="178"/>
        <v>-1.0718599923396521E-2</v>
      </c>
      <c r="Q186" s="7">
        <f t="shared" si="178"/>
        <v>-1.3285908567841842E-2</v>
      </c>
      <c r="R186" s="7">
        <f t="shared" si="178"/>
        <v>-5.7550611111918393E-3</v>
      </c>
      <c r="S186" s="7">
        <f t="shared" si="178"/>
        <v>-2.7990344615068663E-3</v>
      </c>
      <c r="T186" s="7">
        <f t="shared" si="178"/>
        <v>-6.0818977075326464E-3</v>
      </c>
      <c r="U186" s="7">
        <f t="shared" si="178"/>
        <v>-5.4432429882539379E-3</v>
      </c>
      <c r="V186" s="7">
        <f t="shared" si="178"/>
        <v>-4.747908659280986E-3</v>
      </c>
      <c r="W186" s="7">
        <f t="shared" si="178"/>
        <v>-5.3691148062573468E-3</v>
      </c>
      <c r="X186" s="7">
        <f t="shared" si="178"/>
        <v>-3.4642366803575575E-3</v>
      </c>
      <c r="Y186" s="7">
        <f t="shared" si="178"/>
        <v>1.8777341623779087E-3</v>
      </c>
      <c r="Z186" s="7">
        <f t="shared" si="178"/>
        <v>-3.8262030712341577E-3</v>
      </c>
      <c r="AA186" s="7">
        <f t="shared" si="178"/>
        <v>9.1596346636768633E-3</v>
      </c>
      <c r="AB186" s="7">
        <f t="shared" si="178"/>
        <v>-6.2095438807767689E-3</v>
      </c>
      <c r="AC186" s="7">
        <f t="shared" si="178"/>
        <v>-4.7141209620849001E-3</v>
      </c>
      <c r="AD186" s="7">
        <f t="shared" si="178"/>
        <v>-4.8816223691957594E-3</v>
      </c>
      <c r="AE186" s="7">
        <f t="shared" si="178"/>
        <v>-2.326798245915418E-3</v>
      </c>
      <c r="AF186" s="7">
        <f t="shared" si="178"/>
        <v>-5.0205068236752748E-3</v>
      </c>
      <c r="AG186" s="7">
        <f t="shared" si="178"/>
        <v>9.583104437526746E-3</v>
      </c>
      <c r="AH186" s="7">
        <f t="shared" ref="AH186:BH186" si="179">AH85/AH84-1</f>
        <v>-3.7781178798892423E-3</v>
      </c>
      <c r="AI186" s="7">
        <f t="shared" si="179"/>
        <v>-1.7377983814567122E-2</v>
      </c>
      <c r="AJ186" s="7">
        <f t="shared" si="179"/>
        <v>8.6495778570805371E-4</v>
      </c>
      <c r="AK186" s="7">
        <f t="shared" si="179"/>
        <v>-8.7900324748153569E-3</v>
      </c>
      <c r="AL186" s="7">
        <f t="shared" si="179"/>
        <v>-2.5856167643722006E-2</v>
      </c>
      <c r="AM186" s="7">
        <f t="shared" si="179"/>
        <v>-6.2054472592855126E-3</v>
      </c>
      <c r="AN186" s="7">
        <f t="shared" si="179"/>
        <v>-3.8462557894988203E-2</v>
      </c>
      <c r="AO186" s="7">
        <f t="shared" si="179"/>
        <v>-6.6303018208292208E-2</v>
      </c>
      <c r="AP186" s="7">
        <f t="shared" si="179"/>
        <v>-2.9829084600927924E-2</v>
      </c>
      <c r="AQ186" s="7">
        <f t="shared" si="179"/>
        <v>-3.4214700977961865E-2</v>
      </c>
      <c r="AR186" s="7">
        <f t="shared" si="179"/>
        <v>-1.1040696342673906E-2</v>
      </c>
      <c r="AS186" s="7">
        <f t="shared" si="179"/>
        <v>6.3708054764328725E-3</v>
      </c>
      <c r="AT186" s="7">
        <f t="shared" si="179"/>
        <v>-5.8146028571732788E-3</v>
      </c>
      <c r="AU186" s="7">
        <f t="shared" si="179"/>
        <v>-1.1190103213419622E-2</v>
      </c>
      <c r="AV186" s="7">
        <f t="shared" si="179"/>
        <v>-1.2837176463054156E-5</v>
      </c>
      <c r="AW186" s="7">
        <f t="shared" si="179"/>
        <v>-3.4605608354345563E-3</v>
      </c>
      <c r="AX186" s="7">
        <f t="shared" si="179"/>
        <v>-1.2658777926011555E-2</v>
      </c>
      <c r="AY186" s="7">
        <f t="shared" si="179"/>
        <v>-1.8448408537198979E-2</v>
      </c>
      <c r="AZ186" s="7">
        <f t="shared" si="179"/>
        <v>-4.7931060857150376E-3</v>
      </c>
      <c r="BA186" s="7">
        <f t="shared" si="179"/>
        <v>-5.7607397364955681E-2</v>
      </c>
      <c r="BB186" s="7">
        <f t="shared" si="179"/>
        <v>-9.2764055581855409E-3</v>
      </c>
      <c r="BC186" s="7">
        <f t="shared" si="179"/>
        <v>-1.6682900948945312E-2</v>
      </c>
      <c r="BD186" s="7">
        <f t="shared" si="179"/>
        <v>-5.4646263293826491E-2</v>
      </c>
      <c r="BE186" s="7">
        <f t="shared" si="179"/>
        <v>-2.3020125989893558E-2</v>
      </c>
      <c r="BF186" s="7" t="e">
        <f t="shared" si="179"/>
        <v>#DIV/0!</v>
      </c>
      <c r="BG186" s="7">
        <f t="shared" si="179"/>
        <v>-3.4115896518441491E-2</v>
      </c>
      <c r="BH186" s="7">
        <f t="shared" si="179"/>
        <v>-3.7537876960598959E-2</v>
      </c>
    </row>
    <row r="187" spans="1:60" s="7" customFormat="1" ht="12" thickBot="1" x14ac:dyDescent="0.25">
      <c r="A187" s="139">
        <f t="shared" si="141"/>
        <v>43099</v>
      </c>
      <c r="B187" s="14">
        <f t="shared" ref="B187:AG187" si="180">B86/B85-1</f>
        <v>5.0160141860668972E-3</v>
      </c>
      <c r="C187" s="60">
        <f t="shared" si="180"/>
        <v>3.2735055579273808E-3</v>
      </c>
      <c r="D187" s="21">
        <f t="shared" si="180"/>
        <v>-4.9125257284698964E-4</v>
      </c>
      <c r="E187" s="22">
        <f t="shared" si="180"/>
        <v>-5.3404926516033013E-3</v>
      </c>
      <c r="F187" s="22">
        <f t="shared" si="180"/>
        <v>7.2627291347946432E-3</v>
      </c>
      <c r="G187" s="22">
        <f t="shared" si="180"/>
        <v>5.0674453394001784E-3</v>
      </c>
      <c r="H187" s="22">
        <f t="shared" si="180"/>
        <v>4.3337844930620983E-2</v>
      </c>
      <c r="I187" s="23">
        <f t="shared" si="180"/>
        <v>3.5392160288105767E-3</v>
      </c>
      <c r="J187" s="22">
        <f t="shared" si="180"/>
        <v>1.5242738596614736E-2</v>
      </c>
      <c r="K187" s="22">
        <f t="shared" si="180"/>
        <v>2.8858166574845523E-3</v>
      </c>
      <c r="L187" s="22">
        <f t="shared" si="180"/>
        <v>-3.7984111221449846E-2</v>
      </c>
      <c r="M187" s="22">
        <f t="shared" si="180"/>
        <v>-1.1654791676496967E-2</v>
      </c>
      <c r="N187" s="22">
        <f t="shared" si="180"/>
        <v>-2.5433823766137786E-3</v>
      </c>
      <c r="O187" s="22">
        <f t="shared" si="180"/>
        <v>2.5177546844279419E-3</v>
      </c>
      <c r="P187" s="22">
        <f t="shared" si="180"/>
        <v>-5.6824273614237697E-3</v>
      </c>
      <c r="Q187" s="22">
        <f t="shared" si="180"/>
        <v>-5.3011026293470209E-4</v>
      </c>
      <c r="R187" s="22">
        <f t="shared" si="180"/>
        <v>1.3959335214066559E-3</v>
      </c>
      <c r="S187" s="22">
        <f t="shared" si="180"/>
        <v>2.7038858702654878E-4</v>
      </c>
      <c r="T187" s="22">
        <f t="shared" si="180"/>
        <v>-2.3850857848883855E-4</v>
      </c>
      <c r="U187" s="22">
        <f t="shared" si="180"/>
        <v>-3.5757858428393519E-3</v>
      </c>
      <c r="V187" s="22">
        <f t="shared" si="180"/>
        <v>6.1416888427339167E-3</v>
      </c>
      <c r="W187" s="22">
        <f t="shared" si="180"/>
        <v>3.4368841455867383E-3</v>
      </c>
      <c r="X187" s="22">
        <f t="shared" si="180"/>
        <v>2.3020177534398556E-3</v>
      </c>
      <c r="Y187" s="22">
        <f t="shared" si="180"/>
        <v>1.865591196939187E-3</v>
      </c>
      <c r="Z187" s="22">
        <f t="shared" si="180"/>
        <v>-1.5930709148557209E-3</v>
      </c>
      <c r="AA187" s="22">
        <f t="shared" si="180"/>
        <v>6.2242551034994431E-3</v>
      </c>
      <c r="AB187" s="22">
        <f t="shared" si="180"/>
        <v>-8.4825993107884301E-4</v>
      </c>
      <c r="AC187" s="22">
        <f t="shared" si="180"/>
        <v>-1.0213528445572884E-3</v>
      </c>
      <c r="AD187" s="22">
        <f t="shared" si="180"/>
        <v>1.3622759640854465E-3</v>
      </c>
      <c r="AE187" s="22">
        <f t="shared" si="180"/>
        <v>-5.3404926516033013E-3</v>
      </c>
      <c r="AF187" s="22">
        <f t="shared" si="180"/>
        <v>2.9316992205434822E-3</v>
      </c>
      <c r="AG187" s="22">
        <f t="shared" si="180"/>
        <v>7.8597339782326969E-5</v>
      </c>
      <c r="AH187" s="22">
        <f t="shared" ref="AH187:BH187" si="181">AH86/AH85-1</f>
        <v>-7.3096568355776048E-3</v>
      </c>
      <c r="AI187" s="22">
        <f t="shared" si="181"/>
        <v>1.7357239930498869E-2</v>
      </c>
      <c r="AJ187" s="22">
        <f t="shared" si="181"/>
        <v>-7.6093986944414382E-5</v>
      </c>
      <c r="AK187" s="22">
        <f t="shared" si="181"/>
        <v>1.2279308976061998E-3</v>
      </c>
      <c r="AL187" s="22">
        <f t="shared" si="181"/>
        <v>2.9974583639100549E-2</v>
      </c>
      <c r="AM187" s="22">
        <f t="shared" si="181"/>
        <v>9.4689159272649537E-3</v>
      </c>
      <c r="AN187" s="22">
        <f t="shared" si="181"/>
        <v>-5.2682601714683863E-2</v>
      </c>
      <c r="AO187" s="22">
        <f t="shared" si="181"/>
        <v>-0.11401939441915698</v>
      </c>
      <c r="AP187" s="22">
        <f t="shared" si="181"/>
        <v>-3.4376835760499325E-2</v>
      </c>
      <c r="AQ187" s="22">
        <f t="shared" si="181"/>
        <v>-1.6527911353390601E-2</v>
      </c>
      <c r="AR187" s="22">
        <f t="shared" si="181"/>
        <v>-1.4854389920014865E-2</v>
      </c>
      <c r="AS187" s="22">
        <f t="shared" si="181"/>
        <v>2.68834997018077E-2</v>
      </c>
      <c r="AT187" s="22">
        <f t="shared" si="181"/>
        <v>5.487502323796134E-3</v>
      </c>
      <c r="AU187" s="22">
        <f t="shared" si="181"/>
        <v>3.2286044718581319E-3</v>
      </c>
      <c r="AV187" s="22">
        <f t="shared" si="181"/>
        <v>1.3241516924429764E-2</v>
      </c>
      <c r="AW187" s="22">
        <f t="shared" si="181"/>
        <v>9.4445924074491039E-3</v>
      </c>
      <c r="AX187" s="22">
        <f t="shared" si="181"/>
        <v>9.0916826581690646E-3</v>
      </c>
      <c r="AY187" s="22">
        <f t="shared" si="181"/>
        <v>1.7919758908558903E-2</v>
      </c>
      <c r="AZ187" s="22">
        <f t="shared" si="181"/>
        <v>4.4114256436531551E-3</v>
      </c>
      <c r="BA187" s="22">
        <f t="shared" si="181"/>
        <v>6.3447942529673451E-2</v>
      </c>
      <c r="BB187" s="22">
        <f t="shared" si="181"/>
        <v>2.3416941006173531E-3</v>
      </c>
      <c r="BC187" s="22">
        <f t="shared" si="181"/>
        <v>9.990782794979447E-3</v>
      </c>
      <c r="BD187" s="22">
        <f t="shared" si="181"/>
        <v>-2.7165502274093978E-2</v>
      </c>
      <c r="BE187" s="22">
        <f t="shared" si="181"/>
        <v>3.1703404149099335E-3</v>
      </c>
      <c r="BF187" s="22" t="e">
        <f t="shared" si="181"/>
        <v>#DIV/0!</v>
      </c>
      <c r="BG187" s="22">
        <f t="shared" si="181"/>
        <v>1.0450807451969801E-2</v>
      </c>
      <c r="BH187" s="22">
        <f t="shared" si="181"/>
        <v>1.1482131098607073E-2</v>
      </c>
    </row>
    <row r="188" spans="1:60" s="7" customFormat="1" x14ac:dyDescent="0.2">
      <c r="A188" s="140">
        <f t="shared" si="141"/>
        <v>43189</v>
      </c>
      <c r="B188" s="16">
        <f t="shared" ref="B188:AG188" si="182">B87/B86-1</f>
        <v>-9.7699078447743837E-4</v>
      </c>
      <c r="C188" s="62">
        <f t="shared" si="182"/>
        <v>1.4492631384497301E-3</v>
      </c>
      <c r="D188" s="8">
        <f t="shared" si="182"/>
        <v>6.4443321542873022E-4</v>
      </c>
      <c r="E188" s="7">
        <f t="shared" si="182"/>
        <v>1.3591996682532415E-2</v>
      </c>
      <c r="F188" s="7">
        <f t="shared" si="182"/>
        <v>-2.7824572155702443E-3</v>
      </c>
      <c r="G188" s="7">
        <f t="shared" si="182"/>
        <v>3.4475671995815027E-4</v>
      </c>
      <c r="H188" s="7">
        <f t="shared" si="182"/>
        <v>-5.2286982499637147E-2</v>
      </c>
      <c r="I188" s="20">
        <f t="shared" si="182"/>
        <v>-1.1424841171456812E-3</v>
      </c>
      <c r="J188" s="7">
        <f t="shared" si="182"/>
        <v>1.5582781039991112E-4</v>
      </c>
      <c r="K188" s="7">
        <f t="shared" si="182"/>
        <v>3.8576303278903268E-4</v>
      </c>
      <c r="L188" s="7">
        <f t="shared" si="182"/>
        <v>-0.10399999999999998</v>
      </c>
      <c r="M188" s="7">
        <f t="shared" si="182"/>
        <v>3.0077341735892382E-3</v>
      </c>
      <c r="N188" s="7">
        <f t="shared" si="182"/>
        <v>-8.7772739009747136E-3</v>
      </c>
      <c r="O188" s="7">
        <f t="shared" si="182"/>
        <v>8.9651101127643518E-3</v>
      </c>
      <c r="P188" s="7">
        <f t="shared" si="182"/>
        <v>1.6533678384011985E-3</v>
      </c>
      <c r="Q188" s="7">
        <f t="shared" si="182"/>
        <v>-1.0607828577490208E-3</v>
      </c>
      <c r="R188" s="7">
        <f t="shared" si="182"/>
        <v>7.2545742499106058E-3</v>
      </c>
      <c r="S188" s="7">
        <f t="shared" si="182"/>
        <v>1.776358978979653E-3</v>
      </c>
      <c r="T188" s="7">
        <f t="shared" si="182"/>
        <v>3.2225894131681088E-3</v>
      </c>
      <c r="U188" s="7">
        <f t="shared" si="182"/>
        <v>1.404241815200713E-3</v>
      </c>
      <c r="V188" s="7">
        <f t="shared" si="182"/>
        <v>1.4353333924668199E-3</v>
      </c>
      <c r="W188" s="7">
        <f t="shared" si="182"/>
        <v>-1.0436630676103897E-3</v>
      </c>
      <c r="X188" s="7">
        <f t="shared" si="182"/>
        <v>1.1019667206051409E-3</v>
      </c>
      <c r="Y188" s="7">
        <f t="shared" si="182"/>
        <v>1.7301335904145176E-3</v>
      </c>
      <c r="Z188" s="7">
        <f t="shared" si="182"/>
        <v>4.9056058164986815E-4</v>
      </c>
      <c r="AA188" s="7">
        <f t="shared" si="182"/>
        <v>3.2801281057905918E-3</v>
      </c>
      <c r="AB188" s="7">
        <f t="shared" si="182"/>
        <v>8.6338242762824535E-3</v>
      </c>
      <c r="AC188" s="7">
        <f t="shared" si="182"/>
        <v>-5.7636887608069065E-3</v>
      </c>
      <c r="AD188" s="7">
        <f t="shared" si="182"/>
        <v>2.5902997739499778E-3</v>
      </c>
      <c r="AE188" s="7">
        <f t="shared" si="182"/>
        <v>1.3591996682532415E-2</v>
      </c>
      <c r="AF188" s="7">
        <f t="shared" si="182"/>
        <v>1.5141783395968611E-2</v>
      </c>
      <c r="AG188" s="7">
        <f t="shared" si="182"/>
        <v>2.4484169926184407E-3</v>
      </c>
      <c r="AH188" s="7">
        <f t="shared" ref="AH188:BH188" si="183">AH87/AH86-1</f>
        <v>1.5116450138065174E-2</v>
      </c>
      <c r="AI188" s="7">
        <f t="shared" si="183"/>
        <v>-1.3545809237927586E-2</v>
      </c>
      <c r="AJ188" s="7">
        <f t="shared" si="183"/>
        <v>3.3973115035685897E-3</v>
      </c>
      <c r="AK188" s="7">
        <f t="shared" si="183"/>
        <v>4.3519555143012312E-3</v>
      </c>
      <c r="AL188" s="7">
        <f t="shared" si="183"/>
        <v>-2.6643874191776051E-2</v>
      </c>
      <c r="AM188" s="7">
        <f t="shared" si="183"/>
        <v>-1.6223710428395766E-3</v>
      </c>
      <c r="AN188" s="7">
        <f t="shared" si="183"/>
        <v>3.0733003550400317E-2</v>
      </c>
      <c r="AO188" s="7">
        <f t="shared" si="183"/>
        <v>7.8443373257149007E-2</v>
      </c>
      <c r="AP188" s="7">
        <f t="shared" si="183"/>
        <v>1.7668402149127571E-2</v>
      </c>
      <c r="AQ188" s="7">
        <f t="shared" si="183"/>
        <v>1.497322498697562E-2</v>
      </c>
      <c r="AR188" s="7">
        <f t="shared" si="183"/>
        <v>4.2789968652037214E-3</v>
      </c>
      <c r="AS188" s="7">
        <f t="shared" si="183"/>
        <v>1.6573644071407267E-2</v>
      </c>
      <c r="AT188" s="7">
        <f t="shared" si="183"/>
        <v>-5.1888662174348621E-3</v>
      </c>
      <c r="AU188" s="7">
        <f t="shared" si="183"/>
        <v>-1.0557961551966311E-2</v>
      </c>
      <c r="AV188" s="7">
        <f t="shared" si="183"/>
        <v>7.7450706932693514E-3</v>
      </c>
      <c r="AW188" s="7">
        <f t="shared" si="183"/>
        <v>2.1310277642472286E-4</v>
      </c>
      <c r="AX188" s="7">
        <f t="shared" si="183"/>
        <v>2.6150670704609968E-3</v>
      </c>
      <c r="AY188" s="7">
        <f t="shared" si="183"/>
        <v>-2.2652128960567008E-2</v>
      </c>
      <c r="AZ188" s="7">
        <f t="shared" si="183"/>
        <v>-1.5175784039666129E-2</v>
      </c>
      <c r="BA188" s="7">
        <f t="shared" si="183"/>
        <v>1.6442304296397925E-2</v>
      </c>
      <c r="BB188" s="7">
        <f t="shared" si="183"/>
        <v>-4.2062536476106249E-4</v>
      </c>
      <c r="BC188" s="7">
        <f t="shared" si="183"/>
        <v>-1.7659142570923825E-3</v>
      </c>
      <c r="BD188" s="7">
        <f t="shared" si="183"/>
        <v>3.1315540701563283E-2</v>
      </c>
      <c r="BE188" s="7">
        <f t="shared" si="183"/>
        <v>-4.1845860937950174E-4</v>
      </c>
      <c r="BF188" s="7" t="e">
        <f t="shared" si="183"/>
        <v>#DIV/0!</v>
      </c>
      <c r="BG188" s="7">
        <f t="shared" si="183"/>
        <v>1.7588304356612738E-3</v>
      </c>
      <c r="BH188" s="7">
        <f t="shared" si="183"/>
        <v>6.5109912350340693E-3</v>
      </c>
    </row>
    <row r="189" spans="1:60" s="7" customFormat="1" x14ac:dyDescent="0.2">
      <c r="A189" s="138">
        <f t="shared" si="141"/>
        <v>43281</v>
      </c>
      <c r="B189" s="16">
        <f t="shared" ref="B189:AG189" si="184">B88/B87-1</f>
        <v>2.2261193275590729E-2</v>
      </c>
      <c r="C189" s="62">
        <f t="shared" si="184"/>
        <v>1.8168840870675718E-2</v>
      </c>
      <c r="D189" s="8">
        <f t="shared" si="184"/>
        <v>7.7702999549220664E-3</v>
      </c>
      <c r="E189" s="7">
        <f t="shared" si="184"/>
        <v>1.4310664295816622E-2</v>
      </c>
      <c r="F189" s="7">
        <f t="shared" si="184"/>
        <v>2.6210223091166052E-2</v>
      </c>
      <c r="G189" s="7">
        <f t="shared" si="184"/>
        <v>2.0973493578470448E-2</v>
      </c>
      <c r="H189" s="7">
        <f t="shared" si="184"/>
        <v>0.11371269140393392</v>
      </c>
      <c r="I189" s="20">
        <f t="shared" si="184"/>
        <v>2.541765245974581E-2</v>
      </c>
      <c r="J189" s="7">
        <f t="shared" si="184"/>
        <v>6.8295833897757952E-4</v>
      </c>
      <c r="K189" s="7">
        <f t="shared" si="184"/>
        <v>2.5376466082499549E-2</v>
      </c>
      <c r="L189" s="7">
        <f t="shared" si="184"/>
        <v>-1.6993087557603648E-2</v>
      </c>
      <c r="M189" s="7">
        <f t="shared" si="184"/>
        <v>1.4755580941501201E-3</v>
      </c>
      <c r="N189" s="7">
        <f t="shared" si="184"/>
        <v>2.2116122362173529E-2</v>
      </c>
      <c r="O189" s="7">
        <f t="shared" si="184"/>
        <v>1.2227412013209094E-2</v>
      </c>
      <c r="P189" s="7">
        <f t="shared" si="184"/>
        <v>3.0142098464187583E-3</v>
      </c>
      <c r="Q189" s="7">
        <f t="shared" si="184"/>
        <v>-2.1238186258898395E-4</v>
      </c>
      <c r="R189" s="7">
        <f t="shared" si="184"/>
        <v>6.7023643042944947E-3</v>
      </c>
      <c r="S189" s="7">
        <f t="shared" si="184"/>
        <v>2.9681978798585806E-3</v>
      </c>
      <c r="T189" s="7">
        <f t="shared" si="184"/>
        <v>2.6196889898992826E-3</v>
      </c>
      <c r="U189" s="7">
        <f t="shared" si="184"/>
        <v>3.9400957559465599E-3</v>
      </c>
      <c r="V189" s="7">
        <f t="shared" si="184"/>
        <v>7.5931428203332985E-3</v>
      </c>
      <c r="W189" s="7">
        <f t="shared" si="184"/>
        <v>-2.0610136007902513E-3</v>
      </c>
      <c r="X189" s="7">
        <f t="shared" si="184"/>
        <v>4.0496150258677588E-3</v>
      </c>
      <c r="Y189" s="7">
        <f t="shared" si="184"/>
        <v>2.7324986896035686E-3</v>
      </c>
      <c r="Z189" s="7">
        <f t="shared" si="184"/>
        <v>2.1109568466743944E-3</v>
      </c>
      <c r="AA189" s="7">
        <f t="shared" si="184"/>
        <v>3.507529926631392E-3</v>
      </c>
      <c r="AB189" s="7">
        <f t="shared" si="184"/>
        <v>8.7928935383505546E-3</v>
      </c>
      <c r="AC189" s="7">
        <f t="shared" si="184"/>
        <v>-6.7953575079682249E-4</v>
      </c>
      <c r="AD189" s="7">
        <f t="shared" si="184"/>
        <v>1.728344298245621E-2</v>
      </c>
      <c r="AE189" s="7">
        <f t="shared" si="184"/>
        <v>1.4310664295816622E-2</v>
      </c>
      <c r="AF189" s="7">
        <f t="shared" si="184"/>
        <v>9.4234212403914164E-3</v>
      </c>
      <c r="AG189" s="7">
        <f t="shared" si="184"/>
        <v>9.6973790541436955E-3</v>
      </c>
      <c r="AH189" s="7">
        <f t="shared" ref="AH189:BH189" si="185">AH88/AH87-1</f>
        <v>1.5695881723936322E-2</v>
      </c>
      <c r="AI189" s="7">
        <f t="shared" si="185"/>
        <v>2.212945233499708E-2</v>
      </c>
      <c r="AJ189" s="7">
        <f t="shared" si="185"/>
        <v>1.5829333564471249E-2</v>
      </c>
      <c r="AK189" s="7">
        <f t="shared" si="185"/>
        <v>1.0970045030066489E-2</v>
      </c>
      <c r="AL189" s="7">
        <f t="shared" si="185"/>
        <v>2.9626885406954795E-2</v>
      </c>
      <c r="AM189" s="7">
        <f t="shared" si="185"/>
        <v>1.0874581450109444E-2</v>
      </c>
      <c r="AN189" s="7">
        <f t="shared" si="185"/>
        <v>0.10424264390059368</v>
      </c>
      <c r="AO189" s="7">
        <f t="shared" si="185"/>
        <v>0.14412888045666561</v>
      </c>
      <c r="AP189" s="7">
        <f t="shared" si="185"/>
        <v>9.2668270242135087E-2</v>
      </c>
      <c r="AQ189" s="7">
        <f t="shared" si="185"/>
        <v>4.0731721797619969E-3</v>
      </c>
      <c r="AR189" s="7">
        <f t="shared" si="185"/>
        <v>1.6699701902518349E-3</v>
      </c>
      <c r="AS189" s="7">
        <f t="shared" si="185"/>
        <v>1.1084210969950492E-2</v>
      </c>
      <c r="AT189" s="7">
        <f t="shared" si="185"/>
        <v>6.7736237817572764E-3</v>
      </c>
      <c r="AU189" s="7">
        <f t="shared" si="185"/>
        <v>1.2884902547552146E-2</v>
      </c>
      <c r="AV189" s="7">
        <f t="shared" si="185"/>
        <v>7.7800335717141955E-3</v>
      </c>
      <c r="AW189" s="7">
        <f t="shared" si="185"/>
        <v>6.9497286054887031E-3</v>
      </c>
      <c r="AX189" s="7">
        <f t="shared" si="185"/>
        <v>7.3418557314957056E-3</v>
      </c>
      <c r="AY189" s="7">
        <f t="shared" si="185"/>
        <v>5.8754995185802628E-2</v>
      </c>
      <c r="AZ189" s="7">
        <f t="shared" si="185"/>
        <v>-9.3079389415779978E-3</v>
      </c>
      <c r="BA189" s="7">
        <f t="shared" si="185"/>
        <v>-2.9428283369123731E-2</v>
      </c>
      <c r="BB189" s="7">
        <f t="shared" si="185"/>
        <v>3.6469538292138726E-3</v>
      </c>
      <c r="BC189" s="7">
        <f t="shared" si="185"/>
        <v>9.7654573044048121E-3</v>
      </c>
      <c r="BD189" s="7">
        <f t="shared" si="185"/>
        <v>5.5057797213390769E-2</v>
      </c>
      <c r="BE189" s="7">
        <f t="shared" si="185"/>
        <v>5.0550864109761839E-3</v>
      </c>
      <c r="BF189" s="7" t="e">
        <f t="shared" si="185"/>
        <v>#DIV/0!</v>
      </c>
      <c r="BG189" s="7">
        <f t="shared" si="185"/>
        <v>3.9359705908896814E-3</v>
      </c>
      <c r="BH189" s="7">
        <f t="shared" si="185"/>
        <v>4.9922903062038504E-3</v>
      </c>
    </row>
    <row r="190" spans="1:60" s="7" customFormat="1" x14ac:dyDescent="0.2">
      <c r="A190" s="138">
        <f t="shared" si="141"/>
        <v>43373</v>
      </c>
      <c r="B190" s="16">
        <f t="shared" ref="B190:AG190" si="186">B89/B88-1</f>
        <v>-1.4923303843743962E-2</v>
      </c>
      <c r="C190" s="62">
        <f t="shared" si="186"/>
        <v>-1.2427182365593259E-2</v>
      </c>
      <c r="D190" s="8">
        <f t="shared" si="186"/>
        <v>-3.6916726741392791E-3</v>
      </c>
      <c r="E190" s="7">
        <f t="shared" si="186"/>
        <v>1.6481366486045257E-3</v>
      </c>
      <c r="F190" s="7">
        <f t="shared" si="186"/>
        <v>-1.8977568392360311E-2</v>
      </c>
      <c r="G190" s="7">
        <f t="shared" si="186"/>
        <v>-1.5913127817470341E-2</v>
      </c>
      <c r="H190" s="7">
        <f t="shared" si="186"/>
        <v>-6.5918603712471935E-2</v>
      </c>
      <c r="I190" s="20">
        <f t="shared" si="186"/>
        <v>-1.4817348684356024E-2</v>
      </c>
      <c r="J190" s="7">
        <f t="shared" si="186"/>
        <v>-1.5665540047933524E-2</v>
      </c>
      <c r="K190" s="7">
        <f t="shared" si="186"/>
        <v>-1.5965559623295822E-2</v>
      </c>
      <c r="L190" s="7">
        <f t="shared" si="186"/>
        <v>-6.9147377673600907E-2</v>
      </c>
      <c r="M190" s="7">
        <f t="shared" si="186"/>
        <v>9.0304182509504116E-4</v>
      </c>
      <c r="N190" s="7">
        <f t="shared" si="186"/>
        <v>-5.3083460101785995E-3</v>
      </c>
      <c r="O190" s="7">
        <f t="shared" si="186"/>
        <v>-8.7879144133552467E-3</v>
      </c>
      <c r="P190" s="7">
        <f t="shared" si="186"/>
        <v>-9.4030242320167767E-3</v>
      </c>
      <c r="Q190" s="7">
        <f t="shared" si="186"/>
        <v>-7.3287307488051345E-3</v>
      </c>
      <c r="R190" s="7">
        <f t="shared" si="186"/>
        <v>-1.67703115103357E-3</v>
      </c>
      <c r="S190" s="7">
        <f t="shared" si="186"/>
        <v>-7.4433739879060656E-3</v>
      </c>
      <c r="T190" s="7">
        <f t="shared" si="186"/>
        <v>-4.4480561139386143E-3</v>
      </c>
      <c r="U190" s="7">
        <f t="shared" si="186"/>
        <v>-2.2148394241418012E-3</v>
      </c>
      <c r="V190" s="7">
        <f t="shared" si="186"/>
        <v>-2.3015327568846056E-3</v>
      </c>
      <c r="W190" s="7">
        <f t="shared" si="186"/>
        <v>-5.1108298198361268E-3</v>
      </c>
      <c r="X190" s="7">
        <f t="shared" si="186"/>
        <v>1.257876151129711E-3</v>
      </c>
      <c r="Y190" s="7">
        <f t="shared" si="186"/>
        <v>-2.7079137923646801E-3</v>
      </c>
      <c r="Z190" s="7">
        <f t="shared" si="186"/>
        <v>-9.2140502678204061E-3</v>
      </c>
      <c r="AA190" s="7">
        <f t="shared" si="186"/>
        <v>5.3936187269520985E-3</v>
      </c>
      <c r="AB190" s="7">
        <f t="shared" si="186"/>
        <v>-1.7767745396031209E-3</v>
      </c>
      <c r="AC190" s="7">
        <f t="shared" si="186"/>
        <v>-6.6435186578166494E-3</v>
      </c>
      <c r="AD190" s="7">
        <f t="shared" si="186"/>
        <v>5.0524784090755226E-4</v>
      </c>
      <c r="AE190" s="7">
        <f t="shared" si="186"/>
        <v>1.6481366486045257E-3</v>
      </c>
      <c r="AF190" s="7">
        <f t="shared" si="186"/>
        <v>1.1735993491857055E-3</v>
      </c>
      <c r="AG190" s="7">
        <f t="shared" si="186"/>
        <v>1.3468636890327623E-2</v>
      </c>
      <c r="AH190" s="7">
        <f t="shared" ref="AH190:BH190" si="187">AH89/AH88-1</f>
        <v>-9.6954884879818515E-5</v>
      </c>
      <c r="AI190" s="7">
        <f t="shared" si="187"/>
        <v>-1.924271165798741E-2</v>
      </c>
      <c r="AJ190" s="7">
        <f t="shared" si="187"/>
        <v>3.2930523262015843E-3</v>
      </c>
      <c r="AK190" s="7">
        <f t="shared" si="187"/>
        <v>-7.4515142287528979E-3</v>
      </c>
      <c r="AL190" s="7">
        <f t="shared" si="187"/>
        <v>-3.0434435408325577E-2</v>
      </c>
      <c r="AM190" s="7">
        <f t="shared" si="187"/>
        <v>-5.713132464461812E-3</v>
      </c>
      <c r="AN190" s="7">
        <f t="shared" si="187"/>
        <v>-4.9965494573421476E-2</v>
      </c>
      <c r="AO190" s="7">
        <f t="shared" si="187"/>
        <v>-7.1579862053983589E-2</v>
      </c>
      <c r="AP190" s="7">
        <f t="shared" si="187"/>
        <v>-4.339794158491117E-2</v>
      </c>
      <c r="AQ190" s="7">
        <f t="shared" si="187"/>
        <v>-7.9014559797973005E-3</v>
      </c>
      <c r="AR190" s="7">
        <f t="shared" si="187"/>
        <v>-4.3783110003116077E-3</v>
      </c>
      <c r="AS190" s="7">
        <f t="shared" si="187"/>
        <v>1.3653584297451671E-2</v>
      </c>
      <c r="AT190" s="7">
        <f t="shared" si="187"/>
        <v>-6.0095595158884407E-3</v>
      </c>
      <c r="AU190" s="7">
        <f t="shared" si="187"/>
        <v>-1.0245083196020133E-2</v>
      </c>
      <c r="AV190" s="7">
        <f t="shared" si="187"/>
        <v>6.8876457058204554E-3</v>
      </c>
      <c r="AW190" s="7">
        <f t="shared" si="187"/>
        <v>1.2090680100751428E-4</v>
      </c>
      <c r="AX190" s="7">
        <f t="shared" si="187"/>
        <v>-1.940056007355051E-2</v>
      </c>
      <c r="AY190" s="7">
        <f t="shared" si="187"/>
        <v>-3.1673706454326767E-2</v>
      </c>
      <c r="AZ190" s="7">
        <f t="shared" si="187"/>
        <v>-7.696168646478152E-3</v>
      </c>
      <c r="BA190" s="7">
        <f t="shared" si="187"/>
        <v>-4.6280178834057439E-2</v>
      </c>
      <c r="BB190" s="7">
        <f t="shared" si="187"/>
        <v>-6.2943403346150673E-3</v>
      </c>
      <c r="BC190" s="7">
        <f t="shared" si="187"/>
        <v>-1.2716529566530355E-2</v>
      </c>
      <c r="BD190" s="7">
        <f t="shared" si="187"/>
        <v>-7.9910645753820564E-2</v>
      </c>
      <c r="BE190" s="7">
        <f t="shared" si="187"/>
        <v>-2.1413034594658709E-2</v>
      </c>
      <c r="BF190" s="7" t="e">
        <f t="shared" si="187"/>
        <v>#DIV/0!</v>
      </c>
      <c r="BG190" s="7">
        <f t="shared" si="187"/>
        <v>-2.9966093611092148E-2</v>
      </c>
      <c r="BH190" s="7">
        <f t="shared" si="187"/>
        <v>-3.5717347437195457E-2</v>
      </c>
    </row>
    <row r="191" spans="1:60" s="7" customFormat="1" ht="12" thickBot="1" x14ac:dyDescent="0.25">
      <c r="A191" s="139">
        <f t="shared" si="141"/>
        <v>43464</v>
      </c>
      <c r="B191" s="14">
        <f t="shared" ref="B191:AG191" si="188">B90/B89-1</f>
        <v>5.0204165606144713E-3</v>
      </c>
      <c r="C191" s="60">
        <f t="shared" si="188"/>
        <v>6.1833286887220673E-3</v>
      </c>
      <c r="D191" s="21">
        <f t="shared" si="188"/>
        <v>1.2305348333563337E-4</v>
      </c>
      <c r="E191" s="22">
        <f t="shared" si="188"/>
        <v>-6.767118963856511E-3</v>
      </c>
      <c r="F191" s="22">
        <f t="shared" si="188"/>
        <v>7.287061700684383E-3</v>
      </c>
      <c r="G191" s="22">
        <f t="shared" si="188"/>
        <v>8.9840026865382061E-3</v>
      </c>
      <c r="H191" s="22">
        <f t="shared" si="188"/>
        <v>-2.009820123393935E-2</v>
      </c>
      <c r="I191" s="23">
        <f t="shared" si="188"/>
        <v>2.6478639652773861E-3</v>
      </c>
      <c r="J191" s="22">
        <f t="shared" si="188"/>
        <v>2.1654923784578672E-2</v>
      </c>
      <c r="K191" s="22">
        <f t="shared" si="188"/>
        <v>6.2998562500196087E-3</v>
      </c>
      <c r="L191" s="22">
        <f t="shared" si="188"/>
        <v>-1.8256216556499893E-2</v>
      </c>
      <c r="M191" s="22">
        <f t="shared" si="188"/>
        <v>-2.1843392373807058E-3</v>
      </c>
      <c r="N191" s="22">
        <f t="shared" si="188"/>
        <v>-8.2071894979995896E-5</v>
      </c>
      <c r="O191" s="22">
        <f t="shared" si="188"/>
        <v>9.8838645910559464E-4</v>
      </c>
      <c r="P191" s="22">
        <f t="shared" si="188"/>
        <v>-9.3237427393384475E-3</v>
      </c>
      <c r="Q191" s="22">
        <f t="shared" si="188"/>
        <v>-3.7449176118125038E-3</v>
      </c>
      <c r="R191" s="22">
        <f t="shared" si="188"/>
        <v>1.7303158547399278E-3</v>
      </c>
      <c r="S191" s="22">
        <f t="shared" si="188"/>
        <v>5.3049370764763903E-3</v>
      </c>
      <c r="T191" s="22">
        <f t="shared" si="188"/>
        <v>-4.5382293094626824E-3</v>
      </c>
      <c r="U191" s="22">
        <f t="shared" si="188"/>
        <v>-2.2329372747620369E-3</v>
      </c>
      <c r="V191" s="22">
        <f t="shared" si="188"/>
        <v>5.1743748297903291E-3</v>
      </c>
      <c r="W191" s="22">
        <f t="shared" si="188"/>
        <v>1.3775422350623678E-3</v>
      </c>
      <c r="X191" s="22">
        <f t="shared" si="188"/>
        <v>2.1552966126112683E-3</v>
      </c>
      <c r="Y191" s="22">
        <f t="shared" si="188"/>
        <v>3.5745280505932175E-3</v>
      </c>
      <c r="Z191" s="22">
        <f t="shared" si="188"/>
        <v>-2.4483939886988937E-3</v>
      </c>
      <c r="AA191" s="22">
        <f t="shared" si="188"/>
        <v>1.0965387902989177E-2</v>
      </c>
      <c r="AB191" s="22">
        <f t="shared" si="188"/>
        <v>-3.7165981931959191E-3</v>
      </c>
      <c r="AC191" s="22">
        <f t="shared" si="188"/>
        <v>6.8272824750261751E-3</v>
      </c>
      <c r="AD191" s="22">
        <f t="shared" si="188"/>
        <v>5.0701266521677724E-3</v>
      </c>
      <c r="AE191" s="22">
        <f t="shared" si="188"/>
        <v>-6.767118963856511E-3</v>
      </c>
      <c r="AF191" s="22">
        <f t="shared" si="188"/>
        <v>5.6613072957589772E-4</v>
      </c>
      <c r="AG191" s="22">
        <f t="shared" si="188"/>
        <v>1.0136668218598821E-3</v>
      </c>
      <c r="AH191" s="22">
        <f t="shared" ref="AH191:BH191" si="189">AH90/AH89-1</f>
        <v>-8.9820030626078795E-3</v>
      </c>
      <c r="AI191" s="22">
        <f t="shared" si="189"/>
        <v>1.8052747916471157E-2</v>
      </c>
      <c r="AJ191" s="22">
        <f t="shared" si="189"/>
        <v>2.5274605532772387E-3</v>
      </c>
      <c r="AK191" s="22">
        <f t="shared" si="189"/>
        <v>1.7253359273947666E-3</v>
      </c>
      <c r="AL191" s="22">
        <f t="shared" si="189"/>
        <v>3.0510678542792879E-2</v>
      </c>
      <c r="AM191" s="22">
        <f t="shared" si="189"/>
        <v>1.0163406230628391E-2</v>
      </c>
      <c r="AN191" s="22">
        <f t="shared" si="189"/>
        <v>-4.9137712063860306E-2</v>
      </c>
      <c r="AO191" s="22">
        <f t="shared" si="189"/>
        <v>-0.10991907965291992</v>
      </c>
      <c r="AP191" s="22">
        <f t="shared" si="189"/>
        <v>-3.121330645300413E-2</v>
      </c>
      <c r="AQ191" s="22">
        <f t="shared" si="189"/>
        <v>-1.2403906214436322E-2</v>
      </c>
      <c r="AR191" s="22">
        <f t="shared" si="189"/>
        <v>-8.9985758775568137E-4</v>
      </c>
      <c r="AS191" s="22">
        <f t="shared" si="189"/>
        <v>2.6103206586798988E-2</v>
      </c>
      <c r="AT191" s="22">
        <f t="shared" si="189"/>
        <v>6.9651355749678068E-3</v>
      </c>
      <c r="AU191" s="22">
        <f t="shared" si="189"/>
        <v>3.3660415321552506E-3</v>
      </c>
      <c r="AV191" s="22">
        <f t="shared" si="189"/>
        <v>1.6722372416409836E-2</v>
      </c>
      <c r="AW191" s="22">
        <f t="shared" si="189"/>
        <v>1.293546372227028E-2</v>
      </c>
      <c r="AX191" s="22">
        <f t="shared" si="189"/>
        <v>2.1363968445586412E-2</v>
      </c>
      <c r="AY191" s="22">
        <f t="shared" si="189"/>
        <v>-2.342540967798068E-3</v>
      </c>
      <c r="AZ191" s="22">
        <f t="shared" si="189"/>
        <v>4.6050413083797981E-3</v>
      </c>
      <c r="BA191" s="22">
        <f t="shared" si="189"/>
        <v>6.8308833845722283E-2</v>
      </c>
      <c r="BB191" s="22">
        <f t="shared" si="189"/>
        <v>9.3984698039435433E-3</v>
      </c>
      <c r="BC191" s="22">
        <f t="shared" si="189"/>
        <v>1.747882458418748E-2</v>
      </c>
      <c r="BD191" s="22">
        <f t="shared" si="189"/>
        <v>6.0804591088214899E-4</v>
      </c>
      <c r="BE191" s="22">
        <f t="shared" si="189"/>
        <v>1.1421548448418584E-2</v>
      </c>
      <c r="BF191" s="22" t="e">
        <f t="shared" si="189"/>
        <v>#DIV/0!</v>
      </c>
      <c r="BG191" s="22">
        <f t="shared" si="189"/>
        <v>2.0063407347134854E-2</v>
      </c>
      <c r="BH191" s="22">
        <f t="shared" si="189"/>
        <v>2.4765916607397465E-2</v>
      </c>
    </row>
    <row r="192" spans="1:60" s="7" customFormat="1" x14ac:dyDescent="0.2">
      <c r="A192" s="138">
        <f t="shared" si="141"/>
        <v>43554</v>
      </c>
      <c r="B192" s="16">
        <f t="shared" ref="B192:AG192" si="190">B91/B90-1</f>
        <v>1.8212249396987179E-3</v>
      </c>
      <c r="C192" s="62">
        <f t="shared" si="190"/>
        <v>3.4665907452009481E-3</v>
      </c>
      <c r="D192" s="8">
        <f t="shared" si="190"/>
        <v>3.620746879620329E-3</v>
      </c>
      <c r="E192" s="7">
        <f t="shared" si="190"/>
        <v>2.1452894195505889E-2</v>
      </c>
      <c r="F192" s="7">
        <f t="shared" si="190"/>
        <v>-5.4833984923863266E-4</v>
      </c>
      <c r="G192" s="7">
        <f t="shared" si="190"/>
        <v>1.5051704592057291E-3</v>
      </c>
      <c r="H192" s="7">
        <f t="shared" si="190"/>
        <v>-3.4671464208674063E-2</v>
      </c>
      <c r="I192" s="20">
        <f t="shared" si="190"/>
        <v>1.758441491861662E-3</v>
      </c>
      <c r="J192" s="7">
        <f t="shared" si="190"/>
        <v>2.2532246480757578E-3</v>
      </c>
      <c r="K192" s="7">
        <f t="shared" si="190"/>
        <v>1.3442882949603607E-3</v>
      </c>
      <c r="L192" s="7">
        <f t="shared" si="190"/>
        <v>-3.0779095864059025E-2</v>
      </c>
      <c r="M192" s="7">
        <f t="shared" si="190"/>
        <v>2.1415314329225055E-3</v>
      </c>
      <c r="N192" s="7">
        <f t="shared" si="190"/>
        <v>-4.8246219878643748E-3</v>
      </c>
      <c r="O192" s="7">
        <f t="shared" si="190"/>
        <v>1.1532954825968833E-2</v>
      </c>
      <c r="P192" s="7">
        <f t="shared" si="190"/>
        <v>-2.9164084430022275E-4</v>
      </c>
      <c r="Q192" s="7">
        <f t="shared" si="190"/>
        <v>6.1217914294919851E-3</v>
      </c>
      <c r="R192" s="7">
        <f t="shared" si="190"/>
        <v>1.2436754640392067E-2</v>
      </c>
      <c r="S192" s="7">
        <f t="shared" si="190"/>
        <v>8.2171378681672458E-4</v>
      </c>
      <c r="T192" s="7">
        <f t="shared" si="190"/>
        <v>7.2620985934832571E-3</v>
      </c>
      <c r="U192" s="7">
        <f t="shared" si="190"/>
        <v>5.7784682699471013E-3</v>
      </c>
      <c r="V192" s="7">
        <f t="shared" si="190"/>
        <v>4.8847735313803931E-3</v>
      </c>
      <c r="W192" s="7">
        <f t="shared" si="190"/>
        <v>1.3469879057681489E-3</v>
      </c>
      <c r="X192" s="7">
        <f t="shared" si="190"/>
        <v>3.7147786083955303E-3</v>
      </c>
      <c r="Y192" s="7">
        <f t="shared" si="190"/>
        <v>3.8757366896413625E-3</v>
      </c>
      <c r="Z192" s="7">
        <f t="shared" si="190"/>
        <v>-8.6503387180825175E-4</v>
      </c>
      <c r="AA192" s="7">
        <f t="shared" si="190"/>
        <v>9.6160519923020882E-3</v>
      </c>
      <c r="AB192" s="7">
        <f t="shared" si="190"/>
        <v>9.4235386211520833E-3</v>
      </c>
      <c r="AC192" s="7">
        <f t="shared" si="190"/>
        <v>-5.5956678700364026E-4</v>
      </c>
      <c r="AD192" s="7">
        <f t="shared" si="190"/>
        <v>6.5451865746632976E-3</v>
      </c>
      <c r="AE192" s="7">
        <f t="shared" si="190"/>
        <v>2.1452894195505889E-2</v>
      </c>
      <c r="AF192" s="7">
        <f t="shared" si="190"/>
        <v>1.6102298521570635E-2</v>
      </c>
      <c r="AG192" s="7">
        <f t="shared" si="190"/>
        <v>1.0197052745609447E-2</v>
      </c>
      <c r="AH192" s="7">
        <f t="shared" ref="AH192:BH192" si="191">AH91/AH90-1</f>
        <v>2.3959563102808223E-2</v>
      </c>
      <c r="AI192" s="7">
        <f t="shared" si="191"/>
        <v>-1.3189078656712705E-2</v>
      </c>
      <c r="AJ192" s="7">
        <f t="shared" si="191"/>
        <v>4.1832574267399725E-3</v>
      </c>
      <c r="AK192" s="7">
        <f t="shared" si="191"/>
        <v>2.8738085379751421E-3</v>
      </c>
      <c r="AL192" s="7">
        <f t="shared" si="191"/>
        <v>-2.5558685093356792E-2</v>
      </c>
      <c r="AM192" s="7">
        <f t="shared" si="191"/>
        <v>1.9005450179425676E-3</v>
      </c>
      <c r="AN192" s="7">
        <f t="shared" si="191"/>
        <v>2.9727329023725213E-2</v>
      </c>
      <c r="AO192" s="7">
        <f t="shared" si="191"/>
        <v>6.6684484246776421E-2</v>
      </c>
      <c r="AP192" s="7">
        <f t="shared" si="191"/>
        <v>1.9714099849001521E-2</v>
      </c>
      <c r="AQ192" s="7">
        <f t="shared" si="191"/>
        <v>2.8074110329162849E-2</v>
      </c>
      <c r="AR192" s="7">
        <f t="shared" si="191"/>
        <v>-3.8063015436667902E-3</v>
      </c>
      <c r="AS192" s="7">
        <f t="shared" si="191"/>
        <v>1.0263831682066016E-2</v>
      </c>
      <c r="AT192" s="7">
        <f t="shared" si="191"/>
        <v>4.8152005891288763E-3</v>
      </c>
      <c r="AU192" s="7">
        <f t="shared" si="191"/>
        <v>-5.8463998455625665E-3</v>
      </c>
      <c r="AV192" s="7">
        <f t="shared" si="191"/>
        <v>9.3080333554522721E-3</v>
      </c>
      <c r="AW192" s="7">
        <f t="shared" si="191"/>
        <v>4.2965408867583488E-3</v>
      </c>
      <c r="AX192" s="7">
        <f t="shared" si="191"/>
        <v>-2.870297617906914E-3</v>
      </c>
      <c r="AY192" s="7">
        <f t="shared" si="191"/>
        <v>-1.6865345166897194E-2</v>
      </c>
      <c r="AZ192" s="7">
        <f t="shared" si="191"/>
        <v>-6.6818415449004798E-3</v>
      </c>
      <c r="BA192" s="7">
        <f t="shared" si="191"/>
        <v>1.3107444409787616E-2</v>
      </c>
      <c r="BB192" s="7">
        <f t="shared" si="191"/>
        <v>-5.2250061829184347E-5</v>
      </c>
      <c r="BC192" s="7">
        <f t="shared" si="191"/>
        <v>1.6391575702439098E-3</v>
      </c>
      <c r="BD192" s="7">
        <f t="shared" si="191"/>
        <v>2.0901050083533157E-2</v>
      </c>
      <c r="BE192" s="7">
        <f t="shared" si="191"/>
        <v>2.5466021273172768E-3</v>
      </c>
      <c r="BF192" s="7" t="e">
        <f t="shared" si="191"/>
        <v>#DIV/0!</v>
      </c>
      <c r="BG192" s="7">
        <f t="shared" si="191"/>
        <v>1.0769347091054815E-2</v>
      </c>
      <c r="BH192" s="7">
        <f t="shared" si="191"/>
        <v>1.0505914668938132E-2</v>
      </c>
    </row>
    <row r="193" spans="1:60" s="7" customFormat="1" x14ac:dyDescent="0.2">
      <c r="A193" s="138">
        <f t="shared" si="141"/>
        <v>43646</v>
      </c>
      <c r="B193" s="16">
        <f t="shared" ref="B193:AG193" si="192">B92/B91-1</f>
        <v>2.2302336060852079E-2</v>
      </c>
      <c r="C193" s="62">
        <f t="shared" si="192"/>
        <v>1.7917944792856799E-2</v>
      </c>
      <c r="D193" s="8">
        <f t="shared" si="192"/>
        <v>6.9633987059103397E-3</v>
      </c>
      <c r="E193" s="7">
        <f t="shared" si="192"/>
        <v>1.570292036231602E-2</v>
      </c>
      <c r="F193" s="7">
        <f t="shared" si="192"/>
        <v>2.6290749224457732E-2</v>
      </c>
      <c r="G193" s="7">
        <f t="shared" si="192"/>
        <v>2.0658686059047415E-2</v>
      </c>
      <c r="H193" s="7">
        <f t="shared" si="192"/>
        <v>0.12338588420761032</v>
      </c>
      <c r="I193" s="20">
        <f t="shared" si="192"/>
        <v>2.5437881465477652E-2</v>
      </c>
      <c r="J193" s="7">
        <f t="shared" si="192"/>
        <v>7.3795814058819076E-4</v>
      </c>
      <c r="K193" s="7">
        <f t="shared" si="192"/>
        <v>2.4946876672438778E-2</v>
      </c>
      <c r="L193" s="7">
        <f t="shared" si="192"/>
        <v>-6.9467416473701915E-3</v>
      </c>
      <c r="M193" s="7">
        <f t="shared" si="192"/>
        <v>4.8437648399657363E-3</v>
      </c>
      <c r="N193" s="7">
        <f t="shared" si="192"/>
        <v>2.4497546825558159E-2</v>
      </c>
      <c r="O193" s="7">
        <f t="shared" si="192"/>
        <v>3.3286803393106634E-3</v>
      </c>
      <c r="P193" s="7">
        <f t="shared" si="192"/>
        <v>-3.1421313009760699E-3</v>
      </c>
      <c r="Q193" s="7">
        <f t="shared" si="192"/>
        <v>-1.8146883005978331E-3</v>
      </c>
      <c r="R193" s="7">
        <f t="shared" si="192"/>
        <v>3.9738112333032038E-3</v>
      </c>
      <c r="S193" s="7">
        <f t="shared" si="192"/>
        <v>1.2944194996792779E-2</v>
      </c>
      <c r="T193" s="7">
        <f t="shared" si="192"/>
        <v>1.7566683285554774E-3</v>
      </c>
      <c r="U193" s="7">
        <f t="shared" si="192"/>
        <v>3.4248320684284739E-3</v>
      </c>
      <c r="V193" s="7">
        <f t="shared" si="192"/>
        <v>5.5350699813647708E-3</v>
      </c>
      <c r="W193" s="7">
        <f t="shared" si="192"/>
        <v>3.8542630629943009E-3</v>
      </c>
      <c r="X193" s="7">
        <f t="shared" si="192"/>
        <v>3.7926964811567654E-3</v>
      </c>
      <c r="Y193" s="7">
        <f t="shared" si="192"/>
        <v>1.3020870351363456E-3</v>
      </c>
      <c r="Z193" s="7">
        <f t="shared" si="192"/>
        <v>-4.9756433392095234E-3</v>
      </c>
      <c r="AA193" s="7">
        <f t="shared" si="192"/>
        <v>8.8245036216711981E-3</v>
      </c>
      <c r="AB193" s="7">
        <f t="shared" si="192"/>
        <v>7.2539859818112618E-3</v>
      </c>
      <c r="AC193" s="7">
        <f t="shared" si="192"/>
        <v>-1.3485283582269636E-3</v>
      </c>
      <c r="AD193" s="7">
        <f t="shared" si="192"/>
        <v>9.8704133859577325E-3</v>
      </c>
      <c r="AE193" s="7">
        <f t="shared" si="192"/>
        <v>1.570292036231602E-2</v>
      </c>
      <c r="AF193" s="7">
        <f t="shared" si="192"/>
        <v>1.0783119112194317E-2</v>
      </c>
      <c r="AG193" s="7">
        <f t="shared" si="192"/>
        <v>1.5461724509718167E-2</v>
      </c>
      <c r="AH193" s="7">
        <f t="shared" ref="AH193:BH193" si="193">AH92/AH91-1</f>
        <v>1.6417205433218784E-2</v>
      </c>
      <c r="AI193" s="7">
        <f t="shared" si="193"/>
        <v>2.1142787676667663E-2</v>
      </c>
      <c r="AJ193" s="7">
        <f t="shared" si="193"/>
        <v>9.3401197478326647E-3</v>
      </c>
      <c r="AK193" s="7">
        <f t="shared" si="193"/>
        <v>1.0405660066164613E-2</v>
      </c>
      <c r="AL193" s="7">
        <f t="shared" si="193"/>
        <v>2.9698135019682104E-2</v>
      </c>
      <c r="AM193" s="7">
        <f t="shared" si="193"/>
        <v>5.5746598755248566E-3</v>
      </c>
      <c r="AN193" s="7">
        <f t="shared" si="193"/>
        <v>0.11166956020093277</v>
      </c>
      <c r="AO193" s="7">
        <f t="shared" si="193"/>
        <v>0.16145634377862383</v>
      </c>
      <c r="AP193" s="7">
        <f t="shared" si="193"/>
        <v>9.7558902862517893E-2</v>
      </c>
      <c r="AQ193" s="7">
        <f t="shared" si="193"/>
        <v>1.2869827271424716E-2</v>
      </c>
      <c r="AR193" s="7">
        <f t="shared" si="193"/>
        <v>-1.084145066314457E-2</v>
      </c>
      <c r="AS193" s="7">
        <f t="shared" si="193"/>
        <v>7.2769746121297274E-3</v>
      </c>
      <c r="AT193" s="7">
        <f t="shared" si="193"/>
        <v>4.3880499257873407E-3</v>
      </c>
      <c r="AU193" s="7">
        <f t="shared" si="193"/>
        <v>8.5639558950814099E-3</v>
      </c>
      <c r="AV193" s="7">
        <f t="shared" si="193"/>
        <v>7.1941971023241624E-3</v>
      </c>
      <c r="AW193" s="7">
        <f t="shared" si="193"/>
        <v>6.1993701598368478E-3</v>
      </c>
      <c r="AX193" s="7">
        <f t="shared" si="193"/>
        <v>7.2879314296367959E-3</v>
      </c>
      <c r="AY193" s="7">
        <f t="shared" si="193"/>
        <v>6.2109206693652386E-2</v>
      </c>
      <c r="AZ193" s="7">
        <f t="shared" si="193"/>
        <v>1.3516938413449253E-3</v>
      </c>
      <c r="BA193" s="7">
        <f t="shared" si="193"/>
        <v>-2.7946418926217964E-2</v>
      </c>
      <c r="BB193" s="7">
        <f t="shared" si="193"/>
        <v>4.5338005894115518E-3</v>
      </c>
      <c r="BC193" s="7">
        <f t="shared" si="193"/>
        <v>7.1831757358145065E-3</v>
      </c>
      <c r="BD193" s="7">
        <f t="shared" si="193"/>
        <v>5.7915944035906941E-2</v>
      </c>
      <c r="BE193" s="7">
        <f t="shared" si="193"/>
        <v>5.7245505326837254E-3</v>
      </c>
      <c r="BF193" s="7" t="e">
        <f t="shared" si="193"/>
        <v>#DIV/0!</v>
      </c>
      <c r="BG193" s="7">
        <f t="shared" si="193"/>
        <v>3.2200027630580053E-3</v>
      </c>
      <c r="BH193" s="7">
        <f t="shared" si="193"/>
        <v>2.0259622464990912E-3</v>
      </c>
    </row>
    <row r="194" spans="1:60" s="7" customFormat="1" x14ac:dyDescent="0.2">
      <c r="A194" s="138">
        <f t="shared" si="141"/>
        <v>43738</v>
      </c>
      <c r="B194" s="16">
        <f t="shared" ref="B194:AG194" si="194">B93/B92-1</f>
        <v>-1.1400940480221444E-2</v>
      </c>
      <c r="C194" s="62">
        <f t="shared" si="194"/>
        <v>-8.6830044047500055E-3</v>
      </c>
      <c r="D194" s="8">
        <f t="shared" si="194"/>
        <v>-3.5789877422979233E-3</v>
      </c>
      <c r="E194" s="7">
        <f t="shared" si="194"/>
        <v>4.896756053640372E-3</v>
      </c>
      <c r="F194" s="7">
        <f t="shared" si="194"/>
        <v>-1.4720872773382965E-2</v>
      </c>
      <c r="G194" s="7">
        <f t="shared" si="194"/>
        <v>-1.1307790657100303E-2</v>
      </c>
      <c r="H194" s="7">
        <f t="shared" si="194"/>
        <v>-6.8180787726341396E-2</v>
      </c>
      <c r="I194" s="20">
        <f t="shared" si="194"/>
        <v>-1.1850429198327683E-2</v>
      </c>
      <c r="J194" s="7">
        <f t="shared" si="194"/>
        <v>-8.2333311023929934E-3</v>
      </c>
      <c r="K194" s="7">
        <f t="shared" si="194"/>
        <v>-1.195397536893883E-2</v>
      </c>
      <c r="L194" s="7">
        <f t="shared" si="194"/>
        <v>-5.3630912724850099E-2</v>
      </c>
      <c r="M194" s="7">
        <f t="shared" si="194"/>
        <v>-3.0718336483931408E-3</v>
      </c>
      <c r="N194" s="7">
        <f t="shared" si="194"/>
        <v>-1.9419229553357953E-3</v>
      </c>
      <c r="O194" s="7">
        <f t="shared" si="194"/>
        <v>-2.7047011207970151E-3</v>
      </c>
      <c r="P194" s="7">
        <f t="shared" si="194"/>
        <v>-9.7243645630742392E-3</v>
      </c>
      <c r="Q194" s="7">
        <f t="shared" si="194"/>
        <v>6.2025451823335409E-3</v>
      </c>
      <c r="R194" s="7">
        <f t="shared" si="194"/>
        <v>-1.3948877717199215E-3</v>
      </c>
      <c r="S194" s="7">
        <f t="shared" si="194"/>
        <v>-3.3435073899111822E-3</v>
      </c>
      <c r="T194" s="7">
        <f t="shared" si="194"/>
        <v>-8.6862866319059595E-3</v>
      </c>
      <c r="U194" s="7">
        <f t="shared" si="194"/>
        <v>-5.6175348140810044E-3</v>
      </c>
      <c r="V194" s="7">
        <f t="shared" si="194"/>
        <v>-3.7065369115872882E-3</v>
      </c>
      <c r="W194" s="7">
        <f t="shared" si="194"/>
        <v>-7.2417627324824485E-3</v>
      </c>
      <c r="X194" s="7">
        <f t="shared" si="194"/>
        <v>-3.8811013195749755E-4</v>
      </c>
      <c r="Y194" s="7">
        <f t="shared" si="194"/>
        <v>-4.8551821261155759E-4</v>
      </c>
      <c r="Z194" s="7">
        <f t="shared" si="194"/>
        <v>-4.2352447845686036E-3</v>
      </c>
      <c r="AA194" s="7">
        <f t="shared" si="194"/>
        <v>3.946202786502484E-3</v>
      </c>
      <c r="AB194" s="7">
        <f t="shared" si="194"/>
        <v>3.3890562951710557E-4</v>
      </c>
      <c r="AC194" s="7">
        <f t="shared" si="194"/>
        <v>-6.8723136186348288E-3</v>
      </c>
      <c r="AD194" s="7">
        <f t="shared" si="194"/>
        <v>-3.6907664931127293E-3</v>
      </c>
      <c r="AE194" s="7">
        <f t="shared" si="194"/>
        <v>4.896756053640372E-3</v>
      </c>
      <c r="AF194" s="7">
        <f t="shared" si="194"/>
        <v>1.9054779249734199E-3</v>
      </c>
      <c r="AG194" s="7">
        <f t="shared" si="194"/>
        <v>8.7294390431478242E-3</v>
      </c>
      <c r="AH194" s="7">
        <f t="shared" ref="AH194:BH194" si="195">AH93/AH92-1</f>
        <v>4.7138184501425151E-3</v>
      </c>
      <c r="AI194" s="7">
        <f t="shared" si="195"/>
        <v>-1.7234649220353671E-2</v>
      </c>
      <c r="AJ194" s="7">
        <f t="shared" si="195"/>
        <v>7.0671193249880471E-3</v>
      </c>
      <c r="AK194" s="7">
        <f t="shared" si="195"/>
        <v>-6.111277270640203E-3</v>
      </c>
      <c r="AL194" s="7">
        <f t="shared" si="195"/>
        <v>-2.8563029425767827E-2</v>
      </c>
      <c r="AM194" s="7">
        <f t="shared" si="195"/>
        <v>-2.6658526514398151E-3</v>
      </c>
      <c r="AN194" s="7">
        <f t="shared" si="195"/>
        <v>-5.1438882674088471E-2</v>
      </c>
      <c r="AO194" s="7">
        <f t="shared" si="195"/>
        <v>-8.5508563587688768E-2</v>
      </c>
      <c r="AP194" s="7">
        <f t="shared" si="195"/>
        <v>-4.1220638055498471E-2</v>
      </c>
      <c r="AQ194" s="7">
        <f t="shared" si="195"/>
        <v>2.0982004733146598E-2</v>
      </c>
      <c r="AR194" s="7">
        <f t="shared" si="195"/>
        <v>-7.2008774579154222E-3</v>
      </c>
      <c r="AS194" s="7">
        <f t="shared" si="195"/>
        <v>1.2689744498558087E-2</v>
      </c>
      <c r="AT194" s="7">
        <f t="shared" si="195"/>
        <v>-5.2550134300630713E-3</v>
      </c>
      <c r="AU194" s="7">
        <f t="shared" si="195"/>
        <v>-8.2934803252319167E-3</v>
      </c>
      <c r="AV194" s="7">
        <f t="shared" si="195"/>
        <v>8.8791116580366758E-3</v>
      </c>
      <c r="AW194" s="7">
        <f t="shared" si="195"/>
        <v>-4.3305381677882782E-4</v>
      </c>
      <c r="AX194" s="7">
        <f t="shared" si="195"/>
        <v>-8.5512567394750993E-3</v>
      </c>
      <c r="AY194" s="7">
        <f t="shared" si="195"/>
        <v>-2.7146286148870158E-2</v>
      </c>
      <c r="AZ194" s="7">
        <f t="shared" si="195"/>
        <v>-1.9087994600522906E-3</v>
      </c>
      <c r="BA194" s="7">
        <f t="shared" si="195"/>
        <v>-4.3751246580494563E-2</v>
      </c>
      <c r="BB194" s="7">
        <f t="shared" si="195"/>
        <v>-1.7165595984292015E-4</v>
      </c>
      <c r="BC194" s="7">
        <f t="shared" si="195"/>
        <v>-3.0644764968273952E-3</v>
      </c>
      <c r="BD194" s="7">
        <f t="shared" si="195"/>
        <v>-5.4222928796117342E-2</v>
      </c>
      <c r="BE194" s="7">
        <f t="shared" si="195"/>
        <v>-1.0950966235438786E-2</v>
      </c>
      <c r="BF194" s="7" t="e">
        <f t="shared" si="195"/>
        <v>#DIV/0!</v>
      </c>
      <c r="BG194" s="7">
        <f t="shared" si="195"/>
        <v>-1.8083514038181758E-2</v>
      </c>
      <c r="BH194" s="7">
        <f t="shared" si="195"/>
        <v>-2.0068555006729993E-2</v>
      </c>
    </row>
    <row r="195" spans="1:60" s="7" customFormat="1" ht="12" thickBot="1" x14ac:dyDescent="0.25">
      <c r="A195" s="138">
        <f t="shared" si="141"/>
        <v>43829</v>
      </c>
      <c r="B195" s="14">
        <f t="shared" ref="B195:AG195" si="196">B94/B93-1</f>
        <v>4.1082836640795595E-3</v>
      </c>
      <c r="C195" s="60">
        <f t="shared" si="196"/>
        <v>4.962881058090618E-3</v>
      </c>
      <c r="D195" s="21">
        <f t="shared" si="196"/>
        <v>-1.9296413350747832E-3</v>
      </c>
      <c r="E195" s="22">
        <f t="shared" si="196"/>
        <v>-5.3786369016864954E-3</v>
      </c>
      <c r="F195" s="22">
        <f t="shared" si="196"/>
        <v>6.3886497182568114E-3</v>
      </c>
      <c r="G195" s="22">
        <f t="shared" si="196"/>
        <v>7.6687048930692558E-3</v>
      </c>
      <c r="H195" s="22">
        <f t="shared" si="196"/>
        <v>-1.4884885543814619E-2</v>
      </c>
      <c r="I195" s="23">
        <f t="shared" si="196"/>
        <v>2.4526727341964705E-3</v>
      </c>
      <c r="J195" s="22">
        <f t="shared" si="196"/>
        <v>1.5733051470226522E-2</v>
      </c>
      <c r="K195" s="22">
        <f t="shared" si="196"/>
        <v>5.9673715560137897E-3</v>
      </c>
      <c r="L195" s="22">
        <f t="shared" si="196"/>
        <v>-1.0911650827173491E-2</v>
      </c>
      <c r="M195" s="22">
        <f t="shared" si="196"/>
        <v>-1.3510310500118528E-2</v>
      </c>
      <c r="N195" s="22">
        <f t="shared" si="196"/>
        <v>2.610662994294799E-3</v>
      </c>
      <c r="O195" s="22">
        <f t="shared" si="196"/>
        <v>-3.6583224396620206E-3</v>
      </c>
      <c r="P195" s="22">
        <f t="shared" si="196"/>
        <v>-7.2894733601763795E-3</v>
      </c>
      <c r="Q195" s="22">
        <f t="shared" si="196"/>
        <v>-7.864810288022106E-3</v>
      </c>
      <c r="R195" s="22">
        <f t="shared" si="196"/>
        <v>-2.4887792218842852E-3</v>
      </c>
      <c r="S195" s="22">
        <f t="shared" si="196"/>
        <v>2.071287883601336E-3</v>
      </c>
      <c r="T195" s="22">
        <f t="shared" si="196"/>
        <v>-6.0560181680544556E-3</v>
      </c>
      <c r="U195" s="22">
        <f t="shared" si="196"/>
        <v>-7.9932810101653873E-3</v>
      </c>
      <c r="V195" s="22">
        <f t="shared" si="196"/>
        <v>2.5013258610180333E-3</v>
      </c>
      <c r="W195" s="22">
        <f t="shared" si="196"/>
        <v>-1.2923483405290481E-3</v>
      </c>
      <c r="X195" s="22">
        <f t="shared" si="196"/>
        <v>-4.4535799931488818E-4</v>
      </c>
      <c r="Y195" s="22">
        <f t="shared" si="196"/>
        <v>-1.789620202823583E-3</v>
      </c>
      <c r="Z195" s="22">
        <f t="shared" si="196"/>
        <v>-9.1803002547743429E-3</v>
      </c>
      <c r="AA195" s="22">
        <f t="shared" si="196"/>
        <v>6.8740821187476264E-3</v>
      </c>
      <c r="AB195" s="22">
        <f t="shared" si="196"/>
        <v>-3.6456837314124968E-3</v>
      </c>
      <c r="AC195" s="22">
        <f t="shared" si="196"/>
        <v>5.1292012407204712E-3</v>
      </c>
      <c r="AD195" s="22">
        <f t="shared" si="196"/>
        <v>1.5545412449560203E-3</v>
      </c>
      <c r="AE195" s="22">
        <f t="shared" si="196"/>
        <v>-5.3786369016864954E-3</v>
      </c>
      <c r="AF195" s="22">
        <f t="shared" si="196"/>
        <v>-3.6161101264021722E-3</v>
      </c>
      <c r="AG195" s="22">
        <f t="shared" si="196"/>
        <v>1.0924049408564951E-3</v>
      </c>
      <c r="AH195" s="22">
        <f t="shared" ref="AH195:BH195" si="197">AH94/AH93-1</f>
        <v>-6.6231128365513703E-3</v>
      </c>
      <c r="AI195" s="22">
        <f t="shared" si="197"/>
        <v>2.2844170161493649E-2</v>
      </c>
      <c r="AJ195" s="22">
        <f t="shared" si="197"/>
        <v>-1.2388451988905036E-3</v>
      </c>
      <c r="AK195" s="22">
        <f t="shared" si="197"/>
        <v>9.8648693037262092E-4</v>
      </c>
      <c r="AL195" s="22">
        <f t="shared" si="197"/>
        <v>4.0407205682370551E-2</v>
      </c>
      <c r="AM195" s="22">
        <f t="shared" si="197"/>
        <v>5.6797240668187143E-3</v>
      </c>
      <c r="AN195" s="22">
        <f t="shared" si="197"/>
        <v>-3.4768307766760986E-2</v>
      </c>
      <c r="AO195" s="22">
        <f t="shared" si="197"/>
        <v>-9.2784661314523453E-2</v>
      </c>
      <c r="AP195" s="22">
        <f t="shared" si="197"/>
        <v>-1.8171688778591322E-2</v>
      </c>
      <c r="AQ195" s="22">
        <f t="shared" si="197"/>
        <v>-3.6880071048878249E-2</v>
      </c>
      <c r="AR195" s="22">
        <f t="shared" si="197"/>
        <v>-9.9269885999742069E-4</v>
      </c>
      <c r="AS195" s="22">
        <f t="shared" si="197"/>
        <v>1.712173390773053E-2</v>
      </c>
      <c r="AT195" s="22">
        <f t="shared" si="197"/>
        <v>5.1625011564742085E-3</v>
      </c>
      <c r="AU195" s="22">
        <f t="shared" si="197"/>
        <v>2.7078481317466263E-3</v>
      </c>
      <c r="AV195" s="22">
        <f t="shared" si="197"/>
        <v>9.1852723741909781E-3</v>
      </c>
      <c r="AW195" s="22">
        <f t="shared" si="197"/>
        <v>4.9133517132728954E-3</v>
      </c>
      <c r="AX195" s="22">
        <f t="shared" si="197"/>
        <v>1.2436913336123734E-2</v>
      </c>
      <c r="AY195" s="22">
        <f t="shared" si="197"/>
        <v>-3.7097126904952482E-3</v>
      </c>
      <c r="AZ195" s="22">
        <f t="shared" si="197"/>
        <v>1.0861870397176787E-2</v>
      </c>
      <c r="BA195" s="22">
        <f t="shared" si="197"/>
        <v>5.2969444480974515E-2</v>
      </c>
      <c r="BB195" s="22">
        <f t="shared" si="197"/>
        <v>5.3916162015552604E-3</v>
      </c>
      <c r="BC195" s="22">
        <f t="shared" si="197"/>
        <v>1.1376636509920601E-2</v>
      </c>
      <c r="BD195" s="22">
        <f t="shared" si="197"/>
        <v>1.2713973761487862E-2</v>
      </c>
      <c r="BE195" s="22">
        <f t="shared" si="197"/>
        <v>7.9492575719173342E-3</v>
      </c>
      <c r="BF195" s="22" t="e">
        <f t="shared" si="197"/>
        <v>#DIV/0!</v>
      </c>
      <c r="BG195" s="22">
        <f t="shared" si="197"/>
        <v>1.4600374474753819E-2</v>
      </c>
      <c r="BH195" s="22">
        <f t="shared" si="197"/>
        <v>1.7186291788563013E-2</v>
      </c>
    </row>
    <row r="196" spans="1:60" s="7" customFormat="1" x14ac:dyDescent="0.2">
      <c r="A196" s="140">
        <f t="shared" si="141"/>
        <v>43920</v>
      </c>
      <c r="B196" s="16">
        <f t="shared" ref="B196:B203" si="198">B95/B94-1</f>
        <v>-3.135965194500745E-2</v>
      </c>
      <c r="C196" s="62">
        <f t="shared" ref="C196:BH196" si="199">C95/C94-1</f>
        <v>-1.3893924891562714E-2</v>
      </c>
      <c r="D196" s="8">
        <f t="shared" si="199"/>
        <v>-4.3714355954609374E-3</v>
      </c>
      <c r="E196" s="7">
        <f t="shared" si="199"/>
        <v>5.755411502302632E-3</v>
      </c>
      <c r="F196" s="7">
        <f t="shared" si="199"/>
        <v>-4.0908217380270617E-2</v>
      </c>
      <c r="G196" s="7">
        <f t="shared" si="199"/>
        <v>-1.817592072125751E-2</v>
      </c>
      <c r="H196" s="7">
        <f t="shared" si="199"/>
        <v>-0.42735089384103675</v>
      </c>
      <c r="I196" s="20">
        <f t="shared" si="199"/>
        <v>-3.5282811018514049E-2</v>
      </c>
      <c r="J196" s="7">
        <f t="shared" si="199"/>
        <v>-4.1735955276486214E-3</v>
      </c>
      <c r="K196" s="7">
        <f t="shared" si="199"/>
        <v>-2.1158665384685693E-2</v>
      </c>
      <c r="L196" s="7">
        <f t="shared" si="199"/>
        <v>7.4733096085408679E-3</v>
      </c>
      <c r="M196" s="7">
        <f t="shared" si="199"/>
        <v>5.3820278712157776E-3</v>
      </c>
      <c r="N196" s="7">
        <f t="shared" si="199"/>
        <v>-1.9708531926291184E-2</v>
      </c>
      <c r="O196" s="7">
        <f t="shared" si="199"/>
        <v>-7.3728838452575829E-3</v>
      </c>
      <c r="P196" s="7">
        <f t="shared" si="199"/>
        <v>-1.4760422222498404E-3</v>
      </c>
      <c r="Q196" s="7">
        <f t="shared" si="199"/>
        <v>-2.4638457418317827E-3</v>
      </c>
      <c r="R196" s="7">
        <f t="shared" si="199"/>
        <v>6.9944982300507164E-3</v>
      </c>
      <c r="S196" s="7">
        <f t="shared" si="199"/>
        <v>1.4075933957240494E-3</v>
      </c>
      <c r="T196" s="7">
        <f t="shared" si="199"/>
        <v>-1.4798211586802834E-3</v>
      </c>
      <c r="U196" s="7">
        <f t="shared" si="199"/>
        <v>-2.839830884089789E-3</v>
      </c>
      <c r="V196" s="7">
        <f t="shared" si="199"/>
        <v>-2.2897930500832553E-3</v>
      </c>
      <c r="W196" s="7">
        <f t="shared" si="199"/>
        <v>-3.067308245307987E-3</v>
      </c>
      <c r="X196" s="7">
        <f t="shared" si="199"/>
        <v>-7.7629639784762006E-3</v>
      </c>
      <c r="Y196" s="7">
        <f t="shared" si="199"/>
        <v>3.0449630051232468E-4</v>
      </c>
      <c r="Z196" s="7">
        <f t="shared" si="199"/>
        <v>-2.7838578744926457E-3</v>
      </c>
      <c r="AA196" s="7">
        <f t="shared" si="199"/>
        <v>3.8670850390998268E-3</v>
      </c>
      <c r="AB196" s="7">
        <f t="shared" si="199"/>
        <v>1.9662630653005664E-3</v>
      </c>
      <c r="AC196" s="7">
        <f t="shared" si="199"/>
        <v>-3.6294900596661739E-3</v>
      </c>
      <c r="AD196" s="7">
        <f t="shared" si="199"/>
        <v>8.0578580628110075E-4</v>
      </c>
      <c r="AE196" s="7">
        <f t="shared" si="199"/>
        <v>5.755411502302632E-3</v>
      </c>
      <c r="AF196" s="7">
        <f t="shared" si="199"/>
        <v>-1.7204775786063831E-3</v>
      </c>
      <c r="AG196" s="7">
        <f t="shared" si="199"/>
        <v>8.1443129052976015E-3</v>
      </c>
      <c r="AH196" s="7">
        <f t="shared" si="199"/>
        <v>6.4051297909624161E-3</v>
      </c>
      <c r="AI196" s="7">
        <f t="shared" si="199"/>
        <v>-2.3549919786478246E-2</v>
      </c>
      <c r="AJ196" s="7">
        <f t="shared" si="199"/>
        <v>-3.7237459011491003E-3</v>
      </c>
      <c r="AK196" s="7">
        <f t="shared" si="199"/>
        <v>-4.4353455758751048E-3</v>
      </c>
      <c r="AL196" s="7">
        <f t="shared" si="199"/>
        <v>-3.8048678646871892E-2</v>
      </c>
      <c r="AM196" s="7">
        <f t="shared" si="199"/>
        <v>-1.1589045061839554E-2</v>
      </c>
      <c r="AN196" s="7">
        <f t="shared" si="199"/>
        <v>-4.5196184324503563E-2</v>
      </c>
      <c r="AO196" s="7">
        <f t="shared" si="199"/>
        <v>-3.3359619770242377E-2</v>
      </c>
      <c r="AP196" s="7">
        <f t="shared" si="199"/>
        <v>-4.8324925944746688E-2</v>
      </c>
      <c r="AQ196" s="7">
        <f t="shared" si="199"/>
        <v>-5.575407690665557E-3</v>
      </c>
      <c r="AR196" s="7">
        <f t="shared" si="199"/>
        <v>-8.2539987819341132E-3</v>
      </c>
      <c r="AS196" s="7">
        <f t="shared" si="199"/>
        <v>2.5977777636170263E-3</v>
      </c>
      <c r="AT196" s="7">
        <f t="shared" si="199"/>
        <v>-5.8447159560087725E-3</v>
      </c>
      <c r="AU196" s="7">
        <f t="shared" si="199"/>
        <v>-1.5278269225790231E-2</v>
      </c>
      <c r="AV196" s="7">
        <f t="shared" si="199"/>
        <v>3.0906129071721633E-3</v>
      </c>
      <c r="AW196" s="7">
        <f t="shared" si="199"/>
        <v>4.9285217374264167E-3</v>
      </c>
      <c r="AX196" s="7">
        <f t="shared" si="199"/>
        <v>-2.8655065246110389E-2</v>
      </c>
      <c r="AY196" s="7">
        <f t="shared" si="199"/>
        <v>-0.18036068031851704</v>
      </c>
      <c r="AZ196" s="7">
        <f t="shared" si="199"/>
        <v>-1.0818325302338172E-2</v>
      </c>
      <c r="BA196" s="7">
        <f t="shared" si="199"/>
        <v>4.4148186874637396E-4</v>
      </c>
      <c r="BB196" s="7">
        <f t="shared" si="199"/>
        <v>-7.5602204417459795E-3</v>
      </c>
      <c r="BC196" s="7">
        <f t="shared" si="199"/>
        <v>-2.8334789061381649E-3</v>
      </c>
      <c r="BD196" s="7">
        <f t="shared" si="199"/>
        <v>-6.2211448473946773E-2</v>
      </c>
      <c r="BE196" s="7">
        <f t="shared" si="199"/>
        <v>-2.519509996703595E-2</v>
      </c>
      <c r="BF196" s="7" t="e">
        <f t="shared" si="199"/>
        <v>#DIV/0!</v>
      </c>
      <c r="BG196" s="7">
        <f t="shared" si="199"/>
        <v>-1.4508033417125588E-2</v>
      </c>
      <c r="BH196" s="7">
        <f t="shared" si="199"/>
        <v>-9.0213837598719371E-3</v>
      </c>
    </row>
    <row r="197" spans="1:60" s="7" customFormat="1" x14ac:dyDescent="0.2">
      <c r="A197" s="138">
        <f t="shared" si="141"/>
        <v>44012</v>
      </c>
      <c r="B197" s="16">
        <f t="shared" si="198"/>
        <v>1.3404646610607474E-2</v>
      </c>
      <c r="C197" s="62">
        <f t="shared" ref="C197:BH197" si="200">C96/C95-1</f>
        <v>3.8571199882069251E-3</v>
      </c>
      <c r="D197" s="8">
        <f t="shared" si="200"/>
        <v>-1.3756522286839656E-3</v>
      </c>
      <c r="E197" s="7">
        <f t="shared" si="200"/>
        <v>1.4284328367386356E-2</v>
      </c>
      <c r="F197" s="7">
        <f t="shared" si="200"/>
        <v>1.6564925115188478E-2</v>
      </c>
      <c r="G197" s="7">
        <f t="shared" si="200"/>
        <v>3.8843113998108247E-3</v>
      </c>
      <c r="H197" s="7">
        <f t="shared" si="200"/>
        <v>0.38616081344268793</v>
      </c>
      <c r="I197" s="20">
        <f t="shared" si="200"/>
        <v>1.6631541117131832E-2</v>
      </c>
      <c r="J197" s="7">
        <f t="shared" si="200"/>
        <v>-8.2579963989102279E-3</v>
      </c>
      <c r="K197" s="7">
        <f t="shared" si="200"/>
        <v>6.5157212281903298E-3</v>
      </c>
      <c r="L197" s="7">
        <f t="shared" si="200"/>
        <v>8.4775697633345803E-3</v>
      </c>
      <c r="M197" s="7">
        <f t="shared" si="200"/>
        <v>4.875250932033337E-3</v>
      </c>
      <c r="N197" s="7">
        <f t="shared" si="200"/>
        <v>1.3034871082482802E-2</v>
      </c>
      <c r="O197" s="7">
        <f t="shared" si="200"/>
        <v>1.242873207204731E-3</v>
      </c>
      <c r="P197" s="7">
        <f t="shared" si="200"/>
        <v>-3.1862562420809093E-3</v>
      </c>
      <c r="Q197" s="7">
        <f t="shared" si="200"/>
        <v>-6.8728522336769515E-3</v>
      </c>
      <c r="R197" s="7">
        <f t="shared" si="200"/>
        <v>-2.6753067073256309E-3</v>
      </c>
      <c r="S197" s="7">
        <f t="shared" si="200"/>
        <v>1.0637085438589544E-3</v>
      </c>
      <c r="T197" s="7">
        <f t="shared" si="200"/>
        <v>-4.5566998901332978E-3</v>
      </c>
      <c r="U197" s="7">
        <f t="shared" si="200"/>
        <v>-9.01485974666838E-3</v>
      </c>
      <c r="V197" s="7">
        <f t="shared" si="200"/>
        <v>-5.4606320088003146E-3</v>
      </c>
      <c r="W197" s="7">
        <f t="shared" si="200"/>
        <v>-1.0105186239255382E-2</v>
      </c>
      <c r="X197" s="7">
        <f t="shared" si="200"/>
        <v>-3.8917002009176693E-3</v>
      </c>
      <c r="Y197" s="7">
        <f t="shared" si="200"/>
        <v>-8.4891623779895786E-3</v>
      </c>
      <c r="Z197" s="7">
        <f t="shared" si="200"/>
        <v>-1.1257085624174268E-2</v>
      </c>
      <c r="AA197" s="7">
        <f t="shared" si="200"/>
        <v>-5.3173629298608471E-3</v>
      </c>
      <c r="AB197" s="7">
        <f t="shared" si="200"/>
        <v>-7.377460383040102E-5</v>
      </c>
      <c r="AC197" s="7">
        <f t="shared" si="200"/>
        <v>-1.7577142441526084E-3</v>
      </c>
      <c r="AD197" s="7">
        <f t="shared" si="200"/>
        <v>1.8280570459390244E-3</v>
      </c>
      <c r="AE197" s="7">
        <f t="shared" si="200"/>
        <v>1.4284328367386356E-2</v>
      </c>
      <c r="AF197" s="7">
        <f t="shared" si="200"/>
        <v>7.4986017351490464E-3</v>
      </c>
      <c r="AG197" s="7">
        <f t="shared" si="200"/>
        <v>4.9835385378613761E-3</v>
      </c>
      <c r="AH197" s="7">
        <f t="shared" si="200"/>
        <v>1.6662310737835417E-2</v>
      </c>
      <c r="AI197" s="7">
        <f t="shared" si="200"/>
        <v>1.2642692300235181E-2</v>
      </c>
      <c r="AJ197" s="7">
        <f t="shared" si="200"/>
        <v>2.9624641437433485E-3</v>
      </c>
      <c r="AK197" s="7">
        <f t="shared" si="200"/>
        <v>1.3450378205497326E-3</v>
      </c>
      <c r="AL197" s="7">
        <f t="shared" si="200"/>
        <v>2.1055242309886202E-2</v>
      </c>
      <c r="AM197" s="7">
        <f t="shared" si="200"/>
        <v>-4.2628949536096528E-3</v>
      </c>
      <c r="AN197" s="7">
        <f t="shared" si="200"/>
        <v>3.7311238733126029E-2</v>
      </c>
      <c r="AO197" s="7">
        <f t="shared" si="200"/>
        <v>3.9727652368710009E-2</v>
      </c>
      <c r="AP197" s="7">
        <f t="shared" si="200"/>
        <v>3.666246755952951E-2</v>
      </c>
      <c r="AQ197" s="7">
        <f t="shared" si="200"/>
        <v>1.154467553292271E-2</v>
      </c>
      <c r="AR197" s="7">
        <f t="shared" si="200"/>
        <v>-9.7044231484024746E-3</v>
      </c>
      <c r="AS197" s="7">
        <f t="shared" si="200"/>
        <v>-9.1735344590156975E-3</v>
      </c>
      <c r="AT197" s="7">
        <f t="shared" si="200"/>
        <v>-1.5818620208948309E-3</v>
      </c>
      <c r="AU197" s="7">
        <f t="shared" si="200"/>
        <v>3.2046518894490728E-3</v>
      </c>
      <c r="AV197" s="7">
        <f t="shared" si="200"/>
        <v>-6.4418632160898603E-3</v>
      </c>
      <c r="AW197" s="7">
        <f t="shared" si="200"/>
        <v>-1.8622881769075894E-3</v>
      </c>
      <c r="AX197" s="7">
        <f t="shared" si="200"/>
        <v>-9.8677129606073999E-3</v>
      </c>
      <c r="AY197" s="7">
        <f t="shared" si="200"/>
        <v>0.11030907550468583</v>
      </c>
      <c r="AZ197" s="7">
        <f t="shared" si="200"/>
        <v>-1.4835791876241622E-2</v>
      </c>
      <c r="BA197" s="7">
        <f t="shared" si="200"/>
        <v>-4.8071256245518224E-2</v>
      </c>
      <c r="BB197" s="7">
        <f t="shared" si="200"/>
        <v>5.8345876161443044E-3</v>
      </c>
      <c r="BC197" s="7">
        <f t="shared" si="200"/>
        <v>-2.6644195068497023E-3</v>
      </c>
      <c r="BD197" s="7">
        <f t="shared" si="200"/>
        <v>-1.6047297297297258E-2</v>
      </c>
      <c r="BE197" s="7">
        <f t="shared" si="200"/>
        <v>-1.1249350842685191E-2</v>
      </c>
      <c r="BF197" s="7" t="e">
        <f t="shared" si="200"/>
        <v>#DIV/0!</v>
      </c>
      <c r="BG197" s="7">
        <f t="shared" si="200"/>
        <v>-1.0014993951927065E-2</v>
      </c>
      <c r="BH197" s="7">
        <f t="shared" si="200"/>
        <v>-1.3402827340499801E-2</v>
      </c>
    </row>
    <row r="198" spans="1:60" s="7" customFormat="1" x14ac:dyDescent="0.2">
      <c r="A198" s="138">
        <f t="shared" si="141"/>
        <v>44104</v>
      </c>
      <c r="B198" s="16">
        <f t="shared" si="198"/>
        <v>6.3219513140688743E-3</v>
      </c>
      <c r="C198" s="62">
        <f t="shared" ref="C198:BH198" si="201">C97/C96-1</f>
        <v>1.3097661806595884E-3</v>
      </c>
      <c r="D198" s="8">
        <f t="shared" si="201"/>
        <v>-7.0679983627786047E-3</v>
      </c>
      <c r="E198" s="7">
        <f t="shared" si="201"/>
        <v>6.8543253783821534E-3</v>
      </c>
      <c r="F198" s="7">
        <f t="shared" si="201"/>
        <v>9.1616065882600406E-3</v>
      </c>
      <c r="G198" s="7">
        <f t="shared" si="201"/>
        <v>2.5824254678321612E-3</v>
      </c>
      <c r="H198" s="7">
        <f t="shared" si="201"/>
        <v>0.14803810265297956</v>
      </c>
      <c r="I198" s="20">
        <f t="shared" si="201"/>
        <v>5.986630433184148E-3</v>
      </c>
      <c r="J198" s="7">
        <f t="shared" si="201"/>
        <v>8.6295067631152467E-3</v>
      </c>
      <c r="K198" s="7">
        <f t="shared" si="201"/>
        <v>1.2911728748539186E-3</v>
      </c>
      <c r="L198" s="7">
        <f t="shared" si="201"/>
        <v>-2.3467600700525448E-2</v>
      </c>
      <c r="M198" s="7">
        <f t="shared" si="201"/>
        <v>-5.2796803652968016E-3</v>
      </c>
      <c r="N198" s="7">
        <f t="shared" si="201"/>
        <v>7.5064958160029338E-3</v>
      </c>
      <c r="O198" s="7">
        <f t="shared" si="201"/>
        <v>-2.1644467213114749E-2</v>
      </c>
      <c r="P198" s="7">
        <f t="shared" si="201"/>
        <v>-1.20006729349309E-2</v>
      </c>
      <c r="Q198" s="7">
        <f t="shared" si="201"/>
        <v>-7.0285467128027301E-3</v>
      </c>
      <c r="R198" s="7">
        <f t="shared" si="201"/>
        <v>-8.7623065108608511E-3</v>
      </c>
      <c r="S198" s="7">
        <f t="shared" si="201"/>
        <v>-1.353522320468592E-3</v>
      </c>
      <c r="T198" s="7">
        <f t="shared" si="201"/>
        <v>-1.0957555353520165E-2</v>
      </c>
      <c r="U198" s="7">
        <f t="shared" si="201"/>
        <v>-1.4404849513598217E-2</v>
      </c>
      <c r="V198" s="7">
        <f t="shared" si="201"/>
        <v>-9.2226404284270203E-3</v>
      </c>
      <c r="W198" s="7">
        <f t="shared" si="201"/>
        <v>-1.2859987373124215E-2</v>
      </c>
      <c r="X198" s="7">
        <f t="shared" si="201"/>
        <v>-1.4633554300773843E-2</v>
      </c>
      <c r="Y198" s="7">
        <f t="shared" si="201"/>
        <v>-1.0484243507602131E-2</v>
      </c>
      <c r="Z198" s="7">
        <f t="shared" si="201"/>
        <v>-1.2856226864449205E-2</v>
      </c>
      <c r="AA198" s="7">
        <f t="shared" si="201"/>
        <v>-7.7823877445805101E-3</v>
      </c>
      <c r="AB198" s="7">
        <f t="shared" si="201"/>
        <v>-6.0167628266611928E-3</v>
      </c>
      <c r="AC198" s="7">
        <f t="shared" si="201"/>
        <v>-4.9909834423214061E-3</v>
      </c>
      <c r="AD198" s="7">
        <f t="shared" si="201"/>
        <v>1.5151115912614976E-4</v>
      </c>
      <c r="AE198" s="7">
        <f t="shared" si="201"/>
        <v>6.8543253783821534E-3</v>
      </c>
      <c r="AF198" s="7">
        <f t="shared" si="201"/>
        <v>2.1043798211921594E-3</v>
      </c>
      <c r="AG198" s="7">
        <f t="shared" si="201"/>
        <v>1.379944802207822E-3</v>
      </c>
      <c r="AH198" s="7">
        <f t="shared" si="201"/>
        <v>8.3409543114760787E-3</v>
      </c>
      <c r="AI198" s="7">
        <f t="shared" si="201"/>
        <v>-9.9010185186181321E-3</v>
      </c>
      <c r="AJ198" s="7">
        <f t="shared" si="201"/>
        <v>6.6491092015343867E-3</v>
      </c>
      <c r="AK198" s="7">
        <f t="shared" si="201"/>
        <v>-7.3553849764111945E-3</v>
      </c>
      <c r="AL198" s="7">
        <f t="shared" si="201"/>
        <v>-1.4934405012327123E-2</v>
      </c>
      <c r="AM198" s="7">
        <f t="shared" si="201"/>
        <v>-3.2759691946970815E-3</v>
      </c>
      <c r="AN198" s="7">
        <f t="shared" si="201"/>
        <v>1.2188402041447999E-2</v>
      </c>
      <c r="AO198" s="7">
        <f t="shared" si="201"/>
        <v>-5.9297305092078645E-3</v>
      </c>
      <c r="AP198" s="7">
        <f t="shared" si="201"/>
        <v>1.7067234664626119E-2</v>
      </c>
      <c r="AQ198" s="7">
        <f t="shared" si="201"/>
        <v>2.8541981154707852E-2</v>
      </c>
      <c r="AR198" s="7">
        <f t="shared" si="201"/>
        <v>-6.3643855512129921E-4</v>
      </c>
      <c r="AS198" s="7">
        <f t="shared" si="201"/>
        <v>-2.5230927129661351E-3</v>
      </c>
      <c r="AT198" s="7">
        <f t="shared" si="201"/>
        <v>-7.4674615002483513E-3</v>
      </c>
      <c r="AU198" s="7">
        <f t="shared" si="201"/>
        <v>-1.2800449724999274E-2</v>
      </c>
      <c r="AV198" s="7">
        <f t="shared" si="201"/>
        <v>-3.0835313032419043E-3</v>
      </c>
      <c r="AW198" s="7">
        <f t="shared" si="201"/>
        <v>1.2991960613846221E-3</v>
      </c>
      <c r="AX198" s="7">
        <f t="shared" si="201"/>
        <v>9.5969602790693109E-3</v>
      </c>
      <c r="AY198" s="7">
        <f t="shared" si="201"/>
        <v>5.5200547364615105E-2</v>
      </c>
      <c r="AZ198" s="7">
        <f t="shared" si="201"/>
        <v>1.5751029689377027E-2</v>
      </c>
      <c r="BA198" s="7">
        <f t="shared" si="201"/>
        <v>5.8922379219796817E-3</v>
      </c>
      <c r="BB198" s="7">
        <f t="shared" si="201"/>
        <v>1.0756515683777446E-2</v>
      </c>
      <c r="BC198" s="7">
        <f t="shared" si="201"/>
        <v>7.2693168625357352E-3</v>
      </c>
      <c r="BD198" s="7">
        <f t="shared" si="201"/>
        <v>5.2992997515247442E-2</v>
      </c>
      <c r="BE198" s="7">
        <f t="shared" si="201"/>
        <v>2.4346820839258543E-2</v>
      </c>
      <c r="BF198" s="7" t="e">
        <f t="shared" si="201"/>
        <v>#DIV/0!</v>
      </c>
      <c r="BG198" s="7">
        <f t="shared" si="201"/>
        <v>1.6061769212305288E-2</v>
      </c>
      <c r="BH198" s="7">
        <f t="shared" si="201"/>
        <v>1.8234906960985064E-2</v>
      </c>
    </row>
    <row r="199" spans="1:60" s="7" customFormat="1" ht="12" thickBot="1" x14ac:dyDescent="0.25">
      <c r="A199" s="139">
        <f t="shared" si="141"/>
        <v>44195</v>
      </c>
      <c r="B199" s="14">
        <f t="shared" si="198"/>
        <v>-5.2886887261940352E-3</v>
      </c>
      <c r="C199" s="60">
        <f t="shared" ref="C199:BH199" si="202">C98/C97-1</f>
        <v>-7.0909763818232108E-3</v>
      </c>
      <c r="D199" s="21">
        <f t="shared" si="202"/>
        <v>-6.0264035655988035E-3</v>
      </c>
      <c r="E199" s="22">
        <f t="shared" si="202"/>
        <v>-5.4221808339119937E-3</v>
      </c>
      <c r="F199" s="22">
        <f t="shared" si="202"/>
        <v>-5.1172921981482711E-3</v>
      </c>
      <c r="G199" s="22">
        <f t="shared" si="202"/>
        <v>-7.5190532191162784E-3</v>
      </c>
      <c r="H199" s="22">
        <f t="shared" si="202"/>
        <v>3.9156883635423467E-2</v>
      </c>
      <c r="I199" s="23">
        <f t="shared" si="202"/>
        <v>-8.5152083082984387E-3</v>
      </c>
      <c r="J199" s="22">
        <f t="shared" si="202"/>
        <v>1.6856857282223636E-2</v>
      </c>
      <c r="K199" s="22">
        <f t="shared" si="202"/>
        <v>-1.2762266541887834E-2</v>
      </c>
      <c r="L199" s="22">
        <f t="shared" si="202"/>
        <v>-1.2195121951219523E-2</v>
      </c>
      <c r="M199" s="22">
        <f t="shared" si="202"/>
        <v>-1.3866972696408908E-2</v>
      </c>
      <c r="N199" s="22">
        <f t="shared" si="202"/>
        <v>-2.8398059204461923E-3</v>
      </c>
      <c r="O199" s="22">
        <f t="shared" si="202"/>
        <v>-2.2858408772795658E-3</v>
      </c>
      <c r="P199" s="22">
        <f t="shared" si="202"/>
        <v>-1.027338946173495E-2</v>
      </c>
      <c r="Q199" s="22">
        <f t="shared" si="202"/>
        <v>-4.4647718610475451E-3</v>
      </c>
      <c r="R199" s="22">
        <f t="shared" si="202"/>
        <v>-2.6633535405464759E-3</v>
      </c>
      <c r="S199" s="22">
        <f t="shared" si="202"/>
        <v>6.7134496997955928E-4</v>
      </c>
      <c r="T199" s="22">
        <f t="shared" si="202"/>
        <v>-7.0929387727248772E-3</v>
      </c>
      <c r="U199" s="22">
        <f t="shared" si="202"/>
        <v>-1.6079835907028217E-2</v>
      </c>
      <c r="V199" s="22">
        <f t="shared" si="202"/>
        <v>-2.3612561240060614E-3</v>
      </c>
      <c r="W199" s="22">
        <f t="shared" si="202"/>
        <v>-5.9233895169781281E-3</v>
      </c>
      <c r="X199" s="22">
        <f t="shared" si="202"/>
        <v>-7.5779348367986943E-3</v>
      </c>
      <c r="Y199" s="22">
        <f t="shared" si="202"/>
        <v>-1.0316960932991948E-2</v>
      </c>
      <c r="Z199" s="22">
        <f t="shared" si="202"/>
        <v>-1.3372997461859715E-2</v>
      </c>
      <c r="AA199" s="22">
        <f t="shared" si="202"/>
        <v>-6.8537212984955964E-3</v>
      </c>
      <c r="AB199" s="22">
        <f t="shared" si="202"/>
        <v>-1.465976358811627E-3</v>
      </c>
      <c r="AC199" s="22">
        <f t="shared" si="202"/>
        <v>3.1487414187643115E-3</v>
      </c>
      <c r="AD199" s="22">
        <f t="shared" si="202"/>
        <v>-3.8728289434685204E-3</v>
      </c>
      <c r="AE199" s="22">
        <f t="shared" si="202"/>
        <v>-5.4221808339119937E-3</v>
      </c>
      <c r="AF199" s="22">
        <f t="shared" si="202"/>
        <v>-5.0051210698204285E-3</v>
      </c>
      <c r="AG199" s="22">
        <f t="shared" si="202"/>
        <v>-8.7164031952675636E-3</v>
      </c>
      <c r="AH199" s="22">
        <f t="shared" si="202"/>
        <v>-4.9714434842824673E-3</v>
      </c>
      <c r="AI199" s="22">
        <f t="shared" si="202"/>
        <v>1.2591678600132328E-2</v>
      </c>
      <c r="AJ199" s="22">
        <f t="shared" si="202"/>
        <v>-9.8082555833896024E-3</v>
      </c>
      <c r="AK199" s="22">
        <f t="shared" si="202"/>
        <v>-3.5824618755028181E-3</v>
      </c>
      <c r="AL199" s="22">
        <f t="shared" si="202"/>
        <v>2.6470128642200441E-2</v>
      </c>
      <c r="AM199" s="22">
        <f t="shared" si="202"/>
        <v>8.498294006708873E-3</v>
      </c>
      <c r="AN199" s="22">
        <f t="shared" si="202"/>
        <v>-0.11874580967892834</v>
      </c>
      <c r="AO199" s="22">
        <f t="shared" si="202"/>
        <v>-0.17481405188755517</v>
      </c>
      <c r="AP199" s="22">
        <f t="shared" si="202"/>
        <v>-0.10398919120316474</v>
      </c>
      <c r="AQ199" s="22">
        <f t="shared" si="202"/>
        <v>-5.4341731668916871E-2</v>
      </c>
      <c r="AR199" s="22">
        <f t="shared" si="202"/>
        <v>-1.0777357751124983E-3</v>
      </c>
      <c r="AS199" s="22">
        <f t="shared" si="202"/>
        <v>6.7717041800643418E-3</v>
      </c>
      <c r="AT199" s="22">
        <f t="shared" si="202"/>
        <v>4.0574557083328244E-4</v>
      </c>
      <c r="AU199" s="22">
        <f t="shared" si="202"/>
        <v>1.2543189355989082E-3</v>
      </c>
      <c r="AV199" s="22">
        <f t="shared" si="202"/>
        <v>1.3090689594197347E-3</v>
      </c>
      <c r="AW199" s="22">
        <f t="shared" si="202"/>
        <v>9.3167095918207377E-3</v>
      </c>
      <c r="AX199" s="22">
        <f t="shared" si="202"/>
        <v>-1.3864874004853034E-3</v>
      </c>
      <c r="AY199" s="22">
        <f t="shared" si="202"/>
        <v>8.6600763491955224E-3</v>
      </c>
      <c r="AZ199" s="22">
        <f t="shared" si="202"/>
        <v>2.205901763982232E-2</v>
      </c>
      <c r="BA199" s="22">
        <f t="shared" si="202"/>
        <v>4.6040124794964443E-2</v>
      </c>
      <c r="BB199" s="22">
        <f t="shared" si="202"/>
        <v>1.1626754014059548E-2</v>
      </c>
      <c r="BC199" s="22">
        <f t="shared" si="202"/>
        <v>1.0719005631840917E-2</v>
      </c>
      <c r="BD199" s="22">
        <f t="shared" si="202"/>
        <v>-0.10883244665636982</v>
      </c>
      <c r="BE199" s="22">
        <f t="shared" si="202"/>
        <v>-1.6787512201055677E-2</v>
      </c>
      <c r="BF199" s="22" t="e">
        <f t="shared" si="202"/>
        <v>#DIV/0!</v>
      </c>
      <c r="BG199" s="22">
        <f t="shared" si="202"/>
        <v>-5.1420573337476183E-3</v>
      </c>
      <c r="BH199" s="22">
        <f t="shared" si="202"/>
        <v>-9.1162479382306261E-3</v>
      </c>
    </row>
    <row r="200" spans="1:60" s="7" customFormat="1" x14ac:dyDescent="0.2">
      <c r="A200" s="140">
        <f t="shared" ref="A200:A203" si="203">A99</f>
        <v>44285</v>
      </c>
      <c r="B200" s="16">
        <f t="shared" si="198"/>
        <v>3.7241157679228643E-3</v>
      </c>
      <c r="C200" s="62">
        <f t="shared" ref="C200:BH200" si="204">C99/C98-1</f>
        <v>5.5754648369790161E-3</v>
      </c>
      <c r="D200" s="8">
        <f t="shared" si="204"/>
        <v>2.1610894441654871E-3</v>
      </c>
      <c r="E200" s="7">
        <f t="shared" si="204"/>
        <v>2.4720299781863186E-2</v>
      </c>
      <c r="F200" s="7">
        <f t="shared" si="204"/>
        <v>1.7997805598000127E-3</v>
      </c>
      <c r="G200" s="7">
        <f t="shared" si="204"/>
        <v>4.1682411777390627E-3</v>
      </c>
      <c r="H200" s="7">
        <f t="shared" si="204"/>
        <v>-3.9899438382090313E-2</v>
      </c>
      <c r="I200" s="20">
        <f t="shared" si="204"/>
        <v>2.2271184510220809E-3</v>
      </c>
      <c r="J200" s="7">
        <f t="shared" si="204"/>
        <v>1.3742538303725516E-2</v>
      </c>
      <c r="K200" s="7">
        <f t="shared" si="204"/>
        <v>2.0470409873358797E-3</v>
      </c>
      <c r="L200" s="7">
        <f t="shared" si="204"/>
        <v>-0.10784313725490191</v>
      </c>
      <c r="M200" s="7">
        <f t="shared" si="204"/>
        <v>5.867235610725885E-3</v>
      </c>
      <c r="N200" s="7">
        <f t="shared" si="204"/>
        <v>1.6461925160193847E-3</v>
      </c>
      <c r="O200" s="7">
        <f t="shared" si="204"/>
        <v>4.9959628582962878E-3</v>
      </c>
      <c r="P200" s="7">
        <f t="shared" si="204"/>
        <v>2.9821073558649047E-3</v>
      </c>
      <c r="Q200" s="7">
        <f t="shared" si="204"/>
        <v>-6.7818858017939521E-3</v>
      </c>
      <c r="R200" s="7">
        <f t="shared" si="204"/>
        <v>3.3033592027262859E-3</v>
      </c>
      <c r="S200" s="7">
        <f t="shared" si="204"/>
        <v>3.3291560652666252E-3</v>
      </c>
      <c r="T200" s="7">
        <f t="shared" si="204"/>
        <v>4.4874956540019717E-3</v>
      </c>
      <c r="U200" s="7">
        <f t="shared" si="204"/>
        <v>1.5482105566357873E-3</v>
      </c>
      <c r="V200" s="7">
        <f t="shared" si="204"/>
        <v>1.0063115862690708E-3</v>
      </c>
      <c r="W200" s="7">
        <f t="shared" si="204"/>
        <v>-2.7120925674806173E-3</v>
      </c>
      <c r="X200" s="7">
        <f t="shared" si="204"/>
        <v>1.6784572377557261E-3</v>
      </c>
      <c r="Y200" s="7">
        <f t="shared" si="204"/>
        <v>-5.0159531922499001E-3</v>
      </c>
      <c r="Z200" s="7">
        <f t="shared" si="204"/>
        <v>-3.9777599513153294E-3</v>
      </c>
      <c r="AA200" s="7">
        <f t="shared" si="204"/>
        <v>-6.1847579660678775E-3</v>
      </c>
      <c r="AB200" s="7">
        <f t="shared" si="204"/>
        <v>8.6935513845010082E-3</v>
      </c>
      <c r="AC200" s="7">
        <f t="shared" si="204"/>
        <v>7.907975497434272E-5</v>
      </c>
      <c r="AD200" s="7">
        <f t="shared" si="204"/>
        <v>8.7940279954243916E-3</v>
      </c>
      <c r="AE200" s="7">
        <f t="shared" si="204"/>
        <v>2.4720299781863186E-2</v>
      </c>
      <c r="AF200" s="7">
        <f t="shared" si="204"/>
        <v>1.7661073130308624E-2</v>
      </c>
      <c r="AG200" s="7">
        <f t="shared" si="204"/>
        <v>2.6729506436555805E-3</v>
      </c>
      <c r="AH200" s="7">
        <f t="shared" si="204"/>
        <v>2.9041279920779539E-2</v>
      </c>
      <c r="AI200" s="7">
        <f t="shared" si="204"/>
        <v>-1.2194182022261635E-2</v>
      </c>
      <c r="AJ200" s="7">
        <f t="shared" si="204"/>
        <v>6.571406939008817E-3</v>
      </c>
      <c r="AK200" s="7">
        <f t="shared" si="204"/>
        <v>5.2749218182188695E-3</v>
      </c>
      <c r="AL200" s="7">
        <f t="shared" si="204"/>
        <v>-2.5530019642936774E-2</v>
      </c>
      <c r="AM200" s="7">
        <f t="shared" si="204"/>
        <v>-3.3182824587119075E-4</v>
      </c>
      <c r="AN200" s="7">
        <f t="shared" si="204"/>
        <v>5.4517393212183407E-3</v>
      </c>
      <c r="AO200" s="7">
        <f t="shared" si="204"/>
        <v>3.2652385901234204E-2</v>
      </c>
      <c r="AP200" s="7">
        <f t="shared" si="204"/>
        <v>-1.1413310474127636E-3</v>
      </c>
      <c r="AQ200" s="7">
        <f t="shared" si="204"/>
        <v>5.9173441547973216E-2</v>
      </c>
      <c r="AR200" s="7">
        <f t="shared" si="204"/>
        <v>-7.5114224296468635E-3</v>
      </c>
      <c r="AS200" s="7">
        <f t="shared" si="204"/>
        <v>1.111657606902039E-2</v>
      </c>
      <c r="AT200" s="7">
        <f t="shared" si="204"/>
        <v>6.9198257068985303E-3</v>
      </c>
      <c r="AU200" s="7">
        <f t="shared" si="204"/>
        <v>2.2833822647831958E-3</v>
      </c>
      <c r="AV200" s="7">
        <f t="shared" si="204"/>
        <v>1.2202250245245239E-2</v>
      </c>
      <c r="AW200" s="7">
        <f t="shared" si="204"/>
        <v>6.1763597173760676E-3</v>
      </c>
      <c r="AX200" s="7">
        <f t="shared" si="204"/>
        <v>-6.1236191839094678E-3</v>
      </c>
      <c r="AY200" s="7">
        <f t="shared" si="204"/>
        <v>-1.5043869086418415E-2</v>
      </c>
      <c r="AZ200" s="7">
        <f t="shared" si="204"/>
        <v>4.3909721612367392E-4</v>
      </c>
      <c r="BA200" s="7">
        <f t="shared" si="204"/>
        <v>3.9451777650243658E-2</v>
      </c>
      <c r="BB200" s="7">
        <f t="shared" si="204"/>
        <v>2.2878435812723197E-2</v>
      </c>
      <c r="BC200" s="7">
        <f t="shared" si="204"/>
        <v>4.3327489424673793E-3</v>
      </c>
      <c r="BD200" s="7">
        <f t="shared" si="204"/>
        <v>5.8019465930609693E-2</v>
      </c>
      <c r="BE200" s="7">
        <f t="shared" si="204"/>
        <v>1.3802063812234033E-2</v>
      </c>
      <c r="BF200" s="7" t="e">
        <f t="shared" si="204"/>
        <v>#DIV/0!</v>
      </c>
      <c r="BG200" s="7">
        <f t="shared" si="204"/>
        <v>2.3056824566308531E-2</v>
      </c>
      <c r="BH200" s="7">
        <f t="shared" si="204"/>
        <v>2.9910131420614716E-2</v>
      </c>
    </row>
    <row r="201" spans="1:60" s="7" customFormat="1" x14ac:dyDescent="0.2">
      <c r="A201" s="138">
        <f t="shared" si="203"/>
        <v>44377</v>
      </c>
      <c r="B201" s="16">
        <f t="shared" si="198"/>
        <v>3.4864078832521628E-2</v>
      </c>
      <c r="C201" s="62">
        <f t="shared" ref="C201:BH201" si="205">C100/C99-1</f>
        <v>2.9587306234142297E-2</v>
      </c>
      <c r="D201" s="8">
        <f t="shared" si="205"/>
        <v>6.9725245397531666E-3</v>
      </c>
      <c r="E201" s="7">
        <f t="shared" si="205"/>
        <v>1.2509910188323481E-2</v>
      </c>
      <c r="F201" s="7">
        <f t="shared" si="205"/>
        <v>4.3256012299818458E-2</v>
      </c>
      <c r="G201" s="7">
        <f t="shared" si="205"/>
        <v>3.6639659126829649E-2</v>
      </c>
      <c r="H201" s="7">
        <f t="shared" si="205"/>
        <v>0.16509048554438133</v>
      </c>
      <c r="I201" s="20">
        <f t="shared" si="205"/>
        <v>3.9185335789998055E-2</v>
      </c>
      <c r="J201" s="7">
        <f t="shared" si="205"/>
        <v>6.2732402545049304E-3</v>
      </c>
      <c r="K201" s="7">
        <f t="shared" si="205"/>
        <v>4.3445909099220303E-2</v>
      </c>
      <c r="L201" s="7">
        <f t="shared" si="205"/>
        <v>3.7851037851037939E-2</v>
      </c>
      <c r="M201" s="7">
        <f t="shared" si="205"/>
        <v>8.5807944465869923E-3</v>
      </c>
      <c r="N201" s="7">
        <f t="shared" si="205"/>
        <v>2.9216172540611041E-2</v>
      </c>
      <c r="O201" s="7">
        <f t="shared" si="205"/>
        <v>1.3878985689179002E-2</v>
      </c>
      <c r="P201" s="7">
        <f t="shared" si="205"/>
        <v>4.633935605194317E-3</v>
      </c>
      <c r="Q201" s="7">
        <f t="shared" si="205"/>
        <v>-1.8722466960352513E-3</v>
      </c>
      <c r="R201" s="7">
        <f t="shared" si="205"/>
        <v>2.9085740137893001E-3</v>
      </c>
      <c r="S201" s="7">
        <f t="shared" si="205"/>
        <v>-3.9236960964901257E-3</v>
      </c>
      <c r="T201" s="7">
        <f t="shared" si="205"/>
        <v>3.4854143859874842E-3</v>
      </c>
      <c r="U201" s="7">
        <f t="shared" si="205"/>
        <v>6.1805038977280624E-4</v>
      </c>
      <c r="V201" s="7">
        <f t="shared" si="205"/>
        <v>2.1955750717783662E-3</v>
      </c>
      <c r="W201" s="7">
        <f t="shared" si="205"/>
        <v>-3.870775643888269E-4</v>
      </c>
      <c r="X201" s="7">
        <f t="shared" si="205"/>
        <v>3.0090803424451806E-3</v>
      </c>
      <c r="Y201" s="7">
        <f t="shared" si="205"/>
        <v>-6.7638597286799884E-3</v>
      </c>
      <c r="Z201" s="7">
        <f t="shared" si="205"/>
        <v>-9.0481903619276105E-3</v>
      </c>
      <c r="AA201" s="7">
        <f t="shared" si="205"/>
        <v>-4.1864341984043651E-3</v>
      </c>
      <c r="AB201" s="7">
        <f t="shared" si="205"/>
        <v>6.2640711303700858E-3</v>
      </c>
      <c r="AC201" s="7">
        <f t="shared" si="205"/>
        <v>8.089827498114488E-4</v>
      </c>
      <c r="AD201" s="7">
        <f t="shared" si="205"/>
        <v>1.270244938355769E-2</v>
      </c>
      <c r="AE201" s="7">
        <f t="shared" si="205"/>
        <v>1.2509910188323481E-2</v>
      </c>
      <c r="AF201" s="7">
        <f t="shared" si="205"/>
        <v>8.5894956486336493E-3</v>
      </c>
      <c r="AG201" s="7">
        <f t="shared" si="205"/>
        <v>2.1980375469901059E-3</v>
      </c>
      <c r="AH201" s="7">
        <f t="shared" si="205"/>
        <v>1.4567350252673084E-2</v>
      </c>
      <c r="AI201" s="7">
        <f t="shared" si="205"/>
        <v>3.3514265631730655E-2</v>
      </c>
      <c r="AJ201" s="7">
        <f t="shared" si="205"/>
        <v>7.7346060071588063E-3</v>
      </c>
      <c r="AK201" s="7">
        <f t="shared" si="205"/>
        <v>1.7397971906131682E-2</v>
      </c>
      <c r="AL201" s="7">
        <f t="shared" si="205"/>
        <v>4.8115637132890798E-2</v>
      </c>
      <c r="AM201" s="7">
        <f t="shared" si="205"/>
        <v>6.721306196495247E-3</v>
      </c>
      <c r="AN201" s="7">
        <f t="shared" si="205"/>
        <v>0.23160183779212118</v>
      </c>
      <c r="AO201" s="7">
        <f t="shared" si="205"/>
        <v>0.2925879045994888</v>
      </c>
      <c r="AP201" s="7">
        <f t="shared" si="205"/>
        <v>0.21631952029146695</v>
      </c>
      <c r="AQ201" s="7">
        <f t="shared" si="205"/>
        <v>2.8440049428742009E-2</v>
      </c>
      <c r="AR201" s="7">
        <f t="shared" si="205"/>
        <v>2.8494251737656295E-3</v>
      </c>
      <c r="AS201" s="7">
        <f t="shared" si="205"/>
        <v>1.4818480458220984E-2</v>
      </c>
      <c r="AT201" s="7">
        <f t="shared" si="205"/>
        <v>6.221175900691156E-3</v>
      </c>
      <c r="AU201" s="7">
        <f t="shared" si="205"/>
        <v>4.1526373138482953E-3</v>
      </c>
      <c r="AV201" s="7">
        <f t="shared" si="205"/>
        <v>1.1034112596944867E-2</v>
      </c>
      <c r="AW201" s="7">
        <f t="shared" si="205"/>
        <v>7.0030163884031715E-3</v>
      </c>
      <c r="AX201" s="7">
        <f t="shared" si="205"/>
        <v>1.4726092412837621E-2</v>
      </c>
      <c r="AY201" s="7">
        <f t="shared" si="205"/>
        <v>7.8971073088711208E-2</v>
      </c>
      <c r="AZ201" s="7">
        <f t="shared" si="205"/>
        <v>5.9381196298744499E-3</v>
      </c>
      <c r="BA201" s="7">
        <f t="shared" si="205"/>
        <v>-5.2666200245330419E-3</v>
      </c>
      <c r="BB201" s="7">
        <f t="shared" si="205"/>
        <v>5.6837857056004637E-3</v>
      </c>
      <c r="BC201" s="7">
        <f t="shared" si="205"/>
        <v>9.9246697515369409E-3</v>
      </c>
      <c r="BD201" s="7">
        <f t="shared" si="205"/>
        <v>0.12568629257725195</v>
      </c>
      <c r="BE201" s="7">
        <f t="shared" si="205"/>
        <v>2.6253111220903458E-2</v>
      </c>
      <c r="BF201" s="7" t="e">
        <f t="shared" si="205"/>
        <v>#DIV/0!</v>
      </c>
      <c r="BG201" s="7">
        <f t="shared" si="205"/>
        <v>1.8814217484102613E-2</v>
      </c>
      <c r="BH201" s="7">
        <f t="shared" si="205"/>
        <v>1.9711294042293437E-2</v>
      </c>
    </row>
    <row r="202" spans="1:60" s="7" customFormat="1" x14ac:dyDescent="0.2">
      <c r="A202" s="138">
        <f t="shared" si="203"/>
        <v>44469</v>
      </c>
      <c r="B202" s="16">
        <f t="shared" si="198"/>
        <v>-8.2852647331029816E-3</v>
      </c>
      <c r="C202" s="62">
        <f t="shared" ref="C202:BH202" si="206">C101/C100-1</f>
        <v>-6.4769855333193238E-3</v>
      </c>
      <c r="D202" s="8">
        <f t="shared" si="206"/>
        <v>-3.3465825877189159E-3</v>
      </c>
      <c r="E202" s="7">
        <f t="shared" si="206"/>
        <v>-2.8330163783213402E-3</v>
      </c>
      <c r="F202" s="7">
        <f t="shared" si="206"/>
        <v>-9.8812531620531274E-3</v>
      </c>
      <c r="G202" s="7">
        <f t="shared" si="206"/>
        <v>-7.5716428753258569E-3</v>
      </c>
      <c r="H202" s="7">
        <f t="shared" si="206"/>
        <v>-4.7721885050664326E-2</v>
      </c>
      <c r="I202" s="20">
        <f t="shared" si="206"/>
        <v>-7.9019540010007994E-3</v>
      </c>
      <c r="J202" s="7">
        <f t="shared" si="206"/>
        <v>-1.0904321228933367E-2</v>
      </c>
      <c r="K202" s="7">
        <f t="shared" si="206"/>
        <v>-6.8512760560652808E-3</v>
      </c>
      <c r="L202" s="7">
        <f t="shared" si="206"/>
        <v>0.23333333333333339</v>
      </c>
      <c r="M202" s="7">
        <f t="shared" si="206"/>
        <v>-5.8789790650989326E-3</v>
      </c>
      <c r="N202" s="7">
        <f t="shared" si="206"/>
        <v>2.5839324957173115E-3</v>
      </c>
      <c r="O202" s="7">
        <f t="shared" si="206"/>
        <v>-5.1606129342195439E-3</v>
      </c>
      <c r="P202" s="7">
        <f t="shared" si="206"/>
        <v>-7.9831332280213552E-3</v>
      </c>
      <c r="Q202" s="7">
        <f t="shared" si="206"/>
        <v>-1.5778439810217315E-2</v>
      </c>
      <c r="R202" s="7">
        <f t="shared" si="206"/>
        <v>-1.6436016934078257E-3</v>
      </c>
      <c r="S202" s="7">
        <f t="shared" si="206"/>
        <v>3.5338374434776831E-3</v>
      </c>
      <c r="T202" s="7">
        <f t="shared" si="206"/>
        <v>-6.1163919303733882E-3</v>
      </c>
      <c r="U202" s="7">
        <f t="shared" si="206"/>
        <v>-5.7414165477159829E-3</v>
      </c>
      <c r="V202" s="7">
        <f t="shared" si="206"/>
        <v>-4.7827691912626369E-3</v>
      </c>
      <c r="W202" s="7">
        <f t="shared" si="206"/>
        <v>-5.0339568688192449E-3</v>
      </c>
      <c r="X202" s="7">
        <f t="shared" si="206"/>
        <v>-2.2059212809637518E-3</v>
      </c>
      <c r="Y202" s="7">
        <f t="shared" si="206"/>
        <v>-9.3180591873157637E-3</v>
      </c>
      <c r="Z202" s="7">
        <f t="shared" si="206"/>
        <v>-1.3536464376397772E-2</v>
      </c>
      <c r="AA202" s="7">
        <f t="shared" si="206"/>
        <v>-4.5816419648195827E-3</v>
      </c>
      <c r="AB202" s="7">
        <f t="shared" si="206"/>
        <v>-1.5394248761393392E-3</v>
      </c>
      <c r="AC202" s="7">
        <f t="shared" si="206"/>
        <v>-2.2548119875772654E-3</v>
      </c>
      <c r="AD202" s="7">
        <f t="shared" si="206"/>
        <v>-1.7669102370766465E-3</v>
      </c>
      <c r="AE202" s="7">
        <f t="shared" si="206"/>
        <v>-2.8330163783213402E-3</v>
      </c>
      <c r="AF202" s="7">
        <f t="shared" si="206"/>
        <v>-5.425684770364092E-3</v>
      </c>
      <c r="AG202" s="7">
        <f t="shared" si="206"/>
        <v>-2.0694968535774905E-3</v>
      </c>
      <c r="AH202" s="7">
        <f t="shared" si="206"/>
        <v>-2.6047837416790509E-3</v>
      </c>
      <c r="AI202" s="7">
        <f t="shared" si="206"/>
        <v>-1.5961664751023563E-2</v>
      </c>
      <c r="AJ202" s="7">
        <f t="shared" si="206"/>
        <v>2.3061757120574899E-3</v>
      </c>
      <c r="AK202" s="7">
        <f t="shared" si="206"/>
        <v>-2.1426744267456499E-3</v>
      </c>
      <c r="AL202" s="7">
        <f t="shared" si="206"/>
        <v>-2.723919357373783E-2</v>
      </c>
      <c r="AM202" s="7">
        <f t="shared" si="206"/>
        <v>-4.5891603586930563E-3</v>
      </c>
      <c r="AN202" s="7">
        <f t="shared" si="206"/>
        <v>-3.4171368169502059E-2</v>
      </c>
      <c r="AO202" s="7">
        <f t="shared" si="206"/>
        <v>-5.3335450895477088E-2</v>
      </c>
      <c r="AP202" s="7">
        <f t="shared" si="206"/>
        <v>-2.9067974847428402E-2</v>
      </c>
      <c r="AQ202" s="7">
        <f t="shared" si="206"/>
        <v>1.4343441023931813E-3</v>
      </c>
      <c r="AR202" s="7">
        <f t="shared" si="206"/>
        <v>-2.3896726723274808E-3</v>
      </c>
      <c r="AS202" s="7">
        <f t="shared" si="206"/>
        <v>1.2813409778032359E-2</v>
      </c>
      <c r="AT202" s="7">
        <f t="shared" si="206"/>
        <v>-3.6500031602899607E-3</v>
      </c>
      <c r="AU202" s="7">
        <f t="shared" si="206"/>
        <v>-1.2238011220086054E-2</v>
      </c>
      <c r="AV202" s="7">
        <f t="shared" si="206"/>
        <v>9.8281752044815374E-3</v>
      </c>
      <c r="AW202" s="7">
        <f t="shared" si="206"/>
        <v>9.0625506787378463E-4</v>
      </c>
      <c r="AX202" s="7">
        <f t="shared" si="206"/>
        <v>1.1021323929247817E-3</v>
      </c>
      <c r="AY202" s="7">
        <f t="shared" si="206"/>
        <v>-1.3740433393781171E-2</v>
      </c>
      <c r="AZ202" s="7">
        <f t="shared" si="206"/>
        <v>-1.1537158520434909E-2</v>
      </c>
      <c r="BA202" s="7">
        <f t="shared" si="206"/>
        <v>-2.4524820563767702E-2</v>
      </c>
      <c r="BB202" s="7">
        <f t="shared" si="206"/>
        <v>-4.6674721774335737E-3</v>
      </c>
      <c r="BC202" s="7">
        <f t="shared" si="206"/>
        <v>-9.9643050263154009E-3</v>
      </c>
      <c r="BD202" s="7">
        <f t="shared" si="206"/>
        <v>4.1002023152738598E-3</v>
      </c>
      <c r="BE202" s="7">
        <f t="shared" si="206"/>
        <v>-5.8031427806393143E-4</v>
      </c>
      <c r="BF202" s="7" t="e">
        <f t="shared" si="206"/>
        <v>#DIV/0!</v>
      </c>
      <c r="BG202" s="7">
        <f t="shared" si="206"/>
        <v>-1.2268599262011848E-2</v>
      </c>
      <c r="BH202" s="7">
        <f t="shared" si="206"/>
        <v>-1.1361412343858235E-2</v>
      </c>
    </row>
    <row r="203" spans="1:60" s="7" customFormat="1" ht="12" thickBot="1" x14ac:dyDescent="0.25">
      <c r="A203" s="139">
        <f t="shared" si="203"/>
        <v>44560</v>
      </c>
      <c r="B203" s="14">
        <f t="shared" si="198"/>
        <v>-1</v>
      </c>
      <c r="C203" s="60">
        <f t="shared" ref="C203:BH203" si="207">C102/C101-1</f>
        <v>-1</v>
      </c>
      <c r="D203" s="21">
        <f t="shared" si="207"/>
        <v>-1</v>
      </c>
      <c r="E203" s="22">
        <f t="shared" si="207"/>
        <v>-1</v>
      </c>
      <c r="F203" s="22">
        <f t="shared" si="207"/>
        <v>-1</v>
      </c>
      <c r="G203" s="22">
        <f t="shared" si="207"/>
        <v>-1</v>
      </c>
      <c r="H203" s="22">
        <f t="shared" si="207"/>
        <v>-1</v>
      </c>
      <c r="I203" s="23">
        <f t="shared" si="207"/>
        <v>-1</v>
      </c>
      <c r="J203" s="22">
        <f t="shared" si="207"/>
        <v>-1</v>
      </c>
      <c r="K203" s="22">
        <f t="shared" si="207"/>
        <v>-1</v>
      </c>
      <c r="L203" s="22">
        <f t="shared" si="207"/>
        <v>-1</v>
      </c>
      <c r="M203" s="22">
        <f t="shared" si="207"/>
        <v>-1</v>
      </c>
      <c r="N203" s="22">
        <f t="shared" si="207"/>
        <v>-1</v>
      </c>
      <c r="O203" s="22">
        <f t="shared" si="207"/>
        <v>-1</v>
      </c>
      <c r="P203" s="22">
        <f t="shared" si="207"/>
        <v>-1</v>
      </c>
      <c r="Q203" s="22">
        <f t="shared" si="207"/>
        <v>-1</v>
      </c>
      <c r="R203" s="22">
        <f t="shared" si="207"/>
        <v>-1</v>
      </c>
      <c r="S203" s="22">
        <f t="shared" si="207"/>
        <v>-1</v>
      </c>
      <c r="T203" s="22">
        <f t="shared" si="207"/>
        <v>-1</v>
      </c>
      <c r="U203" s="22">
        <f t="shared" si="207"/>
        <v>-1</v>
      </c>
      <c r="V203" s="22">
        <f t="shared" si="207"/>
        <v>-1</v>
      </c>
      <c r="W203" s="22">
        <f t="shared" si="207"/>
        <v>-1</v>
      </c>
      <c r="X203" s="22">
        <f t="shared" si="207"/>
        <v>-1</v>
      </c>
      <c r="Y203" s="22">
        <f t="shared" si="207"/>
        <v>-1</v>
      </c>
      <c r="Z203" s="22">
        <f t="shared" si="207"/>
        <v>-1</v>
      </c>
      <c r="AA203" s="22">
        <f t="shared" si="207"/>
        <v>-1</v>
      </c>
      <c r="AB203" s="22">
        <f t="shared" si="207"/>
        <v>-1</v>
      </c>
      <c r="AC203" s="22">
        <f t="shared" si="207"/>
        <v>-1</v>
      </c>
      <c r="AD203" s="22">
        <f t="shared" si="207"/>
        <v>-1</v>
      </c>
      <c r="AE203" s="22">
        <f t="shared" si="207"/>
        <v>-1</v>
      </c>
      <c r="AF203" s="22">
        <f t="shared" si="207"/>
        <v>-1</v>
      </c>
      <c r="AG203" s="22">
        <f t="shared" si="207"/>
        <v>-1</v>
      </c>
      <c r="AH203" s="22">
        <f t="shared" si="207"/>
        <v>-1</v>
      </c>
      <c r="AI203" s="22">
        <f t="shared" si="207"/>
        <v>-1</v>
      </c>
      <c r="AJ203" s="22">
        <f t="shared" si="207"/>
        <v>-1</v>
      </c>
      <c r="AK203" s="22">
        <f t="shared" si="207"/>
        <v>-1</v>
      </c>
      <c r="AL203" s="22">
        <f t="shared" si="207"/>
        <v>-1</v>
      </c>
      <c r="AM203" s="22">
        <f t="shared" si="207"/>
        <v>-1</v>
      </c>
      <c r="AN203" s="22">
        <f t="shared" si="207"/>
        <v>-1</v>
      </c>
      <c r="AO203" s="22">
        <f t="shared" si="207"/>
        <v>-1</v>
      </c>
      <c r="AP203" s="22">
        <f t="shared" si="207"/>
        <v>-1</v>
      </c>
      <c r="AQ203" s="22">
        <f t="shared" si="207"/>
        <v>-1</v>
      </c>
      <c r="AR203" s="22">
        <f t="shared" si="207"/>
        <v>-1</v>
      </c>
      <c r="AS203" s="22">
        <f t="shared" si="207"/>
        <v>-1</v>
      </c>
      <c r="AT203" s="22">
        <f t="shared" si="207"/>
        <v>-1</v>
      </c>
      <c r="AU203" s="22">
        <f t="shared" si="207"/>
        <v>-1</v>
      </c>
      <c r="AV203" s="22">
        <f t="shared" si="207"/>
        <v>-1</v>
      </c>
      <c r="AW203" s="22">
        <f t="shared" si="207"/>
        <v>-1</v>
      </c>
      <c r="AX203" s="22">
        <f t="shared" si="207"/>
        <v>-1</v>
      </c>
      <c r="AY203" s="22">
        <f t="shared" si="207"/>
        <v>-1</v>
      </c>
      <c r="AZ203" s="22">
        <f t="shared" si="207"/>
        <v>-1</v>
      </c>
      <c r="BA203" s="22">
        <f t="shared" si="207"/>
        <v>-1</v>
      </c>
      <c r="BB203" s="22">
        <f t="shared" si="207"/>
        <v>-1</v>
      </c>
      <c r="BC203" s="22">
        <f t="shared" si="207"/>
        <v>-1</v>
      </c>
      <c r="BD203" s="22">
        <f t="shared" si="207"/>
        <v>-1</v>
      </c>
      <c r="BE203" s="22">
        <f t="shared" si="207"/>
        <v>-1</v>
      </c>
      <c r="BF203" s="22" t="e">
        <f t="shared" si="207"/>
        <v>#DIV/0!</v>
      </c>
      <c r="BG203" s="22">
        <f t="shared" si="207"/>
        <v>-1</v>
      </c>
      <c r="BH203" s="22">
        <f t="shared" si="207"/>
        <v>-1</v>
      </c>
    </row>
    <row r="204" spans="1:60" s="199" customFormat="1" ht="12.75" thickTop="1" thickBot="1" x14ac:dyDescent="0.25">
      <c r="A204" s="147" t="s">
        <v>7</v>
      </c>
      <c r="B204" s="196"/>
      <c r="C204" s="197"/>
      <c r="D204" s="197"/>
      <c r="E204" s="164"/>
      <c r="F204" s="164"/>
      <c r="G204" s="164"/>
      <c r="H204" s="164"/>
      <c r="I204" s="198"/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  <c r="Y204" s="164"/>
      <c r="Z204" s="164"/>
      <c r="AA204" s="164"/>
      <c r="AB204" s="164"/>
      <c r="AC204" s="164"/>
      <c r="AD204" s="164"/>
      <c r="AE204" s="164"/>
      <c r="AF204" s="164"/>
      <c r="AG204" s="164"/>
      <c r="AH204" s="164"/>
      <c r="AI204" s="164"/>
      <c r="AJ204" s="164"/>
      <c r="AK204" s="164"/>
      <c r="AL204" s="164"/>
      <c r="AM204" s="164"/>
      <c r="AN204" s="164"/>
      <c r="AO204" s="164"/>
      <c r="AP204" s="164"/>
      <c r="AQ204" s="164"/>
      <c r="AR204" s="164"/>
      <c r="AS204" s="164"/>
      <c r="AT204" s="164"/>
      <c r="AU204" s="164"/>
      <c r="AV204" s="164"/>
      <c r="AW204" s="164"/>
      <c r="AX204" s="164"/>
      <c r="AY204" s="164"/>
      <c r="AZ204" s="164"/>
      <c r="BA204" s="164"/>
      <c r="BB204" s="164"/>
      <c r="BC204" s="164"/>
      <c r="BD204" s="164"/>
      <c r="BE204" s="164"/>
      <c r="BF204" s="164"/>
      <c r="BG204" s="164"/>
      <c r="BH204" s="164"/>
    </row>
    <row r="205" spans="1:60" s="36" customFormat="1" ht="12" hidden="1" thickTop="1" x14ac:dyDescent="0.2">
      <c r="A205" s="138">
        <f t="shared" ref="A205:A236" si="208">A3</f>
        <v>35520</v>
      </c>
      <c r="B205" s="190"/>
      <c r="C205" s="228"/>
      <c r="D205" s="191"/>
      <c r="E205" s="167"/>
      <c r="F205" s="167"/>
      <c r="G205" s="167"/>
      <c r="H205" s="64"/>
      <c r="I205" s="192"/>
      <c r="J205" s="167"/>
      <c r="K205" s="167"/>
      <c r="L205" s="167"/>
      <c r="M205" s="167"/>
      <c r="N205" s="167"/>
      <c r="O205" s="167"/>
      <c r="P205" s="167"/>
      <c r="Q205" s="167"/>
      <c r="R205" s="167"/>
      <c r="S205" s="167"/>
      <c r="T205" s="167"/>
      <c r="U205" s="167"/>
      <c r="V205" s="167"/>
      <c r="W205" s="167"/>
      <c r="X205" s="167"/>
      <c r="Y205" s="167"/>
      <c r="Z205" s="167"/>
      <c r="AA205" s="167"/>
      <c r="AB205" s="167"/>
      <c r="AC205" s="167"/>
      <c r="AD205" s="167"/>
      <c r="AE205" s="167"/>
      <c r="AF205" s="167"/>
      <c r="AG205" s="167"/>
      <c r="AH205" s="167"/>
      <c r="AI205" s="167"/>
      <c r="AJ205" s="167"/>
      <c r="AK205" s="167"/>
      <c r="AL205" s="167"/>
      <c r="AM205" s="167"/>
      <c r="AN205" s="167"/>
      <c r="AO205" s="167"/>
      <c r="AP205" s="167"/>
      <c r="AQ205" s="167"/>
      <c r="AR205" s="167"/>
      <c r="AS205" s="167"/>
      <c r="AT205" s="167"/>
      <c r="AU205" s="167"/>
      <c r="AV205" s="167"/>
      <c r="AW205" s="167"/>
      <c r="AX205" s="167"/>
      <c r="AY205" s="167"/>
      <c r="AZ205" s="167"/>
      <c r="BA205" s="167"/>
      <c r="BB205" s="167"/>
      <c r="BC205" s="167"/>
      <c r="BD205" s="167"/>
      <c r="BE205" s="167"/>
      <c r="BF205" s="167"/>
      <c r="BG205" s="167"/>
      <c r="BH205" s="167"/>
    </row>
    <row r="206" spans="1:60" s="36" customFormat="1" hidden="1" x14ac:dyDescent="0.2">
      <c r="A206" s="138">
        <f t="shared" si="208"/>
        <v>35611</v>
      </c>
      <c r="B206" s="190"/>
      <c r="C206" s="228"/>
      <c r="D206" s="191"/>
      <c r="E206" s="167"/>
      <c r="F206" s="167"/>
      <c r="G206" s="167"/>
      <c r="H206" s="64"/>
      <c r="I206" s="192"/>
      <c r="J206" s="167"/>
      <c r="K206" s="167"/>
      <c r="L206" s="167"/>
      <c r="M206" s="167"/>
      <c r="N206" s="167"/>
      <c r="O206" s="167"/>
      <c r="P206" s="167"/>
      <c r="Q206" s="167"/>
      <c r="R206" s="167"/>
      <c r="S206" s="167"/>
      <c r="T206" s="167"/>
      <c r="U206" s="167"/>
      <c r="V206" s="167"/>
      <c r="W206" s="167"/>
      <c r="X206" s="167"/>
      <c r="Y206" s="167"/>
      <c r="Z206" s="167"/>
      <c r="AA206" s="167"/>
      <c r="AB206" s="167"/>
      <c r="AC206" s="167"/>
      <c r="AD206" s="167"/>
      <c r="AE206" s="167"/>
      <c r="AF206" s="167"/>
      <c r="AG206" s="167"/>
      <c r="AH206" s="167"/>
      <c r="AI206" s="167"/>
      <c r="AJ206" s="167"/>
      <c r="AK206" s="167"/>
      <c r="AL206" s="167"/>
      <c r="AM206" s="167"/>
      <c r="AN206" s="167"/>
      <c r="AO206" s="167"/>
      <c r="AP206" s="167"/>
      <c r="AQ206" s="167"/>
      <c r="AR206" s="167"/>
      <c r="AS206" s="167"/>
      <c r="AT206" s="167"/>
      <c r="AU206" s="167"/>
      <c r="AV206" s="167"/>
      <c r="AW206" s="167"/>
      <c r="AX206" s="167"/>
      <c r="AY206" s="167"/>
      <c r="AZ206" s="167"/>
      <c r="BA206" s="167"/>
      <c r="BB206" s="167"/>
      <c r="BC206" s="167"/>
      <c r="BD206" s="167"/>
      <c r="BE206" s="167"/>
      <c r="BF206" s="167"/>
      <c r="BG206" s="167"/>
      <c r="BH206" s="167"/>
    </row>
    <row r="207" spans="1:60" s="36" customFormat="1" hidden="1" x14ac:dyDescent="0.2">
      <c r="A207" s="138">
        <f t="shared" si="208"/>
        <v>35703</v>
      </c>
      <c r="B207" s="190"/>
      <c r="C207" s="228"/>
      <c r="D207" s="191"/>
      <c r="E207" s="167"/>
      <c r="F207" s="167"/>
      <c r="G207" s="167"/>
      <c r="H207" s="64"/>
      <c r="I207" s="192"/>
      <c r="J207" s="167"/>
      <c r="K207" s="167"/>
      <c r="L207" s="167"/>
      <c r="M207" s="167"/>
      <c r="N207" s="167"/>
      <c r="O207" s="167"/>
      <c r="P207" s="167"/>
      <c r="Q207" s="167"/>
      <c r="R207" s="167"/>
      <c r="S207" s="167"/>
      <c r="T207" s="167"/>
      <c r="U207" s="167"/>
      <c r="V207" s="167"/>
      <c r="W207" s="167"/>
      <c r="X207" s="167"/>
      <c r="Y207" s="167"/>
      <c r="Z207" s="167"/>
      <c r="AA207" s="167"/>
      <c r="AB207" s="167"/>
      <c r="AC207" s="167"/>
      <c r="AD207" s="167"/>
      <c r="AE207" s="167"/>
      <c r="AF207" s="167"/>
      <c r="AG207" s="167"/>
      <c r="AH207" s="167"/>
      <c r="AI207" s="167"/>
      <c r="AJ207" s="167"/>
      <c r="AK207" s="167"/>
      <c r="AL207" s="167"/>
      <c r="AM207" s="167"/>
      <c r="AN207" s="167"/>
      <c r="AO207" s="167"/>
      <c r="AP207" s="167"/>
      <c r="AQ207" s="167"/>
      <c r="AR207" s="167"/>
      <c r="AS207" s="167"/>
      <c r="AT207" s="167"/>
      <c r="AU207" s="167"/>
      <c r="AV207" s="167"/>
      <c r="AW207" s="167"/>
      <c r="AX207" s="167"/>
      <c r="AY207" s="167"/>
      <c r="AZ207" s="167"/>
      <c r="BA207" s="167"/>
      <c r="BB207" s="167"/>
      <c r="BC207" s="167"/>
      <c r="BD207" s="167"/>
      <c r="BE207" s="167"/>
      <c r="BF207" s="167"/>
      <c r="BG207" s="167"/>
      <c r="BH207" s="167"/>
    </row>
    <row r="208" spans="1:60" s="36" customFormat="1" ht="12" hidden="1" thickBot="1" x14ac:dyDescent="0.25">
      <c r="A208" s="139">
        <f t="shared" si="208"/>
        <v>35794</v>
      </c>
      <c r="B208" s="193"/>
      <c r="C208" s="234"/>
      <c r="D208" s="194"/>
      <c r="E208" s="163"/>
      <c r="F208" s="163"/>
      <c r="G208" s="163"/>
      <c r="H208" s="163"/>
      <c r="I208" s="195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  <c r="AU208" s="163"/>
      <c r="AV208" s="163"/>
      <c r="AW208" s="163"/>
      <c r="AX208" s="163"/>
      <c r="AY208" s="163"/>
      <c r="AZ208" s="163"/>
      <c r="BA208" s="163"/>
      <c r="BB208" s="163"/>
      <c r="BC208" s="163"/>
      <c r="BD208" s="163"/>
      <c r="BE208" s="163"/>
      <c r="BF208" s="163"/>
      <c r="BG208" s="163"/>
      <c r="BH208" s="163"/>
    </row>
    <row r="209" spans="1:60" s="36" customFormat="1" hidden="1" x14ac:dyDescent="0.2">
      <c r="A209" s="138">
        <f t="shared" si="208"/>
        <v>35884</v>
      </c>
      <c r="B209" s="190">
        <f t="shared" ref="B209:AG209" si="209">B7/B3-1</f>
        <v>5.3365718216752622E-2</v>
      </c>
      <c r="C209" s="228">
        <f t="shared" si="209"/>
        <v>2.296233530925762E-2</v>
      </c>
      <c r="D209" s="191">
        <f t="shared" si="209"/>
        <v>7.5703118774499423E-3</v>
      </c>
      <c r="E209" s="167">
        <f t="shared" si="209"/>
        <v>3.6944533963547688E-3</v>
      </c>
      <c r="F209" s="167" t="e">
        <f t="shared" si="209"/>
        <v>#DIV/0!</v>
      </c>
      <c r="G209" s="167" t="e">
        <f t="shared" si="209"/>
        <v>#DIV/0!</v>
      </c>
      <c r="H209" s="64" t="e">
        <f t="shared" si="209"/>
        <v>#DIV/0!</v>
      </c>
      <c r="I209" s="192" t="e">
        <f t="shared" si="209"/>
        <v>#DIV/0!</v>
      </c>
      <c r="J209" s="167">
        <f t="shared" si="209"/>
        <v>3.3356496268149405E-2</v>
      </c>
      <c r="K209" s="167" t="e">
        <f t="shared" si="209"/>
        <v>#DIV/0!</v>
      </c>
      <c r="L209" s="167">
        <f t="shared" si="209"/>
        <v>9.415918787700539E-3</v>
      </c>
      <c r="M209" s="167">
        <f t="shared" si="209"/>
        <v>-3.7025493984915503E-2</v>
      </c>
      <c r="N209" s="167">
        <f t="shared" si="209"/>
        <v>1.0688427042284232E-2</v>
      </c>
      <c r="O209" s="167">
        <f t="shared" si="209"/>
        <v>-1.2987940024912326E-2</v>
      </c>
      <c r="P209" s="167">
        <f t="shared" si="209"/>
        <v>8.3874973531110619E-3</v>
      </c>
      <c r="Q209" s="167">
        <f t="shared" si="209"/>
        <v>-6.0022087244616218E-2</v>
      </c>
      <c r="R209" s="167">
        <f t="shared" si="209"/>
        <v>1.5186861920819528E-3</v>
      </c>
      <c r="S209" s="167">
        <f t="shared" si="209"/>
        <v>3.4564143570166017E-3</v>
      </c>
      <c r="T209" s="167">
        <f t="shared" si="209"/>
        <v>1.36015298126555E-2</v>
      </c>
      <c r="U209" s="167">
        <f t="shared" si="209"/>
        <v>1.0786646132088462E-2</v>
      </c>
      <c r="V209" s="167">
        <f t="shared" si="209"/>
        <v>2.3089381457162661E-2</v>
      </c>
      <c r="W209" s="167">
        <f t="shared" si="209"/>
        <v>6.2819026578213588E-3</v>
      </c>
      <c r="X209" s="167">
        <f t="shared" si="209"/>
        <v>7.4515847422900183E-3</v>
      </c>
      <c r="Y209" s="167">
        <f t="shared" si="209"/>
        <v>6.6159945455912528E-4</v>
      </c>
      <c r="Z209" s="167">
        <f t="shared" si="209"/>
        <v>1.4047410008779515E-3</v>
      </c>
      <c r="AA209" s="167">
        <f t="shared" si="209"/>
        <v>-9.9470036689763841E-4</v>
      </c>
      <c r="AB209" s="167">
        <f t="shared" si="209"/>
        <v>1.225823229203904E-2</v>
      </c>
      <c r="AC209" s="167">
        <f t="shared" si="209"/>
        <v>6.4383529188778432E-3</v>
      </c>
      <c r="AD209" s="167">
        <f t="shared" si="209"/>
        <v>4.1911602431635275E-2</v>
      </c>
      <c r="AE209" s="167">
        <f t="shared" si="209"/>
        <v>3.6944533963547688E-3</v>
      </c>
      <c r="AF209" s="167">
        <f t="shared" si="209"/>
        <v>-9.6084357138164211E-3</v>
      </c>
      <c r="AG209" s="167">
        <f t="shared" si="209"/>
        <v>7.6381845841784202E-3</v>
      </c>
      <c r="AH209" s="167">
        <f t="shared" ref="AH209:BH209" si="210">AH7/AH3-1</f>
        <v>4.9855943592480578E-3</v>
      </c>
      <c r="AI209" s="167">
        <f t="shared" si="210"/>
        <v>1.5579613328767561E-2</v>
      </c>
      <c r="AJ209" s="167">
        <f t="shared" si="210"/>
        <v>-4.8714201471677931E-4</v>
      </c>
      <c r="AK209" s="167">
        <f t="shared" si="210"/>
        <v>1.7679675598171851E-2</v>
      </c>
      <c r="AL209" s="167">
        <f t="shared" si="210"/>
        <v>1.8527793059890163E-2</v>
      </c>
      <c r="AM209" s="167">
        <f t="shared" si="210"/>
        <v>2.4466700895925841E-2</v>
      </c>
      <c r="AN209" s="167">
        <f t="shared" si="210"/>
        <v>5.3356016821820562E-2</v>
      </c>
      <c r="AO209" s="167">
        <f t="shared" si="210"/>
        <v>3.115063039150634E-2</v>
      </c>
      <c r="AP209" s="167">
        <f t="shared" si="210"/>
        <v>6.2850398347595204E-2</v>
      </c>
      <c r="AQ209" s="167">
        <f t="shared" si="210"/>
        <v>6.7263168271284535E-2</v>
      </c>
      <c r="AR209" s="167">
        <f t="shared" si="210"/>
        <v>4.9610478084584964E-2</v>
      </c>
      <c r="AS209" s="167">
        <f t="shared" si="210"/>
        <v>0.12429997841718454</v>
      </c>
      <c r="AT209" s="167">
        <f t="shared" si="210"/>
        <v>-1.9210395404414271E-3</v>
      </c>
      <c r="AU209" s="167">
        <f t="shared" si="210"/>
        <v>2.4136728063454349E-2</v>
      </c>
      <c r="AV209" s="167">
        <f t="shared" si="210"/>
        <v>4.8309949766603077E-2</v>
      </c>
      <c r="AW209" s="167">
        <f t="shared" si="210"/>
        <v>-6.1434515502106768E-3</v>
      </c>
      <c r="AX209" s="167">
        <f t="shared" si="210"/>
        <v>5.574348132487672E-2</v>
      </c>
      <c r="AY209" s="167">
        <f t="shared" si="210"/>
        <v>0.60474609166350013</v>
      </c>
      <c r="AZ209" s="167">
        <f t="shared" si="210"/>
        <v>1.6877924364751884E-2</v>
      </c>
      <c r="BA209" s="167">
        <f t="shared" si="210"/>
        <v>4.6404340481725814E-2</v>
      </c>
      <c r="BB209" s="167">
        <f t="shared" si="210"/>
        <v>1.7195785768779004E-2</v>
      </c>
      <c r="BC209" s="167">
        <f t="shared" si="210"/>
        <v>4.5498842290919717E-2</v>
      </c>
      <c r="BD209" s="167">
        <f t="shared" si="210"/>
        <v>6.6046870619111964E-2</v>
      </c>
      <c r="BE209" s="167">
        <f t="shared" si="210"/>
        <v>2.5007350700860131E-2</v>
      </c>
      <c r="BF209" s="167" t="e">
        <f t="shared" si="210"/>
        <v>#DIV/0!</v>
      </c>
      <c r="BG209" s="167">
        <f t="shared" si="210"/>
        <v>4.0909149489984031E-2</v>
      </c>
      <c r="BH209" s="167">
        <f t="shared" si="210"/>
        <v>4.2806374125964108E-2</v>
      </c>
    </row>
    <row r="210" spans="1:60" s="36" customFormat="1" hidden="1" x14ac:dyDescent="0.2">
      <c r="A210" s="138">
        <f t="shared" si="208"/>
        <v>35976</v>
      </c>
      <c r="B210" s="190">
        <f t="shared" ref="B210:AG210" si="211">B8/B4-1</f>
        <v>5.8882565187293512E-2</v>
      </c>
      <c r="C210" s="228">
        <f t="shared" si="211"/>
        <v>2.2722190700175338E-2</v>
      </c>
      <c r="D210" s="191">
        <f t="shared" si="211"/>
        <v>8.6557137693865638E-3</v>
      </c>
      <c r="E210" s="167">
        <f t="shared" si="211"/>
        <v>7.8938350720143546E-3</v>
      </c>
      <c r="F210" s="167" t="e">
        <f t="shared" si="211"/>
        <v>#DIV/0!</v>
      </c>
      <c r="G210" s="167" t="e">
        <f t="shared" si="211"/>
        <v>#DIV/0!</v>
      </c>
      <c r="H210" s="64" t="e">
        <f t="shared" si="211"/>
        <v>#DIV/0!</v>
      </c>
      <c r="I210" s="192" t="e">
        <f t="shared" si="211"/>
        <v>#DIV/0!</v>
      </c>
      <c r="J210" s="167">
        <f t="shared" si="211"/>
        <v>2.9864504445824558E-2</v>
      </c>
      <c r="K210" s="167" t="e">
        <f t="shared" si="211"/>
        <v>#DIV/0!</v>
      </c>
      <c r="L210" s="167">
        <f t="shared" si="211"/>
        <v>-9.8066685346035465E-3</v>
      </c>
      <c r="M210" s="167">
        <f t="shared" si="211"/>
        <v>-6.8819057585177479E-2</v>
      </c>
      <c r="N210" s="167">
        <f t="shared" si="211"/>
        <v>1.0525152799519821E-2</v>
      </c>
      <c r="O210" s="167">
        <f t="shared" si="211"/>
        <v>-2.0939716436937816E-2</v>
      </c>
      <c r="P210" s="167">
        <f t="shared" si="211"/>
        <v>7.0352187529993948E-3</v>
      </c>
      <c r="Q210" s="167">
        <f t="shared" si="211"/>
        <v>-5.3499752570517423E-2</v>
      </c>
      <c r="R210" s="167">
        <f t="shared" si="211"/>
        <v>2.715558147246222E-3</v>
      </c>
      <c r="S210" s="167">
        <f t="shared" si="211"/>
        <v>6.5102834339507698E-3</v>
      </c>
      <c r="T210" s="167">
        <f t="shared" si="211"/>
        <v>1.8546245832584685E-2</v>
      </c>
      <c r="U210" s="167">
        <f t="shared" si="211"/>
        <v>1.3407883170057477E-2</v>
      </c>
      <c r="V210" s="167">
        <f t="shared" si="211"/>
        <v>3.2664524161093222E-2</v>
      </c>
      <c r="W210" s="167">
        <f t="shared" si="211"/>
        <v>7.2542727967779275E-3</v>
      </c>
      <c r="X210" s="167">
        <f t="shared" si="211"/>
        <v>1.6442252734837126E-2</v>
      </c>
      <c r="Y210" s="167">
        <f t="shared" si="211"/>
        <v>3.0387503453122022E-4</v>
      </c>
      <c r="Z210" s="167">
        <f t="shared" si="211"/>
        <v>4.245736073112516E-3</v>
      </c>
      <c r="AA210" s="167">
        <f t="shared" si="211"/>
        <v>-8.4815853915638506E-3</v>
      </c>
      <c r="AB210" s="167">
        <f t="shared" si="211"/>
        <v>1.6891012142625117E-2</v>
      </c>
      <c r="AC210" s="167">
        <f t="shared" si="211"/>
        <v>9.2132408102025831E-3</v>
      </c>
      <c r="AD210" s="167">
        <f t="shared" si="211"/>
        <v>2.7430521696733212E-2</v>
      </c>
      <c r="AE210" s="167">
        <f t="shared" si="211"/>
        <v>7.8938350720143546E-3</v>
      </c>
      <c r="AF210" s="167">
        <f t="shared" si="211"/>
        <v>-6.4529220779220298E-3</v>
      </c>
      <c r="AG210" s="167">
        <f t="shared" si="211"/>
        <v>1.917445924246719E-2</v>
      </c>
      <c r="AH210" s="167">
        <f t="shared" ref="AH210:BH210" si="212">AH8/AH4-1</f>
        <v>8.2729424782774785E-3</v>
      </c>
      <c r="AI210" s="167">
        <f t="shared" si="212"/>
        <v>1.9525380883944177E-2</v>
      </c>
      <c r="AJ210" s="167">
        <f t="shared" si="212"/>
        <v>2.8002814410004184E-3</v>
      </c>
      <c r="AK210" s="167">
        <f t="shared" si="212"/>
        <v>1.4988459842561141E-2</v>
      </c>
      <c r="AL210" s="167">
        <f t="shared" si="212"/>
        <v>2.7201083119221758E-2</v>
      </c>
      <c r="AM210" s="167">
        <f t="shared" si="212"/>
        <v>2.835005228646903E-2</v>
      </c>
      <c r="AN210" s="167">
        <f t="shared" si="212"/>
        <v>5.3896023962906714E-2</v>
      </c>
      <c r="AO210" s="167">
        <f t="shared" si="212"/>
        <v>4.285382048762898E-2</v>
      </c>
      <c r="AP210" s="167">
        <f t="shared" si="212"/>
        <v>5.8828268266570616E-2</v>
      </c>
      <c r="AQ210" s="167">
        <f t="shared" si="212"/>
        <v>6.7562270309191819E-2</v>
      </c>
      <c r="AR210" s="167">
        <f t="shared" si="212"/>
        <v>5.4348413015540498E-2</v>
      </c>
      <c r="AS210" s="167">
        <f t="shared" si="212"/>
        <v>0.13595528377394439</v>
      </c>
      <c r="AT210" s="167">
        <f t="shared" si="212"/>
        <v>-2.4319028830183109E-2</v>
      </c>
      <c r="AU210" s="167">
        <f t="shared" si="212"/>
        <v>2.8266708908498028E-2</v>
      </c>
      <c r="AV210" s="167">
        <f t="shared" si="212"/>
        <v>4.432614657623013E-2</v>
      </c>
      <c r="AW210" s="167">
        <f t="shared" si="212"/>
        <v>-8.6439831474343087E-3</v>
      </c>
      <c r="AX210" s="167">
        <f t="shared" si="212"/>
        <v>3.4360182877552381E-2</v>
      </c>
      <c r="AY210" s="167">
        <f t="shared" si="212"/>
        <v>0.68247426861924665</v>
      </c>
      <c r="AZ210" s="167">
        <f t="shared" si="212"/>
        <v>1.8225871099361912E-2</v>
      </c>
      <c r="BA210" s="167">
        <f t="shared" si="212"/>
        <v>4.3926109696572624E-2</v>
      </c>
      <c r="BB210" s="167">
        <f t="shared" si="212"/>
        <v>1.796404421776554E-2</v>
      </c>
      <c r="BC210" s="167">
        <f t="shared" si="212"/>
        <v>3.6762055247581804E-2</v>
      </c>
      <c r="BD210" s="167">
        <f t="shared" si="212"/>
        <v>7.3291308053424542E-2</v>
      </c>
      <c r="BE210" s="167">
        <f t="shared" si="212"/>
        <v>2.4956307027097502E-2</v>
      </c>
      <c r="BF210" s="167" t="e">
        <f t="shared" si="212"/>
        <v>#DIV/0!</v>
      </c>
      <c r="BG210" s="167">
        <f t="shared" si="212"/>
        <v>3.2852455221514365E-2</v>
      </c>
      <c r="BH210" s="167">
        <f t="shared" si="212"/>
        <v>3.7944727131940637E-2</v>
      </c>
    </row>
    <row r="211" spans="1:60" s="36" customFormat="1" hidden="1" x14ac:dyDescent="0.2">
      <c r="A211" s="138">
        <f t="shared" si="208"/>
        <v>36068</v>
      </c>
      <c r="B211" s="190">
        <f t="shared" ref="B211:AG211" si="213">B9/B5-1</f>
        <v>5.6509461580312337E-2</v>
      </c>
      <c r="C211" s="228">
        <f t="shared" si="213"/>
        <v>2.3919771178431137E-2</v>
      </c>
      <c r="D211" s="191">
        <f t="shared" si="213"/>
        <v>9.070603659270482E-3</v>
      </c>
      <c r="E211" s="167">
        <f t="shared" si="213"/>
        <v>1.1352590164399601E-2</v>
      </c>
      <c r="F211" s="167" t="e">
        <f t="shared" si="213"/>
        <v>#DIV/0!</v>
      </c>
      <c r="G211" s="167" t="e">
        <f t="shared" si="213"/>
        <v>#DIV/0!</v>
      </c>
      <c r="H211" s="64" t="e">
        <f t="shared" si="213"/>
        <v>#DIV/0!</v>
      </c>
      <c r="I211" s="192" t="e">
        <f t="shared" si="213"/>
        <v>#DIV/0!</v>
      </c>
      <c r="J211" s="167">
        <f t="shared" si="213"/>
        <v>2.7233102578799961E-2</v>
      </c>
      <c r="K211" s="167" t="e">
        <f t="shared" si="213"/>
        <v>#DIV/0!</v>
      </c>
      <c r="L211" s="167">
        <f t="shared" si="213"/>
        <v>-4.160091808922628E-3</v>
      </c>
      <c r="M211" s="167">
        <f t="shared" si="213"/>
        <v>-5.9099696216514785E-2</v>
      </c>
      <c r="N211" s="167">
        <f t="shared" si="213"/>
        <v>1.0071157825292554E-2</v>
      </c>
      <c r="O211" s="167">
        <f t="shared" si="213"/>
        <v>-2.693935170166728E-2</v>
      </c>
      <c r="P211" s="167">
        <f t="shared" si="213"/>
        <v>6.1587493001420412E-3</v>
      </c>
      <c r="Q211" s="167">
        <f t="shared" si="213"/>
        <v>-5.3639634652643209E-2</v>
      </c>
      <c r="R211" s="167">
        <f t="shared" si="213"/>
        <v>-3.0738351254480101E-3</v>
      </c>
      <c r="S211" s="167">
        <f t="shared" si="213"/>
        <v>1.814221652786685E-2</v>
      </c>
      <c r="T211" s="167">
        <f t="shared" si="213"/>
        <v>1.256495040151151E-2</v>
      </c>
      <c r="U211" s="167">
        <f t="shared" si="213"/>
        <v>1.5909850773434098E-2</v>
      </c>
      <c r="V211" s="167">
        <f t="shared" si="213"/>
        <v>3.5739567427792496E-2</v>
      </c>
      <c r="W211" s="167">
        <f t="shared" si="213"/>
        <v>5.2175897017148198E-3</v>
      </c>
      <c r="X211" s="167">
        <f t="shared" si="213"/>
        <v>1.838821030270843E-2</v>
      </c>
      <c r="Y211" s="167">
        <f t="shared" si="213"/>
        <v>1.0355452093712136E-2</v>
      </c>
      <c r="Z211" s="167">
        <f t="shared" si="213"/>
        <v>1.7763917932819506E-2</v>
      </c>
      <c r="AA211" s="167">
        <f t="shared" si="213"/>
        <v>-6.2405306907988845E-3</v>
      </c>
      <c r="AB211" s="167">
        <f t="shared" si="213"/>
        <v>1.6550184585876426E-2</v>
      </c>
      <c r="AC211" s="167">
        <f t="shared" si="213"/>
        <v>5.4781168899797894E-3</v>
      </c>
      <c r="AD211" s="167">
        <f t="shared" si="213"/>
        <v>3.0840288940101157E-2</v>
      </c>
      <c r="AE211" s="167">
        <f t="shared" si="213"/>
        <v>1.1352590164399601E-2</v>
      </c>
      <c r="AF211" s="167">
        <f t="shared" si="213"/>
        <v>2.9351887432649271E-3</v>
      </c>
      <c r="AG211" s="167">
        <f t="shared" si="213"/>
        <v>1.7671427785332927E-2</v>
      </c>
      <c r="AH211" s="167">
        <f t="shared" ref="AH211:BH211" si="214">AH9/AH5-1</f>
        <v>1.1609656755993347E-2</v>
      </c>
      <c r="AI211" s="167">
        <f t="shared" si="214"/>
        <v>2.3188524128469279E-2</v>
      </c>
      <c r="AJ211" s="167">
        <f t="shared" si="214"/>
        <v>1.2135250416654975E-2</v>
      </c>
      <c r="AK211" s="167">
        <f t="shared" si="214"/>
        <v>2.0231660061355461E-2</v>
      </c>
      <c r="AL211" s="167">
        <f t="shared" si="214"/>
        <v>2.8162279036801685E-2</v>
      </c>
      <c r="AM211" s="167">
        <f t="shared" si="214"/>
        <v>3.034805564992693E-2</v>
      </c>
      <c r="AN211" s="167">
        <f t="shared" si="214"/>
        <v>5.1710536361091464E-2</v>
      </c>
      <c r="AO211" s="167">
        <f t="shared" si="214"/>
        <v>3.3760040160642601E-2</v>
      </c>
      <c r="AP211" s="167">
        <f t="shared" si="214"/>
        <v>5.9981248115518193E-2</v>
      </c>
      <c r="AQ211" s="167">
        <f t="shared" si="214"/>
        <v>7.8097619656541051E-2</v>
      </c>
      <c r="AR211" s="167">
        <f t="shared" si="214"/>
        <v>3.0637593154844156E-2</v>
      </c>
      <c r="AS211" s="167">
        <f t="shared" si="214"/>
        <v>0.17565178605425347</v>
      </c>
      <c r="AT211" s="167">
        <f t="shared" si="214"/>
        <v>-2.4121965279439994E-2</v>
      </c>
      <c r="AU211" s="167">
        <f t="shared" si="214"/>
        <v>2.7021687354254809E-2</v>
      </c>
      <c r="AV211" s="167">
        <f t="shared" si="214"/>
        <v>4.6354676713637133E-2</v>
      </c>
      <c r="AW211" s="167">
        <f t="shared" si="214"/>
        <v>-1.1978282126498874E-2</v>
      </c>
      <c r="AX211" s="167">
        <f t="shared" si="214"/>
        <v>3.4878241269084231E-2</v>
      </c>
      <c r="AY211" s="167">
        <f t="shared" si="214"/>
        <v>0.59632168273990005</v>
      </c>
      <c r="AZ211" s="167">
        <f t="shared" si="214"/>
        <v>1.7560410237058788E-2</v>
      </c>
      <c r="BA211" s="167">
        <f t="shared" si="214"/>
        <v>5.0512753487307105E-2</v>
      </c>
      <c r="BB211" s="167">
        <f t="shared" si="214"/>
        <v>1.5646697884708516E-2</v>
      </c>
      <c r="BC211" s="167">
        <f t="shared" si="214"/>
        <v>3.0092974691075858E-2</v>
      </c>
      <c r="BD211" s="167">
        <f t="shared" si="214"/>
        <v>8.3183861624494648E-2</v>
      </c>
      <c r="BE211" s="167">
        <f t="shared" si="214"/>
        <v>2.5772529554385581E-2</v>
      </c>
      <c r="BF211" s="167" t="e">
        <f t="shared" si="214"/>
        <v>#DIV/0!</v>
      </c>
      <c r="BG211" s="167">
        <f t="shared" si="214"/>
        <v>3.0092784337407696E-2</v>
      </c>
      <c r="BH211" s="167">
        <f t="shared" si="214"/>
        <v>3.4984580588823588E-2</v>
      </c>
    </row>
    <row r="212" spans="1:60" s="36" customFormat="1" ht="12" hidden="1" thickBot="1" x14ac:dyDescent="0.25">
      <c r="A212" s="139">
        <f t="shared" si="208"/>
        <v>36159</v>
      </c>
      <c r="B212" s="193">
        <f t="shared" ref="B212:AG212" si="215">B10/B6-1</f>
        <v>5.8871138626040986E-2</v>
      </c>
      <c r="C212" s="234">
        <f t="shared" si="215"/>
        <v>2.7122795239418407E-2</v>
      </c>
      <c r="D212" s="194">
        <f t="shared" si="215"/>
        <v>8.4649009893242866E-3</v>
      </c>
      <c r="E212" s="163">
        <f t="shared" si="215"/>
        <v>1.8850449420291016E-2</v>
      </c>
      <c r="F212" s="163" t="e">
        <f t="shared" si="215"/>
        <v>#DIV/0!</v>
      </c>
      <c r="G212" s="163" t="e">
        <f t="shared" si="215"/>
        <v>#DIV/0!</v>
      </c>
      <c r="H212" s="163" t="e">
        <f t="shared" si="215"/>
        <v>#DIV/0!</v>
      </c>
      <c r="I212" s="195" t="e">
        <f t="shared" si="215"/>
        <v>#DIV/0!</v>
      </c>
      <c r="J212" s="163">
        <f t="shared" si="215"/>
        <v>2.9312632679076689E-2</v>
      </c>
      <c r="K212" s="163" t="e">
        <f t="shared" si="215"/>
        <v>#DIV/0!</v>
      </c>
      <c r="L212" s="163">
        <f t="shared" si="215"/>
        <v>-3.3449477351916723E-3</v>
      </c>
      <c r="M212" s="163">
        <f t="shared" si="215"/>
        <v>-8.7164630306083901E-2</v>
      </c>
      <c r="N212" s="163">
        <f t="shared" si="215"/>
        <v>9.5853423035705543E-3</v>
      </c>
      <c r="O212" s="163">
        <f t="shared" si="215"/>
        <v>-2.6634940405265817E-2</v>
      </c>
      <c r="P212" s="163">
        <f t="shared" si="215"/>
        <v>2.9413141229879258E-3</v>
      </c>
      <c r="Q212" s="163">
        <f t="shared" si="215"/>
        <v>-4.175686453230032E-2</v>
      </c>
      <c r="R212" s="163">
        <f t="shared" si="215"/>
        <v>-6.5693683699646899E-3</v>
      </c>
      <c r="S212" s="163">
        <f t="shared" si="215"/>
        <v>2.371764464558157E-2</v>
      </c>
      <c r="T212" s="163">
        <f t="shared" si="215"/>
        <v>1.0667898235891204E-2</v>
      </c>
      <c r="U212" s="163">
        <f t="shared" si="215"/>
        <v>1.4086959963585333E-2</v>
      </c>
      <c r="V212" s="163">
        <f t="shared" si="215"/>
        <v>9.0041854493745355E-3</v>
      </c>
      <c r="W212" s="163">
        <f t="shared" si="215"/>
        <v>5.3074825810359716E-3</v>
      </c>
      <c r="X212" s="163">
        <f t="shared" si="215"/>
        <v>1.6245143512796378E-2</v>
      </c>
      <c r="Y212" s="163">
        <f t="shared" si="215"/>
        <v>2.3163135084593778E-2</v>
      </c>
      <c r="Z212" s="163">
        <f t="shared" si="215"/>
        <v>2.094466818100349E-2</v>
      </c>
      <c r="AA212" s="163">
        <f t="shared" si="215"/>
        <v>2.812111699692621E-2</v>
      </c>
      <c r="AB212" s="163">
        <f t="shared" si="215"/>
        <v>2.6379593668381052E-2</v>
      </c>
      <c r="AC212" s="163">
        <f t="shared" si="215"/>
        <v>-7.401812688821785E-3</v>
      </c>
      <c r="AD212" s="163">
        <f t="shared" si="215"/>
        <v>3.2749257696515155E-2</v>
      </c>
      <c r="AE212" s="163">
        <f t="shared" si="215"/>
        <v>1.8850449420291016E-2</v>
      </c>
      <c r="AF212" s="163">
        <f t="shared" si="215"/>
        <v>1.4978678478047458E-2</v>
      </c>
      <c r="AG212" s="163">
        <f t="shared" si="215"/>
        <v>1.103773584905654E-2</v>
      </c>
      <c r="AH212" s="163">
        <f t="shared" ref="AH212:BH212" si="216">AH10/AH6-1</f>
        <v>2.0523710849766452E-2</v>
      </c>
      <c r="AI212" s="163">
        <f t="shared" si="216"/>
        <v>2.7935241932999899E-2</v>
      </c>
      <c r="AJ212" s="163">
        <f t="shared" si="216"/>
        <v>2.0508112287244362E-2</v>
      </c>
      <c r="AK212" s="163">
        <f t="shared" si="216"/>
        <v>2.6504629629629628E-2</v>
      </c>
      <c r="AL212" s="163">
        <f t="shared" si="216"/>
        <v>3.0878998780662359E-2</v>
      </c>
      <c r="AM212" s="163">
        <f t="shared" si="216"/>
        <v>3.3348231708068665E-2</v>
      </c>
      <c r="AN212" s="163">
        <f t="shared" si="216"/>
        <v>6.060933882688202E-2</v>
      </c>
      <c r="AO212" s="163">
        <f t="shared" si="216"/>
        <v>3.9146948705305995E-2</v>
      </c>
      <c r="AP212" s="163">
        <f t="shared" si="216"/>
        <v>6.9173904488855076E-2</v>
      </c>
      <c r="AQ212" s="163">
        <f t="shared" si="216"/>
        <v>7.8271360732613315E-2</v>
      </c>
      <c r="AR212" s="163">
        <f t="shared" si="216"/>
        <v>2.5177971259957133E-2</v>
      </c>
      <c r="AS212" s="163">
        <f t="shared" si="216"/>
        <v>0.18049146600046173</v>
      </c>
      <c r="AT212" s="163">
        <f t="shared" si="216"/>
        <v>-2.3218835883811462E-2</v>
      </c>
      <c r="AU212" s="163">
        <f t="shared" si="216"/>
        <v>4.071433230279542E-2</v>
      </c>
      <c r="AV212" s="163">
        <f t="shared" si="216"/>
        <v>5.2389757497746547E-2</v>
      </c>
      <c r="AW212" s="163">
        <f t="shared" si="216"/>
        <v>-5.4185084842435227E-3</v>
      </c>
      <c r="AX212" s="163">
        <f t="shared" si="216"/>
        <v>4.4052226522532045E-2</v>
      </c>
      <c r="AY212" s="163">
        <f t="shared" si="216"/>
        <v>0.59964608491167559</v>
      </c>
      <c r="AZ212" s="163">
        <f t="shared" si="216"/>
        <v>1.2161854459569854E-2</v>
      </c>
      <c r="BA212" s="163">
        <f t="shared" si="216"/>
        <v>5.5168756897842952E-2</v>
      </c>
      <c r="BB212" s="163">
        <f t="shared" si="216"/>
        <v>1.752734673111167E-2</v>
      </c>
      <c r="BC212" s="163">
        <f t="shared" si="216"/>
        <v>3.3251962357486065E-2</v>
      </c>
      <c r="BD212" s="163">
        <f t="shared" si="216"/>
        <v>9.3631336443970703E-2</v>
      </c>
      <c r="BE212" s="163">
        <f t="shared" si="216"/>
        <v>2.578747724779884E-2</v>
      </c>
      <c r="BF212" s="163" t="e">
        <f t="shared" si="216"/>
        <v>#DIV/0!</v>
      </c>
      <c r="BG212" s="163">
        <f t="shared" si="216"/>
        <v>3.5756775580056521E-2</v>
      </c>
      <c r="BH212" s="163">
        <f t="shared" si="216"/>
        <v>3.8194925007095426E-2</v>
      </c>
    </row>
    <row r="213" spans="1:60" s="36" customFormat="1" hidden="1" x14ac:dyDescent="0.2">
      <c r="A213" s="138">
        <f t="shared" si="208"/>
        <v>36249</v>
      </c>
      <c r="B213" s="190">
        <f t="shared" ref="B213:AG213" si="217">B11/B7-1</f>
        <v>2.6583054920512161E-2</v>
      </c>
      <c r="C213" s="228">
        <f t="shared" si="217"/>
        <v>2.4745198230985865E-2</v>
      </c>
      <c r="D213" s="191">
        <f t="shared" si="217"/>
        <v>4.0909250174221423E-3</v>
      </c>
      <c r="E213" s="167">
        <f t="shared" si="217"/>
        <v>2.1857694431090868E-2</v>
      </c>
      <c r="F213" s="167">
        <f t="shared" si="217"/>
        <v>3.540398762942587E-2</v>
      </c>
      <c r="G213" s="167">
        <f t="shared" si="217"/>
        <v>3.303924973749206E-2</v>
      </c>
      <c r="H213" s="64">
        <f t="shared" si="217"/>
        <v>8.8420192478580351E-2</v>
      </c>
      <c r="I213" s="192">
        <f t="shared" si="217"/>
        <v>2.6771621150742275E-2</v>
      </c>
      <c r="J213" s="167">
        <f t="shared" si="217"/>
        <v>2.4940381146998369E-2</v>
      </c>
      <c r="K213" s="167">
        <f t="shared" si="217"/>
        <v>3.4571908447437849E-2</v>
      </c>
      <c r="L213" s="167">
        <f t="shared" si="217"/>
        <v>4.6640431423989881E-3</v>
      </c>
      <c r="M213" s="167">
        <f t="shared" si="217"/>
        <v>-4.4565991326299459E-2</v>
      </c>
      <c r="N213" s="167">
        <f t="shared" si="217"/>
        <v>5.417796599527902E-3</v>
      </c>
      <c r="O213" s="167">
        <f t="shared" si="217"/>
        <v>-4.2130727840777649E-2</v>
      </c>
      <c r="P213" s="167">
        <f t="shared" si="217"/>
        <v>-2.0678658627734103E-3</v>
      </c>
      <c r="Q213" s="167">
        <f t="shared" si="217"/>
        <v>-1.6918287023438894E-2</v>
      </c>
      <c r="R213" s="167">
        <f t="shared" si="217"/>
        <v>-2.3754749508472228E-3</v>
      </c>
      <c r="S213" s="167">
        <f t="shared" si="217"/>
        <v>1.6464237516869096E-2</v>
      </c>
      <c r="T213" s="167">
        <f t="shared" si="217"/>
        <v>-1.5518390853511699E-3</v>
      </c>
      <c r="U213" s="167">
        <f t="shared" si="217"/>
        <v>1.7098172203020123E-2</v>
      </c>
      <c r="V213" s="167">
        <f t="shared" si="217"/>
        <v>1.0846953937592829E-2</v>
      </c>
      <c r="W213" s="167">
        <f t="shared" si="217"/>
        <v>-6.7191816350410383E-3</v>
      </c>
      <c r="X213" s="167">
        <f t="shared" si="217"/>
        <v>4.4741344627723389E-3</v>
      </c>
      <c r="Y213" s="167">
        <f t="shared" si="217"/>
        <v>2.3819497718738702E-2</v>
      </c>
      <c r="Z213" s="167">
        <f t="shared" si="217"/>
        <v>3.480624232859908E-2</v>
      </c>
      <c r="AA213" s="167">
        <f t="shared" si="217"/>
        <v>-7.2636458605379595E-4</v>
      </c>
      <c r="AB213" s="167">
        <f t="shared" si="217"/>
        <v>1.5186206852257911E-2</v>
      </c>
      <c r="AC213" s="167">
        <f t="shared" si="217"/>
        <v>-7.533001018131813E-4</v>
      </c>
      <c r="AD213" s="167">
        <f t="shared" si="217"/>
        <v>1.7291843179542576E-2</v>
      </c>
      <c r="AE213" s="167">
        <f t="shared" si="217"/>
        <v>2.1857694431090868E-2</v>
      </c>
      <c r="AF213" s="167">
        <f t="shared" si="217"/>
        <v>2.3449808454534926E-2</v>
      </c>
      <c r="AG213" s="167">
        <f t="shared" si="217"/>
        <v>7.273613688547842E-3</v>
      </c>
      <c r="AH213" s="167">
        <f t="shared" ref="AH213:BH213" si="218">AH11/AH7-1</f>
        <v>2.3761301616487485E-2</v>
      </c>
      <c r="AI213" s="167">
        <f t="shared" si="218"/>
        <v>2.4611414598160852E-2</v>
      </c>
      <c r="AJ213" s="167">
        <f t="shared" si="218"/>
        <v>2.6956928198463181E-2</v>
      </c>
      <c r="AK213" s="167">
        <f t="shared" si="218"/>
        <v>1.8994984056189157E-2</v>
      </c>
      <c r="AL213" s="167">
        <f t="shared" si="218"/>
        <v>2.7901511577247629E-2</v>
      </c>
      <c r="AM213" s="167">
        <f t="shared" si="218"/>
        <v>3.7271551355066768E-2</v>
      </c>
      <c r="AN213" s="167">
        <f t="shared" si="218"/>
        <v>5.4214094124856782E-2</v>
      </c>
      <c r="AO213" s="167">
        <f t="shared" si="218"/>
        <v>3.139366669583965E-2</v>
      </c>
      <c r="AP213" s="167">
        <f t="shared" si="218"/>
        <v>6.3680433946952553E-2</v>
      </c>
      <c r="AQ213" s="167">
        <f t="shared" si="218"/>
        <v>7.5323229480769971E-2</v>
      </c>
      <c r="AR213" s="167">
        <f t="shared" si="218"/>
        <v>2.1607135379590359E-2</v>
      </c>
      <c r="AS213" s="167">
        <f t="shared" si="218"/>
        <v>0.1785088228905134</v>
      </c>
      <c r="AT213" s="167">
        <f t="shared" si="218"/>
        <v>-2.1986529713487135E-2</v>
      </c>
      <c r="AU213" s="167">
        <f t="shared" si="218"/>
        <v>3.9293726483062619E-2</v>
      </c>
      <c r="AV213" s="167">
        <f t="shared" si="218"/>
        <v>4.8042453274401931E-2</v>
      </c>
      <c r="AW213" s="167">
        <f t="shared" si="218"/>
        <v>3.8322221638931175E-3</v>
      </c>
      <c r="AX213" s="167">
        <f t="shared" si="218"/>
        <v>2.4408695458692176E-2</v>
      </c>
      <c r="AY213" s="167">
        <f t="shared" si="218"/>
        <v>5.9063322967009224E-2</v>
      </c>
      <c r="AZ213" s="167">
        <f t="shared" si="218"/>
        <v>3.775673239134969E-3</v>
      </c>
      <c r="BA213" s="167">
        <f t="shared" si="218"/>
        <v>4.2941207094903122E-2</v>
      </c>
      <c r="BB213" s="167">
        <f t="shared" si="218"/>
        <v>1.8501732380562297E-2</v>
      </c>
      <c r="BC213" s="167">
        <f t="shared" si="218"/>
        <v>2.9588807102817416E-2</v>
      </c>
      <c r="BD213" s="167">
        <f t="shared" si="218"/>
        <v>9.0583247404081524E-2</v>
      </c>
      <c r="BE213" s="167">
        <f t="shared" si="218"/>
        <v>1.9138817560251153E-2</v>
      </c>
      <c r="BF213" s="167" t="e">
        <f t="shared" si="218"/>
        <v>#DIV/0!</v>
      </c>
      <c r="BG213" s="167">
        <f t="shared" si="218"/>
        <v>3.1411644325801236E-2</v>
      </c>
      <c r="BH213" s="167">
        <f t="shared" si="218"/>
        <v>3.339249082721274E-2</v>
      </c>
    </row>
    <row r="214" spans="1:60" s="36" customFormat="1" hidden="1" x14ac:dyDescent="0.2">
      <c r="A214" s="138">
        <f t="shared" si="208"/>
        <v>36341</v>
      </c>
      <c r="B214" s="16">
        <f t="shared" ref="B214:AG214" si="219">B12/B8-1</f>
        <v>2.4866591864885823E-2</v>
      </c>
      <c r="C214" s="62">
        <f t="shared" si="219"/>
        <v>2.3073580200178911E-2</v>
      </c>
      <c r="D214" s="8">
        <f t="shared" si="219"/>
        <v>-7.8432089746127698E-4</v>
      </c>
      <c r="E214" s="6">
        <f t="shared" si="219"/>
        <v>2.2244732363956299E-2</v>
      </c>
      <c r="F214" s="6">
        <f t="shared" si="219"/>
        <v>3.4432098474751704E-2</v>
      </c>
      <c r="G214" s="6">
        <f t="shared" si="219"/>
        <v>3.2256508970390563E-2</v>
      </c>
      <c r="H214" s="7">
        <f t="shared" si="219"/>
        <v>7.5578257429449902E-2</v>
      </c>
      <c r="I214" s="20">
        <f t="shared" si="219"/>
        <v>2.507745640746295E-2</v>
      </c>
      <c r="J214" s="6">
        <f t="shared" si="219"/>
        <v>2.3003333725006403E-2</v>
      </c>
      <c r="K214" s="6">
        <f t="shared" si="219"/>
        <v>3.398515475997077E-2</v>
      </c>
      <c r="L214" s="6">
        <f t="shared" si="219"/>
        <v>1.9524617996604432E-2</v>
      </c>
      <c r="M214" s="6">
        <f t="shared" si="219"/>
        <v>-9.5521401421252428E-3</v>
      </c>
      <c r="N214" s="6">
        <f t="shared" si="219"/>
        <v>2.7528831727163805E-3</v>
      </c>
      <c r="O214" s="6">
        <f t="shared" si="219"/>
        <v>-5.7918363236119319E-2</v>
      </c>
      <c r="P214" s="6">
        <f t="shared" si="219"/>
        <v>-5.2951517590493768E-3</v>
      </c>
      <c r="Q214" s="6">
        <f t="shared" si="219"/>
        <v>-4.7751829905890553E-2</v>
      </c>
      <c r="R214" s="6">
        <f t="shared" si="219"/>
        <v>-7.4404337687364874E-3</v>
      </c>
      <c r="S214" s="6">
        <f t="shared" si="219"/>
        <v>1.1220820149187238E-2</v>
      </c>
      <c r="T214" s="6">
        <f t="shared" si="219"/>
        <v>-7.5236601892815225E-3</v>
      </c>
      <c r="U214" s="6">
        <f t="shared" si="219"/>
        <v>1.0618386708554084E-2</v>
      </c>
      <c r="V214" s="6">
        <f t="shared" si="219"/>
        <v>1.7926834738919872E-2</v>
      </c>
      <c r="W214" s="6">
        <f t="shared" si="219"/>
        <v>-2.1546314115973519E-2</v>
      </c>
      <c r="X214" s="6">
        <f t="shared" si="219"/>
        <v>-3.67900265899479E-3</v>
      </c>
      <c r="Y214" s="6">
        <f t="shared" si="219"/>
        <v>2.6675135760749757E-2</v>
      </c>
      <c r="Z214" s="6">
        <f t="shared" si="219"/>
        <v>3.2989048331528048E-2</v>
      </c>
      <c r="AA214" s="6">
        <f t="shared" si="219"/>
        <v>1.242230945371281E-2</v>
      </c>
      <c r="AB214" s="6">
        <f t="shared" si="219"/>
        <v>8.3368373131167406E-3</v>
      </c>
      <c r="AC214" s="6">
        <f t="shared" si="219"/>
        <v>-1.1347534205208065E-2</v>
      </c>
      <c r="AD214" s="6">
        <f t="shared" si="219"/>
        <v>1.8858612605943348E-2</v>
      </c>
      <c r="AE214" s="6">
        <f t="shared" si="219"/>
        <v>2.2244732363956299E-2</v>
      </c>
      <c r="AF214" s="6">
        <f t="shared" si="219"/>
        <v>3.1640864343776887E-2</v>
      </c>
      <c r="AG214" s="6">
        <f t="shared" si="219"/>
        <v>4.8887859128823319E-3</v>
      </c>
      <c r="AH214" s="6">
        <f t="shared" ref="AH214:BH214" si="220">AH12/AH8-1</f>
        <v>2.347837526944474E-2</v>
      </c>
      <c r="AI214" s="6">
        <f t="shared" si="220"/>
        <v>2.2289939489588573E-2</v>
      </c>
      <c r="AJ214" s="6">
        <f t="shared" si="220"/>
        <v>2.8561445430056009E-2</v>
      </c>
      <c r="AK214" s="6">
        <f t="shared" si="220"/>
        <v>1.5835305027603663E-2</v>
      </c>
      <c r="AL214" s="6">
        <f t="shared" si="220"/>
        <v>2.5066469562218696E-2</v>
      </c>
      <c r="AM214" s="6">
        <f t="shared" si="220"/>
        <v>2.9919670412474897E-2</v>
      </c>
      <c r="AN214" s="6">
        <f t="shared" si="220"/>
        <v>5.1855899750544276E-2</v>
      </c>
      <c r="AO214" s="6">
        <f t="shared" si="220"/>
        <v>2.4804070598301475E-2</v>
      </c>
      <c r="AP214" s="6">
        <f t="shared" si="220"/>
        <v>6.3756897670209201E-2</v>
      </c>
      <c r="AQ214" s="6">
        <f t="shared" si="220"/>
        <v>7.4694508338125187E-2</v>
      </c>
      <c r="AR214" s="6">
        <f t="shared" si="220"/>
        <v>1.3177369545065876E-2</v>
      </c>
      <c r="AS214" s="6">
        <f t="shared" si="220"/>
        <v>0.15829626452430645</v>
      </c>
      <c r="AT214" s="6">
        <f t="shared" si="220"/>
        <v>1.5407131259146389E-3</v>
      </c>
      <c r="AU214" s="6">
        <f t="shared" si="220"/>
        <v>3.8405956417477682E-2</v>
      </c>
      <c r="AV214" s="6">
        <f t="shared" si="220"/>
        <v>4.9259909780951849E-2</v>
      </c>
      <c r="AW214" s="6">
        <f t="shared" si="220"/>
        <v>3.8881855995038794E-3</v>
      </c>
      <c r="AX214" s="6">
        <f t="shared" si="220"/>
        <v>3.480322790377488E-2</v>
      </c>
      <c r="AY214" s="6">
        <f t="shared" si="220"/>
        <v>5.5753475630174076E-2</v>
      </c>
      <c r="AZ214" s="6">
        <f t="shared" si="220"/>
        <v>4.1221792705687932E-3</v>
      </c>
      <c r="BA214" s="6">
        <f t="shared" si="220"/>
        <v>3.425390315456478E-2</v>
      </c>
      <c r="BB214" s="6">
        <f t="shared" si="220"/>
        <v>1.1911293284424529E-2</v>
      </c>
      <c r="BC214" s="6">
        <f t="shared" si="220"/>
        <v>3.2737634543557714E-2</v>
      </c>
      <c r="BD214" s="6">
        <f t="shared" si="220"/>
        <v>7.0552995391705231E-2</v>
      </c>
      <c r="BE214" s="6">
        <f t="shared" si="220"/>
        <v>1.804130995461839E-2</v>
      </c>
      <c r="BF214" s="6" t="e">
        <f t="shared" si="220"/>
        <v>#DIV/0!</v>
      </c>
      <c r="BG214" s="6">
        <f t="shared" si="220"/>
        <v>3.1150464276215262E-2</v>
      </c>
      <c r="BH214" s="6">
        <f t="shared" si="220"/>
        <v>3.3097673725120069E-2</v>
      </c>
    </row>
    <row r="215" spans="1:60" s="36" customFormat="1" hidden="1" x14ac:dyDescent="0.2">
      <c r="A215" s="138">
        <f t="shared" si="208"/>
        <v>36433</v>
      </c>
      <c r="B215" s="16">
        <f t="shared" ref="B215:AG215" si="221">B13/B9-1</f>
        <v>2.8805239719280173E-2</v>
      </c>
      <c r="C215" s="62">
        <f t="shared" si="221"/>
        <v>2.3919083173582933E-2</v>
      </c>
      <c r="D215" s="8">
        <f t="shared" si="221"/>
        <v>5.0848051061591626E-4</v>
      </c>
      <c r="E215" s="6">
        <f t="shared" si="221"/>
        <v>2.4626938970232271E-2</v>
      </c>
      <c r="F215" s="6">
        <f t="shared" si="221"/>
        <v>3.9460871016255838E-2</v>
      </c>
      <c r="G215" s="6">
        <f t="shared" si="221"/>
        <v>3.2680600877518895E-2</v>
      </c>
      <c r="H215" s="7">
        <f t="shared" si="221"/>
        <v>0.18232103660219368</v>
      </c>
      <c r="I215" s="20">
        <f t="shared" si="221"/>
        <v>2.9352386700431721E-2</v>
      </c>
      <c r="J215" s="6">
        <f t="shared" si="221"/>
        <v>2.3908029497043737E-2</v>
      </c>
      <c r="K215" s="6">
        <f t="shared" si="221"/>
        <v>3.4285194765016236E-2</v>
      </c>
      <c r="L215" s="6">
        <f t="shared" si="221"/>
        <v>2.1751656583117285E-2</v>
      </c>
      <c r="M215" s="6">
        <f t="shared" si="221"/>
        <v>-2.1165574144734745E-2</v>
      </c>
      <c r="N215" s="6">
        <f t="shared" si="221"/>
        <v>6.268210075589753E-3</v>
      </c>
      <c r="O215" s="6">
        <f t="shared" si="221"/>
        <v>-6.8145016522446311E-2</v>
      </c>
      <c r="P215" s="6">
        <f t="shared" si="221"/>
        <v>-1.7799560539908388E-3</v>
      </c>
      <c r="Q215" s="6">
        <f t="shared" si="221"/>
        <v>-3.2756200280767422E-2</v>
      </c>
      <c r="R215" s="6">
        <f t="shared" si="221"/>
        <v>-4.5962068350600127E-3</v>
      </c>
      <c r="S215" s="6">
        <f t="shared" si="221"/>
        <v>5.750887171872332E-3</v>
      </c>
      <c r="T215" s="6">
        <f t="shared" si="221"/>
        <v>-9.5845561417495784E-4</v>
      </c>
      <c r="U215" s="6">
        <f t="shared" si="221"/>
        <v>7.8946087261326792E-3</v>
      </c>
      <c r="V215" s="6">
        <f t="shared" si="221"/>
        <v>3.125282422051523E-2</v>
      </c>
      <c r="W215" s="6">
        <f t="shared" si="221"/>
        <v>-2.2058164746358022E-2</v>
      </c>
      <c r="X215" s="6">
        <f t="shared" si="221"/>
        <v>-9.1736740325489841E-3</v>
      </c>
      <c r="Y215" s="6">
        <f t="shared" si="221"/>
        <v>2.625746121170569E-2</v>
      </c>
      <c r="Z215" s="6">
        <f t="shared" si="221"/>
        <v>3.138032479498265E-2</v>
      </c>
      <c r="AA215" s="6">
        <f t="shared" si="221"/>
        <v>1.4504338940029449E-2</v>
      </c>
      <c r="AB215" s="6">
        <f t="shared" si="221"/>
        <v>1.4068953331713763E-2</v>
      </c>
      <c r="AC215" s="6">
        <f t="shared" si="221"/>
        <v>-6.2190870497000894E-3</v>
      </c>
      <c r="AD215" s="6">
        <f t="shared" si="221"/>
        <v>1.9547431405517512E-2</v>
      </c>
      <c r="AE215" s="6">
        <f t="shared" si="221"/>
        <v>2.4626938970232271E-2</v>
      </c>
      <c r="AF215" s="6">
        <f t="shared" si="221"/>
        <v>-9.0488146867968577E-3</v>
      </c>
      <c r="AG215" s="6">
        <f t="shared" si="221"/>
        <v>2.9515136066244896E-2</v>
      </c>
      <c r="AH215" s="6">
        <f t="shared" ref="AH215:BH215" si="222">AH13/AH9-1</f>
        <v>2.8565509491999874E-2</v>
      </c>
      <c r="AI215" s="6">
        <f t="shared" si="222"/>
        <v>2.2577196768670094E-2</v>
      </c>
      <c r="AJ215" s="6">
        <f t="shared" si="222"/>
        <v>3.0016243099473705E-2</v>
      </c>
      <c r="AK215" s="6">
        <f t="shared" si="222"/>
        <v>1.3424226080396284E-2</v>
      </c>
      <c r="AL215" s="6">
        <f t="shared" si="222"/>
        <v>2.6834027802281391E-2</v>
      </c>
      <c r="AM215" s="6">
        <f t="shared" si="222"/>
        <v>2.9368442362043723E-2</v>
      </c>
      <c r="AN215" s="6">
        <f t="shared" si="222"/>
        <v>5.3500614331534635E-2</v>
      </c>
      <c r="AO215" s="6">
        <f t="shared" si="222"/>
        <v>3.1296068263410692E-2</v>
      </c>
      <c r="AP215" s="6">
        <f t="shared" si="222"/>
        <v>6.3478301530212722E-2</v>
      </c>
      <c r="AQ215" s="6">
        <f t="shared" si="222"/>
        <v>7.8455663134712195E-2</v>
      </c>
      <c r="AR215" s="6">
        <f t="shared" si="222"/>
        <v>2.458695562605584E-2</v>
      </c>
      <c r="AS215" s="6">
        <f t="shared" si="222"/>
        <v>0.12343788315527937</v>
      </c>
      <c r="AT215" s="6">
        <f t="shared" si="222"/>
        <v>6.0826756225635936E-3</v>
      </c>
      <c r="AU215" s="6">
        <f t="shared" si="222"/>
        <v>4.2195115424367158E-2</v>
      </c>
      <c r="AV215" s="6">
        <f t="shared" si="222"/>
        <v>5.1727969313330346E-2</v>
      </c>
      <c r="AW215" s="6">
        <f t="shared" si="222"/>
        <v>3.5419895042516636E-3</v>
      </c>
      <c r="AX215" s="6">
        <f t="shared" si="222"/>
        <v>3.871180117408235E-2</v>
      </c>
      <c r="AY215" s="6">
        <f t="shared" si="222"/>
        <v>9.0670421204018137E-2</v>
      </c>
      <c r="AZ215" s="6">
        <f t="shared" si="222"/>
        <v>3.9070777707141957E-3</v>
      </c>
      <c r="BA215" s="6">
        <f t="shared" si="222"/>
        <v>3.6900930543416699E-2</v>
      </c>
      <c r="BB215" s="6">
        <f t="shared" si="222"/>
        <v>1.2959551934734304E-2</v>
      </c>
      <c r="BC215" s="6">
        <f t="shared" si="222"/>
        <v>3.3522583113540616E-2</v>
      </c>
      <c r="BD215" s="6">
        <f t="shared" si="222"/>
        <v>7.3641764857776515E-2</v>
      </c>
      <c r="BE215" s="6">
        <f t="shared" si="222"/>
        <v>1.6967908880486604E-2</v>
      </c>
      <c r="BF215" s="6" t="e">
        <f t="shared" si="222"/>
        <v>#DIV/0!</v>
      </c>
      <c r="BG215" s="6">
        <f t="shared" si="222"/>
        <v>3.0700102282055886E-2</v>
      </c>
      <c r="BH215" s="6">
        <f t="shared" si="222"/>
        <v>3.6466232168693269E-2</v>
      </c>
    </row>
    <row r="216" spans="1:60" s="35" customFormat="1" ht="12" hidden="1" thickBot="1" x14ac:dyDescent="0.25">
      <c r="A216" s="139">
        <f t="shared" si="208"/>
        <v>36524</v>
      </c>
      <c r="B216" s="14">
        <f t="shared" ref="B216:AG216" si="223">B14/B10-1</f>
        <v>3.3337702416643467E-2</v>
      </c>
      <c r="C216" s="60">
        <f t="shared" si="223"/>
        <v>2.7303268680488824E-2</v>
      </c>
      <c r="D216" s="21">
        <f t="shared" si="223"/>
        <v>2.9003009765871113E-3</v>
      </c>
      <c r="E216" s="22">
        <f t="shared" si="223"/>
        <v>3.1541233049373396E-2</v>
      </c>
      <c r="F216" s="22">
        <f t="shared" si="223"/>
        <v>4.4481159616961197E-2</v>
      </c>
      <c r="G216" s="22">
        <f t="shared" si="223"/>
        <v>3.6002553051464936E-2</v>
      </c>
      <c r="H216" s="22">
        <f t="shared" si="223"/>
        <v>0.22856377677545825</v>
      </c>
      <c r="I216" s="23">
        <f t="shared" si="223"/>
        <v>3.4226279423487771E-2</v>
      </c>
      <c r="J216" s="22">
        <f t="shared" si="223"/>
        <v>2.5531679171060917E-2</v>
      </c>
      <c r="K216" s="22">
        <f t="shared" si="223"/>
        <v>3.7952535673538179E-2</v>
      </c>
      <c r="L216" s="22">
        <f t="shared" si="223"/>
        <v>4.4748986155782378E-2</v>
      </c>
      <c r="M216" s="22">
        <f t="shared" si="223"/>
        <v>2.749413550434654E-2</v>
      </c>
      <c r="N216" s="22">
        <f t="shared" si="223"/>
        <v>1.6751438442094591E-2</v>
      </c>
      <c r="O216" s="22">
        <f t="shared" si="223"/>
        <v>-7.4476504656168396E-2</v>
      </c>
      <c r="P216" s="22">
        <f t="shared" si="223"/>
        <v>6.0520345748500404E-3</v>
      </c>
      <c r="Q216" s="22">
        <f t="shared" si="223"/>
        <v>-4.1436299863266135E-2</v>
      </c>
      <c r="R216" s="22">
        <f t="shared" si="223"/>
        <v>-5.6415356609029743E-4</v>
      </c>
      <c r="S216" s="22">
        <f t="shared" si="223"/>
        <v>7.8771712314185116E-3</v>
      </c>
      <c r="T216" s="22">
        <f t="shared" si="223"/>
        <v>-2.5076583717427159E-3</v>
      </c>
      <c r="U216" s="22">
        <f t="shared" si="223"/>
        <v>5.6595525440572558E-5</v>
      </c>
      <c r="V216" s="22">
        <f t="shared" si="223"/>
        <v>4.5172628251578972E-2</v>
      </c>
      <c r="W216" s="22">
        <f t="shared" si="223"/>
        <v>-1.644709087183438E-2</v>
      </c>
      <c r="X216" s="22">
        <f t="shared" si="223"/>
        <v>-7.136131405953039E-3</v>
      </c>
      <c r="Y216" s="22">
        <f t="shared" si="223"/>
        <v>2.4540544011697252E-2</v>
      </c>
      <c r="Z216" s="22">
        <f t="shared" si="223"/>
        <v>4.3365948558469203E-2</v>
      </c>
      <c r="AA216" s="22">
        <f t="shared" si="223"/>
        <v>-1.7238089180077631E-2</v>
      </c>
      <c r="AB216" s="22">
        <f t="shared" si="223"/>
        <v>1.1150674073188593E-2</v>
      </c>
      <c r="AC216" s="22">
        <f t="shared" si="223"/>
        <v>5.0337731056038226E-3</v>
      </c>
      <c r="AD216" s="22">
        <f t="shared" si="223"/>
        <v>3.2297114538903049E-2</v>
      </c>
      <c r="AE216" s="22">
        <f t="shared" si="223"/>
        <v>3.1541233049373396E-2</v>
      </c>
      <c r="AF216" s="22">
        <f t="shared" si="223"/>
        <v>-9.9305188736743544E-3</v>
      </c>
      <c r="AG216" s="22">
        <f t="shared" si="223"/>
        <v>3.8762402413610841E-2</v>
      </c>
      <c r="AH216" s="22">
        <f t="shared" ref="AH216:BH216" si="224">AH14/AH10-1</f>
        <v>3.621922480863371E-2</v>
      </c>
      <c r="AI216" s="22">
        <f t="shared" si="224"/>
        <v>2.6837663284173141E-2</v>
      </c>
      <c r="AJ216" s="22">
        <f t="shared" si="224"/>
        <v>3.0373760190737675E-2</v>
      </c>
      <c r="AK216" s="22">
        <f t="shared" si="224"/>
        <v>1.4043565334578956E-2</v>
      </c>
      <c r="AL216" s="22">
        <f t="shared" si="224"/>
        <v>3.4610312975002833E-2</v>
      </c>
      <c r="AM216" s="22">
        <f t="shared" si="224"/>
        <v>3.2963504004812405E-2</v>
      </c>
      <c r="AN216" s="22">
        <f t="shared" si="224"/>
        <v>4.6667540945386721E-2</v>
      </c>
      <c r="AO216" s="22">
        <f t="shared" si="224"/>
        <v>3.4830488148248628E-2</v>
      </c>
      <c r="AP216" s="22">
        <f t="shared" si="224"/>
        <v>5.1258458141049124E-2</v>
      </c>
      <c r="AQ216" s="22">
        <f t="shared" si="224"/>
        <v>8.1615395412657499E-2</v>
      </c>
      <c r="AR216" s="22">
        <f t="shared" si="224"/>
        <v>2.4559610102637075E-2</v>
      </c>
      <c r="AS216" s="22">
        <f t="shared" si="224"/>
        <v>0.11180483493344795</v>
      </c>
      <c r="AT216" s="22">
        <f t="shared" si="224"/>
        <v>9.2913565644086038E-3</v>
      </c>
      <c r="AU216" s="22">
        <f t="shared" si="224"/>
        <v>3.9009216832464055E-2</v>
      </c>
      <c r="AV216" s="22">
        <f t="shared" si="224"/>
        <v>4.9865969605104921E-2</v>
      </c>
      <c r="AW216" s="22">
        <f t="shared" si="224"/>
        <v>3.1410883023785807E-3</v>
      </c>
      <c r="AX216" s="22">
        <f t="shared" si="224"/>
        <v>3.0992681913567743E-2</v>
      </c>
      <c r="AY216" s="22">
        <f t="shared" si="224"/>
        <v>0.12096356001554676</v>
      </c>
      <c r="AZ216" s="22">
        <f t="shared" si="224"/>
        <v>1.0149843628006749E-2</v>
      </c>
      <c r="BA216" s="22">
        <f t="shared" si="224"/>
        <v>3.2647153608247104E-2</v>
      </c>
      <c r="BB216" s="22">
        <f t="shared" si="224"/>
        <v>1.5259472395900753E-2</v>
      </c>
      <c r="BC216" s="22">
        <f t="shared" si="224"/>
        <v>3.5002685440277626E-2</v>
      </c>
      <c r="BD216" s="22">
        <f t="shared" si="224"/>
        <v>8.8072761705306091E-2</v>
      </c>
      <c r="BE216" s="22">
        <f t="shared" si="224"/>
        <v>1.9468923684336614E-2</v>
      </c>
      <c r="BF216" s="22" t="e">
        <f t="shared" si="224"/>
        <v>#DIV/0!</v>
      </c>
      <c r="BG216" s="22">
        <f t="shared" si="224"/>
        <v>3.2237870034420801E-2</v>
      </c>
      <c r="BH216" s="22">
        <f t="shared" si="224"/>
        <v>3.8623278410713002E-2</v>
      </c>
    </row>
    <row r="217" spans="1:60" s="36" customFormat="1" hidden="1" x14ac:dyDescent="0.2">
      <c r="A217" s="140">
        <f t="shared" si="208"/>
        <v>36615</v>
      </c>
      <c r="B217" s="15">
        <f t="shared" ref="B217:AG217" si="225">B15/B11-1</f>
        <v>3.6866916691084217E-2</v>
      </c>
      <c r="C217" s="61">
        <f t="shared" si="225"/>
        <v>3.0513001261173844E-2</v>
      </c>
      <c r="D217" s="102">
        <f t="shared" si="225"/>
        <v>5.7519843816653538E-3</v>
      </c>
      <c r="E217" s="5">
        <f t="shared" si="225"/>
        <v>3.8569835054821811E-2</v>
      </c>
      <c r="F217" s="5">
        <f t="shared" si="225"/>
        <v>4.7815140547855517E-2</v>
      </c>
      <c r="G217" s="5">
        <f t="shared" si="225"/>
        <v>3.887049446619617E-2</v>
      </c>
      <c r="H217" s="5">
        <f t="shared" si="225"/>
        <v>0.23814591678004282</v>
      </c>
      <c r="I217" s="83">
        <f t="shared" si="225"/>
        <v>3.7984969367252486E-2</v>
      </c>
      <c r="J217" s="5">
        <f t="shared" si="225"/>
        <v>2.7109723080912529E-2</v>
      </c>
      <c r="K217" s="5">
        <f t="shared" si="225"/>
        <v>4.1075424612777356E-2</v>
      </c>
      <c r="L217" s="5">
        <f t="shared" si="225"/>
        <v>2.7709270274191233E-2</v>
      </c>
      <c r="M217" s="5">
        <f t="shared" si="225"/>
        <v>1.6970969818095538E-2</v>
      </c>
      <c r="N217" s="5">
        <f t="shared" si="225"/>
        <v>2.1148109807651361E-2</v>
      </c>
      <c r="O217" s="5">
        <f t="shared" si="225"/>
        <v>-6.9986749366725443E-2</v>
      </c>
      <c r="P217" s="5">
        <f t="shared" si="225"/>
        <v>2.3860049574691011E-3</v>
      </c>
      <c r="Q217" s="5">
        <f t="shared" si="225"/>
        <v>-5.5273379145503454E-2</v>
      </c>
      <c r="R217" s="5">
        <f t="shared" si="225"/>
        <v>-3.9531402613465216E-3</v>
      </c>
      <c r="S217" s="5">
        <f t="shared" si="225"/>
        <v>1.3693953417798443E-2</v>
      </c>
      <c r="T217" s="5">
        <f t="shared" si="225"/>
        <v>1.3346100733651944E-2</v>
      </c>
      <c r="U217" s="5">
        <f t="shared" si="225"/>
        <v>6.2136782527089096E-3</v>
      </c>
      <c r="V217" s="5">
        <f t="shared" si="225"/>
        <v>3.7918791483395387E-2</v>
      </c>
      <c r="W217" s="5">
        <f t="shared" si="225"/>
        <v>-1.6686907942676688E-2</v>
      </c>
      <c r="X217" s="5">
        <f t="shared" si="225"/>
        <v>1.8837945255523181E-3</v>
      </c>
      <c r="Y217" s="5">
        <f t="shared" si="225"/>
        <v>1.1803968834958933E-2</v>
      </c>
      <c r="Z217" s="5">
        <f t="shared" si="225"/>
        <v>3.5213505041091331E-2</v>
      </c>
      <c r="AA217" s="5">
        <f t="shared" si="225"/>
        <v>-4.2355785329837747E-2</v>
      </c>
      <c r="AB217" s="5">
        <f t="shared" si="225"/>
        <v>1.8021067282447012E-2</v>
      </c>
      <c r="AC217" s="5">
        <f t="shared" si="225"/>
        <v>1.1355136609125349E-2</v>
      </c>
      <c r="AD217" s="5">
        <f t="shared" si="225"/>
        <v>4.3091046753738427E-2</v>
      </c>
      <c r="AE217" s="5">
        <f t="shared" si="225"/>
        <v>3.8569835054821811E-2</v>
      </c>
      <c r="AF217" s="5">
        <f t="shared" si="225"/>
        <v>-4.6667638909143605E-3</v>
      </c>
      <c r="AG217" s="5">
        <f t="shared" si="225"/>
        <v>5.1905977501424783E-2</v>
      </c>
      <c r="AH217" s="5">
        <f t="shared" ref="AH217:BH217" si="226">AH15/AH11-1</f>
        <v>4.2627358137131699E-2</v>
      </c>
      <c r="AI217" s="5">
        <f t="shared" si="226"/>
        <v>3.2859484288352725E-2</v>
      </c>
      <c r="AJ217" s="5">
        <f t="shared" si="226"/>
        <v>3.5369150241178593E-2</v>
      </c>
      <c r="AK217" s="5">
        <f t="shared" si="226"/>
        <v>2.0629536812996951E-2</v>
      </c>
      <c r="AL217" s="5">
        <f t="shared" si="226"/>
        <v>4.0651079629293596E-2</v>
      </c>
      <c r="AM217" s="5">
        <f t="shared" si="226"/>
        <v>2.9825019887412374E-2</v>
      </c>
      <c r="AN217" s="5">
        <f t="shared" si="226"/>
        <v>5.3041150024340622E-2</v>
      </c>
      <c r="AO217" s="5">
        <f t="shared" si="226"/>
        <v>3.4191703146135843E-2</v>
      </c>
      <c r="AP217" s="5">
        <f t="shared" si="226"/>
        <v>6.0622913232639908E-2</v>
      </c>
      <c r="AQ217" s="5">
        <f t="shared" si="226"/>
        <v>9.3831850410518891E-2</v>
      </c>
      <c r="AR217" s="5">
        <f t="shared" si="226"/>
        <v>2.7938885928597834E-2</v>
      </c>
      <c r="AS217" s="5">
        <f t="shared" si="226"/>
        <v>9.20797129715758E-2</v>
      </c>
      <c r="AT217" s="5">
        <f t="shared" si="226"/>
        <v>6.9599877807346999E-3</v>
      </c>
      <c r="AU217" s="5">
        <f t="shared" si="226"/>
        <v>3.1720401999541625E-2</v>
      </c>
      <c r="AV217" s="5">
        <f t="shared" si="226"/>
        <v>6.0790765171108818E-2</v>
      </c>
      <c r="AW217" s="5">
        <f t="shared" si="226"/>
        <v>5.2426524422131138E-3</v>
      </c>
      <c r="AX217" s="5">
        <f t="shared" si="226"/>
        <v>5.2867072111207669E-2</v>
      </c>
      <c r="AY217" s="5">
        <f t="shared" si="226"/>
        <v>0.12494127767962726</v>
      </c>
      <c r="AZ217" s="5">
        <f t="shared" si="226"/>
        <v>1.2733869246638774E-2</v>
      </c>
      <c r="BA217" s="5">
        <f t="shared" si="226"/>
        <v>3.3601062911446489E-2</v>
      </c>
      <c r="BB217" s="5">
        <f t="shared" si="226"/>
        <v>9.6113881961761294E-3</v>
      </c>
      <c r="BC217" s="5">
        <f t="shared" si="226"/>
        <v>4.1304022253374928E-2</v>
      </c>
      <c r="BD217" s="5">
        <f t="shared" si="226"/>
        <v>9.5621150857406745E-2</v>
      </c>
      <c r="BE217" s="5">
        <f t="shared" si="226"/>
        <v>2.354540869023336E-2</v>
      </c>
      <c r="BF217" s="5" t="e">
        <f t="shared" si="226"/>
        <v>#DIV/0!</v>
      </c>
      <c r="BG217" s="5">
        <f t="shared" si="226"/>
        <v>3.088271972418144E-2</v>
      </c>
      <c r="BH217" s="5">
        <f t="shared" si="226"/>
        <v>4.1986122745410359E-2</v>
      </c>
    </row>
    <row r="218" spans="1:60" s="36" customFormat="1" hidden="1" x14ac:dyDescent="0.2">
      <c r="A218" s="138">
        <f t="shared" si="208"/>
        <v>36707</v>
      </c>
      <c r="B218" s="16">
        <f t="shared" ref="B218:AG218" si="227">B16/B12-1</f>
        <v>4.4016999935175605E-2</v>
      </c>
      <c r="C218" s="62">
        <f t="shared" si="227"/>
        <v>3.6240248506523853E-2</v>
      </c>
      <c r="D218" s="8">
        <f t="shared" si="227"/>
        <v>1.3245881008485227E-2</v>
      </c>
      <c r="E218" s="6">
        <f t="shared" si="227"/>
        <v>4.7819303960226378E-2</v>
      </c>
      <c r="F218" s="6">
        <f t="shared" si="227"/>
        <v>5.4362017058418699E-2</v>
      </c>
      <c r="G218" s="6">
        <f t="shared" si="227"/>
        <v>4.3405663694179752E-2</v>
      </c>
      <c r="H218" s="7">
        <f t="shared" si="227"/>
        <v>0.25322959791006405</v>
      </c>
      <c r="I218" s="20">
        <f t="shared" si="227"/>
        <v>4.567358830797974E-2</v>
      </c>
      <c r="J218" s="6">
        <f t="shared" si="227"/>
        <v>2.9349242764133976E-2</v>
      </c>
      <c r="K218" s="6">
        <f t="shared" si="227"/>
        <v>4.6003744921092604E-2</v>
      </c>
      <c r="L218" s="6">
        <f t="shared" si="227"/>
        <v>-3.6081043574798244E-3</v>
      </c>
      <c r="M218" s="6">
        <f t="shared" si="227"/>
        <v>1.3715544283521286E-2</v>
      </c>
      <c r="N218" s="6">
        <f t="shared" si="227"/>
        <v>2.6577978569088501E-2</v>
      </c>
      <c r="O218" s="6">
        <f t="shared" si="227"/>
        <v>-6.2238937039441056E-2</v>
      </c>
      <c r="P218" s="6">
        <f t="shared" si="227"/>
        <v>7.8146626067330249E-3</v>
      </c>
      <c r="Q218" s="6">
        <f t="shared" si="227"/>
        <v>-3.1539775500244005E-2</v>
      </c>
      <c r="R218" s="6">
        <f t="shared" si="227"/>
        <v>-8.099352051835762E-4</v>
      </c>
      <c r="S218" s="6">
        <f t="shared" si="227"/>
        <v>2.1840756006836326E-2</v>
      </c>
      <c r="T218" s="6">
        <f t="shared" si="227"/>
        <v>2.0022400713211708E-2</v>
      </c>
      <c r="U218" s="6">
        <f t="shared" si="227"/>
        <v>1.5188977793586966E-2</v>
      </c>
      <c r="V218" s="6">
        <f t="shared" si="227"/>
        <v>5.2811334578286129E-2</v>
      </c>
      <c r="W218" s="6">
        <f t="shared" si="227"/>
        <v>-3.7139069935068214E-3</v>
      </c>
      <c r="X218" s="6">
        <f t="shared" si="227"/>
        <v>1.0754005407628497E-2</v>
      </c>
      <c r="Y218" s="6">
        <f t="shared" si="227"/>
        <v>8.8449048261831642E-3</v>
      </c>
      <c r="Z218" s="6">
        <f t="shared" si="227"/>
        <v>3.7880036613978652E-2</v>
      </c>
      <c r="AA218" s="6">
        <f t="shared" si="227"/>
        <v>-5.8029547896186529E-2</v>
      </c>
      <c r="AB218" s="6">
        <f t="shared" si="227"/>
        <v>3.0281177887027111E-2</v>
      </c>
      <c r="AC218" s="6">
        <f t="shared" si="227"/>
        <v>2.3084785188143941E-2</v>
      </c>
      <c r="AD218" s="6">
        <f t="shared" si="227"/>
        <v>5.6031672100605556E-2</v>
      </c>
      <c r="AE218" s="6">
        <f t="shared" si="227"/>
        <v>4.7819303960226378E-2</v>
      </c>
      <c r="AF218" s="6">
        <f t="shared" si="227"/>
        <v>3.0329907030519632E-3</v>
      </c>
      <c r="AG218" s="6">
        <f t="shared" si="227"/>
        <v>5.7865086501733165E-2</v>
      </c>
      <c r="AH218" s="6">
        <f t="shared" ref="AH218:BH218" si="228">AH16/AH12-1</f>
        <v>5.2596711304766286E-2</v>
      </c>
      <c r="AI218" s="6">
        <f t="shared" si="228"/>
        <v>3.9821852747541131E-2</v>
      </c>
      <c r="AJ218" s="6">
        <f t="shared" si="228"/>
        <v>3.6282943400361534E-2</v>
      </c>
      <c r="AK218" s="6">
        <f t="shared" si="228"/>
        <v>2.7458165410198188E-2</v>
      </c>
      <c r="AL218" s="6">
        <f t="shared" si="228"/>
        <v>4.9172623428671125E-2</v>
      </c>
      <c r="AM218" s="6">
        <f t="shared" si="228"/>
        <v>3.7575026350832097E-2</v>
      </c>
      <c r="AN218" s="6">
        <f t="shared" si="228"/>
        <v>5.8258279695264426E-2</v>
      </c>
      <c r="AO218" s="6">
        <f t="shared" si="228"/>
        <v>4.5161032455189876E-2</v>
      </c>
      <c r="AP218" s="6">
        <f t="shared" si="228"/>
        <v>6.3809202935513287E-2</v>
      </c>
      <c r="AQ218" s="6">
        <f t="shared" si="228"/>
        <v>0.1070564248680983</v>
      </c>
      <c r="AR218" s="6">
        <f t="shared" si="228"/>
        <v>3.0798859638481169E-2</v>
      </c>
      <c r="AS218" s="6">
        <f t="shared" si="228"/>
        <v>7.7976059215371318E-2</v>
      </c>
      <c r="AT218" s="6">
        <f t="shared" si="228"/>
        <v>9.3260225691491616E-3</v>
      </c>
      <c r="AU218" s="6">
        <f t="shared" si="228"/>
        <v>3.4735611935767352E-2</v>
      </c>
      <c r="AV218" s="6">
        <f t="shared" si="228"/>
        <v>6.8853174679258E-2</v>
      </c>
      <c r="AW218" s="6">
        <f t="shared" si="228"/>
        <v>4.0404040404040664E-3</v>
      </c>
      <c r="AX218" s="6">
        <f t="shared" si="228"/>
        <v>5.1779576449717313E-2</v>
      </c>
      <c r="AY218" s="6">
        <f t="shared" si="228"/>
        <v>0.13921578970104487</v>
      </c>
      <c r="AZ218" s="6">
        <f t="shared" si="228"/>
        <v>1.2099935690185193E-2</v>
      </c>
      <c r="BA218" s="6">
        <f t="shared" si="228"/>
        <v>3.7103376623376816E-2</v>
      </c>
      <c r="BB218" s="6">
        <f t="shared" si="228"/>
        <v>1.4369953489205667E-2</v>
      </c>
      <c r="BC218" s="6">
        <f t="shared" si="228"/>
        <v>4.217675316869518E-2</v>
      </c>
      <c r="BD218" s="6">
        <f t="shared" si="228"/>
        <v>9.1690980617782358E-2</v>
      </c>
      <c r="BE218" s="6">
        <f t="shared" si="228"/>
        <v>2.0832779684438973E-2</v>
      </c>
      <c r="BF218" s="6" t="e">
        <f t="shared" si="228"/>
        <v>#DIV/0!</v>
      </c>
      <c r="BG218" s="6">
        <f t="shared" si="228"/>
        <v>2.6037472470125556E-2</v>
      </c>
      <c r="BH218" s="6">
        <f t="shared" si="228"/>
        <v>3.9073287591544936E-2</v>
      </c>
    </row>
    <row r="219" spans="1:60" s="36" customFormat="1" hidden="1" x14ac:dyDescent="0.2">
      <c r="A219" s="138">
        <f t="shared" si="208"/>
        <v>36799</v>
      </c>
      <c r="B219" s="16">
        <f t="shared" ref="B219:AG219" si="229">B17/B13-1</f>
        <v>4.4580350563659721E-2</v>
      </c>
      <c r="C219" s="62">
        <f t="shared" si="229"/>
        <v>3.9522662176767254E-2</v>
      </c>
      <c r="D219" s="8">
        <f t="shared" si="229"/>
        <v>1.9598177468742151E-2</v>
      </c>
      <c r="E219" s="6">
        <f t="shared" si="229"/>
        <v>5.512085985871007E-2</v>
      </c>
      <c r="F219" s="6">
        <f t="shared" si="229"/>
        <v>5.2125164010905722E-2</v>
      </c>
      <c r="G219" s="6">
        <f t="shared" si="229"/>
        <v>4.50573462047692E-2</v>
      </c>
      <c r="H219" s="7">
        <f t="shared" si="229"/>
        <v>0.18219605030073849</v>
      </c>
      <c r="I219" s="20">
        <f t="shared" si="229"/>
        <v>4.601411227517449E-2</v>
      </c>
      <c r="J219" s="6">
        <f t="shared" si="229"/>
        <v>3.1679306889424108E-2</v>
      </c>
      <c r="K219" s="6">
        <f t="shared" si="229"/>
        <v>4.7479776735712687E-2</v>
      </c>
      <c r="L219" s="6">
        <f t="shared" si="229"/>
        <v>-1.2688566192020301E-2</v>
      </c>
      <c r="M219" s="6">
        <f t="shared" si="229"/>
        <v>1.3327114013460317E-2</v>
      </c>
      <c r="N219" s="6">
        <f t="shared" si="229"/>
        <v>2.7006369479517733E-2</v>
      </c>
      <c r="O219" s="6">
        <f t="shared" si="229"/>
        <v>-4.6551947822189743E-2</v>
      </c>
      <c r="P219" s="6">
        <f t="shared" si="229"/>
        <v>1.2292519073058283E-2</v>
      </c>
      <c r="Q219" s="6">
        <f t="shared" si="229"/>
        <v>-3.7252056119980614E-2</v>
      </c>
      <c r="R219" s="6">
        <f t="shared" si="229"/>
        <v>3.1148867313914863E-3</v>
      </c>
      <c r="S219" s="6">
        <f t="shared" si="229"/>
        <v>2.3923025912440776E-2</v>
      </c>
      <c r="T219" s="6">
        <f t="shared" si="229"/>
        <v>3.436204383693453E-2</v>
      </c>
      <c r="U219" s="6">
        <f t="shared" si="229"/>
        <v>2.3051998863919509E-2</v>
      </c>
      <c r="V219" s="6">
        <f t="shared" si="229"/>
        <v>6.008555481916833E-2</v>
      </c>
      <c r="W219" s="6">
        <f t="shared" si="229"/>
        <v>7.3475520375256842E-3</v>
      </c>
      <c r="X219" s="6">
        <f t="shared" si="229"/>
        <v>2.2425045174646163E-2</v>
      </c>
      <c r="Y219" s="6">
        <f t="shared" si="229"/>
        <v>1.4755137361967652E-2</v>
      </c>
      <c r="Z219" s="6">
        <f t="shared" si="229"/>
        <v>4.1894353369763104E-2</v>
      </c>
      <c r="AA219" s="6">
        <f t="shared" si="229"/>
        <v>-4.8544714588596549E-2</v>
      </c>
      <c r="AB219" s="6">
        <f t="shared" si="229"/>
        <v>2.9822836483114346E-2</v>
      </c>
      <c r="AC219" s="6">
        <f t="shared" si="229"/>
        <v>1.851547167150458E-2</v>
      </c>
      <c r="AD219" s="6">
        <f t="shared" si="229"/>
        <v>6.188501934770585E-2</v>
      </c>
      <c r="AE219" s="6">
        <f t="shared" si="229"/>
        <v>5.512085985871007E-2</v>
      </c>
      <c r="AF219" s="6">
        <f t="shared" si="229"/>
        <v>3.9939781832540877E-2</v>
      </c>
      <c r="AG219" s="6">
        <f t="shared" si="229"/>
        <v>5.1785714285714324E-2</v>
      </c>
      <c r="AH219" s="6">
        <f t="shared" ref="AH219:BH219" si="230">AH17/AH13-1</f>
        <v>5.7627471156161736E-2</v>
      </c>
      <c r="AI219" s="6">
        <f t="shared" si="230"/>
        <v>3.9274292542048173E-2</v>
      </c>
      <c r="AJ219" s="6">
        <f t="shared" si="230"/>
        <v>3.7224198709698397E-2</v>
      </c>
      <c r="AK219" s="6">
        <f t="shared" si="230"/>
        <v>3.0370739313554829E-2</v>
      </c>
      <c r="AL219" s="6">
        <f t="shared" si="230"/>
        <v>4.5778783921819555E-2</v>
      </c>
      <c r="AM219" s="6">
        <f t="shared" si="230"/>
        <v>4.388152755499819E-2</v>
      </c>
      <c r="AN219" s="6">
        <f t="shared" si="230"/>
        <v>5.9917289462636747E-2</v>
      </c>
      <c r="AO219" s="6">
        <f t="shared" si="230"/>
        <v>5.7304060474072438E-2</v>
      </c>
      <c r="AP219" s="6">
        <f t="shared" si="230"/>
        <v>6.1056017939224327E-2</v>
      </c>
      <c r="AQ219" s="6">
        <f t="shared" si="230"/>
        <v>8.1021499390348417E-2</v>
      </c>
      <c r="AR219" s="6">
        <f t="shared" si="230"/>
        <v>4.438982215922227E-2</v>
      </c>
      <c r="AS219" s="6">
        <f t="shared" si="230"/>
        <v>0.10520073143007758</v>
      </c>
      <c r="AT219" s="6">
        <f t="shared" si="230"/>
        <v>5.6275488786015071E-3</v>
      </c>
      <c r="AU219" s="6">
        <f t="shared" si="230"/>
        <v>3.7991774746854778E-2</v>
      </c>
      <c r="AV219" s="6">
        <f t="shared" si="230"/>
        <v>7.1569630096891323E-2</v>
      </c>
      <c r="AW219" s="6">
        <f t="shared" si="230"/>
        <v>4.4507882955946432E-3</v>
      </c>
      <c r="AX219" s="6">
        <f t="shared" si="230"/>
        <v>6.054107729524727E-2</v>
      </c>
      <c r="AY219" s="6">
        <f t="shared" si="230"/>
        <v>0.10838121937606138</v>
      </c>
      <c r="AZ219" s="6">
        <f t="shared" si="230"/>
        <v>8.4521783488789026E-3</v>
      </c>
      <c r="BA219" s="6">
        <f t="shared" si="230"/>
        <v>3.4544116742923237E-2</v>
      </c>
      <c r="BB219" s="6">
        <f t="shared" si="230"/>
        <v>1.6486584050636965E-2</v>
      </c>
      <c r="BC219" s="6">
        <f t="shared" si="230"/>
        <v>4.8709618923034714E-2</v>
      </c>
      <c r="BD219" s="6">
        <f t="shared" si="230"/>
        <v>8.7566392072664589E-2</v>
      </c>
      <c r="BE219" s="6">
        <f t="shared" si="230"/>
        <v>2.5400150520831E-2</v>
      </c>
      <c r="BF219" s="6" t="e">
        <f t="shared" si="230"/>
        <v>#DIV/0!</v>
      </c>
      <c r="BG219" s="6">
        <f t="shared" si="230"/>
        <v>3.0997752405557799E-2</v>
      </c>
      <c r="BH219" s="6">
        <f t="shared" si="230"/>
        <v>4.4025299650499727E-2</v>
      </c>
    </row>
    <row r="220" spans="1:60" s="7" customFormat="1" ht="12" hidden="1" thickBot="1" x14ac:dyDescent="0.25">
      <c r="A220" s="142">
        <f t="shared" si="208"/>
        <v>36890</v>
      </c>
      <c r="B220" s="14">
        <f t="shared" ref="B220:AG220" si="231">B18/B14-1</f>
        <v>4.3374287816567492E-2</v>
      </c>
      <c r="C220" s="60">
        <f t="shared" si="231"/>
        <v>4.0887155802483033E-2</v>
      </c>
      <c r="D220" s="21">
        <f t="shared" si="231"/>
        <v>2.2569414617069183E-2</v>
      </c>
      <c r="E220" s="22">
        <f t="shared" si="231"/>
        <v>5.591779979205902E-2</v>
      </c>
      <c r="F220" s="22">
        <f t="shared" si="231"/>
        <v>4.9211497673480098E-2</v>
      </c>
      <c r="G220" s="22">
        <f t="shared" si="231"/>
        <v>4.5855388606907521E-2</v>
      </c>
      <c r="H220" s="22">
        <f t="shared" si="231"/>
        <v>0.11065662980782576</v>
      </c>
      <c r="I220" s="23">
        <f t="shared" si="231"/>
        <v>4.4342795291183679E-2</v>
      </c>
      <c r="J220" s="22">
        <f t="shared" si="231"/>
        <v>3.4793953011541534E-2</v>
      </c>
      <c r="K220" s="22">
        <f t="shared" si="231"/>
        <v>4.7890700140716502E-2</v>
      </c>
      <c r="L220" s="22">
        <f t="shared" si="231"/>
        <v>-2.1282291527238706E-2</v>
      </c>
      <c r="M220" s="22">
        <f t="shared" si="231"/>
        <v>9.3671311062615281E-3</v>
      </c>
      <c r="N220" s="22">
        <f t="shared" si="231"/>
        <v>2.1775570987888848E-2</v>
      </c>
      <c r="O220" s="22">
        <f t="shared" si="231"/>
        <v>-3.6934179400294087E-2</v>
      </c>
      <c r="P220" s="22">
        <f t="shared" si="231"/>
        <v>1.0036750276519069E-2</v>
      </c>
      <c r="Q220" s="22">
        <f t="shared" si="231"/>
        <v>-1.3830315058298237E-2</v>
      </c>
      <c r="R220" s="22">
        <f t="shared" si="231"/>
        <v>9.7764225276708583E-3</v>
      </c>
      <c r="S220" s="22">
        <f t="shared" si="231"/>
        <v>2.3334990059642235E-2</v>
      </c>
      <c r="T220" s="22">
        <f t="shared" si="231"/>
        <v>3.3148108872393056E-2</v>
      </c>
      <c r="U220" s="22">
        <f t="shared" si="231"/>
        <v>3.2121021706082997E-2</v>
      </c>
      <c r="V220" s="22">
        <f t="shared" si="231"/>
        <v>7.2737992553690844E-2</v>
      </c>
      <c r="W220" s="22">
        <f t="shared" si="231"/>
        <v>1.0484261352843527E-2</v>
      </c>
      <c r="X220" s="22">
        <f t="shared" si="231"/>
        <v>2.5623575797224296E-2</v>
      </c>
      <c r="Y220" s="22">
        <f t="shared" si="231"/>
        <v>1.672062620384418E-2</v>
      </c>
      <c r="Z220" s="22">
        <f t="shared" si="231"/>
        <v>4.175580409110724E-2</v>
      </c>
      <c r="AA220" s="22">
        <f t="shared" si="231"/>
        <v>-4.2265372168284743E-2</v>
      </c>
      <c r="AB220" s="22">
        <f t="shared" si="231"/>
        <v>3.2305428618534693E-2</v>
      </c>
      <c r="AC220" s="22">
        <f t="shared" si="231"/>
        <v>2.0523452878757897E-2</v>
      </c>
      <c r="AD220" s="22">
        <f t="shared" si="231"/>
        <v>6.8574098504837311E-2</v>
      </c>
      <c r="AE220" s="22">
        <f t="shared" si="231"/>
        <v>5.591779979205902E-2</v>
      </c>
      <c r="AF220" s="22">
        <f t="shared" si="231"/>
        <v>4.9879753432978013E-2</v>
      </c>
      <c r="AG220" s="22">
        <f t="shared" si="231"/>
        <v>5.7849074399838329E-2</v>
      </c>
      <c r="AH220" s="22">
        <f t="shared" ref="AH220:BH220" si="232">AH18/AH14-1</f>
        <v>5.6434319108141784E-2</v>
      </c>
      <c r="AI220" s="22">
        <f t="shared" si="232"/>
        <v>3.8991156222974332E-2</v>
      </c>
      <c r="AJ220" s="22">
        <f t="shared" si="232"/>
        <v>3.4625282484348485E-2</v>
      </c>
      <c r="AK220" s="22">
        <f t="shared" si="232"/>
        <v>3.4399246867861999E-2</v>
      </c>
      <c r="AL220" s="22">
        <f t="shared" si="232"/>
        <v>4.3191305716368644E-2</v>
      </c>
      <c r="AM220" s="22">
        <f t="shared" si="232"/>
        <v>4.238947652729208E-2</v>
      </c>
      <c r="AN220" s="22">
        <f t="shared" si="232"/>
        <v>5.2781053226545138E-2</v>
      </c>
      <c r="AO220" s="22">
        <f t="shared" si="232"/>
        <v>4.1725030987675549E-2</v>
      </c>
      <c r="AP220" s="22">
        <f t="shared" si="232"/>
        <v>5.7002044856023337E-2</v>
      </c>
      <c r="AQ220" s="22">
        <f t="shared" si="232"/>
        <v>0.11164562312524273</v>
      </c>
      <c r="AR220" s="22">
        <f t="shared" si="232"/>
        <v>4.1990637392982588E-2</v>
      </c>
      <c r="AS220" s="22">
        <f t="shared" si="232"/>
        <v>0.12449058998587192</v>
      </c>
      <c r="AT220" s="22">
        <f t="shared" si="232"/>
        <v>1.0115235947233625E-2</v>
      </c>
      <c r="AU220" s="22">
        <f t="shared" si="232"/>
        <v>4.0659516181724031E-2</v>
      </c>
      <c r="AV220" s="22">
        <f t="shared" si="232"/>
        <v>7.4338623161115169E-2</v>
      </c>
      <c r="AW220" s="22">
        <f t="shared" si="232"/>
        <v>9.2118597822414827E-3</v>
      </c>
      <c r="AX220" s="22">
        <f t="shared" si="232"/>
        <v>6.2808346205307508E-2</v>
      </c>
      <c r="AY220" s="22">
        <f t="shared" si="232"/>
        <v>7.9365941760036751E-2</v>
      </c>
      <c r="AZ220" s="22">
        <f t="shared" si="232"/>
        <v>9.3011475782083242E-3</v>
      </c>
      <c r="BA220" s="22">
        <f t="shared" si="232"/>
        <v>3.4499640430105005E-2</v>
      </c>
      <c r="BB220" s="22">
        <f t="shared" si="232"/>
        <v>1.82738866763823E-2</v>
      </c>
      <c r="BC220" s="22">
        <f t="shared" si="232"/>
        <v>5.4651615123917807E-2</v>
      </c>
      <c r="BD220" s="22">
        <f t="shared" si="232"/>
        <v>7.6757300240445803E-2</v>
      </c>
      <c r="BE220" s="22">
        <f t="shared" si="232"/>
        <v>2.460210581195299E-2</v>
      </c>
      <c r="BF220" s="22" t="e">
        <f t="shared" si="232"/>
        <v>#DIV/0!</v>
      </c>
      <c r="BG220" s="22">
        <f t="shared" si="232"/>
        <v>3.298329245856868E-2</v>
      </c>
      <c r="BH220" s="22">
        <f t="shared" si="232"/>
        <v>4.3459429196854638E-2</v>
      </c>
    </row>
    <row r="221" spans="1:60" s="36" customFormat="1" ht="12" hidden="1" thickTop="1" x14ac:dyDescent="0.2">
      <c r="A221" s="138">
        <f t="shared" si="208"/>
        <v>36980</v>
      </c>
      <c r="B221" s="190">
        <f t="shared" ref="B221:AG221" si="233">B19/B15-1</f>
        <v>4.2038316233357964E-2</v>
      </c>
      <c r="C221" s="228">
        <f t="shared" si="233"/>
        <v>4.0648812940962342E-2</v>
      </c>
      <c r="D221" s="191">
        <f t="shared" si="233"/>
        <v>2.5966838060584196E-2</v>
      </c>
      <c r="E221" s="167">
        <f t="shared" si="233"/>
        <v>4.9951088491172468E-2</v>
      </c>
      <c r="F221" s="167">
        <f t="shared" si="233"/>
        <v>4.6703769885708235E-2</v>
      </c>
      <c r="G221" s="167">
        <f t="shared" si="233"/>
        <v>4.4913150006865576E-2</v>
      </c>
      <c r="H221" s="64">
        <f t="shared" si="233"/>
        <v>7.8673490516415701E-2</v>
      </c>
      <c r="I221" s="192">
        <f t="shared" si="233"/>
        <v>4.3243487755922905E-2</v>
      </c>
      <c r="J221" s="167">
        <f t="shared" si="233"/>
        <v>3.1409479341546698E-2</v>
      </c>
      <c r="K221" s="167">
        <f t="shared" si="233"/>
        <v>4.7410880125357435E-2</v>
      </c>
      <c r="L221" s="167">
        <f t="shared" si="233"/>
        <v>-1.0869565217391353E-2</v>
      </c>
      <c r="M221" s="167">
        <f t="shared" si="233"/>
        <v>-1.6088201985210882E-2</v>
      </c>
      <c r="N221" s="167">
        <f t="shared" si="233"/>
        <v>2.3572112649977051E-2</v>
      </c>
      <c r="O221" s="167">
        <f t="shared" si="233"/>
        <v>-2.7846107633730299E-2</v>
      </c>
      <c r="P221" s="167">
        <f t="shared" si="233"/>
        <v>1.3090011172230298E-2</v>
      </c>
      <c r="Q221" s="167">
        <f t="shared" si="233"/>
        <v>-1.0942441492726163E-2</v>
      </c>
      <c r="R221" s="167">
        <f t="shared" si="233"/>
        <v>1.3815472633063042E-2</v>
      </c>
      <c r="S221" s="167">
        <f t="shared" si="233"/>
        <v>3.2481383078247106E-2</v>
      </c>
      <c r="T221" s="167">
        <f t="shared" si="233"/>
        <v>2.9251195199573754E-2</v>
      </c>
      <c r="U221" s="167">
        <f t="shared" si="233"/>
        <v>2.681373088561001E-2</v>
      </c>
      <c r="V221" s="167">
        <f t="shared" si="233"/>
        <v>9.2845276030176782E-2</v>
      </c>
      <c r="W221" s="167">
        <f t="shared" si="233"/>
        <v>2.339253513820605E-2</v>
      </c>
      <c r="X221" s="167">
        <f t="shared" si="233"/>
        <v>3.2847308559102784E-2</v>
      </c>
      <c r="Y221" s="167">
        <f t="shared" si="233"/>
        <v>3.3381242387332533E-2</v>
      </c>
      <c r="Z221" s="167">
        <f t="shared" si="233"/>
        <v>4.3451424908012681E-2</v>
      </c>
      <c r="AA221" s="167">
        <f t="shared" si="233"/>
        <v>8.1959523423706937E-3</v>
      </c>
      <c r="AB221" s="167">
        <f t="shared" si="233"/>
        <v>2.9090163348631348E-2</v>
      </c>
      <c r="AC221" s="167">
        <f t="shared" si="233"/>
        <v>1.4238377814918657E-2</v>
      </c>
      <c r="AD221" s="167">
        <f t="shared" si="233"/>
        <v>6.5999473746291226E-2</v>
      </c>
      <c r="AE221" s="167">
        <f t="shared" si="233"/>
        <v>4.9951088491172468E-2</v>
      </c>
      <c r="AF221" s="167">
        <f t="shared" si="233"/>
        <v>4.7277167277167242E-2</v>
      </c>
      <c r="AG221" s="167">
        <f t="shared" si="233"/>
        <v>5.7396880055808674E-2</v>
      </c>
      <c r="AH221" s="167">
        <f t="shared" ref="AH221:BH221" si="234">AH19/AH15-1</f>
        <v>4.9227293984391407E-2</v>
      </c>
      <c r="AI221" s="167">
        <f t="shared" si="234"/>
        <v>3.7569160001421853E-2</v>
      </c>
      <c r="AJ221" s="167">
        <f t="shared" si="234"/>
        <v>2.8384326297787421E-2</v>
      </c>
      <c r="AK221" s="167">
        <f t="shared" si="234"/>
        <v>3.155500614907214E-2</v>
      </c>
      <c r="AL221" s="167">
        <f t="shared" si="234"/>
        <v>4.4115804859180319E-2</v>
      </c>
      <c r="AM221" s="167">
        <f t="shared" si="234"/>
        <v>4.3130492510887075E-2</v>
      </c>
      <c r="AN221" s="167">
        <f t="shared" si="234"/>
        <v>4.9715486121025387E-2</v>
      </c>
      <c r="AO221" s="167">
        <f t="shared" si="234"/>
        <v>3.795531659193685E-2</v>
      </c>
      <c r="AP221" s="167">
        <f t="shared" si="234"/>
        <v>5.432786773530407E-2</v>
      </c>
      <c r="AQ221" s="167">
        <f t="shared" si="234"/>
        <v>8.3141074669652815E-2</v>
      </c>
      <c r="AR221" s="167">
        <f t="shared" si="234"/>
        <v>5.0212082998968288E-2</v>
      </c>
      <c r="AS221" s="167">
        <f t="shared" si="234"/>
        <v>0.13597861583872395</v>
      </c>
      <c r="AT221" s="167">
        <f t="shared" si="234"/>
        <v>1.3972530413589812E-2</v>
      </c>
      <c r="AU221" s="167">
        <f t="shared" si="234"/>
        <v>4.8164158654736333E-2</v>
      </c>
      <c r="AV221" s="167">
        <f t="shared" si="234"/>
        <v>6.2592736385133962E-2</v>
      </c>
      <c r="AW221" s="167">
        <f t="shared" si="234"/>
        <v>2.0458062921874465E-2</v>
      </c>
      <c r="AX221" s="167">
        <f t="shared" si="234"/>
        <v>5.3683417914758502E-2</v>
      </c>
      <c r="AY221" s="167">
        <f t="shared" si="234"/>
        <v>7.1621257239159686E-2</v>
      </c>
      <c r="AZ221" s="167">
        <f t="shared" si="234"/>
        <v>-7.2351784209047088E-3</v>
      </c>
      <c r="BA221" s="167">
        <f t="shared" si="234"/>
        <v>3.1338034050545138E-2</v>
      </c>
      <c r="BB221" s="167">
        <f t="shared" si="234"/>
        <v>2.3574869283312427E-2</v>
      </c>
      <c r="BC221" s="167">
        <f t="shared" si="234"/>
        <v>4.9569709937343109E-2</v>
      </c>
      <c r="BD221" s="167">
        <f t="shared" si="234"/>
        <v>6.5007347098494872E-2</v>
      </c>
      <c r="BE221" s="167">
        <f t="shared" si="234"/>
        <v>2.8344187520879638E-2</v>
      </c>
      <c r="BF221" s="167" t="e">
        <f t="shared" si="234"/>
        <v>#DIV/0!</v>
      </c>
      <c r="BG221" s="167">
        <f t="shared" si="234"/>
        <v>3.2675190958450617E-2</v>
      </c>
      <c r="BH221" s="167">
        <f t="shared" si="234"/>
        <v>3.9776032109126502E-2</v>
      </c>
    </row>
    <row r="222" spans="1:60" s="36" customFormat="1" hidden="1" x14ac:dyDescent="0.2">
      <c r="A222" s="138">
        <f t="shared" si="208"/>
        <v>37072</v>
      </c>
      <c r="B222" s="190">
        <f t="shared" ref="B222:AG222" si="235">B20/B16-1</f>
        <v>3.1499784934382768E-2</v>
      </c>
      <c r="C222" s="228">
        <f t="shared" si="235"/>
        <v>3.3652778056618038E-2</v>
      </c>
      <c r="D222" s="191">
        <f t="shared" si="235"/>
        <v>1.9036380843024503E-2</v>
      </c>
      <c r="E222" s="167">
        <f t="shared" si="235"/>
        <v>3.8541017321860771E-2</v>
      </c>
      <c r="F222" s="167">
        <f t="shared" si="235"/>
        <v>3.4933373945222002E-2</v>
      </c>
      <c r="G222" s="167">
        <f t="shared" si="235"/>
        <v>3.8329725149887306E-2</v>
      </c>
      <c r="H222" s="64">
        <f t="shared" si="235"/>
        <v>-1.6392115483994996E-2</v>
      </c>
      <c r="I222" s="192">
        <f t="shared" si="235"/>
        <v>3.195085421772581E-2</v>
      </c>
      <c r="J222" s="167">
        <f t="shared" si="235"/>
        <v>2.7442591203304945E-2</v>
      </c>
      <c r="K222" s="167">
        <f t="shared" si="235"/>
        <v>4.030997982372253E-2</v>
      </c>
      <c r="L222" s="167">
        <f t="shared" si="235"/>
        <v>-5.0139275766016844E-3</v>
      </c>
      <c r="M222" s="167">
        <f t="shared" si="235"/>
        <v>-2.2154919840668974E-2</v>
      </c>
      <c r="N222" s="167">
        <f t="shared" si="235"/>
        <v>1.0432735591409115E-2</v>
      </c>
      <c r="O222" s="167">
        <f t="shared" si="235"/>
        <v>-3.5979951874727689E-2</v>
      </c>
      <c r="P222" s="167">
        <f t="shared" si="235"/>
        <v>4.9580956405381738E-3</v>
      </c>
      <c r="Q222" s="167">
        <f t="shared" si="235"/>
        <v>-5.6062992125984756E-3</v>
      </c>
      <c r="R222" s="167">
        <f t="shared" si="235"/>
        <v>1.3182176180100758E-2</v>
      </c>
      <c r="S222" s="167">
        <f t="shared" si="235"/>
        <v>2.9404530585139144E-2</v>
      </c>
      <c r="T222" s="167">
        <f t="shared" si="235"/>
        <v>2.6557875812474041E-2</v>
      </c>
      <c r="U222" s="167">
        <f t="shared" si="235"/>
        <v>2.2797730129108462E-2</v>
      </c>
      <c r="V222" s="167">
        <f t="shared" si="235"/>
        <v>5.5127668480535741E-2</v>
      </c>
      <c r="W222" s="167">
        <f t="shared" si="235"/>
        <v>2.3807334105860889E-2</v>
      </c>
      <c r="X222" s="167">
        <f t="shared" si="235"/>
        <v>2.4348119675877911E-2</v>
      </c>
      <c r="Y222" s="167">
        <f t="shared" si="235"/>
        <v>3.9078615353663748E-2</v>
      </c>
      <c r="Z222" s="167">
        <f t="shared" si="235"/>
        <v>4.3390845379775556E-2</v>
      </c>
      <c r="AA222" s="167">
        <f t="shared" si="235"/>
        <v>2.8135317068987753E-2</v>
      </c>
      <c r="AB222" s="167">
        <f t="shared" si="235"/>
        <v>1.7309693793707837E-2</v>
      </c>
      <c r="AC222" s="167">
        <f t="shared" si="235"/>
        <v>7.4581448223594027E-3</v>
      </c>
      <c r="AD222" s="167">
        <f t="shared" si="235"/>
        <v>5.8236669165968369E-2</v>
      </c>
      <c r="AE222" s="167">
        <f t="shared" si="235"/>
        <v>3.8541017321860771E-2</v>
      </c>
      <c r="AF222" s="167">
        <f t="shared" si="235"/>
        <v>2.8730232668303657E-2</v>
      </c>
      <c r="AG222" s="167">
        <f t="shared" si="235"/>
        <v>4.8771450574679243E-2</v>
      </c>
      <c r="AH222" s="167">
        <f t="shared" ref="AH222:BH222" si="236">AH20/AH16-1</f>
        <v>3.8368283332446129E-2</v>
      </c>
      <c r="AI222" s="167">
        <f t="shared" si="236"/>
        <v>3.0808949505626737E-2</v>
      </c>
      <c r="AJ222" s="167">
        <f t="shared" si="236"/>
        <v>2.5122665651502674E-2</v>
      </c>
      <c r="AK222" s="167">
        <f t="shared" si="236"/>
        <v>2.5320003155399284E-2</v>
      </c>
      <c r="AL222" s="167">
        <f t="shared" si="236"/>
        <v>3.5954581938522301E-2</v>
      </c>
      <c r="AM222" s="167">
        <f t="shared" si="236"/>
        <v>3.4096994598414199E-2</v>
      </c>
      <c r="AN222" s="167">
        <f t="shared" si="236"/>
        <v>4.2784208941837321E-2</v>
      </c>
      <c r="AO222" s="167">
        <f t="shared" si="236"/>
        <v>3.185590271138472E-2</v>
      </c>
      <c r="AP222" s="167">
        <f t="shared" si="236"/>
        <v>4.7334692173223836E-2</v>
      </c>
      <c r="AQ222" s="167">
        <f t="shared" si="236"/>
        <v>7.3986059896929302E-2</v>
      </c>
      <c r="AR222" s="167">
        <f t="shared" si="236"/>
        <v>2.946181194066444E-2</v>
      </c>
      <c r="AS222" s="167">
        <f t="shared" si="236"/>
        <v>0.14232835682635758</v>
      </c>
      <c r="AT222" s="167">
        <f t="shared" si="236"/>
        <v>2.0931562577881202E-2</v>
      </c>
      <c r="AU222" s="167">
        <f t="shared" si="236"/>
        <v>4.4806878933598249E-2</v>
      </c>
      <c r="AV222" s="167">
        <f t="shared" si="236"/>
        <v>4.8397868424030266E-2</v>
      </c>
      <c r="AW222" s="167">
        <f t="shared" si="236"/>
        <v>1.1047174768355372E-2</v>
      </c>
      <c r="AX222" s="167">
        <f t="shared" si="236"/>
        <v>3.7222774414425341E-2</v>
      </c>
      <c r="AY222" s="167">
        <f t="shared" si="236"/>
        <v>2.4781472380592806E-2</v>
      </c>
      <c r="AZ222" s="167">
        <f t="shared" si="236"/>
        <v>-7.555282822611864E-3</v>
      </c>
      <c r="BA222" s="167">
        <f t="shared" si="236"/>
        <v>2.4957351016344553E-2</v>
      </c>
      <c r="BB222" s="167">
        <f t="shared" si="236"/>
        <v>2.1344547466439323E-2</v>
      </c>
      <c r="BC222" s="167">
        <f t="shared" si="236"/>
        <v>4.3976553362752302E-2</v>
      </c>
      <c r="BD222" s="167">
        <f t="shared" si="236"/>
        <v>5.903756861870102E-2</v>
      </c>
      <c r="BE222" s="167">
        <f t="shared" si="236"/>
        <v>2.4216557658144122E-2</v>
      </c>
      <c r="BF222" s="167" t="e">
        <f t="shared" si="236"/>
        <v>#DIV/0!</v>
      </c>
      <c r="BG222" s="167">
        <f t="shared" si="236"/>
        <v>2.8823394859646578E-2</v>
      </c>
      <c r="BH222" s="167">
        <f t="shared" si="236"/>
        <v>3.4086146330432499E-2</v>
      </c>
    </row>
    <row r="223" spans="1:60" s="36" customFormat="1" hidden="1" x14ac:dyDescent="0.2">
      <c r="A223" s="138">
        <f t="shared" si="208"/>
        <v>37164</v>
      </c>
      <c r="B223" s="190">
        <f t="shared" ref="B223:AG223" si="237">B21/B17-1</f>
        <v>2.447226735788588E-2</v>
      </c>
      <c r="C223" s="228">
        <f t="shared" si="237"/>
        <v>2.7748357465703144E-2</v>
      </c>
      <c r="D223" s="191">
        <f t="shared" si="237"/>
        <v>9.6012955273283573E-3</v>
      </c>
      <c r="E223" s="167">
        <f t="shared" si="237"/>
        <v>2.8957315985009391E-2</v>
      </c>
      <c r="F223" s="167">
        <f t="shared" si="237"/>
        <v>2.8993558140362641E-2</v>
      </c>
      <c r="G223" s="167">
        <f t="shared" si="237"/>
        <v>3.4089521240194376E-2</v>
      </c>
      <c r="H223" s="64">
        <f t="shared" si="237"/>
        <v>-5.3909709136421458E-2</v>
      </c>
      <c r="I223" s="192">
        <f t="shared" si="237"/>
        <v>2.4263564066030696E-2</v>
      </c>
      <c r="J223" s="167">
        <f t="shared" si="237"/>
        <v>2.6376280713596323E-2</v>
      </c>
      <c r="K223" s="167">
        <f t="shared" si="237"/>
        <v>3.5465129613438506E-2</v>
      </c>
      <c r="L223" s="167">
        <f t="shared" si="237"/>
        <v>-6.2830215621876295E-3</v>
      </c>
      <c r="M223" s="167">
        <f t="shared" si="237"/>
        <v>-2.0319589662655346E-2</v>
      </c>
      <c r="N223" s="167">
        <f t="shared" si="237"/>
        <v>1.032030942072959E-2</v>
      </c>
      <c r="O223" s="167">
        <f t="shared" si="237"/>
        <v>-4.7921820880752142E-2</v>
      </c>
      <c r="P223" s="167">
        <f t="shared" si="237"/>
        <v>-2.7957710432956473E-3</v>
      </c>
      <c r="Q223" s="167">
        <f t="shared" si="237"/>
        <v>-1.080402010050252E-2</v>
      </c>
      <c r="R223" s="167">
        <f t="shared" si="237"/>
        <v>5.9166143369877577E-3</v>
      </c>
      <c r="S223" s="167">
        <f t="shared" si="237"/>
        <v>3.8638724262235025E-2</v>
      </c>
      <c r="T223" s="167">
        <f t="shared" si="237"/>
        <v>1.2418706583090966E-2</v>
      </c>
      <c r="U223" s="167">
        <f t="shared" si="237"/>
        <v>1.2470254957507088E-2</v>
      </c>
      <c r="V223" s="167">
        <f t="shared" si="237"/>
        <v>2.1473264339190834E-2</v>
      </c>
      <c r="W223" s="167">
        <f t="shared" si="237"/>
        <v>6.7361502689002872E-3</v>
      </c>
      <c r="X223" s="167">
        <f t="shared" si="237"/>
        <v>6.6833392674063852E-3</v>
      </c>
      <c r="Y223" s="167">
        <f t="shared" si="237"/>
        <v>3.0798759497745465E-2</v>
      </c>
      <c r="Z223" s="167">
        <f t="shared" si="237"/>
        <v>3.3561085186324169E-2</v>
      </c>
      <c r="AA223" s="167">
        <f t="shared" si="237"/>
        <v>2.3743457955893943E-2</v>
      </c>
      <c r="AB223" s="167">
        <f t="shared" si="237"/>
        <v>8.7648006090947916E-3</v>
      </c>
      <c r="AC223" s="167">
        <f t="shared" si="237"/>
        <v>8.0019384652663117E-3</v>
      </c>
      <c r="AD223" s="167">
        <f t="shared" si="237"/>
        <v>4.9697632247932777E-2</v>
      </c>
      <c r="AE223" s="167">
        <f t="shared" si="237"/>
        <v>2.8957315985009391E-2</v>
      </c>
      <c r="AF223" s="167">
        <f t="shared" si="237"/>
        <v>2.2948589148267917E-2</v>
      </c>
      <c r="AG223" s="167">
        <f t="shared" si="237"/>
        <v>3.9220441996832722E-2</v>
      </c>
      <c r="AH223" s="167">
        <f t="shared" ref="AH223:BH223" si="238">AH21/AH17-1</f>
        <v>2.8254423324725497E-2</v>
      </c>
      <c r="AI223" s="167">
        <f t="shared" si="238"/>
        <v>2.9132024222083608E-2</v>
      </c>
      <c r="AJ223" s="167">
        <f t="shared" si="238"/>
        <v>2.5600902823674998E-2</v>
      </c>
      <c r="AK223" s="167">
        <f t="shared" si="238"/>
        <v>2.0897660567504639E-2</v>
      </c>
      <c r="AL223" s="167">
        <f t="shared" si="238"/>
        <v>3.5489872659784982E-2</v>
      </c>
      <c r="AM223" s="167">
        <f t="shared" si="238"/>
        <v>2.6846993974421141E-2</v>
      </c>
      <c r="AN223" s="167">
        <f t="shared" si="238"/>
        <v>3.8121769112049009E-2</v>
      </c>
      <c r="AO223" s="167">
        <f t="shared" si="238"/>
        <v>1.8740754879037924E-2</v>
      </c>
      <c r="AP223" s="167">
        <f t="shared" si="238"/>
        <v>4.6537286116338894E-2</v>
      </c>
      <c r="AQ223" s="167">
        <f t="shared" si="238"/>
        <v>5.2204263178176502E-2</v>
      </c>
      <c r="AR223" s="167">
        <f t="shared" si="238"/>
        <v>1.042965159091902E-2</v>
      </c>
      <c r="AS223" s="167">
        <f t="shared" si="238"/>
        <v>0.1092802098704706</v>
      </c>
      <c r="AT223" s="167">
        <f t="shared" si="238"/>
        <v>2.8797959540839413E-2</v>
      </c>
      <c r="AU223" s="167">
        <f t="shared" si="238"/>
        <v>3.8141449141700701E-2</v>
      </c>
      <c r="AV223" s="167">
        <f t="shared" si="238"/>
        <v>3.9096033179449652E-2</v>
      </c>
      <c r="AW223" s="167">
        <f t="shared" si="238"/>
        <v>9.0688300950805267E-3</v>
      </c>
      <c r="AX223" s="167">
        <f t="shared" si="238"/>
        <v>2.2386796023666777E-2</v>
      </c>
      <c r="AY223" s="167">
        <f t="shared" si="238"/>
        <v>1.0142354733644332E-2</v>
      </c>
      <c r="AZ223" s="167">
        <f t="shared" si="238"/>
        <v>-8.023757298785128E-4</v>
      </c>
      <c r="BA223" s="167">
        <f t="shared" si="238"/>
        <v>2.8231520475549443E-2</v>
      </c>
      <c r="BB223" s="167">
        <f t="shared" si="238"/>
        <v>2.1199862358608712E-2</v>
      </c>
      <c r="BC223" s="167">
        <f t="shared" si="238"/>
        <v>3.7973883821989185E-2</v>
      </c>
      <c r="BD223" s="167">
        <f t="shared" si="238"/>
        <v>4.7933061256370868E-2</v>
      </c>
      <c r="BE223" s="167">
        <f t="shared" si="238"/>
        <v>2.3660672336713429E-2</v>
      </c>
      <c r="BF223" s="167" t="e">
        <f t="shared" si="238"/>
        <v>#DIV/0!</v>
      </c>
      <c r="BG223" s="167">
        <f t="shared" si="238"/>
        <v>2.6771452946147134E-2</v>
      </c>
      <c r="BH223" s="167">
        <f t="shared" si="238"/>
        <v>2.9766601949207994E-2</v>
      </c>
    </row>
    <row r="224" spans="1:60" s="36" customFormat="1" ht="12" hidden="1" thickBot="1" x14ac:dyDescent="0.25">
      <c r="A224" s="139">
        <f t="shared" si="208"/>
        <v>37255</v>
      </c>
      <c r="B224" s="193">
        <f t="shared" ref="B224:AG224" si="239">B22/B18-1</f>
        <v>1.5431479525564562E-2</v>
      </c>
      <c r="C224" s="234">
        <f t="shared" si="239"/>
        <v>1.9239486004644979E-2</v>
      </c>
      <c r="D224" s="194">
        <f t="shared" si="239"/>
        <v>-3.1923596806571197E-4</v>
      </c>
      <c r="E224" s="163">
        <f t="shared" si="239"/>
        <v>1.8688198861438687E-2</v>
      </c>
      <c r="F224" s="163">
        <f t="shared" si="239"/>
        <v>2.038089037215296E-2</v>
      </c>
      <c r="G224" s="163">
        <f t="shared" si="239"/>
        <v>2.6267878620573892E-2</v>
      </c>
      <c r="H224" s="163">
        <f t="shared" si="239"/>
        <v>-8.1112184515629515E-2</v>
      </c>
      <c r="I224" s="195">
        <f t="shared" si="239"/>
        <v>1.4158698150910531E-2</v>
      </c>
      <c r="J224" s="163">
        <f t="shared" si="239"/>
        <v>2.6811531924660459E-2</v>
      </c>
      <c r="K224" s="163">
        <f t="shared" si="239"/>
        <v>2.6169096276733805E-2</v>
      </c>
      <c r="L224" s="163">
        <f t="shared" si="239"/>
        <v>-3.1455142231947564E-3</v>
      </c>
      <c r="M224" s="163">
        <f t="shared" si="239"/>
        <v>-3.5890101117615703E-2</v>
      </c>
      <c r="N224" s="163">
        <f t="shared" si="239"/>
        <v>7.9520392516445604E-3</v>
      </c>
      <c r="O224" s="163">
        <f t="shared" si="239"/>
        <v>-5.8494769991660256E-2</v>
      </c>
      <c r="P224" s="163">
        <f t="shared" si="239"/>
        <v>-1.0205487436546923E-2</v>
      </c>
      <c r="Q224" s="163">
        <f t="shared" si="239"/>
        <v>-2.0376076976290847E-2</v>
      </c>
      <c r="R224" s="163">
        <f t="shared" si="239"/>
        <v>-6.2239946519748734E-4</v>
      </c>
      <c r="S224" s="163">
        <f t="shared" si="239"/>
        <v>5.4845916607979772E-2</v>
      </c>
      <c r="T224" s="163">
        <f t="shared" si="239"/>
        <v>8.1621034249630409E-3</v>
      </c>
      <c r="U224" s="163">
        <f t="shared" si="239"/>
        <v>8.8864183385384266E-5</v>
      </c>
      <c r="V224" s="163">
        <f t="shared" si="239"/>
        <v>-1.4188150756735296E-2</v>
      </c>
      <c r="W224" s="163">
        <f t="shared" si="239"/>
        <v>-3.6396051131539986E-2</v>
      </c>
      <c r="X224" s="163">
        <f t="shared" si="239"/>
        <v>-1.6310280613882622E-3</v>
      </c>
      <c r="Y224" s="163">
        <f t="shared" si="239"/>
        <v>1.6154004832212188E-2</v>
      </c>
      <c r="Z224" s="163">
        <f t="shared" si="239"/>
        <v>1.5202207154794145E-2</v>
      </c>
      <c r="AA224" s="163">
        <f t="shared" si="239"/>
        <v>1.8593295938365895E-2</v>
      </c>
      <c r="AB224" s="163">
        <f t="shared" si="239"/>
        <v>2.2359634531472494E-3</v>
      </c>
      <c r="AC224" s="163">
        <f t="shared" si="239"/>
        <v>1.1584774296638622E-2</v>
      </c>
      <c r="AD224" s="163">
        <f t="shared" si="239"/>
        <v>4.4471308418426503E-2</v>
      </c>
      <c r="AE224" s="163">
        <f t="shared" si="239"/>
        <v>1.8688198861438687E-2</v>
      </c>
      <c r="AF224" s="163">
        <f t="shared" si="239"/>
        <v>8.6076147291063165E-3</v>
      </c>
      <c r="AG224" s="163">
        <f t="shared" si="239"/>
        <v>2.1179334404211714E-2</v>
      </c>
      <c r="AH224" s="163">
        <f t="shared" ref="AH224:BH224" si="240">AH22/AH18-1</f>
        <v>1.964772491137845E-2</v>
      </c>
      <c r="AI224" s="163">
        <f t="shared" si="240"/>
        <v>2.5749079855111212E-2</v>
      </c>
      <c r="AJ224" s="163">
        <f t="shared" si="240"/>
        <v>2.624228917205107E-2</v>
      </c>
      <c r="AK224" s="163">
        <f t="shared" si="240"/>
        <v>1.3282050599555451E-2</v>
      </c>
      <c r="AL224" s="163">
        <f t="shared" si="240"/>
        <v>3.3860077675165412E-2</v>
      </c>
      <c r="AM224" s="163">
        <f t="shared" si="240"/>
        <v>1.8348686178009332E-2</v>
      </c>
      <c r="AN224" s="163">
        <f t="shared" si="240"/>
        <v>3.2813202507206984E-2</v>
      </c>
      <c r="AO224" s="163">
        <f t="shared" si="240"/>
        <v>1.8007516433128368E-2</v>
      </c>
      <c r="AP224" s="163">
        <f t="shared" si="240"/>
        <v>3.8384051627650573E-2</v>
      </c>
      <c r="AQ224" s="163">
        <f t="shared" si="240"/>
        <v>1.0459868260551453E-2</v>
      </c>
      <c r="AR224" s="163">
        <f t="shared" si="240"/>
        <v>8.1631863508428992E-3</v>
      </c>
      <c r="AS224" s="163">
        <f t="shared" si="240"/>
        <v>4.8642264808771207E-2</v>
      </c>
      <c r="AT224" s="163">
        <f t="shared" si="240"/>
        <v>2.7221726837911797E-2</v>
      </c>
      <c r="AU224" s="163">
        <f t="shared" si="240"/>
        <v>3.2755779326948398E-2</v>
      </c>
      <c r="AV224" s="163">
        <f t="shared" si="240"/>
        <v>2.9750614132894926E-2</v>
      </c>
      <c r="AW224" s="163">
        <f t="shared" si="240"/>
        <v>1.091728355326671E-2</v>
      </c>
      <c r="AX224" s="163">
        <f t="shared" si="240"/>
        <v>2.6442296007893606E-3</v>
      </c>
      <c r="AY224" s="163">
        <f t="shared" si="240"/>
        <v>-1.0876318191846646E-2</v>
      </c>
      <c r="AZ224" s="163">
        <f t="shared" si="240"/>
        <v>-2.6391616984089428E-4</v>
      </c>
      <c r="BA224" s="163">
        <f t="shared" si="240"/>
        <v>3.2127886222524715E-2</v>
      </c>
      <c r="BB224" s="163">
        <f t="shared" si="240"/>
        <v>2.2303271732774022E-2</v>
      </c>
      <c r="BC224" s="163">
        <f t="shared" si="240"/>
        <v>3.64525590150373E-2</v>
      </c>
      <c r="BD224" s="163">
        <f t="shared" si="240"/>
        <v>4.1404469824499301E-2</v>
      </c>
      <c r="BE224" s="163">
        <f t="shared" si="240"/>
        <v>1.9709348861939313E-2</v>
      </c>
      <c r="BF224" s="163" t="e">
        <f t="shared" si="240"/>
        <v>#DIV/0!</v>
      </c>
      <c r="BG224" s="163">
        <f t="shared" si="240"/>
        <v>2.7884013051183709E-2</v>
      </c>
      <c r="BH224" s="163">
        <f t="shared" si="240"/>
        <v>2.8350012474206876E-2</v>
      </c>
    </row>
    <row r="225" spans="1:60" s="36" customFormat="1" hidden="1" x14ac:dyDescent="0.2">
      <c r="A225" s="138">
        <f t="shared" si="208"/>
        <v>37345</v>
      </c>
      <c r="B225" s="190">
        <f t="shared" ref="B225:AG225" si="241">B23/B19-1</f>
        <v>1.112198507229345E-2</v>
      </c>
      <c r="C225" s="228">
        <f t="shared" si="241"/>
        <v>1.5062334897683272E-2</v>
      </c>
      <c r="D225" s="191">
        <f t="shared" si="241"/>
        <v>-9.9611328384752174E-3</v>
      </c>
      <c r="E225" s="167">
        <f t="shared" si="241"/>
        <v>1.4736569119239595E-2</v>
      </c>
      <c r="F225" s="167">
        <f t="shared" si="241"/>
        <v>1.7828233926380666E-2</v>
      </c>
      <c r="G225" s="167">
        <f t="shared" si="241"/>
        <v>2.4011100414001119E-2</v>
      </c>
      <c r="H225" s="64">
        <f t="shared" si="241"/>
        <v>-8.910568843989064E-2</v>
      </c>
      <c r="I225" s="192">
        <f t="shared" si="241"/>
        <v>8.4940843387122378E-3</v>
      </c>
      <c r="J225" s="167">
        <f t="shared" si="241"/>
        <v>3.4564294895979453E-2</v>
      </c>
      <c r="K225" s="167">
        <f t="shared" si="241"/>
        <v>2.2088931043662718E-2</v>
      </c>
      <c r="L225" s="167">
        <f t="shared" si="241"/>
        <v>-9.1337234194377448E-3</v>
      </c>
      <c r="M225" s="167">
        <f t="shared" si="241"/>
        <v>-7.7863163952740511E-3</v>
      </c>
      <c r="N225" s="167">
        <f t="shared" si="241"/>
        <v>8.7991766965431761E-3</v>
      </c>
      <c r="O225" s="167">
        <f t="shared" si="241"/>
        <v>-7.1880715174492904E-2</v>
      </c>
      <c r="P225" s="167">
        <f t="shared" si="241"/>
        <v>-1.8339988691159825E-2</v>
      </c>
      <c r="Q225" s="167">
        <f t="shared" si="241"/>
        <v>3.3638165888597582E-2</v>
      </c>
      <c r="R225" s="167">
        <f t="shared" si="241"/>
        <v>-1.3289530917332426E-2</v>
      </c>
      <c r="S225" s="167">
        <f t="shared" si="241"/>
        <v>5.7071750450025993E-2</v>
      </c>
      <c r="T225" s="167">
        <f t="shared" si="241"/>
        <v>-5.9880076389323689E-3</v>
      </c>
      <c r="U225" s="167">
        <f t="shared" si="241"/>
        <v>-1.4247162697106797E-2</v>
      </c>
      <c r="V225" s="167">
        <f t="shared" si="241"/>
        <v>-5.4503314559138705E-2</v>
      </c>
      <c r="W225" s="167">
        <f t="shared" si="241"/>
        <v>-5.4380883417813219E-2</v>
      </c>
      <c r="X225" s="167">
        <f t="shared" si="241"/>
        <v>-1.1837213852475048E-2</v>
      </c>
      <c r="Y225" s="167">
        <f t="shared" si="241"/>
        <v>6.9141425213872232E-3</v>
      </c>
      <c r="Z225" s="167">
        <f t="shared" si="241"/>
        <v>-1.7320884084071064E-4</v>
      </c>
      <c r="AA225" s="167">
        <f t="shared" si="241"/>
        <v>2.5259275551119176E-2</v>
      </c>
      <c r="AB225" s="167">
        <f t="shared" si="241"/>
        <v>-1.0024487528269566E-3</v>
      </c>
      <c r="AC225" s="167">
        <f t="shared" si="241"/>
        <v>5.603913552743478E-3</v>
      </c>
      <c r="AD225" s="167">
        <f t="shared" si="241"/>
        <v>4.6932852145343817E-2</v>
      </c>
      <c r="AE225" s="167">
        <f t="shared" si="241"/>
        <v>1.4736569119239595E-2</v>
      </c>
      <c r="AF225" s="167">
        <f t="shared" si="241"/>
        <v>-5.549596604952689E-3</v>
      </c>
      <c r="AG225" s="167">
        <f t="shared" si="241"/>
        <v>1.6865524985962832E-2</v>
      </c>
      <c r="AH225" s="167">
        <f t="shared" ref="AH225:BH225" si="242">AH23/AH19-1</f>
        <v>1.7094611241224911E-2</v>
      </c>
      <c r="AI225" s="167">
        <f t="shared" si="242"/>
        <v>2.4442549576642936E-2</v>
      </c>
      <c r="AJ225" s="167">
        <f t="shared" si="242"/>
        <v>2.6229841494915807E-2</v>
      </c>
      <c r="AK225" s="167">
        <f t="shared" si="242"/>
        <v>1.3115167856296406E-2</v>
      </c>
      <c r="AL225" s="167">
        <f t="shared" si="242"/>
        <v>3.1570118572504358E-2</v>
      </c>
      <c r="AM225" s="167">
        <f t="shared" si="242"/>
        <v>9.43467613960558E-3</v>
      </c>
      <c r="AN225" s="167">
        <f t="shared" si="242"/>
        <v>3.188610790527302E-2</v>
      </c>
      <c r="AO225" s="167">
        <f t="shared" si="242"/>
        <v>2.4565808746599638E-2</v>
      </c>
      <c r="AP225" s="167">
        <f t="shared" si="242"/>
        <v>3.47125718615231E-2</v>
      </c>
      <c r="AQ225" s="167">
        <f t="shared" si="242"/>
        <v>2.0082629209638325E-2</v>
      </c>
      <c r="AR225" s="167">
        <f t="shared" si="242"/>
        <v>-1.5120809860324713E-2</v>
      </c>
      <c r="AS225" s="167">
        <f t="shared" si="242"/>
        <v>6.0951380562590529E-3</v>
      </c>
      <c r="AT225" s="167">
        <f t="shared" si="242"/>
        <v>2.5198105323419817E-2</v>
      </c>
      <c r="AU225" s="167">
        <f t="shared" si="242"/>
        <v>3.0819921476604284E-2</v>
      </c>
      <c r="AV225" s="167">
        <f t="shared" si="242"/>
        <v>2.1653838846439566E-2</v>
      </c>
      <c r="AW225" s="167">
        <f t="shared" si="242"/>
        <v>-2.2941041523285577E-3</v>
      </c>
      <c r="AX225" s="167">
        <f t="shared" si="242"/>
        <v>4.7967499571721639E-4</v>
      </c>
      <c r="AY225" s="167">
        <f t="shared" si="242"/>
        <v>-1.4073037102187547E-2</v>
      </c>
      <c r="AZ225" s="167">
        <f t="shared" si="242"/>
        <v>1.7003643953866776E-2</v>
      </c>
      <c r="BA225" s="167">
        <f t="shared" si="242"/>
        <v>3.4059125247164701E-2</v>
      </c>
      <c r="BB225" s="167">
        <f t="shared" si="242"/>
        <v>2.8140136744364996E-2</v>
      </c>
      <c r="BC225" s="167">
        <f t="shared" si="242"/>
        <v>4.446735460805451E-2</v>
      </c>
      <c r="BD225" s="167">
        <f t="shared" si="242"/>
        <v>5.1427647504048046E-2</v>
      </c>
      <c r="BE225" s="167">
        <f t="shared" si="242"/>
        <v>2.2780880165440776E-2</v>
      </c>
      <c r="BF225" s="167" t="e">
        <f t="shared" si="242"/>
        <v>#DIV/0!</v>
      </c>
      <c r="BG225" s="167">
        <f t="shared" si="242"/>
        <v>3.0605982406477716E-2</v>
      </c>
      <c r="BH225" s="167">
        <f t="shared" si="242"/>
        <v>3.0900806155595095E-2</v>
      </c>
    </row>
    <row r="226" spans="1:60" s="36" customFormat="1" hidden="1" x14ac:dyDescent="0.2">
      <c r="A226" s="138">
        <f t="shared" si="208"/>
        <v>37437</v>
      </c>
      <c r="B226" s="190">
        <f t="shared" ref="B226:AG226" si="243">B24/B20-1</f>
        <v>8.2314126812148558E-3</v>
      </c>
      <c r="C226" s="228">
        <f t="shared" si="243"/>
        <v>1.0358750859374322E-2</v>
      </c>
      <c r="D226" s="191">
        <f t="shared" si="243"/>
        <v>-1.7303636826126345E-2</v>
      </c>
      <c r="E226" s="167">
        <f t="shared" si="243"/>
        <v>9.4037170598142428E-3</v>
      </c>
      <c r="F226" s="167">
        <f t="shared" si="243"/>
        <v>1.6549886889240195E-2</v>
      </c>
      <c r="G226" s="167">
        <f t="shared" si="243"/>
        <v>2.018860658990862E-2</v>
      </c>
      <c r="H226" s="64">
        <f t="shared" si="243"/>
        <v>-4.1497462655567197E-2</v>
      </c>
      <c r="I226" s="192">
        <f t="shared" si="243"/>
        <v>4.8856598864928102E-3</v>
      </c>
      <c r="J226" s="167">
        <f t="shared" si="243"/>
        <v>3.8457211782757961E-2</v>
      </c>
      <c r="K226" s="167">
        <f t="shared" si="243"/>
        <v>1.6906840137427048E-2</v>
      </c>
      <c r="L226" s="167">
        <f t="shared" si="243"/>
        <v>-1.4977603583426702E-2</v>
      </c>
      <c r="M226" s="167">
        <f t="shared" si="243"/>
        <v>-1.0335308375976293E-2</v>
      </c>
      <c r="N226" s="167">
        <f t="shared" si="243"/>
        <v>9.1712679103637118E-3</v>
      </c>
      <c r="O226" s="167">
        <f t="shared" si="243"/>
        <v>-6.749108847329921E-2</v>
      </c>
      <c r="P226" s="167">
        <f t="shared" si="243"/>
        <v>-2.5148219266402205E-2</v>
      </c>
      <c r="Q226" s="167">
        <f t="shared" si="243"/>
        <v>3.0533384011149023E-2</v>
      </c>
      <c r="R226" s="167">
        <f t="shared" si="243"/>
        <v>-2.2923286427598777E-2</v>
      </c>
      <c r="S226" s="167">
        <f t="shared" si="243"/>
        <v>5.275670509527508E-2</v>
      </c>
      <c r="T226" s="167">
        <f t="shared" si="243"/>
        <v>-1.4457688494201815E-2</v>
      </c>
      <c r="U226" s="167">
        <f t="shared" si="243"/>
        <v>-2.6204962838290657E-2</v>
      </c>
      <c r="V226" s="167">
        <f t="shared" si="243"/>
        <v>-7.2102987265442176E-2</v>
      </c>
      <c r="W226" s="167">
        <f t="shared" si="243"/>
        <v>-6.6305753844679738E-2</v>
      </c>
      <c r="X226" s="167">
        <f t="shared" si="243"/>
        <v>-2.1373426467046097E-2</v>
      </c>
      <c r="Y226" s="167">
        <f t="shared" si="243"/>
        <v>-5.9019070391321815E-3</v>
      </c>
      <c r="Z226" s="167">
        <f t="shared" si="243"/>
        <v>-1.2520281495827068E-2</v>
      </c>
      <c r="AA226" s="167">
        <f t="shared" si="243"/>
        <v>1.1142990591846313E-2</v>
      </c>
      <c r="AB226" s="167">
        <f t="shared" si="243"/>
        <v>-9.847736994824885E-3</v>
      </c>
      <c r="AC226" s="167">
        <f t="shared" si="243"/>
        <v>3.5333473907368518E-3</v>
      </c>
      <c r="AD226" s="167">
        <f t="shared" si="243"/>
        <v>4.5179090916668718E-2</v>
      </c>
      <c r="AE226" s="167">
        <f t="shared" si="243"/>
        <v>9.4037170598142428E-3</v>
      </c>
      <c r="AF226" s="167">
        <f t="shared" si="243"/>
        <v>-9.0023023791251378E-3</v>
      </c>
      <c r="AG226" s="167">
        <f t="shared" si="243"/>
        <v>9.2618890928612974E-3</v>
      </c>
      <c r="AH226" s="167">
        <f t="shared" ref="AH226:BH226" si="244">AH24/AH20-1</f>
        <v>1.183503326655555E-2</v>
      </c>
      <c r="AI226" s="167">
        <f t="shared" si="244"/>
        <v>1.774909392027868E-2</v>
      </c>
      <c r="AJ226" s="167">
        <f t="shared" si="244"/>
        <v>2.0138382069645022E-2</v>
      </c>
      <c r="AK226" s="167">
        <f t="shared" si="244"/>
        <v>9.2314202356293951E-3</v>
      </c>
      <c r="AL226" s="167">
        <f t="shared" si="244"/>
        <v>2.2748412778376803E-2</v>
      </c>
      <c r="AM226" s="167">
        <f t="shared" si="244"/>
        <v>5.4916955299060266E-3</v>
      </c>
      <c r="AN226" s="167">
        <f t="shared" si="244"/>
        <v>2.7045481498696011E-2</v>
      </c>
      <c r="AO226" s="167">
        <f t="shared" si="244"/>
        <v>1.8959141485270115E-2</v>
      </c>
      <c r="AP226" s="167">
        <f t="shared" si="244"/>
        <v>3.0362823321918864E-2</v>
      </c>
      <c r="AQ226" s="167">
        <f t="shared" si="244"/>
        <v>1.460600310149629E-2</v>
      </c>
      <c r="AR226" s="167">
        <f t="shared" si="244"/>
        <v>-1.4195005073047162E-2</v>
      </c>
      <c r="AS226" s="167">
        <f t="shared" si="244"/>
        <v>-2.5685990289195493E-2</v>
      </c>
      <c r="AT226" s="167">
        <f t="shared" si="244"/>
        <v>1.4353101537046165E-2</v>
      </c>
      <c r="AU226" s="167">
        <f t="shared" si="244"/>
        <v>3.0062437720180357E-2</v>
      </c>
      <c r="AV226" s="167">
        <f t="shared" si="244"/>
        <v>1.7763955372290141E-2</v>
      </c>
      <c r="AW226" s="167">
        <f t="shared" si="244"/>
        <v>8.2138646993954456E-3</v>
      </c>
      <c r="AX226" s="167">
        <f t="shared" si="244"/>
        <v>7.138674190909855E-3</v>
      </c>
      <c r="AY226" s="167">
        <f t="shared" si="244"/>
        <v>2.1059354780494921E-3</v>
      </c>
      <c r="AZ226" s="167">
        <f t="shared" si="244"/>
        <v>1.8347899682946256E-2</v>
      </c>
      <c r="BA226" s="167">
        <f t="shared" si="244"/>
        <v>3.3026809492346487E-2</v>
      </c>
      <c r="BB226" s="167">
        <f t="shared" si="244"/>
        <v>3.0685990839615318E-2</v>
      </c>
      <c r="BC226" s="167">
        <f t="shared" si="244"/>
        <v>5.1843421556329705E-2</v>
      </c>
      <c r="BD226" s="167">
        <f t="shared" si="244"/>
        <v>4.9874613089549102E-2</v>
      </c>
      <c r="BE226" s="167">
        <f t="shared" si="244"/>
        <v>2.283380563351578E-2</v>
      </c>
      <c r="BF226" s="167" t="e">
        <f t="shared" si="244"/>
        <v>#DIV/0!</v>
      </c>
      <c r="BG226" s="167">
        <f t="shared" si="244"/>
        <v>3.7173978123266505E-2</v>
      </c>
      <c r="BH226" s="167">
        <f t="shared" si="244"/>
        <v>3.2998043448497993E-2</v>
      </c>
    </row>
    <row r="227" spans="1:60" s="36" customFormat="1" hidden="1" x14ac:dyDescent="0.2">
      <c r="A227" s="138">
        <f t="shared" si="208"/>
        <v>37529</v>
      </c>
      <c r="B227" s="190">
        <f t="shared" ref="B227:AG227" si="245">B25/B21-1</f>
        <v>5.1748590801923289E-3</v>
      </c>
      <c r="C227" s="228">
        <f t="shared" si="245"/>
        <v>6.8606848389747288E-3</v>
      </c>
      <c r="D227" s="191">
        <f t="shared" si="245"/>
        <v>-1.9839333636319956E-2</v>
      </c>
      <c r="E227" s="167">
        <f t="shared" si="245"/>
        <v>7.8771567185240698E-3</v>
      </c>
      <c r="F227" s="167">
        <f t="shared" si="245"/>
        <v>1.3139985546435362E-2</v>
      </c>
      <c r="G227" s="167">
        <f t="shared" si="245"/>
        <v>1.6052016225874821E-2</v>
      </c>
      <c r="H227" s="64">
        <f t="shared" si="245"/>
        <v>-3.8640589598320063E-2</v>
      </c>
      <c r="I227" s="192">
        <f t="shared" si="245"/>
        <v>1.1795243432313196E-3</v>
      </c>
      <c r="J227" s="167">
        <f t="shared" si="245"/>
        <v>4.1549522154854746E-2</v>
      </c>
      <c r="K227" s="167">
        <f t="shared" si="245"/>
        <v>1.154460931125878E-2</v>
      </c>
      <c r="L227" s="167">
        <f t="shared" si="245"/>
        <v>2.1554821094984522E-3</v>
      </c>
      <c r="M227" s="167">
        <f t="shared" si="245"/>
        <v>-2.1412270103369546E-2</v>
      </c>
      <c r="N227" s="167">
        <f t="shared" si="245"/>
        <v>2.9296459813998865E-3</v>
      </c>
      <c r="O227" s="167">
        <f t="shared" si="245"/>
        <v>-7.0043915495153652E-2</v>
      </c>
      <c r="P227" s="167">
        <f t="shared" si="245"/>
        <v>-3.1345909456163557E-2</v>
      </c>
      <c r="Q227" s="167">
        <f t="shared" si="245"/>
        <v>1.3017526035052018E-2</v>
      </c>
      <c r="R227" s="167">
        <f t="shared" si="245"/>
        <v>-1.6122011843808348E-2</v>
      </c>
      <c r="S227" s="167">
        <f t="shared" si="245"/>
        <v>4.15661729237502E-2</v>
      </c>
      <c r="T227" s="167">
        <f t="shared" si="245"/>
        <v>-1.6638921618437164E-2</v>
      </c>
      <c r="U227" s="167">
        <f t="shared" si="245"/>
        <v>-3.1281302287060497E-2</v>
      </c>
      <c r="V227" s="167">
        <f t="shared" si="245"/>
        <v>-7.3981153167188451E-2</v>
      </c>
      <c r="W227" s="167">
        <f t="shared" si="245"/>
        <v>-6.4495729996025153E-2</v>
      </c>
      <c r="X227" s="167">
        <f t="shared" si="245"/>
        <v>-1.973793544263347E-2</v>
      </c>
      <c r="Y227" s="167">
        <f t="shared" si="245"/>
        <v>-8.3686006189641615E-3</v>
      </c>
      <c r="Z227" s="167">
        <f t="shared" si="245"/>
        <v>-1.651379707370082E-2</v>
      </c>
      <c r="AA227" s="167">
        <f t="shared" si="245"/>
        <v>1.2634686593054667E-2</v>
      </c>
      <c r="AB227" s="167">
        <f t="shared" si="245"/>
        <v>-1.3241125660409025E-2</v>
      </c>
      <c r="AC227" s="167">
        <f t="shared" si="245"/>
        <v>6.221382783882845E-3</v>
      </c>
      <c r="AD227" s="167">
        <f t="shared" si="245"/>
        <v>4.5146092490804701E-2</v>
      </c>
      <c r="AE227" s="167">
        <f t="shared" si="245"/>
        <v>7.8771567185240698E-3</v>
      </c>
      <c r="AF227" s="167">
        <f t="shared" si="245"/>
        <v>-3.5726990117079804E-3</v>
      </c>
      <c r="AG227" s="167">
        <f t="shared" si="245"/>
        <v>9.7473915431089964E-4</v>
      </c>
      <c r="AH227" s="167">
        <f t="shared" ref="AH227:BH227" si="246">AH25/AH21-1</f>
        <v>1.0379633693144541E-2</v>
      </c>
      <c r="AI227" s="167">
        <f t="shared" si="246"/>
        <v>1.4965922801094544E-2</v>
      </c>
      <c r="AJ227" s="167">
        <f t="shared" si="246"/>
        <v>1.5529840880898815E-2</v>
      </c>
      <c r="AK227" s="167">
        <f t="shared" si="246"/>
        <v>6.2974131025936853E-3</v>
      </c>
      <c r="AL227" s="167">
        <f t="shared" si="246"/>
        <v>2.0460212782043463E-2</v>
      </c>
      <c r="AM227" s="167">
        <f t="shared" si="246"/>
        <v>3.8375943850821326E-3</v>
      </c>
      <c r="AN227" s="167">
        <f t="shared" si="246"/>
        <v>2.3439094535671279E-2</v>
      </c>
      <c r="AO227" s="167">
        <f t="shared" si="246"/>
        <v>8.2865919585319858E-3</v>
      </c>
      <c r="AP227" s="167">
        <f t="shared" si="246"/>
        <v>2.9843777583097753E-2</v>
      </c>
      <c r="AQ227" s="167">
        <f t="shared" si="246"/>
        <v>-2.6452752709749117E-4</v>
      </c>
      <c r="AR227" s="167">
        <f t="shared" si="246"/>
        <v>-2.3587691721444259E-2</v>
      </c>
      <c r="AS227" s="167">
        <f t="shared" si="246"/>
        <v>-5.6157241620252485E-2</v>
      </c>
      <c r="AT227" s="167">
        <f t="shared" si="246"/>
        <v>3.6936694493518996E-3</v>
      </c>
      <c r="AU227" s="167">
        <f t="shared" si="246"/>
        <v>2.6426635962973899E-2</v>
      </c>
      <c r="AV227" s="167">
        <f t="shared" si="246"/>
        <v>1.1863392966345643E-2</v>
      </c>
      <c r="AW227" s="167">
        <f t="shared" si="246"/>
        <v>4.3016259121750888E-3</v>
      </c>
      <c r="AX227" s="167">
        <f t="shared" si="246"/>
        <v>5.9430152521144919E-4</v>
      </c>
      <c r="AY227" s="167">
        <f t="shared" si="246"/>
        <v>1.9862399709791312E-4</v>
      </c>
      <c r="AZ227" s="167">
        <f t="shared" si="246"/>
        <v>1.631352696008892E-2</v>
      </c>
      <c r="BA227" s="167">
        <f t="shared" si="246"/>
        <v>3.2653607610064306E-2</v>
      </c>
      <c r="BB227" s="167">
        <f t="shared" si="246"/>
        <v>3.0015357598771386E-2</v>
      </c>
      <c r="BC227" s="167">
        <f t="shared" si="246"/>
        <v>6.0193318766727621E-2</v>
      </c>
      <c r="BD227" s="167">
        <f t="shared" si="246"/>
        <v>5.569013354898944E-2</v>
      </c>
      <c r="BE227" s="167">
        <f t="shared" si="246"/>
        <v>1.8764308538792518E-2</v>
      </c>
      <c r="BF227" s="167" t="e">
        <f t="shared" si="246"/>
        <v>#DIV/0!</v>
      </c>
      <c r="BG227" s="167">
        <f t="shared" si="246"/>
        <v>4.061775112700361E-2</v>
      </c>
      <c r="BH227" s="167">
        <f t="shared" si="246"/>
        <v>3.6184668993740621E-2</v>
      </c>
    </row>
    <row r="228" spans="1:60" s="36" customFormat="1" ht="12" hidden="1" thickBot="1" x14ac:dyDescent="0.25">
      <c r="A228" s="139">
        <f t="shared" si="208"/>
        <v>37620</v>
      </c>
      <c r="B228" s="193">
        <f t="shared" ref="B228:AG228" si="247">B26/B22-1</f>
        <v>5.7789116830895271E-3</v>
      </c>
      <c r="C228" s="234">
        <f t="shared" si="247"/>
        <v>5.4893335666350573E-3</v>
      </c>
      <c r="D228" s="194">
        <f t="shared" si="247"/>
        <v>-2.0358354939183365E-2</v>
      </c>
      <c r="E228" s="163">
        <f t="shared" si="247"/>
        <v>7.0488773630834611E-3</v>
      </c>
      <c r="F228" s="163">
        <f t="shared" si="247"/>
        <v>1.4261067047233178E-2</v>
      </c>
      <c r="G228" s="163">
        <f t="shared" si="247"/>
        <v>1.427866041939696E-2</v>
      </c>
      <c r="H228" s="163">
        <f t="shared" si="247"/>
        <v>1.392230825610774E-2</v>
      </c>
      <c r="I228" s="195">
        <f t="shared" si="247"/>
        <v>1.9953599098254671E-3</v>
      </c>
      <c r="J228" s="163">
        <f t="shared" si="247"/>
        <v>3.9191130259123463E-2</v>
      </c>
      <c r="K228" s="163">
        <f t="shared" si="247"/>
        <v>9.7492060720658635E-3</v>
      </c>
      <c r="L228" s="163">
        <f t="shared" si="247"/>
        <v>-2.2225270956235388E-2</v>
      </c>
      <c r="M228" s="163">
        <f t="shared" si="247"/>
        <v>-5.9341038468173624E-3</v>
      </c>
      <c r="N228" s="163">
        <f t="shared" si="247"/>
        <v>2.1689515907710177E-3</v>
      </c>
      <c r="O228" s="163">
        <f t="shared" si="247"/>
        <v>-7.5587775158098891E-2</v>
      </c>
      <c r="P228" s="163">
        <f t="shared" si="247"/>
        <v>-3.1281897542417059E-2</v>
      </c>
      <c r="Q228" s="163">
        <f t="shared" si="247"/>
        <v>-1.733324773704803E-3</v>
      </c>
      <c r="R228" s="163">
        <f t="shared" si="247"/>
        <v>-2.1636084745176309E-2</v>
      </c>
      <c r="S228" s="163">
        <f t="shared" si="247"/>
        <v>2.2089208633093493E-2</v>
      </c>
      <c r="T228" s="163">
        <f t="shared" si="247"/>
        <v>-1.7481653630314176E-2</v>
      </c>
      <c r="U228" s="163">
        <f t="shared" si="247"/>
        <v>-2.6025439365982006E-2</v>
      </c>
      <c r="V228" s="163">
        <f t="shared" si="247"/>
        <v>-8.2012657835778491E-2</v>
      </c>
      <c r="W228" s="163">
        <f t="shared" si="247"/>
        <v>-4.3503706593835401E-2</v>
      </c>
      <c r="X228" s="163">
        <f t="shared" si="247"/>
        <v>-2.2700180949685733E-2</v>
      </c>
      <c r="Y228" s="163">
        <f t="shared" si="247"/>
        <v>-3.2690414078578867E-3</v>
      </c>
      <c r="Z228" s="163">
        <f t="shared" si="247"/>
        <v>-1.2844614580390878E-2</v>
      </c>
      <c r="AA228" s="163">
        <f t="shared" si="247"/>
        <v>2.1189779145276422E-2</v>
      </c>
      <c r="AB228" s="163">
        <f t="shared" si="247"/>
        <v>-2.1110075468294243E-2</v>
      </c>
      <c r="AC228" s="163">
        <f t="shared" si="247"/>
        <v>-2.1493850840572648E-3</v>
      </c>
      <c r="AD228" s="163">
        <f t="shared" si="247"/>
        <v>4.1026398739164804E-2</v>
      </c>
      <c r="AE228" s="163">
        <f t="shared" si="247"/>
        <v>7.0488773630834611E-3</v>
      </c>
      <c r="AF228" s="163">
        <f t="shared" si="247"/>
        <v>-3.7206129709865809E-4</v>
      </c>
      <c r="AG228" s="163">
        <f t="shared" si="247"/>
        <v>-2.0788580139985413E-5</v>
      </c>
      <c r="AH228" s="163">
        <f t="shared" ref="AH228:BH228" si="248">AH26/AH22-1</f>
        <v>9.0342244410959172E-3</v>
      </c>
      <c r="AI228" s="163">
        <f t="shared" si="248"/>
        <v>1.3344793397787935E-2</v>
      </c>
      <c r="AJ228" s="163">
        <f t="shared" si="248"/>
        <v>1.1482108532657742E-2</v>
      </c>
      <c r="AK228" s="163">
        <f t="shared" si="248"/>
        <v>3.8988422691483837E-3</v>
      </c>
      <c r="AL228" s="163">
        <f t="shared" si="248"/>
        <v>1.9941568390157371E-2</v>
      </c>
      <c r="AM228" s="163">
        <f t="shared" si="248"/>
        <v>3.4969811554430574E-3</v>
      </c>
      <c r="AN228" s="163">
        <f t="shared" si="248"/>
        <v>2.405913186877906E-2</v>
      </c>
      <c r="AO228" s="163">
        <f t="shared" si="248"/>
        <v>1.8230626692640195E-2</v>
      </c>
      <c r="AP228" s="163">
        <f t="shared" si="248"/>
        <v>2.6209154450683947E-2</v>
      </c>
      <c r="AQ228" s="163">
        <f t="shared" si="248"/>
        <v>-1.2791893013430089E-2</v>
      </c>
      <c r="AR228" s="163">
        <f t="shared" si="248"/>
        <v>-2.8421355590732444E-2</v>
      </c>
      <c r="AS228" s="163">
        <f t="shared" si="248"/>
        <v>-6.076070077771123E-2</v>
      </c>
      <c r="AT228" s="163">
        <f t="shared" si="248"/>
        <v>-2.008702981742716E-3</v>
      </c>
      <c r="AU228" s="163">
        <f t="shared" si="248"/>
        <v>3.0475402814108765E-2</v>
      </c>
      <c r="AV228" s="163">
        <f t="shared" si="248"/>
        <v>8.2373905109724976E-3</v>
      </c>
      <c r="AW228" s="163">
        <f t="shared" si="248"/>
        <v>-1.1971014861887896E-3</v>
      </c>
      <c r="AX228" s="163">
        <f t="shared" si="248"/>
        <v>4.7170039995152457E-3</v>
      </c>
      <c r="AY228" s="163">
        <f t="shared" si="248"/>
        <v>2.276850789672058E-2</v>
      </c>
      <c r="AZ228" s="163">
        <f t="shared" si="248"/>
        <v>1.1442271489962019E-2</v>
      </c>
      <c r="BA228" s="163">
        <f t="shared" si="248"/>
        <v>1.7636153066243221E-2</v>
      </c>
      <c r="BB228" s="163">
        <f t="shared" si="248"/>
        <v>2.6803667010027787E-2</v>
      </c>
      <c r="BC228" s="163">
        <f t="shared" si="248"/>
        <v>6.4393715328575629E-2</v>
      </c>
      <c r="BD228" s="163">
        <f t="shared" si="248"/>
        <v>3.6771860321497485E-2</v>
      </c>
      <c r="BE228" s="163">
        <f t="shared" si="248"/>
        <v>1.6594529499410982E-2</v>
      </c>
      <c r="BF228" s="163" t="e">
        <f t="shared" si="248"/>
        <v>#DIV/0!</v>
      </c>
      <c r="BG228" s="163">
        <f t="shared" si="248"/>
        <v>3.7706331462403542E-2</v>
      </c>
      <c r="BH228" s="163">
        <f t="shared" si="248"/>
        <v>3.0447606767980639E-2</v>
      </c>
    </row>
    <row r="229" spans="1:60" s="36" customFormat="1" hidden="1" x14ac:dyDescent="0.2">
      <c r="A229" s="138">
        <f t="shared" si="208"/>
        <v>37710</v>
      </c>
      <c r="B229" s="190">
        <f t="shared" ref="B229:AG229" si="249">B27/B23-1</f>
        <v>8.5505512182049159E-4</v>
      </c>
      <c r="C229" s="228">
        <f t="shared" si="249"/>
        <v>1.9771887268220656E-3</v>
      </c>
      <c r="D229" s="191">
        <f t="shared" si="249"/>
        <v>-2.174789247242026E-2</v>
      </c>
      <c r="E229" s="167">
        <f t="shared" si="249"/>
        <v>5.767689579665447E-3</v>
      </c>
      <c r="F229" s="167">
        <f t="shared" si="249"/>
        <v>7.7262145303007568E-3</v>
      </c>
      <c r="G229" s="167">
        <f t="shared" si="249"/>
        <v>9.7155271843227808E-3</v>
      </c>
      <c r="H229" s="64">
        <f t="shared" si="249"/>
        <v>-3.0951904748901304E-2</v>
      </c>
      <c r="I229" s="192">
        <f t="shared" si="249"/>
        <v>-3.2865232101948472E-3</v>
      </c>
      <c r="J229" s="167">
        <f t="shared" si="249"/>
        <v>3.6869207216415623E-2</v>
      </c>
      <c r="K229" s="167">
        <f t="shared" si="249"/>
        <v>4.709361628448594E-3</v>
      </c>
      <c r="L229" s="167">
        <f t="shared" si="249"/>
        <v>-2.5061212732248261E-2</v>
      </c>
      <c r="M229" s="167">
        <f t="shared" si="249"/>
        <v>-2.0915077280016403E-2</v>
      </c>
      <c r="N229" s="167">
        <f t="shared" si="249"/>
        <v>2.3440724758301279E-3</v>
      </c>
      <c r="O229" s="167">
        <f t="shared" si="249"/>
        <v>-7.5859617867634843E-2</v>
      </c>
      <c r="P229" s="167">
        <f t="shared" si="249"/>
        <v>-3.2134692373466556E-2</v>
      </c>
      <c r="Q229" s="167">
        <f t="shared" si="249"/>
        <v>-0.10777702159252611</v>
      </c>
      <c r="R229" s="167">
        <f t="shared" si="249"/>
        <v>-3.3816313035811563E-3</v>
      </c>
      <c r="S229" s="167">
        <f t="shared" si="249"/>
        <v>7.4631130210178753E-3</v>
      </c>
      <c r="T229" s="167">
        <f t="shared" si="249"/>
        <v>-1.945629801380766E-2</v>
      </c>
      <c r="U229" s="167">
        <f t="shared" si="249"/>
        <v>-2.411962325846706E-2</v>
      </c>
      <c r="V229" s="167">
        <f t="shared" si="249"/>
        <v>-8.2875141674793706E-2</v>
      </c>
      <c r="W229" s="167">
        <f t="shared" si="249"/>
        <v>-5.0507951093753944E-2</v>
      </c>
      <c r="X229" s="167">
        <f t="shared" si="249"/>
        <v>-2.7444549183679667E-2</v>
      </c>
      <c r="Y229" s="167">
        <f t="shared" si="249"/>
        <v>-4.5184671860953873E-4</v>
      </c>
      <c r="Z229" s="167">
        <f t="shared" si="249"/>
        <v>-8.2272109199309496E-3</v>
      </c>
      <c r="AA229" s="167">
        <f t="shared" si="249"/>
        <v>1.9174917491749266E-2</v>
      </c>
      <c r="AB229" s="167">
        <f t="shared" si="249"/>
        <v>-2.4276348996696506E-2</v>
      </c>
      <c r="AC229" s="167">
        <f t="shared" si="249"/>
        <v>-1.6495375128468659E-2</v>
      </c>
      <c r="AD229" s="167">
        <f t="shared" si="249"/>
        <v>3.4089153746717615E-2</v>
      </c>
      <c r="AE229" s="167">
        <f t="shared" si="249"/>
        <v>5.767689579665447E-3</v>
      </c>
      <c r="AF229" s="167">
        <f t="shared" si="249"/>
        <v>1.0707809666730128E-3</v>
      </c>
      <c r="AG229" s="167">
        <f t="shared" si="249"/>
        <v>4.6244210845993727E-3</v>
      </c>
      <c r="AH229" s="167">
        <f t="shared" ref="AH229:BH229" si="250">AH27/AH23-1</f>
        <v>6.5381812699449871E-3</v>
      </c>
      <c r="AI229" s="167">
        <f t="shared" si="250"/>
        <v>9.2373722247542922E-3</v>
      </c>
      <c r="AJ229" s="167">
        <f t="shared" si="250"/>
        <v>2.5450204465216064E-3</v>
      </c>
      <c r="AK229" s="167">
        <f t="shared" si="250"/>
        <v>9.0636949899547403E-4</v>
      </c>
      <c r="AL229" s="167">
        <f t="shared" si="250"/>
        <v>1.6484808125198258E-2</v>
      </c>
      <c r="AM229" s="167">
        <f t="shared" si="250"/>
        <v>2.6598631991565647E-3</v>
      </c>
      <c r="AN229" s="167">
        <f t="shared" si="250"/>
        <v>1.3364781847897245E-2</v>
      </c>
      <c r="AO229" s="167">
        <f t="shared" si="250"/>
        <v>1.3052673619620814E-2</v>
      </c>
      <c r="AP229" s="167">
        <f t="shared" si="250"/>
        <v>1.3484109191612914E-2</v>
      </c>
      <c r="AQ229" s="167">
        <f t="shared" si="250"/>
        <v>-2.9906853796138888E-3</v>
      </c>
      <c r="AR229" s="167">
        <f t="shared" si="250"/>
        <v>-3.0648091481661699E-2</v>
      </c>
      <c r="AS229" s="167">
        <f t="shared" si="250"/>
        <v>-5.9459088177213015E-2</v>
      </c>
      <c r="AT229" s="167">
        <f t="shared" si="250"/>
        <v>-4.0871074419590592E-3</v>
      </c>
      <c r="AU229" s="167">
        <f t="shared" si="250"/>
        <v>2.4996550178443711E-2</v>
      </c>
      <c r="AV229" s="167">
        <f t="shared" si="250"/>
        <v>6.1862856147076872E-3</v>
      </c>
      <c r="AW229" s="167">
        <f t="shared" si="250"/>
        <v>1.2633811093227143E-2</v>
      </c>
      <c r="AX229" s="167">
        <f t="shared" si="250"/>
        <v>-1.1834464269115386E-2</v>
      </c>
      <c r="AY229" s="167">
        <f t="shared" si="250"/>
        <v>1.0598325340738235E-4</v>
      </c>
      <c r="AZ229" s="167">
        <f t="shared" si="250"/>
        <v>1.2379714140355658E-2</v>
      </c>
      <c r="BA229" s="167">
        <f t="shared" si="250"/>
        <v>2.1603075034142716E-2</v>
      </c>
      <c r="BB229" s="167">
        <f t="shared" si="250"/>
        <v>2.5522461041307842E-2</v>
      </c>
      <c r="BC229" s="167">
        <f t="shared" si="250"/>
        <v>5.7641084924841435E-2</v>
      </c>
      <c r="BD229" s="167">
        <f t="shared" si="250"/>
        <v>1.4382508672875272E-2</v>
      </c>
      <c r="BE229" s="167">
        <f t="shared" si="250"/>
        <v>1.4868531590948031E-3</v>
      </c>
      <c r="BF229" s="167" t="e">
        <f t="shared" si="250"/>
        <v>#DIV/0!</v>
      </c>
      <c r="BG229" s="167">
        <f t="shared" si="250"/>
        <v>3.4985545662563178E-2</v>
      </c>
      <c r="BH229" s="167">
        <f t="shared" si="250"/>
        <v>2.3792711542466982E-2</v>
      </c>
    </row>
    <row r="230" spans="1:60" s="36" customFormat="1" hidden="1" x14ac:dyDescent="0.2">
      <c r="A230" s="138">
        <f t="shared" si="208"/>
        <v>37802</v>
      </c>
      <c r="B230" s="16">
        <f t="shared" ref="B230:AG230" si="251">B28/B24-1</f>
        <v>-1.068497960253878E-3</v>
      </c>
      <c r="C230" s="62">
        <f t="shared" si="251"/>
        <v>9.5432465018951973E-4</v>
      </c>
      <c r="D230" s="8">
        <f t="shared" si="251"/>
        <v>-2.1031108367615015E-2</v>
      </c>
      <c r="E230" s="6">
        <f t="shared" si="251"/>
        <v>7.2090997911717913E-3</v>
      </c>
      <c r="F230" s="6">
        <f t="shared" si="251"/>
        <v>4.431929654799216E-3</v>
      </c>
      <c r="G230" s="6">
        <f t="shared" si="251"/>
        <v>7.691439711524195E-3</v>
      </c>
      <c r="H230" s="7">
        <f t="shared" si="251"/>
        <v>-5.0912424007177104E-2</v>
      </c>
      <c r="I230" s="20">
        <f t="shared" si="251"/>
        <v>-4.9134095431339064E-3</v>
      </c>
      <c r="J230" s="6">
        <f t="shared" si="251"/>
        <v>3.2543810569012344E-2</v>
      </c>
      <c r="K230" s="6">
        <f t="shared" si="251"/>
        <v>3.1323562288421147E-3</v>
      </c>
      <c r="L230" s="6">
        <f t="shared" si="251"/>
        <v>-2.8421202216855068E-4</v>
      </c>
      <c r="M230" s="6">
        <f t="shared" si="251"/>
        <v>-2.2519304690954867E-2</v>
      </c>
      <c r="N230" s="6">
        <f t="shared" si="251"/>
        <v>4.6967204013688146E-3</v>
      </c>
      <c r="O230" s="6">
        <f t="shared" si="251"/>
        <v>-8.4445994420087711E-2</v>
      </c>
      <c r="P230" s="6">
        <f t="shared" si="251"/>
        <v>-3.0595483284269864E-2</v>
      </c>
      <c r="Q230" s="6">
        <f t="shared" si="251"/>
        <v>-0.1130440127858372</v>
      </c>
      <c r="R230" s="6">
        <f t="shared" si="251"/>
        <v>2.2590011614402883E-3</v>
      </c>
      <c r="S230" s="6">
        <f t="shared" si="251"/>
        <v>1.7226313818499595E-2</v>
      </c>
      <c r="T230" s="6">
        <f t="shared" si="251"/>
        <v>-2.0785377242431347E-2</v>
      </c>
      <c r="U230" s="6">
        <f t="shared" si="251"/>
        <v>-2.7269581310691238E-2</v>
      </c>
      <c r="V230" s="6">
        <f t="shared" si="251"/>
        <v>-7.549862117616879E-2</v>
      </c>
      <c r="W230" s="6">
        <f t="shared" si="251"/>
        <v>-4.3428344194160862E-2</v>
      </c>
      <c r="X230" s="6">
        <f t="shared" si="251"/>
        <v>-3.1322460717385425E-2</v>
      </c>
      <c r="Y230" s="6">
        <f t="shared" si="251"/>
        <v>4.7636367902943455E-3</v>
      </c>
      <c r="Z230" s="6">
        <f t="shared" si="251"/>
        <v>-3.3976904887623727E-3</v>
      </c>
      <c r="AA230" s="6">
        <f t="shared" si="251"/>
        <v>2.5290352382209225E-2</v>
      </c>
      <c r="AB230" s="6">
        <f t="shared" si="251"/>
        <v>-2.4175372660862005E-2</v>
      </c>
      <c r="AC230" s="6">
        <f t="shared" si="251"/>
        <v>-1.9552390525353402E-2</v>
      </c>
      <c r="AD230" s="6">
        <f t="shared" si="251"/>
        <v>3.0322122708095645E-2</v>
      </c>
      <c r="AE230" s="6">
        <f t="shared" si="251"/>
        <v>7.2090997911717913E-3</v>
      </c>
      <c r="AF230" s="6">
        <f t="shared" si="251"/>
        <v>1.7114933360180329E-2</v>
      </c>
      <c r="AG230" s="6">
        <f t="shared" si="251"/>
        <v>2.8827938390576513E-3</v>
      </c>
      <c r="AH230" s="6">
        <f t="shared" ref="AH230:BH230" si="252">AH28/AH24-1</f>
        <v>6.5645622913184098E-3</v>
      </c>
      <c r="AI230" s="6">
        <f t="shared" si="252"/>
        <v>1.1020718959851683E-2</v>
      </c>
      <c r="AJ230" s="6">
        <f t="shared" si="252"/>
        <v>3.5391429207054514E-5</v>
      </c>
      <c r="AK230" s="6">
        <f t="shared" si="252"/>
        <v>-1.1124028402884623E-3</v>
      </c>
      <c r="AL230" s="6">
        <f t="shared" si="252"/>
        <v>2.1754433885752489E-2</v>
      </c>
      <c r="AM230" s="6">
        <f t="shared" si="252"/>
        <v>-7.0289560972569554E-4</v>
      </c>
      <c r="AN230" s="6">
        <f t="shared" si="252"/>
        <v>1.1670764536551914E-2</v>
      </c>
      <c r="AO230" s="6">
        <f t="shared" si="252"/>
        <v>2.4729027408443294E-2</v>
      </c>
      <c r="AP230" s="6">
        <f t="shared" si="252"/>
        <v>6.3730296402444431E-3</v>
      </c>
      <c r="AQ230" s="6">
        <f t="shared" si="252"/>
        <v>-4.0258815582346674E-2</v>
      </c>
      <c r="AR230" s="6">
        <f t="shared" si="252"/>
        <v>-3.3848265065014815E-2</v>
      </c>
      <c r="AS230" s="6">
        <f t="shared" si="252"/>
        <v>-6.317169342169604E-2</v>
      </c>
      <c r="AT230" s="6">
        <f t="shared" si="252"/>
        <v>-1.8862963905802443E-3</v>
      </c>
      <c r="AU230" s="6">
        <f t="shared" si="252"/>
        <v>2.8320451645034384E-2</v>
      </c>
      <c r="AV230" s="6">
        <f t="shared" si="252"/>
        <v>2.7066031806790569E-3</v>
      </c>
      <c r="AW230" s="6">
        <f t="shared" si="252"/>
        <v>1.2735890569406161E-2</v>
      </c>
      <c r="AX230" s="6">
        <f t="shared" si="252"/>
        <v>-2.1163309241888362E-2</v>
      </c>
      <c r="AY230" s="6">
        <f t="shared" si="252"/>
        <v>-8.5062902132142515E-3</v>
      </c>
      <c r="AZ230" s="6">
        <f t="shared" si="252"/>
        <v>6.1622333897450865E-3</v>
      </c>
      <c r="BA230" s="6">
        <f t="shared" si="252"/>
        <v>1.774082174644076E-2</v>
      </c>
      <c r="BB230" s="6">
        <f t="shared" si="252"/>
        <v>2.408437819964071E-2</v>
      </c>
      <c r="BC230" s="6">
        <f t="shared" si="252"/>
        <v>5.1502358613938926E-2</v>
      </c>
      <c r="BD230" s="6">
        <f t="shared" si="252"/>
        <v>1.0663317513080584E-2</v>
      </c>
      <c r="BE230" s="6">
        <f t="shared" si="252"/>
        <v>-6.7249973097791571E-3</v>
      </c>
      <c r="BF230" s="6" t="e">
        <f t="shared" si="252"/>
        <v>#DIV/0!</v>
      </c>
      <c r="BG230" s="6">
        <f t="shared" si="252"/>
        <v>2.8376835428649327E-2</v>
      </c>
      <c r="BH230" s="6">
        <f t="shared" si="252"/>
        <v>1.5337300507821672E-2</v>
      </c>
    </row>
    <row r="231" spans="1:60" s="36" customFormat="1" hidden="1" x14ac:dyDescent="0.2">
      <c r="A231" s="138">
        <f t="shared" si="208"/>
        <v>37894</v>
      </c>
      <c r="B231" s="16">
        <f t="shared" ref="B231:AG231" si="253">B29/B25-1</f>
        <v>-2.207926464175558E-3</v>
      </c>
      <c r="C231" s="62">
        <f t="shared" si="253"/>
        <v>-1.136746476194217E-3</v>
      </c>
      <c r="D231" s="8">
        <f t="shared" si="253"/>
        <v>-2.354603385194276E-2</v>
      </c>
      <c r="E231" s="6">
        <f t="shared" si="253"/>
        <v>1.1701486933600291E-2</v>
      </c>
      <c r="F231" s="6">
        <f t="shared" si="253"/>
        <v>3.122603642570887E-3</v>
      </c>
      <c r="G231" s="6">
        <f t="shared" si="253"/>
        <v>4.9577725875225021E-3</v>
      </c>
      <c r="H231" s="7">
        <f t="shared" si="253"/>
        <v>-3.1366121042116113E-2</v>
      </c>
      <c r="I231" s="20">
        <f t="shared" si="253"/>
        <v>-5.8358805238497569E-3</v>
      </c>
      <c r="J231" s="6">
        <f t="shared" si="253"/>
        <v>2.9541773249492476E-2</v>
      </c>
      <c r="K231" s="6">
        <f t="shared" si="253"/>
        <v>4.8294292654760262E-4</v>
      </c>
      <c r="L231" s="6">
        <f t="shared" si="253"/>
        <v>-1.9214224261542845E-2</v>
      </c>
      <c r="M231" s="6">
        <f t="shared" si="253"/>
        <v>-1.8005350161190758E-2</v>
      </c>
      <c r="N231" s="6">
        <f t="shared" si="253"/>
        <v>2.1271054995966043E-3</v>
      </c>
      <c r="O231" s="6">
        <f t="shared" si="253"/>
        <v>-8.8285015717778581E-2</v>
      </c>
      <c r="P231" s="6">
        <f t="shared" si="253"/>
        <v>-3.2144658271146542E-2</v>
      </c>
      <c r="Q231" s="6">
        <f t="shared" si="253"/>
        <v>-0.11421049332413968</v>
      </c>
      <c r="R231" s="6">
        <f t="shared" si="253"/>
        <v>-5.18071377429552E-3</v>
      </c>
      <c r="S231" s="6">
        <f t="shared" si="253"/>
        <v>-1.8298881735004935E-3</v>
      </c>
      <c r="T231" s="6">
        <f t="shared" si="253"/>
        <v>-2.3876068693164498E-2</v>
      </c>
      <c r="U231" s="6">
        <f t="shared" si="253"/>
        <v>-3.2133525117795325E-2</v>
      </c>
      <c r="V231" s="6">
        <f t="shared" si="253"/>
        <v>-7.4871772462351105E-2</v>
      </c>
      <c r="W231" s="6">
        <f t="shared" si="253"/>
        <v>-4.382198245060609E-2</v>
      </c>
      <c r="X231" s="6">
        <f t="shared" si="253"/>
        <v>-3.6893102593862914E-2</v>
      </c>
      <c r="Y231" s="6">
        <f t="shared" si="253"/>
        <v>4.173785524766549E-3</v>
      </c>
      <c r="Z231" s="6">
        <f t="shared" si="253"/>
        <v>-2.0651780722812374E-3</v>
      </c>
      <c r="AA231" s="6">
        <f t="shared" si="253"/>
        <v>1.9798555463133027E-2</v>
      </c>
      <c r="AB231" s="6">
        <f t="shared" si="253"/>
        <v>-2.8315774457222775E-2</v>
      </c>
      <c r="AC231" s="6">
        <f t="shared" si="253"/>
        <v>-7.6731870744622954E-3</v>
      </c>
      <c r="AD231" s="6">
        <f t="shared" si="253"/>
        <v>2.4413390590524164E-2</v>
      </c>
      <c r="AE231" s="6">
        <f t="shared" si="253"/>
        <v>1.1701486933600291E-2</v>
      </c>
      <c r="AF231" s="6">
        <f t="shared" si="253"/>
        <v>2.0651600285598981E-2</v>
      </c>
      <c r="AG231" s="6">
        <f t="shared" si="253"/>
        <v>1.8995761956357438E-3</v>
      </c>
      <c r="AH231" s="6">
        <f t="shared" ref="AH231:BH231" si="254">AH29/AH25-1</f>
        <v>1.1976537065300219E-2</v>
      </c>
      <c r="AI231" s="6">
        <f t="shared" si="254"/>
        <v>4.802476636956543E-3</v>
      </c>
      <c r="AJ231" s="6">
        <f t="shared" si="254"/>
        <v>-1.0599554547825907E-2</v>
      </c>
      <c r="AK231" s="6">
        <f t="shared" si="254"/>
        <v>-2.5471315047320697E-3</v>
      </c>
      <c r="AL231" s="6">
        <f t="shared" si="254"/>
        <v>1.3488241621035346E-2</v>
      </c>
      <c r="AM231" s="6">
        <f t="shared" si="254"/>
        <v>-3.9618514044109654E-3</v>
      </c>
      <c r="AN231" s="6">
        <f t="shared" si="254"/>
        <v>7.7900857985886418E-3</v>
      </c>
      <c r="AO231" s="6">
        <f t="shared" si="254"/>
        <v>1.5047228244038369E-2</v>
      </c>
      <c r="AP231" s="6">
        <f t="shared" si="254"/>
        <v>4.7868352418729554E-3</v>
      </c>
      <c r="AQ231" s="6">
        <f t="shared" si="254"/>
        <v>-1.4434415635898534E-2</v>
      </c>
      <c r="AR231" s="6">
        <f t="shared" si="254"/>
        <v>-3.8509571291978073E-2</v>
      </c>
      <c r="AS231" s="6">
        <f t="shared" si="254"/>
        <v>-5.1383624294841002E-2</v>
      </c>
      <c r="AT231" s="6">
        <f t="shared" si="254"/>
        <v>-3.2952591057233693E-3</v>
      </c>
      <c r="AU231" s="6">
        <f t="shared" si="254"/>
        <v>2.8571416056846655E-2</v>
      </c>
      <c r="AV231" s="6">
        <f t="shared" si="254"/>
        <v>2.1619686754472678E-3</v>
      </c>
      <c r="AW231" s="6">
        <f t="shared" si="254"/>
        <v>1.1001198276521462E-2</v>
      </c>
      <c r="AX231" s="6">
        <f t="shared" si="254"/>
        <v>-1.5019108590345942E-2</v>
      </c>
      <c r="AY231" s="6">
        <f t="shared" si="254"/>
        <v>-2.0394153731736475E-3</v>
      </c>
      <c r="AZ231" s="6">
        <f t="shared" si="254"/>
        <v>8.3092501062811408E-3</v>
      </c>
      <c r="BA231" s="6">
        <f t="shared" si="254"/>
        <v>1.49722610194023E-2</v>
      </c>
      <c r="BB231" s="6">
        <f t="shared" si="254"/>
        <v>2.0395966103187835E-2</v>
      </c>
      <c r="BC231" s="6">
        <f t="shared" si="254"/>
        <v>4.6909051143923408E-2</v>
      </c>
      <c r="BD231" s="6">
        <f t="shared" si="254"/>
        <v>-4.6351251051334197E-3</v>
      </c>
      <c r="BE231" s="6">
        <f t="shared" si="254"/>
        <v>-8.1458164576736491E-3</v>
      </c>
      <c r="BF231" s="6" t="e">
        <f t="shared" si="254"/>
        <v>#DIV/0!</v>
      </c>
      <c r="BG231" s="6">
        <f t="shared" si="254"/>
        <v>2.1420196955153736E-2</v>
      </c>
      <c r="BH231" s="6">
        <f t="shared" si="254"/>
        <v>9.594833072508191E-3</v>
      </c>
    </row>
    <row r="232" spans="1:60" s="35" customFormat="1" ht="12" hidden="1" thickBot="1" x14ac:dyDescent="0.25">
      <c r="A232" s="139">
        <f t="shared" si="208"/>
        <v>37985</v>
      </c>
      <c r="B232" s="14">
        <f t="shared" ref="B232:AG232" si="255">B30/B26-1</f>
        <v>-8.8841895676516902E-4</v>
      </c>
      <c r="C232" s="60">
        <f t="shared" si="255"/>
        <v>-9.5769540234824646E-4</v>
      </c>
      <c r="D232" s="21">
        <f t="shared" si="255"/>
        <v>-2.3970918243233275E-2</v>
      </c>
      <c r="E232" s="22">
        <f t="shared" si="255"/>
        <v>1.6257421560268215E-2</v>
      </c>
      <c r="F232" s="22">
        <f t="shared" si="255"/>
        <v>4.6253697853744224E-3</v>
      </c>
      <c r="G232" s="22">
        <f t="shared" si="255"/>
        <v>4.8113259873934222E-3</v>
      </c>
      <c r="H232" s="22">
        <f t="shared" si="255"/>
        <v>1.043541496470457E-3</v>
      </c>
      <c r="I232" s="23">
        <f t="shared" si="255"/>
        <v>-4.1219562134443555E-3</v>
      </c>
      <c r="J232" s="22">
        <f t="shared" si="255"/>
        <v>2.6644596655109209E-2</v>
      </c>
      <c r="K232" s="22">
        <f t="shared" si="255"/>
        <v>7.2597089692161276E-4</v>
      </c>
      <c r="L232" s="22">
        <f t="shared" si="255"/>
        <v>-2.7080117861652875E-2</v>
      </c>
      <c r="M232" s="22">
        <f t="shared" si="255"/>
        <v>-2.1275118869954479E-2</v>
      </c>
      <c r="N232" s="22">
        <f t="shared" si="255"/>
        <v>-7.6948921169217588E-4</v>
      </c>
      <c r="O232" s="22">
        <f t="shared" si="255"/>
        <v>-9.4182482134599566E-2</v>
      </c>
      <c r="P232" s="22">
        <f t="shared" si="255"/>
        <v>-3.5637312151612366E-2</v>
      </c>
      <c r="Q232" s="22">
        <f t="shared" si="255"/>
        <v>-0.10205787781350484</v>
      </c>
      <c r="R232" s="22">
        <f t="shared" si="255"/>
        <v>-6.4834789169053719E-3</v>
      </c>
      <c r="S232" s="22">
        <f t="shared" si="255"/>
        <v>-1.452800864923276E-3</v>
      </c>
      <c r="T232" s="22">
        <f t="shared" si="255"/>
        <v>-2.5082207300560988E-2</v>
      </c>
      <c r="U232" s="22">
        <f t="shared" si="255"/>
        <v>-3.2262635438625065E-2</v>
      </c>
      <c r="V232" s="22">
        <f t="shared" si="255"/>
        <v>-5.7527821984288074E-2</v>
      </c>
      <c r="W232" s="22">
        <f t="shared" si="255"/>
        <v>-3.7212240037370115E-2</v>
      </c>
      <c r="X232" s="22">
        <f t="shared" si="255"/>
        <v>-3.6995436995436948E-2</v>
      </c>
      <c r="Y232" s="22">
        <f t="shared" si="255"/>
        <v>-3.0667306544309714E-3</v>
      </c>
      <c r="Z232" s="22">
        <f t="shared" si="255"/>
        <v>-4.2100693016876578E-3</v>
      </c>
      <c r="AA232" s="22">
        <f t="shared" si="255"/>
        <v>-2.4364097066564838E-4</v>
      </c>
      <c r="AB232" s="22">
        <f t="shared" si="255"/>
        <v>-2.8295077234011812E-2</v>
      </c>
      <c r="AC232" s="22">
        <f t="shared" si="255"/>
        <v>-2.1483613091433096E-4</v>
      </c>
      <c r="AD232" s="22">
        <f t="shared" si="255"/>
        <v>2.2086073394206096E-2</v>
      </c>
      <c r="AE232" s="22">
        <f t="shared" si="255"/>
        <v>1.6257421560268215E-2</v>
      </c>
      <c r="AF232" s="22">
        <f t="shared" si="255"/>
        <v>2.8434512224436492E-2</v>
      </c>
      <c r="AG232" s="22">
        <f t="shared" si="255"/>
        <v>7.4701850915062096E-3</v>
      </c>
      <c r="AH232" s="22">
        <f t="shared" ref="AH232:BH232" si="256">AH30/AH26-1</f>
        <v>1.5956621231718149E-2</v>
      </c>
      <c r="AI232" s="22">
        <f t="shared" si="256"/>
        <v>5.5137173348558388E-3</v>
      </c>
      <c r="AJ232" s="22">
        <f t="shared" si="256"/>
        <v>-1.1757006758202349E-2</v>
      </c>
      <c r="AK232" s="22">
        <f t="shared" si="256"/>
        <v>-2.9940421078056279E-3</v>
      </c>
      <c r="AL232" s="22">
        <f t="shared" si="256"/>
        <v>1.5339645617308273E-2</v>
      </c>
      <c r="AM232" s="22">
        <f t="shared" si="256"/>
        <v>-8.5638218503655272E-3</v>
      </c>
      <c r="AN232" s="22">
        <f t="shared" si="256"/>
        <v>7.3453567967993738E-3</v>
      </c>
      <c r="AO232" s="22">
        <f t="shared" si="256"/>
        <v>1.5197823682847611E-2</v>
      </c>
      <c r="AP232" s="22">
        <f t="shared" si="256"/>
        <v>4.4712545130978221E-3</v>
      </c>
      <c r="AQ232" s="22">
        <f t="shared" si="256"/>
        <v>-3.6560556347153828E-3</v>
      </c>
      <c r="AR232" s="22">
        <f t="shared" si="256"/>
        <v>-3.1874398281863336E-2</v>
      </c>
      <c r="AS232" s="22">
        <f t="shared" si="256"/>
        <v>-3.9716046766134272E-2</v>
      </c>
      <c r="AT232" s="22">
        <f t="shared" si="256"/>
        <v>-3.8392044260802116E-3</v>
      </c>
      <c r="AU232" s="22">
        <f t="shared" si="256"/>
        <v>3.1829377699523542E-2</v>
      </c>
      <c r="AV232" s="22">
        <f t="shared" si="256"/>
        <v>-3.9904332580498192E-6</v>
      </c>
      <c r="AW232" s="22">
        <f t="shared" si="256"/>
        <v>7.5992298767038058E-3</v>
      </c>
      <c r="AX232" s="22">
        <f t="shared" si="256"/>
        <v>-8.8251756349880806E-3</v>
      </c>
      <c r="AY232" s="22">
        <f t="shared" si="256"/>
        <v>1.0350275326658886E-2</v>
      </c>
      <c r="AZ232" s="22">
        <f t="shared" si="256"/>
        <v>8.4503908573188014E-3</v>
      </c>
      <c r="BA232" s="22">
        <f t="shared" si="256"/>
        <v>1.2120117789009122E-2</v>
      </c>
      <c r="BB232" s="22">
        <f t="shared" si="256"/>
        <v>2.0522540447143856E-2</v>
      </c>
      <c r="BC232" s="22">
        <f t="shared" si="256"/>
        <v>4.1377536489602518E-2</v>
      </c>
      <c r="BD232" s="22">
        <f t="shared" si="256"/>
        <v>7.0979229100132102E-4</v>
      </c>
      <c r="BE232" s="22">
        <f t="shared" si="256"/>
        <v>-1.0812425168904571E-2</v>
      </c>
      <c r="BF232" s="22" t="e">
        <f t="shared" si="256"/>
        <v>#DIV/0!</v>
      </c>
      <c r="BG232" s="22">
        <f t="shared" si="256"/>
        <v>1.8443226624915043E-2</v>
      </c>
      <c r="BH232" s="22">
        <f t="shared" si="256"/>
        <v>7.597806872184254E-3</v>
      </c>
    </row>
    <row r="233" spans="1:60" s="36" customFormat="1" hidden="1" x14ac:dyDescent="0.2">
      <c r="A233" s="140">
        <f t="shared" si="208"/>
        <v>38076</v>
      </c>
      <c r="B233" s="15">
        <f t="shared" ref="B233:AG233" si="257">B31/B27-1</f>
        <v>1.6371566995470044E-3</v>
      </c>
      <c r="C233" s="61">
        <f t="shared" si="257"/>
        <v>2.2550866865265196E-3</v>
      </c>
      <c r="D233" s="102">
        <f t="shared" si="257"/>
        <v>-2.2268791155903744E-2</v>
      </c>
      <c r="E233" s="5">
        <f t="shared" si="257"/>
        <v>2.5232458919709044E-2</v>
      </c>
      <c r="F233" s="5">
        <f t="shared" si="257"/>
        <v>6.6933529341741682E-3</v>
      </c>
      <c r="G233" s="5">
        <f t="shared" si="257"/>
        <v>7.8368821324918958E-3</v>
      </c>
      <c r="H233" s="5">
        <f t="shared" si="257"/>
        <v>-1.6473298477726606E-2</v>
      </c>
      <c r="I233" s="83">
        <f t="shared" si="257"/>
        <v>-1.2303462340711446E-3</v>
      </c>
      <c r="J233" s="5">
        <f t="shared" si="257"/>
        <v>2.5606577445413281E-2</v>
      </c>
      <c r="K233" s="5">
        <f t="shared" si="257"/>
        <v>4.4559222230045048E-3</v>
      </c>
      <c r="L233" s="5">
        <f t="shared" si="257"/>
        <v>-3.8410400354557117E-3</v>
      </c>
      <c r="M233" s="5">
        <f t="shared" si="257"/>
        <v>-1.2266517981600278E-2</v>
      </c>
      <c r="N233" s="5">
        <f t="shared" si="257"/>
        <v>-1.057676011705222E-2</v>
      </c>
      <c r="O233" s="5">
        <f t="shared" si="257"/>
        <v>-8.9588495596761741E-2</v>
      </c>
      <c r="P233" s="5">
        <f t="shared" si="257"/>
        <v>-3.1279456176602105E-2</v>
      </c>
      <c r="Q233" s="5">
        <f t="shared" si="257"/>
        <v>-3.0996463490742698E-2</v>
      </c>
      <c r="R233" s="5">
        <f t="shared" si="257"/>
        <v>-1.8077162595522056E-2</v>
      </c>
      <c r="S233" s="5">
        <f t="shared" si="257"/>
        <v>2.8814520703346336E-3</v>
      </c>
      <c r="T233" s="5">
        <f t="shared" si="257"/>
        <v>-1.921346116219913E-2</v>
      </c>
      <c r="U233" s="5">
        <f t="shared" si="257"/>
        <v>-3.722123174126557E-2</v>
      </c>
      <c r="V233" s="5">
        <f t="shared" si="257"/>
        <v>-5.0467311207421761E-2</v>
      </c>
      <c r="W233" s="5">
        <f t="shared" si="257"/>
        <v>-3.0680206730155368E-2</v>
      </c>
      <c r="X233" s="5">
        <f t="shared" si="257"/>
        <v>-3.8371830562034415E-2</v>
      </c>
      <c r="Y233" s="5">
        <f t="shared" si="257"/>
        <v>1.5948264756653785E-2</v>
      </c>
      <c r="Z233" s="5">
        <f t="shared" si="257"/>
        <v>1.1271541993085332E-3</v>
      </c>
      <c r="AA233" s="5">
        <f t="shared" si="257"/>
        <v>5.2354198374404914E-2</v>
      </c>
      <c r="AB233" s="5">
        <f t="shared" si="257"/>
        <v>-2.7209788585146777E-2</v>
      </c>
      <c r="AC233" s="5">
        <f t="shared" si="257"/>
        <v>-2.0319185374830795E-3</v>
      </c>
      <c r="AD233" s="5">
        <f t="shared" si="257"/>
        <v>1.9395568973379351E-2</v>
      </c>
      <c r="AE233" s="5">
        <f t="shared" si="257"/>
        <v>2.5232458919709044E-2</v>
      </c>
      <c r="AF233" s="5">
        <f t="shared" si="257"/>
        <v>5.2537066387676523E-2</v>
      </c>
      <c r="AG233" s="5">
        <f t="shared" si="257"/>
        <v>9.343675499646098E-3</v>
      </c>
      <c r="AH233" s="5">
        <f t="shared" ref="AH233:BH233" si="258">AH31/AH27-1</f>
        <v>2.4049609059045629E-2</v>
      </c>
      <c r="AI233" s="5">
        <f t="shared" si="258"/>
        <v>4.7227608010751432E-3</v>
      </c>
      <c r="AJ233" s="5">
        <f t="shared" si="258"/>
        <v>-1.095482275684545E-2</v>
      </c>
      <c r="AK233" s="5">
        <f t="shared" si="258"/>
        <v>-1.8242506963619398E-3</v>
      </c>
      <c r="AL233" s="5">
        <f t="shared" si="258"/>
        <v>1.3032646308658746E-2</v>
      </c>
      <c r="AM233" s="5">
        <f t="shared" si="258"/>
        <v>-2.4353164308226205E-3</v>
      </c>
      <c r="AN233" s="5">
        <f t="shared" si="258"/>
        <v>1.2061296208439876E-2</v>
      </c>
      <c r="AO233" s="5">
        <f t="shared" si="258"/>
        <v>1.3086096750203779E-2</v>
      </c>
      <c r="AP233" s="5">
        <f t="shared" si="258"/>
        <v>1.1669654276219577E-2</v>
      </c>
      <c r="AQ233" s="5">
        <f t="shared" si="258"/>
        <v>2.0800849332374138E-3</v>
      </c>
      <c r="AR233" s="5">
        <f t="shared" si="258"/>
        <v>-3.7169971713636563E-2</v>
      </c>
      <c r="AS233" s="5">
        <f t="shared" si="258"/>
        <v>-2.8339090490831165E-2</v>
      </c>
      <c r="AT233" s="5">
        <f t="shared" si="258"/>
        <v>1.6511321243815047E-3</v>
      </c>
      <c r="AU233" s="5">
        <f t="shared" si="258"/>
        <v>4.0225505689557517E-2</v>
      </c>
      <c r="AV233" s="5">
        <f t="shared" si="258"/>
        <v>-4.7717767242760889E-3</v>
      </c>
      <c r="AW233" s="5">
        <f t="shared" si="258"/>
        <v>8.7421629599726547E-3</v>
      </c>
      <c r="AX233" s="5">
        <f t="shared" si="258"/>
        <v>2.9165676489226966E-2</v>
      </c>
      <c r="AY233" s="5">
        <f t="shared" si="258"/>
        <v>9.0267478721044458E-3</v>
      </c>
      <c r="AZ233" s="5">
        <f t="shared" si="258"/>
        <v>3.092517824929697E-4</v>
      </c>
      <c r="BA233" s="5">
        <f t="shared" si="258"/>
        <v>1.8737230826659346E-2</v>
      </c>
      <c r="BB233" s="5">
        <f t="shared" si="258"/>
        <v>1.6982637989116256E-2</v>
      </c>
      <c r="BC233" s="5">
        <f t="shared" si="258"/>
        <v>4.0998953994837439E-2</v>
      </c>
      <c r="BD233" s="5">
        <f t="shared" si="258"/>
        <v>1.5655017497481882E-2</v>
      </c>
      <c r="BE233" s="5">
        <f t="shared" si="258"/>
        <v>-7.4851732525904602E-3</v>
      </c>
      <c r="BF233" s="5" t="e">
        <f t="shared" si="258"/>
        <v>#DIV/0!</v>
      </c>
      <c r="BG233" s="5">
        <f t="shared" si="258"/>
        <v>1.7524742708488805E-2</v>
      </c>
      <c r="BH233" s="5">
        <f t="shared" si="258"/>
        <v>9.1417522483083768E-3</v>
      </c>
    </row>
    <row r="234" spans="1:60" s="36" customFormat="1" hidden="1" x14ac:dyDescent="0.2">
      <c r="A234" s="138">
        <f t="shared" si="208"/>
        <v>38168</v>
      </c>
      <c r="B234" s="16">
        <f t="shared" ref="B234:AG234" si="259">B32/B28-1</f>
        <v>3.6740786127973379E-3</v>
      </c>
      <c r="C234" s="62">
        <f t="shared" si="259"/>
        <v>3.9142695122527105E-3</v>
      </c>
      <c r="D234" s="8">
        <f t="shared" si="259"/>
        <v>-2.3400717841412955E-2</v>
      </c>
      <c r="E234" s="6">
        <f t="shared" si="259"/>
        <v>2.8561821187999437E-2</v>
      </c>
      <c r="F234" s="6">
        <f t="shared" si="259"/>
        <v>9.4532400704607777E-3</v>
      </c>
      <c r="G234" s="6">
        <f t="shared" si="259"/>
        <v>1.0120049391753483E-2</v>
      </c>
      <c r="H234" s="7">
        <f t="shared" si="259"/>
        <v>-2.567852394600445E-3</v>
      </c>
      <c r="I234" s="20">
        <f t="shared" si="259"/>
        <v>1.3100413573963188E-3</v>
      </c>
      <c r="J234" s="6">
        <f t="shared" si="259"/>
        <v>2.3590838450860963E-2</v>
      </c>
      <c r="K234" s="6">
        <f t="shared" si="259"/>
        <v>7.5764248684764279E-3</v>
      </c>
      <c r="L234" s="6">
        <f t="shared" si="259"/>
        <v>-3.2693674484719271E-2</v>
      </c>
      <c r="M234" s="6">
        <f t="shared" si="259"/>
        <v>-5.9161301548638079E-4</v>
      </c>
      <c r="N234" s="6">
        <f t="shared" si="259"/>
        <v>-1.6030332222942589E-2</v>
      </c>
      <c r="O234" s="6">
        <f t="shared" si="259"/>
        <v>-8.9692154719090533E-2</v>
      </c>
      <c r="P234" s="6">
        <f t="shared" si="259"/>
        <v>-3.3255592345540763E-2</v>
      </c>
      <c r="Q234" s="6">
        <f t="shared" si="259"/>
        <v>-2.0583547023355742E-2</v>
      </c>
      <c r="R234" s="6">
        <f t="shared" si="259"/>
        <v>-2.3622594719246326E-2</v>
      </c>
      <c r="S234" s="6">
        <f t="shared" si="259"/>
        <v>-2.8190854427202483E-2</v>
      </c>
      <c r="T234" s="6">
        <f t="shared" si="259"/>
        <v>-2.0939017206288435E-2</v>
      </c>
      <c r="U234" s="6">
        <f t="shared" si="259"/>
        <v>-3.5143305278964698E-2</v>
      </c>
      <c r="V234" s="6">
        <f t="shared" si="259"/>
        <v>-4.0915896386475414E-2</v>
      </c>
      <c r="W234" s="6">
        <f t="shared" si="259"/>
        <v>-3.7561770405187045E-2</v>
      </c>
      <c r="X234" s="6">
        <f t="shared" si="259"/>
        <v>-3.7934001078734236E-2</v>
      </c>
      <c r="Y234" s="6">
        <f t="shared" si="259"/>
        <v>2.2558533309978479E-2</v>
      </c>
      <c r="Z234" s="6">
        <f t="shared" si="259"/>
        <v>1.0737897241318128E-2</v>
      </c>
      <c r="AA234" s="6">
        <f t="shared" si="259"/>
        <v>5.145698241323271E-2</v>
      </c>
      <c r="AB234" s="6">
        <f t="shared" si="259"/>
        <v>-2.9870338951565989E-2</v>
      </c>
      <c r="AC234" s="6">
        <f t="shared" si="259"/>
        <v>-8.9778045502988402E-3</v>
      </c>
      <c r="AD234" s="6">
        <f t="shared" si="259"/>
        <v>1.8291030970128963E-2</v>
      </c>
      <c r="AE234" s="6">
        <f t="shared" si="259"/>
        <v>2.8561821187999437E-2</v>
      </c>
      <c r="AF234" s="6">
        <f t="shared" si="259"/>
        <v>4.413836161934559E-2</v>
      </c>
      <c r="AG234" s="6">
        <f t="shared" si="259"/>
        <v>1.0450886990801544E-2</v>
      </c>
      <c r="AH234" s="6">
        <f t="shared" ref="AH234:BH234" si="260">AH32/AH28-1</f>
        <v>2.9154432628488269E-2</v>
      </c>
      <c r="AI234" s="6">
        <f t="shared" si="260"/>
        <v>6.0033270301820263E-3</v>
      </c>
      <c r="AJ234" s="6">
        <f t="shared" si="260"/>
        <v>-1.1926489547258501E-2</v>
      </c>
      <c r="AK234" s="6">
        <f t="shared" si="260"/>
        <v>2.1007559508030571E-3</v>
      </c>
      <c r="AL234" s="6">
        <f t="shared" si="260"/>
        <v>1.3018368416970016E-2</v>
      </c>
      <c r="AM234" s="6">
        <f t="shared" si="260"/>
        <v>-4.0908765183558238E-3</v>
      </c>
      <c r="AN234" s="6">
        <f t="shared" si="260"/>
        <v>1.9147714564391904E-2</v>
      </c>
      <c r="AO234" s="6">
        <f t="shared" si="260"/>
        <v>8.2662554572667801E-3</v>
      </c>
      <c r="AP234" s="6">
        <f t="shared" si="260"/>
        <v>2.3642841898269928E-2</v>
      </c>
      <c r="AQ234" s="6">
        <f t="shared" si="260"/>
        <v>4.5667026768881902E-2</v>
      </c>
      <c r="AR234" s="6">
        <f t="shared" si="260"/>
        <v>-3.0968051693440302E-2</v>
      </c>
      <c r="AS234" s="6">
        <f t="shared" si="260"/>
        <v>-8.1179828311881419E-3</v>
      </c>
      <c r="AT234" s="6">
        <f t="shared" si="260"/>
        <v>-1.8578060606567748E-3</v>
      </c>
      <c r="AU234" s="6">
        <f t="shared" si="260"/>
        <v>3.9290244617056214E-2</v>
      </c>
      <c r="AV234" s="6">
        <f t="shared" si="260"/>
        <v>1.4960271451536222E-4</v>
      </c>
      <c r="AW234" s="6">
        <f t="shared" si="260"/>
        <v>8.2927798192471425E-3</v>
      </c>
      <c r="AX234" s="6">
        <f t="shared" si="260"/>
        <v>3.6923394144099841E-2</v>
      </c>
      <c r="AY234" s="6">
        <f t="shared" si="260"/>
        <v>1.4437484802775069E-2</v>
      </c>
      <c r="AZ234" s="6">
        <f t="shared" si="260"/>
        <v>-3.9374796706215243E-4</v>
      </c>
      <c r="BA234" s="6">
        <f t="shared" si="260"/>
        <v>1.5203437634060846E-2</v>
      </c>
      <c r="BB234" s="6">
        <f t="shared" si="260"/>
        <v>1.2870445302656242E-2</v>
      </c>
      <c r="BC234" s="6">
        <f t="shared" si="260"/>
        <v>4.0195571024976617E-2</v>
      </c>
      <c r="BD234" s="6">
        <f t="shared" si="260"/>
        <v>1.6425733092214401E-2</v>
      </c>
      <c r="BE234" s="6">
        <f t="shared" si="260"/>
        <v>-6.3021094520471221E-3</v>
      </c>
      <c r="BF234" s="6" t="e">
        <f t="shared" si="260"/>
        <v>#DIV/0!</v>
      </c>
      <c r="BG234" s="6">
        <f t="shared" si="260"/>
        <v>1.6227962999806556E-2</v>
      </c>
      <c r="BH234" s="6">
        <f t="shared" si="260"/>
        <v>1.1129286969392194E-2</v>
      </c>
    </row>
    <row r="235" spans="1:60" s="36" customFormat="1" hidden="1" x14ac:dyDescent="0.2">
      <c r="A235" s="138">
        <f t="shared" si="208"/>
        <v>38260</v>
      </c>
      <c r="B235" s="16">
        <f t="shared" ref="B235:AG235" si="261">B33/B29-1</f>
        <v>3.1989078438017238E-3</v>
      </c>
      <c r="C235" s="62">
        <f t="shared" si="261"/>
        <v>2.936891608934733E-3</v>
      </c>
      <c r="D235" s="8">
        <f t="shared" si="261"/>
        <v>-2.3204204821101082E-2</v>
      </c>
      <c r="E235" s="6">
        <f t="shared" si="261"/>
        <v>2.402062732424648E-2</v>
      </c>
      <c r="F235" s="6">
        <f t="shared" si="261"/>
        <v>9.1670612710825772E-3</v>
      </c>
      <c r="G235" s="6">
        <f t="shared" si="261"/>
        <v>9.0959421155263342E-3</v>
      </c>
      <c r="H235" s="7">
        <f t="shared" si="261"/>
        <v>1.055373993696973E-2</v>
      </c>
      <c r="I235" s="20">
        <f t="shared" si="261"/>
        <v>9.389970947564219E-4</v>
      </c>
      <c r="J235" s="6">
        <f t="shared" si="261"/>
        <v>2.2296703547302732E-2</v>
      </c>
      <c r="K235" s="6">
        <f t="shared" si="261"/>
        <v>6.6233230398642373E-3</v>
      </c>
      <c r="L235" s="6">
        <f t="shared" si="261"/>
        <v>-1.3596491228070162E-2</v>
      </c>
      <c r="M235" s="6">
        <f t="shared" si="261"/>
        <v>-2.5495058149687111E-3</v>
      </c>
      <c r="N235" s="6">
        <f t="shared" si="261"/>
        <v>-1.8281227952777424E-2</v>
      </c>
      <c r="O235" s="6">
        <f t="shared" si="261"/>
        <v>-9.0367169302439598E-2</v>
      </c>
      <c r="P235" s="6">
        <f t="shared" si="261"/>
        <v>-3.1331888446696543E-2</v>
      </c>
      <c r="Q235" s="6">
        <f t="shared" si="261"/>
        <v>-1.4082513622531989E-2</v>
      </c>
      <c r="R235" s="6">
        <f t="shared" si="261"/>
        <v>-2.2820229255533953E-2</v>
      </c>
      <c r="S235" s="6">
        <f t="shared" si="261"/>
        <v>-2.0414629730219125E-2</v>
      </c>
      <c r="T235" s="6">
        <f t="shared" si="261"/>
        <v>-1.963450650495091E-2</v>
      </c>
      <c r="U235" s="6">
        <f t="shared" si="261"/>
        <v>-3.2776611723980165E-2</v>
      </c>
      <c r="V235" s="6">
        <f t="shared" si="261"/>
        <v>-3.8030065066188001E-2</v>
      </c>
      <c r="W235" s="6">
        <f t="shared" si="261"/>
        <v>-3.9508234248549101E-2</v>
      </c>
      <c r="X235" s="6">
        <f t="shared" si="261"/>
        <v>-3.351748542129307E-2</v>
      </c>
      <c r="Y235" s="6">
        <f t="shared" si="261"/>
        <v>2.1849380629971771E-2</v>
      </c>
      <c r="Z235" s="6">
        <f t="shared" si="261"/>
        <v>1.0152836269450516E-2</v>
      </c>
      <c r="AA235" s="6">
        <f t="shared" si="261"/>
        <v>5.0514023597438396E-2</v>
      </c>
      <c r="AB235" s="6">
        <f t="shared" si="261"/>
        <v>-2.8359999250313961E-2</v>
      </c>
      <c r="AC235" s="6">
        <f t="shared" si="261"/>
        <v>-2.717559527221447E-2</v>
      </c>
      <c r="AD235" s="6">
        <f t="shared" si="261"/>
        <v>1.9353992002099751E-2</v>
      </c>
      <c r="AE235" s="6">
        <f t="shared" si="261"/>
        <v>2.402062732424648E-2</v>
      </c>
      <c r="AF235" s="6">
        <f t="shared" si="261"/>
        <v>4.4345425927474924E-2</v>
      </c>
      <c r="AG235" s="6">
        <f t="shared" si="261"/>
        <v>1.4627067947077022E-2</v>
      </c>
      <c r="AH235" s="6">
        <f t="shared" ref="AH235:BH235" si="262">AH33/AH29-1</f>
        <v>2.2740294029048425E-2</v>
      </c>
      <c r="AI235" s="6">
        <f t="shared" si="262"/>
        <v>5.7469381815353771E-3</v>
      </c>
      <c r="AJ235" s="6">
        <f t="shared" si="262"/>
        <v>-6.4846502902629055E-3</v>
      </c>
      <c r="AK235" s="6">
        <f t="shared" si="262"/>
        <v>1.9192675267005743E-3</v>
      </c>
      <c r="AL235" s="6">
        <f t="shared" si="262"/>
        <v>1.1241895338837793E-2</v>
      </c>
      <c r="AM235" s="6">
        <f t="shared" si="262"/>
        <v>-3.6507366234604932E-3</v>
      </c>
      <c r="AN235" s="6">
        <f t="shared" si="262"/>
        <v>1.3430296815743592E-2</v>
      </c>
      <c r="AO235" s="6">
        <f t="shared" si="262"/>
        <v>-1.8153596204525391E-3</v>
      </c>
      <c r="AP235" s="6">
        <f t="shared" si="262"/>
        <v>1.9803890306122396E-2</v>
      </c>
      <c r="AQ235" s="6">
        <f t="shared" si="262"/>
        <v>2.2696610264770323E-2</v>
      </c>
      <c r="AR235" s="6">
        <f t="shared" si="262"/>
        <v>-2.0599307944432654E-2</v>
      </c>
      <c r="AS235" s="6">
        <f t="shared" si="262"/>
        <v>6.3858206267259909E-3</v>
      </c>
      <c r="AT235" s="6">
        <f t="shared" si="262"/>
        <v>-1.2502613422538111E-3</v>
      </c>
      <c r="AU235" s="6">
        <f t="shared" si="262"/>
        <v>3.9909618993638318E-2</v>
      </c>
      <c r="AV235" s="6">
        <f t="shared" si="262"/>
        <v>1.1517703292307502E-4</v>
      </c>
      <c r="AW235" s="6">
        <f t="shared" si="262"/>
        <v>1.0692355218197225E-2</v>
      </c>
      <c r="AX235" s="6">
        <f t="shared" si="262"/>
        <v>2.7975484381178362E-2</v>
      </c>
      <c r="AY235" s="6">
        <f t="shared" si="262"/>
        <v>1.80650935897404E-2</v>
      </c>
      <c r="AZ235" s="6">
        <f t="shared" si="262"/>
        <v>-8.0448707028721866E-3</v>
      </c>
      <c r="BA235" s="6">
        <f t="shared" si="262"/>
        <v>1.6268021226304441E-2</v>
      </c>
      <c r="BB235" s="6">
        <f t="shared" si="262"/>
        <v>1.3175498628194449E-2</v>
      </c>
      <c r="BC235" s="6">
        <f t="shared" si="262"/>
        <v>3.8782161682908711E-2</v>
      </c>
      <c r="BD235" s="6">
        <f t="shared" si="262"/>
        <v>1.7636001720109817E-2</v>
      </c>
      <c r="BE235" s="6">
        <f t="shared" si="262"/>
        <v>-1.1622496644792757E-2</v>
      </c>
      <c r="BF235" s="6" t="e">
        <f t="shared" si="262"/>
        <v>#DIV/0!</v>
      </c>
      <c r="BG235" s="6">
        <f t="shared" si="262"/>
        <v>1.5627153045990383E-2</v>
      </c>
      <c r="BH235" s="6">
        <f t="shared" si="262"/>
        <v>8.2533913204148046E-3</v>
      </c>
    </row>
    <row r="236" spans="1:60" s="7" customFormat="1" ht="12" hidden="1" thickBot="1" x14ac:dyDescent="0.25">
      <c r="A236" s="142">
        <f t="shared" si="208"/>
        <v>38351</v>
      </c>
      <c r="B236" s="14">
        <f t="shared" ref="B236:AG236" si="263">B34/B30-1</f>
        <v>5.4879098200484311E-3</v>
      </c>
      <c r="C236" s="60">
        <f t="shared" si="263"/>
        <v>5.2713416082839082E-3</v>
      </c>
      <c r="D236" s="21">
        <f t="shared" si="263"/>
        <v>-2.1928469961549513E-2</v>
      </c>
      <c r="E236" s="22">
        <f t="shared" si="263"/>
        <v>2.4251185195277136E-2</v>
      </c>
      <c r="F236" s="22">
        <f t="shared" si="263"/>
        <v>1.1936825235667747E-2</v>
      </c>
      <c r="G236" s="22">
        <f t="shared" si="263"/>
        <v>1.1958620890811344E-2</v>
      </c>
      <c r="H236" s="22">
        <f t="shared" si="263"/>
        <v>1.1515424221915982E-2</v>
      </c>
      <c r="I236" s="23">
        <f t="shared" si="263"/>
        <v>3.147277562266737E-3</v>
      </c>
      <c r="J236" s="22">
        <f t="shared" si="263"/>
        <v>2.4820726356272083E-2</v>
      </c>
      <c r="K236" s="22">
        <f t="shared" si="263"/>
        <v>9.4895814183457716E-3</v>
      </c>
      <c r="L236" s="22">
        <f t="shared" si="263"/>
        <v>6.9224113066050919E-3</v>
      </c>
      <c r="M236" s="22">
        <f t="shared" si="263"/>
        <v>-4.5744680851064201E-3</v>
      </c>
      <c r="N236" s="22">
        <f t="shared" si="263"/>
        <v>-1.3808650037723136E-2</v>
      </c>
      <c r="O236" s="22">
        <f t="shared" si="263"/>
        <v>-8.5638950143942072E-2</v>
      </c>
      <c r="P236" s="22">
        <f t="shared" si="263"/>
        <v>-3.1789147144669072E-2</v>
      </c>
      <c r="Q236" s="22">
        <f t="shared" si="263"/>
        <v>-8.2360524242641731E-3</v>
      </c>
      <c r="R236" s="22">
        <f t="shared" si="263"/>
        <v>-2.5207342105575403E-2</v>
      </c>
      <c r="S236" s="22">
        <f t="shared" si="263"/>
        <v>-2.6256132634072116E-2</v>
      </c>
      <c r="T236" s="22">
        <f t="shared" si="263"/>
        <v>-1.9976588164268283E-2</v>
      </c>
      <c r="U236" s="22">
        <f t="shared" si="263"/>
        <v>-3.0993447088296877E-2</v>
      </c>
      <c r="V236" s="22">
        <f t="shared" si="263"/>
        <v>-4.0519818373837224E-2</v>
      </c>
      <c r="W236" s="22">
        <f t="shared" si="263"/>
        <v>-3.6525280687727646E-2</v>
      </c>
      <c r="X236" s="22">
        <f t="shared" si="263"/>
        <v>-3.0019864411721775E-2</v>
      </c>
      <c r="Y236" s="22">
        <f t="shared" si="263"/>
        <v>2.5341959117540114E-2</v>
      </c>
      <c r="Z236" s="22">
        <f t="shared" si="263"/>
        <v>1.5292994619376277E-2</v>
      </c>
      <c r="AA236" s="22">
        <f t="shared" si="263"/>
        <v>5.0056051079592434E-2</v>
      </c>
      <c r="AB236" s="22">
        <f t="shared" si="263"/>
        <v>-2.5360589460641014E-2</v>
      </c>
      <c r="AC236" s="22">
        <f t="shared" si="263"/>
        <v>-3.9685367081163325E-2</v>
      </c>
      <c r="AD236" s="22">
        <f t="shared" si="263"/>
        <v>2.1716824946190094E-2</v>
      </c>
      <c r="AE236" s="22">
        <f t="shared" si="263"/>
        <v>2.4251185195277136E-2</v>
      </c>
      <c r="AF236" s="22">
        <f t="shared" si="263"/>
        <v>4.4869184950614427E-2</v>
      </c>
      <c r="AG236" s="22">
        <f t="shared" si="263"/>
        <v>2.3840148571035558E-2</v>
      </c>
      <c r="AH236" s="22">
        <f t="shared" ref="AH236:BH236" si="264">AH34/AH30-1</f>
        <v>2.1631748108482896E-2</v>
      </c>
      <c r="AI236" s="22">
        <f t="shared" si="264"/>
        <v>5.4089681205287121E-3</v>
      </c>
      <c r="AJ236" s="22">
        <f t="shared" si="264"/>
        <v>-6.0974367333632706E-3</v>
      </c>
      <c r="AK236" s="22">
        <f t="shared" si="264"/>
        <v>2.0208647726527307E-3</v>
      </c>
      <c r="AL236" s="22">
        <f t="shared" si="264"/>
        <v>1.0384545779909438E-2</v>
      </c>
      <c r="AM236" s="22">
        <f t="shared" si="264"/>
        <v>1.0793143347578305E-3</v>
      </c>
      <c r="AN236" s="22">
        <f t="shared" si="264"/>
        <v>1.4610897356336139E-2</v>
      </c>
      <c r="AO236" s="22">
        <f t="shared" si="264"/>
        <v>8.5721902520636828E-3</v>
      </c>
      <c r="AP236" s="22">
        <f t="shared" si="264"/>
        <v>1.6844743392684602E-2</v>
      </c>
      <c r="AQ236" s="22">
        <f t="shared" si="264"/>
        <v>1.7212572853678054E-2</v>
      </c>
      <c r="AR236" s="22">
        <f t="shared" si="264"/>
        <v>-1.8410007700584985E-2</v>
      </c>
      <c r="AS236" s="22">
        <f t="shared" si="264"/>
        <v>1.4769066025771327E-2</v>
      </c>
      <c r="AT236" s="22">
        <f t="shared" si="264"/>
        <v>-6.8615554640061305E-4</v>
      </c>
      <c r="AU236" s="22">
        <f t="shared" si="264"/>
        <v>4.20086380320015E-2</v>
      </c>
      <c r="AV236" s="22">
        <f t="shared" si="264"/>
        <v>5.4591919288917712E-3</v>
      </c>
      <c r="AW236" s="22">
        <f t="shared" si="264"/>
        <v>9.478013286934539E-3</v>
      </c>
      <c r="AX236" s="22">
        <f t="shared" si="264"/>
        <v>2.3736850047950675E-2</v>
      </c>
      <c r="AY236" s="22">
        <f t="shared" si="264"/>
        <v>2.7082122195323466E-2</v>
      </c>
      <c r="AZ236" s="22">
        <f t="shared" si="264"/>
        <v>-5.2229180455849455E-3</v>
      </c>
      <c r="BA236" s="22">
        <f t="shared" si="264"/>
        <v>1.4765395640175205E-2</v>
      </c>
      <c r="BB236" s="22">
        <f t="shared" si="264"/>
        <v>1.5902756970410881E-2</v>
      </c>
      <c r="BC236" s="22">
        <f t="shared" si="264"/>
        <v>4.262018076799623E-2</v>
      </c>
      <c r="BD236" s="22">
        <f t="shared" si="264"/>
        <v>1.7146455234319014E-2</v>
      </c>
      <c r="BE236" s="22">
        <f t="shared" si="264"/>
        <v>-8.0642782732114338E-3</v>
      </c>
      <c r="BF236" s="22" t="e">
        <f t="shared" si="264"/>
        <v>#DIV/0!</v>
      </c>
      <c r="BG236" s="22">
        <f t="shared" si="264"/>
        <v>1.6253538056401506E-2</v>
      </c>
      <c r="BH236" s="22">
        <f t="shared" si="264"/>
        <v>9.8882342855033389E-3</v>
      </c>
    </row>
    <row r="237" spans="1:60" s="7" customFormat="1" ht="12" hidden="1" thickTop="1" x14ac:dyDescent="0.2">
      <c r="A237" s="138">
        <f t="shared" ref="A237:A268" si="265">A35</f>
        <v>38441</v>
      </c>
      <c r="B237" s="16">
        <f t="shared" ref="B237:AG237" si="266">B35/B31-1</f>
        <v>6.2946926328124597E-3</v>
      </c>
      <c r="C237" s="62">
        <f t="shared" si="266"/>
        <v>5.5352421799745866E-3</v>
      </c>
      <c r="D237" s="8">
        <f t="shared" si="266"/>
        <v>-2.3771172450842593E-2</v>
      </c>
      <c r="E237" s="7">
        <f t="shared" si="266"/>
        <v>2.1397803152756634E-2</v>
      </c>
      <c r="F237" s="7">
        <f t="shared" si="266"/>
        <v>1.3919441610280359E-2</v>
      </c>
      <c r="G237" s="7">
        <f t="shared" si="266"/>
        <v>1.3194127616956264E-2</v>
      </c>
      <c r="H237" s="7">
        <f t="shared" si="266"/>
        <v>2.8976708715142019E-2</v>
      </c>
      <c r="I237" s="20">
        <f t="shared" si="266"/>
        <v>4.043917758116411E-3</v>
      </c>
      <c r="J237" s="7">
        <f t="shared" si="266"/>
        <v>2.4616582466760351E-2</v>
      </c>
      <c r="K237" s="7">
        <f t="shared" si="266"/>
        <v>1.0975065785024052E-2</v>
      </c>
      <c r="L237" s="7">
        <f t="shared" si="266"/>
        <v>-9.1947204508379121E-3</v>
      </c>
      <c r="M237" s="7">
        <f t="shared" si="266"/>
        <v>-1.7640417725091728E-2</v>
      </c>
      <c r="N237" s="7">
        <f t="shared" si="266"/>
        <v>-1.3034666940811124E-2</v>
      </c>
      <c r="O237" s="7">
        <f t="shared" si="266"/>
        <v>-8.6052381105157894E-2</v>
      </c>
      <c r="P237" s="7">
        <f t="shared" si="266"/>
        <v>-3.4163019380540116E-2</v>
      </c>
      <c r="Q237" s="7">
        <f t="shared" si="266"/>
        <v>-6.5120938886503721E-3</v>
      </c>
      <c r="R237" s="7">
        <f t="shared" si="266"/>
        <v>-3.8526965912526023E-2</v>
      </c>
      <c r="S237" s="7">
        <f t="shared" si="266"/>
        <v>-2.5326908284692973E-2</v>
      </c>
      <c r="T237" s="7">
        <f t="shared" si="266"/>
        <v>-2.0587296520906517E-2</v>
      </c>
      <c r="U237" s="7">
        <f t="shared" si="266"/>
        <v>-2.6308843117507585E-2</v>
      </c>
      <c r="V237" s="7">
        <f t="shared" si="266"/>
        <v>-3.5485550322650994E-2</v>
      </c>
      <c r="W237" s="7">
        <f t="shared" si="266"/>
        <v>-3.1581939706575746E-2</v>
      </c>
      <c r="X237" s="7">
        <f t="shared" si="266"/>
        <v>-2.8898594881188511E-2</v>
      </c>
      <c r="Y237" s="7">
        <f t="shared" si="266"/>
        <v>1.964256072594539E-3</v>
      </c>
      <c r="Z237" s="7">
        <f t="shared" si="266"/>
        <v>6.8310283413604012E-3</v>
      </c>
      <c r="AA237" s="7">
        <f t="shared" si="266"/>
        <v>-9.4083436545606691E-3</v>
      </c>
      <c r="AB237" s="7">
        <f t="shared" si="266"/>
        <v>-2.3799440200483413E-2</v>
      </c>
      <c r="AC237" s="7">
        <f t="shared" si="266"/>
        <v>-3.2297659699478176E-2</v>
      </c>
      <c r="AD237" s="7">
        <f t="shared" si="266"/>
        <v>2.0499610522825007E-2</v>
      </c>
      <c r="AE237" s="7">
        <f t="shared" si="266"/>
        <v>2.1397803152756634E-2</v>
      </c>
      <c r="AF237" s="7">
        <f t="shared" si="266"/>
        <v>3.4774868333209641E-2</v>
      </c>
      <c r="AG237" s="7">
        <f t="shared" si="266"/>
        <v>1.7949398623675172E-2</v>
      </c>
      <c r="AH237" s="7">
        <f t="shared" ref="AH237:BH237" si="267">AH35/AH31-1</f>
        <v>2.0133318511497578E-2</v>
      </c>
      <c r="AI237" s="7">
        <f t="shared" si="267"/>
        <v>7.1476350437496006E-3</v>
      </c>
      <c r="AJ237" s="7">
        <f t="shared" si="267"/>
        <v>-2.2387983237189824E-3</v>
      </c>
      <c r="AK237" s="7">
        <f t="shared" si="267"/>
        <v>2.0576799101512666E-3</v>
      </c>
      <c r="AL237" s="7">
        <f t="shared" si="267"/>
        <v>1.2776075656068198E-2</v>
      </c>
      <c r="AM237" s="7">
        <f t="shared" si="267"/>
        <v>-1.9250474333052381E-3</v>
      </c>
      <c r="AN237" s="7">
        <f t="shared" si="267"/>
        <v>2.0006609304431988E-2</v>
      </c>
      <c r="AO237" s="7">
        <f t="shared" si="267"/>
        <v>1.0922678930727292E-2</v>
      </c>
      <c r="AP237" s="7">
        <f t="shared" si="267"/>
        <v>2.348302151820536E-2</v>
      </c>
      <c r="AQ237" s="7">
        <f t="shared" si="267"/>
        <v>1.1229630023076531E-2</v>
      </c>
      <c r="AR237" s="7">
        <f t="shared" si="267"/>
        <v>-1.4461999173895124E-2</v>
      </c>
      <c r="AS237" s="7">
        <f t="shared" si="267"/>
        <v>1.7196478029019024E-2</v>
      </c>
      <c r="AT237" s="7">
        <f t="shared" si="267"/>
        <v>1.2011454483056294E-3</v>
      </c>
      <c r="AU237" s="7">
        <f t="shared" si="267"/>
        <v>4.1960508652213679E-2</v>
      </c>
      <c r="AV237" s="7">
        <f t="shared" si="267"/>
        <v>1.8387738563992784E-2</v>
      </c>
      <c r="AW237" s="7">
        <f t="shared" si="267"/>
        <v>2.4961232554649548E-2</v>
      </c>
      <c r="AX237" s="7">
        <f t="shared" si="267"/>
        <v>9.5403487672880427E-3</v>
      </c>
      <c r="AY237" s="7">
        <f t="shared" si="267"/>
        <v>2.950327973048994E-2</v>
      </c>
      <c r="AZ237" s="7">
        <f t="shared" si="267"/>
        <v>-1.5758377273585866E-3</v>
      </c>
      <c r="BA237" s="7">
        <f t="shared" si="267"/>
        <v>2.0025459586096916E-2</v>
      </c>
      <c r="BB237" s="7">
        <f t="shared" si="267"/>
        <v>1.271589813419971E-2</v>
      </c>
      <c r="BC237" s="7">
        <f t="shared" si="267"/>
        <v>4.0905251146708732E-2</v>
      </c>
      <c r="BD237" s="7">
        <f t="shared" si="267"/>
        <v>1.5465199839230781E-2</v>
      </c>
      <c r="BE237" s="7">
        <f t="shared" si="267"/>
        <v>4.4065050872483802E-3</v>
      </c>
      <c r="BF237" s="7" t="e">
        <f t="shared" si="267"/>
        <v>#DIV/0!</v>
      </c>
      <c r="BG237" s="7">
        <f t="shared" si="267"/>
        <v>2.0891882407507945E-2</v>
      </c>
      <c r="BH237" s="7">
        <f t="shared" si="267"/>
        <v>1.4556768020457911E-2</v>
      </c>
    </row>
    <row r="238" spans="1:60" s="7" customFormat="1" hidden="1" x14ac:dyDescent="0.2">
      <c r="A238" s="138">
        <f t="shared" si="265"/>
        <v>38533</v>
      </c>
      <c r="B238" s="16">
        <f t="shared" ref="B238:AG238" si="268">B36/B32-1</f>
        <v>9.2204909399209445E-3</v>
      </c>
      <c r="C238" s="62">
        <f t="shared" si="268"/>
        <v>7.6103864056524806E-3</v>
      </c>
      <c r="D238" s="8">
        <f t="shared" si="268"/>
        <v>-2.2560029854311381E-2</v>
      </c>
      <c r="E238" s="7">
        <f t="shared" si="268"/>
        <v>2.7414657810171938E-2</v>
      </c>
      <c r="F238" s="7">
        <f t="shared" si="268"/>
        <v>1.6821279158921287E-2</v>
      </c>
      <c r="G238" s="7">
        <f t="shared" si="268"/>
        <v>1.4930862869307227E-2</v>
      </c>
      <c r="H238" s="7">
        <f t="shared" si="268"/>
        <v>5.1334807214860056E-2</v>
      </c>
      <c r="I238" s="20">
        <f t="shared" si="268"/>
        <v>7.2824869435903494E-3</v>
      </c>
      <c r="J238" s="7">
        <f t="shared" si="268"/>
        <v>2.5192561483837528E-2</v>
      </c>
      <c r="K238" s="7">
        <f t="shared" si="268"/>
        <v>1.2962398238073547E-2</v>
      </c>
      <c r="L238" s="7">
        <f t="shared" si="268"/>
        <v>2.3365172667156431E-2</v>
      </c>
      <c r="M238" s="7">
        <f t="shared" si="268"/>
        <v>-2.2459781321819028E-2</v>
      </c>
      <c r="N238" s="7">
        <f t="shared" si="268"/>
        <v>-1.0387990041295203E-2</v>
      </c>
      <c r="O238" s="7">
        <f t="shared" si="268"/>
        <v>-9.0378010607773285E-2</v>
      </c>
      <c r="P238" s="7">
        <f t="shared" si="268"/>
        <v>-3.3118551758524184E-2</v>
      </c>
      <c r="Q238" s="7">
        <f t="shared" si="268"/>
        <v>-9.5527879988678288E-3</v>
      </c>
      <c r="R238" s="7">
        <f t="shared" si="268"/>
        <v>-3.7653104823395345E-2</v>
      </c>
      <c r="S238" s="7">
        <f t="shared" si="268"/>
        <v>-5.9234089448066962E-3</v>
      </c>
      <c r="T238" s="7">
        <f t="shared" si="268"/>
        <v>-2.0782301965022509E-2</v>
      </c>
      <c r="U238" s="7">
        <f t="shared" si="268"/>
        <v>-2.594042705757249E-2</v>
      </c>
      <c r="V238" s="7">
        <f t="shared" si="268"/>
        <v>-3.7598471469643346E-2</v>
      </c>
      <c r="W238" s="7">
        <f t="shared" si="268"/>
        <v>-2.9392708601843398E-2</v>
      </c>
      <c r="X238" s="7">
        <f t="shared" si="268"/>
        <v>-2.6762175260741206E-2</v>
      </c>
      <c r="Y238" s="7">
        <f t="shared" si="268"/>
        <v>-7.4845717783452725E-3</v>
      </c>
      <c r="Z238" s="7">
        <f t="shared" si="268"/>
        <v>-5.1735364980138865E-3</v>
      </c>
      <c r="AA238" s="7">
        <f t="shared" si="268"/>
        <v>-1.291566560056312E-2</v>
      </c>
      <c r="AB238" s="7">
        <f t="shared" si="268"/>
        <v>-1.8714017641727421E-2</v>
      </c>
      <c r="AC238" s="7">
        <f t="shared" si="268"/>
        <v>-1.1876234672526853E-2</v>
      </c>
      <c r="AD238" s="7">
        <f t="shared" si="268"/>
        <v>2.0410180004865053E-2</v>
      </c>
      <c r="AE238" s="7">
        <f t="shared" si="268"/>
        <v>2.7414657810171938E-2</v>
      </c>
      <c r="AF238" s="7">
        <f t="shared" si="268"/>
        <v>4.2812139950705097E-2</v>
      </c>
      <c r="AG238" s="7">
        <f t="shared" si="268"/>
        <v>2.6991513082586627E-2</v>
      </c>
      <c r="AH238" s="7">
        <f t="shared" ref="AH238:BH238" si="269">AH36/AH32-1</f>
        <v>2.5449645893369954E-2</v>
      </c>
      <c r="AI238" s="7">
        <f t="shared" si="269"/>
        <v>5.6707896536936087E-3</v>
      </c>
      <c r="AJ238" s="7">
        <f t="shared" si="269"/>
        <v>1.4250189320288431E-3</v>
      </c>
      <c r="AK238" s="7">
        <f t="shared" si="269"/>
        <v>-1.6754782929361278E-3</v>
      </c>
      <c r="AL238" s="7">
        <f t="shared" si="269"/>
        <v>1.1341415302212887E-2</v>
      </c>
      <c r="AM238" s="7">
        <f t="shared" si="269"/>
        <v>4.9201155118487883E-3</v>
      </c>
      <c r="AN238" s="7">
        <f t="shared" si="269"/>
        <v>1.8117130671855275E-2</v>
      </c>
      <c r="AO238" s="7">
        <f t="shared" si="269"/>
        <v>3.8528184246862107E-3</v>
      </c>
      <c r="AP238" s="7">
        <f t="shared" si="269"/>
        <v>2.3921198510933328E-2</v>
      </c>
      <c r="AQ238" s="7">
        <f t="shared" si="269"/>
        <v>2.096639713597348E-2</v>
      </c>
      <c r="AR238" s="7">
        <f t="shared" si="269"/>
        <v>-1.2727347798261679E-2</v>
      </c>
      <c r="AS238" s="7">
        <f t="shared" si="269"/>
        <v>3.5585262812187546E-2</v>
      </c>
      <c r="AT238" s="7">
        <f t="shared" si="269"/>
        <v>7.6377447010527177E-3</v>
      </c>
      <c r="AU238" s="7">
        <f t="shared" si="269"/>
        <v>4.6117910449609445E-2</v>
      </c>
      <c r="AV238" s="7">
        <f t="shared" si="269"/>
        <v>2.2594367784521729E-2</v>
      </c>
      <c r="AW238" s="7">
        <f t="shared" si="269"/>
        <v>2.7530164983994077E-2</v>
      </c>
      <c r="AX238" s="7">
        <f t="shared" si="269"/>
        <v>1.4481589674878004E-2</v>
      </c>
      <c r="AY238" s="7">
        <f t="shared" si="269"/>
        <v>3.5406808486976749E-2</v>
      </c>
      <c r="AZ238" s="7">
        <f t="shared" si="269"/>
        <v>-5.5660215790376277E-4</v>
      </c>
      <c r="BA238" s="7">
        <f t="shared" si="269"/>
        <v>1.8549116998895165E-2</v>
      </c>
      <c r="BB238" s="7">
        <f t="shared" si="269"/>
        <v>1.4772127344111929E-2</v>
      </c>
      <c r="BC238" s="7">
        <f t="shared" si="269"/>
        <v>4.0967440651791032E-2</v>
      </c>
      <c r="BD238" s="7">
        <f t="shared" si="269"/>
        <v>1.382034103955454E-2</v>
      </c>
      <c r="BE238" s="7">
        <f t="shared" si="269"/>
        <v>7.9898087957808173E-3</v>
      </c>
      <c r="BF238" s="7" t="e">
        <f t="shared" si="269"/>
        <v>#DIV/0!</v>
      </c>
      <c r="BG238" s="7">
        <f t="shared" si="269"/>
        <v>2.1816511182061626E-2</v>
      </c>
      <c r="BH238" s="7">
        <f t="shared" si="269"/>
        <v>1.7177888210074377E-2</v>
      </c>
    </row>
    <row r="239" spans="1:60" s="7" customFormat="1" hidden="1" x14ac:dyDescent="0.2">
      <c r="A239" s="138">
        <f t="shared" si="265"/>
        <v>38625</v>
      </c>
      <c r="B239" s="16">
        <f t="shared" ref="B239:AG239" si="270">B37/B33-1</f>
        <v>1.0956298885544502E-2</v>
      </c>
      <c r="C239" s="62">
        <f t="shared" si="270"/>
        <v>8.8535799151183703E-3</v>
      </c>
      <c r="D239" s="8">
        <f t="shared" si="270"/>
        <v>-2.269191548125149E-2</v>
      </c>
      <c r="E239" s="7">
        <f t="shared" si="270"/>
        <v>3.2524750868064167E-2</v>
      </c>
      <c r="F239" s="7">
        <f t="shared" si="270"/>
        <v>1.872621178025824E-2</v>
      </c>
      <c r="G239" s="7">
        <f t="shared" si="270"/>
        <v>1.6116594404363083E-2</v>
      </c>
      <c r="H239" s="7">
        <f t="shared" si="270"/>
        <v>6.9535033567301285E-2</v>
      </c>
      <c r="I239" s="20">
        <f t="shared" si="270"/>
        <v>9.4170932449466616E-3</v>
      </c>
      <c r="J239" s="7">
        <f t="shared" si="270"/>
        <v>2.3691894218311527E-2</v>
      </c>
      <c r="K239" s="7">
        <f t="shared" si="270"/>
        <v>1.4675580966627244E-2</v>
      </c>
      <c r="L239" s="7">
        <f t="shared" si="270"/>
        <v>1.5710686230917537E-2</v>
      </c>
      <c r="M239" s="7">
        <f t="shared" si="270"/>
        <v>-2.1358543417366982E-2</v>
      </c>
      <c r="N239" s="7">
        <f t="shared" si="270"/>
        <v>-6.7782600463172082E-3</v>
      </c>
      <c r="O239" s="7">
        <f t="shared" si="270"/>
        <v>-9.0382250374837825E-2</v>
      </c>
      <c r="P239" s="7">
        <f t="shared" si="270"/>
        <v>-3.3471841087688636E-2</v>
      </c>
      <c r="Q239" s="7">
        <f t="shared" si="270"/>
        <v>-5.8139534883721034E-3</v>
      </c>
      <c r="R239" s="7">
        <f t="shared" si="270"/>
        <v>-3.7820132813575991E-2</v>
      </c>
      <c r="S239" s="7">
        <f t="shared" si="270"/>
        <v>-1.0096575943810415E-2</v>
      </c>
      <c r="T239" s="7">
        <f t="shared" si="270"/>
        <v>-2.6532306004589112E-2</v>
      </c>
      <c r="U239" s="7">
        <f t="shared" si="270"/>
        <v>-2.5225744081288415E-2</v>
      </c>
      <c r="V239" s="7">
        <f t="shared" si="270"/>
        <v>-3.3131809114623323E-2</v>
      </c>
      <c r="W239" s="7">
        <f t="shared" si="270"/>
        <v>-2.7296050694668339E-2</v>
      </c>
      <c r="X239" s="7">
        <f t="shared" si="270"/>
        <v>-2.1720450193807528E-2</v>
      </c>
      <c r="Y239" s="7">
        <f t="shared" si="270"/>
        <v>-1.3691382765531057E-2</v>
      </c>
      <c r="Z239" s="7">
        <f t="shared" si="270"/>
        <v>-1.4386236188723922E-2</v>
      </c>
      <c r="AA239" s="7">
        <f t="shared" si="270"/>
        <v>-1.2053935210098232E-2</v>
      </c>
      <c r="AB239" s="7">
        <f t="shared" si="270"/>
        <v>-1.7791065888669189E-2</v>
      </c>
      <c r="AC239" s="7">
        <f t="shared" si="270"/>
        <v>-1.7193327716139239E-2</v>
      </c>
      <c r="AD239" s="7">
        <f t="shared" si="270"/>
        <v>2.3000431684098155E-2</v>
      </c>
      <c r="AE239" s="7">
        <f t="shared" si="270"/>
        <v>3.2524750868064167E-2</v>
      </c>
      <c r="AF239" s="7">
        <f t="shared" si="270"/>
        <v>4.9080781972405285E-2</v>
      </c>
      <c r="AG239" s="7">
        <f t="shared" si="270"/>
        <v>2.5607814565962395E-2</v>
      </c>
      <c r="AH239" s="7">
        <f t="shared" ref="AH239:BH239" si="271">AH37/AH33-1</f>
        <v>3.1322972554137962E-2</v>
      </c>
      <c r="AI239" s="7">
        <f t="shared" si="271"/>
        <v>5.7175687167165812E-3</v>
      </c>
      <c r="AJ239" s="7">
        <f t="shared" si="271"/>
        <v>-9.6960542162571883E-5</v>
      </c>
      <c r="AK239" s="7">
        <f t="shared" si="271"/>
        <v>-1.9165992008960409E-3</v>
      </c>
      <c r="AL239" s="7">
        <f t="shared" si="271"/>
        <v>1.1931473320085706E-2</v>
      </c>
      <c r="AM239" s="7">
        <f t="shared" si="271"/>
        <v>3.1435447577086162E-3</v>
      </c>
      <c r="AN239" s="7">
        <f t="shared" si="271"/>
        <v>2.2867869600333712E-2</v>
      </c>
      <c r="AO239" s="7">
        <f t="shared" si="271"/>
        <v>6.7703099747451478E-3</v>
      </c>
      <c r="AP239" s="7">
        <f t="shared" si="271"/>
        <v>2.9454942848968324E-2</v>
      </c>
      <c r="AQ239" s="7">
        <f t="shared" si="271"/>
        <v>2.7536547099332509E-2</v>
      </c>
      <c r="AR239" s="7">
        <f t="shared" si="271"/>
        <v>-1.5365168830361542E-2</v>
      </c>
      <c r="AS239" s="7">
        <f t="shared" si="271"/>
        <v>3.8325317824255301E-2</v>
      </c>
      <c r="AT239" s="7">
        <f t="shared" si="271"/>
        <v>8.1850191123336025E-3</v>
      </c>
      <c r="AU239" s="7">
        <f t="shared" si="271"/>
        <v>5.1543816543816456E-2</v>
      </c>
      <c r="AV239" s="7">
        <f t="shared" si="271"/>
        <v>2.4659150828952647E-2</v>
      </c>
      <c r="AW239" s="7">
        <f t="shared" si="271"/>
        <v>1.9861022742867052E-2</v>
      </c>
      <c r="AX239" s="7">
        <f t="shared" si="271"/>
        <v>3.5365900567362107E-2</v>
      </c>
      <c r="AY239" s="7">
        <f t="shared" si="271"/>
        <v>4.5619030425438911E-2</v>
      </c>
      <c r="AZ239" s="7">
        <f t="shared" si="271"/>
        <v>3.5505905486457046E-3</v>
      </c>
      <c r="BA239" s="7">
        <f t="shared" si="271"/>
        <v>1.2134794801754056E-2</v>
      </c>
      <c r="BB239" s="7">
        <f t="shared" si="271"/>
        <v>1.2002125777896833E-2</v>
      </c>
      <c r="BC239" s="7">
        <f t="shared" si="271"/>
        <v>4.0158526769318748E-2</v>
      </c>
      <c r="BD239" s="7">
        <f t="shared" si="271"/>
        <v>8.4920131163765955E-3</v>
      </c>
      <c r="BE239" s="7">
        <f t="shared" si="271"/>
        <v>7.262141045535353E-3</v>
      </c>
      <c r="BF239" s="7" t="e">
        <f t="shared" si="271"/>
        <v>#DIV/0!</v>
      </c>
      <c r="BG239" s="7">
        <f t="shared" si="271"/>
        <v>1.8717841067293239E-2</v>
      </c>
      <c r="BH239" s="7">
        <f t="shared" si="271"/>
        <v>1.4877975361148987E-2</v>
      </c>
    </row>
    <row r="240" spans="1:60" s="7" customFormat="1" ht="12" hidden="1" thickBot="1" x14ac:dyDescent="0.25">
      <c r="A240" s="139">
        <f t="shared" si="265"/>
        <v>38716</v>
      </c>
      <c r="B240" s="14">
        <f t="shared" ref="B240:AG240" si="272">B38/B34-1</f>
        <v>9.9511877724995923E-3</v>
      </c>
      <c r="C240" s="60">
        <f t="shared" si="272"/>
        <v>9.0677295184928841E-3</v>
      </c>
      <c r="D240" s="21">
        <f t="shared" si="272"/>
        <v>-2.4100681881251584E-2</v>
      </c>
      <c r="E240" s="22">
        <f t="shared" si="272"/>
        <v>4.1144275129841645E-2</v>
      </c>
      <c r="F240" s="22">
        <f t="shared" si="272"/>
        <v>1.6711521906021209E-2</v>
      </c>
      <c r="G240" s="22">
        <f t="shared" si="272"/>
        <v>1.5797673693581649E-2</v>
      </c>
      <c r="H240" s="22">
        <f t="shared" si="272"/>
        <v>3.4387764767772611E-2</v>
      </c>
      <c r="I240" s="23">
        <f t="shared" si="272"/>
        <v>8.496207528826405E-3</v>
      </c>
      <c r="J240" s="22">
        <f t="shared" si="272"/>
        <v>2.1714668318803421E-2</v>
      </c>
      <c r="K240" s="22">
        <f t="shared" si="272"/>
        <v>1.4644583707581926E-2</v>
      </c>
      <c r="L240" s="22">
        <f t="shared" si="272"/>
        <v>-3.0650243483242634E-2</v>
      </c>
      <c r="M240" s="22">
        <f t="shared" si="272"/>
        <v>-2.0341277474974162E-2</v>
      </c>
      <c r="N240" s="22">
        <f t="shared" si="272"/>
        <v>-1.4492943085864685E-2</v>
      </c>
      <c r="O240" s="22">
        <f t="shared" si="272"/>
        <v>-8.3938181713529181E-2</v>
      </c>
      <c r="P240" s="22">
        <f t="shared" si="272"/>
        <v>-3.207923136109847E-2</v>
      </c>
      <c r="Q240" s="22">
        <f t="shared" si="272"/>
        <v>-9.31542461005197E-3</v>
      </c>
      <c r="R240" s="22">
        <f t="shared" si="272"/>
        <v>-4.0343734214578264E-2</v>
      </c>
      <c r="S240" s="22">
        <f t="shared" si="272"/>
        <v>-9.7756465941600812E-3</v>
      </c>
      <c r="T240" s="22">
        <f t="shared" si="272"/>
        <v>-2.5190519572542036E-2</v>
      </c>
      <c r="U240" s="22">
        <f t="shared" si="272"/>
        <v>-2.6230322600676925E-2</v>
      </c>
      <c r="V240" s="22">
        <f t="shared" si="272"/>
        <v>-2.7896969018568973E-2</v>
      </c>
      <c r="W240" s="22">
        <f t="shared" si="272"/>
        <v>-2.9448479346345868E-2</v>
      </c>
      <c r="X240" s="22">
        <f t="shared" si="272"/>
        <v>-1.8830525272547027E-2</v>
      </c>
      <c r="Y240" s="22">
        <f t="shared" si="272"/>
        <v>-1.8529842183731993E-2</v>
      </c>
      <c r="Z240" s="22">
        <f t="shared" si="272"/>
        <v>-2.4383261273395074E-2</v>
      </c>
      <c r="AA240" s="22">
        <f t="shared" si="272"/>
        <v>-4.6107191484094923E-3</v>
      </c>
      <c r="AB240" s="22">
        <f t="shared" si="272"/>
        <v>-1.8204284963708184E-2</v>
      </c>
      <c r="AC240" s="22">
        <f t="shared" si="272"/>
        <v>-2.0804013590620785E-2</v>
      </c>
      <c r="AD240" s="22">
        <f t="shared" si="272"/>
        <v>1.6906023950829852E-2</v>
      </c>
      <c r="AE240" s="22">
        <f t="shared" si="272"/>
        <v>4.1144275129841645E-2</v>
      </c>
      <c r="AF240" s="22">
        <f t="shared" si="272"/>
        <v>6.0354594064121247E-2</v>
      </c>
      <c r="AG240" s="22">
        <f t="shared" si="272"/>
        <v>3.1313192387017796E-2</v>
      </c>
      <c r="AH240" s="22">
        <f t="shared" ref="AH240:BH240" si="273">AH38/AH34-1</f>
        <v>3.9995130494130171E-2</v>
      </c>
      <c r="AI240" s="22">
        <f t="shared" si="273"/>
        <v>7.1156778724290604E-3</v>
      </c>
      <c r="AJ240" s="22">
        <f t="shared" si="273"/>
        <v>1.4888655408349383E-3</v>
      </c>
      <c r="AK240" s="22">
        <f t="shared" si="273"/>
        <v>-2.4006036263923836E-3</v>
      </c>
      <c r="AL240" s="22">
        <f t="shared" si="273"/>
        <v>1.4396646298486804E-2</v>
      </c>
      <c r="AM240" s="22">
        <f t="shared" si="273"/>
        <v>5.1469336117930808E-3</v>
      </c>
      <c r="AN240" s="22">
        <f t="shared" si="273"/>
        <v>2.7225397322477196E-2</v>
      </c>
      <c r="AO240" s="22">
        <f t="shared" si="273"/>
        <v>8.1939944127713549E-3</v>
      </c>
      <c r="AP240" s="22">
        <f t="shared" si="273"/>
        <v>3.4208242551120982E-2</v>
      </c>
      <c r="AQ240" s="22">
        <f t="shared" si="273"/>
        <v>1.4101016042327164E-2</v>
      </c>
      <c r="AR240" s="22">
        <f t="shared" si="273"/>
        <v>-6.9929706617345433E-3</v>
      </c>
      <c r="AS240" s="22">
        <f t="shared" si="273"/>
        <v>4.7990046289348998E-2</v>
      </c>
      <c r="AT240" s="22">
        <f t="shared" si="273"/>
        <v>1.2121493525588889E-2</v>
      </c>
      <c r="AU240" s="22">
        <f t="shared" si="273"/>
        <v>5.1272605845160468E-2</v>
      </c>
      <c r="AV240" s="22">
        <f t="shared" si="273"/>
        <v>2.5365515297161467E-2</v>
      </c>
      <c r="AW240" s="22">
        <f t="shared" si="273"/>
        <v>2.0796249404567924E-2</v>
      </c>
      <c r="AX240" s="22">
        <f t="shared" si="273"/>
        <v>3.7748876578140189E-2</v>
      </c>
      <c r="AY240" s="22">
        <f t="shared" si="273"/>
        <v>2.1851723720306193E-2</v>
      </c>
      <c r="AZ240" s="22">
        <f t="shared" si="273"/>
        <v>1.5567621054248804E-3</v>
      </c>
      <c r="BA240" s="22">
        <f t="shared" si="273"/>
        <v>1.5323771858769764E-2</v>
      </c>
      <c r="BB240" s="22">
        <f t="shared" si="273"/>
        <v>1.0542944469246862E-2</v>
      </c>
      <c r="BC240" s="22">
        <f t="shared" si="273"/>
        <v>3.6137853162643063E-2</v>
      </c>
      <c r="BD240" s="22">
        <f t="shared" si="273"/>
        <v>1.7414683663853792E-2</v>
      </c>
      <c r="BE240" s="22">
        <f t="shared" si="273"/>
        <v>1.1155207575563209E-2</v>
      </c>
      <c r="BF240" s="22" t="e">
        <f t="shared" si="273"/>
        <v>#DIV/0!</v>
      </c>
      <c r="BG240" s="22">
        <f t="shared" si="273"/>
        <v>1.9162831534221603E-2</v>
      </c>
      <c r="BH240" s="22">
        <f t="shared" si="273"/>
        <v>1.6005013225522502E-2</v>
      </c>
    </row>
    <row r="241" spans="1:60" s="7" customFormat="1" hidden="1" x14ac:dyDescent="0.2">
      <c r="A241" s="138">
        <f t="shared" si="265"/>
        <v>38806</v>
      </c>
      <c r="B241" s="16">
        <f t="shared" ref="B241:AG241" si="274">B39/B35-1</f>
        <v>9.7132099511780812E-3</v>
      </c>
      <c r="C241" s="62">
        <f t="shared" si="274"/>
        <v>9.7378239319743098E-3</v>
      </c>
      <c r="D241" s="8">
        <f t="shared" si="274"/>
        <v>-2.1525184858897317E-2</v>
      </c>
      <c r="E241" s="7">
        <f t="shared" si="274"/>
        <v>4.648710426607372E-2</v>
      </c>
      <c r="F241" s="7">
        <f t="shared" si="274"/>
        <v>1.4932866515266818E-2</v>
      </c>
      <c r="G241" s="7">
        <f t="shared" si="274"/>
        <v>1.5223359628838695E-2</v>
      </c>
      <c r="H241" s="7">
        <f t="shared" si="274"/>
        <v>8.9948273291251546E-3</v>
      </c>
      <c r="I241" s="20">
        <f t="shared" si="274"/>
        <v>8.4491336307948028E-3</v>
      </c>
      <c r="J241" s="7">
        <f t="shared" si="274"/>
        <v>1.9796513333399046E-2</v>
      </c>
      <c r="K241" s="7">
        <f t="shared" si="274"/>
        <v>1.4322936405492426E-2</v>
      </c>
      <c r="L241" s="7">
        <f t="shared" si="274"/>
        <v>2.5445292620864812E-3</v>
      </c>
      <c r="M241" s="7">
        <f t="shared" si="274"/>
        <v>-7.9011636259163076E-4</v>
      </c>
      <c r="N241" s="7">
        <f t="shared" si="274"/>
        <v>-1.2328023679069822E-2</v>
      </c>
      <c r="O241" s="7">
        <f t="shared" si="274"/>
        <v>-8.5121196342169747E-2</v>
      </c>
      <c r="P241" s="7">
        <f t="shared" si="274"/>
        <v>-3.3692328357973089E-2</v>
      </c>
      <c r="Q241" s="7">
        <f t="shared" si="274"/>
        <v>5.3302600302527203E-3</v>
      </c>
      <c r="R241" s="7">
        <f t="shared" si="274"/>
        <v>-3.4282085899403847E-2</v>
      </c>
      <c r="S241" s="7">
        <f t="shared" si="274"/>
        <v>-8.2400046422559381E-4</v>
      </c>
      <c r="T241" s="7">
        <f t="shared" si="274"/>
        <v>-2.5960799832398296E-2</v>
      </c>
      <c r="U241" s="7">
        <f t="shared" si="274"/>
        <v>-2.0880470618656721E-2</v>
      </c>
      <c r="V241" s="7">
        <f t="shared" si="274"/>
        <v>-2.3083875178871782E-2</v>
      </c>
      <c r="W241" s="7">
        <f t="shared" si="274"/>
        <v>-3.0170469596844107E-2</v>
      </c>
      <c r="X241" s="7">
        <f t="shared" si="274"/>
        <v>-1.2289216011526216E-2</v>
      </c>
      <c r="Y241" s="7">
        <f t="shared" si="274"/>
        <v>-2.1030639386660055E-2</v>
      </c>
      <c r="Z241" s="7">
        <f t="shared" si="274"/>
        <v>-2.9895107181626801E-2</v>
      </c>
      <c r="AA241" s="7">
        <f t="shared" si="274"/>
        <v>2.3297713717784774E-5</v>
      </c>
      <c r="AB241" s="7">
        <f t="shared" si="274"/>
        <v>-1.8935501864192794E-2</v>
      </c>
      <c r="AC241" s="7">
        <f t="shared" si="274"/>
        <v>-2.5007664608743818E-3</v>
      </c>
      <c r="AD241" s="7">
        <f t="shared" si="274"/>
        <v>1.788858742886501E-2</v>
      </c>
      <c r="AE241" s="7">
        <f t="shared" si="274"/>
        <v>4.648710426607372E-2</v>
      </c>
      <c r="AF241" s="7">
        <f t="shared" si="274"/>
        <v>7.6036932429138782E-2</v>
      </c>
      <c r="AG241" s="7">
        <f t="shared" si="274"/>
        <v>3.4577064526914114E-2</v>
      </c>
      <c r="AH241" s="7">
        <f t="shared" ref="AH241:BH241" si="275">AH39/AH35-1</f>
        <v>4.4249403294521539E-2</v>
      </c>
      <c r="AI241" s="7">
        <f t="shared" si="275"/>
        <v>3.8856002258813582E-3</v>
      </c>
      <c r="AJ241" s="7">
        <f t="shared" si="275"/>
        <v>-4.718700739896331E-3</v>
      </c>
      <c r="AK241" s="7">
        <f t="shared" si="275"/>
        <v>-2.466168577492156E-3</v>
      </c>
      <c r="AL241" s="7">
        <f t="shared" si="275"/>
        <v>1.0047598061270868E-2</v>
      </c>
      <c r="AM241" s="7">
        <f t="shared" si="275"/>
        <v>6.6725528520910071E-3</v>
      </c>
      <c r="AN241" s="7">
        <f t="shared" si="275"/>
        <v>2.1156116806819503E-2</v>
      </c>
      <c r="AO241" s="7">
        <f t="shared" si="275"/>
        <v>7.7119923011308433E-3</v>
      </c>
      <c r="AP241" s="7">
        <f t="shared" si="275"/>
        <v>2.6238030593398243E-2</v>
      </c>
      <c r="AQ241" s="7">
        <f t="shared" si="275"/>
        <v>1.4042602883181932E-2</v>
      </c>
      <c r="AR241" s="7">
        <f t="shared" si="275"/>
        <v>-8.0888940113894581E-3</v>
      </c>
      <c r="AS241" s="7">
        <f t="shared" si="275"/>
        <v>6.0378236791452489E-2</v>
      </c>
      <c r="AT241" s="7">
        <f t="shared" si="275"/>
        <v>1.183549158380659E-2</v>
      </c>
      <c r="AU241" s="7">
        <f t="shared" si="275"/>
        <v>5.5878121884610055E-2</v>
      </c>
      <c r="AV241" s="7">
        <f t="shared" si="275"/>
        <v>2.4036481280517386E-2</v>
      </c>
      <c r="AW241" s="7">
        <f t="shared" si="275"/>
        <v>1.5946803318692027E-2</v>
      </c>
      <c r="AX241" s="7">
        <f t="shared" si="275"/>
        <v>1.9145785106324142E-2</v>
      </c>
      <c r="AY241" s="7">
        <f t="shared" si="275"/>
        <v>1.8303395250220733E-2</v>
      </c>
      <c r="AZ241" s="7">
        <f t="shared" si="275"/>
        <v>-1.4364046876679915E-2</v>
      </c>
      <c r="BA241" s="7">
        <f t="shared" si="275"/>
        <v>1.0123743552784781E-2</v>
      </c>
      <c r="BB241" s="7">
        <f t="shared" si="275"/>
        <v>1.6708769034128101E-2</v>
      </c>
      <c r="BC241" s="7">
        <f t="shared" si="275"/>
        <v>3.4449924639177176E-2</v>
      </c>
      <c r="BD241" s="7">
        <f t="shared" si="275"/>
        <v>2.7287805655334507E-2</v>
      </c>
      <c r="BE241" s="7">
        <f t="shared" si="275"/>
        <v>8.8513971686285942E-3</v>
      </c>
      <c r="BF241" s="7" t="e">
        <f t="shared" si="275"/>
        <v>#DIV/0!</v>
      </c>
      <c r="BG241" s="7">
        <f t="shared" si="275"/>
        <v>1.9893343763313753E-2</v>
      </c>
      <c r="BH241" s="7">
        <f t="shared" si="275"/>
        <v>1.8714965407642614E-2</v>
      </c>
    </row>
    <row r="242" spans="1:60" s="7" customFormat="1" hidden="1" x14ac:dyDescent="0.2">
      <c r="A242" s="138">
        <f t="shared" si="265"/>
        <v>38898</v>
      </c>
      <c r="B242" s="16">
        <f t="shared" ref="B242:AG242" si="276">B40/B36-1</f>
        <v>1.2380859100924457E-2</v>
      </c>
      <c r="C242" s="62">
        <f t="shared" si="276"/>
        <v>1.1335249566104766E-2</v>
      </c>
      <c r="D242" s="8">
        <f t="shared" si="276"/>
        <v>-1.9431692582252302E-2</v>
      </c>
      <c r="E242" s="7">
        <f t="shared" si="276"/>
        <v>4.832645615763842E-2</v>
      </c>
      <c r="F242" s="7">
        <f t="shared" si="276"/>
        <v>1.764847862857355E-2</v>
      </c>
      <c r="G242" s="7">
        <f t="shared" si="276"/>
        <v>1.6460151521590527E-2</v>
      </c>
      <c r="H242" s="7">
        <f t="shared" si="276"/>
        <v>3.8592656869198771E-2</v>
      </c>
      <c r="I242" s="20">
        <f t="shared" si="276"/>
        <v>1.1640565744594378E-2</v>
      </c>
      <c r="J242" s="7">
        <f t="shared" si="276"/>
        <v>1.8375404312784838E-2</v>
      </c>
      <c r="K242" s="7">
        <f t="shared" si="276"/>
        <v>1.6088319672298068E-2</v>
      </c>
      <c r="L242" s="7">
        <f t="shared" si="276"/>
        <v>-3.0729465824238966E-2</v>
      </c>
      <c r="M242" s="7">
        <f t="shared" si="276"/>
        <v>4.630784027357393E-4</v>
      </c>
      <c r="N242" s="7">
        <f t="shared" si="276"/>
        <v>-8.6210016978247594E-3</v>
      </c>
      <c r="O242" s="7">
        <f t="shared" si="276"/>
        <v>-7.865101412910358E-2</v>
      </c>
      <c r="P242" s="7">
        <f t="shared" si="276"/>
        <v>-3.153969733632167E-2</v>
      </c>
      <c r="Q242" s="7">
        <f t="shared" si="276"/>
        <v>1.7146531399585552E-2</v>
      </c>
      <c r="R242" s="7">
        <f t="shared" si="276"/>
        <v>-3.2546695690245264E-2</v>
      </c>
      <c r="S242" s="7">
        <f t="shared" si="276"/>
        <v>6.9056307450690024E-3</v>
      </c>
      <c r="T242" s="7">
        <f t="shared" si="276"/>
        <v>-2.6007950028392957E-2</v>
      </c>
      <c r="U242" s="7">
        <f t="shared" si="276"/>
        <v>-1.7977246110088663E-2</v>
      </c>
      <c r="V242" s="7">
        <f t="shared" si="276"/>
        <v>-2.2621232143192671E-2</v>
      </c>
      <c r="W242" s="7">
        <f t="shared" si="276"/>
        <v>-2.4346827447602637E-2</v>
      </c>
      <c r="X242" s="7">
        <f t="shared" si="276"/>
        <v>-7.0887546357789599E-3</v>
      </c>
      <c r="Y242" s="7">
        <f t="shared" si="276"/>
        <v>-2.6067926647137196E-2</v>
      </c>
      <c r="Z242" s="7">
        <f t="shared" si="276"/>
        <v>-4.136788948489778E-2</v>
      </c>
      <c r="AA242" s="7">
        <f t="shared" si="276"/>
        <v>1.0170069609165555E-2</v>
      </c>
      <c r="AB242" s="7">
        <f t="shared" si="276"/>
        <v>-1.6316296132481645E-2</v>
      </c>
      <c r="AC242" s="7">
        <f t="shared" si="276"/>
        <v>-2.8450427643642584E-3</v>
      </c>
      <c r="AD242" s="7">
        <f t="shared" si="276"/>
        <v>2.1640829279557794E-2</v>
      </c>
      <c r="AE242" s="7">
        <f t="shared" si="276"/>
        <v>4.832645615763842E-2</v>
      </c>
      <c r="AF242" s="7">
        <f t="shared" si="276"/>
        <v>7.80672004475369E-2</v>
      </c>
      <c r="AG242" s="7">
        <f t="shared" si="276"/>
        <v>3.6979633831055736E-2</v>
      </c>
      <c r="AH242" s="7">
        <f t="shared" ref="AH242:BH242" si="277">AH40/AH36-1</f>
        <v>4.5957974493665565E-2</v>
      </c>
      <c r="AI242" s="7">
        <f t="shared" si="277"/>
        <v>7.2251723005039015E-3</v>
      </c>
      <c r="AJ242" s="7">
        <f t="shared" si="277"/>
        <v>-3.9879518380089296E-3</v>
      </c>
      <c r="AK242" s="7">
        <f t="shared" si="277"/>
        <v>1.5603481849972844E-3</v>
      </c>
      <c r="AL242" s="7">
        <f t="shared" si="277"/>
        <v>1.3482159567815621E-2</v>
      </c>
      <c r="AM242" s="7">
        <f t="shared" si="277"/>
        <v>1.6674611593314737E-3</v>
      </c>
      <c r="AN242" s="7">
        <f t="shared" si="277"/>
        <v>2.620043667394456E-2</v>
      </c>
      <c r="AO242" s="7">
        <f t="shared" si="277"/>
        <v>5.1667303091464944E-3</v>
      </c>
      <c r="AP242" s="7">
        <f t="shared" si="277"/>
        <v>3.459119008056355E-2</v>
      </c>
      <c r="AQ242" s="7">
        <f t="shared" si="277"/>
        <v>5.6277386185987766E-4</v>
      </c>
      <c r="AR242" s="7">
        <f t="shared" si="277"/>
        <v>-1.4527680485127314E-2</v>
      </c>
      <c r="AS242" s="7">
        <f t="shared" si="277"/>
        <v>5.7935080707646858E-2</v>
      </c>
      <c r="AT242" s="7">
        <f t="shared" si="277"/>
        <v>1.1599806000138546E-2</v>
      </c>
      <c r="AU242" s="7">
        <f t="shared" si="277"/>
        <v>5.2441709842004025E-2</v>
      </c>
      <c r="AV242" s="7">
        <f t="shared" si="277"/>
        <v>2.6445572333785083E-2</v>
      </c>
      <c r="AW242" s="7">
        <f t="shared" si="277"/>
        <v>2.2730540644171793E-2</v>
      </c>
      <c r="AX242" s="7">
        <f t="shared" si="277"/>
        <v>1.3999982265506805E-2</v>
      </c>
      <c r="AY242" s="7">
        <f t="shared" si="277"/>
        <v>3.4494687852124173E-2</v>
      </c>
      <c r="AZ242" s="7">
        <f t="shared" si="277"/>
        <v>-1.4985220408687883E-2</v>
      </c>
      <c r="BA242" s="7">
        <f t="shared" si="277"/>
        <v>8.1954832647759268E-3</v>
      </c>
      <c r="BB242" s="7">
        <f t="shared" si="277"/>
        <v>1.6091931111465563E-2</v>
      </c>
      <c r="BC242" s="7">
        <f t="shared" si="277"/>
        <v>3.2246813576109812E-2</v>
      </c>
      <c r="BD242" s="7">
        <f t="shared" si="277"/>
        <v>3.2824715314269337E-2</v>
      </c>
      <c r="BE242" s="7">
        <f t="shared" si="277"/>
        <v>1.39473270466548E-2</v>
      </c>
      <c r="BF242" s="7" t="e">
        <f t="shared" si="277"/>
        <v>#DIV/0!</v>
      </c>
      <c r="BG242" s="7">
        <f t="shared" si="277"/>
        <v>1.8602129963347203E-2</v>
      </c>
      <c r="BH242" s="7">
        <f t="shared" si="277"/>
        <v>1.7295629083290187E-2</v>
      </c>
    </row>
    <row r="243" spans="1:60" s="7" customFormat="1" hidden="1" x14ac:dyDescent="0.2">
      <c r="A243" s="138">
        <f t="shared" si="265"/>
        <v>38990</v>
      </c>
      <c r="B243" s="16">
        <f t="shared" ref="B243:AG243" si="278">B41/B37-1</f>
        <v>1.4119275623451832E-2</v>
      </c>
      <c r="C243" s="62">
        <f t="shared" si="278"/>
        <v>1.3971545696177978E-2</v>
      </c>
      <c r="D243" s="8">
        <f t="shared" si="278"/>
        <v>-1.8659257606645108E-2</v>
      </c>
      <c r="E243" s="7">
        <f t="shared" si="278"/>
        <v>5.2614183615121046E-2</v>
      </c>
      <c r="F243" s="7">
        <f t="shared" si="278"/>
        <v>1.9324656242676763E-2</v>
      </c>
      <c r="G243" s="7">
        <f t="shared" si="278"/>
        <v>1.9396198029033362E-2</v>
      </c>
      <c r="H243" s="7">
        <f t="shared" si="278"/>
        <v>1.8001318808533284E-2</v>
      </c>
      <c r="I243" s="20">
        <f t="shared" si="278"/>
        <v>1.3024292412612715E-2</v>
      </c>
      <c r="J243" s="7">
        <f t="shared" si="278"/>
        <v>2.3052977494227855E-2</v>
      </c>
      <c r="K243" s="7">
        <f t="shared" si="278"/>
        <v>1.8694405032513961E-2</v>
      </c>
      <c r="L243" s="7">
        <f t="shared" si="278"/>
        <v>2.6411790456734252E-2</v>
      </c>
      <c r="M243" s="7">
        <f t="shared" si="278"/>
        <v>5.1162790697674154E-3</v>
      </c>
      <c r="N243" s="7">
        <f t="shared" si="278"/>
        <v>-8.7033129882967408E-3</v>
      </c>
      <c r="O243" s="7">
        <f t="shared" si="278"/>
        <v>-6.9032361620426919E-2</v>
      </c>
      <c r="P243" s="7">
        <f t="shared" si="278"/>
        <v>-2.9484951019733252E-2</v>
      </c>
      <c r="Q243" s="7">
        <f t="shared" si="278"/>
        <v>2.3752797631939826E-2</v>
      </c>
      <c r="R243" s="7">
        <f t="shared" si="278"/>
        <v>-3.463297756480066E-2</v>
      </c>
      <c r="S243" s="7">
        <f t="shared" si="278"/>
        <v>-1.0152876648383824E-3</v>
      </c>
      <c r="T243" s="7">
        <f t="shared" si="278"/>
        <v>-2.3376148304609767E-2</v>
      </c>
      <c r="U243" s="7">
        <f t="shared" si="278"/>
        <v>-1.4821504686583387E-2</v>
      </c>
      <c r="V243" s="7">
        <f t="shared" si="278"/>
        <v>-2.2345375713369808E-2</v>
      </c>
      <c r="W243" s="7">
        <f t="shared" si="278"/>
        <v>-2.18284281225678E-2</v>
      </c>
      <c r="X243" s="7">
        <f t="shared" si="278"/>
        <v>-1.0836408422801314E-2</v>
      </c>
      <c r="Y243" s="7">
        <f t="shared" si="278"/>
        <v>-2.6369625238304217E-2</v>
      </c>
      <c r="Z243" s="7">
        <f t="shared" si="278"/>
        <v>-4.0392807141225839E-2</v>
      </c>
      <c r="AA243" s="7">
        <f t="shared" si="278"/>
        <v>6.5985028868449369E-3</v>
      </c>
      <c r="AB243" s="7">
        <f t="shared" si="278"/>
        <v>-1.7245950360204376E-2</v>
      </c>
      <c r="AC243" s="7">
        <f t="shared" si="278"/>
        <v>-7.3561592095875428E-3</v>
      </c>
      <c r="AD243" s="7">
        <f t="shared" si="278"/>
        <v>2.3290247116480867E-2</v>
      </c>
      <c r="AE243" s="7">
        <f t="shared" si="278"/>
        <v>5.2614183615121046E-2</v>
      </c>
      <c r="AF243" s="7">
        <f t="shared" si="278"/>
        <v>8.1562400233194055E-2</v>
      </c>
      <c r="AG243" s="7">
        <f t="shared" si="278"/>
        <v>4.2648916017680394E-2</v>
      </c>
      <c r="AH243" s="7">
        <f t="shared" ref="AH243:BH243" si="279">AH41/AH37-1</f>
        <v>5.0135329363671932E-2</v>
      </c>
      <c r="AI243" s="7">
        <f t="shared" si="279"/>
        <v>9.5887355640504879E-3</v>
      </c>
      <c r="AJ243" s="7">
        <f t="shared" si="279"/>
        <v>-1.658696417726091E-3</v>
      </c>
      <c r="AK243" s="7">
        <f t="shared" si="279"/>
        <v>1.6734009454926202E-3</v>
      </c>
      <c r="AL243" s="7">
        <f t="shared" si="279"/>
        <v>1.722084701355997E-2</v>
      </c>
      <c r="AM243" s="7">
        <f t="shared" si="279"/>
        <v>5.3568650355180214E-3</v>
      </c>
      <c r="AN243" s="7">
        <f t="shared" si="279"/>
        <v>2.8015193651812931E-2</v>
      </c>
      <c r="AO243" s="7">
        <f t="shared" si="279"/>
        <v>1.4470423486639516E-2</v>
      </c>
      <c r="AP243" s="7">
        <f t="shared" si="279"/>
        <v>3.3435541360839816E-2</v>
      </c>
      <c r="AQ243" s="7">
        <f t="shared" si="279"/>
        <v>-6.1402711864719794E-3</v>
      </c>
      <c r="AR243" s="7">
        <f t="shared" si="279"/>
        <v>-1.4152829513647713E-2</v>
      </c>
      <c r="AS243" s="7">
        <f t="shared" si="279"/>
        <v>5.592258805787953E-2</v>
      </c>
      <c r="AT243" s="7">
        <f t="shared" si="279"/>
        <v>1.4728315185944973E-2</v>
      </c>
      <c r="AU243" s="7">
        <f t="shared" si="279"/>
        <v>5.5423366447678424E-2</v>
      </c>
      <c r="AV243" s="7">
        <f t="shared" si="279"/>
        <v>2.7797260507856469E-2</v>
      </c>
      <c r="AW243" s="7">
        <f t="shared" si="279"/>
        <v>3.6257324248614609E-2</v>
      </c>
      <c r="AX243" s="7">
        <f t="shared" si="279"/>
        <v>-9.6946437975363731E-3</v>
      </c>
      <c r="AY243" s="7">
        <f t="shared" si="279"/>
        <v>3.0302814281726098E-2</v>
      </c>
      <c r="AZ243" s="7">
        <f t="shared" si="279"/>
        <v>-1.9615308925072461E-2</v>
      </c>
      <c r="BA243" s="7">
        <f t="shared" si="279"/>
        <v>1.949576704552336E-2</v>
      </c>
      <c r="BB243" s="7">
        <f t="shared" si="279"/>
        <v>2.0378302429481687E-2</v>
      </c>
      <c r="BC243" s="7">
        <f t="shared" si="279"/>
        <v>3.7250526202883494E-2</v>
      </c>
      <c r="BD243" s="7">
        <f t="shared" si="279"/>
        <v>4.5008864145309913E-2</v>
      </c>
      <c r="BE243" s="7">
        <f t="shared" si="279"/>
        <v>2.3645444760258538E-2</v>
      </c>
      <c r="BF243" s="7" t="e">
        <f t="shared" si="279"/>
        <v>#DIV/0!</v>
      </c>
      <c r="BG243" s="7">
        <f t="shared" si="279"/>
        <v>2.6992418264139451E-2</v>
      </c>
      <c r="BH243" s="7">
        <f t="shared" si="279"/>
        <v>2.6280585144360158E-2</v>
      </c>
    </row>
    <row r="244" spans="1:60" s="7" customFormat="1" ht="12" hidden="1" thickBot="1" x14ac:dyDescent="0.25">
      <c r="A244" s="139">
        <f t="shared" si="265"/>
        <v>39081</v>
      </c>
      <c r="B244" s="14">
        <f t="shared" ref="B244:AG244" si="280">B42/B38-1</f>
        <v>1.5343785025130785E-2</v>
      </c>
      <c r="C244" s="60">
        <f t="shared" si="280"/>
        <v>1.4336340122069302E-2</v>
      </c>
      <c r="D244" s="21">
        <f t="shared" si="280"/>
        <v>-1.7552663147671455E-2</v>
      </c>
      <c r="E244" s="22">
        <f t="shared" si="280"/>
        <v>4.9757183443433162E-2</v>
      </c>
      <c r="F244" s="22">
        <f t="shared" si="280"/>
        <v>2.0919284410144234E-2</v>
      </c>
      <c r="G244" s="22">
        <f t="shared" si="280"/>
        <v>1.9781699235086991E-2</v>
      </c>
      <c r="H244" s="22">
        <f t="shared" si="280"/>
        <v>4.2527736423535911E-2</v>
      </c>
      <c r="I244" s="23">
        <f t="shared" si="280"/>
        <v>1.3957416339985595E-2</v>
      </c>
      <c r="J244" s="22">
        <f t="shared" si="280"/>
        <v>2.6407529155859644E-2</v>
      </c>
      <c r="K244" s="22">
        <f t="shared" si="280"/>
        <v>1.8481475778930445E-2</v>
      </c>
      <c r="L244" s="22">
        <f t="shared" si="280"/>
        <v>1.034278959810786E-3</v>
      </c>
      <c r="M244" s="22">
        <f t="shared" si="280"/>
        <v>7.6727272727272755E-3</v>
      </c>
      <c r="N244" s="22">
        <f t="shared" si="280"/>
        <v>-9.6904764449509129E-3</v>
      </c>
      <c r="O244" s="22">
        <f t="shared" si="280"/>
        <v>-6.8689051975470039E-2</v>
      </c>
      <c r="P244" s="22">
        <f t="shared" si="280"/>
        <v>-3.1760461466337819E-2</v>
      </c>
      <c r="Q244" s="22">
        <f t="shared" si="280"/>
        <v>2.1430133391646677E-2</v>
      </c>
      <c r="R244" s="22">
        <f t="shared" si="280"/>
        <v>-2.9470333071205723E-2</v>
      </c>
      <c r="S244" s="22">
        <f t="shared" si="280"/>
        <v>7.3924180927094074E-3</v>
      </c>
      <c r="T244" s="22">
        <f t="shared" si="280"/>
        <v>-2.2097283826081782E-2</v>
      </c>
      <c r="U244" s="22">
        <f t="shared" si="280"/>
        <v>-1.0381924737422721E-2</v>
      </c>
      <c r="V244" s="22">
        <f t="shared" si="280"/>
        <v>-2.7027891504605939E-2</v>
      </c>
      <c r="W244" s="22">
        <f t="shared" si="280"/>
        <v>-5.7731657410113879E-3</v>
      </c>
      <c r="X244" s="22">
        <f t="shared" si="280"/>
        <v>-1.2111637704054767E-2</v>
      </c>
      <c r="Y244" s="22">
        <f t="shared" si="280"/>
        <v>-3.1193122952426267E-2</v>
      </c>
      <c r="Z244" s="22">
        <f t="shared" si="280"/>
        <v>-4.4366563517046376E-2</v>
      </c>
      <c r="AA244" s="22">
        <f t="shared" si="280"/>
        <v>-4.8963223179032678E-4</v>
      </c>
      <c r="AB244" s="22">
        <f t="shared" si="280"/>
        <v>-1.363962196213675E-2</v>
      </c>
      <c r="AC244" s="22">
        <f t="shared" si="280"/>
        <v>-8.0762523302664313E-3</v>
      </c>
      <c r="AD244" s="22">
        <f t="shared" si="280"/>
        <v>2.7955775670678751E-2</v>
      </c>
      <c r="AE244" s="22">
        <f t="shared" si="280"/>
        <v>4.9757183443433162E-2</v>
      </c>
      <c r="AF244" s="22">
        <f t="shared" si="280"/>
        <v>8.0826159447412227E-2</v>
      </c>
      <c r="AG244" s="22">
        <f t="shared" si="280"/>
        <v>2.6877377664286772E-2</v>
      </c>
      <c r="AH244" s="22">
        <f t="shared" ref="AH244:BH244" si="281">AH42/AH38-1</f>
        <v>4.878653506010866E-2</v>
      </c>
      <c r="AI244" s="22">
        <f t="shared" si="281"/>
        <v>8.7648395201698204E-3</v>
      </c>
      <c r="AJ244" s="22">
        <f t="shared" si="281"/>
        <v>-4.0172871285608647E-3</v>
      </c>
      <c r="AK244" s="22">
        <f t="shared" si="281"/>
        <v>2.4113284673892288E-3</v>
      </c>
      <c r="AL244" s="22">
        <f t="shared" si="281"/>
        <v>1.5723565514948801E-2</v>
      </c>
      <c r="AM244" s="22">
        <f t="shared" si="281"/>
        <v>5.440867989308984E-3</v>
      </c>
      <c r="AN244" s="22">
        <f t="shared" si="281"/>
        <v>2.6226349484594902E-2</v>
      </c>
      <c r="AO244" s="22">
        <f t="shared" si="281"/>
        <v>1.1662229293892601E-2</v>
      </c>
      <c r="AP244" s="22">
        <f t="shared" si="281"/>
        <v>3.1435680783054476E-2</v>
      </c>
      <c r="AQ244" s="22">
        <f t="shared" si="281"/>
        <v>1.3926320862618802E-2</v>
      </c>
      <c r="AR244" s="22">
        <f t="shared" si="281"/>
        <v>-2.8001444020655741E-2</v>
      </c>
      <c r="AS244" s="22">
        <f t="shared" si="281"/>
        <v>6.0248980612096048E-2</v>
      </c>
      <c r="AT244" s="22">
        <f t="shared" si="281"/>
        <v>1.2784011922105876E-2</v>
      </c>
      <c r="AU244" s="22">
        <f t="shared" si="281"/>
        <v>5.2605589146285769E-2</v>
      </c>
      <c r="AV244" s="22">
        <f t="shared" si="281"/>
        <v>3.2228138834284215E-2</v>
      </c>
      <c r="AW244" s="22">
        <f t="shared" si="281"/>
        <v>3.6827821644787706E-2</v>
      </c>
      <c r="AX244" s="22">
        <f t="shared" si="281"/>
        <v>-1.5308380843628844E-2</v>
      </c>
      <c r="AY244" s="22">
        <f t="shared" si="281"/>
        <v>3.7653780815832372E-2</v>
      </c>
      <c r="AZ244" s="22">
        <f t="shared" si="281"/>
        <v>-1.8894841286740016E-2</v>
      </c>
      <c r="BA244" s="22">
        <f t="shared" si="281"/>
        <v>2.5094287655267555E-2</v>
      </c>
      <c r="BB244" s="22">
        <f t="shared" si="281"/>
        <v>2.3346700197104608E-2</v>
      </c>
      <c r="BC244" s="22">
        <f t="shared" si="281"/>
        <v>4.0754083862241108E-2</v>
      </c>
      <c r="BD244" s="22">
        <f t="shared" si="281"/>
        <v>4.772735874206524E-2</v>
      </c>
      <c r="BE244" s="22">
        <f t="shared" si="281"/>
        <v>2.646079860072903E-2</v>
      </c>
      <c r="BF244" s="22" t="e">
        <f t="shared" si="281"/>
        <v>#DIV/0!</v>
      </c>
      <c r="BG244" s="22">
        <f t="shared" si="281"/>
        <v>3.0717720787150959E-2</v>
      </c>
      <c r="BH244" s="22">
        <f t="shared" si="281"/>
        <v>3.0931591417746818E-2</v>
      </c>
    </row>
    <row r="245" spans="1:60" s="7" customFormat="1" hidden="1" x14ac:dyDescent="0.2">
      <c r="A245" s="138">
        <f t="shared" si="265"/>
        <v>39171</v>
      </c>
      <c r="B245" s="16">
        <f t="shared" ref="B245:AG245" si="282">B43/B39-1</f>
        <v>1.9058940020701964E-2</v>
      </c>
      <c r="C245" s="62">
        <f t="shared" si="282"/>
        <v>1.539866156020131E-2</v>
      </c>
      <c r="D245" s="8">
        <f t="shared" si="282"/>
        <v>-1.5601719957697102E-2</v>
      </c>
      <c r="E245" s="7">
        <f t="shared" si="282"/>
        <v>5.1444271330206792E-2</v>
      </c>
      <c r="F245" s="7">
        <f t="shared" si="282"/>
        <v>2.5299751630241119E-2</v>
      </c>
      <c r="G245" s="7">
        <f t="shared" si="282"/>
        <v>2.0405283837356514E-2</v>
      </c>
      <c r="H245" s="7">
        <f t="shared" si="282"/>
        <v>0.1259663410723697</v>
      </c>
      <c r="I245" s="20">
        <f t="shared" si="282"/>
        <v>1.7799525289741602E-2</v>
      </c>
      <c r="J245" s="7">
        <f t="shared" si="282"/>
        <v>2.8993274578128947E-2</v>
      </c>
      <c r="K245" s="7">
        <f t="shared" si="282"/>
        <v>1.8705241513940818E-2</v>
      </c>
      <c r="L245" s="7">
        <f t="shared" si="282"/>
        <v>-2.045386682591821E-2</v>
      </c>
      <c r="M245" s="7">
        <f t="shared" si="282"/>
        <v>-7.224498598231599E-3</v>
      </c>
      <c r="N245" s="7">
        <f t="shared" si="282"/>
        <v>-6.6935843082370772E-3</v>
      </c>
      <c r="O245" s="7">
        <f t="shared" si="282"/>
        <v>-5.757424602870076E-2</v>
      </c>
      <c r="P245" s="7">
        <f t="shared" si="282"/>
        <v>-2.8509399556802095E-2</v>
      </c>
      <c r="Q245" s="7">
        <f t="shared" si="282"/>
        <v>3.5824317546750972E-3</v>
      </c>
      <c r="R245" s="7">
        <f t="shared" si="282"/>
        <v>-2.2699997446569475E-2</v>
      </c>
      <c r="S245" s="7">
        <f t="shared" si="282"/>
        <v>3.6704067646990968E-3</v>
      </c>
      <c r="T245" s="7">
        <f t="shared" si="282"/>
        <v>-1.6788648244958959E-2</v>
      </c>
      <c r="U245" s="7">
        <f t="shared" si="282"/>
        <v>-1.0766176952927031E-2</v>
      </c>
      <c r="V245" s="7">
        <f t="shared" si="282"/>
        <v>-3.3882842715253103E-2</v>
      </c>
      <c r="W245" s="7">
        <f t="shared" si="282"/>
        <v>-1.9193999660414018E-3</v>
      </c>
      <c r="X245" s="7">
        <f t="shared" si="282"/>
        <v>-9.4239581583934751E-3</v>
      </c>
      <c r="Y245" s="7">
        <f t="shared" si="282"/>
        <v>-3.2566797660906643E-2</v>
      </c>
      <c r="Z245" s="7">
        <f t="shared" si="282"/>
        <v>-4.5673473927595243E-2</v>
      </c>
      <c r="AA245" s="7">
        <f t="shared" si="282"/>
        <v>-2.3685457129322129E-3</v>
      </c>
      <c r="AB245" s="7">
        <f t="shared" si="282"/>
        <v>-7.3180787466501362E-3</v>
      </c>
      <c r="AC245" s="7">
        <f t="shared" si="282"/>
        <v>-1.0932123206354394E-2</v>
      </c>
      <c r="AD245" s="7">
        <f t="shared" si="282"/>
        <v>2.9223527315385356E-2</v>
      </c>
      <c r="AE245" s="7">
        <f t="shared" si="282"/>
        <v>5.1444271330206792E-2</v>
      </c>
      <c r="AF245" s="7">
        <f t="shared" si="282"/>
        <v>8.035042137170656E-2</v>
      </c>
      <c r="AG245" s="7">
        <f t="shared" si="282"/>
        <v>3.9917011911763778E-2</v>
      </c>
      <c r="AH245" s="7">
        <f t="shared" ref="AH245:BH245" si="283">AH43/AH39-1</f>
        <v>4.9105087358449317E-2</v>
      </c>
      <c r="AI245" s="7">
        <f t="shared" si="283"/>
        <v>1.1186136052060425E-2</v>
      </c>
      <c r="AJ245" s="7">
        <f t="shared" si="283"/>
        <v>7.4804733849909155E-4</v>
      </c>
      <c r="AK245" s="7">
        <f t="shared" si="283"/>
        <v>2.8602429675299579E-3</v>
      </c>
      <c r="AL245" s="7">
        <f t="shared" si="283"/>
        <v>1.8950549605086575E-2</v>
      </c>
      <c r="AM245" s="7">
        <f t="shared" si="283"/>
        <v>6.8801249540106912E-3</v>
      </c>
      <c r="AN245" s="7">
        <f t="shared" si="283"/>
        <v>3.0167789454140781E-2</v>
      </c>
      <c r="AO245" s="7">
        <f t="shared" si="283"/>
        <v>1.7854042228087286E-2</v>
      </c>
      <c r="AP245" s="7">
        <f t="shared" si="283"/>
        <v>3.4738390594210244E-2</v>
      </c>
      <c r="AQ245" s="7">
        <f t="shared" si="283"/>
        <v>1.1627756400769629E-2</v>
      </c>
      <c r="AR245" s="7">
        <f t="shared" si="283"/>
        <v>-3.5408139012860773E-2</v>
      </c>
      <c r="AS245" s="7">
        <f t="shared" si="283"/>
        <v>4.1098181311406856E-2</v>
      </c>
      <c r="AT245" s="7">
        <f t="shared" si="283"/>
        <v>2.1701674517921932E-2</v>
      </c>
      <c r="AU245" s="7">
        <f t="shared" si="283"/>
        <v>4.3475486268835128E-2</v>
      </c>
      <c r="AV245" s="7">
        <f t="shared" si="283"/>
        <v>3.6286225206467515E-2</v>
      </c>
      <c r="AW245" s="7">
        <f t="shared" si="283"/>
        <v>3.7145567872026053E-2</v>
      </c>
      <c r="AX245" s="7">
        <f t="shared" si="283"/>
        <v>-5.4583003898051041E-3</v>
      </c>
      <c r="AY245" s="7">
        <f t="shared" si="283"/>
        <v>5.769222259074458E-2</v>
      </c>
      <c r="AZ245" s="7">
        <f t="shared" si="283"/>
        <v>-5.0614132687566427E-3</v>
      </c>
      <c r="BA245" s="7">
        <f t="shared" si="283"/>
        <v>2.3663682695943766E-2</v>
      </c>
      <c r="BB245" s="7">
        <f t="shared" si="283"/>
        <v>2.0587757817171148E-2</v>
      </c>
      <c r="BC245" s="7">
        <f t="shared" si="283"/>
        <v>4.4560159594383419E-2</v>
      </c>
      <c r="BD245" s="7">
        <f t="shared" si="283"/>
        <v>5.0798427489976872E-2</v>
      </c>
      <c r="BE245" s="7">
        <f t="shared" si="283"/>
        <v>2.5421284079338635E-2</v>
      </c>
      <c r="BF245" s="7" t="e">
        <f t="shared" si="283"/>
        <v>#DIV/0!</v>
      </c>
      <c r="BG245" s="7">
        <f t="shared" si="283"/>
        <v>2.7923147391717418E-2</v>
      </c>
      <c r="BH245" s="7">
        <f t="shared" si="283"/>
        <v>3.0387634281006326E-2</v>
      </c>
    </row>
    <row r="246" spans="1:60" s="7" customFormat="1" hidden="1" x14ac:dyDescent="0.2">
      <c r="A246" s="138">
        <f t="shared" si="265"/>
        <v>39263</v>
      </c>
      <c r="B246" s="16">
        <f t="shared" ref="B246:AG246" si="284">B44/B40-1</f>
        <v>1.6260971107436184E-2</v>
      </c>
      <c r="C246" s="62">
        <f t="shared" si="284"/>
        <v>1.5164861224455706E-2</v>
      </c>
      <c r="D246" s="8">
        <f t="shared" si="284"/>
        <v>-1.4989834768612487E-2</v>
      </c>
      <c r="E246" s="7">
        <f t="shared" si="284"/>
        <v>4.9046540676408457E-2</v>
      </c>
      <c r="F246" s="7">
        <f t="shared" si="284"/>
        <v>2.1274536905802055E-2</v>
      </c>
      <c r="G246" s="7">
        <f t="shared" si="284"/>
        <v>2.0014021569964235E-2</v>
      </c>
      <c r="H246" s="7">
        <f t="shared" si="284"/>
        <v>4.301759193153476E-2</v>
      </c>
      <c r="I246" s="20">
        <f t="shared" si="284"/>
        <v>1.4444452081474601E-2</v>
      </c>
      <c r="J246" s="7">
        <f t="shared" si="284"/>
        <v>3.0873005077575177E-2</v>
      </c>
      <c r="K246" s="7">
        <f t="shared" si="284"/>
        <v>1.7901086755847784E-2</v>
      </c>
      <c r="L246" s="7">
        <f t="shared" si="284"/>
        <v>-4.148148148148123E-3</v>
      </c>
      <c r="M246" s="7">
        <f t="shared" si="284"/>
        <v>-8.189133376059754E-4</v>
      </c>
      <c r="N246" s="7">
        <f t="shared" si="284"/>
        <v>-9.3956264404819745E-3</v>
      </c>
      <c r="O246" s="7">
        <f t="shared" si="284"/>
        <v>-5.666580210089478E-2</v>
      </c>
      <c r="P246" s="7">
        <f t="shared" si="284"/>
        <v>-2.8290680909627053E-2</v>
      </c>
      <c r="Q246" s="7">
        <f t="shared" si="284"/>
        <v>-9.6930533117932649E-3</v>
      </c>
      <c r="R246" s="7">
        <f t="shared" si="284"/>
        <v>-1.9332139283187444E-2</v>
      </c>
      <c r="S246" s="7">
        <f t="shared" si="284"/>
        <v>-1.9496754363832469E-3</v>
      </c>
      <c r="T246" s="7">
        <f t="shared" si="284"/>
        <v>-1.3289920589360849E-2</v>
      </c>
      <c r="U246" s="7">
        <f t="shared" si="284"/>
        <v>-9.49391350273876E-3</v>
      </c>
      <c r="V246" s="7">
        <f t="shared" si="284"/>
        <v>-2.8450413620315085E-2</v>
      </c>
      <c r="W246" s="7">
        <f t="shared" si="284"/>
        <v>3.7152021658524159E-3</v>
      </c>
      <c r="X246" s="7">
        <f t="shared" si="284"/>
        <v>-5.4084636702754763E-3</v>
      </c>
      <c r="Y246" s="7">
        <f t="shared" si="284"/>
        <v>-2.9688419271836297E-2</v>
      </c>
      <c r="Z246" s="7">
        <f t="shared" si="284"/>
        <v>-3.7905711973944323E-2</v>
      </c>
      <c r="AA246" s="7">
        <f t="shared" si="284"/>
        <v>-1.1218711152718774E-2</v>
      </c>
      <c r="AB246" s="7">
        <f t="shared" si="284"/>
        <v>-7.954586781367845E-3</v>
      </c>
      <c r="AC246" s="7">
        <f t="shared" si="284"/>
        <v>-2.3916718569267692E-2</v>
      </c>
      <c r="AD246" s="7">
        <f t="shared" si="284"/>
        <v>2.821892636828971E-2</v>
      </c>
      <c r="AE246" s="7">
        <f t="shared" si="284"/>
        <v>4.9046540676408457E-2</v>
      </c>
      <c r="AF246" s="7">
        <f t="shared" si="284"/>
        <v>7.8349084446289519E-2</v>
      </c>
      <c r="AG246" s="7">
        <f t="shared" si="284"/>
        <v>4.3299349364947171E-2</v>
      </c>
      <c r="AH246" s="7">
        <f t="shared" ref="AH246:BH246" si="285">AH44/AH40-1</f>
        <v>4.5815354518680351E-2</v>
      </c>
      <c r="AI246" s="7">
        <f t="shared" si="285"/>
        <v>1.2128936698198034E-2</v>
      </c>
      <c r="AJ246" s="7">
        <f t="shared" si="285"/>
        <v>-2.1699652189971497E-3</v>
      </c>
      <c r="AK246" s="7">
        <f t="shared" si="285"/>
        <v>5.2464079959391174E-3</v>
      </c>
      <c r="AL246" s="7">
        <f t="shared" si="285"/>
        <v>1.978532768087482E-2</v>
      </c>
      <c r="AM246" s="7">
        <f t="shared" si="285"/>
        <v>9.5747662925727006E-3</v>
      </c>
      <c r="AN246" s="7">
        <f t="shared" si="285"/>
        <v>2.8256809212129141E-2</v>
      </c>
      <c r="AO246" s="7">
        <f t="shared" si="285"/>
        <v>1.9463654406748132E-2</v>
      </c>
      <c r="AP246" s="7">
        <f t="shared" si="285"/>
        <v>3.1664806181518346E-2</v>
      </c>
      <c r="AQ246" s="7">
        <f t="shared" si="285"/>
        <v>1.8296538498806747E-2</v>
      </c>
      <c r="AR246" s="7">
        <f t="shared" si="285"/>
        <v>-3.7530966362705587E-2</v>
      </c>
      <c r="AS246" s="7">
        <f t="shared" si="285"/>
        <v>2.9772549981434748E-2</v>
      </c>
      <c r="AT246" s="7">
        <f t="shared" si="285"/>
        <v>1.8178929099299967E-2</v>
      </c>
      <c r="AU246" s="7">
        <f t="shared" si="285"/>
        <v>3.968368522533483E-2</v>
      </c>
      <c r="AV246" s="7">
        <f t="shared" si="285"/>
        <v>3.9942407650151113E-2</v>
      </c>
      <c r="AW246" s="7">
        <f t="shared" si="285"/>
        <v>3.7702248309959829E-2</v>
      </c>
      <c r="AX246" s="7">
        <f t="shared" si="285"/>
        <v>-2.6275880637819382E-3</v>
      </c>
      <c r="AY246" s="7">
        <f t="shared" si="285"/>
        <v>2.5751874469330582E-2</v>
      </c>
      <c r="AZ246" s="7">
        <f t="shared" si="285"/>
        <v>-7.3630464659116823E-3</v>
      </c>
      <c r="BA246" s="7">
        <f t="shared" si="285"/>
        <v>2.6091290494340669E-2</v>
      </c>
      <c r="BB246" s="7">
        <f t="shared" si="285"/>
        <v>1.8263747344302139E-2</v>
      </c>
      <c r="BC246" s="7">
        <f t="shared" si="285"/>
        <v>4.9494965156952064E-2</v>
      </c>
      <c r="BD246" s="7">
        <f t="shared" si="285"/>
        <v>4.9037066283790232E-2</v>
      </c>
      <c r="BE246" s="7">
        <f t="shared" si="285"/>
        <v>1.8522746317819028E-2</v>
      </c>
      <c r="BF246" s="7" t="e">
        <f t="shared" si="285"/>
        <v>#DIV/0!</v>
      </c>
      <c r="BG246" s="7">
        <f t="shared" si="285"/>
        <v>3.0836830220131395E-2</v>
      </c>
      <c r="BH246" s="7">
        <f t="shared" si="285"/>
        <v>3.2790456476085028E-2</v>
      </c>
    </row>
    <row r="247" spans="1:60" s="7" customFormat="1" hidden="1" x14ac:dyDescent="0.2">
      <c r="A247" s="138">
        <f t="shared" si="265"/>
        <v>39355</v>
      </c>
      <c r="B247" s="16">
        <f t="shared" ref="B247:AG247" si="286">B45/B41-1</f>
        <v>1.5397580181928383E-2</v>
      </c>
      <c r="C247" s="62">
        <f t="shared" si="286"/>
        <v>1.4492284273678324E-2</v>
      </c>
      <c r="D247" s="8">
        <f t="shared" si="286"/>
        <v>-1.2691331877254131E-2</v>
      </c>
      <c r="E247" s="7">
        <f t="shared" si="286"/>
        <v>4.7979482220610548E-2</v>
      </c>
      <c r="F247" s="7">
        <f t="shared" si="286"/>
        <v>1.9483424631566493E-2</v>
      </c>
      <c r="G247" s="7">
        <f t="shared" si="286"/>
        <v>1.8424762908081371E-2</v>
      </c>
      <c r="H247" s="7">
        <f t="shared" si="286"/>
        <v>3.9092752044206369E-2</v>
      </c>
      <c r="I247" s="20">
        <f t="shared" si="286"/>
        <v>1.380799322263826E-2</v>
      </c>
      <c r="J247" s="7">
        <f t="shared" si="286"/>
        <v>2.8239502029537178E-2</v>
      </c>
      <c r="K247" s="7">
        <f t="shared" si="286"/>
        <v>1.6533102285098078E-2</v>
      </c>
      <c r="L247" s="7">
        <f t="shared" si="286"/>
        <v>-2.7722490759169771E-2</v>
      </c>
      <c r="M247" s="7">
        <f t="shared" si="286"/>
        <v>-4.413910938667942E-3</v>
      </c>
      <c r="N247" s="7">
        <f t="shared" si="286"/>
        <v>-7.5674962664874501E-3</v>
      </c>
      <c r="O247" s="7">
        <f t="shared" si="286"/>
        <v>-5.5616710875331599E-2</v>
      </c>
      <c r="P247" s="7">
        <f t="shared" si="286"/>
        <v>-2.7800171205837665E-2</v>
      </c>
      <c r="Q247" s="7">
        <f t="shared" si="286"/>
        <v>-1.5162200282087479E-2</v>
      </c>
      <c r="R247" s="7">
        <f t="shared" si="286"/>
        <v>-1.7354306343476011E-2</v>
      </c>
      <c r="S247" s="7">
        <f t="shared" si="286"/>
        <v>3.7849140801140546E-3</v>
      </c>
      <c r="T247" s="7">
        <f t="shared" si="286"/>
        <v>-1.3568783340482171E-2</v>
      </c>
      <c r="U247" s="7">
        <f t="shared" si="286"/>
        <v>-7.7471395341863758E-3</v>
      </c>
      <c r="V247" s="7">
        <f t="shared" si="286"/>
        <v>-2.8868817651145684E-2</v>
      </c>
      <c r="W247" s="7">
        <f t="shared" si="286"/>
        <v>3.4626293881467873E-4</v>
      </c>
      <c r="X247" s="7">
        <f t="shared" si="286"/>
        <v>4.3434406806763803E-5</v>
      </c>
      <c r="Y247" s="7">
        <f t="shared" si="286"/>
        <v>-2.8629281334443091E-2</v>
      </c>
      <c r="Z247" s="7">
        <f t="shared" si="286"/>
        <v>-4.3148494976356311E-2</v>
      </c>
      <c r="AA247" s="7">
        <f t="shared" si="286"/>
        <v>3.9115041511417203E-3</v>
      </c>
      <c r="AB247" s="7">
        <f t="shared" si="286"/>
        <v>4.8958874545390607E-4</v>
      </c>
      <c r="AC247" s="7">
        <f t="shared" si="286"/>
        <v>-1.1179426473075127E-2</v>
      </c>
      <c r="AD247" s="7">
        <f t="shared" si="286"/>
        <v>2.4489234865146425E-2</v>
      </c>
      <c r="AE247" s="7">
        <f t="shared" si="286"/>
        <v>4.7979482220610548E-2</v>
      </c>
      <c r="AF247" s="7">
        <f t="shared" si="286"/>
        <v>7.4558195048704423E-2</v>
      </c>
      <c r="AG247" s="7">
        <f t="shared" si="286"/>
        <v>4.3982941785056351E-2</v>
      </c>
      <c r="AH247" s="7">
        <f t="shared" ref="AH247:BH247" si="287">AH45/AH41-1</f>
        <v>4.4861346382527811E-2</v>
      </c>
      <c r="AI247" s="7">
        <f t="shared" si="287"/>
        <v>9.5715371311455577E-3</v>
      </c>
      <c r="AJ247" s="7">
        <f t="shared" si="287"/>
        <v>-1.295932764861063E-3</v>
      </c>
      <c r="AK247" s="7">
        <f t="shared" si="287"/>
        <v>6.0762395466151808E-3</v>
      </c>
      <c r="AL247" s="7">
        <f t="shared" si="287"/>
        <v>1.430096713088469E-2</v>
      </c>
      <c r="AM247" s="7">
        <f t="shared" si="287"/>
        <v>1.1312989723591516E-2</v>
      </c>
      <c r="AN247" s="7">
        <f t="shared" si="287"/>
        <v>2.7839834225405813E-2</v>
      </c>
      <c r="AO247" s="7">
        <f t="shared" si="287"/>
        <v>9.831061365574767E-3</v>
      </c>
      <c r="AP247" s="7">
        <f t="shared" si="287"/>
        <v>3.491433215229911E-2</v>
      </c>
      <c r="AQ247" s="7">
        <f t="shared" si="287"/>
        <v>1.6692063126752643E-2</v>
      </c>
      <c r="AR247" s="7">
        <f t="shared" si="287"/>
        <v>-5.32986796742414E-2</v>
      </c>
      <c r="AS247" s="7">
        <f t="shared" si="287"/>
        <v>3.5397929170137843E-2</v>
      </c>
      <c r="AT247" s="7">
        <f t="shared" si="287"/>
        <v>1.8398271350970941E-2</v>
      </c>
      <c r="AU247" s="7">
        <f t="shared" si="287"/>
        <v>3.5661706374829905E-2</v>
      </c>
      <c r="AV247" s="7">
        <f t="shared" si="287"/>
        <v>4.2350038310259519E-2</v>
      </c>
      <c r="AW247" s="7">
        <f t="shared" si="287"/>
        <v>3.5059554023585626E-2</v>
      </c>
      <c r="AX247" s="7">
        <f t="shared" si="287"/>
        <v>3.6656884619676866E-3</v>
      </c>
      <c r="AY247" s="7">
        <f t="shared" si="287"/>
        <v>1.9068847738738626E-2</v>
      </c>
      <c r="AZ247" s="7">
        <f t="shared" si="287"/>
        <v>-6.4016128398811656E-3</v>
      </c>
      <c r="BA247" s="7">
        <f t="shared" si="287"/>
        <v>2.6779662166976026E-2</v>
      </c>
      <c r="BB247" s="7">
        <f t="shared" si="287"/>
        <v>1.4734422880490206E-2</v>
      </c>
      <c r="BC247" s="7">
        <f t="shared" si="287"/>
        <v>4.5153045430650129E-2</v>
      </c>
      <c r="BD247" s="7">
        <f t="shared" si="287"/>
        <v>4.3901192863405436E-2</v>
      </c>
      <c r="BE247" s="7">
        <f t="shared" si="287"/>
        <v>2.0953439830871945E-2</v>
      </c>
      <c r="BF247" s="7" t="e">
        <f t="shared" si="287"/>
        <v>#DIV/0!</v>
      </c>
      <c r="BG247" s="7">
        <f t="shared" si="287"/>
        <v>2.5638205874805031E-2</v>
      </c>
      <c r="BH247" s="7">
        <f t="shared" si="287"/>
        <v>2.7756779378768748E-2</v>
      </c>
    </row>
    <row r="248" spans="1:60" s="7" customFormat="1" ht="12" hidden="1" thickBot="1" x14ac:dyDescent="0.25">
      <c r="A248" s="139">
        <f t="shared" si="265"/>
        <v>39446</v>
      </c>
      <c r="B248" s="14">
        <f t="shared" ref="B248:AG248" si="288">B46/B42-1</f>
        <v>1.8507011504790283E-2</v>
      </c>
      <c r="C248" s="60">
        <f t="shared" si="288"/>
        <v>1.721114646318167E-2</v>
      </c>
      <c r="D248" s="21">
        <f t="shared" si="288"/>
        <v>-9.7847290561466904E-3</v>
      </c>
      <c r="E248" s="22">
        <f t="shared" si="288"/>
        <v>4.4677249230236082E-2</v>
      </c>
      <c r="F248" s="22">
        <f t="shared" si="288"/>
        <v>2.3298051643120266E-2</v>
      </c>
      <c r="G248" s="22">
        <f t="shared" si="288"/>
        <v>2.1724913116914824E-2</v>
      </c>
      <c r="H248" s="22">
        <f t="shared" si="288"/>
        <v>5.2527882019671956E-2</v>
      </c>
      <c r="I248" s="23">
        <f t="shared" si="288"/>
        <v>1.7331725689335942E-2</v>
      </c>
      <c r="J248" s="22">
        <f t="shared" si="288"/>
        <v>2.7772466798658524E-2</v>
      </c>
      <c r="K248" s="22">
        <f t="shared" si="288"/>
        <v>2.0528932504398467E-2</v>
      </c>
      <c r="L248" s="22">
        <f t="shared" si="288"/>
        <v>-1.0332103321033181E-2</v>
      </c>
      <c r="M248" s="22">
        <f t="shared" si="288"/>
        <v>-7.2173505106276625E-4</v>
      </c>
      <c r="N248" s="22">
        <f t="shared" si="288"/>
        <v>1.2476466933994956E-3</v>
      </c>
      <c r="O248" s="22">
        <f t="shared" si="288"/>
        <v>-5.3555525570098461E-2</v>
      </c>
      <c r="P248" s="22">
        <f t="shared" si="288"/>
        <v>-2.1047180376735697E-2</v>
      </c>
      <c r="Q248" s="22">
        <f t="shared" si="288"/>
        <v>-2.0695068864625688E-3</v>
      </c>
      <c r="R248" s="22">
        <f t="shared" si="288"/>
        <v>-1.138286819527301E-2</v>
      </c>
      <c r="S248" s="22">
        <f t="shared" si="288"/>
        <v>-9.5674891146588781E-3</v>
      </c>
      <c r="T248" s="22">
        <f t="shared" si="288"/>
        <v>-2.1213141711189376E-2</v>
      </c>
      <c r="U248" s="22">
        <f t="shared" si="288"/>
        <v>-1.2022364992729018E-2</v>
      </c>
      <c r="V248" s="22">
        <f t="shared" si="288"/>
        <v>-2.1611492816989375E-2</v>
      </c>
      <c r="W248" s="22">
        <f t="shared" si="288"/>
        <v>-1.342888643880924E-2</v>
      </c>
      <c r="X248" s="22">
        <f t="shared" si="288"/>
        <v>5.5630936227950567E-3</v>
      </c>
      <c r="Y248" s="22">
        <f t="shared" si="288"/>
        <v>-1.4489821478462783E-2</v>
      </c>
      <c r="Z248" s="22">
        <f t="shared" si="288"/>
        <v>-2.8340829707275028E-2</v>
      </c>
      <c r="AA248" s="22">
        <f t="shared" si="288"/>
        <v>1.6375724116480805E-2</v>
      </c>
      <c r="AB248" s="22">
        <f t="shared" si="288"/>
        <v>4.4173989926052926E-3</v>
      </c>
      <c r="AC248" s="22">
        <f t="shared" si="288"/>
        <v>-6.450556845532196E-3</v>
      </c>
      <c r="AD248" s="22">
        <f t="shared" si="288"/>
        <v>2.3331070050996106E-2</v>
      </c>
      <c r="AE248" s="22">
        <f t="shared" si="288"/>
        <v>4.4677249230236082E-2</v>
      </c>
      <c r="AF248" s="22">
        <f t="shared" si="288"/>
        <v>6.5463222979184277E-2</v>
      </c>
      <c r="AG248" s="22">
        <f t="shared" si="288"/>
        <v>4.9220365647876685E-2</v>
      </c>
      <c r="AH248" s="22">
        <f t="shared" ref="AH248:BH248" si="289">AH46/AH42-1</f>
        <v>4.1146621530176342E-2</v>
      </c>
      <c r="AI248" s="22">
        <f t="shared" si="289"/>
        <v>9.4965251599441469E-3</v>
      </c>
      <c r="AJ248" s="22">
        <f t="shared" si="289"/>
        <v>5.3180420356535585E-4</v>
      </c>
      <c r="AK248" s="22">
        <f t="shared" si="289"/>
        <v>9.175337792880045E-3</v>
      </c>
      <c r="AL248" s="22">
        <f t="shared" si="289"/>
        <v>1.1808040137867737E-2</v>
      </c>
      <c r="AM248" s="22">
        <f t="shared" si="289"/>
        <v>1.6304945671432591E-2</v>
      </c>
      <c r="AN248" s="22">
        <f t="shared" si="289"/>
        <v>2.8898138789511085E-2</v>
      </c>
      <c r="AO248" s="22">
        <f t="shared" si="289"/>
        <v>1.9516815827923084E-2</v>
      </c>
      <c r="AP248" s="22">
        <f t="shared" si="289"/>
        <v>3.2189345773296685E-2</v>
      </c>
      <c r="AQ248" s="22">
        <f t="shared" si="289"/>
        <v>1.9127301129514107E-2</v>
      </c>
      <c r="AR248" s="22">
        <f t="shared" si="289"/>
        <v>-5.2917144379672876E-2</v>
      </c>
      <c r="AS248" s="22">
        <f t="shared" si="289"/>
        <v>4.2850159162497903E-2</v>
      </c>
      <c r="AT248" s="22">
        <f t="shared" si="289"/>
        <v>1.7459768410996279E-2</v>
      </c>
      <c r="AU248" s="22">
        <f t="shared" si="289"/>
        <v>4.6211072214505267E-2</v>
      </c>
      <c r="AV248" s="22">
        <f t="shared" si="289"/>
        <v>4.2470092072218968E-2</v>
      </c>
      <c r="AW248" s="22">
        <f t="shared" si="289"/>
        <v>3.28074663634641E-2</v>
      </c>
      <c r="AX248" s="22">
        <f t="shared" si="289"/>
        <v>1.059971353131739E-2</v>
      </c>
      <c r="AY248" s="22">
        <f t="shared" si="289"/>
        <v>3.7513877090365577E-2</v>
      </c>
      <c r="AZ248" s="22">
        <f t="shared" si="289"/>
        <v>-4.0453320254004721E-3</v>
      </c>
      <c r="BA248" s="22">
        <f t="shared" si="289"/>
        <v>2.3063307908800068E-2</v>
      </c>
      <c r="BB248" s="22">
        <f t="shared" si="289"/>
        <v>1.376579589428828E-2</v>
      </c>
      <c r="BC248" s="22">
        <f t="shared" si="289"/>
        <v>4.5303175648737648E-2</v>
      </c>
      <c r="BD248" s="22">
        <f t="shared" si="289"/>
        <v>4.5765989059255441E-2</v>
      </c>
      <c r="BE248" s="22">
        <f t="shared" si="289"/>
        <v>2.3379035735873188E-2</v>
      </c>
      <c r="BF248" s="22" t="e">
        <f t="shared" si="289"/>
        <v>#DIV/0!</v>
      </c>
      <c r="BG248" s="22">
        <f t="shared" si="289"/>
        <v>2.304516747383567E-2</v>
      </c>
      <c r="BH248" s="22">
        <f t="shared" si="289"/>
        <v>2.5166578590386735E-2</v>
      </c>
    </row>
    <row r="249" spans="1:60" s="7" customFormat="1" hidden="1" x14ac:dyDescent="0.2">
      <c r="A249" s="140">
        <f t="shared" si="265"/>
        <v>39537</v>
      </c>
      <c r="B249" s="16">
        <f t="shared" ref="B249:AG249" si="290">B47/B43-1</f>
        <v>1.7728103250450378E-2</v>
      </c>
      <c r="C249" s="62">
        <f t="shared" si="290"/>
        <v>1.6789052499219803E-2</v>
      </c>
      <c r="D249" s="8">
        <f t="shared" si="290"/>
        <v>-1.1197424375907095E-2</v>
      </c>
      <c r="E249" s="7">
        <f t="shared" si="290"/>
        <v>4.8228887099507789E-2</v>
      </c>
      <c r="F249" s="7">
        <f t="shared" si="290"/>
        <v>2.2120796945761079E-2</v>
      </c>
      <c r="G249" s="7">
        <f t="shared" si="290"/>
        <v>2.1029479494634185E-2</v>
      </c>
      <c r="H249" s="7">
        <f t="shared" si="290"/>
        <v>4.2462076602839405E-2</v>
      </c>
      <c r="I249" s="20">
        <f t="shared" si="290"/>
        <v>1.6930801255366612E-2</v>
      </c>
      <c r="J249" s="7">
        <f t="shared" si="290"/>
        <v>2.3948850716745573E-2</v>
      </c>
      <c r="K249" s="7">
        <f t="shared" si="290"/>
        <v>2.0445736765620337E-2</v>
      </c>
      <c r="L249" s="7">
        <f t="shared" si="290"/>
        <v>1.6003657978966634E-2</v>
      </c>
      <c r="M249" s="7">
        <f t="shared" si="290"/>
        <v>-8.2183845624705931E-3</v>
      </c>
      <c r="N249" s="7">
        <f t="shared" si="290"/>
        <v>-2.4357276275699391E-5</v>
      </c>
      <c r="O249" s="7">
        <f t="shared" si="290"/>
        <v>-6.6967951197334563E-2</v>
      </c>
      <c r="P249" s="7">
        <f t="shared" si="290"/>
        <v>-1.943075505128089E-2</v>
      </c>
      <c r="Q249" s="7">
        <f t="shared" si="290"/>
        <v>-1.2208181623473924E-2</v>
      </c>
      <c r="R249" s="7">
        <f t="shared" si="290"/>
        <v>-1.1175994147463064E-2</v>
      </c>
      <c r="S249" s="7">
        <f t="shared" si="290"/>
        <v>-5.1220923504224025E-2</v>
      </c>
      <c r="T249" s="7">
        <f t="shared" si="290"/>
        <v>-2.2866344605474986E-2</v>
      </c>
      <c r="U249" s="7">
        <f t="shared" si="290"/>
        <v>-2.3682856410841557E-3</v>
      </c>
      <c r="V249" s="7">
        <f t="shared" si="290"/>
        <v>-1.1045351775502033E-2</v>
      </c>
      <c r="W249" s="7">
        <f t="shared" si="290"/>
        <v>-7.329935872306792E-3</v>
      </c>
      <c r="X249" s="7">
        <f t="shared" si="290"/>
        <v>5.0377589722971905E-4</v>
      </c>
      <c r="Y249" s="7">
        <f t="shared" si="290"/>
        <v>-1.6066257215603175E-2</v>
      </c>
      <c r="Z249" s="7">
        <f t="shared" si="290"/>
        <v>-3.4929470018577269E-2</v>
      </c>
      <c r="AA249" s="7">
        <f t="shared" si="290"/>
        <v>2.5508694907601992E-2</v>
      </c>
      <c r="AB249" s="7">
        <f t="shared" si="290"/>
        <v>-1.9058081933005511E-3</v>
      </c>
      <c r="AC249" s="7">
        <f t="shared" si="290"/>
        <v>-1.4361530352975604E-2</v>
      </c>
      <c r="AD249" s="7">
        <f t="shared" si="290"/>
        <v>2.1879643923763847E-2</v>
      </c>
      <c r="AE249" s="7">
        <f t="shared" si="290"/>
        <v>4.8228887099507789E-2</v>
      </c>
      <c r="AF249" s="7">
        <f t="shared" si="290"/>
        <v>5.5455520886005694E-2</v>
      </c>
      <c r="AG249" s="7">
        <f t="shared" si="290"/>
        <v>7.207716738037373E-2</v>
      </c>
      <c r="AH249" s="7">
        <f t="shared" ref="AH249:BH249" si="291">AH47/AH43-1</f>
        <v>4.3858378602877002E-2</v>
      </c>
      <c r="AI249" s="7">
        <f t="shared" si="291"/>
        <v>9.8699473060630538E-3</v>
      </c>
      <c r="AJ249" s="7">
        <f t="shared" si="291"/>
        <v>-3.180691091487442E-3</v>
      </c>
      <c r="AK249" s="7">
        <f t="shared" si="291"/>
        <v>1.116677449030834E-2</v>
      </c>
      <c r="AL249" s="7">
        <f t="shared" si="291"/>
        <v>1.2220334934744059E-2</v>
      </c>
      <c r="AM249" s="7">
        <f t="shared" si="291"/>
        <v>1.1486295514069544E-2</v>
      </c>
      <c r="AN249" s="7">
        <f t="shared" si="291"/>
        <v>2.1963544280695357E-2</v>
      </c>
      <c r="AO249" s="7">
        <f t="shared" si="291"/>
        <v>3.4587024108563291E-3</v>
      </c>
      <c r="AP249" s="7">
        <f t="shared" si="291"/>
        <v>2.8720069635735923E-2</v>
      </c>
      <c r="AQ249" s="7">
        <f t="shared" si="291"/>
        <v>2.6937681666942437E-2</v>
      </c>
      <c r="AR249" s="7">
        <f t="shared" si="291"/>
        <v>-6.3877435922707559E-2</v>
      </c>
      <c r="AS249" s="7">
        <f t="shared" si="291"/>
        <v>6.9698409723709664E-2</v>
      </c>
      <c r="AT249" s="7">
        <f t="shared" si="291"/>
        <v>-2.9596492992235435E-3</v>
      </c>
      <c r="AU249" s="7">
        <f t="shared" si="291"/>
        <v>5.9653851453362661E-2</v>
      </c>
      <c r="AV249" s="7">
        <f t="shared" si="291"/>
        <v>4.8453983616348006E-2</v>
      </c>
      <c r="AW249" s="7">
        <f t="shared" si="291"/>
        <v>1.7496526169523019E-2</v>
      </c>
      <c r="AX249" s="7">
        <f t="shared" si="291"/>
        <v>6.5121924961224487E-3</v>
      </c>
      <c r="AY249" s="7">
        <f t="shared" si="291"/>
        <v>4.0844683741048105E-2</v>
      </c>
      <c r="AZ249" s="7">
        <f t="shared" si="291"/>
        <v>-9.1788181120491252E-3</v>
      </c>
      <c r="BA249" s="7">
        <f t="shared" si="291"/>
        <v>2.3942673319873542E-2</v>
      </c>
      <c r="BB249" s="7">
        <f t="shared" si="291"/>
        <v>6.4499859361208944E-3</v>
      </c>
      <c r="BC249" s="7">
        <f t="shared" si="291"/>
        <v>4.1942826748875062E-2</v>
      </c>
      <c r="BD249" s="7">
        <f t="shared" si="291"/>
        <v>3.2243066456009828E-2</v>
      </c>
      <c r="BE249" s="7">
        <f t="shared" si="291"/>
        <v>2.7989410049968244E-2</v>
      </c>
      <c r="BF249" s="7" t="e">
        <f t="shared" si="291"/>
        <v>#DIV/0!</v>
      </c>
      <c r="BG249" s="7">
        <f t="shared" si="291"/>
        <v>1.8893230196349586E-2</v>
      </c>
      <c r="BH249" s="7">
        <f t="shared" si="291"/>
        <v>1.6325660734845204E-2</v>
      </c>
    </row>
    <row r="250" spans="1:60" s="7" customFormat="1" hidden="1" x14ac:dyDescent="0.2">
      <c r="A250" s="138">
        <f t="shared" si="265"/>
        <v>39629</v>
      </c>
      <c r="B250" s="16">
        <f t="shared" ref="B250:AG250" si="292">B48/B44-1</f>
        <v>1.3670368088431584E-2</v>
      </c>
      <c r="C250" s="62">
        <f t="shared" si="292"/>
        <v>1.4582995114327924E-2</v>
      </c>
      <c r="D250" s="8">
        <f t="shared" si="292"/>
        <v>-1.1557080847108714E-2</v>
      </c>
      <c r="E250" s="7">
        <f t="shared" si="292"/>
        <v>4.0691344855747547E-2</v>
      </c>
      <c r="F250" s="7">
        <f t="shared" si="292"/>
        <v>1.7321531666607992E-2</v>
      </c>
      <c r="G250" s="7">
        <f t="shared" si="292"/>
        <v>1.8823346076192626E-2</v>
      </c>
      <c r="H250" s="7">
        <f t="shared" si="292"/>
        <v>-8.0124356801412056E-3</v>
      </c>
      <c r="I250" s="20">
        <f t="shared" si="292"/>
        <v>1.2571898782203883E-2</v>
      </c>
      <c r="J250" s="7">
        <f t="shared" si="292"/>
        <v>2.2365611674159736E-2</v>
      </c>
      <c r="K250" s="7">
        <f t="shared" si="292"/>
        <v>1.8125310374161874E-2</v>
      </c>
      <c r="L250" s="7">
        <f t="shared" si="292"/>
        <v>9.8185063969056241E-3</v>
      </c>
      <c r="M250" s="7">
        <f t="shared" si="292"/>
        <v>-2.1736806471154169E-2</v>
      </c>
      <c r="N250" s="7">
        <f t="shared" si="292"/>
        <v>-2.7564473661656486E-4</v>
      </c>
      <c r="O250" s="7">
        <f t="shared" si="292"/>
        <v>-6.4056474728658719E-2</v>
      </c>
      <c r="P250" s="7">
        <f t="shared" si="292"/>
        <v>-2.2871643124807717E-2</v>
      </c>
      <c r="Q250" s="7">
        <f t="shared" si="292"/>
        <v>-3.2768281438399938E-2</v>
      </c>
      <c r="R250" s="7">
        <f t="shared" si="292"/>
        <v>-8.2544717138103296E-3</v>
      </c>
      <c r="S250" s="7">
        <f t="shared" si="292"/>
        <v>-5.9558282772568472E-2</v>
      </c>
      <c r="T250" s="7">
        <f t="shared" si="292"/>
        <v>-2.397740736139431E-2</v>
      </c>
      <c r="U250" s="7">
        <f t="shared" si="292"/>
        <v>4.3000950320992715E-4</v>
      </c>
      <c r="V250" s="7">
        <f t="shared" si="292"/>
        <v>-1.6976540189023948E-2</v>
      </c>
      <c r="W250" s="7">
        <f t="shared" si="292"/>
        <v>-1.6103142201666754E-2</v>
      </c>
      <c r="X250" s="7">
        <f t="shared" si="292"/>
        <v>-1.9090409479641801E-3</v>
      </c>
      <c r="Y250" s="7">
        <f t="shared" si="292"/>
        <v>-1.3349112656575679E-2</v>
      </c>
      <c r="Z250" s="7">
        <f t="shared" si="292"/>
        <v>-3.3913160733549108E-2</v>
      </c>
      <c r="AA250" s="7">
        <f t="shared" si="292"/>
        <v>3.1624448997330301E-2</v>
      </c>
      <c r="AB250" s="7">
        <f t="shared" si="292"/>
        <v>1.0697824775629527E-3</v>
      </c>
      <c r="AC250" s="7">
        <f t="shared" si="292"/>
        <v>-1.3813178732687947E-2</v>
      </c>
      <c r="AD250" s="7">
        <f t="shared" si="292"/>
        <v>1.8289223612174776E-2</v>
      </c>
      <c r="AE250" s="7">
        <f t="shared" si="292"/>
        <v>4.0691344855747547E-2</v>
      </c>
      <c r="AF250" s="7">
        <f t="shared" si="292"/>
        <v>3.805760069294073E-2</v>
      </c>
      <c r="AG250" s="7">
        <f t="shared" si="292"/>
        <v>6.3027694633593256E-2</v>
      </c>
      <c r="AH250" s="7">
        <f t="shared" ref="AH250:BH250" si="293">AH48/AH44-1</f>
        <v>3.7933192441061303E-2</v>
      </c>
      <c r="AI250" s="7">
        <f t="shared" si="293"/>
        <v>7.8299503364500644E-3</v>
      </c>
      <c r="AJ250" s="7">
        <f t="shared" si="293"/>
        <v>-5.9122620314489005E-5</v>
      </c>
      <c r="AK250" s="7">
        <f t="shared" si="293"/>
        <v>6.3923582815224034E-3</v>
      </c>
      <c r="AL250" s="7">
        <f t="shared" si="293"/>
        <v>1.0551979006709677E-2</v>
      </c>
      <c r="AM250" s="7">
        <f t="shared" si="293"/>
        <v>1.0348017565233292E-2</v>
      </c>
      <c r="AN250" s="7">
        <f t="shared" si="293"/>
        <v>1.2538145150590374E-2</v>
      </c>
      <c r="AO250" s="7">
        <f t="shared" si="293"/>
        <v>-3.6579476708151759E-3</v>
      </c>
      <c r="AP250" s="7">
        <f t="shared" si="293"/>
        <v>1.8741089281215428E-2</v>
      </c>
      <c r="AQ250" s="7">
        <f t="shared" si="293"/>
        <v>2.2607894373453119E-2</v>
      </c>
      <c r="AR250" s="7">
        <f t="shared" si="293"/>
        <v>-7.0140435194779416E-2</v>
      </c>
      <c r="AS250" s="7">
        <f t="shared" si="293"/>
        <v>8.0066424301767469E-2</v>
      </c>
      <c r="AT250" s="7">
        <f t="shared" si="293"/>
        <v>-1.8835128051963856E-4</v>
      </c>
      <c r="AU250" s="7">
        <f t="shared" si="293"/>
        <v>5.4283636227265841E-2</v>
      </c>
      <c r="AV250" s="7">
        <f t="shared" si="293"/>
        <v>3.9830598575326892E-2</v>
      </c>
      <c r="AW250" s="7">
        <f t="shared" si="293"/>
        <v>1.6246852807352274E-2</v>
      </c>
      <c r="AX250" s="7">
        <f t="shared" si="293"/>
        <v>1.4356213134620877E-3</v>
      </c>
      <c r="AY250" s="7">
        <f t="shared" si="293"/>
        <v>2.0438656743690498E-2</v>
      </c>
      <c r="AZ250" s="7">
        <f t="shared" si="293"/>
        <v>-1.5742270164170069E-2</v>
      </c>
      <c r="BA250" s="7">
        <f t="shared" si="293"/>
        <v>2.0535747863578591E-2</v>
      </c>
      <c r="BB250" s="7">
        <f t="shared" si="293"/>
        <v>9.3437598133558897E-3</v>
      </c>
      <c r="BC250" s="7">
        <f t="shared" si="293"/>
        <v>3.9409957109298732E-2</v>
      </c>
      <c r="BD250" s="7">
        <f t="shared" si="293"/>
        <v>2.0953577496616749E-2</v>
      </c>
      <c r="BE250" s="7">
        <f t="shared" si="293"/>
        <v>3.7360376363520853E-2</v>
      </c>
      <c r="BF250" s="7" t="e">
        <f t="shared" si="293"/>
        <v>#DIV/0!</v>
      </c>
      <c r="BG250" s="7">
        <f t="shared" si="293"/>
        <v>1.7304766340630495E-2</v>
      </c>
      <c r="BH250" s="7">
        <f t="shared" si="293"/>
        <v>1.6200750797687569E-2</v>
      </c>
    </row>
    <row r="251" spans="1:60" s="7" customFormat="1" hidden="1" x14ac:dyDescent="0.2">
      <c r="A251" s="138">
        <f t="shared" si="265"/>
        <v>39721</v>
      </c>
      <c r="B251" s="16">
        <f t="shared" ref="B251:AG251" si="294">B49/B45-1</f>
        <v>5.8483052978441918E-3</v>
      </c>
      <c r="C251" s="62">
        <f t="shared" si="294"/>
        <v>7.5570830126803212E-3</v>
      </c>
      <c r="D251" s="8">
        <f t="shared" si="294"/>
        <v>-1.6557655686845862E-2</v>
      </c>
      <c r="E251" s="7">
        <f t="shared" si="294"/>
        <v>2.9567148349463057E-2</v>
      </c>
      <c r="F251" s="7">
        <f t="shared" si="294"/>
        <v>9.0945376095832309E-3</v>
      </c>
      <c r="G251" s="7">
        <f t="shared" si="294"/>
        <v>1.1678650418136538E-2</v>
      </c>
      <c r="H251" s="7">
        <f t="shared" si="294"/>
        <v>-3.7818287865388767E-2</v>
      </c>
      <c r="I251" s="20">
        <f t="shared" si="294"/>
        <v>3.954581655230438E-3</v>
      </c>
      <c r="J251" s="7">
        <f t="shared" si="294"/>
        <v>2.0932556611758413E-2</v>
      </c>
      <c r="K251" s="7">
        <f t="shared" si="294"/>
        <v>9.8745433223921264E-3</v>
      </c>
      <c r="L251" s="7">
        <f t="shared" si="294"/>
        <v>5.5563678900423241E-3</v>
      </c>
      <c r="M251" s="7">
        <f t="shared" si="294"/>
        <v>-2.5027709249526242E-2</v>
      </c>
      <c r="N251" s="7">
        <f t="shared" si="294"/>
        <v>-5.9217627965849617E-3</v>
      </c>
      <c r="O251" s="7">
        <f t="shared" si="294"/>
        <v>-6.4516582053604665E-2</v>
      </c>
      <c r="P251" s="7">
        <f t="shared" si="294"/>
        <v>-3.0676708440903422E-2</v>
      </c>
      <c r="Q251" s="7">
        <f t="shared" si="294"/>
        <v>-5.3848907984246352E-2</v>
      </c>
      <c r="R251" s="7">
        <f t="shared" si="294"/>
        <v>-9.4733251108720662E-3</v>
      </c>
      <c r="S251" s="7">
        <f t="shared" si="294"/>
        <v>-5.9317793010346009E-2</v>
      </c>
      <c r="T251" s="7">
        <f t="shared" si="294"/>
        <v>-2.8267220313447416E-2</v>
      </c>
      <c r="U251" s="7">
        <f t="shared" si="294"/>
        <v>-4.7100471652293807E-3</v>
      </c>
      <c r="V251" s="7">
        <f t="shared" si="294"/>
        <v>-2.0954660640140177E-2</v>
      </c>
      <c r="W251" s="7">
        <f t="shared" si="294"/>
        <v>-1.3860452784610677E-2</v>
      </c>
      <c r="X251" s="7">
        <f t="shared" si="294"/>
        <v>-1.4588500998947929E-2</v>
      </c>
      <c r="Y251" s="7">
        <f t="shared" si="294"/>
        <v>-1.5755474640732459E-2</v>
      </c>
      <c r="Z251" s="7">
        <f t="shared" si="294"/>
        <v>-2.9806898590219122E-2</v>
      </c>
      <c r="AA251" s="7">
        <f t="shared" si="294"/>
        <v>1.4260633874395579E-2</v>
      </c>
      <c r="AB251" s="7">
        <f t="shared" si="294"/>
        <v>-5.9187946697558669E-3</v>
      </c>
      <c r="AC251" s="7">
        <f t="shared" si="294"/>
        <v>-1.853152619395193E-2</v>
      </c>
      <c r="AD251" s="7">
        <f t="shared" si="294"/>
        <v>5.3103969380476901E-3</v>
      </c>
      <c r="AE251" s="7">
        <f t="shared" si="294"/>
        <v>2.9567148349463057E-2</v>
      </c>
      <c r="AF251" s="7">
        <f t="shared" si="294"/>
        <v>1.7831443295890814E-2</v>
      </c>
      <c r="AG251" s="7">
        <f t="shared" si="294"/>
        <v>5.2094411679396657E-2</v>
      </c>
      <c r="AH251" s="7">
        <f t="shared" ref="AH251:BH251" si="295">AH49/AH45-1</f>
        <v>2.8067757973214924E-2</v>
      </c>
      <c r="AI251" s="7">
        <f t="shared" si="295"/>
        <v>1.8868269833278717E-3</v>
      </c>
      <c r="AJ251" s="7">
        <f t="shared" si="295"/>
        <v>-6.2449291942762164E-3</v>
      </c>
      <c r="AK251" s="7">
        <f t="shared" si="295"/>
        <v>7.9176706591810309E-4</v>
      </c>
      <c r="AL251" s="7">
        <f t="shared" si="295"/>
        <v>4.4664472401940714E-3</v>
      </c>
      <c r="AM251" s="7">
        <f t="shared" si="295"/>
        <v>1.4334176541073163E-3</v>
      </c>
      <c r="AN251" s="7">
        <f t="shared" si="295"/>
        <v>-5.5564714261058246E-4</v>
      </c>
      <c r="AO251" s="7">
        <f t="shared" si="295"/>
        <v>-1.9933764039949065E-2</v>
      </c>
      <c r="AP251" s="7">
        <f t="shared" si="295"/>
        <v>6.872275946366635E-3</v>
      </c>
      <c r="AQ251" s="7">
        <f t="shared" si="295"/>
        <v>1.8097054944252511E-2</v>
      </c>
      <c r="AR251" s="7">
        <f t="shared" si="295"/>
        <v>-6.372927600611078E-2</v>
      </c>
      <c r="AS251" s="7">
        <f t="shared" si="295"/>
        <v>6.8845137030164594E-2</v>
      </c>
      <c r="AT251" s="7">
        <f t="shared" si="295"/>
        <v>-9.6069225565772465E-3</v>
      </c>
      <c r="AU251" s="7">
        <f t="shared" si="295"/>
        <v>3.1811574582092383E-2</v>
      </c>
      <c r="AV251" s="7">
        <f t="shared" si="295"/>
        <v>3.4589533954830776E-2</v>
      </c>
      <c r="AW251" s="7">
        <f t="shared" si="295"/>
        <v>8.690396085900387E-3</v>
      </c>
      <c r="AX251" s="7">
        <f t="shared" si="295"/>
        <v>-1.8544172649097579E-3</v>
      </c>
      <c r="AY251" s="7">
        <f t="shared" si="295"/>
        <v>1.5001937994898462E-3</v>
      </c>
      <c r="AZ251" s="7">
        <f t="shared" si="295"/>
        <v>-1.1612075856192949E-2</v>
      </c>
      <c r="BA251" s="7">
        <f t="shared" si="295"/>
        <v>1.122005084343658E-2</v>
      </c>
      <c r="BB251" s="7">
        <f t="shared" si="295"/>
        <v>7.2360384915435283E-3</v>
      </c>
      <c r="BC251" s="7">
        <f t="shared" si="295"/>
        <v>3.9431005215626591E-2</v>
      </c>
      <c r="BD251" s="7">
        <f t="shared" si="295"/>
        <v>2.0084424275543133E-2</v>
      </c>
      <c r="BE251" s="7">
        <f t="shared" si="295"/>
        <v>3.2963765530090061E-2</v>
      </c>
      <c r="BF251" s="7" t="e">
        <f t="shared" si="295"/>
        <v>#DIV/0!</v>
      </c>
      <c r="BG251" s="7">
        <f t="shared" si="295"/>
        <v>1.514577825564678E-2</v>
      </c>
      <c r="BH251" s="7">
        <f t="shared" si="295"/>
        <v>1.5178602361040294E-2</v>
      </c>
    </row>
    <row r="252" spans="1:60" s="7" customFormat="1" ht="12" hidden="1" thickBot="1" x14ac:dyDescent="0.25">
      <c r="A252" s="139">
        <f t="shared" si="265"/>
        <v>39812</v>
      </c>
      <c r="B252" s="14">
        <f t="shared" ref="B252:AG252" si="296">B50/B46-1</f>
        <v>-5.4246512051397966E-3</v>
      </c>
      <c r="C252" s="60">
        <f t="shared" si="296"/>
        <v>2.3918623003631456E-3</v>
      </c>
      <c r="D252" s="21">
        <f t="shared" si="296"/>
        <v>-2.2497584311312102E-2</v>
      </c>
      <c r="E252" s="22">
        <f t="shared" si="296"/>
        <v>2.2664774589651326E-2</v>
      </c>
      <c r="F252" s="22">
        <f t="shared" si="296"/>
        <v>-4.1751690423137422E-3</v>
      </c>
      <c r="G252" s="22">
        <f t="shared" si="296"/>
        <v>6.8896441386847584E-3</v>
      </c>
      <c r="H252" s="22">
        <f t="shared" si="296"/>
        <v>-0.20374908889989785</v>
      </c>
      <c r="I252" s="23">
        <f t="shared" si="296"/>
        <v>-8.6303600047862306E-3</v>
      </c>
      <c r="J252" s="22">
        <f t="shared" si="296"/>
        <v>1.9591065426599608E-2</v>
      </c>
      <c r="K252" s="22">
        <f t="shared" si="296"/>
        <v>4.3599478357092547E-3</v>
      </c>
      <c r="L252" s="22">
        <f t="shared" si="296"/>
        <v>2.6845637583892135E-3</v>
      </c>
      <c r="M252" s="22">
        <f t="shared" si="296"/>
        <v>-3.3007114224838374E-2</v>
      </c>
      <c r="N252" s="22">
        <f t="shared" si="296"/>
        <v>-1.2084722636736878E-2</v>
      </c>
      <c r="O252" s="22">
        <f t="shared" si="296"/>
        <v>-8.1564277669266216E-2</v>
      </c>
      <c r="P252" s="22">
        <f t="shared" si="296"/>
        <v>-3.9218975119884703E-2</v>
      </c>
      <c r="Q252" s="22">
        <f t="shared" si="296"/>
        <v>-4.9985697940503448E-2</v>
      </c>
      <c r="R252" s="22">
        <f t="shared" si="296"/>
        <v>-1.6319111669255482E-2</v>
      </c>
      <c r="S252" s="22">
        <f t="shared" si="296"/>
        <v>-6.2214979894725686E-2</v>
      </c>
      <c r="T252" s="22">
        <f t="shared" si="296"/>
        <v>-2.9480960277730395E-2</v>
      </c>
      <c r="U252" s="22">
        <f t="shared" si="296"/>
        <v>-3.5003652555049003E-3</v>
      </c>
      <c r="V252" s="22">
        <f t="shared" si="296"/>
        <v>-2.7740444062147152E-2</v>
      </c>
      <c r="W252" s="22">
        <f t="shared" si="296"/>
        <v>-9.1415033191032391E-3</v>
      </c>
      <c r="X252" s="22">
        <f t="shared" si="296"/>
        <v>-2.6967634982747679E-2</v>
      </c>
      <c r="Y252" s="22">
        <f t="shared" si="296"/>
        <v>-3.1703049084492618E-2</v>
      </c>
      <c r="Z252" s="22">
        <f t="shared" si="296"/>
        <v>-4.728130689755472E-2</v>
      </c>
      <c r="AA252" s="22">
        <f t="shared" si="296"/>
        <v>1.4841903129805267E-3</v>
      </c>
      <c r="AB252" s="22">
        <f t="shared" si="296"/>
        <v>-1.2773789557568693E-2</v>
      </c>
      <c r="AC252" s="22">
        <f t="shared" si="296"/>
        <v>-1.0763776596718344E-2</v>
      </c>
      <c r="AD252" s="22">
        <f t="shared" si="296"/>
        <v>-5.4068552713310014E-3</v>
      </c>
      <c r="AE252" s="22">
        <f t="shared" si="296"/>
        <v>2.2664774589651326E-2</v>
      </c>
      <c r="AF252" s="22">
        <f t="shared" si="296"/>
        <v>9.9870581908656497E-4</v>
      </c>
      <c r="AG252" s="22">
        <f t="shared" si="296"/>
        <v>4.486780292266479E-2</v>
      </c>
      <c r="AH252" s="22">
        <f t="shared" ref="AH252:BH252" si="297">AH50/AH46-1</f>
        <v>2.2659706829228021E-2</v>
      </c>
      <c r="AI252" s="22">
        <f t="shared" si="297"/>
        <v>1.2834332313071961E-4</v>
      </c>
      <c r="AJ252" s="22">
        <f t="shared" si="297"/>
        <v>-1.0766520819210812E-2</v>
      </c>
      <c r="AK252" s="22">
        <f t="shared" si="297"/>
        <v>-3.9545608816307087E-3</v>
      </c>
      <c r="AL252" s="22">
        <f t="shared" si="297"/>
        <v>5.1273099094737429E-3</v>
      </c>
      <c r="AM252" s="22">
        <f t="shared" si="297"/>
        <v>-6.7996171737632061E-3</v>
      </c>
      <c r="AN252" s="22">
        <f t="shared" si="297"/>
        <v>4.8068355863730705E-3</v>
      </c>
      <c r="AO252" s="22">
        <f t="shared" si="297"/>
        <v>-2.7842664621452795E-2</v>
      </c>
      <c r="AP252" s="22">
        <f t="shared" si="297"/>
        <v>1.6120483720817314E-2</v>
      </c>
      <c r="AQ252" s="22">
        <f t="shared" si="297"/>
        <v>2.4858604598863021E-3</v>
      </c>
      <c r="AR252" s="22">
        <f t="shared" si="297"/>
        <v>-6.7468030690537084E-2</v>
      </c>
      <c r="AS252" s="22">
        <f t="shared" si="297"/>
        <v>5.5770400361715211E-2</v>
      </c>
      <c r="AT252" s="22">
        <f t="shared" si="297"/>
        <v>-5.5649090997393902E-3</v>
      </c>
      <c r="AU252" s="22">
        <f t="shared" si="297"/>
        <v>-3.9806985824974994E-3</v>
      </c>
      <c r="AV252" s="22">
        <f t="shared" si="297"/>
        <v>2.5175454830787647E-2</v>
      </c>
      <c r="AW252" s="22">
        <f t="shared" si="297"/>
        <v>2.2316001926561357E-2</v>
      </c>
      <c r="AX252" s="22">
        <f t="shared" si="297"/>
        <v>-1.2772458861796898E-2</v>
      </c>
      <c r="AY252" s="22">
        <f t="shared" si="297"/>
        <v>-6.8738294341696982E-2</v>
      </c>
      <c r="AZ252" s="22">
        <f t="shared" si="297"/>
        <v>-1.8705029700553877E-2</v>
      </c>
      <c r="BA252" s="22">
        <f t="shared" si="297"/>
        <v>9.7058015695932198E-3</v>
      </c>
      <c r="BB252" s="22">
        <f t="shared" si="297"/>
        <v>8.0448120115306221E-3</v>
      </c>
      <c r="BC252" s="22">
        <f t="shared" si="297"/>
        <v>3.8449192180102676E-2</v>
      </c>
      <c r="BD252" s="22">
        <f t="shared" si="297"/>
        <v>1.2690448779484331E-2</v>
      </c>
      <c r="BE252" s="22">
        <f t="shared" si="297"/>
        <v>3.015377764158611E-2</v>
      </c>
      <c r="BF252" s="22" t="e">
        <f t="shared" si="297"/>
        <v>#DIV/0!</v>
      </c>
      <c r="BG252" s="22">
        <f t="shared" si="297"/>
        <v>1.2519555619095568E-2</v>
      </c>
      <c r="BH252" s="22">
        <f t="shared" si="297"/>
        <v>1.0915605399981043E-2</v>
      </c>
    </row>
    <row r="253" spans="1:60" s="7" customFormat="1" hidden="1" x14ac:dyDescent="0.2">
      <c r="A253" s="138">
        <f t="shared" si="265"/>
        <v>39902</v>
      </c>
      <c r="B253" s="16">
        <f t="shared" ref="B253:AG253" si="298">B51/B47-1</f>
        <v>-2.1799840268325266E-2</v>
      </c>
      <c r="C253" s="62">
        <f t="shared" si="298"/>
        <v>-9.5403542173841949E-3</v>
      </c>
      <c r="D253" s="8">
        <f t="shared" si="298"/>
        <v>-3.4088831552476107E-2</v>
      </c>
      <c r="E253" s="7">
        <f t="shared" si="298"/>
        <v>-7.6927722226443063E-3</v>
      </c>
      <c r="F253" s="7">
        <f t="shared" si="298"/>
        <v>-2.0220290278571973E-2</v>
      </c>
      <c r="G253" s="7">
        <f t="shared" si="298"/>
        <v>-2.8816468682316687E-3</v>
      </c>
      <c r="H253" s="7">
        <f t="shared" si="298"/>
        <v>-0.33675424371538321</v>
      </c>
      <c r="I253" s="20">
        <f t="shared" si="298"/>
        <v>-2.6446149059885404E-2</v>
      </c>
      <c r="J253" s="7">
        <f t="shared" si="298"/>
        <v>1.420334528240863E-2</v>
      </c>
      <c r="K253" s="7">
        <f t="shared" si="298"/>
        <v>-6.3096032907554722E-3</v>
      </c>
      <c r="L253" s="7">
        <f t="shared" si="298"/>
        <v>-4.5604560456045551E-2</v>
      </c>
      <c r="M253" s="7">
        <f t="shared" si="298"/>
        <v>-3.6029787544717862E-2</v>
      </c>
      <c r="N253" s="7">
        <f t="shared" si="298"/>
        <v>-1.4637205927518826E-2</v>
      </c>
      <c r="O253" s="7">
        <f t="shared" si="298"/>
        <v>-0.10031999999999996</v>
      </c>
      <c r="P253" s="7">
        <f t="shared" si="298"/>
        <v>-6.0520352280725831E-2</v>
      </c>
      <c r="Q253" s="7">
        <f t="shared" si="298"/>
        <v>-7.5672159583694665E-2</v>
      </c>
      <c r="R253" s="7">
        <f t="shared" si="298"/>
        <v>-2.9349010800277409E-2</v>
      </c>
      <c r="S253" s="7">
        <f t="shared" si="298"/>
        <v>-2.9286202185792365E-2</v>
      </c>
      <c r="T253" s="7">
        <f t="shared" si="298"/>
        <v>-4.6467083742739557E-2</v>
      </c>
      <c r="U253" s="7">
        <f t="shared" si="298"/>
        <v>-3.8407669016835344E-2</v>
      </c>
      <c r="V253" s="7">
        <f t="shared" si="298"/>
        <v>-5.8963548705948776E-2</v>
      </c>
      <c r="W253" s="7">
        <f t="shared" si="298"/>
        <v>-3.1890796375774966E-2</v>
      </c>
      <c r="X253" s="7">
        <f t="shared" si="298"/>
        <v>-3.342128833910285E-2</v>
      </c>
      <c r="Y253" s="7">
        <f t="shared" si="298"/>
        <v>-3.0983098556772282E-2</v>
      </c>
      <c r="Z253" s="7">
        <f t="shared" si="298"/>
        <v>-4.7849604028515791E-2</v>
      </c>
      <c r="AA253" s="7">
        <f t="shared" si="298"/>
        <v>4.0002125350113715E-3</v>
      </c>
      <c r="AB253" s="7">
        <f t="shared" si="298"/>
        <v>-2.9148433514993743E-2</v>
      </c>
      <c r="AC253" s="7">
        <f t="shared" si="298"/>
        <v>1.7093013192220674E-2</v>
      </c>
      <c r="AD253" s="7">
        <f t="shared" si="298"/>
        <v>-9.8125728001129398E-3</v>
      </c>
      <c r="AE253" s="7">
        <f t="shared" si="298"/>
        <v>-7.6927722226443063E-3</v>
      </c>
      <c r="AF253" s="7">
        <f t="shared" si="298"/>
        <v>-4.1849975753539104E-2</v>
      </c>
      <c r="AG253" s="7">
        <f t="shared" si="298"/>
        <v>2.5797998770971109E-3</v>
      </c>
      <c r="AH253" s="7">
        <f t="shared" ref="AH253:BH253" si="299">AH51/AH47-1</f>
        <v>-4.287156751624055E-3</v>
      </c>
      <c r="AI253" s="7">
        <f t="shared" si="299"/>
        <v>-9.3265084612821347E-3</v>
      </c>
      <c r="AJ253" s="7">
        <f t="shared" si="299"/>
        <v>-1.5142269064882141E-2</v>
      </c>
      <c r="AK253" s="7">
        <f t="shared" si="299"/>
        <v>-1.6051734187889743E-2</v>
      </c>
      <c r="AL253" s="7">
        <f t="shared" si="299"/>
        <v>-3.8146487301813359E-3</v>
      </c>
      <c r="AM253" s="7">
        <f t="shared" si="299"/>
        <v>-1.4210918485198176E-2</v>
      </c>
      <c r="AN253" s="7">
        <f t="shared" si="299"/>
        <v>-1.23758978050863E-2</v>
      </c>
      <c r="AO253" s="7">
        <f t="shared" si="299"/>
        <v>-3.7434336909032195E-2</v>
      </c>
      <c r="AP253" s="7">
        <f t="shared" si="299"/>
        <v>-3.4511831654917557E-3</v>
      </c>
      <c r="AQ253" s="7">
        <f t="shared" si="299"/>
        <v>-5.7481063346251915E-3</v>
      </c>
      <c r="AR253" s="7">
        <f t="shared" si="299"/>
        <v>-5.4853332553446599E-2</v>
      </c>
      <c r="AS253" s="7">
        <f t="shared" si="299"/>
        <v>2.5791273389375036E-2</v>
      </c>
      <c r="AT253" s="7">
        <f t="shared" si="299"/>
        <v>6.6142397644877171E-3</v>
      </c>
      <c r="AU253" s="7">
        <f t="shared" si="299"/>
        <v>-4.2440736988421768E-2</v>
      </c>
      <c r="AV253" s="7">
        <f t="shared" si="299"/>
        <v>8.9020771513352859E-3</v>
      </c>
      <c r="AW253" s="7">
        <f t="shared" si="299"/>
        <v>3.6872233159973122E-2</v>
      </c>
      <c r="AX253" s="7">
        <f t="shared" si="299"/>
        <v>-3.9889506426852961E-2</v>
      </c>
      <c r="AY253" s="7">
        <f t="shared" si="299"/>
        <v>-0.12715619452052296</v>
      </c>
      <c r="AZ253" s="7">
        <f t="shared" si="299"/>
        <v>-7.4770284864472458E-2</v>
      </c>
      <c r="BA253" s="7">
        <f t="shared" si="299"/>
        <v>8.1030614662152001E-3</v>
      </c>
      <c r="BB253" s="7">
        <f t="shared" si="299"/>
        <v>1.3655725382109685E-2</v>
      </c>
      <c r="BC253" s="7">
        <f t="shared" si="299"/>
        <v>3.7539606752635013E-2</v>
      </c>
      <c r="BD253" s="7">
        <f t="shared" si="299"/>
        <v>7.364203851560891E-4</v>
      </c>
      <c r="BE253" s="7">
        <f t="shared" si="299"/>
        <v>2.5963959649391688E-2</v>
      </c>
      <c r="BF253" s="7" t="e">
        <f t="shared" si="299"/>
        <v>#DIV/0!</v>
      </c>
      <c r="BG253" s="7">
        <f t="shared" si="299"/>
        <v>1.3211549484797303E-2</v>
      </c>
      <c r="BH253" s="7">
        <f t="shared" si="299"/>
        <v>1.7784351228779194E-2</v>
      </c>
    </row>
    <row r="254" spans="1:60" s="7" customFormat="1" hidden="1" x14ac:dyDescent="0.2">
      <c r="A254" s="138">
        <f t="shared" si="265"/>
        <v>39994</v>
      </c>
      <c r="B254" s="16">
        <f t="shared" ref="B254:AG254" si="300">B52/B48-1</f>
        <v>-2.7816843432496796E-2</v>
      </c>
      <c r="C254" s="62">
        <f t="shared" si="300"/>
        <v>-1.7224949583242055E-2</v>
      </c>
      <c r="D254" s="8">
        <f t="shared" si="300"/>
        <v>-4.5479641017071692E-2</v>
      </c>
      <c r="E254" s="7">
        <f t="shared" si="300"/>
        <v>-1.9465589928578386E-2</v>
      </c>
      <c r="F254" s="7">
        <f t="shared" si="300"/>
        <v>-2.4188992958101063E-2</v>
      </c>
      <c r="G254" s="7">
        <f t="shared" si="300"/>
        <v>-9.1237469908936886E-3</v>
      </c>
      <c r="H254" s="7">
        <f t="shared" si="300"/>
        <v>-0.28519819955614045</v>
      </c>
      <c r="I254" s="20">
        <f t="shared" si="300"/>
        <v>-3.3135117753903764E-2</v>
      </c>
      <c r="J254" s="7">
        <f t="shared" si="300"/>
        <v>1.3878177745232589E-2</v>
      </c>
      <c r="K254" s="7">
        <f t="shared" si="300"/>
        <v>-1.3675363789557027E-2</v>
      </c>
      <c r="L254" s="7">
        <f t="shared" si="300"/>
        <v>-1.2080141426045965E-2</v>
      </c>
      <c r="M254" s="7">
        <f t="shared" si="300"/>
        <v>-4.2836848431865415E-2</v>
      </c>
      <c r="N254" s="7">
        <f t="shared" si="300"/>
        <v>-1.3637981584384784E-2</v>
      </c>
      <c r="O254" s="7">
        <f t="shared" si="300"/>
        <v>-0.11112498347556587</v>
      </c>
      <c r="P254" s="7">
        <f t="shared" si="300"/>
        <v>-6.9975109032789695E-2</v>
      </c>
      <c r="Q254" s="7">
        <f t="shared" si="300"/>
        <v>-6.0863826354770056E-2</v>
      </c>
      <c r="R254" s="7">
        <f t="shared" si="300"/>
        <v>-4.1589660912534576E-2</v>
      </c>
      <c r="S254" s="7">
        <f t="shared" si="300"/>
        <v>-2.9141872655514933E-2</v>
      </c>
      <c r="T254" s="7">
        <f t="shared" si="300"/>
        <v>-6.0871265980764089E-2</v>
      </c>
      <c r="U254" s="7">
        <f t="shared" si="300"/>
        <v>-6.4671420527566803E-2</v>
      </c>
      <c r="V254" s="7">
        <f t="shared" si="300"/>
        <v>-6.7300918502217422E-2</v>
      </c>
      <c r="W254" s="7">
        <f t="shared" si="300"/>
        <v>-5.2742930361452944E-2</v>
      </c>
      <c r="X254" s="7">
        <f t="shared" si="300"/>
        <v>-5.0700837527410392E-2</v>
      </c>
      <c r="Y254" s="7">
        <f t="shared" si="300"/>
        <v>-4.2193384701196046E-2</v>
      </c>
      <c r="Z254" s="7">
        <f t="shared" si="300"/>
        <v>-6.3878553246820013E-2</v>
      </c>
      <c r="AA254" s="7">
        <f t="shared" si="300"/>
        <v>2.2191964252131768E-3</v>
      </c>
      <c r="AB254" s="7">
        <f t="shared" si="300"/>
        <v>-4.7296442529845328E-2</v>
      </c>
      <c r="AC254" s="7">
        <f t="shared" si="300"/>
        <v>2.1499876756223779E-2</v>
      </c>
      <c r="AD254" s="7">
        <f t="shared" si="300"/>
        <v>-1.4680585830588289E-2</v>
      </c>
      <c r="AE254" s="7">
        <f t="shared" si="300"/>
        <v>-1.9465589928578386E-2</v>
      </c>
      <c r="AF254" s="7">
        <f t="shared" si="300"/>
        <v>-5.4341590612777102E-2</v>
      </c>
      <c r="AG254" s="7">
        <f t="shared" si="300"/>
        <v>-6.2393191801718428E-3</v>
      </c>
      <c r="AH254" s="7">
        <f t="shared" ref="AH254:BH254" si="301">AH52/AH48-1</f>
        <v>-1.640778282421429E-2</v>
      </c>
      <c r="AI254" s="7">
        <f t="shared" si="301"/>
        <v>-1.8200322710773098E-2</v>
      </c>
      <c r="AJ254" s="7">
        <f t="shared" si="301"/>
        <v>-2.3113169956735069E-2</v>
      </c>
      <c r="AK254" s="7">
        <f t="shared" si="301"/>
        <v>-2.8193877635931952E-2</v>
      </c>
      <c r="AL254" s="7">
        <f t="shared" si="301"/>
        <v>-1.1035395489144006E-2</v>
      </c>
      <c r="AM254" s="7">
        <f t="shared" si="301"/>
        <v>-2.0854364201566722E-2</v>
      </c>
      <c r="AN254" s="7">
        <f t="shared" si="301"/>
        <v>-9.2952247836608493E-3</v>
      </c>
      <c r="AO254" s="7">
        <f t="shared" si="301"/>
        <v>-4.1480458120727981E-2</v>
      </c>
      <c r="AP254" s="7">
        <f t="shared" si="301"/>
        <v>2.7603775041384893E-3</v>
      </c>
      <c r="AQ254" s="7">
        <f t="shared" si="301"/>
        <v>-1.4989744701717655E-2</v>
      </c>
      <c r="AR254" s="7">
        <f t="shared" si="301"/>
        <v>-5.366012684488175E-2</v>
      </c>
      <c r="AS254" s="7">
        <f t="shared" si="301"/>
        <v>1.2863587777145469E-4</v>
      </c>
      <c r="AT254" s="7">
        <f t="shared" si="301"/>
        <v>1.6726053351130421E-3</v>
      </c>
      <c r="AU254" s="7">
        <f t="shared" si="301"/>
        <v>-5.4341505993025341E-2</v>
      </c>
      <c r="AV254" s="7">
        <f t="shared" si="301"/>
        <v>-2.0937780822446461E-3</v>
      </c>
      <c r="AW254" s="7">
        <f t="shared" si="301"/>
        <v>2.9307854682812939E-2</v>
      </c>
      <c r="AX254" s="7">
        <f t="shared" si="301"/>
        <v>-5.4794741481680509E-2</v>
      </c>
      <c r="AY254" s="7">
        <f t="shared" si="301"/>
        <v>-0.11554264649190649</v>
      </c>
      <c r="AZ254" s="7">
        <f t="shared" si="301"/>
        <v>-7.5029156984767198E-2</v>
      </c>
      <c r="BA254" s="7">
        <f t="shared" si="301"/>
        <v>1.1550914944191693E-2</v>
      </c>
      <c r="BB254" s="7">
        <f t="shared" si="301"/>
        <v>1.1559171083748598E-2</v>
      </c>
      <c r="BC254" s="7">
        <f t="shared" si="301"/>
        <v>3.6312897434992886E-2</v>
      </c>
      <c r="BD254" s="7">
        <f t="shared" si="301"/>
        <v>4.2447342508049601E-3</v>
      </c>
      <c r="BE254" s="7">
        <f t="shared" si="301"/>
        <v>1.6883950629619671E-2</v>
      </c>
      <c r="BF254" s="7" t="e">
        <f t="shared" si="301"/>
        <v>#DIV/0!</v>
      </c>
      <c r="BG254" s="7">
        <f t="shared" si="301"/>
        <v>1.3208749678986109E-2</v>
      </c>
      <c r="BH254" s="7">
        <f t="shared" si="301"/>
        <v>1.6845162405717762E-2</v>
      </c>
    </row>
    <row r="255" spans="1:60" s="7" customFormat="1" hidden="1" x14ac:dyDescent="0.2">
      <c r="A255" s="138">
        <f t="shared" si="265"/>
        <v>40086</v>
      </c>
      <c r="B255" s="16">
        <f t="shared" ref="B255:AG255" si="302">B53/B49-1</f>
        <v>-2.7559122587250129E-2</v>
      </c>
      <c r="C255" s="62">
        <f t="shared" si="302"/>
        <v>-2.0931824781033725E-2</v>
      </c>
      <c r="D255" s="8">
        <f t="shared" si="302"/>
        <v>-5.2603899359035422E-2</v>
      </c>
      <c r="E255" s="7">
        <f t="shared" si="302"/>
        <v>-3.1962297314263033E-2</v>
      </c>
      <c r="F255" s="7">
        <f t="shared" si="302"/>
        <v>-2.0465334629766074E-2</v>
      </c>
      <c r="G255" s="7">
        <f t="shared" si="302"/>
        <v>-1.0803029982876522E-2</v>
      </c>
      <c r="H255" s="7">
        <f t="shared" si="302"/>
        <v>-0.20490160659385315</v>
      </c>
      <c r="I255" s="20">
        <f t="shared" si="302"/>
        <v>-3.3108968092321112E-2</v>
      </c>
      <c r="J255" s="7">
        <f t="shared" si="302"/>
        <v>1.591242130478121E-2</v>
      </c>
      <c r="K255" s="7">
        <f t="shared" si="302"/>
        <v>-1.6068405688469234E-2</v>
      </c>
      <c r="L255" s="7">
        <f t="shared" si="302"/>
        <v>-3.4753526246909971E-2</v>
      </c>
      <c r="M255" s="7">
        <f t="shared" si="302"/>
        <v>-4.7049763467673866E-2</v>
      </c>
      <c r="N255" s="7">
        <f t="shared" si="302"/>
        <v>-1.9648638103244354E-2</v>
      </c>
      <c r="O255" s="7">
        <f t="shared" si="302"/>
        <v>-0.12107337211484326</v>
      </c>
      <c r="P255" s="7">
        <f t="shared" si="302"/>
        <v>-7.2277415457339567E-2</v>
      </c>
      <c r="Q255" s="7">
        <f t="shared" si="302"/>
        <v>-4.6772118368273663E-2</v>
      </c>
      <c r="R255" s="7">
        <f t="shared" si="302"/>
        <v>-4.664070365071793E-2</v>
      </c>
      <c r="S255" s="7">
        <f t="shared" si="302"/>
        <v>-3.5123097859705577E-2</v>
      </c>
      <c r="T255" s="7">
        <f t="shared" si="302"/>
        <v>-6.7150703839208847E-2</v>
      </c>
      <c r="U255" s="7">
        <f t="shared" si="302"/>
        <v>-8.2933007723121399E-2</v>
      </c>
      <c r="V255" s="7">
        <f t="shared" si="302"/>
        <v>-8.3133575092025347E-2</v>
      </c>
      <c r="W255" s="7">
        <f t="shared" si="302"/>
        <v>-6.0403286034353965E-2</v>
      </c>
      <c r="X255" s="7">
        <f t="shared" si="302"/>
        <v>-6.0040647420357973E-2</v>
      </c>
      <c r="Y255" s="7">
        <f t="shared" si="302"/>
        <v>-5.1350811983934985E-2</v>
      </c>
      <c r="Z255" s="7">
        <f t="shared" si="302"/>
        <v>-7.6693293702396415E-2</v>
      </c>
      <c r="AA255" s="7">
        <f t="shared" si="302"/>
        <v>4.3273610689342767E-4</v>
      </c>
      <c r="AB255" s="7">
        <f t="shared" si="302"/>
        <v>-5.6000750114693854E-2</v>
      </c>
      <c r="AC255" s="7">
        <f t="shared" si="302"/>
        <v>3.6194589481414186E-2</v>
      </c>
      <c r="AD255" s="7">
        <f t="shared" si="302"/>
        <v>-8.618933556240771E-3</v>
      </c>
      <c r="AE255" s="7">
        <f t="shared" si="302"/>
        <v>-3.1962297314263033E-2</v>
      </c>
      <c r="AF255" s="7">
        <f t="shared" si="302"/>
        <v>-6.7007738657498428E-2</v>
      </c>
      <c r="AG255" s="7">
        <f t="shared" si="302"/>
        <v>-1.1274546404838381E-2</v>
      </c>
      <c r="AH255" s="7">
        <f t="shared" ref="AH255:BH255" si="303">AH53/AH49-1</f>
        <v>-3.0000339220603411E-2</v>
      </c>
      <c r="AI255" s="7">
        <f t="shared" si="303"/>
        <v>-2.2890369413296918E-2</v>
      </c>
      <c r="AJ255" s="7">
        <f t="shared" si="303"/>
        <v>-2.5765110990349727E-2</v>
      </c>
      <c r="AK255" s="7">
        <f t="shared" si="303"/>
        <v>-3.3537793968501428E-2</v>
      </c>
      <c r="AL255" s="7">
        <f t="shared" si="303"/>
        <v>-1.5824789310869058E-2</v>
      </c>
      <c r="AM255" s="7">
        <f t="shared" si="303"/>
        <v>-2.2107289408331843E-2</v>
      </c>
      <c r="AN255" s="7">
        <f t="shared" si="303"/>
        <v>-7.9806860475158947E-3</v>
      </c>
      <c r="AO255" s="7">
        <f t="shared" si="303"/>
        <v>-3.5844014469143426E-2</v>
      </c>
      <c r="AP255" s="7">
        <f t="shared" si="303"/>
        <v>2.4154000048797197E-3</v>
      </c>
      <c r="AQ255" s="7">
        <f t="shared" si="303"/>
        <v>-2.4120678703396958E-2</v>
      </c>
      <c r="AR255" s="7">
        <f t="shared" si="303"/>
        <v>-5.229820695302434E-2</v>
      </c>
      <c r="AS255" s="7">
        <f t="shared" si="303"/>
        <v>-1.2493163480387648E-2</v>
      </c>
      <c r="AT255" s="7">
        <f t="shared" si="303"/>
        <v>6.5055121028212426E-4</v>
      </c>
      <c r="AU255" s="7">
        <f t="shared" si="303"/>
        <v>-4.5115378108026905E-2</v>
      </c>
      <c r="AV255" s="7">
        <f t="shared" si="303"/>
        <v>-8.5419379507484239E-3</v>
      </c>
      <c r="AW255" s="7">
        <f t="shared" si="303"/>
        <v>3.1488495675278338E-2</v>
      </c>
      <c r="AX255" s="7">
        <f t="shared" si="303"/>
        <v>-6.5634645648651069E-2</v>
      </c>
      <c r="AY255" s="7">
        <f t="shared" si="303"/>
        <v>-7.8341519991930397E-2</v>
      </c>
      <c r="AZ255" s="7">
        <f t="shared" si="303"/>
        <v>-8.4692290602088383E-2</v>
      </c>
      <c r="BA255" s="7">
        <f t="shared" si="303"/>
        <v>1.4125777976437881E-2</v>
      </c>
      <c r="BB255" s="7">
        <f t="shared" si="303"/>
        <v>1.5002335105963827E-2</v>
      </c>
      <c r="BC255" s="7">
        <f t="shared" si="303"/>
        <v>4.0078433687552151E-2</v>
      </c>
      <c r="BD255" s="7">
        <f t="shared" si="303"/>
        <v>2.6870492146922054E-3</v>
      </c>
      <c r="BE255" s="7">
        <f t="shared" si="303"/>
        <v>1.0927508300604627E-2</v>
      </c>
      <c r="BF255" s="7" t="e">
        <f t="shared" si="303"/>
        <v>#DIV/0!</v>
      </c>
      <c r="BG255" s="7">
        <f t="shared" si="303"/>
        <v>1.7711196869564683E-2</v>
      </c>
      <c r="BH255" s="7">
        <f t="shared" si="303"/>
        <v>1.9264705789701964E-2</v>
      </c>
    </row>
    <row r="256" spans="1:60" s="7" customFormat="1" ht="12" hidden="1" thickBot="1" x14ac:dyDescent="0.25">
      <c r="A256" s="139">
        <f t="shared" si="265"/>
        <v>40177</v>
      </c>
      <c r="B256" s="14">
        <f t="shared" ref="B256:AG256" si="304">B54/B50-1</f>
        <v>-2.1458807271235836E-2</v>
      </c>
      <c r="C256" s="60">
        <f t="shared" si="304"/>
        <v>-2.1163901755660408E-2</v>
      </c>
      <c r="D256" s="21">
        <f t="shared" si="304"/>
        <v>-5.4998851751367539E-2</v>
      </c>
      <c r="E256" s="22">
        <f t="shared" si="304"/>
        <v>-4.2547946810078563E-2</v>
      </c>
      <c r="F256" s="22">
        <f t="shared" si="304"/>
        <v>-1.0101599499746317E-2</v>
      </c>
      <c r="G256" s="22">
        <f t="shared" si="304"/>
        <v>-9.1906638054438661E-3</v>
      </c>
      <c r="H256" s="22">
        <f t="shared" si="304"/>
        <v>-3.0878432716402782E-2</v>
      </c>
      <c r="I256" s="23">
        <f t="shared" si="304"/>
        <v>-2.6306809009173149E-2</v>
      </c>
      <c r="J256" s="22">
        <f t="shared" si="304"/>
        <v>1.5325386349030135E-2</v>
      </c>
      <c r="K256" s="22">
        <f t="shared" si="304"/>
        <v>-1.4147484413748135E-2</v>
      </c>
      <c r="L256" s="22">
        <f t="shared" si="304"/>
        <v>-2.9302394764242123E-2</v>
      </c>
      <c r="M256" s="22">
        <f t="shared" si="304"/>
        <v>-6.2889793479478651E-2</v>
      </c>
      <c r="N256" s="22">
        <f t="shared" si="304"/>
        <v>-1.2614896581759183E-2</v>
      </c>
      <c r="O256" s="22">
        <f t="shared" si="304"/>
        <v>-0.11328003725551072</v>
      </c>
      <c r="P256" s="22">
        <f t="shared" si="304"/>
        <v>-7.0480223459685964E-2</v>
      </c>
      <c r="Q256" s="22">
        <f t="shared" si="304"/>
        <v>-5.916447120812951E-2</v>
      </c>
      <c r="R256" s="22">
        <f t="shared" si="304"/>
        <v>-4.923198903417414E-2</v>
      </c>
      <c r="S256" s="22">
        <f t="shared" si="304"/>
        <v>-2.9489711728379664E-2</v>
      </c>
      <c r="T256" s="22">
        <f t="shared" si="304"/>
        <v>-6.4505723337932475E-2</v>
      </c>
      <c r="U256" s="22">
        <f t="shared" si="304"/>
        <v>-9.6785806232027594E-2</v>
      </c>
      <c r="V256" s="22">
        <f t="shared" si="304"/>
        <v>-8.72131600774122E-2</v>
      </c>
      <c r="W256" s="22">
        <f t="shared" si="304"/>
        <v>-6.9821648771391631E-2</v>
      </c>
      <c r="X256" s="22">
        <f t="shared" si="304"/>
        <v>-6.4463726772059138E-2</v>
      </c>
      <c r="Y256" s="22">
        <f t="shared" si="304"/>
        <v>-5.5270065623422515E-2</v>
      </c>
      <c r="Z256" s="22">
        <f t="shared" si="304"/>
        <v>-8.4547390640607678E-2</v>
      </c>
      <c r="AA256" s="22">
        <f t="shared" si="304"/>
        <v>4.0640158893854306E-3</v>
      </c>
      <c r="AB256" s="22">
        <f t="shared" si="304"/>
        <v>-6.203728721967039E-2</v>
      </c>
      <c r="AC256" s="22">
        <f t="shared" si="304"/>
        <v>2.4796600028374138E-2</v>
      </c>
      <c r="AD256" s="22">
        <f t="shared" si="304"/>
        <v>-3.9246022170809081E-3</v>
      </c>
      <c r="AE256" s="22">
        <f t="shared" si="304"/>
        <v>-4.2547946810078563E-2</v>
      </c>
      <c r="AF256" s="22">
        <f t="shared" si="304"/>
        <v>-7.1587125416204267E-2</v>
      </c>
      <c r="AG256" s="22">
        <f t="shared" si="304"/>
        <v>-3.0176254788274348E-2</v>
      </c>
      <c r="AH256" s="22">
        <f t="shared" ref="AH256:BH256" si="305">AH54/AH50-1</f>
        <v>-4.0252668695477722E-2</v>
      </c>
      <c r="AI256" s="22">
        <f t="shared" si="305"/>
        <v>-2.0366011071746626E-2</v>
      </c>
      <c r="AJ256" s="22">
        <f t="shared" si="305"/>
        <v>-2.1432557656617002E-2</v>
      </c>
      <c r="AK256" s="22">
        <f t="shared" si="305"/>
        <v>-3.8376923095425064E-2</v>
      </c>
      <c r="AL256" s="22">
        <f t="shared" si="305"/>
        <v>-9.3948001656319891E-3</v>
      </c>
      <c r="AM256" s="22">
        <f t="shared" si="305"/>
        <v>-2.1110096012790347E-2</v>
      </c>
      <c r="AN256" s="22">
        <f t="shared" si="305"/>
        <v>8.6809530864861983E-3</v>
      </c>
      <c r="AO256" s="22">
        <f t="shared" si="305"/>
        <v>-1.3528865486741593E-2</v>
      </c>
      <c r="AP256" s="22">
        <f t="shared" si="305"/>
        <v>1.6044083492005701E-2</v>
      </c>
      <c r="AQ256" s="22">
        <f t="shared" si="305"/>
        <v>-2.1806701236752324E-2</v>
      </c>
      <c r="AR256" s="22">
        <f t="shared" si="305"/>
        <v>-5.0365982240262341E-2</v>
      </c>
      <c r="AS256" s="22">
        <f t="shared" si="305"/>
        <v>-2.631041749577645E-2</v>
      </c>
      <c r="AT256" s="22">
        <f t="shared" si="305"/>
        <v>4.1648182741904627E-4</v>
      </c>
      <c r="AU256" s="22">
        <f t="shared" si="305"/>
        <v>-2.5203019737380816E-2</v>
      </c>
      <c r="AV256" s="22">
        <f t="shared" si="305"/>
        <v>-8.1356741746304584E-3</v>
      </c>
      <c r="AW256" s="22">
        <f t="shared" si="305"/>
        <v>1.4627361241979608E-2</v>
      </c>
      <c r="AX256" s="22">
        <f t="shared" si="305"/>
        <v>-6.0403476547669199E-2</v>
      </c>
      <c r="AY256" s="22">
        <f t="shared" si="305"/>
        <v>-2.0483795239313651E-2</v>
      </c>
      <c r="AZ256" s="22">
        <f t="shared" si="305"/>
        <v>-7.5002775742233463E-2</v>
      </c>
      <c r="BA256" s="22">
        <f t="shared" si="305"/>
        <v>1.3257003832775949E-2</v>
      </c>
      <c r="BB256" s="22">
        <f t="shared" si="305"/>
        <v>1.1400324576645415E-2</v>
      </c>
      <c r="BC256" s="22">
        <f t="shared" si="305"/>
        <v>3.8621671099277055E-2</v>
      </c>
      <c r="BD256" s="22">
        <f t="shared" si="305"/>
        <v>9.5980635203118947E-3</v>
      </c>
      <c r="BE256" s="22">
        <f t="shared" si="305"/>
        <v>6.949692259918594E-3</v>
      </c>
      <c r="BF256" s="22" t="e">
        <f t="shared" si="305"/>
        <v>#DIV/0!</v>
      </c>
      <c r="BG256" s="22">
        <f t="shared" si="305"/>
        <v>1.8379614305380265E-2</v>
      </c>
      <c r="BH256" s="22">
        <f t="shared" si="305"/>
        <v>2.0488546612317915E-2</v>
      </c>
    </row>
    <row r="257" spans="1:60" s="7" customFormat="1" hidden="1" x14ac:dyDescent="0.2">
      <c r="A257" s="138">
        <f t="shared" si="265"/>
        <v>40267</v>
      </c>
      <c r="B257" s="16">
        <f t="shared" ref="B257:AG257" si="306">B55/B51-1</f>
        <v>-8.9995411906912404E-3</v>
      </c>
      <c r="C257" s="62">
        <f t="shared" si="306"/>
        <v>-1.3475258614842556E-2</v>
      </c>
      <c r="D257" s="8">
        <f t="shared" si="306"/>
        <v>-4.6761990112011542E-2</v>
      </c>
      <c r="E257" s="7">
        <f t="shared" si="306"/>
        <v>-3.2222854787098298E-2</v>
      </c>
      <c r="F257" s="7">
        <f t="shared" si="306"/>
        <v>3.730359551934237E-3</v>
      </c>
      <c r="G257" s="7">
        <f t="shared" si="306"/>
        <v>-2.0622002844887799E-3</v>
      </c>
      <c r="H257" s="7">
        <f t="shared" si="306"/>
        <v>0.16271235583332144</v>
      </c>
      <c r="I257" s="20">
        <f t="shared" si="306"/>
        <v>-1.3225538996341935E-2</v>
      </c>
      <c r="J257" s="7">
        <f t="shared" si="306"/>
        <v>2.2434271921223825E-2</v>
      </c>
      <c r="K257" s="7">
        <f t="shared" si="306"/>
        <v>-7.0786677489889094E-3</v>
      </c>
      <c r="L257" s="7">
        <f t="shared" si="306"/>
        <v>1.5403961018547685E-2</v>
      </c>
      <c r="M257" s="7">
        <f t="shared" si="306"/>
        <v>-4.0860377930094338E-2</v>
      </c>
      <c r="N257" s="7">
        <f t="shared" si="306"/>
        <v>-7.7951028695922853E-3</v>
      </c>
      <c r="O257" s="7">
        <f t="shared" si="306"/>
        <v>-8.1596688923738503E-2</v>
      </c>
      <c r="P257" s="7">
        <f t="shared" si="306"/>
        <v>-5.8160305169145055E-2</v>
      </c>
      <c r="Q257" s="7">
        <f t="shared" si="306"/>
        <v>-3.6593947923997172E-2</v>
      </c>
      <c r="R257" s="7">
        <f t="shared" si="306"/>
        <v>-4.0206339916429634E-2</v>
      </c>
      <c r="S257" s="7">
        <f t="shared" si="306"/>
        <v>-2.0418933691868868E-2</v>
      </c>
      <c r="T257" s="7">
        <f t="shared" si="306"/>
        <v>-5.6642535707297936E-2</v>
      </c>
      <c r="U257" s="7">
        <f t="shared" si="306"/>
        <v>-8.0164013160552439E-2</v>
      </c>
      <c r="V257" s="7">
        <f t="shared" si="306"/>
        <v>-6.391568417291893E-2</v>
      </c>
      <c r="W257" s="7">
        <f t="shared" si="306"/>
        <v>-6.2257558032140836E-2</v>
      </c>
      <c r="X257" s="7">
        <f t="shared" si="306"/>
        <v>-6.9444305306498588E-2</v>
      </c>
      <c r="Y257" s="7">
        <f t="shared" si="306"/>
        <v>-5.7034453059903623E-2</v>
      </c>
      <c r="Z257" s="7">
        <f t="shared" si="306"/>
        <v>-8.1967276123562027E-2</v>
      </c>
      <c r="AA257" s="7">
        <f t="shared" si="306"/>
        <v>-7.9912300597263508E-3</v>
      </c>
      <c r="AB257" s="7">
        <f t="shared" si="306"/>
        <v>-4.8536843342343428E-2</v>
      </c>
      <c r="AC257" s="7">
        <f t="shared" si="306"/>
        <v>1.0132075586377853E-2</v>
      </c>
      <c r="AD257" s="7">
        <f t="shared" si="306"/>
        <v>1.6397533240652962E-4</v>
      </c>
      <c r="AE257" s="7">
        <f t="shared" si="306"/>
        <v>-3.2222854787098298E-2</v>
      </c>
      <c r="AF257" s="7">
        <f t="shared" si="306"/>
        <v>-4.9086563086904511E-2</v>
      </c>
      <c r="AG257" s="7">
        <f t="shared" si="306"/>
        <v>-1.2553559347515564E-2</v>
      </c>
      <c r="AH257" s="7">
        <f t="shared" ref="AH257:BH257" si="307">AH55/AH51-1</f>
        <v>-3.2756760840640164E-2</v>
      </c>
      <c r="AI257" s="7">
        <f t="shared" si="307"/>
        <v>-1.2777827775304673E-2</v>
      </c>
      <c r="AJ257" s="7">
        <f t="shared" si="307"/>
        <v>-1.2405612325271265E-2</v>
      </c>
      <c r="AK257" s="7">
        <f t="shared" si="307"/>
        <v>-3.0597926342567638E-2</v>
      </c>
      <c r="AL257" s="7">
        <f t="shared" si="307"/>
        <v>-2.0549497927263571E-3</v>
      </c>
      <c r="AM257" s="7">
        <f t="shared" si="307"/>
        <v>-1.7209575909499564E-2</v>
      </c>
      <c r="AN257" s="7">
        <f t="shared" si="307"/>
        <v>1.8751264342875107E-2</v>
      </c>
      <c r="AO257" s="7">
        <f t="shared" si="307"/>
        <v>-1.6645767471432649E-3</v>
      </c>
      <c r="AP257" s="7">
        <f t="shared" si="307"/>
        <v>2.5774534717169617E-2</v>
      </c>
      <c r="AQ257" s="7">
        <f t="shared" si="307"/>
        <v>-1.1034779817076346E-2</v>
      </c>
      <c r="AR257" s="7">
        <f t="shared" si="307"/>
        <v>-5.7015725274929263E-2</v>
      </c>
      <c r="AS257" s="7">
        <f t="shared" si="307"/>
        <v>-1.4218313016374551E-2</v>
      </c>
      <c r="AT257" s="7">
        <f t="shared" si="307"/>
        <v>-3.789740486045412E-3</v>
      </c>
      <c r="AU257" s="7">
        <f t="shared" si="307"/>
        <v>4.7201050332290606E-5</v>
      </c>
      <c r="AV257" s="7">
        <f t="shared" si="307"/>
        <v>-5.2484493217912487E-3</v>
      </c>
      <c r="AW257" s="7">
        <f t="shared" si="307"/>
        <v>3.8304924762102566E-3</v>
      </c>
      <c r="AX257" s="7">
        <f t="shared" si="307"/>
        <v>-2.9677875086716932E-2</v>
      </c>
      <c r="AY257" s="7">
        <f t="shared" si="307"/>
        <v>3.7750324428636128E-2</v>
      </c>
      <c r="AZ257" s="7">
        <f t="shared" si="307"/>
        <v>-1.844153483321298E-2</v>
      </c>
      <c r="BA257" s="7">
        <f t="shared" si="307"/>
        <v>2.0129531195394401E-2</v>
      </c>
      <c r="BB257" s="7">
        <f t="shared" si="307"/>
        <v>1.7744312293811682E-2</v>
      </c>
      <c r="BC257" s="7">
        <f t="shared" si="307"/>
        <v>3.426081237464329E-2</v>
      </c>
      <c r="BD257" s="7">
        <f t="shared" si="307"/>
        <v>3.4157980804499166E-2</v>
      </c>
      <c r="BE257" s="7">
        <f t="shared" si="307"/>
        <v>1.2322504553554881E-2</v>
      </c>
      <c r="BF257" s="7" t="e">
        <f t="shared" si="307"/>
        <v>#DIV/0!</v>
      </c>
      <c r="BG257" s="7">
        <f t="shared" si="307"/>
        <v>2.3781541639842363E-2</v>
      </c>
      <c r="BH257" s="7">
        <f t="shared" si="307"/>
        <v>2.0861412134343338E-2</v>
      </c>
    </row>
    <row r="258" spans="1:60" s="7" customFormat="1" hidden="1" x14ac:dyDescent="0.2">
      <c r="A258" s="138">
        <f t="shared" si="265"/>
        <v>40359</v>
      </c>
      <c r="B258" s="16">
        <f t="shared" ref="B258:AG258" si="308">B56/B52-1</f>
        <v>3.2080893933028598E-4</v>
      </c>
      <c r="C258" s="62">
        <f t="shared" si="308"/>
        <v>-5.7685818915170772E-3</v>
      </c>
      <c r="D258" s="8">
        <f t="shared" si="308"/>
        <v>-3.7508599582948166E-2</v>
      </c>
      <c r="E258" s="7">
        <f t="shared" si="308"/>
        <v>-2.3179420171498544E-2</v>
      </c>
      <c r="F258" s="7">
        <f t="shared" si="308"/>
        <v>1.2811670366722039E-2</v>
      </c>
      <c r="G258" s="7">
        <f t="shared" si="308"/>
        <v>4.8608051552008202E-3</v>
      </c>
      <c r="H258" s="7">
        <f t="shared" si="308"/>
        <v>0.20376523655088929</v>
      </c>
      <c r="I258" s="20">
        <f t="shared" si="308"/>
        <v>-2.4642952238026483E-3</v>
      </c>
      <c r="J258" s="7">
        <f t="shared" si="308"/>
        <v>2.1143407054790453E-2</v>
      </c>
      <c r="K258" s="7">
        <f t="shared" si="308"/>
        <v>1.5487984076347772E-3</v>
      </c>
      <c r="L258" s="7">
        <f t="shared" si="308"/>
        <v>-9.0963316433044783E-3</v>
      </c>
      <c r="M258" s="7">
        <f t="shared" si="308"/>
        <v>-3.8893328766602009E-2</v>
      </c>
      <c r="N258" s="7">
        <f t="shared" si="308"/>
        <v>-8.98901527264373E-3</v>
      </c>
      <c r="O258" s="7">
        <f t="shared" si="308"/>
        <v>-6.6297064388462501E-2</v>
      </c>
      <c r="P258" s="7">
        <f t="shared" si="308"/>
        <v>-4.2752446773969055E-2</v>
      </c>
      <c r="Q258" s="7">
        <f t="shared" si="308"/>
        <v>-3.5527445928008161E-2</v>
      </c>
      <c r="R258" s="7">
        <f t="shared" si="308"/>
        <v>-2.9130196936542618E-2</v>
      </c>
      <c r="S258" s="7">
        <f t="shared" si="308"/>
        <v>-2.5108236004832918E-2</v>
      </c>
      <c r="T258" s="7">
        <f t="shared" si="308"/>
        <v>-4.3530722415611289E-2</v>
      </c>
      <c r="U258" s="7">
        <f t="shared" si="308"/>
        <v>-6.0009558516040395E-2</v>
      </c>
      <c r="V258" s="7">
        <f t="shared" si="308"/>
        <v>-5.021724118087123E-2</v>
      </c>
      <c r="W258" s="7">
        <f t="shared" si="308"/>
        <v>-4.4425744754474805E-2</v>
      </c>
      <c r="X258" s="7">
        <f t="shared" si="308"/>
        <v>-6.3080985646760679E-2</v>
      </c>
      <c r="Y258" s="7">
        <f t="shared" si="308"/>
        <v>-5.2253881871543895E-2</v>
      </c>
      <c r="Z258" s="7">
        <f t="shared" si="308"/>
        <v>-7.2365220120850671E-2</v>
      </c>
      <c r="AA258" s="7">
        <f t="shared" si="308"/>
        <v>-1.3781093780493303E-2</v>
      </c>
      <c r="AB258" s="7">
        <f t="shared" si="308"/>
        <v>-3.7655280859613893E-2</v>
      </c>
      <c r="AC258" s="7">
        <f t="shared" si="308"/>
        <v>7.4078989437107445E-3</v>
      </c>
      <c r="AD258" s="7">
        <f t="shared" si="308"/>
        <v>4.452831788978262E-3</v>
      </c>
      <c r="AE258" s="7">
        <f t="shared" si="308"/>
        <v>-2.3179420171498544E-2</v>
      </c>
      <c r="AF258" s="7">
        <f t="shared" si="308"/>
        <v>-3.3965085142496521E-2</v>
      </c>
      <c r="AG258" s="7">
        <f t="shared" si="308"/>
        <v>-8.8752957470136229E-3</v>
      </c>
      <c r="AH258" s="7">
        <f t="shared" ref="AH258:BH258" si="309">AH56/AH52-1</f>
        <v>-2.3781171020434866E-2</v>
      </c>
      <c r="AI258" s="7">
        <f t="shared" si="309"/>
        <v>-4.0968150204662157E-3</v>
      </c>
      <c r="AJ258" s="7">
        <f t="shared" si="309"/>
        <v>-3.7446580071998081E-3</v>
      </c>
      <c r="AK258" s="7">
        <f t="shared" si="309"/>
        <v>-2.1392307874227079E-2</v>
      </c>
      <c r="AL258" s="7">
        <f t="shared" si="309"/>
        <v>6.0666417062311684E-3</v>
      </c>
      <c r="AM258" s="7">
        <f t="shared" si="309"/>
        <v>-8.1877454249624781E-3</v>
      </c>
      <c r="AN258" s="7">
        <f t="shared" si="309"/>
        <v>3.0527035126927338E-2</v>
      </c>
      <c r="AO258" s="7">
        <f t="shared" si="309"/>
        <v>1.3573129265243455E-2</v>
      </c>
      <c r="AP258" s="7">
        <f t="shared" si="309"/>
        <v>3.6597274592179652E-2</v>
      </c>
      <c r="AQ258" s="7">
        <f t="shared" si="309"/>
        <v>-1.4520982881778943E-2</v>
      </c>
      <c r="AR258" s="7">
        <f t="shared" si="309"/>
        <v>-4.4082000789191778E-2</v>
      </c>
      <c r="AS258" s="7">
        <f t="shared" si="309"/>
        <v>2.4682662420187906E-3</v>
      </c>
      <c r="AT258" s="7">
        <f t="shared" si="309"/>
        <v>-2.7230166779733667E-3</v>
      </c>
      <c r="AU258" s="7">
        <f t="shared" si="309"/>
        <v>1.486155497654118E-2</v>
      </c>
      <c r="AV258" s="7">
        <f t="shared" si="309"/>
        <v>7.9532414069471979E-3</v>
      </c>
      <c r="AW258" s="7">
        <f t="shared" si="309"/>
        <v>-1.2412572316725656E-3</v>
      </c>
      <c r="AX258" s="7">
        <f t="shared" si="309"/>
        <v>-9.9658444836843163E-3</v>
      </c>
      <c r="AY258" s="7">
        <f t="shared" si="309"/>
        <v>5.8324809071162553E-2</v>
      </c>
      <c r="AZ258" s="7">
        <f t="shared" si="309"/>
        <v>-1.3816767809962882E-2</v>
      </c>
      <c r="BA258" s="7">
        <f t="shared" si="309"/>
        <v>1.4081135282922208E-2</v>
      </c>
      <c r="BB258" s="7">
        <f t="shared" si="309"/>
        <v>1.9597372676515068E-2</v>
      </c>
      <c r="BC258" s="7">
        <f t="shared" si="309"/>
        <v>3.1396486933433554E-2</v>
      </c>
      <c r="BD258" s="7">
        <f t="shared" si="309"/>
        <v>4.1793173881284895E-2</v>
      </c>
      <c r="BE258" s="7">
        <f t="shared" si="309"/>
        <v>1.4094485932331091E-2</v>
      </c>
      <c r="BF258" s="7" t="e">
        <f t="shared" si="309"/>
        <v>#DIV/0!</v>
      </c>
      <c r="BG258" s="7">
        <f t="shared" si="309"/>
        <v>1.9738532943283538E-2</v>
      </c>
      <c r="BH258" s="7">
        <f t="shared" si="309"/>
        <v>2.1497956463235601E-2</v>
      </c>
    </row>
    <row r="259" spans="1:60" s="7" customFormat="1" hidden="1" x14ac:dyDescent="0.2">
      <c r="A259" s="138">
        <f t="shared" si="265"/>
        <v>40451</v>
      </c>
      <c r="B259" s="16">
        <f t="shared" ref="B259:AG259" si="310">B57/B53-1</f>
        <v>6.8380981708984212E-3</v>
      </c>
      <c r="C259" s="62">
        <f t="shared" si="310"/>
        <v>1.1361034673480486E-3</v>
      </c>
      <c r="D259" s="8">
        <f t="shared" si="310"/>
        <v>-2.6415613195823195E-2</v>
      </c>
      <c r="E259" s="7">
        <f t="shared" si="310"/>
        <v>-1.1466112781589821E-2</v>
      </c>
      <c r="F259" s="7">
        <f t="shared" si="310"/>
        <v>1.743604048348546E-2</v>
      </c>
      <c r="G259" s="7">
        <f t="shared" si="310"/>
        <v>9.9706459541739623E-3</v>
      </c>
      <c r="H259" s="7">
        <f t="shared" si="310"/>
        <v>0.194724421633242</v>
      </c>
      <c r="I259" s="20">
        <f t="shared" si="310"/>
        <v>4.8492965508990515E-3</v>
      </c>
      <c r="J259" s="7">
        <f t="shared" si="310"/>
        <v>2.1664538624058371E-2</v>
      </c>
      <c r="K259" s="7">
        <f t="shared" si="310"/>
        <v>7.5909727622403E-3</v>
      </c>
      <c r="L259" s="7">
        <f t="shared" si="310"/>
        <v>7.532389273877671E-3</v>
      </c>
      <c r="M259" s="7">
        <f t="shared" si="310"/>
        <v>-2.6899099515123481E-2</v>
      </c>
      <c r="N259" s="7">
        <f t="shared" si="310"/>
        <v>-4.3731152883242919E-3</v>
      </c>
      <c r="O259" s="7">
        <f t="shared" si="310"/>
        <v>-4.4100943678210047E-2</v>
      </c>
      <c r="P259" s="7">
        <f t="shared" si="310"/>
        <v>-3.546304922333976E-2</v>
      </c>
      <c r="Q259" s="7">
        <f t="shared" si="310"/>
        <v>-3.5252084160381059E-2</v>
      </c>
      <c r="R259" s="7">
        <f t="shared" si="310"/>
        <v>-2.1300245932389439E-2</v>
      </c>
      <c r="S259" s="7">
        <f t="shared" si="310"/>
        <v>-1.7373799540972623E-2</v>
      </c>
      <c r="T259" s="7">
        <f t="shared" si="310"/>
        <v>-3.2734053550073972E-2</v>
      </c>
      <c r="U259" s="7">
        <f t="shared" si="310"/>
        <v>-3.6483904229455799E-2</v>
      </c>
      <c r="V259" s="7">
        <f t="shared" si="310"/>
        <v>-2.8662088280423714E-2</v>
      </c>
      <c r="W259" s="7">
        <f t="shared" si="310"/>
        <v>-4.0075668457698832E-2</v>
      </c>
      <c r="X259" s="7">
        <f t="shared" si="310"/>
        <v>-5.0261807382707691E-2</v>
      </c>
      <c r="Y259" s="7">
        <f t="shared" si="310"/>
        <v>-4.3238623663831022E-2</v>
      </c>
      <c r="Z259" s="7">
        <f t="shared" si="310"/>
        <v>-6.0818967598628593E-2</v>
      </c>
      <c r="AA259" s="7">
        <f t="shared" si="310"/>
        <v>-1.0085219727266503E-2</v>
      </c>
      <c r="AB259" s="7">
        <f t="shared" si="310"/>
        <v>-2.5551795330225779E-2</v>
      </c>
      <c r="AC259" s="7">
        <f t="shared" si="310"/>
        <v>7.7836435379543545E-3</v>
      </c>
      <c r="AD259" s="7">
        <f t="shared" si="310"/>
        <v>8.4387886689245573E-3</v>
      </c>
      <c r="AE259" s="7">
        <f t="shared" si="310"/>
        <v>-1.1466112781589821E-2</v>
      </c>
      <c r="AF259" s="7">
        <f t="shared" si="310"/>
        <v>-2.1116575065085352E-2</v>
      </c>
      <c r="AG259" s="7">
        <f t="shared" si="310"/>
        <v>-3.3053338445273583E-3</v>
      </c>
      <c r="AH259" s="7">
        <f t="shared" ref="AH259:BH259" si="311">AH57/AH53-1</f>
        <v>-1.1355407273840767E-2</v>
      </c>
      <c r="AI259" s="7">
        <f t="shared" si="311"/>
        <v>3.3913458521981354E-3</v>
      </c>
      <c r="AJ259" s="7">
        <f t="shared" si="311"/>
        <v>6.0776211889297382E-3</v>
      </c>
      <c r="AK259" s="7">
        <f t="shared" si="311"/>
        <v>-1.0434774318081486E-2</v>
      </c>
      <c r="AL259" s="7">
        <f t="shared" si="311"/>
        <v>1.0924026422669098E-2</v>
      </c>
      <c r="AM259" s="7">
        <f t="shared" si="311"/>
        <v>-3.5188274306990897E-3</v>
      </c>
      <c r="AN259" s="7">
        <f t="shared" si="311"/>
        <v>3.7457196523168035E-2</v>
      </c>
      <c r="AO259" s="7">
        <f t="shared" si="311"/>
        <v>1.9636976634781256E-2</v>
      </c>
      <c r="AP259" s="7">
        <f t="shared" si="311"/>
        <v>4.3852328360165949E-2</v>
      </c>
      <c r="AQ259" s="7">
        <f t="shared" si="311"/>
        <v>2.27655347443112E-3</v>
      </c>
      <c r="AR259" s="7">
        <f t="shared" si="311"/>
        <v>-4.6944091486658235E-2</v>
      </c>
      <c r="AS259" s="7">
        <f t="shared" si="311"/>
        <v>1.9667571065863587E-2</v>
      </c>
      <c r="AT259" s="7">
        <f t="shared" si="311"/>
        <v>1.197533567433684E-3</v>
      </c>
      <c r="AU259" s="7">
        <f t="shared" si="311"/>
        <v>2.2350631176617286E-2</v>
      </c>
      <c r="AV259" s="7">
        <f t="shared" si="311"/>
        <v>1.3877220060448447E-2</v>
      </c>
      <c r="AW259" s="7">
        <f t="shared" si="311"/>
        <v>9.2074975337053111E-4</v>
      </c>
      <c r="AX259" s="7">
        <f t="shared" si="311"/>
        <v>-2.0234365958973211E-3</v>
      </c>
      <c r="AY259" s="7">
        <f t="shared" si="311"/>
        <v>5.6236179721317558E-2</v>
      </c>
      <c r="AZ259" s="7">
        <f t="shared" si="311"/>
        <v>-5.1216078450410096E-3</v>
      </c>
      <c r="BA259" s="7">
        <f t="shared" si="311"/>
        <v>1.2320635517969025E-2</v>
      </c>
      <c r="BB259" s="7">
        <f t="shared" si="311"/>
        <v>2.0614437869822533E-2</v>
      </c>
      <c r="BC259" s="7">
        <f t="shared" si="311"/>
        <v>3.0475124899139727E-2</v>
      </c>
      <c r="BD259" s="7">
        <f t="shared" si="311"/>
        <v>4.6943416562716944E-2</v>
      </c>
      <c r="BE259" s="7">
        <f t="shared" si="311"/>
        <v>1.8371447290425058E-2</v>
      </c>
      <c r="BF259" s="7" t="e">
        <f t="shared" si="311"/>
        <v>#DIV/0!</v>
      </c>
      <c r="BG259" s="7">
        <f t="shared" si="311"/>
        <v>1.931159639712865E-2</v>
      </c>
      <c r="BH259" s="7">
        <f t="shared" si="311"/>
        <v>2.2325580628691499E-2</v>
      </c>
    </row>
    <row r="260" spans="1:60" s="7" customFormat="1" ht="12" hidden="1" thickBot="1" x14ac:dyDescent="0.25">
      <c r="A260" s="139">
        <f t="shared" si="265"/>
        <v>40542</v>
      </c>
      <c r="B260" s="14">
        <f t="shared" ref="B260:AG260" si="312">B58/B54-1</f>
        <v>9.0207175229155556E-3</v>
      </c>
      <c r="C260" s="60">
        <f t="shared" si="312"/>
        <v>3.4232012004025147E-3</v>
      </c>
      <c r="D260" s="21">
        <f t="shared" si="312"/>
        <v>-1.7565339557705451E-2</v>
      </c>
      <c r="E260" s="22">
        <f t="shared" si="312"/>
        <v>-1.3544907249315452E-3</v>
      </c>
      <c r="F260" s="22">
        <f t="shared" si="312"/>
        <v>1.6897052412104374E-2</v>
      </c>
      <c r="G260" s="22">
        <f t="shared" si="312"/>
        <v>9.4906613468059842E-3</v>
      </c>
      <c r="H260" s="22">
        <f t="shared" si="312"/>
        <v>0.18960411777649466</v>
      </c>
      <c r="I260" s="23">
        <f t="shared" si="312"/>
        <v>8.0310324152970125E-3</v>
      </c>
      <c r="J260" s="22">
        <f t="shared" si="312"/>
        <v>1.6222042272914461E-2</v>
      </c>
      <c r="K260" s="22">
        <f t="shared" si="312"/>
        <v>8.088977190373603E-3</v>
      </c>
      <c r="L260" s="22">
        <f t="shared" si="312"/>
        <v>-1.6702421084891172E-2</v>
      </c>
      <c r="M260" s="22">
        <f t="shared" si="312"/>
        <v>-5.898059219702656E-3</v>
      </c>
      <c r="N260" s="22">
        <f t="shared" si="312"/>
        <v>-2.7264540337123E-3</v>
      </c>
      <c r="O260" s="22">
        <f t="shared" si="312"/>
        <v>-2.8876537266401159E-2</v>
      </c>
      <c r="P260" s="22">
        <f t="shared" si="312"/>
        <v>-2.9944474141708977E-2</v>
      </c>
      <c r="Q260" s="22">
        <f t="shared" si="312"/>
        <v>-4.02432194575566E-2</v>
      </c>
      <c r="R260" s="22">
        <f t="shared" si="312"/>
        <v>-9.0813362638605399E-3</v>
      </c>
      <c r="S260" s="22">
        <f t="shared" si="312"/>
        <v>-1.0356153796612366E-2</v>
      </c>
      <c r="T260" s="22">
        <f t="shared" si="312"/>
        <v>-2.5639537464109741E-2</v>
      </c>
      <c r="U260" s="22">
        <f t="shared" si="312"/>
        <v>-2.0121696406356859E-2</v>
      </c>
      <c r="V260" s="22">
        <f t="shared" si="312"/>
        <v>-1.5189835077463631E-2</v>
      </c>
      <c r="W260" s="22">
        <f t="shared" si="312"/>
        <v>-3.220434888044621E-2</v>
      </c>
      <c r="X260" s="22">
        <f t="shared" si="312"/>
        <v>-4.3028968321192629E-2</v>
      </c>
      <c r="Y260" s="22">
        <f t="shared" si="312"/>
        <v>-2.6101917702817556E-2</v>
      </c>
      <c r="Z260" s="22">
        <f t="shared" si="312"/>
        <v>-3.7687604224569182E-2</v>
      </c>
      <c r="AA260" s="22">
        <f t="shared" si="312"/>
        <v>-4.6942641721889888E-3</v>
      </c>
      <c r="AB260" s="22">
        <f t="shared" si="312"/>
        <v>-1.6625136832401965E-2</v>
      </c>
      <c r="AC260" s="22">
        <f t="shared" si="312"/>
        <v>-1.6853357730572949E-4</v>
      </c>
      <c r="AD260" s="22">
        <f t="shared" si="312"/>
        <v>1.5104771540330519E-2</v>
      </c>
      <c r="AE260" s="22">
        <f t="shared" si="312"/>
        <v>-1.3544907249315452E-3</v>
      </c>
      <c r="AF260" s="22">
        <f t="shared" si="312"/>
        <v>-1.0237692513131003E-2</v>
      </c>
      <c r="AG260" s="22">
        <f t="shared" si="312"/>
        <v>1.464770916988356E-2</v>
      </c>
      <c r="AH260" s="22">
        <f t="shared" ref="AH260:BH260" si="313">AH58/AH54-1</f>
        <v>-2.4596247438248842E-3</v>
      </c>
      <c r="AI260" s="22">
        <f t="shared" si="313"/>
        <v>3.9370496577684211E-3</v>
      </c>
      <c r="AJ260" s="22">
        <f t="shared" si="313"/>
        <v>3.586225921622832E-3</v>
      </c>
      <c r="AK260" s="22">
        <f t="shared" si="313"/>
        <v>-7.0262875847345585E-3</v>
      </c>
      <c r="AL260" s="22">
        <f t="shared" si="313"/>
        <v>1.0354676826719533E-2</v>
      </c>
      <c r="AM260" s="22">
        <f t="shared" si="313"/>
        <v>1.2919957868149368E-3</v>
      </c>
      <c r="AN260" s="22">
        <f t="shared" si="313"/>
        <v>2.6986034607466847E-2</v>
      </c>
      <c r="AO260" s="22">
        <f t="shared" si="313"/>
        <v>1.4555275773348919E-2</v>
      </c>
      <c r="AP260" s="22">
        <f t="shared" si="313"/>
        <v>3.0987204135157542E-2</v>
      </c>
      <c r="AQ260" s="22">
        <f t="shared" si="313"/>
        <v>5.4854911968416076E-4</v>
      </c>
      <c r="AR260" s="22">
        <f t="shared" si="313"/>
        <v>-3.5689760292654804E-2</v>
      </c>
      <c r="AS260" s="22">
        <f t="shared" si="313"/>
        <v>3.1855157792055833E-2</v>
      </c>
      <c r="AT260" s="22">
        <f t="shared" si="313"/>
        <v>2.3622452992402287E-3</v>
      </c>
      <c r="AU260" s="22">
        <f t="shared" si="313"/>
        <v>2.509463892994912E-2</v>
      </c>
      <c r="AV260" s="22">
        <f t="shared" si="313"/>
        <v>1.503981786073072E-2</v>
      </c>
      <c r="AW260" s="22">
        <f t="shared" si="313"/>
        <v>4.9750143722637752E-4</v>
      </c>
      <c r="AX260" s="22">
        <f t="shared" si="313"/>
        <v>2.7754294817030623E-3</v>
      </c>
      <c r="AY260" s="22">
        <f t="shared" si="313"/>
        <v>6.0366111591862337E-2</v>
      </c>
      <c r="AZ260" s="22">
        <f t="shared" si="313"/>
        <v>-1.1604737921133923E-2</v>
      </c>
      <c r="BA260" s="22">
        <f t="shared" si="313"/>
        <v>5.3294658408025164E-3</v>
      </c>
      <c r="BB260" s="22">
        <f t="shared" si="313"/>
        <v>2.2462375285150271E-2</v>
      </c>
      <c r="BC260" s="22">
        <f t="shared" si="313"/>
        <v>2.2157911654989038E-2</v>
      </c>
      <c r="BD260" s="22">
        <f t="shared" si="313"/>
        <v>2.7072541312718412E-2</v>
      </c>
      <c r="BE260" s="22">
        <f t="shared" si="313"/>
        <v>1.1817583285059774E-2</v>
      </c>
      <c r="BF260" s="22" t="e">
        <f t="shared" si="313"/>
        <v>#DIV/0!</v>
      </c>
      <c r="BG260" s="22">
        <f t="shared" si="313"/>
        <v>8.028214152267843E-3</v>
      </c>
      <c r="BH260" s="22">
        <f t="shared" si="313"/>
        <v>1.1136933299713769E-2</v>
      </c>
    </row>
    <row r="261" spans="1:60" s="36" customFormat="1" hidden="1" x14ac:dyDescent="0.2">
      <c r="A261" s="138">
        <f t="shared" si="265"/>
        <v>40632</v>
      </c>
      <c r="B261" s="16">
        <f t="shared" ref="B261:AG261" si="314">B59/B55-1</f>
        <v>1.1623023663489107E-2</v>
      </c>
      <c r="C261" s="62">
        <f t="shared" si="314"/>
        <v>7.541672202813654E-3</v>
      </c>
      <c r="D261" s="8">
        <f t="shared" si="314"/>
        <v>-7.6844318132441858E-3</v>
      </c>
      <c r="E261" s="7">
        <f t="shared" si="314"/>
        <v>4.3443629439703368E-3</v>
      </c>
      <c r="F261" s="7">
        <f t="shared" si="314"/>
        <v>1.7287065947041658E-2</v>
      </c>
      <c r="G261" s="7">
        <f t="shared" si="314"/>
        <v>1.1887645769620425E-2</v>
      </c>
      <c r="H261" s="7">
        <f t="shared" si="314"/>
        <v>0.14447787441787785</v>
      </c>
      <c r="I261" s="20">
        <f t="shared" si="314"/>
        <v>1.1249150201136926E-2</v>
      </c>
      <c r="J261" s="7">
        <f t="shared" si="314"/>
        <v>1.4306976881740319E-2</v>
      </c>
      <c r="K261" s="7">
        <f t="shared" si="314"/>
        <v>1.1377481166638725E-2</v>
      </c>
      <c r="L261" s="7">
        <f t="shared" si="314"/>
        <v>3.0959752321990663E-4</v>
      </c>
      <c r="M261" s="7">
        <f t="shared" si="314"/>
        <v>-1.429248262792171E-2</v>
      </c>
      <c r="N261" s="7">
        <f t="shared" si="314"/>
        <v>2.8943248044737135E-3</v>
      </c>
      <c r="O261" s="7">
        <f t="shared" si="314"/>
        <v>-2.2779283878463508E-2</v>
      </c>
      <c r="P261" s="7">
        <f t="shared" si="314"/>
        <v>-2.1783628567548119E-2</v>
      </c>
      <c r="Q261" s="7">
        <f t="shared" si="314"/>
        <v>-2.499797094391687E-2</v>
      </c>
      <c r="R261" s="7">
        <f t="shared" si="314"/>
        <v>5.9843725626445021E-3</v>
      </c>
      <c r="S261" s="7">
        <f t="shared" si="314"/>
        <v>-4.9000743990353923E-3</v>
      </c>
      <c r="T261" s="7">
        <f t="shared" si="314"/>
        <v>-1.2610183552836274E-2</v>
      </c>
      <c r="U261" s="7">
        <f t="shared" si="314"/>
        <v>-6.9951568237547335E-3</v>
      </c>
      <c r="V261" s="7">
        <f t="shared" si="314"/>
        <v>-4.6792107171481634E-3</v>
      </c>
      <c r="W261" s="7">
        <f t="shared" si="314"/>
        <v>-2.2390203465228686E-2</v>
      </c>
      <c r="X261" s="7">
        <f t="shared" si="314"/>
        <v>-3.4449719557751779E-2</v>
      </c>
      <c r="Y261" s="7">
        <f t="shared" si="314"/>
        <v>-9.0389770418090043E-3</v>
      </c>
      <c r="Z261" s="7">
        <f t="shared" si="314"/>
        <v>-1.5105651640562545E-2</v>
      </c>
      <c r="AA261" s="7">
        <f t="shared" si="314"/>
        <v>2.0043745665445645E-3</v>
      </c>
      <c r="AB261" s="7">
        <f t="shared" si="314"/>
        <v>-7.7634561729830187E-3</v>
      </c>
      <c r="AC261" s="7">
        <f t="shared" si="314"/>
        <v>3.6162557011685248E-3</v>
      </c>
      <c r="AD261" s="7">
        <f t="shared" si="314"/>
        <v>2.0258325729926918E-2</v>
      </c>
      <c r="AE261" s="7">
        <f t="shared" si="314"/>
        <v>4.3443629439703368E-3</v>
      </c>
      <c r="AF261" s="7">
        <f t="shared" si="314"/>
        <v>6.6433252536133303E-3</v>
      </c>
      <c r="AG261" s="7">
        <f t="shared" si="314"/>
        <v>-1.2086573596926775E-2</v>
      </c>
      <c r="AH261" s="7">
        <f t="shared" ref="AH261:BH261" si="315">AH59/AH55-1</f>
        <v>6.468416457359405E-3</v>
      </c>
      <c r="AI261" s="7">
        <f t="shared" si="315"/>
        <v>5.3596063336658339E-3</v>
      </c>
      <c r="AJ261" s="7">
        <f t="shared" si="315"/>
        <v>5.1362351821475638E-3</v>
      </c>
      <c r="AK261" s="7">
        <f t="shared" si="315"/>
        <v>-2.5821794601095238E-3</v>
      </c>
      <c r="AL261" s="7">
        <f t="shared" si="315"/>
        <v>1.009147729624571E-2</v>
      </c>
      <c r="AM261" s="7">
        <f t="shared" si="315"/>
        <v>2.3935826866965382E-3</v>
      </c>
      <c r="AN261" s="7">
        <f t="shared" si="315"/>
        <v>3.5306881552717329E-2</v>
      </c>
      <c r="AO261" s="7">
        <f t="shared" si="315"/>
        <v>1.8318760586801819E-2</v>
      </c>
      <c r="AP261" s="7">
        <f t="shared" si="315"/>
        <v>4.0994651519548952E-2</v>
      </c>
      <c r="AQ261" s="7">
        <f t="shared" si="315"/>
        <v>-6.3370742158000981E-3</v>
      </c>
      <c r="AR261" s="7">
        <f t="shared" si="315"/>
        <v>-2.2359457650255266E-2</v>
      </c>
      <c r="AS261" s="7">
        <f t="shared" si="315"/>
        <v>3.9610178668110452E-2</v>
      </c>
      <c r="AT261" s="7">
        <f t="shared" si="315"/>
        <v>7.5593864420324675E-3</v>
      </c>
      <c r="AU261" s="7">
        <f t="shared" si="315"/>
        <v>1.5575974492304079E-2</v>
      </c>
      <c r="AV261" s="7">
        <f t="shared" si="315"/>
        <v>2.6229957516787694E-2</v>
      </c>
      <c r="AW261" s="7">
        <f t="shared" si="315"/>
        <v>3.9580144325388478E-3</v>
      </c>
      <c r="AX261" s="7">
        <f t="shared" si="315"/>
        <v>1.5906472389039195E-2</v>
      </c>
      <c r="AY261" s="7">
        <f t="shared" si="315"/>
        <v>5.3552690739894881E-2</v>
      </c>
      <c r="AZ261" s="7">
        <f t="shared" si="315"/>
        <v>-1.5897925764192133E-2</v>
      </c>
      <c r="BA261" s="7">
        <f t="shared" si="315"/>
        <v>7.0648499853454005E-3</v>
      </c>
      <c r="BB261" s="7">
        <f t="shared" si="315"/>
        <v>1.5590932784303346E-2</v>
      </c>
      <c r="BC261" s="7">
        <f t="shared" si="315"/>
        <v>2.2043573374356917E-2</v>
      </c>
      <c r="BD261" s="7">
        <f t="shared" si="315"/>
        <v>1.4194875569008669E-2</v>
      </c>
      <c r="BE261" s="7">
        <f t="shared" si="315"/>
        <v>-7.7023067641612819E-4</v>
      </c>
      <c r="BF261" s="7" t="e">
        <f t="shared" si="315"/>
        <v>#DIV/0!</v>
      </c>
      <c r="BG261" s="7">
        <f t="shared" si="315"/>
        <v>1.7147603354505936E-3</v>
      </c>
      <c r="BH261" s="7">
        <f t="shared" si="315"/>
        <v>7.0478735693462191E-3</v>
      </c>
    </row>
    <row r="262" spans="1:60" s="36" customFormat="1" hidden="1" x14ac:dyDescent="0.2">
      <c r="A262" s="138">
        <f t="shared" si="265"/>
        <v>40724</v>
      </c>
      <c r="B262" s="16">
        <f t="shared" ref="B262:AG262" si="316">B60/B56-1</f>
        <v>1.1658821564939359E-2</v>
      </c>
      <c r="C262" s="62">
        <f t="shared" si="316"/>
        <v>8.3474642373526642E-3</v>
      </c>
      <c r="D262" s="8">
        <f t="shared" si="316"/>
        <v>-2.1960599398632707E-3</v>
      </c>
      <c r="E262" s="7">
        <f t="shared" si="316"/>
        <v>2.0051553493771745E-3</v>
      </c>
      <c r="F262" s="7">
        <f t="shared" si="316"/>
        <v>1.614150133212533E-2</v>
      </c>
      <c r="G262" s="7">
        <f t="shared" si="316"/>
        <v>1.1807390585105715E-2</v>
      </c>
      <c r="H262" s="7">
        <f t="shared" si="316"/>
        <v>0.10303304174034955</v>
      </c>
      <c r="I262" s="20">
        <f t="shared" si="316"/>
        <v>1.1787209118525821E-2</v>
      </c>
      <c r="J262" s="7">
        <f t="shared" si="316"/>
        <v>1.0721134101226104E-2</v>
      </c>
      <c r="K262" s="7">
        <f t="shared" si="316"/>
        <v>1.2032666319094387E-2</v>
      </c>
      <c r="L262" s="7">
        <f t="shared" si="316"/>
        <v>7.8254326561324472E-3</v>
      </c>
      <c r="M262" s="7">
        <f t="shared" si="316"/>
        <v>-7.5628588398336527E-3</v>
      </c>
      <c r="N262" s="7">
        <f t="shared" si="316"/>
        <v>5.8686939954992745E-3</v>
      </c>
      <c r="O262" s="7">
        <f t="shared" si="316"/>
        <v>-1.6468006406682778E-2</v>
      </c>
      <c r="P262" s="7">
        <f t="shared" si="316"/>
        <v>-2.5119565059382731E-2</v>
      </c>
      <c r="Q262" s="7">
        <f t="shared" si="316"/>
        <v>-5.7075777202072575E-2</v>
      </c>
      <c r="R262" s="7">
        <f t="shared" si="316"/>
        <v>1.1107198196929069E-2</v>
      </c>
      <c r="S262" s="7">
        <f t="shared" si="316"/>
        <v>1.897729179845431E-3</v>
      </c>
      <c r="T262" s="7">
        <f t="shared" si="316"/>
        <v>-9.8088348638756262E-3</v>
      </c>
      <c r="U262" s="7">
        <f t="shared" si="316"/>
        <v>-1.7110856349478176E-5</v>
      </c>
      <c r="V262" s="7">
        <f t="shared" si="316"/>
        <v>-5.0744120877039833E-3</v>
      </c>
      <c r="W262" s="7">
        <f t="shared" si="316"/>
        <v>-1.431193264585584E-2</v>
      </c>
      <c r="X262" s="7">
        <f t="shared" si="316"/>
        <v>-1.8599675252385373E-2</v>
      </c>
      <c r="Y262" s="7">
        <f t="shared" si="316"/>
        <v>4.2386360237842702E-3</v>
      </c>
      <c r="Z262" s="7">
        <f t="shared" si="316"/>
        <v>-3.0243172022316189E-3</v>
      </c>
      <c r="AA262" s="7">
        <f t="shared" si="316"/>
        <v>1.7307253215617546E-2</v>
      </c>
      <c r="AB262" s="7">
        <f t="shared" si="316"/>
        <v>-1.6811970994811132E-3</v>
      </c>
      <c r="AC262" s="7">
        <f t="shared" si="316"/>
        <v>2.3593238201884414E-3</v>
      </c>
      <c r="AD262" s="7">
        <f t="shared" si="316"/>
        <v>2.5381210726675318E-2</v>
      </c>
      <c r="AE262" s="7">
        <f t="shared" si="316"/>
        <v>2.0051553493771745E-3</v>
      </c>
      <c r="AF262" s="7">
        <f t="shared" si="316"/>
        <v>1.0098062846486622E-2</v>
      </c>
      <c r="AG262" s="7">
        <f t="shared" si="316"/>
        <v>-1.113233033676464E-2</v>
      </c>
      <c r="AH262" s="7">
        <f t="shared" ref="AH262:BH262" si="317">AH60/AH56-1</f>
        <v>2.846260744248319E-3</v>
      </c>
      <c r="AI262" s="7">
        <f t="shared" si="317"/>
        <v>6.656680846690799E-3</v>
      </c>
      <c r="AJ262" s="7">
        <f t="shared" si="317"/>
        <v>3.3572381367459325E-3</v>
      </c>
      <c r="AK262" s="7">
        <f t="shared" si="317"/>
        <v>1.4237394702603101E-3</v>
      </c>
      <c r="AL262" s="7">
        <f t="shared" si="317"/>
        <v>1.0421247760265206E-2</v>
      </c>
      <c r="AM262" s="7">
        <f t="shared" si="317"/>
        <v>1.7125040995815688E-3</v>
      </c>
      <c r="AN262" s="7">
        <f t="shared" si="317"/>
        <v>3.4139340254575767E-2</v>
      </c>
      <c r="AO262" s="7">
        <f t="shared" si="317"/>
        <v>1.7036772244634957E-2</v>
      </c>
      <c r="AP262" s="7">
        <f t="shared" si="317"/>
        <v>4.012679726877022E-2</v>
      </c>
      <c r="AQ262" s="7">
        <f t="shared" si="317"/>
        <v>8.8927788139185893E-3</v>
      </c>
      <c r="AR262" s="7">
        <f t="shared" si="317"/>
        <v>-2.0547900326957969E-2</v>
      </c>
      <c r="AS262" s="7">
        <f t="shared" si="317"/>
        <v>4.5012845538886292E-2</v>
      </c>
      <c r="AT262" s="7">
        <f t="shared" si="317"/>
        <v>9.2635997241259371E-3</v>
      </c>
      <c r="AU262" s="7">
        <f t="shared" si="317"/>
        <v>1.5278647954947155E-2</v>
      </c>
      <c r="AV262" s="7">
        <f t="shared" si="317"/>
        <v>2.4943244067451964E-2</v>
      </c>
      <c r="AW262" s="7">
        <f t="shared" si="317"/>
        <v>9.2615607404926692E-3</v>
      </c>
      <c r="AX262" s="7">
        <f t="shared" si="317"/>
        <v>2.042581018769285E-2</v>
      </c>
      <c r="AY262" s="7">
        <f t="shared" si="317"/>
        <v>4.6698486041608644E-2</v>
      </c>
      <c r="AZ262" s="7">
        <f t="shared" si="317"/>
        <v>-1.457642006636739E-2</v>
      </c>
      <c r="BA262" s="7">
        <f t="shared" si="317"/>
        <v>2.7314172759120847E-3</v>
      </c>
      <c r="BB262" s="7">
        <f t="shared" si="317"/>
        <v>1.1884779450546334E-2</v>
      </c>
      <c r="BC262" s="7">
        <f t="shared" si="317"/>
        <v>1.7611262942240247E-2</v>
      </c>
      <c r="BD262" s="7">
        <f t="shared" si="317"/>
        <v>9.8892021825114362E-4</v>
      </c>
      <c r="BE262" s="7">
        <f t="shared" si="317"/>
        <v>-1.1239225719350099E-2</v>
      </c>
      <c r="BF262" s="7" t="e">
        <f t="shared" si="317"/>
        <v>#DIV/0!</v>
      </c>
      <c r="BG262" s="7">
        <f t="shared" si="317"/>
        <v>-6.0378930559132904E-3</v>
      </c>
      <c r="BH262" s="7">
        <f t="shared" si="317"/>
        <v>-1.5494069962836976E-3</v>
      </c>
    </row>
    <row r="263" spans="1:60" s="36" customFormat="1" hidden="1" x14ac:dyDescent="0.2">
      <c r="A263" s="138">
        <f t="shared" si="265"/>
        <v>40816</v>
      </c>
      <c r="B263" s="16">
        <f t="shared" ref="B263:AG263" si="318">B61/B57-1</f>
        <v>8.0319102435819634E-3</v>
      </c>
      <c r="C263" s="62">
        <f t="shared" si="318"/>
        <v>6.9598201104024149E-3</v>
      </c>
      <c r="D263" s="8">
        <f t="shared" si="318"/>
        <v>1.0120997079259286E-3</v>
      </c>
      <c r="E263" s="7">
        <f t="shared" si="318"/>
        <v>-1.5070768696667791E-4</v>
      </c>
      <c r="F263" s="7">
        <f t="shared" si="318"/>
        <v>1.0675641383770751E-2</v>
      </c>
      <c r="G263" s="7">
        <f t="shared" si="318"/>
        <v>9.3327902930326889E-3</v>
      </c>
      <c r="H263" s="7">
        <f t="shared" si="318"/>
        <v>3.7634181907415742E-2</v>
      </c>
      <c r="I263" s="20">
        <f t="shared" si="318"/>
        <v>8.0810707896996625E-3</v>
      </c>
      <c r="J263" s="7">
        <f t="shared" si="318"/>
        <v>7.6714521805272273E-3</v>
      </c>
      <c r="K263" s="7">
        <f t="shared" si="318"/>
        <v>9.6755898836367038E-3</v>
      </c>
      <c r="L263" s="7">
        <f t="shared" si="318"/>
        <v>1.9437799043062753E-3</v>
      </c>
      <c r="M263" s="7">
        <f t="shared" si="318"/>
        <v>-1.2456993712184117E-2</v>
      </c>
      <c r="N263" s="7">
        <f t="shared" si="318"/>
        <v>3.176329098974584E-3</v>
      </c>
      <c r="O263" s="7">
        <f t="shared" si="318"/>
        <v>-1.8904503667438011E-2</v>
      </c>
      <c r="P263" s="7">
        <f t="shared" si="318"/>
        <v>-2.053447791570373E-2</v>
      </c>
      <c r="Q263" s="7">
        <f t="shared" si="318"/>
        <v>-5.1106904781499485E-2</v>
      </c>
      <c r="R263" s="7">
        <f t="shared" si="318"/>
        <v>1.1641443538998875E-2</v>
      </c>
      <c r="S263" s="7">
        <f t="shared" si="318"/>
        <v>1.303564904222565E-2</v>
      </c>
      <c r="T263" s="7">
        <f t="shared" si="318"/>
        <v>-7.1630135646731929E-3</v>
      </c>
      <c r="U263" s="7">
        <f t="shared" si="318"/>
        <v>8.5416170655627788E-4</v>
      </c>
      <c r="V263" s="7">
        <f t="shared" si="318"/>
        <v>-9.43974970476813E-3</v>
      </c>
      <c r="W263" s="7">
        <f t="shared" si="318"/>
        <v>-8.4623664817421451E-3</v>
      </c>
      <c r="X263" s="7">
        <f t="shared" si="318"/>
        <v>-7.0108838760643E-3</v>
      </c>
      <c r="Y263" s="7">
        <f t="shared" si="318"/>
        <v>1.8288158046624536E-2</v>
      </c>
      <c r="Z263" s="7">
        <f t="shared" si="318"/>
        <v>8.8819764004215429E-3</v>
      </c>
      <c r="AA263" s="7">
        <f t="shared" si="318"/>
        <v>3.5117441432601426E-2</v>
      </c>
      <c r="AB263" s="7">
        <f t="shared" si="318"/>
        <v>1.8274813884489038E-3</v>
      </c>
      <c r="AC263" s="7">
        <f t="shared" si="318"/>
        <v>1.8534079464120889E-3</v>
      </c>
      <c r="AD263" s="7">
        <f t="shared" si="318"/>
        <v>2.7802564552959819E-2</v>
      </c>
      <c r="AE263" s="7">
        <f t="shared" si="318"/>
        <v>-1.5070768696667791E-4</v>
      </c>
      <c r="AF263" s="7">
        <f t="shared" si="318"/>
        <v>1.7145903998355472E-2</v>
      </c>
      <c r="AG263" s="7">
        <f t="shared" si="318"/>
        <v>-1.3218554934519178E-2</v>
      </c>
      <c r="AH263" s="7">
        <f t="shared" ref="AH263:BH263" si="319">AH61/AH57-1</f>
        <v>-5.3922076129342411E-4</v>
      </c>
      <c r="AI263" s="7">
        <f t="shared" si="319"/>
        <v>2.2572473203090748E-3</v>
      </c>
      <c r="AJ263" s="7">
        <f t="shared" si="319"/>
        <v>-5.1974396434840697E-3</v>
      </c>
      <c r="AK263" s="7">
        <f t="shared" si="319"/>
        <v>-1.5881616659558784E-3</v>
      </c>
      <c r="AL263" s="7">
        <f t="shared" si="319"/>
        <v>6.1922317770122248E-3</v>
      </c>
      <c r="AM263" s="7">
        <f t="shared" si="319"/>
        <v>1.493779085724789E-3</v>
      </c>
      <c r="AN263" s="7">
        <f t="shared" si="319"/>
        <v>3.0396792963200747E-2</v>
      </c>
      <c r="AO263" s="7">
        <f t="shared" si="319"/>
        <v>1.5344747374937073E-2</v>
      </c>
      <c r="AP263" s="7">
        <f t="shared" si="319"/>
        <v>3.5673202306061969E-2</v>
      </c>
      <c r="AQ263" s="7">
        <f t="shared" si="319"/>
        <v>6.14501558481928E-3</v>
      </c>
      <c r="AR263" s="7">
        <f t="shared" si="319"/>
        <v>-1.7532047649839066E-2</v>
      </c>
      <c r="AS263" s="7">
        <f t="shared" si="319"/>
        <v>4.624778388406936E-2</v>
      </c>
      <c r="AT263" s="7">
        <f t="shared" si="319"/>
        <v>1.1018711018710992E-2</v>
      </c>
      <c r="AU263" s="7">
        <f t="shared" si="319"/>
        <v>7.3572479556320847E-3</v>
      </c>
      <c r="AV263" s="7">
        <f t="shared" si="319"/>
        <v>2.749232152722092E-2</v>
      </c>
      <c r="AW263" s="7">
        <f t="shared" si="319"/>
        <v>8.5200516897736556E-3</v>
      </c>
      <c r="AX263" s="7">
        <f t="shared" si="319"/>
        <v>2.7810267711475989E-2</v>
      </c>
      <c r="AY263" s="7">
        <f t="shared" si="319"/>
        <v>2.1734931957759107E-2</v>
      </c>
      <c r="AZ263" s="7">
        <f t="shared" si="319"/>
        <v>-1.7815404884475528E-2</v>
      </c>
      <c r="BA263" s="7">
        <f t="shared" si="319"/>
        <v>2.1457834178237878E-3</v>
      </c>
      <c r="BB263" s="7">
        <f t="shared" si="319"/>
        <v>9.8661996393401008E-3</v>
      </c>
      <c r="BC263" s="7">
        <f t="shared" si="319"/>
        <v>1.3175859951492397E-2</v>
      </c>
      <c r="BD263" s="7">
        <f t="shared" si="319"/>
        <v>-1.0500562820700443E-2</v>
      </c>
      <c r="BE263" s="7">
        <f t="shared" si="319"/>
        <v>-1.7379728565304342E-2</v>
      </c>
      <c r="BF263" s="7" t="e">
        <f t="shared" si="319"/>
        <v>#DIV/0!</v>
      </c>
      <c r="BG263" s="7">
        <f t="shared" si="319"/>
        <v>-1.2138343893777992E-2</v>
      </c>
      <c r="BH263" s="7">
        <f t="shared" si="319"/>
        <v>-8.5765211912930406E-3</v>
      </c>
    </row>
    <row r="264" spans="1:60" s="36" customFormat="1" ht="12" hidden="1" thickBot="1" x14ac:dyDescent="0.25">
      <c r="A264" s="139">
        <f t="shared" si="265"/>
        <v>40907</v>
      </c>
      <c r="B264" s="14">
        <f t="shared" ref="B264:AG264" si="320">B62/B58-1</f>
        <v>6.1770597634414059E-3</v>
      </c>
      <c r="C264" s="60">
        <f t="shared" si="320"/>
        <v>6.8712221880615765E-3</v>
      </c>
      <c r="D264" s="21">
        <f t="shared" si="320"/>
        <v>1.5190941332290375E-3</v>
      </c>
      <c r="E264" s="22">
        <f t="shared" si="320"/>
        <v>-2.6938084811214402E-3</v>
      </c>
      <c r="F264" s="22">
        <f t="shared" si="320"/>
        <v>8.3255374091601997E-3</v>
      </c>
      <c r="G264" s="22">
        <f t="shared" si="320"/>
        <v>9.38871292299992E-3</v>
      </c>
      <c r="H264" s="22">
        <f t="shared" si="320"/>
        <v>-1.271264798062699E-2</v>
      </c>
      <c r="I264" s="23">
        <f t="shared" si="320"/>
        <v>5.5969868112619725E-3</v>
      </c>
      <c r="J264" s="22">
        <f t="shared" si="320"/>
        <v>1.0363869910011259E-2</v>
      </c>
      <c r="K264" s="22">
        <f t="shared" si="320"/>
        <v>9.1840164884280373E-3</v>
      </c>
      <c r="L264" s="22">
        <f t="shared" si="320"/>
        <v>3.8023998753311528E-2</v>
      </c>
      <c r="M264" s="22">
        <f t="shared" si="320"/>
        <v>-1.3710162357185807E-2</v>
      </c>
      <c r="N264" s="22">
        <f t="shared" si="320"/>
        <v>-4.1060877918508432E-4</v>
      </c>
      <c r="O264" s="22">
        <f t="shared" si="320"/>
        <v>-2.3515944693815016E-2</v>
      </c>
      <c r="P264" s="22">
        <f t="shared" si="320"/>
        <v>-2.2106606166814813E-2</v>
      </c>
      <c r="Q264" s="22">
        <f t="shared" si="320"/>
        <v>-4.1597199066355506E-2</v>
      </c>
      <c r="R264" s="22">
        <f t="shared" si="320"/>
        <v>2.5603720027957966E-3</v>
      </c>
      <c r="S264" s="22">
        <f t="shared" si="320"/>
        <v>5.7919329437337019E-3</v>
      </c>
      <c r="T264" s="22">
        <f t="shared" si="320"/>
        <v>-9.6392043364156299E-3</v>
      </c>
      <c r="U264" s="22">
        <f t="shared" si="320"/>
        <v>3.0790014076138572E-3</v>
      </c>
      <c r="V264" s="22">
        <f t="shared" si="320"/>
        <v>-6.6279141292981958E-3</v>
      </c>
      <c r="W264" s="22">
        <f t="shared" si="320"/>
        <v>-1.0540734677513708E-2</v>
      </c>
      <c r="X264" s="22">
        <f t="shared" si="320"/>
        <v>1.5766064790228018E-3</v>
      </c>
      <c r="Y264" s="22">
        <f t="shared" si="320"/>
        <v>2.3792149934710904E-2</v>
      </c>
      <c r="Z264" s="22">
        <f t="shared" si="320"/>
        <v>1.0204867529266748E-2</v>
      </c>
      <c r="AA264" s="22">
        <f t="shared" si="320"/>
        <v>4.8066044947255859E-2</v>
      </c>
      <c r="AB264" s="22">
        <f t="shared" si="320"/>
        <v>4.1487394496420027E-3</v>
      </c>
      <c r="AC264" s="22">
        <f t="shared" si="320"/>
        <v>1.170301786155048E-2</v>
      </c>
      <c r="AD264" s="22">
        <f t="shared" si="320"/>
        <v>2.5520624960518878E-2</v>
      </c>
      <c r="AE264" s="22">
        <f t="shared" si="320"/>
        <v>-2.6938084811214402E-3</v>
      </c>
      <c r="AF264" s="22">
        <f t="shared" si="320"/>
        <v>1.8586333616015249E-2</v>
      </c>
      <c r="AG264" s="22">
        <f t="shared" si="320"/>
        <v>-1.1331428101000851E-2</v>
      </c>
      <c r="AH264" s="22">
        <f t="shared" ref="AH264:BH264" si="321">AH62/AH58-1</f>
        <v>-4.2830576962701317E-3</v>
      </c>
      <c r="AI264" s="22">
        <f t="shared" si="321"/>
        <v>4.0173515438908236E-3</v>
      </c>
      <c r="AJ264" s="22">
        <f t="shared" si="321"/>
        <v>-4.6042024580414953E-3</v>
      </c>
      <c r="AK264" s="22">
        <f t="shared" si="321"/>
        <v>8.0910318222393585E-4</v>
      </c>
      <c r="AL264" s="22">
        <f t="shared" si="321"/>
        <v>7.7853010782138465E-3</v>
      </c>
      <c r="AM264" s="22">
        <f t="shared" si="321"/>
        <v>-2.38850245126776E-3</v>
      </c>
      <c r="AN264" s="22">
        <f t="shared" si="321"/>
        <v>2.1694634635784249E-2</v>
      </c>
      <c r="AO264" s="22">
        <f t="shared" si="321"/>
        <v>3.6935938668323232E-3</v>
      </c>
      <c r="AP264" s="22">
        <f t="shared" si="321"/>
        <v>2.7396400316737957E-2</v>
      </c>
      <c r="AQ264" s="22">
        <f t="shared" si="321"/>
        <v>7.3211328205040616E-3</v>
      </c>
      <c r="AR264" s="22">
        <f t="shared" si="321"/>
        <v>-2.1709904561609039E-2</v>
      </c>
      <c r="AS264" s="22">
        <f t="shared" si="321"/>
        <v>4.4388856633488905E-2</v>
      </c>
      <c r="AT264" s="22">
        <f t="shared" si="321"/>
        <v>1.0384536294468338E-2</v>
      </c>
      <c r="AU264" s="22">
        <f t="shared" si="321"/>
        <v>6.4713423287399152E-5</v>
      </c>
      <c r="AV264" s="22">
        <f t="shared" si="321"/>
        <v>2.9221139841199673E-2</v>
      </c>
      <c r="AW264" s="22">
        <f t="shared" si="321"/>
        <v>1.4055714554073617E-2</v>
      </c>
      <c r="AX264" s="22">
        <f t="shared" si="321"/>
        <v>2.1870702466369796E-2</v>
      </c>
      <c r="AY264" s="22">
        <f t="shared" si="321"/>
        <v>9.2784783275341454E-3</v>
      </c>
      <c r="AZ264" s="22">
        <f t="shared" si="321"/>
        <v>-1.7497328281356306E-2</v>
      </c>
      <c r="BA264" s="22">
        <f t="shared" si="321"/>
        <v>6.8263471616547555E-3</v>
      </c>
      <c r="BB264" s="22">
        <f t="shared" si="321"/>
        <v>8.5380190464923178E-3</v>
      </c>
      <c r="BC264" s="22">
        <f t="shared" si="321"/>
        <v>1.7880746951497439E-2</v>
      </c>
      <c r="BD264" s="22">
        <f t="shared" si="321"/>
        <v>-1.478241884399667E-2</v>
      </c>
      <c r="BE264" s="22">
        <f t="shared" si="321"/>
        <v>-1.727624358210611E-2</v>
      </c>
      <c r="BF264" s="22" t="e">
        <f t="shared" si="321"/>
        <v>#DIV/0!</v>
      </c>
      <c r="BG264" s="22">
        <f t="shared" si="321"/>
        <v>-5.122900981939793E-3</v>
      </c>
      <c r="BH264" s="22">
        <f t="shared" si="321"/>
        <v>-1.2555550359714118E-3</v>
      </c>
    </row>
    <row r="265" spans="1:60" s="36" customFormat="1" ht="12" thickTop="1" x14ac:dyDescent="0.2">
      <c r="A265" s="140">
        <f t="shared" si="265"/>
        <v>40998</v>
      </c>
      <c r="B265" s="16">
        <f t="shared" ref="B265:AG265" si="322">B63/B59-1</f>
        <v>1.3300195525343117E-3</v>
      </c>
      <c r="C265" s="62">
        <f t="shared" si="322"/>
        <v>3.3459589142745827E-3</v>
      </c>
      <c r="D265" s="8">
        <f t="shared" si="322"/>
        <v>-2.2167689860591588E-3</v>
      </c>
      <c r="E265" s="7">
        <f t="shared" si="322"/>
        <v>-1.0147082881981628E-2</v>
      </c>
      <c r="F265" s="7">
        <f t="shared" si="322"/>
        <v>3.5190543233498683E-3</v>
      </c>
      <c r="G265" s="7">
        <f t="shared" si="322"/>
        <v>6.3979446550084251E-3</v>
      </c>
      <c r="H265" s="7">
        <f t="shared" si="322"/>
        <v>-5.6440530416498103E-2</v>
      </c>
      <c r="I265" s="20">
        <f t="shared" si="322"/>
        <v>-7.1803190073049805E-5</v>
      </c>
      <c r="J265" s="7">
        <f t="shared" si="322"/>
        <v>1.1363050693895316E-2</v>
      </c>
      <c r="K265" s="7">
        <f t="shared" si="322"/>
        <v>5.3479195728705076E-3</v>
      </c>
      <c r="L265" s="7">
        <f t="shared" si="322"/>
        <v>-9.7493036211698803E-3</v>
      </c>
      <c r="M265" s="7">
        <f t="shared" si="322"/>
        <v>-8.6918208763918647E-3</v>
      </c>
      <c r="N265" s="7">
        <f t="shared" si="322"/>
        <v>-7.0364972012140203E-3</v>
      </c>
      <c r="O265" s="7">
        <f t="shared" si="322"/>
        <v>-2.957919008502663E-2</v>
      </c>
      <c r="P265" s="7">
        <f t="shared" si="322"/>
        <v>-3.192296440277087E-2</v>
      </c>
      <c r="Q265" s="7">
        <f t="shared" si="322"/>
        <v>-4.9529676184133842E-2</v>
      </c>
      <c r="R265" s="7">
        <f t="shared" si="322"/>
        <v>-5.1593622689917185E-3</v>
      </c>
      <c r="S265" s="7">
        <f t="shared" si="322"/>
        <v>4.6663916675260264E-3</v>
      </c>
      <c r="T265" s="7">
        <f t="shared" si="322"/>
        <v>-1.7413405591614639E-2</v>
      </c>
      <c r="U265" s="7">
        <f t="shared" si="322"/>
        <v>1.1818530276077599E-3</v>
      </c>
      <c r="V265" s="7">
        <f t="shared" si="322"/>
        <v>-8.5127921958402242E-3</v>
      </c>
      <c r="W265" s="7">
        <f t="shared" si="322"/>
        <v>-1.3416057291098182E-2</v>
      </c>
      <c r="X265" s="7">
        <f t="shared" si="322"/>
        <v>1.0954520621258013E-2</v>
      </c>
      <c r="Y265" s="7">
        <f t="shared" si="322"/>
        <v>2.1354224896992013E-2</v>
      </c>
      <c r="Z265" s="7">
        <f t="shared" si="322"/>
        <v>3.2519564875468365E-3</v>
      </c>
      <c r="AA265" s="7">
        <f t="shared" si="322"/>
        <v>5.3743649031001928E-2</v>
      </c>
      <c r="AB265" s="7">
        <f t="shared" si="322"/>
        <v>-2.1272155444170826E-3</v>
      </c>
      <c r="AC265" s="7">
        <f t="shared" si="322"/>
        <v>1.2620282382565406E-2</v>
      </c>
      <c r="AD265" s="7">
        <f t="shared" si="322"/>
        <v>2.2776496890938303E-2</v>
      </c>
      <c r="AE265" s="7">
        <f t="shared" si="322"/>
        <v>-1.0147082881981628E-2</v>
      </c>
      <c r="AF265" s="7">
        <f t="shared" si="322"/>
        <v>2.3378476513231661E-3</v>
      </c>
      <c r="AG265" s="7">
        <f t="shared" si="322"/>
        <v>-5.8860489377845493E-3</v>
      </c>
      <c r="AH265" s="7">
        <f t="shared" ref="AH265:BH265" si="323">AH63/AH59-1</f>
        <v>-1.2457024300941533E-2</v>
      </c>
      <c r="AI265" s="7">
        <f t="shared" si="323"/>
        <v>-2.7040401719979901E-4</v>
      </c>
      <c r="AJ265" s="7">
        <f t="shared" si="323"/>
        <v>-9.6962836202633129E-3</v>
      </c>
      <c r="AK265" s="7">
        <f t="shared" si="323"/>
        <v>-1.4633442872182822E-3</v>
      </c>
      <c r="AL265" s="7">
        <f t="shared" si="323"/>
        <v>2.6034448212328698E-3</v>
      </c>
      <c r="AM265" s="7">
        <f t="shared" si="323"/>
        <v>-3.2600453450900568E-3</v>
      </c>
      <c r="AN265" s="7">
        <f t="shared" si="323"/>
        <v>1.6563337783654486E-2</v>
      </c>
      <c r="AO265" s="7">
        <f t="shared" si="323"/>
        <v>-1.0076048104443736E-3</v>
      </c>
      <c r="AP265" s="7">
        <f t="shared" si="323"/>
        <v>2.2318094726016646E-2</v>
      </c>
      <c r="AQ265" s="7">
        <f t="shared" si="323"/>
        <v>-1.2781859992318068E-2</v>
      </c>
      <c r="AR265" s="7">
        <f t="shared" si="323"/>
        <v>-1.6473447139299324E-2</v>
      </c>
      <c r="AS265" s="7">
        <f t="shared" si="323"/>
        <v>3.431261680574238E-2</v>
      </c>
      <c r="AT265" s="7">
        <f t="shared" si="323"/>
        <v>4.1222873299016083E-3</v>
      </c>
      <c r="AU265" s="7">
        <f t="shared" si="323"/>
        <v>-6.041740922291261E-5</v>
      </c>
      <c r="AV265" s="7">
        <f t="shared" si="323"/>
        <v>1.8871410003026945E-2</v>
      </c>
      <c r="AW265" s="7">
        <f t="shared" si="323"/>
        <v>1.5334015813203816E-2</v>
      </c>
      <c r="AX265" s="7">
        <f t="shared" si="323"/>
        <v>-6.6032986882225142E-4</v>
      </c>
      <c r="AY265" s="7">
        <f t="shared" si="323"/>
        <v>-6.7041601268140738E-3</v>
      </c>
      <c r="AZ265" s="7">
        <f t="shared" si="323"/>
        <v>-1.0315864541753705E-2</v>
      </c>
      <c r="BA265" s="7">
        <f t="shared" si="323"/>
        <v>-3.5757962033089452E-3</v>
      </c>
      <c r="BB265" s="7">
        <f t="shared" si="323"/>
        <v>8.5339740099192873E-3</v>
      </c>
      <c r="BC265" s="7">
        <f t="shared" si="323"/>
        <v>2.1833538893410998E-2</v>
      </c>
      <c r="BD265" s="7">
        <f t="shared" si="323"/>
        <v>-4.8996357876662788E-4</v>
      </c>
      <c r="BE265" s="7">
        <f t="shared" si="323"/>
        <v>-1.0046104102034548E-2</v>
      </c>
      <c r="BF265" s="7" t="e">
        <f t="shared" si="323"/>
        <v>#DIV/0!</v>
      </c>
      <c r="BG265" s="7">
        <f t="shared" si="323"/>
        <v>-1.9186782692953708E-3</v>
      </c>
      <c r="BH265" s="7">
        <f t="shared" si="323"/>
        <v>2.1527999523200947E-3</v>
      </c>
    </row>
    <row r="266" spans="1:60" s="36" customFormat="1" x14ac:dyDescent="0.2">
      <c r="A266" s="138">
        <f t="shared" si="265"/>
        <v>41090</v>
      </c>
      <c r="B266" s="16">
        <f t="shared" ref="B266:AG266" si="324">B64/B60-1</f>
        <v>-2.0164045254097429E-3</v>
      </c>
      <c r="C266" s="62">
        <f t="shared" si="324"/>
        <v>1.5170029364939275E-3</v>
      </c>
      <c r="D266" s="8">
        <f t="shared" si="324"/>
        <v>-4.2616937594868176E-3</v>
      </c>
      <c r="E266" s="7">
        <f t="shared" si="324"/>
        <v>-8.9991349296195677E-3</v>
      </c>
      <c r="F266" s="7">
        <f t="shared" si="324"/>
        <v>-6.863481635860369E-4</v>
      </c>
      <c r="G266" s="7">
        <f t="shared" si="324"/>
        <v>4.2326769719025492E-3</v>
      </c>
      <c r="H266" s="7">
        <f t="shared" si="324"/>
        <v>-9.1148280218995126E-2</v>
      </c>
      <c r="I266" s="20">
        <f t="shared" si="324"/>
        <v>-4.1383931846946664E-3</v>
      </c>
      <c r="J266" s="7">
        <f t="shared" si="324"/>
        <v>1.3498034711364015E-2</v>
      </c>
      <c r="K266" s="7">
        <f t="shared" si="324"/>
        <v>2.3136501719061009E-3</v>
      </c>
      <c r="L266" s="7">
        <f t="shared" si="324"/>
        <v>-1.5230700313573209E-2</v>
      </c>
      <c r="M266" s="7">
        <f t="shared" si="324"/>
        <v>-9.2563038621129579E-3</v>
      </c>
      <c r="N266" s="7">
        <f t="shared" si="324"/>
        <v>-7.6603757327030619E-3</v>
      </c>
      <c r="O266" s="7">
        <f t="shared" si="324"/>
        <v>-2.7198459683659304E-2</v>
      </c>
      <c r="P266" s="7">
        <f t="shared" si="324"/>
        <v>-3.1955027362330912E-2</v>
      </c>
      <c r="Q266" s="7">
        <f t="shared" si="324"/>
        <v>-5.6752811882888277E-2</v>
      </c>
      <c r="R266" s="7">
        <f t="shared" si="324"/>
        <v>-1.0497572392847432E-2</v>
      </c>
      <c r="S266" s="7">
        <f t="shared" si="324"/>
        <v>7.2028656839500105E-3</v>
      </c>
      <c r="T266" s="7">
        <f t="shared" si="324"/>
        <v>-1.9637478053564972E-2</v>
      </c>
      <c r="U266" s="7">
        <f t="shared" si="324"/>
        <v>-3.3342296316214437E-3</v>
      </c>
      <c r="V266" s="7">
        <f t="shared" si="324"/>
        <v>-8.2289803220035873E-3</v>
      </c>
      <c r="W266" s="7">
        <f t="shared" si="324"/>
        <v>-1.906185291563689E-2</v>
      </c>
      <c r="X266" s="7">
        <f t="shared" si="324"/>
        <v>6.6733806261689566E-3</v>
      </c>
      <c r="Y266" s="7">
        <f t="shared" si="324"/>
        <v>1.7153717450983486E-2</v>
      </c>
      <c r="Z266" s="7">
        <f t="shared" si="324"/>
        <v>-4.1662777575073306E-3</v>
      </c>
      <c r="AA266" s="7">
        <f t="shared" si="324"/>
        <v>5.4749221929614622E-2</v>
      </c>
      <c r="AB266" s="7">
        <f t="shared" si="324"/>
        <v>-4.0082055460179955E-3</v>
      </c>
      <c r="AC266" s="7">
        <f t="shared" si="324"/>
        <v>1.6745225251058926E-2</v>
      </c>
      <c r="AD266" s="7">
        <f t="shared" si="324"/>
        <v>1.8954158660444698E-2</v>
      </c>
      <c r="AE266" s="7">
        <f t="shared" si="324"/>
        <v>-8.9991349296195677E-3</v>
      </c>
      <c r="AF266" s="7">
        <f t="shared" si="324"/>
        <v>-9.419388870050005E-4</v>
      </c>
      <c r="AG266" s="7">
        <f t="shared" si="324"/>
        <v>-4.4512482336316328E-3</v>
      </c>
      <c r="AH266" s="7">
        <f t="shared" ref="AH266:BH266" si="325">AH64/AH60-1</f>
        <v>-1.0757379017978574E-2</v>
      </c>
      <c r="AI266" s="7">
        <f t="shared" si="325"/>
        <v>-3.4351965591306044E-3</v>
      </c>
      <c r="AJ266" s="7">
        <f t="shared" si="325"/>
        <v>-1.2815382671328091E-2</v>
      </c>
      <c r="AK266" s="7">
        <f t="shared" si="325"/>
        <v>-5.3752239373254795E-3</v>
      </c>
      <c r="AL266" s="7">
        <f t="shared" si="325"/>
        <v>-2.110910843179381E-4</v>
      </c>
      <c r="AM266" s="7">
        <f t="shared" si="325"/>
        <v>-2.1080060556659674E-3</v>
      </c>
      <c r="AN266" s="7">
        <f t="shared" si="325"/>
        <v>9.8244038032873071E-3</v>
      </c>
      <c r="AO266" s="7">
        <f t="shared" si="325"/>
        <v>-2.5801069122145526E-3</v>
      </c>
      <c r="AP266" s="7">
        <f t="shared" si="325"/>
        <v>1.4070707885387668E-2</v>
      </c>
      <c r="AQ266" s="7">
        <f t="shared" si="325"/>
        <v>-9.9218835624914625E-3</v>
      </c>
      <c r="AR266" s="7">
        <f t="shared" si="325"/>
        <v>-1.8657639999197229E-2</v>
      </c>
      <c r="AS266" s="7">
        <f t="shared" si="325"/>
        <v>2.4716007085937353E-2</v>
      </c>
      <c r="AT266" s="7">
        <f t="shared" si="325"/>
        <v>1.1211286027945633E-4</v>
      </c>
      <c r="AU266" s="7">
        <f t="shared" si="325"/>
        <v>-7.2584616821113057E-3</v>
      </c>
      <c r="AV266" s="7">
        <f t="shared" si="325"/>
        <v>1.6795341692251053E-2</v>
      </c>
      <c r="AW266" s="7">
        <f t="shared" si="325"/>
        <v>1.5654781025805864E-2</v>
      </c>
      <c r="AX266" s="7">
        <f t="shared" si="325"/>
        <v>-6.6970877946804785E-3</v>
      </c>
      <c r="AY266" s="7">
        <f t="shared" si="325"/>
        <v>-2.6675924473038348E-2</v>
      </c>
      <c r="AZ266" s="7">
        <f t="shared" si="325"/>
        <v>-7.274690119990268E-3</v>
      </c>
      <c r="BA266" s="7">
        <f t="shared" si="325"/>
        <v>2.18448019547135E-3</v>
      </c>
      <c r="BB266" s="7">
        <f t="shared" si="325"/>
        <v>8.2355329503618346E-3</v>
      </c>
      <c r="BC266" s="7">
        <f t="shared" si="325"/>
        <v>2.3680009988265249E-2</v>
      </c>
      <c r="BD266" s="7">
        <f t="shared" si="325"/>
        <v>7.2844681416990298E-3</v>
      </c>
      <c r="BE266" s="7">
        <f t="shared" si="325"/>
        <v>-6.3948842559228281E-3</v>
      </c>
      <c r="BF266" s="7" t="e">
        <f t="shared" si="325"/>
        <v>#DIV/0!</v>
      </c>
      <c r="BG266" s="7">
        <f t="shared" si="325"/>
        <v>3.3452797480941765E-3</v>
      </c>
      <c r="BH266" s="7">
        <f t="shared" si="325"/>
        <v>6.1672961570671259E-3</v>
      </c>
    </row>
    <row r="267" spans="1:60" s="36" customFormat="1" x14ac:dyDescent="0.2">
      <c r="A267" s="138">
        <f t="shared" si="265"/>
        <v>41182</v>
      </c>
      <c r="B267" s="16">
        <f t="shared" ref="B267:AG267" si="326">B65/B61-1</f>
        <v>-3.5202627347172832E-3</v>
      </c>
      <c r="C267" s="62">
        <f t="shared" si="326"/>
        <v>9.8519020000353841E-4</v>
      </c>
      <c r="D267" s="8">
        <f t="shared" si="326"/>
        <v>-7.2083182863071915E-3</v>
      </c>
      <c r="E267" s="7">
        <f t="shared" si="326"/>
        <v>-1.1306798950539543E-2</v>
      </c>
      <c r="F267" s="7">
        <f t="shared" si="326"/>
        <v>-1.7487075497872873E-3</v>
      </c>
      <c r="G267" s="7">
        <f t="shared" si="326"/>
        <v>4.5241880145916458E-3</v>
      </c>
      <c r="H267" s="7">
        <f t="shared" si="326"/>
        <v>-0.12424605656983423</v>
      </c>
      <c r="I267" s="20">
        <f t="shared" si="326"/>
        <v>-6.1780698585746086E-3</v>
      </c>
      <c r="J267" s="7">
        <f t="shared" si="326"/>
        <v>1.59754003950352E-2</v>
      </c>
      <c r="K267" s="7">
        <f t="shared" si="326"/>
        <v>2.1660412337629609E-3</v>
      </c>
      <c r="L267" s="7">
        <f t="shared" si="326"/>
        <v>-5.5215639456797083E-3</v>
      </c>
      <c r="M267" s="7">
        <f t="shared" si="326"/>
        <v>-4.6852474771744701E-3</v>
      </c>
      <c r="N267" s="7">
        <f t="shared" si="326"/>
        <v>-8.0236754150621037E-3</v>
      </c>
      <c r="O267" s="7">
        <f t="shared" si="326"/>
        <v>-2.6553749487774891E-2</v>
      </c>
      <c r="P267" s="7">
        <f t="shared" si="326"/>
        <v>-3.4795733547997587E-2</v>
      </c>
      <c r="Q267" s="7">
        <f t="shared" si="326"/>
        <v>-5.6201214223764118E-2</v>
      </c>
      <c r="R267" s="7">
        <f t="shared" si="326"/>
        <v>-1.2384574363580203E-2</v>
      </c>
      <c r="S267" s="7">
        <f t="shared" si="326"/>
        <v>-2.1897340117215114E-3</v>
      </c>
      <c r="T267" s="7">
        <f t="shared" si="326"/>
        <v>-2.4922523840847588E-2</v>
      </c>
      <c r="U267" s="7">
        <f t="shared" si="326"/>
        <v>-5.947052836805522E-3</v>
      </c>
      <c r="V267" s="7">
        <f t="shared" si="326"/>
        <v>-2.724985484807485E-3</v>
      </c>
      <c r="W267" s="7">
        <f t="shared" si="326"/>
        <v>-2.5896048368239999E-2</v>
      </c>
      <c r="X267" s="7">
        <f t="shared" si="326"/>
        <v>3.3147339925971853E-3</v>
      </c>
      <c r="Y267" s="7">
        <f t="shared" si="326"/>
        <v>9.9056400069097439E-3</v>
      </c>
      <c r="Z267" s="7">
        <f t="shared" si="326"/>
        <v>-1.1016405695914888E-2</v>
      </c>
      <c r="AA267" s="7">
        <f t="shared" si="326"/>
        <v>4.6390034733279517E-2</v>
      </c>
      <c r="AB267" s="7">
        <f t="shared" si="326"/>
        <v>-8.3431142054600782E-3</v>
      </c>
      <c r="AC267" s="7">
        <f t="shared" si="326"/>
        <v>1.5364939622865892E-2</v>
      </c>
      <c r="AD267" s="7">
        <f t="shared" si="326"/>
        <v>1.5442774914206758E-2</v>
      </c>
      <c r="AE267" s="7">
        <f t="shared" si="326"/>
        <v>-1.1306798950539543E-2</v>
      </c>
      <c r="AF267" s="7">
        <f t="shared" si="326"/>
        <v>-6.1326444897779053E-3</v>
      </c>
      <c r="AG267" s="7">
        <f t="shared" si="326"/>
        <v>-5.1739718502855636E-3</v>
      </c>
      <c r="AH267" s="7">
        <f t="shared" ref="AH267:BH267" si="327">AH65/AH61-1</f>
        <v>-1.2910298630503525E-2</v>
      </c>
      <c r="AI267" s="7">
        <f t="shared" si="327"/>
        <v>-2.3053956176291024E-3</v>
      </c>
      <c r="AJ267" s="7">
        <f t="shared" si="327"/>
        <v>-1.442178164471708E-2</v>
      </c>
      <c r="AK267" s="7">
        <f t="shared" si="327"/>
        <v>-3.753247326747422E-3</v>
      </c>
      <c r="AL267" s="7">
        <f t="shared" si="327"/>
        <v>1.2800688503400437E-3</v>
      </c>
      <c r="AM267" s="7">
        <f t="shared" si="327"/>
        <v>3.3450733006246125E-4</v>
      </c>
      <c r="AN267" s="7">
        <f t="shared" si="327"/>
        <v>5.1114497695170513E-3</v>
      </c>
      <c r="AO267" s="7">
        <f t="shared" si="327"/>
        <v>-9.8152075128749017E-3</v>
      </c>
      <c r="AP267" s="7">
        <f t="shared" si="327"/>
        <v>1.0241201001268241E-2</v>
      </c>
      <c r="AQ267" s="7">
        <f t="shared" si="327"/>
        <v>-1.4699779851767958E-2</v>
      </c>
      <c r="AR267" s="7">
        <f t="shared" si="327"/>
        <v>-9.9470080946661987E-3</v>
      </c>
      <c r="AS267" s="7">
        <f t="shared" si="327"/>
        <v>1.6455264255444524E-2</v>
      </c>
      <c r="AT267" s="7">
        <f t="shared" si="327"/>
        <v>-1.8240036747131372E-3</v>
      </c>
      <c r="AU267" s="7">
        <f t="shared" si="327"/>
        <v>-1.1842710934134137E-2</v>
      </c>
      <c r="AV267" s="7">
        <f t="shared" si="327"/>
        <v>1.2283355993061296E-2</v>
      </c>
      <c r="AW267" s="7">
        <f t="shared" si="327"/>
        <v>1.3312774182339338E-2</v>
      </c>
      <c r="AX267" s="7">
        <f t="shared" si="327"/>
        <v>-8.239436963667357E-3</v>
      </c>
      <c r="AY267" s="7">
        <f t="shared" si="327"/>
        <v>-3.4161383262375389E-2</v>
      </c>
      <c r="AZ267" s="7">
        <f t="shared" si="327"/>
        <v>-9.2406748673512507E-4</v>
      </c>
      <c r="BA267" s="7">
        <f t="shared" si="327"/>
        <v>8.2770194091690286E-3</v>
      </c>
      <c r="BB267" s="7">
        <f t="shared" si="327"/>
        <v>1.0844524461264271E-2</v>
      </c>
      <c r="BC267" s="7">
        <f t="shared" si="327"/>
        <v>2.408139928487274E-2</v>
      </c>
      <c r="BD267" s="7">
        <f t="shared" si="327"/>
        <v>1.1717068285099108E-2</v>
      </c>
      <c r="BE267" s="7">
        <f t="shared" si="327"/>
        <v>-5.1498768598077227E-3</v>
      </c>
      <c r="BF267" s="7" t="e">
        <f t="shared" si="327"/>
        <v>#DIV/0!</v>
      </c>
      <c r="BG267" s="7">
        <f t="shared" si="327"/>
        <v>4.873949298492386E-3</v>
      </c>
      <c r="BH267" s="7">
        <f t="shared" si="327"/>
        <v>1.0260208523784176E-2</v>
      </c>
    </row>
    <row r="268" spans="1:60" s="36" customFormat="1" ht="12" thickBot="1" x14ac:dyDescent="0.25">
      <c r="A268" s="139">
        <f t="shared" si="265"/>
        <v>41273</v>
      </c>
      <c r="B268" s="14">
        <f t="shared" ref="B268:AG268" si="328">B66/B62-1</f>
        <v>-5.588335220945484E-3</v>
      </c>
      <c r="C268" s="60">
        <f t="shared" si="328"/>
        <v>-7.781273767475394E-4</v>
      </c>
      <c r="D268" s="21">
        <f t="shared" si="328"/>
        <v>-8.8232275084287881E-3</v>
      </c>
      <c r="E268" s="22">
        <f t="shared" si="328"/>
        <v>-1.6881441820377208E-2</v>
      </c>
      <c r="F268" s="22">
        <f t="shared" si="328"/>
        <v>-3.5249428560283347E-3</v>
      </c>
      <c r="G268" s="22">
        <f t="shared" si="328"/>
        <v>3.1754715413194745E-3</v>
      </c>
      <c r="H268" s="22">
        <f t="shared" si="328"/>
        <v>-0.13908128644607809</v>
      </c>
      <c r="I268" s="23">
        <f t="shared" si="328"/>
        <v>-8.7287570061262976E-3</v>
      </c>
      <c r="J268" s="22">
        <f t="shared" si="328"/>
        <v>1.6971441111845342E-2</v>
      </c>
      <c r="K268" s="22">
        <f t="shared" si="328"/>
        <v>2.7615646913581315E-4</v>
      </c>
      <c r="L268" s="22">
        <f t="shared" si="328"/>
        <v>-2.3119651703948363E-2</v>
      </c>
      <c r="M268" s="22">
        <f t="shared" si="328"/>
        <v>-4.3490631223834786E-3</v>
      </c>
      <c r="N268" s="22">
        <f t="shared" si="328"/>
        <v>-8.6158702550193089E-3</v>
      </c>
      <c r="O268" s="22">
        <f t="shared" si="328"/>
        <v>-1.8710135964628893E-2</v>
      </c>
      <c r="P268" s="22">
        <f t="shared" si="328"/>
        <v>-4.0318814092801247E-2</v>
      </c>
      <c r="Q268" s="22">
        <f t="shared" si="328"/>
        <v>-5.7406279899104073E-2</v>
      </c>
      <c r="R268" s="22">
        <f t="shared" si="328"/>
        <v>-4.9013679725125048E-3</v>
      </c>
      <c r="S268" s="22">
        <f t="shared" si="328"/>
        <v>-3.9468916610591043E-3</v>
      </c>
      <c r="T268" s="22">
        <f t="shared" si="328"/>
        <v>-2.244503725508229E-2</v>
      </c>
      <c r="U268" s="22">
        <f t="shared" si="328"/>
        <v>-1.199066109609237E-2</v>
      </c>
      <c r="V268" s="22">
        <f t="shared" si="328"/>
        <v>-5.247921730111349E-3</v>
      </c>
      <c r="W268" s="22">
        <f t="shared" si="328"/>
        <v>-2.7088398163155003E-2</v>
      </c>
      <c r="X268" s="22">
        <f t="shared" si="328"/>
        <v>1.8834264000044953E-3</v>
      </c>
      <c r="Y268" s="22">
        <f t="shared" si="328"/>
        <v>2.9474417545316545E-3</v>
      </c>
      <c r="Z268" s="22">
        <f t="shared" si="328"/>
        <v>-2.2982079399568867E-2</v>
      </c>
      <c r="AA268" s="22">
        <f t="shared" si="328"/>
        <v>4.7597514368235228E-2</v>
      </c>
      <c r="AB268" s="22">
        <f t="shared" si="328"/>
        <v>-1.1227883367125213E-2</v>
      </c>
      <c r="AC268" s="22">
        <f t="shared" si="328"/>
        <v>1.8624854958198211E-2</v>
      </c>
      <c r="AD268" s="22">
        <f t="shared" si="328"/>
        <v>1.3421486698286911E-2</v>
      </c>
      <c r="AE268" s="22">
        <f t="shared" si="328"/>
        <v>-1.6881441820377208E-2</v>
      </c>
      <c r="AF268" s="22">
        <f t="shared" si="328"/>
        <v>-1.5446718597243669E-2</v>
      </c>
      <c r="AG268" s="22">
        <f t="shared" si="328"/>
        <v>-4.7344035305803001E-3</v>
      </c>
      <c r="AH268" s="22">
        <f t="shared" ref="AH268:BH268" si="329">AH66/AH62-1</f>
        <v>-1.884668700230574E-2</v>
      </c>
      <c r="AI268" s="22">
        <f t="shared" si="329"/>
        <v>-5.4389700130368368E-3</v>
      </c>
      <c r="AJ268" s="22">
        <f t="shared" si="329"/>
        <v>-1.9880087518055922E-2</v>
      </c>
      <c r="AK268" s="22">
        <f t="shared" si="329"/>
        <v>-8.4948501092019235E-3</v>
      </c>
      <c r="AL268" s="22">
        <f t="shared" si="329"/>
        <v>-4.9667945465381447E-4</v>
      </c>
      <c r="AM268" s="22">
        <f t="shared" si="329"/>
        <v>1.0779578315509575E-3</v>
      </c>
      <c r="AN268" s="22">
        <f t="shared" si="329"/>
        <v>6.986784710946603E-3</v>
      </c>
      <c r="AO268" s="22">
        <f t="shared" si="329"/>
        <v>-8.849954673153082E-3</v>
      </c>
      <c r="AP268" s="22">
        <f t="shared" si="329"/>
        <v>1.1887287407113201E-2</v>
      </c>
      <c r="AQ268" s="22">
        <f t="shared" si="329"/>
        <v>-6.8101229417181219E-3</v>
      </c>
      <c r="AR268" s="22">
        <f t="shared" si="329"/>
        <v>-1.1238706868401005E-2</v>
      </c>
      <c r="AS268" s="22">
        <f t="shared" si="329"/>
        <v>1.334930859188721E-2</v>
      </c>
      <c r="AT268" s="22">
        <f t="shared" si="329"/>
        <v>-2.9390026404160219E-3</v>
      </c>
      <c r="AU268" s="22">
        <f t="shared" si="329"/>
        <v>-1.6211773634433047E-2</v>
      </c>
      <c r="AV268" s="22">
        <f t="shared" si="329"/>
        <v>7.4788654057635906E-3</v>
      </c>
      <c r="AW268" s="22">
        <f t="shared" si="329"/>
        <v>9.5130163780796639E-3</v>
      </c>
      <c r="AX268" s="22">
        <f t="shared" si="329"/>
        <v>-9.4514478494202026E-3</v>
      </c>
      <c r="AY268" s="22">
        <f t="shared" si="329"/>
        <v>-4.1746949145574419E-2</v>
      </c>
      <c r="AZ268" s="22">
        <f t="shared" si="329"/>
        <v>1.6414678282195005E-3</v>
      </c>
      <c r="BA268" s="22">
        <f t="shared" si="329"/>
        <v>6.3092056110836126E-3</v>
      </c>
      <c r="BB268" s="22">
        <f t="shared" si="329"/>
        <v>9.1475428464602437E-3</v>
      </c>
      <c r="BC268" s="22">
        <f t="shared" si="329"/>
        <v>2.7201825229969501E-2</v>
      </c>
      <c r="BD268" s="22">
        <f t="shared" si="329"/>
        <v>1.2789632395754813E-2</v>
      </c>
      <c r="BE268" s="22">
        <f t="shared" si="329"/>
        <v>-4.7159579539500784E-3</v>
      </c>
      <c r="BF268" s="22" t="e">
        <f t="shared" si="329"/>
        <v>#DIV/0!</v>
      </c>
      <c r="BG268" s="22">
        <f t="shared" si="329"/>
        <v>4.0846106589835784E-3</v>
      </c>
      <c r="BH268" s="22">
        <f t="shared" si="329"/>
        <v>9.3904584236821353E-3</v>
      </c>
    </row>
    <row r="269" spans="1:60" s="36" customFormat="1" x14ac:dyDescent="0.2">
      <c r="A269" s="140">
        <f t="shared" ref="A269:A300" si="330">A67</f>
        <v>41363</v>
      </c>
      <c r="B269" s="16">
        <f t="shared" ref="B269:AG269" si="331">B67/B63-1</f>
        <v>-5.5064381550326003E-3</v>
      </c>
      <c r="C269" s="62">
        <f t="shared" si="331"/>
        <v>-3.4980079335420466E-3</v>
      </c>
      <c r="D269" s="8">
        <f t="shared" si="331"/>
        <v>-1.1591056168758662E-2</v>
      </c>
      <c r="E269" s="7">
        <f t="shared" si="331"/>
        <v>-1.8361796146450948E-2</v>
      </c>
      <c r="F269" s="7">
        <f t="shared" si="331"/>
        <v>-2.5698179294306733E-3</v>
      </c>
      <c r="G269" s="7">
        <f t="shared" si="331"/>
        <v>3.1745061737442626E-4</v>
      </c>
      <c r="H269" s="7">
        <f t="shared" si="331"/>
        <v>-6.6708663460871676E-2</v>
      </c>
      <c r="I269" s="20">
        <f t="shared" si="331"/>
        <v>-8.3645564294055896E-3</v>
      </c>
      <c r="J269" s="7">
        <f t="shared" si="331"/>
        <v>1.4718210588483105E-2</v>
      </c>
      <c r="K269" s="7">
        <f t="shared" si="331"/>
        <v>-2.7462565765792313E-3</v>
      </c>
      <c r="L269" s="7">
        <f t="shared" si="331"/>
        <v>7.3448976402563648E-3</v>
      </c>
      <c r="M269" s="7">
        <f t="shared" si="331"/>
        <v>-2.7839508667016899E-2</v>
      </c>
      <c r="N269" s="7">
        <f t="shared" si="331"/>
        <v>-9.1628578301660157E-3</v>
      </c>
      <c r="O269" s="7">
        <f t="shared" si="331"/>
        <v>-2.1876740300723951E-2</v>
      </c>
      <c r="P269" s="7">
        <f t="shared" si="331"/>
        <v>-3.5552027044331136E-2</v>
      </c>
      <c r="Q269" s="7">
        <f t="shared" si="331"/>
        <v>-4.5454545454545414E-2</v>
      </c>
      <c r="R269" s="7">
        <f t="shared" si="331"/>
        <v>-5.3632408994941372E-3</v>
      </c>
      <c r="S269" s="7">
        <f t="shared" si="331"/>
        <v>-4.8115168467243175E-3</v>
      </c>
      <c r="T269" s="7">
        <f t="shared" si="331"/>
        <v>-2.4929810309689771E-2</v>
      </c>
      <c r="U269" s="7">
        <f t="shared" si="331"/>
        <v>-1.8359678895817799E-2</v>
      </c>
      <c r="V269" s="7">
        <f t="shared" si="331"/>
        <v>-1.5895484290156414E-2</v>
      </c>
      <c r="W269" s="7">
        <f t="shared" si="331"/>
        <v>-2.1946508045918356E-2</v>
      </c>
      <c r="X269" s="7">
        <f t="shared" si="331"/>
        <v>-4.7423942473656666E-4</v>
      </c>
      <c r="Y269" s="7">
        <f t="shared" si="331"/>
        <v>-6.866906955012686E-3</v>
      </c>
      <c r="Z269" s="7">
        <f t="shared" si="331"/>
        <v>-3.7079251550794834E-2</v>
      </c>
      <c r="AA269" s="7">
        <f t="shared" si="331"/>
        <v>4.4600193443143699E-2</v>
      </c>
      <c r="AB269" s="7">
        <f t="shared" si="331"/>
        <v>-9.1544179698106465E-3</v>
      </c>
      <c r="AC269" s="7">
        <f t="shared" si="331"/>
        <v>2.1065719360568336E-2</v>
      </c>
      <c r="AD269" s="7">
        <f t="shared" si="331"/>
        <v>4.2079377006625229E-3</v>
      </c>
      <c r="AE269" s="7">
        <f t="shared" si="331"/>
        <v>-1.8361796146450948E-2</v>
      </c>
      <c r="AF269" s="7">
        <f t="shared" si="331"/>
        <v>-2.1423714164055752E-2</v>
      </c>
      <c r="AG269" s="7">
        <f t="shared" si="331"/>
        <v>-1.7410903280047352E-3</v>
      </c>
      <c r="AH269" s="7">
        <f t="shared" ref="AH269:BH269" si="332">AH67/AH63-1</f>
        <v>-2.0375106638805929E-2</v>
      </c>
      <c r="AI269" s="7">
        <f t="shared" si="332"/>
        <v>-7.2261535212946315E-3</v>
      </c>
      <c r="AJ269" s="7">
        <f t="shared" si="332"/>
        <v>-2.3017117278328669E-2</v>
      </c>
      <c r="AK269" s="7">
        <f t="shared" si="332"/>
        <v>-1.2140651556195037E-2</v>
      </c>
      <c r="AL269" s="7">
        <f t="shared" si="332"/>
        <v>-7.7127007678301496E-4</v>
      </c>
      <c r="AM269" s="7">
        <f t="shared" si="332"/>
        <v>-3.7396471895511096E-3</v>
      </c>
      <c r="AN269" s="7">
        <f t="shared" si="332"/>
        <v>1.3702615302246812E-4</v>
      </c>
      <c r="AO269" s="7">
        <f t="shared" si="332"/>
        <v>-1.1390462444080263E-2</v>
      </c>
      <c r="AP269" s="7">
        <f t="shared" si="332"/>
        <v>3.8263158700277966E-3</v>
      </c>
      <c r="AQ269" s="7">
        <f t="shared" si="332"/>
        <v>1.9670484765297314E-3</v>
      </c>
      <c r="AR269" s="7">
        <f t="shared" si="332"/>
        <v>-2.3642953185041615E-2</v>
      </c>
      <c r="AS269" s="7">
        <f t="shared" si="332"/>
        <v>1.4734231408858323E-2</v>
      </c>
      <c r="AT269" s="7">
        <f t="shared" si="332"/>
        <v>-5.0578189985921451E-3</v>
      </c>
      <c r="AU269" s="7">
        <f t="shared" si="332"/>
        <v>-1.3069897513012019E-2</v>
      </c>
      <c r="AV269" s="7">
        <f t="shared" si="332"/>
        <v>6.1743227686479329E-3</v>
      </c>
      <c r="AW269" s="7">
        <f t="shared" si="332"/>
        <v>7.0899924916871804E-3</v>
      </c>
      <c r="AX269" s="7">
        <f t="shared" si="332"/>
        <v>-1.5655911684499535E-2</v>
      </c>
      <c r="AY269" s="7">
        <f t="shared" si="332"/>
        <v>-1.8974367581625518E-2</v>
      </c>
      <c r="AZ269" s="7">
        <f t="shared" si="332"/>
        <v>1.2740255906004361E-2</v>
      </c>
      <c r="BA269" s="7">
        <f t="shared" si="332"/>
        <v>4.286979898397103E-3</v>
      </c>
      <c r="BB269" s="7">
        <f t="shared" si="332"/>
        <v>7.9400836508698447E-3</v>
      </c>
      <c r="BC269" s="7">
        <f t="shared" si="332"/>
        <v>2.1843446961263169E-2</v>
      </c>
      <c r="BD269" s="7">
        <f t="shared" si="332"/>
        <v>5.8401673326025083E-3</v>
      </c>
      <c r="BE269" s="7">
        <f t="shared" si="332"/>
        <v>-1.0026653916024419E-2</v>
      </c>
      <c r="BF269" s="7" t="e">
        <f t="shared" si="332"/>
        <v>#DIV/0!</v>
      </c>
      <c r="BG269" s="7">
        <f t="shared" si="332"/>
        <v>3.0859444300590511E-4</v>
      </c>
      <c r="BH269" s="7">
        <f t="shared" si="332"/>
        <v>5.8169205561091619E-3</v>
      </c>
    </row>
    <row r="270" spans="1:60" s="36" customFormat="1" x14ac:dyDescent="0.2">
      <c r="A270" s="138">
        <f t="shared" si="330"/>
        <v>41455</v>
      </c>
      <c r="B270" s="16">
        <f t="shared" ref="B270:AG270" si="333">B68/B64-1</f>
        <v>-6.568093280897469E-3</v>
      </c>
      <c r="C270" s="62">
        <f t="shared" si="333"/>
        <v>-5.0005231173595455E-3</v>
      </c>
      <c r="D270" s="8">
        <f t="shared" si="333"/>
        <v>-1.4451606178308984E-2</v>
      </c>
      <c r="E270" s="7">
        <f t="shared" si="333"/>
        <v>-2.0114342523752882E-2</v>
      </c>
      <c r="F270" s="7">
        <f t="shared" si="333"/>
        <v>-3.1648589144472883E-3</v>
      </c>
      <c r="G270" s="7">
        <f t="shared" si="333"/>
        <v>-8.5299009705874784E-4</v>
      </c>
      <c r="H270" s="7">
        <f t="shared" si="333"/>
        <v>-5.0142512388010929E-2</v>
      </c>
      <c r="I270" s="20">
        <f t="shared" si="333"/>
        <v>-9.289834094506122E-3</v>
      </c>
      <c r="J270" s="7">
        <f t="shared" si="333"/>
        <v>1.2985017849826974E-2</v>
      </c>
      <c r="K270" s="7">
        <f t="shared" si="333"/>
        <v>-3.7510789020351876E-3</v>
      </c>
      <c r="L270" s="7">
        <f t="shared" si="333"/>
        <v>-3.3965125094768789E-2</v>
      </c>
      <c r="M270" s="7">
        <f t="shared" si="333"/>
        <v>-2.9478092783505105E-2</v>
      </c>
      <c r="N270" s="7">
        <f t="shared" si="333"/>
        <v>-1.20431931589422E-2</v>
      </c>
      <c r="O270" s="7">
        <f t="shared" si="333"/>
        <v>-2.6451356325666087E-2</v>
      </c>
      <c r="P270" s="7">
        <f t="shared" si="333"/>
        <v>-3.5315259806941834E-2</v>
      </c>
      <c r="Q270" s="7">
        <f t="shared" si="333"/>
        <v>-4.4329146186054991E-2</v>
      </c>
      <c r="R270" s="7">
        <f t="shared" si="333"/>
        <v>-7.1524111228440379E-3</v>
      </c>
      <c r="S270" s="7">
        <f t="shared" si="333"/>
        <v>-1.1091637135875798E-2</v>
      </c>
      <c r="T270" s="7">
        <f t="shared" si="333"/>
        <v>-2.7051949855269597E-2</v>
      </c>
      <c r="U270" s="7">
        <f t="shared" si="333"/>
        <v>-1.9388020386239768E-2</v>
      </c>
      <c r="V270" s="7">
        <f t="shared" si="333"/>
        <v>-2.0125264806115872E-2</v>
      </c>
      <c r="W270" s="7">
        <f t="shared" si="333"/>
        <v>-2.5492616078648389E-2</v>
      </c>
      <c r="X270" s="7">
        <f t="shared" si="333"/>
        <v>-8.3716277126711924E-3</v>
      </c>
      <c r="Y270" s="7">
        <f t="shared" si="333"/>
        <v>-1.1557031902944326E-2</v>
      </c>
      <c r="Z270" s="7">
        <f t="shared" si="333"/>
        <v>-4.4201601908657073E-2</v>
      </c>
      <c r="AA270" s="7">
        <f t="shared" si="333"/>
        <v>4.2792696940034958E-2</v>
      </c>
      <c r="AB270" s="7">
        <f t="shared" si="333"/>
        <v>-1.0615920594228667E-2</v>
      </c>
      <c r="AC270" s="7">
        <f t="shared" si="333"/>
        <v>2.1645886458982133E-2</v>
      </c>
      <c r="AD270" s="7">
        <f t="shared" si="333"/>
        <v>-2.4178014843549978E-3</v>
      </c>
      <c r="AE270" s="7">
        <f t="shared" si="333"/>
        <v>-2.0114342523752882E-2</v>
      </c>
      <c r="AF270" s="7">
        <f t="shared" si="333"/>
        <v>-3.5488007240911168E-2</v>
      </c>
      <c r="AG270" s="7">
        <f t="shared" si="333"/>
        <v>1.0290743062619789E-3</v>
      </c>
      <c r="AH270" s="7">
        <f t="shared" ref="AH270:BH270" si="334">AH68/AH64-1</f>
        <v>-2.1090687101052996E-2</v>
      </c>
      <c r="AI270" s="7">
        <f t="shared" si="334"/>
        <v>-1.0437548223614423E-2</v>
      </c>
      <c r="AJ270" s="7">
        <f t="shared" si="334"/>
        <v>-2.3227409943784916E-2</v>
      </c>
      <c r="AK270" s="7">
        <f t="shared" si="334"/>
        <v>-1.3016751719791109E-2</v>
      </c>
      <c r="AL270" s="7">
        <f t="shared" si="334"/>
        <v>-6.1231715735606818E-3</v>
      </c>
      <c r="AM270" s="7">
        <f t="shared" si="334"/>
        <v>-4.0036905694115221E-3</v>
      </c>
      <c r="AN270" s="7">
        <f t="shared" si="334"/>
        <v>7.4521971788943375E-4</v>
      </c>
      <c r="AO270" s="7">
        <f t="shared" si="334"/>
        <v>-1.0370358896513276E-2</v>
      </c>
      <c r="AP270" s="7">
        <f t="shared" si="334"/>
        <v>4.4878188704831068E-3</v>
      </c>
      <c r="AQ270" s="7">
        <f t="shared" si="334"/>
        <v>-1.5595058752636337E-2</v>
      </c>
      <c r="AR270" s="7">
        <f t="shared" si="334"/>
        <v>-2.7403983803018561E-2</v>
      </c>
      <c r="AS270" s="7">
        <f t="shared" si="334"/>
        <v>1.7510077280546321E-2</v>
      </c>
      <c r="AT270" s="7">
        <f t="shared" si="334"/>
        <v>-6.5191658136812825E-3</v>
      </c>
      <c r="AU270" s="7">
        <f t="shared" si="334"/>
        <v>-1.4744345655352431E-2</v>
      </c>
      <c r="AV270" s="7">
        <f t="shared" si="334"/>
        <v>3.3261261847088441E-3</v>
      </c>
      <c r="AW270" s="7">
        <f t="shared" si="334"/>
        <v>5.4084257580229167E-3</v>
      </c>
      <c r="AX270" s="7">
        <f t="shared" si="334"/>
        <v>-1.749543084174543E-2</v>
      </c>
      <c r="AY270" s="7">
        <f t="shared" si="334"/>
        <v>-1.2932556631846004E-2</v>
      </c>
      <c r="AZ270" s="7">
        <f t="shared" si="334"/>
        <v>1.2256564769734135E-2</v>
      </c>
      <c r="BA270" s="7">
        <f t="shared" si="334"/>
        <v>5.5117802737865151E-3</v>
      </c>
      <c r="BB270" s="7">
        <f t="shared" si="334"/>
        <v>8.1755187926280115E-3</v>
      </c>
      <c r="BC270" s="7">
        <f t="shared" si="334"/>
        <v>1.7838968130535537E-2</v>
      </c>
      <c r="BD270" s="7">
        <f t="shared" si="334"/>
        <v>1.2460341891596061E-2</v>
      </c>
      <c r="BE270" s="7">
        <f t="shared" si="334"/>
        <v>-6.1656390601565469E-3</v>
      </c>
      <c r="BF270" s="7" t="e">
        <f t="shared" si="334"/>
        <v>#DIV/0!</v>
      </c>
      <c r="BG270" s="7">
        <f t="shared" si="334"/>
        <v>-2.4429619781429768E-4</v>
      </c>
      <c r="BH270" s="7">
        <f t="shared" si="334"/>
        <v>7.4028810571558079E-3</v>
      </c>
    </row>
    <row r="271" spans="1:60" s="36" customFormat="1" x14ac:dyDescent="0.2">
      <c r="A271" s="138">
        <f t="shared" si="330"/>
        <v>41547</v>
      </c>
      <c r="B271" s="16">
        <f t="shared" ref="B271:AG271" si="335">B69/B65-1</f>
        <v>-5.4716885830107254E-3</v>
      </c>
      <c r="C271" s="62">
        <f t="shared" si="335"/>
        <v>-6.191548064205743E-3</v>
      </c>
      <c r="D271" s="8">
        <f t="shared" si="335"/>
        <v>-1.5955460183298409E-2</v>
      </c>
      <c r="E271" s="7">
        <f t="shared" si="335"/>
        <v>-1.830470960883257E-2</v>
      </c>
      <c r="F271" s="7">
        <f t="shared" si="335"/>
        <v>-1.5208685178476067E-3</v>
      </c>
      <c r="G271" s="7">
        <f t="shared" si="335"/>
        <v>-2.3287665355493647E-3</v>
      </c>
      <c r="H271" s="7">
        <f t="shared" si="335"/>
        <v>1.6575585040097263E-2</v>
      </c>
      <c r="I271" s="20">
        <f t="shared" si="335"/>
        <v>-7.9055659079818597E-3</v>
      </c>
      <c r="J271" s="7">
        <f t="shared" si="335"/>
        <v>1.1992106175462647E-2</v>
      </c>
      <c r="K271" s="7">
        <f t="shared" si="335"/>
        <v>-5.3184992197664593E-3</v>
      </c>
      <c r="L271" s="7">
        <f t="shared" si="335"/>
        <v>-4.5768307322929136E-2</v>
      </c>
      <c r="M271" s="7">
        <f t="shared" si="335"/>
        <v>-3.5445584389458884E-2</v>
      </c>
      <c r="N271" s="7">
        <f t="shared" si="335"/>
        <v>-9.0945015096930426E-3</v>
      </c>
      <c r="O271" s="7">
        <f t="shared" si="335"/>
        <v>-2.9775769651727346E-2</v>
      </c>
      <c r="P271" s="7">
        <f t="shared" si="335"/>
        <v>-3.4225725068284696E-2</v>
      </c>
      <c r="Q271" s="7">
        <f t="shared" si="335"/>
        <v>-5.2471972063958816E-2</v>
      </c>
      <c r="R271" s="7">
        <f t="shared" si="335"/>
        <v>-1.1005250406746714E-2</v>
      </c>
      <c r="S271" s="7">
        <f t="shared" si="335"/>
        <v>-1.4948686503582276E-2</v>
      </c>
      <c r="T271" s="7">
        <f t="shared" si="335"/>
        <v>-2.2691525130232759E-2</v>
      </c>
      <c r="U271" s="7">
        <f t="shared" si="335"/>
        <v>-2.0232397493462284E-2</v>
      </c>
      <c r="V271" s="7">
        <f t="shared" si="335"/>
        <v>-1.9344371734861032E-2</v>
      </c>
      <c r="W271" s="7">
        <f t="shared" si="335"/>
        <v>-2.4981353999674272E-2</v>
      </c>
      <c r="X271" s="7">
        <f t="shared" si="335"/>
        <v>-1.3870381586917002E-2</v>
      </c>
      <c r="Y271" s="7">
        <f t="shared" si="335"/>
        <v>-1.8740345194378949E-2</v>
      </c>
      <c r="Z271" s="7">
        <f t="shared" si="335"/>
        <v>-5.2831371605982613E-2</v>
      </c>
      <c r="AA271" s="7">
        <f t="shared" si="335"/>
        <v>3.7447007282738642E-2</v>
      </c>
      <c r="AB271" s="7">
        <f t="shared" si="335"/>
        <v>-1.4188295389170436E-2</v>
      </c>
      <c r="AC271" s="7">
        <f t="shared" si="335"/>
        <v>1.8700239611466163E-2</v>
      </c>
      <c r="AD271" s="7">
        <f t="shared" si="335"/>
        <v>-8.7046673982267286E-3</v>
      </c>
      <c r="AE271" s="7">
        <f t="shared" si="335"/>
        <v>-1.830470960883257E-2</v>
      </c>
      <c r="AF271" s="7">
        <f t="shared" si="335"/>
        <v>-3.273344263545197E-2</v>
      </c>
      <c r="AG271" s="7">
        <f t="shared" si="335"/>
        <v>-4.5003057595601748E-3</v>
      </c>
      <c r="AH271" s="7">
        <f t="shared" ref="AH271:BH271" si="336">AH69/AH65-1</f>
        <v>-1.8352442809307257E-2</v>
      </c>
      <c r="AI271" s="7">
        <f t="shared" si="336"/>
        <v>-1.1124566009826031E-2</v>
      </c>
      <c r="AJ271" s="7">
        <f t="shared" si="336"/>
        <v>-2.1721419114848817E-2</v>
      </c>
      <c r="AK271" s="7">
        <f t="shared" si="336"/>
        <v>-1.5056493436552687E-2</v>
      </c>
      <c r="AL271" s="7">
        <f t="shared" si="336"/>
        <v>-6.5109741462631154E-3</v>
      </c>
      <c r="AM271" s="7">
        <f t="shared" si="336"/>
        <v>-5.4277527469418496E-3</v>
      </c>
      <c r="AN271" s="7">
        <f t="shared" si="336"/>
        <v>-4.9634649089969063E-3</v>
      </c>
      <c r="AO271" s="7">
        <f t="shared" si="336"/>
        <v>-1.6815303187909247E-2</v>
      </c>
      <c r="AP271" s="7">
        <f t="shared" si="336"/>
        <v>-9.7128012272651443E-4</v>
      </c>
      <c r="AQ271" s="7">
        <f t="shared" si="336"/>
        <v>2.4483742536065556E-3</v>
      </c>
      <c r="AR271" s="7">
        <f t="shared" si="336"/>
        <v>-4.5224959736833048E-2</v>
      </c>
      <c r="AS271" s="7">
        <f t="shared" si="336"/>
        <v>1.8068296266114947E-2</v>
      </c>
      <c r="AT271" s="7">
        <f t="shared" si="336"/>
        <v>-7.093972731748055E-3</v>
      </c>
      <c r="AU271" s="7">
        <f t="shared" si="336"/>
        <v>-1.6689454624012945E-2</v>
      </c>
      <c r="AV271" s="7">
        <f t="shared" si="336"/>
        <v>2.2899481476146288E-3</v>
      </c>
      <c r="AW271" s="7">
        <f t="shared" si="336"/>
        <v>4.7364924237554007E-3</v>
      </c>
      <c r="AX271" s="7">
        <f t="shared" si="336"/>
        <v>-2.0870678617157523E-2</v>
      </c>
      <c r="AY271" s="7">
        <f t="shared" si="336"/>
        <v>6.5372947043411678E-3</v>
      </c>
      <c r="AZ271" s="7">
        <f t="shared" si="336"/>
        <v>6.9269709295964876E-3</v>
      </c>
      <c r="BA271" s="7">
        <f t="shared" si="336"/>
        <v>4.318409464594275E-4</v>
      </c>
      <c r="BB271" s="7">
        <f t="shared" si="336"/>
        <v>5.0233264816905709E-3</v>
      </c>
      <c r="BC271" s="7">
        <f t="shared" si="336"/>
        <v>1.981995303202444E-2</v>
      </c>
      <c r="BD271" s="7">
        <f t="shared" si="336"/>
        <v>8.636251645154136E-3</v>
      </c>
      <c r="BE271" s="7">
        <f t="shared" si="336"/>
        <v>-4.9882939307697161E-3</v>
      </c>
      <c r="BF271" s="7" t="e">
        <f t="shared" si="336"/>
        <v>#DIV/0!</v>
      </c>
      <c r="BG271" s="7">
        <f t="shared" si="336"/>
        <v>5.907471272813325E-3</v>
      </c>
      <c r="BH271" s="7">
        <f t="shared" si="336"/>
        <v>1.3251049681979099E-2</v>
      </c>
    </row>
    <row r="272" spans="1:60" s="36" customFormat="1" ht="12" thickBot="1" x14ac:dyDescent="0.25">
      <c r="A272" s="139">
        <f t="shared" si="330"/>
        <v>41638</v>
      </c>
      <c r="B272" s="14">
        <f t="shared" ref="B272:AG272" si="337">B70/B66-1</f>
        <v>-2.6109484274395856E-3</v>
      </c>
      <c r="C272" s="60">
        <f t="shared" si="337"/>
        <v>-4.5762997455159882E-3</v>
      </c>
      <c r="D272" s="21">
        <f t="shared" si="337"/>
        <v>-1.5263166244577575E-2</v>
      </c>
      <c r="E272" s="22">
        <f t="shared" si="337"/>
        <v>-1.6958496239569132E-2</v>
      </c>
      <c r="F272" s="22">
        <f t="shared" si="337"/>
        <v>2.0259787995700052E-3</v>
      </c>
      <c r="G272" s="22">
        <f t="shared" si="337"/>
        <v>-4.6267829195523191E-4</v>
      </c>
      <c r="H272" s="22">
        <f t="shared" si="337"/>
        <v>6.0693535187765324E-2</v>
      </c>
      <c r="I272" s="23">
        <f t="shared" si="337"/>
        <v>-4.8984051103010406E-3</v>
      </c>
      <c r="J272" s="22">
        <f t="shared" si="337"/>
        <v>1.340613497795351E-2</v>
      </c>
      <c r="K272" s="22">
        <f t="shared" si="337"/>
        <v>-3.4259489911491192E-3</v>
      </c>
      <c r="L272" s="22">
        <f t="shared" si="337"/>
        <v>-3.3041340095282035E-2</v>
      </c>
      <c r="M272" s="22">
        <f t="shared" si="337"/>
        <v>-4.5068582625734765E-2</v>
      </c>
      <c r="N272" s="22">
        <f t="shared" si="337"/>
        <v>-6.2351950101310338E-3</v>
      </c>
      <c r="O272" s="22">
        <f t="shared" si="337"/>
        <v>-3.1521023422067529E-2</v>
      </c>
      <c r="P272" s="22">
        <f t="shared" si="337"/>
        <v>-2.8094880394418098E-2</v>
      </c>
      <c r="Q272" s="22">
        <f t="shared" si="337"/>
        <v>-5.49044938636154E-2</v>
      </c>
      <c r="R272" s="22">
        <f t="shared" si="337"/>
        <v>-8.6643218666895283E-3</v>
      </c>
      <c r="S272" s="22">
        <f t="shared" si="337"/>
        <v>-9.341180444582986E-3</v>
      </c>
      <c r="T272" s="22">
        <f t="shared" si="337"/>
        <v>-2.6619423674095755E-2</v>
      </c>
      <c r="U272" s="22">
        <f t="shared" si="337"/>
        <v>-1.6892152399998972E-2</v>
      </c>
      <c r="V272" s="22">
        <f t="shared" si="337"/>
        <v>-1.6729434467303683E-2</v>
      </c>
      <c r="W272" s="22">
        <f t="shared" si="337"/>
        <v>-2.3139993926510782E-2</v>
      </c>
      <c r="X272" s="22">
        <f t="shared" si="337"/>
        <v>-8.8260912709351436E-3</v>
      </c>
      <c r="Y272" s="22">
        <f t="shared" si="337"/>
        <v>-2.0980216668225138E-2</v>
      </c>
      <c r="Z272" s="22">
        <f t="shared" si="337"/>
        <v>-5.1419554256928679E-2</v>
      </c>
      <c r="AA272" s="22">
        <f t="shared" si="337"/>
        <v>2.7904256652324655E-2</v>
      </c>
      <c r="AB272" s="22">
        <f t="shared" si="337"/>
        <v>-1.620142430914373E-2</v>
      </c>
      <c r="AC272" s="22">
        <f t="shared" si="337"/>
        <v>1.5048047434062628E-2</v>
      </c>
      <c r="AD272" s="22">
        <f t="shared" si="337"/>
        <v>-1.2001080570000711E-2</v>
      </c>
      <c r="AE272" s="22">
        <f t="shared" si="337"/>
        <v>-1.6958496239569132E-2</v>
      </c>
      <c r="AF272" s="22">
        <f t="shared" si="337"/>
        <v>-3.3972683476834797E-2</v>
      </c>
      <c r="AG272" s="22">
        <f t="shared" si="337"/>
        <v>-1.3505841575283117E-3</v>
      </c>
      <c r="AH272" s="22">
        <f t="shared" ref="AH272:BH272" si="338">AH70/AH66-1</f>
        <v>-1.6919582344967821E-2</v>
      </c>
      <c r="AI272" s="22">
        <f t="shared" si="338"/>
        <v>-6.1831190124401747E-3</v>
      </c>
      <c r="AJ272" s="22">
        <f t="shared" si="338"/>
        <v>-2.1031044020795364E-2</v>
      </c>
      <c r="AK272" s="22">
        <f t="shared" si="338"/>
        <v>-1.2949018455579941E-2</v>
      </c>
      <c r="AL272" s="22">
        <f t="shared" si="338"/>
        <v>8.483977058275638E-4</v>
      </c>
      <c r="AM272" s="22">
        <f t="shared" si="338"/>
        <v>-4.6718076455001256E-3</v>
      </c>
      <c r="AN272" s="22">
        <f t="shared" si="338"/>
        <v>-5.4343762210232738E-3</v>
      </c>
      <c r="AO272" s="22">
        <f t="shared" si="338"/>
        <v>-1.4271871915383039E-2</v>
      </c>
      <c r="AP272" s="22">
        <f t="shared" si="338"/>
        <v>-2.7557547652736769E-3</v>
      </c>
      <c r="AQ272" s="22">
        <f t="shared" si="338"/>
        <v>-7.3768647774866691E-3</v>
      </c>
      <c r="AR272" s="22">
        <f t="shared" si="338"/>
        <v>-4.8279895417641439E-2</v>
      </c>
      <c r="AS272" s="22">
        <f t="shared" si="338"/>
        <v>1.5062209946356653E-2</v>
      </c>
      <c r="AT272" s="22">
        <f t="shared" si="338"/>
        <v>-6.899820991409511E-3</v>
      </c>
      <c r="AU272" s="22">
        <f t="shared" si="338"/>
        <v>-1.6268730399146891E-2</v>
      </c>
      <c r="AV272" s="22">
        <f t="shared" si="338"/>
        <v>2.2183307562491095E-3</v>
      </c>
      <c r="AW272" s="22">
        <f t="shared" si="338"/>
        <v>3.5836877442196879E-3</v>
      </c>
      <c r="AX272" s="22">
        <f t="shared" si="338"/>
        <v>-1.6944585186069006E-2</v>
      </c>
      <c r="AY272" s="22">
        <f t="shared" si="338"/>
        <v>2.1678270192817539E-2</v>
      </c>
      <c r="AZ272" s="22">
        <f t="shared" si="338"/>
        <v>1.0499037464830385E-2</v>
      </c>
      <c r="BA272" s="22">
        <f t="shared" si="338"/>
        <v>1.9163430807902504E-3</v>
      </c>
      <c r="BB272" s="22">
        <f t="shared" si="338"/>
        <v>6.6327401644019623E-3</v>
      </c>
      <c r="BC272" s="22">
        <f t="shared" si="338"/>
        <v>2.0864635198904358E-2</v>
      </c>
      <c r="BD272" s="22">
        <f t="shared" si="338"/>
        <v>2.1273165808465722E-2</v>
      </c>
      <c r="BE272" s="22">
        <f t="shared" si="338"/>
        <v>-4.9491677837819603E-3</v>
      </c>
      <c r="BF272" s="22" t="e">
        <f t="shared" si="338"/>
        <v>#DIV/0!</v>
      </c>
      <c r="BG272" s="22">
        <f t="shared" si="338"/>
        <v>1.0602915725557827E-2</v>
      </c>
      <c r="BH272" s="22">
        <f t="shared" si="338"/>
        <v>1.8937775753314012E-2</v>
      </c>
    </row>
    <row r="273" spans="1:60" s="36" customFormat="1" x14ac:dyDescent="0.2">
      <c r="A273" s="140">
        <f t="shared" si="330"/>
        <v>41728</v>
      </c>
      <c r="B273" s="16">
        <f t="shared" ref="B273:AG273" si="339">B71/B67-1</f>
        <v>-6.6205099877281182E-4</v>
      </c>
      <c r="C273" s="62">
        <f t="shared" si="339"/>
        <v>-1.2230074024623949E-3</v>
      </c>
      <c r="D273" s="8">
        <f t="shared" si="339"/>
        <v>-1.2734165673232156E-2</v>
      </c>
      <c r="E273" s="7">
        <f t="shared" si="339"/>
        <v>-1.3496304261669922E-2</v>
      </c>
      <c r="F273" s="7">
        <f t="shared" si="339"/>
        <v>3.6698382618636227E-3</v>
      </c>
      <c r="G273" s="7">
        <f t="shared" si="339"/>
        <v>3.0852163653170006E-3</v>
      </c>
      <c r="H273" s="7">
        <f t="shared" si="339"/>
        <v>1.758953094252913E-2</v>
      </c>
      <c r="I273" s="20">
        <f t="shared" si="339"/>
        <v>-2.8563697567541846E-3</v>
      </c>
      <c r="J273" s="7">
        <f t="shared" si="339"/>
        <v>1.4512194050306571E-2</v>
      </c>
      <c r="K273" s="7">
        <f t="shared" si="339"/>
        <v>6.1159625410001084E-4</v>
      </c>
      <c r="L273" s="7">
        <f t="shared" si="339"/>
        <v>-5.5538318336953107E-2</v>
      </c>
      <c r="M273" s="7">
        <f t="shared" si="339"/>
        <v>-1.9035743973399799E-2</v>
      </c>
      <c r="N273" s="7">
        <f t="shared" si="339"/>
        <v>-9.1642368166977572E-4</v>
      </c>
      <c r="O273" s="7">
        <f t="shared" si="339"/>
        <v>-2.4529573081047196E-2</v>
      </c>
      <c r="P273" s="7">
        <f t="shared" si="339"/>
        <v>-2.7876618479611648E-2</v>
      </c>
      <c r="Q273" s="7">
        <f t="shared" si="339"/>
        <v>-5.945499587118086E-2</v>
      </c>
      <c r="R273" s="7">
        <f t="shared" si="339"/>
        <v>-7.0589576106390162E-3</v>
      </c>
      <c r="S273" s="7">
        <f t="shared" si="339"/>
        <v>-1.4040199579696488E-2</v>
      </c>
      <c r="T273" s="7">
        <f t="shared" si="339"/>
        <v>-1.788644028779085E-2</v>
      </c>
      <c r="U273" s="7">
        <f t="shared" si="339"/>
        <v>-9.1702751082533007E-3</v>
      </c>
      <c r="V273" s="7">
        <f t="shared" si="339"/>
        <v>-1.331478381161233E-2</v>
      </c>
      <c r="W273" s="7">
        <f t="shared" si="339"/>
        <v>-2.1125167487427543E-2</v>
      </c>
      <c r="X273" s="7">
        <f t="shared" si="339"/>
        <v>-1.1116812040362634E-2</v>
      </c>
      <c r="Y273" s="7">
        <f t="shared" si="339"/>
        <v>-2.6434359021232479E-2</v>
      </c>
      <c r="Z273" s="7">
        <f t="shared" si="339"/>
        <v>-5.2095204988185206E-2</v>
      </c>
      <c r="AA273" s="7">
        <f t="shared" si="339"/>
        <v>1.3861153529895365E-2</v>
      </c>
      <c r="AB273" s="7">
        <f t="shared" si="339"/>
        <v>-1.3016059929420787E-2</v>
      </c>
      <c r="AC273" s="7">
        <f t="shared" si="339"/>
        <v>1.0605480754734442E-2</v>
      </c>
      <c r="AD273" s="7">
        <f t="shared" si="339"/>
        <v>-1.0557392215283734E-2</v>
      </c>
      <c r="AE273" s="7">
        <f t="shared" si="339"/>
        <v>-1.3496304261669922E-2</v>
      </c>
      <c r="AF273" s="7">
        <f t="shared" si="339"/>
        <v>-3.0322513605839818E-2</v>
      </c>
      <c r="AG273" s="7">
        <f t="shared" si="339"/>
        <v>-2.221970027296738E-3</v>
      </c>
      <c r="AH273" s="7">
        <f t="shared" ref="AH273:BH273" si="340">AH71/AH67-1</f>
        <v>-1.2869388806537541E-2</v>
      </c>
      <c r="AI273" s="7">
        <f t="shared" si="340"/>
        <v>-3.1933200726685929E-3</v>
      </c>
      <c r="AJ273" s="7">
        <f t="shared" si="340"/>
        <v>-1.7044879838381211E-2</v>
      </c>
      <c r="AK273" s="7">
        <f t="shared" si="340"/>
        <v>-1.0088904474761629E-2</v>
      </c>
      <c r="AL273" s="7">
        <f t="shared" si="340"/>
        <v>3.850779853892039E-3</v>
      </c>
      <c r="AM273" s="7">
        <f t="shared" si="340"/>
        <v>-2.177628233614004E-3</v>
      </c>
      <c r="AN273" s="7">
        <f t="shared" si="340"/>
        <v>2.7053687922482528E-3</v>
      </c>
      <c r="AO273" s="7">
        <f t="shared" si="340"/>
        <v>-9.6923002502231625E-3</v>
      </c>
      <c r="AP273" s="7">
        <f t="shared" si="340"/>
        <v>6.6130067349821076E-3</v>
      </c>
      <c r="AQ273" s="7">
        <f t="shared" si="340"/>
        <v>-9.0881453366242759E-4</v>
      </c>
      <c r="AR273" s="7">
        <f t="shared" si="340"/>
        <v>-4.6809135331250085E-2</v>
      </c>
      <c r="AS273" s="7">
        <f t="shared" si="340"/>
        <v>1.6295271337391837E-2</v>
      </c>
      <c r="AT273" s="7">
        <f t="shared" si="340"/>
        <v>-2.0536653403130378E-3</v>
      </c>
      <c r="AU273" s="7">
        <f t="shared" si="340"/>
        <v>-1.7210044191573792E-2</v>
      </c>
      <c r="AV273" s="7">
        <f t="shared" si="340"/>
        <v>5.2321977727336488E-3</v>
      </c>
      <c r="AW273" s="7">
        <f t="shared" si="340"/>
        <v>1.7584219999786876E-2</v>
      </c>
      <c r="AX273" s="7">
        <f t="shared" si="340"/>
        <v>4.5654769669223327E-5</v>
      </c>
      <c r="AY273" s="7">
        <f t="shared" si="340"/>
        <v>1.1547067988662452E-2</v>
      </c>
      <c r="AZ273" s="7">
        <f t="shared" si="340"/>
        <v>-3.1029967635941569E-3</v>
      </c>
      <c r="BA273" s="7">
        <f t="shared" si="340"/>
        <v>8.1927441790858868E-3</v>
      </c>
      <c r="BB273" s="7">
        <f t="shared" si="340"/>
        <v>8.4457747600363842E-3</v>
      </c>
      <c r="BC273" s="7">
        <f t="shared" si="340"/>
        <v>2.2771959539522824E-2</v>
      </c>
      <c r="BD273" s="7">
        <f t="shared" si="340"/>
        <v>1.4747184649796408E-2</v>
      </c>
      <c r="BE273" s="7">
        <f t="shared" si="340"/>
        <v>4.562727316407722E-3</v>
      </c>
      <c r="BF273" s="7" t="e">
        <f t="shared" si="340"/>
        <v>#DIV/0!</v>
      </c>
      <c r="BG273" s="7">
        <f t="shared" si="340"/>
        <v>1.1638154371991227E-2</v>
      </c>
      <c r="BH273" s="7">
        <f t="shared" si="340"/>
        <v>2.0009812887501033E-2</v>
      </c>
    </row>
    <row r="274" spans="1:60" s="36" customFormat="1" x14ac:dyDescent="0.2">
      <c r="A274" s="138">
        <f t="shared" si="330"/>
        <v>41820</v>
      </c>
      <c r="B274" s="16">
        <f t="shared" ref="B274:AG274" si="341">B72/B68-1</f>
        <v>1.9339359190755356E-3</v>
      </c>
      <c r="C274" s="62">
        <f t="shared" si="341"/>
        <v>3.7903823612661647E-4</v>
      </c>
      <c r="D274" s="8">
        <f t="shared" si="341"/>
        <v>-1.0863705547890401E-2</v>
      </c>
      <c r="E274" s="7">
        <f t="shared" si="341"/>
        <v>-1.646344271614153E-2</v>
      </c>
      <c r="F274" s="7">
        <f t="shared" si="341"/>
        <v>6.9837555262968198E-3</v>
      </c>
      <c r="G274" s="7">
        <f t="shared" si="341"/>
        <v>5.1017848352676864E-3</v>
      </c>
      <c r="H274" s="7">
        <f t="shared" si="341"/>
        <v>4.7210226209411621E-2</v>
      </c>
      <c r="I274" s="20">
        <f t="shared" si="341"/>
        <v>2.1362550728087903E-4</v>
      </c>
      <c r="J274" s="7">
        <f t="shared" si="341"/>
        <v>1.4020963633872396E-2</v>
      </c>
      <c r="K274" s="7">
        <f t="shared" si="341"/>
        <v>3.2024648338053741E-3</v>
      </c>
      <c r="L274" s="7">
        <f t="shared" si="341"/>
        <v>-2.9194788887144885E-2</v>
      </c>
      <c r="M274" s="7">
        <f t="shared" si="341"/>
        <v>-2.6680497925311242E-2</v>
      </c>
      <c r="N274" s="7">
        <f t="shared" si="341"/>
        <v>5.0520569243077684E-3</v>
      </c>
      <c r="O274" s="7">
        <f t="shared" si="341"/>
        <v>-1.8971528457292663E-2</v>
      </c>
      <c r="P274" s="7">
        <f t="shared" si="341"/>
        <v>-2.9145953311120798E-2</v>
      </c>
      <c r="Q274" s="7">
        <f t="shared" si="341"/>
        <v>-2.6288217925516721E-2</v>
      </c>
      <c r="R274" s="7">
        <f t="shared" si="341"/>
        <v>-7.1613937064821664E-3</v>
      </c>
      <c r="S274" s="7">
        <f t="shared" si="341"/>
        <v>-9.223803363518801E-3</v>
      </c>
      <c r="T274" s="7">
        <f t="shared" si="341"/>
        <v>-1.8637313416450474E-2</v>
      </c>
      <c r="U274" s="7">
        <f t="shared" si="341"/>
        <v>-8.481295379682452E-3</v>
      </c>
      <c r="V274" s="7">
        <f t="shared" si="341"/>
        <v>-9.5251523554386042E-3</v>
      </c>
      <c r="W274" s="7">
        <f t="shared" si="341"/>
        <v>-1.7625993536553364E-2</v>
      </c>
      <c r="X274" s="7">
        <f t="shared" si="341"/>
        <v>-5.5820089689081476E-3</v>
      </c>
      <c r="Y274" s="7">
        <f t="shared" si="341"/>
        <v>-2.9873976734166363E-2</v>
      </c>
      <c r="Z274" s="7">
        <f t="shared" si="341"/>
        <v>-5.2646593416389886E-2</v>
      </c>
      <c r="AA274" s="7">
        <f t="shared" si="341"/>
        <v>4.8770533619018064E-3</v>
      </c>
      <c r="AB274" s="7">
        <f t="shared" si="341"/>
        <v>-7.8139129728672652E-3</v>
      </c>
      <c r="AC274" s="7">
        <f t="shared" si="341"/>
        <v>6.8036209296173933E-3</v>
      </c>
      <c r="AD274" s="7">
        <f t="shared" si="341"/>
        <v>-7.5882881119070378E-3</v>
      </c>
      <c r="AE274" s="7">
        <f t="shared" si="341"/>
        <v>-1.646344271614153E-2</v>
      </c>
      <c r="AF274" s="7">
        <f t="shared" si="341"/>
        <v>-2.3154121863799282E-2</v>
      </c>
      <c r="AG274" s="7">
        <f t="shared" si="341"/>
        <v>-7.9405404766687004E-3</v>
      </c>
      <c r="AH274" s="7">
        <f t="shared" ref="AH274:BH274" si="342">AH72/AH68-1</f>
        <v>-1.6830802470826134E-2</v>
      </c>
      <c r="AI274" s="7">
        <f t="shared" si="342"/>
        <v>1.7334847777505935E-4</v>
      </c>
      <c r="AJ274" s="7">
        <f t="shared" si="342"/>
        <v>-1.5480045211560656E-2</v>
      </c>
      <c r="AK274" s="7">
        <f t="shared" si="342"/>
        <v>-7.6713391842584411E-3</v>
      </c>
      <c r="AL274" s="7">
        <f t="shared" si="342"/>
        <v>8.0258414521232613E-3</v>
      </c>
      <c r="AM274" s="7">
        <f t="shared" si="342"/>
        <v>-2.0517536219740728E-3</v>
      </c>
      <c r="AN274" s="7">
        <f t="shared" si="342"/>
        <v>6.5431081956985881E-3</v>
      </c>
      <c r="AO274" s="7">
        <f t="shared" si="342"/>
        <v>-1.2169448813967865E-3</v>
      </c>
      <c r="AP274" s="7">
        <f t="shared" si="342"/>
        <v>9.1172587995695942E-3</v>
      </c>
      <c r="AQ274" s="7">
        <f t="shared" si="342"/>
        <v>9.321266516942206E-3</v>
      </c>
      <c r="AR274" s="7">
        <f t="shared" si="342"/>
        <v>-3.9635813112410156E-2</v>
      </c>
      <c r="AS274" s="7">
        <f t="shared" si="342"/>
        <v>1.909560136705557E-2</v>
      </c>
      <c r="AT274" s="7">
        <f t="shared" si="342"/>
        <v>9.9671701296544235E-4</v>
      </c>
      <c r="AU274" s="7">
        <f t="shared" si="342"/>
        <v>-6.1727597547548418E-3</v>
      </c>
      <c r="AV274" s="7">
        <f t="shared" si="342"/>
        <v>6.318024896193819E-3</v>
      </c>
      <c r="AW274" s="7">
        <f t="shared" si="342"/>
        <v>1.6169454202275446E-2</v>
      </c>
      <c r="AX274" s="7">
        <f t="shared" si="342"/>
        <v>4.4942675713548486E-3</v>
      </c>
      <c r="AY274" s="7">
        <f t="shared" si="342"/>
        <v>2.1441516211685885E-2</v>
      </c>
      <c r="AZ274" s="7">
        <f t="shared" si="342"/>
        <v>-7.40682334504561E-3</v>
      </c>
      <c r="BA274" s="7">
        <f t="shared" si="342"/>
        <v>8.1198774624180459E-3</v>
      </c>
      <c r="BB274" s="7">
        <f t="shared" si="342"/>
        <v>8.1524037086149193E-3</v>
      </c>
      <c r="BC274" s="7">
        <f t="shared" si="342"/>
        <v>2.2669698809601568E-2</v>
      </c>
      <c r="BD274" s="7">
        <f t="shared" si="342"/>
        <v>2.2153148998512506E-2</v>
      </c>
      <c r="BE274" s="7">
        <f t="shared" si="342"/>
        <v>1.4375194860076768E-3</v>
      </c>
      <c r="BF274" s="7" t="e">
        <f t="shared" si="342"/>
        <v>#DIV/0!</v>
      </c>
      <c r="BG274" s="7">
        <f t="shared" si="342"/>
        <v>1.2306508738163524E-2</v>
      </c>
      <c r="BH274" s="7">
        <f t="shared" si="342"/>
        <v>2.0211339872604261E-2</v>
      </c>
    </row>
    <row r="275" spans="1:60" s="36" customFormat="1" x14ac:dyDescent="0.2">
      <c r="A275" s="138">
        <f t="shared" si="330"/>
        <v>41912</v>
      </c>
      <c r="B275" s="16">
        <f t="shared" ref="B275:AG275" si="343">B73/B69-1</f>
        <v>-1.0338947674060073E-3</v>
      </c>
      <c r="C275" s="62">
        <f t="shared" si="343"/>
        <v>-6.6802876038085657E-4</v>
      </c>
      <c r="D275" s="8">
        <f t="shared" si="343"/>
        <v>-1.1157128776353997E-2</v>
      </c>
      <c r="E275" s="7">
        <f t="shared" si="343"/>
        <v>-2.40460510579944E-2</v>
      </c>
      <c r="F275" s="7">
        <f t="shared" si="343"/>
        <v>3.8982333535075853E-3</v>
      </c>
      <c r="G275" s="7">
        <f t="shared" si="343"/>
        <v>4.6209146253779476E-3</v>
      </c>
      <c r="H275" s="7">
        <f t="shared" si="343"/>
        <v>-1.1988386562964082E-2</v>
      </c>
      <c r="I275" s="20">
        <f t="shared" si="343"/>
        <v>-2.8826209173987705E-3</v>
      </c>
      <c r="J275" s="7">
        <f t="shared" si="343"/>
        <v>1.1970447956606733E-2</v>
      </c>
      <c r="K275" s="7">
        <f t="shared" si="343"/>
        <v>3.0598685476059817E-3</v>
      </c>
      <c r="L275" s="7">
        <f t="shared" si="343"/>
        <v>-3.8213555590501658E-2</v>
      </c>
      <c r="M275" s="7">
        <f t="shared" si="343"/>
        <v>-2.3275214816050771E-2</v>
      </c>
      <c r="N275" s="7">
        <f t="shared" si="343"/>
        <v>4.8536751426204727E-3</v>
      </c>
      <c r="O275" s="7">
        <f t="shared" si="343"/>
        <v>-1.5870261097612692E-2</v>
      </c>
      <c r="P275" s="7">
        <f t="shared" si="343"/>
        <v>-3.3360679627370771E-2</v>
      </c>
      <c r="Q275" s="7">
        <f t="shared" si="343"/>
        <v>-2.6476578411405272E-2</v>
      </c>
      <c r="R275" s="7">
        <f t="shared" si="343"/>
        <v>-9.3964167181506131E-3</v>
      </c>
      <c r="S275" s="7">
        <f t="shared" si="343"/>
        <v>-1.1676517226466787E-2</v>
      </c>
      <c r="T275" s="7">
        <f t="shared" si="343"/>
        <v>-2.1893202808354162E-2</v>
      </c>
      <c r="U275" s="7">
        <f t="shared" si="343"/>
        <v>-7.6723766741619848E-3</v>
      </c>
      <c r="V275" s="7">
        <f t="shared" si="343"/>
        <v>-1.227727161187675E-2</v>
      </c>
      <c r="W275" s="7">
        <f t="shared" si="343"/>
        <v>-2.2728671537724288E-2</v>
      </c>
      <c r="X275" s="7">
        <f t="shared" si="343"/>
        <v>-7.7949199010558523E-3</v>
      </c>
      <c r="Y275" s="7">
        <f t="shared" si="343"/>
        <v>-2.804272866426627E-2</v>
      </c>
      <c r="Z275" s="7">
        <f t="shared" si="343"/>
        <v>-4.8497075758262675E-2</v>
      </c>
      <c r="AA275" s="7">
        <f t="shared" si="343"/>
        <v>2.7356328112209116E-3</v>
      </c>
      <c r="AB275" s="7">
        <f t="shared" si="343"/>
        <v>-8.4042984213598126E-3</v>
      </c>
      <c r="AC275" s="7">
        <f t="shared" si="343"/>
        <v>9.9491042930672791E-3</v>
      </c>
      <c r="AD275" s="7">
        <f t="shared" si="343"/>
        <v>-2.8319569705530512E-3</v>
      </c>
      <c r="AE275" s="7">
        <f t="shared" si="343"/>
        <v>-2.40460510579944E-2</v>
      </c>
      <c r="AF275" s="7">
        <f t="shared" si="343"/>
        <v>-3.4090834433779471E-2</v>
      </c>
      <c r="AG275" s="7">
        <f t="shared" si="343"/>
        <v>-9.1546145817802405E-3</v>
      </c>
      <c r="AH275" s="7">
        <f t="shared" ref="AH275:BH275" si="344">AH73/AH69-1</f>
        <v>-2.4908397497400925E-2</v>
      </c>
      <c r="AI275" s="7">
        <f t="shared" si="344"/>
        <v>-1.7852243273703827E-3</v>
      </c>
      <c r="AJ275" s="7">
        <f t="shared" si="344"/>
        <v>-1.5171397341033233E-2</v>
      </c>
      <c r="AK275" s="7">
        <f t="shared" si="344"/>
        <v>-7.3929763517757152E-3</v>
      </c>
      <c r="AL275" s="7">
        <f t="shared" si="344"/>
        <v>4.3346285396204109E-3</v>
      </c>
      <c r="AM275" s="7">
        <f t="shared" si="344"/>
        <v>-2.6286388061868005E-3</v>
      </c>
      <c r="AN275" s="7">
        <f t="shared" si="344"/>
        <v>6.4518621878983939E-3</v>
      </c>
      <c r="AO275" s="7">
        <f t="shared" si="344"/>
        <v>-3.0300555056380629E-3</v>
      </c>
      <c r="AP275" s="7">
        <f t="shared" si="344"/>
        <v>9.5951072096631673E-3</v>
      </c>
      <c r="AQ275" s="7">
        <f t="shared" si="344"/>
        <v>2.6462346727764707E-3</v>
      </c>
      <c r="AR275" s="7">
        <f t="shared" si="344"/>
        <v>-3.1159378678687344E-2</v>
      </c>
      <c r="AS275" s="7">
        <f t="shared" si="344"/>
        <v>2.23839372280219E-2</v>
      </c>
      <c r="AT275" s="7">
        <f t="shared" si="344"/>
        <v>9.5522565016636918E-4</v>
      </c>
      <c r="AU275" s="7">
        <f t="shared" si="344"/>
        <v>-9.4779108919550437E-3</v>
      </c>
      <c r="AV275" s="7">
        <f t="shared" si="344"/>
        <v>6.3398864991577319E-3</v>
      </c>
      <c r="AW275" s="7">
        <f t="shared" si="344"/>
        <v>1.3854522184300277E-2</v>
      </c>
      <c r="AX275" s="7">
        <f t="shared" si="344"/>
        <v>7.6736980817013745E-3</v>
      </c>
      <c r="AY275" s="7">
        <f t="shared" si="344"/>
        <v>3.5856352364249666E-3</v>
      </c>
      <c r="AZ275" s="7">
        <f t="shared" si="344"/>
        <v>-9.3139942022114619E-3</v>
      </c>
      <c r="BA275" s="7">
        <f t="shared" si="344"/>
        <v>6.4782814167210212E-3</v>
      </c>
      <c r="BB275" s="7">
        <f t="shared" si="344"/>
        <v>1.0479261189481948E-2</v>
      </c>
      <c r="BC275" s="7">
        <f t="shared" si="344"/>
        <v>1.8165403241602318E-2</v>
      </c>
      <c r="BD275" s="7">
        <f t="shared" si="344"/>
        <v>2.4120944578299053E-2</v>
      </c>
      <c r="BE275" s="7">
        <f t="shared" si="344"/>
        <v>6.1423235129227649E-3</v>
      </c>
      <c r="BF275" s="7" t="e">
        <f t="shared" si="344"/>
        <v>#DIV/0!</v>
      </c>
      <c r="BG275" s="7">
        <f t="shared" si="344"/>
        <v>8.6528458581784928E-3</v>
      </c>
      <c r="BH275" s="7">
        <f t="shared" si="344"/>
        <v>1.8282723904238463E-2</v>
      </c>
    </row>
    <row r="276" spans="1:60" s="36" customFormat="1" ht="12" thickBot="1" x14ac:dyDescent="0.25">
      <c r="A276" s="139">
        <f t="shared" si="330"/>
        <v>42003</v>
      </c>
      <c r="B276" s="14">
        <f t="shared" ref="B276:AG276" si="345">B74/B70-1</f>
        <v>-1.3217149384098237E-3</v>
      </c>
      <c r="C276" s="60">
        <f t="shared" si="345"/>
        <v>-1.4393869897635359E-3</v>
      </c>
      <c r="D276" s="21">
        <f t="shared" si="345"/>
        <v>-1.2077681944432928E-2</v>
      </c>
      <c r="E276" s="22">
        <f t="shared" si="345"/>
        <v>-2.6454121165182531E-2</v>
      </c>
      <c r="F276" s="22">
        <f t="shared" si="345"/>
        <v>3.9753598971585813E-3</v>
      </c>
      <c r="G276" s="22">
        <f t="shared" si="345"/>
        <v>4.053688834401159E-3</v>
      </c>
      <c r="H276" s="22">
        <f t="shared" si="345"/>
        <v>2.2352997251557927E-3</v>
      </c>
      <c r="I276" s="23">
        <f t="shared" si="345"/>
        <v>-3.0907825076551543E-3</v>
      </c>
      <c r="J276" s="22">
        <f t="shared" si="345"/>
        <v>1.084179383267192E-2</v>
      </c>
      <c r="K276" s="22">
        <f t="shared" si="345"/>
        <v>2.5788161522521946E-3</v>
      </c>
      <c r="L276" s="22">
        <f t="shared" si="345"/>
        <v>-5.3877940241576661E-2</v>
      </c>
      <c r="M276" s="22">
        <f t="shared" si="345"/>
        <v>-1.7057113543091695E-2</v>
      </c>
      <c r="N276" s="22">
        <f t="shared" si="345"/>
        <v>3.2280088901912585E-3</v>
      </c>
      <c r="O276" s="22">
        <f t="shared" si="345"/>
        <v>-1.7783778008721884E-2</v>
      </c>
      <c r="P276" s="22">
        <f t="shared" si="345"/>
        <v>-3.2319691716514165E-2</v>
      </c>
      <c r="Q276" s="22">
        <f t="shared" si="345"/>
        <v>-1.9722710408123456E-2</v>
      </c>
      <c r="R276" s="22">
        <f t="shared" si="345"/>
        <v>-9.2592592592593004E-3</v>
      </c>
      <c r="S276" s="22">
        <f t="shared" si="345"/>
        <v>-8.0653622200073105E-3</v>
      </c>
      <c r="T276" s="22">
        <f t="shared" si="345"/>
        <v>-2.1982026198470339E-2</v>
      </c>
      <c r="U276" s="22">
        <f t="shared" si="345"/>
        <v>-9.3236849429446655E-3</v>
      </c>
      <c r="V276" s="22">
        <f t="shared" si="345"/>
        <v>-1.2978174508965989E-2</v>
      </c>
      <c r="W276" s="22">
        <f t="shared" si="345"/>
        <v>-2.4540803638043118E-2</v>
      </c>
      <c r="X276" s="22">
        <f t="shared" si="345"/>
        <v>-1.4566751764529262E-2</v>
      </c>
      <c r="Y276" s="22">
        <f t="shared" si="345"/>
        <v>-2.9389933743027785E-2</v>
      </c>
      <c r="Z276" s="22">
        <f t="shared" si="345"/>
        <v>-4.9019697454412481E-2</v>
      </c>
      <c r="AA276" s="22">
        <f t="shared" si="345"/>
        <v>-2.9801817910890538E-4</v>
      </c>
      <c r="AB276" s="22">
        <f t="shared" si="345"/>
        <v>-7.5087345739177636E-3</v>
      </c>
      <c r="AC276" s="22">
        <f t="shared" si="345"/>
        <v>9.3864561092535936E-3</v>
      </c>
      <c r="AD276" s="22">
        <f t="shared" si="345"/>
        <v>-2.7615812103107817E-3</v>
      </c>
      <c r="AE276" s="22">
        <f t="shared" si="345"/>
        <v>-2.6454121165182531E-2</v>
      </c>
      <c r="AF276" s="22">
        <f t="shared" si="345"/>
        <v>-3.5989734271484775E-2</v>
      </c>
      <c r="AG276" s="22">
        <f t="shared" si="345"/>
        <v>-1.4655105350400044E-2</v>
      </c>
      <c r="AH276" s="22">
        <f t="shared" ref="AH276:BH276" si="346">AH74/AH70-1</f>
        <v>-2.6933306762680131E-2</v>
      </c>
      <c r="AI276" s="22">
        <f t="shared" si="346"/>
        <v>-3.5751870109288486E-3</v>
      </c>
      <c r="AJ276" s="22">
        <f t="shared" si="346"/>
        <v>-1.0673625601204328E-2</v>
      </c>
      <c r="AK276" s="22">
        <f t="shared" si="346"/>
        <v>-9.2195635886066496E-3</v>
      </c>
      <c r="AL276" s="22">
        <f t="shared" si="346"/>
        <v>1.0577201593759966E-3</v>
      </c>
      <c r="AM276" s="22">
        <f t="shared" si="346"/>
        <v>-2.7600429810455962E-3</v>
      </c>
      <c r="AN276" s="22">
        <f t="shared" si="346"/>
        <v>1.0688822270532805E-2</v>
      </c>
      <c r="AO276" s="22">
        <f t="shared" si="346"/>
        <v>4.0973440758467206E-3</v>
      </c>
      <c r="AP276" s="22">
        <f t="shared" si="346"/>
        <v>1.2663610629065847E-2</v>
      </c>
      <c r="AQ276" s="22">
        <f t="shared" si="346"/>
        <v>1.1429104241644783E-3</v>
      </c>
      <c r="AR276" s="22">
        <f t="shared" si="346"/>
        <v>-2.7016475929527273E-2</v>
      </c>
      <c r="AS276" s="22">
        <f t="shared" si="346"/>
        <v>2.7533264321750739E-2</v>
      </c>
      <c r="AT276" s="22">
        <f t="shared" si="346"/>
        <v>1.9512683244109486E-3</v>
      </c>
      <c r="AU276" s="22">
        <f t="shared" si="346"/>
        <v>-7.4152915769248873E-3</v>
      </c>
      <c r="AV276" s="22">
        <f t="shared" si="346"/>
        <v>6.8713291979942692E-3</v>
      </c>
      <c r="AW276" s="22">
        <f t="shared" si="346"/>
        <v>1.5789360466367031E-2</v>
      </c>
      <c r="AX276" s="22">
        <f t="shared" si="346"/>
        <v>4.3839116610955298E-3</v>
      </c>
      <c r="AY276" s="22">
        <f t="shared" si="346"/>
        <v>6.1885972603881179E-3</v>
      </c>
      <c r="AZ276" s="22">
        <f t="shared" si="346"/>
        <v>-1.000893916968304E-2</v>
      </c>
      <c r="BA276" s="22">
        <f t="shared" si="346"/>
        <v>7.5268642400794228E-3</v>
      </c>
      <c r="BB276" s="22">
        <f t="shared" si="346"/>
        <v>9.2953772097268406E-3</v>
      </c>
      <c r="BC276" s="22">
        <f t="shared" si="346"/>
        <v>1.6409092302569261E-2</v>
      </c>
      <c r="BD276" s="22">
        <f t="shared" si="346"/>
        <v>1.51903996560665E-2</v>
      </c>
      <c r="BE276" s="22">
        <f t="shared" si="346"/>
        <v>4.6936738221989849E-3</v>
      </c>
      <c r="BF276" s="22" t="e">
        <f t="shared" si="346"/>
        <v>#DIV/0!</v>
      </c>
      <c r="BG276" s="22">
        <f t="shared" si="346"/>
        <v>4.5541009780896147E-3</v>
      </c>
      <c r="BH276" s="22">
        <f t="shared" si="346"/>
        <v>1.2523922823137745E-2</v>
      </c>
    </row>
    <row r="277" spans="1:60" s="36" customFormat="1" x14ac:dyDescent="0.2">
      <c r="A277" s="140">
        <f t="shared" si="330"/>
        <v>42093</v>
      </c>
      <c r="B277" s="16">
        <f t="shared" ref="B277:AG277" si="347">B75/B71-1</f>
        <v>-1.0022062397859743E-3</v>
      </c>
      <c r="C277" s="62">
        <f t="shared" si="347"/>
        <v>-1.2839203654092524E-3</v>
      </c>
      <c r="D277" s="8">
        <f t="shared" si="347"/>
        <v>-1.2459038685105894E-2</v>
      </c>
      <c r="E277" s="7">
        <f t="shared" si="347"/>
        <v>-3.1780335088021139E-2</v>
      </c>
      <c r="F277" s="7">
        <f t="shared" si="347"/>
        <v>5.0921392719067704E-3</v>
      </c>
      <c r="G277" s="7">
        <f t="shared" si="347"/>
        <v>4.9684853157181408E-3</v>
      </c>
      <c r="H277" s="7">
        <f t="shared" si="347"/>
        <v>7.9943422590496027E-3</v>
      </c>
      <c r="I277" s="20">
        <f t="shared" si="347"/>
        <v>-2.5141841124045605E-3</v>
      </c>
      <c r="J277" s="7">
        <f t="shared" si="347"/>
        <v>9.2744838731237955E-3</v>
      </c>
      <c r="K277" s="7">
        <f t="shared" si="347"/>
        <v>4.0234082076873179E-3</v>
      </c>
      <c r="L277" s="7">
        <f t="shared" si="347"/>
        <v>-1.9546649145860684E-2</v>
      </c>
      <c r="M277" s="7">
        <f t="shared" si="347"/>
        <v>-3.7920515210575378E-2</v>
      </c>
      <c r="N277" s="7">
        <f t="shared" si="347"/>
        <v>3.5522525545130801E-3</v>
      </c>
      <c r="O277" s="7">
        <f t="shared" si="347"/>
        <v>-2.5399326835152447E-2</v>
      </c>
      <c r="P277" s="7">
        <f t="shared" si="347"/>
        <v>-3.2298068780900913E-2</v>
      </c>
      <c r="Q277" s="7">
        <f t="shared" si="347"/>
        <v>-2.0290703346015015E-2</v>
      </c>
      <c r="R277" s="7">
        <f t="shared" si="347"/>
        <v>-1.0380349789810506E-2</v>
      </c>
      <c r="S277" s="7">
        <f t="shared" si="347"/>
        <v>1.6999241572301926E-4</v>
      </c>
      <c r="T277" s="7">
        <f t="shared" si="347"/>
        <v>-2.7565705271303975E-2</v>
      </c>
      <c r="U277" s="7">
        <f t="shared" si="347"/>
        <v>-1.3277149777957242E-2</v>
      </c>
      <c r="V277" s="7">
        <f t="shared" si="347"/>
        <v>-9.7424581584125702E-3</v>
      </c>
      <c r="W277" s="7">
        <f t="shared" si="347"/>
        <v>-2.6860789646774408E-2</v>
      </c>
      <c r="X277" s="7">
        <f t="shared" si="347"/>
        <v>-1.2770444427087413E-2</v>
      </c>
      <c r="Y277" s="7">
        <f t="shared" si="347"/>
        <v>-2.3004597605931321E-2</v>
      </c>
      <c r="Z277" s="7">
        <f t="shared" si="347"/>
        <v>-4.3408628805392313E-2</v>
      </c>
      <c r="AA277" s="7">
        <f t="shared" si="347"/>
        <v>6.9516857838025636E-3</v>
      </c>
      <c r="AB277" s="7">
        <f t="shared" si="347"/>
        <v>-9.886094186151162E-3</v>
      </c>
      <c r="AC277" s="7">
        <f t="shared" si="347"/>
        <v>9.1171458571206454E-3</v>
      </c>
      <c r="AD277" s="7">
        <f t="shared" si="347"/>
        <v>4.4687667578746648E-4</v>
      </c>
      <c r="AE277" s="7">
        <f t="shared" si="347"/>
        <v>-3.1780335088021139E-2</v>
      </c>
      <c r="AF277" s="7">
        <f t="shared" si="347"/>
        <v>-3.4592690326772035E-2</v>
      </c>
      <c r="AG277" s="7">
        <f t="shared" si="347"/>
        <v>-2.1951905751076084E-2</v>
      </c>
      <c r="AH277" s="7">
        <f t="shared" ref="AH277:BH277" si="348">AH75/AH71-1</f>
        <v>-3.2883681325279968E-2</v>
      </c>
      <c r="AI277" s="7">
        <f t="shared" si="348"/>
        <v>-2.3286301902377682E-3</v>
      </c>
      <c r="AJ277" s="7">
        <f t="shared" si="348"/>
        <v>-6.3187638362016685E-3</v>
      </c>
      <c r="AK277" s="7">
        <f t="shared" si="348"/>
        <v>-7.7772743629712648E-3</v>
      </c>
      <c r="AL277" s="7">
        <f t="shared" si="348"/>
        <v>1.6222833064341025E-3</v>
      </c>
      <c r="AM277" s="7">
        <f t="shared" si="348"/>
        <v>-7.8311639948014378E-4</v>
      </c>
      <c r="AN277" s="7">
        <f t="shared" si="348"/>
        <v>1.209979598936739E-2</v>
      </c>
      <c r="AO277" s="7">
        <f t="shared" si="348"/>
        <v>7.9620592114320043E-3</v>
      </c>
      <c r="AP277" s="7">
        <f t="shared" si="348"/>
        <v>1.3382849463253965E-2</v>
      </c>
      <c r="AQ277" s="7">
        <f t="shared" si="348"/>
        <v>7.7040572396238627E-3</v>
      </c>
      <c r="AR277" s="7">
        <f t="shared" si="348"/>
        <v>-1.9735539372071065E-2</v>
      </c>
      <c r="AS277" s="7">
        <f t="shared" si="348"/>
        <v>2.8586095874741257E-2</v>
      </c>
      <c r="AT277" s="7">
        <f t="shared" si="348"/>
        <v>1.0160924143491901E-3</v>
      </c>
      <c r="AU277" s="7">
        <f t="shared" si="348"/>
        <v>-9.9809323572331854E-3</v>
      </c>
      <c r="AV277" s="7">
        <f t="shared" si="348"/>
        <v>9.8732342806295836E-3</v>
      </c>
      <c r="AW277" s="7">
        <f t="shared" si="348"/>
        <v>1.1502794582487263E-2</v>
      </c>
      <c r="AX277" s="7">
        <f t="shared" si="348"/>
        <v>1.2177728412676059E-2</v>
      </c>
      <c r="AY277" s="7">
        <f t="shared" si="348"/>
        <v>7.9930173244233682E-3</v>
      </c>
      <c r="AZ277" s="7">
        <f t="shared" si="348"/>
        <v>-7.9253755755686051E-3</v>
      </c>
      <c r="BA277" s="7">
        <f t="shared" si="348"/>
        <v>3.0931568145557975E-3</v>
      </c>
      <c r="BB277" s="7">
        <f t="shared" si="348"/>
        <v>6.6558875623372593E-3</v>
      </c>
      <c r="BC277" s="7">
        <f t="shared" si="348"/>
        <v>1.555556464805985E-2</v>
      </c>
      <c r="BD277" s="7">
        <f t="shared" si="348"/>
        <v>1.9999071587727846E-2</v>
      </c>
      <c r="BE277" s="7">
        <f t="shared" si="348"/>
        <v>4.2460796340610951E-3</v>
      </c>
      <c r="BF277" s="7" t="e">
        <f t="shared" si="348"/>
        <v>#DIV/0!</v>
      </c>
      <c r="BG277" s="7">
        <f t="shared" si="348"/>
        <v>3.917632689179662E-3</v>
      </c>
      <c r="BH277" s="7">
        <f t="shared" si="348"/>
        <v>9.7461106971987732E-3</v>
      </c>
    </row>
    <row r="278" spans="1:60" s="36" customFormat="1" x14ac:dyDescent="0.2">
      <c r="A278" s="138">
        <f t="shared" si="330"/>
        <v>42185</v>
      </c>
      <c r="B278" s="16">
        <f t="shared" ref="B278:AG278" si="349">B76/B72-1</f>
        <v>4.5813997307364573E-4</v>
      </c>
      <c r="C278" s="62">
        <f t="shared" si="349"/>
        <v>-4.1134700617029285E-4</v>
      </c>
      <c r="D278" s="8">
        <f t="shared" si="349"/>
        <v>-1.1936247977793912E-2</v>
      </c>
      <c r="E278" s="7">
        <f t="shared" si="349"/>
        <v>-3.3048234333765691E-2</v>
      </c>
      <c r="F278" s="7">
        <f t="shared" si="349"/>
        <v>6.9493274944136818E-3</v>
      </c>
      <c r="G278" s="7">
        <f t="shared" si="349"/>
        <v>6.086807785752324E-3</v>
      </c>
      <c r="H278" s="7">
        <f t="shared" si="349"/>
        <v>2.4644071031268533E-2</v>
      </c>
      <c r="I278" s="20">
        <f t="shared" si="349"/>
        <v>-1.05267118621033E-3</v>
      </c>
      <c r="J278" s="7">
        <f t="shared" si="349"/>
        <v>1.092867121478136E-2</v>
      </c>
      <c r="K278" s="7">
        <f t="shared" si="349"/>
        <v>5.0446243887500852E-3</v>
      </c>
      <c r="L278" s="7">
        <f t="shared" si="349"/>
        <v>-2.9426030719482577E-2</v>
      </c>
      <c r="M278" s="7">
        <f t="shared" si="349"/>
        <v>-3.1802873342712146E-2</v>
      </c>
      <c r="N278" s="7">
        <f t="shared" si="349"/>
        <v>5.2881486969686975E-3</v>
      </c>
      <c r="O278" s="7">
        <f t="shared" si="349"/>
        <v>-2.6833614161485886E-2</v>
      </c>
      <c r="P278" s="7">
        <f t="shared" si="349"/>
        <v>-2.9034132649145339E-2</v>
      </c>
      <c r="Q278" s="7">
        <f t="shared" si="349"/>
        <v>-3.3943069549056015E-2</v>
      </c>
      <c r="R278" s="7">
        <f t="shared" si="349"/>
        <v>-7.9343541107238513E-3</v>
      </c>
      <c r="S278" s="7">
        <f t="shared" si="349"/>
        <v>2.1413555825400277E-3</v>
      </c>
      <c r="T278" s="7">
        <f t="shared" si="349"/>
        <v>-2.6340910446870702E-2</v>
      </c>
      <c r="U278" s="7">
        <f t="shared" si="349"/>
        <v>-1.7153091340211368E-2</v>
      </c>
      <c r="V278" s="7">
        <f t="shared" si="349"/>
        <v>-1.4005978836815758E-2</v>
      </c>
      <c r="W278" s="7">
        <f t="shared" si="349"/>
        <v>-2.3988192616829052E-2</v>
      </c>
      <c r="X278" s="7">
        <f t="shared" si="349"/>
        <v>-1.4220096547264638E-2</v>
      </c>
      <c r="Y278" s="7">
        <f t="shared" si="349"/>
        <v>-1.9105327730066124E-2</v>
      </c>
      <c r="Z278" s="7">
        <f t="shared" si="349"/>
        <v>-3.6300074341046651E-2</v>
      </c>
      <c r="AA278" s="7">
        <f t="shared" si="349"/>
        <v>5.6318197817670779E-3</v>
      </c>
      <c r="AB278" s="7">
        <f t="shared" si="349"/>
        <v>-1.083293032253263E-2</v>
      </c>
      <c r="AC278" s="7">
        <f t="shared" si="349"/>
        <v>1.0550608073757184E-2</v>
      </c>
      <c r="AD278" s="7">
        <f t="shared" si="349"/>
        <v>-6.2585459765029938E-4</v>
      </c>
      <c r="AE278" s="7">
        <f t="shared" si="349"/>
        <v>-3.3048234333765691E-2</v>
      </c>
      <c r="AF278" s="7">
        <f t="shared" si="349"/>
        <v>-3.6758574220965068E-2</v>
      </c>
      <c r="AG278" s="7">
        <f t="shared" si="349"/>
        <v>-2.1933847088390523E-2</v>
      </c>
      <c r="AH278" s="7">
        <f t="shared" ref="AH278:BH278" si="350">AH76/AH72-1</f>
        <v>-3.4225277326809467E-2</v>
      </c>
      <c r="AI278" s="7">
        <f t="shared" si="350"/>
        <v>7.8363662159830483E-4</v>
      </c>
      <c r="AJ278" s="7">
        <f t="shared" si="350"/>
        <v>-4.4369509273223251E-5</v>
      </c>
      <c r="AK278" s="7">
        <f t="shared" si="350"/>
        <v>-6.5171079690047318E-3</v>
      </c>
      <c r="AL278" s="7">
        <f t="shared" si="350"/>
        <v>5.0150676174900433E-3</v>
      </c>
      <c r="AM278" s="7">
        <f t="shared" si="350"/>
        <v>-3.0939419519260269E-5</v>
      </c>
      <c r="AN278" s="7">
        <f t="shared" si="350"/>
        <v>1.8828715243280003E-2</v>
      </c>
      <c r="AO278" s="7">
        <f t="shared" si="350"/>
        <v>1.0045171931501562E-2</v>
      </c>
      <c r="AP278" s="7">
        <f t="shared" si="350"/>
        <v>2.1712537832939471E-2</v>
      </c>
      <c r="AQ278" s="7">
        <f t="shared" si="350"/>
        <v>-1.0165125447899825E-2</v>
      </c>
      <c r="AR278" s="7">
        <f t="shared" si="350"/>
        <v>-1.9690699829950642E-2</v>
      </c>
      <c r="AS278" s="7">
        <f t="shared" si="350"/>
        <v>2.7068144928333648E-2</v>
      </c>
      <c r="AT278" s="7">
        <f t="shared" si="350"/>
        <v>1.3177917996312072E-3</v>
      </c>
      <c r="AU278" s="7">
        <f t="shared" si="350"/>
        <v>-1.6394052366789813E-2</v>
      </c>
      <c r="AV278" s="7">
        <f t="shared" si="350"/>
        <v>1.0609555684602867E-2</v>
      </c>
      <c r="AW278" s="7">
        <f t="shared" si="350"/>
        <v>1.1072471544883333E-2</v>
      </c>
      <c r="AX278" s="7">
        <f t="shared" si="350"/>
        <v>9.0615390143853336E-3</v>
      </c>
      <c r="AY278" s="7">
        <f t="shared" si="350"/>
        <v>1.3767028365934353E-2</v>
      </c>
      <c r="AZ278" s="7">
        <f t="shared" si="350"/>
        <v>-9.3338231935580218E-4</v>
      </c>
      <c r="BA278" s="7">
        <f t="shared" si="350"/>
        <v>1.786096893756195E-3</v>
      </c>
      <c r="BB278" s="7">
        <f t="shared" si="350"/>
        <v>7.8384060479941287E-3</v>
      </c>
      <c r="BC278" s="7">
        <f t="shared" si="350"/>
        <v>1.7286477739652195E-2</v>
      </c>
      <c r="BD278" s="7">
        <f t="shared" si="350"/>
        <v>1.1949134678109763E-2</v>
      </c>
      <c r="BE278" s="7">
        <f t="shared" si="350"/>
        <v>5.4660050039669894E-3</v>
      </c>
      <c r="BF278" s="7" t="e">
        <f t="shared" si="350"/>
        <v>#DIV/0!</v>
      </c>
      <c r="BG278" s="7">
        <f t="shared" si="350"/>
        <v>2.6816952248527315E-3</v>
      </c>
      <c r="BH278" s="7">
        <f t="shared" si="350"/>
        <v>9.9893604783265477E-3</v>
      </c>
    </row>
    <row r="279" spans="1:60" s="36" customFormat="1" x14ac:dyDescent="0.2">
      <c r="A279" s="138">
        <f t="shared" si="330"/>
        <v>42277</v>
      </c>
      <c r="B279" s="16">
        <f t="shared" ref="B279:AG279" si="351">B77/B73-1</f>
        <v>2.8071558413282904E-3</v>
      </c>
      <c r="C279" s="62">
        <f t="shared" si="351"/>
        <v>-3.4938307480136821E-5</v>
      </c>
      <c r="D279" s="8">
        <f t="shared" si="351"/>
        <v>-1.202600672784615E-2</v>
      </c>
      <c r="E279" s="7">
        <f t="shared" si="351"/>
        <v>-2.9040679398883995E-2</v>
      </c>
      <c r="F279" s="7">
        <f t="shared" si="351"/>
        <v>9.6763666779950963E-3</v>
      </c>
      <c r="G279" s="7">
        <f t="shared" si="351"/>
        <v>6.1330530248273618E-3</v>
      </c>
      <c r="H279" s="7">
        <f t="shared" si="351"/>
        <v>8.8878060301619266E-2</v>
      </c>
      <c r="I279" s="20">
        <f t="shared" si="351"/>
        <v>1.6544326014094057E-3</v>
      </c>
      <c r="J279" s="7">
        <f t="shared" si="351"/>
        <v>1.0796650797172402E-2</v>
      </c>
      <c r="K279" s="7">
        <f t="shared" si="351"/>
        <v>5.1337020971931047E-3</v>
      </c>
      <c r="L279" s="7">
        <f t="shared" si="351"/>
        <v>-2.2890778286461799E-3</v>
      </c>
      <c r="M279" s="7">
        <f t="shared" si="351"/>
        <v>-4.6933720532968959E-2</v>
      </c>
      <c r="N279" s="7">
        <f t="shared" si="351"/>
        <v>2.2580268321030772E-3</v>
      </c>
      <c r="O279" s="7">
        <f t="shared" si="351"/>
        <v>-2.4924071715489382E-2</v>
      </c>
      <c r="P279" s="7">
        <f t="shared" si="351"/>
        <v>-2.6633611953299052E-2</v>
      </c>
      <c r="Q279" s="7">
        <f t="shared" si="351"/>
        <v>-2.6698545526997464E-2</v>
      </c>
      <c r="R279" s="7">
        <f t="shared" si="351"/>
        <v>3.009558066340734E-3</v>
      </c>
      <c r="S279" s="7">
        <f t="shared" si="351"/>
        <v>5.5028110745729553E-3</v>
      </c>
      <c r="T279" s="7">
        <f t="shared" si="351"/>
        <v>-2.414190017926221E-2</v>
      </c>
      <c r="U279" s="7">
        <f t="shared" si="351"/>
        <v>-2.0710899992895104E-2</v>
      </c>
      <c r="V279" s="7">
        <f t="shared" si="351"/>
        <v>-6.5875941657317361E-3</v>
      </c>
      <c r="W279" s="7">
        <f t="shared" si="351"/>
        <v>-2.0351243387195406E-2</v>
      </c>
      <c r="X279" s="7">
        <f t="shared" si="351"/>
        <v>-1.4738737724753093E-2</v>
      </c>
      <c r="Y279" s="7">
        <f t="shared" si="351"/>
        <v>-1.7045995886318943E-2</v>
      </c>
      <c r="Z279" s="7">
        <f t="shared" si="351"/>
        <v>-3.4101575714837074E-2</v>
      </c>
      <c r="AA279" s="7">
        <f t="shared" si="351"/>
        <v>7.306868047759929E-3</v>
      </c>
      <c r="AB279" s="7">
        <f t="shared" si="351"/>
        <v>-1.0379805673843889E-2</v>
      </c>
      <c r="AC279" s="7">
        <f t="shared" si="351"/>
        <v>1.7652250661970292E-4</v>
      </c>
      <c r="AD279" s="7">
        <f t="shared" si="351"/>
        <v>-4.5971218611873255E-3</v>
      </c>
      <c r="AE279" s="7">
        <f t="shared" si="351"/>
        <v>-2.9040679398883995E-2</v>
      </c>
      <c r="AF279" s="7">
        <f t="shared" si="351"/>
        <v>-2.6723891662472243E-2</v>
      </c>
      <c r="AG279" s="7">
        <f t="shared" si="351"/>
        <v>-2.7242084988563842E-2</v>
      </c>
      <c r="AH279" s="7">
        <f t="shared" ref="AH279:BH279" si="352">AH77/AH73-1</f>
        <v>-2.9624878831815415E-2</v>
      </c>
      <c r="AI279" s="7">
        <f t="shared" si="352"/>
        <v>1.7597815050078847E-3</v>
      </c>
      <c r="AJ279" s="7">
        <f t="shared" si="352"/>
        <v>3.3157992828749538E-3</v>
      </c>
      <c r="AK279" s="7">
        <f t="shared" si="352"/>
        <v>-4.5982705600514651E-3</v>
      </c>
      <c r="AL279" s="7">
        <f t="shared" si="352"/>
        <v>4.973899162398876E-3</v>
      </c>
      <c r="AM279" s="7">
        <f t="shared" si="352"/>
        <v>-6.7282186277850542E-4</v>
      </c>
      <c r="AN279" s="7">
        <f t="shared" si="352"/>
        <v>1.6857685670423672E-2</v>
      </c>
      <c r="AO279" s="7">
        <f t="shared" si="352"/>
        <v>7.0656075408095376E-3</v>
      </c>
      <c r="AP279" s="7">
        <f t="shared" si="352"/>
        <v>2.0063155945375444E-2</v>
      </c>
      <c r="AQ279" s="7">
        <f t="shared" si="352"/>
        <v>-8.1330130785032262E-3</v>
      </c>
      <c r="AR279" s="7">
        <f t="shared" si="352"/>
        <v>-1.9959251713280279E-2</v>
      </c>
      <c r="AS279" s="7">
        <f t="shared" si="352"/>
        <v>2.8669882839421179E-2</v>
      </c>
      <c r="AT279" s="7">
        <f t="shared" si="352"/>
        <v>-4.2412462884047208E-3</v>
      </c>
      <c r="AU279" s="7">
        <f t="shared" si="352"/>
        <v>-1.0309165522683239E-2</v>
      </c>
      <c r="AV279" s="7">
        <f t="shared" si="352"/>
        <v>1.720492746668012E-2</v>
      </c>
      <c r="AW279" s="7">
        <f t="shared" si="352"/>
        <v>1.8493777548680201E-2</v>
      </c>
      <c r="AX279" s="7">
        <f t="shared" si="352"/>
        <v>-1.1025831591778834E-3</v>
      </c>
      <c r="AY279" s="7">
        <f t="shared" si="352"/>
        <v>3.2691924834170161E-2</v>
      </c>
      <c r="AZ279" s="7">
        <f t="shared" si="352"/>
        <v>4.8752523616062415E-3</v>
      </c>
      <c r="BA279" s="7">
        <f t="shared" si="352"/>
        <v>1.1074452088026376E-2</v>
      </c>
      <c r="BB279" s="7">
        <f t="shared" si="352"/>
        <v>7.3479935288980336E-3</v>
      </c>
      <c r="BC279" s="7">
        <f t="shared" si="352"/>
        <v>1.3473279387500092E-2</v>
      </c>
      <c r="BD279" s="7">
        <f t="shared" si="352"/>
        <v>7.9583412749870686E-3</v>
      </c>
      <c r="BE279" s="7">
        <f t="shared" si="352"/>
        <v>4.8211699069009573E-3</v>
      </c>
      <c r="BF279" s="7" t="e">
        <f t="shared" si="352"/>
        <v>#DIV/0!</v>
      </c>
      <c r="BG279" s="7">
        <f t="shared" si="352"/>
        <v>3.4440419990873217E-3</v>
      </c>
      <c r="BH279" s="7">
        <f t="shared" si="352"/>
        <v>7.7618591407837556E-3</v>
      </c>
    </row>
    <row r="280" spans="1:60" s="36" customFormat="1" ht="12" thickBot="1" x14ac:dyDescent="0.25">
      <c r="A280" s="139">
        <f t="shared" si="330"/>
        <v>42368</v>
      </c>
      <c r="B280" s="14">
        <f t="shared" ref="B280:AG280" si="353">B78/B74-1</f>
        <v>6.0025301166612977E-3</v>
      </c>
      <c r="C280" s="60">
        <f t="shared" si="353"/>
        <v>2.6273532046030557E-3</v>
      </c>
      <c r="D280" s="21">
        <f t="shared" si="353"/>
        <v>-1.0339014533128688E-2</v>
      </c>
      <c r="E280" s="22">
        <f t="shared" si="353"/>
        <v>-2.5717468668245314E-2</v>
      </c>
      <c r="F280" s="22">
        <f t="shared" si="353"/>
        <v>1.3170744351437724E-2</v>
      </c>
      <c r="G280" s="22">
        <f t="shared" si="353"/>
        <v>8.925276872287391E-3</v>
      </c>
      <c r="H280" s="22">
        <f t="shared" si="353"/>
        <v>0.1076539874998439</v>
      </c>
      <c r="I280" s="23">
        <f t="shared" si="353"/>
        <v>5.4619329829992402E-3</v>
      </c>
      <c r="J280" s="22">
        <f t="shared" si="353"/>
        <v>9.6682612837541981E-3</v>
      </c>
      <c r="K280" s="22">
        <f t="shared" si="353"/>
        <v>8.7625158728581454E-3</v>
      </c>
      <c r="L280" s="22">
        <f t="shared" si="353"/>
        <v>6.2153536032252266E-3</v>
      </c>
      <c r="M280" s="22">
        <f t="shared" si="353"/>
        <v>-4.8971426086200198E-2</v>
      </c>
      <c r="N280" s="22">
        <f t="shared" si="353"/>
        <v>7.9807407181156087E-3</v>
      </c>
      <c r="O280" s="22">
        <f t="shared" si="353"/>
        <v>-1.9737362550431126E-2</v>
      </c>
      <c r="P280" s="22">
        <f t="shared" si="353"/>
        <v>-3.0693687460979002E-2</v>
      </c>
      <c r="Q280" s="22">
        <f t="shared" si="353"/>
        <v>-4.1633466135458153E-2</v>
      </c>
      <c r="R280" s="22">
        <f t="shared" si="353"/>
        <v>4.9130928465368484E-3</v>
      </c>
      <c r="S280" s="22">
        <f t="shared" si="353"/>
        <v>8.7655512513715728E-3</v>
      </c>
      <c r="T280" s="22">
        <f t="shared" si="353"/>
        <v>-1.9598152337141461E-2</v>
      </c>
      <c r="U280" s="22">
        <f t="shared" si="353"/>
        <v>-1.920596610862102E-2</v>
      </c>
      <c r="V280" s="22">
        <f t="shared" si="353"/>
        <v>-7.4002212850567961E-3</v>
      </c>
      <c r="W280" s="22">
        <f t="shared" si="353"/>
        <v>-2.0587297974049679E-2</v>
      </c>
      <c r="X280" s="22">
        <f t="shared" si="353"/>
        <v>-1.8055696659780796E-2</v>
      </c>
      <c r="Y280" s="22">
        <f t="shared" si="353"/>
        <v>-1.4229002311053174E-2</v>
      </c>
      <c r="Z280" s="22">
        <f t="shared" si="353"/>
        <v>-2.9127659983468224E-2</v>
      </c>
      <c r="AA280" s="22">
        <f t="shared" si="353"/>
        <v>6.775159555007626E-3</v>
      </c>
      <c r="AB280" s="22">
        <f t="shared" si="353"/>
        <v>-8.317186207521754E-3</v>
      </c>
      <c r="AC280" s="22">
        <f t="shared" si="353"/>
        <v>-2.5428753877029253E-3</v>
      </c>
      <c r="AD280" s="22">
        <f t="shared" si="353"/>
        <v>-4.2566608860160615E-3</v>
      </c>
      <c r="AE280" s="22">
        <f t="shared" si="353"/>
        <v>-2.5717468668245314E-2</v>
      </c>
      <c r="AF280" s="22">
        <f t="shared" si="353"/>
        <v>-2.4634371173451797E-2</v>
      </c>
      <c r="AG280" s="22">
        <f t="shared" si="353"/>
        <v>-2.5992955180371702E-2</v>
      </c>
      <c r="AH280" s="22">
        <f t="shared" ref="AH280:BH280" si="354">AH78/AH74-1</f>
        <v>-2.5820866470419479E-2</v>
      </c>
      <c r="AI280" s="22">
        <f t="shared" si="354"/>
        <v>5.5419811620311954E-3</v>
      </c>
      <c r="AJ280" s="22">
        <f t="shared" si="354"/>
        <v>7.3817975334333763E-3</v>
      </c>
      <c r="AK280" s="22">
        <f t="shared" si="354"/>
        <v>-2.0365400493225216E-3</v>
      </c>
      <c r="AL280" s="22">
        <f t="shared" si="354"/>
        <v>9.2936946848731772E-3</v>
      </c>
      <c r="AM280" s="22">
        <f t="shared" si="354"/>
        <v>2.9389037103200177E-3</v>
      </c>
      <c r="AN280" s="22">
        <f t="shared" si="354"/>
        <v>1.7582993257861945E-2</v>
      </c>
      <c r="AO280" s="22">
        <f t="shared" si="354"/>
        <v>-9.7440917865998511E-4</v>
      </c>
      <c r="AP280" s="22">
        <f t="shared" si="354"/>
        <v>2.3095708234411649E-2</v>
      </c>
      <c r="AQ280" s="22">
        <f t="shared" si="354"/>
        <v>1.0115843467235486E-3</v>
      </c>
      <c r="AR280" s="22">
        <f t="shared" si="354"/>
        <v>-2.2372312127561522E-2</v>
      </c>
      <c r="AS280" s="22">
        <f t="shared" si="354"/>
        <v>3.3546053659266661E-2</v>
      </c>
      <c r="AT280" s="22">
        <f t="shared" si="354"/>
        <v>-1.3846863941741061E-3</v>
      </c>
      <c r="AU280" s="22">
        <f t="shared" si="354"/>
        <v>-7.7826082977145994E-3</v>
      </c>
      <c r="AV280" s="22">
        <f t="shared" si="354"/>
        <v>1.9970815191313829E-2</v>
      </c>
      <c r="AW280" s="22">
        <f t="shared" si="354"/>
        <v>2.5401833929819428E-2</v>
      </c>
      <c r="AX280" s="22">
        <f t="shared" si="354"/>
        <v>-4.9081450243178004E-3</v>
      </c>
      <c r="AY280" s="22">
        <f t="shared" si="354"/>
        <v>4.685260277314085E-2</v>
      </c>
      <c r="AZ280" s="22">
        <f t="shared" si="354"/>
        <v>7.4111354530561613E-3</v>
      </c>
      <c r="BA280" s="22">
        <f t="shared" si="354"/>
        <v>5.2375112946947411E-3</v>
      </c>
      <c r="BB280" s="22">
        <f t="shared" si="354"/>
        <v>7.6491850284050589E-3</v>
      </c>
      <c r="BC280" s="22">
        <f t="shared" si="354"/>
        <v>1.238388654181688E-2</v>
      </c>
      <c r="BD280" s="22">
        <f t="shared" si="354"/>
        <v>2.7184044014390008E-3</v>
      </c>
      <c r="BE280" s="22">
        <f t="shared" si="354"/>
        <v>4.2630178310079092E-3</v>
      </c>
      <c r="BF280" s="22" t="e">
        <f t="shared" si="354"/>
        <v>#DIV/0!</v>
      </c>
      <c r="BG280" s="22">
        <f t="shared" si="354"/>
        <v>2.0262146394833813E-3</v>
      </c>
      <c r="BH280" s="22">
        <f t="shared" si="354"/>
        <v>2.3140404233610301E-3</v>
      </c>
    </row>
    <row r="281" spans="1:60" s="7" customFormat="1" x14ac:dyDescent="0.2">
      <c r="A281" s="140">
        <f t="shared" si="330"/>
        <v>42459</v>
      </c>
      <c r="B281" s="16">
        <f t="shared" ref="B281:AG281" si="355">B79/B75-1</f>
        <v>7.7620074686861606E-3</v>
      </c>
      <c r="C281" s="62">
        <f t="shared" si="355"/>
        <v>4.5509777465475576E-3</v>
      </c>
      <c r="D281" s="8">
        <f t="shared" si="355"/>
        <v>-1.0523424233343293E-2</v>
      </c>
      <c r="E281" s="7">
        <f t="shared" si="355"/>
        <v>-1.8338754464816809E-2</v>
      </c>
      <c r="F281" s="7">
        <f t="shared" si="355"/>
        <v>1.4768440005419992E-2</v>
      </c>
      <c r="G281" s="7">
        <f t="shared" si="355"/>
        <v>1.072594499663948E-2</v>
      </c>
      <c r="H281" s="7">
        <f t="shared" si="355"/>
        <v>0.10936244424582431</v>
      </c>
      <c r="I281" s="20">
        <f t="shared" si="355"/>
        <v>7.1003618103899768E-3</v>
      </c>
      <c r="J281" s="7">
        <f t="shared" si="355"/>
        <v>1.2206587467128882E-2</v>
      </c>
      <c r="K281" s="7">
        <f t="shared" si="355"/>
        <v>1.0399275170341893E-2</v>
      </c>
      <c r="L281" s="7">
        <f t="shared" si="355"/>
        <v>-1.0051934997487022E-2</v>
      </c>
      <c r="M281" s="7">
        <f t="shared" si="355"/>
        <v>-4.1617122473246115E-2</v>
      </c>
      <c r="N281" s="7">
        <f t="shared" si="355"/>
        <v>8.6608885437871042E-3</v>
      </c>
      <c r="O281" s="7">
        <f t="shared" si="355"/>
        <v>-3.62322457005404E-3</v>
      </c>
      <c r="P281" s="7">
        <f t="shared" si="355"/>
        <v>-2.9644391502430367E-2</v>
      </c>
      <c r="Q281" s="7">
        <f t="shared" si="355"/>
        <v>-4.8889773971920736E-2</v>
      </c>
      <c r="R281" s="7">
        <f t="shared" si="355"/>
        <v>1.3628027343042248E-3</v>
      </c>
      <c r="S281" s="7">
        <f t="shared" si="355"/>
        <v>6.9946526860773517E-3</v>
      </c>
      <c r="T281" s="7">
        <f t="shared" si="355"/>
        <v>-1.3536521443028415E-2</v>
      </c>
      <c r="U281" s="7">
        <f t="shared" si="355"/>
        <v>-2.0822998123040559E-2</v>
      </c>
      <c r="V281" s="7">
        <f t="shared" si="355"/>
        <v>-1.5043037567371909E-2</v>
      </c>
      <c r="W281" s="7">
        <f t="shared" si="355"/>
        <v>-2.1482591063534451E-2</v>
      </c>
      <c r="X281" s="7">
        <f t="shared" si="355"/>
        <v>-1.7948268749328866E-2</v>
      </c>
      <c r="Y281" s="7">
        <f t="shared" si="355"/>
        <v>-1.6731955208103666E-2</v>
      </c>
      <c r="Z281" s="7">
        <f t="shared" si="355"/>
        <v>-3.3280437915823469E-2</v>
      </c>
      <c r="AA281" s="7">
        <f t="shared" si="355"/>
        <v>6.3486906671539334E-3</v>
      </c>
      <c r="AB281" s="7">
        <f t="shared" si="355"/>
        <v>-7.248930470138415E-3</v>
      </c>
      <c r="AC281" s="7">
        <f t="shared" si="355"/>
        <v>-7.6929200118265317E-3</v>
      </c>
      <c r="AD281" s="7">
        <f t="shared" si="355"/>
        <v>-7.834028546100491E-3</v>
      </c>
      <c r="AE281" s="7">
        <f t="shared" si="355"/>
        <v>-1.8338754464816809E-2</v>
      </c>
      <c r="AF281" s="7">
        <f t="shared" si="355"/>
        <v>-9.8720723720723269E-3</v>
      </c>
      <c r="AG281" s="7">
        <f t="shared" si="355"/>
        <v>-2.6680132207124507E-2</v>
      </c>
      <c r="AH281" s="7">
        <f t="shared" ref="AH281:BH281" si="356">AH79/AH75-1</f>
        <v>-1.8205805242046957E-2</v>
      </c>
      <c r="AI281" s="7">
        <f t="shared" si="356"/>
        <v>4.291816304424767E-3</v>
      </c>
      <c r="AJ281" s="7">
        <f t="shared" si="356"/>
        <v>4.2906082419982283E-3</v>
      </c>
      <c r="AK281" s="7">
        <f t="shared" si="356"/>
        <v>-2.7939915620456279E-3</v>
      </c>
      <c r="AL281" s="7">
        <f t="shared" si="356"/>
        <v>8.2578460405928755E-3</v>
      </c>
      <c r="AM281" s="7">
        <f t="shared" si="356"/>
        <v>2.6215286867503629E-4</v>
      </c>
      <c r="AN281" s="7">
        <f t="shared" si="356"/>
        <v>3.3146646755277898E-2</v>
      </c>
      <c r="AO281" s="7">
        <f t="shared" si="356"/>
        <v>1.1445639819195996E-2</v>
      </c>
      <c r="AP281" s="7">
        <f t="shared" si="356"/>
        <v>3.9839825422211206E-2</v>
      </c>
      <c r="AQ281" s="7">
        <f t="shared" si="356"/>
        <v>-7.4337842802547627E-3</v>
      </c>
      <c r="AR281" s="7">
        <f t="shared" si="356"/>
        <v>-2.1202735257590088E-2</v>
      </c>
      <c r="AS281" s="7">
        <f t="shared" si="356"/>
        <v>3.2937136533287115E-2</v>
      </c>
      <c r="AT281" s="7">
        <f t="shared" si="356"/>
        <v>1.7341188905424243E-3</v>
      </c>
      <c r="AU281" s="7">
        <f t="shared" si="356"/>
        <v>-3.0615493159635854E-3</v>
      </c>
      <c r="AV281" s="7">
        <f t="shared" si="356"/>
        <v>2.1910173634650754E-2</v>
      </c>
      <c r="AW281" s="7">
        <f t="shared" si="356"/>
        <v>1.0564874121749668E-2</v>
      </c>
      <c r="AX281" s="7">
        <f t="shared" si="356"/>
        <v>-1.0809953483992052E-2</v>
      </c>
      <c r="AY281" s="7">
        <f t="shared" si="356"/>
        <v>4.8849969710871521E-2</v>
      </c>
      <c r="AZ281" s="7">
        <f t="shared" si="356"/>
        <v>-1.7306328000879279E-2</v>
      </c>
      <c r="BA281" s="7">
        <f t="shared" si="356"/>
        <v>1.0253198362031757E-2</v>
      </c>
      <c r="BB281" s="7">
        <f t="shared" si="356"/>
        <v>9.7867940673130871E-3</v>
      </c>
      <c r="BC281" s="7">
        <f t="shared" si="356"/>
        <v>1.916135567300814E-2</v>
      </c>
      <c r="BD281" s="7">
        <f t="shared" si="356"/>
        <v>1.7510319493840187E-2</v>
      </c>
      <c r="BE281" s="7">
        <f t="shared" si="356"/>
        <v>2.9871058495711811E-3</v>
      </c>
      <c r="BF281" s="7" t="e">
        <f t="shared" si="356"/>
        <v>#DIV/0!</v>
      </c>
      <c r="BG281" s="7">
        <f t="shared" si="356"/>
        <v>5.564443864902735E-3</v>
      </c>
      <c r="BH281" s="7">
        <f t="shared" si="356"/>
        <v>8.1055282194593126E-3</v>
      </c>
    </row>
    <row r="282" spans="1:60" s="7" customFormat="1" x14ac:dyDescent="0.2">
      <c r="A282" s="138">
        <f t="shared" si="330"/>
        <v>42551</v>
      </c>
      <c r="B282" s="16">
        <f t="shared" ref="B282:AG282" si="357">B80/B76-1</f>
        <v>9.427144487650807E-3</v>
      </c>
      <c r="C282" s="62">
        <f t="shared" si="357"/>
        <v>6.3007384476432282E-3</v>
      </c>
      <c r="D282" s="8">
        <f t="shared" si="357"/>
        <v>-1.137474850526965E-2</v>
      </c>
      <c r="E282" s="7">
        <f t="shared" si="357"/>
        <v>-1.3890244087539361E-2</v>
      </c>
      <c r="F282" s="7">
        <f t="shared" si="357"/>
        <v>1.656810032051137E-2</v>
      </c>
      <c r="G282" s="7">
        <f t="shared" si="357"/>
        <v>1.2710918814056171E-2</v>
      </c>
      <c r="H282" s="7">
        <f t="shared" si="357"/>
        <v>9.426572530688837E-2</v>
      </c>
      <c r="I282" s="20">
        <f t="shared" si="357"/>
        <v>8.7738141201305631E-3</v>
      </c>
      <c r="J282" s="7">
        <f t="shared" si="357"/>
        <v>1.3901324508710733E-2</v>
      </c>
      <c r="K282" s="7">
        <f t="shared" si="357"/>
        <v>1.2453190709776685E-2</v>
      </c>
      <c r="L282" s="7">
        <f t="shared" si="357"/>
        <v>-0.12860236548392467</v>
      </c>
      <c r="M282" s="7">
        <f t="shared" si="357"/>
        <v>-4.8214521597463755E-2</v>
      </c>
      <c r="N282" s="7">
        <f t="shared" si="357"/>
        <v>5.4330266943012351E-3</v>
      </c>
      <c r="O282" s="7">
        <f t="shared" si="357"/>
        <v>-3.134484302701579E-3</v>
      </c>
      <c r="P282" s="7">
        <f t="shared" si="357"/>
        <v>-2.4764270792163035E-2</v>
      </c>
      <c r="Q282" s="7">
        <f t="shared" si="357"/>
        <v>-3.6755771567436257E-2</v>
      </c>
      <c r="R282" s="7">
        <f t="shared" si="357"/>
        <v>-9.8910829080072205E-3</v>
      </c>
      <c r="S282" s="7">
        <f t="shared" si="357"/>
        <v>3.3224322810125884E-3</v>
      </c>
      <c r="T282" s="7">
        <f t="shared" si="357"/>
        <v>-1.1562088299273854E-2</v>
      </c>
      <c r="U282" s="7">
        <f t="shared" si="357"/>
        <v>-1.8006826989708236E-2</v>
      </c>
      <c r="V282" s="7">
        <f t="shared" si="357"/>
        <v>-9.8496089833567391E-3</v>
      </c>
      <c r="W282" s="7">
        <f t="shared" si="357"/>
        <v>-2.6672982673492829E-2</v>
      </c>
      <c r="X282" s="7">
        <f t="shared" si="357"/>
        <v>-1.9129962735307537E-2</v>
      </c>
      <c r="Y282" s="7">
        <f t="shared" si="357"/>
        <v>-1.6452404331843917E-2</v>
      </c>
      <c r="Z282" s="7">
        <f t="shared" si="357"/>
        <v>-3.2804573794423364E-2</v>
      </c>
      <c r="AA282" s="7">
        <f t="shared" si="357"/>
        <v>6.0916507363830696E-3</v>
      </c>
      <c r="AB282" s="7">
        <f t="shared" si="357"/>
        <v>-9.2779938171779763E-3</v>
      </c>
      <c r="AC282" s="7">
        <f t="shared" si="357"/>
        <v>-1.2215388789653336E-2</v>
      </c>
      <c r="AD282" s="7">
        <f t="shared" si="357"/>
        <v>-1.1510683629779361E-2</v>
      </c>
      <c r="AE282" s="7">
        <f t="shared" si="357"/>
        <v>-1.3890244087539361E-2</v>
      </c>
      <c r="AF282" s="7">
        <f t="shared" si="357"/>
        <v>-9.8208287449701448E-3</v>
      </c>
      <c r="AG282" s="7">
        <f t="shared" si="357"/>
        <v>-2.8788718329669782E-2</v>
      </c>
      <c r="AH282" s="7">
        <f t="shared" ref="AH282:BH282" si="358">AH80/AH76-1</f>
        <v>-1.216064479697998E-2</v>
      </c>
      <c r="AI282" s="7">
        <f t="shared" si="358"/>
        <v>7.4365082371306013E-3</v>
      </c>
      <c r="AJ282" s="7">
        <f t="shared" si="358"/>
        <v>5.5436615343658069E-3</v>
      </c>
      <c r="AK282" s="7">
        <f t="shared" si="358"/>
        <v>-3.546799427311953E-5</v>
      </c>
      <c r="AL282" s="7">
        <f t="shared" si="358"/>
        <v>1.1941077687217527E-2</v>
      </c>
      <c r="AM282" s="7">
        <f t="shared" si="358"/>
        <v>1.2855251115901911E-3</v>
      </c>
      <c r="AN282" s="7">
        <f t="shared" si="358"/>
        <v>3.7083151953860805E-2</v>
      </c>
      <c r="AO282" s="7">
        <f t="shared" si="358"/>
        <v>1.8028710954924421E-2</v>
      </c>
      <c r="AP282" s="7">
        <f t="shared" si="358"/>
        <v>4.3267687341608019E-2</v>
      </c>
      <c r="AQ282" s="7">
        <f t="shared" si="358"/>
        <v>3.6181811332640645E-3</v>
      </c>
      <c r="AR282" s="7">
        <f t="shared" si="358"/>
        <v>-2.0019207718822818E-2</v>
      </c>
      <c r="AS282" s="7">
        <f t="shared" si="358"/>
        <v>3.618792003835769E-2</v>
      </c>
      <c r="AT282" s="7">
        <f t="shared" si="358"/>
        <v>1.7851207770904765E-3</v>
      </c>
      <c r="AU282" s="7">
        <f t="shared" si="358"/>
        <v>-7.6399578976275029E-3</v>
      </c>
      <c r="AV282" s="7">
        <f t="shared" si="358"/>
        <v>2.2672403629538929E-2</v>
      </c>
      <c r="AW282" s="7">
        <f t="shared" si="358"/>
        <v>-3.715043886507452E-3</v>
      </c>
      <c r="AX282" s="7">
        <f t="shared" si="358"/>
        <v>-5.0691489283855029E-3</v>
      </c>
      <c r="AY282" s="7">
        <f t="shared" si="358"/>
        <v>4.7066010707289996E-2</v>
      </c>
      <c r="AZ282" s="7">
        <f t="shared" si="358"/>
        <v>-2.4126621279133342E-2</v>
      </c>
      <c r="BA282" s="7">
        <f t="shared" si="358"/>
        <v>1.9908449354282043E-2</v>
      </c>
      <c r="BB282" s="7">
        <f t="shared" si="358"/>
        <v>1.0277841724070758E-2</v>
      </c>
      <c r="BC282" s="7">
        <f t="shared" si="358"/>
        <v>2.0551873101867679E-2</v>
      </c>
      <c r="BD282" s="7">
        <f t="shared" si="358"/>
        <v>1.8119161693128882E-2</v>
      </c>
      <c r="BE282" s="7">
        <f t="shared" si="358"/>
        <v>3.5213920976677748E-3</v>
      </c>
      <c r="BF282" s="7" t="e">
        <f t="shared" si="358"/>
        <v>#DIV/0!</v>
      </c>
      <c r="BG282" s="7">
        <f t="shared" si="358"/>
        <v>5.7912033624796244E-3</v>
      </c>
      <c r="BH282" s="7">
        <f t="shared" si="358"/>
        <v>8.3548051911743748E-3</v>
      </c>
    </row>
    <row r="283" spans="1:60" s="7" customFormat="1" x14ac:dyDescent="0.2">
      <c r="A283" s="138">
        <f t="shared" si="330"/>
        <v>42643</v>
      </c>
      <c r="B283" s="16">
        <f t="shared" ref="B283:AG283" si="359">B81/B77-1</f>
        <v>9.0922060595006737E-3</v>
      </c>
      <c r="C283" s="62">
        <f t="shared" si="359"/>
        <v>6.2460750641504248E-3</v>
      </c>
      <c r="D283" s="8">
        <f t="shared" si="359"/>
        <v>-8.4576484824685494E-3</v>
      </c>
      <c r="E283" s="7">
        <f t="shared" si="359"/>
        <v>-7.2956920884320597E-3</v>
      </c>
      <c r="F283" s="7">
        <f t="shared" si="359"/>
        <v>1.4772991449880868E-2</v>
      </c>
      <c r="G283" s="7">
        <f t="shared" si="359"/>
        <v>1.1215581376192718E-2</v>
      </c>
      <c r="H283" s="7">
        <f t="shared" si="359"/>
        <v>8.8247209116733449E-2</v>
      </c>
      <c r="I283" s="20">
        <f t="shared" si="359"/>
        <v>8.2413708140629538E-3</v>
      </c>
      <c r="J283" s="7">
        <f t="shared" si="359"/>
        <v>1.4935986263741929E-2</v>
      </c>
      <c r="K283" s="7">
        <f t="shared" si="359"/>
        <v>1.0413853288096853E-2</v>
      </c>
      <c r="L283" s="7">
        <f t="shared" si="359"/>
        <v>-0.1840380203212062</v>
      </c>
      <c r="M283" s="7">
        <f t="shared" si="359"/>
        <v>-3.6026347627369226E-2</v>
      </c>
      <c r="N283" s="7">
        <f t="shared" si="359"/>
        <v>4.4482988919967159E-3</v>
      </c>
      <c r="O283" s="7">
        <f t="shared" si="359"/>
        <v>-2.5018588107630357E-3</v>
      </c>
      <c r="P283" s="7">
        <f t="shared" si="359"/>
        <v>-2.2670039638151285E-2</v>
      </c>
      <c r="Q283" s="7">
        <f t="shared" si="359"/>
        <v>-2.9375639713408397E-2</v>
      </c>
      <c r="R283" s="7">
        <f t="shared" si="359"/>
        <v>-1.1770745215423428E-2</v>
      </c>
      <c r="S283" s="7">
        <f t="shared" si="359"/>
        <v>1.3978452084239867E-2</v>
      </c>
      <c r="T283" s="7">
        <f t="shared" si="359"/>
        <v>-6.3230437237506987E-3</v>
      </c>
      <c r="U283" s="7">
        <f t="shared" si="359"/>
        <v>-1.453372373228301E-2</v>
      </c>
      <c r="V283" s="7">
        <f t="shared" si="359"/>
        <v>-9.656496555284888E-3</v>
      </c>
      <c r="W283" s="7">
        <f t="shared" si="359"/>
        <v>-2.5448634351523558E-2</v>
      </c>
      <c r="X283" s="7">
        <f t="shared" si="359"/>
        <v>-1.6615641207247123E-2</v>
      </c>
      <c r="Y283" s="7">
        <f t="shared" si="359"/>
        <v>-8.834723113106735E-3</v>
      </c>
      <c r="Z283" s="7">
        <f t="shared" si="359"/>
        <v>-3.0135756427711713E-2</v>
      </c>
      <c r="AA283" s="7">
        <f t="shared" si="359"/>
        <v>2.0329733417083773E-2</v>
      </c>
      <c r="AB283" s="7">
        <f t="shared" si="359"/>
        <v>-4.5000170455191668E-3</v>
      </c>
      <c r="AC283" s="7">
        <f t="shared" si="359"/>
        <v>-1.0190952256242669E-2</v>
      </c>
      <c r="AD283" s="7">
        <f t="shared" si="359"/>
        <v>-1.0167218588357674E-2</v>
      </c>
      <c r="AE283" s="7">
        <f t="shared" si="359"/>
        <v>-7.2956920884320597E-3</v>
      </c>
      <c r="AF283" s="7">
        <f t="shared" si="359"/>
        <v>-1.2090039345041825E-3</v>
      </c>
      <c r="AG283" s="7">
        <f t="shared" si="359"/>
        <v>-1.3055799621319975E-2</v>
      </c>
      <c r="AH283" s="7">
        <f t="shared" ref="AH283:BH283" si="360">AH81/AH77-1</f>
        <v>-7.2392472839877264E-3</v>
      </c>
      <c r="AI283" s="7">
        <f t="shared" si="360"/>
        <v>3.9774422167049295E-3</v>
      </c>
      <c r="AJ283" s="7">
        <f t="shared" si="360"/>
        <v>5.1319302545449474E-3</v>
      </c>
      <c r="AK283" s="7">
        <f t="shared" si="360"/>
        <v>-3.0076922269661743E-4</v>
      </c>
      <c r="AL283" s="7">
        <f t="shared" si="360"/>
        <v>6.0945816891229132E-3</v>
      </c>
      <c r="AM283" s="7">
        <f t="shared" si="360"/>
        <v>-3.3103229982822668E-4</v>
      </c>
      <c r="AN283" s="7">
        <f t="shared" si="360"/>
        <v>1.5833051511589424E-2</v>
      </c>
      <c r="AO283" s="7">
        <f t="shared" si="360"/>
        <v>-2.8428307434827604E-2</v>
      </c>
      <c r="AP283" s="7">
        <f t="shared" si="360"/>
        <v>3.0137539946582637E-2</v>
      </c>
      <c r="AQ283" s="7">
        <f t="shared" si="360"/>
        <v>1.5331428942413794E-2</v>
      </c>
      <c r="AR283" s="7">
        <f t="shared" si="360"/>
        <v>-1.4023177931826947E-2</v>
      </c>
      <c r="AS283" s="7">
        <f t="shared" si="360"/>
        <v>4.3068471124212859E-2</v>
      </c>
      <c r="AT283" s="7">
        <f t="shared" si="360"/>
        <v>4.6486102155878228E-3</v>
      </c>
      <c r="AU283" s="7">
        <f t="shared" si="360"/>
        <v>-1.203511821692993E-2</v>
      </c>
      <c r="AV283" s="7">
        <f t="shared" si="360"/>
        <v>2.7578593383189576E-2</v>
      </c>
      <c r="AW283" s="7">
        <f t="shared" si="360"/>
        <v>-8.0047925467634506E-3</v>
      </c>
      <c r="AX283" s="7">
        <f t="shared" si="360"/>
        <v>1.3877201854024523E-2</v>
      </c>
      <c r="AY283" s="7">
        <f t="shared" si="360"/>
        <v>4.291385368258438E-2</v>
      </c>
      <c r="AZ283" s="7">
        <f t="shared" si="360"/>
        <v>-2.910959753550646E-2</v>
      </c>
      <c r="BA283" s="7">
        <f t="shared" si="360"/>
        <v>2.7766837276606227E-2</v>
      </c>
      <c r="BB283" s="7">
        <f t="shared" si="360"/>
        <v>1.1774779800248103E-2</v>
      </c>
      <c r="BC283" s="7">
        <f t="shared" si="360"/>
        <v>2.0618581893646626E-2</v>
      </c>
      <c r="BD283" s="7">
        <f t="shared" si="360"/>
        <v>2.5220208522250598E-2</v>
      </c>
      <c r="BE283" s="7">
        <f t="shared" si="360"/>
        <v>2.0978694195188385E-3</v>
      </c>
      <c r="BF283" s="7" t="e">
        <f t="shared" si="360"/>
        <v>#DIV/0!</v>
      </c>
      <c r="BG283" s="7">
        <f t="shared" si="360"/>
        <v>5.9821652352698429E-3</v>
      </c>
      <c r="BH283" s="7">
        <f t="shared" si="360"/>
        <v>8.6045549655897613E-3</v>
      </c>
    </row>
    <row r="284" spans="1:60" s="7" customFormat="1" ht="12" thickBot="1" x14ac:dyDescent="0.25">
      <c r="A284" s="139">
        <f t="shared" si="330"/>
        <v>42734</v>
      </c>
      <c r="B284" s="14">
        <f t="shared" ref="B284:AG284" si="361">B82/B78-1</f>
        <v>1.2646918037579002E-2</v>
      </c>
      <c r="C284" s="60">
        <f t="shared" si="361"/>
        <v>8.9407431676851168E-3</v>
      </c>
      <c r="D284" s="21">
        <f t="shared" si="361"/>
        <v>-6.9117849253038655E-3</v>
      </c>
      <c r="E284" s="22">
        <f t="shared" si="361"/>
        <v>-8.3803201632770552E-3</v>
      </c>
      <c r="F284" s="22">
        <f t="shared" si="361"/>
        <v>1.9225237646254945E-2</v>
      </c>
      <c r="G284" s="22">
        <f t="shared" si="361"/>
        <v>1.4565563609542753E-2</v>
      </c>
      <c r="H284" s="22">
        <f t="shared" si="361"/>
        <v>0.11368344475293291</v>
      </c>
      <c r="I284" s="23">
        <f t="shared" si="361"/>
        <v>1.235335521951586E-2</v>
      </c>
      <c r="J284" s="22">
        <f t="shared" si="361"/>
        <v>1.4629242999197434E-2</v>
      </c>
      <c r="K284" s="22">
        <f t="shared" si="361"/>
        <v>1.4551601234268352E-2</v>
      </c>
      <c r="L284" s="22">
        <f t="shared" si="361"/>
        <v>-0.18697829716193659</v>
      </c>
      <c r="M284" s="22">
        <f t="shared" si="361"/>
        <v>-2.4237435404948049E-2</v>
      </c>
      <c r="N284" s="22">
        <f t="shared" si="361"/>
        <v>8.0220322197539495E-3</v>
      </c>
      <c r="O284" s="22">
        <f t="shared" si="361"/>
        <v>-4.1863374087075522E-3</v>
      </c>
      <c r="P284" s="22">
        <f t="shared" si="361"/>
        <v>-1.8528189773228454E-2</v>
      </c>
      <c r="Q284" s="22">
        <f t="shared" si="361"/>
        <v>-1.5277489087507812E-2</v>
      </c>
      <c r="R284" s="22">
        <f t="shared" si="361"/>
        <v>-1.3602485821690102E-2</v>
      </c>
      <c r="S284" s="22">
        <f t="shared" si="361"/>
        <v>8.3486238532111123E-3</v>
      </c>
      <c r="T284" s="22">
        <f t="shared" si="361"/>
        <v>-6.5844578873894832E-3</v>
      </c>
      <c r="U284" s="22">
        <f t="shared" si="361"/>
        <v>-1.3913156695527618E-2</v>
      </c>
      <c r="V284" s="22">
        <f t="shared" si="361"/>
        <v>-7.051525407300363E-3</v>
      </c>
      <c r="W284" s="22">
        <f t="shared" si="361"/>
        <v>-1.4447212822133793E-2</v>
      </c>
      <c r="X284" s="22">
        <f t="shared" si="361"/>
        <v>-1.2133927288403457E-2</v>
      </c>
      <c r="Y284" s="22">
        <f t="shared" si="361"/>
        <v>-7.7177351042864162E-3</v>
      </c>
      <c r="Z284" s="22">
        <f t="shared" si="361"/>
        <v>-3.0278730639580642E-2</v>
      </c>
      <c r="AA284" s="22">
        <f t="shared" si="361"/>
        <v>2.2954548513439033E-2</v>
      </c>
      <c r="AB284" s="22">
        <f t="shared" si="361"/>
        <v>-3.7973574657875764E-3</v>
      </c>
      <c r="AC284" s="22">
        <f t="shared" si="361"/>
        <v>-1.3501308975340964E-2</v>
      </c>
      <c r="AD284" s="22">
        <f t="shared" si="361"/>
        <v>-9.4583803728282012E-3</v>
      </c>
      <c r="AE284" s="22">
        <f t="shared" si="361"/>
        <v>-8.3803201632770552E-3</v>
      </c>
      <c r="AF284" s="22">
        <f t="shared" si="361"/>
        <v>9.5637761399300913E-3</v>
      </c>
      <c r="AG284" s="22">
        <f t="shared" si="361"/>
        <v>-1.1273226088040933E-2</v>
      </c>
      <c r="AH284" s="22">
        <f t="shared" ref="AH284:BH284" si="362">AH82/AH78-1</f>
        <v>-1.035021216514509E-2</v>
      </c>
      <c r="AI284" s="22">
        <f t="shared" si="362"/>
        <v>1.0529593694894812E-2</v>
      </c>
      <c r="AJ284" s="22">
        <f t="shared" si="362"/>
        <v>4.9591825401231748E-3</v>
      </c>
      <c r="AK284" s="22">
        <f t="shared" si="362"/>
        <v>5.5758794283544688E-4</v>
      </c>
      <c r="AL284" s="22">
        <f t="shared" si="362"/>
        <v>1.709087026066225E-2</v>
      </c>
      <c r="AM284" s="22">
        <f t="shared" si="362"/>
        <v>3.5304121231030106E-3</v>
      </c>
      <c r="AN284" s="22">
        <f t="shared" si="362"/>
        <v>3.7659579068539006E-2</v>
      </c>
      <c r="AO284" s="22">
        <f t="shared" si="362"/>
        <v>1.1250978793942767E-2</v>
      </c>
      <c r="AP284" s="22">
        <f t="shared" si="362"/>
        <v>4.5320025609487224E-2</v>
      </c>
      <c r="AQ284" s="22">
        <f t="shared" si="362"/>
        <v>-7.0103713884717145E-4</v>
      </c>
      <c r="AR284" s="22">
        <f t="shared" si="362"/>
        <v>-1.2806384191525799E-2</v>
      </c>
      <c r="AS284" s="22">
        <f t="shared" si="362"/>
        <v>4.4218558847542999E-2</v>
      </c>
      <c r="AT284" s="22">
        <f t="shared" si="362"/>
        <v>1.2409181334601893E-2</v>
      </c>
      <c r="AU284" s="22">
        <f t="shared" si="362"/>
        <v>-1.0153061544518449E-2</v>
      </c>
      <c r="AV284" s="22">
        <f t="shared" si="362"/>
        <v>3.1750271923983053E-2</v>
      </c>
      <c r="AW284" s="22">
        <f t="shared" si="362"/>
        <v>8.8805361365529301E-4</v>
      </c>
      <c r="AX284" s="22">
        <f t="shared" si="362"/>
        <v>1.3032484146183521E-2</v>
      </c>
      <c r="AY284" s="22">
        <f t="shared" si="362"/>
        <v>4.8270526410448156E-2</v>
      </c>
      <c r="AZ284" s="22">
        <f t="shared" si="362"/>
        <v>-3.0866434833716982E-2</v>
      </c>
      <c r="BA284" s="22">
        <f t="shared" si="362"/>
        <v>2.2980079281302634E-2</v>
      </c>
      <c r="BB284" s="22">
        <f t="shared" si="362"/>
        <v>1.2077667491595445E-2</v>
      </c>
      <c r="BC284" s="22">
        <f t="shared" si="362"/>
        <v>2.144145415934573E-2</v>
      </c>
      <c r="BD284" s="22">
        <f t="shared" si="362"/>
        <v>4.8397893477243326E-3</v>
      </c>
      <c r="BE284" s="22">
        <f t="shared" si="362"/>
        <v>4.6510856437929071E-3</v>
      </c>
      <c r="BF284" s="22" t="e">
        <f t="shared" si="362"/>
        <v>#DIV/0!</v>
      </c>
      <c r="BG284" s="22">
        <f t="shared" si="362"/>
        <v>2.9322807226979108E-3</v>
      </c>
      <c r="BH284" s="22">
        <f t="shared" si="362"/>
        <v>5.1131963383572732E-3</v>
      </c>
    </row>
    <row r="285" spans="1:60" s="7" customFormat="1" x14ac:dyDescent="0.2">
      <c r="A285" s="140">
        <f t="shared" si="330"/>
        <v>42824</v>
      </c>
      <c r="B285" s="16">
        <f t="shared" ref="B285:AG285" si="363">B83/B79-1</f>
        <v>1.7061389277727601E-2</v>
      </c>
      <c r="C285" s="62">
        <f t="shared" si="363"/>
        <v>1.1877499656276491E-2</v>
      </c>
      <c r="D285" s="8">
        <f t="shared" si="363"/>
        <v>-3.9956994240660793E-3</v>
      </c>
      <c r="E285" s="7">
        <f t="shared" si="363"/>
        <v>4.4787644787644965E-3</v>
      </c>
      <c r="F285" s="7">
        <f t="shared" si="363"/>
        <v>2.3107903623621473E-2</v>
      </c>
      <c r="G285" s="7">
        <f t="shared" si="363"/>
        <v>1.6424750273028366E-2</v>
      </c>
      <c r="H285" s="7">
        <f t="shared" si="363"/>
        <v>0.1655884259758913</v>
      </c>
      <c r="I285" s="20">
        <f t="shared" si="363"/>
        <v>1.7390303867552026E-2</v>
      </c>
      <c r="J285" s="7">
        <f t="shared" si="363"/>
        <v>1.4863063810128585E-2</v>
      </c>
      <c r="K285" s="7">
        <f t="shared" si="363"/>
        <v>1.6769916899763038E-2</v>
      </c>
      <c r="L285" s="7">
        <f t="shared" si="363"/>
        <v>-0.19360297850736163</v>
      </c>
      <c r="M285" s="7">
        <f t="shared" si="363"/>
        <v>-2.1137763073246996E-2</v>
      </c>
      <c r="N285" s="7">
        <f t="shared" si="363"/>
        <v>1.0038761060842116E-2</v>
      </c>
      <c r="O285" s="7">
        <f t="shared" si="363"/>
        <v>-1.642891489020637E-3</v>
      </c>
      <c r="P285" s="7">
        <f t="shared" si="363"/>
        <v>-1.4672856960007419E-2</v>
      </c>
      <c r="Q285" s="7">
        <f t="shared" si="363"/>
        <v>2.6172529313233106E-3</v>
      </c>
      <c r="R285" s="7">
        <f t="shared" si="363"/>
        <v>-5.697160106848953E-3</v>
      </c>
      <c r="S285" s="7">
        <f t="shared" si="363"/>
        <v>1.0165926618368681E-2</v>
      </c>
      <c r="T285" s="7">
        <f t="shared" si="363"/>
        <v>-4.2780292364319461E-3</v>
      </c>
      <c r="U285" s="7">
        <f t="shared" si="363"/>
        <v>-8.2577073240797105E-3</v>
      </c>
      <c r="V285" s="7">
        <f t="shared" si="363"/>
        <v>5.2597190460634824E-3</v>
      </c>
      <c r="W285" s="7">
        <f t="shared" si="363"/>
        <v>-1.3002650935294735E-2</v>
      </c>
      <c r="X285" s="7">
        <f t="shared" si="363"/>
        <v>-1.1204014340217672E-2</v>
      </c>
      <c r="Y285" s="7">
        <f t="shared" si="363"/>
        <v>-1.6240579026944868E-3</v>
      </c>
      <c r="Z285" s="7">
        <f t="shared" si="363"/>
        <v>-1.9492091220778218E-2</v>
      </c>
      <c r="AA285" s="7">
        <f t="shared" si="363"/>
        <v>2.2315633722298722E-2</v>
      </c>
      <c r="AB285" s="7">
        <f t="shared" si="363"/>
        <v>3.1528161595186788E-3</v>
      </c>
      <c r="AC285" s="7">
        <f t="shared" si="363"/>
        <v>-3.5628541796783209E-2</v>
      </c>
      <c r="AD285" s="7">
        <f t="shared" si="363"/>
        <v>-4.5435970605143261E-3</v>
      </c>
      <c r="AE285" s="7">
        <f t="shared" si="363"/>
        <v>4.4787644787644965E-3</v>
      </c>
      <c r="AF285" s="7">
        <f t="shared" si="363"/>
        <v>1.27731728337106E-2</v>
      </c>
      <c r="AG285" s="7">
        <f t="shared" si="363"/>
        <v>2.1984517768093514E-2</v>
      </c>
      <c r="AH285" s="7">
        <f t="shared" ref="AH285:BH285" si="364">AH83/AH79-1</f>
        <v>7.0563643746801574E-4</v>
      </c>
      <c r="AI285" s="7">
        <f t="shared" si="364"/>
        <v>9.847005438192058E-3</v>
      </c>
      <c r="AJ285" s="7">
        <f t="shared" si="364"/>
        <v>1.2064376785341002E-2</v>
      </c>
      <c r="AK285" s="7">
        <f t="shared" si="364"/>
        <v>5.4738512228669212E-3</v>
      </c>
      <c r="AL285" s="7">
        <f t="shared" si="364"/>
        <v>1.1788587335127554E-2</v>
      </c>
      <c r="AM285" s="7">
        <f t="shared" si="364"/>
        <v>7.8393759521746542E-3</v>
      </c>
      <c r="AN285" s="7">
        <f t="shared" si="364"/>
        <v>3.5944076047568885E-2</v>
      </c>
      <c r="AO285" s="7">
        <f t="shared" si="364"/>
        <v>1.9574534810788302E-2</v>
      </c>
      <c r="AP285" s="7">
        <f t="shared" si="364"/>
        <v>4.085502184204981E-2</v>
      </c>
      <c r="AQ285" s="7">
        <f t="shared" si="364"/>
        <v>1.9664901087787623E-2</v>
      </c>
      <c r="AR285" s="7">
        <f t="shared" si="364"/>
        <v>-7.8117834102791051E-3</v>
      </c>
      <c r="AS285" s="7">
        <f t="shared" si="364"/>
        <v>5.4961070335989959E-2</v>
      </c>
      <c r="AT285" s="7">
        <f t="shared" si="364"/>
        <v>9.6594435599210993E-3</v>
      </c>
      <c r="AU285" s="7">
        <f t="shared" si="364"/>
        <v>-4.2062657412856863E-3</v>
      </c>
      <c r="AV285" s="7">
        <f t="shared" si="364"/>
        <v>3.2206656677186363E-2</v>
      </c>
      <c r="AW285" s="7">
        <f t="shared" si="364"/>
        <v>-3.0718191312950616E-5</v>
      </c>
      <c r="AX285" s="7">
        <f t="shared" si="364"/>
        <v>2.1742430885244968E-2</v>
      </c>
      <c r="AY285" s="7">
        <f t="shared" si="364"/>
        <v>6.6636503121221269E-2</v>
      </c>
      <c r="AZ285" s="7">
        <f t="shared" si="364"/>
        <v>-5.7754684942092904E-3</v>
      </c>
      <c r="BA285" s="7">
        <f t="shared" si="364"/>
        <v>1.357910218972469E-2</v>
      </c>
      <c r="BB285" s="7">
        <f t="shared" si="364"/>
        <v>1.0876511607379236E-2</v>
      </c>
      <c r="BC285" s="7">
        <f t="shared" si="364"/>
        <v>2.0678100196052984E-2</v>
      </c>
      <c r="BD285" s="7">
        <f t="shared" si="364"/>
        <v>1.9938379600241252E-2</v>
      </c>
      <c r="BE285" s="7">
        <f t="shared" si="364"/>
        <v>3.6295961981325231E-3</v>
      </c>
      <c r="BF285" s="7" t="e">
        <f t="shared" si="364"/>
        <v>#DIV/0!</v>
      </c>
      <c r="BG285" s="7">
        <f t="shared" si="364"/>
        <v>-3.6905906491523366E-3</v>
      </c>
      <c r="BH285" s="7">
        <f t="shared" si="364"/>
        <v>8.0748644446686502E-3</v>
      </c>
    </row>
    <row r="286" spans="1:60" s="7" customFormat="1" x14ac:dyDescent="0.2">
      <c r="A286" s="138">
        <f t="shared" si="330"/>
        <v>42916</v>
      </c>
      <c r="B286" s="16">
        <f t="shared" ref="B286:AG286" si="365">B84/B80-1</f>
        <v>2.0145315147250153E-2</v>
      </c>
      <c r="C286" s="62">
        <f t="shared" si="365"/>
        <v>1.3868146404689918E-2</v>
      </c>
      <c r="D286" s="8">
        <f t="shared" si="365"/>
        <v>-3.0429074524152E-4</v>
      </c>
      <c r="E286" s="7">
        <f t="shared" si="365"/>
        <v>1.3466188487792241E-2</v>
      </c>
      <c r="F286" s="7">
        <f t="shared" si="365"/>
        <v>2.5328714834909949E-2</v>
      </c>
      <c r="G286" s="7">
        <f t="shared" si="365"/>
        <v>1.7204105976537321E-2</v>
      </c>
      <c r="H286" s="7">
        <f t="shared" si="365"/>
        <v>0.17679041446276589</v>
      </c>
      <c r="I286" s="20">
        <f t="shared" si="365"/>
        <v>2.1325872200874896E-2</v>
      </c>
      <c r="J286" s="7">
        <f t="shared" si="365"/>
        <v>1.2101432995548222E-2</v>
      </c>
      <c r="K286" s="7">
        <f t="shared" si="365"/>
        <v>1.8310437422500714E-2</v>
      </c>
      <c r="L286" s="7">
        <f t="shared" si="365"/>
        <v>-0.17396291340087933</v>
      </c>
      <c r="M286" s="7">
        <f t="shared" si="365"/>
        <v>-1.3878608438193885E-2</v>
      </c>
      <c r="N286" s="7">
        <f t="shared" si="365"/>
        <v>1.5991309392461517E-2</v>
      </c>
      <c r="O286" s="7">
        <f t="shared" si="365"/>
        <v>8.0255540027949213E-3</v>
      </c>
      <c r="P286" s="7">
        <f t="shared" si="365"/>
        <v>-1.7478752228989647E-2</v>
      </c>
      <c r="Q286" s="7">
        <f t="shared" si="365"/>
        <v>4.8354882791969978E-3</v>
      </c>
      <c r="R286" s="7">
        <f t="shared" si="365"/>
        <v>5.7438253877073464E-4</v>
      </c>
      <c r="S286" s="7">
        <f t="shared" si="365"/>
        <v>1.1401708957743617E-2</v>
      </c>
      <c r="T286" s="7">
        <f t="shared" si="365"/>
        <v>-2.9911698496278838E-3</v>
      </c>
      <c r="U286" s="7">
        <f t="shared" si="365"/>
        <v>-2.7181441348199664E-3</v>
      </c>
      <c r="V286" s="7">
        <f t="shared" si="365"/>
        <v>3.2159550252335301E-3</v>
      </c>
      <c r="W286" s="7">
        <f t="shared" si="365"/>
        <v>-1.1624206802313575E-2</v>
      </c>
      <c r="X286" s="7">
        <f t="shared" si="365"/>
        <v>-4.8368499942349485E-3</v>
      </c>
      <c r="Y286" s="7">
        <f t="shared" si="365"/>
        <v>-9.8397728220867009E-4</v>
      </c>
      <c r="Z286" s="7">
        <f t="shared" si="365"/>
        <v>-1.7112569409389211E-2</v>
      </c>
      <c r="AA286" s="7">
        <f t="shared" si="365"/>
        <v>2.0392188346747497E-2</v>
      </c>
      <c r="AB286" s="7">
        <f t="shared" si="365"/>
        <v>8.6891823665400381E-3</v>
      </c>
      <c r="AC286" s="7">
        <f t="shared" si="365"/>
        <v>-3.7362587054427299E-2</v>
      </c>
      <c r="AD286" s="7">
        <f t="shared" si="365"/>
        <v>5.7982591449978749E-3</v>
      </c>
      <c r="AE286" s="7">
        <f t="shared" si="365"/>
        <v>1.3466188487792241E-2</v>
      </c>
      <c r="AF286" s="7">
        <f t="shared" si="365"/>
        <v>2.5806293672054892E-2</v>
      </c>
      <c r="AG286" s="7">
        <f t="shared" si="365"/>
        <v>2.7128016400945532E-2</v>
      </c>
      <c r="AH286" s="7">
        <f t="shared" ref="AH286:BH286" si="366">AH84/AH80-1</f>
        <v>9.7525970668752571E-3</v>
      </c>
      <c r="AI286" s="7">
        <f t="shared" si="366"/>
        <v>1.1101876317228365E-2</v>
      </c>
      <c r="AJ286" s="7">
        <f t="shared" si="366"/>
        <v>1.3946843688894539E-2</v>
      </c>
      <c r="AK286" s="7">
        <f t="shared" si="366"/>
        <v>5.2946995071816438E-3</v>
      </c>
      <c r="AL286" s="7">
        <f t="shared" si="366"/>
        <v>1.3650623656851879E-2</v>
      </c>
      <c r="AM286" s="7">
        <f t="shared" si="366"/>
        <v>6.7388261448160236E-3</v>
      </c>
      <c r="AN286" s="7">
        <f t="shared" si="366"/>
        <v>4.7684985767153076E-2</v>
      </c>
      <c r="AO286" s="7">
        <f t="shared" si="366"/>
        <v>3.098388700711352E-2</v>
      </c>
      <c r="AP286" s="7">
        <f t="shared" si="366"/>
        <v>5.2974553476074604E-2</v>
      </c>
      <c r="AQ286" s="7">
        <f t="shared" si="366"/>
        <v>3.4418838966774334E-3</v>
      </c>
      <c r="AR286" s="7">
        <f t="shared" si="366"/>
        <v>-5.0291722377537873E-3</v>
      </c>
      <c r="AS286" s="7">
        <f t="shared" si="366"/>
        <v>5.0933334022681187E-2</v>
      </c>
      <c r="AT286" s="7">
        <f t="shared" si="366"/>
        <v>6.116387959866243E-3</v>
      </c>
      <c r="AU286" s="7">
        <f t="shared" si="366"/>
        <v>1.5819301841972777E-3</v>
      </c>
      <c r="AV286" s="7">
        <f t="shared" si="366"/>
        <v>3.5583163610266588E-2</v>
      </c>
      <c r="AW286" s="7">
        <f t="shared" si="366"/>
        <v>3.5342566792329055E-3</v>
      </c>
      <c r="AX286" s="7">
        <f t="shared" si="366"/>
        <v>1.5490865229031314E-2</v>
      </c>
      <c r="AY286" s="7">
        <f t="shared" si="366"/>
        <v>7.8633095048470159E-2</v>
      </c>
      <c r="AZ286" s="7">
        <f t="shared" si="366"/>
        <v>-1.3239974538510335E-3</v>
      </c>
      <c r="BA286" s="7">
        <f t="shared" si="366"/>
        <v>-2.5350064375806447E-4</v>
      </c>
      <c r="BB286" s="7">
        <f t="shared" si="366"/>
        <v>7.1198953925757369E-3</v>
      </c>
      <c r="BC286" s="7">
        <f t="shared" si="366"/>
        <v>2.0377403709277431E-2</v>
      </c>
      <c r="BD286" s="7">
        <f t="shared" si="366"/>
        <v>8.1507018715574198E-3</v>
      </c>
      <c r="BE286" s="7">
        <f t="shared" si="366"/>
        <v>1.7850043673679483E-3</v>
      </c>
      <c r="BF286" s="7" t="e">
        <f t="shared" si="366"/>
        <v>#DIV/0!</v>
      </c>
      <c r="BG286" s="7">
        <f t="shared" si="366"/>
        <v>-8.0665446111529704E-3</v>
      </c>
      <c r="BH286" s="7">
        <f t="shared" si="366"/>
        <v>1.8484104840605919E-3</v>
      </c>
    </row>
    <row r="287" spans="1:60" s="7" customFormat="1" x14ac:dyDescent="0.2">
      <c r="A287" s="138">
        <f t="shared" si="330"/>
        <v>43008</v>
      </c>
      <c r="B287" s="16">
        <f t="shared" ref="B287:AG287" si="367">B85/B81-1</f>
        <v>1.4373875737734076E-2</v>
      </c>
      <c r="C287" s="62">
        <f t="shared" si="367"/>
        <v>7.9859050129966747E-3</v>
      </c>
      <c r="D287" s="8">
        <f t="shared" si="367"/>
        <v>-1.2420309987389855E-3</v>
      </c>
      <c r="E287" s="7">
        <f t="shared" si="367"/>
        <v>1.6682757715965169E-2</v>
      </c>
      <c r="F287" s="7">
        <f t="shared" si="367"/>
        <v>1.7604721854159511E-2</v>
      </c>
      <c r="G287" s="7">
        <f t="shared" si="367"/>
        <v>9.2136173935861709E-3</v>
      </c>
      <c r="H287" s="7">
        <f t="shared" si="367"/>
        <v>0.17864568467174702</v>
      </c>
      <c r="I287" s="20">
        <f t="shared" si="367"/>
        <v>1.6286396279761473E-2</v>
      </c>
      <c r="J287" s="7">
        <f t="shared" si="367"/>
        <v>1.3247813742385262E-3</v>
      </c>
      <c r="K287" s="7">
        <f t="shared" si="367"/>
        <v>1.0921229326603443E-2</v>
      </c>
      <c r="L287" s="7">
        <f t="shared" si="367"/>
        <v>-0.19100220927897171</v>
      </c>
      <c r="M287" s="7">
        <f t="shared" si="367"/>
        <v>-1.4874726909310687E-2</v>
      </c>
      <c r="N287" s="7">
        <f t="shared" si="367"/>
        <v>9.8831728098043303E-3</v>
      </c>
      <c r="O287" s="7">
        <f t="shared" si="367"/>
        <v>4.1802230123795248E-3</v>
      </c>
      <c r="P287" s="7">
        <f t="shared" si="367"/>
        <v>-1.4608950843727042E-2</v>
      </c>
      <c r="Q287" s="7">
        <f t="shared" si="367"/>
        <v>-5.3780449224928306E-3</v>
      </c>
      <c r="R287" s="7">
        <f t="shared" si="367"/>
        <v>1.0608643483731584E-3</v>
      </c>
      <c r="S287" s="7">
        <f t="shared" si="367"/>
        <v>1.0079203027662631E-2</v>
      </c>
      <c r="T287" s="7">
        <f t="shared" si="367"/>
        <v>-4.6197016458903173E-3</v>
      </c>
      <c r="U287" s="7">
        <f t="shared" si="367"/>
        <v>-2.1665908535158929E-3</v>
      </c>
      <c r="V287" s="7">
        <f t="shared" si="367"/>
        <v>4.0322252181066442E-3</v>
      </c>
      <c r="W287" s="7">
        <f t="shared" si="367"/>
        <v>-1.0158789991989825E-2</v>
      </c>
      <c r="X287" s="7">
        <f t="shared" si="367"/>
        <v>-8.3639721897921238E-4</v>
      </c>
      <c r="Y287" s="7">
        <f t="shared" si="367"/>
        <v>5.838769429009627E-4</v>
      </c>
      <c r="Z287" s="7">
        <f t="shared" si="367"/>
        <v>-1.343797525011825E-2</v>
      </c>
      <c r="AA287" s="7">
        <f t="shared" si="367"/>
        <v>1.8832454044178437E-2</v>
      </c>
      <c r="AB287" s="7">
        <f t="shared" si="367"/>
        <v>4.790514856684025E-3</v>
      </c>
      <c r="AC287" s="7">
        <f t="shared" si="367"/>
        <v>-3.6990382845573322E-2</v>
      </c>
      <c r="AD287" s="7">
        <f t="shared" si="367"/>
        <v>4.6657911108038963E-3</v>
      </c>
      <c r="AE287" s="7">
        <f t="shared" si="367"/>
        <v>1.6682757715965169E-2</v>
      </c>
      <c r="AF287" s="7">
        <f t="shared" si="367"/>
        <v>2.1006157290792027E-2</v>
      </c>
      <c r="AG287" s="7">
        <f t="shared" si="367"/>
        <v>3.6964590229712213E-2</v>
      </c>
      <c r="AH287" s="7">
        <f t="shared" ref="AH287:BH287" si="368">AH85/AH81-1</f>
        <v>1.3028741376923003E-2</v>
      </c>
      <c r="AI287" s="7">
        <f t="shared" si="368"/>
        <v>7.0019551670812419E-3</v>
      </c>
      <c r="AJ287" s="7">
        <f t="shared" si="368"/>
        <v>1.4983422244534417E-2</v>
      </c>
      <c r="AK287" s="7">
        <f t="shared" si="368"/>
        <v>3.3216860221552125E-3</v>
      </c>
      <c r="AL287" s="7">
        <f t="shared" si="368"/>
        <v>7.3035620872368145E-3</v>
      </c>
      <c r="AM287" s="7">
        <f t="shared" si="368"/>
        <v>3.8159012179763696E-3</v>
      </c>
      <c r="AN287" s="7">
        <f t="shared" si="368"/>
        <v>2.3895083513794324E-2</v>
      </c>
      <c r="AO287" s="7">
        <f t="shared" si="368"/>
        <v>7.4366489223838261E-3</v>
      </c>
      <c r="AP287" s="7">
        <f t="shared" si="368"/>
        <v>2.8911756033517255E-2</v>
      </c>
      <c r="AQ287" s="7">
        <f t="shared" si="368"/>
        <v>-2.1237909806022359E-2</v>
      </c>
      <c r="AR287" s="7">
        <f t="shared" si="368"/>
        <v>-6.9157989971324607E-3</v>
      </c>
      <c r="AS287" s="7">
        <f t="shared" si="368"/>
        <v>5.115602703862332E-2</v>
      </c>
      <c r="AT287" s="7">
        <f t="shared" si="368"/>
        <v>6.0129435033569045E-3</v>
      </c>
      <c r="AU287" s="7">
        <f t="shared" si="368"/>
        <v>-1.2073527634052228E-3</v>
      </c>
      <c r="AV287" s="7">
        <f t="shared" si="368"/>
        <v>3.0600239238628646E-2</v>
      </c>
      <c r="AW287" s="7">
        <f t="shared" si="368"/>
        <v>1.6451135961350172E-2</v>
      </c>
      <c r="AX287" s="7">
        <f t="shared" si="368"/>
        <v>7.7849623467256546E-3</v>
      </c>
      <c r="AY287" s="7">
        <f t="shared" si="368"/>
        <v>7.0848186435987115E-2</v>
      </c>
      <c r="AZ287" s="7">
        <f t="shared" si="368"/>
        <v>-2.7591140178320206E-3</v>
      </c>
      <c r="BA287" s="7">
        <f t="shared" si="368"/>
        <v>-2.2153151458137343E-2</v>
      </c>
      <c r="BB287" s="7">
        <f t="shared" si="368"/>
        <v>-4.9163690507547653E-4</v>
      </c>
      <c r="BC287" s="7">
        <f t="shared" si="368"/>
        <v>9.561958964666939E-3</v>
      </c>
      <c r="BD287" s="7">
        <f t="shared" si="368"/>
        <v>-1.1889140349784499E-2</v>
      </c>
      <c r="BE287" s="7">
        <f t="shared" si="368"/>
        <v>-8.6192996207655748E-3</v>
      </c>
      <c r="BF287" s="7" t="e">
        <f t="shared" si="368"/>
        <v>#DIV/0!</v>
      </c>
      <c r="BG287" s="7">
        <f t="shared" si="368"/>
        <v>-2.2014588173979388E-2</v>
      </c>
      <c r="BH287" s="7">
        <f t="shared" si="368"/>
        <v>-1.2361036788687829E-2</v>
      </c>
    </row>
    <row r="288" spans="1:60" s="7" customFormat="1" ht="12" thickBot="1" x14ac:dyDescent="0.25">
      <c r="A288" s="139">
        <f t="shared" si="330"/>
        <v>43099</v>
      </c>
      <c r="B288" s="14">
        <f t="shared" ref="B288:AG288" si="369">B86/B82-1</f>
        <v>1.6630778938708124E-2</v>
      </c>
      <c r="C288" s="60">
        <f t="shared" si="369"/>
        <v>1.0033146120203451E-2</v>
      </c>
      <c r="D288" s="21">
        <f t="shared" si="369"/>
        <v>1.2773580444380706E-3</v>
      </c>
      <c r="E288" s="22">
        <f t="shared" si="369"/>
        <v>1.8808286308286348E-2</v>
      </c>
      <c r="F288" s="22">
        <f t="shared" si="369"/>
        <v>1.9791954022434499E-2</v>
      </c>
      <c r="G288" s="22">
        <f t="shared" si="369"/>
        <v>1.1139608211331087E-2</v>
      </c>
      <c r="H288" s="22">
        <f t="shared" si="369"/>
        <v>0.17957709247165532</v>
      </c>
      <c r="I288" s="23">
        <f t="shared" si="369"/>
        <v>1.8700429365136939E-2</v>
      </c>
      <c r="J288" s="22">
        <f t="shared" si="369"/>
        <v>2.6865164191693935E-3</v>
      </c>
      <c r="K288" s="22">
        <f t="shared" si="369"/>
        <v>1.2993179244703335E-2</v>
      </c>
      <c r="L288" s="22">
        <f t="shared" si="369"/>
        <v>-0.20431211498973301</v>
      </c>
      <c r="M288" s="22">
        <f t="shared" si="369"/>
        <v>-1.8324975394854004E-2</v>
      </c>
      <c r="N288" s="22">
        <f t="shared" si="369"/>
        <v>8.9638271715501983E-3</v>
      </c>
      <c r="O288" s="22">
        <f t="shared" si="369"/>
        <v>1.24193401339181E-2</v>
      </c>
      <c r="P288" s="22">
        <f t="shared" si="369"/>
        <v>-1.3048439449210414E-2</v>
      </c>
      <c r="Q288" s="22">
        <f t="shared" si="369"/>
        <v>-5.0659630606859629E-3</v>
      </c>
      <c r="R288" s="22">
        <f t="shared" si="369"/>
        <v>6.1093365642324038E-3</v>
      </c>
      <c r="S288" s="22">
        <f t="shared" si="369"/>
        <v>9.748235569361885E-3</v>
      </c>
      <c r="T288" s="22">
        <f t="shared" si="369"/>
        <v>-1.9009922633127507E-3</v>
      </c>
      <c r="U288" s="22">
        <f t="shared" si="369"/>
        <v>-1.4312800714055829E-3</v>
      </c>
      <c r="V288" s="22">
        <f t="shared" si="369"/>
        <v>8.8098918083461264E-3</v>
      </c>
      <c r="W288" s="22">
        <f t="shared" si="369"/>
        <v>-5.7730402792189883E-3</v>
      </c>
      <c r="X288" s="22">
        <f t="shared" si="369"/>
        <v>3.2292975841363702E-3</v>
      </c>
      <c r="Y288" s="22">
        <f t="shared" si="369"/>
        <v>1.7619246080220474E-3</v>
      </c>
      <c r="Z288" s="22">
        <f t="shared" si="369"/>
        <v>-1.1485099996937254E-2</v>
      </c>
      <c r="AA288" s="22">
        <f t="shared" si="369"/>
        <v>1.883441112039419E-2</v>
      </c>
      <c r="AB288" s="22">
        <f t="shared" si="369"/>
        <v>8.7630087859484895E-3</v>
      </c>
      <c r="AC288" s="22">
        <f t="shared" si="369"/>
        <v>-3.0883511797153873E-2</v>
      </c>
      <c r="AD288" s="22">
        <f t="shared" si="369"/>
        <v>1.1459824593103241E-2</v>
      </c>
      <c r="AE288" s="22">
        <f t="shared" si="369"/>
        <v>1.8808286308286348E-2</v>
      </c>
      <c r="AF288" s="22">
        <f t="shared" si="369"/>
        <v>2.2418454530847232E-2</v>
      </c>
      <c r="AG288" s="22">
        <f t="shared" si="369"/>
        <v>4.3141285977347898E-2</v>
      </c>
      <c r="AH288" s="22">
        <f t="shared" ref="AH288:BH288" si="370">AH86/AH82-1</f>
        <v>1.462174919408632E-2</v>
      </c>
      <c r="AI288" s="22">
        <f t="shared" si="370"/>
        <v>5.952107211114388E-3</v>
      </c>
      <c r="AJ288" s="22">
        <f t="shared" si="370"/>
        <v>1.6611130452081291E-2</v>
      </c>
      <c r="AK288" s="22">
        <f t="shared" si="370"/>
        <v>5.4021770529817381E-3</v>
      </c>
      <c r="AL288" s="22">
        <f t="shared" si="370"/>
        <v>4.0238234847693732E-3</v>
      </c>
      <c r="AM288" s="22">
        <f t="shared" si="370"/>
        <v>8.999328133851181E-3</v>
      </c>
      <c r="AN288" s="22">
        <f t="shared" si="370"/>
        <v>3.3228716326504371E-2</v>
      </c>
      <c r="AO288" s="22">
        <f t="shared" si="370"/>
        <v>1.3607259620174172E-2</v>
      </c>
      <c r="AP288" s="22">
        <f t="shared" si="370"/>
        <v>3.8734886557852066E-2</v>
      </c>
      <c r="AQ288" s="22">
        <f t="shared" si="370"/>
        <v>-2.8570480381388541E-2</v>
      </c>
      <c r="AR288" s="22">
        <f t="shared" si="370"/>
        <v>-1.7630302563707789E-2</v>
      </c>
      <c r="AS288" s="22">
        <f t="shared" si="370"/>
        <v>6.3095021204668145E-2</v>
      </c>
      <c r="AT288" s="22">
        <f t="shared" si="370"/>
        <v>3.5828801337038918E-3</v>
      </c>
      <c r="AU288" s="22">
        <f t="shared" si="370"/>
        <v>1.1000111827634829E-3</v>
      </c>
      <c r="AV288" s="22">
        <f t="shared" si="370"/>
        <v>3.1451119064017208E-2</v>
      </c>
      <c r="AW288" s="22">
        <f t="shared" si="370"/>
        <v>1.6682658082887158E-2</v>
      </c>
      <c r="AX288" s="22">
        <f t="shared" si="370"/>
        <v>1.3888329282877754E-2</v>
      </c>
      <c r="AY288" s="22">
        <f t="shared" si="370"/>
        <v>8.0213207750278626E-2</v>
      </c>
      <c r="AZ288" s="22">
        <f t="shared" si="370"/>
        <v>-9.2586977176704055E-3</v>
      </c>
      <c r="BA288" s="22">
        <f t="shared" si="370"/>
        <v>-1.4518974973432908E-2</v>
      </c>
      <c r="BB288" s="22">
        <f t="shared" si="370"/>
        <v>1.5074681021509662E-4</v>
      </c>
      <c r="BC288" s="22">
        <f t="shared" si="370"/>
        <v>1.1030742821076522E-2</v>
      </c>
      <c r="BD288" s="22">
        <f t="shared" si="370"/>
        <v>-3.6685552506171226E-2</v>
      </c>
      <c r="BE288" s="22">
        <f t="shared" si="370"/>
        <v>-9.7087919617105944E-3</v>
      </c>
      <c r="BF288" s="22" t="e">
        <f t="shared" si="370"/>
        <v>#DIV/0!</v>
      </c>
      <c r="BG288" s="22">
        <f t="shared" si="370"/>
        <v>-2.177712199528592E-2</v>
      </c>
      <c r="BH288" s="22">
        <f t="shared" si="370"/>
        <v>-1.5414160721863412E-2</v>
      </c>
    </row>
    <row r="289" spans="1:60" s="7" customFormat="1" x14ac:dyDescent="0.2">
      <c r="A289" s="140">
        <f t="shared" si="330"/>
        <v>43189</v>
      </c>
      <c r="B289" s="16">
        <f t="shared" ref="B289:AG289" si="371">B87/B83-1</f>
        <v>1.5326289662944692E-2</v>
      </c>
      <c r="C289" s="62">
        <f t="shared" si="371"/>
        <v>1.0909243904259069E-2</v>
      </c>
      <c r="D289" s="8">
        <f t="shared" si="371"/>
        <v>3.5785947866442402E-3</v>
      </c>
      <c r="E289" s="7">
        <f t="shared" si="371"/>
        <v>2.3132617689813229E-2</v>
      </c>
      <c r="F289" s="7">
        <f t="shared" si="371"/>
        <v>1.7119969357099141E-2</v>
      </c>
      <c r="G289" s="7">
        <f t="shared" si="371"/>
        <v>1.130681995546956E-2</v>
      </c>
      <c r="H289" s="7">
        <f t="shared" si="371"/>
        <v>0.12519256001612189</v>
      </c>
      <c r="I289" s="20">
        <f t="shared" si="371"/>
        <v>1.7956179703719988E-2</v>
      </c>
      <c r="J289" s="7">
        <f t="shared" si="371"/>
        <v>-2.2945496707648116E-3</v>
      </c>
      <c r="K289" s="7">
        <f t="shared" si="371"/>
        <v>1.4307380220303978E-2</v>
      </c>
      <c r="L289" s="7">
        <f t="shared" si="371"/>
        <v>-0.27135362014690456</v>
      </c>
      <c r="M289" s="7">
        <f t="shared" si="371"/>
        <v>-1.3754577035020144E-2</v>
      </c>
      <c r="N289" s="7">
        <f t="shared" si="371"/>
        <v>1.2151311534167375E-2</v>
      </c>
      <c r="O289" s="7">
        <f t="shared" si="371"/>
        <v>1.1830222757374997E-2</v>
      </c>
      <c r="P289" s="7">
        <f t="shared" si="371"/>
        <v>-1.2706660368445921E-2</v>
      </c>
      <c r="Q289" s="7">
        <f t="shared" si="371"/>
        <v>-1.6706693118930804E-2</v>
      </c>
      <c r="R289" s="7">
        <f t="shared" si="371"/>
        <v>4.7978915487214557E-3</v>
      </c>
      <c r="S289" s="7">
        <f t="shared" si="371"/>
        <v>2.5705288863187015E-4</v>
      </c>
      <c r="T289" s="7">
        <f t="shared" si="371"/>
        <v>-8.0630711342055683E-4</v>
      </c>
      <c r="U289" s="7">
        <f t="shared" si="371"/>
        <v>-2.8492204143218958E-3</v>
      </c>
      <c r="V289" s="7">
        <f t="shared" si="371"/>
        <v>8.9938578531734148E-3</v>
      </c>
      <c r="W289" s="7">
        <f t="shared" si="371"/>
        <v>-4.2652190771617082E-3</v>
      </c>
      <c r="X289" s="7">
        <f t="shared" si="371"/>
        <v>4.5335506023396199E-3</v>
      </c>
      <c r="Y289" s="7">
        <f t="shared" si="371"/>
        <v>5.1881645356419703E-3</v>
      </c>
      <c r="Z289" s="7">
        <f t="shared" si="371"/>
        <v>-8.063442654843711E-3</v>
      </c>
      <c r="AA289" s="7">
        <f t="shared" si="371"/>
        <v>2.2216666776313732E-2</v>
      </c>
      <c r="AB289" s="7">
        <f t="shared" si="371"/>
        <v>1.2594458438287104E-2</v>
      </c>
      <c r="AC289" s="7">
        <f t="shared" si="371"/>
        <v>-1.1972312171355526E-2</v>
      </c>
      <c r="AD289" s="7">
        <f t="shared" si="371"/>
        <v>1.5286349436067992E-2</v>
      </c>
      <c r="AE289" s="7">
        <f t="shared" si="371"/>
        <v>2.3132617689813229E-2</v>
      </c>
      <c r="AF289" s="7">
        <f t="shared" si="371"/>
        <v>2.7825437237104289E-2</v>
      </c>
      <c r="AG289" s="7">
        <f t="shared" si="371"/>
        <v>2.0311721235316993E-2</v>
      </c>
      <c r="AH289" s="7">
        <f t="shared" ref="AH289:BH289" si="372">AH87/AH83-1</f>
        <v>2.292366539165136E-2</v>
      </c>
      <c r="AI289" s="7">
        <f t="shared" si="372"/>
        <v>1.0713513300030009E-2</v>
      </c>
      <c r="AJ289" s="7">
        <f t="shared" si="372"/>
        <v>1.6615540514492544E-2</v>
      </c>
      <c r="AK289" s="7">
        <f t="shared" si="372"/>
        <v>8.7059377001010851E-3</v>
      </c>
      <c r="AL289" s="7">
        <f t="shared" si="372"/>
        <v>1.0542155408376441E-2</v>
      </c>
      <c r="AM289" s="7">
        <f t="shared" si="372"/>
        <v>9.6800590987382584E-3</v>
      </c>
      <c r="AN289" s="7">
        <f t="shared" si="372"/>
        <v>4.1415278330309224E-2</v>
      </c>
      <c r="AO289" s="7">
        <f t="shared" si="372"/>
        <v>3.1288715727236127E-2</v>
      </c>
      <c r="AP289" s="7">
        <f t="shared" si="372"/>
        <v>4.4391185790401355E-2</v>
      </c>
      <c r="AQ289" s="7">
        <f t="shared" si="372"/>
        <v>-3.2996535888117684E-2</v>
      </c>
      <c r="AR289" s="7">
        <f t="shared" si="372"/>
        <v>-1.2788314869882744E-2</v>
      </c>
      <c r="AS289" s="7">
        <f t="shared" si="372"/>
        <v>6.3097238297925351E-2</v>
      </c>
      <c r="AT289" s="7">
        <f t="shared" si="372"/>
        <v>-5.3187295452750138E-4</v>
      </c>
      <c r="AU289" s="7">
        <f t="shared" si="372"/>
        <v>-3.4177052357685644E-3</v>
      </c>
      <c r="AV289" s="7">
        <f t="shared" si="372"/>
        <v>3.2102963046314548E-2</v>
      </c>
      <c r="AW289" s="7">
        <f t="shared" si="372"/>
        <v>9.2771787546461759E-3</v>
      </c>
      <c r="AX289" s="7">
        <f t="shared" si="372"/>
        <v>1.4542695844579789E-2</v>
      </c>
      <c r="AY289" s="7">
        <f t="shared" si="372"/>
        <v>5.828079244421458E-2</v>
      </c>
      <c r="AZ289" s="7">
        <f t="shared" si="372"/>
        <v>-1.2768590392620127E-2</v>
      </c>
      <c r="BA289" s="7">
        <f t="shared" si="372"/>
        <v>-8.9349348756010416E-3</v>
      </c>
      <c r="BB289" s="7">
        <f t="shared" si="372"/>
        <v>-3.9677896512640976E-3</v>
      </c>
      <c r="BC289" s="7">
        <f t="shared" si="372"/>
        <v>2.217611903603478E-3</v>
      </c>
      <c r="BD289" s="7">
        <f t="shared" si="372"/>
        <v>-3.3602117892793659E-2</v>
      </c>
      <c r="BE289" s="7">
        <f t="shared" si="372"/>
        <v>-1.3276641019490887E-2</v>
      </c>
      <c r="BF289" s="7" t="e">
        <f t="shared" si="372"/>
        <v>#DIV/0!</v>
      </c>
      <c r="BG289" s="7">
        <f t="shared" si="372"/>
        <v>-2.0280248537473455E-2</v>
      </c>
      <c r="BH289" s="7">
        <f t="shared" si="372"/>
        <v>-1.9739403657776489E-2</v>
      </c>
    </row>
    <row r="290" spans="1:60" s="7" customFormat="1" x14ac:dyDescent="0.2">
      <c r="A290" s="138">
        <f t="shared" si="330"/>
        <v>43281</v>
      </c>
      <c r="B290" s="16">
        <f t="shared" ref="B290:AG290" si="373">B88/B84-1</f>
        <v>1.2213731878797152E-2</v>
      </c>
      <c r="C290" s="62">
        <f t="shared" si="373"/>
        <v>9.8629347655005972E-3</v>
      </c>
      <c r="D290" s="8">
        <f t="shared" si="373"/>
        <v>3.3988591363947052E-3</v>
      </c>
      <c r="E290" s="7">
        <f t="shared" si="373"/>
        <v>2.0227226786710739E-2</v>
      </c>
      <c r="F290" s="7">
        <f t="shared" si="373"/>
        <v>1.3310542500962308E-2</v>
      </c>
      <c r="G290" s="7">
        <f t="shared" si="373"/>
        <v>1.0242137042586696E-2</v>
      </c>
      <c r="H290" s="7">
        <f t="shared" si="373"/>
        <v>6.2755509681403865E-2</v>
      </c>
      <c r="I290" s="20">
        <f t="shared" si="373"/>
        <v>1.4594473548529718E-2</v>
      </c>
      <c r="J290" s="7">
        <f t="shared" si="373"/>
        <v>-4.1556125229074148E-3</v>
      </c>
      <c r="K290" s="7">
        <f t="shared" si="373"/>
        <v>1.3344738415111301E-2</v>
      </c>
      <c r="L290" s="7">
        <f t="shared" si="373"/>
        <v>-0.21013654246702151</v>
      </c>
      <c r="M290" s="7">
        <f t="shared" si="373"/>
        <v>-1.2948020266466465E-2</v>
      </c>
      <c r="N290" s="7">
        <f t="shared" si="373"/>
        <v>8.2854682082549314E-3</v>
      </c>
      <c r="O290" s="7">
        <f t="shared" si="373"/>
        <v>1.0773983997464986E-2</v>
      </c>
      <c r="P290" s="7">
        <f t="shared" si="373"/>
        <v>-1.1743908547184767E-2</v>
      </c>
      <c r="Q290" s="7">
        <f t="shared" si="373"/>
        <v>-1.5064337273773432E-2</v>
      </c>
      <c r="R290" s="7">
        <f t="shared" si="373"/>
        <v>9.5772355360490558E-3</v>
      </c>
      <c r="S290" s="7">
        <f t="shared" si="373"/>
        <v>2.2084125109136377E-3</v>
      </c>
      <c r="T290" s="7">
        <f t="shared" si="373"/>
        <v>-5.0520556037014774E-4</v>
      </c>
      <c r="U290" s="7">
        <f t="shared" si="373"/>
        <v>-3.6978410478701873E-3</v>
      </c>
      <c r="V290" s="7">
        <f t="shared" si="373"/>
        <v>1.0416330221892034E-2</v>
      </c>
      <c r="W290" s="7">
        <f t="shared" si="373"/>
        <v>-5.0471573046475537E-3</v>
      </c>
      <c r="X290" s="7">
        <f t="shared" si="373"/>
        <v>3.9798170558622559E-3</v>
      </c>
      <c r="Y290" s="7">
        <f t="shared" si="373"/>
        <v>8.2309267424480748E-3</v>
      </c>
      <c r="Z290" s="7">
        <f t="shared" si="373"/>
        <v>-2.8247136767500791E-3</v>
      </c>
      <c r="AA290" s="7">
        <f t="shared" si="373"/>
        <v>2.2345050059993321E-2</v>
      </c>
      <c r="AB290" s="7">
        <f t="shared" si="373"/>
        <v>1.0326659641728186E-2</v>
      </c>
      <c r="AC290" s="7">
        <f t="shared" si="373"/>
        <v>-1.2133065427005429E-2</v>
      </c>
      <c r="AD290" s="7">
        <f t="shared" si="373"/>
        <v>1.6322282928699527E-2</v>
      </c>
      <c r="AE290" s="7">
        <f t="shared" si="373"/>
        <v>2.0227226786710739E-2</v>
      </c>
      <c r="AF290" s="7">
        <f t="shared" si="373"/>
        <v>2.255239212183402E-2</v>
      </c>
      <c r="AG290" s="7">
        <f t="shared" si="373"/>
        <v>2.1949581883659919E-2</v>
      </c>
      <c r="AH290" s="7">
        <f t="shared" ref="AH290:BH290" si="374">AH88/AH84-1</f>
        <v>1.9646026447757814E-2</v>
      </c>
      <c r="AI290" s="7">
        <f t="shared" si="374"/>
        <v>7.9588334996512078E-3</v>
      </c>
      <c r="AJ290" s="7">
        <f t="shared" si="374"/>
        <v>2.0084428583862834E-2</v>
      </c>
      <c r="AK290" s="7">
        <f t="shared" si="374"/>
        <v>7.6804531206464688E-3</v>
      </c>
      <c r="AL290" s="7">
        <f t="shared" si="374"/>
        <v>5.5443585207277657E-3</v>
      </c>
      <c r="AM290" s="7">
        <f t="shared" si="374"/>
        <v>1.2468871720832331E-2</v>
      </c>
      <c r="AN290" s="7">
        <f t="shared" si="374"/>
        <v>3.6746101122939967E-2</v>
      </c>
      <c r="AO290" s="7">
        <f t="shared" si="374"/>
        <v>2.0710223178154408E-2</v>
      </c>
      <c r="AP290" s="7">
        <f t="shared" si="374"/>
        <v>4.171891128574301E-2</v>
      </c>
      <c r="AQ290" s="7">
        <f t="shared" si="374"/>
        <v>-3.2028482581459072E-2</v>
      </c>
      <c r="AR290" s="7">
        <f t="shared" si="374"/>
        <v>-1.9928227838436285E-2</v>
      </c>
      <c r="AS290" s="7">
        <f t="shared" si="374"/>
        <v>6.2197755705437618E-2</v>
      </c>
      <c r="AT290" s="7">
        <f t="shared" si="374"/>
        <v>1.1900456339286603E-3</v>
      </c>
      <c r="AU290" s="7">
        <f t="shared" si="374"/>
        <v>-5.8242464918040193E-3</v>
      </c>
      <c r="AV290" s="7">
        <f t="shared" si="374"/>
        <v>2.9020042041753014E-2</v>
      </c>
      <c r="AW290" s="7">
        <f t="shared" si="374"/>
        <v>1.3158297689896958E-2</v>
      </c>
      <c r="AX290" s="7">
        <f t="shared" si="374"/>
        <v>6.257203461234484E-3</v>
      </c>
      <c r="AY290" s="7">
        <f t="shared" si="374"/>
        <v>3.3882822370168819E-2</v>
      </c>
      <c r="AZ290" s="7">
        <f t="shared" si="374"/>
        <v>-2.47354868317059E-2</v>
      </c>
      <c r="BA290" s="7">
        <f t="shared" si="374"/>
        <v>-1.1313811542078001E-2</v>
      </c>
      <c r="BB290" s="7">
        <f t="shared" si="374"/>
        <v>-3.7540725682938536E-3</v>
      </c>
      <c r="BC290" s="7">
        <f t="shared" si="374"/>
        <v>1.0687557599085018E-3</v>
      </c>
      <c r="BD290" s="7">
        <f t="shared" si="374"/>
        <v>6.9359813883917987E-4</v>
      </c>
      <c r="BE290" s="7">
        <f t="shared" si="374"/>
        <v>-1.5380587066418316E-2</v>
      </c>
      <c r="BF290" s="7" t="e">
        <f t="shared" si="374"/>
        <v>#DIV/0!</v>
      </c>
      <c r="BG290" s="7">
        <f t="shared" si="374"/>
        <v>-1.8456868685524319E-2</v>
      </c>
      <c r="BH290" s="7">
        <f t="shared" si="374"/>
        <v>-1.5256519997801199E-2</v>
      </c>
    </row>
    <row r="291" spans="1:60" s="7" customFormat="1" x14ac:dyDescent="0.2">
      <c r="A291" s="138">
        <f t="shared" si="330"/>
        <v>43373</v>
      </c>
      <c r="B291" s="16">
        <f t="shared" ref="B291:AG291" si="375">B89/B85-1</f>
        <v>1.1068063451541432E-2</v>
      </c>
      <c r="C291" s="62">
        <f t="shared" si="375"/>
        <v>1.0269460224683113E-2</v>
      </c>
      <c r="D291" s="8">
        <f t="shared" si="375"/>
        <v>4.2034250304465726E-3</v>
      </c>
      <c r="E291" s="7">
        <f t="shared" si="375"/>
        <v>2.4292021548125264E-2</v>
      </c>
      <c r="F291" s="7">
        <f t="shared" si="375"/>
        <v>1.1225351720447474E-2</v>
      </c>
      <c r="G291" s="7">
        <f t="shared" si="375"/>
        <v>1.0166150608193369E-2</v>
      </c>
      <c r="H291" s="7">
        <f t="shared" si="375"/>
        <v>2.8631211890237429E-2</v>
      </c>
      <c r="I291" s="20">
        <f t="shared" si="375"/>
        <v>1.2640832054124251E-2</v>
      </c>
      <c r="J291" s="7">
        <f t="shared" si="375"/>
        <v>1.7675038946118882E-4</v>
      </c>
      <c r="K291" s="7">
        <f t="shared" si="375"/>
        <v>1.2307922985797193E-2</v>
      </c>
      <c r="L291" s="7">
        <f t="shared" si="375"/>
        <v>-0.21127110228401191</v>
      </c>
      <c r="M291" s="7">
        <f t="shared" si="375"/>
        <v>-6.3228424479780942E-3</v>
      </c>
      <c r="N291" s="7">
        <f t="shared" si="375"/>
        <v>5.2034705901291556E-3</v>
      </c>
      <c r="O291" s="7">
        <f t="shared" si="375"/>
        <v>1.4875817517955303E-2</v>
      </c>
      <c r="P291" s="7">
        <f t="shared" si="375"/>
        <v>-1.0429696341565098E-2</v>
      </c>
      <c r="Q291" s="7">
        <f t="shared" si="375"/>
        <v>-9.1178965224766317E-3</v>
      </c>
      <c r="R291" s="7">
        <f t="shared" si="375"/>
        <v>1.3718152982620246E-2</v>
      </c>
      <c r="S291" s="7">
        <f t="shared" si="375"/>
        <v>-2.4592485772410022E-3</v>
      </c>
      <c r="T291" s="7">
        <f t="shared" si="375"/>
        <v>1.1378032186928344E-3</v>
      </c>
      <c r="U291" s="7">
        <f t="shared" si="375"/>
        <v>-4.6377178212209103E-4</v>
      </c>
      <c r="V291" s="7">
        <f t="shared" si="375"/>
        <v>1.289998052833119E-2</v>
      </c>
      <c r="W291" s="7">
        <f t="shared" si="375"/>
        <v>-4.7887887125489526E-3</v>
      </c>
      <c r="X291" s="7">
        <f t="shared" si="375"/>
        <v>8.7372037460107244E-3</v>
      </c>
      <c r="Y291" s="7">
        <f t="shared" si="375"/>
        <v>3.6161998855923638E-3</v>
      </c>
      <c r="Z291" s="7">
        <f t="shared" si="375"/>
        <v>-8.2179774701621744E-3</v>
      </c>
      <c r="AA291" s="7">
        <f t="shared" si="375"/>
        <v>1.8529828345699606E-2</v>
      </c>
      <c r="AB291" s="7">
        <f t="shared" si="375"/>
        <v>1.4833188169803391E-2</v>
      </c>
      <c r="AC291" s="7">
        <f t="shared" si="375"/>
        <v>-1.4048081230401688E-2</v>
      </c>
      <c r="AD291" s="7">
        <f t="shared" si="375"/>
        <v>2.1823936151914358E-2</v>
      </c>
      <c r="AE291" s="7">
        <f t="shared" si="375"/>
        <v>2.4292021548125264E-2</v>
      </c>
      <c r="AF291" s="7">
        <f t="shared" si="375"/>
        <v>2.891814953447791E-2</v>
      </c>
      <c r="AG291" s="7">
        <f t="shared" si="375"/>
        <v>2.5882708585247993E-2</v>
      </c>
      <c r="AH291" s="7">
        <f t="shared" ref="AH291:BH291" si="376">AH89/AH85-1</f>
        <v>2.3413744551459725E-2</v>
      </c>
      <c r="AI291" s="7">
        <f t="shared" si="376"/>
        <v>6.0460238221877738E-3</v>
      </c>
      <c r="AJ291" s="7">
        <f t="shared" si="376"/>
        <v>2.2559149486637287E-2</v>
      </c>
      <c r="AK291" s="7">
        <f t="shared" si="376"/>
        <v>9.0412129161416832E-3</v>
      </c>
      <c r="AL291" s="7">
        <f t="shared" si="376"/>
        <v>8.1851499579466136E-4</v>
      </c>
      <c r="AM291" s="7">
        <f t="shared" si="376"/>
        <v>1.2970437566078852E-2</v>
      </c>
      <c r="AN291" s="7">
        <f t="shared" si="376"/>
        <v>2.4343438230560066E-2</v>
      </c>
      <c r="AO291" s="7">
        <f t="shared" si="376"/>
        <v>1.4941618840292881E-2</v>
      </c>
      <c r="AP291" s="7">
        <f t="shared" si="376"/>
        <v>2.7149380597500716E-2</v>
      </c>
      <c r="AQ291" s="7">
        <f t="shared" si="376"/>
        <v>-5.6556731020946938E-3</v>
      </c>
      <c r="AR291" s="7">
        <f t="shared" si="376"/>
        <v>-1.332571569747687E-2</v>
      </c>
      <c r="AS291" s="7">
        <f t="shared" si="376"/>
        <v>6.9884536042157608E-2</v>
      </c>
      <c r="AT291" s="7">
        <f t="shared" si="376"/>
        <v>9.9371538546932925E-4</v>
      </c>
      <c r="AU291" s="7">
        <f t="shared" si="376"/>
        <v>-4.8740982469981375E-3</v>
      </c>
      <c r="AV291" s="7">
        <f t="shared" si="376"/>
        <v>3.6120868381949389E-2</v>
      </c>
      <c r="AW291" s="7">
        <f t="shared" si="376"/>
        <v>1.6799491917805387E-2</v>
      </c>
      <c r="AX291" s="7">
        <f t="shared" si="376"/>
        <v>-6.1374115087953207E-4</v>
      </c>
      <c r="AY291" s="7">
        <f t="shared" si="376"/>
        <v>1.9952420284152117E-2</v>
      </c>
      <c r="AZ291" s="7">
        <f t="shared" si="376"/>
        <v>-2.7580376585115918E-2</v>
      </c>
      <c r="BA291" s="7">
        <f t="shared" si="376"/>
        <v>5.6983916128050538E-4</v>
      </c>
      <c r="BB291" s="7">
        <f t="shared" si="376"/>
        <v>-7.5538519374751534E-4</v>
      </c>
      <c r="BC291" s="7">
        <f t="shared" si="376"/>
        <v>5.1067313717509943E-3</v>
      </c>
      <c r="BD291" s="7">
        <f t="shared" si="376"/>
        <v>-2.6049730635355872E-2</v>
      </c>
      <c r="BE291" s="7">
        <f t="shared" si="376"/>
        <v>-1.3760928946326523E-2</v>
      </c>
      <c r="BF291" s="7" t="e">
        <f t="shared" si="376"/>
        <v>#DIV/0!</v>
      </c>
      <c r="BG291" s="7">
        <f t="shared" si="376"/>
        <v>-1.4239788680443399E-2</v>
      </c>
      <c r="BH291" s="7">
        <f t="shared" si="376"/>
        <v>-1.3393844537221478E-2</v>
      </c>
    </row>
    <row r="292" spans="1:60" s="7" customFormat="1" ht="12" thickBot="1" x14ac:dyDescent="0.25">
      <c r="A292" s="139">
        <f t="shared" si="330"/>
        <v>43464</v>
      </c>
      <c r="B292" s="14">
        <f t="shared" ref="B292:AG292" si="377">B90/B86-1</f>
        <v>1.1072492336499984E-2</v>
      </c>
      <c r="C292" s="60">
        <f t="shared" si="377"/>
        <v>1.3199573924897345E-2</v>
      </c>
      <c r="D292" s="21">
        <f t="shared" si="377"/>
        <v>4.820616472966055E-3</v>
      </c>
      <c r="E292" s="22">
        <f t="shared" si="377"/>
        <v>2.2822893732449723E-2</v>
      </c>
      <c r="F292" s="22">
        <f t="shared" si="377"/>
        <v>1.1249780011883814E-2</v>
      </c>
      <c r="G292" s="22">
        <f t="shared" si="377"/>
        <v>1.4102576643421738E-2</v>
      </c>
      <c r="H292" s="22">
        <f t="shared" si="377"/>
        <v>-3.3910655406942714E-2</v>
      </c>
      <c r="I292" s="23">
        <f t="shared" si="377"/>
        <v>1.1741395857857606E-2</v>
      </c>
      <c r="J292" s="22">
        <f t="shared" si="377"/>
        <v>6.4937801010533924E-3</v>
      </c>
      <c r="K292" s="22">
        <f t="shared" si="377"/>
        <v>1.5754037460153913E-2</v>
      </c>
      <c r="L292" s="22">
        <f t="shared" si="377"/>
        <v>-0.19509677419354843</v>
      </c>
      <c r="M292" s="22">
        <f t="shared" si="377"/>
        <v>3.1987014227059518E-3</v>
      </c>
      <c r="N292" s="22">
        <f t="shared" si="377"/>
        <v>7.6838971015429358E-3</v>
      </c>
      <c r="O292" s="22">
        <f t="shared" si="377"/>
        <v>1.3327596730136282E-2</v>
      </c>
      <c r="P292" s="22">
        <f t="shared" si="377"/>
        <v>-1.4053626626410742E-2</v>
      </c>
      <c r="Q292" s="22">
        <f t="shared" si="377"/>
        <v>-1.2305081149888597E-2</v>
      </c>
      <c r="R292" s="22">
        <f t="shared" si="377"/>
        <v>1.4056649904756302E-2</v>
      </c>
      <c r="S292" s="22">
        <f t="shared" si="377"/>
        <v>2.5615611363547508E-3</v>
      </c>
      <c r="T292" s="22">
        <f t="shared" si="377"/>
        <v>-3.1678366804199776E-3</v>
      </c>
      <c r="U292" s="22">
        <f t="shared" si="377"/>
        <v>8.8327074628447022E-4</v>
      </c>
      <c r="V292" s="22">
        <f t="shared" si="377"/>
        <v>1.1926169030666234E-2</v>
      </c>
      <c r="W292" s="22">
        <f t="shared" si="377"/>
        <v>-6.8312491698134803E-3</v>
      </c>
      <c r="X292" s="22">
        <f t="shared" si="377"/>
        <v>8.5895405958740234E-3</v>
      </c>
      <c r="Y292" s="22">
        <f t="shared" si="377"/>
        <v>5.3281228480925868E-3</v>
      </c>
      <c r="Z292" s="22">
        <f t="shared" si="377"/>
        <v>-9.0676250671293257E-3</v>
      </c>
      <c r="AA292" s="22">
        <f t="shared" si="377"/>
        <v>2.3328942610671977E-2</v>
      </c>
      <c r="AB292" s="22">
        <f t="shared" si="377"/>
        <v>1.1919832023225663E-2</v>
      </c>
      <c r="AC292" s="22">
        <f t="shared" si="377"/>
        <v>-6.3017924832888816E-3</v>
      </c>
      <c r="AD292" s="22">
        <f t="shared" si="377"/>
        <v>2.5607552407192369E-2</v>
      </c>
      <c r="AE292" s="22">
        <f t="shared" si="377"/>
        <v>2.2822893732449723E-2</v>
      </c>
      <c r="AF292" s="22">
        <f t="shared" si="377"/>
        <v>2.6491288008199554E-2</v>
      </c>
      <c r="AG292" s="22">
        <f t="shared" si="377"/>
        <v>2.6841904807965555E-2</v>
      </c>
      <c r="AH292" s="22">
        <f t="shared" ref="AH292:BH292" si="378">AH90/AH86-1</f>
        <v>2.1689639823155638E-2</v>
      </c>
      <c r="AI292" s="22">
        <f t="shared" si="378"/>
        <v>6.7337989874503013E-3</v>
      </c>
      <c r="AJ292" s="22">
        <f t="shared" si="378"/>
        <v>2.5221640602492768E-2</v>
      </c>
      <c r="AK292" s="22">
        <f t="shared" si="378"/>
        <v>9.5424995453694539E-3</v>
      </c>
      <c r="AL292" s="22">
        <f t="shared" si="378"/>
        <v>1.3394343601489389E-3</v>
      </c>
      <c r="AM292" s="22">
        <f t="shared" si="378"/>
        <v>1.3667336832003496E-2</v>
      </c>
      <c r="AN292" s="22">
        <f t="shared" si="378"/>
        <v>2.8176561595173677E-2</v>
      </c>
      <c r="AO292" s="22">
        <f t="shared" si="378"/>
        <v>1.9638764669880127E-2</v>
      </c>
      <c r="AP292" s="22">
        <f t="shared" si="378"/>
        <v>3.0514479208463507E-2</v>
      </c>
      <c r="AQ292" s="22">
        <f t="shared" si="378"/>
        <v>-1.4860772779162756E-3</v>
      </c>
      <c r="AR292" s="22">
        <f t="shared" si="378"/>
        <v>6.5047021943565042E-4</v>
      </c>
      <c r="AS292" s="22">
        <f t="shared" si="378"/>
        <v>6.9071567932756039E-2</v>
      </c>
      <c r="AT292" s="22">
        <f t="shared" si="378"/>
        <v>2.4647447067180916E-3</v>
      </c>
      <c r="AU292" s="22">
        <f t="shared" si="378"/>
        <v>-4.7377712145024731E-3</v>
      </c>
      <c r="AV292" s="22">
        <f t="shared" si="378"/>
        <v>3.9680322820818015E-2</v>
      </c>
      <c r="AW292" s="22">
        <f t="shared" si="378"/>
        <v>2.0315798019159059E-2</v>
      </c>
      <c r="AX292" s="22">
        <f t="shared" si="378"/>
        <v>1.1540510035005003E-2</v>
      </c>
      <c r="AY292" s="22">
        <f t="shared" si="378"/>
        <v>-3.5034092914132398E-4</v>
      </c>
      <c r="AZ292" s="22">
        <f t="shared" si="378"/>
        <v>-2.7392927829582359E-2</v>
      </c>
      <c r="BA292" s="22">
        <f t="shared" si="378"/>
        <v>5.1433223077239631E-3</v>
      </c>
      <c r="BB292" s="22">
        <f t="shared" si="378"/>
        <v>6.279586174745333E-3</v>
      </c>
      <c r="BC292" s="22">
        <f t="shared" si="378"/>
        <v>1.2558562948172147E-2</v>
      </c>
      <c r="BD292" s="22">
        <f t="shared" si="378"/>
        <v>1.7556718243652014E-3</v>
      </c>
      <c r="BE292" s="22">
        <f t="shared" si="378"/>
        <v>-5.6489828309016499E-3</v>
      </c>
      <c r="BF292" s="22" t="e">
        <f t="shared" si="378"/>
        <v>#DIV/0!</v>
      </c>
      <c r="BG292" s="22">
        <f t="shared" si="378"/>
        <v>-4.8620748579536466E-3</v>
      </c>
      <c r="BH292" s="22">
        <f t="shared" si="378"/>
        <v>-4.3675498727058226E-4</v>
      </c>
    </row>
    <row r="293" spans="1:60" s="7" customFormat="1" x14ac:dyDescent="0.2">
      <c r="A293" s="138">
        <f t="shared" si="330"/>
        <v>43554</v>
      </c>
      <c r="B293" s="16">
        <f t="shared" ref="B293:AG293" si="379">B91/B87-1</f>
        <v>1.3904458087278471E-2</v>
      </c>
      <c r="C293" s="62">
        <f t="shared" si="379"/>
        <v>1.5240571454040008E-2</v>
      </c>
      <c r="D293" s="8">
        <f t="shared" si="379"/>
        <v>7.8093517635426934E-3</v>
      </c>
      <c r="E293" s="7">
        <f t="shared" si="379"/>
        <v>3.0755381328908094E-2</v>
      </c>
      <c r="F293" s="7">
        <f t="shared" si="379"/>
        <v>1.3515334515583399E-2</v>
      </c>
      <c r="G293" s="7">
        <f t="shared" si="379"/>
        <v>1.5278949643868334E-2</v>
      </c>
      <c r="H293" s="7">
        <f t="shared" si="379"/>
        <v>-1.5953569025170977E-2</v>
      </c>
      <c r="I293" s="20">
        <f t="shared" si="379"/>
        <v>1.4679739393614888E-2</v>
      </c>
      <c r="J293" s="7">
        <f t="shared" si="379"/>
        <v>8.604468068693194E-3</v>
      </c>
      <c r="K293" s="7">
        <f t="shared" si="379"/>
        <v>1.6727287921162404E-2</v>
      </c>
      <c r="L293" s="7">
        <f t="shared" si="379"/>
        <v>-0.12932027649769584</v>
      </c>
      <c r="M293" s="7">
        <f t="shared" si="379"/>
        <v>2.3323337617211504E-3</v>
      </c>
      <c r="N293" s="7">
        <f t="shared" si="379"/>
        <v>1.170219044653531E-2</v>
      </c>
      <c r="O293" s="7">
        <f t="shared" si="379"/>
        <v>1.5906544095042552E-2</v>
      </c>
      <c r="P293" s="7">
        <f t="shared" si="379"/>
        <v>-1.5968135495909253E-2</v>
      </c>
      <c r="Q293" s="7">
        <f t="shared" si="379"/>
        <v>-5.2033556334288855E-3</v>
      </c>
      <c r="R293" s="7">
        <f t="shared" si="379"/>
        <v>1.927382599937677E-2</v>
      </c>
      <c r="S293" s="7">
        <f t="shared" si="379"/>
        <v>1.6061676839060901E-3</v>
      </c>
      <c r="T293" s="7">
        <f t="shared" si="379"/>
        <v>8.4594123632175666E-4</v>
      </c>
      <c r="U293" s="7">
        <f t="shared" si="379"/>
        <v>5.2552215511618705E-3</v>
      </c>
      <c r="V293" s="7">
        <f t="shared" si="379"/>
        <v>1.541174481242602E-2</v>
      </c>
      <c r="W293" s="7">
        <f t="shared" si="379"/>
        <v>-4.4544487500949304E-3</v>
      </c>
      <c r="X293" s="7">
        <f t="shared" si="379"/>
        <v>1.1221894570966784E-2</v>
      </c>
      <c r="Y293" s="7">
        <f t="shared" si="379"/>
        <v>7.4814324709062685E-3</v>
      </c>
      <c r="Z293" s="7">
        <f t="shared" si="379"/>
        <v>-1.0410268850225335E-2</v>
      </c>
      <c r="AA293" s="7">
        <f t="shared" si="379"/>
        <v>2.9791478954820372E-2</v>
      </c>
      <c r="AB293" s="7">
        <f t="shared" si="379"/>
        <v>1.2712119162495705E-2</v>
      </c>
      <c r="AC293" s="7">
        <f t="shared" si="379"/>
        <v>-1.1004871008478689E-3</v>
      </c>
      <c r="AD293" s="7">
        <f t="shared" si="379"/>
        <v>2.9653234649122728E-2</v>
      </c>
      <c r="AE293" s="7">
        <f t="shared" si="379"/>
        <v>3.0755381328908094E-2</v>
      </c>
      <c r="AF293" s="7">
        <f t="shared" si="379"/>
        <v>2.7462541900569404E-2</v>
      </c>
      <c r="AG293" s="7">
        <f t="shared" si="379"/>
        <v>3.4779095152516648E-2</v>
      </c>
      <c r="AH293" s="7">
        <f t="shared" ref="AH293:BH293" si="380">AH91/AH87-1</f>
        <v>3.0590014650728303E-2</v>
      </c>
      <c r="AI293" s="7">
        <f t="shared" si="380"/>
        <v>7.097863265958626E-3</v>
      </c>
      <c r="AJ293" s="7">
        <f t="shared" si="380"/>
        <v>2.6024681192237997E-2</v>
      </c>
      <c r="AK293" s="7">
        <f t="shared" si="380"/>
        <v>8.056713427283535E-3</v>
      </c>
      <c r="AL293" s="7">
        <f t="shared" si="380"/>
        <v>2.4558218869470405E-3</v>
      </c>
      <c r="AM293" s="7">
        <f t="shared" si="380"/>
        <v>1.7244204780202388E-2</v>
      </c>
      <c r="AN293" s="7">
        <f t="shared" si="380"/>
        <v>2.7173381359982818E-2</v>
      </c>
      <c r="AO293" s="7">
        <f t="shared" si="380"/>
        <v>8.5210561635777893E-3</v>
      </c>
      <c r="AP293" s="7">
        <f t="shared" si="380"/>
        <v>3.2585999848537828E-2</v>
      </c>
      <c r="AQ293" s="7">
        <f t="shared" si="380"/>
        <v>1.1402357699594967E-2</v>
      </c>
      <c r="AR293" s="7">
        <f t="shared" si="380"/>
        <v>-7.4056154698547427E-3</v>
      </c>
      <c r="AS293" s="7">
        <f t="shared" si="380"/>
        <v>6.2435904039860102E-2</v>
      </c>
      <c r="AT293" s="7">
        <f t="shared" si="380"/>
        <v>1.2545778117692086E-2</v>
      </c>
      <c r="AU293" s="7">
        <f t="shared" si="380"/>
        <v>1.5052895876443984E-6</v>
      </c>
      <c r="AV293" s="7">
        <f t="shared" si="380"/>
        <v>4.1292815476383415E-2</v>
      </c>
      <c r="AW293" s="7">
        <f t="shared" si="380"/>
        <v>2.4481306751889642E-2</v>
      </c>
      <c r="AX293" s="7">
        <f t="shared" si="380"/>
        <v>6.0063137349111173E-3</v>
      </c>
      <c r="AY293" s="7">
        <f t="shared" si="380"/>
        <v>5.5684896304490916E-3</v>
      </c>
      <c r="AZ293" s="7">
        <f t="shared" si="380"/>
        <v>-1.9004356136143485E-2</v>
      </c>
      <c r="BA293" s="7">
        <f t="shared" si="380"/>
        <v>1.8455334104203747E-3</v>
      </c>
      <c r="BB293" s="7">
        <f t="shared" si="380"/>
        <v>6.6504307087538184E-3</v>
      </c>
      <c r="BC293" s="7">
        <f t="shared" si="380"/>
        <v>1.6012496935666531E-2</v>
      </c>
      <c r="BD293" s="7">
        <f t="shared" si="380"/>
        <v>-8.3603156053175809E-3</v>
      </c>
      <c r="BE293" s="7">
        <f t="shared" si="380"/>
        <v>-2.6994374087235817E-3</v>
      </c>
      <c r="BF293" s="7" t="e">
        <f t="shared" si="380"/>
        <v>#DIV/0!</v>
      </c>
      <c r="BG293" s="7">
        <f t="shared" si="380"/>
        <v>4.0888887637064997E-3</v>
      </c>
      <c r="BH293" s="7">
        <f t="shared" si="380"/>
        <v>3.5305922806125878E-3</v>
      </c>
    </row>
    <row r="294" spans="1:60" s="7" customFormat="1" x14ac:dyDescent="0.2">
      <c r="A294" s="138">
        <f t="shared" si="330"/>
        <v>43646</v>
      </c>
      <c r="B294" s="16">
        <f t="shared" ref="B294:AG294" si="381">B92/B88-1</f>
        <v>1.3945264540334401E-2</v>
      </c>
      <c r="C294" s="62">
        <f t="shared" si="381"/>
        <v>1.4990396957241803E-2</v>
      </c>
      <c r="D294" s="8">
        <f t="shared" si="381"/>
        <v>7.0024192465394375E-3</v>
      </c>
      <c r="E294" s="7">
        <f t="shared" si="381"/>
        <v>3.2170209628804125E-2</v>
      </c>
      <c r="F294" s="7">
        <f t="shared" si="381"/>
        <v>1.3594864488179592E-2</v>
      </c>
      <c r="G294" s="7">
        <f t="shared" si="381"/>
        <v>1.4965897983203247E-2</v>
      </c>
      <c r="H294" s="7">
        <f t="shared" si="381"/>
        <v>-7.4065973258633511E-3</v>
      </c>
      <c r="I294" s="20">
        <f t="shared" si="381"/>
        <v>1.4699756566339595E-2</v>
      </c>
      <c r="J294" s="7">
        <f t="shared" si="381"/>
        <v>8.659903254418122E-3</v>
      </c>
      <c r="K294" s="7">
        <f t="shared" si="381"/>
        <v>1.6301322151263786E-2</v>
      </c>
      <c r="L294" s="7">
        <f t="shared" si="381"/>
        <v>-0.12042191620275422</v>
      </c>
      <c r="M294" s="7">
        <f t="shared" si="381"/>
        <v>5.7034220532319324E-3</v>
      </c>
      <c r="N294" s="7">
        <f t="shared" si="381"/>
        <v>1.4059351529584152E-2</v>
      </c>
      <c r="O294" s="7">
        <f t="shared" si="381"/>
        <v>6.975468296888554E-3</v>
      </c>
      <c r="P294" s="7">
        <f t="shared" si="381"/>
        <v>-2.2007966037015825E-2</v>
      </c>
      <c r="Q294" s="7">
        <f t="shared" si="381"/>
        <v>-6.7976633032394984E-3</v>
      </c>
      <c r="R294" s="7">
        <f t="shared" si="381"/>
        <v>1.6511199401163079E-2</v>
      </c>
      <c r="S294" s="7">
        <f t="shared" si="381"/>
        <v>1.1568617402890169E-2</v>
      </c>
      <c r="T294" s="7">
        <f t="shared" si="381"/>
        <v>-1.5552643755079032E-5</v>
      </c>
      <c r="U294" s="7">
        <f t="shared" si="381"/>
        <v>4.7392828865513437E-3</v>
      </c>
      <c r="V294" s="7">
        <f t="shared" si="381"/>
        <v>1.3337701983473726E-2</v>
      </c>
      <c r="W294" s="7">
        <f t="shared" si="381"/>
        <v>1.4466408428586153E-3</v>
      </c>
      <c r="X294" s="7">
        <f t="shared" si="381"/>
        <v>1.0963140766727442E-2</v>
      </c>
      <c r="Y294" s="7">
        <f t="shared" si="381"/>
        <v>6.0442463973036098E-3</v>
      </c>
      <c r="Z294" s="7">
        <f t="shared" si="381"/>
        <v>-1.7408323032550466E-2</v>
      </c>
      <c r="AA294" s="7">
        <f t="shared" si="381"/>
        <v>3.5247715247715306E-2</v>
      </c>
      <c r="AB294" s="7">
        <f t="shared" si="381"/>
        <v>1.1167232850586961E-2</v>
      </c>
      <c r="AC294" s="7">
        <f t="shared" si="381"/>
        <v>-1.7691979034403227E-3</v>
      </c>
      <c r="AD294" s="7">
        <f t="shared" si="381"/>
        <v>2.2150065345387437E-2</v>
      </c>
      <c r="AE294" s="7">
        <f t="shared" si="381"/>
        <v>3.2170209628804125E-2</v>
      </c>
      <c r="AF294" s="7">
        <f t="shared" si="381"/>
        <v>2.8846538548737755E-2</v>
      </c>
      <c r="AG294" s="7">
        <f t="shared" si="381"/>
        <v>4.0686631705947773E-2</v>
      </c>
      <c r="AH294" s="7">
        <f t="shared" ref="AH294:BH294" si="382">AH92/AH88-1</f>
        <v>3.1321915828525171E-2</v>
      </c>
      <c r="AI294" s="7">
        <f t="shared" si="382"/>
        <v>6.1257086461172783E-3</v>
      </c>
      <c r="AJ294" s="7">
        <f t="shared" si="382"/>
        <v>1.9470338531111908E-2</v>
      </c>
      <c r="AK294" s="7">
        <f t="shared" si="382"/>
        <v>7.4939548622641183E-3</v>
      </c>
      <c r="AL294" s="7">
        <f t="shared" si="382"/>
        <v>2.5251912770609675E-3</v>
      </c>
      <c r="AM294" s="7">
        <f t="shared" si="382"/>
        <v>1.1910887861894093E-2</v>
      </c>
      <c r="AN294" s="7">
        <f t="shared" si="382"/>
        <v>3.4081945135739034E-2</v>
      </c>
      <c r="AO294" s="7">
        <f t="shared" si="382"/>
        <v>2.3794782671663128E-2</v>
      </c>
      <c r="AP294" s="7">
        <f t="shared" si="382"/>
        <v>3.7207712505290313E-2</v>
      </c>
      <c r="AQ294" s="7">
        <f t="shared" si="382"/>
        <v>2.0263223566833855E-2</v>
      </c>
      <c r="AR294" s="7">
        <f t="shared" si="382"/>
        <v>-1.9803677157993138E-2</v>
      </c>
      <c r="AS294" s="7">
        <f t="shared" si="382"/>
        <v>5.8435302944690903E-2</v>
      </c>
      <c r="AT294" s="7">
        <f t="shared" si="382"/>
        <v>1.0146527005831629E-2</v>
      </c>
      <c r="AU294" s="7">
        <f t="shared" si="382"/>
        <v>-4.2644810489181895E-3</v>
      </c>
      <c r="AV294" s="7">
        <f t="shared" si="382"/>
        <v>4.0687497563447916E-2</v>
      </c>
      <c r="AW294" s="7">
        <f t="shared" si="382"/>
        <v>2.3717884130982414E-2</v>
      </c>
      <c r="AX294" s="7">
        <f t="shared" si="382"/>
        <v>5.9524609263286177E-3</v>
      </c>
      <c r="AY294" s="7">
        <f t="shared" si="382"/>
        <v>8.7542024867623969E-3</v>
      </c>
      <c r="AZ294" s="7">
        <f t="shared" si="382"/>
        <v>-8.4490547097205715E-3</v>
      </c>
      <c r="BA294" s="7">
        <f t="shared" si="382"/>
        <v>3.3751465732667629E-3</v>
      </c>
      <c r="BB294" s="7">
        <f t="shared" si="382"/>
        <v>7.5399314138768769E-3</v>
      </c>
      <c r="BC294" s="7">
        <f t="shared" si="382"/>
        <v>1.3414239760878299E-2</v>
      </c>
      <c r="BD294" s="7">
        <f t="shared" si="382"/>
        <v>-5.6739681649030649E-3</v>
      </c>
      <c r="BE294" s="7">
        <f t="shared" si="382"/>
        <v>-2.0351385516352849E-3</v>
      </c>
      <c r="BF294" s="7" t="e">
        <f t="shared" si="382"/>
        <v>#DIV/0!</v>
      </c>
      <c r="BG294" s="7">
        <f t="shared" si="382"/>
        <v>3.3728118806208851E-3</v>
      </c>
      <c r="BH294" s="7">
        <f t="shared" si="382"/>
        <v>5.6857855835090731E-4</v>
      </c>
    </row>
    <row r="295" spans="1:60" s="7" customFormat="1" x14ac:dyDescent="0.2">
      <c r="A295" s="138">
        <f t="shared" si="330"/>
        <v>43738</v>
      </c>
      <c r="B295" s="16">
        <f t="shared" ref="B295:AG295" si="383">B93/B89-1</f>
        <v>1.7570853965370947E-2</v>
      </c>
      <c r="C295" s="62">
        <f t="shared" si="383"/>
        <v>1.8838522996046603E-2</v>
      </c>
      <c r="D295" s="8">
        <f t="shared" si="383"/>
        <v>7.1163137065821669E-3</v>
      </c>
      <c r="E295" s="7">
        <f t="shared" si="383"/>
        <v>3.5517820480973628E-2</v>
      </c>
      <c r="F295" s="7">
        <f t="shared" si="383"/>
        <v>1.7992893197894544E-2</v>
      </c>
      <c r="G295" s="7">
        <f t="shared" si="383"/>
        <v>1.9715743041214928E-2</v>
      </c>
      <c r="H295" s="7">
        <f t="shared" si="383"/>
        <v>-9.8104873259491354E-3</v>
      </c>
      <c r="I295" s="20">
        <f t="shared" si="383"/>
        <v>1.7755568071144756E-2</v>
      </c>
      <c r="J295" s="7">
        <f t="shared" si="383"/>
        <v>1.6275781252167665E-2</v>
      </c>
      <c r="K295" s="7">
        <f t="shared" si="383"/>
        <v>2.0444447853310788E-2</v>
      </c>
      <c r="L295" s="7">
        <f t="shared" si="383"/>
        <v>-0.10576015108593018</v>
      </c>
      <c r="M295" s="7">
        <f t="shared" si="383"/>
        <v>1.7094828814283591E-3</v>
      </c>
      <c r="N295" s="7">
        <f t="shared" si="383"/>
        <v>1.7491322398420994E-2</v>
      </c>
      <c r="O295" s="7">
        <f t="shared" si="383"/>
        <v>1.3155423770694341E-2</v>
      </c>
      <c r="P295" s="7">
        <f t="shared" si="383"/>
        <v>-2.232521744364524E-2</v>
      </c>
      <c r="Q295" s="7">
        <f t="shared" si="383"/>
        <v>6.7408517012625957E-3</v>
      </c>
      <c r="R295" s="7">
        <f t="shared" si="383"/>
        <v>1.6798483089767391E-2</v>
      </c>
      <c r="S295" s="7">
        <f t="shared" si="383"/>
        <v>1.574701516618271E-2</v>
      </c>
      <c r="T295" s="7">
        <f t="shared" si="383"/>
        <v>-4.272653067600829E-3</v>
      </c>
      <c r="U295" s="7">
        <f t="shared" si="383"/>
        <v>1.3128722111350744E-3</v>
      </c>
      <c r="V295" s="7">
        <f t="shared" si="383"/>
        <v>1.191067395030676E-2</v>
      </c>
      <c r="W295" s="7">
        <f t="shared" si="383"/>
        <v>-6.9833738305236093E-4</v>
      </c>
      <c r="X295" s="7">
        <f t="shared" si="383"/>
        <v>9.3011998201999457E-3</v>
      </c>
      <c r="Y295" s="7">
        <f t="shared" si="383"/>
        <v>8.2861455531781925E-3</v>
      </c>
      <c r="Z295" s="7">
        <f t="shared" si="383"/>
        <v>-1.2470694647322089E-2</v>
      </c>
      <c r="AA295" s="7">
        <f t="shared" si="383"/>
        <v>3.3757319827003363E-2</v>
      </c>
      <c r="AB295" s="7">
        <f t="shared" si="383"/>
        <v>1.3310347143704826E-2</v>
      </c>
      <c r="AC295" s="7">
        <f t="shared" si="383"/>
        <v>-1.9991155428203955E-3</v>
      </c>
      <c r="AD295" s="7">
        <f t="shared" si="383"/>
        <v>1.7863274911289695E-2</v>
      </c>
      <c r="AE295" s="7">
        <f t="shared" si="383"/>
        <v>3.5517820480973628E-2</v>
      </c>
      <c r="AF295" s="7">
        <f t="shared" si="383"/>
        <v>2.9598646614538149E-2</v>
      </c>
      <c r="AG295" s="7">
        <f t="shared" si="383"/>
        <v>3.5820156646884538E-2</v>
      </c>
      <c r="AH295" s="7">
        <f t="shared" ref="AH295:BH295" si="384">AH93/AH89-1</f>
        <v>3.6283852885053314E-2</v>
      </c>
      <c r="AI295" s="7">
        <f t="shared" si="384"/>
        <v>8.1857119385579935E-3</v>
      </c>
      <c r="AJ295" s="7">
        <f t="shared" si="384"/>
        <v>2.3305259297254244E-2</v>
      </c>
      <c r="AK295" s="7">
        <f t="shared" si="384"/>
        <v>8.8543726682843715E-3</v>
      </c>
      <c r="AL295" s="7">
        <f t="shared" si="384"/>
        <v>4.4602142493455066E-3</v>
      </c>
      <c r="AM295" s="7">
        <f t="shared" si="384"/>
        <v>1.5012181584903583E-2</v>
      </c>
      <c r="AN295" s="7">
        <f t="shared" si="384"/>
        <v>3.2478209666790603E-2</v>
      </c>
      <c r="AO295" s="7">
        <f t="shared" si="384"/>
        <v>8.4352149751389938E-3</v>
      </c>
      <c r="AP295" s="7">
        <f t="shared" si="384"/>
        <v>3.9568481012221435E-2</v>
      </c>
      <c r="AQ295" s="7">
        <f t="shared" si="384"/>
        <v>4.9966656670707099E-2</v>
      </c>
      <c r="AR295" s="7">
        <f t="shared" si="384"/>
        <v>-2.2582513028372886E-2</v>
      </c>
      <c r="AS295" s="7">
        <f t="shared" si="384"/>
        <v>5.7428882126636882E-2</v>
      </c>
      <c r="AT295" s="7">
        <f t="shared" si="384"/>
        <v>1.0913337306030391E-2</v>
      </c>
      <c r="AU295" s="7">
        <f t="shared" si="384"/>
        <v>-2.3010856018859105E-3</v>
      </c>
      <c r="AV295" s="7">
        <f t="shared" si="384"/>
        <v>4.2745814325137577E-2</v>
      </c>
      <c r="AW295" s="7">
        <f t="shared" si="384"/>
        <v>2.3150853297334351E-2</v>
      </c>
      <c r="AX295" s="7">
        <f t="shared" si="384"/>
        <v>1.7082268821250413E-2</v>
      </c>
      <c r="AY295" s="7">
        <f t="shared" si="384"/>
        <v>1.3470643928035653E-2</v>
      </c>
      <c r="AZ295" s="7">
        <f t="shared" si="384"/>
        <v>-2.6660765469567194E-3</v>
      </c>
      <c r="BA295" s="7">
        <f t="shared" si="384"/>
        <v>6.0357474271846012E-3</v>
      </c>
      <c r="BB295" s="7">
        <f t="shared" si="384"/>
        <v>1.3747855193946723E-2</v>
      </c>
      <c r="BC295" s="7">
        <f t="shared" si="384"/>
        <v>2.3321757020809741E-2</v>
      </c>
      <c r="BD295" s="7">
        <f t="shared" si="384"/>
        <v>2.2086341800189757E-2</v>
      </c>
      <c r="BE295" s="7">
        <f t="shared" si="384"/>
        <v>8.6340987973902994E-3</v>
      </c>
      <c r="BF295" s="7" t="e">
        <f t="shared" si="384"/>
        <v>#DIV/0!</v>
      </c>
      <c r="BG295" s="7">
        <f t="shared" si="384"/>
        <v>1.5663781505435459E-2</v>
      </c>
      <c r="BH295" s="7">
        <f t="shared" si="384"/>
        <v>1.6806234557545263E-2</v>
      </c>
    </row>
    <row r="296" spans="1:60" s="7" customFormat="1" ht="12" thickBot="1" x14ac:dyDescent="0.25">
      <c r="A296" s="138">
        <f t="shared" si="330"/>
        <v>43829</v>
      </c>
      <c r="B296" s="14">
        <f t="shared" ref="B296:AG296" si="385">B94/B90-1</f>
        <v>1.6647330586977205E-2</v>
      </c>
      <c r="C296" s="60">
        <f t="shared" si="385"/>
        <v>1.760272527814255E-2</v>
      </c>
      <c r="D296" s="21">
        <f t="shared" si="385"/>
        <v>5.0492656253666723E-3</v>
      </c>
      <c r="E296" s="22">
        <f t="shared" si="385"/>
        <v>3.6965414440303102E-2</v>
      </c>
      <c r="F296" s="22">
        <f t="shared" si="385"/>
        <v>1.7084932549883414E-2</v>
      </c>
      <c r="G296" s="22">
        <f t="shared" si="385"/>
        <v>1.8386455497292786E-2</v>
      </c>
      <c r="H296" s="22">
        <f t="shared" si="385"/>
        <v>-4.5424384978716148E-3</v>
      </c>
      <c r="I296" s="23">
        <f t="shared" si="385"/>
        <v>1.7557435736343274E-2</v>
      </c>
      <c r="J296" s="22">
        <f t="shared" si="385"/>
        <v>1.0385088345359339E-2</v>
      </c>
      <c r="K296" s="22">
        <f t="shared" si="385"/>
        <v>2.0107289740957768E-2</v>
      </c>
      <c r="L296" s="22">
        <f t="shared" si="385"/>
        <v>-9.9070214812439938E-2</v>
      </c>
      <c r="M296" s="22">
        <f t="shared" si="385"/>
        <v>-9.6606862418502359E-3</v>
      </c>
      <c r="N296" s="22">
        <f t="shared" si="385"/>
        <v>2.0231381663633696E-2</v>
      </c>
      <c r="O296" s="22">
        <f t="shared" si="385"/>
        <v>8.4522340162922482E-3</v>
      </c>
      <c r="P296" s="22">
        <f t="shared" si="385"/>
        <v>-2.0317645486250369E-2</v>
      </c>
      <c r="Q296" s="22">
        <f t="shared" si="385"/>
        <v>2.5775963913650113E-3</v>
      </c>
      <c r="R296" s="22">
        <f t="shared" si="385"/>
        <v>1.2515923796089012E-2</v>
      </c>
      <c r="S296" s="22">
        <f t="shared" si="385"/>
        <v>1.2479778137277631E-2</v>
      </c>
      <c r="T296" s="22">
        <f t="shared" si="385"/>
        <v>-5.7908468525020851E-3</v>
      </c>
      <c r="U296" s="22">
        <f t="shared" si="385"/>
        <v>-4.4679423157204523E-3</v>
      </c>
      <c r="V296" s="22">
        <f t="shared" si="385"/>
        <v>9.2197112166512163E-3</v>
      </c>
      <c r="W296" s="22">
        <f t="shared" si="385"/>
        <v>-3.3626932115631281E-3</v>
      </c>
      <c r="X296" s="22">
        <f t="shared" si="385"/>
        <v>6.6820011500863252E-3</v>
      </c>
      <c r="Y296" s="22">
        <f t="shared" si="385"/>
        <v>2.8968135051443689E-3</v>
      </c>
      <c r="Z296" s="22">
        <f t="shared" si="385"/>
        <v>-1.9134966128191766E-2</v>
      </c>
      <c r="AA296" s="22">
        <f t="shared" si="385"/>
        <v>2.9573776698110121E-2</v>
      </c>
      <c r="AB296" s="22">
        <f t="shared" si="385"/>
        <v>1.3382473566524666E-2</v>
      </c>
      <c r="AC296" s="22">
        <f t="shared" si="385"/>
        <v>-3.6823104693141095E-3</v>
      </c>
      <c r="AD296" s="22">
        <f t="shared" si="385"/>
        <v>1.4302940979433298E-2</v>
      </c>
      <c r="AE296" s="22">
        <f t="shared" si="385"/>
        <v>3.6965414440303102E-2</v>
      </c>
      <c r="AF296" s="22">
        <f t="shared" si="385"/>
        <v>2.5295053485725028E-2</v>
      </c>
      <c r="AG296" s="22">
        <f t="shared" si="385"/>
        <v>3.5901632588179133E-2</v>
      </c>
      <c r="AH296" s="22">
        <f t="shared" ref="AH296:BH296" si="386">AH94/AH90-1</f>
        <v>3.8750488061755517E-2</v>
      </c>
      <c r="AI296" s="22">
        <f t="shared" si="386"/>
        <v>1.2930695395635849E-2</v>
      </c>
      <c r="AJ296" s="22">
        <f t="shared" si="386"/>
        <v>1.9460895291316893E-2</v>
      </c>
      <c r="AK296" s="22">
        <f t="shared" si="386"/>
        <v>8.1102654617941639E-3</v>
      </c>
      <c r="AL296" s="22">
        <f t="shared" si="386"/>
        <v>1.410656530414589E-2</v>
      </c>
      <c r="AM296" s="22">
        <f t="shared" si="386"/>
        <v>1.0506977786635341E-2</v>
      </c>
      <c r="AN296" s="22">
        <f t="shared" si="386"/>
        <v>4.8080991490065284E-2</v>
      </c>
      <c r="AO296" s="22">
        <f t="shared" si="386"/>
        <v>2.7848001437090097E-2</v>
      </c>
      <c r="AP296" s="22">
        <f t="shared" si="386"/>
        <v>5.3562949315757891E-2</v>
      </c>
      <c r="AQ296" s="22">
        <f t="shared" si="386"/>
        <v>2.3944726125364024E-2</v>
      </c>
      <c r="AR296" s="22">
        <f t="shared" si="386"/>
        <v>-2.2673339442212392E-2</v>
      </c>
      <c r="AS296" s="22">
        <f t="shared" si="386"/>
        <v>4.8173216074808067E-2</v>
      </c>
      <c r="AT296" s="22">
        <f t="shared" si="386"/>
        <v>9.1036349523323512E-3</v>
      </c>
      <c r="AU296" s="22">
        <f t="shared" si="386"/>
        <v>-2.9555614500508254E-3</v>
      </c>
      <c r="AV296" s="22">
        <f t="shared" si="386"/>
        <v>3.5015798999031844E-2</v>
      </c>
      <c r="AW296" s="22">
        <f t="shared" si="386"/>
        <v>1.5047838800151148E-2</v>
      </c>
      <c r="AX296" s="22">
        <f t="shared" si="386"/>
        <v>8.1926371667848663E-3</v>
      </c>
      <c r="AY296" s="22">
        <f t="shared" si="386"/>
        <v>1.2081802103000694E-2</v>
      </c>
      <c r="AZ296" s="22">
        <f t="shared" si="386"/>
        <v>3.5454669421921547E-3</v>
      </c>
      <c r="BA296" s="22">
        <f t="shared" si="386"/>
        <v>-8.4094893393112935E-3</v>
      </c>
      <c r="BB296" s="22">
        <f t="shared" si="386"/>
        <v>9.7237365064215542E-3</v>
      </c>
      <c r="BC296" s="22">
        <f t="shared" si="386"/>
        <v>1.7184526769966846E-2</v>
      </c>
      <c r="BD296" s="22">
        <f t="shared" si="386"/>
        <v>3.4452126346384393E-2</v>
      </c>
      <c r="BE296" s="22">
        <f t="shared" si="386"/>
        <v>5.1713774579500438E-3</v>
      </c>
      <c r="BF296" s="22" t="e">
        <f t="shared" si="386"/>
        <v>#DIV/0!</v>
      </c>
      <c r="BG296" s="22">
        <f t="shared" si="386"/>
        <v>1.0224311188505641E-2</v>
      </c>
      <c r="BH296" s="22">
        <f t="shared" si="386"/>
        <v>9.285483089821911E-3</v>
      </c>
    </row>
    <row r="297" spans="1:60" s="7" customFormat="1" x14ac:dyDescent="0.2">
      <c r="A297" s="138">
        <f t="shared" si="330"/>
        <v>43920</v>
      </c>
      <c r="B297" s="16">
        <f t="shared" ref="B297:Q297" si="387">B95/B91-1</f>
        <v>-1.7024595173431911E-2</v>
      </c>
      <c r="C297" s="62">
        <f t="shared" si="387"/>
        <v>-2.3531441347701687E-6</v>
      </c>
      <c r="D297" s="8">
        <f t="shared" si="387"/>
        <v>-2.9542926433302474E-3</v>
      </c>
      <c r="E297" s="7">
        <f t="shared" si="387"/>
        <v>2.1029538455099361E-2</v>
      </c>
      <c r="F297" s="7">
        <f t="shared" si="387"/>
        <v>-2.3987012150452847E-2</v>
      </c>
      <c r="G297" s="7">
        <f t="shared" si="387"/>
        <v>-1.6263784638148593E-3</v>
      </c>
      <c r="H297" s="7">
        <f t="shared" si="387"/>
        <v>-0.40947784958404909</v>
      </c>
      <c r="I297" s="20">
        <f t="shared" si="387"/>
        <v>-2.0068004050107224E-2</v>
      </c>
      <c r="J297" s="7">
        <f t="shared" si="387"/>
        <v>3.9061236373045816E-3</v>
      </c>
      <c r="K297" s="7">
        <f t="shared" si="387"/>
        <v>-2.8173200637252593E-3</v>
      </c>
      <c r="L297" s="7">
        <f t="shared" si="387"/>
        <v>-6.3513066490241465E-2</v>
      </c>
      <c r="M297" s="7">
        <f t="shared" si="387"/>
        <v>-6.458353119954463E-3</v>
      </c>
      <c r="N297" s="7">
        <f t="shared" si="387"/>
        <v>4.9727324480850488E-3</v>
      </c>
      <c r="O297" s="7">
        <f t="shared" si="387"/>
        <v>-1.0396025106644724E-2</v>
      </c>
      <c r="P297" s="7">
        <f t="shared" si="387"/>
        <v>-2.1478321117310295E-2</v>
      </c>
      <c r="Q297" s="7">
        <f t="shared" si="387"/>
        <v>-5.9777967549102806E-3</v>
      </c>
      <c r="R297" s="7">
        <f t="shared" ref="R297:BH297" si="388">R95/R91-1</f>
        <v>7.0732418195647018E-3</v>
      </c>
      <c r="S297" s="7">
        <f t="shared" si="388"/>
        <v>1.3072482360487525E-2</v>
      </c>
      <c r="T297" s="7">
        <f t="shared" si="388"/>
        <v>-1.4419481490714148E-2</v>
      </c>
      <c r="U297" s="7">
        <f t="shared" si="388"/>
        <v>-1.2998442183465131E-2</v>
      </c>
      <c r="V297" s="7">
        <f t="shared" si="388"/>
        <v>2.0141945204392719E-3</v>
      </c>
      <c r="W297" s="7">
        <f t="shared" si="388"/>
        <v>-7.75622740152071E-3</v>
      </c>
      <c r="X297" s="7">
        <f t="shared" si="388"/>
        <v>-4.8296724072737218E-3</v>
      </c>
      <c r="Y297" s="7">
        <f t="shared" si="388"/>
        <v>-6.7094441111836822E-4</v>
      </c>
      <c r="Z297" s="7">
        <f t="shared" si="388"/>
        <v>-2.1018702994774041E-2</v>
      </c>
      <c r="AA297" s="7">
        <f t="shared" si="388"/>
        <v>2.3711166246898507E-2</v>
      </c>
      <c r="AB297" s="7">
        <f t="shared" si="388"/>
        <v>5.8959507545257583E-3</v>
      </c>
      <c r="AC297" s="7">
        <f t="shared" si="388"/>
        <v>-6.7426417911345959E-3</v>
      </c>
      <c r="AD297" s="7">
        <f t="shared" si="388"/>
        <v>8.5193048779677039E-3</v>
      </c>
      <c r="AE297" s="7">
        <f t="shared" si="388"/>
        <v>2.1029538455099361E-2</v>
      </c>
      <c r="AF297" s="7">
        <f t="shared" si="388"/>
        <v>7.311033371329767E-3</v>
      </c>
      <c r="AG297" s="7">
        <f t="shared" si="388"/>
        <v>3.3796660547250612E-2</v>
      </c>
      <c r="AH297" s="7">
        <f t="shared" si="388"/>
        <v>2.0942483891090324E-2</v>
      </c>
      <c r="AI297" s="7">
        <f t="shared" si="388"/>
        <v>2.2956144662809042E-3</v>
      </c>
      <c r="AJ297" s="7">
        <f t="shared" si="388"/>
        <v>1.1433594863726082E-2</v>
      </c>
      <c r="AK297" s="7">
        <f t="shared" si="388"/>
        <v>7.6294695443701599E-4</v>
      </c>
      <c r="AL297" s="7">
        <f t="shared" si="388"/>
        <v>1.1081586587549097E-3</v>
      </c>
      <c r="AM297" s="7">
        <f t="shared" si="388"/>
        <v>-3.0984893137515623E-3</v>
      </c>
      <c r="AN297" s="7">
        <f t="shared" si="388"/>
        <v>-2.8177944193792381E-2</v>
      </c>
      <c r="AO297" s="7">
        <f t="shared" si="388"/>
        <v>-6.8553637368098941E-2</v>
      </c>
      <c r="AP297" s="7">
        <f t="shared" si="388"/>
        <v>-1.6734594568794559E-2</v>
      </c>
      <c r="AQ297" s="7">
        <f t="shared" si="388"/>
        <v>-9.5696345290754437E-3</v>
      </c>
      <c r="AR297" s="7">
        <f t="shared" si="388"/>
        <v>-2.7036801182417802E-2</v>
      </c>
      <c r="AS297" s="7">
        <f t="shared" si="388"/>
        <v>4.0219499294781302E-2</v>
      </c>
      <c r="AT297" s="7">
        <f t="shared" si="388"/>
        <v>-1.6017768763105789E-3</v>
      </c>
      <c r="AU297" s="7">
        <f t="shared" si="388"/>
        <v>-1.2414857185865324E-2</v>
      </c>
      <c r="AV297" s="7">
        <f t="shared" si="388"/>
        <v>2.8640016601267693E-2</v>
      </c>
      <c r="AW297" s="7">
        <f t="shared" si="388"/>
        <v>1.5686585196775571E-2</v>
      </c>
      <c r="AX297" s="7">
        <f t="shared" si="388"/>
        <v>-1.7878206788327522E-2</v>
      </c>
      <c r="AY297" s="7">
        <f t="shared" si="388"/>
        <v>-0.15622744487779661</v>
      </c>
      <c r="AZ297" s="7">
        <f t="shared" si="388"/>
        <v>-6.3360648813048925E-4</v>
      </c>
      <c r="BA297" s="7">
        <f t="shared" si="388"/>
        <v>-2.0806445193679912E-2</v>
      </c>
      <c r="BB297" s="7">
        <f t="shared" si="388"/>
        <v>2.1423644736751069E-3</v>
      </c>
      <c r="BC297" s="7">
        <f t="shared" si="388"/>
        <v>1.2642475290391308E-2</v>
      </c>
      <c r="BD297" s="7">
        <f t="shared" si="388"/>
        <v>-4.9763577860905017E-2</v>
      </c>
      <c r="BE297" s="7">
        <f t="shared" si="388"/>
        <v>-2.2642955410007715E-2</v>
      </c>
      <c r="BF297" s="7" t="e">
        <f t="shared" si="388"/>
        <v>#DIV/0!</v>
      </c>
      <c r="BG297" s="7">
        <f t="shared" si="388"/>
        <v>-1.5039439029105539E-2</v>
      </c>
      <c r="BH297" s="7">
        <f t="shared" si="388"/>
        <v>-1.0218231378408271E-2</v>
      </c>
    </row>
    <row r="298" spans="1:60" s="7" customFormat="1" x14ac:dyDescent="0.2">
      <c r="A298" s="138">
        <f t="shared" si="330"/>
        <v>44012</v>
      </c>
      <c r="B298" s="16">
        <f t="shared" ref="B298:Q298" si="389">B96/B92-1</f>
        <v>-2.5579999559062316E-2</v>
      </c>
      <c r="C298" s="62">
        <f t="shared" si="389"/>
        <v>-1.3815639165301929E-2</v>
      </c>
      <c r="D298" s="8">
        <f t="shared" si="389"/>
        <v>-1.1211211363962081E-2</v>
      </c>
      <c r="E298" s="7">
        <f t="shared" si="389"/>
        <v>1.9603506983886687E-2</v>
      </c>
      <c r="F298" s="7">
        <f t="shared" si="389"/>
        <v>-3.3236370244501989E-2</v>
      </c>
      <c r="G298" s="7">
        <f t="shared" si="389"/>
        <v>-1.8034501381193224E-2</v>
      </c>
      <c r="H298" s="7">
        <f t="shared" si="389"/>
        <v>-0.27134684894685412</v>
      </c>
      <c r="I298" s="20">
        <f t="shared" si="389"/>
        <v>-2.8483545186773429E-2</v>
      </c>
      <c r="J298" s="7">
        <f t="shared" si="389"/>
        <v>-5.1183105581817934E-3</v>
      </c>
      <c r="K298" s="7">
        <f t="shared" si="389"/>
        <v>-2.074920453356921E-2</v>
      </c>
      <c r="L298" s="7">
        <f t="shared" si="389"/>
        <v>-4.8967355096602216E-2</v>
      </c>
      <c r="M298" s="7">
        <f t="shared" si="389"/>
        <v>-6.4272211720226569E-3</v>
      </c>
      <c r="N298" s="7">
        <f t="shared" si="389"/>
        <v>-6.2714882905383629E-3</v>
      </c>
      <c r="O298" s="7">
        <f t="shared" si="389"/>
        <v>-1.2453300124533051E-2</v>
      </c>
      <c r="P298" s="7">
        <f t="shared" si="389"/>
        <v>-2.1521634424860214E-2</v>
      </c>
      <c r="Q298" s="7">
        <f t="shared" si="389"/>
        <v>-1.1014864720350737E-2</v>
      </c>
      <c r="R298" s="7">
        <f t="shared" ref="R298:BH298" si="390">R96/R92-1</f>
        <v>4.0359696948244483E-4</v>
      </c>
      <c r="S298" s="7">
        <f t="shared" si="390"/>
        <v>1.190491267619942E-3</v>
      </c>
      <c r="T298" s="7">
        <f t="shared" si="390"/>
        <v>-2.0630902806129447E-2</v>
      </c>
      <c r="U298" s="7">
        <f t="shared" si="390"/>
        <v>-2.5234530834917446E-2</v>
      </c>
      <c r="V298" s="7">
        <f t="shared" si="390"/>
        <v>-8.943006080297744E-3</v>
      </c>
      <c r="W298" s="7">
        <f t="shared" si="390"/>
        <v>-2.1554222936050138E-2</v>
      </c>
      <c r="X298" s="7">
        <f t="shared" si="390"/>
        <v>-1.2448061732341031E-2</v>
      </c>
      <c r="Y298" s="7">
        <f t="shared" si="390"/>
        <v>-1.0442900502837915E-2</v>
      </c>
      <c r="Z298" s="7">
        <f t="shared" si="390"/>
        <v>-2.719886780584968E-2</v>
      </c>
      <c r="AA298" s="7">
        <f t="shared" si="390"/>
        <v>9.360616028893487E-3</v>
      </c>
      <c r="AB298" s="7">
        <f t="shared" si="390"/>
        <v>-1.4219301412352614E-3</v>
      </c>
      <c r="AC298" s="7">
        <f t="shared" si="390"/>
        <v>-7.1496175014920116E-3</v>
      </c>
      <c r="AD298" s="7">
        <f t="shared" si="390"/>
        <v>4.877084294470091E-4</v>
      </c>
      <c r="AE298" s="7">
        <f t="shared" si="390"/>
        <v>1.9603506983886687E-2</v>
      </c>
      <c r="AF298" s="7">
        <f t="shared" si="390"/>
        <v>4.0377984600628025E-3</v>
      </c>
      <c r="AG298" s="7">
        <f t="shared" si="390"/>
        <v>2.3129282934836182E-2</v>
      </c>
      <c r="AH298" s="7">
        <f t="shared" si="390"/>
        <v>2.1188680450114239E-2</v>
      </c>
      <c r="AI298" s="7">
        <f t="shared" si="390"/>
        <v>-6.0475951427567676E-3</v>
      </c>
      <c r="AJ298" s="7">
        <f t="shared" si="390"/>
        <v>5.0427113466235962E-3</v>
      </c>
      <c r="AK298" s="7">
        <f t="shared" si="390"/>
        <v>-8.2112060794728992E-3</v>
      </c>
      <c r="AL298" s="7">
        <f t="shared" si="390"/>
        <v>-7.2947607133612147E-3</v>
      </c>
      <c r="AM298" s="7">
        <f t="shared" si="390"/>
        <v>-1.2851194569706292E-2</v>
      </c>
      <c r="AN298" s="7">
        <f t="shared" si="390"/>
        <v>-9.3182024023127252E-2</v>
      </c>
      <c r="AO298" s="7">
        <f t="shared" si="390"/>
        <v>-0.16617568528152149</v>
      </c>
      <c r="AP298" s="7">
        <f t="shared" si="390"/>
        <v>-7.1289623908307398E-2</v>
      </c>
      <c r="AQ298" s="7">
        <f t="shared" si="390"/>
        <v>-1.0865428406364286E-2</v>
      </c>
      <c r="AR298" s="7">
        <f t="shared" si="390"/>
        <v>-2.5918390055476914E-2</v>
      </c>
      <c r="AS298" s="7">
        <f t="shared" si="390"/>
        <v>2.3230983980291553E-2</v>
      </c>
      <c r="AT298" s="7">
        <f t="shared" si="390"/>
        <v>-7.5360863100129016E-3</v>
      </c>
      <c r="AU298" s="7">
        <f t="shared" si="390"/>
        <v>-1.76626840399291E-2</v>
      </c>
      <c r="AV298" s="7">
        <f t="shared" si="390"/>
        <v>1.4713608612953788E-2</v>
      </c>
      <c r="AW298" s="7">
        <f t="shared" si="390"/>
        <v>7.5489153970316192E-3</v>
      </c>
      <c r="AX298" s="7">
        <f t="shared" si="390"/>
        <v>-3.4605233596178731E-2</v>
      </c>
      <c r="AY298" s="7">
        <f t="shared" si="390"/>
        <v>-0.11793597145215373</v>
      </c>
      <c r="AZ298" s="7">
        <f t="shared" si="390"/>
        <v>-1.6788998565763991E-2</v>
      </c>
      <c r="BA298" s="7">
        <f t="shared" si="390"/>
        <v>-4.1079104415629453E-2</v>
      </c>
      <c r="BB298" s="7">
        <f t="shared" si="390"/>
        <v>3.4400547911952462E-3</v>
      </c>
      <c r="BC298" s="7">
        <f t="shared" si="390"/>
        <v>2.7415024957415657E-3</v>
      </c>
      <c r="BD298" s="7">
        <f t="shared" si="390"/>
        <v>-0.116198502308824</v>
      </c>
      <c r="BE298" s="7">
        <f t="shared" si="390"/>
        <v>-3.9138090260405711E-2</v>
      </c>
      <c r="BF298" s="7" t="e">
        <f t="shared" si="390"/>
        <v>#DIV/0!</v>
      </c>
      <c r="BG298" s="7">
        <f t="shared" si="390"/>
        <v>-2.8033547751953991E-2</v>
      </c>
      <c r="BH298" s="7">
        <f t="shared" si="390"/>
        <v>-2.5458489835258002E-2</v>
      </c>
    </row>
    <row r="299" spans="1:60" s="7" customFormat="1" x14ac:dyDescent="0.2">
      <c r="A299" s="138">
        <f t="shared" si="330"/>
        <v>44104</v>
      </c>
      <c r="B299" s="16">
        <f t="shared" ref="B299:Q299" si="391">B97/B93-1</f>
        <v>-8.1112997219453531E-3</v>
      </c>
      <c r="C299" s="62">
        <f t="shared" si="391"/>
        <v>-3.8746070670653276E-3</v>
      </c>
      <c r="D299" s="8">
        <f t="shared" si="391"/>
        <v>-1.4673497428310034E-2</v>
      </c>
      <c r="E299" s="7">
        <f t="shared" si="391"/>
        <v>2.1589725504990387E-2</v>
      </c>
      <c r="F299" s="7">
        <f t="shared" si="391"/>
        <v>-9.802693637332327E-3</v>
      </c>
      <c r="G299" s="7">
        <f t="shared" si="391"/>
        <v>-4.2387893545884348E-3</v>
      </c>
      <c r="H299" s="7">
        <f t="shared" si="391"/>
        <v>-0.1022705155584438</v>
      </c>
      <c r="I299" s="20">
        <f t="shared" si="391"/>
        <v>-1.0946729456094539E-2</v>
      </c>
      <c r="J299" s="7">
        <f t="shared" si="391"/>
        <v>1.1797491465159071E-2</v>
      </c>
      <c r="K299" s="7">
        <f t="shared" si="391"/>
        <v>-7.6219598197938554E-3</v>
      </c>
      <c r="L299" s="7">
        <f t="shared" si="391"/>
        <v>-1.8655403027103112E-2</v>
      </c>
      <c r="M299" s="7">
        <f t="shared" si="391"/>
        <v>-8.6276368807773895E-3</v>
      </c>
      <c r="N299" s="7">
        <f t="shared" si="391"/>
        <v>3.1359433405468984E-3</v>
      </c>
      <c r="O299" s="7">
        <f t="shared" si="391"/>
        <v>-3.1207929291943937E-2</v>
      </c>
      <c r="P299" s="7">
        <f t="shared" si="391"/>
        <v>-2.377082486793991E-2</v>
      </c>
      <c r="Q299" s="7">
        <f t="shared" si="391"/>
        <v>-2.4019555744499987E-2</v>
      </c>
      <c r="R299" s="7">
        <f t="shared" ref="R299:BH299" si="392">R97/R93-1</f>
        <v>-6.977090468188285E-3</v>
      </c>
      <c r="S299" s="7">
        <f t="shared" si="392"/>
        <v>3.189529194993268E-3</v>
      </c>
      <c r="T299" s="7">
        <f t="shared" si="392"/>
        <v>-2.2874804375708435E-2</v>
      </c>
      <c r="U299" s="7">
        <f t="shared" si="392"/>
        <v>-3.3848490991761793E-2</v>
      </c>
      <c r="V299" s="7">
        <f t="shared" si="392"/>
        <v>-1.4430117229860762E-2</v>
      </c>
      <c r="W299" s="7">
        <f t="shared" si="392"/>
        <v>-2.7091450397756067E-2</v>
      </c>
      <c r="X299" s="7">
        <f t="shared" si="392"/>
        <v>-2.6521639830992316E-2</v>
      </c>
      <c r="Y299" s="7">
        <f t="shared" si="392"/>
        <v>-2.0342016305428534E-2</v>
      </c>
      <c r="Z299" s="7">
        <f t="shared" si="392"/>
        <v>-3.5621038889941725E-2</v>
      </c>
      <c r="AA299" s="7">
        <f t="shared" si="392"/>
        <v>-2.4312283256612277E-3</v>
      </c>
      <c r="AB299" s="7">
        <f t="shared" si="392"/>
        <v>-7.7664111005545378E-3</v>
      </c>
      <c r="AC299" s="7">
        <f t="shared" si="392"/>
        <v>-5.2688126354382137E-3</v>
      </c>
      <c r="AD299" s="7">
        <f t="shared" si="392"/>
        <v>4.3461004167493211E-3</v>
      </c>
      <c r="AE299" s="7">
        <f t="shared" si="392"/>
        <v>2.1589725504990387E-2</v>
      </c>
      <c r="AF299" s="7">
        <f t="shared" si="392"/>
        <v>4.2371236722600347E-3</v>
      </c>
      <c r="AG299" s="7">
        <f t="shared" si="392"/>
        <v>1.5674872979477561E-2</v>
      </c>
      <c r="AH299" s="7">
        <f t="shared" si="392"/>
        <v>2.4875292514196401E-2</v>
      </c>
      <c r="AI299" s="7">
        <f t="shared" si="392"/>
        <v>1.3695160390143624E-3</v>
      </c>
      <c r="AJ299" s="7">
        <f t="shared" si="392"/>
        <v>4.6255415078071405E-3</v>
      </c>
      <c r="AK299" s="7">
        <f t="shared" si="392"/>
        <v>-9.4526851835172732E-3</v>
      </c>
      <c r="AL299" s="7">
        <f t="shared" si="392"/>
        <v>6.6322435795627133E-3</v>
      </c>
      <c r="AM299" s="7">
        <f t="shared" si="392"/>
        <v>-1.3455080256816077E-2</v>
      </c>
      <c r="AN299" s="7">
        <f t="shared" si="392"/>
        <v>-3.2354772632827267E-2</v>
      </c>
      <c r="AO299" s="7">
        <f t="shared" si="392"/>
        <v>-9.3616486457221537E-2</v>
      </c>
      <c r="AP299" s="7">
        <f t="shared" si="392"/>
        <v>-1.4829760102201495E-2</v>
      </c>
      <c r="AQ299" s="7">
        <f t="shared" si="392"/>
        <v>-3.5412698958983135E-3</v>
      </c>
      <c r="AR299" s="7">
        <f t="shared" si="392"/>
        <v>-1.9477712309465822E-2</v>
      </c>
      <c r="AS299" s="7">
        <f t="shared" si="392"/>
        <v>7.8597940638893693E-3</v>
      </c>
      <c r="AT299" s="7">
        <f t="shared" si="392"/>
        <v>-9.7434609640369985E-3</v>
      </c>
      <c r="AU299" s="7">
        <f t="shared" si="392"/>
        <v>-2.2127073590109236E-2</v>
      </c>
      <c r="AV299" s="7">
        <f t="shared" si="392"/>
        <v>2.6817839200643512E-3</v>
      </c>
      <c r="AW299" s="7">
        <f t="shared" si="392"/>
        <v>9.294998030720647E-3</v>
      </c>
      <c r="AX299" s="7">
        <f t="shared" si="392"/>
        <v>-1.6933927995804732E-2</v>
      </c>
      <c r="AY299" s="7">
        <f t="shared" si="392"/>
        <v>-4.3273996406048787E-2</v>
      </c>
      <c r="AZ299" s="7">
        <f t="shared" si="392"/>
        <v>6.0754625276038254E-4</v>
      </c>
      <c r="BA299" s="7">
        <f t="shared" si="392"/>
        <v>8.703103873595408E-3</v>
      </c>
      <c r="BB299" s="7">
        <f t="shared" si="392"/>
        <v>1.4407702606150208E-2</v>
      </c>
      <c r="BC299" s="7">
        <f t="shared" si="392"/>
        <v>1.3135478069243645E-2</v>
      </c>
      <c r="BD299" s="7">
        <f t="shared" si="392"/>
        <v>-1.6008299844184393E-2</v>
      </c>
      <c r="BE299" s="7">
        <f t="shared" si="392"/>
        <v>-4.8462625144326532E-3</v>
      </c>
      <c r="BF299" s="7" t="e">
        <f t="shared" si="392"/>
        <v>#DIV/0!</v>
      </c>
      <c r="BG299" s="7">
        <f t="shared" si="392"/>
        <v>5.7657318165846849E-3</v>
      </c>
      <c r="BH299" s="7">
        <f t="shared" si="392"/>
        <v>1.2634290900858991E-2</v>
      </c>
    </row>
    <row r="300" spans="1:60" s="7" customFormat="1" ht="11.45" customHeight="1" thickBot="1" x14ac:dyDescent="0.25">
      <c r="A300" s="138">
        <f t="shared" si="330"/>
        <v>44195</v>
      </c>
      <c r="B300" s="14">
        <f t="shared" ref="B300:Q300" si="393">B98/B94-1</f>
        <v>-1.7393914836646984E-2</v>
      </c>
      <c r="C300" s="60">
        <f t="shared" si="393"/>
        <v>-1.5822464749181586E-2</v>
      </c>
      <c r="D300" s="21">
        <f t="shared" si="393"/>
        <v>-1.8717950171972086E-2</v>
      </c>
      <c r="E300" s="22">
        <f t="shared" si="393"/>
        <v>2.1545000913884671E-2</v>
      </c>
      <c r="F300" s="22">
        <f t="shared" si="393"/>
        <v>-2.1123521526219213E-2</v>
      </c>
      <c r="G300" s="22">
        <f t="shared" si="393"/>
        <v>-1.9247075640887679E-2</v>
      </c>
      <c r="H300" s="22">
        <f t="shared" si="393"/>
        <v>-5.3022576031733104E-2</v>
      </c>
      <c r="I300" s="23">
        <f t="shared" si="393"/>
        <v>-2.176800701968129E-2</v>
      </c>
      <c r="J300" s="22">
        <f t="shared" si="393"/>
        <v>1.2916942978356216E-2</v>
      </c>
      <c r="K300" s="22">
        <f t="shared" si="393"/>
        <v>-2.6098584484200438E-2</v>
      </c>
      <c r="L300" s="22">
        <f t="shared" si="393"/>
        <v>-1.9928825622775759E-2</v>
      </c>
      <c r="M300" s="22">
        <f t="shared" si="393"/>
        <v>-8.9860643921191308E-3</v>
      </c>
      <c r="N300" s="22">
        <f t="shared" si="393"/>
        <v>-2.3173811434638036E-3</v>
      </c>
      <c r="O300" s="22">
        <f t="shared" si="393"/>
        <v>-2.9873397890944009E-2</v>
      </c>
      <c r="P300" s="22">
        <f t="shared" si="393"/>
        <v>-2.6705200878183066E-2</v>
      </c>
      <c r="Q300" s="22">
        <f t="shared" si="393"/>
        <v>-2.0674879485806152E-2</v>
      </c>
      <c r="R300" s="22">
        <f t="shared" ref="R300:BH300" si="394">R98/R94-1</f>
        <v>-7.1508792880397021E-3</v>
      </c>
      <c r="S300" s="22">
        <f t="shared" si="394"/>
        <v>1.7880240432168737E-3</v>
      </c>
      <c r="T300" s="22">
        <f t="shared" si="394"/>
        <v>-2.3894178975490177E-2</v>
      </c>
      <c r="U300" s="22">
        <f t="shared" si="394"/>
        <v>-4.1724281615677983E-2</v>
      </c>
      <c r="V300" s="22">
        <f t="shared" si="394"/>
        <v>-1.9210574106388489E-2</v>
      </c>
      <c r="W300" s="22">
        <f t="shared" si="394"/>
        <v>-3.1602860264938748E-2</v>
      </c>
      <c r="X300" s="22">
        <f t="shared" si="394"/>
        <v>-3.3468142715152305E-2</v>
      </c>
      <c r="Y300" s="22">
        <f t="shared" si="394"/>
        <v>-2.8710870802504229E-2</v>
      </c>
      <c r="Z300" s="22">
        <f t="shared" si="394"/>
        <v>-3.9701850946724182E-2</v>
      </c>
      <c r="AA300" s="22">
        <f t="shared" si="394"/>
        <v>-1.603216238080063E-2</v>
      </c>
      <c r="AB300" s="22">
        <f t="shared" si="394"/>
        <v>-5.5957185730548531E-3</v>
      </c>
      <c r="AC300" s="22">
        <f t="shared" si="394"/>
        <v>-7.2287846945431333E-3</v>
      </c>
      <c r="AD300" s="22">
        <f t="shared" si="394"/>
        <v>-1.096397080677658E-3</v>
      </c>
      <c r="AE300" s="22">
        <f t="shared" si="394"/>
        <v>2.1545000913884671E-2</v>
      </c>
      <c r="AF300" s="22">
        <f t="shared" si="394"/>
        <v>2.8371649126452958E-3</v>
      </c>
      <c r="AG300" s="22">
        <f t="shared" si="394"/>
        <v>5.7231842956277923E-3</v>
      </c>
      <c r="AH300" s="22">
        <f t="shared" si="394"/>
        <v>2.6579333681669981E-2</v>
      </c>
      <c r="AI300" s="22">
        <f t="shared" si="394"/>
        <v>-8.667724053358361E-3</v>
      </c>
      <c r="AJ300" s="22">
        <f t="shared" si="394"/>
        <v>-3.9941855476012256E-3</v>
      </c>
      <c r="AK300" s="22">
        <f t="shared" si="394"/>
        <v>-1.3973984951581642E-2</v>
      </c>
      <c r="AL300" s="22">
        <f t="shared" si="394"/>
        <v>-6.8523911415953043E-3</v>
      </c>
      <c r="AM300" s="22">
        <f t="shared" si="394"/>
        <v>-1.0690138507871594E-2</v>
      </c>
      <c r="AN300" s="22">
        <f t="shared" si="394"/>
        <v>-0.11654225796447404</v>
      </c>
      <c r="AO300" s="22">
        <f t="shared" si="394"/>
        <v>-0.17557066433640955</v>
      </c>
      <c r="AP300" s="22">
        <f t="shared" si="394"/>
        <v>-0.10093936652195512</v>
      </c>
      <c r="AQ300" s="22">
        <f t="shared" si="394"/>
        <v>-2.1607373237671812E-2</v>
      </c>
      <c r="AR300" s="22">
        <f t="shared" si="394"/>
        <v>-1.9561175754078897E-2</v>
      </c>
      <c r="AS300" s="22">
        <f t="shared" si="394"/>
        <v>-2.3959879945707474E-3</v>
      </c>
      <c r="AT300" s="22">
        <f t="shared" si="394"/>
        <v>-1.4429676693192506E-2</v>
      </c>
      <c r="AU300" s="22">
        <f t="shared" si="394"/>
        <v>-2.3544601987146918E-2</v>
      </c>
      <c r="AV300" s="22">
        <f t="shared" si="394"/>
        <v>-5.1436629097936226E-3</v>
      </c>
      <c r="AW300" s="22">
        <f t="shared" si="394"/>
        <v>1.3717555531604253E-2</v>
      </c>
      <c r="AX300" s="22">
        <f t="shared" si="394"/>
        <v>-3.0356311242479839E-2</v>
      </c>
      <c r="AY300" s="22">
        <f t="shared" si="394"/>
        <v>-3.1395431509865013E-2</v>
      </c>
      <c r="AZ300" s="22">
        <f t="shared" si="394"/>
        <v>1.1691108068275557E-2</v>
      </c>
      <c r="BA300" s="22">
        <f t="shared" si="394"/>
        <v>2.0650895307803285E-3</v>
      </c>
      <c r="BB300" s="22">
        <f t="shared" si="394"/>
        <v>2.0698755487326359E-2</v>
      </c>
      <c r="BC300" s="22">
        <f t="shared" si="394"/>
        <v>1.2476703533620848E-2</v>
      </c>
      <c r="BD300" s="22">
        <f t="shared" si="394"/>
        <v>-0.13410745910688593</v>
      </c>
      <c r="BE300" s="22">
        <f t="shared" si="394"/>
        <v>-2.9269008707226707E-2</v>
      </c>
      <c r="BF300" s="22" t="e">
        <f t="shared" si="394"/>
        <v>#DIV/0!</v>
      </c>
      <c r="BG300" s="22">
        <f t="shared" si="394"/>
        <v>-1.3804792574356739E-2</v>
      </c>
      <c r="BH300" s="22">
        <f t="shared" si="394"/>
        <v>-1.3550542575711089E-2</v>
      </c>
    </row>
    <row r="301" spans="1:60" s="7" customFormat="1" x14ac:dyDescent="0.2">
      <c r="A301" s="138">
        <f t="shared" ref="A301:A304" si="395">A99</f>
        <v>44285</v>
      </c>
      <c r="B301" s="16">
        <f t="shared" ref="B301:Q301" si="396">B99/B95-1</f>
        <v>1.8195686313465131E-2</v>
      </c>
      <c r="C301" s="62">
        <f t="shared" si="396"/>
        <v>3.6088484528657983E-3</v>
      </c>
      <c r="D301" s="8">
        <f t="shared" si="396"/>
        <v>-1.2279555583251778E-2</v>
      </c>
      <c r="E301" s="7">
        <f t="shared" si="396"/>
        <v>4.0807623409683247E-2</v>
      </c>
      <c r="F301" s="7">
        <f t="shared" si="396"/>
        <v>2.246548151168648E-2</v>
      </c>
      <c r="G301" s="7">
        <f t="shared" si="396"/>
        <v>3.0727091222775282E-3</v>
      </c>
      <c r="H301" s="7">
        <f t="shared" si="396"/>
        <v>0.58769750413096578</v>
      </c>
      <c r="I301" s="20">
        <f t="shared" si="396"/>
        <v>1.6267402197267744E-2</v>
      </c>
      <c r="J301" s="7">
        <f t="shared" si="396"/>
        <v>3.1140556480633297E-2</v>
      </c>
      <c r="K301" s="7">
        <f t="shared" si="396"/>
        <v>-3.0099903632364589E-3</v>
      </c>
      <c r="L301" s="7">
        <f t="shared" si="396"/>
        <v>-0.13210879547862941</v>
      </c>
      <c r="M301" s="7">
        <f t="shared" si="396"/>
        <v>-8.5077908421756776E-3</v>
      </c>
      <c r="N301" s="7">
        <f t="shared" si="396"/>
        <v>1.9416193105049606E-2</v>
      </c>
      <c r="O301" s="7">
        <f t="shared" si="396"/>
        <v>-1.7784923750715165E-2</v>
      </c>
      <c r="P301" s="7">
        <f t="shared" si="396"/>
        <v>-2.2359692926883779E-2</v>
      </c>
      <c r="Q301" s="7">
        <f t="shared" si="396"/>
        <v>-2.491408934707906E-2</v>
      </c>
      <c r="R301" s="7">
        <f t="shared" ref="R301:BH301" si="397">R99/R95-1</f>
        <v>-1.0790168424322011E-2</v>
      </c>
      <c r="S301" s="7">
        <f t="shared" si="397"/>
        <v>3.7103167065557496E-3</v>
      </c>
      <c r="T301" s="7">
        <f t="shared" si="397"/>
        <v>-1.8060813961760069E-2</v>
      </c>
      <c r="U301" s="7">
        <f t="shared" si="397"/>
        <v>-3.75073526867582E-2</v>
      </c>
      <c r="V301" s="7">
        <f t="shared" si="397"/>
        <v>-1.597037013588265E-2</v>
      </c>
      <c r="W301" s="7">
        <f t="shared" si="397"/>
        <v>-3.1257812049304889E-2</v>
      </c>
      <c r="X301" s="7">
        <f t="shared" si="397"/>
        <v>-2.4271313679095963E-2</v>
      </c>
      <c r="Y301" s="7">
        <f t="shared" si="397"/>
        <v>-3.3876992492325897E-2</v>
      </c>
      <c r="Z301" s="7">
        <f t="shared" si="397"/>
        <v>-4.0851553509781313E-2</v>
      </c>
      <c r="AA301" s="7">
        <f t="shared" si="397"/>
        <v>-2.5884751805522521E-2</v>
      </c>
      <c r="AB301" s="7">
        <f t="shared" si="397"/>
        <v>1.0807979461149309E-3</v>
      </c>
      <c r="AC301" s="7">
        <f t="shared" si="397"/>
        <v>-3.5336117391067123E-3</v>
      </c>
      <c r="AD301" s="7">
        <f t="shared" si="397"/>
        <v>6.8766622450124881E-3</v>
      </c>
      <c r="AE301" s="7">
        <f t="shared" si="397"/>
        <v>4.0807623409683247E-2</v>
      </c>
      <c r="AF301" s="7">
        <f t="shared" si="397"/>
        <v>2.2307202039515639E-2</v>
      </c>
      <c r="AG301" s="7">
        <f t="shared" si="397"/>
        <v>2.6496189058766717E-4</v>
      </c>
      <c r="AH301" s="7">
        <f t="shared" si="397"/>
        <v>4.9669243728345469E-2</v>
      </c>
      <c r="AI301" s="7">
        <f t="shared" si="397"/>
        <v>2.8610879063808436E-3</v>
      </c>
      <c r="AJ301" s="7">
        <f t="shared" si="397"/>
        <v>6.298172668592894E-3</v>
      </c>
      <c r="AK301" s="7">
        <f t="shared" si="397"/>
        <v>-4.3567529404759942E-3</v>
      </c>
      <c r="AL301" s="7">
        <f t="shared" si="397"/>
        <v>6.072250656685263E-3</v>
      </c>
      <c r="AM301" s="7">
        <f t="shared" si="397"/>
        <v>5.7731614077627391E-4</v>
      </c>
      <c r="AN301" s="7">
        <f t="shared" si="397"/>
        <v>-6.9678913339922932E-2</v>
      </c>
      <c r="AO301" s="7">
        <f t="shared" si="397"/>
        <v>-0.11927027062781959</v>
      </c>
      <c r="AP301" s="7">
        <f t="shared" si="397"/>
        <v>-5.6364370418079512E-2</v>
      </c>
      <c r="AQ301" s="7">
        <f t="shared" si="397"/>
        <v>4.2097604672532096E-2</v>
      </c>
      <c r="AR301" s="7">
        <f t="shared" si="397"/>
        <v>-1.8827065725044001E-2</v>
      </c>
      <c r="AS301" s="7">
        <f t="shared" si="397"/>
        <v>6.0803796529733667E-3</v>
      </c>
      <c r="AT301" s="7">
        <f t="shared" si="397"/>
        <v>-1.7753623667617902E-3</v>
      </c>
      <c r="AU301" s="7">
        <f t="shared" si="397"/>
        <v>-6.1303733171766961E-3</v>
      </c>
      <c r="AV301" s="7">
        <f t="shared" si="397"/>
        <v>3.8931778605311163E-3</v>
      </c>
      <c r="AW301" s="7">
        <f t="shared" si="397"/>
        <v>1.4976307014293866E-2</v>
      </c>
      <c r="AX301" s="7">
        <f t="shared" si="397"/>
        <v>-7.864327508267932E-3</v>
      </c>
      <c r="AY301" s="7">
        <f t="shared" si="397"/>
        <v>0.16396686354188805</v>
      </c>
      <c r="AZ301" s="7">
        <f t="shared" si="397"/>
        <v>2.3204700114121568E-2</v>
      </c>
      <c r="BA301" s="7">
        <f t="shared" si="397"/>
        <v>4.1138694777425711E-2</v>
      </c>
      <c r="BB301" s="7">
        <f t="shared" si="397"/>
        <v>5.2004129574076741E-2</v>
      </c>
      <c r="BC301" s="7">
        <f t="shared" si="397"/>
        <v>1.9752959400060943E-2</v>
      </c>
      <c r="BD301" s="7">
        <f t="shared" si="397"/>
        <v>-2.309410561877645E-2</v>
      </c>
      <c r="BE301" s="7">
        <f t="shared" si="397"/>
        <v>9.5651779610770316E-3</v>
      </c>
      <c r="BF301" s="7" t="e">
        <f t="shared" si="397"/>
        <v>#DIV/0!</v>
      </c>
      <c r="BG301" s="7">
        <f t="shared" si="397"/>
        <v>2.378687145446623E-2</v>
      </c>
      <c r="BH301" s="7">
        <f t="shared" si="397"/>
        <v>2.5203040394832898E-2</v>
      </c>
    </row>
    <row r="302" spans="1:60" s="7" customFormat="1" x14ac:dyDescent="0.2">
      <c r="A302" s="138">
        <f t="shared" si="395"/>
        <v>44377</v>
      </c>
      <c r="B302" s="16">
        <f t="shared" ref="B302:Q302" si="398">B100/B96-1</f>
        <v>3.9756571584879108E-2</v>
      </c>
      <c r="C302" s="62">
        <f t="shared" si="398"/>
        <v>2.9332671170848146E-2</v>
      </c>
      <c r="D302" s="8">
        <f t="shared" si="398"/>
        <v>-4.0225319224602707E-3</v>
      </c>
      <c r="E302" s="7">
        <f t="shared" si="398"/>
        <v>3.8986804615353643E-2</v>
      </c>
      <c r="F302" s="7">
        <f t="shared" si="398"/>
        <v>4.9311494625124075E-2</v>
      </c>
      <c r="G302" s="7">
        <f t="shared" si="398"/>
        <v>3.5801575396687824E-2</v>
      </c>
      <c r="H302" s="7">
        <f t="shared" si="398"/>
        <v>0.33448531948564675</v>
      </c>
      <c r="I302" s="20">
        <f t="shared" si="398"/>
        <v>3.8813118511260791E-2</v>
      </c>
      <c r="J302" s="7">
        <f t="shared" si="398"/>
        <v>4.6249069979857005E-2</v>
      </c>
      <c r="K302" s="7">
        <f t="shared" si="398"/>
        <v>3.3570688492427836E-2</v>
      </c>
      <c r="L302" s="7">
        <f t="shared" si="398"/>
        <v>-0.10683012259194391</v>
      </c>
      <c r="M302" s="7">
        <f t="shared" si="398"/>
        <v>-4.8515981735159919E-3</v>
      </c>
      <c r="N302" s="7">
        <f t="shared" si="398"/>
        <v>3.5699424021181869E-2</v>
      </c>
      <c r="O302" s="7">
        <f t="shared" si="398"/>
        <v>-5.3889501891550839E-3</v>
      </c>
      <c r="P302" s="7">
        <f t="shared" si="398"/>
        <v>-1.4689920307057736E-2</v>
      </c>
      <c r="Q302" s="7">
        <f t="shared" si="398"/>
        <v>-2.0004325259515565E-2</v>
      </c>
      <c r="R302" s="7">
        <f t="shared" ref="R302:BH302" si="399">R100/R96-1</f>
        <v>-5.2517216729068839E-3</v>
      </c>
      <c r="S302" s="7">
        <f t="shared" si="399"/>
        <v>-1.2902736139045468E-3</v>
      </c>
      <c r="T302" s="7">
        <f t="shared" si="399"/>
        <v>-1.0127798444503511E-2</v>
      </c>
      <c r="U302" s="7">
        <f t="shared" si="399"/>
        <v>-2.8151404951574643E-2</v>
      </c>
      <c r="V302" s="7">
        <f t="shared" si="399"/>
        <v>-8.3950695875673054E-3</v>
      </c>
      <c r="W302" s="7">
        <f t="shared" si="399"/>
        <v>-2.17473653537954E-2</v>
      </c>
      <c r="X302" s="7">
        <f t="shared" si="399"/>
        <v>-1.7511717824385764E-2</v>
      </c>
      <c r="Y302" s="7">
        <f t="shared" si="399"/>
        <v>-3.2195866556870012E-2</v>
      </c>
      <c r="Z302" s="7">
        <f t="shared" si="399"/>
        <v>-3.8708773593547074E-2</v>
      </c>
      <c r="AA302" s="7">
        <f t="shared" si="399"/>
        <v>-2.4777207669457235E-2</v>
      </c>
      <c r="AB302" s="7">
        <f t="shared" si="399"/>
        <v>7.4259617229115449E-3</v>
      </c>
      <c r="AC302" s="7">
        <f t="shared" si="399"/>
        <v>-9.7148096200905254E-4</v>
      </c>
      <c r="AD302" s="7">
        <f t="shared" si="399"/>
        <v>1.7805854918183872E-2</v>
      </c>
      <c r="AE302" s="7">
        <f t="shared" si="399"/>
        <v>3.8986804615353643E-2</v>
      </c>
      <c r="AF302" s="7">
        <f t="shared" si="399"/>
        <v>2.3414130329535654E-2</v>
      </c>
      <c r="AG302" s="7">
        <f t="shared" si="399"/>
        <v>-2.5074606771826602E-3</v>
      </c>
      <c r="AH302" s="7">
        <f t="shared" si="399"/>
        <v>4.7506268308803001E-2</v>
      </c>
      <c r="AI302" s="7">
        <f t="shared" si="399"/>
        <v>2.3531052639939265E-2</v>
      </c>
      <c r="AJ302" s="7">
        <f t="shared" si="399"/>
        <v>1.1086185987685404E-2</v>
      </c>
      <c r="AK302" s="7">
        <f t="shared" si="399"/>
        <v>1.1604773620427222E-2</v>
      </c>
      <c r="AL302" s="7">
        <f t="shared" si="399"/>
        <v>3.2735560529762786E-2</v>
      </c>
      <c r="AM302" s="7">
        <f t="shared" si="399"/>
        <v>1.1614910753874774E-2</v>
      </c>
      <c r="AN302" s="7">
        <f t="shared" si="399"/>
        <v>0.10457220290668801</v>
      </c>
      <c r="AO302" s="7">
        <f t="shared" si="399"/>
        <v>9.4921918075477674E-2</v>
      </c>
      <c r="AP302" s="7">
        <f t="shared" si="399"/>
        <v>0.10717082196005001</v>
      </c>
      <c r="AQ302" s="7">
        <f t="shared" si="399"/>
        <v>5.9503290345885418E-2</v>
      </c>
      <c r="AR302" s="7">
        <f t="shared" si="399"/>
        <v>-6.3888639571790806E-3</v>
      </c>
      <c r="AS302" s="7">
        <f t="shared" si="399"/>
        <v>3.0441755046185515E-2</v>
      </c>
      <c r="AT302" s="7">
        <f t="shared" si="399"/>
        <v>6.0261632720648439E-3</v>
      </c>
      <c r="AU302" s="7">
        <f t="shared" si="399"/>
        <v>-5.1912090917377585E-3</v>
      </c>
      <c r="AV302" s="7">
        <f t="shared" si="399"/>
        <v>2.1550939641789668E-2</v>
      </c>
      <c r="AW302" s="7">
        <f t="shared" si="399"/>
        <v>2.3991169374139254E-2</v>
      </c>
      <c r="AX302" s="7">
        <f t="shared" si="399"/>
        <v>1.6779239773305754E-2</v>
      </c>
      <c r="AY302" s="7">
        <f t="shared" si="399"/>
        <v>0.13111439283213544</v>
      </c>
      <c r="AZ302" s="7">
        <f t="shared" si="399"/>
        <v>4.4780761970139027E-2</v>
      </c>
      <c r="BA302" s="7">
        <f t="shared" si="399"/>
        <v>8.7954765179679706E-2</v>
      </c>
      <c r="BB302" s="7">
        <f t="shared" si="399"/>
        <v>5.1846405595807221E-2</v>
      </c>
      <c r="BC302" s="7">
        <f t="shared" si="399"/>
        <v>3.2625016988784949E-2</v>
      </c>
      <c r="BD302" s="7">
        <f t="shared" si="399"/>
        <v>0.11762442587154598</v>
      </c>
      <c r="BE302" s="7">
        <f t="shared" si="399"/>
        <v>4.7857117207310118E-2</v>
      </c>
      <c r="BF302" s="7" t="e">
        <f t="shared" si="399"/>
        <v>#DIV/0!</v>
      </c>
      <c r="BG302" s="7">
        <f t="shared" si="399"/>
        <v>5.3600422167131123E-2</v>
      </c>
      <c r="BH302" s="7">
        <f t="shared" si="399"/>
        <v>5.9612928100196916E-2</v>
      </c>
    </row>
    <row r="303" spans="1:60" s="7" customFormat="1" x14ac:dyDescent="0.2">
      <c r="A303" s="138">
        <f t="shared" si="395"/>
        <v>44469</v>
      </c>
      <c r="B303" s="16">
        <f t="shared" ref="B303:Q303" si="400">B101/B97-1</f>
        <v>2.4664036976273618E-2</v>
      </c>
      <c r="C303" s="62">
        <f t="shared" si="400"/>
        <v>2.132799748024139E-2</v>
      </c>
      <c r="D303" s="8">
        <f t="shared" si="400"/>
        <v>-2.8970202555245184E-4</v>
      </c>
      <c r="E303" s="7">
        <f t="shared" si="400"/>
        <v>2.8990303628746883E-2</v>
      </c>
      <c r="F303" s="7">
        <f t="shared" si="400"/>
        <v>2.9511007273953505E-2</v>
      </c>
      <c r="G303" s="7">
        <f t="shared" si="400"/>
        <v>2.5311066367845747E-2</v>
      </c>
      <c r="H303" s="7">
        <f t="shared" si="400"/>
        <v>0.10693291584197717</v>
      </c>
      <c r="I303" s="20">
        <f t="shared" si="400"/>
        <v>2.4471333768485648E-2</v>
      </c>
      <c r="J303" s="7">
        <f t="shared" si="400"/>
        <v>2.598667508382202E-2</v>
      </c>
      <c r="K303" s="7">
        <f t="shared" si="400"/>
        <v>2.5165744180992711E-2</v>
      </c>
      <c r="L303" s="7">
        <f t="shared" si="400"/>
        <v>0.12804878048780477</v>
      </c>
      <c r="M303" s="7">
        <f t="shared" si="400"/>
        <v>-5.4511547841056274E-3</v>
      </c>
      <c r="N303" s="7">
        <f t="shared" si="400"/>
        <v>3.063911322745505E-2</v>
      </c>
      <c r="O303" s="7">
        <f t="shared" si="400"/>
        <v>1.1368785684795712E-2</v>
      </c>
      <c r="P303" s="7">
        <f t="shared" si="400"/>
        <v>-1.0683315990287934E-2</v>
      </c>
      <c r="Q303" s="7">
        <f t="shared" si="400"/>
        <v>-2.8639878035500388E-2</v>
      </c>
      <c r="R303" s="7">
        <f t="shared" ref="R303:BH303" si="401">R101/R97-1</f>
        <v>1.8921948746510875E-3</v>
      </c>
      <c r="S303" s="7">
        <f t="shared" si="401"/>
        <v>3.5973956881918401E-3</v>
      </c>
      <c r="T303" s="7">
        <f t="shared" si="401"/>
        <v>-5.2825735285263464E-3</v>
      </c>
      <c r="U303" s="7">
        <f t="shared" si="401"/>
        <v>-1.9608804927585322E-2</v>
      </c>
      <c r="V303" s="7">
        <f t="shared" si="401"/>
        <v>-3.9514898401734611E-3</v>
      </c>
      <c r="W303" s="7">
        <f t="shared" si="401"/>
        <v>-1.3991793842429989E-2</v>
      </c>
      <c r="X303" s="7">
        <f t="shared" si="401"/>
        <v>-5.1203847620164833E-3</v>
      </c>
      <c r="Y303" s="7">
        <f t="shared" si="401"/>
        <v>-3.1055270262041579E-2</v>
      </c>
      <c r="Z303" s="7">
        <f t="shared" si="401"/>
        <v>-3.9371196200977066E-2</v>
      </c>
      <c r="AA303" s="7">
        <f t="shared" si="401"/>
        <v>-2.1631284639746617E-2</v>
      </c>
      <c r="AB303" s="7">
        <f t="shared" si="401"/>
        <v>1.1963851620924393E-2</v>
      </c>
      <c r="AC303" s="7">
        <f t="shared" si="401"/>
        <v>1.7757437070937687E-3</v>
      </c>
      <c r="AD303" s="7">
        <f t="shared" si="401"/>
        <v>1.5853570181851628E-2</v>
      </c>
      <c r="AE303" s="7">
        <f t="shared" si="401"/>
        <v>2.8990303628746883E-2</v>
      </c>
      <c r="AF303" s="7">
        <f t="shared" si="401"/>
        <v>1.5723938907891588E-2</v>
      </c>
      <c r="AG303" s="7">
        <f t="shared" si="401"/>
        <v>-5.9435114332769823E-3</v>
      </c>
      <c r="AH303" s="7">
        <f t="shared" si="401"/>
        <v>3.6135383120691644E-2</v>
      </c>
      <c r="AI303" s="7">
        <f t="shared" si="401"/>
        <v>1.7265760245990025E-2</v>
      </c>
      <c r="AJ303" s="7">
        <f t="shared" si="401"/>
        <v>6.7241098503942887E-3</v>
      </c>
      <c r="AK303" s="7">
        <f t="shared" si="401"/>
        <v>1.6917050336317185E-2</v>
      </c>
      <c r="AL303" s="7">
        <f t="shared" si="401"/>
        <v>1.9835310255233995E-2</v>
      </c>
      <c r="AM303" s="7">
        <f t="shared" si="401"/>
        <v>1.0282100747181833E-2</v>
      </c>
      <c r="AN303" s="7">
        <f t="shared" si="401"/>
        <v>5.3981113930684943E-2</v>
      </c>
      <c r="AO303" s="7">
        <f t="shared" si="401"/>
        <v>4.2706733811218367E-2</v>
      </c>
      <c r="AP303" s="7">
        <f t="shared" si="401"/>
        <v>5.6948421615392375E-2</v>
      </c>
      <c r="AQ303" s="7">
        <f t="shared" si="401"/>
        <v>3.1579655553471975E-2</v>
      </c>
      <c r="AR303" s="7">
        <f t="shared" si="401"/>
        <v>-8.1320063031213863E-3</v>
      </c>
      <c r="AS303" s="7">
        <f t="shared" si="401"/>
        <v>4.6285101822079344E-2</v>
      </c>
      <c r="AT303" s="7">
        <f t="shared" si="401"/>
        <v>9.8955205155104586E-3</v>
      </c>
      <c r="AU303" s="7">
        <f t="shared" si="401"/>
        <v>-4.6244353640987335E-3</v>
      </c>
      <c r="AV303" s="7">
        <f t="shared" si="401"/>
        <v>3.4781703030207556E-2</v>
      </c>
      <c r="AW303" s="7">
        <f t="shared" si="401"/>
        <v>2.3589323343479185E-2</v>
      </c>
      <c r="AX303" s="7">
        <f t="shared" si="401"/>
        <v>8.2239796250465069E-3</v>
      </c>
      <c r="AY303" s="7">
        <f t="shared" si="401"/>
        <v>5.7213620332971837E-2</v>
      </c>
      <c r="AZ303" s="7">
        <f t="shared" si="401"/>
        <v>1.6712688950955901E-2</v>
      </c>
      <c r="BA303" s="7">
        <f t="shared" si="401"/>
        <v>5.5056227468839314E-2</v>
      </c>
      <c r="BB303" s="7">
        <f t="shared" si="401"/>
        <v>3.5795392379441626E-2</v>
      </c>
      <c r="BC303" s="7">
        <f t="shared" si="401"/>
        <v>1.4957578104431546E-2</v>
      </c>
      <c r="BD303" s="7">
        <f t="shared" si="401"/>
        <v>6.5730650420456893E-2</v>
      </c>
      <c r="BE303" s="7">
        <f t="shared" si="401"/>
        <v>2.2357866940809323E-2</v>
      </c>
      <c r="BF303" s="7" t="e">
        <f t="shared" si="401"/>
        <v>#DIV/0!</v>
      </c>
      <c r="BG303" s="7">
        <f t="shared" si="401"/>
        <v>2.4223381234047769E-2</v>
      </c>
      <c r="BH303" s="7">
        <f t="shared" si="401"/>
        <v>2.8813902899625043E-2</v>
      </c>
    </row>
    <row r="304" spans="1:60" s="7" customFormat="1" ht="11.45" customHeight="1" thickBot="1" x14ac:dyDescent="0.25">
      <c r="A304" s="138">
        <f t="shared" si="395"/>
        <v>44560</v>
      </c>
      <c r="B304" s="14">
        <f t="shared" ref="B304:Q304" si="402">B102/B98-1</f>
        <v>-1</v>
      </c>
      <c r="C304" s="60">
        <f t="shared" si="402"/>
        <v>-1</v>
      </c>
      <c r="D304" s="21">
        <f t="shared" si="402"/>
        <v>-1</v>
      </c>
      <c r="E304" s="22">
        <f t="shared" si="402"/>
        <v>-1</v>
      </c>
      <c r="F304" s="22">
        <f t="shared" si="402"/>
        <v>-1</v>
      </c>
      <c r="G304" s="22">
        <f t="shared" si="402"/>
        <v>-1</v>
      </c>
      <c r="H304" s="22">
        <f t="shared" si="402"/>
        <v>-1</v>
      </c>
      <c r="I304" s="23">
        <f t="shared" si="402"/>
        <v>-1</v>
      </c>
      <c r="J304" s="22">
        <f t="shared" si="402"/>
        <v>-1</v>
      </c>
      <c r="K304" s="22">
        <f t="shared" si="402"/>
        <v>-1</v>
      </c>
      <c r="L304" s="22">
        <f t="shared" si="402"/>
        <v>-1</v>
      </c>
      <c r="M304" s="22">
        <f t="shared" si="402"/>
        <v>-1</v>
      </c>
      <c r="N304" s="22">
        <f t="shared" si="402"/>
        <v>-1</v>
      </c>
      <c r="O304" s="22">
        <f t="shared" si="402"/>
        <v>-1</v>
      </c>
      <c r="P304" s="22">
        <f t="shared" si="402"/>
        <v>-1</v>
      </c>
      <c r="Q304" s="22">
        <f t="shared" si="402"/>
        <v>-1</v>
      </c>
      <c r="R304" s="22">
        <f t="shared" ref="R304:BH304" si="403">R102/R98-1</f>
        <v>-1</v>
      </c>
      <c r="S304" s="22">
        <f t="shared" si="403"/>
        <v>-1</v>
      </c>
      <c r="T304" s="22">
        <f t="shared" si="403"/>
        <v>-1</v>
      </c>
      <c r="U304" s="22">
        <f t="shared" si="403"/>
        <v>-1</v>
      </c>
      <c r="V304" s="22">
        <f t="shared" si="403"/>
        <v>-1</v>
      </c>
      <c r="W304" s="22">
        <f t="shared" si="403"/>
        <v>-1</v>
      </c>
      <c r="X304" s="22">
        <f t="shared" si="403"/>
        <v>-1</v>
      </c>
      <c r="Y304" s="22">
        <f t="shared" si="403"/>
        <v>-1</v>
      </c>
      <c r="Z304" s="22">
        <f t="shared" si="403"/>
        <v>-1</v>
      </c>
      <c r="AA304" s="22">
        <f t="shared" si="403"/>
        <v>-1</v>
      </c>
      <c r="AB304" s="22">
        <f t="shared" si="403"/>
        <v>-1</v>
      </c>
      <c r="AC304" s="22">
        <f t="shared" si="403"/>
        <v>-1</v>
      </c>
      <c r="AD304" s="22">
        <f t="shared" si="403"/>
        <v>-1</v>
      </c>
      <c r="AE304" s="22">
        <f t="shared" si="403"/>
        <v>-1</v>
      </c>
      <c r="AF304" s="22">
        <f t="shared" si="403"/>
        <v>-1</v>
      </c>
      <c r="AG304" s="22">
        <f t="shared" si="403"/>
        <v>-1</v>
      </c>
      <c r="AH304" s="22">
        <f t="shared" si="403"/>
        <v>-1</v>
      </c>
      <c r="AI304" s="22">
        <f t="shared" si="403"/>
        <v>-1</v>
      </c>
      <c r="AJ304" s="22">
        <f t="shared" si="403"/>
        <v>-1</v>
      </c>
      <c r="AK304" s="22">
        <f t="shared" si="403"/>
        <v>-1</v>
      </c>
      <c r="AL304" s="22">
        <f t="shared" si="403"/>
        <v>-1</v>
      </c>
      <c r="AM304" s="22">
        <f t="shared" si="403"/>
        <v>-1</v>
      </c>
      <c r="AN304" s="22">
        <f t="shared" si="403"/>
        <v>-1</v>
      </c>
      <c r="AO304" s="22">
        <f t="shared" si="403"/>
        <v>-1</v>
      </c>
      <c r="AP304" s="22">
        <f t="shared" si="403"/>
        <v>-1</v>
      </c>
      <c r="AQ304" s="22">
        <f t="shared" si="403"/>
        <v>-1</v>
      </c>
      <c r="AR304" s="22">
        <f t="shared" si="403"/>
        <v>-1</v>
      </c>
      <c r="AS304" s="22">
        <f t="shared" si="403"/>
        <v>-1</v>
      </c>
      <c r="AT304" s="22">
        <f t="shared" si="403"/>
        <v>-1</v>
      </c>
      <c r="AU304" s="22">
        <f t="shared" si="403"/>
        <v>-1</v>
      </c>
      <c r="AV304" s="22">
        <f t="shared" si="403"/>
        <v>-1</v>
      </c>
      <c r="AW304" s="22">
        <f t="shared" si="403"/>
        <v>-1</v>
      </c>
      <c r="AX304" s="22">
        <f t="shared" si="403"/>
        <v>-1</v>
      </c>
      <c r="AY304" s="22">
        <f t="shared" si="403"/>
        <v>-1</v>
      </c>
      <c r="AZ304" s="22">
        <f t="shared" si="403"/>
        <v>-1</v>
      </c>
      <c r="BA304" s="22">
        <f t="shared" si="403"/>
        <v>-1</v>
      </c>
      <c r="BB304" s="22">
        <f t="shared" si="403"/>
        <v>-1</v>
      </c>
      <c r="BC304" s="22">
        <f t="shared" si="403"/>
        <v>-1</v>
      </c>
      <c r="BD304" s="22">
        <f t="shared" si="403"/>
        <v>-1</v>
      </c>
      <c r="BE304" s="22">
        <f t="shared" si="403"/>
        <v>-1</v>
      </c>
      <c r="BF304" s="22" t="e">
        <f t="shared" si="403"/>
        <v>#DIV/0!</v>
      </c>
      <c r="BG304" s="22">
        <f t="shared" si="403"/>
        <v>-1</v>
      </c>
      <c r="BH304" s="22">
        <f t="shared" si="403"/>
        <v>-1</v>
      </c>
    </row>
    <row r="305" spans="1:60" s="36" customFormat="1" ht="12.75" thickTop="1" thickBot="1" x14ac:dyDescent="0.25">
      <c r="A305" s="147" t="s">
        <v>8</v>
      </c>
      <c r="B305" s="196"/>
      <c r="C305" s="197"/>
      <c r="D305" s="200"/>
      <c r="E305" s="165"/>
      <c r="F305" s="165"/>
      <c r="G305" s="165"/>
      <c r="H305" s="165"/>
      <c r="I305" s="201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  <c r="X305" s="165"/>
      <c r="Y305" s="165"/>
      <c r="Z305" s="165"/>
      <c r="AA305" s="165"/>
      <c r="AB305" s="165"/>
      <c r="AC305" s="165"/>
      <c r="AD305" s="165"/>
      <c r="AE305" s="165"/>
      <c r="AF305" s="165"/>
      <c r="AG305" s="165"/>
      <c r="AH305" s="165"/>
      <c r="AI305" s="165"/>
      <c r="AJ305" s="165"/>
      <c r="AK305" s="165"/>
      <c r="AL305" s="165"/>
      <c r="AM305" s="165"/>
      <c r="AN305" s="165"/>
      <c r="AO305" s="165"/>
      <c r="AP305" s="165"/>
      <c r="AQ305" s="165"/>
      <c r="AR305" s="165"/>
      <c r="AS305" s="165"/>
      <c r="AT305" s="165"/>
      <c r="AU305" s="165"/>
      <c r="AV305" s="165"/>
      <c r="AW305" s="165"/>
      <c r="AX305" s="165"/>
      <c r="AY305" s="165"/>
      <c r="AZ305" s="165"/>
      <c r="BA305" s="165"/>
      <c r="BB305" s="165"/>
      <c r="BC305" s="165"/>
      <c r="BD305" s="165"/>
      <c r="BE305" s="165"/>
      <c r="BF305" s="165"/>
      <c r="BG305" s="165"/>
      <c r="BH305" s="165"/>
    </row>
    <row r="306" spans="1:60" s="36" customFormat="1" ht="12" hidden="1" thickTop="1" x14ac:dyDescent="0.2">
      <c r="A306" s="143" t="s">
        <v>4</v>
      </c>
      <c r="B306" s="190">
        <f t="shared" ref="B306:I306" si="404">SUM(B$7:B$10)/SUM(B$3:B$6)-1</f>
        <v>5.6925786193921413E-2</v>
      </c>
      <c r="C306" s="228">
        <f t="shared" si="404"/>
        <v>2.4188404761542159E-2</v>
      </c>
      <c r="D306" s="191">
        <f t="shared" si="404"/>
        <v>8.4428295368890183E-3</v>
      </c>
      <c r="E306" s="167">
        <f t="shared" si="404"/>
        <v>1.0452152489597744E-2</v>
      </c>
      <c r="F306" s="167" t="e">
        <f t="shared" si="404"/>
        <v>#DIV/0!</v>
      </c>
      <c r="G306" s="167" t="e">
        <f t="shared" si="404"/>
        <v>#DIV/0!</v>
      </c>
      <c r="H306" s="64" t="e">
        <f t="shared" si="404"/>
        <v>#DIV/0!</v>
      </c>
      <c r="I306" s="192" t="e">
        <f t="shared" si="404"/>
        <v>#DIV/0!</v>
      </c>
      <c r="J306" s="167">
        <f t="shared" ref="J306:BG306" si="405">SUM(J$7:J$10)/SUM(J$3:J$6)-1</f>
        <v>2.9930722445902891E-2</v>
      </c>
      <c r="K306" s="167" t="e">
        <f t="shared" si="405"/>
        <v>#DIV/0!</v>
      </c>
      <c r="L306" s="167">
        <f t="shared" si="405"/>
        <v>-2.1010647768954227E-3</v>
      </c>
      <c r="M306" s="167">
        <f t="shared" si="405"/>
        <v>-6.2968306417834019E-2</v>
      </c>
      <c r="N306" s="167">
        <f t="shared" si="405"/>
        <v>1.0213299089863348E-2</v>
      </c>
      <c r="O306" s="167">
        <f t="shared" si="405"/>
        <v>-2.1863721688124116E-2</v>
      </c>
      <c r="P306" s="167">
        <f t="shared" si="405"/>
        <v>6.1353210495529442E-3</v>
      </c>
      <c r="Q306" s="167">
        <f t="shared" si="405"/>
        <v>-5.2311029534456877E-2</v>
      </c>
      <c r="R306" s="167">
        <f t="shared" si="405"/>
        <v>-1.3442696015354416E-3</v>
      </c>
      <c r="S306" s="167">
        <f t="shared" si="405"/>
        <v>1.2967809809732778E-2</v>
      </c>
      <c r="T306" s="167">
        <f t="shared" si="405"/>
        <v>1.3846570785623458E-2</v>
      </c>
      <c r="U306" s="167">
        <f t="shared" si="405"/>
        <v>1.3554460345814201E-2</v>
      </c>
      <c r="V306" s="167">
        <f t="shared" si="405"/>
        <v>2.507866591898944E-2</v>
      </c>
      <c r="W306" s="167">
        <f t="shared" si="405"/>
        <v>6.0153667335880456E-3</v>
      </c>
      <c r="X306" s="167">
        <f t="shared" si="405"/>
        <v>1.4642356614451124E-2</v>
      </c>
      <c r="Y306" s="167">
        <f t="shared" si="405"/>
        <v>8.6064663915152995E-3</v>
      </c>
      <c r="Z306" s="167">
        <f t="shared" si="405"/>
        <v>1.1081657829160152E-2</v>
      </c>
      <c r="AA306" s="167">
        <f t="shared" si="405"/>
        <v>3.079062578378533E-3</v>
      </c>
      <c r="AB306" s="167">
        <f t="shared" si="405"/>
        <v>1.8025994005848922E-2</v>
      </c>
      <c r="AC306" s="167">
        <f t="shared" si="405"/>
        <v>3.399375265805249E-3</v>
      </c>
      <c r="AD306" s="167">
        <f t="shared" si="405"/>
        <v>3.3167930884004271E-2</v>
      </c>
      <c r="AE306" s="167">
        <f t="shared" si="405"/>
        <v>1.0452152489597744E-2</v>
      </c>
      <c r="AF306" s="167">
        <f t="shared" si="405"/>
        <v>4.2987333065847011E-4</v>
      </c>
      <c r="AG306" s="167">
        <f t="shared" si="405"/>
        <v>1.3891104925905617E-2</v>
      </c>
      <c r="AH306" s="167">
        <f t="shared" si="405"/>
        <v>1.135129827798198E-2</v>
      </c>
      <c r="AI306" s="167">
        <f t="shared" si="405"/>
        <v>2.1598954183830399E-2</v>
      </c>
      <c r="AJ306" s="167">
        <f t="shared" si="405"/>
        <v>8.7407903075118476E-3</v>
      </c>
      <c r="AK306" s="167">
        <f t="shared" si="405"/>
        <v>1.9856761201471507E-2</v>
      </c>
      <c r="AL306" s="167">
        <f t="shared" si="405"/>
        <v>2.6262921884885104E-2</v>
      </c>
      <c r="AM306" s="167">
        <f t="shared" si="405"/>
        <v>2.9149809969481799E-2</v>
      </c>
      <c r="AN306" s="167">
        <f t="shared" si="405"/>
        <v>5.4818272157171943E-2</v>
      </c>
      <c r="AO306" s="167">
        <f t="shared" si="405"/>
        <v>3.6758134351762006E-2</v>
      </c>
      <c r="AP306" s="167">
        <f t="shared" si="405"/>
        <v>6.2655730226833573E-2</v>
      </c>
      <c r="AQ306" s="167">
        <f t="shared" si="405"/>
        <v>7.2900234343254322E-2</v>
      </c>
      <c r="AR306" s="167">
        <f t="shared" si="405"/>
        <v>3.9788165357810046E-2</v>
      </c>
      <c r="AS306" s="167">
        <f t="shared" si="405"/>
        <v>0.15468570539979432</v>
      </c>
      <c r="AT306" s="167">
        <f t="shared" si="405"/>
        <v>-1.8428899364492435E-2</v>
      </c>
      <c r="AU306" s="167">
        <f t="shared" si="405"/>
        <v>3.006924227183938E-2</v>
      </c>
      <c r="AV306" s="167">
        <f t="shared" si="405"/>
        <v>4.786245570618286E-2</v>
      </c>
      <c r="AW306" s="167">
        <f t="shared" si="405"/>
        <v>-8.0581868918007116E-3</v>
      </c>
      <c r="AX306" s="167">
        <f t="shared" si="405"/>
        <v>4.2146623662519866E-2</v>
      </c>
      <c r="AY306" s="167">
        <f t="shared" si="405"/>
        <v>0.62068412903106296</v>
      </c>
      <c r="AZ306" s="167">
        <f t="shared" si="405"/>
        <v>1.6197287665808746E-2</v>
      </c>
      <c r="BA306" s="167">
        <f t="shared" si="405"/>
        <v>4.9016820129159866E-2</v>
      </c>
      <c r="BB306" s="167">
        <f t="shared" si="405"/>
        <v>1.7082680777321668E-2</v>
      </c>
      <c r="BC306" s="167">
        <f t="shared" si="405"/>
        <v>3.6327226529486056E-2</v>
      </c>
      <c r="BD306" s="167">
        <f t="shared" si="405"/>
        <v>7.922886261785278E-2</v>
      </c>
      <c r="BE306" s="167">
        <f t="shared" si="405"/>
        <v>2.5382305157976459E-2</v>
      </c>
      <c r="BF306" s="167" t="e">
        <f t="shared" si="405"/>
        <v>#DIV/0!</v>
      </c>
      <c r="BG306" s="167">
        <f t="shared" si="405"/>
        <v>3.487677348146212E-2</v>
      </c>
      <c r="BH306" s="167">
        <f t="shared" ref="BH306:BH326" si="406">SUMIFS(BH$3:BH$103,$A$3:$A$103,"&gt;="&amp;DATE(VALUE(LEFT($A306,4)),1,1),BG3:BG103,"&lt;="&amp;DATE(VALUE(LEFT($A306,4)),12,31))/SUMIFS(BH$3:BH$103,$A$3:$A$103,"&gt;="&amp;DATE(VALUE(RIGHT($A306,4)),1,1),$A$3:$A$103,"&lt;="&amp;DATE(VALUE(RIGHT($A306,4)),12,31))-1</f>
        <v>-1</v>
      </c>
    </row>
    <row r="307" spans="1:60" s="36" customFormat="1" hidden="1" x14ac:dyDescent="0.2">
      <c r="A307" s="143" t="str">
        <f>LEFT(A306,4)+1&amp;"/"&amp;LEFT(A306,4)</f>
        <v>1999/1998</v>
      </c>
      <c r="B307" s="190">
        <f t="shared" ref="B307:BG307" si="407">SUM(B$11:B$14)/SUM(B$7:B$10)-1</f>
        <v>2.84111148314099E-2</v>
      </c>
      <c r="C307" s="228">
        <f t="shared" si="407"/>
        <v>2.4762337122832268E-2</v>
      </c>
      <c r="D307" s="191">
        <f t="shared" si="407"/>
        <v>1.670019271391654E-3</v>
      </c>
      <c r="E307" s="167">
        <f t="shared" si="407"/>
        <v>2.508591254240633E-2</v>
      </c>
      <c r="F307" s="167">
        <f t="shared" si="407"/>
        <v>3.8472947967993942E-2</v>
      </c>
      <c r="G307" s="167">
        <f t="shared" si="407"/>
        <v>3.350114304919849E-2</v>
      </c>
      <c r="H307" s="64">
        <f t="shared" si="407"/>
        <v>0.14256306154090681</v>
      </c>
      <c r="I307" s="192">
        <f t="shared" si="407"/>
        <v>2.8871903680577127E-2</v>
      </c>
      <c r="J307" s="167">
        <f t="shared" si="407"/>
        <v>2.434660603999883E-2</v>
      </c>
      <c r="K307" s="167">
        <f t="shared" si="407"/>
        <v>3.520636143896172E-2</v>
      </c>
      <c r="L307" s="167">
        <f t="shared" si="407"/>
        <v>2.2874884019698838E-2</v>
      </c>
      <c r="M307" s="167">
        <f t="shared" si="407"/>
        <v>-1.2565809079169599E-2</v>
      </c>
      <c r="N307" s="167">
        <f t="shared" si="407"/>
        <v>7.8120171695805762E-3</v>
      </c>
      <c r="O307" s="167">
        <f t="shared" si="407"/>
        <v>-6.0562230852745924E-2</v>
      </c>
      <c r="P307" s="167">
        <f t="shared" si="407"/>
        <v>-7.959600132482203E-4</v>
      </c>
      <c r="Q307" s="167">
        <f t="shared" si="407"/>
        <v>-3.4730169909322983E-2</v>
      </c>
      <c r="R307" s="167">
        <f t="shared" si="407"/>
        <v>-3.7618231813535408E-3</v>
      </c>
      <c r="S307" s="167">
        <f t="shared" si="407"/>
        <v>1.0290834824185024E-2</v>
      </c>
      <c r="T307" s="167">
        <f t="shared" si="407"/>
        <v>-3.1470561060434887E-3</v>
      </c>
      <c r="U307" s="167">
        <f t="shared" si="407"/>
        <v>8.8903458770226429E-3</v>
      </c>
      <c r="V307" s="167">
        <f t="shared" si="407"/>
        <v>2.6281963161318478E-2</v>
      </c>
      <c r="W307" s="167">
        <f t="shared" si="407"/>
        <v>-1.67168075864087E-2</v>
      </c>
      <c r="X307" s="167">
        <f t="shared" si="407"/>
        <v>-3.9120979991476013E-3</v>
      </c>
      <c r="Y307" s="167">
        <f t="shared" si="407"/>
        <v>2.5322692999866225E-2</v>
      </c>
      <c r="Z307" s="167">
        <f t="shared" si="407"/>
        <v>3.5649551738992535E-2</v>
      </c>
      <c r="AA307" s="167">
        <f t="shared" si="407"/>
        <v>2.0775778126074229E-3</v>
      </c>
      <c r="AB307" s="167">
        <f t="shared" si="407"/>
        <v>1.2173630664559898E-2</v>
      </c>
      <c r="AC307" s="167">
        <f t="shared" si="407"/>
        <v>-3.3425508032645102E-3</v>
      </c>
      <c r="AD307" s="167">
        <f t="shared" si="407"/>
        <v>2.2018257190518753E-2</v>
      </c>
      <c r="AE307" s="167">
        <f t="shared" si="407"/>
        <v>2.508591254240633E-2</v>
      </c>
      <c r="AF307" s="167">
        <f t="shared" si="407"/>
        <v>8.9395694110809831E-3</v>
      </c>
      <c r="AG307" s="167">
        <f t="shared" si="407"/>
        <v>2.0135414744081759E-2</v>
      </c>
      <c r="AH307" s="167">
        <f t="shared" si="407"/>
        <v>2.803207374749328E-2</v>
      </c>
      <c r="AI307" s="167">
        <f t="shared" si="407"/>
        <v>2.4082285936825265E-2</v>
      </c>
      <c r="AJ307" s="167">
        <f t="shared" si="407"/>
        <v>2.8989377213958889E-2</v>
      </c>
      <c r="AK307" s="167">
        <f t="shared" si="407"/>
        <v>1.5556378041786889E-2</v>
      </c>
      <c r="AL307" s="167">
        <f t="shared" si="407"/>
        <v>2.8630761704563801E-2</v>
      </c>
      <c r="AM307" s="167">
        <f t="shared" si="407"/>
        <v>3.235454256650705E-2</v>
      </c>
      <c r="AN307" s="167">
        <f t="shared" si="407"/>
        <v>5.158033136226825E-2</v>
      </c>
      <c r="AO307" s="167">
        <f t="shared" si="407"/>
        <v>3.042371533751731E-2</v>
      </c>
      <c r="AP307" s="167">
        <f t="shared" si="407"/>
        <v>6.0537798791167718E-2</v>
      </c>
      <c r="AQ307" s="167">
        <f t="shared" si="407"/>
        <v>7.7588366488461791E-2</v>
      </c>
      <c r="AR307" s="167">
        <f t="shared" si="407"/>
        <v>2.0967052328502822E-2</v>
      </c>
      <c r="AS307" s="167">
        <f t="shared" si="407"/>
        <v>0.14176959214764184</v>
      </c>
      <c r="AT307" s="167">
        <f t="shared" si="407"/>
        <v>-1.3470015332078811E-3</v>
      </c>
      <c r="AU307" s="167">
        <f t="shared" si="407"/>
        <v>3.9731788705064996E-2</v>
      </c>
      <c r="AV307" s="167">
        <f t="shared" si="407"/>
        <v>4.9734366205848257E-2</v>
      </c>
      <c r="AW307" s="167">
        <f t="shared" si="407"/>
        <v>3.6011044255164215E-3</v>
      </c>
      <c r="AX307" s="167">
        <f t="shared" si="407"/>
        <v>3.2249172722000452E-2</v>
      </c>
      <c r="AY307" s="167">
        <f t="shared" si="407"/>
        <v>8.1715816740941971E-2</v>
      </c>
      <c r="AZ307" s="167">
        <f t="shared" si="407"/>
        <v>5.4949494949494415E-3</v>
      </c>
      <c r="BA307" s="167">
        <f t="shared" si="407"/>
        <v>3.6648021657335939E-2</v>
      </c>
      <c r="BB307" s="167">
        <f t="shared" si="407"/>
        <v>1.4644330020193275E-2</v>
      </c>
      <c r="BC307" s="167">
        <f t="shared" si="407"/>
        <v>3.2729042955066623E-2</v>
      </c>
      <c r="BD307" s="167">
        <f t="shared" si="407"/>
        <v>8.0652658156346257E-2</v>
      </c>
      <c r="BE307" s="167">
        <f t="shared" si="407"/>
        <v>1.8403497966545501E-2</v>
      </c>
      <c r="BF307" s="167" t="e">
        <f t="shared" si="407"/>
        <v>#DIV/0!</v>
      </c>
      <c r="BG307" s="167">
        <f t="shared" si="407"/>
        <v>3.1378173867108172E-2</v>
      </c>
      <c r="BH307" s="167">
        <f t="shared" si="406"/>
        <v>-0.64510616031603107</v>
      </c>
    </row>
    <row r="308" spans="1:60" s="36" customFormat="1" hidden="1" x14ac:dyDescent="0.2">
      <c r="A308" s="143" t="str">
        <f t="shared" ref="A308:A328" si="408">LEFT(A307,4)+1&amp;"/"&amp;LEFT(A307,4)</f>
        <v>2000/1999</v>
      </c>
      <c r="B308" s="190">
        <f t="shared" ref="B308:BG308" si="409">SUM(B$15:B$18)/SUM(B$11:B$14)-1</f>
        <v>4.224864885036439E-2</v>
      </c>
      <c r="C308" s="228">
        <f t="shared" si="409"/>
        <v>3.6834708414283712E-2</v>
      </c>
      <c r="D308" s="191">
        <f t="shared" si="409"/>
        <v>1.5311341515325649E-2</v>
      </c>
      <c r="E308" s="167">
        <f t="shared" si="409"/>
        <v>4.9426551251009698E-2</v>
      </c>
      <c r="F308" s="167">
        <f t="shared" si="409"/>
        <v>5.0899920399158693E-2</v>
      </c>
      <c r="G308" s="167">
        <f t="shared" si="409"/>
        <v>4.3335053836934589E-2</v>
      </c>
      <c r="H308" s="64">
        <f t="shared" si="409"/>
        <v>0.19416074823742502</v>
      </c>
      <c r="I308" s="192">
        <f t="shared" si="409"/>
        <v>4.3546473072229697E-2</v>
      </c>
      <c r="J308" s="167">
        <f t="shared" si="409"/>
        <v>3.075027680790221E-2</v>
      </c>
      <c r="K308" s="167">
        <f t="shared" si="409"/>
        <v>4.5654632733576284E-2</v>
      </c>
      <c r="L308" s="167">
        <f t="shared" si="409"/>
        <v>-2.930607403272556E-3</v>
      </c>
      <c r="M308" s="167">
        <f t="shared" si="409"/>
        <v>1.3337692604329154E-2</v>
      </c>
      <c r="N308" s="167">
        <f t="shared" si="409"/>
        <v>2.4149081764618163E-2</v>
      </c>
      <c r="O308" s="167">
        <f t="shared" si="409"/>
        <v>-5.4220395183339432E-2</v>
      </c>
      <c r="P308" s="167">
        <f t="shared" si="409"/>
        <v>8.1298929498752059E-3</v>
      </c>
      <c r="Q308" s="167">
        <f t="shared" si="409"/>
        <v>-3.4672503686138612E-2</v>
      </c>
      <c r="R308" s="167">
        <f t="shared" si="409"/>
        <v>2.014459600258478E-3</v>
      </c>
      <c r="S308" s="167">
        <f t="shared" si="409"/>
        <v>2.07199160045759E-2</v>
      </c>
      <c r="T308" s="167">
        <f t="shared" si="409"/>
        <v>2.5229044603292339E-2</v>
      </c>
      <c r="U308" s="167">
        <f t="shared" si="409"/>
        <v>1.9130342004694656E-2</v>
      </c>
      <c r="V308" s="167">
        <f t="shared" si="409"/>
        <v>5.6048232301612044E-2</v>
      </c>
      <c r="W308" s="167">
        <f t="shared" si="409"/>
        <v>-6.744858190119718E-4</v>
      </c>
      <c r="X308" s="167">
        <f t="shared" si="409"/>
        <v>1.5177778021568056E-2</v>
      </c>
      <c r="Y308" s="167">
        <f t="shared" si="409"/>
        <v>1.3048166304200581E-2</v>
      </c>
      <c r="Z308" s="167">
        <f t="shared" si="409"/>
        <v>3.9210710588941211E-2</v>
      </c>
      <c r="AA308" s="167">
        <f t="shared" si="409"/>
        <v>-4.7815052917083434E-2</v>
      </c>
      <c r="AB308" s="167">
        <f t="shared" si="409"/>
        <v>2.7642250975206117E-2</v>
      </c>
      <c r="AC308" s="167">
        <f t="shared" si="409"/>
        <v>1.8378961785896042E-2</v>
      </c>
      <c r="AD308" s="167">
        <f t="shared" si="409"/>
        <v>5.7510761500991325E-2</v>
      </c>
      <c r="AE308" s="167">
        <f t="shared" si="409"/>
        <v>4.9426551251009698E-2</v>
      </c>
      <c r="AF308" s="167">
        <f t="shared" si="409"/>
        <v>2.1778764741074319E-2</v>
      </c>
      <c r="AG308" s="167">
        <f t="shared" si="409"/>
        <v>5.4864125207825909E-2</v>
      </c>
      <c r="AH308" s="167">
        <f t="shared" si="409"/>
        <v>5.2385330394456142E-2</v>
      </c>
      <c r="AI308" s="167">
        <f t="shared" si="409"/>
        <v>3.7772411890891089E-2</v>
      </c>
      <c r="AJ308" s="167">
        <f t="shared" si="409"/>
        <v>3.587654943192331E-2</v>
      </c>
      <c r="AK308" s="167">
        <f t="shared" si="409"/>
        <v>2.8249492641194696E-2</v>
      </c>
      <c r="AL308" s="167">
        <f t="shared" si="409"/>
        <v>4.4722019998549856E-2</v>
      </c>
      <c r="AM308" s="167">
        <f t="shared" si="409"/>
        <v>3.8460947536377965E-2</v>
      </c>
      <c r="AN308" s="167">
        <f t="shared" si="409"/>
        <v>5.6135126077020869E-2</v>
      </c>
      <c r="AO308" s="167">
        <f t="shared" si="409"/>
        <v>4.517116425107881E-2</v>
      </c>
      <c r="AP308" s="167">
        <f t="shared" si="409"/>
        <v>6.0645330660366037E-2</v>
      </c>
      <c r="AQ308" s="167">
        <f t="shared" si="409"/>
        <v>9.8477355669301936E-2</v>
      </c>
      <c r="AR308" s="167">
        <f t="shared" si="409"/>
        <v>3.6323426522553826E-2</v>
      </c>
      <c r="AS308" s="167">
        <f t="shared" si="409"/>
        <v>0.10025465832918345</v>
      </c>
      <c r="AT308" s="167">
        <f t="shared" si="409"/>
        <v>8.0064057061088878E-3</v>
      </c>
      <c r="AU308" s="167">
        <f t="shared" si="409"/>
        <v>3.6328394898054395E-2</v>
      </c>
      <c r="AV308" s="167">
        <f t="shared" si="409"/>
        <v>6.8961730805144672E-2</v>
      </c>
      <c r="AW308" s="167">
        <f t="shared" si="409"/>
        <v>5.7326576561962383E-3</v>
      </c>
      <c r="AX308" s="167">
        <f t="shared" si="409"/>
        <v>5.7059347643887648E-2</v>
      </c>
      <c r="AY308" s="167">
        <f t="shared" si="409"/>
        <v>0.11251068789904983</v>
      </c>
      <c r="AZ308" s="167">
        <f t="shared" si="409"/>
        <v>1.0638098771493798E-2</v>
      </c>
      <c r="BA308" s="167">
        <f t="shared" si="409"/>
        <v>3.4936201247459886E-2</v>
      </c>
      <c r="BB308" s="167">
        <f t="shared" si="409"/>
        <v>1.4696192628163018E-2</v>
      </c>
      <c r="BC308" s="167">
        <f t="shared" si="409"/>
        <v>4.6749428067331511E-2</v>
      </c>
      <c r="BD308" s="167">
        <f t="shared" si="409"/>
        <v>8.7697639813874906E-2</v>
      </c>
      <c r="BE308" s="167">
        <f t="shared" si="409"/>
        <v>2.3591618111391321E-2</v>
      </c>
      <c r="BF308" s="167" t="e">
        <f t="shared" si="409"/>
        <v>#DIV/0!</v>
      </c>
      <c r="BG308" s="167">
        <f t="shared" si="409"/>
        <v>3.0218537288889236E-2</v>
      </c>
      <c r="BH308" s="167">
        <f t="shared" si="406"/>
        <v>-0.653302397241313</v>
      </c>
    </row>
    <row r="309" spans="1:60" s="36" customFormat="1" hidden="1" x14ac:dyDescent="0.2">
      <c r="A309" s="143" t="str">
        <f t="shared" si="408"/>
        <v>2001/2000</v>
      </c>
      <c r="B309" s="190">
        <f t="shared" ref="B309:BG309" si="410">SUM(B$19:B$22)/SUM(B$15:B$18)-1</f>
        <v>2.8220009998245921E-2</v>
      </c>
      <c r="C309" s="228">
        <f t="shared" si="410"/>
        <v>3.021472596879482E-2</v>
      </c>
      <c r="D309" s="191">
        <f t="shared" si="410"/>
        <v>1.3485146635343837E-2</v>
      </c>
      <c r="E309" s="167">
        <f t="shared" si="410"/>
        <v>3.3843405427375295E-2</v>
      </c>
      <c r="F309" s="167">
        <f t="shared" si="410"/>
        <v>3.259587153867427E-2</v>
      </c>
      <c r="G309" s="167">
        <f t="shared" si="410"/>
        <v>3.5797446705529534E-2</v>
      </c>
      <c r="H309" s="64">
        <f t="shared" si="410"/>
        <v>-2.0376680261235847E-2</v>
      </c>
      <c r="I309" s="192">
        <f t="shared" si="410"/>
        <v>2.8244922953536866E-2</v>
      </c>
      <c r="J309" s="167">
        <f t="shared" si="410"/>
        <v>2.7996547801172778E-2</v>
      </c>
      <c r="K309" s="167">
        <f t="shared" si="410"/>
        <v>3.721478482430074E-2</v>
      </c>
      <c r="L309" s="167">
        <f t="shared" si="410"/>
        <v>-6.2983309423002565E-3</v>
      </c>
      <c r="M309" s="167">
        <f t="shared" si="410"/>
        <v>-2.3602505025769993E-2</v>
      </c>
      <c r="N309" s="167">
        <f t="shared" si="410"/>
        <v>1.2966209893403136E-2</v>
      </c>
      <c r="O309" s="167">
        <f t="shared" si="410"/>
        <v>-4.2457375529986852E-2</v>
      </c>
      <c r="P309" s="167">
        <f t="shared" si="410"/>
        <v>1.2427059524378059E-3</v>
      </c>
      <c r="Q309" s="167">
        <f t="shared" si="410"/>
        <v>-1.1935880074323668E-2</v>
      </c>
      <c r="R309" s="167">
        <f t="shared" si="410"/>
        <v>8.0661560360604234E-3</v>
      </c>
      <c r="S309" s="167">
        <f t="shared" si="410"/>
        <v>3.8915977843009708E-2</v>
      </c>
      <c r="T309" s="167">
        <f t="shared" si="410"/>
        <v>1.9016182560873451E-2</v>
      </c>
      <c r="U309" s="167">
        <f t="shared" si="410"/>
        <v>1.5469642705883579E-2</v>
      </c>
      <c r="V309" s="167">
        <f t="shared" si="410"/>
        <v>3.7854200719189324E-2</v>
      </c>
      <c r="W309" s="167">
        <f t="shared" si="410"/>
        <v>4.2451043868114713E-3</v>
      </c>
      <c r="X309" s="167">
        <f t="shared" si="410"/>
        <v>1.5430667898612915E-2</v>
      </c>
      <c r="Y309" s="167">
        <f t="shared" si="410"/>
        <v>2.9775045166153147E-2</v>
      </c>
      <c r="Z309" s="167">
        <f t="shared" si="410"/>
        <v>3.3762181992719853E-2</v>
      </c>
      <c r="AA309" s="167">
        <f t="shared" si="410"/>
        <v>1.9651831919739404E-2</v>
      </c>
      <c r="AB309" s="167">
        <f t="shared" si="410"/>
        <v>1.4234043525273021E-2</v>
      </c>
      <c r="AC309" s="167">
        <f t="shared" si="410"/>
        <v>1.0311698111034051E-2</v>
      </c>
      <c r="AD309" s="167">
        <f t="shared" si="410"/>
        <v>5.4429251413917967E-2</v>
      </c>
      <c r="AE309" s="167">
        <f t="shared" si="410"/>
        <v>3.3843405427375295E-2</v>
      </c>
      <c r="AF309" s="167">
        <f t="shared" si="410"/>
        <v>2.6693315655553107E-2</v>
      </c>
      <c r="AG309" s="167">
        <f t="shared" si="410"/>
        <v>4.1412779140871603E-2</v>
      </c>
      <c r="AH309" s="167">
        <f t="shared" si="410"/>
        <v>3.3689467254713223E-2</v>
      </c>
      <c r="AI309" s="167">
        <f t="shared" si="410"/>
        <v>3.074081847213761E-2</v>
      </c>
      <c r="AJ309" s="167">
        <f t="shared" si="410"/>
        <v>2.6328037751621514E-2</v>
      </c>
      <c r="AK309" s="167">
        <f t="shared" si="410"/>
        <v>2.2687060751737986E-2</v>
      </c>
      <c r="AL309" s="167">
        <f t="shared" si="410"/>
        <v>3.7266090559924026E-2</v>
      </c>
      <c r="AM309" s="167">
        <f t="shared" si="410"/>
        <v>3.0488690476379698E-2</v>
      </c>
      <c r="AN309" s="167">
        <f t="shared" si="410"/>
        <v>4.0761889391418338E-2</v>
      </c>
      <c r="AO309" s="167">
        <f t="shared" si="410"/>
        <v>2.6418713912538694E-2</v>
      </c>
      <c r="AP309" s="167">
        <f t="shared" si="410"/>
        <v>4.6576106889638424E-2</v>
      </c>
      <c r="AQ309" s="167">
        <f t="shared" si="410"/>
        <v>5.4051353206068908E-2</v>
      </c>
      <c r="AR309" s="167">
        <f t="shared" si="410"/>
        <v>2.433986197197191E-2</v>
      </c>
      <c r="AS309" s="167">
        <f t="shared" si="410"/>
        <v>0.10769357647239608</v>
      </c>
      <c r="AT309" s="167">
        <f t="shared" si="410"/>
        <v>2.2767977067238876E-2</v>
      </c>
      <c r="AU309" s="167">
        <f t="shared" si="410"/>
        <v>4.0860285231015148E-2</v>
      </c>
      <c r="AV309" s="167">
        <f t="shared" si="410"/>
        <v>4.471999414267791E-2</v>
      </c>
      <c r="AW309" s="167">
        <f t="shared" si="410"/>
        <v>1.2854797242589644E-2</v>
      </c>
      <c r="AX309" s="167">
        <f t="shared" si="410"/>
        <v>2.8592295600040618E-2</v>
      </c>
      <c r="AY309" s="167">
        <f t="shared" si="410"/>
        <v>2.3022568717492309E-2</v>
      </c>
      <c r="AZ309" s="167">
        <f t="shared" si="410"/>
        <v>-3.9531504288661257E-3</v>
      </c>
      <c r="BA309" s="167">
        <f t="shared" si="410"/>
        <v>2.9197708150662249E-2</v>
      </c>
      <c r="BB309" s="167">
        <f t="shared" si="410"/>
        <v>2.2100856278890024E-2</v>
      </c>
      <c r="BC309" s="167">
        <f t="shared" si="410"/>
        <v>4.1921372004512625E-2</v>
      </c>
      <c r="BD309" s="167">
        <f t="shared" si="410"/>
        <v>5.3156733051758165E-2</v>
      </c>
      <c r="BE309" s="167">
        <f t="shared" si="410"/>
        <v>2.3953552735757278E-2</v>
      </c>
      <c r="BF309" s="167" t="e">
        <f t="shared" si="410"/>
        <v>#DIV/0!</v>
      </c>
      <c r="BG309" s="167">
        <f t="shared" si="410"/>
        <v>2.9028548322611369E-2</v>
      </c>
      <c r="BH309" s="167">
        <f t="shared" si="406"/>
        <v>-0.67374944633305112</v>
      </c>
    </row>
    <row r="310" spans="1:60" s="36" customFormat="1" hidden="1" x14ac:dyDescent="0.2">
      <c r="A310" s="143" t="str">
        <f t="shared" si="408"/>
        <v>2002/2001</v>
      </c>
      <c r="B310" s="190">
        <f t="shared" ref="B310:BG310" si="411">SUM(B$23:B$26)/SUM(B$19:B$22)-1</f>
        <v>7.5612888565566028E-3</v>
      </c>
      <c r="C310" s="228">
        <f t="shared" si="411"/>
        <v>9.4153220367343415E-3</v>
      </c>
      <c r="D310" s="191">
        <f t="shared" si="411"/>
        <v>-1.6870203466343825E-2</v>
      </c>
      <c r="E310" s="167">
        <f t="shared" si="411"/>
        <v>9.7471908279229691E-3</v>
      </c>
      <c r="F310" s="167">
        <f t="shared" si="411"/>
        <v>1.5431107073737405E-2</v>
      </c>
      <c r="G310" s="167">
        <f t="shared" si="411"/>
        <v>1.8596194876284722E-2</v>
      </c>
      <c r="H310" s="64">
        <f t="shared" si="411"/>
        <v>-3.994069720763338E-2</v>
      </c>
      <c r="I310" s="192">
        <f t="shared" si="411"/>
        <v>4.1187681026195744E-3</v>
      </c>
      <c r="J310" s="167">
        <f t="shared" si="411"/>
        <v>3.8447191670785363E-2</v>
      </c>
      <c r="K310" s="167">
        <f t="shared" si="411"/>
        <v>1.5021540194720906E-2</v>
      </c>
      <c r="L310" s="167">
        <f t="shared" si="411"/>
        <v>-1.1197577379485235E-2</v>
      </c>
      <c r="M310" s="167">
        <f t="shared" si="411"/>
        <v>-1.1412932962787226E-2</v>
      </c>
      <c r="N310" s="167">
        <f t="shared" si="411"/>
        <v>5.7323996295528534E-3</v>
      </c>
      <c r="O310" s="167">
        <f t="shared" si="411"/>
        <v>-7.1214533246117262E-2</v>
      </c>
      <c r="P310" s="167">
        <f t="shared" si="411"/>
        <v>-2.6499636302003471E-2</v>
      </c>
      <c r="Q310" s="167">
        <f t="shared" si="411"/>
        <v>1.89010008287116E-2</v>
      </c>
      <c r="R310" s="167">
        <f t="shared" si="411"/>
        <v>-1.8496846852002369E-2</v>
      </c>
      <c r="S310" s="167">
        <f t="shared" si="411"/>
        <v>4.3126939559627653E-2</v>
      </c>
      <c r="T310" s="167">
        <f t="shared" si="411"/>
        <v>-1.3653134532136346E-2</v>
      </c>
      <c r="U310" s="167">
        <f t="shared" si="411"/>
        <v>-2.4455999632600034E-2</v>
      </c>
      <c r="V310" s="167">
        <f t="shared" si="411"/>
        <v>-7.0540595364237624E-2</v>
      </c>
      <c r="W310" s="167">
        <f t="shared" si="411"/>
        <v>-5.7334274053754908E-2</v>
      </c>
      <c r="X310" s="167">
        <f t="shared" si="411"/>
        <v>-1.8908224817058339E-2</v>
      </c>
      <c r="Y310" s="167">
        <f t="shared" si="411"/>
        <v>-2.6827659907818768E-3</v>
      </c>
      <c r="Z310" s="167">
        <f t="shared" si="411"/>
        <v>-1.0536927950985153E-2</v>
      </c>
      <c r="AA310" s="167">
        <f t="shared" si="411"/>
        <v>1.7534658740688824E-2</v>
      </c>
      <c r="AB310" s="167">
        <f t="shared" si="411"/>
        <v>-1.1311209930080168E-2</v>
      </c>
      <c r="AC310" s="167">
        <f t="shared" si="411"/>
        <v>3.2810016889603943E-3</v>
      </c>
      <c r="AD310" s="167">
        <f t="shared" si="411"/>
        <v>4.4546425604304218E-2</v>
      </c>
      <c r="AE310" s="167">
        <f t="shared" si="411"/>
        <v>9.7471908279229691E-3</v>
      </c>
      <c r="AF310" s="167">
        <f t="shared" si="411"/>
        <v>-4.6338271313768331E-3</v>
      </c>
      <c r="AG310" s="167">
        <f t="shared" si="411"/>
        <v>6.7247432063450852E-3</v>
      </c>
      <c r="AH310" s="167">
        <f t="shared" si="411"/>
        <v>1.2064459193904309E-2</v>
      </c>
      <c r="AI310" s="167">
        <f t="shared" si="411"/>
        <v>1.7569790974168109E-2</v>
      </c>
      <c r="AJ310" s="167">
        <f t="shared" si="411"/>
        <v>1.8293317437458212E-2</v>
      </c>
      <c r="AK310" s="167">
        <f t="shared" si="411"/>
        <v>8.1177000493073415E-3</v>
      </c>
      <c r="AL310" s="167">
        <f t="shared" si="411"/>
        <v>2.3592232886617381E-2</v>
      </c>
      <c r="AM310" s="167">
        <f t="shared" si="411"/>
        <v>5.5532395125361678E-3</v>
      </c>
      <c r="AN310" s="167">
        <f t="shared" si="411"/>
        <v>2.6520831884687679E-2</v>
      </c>
      <c r="AO310" s="167">
        <f t="shared" si="411"/>
        <v>1.7140044994375714E-2</v>
      </c>
      <c r="AP310" s="167">
        <f t="shared" si="411"/>
        <v>3.0250231982944742E-2</v>
      </c>
      <c r="AQ310" s="167">
        <f t="shared" si="411"/>
        <v>5.3494633428639027E-3</v>
      </c>
      <c r="AR310" s="167">
        <f t="shared" si="411"/>
        <v>-2.0312354745746997E-2</v>
      </c>
      <c r="AS310" s="167">
        <f t="shared" si="411"/>
        <v>-3.4358575266902558E-2</v>
      </c>
      <c r="AT310" s="167">
        <f t="shared" si="411"/>
        <v>1.0189432773435092E-2</v>
      </c>
      <c r="AU310" s="167">
        <f t="shared" si="411"/>
        <v>2.9433393961176169E-2</v>
      </c>
      <c r="AV310" s="167">
        <f t="shared" si="411"/>
        <v>1.4838199224206594E-2</v>
      </c>
      <c r="AW310" s="167">
        <f t="shared" si="411"/>
        <v>2.2612473167593627E-3</v>
      </c>
      <c r="AX310" s="167">
        <f t="shared" si="411"/>
        <v>3.2438320988614766E-3</v>
      </c>
      <c r="AY310" s="167">
        <f t="shared" si="411"/>
        <v>2.673278697383985E-3</v>
      </c>
      <c r="AZ310" s="167">
        <f t="shared" si="411"/>
        <v>1.5760526612224934E-2</v>
      </c>
      <c r="BA310" s="167">
        <f t="shared" si="411"/>
        <v>2.9214308920073817E-2</v>
      </c>
      <c r="BB310" s="167">
        <f t="shared" si="411"/>
        <v>2.891071791919031E-2</v>
      </c>
      <c r="BC310" s="167">
        <f t="shared" si="411"/>
        <v>5.529302262193192E-2</v>
      </c>
      <c r="BD310" s="167">
        <f t="shared" si="411"/>
        <v>4.8321626264313577E-2</v>
      </c>
      <c r="BE310" s="167">
        <f t="shared" si="411"/>
        <v>2.0233040753648845E-2</v>
      </c>
      <c r="BF310" s="167" t="e">
        <f t="shared" si="411"/>
        <v>#DIV/0!</v>
      </c>
      <c r="BG310" s="167">
        <f t="shared" si="411"/>
        <v>3.6531517909712541E-2</v>
      </c>
      <c r="BH310" s="167">
        <f t="shared" si="406"/>
        <v>-0.37492557775763424</v>
      </c>
    </row>
    <row r="311" spans="1:60" s="36" customFormat="1" hidden="1" x14ac:dyDescent="0.2">
      <c r="A311" s="143" t="str">
        <f t="shared" si="408"/>
        <v>2003/2002</v>
      </c>
      <c r="B311" s="190">
        <f t="shared" ref="B311:BG311" si="412">SUM(B$27:B$30)/SUM(B$23:B$26)-1</f>
        <v>-8.3399208746315345E-4</v>
      </c>
      <c r="C311" s="228">
        <f t="shared" si="412"/>
        <v>2.0470508217473871E-4</v>
      </c>
      <c r="D311" s="191">
        <f t="shared" si="412"/>
        <v>-2.2568544232650201E-2</v>
      </c>
      <c r="E311" s="167">
        <f t="shared" si="412"/>
        <v>1.0241424449689562E-2</v>
      </c>
      <c r="F311" s="167">
        <f t="shared" si="412"/>
        <v>4.9615401304645701E-3</v>
      </c>
      <c r="G311" s="167">
        <f t="shared" si="412"/>
        <v>6.7812467564991596E-3</v>
      </c>
      <c r="H311" s="64">
        <f t="shared" si="412"/>
        <v>-2.8814464742833001E-2</v>
      </c>
      <c r="I311" s="192">
        <f t="shared" si="412"/>
        <v>-4.5457352164274267E-3</v>
      </c>
      <c r="J311" s="167">
        <f t="shared" si="412"/>
        <v>3.1366485648229636E-2</v>
      </c>
      <c r="K311" s="167">
        <f t="shared" si="412"/>
        <v>2.2519021398017536E-3</v>
      </c>
      <c r="L311" s="167">
        <f t="shared" si="412"/>
        <v>-1.7912467504718532E-2</v>
      </c>
      <c r="M311" s="167">
        <f t="shared" si="412"/>
        <v>-2.0681025394893582E-2</v>
      </c>
      <c r="N311" s="167">
        <f t="shared" si="412"/>
        <v>2.0970464971541425E-3</v>
      </c>
      <c r="O311" s="167">
        <f t="shared" si="412"/>
        <v>-8.5550377553572754E-2</v>
      </c>
      <c r="P311" s="167">
        <f t="shared" si="412"/>
        <v>-3.2610952775190882E-2</v>
      </c>
      <c r="Q311" s="167">
        <f t="shared" si="412"/>
        <v>-0.10933149810742326</v>
      </c>
      <c r="R311" s="167">
        <f t="shared" si="412"/>
        <v>-3.1834182390624299E-3</v>
      </c>
      <c r="S311" s="167">
        <f t="shared" si="412"/>
        <v>5.3266542378067605E-3</v>
      </c>
      <c r="T311" s="167">
        <f t="shared" si="412"/>
        <v>-2.2292272030672411E-2</v>
      </c>
      <c r="U311" s="167">
        <f t="shared" si="412"/>
        <v>-2.8925502719616913E-2</v>
      </c>
      <c r="V311" s="167">
        <f t="shared" si="412"/>
        <v>-7.2907954469975333E-2</v>
      </c>
      <c r="W311" s="167">
        <f t="shared" si="412"/>
        <v>-4.3792523864981781E-2</v>
      </c>
      <c r="X311" s="167">
        <f t="shared" si="412"/>
        <v>-3.3137826412851124E-2</v>
      </c>
      <c r="Y311" s="167">
        <f t="shared" si="412"/>
        <v>1.3499738270379424E-3</v>
      </c>
      <c r="Z311" s="167">
        <f t="shared" si="412"/>
        <v>-4.4800044627768543E-3</v>
      </c>
      <c r="AA311" s="167">
        <f t="shared" si="412"/>
        <v>1.5942930714782921E-2</v>
      </c>
      <c r="AB311" s="167">
        <f t="shared" si="412"/>
        <v>-2.6255100095908035E-2</v>
      </c>
      <c r="AC311" s="167">
        <f t="shared" si="412"/>
        <v>-1.0965781477077607E-2</v>
      </c>
      <c r="AD311" s="167">
        <f t="shared" si="412"/>
        <v>2.7674287411518339E-2</v>
      </c>
      <c r="AE311" s="167">
        <f t="shared" si="412"/>
        <v>1.0241424449689562E-2</v>
      </c>
      <c r="AF311" s="167">
        <f t="shared" si="412"/>
        <v>1.6848389740641512E-2</v>
      </c>
      <c r="AG311" s="167">
        <f t="shared" si="412"/>
        <v>4.210406678789802E-3</v>
      </c>
      <c r="AH311" s="167">
        <f t="shared" si="412"/>
        <v>1.0266459673482053E-2</v>
      </c>
      <c r="AI311" s="167">
        <f t="shared" si="412"/>
        <v>7.6295697230894799E-3</v>
      </c>
      <c r="AJ311" s="167">
        <f t="shared" si="412"/>
        <v>-4.9713709339125334E-3</v>
      </c>
      <c r="AK311" s="167">
        <f t="shared" si="412"/>
        <v>-1.4398596055031909E-3</v>
      </c>
      <c r="AL311" s="167">
        <f t="shared" si="412"/>
        <v>1.6754017831714263E-2</v>
      </c>
      <c r="AM311" s="167">
        <f t="shared" si="412"/>
        <v>-2.6486501297710019E-3</v>
      </c>
      <c r="AN311" s="167">
        <f t="shared" si="412"/>
        <v>1.0011812277995302E-2</v>
      </c>
      <c r="AO311" s="167">
        <f t="shared" si="412"/>
        <v>1.7161718277299176E-2</v>
      </c>
      <c r="AP311" s="167">
        <f t="shared" si="412"/>
        <v>7.2054865873774077E-3</v>
      </c>
      <c r="AQ311" s="167">
        <f t="shared" si="412"/>
        <v>-1.5518664147680106E-2</v>
      </c>
      <c r="AR311" s="167">
        <f t="shared" si="412"/>
        <v>-3.3716421959530507E-2</v>
      </c>
      <c r="AS311" s="167">
        <f t="shared" si="412"/>
        <v>-5.3598281993859853E-2</v>
      </c>
      <c r="AT311" s="167">
        <f t="shared" si="412"/>
        <v>-3.2742717345404238E-3</v>
      </c>
      <c r="AU311" s="167">
        <f t="shared" si="412"/>
        <v>2.8458984672196541E-2</v>
      </c>
      <c r="AV311" s="167">
        <f t="shared" si="412"/>
        <v>2.7551580941809206E-3</v>
      </c>
      <c r="AW311" s="167">
        <f t="shared" si="412"/>
        <v>1.099791544855977E-2</v>
      </c>
      <c r="AX311" s="167">
        <f t="shared" si="412"/>
        <v>-1.4224045993950218E-2</v>
      </c>
      <c r="AY311" s="167">
        <f t="shared" si="412"/>
        <v>-1.377617514498608E-4</v>
      </c>
      <c r="AZ311" s="167">
        <f t="shared" si="412"/>
        <v>8.8158280073731277E-3</v>
      </c>
      <c r="BA311" s="167">
        <f t="shared" si="412"/>
        <v>1.6619710839181012E-2</v>
      </c>
      <c r="BB311" s="167">
        <f t="shared" si="412"/>
        <v>2.2620600424967829E-2</v>
      </c>
      <c r="BC311" s="167">
        <f t="shared" si="412"/>
        <v>4.9259310546668544E-2</v>
      </c>
      <c r="BD311" s="167">
        <f t="shared" si="412"/>
        <v>5.2568463843118973E-3</v>
      </c>
      <c r="BE311" s="167">
        <f t="shared" si="412"/>
        <v>-6.0705081266424488E-3</v>
      </c>
      <c r="BF311" s="167" t="e">
        <f t="shared" si="412"/>
        <v>#DIV/0!</v>
      </c>
      <c r="BG311" s="167">
        <f t="shared" si="412"/>
        <v>2.5760609433230997E-2</v>
      </c>
      <c r="BH311" s="167">
        <f t="shared" si="406"/>
        <v>-8.0039635482181959E-2</v>
      </c>
    </row>
    <row r="312" spans="1:60" s="36" customFormat="1" hidden="1" x14ac:dyDescent="0.2">
      <c r="A312" s="143" t="str">
        <f t="shared" si="408"/>
        <v>2004/2003</v>
      </c>
      <c r="B312" s="190">
        <f t="shared" ref="B312:BG312" si="413">SUM(B$31:B$34)/SUM(B$27:B$30)-1</f>
        <v>3.5027960406242009E-3</v>
      </c>
      <c r="C312" s="228">
        <f t="shared" si="413"/>
        <v>3.5958200907584281E-3</v>
      </c>
      <c r="D312" s="191">
        <f t="shared" si="413"/>
        <v>-2.2702997197191044E-2</v>
      </c>
      <c r="E312" s="167">
        <f t="shared" si="413"/>
        <v>2.5514503653417453E-2</v>
      </c>
      <c r="F312" s="167">
        <f t="shared" si="413"/>
        <v>9.320893567648536E-3</v>
      </c>
      <c r="G312" s="167">
        <f t="shared" si="413"/>
        <v>9.7573898272376169E-3</v>
      </c>
      <c r="H312" s="64">
        <f t="shared" si="413"/>
        <v>9.2203359636089388E-4</v>
      </c>
      <c r="I312" s="192">
        <f t="shared" si="413"/>
        <v>1.0453327066837215E-3</v>
      </c>
      <c r="J312" s="167">
        <f t="shared" si="413"/>
        <v>2.4079686483112761E-2</v>
      </c>
      <c r="K312" s="167">
        <f t="shared" si="413"/>
        <v>7.0421404458631542E-3</v>
      </c>
      <c r="L312" s="167">
        <f t="shared" si="413"/>
        <v>-1.0914497062876172E-2</v>
      </c>
      <c r="M312" s="167">
        <f t="shared" si="413"/>
        <v>-4.997199467898894E-3</v>
      </c>
      <c r="N312" s="167">
        <f t="shared" si="413"/>
        <v>-1.4704377623818821E-2</v>
      </c>
      <c r="O312" s="167">
        <f t="shared" si="413"/>
        <v>-8.8861129983525355E-2</v>
      </c>
      <c r="P312" s="167">
        <f t="shared" si="413"/>
        <v>-3.1917107382084753E-2</v>
      </c>
      <c r="Q312" s="167">
        <f t="shared" si="413"/>
        <v>-1.8579657207080658E-2</v>
      </c>
      <c r="R312" s="167">
        <f t="shared" si="413"/>
        <v>-2.2419432904743686E-2</v>
      </c>
      <c r="S312" s="167">
        <f t="shared" si="413"/>
        <v>-1.8051304597798357E-2</v>
      </c>
      <c r="T312" s="167">
        <f t="shared" si="413"/>
        <v>-1.9941613405460967E-2</v>
      </c>
      <c r="U312" s="167">
        <f t="shared" si="413"/>
        <v>-3.4057180961577282E-2</v>
      </c>
      <c r="V312" s="167">
        <f t="shared" si="413"/>
        <v>-4.2533841380500204E-2</v>
      </c>
      <c r="W312" s="167">
        <f t="shared" si="413"/>
        <v>-3.6066309377409178E-2</v>
      </c>
      <c r="X312" s="167">
        <f t="shared" si="413"/>
        <v>-3.499833955625764E-2</v>
      </c>
      <c r="Y312" s="167">
        <f t="shared" si="413"/>
        <v>2.1422943318998966E-2</v>
      </c>
      <c r="Z312" s="167">
        <f t="shared" si="413"/>
        <v>9.3250081787474848E-3</v>
      </c>
      <c r="AA312" s="167">
        <f t="shared" si="413"/>
        <v>5.1096410113370183E-2</v>
      </c>
      <c r="AB312" s="167">
        <f t="shared" si="413"/>
        <v>-2.7710884714484463E-2</v>
      </c>
      <c r="AC312" s="167">
        <f t="shared" si="413"/>
        <v>-1.9619418613670225E-2</v>
      </c>
      <c r="AD312" s="167">
        <f t="shared" si="413"/>
        <v>1.9691973464716517E-2</v>
      </c>
      <c r="AE312" s="167">
        <f t="shared" si="413"/>
        <v>2.5514503653417453E-2</v>
      </c>
      <c r="AF312" s="167">
        <f t="shared" si="413"/>
        <v>4.6430119890519039E-2</v>
      </c>
      <c r="AG312" s="167">
        <f t="shared" si="413"/>
        <v>1.4558886322363573E-2</v>
      </c>
      <c r="AH312" s="167">
        <f t="shared" si="413"/>
        <v>2.4388570373611973E-2</v>
      </c>
      <c r="AI312" s="167">
        <f t="shared" si="413"/>
        <v>5.4735257305980056E-3</v>
      </c>
      <c r="AJ312" s="167">
        <f t="shared" si="413"/>
        <v>-8.8715832929714411E-3</v>
      </c>
      <c r="AK312" s="167">
        <f t="shared" si="413"/>
        <v>1.0570496586341793E-3</v>
      </c>
      <c r="AL312" s="167">
        <f t="shared" si="413"/>
        <v>1.1907337432511156E-2</v>
      </c>
      <c r="AM312" s="167">
        <f t="shared" si="413"/>
        <v>-2.2826015290378088E-3</v>
      </c>
      <c r="AN312" s="167">
        <f t="shared" si="413"/>
        <v>1.4856242072882386E-2</v>
      </c>
      <c r="AO312" s="167">
        <f t="shared" si="413"/>
        <v>6.6970119576057474E-3</v>
      </c>
      <c r="AP312" s="167">
        <f t="shared" si="413"/>
        <v>1.8090382294829732E-2</v>
      </c>
      <c r="AQ312" s="167">
        <f t="shared" si="413"/>
        <v>2.1843488966021507E-2</v>
      </c>
      <c r="AR312" s="167">
        <f t="shared" si="413"/>
        <v>-2.6865570171021091E-2</v>
      </c>
      <c r="AS312" s="167">
        <f t="shared" si="413"/>
        <v>-4.0167495856682223E-3</v>
      </c>
      <c r="AT312" s="167">
        <f t="shared" si="413"/>
        <v>-5.4131880105934282E-4</v>
      </c>
      <c r="AU312" s="167">
        <f t="shared" si="413"/>
        <v>4.0365059156938887E-2</v>
      </c>
      <c r="AV312" s="167">
        <f t="shared" si="413"/>
        <v>2.4332930775017303E-4</v>
      </c>
      <c r="AW312" s="167">
        <f t="shared" si="413"/>
        <v>9.2972966177076177E-3</v>
      </c>
      <c r="AX312" s="167">
        <f t="shared" si="413"/>
        <v>2.9441306098363151E-2</v>
      </c>
      <c r="AY312" s="167">
        <f t="shared" si="413"/>
        <v>1.7210231928388664E-2</v>
      </c>
      <c r="AZ312" s="167">
        <f t="shared" si="413"/>
        <v>-3.351220740854588E-3</v>
      </c>
      <c r="BA312" s="167">
        <f t="shared" si="413"/>
        <v>1.624706124381925E-2</v>
      </c>
      <c r="BB312" s="167">
        <f t="shared" si="413"/>
        <v>1.4726931501818807E-2</v>
      </c>
      <c r="BC312" s="167">
        <f t="shared" si="413"/>
        <v>4.0652047035655725E-2</v>
      </c>
      <c r="BD312" s="167">
        <f t="shared" si="413"/>
        <v>1.671409681843361E-2</v>
      </c>
      <c r="BE312" s="167">
        <f t="shared" si="413"/>
        <v>-8.3615382175713515E-3</v>
      </c>
      <c r="BF312" s="167" t="e">
        <f t="shared" si="413"/>
        <v>#DIV/0!</v>
      </c>
      <c r="BG312" s="167">
        <f t="shared" si="413"/>
        <v>1.6408516220201452E-2</v>
      </c>
      <c r="BH312" s="167">
        <f t="shared" si="406"/>
        <v>0.2035425473213146</v>
      </c>
    </row>
    <row r="313" spans="1:60" s="36" customFormat="1" hidden="1" x14ac:dyDescent="0.2">
      <c r="A313" s="143" t="str">
        <f t="shared" si="408"/>
        <v>2005/2004</v>
      </c>
      <c r="B313" s="190">
        <f>SUM(B$35:B$38)/SUM(B$31:B$34)-1</f>
        <v>9.1148810659171797E-3</v>
      </c>
      <c r="C313" s="228">
        <f>SUM(C$35:C$38)/SUM(C$31:C$34)-1</f>
        <v>7.7719918728116344E-3</v>
      </c>
      <c r="D313" s="191">
        <f t="shared" ref="D313:BG313" si="414">SUM(D$35:D$38)/SUM(D$31:D$34)-1</f>
        <v>-2.3278847423544691E-2</v>
      </c>
      <c r="E313" s="64">
        <f t="shared" si="414"/>
        <v>3.0660879825888054E-2</v>
      </c>
      <c r="F313" s="64">
        <f t="shared" si="414"/>
        <v>1.6557904440872351E-2</v>
      </c>
      <c r="G313" s="64">
        <f t="shared" si="414"/>
        <v>1.5016942091277796E-2</v>
      </c>
      <c r="H313" s="64">
        <f t="shared" si="414"/>
        <v>4.6470123481511028E-2</v>
      </c>
      <c r="I313" s="192">
        <f t="shared" si="414"/>
        <v>7.3209804041676207E-3</v>
      </c>
      <c r="J313" s="64">
        <f t="shared" si="414"/>
        <v>2.3797755408970334E-2</v>
      </c>
      <c r="K313" s="64">
        <f t="shared" si="414"/>
        <v>1.3324094305583234E-2</v>
      </c>
      <c r="L313" s="64">
        <f t="shared" si="414"/>
        <v>-4.0327015434249436E-4</v>
      </c>
      <c r="M313" s="64">
        <f t="shared" si="414"/>
        <v>-2.0458603432049416E-2</v>
      </c>
      <c r="N313" s="64">
        <f t="shared" si="414"/>
        <v>-1.1156122969935622E-2</v>
      </c>
      <c r="O313" s="64">
        <f t="shared" si="414"/>
        <v>-8.7712114127291962E-2</v>
      </c>
      <c r="P313" s="64">
        <f t="shared" si="414"/>
        <v>-3.3216302470235548E-2</v>
      </c>
      <c r="Q313" s="64">
        <f t="shared" si="414"/>
        <v>-7.801596106359332E-3</v>
      </c>
      <c r="R313" s="64">
        <f t="shared" si="414"/>
        <v>-3.8576657457530472E-2</v>
      </c>
      <c r="S313" s="64">
        <f t="shared" si="414"/>
        <v>-1.2838064732777155E-2</v>
      </c>
      <c r="T313" s="64">
        <f t="shared" si="414"/>
        <v>-2.3260179956304361E-2</v>
      </c>
      <c r="U313" s="64">
        <f t="shared" si="414"/>
        <v>-2.5927130357741857E-2</v>
      </c>
      <c r="V313" s="64">
        <f t="shared" si="414"/>
        <v>-3.3571764533409931E-2</v>
      </c>
      <c r="W313" s="64">
        <f t="shared" si="414"/>
        <v>-2.9435596070820469E-2</v>
      </c>
      <c r="X313" s="64">
        <f t="shared" si="414"/>
        <v>-2.4083484763402829E-2</v>
      </c>
      <c r="Y313" s="64">
        <f t="shared" si="414"/>
        <v>-9.4529182317415472E-3</v>
      </c>
      <c r="Z313" s="64">
        <f t="shared" si="414"/>
        <v>-9.3229492818169835E-3</v>
      </c>
      <c r="AA313" s="64">
        <f t="shared" si="414"/>
        <v>-9.759033596074107E-3</v>
      </c>
      <c r="AB313" s="64">
        <f t="shared" si="414"/>
        <v>-1.963862050822196E-2</v>
      </c>
      <c r="AC313" s="64">
        <f t="shared" si="414"/>
        <v>-2.0562927539671705E-2</v>
      </c>
      <c r="AD313" s="64">
        <f t="shared" si="414"/>
        <v>2.0200041088698217E-2</v>
      </c>
      <c r="AE313" s="64">
        <f t="shared" si="414"/>
        <v>3.0660879825888054E-2</v>
      </c>
      <c r="AF313" s="64">
        <f t="shared" si="414"/>
        <v>4.6843229233212158E-2</v>
      </c>
      <c r="AG313" s="64">
        <f t="shared" si="414"/>
        <v>2.5486825581139794E-2</v>
      </c>
      <c r="AH313" s="64">
        <f t="shared" si="414"/>
        <v>2.926231151323333E-2</v>
      </c>
      <c r="AI313" s="64">
        <f t="shared" si="414"/>
        <v>6.4103192932909447E-3</v>
      </c>
      <c r="AJ313" s="64">
        <f t="shared" si="414"/>
        <v>1.4455655039458115E-4</v>
      </c>
      <c r="AK313" s="64">
        <f t="shared" si="414"/>
        <v>-9.8916603678511628E-4</v>
      </c>
      <c r="AL313" s="64">
        <f t="shared" si="414"/>
        <v>1.2614146681747096E-2</v>
      </c>
      <c r="AM313" s="64">
        <f t="shared" si="414"/>
        <v>2.8201938278518135E-3</v>
      </c>
      <c r="AN313" s="64">
        <f t="shared" si="414"/>
        <v>2.1997915682210545E-2</v>
      </c>
      <c r="AO313" s="64">
        <f t="shared" si="414"/>
        <v>7.2952753615964649E-3</v>
      </c>
      <c r="AP313" s="64">
        <f t="shared" si="414"/>
        <v>2.7760501971612728E-2</v>
      </c>
      <c r="AQ313" s="64">
        <f t="shared" si="414"/>
        <v>1.847221344457628E-2</v>
      </c>
      <c r="AR313" s="64">
        <f t="shared" si="414"/>
        <v>-1.239279693744344E-2</v>
      </c>
      <c r="AS313" s="64">
        <f t="shared" si="414"/>
        <v>3.4829419970726638E-2</v>
      </c>
      <c r="AT313" s="64">
        <f t="shared" si="414"/>
        <v>7.2882896201780234E-3</v>
      </c>
      <c r="AU313" s="64">
        <f t="shared" si="414"/>
        <v>4.7782422092173205E-2</v>
      </c>
      <c r="AV313" s="64">
        <f t="shared" si="414"/>
        <v>2.2762468286966264E-2</v>
      </c>
      <c r="AW313" s="64">
        <f t="shared" si="414"/>
        <v>2.3303177989193902E-2</v>
      </c>
      <c r="AX313" s="64">
        <f t="shared" si="414"/>
        <v>2.4285405493197132E-2</v>
      </c>
      <c r="AY313" s="64">
        <f t="shared" si="414"/>
        <v>3.3157754979751708E-2</v>
      </c>
      <c r="AZ313" s="64">
        <f t="shared" si="414"/>
        <v>7.4424521755522832E-4</v>
      </c>
      <c r="BA313" s="64">
        <f t="shared" si="414"/>
        <v>1.6573633515581054E-2</v>
      </c>
      <c r="BB313" s="64">
        <f t="shared" si="414"/>
        <v>1.2507583771211195E-2</v>
      </c>
      <c r="BC313" s="64">
        <f t="shared" si="414"/>
        <v>3.9524331687448067E-2</v>
      </c>
      <c r="BD313" s="64">
        <f t="shared" si="414"/>
        <v>1.3827346391174E-2</v>
      </c>
      <c r="BE313" s="64">
        <f t="shared" si="414"/>
        <v>7.7048230891663128E-3</v>
      </c>
      <c r="BF313" s="64" t="e">
        <f t="shared" si="414"/>
        <v>#DIV/0!</v>
      </c>
      <c r="BG313" s="64">
        <f t="shared" si="414"/>
        <v>2.0153008926152349E-2</v>
      </c>
      <c r="BH313" s="64">
        <f t="shared" si="406"/>
        <v>0.48606843929912302</v>
      </c>
    </row>
    <row r="314" spans="1:60" s="36" customFormat="1" hidden="1" x14ac:dyDescent="0.2">
      <c r="A314" s="143" t="str">
        <f t="shared" si="408"/>
        <v>2006/2005</v>
      </c>
      <c r="B314" s="190">
        <f>SUM(B$39:B$42)/SUM(B$35:B$38)-1</f>
        <v>1.290103732950687E-2</v>
      </c>
      <c r="C314" s="228">
        <f t="shared" ref="C314:BG314" si="415">SUM(C$39:C$42)/SUM(C$35:C$38)-1</f>
        <v>1.2353007582959874E-2</v>
      </c>
      <c r="D314" s="191">
        <f t="shared" si="415"/>
        <v>-1.9299297978725871E-2</v>
      </c>
      <c r="E314" s="64">
        <f t="shared" si="415"/>
        <v>4.931506547811515E-2</v>
      </c>
      <c r="F314" s="64">
        <f t="shared" si="415"/>
        <v>1.8223139028805235E-2</v>
      </c>
      <c r="G314" s="64">
        <f t="shared" si="415"/>
        <v>1.7726072716114816E-2</v>
      </c>
      <c r="H314" s="64">
        <f t="shared" si="415"/>
        <v>2.7581879268059328E-2</v>
      </c>
      <c r="I314" s="192">
        <f t="shared" si="415"/>
        <v>1.1781576988338482E-2</v>
      </c>
      <c r="J314" s="64">
        <f t="shared" si="415"/>
        <v>2.1916232038582173E-2</v>
      </c>
      <c r="K314" s="64">
        <f t="shared" si="415"/>
        <v>1.690990482333965E-2</v>
      </c>
      <c r="L314" s="64">
        <f t="shared" si="415"/>
        <v>-3.3008142008361663E-4</v>
      </c>
      <c r="M314" s="64">
        <f t="shared" si="415"/>
        <v>3.0978656154876383E-3</v>
      </c>
      <c r="N314" s="64">
        <f t="shared" si="415"/>
        <v>-9.82255573778823E-3</v>
      </c>
      <c r="O314" s="64">
        <f t="shared" si="415"/>
        <v>-7.5561082130292334E-2</v>
      </c>
      <c r="P314" s="64">
        <f t="shared" si="415"/>
        <v>-3.1629361293417646E-2</v>
      </c>
      <c r="Q314" s="64">
        <f t="shared" si="415"/>
        <v>1.6898106402164048E-2</v>
      </c>
      <c r="R314" s="64">
        <f t="shared" si="415"/>
        <v>-3.2751509531714573E-2</v>
      </c>
      <c r="S314" s="64">
        <f t="shared" si="415"/>
        <v>3.1167864536087997E-3</v>
      </c>
      <c r="T314" s="64">
        <f t="shared" si="415"/>
        <v>-2.437458733768616E-2</v>
      </c>
      <c r="U314" s="64">
        <f t="shared" si="415"/>
        <v>-1.6044369250246326E-2</v>
      </c>
      <c r="V314" s="64">
        <f t="shared" si="415"/>
        <v>-2.3757529406559508E-2</v>
      </c>
      <c r="W314" s="64">
        <f t="shared" si="415"/>
        <v>-2.0600544178926317E-2</v>
      </c>
      <c r="X314" s="64">
        <f t="shared" si="415"/>
        <v>-1.0581140742752737E-2</v>
      </c>
      <c r="Y314" s="64">
        <f t="shared" si="415"/>
        <v>-2.6147269903793458E-2</v>
      </c>
      <c r="Z314" s="64">
        <f t="shared" si="415"/>
        <v>-3.8974524644637243E-2</v>
      </c>
      <c r="AA314" s="64">
        <f t="shared" si="415"/>
        <v>4.0780183161279737E-3</v>
      </c>
      <c r="AB314" s="64">
        <f t="shared" si="415"/>
        <v>-1.6542678392169496E-2</v>
      </c>
      <c r="AC314" s="64">
        <f t="shared" si="415"/>
        <v>-5.1862068140205997E-3</v>
      </c>
      <c r="AD314" s="64">
        <f t="shared" si="415"/>
        <v>2.2716297073899216E-2</v>
      </c>
      <c r="AE314" s="64">
        <f t="shared" si="415"/>
        <v>4.931506547811515E-2</v>
      </c>
      <c r="AF314" s="64">
        <f t="shared" si="415"/>
        <v>7.9158341092245621E-2</v>
      </c>
      <c r="AG314" s="64">
        <f t="shared" si="415"/>
        <v>3.5251962196605424E-2</v>
      </c>
      <c r="AH314" s="64">
        <f t="shared" si="415"/>
        <v>4.7305691294806218E-2</v>
      </c>
      <c r="AI314" s="64">
        <f t="shared" si="415"/>
        <v>7.3811749659935533E-3</v>
      </c>
      <c r="AJ314" s="64">
        <f t="shared" si="415"/>
        <v>-3.5935657330260495E-3</v>
      </c>
      <c r="AK314" s="64">
        <f t="shared" si="415"/>
        <v>7.9721084650619112E-4</v>
      </c>
      <c r="AL314" s="64">
        <f t="shared" si="415"/>
        <v>1.4149379305017584E-2</v>
      </c>
      <c r="AM314" s="64">
        <f t="shared" si="415"/>
        <v>4.7797015661241726E-3</v>
      </c>
      <c r="AN314" s="64">
        <f t="shared" si="415"/>
        <v>2.5482589248288834E-2</v>
      </c>
      <c r="AO314" s="64">
        <f t="shared" si="415"/>
        <v>9.7754895219164251E-3</v>
      </c>
      <c r="AP314" s="64">
        <f t="shared" si="415"/>
        <v>3.1516279113975143E-2</v>
      </c>
      <c r="AQ314" s="64">
        <f t="shared" si="415"/>
        <v>5.5179701675978077E-3</v>
      </c>
      <c r="AR314" s="64">
        <f t="shared" si="415"/>
        <v>-1.6197911890695194E-2</v>
      </c>
      <c r="AS314" s="64">
        <f t="shared" si="415"/>
        <v>5.8615806797100545E-2</v>
      </c>
      <c r="AT314" s="64">
        <f t="shared" si="415"/>
        <v>1.2740475075871727E-2</v>
      </c>
      <c r="AU314" s="64">
        <f t="shared" si="415"/>
        <v>5.4070397934490977E-2</v>
      </c>
      <c r="AV314" s="64">
        <f t="shared" si="415"/>
        <v>2.7648259162768696E-2</v>
      </c>
      <c r="AW314" s="64">
        <f t="shared" si="415"/>
        <v>2.7897309174127694E-2</v>
      </c>
      <c r="AX314" s="64">
        <f t="shared" si="415"/>
        <v>1.8529817055801256E-3</v>
      </c>
      <c r="AY314" s="64">
        <f t="shared" si="415"/>
        <v>3.0361119010082094E-2</v>
      </c>
      <c r="AZ314" s="64">
        <f t="shared" si="415"/>
        <v>-1.6971152251352817E-2</v>
      </c>
      <c r="BA314" s="64">
        <f t="shared" si="415"/>
        <v>1.5672050172538698E-2</v>
      </c>
      <c r="BB314" s="64">
        <f t="shared" si="415"/>
        <v>1.91325764401995E-2</v>
      </c>
      <c r="BC314" s="64">
        <f t="shared" si="415"/>
        <v>3.6194042337139187E-2</v>
      </c>
      <c r="BD314" s="64">
        <f t="shared" si="415"/>
        <v>3.8211997193342784E-2</v>
      </c>
      <c r="BE314" s="64">
        <f t="shared" si="415"/>
        <v>1.8219600647107592E-2</v>
      </c>
      <c r="BF314" s="64" t="e">
        <f t="shared" si="415"/>
        <v>#DIV/0!</v>
      </c>
      <c r="BG314" s="64">
        <f t="shared" si="415"/>
        <v>2.4039979188732907E-2</v>
      </c>
      <c r="BH314" s="64">
        <f t="shared" si="406"/>
        <v>0.75399843319477422</v>
      </c>
    </row>
    <row r="315" spans="1:60" s="36" customFormat="1" hidden="1" x14ac:dyDescent="0.2">
      <c r="A315" s="143" t="str">
        <f t="shared" si="408"/>
        <v>2007/2006</v>
      </c>
      <c r="B315" s="190">
        <f>SUM(B$43:B$46)/SUM(B$39:B$42)-1</f>
        <v>1.7294948686105815E-2</v>
      </c>
      <c r="C315" s="228">
        <f t="shared" ref="C315:AE315" si="416">SUM(C$43:C$46)/SUM(C$39:C$42)-1</f>
        <v>1.5566551729530476E-2</v>
      </c>
      <c r="D315" s="191">
        <f t="shared" si="416"/>
        <v>-1.3277927302993153E-2</v>
      </c>
      <c r="E315" s="64">
        <f t="shared" si="416"/>
        <v>4.8252936244177036E-2</v>
      </c>
      <c r="F315" s="64">
        <f t="shared" si="416"/>
        <v>2.2316615819354846E-2</v>
      </c>
      <c r="G315" s="64">
        <f t="shared" si="416"/>
        <v>2.0139732535951582E-2</v>
      </c>
      <c r="H315" s="64">
        <f t="shared" si="416"/>
        <v>6.2909758012705819E-2</v>
      </c>
      <c r="I315" s="192">
        <f t="shared" si="416"/>
        <v>1.5831135115850659E-2</v>
      </c>
      <c r="J315" s="64">
        <f t="shared" si="416"/>
        <v>2.8966367063606224E-2</v>
      </c>
      <c r="K315" s="64">
        <f t="shared" si="416"/>
        <v>1.8411998318731637E-2</v>
      </c>
      <c r="L315" s="64">
        <f t="shared" si="416"/>
        <v>-1.5775764023920447E-2</v>
      </c>
      <c r="M315" s="64">
        <f t="shared" si="416"/>
        <v>-3.2941850472644196E-3</v>
      </c>
      <c r="N315" s="64">
        <f t="shared" si="416"/>
        <v>-5.6140954071575155E-3</v>
      </c>
      <c r="O315" s="64">
        <f t="shared" si="416"/>
        <v>-5.5883086290952289E-2</v>
      </c>
      <c r="P315" s="64">
        <f t="shared" si="416"/>
        <v>-2.6444580045299926E-2</v>
      </c>
      <c r="Q315" s="64">
        <f t="shared" si="416"/>
        <v>-5.8878819586074549E-3</v>
      </c>
      <c r="R315" s="64">
        <f t="shared" si="416"/>
        <v>-1.7730473638326028E-2</v>
      </c>
      <c r="S315" s="64">
        <f t="shared" si="416"/>
        <v>-1.0260393720871175E-3</v>
      </c>
      <c r="T315" s="64">
        <f t="shared" si="416"/>
        <v>-1.6203778550615611E-2</v>
      </c>
      <c r="U315" s="64">
        <f t="shared" si="416"/>
        <v>-1.0006299688862685E-2</v>
      </c>
      <c r="V315" s="64">
        <f t="shared" si="416"/>
        <v>-2.8239753842966397E-2</v>
      </c>
      <c r="W315" s="64">
        <f t="shared" si="416"/>
        <v>-2.8259925032954047E-3</v>
      </c>
      <c r="X315" s="64">
        <f t="shared" si="416"/>
        <v>-2.3298207422676187E-3</v>
      </c>
      <c r="Y315" s="64">
        <f t="shared" si="416"/>
        <v>-2.6403124576692139E-2</v>
      </c>
      <c r="Z315" s="64">
        <f t="shared" si="416"/>
        <v>-3.8834901502080466E-2</v>
      </c>
      <c r="AA315" s="64">
        <f t="shared" si="416"/>
        <v>1.6342523827206357E-3</v>
      </c>
      <c r="AB315" s="64">
        <f t="shared" si="416"/>
        <v>-2.6129860665700111E-3</v>
      </c>
      <c r="AC315" s="64">
        <f t="shared" si="416"/>
        <v>-1.3173703117270175E-2</v>
      </c>
      <c r="AD315" s="64">
        <f t="shared" si="416"/>
        <v>2.6291992255156771E-2</v>
      </c>
      <c r="AE315" s="64">
        <f t="shared" si="416"/>
        <v>4.8252936244177036E-2</v>
      </c>
      <c r="AF315" s="64">
        <f t="shared" ref="AF315:BG315" si="417">SUM(AF$43:AF$46)/SUM(AF$39:AF$42)-1</f>
        <v>7.4573379391017491E-2</v>
      </c>
      <c r="AG315" s="64">
        <f t="shared" si="417"/>
        <v>4.4124717802409119E-2</v>
      </c>
      <c r="AH315" s="64">
        <f t="shared" si="417"/>
        <v>4.5191294779411306E-2</v>
      </c>
      <c r="AI315" s="64">
        <f t="shared" si="417"/>
        <v>1.0591126724889044E-2</v>
      </c>
      <c r="AJ315" s="64">
        <f t="shared" si="417"/>
        <v>-5.4941916253370415E-4</v>
      </c>
      <c r="AK315" s="64">
        <f t="shared" si="417"/>
        <v>5.8436307325548942E-3</v>
      </c>
      <c r="AL315" s="64">
        <f t="shared" si="417"/>
        <v>1.6174352526287183E-2</v>
      </c>
      <c r="AM315" s="64">
        <f t="shared" si="417"/>
        <v>1.1020641796151365E-2</v>
      </c>
      <c r="AN315" s="64">
        <f t="shared" si="417"/>
        <v>2.875448227680133E-2</v>
      </c>
      <c r="AO315" s="64">
        <f t="shared" si="417"/>
        <v>1.6468274833351781E-2</v>
      </c>
      <c r="AP315" s="64">
        <f t="shared" si="417"/>
        <v>3.3374605562267901E-2</v>
      </c>
      <c r="AQ315" s="64">
        <f t="shared" si="417"/>
        <v>1.6453776532979303E-2</v>
      </c>
      <c r="AR315" s="64">
        <f t="shared" si="417"/>
        <v>-4.4736053688057997E-2</v>
      </c>
      <c r="AS315" s="64">
        <f t="shared" si="417"/>
        <v>3.7287592433571382E-2</v>
      </c>
      <c r="AT315" s="64">
        <f t="shared" si="417"/>
        <v>1.8925586854943832E-2</v>
      </c>
      <c r="AU315" s="64">
        <f t="shared" si="417"/>
        <v>4.1251166034976805E-2</v>
      </c>
      <c r="AV315" s="64">
        <f t="shared" si="417"/>
        <v>4.0284123050408294E-2</v>
      </c>
      <c r="AW315" s="64">
        <f t="shared" si="417"/>
        <v>3.5678652317439719E-2</v>
      </c>
      <c r="AX315" s="64">
        <f t="shared" si="417"/>
        <v>1.537552019811983E-3</v>
      </c>
      <c r="AY315" s="64">
        <f t="shared" si="417"/>
        <v>3.4505672945418953E-2</v>
      </c>
      <c r="AZ315" s="64">
        <f t="shared" si="417"/>
        <v>-5.7169790576998558E-3</v>
      </c>
      <c r="BA315" s="64">
        <f t="shared" si="417"/>
        <v>2.4859773984679867E-2</v>
      </c>
      <c r="BB315" s="64">
        <f t="shared" si="417"/>
        <v>1.6826795555686447E-2</v>
      </c>
      <c r="BC315" s="64">
        <f t="shared" si="417"/>
        <v>4.6129245675828656E-2</v>
      </c>
      <c r="BD315" s="64">
        <f t="shared" si="417"/>
        <v>4.7368009059985949E-2</v>
      </c>
      <c r="BE315" s="64">
        <f t="shared" si="417"/>
        <v>2.2058136346737145E-2</v>
      </c>
      <c r="BF315" s="64" t="e">
        <f t="shared" si="417"/>
        <v>#DIV/0!</v>
      </c>
      <c r="BG315" s="64">
        <f t="shared" si="417"/>
        <v>2.6855608276195708E-2</v>
      </c>
      <c r="BH315" s="64">
        <f t="shared" si="406"/>
        <v>0.98591785774779117</v>
      </c>
    </row>
    <row r="316" spans="1:60" s="36" customFormat="1" hidden="1" x14ac:dyDescent="0.2">
      <c r="A316" s="143" t="str">
        <f t="shared" si="408"/>
        <v>2008/2007</v>
      </c>
      <c r="B316" s="190">
        <f>SUM(B$47:B$50)/SUM(B$43:B$46)-1</f>
        <v>7.9111550153825316E-3</v>
      </c>
      <c r="C316" s="228">
        <f>SUM(C$47:C$50)/SUM(C$43:C$46)-1</f>
        <v>1.0300527891971445E-2</v>
      </c>
      <c r="D316" s="191">
        <f t="shared" ref="D316:BG316" si="418">SUM(D$47:D$50)/SUM(D$43:D$46)-1</f>
        <v>-1.5440307244855123E-2</v>
      </c>
      <c r="E316" s="64">
        <f t="shared" si="418"/>
        <v>3.5172603081446319E-2</v>
      </c>
      <c r="F316" s="64">
        <f t="shared" si="418"/>
        <v>1.1027059505624548E-2</v>
      </c>
      <c r="G316" s="64">
        <f t="shared" si="418"/>
        <v>1.4567652669359221E-2</v>
      </c>
      <c r="H316" s="64">
        <f t="shared" si="418"/>
        <v>-5.2339017519180686E-2</v>
      </c>
      <c r="I316" s="192">
        <f t="shared" si="418"/>
        <v>6.1593523831098285E-3</v>
      </c>
      <c r="J316" s="64">
        <f t="shared" si="418"/>
        <v>2.1700491935635835E-2</v>
      </c>
      <c r="K316" s="64">
        <f t="shared" si="418"/>
        <v>1.3156994138463496E-2</v>
      </c>
      <c r="L316" s="64">
        <f t="shared" si="418"/>
        <v>8.461624482797081E-3</v>
      </c>
      <c r="M316" s="64">
        <f t="shared" si="418"/>
        <v>-2.2012861043253396E-2</v>
      </c>
      <c r="N316" s="64">
        <f t="shared" si="418"/>
        <v>-4.6088839555422645E-3</v>
      </c>
      <c r="O316" s="64">
        <f t="shared" si="418"/>
        <v>-6.9183122084285342E-2</v>
      </c>
      <c r="P316" s="64">
        <f t="shared" si="418"/>
        <v>-2.7980890684474291E-2</v>
      </c>
      <c r="Q316" s="64">
        <f t="shared" si="418"/>
        <v>-3.7177771831237161E-2</v>
      </c>
      <c r="R316" s="64">
        <f t="shared" si="418"/>
        <v>-1.1289147255086562E-2</v>
      </c>
      <c r="S316" s="64">
        <f t="shared" si="418"/>
        <v>-5.806558309300125E-2</v>
      </c>
      <c r="T316" s="64">
        <f t="shared" si="418"/>
        <v>-2.6125751532874886E-2</v>
      </c>
      <c r="U316" s="64">
        <f t="shared" si="418"/>
        <v>-2.5323916204391672E-3</v>
      </c>
      <c r="V316" s="64">
        <f t="shared" si="418"/>
        <v>-1.914985758782084E-2</v>
      </c>
      <c r="W316" s="64">
        <f t="shared" si="418"/>
        <v>-1.1625867509051258E-2</v>
      </c>
      <c r="X316" s="64">
        <f t="shared" si="418"/>
        <v>-1.0754271356177458E-2</v>
      </c>
      <c r="Y316" s="64">
        <f t="shared" si="418"/>
        <v>-1.9212427176882652E-2</v>
      </c>
      <c r="Z316" s="64">
        <f t="shared" si="418"/>
        <v>-3.6474755315257457E-2</v>
      </c>
      <c r="AA316" s="64">
        <f t="shared" si="418"/>
        <v>1.8146325262936358E-2</v>
      </c>
      <c r="AB316" s="64">
        <f t="shared" si="418"/>
        <v>-4.8851811445519422E-3</v>
      </c>
      <c r="AC316" s="64">
        <f t="shared" si="418"/>
        <v>-1.4365907026921643E-2</v>
      </c>
      <c r="AD316" s="64">
        <f t="shared" si="418"/>
        <v>9.9446630485953147E-3</v>
      </c>
      <c r="AE316" s="64">
        <f t="shared" si="418"/>
        <v>3.5172603081446319E-2</v>
      </c>
      <c r="AF316" s="64">
        <f t="shared" si="418"/>
        <v>2.7778195432197172E-2</v>
      </c>
      <c r="AG316" s="64">
        <f t="shared" si="418"/>
        <v>5.7909094097322367E-2</v>
      </c>
      <c r="AH316" s="64">
        <f t="shared" si="418"/>
        <v>3.3035559434345885E-2</v>
      </c>
      <c r="AI316" s="64">
        <f t="shared" si="418"/>
        <v>4.9006996366456335E-3</v>
      </c>
      <c r="AJ316" s="64">
        <f t="shared" si="418"/>
        <v>-5.0669394722291372E-3</v>
      </c>
      <c r="AK316" s="64">
        <f t="shared" si="418"/>
        <v>3.5785725490093956E-3</v>
      </c>
      <c r="AL316" s="64">
        <f t="shared" si="418"/>
        <v>8.0577491961280057E-3</v>
      </c>
      <c r="AM316" s="64">
        <f t="shared" si="418"/>
        <v>4.0874357176987619E-3</v>
      </c>
      <c r="AN316" s="64">
        <f t="shared" si="418"/>
        <v>9.4605480390219654E-3</v>
      </c>
      <c r="AO316" s="64">
        <f t="shared" si="418"/>
        <v>-1.1937657005049229E-2</v>
      </c>
      <c r="AP316" s="64">
        <f t="shared" si="418"/>
        <v>1.7375515049414814E-2</v>
      </c>
      <c r="AQ316" s="64">
        <f t="shared" si="418"/>
        <v>1.7512517041763154E-2</v>
      </c>
      <c r="AR316" s="64">
        <f t="shared" si="418"/>
        <v>-6.6305365984209774E-2</v>
      </c>
      <c r="AS316" s="64">
        <f t="shared" si="418"/>
        <v>6.8482565899794068E-2</v>
      </c>
      <c r="AT316" s="64">
        <f t="shared" si="418"/>
        <v>-4.5888303521384177E-3</v>
      </c>
      <c r="AU316" s="64">
        <f t="shared" si="418"/>
        <v>3.5007798303026361E-2</v>
      </c>
      <c r="AV316" s="64">
        <f t="shared" si="418"/>
        <v>3.6909149668431507E-2</v>
      </c>
      <c r="AW316" s="64">
        <f t="shared" si="418"/>
        <v>1.6174217302810545E-2</v>
      </c>
      <c r="AX316" s="64">
        <f t="shared" si="418"/>
        <v>-1.7132050180269642E-3</v>
      </c>
      <c r="AY316" s="64">
        <f t="shared" si="418"/>
        <v>-1.898372678861282E-3</v>
      </c>
      <c r="AZ316" s="64">
        <f t="shared" si="418"/>
        <v>-1.3818472435858875E-2</v>
      </c>
      <c r="BA316" s="64">
        <f t="shared" si="418"/>
        <v>1.640275140275782E-2</v>
      </c>
      <c r="BB316" s="64">
        <f t="shared" si="418"/>
        <v>7.7715414152919049E-3</v>
      </c>
      <c r="BC316" s="64">
        <f t="shared" si="418"/>
        <v>3.9792389753295909E-2</v>
      </c>
      <c r="BD316" s="64">
        <f t="shared" si="418"/>
        <v>2.1403911225153394E-2</v>
      </c>
      <c r="BE316" s="64">
        <f t="shared" si="418"/>
        <v>3.2122154556492033E-2</v>
      </c>
      <c r="BF316" s="64" t="e">
        <f t="shared" si="418"/>
        <v>#DIV/0!</v>
      </c>
      <c r="BG316" s="64">
        <f t="shared" si="418"/>
        <v>1.5959320216644812E-2</v>
      </c>
      <c r="BH316" s="64">
        <f t="shared" si="406"/>
        <v>1.207933539611949</v>
      </c>
    </row>
    <row r="317" spans="1:60" s="36" customFormat="1" hidden="1" x14ac:dyDescent="0.2">
      <c r="A317" s="143" t="str">
        <f t="shared" si="408"/>
        <v>2009/2008</v>
      </c>
      <c r="B317" s="190">
        <f t="shared" ref="B317:AF317" si="419">SUM(B$51:B$54)/SUM(B$47:B$50)-1</f>
        <v>-2.4680760657954215E-2</v>
      </c>
      <c r="C317" s="190">
        <f t="shared" si="419"/>
        <v>-1.7227429499727331E-2</v>
      </c>
      <c r="D317" s="191">
        <f t="shared" si="419"/>
        <v>-4.6752217471565771E-2</v>
      </c>
      <c r="E317" s="64">
        <f t="shared" si="419"/>
        <v>-2.5448833164250062E-2</v>
      </c>
      <c r="F317" s="64">
        <f t="shared" si="419"/>
        <v>-1.8781602100740091E-2</v>
      </c>
      <c r="G317" s="64">
        <f t="shared" si="419"/>
        <v>-8.0165669703572418E-3</v>
      </c>
      <c r="H317" s="64">
        <f t="shared" si="419"/>
        <v>-0.2250459924454844</v>
      </c>
      <c r="I317" s="192">
        <f t="shared" si="419"/>
        <v>-2.9777682213983248E-2</v>
      </c>
      <c r="J317" s="64">
        <f t="shared" si="419"/>
        <v>1.4829448065509121E-2</v>
      </c>
      <c r="K317" s="64">
        <f t="shared" si="419"/>
        <v>-1.2572913807364361E-2</v>
      </c>
      <c r="L317" s="64">
        <f t="shared" si="419"/>
        <v>-3.0383677090263905E-2</v>
      </c>
      <c r="M317" s="64">
        <f t="shared" si="419"/>
        <v>-4.7110466237499149E-2</v>
      </c>
      <c r="N317" s="64">
        <f t="shared" si="419"/>
        <v>-1.5152058700529603E-2</v>
      </c>
      <c r="O317" s="64">
        <f t="shared" si="419"/>
        <v>-0.11134402410182798</v>
      </c>
      <c r="P317" s="64">
        <f t="shared" si="419"/>
        <v>-6.8261452137856282E-2</v>
      </c>
      <c r="Q317" s="64">
        <f t="shared" si="419"/>
        <v>-6.0791906764743997E-2</v>
      </c>
      <c r="R317" s="64">
        <f t="shared" si="419"/>
        <v>-4.166742577192728E-2</v>
      </c>
      <c r="S317" s="64">
        <f t="shared" si="419"/>
        <v>-3.0753213470548157E-2</v>
      </c>
      <c r="T317" s="64">
        <f t="shared" si="419"/>
        <v>-5.9692578160256526E-2</v>
      </c>
      <c r="U317" s="64">
        <f t="shared" si="419"/>
        <v>-7.0607033594466073E-2</v>
      </c>
      <c r="V317" s="64">
        <f t="shared" si="419"/>
        <v>-7.4024450093653438E-2</v>
      </c>
      <c r="W317" s="64">
        <f t="shared" si="419"/>
        <v>-5.3674300444577328E-2</v>
      </c>
      <c r="X317" s="64">
        <f t="shared" si="419"/>
        <v>-5.2063585013846669E-2</v>
      </c>
      <c r="Y317" s="64">
        <f t="shared" si="419"/>
        <v>-4.4876114250018806E-2</v>
      </c>
      <c r="Z317" s="64">
        <f t="shared" si="419"/>
        <v>-6.809401934167203E-2</v>
      </c>
      <c r="AA317" s="64">
        <f t="shared" si="419"/>
        <v>2.6759011490633533E-3</v>
      </c>
      <c r="AB317" s="64">
        <f t="shared" si="419"/>
        <v>-4.8600465184502228E-2</v>
      </c>
      <c r="AC317" s="64">
        <f t="shared" si="419"/>
        <v>2.4874468190363208E-2</v>
      </c>
      <c r="AD317" s="64">
        <f t="shared" si="419"/>
        <v>-9.2838686186595965E-3</v>
      </c>
      <c r="AE317" s="64">
        <f t="shared" si="419"/>
        <v>-2.5448833164250062E-2</v>
      </c>
      <c r="AF317" s="64">
        <f t="shared" si="419"/>
        <v>-5.8645483604338966E-2</v>
      </c>
      <c r="AG317" s="64">
        <f t="shared" ref="AG317:BG317" si="420">SUM(AG$51:AG$54)/SUM(AG$47:AG$50)-1</f>
        <v>-1.1272717314380731E-2</v>
      </c>
      <c r="AH317" s="64">
        <f t="shared" si="420"/>
        <v>-2.2787334633096901E-2</v>
      </c>
      <c r="AI317" s="64">
        <f t="shared" si="420"/>
        <v>-1.7722393774640799E-2</v>
      </c>
      <c r="AJ317" s="64">
        <f t="shared" si="420"/>
        <v>-2.1370161166954893E-2</v>
      </c>
      <c r="AK317" s="64">
        <f t="shared" si="420"/>
        <v>-2.9031226069302196E-2</v>
      </c>
      <c r="AL317" s="64">
        <f t="shared" si="420"/>
        <v>-1.005014637979762E-2</v>
      </c>
      <c r="AM317" s="64">
        <f t="shared" si="420"/>
        <v>-1.9569638276419221E-2</v>
      </c>
      <c r="AN317" s="64">
        <f t="shared" si="420"/>
        <v>-5.3901093053867477E-3</v>
      </c>
      <c r="AO317" s="64">
        <f t="shared" si="420"/>
        <v>-3.2693777803079027E-2</v>
      </c>
      <c r="AP317" s="64">
        <f t="shared" si="420"/>
        <v>4.4182379481163547E-3</v>
      </c>
      <c r="AQ317" s="64">
        <f t="shared" si="420"/>
        <v>-1.6631614274403295E-2</v>
      </c>
      <c r="AR317" s="64">
        <f t="shared" si="420"/>
        <v>-5.2820076436163821E-2</v>
      </c>
      <c r="AS317" s="64">
        <f t="shared" si="420"/>
        <v>-3.4314622453884835E-3</v>
      </c>
      <c r="AT317" s="64">
        <f t="shared" si="420"/>
        <v>2.3308949905396226E-3</v>
      </c>
      <c r="AU317" s="64">
        <f t="shared" si="420"/>
        <v>-4.1876889536483164E-2</v>
      </c>
      <c r="AV317" s="64">
        <f t="shared" si="420"/>
        <v>-2.4932969859260412E-3</v>
      </c>
      <c r="AW317" s="64">
        <f t="shared" si="420"/>
        <v>2.8038618858200692E-2</v>
      </c>
      <c r="AX317" s="64">
        <f t="shared" si="420"/>
        <v>-5.5175509128485789E-2</v>
      </c>
      <c r="AY317" s="64">
        <f t="shared" si="420"/>
        <v>-8.6704385119821481E-2</v>
      </c>
      <c r="AZ317" s="64">
        <f t="shared" si="420"/>
        <v>-7.7371826823698697E-2</v>
      </c>
      <c r="BA317" s="64">
        <f t="shared" si="420"/>
        <v>1.1712671961065624E-2</v>
      </c>
      <c r="BB317" s="64">
        <f t="shared" si="420"/>
        <v>1.2899499330123465E-2</v>
      </c>
      <c r="BC317" s="64">
        <f t="shared" si="420"/>
        <v>3.8143040901553071E-2</v>
      </c>
      <c r="BD317" s="64">
        <f t="shared" si="420"/>
        <v>4.3487106816906262E-3</v>
      </c>
      <c r="BE317" s="64">
        <f t="shared" si="420"/>
        <v>1.512961629987486E-2</v>
      </c>
      <c r="BF317" s="64" t="e">
        <f t="shared" si="420"/>
        <v>#DIV/0!</v>
      </c>
      <c r="BG317" s="64">
        <f t="shared" si="420"/>
        <v>1.5620389221859821E-2</v>
      </c>
      <c r="BH317" s="64">
        <f t="shared" si="406"/>
        <v>1.4465125044839535</v>
      </c>
    </row>
    <row r="318" spans="1:60" s="36" customFormat="1" hidden="1" x14ac:dyDescent="0.2">
      <c r="A318" s="143" t="str">
        <f t="shared" si="408"/>
        <v>2010/2009</v>
      </c>
      <c r="B318" s="190">
        <f>SUM(B$55:B$58)/SUM(B$51:B$54)-1</f>
        <v>1.787163896941335E-3</v>
      </c>
      <c r="C318" s="190">
        <f t="shared" ref="C318:BG318" si="421">SUM(C$55:C$58)/SUM(C$51:C$54)-1</f>
        <v>-3.6922681503812615E-3</v>
      </c>
      <c r="D318" s="191">
        <f t="shared" si="421"/>
        <v>-3.2223242117072171E-2</v>
      </c>
      <c r="E318" s="64">
        <f t="shared" si="421"/>
        <v>-1.7186115702479299E-2</v>
      </c>
      <c r="F318" s="64">
        <f t="shared" si="421"/>
        <v>1.2740209277050552E-2</v>
      </c>
      <c r="G318" s="64">
        <f t="shared" si="421"/>
        <v>5.5704305528858633E-3</v>
      </c>
      <c r="H318" s="64">
        <f t="shared" si="421"/>
        <v>0.18859048323219496</v>
      </c>
      <c r="I318" s="192">
        <f t="shared" si="421"/>
        <v>-7.1764625695325268E-4</v>
      </c>
      <c r="J318" s="64">
        <f t="shared" si="421"/>
        <v>2.0350429938194026E-2</v>
      </c>
      <c r="K318" s="64">
        <f t="shared" si="421"/>
        <v>2.5409458884744218E-3</v>
      </c>
      <c r="L318" s="64">
        <f t="shared" si="421"/>
        <v>-8.3867032631901317E-4</v>
      </c>
      <c r="M318" s="64">
        <f t="shared" si="421"/>
        <v>-2.8410897911587019E-2</v>
      </c>
      <c r="N318" s="64">
        <f t="shared" si="421"/>
        <v>-5.9668419293427144E-3</v>
      </c>
      <c r="O318" s="64">
        <f t="shared" si="421"/>
        <v>-5.583340510043544E-2</v>
      </c>
      <c r="P318" s="64">
        <f t="shared" si="421"/>
        <v>-4.1790025852644574E-2</v>
      </c>
      <c r="Q318" s="64">
        <f t="shared" si="421"/>
        <v>-3.6890905504044169E-2</v>
      </c>
      <c r="R318" s="64">
        <f t="shared" si="421"/>
        <v>-2.5092331276150404E-2</v>
      </c>
      <c r="S318" s="64">
        <f t="shared" si="421"/>
        <v>-1.8365563376924632E-2</v>
      </c>
      <c r="T318" s="64">
        <f t="shared" si="421"/>
        <v>-3.9845153277555556E-2</v>
      </c>
      <c r="U318" s="64">
        <f t="shared" si="421"/>
        <v>-4.9832529213507337E-2</v>
      </c>
      <c r="V318" s="64">
        <f t="shared" si="421"/>
        <v>-3.9942635186930753E-2</v>
      </c>
      <c r="W318" s="64">
        <f t="shared" si="421"/>
        <v>-4.4934327662917495E-2</v>
      </c>
      <c r="X318" s="64">
        <f t="shared" si="421"/>
        <v>-5.6674654510729505E-2</v>
      </c>
      <c r="Y318" s="64">
        <f t="shared" si="421"/>
        <v>-4.4866199385064309E-2</v>
      </c>
      <c r="Z318" s="64">
        <f t="shared" si="421"/>
        <v>-6.3628143599527065E-2</v>
      </c>
      <c r="AA318" s="64">
        <f t="shared" si="421"/>
        <v>-9.1524654347373557E-3</v>
      </c>
      <c r="AB318" s="64">
        <f t="shared" si="421"/>
        <v>-3.2277588316707684E-2</v>
      </c>
      <c r="AC318" s="64">
        <f t="shared" si="421"/>
        <v>6.2796219254288577E-3</v>
      </c>
      <c r="AD318" s="64">
        <f t="shared" si="421"/>
        <v>7.037914902305431E-3</v>
      </c>
      <c r="AE318" s="64">
        <f t="shared" si="421"/>
        <v>-1.7186115702479299E-2</v>
      </c>
      <c r="AF318" s="64">
        <f t="shared" si="421"/>
        <v>-2.8844853817618921E-2</v>
      </c>
      <c r="AG318" s="64">
        <f t="shared" si="421"/>
        <v>-2.6575196289093661E-3</v>
      </c>
      <c r="AH318" s="64">
        <f t="shared" si="421"/>
        <v>-1.7708124803386016E-2</v>
      </c>
      <c r="AI318" s="64">
        <f t="shared" si="421"/>
        <v>-2.3894374926073381E-3</v>
      </c>
      <c r="AJ318" s="64">
        <f t="shared" si="421"/>
        <v>-1.6469292387651935E-3</v>
      </c>
      <c r="AK318" s="64">
        <f t="shared" si="421"/>
        <v>-1.7458529580616555E-2</v>
      </c>
      <c r="AL318" s="64">
        <f t="shared" si="421"/>
        <v>6.3544274527085332E-3</v>
      </c>
      <c r="AM318" s="64">
        <f t="shared" si="421"/>
        <v>-6.939987486653143E-3</v>
      </c>
      <c r="AN318" s="64">
        <f t="shared" si="421"/>
        <v>2.8660945536459037E-2</v>
      </c>
      <c r="AO318" s="64">
        <f t="shared" si="421"/>
        <v>1.1797680188914139E-2</v>
      </c>
      <c r="AP318" s="64">
        <f t="shared" si="421"/>
        <v>3.4494938433410116E-2</v>
      </c>
      <c r="AQ318" s="64">
        <f t="shared" si="421"/>
        <v>-5.8129751569493404E-3</v>
      </c>
      <c r="AR318" s="64">
        <f t="shared" si="421"/>
        <v>-4.6025038654980088E-2</v>
      </c>
      <c r="AS318" s="64">
        <f t="shared" si="421"/>
        <v>9.7941094128282113E-3</v>
      </c>
      <c r="AT318" s="64">
        <f t="shared" si="421"/>
        <v>-7.4250335106151866E-4</v>
      </c>
      <c r="AU318" s="64">
        <f t="shared" si="421"/>
        <v>1.5611494748059229E-2</v>
      </c>
      <c r="AV318" s="64">
        <f t="shared" si="421"/>
        <v>7.8803078974283292E-3</v>
      </c>
      <c r="AW318" s="64">
        <f t="shared" si="421"/>
        <v>9.9332039918897941E-4</v>
      </c>
      <c r="AX318" s="64">
        <f t="shared" si="421"/>
        <v>-9.8424158921496252E-3</v>
      </c>
      <c r="AY318" s="64">
        <f t="shared" si="421"/>
        <v>5.3379960816132499E-2</v>
      </c>
      <c r="AZ318" s="64">
        <f t="shared" si="421"/>
        <v>-1.2270529192140001E-2</v>
      </c>
      <c r="BA318" s="64">
        <f t="shared" si="421"/>
        <v>1.297848525194123E-2</v>
      </c>
      <c r="BB318" s="64">
        <f t="shared" si="421"/>
        <v>2.0107746096286183E-2</v>
      </c>
      <c r="BC318" s="64">
        <f t="shared" si="421"/>
        <v>2.9525910988656312E-2</v>
      </c>
      <c r="BD318" s="64">
        <f t="shared" si="421"/>
        <v>3.740944760377185E-2</v>
      </c>
      <c r="BE318" s="64">
        <f t="shared" si="421"/>
        <v>1.4143742980629481E-2</v>
      </c>
      <c r="BF318" s="64" t="e">
        <f t="shared" si="421"/>
        <v>#DIV/0!</v>
      </c>
      <c r="BG318" s="64">
        <f t="shared" si="421"/>
        <v>1.7686659468022059E-2</v>
      </c>
      <c r="BH318" s="64">
        <f t="shared" si="406"/>
        <v>1.6606339351984154</v>
      </c>
    </row>
    <row r="319" spans="1:60" s="36" customFormat="1" hidden="1" x14ac:dyDescent="0.2">
      <c r="A319" s="143" t="str">
        <f t="shared" si="408"/>
        <v>2011/2010</v>
      </c>
      <c r="B319" s="190">
        <f>SUM(B$59:B$62)/SUM(B$55:B$58)-1</f>
        <v>9.3668832473547958E-3</v>
      </c>
      <c r="C319" s="190">
        <f t="shared" ref="C319:BG319" si="422">SUM(C$59:C$62)/SUM(C$55:C$58)-1</f>
        <v>7.4308906670856878E-3</v>
      </c>
      <c r="D319" s="191">
        <f t="shared" si="422"/>
        <v>-1.845896840500294E-3</v>
      </c>
      <c r="E319" s="64">
        <f t="shared" si="422"/>
        <v>8.7402943546810441E-4</v>
      </c>
      <c r="F319" s="64">
        <f t="shared" si="422"/>
        <v>1.3087343270216767E-2</v>
      </c>
      <c r="G319" s="64">
        <f t="shared" si="422"/>
        <v>1.0600419954632567E-2</v>
      </c>
      <c r="H319" s="64">
        <f t="shared" si="422"/>
        <v>6.4690935665457472E-2</v>
      </c>
      <c r="I319" s="192">
        <f t="shared" si="422"/>
        <v>9.1741625774743873E-3</v>
      </c>
      <c r="J319" s="64">
        <f t="shared" si="422"/>
        <v>1.0765654624314891E-2</v>
      </c>
      <c r="K319" s="64">
        <f t="shared" si="422"/>
        <v>1.0565949838098554E-2</v>
      </c>
      <c r="L319" s="64">
        <f t="shared" si="422"/>
        <v>1.1865700114460198E-2</v>
      </c>
      <c r="M319" s="64">
        <f t="shared" si="422"/>
        <v>-1.2002182214948198E-2</v>
      </c>
      <c r="N319" s="64">
        <f t="shared" si="422"/>
        <v>2.8826754917647968E-3</v>
      </c>
      <c r="O319" s="64">
        <f t="shared" si="422"/>
        <v>-2.0409525335041923E-2</v>
      </c>
      <c r="P319" s="64">
        <f t="shared" si="422"/>
        <v>-2.2395724307960441E-2</v>
      </c>
      <c r="Q319" s="64">
        <f t="shared" si="422"/>
        <v>-4.3691110200737349E-2</v>
      </c>
      <c r="R319" s="64">
        <f t="shared" si="422"/>
        <v>7.8354346007118991E-3</v>
      </c>
      <c r="S319" s="64">
        <f t="shared" si="422"/>
        <v>3.9140653833453776E-3</v>
      </c>
      <c r="T319" s="64">
        <f t="shared" si="422"/>
        <v>-9.8126657104359305E-3</v>
      </c>
      <c r="U319" s="64">
        <f t="shared" si="422"/>
        <v>-7.8246590115316206E-4</v>
      </c>
      <c r="V319" s="64">
        <f t="shared" si="422"/>
        <v>-6.4488769861432704E-3</v>
      </c>
      <c r="W319" s="64">
        <f t="shared" si="422"/>
        <v>-1.3952901980398558E-2</v>
      </c>
      <c r="X319" s="64">
        <f t="shared" si="422"/>
        <v>-1.4758989709090509E-2</v>
      </c>
      <c r="Y319" s="64">
        <f t="shared" si="422"/>
        <v>9.2351551070932736E-3</v>
      </c>
      <c r="Z319" s="64">
        <f t="shared" si="422"/>
        <v>1.432552256321884E-4</v>
      </c>
      <c r="AA319" s="64">
        <f t="shared" si="422"/>
        <v>2.5590269360205031E-2</v>
      </c>
      <c r="AB319" s="64">
        <f t="shared" si="422"/>
        <v>-8.7850822930068961E-4</v>
      </c>
      <c r="AC319" s="64">
        <f t="shared" si="422"/>
        <v>4.8718260053575158E-3</v>
      </c>
      <c r="AD319" s="64">
        <f t="shared" si="422"/>
        <v>2.4756743224159328E-2</v>
      </c>
      <c r="AE319" s="64">
        <f t="shared" si="422"/>
        <v>8.7402943546810441E-4</v>
      </c>
      <c r="AF319" s="64">
        <f t="shared" si="422"/>
        <v>1.3105761414334172E-2</v>
      </c>
      <c r="AG319" s="64">
        <f t="shared" si="422"/>
        <v>-1.1943200005846588E-2</v>
      </c>
      <c r="AH319" s="64">
        <f t="shared" si="422"/>
        <v>1.1166815794769747E-3</v>
      </c>
      <c r="AI319" s="64">
        <f t="shared" si="422"/>
        <v>4.5718323091390456E-3</v>
      </c>
      <c r="AJ319" s="64">
        <f t="shared" si="422"/>
        <v>-3.4155667924984368E-4</v>
      </c>
      <c r="AK319" s="64">
        <f t="shared" si="422"/>
        <v>-4.8195565662567663E-4</v>
      </c>
      <c r="AL319" s="64">
        <f t="shared" si="422"/>
        <v>8.6151010701220887E-3</v>
      </c>
      <c r="AM319" s="64">
        <f t="shared" si="422"/>
        <v>8.0138367597260007E-4</v>
      </c>
      <c r="AN319" s="64">
        <f t="shared" si="422"/>
        <v>3.0414917051121426E-2</v>
      </c>
      <c r="AO319" s="64">
        <f t="shared" si="422"/>
        <v>1.3803934277069496E-2</v>
      </c>
      <c r="AP319" s="64">
        <f t="shared" si="422"/>
        <v>3.6035545268131575E-2</v>
      </c>
      <c r="AQ319" s="64">
        <f t="shared" si="422"/>
        <v>4.0075993167556501E-3</v>
      </c>
      <c r="AR319" s="64">
        <f t="shared" si="422"/>
        <v>-2.0544957687465559E-2</v>
      </c>
      <c r="AS319" s="64">
        <f t="shared" si="422"/>
        <v>4.3830748989096557E-2</v>
      </c>
      <c r="AT319" s="64">
        <f t="shared" si="422"/>
        <v>9.5593122244390649E-3</v>
      </c>
      <c r="AU319" s="64">
        <f t="shared" si="422"/>
        <v>9.5057062997909725E-3</v>
      </c>
      <c r="AV319" s="64">
        <f t="shared" si="422"/>
        <v>2.6975894659486022E-2</v>
      </c>
      <c r="AW319" s="64">
        <f t="shared" si="422"/>
        <v>8.9364796448372363E-3</v>
      </c>
      <c r="AX319" s="64">
        <f t="shared" si="422"/>
        <v>2.1497689184417634E-2</v>
      </c>
      <c r="AY319" s="64">
        <f t="shared" si="422"/>
        <v>3.2435289273482271E-2</v>
      </c>
      <c r="AZ319" s="64">
        <f t="shared" si="422"/>
        <v>-1.6447821230139104E-2</v>
      </c>
      <c r="BA319" s="64">
        <f t="shared" si="422"/>
        <v>4.7431388344236769E-3</v>
      </c>
      <c r="BB319" s="64">
        <f t="shared" si="422"/>
        <v>1.1460350360873006E-2</v>
      </c>
      <c r="BC319" s="64">
        <f t="shared" si="422"/>
        <v>1.7657769633440568E-2</v>
      </c>
      <c r="BD319" s="64">
        <f t="shared" si="422"/>
        <v>-2.5641500377092674E-3</v>
      </c>
      <c r="BE319" s="64">
        <f t="shared" si="422"/>
        <v>-1.1674006994643271E-2</v>
      </c>
      <c r="BF319" s="64" t="e">
        <f t="shared" si="422"/>
        <v>#DIV/0!</v>
      </c>
      <c r="BG319" s="64">
        <f t="shared" si="422"/>
        <v>-5.3818571046919672E-3</v>
      </c>
      <c r="BH319" s="64">
        <f t="shared" si="406"/>
        <v>1.8669183739963002</v>
      </c>
    </row>
    <row r="320" spans="1:60" s="36" customFormat="1" hidden="1" x14ac:dyDescent="0.2">
      <c r="A320" s="143" t="str">
        <f t="shared" si="408"/>
        <v>2012/2011</v>
      </c>
      <c r="B320" s="190">
        <f>SUM(B$63:B$66)/SUM(B$59:B$62)-1</f>
        <v>-2.4575994794109324E-3</v>
      </c>
      <c r="C320" s="190">
        <f>SUM(C$63:C$66)/SUM(C$59:C$62)-1</f>
        <v>1.2634396306341333E-3</v>
      </c>
      <c r="D320" s="191">
        <f>SUM(D$63:D$66)/SUM(D$59:D$62)-1</f>
        <v>-5.6285080218353434E-3</v>
      </c>
      <c r="E320" s="64">
        <f>SUM(E$63:E$66)/SUM(E$59:E$62)-1</f>
        <v>-1.182429622425385E-2</v>
      </c>
      <c r="F320" s="64">
        <f t="shared" ref="F320:BG320" si="423">SUM(F$63:F$66)/SUM(F$59:F$62)-1</f>
        <v>-6.2485948745016895E-4</v>
      </c>
      <c r="G320" s="64">
        <f t="shared" si="423"/>
        <v>4.576685573925543E-3</v>
      </c>
      <c r="H320" s="64">
        <f t="shared" si="423"/>
        <v>-0.103073411620491</v>
      </c>
      <c r="I320" s="192">
        <f t="shared" si="423"/>
        <v>-4.7911229260991783E-3</v>
      </c>
      <c r="J320" s="64">
        <f t="shared" si="423"/>
        <v>1.4452503629997393E-2</v>
      </c>
      <c r="K320" s="64">
        <f t="shared" si="423"/>
        <v>2.5160534273083179E-3</v>
      </c>
      <c r="L320" s="64">
        <f t="shared" si="423"/>
        <v>-1.3423324912333667E-2</v>
      </c>
      <c r="M320" s="64">
        <f t="shared" si="423"/>
        <v>-6.7566889212389292E-3</v>
      </c>
      <c r="N320" s="64">
        <f t="shared" si="423"/>
        <v>-7.836896135195448E-3</v>
      </c>
      <c r="O320" s="64">
        <f t="shared" si="423"/>
        <v>-2.5549484241078169E-2</v>
      </c>
      <c r="P320" s="64">
        <f t="shared" si="423"/>
        <v>-3.4716917813879755E-2</v>
      </c>
      <c r="Q320" s="64">
        <f t="shared" si="423"/>
        <v>-5.4918928181292404E-2</v>
      </c>
      <c r="R320" s="64">
        <f t="shared" si="423"/>
        <v>-8.2547086842420514E-3</v>
      </c>
      <c r="S320" s="64">
        <f t="shared" si="423"/>
        <v>1.4382689175898022E-3</v>
      </c>
      <c r="T320" s="64">
        <f t="shared" si="423"/>
        <v>-2.1095427641339981E-2</v>
      </c>
      <c r="U320" s="64">
        <f t="shared" si="423"/>
        <v>-5.0204109415156184E-3</v>
      </c>
      <c r="V320" s="64">
        <f t="shared" si="423"/>
        <v>-6.1927302230613268E-3</v>
      </c>
      <c r="W320" s="64">
        <f t="shared" si="423"/>
        <v>-2.1360704771207217E-2</v>
      </c>
      <c r="X320" s="64">
        <f t="shared" si="423"/>
        <v>5.694036908769462E-3</v>
      </c>
      <c r="Y320" s="64">
        <f t="shared" si="423"/>
        <v>1.279712066474481E-2</v>
      </c>
      <c r="Z320" s="64">
        <f t="shared" si="423"/>
        <v>-8.7394390928893229E-3</v>
      </c>
      <c r="AA320" s="64">
        <f t="shared" si="423"/>
        <v>5.0577262752732777E-2</v>
      </c>
      <c r="AB320" s="64">
        <f t="shared" si="423"/>
        <v>-6.4310498155788487E-3</v>
      </c>
      <c r="AC320" s="64">
        <f t="shared" si="423"/>
        <v>1.5843938474023211E-2</v>
      </c>
      <c r="AD320" s="64">
        <f t="shared" si="423"/>
        <v>1.7620918001310937E-2</v>
      </c>
      <c r="AE320" s="64">
        <f t="shared" si="423"/>
        <v>-1.182429622425385E-2</v>
      </c>
      <c r="AF320" s="64">
        <f t="shared" si="423"/>
        <v>-5.0591844019800547E-3</v>
      </c>
      <c r="AG320" s="64">
        <f t="shared" si="423"/>
        <v>-5.060770669128245E-3</v>
      </c>
      <c r="AH320" s="64">
        <f t="shared" si="423"/>
        <v>-1.3731839967463189E-2</v>
      </c>
      <c r="AI320" s="64">
        <f t="shared" si="423"/>
        <v>-2.8758550185924436E-3</v>
      </c>
      <c r="AJ320" s="64">
        <f t="shared" si="423"/>
        <v>-1.4196297635184041E-2</v>
      </c>
      <c r="AK320" s="64">
        <f t="shared" si="423"/>
        <v>-4.7748345695477479E-3</v>
      </c>
      <c r="AL320" s="64">
        <f t="shared" si="423"/>
        <v>7.7810484333018515E-4</v>
      </c>
      <c r="AM320" s="64">
        <f t="shared" si="423"/>
        <v>-9.88910969438761E-4</v>
      </c>
      <c r="AN320" s="64">
        <f t="shared" si="423"/>
        <v>9.5051850553076189E-3</v>
      </c>
      <c r="AO320" s="64">
        <f t="shared" si="423"/>
        <v>-5.5980222507041599E-3</v>
      </c>
      <c r="AP320" s="64">
        <f t="shared" si="423"/>
        <v>1.4505968307544803E-2</v>
      </c>
      <c r="AQ320" s="64">
        <f t="shared" si="423"/>
        <v>-1.1043655999267932E-2</v>
      </c>
      <c r="AR320" s="64">
        <f t="shared" si="423"/>
        <v>-1.410370380366488E-2</v>
      </c>
      <c r="AS320" s="64">
        <f t="shared" si="423"/>
        <v>2.2123092615563555E-2</v>
      </c>
      <c r="AT320" s="64">
        <f t="shared" si="423"/>
        <v>-1.4097547662939025E-4</v>
      </c>
      <c r="AU320" s="64">
        <f t="shared" si="423"/>
        <v>-8.8796649023292762E-3</v>
      </c>
      <c r="AV320" s="64">
        <f t="shared" si="423"/>
        <v>1.3831251248758836E-2</v>
      </c>
      <c r="AW320" s="64">
        <f t="shared" si="423"/>
        <v>1.3463461158090606E-2</v>
      </c>
      <c r="AX320" s="64">
        <f t="shared" si="423"/>
        <v>-6.2843718453904351E-3</v>
      </c>
      <c r="AY320" s="64">
        <f t="shared" si="423"/>
        <v>-2.7501277459256013E-2</v>
      </c>
      <c r="AZ320" s="64">
        <f t="shared" si="423"/>
        <v>-4.218494742982748E-3</v>
      </c>
      <c r="BA320" s="64">
        <f t="shared" si="423"/>
        <v>3.1910064717088904E-3</v>
      </c>
      <c r="BB320" s="64">
        <f t="shared" si="423"/>
        <v>9.1895189216213424E-3</v>
      </c>
      <c r="BC320" s="64">
        <f t="shared" si="423"/>
        <v>2.4209816812249985E-2</v>
      </c>
      <c r="BD320" s="64">
        <f t="shared" si="423"/>
        <v>7.7895835853649675E-3</v>
      </c>
      <c r="BE320" s="64">
        <f t="shared" si="423"/>
        <v>-6.5874716620339946E-3</v>
      </c>
      <c r="BF320" s="64" t="e">
        <f t="shared" si="423"/>
        <v>#DIV/0!</v>
      </c>
      <c r="BG320" s="64">
        <f t="shared" si="423"/>
        <v>2.5801829563953937E-3</v>
      </c>
      <c r="BH320" s="64">
        <f t="shared" si="406"/>
        <v>2.1410137616620295</v>
      </c>
    </row>
    <row r="321" spans="1:60" s="36" customFormat="1" ht="12" thickTop="1" x14ac:dyDescent="0.2">
      <c r="A321" s="143" t="str">
        <f t="shared" si="408"/>
        <v>2013/2012</v>
      </c>
      <c r="B321" s="190">
        <f>SUM(B$67:B$70)/SUM(B$63:B$66)-1</f>
        <v>-5.0454016944921909E-3</v>
      </c>
      <c r="C321" s="190">
        <f t="shared" ref="C321:BG321" si="424">SUM(C$67:C$70)/SUM(C$63:C$66)-1</f>
        <v>-4.820156845222745E-3</v>
      </c>
      <c r="D321" s="191">
        <f t="shared" si="424"/>
        <v>-1.4314706273592548E-2</v>
      </c>
      <c r="E321" s="64">
        <f t="shared" si="424"/>
        <v>-1.844239576170259E-2</v>
      </c>
      <c r="F321" s="64">
        <f t="shared" si="424"/>
        <v>-1.313125916250435E-3</v>
      </c>
      <c r="G321" s="64">
        <f t="shared" si="424"/>
        <v>-8.3572477447713123E-4</v>
      </c>
      <c r="H321" s="64">
        <f t="shared" si="424"/>
        <v>-1.184445319981875E-2</v>
      </c>
      <c r="I321" s="192">
        <f t="shared" si="424"/>
        <v>-7.6226302581114957E-3</v>
      </c>
      <c r="J321" s="64">
        <f t="shared" si="424"/>
        <v>1.3276457688712107E-2</v>
      </c>
      <c r="K321" s="64">
        <f t="shared" si="424"/>
        <v>-3.815352151931739E-3</v>
      </c>
      <c r="L321" s="64">
        <f t="shared" si="424"/>
        <v>-2.6638639403783637E-2</v>
      </c>
      <c r="M321" s="64">
        <f t="shared" si="424"/>
        <v>-3.4427687704686072E-2</v>
      </c>
      <c r="N321" s="64">
        <f t="shared" si="424"/>
        <v>-9.1389512651852689E-3</v>
      </c>
      <c r="O321" s="64">
        <f t="shared" si="424"/>
        <v>-2.7387011970019026E-2</v>
      </c>
      <c r="P321" s="64">
        <f t="shared" si="424"/>
        <v>-3.3333463055714496E-2</v>
      </c>
      <c r="Q321" s="64">
        <f t="shared" si="424"/>
        <v>-4.9226027242027959E-2</v>
      </c>
      <c r="R321" s="64">
        <f t="shared" si="424"/>
        <v>-8.0414166656320729E-3</v>
      </c>
      <c r="S321" s="64">
        <f t="shared" si="424"/>
        <v>-1.0043762337340278E-2</v>
      </c>
      <c r="T321" s="64">
        <f t="shared" si="424"/>
        <v>-2.5326604683448828E-2</v>
      </c>
      <c r="U321" s="64">
        <f t="shared" si="424"/>
        <v>-1.8722312203708236E-2</v>
      </c>
      <c r="V321" s="64">
        <f t="shared" si="424"/>
        <v>-1.8028457840415513E-2</v>
      </c>
      <c r="W321" s="64">
        <f t="shared" si="424"/>
        <v>-2.3891625615763523E-2</v>
      </c>
      <c r="X321" s="64">
        <f t="shared" si="424"/>
        <v>-7.8882400646590467E-3</v>
      </c>
      <c r="Y321" s="64">
        <f t="shared" si="424"/>
        <v>-1.453170465789877E-2</v>
      </c>
      <c r="Z321" s="64">
        <f t="shared" si="424"/>
        <v>-4.6335542540073993E-2</v>
      </c>
      <c r="AA321" s="64">
        <f t="shared" si="424"/>
        <v>3.8109596758620246E-2</v>
      </c>
      <c r="AB321" s="64">
        <f t="shared" si="424"/>
        <v>-1.2533587667250545E-2</v>
      </c>
      <c r="AC321" s="64">
        <f t="shared" si="424"/>
        <v>1.9105043966565427E-2</v>
      </c>
      <c r="AD321" s="64">
        <f t="shared" si="424"/>
        <v>-4.7558425178745312E-3</v>
      </c>
      <c r="AE321" s="64">
        <f t="shared" si="424"/>
        <v>-1.844239576170259E-2</v>
      </c>
      <c r="AF321" s="64">
        <f t="shared" si="424"/>
        <v>-3.0911108535758736E-2</v>
      </c>
      <c r="AG321" s="64">
        <f t="shared" si="424"/>
        <v>-1.6385082141003871E-3</v>
      </c>
      <c r="AH321" s="64">
        <f t="shared" si="424"/>
        <v>-1.9195410784499156E-2</v>
      </c>
      <c r="AI321" s="64">
        <f t="shared" si="424"/>
        <v>-8.746590113760111E-3</v>
      </c>
      <c r="AJ321" s="64">
        <f t="shared" si="424"/>
        <v>-2.2254401136988289E-2</v>
      </c>
      <c r="AK321" s="64">
        <f t="shared" si="424"/>
        <v>-1.3290592261608225E-2</v>
      </c>
      <c r="AL321" s="64">
        <f t="shared" si="424"/>
        <v>-3.1428676033313785E-3</v>
      </c>
      <c r="AM321" s="64">
        <f t="shared" si="424"/>
        <v>-4.4621560047946041E-3</v>
      </c>
      <c r="AN321" s="64">
        <f t="shared" si="424"/>
        <v>-2.3772984432999245E-3</v>
      </c>
      <c r="AO321" s="64">
        <f t="shared" si="424"/>
        <v>-1.3236210777924917E-2</v>
      </c>
      <c r="AP321" s="64">
        <f t="shared" si="424"/>
        <v>1.1469177955196752E-3</v>
      </c>
      <c r="AQ321" s="64">
        <f t="shared" si="424"/>
        <v>-4.7391686346553996E-3</v>
      </c>
      <c r="AR321" s="64">
        <f t="shared" si="424"/>
        <v>-3.6101577176959276E-2</v>
      </c>
      <c r="AS321" s="64">
        <f t="shared" si="424"/>
        <v>1.6344142212639357E-2</v>
      </c>
      <c r="AT321" s="64">
        <f t="shared" si="424"/>
        <v>-6.3936871591077082E-3</v>
      </c>
      <c r="AU321" s="64">
        <f t="shared" si="424"/>
        <v>-1.519420453085174E-2</v>
      </c>
      <c r="AV321" s="64">
        <f t="shared" si="424"/>
        <v>3.4987783297530939E-3</v>
      </c>
      <c r="AW321" s="64">
        <f t="shared" si="424"/>
        <v>5.2079712973409631E-3</v>
      </c>
      <c r="AX321" s="64">
        <f t="shared" si="424"/>
        <v>-1.7740885336868573E-2</v>
      </c>
      <c r="AY321" s="64">
        <f t="shared" si="424"/>
        <v>-1.0636129914358694E-3</v>
      </c>
      <c r="AZ321" s="64">
        <f t="shared" si="424"/>
        <v>1.0600864935055299E-2</v>
      </c>
      <c r="BA321" s="64">
        <f t="shared" si="424"/>
        <v>3.0702217838987078E-3</v>
      </c>
      <c r="BB321" s="64">
        <f t="shared" si="424"/>
        <v>6.9425444907300626E-3</v>
      </c>
      <c r="BC321" s="64">
        <f t="shared" si="424"/>
        <v>2.0088308558698476E-2</v>
      </c>
      <c r="BD321" s="64">
        <f t="shared" si="424"/>
        <v>1.2080210638805822E-2</v>
      </c>
      <c r="BE321" s="64">
        <f t="shared" si="424"/>
        <v>-6.5383205315995285E-3</v>
      </c>
      <c r="BF321" s="64" t="e">
        <f t="shared" si="424"/>
        <v>#DIV/0!</v>
      </c>
      <c r="BG321" s="64">
        <f t="shared" si="424"/>
        <v>4.1239769942014171E-3</v>
      </c>
      <c r="BH321" s="64">
        <f t="shared" si="406"/>
        <v>2.375178335865328</v>
      </c>
    </row>
    <row r="322" spans="1:60" s="36" customFormat="1" x14ac:dyDescent="0.2">
      <c r="A322" s="143" t="str">
        <f t="shared" si="408"/>
        <v>2014/2013</v>
      </c>
      <c r="B322" s="190">
        <f>SUM(B$71:B$74)/SUM(B$67:B$70)-1</f>
        <v>-2.6506268452419768E-4</v>
      </c>
      <c r="C322" s="190">
        <f t="shared" ref="C322:BG322" si="425">SUM(C$71:C$74)/SUM(C$67:C$70)-1</f>
        <v>-7.3469401153047897E-4</v>
      </c>
      <c r="D322" s="191">
        <f t="shared" si="425"/>
        <v>-1.1707272538579616E-2</v>
      </c>
      <c r="E322" s="64">
        <f t="shared" si="425"/>
        <v>-2.0094605445400093E-2</v>
      </c>
      <c r="F322" s="64">
        <f t="shared" si="425"/>
        <v>4.6397853014323864E-3</v>
      </c>
      <c r="G322" s="64">
        <f t="shared" si="425"/>
        <v>4.2196273608341439E-3</v>
      </c>
      <c r="H322" s="64">
        <f t="shared" si="425"/>
        <v>1.4011602669801393E-2</v>
      </c>
      <c r="I322" s="192">
        <f t="shared" si="425"/>
        <v>-2.1463053983992175E-3</v>
      </c>
      <c r="J322" s="64">
        <f t="shared" si="425"/>
        <v>1.2833098791200426E-2</v>
      </c>
      <c r="K322" s="64">
        <f t="shared" si="425"/>
        <v>2.3697876493955494E-3</v>
      </c>
      <c r="L322" s="64">
        <f t="shared" si="425"/>
        <v>-4.4212344903408196E-2</v>
      </c>
      <c r="M322" s="64">
        <f t="shared" si="425"/>
        <v>-2.1543872872306968E-2</v>
      </c>
      <c r="N322" s="64">
        <f t="shared" si="425"/>
        <v>3.0730282740740744E-3</v>
      </c>
      <c r="O322" s="64">
        <f t="shared" si="425"/>
        <v>-1.9311273575976284E-2</v>
      </c>
      <c r="P322" s="64">
        <f t="shared" si="425"/>
        <v>-3.065563936815352E-2</v>
      </c>
      <c r="Q322" s="64">
        <f t="shared" si="425"/>
        <v>-3.3348430311553989E-2</v>
      </c>
      <c r="R322" s="64">
        <f t="shared" si="425"/>
        <v>-8.2120948261835691E-3</v>
      </c>
      <c r="S322" s="64">
        <f t="shared" si="425"/>
        <v>-1.0760453058011432E-2</v>
      </c>
      <c r="T322" s="64">
        <f t="shared" si="425"/>
        <v>-2.0087541969813993E-2</v>
      </c>
      <c r="U322" s="64">
        <f t="shared" si="425"/>
        <v>-8.6617199835696823E-3</v>
      </c>
      <c r="V322" s="64">
        <f t="shared" si="425"/>
        <v>-1.2019638051482873E-2</v>
      </c>
      <c r="W322" s="64">
        <f t="shared" si="425"/>
        <v>-2.1490087658668777E-2</v>
      </c>
      <c r="X322" s="64">
        <f t="shared" si="425"/>
        <v>-9.7662592881470056E-3</v>
      </c>
      <c r="Y322" s="64">
        <f t="shared" si="425"/>
        <v>-2.843235762493368E-2</v>
      </c>
      <c r="Z322" s="64">
        <f t="shared" si="425"/>
        <v>-5.0588002900170848E-2</v>
      </c>
      <c r="AA322" s="64">
        <f t="shared" si="425"/>
        <v>5.2563135493428614E-3</v>
      </c>
      <c r="AB322" s="64">
        <f t="shared" si="425"/>
        <v>-9.1905089606533208E-3</v>
      </c>
      <c r="AC322" s="64">
        <f t="shared" si="425"/>
        <v>9.1832353000509404E-3</v>
      </c>
      <c r="AD322" s="64">
        <f t="shared" si="425"/>
        <v>-5.9405099631372194E-3</v>
      </c>
      <c r="AE322" s="64">
        <f t="shared" si="425"/>
        <v>-2.0094605445400093E-2</v>
      </c>
      <c r="AF322" s="64">
        <f t="shared" si="425"/>
        <v>-3.0860112182847566E-2</v>
      </c>
      <c r="AG322" s="64">
        <f t="shared" si="425"/>
        <v>-8.488951703821912E-3</v>
      </c>
      <c r="AH322" s="64">
        <f t="shared" si="425"/>
        <v>-2.0366542538005739E-2</v>
      </c>
      <c r="AI322" s="64">
        <f t="shared" si="425"/>
        <v>-2.0922951570451209E-3</v>
      </c>
      <c r="AJ322" s="64">
        <f t="shared" si="425"/>
        <v>-1.4604405730960779E-2</v>
      </c>
      <c r="AK322" s="64">
        <f t="shared" si="425"/>
        <v>-8.5919683490139898E-3</v>
      </c>
      <c r="AL322" s="64">
        <f t="shared" si="425"/>
        <v>4.3110090022973058E-3</v>
      </c>
      <c r="AM322" s="64">
        <f t="shared" si="425"/>
        <v>-2.404584911963159E-3</v>
      </c>
      <c r="AN322" s="64">
        <f t="shared" si="425"/>
        <v>6.5884878192661311E-3</v>
      </c>
      <c r="AO322" s="64">
        <f t="shared" si="425"/>
        <v>-2.507966604994194E-3</v>
      </c>
      <c r="AP322" s="64">
        <f t="shared" si="425"/>
        <v>9.4982919647310649E-3</v>
      </c>
      <c r="AQ322" s="64">
        <f t="shared" si="425"/>
        <v>3.0763014127936916E-3</v>
      </c>
      <c r="AR322" s="64">
        <f t="shared" si="425"/>
        <v>-3.6262651723048434E-2</v>
      </c>
      <c r="AS322" s="64">
        <f t="shared" si="425"/>
        <v>2.1338424573960291E-2</v>
      </c>
      <c r="AT322" s="64">
        <f t="shared" si="425"/>
        <v>4.6278460157544998E-4</v>
      </c>
      <c r="AU322" s="64">
        <f t="shared" si="425"/>
        <v>-1.0061556923888881E-2</v>
      </c>
      <c r="AV322" s="64">
        <f t="shared" si="425"/>
        <v>6.191045866584588E-3</v>
      </c>
      <c r="AW322" s="64">
        <f t="shared" si="425"/>
        <v>1.5851485411846111E-2</v>
      </c>
      <c r="AX322" s="64">
        <f t="shared" si="425"/>
        <v>4.1489312717910565E-3</v>
      </c>
      <c r="AY322" s="64">
        <f t="shared" si="425"/>
        <v>1.071719858031539E-2</v>
      </c>
      <c r="AZ322" s="64">
        <f t="shared" si="425"/>
        <v>-7.4657175137905485E-3</v>
      </c>
      <c r="BA322" s="64">
        <f t="shared" si="425"/>
        <v>7.5968379434778743E-3</v>
      </c>
      <c r="BB322" s="64">
        <f t="shared" si="425"/>
        <v>9.0922549062972813E-3</v>
      </c>
      <c r="BC322" s="64">
        <f t="shared" si="425"/>
        <v>1.9986296822464888E-2</v>
      </c>
      <c r="BD322" s="64">
        <f t="shared" si="425"/>
        <v>1.9042767693779217E-2</v>
      </c>
      <c r="BE322" s="64">
        <f t="shared" si="425"/>
        <v>4.1992175067782078E-3</v>
      </c>
      <c r="BF322" s="64" t="e">
        <f t="shared" si="425"/>
        <v>#DIV/0!</v>
      </c>
      <c r="BG322" s="64">
        <f t="shared" si="425"/>
        <v>9.2857750879804524E-3</v>
      </c>
      <c r="BH322" s="64">
        <f t="shared" si="406"/>
        <v>2.5838267544355245</v>
      </c>
    </row>
    <row r="323" spans="1:60" s="36" customFormat="1" x14ac:dyDescent="0.2">
      <c r="A323" s="143" t="str">
        <f t="shared" si="408"/>
        <v>2015/2014</v>
      </c>
      <c r="B323" s="190">
        <f>SUM(B$75:B$78)/SUM(B$71:B$74)-1</f>
        <v>2.0650668838932962E-3</v>
      </c>
      <c r="C323" s="190">
        <f t="shared" ref="C323:BG323" si="426">SUM(C$75:C$78)/SUM(C$71:C$74)-1</f>
        <v>2.2329877088278494E-4</v>
      </c>
      <c r="D323" s="191">
        <f t="shared" si="426"/>
        <v>-1.1692943382934917E-2</v>
      </c>
      <c r="E323" s="64">
        <f t="shared" si="426"/>
        <v>-2.992503537143143E-2</v>
      </c>
      <c r="F323" s="64">
        <f t="shared" si="426"/>
        <v>8.7264828479516332E-3</v>
      </c>
      <c r="G323" s="64">
        <f t="shared" si="426"/>
        <v>6.5303096822078022E-3</v>
      </c>
      <c r="H323" s="64">
        <f t="shared" si="426"/>
        <v>5.7240093986116625E-2</v>
      </c>
      <c r="I323" s="192">
        <f t="shared" si="426"/>
        <v>8.8420499404251451E-4</v>
      </c>
      <c r="J323" s="64">
        <f t="shared" si="426"/>
        <v>1.01652269369783E-2</v>
      </c>
      <c r="K323" s="64">
        <f t="shared" si="426"/>
        <v>5.7415216237721722E-3</v>
      </c>
      <c r="L323" s="64">
        <f t="shared" si="426"/>
        <v>-1.1420589926875335E-2</v>
      </c>
      <c r="M323" s="64">
        <f t="shared" si="426"/>
        <v>-4.1361749475756437E-2</v>
      </c>
      <c r="N323" s="64">
        <f t="shared" si="426"/>
        <v>4.7688118851607619E-3</v>
      </c>
      <c r="O323" s="64">
        <f t="shared" si="426"/>
        <v>-2.4243638549388935E-2</v>
      </c>
      <c r="P323" s="64">
        <f t="shared" si="426"/>
        <v>-2.9674514804031937E-2</v>
      </c>
      <c r="Q323" s="64">
        <f t="shared" si="426"/>
        <v>-3.0602682974945727E-2</v>
      </c>
      <c r="R323" s="64">
        <f t="shared" si="426"/>
        <v>-2.6464564885055886E-3</v>
      </c>
      <c r="S323" s="64">
        <f t="shared" si="426"/>
        <v>4.1267419454547039E-3</v>
      </c>
      <c r="T323" s="64">
        <f t="shared" si="426"/>
        <v>-2.4437491666369326E-2</v>
      </c>
      <c r="U323" s="64">
        <f t="shared" si="426"/>
        <v>-1.7577438232828868E-2</v>
      </c>
      <c r="V323" s="64">
        <f t="shared" si="426"/>
        <v>-9.4499336969201542E-3</v>
      </c>
      <c r="W323" s="64">
        <f t="shared" si="426"/>
        <v>-2.2968891201051278E-2</v>
      </c>
      <c r="X323" s="64">
        <f t="shared" si="426"/>
        <v>-1.4937526716701344E-2</v>
      </c>
      <c r="Y323" s="64">
        <f t="shared" si="426"/>
        <v>-1.8368571470384731E-2</v>
      </c>
      <c r="Z323" s="64">
        <f t="shared" si="426"/>
        <v>-3.5800541192965163E-2</v>
      </c>
      <c r="AA323" s="64">
        <f t="shared" si="426"/>
        <v>6.6650595373505261E-3</v>
      </c>
      <c r="AB323" s="64">
        <f t="shared" si="426"/>
        <v>-9.8587733991210014E-3</v>
      </c>
      <c r="AC323" s="64">
        <f t="shared" si="426"/>
        <v>4.3135267114535747E-3</v>
      </c>
      <c r="AD323" s="64">
        <f t="shared" si="426"/>
        <v>-2.2608698624168033E-3</v>
      </c>
      <c r="AE323" s="64">
        <f t="shared" si="426"/>
        <v>-2.992503537143143E-2</v>
      </c>
      <c r="AF323" s="64">
        <f t="shared" si="426"/>
        <v>-3.0738986534684209E-2</v>
      </c>
      <c r="AG323" s="64">
        <f t="shared" si="426"/>
        <v>-2.4266966674226897E-2</v>
      </c>
      <c r="AH323" s="64">
        <f t="shared" si="426"/>
        <v>-3.067187749343836E-2</v>
      </c>
      <c r="AI323" s="64">
        <f t="shared" si="426"/>
        <v>1.4513132991560429E-3</v>
      </c>
      <c r="AJ323" s="64">
        <f t="shared" si="426"/>
        <v>1.0736422565553738E-3</v>
      </c>
      <c r="AK323" s="64">
        <f t="shared" si="426"/>
        <v>-5.2387373882408772E-3</v>
      </c>
      <c r="AL323" s="64">
        <f t="shared" si="426"/>
        <v>5.2534799632617535E-3</v>
      </c>
      <c r="AM323" s="64">
        <f t="shared" si="426"/>
        <v>3.6265500222398828E-4</v>
      </c>
      <c r="AN323" s="64">
        <f t="shared" si="426"/>
        <v>1.6405417163115166E-2</v>
      </c>
      <c r="AO323" s="64">
        <f t="shared" si="426"/>
        <v>6.233343730962293E-3</v>
      </c>
      <c r="AP323" s="64">
        <f t="shared" si="426"/>
        <v>1.9620594592046237E-2</v>
      </c>
      <c r="AQ323" s="64">
        <f t="shared" si="426"/>
        <v>-2.4496710196537652E-3</v>
      </c>
      <c r="AR323" s="64">
        <f t="shared" si="426"/>
        <v>-2.0433460482232602E-2</v>
      </c>
      <c r="AS323" s="64">
        <f t="shared" si="426"/>
        <v>2.9478581834343043E-2</v>
      </c>
      <c r="AT323" s="64">
        <f t="shared" si="426"/>
        <v>-8.2339575957923739E-4</v>
      </c>
      <c r="AU323" s="64">
        <f t="shared" si="426"/>
        <v>-1.1136085365761161E-2</v>
      </c>
      <c r="AV323" s="64">
        <f t="shared" si="426"/>
        <v>1.4415649088295623E-2</v>
      </c>
      <c r="AW323" s="64">
        <f t="shared" si="426"/>
        <v>1.6570231705720584E-2</v>
      </c>
      <c r="AX323" s="64">
        <f t="shared" si="426"/>
        <v>3.7981290200714835E-3</v>
      </c>
      <c r="AY323" s="64">
        <f t="shared" si="426"/>
        <v>2.536574748877185E-2</v>
      </c>
      <c r="AZ323" s="64">
        <f t="shared" si="426"/>
        <v>8.5932384977094323E-4</v>
      </c>
      <c r="BA323" s="64">
        <f t="shared" si="426"/>
        <v>5.2089387536600196E-3</v>
      </c>
      <c r="BB323" s="64">
        <f t="shared" si="426"/>
        <v>7.3737558520186042E-3</v>
      </c>
      <c r="BC323" s="64">
        <f t="shared" si="426"/>
        <v>1.4670157828536645E-2</v>
      </c>
      <c r="BD323" s="64">
        <f t="shared" si="426"/>
        <v>1.0626483971023726E-2</v>
      </c>
      <c r="BE323" s="64">
        <f t="shared" si="426"/>
        <v>4.7004942922790338E-3</v>
      </c>
      <c r="BF323" s="64" t="e">
        <f t="shared" si="426"/>
        <v>#DIV/0!</v>
      </c>
      <c r="BG323" s="64">
        <f t="shared" si="426"/>
        <v>3.0151336465611411E-3</v>
      </c>
      <c r="BH323" s="64">
        <f t="shared" si="406"/>
        <v>2.7713838512146185</v>
      </c>
    </row>
    <row r="324" spans="1:60" x14ac:dyDescent="0.2">
      <c r="A324" s="143" t="str">
        <f t="shared" si="408"/>
        <v>2016/2015</v>
      </c>
      <c r="B324" s="190">
        <f>SUM(B$79:B$82)/SUM(B$75:B$78)-1</f>
        <v>9.7370587613172521E-3</v>
      </c>
      <c r="C324" s="190">
        <f t="shared" ref="C324:BG324" si="427">SUM(C$79:C$82)/SUM(C$75:C$78)-1</f>
        <v>6.512443100975096E-3</v>
      </c>
      <c r="D324" s="191">
        <f t="shared" si="427"/>
        <v>-9.3234264433784686E-3</v>
      </c>
      <c r="E324" s="64">
        <f t="shared" si="427"/>
        <v>-1.2001349338534362E-2</v>
      </c>
      <c r="F324" s="64">
        <f t="shared" si="427"/>
        <v>1.6341629929611301E-2</v>
      </c>
      <c r="G324" s="64">
        <f t="shared" si="427"/>
        <v>1.2309987639478992E-2</v>
      </c>
      <c r="H324" s="64">
        <f t="shared" si="427"/>
        <v>0.10112921129862995</v>
      </c>
      <c r="I324" s="192">
        <f t="shared" si="427"/>
        <v>9.1219245126761273E-3</v>
      </c>
      <c r="J324" s="64">
        <f t="shared" si="427"/>
        <v>1.3917824393809841E-2</v>
      </c>
      <c r="K324" s="64">
        <f t="shared" si="427"/>
        <v>1.1959547548195948E-2</v>
      </c>
      <c r="L324" s="64">
        <f t="shared" si="427"/>
        <v>-0.12778424202127658</v>
      </c>
      <c r="M324" s="64">
        <f t="shared" si="427"/>
        <v>-3.7655409477467039E-2</v>
      </c>
      <c r="N324" s="64">
        <f t="shared" si="427"/>
        <v>6.6267378864706128E-3</v>
      </c>
      <c r="O324" s="64">
        <f t="shared" si="427"/>
        <v>-3.3605448990834397E-3</v>
      </c>
      <c r="P324" s="64">
        <f t="shared" si="427"/>
        <v>-2.394343289076073E-2</v>
      </c>
      <c r="Q324" s="64">
        <f t="shared" si="427"/>
        <v>-3.2764366207931661E-2</v>
      </c>
      <c r="R324" s="64">
        <f t="shared" si="427"/>
        <v>-8.4810099125870453E-3</v>
      </c>
      <c r="S324" s="64">
        <f t="shared" si="427"/>
        <v>8.144245159135366E-3</v>
      </c>
      <c r="T324" s="64">
        <f t="shared" si="427"/>
        <v>-9.5193452538507861E-3</v>
      </c>
      <c r="U324" s="64">
        <f t="shared" si="427"/>
        <v>-1.6838821056813225E-2</v>
      </c>
      <c r="V324" s="64">
        <f t="shared" si="427"/>
        <v>-1.0403707327286016E-2</v>
      </c>
      <c r="W324" s="64">
        <f t="shared" si="427"/>
        <v>-2.2044580315257023E-2</v>
      </c>
      <c r="X324" s="64">
        <f t="shared" si="427"/>
        <v>-1.6474424732552007E-2</v>
      </c>
      <c r="Y324" s="64">
        <f t="shared" si="427"/>
        <v>-1.2451432031821863E-2</v>
      </c>
      <c r="Z324" s="64">
        <f t="shared" si="427"/>
        <v>-3.1635862068965515E-2</v>
      </c>
      <c r="AA324" s="64">
        <f t="shared" si="427"/>
        <v>1.3936671118846222E-2</v>
      </c>
      <c r="AB324" s="64">
        <f t="shared" si="427"/>
        <v>-6.214802115588669E-3</v>
      </c>
      <c r="AC324" s="64">
        <f t="shared" si="427"/>
        <v>-1.0898864902982197E-2</v>
      </c>
      <c r="AD324" s="64">
        <f t="shared" si="427"/>
        <v>-9.7473666181382423E-3</v>
      </c>
      <c r="AE324" s="64">
        <f t="shared" si="427"/>
        <v>-1.2001349338534362E-2</v>
      </c>
      <c r="AF324" s="64">
        <f t="shared" si="427"/>
        <v>-2.8914788571507977E-3</v>
      </c>
      <c r="AG324" s="64">
        <f t="shared" si="427"/>
        <v>-2.0019858221534625E-2</v>
      </c>
      <c r="AH324" s="64">
        <f t="shared" si="427"/>
        <v>-1.2004824443220263E-2</v>
      </c>
      <c r="AI324" s="64">
        <f t="shared" si="427"/>
        <v>6.5784865236941936E-3</v>
      </c>
      <c r="AJ324" s="64">
        <f t="shared" si="427"/>
        <v>4.9829464929274092E-3</v>
      </c>
      <c r="AK324" s="64">
        <f t="shared" si="427"/>
        <v>-6.4119249964544878E-4</v>
      </c>
      <c r="AL324" s="64">
        <f t="shared" si="427"/>
        <v>1.0893678673378426E-2</v>
      </c>
      <c r="AM324" s="64">
        <f t="shared" si="427"/>
        <v>1.188534405747621E-3</v>
      </c>
      <c r="AN324" s="64">
        <f t="shared" si="427"/>
        <v>3.0729565056645036E-2</v>
      </c>
      <c r="AO324" s="64">
        <f t="shared" si="427"/>
        <v>2.4602075728621386E-3</v>
      </c>
      <c r="AP324" s="64">
        <f t="shared" si="427"/>
        <v>3.9547593617175636E-2</v>
      </c>
      <c r="AQ324" s="64">
        <f t="shared" si="427"/>
        <v>2.6688455221088869E-3</v>
      </c>
      <c r="AR324" s="64">
        <f t="shared" si="427"/>
        <v>-1.7040871391530099E-2</v>
      </c>
      <c r="AS324" s="64">
        <f t="shared" si="427"/>
        <v>3.9139348103791383E-2</v>
      </c>
      <c r="AT324" s="64">
        <f t="shared" si="427"/>
        <v>5.1373142461001997E-3</v>
      </c>
      <c r="AU324" s="64">
        <f t="shared" si="427"/>
        <v>-8.2342188472591671E-3</v>
      </c>
      <c r="AV324" s="64">
        <f t="shared" si="427"/>
        <v>2.5996714624771711E-2</v>
      </c>
      <c r="AW324" s="64">
        <f t="shared" si="427"/>
        <v>-8.2414964497123933E-5</v>
      </c>
      <c r="AX324" s="64">
        <f t="shared" si="427"/>
        <v>2.6929748675488252E-3</v>
      </c>
      <c r="AY324" s="64">
        <f t="shared" si="427"/>
        <v>4.6744792486558939E-2</v>
      </c>
      <c r="AZ324" s="64">
        <f t="shared" si="427"/>
        <v>-2.5384660177094176E-2</v>
      </c>
      <c r="BA324" s="64">
        <f t="shared" si="427"/>
        <v>2.0094996793091235E-2</v>
      </c>
      <c r="BB324" s="64">
        <f t="shared" si="427"/>
        <v>1.0980116354601277E-2</v>
      </c>
      <c r="BC324" s="64">
        <f t="shared" si="427"/>
        <v>2.044654164244597E-2</v>
      </c>
      <c r="BD324" s="64">
        <f t="shared" si="427"/>
        <v>1.6392789035690747E-2</v>
      </c>
      <c r="BE324" s="64">
        <f t="shared" si="427"/>
        <v>3.3152884914824376E-3</v>
      </c>
      <c r="BF324" s="64" t="e">
        <f t="shared" si="427"/>
        <v>#DIV/0!</v>
      </c>
      <c r="BG324" s="64">
        <f t="shared" si="427"/>
        <v>5.0660587615534158E-3</v>
      </c>
      <c r="BH324" s="64">
        <f t="shared" si="406"/>
        <v>3.0028231243279624</v>
      </c>
    </row>
    <row r="325" spans="1:60" x14ac:dyDescent="0.2">
      <c r="A325" s="143" t="str">
        <f t="shared" si="408"/>
        <v>2017/2016</v>
      </c>
      <c r="B325" s="190">
        <f>SUM(B$83:B$86)/SUM(B$79:B$82)-1</f>
        <v>1.7058909481425744E-2</v>
      </c>
      <c r="C325" s="190">
        <f t="shared" ref="C325:BG325" si="428">SUM(C$83:C$86)/SUM(C$79:C$82)-1</f>
        <v>1.0943773322634298E-2</v>
      </c>
      <c r="D325" s="191">
        <f t="shared" si="428"/>
        <v>-1.0667654089465683E-3</v>
      </c>
      <c r="E325" s="64">
        <f t="shared" si="428"/>
        <v>1.335490880382495E-2</v>
      </c>
      <c r="F325" s="64">
        <f t="shared" si="428"/>
        <v>2.1458147640792902E-2</v>
      </c>
      <c r="G325" s="64">
        <f t="shared" si="428"/>
        <v>1.3491750820029402E-2</v>
      </c>
      <c r="H325" s="64">
        <f t="shared" si="428"/>
        <v>0.17548180372390632</v>
      </c>
      <c r="I325" s="192">
        <f t="shared" si="428"/>
        <v>1.8435945828102707E-2</v>
      </c>
      <c r="J325" s="64">
        <f t="shared" si="428"/>
        <v>7.7441380589220454E-3</v>
      </c>
      <c r="K325" s="64">
        <f t="shared" si="428"/>
        <v>1.47469103811253E-2</v>
      </c>
      <c r="L325" s="64">
        <f t="shared" si="428"/>
        <v>-0.19057601600838536</v>
      </c>
      <c r="M325" s="64">
        <f t="shared" si="428"/>
        <v>-1.7059423853040823E-2</v>
      </c>
      <c r="N325" s="64">
        <f t="shared" si="428"/>
        <v>1.1222607157971298E-2</v>
      </c>
      <c r="O325" s="64">
        <f t="shared" si="428"/>
        <v>5.7311845788170501E-3</v>
      </c>
      <c r="P325" s="64">
        <f t="shared" si="428"/>
        <v>-1.4963749049874298E-2</v>
      </c>
      <c r="Q325" s="64">
        <f t="shared" si="428"/>
        <v>-7.3639639165767878E-4</v>
      </c>
      <c r="R325" s="64">
        <f t="shared" si="428"/>
        <v>4.9038910278853542E-4</v>
      </c>
      <c r="S325" s="64">
        <f t="shared" si="428"/>
        <v>1.0348994335013684E-2</v>
      </c>
      <c r="T325" s="64">
        <f t="shared" si="428"/>
        <v>-3.4488220654644852E-3</v>
      </c>
      <c r="U325" s="64">
        <f t="shared" si="428"/>
        <v>-3.6522683682599366E-3</v>
      </c>
      <c r="V325" s="64">
        <f t="shared" si="428"/>
        <v>5.3277404603135903E-3</v>
      </c>
      <c r="W325" s="64">
        <f t="shared" si="428"/>
        <v>-1.0150128020689819E-2</v>
      </c>
      <c r="X325" s="64">
        <f t="shared" si="428"/>
        <v>-3.4357152363482246E-3</v>
      </c>
      <c r="Y325" s="64">
        <f t="shared" si="428"/>
        <v>-6.541802115522799E-5</v>
      </c>
      <c r="Z325" s="64">
        <f t="shared" si="428"/>
        <v>-1.5402204547353748E-2</v>
      </c>
      <c r="AA325" s="64">
        <f t="shared" si="428"/>
        <v>2.0082098091917855E-2</v>
      </c>
      <c r="AB325" s="64">
        <f t="shared" si="428"/>
        <v>6.34987768912465E-3</v>
      </c>
      <c r="AC325" s="64">
        <f t="shared" si="428"/>
        <v>-3.5227321728881322E-2</v>
      </c>
      <c r="AD325" s="64">
        <f t="shared" si="428"/>
        <v>4.3413663023492699E-3</v>
      </c>
      <c r="AE325" s="64">
        <f t="shared" si="428"/>
        <v>1.335490880382495E-2</v>
      </c>
      <c r="AF325" s="64">
        <f t="shared" si="428"/>
        <v>2.0504905107293192E-2</v>
      </c>
      <c r="AG325" s="64">
        <f t="shared" si="428"/>
        <v>3.2296575557650087E-2</v>
      </c>
      <c r="AH325" s="64">
        <f t="shared" si="428"/>
        <v>9.5223536878974446E-3</v>
      </c>
      <c r="AI325" s="64">
        <f t="shared" si="428"/>
        <v>8.469670839237553E-3</v>
      </c>
      <c r="AJ325" s="64">
        <f t="shared" si="428"/>
        <v>1.44064912897095E-2</v>
      </c>
      <c r="AK325" s="64">
        <f t="shared" si="428"/>
        <v>4.8729327284042778E-3</v>
      </c>
      <c r="AL325" s="64">
        <f t="shared" si="428"/>
        <v>9.1632895228705991E-3</v>
      </c>
      <c r="AM325" s="64">
        <f t="shared" si="428"/>
        <v>6.849128779471414E-3</v>
      </c>
      <c r="AN325" s="64">
        <f t="shared" si="428"/>
        <v>3.5257605140469384E-2</v>
      </c>
      <c r="AO325" s="64">
        <f t="shared" si="428"/>
        <v>1.8155668042661999E-2</v>
      </c>
      <c r="AP325" s="64">
        <f t="shared" si="428"/>
        <v>4.040187369922732E-2</v>
      </c>
      <c r="AQ325" s="64">
        <f t="shared" si="428"/>
        <v>-6.6605902263286998E-3</v>
      </c>
      <c r="AR325" s="64">
        <f t="shared" si="428"/>
        <v>-9.3271305492218515E-3</v>
      </c>
      <c r="AS325" s="64">
        <f t="shared" si="428"/>
        <v>5.5074091327007579E-2</v>
      </c>
      <c r="AT325" s="64">
        <f t="shared" si="428"/>
        <v>6.3348124849882392E-3</v>
      </c>
      <c r="AU325" s="64">
        <f t="shared" si="428"/>
        <v>-6.7686537983435713E-4</v>
      </c>
      <c r="AV325" s="64">
        <f t="shared" si="428"/>
        <v>3.2454185422486681E-2</v>
      </c>
      <c r="AW325" s="64">
        <f t="shared" si="428"/>
        <v>9.1153312195586533E-3</v>
      </c>
      <c r="AX325" s="64">
        <f t="shared" si="428"/>
        <v>1.4698182108213054E-2</v>
      </c>
      <c r="AY325" s="64">
        <f t="shared" si="428"/>
        <v>7.4215534563836005E-2</v>
      </c>
      <c r="AZ325" s="64">
        <f t="shared" si="428"/>
        <v>-4.789919812064336E-3</v>
      </c>
      <c r="BA325" s="64">
        <f t="shared" si="428"/>
        <v>-5.6566172683648608E-3</v>
      </c>
      <c r="BB325" s="64">
        <f t="shared" si="428"/>
        <v>4.404512462323984E-3</v>
      </c>
      <c r="BC325" s="64">
        <f t="shared" si="428"/>
        <v>1.5403859262741681E-2</v>
      </c>
      <c r="BD325" s="64">
        <f t="shared" si="428"/>
        <v>-4.9481037493359636E-3</v>
      </c>
      <c r="BE325" s="64">
        <f t="shared" si="428"/>
        <v>-3.2125881459315053E-3</v>
      </c>
      <c r="BF325" s="64" t="e">
        <f t="shared" si="428"/>
        <v>#DIV/0!</v>
      </c>
      <c r="BG325" s="64">
        <f t="shared" si="428"/>
        <v>-1.3841499566486615E-2</v>
      </c>
      <c r="BH325" s="64">
        <f t="shared" si="406"/>
        <v>3.2190305265482326</v>
      </c>
    </row>
    <row r="326" spans="1:60" x14ac:dyDescent="0.2">
      <c r="A326" s="143" t="str">
        <f t="shared" si="408"/>
        <v>2018/2017</v>
      </c>
      <c r="B326" s="190">
        <f>SUM(B$87:B$90)/SUM(B$83:B$86)-1</f>
        <v>1.2409672248692605E-2</v>
      </c>
      <c r="C326" s="190">
        <f t="shared" ref="C326:BG326" si="429">SUM(C$87:C$90)/SUM(C$83:C$86)-1</f>
        <v>1.1058400885551878E-2</v>
      </c>
      <c r="D326" s="191">
        <f t="shared" si="429"/>
        <v>3.9999548883595804E-3</v>
      </c>
      <c r="E326" s="64">
        <f t="shared" si="429"/>
        <v>2.2615129415875845E-2</v>
      </c>
      <c r="F326" s="64">
        <f t="shared" si="429"/>
        <v>1.3211115245794547E-2</v>
      </c>
      <c r="G326" s="64">
        <f t="shared" si="429"/>
        <v>1.1453118289883379E-2</v>
      </c>
      <c r="H326" s="64">
        <f t="shared" si="429"/>
        <v>4.2516533132063161E-2</v>
      </c>
      <c r="I326" s="192">
        <f t="shared" si="429"/>
        <v>1.4217972376482368E-2</v>
      </c>
      <c r="J326" s="64">
        <f t="shared" si="429"/>
        <v>4.7899647206861573E-5</v>
      </c>
      <c r="K326" s="64">
        <f t="shared" si="429"/>
        <v>1.392659369588034E-2</v>
      </c>
      <c r="L326" s="64">
        <f t="shared" si="429"/>
        <v>-0.2241450350226617</v>
      </c>
      <c r="M326" s="64">
        <f t="shared" si="429"/>
        <v>-7.5038049954575525E-3</v>
      </c>
      <c r="N326" s="64">
        <f t="shared" si="429"/>
        <v>8.3091672059874E-3</v>
      </c>
      <c r="O326" s="64">
        <f t="shared" si="429"/>
        <v>1.2696144439253709E-2</v>
      </c>
      <c r="P326" s="64">
        <f t="shared" si="429"/>
        <v>-1.2230609764603106E-2</v>
      </c>
      <c r="Q326" s="64">
        <f t="shared" si="429"/>
        <v>-1.3317541781813436E-2</v>
      </c>
      <c r="R326" s="64">
        <f t="shared" si="429"/>
        <v>1.0531820492590382E-2</v>
      </c>
      <c r="S326" s="64">
        <f t="shared" si="429"/>
        <v>6.4299998071004616E-4</v>
      </c>
      <c r="T326" s="64">
        <f t="shared" si="429"/>
        <v>-8.3471640120214019E-4</v>
      </c>
      <c r="U326" s="64">
        <f t="shared" si="429"/>
        <v>-1.5372319554644021E-3</v>
      </c>
      <c r="V326" s="64">
        <f t="shared" si="429"/>
        <v>1.1060366614932926E-2</v>
      </c>
      <c r="W326" s="64">
        <f t="shared" si="429"/>
        <v>-5.2326105202262774E-3</v>
      </c>
      <c r="X326" s="64">
        <f t="shared" si="429"/>
        <v>6.4596388698969776E-3</v>
      </c>
      <c r="Y326" s="64">
        <f t="shared" si="429"/>
        <v>5.5896526363390375E-3</v>
      </c>
      <c r="Z326" s="64">
        <f t="shared" si="429"/>
        <v>-7.0403789845652209E-3</v>
      </c>
      <c r="AA326" s="64">
        <f t="shared" si="429"/>
        <v>2.1604223666489508E-2</v>
      </c>
      <c r="AB326" s="64">
        <f t="shared" si="429"/>
        <v>1.2415163992616884E-2</v>
      </c>
      <c r="AC326" s="64">
        <f t="shared" si="429"/>
        <v>-1.1117368541810113E-2</v>
      </c>
      <c r="AD326" s="64">
        <f t="shared" si="429"/>
        <v>1.9770299430484473E-2</v>
      </c>
      <c r="AE326" s="64">
        <f t="shared" si="429"/>
        <v>2.2615129415875845E-2</v>
      </c>
      <c r="AF326" s="64">
        <f t="shared" si="429"/>
        <v>2.6438678489401513E-2</v>
      </c>
      <c r="AG326" s="64">
        <f t="shared" si="429"/>
        <v>2.3765901759084551E-2</v>
      </c>
      <c r="AH326" s="64">
        <f t="shared" si="429"/>
        <v>2.1912765580245352E-2</v>
      </c>
      <c r="AI326" s="64">
        <f t="shared" si="429"/>
        <v>7.8535996603108504E-3</v>
      </c>
      <c r="AJ326" s="64">
        <f t="shared" si="429"/>
        <v>2.1135115012824723E-2</v>
      </c>
      <c r="AK326" s="64">
        <f t="shared" si="429"/>
        <v>8.7404487230633432E-3</v>
      </c>
      <c r="AL326" s="64">
        <f t="shared" si="429"/>
        <v>4.5319995818864367E-3</v>
      </c>
      <c r="AM326" s="64">
        <f t="shared" si="429"/>
        <v>1.2201717186953065E-2</v>
      </c>
      <c r="AN326" s="64">
        <f t="shared" si="429"/>
        <v>3.2633171557011842E-2</v>
      </c>
      <c r="AO326" s="64">
        <f t="shared" si="429"/>
        <v>2.1504094125129214E-2</v>
      </c>
      <c r="AP326" s="64">
        <f t="shared" si="429"/>
        <v>3.5909221772498556E-2</v>
      </c>
      <c r="AQ326" s="64">
        <f t="shared" si="429"/>
        <v>-1.8350631695661757E-2</v>
      </c>
      <c r="AR326" s="64">
        <f t="shared" si="429"/>
        <v>-1.1417262019694951E-2</v>
      </c>
      <c r="AS326" s="64">
        <f t="shared" si="429"/>
        <v>6.6102474190252281E-2</v>
      </c>
      <c r="AT326" s="64">
        <f t="shared" si="429"/>
        <v>1.0310439912102343E-3</v>
      </c>
      <c r="AU326" s="64">
        <f t="shared" si="429"/>
        <v>-4.7178883814652517E-3</v>
      </c>
      <c r="AV326" s="64">
        <f t="shared" si="429"/>
        <v>3.4254733546008165E-2</v>
      </c>
      <c r="AW326" s="64">
        <f t="shared" si="429"/>
        <v>1.4898439454191781E-2</v>
      </c>
      <c r="AX326" s="64">
        <f t="shared" si="429"/>
        <v>7.9299296561263777E-3</v>
      </c>
      <c r="AY326" s="64">
        <f t="shared" si="429"/>
        <v>2.738483248252277E-2</v>
      </c>
      <c r="AZ326" s="64">
        <f t="shared" si="429"/>
        <v>-2.3120922128948895E-2</v>
      </c>
      <c r="BA326" s="64">
        <f t="shared" si="429"/>
        <v>-3.7271904583808801E-3</v>
      </c>
      <c r="BB326" s="64">
        <f t="shared" si="429"/>
        <v>-5.5793323340669332E-4</v>
      </c>
      <c r="BC326" s="64">
        <f t="shared" si="429"/>
        <v>5.2340361487914766E-3</v>
      </c>
      <c r="BD326" s="64">
        <f t="shared" si="429"/>
        <v>-1.4375961744205967E-2</v>
      </c>
      <c r="BE326" s="64">
        <f t="shared" si="429"/>
        <v>-1.2036457422508806E-2</v>
      </c>
      <c r="BF326" s="64" t="e">
        <f t="shared" si="429"/>
        <v>#DIV/0!</v>
      </c>
      <c r="BG326" s="64">
        <f t="shared" si="429"/>
        <v>-1.4517115263783409E-2</v>
      </c>
      <c r="BH326" s="64">
        <f t="shared" si="406"/>
        <v>2.7363702132274086</v>
      </c>
    </row>
    <row r="327" spans="1:60" x14ac:dyDescent="0.2">
      <c r="A327" s="143" t="str">
        <f t="shared" si="408"/>
        <v>2019/2018</v>
      </c>
      <c r="B327" s="190">
        <f>SUM(B$91:B$94)/SUM(B$87:B$90)-1</f>
        <v>1.5515253132031059E-2</v>
      </c>
      <c r="C327" s="190">
        <f t="shared" ref="C327:BH327" si="430">SUM(C$91:C$94)/SUM(C$87:C$90)-1</f>
        <v>1.6666185150951085E-2</v>
      </c>
      <c r="D327" s="191">
        <f t="shared" si="430"/>
        <v>6.7434505028014513E-3</v>
      </c>
      <c r="E327" s="64">
        <f t="shared" si="430"/>
        <v>3.3859856697878055E-2</v>
      </c>
      <c r="F327" s="64">
        <f t="shared" si="430"/>
        <v>1.5543781182580929E-2</v>
      </c>
      <c r="G327" s="64">
        <f t="shared" si="430"/>
        <v>1.7083250930070459E-2</v>
      </c>
      <c r="H327" s="64">
        <f t="shared" si="430"/>
        <v>-9.3541788450740571E-3</v>
      </c>
      <c r="I327" s="192">
        <f t="shared" si="430"/>
        <v>1.6172281310143921E-2</v>
      </c>
      <c r="J327" s="64">
        <f t="shared" si="430"/>
        <v>1.0960081626566698E-2</v>
      </c>
      <c r="K327" s="64">
        <f t="shared" si="430"/>
        <v>1.8393019416396816E-2</v>
      </c>
      <c r="L327" s="64">
        <f t="shared" si="430"/>
        <v>-0.11417950079660122</v>
      </c>
      <c r="M327" s="64">
        <f t="shared" si="430"/>
        <v>2.3775276090320929E-5</v>
      </c>
      <c r="N327" s="64">
        <f t="shared" si="430"/>
        <v>1.5885705223940505E-2</v>
      </c>
      <c r="O327" s="64">
        <f t="shared" si="430"/>
        <v>1.1108616763822798E-2</v>
      </c>
      <c r="P327" s="64">
        <f t="shared" si="430"/>
        <v>-2.0152003857935474E-2</v>
      </c>
      <c r="Q327" s="64">
        <f t="shared" si="430"/>
        <v>-6.9353677078609621E-4</v>
      </c>
      <c r="R327" s="64">
        <f t="shared" si="430"/>
        <v>1.6269588689363124E-2</v>
      </c>
      <c r="S327" s="64">
        <f t="shared" si="430"/>
        <v>1.0345647438327665E-2</v>
      </c>
      <c r="T327" s="64">
        <f t="shared" si="430"/>
        <v>-2.3003156224320476E-3</v>
      </c>
      <c r="U327" s="64">
        <f t="shared" si="430"/>
        <v>1.7134711257664748E-3</v>
      </c>
      <c r="V327" s="64">
        <f t="shared" si="430"/>
        <v>1.2462399657369172E-2</v>
      </c>
      <c r="W327" s="64">
        <f t="shared" si="430"/>
        <v>-1.7684730355529421E-3</v>
      </c>
      <c r="X327" s="64">
        <f t="shared" si="430"/>
        <v>9.5378477896221892E-3</v>
      </c>
      <c r="Y327" s="64">
        <f t="shared" si="430"/>
        <v>6.1741369720418326E-3</v>
      </c>
      <c r="Z327" s="64">
        <f t="shared" si="430"/>
        <v>-1.4851421038045487E-2</v>
      </c>
      <c r="AA327" s="64">
        <f t="shared" si="430"/>
        <v>3.2086517406265447E-2</v>
      </c>
      <c r="AB327" s="64">
        <f t="shared" si="430"/>
        <v>1.2641576115919984E-2</v>
      </c>
      <c r="AC327" s="64">
        <f t="shared" si="430"/>
        <v>-2.1378853165395784E-3</v>
      </c>
      <c r="AD327" s="64">
        <f t="shared" si="430"/>
        <v>2.0945741696768883E-2</v>
      </c>
      <c r="AE327" s="64">
        <f t="shared" si="430"/>
        <v>3.3859856697878055E-2</v>
      </c>
      <c r="AF327" s="64">
        <f t="shared" si="430"/>
        <v>2.780092202217066E-2</v>
      </c>
      <c r="AG327" s="64">
        <f t="shared" si="430"/>
        <v>3.6795198416119446E-2</v>
      </c>
      <c r="AH327" s="64">
        <f t="shared" si="430"/>
        <v>3.4240385141922625E-2</v>
      </c>
      <c r="AI327" s="64">
        <f t="shared" si="430"/>
        <v>8.5933836317513279E-3</v>
      </c>
      <c r="AJ327" s="64">
        <f t="shared" si="430"/>
        <v>2.2047065343308692E-2</v>
      </c>
      <c r="AK327" s="64">
        <f t="shared" si="430"/>
        <v>8.1276904277811646E-3</v>
      </c>
      <c r="AL327" s="64">
        <f t="shared" si="430"/>
        <v>5.9212493624032358E-3</v>
      </c>
      <c r="AM327" s="64">
        <f t="shared" si="430"/>
        <v>1.3653510568834459E-2</v>
      </c>
      <c r="AN327" s="64">
        <f t="shared" si="430"/>
        <v>3.5376465028658544E-2</v>
      </c>
      <c r="AO327" s="64">
        <f t="shared" si="430"/>
        <v>1.710931583689268E-2</v>
      </c>
      <c r="AP327" s="64">
        <f t="shared" si="430"/>
        <v>4.0678963769922305E-2</v>
      </c>
      <c r="AQ327" s="64">
        <f t="shared" si="430"/>
        <v>2.6375101763127518E-2</v>
      </c>
      <c r="AR327" s="64">
        <f t="shared" si="430"/>
        <v>-1.8109834820024706E-2</v>
      </c>
      <c r="AS327" s="64">
        <f t="shared" si="430"/>
        <v>5.6521495065861016E-2</v>
      </c>
      <c r="AT327" s="64">
        <f t="shared" si="430"/>
        <v>1.0673451072523266E-2</v>
      </c>
      <c r="AU327" s="64">
        <f t="shared" si="430"/>
        <v>-2.3867371383000657E-3</v>
      </c>
      <c r="AV327" s="64">
        <f t="shared" si="430"/>
        <v>3.9908674405212174E-2</v>
      </c>
      <c r="AW327" s="64">
        <f t="shared" si="430"/>
        <v>2.1573198733473742E-2</v>
      </c>
      <c r="AX327" s="64">
        <f t="shared" si="430"/>
        <v>9.276097413992046E-3</v>
      </c>
      <c r="AY327" s="64">
        <f t="shared" si="430"/>
        <v>9.9846537173133854E-3</v>
      </c>
      <c r="AZ327" s="64">
        <f t="shared" si="430"/>
        <v>-6.6881716774561673E-3</v>
      </c>
      <c r="BA327" s="64">
        <f t="shared" si="430"/>
        <v>6.1577632130394022E-4</v>
      </c>
      <c r="BB327" s="64">
        <f t="shared" si="430"/>
        <v>9.411410591599445E-3</v>
      </c>
      <c r="BC327" s="64">
        <f t="shared" si="430"/>
        <v>1.7467841851888544E-2</v>
      </c>
      <c r="BD327" s="64">
        <f t="shared" si="430"/>
        <v>1.0146804817070754E-2</v>
      </c>
      <c r="BE327" s="64">
        <f t="shared" si="430"/>
        <v>2.2321331604975292E-3</v>
      </c>
      <c r="BF327" s="64" t="e">
        <f t="shared" si="430"/>
        <v>#DIV/0!</v>
      </c>
      <c r="BG327" s="64">
        <f t="shared" si="430"/>
        <v>8.2811474341100144E-3</v>
      </c>
      <c r="BH327" s="64">
        <f t="shared" si="430"/>
        <v>7.4637944856223992E-3</v>
      </c>
    </row>
    <row r="328" spans="1:60" x14ac:dyDescent="0.2">
      <c r="A328" s="143" t="str">
        <f t="shared" si="408"/>
        <v>2020/2019</v>
      </c>
      <c r="B328" s="190">
        <f>SUM(B$95:B$98)/SUM(B$91:B$94)-1</f>
        <v>-1.7052462200920715E-2</v>
      </c>
      <c r="C328" s="190">
        <f t="shared" ref="C328:BH328" si="431">SUM(C$95:C$98)/SUM(C$91:C$94)-1</f>
        <v>-8.4187019267050189E-3</v>
      </c>
      <c r="D328" s="191">
        <f t="shared" si="431"/>
        <v>-1.1892815414050628E-2</v>
      </c>
      <c r="E328" s="64">
        <f t="shared" si="431"/>
        <v>2.0942321840216493E-2</v>
      </c>
      <c r="F328" s="64">
        <f t="shared" si="431"/>
        <v>-2.2072290350199419E-2</v>
      </c>
      <c r="G328" s="64">
        <f t="shared" si="431"/>
        <v>-1.084417571205365E-2</v>
      </c>
      <c r="H328" s="64">
        <f t="shared" si="431"/>
        <v>-0.20851162105671406</v>
      </c>
      <c r="I328" s="192">
        <f t="shared" si="431"/>
        <v>-2.0342753168008598E-2</v>
      </c>
      <c r="J328" s="64">
        <f t="shared" si="431"/>
        <v>5.8767101814365397E-3</v>
      </c>
      <c r="K328" s="64">
        <f t="shared" si="431"/>
        <v>-1.4394729907924897E-2</v>
      </c>
      <c r="L328" s="64">
        <f t="shared" si="431"/>
        <v>-3.83693045563549E-2</v>
      </c>
      <c r="M328" s="64">
        <f t="shared" si="431"/>
        <v>-7.6197948242454627E-3</v>
      </c>
      <c r="N328" s="64">
        <f t="shared" si="431"/>
        <v>-1.526433229414037E-4</v>
      </c>
      <c r="O328" s="64">
        <f t="shared" si="431"/>
        <v>-2.0970370659535886E-2</v>
      </c>
      <c r="P328" s="64">
        <f t="shared" si="431"/>
        <v>-2.3352299122851417E-2</v>
      </c>
      <c r="Q328" s="64">
        <f t="shared" si="431"/>
        <v>-1.5428556175426378E-2</v>
      </c>
      <c r="R328" s="64">
        <f t="shared" si="431"/>
        <v>-1.6642536762618843E-3</v>
      </c>
      <c r="S328" s="64">
        <f t="shared" si="431"/>
        <v>4.7859518797184197E-3</v>
      </c>
      <c r="T328" s="64">
        <f t="shared" si="431"/>
        <v>-2.043950561731811E-2</v>
      </c>
      <c r="U328" s="64">
        <f t="shared" si="431"/>
        <v>-2.841180423448042E-2</v>
      </c>
      <c r="V328" s="64">
        <f t="shared" si="431"/>
        <v>-1.0152404672952642E-2</v>
      </c>
      <c r="W328" s="64">
        <f t="shared" si="431"/>
        <v>-2.1985106093417639E-2</v>
      </c>
      <c r="X328" s="64">
        <f t="shared" si="431"/>
        <v>-1.9326929121258996E-2</v>
      </c>
      <c r="Y328" s="64">
        <f t="shared" si="431"/>
        <v>-1.5037935900478527E-2</v>
      </c>
      <c r="Z328" s="64">
        <f t="shared" si="431"/>
        <v>-3.0838133648125265E-2</v>
      </c>
      <c r="AA328" s="64">
        <f t="shared" si="431"/>
        <v>3.5490056598521669E-3</v>
      </c>
      <c r="AB328" s="64">
        <f t="shared" si="431"/>
        <v>-2.2343542116192161E-3</v>
      </c>
      <c r="AC328" s="64">
        <f t="shared" si="431"/>
        <v>-6.5995189643692775E-3</v>
      </c>
      <c r="AD328" s="64">
        <f t="shared" si="431"/>
        <v>3.0518466566977764E-3</v>
      </c>
      <c r="AE328" s="64">
        <f t="shared" si="431"/>
        <v>2.0942321840216493E-2</v>
      </c>
      <c r="AF328" s="64">
        <f t="shared" si="431"/>
        <v>4.5991315098179442E-3</v>
      </c>
      <c r="AG328" s="64">
        <f t="shared" si="431"/>
        <v>1.9484382817730461E-2</v>
      </c>
      <c r="AH328" s="64">
        <f t="shared" si="431"/>
        <v>2.3406589323966553E-2</v>
      </c>
      <c r="AI328" s="64">
        <f t="shared" si="431"/>
        <v>-2.814659578934342E-3</v>
      </c>
      <c r="AJ328" s="64">
        <f t="shared" si="431"/>
        <v>4.24896699276478E-3</v>
      </c>
      <c r="AK328" s="64">
        <f t="shared" si="431"/>
        <v>-7.7299570910881465E-3</v>
      </c>
      <c r="AL328" s="64">
        <f t="shared" si="431"/>
        <v>-1.6951469961886678E-3</v>
      </c>
      <c r="AM328" s="64">
        <f t="shared" si="431"/>
        <v>-1.0031546531035662E-2</v>
      </c>
      <c r="AN328" s="64">
        <f t="shared" si="431"/>
        <v>-6.7998108944507307E-2</v>
      </c>
      <c r="AO328" s="64">
        <f t="shared" si="431"/>
        <v>-0.12661757940139828</v>
      </c>
      <c r="AP328" s="64">
        <f t="shared" si="431"/>
        <v>-5.1367714676152421E-2</v>
      </c>
      <c r="AQ328" s="64">
        <f t="shared" si="431"/>
        <v>-1.1317801257274329E-2</v>
      </c>
      <c r="AR328" s="64">
        <f t="shared" si="431"/>
        <v>-2.3022985190416012E-2</v>
      </c>
      <c r="AS328" s="64">
        <f t="shared" si="431"/>
        <v>1.701192374398941E-2</v>
      </c>
      <c r="AT328" s="64">
        <f t="shared" si="431"/>
        <v>-8.3330669976477978E-3</v>
      </c>
      <c r="AU328" s="64">
        <f t="shared" si="431"/>
        <v>-1.8938081355589942E-2</v>
      </c>
      <c r="AV328" s="64">
        <f t="shared" si="431"/>
        <v>1.0104189332812652E-2</v>
      </c>
      <c r="AW328" s="64">
        <f t="shared" si="431"/>
        <v>1.1558317187796208E-2</v>
      </c>
      <c r="AX328" s="64">
        <f t="shared" si="431"/>
        <v>-2.4978541942966004E-2</v>
      </c>
      <c r="AY328" s="64">
        <f t="shared" si="431"/>
        <v>-8.6918052854743522E-2</v>
      </c>
      <c r="AZ328" s="64">
        <f t="shared" si="431"/>
        <v>-1.2531790203088589E-3</v>
      </c>
      <c r="BA328" s="64">
        <f t="shared" si="431"/>
        <v>-1.304693716360561E-2</v>
      </c>
      <c r="BB328" s="64">
        <f t="shared" si="431"/>
        <v>1.0194829511175119E-2</v>
      </c>
      <c r="BC328" s="64">
        <f t="shared" si="431"/>
        <v>1.0247169889893826E-2</v>
      </c>
      <c r="BD328" s="64">
        <f t="shared" si="431"/>
        <v>-7.9719321153339351E-2</v>
      </c>
      <c r="BE328" s="64">
        <f t="shared" si="431"/>
        <v>-2.4024500451328201E-2</v>
      </c>
      <c r="BF328" s="64" t="e">
        <f t="shared" si="431"/>
        <v>#DIV/0!</v>
      </c>
      <c r="BG328" s="64">
        <f t="shared" si="431"/>
        <v>-1.285958003408838E-2</v>
      </c>
      <c r="BH328" s="64">
        <f t="shared" si="431"/>
        <v>-9.2541066878375489E-3</v>
      </c>
    </row>
    <row r="330" spans="1:60" x14ac:dyDescent="0.2">
      <c r="B330" s="287"/>
    </row>
    <row r="331" spans="1:60" ht="12" thickBot="1" x14ac:dyDescent="0.25"/>
    <row r="332" spans="1:60" s="36" customFormat="1" ht="12" thickBot="1" x14ac:dyDescent="0.25">
      <c r="A332" s="321" t="s">
        <v>251</v>
      </c>
      <c r="B332" s="322"/>
      <c r="C332" s="322"/>
      <c r="D332" s="319"/>
      <c r="E332" s="319"/>
      <c r="F332" s="319"/>
      <c r="G332" s="319"/>
      <c r="H332" s="319"/>
      <c r="I332" s="319"/>
      <c r="J332" s="319"/>
      <c r="K332" s="319"/>
      <c r="L332" s="319"/>
      <c r="M332" s="319"/>
      <c r="N332" s="319"/>
      <c r="O332" s="319"/>
      <c r="P332" s="319"/>
      <c r="Q332" s="319"/>
      <c r="R332" s="319"/>
      <c r="S332" s="319"/>
      <c r="T332" s="319"/>
      <c r="U332" s="319"/>
      <c r="V332" s="319"/>
      <c r="W332" s="319"/>
      <c r="X332" s="319"/>
      <c r="Y332" s="319"/>
      <c r="Z332" s="319"/>
      <c r="AA332" s="319"/>
      <c r="AB332" s="319"/>
      <c r="AC332" s="319"/>
      <c r="AD332" s="319"/>
      <c r="AE332" s="319"/>
      <c r="AF332" s="319"/>
      <c r="AG332" s="319"/>
      <c r="AH332" s="319"/>
      <c r="AI332" s="319"/>
      <c r="AJ332" s="319"/>
      <c r="AK332" s="319"/>
      <c r="AL332" s="319"/>
      <c r="AM332" s="319"/>
      <c r="AN332" s="319"/>
      <c r="AO332" s="319"/>
      <c r="AP332" s="319"/>
      <c r="AQ332" s="319"/>
      <c r="AR332" s="319"/>
      <c r="AS332" s="319"/>
      <c r="AT332" s="319"/>
      <c r="AU332" s="319"/>
      <c r="AV332" s="319"/>
      <c r="AW332" s="319"/>
      <c r="AX332" s="319"/>
      <c r="AY332" s="319"/>
      <c r="AZ332" s="319"/>
      <c r="BA332" s="319"/>
      <c r="BB332" s="319"/>
      <c r="BC332" s="319"/>
      <c r="BD332" s="319"/>
      <c r="BE332" s="319"/>
      <c r="BF332" s="319"/>
      <c r="BG332" s="319"/>
      <c r="BH332" s="320"/>
    </row>
    <row r="333" spans="1:60" x14ac:dyDescent="0.2">
      <c r="A333" s="144">
        <f>A94</f>
        <v>43829</v>
      </c>
    </row>
    <row r="334" spans="1:60" x14ac:dyDescent="0.2">
      <c r="A334" s="144">
        <f t="shared" ref="A334:A340" si="432">A95</f>
        <v>43920</v>
      </c>
      <c r="B334" s="292">
        <f>B95/B$94-1</f>
        <v>-3.135965194500745E-2</v>
      </c>
      <c r="C334" s="292">
        <f t="shared" ref="C334:BH334" si="433">C95/C$94-1</f>
        <v>-1.3893924891562714E-2</v>
      </c>
      <c r="D334" s="292">
        <f t="shared" si="433"/>
        <v>-4.3714355954609374E-3</v>
      </c>
      <c r="E334" s="292">
        <f t="shared" si="433"/>
        <v>5.755411502302632E-3</v>
      </c>
      <c r="F334" s="292">
        <f t="shared" si="433"/>
        <v>-4.0908217380270617E-2</v>
      </c>
      <c r="G334" s="292">
        <f t="shared" si="433"/>
        <v>-1.817592072125751E-2</v>
      </c>
      <c r="H334" s="292">
        <f t="shared" si="433"/>
        <v>-0.42735089384103675</v>
      </c>
      <c r="I334" s="292">
        <f t="shared" si="433"/>
        <v>-3.5282811018514049E-2</v>
      </c>
      <c r="J334" s="292">
        <f t="shared" si="433"/>
        <v>-4.1735955276486214E-3</v>
      </c>
      <c r="K334" s="292">
        <f t="shared" si="433"/>
        <v>-2.1158665384685693E-2</v>
      </c>
      <c r="L334" s="292">
        <f t="shared" si="433"/>
        <v>7.4733096085408679E-3</v>
      </c>
      <c r="M334" s="292">
        <f t="shared" si="433"/>
        <v>5.3820278712157776E-3</v>
      </c>
      <c r="N334" s="292">
        <f t="shared" si="433"/>
        <v>-1.9708531926291184E-2</v>
      </c>
      <c r="O334" s="292">
        <f t="shared" si="433"/>
        <v>-7.3728838452575829E-3</v>
      </c>
      <c r="P334" s="292">
        <f t="shared" si="433"/>
        <v>-1.4760422222498404E-3</v>
      </c>
      <c r="Q334" s="292">
        <f t="shared" si="433"/>
        <v>-2.4638457418317827E-3</v>
      </c>
      <c r="R334" s="292">
        <f t="shared" si="433"/>
        <v>6.9944982300507164E-3</v>
      </c>
      <c r="S334" s="292">
        <f t="shared" si="433"/>
        <v>1.4075933957240494E-3</v>
      </c>
      <c r="T334" s="292">
        <f t="shared" si="433"/>
        <v>-1.4798211586802834E-3</v>
      </c>
      <c r="U334" s="292">
        <f t="shared" si="433"/>
        <v>-2.839830884089789E-3</v>
      </c>
      <c r="V334" s="292">
        <f t="shared" si="433"/>
        <v>-2.2897930500832553E-3</v>
      </c>
      <c r="W334" s="292">
        <f t="shared" si="433"/>
        <v>-3.067308245307987E-3</v>
      </c>
      <c r="X334" s="292">
        <f t="shared" si="433"/>
        <v>-7.7629639784762006E-3</v>
      </c>
      <c r="Y334" s="292">
        <f t="shared" si="433"/>
        <v>3.0449630051232468E-4</v>
      </c>
      <c r="Z334" s="292">
        <f t="shared" si="433"/>
        <v>-2.7838578744926457E-3</v>
      </c>
      <c r="AA334" s="292">
        <f t="shared" si="433"/>
        <v>3.8670850390998268E-3</v>
      </c>
      <c r="AB334" s="292">
        <f t="shared" si="433"/>
        <v>1.9662630653005664E-3</v>
      </c>
      <c r="AC334" s="292">
        <f t="shared" si="433"/>
        <v>-3.6294900596661739E-3</v>
      </c>
      <c r="AD334" s="292">
        <f t="shared" si="433"/>
        <v>8.0578580628110075E-4</v>
      </c>
      <c r="AE334" s="292">
        <f t="shared" si="433"/>
        <v>5.755411502302632E-3</v>
      </c>
      <c r="AF334" s="292">
        <f t="shared" si="433"/>
        <v>-1.7204775786063831E-3</v>
      </c>
      <c r="AG334" s="292">
        <f t="shared" si="433"/>
        <v>8.1443129052976015E-3</v>
      </c>
      <c r="AH334" s="292">
        <f t="shared" si="433"/>
        <v>6.4051297909624161E-3</v>
      </c>
      <c r="AI334" s="292">
        <f t="shared" si="433"/>
        <v>-2.3549919786478246E-2</v>
      </c>
      <c r="AJ334" s="292">
        <f t="shared" si="433"/>
        <v>-3.7237459011491003E-3</v>
      </c>
      <c r="AK334" s="292">
        <f t="shared" si="433"/>
        <v>-4.4353455758751048E-3</v>
      </c>
      <c r="AL334" s="292">
        <f t="shared" si="433"/>
        <v>-3.8048678646871892E-2</v>
      </c>
      <c r="AM334" s="292">
        <f t="shared" si="433"/>
        <v>-1.1589045061839554E-2</v>
      </c>
      <c r="AN334" s="292">
        <f t="shared" si="433"/>
        <v>-4.5196184324503563E-2</v>
      </c>
      <c r="AO334" s="292">
        <f t="shared" si="433"/>
        <v>-3.3359619770242377E-2</v>
      </c>
      <c r="AP334" s="292">
        <f t="shared" si="433"/>
        <v>-4.8324925944746688E-2</v>
      </c>
      <c r="AQ334" s="292">
        <f t="shared" si="433"/>
        <v>-5.575407690665557E-3</v>
      </c>
      <c r="AR334" s="292">
        <f t="shared" si="433"/>
        <v>-8.2539987819341132E-3</v>
      </c>
      <c r="AS334" s="292">
        <f t="shared" si="433"/>
        <v>2.5977777636170263E-3</v>
      </c>
      <c r="AT334" s="292">
        <f t="shared" si="433"/>
        <v>-5.8447159560087725E-3</v>
      </c>
      <c r="AU334" s="292">
        <f t="shared" si="433"/>
        <v>-1.5278269225790231E-2</v>
      </c>
      <c r="AV334" s="292">
        <f t="shared" si="433"/>
        <v>3.0906129071721633E-3</v>
      </c>
      <c r="AW334" s="292">
        <f t="shared" si="433"/>
        <v>4.9285217374264167E-3</v>
      </c>
      <c r="AX334" s="292">
        <f t="shared" si="433"/>
        <v>-2.8655065246110389E-2</v>
      </c>
      <c r="AY334" s="292">
        <f t="shared" si="433"/>
        <v>-0.18036068031851704</v>
      </c>
      <c r="AZ334" s="292">
        <f t="shared" si="433"/>
        <v>-1.0818325302338172E-2</v>
      </c>
      <c r="BA334" s="292">
        <f t="shared" si="433"/>
        <v>4.4148186874637396E-4</v>
      </c>
      <c r="BB334" s="292">
        <f t="shared" si="433"/>
        <v>-7.5602204417459795E-3</v>
      </c>
      <c r="BC334" s="292">
        <f t="shared" si="433"/>
        <v>-2.8334789061381649E-3</v>
      </c>
      <c r="BD334" s="292">
        <f t="shared" si="433"/>
        <v>-6.2211448473946773E-2</v>
      </c>
      <c r="BE334" s="292">
        <f t="shared" si="433"/>
        <v>-2.519509996703595E-2</v>
      </c>
      <c r="BF334" s="292" t="e">
        <f t="shared" si="433"/>
        <v>#DIV/0!</v>
      </c>
      <c r="BG334" s="292">
        <f t="shared" si="433"/>
        <v>-1.4508033417125588E-2</v>
      </c>
      <c r="BH334" s="292">
        <f t="shared" si="433"/>
        <v>-9.0213837598719371E-3</v>
      </c>
    </row>
    <row r="335" spans="1:60" x14ac:dyDescent="0.2">
      <c r="A335" s="144">
        <f t="shared" si="432"/>
        <v>44012</v>
      </c>
      <c r="B335" s="292">
        <f t="shared" ref="B335:B339" si="434">B96/B$94-1</f>
        <v>-1.8375370386554457E-2</v>
      </c>
      <c r="C335" s="292">
        <f t="shared" ref="C335:BH335" si="435">C96/C$94-1</f>
        <v>-1.0090395438769661E-2</v>
      </c>
      <c r="D335" s="292">
        <f t="shared" si="435"/>
        <v>-5.7410742490253686E-3</v>
      </c>
      <c r="E335" s="292">
        <f t="shared" si="435"/>
        <v>2.0121952057477133E-2</v>
      </c>
      <c r="F335" s="292">
        <f t="shared" si="435"/>
        <v>-2.5020933822582192E-2</v>
      </c>
      <c r="G335" s="292">
        <f t="shared" si="435"/>
        <v>-1.436221025750628E-2</v>
      </c>
      <c r="H335" s="292">
        <f t="shared" si="435"/>
        <v>-0.20621624918946335</v>
      </c>
      <c r="I335" s="292">
        <f t="shared" si="435"/>
        <v>-1.9238077423564648E-2</v>
      </c>
      <c r="J335" s="292">
        <f t="shared" si="435"/>
        <v>-1.2397126389721014E-2</v>
      </c>
      <c r="K335" s="292">
        <f t="shared" si="435"/>
        <v>-1.478080812170246E-2</v>
      </c>
      <c r="L335" s="292">
        <f t="shared" si="435"/>
        <v>1.6014234875444844E-2</v>
      </c>
      <c r="M335" s="292">
        <f t="shared" si="435"/>
        <v>1.0283517539644293E-2</v>
      </c>
      <c r="N335" s="292">
        <f t="shared" si="435"/>
        <v>-6.9305590166925946E-3</v>
      </c>
      <c r="O335" s="292">
        <f t="shared" si="435"/>
        <v>-6.1391741978439329E-3</v>
      </c>
      <c r="P335" s="292">
        <f t="shared" si="435"/>
        <v>-4.657595415586524E-3</v>
      </c>
      <c r="Q335" s="292">
        <f t="shared" si="435"/>
        <v>-9.3197643277985742E-3</v>
      </c>
      <c r="R335" s="292">
        <f t="shared" si="435"/>
        <v>4.300479094695886E-3</v>
      </c>
      <c r="S335" s="292">
        <f t="shared" si="435"/>
        <v>2.4727992087043571E-3</v>
      </c>
      <c r="T335" s="292">
        <f t="shared" si="435"/>
        <v>-6.0297779479023816E-3</v>
      </c>
      <c r="U335" s="292">
        <f t="shared" si="435"/>
        <v>-1.1829089953633742E-2</v>
      </c>
      <c r="V335" s="292">
        <f t="shared" si="435"/>
        <v>-7.7379213416608472E-3</v>
      </c>
      <c r="W335" s="292">
        <f t="shared" si="435"/>
        <v>-1.3141498763491355E-2</v>
      </c>
      <c r="X335" s="292">
        <f t="shared" si="435"/>
        <v>-1.1624453050919081E-2</v>
      </c>
      <c r="Y335" s="292">
        <f t="shared" si="435"/>
        <v>-8.1872509960159157E-3</v>
      </c>
      <c r="Z335" s="292">
        <f t="shared" si="435"/>
        <v>-1.4009605372208189E-2</v>
      </c>
      <c r="AA335" s="292">
        <f t="shared" si="435"/>
        <v>-1.4708405853945949E-3</v>
      </c>
      <c r="AB335" s="292">
        <f t="shared" si="435"/>
        <v>1.8923434011914875E-3</v>
      </c>
      <c r="AC335" s="292">
        <f t="shared" si="435"/>
        <v>-5.3808246974418328E-3</v>
      </c>
      <c r="AD335" s="292">
        <f t="shared" si="435"/>
        <v>2.6353158746408312E-3</v>
      </c>
      <c r="AE335" s="292">
        <f t="shared" si="435"/>
        <v>2.0121952057477133E-2</v>
      </c>
      <c r="AF335" s="292">
        <f t="shared" si="435"/>
        <v>5.7652229803866195E-3</v>
      </c>
      <c r="AG335" s="292">
        <f t="shared" si="435"/>
        <v>1.3168438940386773E-2</v>
      </c>
      <c r="AH335" s="292">
        <f t="shared" si="435"/>
        <v>2.317416479169121E-2</v>
      </c>
      <c r="AI335" s="292">
        <f t="shared" si="435"/>
        <v>-1.1204961875798891E-2</v>
      </c>
      <c r="AJ335" s="292">
        <f t="shared" si="435"/>
        <v>-7.7231322111825929E-4</v>
      </c>
      <c r="AK335" s="292">
        <f t="shared" si="435"/>
        <v>-3.0962734628722233E-3</v>
      </c>
      <c r="AL335" s="292">
        <f t="shared" si="435"/>
        <v>-1.779456048546646E-2</v>
      </c>
      <c r="AM335" s="292">
        <f t="shared" si="435"/>
        <v>-1.5802537133737915E-2</v>
      </c>
      <c r="AN335" s="292">
        <f t="shared" si="435"/>
        <v>-9.5712712145354928E-3</v>
      </c>
      <c r="AO335" s="292">
        <f t="shared" si="435"/>
        <v>5.0427332210831732E-3</v>
      </c>
      <c r="AP335" s="292">
        <f t="shared" si="435"/>
        <v>-1.343416941498321E-2</v>
      </c>
      <c r="AQ335" s="292">
        <f t="shared" si="435"/>
        <v>5.9049015695045171E-3</v>
      </c>
      <c r="AR335" s="292">
        <f t="shared" si="435"/>
        <v>-1.7878321633490346E-2</v>
      </c>
      <c r="AS335" s="292">
        <f t="shared" si="435"/>
        <v>-6.599587499230064E-3</v>
      </c>
      <c r="AT335" s="292">
        <f t="shared" si="435"/>
        <v>-7.417332442709923E-3</v>
      </c>
      <c r="AU335" s="292">
        <f t="shared" si="435"/>
        <v>-1.2122578870683132E-2</v>
      </c>
      <c r="AV335" s="292">
        <f t="shared" si="435"/>
        <v>-3.3711596145196143E-3</v>
      </c>
      <c r="AW335" s="292">
        <f t="shared" si="435"/>
        <v>3.0570552327575662E-3</v>
      </c>
      <c r="AX335" s="292">
        <f t="shared" si="435"/>
        <v>-3.8240018248001717E-2</v>
      </c>
      <c r="AY335" s="292">
        <f t="shared" si="435"/>
        <v>-8.9947024717163093E-2</v>
      </c>
      <c r="AZ335" s="292">
        <f t="shared" si="435"/>
        <v>-2.5493618755944802E-2</v>
      </c>
      <c r="BA335" s="292">
        <f t="shared" si="435"/>
        <v>-4.765099696481212E-2</v>
      </c>
      <c r="BB335" s="292">
        <f t="shared" si="435"/>
        <v>-1.7697435941663731E-3</v>
      </c>
      <c r="BC335" s="292">
        <f t="shared" si="435"/>
        <v>-5.4903488365181108E-3</v>
      </c>
      <c r="BD335" s="292">
        <f t="shared" si="435"/>
        <v>-7.726042016228718E-2</v>
      </c>
      <c r="BE335" s="292">
        <f t="shared" si="435"/>
        <v>-3.6161022290675415E-2</v>
      </c>
      <c r="BF335" s="292" t="e">
        <f t="shared" si="435"/>
        <v>#DIV/0!</v>
      </c>
      <c r="BG335" s="292">
        <f t="shared" si="435"/>
        <v>-2.43777295021258E-2</v>
      </c>
      <c r="BH335" s="292">
        <f t="shared" si="435"/>
        <v>-2.2303299051465775E-2</v>
      </c>
    </row>
    <row r="336" spans="1:60" x14ac:dyDescent="0.2">
      <c r="A336" s="144">
        <f t="shared" si="432"/>
        <v>44104</v>
      </c>
      <c r="B336" s="292">
        <f t="shared" si="434"/>
        <v>-1.216958726944728E-2</v>
      </c>
      <c r="C336" s="292">
        <f t="shared" ref="C336:BH336" si="436">C97/C$94-1</f>
        <v>-8.793845316805271E-3</v>
      </c>
      <c r="D336" s="292">
        <f t="shared" si="436"/>
        <v>-1.2768494708411349E-2</v>
      </c>
      <c r="E336" s="292">
        <f t="shared" si="436"/>
        <v>2.7114199842509512E-2</v>
      </c>
      <c r="F336" s="292">
        <f t="shared" si="436"/>
        <v>-1.6088559186475448E-2</v>
      </c>
      <c r="G336" s="292">
        <f t="shared" si="436"/>
        <v>-1.1816874127217547E-2</v>
      </c>
      <c r="H336" s="292">
        <f t="shared" si="436"/>
        <v>-8.8706008802706071E-2</v>
      </c>
      <c r="I336" s="292">
        <f t="shared" si="436"/>
        <v>-1.33666182501605E-2</v>
      </c>
      <c r="J336" s="292">
        <f t="shared" si="436"/>
        <v>-3.8746007126291282E-3</v>
      </c>
      <c r="K336" s="292">
        <f t="shared" si="436"/>
        <v>-1.3508719825363613E-2</v>
      </c>
      <c r="L336" s="292">
        <f t="shared" si="436"/>
        <v>-7.8291814946619409E-3</v>
      </c>
      <c r="M336" s="292">
        <f t="shared" si="436"/>
        <v>4.949543488707242E-3</v>
      </c>
      <c r="N336" s="292">
        <f t="shared" si="436"/>
        <v>5.2391258704886923E-4</v>
      </c>
      <c r="O336" s="292">
        <f t="shared" si="436"/>
        <v>-2.7650762256317907E-2</v>
      </c>
      <c r="P336" s="292">
        <f t="shared" si="436"/>
        <v>-1.6602374071271742E-2</v>
      </c>
      <c r="Q336" s="292">
        <f t="shared" si="436"/>
        <v>-1.6282806641671144E-2</v>
      </c>
      <c r="R336" s="292">
        <f t="shared" si="436"/>
        <v>-4.4995095321362921E-3</v>
      </c>
      <c r="S336" s="292">
        <f t="shared" si="436"/>
        <v>1.1159298993126399E-3</v>
      </c>
      <c r="T336" s="292">
        <f t="shared" si="436"/>
        <v>-1.692126167578889E-2</v>
      </c>
      <c r="U336" s="292">
        <f t="shared" si="436"/>
        <v>-2.6063543206567119E-2</v>
      </c>
      <c r="V336" s="292">
        <f t="shared" si="436"/>
        <v>-1.6889197703890302E-2</v>
      </c>
      <c r="W336" s="292">
        <f t="shared" si="436"/>
        <v>-2.5832486628453166E-2</v>
      </c>
      <c r="X336" s="292">
        <f t="shared" si="436"/>
        <v>-2.6087900286755561E-2</v>
      </c>
      <c r="Y336" s="292">
        <f t="shared" si="436"/>
        <v>-1.8585657370517983E-2</v>
      </c>
      <c r="Z336" s="292">
        <f t="shared" si="436"/>
        <v>-2.6685721571710896E-2</v>
      </c>
      <c r="AA336" s="292">
        <f t="shared" si="436"/>
        <v>-9.2417816782290885E-3</v>
      </c>
      <c r="AB336" s="292">
        <f t="shared" si="436"/>
        <v>-4.1358052069011553E-3</v>
      </c>
      <c r="AC336" s="292">
        <f t="shared" si="436"/>
        <v>-1.0344952532792218E-2</v>
      </c>
      <c r="AD336" s="292">
        <f t="shared" si="436"/>
        <v>2.7872263135300113E-3</v>
      </c>
      <c r="AE336" s="292">
        <f t="shared" si="436"/>
        <v>2.7114199842509512E-2</v>
      </c>
      <c r="AF336" s="292">
        <f t="shared" si="436"/>
        <v>7.8817350204833936E-3</v>
      </c>
      <c r="AG336" s="292">
        <f t="shared" si="436"/>
        <v>1.4566555461463793E-2</v>
      </c>
      <c r="AH336" s="292">
        <f t="shared" si="436"/>
        <v>3.1708413752901343E-2</v>
      </c>
      <c r="AI336" s="292">
        <f t="shared" si="436"/>
        <v>-2.0995039859384335E-2</v>
      </c>
      <c r="AJ336" s="292">
        <f t="shared" si="436"/>
        <v>5.8716607854711889E-3</v>
      </c>
      <c r="AK336" s="292">
        <f t="shared" si="436"/>
        <v>-1.0428884155971763E-2</v>
      </c>
      <c r="AL336" s="292">
        <f t="shared" si="436"/>
        <v>-3.2463214324487288E-2</v>
      </c>
      <c r="AM336" s="292">
        <f t="shared" si="436"/>
        <v>-1.902673770358676E-2</v>
      </c>
      <c r="AN336" s="292">
        <f t="shared" si="436"/>
        <v>2.5004723253021499E-3</v>
      </c>
      <c r="AO336" s="292">
        <f t="shared" si="436"/>
        <v>-9.1689933715555227E-4</v>
      </c>
      <c r="AP336" s="292">
        <f t="shared" si="436"/>
        <v>3.4037811277130015E-3</v>
      </c>
      <c r="AQ336" s="292">
        <f t="shared" si="436"/>
        <v>3.4615420313529599E-2</v>
      </c>
      <c r="AR336" s="292">
        <f t="shared" si="436"/>
        <v>-1.8503381735423319E-2</v>
      </c>
      <c r="AS336" s="292">
        <f t="shared" si="436"/>
        <v>-9.1060288410682588E-3</v>
      </c>
      <c r="AT336" s="292">
        <f t="shared" si="436"/>
        <v>-1.4829405298507847E-2</v>
      </c>
      <c r="AU336" s="292">
        <f t="shared" si="436"/>
        <v>-2.4767854134310929E-2</v>
      </c>
      <c r="AV336" s="292">
        <f t="shared" si="436"/>
        <v>-6.44429584156192E-3</v>
      </c>
      <c r="AW336" s="292">
        <f t="shared" si="436"/>
        <v>4.3602230082600002E-3</v>
      </c>
      <c r="AX336" s="292">
        <f t="shared" si="436"/>
        <v>-2.9010045905129456E-2</v>
      </c>
      <c r="AY336" s="292">
        <f t="shared" si="436"/>
        <v>-3.9711602350754105E-2</v>
      </c>
      <c r="AZ336" s="292">
        <f t="shared" si="436"/>
        <v>-1.0144139812482411E-2</v>
      </c>
      <c r="BA336" s="292">
        <f t="shared" si="436"/>
        <v>-4.2039530054168717E-2</v>
      </c>
      <c r="BB336" s="292">
        <f t="shared" si="436"/>
        <v>8.9677358148840813E-3</v>
      </c>
      <c r="BC336" s="292">
        <f t="shared" si="436"/>
        <v>1.7390569406392498E-3</v>
      </c>
      <c r="BD336" s="292">
        <f t="shared" si="436"/>
        <v>-2.8361683900726797E-2</v>
      </c>
      <c r="BE336" s="292">
        <f t="shared" si="436"/>
        <v>-1.2694607382492284E-2</v>
      </c>
      <c r="BF336" s="292" t="e">
        <f t="shared" si="436"/>
        <v>#DIV/0!</v>
      </c>
      <c r="BG336" s="292">
        <f t="shared" si="436"/>
        <v>-8.7075097550035618E-3</v>
      </c>
      <c r="BH336" s="292">
        <f t="shared" si="436"/>
        <v>-4.4750906736071849E-3</v>
      </c>
    </row>
    <row r="337" spans="1:60" x14ac:dyDescent="0.2">
      <c r="A337" s="144">
        <f t="shared" si="432"/>
        <v>44195</v>
      </c>
      <c r="B337" s="292">
        <f t="shared" si="434"/>
        <v>-1.7393914836646984E-2</v>
      </c>
      <c r="C337" s="292">
        <f t="shared" ref="C337:BH337" si="437">C98/C$94-1</f>
        <v>-1.5822464749181586E-2</v>
      </c>
      <c r="D337" s="292">
        <f t="shared" si="437"/>
        <v>-1.8717950171972086E-2</v>
      </c>
      <c r="E337" s="292">
        <f t="shared" si="437"/>
        <v>2.1545000913884671E-2</v>
      </c>
      <c r="F337" s="292">
        <f t="shared" si="437"/>
        <v>-2.1123521526219213E-2</v>
      </c>
      <c r="G337" s="292">
        <f t="shared" si="437"/>
        <v>-1.9247075640887679E-2</v>
      </c>
      <c r="H337" s="292">
        <f t="shared" si="437"/>
        <v>-5.3022576031733104E-2</v>
      </c>
      <c r="I337" s="292">
        <f t="shared" si="437"/>
        <v>-2.176800701968129E-2</v>
      </c>
      <c r="J337" s="292">
        <f t="shared" si="437"/>
        <v>1.2916942978356216E-2</v>
      </c>
      <c r="K337" s="292">
        <f t="shared" si="437"/>
        <v>-2.6098584484200438E-2</v>
      </c>
      <c r="L337" s="292">
        <f t="shared" si="437"/>
        <v>-1.9928825622775759E-2</v>
      </c>
      <c r="M337" s="292">
        <f t="shared" si="437"/>
        <v>-8.9860643921191308E-3</v>
      </c>
      <c r="N337" s="292">
        <f t="shared" si="437"/>
        <v>-2.3173811434638036E-3</v>
      </c>
      <c r="O337" s="292">
        <f t="shared" si="437"/>
        <v>-2.9873397890944009E-2</v>
      </c>
      <c r="P337" s="292">
        <f t="shared" si="437"/>
        <v>-2.6705200878183066E-2</v>
      </c>
      <c r="Q337" s="292">
        <f t="shared" si="437"/>
        <v>-2.0674879485806152E-2</v>
      </c>
      <c r="R337" s="292">
        <f t="shared" si="437"/>
        <v>-7.1508792880397021E-3</v>
      </c>
      <c r="S337" s="292">
        <f t="shared" si="437"/>
        <v>1.7880240432168737E-3</v>
      </c>
      <c r="T337" s="292">
        <f t="shared" si="437"/>
        <v>-2.3894178975490177E-2</v>
      </c>
      <c r="U337" s="292">
        <f t="shared" si="437"/>
        <v>-4.1724281615677983E-2</v>
      </c>
      <c r="V337" s="292">
        <f t="shared" si="437"/>
        <v>-1.9210574106388489E-2</v>
      </c>
      <c r="W337" s="292">
        <f t="shared" si="437"/>
        <v>-3.1602860264938748E-2</v>
      </c>
      <c r="X337" s="292">
        <f t="shared" si="437"/>
        <v>-3.3468142715152305E-2</v>
      </c>
      <c r="Y337" s="292">
        <f t="shared" si="437"/>
        <v>-2.8710870802504229E-2</v>
      </c>
      <c r="Z337" s="292">
        <f t="shared" si="437"/>
        <v>-3.9701850946724182E-2</v>
      </c>
      <c r="AA337" s="292">
        <f t="shared" si="437"/>
        <v>-1.603216238080063E-2</v>
      </c>
      <c r="AB337" s="292">
        <f t="shared" si="437"/>
        <v>-5.5957185730548531E-3</v>
      </c>
      <c r="AC337" s="292">
        <f t="shared" si="437"/>
        <v>-7.2287846945431333E-3</v>
      </c>
      <c r="AD337" s="292">
        <f t="shared" si="437"/>
        <v>-1.096397080677658E-3</v>
      </c>
      <c r="AE337" s="292">
        <f t="shared" si="437"/>
        <v>2.1545000913884671E-2</v>
      </c>
      <c r="AF337" s="292">
        <f t="shared" si="437"/>
        <v>2.8371649126452958E-3</v>
      </c>
      <c r="AG337" s="292">
        <f t="shared" si="437"/>
        <v>5.7231842956277923E-3</v>
      </c>
      <c r="AH337" s="292">
        <f t="shared" si="437"/>
        <v>2.6579333681669981E-2</v>
      </c>
      <c r="AI337" s="292">
        <f t="shared" si="437"/>
        <v>-8.667724053358361E-3</v>
      </c>
      <c r="AJ337" s="292">
        <f t="shared" si="437"/>
        <v>-3.9941855476012256E-3</v>
      </c>
      <c r="AK337" s="292">
        <f t="shared" si="437"/>
        <v>-1.3973984951581642E-2</v>
      </c>
      <c r="AL337" s="292">
        <f t="shared" si="437"/>
        <v>-6.8523911415953043E-3</v>
      </c>
      <c r="AM337" s="292">
        <f t="shared" si="437"/>
        <v>-1.0690138507871594E-2</v>
      </c>
      <c r="AN337" s="292">
        <f t="shared" si="437"/>
        <v>-0.11654225796447404</v>
      </c>
      <c r="AO337" s="292">
        <f t="shared" si="437"/>
        <v>-0.17557066433640955</v>
      </c>
      <c r="AP337" s="292">
        <f t="shared" si="437"/>
        <v>-0.10093936652195512</v>
      </c>
      <c r="AQ337" s="292">
        <f t="shared" si="437"/>
        <v>-2.1607373237671812E-2</v>
      </c>
      <c r="AR337" s="292">
        <f t="shared" si="437"/>
        <v>-1.9561175754078897E-2</v>
      </c>
      <c r="AS337" s="292">
        <f t="shared" si="437"/>
        <v>-2.3959879945707474E-3</v>
      </c>
      <c r="AT337" s="292">
        <f t="shared" si="437"/>
        <v>-1.4429676693192506E-2</v>
      </c>
      <c r="AU337" s="292">
        <f t="shared" si="437"/>
        <v>-2.3544601987146918E-2</v>
      </c>
      <c r="AV337" s="292">
        <f t="shared" si="437"/>
        <v>-5.1436629097936226E-3</v>
      </c>
      <c r="AW337" s="292">
        <f t="shared" si="437"/>
        <v>1.3717555531604253E-2</v>
      </c>
      <c r="AX337" s="292">
        <f t="shared" si="437"/>
        <v>-3.0356311242479839E-2</v>
      </c>
      <c r="AY337" s="292">
        <f t="shared" si="437"/>
        <v>-3.1395431509865013E-2</v>
      </c>
      <c r="AZ337" s="292">
        <f t="shared" si="437"/>
        <v>1.1691108068275557E-2</v>
      </c>
      <c r="BA337" s="292">
        <f t="shared" si="437"/>
        <v>2.0650895307803285E-3</v>
      </c>
      <c r="BB337" s="292">
        <f t="shared" si="437"/>
        <v>2.0698755487326359E-2</v>
      </c>
      <c r="BC337" s="292">
        <f t="shared" si="437"/>
        <v>1.2476703533620848E-2</v>
      </c>
      <c r="BD337" s="292">
        <f t="shared" si="437"/>
        <v>-0.13410745910688593</v>
      </c>
      <c r="BE337" s="292">
        <f t="shared" si="437"/>
        <v>-2.9269008707226707E-2</v>
      </c>
      <c r="BF337" s="292" t="e">
        <f t="shared" si="437"/>
        <v>#DIV/0!</v>
      </c>
      <c r="BG337" s="292">
        <f t="shared" si="437"/>
        <v>-1.3804792574356739E-2</v>
      </c>
      <c r="BH337" s="292">
        <f t="shared" si="437"/>
        <v>-1.3550542575711089E-2</v>
      </c>
    </row>
    <row r="338" spans="1:60" x14ac:dyDescent="0.2">
      <c r="A338" s="144">
        <f t="shared" si="432"/>
        <v>44285</v>
      </c>
      <c r="B338" s="292">
        <f t="shared" si="434"/>
        <v>-1.373457602123318E-2</v>
      </c>
      <c r="C338" s="292">
        <f t="shared" ref="C338:BH338" si="438">C99/C$94-1</f>
        <v>-1.0335217508046002E-2</v>
      </c>
      <c r="D338" s="292">
        <f t="shared" si="438"/>
        <v>-1.6597311892339595E-2</v>
      </c>
      <c r="E338" s="292">
        <f t="shared" si="438"/>
        <v>4.6797899577139646E-2</v>
      </c>
      <c r="F338" s="292">
        <f t="shared" si="438"/>
        <v>-1.9361758669816598E-2</v>
      </c>
      <c r="G338" s="292">
        <f t="shared" si="438"/>
        <v>-1.5159060916385969E-2</v>
      </c>
      <c r="H338" s="292">
        <f t="shared" si="438"/>
        <v>-9.0806443408585569E-2</v>
      </c>
      <c r="I338" s="292">
        <f t="shared" si="438"/>
        <v>-1.9589368498734716E-2</v>
      </c>
      <c r="J338" s="292">
        <f t="shared" si="438"/>
        <v>2.6836992865728826E-2</v>
      </c>
      <c r="K338" s="292">
        <f t="shared" si="438"/>
        <v>-2.4104968369015212E-2</v>
      </c>
      <c r="L338" s="292">
        <f t="shared" si="438"/>
        <v>-0.12562277580071179</v>
      </c>
      <c r="M338" s="292">
        <f t="shared" si="438"/>
        <v>-3.1715521383950396E-3</v>
      </c>
      <c r="N338" s="292">
        <f t="shared" si="438"/>
        <v>-6.7500348293947354E-4</v>
      </c>
      <c r="O338" s="292">
        <f t="shared" si="438"/>
        <v>-2.5026681418961916E-2</v>
      </c>
      <c r="P338" s="292">
        <f t="shared" si="438"/>
        <v>-2.380273129829702E-2</v>
      </c>
      <c r="Q338" s="292">
        <f t="shared" si="438"/>
        <v>-2.7316550615961388E-2</v>
      </c>
      <c r="R338" s="292">
        <f t="shared" si="438"/>
        <v>-3.8711420082171433E-3</v>
      </c>
      <c r="S338" s="292">
        <f t="shared" si="438"/>
        <v>5.1231327195719878E-3</v>
      </c>
      <c r="T338" s="292">
        <f t="shared" si="438"/>
        <v>-1.9513908345796693E-2</v>
      </c>
      <c r="U338" s="292">
        <f t="shared" si="438"/>
        <v>-4.0240669032307719E-2</v>
      </c>
      <c r="V338" s="292">
        <f t="shared" si="438"/>
        <v>-1.8223594343421579E-2</v>
      </c>
      <c r="W338" s="292">
        <f t="shared" si="438"/>
        <v>-3.4229242949983751E-2</v>
      </c>
      <c r="X338" s="292">
        <f t="shared" si="438"/>
        <v>-3.1845860323771014E-2</v>
      </c>
      <c r="Y338" s="292">
        <f t="shared" si="438"/>
        <v>-3.3582811610700092E-2</v>
      </c>
      <c r="Z338" s="292">
        <f t="shared" si="438"/>
        <v>-4.3521686465350484E-2</v>
      </c>
      <c r="AA338" s="292">
        <f t="shared" si="438"/>
        <v>-2.2117765302870573E-2</v>
      </c>
      <c r="AB338" s="292">
        <f t="shared" si="438"/>
        <v>3.0491861444981172E-3</v>
      </c>
      <c r="AC338" s="292">
        <f t="shared" si="438"/>
        <v>-7.1502765900910426E-3</v>
      </c>
      <c r="AD338" s="292">
        <f t="shared" si="438"/>
        <v>7.6879891681251866E-3</v>
      </c>
      <c r="AE338" s="292">
        <f t="shared" si="438"/>
        <v>4.6797899577139646E-2</v>
      </c>
      <c r="AF338" s="292">
        <f t="shared" si="438"/>
        <v>2.0548345419958869E-2</v>
      </c>
      <c r="AG338" s="292">
        <f t="shared" si="438"/>
        <v>8.411432728430146E-3</v>
      </c>
      <c r="AH338" s="292">
        <f t="shared" si="438"/>
        <v>5.6392511472006746E-2</v>
      </c>
      <c r="AI338" s="292">
        <f t="shared" si="438"/>
        <v>-2.0756210270794662E-2</v>
      </c>
      <c r="AJ338" s="292">
        <f t="shared" si="438"/>
        <v>2.550973972784476E-3</v>
      </c>
      <c r="AK338" s="292">
        <f t="shared" si="438"/>
        <v>-8.7727748114713178E-3</v>
      </c>
      <c r="AL338" s="292">
        <f t="shared" si="438"/>
        <v>-3.2207469104086006E-2</v>
      </c>
      <c r="AM338" s="292">
        <f t="shared" si="438"/>
        <v>-1.101841946383364E-2</v>
      </c>
      <c r="AN338" s="292">
        <f t="shared" si="438"/>
        <v>-0.11172587665358413</v>
      </c>
      <c r="AO338" s="292">
        <f t="shared" si="438"/>
        <v>-0.14865107952002399</v>
      </c>
      <c r="AP338" s="292">
        <f t="shared" si="438"/>
        <v>-0.10196549233645025</v>
      </c>
      <c r="AQ338" s="292">
        <f t="shared" si="438"/>
        <v>3.6287485673016873E-2</v>
      </c>
      <c r="AR338" s="292">
        <f t="shared" si="438"/>
        <v>-2.6925665929416254E-2</v>
      </c>
      <c r="AS338" s="292">
        <f t="shared" si="438"/>
        <v>8.6939528916474274E-3</v>
      </c>
      <c r="AT338" s="292">
        <f t="shared" si="438"/>
        <v>-7.609701834017879E-3</v>
      </c>
      <c r="AU338" s="292">
        <f t="shared" si="438"/>
        <v>-2.1314981048972448E-2</v>
      </c>
      <c r="AV338" s="292">
        <f t="shared" si="438"/>
        <v>6.9958230734490368E-3</v>
      </c>
      <c r="AW338" s="292">
        <f t="shared" si="438"/>
        <v>1.9978639806386589E-2</v>
      </c>
      <c r="AX338" s="292">
        <f t="shared" si="438"/>
        <v>-3.6294039936512146E-2</v>
      </c>
      <c r="AY338" s="292">
        <f t="shared" si="438"/>
        <v>-4.5966991834737403E-2</v>
      </c>
      <c r="AZ338" s="292">
        <f t="shared" si="438"/>
        <v>1.2135338817405472E-2</v>
      </c>
      <c r="BA338" s="292">
        <f t="shared" si="438"/>
        <v>4.1598338634020182E-2</v>
      </c>
      <c r="BB338" s="292">
        <f t="shared" si="438"/>
        <v>4.4050746448869749E-2</v>
      </c>
      <c r="BC338" s="292">
        <f t="shared" si="438"/>
        <v>1.6863510900128942E-2</v>
      </c>
      <c r="BD338" s="292">
        <f t="shared" si="438"/>
        <v>-8.3868836330968755E-2</v>
      </c>
      <c r="BE338" s="292">
        <f t="shared" si="438"/>
        <v>-1.5870917620890768E-2</v>
      </c>
      <c r="BF338" s="292" t="e">
        <f t="shared" si="438"/>
        <v>#DIV/0!</v>
      </c>
      <c r="BG338" s="292">
        <f t="shared" si="438"/>
        <v>8.9337373113904661E-3</v>
      </c>
      <c r="BH338" s="292">
        <f t="shared" si="438"/>
        <v>1.5954290335643551E-2</v>
      </c>
    </row>
    <row r="339" spans="1:60" x14ac:dyDescent="0.2">
      <c r="A339" s="144">
        <f t="shared" si="432"/>
        <v>44377</v>
      </c>
      <c r="B339" s="292">
        <f t="shared" si="434"/>
        <v>2.0650659470152988E-2</v>
      </c>
      <c r="C339" s="292">
        <f t="shared" ref="C339:BH339" si="439">C100/C$94-1</f>
        <v>1.8946297480689323E-2</v>
      </c>
      <c r="D339" s="292">
        <f t="shared" si="439"/>
        <v>-9.7405125170496598E-3</v>
      </c>
      <c r="E339" s="292">
        <f t="shared" si="439"/>
        <v>5.9893247286175288E-2</v>
      </c>
      <c r="F339" s="292">
        <f t="shared" si="439"/>
        <v>2.3056741158834049E-2</v>
      </c>
      <c r="G339" s="292">
        <f t="shared" si="439"/>
        <v>2.0925175385784422E-2</v>
      </c>
      <c r="H339" s="292">
        <f t="shared" si="439"/>
        <v>5.9292762302914026E-2</v>
      </c>
      <c r="I339" s="292">
        <f t="shared" si="439"/>
        <v>1.8828351308726399E-2</v>
      </c>
      <c r="J339" s="292">
        <f t="shared" si="439"/>
        <v>3.3278588024188815E-2</v>
      </c>
      <c r="K339" s="292">
        <f t="shared" si="439"/>
        <v>1.8293678465605367E-2</v>
      </c>
      <c r="L339" s="292">
        <f t="shared" si="439"/>
        <v>-9.252669039145911E-2</v>
      </c>
      <c r="M339" s="292">
        <f t="shared" si="439"/>
        <v>5.3820278712157776E-3</v>
      </c>
      <c r="N339" s="292">
        <f t="shared" si="439"/>
        <v>2.8521448039448449E-2</v>
      </c>
      <c r="O339" s="292">
        <f t="shared" si="439"/>
        <v>-1.14950406830443E-2</v>
      </c>
      <c r="P339" s="292">
        <f t="shared" si="439"/>
        <v>-1.9279096017166819E-2</v>
      </c>
      <c r="Q339" s="292">
        <f t="shared" si="439"/>
        <v>-2.9137653990358836E-2</v>
      </c>
      <c r="R339" s="292">
        <f t="shared" si="439"/>
        <v>-9.7382749747654263E-4</v>
      </c>
      <c r="S339" s="292">
        <f t="shared" si="439"/>
        <v>1.1793350072282216E-3</v>
      </c>
      <c r="T339" s="292">
        <f t="shared" si="439"/>
        <v>-1.6096508016684496E-2</v>
      </c>
      <c r="U339" s="292">
        <f t="shared" si="439"/>
        <v>-3.9647489403715097E-2</v>
      </c>
      <c r="V339" s="292">
        <f t="shared" si="439"/>
        <v>-1.606803054110173E-2</v>
      </c>
      <c r="W339" s="292">
        <f t="shared" si="439"/>
        <v>-3.4603071142380593E-2</v>
      </c>
      <c r="X339" s="292">
        <f t="shared" si="439"/>
        <v>-2.8932606733614419E-2</v>
      </c>
      <c r="Y339" s="292">
        <f t="shared" si="439"/>
        <v>-4.0119521912350575E-2</v>
      </c>
      <c r="Z339" s="292">
        <f t="shared" si="439"/>
        <v>-5.217608432326748E-2</v>
      </c>
      <c r="AA339" s="292">
        <f t="shared" si="439"/>
        <v>-2.6211604932218746E-2</v>
      </c>
      <c r="AB339" s="292">
        <f t="shared" si="439"/>
        <v>9.3323575937671599E-3</v>
      </c>
      <c r="AC339" s="292">
        <f t="shared" si="439"/>
        <v>-6.3470782906973611E-3</v>
      </c>
      <c r="AD339" s="292">
        <f t="shared" si="439"/>
        <v>2.0488094844952176E-2</v>
      </c>
      <c r="AE339" s="292">
        <f t="shared" si="439"/>
        <v>5.9893247286175288E-2</v>
      </c>
      <c r="AF339" s="292">
        <f t="shared" si="439"/>
        <v>2.9314340992163679E-2</v>
      </c>
      <c r="AG339" s="292">
        <f t="shared" si="439"/>
        <v>1.0627958920381264E-2</v>
      </c>
      <c r="AH339" s="292">
        <f t="shared" si="439"/>
        <v>7.1781351190920439E-2</v>
      </c>
      <c r="AI339" s="292">
        <f t="shared" si="439"/>
        <v>1.2062426216412403E-2</v>
      </c>
      <c r="AJ339" s="292">
        <f t="shared" si="439"/>
        <v>1.0305310758557118E-2</v>
      </c>
      <c r="AK339" s="292">
        <f t="shared" si="439"/>
        <v>8.4725686049516025E-3</v>
      </c>
      <c r="AL339" s="292">
        <f t="shared" si="439"/>
        <v>1.4358485132423882E-2</v>
      </c>
      <c r="AM339" s="292">
        <f t="shared" si="439"/>
        <v>-4.3711714383563027E-3</v>
      </c>
      <c r="AN339" s="292">
        <f t="shared" si="439"/>
        <v>9.4000042776630988E-2</v>
      </c>
      <c r="AO339" s="292">
        <f t="shared" si="439"/>
        <v>0.10044331720624911</v>
      </c>
      <c r="AP339" s="292">
        <f t="shared" si="439"/>
        <v>9.229690156651249E-2</v>
      </c>
      <c r="AQ339" s="292">
        <f t="shared" si="439"/>
        <v>6.5759552987944003E-2</v>
      </c>
      <c r="AR339" s="292">
        <f t="shared" si="439"/>
        <v>-2.4152963425970397E-2</v>
      </c>
      <c r="AS339" s="292">
        <f t="shared" si="439"/>
        <v>2.3641264520897876E-2</v>
      </c>
      <c r="AT339" s="292">
        <f t="shared" si="439"/>
        <v>-1.4358672269879635E-3</v>
      </c>
      <c r="AU339" s="292">
        <f t="shared" si="439"/>
        <v>-1.7250857120772123E-2</v>
      </c>
      <c r="AV339" s="292">
        <f t="shared" si="439"/>
        <v>1.8107128369894809E-2</v>
      </c>
      <c r="AW339" s="292">
        <f t="shared" si="439"/>
        <v>2.7121566936771924E-2</v>
      </c>
      <c r="AX339" s="292">
        <f t="shared" si="439"/>
        <v>-2.2102416909814848E-2</v>
      </c>
      <c r="AY339" s="292">
        <f t="shared" si="439"/>
        <v>2.9374018582124517E-2</v>
      </c>
      <c r="AZ339" s="292">
        <f t="shared" si="439"/>
        <v>1.8145519540926802E-2</v>
      </c>
      <c r="BA339" s="292">
        <f t="shared" si="439"/>
        <v>3.6112635966250028E-2</v>
      </c>
      <c r="BB339" s="292">
        <f t="shared" si="439"/>
        <v>4.9984907157457181E-2</v>
      </c>
      <c r="BC339" s="292">
        <f t="shared" si="439"/>
        <v>2.6955545428201111E-2</v>
      </c>
      <c r="BD339" s="292">
        <f t="shared" si="439"/>
        <v>3.1276293145075407E-2</v>
      </c>
      <c r="BE339" s="292">
        <f t="shared" si="439"/>
        <v>9.9655326345338135E-3</v>
      </c>
      <c r="BF339" s="292" t="e">
        <f t="shared" si="439"/>
        <v>#DIV/0!</v>
      </c>
      <c r="BG339" s="292">
        <f t="shared" si="439"/>
        <v>2.7916036072215267E-2</v>
      </c>
      <c r="BH339" s="292">
        <f t="shared" si="439"/>
        <v>3.5980064085979091E-2</v>
      </c>
    </row>
    <row r="340" spans="1:60" x14ac:dyDescent="0.2">
      <c r="A340" s="144">
        <f t="shared" si="432"/>
        <v>44469</v>
      </c>
      <c r="B340" s="292">
        <f t="shared" ref="B340:BH340" si="440">B101/B$94-1</f>
        <v>1.219429855642673E-2</v>
      </c>
      <c r="C340" s="292">
        <f t="shared" si="440"/>
        <v>1.234659705267771E-2</v>
      </c>
      <c r="D340" s="292">
        <f t="shared" si="440"/>
        <v>-1.3054497675183518E-2</v>
      </c>
      <c r="E340" s="292">
        <f t="shared" si="440"/>
        <v>5.6890552357341306E-2</v>
      </c>
      <c r="F340" s="292">
        <f t="shared" si="440"/>
        <v>1.2947658500298553E-2</v>
      </c>
      <c r="G340" s="292">
        <f t="shared" si="440"/>
        <v>1.3195094555333853E-2</v>
      </c>
      <c r="H340" s="292">
        <f t="shared" si="440"/>
        <v>8.7413148652937256E-3</v>
      </c>
      <c r="I340" s="292">
        <f t="shared" si="440"/>
        <v>1.0777616541769452E-2</v>
      </c>
      <c r="J340" s="292">
        <f t="shared" si="440"/>
        <v>2.2011386381394216E-2</v>
      </c>
      <c r="K340" s="292">
        <f t="shared" si="440"/>
        <v>1.1317067368291411E-2</v>
      </c>
      <c r="L340" s="292">
        <f t="shared" si="440"/>
        <v>0.11921708185053381</v>
      </c>
      <c r="M340" s="292">
        <f t="shared" si="440"/>
        <v>-5.2859202306587694E-4</v>
      </c>
      <c r="N340" s="292">
        <f t="shared" si="440"/>
        <v>3.1179078031579932E-2</v>
      </c>
      <c r="O340" s="292">
        <f t="shared" si="440"/>
        <v>-1.6596332161635585E-2</v>
      </c>
      <c r="P340" s="292">
        <f t="shared" si="440"/>
        <v>-2.7108321653167344E-2</v>
      </c>
      <c r="Q340" s="292">
        <f t="shared" si="440"/>
        <v>-4.4456347080878422E-2</v>
      </c>
      <c r="R340" s="292">
        <f t="shared" si="440"/>
        <v>-2.6158286063604486E-3</v>
      </c>
      <c r="S340" s="292">
        <f t="shared" si="440"/>
        <v>4.7173400289126644E-3</v>
      </c>
      <c r="T340" s="292">
        <f t="shared" si="440"/>
        <v>-2.2114447395317427E-2</v>
      </c>
      <c r="U340" s="292">
        <f t="shared" si="440"/>
        <v>-4.5161273199693208E-2</v>
      </c>
      <c r="V340" s="292">
        <f t="shared" si="440"/>
        <v>-2.0773950050928192E-2</v>
      </c>
      <c r="W340" s="292">
        <f t="shared" si="440"/>
        <v>-3.9462837643540416E-2</v>
      </c>
      <c r="X340" s="292">
        <f t="shared" si="440"/>
        <v>-3.1074704961670752E-2</v>
      </c>
      <c r="Y340" s="292">
        <f t="shared" si="440"/>
        <v>-4.906374501992028E-2</v>
      </c>
      <c r="Z340" s="292">
        <f t="shared" si="440"/>
        <v>-6.5006268992923499E-2</v>
      </c>
      <c r="AA340" s="292">
        <f t="shared" si="440"/>
        <v>-3.067315470791554E-2</v>
      </c>
      <c r="AB340" s="292">
        <f t="shared" si="440"/>
        <v>7.7785662541949296E-3</v>
      </c>
      <c r="AC340" s="292">
        <f t="shared" si="440"/>
        <v>-8.5875788100586714E-3</v>
      </c>
      <c r="AD340" s="292">
        <f t="shared" si="440"/>
        <v>1.868498398335583E-2</v>
      </c>
      <c r="AE340" s="292">
        <f t="shared" si="440"/>
        <v>5.6890552357341306E-2</v>
      </c>
      <c r="AF340" s="292">
        <f t="shared" si="440"/>
        <v>2.3729605848325397E-2</v>
      </c>
      <c r="AG340" s="292">
        <f t="shared" si="440"/>
        <v>8.5364675392580747E-3</v>
      </c>
      <c r="AH340" s="292">
        <f t="shared" si="440"/>
        <v>6.8989592552703538E-2</v>
      </c>
      <c r="AI340" s="292">
        <f t="shared" si="440"/>
        <v>-4.0917749379614232E-3</v>
      </c>
      <c r="AJ340" s="292">
        <f t="shared" si="440"/>
        <v>1.2635252327991342E-2</v>
      </c>
      <c r="AK340" s="292">
        <f t="shared" si="440"/>
        <v>6.3117402221271046E-3</v>
      </c>
      <c r="AL340" s="292">
        <f t="shared" si="440"/>
        <v>-1.3271821997261624E-2</v>
      </c>
      <c r="AM340" s="292">
        <f t="shared" si="440"/>
        <v>-8.9402717903633855E-3</v>
      </c>
      <c r="AN340" s="292">
        <f t="shared" si="440"/>
        <v>5.6616564537459668E-2</v>
      </c>
      <c r="AO340" s="292">
        <f t="shared" si="440"/>
        <v>4.1750676698139255E-2</v>
      </c>
      <c r="AP340" s="292">
        <f t="shared" si="440"/>
        <v>6.0546042705853065E-2</v>
      </c>
      <c r="AQ340" s="292">
        <f t="shared" si="440"/>
        <v>6.7288218917341602E-2</v>
      </c>
      <c r="AR340" s="292">
        <f t="shared" si="440"/>
        <v>-2.6484918421643133E-2</v>
      </c>
      <c r="AS340" s="292">
        <f t="shared" si="440"/>
        <v>3.6757599508907335E-2</v>
      </c>
      <c r="AT340" s="292">
        <f t="shared" si="440"/>
        <v>-5.0806294673616526E-3</v>
      </c>
      <c r="AU340" s="292">
        <f t="shared" si="440"/>
        <v>-2.9277752157858106E-2</v>
      </c>
      <c r="AV340" s="292">
        <f t="shared" si="440"/>
        <v>2.811326360444566E-2</v>
      </c>
      <c r="AW340" s="292">
        <f t="shared" si="440"/>
        <v>2.8052401062130805E-2</v>
      </c>
      <c r="AX340" s="292">
        <f t="shared" si="440"/>
        <v>-2.1024644306528395E-2</v>
      </c>
      <c r="AY340" s="292">
        <f t="shared" si="440"/>
        <v>1.5229973442507871E-2</v>
      </c>
      <c r="AZ340" s="292">
        <f t="shared" si="440"/>
        <v>6.3990132851123871E-3</v>
      </c>
      <c r="BA340" s="292">
        <f t="shared" si="440"/>
        <v>1.070215948532538E-2</v>
      </c>
      <c r="BB340" s="292">
        <f t="shared" si="440"/>
        <v>4.5084131816574669E-2</v>
      </c>
      <c r="BC340" s="292">
        <f t="shared" si="440"/>
        <v>1.6722647125088308E-2</v>
      </c>
      <c r="BD340" s="292">
        <f t="shared" si="440"/>
        <v>3.5504734589915765E-2</v>
      </c>
      <c r="BE340" s="292">
        <f t="shared" si="440"/>
        <v>9.3794352155935901E-3</v>
      </c>
      <c r="BF340" s="292" t="e">
        <f t="shared" si="440"/>
        <v>#DIV/0!</v>
      </c>
      <c r="BG340" s="292">
        <f t="shared" si="440"/>
        <v>1.530494615064959E-2</v>
      </c>
      <c r="BH340" s="292">
        <f t="shared" si="440"/>
        <v>2.4209867397881446E-2</v>
      </c>
    </row>
    <row r="341" spans="1:60" x14ac:dyDescent="0.2">
      <c r="A341" s="144">
        <f>A102</f>
        <v>44560</v>
      </c>
      <c r="B341" s="292">
        <f t="shared" ref="B341:BH341" si="441">B102/B$94-1</f>
        <v>-1</v>
      </c>
      <c r="C341" s="292">
        <f t="shared" si="441"/>
        <v>-1</v>
      </c>
      <c r="D341" s="292">
        <f t="shared" si="441"/>
        <v>-1</v>
      </c>
      <c r="E341" s="292">
        <f t="shared" si="441"/>
        <v>-1</v>
      </c>
      <c r="F341" s="292">
        <f t="shared" si="441"/>
        <v>-1</v>
      </c>
      <c r="G341" s="292">
        <f t="shared" si="441"/>
        <v>-1</v>
      </c>
      <c r="H341" s="292">
        <f t="shared" si="441"/>
        <v>-1</v>
      </c>
      <c r="I341" s="292">
        <f t="shared" si="441"/>
        <v>-1</v>
      </c>
      <c r="J341" s="292">
        <f t="shared" si="441"/>
        <v>-1</v>
      </c>
      <c r="K341" s="292">
        <f t="shared" si="441"/>
        <v>-1</v>
      </c>
      <c r="L341" s="292">
        <f t="shared" si="441"/>
        <v>-1</v>
      </c>
      <c r="M341" s="292">
        <f t="shared" si="441"/>
        <v>-1</v>
      </c>
      <c r="N341" s="292">
        <f t="shared" si="441"/>
        <v>-1</v>
      </c>
      <c r="O341" s="292">
        <f t="shared" si="441"/>
        <v>-1</v>
      </c>
      <c r="P341" s="292">
        <f t="shared" si="441"/>
        <v>-1</v>
      </c>
      <c r="Q341" s="292">
        <f t="shared" si="441"/>
        <v>-1</v>
      </c>
      <c r="R341" s="292">
        <f t="shared" si="441"/>
        <v>-1</v>
      </c>
      <c r="S341" s="292">
        <f t="shared" si="441"/>
        <v>-1</v>
      </c>
      <c r="T341" s="292">
        <f t="shared" si="441"/>
        <v>-1</v>
      </c>
      <c r="U341" s="292">
        <f t="shared" si="441"/>
        <v>-1</v>
      </c>
      <c r="V341" s="292">
        <f t="shared" si="441"/>
        <v>-1</v>
      </c>
      <c r="W341" s="292">
        <f t="shared" si="441"/>
        <v>-1</v>
      </c>
      <c r="X341" s="292">
        <f t="shared" si="441"/>
        <v>-1</v>
      </c>
      <c r="Y341" s="292">
        <f t="shared" si="441"/>
        <v>-1</v>
      </c>
      <c r="Z341" s="292">
        <f t="shared" si="441"/>
        <v>-1</v>
      </c>
      <c r="AA341" s="292">
        <f t="shared" si="441"/>
        <v>-1</v>
      </c>
      <c r="AB341" s="292">
        <f t="shared" si="441"/>
        <v>-1</v>
      </c>
      <c r="AC341" s="292">
        <f t="shared" si="441"/>
        <v>-1</v>
      </c>
      <c r="AD341" s="292">
        <f t="shared" si="441"/>
        <v>-1</v>
      </c>
      <c r="AE341" s="292">
        <f t="shared" si="441"/>
        <v>-1</v>
      </c>
      <c r="AF341" s="292">
        <f t="shared" si="441"/>
        <v>-1</v>
      </c>
      <c r="AG341" s="292">
        <f t="shared" si="441"/>
        <v>-1</v>
      </c>
      <c r="AH341" s="292">
        <f t="shared" si="441"/>
        <v>-1</v>
      </c>
      <c r="AI341" s="292">
        <f t="shared" si="441"/>
        <v>-1</v>
      </c>
      <c r="AJ341" s="292">
        <f t="shared" si="441"/>
        <v>-1</v>
      </c>
      <c r="AK341" s="292">
        <f t="shared" si="441"/>
        <v>-1</v>
      </c>
      <c r="AL341" s="292">
        <f t="shared" si="441"/>
        <v>-1</v>
      </c>
      <c r="AM341" s="292">
        <f t="shared" si="441"/>
        <v>-1</v>
      </c>
      <c r="AN341" s="292">
        <f t="shared" si="441"/>
        <v>-1</v>
      </c>
      <c r="AO341" s="292">
        <f t="shared" si="441"/>
        <v>-1</v>
      </c>
      <c r="AP341" s="292">
        <f t="shared" si="441"/>
        <v>-1</v>
      </c>
      <c r="AQ341" s="292">
        <f t="shared" si="441"/>
        <v>-1</v>
      </c>
      <c r="AR341" s="292">
        <f t="shared" si="441"/>
        <v>-1</v>
      </c>
      <c r="AS341" s="292">
        <f t="shared" si="441"/>
        <v>-1</v>
      </c>
      <c r="AT341" s="292">
        <f t="shared" si="441"/>
        <v>-1</v>
      </c>
      <c r="AU341" s="292">
        <f t="shared" si="441"/>
        <v>-1</v>
      </c>
      <c r="AV341" s="292">
        <f t="shared" si="441"/>
        <v>-1</v>
      </c>
      <c r="AW341" s="292">
        <f t="shared" si="441"/>
        <v>-1</v>
      </c>
      <c r="AX341" s="292">
        <f t="shared" si="441"/>
        <v>-1</v>
      </c>
      <c r="AY341" s="292">
        <f t="shared" si="441"/>
        <v>-1</v>
      </c>
      <c r="AZ341" s="292">
        <f t="shared" si="441"/>
        <v>-1</v>
      </c>
      <c r="BA341" s="292">
        <f t="shared" si="441"/>
        <v>-1</v>
      </c>
      <c r="BB341" s="292">
        <f t="shared" si="441"/>
        <v>-1</v>
      </c>
      <c r="BC341" s="292">
        <f t="shared" si="441"/>
        <v>-1</v>
      </c>
      <c r="BD341" s="292">
        <f t="shared" si="441"/>
        <v>-1</v>
      </c>
      <c r="BE341" s="292">
        <f t="shared" si="441"/>
        <v>-1</v>
      </c>
      <c r="BF341" s="292" t="e">
        <f t="shared" si="441"/>
        <v>#DIV/0!</v>
      </c>
      <c r="BG341" s="292">
        <f t="shared" si="441"/>
        <v>-1</v>
      </c>
      <c r="BH341" s="292">
        <f t="shared" si="441"/>
        <v>-1</v>
      </c>
    </row>
    <row r="343" spans="1:60" ht="12" thickBot="1" x14ac:dyDescent="0.25"/>
    <row r="344" spans="1:60" ht="12" thickBot="1" x14ac:dyDescent="0.25">
      <c r="A344" s="321" t="s">
        <v>252</v>
      </c>
      <c r="B344" s="324"/>
      <c r="C344" s="324"/>
      <c r="D344" s="325"/>
      <c r="E344" s="325"/>
      <c r="F344" s="325"/>
      <c r="G344" s="325"/>
      <c r="H344" s="325"/>
      <c r="I344" s="325"/>
      <c r="J344" s="325"/>
      <c r="K344" s="325"/>
      <c r="L344" s="326"/>
      <c r="M344" s="326"/>
      <c r="N344" s="326"/>
      <c r="O344" s="326"/>
      <c r="P344" s="326"/>
      <c r="Q344" s="326"/>
      <c r="R344" s="325"/>
      <c r="S344" s="325"/>
      <c r="T344" s="325"/>
      <c r="U344" s="325"/>
      <c r="V344" s="325"/>
      <c r="W344" s="325"/>
      <c r="X344" s="325"/>
      <c r="Y344" s="325"/>
      <c r="Z344" s="325"/>
      <c r="AA344" s="325"/>
      <c r="AB344" s="325"/>
      <c r="AC344" s="325"/>
      <c r="AD344" s="325"/>
      <c r="AE344" s="325"/>
      <c r="AF344" s="325"/>
      <c r="AG344" s="325"/>
      <c r="AH344" s="325"/>
      <c r="AI344" s="325"/>
      <c r="AJ344" s="325"/>
      <c r="AK344" s="325"/>
      <c r="AL344" s="325"/>
      <c r="AM344" s="325"/>
      <c r="AN344" s="325"/>
      <c r="AO344" s="325"/>
      <c r="AP344" s="325"/>
      <c r="AQ344" s="325"/>
      <c r="AR344" s="325"/>
      <c r="AS344" s="325"/>
      <c r="AT344" s="325"/>
      <c r="AU344" s="325"/>
      <c r="AV344" s="325"/>
      <c r="AW344" s="325"/>
      <c r="AX344" s="325"/>
      <c r="AY344" s="325"/>
      <c r="AZ344" s="325"/>
      <c r="BA344" s="325"/>
      <c r="BB344" s="325"/>
      <c r="BC344" s="327"/>
      <c r="BD344" s="325"/>
      <c r="BE344" s="325"/>
      <c r="BF344" s="325"/>
      <c r="BG344" s="325"/>
      <c r="BH344" s="328"/>
    </row>
    <row r="345" spans="1:60" x14ac:dyDescent="0.2">
      <c r="A345" s="144">
        <v>43891</v>
      </c>
      <c r="B345" s="287">
        <f>B95-B$94</f>
        <v>-582764.16099560261</v>
      </c>
      <c r="C345" s="287">
        <f t="shared" ref="C345:BH349" si="442">C95-C$94</f>
        <v>-247287.30000000075</v>
      </c>
      <c r="D345" s="287">
        <f t="shared" si="442"/>
        <v>-13105</v>
      </c>
      <c r="E345" s="287">
        <f t="shared" si="442"/>
        <v>8376</v>
      </c>
      <c r="F345" s="287">
        <f t="shared" si="442"/>
        <v>-578035.16099560075</v>
      </c>
      <c r="G345" s="287">
        <f t="shared" si="442"/>
        <v>-242558.29999999888</v>
      </c>
      <c r="H345" s="287">
        <f t="shared" si="442"/>
        <v>-335476.8609956007</v>
      </c>
      <c r="I345" s="287">
        <f t="shared" si="442"/>
        <v>-572983.26099560224</v>
      </c>
      <c r="J345" s="287">
        <f t="shared" si="442"/>
        <v>-9780.8999999999069</v>
      </c>
      <c r="K345" s="287">
        <f t="shared" si="442"/>
        <v>-232777.39999999851</v>
      </c>
      <c r="L345" s="287">
        <f t="shared" si="442"/>
        <v>21</v>
      </c>
      <c r="M345" s="287">
        <f t="shared" si="442"/>
        <v>112</v>
      </c>
      <c r="N345" s="287">
        <f t="shared" si="442"/>
        <v>-10044</v>
      </c>
      <c r="O345" s="287">
        <f t="shared" si="442"/>
        <v>-753</v>
      </c>
      <c r="P345" s="287">
        <f t="shared" si="442"/>
        <v>-238</v>
      </c>
      <c r="Q345" s="287">
        <f t="shared" si="442"/>
        <v>-23</v>
      </c>
      <c r="R345" s="287">
        <f t="shared" si="442"/>
        <v>984</v>
      </c>
      <c r="S345" s="287">
        <f t="shared" si="442"/>
        <v>111</v>
      </c>
      <c r="T345" s="287">
        <f t="shared" si="442"/>
        <v>-375</v>
      </c>
      <c r="U345" s="287">
        <f t="shared" si="442"/>
        <v>-1070</v>
      </c>
      <c r="V345" s="287">
        <f t="shared" si="442"/>
        <v>-290</v>
      </c>
      <c r="W345" s="287">
        <f t="shared" si="442"/>
        <v>-320</v>
      </c>
      <c r="X345" s="287">
        <f t="shared" si="442"/>
        <v>-1359</v>
      </c>
      <c r="Y345" s="287">
        <f t="shared" si="442"/>
        <v>107</v>
      </c>
      <c r="Z345" s="287">
        <f t="shared" si="442"/>
        <v>-524</v>
      </c>
      <c r="AA345" s="287">
        <f t="shared" si="442"/>
        <v>631</v>
      </c>
      <c r="AB345" s="287">
        <f t="shared" si="442"/>
        <v>532</v>
      </c>
      <c r="AC345" s="287">
        <f t="shared" si="442"/>
        <v>-601</v>
      </c>
      <c r="AD345" s="287">
        <f t="shared" si="442"/>
        <v>122</v>
      </c>
      <c r="AE345" s="287">
        <f t="shared" si="442"/>
        <v>8376</v>
      </c>
      <c r="AF345" s="287">
        <f t="shared" si="442"/>
        <v>-265</v>
      </c>
      <c r="AG345" s="287">
        <f t="shared" si="442"/>
        <v>1433</v>
      </c>
      <c r="AH345" s="287">
        <f t="shared" si="442"/>
        <v>7208</v>
      </c>
      <c r="AI345" s="287">
        <f t="shared" si="442"/>
        <v>-73017.399999999907</v>
      </c>
      <c r="AJ345" s="287">
        <f t="shared" si="442"/>
        <v>-1432</v>
      </c>
      <c r="AK345" s="287">
        <f t="shared" si="442"/>
        <v>-4190</v>
      </c>
      <c r="AL345" s="287">
        <f t="shared" si="442"/>
        <v>-67395.40000000014</v>
      </c>
      <c r="AM345" s="287">
        <f t="shared" si="442"/>
        <v>-16412</v>
      </c>
      <c r="AN345" s="287">
        <f t="shared" si="442"/>
        <v>-50715</v>
      </c>
      <c r="AO345" s="287">
        <f t="shared" si="442"/>
        <v>-7826</v>
      </c>
      <c r="AP345" s="287">
        <f t="shared" si="442"/>
        <v>-42889</v>
      </c>
      <c r="AQ345" s="287">
        <f t="shared" si="442"/>
        <v>-1201.3999999999942</v>
      </c>
      <c r="AR345" s="287">
        <f t="shared" si="442"/>
        <v>-1030</v>
      </c>
      <c r="AS345" s="287">
        <f t="shared" si="442"/>
        <v>1223</v>
      </c>
      <c r="AT345" s="287">
        <f t="shared" si="442"/>
        <v>-4445</v>
      </c>
      <c r="AU345" s="287">
        <f t="shared" si="442"/>
        <v>-4071.7000000000116</v>
      </c>
      <c r="AV345" s="287">
        <f t="shared" si="442"/>
        <v>3360</v>
      </c>
      <c r="AW345" s="287">
        <f t="shared" si="442"/>
        <v>503</v>
      </c>
      <c r="AX345" s="287">
        <f t="shared" si="442"/>
        <v>-6030</v>
      </c>
      <c r="AY345" s="287">
        <f t="shared" si="442"/>
        <v>-386425.66099560051</v>
      </c>
      <c r="AZ345" s="287">
        <f t="shared" si="442"/>
        <v>-2070</v>
      </c>
      <c r="BA345" s="287">
        <f t="shared" si="442"/>
        <v>152</v>
      </c>
      <c r="BB345" s="287">
        <f t="shared" si="442"/>
        <v>-4383</v>
      </c>
      <c r="BC345" s="287">
        <f t="shared" si="442"/>
        <v>-3479.8999999999069</v>
      </c>
      <c r="BD345" s="287">
        <f t="shared" si="442"/>
        <v>-17908.200000000012</v>
      </c>
      <c r="BE345" s="287">
        <f t="shared" si="442"/>
        <v>-12083.900000000023</v>
      </c>
      <c r="BF345" s="287">
        <f t="shared" si="442"/>
        <v>0</v>
      </c>
      <c r="BG345" s="287">
        <f t="shared" si="442"/>
        <v>-24812.000000000233</v>
      </c>
      <c r="BH345" s="287">
        <f t="shared" si="442"/>
        <v>-9477.1999999999534</v>
      </c>
    </row>
    <row r="346" spans="1:60" x14ac:dyDescent="0.2">
      <c r="A346" s="144">
        <v>43983</v>
      </c>
      <c r="B346" s="287">
        <f t="shared" ref="B346:Q352" si="443">B96-B$94</f>
        <v>-341474.04840724543</v>
      </c>
      <c r="C346" s="287">
        <f t="shared" si="443"/>
        <v>-179591.20000000298</v>
      </c>
      <c r="D346" s="287">
        <f t="shared" si="443"/>
        <v>-17211</v>
      </c>
      <c r="E346" s="287">
        <f t="shared" si="443"/>
        <v>29284</v>
      </c>
      <c r="F346" s="287">
        <f t="shared" si="443"/>
        <v>-353547.04840724356</v>
      </c>
      <c r="G346" s="287">
        <f t="shared" si="443"/>
        <v>-191664.20000000112</v>
      </c>
      <c r="H346" s="287">
        <f t="shared" si="443"/>
        <v>-161882.84840724163</v>
      </c>
      <c r="I346" s="287">
        <f t="shared" si="443"/>
        <v>-312421.14840724505</v>
      </c>
      <c r="J346" s="287">
        <f t="shared" si="443"/>
        <v>-29052.899999999907</v>
      </c>
      <c r="K346" s="287">
        <f t="shared" si="443"/>
        <v>-162611.30000000075</v>
      </c>
      <c r="L346" s="287">
        <f t="shared" si="443"/>
        <v>45</v>
      </c>
      <c r="M346" s="287">
        <f t="shared" si="443"/>
        <v>214</v>
      </c>
      <c r="N346" s="287">
        <f t="shared" si="443"/>
        <v>-3532</v>
      </c>
      <c r="O346" s="287">
        <f t="shared" si="443"/>
        <v>-627</v>
      </c>
      <c r="P346" s="287">
        <f t="shared" si="443"/>
        <v>-751</v>
      </c>
      <c r="Q346" s="287">
        <f t="shared" si="443"/>
        <v>-87</v>
      </c>
      <c r="R346" s="287">
        <f t="shared" si="442"/>
        <v>605</v>
      </c>
      <c r="S346" s="287">
        <f t="shared" si="442"/>
        <v>195</v>
      </c>
      <c r="T346" s="287">
        <f t="shared" si="442"/>
        <v>-1528</v>
      </c>
      <c r="U346" s="287">
        <f t="shared" si="442"/>
        <v>-4457</v>
      </c>
      <c r="V346" s="287">
        <f t="shared" si="442"/>
        <v>-980</v>
      </c>
      <c r="W346" s="287">
        <f t="shared" si="442"/>
        <v>-1371</v>
      </c>
      <c r="X346" s="287">
        <f t="shared" si="442"/>
        <v>-2035</v>
      </c>
      <c r="Y346" s="287">
        <f t="shared" si="442"/>
        <v>-2877</v>
      </c>
      <c r="Z346" s="287">
        <f t="shared" si="442"/>
        <v>-2637</v>
      </c>
      <c r="AA346" s="287">
        <f t="shared" si="442"/>
        <v>-240</v>
      </c>
      <c r="AB346" s="287">
        <f t="shared" si="442"/>
        <v>512</v>
      </c>
      <c r="AC346" s="287">
        <f t="shared" si="442"/>
        <v>-891</v>
      </c>
      <c r="AD346" s="287">
        <f t="shared" si="442"/>
        <v>399</v>
      </c>
      <c r="AE346" s="287">
        <f t="shared" si="442"/>
        <v>29284</v>
      </c>
      <c r="AF346" s="287">
        <f t="shared" si="442"/>
        <v>888</v>
      </c>
      <c r="AG346" s="287">
        <f t="shared" si="442"/>
        <v>2317</v>
      </c>
      <c r="AH346" s="287">
        <f t="shared" si="442"/>
        <v>26079</v>
      </c>
      <c r="AI346" s="287">
        <f t="shared" si="442"/>
        <v>-34741.399999999907</v>
      </c>
      <c r="AJ346" s="287">
        <f t="shared" si="442"/>
        <v>-297</v>
      </c>
      <c r="AK346" s="287">
        <f t="shared" si="442"/>
        <v>-2925</v>
      </c>
      <c r="AL346" s="287">
        <f t="shared" si="442"/>
        <v>-31519.399999999907</v>
      </c>
      <c r="AM346" s="287">
        <f t="shared" si="442"/>
        <v>-22379</v>
      </c>
      <c r="AN346" s="287">
        <f t="shared" si="442"/>
        <v>-10740</v>
      </c>
      <c r="AO346" s="287">
        <f t="shared" si="442"/>
        <v>1183</v>
      </c>
      <c r="AP346" s="287">
        <f t="shared" si="442"/>
        <v>-11923</v>
      </c>
      <c r="AQ346" s="287">
        <f t="shared" si="442"/>
        <v>1272.3999999999942</v>
      </c>
      <c r="AR346" s="287">
        <f t="shared" si="442"/>
        <v>-2231</v>
      </c>
      <c r="AS346" s="287">
        <f t="shared" si="442"/>
        <v>-3107</v>
      </c>
      <c r="AT346" s="287">
        <f t="shared" si="442"/>
        <v>-5641</v>
      </c>
      <c r="AU346" s="287">
        <f t="shared" si="442"/>
        <v>-3230.7000000000116</v>
      </c>
      <c r="AV346" s="287">
        <f t="shared" si="442"/>
        <v>-3665</v>
      </c>
      <c r="AW346" s="287">
        <f t="shared" si="442"/>
        <v>312</v>
      </c>
      <c r="AX346" s="287">
        <f t="shared" si="442"/>
        <v>-8047</v>
      </c>
      <c r="AY346" s="287">
        <f t="shared" si="442"/>
        <v>-192712.94840724161</v>
      </c>
      <c r="AZ346" s="287">
        <f t="shared" si="442"/>
        <v>-4878</v>
      </c>
      <c r="BA346" s="287">
        <f t="shared" si="442"/>
        <v>-16406</v>
      </c>
      <c r="BB346" s="287">
        <f t="shared" si="442"/>
        <v>-1026</v>
      </c>
      <c r="BC346" s="287">
        <f t="shared" si="442"/>
        <v>-6742.8999999999069</v>
      </c>
      <c r="BD346" s="287">
        <f t="shared" si="442"/>
        <v>-22240.200000000012</v>
      </c>
      <c r="BE346" s="287">
        <f t="shared" si="442"/>
        <v>-17343.29999999993</v>
      </c>
      <c r="BF346" s="287">
        <f t="shared" si="442"/>
        <v>0</v>
      </c>
      <c r="BG346" s="287">
        <f t="shared" si="442"/>
        <v>-41691.40000000014</v>
      </c>
      <c r="BH346" s="287">
        <f t="shared" si="442"/>
        <v>-23430.199999999953</v>
      </c>
    </row>
    <row r="347" spans="1:60" x14ac:dyDescent="0.2">
      <c r="A347" s="144">
        <v>44075</v>
      </c>
      <c r="B347" s="287">
        <f t="shared" si="443"/>
        <v>-226150.44730658457</v>
      </c>
      <c r="C347" s="287">
        <f t="shared" si="442"/>
        <v>-156514.89999999851</v>
      </c>
      <c r="D347" s="287">
        <f t="shared" si="442"/>
        <v>-38278.299999999814</v>
      </c>
      <c r="E347" s="287">
        <f t="shared" si="442"/>
        <v>39460</v>
      </c>
      <c r="F347" s="287">
        <f t="shared" si="442"/>
        <v>-227332.14730658755</v>
      </c>
      <c r="G347" s="287">
        <f t="shared" si="442"/>
        <v>-157696.59999999963</v>
      </c>
      <c r="H347" s="287">
        <f t="shared" si="442"/>
        <v>-69635.547306587454</v>
      </c>
      <c r="I347" s="287">
        <f t="shared" si="442"/>
        <v>-217070.24730658345</v>
      </c>
      <c r="J347" s="287">
        <f t="shared" si="442"/>
        <v>-9080.1999999997206</v>
      </c>
      <c r="K347" s="287">
        <f t="shared" si="442"/>
        <v>-148616.39999999851</v>
      </c>
      <c r="L347" s="287">
        <f t="shared" si="442"/>
        <v>-22</v>
      </c>
      <c r="M347" s="287">
        <f t="shared" si="442"/>
        <v>103</v>
      </c>
      <c r="N347" s="287">
        <f t="shared" si="442"/>
        <v>267</v>
      </c>
      <c r="O347" s="287">
        <f t="shared" si="442"/>
        <v>-2824</v>
      </c>
      <c r="P347" s="287">
        <f t="shared" si="442"/>
        <v>-2677</v>
      </c>
      <c r="Q347" s="287">
        <f t="shared" si="442"/>
        <v>-152</v>
      </c>
      <c r="R347" s="287">
        <f t="shared" si="442"/>
        <v>-633</v>
      </c>
      <c r="S347" s="287">
        <f t="shared" si="442"/>
        <v>88</v>
      </c>
      <c r="T347" s="287">
        <f t="shared" si="442"/>
        <v>-4288</v>
      </c>
      <c r="U347" s="287">
        <f t="shared" si="442"/>
        <v>-9820.2999999999884</v>
      </c>
      <c r="V347" s="287">
        <f t="shared" si="442"/>
        <v>-2139</v>
      </c>
      <c r="W347" s="287">
        <f t="shared" si="442"/>
        <v>-2695</v>
      </c>
      <c r="X347" s="287">
        <f t="shared" si="442"/>
        <v>-4567</v>
      </c>
      <c r="Y347" s="287">
        <f t="shared" si="442"/>
        <v>-6531</v>
      </c>
      <c r="Z347" s="287">
        <f t="shared" si="442"/>
        <v>-5023</v>
      </c>
      <c r="AA347" s="287">
        <f t="shared" si="442"/>
        <v>-1508</v>
      </c>
      <c r="AB347" s="287">
        <f t="shared" si="442"/>
        <v>-1119</v>
      </c>
      <c r="AC347" s="287">
        <f t="shared" si="442"/>
        <v>-1713</v>
      </c>
      <c r="AD347" s="287">
        <f t="shared" si="442"/>
        <v>422</v>
      </c>
      <c r="AE347" s="287">
        <f t="shared" si="442"/>
        <v>39460</v>
      </c>
      <c r="AF347" s="287">
        <f t="shared" si="442"/>
        <v>1214</v>
      </c>
      <c r="AG347" s="287">
        <f t="shared" si="442"/>
        <v>2563</v>
      </c>
      <c r="AH347" s="287">
        <f t="shared" si="442"/>
        <v>35683</v>
      </c>
      <c r="AI347" s="287">
        <f t="shared" si="442"/>
        <v>-65095.899999999907</v>
      </c>
      <c r="AJ347" s="287">
        <f t="shared" si="442"/>
        <v>2258</v>
      </c>
      <c r="AK347" s="287">
        <f t="shared" si="442"/>
        <v>-9852</v>
      </c>
      <c r="AL347" s="287">
        <f t="shared" si="442"/>
        <v>-57501.899999999907</v>
      </c>
      <c r="AM347" s="287">
        <f t="shared" si="442"/>
        <v>-26945</v>
      </c>
      <c r="AN347" s="287">
        <f t="shared" si="442"/>
        <v>2805.8000000000466</v>
      </c>
      <c r="AO347" s="287">
        <f t="shared" si="442"/>
        <v>-215.10000000000582</v>
      </c>
      <c r="AP347" s="287">
        <f t="shared" si="442"/>
        <v>3020.9000000000233</v>
      </c>
      <c r="AQ347" s="287">
        <f t="shared" si="442"/>
        <v>7459</v>
      </c>
      <c r="AR347" s="287">
        <f t="shared" si="442"/>
        <v>-2309</v>
      </c>
      <c r="AS347" s="287">
        <f t="shared" si="442"/>
        <v>-4287</v>
      </c>
      <c r="AT347" s="287">
        <f t="shared" si="442"/>
        <v>-11278</v>
      </c>
      <c r="AU347" s="287">
        <f t="shared" si="442"/>
        <v>-6600.7000000000116</v>
      </c>
      <c r="AV347" s="287">
        <f t="shared" si="442"/>
        <v>-7006</v>
      </c>
      <c r="AW347" s="287">
        <f t="shared" si="442"/>
        <v>445</v>
      </c>
      <c r="AX347" s="287">
        <f t="shared" si="442"/>
        <v>-6104.7000000000116</v>
      </c>
      <c r="AY347" s="287">
        <f t="shared" si="442"/>
        <v>-85082.747306587407</v>
      </c>
      <c r="AZ347" s="287">
        <f t="shared" si="442"/>
        <v>-1941</v>
      </c>
      <c r="BA347" s="287">
        <f t="shared" si="442"/>
        <v>-14474</v>
      </c>
      <c r="BB347" s="287">
        <f t="shared" si="442"/>
        <v>5199</v>
      </c>
      <c r="BC347" s="287">
        <f t="shared" si="442"/>
        <v>2135.8000000000466</v>
      </c>
      <c r="BD347" s="287">
        <f t="shared" si="442"/>
        <v>-8164.2000000000116</v>
      </c>
      <c r="BE347" s="287">
        <f t="shared" si="442"/>
        <v>-6088.5</v>
      </c>
      <c r="BF347" s="287">
        <f t="shared" si="442"/>
        <v>0</v>
      </c>
      <c r="BG347" s="287">
        <f t="shared" si="442"/>
        <v>-14891.800000000047</v>
      </c>
      <c r="BH347" s="287">
        <f t="shared" si="442"/>
        <v>-4701.1999999999534</v>
      </c>
    </row>
    <row r="348" spans="1:60" x14ac:dyDescent="0.2">
      <c r="A348" s="144">
        <v>44166</v>
      </c>
      <c r="B348" s="287">
        <f t="shared" si="443"/>
        <v>-323235.41740779206</v>
      </c>
      <c r="C348" s="287">
        <f t="shared" si="442"/>
        <v>-281611.90000000224</v>
      </c>
      <c r="D348" s="287">
        <f t="shared" si="442"/>
        <v>-56114</v>
      </c>
      <c r="E348" s="287">
        <f t="shared" si="442"/>
        <v>31355</v>
      </c>
      <c r="F348" s="287">
        <f t="shared" si="442"/>
        <v>-298476.41740778834</v>
      </c>
      <c r="G348" s="287">
        <f t="shared" si="442"/>
        <v>-256852.90000000037</v>
      </c>
      <c r="H348" s="287">
        <f t="shared" si="442"/>
        <v>-41623.517407788546</v>
      </c>
      <c r="I348" s="287">
        <f t="shared" si="442"/>
        <v>-353506.51740779169</v>
      </c>
      <c r="J348" s="287">
        <f t="shared" si="442"/>
        <v>30271.100000000093</v>
      </c>
      <c r="K348" s="287">
        <f t="shared" si="442"/>
        <v>-287124</v>
      </c>
      <c r="L348" s="287">
        <f t="shared" si="442"/>
        <v>-56</v>
      </c>
      <c r="M348" s="287">
        <f t="shared" si="442"/>
        <v>-187</v>
      </c>
      <c r="N348" s="287">
        <f t="shared" si="442"/>
        <v>-1181</v>
      </c>
      <c r="O348" s="287">
        <f t="shared" si="442"/>
        <v>-3051</v>
      </c>
      <c r="P348" s="287">
        <f t="shared" si="442"/>
        <v>-4306</v>
      </c>
      <c r="Q348" s="287">
        <f t="shared" si="442"/>
        <v>-193</v>
      </c>
      <c r="R348" s="287">
        <f t="shared" si="442"/>
        <v>-1006</v>
      </c>
      <c r="S348" s="287">
        <f t="shared" si="442"/>
        <v>141</v>
      </c>
      <c r="T348" s="287">
        <f t="shared" si="442"/>
        <v>-6055</v>
      </c>
      <c r="U348" s="287">
        <f t="shared" si="442"/>
        <v>-15721</v>
      </c>
      <c r="V348" s="287">
        <f t="shared" si="442"/>
        <v>-2433</v>
      </c>
      <c r="W348" s="287">
        <f t="shared" si="442"/>
        <v>-3297</v>
      </c>
      <c r="X348" s="287">
        <f t="shared" si="442"/>
        <v>-5859</v>
      </c>
      <c r="Y348" s="287">
        <f t="shared" si="442"/>
        <v>-10089</v>
      </c>
      <c r="Z348" s="287">
        <f t="shared" si="442"/>
        <v>-7473</v>
      </c>
      <c r="AA348" s="287">
        <f t="shared" si="442"/>
        <v>-2616</v>
      </c>
      <c r="AB348" s="287">
        <f t="shared" si="442"/>
        <v>-1514</v>
      </c>
      <c r="AC348" s="287">
        <f t="shared" si="442"/>
        <v>-1197</v>
      </c>
      <c r="AD348" s="287">
        <f t="shared" si="442"/>
        <v>-166</v>
      </c>
      <c r="AE348" s="287">
        <f t="shared" si="442"/>
        <v>31355</v>
      </c>
      <c r="AF348" s="287">
        <f t="shared" si="442"/>
        <v>437</v>
      </c>
      <c r="AG348" s="287">
        <f t="shared" si="442"/>
        <v>1007</v>
      </c>
      <c r="AH348" s="287">
        <f t="shared" si="442"/>
        <v>29911</v>
      </c>
      <c r="AI348" s="287">
        <f t="shared" si="442"/>
        <v>-26874.600000000093</v>
      </c>
      <c r="AJ348" s="287">
        <f t="shared" si="442"/>
        <v>-1536</v>
      </c>
      <c r="AK348" s="287">
        <f t="shared" si="442"/>
        <v>-13201</v>
      </c>
      <c r="AL348" s="287">
        <f t="shared" si="442"/>
        <v>-12137.600000000093</v>
      </c>
      <c r="AM348" s="287">
        <f t="shared" si="442"/>
        <v>-15139</v>
      </c>
      <c r="AN348" s="287">
        <f t="shared" si="442"/>
        <v>-130773</v>
      </c>
      <c r="AO348" s="287">
        <f t="shared" si="442"/>
        <v>-41188</v>
      </c>
      <c r="AP348" s="287">
        <f t="shared" si="442"/>
        <v>-89585</v>
      </c>
      <c r="AQ348" s="287">
        <f t="shared" si="442"/>
        <v>-4656</v>
      </c>
      <c r="AR348" s="287">
        <f t="shared" si="442"/>
        <v>-2441</v>
      </c>
      <c r="AS348" s="287">
        <f t="shared" si="442"/>
        <v>-1128</v>
      </c>
      <c r="AT348" s="287">
        <f t="shared" si="442"/>
        <v>-10974</v>
      </c>
      <c r="AU348" s="287">
        <f t="shared" si="442"/>
        <v>-6274.7000000000116</v>
      </c>
      <c r="AV348" s="287">
        <f t="shared" si="442"/>
        <v>-5592</v>
      </c>
      <c r="AW348" s="287">
        <f t="shared" si="442"/>
        <v>1400</v>
      </c>
      <c r="AX348" s="287">
        <f t="shared" si="442"/>
        <v>-6388</v>
      </c>
      <c r="AY348" s="287">
        <f t="shared" si="442"/>
        <v>-67265.217407788616</v>
      </c>
      <c r="AZ348" s="287">
        <f t="shared" si="442"/>
        <v>2237</v>
      </c>
      <c r="BA348" s="287">
        <f t="shared" si="442"/>
        <v>711</v>
      </c>
      <c r="BB348" s="287">
        <f t="shared" si="442"/>
        <v>12000</v>
      </c>
      <c r="BC348" s="287">
        <f t="shared" si="442"/>
        <v>15323.100000000093</v>
      </c>
      <c r="BD348" s="287">
        <f t="shared" si="442"/>
        <v>-38604.200000000012</v>
      </c>
      <c r="BE348" s="287">
        <f t="shared" si="442"/>
        <v>-14037.799999999988</v>
      </c>
      <c r="BF348" s="287">
        <f t="shared" si="442"/>
        <v>0</v>
      </c>
      <c r="BG348" s="287">
        <f t="shared" si="442"/>
        <v>-23609.300000000047</v>
      </c>
      <c r="BH348" s="287">
        <f t="shared" si="442"/>
        <v>-14235.199999999953</v>
      </c>
    </row>
    <row r="349" spans="1:60" x14ac:dyDescent="0.2">
      <c r="A349" s="144">
        <v>44256</v>
      </c>
      <c r="B349" s="287">
        <f t="shared" si="443"/>
        <v>-255233.01998632401</v>
      </c>
      <c r="C349" s="287">
        <f t="shared" si="442"/>
        <v>-183948.60001218691</v>
      </c>
      <c r="D349" s="287">
        <f t="shared" si="442"/>
        <v>-49756.600000000093</v>
      </c>
      <c r="E349" s="287">
        <f t="shared" si="442"/>
        <v>68106.200000000186</v>
      </c>
      <c r="F349" s="287">
        <f t="shared" si="442"/>
        <v>-273582.61998634599</v>
      </c>
      <c r="G349" s="287">
        <f t="shared" si="442"/>
        <v>-202298.20001220889</v>
      </c>
      <c r="H349" s="287">
        <f t="shared" si="442"/>
        <v>-71284.419974136166</v>
      </c>
      <c r="I349" s="287">
        <f t="shared" si="442"/>
        <v>-318126.01998632587</v>
      </c>
      <c r="J349" s="287">
        <f t="shared" si="442"/>
        <v>62893.000000000466</v>
      </c>
      <c r="K349" s="287">
        <f t="shared" si="442"/>
        <v>-265191.20001220889</v>
      </c>
      <c r="L349" s="287">
        <f t="shared" si="442"/>
        <v>-353</v>
      </c>
      <c r="M349" s="287">
        <f t="shared" si="442"/>
        <v>-66</v>
      </c>
      <c r="N349" s="287">
        <f t="shared" si="442"/>
        <v>-344</v>
      </c>
      <c r="O349" s="287">
        <f t="shared" si="442"/>
        <v>-2556</v>
      </c>
      <c r="P349" s="287">
        <f t="shared" si="442"/>
        <v>-3838</v>
      </c>
      <c r="Q349" s="287">
        <f t="shared" si="442"/>
        <v>-255</v>
      </c>
      <c r="R349" s="287">
        <f t="shared" si="442"/>
        <v>-544.60000000000582</v>
      </c>
      <c r="S349" s="287">
        <f t="shared" si="442"/>
        <v>404</v>
      </c>
      <c r="T349" s="287">
        <f t="shared" si="442"/>
        <v>-4945</v>
      </c>
      <c r="U349" s="287">
        <f t="shared" si="442"/>
        <v>-15162</v>
      </c>
      <c r="V349" s="287">
        <f t="shared" si="442"/>
        <v>-2308</v>
      </c>
      <c r="W349" s="287">
        <f t="shared" si="442"/>
        <v>-3571</v>
      </c>
      <c r="X349" s="287">
        <f t="shared" si="442"/>
        <v>-5575</v>
      </c>
      <c r="Y349" s="287">
        <f t="shared" si="442"/>
        <v>-11801</v>
      </c>
      <c r="Z349" s="287">
        <f t="shared" si="442"/>
        <v>-8192</v>
      </c>
      <c r="AA349" s="287">
        <f t="shared" si="442"/>
        <v>-3609</v>
      </c>
      <c r="AB349" s="287">
        <f t="shared" si="442"/>
        <v>825</v>
      </c>
      <c r="AC349" s="287">
        <f t="shared" si="442"/>
        <v>-1184</v>
      </c>
      <c r="AD349" s="287">
        <f t="shared" si="442"/>
        <v>1164</v>
      </c>
      <c r="AE349" s="287">
        <f t="shared" si="442"/>
        <v>68106.200000000186</v>
      </c>
      <c r="AF349" s="287">
        <f t="shared" si="442"/>
        <v>3165</v>
      </c>
      <c r="AG349" s="287">
        <f t="shared" si="442"/>
        <v>1480</v>
      </c>
      <c r="AH349" s="287">
        <f t="shared" si="442"/>
        <v>63461.199999999953</v>
      </c>
      <c r="AI349" s="287">
        <f t="shared" si="442"/>
        <v>-64355.399999999907</v>
      </c>
      <c r="AJ349" s="287">
        <f t="shared" si="442"/>
        <v>981</v>
      </c>
      <c r="AK349" s="287">
        <f t="shared" si="442"/>
        <v>-8287.5</v>
      </c>
      <c r="AL349" s="287">
        <f t="shared" si="442"/>
        <v>-57048.899999999907</v>
      </c>
      <c r="AM349" s="287">
        <f t="shared" si="442"/>
        <v>-15603.899999999907</v>
      </c>
      <c r="AN349" s="287">
        <f t="shared" si="442"/>
        <v>-125368.5</v>
      </c>
      <c r="AO349" s="287">
        <f t="shared" ref="C349:BH352" si="444">AO99-AO$94</f>
        <v>-34872.800000000017</v>
      </c>
      <c r="AP349" s="287">
        <f t="shared" si="444"/>
        <v>-90495.699999999953</v>
      </c>
      <c r="AQ349" s="287">
        <f t="shared" si="444"/>
        <v>7819.2999877929979</v>
      </c>
      <c r="AR349" s="287">
        <f t="shared" si="444"/>
        <v>-3360</v>
      </c>
      <c r="AS349" s="287">
        <f t="shared" si="444"/>
        <v>4093</v>
      </c>
      <c r="AT349" s="287">
        <f t="shared" si="444"/>
        <v>-5787.2999999999302</v>
      </c>
      <c r="AU349" s="287">
        <f t="shared" si="444"/>
        <v>-5680.5</v>
      </c>
      <c r="AV349" s="287">
        <f t="shared" si="444"/>
        <v>7605.6000000000931</v>
      </c>
      <c r="AW349" s="287">
        <f t="shared" si="444"/>
        <v>2039</v>
      </c>
      <c r="AX349" s="287">
        <f t="shared" si="444"/>
        <v>-7637.5</v>
      </c>
      <c r="AY349" s="287">
        <f t="shared" si="444"/>
        <v>-98485.019974135328</v>
      </c>
      <c r="AZ349" s="287">
        <f t="shared" si="444"/>
        <v>2322</v>
      </c>
      <c r="BA349" s="287">
        <f t="shared" si="444"/>
        <v>14322.099999999977</v>
      </c>
      <c r="BB349" s="287">
        <f t="shared" si="444"/>
        <v>25538.199999999953</v>
      </c>
      <c r="BC349" s="287">
        <f t="shared" si="444"/>
        <v>20710.700000000652</v>
      </c>
      <c r="BD349" s="287">
        <f t="shared" si="444"/>
        <v>-24142.499999999942</v>
      </c>
      <c r="BE349" s="287">
        <f t="shared" si="444"/>
        <v>-7611.9000000000233</v>
      </c>
      <c r="BF349" s="287">
        <f t="shared" si="444"/>
        <v>0</v>
      </c>
      <c r="BG349" s="287">
        <f t="shared" si="444"/>
        <v>15278.699999999022</v>
      </c>
      <c r="BH349" s="287">
        <f t="shared" si="444"/>
        <v>16760.400000000373</v>
      </c>
    </row>
    <row r="350" spans="1:60" x14ac:dyDescent="0.2">
      <c r="A350" s="144">
        <v>44348</v>
      </c>
      <c r="B350" s="287">
        <f t="shared" si="443"/>
        <v>383756.30766672269</v>
      </c>
      <c r="C350" s="287">
        <f t="shared" si="444"/>
        <v>337210.5999969542</v>
      </c>
      <c r="D350" s="287">
        <f t="shared" si="444"/>
        <v>-29200.800000000279</v>
      </c>
      <c r="E350" s="287">
        <f t="shared" si="444"/>
        <v>87164.200000000186</v>
      </c>
      <c r="F350" s="287">
        <f t="shared" si="444"/>
        <v>325792.90766671859</v>
      </c>
      <c r="G350" s="287">
        <f t="shared" si="444"/>
        <v>279247.19999694824</v>
      </c>
      <c r="H350" s="287">
        <f t="shared" si="444"/>
        <v>46545.707669770112</v>
      </c>
      <c r="I350" s="287">
        <f t="shared" si="444"/>
        <v>305767.30766672455</v>
      </c>
      <c r="J350" s="287">
        <f t="shared" si="444"/>
        <v>77989</v>
      </c>
      <c r="K350" s="287">
        <f t="shared" si="444"/>
        <v>201258.19999694824</v>
      </c>
      <c r="L350" s="287">
        <f t="shared" si="444"/>
        <v>-260</v>
      </c>
      <c r="M350" s="287">
        <f t="shared" si="444"/>
        <v>112</v>
      </c>
      <c r="N350" s="287">
        <f t="shared" si="444"/>
        <v>14535.299999999988</v>
      </c>
      <c r="O350" s="287">
        <f t="shared" si="444"/>
        <v>-1174</v>
      </c>
      <c r="P350" s="287">
        <f t="shared" si="444"/>
        <v>-3108.6000000000058</v>
      </c>
      <c r="Q350" s="287">
        <f t="shared" si="444"/>
        <v>-272</v>
      </c>
      <c r="R350" s="287">
        <f t="shared" si="444"/>
        <v>-137</v>
      </c>
      <c r="S350" s="287">
        <f t="shared" si="444"/>
        <v>93</v>
      </c>
      <c r="T350" s="287">
        <f t="shared" si="444"/>
        <v>-4079</v>
      </c>
      <c r="U350" s="287">
        <f t="shared" si="444"/>
        <v>-14938.5</v>
      </c>
      <c r="V350" s="287">
        <f t="shared" si="444"/>
        <v>-2035</v>
      </c>
      <c r="W350" s="287">
        <f t="shared" si="444"/>
        <v>-3610</v>
      </c>
      <c r="X350" s="287">
        <f t="shared" si="444"/>
        <v>-5065</v>
      </c>
      <c r="Y350" s="287">
        <f t="shared" si="444"/>
        <v>-14098</v>
      </c>
      <c r="Z350" s="287">
        <f t="shared" si="444"/>
        <v>-9821</v>
      </c>
      <c r="AA350" s="287">
        <f t="shared" si="444"/>
        <v>-4277</v>
      </c>
      <c r="AB350" s="287">
        <f t="shared" si="444"/>
        <v>2525</v>
      </c>
      <c r="AC350" s="287">
        <f t="shared" si="444"/>
        <v>-1051</v>
      </c>
      <c r="AD350" s="287">
        <f t="shared" si="444"/>
        <v>3102</v>
      </c>
      <c r="AE350" s="287">
        <f t="shared" si="444"/>
        <v>87164.200000000186</v>
      </c>
      <c r="AF350" s="287">
        <f t="shared" si="444"/>
        <v>4515.2000000000116</v>
      </c>
      <c r="AG350" s="287">
        <f t="shared" si="444"/>
        <v>1870</v>
      </c>
      <c r="AH350" s="287">
        <f t="shared" si="444"/>
        <v>80779</v>
      </c>
      <c r="AI350" s="287">
        <f t="shared" si="444"/>
        <v>37399.999999999534</v>
      </c>
      <c r="AJ350" s="287">
        <f t="shared" si="444"/>
        <v>3963</v>
      </c>
      <c r="AK350" s="287">
        <f t="shared" si="444"/>
        <v>8003.9000000000233</v>
      </c>
      <c r="AL350" s="287">
        <f t="shared" si="444"/>
        <v>25433.100000000093</v>
      </c>
      <c r="AM350" s="287">
        <f t="shared" si="444"/>
        <v>-6190.2999999998137</v>
      </c>
      <c r="AN350" s="287">
        <f t="shared" si="444"/>
        <v>105478.19999999995</v>
      </c>
      <c r="AO350" s="287">
        <f t="shared" si="444"/>
        <v>23563.5</v>
      </c>
      <c r="AP350" s="287">
        <f t="shared" si="444"/>
        <v>81914.700000000186</v>
      </c>
      <c r="AQ350" s="287">
        <f t="shared" si="444"/>
        <v>14169.999996948172</v>
      </c>
      <c r="AR350" s="287">
        <f t="shared" si="444"/>
        <v>-3014</v>
      </c>
      <c r="AS350" s="287">
        <f t="shared" si="444"/>
        <v>11130</v>
      </c>
      <c r="AT350" s="287">
        <f t="shared" si="444"/>
        <v>-1092</v>
      </c>
      <c r="AU350" s="287">
        <f t="shared" si="444"/>
        <v>-4597.3999999999942</v>
      </c>
      <c r="AV350" s="287">
        <f t="shared" si="444"/>
        <v>19685.399999999907</v>
      </c>
      <c r="AW350" s="287">
        <f t="shared" si="444"/>
        <v>2768</v>
      </c>
      <c r="AX350" s="287">
        <f t="shared" si="444"/>
        <v>-4651.0999999999767</v>
      </c>
      <c r="AY350" s="287">
        <f t="shared" si="444"/>
        <v>62934.307669769507</v>
      </c>
      <c r="AZ350" s="287">
        <f t="shared" si="444"/>
        <v>3472</v>
      </c>
      <c r="BA350" s="287">
        <f t="shared" si="444"/>
        <v>12433.400000000023</v>
      </c>
      <c r="BB350" s="287">
        <f t="shared" si="444"/>
        <v>28978.5</v>
      </c>
      <c r="BC350" s="287">
        <f t="shared" si="444"/>
        <v>33105.100000000093</v>
      </c>
      <c r="BD350" s="287">
        <f t="shared" si="444"/>
        <v>9003.2000000000116</v>
      </c>
      <c r="BE350" s="287">
        <f t="shared" si="444"/>
        <v>4779.5999999999185</v>
      </c>
      <c r="BF350" s="287">
        <f t="shared" si="444"/>
        <v>0</v>
      </c>
      <c r="BG350" s="287">
        <f t="shared" si="444"/>
        <v>47742.700000000885</v>
      </c>
      <c r="BH350" s="287">
        <f t="shared" si="444"/>
        <v>37798</v>
      </c>
    </row>
    <row r="351" spans="1:60" x14ac:dyDescent="0.2">
      <c r="A351" s="144">
        <v>44440</v>
      </c>
      <c r="B351" s="287">
        <f t="shared" si="443"/>
        <v>226609.66325862706</v>
      </c>
      <c r="C351" s="287">
        <f t="shared" si="444"/>
        <v>219747.59998873249</v>
      </c>
      <c r="D351" s="287">
        <f t="shared" si="444"/>
        <v>-39135.700000000186</v>
      </c>
      <c r="E351" s="287">
        <f t="shared" si="444"/>
        <v>82794.300000000047</v>
      </c>
      <c r="F351" s="287">
        <f t="shared" si="444"/>
        <v>182951.06325864233</v>
      </c>
      <c r="G351" s="287">
        <f t="shared" si="444"/>
        <v>176088.99998874776</v>
      </c>
      <c r="H351" s="287">
        <f t="shared" si="444"/>
        <v>6862.0632698938716</v>
      </c>
      <c r="I351" s="287">
        <f t="shared" si="444"/>
        <v>175025.56325862929</v>
      </c>
      <c r="J351" s="287">
        <f t="shared" si="444"/>
        <v>51584.100000000093</v>
      </c>
      <c r="K351" s="287">
        <f t="shared" si="444"/>
        <v>124504.89998874813</v>
      </c>
      <c r="L351" s="287">
        <f t="shared" si="444"/>
        <v>335</v>
      </c>
      <c r="M351" s="287">
        <f t="shared" si="444"/>
        <v>-11</v>
      </c>
      <c r="N351" s="287">
        <f t="shared" si="444"/>
        <v>15889.699999999953</v>
      </c>
      <c r="O351" s="287">
        <f t="shared" si="444"/>
        <v>-1695</v>
      </c>
      <c r="P351" s="287">
        <f t="shared" si="444"/>
        <v>-4371</v>
      </c>
      <c r="Q351" s="287">
        <f t="shared" si="444"/>
        <v>-415</v>
      </c>
      <c r="R351" s="287">
        <f t="shared" si="444"/>
        <v>-368</v>
      </c>
      <c r="S351" s="287">
        <f t="shared" si="444"/>
        <v>372</v>
      </c>
      <c r="T351" s="287">
        <f t="shared" si="444"/>
        <v>-5604</v>
      </c>
      <c r="U351" s="287">
        <f t="shared" si="444"/>
        <v>-17016</v>
      </c>
      <c r="V351" s="287">
        <f t="shared" si="444"/>
        <v>-2631</v>
      </c>
      <c r="W351" s="287">
        <f t="shared" si="444"/>
        <v>-4117</v>
      </c>
      <c r="X351" s="287">
        <f t="shared" si="444"/>
        <v>-5440</v>
      </c>
      <c r="Y351" s="287">
        <f t="shared" si="444"/>
        <v>-17241</v>
      </c>
      <c r="Z351" s="287">
        <f t="shared" si="444"/>
        <v>-12236</v>
      </c>
      <c r="AA351" s="287">
        <f t="shared" si="444"/>
        <v>-5005</v>
      </c>
      <c r="AB351" s="287">
        <f t="shared" si="444"/>
        <v>2104.5999999999767</v>
      </c>
      <c r="AC351" s="287">
        <f t="shared" si="444"/>
        <v>-1422</v>
      </c>
      <c r="AD351" s="287">
        <f t="shared" si="444"/>
        <v>2829</v>
      </c>
      <c r="AE351" s="287">
        <f t="shared" si="444"/>
        <v>82794.300000000047</v>
      </c>
      <c r="AF351" s="287">
        <f t="shared" si="444"/>
        <v>3655</v>
      </c>
      <c r="AG351" s="287">
        <f t="shared" si="444"/>
        <v>1502</v>
      </c>
      <c r="AH351" s="287">
        <f t="shared" si="444"/>
        <v>77637.299999999814</v>
      </c>
      <c r="AI351" s="287">
        <f t="shared" si="444"/>
        <v>-12686.699999999721</v>
      </c>
      <c r="AJ351" s="287">
        <f t="shared" si="444"/>
        <v>4859</v>
      </c>
      <c r="AK351" s="287">
        <f t="shared" si="444"/>
        <v>5962.5999999999767</v>
      </c>
      <c r="AL351" s="287">
        <f t="shared" si="444"/>
        <v>-23508.299999999814</v>
      </c>
      <c r="AM351" s="287">
        <f t="shared" si="444"/>
        <v>-12660.899999999907</v>
      </c>
      <c r="AN351" s="287">
        <f t="shared" si="444"/>
        <v>63529.899999999907</v>
      </c>
      <c r="AO351" s="287">
        <f t="shared" si="444"/>
        <v>9794.4999999999709</v>
      </c>
      <c r="AP351" s="287">
        <f t="shared" si="444"/>
        <v>53735.39999999979</v>
      </c>
      <c r="AQ351" s="287">
        <f t="shared" si="444"/>
        <v>14499.399988746591</v>
      </c>
      <c r="AR351" s="287">
        <f t="shared" si="444"/>
        <v>-3305</v>
      </c>
      <c r="AS351" s="287">
        <f t="shared" si="444"/>
        <v>17305</v>
      </c>
      <c r="AT351" s="287">
        <f t="shared" si="444"/>
        <v>-3863.9000000000233</v>
      </c>
      <c r="AU351" s="287">
        <f t="shared" si="444"/>
        <v>-7802.6000000000058</v>
      </c>
      <c r="AV351" s="287">
        <f t="shared" si="444"/>
        <v>30563.699999999953</v>
      </c>
      <c r="AW351" s="287">
        <f t="shared" si="444"/>
        <v>2863</v>
      </c>
      <c r="AX351" s="287">
        <f t="shared" si="444"/>
        <v>-4424.2999999999884</v>
      </c>
      <c r="AY351" s="287">
        <f t="shared" si="444"/>
        <v>32630.463269894477</v>
      </c>
      <c r="AZ351" s="287">
        <f t="shared" si="444"/>
        <v>1224.3999999999942</v>
      </c>
      <c r="BA351" s="287">
        <f t="shared" si="444"/>
        <v>3684.7000000000698</v>
      </c>
      <c r="BB351" s="287">
        <f t="shared" si="444"/>
        <v>26137.300000000047</v>
      </c>
      <c r="BC351" s="287">
        <f t="shared" si="444"/>
        <v>20537.699999999953</v>
      </c>
      <c r="BD351" s="287">
        <f t="shared" si="444"/>
        <v>10220.400000000081</v>
      </c>
      <c r="BE351" s="287">
        <f t="shared" si="444"/>
        <v>4498.5</v>
      </c>
      <c r="BF351" s="287">
        <f t="shared" si="444"/>
        <v>0</v>
      </c>
      <c r="BG351" s="287">
        <f t="shared" si="444"/>
        <v>26174.90000000014</v>
      </c>
      <c r="BH351" s="287">
        <f t="shared" si="444"/>
        <v>25433.100000000326</v>
      </c>
    </row>
    <row r="352" spans="1:60" x14ac:dyDescent="0.2">
      <c r="A352" s="144">
        <v>44531</v>
      </c>
      <c r="B352" s="287">
        <f t="shared" si="443"/>
        <v>-18583247.097816736</v>
      </c>
      <c r="C352" s="287">
        <f t="shared" si="444"/>
        <v>-17798232.100000001</v>
      </c>
      <c r="D352" s="287">
        <f t="shared" si="444"/>
        <v>-2997871</v>
      </c>
      <c r="E352" s="287">
        <f t="shared" si="444"/>
        <v>-1455326</v>
      </c>
      <c r="F352" s="287">
        <f t="shared" si="444"/>
        <v>-14130050.097816734</v>
      </c>
      <c r="G352" s="287">
        <f t="shared" si="444"/>
        <v>-13345035.1</v>
      </c>
      <c r="H352" s="287">
        <f t="shared" si="444"/>
        <v>-785014.99781673378</v>
      </c>
      <c r="I352" s="287">
        <f t="shared" si="444"/>
        <v>-16239728.197816735</v>
      </c>
      <c r="J352" s="287">
        <f t="shared" si="444"/>
        <v>-2343518.9</v>
      </c>
      <c r="K352" s="287">
        <f t="shared" si="444"/>
        <v>-11001516.199999999</v>
      </c>
      <c r="L352" s="287">
        <f t="shared" si="444"/>
        <v>-2810</v>
      </c>
      <c r="M352" s="287">
        <f t="shared" si="444"/>
        <v>-20810</v>
      </c>
      <c r="N352" s="287">
        <f t="shared" si="444"/>
        <v>-509627</v>
      </c>
      <c r="O352" s="287">
        <f t="shared" si="444"/>
        <v>-102131</v>
      </c>
      <c r="P352" s="287">
        <f t="shared" si="444"/>
        <v>-161242</v>
      </c>
      <c r="Q352" s="287">
        <f t="shared" si="444"/>
        <v>-9335</v>
      </c>
      <c r="R352" s="287">
        <f t="shared" si="444"/>
        <v>-140682</v>
      </c>
      <c r="S352" s="287">
        <f t="shared" si="444"/>
        <v>-78858</v>
      </c>
      <c r="T352" s="287">
        <f t="shared" si="444"/>
        <v>-253409</v>
      </c>
      <c r="U352" s="287">
        <f t="shared" si="444"/>
        <v>-376783</v>
      </c>
      <c r="V352" s="287">
        <f t="shared" si="444"/>
        <v>-126649</v>
      </c>
      <c r="W352" s="287">
        <f t="shared" si="444"/>
        <v>-104326</v>
      </c>
      <c r="X352" s="287">
        <f t="shared" si="444"/>
        <v>-175062</v>
      </c>
      <c r="Y352" s="287">
        <f t="shared" si="444"/>
        <v>-351400</v>
      </c>
      <c r="Z352" s="287">
        <f t="shared" si="444"/>
        <v>-188228</v>
      </c>
      <c r="AA352" s="287">
        <f t="shared" si="444"/>
        <v>-163172</v>
      </c>
      <c r="AB352" s="287">
        <f t="shared" si="444"/>
        <v>-270564</v>
      </c>
      <c r="AC352" s="287">
        <f t="shared" si="444"/>
        <v>-165588</v>
      </c>
      <c r="AD352" s="287">
        <f t="shared" si="444"/>
        <v>-151405</v>
      </c>
      <c r="AE352" s="287">
        <f t="shared" si="444"/>
        <v>-1455326</v>
      </c>
      <c r="AF352" s="287">
        <f t="shared" si="444"/>
        <v>-154027</v>
      </c>
      <c r="AG352" s="287">
        <f t="shared" si="444"/>
        <v>-175951</v>
      </c>
      <c r="AH352" s="287">
        <f t="shared" si="444"/>
        <v>-1125348</v>
      </c>
      <c r="AI352" s="287">
        <f t="shared" si="444"/>
        <v>-3100537.1</v>
      </c>
      <c r="AJ352" s="287">
        <f t="shared" si="444"/>
        <v>-384559</v>
      </c>
      <c r="AK352" s="287">
        <f t="shared" si="444"/>
        <v>-944684</v>
      </c>
      <c r="AL352" s="287">
        <f t="shared" si="444"/>
        <v>-1771294.1</v>
      </c>
      <c r="AM352" s="287">
        <f t="shared" si="444"/>
        <v>-1416165</v>
      </c>
      <c r="AN352" s="287">
        <f t="shared" si="444"/>
        <v>-1122108</v>
      </c>
      <c r="AO352" s="287">
        <f t="shared" si="444"/>
        <v>-234595</v>
      </c>
      <c r="AP352" s="287">
        <f t="shared" si="444"/>
        <v>-887513</v>
      </c>
      <c r="AQ352" s="287">
        <f t="shared" si="444"/>
        <v>-215482</v>
      </c>
      <c r="AR352" s="287">
        <f t="shared" si="444"/>
        <v>-124788</v>
      </c>
      <c r="AS352" s="287">
        <f t="shared" si="444"/>
        <v>-470787</v>
      </c>
      <c r="AT352" s="287">
        <f t="shared" si="444"/>
        <v>-760516</v>
      </c>
      <c r="AU352" s="287">
        <f t="shared" si="444"/>
        <v>-266502.7</v>
      </c>
      <c r="AV352" s="287">
        <f t="shared" si="444"/>
        <v>-1087163</v>
      </c>
      <c r="AW352" s="287">
        <f t="shared" si="444"/>
        <v>-102059</v>
      </c>
      <c r="AX352" s="287">
        <f t="shared" si="444"/>
        <v>-210434</v>
      </c>
      <c r="AY352" s="287">
        <f t="shared" si="444"/>
        <v>-2142516.0978167336</v>
      </c>
      <c r="AZ352" s="287">
        <f t="shared" si="444"/>
        <v>-191342</v>
      </c>
      <c r="BA352" s="287">
        <f t="shared" si="444"/>
        <v>-344295</v>
      </c>
      <c r="BB352" s="287">
        <f t="shared" si="444"/>
        <v>-579745</v>
      </c>
      <c r="BC352" s="287">
        <f t="shared" si="444"/>
        <v>-1228136.8999999999</v>
      </c>
      <c r="BD352" s="287">
        <f t="shared" si="444"/>
        <v>-287860.2</v>
      </c>
      <c r="BE352" s="287">
        <f t="shared" si="444"/>
        <v>-479613.1</v>
      </c>
      <c r="BF352" s="287">
        <f t="shared" si="444"/>
        <v>0</v>
      </c>
      <c r="BG352" s="287">
        <f t="shared" si="444"/>
        <v>-1710224.9000000001</v>
      </c>
      <c r="BH352" s="287">
        <f t="shared" si="444"/>
        <v>-1050526.2</v>
      </c>
    </row>
  </sheetData>
  <phoneticPr fontId="5" type="noConversion"/>
  <pageMargins left="0.19685039370078741" right="0.19685039370078741" top="0.39370078740157483" bottom="0.39370078740157483" header="0.39370078740157483" footer="0.19685039370078741"/>
  <pageSetup paperSize="9" orientation="portrait" r:id="rId1"/>
  <headerFooter alignWithMargins="0">
    <oddFooter>&amp;L&amp;"Arial,Normal"&amp;8Source : ACOSS - DISEP&amp;C&amp;"MS Sans Serif,Gras"&amp;A&amp;R&amp;"Arial,Normal"&amp;7&amp;F
&amp;D  &amp;T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tabColor indexed="23"/>
  </sheetPr>
  <dimension ref="A1:BH341"/>
  <sheetViews>
    <sheetView zoomScaleNormal="100" workbookViewId="0">
      <pane xSplit="3" ySplit="62" topLeftCell="V99" activePane="bottomRight" state="frozen"/>
      <selection activeCell="AT348" sqref="AT348"/>
      <selection pane="topRight" activeCell="AT348" sqref="AT348"/>
      <selection pane="bottomLeft" activeCell="AT348" sqref="AT348"/>
      <selection pane="bottomRight" activeCell="B101" sqref="B101"/>
    </sheetView>
  </sheetViews>
  <sheetFormatPr baseColWidth="10" defaultColWidth="12.28515625" defaultRowHeight="11.25" x14ac:dyDescent="0.2"/>
  <cols>
    <col min="1" max="1" width="7.28515625" style="144" customWidth="1"/>
    <col min="2" max="2" width="12.5703125" style="37" customWidth="1"/>
    <col min="3" max="3" width="12.5703125" style="32" customWidth="1"/>
    <col min="4" max="4" width="11.7109375" style="32" customWidth="1"/>
    <col min="5" max="5" width="10.85546875" style="32" customWidth="1"/>
    <col min="6" max="7" width="11.7109375" style="32" customWidth="1"/>
    <col min="8" max="8" width="10.85546875" style="1" customWidth="1"/>
    <col min="9" max="9" width="12.5703125" style="1" customWidth="1"/>
    <col min="10" max="11" width="10.85546875" style="32" customWidth="1"/>
    <col min="12" max="15" width="10.85546875" style="1" customWidth="1"/>
    <col min="16" max="29" width="10.85546875" style="32" customWidth="1"/>
    <col min="30" max="30" width="11.7109375" style="32" customWidth="1"/>
    <col min="31" max="44" width="10.85546875" style="32" customWidth="1"/>
    <col min="45" max="45" width="10.28515625" style="32" bestFit="1" customWidth="1"/>
    <col min="46" max="46" width="10.42578125" style="32" bestFit="1" customWidth="1"/>
    <col min="47" max="47" width="9.28515625" style="32" bestFit="1" customWidth="1"/>
    <col min="48" max="48" width="8" style="32" bestFit="1" customWidth="1"/>
    <col min="49" max="54" width="10.85546875" style="32" customWidth="1"/>
    <col min="55" max="55" width="10.85546875" style="36" customWidth="1"/>
    <col min="56" max="56" width="10.5703125" style="32" customWidth="1"/>
    <col min="57" max="57" width="11.5703125" style="32" customWidth="1"/>
    <col min="58" max="58" width="10.7109375" style="32" customWidth="1"/>
    <col min="59" max="16384" width="12.28515625" style="32"/>
  </cols>
  <sheetData>
    <row r="1" spans="1:60" s="34" customFormat="1" ht="68.25" thickBot="1" x14ac:dyDescent="0.25">
      <c r="A1" s="110" t="s">
        <v>0</v>
      </c>
      <c r="B1" s="9" t="s">
        <v>1</v>
      </c>
      <c r="C1" s="59" t="s">
        <v>40</v>
      </c>
      <c r="D1" s="4" t="s">
        <v>126</v>
      </c>
      <c r="E1" s="2" t="s">
        <v>2</v>
      </c>
      <c r="F1" s="2" t="s">
        <v>3</v>
      </c>
      <c r="G1" s="2" t="s">
        <v>148</v>
      </c>
      <c r="H1" s="2" t="s">
        <v>127</v>
      </c>
      <c r="I1" s="33" t="s">
        <v>41</v>
      </c>
      <c r="J1" s="2" t="s">
        <v>245</v>
      </c>
      <c r="K1" s="2" t="s">
        <v>246</v>
      </c>
      <c r="L1" s="2" t="s">
        <v>145</v>
      </c>
      <c r="M1" s="2" t="s">
        <v>44</v>
      </c>
      <c r="N1" s="2" t="s">
        <v>43</v>
      </c>
      <c r="O1" s="2" t="s">
        <v>42</v>
      </c>
      <c r="P1" s="2" t="s">
        <v>45</v>
      </c>
      <c r="Q1" s="2" t="s">
        <v>46</v>
      </c>
      <c r="R1" s="2" t="s">
        <v>47</v>
      </c>
      <c r="S1" s="2" t="s">
        <v>48</v>
      </c>
      <c r="T1" s="2" t="s">
        <v>49</v>
      </c>
      <c r="U1" s="2" t="s">
        <v>50</v>
      </c>
      <c r="V1" s="2" t="s">
        <v>51</v>
      </c>
      <c r="W1" s="2" t="s">
        <v>52</v>
      </c>
      <c r="X1" s="2" t="s">
        <v>53</v>
      </c>
      <c r="Y1" s="2" t="s">
        <v>54</v>
      </c>
      <c r="Z1" s="2" t="s">
        <v>209</v>
      </c>
      <c r="AA1" s="2" t="s">
        <v>210</v>
      </c>
      <c r="AB1" s="2" t="s">
        <v>55</v>
      </c>
      <c r="AC1" s="2" t="s">
        <v>56</v>
      </c>
      <c r="AD1" s="2" t="s">
        <v>57</v>
      </c>
      <c r="AE1" s="2" t="s">
        <v>58</v>
      </c>
      <c r="AF1" s="34" t="s">
        <v>193</v>
      </c>
      <c r="AG1" s="34" t="s">
        <v>194</v>
      </c>
      <c r="AH1" s="34" t="s">
        <v>195</v>
      </c>
      <c r="AI1" s="2" t="s">
        <v>59</v>
      </c>
      <c r="AJ1" s="34" t="s">
        <v>149</v>
      </c>
      <c r="AK1" s="34" t="s">
        <v>150</v>
      </c>
      <c r="AL1" s="34" t="s">
        <v>151</v>
      </c>
      <c r="AM1" s="2" t="s">
        <v>60</v>
      </c>
      <c r="AN1" s="2" t="s">
        <v>61</v>
      </c>
      <c r="AO1" s="34" t="s">
        <v>152</v>
      </c>
      <c r="AP1" s="34" t="s">
        <v>153</v>
      </c>
      <c r="AQ1" s="2" t="s">
        <v>62</v>
      </c>
      <c r="AR1" s="2" t="s">
        <v>63</v>
      </c>
      <c r="AS1" s="2" t="s">
        <v>64</v>
      </c>
      <c r="AT1" s="2" t="s">
        <v>65</v>
      </c>
      <c r="AU1" s="2" t="s">
        <v>66</v>
      </c>
      <c r="AV1" s="2" t="s">
        <v>67</v>
      </c>
      <c r="AW1" s="2" t="s">
        <v>68</v>
      </c>
      <c r="AX1" s="2" t="s">
        <v>69</v>
      </c>
      <c r="AY1" s="2" t="s">
        <v>70</v>
      </c>
      <c r="AZ1" s="2" t="s">
        <v>71</v>
      </c>
      <c r="BA1" s="2" t="s">
        <v>72</v>
      </c>
      <c r="BB1" s="2" t="s">
        <v>122</v>
      </c>
      <c r="BC1" s="2" t="s">
        <v>73</v>
      </c>
      <c r="BD1" s="2" t="s">
        <v>74</v>
      </c>
      <c r="BE1" s="2" t="s">
        <v>75</v>
      </c>
      <c r="BF1" s="2" t="s">
        <v>76</v>
      </c>
      <c r="BG1" s="2" t="s">
        <v>208</v>
      </c>
      <c r="BH1" s="34" t="s">
        <v>211</v>
      </c>
    </row>
    <row r="2" spans="1:60" s="34" customFormat="1" ht="12.75" thickTop="1" thickBot="1" x14ac:dyDescent="0.25">
      <c r="A2" s="172" t="s">
        <v>5</v>
      </c>
      <c r="B2" s="10"/>
      <c r="C2" s="85"/>
      <c r="D2" s="3"/>
      <c r="E2" s="3"/>
      <c r="F2" s="3"/>
      <c r="G2" s="3"/>
      <c r="H2" s="3"/>
      <c r="I2" s="133"/>
      <c r="J2" s="3" t="s">
        <v>247</v>
      </c>
      <c r="K2" s="3" t="s">
        <v>248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</row>
    <row r="3" spans="1:60" s="69" customFormat="1" ht="12" hidden="1" thickTop="1" x14ac:dyDescent="0.2">
      <c r="A3" s="140">
        <v>35520</v>
      </c>
      <c r="B3" s="231">
        <f>'Masses brutes'!B3/'Effectifs bruts moyens'!B3</f>
        <v>5076.3462213440671</v>
      </c>
      <c r="C3" s="232">
        <f>'Masses brutes'!C3/'Effectifs bruts moyens'!C3</f>
        <v>4994.6226205081766</v>
      </c>
      <c r="D3" s="203">
        <f>'Masses brutes'!D3/'Effectifs bruts moyens'!D3</f>
        <v>5530.0622418865205</v>
      </c>
      <c r="E3" s="159">
        <f>'Masses brutes'!E3/'Effectifs bruts moyens'!E3</f>
        <v>4240.9177489526264</v>
      </c>
      <c r="F3" s="159" t="e">
        <f>'Masses brutes'!F3/'Effectifs bruts moyens'!F3</f>
        <v>#DIV/0!</v>
      </c>
      <c r="G3" s="159" t="e">
        <f>'Masses brutes'!G3/'Effectifs bruts moyens'!G3</f>
        <v>#DIV/0!</v>
      </c>
      <c r="H3" s="159" t="e">
        <f>'Masses brutes'!H3/'Effectifs bruts moyens'!H3</f>
        <v>#DIV/0!</v>
      </c>
      <c r="I3" s="233" t="e">
        <f>'Masses brutes'!I3/'Effectifs bruts moyens'!I3</f>
        <v>#DIV/0!</v>
      </c>
      <c r="J3" s="159">
        <f>'Masses brutes'!J3/'Effectifs bruts moyens'!J3</f>
        <v>4047.9818311221679</v>
      </c>
      <c r="K3" s="159" t="e">
        <f>'Masses brutes'!K3/'Effectifs bruts moyens'!K3</f>
        <v>#DIV/0!</v>
      </c>
      <c r="L3" s="159">
        <f>'Masses brutes'!L3/'Effectifs bruts moyens'!L3</f>
        <v>48243.634397528323</v>
      </c>
      <c r="M3" s="159">
        <f>'Masses brutes'!M3/'Effectifs bruts moyens'!M3</f>
        <v>5283.9198092626066</v>
      </c>
      <c r="N3" s="159">
        <f>'Masses brutes'!N3/'Effectifs bruts moyens'!N3</f>
        <v>4554.9182623615006</v>
      </c>
      <c r="O3" s="159">
        <f>'Masses brutes'!O3/'Effectifs bruts moyens'!O3</f>
        <v>4157.8886656221111</v>
      </c>
      <c r="P3" s="159">
        <f>'Masses brutes'!P3/'Effectifs bruts moyens'!P3</f>
        <v>5278.0637514400869</v>
      </c>
      <c r="Q3" s="159">
        <f>'Masses brutes'!Q3/'Effectifs bruts moyens'!Q3</f>
        <v>8871.1249585864171</v>
      </c>
      <c r="R3" s="159">
        <f>'Masses brutes'!R3/'Effectifs bruts moyens'!R3</f>
        <v>6884.6502113456827</v>
      </c>
      <c r="S3" s="159">
        <f>'Masses brutes'!S3/'Effectifs bruts moyens'!S3</f>
        <v>7734.1206778699197</v>
      </c>
      <c r="T3" s="159">
        <f>'Masses brutes'!T3/'Effectifs bruts moyens'!T3</f>
        <v>5171.9381374818477</v>
      </c>
      <c r="U3" s="159">
        <f>'Masses brutes'!U3/'Effectifs bruts moyens'!U3</f>
        <v>5352.0181255605557</v>
      </c>
      <c r="V3" s="159">
        <f>'Masses brutes'!V3/'Effectifs bruts moyens'!V3</f>
        <v>6938.604253030152</v>
      </c>
      <c r="W3" s="159">
        <f>'Masses brutes'!W3/'Effectifs bruts moyens'!W3</f>
        <v>5565.0398946339801</v>
      </c>
      <c r="X3" s="159">
        <f>'Masses brutes'!X3/'Effectifs bruts moyens'!X3</f>
        <v>5850.9977952573536</v>
      </c>
      <c r="Y3" s="159">
        <f>'Masses brutes'!Y3/'Effectifs bruts moyens'!Y3</f>
        <v>6205.0814676397058</v>
      </c>
      <c r="Z3" s="159">
        <f>'Masses brutes'!Z3/'Effectifs bruts moyens'!Z3</f>
        <v>5834.4190774070821</v>
      </c>
      <c r="AA3" s="159">
        <f>'Masses brutes'!AA3/'Effectifs bruts moyens'!AA3</f>
        <v>7031.2067916836522</v>
      </c>
      <c r="AB3" s="159">
        <f>'Masses brutes'!AB3/'Effectifs bruts moyens'!AB3</f>
        <v>5078.611952670416</v>
      </c>
      <c r="AC3" s="159">
        <f>'Masses brutes'!AC3/'Effectifs bruts moyens'!AC3</f>
        <v>7071.5967470621681</v>
      </c>
      <c r="AD3" s="159">
        <f>'Masses brutes'!AD3/'Effectifs bruts moyens'!AD3</f>
        <v>5226.7861083803145</v>
      </c>
      <c r="AE3" s="159">
        <f>'Masses brutes'!AE3/'Effectifs bruts moyens'!AE3</f>
        <v>4240.9177489526264</v>
      </c>
      <c r="AF3" s="159">
        <f>'Masses brutes'!AF3/'Effectifs bruts moyens'!AF3</f>
        <v>4948.4783687011368</v>
      </c>
      <c r="AG3" s="159">
        <f>'Masses brutes'!AG3/'Effectifs bruts moyens'!AG3</f>
        <v>4599.1787842292088</v>
      </c>
      <c r="AH3" s="159">
        <f>'Masses brutes'!AH3/'Effectifs bruts moyens'!AH3</f>
        <v>4089.757875927392</v>
      </c>
      <c r="AI3" s="159">
        <f>'Masses brutes'!AI3/'Effectifs bruts moyens'!AI3</f>
        <v>4665.5549747084224</v>
      </c>
      <c r="AJ3" s="159">
        <f>'Masses brutes'!AJ3/'Effectifs bruts moyens'!AJ3</f>
        <v>4735.2156985075226</v>
      </c>
      <c r="AK3" s="159">
        <f>'Masses brutes'!AK3/'Effectifs bruts moyens'!AK3</f>
        <v>5996.6779796576757</v>
      </c>
      <c r="AL3" s="159">
        <f>'Masses brutes'!AL3/'Effectifs bruts moyens'!AL3</f>
        <v>3715.9188216794373</v>
      </c>
      <c r="AM3" s="159">
        <f>'Masses brutes'!AM3/'Effectifs bruts moyens'!AM3</f>
        <v>4855.2988615705208</v>
      </c>
      <c r="AN3" s="159">
        <f>'Masses brutes'!AN3/'Effectifs bruts moyens'!AN3</f>
        <v>3411.7969711183014</v>
      </c>
      <c r="AO3" s="159">
        <f>'Masses brutes'!AO3/'Effectifs bruts moyens'!AO3</f>
        <v>3743.9849289980093</v>
      </c>
      <c r="AP3" s="159">
        <f>'Masses brutes'!AP3/'Effectifs bruts moyens'!AP3</f>
        <v>3269.7630002042806</v>
      </c>
      <c r="AQ3" s="159">
        <f>'Masses brutes'!AQ3/'Effectifs bruts moyens'!AQ3</f>
        <v>7360.5717412019849</v>
      </c>
      <c r="AR3" s="159">
        <f>'Masses brutes'!AR3/'Effectifs bruts moyens'!AR3</f>
        <v>5624.7608368403125</v>
      </c>
      <c r="AS3" s="159">
        <f>'Masses brutes'!AS3/'Effectifs bruts moyens'!AS3</f>
        <v>8106.4701418786135</v>
      </c>
      <c r="AT3" s="159">
        <f>'Masses brutes'!AT3/'Effectifs bruts moyens'!AT3</f>
        <v>7459.6369937738245</v>
      </c>
      <c r="AU3" s="159">
        <f>'Masses brutes'!AU3/'Effectifs bruts moyens'!AU3</f>
        <v>4687.2492798041239</v>
      </c>
      <c r="AV3" s="159">
        <f>'Masses brutes'!AV3/'Effectifs bruts moyens'!AV3</f>
        <v>6732.6956724907568</v>
      </c>
      <c r="AW3" s="159">
        <f>'Masses brutes'!AW3/'Effectifs bruts moyens'!AW3</f>
        <v>8142.616301668254</v>
      </c>
      <c r="AX3" s="159">
        <f>'Masses brutes'!AX3/'Effectifs bruts moyens'!AX3</f>
        <v>5369.5303323937042</v>
      </c>
      <c r="AY3" s="159">
        <f>'Masses brutes'!AY3/'Effectifs bruts moyens'!AY3</f>
        <v>5032.5164786410232</v>
      </c>
      <c r="AZ3" s="159">
        <f>'Masses brutes'!AZ3/'Effectifs bruts moyens'!AZ3</f>
        <v>5235.6068156135552</v>
      </c>
      <c r="BA3" s="159">
        <f>'Masses brutes'!BA3/'Effectifs bruts moyens'!BA3</f>
        <v>3936.695973765743</v>
      </c>
      <c r="BB3" s="159">
        <f>'Masses brutes'!BB3/'Effectifs bruts moyens'!BB3</f>
        <v>4399.6461384368404</v>
      </c>
      <c r="BC3" s="159">
        <f>'Masses brutes'!BC3/'Effectifs bruts moyens'!BC3</f>
        <v>3412.4038592725237</v>
      </c>
      <c r="BD3" s="159">
        <f>'Masses brutes'!BD3/'Effectifs bruts moyens'!BD3</f>
        <v>3933.0758549745915</v>
      </c>
      <c r="BE3" s="159">
        <f>'Masses brutes'!BE3/'Effectifs bruts moyens'!BE3</f>
        <v>3767.4276073297469</v>
      </c>
      <c r="BF3" s="159" t="e">
        <f>'Masses brutes'!BF3/'Effectifs bruts moyens'!BF3</f>
        <v>#DIV/0!</v>
      </c>
      <c r="BG3" s="159">
        <f>'Masses brutes'!BG3/'Effectifs bruts moyens'!BG3</f>
        <v>3649.7377587892097</v>
      </c>
      <c r="BH3" s="159">
        <f>'Masses brutes'!BH3/'Effectifs bruts moyens'!BH3</f>
        <v>3506.7203536635484</v>
      </c>
    </row>
    <row r="4" spans="1:60" s="69" customFormat="1" hidden="1" x14ac:dyDescent="0.2">
      <c r="A4" s="138">
        <f>EDATE(A3,3)</f>
        <v>35611</v>
      </c>
      <c r="B4" s="217">
        <f>'Masses brutes'!B4/'Effectifs bruts moyens'!B4</f>
        <v>5217.7985158952652</v>
      </c>
      <c r="C4" s="217">
        <f>'Masses brutes'!C4/'Effectifs bruts moyens'!C4</f>
        <v>5121.5367525582278</v>
      </c>
      <c r="D4" s="174">
        <f>'Masses brutes'!D4/'Effectifs bruts moyens'!D4</f>
        <v>5793.975652979454</v>
      </c>
      <c r="E4" s="166">
        <f>'Masses brutes'!E4/'Effectifs bruts moyens'!E4</f>
        <v>4364.3601789669656</v>
      </c>
      <c r="F4" s="166" t="e">
        <f>'Masses brutes'!F4/'Effectifs bruts moyens'!F4</f>
        <v>#DIV/0!</v>
      </c>
      <c r="G4" s="166" t="e">
        <f>'Masses brutes'!G4/'Effectifs bruts moyens'!G4</f>
        <v>#DIV/0!</v>
      </c>
      <c r="H4" s="74" t="e">
        <f>'Masses brutes'!H4/'Effectifs bruts moyens'!H4</f>
        <v>#DIV/0!</v>
      </c>
      <c r="I4" s="175" t="e">
        <f>'Masses brutes'!I4/'Effectifs bruts moyens'!I4</f>
        <v>#DIV/0!</v>
      </c>
      <c r="J4" s="74">
        <f>'Masses brutes'!J4/'Effectifs bruts moyens'!J4</f>
        <v>4291.3384801858438</v>
      </c>
      <c r="K4" s="74" t="e">
        <f>'Masses brutes'!K4/'Effectifs bruts moyens'!K4</f>
        <v>#DIV/0!</v>
      </c>
      <c r="L4" s="166">
        <f>'Masses brutes'!L4/'Effectifs bruts moyens'!L4</f>
        <v>99726.389885121884</v>
      </c>
      <c r="M4" s="166">
        <f>'Masses brutes'!M4/'Effectifs bruts moyens'!M4</f>
        <v>5491.6268197346953</v>
      </c>
      <c r="N4" s="166">
        <f>'Masses brutes'!N4/'Effectifs bruts moyens'!N4</f>
        <v>4570.8437952312606</v>
      </c>
      <c r="O4" s="166">
        <f>'Masses brutes'!O4/'Effectifs bruts moyens'!O4</f>
        <v>4143.6553504391495</v>
      </c>
      <c r="P4" s="166">
        <f>'Masses brutes'!P4/'Effectifs bruts moyens'!P4</f>
        <v>5542.5599024525509</v>
      </c>
      <c r="Q4" s="166">
        <f>'Masses brutes'!Q4/'Effectifs bruts moyens'!Q4</f>
        <v>9308.8823335349425</v>
      </c>
      <c r="R4" s="166">
        <f>'Masses brutes'!R4/'Effectifs bruts moyens'!R4</f>
        <v>7284.7711613441725</v>
      </c>
      <c r="S4" s="166">
        <f>'Masses brutes'!S4/'Effectifs bruts moyens'!S4</f>
        <v>8118.9235649237698</v>
      </c>
      <c r="T4" s="166">
        <f>'Masses brutes'!T4/'Effectifs bruts moyens'!T4</f>
        <v>5357.7739514084369</v>
      </c>
      <c r="U4" s="166">
        <f>'Masses brutes'!U4/'Effectifs bruts moyens'!U4</f>
        <v>5546.9874296145526</v>
      </c>
      <c r="V4" s="166">
        <f>'Masses brutes'!V4/'Effectifs bruts moyens'!V4</f>
        <v>7057.4066475578329</v>
      </c>
      <c r="W4" s="166">
        <f>'Masses brutes'!W4/'Effectifs bruts moyens'!W4</f>
        <v>5821.3570667453296</v>
      </c>
      <c r="X4" s="166">
        <f>'Masses brutes'!X4/'Effectifs bruts moyens'!X4</f>
        <v>6078.1533635505693</v>
      </c>
      <c r="Y4" s="166">
        <f>'Masses brutes'!Y4/'Effectifs bruts moyens'!Y4</f>
        <v>6683.1987945453175</v>
      </c>
      <c r="Z4" s="166">
        <f>'Masses brutes'!Z4/'Effectifs bruts moyens'!Z4</f>
        <v>6148.2858613714416</v>
      </c>
      <c r="AA4" s="166">
        <f>'Masses brutes'!AA4/'Effectifs bruts moyens'!AA4</f>
        <v>7875.3911016330703</v>
      </c>
      <c r="AB4" s="166">
        <f>'Masses brutes'!AB4/'Effectifs bruts moyens'!AB4</f>
        <v>5165.1783040189293</v>
      </c>
      <c r="AC4" s="166">
        <f>'Masses brutes'!AC4/'Effectifs bruts moyens'!AC4</f>
        <v>8599.8919729932477</v>
      </c>
      <c r="AD4" s="166">
        <f>'Masses brutes'!AD4/'Effectifs bruts moyens'!AD4</f>
        <v>5767.8501608971237</v>
      </c>
      <c r="AE4" s="166">
        <f>'Masses brutes'!AE4/'Effectifs bruts moyens'!AE4</f>
        <v>4364.3601789669656</v>
      </c>
      <c r="AF4" s="166">
        <f>'Masses brutes'!AF4/'Effectifs bruts moyens'!AF4</f>
        <v>5148.474659090909</v>
      </c>
      <c r="AG4" s="166">
        <f>'Masses brutes'!AG4/'Effectifs bruts moyens'!AG4</f>
        <v>4851.5653080822394</v>
      </c>
      <c r="AH4" s="166">
        <f>'Masses brutes'!AH4/'Effectifs bruts moyens'!AH4</f>
        <v>4184.6621721207393</v>
      </c>
      <c r="AI4" s="166">
        <f>'Masses brutes'!AI4/'Effectifs bruts moyens'!AI4</f>
        <v>4681.5061445787442</v>
      </c>
      <c r="AJ4" s="166">
        <f>'Masses brutes'!AJ4/'Effectifs bruts moyens'!AJ4</f>
        <v>4823.8926285628704</v>
      </c>
      <c r="AK4" s="166">
        <f>'Masses brutes'!AK4/'Effectifs bruts moyens'!AK4</f>
        <v>6052.902297365501</v>
      </c>
      <c r="AL4" s="166">
        <f>'Masses brutes'!AL4/'Effectifs bruts moyens'!AL4</f>
        <v>3689.9745488684343</v>
      </c>
      <c r="AM4" s="166">
        <f>'Masses brutes'!AM4/'Effectifs bruts moyens'!AM4</f>
        <v>4995.3240249053506</v>
      </c>
      <c r="AN4" s="166">
        <f>'Masses brutes'!AN4/'Effectifs bruts moyens'!AN4</f>
        <v>3433.9665805963764</v>
      </c>
      <c r="AO4" s="166">
        <f>'Masses brutes'!AO4/'Effectifs bruts moyens'!AO4</f>
        <v>3748.179033000622</v>
      </c>
      <c r="AP4" s="166">
        <f>'Masses brutes'!AP4/'Effectifs bruts moyens'!AP4</f>
        <v>3293.6166421098378</v>
      </c>
      <c r="AQ4" s="166">
        <f>'Masses brutes'!AQ4/'Effectifs bruts moyens'!AQ4</f>
        <v>7707.9514665360448</v>
      </c>
      <c r="AR4" s="166">
        <f>'Masses brutes'!AR4/'Effectifs bruts moyens'!AR4</f>
        <v>5713.6503720422907</v>
      </c>
      <c r="AS4" s="74">
        <f>'Masses brutes'!AS4/'Effectifs bruts moyens'!AS4</f>
        <v>8177.18188138813</v>
      </c>
      <c r="AT4" s="74">
        <f>'Masses brutes'!AT4/'Effectifs bruts moyens'!AT4</f>
        <v>7485.1238017024452</v>
      </c>
      <c r="AU4" s="74">
        <f>'Masses brutes'!AU4/'Effectifs bruts moyens'!AU4</f>
        <v>4793.8576478258665</v>
      </c>
      <c r="AV4" s="74">
        <f>'Masses brutes'!AV4/'Effectifs bruts moyens'!AV4</f>
        <v>6815.4688393395363</v>
      </c>
      <c r="AW4" s="74">
        <f>'Masses brutes'!AW4/'Effectifs bruts moyens'!AW4</f>
        <v>8630.4382051249213</v>
      </c>
      <c r="AX4" s="74">
        <f>'Masses brutes'!AX4/'Effectifs bruts moyens'!AX4</f>
        <v>5339.0863751702464</v>
      </c>
      <c r="AY4" s="74">
        <f>'Masses brutes'!AY4/'Effectifs bruts moyens'!AY4</f>
        <v>5168.2649683969112</v>
      </c>
      <c r="AZ4" s="74">
        <f>'Masses brutes'!AZ4/'Effectifs bruts moyens'!AZ4</f>
        <v>6266.6622246641473</v>
      </c>
      <c r="BA4" s="74">
        <f>'Masses brutes'!BA4/'Effectifs bruts moyens'!BA4</f>
        <v>4069.6261308262688</v>
      </c>
      <c r="BB4" s="74">
        <f>'Masses brutes'!BB4/'Effectifs bruts moyens'!BB4</f>
        <v>4584.9856084558396</v>
      </c>
      <c r="BC4" s="74">
        <f>'Masses brutes'!BC4/'Effectifs bruts moyens'!BC4</f>
        <v>3469.6391474016386</v>
      </c>
      <c r="BD4" s="74">
        <f>'Masses brutes'!BD4/'Effectifs bruts moyens'!BD4</f>
        <v>4053.6147189411122</v>
      </c>
      <c r="BE4" s="74">
        <f>'Masses brutes'!BE4/'Effectifs bruts moyens'!BE4</f>
        <v>3970.2988205682673</v>
      </c>
      <c r="BF4" s="74" t="e">
        <f>'Masses brutes'!BF4/'Effectifs bruts moyens'!BF4</f>
        <v>#DIV/0!</v>
      </c>
      <c r="BG4" s="74">
        <f>'Masses brutes'!BG4/'Effectifs bruts moyens'!BG4</f>
        <v>3733.8667315914613</v>
      </c>
      <c r="BH4" s="74">
        <f>'Masses brutes'!BH4/'Effectifs bruts moyens'!BH4</f>
        <v>3582.5826146533741</v>
      </c>
    </row>
    <row r="5" spans="1:60" s="69" customFormat="1" hidden="1" x14ac:dyDescent="0.2">
      <c r="A5" s="138">
        <f t="shared" ref="A5:A68" si="0">EDATE(A4,3)</f>
        <v>35703</v>
      </c>
      <c r="B5" s="217">
        <f>'Masses brutes'!B5/'Effectifs bruts moyens'!B5</f>
        <v>5127.8191315393224</v>
      </c>
      <c r="C5" s="217">
        <f>'Masses brutes'!C5/'Effectifs bruts moyens'!C5</f>
        <v>5006.8127088280426</v>
      </c>
      <c r="D5" s="174">
        <f>'Masses brutes'!D5/'Effectifs bruts moyens'!D5</f>
        <v>5617.8141566357526</v>
      </c>
      <c r="E5" s="166">
        <f>'Masses brutes'!E5/'Effectifs bruts moyens'!E5</f>
        <v>4081.0738601289936</v>
      </c>
      <c r="F5" s="166" t="e">
        <f>'Masses brutes'!F5/'Effectifs bruts moyens'!F5</f>
        <v>#DIV/0!</v>
      </c>
      <c r="G5" s="166" t="e">
        <f>'Masses brutes'!G5/'Effectifs bruts moyens'!G5</f>
        <v>#DIV/0!</v>
      </c>
      <c r="H5" s="74" t="e">
        <f>'Masses brutes'!H5/'Effectifs bruts moyens'!H5</f>
        <v>#DIV/0!</v>
      </c>
      <c r="I5" s="175" t="e">
        <f>'Masses brutes'!I5/'Effectifs bruts moyens'!I5</f>
        <v>#DIV/0!</v>
      </c>
      <c r="J5" s="74">
        <f>'Masses brutes'!J5/'Effectifs bruts moyens'!J5</f>
        <v>4262.290198477368</v>
      </c>
      <c r="K5" s="74" t="e">
        <f>'Masses brutes'!K5/'Effectifs bruts moyens'!K5</f>
        <v>#DIV/0!</v>
      </c>
      <c r="L5" s="166">
        <f>'Masses brutes'!L5/'Effectifs bruts moyens'!L5</f>
        <v>142117.67207000431</v>
      </c>
      <c r="M5" s="166">
        <f>'Masses brutes'!M5/'Effectifs bruts moyens'!M5</f>
        <v>5287.8438123293136</v>
      </c>
      <c r="N5" s="166">
        <f>'Masses brutes'!N5/'Effectifs bruts moyens'!N5</f>
        <v>4535.6394403195545</v>
      </c>
      <c r="O5" s="166">
        <f>'Masses brutes'!O5/'Effectifs bruts moyens'!O5</f>
        <v>4283.801517900748</v>
      </c>
      <c r="P5" s="166">
        <f>'Masses brutes'!P5/'Effectifs bruts moyens'!P5</f>
        <v>5430.8513430093171</v>
      </c>
      <c r="Q5" s="166">
        <f>'Masses brutes'!Q5/'Effectifs bruts moyens'!Q5</f>
        <v>8611.5899252698582</v>
      </c>
      <c r="R5" s="166">
        <f>'Masses brutes'!R5/'Effectifs bruts moyens'!R5</f>
        <v>6891.7987555555555</v>
      </c>
      <c r="S5" s="166">
        <f>'Masses brutes'!S5/'Effectifs bruts moyens'!S5</f>
        <v>7540.3017809096737</v>
      </c>
      <c r="T5" s="166">
        <f>'Masses brutes'!T5/'Effectifs bruts moyens'!T5</f>
        <v>5346.6424528707003</v>
      </c>
      <c r="U5" s="166">
        <f>'Masses brutes'!U5/'Effectifs bruts moyens'!U5</f>
        <v>5521.8074991146905</v>
      </c>
      <c r="V5" s="166">
        <f>'Masses brutes'!V5/'Effectifs bruts moyens'!V5</f>
        <v>6797.6752607777407</v>
      </c>
      <c r="W5" s="166">
        <f>'Masses brutes'!W5/'Effectifs bruts moyens'!W5</f>
        <v>5658.3192456410006</v>
      </c>
      <c r="X5" s="166">
        <f>'Masses brutes'!X5/'Effectifs bruts moyens'!X5</f>
        <v>5978.5646972915556</v>
      </c>
      <c r="Y5" s="166">
        <f>'Masses brutes'!Y5/'Effectifs bruts moyens'!Y5</f>
        <v>6500.982539550143</v>
      </c>
      <c r="Z5" s="166">
        <f>'Masses brutes'!Z5/'Effectifs bruts moyens'!Z5</f>
        <v>6202.385797639764</v>
      </c>
      <c r="AA5" s="166">
        <f>'Masses brutes'!AA5/'Effectifs bruts moyens'!AA5</f>
        <v>7169.8803243110442</v>
      </c>
      <c r="AB5" s="166">
        <f>'Masses brutes'!AB5/'Effectifs bruts moyens'!AB5</f>
        <v>5155.6696057143045</v>
      </c>
      <c r="AC5" s="166">
        <f>'Masses brutes'!AC5/'Effectifs bruts moyens'!AC5</f>
        <v>7084.7317484176283</v>
      </c>
      <c r="AD5" s="166">
        <f>'Masses brutes'!AD5/'Effectifs bruts moyens'!AD5</f>
        <v>5134.3715455971496</v>
      </c>
      <c r="AE5" s="166">
        <f>'Masses brutes'!AE5/'Effectifs bruts moyens'!AE5</f>
        <v>4081.0738601289936</v>
      </c>
      <c r="AF5" s="166">
        <f>'Masses brutes'!AF5/'Effectifs bruts moyens'!AF5</f>
        <v>4779.4964229942198</v>
      </c>
      <c r="AG5" s="166">
        <f>'Masses brutes'!AG5/'Effectifs bruts moyens'!AG5</f>
        <v>4632.0351384707301</v>
      </c>
      <c r="AH5" s="166">
        <f>'Masses brutes'!AH5/'Effectifs bruts moyens'!AH5</f>
        <v>3903.9486307142793</v>
      </c>
      <c r="AI5" s="166">
        <f>'Masses brutes'!AI5/'Effectifs bruts moyens'!AI5</f>
        <v>4681.7137826119551</v>
      </c>
      <c r="AJ5" s="166">
        <f>'Masses brutes'!AJ5/'Effectifs bruts moyens'!AJ5</f>
        <v>4825.2559899437865</v>
      </c>
      <c r="AK5" s="166">
        <f>'Masses brutes'!AK5/'Effectifs bruts moyens'!AK5</f>
        <v>5961.4741444523106</v>
      </c>
      <c r="AL5" s="166">
        <f>'Masses brutes'!AL5/'Effectifs bruts moyens'!AL5</f>
        <v>3768.0564719366394</v>
      </c>
      <c r="AM5" s="166">
        <f>'Masses brutes'!AM5/'Effectifs bruts moyens'!AM5</f>
        <v>4924.7967672660916</v>
      </c>
      <c r="AN5" s="166">
        <f>'Masses brutes'!AN5/'Effectifs bruts moyens'!AN5</f>
        <v>3663.228258134202</v>
      </c>
      <c r="AO5" s="166">
        <f>'Masses brutes'!AO5/'Effectifs bruts moyens'!AO5</f>
        <v>4138.5371441121633</v>
      </c>
      <c r="AP5" s="166">
        <f>'Masses brutes'!AP5/'Effectifs bruts moyens'!AP5</f>
        <v>3444.2291426588849</v>
      </c>
      <c r="AQ5" s="166">
        <f>'Masses brutes'!AQ5/'Effectifs bruts moyens'!AQ5</f>
        <v>7416.9360600406035</v>
      </c>
      <c r="AR5" s="166">
        <f>'Masses brutes'!AR5/'Effectifs bruts moyens'!AR5</f>
        <v>5635.1556508630756</v>
      </c>
      <c r="AS5" s="74">
        <f>'Masses brutes'!AS5/'Effectifs bruts moyens'!AS5</f>
        <v>7878.0560647516058</v>
      </c>
      <c r="AT5" s="74">
        <f>'Masses brutes'!AT5/'Effectifs bruts moyens'!AT5</f>
        <v>6955.2877412940115</v>
      </c>
      <c r="AU5" s="74">
        <f>'Masses brutes'!AU5/'Effectifs bruts moyens'!AU5</f>
        <v>4709.9833908147002</v>
      </c>
      <c r="AV5" s="74">
        <f>'Masses brutes'!AV5/'Effectifs bruts moyens'!AV5</f>
        <v>6532.8860148035228</v>
      </c>
      <c r="AW5" s="74">
        <f>'Masses brutes'!AW5/'Effectifs bruts moyens'!AW5</f>
        <v>8229.9898744274615</v>
      </c>
      <c r="AX5" s="74">
        <f>'Masses brutes'!AX5/'Effectifs bruts moyens'!AX5</f>
        <v>5190.7283721405574</v>
      </c>
      <c r="AY5" s="74">
        <f>'Masses brutes'!AY5/'Effectifs bruts moyens'!AY5</f>
        <v>5620.2578651023841</v>
      </c>
      <c r="AZ5" s="74">
        <f>'Masses brutes'!AZ5/'Effectifs bruts moyens'!AZ5</f>
        <v>5995.6579201538161</v>
      </c>
      <c r="BA5" s="74">
        <f>'Masses brutes'!BA5/'Effectifs bruts moyens'!BA5</f>
        <v>4029.8415530154916</v>
      </c>
      <c r="BB5" s="74">
        <f>'Masses brutes'!BB5/'Effectifs bruts moyens'!BB5</f>
        <v>4550.8593019768859</v>
      </c>
      <c r="BC5" s="74">
        <f>'Masses brutes'!BC5/'Effectifs bruts moyens'!BC5</f>
        <v>3531.0853573178861</v>
      </c>
      <c r="BD5" s="74">
        <f>'Masses brutes'!BD5/'Effectifs bruts moyens'!BD5</f>
        <v>4174.5962905495398</v>
      </c>
      <c r="BE5" s="74">
        <f>'Masses brutes'!BE5/'Effectifs bruts moyens'!BE5</f>
        <v>3924.0968813281488</v>
      </c>
      <c r="BF5" s="74" t="e">
        <f>'Masses brutes'!BF5/'Effectifs bruts moyens'!BF5</f>
        <v>#DIV/0!</v>
      </c>
      <c r="BG5" s="74">
        <f>'Masses brutes'!BG5/'Effectifs bruts moyens'!BG5</f>
        <v>3772.0166085332385</v>
      </c>
      <c r="BH5" s="74">
        <f>'Masses brutes'!BH5/'Effectifs bruts moyens'!BH5</f>
        <v>3645.3438139337845</v>
      </c>
    </row>
    <row r="6" spans="1:60" s="69" customFormat="1" ht="12" hidden="1" thickBot="1" x14ac:dyDescent="0.25">
      <c r="A6" s="139">
        <f t="shared" si="0"/>
        <v>35794</v>
      </c>
      <c r="B6" s="218">
        <f>'Masses brutes'!B6/'Effectifs bruts moyens'!B6</f>
        <v>5657.6625882748785</v>
      </c>
      <c r="C6" s="218">
        <f>'Masses brutes'!C6/'Effectifs bruts moyens'!C6</f>
        <v>5542.1667827578258</v>
      </c>
      <c r="D6" s="178">
        <f>'Masses brutes'!D6/'Effectifs bruts moyens'!D6</f>
        <v>6298.3203963147334</v>
      </c>
      <c r="E6" s="160">
        <f>'Masses brutes'!E6/'Effectifs bruts moyens'!E6</f>
        <v>4611.592526790223</v>
      </c>
      <c r="F6" s="160" t="e">
        <f>'Masses brutes'!F6/'Effectifs bruts moyens'!F6</f>
        <v>#DIV/0!</v>
      </c>
      <c r="G6" s="160" t="e">
        <f>'Masses brutes'!G6/'Effectifs bruts moyens'!G6</f>
        <v>#DIV/0!</v>
      </c>
      <c r="H6" s="160" t="e">
        <f>'Masses brutes'!H6/'Effectifs bruts moyens'!H6</f>
        <v>#DIV/0!</v>
      </c>
      <c r="I6" s="179" t="e">
        <f>'Masses brutes'!I6/'Effectifs bruts moyens'!I6</f>
        <v>#DIV/0!</v>
      </c>
      <c r="J6" s="160">
        <f>'Masses brutes'!J6/'Effectifs bruts moyens'!J6</f>
        <v>4554.3652098009297</v>
      </c>
      <c r="K6" s="160" t="e">
        <f>'Masses brutes'!K6/'Effectifs bruts moyens'!K6</f>
        <v>#DIV/0!</v>
      </c>
      <c r="L6" s="160">
        <f>'Masses brutes'!L6/'Effectifs bruts moyens'!L6</f>
        <v>84402.182020905922</v>
      </c>
      <c r="M6" s="160">
        <f>'Masses brutes'!M6/'Effectifs bruts moyens'!M6</f>
        <v>6012.9193223327875</v>
      </c>
      <c r="N6" s="160">
        <f>'Masses brutes'!N6/'Effectifs bruts moyens'!N6</f>
        <v>5306.3095535211505</v>
      </c>
      <c r="O6" s="160">
        <f>'Masses brutes'!O6/'Effectifs bruts moyens'!O6</f>
        <v>4576.7637701453959</v>
      </c>
      <c r="P6" s="160">
        <f>'Masses brutes'!P6/'Effectifs bruts moyens'!P6</f>
        <v>6028.2384768529018</v>
      </c>
      <c r="Q6" s="160">
        <f>'Masses brutes'!Q6/'Effectifs bruts moyens'!Q6</f>
        <v>10021.61535832289</v>
      </c>
      <c r="R6" s="160">
        <f>'Masses brutes'!R6/'Effectifs bruts moyens'!R6</f>
        <v>8058.7430030737942</v>
      </c>
      <c r="S6" s="160">
        <f>'Masses brutes'!S6/'Effectifs bruts moyens'!S6</f>
        <v>9035.0306919142058</v>
      </c>
      <c r="T6" s="160">
        <f>'Masses brutes'!T6/'Effectifs bruts moyens'!T6</f>
        <v>6010.8363694935742</v>
      </c>
      <c r="U6" s="160">
        <f>'Masses brutes'!U6/'Effectifs bruts moyens'!U6</f>
        <v>6032.1753963070714</v>
      </c>
      <c r="V6" s="160">
        <f>'Masses brutes'!V6/'Effectifs bruts moyens'!V6</f>
        <v>7412.8792437405364</v>
      </c>
      <c r="W6" s="160">
        <f>'Masses brutes'!W6/'Effectifs bruts moyens'!W6</f>
        <v>6371.6520327173585</v>
      </c>
      <c r="X6" s="160">
        <f>'Masses brutes'!X6/'Effectifs bruts moyens'!X6</f>
        <v>6647.1396719074646</v>
      </c>
      <c r="Y6" s="160">
        <f>'Masses brutes'!Y6/'Effectifs bruts moyens'!Y6</f>
        <v>7116.4748265797352</v>
      </c>
      <c r="Z6" s="160">
        <f>'Masses brutes'!Z6/'Effectifs bruts moyens'!Z6</f>
        <v>6635.8037434113548</v>
      </c>
      <c r="AA6" s="160">
        <f>'Masses brutes'!AA6/'Effectifs bruts moyens'!AA6</f>
        <v>8190.7115133084817</v>
      </c>
      <c r="AB6" s="160">
        <f>'Masses brutes'!AB6/'Effectifs bruts moyens'!AB6</f>
        <v>5564.5383232121703</v>
      </c>
      <c r="AC6" s="160">
        <f>'Masses brutes'!AC6/'Effectifs bruts moyens'!AC6</f>
        <v>8195.2695445038353</v>
      </c>
      <c r="AD6" s="160">
        <f>'Masses brutes'!AD6/'Effectifs bruts moyens'!AD6</f>
        <v>6258.4781313486483</v>
      </c>
      <c r="AE6" s="160">
        <f>'Masses brutes'!AE6/'Effectifs bruts moyens'!AE6</f>
        <v>4611.592526790223</v>
      </c>
      <c r="AF6" s="160">
        <f>'Masses brutes'!AF6/'Effectifs bruts moyens'!AF6</f>
        <v>5489.6560430224599</v>
      </c>
      <c r="AG6" s="160">
        <f>'Masses brutes'!AG6/'Effectifs bruts moyens'!AG6</f>
        <v>5349.5331446540877</v>
      </c>
      <c r="AH6" s="160">
        <f>'Masses brutes'!AH6/'Effectifs bruts moyens'!AH6</f>
        <v>4382.5100966090768</v>
      </c>
      <c r="AI6" s="160">
        <f>'Masses brutes'!AI6/'Effectifs bruts moyens'!AI6</f>
        <v>5107.2735152859295</v>
      </c>
      <c r="AJ6" s="160">
        <f>'Masses brutes'!AJ6/'Effectifs bruts moyens'!AJ6</f>
        <v>5104.9976038338655</v>
      </c>
      <c r="AK6" s="160">
        <f>'Masses brutes'!AK6/'Effectifs bruts moyens'!AK6</f>
        <v>6638.4824052028216</v>
      </c>
      <c r="AL6" s="160">
        <f>'Masses brutes'!AL6/'Effectifs bruts moyens'!AL6</f>
        <v>4062.2576723468978</v>
      </c>
      <c r="AM6" s="160">
        <f>'Masses brutes'!AM6/'Effectifs bruts moyens'!AM6</f>
        <v>5524.0208358152549</v>
      </c>
      <c r="AN6" s="160">
        <f>'Masses brutes'!AN6/'Effectifs bruts moyens'!AN6</f>
        <v>3657.8708068160395</v>
      </c>
      <c r="AO6" s="160">
        <f>'Masses brutes'!AO6/'Effectifs bruts moyens'!AO6</f>
        <v>4176.3939998157794</v>
      </c>
      <c r="AP6" s="160">
        <f>'Masses brutes'!AP6/'Effectifs bruts moyens'!AP6</f>
        <v>3450.9541536126408</v>
      </c>
      <c r="AQ6" s="160">
        <f>'Masses brutes'!AQ6/'Effectifs bruts moyens'!AQ6</f>
        <v>8689.2805140747241</v>
      </c>
      <c r="AR6" s="160">
        <f>'Masses brutes'!AR6/'Effectifs bruts moyens'!AR6</f>
        <v>5860.7502950750259</v>
      </c>
      <c r="AS6" s="160">
        <f>'Masses brutes'!AS6/'Effectifs bruts moyens'!AS6</f>
        <v>8630.1727111456348</v>
      </c>
      <c r="AT6" s="160">
        <f>'Masses brutes'!AT6/'Effectifs bruts moyens'!AT6</f>
        <v>8049.1730559694342</v>
      </c>
      <c r="AU6" s="160">
        <f>'Masses brutes'!AU6/'Effectifs bruts moyens'!AU6</f>
        <v>5389.7670827952361</v>
      </c>
      <c r="AV6" s="160">
        <f>'Masses brutes'!AV6/'Effectifs bruts moyens'!AV6</f>
        <v>7360.6910947771257</v>
      </c>
      <c r="AW6" s="160">
        <f>'Masses brutes'!AW6/'Effectifs bruts moyens'!AW6</f>
        <v>9366.6396173340418</v>
      </c>
      <c r="AX6" s="160">
        <f>'Masses brutes'!AX6/'Effectifs bruts moyens'!AX6</f>
        <v>5598.7130321633522</v>
      </c>
      <c r="AY6" s="160">
        <f>'Masses brutes'!AY6/'Effectifs bruts moyens'!AY6</f>
        <v>5752.2057498894819</v>
      </c>
      <c r="AZ6" s="160">
        <f>'Masses brutes'!AZ6/'Effectifs bruts moyens'!AZ6</f>
        <v>6955.8221574344025</v>
      </c>
      <c r="BA6" s="160">
        <f>'Masses brutes'!BA6/'Effectifs bruts moyens'!BA6</f>
        <v>4190.8320646497195</v>
      </c>
      <c r="BB6" s="160">
        <f>'Masses brutes'!BB6/'Effectifs bruts moyens'!BB6</f>
        <v>4863.2198931569574</v>
      </c>
      <c r="BC6" s="160">
        <f>'Masses brutes'!BC6/'Effectifs bruts moyens'!BC6</f>
        <v>3627.4033114143781</v>
      </c>
      <c r="BD6" s="160">
        <f>'Masses brutes'!BD6/'Effectifs bruts moyens'!BD6</f>
        <v>4348.3762878151874</v>
      </c>
      <c r="BE6" s="160">
        <f>'Masses brutes'!BE6/'Effectifs bruts moyens'!BE6</f>
        <v>4222.5654414904166</v>
      </c>
      <c r="BF6" s="160" t="e">
        <f>'Masses brutes'!BF6/'Effectifs bruts moyens'!BF6</f>
        <v>#DIV/0!</v>
      </c>
      <c r="BG6" s="160">
        <f>'Masses brutes'!BG6/'Effectifs bruts moyens'!BG6</f>
        <v>3946.9577847876267</v>
      </c>
      <c r="BH6" s="160">
        <f>'Masses brutes'!BH6/'Effectifs bruts moyens'!BH6</f>
        <v>3733.4363450228311</v>
      </c>
    </row>
    <row r="7" spans="1:60" s="69" customFormat="1" hidden="1" x14ac:dyDescent="0.2">
      <c r="A7" s="138">
        <f t="shared" si="0"/>
        <v>35884</v>
      </c>
      <c r="B7" s="217">
        <f>'Masses brutes'!B7/'Effectifs bruts moyens'!B7</f>
        <v>5053.0276778684311</v>
      </c>
      <c r="C7" s="217">
        <f>'Masses brutes'!C7/'Effectifs bruts moyens'!C7</f>
        <v>5090.2978937620464</v>
      </c>
      <c r="D7" s="174">
        <f>'Masses brutes'!D7/'Effectifs bruts moyens'!D7</f>
        <v>5653.4829543251471</v>
      </c>
      <c r="E7" s="166">
        <f>'Masses brutes'!E7/'Effectifs bruts moyens'!E7</f>
        <v>4314.6648879288123</v>
      </c>
      <c r="F7" s="166">
        <f>'Masses brutes'!F7/'Effectifs bruts moyens'!F7</f>
        <v>4912.979615612604</v>
      </c>
      <c r="G7" s="166">
        <f>'Masses brutes'!G7/'Effectifs bruts moyens'!G7</f>
        <v>4962.666664081642</v>
      </c>
      <c r="H7" s="74">
        <f>'Masses brutes'!H7/'Effectifs bruts moyens'!H7</f>
        <v>3799.0215955842768</v>
      </c>
      <c r="I7" s="175">
        <f>'Masses brutes'!I7/'Effectifs bruts moyens'!I7</f>
        <v>5163.7240629142789</v>
      </c>
      <c r="J7" s="74">
        <f>'Masses brutes'!J7/'Effectifs bruts moyens'!J7</f>
        <v>4088.7084128768442</v>
      </c>
      <c r="K7" s="74">
        <f>'Masses brutes'!K7/'Effectifs bruts moyens'!K7</f>
        <v>5128.0576333103945</v>
      </c>
      <c r="L7" s="166">
        <f>'Masses brutes'!L7/'Effectifs bruts moyens'!L7</f>
        <v>46101.490890540736</v>
      </c>
      <c r="M7" s="166">
        <f>'Masses brutes'!M7/'Effectifs bruts moyens'!M7</f>
        <v>5327.2945498090494</v>
      </c>
      <c r="N7" s="166">
        <f>'Masses brutes'!N7/'Effectifs bruts moyens'!N7</f>
        <v>4600.6541814946759</v>
      </c>
      <c r="O7" s="166">
        <f>'Masses brutes'!O7/'Effectifs bruts moyens'!O7</f>
        <v>4210.1047102811854</v>
      </c>
      <c r="P7" s="166">
        <f>'Masses brutes'!P7/'Effectifs bruts moyens'!P7</f>
        <v>5305.5480556366247</v>
      </c>
      <c r="Q7" s="166">
        <f>'Masses brutes'!Q7/'Effectifs bruts moyens'!Q7</f>
        <v>9236.3082887857599</v>
      </c>
      <c r="R7" s="166">
        <f>'Masses brutes'!R7/'Effectifs bruts moyens'!R7</f>
        <v>6992.5519231545386</v>
      </c>
      <c r="S7" s="166">
        <f>'Masses brutes'!S7/'Effectifs bruts moyens'!S7</f>
        <v>8127.4525416104361</v>
      </c>
      <c r="T7" s="166">
        <f>'Masses brutes'!T7/'Effectifs bruts moyens'!T7</f>
        <v>5267.8582748202052</v>
      </c>
      <c r="U7" s="166">
        <f>'Masses brutes'!U7/'Effectifs bruts moyens'!U7</f>
        <v>5461.6198877907746</v>
      </c>
      <c r="V7" s="166">
        <f>'Masses brutes'!V7/'Effectifs bruts moyens'!V7</f>
        <v>7187.8439478797573</v>
      </c>
      <c r="W7" s="166">
        <f>'Masses brutes'!W7/'Effectifs bruts moyens'!W7</f>
        <v>5755.1666525929768</v>
      </c>
      <c r="X7" s="166">
        <f>'Masses brutes'!X7/'Effectifs bruts moyens'!X7</f>
        <v>5956.4060365446594</v>
      </c>
      <c r="Y7" s="166">
        <f>'Masses brutes'!Y7/'Effectifs bruts moyens'!Y7</f>
        <v>6443.110111236726</v>
      </c>
      <c r="Z7" s="166">
        <f>'Masses brutes'!Z7/'Effectifs bruts moyens'!Z7</f>
        <v>6147.6217487871882</v>
      </c>
      <c r="AA7" s="166">
        <f>'Masses brutes'!AA7/'Effectifs bruts moyens'!AA7</f>
        <v>7103.2707789240012</v>
      </c>
      <c r="AB7" s="166">
        <f>'Masses brutes'!AB7/'Effectifs bruts moyens'!AB7</f>
        <v>5158.6052260590041</v>
      </c>
      <c r="AC7" s="166">
        <f>'Masses brutes'!AC7/'Effectifs bruts moyens'!AC7</f>
        <v>7351.9374760915498</v>
      </c>
      <c r="AD7" s="166">
        <f>'Masses brutes'!AD7/'Effectifs bruts moyens'!AD7</f>
        <v>5292.7733478394821</v>
      </c>
      <c r="AE7" s="166">
        <f>'Masses brutes'!AE7/'Effectifs bruts moyens'!AE7</f>
        <v>4314.6648879288123</v>
      </c>
      <c r="AF7" s="166">
        <f>'Masses brutes'!AF7/'Effectifs bruts moyens'!AF7</f>
        <v>5028.5291381283268</v>
      </c>
      <c r="AG7" s="166">
        <f>'Masses brutes'!AG7/'Effectifs bruts moyens'!AG7</f>
        <v>4805.1014295599662</v>
      </c>
      <c r="AH7" s="166">
        <f>'Masses brutes'!AH7/'Effectifs bruts moyens'!AH7</f>
        <v>4144.6922434016424</v>
      </c>
      <c r="AI7" s="166">
        <f>'Masses brutes'!AI7/'Effectifs bruts moyens'!AI7</f>
        <v>4743.0162462757016</v>
      </c>
      <c r="AJ7" s="166">
        <f>'Masses brutes'!AJ7/'Effectifs bruts moyens'!AJ7</f>
        <v>4806.4386671454959</v>
      </c>
      <c r="AK7" s="166">
        <f>'Masses brutes'!AK7/'Effectifs bruts moyens'!AK7</f>
        <v>6126.2423613350757</v>
      </c>
      <c r="AL7" s="166">
        <f>'Masses brutes'!AL7/'Effectifs bruts moyens'!AL7</f>
        <v>3759.8039629171976</v>
      </c>
      <c r="AM7" s="166">
        <f>'Masses brutes'!AM7/'Effectifs bruts moyens'!AM7</f>
        <v>4930.3758180751274</v>
      </c>
      <c r="AN7" s="166">
        <f>'Masses brutes'!AN7/'Effectifs bruts moyens'!AN7</f>
        <v>3425.3232075930223</v>
      </c>
      <c r="AO7" s="166">
        <f>'Masses brutes'!AO7/'Effectifs bruts moyens'!AO7</f>
        <v>3814.3653104616383</v>
      </c>
      <c r="AP7" s="166">
        <f>'Masses brutes'!AP7/'Effectifs bruts moyens'!AP7</f>
        <v>3263.9412719429379</v>
      </c>
      <c r="AQ7" s="166">
        <f>'Masses brutes'!AQ7/'Effectifs bruts moyens'!AQ7</f>
        <v>7528.3368544723799</v>
      </c>
      <c r="AR7" s="166">
        <f>'Masses brutes'!AR7/'Effectifs bruts moyens'!AR7</f>
        <v>5889.5024548804486</v>
      </c>
      <c r="AS7" s="74">
        <f>'Masses brutes'!AS7/'Effectifs bruts moyens'!AS7</f>
        <v>8292.3036407999953</v>
      </c>
      <c r="AT7" s="74">
        <f>'Masses brutes'!AT7/'Effectifs bruts moyens'!AT7</f>
        <v>7808.542258750731</v>
      </c>
      <c r="AU7" s="74">
        <f>'Masses brutes'!AU7/'Effectifs bruts moyens'!AU7</f>
        <v>4774.097383239483</v>
      </c>
      <c r="AV7" s="74">
        <f>'Masses brutes'!AV7/'Effectifs bruts moyens'!AV7</f>
        <v>6893.5627460274609</v>
      </c>
      <c r="AW7" s="74">
        <f>'Masses brutes'!AW7/'Effectifs bruts moyens'!AW7</f>
        <v>8338.0596881726069</v>
      </c>
      <c r="AX7" s="74">
        <f>'Masses brutes'!AX7/'Effectifs bruts moyens'!AX7</f>
        <v>5409.6893676434593</v>
      </c>
      <c r="AY7" s="74">
        <f>'Masses brutes'!AY7/'Effectifs bruts moyens'!AY7</f>
        <v>3624.4594693638701</v>
      </c>
      <c r="AZ7" s="74">
        <f>'Masses brutes'!AZ7/'Effectifs bruts moyens'!AZ7</f>
        <v>5365.010050610088</v>
      </c>
      <c r="BA7" s="74">
        <f>'Masses brutes'!BA7/'Effectifs bruts moyens'!BA7</f>
        <v>3972.5429026503916</v>
      </c>
      <c r="BB7" s="74">
        <f>'Masses brutes'!BB7/'Effectifs bruts moyens'!BB7</f>
        <v>4439.0587260906177</v>
      </c>
      <c r="BC7" s="74">
        <f>'Masses brutes'!BC7/'Effectifs bruts moyens'!BC7</f>
        <v>3443.2023267611485</v>
      </c>
      <c r="BD7" s="74">
        <f>'Masses brutes'!BD7/'Effectifs bruts moyens'!BD7</f>
        <v>4081.3705959146373</v>
      </c>
      <c r="BE7" s="74">
        <f>'Masses brutes'!BE7/'Effectifs bruts moyens'!BE7</f>
        <v>3806.4155505367694</v>
      </c>
      <c r="BF7" s="74" t="e">
        <f>'Masses brutes'!BF7/'Effectifs bruts moyens'!BF7</f>
        <v>#DIV/0!</v>
      </c>
      <c r="BG7" s="74">
        <f>'Masses brutes'!BG7/'Effectifs bruts moyens'!BG7</f>
        <v>3678.5151515032021</v>
      </c>
      <c r="BH7" s="74">
        <f>'Masses brutes'!BH7/'Effectifs bruts moyens'!BH7</f>
        <v>3551.6033808521079</v>
      </c>
    </row>
    <row r="8" spans="1:60" s="69" customFormat="1" hidden="1" x14ac:dyDescent="0.2">
      <c r="A8" s="138">
        <f t="shared" si="0"/>
        <v>35976</v>
      </c>
      <c r="B8" s="217">
        <f>'Masses brutes'!B8/'Effectifs bruts moyens'!B8</f>
        <v>5211.0660254728673</v>
      </c>
      <c r="C8" s="217">
        <f>'Masses brutes'!C8/'Effectifs bruts moyens'!C8</f>
        <v>5249.4736758830695</v>
      </c>
      <c r="D8" s="174">
        <f>'Masses brutes'!D8/'Effectifs bruts moyens'!D8</f>
        <v>5942.7574373129191</v>
      </c>
      <c r="E8" s="166">
        <f>'Masses brutes'!E8/'Effectifs bruts moyens'!E8</f>
        <v>4428.9815874233836</v>
      </c>
      <c r="F8" s="166">
        <f>'Masses brutes'!F8/'Effectifs bruts moyens'!F8</f>
        <v>5029.4522382698151</v>
      </c>
      <c r="G8" s="166">
        <f>'Masses brutes'!G8/'Effectifs bruts moyens'!G8</f>
        <v>5078.1288106811971</v>
      </c>
      <c r="H8" s="74">
        <f>'Masses brutes'!H8/'Effectifs bruts moyens'!H8</f>
        <v>4031.779692899971</v>
      </c>
      <c r="I8" s="175">
        <f>'Masses brutes'!I8/'Effectifs bruts moyens'!I8</f>
        <v>5307.4587145517944</v>
      </c>
      <c r="J8" s="74">
        <f>'Masses brutes'!J8/'Effectifs bruts moyens'!J8</f>
        <v>4365.2913299910424</v>
      </c>
      <c r="K8" s="74">
        <f>'Masses brutes'!K8/'Effectifs bruts moyens'!K8</f>
        <v>5212.1521590046677</v>
      </c>
      <c r="L8" s="166">
        <f>'Masses brutes'!L8/'Effectifs bruts moyens'!L8</f>
        <v>97830.04307559767</v>
      </c>
      <c r="M8" s="166">
        <f>'Masses brutes'!M8/'Effectifs bruts moyens'!M8</f>
        <v>5523.1124229391853</v>
      </c>
      <c r="N8" s="166">
        <f>'Masses brutes'!N8/'Effectifs bruts moyens'!N8</f>
        <v>4681.1667450719333</v>
      </c>
      <c r="O8" s="166">
        <f>'Masses brutes'!O8/'Effectifs bruts moyens'!O8</f>
        <v>4253.2816884137937</v>
      </c>
      <c r="P8" s="166">
        <f>'Masses brutes'!P8/'Effectifs bruts moyens'!P8</f>
        <v>5626.6289335819256</v>
      </c>
      <c r="Q8" s="166">
        <f>'Masses brutes'!Q8/'Effectifs bruts moyens'!Q8</f>
        <v>9410.1667202149729</v>
      </c>
      <c r="R8" s="166">
        <f>'Masses brutes'!R8/'Effectifs bruts moyens'!R8</f>
        <v>7442.4204488120358</v>
      </c>
      <c r="S8" s="166">
        <f>'Masses brutes'!S8/'Effectifs bruts moyens'!S8</f>
        <v>8302.5232015744605</v>
      </c>
      <c r="T8" s="166">
        <f>'Masses brutes'!T8/'Effectifs bruts moyens'!T8</f>
        <v>5496.2883382067994</v>
      </c>
      <c r="U8" s="166">
        <f>'Masses brutes'!U8/'Effectifs bruts moyens'!U8</f>
        <v>5670.2960543961044</v>
      </c>
      <c r="V8" s="166">
        <f>'Masses brutes'!V8/'Effectifs bruts moyens'!V8</f>
        <v>7291.1005671976363</v>
      </c>
      <c r="W8" s="166">
        <f>'Masses brutes'!W8/'Effectifs bruts moyens'!W8</f>
        <v>5956.0052355392245</v>
      </c>
      <c r="X8" s="166">
        <f>'Masses brutes'!X8/'Effectifs bruts moyens'!X8</f>
        <v>6214.7132807578591</v>
      </c>
      <c r="Y8" s="166">
        <f>'Masses brutes'!Y8/'Effectifs bruts moyens'!Y8</f>
        <v>6894.3233318608627</v>
      </c>
      <c r="Z8" s="166">
        <f>'Masses brutes'!Z8/'Effectifs bruts moyens'!Z8</f>
        <v>6382.6802310035928</v>
      </c>
      <c r="AA8" s="166">
        <f>'Masses brutes'!AA8/'Effectifs bruts moyens'!AA8</f>
        <v>8043.340462729976</v>
      </c>
      <c r="AB8" s="166">
        <f>'Masses brutes'!AB8/'Effectifs bruts moyens'!AB8</f>
        <v>5337.9621480051237</v>
      </c>
      <c r="AC8" s="166">
        <f>'Masses brutes'!AC8/'Effectifs bruts moyens'!AC8</f>
        <v>8915.7197082852254</v>
      </c>
      <c r="AD8" s="166">
        <f>'Masses brutes'!AD8/'Effectifs bruts moyens'!AD8</f>
        <v>5764.4961405554732</v>
      </c>
      <c r="AE8" s="166">
        <f>'Masses brutes'!AE8/'Effectifs bruts moyens'!AE8</f>
        <v>4428.9815874233836</v>
      </c>
      <c r="AF8" s="166">
        <f>'Masses brutes'!AF8/'Effectifs bruts moyens'!AF8</f>
        <v>5238.8897174108961</v>
      </c>
      <c r="AG8" s="166">
        <f>'Masses brutes'!AG8/'Effectifs bruts moyens'!AG8</f>
        <v>5017.3217040973768</v>
      </c>
      <c r="AH8" s="166">
        <f>'Masses brutes'!AH8/'Effectifs bruts moyens'!AH8</f>
        <v>4231.6730547333</v>
      </c>
      <c r="AI8" s="166">
        <f>'Masses brutes'!AI8/'Effectifs bruts moyens'!AI8</f>
        <v>4789.9136977727439</v>
      </c>
      <c r="AJ8" s="166">
        <f>'Masses brutes'!AJ8/'Effectifs bruts moyens'!AJ8</f>
        <v>4899.4293620880208</v>
      </c>
      <c r="AK8" s="166">
        <f>'Masses brutes'!AK8/'Effectifs bruts moyens'!AK8</f>
        <v>6199.3711810706354</v>
      </c>
      <c r="AL8" s="166">
        <f>'Masses brutes'!AL8/'Effectifs bruts moyens'!AL8</f>
        <v>3784.7002698433789</v>
      </c>
      <c r="AM8" s="166">
        <f>'Masses brutes'!AM8/'Effectifs bruts moyens'!AM8</f>
        <v>5167.2756279089972</v>
      </c>
      <c r="AN8" s="166">
        <f>'Masses brutes'!AN8/'Effectifs bruts moyens'!AN8</f>
        <v>3606.1348427155854</v>
      </c>
      <c r="AO8" s="166">
        <f>'Masses brutes'!AO8/'Effectifs bruts moyens'!AO8</f>
        <v>4036.8373992970419</v>
      </c>
      <c r="AP8" s="166">
        <f>'Masses brutes'!AP8/'Effectifs bruts moyens'!AP8</f>
        <v>3421.8886436348303</v>
      </c>
      <c r="AQ8" s="166">
        <f>'Masses brutes'!AQ8/'Effectifs bruts moyens'!AQ8</f>
        <v>7928.4703384697041</v>
      </c>
      <c r="AR8" s="166">
        <f>'Masses brutes'!AR8/'Effectifs bruts moyens'!AR8</f>
        <v>6005.5726662990837</v>
      </c>
      <c r="AS8" s="74">
        <f>'Masses brutes'!AS8/'Effectifs bruts moyens'!AS8</f>
        <v>8448.5920956571499</v>
      </c>
      <c r="AT8" s="74">
        <f>'Masses brutes'!AT8/'Effectifs bruts moyens'!AT8</f>
        <v>7549.26572101694</v>
      </c>
      <c r="AU8" s="74">
        <f>'Masses brutes'!AU8/'Effectifs bruts moyens'!AU8</f>
        <v>4958.255206780681</v>
      </c>
      <c r="AV8" s="74">
        <f>'Masses brutes'!AV8/'Effectifs bruts moyens'!AV8</f>
        <v>7001.6673386169878</v>
      </c>
      <c r="AW8" s="74">
        <f>'Masses brutes'!AW8/'Effectifs bruts moyens'!AW8</f>
        <v>8770.8855413059046</v>
      </c>
      <c r="AX8" s="74">
        <f>'Masses brutes'!AX8/'Effectifs bruts moyens'!AX8</f>
        <v>5349.3580778443275</v>
      </c>
      <c r="AY8" s="74">
        <f>'Masses brutes'!AY8/'Effectifs bruts moyens'!AY8</f>
        <v>3738.2263353600624</v>
      </c>
      <c r="AZ8" s="74">
        <f>'Masses brutes'!AZ8/'Effectifs bruts moyens'!AZ8</f>
        <v>6395.614577039275</v>
      </c>
      <c r="BA8" s="74">
        <f>'Masses brutes'!BA8/'Effectifs bruts moyens'!BA8</f>
        <v>4099.6350763049113</v>
      </c>
      <c r="BB8" s="74">
        <f>'Masses brutes'!BB8/'Effectifs bruts moyens'!BB8</f>
        <v>4654.5505780148806</v>
      </c>
      <c r="BC8" s="74">
        <f>'Masses brutes'!BC8/'Effectifs bruts moyens'!BC8</f>
        <v>3558.4360744720775</v>
      </c>
      <c r="BD8" s="74">
        <f>'Masses brutes'!BD8/'Effectifs bruts moyens'!BD8</f>
        <v>4257.6847125732056</v>
      </c>
      <c r="BE8" s="74">
        <f>'Masses brutes'!BE8/'Effectifs bruts moyens'!BE8</f>
        <v>4069.7172962067211</v>
      </c>
      <c r="BF8" s="74" t="e">
        <f>'Masses brutes'!BF8/'Effectifs bruts moyens'!BF8</f>
        <v>#DIV/0!</v>
      </c>
      <c r="BG8" s="74">
        <f>'Masses brutes'!BG8/'Effectifs bruts moyens'!BG8</f>
        <v>3826.279460129801</v>
      </c>
      <c r="BH8" s="74">
        <f>'Masses brutes'!BH8/'Effectifs bruts moyens'!BH8</f>
        <v>3679.7227834367877</v>
      </c>
    </row>
    <row r="9" spans="1:60" s="69" customFormat="1" hidden="1" x14ac:dyDescent="0.2">
      <c r="A9" s="138">
        <f t="shared" si="0"/>
        <v>36068</v>
      </c>
      <c r="B9" s="217">
        <f>'Masses brutes'!B9/'Effectifs bruts moyens'!B9</f>
        <v>5082.2955030867188</v>
      </c>
      <c r="C9" s="217">
        <f>'Masses brutes'!C9/'Effectifs bruts moyens'!C9</f>
        <v>5097.871884077681</v>
      </c>
      <c r="D9" s="174">
        <f>'Masses brutes'!D9/'Effectifs bruts moyens'!D9</f>
        <v>5718.1689968686187</v>
      </c>
      <c r="E9" s="166">
        <f>'Masses brutes'!E9/'Effectifs bruts moyens'!E9</f>
        <v>4102.6048239981419</v>
      </c>
      <c r="F9" s="166">
        <f>'Masses brutes'!F9/'Effectifs bruts moyens'!F9</f>
        <v>4958.976280155377</v>
      </c>
      <c r="G9" s="166">
        <f>'Masses brutes'!G9/'Effectifs bruts moyens'!G9</f>
        <v>4976.051138793463</v>
      </c>
      <c r="H9" s="74">
        <f>'Masses brutes'!H9/'Effectifs bruts moyens'!H9</f>
        <v>4618.5428494377711</v>
      </c>
      <c r="I9" s="175">
        <f>'Masses brutes'!I9/'Effectifs bruts moyens'!I9</f>
        <v>5170.3214594047822</v>
      </c>
      <c r="J9" s="74">
        <f>'Masses brutes'!J9/'Effectifs bruts moyens'!J9</f>
        <v>4299.4720399861035</v>
      </c>
      <c r="K9" s="74">
        <f>'Masses brutes'!K9/'Effectifs bruts moyens'!K9</f>
        <v>5101.118045627135</v>
      </c>
      <c r="L9" s="166">
        <f>'Masses brutes'!L9/'Effectifs bruts moyens'!L9</f>
        <v>158507.6591006424</v>
      </c>
      <c r="M9" s="166">
        <f>'Masses brutes'!M9/'Effectifs bruts moyens'!M9</f>
        <v>5435.6771397616467</v>
      </c>
      <c r="N9" s="166">
        <f>'Masses brutes'!N9/'Effectifs bruts moyens'!N9</f>
        <v>4619.72528405511</v>
      </c>
      <c r="O9" s="166">
        <f>'Masses brutes'!O9/'Effectifs bruts moyens'!O9</f>
        <v>4315.9794037468191</v>
      </c>
      <c r="P9" s="166">
        <f>'Masses brutes'!P9/'Effectifs bruts moyens'!P9</f>
        <v>5471.3695349010504</v>
      </c>
      <c r="Q9" s="166">
        <f>'Masses brutes'!Q9/'Effectifs bruts moyens'!Q9</f>
        <v>8651.2807927717859</v>
      </c>
      <c r="R9" s="166">
        <f>'Masses brutes'!R9/'Effectifs bruts moyens'!R9</f>
        <v>6973.4541851834883</v>
      </c>
      <c r="S9" s="166">
        <f>'Masses brutes'!S9/'Effectifs bruts moyens'!S9</f>
        <v>7704.2910235901845</v>
      </c>
      <c r="T9" s="166">
        <f>'Masses brutes'!T9/'Effectifs bruts moyens'!T9</f>
        <v>5410.1213222777751</v>
      </c>
      <c r="U9" s="166">
        <f>'Masses brutes'!U9/'Effectifs bruts moyens'!U9</f>
        <v>5608.0229323663916</v>
      </c>
      <c r="V9" s="166">
        <f>'Masses brutes'!V9/'Effectifs bruts moyens'!V9</f>
        <v>6913.8935831344825</v>
      </c>
      <c r="W9" s="166">
        <f>'Masses brutes'!W9/'Effectifs bruts moyens'!W9</f>
        <v>5762.0176736821668</v>
      </c>
      <c r="X9" s="166">
        <f>'Masses brutes'!X9/'Effectifs bruts moyens'!X9</f>
        <v>6124.8479190468415</v>
      </c>
      <c r="Y9" s="166">
        <f>'Masses brutes'!Y9/'Effectifs bruts moyens'!Y9</f>
        <v>6673.6147084437598</v>
      </c>
      <c r="Z9" s="166">
        <f>'Masses brutes'!Z9/'Effectifs bruts moyens'!Z9</f>
        <v>6388.4161992128738</v>
      </c>
      <c r="AA9" s="166">
        <f>'Masses brutes'!AA9/'Effectifs bruts moyens'!AA9</f>
        <v>7322.6516544004462</v>
      </c>
      <c r="AB9" s="166">
        <f>'Masses brutes'!AB9/'Effectifs bruts moyens'!AB9</f>
        <v>5254.6064436253837</v>
      </c>
      <c r="AC9" s="166">
        <f>'Masses brutes'!AC9/'Effectifs bruts moyens'!AC9</f>
        <v>7230.7800886901177</v>
      </c>
      <c r="AD9" s="166">
        <f>'Masses brutes'!AD9/'Effectifs bruts moyens'!AD9</f>
        <v>5212.9750356431341</v>
      </c>
      <c r="AE9" s="166">
        <f>'Masses brutes'!AE9/'Effectifs bruts moyens'!AE9</f>
        <v>4102.6048239981419</v>
      </c>
      <c r="AF9" s="166">
        <f>'Masses brutes'!AF9/'Effectifs bruts moyens'!AF9</f>
        <v>4838.955853970042</v>
      </c>
      <c r="AG9" s="166">
        <f>'Masses brutes'!AG9/'Effectifs bruts moyens'!AG9</f>
        <v>4695.0086699956364</v>
      </c>
      <c r="AH9" s="166">
        <f>'Masses brutes'!AH9/'Effectifs bruts moyens'!AH9</f>
        <v>3914.781144057546</v>
      </c>
      <c r="AI9" s="166">
        <f>'Masses brutes'!AI9/'Effectifs bruts moyens'!AI9</f>
        <v>4757.7200226507139</v>
      </c>
      <c r="AJ9" s="166">
        <f>'Masses brutes'!AJ9/'Effectifs bruts moyens'!AJ9</f>
        <v>4890.9130582313264</v>
      </c>
      <c r="AK9" s="166">
        <f>'Masses brutes'!AK9/'Effectifs bruts moyens'!AK9</f>
        <v>6053.6794612437552</v>
      </c>
      <c r="AL9" s="166">
        <f>'Masses brutes'!AL9/'Effectifs bruts moyens'!AL9</f>
        <v>3837.9359946884101</v>
      </c>
      <c r="AM9" s="166">
        <f>'Masses brutes'!AM9/'Effectifs bruts moyens'!AM9</f>
        <v>5046.7417720891171</v>
      </c>
      <c r="AN9" s="166">
        <f>'Masses brutes'!AN9/'Effectifs bruts moyens'!AN9</f>
        <v>3749.3784865187031</v>
      </c>
      <c r="AO9" s="166">
        <f>'Masses brutes'!AO9/'Effectifs bruts moyens'!AO9</f>
        <v>4295.5525426438526</v>
      </c>
      <c r="AP9" s="166">
        <f>'Masses brutes'!AP9/'Effectifs bruts moyens'!AP9</f>
        <v>3506.4907623732852</v>
      </c>
      <c r="AQ9" s="166">
        <f>'Masses brutes'!AQ9/'Effectifs bruts moyens'!AQ9</f>
        <v>7627.1708378865815</v>
      </c>
      <c r="AR9" s="166">
        <f>'Masses brutes'!AR9/'Effectifs bruts moyens'!AR9</f>
        <v>5868.9614690301396</v>
      </c>
      <c r="AS9" s="74">
        <f>'Masses brutes'!AS9/'Effectifs bruts moyens'!AS9</f>
        <v>8068.1926822935111</v>
      </c>
      <c r="AT9" s="74">
        <f>'Masses brutes'!AT9/'Effectifs bruts moyens'!AT9</f>
        <v>7133.2656049534016</v>
      </c>
      <c r="AU9" s="74">
        <f>'Masses brutes'!AU9/'Effectifs bruts moyens'!AU9</f>
        <v>4844.6331808652467</v>
      </c>
      <c r="AV9" s="74">
        <f>'Masses brutes'!AV9/'Effectifs bruts moyens'!AV9</f>
        <v>6674.5374879232268</v>
      </c>
      <c r="AW9" s="74">
        <f>'Masses brutes'!AW9/'Effectifs bruts moyens'!AW9</f>
        <v>8237.6827381376988</v>
      </c>
      <c r="AX9" s="74">
        <f>'Masses brutes'!AX9/'Effectifs bruts moyens'!AX9</f>
        <v>5192.1055080906326</v>
      </c>
      <c r="AY9" s="74">
        <f>'Masses brutes'!AY9/'Effectifs bruts moyens'!AY9</f>
        <v>4015.5087263980399</v>
      </c>
      <c r="AZ9" s="74">
        <f>'Masses brutes'!AZ9/'Effectifs bruts moyens'!AZ9</f>
        <v>6085.7502286757135</v>
      </c>
      <c r="BA9" s="74">
        <f>'Masses brutes'!BA9/'Effectifs bruts moyens'!BA9</f>
        <v>3962.151694780594</v>
      </c>
      <c r="BB9" s="74">
        <f>'Masses brutes'!BB9/'Effectifs bruts moyens'!BB9</f>
        <v>4610.6139119365271</v>
      </c>
      <c r="BC9" s="74">
        <f>'Masses brutes'!BC9/'Effectifs bruts moyens'!BC9</f>
        <v>3590.3213752268421</v>
      </c>
      <c r="BD9" s="74">
        <f>'Masses brutes'!BD9/'Effectifs bruts moyens'!BD9</f>
        <v>4253.3106584369943</v>
      </c>
      <c r="BE9" s="74">
        <f>'Masses brutes'!BE9/'Effectifs bruts moyens'!BE9</f>
        <v>3957.1307510180659</v>
      </c>
      <c r="BF9" s="74" t="e">
        <f>'Masses brutes'!BF9/'Effectifs bruts moyens'!BF9</f>
        <v>#DIV/0!</v>
      </c>
      <c r="BG9" s="74">
        <f>'Masses brutes'!BG9/'Effectifs bruts moyens'!BG9</f>
        <v>3792.1944843232445</v>
      </c>
      <c r="BH9" s="74">
        <f>'Masses brutes'!BH9/'Effectifs bruts moyens'!BH9</f>
        <v>3668.2270172464468</v>
      </c>
    </row>
    <row r="10" spans="1:60" s="69" customFormat="1" ht="12" hidden="1" thickBot="1" x14ac:dyDescent="0.25">
      <c r="A10" s="139">
        <f t="shared" si="0"/>
        <v>36159</v>
      </c>
      <c r="B10" s="218">
        <f>'Masses brutes'!B10/'Effectifs bruts moyens'!B10</f>
        <v>5594.6093008037478</v>
      </c>
      <c r="C10" s="218">
        <f>'Masses brutes'!C10/'Effectifs bruts moyens'!C10</f>
        <v>5624.6720674116505</v>
      </c>
      <c r="D10" s="178">
        <f>'Masses brutes'!D10/'Effectifs bruts moyens'!D10</f>
        <v>6381.7774958700629</v>
      </c>
      <c r="E10" s="160">
        <f>'Masses brutes'!E10/'Effectifs bruts moyens'!E10</f>
        <v>4679.9842204842153</v>
      </c>
      <c r="F10" s="160">
        <f>'Masses brutes'!F10/'Effectifs bruts moyens'!F10</f>
        <v>5410.431377882489</v>
      </c>
      <c r="G10" s="160">
        <f>'Masses brutes'!G10/'Effectifs bruts moyens'!G10</f>
        <v>5446.6314551509422</v>
      </c>
      <c r="H10" s="160">
        <f>'Masses brutes'!H10/'Effectifs bruts moyens'!H10</f>
        <v>4636.2602400303094</v>
      </c>
      <c r="I10" s="179">
        <f>'Masses brutes'!I10/'Effectifs bruts moyens'!I10</f>
        <v>5702.4488836276914</v>
      </c>
      <c r="J10" s="160">
        <f>'Masses brutes'!J10/'Effectifs bruts moyens'!J10</f>
        <v>4638.3931843302307</v>
      </c>
      <c r="K10" s="160">
        <f>'Masses brutes'!K10/'Effectifs bruts moyens'!K10</f>
        <v>5595.8059437130505</v>
      </c>
      <c r="L10" s="160">
        <f>'Masses brutes'!L10/'Effectifs bruts moyens'!L10</f>
        <v>81717.438160789039</v>
      </c>
      <c r="M10" s="160">
        <f>'Masses brutes'!M10/'Effectifs bruts moyens'!M10</f>
        <v>6017.4639151062011</v>
      </c>
      <c r="N10" s="160">
        <f>'Masses brutes'!N10/'Effectifs bruts moyens'!N10</f>
        <v>5276.9699722981231</v>
      </c>
      <c r="O10" s="160">
        <f>'Masses brutes'!O10/'Effectifs bruts moyens'!O10</f>
        <v>4604.8859421815532</v>
      </c>
      <c r="P10" s="160">
        <f>'Masses brutes'!P10/'Effectifs bruts moyens'!P10</f>
        <v>6060.26445982309</v>
      </c>
      <c r="Q10" s="160">
        <f>'Masses brutes'!Q10/'Effectifs bruts moyens'!Q10</f>
        <v>10009.96344016275</v>
      </c>
      <c r="R10" s="160">
        <f>'Masses brutes'!R10/'Effectifs bruts moyens'!R10</f>
        <v>8115.7294159836656</v>
      </c>
      <c r="S10" s="160">
        <f>'Masses brutes'!S10/'Effectifs bruts moyens'!S10</f>
        <v>9167.5777098489179</v>
      </c>
      <c r="T10" s="160">
        <f>'Masses brutes'!T10/'Effectifs bruts moyens'!T10</f>
        <v>6089.8741330230669</v>
      </c>
      <c r="U10" s="160">
        <f>'Masses brutes'!U10/'Effectifs bruts moyens'!U10</f>
        <v>6099.5885110286054</v>
      </c>
      <c r="V10" s="160">
        <f>'Masses brutes'!V10/'Effectifs bruts moyens'!V10</f>
        <v>7646.4337370600706</v>
      </c>
      <c r="W10" s="160">
        <f>'Masses brutes'!W10/'Effectifs bruts moyens'!W10</f>
        <v>6458.4682748007335</v>
      </c>
      <c r="X10" s="160">
        <f>'Masses brutes'!X10/'Effectifs bruts moyens'!X10</f>
        <v>6760.1619678310208</v>
      </c>
      <c r="Y10" s="160">
        <f>'Masses brutes'!Y10/'Effectifs bruts moyens'!Y10</f>
        <v>7338.1725123195565</v>
      </c>
      <c r="Z10" s="160">
        <f>'Masses brutes'!Z10/'Effectifs bruts moyens'!Z10</f>
        <v>6955.4709203880147</v>
      </c>
      <c r="AA10" s="160">
        <f>'Masses brutes'!AA10/'Effectifs bruts moyens'!AA10</f>
        <v>8201.5807309265874</v>
      </c>
      <c r="AB10" s="160">
        <f>'Masses brutes'!AB10/'Effectifs bruts moyens'!AB10</f>
        <v>5678.3845527417989</v>
      </c>
      <c r="AC10" s="160">
        <f>'Masses brutes'!AC10/'Effectifs bruts moyens'!AC10</f>
        <v>8303.0000321549996</v>
      </c>
      <c r="AD10" s="160">
        <f>'Masses brutes'!AD10/'Effectifs bruts moyens'!AD10</f>
        <v>6285.5983524665871</v>
      </c>
      <c r="AE10" s="160">
        <f>'Masses brutes'!AE10/'Effectifs bruts moyens'!AE10</f>
        <v>4679.9842204842153</v>
      </c>
      <c r="AF10" s="160">
        <f>'Masses brutes'!AF10/'Effectifs bruts moyens'!AF10</f>
        <v>5612.5603545455651</v>
      </c>
      <c r="AG10" s="160">
        <f>'Masses brutes'!AG10/'Effectifs bruts moyens'!AG10</f>
        <v>5556.9300054637824</v>
      </c>
      <c r="AH10" s="160">
        <f>'Masses brutes'!AH10/'Effectifs bruts moyens'!AH10</f>
        <v>4424.1879433978374</v>
      </c>
      <c r="AI10" s="160">
        <f>'Masses brutes'!AI10/'Effectifs bruts moyens'!AI10</f>
        <v>5178.2816636571379</v>
      </c>
      <c r="AJ10" s="160">
        <f>'Masses brutes'!AJ10/'Effectifs bruts moyens'!AJ10</f>
        <v>5174.3749193192007</v>
      </c>
      <c r="AK10" s="160">
        <f>'Masses brutes'!AK10/'Effectifs bruts moyens'!AK10</f>
        <v>6762.6935389170012</v>
      </c>
      <c r="AL10" s="160">
        <f>'Masses brutes'!AL10/'Effectifs bruts moyens'!AL10</f>
        <v>4102.9523377369032</v>
      </c>
      <c r="AM10" s="160">
        <f>'Masses brutes'!AM10/'Effectifs bruts moyens'!AM10</f>
        <v>5642.8246313122872</v>
      </c>
      <c r="AN10" s="160">
        <f>'Masses brutes'!AN10/'Effectifs bruts moyens'!AN10</f>
        <v>3549.0401278721947</v>
      </c>
      <c r="AO10" s="160">
        <f>'Masses brutes'!AO10/'Effectifs bruts moyens'!AO10</f>
        <v>3852.2609996638434</v>
      </c>
      <c r="AP10" s="160">
        <f>'Masses brutes'!AP10/'Effectifs bruts moyens'!AP10</f>
        <v>3421.93875898531</v>
      </c>
      <c r="AQ10" s="160">
        <f>'Masses brutes'!AQ10/'Effectifs bruts moyens'!AQ10</f>
        <v>8945.3913821691567</v>
      </c>
      <c r="AR10" s="160">
        <f>'Masses brutes'!AR10/'Effectifs bruts moyens'!AR10</f>
        <v>6120.7548445315324</v>
      </c>
      <c r="AS10" s="160">
        <f>'Masses brutes'!AS10/'Effectifs bruts moyens'!AS10</f>
        <v>8900.4317381257279</v>
      </c>
      <c r="AT10" s="160">
        <f>'Masses brutes'!AT10/'Effectifs bruts moyens'!AT10</f>
        <v>8268.9454710031387</v>
      </c>
      <c r="AU10" s="160">
        <f>'Masses brutes'!AU10/'Effectifs bruts moyens'!AU10</f>
        <v>5490.0944890447045</v>
      </c>
      <c r="AV10" s="160">
        <f>'Masses brutes'!AV10/'Effectifs bruts moyens'!AV10</f>
        <v>7578.941324341833</v>
      </c>
      <c r="AW10" s="160">
        <f>'Masses brutes'!AW10/'Effectifs bruts moyens'!AW10</f>
        <v>9440.1347464141018</v>
      </c>
      <c r="AX10" s="160">
        <f>'Masses brutes'!AX10/'Effectifs bruts moyens'!AX10</f>
        <v>5673.2011977601451</v>
      </c>
      <c r="AY10" s="160">
        <f>'Masses brutes'!AY10/'Effectifs bruts moyens'!AY10</f>
        <v>4067.4969898876966</v>
      </c>
      <c r="AZ10" s="160">
        <f>'Masses brutes'!AZ10/'Effectifs bruts moyens'!AZ10</f>
        <v>7137.5762276182386</v>
      </c>
      <c r="BA10" s="160">
        <f>'Masses brutes'!BA10/'Effectifs bruts moyens'!BA10</f>
        <v>4442.6817525276838</v>
      </c>
      <c r="BB10" s="160">
        <f>'Masses brutes'!BB10/'Effectifs bruts moyens'!BB10</f>
        <v>4895.636202944057</v>
      </c>
      <c r="BC10" s="160">
        <f>'Masses brutes'!BC10/'Effectifs bruts moyens'!BC10</f>
        <v>3662.5414258339561</v>
      </c>
      <c r="BD10" s="160">
        <f>'Masses brutes'!BD10/'Effectifs bruts moyens'!BD10</f>
        <v>4546.336223754718</v>
      </c>
      <c r="BE10" s="160">
        <f>'Masses brutes'!BE10/'Effectifs bruts moyens'!BE10</f>
        <v>4317.1239886540388</v>
      </c>
      <c r="BF10" s="160" t="e">
        <f>'Masses brutes'!BF10/'Effectifs bruts moyens'!BF10</f>
        <v>#DIV/0!</v>
      </c>
      <c r="BG10" s="160">
        <f>'Masses brutes'!BG10/'Effectifs bruts moyens'!BG10</f>
        <v>4026.3022096042132</v>
      </c>
      <c r="BH10" s="160">
        <f>'Masses brutes'!BH10/'Effectifs bruts moyens'!BH10</f>
        <v>3846.9198295155684</v>
      </c>
    </row>
    <row r="11" spans="1:60" s="69" customFormat="1" hidden="1" x14ac:dyDescent="0.2">
      <c r="A11" s="138">
        <f t="shared" si="0"/>
        <v>36249</v>
      </c>
      <c r="B11" s="217">
        <f>'Masses brutes'!B11/'Effectifs bruts moyens'!B11</f>
        <v>5135.6119881949307</v>
      </c>
      <c r="C11" s="217">
        <f>'Masses brutes'!C11/'Effectifs bruts moyens'!C11</f>
        <v>5175.0795403020702</v>
      </c>
      <c r="D11" s="174">
        <f>'Masses brutes'!D11/'Effectifs bruts moyens'!D11</f>
        <v>5709.2654809180076</v>
      </c>
      <c r="E11" s="166">
        <f>'Masses brutes'!E11/'Effectifs bruts moyens'!E11</f>
        <v>4354.5699650445549</v>
      </c>
      <c r="F11" s="166">
        <f>'Masses brutes'!F11/'Effectifs bruts moyens'!F11</f>
        <v>5014.8556617312752</v>
      </c>
      <c r="G11" s="166">
        <f>'Masses brutes'!G11/'Effectifs bruts moyens'!G11</f>
        <v>5068.0203376256231</v>
      </c>
      <c r="H11" s="74">
        <f>'Masses brutes'!H11/'Effectifs bruts moyens'!H11</f>
        <v>3872.1889818228387</v>
      </c>
      <c r="I11" s="175">
        <f>'Masses brutes'!I11/'Effectifs bruts moyens'!I11</f>
        <v>5247.3151540603394</v>
      </c>
      <c r="J11" s="74">
        <f>'Masses brutes'!J11/'Effectifs bruts moyens'!J11</f>
        <v>4157.5577359580357</v>
      </c>
      <c r="K11" s="74">
        <f>'Masses brutes'!K11/'Effectifs bruts moyens'!K11</f>
        <v>5238.1447997257201</v>
      </c>
      <c r="L11" s="166">
        <f>'Masses brutes'!L11/'Effectifs bruts moyens'!L11</f>
        <v>51029.917402449442</v>
      </c>
      <c r="M11" s="166">
        <f>'Masses brutes'!M11/'Effectifs bruts moyens'!M11</f>
        <v>5472.8081491736311</v>
      </c>
      <c r="N11" s="166">
        <f>'Masses brutes'!N11/'Effectifs bruts moyens'!N11</f>
        <v>4610.0748245696013</v>
      </c>
      <c r="O11" s="166">
        <f>'Masses brutes'!O11/'Effectifs bruts moyens'!O11</f>
        <v>4252.5312925589451</v>
      </c>
      <c r="P11" s="166">
        <f>'Masses brutes'!P11/'Effectifs bruts moyens'!P11</f>
        <v>5379.1832963903189</v>
      </c>
      <c r="Q11" s="166">
        <f>'Masses brutes'!Q11/'Effectifs bruts moyens'!Q11</f>
        <v>9364.6090118011689</v>
      </c>
      <c r="R11" s="166">
        <f>'Masses brutes'!R11/'Effectifs bruts moyens'!R11</f>
        <v>7122.3615370790167</v>
      </c>
      <c r="S11" s="166">
        <f>'Masses brutes'!S11/'Effectifs bruts moyens'!S11</f>
        <v>8161.2907252559189</v>
      </c>
      <c r="T11" s="166">
        <f>'Masses brutes'!T11/'Effectifs bruts moyens'!T11</f>
        <v>5344.1052555587639</v>
      </c>
      <c r="U11" s="166">
        <f>'Masses brutes'!U11/'Effectifs bruts moyens'!U11</f>
        <v>5512.4161159949717</v>
      </c>
      <c r="V11" s="166">
        <f>'Masses brutes'!V11/'Effectifs bruts moyens'!V11</f>
        <v>7218.4276777068144</v>
      </c>
      <c r="W11" s="166">
        <f>'Masses brutes'!W11/'Effectifs bruts moyens'!W11</f>
        <v>5791.8907097874808</v>
      </c>
      <c r="X11" s="166">
        <f>'Masses brutes'!X11/'Effectifs bruts moyens'!X11</f>
        <v>6004.7966280987393</v>
      </c>
      <c r="Y11" s="166">
        <f>'Masses brutes'!Y11/'Effectifs bruts moyens'!Y11</f>
        <v>6426.0330844617265</v>
      </c>
      <c r="Z11" s="166">
        <f>'Masses brutes'!Z11/'Effectifs bruts moyens'!Z11</f>
        <v>6124.0322128079515</v>
      </c>
      <c r="AA11" s="166">
        <f>'Masses brutes'!AA11/'Effectifs bruts moyens'!AA11</f>
        <v>7110.3037142385183</v>
      </c>
      <c r="AB11" s="166">
        <f>'Masses brutes'!AB11/'Effectifs bruts moyens'!AB11</f>
        <v>5250.466800620773</v>
      </c>
      <c r="AC11" s="166">
        <f>'Masses brutes'!AC11/'Effectifs bruts moyens'!AC11</f>
        <v>7493.4994319466177</v>
      </c>
      <c r="AD11" s="166">
        <f>'Masses brutes'!AD11/'Effectifs bruts moyens'!AD11</f>
        <v>5373.0464292303104</v>
      </c>
      <c r="AE11" s="166">
        <f>'Masses brutes'!AE11/'Effectifs bruts moyens'!AE11</f>
        <v>4354.5699650445549</v>
      </c>
      <c r="AF11" s="166">
        <f>'Masses brutes'!AF11/'Effectifs bruts moyens'!AF11</f>
        <v>5137.3525586150654</v>
      </c>
      <c r="AG11" s="166">
        <f>'Masses brutes'!AG11/'Effectifs bruts moyens'!AG11</f>
        <v>4911.9685470644836</v>
      </c>
      <c r="AH11" s="166">
        <f>'Masses brutes'!AH11/'Effectifs bruts moyens'!AH11</f>
        <v>4166.4877470488473</v>
      </c>
      <c r="AI11" s="166">
        <f>'Masses brutes'!AI11/'Effectifs bruts moyens'!AI11</f>
        <v>4778.3815568802429</v>
      </c>
      <c r="AJ11" s="166">
        <f>'Masses brutes'!AJ11/'Effectifs bruts moyens'!AJ11</f>
        <v>4895.0530833081948</v>
      </c>
      <c r="AK11" s="166">
        <f>'Masses brutes'!AK11/'Effectifs bruts moyens'!AK11</f>
        <v>6228.8325007202457</v>
      </c>
      <c r="AL11" s="166">
        <f>'Masses brutes'!AL11/'Effectifs bruts moyens'!AL11</f>
        <v>3752.2070784584816</v>
      </c>
      <c r="AM11" s="166">
        <f>'Masses brutes'!AM11/'Effectifs bruts moyens'!AM11</f>
        <v>5034.8626811991126</v>
      </c>
      <c r="AN11" s="166">
        <f>'Masses brutes'!AN11/'Effectifs bruts moyens'!AN11</f>
        <v>3504.613883151585</v>
      </c>
      <c r="AO11" s="166">
        <f>'Masses brutes'!AO11/'Effectifs bruts moyens'!AO11</f>
        <v>3961.4649386550786</v>
      </c>
      <c r="AP11" s="166">
        <f>'Masses brutes'!AP11/'Effectifs bruts moyens'!AP11</f>
        <v>3324.1297939798887</v>
      </c>
      <c r="AQ11" s="166">
        <f>'Masses brutes'!AQ11/'Effectifs bruts moyens'!AQ11</f>
        <v>7724.1132018302415</v>
      </c>
      <c r="AR11" s="166">
        <f>'Masses brutes'!AR11/'Effectifs bruts moyens'!AR11</f>
        <v>6157.4318380530158</v>
      </c>
      <c r="AS11" s="74">
        <f>'Masses brutes'!AS11/'Effectifs bruts moyens'!AS11</f>
        <v>8751.6013892368628</v>
      </c>
      <c r="AT11" s="74">
        <f>'Masses brutes'!AT11/'Effectifs bruts moyens'!AT11</f>
        <v>8151.3990630498538</v>
      </c>
      <c r="AU11" s="74">
        <f>'Masses brutes'!AU11/'Effectifs bruts moyens'!AU11</f>
        <v>4891.6809576081278</v>
      </c>
      <c r="AV11" s="74">
        <f>'Masses brutes'!AV11/'Effectifs bruts moyens'!AV11</f>
        <v>7149.8810970220502</v>
      </c>
      <c r="AW11" s="74">
        <f>'Masses brutes'!AW11/'Effectifs bruts moyens'!AW11</f>
        <v>8430.483483777487</v>
      </c>
      <c r="AX11" s="74">
        <f>'Masses brutes'!AX11/'Effectifs bruts moyens'!AX11</f>
        <v>5371.6167339761341</v>
      </c>
      <c r="AY11" s="74">
        <f>'Masses brutes'!AY11/'Effectifs bruts moyens'!AY11</f>
        <v>3686.343203521852</v>
      </c>
      <c r="AZ11" s="74">
        <f>'Masses brutes'!AZ11/'Effectifs bruts moyens'!AZ11</f>
        <v>5463.4354837638257</v>
      </c>
      <c r="BA11" s="74">
        <f>'Masses brutes'!BA11/'Effectifs bruts moyens'!BA11</f>
        <v>4032.0880657050775</v>
      </c>
      <c r="BB11" s="74">
        <f>'Masses brutes'!BB11/'Effectifs bruts moyens'!BB11</f>
        <v>4535.4019483557704</v>
      </c>
      <c r="BC11" s="74">
        <f>'Masses brutes'!BC11/'Effectifs bruts moyens'!BC11</f>
        <v>3497.8895926771183</v>
      </c>
      <c r="BD11" s="74">
        <f>'Masses brutes'!BD11/'Effectifs bruts moyens'!BD11</f>
        <v>4208.3686937536249</v>
      </c>
      <c r="BE11" s="74">
        <f>'Masses brutes'!BE11/'Effectifs bruts moyens'!BE11</f>
        <v>3809.0094131295937</v>
      </c>
      <c r="BF11" s="74" t="e">
        <f>'Masses brutes'!BF11/'Effectifs bruts moyens'!BF11</f>
        <v>#DIV/0!</v>
      </c>
      <c r="BG11" s="74">
        <f>'Masses brutes'!BG11/'Effectifs bruts moyens'!BG11</f>
        <v>3744.9505587513918</v>
      </c>
      <c r="BH11" s="74">
        <f>'Masses brutes'!BH11/'Effectifs bruts moyens'!BH11</f>
        <v>3615.0215689948554</v>
      </c>
    </row>
    <row r="12" spans="1:60" s="69" customFormat="1" hidden="1" x14ac:dyDescent="0.2">
      <c r="A12" s="138">
        <f t="shared" si="0"/>
        <v>36341</v>
      </c>
      <c r="B12" s="217">
        <f>'Masses brutes'!B12/'Effectifs bruts moyens'!B12</f>
        <v>5305.4337438046568</v>
      </c>
      <c r="C12" s="217">
        <f>'Masses brutes'!C12/'Effectifs bruts moyens'!C12</f>
        <v>5344.9863260400052</v>
      </c>
      <c r="D12" s="174">
        <f>'Masses brutes'!D12/'Effectifs bruts moyens'!D12</f>
        <v>6048.0517666704736</v>
      </c>
      <c r="E12" s="166">
        <f>'Masses brutes'!E12/'Effectifs bruts moyens'!E12</f>
        <v>4481.7235202485472</v>
      </c>
      <c r="F12" s="166">
        <f>'Masses brutes'!F12/'Effectifs bruts moyens'!F12</f>
        <v>5131.9902446102542</v>
      </c>
      <c r="G12" s="166">
        <f>'Masses brutes'!G12/'Effectifs bruts moyens'!G12</f>
        <v>5181.8796401293421</v>
      </c>
      <c r="H12" s="74">
        <f>'Masses brutes'!H12/'Effectifs bruts moyens'!H12</f>
        <v>4155.5409873005001</v>
      </c>
      <c r="I12" s="175">
        <f>'Masses brutes'!I12/'Effectifs bruts moyens'!I12</f>
        <v>5405.4780783315755</v>
      </c>
      <c r="J12" s="74">
        <f>'Masses brutes'!J12/'Effectifs bruts moyens'!J12</f>
        <v>4425.9490341782921</v>
      </c>
      <c r="K12" s="74">
        <f>'Masses brutes'!K12/'Effectifs bruts moyens'!K12</f>
        <v>5322.5884221212182</v>
      </c>
      <c r="L12" s="166">
        <f>'Masses brutes'!L12/'Effectifs bruts moyens'!L12</f>
        <v>98825.174976948721</v>
      </c>
      <c r="M12" s="166">
        <f>'Masses brutes'!M12/'Effectifs bruts moyens'!M12</f>
        <v>5786.5234420965926</v>
      </c>
      <c r="N12" s="166">
        <f>'Masses brutes'!N12/'Effectifs bruts moyens'!N12</f>
        <v>4734.4385578252641</v>
      </c>
      <c r="O12" s="166">
        <f>'Masses brutes'!O12/'Effectifs bruts moyens'!O12</f>
        <v>4326.1605495792546</v>
      </c>
      <c r="P12" s="166">
        <f>'Masses brutes'!P12/'Effectifs bruts moyens'!P12</f>
        <v>5698.7734731741502</v>
      </c>
      <c r="Q12" s="166">
        <f>'Masses brutes'!Q12/'Effectifs bruts moyens'!Q12</f>
        <v>9555.6896187399998</v>
      </c>
      <c r="R12" s="166">
        <f>'Masses brutes'!R12/'Effectifs bruts moyens'!R12</f>
        <v>7528.9728015211094</v>
      </c>
      <c r="S12" s="166">
        <f>'Masses brutes'!S12/'Effectifs bruts moyens'!S12</f>
        <v>8399.7897669259182</v>
      </c>
      <c r="T12" s="166">
        <f>'Masses brutes'!T12/'Effectifs bruts moyens'!T12</f>
        <v>5568.2693692303556</v>
      </c>
      <c r="U12" s="166">
        <f>'Masses brutes'!U12/'Effectifs bruts moyens'!U12</f>
        <v>5707.6529825941852</v>
      </c>
      <c r="V12" s="166">
        <f>'Masses brutes'!V12/'Effectifs bruts moyens'!V12</f>
        <v>7610.2018520636921</v>
      </c>
      <c r="W12" s="166">
        <f>'Masses brutes'!W12/'Effectifs bruts moyens'!W12</f>
        <v>6007.908553575181</v>
      </c>
      <c r="X12" s="166">
        <f>'Masses brutes'!X12/'Effectifs bruts moyens'!X12</f>
        <v>6316.3487922556924</v>
      </c>
      <c r="Y12" s="166">
        <f>'Masses brutes'!Y12/'Effectifs bruts moyens'!Y12</f>
        <v>7068.185923473603</v>
      </c>
      <c r="Z12" s="166">
        <f>'Masses brutes'!Z12/'Effectifs bruts moyens'!Z12</f>
        <v>6555.929902587749</v>
      </c>
      <c r="AA12" s="166">
        <f>'Masses brutes'!AA12/'Effectifs bruts moyens'!AA12</f>
        <v>8250.6635775144368</v>
      </c>
      <c r="AB12" s="166">
        <f>'Masses brutes'!AB12/'Effectifs bruts moyens'!AB12</f>
        <v>5425.7342514415641</v>
      </c>
      <c r="AC12" s="166">
        <f>'Masses brutes'!AC12/'Effectifs bruts moyens'!AC12</f>
        <v>9045.0797775510018</v>
      </c>
      <c r="AD12" s="166">
        <f>'Masses brutes'!AD12/'Effectifs bruts moyens'!AD12</f>
        <v>5931.4692831322473</v>
      </c>
      <c r="AE12" s="166">
        <f>'Masses brutes'!AE12/'Effectifs bruts moyens'!AE12</f>
        <v>4481.7235202485472</v>
      </c>
      <c r="AF12" s="166">
        <f>'Masses brutes'!AF12/'Effectifs bruts moyens'!AF12</f>
        <v>5356.4878416044594</v>
      </c>
      <c r="AG12" s="166">
        <f>'Masses brutes'!AG12/'Effectifs bruts moyens'!AG12</f>
        <v>5136.9865148522522</v>
      </c>
      <c r="AH12" s="166">
        <f>'Masses brutes'!AH12/'Effectifs bruts moyens'!AH12</f>
        <v>4266.8999733983592</v>
      </c>
      <c r="AI12" s="166">
        <f>'Masses brutes'!AI12/'Effectifs bruts moyens'!AI12</f>
        <v>4866.2445976027257</v>
      </c>
      <c r="AJ12" s="166">
        <f>'Masses brutes'!AJ12/'Effectifs bruts moyens'!AJ12</f>
        <v>5008.7576371712894</v>
      </c>
      <c r="AK12" s="166">
        <f>'Masses brutes'!AK12/'Effectifs bruts moyens'!AK12</f>
        <v>6314.1121978103947</v>
      </c>
      <c r="AL12" s="166">
        <f>'Masses brutes'!AL12/'Effectifs bruts moyens'!AL12</f>
        <v>3834.4285562378582</v>
      </c>
      <c r="AM12" s="166">
        <f>'Masses brutes'!AM12/'Effectifs bruts moyens'!AM12</f>
        <v>5245.6064606490036</v>
      </c>
      <c r="AN12" s="166">
        <f>'Masses brutes'!AN12/'Effectifs bruts moyens'!AN12</f>
        <v>3643.3669356695641</v>
      </c>
      <c r="AO12" s="166">
        <f>'Masses brutes'!AO12/'Effectifs bruts moyens'!AO12</f>
        <v>4107.0033394984403</v>
      </c>
      <c r="AP12" s="166">
        <f>'Masses brutes'!AP12/'Effectifs bruts moyens'!AP12</f>
        <v>3451.7117643287229</v>
      </c>
      <c r="AQ12" s="166">
        <f>'Masses brutes'!AQ12/'Effectifs bruts moyens'!AQ12</f>
        <v>8003.4675341989068</v>
      </c>
      <c r="AR12" s="166">
        <f>'Masses brutes'!AR12/'Effectifs bruts moyens'!AR12</f>
        <v>6258.1417935512764</v>
      </c>
      <c r="AS12" s="74">
        <f>'Masses brutes'!AS12/'Effectifs bruts moyens'!AS12</f>
        <v>8693.9928129552609</v>
      </c>
      <c r="AT12" s="74">
        <f>'Masses brutes'!AT12/'Effectifs bruts moyens'!AT12</f>
        <v>7856.2249845650258</v>
      </c>
      <c r="AU12" s="74">
        <f>'Masses brutes'!AU12/'Effectifs bruts moyens'!AU12</f>
        <v>5097.5430412388423</v>
      </c>
      <c r="AV12" s="74">
        <f>'Masses brutes'!AV12/'Effectifs bruts moyens'!AV12</f>
        <v>7191.6734122472635</v>
      </c>
      <c r="AW12" s="74">
        <f>'Masses brutes'!AW12/'Effectifs bruts moyens'!AW12</f>
        <v>8814.6097027943688</v>
      </c>
      <c r="AX12" s="74">
        <f>'Masses brutes'!AX12/'Effectifs bruts moyens'!AX12</f>
        <v>5470.8498791355578</v>
      </c>
      <c r="AY12" s="74">
        <f>'Masses brutes'!AY12/'Effectifs bruts moyens'!AY12</f>
        <v>3829.954631589947</v>
      </c>
      <c r="AZ12" s="74">
        <f>'Masses brutes'!AZ12/'Effectifs bruts moyens'!AZ12</f>
        <v>6555.9091379791034</v>
      </c>
      <c r="BA12" s="74">
        <f>'Masses brutes'!BA12/'Effectifs bruts moyens'!BA12</f>
        <v>4173.4891132133553</v>
      </c>
      <c r="BB12" s="74">
        <f>'Masses brutes'!BB12/'Effectifs bruts moyens'!BB12</f>
        <v>4714.5919788718766</v>
      </c>
      <c r="BC12" s="74">
        <f>'Masses brutes'!BC12/'Effectifs bruts moyens'!BC12</f>
        <v>3602.7496576768754</v>
      </c>
      <c r="BD12" s="74">
        <f>'Masses brutes'!BD12/'Effectifs bruts moyens'!BD12</f>
        <v>4412.8054669010789</v>
      </c>
      <c r="BE12" s="74">
        <f>'Masses brutes'!BE12/'Effectifs bruts moyens'!BE12</f>
        <v>4067.39974606846</v>
      </c>
      <c r="BF12" s="74" t="e">
        <f>'Masses brutes'!BF12/'Effectifs bruts moyens'!BF12</f>
        <v>#DIV/0!</v>
      </c>
      <c r="BG12" s="74">
        <f>'Masses brutes'!BG12/'Effectifs bruts moyens'!BG12</f>
        <v>3882.5797094547406</v>
      </c>
      <c r="BH12" s="74">
        <f>'Masses brutes'!BH12/'Effectifs bruts moyens'!BH12</f>
        <v>3727.681225515169</v>
      </c>
    </row>
    <row r="13" spans="1:60" s="69" customFormat="1" hidden="1" x14ac:dyDescent="0.2">
      <c r="A13" s="138">
        <f t="shared" si="0"/>
        <v>36433</v>
      </c>
      <c r="B13" s="217">
        <f>'Masses brutes'!B13/'Effectifs bruts moyens'!B13</f>
        <v>5146.6902839588774</v>
      </c>
      <c r="C13" s="217">
        <f>'Masses brutes'!C13/'Effectifs bruts moyens'!C13</f>
        <v>5167.762896594375</v>
      </c>
      <c r="D13" s="174">
        <f>'Masses brutes'!D13/'Effectifs bruts moyens'!D13</f>
        <v>5777.4280025520657</v>
      </c>
      <c r="E13" s="166">
        <f>'Masses brutes'!E13/'Effectifs bruts moyens'!E13</f>
        <v>4163.0046792732091</v>
      </c>
      <c r="F13" s="166">
        <f>'Masses brutes'!F13/'Effectifs bruts moyens'!F13</f>
        <v>5032.4160228001519</v>
      </c>
      <c r="G13" s="166">
        <f>'Masses brutes'!G13/'Effectifs bruts moyens'!G13</f>
        <v>5057.357709601326</v>
      </c>
      <c r="H13" s="74">
        <f>'Masses brutes'!H13/'Effectifs bruts moyens'!H13</f>
        <v>4576.5625887622145</v>
      </c>
      <c r="I13" s="175">
        <f>'Masses brutes'!I13/'Effectifs bruts moyens'!I13</f>
        <v>5236.6224862234303</v>
      </c>
      <c r="J13" s="74">
        <f>'Masses brutes'!J13/'Effectifs bruts moyens'!J13</f>
        <v>4343.9721426190317</v>
      </c>
      <c r="K13" s="74">
        <f>'Masses brutes'!K13/'Effectifs bruts moyens'!K13</f>
        <v>5187.8661547785632</v>
      </c>
      <c r="L13" s="166">
        <f>'Masses brutes'!L13/'Effectifs bruts moyens'!L13</f>
        <v>162046.86145884328</v>
      </c>
      <c r="M13" s="166">
        <f>'Masses brutes'!M13/'Effectifs bruts moyens'!M13</f>
        <v>5515.4606202067353</v>
      </c>
      <c r="N13" s="166">
        <f>'Masses brutes'!N13/'Effectifs bruts moyens'!N13</f>
        <v>4628.6143333706232</v>
      </c>
      <c r="O13" s="166">
        <f>'Masses brutes'!O13/'Effectifs bruts moyens'!O13</f>
        <v>4386.2786830947316</v>
      </c>
      <c r="P13" s="166">
        <f>'Masses brutes'!P13/'Effectifs bruts moyens'!P13</f>
        <v>5520.2001378148689</v>
      </c>
      <c r="Q13" s="166">
        <f>'Masses brutes'!Q13/'Effectifs bruts moyens'!Q13</f>
        <v>8732.6372691933921</v>
      </c>
      <c r="R13" s="166">
        <f>'Masses brutes'!R13/'Effectifs bruts moyens'!R13</f>
        <v>7080.1323719204447</v>
      </c>
      <c r="S13" s="166">
        <f>'Masses brutes'!S13/'Effectifs bruts moyens'!S13</f>
        <v>7758.2234747553275</v>
      </c>
      <c r="T13" s="166">
        <f>'Masses brutes'!T13/'Effectifs bruts moyens'!T13</f>
        <v>5474.9982989737327</v>
      </c>
      <c r="U13" s="166">
        <f>'Masses brutes'!U13/'Effectifs bruts moyens'!U13</f>
        <v>5659.6193484672203</v>
      </c>
      <c r="V13" s="166">
        <f>'Masses brutes'!V13/'Effectifs bruts moyens'!V13</f>
        <v>7129.2916293606804</v>
      </c>
      <c r="W13" s="166">
        <f>'Masses brutes'!W13/'Effectifs bruts moyens'!W13</f>
        <v>5779.9412100648369</v>
      </c>
      <c r="X13" s="166">
        <f>'Masses brutes'!X13/'Effectifs bruts moyens'!X13</f>
        <v>6139.1198063823731</v>
      </c>
      <c r="Y13" s="166">
        <f>'Masses brutes'!Y13/'Effectifs bruts moyens'!Y13</f>
        <v>6581.4790042555478</v>
      </c>
      <c r="Z13" s="166">
        <f>'Masses brutes'!Z13/'Effectifs bruts moyens'!Z13</f>
        <v>6223.8949645618104</v>
      </c>
      <c r="AA13" s="166">
        <f>'Masses brutes'!AA13/'Effectifs bruts moyens'!AA13</f>
        <v>7410.2793902034009</v>
      </c>
      <c r="AB13" s="166">
        <f>'Masses brutes'!AB13/'Effectifs bruts moyens'!AB13</f>
        <v>5334.3240362181459</v>
      </c>
      <c r="AC13" s="166">
        <f>'Masses brutes'!AC13/'Effectifs bruts moyens'!AC13</f>
        <v>7509.9652609686746</v>
      </c>
      <c r="AD13" s="166">
        <f>'Masses brutes'!AD13/'Effectifs bruts moyens'!AD13</f>
        <v>5230.6196211033393</v>
      </c>
      <c r="AE13" s="166">
        <f>'Masses brutes'!AE13/'Effectifs bruts moyens'!AE13</f>
        <v>4163.0046792732091</v>
      </c>
      <c r="AF13" s="166">
        <f>'Masses brutes'!AF13/'Effectifs bruts moyens'!AF13</f>
        <v>4962.3944382575573</v>
      </c>
      <c r="AG13" s="166">
        <f>'Masses brutes'!AG13/'Effectifs bruts moyens'!AG13</f>
        <v>4832.0118530105201</v>
      </c>
      <c r="AH13" s="166">
        <f>'Masses brutes'!AH13/'Effectifs bruts moyens'!AH13</f>
        <v>3957.7520009606587</v>
      </c>
      <c r="AI13" s="166">
        <f>'Masses brutes'!AI13/'Effectifs bruts moyens'!AI13</f>
        <v>4810.3067623804645</v>
      </c>
      <c r="AJ13" s="166">
        <f>'Masses brutes'!AJ13/'Effectifs bruts moyens'!AJ13</f>
        <v>4966.6399702485151</v>
      </c>
      <c r="AK13" s="166">
        <f>'Masses brutes'!AK13/'Effectifs bruts moyens'!AK13</f>
        <v>6161.8254694997158</v>
      </c>
      <c r="AL13" s="166">
        <f>'Masses brutes'!AL13/'Effectifs bruts moyens'!AL13</f>
        <v>3856.5523719295425</v>
      </c>
      <c r="AM13" s="166">
        <f>'Masses brutes'!AM13/'Effectifs bruts moyens'!AM13</f>
        <v>5120.6979572402261</v>
      </c>
      <c r="AN13" s="166">
        <f>'Masses brutes'!AN13/'Effectifs bruts moyens'!AN13</f>
        <v>3763.6880367962726</v>
      </c>
      <c r="AO13" s="166">
        <f>'Masses brutes'!AO13/'Effectifs bruts moyens'!AO13</f>
        <v>4359.5063689728004</v>
      </c>
      <c r="AP13" s="166">
        <f>'Masses brutes'!AP13/'Effectifs bruts moyens'!AP13</f>
        <v>3507.5635401483573</v>
      </c>
      <c r="AQ13" s="166">
        <f>'Masses brutes'!AQ13/'Effectifs bruts moyens'!AQ13</f>
        <v>7715.0893186988997</v>
      </c>
      <c r="AR13" s="166">
        <f>'Masses brutes'!AR13/'Effectifs bruts moyens'!AR13</f>
        <v>6121.2773316799994</v>
      </c>
      <c r="AS13" s="74">
        <f>'Masses brutes'!AS13/'Effectifs bruts moyens'!AS13</f>
        <v>8248.0329542279396</v>
      </c>
      <c r="AT13" s="74">
        <f>'Masses brutes'!AT13/'Effectifs bruts moyens'!AT13</f>
        <v>7324.4099525688835</v>
      </c>
      <c r="AU13" s="74">
        <f>'Masses brutes'!AU13/'Effectifs bruts moyens'!AU13</f>
        <v>4995.1562639488711</v>
      </c>
      <c r="AV13" s="74">
        <f>'Masses brutes'!AV13/'Effectifs bruts moyens'!AV13</f>
        <v>6857.5967061721185</v>
      </c>
      <c r="AW13" s="74">
        <f>'Masses brutes'!AW13/'Effectifs bruts moyens'!AW13</f>
        <v>8355.43284662101</v>
      </c>
      <c r="AX13" s="74">
        <f>'Masses brutes'!AX13/'Effectifs bruts moyens'!AX13</f>
        <v>5261.3795286817613</v>
      </c>
      <c r="AY13" s="74">
        <f>'Masses brutes'!AY13/'Effectifs bruts moyens'!AY13</f>
        <v>4035.6650231123126</v>
      </c>
      <c r="AZ13" s="74">
        <f>'Masses brutes'!AZ13/'Effectifs bruts moyens'!AZ13</f>
        <v>6228.8835424263298</v>
      </c>
      <c r="BA13" s="74">
        <f>'Masses brutes'!BA13/'Effectifs bruts moyens'!BA13</f>
        <v>4032.7466800310372</v>
      </c>
      <c r="BB13" s="74">
        <f>'Masses brutes'!BB13/'Effectifs bruts moyens'!BB13</f>
        <v>4660.8878339928306</v>
      </c>
      <c r="BC13" s="74">
        <f>'Masses brutes'!BC13/'Effectifs bruts moyens'!BC13</f>
        <v>3609.4192500425834</v>
      </c>
      <c r="BD13" s="74">
        <f>'Masses brutes'!BD13/'Effectifs bruts moyens'!BD13</f>
        <v>4396.9555517427971</v>
      </c>
      <c r="BE13" s="74">
        <f>'Masses brutes'!BE13/'Effectifs bruts moyens'!BE13</f>
        <v>3960.5326397543527</v>
      </c>
      <c r="BF13" s="74" t="e">
        <f>'Masses brutes'!BF13/'Effectifs bruts moyens'!BF13</f>
        <v>#DIV/0!</v>
      </c>
      <c r="BG13" s="74">
        <f>'Masses brutes'!BG13/'Effectifs bruts moyens'!BG13</f>
        <v>3832.0926606099224</v>
      </c>
      <c r="BH13" s="74">
        <f>'Masses brutes'!BH13/'Effectifs bruts moyens'!BH13</f>
        <v>3712.2781221677888</v>
      </c>
    </row>
    <row r="14" spans="1:60" s="69" customFormat="1" ht="12" hidden="1" thickBot="1" x14ac:dyDescent="0.25">
      <c r="A14" s="139">
        <f t="shared" si="0"/>
        <v>36524</v>
      </c>
      <c r="B14" s="218">
        <f>'Masses brutes'!B14/'Effectifs bruts moyens'!B14</f>
        <v>5666.7694281213608</v>
      </c>
      <c r="C14" s="218">
        <f>'Masses brutes'!C14/'Effectifs bruts moyens'!C14</f>
        <v>5709.7391199111999</v>
      </c>
      <c r="D14" s="178">
        <f>'Masses brutes'!D14/'Effectifs bruts moyens'!D14</f>
        <v>6483.5082781288693</v>
      </c>
      <c r="E14" s="160">
        <f>'Masses brutes'!E14/'Effectifs bruts moyens'!E14</f>
        <v>4760.721395295167</v>
      </c>
      <c r="F14" s="160">
        <f>'Masses brutes'!F14/'Effectifs bruts moyens'!F14</f>
        <v>5481.0674133972852</v>
      </c>
      <c r="G14" s="160">
        <f>'Masses brutes'!G14/'Effectifs bruts moyens'!G14</f>
        <v>5534.4613963110842</v>
      </c>
      <c r="H14" s="160">
        <f>'Masses brutes'!H14/'Effectifs bruts moyens'!H14</f>
        <v>4500.9860283453045</v>
      </c>
      <c r="I14" s="179">
        <f>'Masses brutes'!I14/'Effectifs bruts moyens'!I14</f>
        <v>5778.2691544606078</v>
      </c>
      <c r="J14" s="160">
        <f>'Masses brutes'!J14/'Effectifs bruts moyens'!J14</f>
        <v>4671.2880300499855</v>
      </c>
      <c r="K14" s="160">
        <f>'Masses brutes'!K14/'Effectifs bruts moyens'!K14</f>
        <v>5692.0237396278844</v>
      </c>
      <c r="L14" s="160">
        <f>'Masses brutes'!L14/'Effectifs bruts moyens'!L14</f>
        <v>78088.216698709148</v>
      </c>
      <c r="M14" s="160">
        <f>'Masses brutes'!M14/'Effectifs bruts moyens'!M14</f>
        <v>6284.3222461914074</v>
      </c>
      <c r="N14" s="160">
        <f>'Masses brutes'!N14/'Effectifs bruts moyens'!N14</f>
        <v>5322.5370834678906</v>
      </c>
      <c r="O14" s="160">
        <f>'Masses brutes'!O14/'Effectifs bruts moyens'!O14</f>
        <v>4685.949843148368</v>
      </c>
      <c r="P14" s="160">
        <f>'Masses brutes'!P14/'Effectifs bruts moyens'!P14</f>
        <v>6126.9609205252491</v>
      </c>
      <c r="Q14" s="160">
        <f>'Masses brutes'!Q14/'Effectifs bruts moyens'!Q14</f>
        <v>9885.3919167176973</v>
      </c>
      <c r="R14" s="160">
        <f>'Masses brutes'!R14/'Effectifs bruts moyens'!R14</f>
        <v>8288.6064045093681</v>
      </c>
      <c r="S14" s="160">
        <f>'Masses brutes'!S14/'Effectifs bruts moyens'!S14</f>
        <v>9189.9818207888875</v>
      </c>
      <c r="T14" s="160">
        <f>'Masses brutes'!T14/'Effectifs bruts moyens'!T14</f>
        <v>6183.7703527681124</v>
      </c>
      <c r="U14" s="160">
        <f>'Masses brutes'!U14/'Effectifs bruts moyens'!U14</f>
        <v>6165.3591532476512</v>
      </c>
      <c r="V14" s="160">
        <f>'Masses brutes'!V14/'Effectifs bruts moyens'!V14</f>
        <v>8009.03085432439</v>
      </c>
      <c r="W14" s="160">
        <f>'Masses brutes'!W14/'Effectifs bruts moyens'!W14</f>
        <v>6525.1734495679439</v>
      </c>
      <c r="X14" s="160">
        <f>'Masses brutes'!X14/'Effectifs bruts moyens'!X14</f>
        <v>6813.3438124639342</v>
      </c>
      <c r="Y14" s="160">
        <f>'Masses brutes'!Y14/'Effectifs bruts moyens'!Y14</f>
        <v>7331.1720617128476</v>
      </c>
      <c r="Z14" s="160">
        <f>'Masses brutes'!Z14/'Effectifs bruts moyens'!Z14</f>
        <v>6878.5471795332878</v>
      </c>
      <c r="AA14" s="160">
        <f>'Masses brutes'!AA14/'Effectifs bruts moyens'!AA14</f>
        <v>8392.2571918460653</v>
      </c>
      <c r="AB14" s="160">
        <f>'Masses brutes'!AB14/'Effectifs bruts moyens'!AB14</f>
        <v>5796.2246488743285</v>
      </c>
      <c r="AC14" s="160">
        <f>'Masses brutes'!AC14/'Effectifs bruts moyens'!AC14</f>
        <v>8526.6955201703477</v>
      </c>
      <c r="AD14" s="160">
        <f>'Masses brutes'!AD14/'Effectifs bruts moyens'!AD14</f>
        <v>6438.9469525751983</v>
      </c>
      <c r="AE14" s="160">
        <f>'Masses brutes'!AE14/'Effectifs bruts moyens'!AE14</f>
        <v>4760.721395295167</v>
      </c>
      <c r="AF14" s="160">
        <f>'Masses brutes'!AF14/'Effectifs bruts moyens'!AF14</f>
        <v>5821.7541815432778</v>
      </c>
      <c r="AG14" s="160">
        <f>'Masses brutes'!AG14/'Effectifs bruts moyens'!AG14</f>
        <v>5735.5342583814527</v>
      </c>
      <c r="AH14" s="160">
        <f>'Masses brutes'!AH14/'Effectifs bruts moyens'!AH14</f>
        <v>4478.719457139111</v>
      </c>
      <c r="AI14" s="160">
        <f>'Masses brutes'!AI14/'Effectifs bruts moyens'!AI14</f>
        <v>5248.4979250279448</v>
      </c>
      <c r="AJ14" s="160">
        <f>'Masses brutes'!AJ14/'Effectifs bruts moyens'!AJ14</f>
        <v>5250.6176296663161</v>
      </c>
      <c r="AK14" s="160">
        <f>'Masses brutes'!AK14/'Effectifs bruts moyens'!AK14</f>
        <v>6879.9307011503051</v>
      </c>
      <c r="AL14" s="160">
        <f>'Masses brutes'!AL14/'Effectifs bruts moyens'!AL14</f>
        <v>4157.9191087797353</v>
      </c>
      <c r="AM14" s="160">
        <f>'Masses brutes'!AM14/'Effectifs bruts moyens'!AM14</f>
        <v>5741.1241978794051</v>
      </c>
      <c r="AN14" s="160">
        <f>'Masses brutes'!AN14/'Effectifs bruts moyens'!AN14</f>
        <v>3574.8385437056095</v>
      </c>
      <c r="AO14" s="160">
        <f>'Masses brutes'!AO14/'Effectifs bruts moyens'!AO14</f>
        <v>3920.3003392005867</v>
      </c>
      <c r="AP14" s="160">
        <f>'Masses brutes'!AP14/'Effectifs bruts moyens'!AP14</f>
        <v>3433.3970933222231</v>
      </c>
      <c r="AQ14" s="160">
        <f>'Masses brutes'!AQ14/'Effectifs bruts moyens'!AQ14</f>
        <v>8981.5258696005458</v>
      </c>
      <c r="AR14" s="160">
        <f>'Masses brutes'!AR14/'Effectifs bruts moyens'!AR14</f>
        <v>6361.6939286496172</v>
      </c>
      <c r="AS14" s="160">
        <f>'Masses brutes'!AS14/'Effectifs bruts moyens'!AS14</f>
        <v>9105.868012279645</v>
      </c>
      <c r="AT14" s="160">
        <f>'Masses brutes'!AT14/'Effectifs bruts moyens'!AT14</f>
        <v>8518.4513022799656</v>
      </c>
      <c r="AU14" s="160">
        <f>'Masses brutes'!AU14/'Effectifs bruts moyens'!AU14</f>
        <v>5663.3146151350502</v>
      </c>
      <c r="AV14" s="160">
        <f>'Masses brutes'!AV14/'Effectifs bruts moyens'!AV14</f>
        <v>7723.3970795185087</v>
      </c>
      <c r="AW14" s="160">
        <f>'Masses brutes'!AW14/'Effectifs bruts moyens'!AW14</f>
        <v>9596.2258376560567</v>
      </c>
      <c r="AX14" s="160">
        <f>'Masses brutes'!AX14/'Effectifs bruts moyens'!AX14</f>
        <v>5796.4883742187885</v>
      </c>
      <c r="AY14" s="160">
        <f>'Masses brutes'!AY14/'Effectifs bruts moyens'!AY14</f>
        <v>4057.6473263568637</v>
      </c>
      <c r="AZ14" s="160">
        <f>'Masses brutes'!AZ14/'Effectifs bruts moyens'!AZ14</f>
        <v>7223.160128921716</v>
      </c>
      <c r="BA14" s="160">
        <f>'Masses brutes'!BA14/'Effectifs bruts moyens'!BA14</f>
        <v>4518.9976493741187</v>
      </c>
      <c r="BB14" s="160">
        <f>'Masses brutes'!BB14/'Effectifs bruts moyens'!BB14</f>
        <v>4933.3185094241971</v>
      </c>
      <c r="BC14" s="160">
        <f>'Masses brutes'!BC14/'Effectifs bruts moyens'!BC14</f>
        <v>3683.7122247783609</v>
      </c>
      <c r="BD14" s="160">
        <f>'Masses brutes'!BD14/'Effectifs bruts moyens'!BD14</f>
        <v>4704.9120736456989</v>
      </c>
      <c r="BE14" s="160">
        <f>'Masses brutes'!BE14/'Effectifs bruts moyens'!BE14</f>
        <v>4316.8013135827641</v>
      </c>
      <c r="BF14" s="160" t="e">
        <f>'Masses brutes'!BF14/'Effectifs bruts moyens'!BF14</f>
        <v>#DIV/0!</v>
      </c>
      <c r="BG14" s="160">
        <f>'Masses brutes'!BG14/'Effectifs bruts moyens'!BG14</f>
        <v>4070.2182258549046</v>
      </c>
      <c r="BH14" s="160">
        <f>'Masses brutes'!BH14/'Effectifs bruts moyens'!BH14</f>
        <v>3892.9886440155306</v>
      </c>
    </row>
    <row r="15" spans="1:60" s="69" customFormat="1" hidden="1" x14ac:dyDescent="0.2">
      <c r="A15" s="140">
        <f t="shared" si="0"/>
        <v>36615</v>
      </c>
      <c r="B15" s="217">
        <f>'Masses brutes'!B15/'Effectifs bruts moyens'!B15</f>
        <v>5255.765641449836</v>
      </c>
      <c r="C15" s="217">
        <f>'Masses brutes'!C15/'Effectifs bruts moyens'!C15</f>
        <v>5296.2896290683912</v>
      </c>
      <c r="D15" s="174">
        <f>'Masses brutes'!D15/'Effectifs bruts moyens'!D15</f>
        <v>5820.4661648201136</v>
      </c>
      <c r="E15" s="166">
        <f>'Masses brutes'!E15/'Effectifs bruts moyens'!E15</f>
        <v>4473.1623777925079</v>
      </c>
      <c r="F15" s="166">
        <f>'Masses brutes'!F15/'Effectifs bruts moyens'!F15</f>
        <v>5145.5875757149443</v>
      </c>
      <c r="G15" s="166">
        <f>'Masses brutes'!G15/'Effectifs bruts moyens'!G15</f>
        <v>5199.3533512408867</v>
      </c>
      <c r="H15" s="74">
        <f>'Masses brutes'!H15/'Effectifs bruts moyens'!H15</f>
        <v>4173.603514657334</v>
      </c>
      <c r="I15" s="175">
        <f>'Masses brutes'!I15/'Effectifs bruts moyens'!I15</f>
        <v>5375.9680957086402</v>
      </c>
      <c r="J15" s="74">
        <f>'Masses brutes'!J15/'Effectifs bruts moyens'!J15</f>
        <v>4193.262356065351</v>
      </c>
      <c r="K15" s="74">
        <f>'Masses brutes'!K15/'Effectifs bruts moyens'!K15</f>
        <v>5384.9610784905526</v>
      </c>
      <c r="L15" s="166">
        <f>'Masses brutes'!L15/'Effectifs bruts moyens'!L15</f>
        <v>50070.830367571281</v>
      </c>
      <c r="M15" s="166">
        <f>'Masses brutes'!M15/'Effectifs bruts moyens'!M15</f>
        <v>5558.826525323123</v>
      </c>
      <c r="N15" s="166">
        <f>'Masses brutes'!N15/'Effectifs bruts moyens'!N15</f>
        <v>4623.6252011333254</v>
      </c>
      <c r="O15" s="166">
        <f>'Masses brutes'!O15/'Effectifs bruts moyens'!O15</f>
        <v>4384.4163226676865</v>
      </c>
      <c r="P15" s="166">
        <f>'Masses brutes'!P15/'Effectifs bruts moyens'!P15</f>
        <v>5446.6872501443013</v>
      </c>
      <c r="Q15" s="166">
        <f>'Masses brutes'!Q15/'Effectifs bruts moyens'!Q15</f>
        <v>9413.1327112168856</v>
      </c>
      <c r="R15" s="166">
        <f>'Masses brutes'!R15/'Effectifs bruts moyens'!R15</f>
        <v>7292.8766506384645</v>
      </c>
      <c r="S15" s="166">
        <f>'Masses brutes'!S15/'Effectifs bruts moyens'!S15</f>
        <v>8285.4108148821342</v>
      </c>
      <c r="T15" s="166">
        <f>'Masses brutes'!T15/'Effectifs bruts moyens'!T15</f>
        <v>5425.9239855827445</v>
      </c>
      <c r="U15" s="166">
        <f>'Masses brutes'!U15/'Effectifs bruts moyens'!U15</f>
        <v>5612.0077976834064</v>
      </c>
      <c r="V15" s="166">
        <f>'Masses brutes'!V15/'Effectifs bruts moyens'!V15</f>
        <v>7581.3654703446091</v>
      </c>
      <c r="W15" s="166">
        <f>'Masses brutes'!W15/'Effectifs bruts moyens'!W15</f>
        <v>5888.2243909340605</v>
      </c>
      <c r="X15" s="166">
        <f>'Masses brutes'!X15/'Effectifs bruts moyens'!X15</f>
        <v>6110.3179530422412</v>
      </c>
      <c r="Y15" s="166">
        <f>'Masses brutes'!Y15/'Effectifs bruts moyens'!Y15</f>
        <v>6523.3854579513081</v>
      </c>
      <c r="Z15" s="166">
        <f>'Masses brutes'!Z15/'Effectifs bruts moyens'!Z15</f>
        <v>6257.1130916532074</v>
      </c>
      <c r="AA15" s="166">
        <f>'Masses brutes'!AA15/'Effectifs bruts moyens'!AA15</f>
        <v>7169.5331592299035</v>
      </c>
      <c r="AB15" s="166">
        <f>'Masses brutes'!AB15/'Effectifs bruts moyens'!AB15</f>
        <v>5363.8676335711734</v>
      </c>
      <c r="AC15" s="166">
        <f>'Masses brutes'!AC15/'Effectifs bruts moyens'!AC15</f>
        <v>7543.8434534468952</v>
      </c>
      <c r="AD15" s="166">
        <f>'Masses brutes'!AD15/'Effectifs bruts moyens'!AD15</f>
        <v>5540.1760171403821</v>
      </c>
      <c r="AE15" s="166">
        <f>'Masses brutes'!AE15/'Effectifs bruts moyens'!AE15</f>
        <v>4473.1623777925079</v>
      </c>
      <c r="AF15" s="166">
        <f>'Masses brutes'!AF15/'Effectifs bruts moyens'!AF15</f>
        <v>5406.886314128893</v>
      </c>
      <c r="AG15" s="166">
        <f>'Masses brutes'!AG15/'Effectifs bruts moyens'!AG15</f>
        <v>5210.7019136527106</v>
      </c>
      <c r="AH15" s="166">
        <f>'Masses brutes'!AH15/'Effectifs bruts moyens'!AH15</f>
        <v>4243.5622771642229</v>
      </c>
      <c r="AI15" s="166">
        <f>'Masses brutes'!AI15/'Effectifs bruts moyens'!AI15</f>
        <v>4846.8945565733075</v>
      </c>
      <c r="AJ15" s="166">
        <f>'Masses brutes'!AJ15/'Effectifs bruts moyens'!AJ15</f>
        <v>4972.4758852743644</v>
      </c>
      <c r="AK15" s="166">
        <f>'Masses brutes'!AK15/'Effectifs bruts moyens'!AK15</f>
        <v>6392.8909553928397</v>
      </c>
      <c r="AL15" s="166">
        <f>'Masses brutes'!AL15/'Effectifs bruts moyens'!AL15</f>
        <v>3773.6686991555093</v>
      </c>
      <c r="AM15" s="166">
        <f>'Masses brutes'!AM15/'Effectifs bruts moyens'!AM15</f>
        <v>5134.6399906743563</v>
      </c>
      <c r="AN15" s="166">
        <f>'Masses brutes'!AN15/'Effectifs bruts moyens'!AN15</f>
        <v>3516.4955728958876</v>
      </c>
      <c r="AO15" s="166">
        <f>'Masses brutes'!AO15/'Effectifs bruts moyens'!AO15</f>
        <v>4025.3069465089966</v>
      </c>
      <c r="AP15" s="166">
        <f>'Masses brutes'!AP15/'Effectifs bruts moyens'!AP15</f>
        <v>3319.5678546724357</v>
      </c>
      <c r="AQ15" s="166">
        <f>'Masses brutes'!AQ15/'Effectifs bruts moyens'!AQ15</f>
        <v>7800.8802669125444</v>
      </c>
      <c r="AR15" s="166">
        <f>'Masses brutes'!AR15/'Effectifs bruts moyens'!AR15</f>
        <v>6521.442449846897</v>
      </c>
      <c r="AS15" s="74">
        <f>'Masses brutes'!AS15/'Effectifs bruts moyens'!AS15</f>
        <v>8988.2995590455284</v>
      </c>
      <c r="AT15" s="74">
        <f>'Masses brutes'!AT15/'Effectifs bruts moyens'!AT15</f>
        <v>8808.7186837768695</v>
      </c>
      <c r="AU15" s="74">
        <f>'Masses brutes'!AU15/'Effectifs bruts moyens'!AU15</f>
        <v>5040.3414388036063</v>
      </c>
      <c r="AV15" s="74">
        <f>'Masses brutes'!AV15/'Effectifs bruts moyens'!AV15</f>
        <v>7471.861511114641</v>
      </c>
      <c r="AW15" s="74">
        <f>'Masses brutes'!AW15/'Effectifs bruts moyens'!AW15</f>
        <v>8655.5034025543537</v>
      </c>
      <c r="AX15" s="74">
        <f>'Masses brutes'!AX15/'Effectifs bruts moyens'!AX15</f>
        <v>5604.4499611581832</v>
      </c>
      <c r="AY15" s="74">
        <f>'Masses brutes'!AY15/'Effectifs bruts moyens'!AY15</f>
        <v>3832.225845213517</v>
      </c>
      <c r="AZ15" s="74">
        <f>'Masses brutes'!AZ15/'Effectifs bruts moyens'!AZ15</f>
        <v>5545.5815096983233</v>
      </c>
      <c r="BA15" s="74">
        <f>'Masses brutes'!BA15/'Effectifs bruts moyens'!BA15</f>
        <v>4143.2055722046607</v>
      </c>
      <c r="BB15" s="74">
        <f>'Masses brutes'!BB15/'Effectifs bruts moyens'!BB15</f>
        <v>4539.354946277228</v>
      </c>
      <c r="BC15" s="74">
        <f>'Masses brutes'!BC15/'Effectifs bruts moyens'!BC15</f>
        <v>3526.0595868843425</v>
      </c>
      <c r="BD15" s="74">
        <f>'Masses brutes'!BD15/'Effectifs bruts moyens'!BD15</f>
        <v>4254.3056332514961</v>
      </c>
      <c r="BE15" s="74">
        <f>'Masses brutes'!BE15/'Effectifs bruts moyens'!BE15</f>
        <v>3864.5954424367687</v>
      </c>
      <c r="BF15" s="74" t="e">
        <f>'Masses brutes'!BF15/'Effectifs bruts moyens'!BF15</f>
        <v>#DIV/0!</v>
      </c>
      <c r="BG15" s="74">
        <f>'Masses brutes'!BG15/'Effectifs bruts moyens'!BG15</f>
        <v>3774.4112829982755</v>
      </c>
      <c r="BH15" s="74">
        <f>'Masses brutes'!BH15/'Effectifs bruts moyens'!BH15</f>
        <v>3655.9956021321827</v>
      </c>
    </row>
    <row r="16" spans="1:60" s="69" customFormat="1" hidden="1" x14ac:dyDescent="0.2">
      <c r="A16" s="138">
        <f t="shared" si="0"/>
        <v>36707</v>
      </c>
      <c r="B16" s="217">
        <f>'Masses brutes'!B16/'Effectifs bruts moyens'!B16</f>
        <v>5405.185902851269</v>
      </c>
      <c r="C16" s="217">
        <f>'Masses brutes'!C16/'Effectifs bruts moyens'!C16</f>
        <v>5451.251021589007</v>
      </c>
      <c r="D16" s="174">
        <f>'Masses brutes'!D16/'Effectifs bruts moyens'!D16</f>
        <v>6173.5471058957983</v>
      </c>
      <c r="E16" s="166">
        <f>'Masses brutes'!E16/'Effectifs bruts moyens'!E16</f>
        <v>4606.3417259118933</v>
      </c>
      <c r="F16" s="166">
        <f>'Masses brutes'!F16/'Effectifs bruts moyens'!F16</f>
        <v>5230.0580958232922</v>
      </c>
      <c r="G16" s="166">
        <f>'Masses brutes'!G16/'Effectifs bruts moyens'!G16</f>
        <v>5287.261506599627</v>
      </c>
      <c r="H16" s="74">
        <f>'Masses brutes'!H16/'Effectifs bruts moyens'!H16</f>
        <v>4294.7941801316238</v>
      </c>
      <c r="I16" s="175">
        <f>'Masses brutes'!I16/'Effectifs bruts moyens'!I16</f>
        <v>5510.4261981425243</v>
      </c>
      <c r="J16" s="74">
        <f>'Masses brutes'!J16/'Effectifs bruts moyens'!J16</f>
        <v>4467.7477670763274</v>
      </c>
      <c r="K16" s="74">
        <f>'Masses brutes'!K16/'Effectifs bruts moyens'!K16</f>
        <v>5437.5639642253172</v>
      </c>
      <c r="L16" s="166">
        <f>'Masses brutes'!L16/'Effectifs bruts moyens'!L16</f>
        <v>96303.901289960733</v>
      </c>
      <c r="M16" s="166">
        <f>'Masses brutes'!M16/'Effectifs bruts moyens'!M16</f>
        <v>5831.0542558651632</v>
      </c>
      <c r="N16" s="166">
        <f>'Masses brutes'!N16/'Effectifs bruts moyens'!N16</f>
        <v>4757.3553794025729</v>
      </c>
      <c r="O16" s="166">
        <f>'Masses brutes'!O16/'Effectifs bruts moyens'!O16</f>
        <v>4448.3253334092196</v>
      </c>
      <c r="P16" s="166">
        <f>'Masses brutes'!P16/'Effectifs bruts moyens'!P16</f>
        <v>5766.8742624337647</v>
      </c>
      <c r="Q16" s="166">
        <f>'Masses brutes'!Q16/'Effectifs bruts moyens'!Q16</f>
        <v>9708.7809373520595</v>
      </c>
      <c r="R16" s="166">
        <f>'Masses brutes'!R16/'Effectifs bruts moyens'!R16</f>
        <v>7694.3330214560046</v>
      </c>
      <c r="S16" s="166">
        <f>'Masses brutes'!S16/'Effectifs bruts moyens'!S16</f>
        <v>8505.4852213545691</v>
      </c>
      <c r="T16" s="166">
        <f>'Masses brutes'!T16/'Effectifs bruts moyens'!T16</f>
        <v>5665.3323335909272</v>
      </c>
      <c r="U16" s="166">
        <f>'Masses brutes'!U16/'Effectifs bruts moyens'!U16</f>
        <v>5809.0421424934975</v>
      </c>
      <c r="V16" s="166">
        <f>'Masses brutes'!V16/'Effectifs bruts moyens'!V16</f>
        <v>7831.6094260818509</v>
      </c>
      <c r="W16" s="166">
        <f>'Masses brutes'!W16/'Effectifs bruts moyens'!W16</f>
        <v>6138.7025132832669</v>
      </c>
      <c r="X16" s="166">
        <f>'Masses brutes'!X16/'Effectifs bruts moyens'!X16</f>
        <v>6404.5579206938583</v>
      </c>
      <c r="Y16" s="166">
        <f>'Masses brutes'!Y16/'Effectifs bruts moyens'!Y16</f>
        <v>7276.7755393638081</v>
      </c>
      <c r="Z16" s="166">
        <f>'Masses brutes'!Z16/'Effectifs bruts moyens'!Z16</f>
        <v>6895.3056035031441</v>
      </c>
      <c r="AA16" s="166">
        <f>'Masses brutes'!AA16/'Effectifs bruts moyens'!AA16</f>
        <v>8237.8149468931188</v>
      </c>
      <c r="AB16" s="166">
        <f>'Masses brutes'!AB16/'Effectifs bruts moyens'!AB16</f>
        <v>5549.5320903588245</v>
      </c>
      <c r="AC16" s="166">
        <f>'Masses brutes'!AC16/'Effectifs bruts moyens'!AC16</f>
        <v>9250.1246577679103</v>
      </c>
      <c r="AD16" s="166">
        <f>'Masses brutes'!AD16/'Effectifs bruts moyens'!AD16</f>
        <v>6059.6136560842297</v>
      </c>
      <c r="AE16" s="166">
        <f>'Masses brutes'!AE16/'Effectifs bruts moyens'!AE16</f>
        <v>4606.3417259118933</v>
      </c>
      <c r="AF16" s="166">
        <f>'Masses brutes'!AF16/'Effectifs bruts moyens'!AF16</f>
        <v>5559.5218246890918</v>
      </c>
      <c r="AG16" s="166">
        <f>'Masses brutes'!AG16/'Effectifs bruts moyens'!AG16</f>
        <v>5305.9175881463207</v>
      </c>
      <c r="AH16" s="166">
        <f>'Masses brutes'!AH16/'Effectifs bruts moyens'!AH16</f>
        <v>4379.7298823365118</v>
      </c>
      <c r="AI16" s="166">
        <f>'Masses brutes'!AI16/'Effectifs bruts moyens'!AI16</f>
        <v>4935.6963098867509</v>
      </c>
      <c r="AJ16" s="166">
        <f>'Masses brutes'!AJ16/'Effectifs bruts moyens'!AJ16</f>
        <v>5090.2514607585026</v>
      </c>
      <c r="AK16" s="166">
        <f>'Masses brutes'!AK16/'Effectifs bruts moyens'!AK16</f>
        <v>6470.3297356895137</v>
      </c>
      <c r="AL16" s="166">
        <f>'Masses brutes'!AL16/'Effectifs bruts moyens'!AL16</f>
        <v>3862.5497247221106</v>
      </c>
      <c r="AM16" s="166">
        <f>'Masses brutes'!AM16/'Effectifs bruts moyens'!AM16</f>
        <v>5351.4576438758431</v>
      </c>
      <c r="AN16" s="166">
        <f>'Masses brutes'!AN16/'Effectifs bruts moyens'!AN16</f>
        <v>3673.6858164810542</v>
      </c>
      <c r="AO16" s="166">
        <f>'Masses brutes'!AO16/'Effectifs bruts moyens'!AO16</f>
        <v>4185.4821481836343</v>
      </c>
      <c r="AP16" s="166">
        <f>'Masses brutes'!AP16/'Effectifs bruts moyens'!AP16</f>
        <v>3466.5581300493295</v>
      </c>
      <c r="AQ16" s="166">
        <f>'Masses brutes'!AQ16/'Effectifs bruts moyens'!AQ16</f>
        <v>8122.3413207938911</v>
      </c>
      <c r="AR16" s="166">
        <f>'Masses brutes'!AR16/'Effectifs bruts moyens'!AR16</f>
        <v>6580.2474033132785</v>
      </c>
      <c r="AS16" s="74">
        <f>'Masses brutes'!AS16/'Effectifs bruts moyens'!AS16</f>
        <v>8825.2323392727867</v>
      </c>
      <c r="AT16" s="74">
        <f>'Masses brutes'!AT16/'Effectifs bruts moyens'!AT16</f>
        <v>8167.3247895706472</v>
      </c>
      <c r="AU16" s="74">
        <f>'Masses brutes'!AU16/'Effectifs bruts moyens'!AU16</f>
        <v>5239.4375637364201</v>
      </c>
      <c r="AV16" s="74">
        <f>'Masses brutes'!AV16/'Effectifs bruts moyens'!AV16</f>
        <v>7465.5898962141509</v>
      </c>
      <c r="AW16" s="74">
        <f>'Masses brutes'!AW16/'Effectifs bruts moyens'!AW16</f>
        <v>9037.4936934378184</v>
      </c>
      <c r="AX16" s="74">
        <f>'Masses brutes'!AX16/'Effectifs bruts moyens'!AX16</f>
        <v>5625.5592543411121</v>
      </c>
      <c r="AY16" s="74">
        <f>'Masses brutes'!AY16/'Effectifs bruts moyens'!AY16</f>
        <v>3947.3763365729628</v>
      </c>
      <c r="AZ16" s="74">
        <f>'Masses brutes'!AZ16/'Effectifs bruts moyens'!AZ16</f>
        <v>6644.6928044865144</v>
      </c>
      <c r="BA16" s="74">
        <f>'Masses brutes'!BA16/'Effectifs bruts moyens'!BA16</f>
        <v>4258.4624446420967</v>
      </c>
      <c r="BB16" s="74">
        <f>'Masses brutes'!BB16/'Effectifs bruts moyens'!BB16</f>
        <v>4761.4271312995916</v>
      </c>
      <c r="BC16" s="74">
        <f>'Masses brutes'!BC16/'Effectifs bruts moyens'!BC16</f>
        <v>3633.7980652296819</v>
      </c>
      <c r="BD16" s="74">
        <f>'Masses brutes'!BD16/'Effectifs bruts moyens'!BD16</f>
        <v>4443.5926693312958</v>
      </c>
      <c r="BE16" s="74">
        <f>'Masses brutes'!BE16/'Effectifs bruts moyens'!BE16</f>
        <v>4100.3551566006445</v>
      </c>
      <c r="BF16" s="74" t="e">
        <f>'Masses brutes'!BF16/'Effectifs bruts moyens'!BF16</f>
        <v>#DIV/0!</v>
      </c>
      <c r="BG16" s="74">
        <f>'Masses brutes'!BG16/'Effectifs bruts moyens'!BG16</f>
        <v>3920.7980535172501</v>
      </c>
      <c r="BH16" s="74">
        <f>'Masses brutes'!BH16/'Effectifs bruts moyens'!BH16</f>
        <v>3774.4215026221664</v>
      </c>
    </row>
    <row r="17" spans="1:60" s="69" customFormat="1" hidden="1" x14ac:dyDescent="0.2">
      <c r="A17" s="138">
        <f t="shared" si="0"/>
        <v>36799</v>
      </c>
      <c r="B17" s="217">
        <f>'Masses brutes'!B17/'Effectifs bruts moyens'!B17</f>
        <v>5234.9176057534141</v>
      </c>
      <c r="C17" s="217">
        <f>'Masses brutes'!C17/'Effectifs bruts moyens'!C17</f>
        <v>5269.0970479271173</v>
      </c>
      <c r="D17" s="174">
        <f>'Masses brutes'!D17/'Effectifs bruts moyens'!D17</f>
        <v>5872.8445179885402</v>
      </c>
      <c r="E17" s="166">
        <f>'Masses brutes'!E17/'Effectifs bruts moyens'!E17</f>
        <v>4242.7245041679462</v>
      </c>
      <c r="F17" s="166">
        <f>'Masses brutes'!F17/'Effectifs bruts moyens'!F17</f>
        <v>5126.6384245315367</v>
      </c>
      <c r="G17" s="166">
        <f>'Masses brutes'!G17/'Effectifs bruts moyens'!G17</f>
        <v>5170.0180656032599</v>
      </c>
      <c r="H17" s="74">
        <f>'Masses brutes'!H17/'Effectifs bruts moyens'!H17</f>
        <v>4446.7964406404672</v>
      </c>
      <c r="I17" s="175">
        <f>'Masses brutes'!I17/'Effectifs bruts moyens'!I17</f>
        <v>5327.9047726674889</v>
      </c>
      <c r="J17" s="74">
        <f>'Masses brutes'!J17/'Effectifs bruts moyens'!J17</f>
        <v>4392.5802913504094</v>
      </c>
      <c r="K17" s="74">
        <f>'Masses brutes'!K17/'Effectifs bruts moyens'!K17</f>
        <v>5310.0381948559316</v>
      </c>
      <c r="L17" s="166">
        <f>'Masses brutes'!L17/'Effectifs bruts moyens'!L17</f>
        <v>183051.88535570755</v>
      </c>
      <c r="M17" s="166">
        <f>'Masses brutes'!M17/'Effectifs bruts moyens'!M17</f>
        <v>5580.7641262686911</v>
      </c>
      <c r="N17" s="166">
        <f>'Masses brutes'!N17/'Effectifs bruts moyens'!N17</f>
        <v>4674.6317887328787</v>
      </c>
      <c r="O17" s="166">
        <f>'Masses brutes'!O17/'Effectifs bruts moyens'!O17</f>
        <v>4524.2952498212562</v>
      </c>
      <c r="P17" s="166">
        <f>'Masses brutes'!P17/'Effectifs bruts moyens'!P17</f>
        <v>5576.6901959401694</v>
      </c>
      <c r="Q17" s="166">
        <f>'Masses brutes'!Q17/'Effectifs bruts moyens'!Q17</f>
        <v>8902.6387167793673</v>
      </c>
      <c r="R17" s="166">
        <f>'Masses brutes'!R17/'Effectifs bruts moyens'!R17</f>
        <v>7194.213232966742</v>
      </c>
      <c r="S17" s="166">
        <f>'Masses brutes'!S17/'Effectifs bruts moyens'!S17</f>
        <v>7885.7685060895255</v>
      </c>
      <c r="T17" s="166">
        <f>'Masses brutes'!T17/'Effectifs bruts moyens'!T17</f>
        <v>5535.0803235554231</v>
      </c>
      <c r="U17" s="166">
        <f>'Masses brutes'!U17/'Effectifs bruts moyens'!U17</f>
        <v>5744.0624933626641</v>
      </c>
      <c r="V17" s="166">
        <f>'Masses brutes'!V17/'Effectifs bruts moyens'!V17</f>
        <v>7357.3891380247123</v>
      </c>
      <c r="W17" s="166">
        <f>'Masses brutes'!W17/'Effectifs bruts moyens'!W17</f>
        <v>5878.7988610867233</v>
      </c>
      <c r="X17" s="166">
        <f>'Masses brutes'!X17/'Effectifs bruts moyens'!X17</f>
        <v>6235.9315121913387</v>
      </c>
      <c r="Y17" s="166">
        <f>'Masses brutes'!Y17/'Effectifs bruts moyens'!Y17</f>
        <v>6610.0969721392412</v>
      </c>
      <c r="Z17" s="166">
        <f>'Masses brutes'!Z17/'Effectifs bruts moyens'!Z17</f>
        <v>6276.9591123419159</v>
      </c>
      <c r="AA17" s="166">
        <f>'Masses brutes'!AA17/'Effectifs bruts moyens'!AA17</f>
        <v>7458.2472469646018</v>
      </c>
      <c r="AB17" s="166">
        <f>'Masses brutes'!AB17/'Effectifs bruts moyens'!AB17</f>
        <v>5425.9773251362603</v>
      </c>
      <c r="AC17" s="166">
        <f>'Masses brutes'!AC17/'Effectifs bruts moyens'!AC17</f>
        <v>7704.1014028575128</v>
      </c>
      <c r="AD17" s="166">
        <f>'Masses brutes'!AD17/'Effectifs bruts moyens'!AD17</f>
        <v>5370.6372527578269</v>
      </c>
      <c r="AE17" s="166">
        <f>'Masses brutes'!AE17/'Effectifs bruts moyens'!AE17</f>
        <v>4242.7245041679462</v>
      </c>
      <c r="AF17" s="166">
        <f>'Masses brutes'!AF17/'Effectifs bruts moyens'!AF17</f>
        <v>5041.6193840536762</v>
      </c>
      <c r="AG17" s="166">
        <f>'Masses brutes'!AG17/'Effectifs bruts moyens'!AG17</f>
        <v>4910.2331332066342</v>
      </c>
      <c r="AH17" s="166">
        <f>'Masses brutes'!AH17/'Effectifs bruts moyens'!AH17</f>
        <v>4041.2819607248057</v>
      </c>
      <c r="AI17" s="166">
        <f>'Masses brutes'!AI17/'Effectifs bruts moyens'!AI17</f>
        <v>4899.355739967541</v>
      </c>
      <c r="AJ17" s="166">
        <f>'Masses brutes'!AJ17/'Effectifs bruts moyens'!AJ17</f>
        <v>5024.4158604478207</v>
      </c>
      <c r="AK17" s="166">
        <f>'Masses brutes'!AK17/'Effectifs bruts moyens'!AK17</f>
        <v>6298.9738343844601</v>
      </c>
      <c r="AL17" s="166">
        <f>'Masses brutes'!AL17/'Effectifs bruts moyens'!AL17</f>
        <v>3938.4630104839921</v>
      </c>
      <c r="AM17" s="166">
        <f>'Masses brutes'!AM17/'Effectifs bruts moyens'!AM17</f>
        <v>5249.5441336580097</v>
      </c>
      <c r="AN17" s="166">
        <f>'Masses brutes'!AN17/'Effectifs bruts moyens'!AN17</f>
        <v>3804.887295907326</v>
      </c>
      <c r="AO17" s="166">
        <f>'Masses brutes'!AO17/'Effectifs bruts moyens'!AO17</f>
        <v>4409.9640692240537</v>
      </c>
      <c r="AP17" s="166">
        <f>'Masses brutes'!AP17/'Effectifs bruts moyens'!AP17</f>
        <v>3547.4796488511461</v>
      </c>
      <c r="AQ17" s="166">
        <f>'Masses brutes'!AQ17/'Effectifs bruts moyens'!AQ17</f>
        <v>7919.5451597531064</v>
      </c>
      <c r="AR17" s="166">
        <f>'Masses brutes'!AR17/'Effectifs bruts moyens'!AR17</f>
        <v>6417.2141715529342</v>
      </c>
      <c r="AS17" s="74">
        <f>'Masses brutes'!AS17/'Effectifs bruts moyens'!AS17</f>
        <v>8501.3954042165933</v>
      </c>
      <c r="AT17" s="74">
        <f>'Masses brutes'!AT17/'Effectifs bruts moyens'!AT17</f>
        <v>7490.5029940377999</v>
      </c>
      <c r="AU17" s="74">
        <f>'Masses brutes'!AU17/'Effectifs bruts moyens'!AU17</f>
        <v>5116.7452653895434</v>
      </c>
      <c r="AV17" s="74">
        <f>'Masses brutes'!AV17/'Effectifs bruts moyens'!AV17</f>
        <v>7109.7875756780804</v>
      </c>
      <c r="AW17" s="74">
        <f>'Masses brutes'!AW17/'Effectifs bruts moyens'!AW17</f>
        <v>8546.8504281477381</v>
      </c>
      <c r="AX17" s="74">
        <f>'Masses brutes'!AX17/'Effectifs bruts moyens'!AX17</f>
        <v>5453.0203703055549</v>
      </c>
      <c r="AY17" s="74">
        <f>'Masses brutes'!AY17/'Effectifs bruts moyens'!AY17</f>
        <v>4058.9139544954819</v>
      </c>
      <c r="AZ17" s="74">
        <f>'Masses brutes'!AZ17/'Effectifs bruts moyens'!AZ17</f>
        <v>6291.3983645979451</v>
      </c>
      <c r="BA17" s="74">
        <f>'Masses brutes'!BA17/'Effectifs bruts moyens'!BA17</f>
        <v>4115.4514019196122</v>
      </c>
      <c r="BB17" s="74">
        <f>'Masses brutes'!BB17/'Effectifs bruts moyens'!BB17</f>
        <v>4734.0565116530588</v>
      </c>
      <c r="BC17" s="74">
        <f>'Masses brutes'!BC17/'Effectifs bruts moyens'!BC17</f>
        <v>3650.9729308170727</v>
      </c>
      <c r="BD17" s="74">
        <f>'Masses brutes'!BD17/'Effectifs bruts moyens'!BD17</f>
        <v>4445.4133769762366</v>
      </c>
      <c r="BE17" s="74">
        <f>'Masses brutes'!BE17/'Effectifs bruts moyens'!BE17</f>
        <v>4044.0443325773099</v>
      </c>
      <c r="BF17" s="74" t="e">
        <f>'Masses brutes'!BF17/'Effectifs bruts moyens'!BF17</f>
        <v>#DIV/0!</v>
      </c>
      <c r="BG17" s="74">
        <f>'Masses brutes'!BG17/'Effectifs bruts moyens'!BG17</f>
        <v>3876.0819346556514</v>
      </c>
      <c r="BH17" s="74">
        <f>'Masses brutes'!BH17/'Effectifs bruts moyens'!BH17</f>
        <v>3761.9918688971952</v>
      </c>
    </row>
    <row r="18" spans="1:60" s="69" customFormat="1" ht="12" hidden="1" thickBot="1" x14ac:dyDescent="0.25">
      <c r="A18" s="139">
        <f t="shared" si="0"/>
        <v>36890</v>
      </c>
      <c r="B18" s="218">
        <f>'Masses brutes'!B18/'Effectifs bruts moyens'!B18</f>
        <v>5795.4251203334688</v>
      </c>
      <c r="C18" s="218">
        <f>'Masses brutes'!C18/'Effectifs bruts moyens'!C18</f>
        <v>5842.931330502257</v>
      </c>
      <c r="D18" s="178">
        <f>'Masses brutes'!D18/'Effectifs bruts moyens'!D18</f>
        <v>6599.3236368713797</v>
      </c>
      <c r="E18" s="160">
        <f>'Masses brutes'!E18/'Effectifs bruts moyens'!E18</f>
        <v>4921.8417734540208</v>
      </c>
      <c r="F18" s="160">
        <f>'Masses brutes'!F18/'Effectifs bruts moyens'!F18</f>
        <v>5618.9597012965542</v>
      </c>
      <c r="G18" s="160">
        <f>'Masses brutes'!G18/'Effectifs bruts moyens'!G18</f>
        <v>5678.2822489418468</v>
      </c>
      <c r="H18" s="160">
        <f>'Masses brutes'!H18/'Effectifs bruts moyens'!H18</f>
        <v>4625.8286569759348</v>
      </c>
      <c r="I18" s="179">
        <f>'Masses brutes'!I18/'Effectifs bruts moyens'!I18</f>
        <v>5911.5961612019655</v>
      </c>
      <c r="J18" s="160">
        <f>'Masses brutes'!J18/'Effectifs bruts moyens'!J18</f>
        <v>4746.2640437036125</v>
      </c>
      <c r="K18" s="160">
        <f>'Masses brutes'!K18/'Effectifs bruts moyens'!K18</f>
        <v>5846.0672854050017</v>
      </c>
      <c r="L18" s="160">
        <f>'Masses brutes'!L18/'Effectifs bruts moyens'!L18</f>
        <v>82862.299685644422</v>
      </c>
      <c r="M18" s="160">
        <f>'Masses brutes'!M18/'Effectifs bruts moyens'!M18</f>
        <v>6401.8096167201293</v>
      </c>
      <c r="N18" s="160">
        <f>'Masses brutes'!N18/'Effectifs bruts moyens'!N18</f>
        <v>5382.6814203705289</v>
      </c>
      <c r="O18" s="160">
        <f>'Masses brutes'!O18/'Effectifs bruts moyens'!O18</f>
        <v>4855.5120043513061</v>
      </c>
      <c r="P18" s="160">
        <f>'Masses brutes'!P18/'Effectifs bruts moyens'!P18</f>
        <v>6203.7211071246966</v>
      </c>
      <c r="Q18" s="160">
        <f>'Masses brutes'!Q18/'Effectifs bruts moyens'!Q18</f>
        <v>10490.216963640363</v>
      </c>
      <c r="R18" s="160">
        <f>'Masses brutes'!R18/'Effectifs bruts moyens'!R18</f>
        <v>8400.0542435775169</v>
      </c>
      <c r="S18" s="160">
        <f>'Masses brutes'!S18/'Effectifs bruts moyens'!S18</f>
        <v>9305.8899831296094</v>
      </c>
      <c r="T18" s="160">
        <f>'Masses brutes'!T18/'Effectifs bruts moyens'!T18</f>
        <v>6252.2996070296804</v>
      </c>
      <c r="U18" s="160">
        <f>'Masses brutes'!U18/'Effectifs bruts moyens'!U18</f>
        <v>6281.3417158211896</v>
      </c>
      <c r="V18" s="160">
        <f>'Masses brutes'!V18/'Effectifs bruts moyens'!V18</f>
        <v>8166.6691843248855</v>
      </c>
      <c r="W18" s="160">
        <f>'Masses brutes'!W18/'Effectifs bruts moyens'!W18</f>
        <v>6662.9611840928455</v>
      </c>
      <c r="X18" s="160">
        <f>'Masses brutes'!X18/'Effectifs bruts moyens'!X18</f>
        <v>6929.8360659250247</v>
      </c>
      <c r="Y18" s="160">
        <f>'Masses brutes'!Y18/'Effectifs bruts moyens'!Y18</f>
        <v>7410.7647237111532</v>
      </c>
      <c r="Z18" s="160">
        <f>'Masses brutes'!Z18/'Effectifs bruts moyens'!Z18</f>
        <v>6993.5689099186266</v>
      </c>
      <c r="AA18" s="160">
        <f>'Masses brutes'!AA18/'Effectifs bruts moyens'!AA18</f>
        <v>8478.1576880124667</v>
      </c>
      <c r="AB18" s="160">
        <f>'Masses brutes'!AB18/'Effectifs bruts moyens'!AB18</f>
        <v>5868.9455291016866</v>
      </c>
      <c r="AC18" s="160">
        <f>'Masses brutes'!AC18/'Effectifs bruts moyens'!AC18</f>
        <v>8796.2214922410003</v>
      </c>
      <c r="AD18" s="160">
        <f>'Masses brutes'!AD18/'Effectifs bruts moyens'!AD18</f>
        <v>6565.8117501962106</v>
      </c>
      <c r="AE18" s="160">
        <f>'Masses brutes'!AE18/'Effectifs bruts moyens'!AE18</f>
        <v>4921.8417734540208</v>
      </c>
      <c r="AF18" s="160">
        <f>'Masses brutes'!AF18/'Effectifs bruts moyens'!AF18</f>
        <v>5984.2360384235799</v>
      </c>
      <c r="AG18" s="160">
        <f>'Masses brutes'!AG18/'Effectifs bruts moyens'!AG18</f>
        <v>5942.7564076604176</v>
      </c>
      <c r="AH18" s="160">
        <f>'Masses brutes'!AH18/'Effectifs bruts moyens'!AH18</f>
        <v>4634.8879157548899</v>
      </c>
      <c r="AI18" s="160">
        <f>'Masses brutes'!AI18/'Effectifs bruts moyens'!AI18</f>
        <v>5355.0689910375559</v>
      </c>
      <c r="AJ18" s="160">
        <f>'Masses brutes'!AJ18/'Effectifs bruts moyens'!AJ18</f>
        <v>5290.0917626773262</v>
      </c>
      <c r="AK18" s="160">
        <f>'Masses brutes'!AK18/'Effectifs bruts moyens'!AK18</f>
        <v>7044.588942485856</v>
      </c>
      <c r="AL18" s="160">
        <f>'Masses brutes'!AL18/'Effectifs bruts moyens'!AL18</f>
        <v>4256.205025036671</v>
      </c>
      <c r="AM18" s="160">
        <f>'Masses brutes'!AM18/'Effectifs bruts moyens'!AM18</f>
        <v>5915.1703249090851</v>
      </c>
      <c r="AN18" s="160">
        <f>'Masses brutes'!AN18/'Effectifs bruts moyens'!AN18</f>
        <v>3637.9256802997593</v>
      </c>
      <c r="AO18" s="160">
        <f>'Masses brutes'!AO18/'Effectifs bruts moyens'!AO18</f>
        <v>4006.8814637158989</v>
      </c>
      <c r="AP18" s="160">
        <f>'Masses brutes'!AP18/'Effectifs bruts moyens'!AP18</f>
        <v>3488.1289973888997</v>
      </c>
      <c r="AQ18" s="160">
        <f>'Masses brutes'!AQ18/'Effectifs bruts moyens'!AQ18</f>
        <v>9173.3927354337065</v>
      </c>
      <c r="AR18" s="160">
        <f>'Masses brutes'!AR18/'Effectifs bruts moyens'!AR18</f>
        <v>6644.7710002291615</v>
      </c>
      <c r="AS18" s="160">
        <f>'Masses brutes'!AS18/'Effectifs bruts moyens'!AS18</f>
        <v>9324.803154692725</v>
      </c>
      <c r="AT18" s="160">
        <f>'Masses brutes'!AT18/'Effectifs bruts moyens'!AT18</f>
        <v>8726.3749564952814</v>
      </c>
      <c r="AU18" s="160">
        <f>'Masses brutes'!AU18/'Effectifs bruts moyens'!AU18</f>
        <v>5786.0726888800655</v>
      </c>
      <c r="AV18" s="160">
        <f>'Masses brutes'!AV18/'Effectifs bruts moyens'!AV18</f>
        <v>8062.436687851934</v>
      </c>
      <c r="AW18" s="160">
        <f>'Masses brutes'!AW18/'Effectifs bruts moyens'!AW18</f>
        <v>9907.0583493999984</v>
      </c>
      <c r="AX18" s="160">
        <f>'Masses brutes'!AX18/'Effectifs bruts moyens'!AX18</f>
        <v>6034.2601010038888</v>
      </c>
      <c r="AY18" s="160">
        <f>'Masses brutes'!AY18/'Effectifs bruts moyens'!AY18</f>
        <v>4191.7804862127505</v>
      </c>
      <c r="AZ18" s="160">
        <f>'Masses brutes'!AZ18/'Effectifs bruts moyens'!AZ18</f>
        <v>7362.2563084614503</v>
      </c>
      <c r="BA18" s="160">
        <f>'Masses brutes'!BA18/'Effectifs bruts moyens'!BA18</f>
        <v>4633.7160085899595</v>
      </c>
      <c r="BB18" s="160">
        <f>'Masses brutes'!BB18/'Effectifs bruts moyens'!BB18</f>
        <v>5027.3620364273775</v>
      </c>
      <c r="BC18" s="160">
        <f>'Masses brutes'!BC18/'Effectifs bruts moyens'!BC18</f>
        <v>3750.2115042214186</v>
      </c>
      <c r="BD18" s="160">
        <f>'Masses brutes'!BD18/'Effectifs bruts moyens'!BD18</f>
        <v>4761.5028031418051</v>
      </c>
      <c r="BE18" s="160">
        <f>'Masses brutes'!BE18/'Effectifs bruts moyens'!BE18</f>
        <v>4413.6723037455504</v>
      </c>
      <c r="BF18" s="160" t="e">
        <f>'Masses brutes'!BF18/'Effectifs bruts moyens'!BF18</f>
        <v>#DIV/0!</v>
      </c>
      <c r="BG18" s="160">
        <f>'Masses brutes'!BG18/'Effectifs bruts moyens'!BG18</f>
        <v>4136.8190763068578</v>
      </c>
      <c r="BH18" s="160">
        <f>'Masses brutes'!BH18/'Effectifs bruts moyens'!BH18</f>
        <v>3965.304696008986</v>
      </c>
    </row>
    <row r="19" spans="1:60" s="69" customFormat="1" hidden="1" x14ac:dyDescent="0.2">
      <c r="A19" s="140">
        <f t="shared" si="0"/>
        <v>36980</v>
      </c>
      <c r="B19" s="217">
        <f>'Masses brutes'!B19/'Effectifs bruts moyens'!B19</f>
        <v>5428.9079774488027</v>
      </c>
      <c r="C19" s="217">
        <f>'Masses brutes'!C19/'Effectifs bruts moyens'!C19</f>
        <v>5468.0142744798441</v>
      </c>
      <c r="D19" s="174">
        <f>'Masses brutes'!D19/'Effectifs bruts moyens'!D19</f>
        <v>5991.1459931898607</v>
      </c>
      <c r="E19" s="166">
        <f>'Masses brutes'!E19/'Effectifs bruts moyens'!E19</f>
        <v>4591.9045183782646</v>
      </c>
      <c r="F19" s="166">
        <f>'Masses brutes'!F19/'Effectifs bruts moyens'!F19</f>
        <v>5330.243418430905</v>
      </c>
      <c r="G19" s="166">
        <f>'Masses brutes'!G19/'Effectifs bruts moyens'!G19</f>
        <v>5382.0407055339047</v>
      </c>
      <c r="H19" s="74">
        <f>'Masses brutes'!H19/'Effectifs bruts moyens'!H19</f>
        <v>4435.8237615256303</v>
      </c>
      <c r="I19" s="175">
        <f>'Masses brutes'!I19/'Effectifs bruts moyens'!I19</f>
        <v>5560.3863090811028</v>
      </c>
      <c r="J19" s="74">
        <f>'Masses brutes'!J19/'Effectifs bruts moyens'!J19</f>
        <v>4254.7011713912952</v>
      </c>
      <c r="K19" s="74">
        <f>'Masses brutes'!K19/'Effectifs bruts moyens'!K19</f>
        <v>5587.1275445338788</v>
      </c>
      <c r="L19" s="166">
        <f>'Masses brutes'!L19/'Effectifs bruts moyens'!L19</f>
        <v>54959.461694252393</v>
      </c>
      <c r="M19" s="166">
        <f>'Masses brutes'!M19/'Effectifs bruts moyens'!M19</f>
        <v>5773.9587269097192</v>
      </c>
      <c r="N19" s="166">
        <f>'Masses brutes'!N19/'Effectifs bruts moyens'!N19</f>
        <v>4712.0629432347896</v>
      </c>
      <c r="O19" s="166">
        <f>'Masses brutes'!O19/'Effectifs bruts moyens'!O19</f>
        <v>4549.9023156790636</v>
      </c>
      <c r="P19" s="166">
        <f>'Masses brutes'!P19/'Effectifs bruts moyens'!P19</f>
        <v>5581.7655649013059</v>
      </c>
      <c r="Q19" s="166">
        <f>'Masses brutes'!Q19/'Effectifs bruts moyens'!Q19</f>
        <v>9708.8340414737777</v>
      </c>
      <c r="R19" s="166">
        <f>'Masses brutes'!R19/'Effectifs bruts moyens'!R19</f>
        <v>7551.7792307736481</v>
      </c>
      <c r="S19" s="166">
        <f>'Masses brutes'!S19/'Effectifs bruts moyens'!S19</f>
        <v>8825.8516935039461</v>
      </c>
      <c r="T19" s="166">
        <f>'Masses brutes'!T19/'Effectifs bruts moyens'!T19</f>
        <v>5555.3047538687133</v>
      </c>
      <c r="U19" s="166">
        <f>'Masses brutes'!U19/'Effectifs bruts moyens'!U19</f>
        <v>5696.9266432345385</v>
      </c>
      <c r="V19" s="166">
        <f>'Masses brutes'!V19/'Effectifs bruts moyens'!V19</f>
        <v>7967.3736893526584</v>
      </c>
      <c r="W19" s="166">
        <f>'Masses brutes'!W19/'Effectifs bruts moyens'!W19</f>
        <v>6058.0692863278364</v>
      </c>
      <c r="X19" s="166">
        <f>'Masses brutes'!X19/'Effectifs bruts moyens'!X19</f>
        <v>6302.6821278384305</v>
      </c>
      <c r="Y19" s="166">
        <f>'Masses brutes'!Y19/'Effectifs bruts moyens'!Y19</f>
        <v>6717.6426717228796</v>
      </c>
      <c r="Z19" s="166">
        <f>'Masses brutes'!Z19/'Effectifs bruts moyens'!Z19</f>
        <v>6398.653318366958</v>
      </c>
      <c r="AA19" s="166">
        <f>'Masses brutes'!AA19/'Effectifs bruts moyens'!AA19</f>
        <v>7539.2381165729739</v>
      </c>
      <c r="AB19" s="166">
        <f>'Masses brutes'!AB19/'Effectifs bruts moyens'!AB19</f>
        <v>5482.4126406218656</v>
      </c>
      <c r="AC19" s="166">
        <f>'Masses brutes'!AC19/'Effectifs bruts moyens'!AC19</f>
        <v>7705.0923541903985</v>
      </c>
      <c r="AD19" s="166">
        <f>'Masses brutes'!AD19/'Effectifs bruts moyens'!AD19</f>
        <v>5663.8625343834892</v>
      </c>
      <c r="AE19" s="166">
        <f>'Masses brutes'!AE19/'Effectifs bruts moyens'!AE19</f>
        <v>4591.9045183782646</v>
      </c>
      <c r="AF19" s="166">
        <f>'Masses brutes'!AF19/'Effectifs bruts moyens'!AF19</f>
        <v>5572.7651071061082</v>
      </c>
      <c r="AG19" s="166">
        <f>'Masses brutes'!AG19/'Effectifs bruts moyens'!AG19</f>
        <v>5275.071103640983</v>
      </c>
      <c r="AH19" s="166">
        <f>'Masses brutes'!AH19/'Effectifs bruts moyens'!AH19</f>
        <v>4364.020631064237</v>
      </c>
      <c r="AI19" s="166">
        <f>'Masses brutes'!AI19/'Effectifs bruts moyens'!AI19</f>
        <v>4973.4712130146472</v>
      </c>
      <c r="AJ19" s="166">
        <f>'Masses brutes'!AJ19/'Effectifs bruts moyens'!AJ19</f>
        <v>5076.7850331685777</v>
      </c>
      <c r="AK19" s="166">
        <f>'Masses brutes'!AK19/'Effectifs bruts moyens'!AK19</f>
        <v>6595.6065570746305</v>
      </c>
      <c r="AL19" s="166">
        <f>'Masses brutes'!AL19/'Effectifs bruts moyens'!AL19</f>
        <v>3866.3949710399024</v>
      </c>
      <c r="AM19" s="166">
        <f>'Masses brutes'!AM19/'Effectifs bruts moyens'!AM19</f>
        <v>5244.3203236092122</v>
      </c>
      <c r="AN19" s="166">
        <f>'Masses brutes'!AN19/'Effectifs bruts moyens'!AN19</f>
        <v>3593.5563419311907</v>
      </c>
      <c r="AO19" s="166">
        <f>'Masses brutes'!AO19/'Effectifs bruts moyens'!AO19</f>
        <v>4144.5162090269841</v>
      </c>
      <c r="AP19" s="166">
        <f>'Masses brutes'!AP19/'Effectifs bruts moyens'!AP19</f>
        <v>3383.5182887205624</v>
      </c>
      <c r="AQ19" s="166">
        <f>'Masses brutes'!AQ19/'Effectifs bruts moyens'!AQ19</f>
        <v>7876.4646554806141</v>
      </c>
      <c r="AR19" s="166">
        <f>'Masses brutes'!AR19/'Effectifs bruts moyens'!AR19</f>
        <v>6872.1055463070534</v>
      </c>
      <c r="AS19" s="74">
        <f>'Masses brutes'!AS19/'Effectifs bruts moyens'!AS19</f>
        <v>9306.057108267647</v>
      </c>
      <c r="AT19" s="74">
        <f>'Masses brutes'!AT19/'Effectifs bruts moyens'!AT19</f>
        <v>9638.3423256014485</v>
      </c>
      <c r="AU19" s="74">
        <f>'Masses brutes'!AU19/'Effectifs bruts moyens'!AU19</f>
        <v>5180.155049988718</v>
      </c>
      <c r="AV19" s="74">
        <f>'Masses brutes'!AV19/'Effectifs bruts moyens'!AV19</f>
        <v>7726.8248119425589</v>
      </c>
      <c r="AW19" s="74">
        <f>'Masses brutes'!AW19/'Effectifs bruts moyens'!AW19</f>
        <v>8752.0700922907454</v>
      </c>
      <c r="AX19" s="74">
        <f>'Masses brutes'!AX19/'Effectifs bruts moyens'!AX19</f>
        <v>5846.2670058238791</v>
      </c>
      <c r="AY19" s="74">
        <f>'Masses brutes'!AY19/'Effectifs bruts moyens'!AY19</f>
        <v>4045.9520394678161</v>
      </c>
      <c r="AZ19" s="74">
        <f>'Masses brutes'!AZ19/'Effectifs bruts moyens'!AZ19</f>
        <v>5563.6261967974597</v>
      </c>
      <c r="BA19" s="74">
        <f>'Masses brutes'!BA19/'Effectifs bruts moyens'!BA19</f>
        <v>4218.1072124353459</v>
      </c>
      <c r="BB19" s="74">
        <f>'Masses brutes'!BB19/'Effectifs bruts moyens'!BB19</f>
        <v>4670.6363176020041</v>
      </c>
      <c r="BC19" s="74">
        <f>'Masses brutes'!BC19/'Effectifs bruts moyens'!BC19</f>
        <v>3579.8426538178132</v>
      </c>
      <c r="BD19" s="74">
        <f>'Masses brutes'!BD19/'Effectifs bruts moyens'!BD19</f>
        <v>4347.656563982564</v>
      </c>
      <c r="BE19" s="74">
        <f>'Masses brutes'!BE19/'Effectifs bruts moyens'!BE19</f>
        <v>3959.8402481361859</v>
      </c>
      <c r="BF19" s="74" t="e">
        <f>'Masses brutes'!BF19/'Effectifs bruts moyens'!BF19</f>
        <v>#DIV/0!</v>
      </c>
      <c r="BG19" s="74">
        <f>'Masses brutes'!BG19/'Effectifs bruts moyens'!BG19</f>
        <v>3854.9349204379405</v>
      </c>
      <c r="BH19" s="74">
        <f>'Masses brutes'!BH19/'Effectifs bruts moyens'!BH19</f>
        <v>3729.5135626937417</v>
      </c>
    </row>
    <row r="20" spans="1:60" s="69" customFormat="1" hidden="1" x14ac:dyDescent="0.2">
      <c r="A20" s="138">
        <f t="shared" si="0"/>
        <v>37072</v>
      </c>
      <c r="B20" s="217">
        <f>'Masses brutes'!B20/'Effectifs bruts moyens'!B20</f>
        <v>5539.7502434515764</v>
      </c>
      <c r="C20" s="217">
        <f>'Masses brutes'!C20/'Effectifs bruts moyens'!C20</f>
        <v>5583.8064283766926</v>
      </c>
      <c r="D20" s="174">
        <f>'Masses brutes'!D20/'Effectifs bruts moyens'!D20</f>
        <v>6296.3597057210336</v>
      </c>
      <c r="E20" s="166">
        <f>'Masses brutes'!E20/'Effectifs bruts moyens'!E20</f>
        <v>4725.9468850529947</v>
      </c>
      <c r="F20" s="166">
        <f>'Masses brutes'!F20/'Effectifs bruts moyens'!F20</f>
        <v>5375.0117047467047</v>
      </c>
      <c r="G20" s="166">
        <f>'Masses brutes'!G20/'Effectifs bruts moyens'!G20</f>
        <v>5429.7557282932303</v>
      </c>
      <c r="H20" s="74">
        <f>'Masses brutes'!H20/'Effectifs bruts moyens'!H20</f>
        <v>4466.8342561311592</v>
      </c>
      <c r="I20" s="175">
        <f>'Masses brutes'!I20/'Effectifs bruts moyens'!I20</f>
        <v>5650.439862213937</v>
      </c>
      <c r="J20" s="74">
        <f>'Masses brutes'!J20/'Effectifs bruts moyens'!J20</f>
        <v>4546.023070229825</v>
      </c>
      <c r="K20" s="74">
        <f>'Masses brutes'!K20/'Effectifs bruts moyens'!K20</f>
        <v>5589.601195295988</v>
      </c>
      <c r="L20" s="166">
        <f>'Masses brutes'!L20/'Effectifs bruts moyens'!L20</f>
        <v>103432.21708713165</v>
      </c>
      <c r="M20" s="166">
        <f>'Masses brutes'!M20/'Effectifs bruts moyens'!M20</f>
        <v>5973.7337069358409</v>
      </c>
      <c r="N20" s="166">
        <f>'Masses brutes'!N20/'Effectifs bruts moyens'!N20</f>
        <v>4844.9889143255386</v>
      </c>
      <c r="O20" s="166">
        <f>'Masses brutes'!O20/'Effectifs bruts moyens'!O20</f>
        <v>4567.1134198116179</v>
      </c>
      <c r="P20" s="166">
        <f>'Masses brutes'!P20/'Effectifs bruts moyens'!P20</f>
        <v>5881.4542000733181</v>
      </c>
      <c r="Q20" s="166">
        <f>'Masses brutes'!Q20/'Effectifs bruts moyens'!Q20</f>
        <v>9995.5335900455084</v>
      </c>
      <c r="R20" s="166">
        <f>'Masses brutes'!R20/'Effectifs bruts moyens'!R20</f>
        <v>7893.8104363980356</v>
      </c>
      <c r="S20" s="166">
        <f>'Masses brutes'!S20/'Effectifs bruts moyens'!S20</f>
        <v>8937.3983589423224</v>
      </c>
      <c r="T20" s="166">
        <f>'Masses brutes'!T20/'Effectifs bruts moyens'!T20</f>
        <v>5799.7060574165662</v>
      </c>
      <c r="U20" s="166">
        <f>'Masses brutes'!U20/'Effectifs bruts moyens'!U20</f>
        <v>5899.499645886719</v>
      </c>
      <c r="V20" s="166">
        <f>'Masses brutes'!V20/'Effectifs bruts moyens'!V20</f>
        <v>7975.2860253650388</v>
      </c>
      <c r="W20" s="166">
        <f>'Masses brutes'!W20/'Effectifs bruts moyens'!W20</f>
        <v>6249.0742401654325</v>
      </c>
      <c r="X20" s="166">
        <f>'Masses brutes'!X20/'Effectifs bruts moyens'!X20</f>
        <v>6551.9673983317616</v>
      </c>
      <c r="Y20" s="166">
        <f>'Masses brutes'!Y20/'Effectifs bruts moyens'!Y20</f>
        <v>7234.2605695070106</v>
      </c>
      <c r="Z20" s="166">
        <f>'Masses brutes'!Z20/'Effectifs bruts moyens'!Z20</f>
        <v>6755.4631243005488</v>
      </c>
      <c r="AA20" s="166">
        <f>'Masses brutes'!AA20/'Effectifs bruts moyens'!AA20</f>
        <v>8470.4511864264423</v>
      </c>
      <c r="AB20" s="166">
        <f>'Masses brutes'!AB20/'Effectifs bruts moyens'!AB20</f>
        <v>5675.3415179141639</v>
      </c>
      <c r="AC20" s="166">
        <f>'Masses brutes'!AC20/'Effectifs bruts moyens'!AC20</f>
        <v>9596.9325496589299</v>
      </c>
      <c r="AD20" s="166">
        <f>'Masses brutes'!AD20/'Effectifs bruts moyens'!AD20</f>
        <v>5961.0337665400457</v>
      </c>
      <c r="AE20" s="166">
        <f>'Masses brutes'!AE20/'Effectifs bruts moyens'!AE20</f>
        <v>4725.9468850529947</v>
      </c>
      <c r="AF20" s="166">
        <f>'Masses brutes'!AF20/'Effectifs bruts moyens'!AF20</f>
        <v>5667.3690405393927</v>
      </c>
      <c r="AG20" s="166">
        <f>'Masses brutes'!AG20/'Effectifs bruts moyens'!AG20</f>
        <v>5419.6725573936237</v>
      </c>
      <c r="AH20" s="166">
        <f>'Masses brutes'!AH20/'Effectifs bruts moyens'!AH20</f>
        <v>4501.535694555525</v>
      </c>
      <c r="AI20" s="166">
        <f>'Masses brutes'!AI20/'Effectifs bruts moyens'!AI20</f>
        <v>5064.4957444573574</v>
      </c>
      <c r="AJ20" s="166">
        <f>'Masses brutes'!AJ20/'Effectifs bruts moyens'!AJ20</f>
        <v>5187.9066700889534</v>
      </c>
      <c r="AK20" s="166">
        <f>'Masses brutes'!AK20/'Effectifs bruts moyens'!AK20</f>
        <v>6653.8013946532346</v>
      </c>
      <c r="AL20" s="166">
        <f>'Masses brutes'!AL20/'Effectifs bruts moyens'!AL20</f>
        <v>3975.1110296478428</v>
      </c>
      <c r="AM20" s="166">
        <f>'Masses brutes'!AM20/'Effectifs bruts moyens'!AM20</f>
        <v>5499.7927449849185</v>
      </c>
      <c r="AN20" s="166">
        <f>'Masses brutes'!AN20/'Effectifs bruts moyens'!AN20</f>
        <v>3758.4353114995693</v>
      </c>
      <c r="AO20" s="166">
        <f>'Masses brutes'!AO20/'Effectifs bruts moyens'!AO20</f>
        <v>4280.3670115070554</v>
      </c>
      <c r="AP20" s="166">
        <f>'Masses brutes'!AP20/'Effectifs bruts moyens'!AP20</f>
        <v>3550.4226457135646</v>
      </c>
      <c r="AQ20" s="166">
        <f>'Masses brutes'!AQ20/'Effectifs bruts moyens'!AQ20</f>
        <v>8221.1192799142154</v>
      </c>
      <c r="AR20" s="166">
        <f>'Masses brutes'!AR20/'Effectifs bruts moyens'!AR20</f>
        <v>6955.1152255156476</v>
      </c>
      <c r="AS20" s="74">
        <f>'Masses brutes'!AS20/'Effectifs bruts moyens'!AS20</f>
        <v>9220.7377658574915</v>
      </c>
      <c r="AT20" s="74">
        <f>'Masses brutes'!AT20/'Effectifs bruts moyens'!AT20</f>
        <v>8323.8269416514468</v>
      </c>
      <c r="AU20" s="74">
        <f>'Masses brutes'!AU20/'Effectifs bruts moyens'!AU20</f>
        <v>5353.8064490037705</v>
      </c>
      <c r="AV20" s="74">
        <f>'Masses brutes'!AV20/'Effectifs bruts moyens'!AV20</f>
        <v>7663.4316721522182</v>
      </c>
      <c r="AW20" s="74">
        <f>'Masses brutes'!AW20/'Effectifs bruts moyens'!AW20</f>
        <v>9090.4107833978378</v>
      </c>
      <c r="AX20" s="74">
        <f>'Masses brutes'!AX20/'Effectifs bruts moyens'!AX20</f>
        <v>5850.8443223354079</v>
      </c>
      <c r="AY20" s="74">
        <f>'Masses brutes'!AY20/'Effectifs bruts moyens'!AY20</f>
        <v>4082.6129991546572</v>
      </c>
      <c r="AZ20" s="74">
        <f>'Masses brutes'!AZ20/'Effectifs bruts moyens'!AZ20</f>
        <v>6751.1220635672062</v>
      </c>
      <c r="BA20" s="74">
        <f>'Masses brutes'!BA20/'Effectifs bruts moyens'!BA20</f>
        <v>4340.6857722795685</v>
      </c>
      <c r="BB20" s="74">
        <f>'Masses brutes'!BB20/'Effectifs bruts moyens'!BB20</f>
        <v>4901.9685625520424</v>
      </c>
      <c r="BC20" s="74">
        <f>'Masses brutes'!BC20/'Effectifs bruts moyens'!BC20</f>
        <v>3702.2660905390435</v>
      </c>
      <c r="BD20" s="74">
        <f>'Masses brutes'!BD20/'Effectifs bruts moyens'!BD20</f>
        <v>4539.5705717853079</v>
      </c>
      <c r="BE20" s="74">
        <f>'Masses brutes'!BE20/'Effectifs bruts moyens'!BE20</f>
        <v>4202.5479265301583</v>
      </c>
      <c r="BF20" s="74" t="e">
        <f>'Masses brutes'!BF20/'Effectifs bruts moyens'!BF20</f>
        <v>#DIV/0!</v>
      </c>
      <c r="BG20" s="74">
        <f>'Masses brutes'!BG20/'Effectifs bruts moyens'!BG20</f>
        <v>3999.6122030248171</v>
      </c>
      <c r="BH20" s="74">
        <f>'Masses brutes'!BH20/'Effectifs bruts moyens'!BH20</f>
        <v>3859.4390675148443</v>
      </c>
    </row>
    <row r="21" spans="1:60" s="69" customFormat="1" hidden="1" x14ac:dyDescent="0.2">
      <c r="A21" s="138">
        <f t="shared" si="0"/>
        <v>37164</v>
      </c>
      <c r="B21" s="217">
        <f>'Masses brutes'!B21/'Effectifs bruts moyens'!B21</f>
        <v>5370.1810622250186</v>
      </c>
      <c r="C21" s="217">
        <f>'Masses brutes'!C21/'Effectifs bruts moyens'!C21</f>
        <v>5398.3560676769066</v>
      </c>
      <c r="D21" s="174">
        <f>'Masses brutes'!D21/'Effectifs bruts moyens'!D21</f>
        <v>5991.9247586451465</v>
      </c>
      <c r="E21" s="166">
        <f>'Masses brutes'!E21/'Effectifs bruts moyens'!E21</f>
        <v>4369.7189579412889</v>
      </c>
      <c r="F21" s="166">
        <f>'Masses brutes'!F21/'Effectifs bruts moyens'!F21</f>
        <v>5271.9839608279708</v>
      </c>
      <c r="G21" s="166">
        <f>'Masses brutes'!G21/'Effectifs bruts moyens'!G21</f>
        <v>5307.37983890546</v>
      </c>
      <c r="H21" s="74">
        <f>'Masses brutes'!H21/'Effectifs bruts moyens'!H21</f>
        <v>4676.6076530457321</v>
      </c>
      <c r="I21" s="175">
        <f>'Masses brutes'!I21/'Effectifs bruts moyens'!I21</f>
        <v>5467.9701002277079</v>
      </c>
      <c r="J21" s="74">
        <f>'Masses brutes'!J21/'Effectifs bruts moyens'!J21</f>
        <v>4483.3268110638064</v>
      </c>
      <c r="K21" s="74">
        <f>'Masses brutes'!K21/'Effectifs bruts moyens'!K21</f>
        <v>5454.2282951237239</v>
      </c>
      <c r="L21" s="166">
        <f>'Masses brutes'!L21/'Effectifs bruts moyens'!L21</f>
        <v>215920.84776288734</v>
      </c>
      <c r="M21" s="166">
        <f>'Masses brutes'!M21/'Effectifs bruts moyens'!M21</f>
        <v>5692.7018823529415</v>
      </c>
      <c r="N21" s="166">
        <f>'Masses brutes'!N21/'Effectifs bruts moyens'!N21</f>
        <v>4767.3612256838269</v>
      </c>
      <c r="O21" s="166">
        <f>'Masses brutes'!O21/'Effectifs bruts moyens'!O21</f>
        <v>4669.4040413111807</v>
      </c>
      <c r="P21" s="166">
        <f>'Masses brutes'!P21/'Effectifs bruts moyens'!P21</f>
        <v>5668.3481468828859</v>
      </c>
      <c r="Q21" s="166">
        <f>'Masses brutes'!Q21/'Effectifs bruts moyens'!Q21</f>
        <v>9011.9637851208226</v>
      </c>
      <c r="R21" s="166">
        <f>'Masses brutes'!R21/'Effectifs bruts moyens'!R21</f>
        <v>7311.6058669615732</v>
      </c>
      <c r="S21" s="166">
        <f>'Masses brutes'!S21/'Effectifs bruts moyens'!S21</f>
        <v>8098.524403978613</v>
      </c>
      <c r="T21" s="166">
        <f>'Masses brutes'!T21/'Effectifs bruts moyens'!T21</f>
        <v>5655.0525723568107</v>
      </c>
      <c r="U21" s="166">
        <f>'Masses brutes'!U21/'Effectifs bruts moyens'!U21</f>
        <v>5837.6405454638634</v>
      </c>
      <c r="V21" s="166">
        <f>'Masses brutes'!V21/'Effectifs bruts moyens'!V21</f>
        <v>7515.5974108249557</v>
      </c>
      <c r="W21" s="166">
        <f>'Masses brutes'!W21/'Effectifs bruts moyens'!W21</f>
        <v>5997.9164329511814</v>
      </c>
      <c r="X21" s="166">
        <f>'Masses brutes'!X21/'Effectifs bruts moyens'!X21</f>
        <v>6385.1465021938202</v>
      </c>
      <c r="Y21" s="166">
        <f>'Masses brutes'!Y21/'Effectifs bruts moyens'!Y21</f>
        <v>6745.9644010869933</v>
      </c>
      <c r="Z21" s="166">
        <f>'Masses brutes'!Z21/'Effectifs bruts moyens'!Z21</f>
        <v>6394.7694712569282</v>
      </c>
      <c r="AA21" s="166">
        <f>'Masses brutes'!AA21/'Effectifs bruts moyens'!AA21</f>
        <v>7650.9938699938284</v>
      </c>
      <c r="AB21" s="166">
        <f>'Masses brutes'!AB21/'Effectifs bruts moyens'!AB21</f>
        <v>5542.8064815452262</v>
      </c>
      <c r="AC21" s="166">
        <f>'Masses brutes'!AC21/'Effectifs bruts moyens'!AC21</f>
        <v>7696.3617797144989</v>
      </c>
      <c r="AD21" s="166">
        <f>'Masses brutes'!AD21/'Effectifs bruts moyens'!AD21</f>
        <v>5413.3100368538135</v>
      </c>
      <c r="AE21" s="166">
        <f>'Masses brutes'!AE21/'Effectifs bruts moyens'!AE21</f>
        <v>4369.7189579412889</v>
      </c>
      <c r="AF21" s="166">
        <f>'Masses brutes'!AF21/'Effectifs bruts moyens'!AF21</f>
        <v>5172.0511682728975</v>
      </c>
      <c r="AG21" s="166">
        <f>'Masses brutes'!AG21/'Effectifs bruts moyens'!AG21</f>
        <v>5027.1075146103058</v>
      </c>
      <c r="AH21" s="166">
        <f>'Masses brutes'!AH21/'Effectifs bruts moyens'!AH21</f>
        <v>4169.06666861135</v>
      </c>
      <c r="AI21" s="166">
        <f>'Masses brutes'!AI21/'Effectifs bruts moyens'!AI21</f>
        <v>5021.7721256998266</v>
      </c>
      <c r="AJ21" s="166">
        <f>'Masses brutes'!AJ21/'Effectifs bruts moyens'!AJ21</f>
        <v>5158.1312461075959</v>
      </c>
      <c r="AK21" s="166">
        <f>'Masses brutes'!AK21/'Effectifs bruts moyens'!AK21</f>
        <v>6464.6641375816826</v>
      </c>
      <c r="AL21" s="166">
        <f>'Masses brutes'!AL21/'Effectifs bruts moyens'!AL21</f>
        <v>4041.2374378273103</v>
      </c>
      <c r="AM21" s="166">
        <f>'Masses brutes'!AM21/'Effectifs bruts moyens'!AM21</f>
        <v>5376.4690024585479</v>
      </c>
      <c r="AN21" s="166">
        <f>'Masses brutes'!AN21/'Effectifs bruts moyens'!AN21</f>
        <v>3908.2371376095325</v>
      </c>
      <c r="AO21" s="166">
        <f>'Masses brutes'!AO21/'Effectifs bruts moyens'!AO21</f>
        <v>4542.5006342240522</v>
      </c>
      <c r="AP21" s="166">
        <f>'Masses brutes'!AP21/'Effectifs bruts moyens'!AP21</f>
        <v>3644.0445034655913</v>
      </c>
      <c r="AQ21" s="166">
        <f>'Masses brutes'!AQ21/'Effectifs bruts moyens'!AQ21</f>
        <v>7945.0536870331716</v>
      </c>
      <c r="AR21" s="166">
        <f>'Masses brutes'!AR21/'Effectifs bruts moyens'!AR21</f>
        <v>6816.1409807251239</v>
      </c>
      <c r="AS21" s="74">
        <f>'Masses brutes'!AS21/'Effectifs bruts moyens'!AS21</f>
        <v>8788.1447474146826</v>
      </c>
      <c r="AT21" s="74">
        <f>'Masses brutes'!AT21/'Effectifs bruts moyens'!AT21</f>
        <v>7685.395772405619</v>
      </c>
      <c r="AU21" s="74">
        <f>'Masses brutes'!AU21/'Effectifs bruts moyens'!AU21</f>
        <v>5244.8193456125882</v>
      </c>
      <c r="AV21" s="74">
        <f>'Masses brutes'!AV21/'Effectifs bruts moyens'!AV21</f>
        <v>7288.7185708839206</v>
      </c>
      <c r="AW21" s="74">
        <f>'Masses brutes'!AW21/'Effectifs bruts moyens'!AW21</f>
        <v>8630.9241597187283</v>
      </c>
      <c r="AX21" s="74">
        <f>'Masses brutes'!AX21/'Effectifs bruts moyens'!AX21</f>
        <v>5630.7343264449964</v>
      </c>
      <c r="AY21" s="74">
        <f>'Masses brutes'!AY21/'Effectifs bruts moyens'!AY21</f>
        <v>4208.3052699132732</v>
      </c>
      <c r="AZ21" s="74">
        <f>'Masses brutes'!AZ21/'Effectifs bruts moyens'!AZ21</f>
        <v>6401.609630511055</v>
      </c>
      <c r="BA21" s="74">
        <f>'Masses brutes'!BA21/'Effectifs bruts moyens'!BA21</f>
        <v>4220.0886849206881</v>
      </c>
      <c r="BB21" s="74">
        <f>'Masses brutes'!BB21/'Effectifs bruts moyens'!BB21</f>
        <v>4865.8523366930012</v>
      </c>
      <c r="BC21" s="74">
        <f>'Masses brutes'!BC21/'Effectifs bruts moyens'!BC21</f>
        <v>3733.990578578424</v>
      </c>
      <c r="BD21" s="74">
        <f>'Masses brutes'!BD21/'Effectifs bruts moyens'!BD21</f>
        <v>4565.7426665510848</v>
      </c>
      <c r="BE21" s="74">
        <f>'Masses brutes'!BE21/'Effectifs bruts moyens'!BE21</f>
        <v>4117.5298807955132</v>
      </c>
      <c r="BF21" s="74" t="e">
        <f>'Masses brutes'!BF21/'Effectifs bruts moyens'!BF21</f>
        <v>#DIV/0!</v>
      </c>
      <c r="BG21" s="74">
        <f>'Masses brutes'!BG21/'Effectifs bruts moyens'!BG21</f>
        <v>3960.3029117041442</v>
      </c>
      <c r="BH21" s="74">
        <f>'Masses brutes'!BH21/'Effectifs bruts moyens'!BH21</f>
        <v>3850.0602799864441</v>
      </c>
    </row>
    <row r="22" spans="1:60" s="69" customFormat="1" ht="12" hidden="1" thickBot="1" x14ac:dyDescent="0.25">
      <c r="A22" s="139">
        <f t="shared" si="0"/>
        <v>37255</v>
      </c>
      <c r="B22" s="218">
        <f>'Masses brutes'!B22/'Effectifs bruts moyens'!B22</f>
        <v>5909.8052406126353</v>
      </c>
      <c r="C22" s="218">
        <f>'Masses brutes'!C22/'Effectifs bruts moyens'!C22</f>
        <v>5960.169613326826</v>
      </c>
      <c r="D22" s="178">
        <f>'Masses brutes'!D22/'Effectifs bruts moyens'!D22</f>
        <v>6718.121931511012</v>
      </c>
      <c r="E22" s="160">
        <f>'Masses brutes'!E22/'Effectifs bruts moyens'!E22</f>
        <v>5034.556727215414</v>
      </c>
      <c r="F22" s="160">
        <f>'Masses brutes'!F22/'Effectifs bruts moyens'!F22</f>
        <v>5737.2718138927503</v>
      </c>
      <c r="G22" s="160">
        <f>'Masses brutes'!G22/'Effectifs bruts moyens'!G22</f>
        <v>5801.5253728617472</v>
      </c>
      <c r="H22" s="160">
        <f>'Masses brutes'!H22/'Effectifs bruts moyens'!H22</f>
        <v>4549.375728443325</v>
      </c>
      <c r="I22" s="179">
        <f>'Masses brutes'!I22/'Effectifs bruts moyens'!I22</f>
        <v>6025.1508298276322</v>
      </c>
      <c r="J22" s="160">
        <f>'Masses brutes'!J22/'Effectifs bruts moyens'!J22</f>
        <v>4875.5917037815025</v>
      </c>
      <c r="K22" s="160">
        <f>'Masses brutes'!K22/'Effectifs bruts moyens'!K22</f>
        <v>5967.5329114069718</v>
      </c>
      <c r="L22" s="160">
        <f>'Masses brutes'!L22/'Effectifs bruts moyens'!L22</f>
        <v>87150.845451993257</v>
      </c>
      <c r="M22" s="160">
        <f>'Masses brutes'!M22/'Effectifs bruts moyens'!M22</f>
        <v>6548.9553767373809</v>
      </c>
      <c r="N22" s="160">
        <f>'Masses brutes'!N22/'Effectifs bruts moyens'!N22</f>
        <v>5522.4268586120079</v>
      </c>
      <c r="O22" s="160">
        <f>'Masses brutes'!O22/'Effectifs bruts moyens'!O22</f>
        <v>5014.2885064425864</v>
      </c>
      <c r="P22" s="160">
        <f>'Masses brutes'!P22/'Effectifs bruts moyens'!P22</f>
        <v>6335.5469523909387</v>
      </c>
      <c r="Q22" s="160">
        <f>'Masses brutes'!Q22/'Effectifs bruts moyens'!Q22</f>
        <v>10029.985570630486</v>
      </c>
      <c r="R22" s="160">
        <f>'Masses brutes'!R22/'Effectifs bruts moyens'!R22</f>
        <v>8484.0800873513017</v>
      </c>
      <c r="S22" s="160">
        <f>'Masses brutes'!S22/'Effectifs bruts moyens'!S22</f>
        <v>9615.3916053807479</v>
      </c>
      <c r="T22" s="160">
        <f>'Masses brutes'!T22/'Effectifs bruts moyens'!T22</f>
        <v>6381.0268932032259</v>
      </c>
      <c r="U22" s="160">
        <f>'Masses brutes'!U22/'Effectifs bruts moyens'!U22</f>
        <v>6348.7326625022179</v>
      </c>
      <c r="V22" s="160">
        <f>'Masses brutes'!V22/'Effectifs bruts moyens'!V22</f>
        <v>8289.0985072033891</v>
      </c>
      <c r="W22" s="160">
        <f>'Masses brutes'!W22/'Effectifs bruts moyens'!W22</f>
        <v>6675.1537292120584</v>
      </c>
      <c r="X22" s="160">
        <f>'Masses brutes'!X22/'Effectifs bruts moyens'!X22</f>
        <v>7062.1388021517923</v>
      </c>
      <c r="Y22" s="160">
        <f>'Masses brutes'!Y22/'Effectifs bruts moyens'!Y22</f>
        <v>7564.3142793848447</v>
      </c>
      <c r="Z22" s="160">
        <f>'Masses brutes'!Z22/'Effectifs bruts moyens'!Z22</f>
        <v>7098.2487001466334</v>
      </c>
      <c r="AA22" s="160">
        <f>'Masses brutes'!AA22/'Effectifs bruts moyens'!AA22</f>
        <v>8760.4333076907078</v>
      </c>
      <c r="AB22" s="160">
        <f>'Masses brutes'!AB22/'Effectifs bruts moyens'!AB22</f>
        <v>5992.4153080240194</v>
      </c>
      <c r="AC22" s="160">
        <f>'Masses brutes'!AC22/'Effectifs bruts moyens'!AC22</f>
        <v>8732.0045570771072</v>
      </c>
      <c r="AD22" s="160">
        <f>'Masses brutes'!AD22/'Effectifs bruts moyens'!AD22</f>
        <v>6604.3607856380941</v>
      </c>
      <c r="AE22" s="160">
        <f>'Masses brutes'!AE22/'Effectifs bruts moyens'!AE22</f>
        <v>5034.556727215414</v>
      </c>
      <c r="AF22" s="160">
        <f>'Masses brutes'!AF22/'Effectifs bruts moyens'!AF22</f>
        <v>6123.1015426304075</v>
      </c>
      <c r="AG22" s="160">
        <f>'Masses brutes'!AG22/'Effectifs bruts moyens'!AG22</f>
        <v>6137.6078002689746</v>
      </c>
      <c r="AH22" s="160">
        <f>'Masses brutes'!AH22/'Effectifs bruts moyens'!AH22</f>
        <v>4732.4474330073863</v>
      </c>
      <c r="AI22" s="160">
        <f>'Masses brutes'!AI22/'Effectifs bruts moyens'!AI22</f>
        <v>5466.7617515632191</v>
      </c>
      <c r="AJ22" s="160">
        <f>'Masses brutes'!AJ22/'Effectifs bruts moyens'!AJ22</f>
        <v>5442.7668401699038</v>
      </c>
      <c r="AK22" s="160">
        <f>'Masses brutes'!AK22/'Effectifs bruts moyens'!AK22</f>
        <v>7194.1408176577725</v>
      </c>
      <c r="AL22" s="160">
        <f>'Masses brutes'!AL22/'Effectifs bruts moyens'!AL22</f>
        <v>4351.5856004281259</v>
      </c>
      <c r="AM22" s="160">
        <f>'Masses brutes'!AM22/'Effectifs bruts moyens'!AM22</f>
        <v>6015.4173293180293</v>
      </c>
      <c r="AN22" s="160">
        <f>'Masses brutes'!AN22/'Effectifs bruts moyens'!AN22</f>
        <v>3693.3670432542226</v>
      </c>
      <c r="AO22" s="160">
        <f>'Masses brutes'!AO22/'Effectifs bruts moyens'!AO22</f>
        <v>4046.8552179605585</v>
      </c>
      <c r="AP22" s="160">
        <f>'Masses brutes'!AP22/'Effectifs bruts moyens'!AP22</f>
        <v>3553.175755319809</v>
      </c>
      <c r="AQ22" s="160">
        <f>'Masses brutes'!AQ22/'Effectifs bruts moyens'!AQ22</f>
        <v>9283.7944786877142</v>
      </c>
      <c r="AR22" s="160">
        <f>'Masses brutes'!AR22/'Effectifs bruts moyens'!AR22</f>
        <v>7000.4690279869028</v>
      </c>
      <c r="AS22" s="160">
        <f>'Masses brutes'!AS22/'Effectifs bruts moyens'!AS22</f>
        <v>9553.5954344546662</v>
      </c>
      <c r="AT22" s="160">
        <f>'Masses brutes'!AT22/'Effectifs bruts moyens'!AT22</f>
        <v>8880.6608491092866</v>
      </c>
      <c r="AU22" s="160">
        <f>'Masses brutes'!AU22/'Effectifs bruts moyens'!AU22</f>
        <v>5893.2947783398631</v>
      </c>
      <c r="AV22" s="160">
        <f>'Masses brutes'!AV22/'Effectifs bruts moyens'!AV22</f>
        <v>8246.8561867148346</v>
      </c>
      <c r="AW22" s="160">
        <f>'Masses brutes'!AW22/'Effectifs bruts moyens'!AW22</f>
        <v>9806.6396480945914</v>
      </c>
      <c r="AX22" s="160">
        <f>'Masses brutes'!AX22/'Effectifs bruts moyens'!AX22</f>
        <v>6125.6677114768754</v>
      </c>
      <c r="AY22" s="160">
        <f>'Masses brutes'!AY22/'Effectifs bruts moyens'!AY22</f>
        <v>4225.018866064197</v>
      </c>
      <c r="AZ22" s="160">
        <f>'Masses brutes'!AZ22/'Effectifs bruts moyens'!AZ22</f>
        <v>7622.788712929806</v>
      </c>
      <c r="BA22" s="160">
        <f>'Masses brutes'!BA22/'Effectifs bruts moyens'!BA22</f>
        <v>4749.5225992523674</v>
      </c>
      <c r="BB22" s="160">
        <f>'Masses brutes'!BB22/'Effectifs bruts moyens'!BB22</f>
        <v>5202.5756066441518</v>
      </c>
      <c r="BC22" s="160">
        <f>'Masses brutes'!BC22/'Effectifs bruts moyens'!BC22</f>
        <v>3847.6702916272011</v>
      </c>
      <c r="BD22" s="160">
        <f>'Masses brutes'!BD22/'Effectifs bruts moyens'!BD22</f>
        <v>4842.1619052070355</v>
      </c>
      <c r="BE22" s="160">
        <f>'Masses brutes'!BE22/'Effectifs bruts moyens'!BE22</f>
        <v>4495.1144057174724</v>
      </c>
      <c r="BF22" s="160" t="e">
        <f>'Masses brutes'!BF22/'Effectifs bruts moyens'!BF22</f>
        <v>#DIV/0!</v>
      </c>
      <c r="BG22" s="160">
        <f>'Masses brutes'!BG22/'Effectifs bruts moyens'!BG22</f>
        <v>4239.014997159622</v>
      </c>
      <c r="BH22" s="160">
        <f>'Masses brutes'!BH22/'Effectifs bruts moyens'!BH22</f>
        <v>4069.7062956689811</v>
      </c>
    </row>
    <row r="23" spans="1:60" s="69" customFormat="1" hidden="1" x14ac:dyDescent="0.2">
      <c r="A23" s="138">
        <f t="shared" si="0"/>
        <v>37345</v>
      </c>
      <c r="B23" s="217">
        <f>'Masses brutes'!B23/'Effectifs bruts moyens'!B23</f>
        <v>5536.0280103320874</v>
      </c>
      <c r="C23" s="217">
        <f>'Masses brutes'!C23/'Effectifs bruts moyens'!C23</f>
        <v>5580.4261045075018</v>
      </c>
      <c r="D23" s="174">
        <f>'Masses brutes'!D23/'Effectifs bruts moyens'!D23</f>
        <v>6088.9230606034507</v>
      </c>
      <c r="E23" s="166">
        <f>'Masses brutes'!E23/'Effectifs bruts moyens'!E23</f>
        <v>4708.1939693533041</v>
      </c>
      <c r="F23" s="166">
        <f>'Masses brutes'!F23/'Effectifs bruts moyens'!F23</f>
        <v>5443.7337949357516</v>
      </c>
      <c r="G23" s="166">
        <f>'Masses brutes'!G23/'Effectifs bruts moyens'!G23</f>
        <v>5503.7482415259228</v>
      </c>
      <c r="H23" s="74">
        <f>'Masses brutes'!H23/'Effectifs bruts moyens'!H23</f>
        <v>4282.5483570916258</v>
      </c>
      <c r="I23" s="175">
        <f>'Masses brutes'!I23/'Effectifs bruts moyens'!I23</f>
        <v>5667.5398574165911</v>
      </c>
      <c r="J23" s="74">
        <f>'Masses brutes'!J23/'Effectifs bruts moyens'!J23</f>
        <v>4383.5938355054732</v>
      </c>
      <c r="K23" s="74">
        <f>'Masses brutes'!K23/'Effectifs bruts moyens'!K23</f>
        <v>5708.8344922709975</v>
      </c>
      <c r="L23" s="166">
        <f>'Masses brutes'!L23/'Effectifs bruts moyens'!L23</f>
        <v>61190.310146149524</v>
      </c>
      <c r="M23" s="166">
        <f>'Masses brutes'!M23/'Effectifs bruts moyens'!M23</f>
        <v>5895.5161423131021</v>
      </c>
      <c r="N23" s="166">
        <f>'Masses brutes'!N23/'Effectifs bruts moyens'!N23</f>
        <v>4824.925398471948</v>
      </c>
      <c r="O23" s="166">
        <f>'Masses brutes'!O23/'Effectifs bruts moyens'!O23</f>
        <v>4667.6755076871013</v>
      </c>
      <c r="P23" s="166">
        <f>'Masses brutes'!P23/'Effectifs bruts moyens'!P23</f>
        <v>5651.9737433112086</v>
      </c>
      <c r="Q23" s="166">
        <f>'Masses brutes'!Q23/'Effectifs bruts moyens'!Q23</f>
        <v>10091.927851291746</v>
      </c>
      <c r="R23" s="166">
        <f>'Masses brutes'!R23/'Effectifs bruts moyens'!R23</f>
        <v>7656.7855622643256</v>
      </c>
      <c r="S23" s="166">
        <f>'Masses brutes'!S23/'Effectifs bruts moyens'!S23</f>
        <v>9009.3166907531031</v>
      </c>
      <c r="T23" s="166">
        <f>'Masses brutes'!T23/'Effectifs bruts moyens'!T23</f>
        <v>5637.6363165202301</v>
      </c>
      <c r="U23" s="166">
        <f>'Masses brutes'!U23/'Effectifs bruts moyens'!U23</f>
        <v>5722.8852014437061</v>
      </c>
      <c r="V23" s="166">
        <f>'Masses brutes'!V23/'Effectifs bruts moyens'!V23</f>
        <v>8040.9410785870959</v>
      </c>
      <c r="W23" s="166">
        <f>'Masses brutes'!W23/'Effectifs bruts moyens'!W23</f>
        <v>6196.5540565374158</v>
      </c>
      <c r="X23" s="166">
        <f>'Masses brutes'!X23/'Effectifs bruts moyens'!X23</f>
        <v>6412.258187856175</v>
      </c>
      <c r="Y23" s="166">
        <f>'Masses brutes'!Y23/'Effectifs bruts moyens'!Y23</f>
        <v>6823.0166693545179</v>
      </c>
      <c r="Z23" s="166">
        <f>'Masses brutes'!Z23/'Effectifs bruts moyens'!Z23</f>
        <v>6485.7266180722399</v>
      </c>
      <c r="AA23" s="166">
        <f>'Masses brutes'!AA23/'Effectifs bruts moyens'!AA23</f>
        <v>7679.4703218254836</v>
      </c>
      <c r="AB23" s="166">
        <f>'Masses brutes'!AB23/'Effectifs bruts moyens'!AB23</f>
        <v>5593.325151820718</v>
      </c>
      <c r="AC23" s="166">
        <f>'Masses brutes'!AC23/'Effectifs bruts moyens'!AC23</f>
        <v>7769.390959137344</v>
      </c>
      <c r="AD23" s="166">
        <f>'Masses brutes'!AD23/'Effectifs bruts moyens'!AD23</f>
        <v>5742.2536750740328</v>
      </c>
      <c r="AE23" s="166">
        <f>'Masses brutes'!AE23/'Effectifs bruts moyens'!AE23</f>
        <v>4708.1939693533041</v>
      </c>
      <c r="AF23" s="166">
        <f>'Masses brutes'!AF23/'Effectifs bruts moyens'!AF23</f>
        <v>5680.7501469128838</v>
      </c>
      <c r="AG23" s="166">
        <f>'Masses brutes'!AG23/'Effectifs bruts moyens'!AG23</f>
        <v>5393.5255486820224</v>
      </c>
      <c r="AH23" s="166">
        <f>'Masses brutes'!AH23/'Effectifs bruts moyens'!AH23</f>
        <v>4483.1360002330457</v>
      </c>
      <c r="AI23" s="166">
        <f>'Masses brutes'!AI23/'Effectifs bruts moyens'!AI23</f>
        <v>5063.4147688905014</v>
      </c>
      <c r="AJ23" s="166">
        <f>'Masses brutes'!AJ23/'Effectifs bruts moyens'!AJ23</f>
        <v>5183.3552406563294</v>
      </c>
      <c r="AK23" s="166">
        <f>'Masses brutes'!AK23/'Effectifs bruts moyens'!AK23</f>
        <v>6728.06453652243</v>
      </c>
      <c r="AL23" s="166">
        <f>'Masses brutes'!AL23/'Effectifs bruts moyens'!AL23</f>
        <v>3944.8372655159387</v>
      </c>
      <c r="AM23" s="166">
        <f>'Masses brutes'!AM23/'Effectifs bruts moyens'!AM23</f>
        <v>5383.9129341008529</v>
      </c>
      <c r="AN23" s="166">
        <f>'Masses brutes'!AN23/'Effectifs bruts moyens'!AN23</f>
        <v>3675.5236093504386</v>
      </c>
      <c r="AO23" s="166">
        <f>'Masses brutes'!AO23/'Effectifs bruts moyens'!AO23</f>
        <v>4203.2244340866464</v>
      </c>
      <c r="AP23" s="166">
        <f>'Masses brutes'!AP23/'Effectifs bruts moyens'!AP23</f>
        <v>3477.2994510285366</v>
      </c>
      <c r="AQ23" s="166">
        <f>'Masses brutes'!AQ23/'Effectifs bruts moyens'!AQ23</f>
        <v>8126.3812215609159</v>
      </c>
      <c r="AR23" s="166">
        <f>'Masses brutes'!AR23/'Effectifs bruts moyens'!AR23</f>
        <v>7187.4678535627318</v>
      </c>
      <c r="AS23" s="74">
        <f>'Masses brutes'!AS23/'Effectifs bruts moyens'!AS23</f>
        <v>9612.6382984750016</v>
      </c>
      <c r="AT23" s="74">
        <f>'Masses brutes'!AT23/'Effectifs bruts moyens'!AT23</f>
        <v>9785.3063378605093</v>
      </c>
      <c r="AU23" s="74">
        <f>'Masses brutes'!AU23/'Effectifs bruts moyens'!AU23</f>
        <v>5342.9308580623447</v>
      </c>
      <c r="AV23" s="74">
        <f>'Masses brutes'!AV23/'Effectifs bruts moyens'!AV23</f>
        <v>7874.1918036726929</v>
      </c>
      <c r="AW23" s="74">
        <f>'Masses brutes'!AW23/'Effectifs bruts moyens'!AW23</f>
        <v>8829.0811645036829</v>
      </c>
      <c r="AX23" s="74">
        <f>'Masses brutes'!AX23/'Effectifs bruts moyens'!AX23</f>
        <v>5878.7211781493043</v>
      </c>
      <c r="AY23" s="74">
        <f>'Masses brutes'!AY23/'Effectifs bruts moyens'!AY23</f>
        <v>4030.7076352143972</v>
      </c>
      <c r="AZ23" s="74">
        <f>'Masses brutes'!AZ23/'Effectifs bruts moyens'!AZ23</f>
        <v>5775.0306173353638</v>
      </c>
      <c r="BA23" s="74">
        <f>'Masses brutes'!BA23/'Effectifs bruts moyens'!BA23</f>
        <v>4318.7808776888651</v>
      </c>
      <c r="BB23" s="74">
        <f>'Masses brutes'!BB23/'Effectifs bruts moyens'!BB23</f>
        <v>4840.2280054865341</v>
      </c>
      <c r="BC23" s="74">
        <f>'Masses brutes'!BC23/'Effectifs bruts moyens'!BC23</f>
        <v>3685.2241904266589</v>
      </c>
      <c r="BD23" s="74">
        <f>'Masses brutes'!BD23/'Effectifs bruts moyens'!BD23</f>
        <v>4467.7344942366026</v>
      </c>
      <c r="BE23" s="74">
        <f>'Masses brutes'!BE23/'Effectifs bruts moyens'!BE23</f>
        <v>4126.5657732509544</v>
      </c>
      <c r="BF23" s="74" t="e">
        <f>'Masses brutes'!BF23/'Effectifs bruts moyens'!BF23</f>
        <v>#DIV/0!</v>
      </c>
      <c r="BG23" s="74">
        <f>'Masses brutes'!BG23/'Effectifs bruts moyens'!BG23</f>
        <v>3940.5152067337781</v>
      </c>
      <c r="BH23" s="74">
        <f>'Masses brutes'!BH23/'Effectifs bruts moyens'!BH23</f>
        <v>3827.777165611099</v>
      </c>
    </row>
    <row r="24" spans="1:60" s="69" customFormat="1" hidden="1" x14ac:dyDescent="0.2">
      <c r="A24" s="138">
        <f t="shared" si="0"/>
        <v>37437</v>
      </c>
      <c r="B24" s="217">
        <f>'Masses brutes'!B24/'Effectifs bruts moyens'!B24</f>
        <v>5667.7161427616074</v>
      </c>
      <c r="C24" s="217">
        <f>'Masses brutes'!C24/'Effectifs bruts moyens'!C24</f>
        <v>5708.3202286466594</v>
      </c>
      <c r="D24" s="174">
        <f>'Masses brutes'!D24/'Effectifs bruts moyens'!D24</f>
        <v>6438.0735944908638</v>
      </c>
      <c r="E24" s="166">
        <f>'Masses brutes'!E24/'Effectifs bruts moyens'!E24</f>
        <v>4867.1683869530216</v>
      </c>
      <c r="F24" s="166">
        <f>'Masses brutes'!F24/'Effectifs bruts moyens'!F24</f>
        <v>5504.3168999160171</v>
      </c>
      <c r="G24" s="166">
        <f>'Masses brutes'!G24/'Effectifs bruts moyens'!G24</f>
        <v>5554.356688110428</v>
      </c>
      <c r="H24" s="74">
        <f>'Masses brutes'!H24/'Effectifs bruts moyens'!H24</f>
        <v>4597.7586659863791</v>
      </c>
      <c r="I24" s="175">
        <f>'Masses brutes'!I24/'Effectifs bruts moyens'!I24</f>
        <v>5780.8852571314428</v>
      </c>
      <c r="J24" s="74">
        <f>'Masses brutes'!J24/'Effectifs bruts moyens'!J24</f>
        <v>4680.9889641346235</v>
      </c>
      <c r="K24" s="74">
        <f>'Masses brutes'!K24/'Effectifs bruts moyens'!K24</f>
        <v>5714.9699436634864</v>
      </c>
      <c r="L24" s="166">
        <f>'Masses brutes'!L24/'Effectifs bruts moyens'!L24</f>
        <v>108115.86766809729</v>
      </c>
      <c r="M24" s="166">
        <f>'Masses brutes'!M24/'Effectifs bruts moyens'!M24</f>
        <v>6150.2940414949071</v>
      </c>
      <c r="N24" s="166">
        <f>'Masses brutes'!N24/'Effectifs bruts moyens'!N24</f>
        <v>4978.4203975212758</v>
      </c>
      <c r="O24" s="166">
        <f>'Masses brutes'!O24/'Effectifs bruts moyens'!O24</f>
        <v>4740.0090098426663</v>
      </c>
      <c r="P24" s="166">
        <f>'Masses brutes'!P24/'Effectifs bruts moyens'!P24</f>
        <v>6010.2804766532427</v>
      </c>
      <c r="Q24" s="166">
        <f>'Masses brutes'!Q24/'Effectifs bruts moyens'!Q24</f>
        <v>9912.9395331627147</v>
      </c>
      <c r="R24" s="166">
        <f>'Masses brutes'!R24/'Effectifs bruts moyens'!R24</f>
        <v>8045.0033778097632</v>
      </c>
      <c r="S24" s="166">
        <f>'Masses brutes'!S24/'Effectifs bruts moyens'!S24</f>
        <v>9303.5860333223245</v>
      </c>
      <c r="T24" s="166">
        <f>'Masses brutes'!T24/'Effectifs bruts moyens'!T24</f>
        <v>5947.8936871711003</v>
      </c>
      <c r="U24" s="166">
        <f>'Masses brutes'!U24/'Effectifs bruts moyens'!U24</f>
        <v>5979.8623932407454</v>
      </c>
      <c r="V24" s="166">
        <f>'Masses brutes'!V24/'Effectifs bruts moyens'!V24</f>
        <v>8422.5160677368767</v>
      </c>
      <c r="W24" s="166">
        <f>'Masses brutes'!W24/'Effectifs bruts moyens'!W24</f>
        <v>6391.0518009084508</v>
      </c>
      <c r="X24" s="166">
        <f>'Masses brutes'!X24/'Effectifs bruts moyens'!X24</f>
        <v>6702.130873394638</v>
      </c>
      <c r="Y24" s="166">
        <f>'Masses brutes'!Y24/'Effectifs bruts moyens'!Y24</f>
        <v>7406.5252994031271</v>
      </c>
      <c r="Z24" s="166">
        <f>'Masses brutes'!Z24/'Effectifs bruts moyens'!Z24</f>
        <v>6880.0072554755761</v>
      </c>
      <c r="AA24" s="166">
        <f>'Masses brutes'!AA24/'Effectifs bruts moyens'!AA24</f>
        <v>8733.1778065601902</v>
      </c>
      <c r="AB24" s="166">
        <f>'Masses brutes'!AB24/'Effectifs bruts moyens'!AB24</f>
        <v>5794.8180885541396</v>
      </c>
      <c r="AC24" s="166">
        <f>'Masses brutes'!AC24/'Effectifs bruts moyens'!AC24</f>
        <v>9366.8820576771413</v>
      </c>
      <c r="AD24" s="166">
        <f>'Masses brutes'!AD24/'Effectifs bruts moyens'!AD24</f>
        <v>6039.4949192392551</v>
      </c>
      <c r="AE24" s="166">
        <f>'Masses brutes'!AE24/'Effectifs bruts moyens'!AE24</f>
        <v>4867.1683869530216</v>
      </c>
      <c r="AF24" s="166">
        <f>'Masses brutes'!AF24/'Effectifs bruts moyens'!AF24</f>
        <v>5923.6448062986492</v>
      </c>
      <c r="AG24" s="166">
        <f>'Masses brutes'!AG24/'Effectifs bruts moyens'!AG24</f>
        <v>5575.3442174997845</v>
      </c>
      <c r="AH24" s="166">
        <f>'Masses brutes'!AH24/'Effectifs bruts moyens'!AH24</f>
        <v>4628.6684496253392</v>
      </c>
      <c r="AI24" s="166">
        <f>'Masses brutes'!AI24/'Effectifs bruts moyens'!AI24</f>
        <v>5177.1684286926084</v>
      </c>
      <c r="AJ24" s="166">
        <f>'Masses brutes'!AJ24/'Effectifs bruts moyens'!AJ24</f>
        <v>5297.4730325889477</v>
      </c>
      <c r="AK24" s="166">
        <f>'Masses brutes'!AK24/'Effectifs bruts moyens'!AK24</f>
        <v>6796.1484954875459</v>
      </c>
      <c r="AL24" s="166">
        <f>'Masses brutes'!AL24/'Effectifs bruts moyens'!AL24</f>
        <v>4085.6820266442946</v>
      </c>
      <c r="AM24" s="166">
        <f>'Masses brutes'!AM24/'Effectifs bruts moyens'!AM24</f>
        <v>5710.6463272122983</v>
      </c>
      <c r="AN24" s="166">
        <f>'Masses brutes'!AN24/'Effectifs bruts moyens'!AN24</f>
        <v>3846.5160477435938</v>
      </c>
      <c r="AO24" s="166">
        <f>'Masses brutes'!AO24/'Effectifs bruts moyens'!AO24</f>
        <v>4369.4033819316774</v>
      </c>
      <c r="AP24" s="166">
        <f>'Masses brutes'!AP24/'Effectifs bruts moyens'!AP24</f>
        <v>3640.3183569348739</v>
      </c>
      <c r="AQ24" s="166">
        <f>'Masses brutes'!AQ24/'Effectifs bruts moyens'!AQ24</f>
        <v>8329.4589782061412</v>
      </c>
      <c r="AR24" s="166">
        <f>'Masses brutes'!AR24/'Effectifs bruts moyens'!AR24</f>
        <v>7215.6791082587397</v>
      </c>
      <c r="AS24" s="74">
        <f>'Masses brutes'!AS24/'Effectifs bruts moyens'!AS24</f>
        <v>9406.9646300808236</v>
      </c>
      <c r="AT24" s="74">
        <f>'Masses brutes'!AT24/'Effectifs bruts moyens'!AT24</f>
        <v>8348.5646682937531</v>
      </c>
      <c r="AU24" s="74">
        <f>'Masses brutes'!AU24/'Effectifs bruts moyens'!AU24</f>
        <v>5482.3085353977849</v>
      </c>
      <c r="AV24" s="74">
        <f>'Masses brutes'!AV24/'Effectifs bruts moyens'!AV24</f>
        <v>7905.3299140932131</v>
      </c>
      <c r="AW24" s="74">
        <f>'Masses brutes'!AW24/'Effectifs bruts moyens'!AW24</f>
        <v>9318.0550877259684</v>
      </c>
      <c r="AX24" s="74">
        <f>'Masses brutes'!AX24/'Effectifs bruts moyens'!AX24</f>
        <v>5927.8141474282365</v>
      </c>
      <c r="AY24" s="74">
        <f>'Masses brutes'!AY24/'Effectifs bruts moyens'!AY24</f>
        <v>4178.7635714670332</v>
      </c>
      <c r="AZ24" s="74">
        <f>'Masses brutes'!AZ24/'Effectifs bruts moyens'!AZ24</f>
        <v>6992.8354413947391</v>
      </c>
      <c r="BA24" s="74">
        <f>'Masses brutes'!BA24/'Effectifs bruts moyens'!BA24</f>
        <v>4442.809896876166</v>
      </c>
      <c r="BB24" s="74">
        <f>'Masses brutes'!BB24/'Effectifs bruts moyens'!BB24</f>
        <v>5070.837482285905</v>
      </c>
      <c r="BC24" s="74">
        <f>'Masses brutes'!BC24/'Effectifs bruts moyens'!BC24</f>
        <v>3819.1444804662547</v>
      </c>
      <c r="BD24" s="74">
        <f>'Masses brutes'!BD24/'Effectifs bruts moyens'!BD24</f>
        <v>4658.8794470242319</v>
      </c>
      <c r="BE24" s="74">
        <f>'Masses brutes'!BE24/'Effectifs bruts moyens'!BE24</f>
        <v>4361.9513961930525</v>
      </c>
      <c r="BF24" s="74" t="e">
        <f>'Masses brutes'!BF24/'Effectifs bruts moyens'!BF24</f>
        <v>#DIV/0!</v>
      </c>
      <c r="BG24" s="74">
        <f>'Masses brutes'!BG24/'Effectifs bruts moyens'!BG24</f>
        <v>4110.1903155623468</v>
      </c>
      <c r="BH24" s="74">
        <f>'Masses brutes'!BH24/'Effectifs bruts moyens'!BH24</f>
        <v>3973.4418525525816</v>
      </c>
    </row>
    <row r="25" spans="1:60" s="69" customFormat="1" hidden="1" x14ac:dyDescent="0.2">
      <c r="A25" s="138">
        <f t="shared" si="0"/>
        <v>37529</v>
      </c>
      <c r="B25" s="217">
        <f>'Masses brutes'!B25/'Effectifs bruts moyens'!B25</f>
        <v>5479.1551518070346</v>
      </c>
      <c r="C25" s="217">
        <f>'Masses brutes'!C25/'Effectifs bruts moyens'!C25</f>
        <v>5501.6394971870723</v>
      </c>
      <c r="D25" s="174">
        <f>'Masses brutes'!D25/'Effectifs bruts moyens'!D25</f>
        <v>6122.8795832660617</v>
      </c>
      <c r="E25" s="166">
        <f>'Masses brutes'!E25/'Effectifs bruts moyens'!E25</f>
        <v>4475.315895974305</v>
      </c>
      <c r="F25" s="166">
        <f>'Masses brutes'!F25/'Effectifs bruts moyens'!F25</f>
        <v>5380.4029785993807</v>
      </c>
      <c r="G25" s="166">
        <f>'Masses brutes'!G25/'Effectifs bruts moyens'!G25</f>
        <v>5407.4662870460634</v>
      </c>
      <c r="H25" s="74">
        <f>'Masses brutes'!H25/'Effectifs bruts moyens'!H25</f>
        <v>4897.5566074167536</v>
      </c>
      <c r="I25" s="175">
        <f>'Masses brutes'!I25/'Effectifs bruts moyens'!I25</f>
        <v>5579.4715504758524</v>
      </c>
      <c r="J25" s="74">
        <f>'Masses brutes'!J25/'Effectifs bruts moyens'!J25</f>
        <v>4601.7171965197776</v>
      </c>
      <c r="K25" s="74">
        <f>'Masses brutes'!K25/'Effectifs bruts moyens'!K25</f>
        <v>5554.7032784358544</v>
      </c>
      <c r="L25" s="166">
        <f>'Masses brutes'!L25/'Effectifs bruts moyens'!L25</f>
        <v>229209.51637998715</v>
      </c>
      <c r="M25" s="166">
        <f>'Masses brutes'!M25/'Effectifs bruts moyens'!M25</f>
        <v>5866.4517803774233</v>
      </c>
      <c r="N25" s="166">
        <f>'Masses brutes'!N25/'Effectifs bruts moyens'!N25</f>
        <v>4883.9634234795858</v>
      </c>
      <c r="O25" s="166">
        <f>'Masses brutes'!O25/'Effectifs bruts moyens'!O25</f>
        <v>4836.0979801018102</v>
      </c>
      <c r="P25" s="166">
        <f>'Masses brutes'!P25/'Effectifs bruts moyens'!P25</f>
        <v>5782.7084148018748</v>
      </c>
      <c r="Q25" s="166">
        <f>'Masses brutes'!Q25/'Effectifs bruts moyens'!Q25</f>
        <v>9157.9463703795664</v>
      </c>
      <c r="R25" s="166">
        <f>'Masses brutes'!R25/'Effectifs bruts moyens'!R25</f>
        <v>7498.0220122038072</v>
      </c>
      <c r="S25" s="166">
        <f>'Masses brutes'!S25/'Effectifs bruts moyens'!S25</f>
        <v>8122.8322058748608</v>
      </c>
      <c r="T25" s="166">
        <f>'Masses brutes'!T25/'Effectifs bruts moyens'!T25</f>
        <v>5766.3576682450166</v>
      </c>
      <c r="U25" s="166">
        <f>'Masses brutes'!U25/'Effectifs bruts moyens'!U25</f>
        <v>5913.2550860059291</v>
      </c>
      <c r="V25" s="166">
        <f>'Masses brutes'!V25/'Effectifs bruts moyens'!V25</f>
        <v>7728.4620558687593</v>
      </c>
      <c r="W25" s="166">
        <f>'Masses brutes'!W25/'Effectifs bruts moyens'!W25</f>
        <v>6156.2611062025089</v>
      </c>
      <c r="X25" s="166">
        <f>'Masses brutes'!X25/'Effectifs bruts moyens'!X25</f>
        <v>6518.0821993180743</v>
      </c>
      <c r="Y25" s="166">
        <f>'Masses brutes'!Y25/'Effectifs bruts moyens'!Y25</f>
        <v>6996.4107188566304</v>
      </c>
      <c r="Z25" s="166">
        <f>'Masses brutes'!Z25/'Effectifs bruts moyens'!Z25</f>
        <v>6615.2014522095951</v>
      </c>
      <c r="AA25" s="166">
        <f>'Masses brutes'!AA25/'Effectifs bruts moyens'!AA25</f>
        <v>7953.1500690280436</v>
      </c>
      <c r="AB25" s="166">
        <f>'Masses brutes'!AB25/'Effectifs bruts moyens'!AB25</f>
        <v>5680.0978134969364</v>
      </c>
      <c r="AC25" s="166">
        <f>'Masses brutes'!AC25/'Effectifs bruts moyens'!AC25</f>
        <v>7665.2268668761972</v>
      </c>
      <c r="AD25" s="166">
        <f>'Masses brutes'!AD25/'Effectifs bruts moyens'!AD25</f>
        <v>5476.7175043878115</v>
      </c>
      <c r="AE25" s="166">
        <f>'Masses brutes'!AE25/'Effectifs bruts moyens'!AE25</f>
        <v>4475.315895974305</v>
      </c>
      <c r="AF25" s="166">
        <f>'Masses brutes'!AF25/'Effectifs bruts moyens'!AF25</f>
        <v>5361.8121009849638</v>
      </c>
      <c r="AG25" s="166">
        <f>'Masses brutes'!AG25/'Effectifs bruts moyens'!AG25</f>
        <v>5130.4196367927443</v>
      </c>
      <c r="AH25" s="166">
        <f>'Masses brutes'!AH25/'Effectifs bruts moyens'!AH25</f>
        <v>4266.568083274432</v>
      </c>
      <c r="AI25" s="166">
        <f>'Masses brutes'!AI25/'Effectifs bruts moyens'!AI25</f>
        <v>5117.2896434092818</v>
      </c>
      <c r="AJ25" s="166">
        <f>'Masses brutes'!AJ25/'Effectifs bruts moyens'!AJ25</f>
        <v>5242.0887580073322</v>
      </c>
      <c r="AK25" s="166">
        <f>'Masses brutes'!AK25/'Effectifs bruts moyens'!AK25</f>
        <v>6596.1497936594906</v>
      </c>
      <c r="AL25" s="166">
        <f>'Masses brutes'!AL25/'Effectifs bruts moyens'!AL25</f>
        <v>4129.4225069147478</v>
      </c>
      <c r="AM25" s="166">
        <f>'Masses brutes'!AM25/'Effectifs bruts moyens'!AM25</f>
        <v>5549.0339434816815</v>
      </c>
      <c r="AN25" s="166">
        <f>'Masses brutes'!AN25/'Effectifs bruts moyens'!AN25</f>
        <v>3988.5000195414877</v>
      </c>
      <c r="AO25" s="166">
        <f>'Masses brutes'!AO25/'Effectifs bruts moyens'!AO25</f>
        <v>4638.4390523605962</v>
      </c>
      <c r="AP25" s="166">
        <f>'Masses brutes'!AP25/'Effectifs bruts moyens'!AP25</f>
        <v>3722.1459640263638</v>
      </c>
      <c r="AQ25" s="166">
        <f>'Masses brutes'!AQ25/'Effectifs bruts moyens'!AQ25</f>
        <v>7946.5879000964524</v>
      </c>
      <c r="AR25" s="166">
        <f>'Masses brutes'!AR25/'Effectifs bruts moyens'!AR25</f>
        <v>6951.3458577806041</v>
      </c>
      <c r="AS25" s="74">
        <f>'Masses brutes'!AS25/'Effectifs bruts moyens'!AS25</f>
        <v>8895.3404400321779</v>
      </c>
      <c r="AT25" s="74">
        <f>'Masses brutes'!AT25/'Effectifs bruts moyens'!AT25</f>
        <v>7776.060103246632</v>
      </c>
      <c r="AU25" s="74">
        <f>'Masses brutes'!AU25/'Effectifs bruts moyens'!AU25</f>
        <v>5354.1028104837751</v>
      </c>
      <c r="AV25" s="74">
        <f>'Masses brutes'!AV25/'Effectifs bruts moyens'!AV25</f>
        <v>7512.6805747788476</v>
      </c>
      <c r="AW25" s="74">
        <f>'Masses brutes'!AW25/'Effectifs bruts moyens'!AW25</f>
        <v>8811.7146944330161</v>
      </c>
      <c r="AX25" s="74">
        <f>'Masses brutes'!AX25/'Effectifs bruts moyens'!AX25</f>
        <v>5707.2099994921418</v>
      </c>
      <c r="AY25" s="74">
        <f>'Masses brutes'!AY25/'Effectifs bruts moyens'!AY25</f>
        <v>4331.7769588702968</v>
      </c>
      <c r="AZ25" s="74">
        <f>'Masses brutes'!AZ25/'Effectifs bruts moyens'!AZ25</f>
        <v>6592.5079618313721</v>
      </c>
      <c r="BA25" s="74">
        <f>'Masses brutes'!BA25/'Effectifs bruts moyens'!BA25</f>
        <v>4327.7960149086357</v>
      </c>
      <c r="BB25" s="74">
        <f>'Masses brutes'!BB25/'Effectifs bruts moyens'!BB25</f>
        <v>5030.3345425941952</v>
      </c>
      <c r="BC25" s="74">
        <f>'Masses brutes'!BC25/'Effectifs bruts moyens'!BC25</f>
        <v>3831.5145953372758</v>
      </c>
      <c r="BD25" s="74">
        <f>'Masses brutes'!BD25/'Effectifs bruts moyens'!BD25</f>
        <v>4624.7669622575577</v>
      </c>
      <c r="BE25" s="74">
        <f>'Masses brutes'!BE25/'Effectifs bruts moyens'!BE25</f>
        <v>4231.831328769792</v>
      </c>
      <c r="BF25" s="74" t="e">
        <f>'Masses brutes'!BF25/'Effectifs bruts moyens'!BF25</f>
        <v>#DIV/0!</v>
      </c>
      <c r="BG25" s="74">
        <f>'Masses brutes'!BG25/'Effectifs bruts moyens'!BG25</f>
        <v>4046.2308130432016</v>
      </c>
      <c r="BH25" s="74">
        <f>'Masses brutes'!BH25/'Effectifs bruts moyens'!BH25</f>
        <v>3942.4079394746955</v>
      </c>
    </row>
    <row r="26" spans="1:60" s="69" customFormat="1" ht="12" hidden="1" thickBot="1" x14ac:dyDescent="0.25">
      <c r="A26" s="139">
        <f t="shared" si="0"/>
        <v>37620</v>
      </c>
      <c r="B26" s="218">
        <f>'Masses brutes'!B26/'Effectifs bruts moyens'!B26</f>
        <v>6031.5481851477016</v>
      </c>
      <c r="C26" s="218">
        <f>'Masses brutes'!C26/'Effectifs bruts moyens'!C26</f>
        <v>6077.5711189149306</v>
      </c>
      <c r="D26" s="178">
        <f>'Masses brutes'!D26/'Effectifs bruts moyens'!D26</f>
        <v>6887.4685596975733</v>
      </c>
      <c r="E26" s="160">
        <f>'Masses brutes'!E26/'Effectifs bruts moyens'!E26</f>
        <v>5155.1378991254833</v>
      </c>
      <c r="F26" s="160">
        <f>'Masses brutes'!F26/'Effectifs bruts moyens'!F26</f>
        <v>5852.2698797150324</v>
      </c>
      <c r="G26" s="160">
        <f>'Masses brutes'!G26/'Effectifs bruts moyens'!G26</f>
        <v>5909.4933221461488</v>
      </c>
      <c r="H26" s="160">
        <f>'Masses brutes'!H26/'Effectifs bruts moyens'!H26</f>
        <v>4763.6547067821584</v>
      </c>
      <c r="I26" s="179">
        <f>'Masses brutes'!I26/'Effectifs bruts moyens'!I26</f>
        <v>6156.4400409800155</v>
      </c>
      <c r="J26" s="160">
        <f>'Masses brutes'!J26/'Effectifs bruts moyens'!J26</f>
        <v>4953.4747865709323</v>
      </c>
      <c r="K26" s="160">
        <f>'Masses brutes'!K26/'Effectifs bruts moyens'!K26</f>
        <v>6085.9330001143471</v>
      </c>
      <c r="L26" s="160">
        <f>'Masses brutes'!L26/'Effectifs bruts moyens'!L26</f>
        <v>98247.49634777676</v>
      </c>
      <c r="M26" s="160">
        <f>'Masses brutes'!M26/'Effectifs bruts moyens'!M26</f>
        <v>6717.0831277707821</v>
      </c>
      <c r="N26" s="160">
        <f>'Masses brutes'!N26/'Effectifs bruts moyens'!N26</f>
        <v>5682.6506701213975</v>
      </c>
      <c r="O26" s="160">
        <f>'Masses brutes'!O26/'Effectifs bruts moyens'!O26</f>
        <v>5215.5201042196713</v>
      </c>
      <c r="P26" s="160">
        <f>'Masses brutes'!P26/'Effectifs bruts moyens'!P26</f>
        <v>6468.603463427432</v>
      </c>
      <c r="Q26" s="160">
        <f>'Masses brutes'!Q26/'Effectifs bruts moyens'!Q26</f>
        <v>9975.9980954194834</v>
      </c>
      <c r="R26" s="160">
        <f>'Masses brutes'!R26/'Effectifs bruts moyens'!R26</f>
        <v>8691.6090355041542</v>
      </c>
      <c r="S26" s="160">
        <f>'Masses brutes'!S26/'Effectifs bruts moyens'!S26</f>
        <v>9536.9057995533603</v>
      </c>
      <c r="T26" s="160">
        <f>'Masses brutes'!T26/'Effectifs bruts moyens'!T26</f>
        <v>6508.3990856594864</v>
      </c>
      <c r="U26" s="160">
        <f>'Masses brutes'!U26/'Effectifs bruts moyens'!U26</f>
        <v>6443.1420487554024</v>
      </c>
      <c r="V26" s="160">
        <f>'Masses brutes'!V26/'Effectifs bruts moyens'!V26</f>
        <v>8496.3566916043219</v>
      </c>
      <c r="W26" s="160">
        <f>'Masses brutes'!W26/'Effectifs bruts moyens'!W26</f>
        <v>6898.091583530193</v>
      </c>
      <c r="X26" s="160">
        <f>'Masses brutes'!X26/'Effectifs bruts moyens'!X26</f>
        <v>7245.2360474536154</v>
      </c>
      <c r="Y26" s="160">
        <f>'Masses brutes'!Y26/'Effectifs bruts moyens'!Y26</f>
        <v>7775.8495023912892</v>
      </c>
      <c r="Z26" s="160">
        <f>'Masses brutes'!Z26/'Effectifs bruts moyens'!Z26</f>
        <v>7338.3031459096264</v>
      </c>
      <c r="AA26" s="160">
        <f>'Masses brutes'!AA26/'Effectifs bruts moyens'!AA26</f>
        <v>8863.8747030320374</v>
      </c>
      <c r="AB26" s="160">
        <f>'Masses brutes'!AB26/'Effectifs bruts moyens'!AB26</f>
        <v>6163.4354107890913</v>
      </c>
      <c r="AC26" s="160">
        <f>'Masses brutes'!AC26/'Effectifs bruts moyens'!AC26</f>
        <v>9068.3791928230785</v>
      </c>
      <c r="AD26" s="160">
        <f>'Masses brutes'!AD26/'Effectifs bruts moyens'!AD26</f>
        <v>6753.6543990776609</v>
      </c>
      <c r="AE26" s="160">
        <f>'Masses brutes'!AE26/'Effectifs bruts moyens'!AE26</f>
        <v>5155.1378991254833</v>
      </c>
      <c r="AF26" s="160">
        <f>'Masses brutes'!AF26/'Effectifs bruts moyens'!AF26</f>
        <v>6317.6557919438355</v>
      </c>
      <c r="AG26" s="160">
        <f>'Masses brutes'!AG26/'Effectifs bruts moyens'!AG26</f>
        <v>6187.8569532862966</v>
      </c>
      <c r="AH26" s="160">
        <f>'Masses brutes'!AH26/'Effectifs bruts moyens'!AH26</f>
        <v>4856.7967719583294</v>
      </c>
      <c r="AI26" s="160">
        <f>'Masses brutes'!AI26/'Effectifs bruts moyens'!AI26</f>
        <v>5586.4332334149703</v>
      </c>
      <c r="AJ26" s="160">
        <f>'Masses brutes'!AJ26/'Effectifs bruts moyens'!AJ26</f>
        <v>5517.5643694463879</v>
      </c>
      <c r="AK26" s="160">
        <f>'Masses brutes'!AK26/'Effectifs bruts moyens'!AK26</f>
        <v>7331.2292524805789</v>
      </c>
      <c r="AL26" s="160">
        <f>'Masses brutes'!AL26/'Effectifs bruts moyens'!AL26</f>
        <v>4488.1809440303578</v>
      </c>
      <c r="AM26" s="160">
        <f>'Masses brutes'!AM26/'Effectifs bruts moyens'!AM26</f>
        <v>6219.4185593595375</v>
      </c>
      <c r="AN26" s="160">
        <f>'Masses brutes'!AN26/'Effectifs bruts moyens'!AN26</f>
        <v>3813.6002655797788</v>
      </c>
      <c r="AO26" s="160">
        <f>'Masses brutes'!AO26/'Effectifs bruts moyens'!AO26</f>
        <v>4210.0973875804812</v>
      </c>
      <c r="AP26" s="160">
        <f>'Masses brutes'!AP26/'Effectifs bruts moyens'!AP26</f>
        <v>3658.6935960916899</v>
      </c>
      <c r="AQ26" s="160">
        <f>'Masses brutes'!AQ26/'Effectifs bruts moyens'!AQ26</f>
        <v>9340.0233565681028</v>
      </c>
      <c r="AR26" s="160">
        <f>'Masses brutes'!AR26/'Effectifs bruts moyens'!AR26</f>
        <v>7185.099537951528</v>
      </c>
      <c r="AS26" s="160">
        <f>'Masses brutes'!AS26/'Effectifs bruts moyens'!AS26</f>
        <v>9623.7670974704361</v>
      </c>
      <c r="AT26" s="160">
        <f>'Masses brutes'!AT26/'Effectifs bruts moyens'!AT26</f>
        <v>9022.1429502040774</v>
      </c>
      <c r="AU26" s="160">
        <f>'Masses brutes'!AU26/'Effectifs bruts moyens'!AU26</f>
        <v>6073.6501481390223</v>
      </c>
      <c r="AV26" s="160">
        <f>'Masses brutes'!AV26/'Effectifs bruts moyens'!AV26</f>
        <v>8485.2985484663404</v>
      </c>
      <c r="AW26" s="160">
        <f>'Masses brutes'!AW26/'Effectifs bruts moyens'!AW26</f>
        <v>10115.876908366534</v>
      </c>
      <c r="AX26" s="160">
        <f>'Masses brutes'!AX26/'Effectifs bruts moyens'!AX26</f>
        <v>6225.3248613241631</v>
      </c>
      <c r="AY26" s="160">
        <f>'Masses brutes'!AY26/'Effectifs bruts moyens'!AY26</f>
        <v>4344.6947086038499</v>
      </c>
      <c r="AZ26" s="160">
        <f>'Masses brutes'!AZ26/'Effectifs bruts moyens'!AZ26</f>
        <v>7712.6411496174369</v>
      </c>
      <c r="BA26" s="160">
        <f>'Masses brutes'!BA26/'Effectifs bruts moyens'!BA26</f>
        <v>4805.7734844555762</v>
      </c>
      <c r="BB26" s="160">
        <f>'Masses brutes'!BB26/'Effectifs bruts moyens'!BB26</f>
        <v>5383.0460048578379</v>
      </c>
      <c r="BC26" s="160">
        <f>'Masses brutes'!BC26/'Effectifs bruts moyens'!BC26</f>
        <v>3911.201901609335</v>
      </c>
      <c r="BD26" s="160">
        <f>'Masses brutes'!BD26/'Effectifs bruts moyens'!BD26</f>
        <v>4912.7527103431139</v>
      </c>
      <c r="BE26" s="160">
        <f>'Masses brutes'!BE26/'Effectifs bruts moyens'!BE26</f>
        <v>4622.7356181519735</v>
      </c>
      <c r="BF26" s="160" t="e">
        <f>'Masses brutes'!BF26/'Effectifs bruts moyens'!BF26</f>
        <v>#DIV/0!</v>
      </c>
      <c r="BG26" s="160">
        <f>'Masses brutes'!BG26/'Effectifs bruts moyens'!BG26</f>
        <v>4296.3198627244929</v>
      </c>
      <c r="BH26" s="160">
        <f>'Masses brutes'!BH26/'Effectifs bruts moyens'!BH26</f>
        <v>4135.1989440403931</v>
      </c>
    </row>
    <row r="27" spans="1:60" s="69" customFormat="1" hidden="1" x14ac:dyDescent="0.2">
      <c r="A27" s="138">
        <f t="shared" si="0"/>
        <v>37710</v>
      </c>
      <c r="B27" s="217">
        <f>'Masses brutes'!B27/'Effectifs bruts moyens'!B27</f>
        <v>5624.2691335495165</v>
      </c>
      <c r="C27" s="217">
        <f>'Masses brutes'!C27/'Effectifs bruts moyens'!C27</f>
        <v>5669.6679090084745</v>
      </c>
      <c r="D27" s="174">
        <f>'Masses brutes'!D27/'Effectifs bruts moyens'!D27</f>
        <v>6252.1945075990307</v>
      </c>
      <c r="E27" s="166">
        <f>'Masses brutes'!E27/'Effectifs bruts moyens'!E27</f>
        <v>4808.8002854195565</v>
      </c>
      <c r="F27" s="166">
        <f>'Masses brutes'!F27/'Effectifs bruts moyens'!F27</f>
        <v>5512.1243883054894</v>
      </c>
      <c r="G27" s="166">
        <f>'Masses brutes'!G27/'Effectifs bruts moyens'!G27</f>
        <v>5572.1489955504258</v>
      </c>
      <c r="H27" s="74">
        <f>'Masses brutes'!H27/'Effectifs bruts moyens'!H27</f>
        <v>4326.8573139106975</v>
      </c>
      <c r="I27" s="175">
        <f>'Masses brutes'!I27/'Effectifs bruts moyens'!I27</f>
        <v>5760.8415958112591</v>
      </c>
      <c r="J27" s="74">
        <f>'Masses brutes'!J27/'Effectifs bruts moyens'!J27</f>
        <v>4472.0655608408542</v>
      </c>
      <c r="K27" s="74">
        <f>'Masses brutes'!K27/'Effectifs bruts moyens'!K27</f>
        <v>5779.7175686806877</v>
      </c>
      <c r="L27" s="166">
        <f>'Masses brutes'!L27/'Effectifs bruts moyens'!L27</f>
        <v>61979.153281519859</v>
      </c>
      <c r="M27" s="166">
        <f>'Masses brutes'!M27/'Effectifs bruts moyens'!M27</f>
        <v>6026.0714322975537</v>
      </c>
      <c r="N27" s="166">
        <f>'Masses brutes'!N27/'Effectifs bruts moyens'!N27</f>
        <v>4950.0432846386957</v>
      </c>
      <c r="O27" s="166">
        <f>'Masses brutes'!O27/'Effectifs bruts moyens'!O27</f>
        <v>4849.3189267305743</v>
      </c>
      <c r="P27" s="166">
        <f>'Masses brutes'!P27/'Effectifs bruts moyens'!P27</f>
        <v>5781.6935888020844</v>
      </c>
      <c r="Q27" s="166">
        <f>'Masses brutes'!Q27/'Effectifs bruts moyens'!Q27</f>
        <v>9456.4435621100401</v>
      </c>
      <c r="R27" s="166">
        <f>'Masses brutes'!R27/'Effectifs bruts moyens'!R27</f>
        <v>7885.7048561999054</v>
      </c>
      <c r="S27" s="166">
        <f>'Masses brutes'!S27/'Effectifs bruts moyens'!S27</f>
        <v>9081.1131883533781</v>
      </c>
      <c r="T27" s="166">
        <f>'Masses brutes'!T27/'Effectifs bruts moyens'!T27</f>
        <v>5776.7291220854295</v>
      </c>
      <c r="U27" s="166">
        <f>'Masses brutes'!U27/'Effectifs bruts moyens'!U27</f>
        <v>5864.8129060283582</v>
      </c>
      <c r="V27" s="166">
        <f>'Masses brutes'!V27/'Effectifs bruts moyens'!V27</f>
        <v>8187.7635651973706</v>
      </c>
      <c r="W27" s="166">
        <f>'Masses brutes'!W27/'Effectifs bruts moyens'!W27</f>
        <v>6286.4502337209842</v>
      </c>
      <c r="X27" s="166">
        <f>'Masses brutes'!X27/'Effectifs bruts moyens'!X27</f>
        <v>6601.9762265156969</v>
      </c>
      <c r="Y27" s="166">
        <f>'Masses brutes'!Y27/'Effectifs bruts moyens'!Y27</f>
        <v>7136.2356259395765</v>
      </c>
      <c r="Z27" s="166">
        <f>'Masses brutes'!Z27/'Effectifs bruts moyens'!Z27</f>
        <v>6767.2572746488613</v>
      </c>
      <c r="AA27" s="166">
        <f>'Masses brutes'!AA27/'Effectifs bruts moyens'!AA27</f>
        <v>8044.9369648417232</v>
      </c>
      <c r="AB27" s="166">
        <f>'Masses brutes'!AB27/'Effectifs bruts moyens'!AB27</f>
        <v>5755.5339469520077</v>
      </c>
      <c r="AC27" s="166">
        <f>'Masses brutes'!AC27/'Effectifs bruts moyens'!AC27</f>
        <v>7924.2580586028125</v>
      </c>
      <c r="AD27" s="166">
        <f>'Masses brutes'!AD27/'Effectifs bruts moyens'!AD27</f>
        <v>5933.7560626102295</v>
      </c>
      <c r="AE27" s="166">
        <f>'Masses brutes'!AE27/'Effectifs bruts moyens'!AE27</f>
        <v>4808.8002854195565</v>
      </c>
      <c r="AF27" s="166">
        <f>'Masses brutes'!AF27/'Effectifs bruts moyens'!AF27</f>
        <v>5844.2413750175065</v>
      </c>
      <c r="AG27" s="166">
        <f>'Masses brutes'!AG27/'Effectifs bruts moyens'!AG27</f>
        <v>5527.4837714758851</v>
      </c>
      <c r="AH27" s="166">
        <f>'Masses brutes'!AH27/'Effectifs bruts moyens'!AH27</f>
        <v>4572.3365820595754</v>
      </c>
      <c r="AI27" s="166">
        <f>'Masses brutes'!AI27/'Effectifs bruts moyens'!AI27</f>
        <v>5151.1252162182827</v>
      </c>
      <c r="AJ27" s="166">
        <f>'Masses brutes'!AJ27/'Effectifs bruts moyens'!AJ27</f>
        <v>5270.6624082867957</v>
      </c>
      <c r="AK27" s="166">
        <f>'Masses brutes'!AK27/'Effectifs bruts moyens'!AK27</f>
        <v>6839.6174392315606</v>
      </c>
      <c r="AL27" s="166">
        <f>'Masses brutes'!AL27/'Effectifs bruts moyens'!AL27</f>
        <v>4034.5630315897565</v>
      </c>
      <c r="AM27" s="166">
        <f>'Masses brutes'!AM27/'Effectifs bruts moyens'!AM27</f>
        <v>5533.67960384655</v>
      </c>
      <c r="AN27" s="166">
        <f>'Masses brutes'!AN27/'Effectifs bruts moyens'!AN27</f>
        <v>3756.671160425059</v>
      </c>
      <c r="AO27" s="166">
        <f>'Masses brutes'!AO27/'Effectifs bruts moyens'!AO27</f>
        <v>4339.685436813319</v>
      </c>
      <c r="AP27" s="166">
        <f>'Masses brutes'!AP27/'Effectifs bruts moyens'!AP27</f>
        <v>3538.5780999780268</v>
      </c>
      <c r="AQ27" s="166">
        <f>'Masses brutes'!AQ27/'Effectifs bruts moyens'!AQ27</f>
        <v>8350.4809190819669</v>
      </c>
      <c r="AR27" s="166">
        <f>'Masses brutes'!AR27/'Effectifs bruts moyens'!AR27</f>
        <v>7407.5931107599172</v>
      </c>
      <c r="AS27" s="74">
        <f>'Masses brutes'!AS27/'Effectifs bruts moyens'!AS27</f>
        <v>9601.1906726497127</v>
      </c>
      <c r="AT27" s="74">
        <f>'Masses brutes'!AT27/'Effectifs bruts moyens'!AT27</f>
        <v>9624.8360250209662</v>
      </c>
      <c r="AU27" s="74">
        <f>'Masses brutes'!AU27/'Effectifs bruts moyens'!AU27</f>
        <v>5394.4691580613644</v>
      </c>
      <c r="AV27" s="74">
        <f>'Masses brutes'!AV27/'Effectifs bruts moyens'!AV27</f>
        <v>8145.6557133035894</v>
      </c>
      <c r="AW27" s="74">
        <f>'Masses brutes'!AW27/'Effectifs bruts moyens'!AW27</f>
        <v>9003.9505643627144</v>
      </c>
      <c r="AX27" s="74">
        <f>'Masses brutes'!AX27/'Effectifs bruts moyens'!AX27</f>
        <v>5948.7339553114125</v>
      </c>
      <c r="AY27" s="74">
        <f>'Masses brutes'!AY27/'Effectifs bruts moyens'!AY27</f>
        <v>4092.9293117807078</v>
      </c>
      <c r="AZ27" s="74">
        <f>'Masses brutes'!AZ27/'Effectifs bruts moyens'!AZ27</f>
        <v>5943.5081033229944</v>
      </c>
      <c r="BA27" s="74">
        <f>'Masses brutes'!BA27/'Effectifs bruts moyens'!BA27</f>
        <v>4410.7016516819922</v>
      </c>
      <c r="BB27" s="74">
        <f>'Masses brutes'!BB27/'Effectifs bruts moyens'!BB27</f>
        <v>4975.5632213366671</v>
      </c>
      <c r="BC27" s="74">
        <f>'Masses brutes'!BC27/'Effectifs bruts moyens'!BC27</f>
        <v>3748.4271367684969</v>
      </c>
      <c r="BD27" s="74">
        <f>'Masses brutes'!BD27/'Effectifs bruts moyens'!BD27</f>
        <v>4496.8501044684126</v>
      </c>
      <c r="BE27" s="74">
        <f>'Masses brutes'!BE27/'Effectifs bruts moyens'!BE27</f>
        <v>4176.6117774066006</v>
      </c>
      <c r="BF27" s="74" t="e">
        <f>'Masses brutes'!BF27/'Effectifs bruts moyens'!BF27</f>
        <v>#DIV/0!</v>
      </c>
      <c r="BG27" s="74">
        <f>'Masses brutes'!BG27/'Effectifs bruts moyens'!BG27</f>
        <v>4010.5591010652797</v>
      </c>
      <c r="BH27" s="74">
        <f>'Masses brutes'!BH27/'Effectifs bruts moyens'!BH27</f>
        <v>3901.1942312877759</v>
      </c>
    </row>
    <row r="28" spans="1:60" s="69" customFormat="1" hidden="1" x14ac:dyDescent="0.2">
      <c r="A28" s="138">
        <f t="shared" si="0"/>
        <v>37802</v>
      </c>
      <c r="B28" s="75">
        <f>'Masses brutes'!B28/'Effectifs bruts moyens'!B28</f>
        <v>5759.121246609614</v>
      </c>
      <c r="C28" s="75">
        <f>'Masses brutes'!C28/'Effectifs bruts moyens'!C28</f>
        <v>5794.0064115543828</v>
      </c>
      <c r="D28" s="76">
        <f>'Masses brutes'!D28/'Effectifs bruts moyens'!D28</f>
        <v>6564.3443239706257</v>
      </c>
      <c r="E28" s="77">
        <f>'Masses brutes'!E28/'Effectifs bruts moyens'!E28</f>
        <v>4973.2033730645917</v>
      </c>
      <c r="F28" s="77">
        <f>'Masses brutes'!F28/'Effectifs bruts moyens'!F28</f>
        <v>5590.0173082194415</v>
      </c>
      <c r="G28" s="77">
        <f>'Masses brutes'!G28/'Effectifs bruts moyens'!G28</f>
        <v>5631.5264957459522</v>
      </c>
      <c r="H28" s="69">
        <f>'Masses brutes'!H28/'Effectifs bruts moyens'!H28</f>
        <v>4798.4620725649975</v>
      </c>
      <c r="I28" s="78">
        <f>'Masses brutes'!I28/'Effectifs bruts moyens'!I28</f>
        <v>5879.2488005003743</v>
      </c>
      <c r="J28" s="69">
        <f>'Masses brutes'!J28/'Effectifs bruts moyens'!J28</f>
        <v>4750.9988361052128</v>
      </c>
      <c r="K28" s="69">
        <f>'Masses brutes'!K28/'Effectifs bruts moyens'!K28</f>
        <v>5798.4209371111283</v>
      </c>
      <c r="L28" s="77">
        <f>'Masses brutes'!L28/'Effectifs bruts moyens'!L28</f>
        <v>107773.63720660679</v>
      </c>
      <c r="M28" s="77">
        <f>'Masses brutes'!M28/'Effectifs bruts moyens'!M28</f>
        <v>6319.9429228117215</v>
      </c>
      <c r="N28" s="77">
        <f>'Masses brutes'!N28/'Effectifs bruts moyens'!N28</f>
        <v>5111.0412979172861</v>
      </c>
      <c r="O28" s="77">
        <f>'Masses brutes'!O28/'Effectifs bruts moyens'!O28</f>
        <v>4913.6993993581373</v>
      </c>
      <c r="P28" s="77">
        <f>'Masses brutes'!P28/'Effectifs bruts moyens'!P28</f>
        <v>6093.7777456925596</v>
      </c>
      <c r="Q28" s="77">
        <f>'Masses brutes'!Q28/'Effectifs bruts moyens'!Q28</f>
        <v>9935.9416291161178</v>
      </c>
      <c r="R28" s="77">
        <f>'Masses brutes'!R28/'Effectifs bruts moyens'!R28</f>
        <v>8230.1910002090535</v>
      </c>
      <c r="S28" s="77">
        <f>'Masses brutes'!S28/'Effectifs bruts moyens'!S28</f>
        <v>9266.1653533120716</v>
      </c>
      <c r="T28" s="77">
        <f>'Masses brutes'!T28/'Effectifs bruts moyens'!T28</f>
        <v>6076.0681664857884</v>
      </c>
      <c r="U28" s="77">
        <f>'Masses brutes'!U28/'Effectifs bruts moyens'!U28</f>
        <v>6115.0827532808653</v>
      </c>
      <c r="V28" s="77">
        <f>'Masses brutes'!V28/'Effectifs bruts moyens'!V28</f>
        <v>8460.7639488936857</v>
      </c>
      <c r="W28" s="77">
        <f>'Masses brutes'!W28/'Effectifs bruts moyens'!W28</f>
        <v>6552.8430054978617</v>
      </c>
      <c r="X28" s="77">
        <f>'Masses brutes'!X28/'Effectifs bruts moyens'!X28</f>
        <v>6846.8583160849594</v>
      </c>
      <c r="Y28" s="77">
        <f>'Masses brutes'!Y28/'Effectifs bruts moyens'!Y28</f>
        <v>7545.6490215385475</v>
      </c>
      <c r="Z28" s="77">
        <f>'Masses brutes'!Z28/'Effectifs bruts moyens'!Z28</f>
        <v>7019.0593680840975</v>
      </c>
      <c r="AA28" s="77">
        <f>'Masses brutes'!AA28/'Effectifs bruts moyens'!AA28</f>
        <v>8836.0743678930849</v>
      </c>
      <c r="AB28" s="77">
        <f>'Masses brutes'!AB28/'Effectifs bruts moyens'!AB28</f>
        <v>5957.4346111383802</v>
      </c>
      <c r="AC28" s="77">
        <f>'Masses brutes'!AC28/'Effectifs bruts moyens'!AC28</f>
        <v>9475.3081974723027</v>
      </c>
      <c r="AD28" s="77">
        <f>'Masses brutes'!AD28/'Effectifs bruts moyens'!AD28</f>
        <v>6069.4076596342193</v>
      </c>
      <c r="AE28" s="77">
        <f>'Masses brutes'!AE28/'Effectifs bruts moyens'!AE28</f>
        <v>4973.2033730645917</v>
      </c>
      <c r="AF28" s="77">
        <f>'Masses brutes'!AF28/'Effectifs bruts moyens'!AF28</f>
        <v>6013.9486697145148</v>
      </c>
      <c r="AG28" s="77">
        <f>'Masses brutes'!AG28/'Effectifs bruts moyens'!AG28</f>
        <v>5691.6986199921139</v>
      </c>
      <c r="AH28" s="77">
        <f>'Masses brutes'!AH28/'Effectifs bruts moyens'!AH28</f>
        <v>4735.1735468355628</v>
      </c>
      <c r="AI28" s="77">
        <f>'Masses brutes'!AI28/'Effectifs bruts moyens'!AI28</f>
        <v>5285.8139809054355</v>
      </c>
      <c r="AJ28" s="77">
        <f>'Masses brutes'!AJ28/'Effectifs bruts moyens'!AJ28</f>
        <v>5383.8914668063599</v>
      </c>
      <c r="AK28" s="77">
        <f>'Masses brutes'!AK28/'Effectifs bruts moyens'!AK28</f>
        <v>6941.3484098996914</v>
      </c>
      <c r="AL28" s="77">
        <f>'Masses brutes'!AL28/'Effectifs bruts moyens'!AL28</f>
        <v>4197.1109129528177</v>
      </c>
      <c r="AM28" s="77">
        <f>'Masses brutes'!AM28/'Effectifs bruts moyens'!AM28</f>
        <v>5770.2320370030029</v>
      </c>
      <c r="AN28" s="77">
        <f>'Masses brutes'!AN28/'Effectifs bruts moyens'!AN28</f>
        <v>3921.6004371049557</v>
      </c>
      <c r="AO28" s="77">
        <f>'Masses brutes'!AO28/'Effectifs bruts moyens'!AO28</f>
        <v>4443.0161271039797</v>
      </c>
      <c r="AP28" s="77">
        <f>'Masses brutes'!AP28/'Effectifs bruts moyens'!AP28</f>
        <v>3714.0688265936487</v>
      </c>
      <c r="AQ28" s="77">
        <f>'Masses brutes'!AQ28/'Effectifs bruts moyens'!AQ28</f>
        <v>8423.7723228111736</v>
      </c>
      <c r="AR28" s="77">
        <f>'Masses brutes'!AR28/'Effectifs bruts moyens'!AR28</f>
        <v>7469.6303810722875</v>
      </c>
      <c r="AS28" s="69">
        <f>'Masses brutes'!AS28/'Effectifs bruts moyens'!AS28</f>
        <v>9443.569855313297</v>
      </c>
      <c r="AT28" s="69">
        <f>'Masses brutes'!AT28/'Effectifs bruts moyens'!AT28</f>
        <v>8483.006908708503</v>
      </c>
      <c r="AU28" s="69">
        <f>'Masses brutes'!AU28/'Effectifs bruts moyens'!AU28</f>
        <v>5639.6963933268298</v>
      </c>
      <c r="AV28" s="69">
        <f>'Masses brutes'!AV28/'Effectifs bruts moyens'!AV28</f>
        <v>8097.5744530867214</v>
      </c>
      <c r="AW28" s="69">
        <f>'Masses brutes'!AW28/'Effectifs bruts moyens'!AW28</f>
        <v>9340.2604381096589</v>
      </c>
      <c r="AX28" s="69">
        <f>'Masses brutes'!AX28/'Effectifs bruts moyens'!AX28</f>
        <v>6040.5321685285799</v>
      </c>
      <c r="AY28" s="69">
        <f>'Masses brutes'!AY28/'Effectifs bruts moyens'!AY28</f>
        <v>4280.2941710871037</v>
      </c>
      <c r="AZ28" s="69">
        <f>'Masses brutes'!AZ28/'Effectifs bruts moyens'!AZ28</f>
        <v>7007.9154118575179</v>
      </c>
      <c r="BA28" s="69">
        <f>'Masses brutes'!BA28/'Effectifs bruts moyens'!BA28</f>
        <v>4501.6042437732767</v>
      </c>
      <c r="BB28" s="69">
        <f>'Masses brutes'!BB28/'Effectifs bruts moyens'!BB28</f>
        <v>5238.4652920749741</v>
      </c>
      <c r="BC28" s="69">
        <f>'Masses brutes'!BC28/'Effectifs bruts moyens'!BC28</f>
        <v>3884.1680905005087</v>
      </c>
      <c r="BD28" s="69">
        <f>'Masses brutes'!BD28/'Effectifs bruts moyens'!BD28</f>
        <v>4741.4588484940714</v>
      </c>
      <c r="BE28" s="69">
        <f>'Masses brutes'!BE28/'Effectifs bruts moyens'!BE28</f>
        <v>4407.5338232731046</v>
      </c>
      <c r="BF28" s="69" t="e">
        <f>'Masses brutes'!BF28/'Effectifs bruts moyens'!BF28</f>
        <v>#DIV/0!</v>
      </c>
      <c r="BG28" s="69">
        <f>'Masses brutes'!BG28/'Effectifs bruts moyens'!BG28</f>
        <v>4166.8991358828862</v>
      </c>
      <c r="BH28" s="69">
        <f>'Masses brutes'!BH28/'Effectifs bruts moyens'!BH28</f>
        <v>4025.0759521638061</v>
      </c>
    </row>
    <row r="29" spans="1:60" s="69" customFormat="1" hidden="1" x14ac:dyDescent="0.2">
      <c r="A29" s="138">
        <f t="shared" si="0"/>
        <v>37894</v>
      </c>
      <c r="B29" s="75">
        <f>'Masses brutes'!B29/'Effectifs bruts moyens'!B29</f>
        <v>5599.769338007367</v>
      </c>
      <c r="C29" s="75">
        <f>'Masses brutes'!C29/'Effectifs bruts moyens'!C29</f>
        <v>5612.8376894918001</v>
      </c>
      <c r="D29" s="76">
        <f>'Masses brutes'!D29/'Effectifs bruts moyens'!D29</f>
        <v>6252.5653089631705</v>
      </c>
      <c r="E29" s="77">
        <f>'Masses brutes'!E29/'Effectifs bruts moyens'!E29</f>
        <v>4580.2491238742714</v>
      </c>
      <c r="F29" s="77">
        <f>'Masses brutes'!F29/'Effectifs bruts moyens'!F29</f>
        <v>5505.8177146858834</v>
      </c>
      <c r="G29" s="77">
        <f>'Masses brutes'!G29/'Effectifs bruts moyens'!G29</f>
        <v>5519.6286940514947</v>
      </c>
      <c r="H29" s="69">
        <f>'Masses brutes'!H29/'Effectifs bruts moyens'!H29</f>
        <v>5247.0835953050673</v>
      </c>
      <c r="I29" s="78">
        <f>'Masses brutes'!I29/'Effectifs bruts moyens'!I29</f>
        <v>5705.2955985356202</v>
      </c>
      <c r="J29" s="69">
        <f>'Masses brutes'!J29/'Effectifs bruts moyens'!J29</f>
        <v>4709.3658551274993</v>
      </c>
      <c r="K29" s="69">
        <f>'Masses brutes'!K29/'Effectifs bruts moyens'!K29</f>
        <v>5672.0121222639555</v>
      </c>
      <c r="L29" s="77">
        <f>'Masses brutes'!L29/'Effectifs bruts moyens'!L29</f>
        <v>244695.90688288287</v>
      </c>
      <c r="M29" s="77">
        <f>'Masses brutes'!M29/'Effectifs bruts moyens'!M29</f>
        <v>5997.673162738809</v>
      </c>
      <c r="N29" s="77">
        <f>'Masses brutes'!N29/'Effectifs bruts moyens'!N29</f>
        <v>5003.6299917583274</v>
      </c>
      <c r="O29" s="77">
        <f>'Masses brutes'!O29/'Effectifs bruts moyens'!O29</f>
        <v>5002.6016762373874</v>
      </c>
      <c r="P29" s="77">
        <f>'Masses brutes'!P29/'Effectifs bruts moyens'!P29</f>
        <v>5891.9332810766618</v>
      </c>
      <c r="Q29" s="77">
        <f>'Masses brutes'!Q29/'Effectifs bruts moyens'!Q29</f>
        <v>9102.9102240896354</v>
      </c>
      <c r="R29" s="77">
        <f>'Masses brutes'!R29/'Effectifs bruts moyens'!R29</f>
        <v>7673.7371335410053</v>
      </c>
      <c r="S29" s="77">
        <f>'Masses brutes'!S29/'Effectifs bruts moyens'!S29</f>
        <v>8221.9767986652205</v>
      </c>
      <c r="T29" s="77">
        <f>'Masses brutes'!T29/'Effectifs bruts moyens'!T29</f>
        <v>5871.87491273862</v>
      </c>
      <c r="U29" s="77">
        <f>'Masses brutes'!U29/'Effectifs bruts moyens'!U29</f>
        <v>6033.2062557654144</v>
      </c>
      <c r="V29" s="77">
        <f>'Masses brutes'!V29/'Effectifs bruts moyens'!V29</f>
        <v>7888.0431481941259</v>
      </c>
      <c r="W29" s="77">
        <f>'Masses brutes'!W29/'Effectifs bruts moyens'!W29</f>
        <v>6296.5865950877997</v>
      </c>
      <c r="X29" s="77">
        <f>'Masses brutes'!X29/'Effectifs bruts moyens'!X29</f>
        <v>6676.6226919911278</v>
      </c>
      <c r="Y29" s="77">
        <f>'Masses brutes'!Y29/'Effectifs bruts moyens'!Y29</f>
        <v>7145.3979290770858</v>
      </c>
      <c r="Z29" s="77">
        <f>'Masses brutes'!Z29/'Effectifs bruts moyens'!Z29</f>
        <v>6744.000846314826</v>
      </c>
      <c r="AA29" s="77">
        <f>'Masses brutes'!AA29/'Effectifs bruts moyens'!AA29</f>
        <v>8127.903129471033</v>
      </c>
      <c r="AB29" s="77">
        <f>'Masses brutes'!AB29/'Effectifs bruts moyens'!AB29</f>
        <v>5822.9912708161646</v>
      </c>
      <c r="AC29" s="77">
        <f>'Masses brutes'!AC29/'Effectifs bruts moyens'!AC29</f>
        <v>7730.9352762556682</v>
      </c>
      <c r="AD29" s="77">
        <f>'Masses brutes'!AD29/'Effectifs bruts moyens'!AD29</f>
        <v>5600.7081859749615</v>
      </c>
      <c r="AE29" s="77">
        <f>'Masses brutes'!AE29/'Effectifs bruts moyens'!AE29</f>
        <v>4580.2491238742714</v>
      </c>
      <c r="AF29" s="77">
        <f>'Masses brutes'!AF29/'Effectifs bruts moyens'!AF29</f>
        <v>5438.5566140384253</v>
      </c>
      <c r="AG29" s="77">
        <f>'Masses brutes'!AG29/'Effectifs bruts moyens'!AG29</f>
        <v>5264.5165308629721</v>
      </c>
      <c r="AH29" s="77">
        <f>'Masses brutes'!AH29/'Effectifs bruts moyens'!AH29</f>
        <v>4370.5164631799325</v>
      </c>
      <c r="AI29" s="77">
        <f>'Masses brutes'!AI29/'Effectifs bruts moyens'!AI29</f>
        <v>5227.8763091310748</v>
      </c>
      <c r="AJ29" s="77">
        <f>'Masses brutes'!AJ29/'Effectifs bruts moyens'!AJ29</f>
        <v>5369.1317798648206</v>
      </c>
      <c r="AK29" s="77">
        <f>'Masses brutes'!AK29/'Effectifs bruts moyens'!AK29</f>
        <v>6732.7282239387487</v>
      </c>
      <c r="AL29" s="77">
        <f>'Masses brutes'!AL29/'Effectifs bruts moyens'!AL29</f>
        <v>4238.3548314224627</v>
      </c>
      <c r="AM29" s="77">
        <f>'Masses brutes'!AM29/'Effectifs bruts moyens'!AM29</f>
        <v>5669.946550246701</v>
      </c>
      <c r="AN29" s="77">
        <f>'Masses brutes'!AN29/'Effectifs bruts moyens'!AN29</f>
        <v>4084.619262976521</v>
      </c>
      <c r="AO29" s="77">
        <f>'Masses brutes'!AO29/'Effectifs bruts moyens'!AO29</f>
        <v>4694.4232212932948</v>
      </c>
      <c r="AP29" s="77">
        <f>'Masses brutes'!AP29/'Effectifs bruts moyens'!AP29</f>
        <v>3831.1808145198916</v>
      </c>
      <c r="AQ29" s="77">
        <f>'Masses brutes'!AQ29/'Effectifs bruts moyens'!AQ29</f>
        <v>8183.7342273502727</v>
      </c>
      <c r="AR29" s="77">
        <f>'Masses brutes'!AR29/'Effectifs bruts moyens'!AR29</f>
        <v>7163.297071846303</v>
      </c>
      <c r="AS29" s="69">
        <f>'Masses brutes'!AS29/'Effectifs bruts moyens'!AS29</f>
        <v>8997.8555646031346</v>
      </c>
      <c r="AT29" s="69">
        <f>'Masses brutes'!AT29/'Effectifs bruts moyens'!AT29</f>
        <v>8024.5354200770335</v>
      </c>
      <c r="AU29" s="69">
        <f>'Masses brutes'!AU29/'Effectifs bruts moyens'!AU29</f>
        <v>5496.1155653915866</v>
      </c>
      <c r="AV29" s="69">
        <f>'Masses brutes'!AV29/'Effectifs bruts moyens'!AV29</f>
        <v>7692.3768387334112</v>
      </c>
      <c r="AW29" s="69">
        <f>'Masses brutes'!AW29/'Effectifs bruts moyens'!AW29</f>
        <v>8964.6000963336901</v>
      </c>
      <c r="AX29" s="69">
        <f>'Masses brutes'!AX29/'Effectifs bruts moyens'!AX29</f>
        <v>5860.8822596376458</v>
      </c>
      <c r="AY29" s="69">
        <f>'Masses brutes'!AY29/'Effectifs bruts moyens'!AY29</f>
        <v>4505.4429216722174</v>
      </c>
      <c r="AZ29" s="69">
        <f>'Masses brutes'!AZ29/'Effectifs bruts moyens'!AZ29</f>
        <v>6734.8049097041367</v>
      </c>
      <c r="BA29" s="69">
        <f>'Masses brutes'!BA29/'Effectifs bruts moyens'!BA29</f>
        <v>4382.8491819891124</v>
      </c>
      <c r="BB29" s="69">
        <f>'Masses brutes'!BB29/'Effectifs bruts moyens'!BB29</f>
        <v>5188.941256617557</v>
      </c>
      <c r="BC29" s="69">
        <f>'Masses brutes'!BC29/'Effectifs bruts moyens'!BC29</f>
        <v>3944.8974919439743</v>
      </c>
      <c r="BD29" s="69">
        <f>'Masses brutes'!BD29/'Effectifs bruts moyens'!BD29</f>
        <v>4674.5785480491022</v>
      </c>
      <c r="BE29" s="69">
        <f>'Masses brutes'!BE29/'Effectifs bruts moyens'!BE29</f>
        <v>4355.3339026457761</v>
      </c>
      <c r="BF29" s="69" t="e">
        <f>'Masses brutes'!BF29/'Effectifs bruts moyens'!BF29</f>
        <v>#DIV/0!</v>
      </c>
      <c r="BG29" s="69">
        <f>'Masses brutes'!BG29/'Effectifs bruts moyens'!BG29</f>
        <v>4147.8267313085353</v>
      </c>
      <c r="BH29" s="69">
        <f>'Masses brutes'!BH29/'Effectifs bruts moyens'!BH29</f>
        <v>4040.3955804959933</v>
      </c>
    </row>
    <row r="30" spans="1:60" s="69" customFormat="1" ht="12" hidden="1" thickBot="1" x14ac:dyDescent="0.25">
      <c r="A30" s="139">
        <f t="shared" si="0"/>
        <v>37985</v>
      </c>
      <c r="B30" s="65">
        <f>'Masses brutes'!B30/'Effectifs bruts moyens'!B30</f>
        <v>6150.3567377295331</v>
      </c>
      <c r="C30" s="65">
        <f>'Masses brutes'!C30/'Effectifs bruts moyens'!C30</f>
        <v>6193.4800900911341</v>
      </c>
      <c r="D30" s="66">
        <f>'Masses brutes'!D30/'Effectifs bruts moyens'!D30</f>
        <v>7037.9120086725297</v>
      </c>
      <c r="E30" s="67">
        <f>'Masses brutes'!E30/'Effectifs bruts moyens'!E30</f>
        <v>5252.5722115743256</v>
      </c>
      <c r="F30" s="67">
        <f>'Masses brutes'!F30/'Effectifs bruts moyens'!F30</f>
        <v>5972.0304747974951</v>
      </c>
      <c r="G30" s="67">
        <f>'Masses brutes'!G30/'Effectifs bruts moyens'!G30</f>
        <v>6024.9255876688612</v>
      </c>
      <c r="H30" s="67">
        <f>'Masses brutes'!H30/'Effectifs bruts moyens'!H30</f>
        <v>4945.0216957189241</v>
      </c>
      <c r="I30" s="68">
        <f>'Masses brutes'!I30/'Effectifs bruts moyens'!I30</f>
        <v>6282.383925535305</v>
      </c>
      <c r="J30" s="67">
        <f>'Masses brutes'!J30/'Effectifs bruts moyens'!J30</f>
        <v>5047.3425107342919</v>
      </c>
      <c r="K30" s="67">
        <f>'Masses brutes'!K30/'Effectifs bruts moyens'!K30</f>
        <v>6210.2994187084205</v>
      </c>
      <c r="L30" s="67">
        <f>'Masses brutes'!L30/'Effectifs bruts moyens'!L30</f>
        <v>103332.72382750109</v>
      </c>
      <c r="M30" s="67">
        <f>'Masses brutes'!M30/'Effectifs bruts moyens'!M30</f>
        <v>6958.6112293913748</v>
      </c>
      <c r="N30" s="67">
        <f>'Masses brutes'!N30/'Effectifs bruts moyens'!N30</f>
        <v>5810.4687704252065</v>
      </c>
      <c r="O30" s="67">
        <f>'Masses brutes'!O30/'Effectifs bruts moyens'!O30</f>
        <v>5375.7211690752383</v>
      </c>
      <c r="P30" s="67">
        <f>'Masses brutes'!P30/'Effectifs bruts moyens'!P30</f>
        <v>6615.2702327012257</v>
      </c>
      <c r="Q30" s="67">
        <f>'Masses brutes'!Q30/'Effectifs bruts moyens'!Q30</f>
        <v>10035.719370684132</v>
      </c>
      <c r="R30" s="67">
        <f>'Masses brutes'!R30/'Effectifs bruts moyens'!R30</f>
        <v>8902.7952324701073</v>
      </c>
      <c r="S30" s="67">
        <f>'Masses brutes'!S30/'Effectifs bruts moyens'!S30</f>
        <v>9791.4771709229353</v>
      </c>
      <c r="T30" s="67">
        <f>'Masses brutes'!T30/'Effectifs bruts moyens'!T30</f>
        <v>6678.6359822825862</v>
      </c>
      <c r="U30" s="67">
        <f>'Masses brutes'!U30/'Effectifs bruts moyens'!U30</f>
        <v>6578.7334384070346</v>
      </c>
      <c r="V30" s="67">
        <f>'Masses brutes'!V30/'Effectifs bruts moyens'!V30</f>
        <v>8603.8575451904217</v>
      </c>
      <c r="W30" s="67">
        <f>'Masses brutes'!W30/'Effectifs bruts moyens'!W30</f>
        <v>7051.3217053343415</v>
      </c>
      <c r="X30" s="67">
        <f>'Masses brutes'!X30/'Effectifs bruts moyens'!X30</f>
        <v>7442.9533561277331</v>
      </c>
      <c r="Y30" s="67">
        <f>'Masses brutes'!Y30/'Effectifs bruts moyens'!Y30</f>
        <v>7917.3856160273062</v>
      </c>
      <c r="Z30" s="67">
        <f>'Masses brutes'!Z30/'Effectifs bruts moyens'!Z30</f>
        <v>7437.7819915376558</v>
      </c>
      <c r="AA30" s="67">
        <f>'Masses brutes'!AA30/'Effectifs bruts moyens'!AA30</f>
        <v>9094.8208756363165</v>
      </c>
      <c r="AB30" s="67">
        <f>'Masses brutes'!AB30/'Effectifs bruts moyens'!AB30</f>
        <v>6330.2780180709542</v>
      </c>
      <c r="AC30" s="67">
        <f>'Masses brutes'!AC30/'Effectifs bruts moyens'!AC30</f>
        <v>9022.82802399096</v>
      </c>
      <c r="AD30" s="67">
        <f>'Masses brutes'!AD30/'Effectifs bruts moyens'!AD30</f>
        <v>6889.6604837993955</v>
      </c>
      <c r="AE30" s="67">
        <f>'Masses brutes'!AE30/'Effectifs bruts moyens'!AE30</f>
        <v>5252.5722115743256</v>
      </c>
      <c r="AF30" s="67">
        <f>'Masses brutes'!AF30/'Effectifs bruts moyens'!AF30</f>
        <v>6389.5579818507404</v>
      </c>
      <c r="AG30" s="67">
        <f>'Masses brutes'!AG30/'Effectifs bruts moyens'!AG30</f>
        <v>6343.6746922644124</v>
      </c>
      <c r="AH30" s="67">
        <f>'Masses brutes'!AH30/'Effectifs bruts moyens'!AH30</f>
        <v>4948.9987677691615</v>
      </c>
      <c r="AI30" s="67">
        <f>'Masses brutes'!AI30/'Effectifs bruts moyens'!AI30</f>
        <v>5711.8736144580162</v>
      </c>
      <c r="AJ30" s="67">
        <f>'Masses brutes'!AJ30/'Effectifs bruts moyens'!AJ30</f>
        <v>5676.8284779200449</v>
      </c>
      <c r="AK30" s="67">
        <f>'Masses brutes'!AK30/'Effectifs bruts moyens'!AK30</f>
        <v>7479.4057949355401</v>
      </c>
      <c r="AL30" s="67">
        <f>'Masses brutes'!AL30/'Effectifs bruts moyens'!AL30</f>
        <v>4609.3379595412507</v>
      </c>
      <c r="AM30" s="67">
        <f>'Masses brutes'!AM30/'Effectifs bruts moyens'!AM30</f>
        <v>6369.5538291171124</v>
      </c>
      <c r="AN30" s="67">
        <f>'Masses brutes'!AN30/'Effectifs bruts moyens'!AN30</f>
        <v>3881.7391527496493</v>
      </c>
      <c r="AO30" s="67">
        <f>'Masses brutes'!AO30/'Effectifs bruts moyens'!AO30</f>
        <v>4250.7749280385851</v>
      </c>
      <c r="AP30" s="67">
        <f>'Masses brutes'!AP30/'Effectifs bruts moyens'!AP30</f>
        <v>3736.0570838023395</v>
      </c>
      <c r="AQ30" s="67">
        <f>'Masses brutes'!AQ30/'Effectifs bruts moyens'!AQ30</f>
        <v>9571.3290433782568</v>
      </c>
      <c r="AR30" s="67">
        <f>'Masses brutes'!AR30/'Effectifs bruts moyens'!AR30</f>
        <v>7437.4197561949522</v>
      </c>
      <c r="AS30" s="67">
        <f>'Masses brutes'!AS30/'Effectifs bruts moyens'!AS30</f>
        <v>9756.0789296611201</v>
      </c>
      <c r="AT30" s="67">
        <f>'Masses brutes'!AT30/'Effectifs bruts moyens'!AT30</f>
        <v>9223.3479605700177</v>
      </c>
      <c r="AU30" s="67">
        <f>'Masses brutes'!AU30/'Effectifs bruts moyens'!AU30</f>
        <v>6224.4558862847671</v>
      </c>
      <c r="AV30" s="67">
        <f>'Masses brutes'!AV30/'Effectifs bruts moyens'!AV30</f>
        <v>8671.6271806576551</v>
      </c>
      <c r="AW30" s="67">
        <f>'Masses brutes'!AW30/'Effectifs bruts moyens'!AW30</f>
        <v>10253.161405636187</v>
      </c>
      <c r="AX30" s="67">
        <f>'Masses brutes'!AX30/'Effectifs bruts moyens'!AX30</f>
        <v>6370.4746467715868</v>
      </c>
      <c r="AY30" s="67">
        <f>'Masses brutes'!AY30/'Effectifs bruts moyens'!AY30</f>
        <v>4471.2075265574504</v>
      </c>
      <c r="AZ30" s="67">
        <f>'Masses brutes'!AZ30/'Effectifs bruts moyens'!AZ30</f>
        <v>7896.1501253985125</v>
      </c>
      <c r="BA30" s="67">
        <f>'Masses brutes'!BA30/'Effectifs bruts moyens'!BA30</f>
        <v>4894.8661546024496</v>
      </c>
      <c r="BB30" s="67">
        <f>'Masses brutes'!BB30/'Effectifs bruts moyens'!BB30</f>
        <v>5496.932061006778</v>
      </c>
      <c r="BC30" s="67">
        <f>'Masses brutes'!BC30/'Effectifs bruts moyens'!BC30</f>
        <v>4001.4966477371031</v>
      </c>
      <c r="BD30" s="67">
        <f>'Masses brutes'!BD30/'Effectifs bruts moyens'!BD30</f>
        <v>4968.9703663844875</v>
      </c>
      <c r="BE30" s="67">
        <f>'Masses brutes'!BE30/'Effectifs bruts moyens'!BE30</f>
        <v>4731.5419723114637</v>
      </c>
      <c r="BF30" s="67" t="e">
        <f>'Masses brutes'!BF30/'Effectifs bruts moyens'!BF30</f>
        <v>#DIV/0!</v>
      </c>
      <c r="BG30" s="67">
        <f>'Masses brutes'!BG30/'Effectifs bruts moyens'!BG30</f>
        <v>4378.7062666514248</v>
      </c>
      <c r="BH30" s="67">
        <f>'Masses brutes'!BH30/'Effectifs bruts moyens'!BH30</f>
        <v>4218.871430298047</v>
      </c>
    </row>
    <row r="31" spans="1:60" s="69" customFormat="1" hidden="1" x14ac:dyDescent="0.2">
      <c r="A31" s="140">
        <f t="shared" si="0"/>
        <v>38076</v>
      </c>
      <c r="B31" s="70">
        <f>'Masses brutes'!B31/'Effectifs bruts moyens'!B31</f>
        <v>5783.1485653723885</v>
      </c>
      <c r="C31" s="70">
        <f>'Masses brutes'!C31/'Effectifs bruts moyens'!C31</f>
        <v>5825.411612399037</v>
      </c>
      <c r="D31" s="71">
        <f>'Masses brutes'!D31/'Effectifs bruts moyens'!D31</f>
        <v>6460.2914315950848</v>
      </c>
      <c r="E31" s="72">
        <f>'Masses brutes'!E31/'Effectifs bruts moyens'!E31</f>
        <v>5012.8771266003932</v>
      </c>
      <c r="F31" s="72">
        <f>'Masses brutes'!F31/'Effectifs bruts moyens'!F31</f>
        <v>5657.8921265012577</v>
      </c>
      <c r="G31" s="72">
        <f>'Masses brutes'!G31/'Effectifs bruts moyens'!G31</f>
        <v>5712.4564211481147</v>
      </c>
      <c r="H31" s="72">
        <f>'Masses brutes'!H31/'Effectifs bruts moyens'!H31</f>
        <v>4565.4764913823274</v>
      </c>
      <c r="I31" s="73">
        <f>'Masses brutes'!I31/'Effectifs bruts moyens'!I31</f>
        <v>5928.4476068346376</v>
      </c>
      <c r="J31" s="72">
        <f>'Masses brutes'!J31/'Effectifs bruts moyens'!J31</f>
        <v>4591.7355261121538</v>
      </c>
      <c r="K31" s="72">
        <f>'Masses brutes'!K31/'Effectifs bruts moyens'!K31</f>
        <v>5928.8839544408256</v>
      </c>
      <c r="L31" s="72">
        <f>'Masses brutes'!L31/'Effectifs bruts moyens'!L31</f>
        <v>66920.549389485997</v>
      </c>
      <c r="M31" s="72">
        <f>'Masses brutes'!M31/'Effectifs bruts moyens'!M31</f>
        <v>6261.1002405206564</v>
      </c>
      <c r="N31" s="72">
        <f>'Masses brutes'!N31/'Effectifs bruts moyens'!N31</f>
        <v>5095.2494751596587</v>
      </c>
      <c r="O31" s="72">
        <f>'Masses brutes'!O31/'Effectifs bruts moyens'!O31</f>
        <v>5053.6451815681357</v>
      </c>
      <c r="P31" s="72">
        <f>'Masses brutes'!P31/'Effectifs bruts moyens'!P31</f>
        <v>5950.5331877370791</v>
      </c>
      <c r="Q31" s="72">
        <f>'Masses brutes'!Q31/'Effectifs bruts moyens'!Q31</f>
        <v>9920.5893975731105</v>
      </c>
      <c r="R31" s="72">
        <f>'Masses brutes'!R31/'Effectifs bruts moyens'!R31</f>
        <v>8033.6814646801568</v>
      </c>
      <c r="S31" s="72">
        <f>'Masses brutes'!S31/'Effectifs bruts moyens'!S31</f>
        <v>9307.3390034393378</v>
      </c>
      <c r="T31" s="72">
        <f>'Masses brutes'!T31/'Effectifs bruts moyens'!T31</f>
        <v>5974.5236226906291</v>
      </c>
      <c r="U31" s="72">
        <f>'Masses brutes'!U31/'Effectifs bruts moyens'!U31</f>
        <v>6020.7711656187912</v>
      </c>
      <c r="V31" s="72">
        <f>'Masses brutes'!V31/'Effectifs bruts moyens'!V31</f>
        <v>8551.6360899182964</v>
      </c>
      <c r="W31" s="72">
        <f>'Masses brutes'!W31/'Effectifs bruts moyens'!W31</f>
        <v>6583.372326329737</v>
      </c>
      <c r="X31" s="72">
        <f>'Masses brutes'!X31/'Effectifs bruts moyens'!X31</f>
        <v>6804.3851499089897</v>
      </c>
      <c r="Y31" s="72">
        <f>'Masses brutes'!Y31/'Effectifs bruts moyens'!Y31</f>
        <v>7401.358337007493</v>
      </c>
      <c r="Z31" s="72">
        <f>'Masses brutes'!Z31/'Effectifs bruts moyens'!Z31</f>
        <v>6931.2089152105309</v>
      </c>
      <c r="AA31" s="72">
        <f>'Masses brutes'!AA31/'Effectifs bruts moyens'!AA31</f>
        <v>8528.0280055157582</v>
      </c>
      <c r="AB31" s="72">
        <f>'Masses brutes'!AB31/'Effectifs bruts moyens'!AB31</f>
        <v>5988.6320134264388</v>
      </c>
      <c r="AC31" s="72">
        <f>'Masses brutes'!AC31/'Effectifs bruts moyens'!AC31</f>
        <v>8058.2714155450158</v>
      </c>
      <c r="AD31" s="72">
        <f>'Masses brutes'!AD31/'Effectifs bruts moyens'!AD31</f>
        <v>6116.4838246864438</v>
      </c>
      <c r="AE31" s="72">
        <f>'Masses brutes'!AE31/'Effectifs bruts moyens'!AE31</f>
        <v>5012.8771266003932</v>
      </c>
      <c r="AF31" s="72">
        <f>'Masses brutes'!AF31/'Effectifs bruts moyens'!AF31</f>
        <v>6103.4843030212387</v>
      </c>
      <c r="AG31" s="72">
        <f>'Masses brutes'!AG31/'Effectifs bruts moyens'!AG31</f>
        <v>5835.7388555515263</v>
      </c>
      <c r="AH31" s="72">
        <f>'Masses brutes'!AH31/'Effectifs bruts moyens'!AH31</f>
        <v>4752.8461975949012</v>
      </c>
      <c r="AI31" s="72">
        <f>'Masses brutes'!AI31/'Effectifs bruts moyens'!AI31</f>
        <v>5302.5821312152784</v>
      </c>
      <c r="AJ31" s="72">
        <f>'Masses brutes'!AJ31/'Effectifs bruts moyens'!AJ31</f>
        <v>5489.6452519246195</v>
      </c>
      <c r="AK31" s="72">
        <f>'Masses brutes'!AK31/'Effectifs bruts moyens'!AK31</f>
        <v>7042.0872915563468</v>
      </c>
      <c r="AL31" s="72">
        <f>'Masses brutes'!AL31/'Effectifs bruts moyens'!AL31</f>
        <v>4155.3936643856377</v>
      </c>
      <c r="AM31" s="72">
        <f>'Masses brutes'!AM31/'Effectifs bruts moyens'!AM31</f>
        <v>5668.7010569636141</v>
      </c>
      <c r="AN31" s="72">
        <f>'Masses brutes'!AN31/'Effectifs bruts moyens'!AN31</f>
        <v>3859.9444972361389</v>
      </c>
      <c r="AO31" s="72">
        <f>'Masses brutes'!AO31/'Effectifs bruts moyens'!AO31</f>
        <v>4414.2296917504882</v>
      </c>
      <c r="AP31" s="72">
        <f>'Masses brutes'!AP31/'Effectifs bruts moyens'!AP31</f>
        <v>3651.3530466968214</v>
      </c>
      <c r="AQ31" s="72">
        <f>'Masses brutes'!AQ31/'Effectifs bruts moyens'!AQ31</f>
        <v>8420.9795786220784</v>
      </c>
      <c r="AR31" s="72">
        <f>'Masses brutes'!AR31/'Effectifs bruts moyens'!AR31</f>
        <v>7768.8695150204348</v>
      </c>
      <c r="AS31" s="72">
        <f>'Masses brutes'!AS31/'Effectifs bruts moyens'!AS31</f>
        <v>9757.8817142278258</v>
      </c>
      <c r="AT31" s="72">
        <f>'Masses brutes'!AT31/'Effectifs bruts moyens'!AT31</f>
        <v>10090.40252791983</v>
      </c>
      <c r="AU31" s="72">
        <f>'Masses brutes'!AU31/'Effectifs bruts moyens'!AU31</f>
        <v>5577.2335709386452</v>
      </c>
      <c r="AV31" s="72">
        <f>'Masses brutes'!AV31/'Effectifs bruts moyens'!AV31</f>
        <v>8292.0123391688903</v>
      </c>
      <c r="AW31" s="72">
        <f>'Masses brutes'!AW31/'Effectifs bruts moyens'!AW31</f>
        <v>9184.0858172577973</v>
      </c>
      <c r="AX31" s="72">
        <f>'Masses brutes'!AX31/'Effectifs bruts moyens'!AX31</f>
        <v>6057.8934221159752</v>
      </c>
      <c r="AY31" s="72">
        <f>'Masses brutes'!AY31/'Effectifs bruts moyens'!AY31</f>
        <v>4234.6771466514374</v>
      </c>
      <c r="AZ31" s="72">
        <f>'Masses brutes'!AZ31/'Effectifs bruts moyens'!AZ31</f>
        <v>6046.6607054444885</v>
      </c>
      <c r="BA31" s="72">
        <f>'Masses brutes'!BA31/'Effectifs bruts moyens'!BA31</f>
        <v>4507.9728839086147</v>
      </c>
      <c r="BB31" s="72">
        <f>'Masses brutes'!BB31/'Effectifs bruts moyens'!BB31</f>
        <v>5135.4906881589131</v>
      </c>
      <c r="BC31" s="72">
        <f>'Masses brutes'!BC31/'Effectifs bruts moyens'!BC31</f>
        <v>3878.5881415766585</v>
      </c>
      <c r="BD31" s="72">
        <f>'Masses brutes'!BD31/'Effectifs bruts moyens'!BD31</f>
        <v>4567.8629733904345</v>
      </c>
      <c r="BE31" s="72">
        <f>'Masses brutes'!BE31/'Effectifs bruts moyens'!BE31</f>
        <v>4295.2631825218004</v>
      </c>
      <c r="BF31" s="72" t="e">
        <f>'Masses brutes'!BF31/'Effectifs bruts moyens'!BF31</f>
        <v>#DIV/0!</v>
      </c>
      <c r="BG31" s="72">
        <f>'Masses brutes'!BG31/'Effectifs bruts moyens'!BG31</f>
        <v>4103.6773134238147</v>
      </c>
      <c r="BH31" s="72">
        <f>'Masses brutes'!BH31/'Effectifs bruts moyens'!BH31</f>
        <v>3991.2348252837673</v>
      </c>
    </row>
    <row r="32" spans="1:60" s="69" customFormat="1" hidden="1" x14ac:dyDescent="0.2">
      <c r="A32" s="138">
        <f t="shared" si="0"/>
        <v>38168</v>
      </c>
      <c r="B32" s="75">
        <f>'Masses brutes'!B32/'Effectifs bruts moyens'!B32</f>
        <v>5905.0331889386762</v>
      </c>
      <c r="C32" s="75">
        <f>'Masses brutes'!C32/'Effectifs bruts moyens'!C32</f>
        <v>5935.3422604076768</v>
      </c>
      <c r="D32" s="76">
        <f>'Masses brutes'!D32/'Effectifs bruts moyens'!D32</f>
        <v>6773.8314257527991</v>
      </c>
      <c r="E32" s="77">
        <f>'Masses brutes'!E32/'Effectifs bruts moyens'!E32</f>
        <v>5122.6529688493329</v>
      </c>
      <c r="F32" s="77">
        <f>'Masses brutes'!F32/'Effectifs bruts moyens'!F32</f>
        <v>5725.4964449963582</v>
      </c>
      <c r="G32" s="77">
        <f>'Masses brutes'!G32/'Effectifs bruts moyens'!G32</f>
        <v>5759.7628477080725</v>
      </c>
      <c r="H32" s="69">
        <f>'Masses brutes'!H32/'Effectifs bruts moyens'!H32</f>
        <v>5060.1560818925627</v>
      </c>
      <c r="I32" s="78">
        <f>'Masses brutes'!I32/'Effectifs bruts moyens'!I32</f>
        <v>6034.8760000936518</v>
      </c>
      <c r="J32" s="69">
        <f>'Masses brutes'!J32/'Effectifs bruts moyens'!J32</f>
        <v>4841.4806272558044</v>
      </c>
      <c r="K32" s="69">
        <f>'Masses brutes'!K32/'Effectifs bruts moyens'!K32</f>
        <v>5937.0249886018109</v>
      </c>
      <c r="L32" s="77">
        <f>'Masses brutes'!L32/'Effectifs bruts moyens'!L32</f>
        <v>120622.86330085622</v>
      </c>
      <c r="M32" s="77">
        <f>'Masses brutes'!M32/'Effectifs bruts moyens'!M32</f>
        <v>6530.988538782377</v>
      </c>
      <c r="N32" s="77">
        <f>'Masses brutes'!N32/'Effectifs bruts moyens'!N32</f>
        <v>5244.4135419890572</v>
      </c>
      <c r="O32" s="77">
        <f>'Masses brutes'!O32/'Effectifs bruts moyens'!O32</f>
        <v>5113.2175134086192</v>
      </c>
      <c r="P32" s="77">
        <f>'Masses brutes'!P32/'Effectifs bruts moyens'!P32</f>
        <v>6292.6069506902295</v>
      </c>
      <c r="Q32" s="77">
        <f>'Masses brutes'!Q32/'Effectifs bruts moyens'!Q32</f>
        <v>10383.18110012097</v>
      </c>
      <c r="R32" s="77">
        <f>'Masses brutes'!R32/'Effectifs bruts moyens'!R32</f>
        <v>8451.3465786937504</v>
      </c>
      <c r="S32" s="77">
        <f>'Masses brutes'!S32/'Effectifs bruts moyens'!S32</f>
        <v>9400.5247954602437</v>
      </c>
      <c r="T32" s="77">
        <f>'Masses brutes'!T32/'Effectifs bruts moyens'!T32</f>
        <v>6285.0701203998406</v>
      </c>
      <c r="U32" s="77">
        <f>'Masses brutes'!U32/'Effectifs bruts moyens'!U32</f>
        <v>6319.7243250388965</v>
      </c>
      <c r="V32" s="77">
        <f>'Masses brutes'!V32/'Effectifs bruts moyens'!V32</f>
        <v>8551.6439196025422</v>
      </c>
      <c r="W32" s="77">
        <f>'Masses brutes'!W32/'Effectifs bruts moyens'!W32</f>
        <v>6756.9367995635357</v>
      </c>
      <c r="X32" s="77">
        <f>'Masses brutes'!X32/'Effectifs bruts moyens'!X32</f>
        <v>7099.4383519893609</v>
      </c>
      <c r="Y32" s="77">
        <f>'Masses brutes'!Y32/'Effectifs bruts moyens'!Y32</f>
        <v>7762.0511825568565</v>
      </c>
      <c r="Z32" s="77">
        <f>'Masses brutes'!Z32/'Effectifs bruts moyens'!Z32</f>
        <v>7160.5282328887988</v>
      </c>
      <c r="AA32" s="77">
        <f>'Masses brutes'!AA32/'Effectifs bruts moyens'!AA32</f>
        <v>9171.6872240443445</v>
      </c>
      <c r="AB32" s="77">
        <f>'Masses brutes'!AB32/'Effectifs bruts moyens'!AB32</f>
        <v>6162.8721096480813</v>
      </c>
      <c r="AC32" s="77">
        <f>'Masses brutes'!AC32/'Effectifs bruts moyens'!AC32</f>
        <v>9837.3263070737812</v>
      </c>
      <c r="AD32" s="77">
        <f>'Masses brutes'!AD32/'Effectifs bruts moyens'!AD32</f>
        <v>6220.9103069142811</v>
      </c>
      <c r="AE32" s="77">
        <f>'Masses brutes'!AE32/'Effectifs bruts moyens'!AE32</f>
        <v>5122.6529688493329</v>
      </c>
      <c r="AF32" s="77">
        <f>'Masses brutes'!AF32/'Effectifs bruts moyens'!AF32</f>
        <v>6133.2867796311002</v>
      </c>
      <c r="AG32" s="77">
        <f>'Masses brutes'!AG32/'Effectifs bruts moyens'!AG32</f>
        <v>5881.1045044678021</v>
      </c>
      <c r="AH32" s="77">
        <f>'Masses brutes'!AH32/'Effectifs bruts moyens'!AH32</f>
        <v>4881.7574137725132</v>
      </c>
      <c r="AI32" s="77">
        <f>'Masses brutes'!AI32/'Effectifs bruts moyens'!AI32</f>
        <v>5428.4480972296378</v>
      </c>
      <c r="AJ32" s="77">
        <f>'Masses brutes'!AJ32/'Effectifs bruts moyens'!AJ32</f>
        <v>5616.1645239740928</v>
      </c>
      <c r="AK32" s="77">
        <f>'Masses brutes'!AK32/'Effectifs bruts moyens'!AK32</f>
        <v>7104.2242672106231</v>
      </c>
      <c r="AL32" s="77">
        <f>'Masses brutes'!AL32/'Effectifs bruts moyens'!AL32</f>
        <v>4318.6512120396783</v>
      </c>
      <c r="AM32" s="77">
        <f>'Masses brutes'!AM32/'Effectifs bruts moyens'!AM32</f>
        <v>5938.909672389238</v>
      </c>
      <c r="AN32" s="77">
        <f>'Masses brutes'!AN32/'Effectifs bruts moyens'!AN32</f>
        <v>4035.575748383304</v>
      </c>
      <c r="AO32" s="77">
        <f>'Masses brutes'!AO32/'Effectifs bruts moyens'!AO32</f>
        <v>4560.7657785932515</v>
      </c>
      <c r="AP32" s="77">
        <f>'Masses brutes'!AP32/'Effectifs bruts moyens'!AP32</f>
        <v>3828.0374489012538</v>
      </c>
      <c r="AQ32" s="77">
        <f>'Masses brutes'!AQ32/'Effectifs bruts moyens'!AQ32</f>
        <v>8553.9627464424339</v>
      </c>
      <c r="AR32" s="77">
        <f>'Masses brutes'!AR32/'Effectifs bruts moyens'!AR32</f>
        <v>7425.5821606665359</v>
      </c>
      <c r="AS32" s="69">
        <f>'Masses brutes'!AS32/'Effectifs bruts moyens'!AS32</f>
        <v>9597.8989643272434</v>
      </c>
      <c r="AT32" s="69">
        <f>'Masses brutes'!AT32/'Effectifs bruts moyens'!AT32</f>
        <v>8732.4072568891679</v>
      </c>
      <c r="AU32" s="69">
        <f>'Masses brutes'!AU32/'Effectifs bruts moyens'!AU32</f>
        <v>5835.6373555509645</v>
      </c>
      <c r="AV32" s="69">
        <f>'Masses brutes'!AV32/'Effectifs bruts moyens'!AV32</f>
        <v>8335.0413742367491</v>
      </c>
      <c r="AW32" s="69">
        <f>'Masses brutes'!AW32/'Effectifs bruts moyens'!AW32</f>
        <v>9608.8419446098869</v>
      </c>
      <c r="AX32" s="69">
        <f>'Masses brutes'!AX32/'Effectifs bruts moyens'!AX32</f>
        <v>6062.3460227923488</v>
      </c>
      <c r="AY32" s="69">
        <f>'Masses brutes'!AY32/'Effectifs bruts moyens'!AY32</f>
        <v>4439.5760045265997</v>
      </c>
      <c r="AZ32" s="69">
        <f>'Masses brutes'!AZ32/'Effectifs bruts moyens'!AZ32</f>
        <v>7143.0776757308358</v>
      </c>
      <c r="BA32" s="69">
        <f>'Masses brutes'!BA32/'Effectifs bruts moyens'!BA32</f>
        <v>4577.0441623568831</v>
      </c>
      <c r="BB32" s="69">
        <f>'Masses brutes'!BB32/'Effectifs bruts moyens'!BB32</f>
        <v>5341.1283301385665</v>
      </c>
      <c r="BC32" s="69">
        <f>'Masses brutes'!BC32/'Effectifs bruts moyens'!BC32</f>
        <v>3991.4017733912906</v>
      </c>
      <c r="BD32" s="69">
        <f>'Masses brutes'!BD32/'Effectifs bruts moyens'!BD32</f>
        <v>4770.8227027834382</v>
      </c>
      <c r="BE32" s="69">
        <f>'Masses brutes'!BE32/'Effectifs bruts moyens'!BE32</f>
        <v>4534.3769624343076</v>
      </c>
      <c r="BF32" s="69" t="e">
        <f>'Masses brutes'!BF32/'Effectifs bruts moyens'!BF32</f>
        <v>#DIV/0!</v>
      </c>
      <c r="BG32" s="69">
        <f>'Masses brutes'!BG32/'Effectifs bruts moyens'!BG32</f>
        <v>4243.817149305557</v>
      </c>
      <c r="BH32" s="69">
        <f>'Masses brutes'!BH32/'Effectifs bruts moyens'!BH32</f>
        <v>4106.7898574515066</v>
      </c>
    </row>
    <row r="33" spans="1:60" s="69" customFormat="1" hidden="1" x14ac:dyDescent="0.2">
      <c r="A33" s="138">
        <f t="shared" si="0"/>
        <v>38260</v>
      </c>
      <c r="B33" s="75">
        <f>'Masses brutes'!B33/'Effectifs bruts moyens'!B33</f>
        <v>5739.4620025373924</v>
      </c>
      <c r="C33" s="75">
        <f>'Masses brutes'!C33/'Effectifs bruts moyens'!C33</f>
        <v>5752.1483653988407</v>
      </c>
      <c r="D33" s="76">
        <f>'Masses brutes'!D33/'Effectifs bruts moyens'!D33</f>
        <v>6461.6849567341551</v>
      </c>
      <c r="E33" s="77">
        <f>'Masses brutes'!E33/'Effectifs bruts moyens'!E33</f>
        <v>4739.5309831650166</v>
      </c>
      <c r="F33" s="77">
        <f>'Masses brutes'!F33/'Effectifs bruts moyens'!F33</f>
        <v>5630.8720855099591</v>
      </c>
      <c r="G33" s="77">
        <f>'Masses brutes'!G33/'Effectifs bruts moyens'!G33</f>
        <v>5643.2732140273265</v>
      </c>
      <c r="H33" s="69">
        <f>'Masses brutes'!H33/'Effectifs bruts moyens'!H33</f>
        <v>5397.1906076780224</v>
      </c>
      <c r="I33" s="78">
        <f>'Masses brutes'!I33/'Effectifs bruts moyens'!I33</f>
        <v>5853.539675992205</v>
      </c>
      <c r="J33" s="69">
        <f>'Masses brutes'!J33/'Effectifs bruts moyens'!J33</f>
        <v>4797.4368976501355</v>
      </c>
      <c r="K33" s="69">
        <f>'Masses brutes'!K33/'Effectifs bruts moyens'!K33</f>
        <v>5804.8498055103109</v>
      </c>
      <c r="L33" s="77">
        <f>'Masses brutes'!L33/'Effectifs bruts moyens'!L33</f>
        <v>257202.43801652893</v>
      </c>
      <c r="M33" s="77">
        <f>'Masses brutes'!M33/'Effectifs bruts moyens'!M33</f>
        <v>6191.9153252557699</v>
      </c>
      <c r="N33" s="77">
        <f>'Masses brutes'!N33/'Effectifs bruts moyens'!N33</f>
        <v>5165.1500039548728</v>
      </c>
      <c r="O33" s="77">
        <f>'Masses brutes'!O33/'Effectifs bruts moyens'!O33</f>
        <v>5212.9069106555498</v>
      </c>
      <c r="P33" s="77">
        <f>'Masses brutes'!P33/'Effectifs bruts moyens'!P33</f>
        <v>6037.4595630168924</v>
      </c>
      <c r="Q33" s="77">
        <f>'Masses brutes'!Q33/'Effectifs bruts moyens'!Q33</f>
        <v>9593.7832810718355</v>
      </c>
      <c r="R33" s="77">
        <f>'Masses brutes'!R33/'Effectifs bruts moyens'!R33</f>
        <v>7852.6735178666695</v>
      </c>
      <c r="S33" s="77">
        <f>'Masses brutes'!S33/'Effectifs bruts moyens'!S33</f>
        <v>8575.7416568783246</v>
      </c>
      <c r="T33" s="77">
        <f>'Masses brutes'!T33/'Effectifs bruts moyens'!T33</f>
        <v>6076.8188896837892</v>
      </c>
      <c r="U33" s="77">
        <f>'Masses brutes'!U33/'Effectifs bruts moyens'!U33</f>
        <v>6232.2714356480228</v>
      </c>
      <c r="V33" s="77">
        <f>'Masses brutes'!V33/'Effectifs bruts moyens'!V33</f>
        <v>8064.0815847413296</v>
      </c>
      <c r="W33" s="77">
        <f>'Masses brutes'!W33/'Effectifs bruts moyens'!W33</f>
        <v>6483.5870047554654</v>
      </c>
      <c r="X33" s="77">
        <f>'Masses brutes'!X33/'Effectifs bruts moyens'!X33</f>
        <v>6907.3689508485731</v>
      </c>
      <c r="Y33" s="77">
        <f>'Masses brutes'!Y33/'Effectifs bruts moyens'!Y33</f>
        <v>7322.7000076618797</v>
      </c>
      <c r="Z33" s="77">
        <f>'Masses brutes'!Z33/'Effectifs bruts moyens'!Z33</f>
        <v>6841.41796986392</v>
      </c>
      <c r="AA33" s="77">
        <f>'Masses brutes'!AA33/'Effectifs bruts moyens'!AA33</f>
        <v>8455.2988848667064</v>
      </c>
      <c r="AB33" s="77">
        <f>'Masses brutes'!AB33/'Effectifs bruts moyens'!AB33</f>
        <v>6029.8363524838924</v>
      </c>
      <c r="AC33" s="77">
        <f>'Masses brutes'!AC33/'Effectifs bruts moyens'!AC33</f>
        <v>8182.4617813183104</v>
      </c>
      <c r="AD33" s="77">
        <f>'Masses brutes'!AD33/'Effectifs bruts moyens'!AD33</f>
        <v>5728.1008979752878</v>
      </c>
      <c r="AE33" s="77">
        <f>'Masses brutes'!AE33/'Effectifs bruts moyens'!AE33</f>
        <v>4739.5309831650166</v>
      </c>
      <c r="AF33" s="77">
        <f>'Masses brutes'!AF33/'Effectifs bruts moyens'!AF33</f>
        <v>5632.0793721924083</v>
      </c>
      <c r="AG33" s="77">
        <f>'Masses brutes'!AG33/'Effectifs bruts moyens'!AG33</f>
        <v>5495.5874406421635</v>
      </c>
      <c r="AH33" s="77">
        <f>'Masses brutes'!AH33/'Effectifs bruts moyens'!AH33</f>
        <v>4514.3843140382087</v>
      </c>
      <c r="AI33" s="77">
        <f>'Masses brutes'!AI33/'Effectifs bruts moyens'!AI33</f>
        <v>5383.7979117626655</v>
      </c>
      <c r="AJ33" s="77">
        <f>'Masses brutes'!AJ33/'Effectifs bruts moyens'!AJ33</f>
        <v>5609.9807175414926</v>
      </c>
      <c r="AK33" s="77">
        <f>'Masses brutes'!AK33/'Effectifs bruts moyens'!AK33</f>
        <v>6901.7824357908012</v>
      </c>
      <c r="AL33" s="77">
        <f>'Masses brutes'!AL33/'Effectifs bruts moyens'!AL33</f>
        <v>4375.3565587343583</v>
      </c>
      <c r="AM33" s="77">
        <f>'Masses brutes'!AM33/'Effectifs bruts moyens'!AM33</f>
        <v>5812.3061902601767</v>
      </c>
      <c r="AN33" s="77">
        <f>'Masses brutes'!AN33/'Effectifs bruts moyens'!AN33</f>
        <v>4184.1284619805283</v>
      </c>
      <c r="AO33" s="77">
        <f>'Masses brutes'!AO33/'Effectifs bruts moyens'!AO33</f>
        <v>4822.8502052618151</v>
      </c>
      <c r="AP33" s="77">
        <f>'Masses brutes'!AP33/'Effectifs bruts moyens'!AP33</f>
        <v>3923.4942607422786</v>
      </c>
      <c r="AQ33" s="77">
        <f>'Masses brutes'!AQ33/'Effectifs bruts moyens'!AQ33</f>
        <v>8213.4180038044033</v>
      </c>
      <c r="AR33" s="77">
        <f>'Masses brutes'!AR33/'Effectifs bruts moyens'!AR33</f>
        <v>7478.0784043020758</v>
      </c>
      <c r="AS33" s="69">
        <f>'Masses brutes'!AS33/'Effectifs bruts moyens'!AS33</f>
        <v>9129.3824774608438</v>
      </c>
      <c r="AT33" s="69">
        <f>'Masses brutes'!AT33/'Effectifs bruts moyens'!AT33</f>
        <v>8221.6593712855083</v>
      </c>
      <c r="AU33" s="69">
        <f>'Masses brutes'!AU33/'Effectifs bruts moyens'!AU33</f>
        <v>5699.1991946887611</v>
      </c>
      <c r="AV33" s="69">
        <f>'Masses brutes'!AV33/'Effectifs bruts moyens'!AV33</f>
        <v>7887.1630878848655</v>
      </c>
      <c r="AW33" s="69">
        <f>'Masses brutes'!AW33/'Effectifs bruts moyens'!AW33</f>
        <v>9179.4031119676292</v>
      </c>
      <c r="AX33" s="69">
        <f>'Masses brutes'!AX33/'Effectifs bruts moyens'!AX33</f>
        <v>5804.896040725871</v>
      </c>
      <c r="AY33" s="69">
        <f>'Masses brutes'!AY33/'Effectifs bruts moyens'!AY33</f>
        <v>4611.2058469270441</v>
      </c>
      <c r="AZ33" s="69">
        <f>'Masses brutes'!AZ33/'Effectifs bruts moyens'!AZ33</f>
        <v>6814.6968931077281</v>
      </c>
      <c r="BA33" s="69">
        <f>'Masses brutes'!BA33/'Effectifs bruts moyens'!BA33</f>
        <v>4459.0401856225462</v>
      </c>
      <c r="BB33" s="69">
        <f>'Masses brutes'!BB33/'Effectifs bruts moyens'!BB33</f>
        <v>5310.4840176913895</v>
      </c>
      <c r="BC33" s="69">
        <f>'Masses brutes'!BC33/'Effectifs bruts moyens'!BC33</f>
        <v>4049.2004774184511</v>
      </c>
      <c r="BD33" s="69">
        <f>'Masses brutes'!BD33/'Effectifs bruts moyens'!BD33</f>
        <v>4719.8856664007544</v>
      </c>
      <c r="BE33" s="69">
        <f>'Masses brutes'!BE33/'Effectifs bruts moyens'!BE33</f>
        <v>4454.3285876811788</v>
      </c>
      <c r="BF33" s="69" t="e">
        <f>'Masses brutes'!BF33/'Effectifs bruts moyens'!BF33</f>
        <v>#DIV/0!</v>
      </c>
      <c r="BG33" s="69">
        <f>'Masses brutes'!BG33/'Effectifs bruts moyens'!BG33</f>
        <v>4225.6642230033785</v>
      </c>
      <c r="BH33" s="69">
        <f>'Masses brutes'!BH33/'Effectifs bruts moyens'!BH33</f>
        <v>4124.6526587673388</v>
      </c>
    </row>
    <row r="34" spans="1:60" s="69" customFormat="1" ht="12" hidden="1" thickBot="1" x14ac:dyDescent="0.25">
      <c r="A34" s="139">
        <f t="shared" si="0"/>
        <v>38351</v>
      </c>
      <c r="B34" s="65">
        <f>'Masses brutes'!B34/'Effectifs bruts moyens'!B34</f>
        <v>6312.2562971391881</v>
      </c>
      <c r="C34" s="65">
        <f>'Masses brutes'!C34/'Effectifs bruts moyens'!C34</f>
        <v>6353.6825622474635</v>
      </c>
      <c r="D34" s="66">
        <f>'Masses brutes'!D34/'Effectifs bruts moyens'!D34</f>
        <v>7271.8847030958368</v>
      </c>
      <c r="E34" s="67">
        <f>'Masses brutes'!E34/'Effectifs bruts moyens'!E34</f>
        <v>5446.0137656591432</v>
      </c>
      <c r="F34" s="67">
        <f>'Masses brutes'!F34/'Effectifs bruts moyens'!F34</f>
        <v>6119.1846892194617</v>
      </c>
      <c r="G34" s="67">
        <f>'Masses brutes'!G34/'Effectifs bruts moyens'!G34</f>
        <v>6168.493195250875</v>
      </c>
      <c r="H34" s="67">
        <f>'Masses brutes'!H34/'Effectifs bruts moyens'!H34</f>
        <v>5162.2980470198163</v>
      </c>
      <c r="I34" s="68">
        <f>'Masses brutes'!I34/'Effectifs bruts moyens'!I34</f>
        <v>6450.9417348249854</v>
      </c>
      <c r="J34" s="67">
        <f>'Masses brutes'!J34/'Effectifs bruts moyens'!J34</f>
        <v>5177.9865244939374</v>
      </c>
      <c r="K34" s="67">
        <f>'Masses brutes'!K34/'Effectifs bruts moyens'!K34</f>
        <v>6359.2091459903495</v>
      </c>
      <c r="L34" s="67">
        <f>'Masses brutes'!L34/'Effectifs bruts moyens'!L34</f>
        <v>104091.00808507539</v>
      </c>
      <c r="M34" s="67">
        <f>'Masses brutes'!M34/'Effectifs bruts moyens'!M34</f>
        <v>7210.3198954636155</v>
      </c>
      <c r="N34" s="67">
        <f>'Masses brutes'!N34/'Effectifs bruts moyens'!N34</f>
        <v>5989.5873749562179</v>
      </c>
      <c r="O34" s="67">
        <f>'Masses brutes'!O34/'Effectifs bruts moyens'!O34</f>
        <v>5603.6252487123802</v>
      </c>
      <c r="P34" s="67">
        <f>'Masses brutes'!P34/'Effectifs bruts moyens'!P34</f>
        <v>6773.0160065414457</v>
      </c>
      <c r="Q34" s="67">
        <f>'Masses brutes'!Q34/'Effectifs bruts moyens'!Q34</f>
        <v>10426.433909287258</v>
      </c>
      <c r="R34" s="67">
        <f>'Masses brutes'!R34/'Effectifs bruts moyens'!R34</f>
        <v>9116.5452712532515</v>
      </c>
      <c r="S34" s="67">
        <f>'Masses brutes'!S34/'Effectifs bruts moyens'!S34</f>
        <v>9951.1051989288662</v>
      </c>
      <c r="T34" s="67">
        <f>'Masses brutes'!T34/'Effectifs bruts moyens'!T34</f>
        <v>6916.6140649181107</v>
      </c>
      <c r="U34" s="67">
        <f>'Masses brutes'!U34/'Effectifs bruts moyens'!U34</f>
        <v>6819.7821918444197</v>
      </c>
      <c r="V34" s="67">
        <f>'Masses brutes'!V34/'Effectifs bruts moyens'!V34</f>
        <v>8792.3566912034985</v>
      </c>
      <c r="W34" s="67">
        <f>'Masses brutes'!W34/'Effectifs bruts moyens'!W34</f>
        <v>7261.44025383395</v>
      </c>
      <c r="X34" s="67">
        <f>'Masses brutes'!X34/'Effectifs bruts moyens'!X34</f>
        <v>7678.0640050207367</v>
      </c>
      <c r="Y34" s="67">
        <f>'Masses brutes'!Y34/'Effectifs bruts moyens'!Y34</f>
        <v>8127.7870835203694</v>
      </c>
      <c r="Z34" s="67">
        <f>'Masses brutes'!Z34/'Effectifs bruts moyens'!Z34</f>
        <v>7574.8461540967483</v>
      </c>
      <c r="AA34" s="67">
        <f>'Masses brutes'!AA34/'Effectifs bruts moyens'!AA34</f>
        <v>9436.7134330199806</v>
      </c>
      <c r="AB34" s="67">
        <f>'Masses brutes'!AB34/'Effectifs bruts moyens'!AB34</f>
        <v>6544.2030161982211</v>
      </c>
      <c r="AC34" s="67">
        <f>'Masses brutes'!AC34/'Effectifs bruts moyens'!AC34</f>
        <v>9611.148394887201</v>
      </c>
      <c r="AD34" s="67">
        <f>'Masses brutes'!AD34/'Effectifs bruts moyens'!AD34</f>
        <v>7049.886955107967</v>
      </c>
      <c r="AE34" s="67">
        <f>'Masses brutes'!AE34/'Effectifs bruts moyens'!AE34</f>
        <v>5446.0137656591432</v>
      </c>
      <c r="AF34" s="67">
        <f>'Masses brutes'!AF34/'Effectifs bruts moyens'!AF34</f>
        <v>6612.7370889296408</v>
      </c>
      <c r="AG34" s="67">
        <f>'Masses brutes'!AG34/'Effectifs bruts moyens'!AG34</f>
        <v>6659.152591665068</v>
      </c>
      <c r="AH34" s="67">
        <f>'Masses brutes'!AH34/'Effectifs bruts moyens'!AH34</f>
        <v>5118.3050450376895</v>
      </c>
      <c r="AI34" s="67">
        <f>'Masses brutes'!AI34/'Effectifs bruts moyens'!AI34</f>
        <v>5869.8667050605136</v>
      </c>
      <c r="AJ34" s="67">
        <f>'Masses brutes'!AJ34/'Effectifs bruts moyens'!AJ34</f>
        <v>5902.1790569998802</v>
      </c>
      <c r="AK34" s="67">
        <f>'Masses brutes'!AK34/'Effectifs bruts moyens'!AK34</f>
        <v>7649.7383115783705</v>
      </c>
      <c r="AL34" s="67">
        <f>'Masses brutes'!AL34/'Effectifs bruts moyens'!AL34</f>
        <v>4752.6678829737411</v>
      </c>
      <c r="AM34" s="67">
        <f>'Masses brutes'!AM34/'Effectifs bruts moyens'!AM34</f>
        <v>6568.4316465395013</v>
      </c>
      <c r="AN34" s="67">
        <f>'Masses brutes'!AN34/'Effectifs bruts moyens'!AN34</f>
        <v>4011.9076659390375</v>
      </c>
      <c r="AO34" s="67">
        <f>'Masses brutes'!AO34/'Effectifs bruts moyens'!AO34</f>
        <v>4409.380650926927</v>
      </c>
      <c r="AP34" s="67">
        <f>'Masses brutes'!AP34/'Effectifs bruts moyens'!AP34</f>
        <v>3857.384223828115</v>
      </c>
      <c r="AQ34" s="67">
        <f>'Masses brutes'!AQ34/'Effectifs bruts moyens'!AQ34</f>
        <v>9654.5820310903218</v>
      </c>
      <c r="AR34" s="67">
        <f>'Masses brutes'!AR34/'Effectifs bruts moyens'!AR34</f>
        <v>7415.4235006342196</v>
      </c>
      <c r="AS34" s="67">
        <f>'Masses brutes'!AS34/'Effectifs bruts moyens'!AS34</f>
        <v>9830.4462746457884</v>
      </c>
      <c r="AT34" s="67">
        <f>'Masses brutes'!AT34/'Effectifs bruts moyens'!AT34</f>
        <v>9437.4537432896559</v>
      </c>
      <c r="AU34" s="67">
        <f>'Masses brutes'!AU34/'Effectifs bruts moyens'!AU34</f>
        <v>6417.6630382755138</v>
      </c>
      <c r="AV34" s="67">
        <f>'Masses brutes'!AV34/'Effectifs bruts moyens'!AV34</f>
        <v>8882.8465860664637</v>
      </c>
      <c r="AW34" s="67">
        <f>'Masses brutes'!AW34/'Effectifs bruts moyens'!AW34</f>
        <v>10419.492843788885</v>
      </c>
      <c r="AX34" s="67">
        <f>'Masses brutes'!AX34/'Effectifs bruts moyens'!AX34</f>
        <v>6414.0526352280194</v>
      </c>
      <c r="AY34" s="67">
        <f>'Masses brutes'!AY34/'Effectifs bruts moyens'!AY34</f>
        <v>4651.2118652181225</v>
      </c>
      <c r="AZ34" s="67">
        <f>'Masses brutes'!AZ34/'Effectifs bruts moyens'!AZ34</f>
        <v>8203.5669048739783</v>
      </c>
      <c r="BA34" s="67">
        <f>'Masses brutes'!BA34/'Effectifs bruts moyens'!BA34</f>
        <v>4973.6349308964154</v>
      </c>
      <c r="BB34" s="67">
        <f>'Masses brutes'!BB34/'Effectifs bruts moyens'!BB34</f>
        <v>5653.6514581197325</v>
      </c>
      <c r="BC34" s="67">
        <f>'Masses brutes'!BC34/'Effectifs bruts moyens'!BC34</f>
        <v>4129.107365758231</v>
      </c>
      <c r="BD34" s="67">
        <f>'Masses brutes'!BD34/'Effectifs bruts moyens'!BD34</f>
        <v>5035.3420020503381</v>
      </c>
      <c r="BE34" s="67">
        <f>'Masses brutes'!BE34/'Effectifs bruts moyens'!BE34</f>
        <v>4820.9960699463891</v>
      </c>
      <c r="BF34" s="67" t="e">
        <f>'Masses brutes'!BF34/'Effectifs bruts moyens'!BF34</f>
        <v>#DIV/0!</v>
      </c>
      <c r="BG34" s="67">
        <f>'Masses brutes'!BG34/'Effectifs bruts moyens'!BG34</f>
        <v>4475.8055020116981</v>
      </c>
      <c r="BH34" s="67">
        <f>'Masses brutes'!BH34/'Effectifs bruts moyens'!BH34</f>
        <v>4317.4719832807141</v>
      </c>
    </row>
    <row r="35" spans="1:60" s="69" customFormat="1" hidden="1" x14ac:dyDescent="0.2">
      <c r="A35" s="140">
        <f t="shared" si="0"/>
        <v>38441</v>
      </c>
      <c r="B35" s="79">
        <f>'Masses brutes'!B35/'Effectifs bruts moyens'!B35</f>
        <v>5934.7213898399696</v>
      </c>
      <c r="C35" s="79">
        <f>'Masses brutes'!C35/'Effectifs bruts moyens'!C35</f>
        <v>5982.5177986550589</v>
      </c>
      <c r="D35" s="80">
        <f>'Masses brutes'!D35/'Effectifs bruts moyens'!D35</f>
        <v>6653.5833650390778</v>
      </c>
      <c r="E35" s="81">
        <f>'Masses brutes'!E35/'Effectifs bruts moyens'!E35</f>
        <v>5093.4009433325282</v>
      </c>
      <c r="F35" s="81">
        <f>'Masses brutes'!F35/'Effectifs bruts moyens'!F35</f>
        <v>5813.0656562378363</v>
      </c>
      <c r="G35" s="81">
        <f>'Masses brutes'!G35/'Effectifs bruts moyens'!G35</f>
        <v>5875.2415166585515</v>
      </c>
      <c r="H35" s="81">
        <f>'Masses brutes'!H35/'Effectifs bruts moyens'!H35</f>
        <v>4577.2309465763592</v>
      </c>
      <c r="I35" s="82">
        <f>'Masses brutes'!I35/'Effectifs bruts moyens'!I35</f>
        <v>6088.2855163638169</v>
      </c>
      <c r="J35" s="81">
        <f>'Masses brutes'!J35/'Effectifs bruts moyens'!J35</f>
        <v>4701.4945569206675</v>
      </c>
      <c r="K35" s="81">
        <f>'Masses brutes'!K35/'Effectifs bruts moyens'!K35</f>
        <v>6105.1597628227546</v>
      </c>
      <c r="L35" s="81">
        <f>'Masses brutes'!L35/'Effectifs bruts moyens'!L35</f>
        <v>66041.694210641886</v>
      </c>
      <c r="M35" s="81">
        <f>'Masses brutes'!M35/'Effectifs bruts moyens'!M35</f>
        <v>6510.3530716265759</v>
      </c>
      <c r="N35" s="81">
        <f>'Masses brutes'!N35/'Effectifs bruts moyens'!N35</f>
        <v>5171.7757531660509</v>
      </c>
      <c r="O35" s="81">
        <f>'Masses brutes'!O35/'Effectifs bruts moyens'!O35</f>
        <v>5236.0626827909564</v>
      </c>
      <c r="P35" s="81">
        <f>'Masses brutes'!P35/'Effectifs bruts moyens'!P35</f>
        <v>6088.9890573271296</v>
      </c>
      <c r="Q35" s="81">
        <f>'Masses brutes'!Q35/'Effectifs bruts moyens'!Q35</f>
        <v>10563.999855757094</v>
      </c>
      <c r="R35" s="81">
        <f>'Masses brutes'!R35/'Effectifs bruts moyens'!R35</f>
        <v>8207.0351396213464</v>
      </c>
      <c r="S35" s="81">
        <f>'Masses brutes'!S35/'Effectifs bruts moyens'!S35</f>
        <v>9438.2548028428664</v>
      </c>
      <c r="T35" s="81">
        <f>'Masses brutes'!T35/'Effectifs bruts moyens'!T35</f>
        <v>6152.1106410012808</v>
      </c>
      <c r="U35" s="81">
        <f>'Masses brutes'!U35/'Effectifs bruts moyens'!U35</f>
        <v>6235.0186714922647</v>
      </c>
      <c r="V35" s="81">
        <f>'Masses brutes'!V35/'Effectifs bruts moyens'!V35</f>
        <v>8864.6265048197965</v>
      </c>
      <c r="W35" s="81">
        <f>'Masses brutes'!W35/'Effectifs bruts moyens'!W35</f>
        <v>6824.6127589831294</v>
      </c>
      <c r="X35" s="81">
        <f>'Masses brutes'!X35/'Effectifs bruts moyens'!X35</f>
        <v>7042.4159784098492</v>
      </c>
      <c r="Y35" s="81">
        <f>'Masses brutes'!Y35/'Effectifs bruts moyens'!Y35</f>
        <v>7551.2823445826753</v>
      </c>
      <c r="Z35" s="81">
        <f>'Masses brutes'!Z35/'Effectifs bruts moyens'!Z35</f>
        <v>7077.2912515757016</v>
      </c>
      <c r="AA35" s="81">
        <f>'Masses brutes'!AA35/'Effectifs bruts moyens'!AA35</f>
        <v>8677.733110621939</v>
      </c>
      <c r="AB35" s="81">
        <f>'Masses brutes'!AB35/'Effectifs bruts moyens'!AB35</f>
        <v>6147.1856965592833</v>
      </c>
      <c r="AC35" s="81">
        <f>'Masses brutes'!AC35/'Effectifs bruts moyens'!AC35</f>
        <v>8639.0147127065902</v>
      </c>
      <c r="AD35" s="81">
        <f>'Masses brutes'!AD35/'Effectifs bruts moyens'!AD35</f>
        <v>6213.1346555520722</v>
      </c>
      <c r="AE35" s="81">
        <f>'Masses brutes'!AE35/'Effectifs bruts moyens'!AE35</f>
        <v>5093.4009433325282</v>
      </c>
      <c r="AF35" s="81">
        <f>'Masses brutes'!AF35/'Effectifs bruts moyens'!AF35</f>
        <v>6176.0596233444448</v>
      </c>
      <c r="AG35" s="81">
        <f>'Masses brutes'!AG35/'Effectifs bruts moyens'!AG35</f>
        <v>5897.3724484837521</v>
      </c>
      <c r="AH35" s="81">
        <f>'Masses brutes'!AH35/'Effectifs bruts moyens'!AH35</f>
        <v>4834.4875465925907</v>
      </c>
      <c r="AI35" s="81">
        <f>'Masses brutes'!AI35/'Effectifs bruts moyens'!AI35</f>
        <v>5445.0322409238497</v>
      </c>
      <c r="AJ35" s="81">
        <f>'Masses brutes'!AJ35/'Effectifs bruts moyens'!AJ35</f>
        <v>5652.906199983584</v>
      </c>
      <c r="AK35" s="81">
        <f>'Masses brutes'!AK35/'Effectifs bruts moyens'!AK35</f>
        <v>7245.3364434989107</v>
      </c>
      <c r="AL35" s="81">
        <f>'Masses brutes'!AL35/'Effectifs bruts moyens'!AL35</f>
        <v>4265.7062949952342</v>
      </c>
      <c r="AM35" s="81">
        <f>'Masses brutes'!AM35/'Effectifs bruts moyens'!AM35</f>
        <v>5826.8312666700403</v>
      </c>
      <c r="AN35" s="81">
        <f>'Masses brutes'!AN35/'Effectifs bruts moyens'!AN35</f>
        <v>3980.3186810657312</v>
      </c>
      <c r="AO35" s="81">
        <f>'Masses brutes'!AO35/'Effectifs bruts moyens'!AO35</f>
        <v>4554.4492873308718</v>
      </c>
      <c r="AP35" s="81">
        <f>'Masses brutes'!AP35/'Effectifs bruts moyens'!AP35</f>
        <v>3766.4618153762758</v>
      </c>
      <c r="AQ35" s="81">
        <f>'Masses brutes'!AQ35/'Effectifs bruts moyens'!AQ35</f>
        <v>8559.8703779143652</v>
      </c>
      <c r="AR35" s="81">
        <f>'Masses brutes'!AR35/'Effectifs bruts moyens'!AR35</f>
        <v>7873.0118531503194</v>
      </c>
      <c r="AS35" s="81">
        <f>'Masses brutes'!AS35/'Effectifs bruts moyens'!AS35</f>
        <v>9888.5959335607859</v>
      </c>
      <c r="AT35" s="81">
        <f>'Masses brutes'!AT35/'Effectifs bruts moyens'!AT35</f>
        <v>10696.388681555756</v>
      </c>
      <c r="AU35" s="81">
        <f>'Masses brutes'!AU35/'Effectifs bruts moyens'!AU35</f>
        <v>5734.6893589579795</v>
      </c>
      <c r="AV35" s="81">
        <f>'Masses brutes'!AV35/'Effectifs bruts moyens'!AV35</f>
        <v>8644.0858022171014</v>
      </c>
      <c r="AW35" s="81">
        <f>'Masses brutes'!AW35/'Effectifs bruts moyens'!AW35</f>
        <v>9595.1055436704719</v>
      </c>
      <c r="AX35" s="81">
        <f>'Masses brutes'!AX35/'Effectifs bruts moyens'!AX35</f>
        <v>6216.6267637614092</v>
      </c>
      <c r="AY35" s="81">
        <f>'Masses brutes'!AY35/'Effectifs bruts moyens'!AY35</f>
        <v>4294.6850962022845</v>
      </c>
      <c r="AZ35" s="81">
        <f>'Masses brutes'!AZ35/'Effectifs bruts moyens'!AZ35</f>
        <v>6450.7495856406831</v>
      </c>
      <c r="BA35" s="81">
        <f>'Masses brutes'!BA35/'Effectifs bruts moyens'!BA35</f>
        <v>4518.3257603473758</v>
      </c>
      <c r="BB35" s="81">
        <f>'Masses brutes'!BB35/'Effectifs bruts moyens'!BB35</f>
        <v>5261.9959670426724</v>
      </c>
      <c r="BC35" s="81">
        <f>'Masses brutes'!BC35/'Effectifs bruts moyens'!BC35</f>
        <v>3959.7008084639474</v>
      </c>
      <c r="BD35" s="81">
        <f>'Masses brutes'!BD35/'Effectifs bruts moyens'!BD35</f>
        <v>4588.2540884871887</v>
      </c>
      <c r="BE35" s="81">
        <f>'Masses brutes'!BE35/'Effectifs bruts moyens'!BE35</f>
        <v>4361.4582396804853</v>
      </c>
      <c r="BF35" s="81" t="e">
        <f>'Masses brutes'!BF35/'Effectifs bruts moyens'!BF35</f>
        <v>#DIV/0!</v>
      </c>
      <c r="BG35" s="81">
        <f>'Masses brutes'!BG35/'Effectifs bruts moyens'!BG35</f>
        <v>4172.1941928193455</v>
      </c>
      <c r="BH35" s="81">
        <f>'Masses brutes'!BH35/'Effectifs bruts moyens'!BH35</f>
        <v>4061.3532727688421</v>
      </c>
    </row>
    <row r="36" spans="1:60" s="69" customFormat="1" hidden="1" x14ac:dyDescent="0.2">
      <c r="A36" s="138">
        <f t="shared" si="0"/>
        <v>38533</v>
      </c>
      <c r="B36" s="75">
        <f>'Masses brutes'!B36/'Effectifs bruts moyens'!B36</f>
        <v>6038.0922339618546</v>
      </c>
      <c r="C36" s="75">
        <f>'Masses brutes'!C36/'Effectifs bruts moyens'!C36</f>
        <v>6075.2595418396731</v>
      </c>
      <c r="D36" s="76">
        <f>'Masses brutes'!D36/'Effectifs bruts moyens'!D36</f>
        <v>6982.3074026866907</v>
      </c>
      <c r="E36" s="69">
        <f>'Masses brutes'!E36/'Effectifs bruts moyens'!E36</f>
        <v>5293.2362347872895</v>
      </c>
      <c r="F36" s="69">
        <f>'Masses brutes'!F36/'Effectifs bruts moyens'!F36</f>
        <v>5843.1110225695184</v>
      </c>
      <c r="G36" s="69">
        <f>'Masses brutes'!G36/'Effectifs bruts moyens'!G36</f>
        <v>5885.7674099989608</v>
      </c>
      <c r="H36" s="69">
        <f>'Masses brutes'!H36/'Effectifs bruts moyens'!H36</f>
        <v>5036.2712071674468</v>
      </c>
      <c r="I36" s="78">
        <f>'Masses brutes'!I36/'Effectifs bruts moyens'!I36</f>
        <v>6176.8756147814811</v>
      </c>
      <c r="J36" s="69">
        <f>'Masses brutes'!J36/'Effectifs bruts moyens'!J36</f>
        <v>4922.6317419437082</v>
      </c>
      <c r="K36" s="69">
        <f>'Masses brutes'!K36/'Effectifs bruts moyens'!K36</f>
        <v>6074.0628229537651</v>
      </c>
      <c r="L36" s="69">
        <f>'Masses brutes'!L36/'Effectifs bruts moyens'!L36</f>
        <v>121628.10142909491</v>
      </c>
      <c r="M36" s="69">
        <f>'Masses brutes'!M36/'Effectifs bruts moyens'!M36</f>
        <v>6770.7672443085285</v>
      </c>
      <c r="N36" s="69">
        <f>'Masses brutes'!N36/'Effectifs bruts moyens'!N36</f>
        <v>5324.1507797774284</v>
      </c>
      <c r="O36" s="69">
        <f>'Masses brutes'!O36/'Effectifs bruts moyens'!O36</f>
        <v>5288.9283961857018</v>
      </c>
      <c r="P36" s="69">
        <f>'Masses brutes'!P36/'Effectifs bruts moyens'!P36</f>
        <v>6415.5033936450063</v>
      </c>
      <c r="Q36" s="69">
        <f>'Masses brutes'!Q36/'Effectifs bruts moyens'!Q36</f>
        <v>10786.36456241033</v>
      </c>
      <c r="R36" s="69">
        <f>'Masses brutes'!R36/'Effectifs bruts moyens'!R36</f>
        <v>8706.7024600776858</v>
      </c>
      <c r="S36" s="69">
        <f>'Masses brutes'!S36/'Effectifs bruts moyens'!S36</f>
        <v>9493.5118574215248</v>
      </c>
      <c r="T36" s="69">
        <f>'Masses brutes'!T36/'Effectifs bruts moyens'!T36</f>
        <v>6454.4494612606923</v>
      </c>
      <c r="U36" s="69">
        <f>'Masses brutes'!U36/'Effectifs bruts moyens'!U36</f>
        <v>6494.2468312068822</v>
      </c>
      <c r="V36" s="69">
        <f>'Masses brutes'!V36/'Effectifs bruts moyens'!V36</f>
        <v>8827.0122725349138</v>
      </c>
      <c r="W36" s="69">
        <f>'Masses brutes'!W36/'Effectifs bruts moyens'!W36</f>
        <v>6900.2717774281073</v>
      </c>
      <c r="X36" s="69">
        <f>'Masses brutes'!X36/'Effectifs bruts moyens'!X36</f>
        <v>7291.487603580581</v>
      </c>
      <c r="Y36" s="69">
        <f>'Masses brutes'!Y36/'Effectifs bruts moyens'!Y36</f>
        <v>8003.0428769813652</v>
      </c>
      <c r="Z36" s="69">
        <f>'Masses brutes'!Z36/'Effectifs bruts moyens'!Z36</f>
        <v>7310.2513465284674</v>
      </c>
      <c r="AA36" s="69">
        <f>'Masses brutes'!AA36/'Effectifs bruts moyens'!AA36</f>
        <v>9646.2021383071988</v>
      </c>
      <c r="AB36" s="69">
        <f>'Masses brutes'!AB36/'Effectifs bruts moyens'!AB36</f>
        <v>6347.0673380549824</v>
      </c>
      <c r="AC36" s="69">
        <f>'Masses brutes'!AC36/'Effectifs bruts moyens'!AC36</f>
        <v>10729.804510829868</v>
      </c>
      <c r="AD36" s="69">
        <f>'Masses brutes'!AD36/'Effectifs bruts moyens'!AD36</f>
        <v>6345.6887033118746</v>
      </c>
      <c r="AE36" s="69">
        <f>'Masses brutes'!AE36/'Effectifs bruts moyens'!AE36</f>
        <v>5293.2362347872895</v>
      </c>
      <c r="AF36" s="69">
        <f>'Masses brutes'!AF36/'Effectifs bruts moyens'!AF36</f>
        <v>6395.0931777715632</v>
      </c>
      <c r="AG36" s="69">
        <f>'Masses brutes'!AG36/'Effectifs bruts moyens'!AG36</f>
        <v>6098.1549403334948</v>
      </c>
      <c r="AH36" s="69">
        <f>'Masses brutes'!AH36/'Effectifs bruts moyens'!AH36</f>
        <v>5031.4976856141257</v>
      </c>
      <c r="AI36" s="69">
        <f>'Masses brutes'!AI36/'Effectifs bruts moyens'!AI36</f>
        <v>5547.9033239731907</v>
      </c>
      <c r="AJ36" s="69">
        <f>'Masses brutes'!AJ36/'Effectifs bruts moyens'!AJ36</f>
        <v>5787.2754042228435</v>
      </c>
      <c r="AK36" s="69">
        <f>'Masses brutes'!AK36/'Effectifs bruts moyens'!AK36</f>
        <v>7280.6910082979402</v>
      </c>
      <c r="AL36" s="69">
        <f>'Masses brutes'!AL36/'Effectifs bruts moyens'!AL36</f>
        <v>4402.6708165768723</v>
      </c>
      <c r="AM36" s="69">
        <f>'Masses brutes'!AM36/'Effectifs bruts moyens'!AM36</f>
        <v>6115.6595285274052</v>
      </c>
      <c r="AN36" s="69">
        <f>'Masses brutes'!AN36/'Effectifs bruts moyens'!AN36</f>
        <v>4110.1616974190601</v>
      </c>
      <c r="AO36" s="69">
        <f>'Masses brutes'!AO36/'Effectifs bruts moyens'!AO36</f>
        <v>4659.4600770329334</v>
      </c>
      <c r="AP36" s="69">
        <f>'Masses brutes'!AP36/'Effectifs bruts moyens'!AP36</f>
        <v>3896.6031676593643</v>
      </c>
      <c r="AQ36" s="69">
        <f>'Masses brutes'!AQ36/'Effectifs bruts moyens'!AQ36</f>
        <v>8701.1989423166233</v>
      </c>
      <c r="AR36" s="69">
        <f>'Masses brutes'!AR36/'Effectifs bruts moyens'!AR36</f>
        <v>7577.3696087333092</v>
      </c>
      <c r="AS36" s="69">
        <f>'Masses brutes'!AS36/'Effectifs bruts moyens'!AS36</f>
        <v>9796.8948080852315</v>
      </c>
      <c r="AT36" s="69">
        <f>'Masses brutes'!AT36/'Effectifs bruts moyens'!AT36</f>
        <v>8978.4090165832804</v>
      </c>
      <c r="AU36" s="69">
        <f>'Masses brutes'!AU36/'Effectifs bruts moyens'!AU36</f>
        <v>5977.2804730843818</v>
      </c>
      <c r="AV36" s="69">
        <f>'Masses brutes'!AV36/'Effectifs bruts moyens'!AV36</f>
        <v>8579.7219998884102</v>
      </c>
      <c r="AW36" s="69">
        <f>'Masses brutes'!AW36/'Effectifs bruts moyens'!AW36</f>
        <v>9858.5857837210424</v>
      </c>
      <c r="AX36" s="69">
        <f>'Masses brutes'!AX36/'Effectifs bruts moyens'!AX36</f>
        <v>6176.7093713506165</v>
      </c>
      <c r="AY36" s="69">
        <f>'Masses brutes'!AY36/'Effectifs bruts moyens'!AY36</f>
        <v>4486.1063878327586</v>
      </c>
      <c r="AZ36" s="69">
        <f>'Masses brutes'!AZ36/'Effectifs bruts moyens'!AZ36</f>
        <v>7332.964612462577</v>
      </c>
      <c r="BA36" s="69">
        <f>'Masses brutes'!BA36/'Effectifs bruts moyens'!BA36</f>
        <v>4634.3507738995231</v>
      </c>
      <c r="BB36" s="69">
        <f>'Masses brutes'!BB36/'Effectifs bruts moyens'!BB36</f>
        <v>5465.9582727832667</v>
      </c>
      <c r="BC36" s="69">
        <f>'Masses brutes'!BC36/'Effectifs bruts moyens'!BC36</f>
        <v>4058.2904922415619</v>
      </c>
      <c r="BD36" s="69">
        <f>'Masses brutes'!BD36/'Effectifs bruts moyens'!BD36</f>
        <v>4794.7309642471018</v>
      </c>
      <c r="BE36" s="69">
        <f>'Masses brutes'!BE36/'Effectifs bruts moyens'!BE36</f>
        <v>4596.4766276448381</v>
      </c>
      <c r="BF36" s="69" t="e">
        <f>'Masses brutes'!BF36/'Effectifs bruts moyens'!BF36</f>
        <v>#DIV/0!</v>
      </c>
      <c r="BG36" s="69">
        <f>'Masses brutes'!BG36/'Effectifs bruts moyens'!BG36</f>
        <v>4299.6519197792359</v>
      </c>
      <c r="BH36" s="69">
        <f>'Masses brutes'!BH36/'Effectifs bruts moyens'!BH36</f>
        <v>4169.7364116313202</v>
      </c>
    </row>
    <row r="37" spans="1:60" s="69" customFormat="1" hidden="1" x14ac:dyDescent="0.2">
      <c r="A37" s="138">
        <f t="shared" si="0"/>
        <v>38625</v>
      </c>
      <c r="B37" s="75">
        <f>'Masses brutes'!B37/'Effectifs bruts moyens'!B37</f>
        <v>5868.5870021631172</v>
      </c>
      <c r="C37" s="75">
        <f>'Masses brutes'!C37/'Effectifs bruts moyens'!C37</f>
        <v>5891.0449415699613</v>
      </c>
      <c r="D37" s="76">
        <f>'Masses brutes'!D37/'Effectifs bruts moyens'!D37</f>
        <v>6644.7176457169899</v>
      </c>
      <c r="E37" s="69">
        <f>'Masses brutes'!E37/'Effectifs bruts moyens'!E37</f>
        <v>4877.0653967951794</v>
      </c>
      <c r="F37" s="69">
        <f>'Masses brutes'!F37/'Effectifs bruts moyens'!F37</f>
        <v>5753.4188692793468</v>
      </c>
      <c r="G37" s="69">
        <f>'Masses brutes'!G37/'Effectifs bruts moyens'!G37</f>
        <v>5778.9620717822036</v>
      </c>
      <c r="H37" s="69">
        <f>'Masses brutes'!H37/'Effectifs bruts moyens'!H37</f>
        <v>5292.3490790646902</v>
      </c>
      <c r="I37" s="78">
        <f>'Masses brutes'!I37/'Effectifs bruts moyens'!I37</f>
        <v>5987.4586717503898</v>
      </c>
      <c r="J37" s="69">
        <f>'Masses brutes'!J37/'Effectifs bruts moyens'!J37</f>
        <v>4902.3991668308927</v>
      </c>
      <c r="K37" s="69">
        <f>'Masses brutes'!K37/'Effectifs bruts moyens'!K37</f>
        <v>5948.163331648514</v>
      </c>
      <c r="L37" s="69">
        <f>'Masses brutes'!L37/'Effectifs bruts moyens'!L37</f>
        <v>261472.97720199754</v>
      </c>
      <c r="M37" s="69">
        <f>'Masses brutes'!M37/'Effectifs bruts moyens'!M37</f>
        <v>6355.3201720721845</v>
      </c>
      <c r="N37" s="69">
        <f>'Masses brutes'!N37/'Effectifs bruts moyens'!N37</f>
        <v>5246.6372015384113</v>
      </c>
      <c r="O37" s="69">
        <f>'Masses brutes'!O37/'Effectifs bruts moyens'!O37</f>
        <v>5392.6032176872604</v>
      </c>
      <c r="P37" s="69">
        <f>'Masses brutes'!P37/'Effectifs bruts moyens'!P37</f>
        <v>6164.1649628438645</v>
      </c>
      <c r="Q37" s="69">
        <f>'Masses brutes'!Q37/'Effectifs bruts moyens'!Q37</f>
        <v>9709.900244182707</v>
      </c>
      <c r="R37" s="69">
        <f>'Masses brutes'!R37/'Effectifs bruts moyens'!R37</f>
        <v>8023.8843804591579</v>
      </c>
      <c r="S37" s="69">
        <f>'Masses brutes'!S37/'Effectifs bruts moyens'!S37</f>
        <v>8597.848983666694</v>
      </c>
      <c r="T37" s="69">
        <f>'Masses brutes'!T37/'Effectifs bruts moyens'!T37</f>
        <v>6233.4982450946918</v>
      </c>
      <c r="U37" s="69">
        <f>'Masses brutes'!U37/'Effectifs bruts moyens'!U37</f>
        <v>6406.775969313052</v>
      </c>
      <c r="V37" s="69">
        <f>'Masses brutes'!V37/'Effectifs bruts moyens'!V37</f>
        <v>8343.8882660781837</v>
      </c>
      <c r="W37" s="69">
        <f>'Masses brutes'!W37/'Effectifs bruts moyens'!W37</f>
        <v>6664.391773708664</v>
      </c>
      <c r="X37" s="69">
        <f>'Masses brutes'!X37/'Effectifs bruts moyens'!X37</f>
        <v>7093.4910209043455</v>
      </c>
      <c r="Y37" s="69">
        <f>'Masses brutes'!Y37/'Effectifs bruts moyens'!Y37</f>
        <v>7573.3852825460817</v>
      </c>
      <c r="Z37" s="69">
        <f>'Masses brutes'!Z37/'Effectifs bruts moyens'!Z37</f>
        <v>7039.2015060459053</v>
      </c>
      <c r="AA37" s="69">
        <f>'Masses brutes'!AA37/'Effectifs bruts moyens'!AA37</f>
        <v>8833.9278968623803</v>
      </c>
      <c r="AB37" s="69">
        <f>'Masses brutes'!AB37/'Effectifs bruts moyens'!AB37</f>
        <v>6204.4870824870923</v>
      </c>
      <c r="AC37" s="69">
        <f>'Masses brutes'!AC37/'Effectifs bruts moyens'!AC37</f>
        <v>8711.8864960624069</v>
      </c>
      <c r="AD37" s="69">
        <f>'Masses brutes'!AD37/'Effectifs bruts moyens'!AD37</f>
        <v>5841.9365946939461</v>
      </c>
      <c r="AE37" s="69">
        <f>'Masses brutes'!AE37/'Effectifs bruts moyens'!AE37</f>
        <v>4877.0653967951794</v>
      </c>
      <c r="AF37" s="69">
        <f>'Masses brutes'!AF37/'Effectifs bruts moyens'!AF37</f>
        <v>5803.8925288497376</v>
      </c>
      <c r="AG37" s="69">
        <f>'Masses brutes'!AG37/'Effectifs bruts moyens'!AG37</f>
        <v>5630.8857259530523</v>
      </c>
      <c r="AH37" s="69">
        <f>'Masses brutes'!AH37/'Effectifs bruts moyens'!AH37</f>
        <v>4645.8460632961242</v>
      </c>
      <c r="AI37" s="69">
        <f>'Masses brutes'!AI37/'Effectifs bruts moyens'!AI37</f>
        <v>5513.5105139967036</v>
      </c>
      <c r="AJ37" s="69">
        <f>'Masses brutes'!AJ37/'Effectifs bruts moyens'!AJ37</f>
        <v>5724.7058724401668</v>
      </c>
      <c r="AK37" s="69">
        <f>'Masses brutes'!AK37/'Effectifs bruts moyens'!AK37</f>
        <v>7092.9509498482539</v>
      </c>
      <c r="AL37" s="69">
        <f>'Masses brutes'!AL37/'Effectifs bruts moyens'!AL37</f>
        <v>4483.9288183274848</v>
      </c>
      <c r="AM37" s="69">
        <f>'Masses brutes'!AM37/'Effectifs bruts moyens'!AM37</f>
        <v>5994.8226648601103</v>
      </c>
      <c r="AN37" s="69">
        <f>'Masses brutes'!AN37/'Effectifs bruts moyens'!AN37</f>
        <v>4331.6352389666235</v>
      </c>
      <c r="AO37" s="69">
        <f>'Masses brutes'!AO37/'Effectifs bruts moyens'!AO37</f>
        <v>4992.083053763854</v>
      </c>
      <c r="AP37" s="69">
        <f>'Masses brutes'!AP37/'Effectifs bruts moyens'!AP37</f>
        <v>4067.7486411164814</v>
      </c>
      <c r="AQ37" s="69">
        <f>'Masses brutes'!AQ37/'Effectifs bruts moyens'!AQ37</f>
        <v>8345.9096801729484</v>
      </c>
      <c r="AR37" s="69">
        <f>'Masses brutes'!AR37/'Effectifs bruts moyens'!AR37</f>
        <v>7704.8215430120781</v>
      </c>
      <c r="AS37" s="69">
        <f>'Masses brutes'!AS37/'Effectifs bruts moyens'!AS37</f>
        <v>9239.6039878199899</v>
      </c>
      <c r="AT37" s="69">
        <f>'Masses brutes'!AT37/'Effectifs bruts moyens'!AT37</f>
        <v>8358.2660110188717</v>
      </c>
      <c r="AU37" s="69">
        <f>'Masses brutes'!AU37/'Effectifs bruts moyens'!AU37</f>
        <v>5842.5275566739174</v>
      </c>
      <c r="AV37" s="69">
        <f>'Masses brutes'!AV37/'Effectifs bruts moyens'!AV37</f>
        <v>8112.9859516192373</v>
      </c>
      <c r="AW37" s="69">
        <f>'Masses brutes'!AW37/'Effectifs bruts moyens'!AW37</f>
        <v>9402.8932780484847</v>
      </c>
      <c r="AX37" s="69">
        <f>'Masses brutes'!AX37/'Effectifs bruts moyens'!AX37</f>
        <v>5891.798371116306</v>
      </c>
      <c r="AY37" s="69">
        <f>'Masses brutes'!AY37/'Effectifs bruts moyens'!AY37</f>
        <v>4664.543092876057</v>
      </c>
      <c r="AZ37" s="69">
        <f>'Masses brutes'!AZ37/'Effectifs bruts moyens'!AZ37</f>
        <v>7004.6395534017156</v>
      </c>
      <c r="BA37" s="69">
        <f>'Masses brutes'!BA37/'Effectifs bruts moyens'!BA37</f>
        <v>4541.3634350649681</v>
      </c>
      <c r="BB37" s="69">
        <f>'Masses brutes'!BB37/'Effectifs bruts moyens'!BB37</f>
        <v>5448.4185897762627</v>
      </c>
      <c r="BC37" s="69">
        <f>'Masses brutes'!BC37/'Effectifs bruts moyens'!BC37</f>
        <v>4146.2897544440393</v>
      </c>
      <c r="BD37" s="69">
        <f>'Masses brutes'!BD37/'Effectifs bruts moyens'!BD37</f>
        <v>4783.8320547071617</v>
      </c>
      <c r="BE37" s="69">
        <f>'Masses brutes'!BE37/'Effectifs bruts moyens'!BE37</f>
        <v>4492.9869340974592</v>
      </c>
      <c r="BF37" s="69" t="e">
        <f>'Masses brutes'!BF37/'Effectifs bruts moyens'!BF37</f>
        <v>#DIV/0!</v>
      </c>
      <c r="BG37" s="69">
        <f>'Masses brutes'!BG37/'Effectifs bruts moyens'!BG37</f>
        <v>4296.6473549121411</v>
      </c>
      <c r="BH37" s="69">
        <f>'Masses brutes'!BH37/'Effectifs bruts moyens'!BH37</f>
        <v>4199.5202550756121</v>
      </c>
    </row>
    <row r="38" spans="1:60" s="69" customFormat="1" ht="12" hidden="1" thickBot="1" x14ac:dyDescent="0.25">
      <c r="A38" s="139">
        <f t="shared" si="0"/>
        <v>38716</v>
      </c>
      <c r="B38" s="65">
        <f>'Masses brutes'!B38/'Effectifs bruts moyens'!B38</f>
        <v>6465.9093001313822</v>
      </c>
      <c r="C38" s="65">
        <f>'Masses brutes'!C38/'Effectifs bruts moyens'!C38</f>
        <v>6513.1138752403458</v>
      </c>
      <c r="D38" s="66">
        <f>'Masses brutes'!D38/'Effectifs bruts moyens'!D38</f>
        <v>7498.8889720473653</v>
      </c>
      <c r="E38" s="67">
        <f>'Masses brutes'!E38/'Effectifs bruts moyens'!E38</f>
        <v>5604.6835131017742</v>
      </c>
      <c r="F38" s="67">
        <f>'Masses brutes'!F38/'Effectifs bruts moyens'!F38</f>
        <v>6264.5746892489169</v>
      </c>
      <c r="G38" s="67">
        <f>'Masses brutes'!G38/'Effectifs bruts moyens'!G38</f>
        <v>6320.8905425810217</v>
      </c>
      <c r="H38" s="67">
        <f>'Masses brutes'!H38/'Effectifs bruts moyens'!H38</f>
        <v>5209.0725081480632</v>
      </c>
      <c r="I38" s="68">
        <f>'Masses brutes'!I38/'Effectifs bruts moyens'!I38</f>
        <v>6613.4102310877115</v>
      </c>
      <c r="J38" s="67">
        <f>'Masses brutes'!J38/'Effectifs bruts moyens'!J38</f>
        <v>5275.7437937045061</v>
      </c>
      <c r="K38" s="67">
        <f>'Masses brutes'!K38/'Effectifs bruts moyens'!K38</f>
        <v>6523.7205670375624</v>
      </c>
      <c r="L38" s="67">
        <f>'Masses brutes'!L38/'Effectifs bruts moyens'!L38</f>
        <v>116852.01071874311</v>
      </c>
      <c r="M38" s="67">
        <f>'Masses brutes'!M38/'Effectifs bruts moyens'!M38</f>
        <v>7476.9423624887286</v>
      </c>
      <c r="N38" s="67">
        <f>'Masses brutes'!N38/'Effectifs bruts moyens'!N38</f>
        <v>6095.7580496926403</v>
      </c>
      <c r="O38" s="67">
        <f>'Masses brutes'!O38/'Effectifs bruts moyens'!O38</f>
        <v>5853.7579639651985</v>
      </c>
      <c r="P38" s="67">
        <f>'Masses brutes'!P38/'Effectifs bruts moyens'!P38</f>
        <v>6931.4807708682201</v>
      </c>
      <c r="Q38" s="67">
        <f>'Masses brutes'!Q38/'Effectifs bruts moyens'!Q38</f>
        <v>10675.687704026115</v>
      </c>
      <c r="R38" s="67">
        <f>'Masses brutes'!R38/'Effectifs bruts moyens'!R38</f>
        <v>9353.7361112419858</v>
      </c>
      <c r="S38" s="67">
        <f>'Masses brutes'!S38/'Effectifs bruts moyens'!S38</f>
        <v>10256.328408778909</v>
      </c>
      <c r="T38" s="67">
        <f>'Masses brutes'!T38/'Effectifs bruts moyens'!T38</f>
        <v>7117.8388421866975</v>
      </c>
      <c r="U38" s="67">
        <f>'Masses brutes'!U38/'Effectifs bruts moyens'!U38</f>
        <v>7025.0987029022417</v>
      </c>
      <c r="V38" s="67">
        <f>'Masses brutes'!V38/'Effectifs bruts moyens'!V38</f>
        <v>9096.6290007551452</v>
      </c>
      <c r="W38" s="67">
        <f>'Masses brutes'!W38/'Effectifs bruts moyens'!W38</f>
        <v>7447.2872962656566</v>
      </c>
      <c r="X38" s="67">
        <f>'Masses brutes'!X38/'Effectifs bruts moyens'!X38</f>
        <v>7901.3127311057942</v>
      </c>
      <c r="Y38" s="67">
        <f>'Masses brutes'!Y38/'Effectifs bruts moyens'!Y38</f>
        <v>8423.2143067470661</v>
      </c>
      <c r="Z38" s="67">
        <f>'Masses brutes'!Z38/'Effectifs bruts moyens'!Z38</f>
        <v>7833.2902639608919</v>
      </c>
      <c r="AA38" s="67">
        <f>'Masses brutes'!AA38/'Effectifs bruts moyens'!AA38</f>
        <v>9804.1300090986151</v>
      </c>
      <c r="AB38" s="67">
        <f>'Masses brutes'!AB38/'Effectifs bruts moyens'!AB38</f>
        <v>6765.7531771893428</v>
      </c>
      <c r="AC38" s="67">
        <f>'Masses brutes'!AC38/'Effectifs bruts moyens'!AC38</f>
        <v>10119.138362419653</v>
      </c>
      <c r="AD38" s="67">
        <f>'Masses brutes'!AD38/'Effectifs bruts moyens'!AD38</f>
        <v>7220.0656521658539</v>
      </c>
      <c r="AE38" s="67">
        <f>'Masses brutes'!AE38/'Effectifs bruts moyens'!AE38</f>
        <v>5604.6835131017742</v>
      </c>
      <c r="AF38" s="67">
        <f>'Masses brutes'!AF38/'Effectifs bruts moyens'!AF38</f>
        <v>6819.0403427813535</v>
      </c>
      <c r="AG38" s="67">
        <f>'Masses brutes'!AG38/'Effectifs bruts moyens'!AG38</f>
        <v>6848.911947215458</v>
      </c>
      <c r="AH38" s="67">
        <f>'Masses brutes'!AH38/'Effectifs bruts moyens'!AH38</f>
        <v>5264.496964632438</v>
      </c>
      <c r="AI38" s="67">
        <f>'Masses brutes'!AI38/'Effectifs bruts moyens'!AI38</f>
        <v>6035.8198699260647</v>
      </c>
      <c r="AJ38" s="67">
        <f>'Masses brutes'!AJ38/'Effectifs bruts moyens'!AJ38</f>
        <v>6039.9327468905112</v>
      </c>
      <c r="AK38" s="67">
        <f>'Masses brutes'!AK38/'Effectifs bruts moyens'!AK38</f>
        <v>7884.3665538186206</v>
      </c>
      <c r="AL38" s="67">
        <f>'Masses brutes'!AL38/'Effectifs bruts moyens'!AL38</f>
        <v>4900.189269257824</v>
      </c>
      <c r="AM38" s="67">
        <f>'Masses brutes'!AM38/'Effectifs bruts moyens'!AM38</f>
        <v>6748.4174989925032</v>
      </c>
      <c r="AN38" s="67">
        <f>'Masses brutes'!AN38/'Effectifs bruts moyens'!AN38</f>
        <v>4139.4347649872961</v>
      </c>
      <c r="AO38" s="67">
        <f>'Masses brutes'!AO38/'Effectifs bruts moyens'!AO38</f>
        <v>4609.9228353928993</v>
      </c>
      <c r="AP38" s="67">
        <f>'Masses brutes'!AP38/'Effectifs bruts moyens'!AP38</f>
        <v>3960.8392528516902</v>
      </c>
      <c r="AQ38" s="67">
        <f>'Masses brutes'!AQ38/'Effectifs bruts moyens'!AQ38</f>
        <v>9794.9883059670137</v>
      </c>
      <c r="AR38" s="67">
        <f>'Masses brutes'!AR38/'Effectifs bruts moyens'!AR38</f>
        <v>7649.575027347777</v>
      </c>
      <c r="AS38" s="67">
        <f>'Masses brutes'!AS38/'Effectifs bruts moyens'!AS38</f>
        <v>10043.343802713202</v>
      </c>
      <c r="AT38" s="67">
        <f>'Masses brutes'!AT38/'Effectifs bruts moyens'!AT38</f>
        <v>9645.6071673808437</v>
      </c>
      <c r="AU38" s="67">
        <f>'Masses brutes'!AU38/'Effectifs bruts moyens'!AU38</f>
        <v>6634.388815973638</v>
      </c>
      <c r="AV38" s="67">
        <f>'Masses brutes'!AV38/'Effectifs bruts moyens'!AV38</f>
        <v>9150.8222438001721</v>
      </c>
      <c r="AW38" s="67">
        <f>'Masses brutes'!AW38/'Effectifs bruts moyens'!AW38</f>
        <v>10840.391881457514</v>
      </c>
      <c r="AX38" s="67">
        <f>'Masses brutes'!AX38/'Effectifs bruts moyens'!AX38</f>
        <v>6407.434870774835</v>
      </c>
      <c r="AY38" s="67">
        <f>'Masses brutes'!AY38/'Effectifs bruts moyens'!AY38</f>
        <v>4734.2597108632963</v>
      </c>
      <c r="AZ38" s="67">
        <f>'Masses brutes'!AZ38/'Effectifs bruts moyens'!AZ38</f>
        <v>8312.6543284703312</v>
      </c>
      <c r="BA38" s="67">
        <f>'Masses brutes'!BA38/'Effectifs bruts moyens'!BA38</f>
        <v>5046.4128513841351</v>
      </c>
      <c r="BB38" s="67">
        <f>'Masses brutes'!BB38/'Effectifs bruts moyens'!BB38</f>
        <v>5834.6610485860556</v>
      </c>
      <c r="BC38" s="67">
        <f>'Masses brutes'!BC38/'Effectifs bruts moyens'!BC38</f>
        <v>4219.1066879465316</v>
      </c>
      <c r="BD38" s="67">
        <f>'Masses brutes'!BD38/'Effectifs bruts moyens'!BD38</f>
        <v>5116.9724877754416</v>
      </c>
      <c r="BE38" s="67">
        <f>'Masses brutes'!BE38/'Effectifs bruts moyens'!BE38</f>
        <v>4894.5967003422174</v>
      </c>
      <c r="BF38" s="67" t="e">
        <f>'Masses brutes'!BF38/'Effectifs bruts moyens'!BF38</f>
        <v>#DIV/0!</v>
      </c>
      <c r="BG38" s="67">
        <f>'Masses brutes'!BG38/'Effectifs bruts moyens'!BG38</f>
        <v>4562.9096041652183</v>
      </c>
      <c r="BH38" s="67">
        <f>'Masses brutes'!BH38/'Effectifs bruts moyens'!BH38</f>
        <v>4392.7365865920192</v>
      </c>
    </row>
    <row r="39" spans="1:60" s="69" customFormat="1" hidden="1" x14ac:dyDescent="0.2">
      <c r="A39" s="138">
        <f t="shared" si="0"/>
        <v>38806</v>
      </c>
      <c r="B39" s="79">
        <f>'Masses brutes'!B39/'Effectifs bruts moyens'!B39</f>
        <v>6137.4617878138233</v>
      </c>
      <c r="C39" s="79">
        <f>'Masses brutes'!C39/'Effectifs bruts moyens'!C39</f>
        <v>6181.6388691334987</v>
      </c>
      <c r="D39" s="80">
        <f>'Masses brutes'!D39/'Effectifs bruts moyens'!D39</f>
        <v>6885.750901845975</v>
      </c>
      <c r="E39" s="81">
        <f>'Masses brutes'!E39/'Effectifs bruts moyens'!E39</f>
        <v>5297.1651220564872</v>
      </c>
      <c r="F39" s="81">
        <f>'Masses brutes'!F39/'Effectifs bruts moyens'!F39</f>
        <v>6017.9582215236778</v>
      </c>
      <c r="G39" s="81">
        <f>'Masses brutes'!G39/'Effectifs bruts moyens'!G39</f>
        <v>6074.6522746272276</v>
      </c>
      <c r="H39" s="81">
        <f>'Masses brutes'!H39/'Effectifs bruts moyens'!H39</f>
        <v>4898.2919418057345</v>
      </c>
      <c r="I39" s="82">
        <f>'Masses brutes'!I39/'Effectifs bruts moyens'!I39</f>
        <v>6307.2707364548378</v>
      </c>
      <c r="J39" s="81">
        <f>'Masses brutes'!J39/'Effectifs bruts moyens'!J39</f>
        <v>4790.1823917610027</v>
      </c>
      <c r="K39" s="81">
        <f>'Masses brutes'!K39/'Effectifs bruts moyens'!K39</f>
        <v>6327.8139406905557</v>
      </c>
      <c r="L39" s="81">
        <f>'Masses brutes'!L39/'Effectifs bruts moyens'!L39</f>
        <v>70123.60418832615</v>
      </c>
      <c r="M39" s="81">
        <f>'Masses brutes'!M39/'Effectifs bruts moyens'!M39</f>
        <v>6737.4691442825642</v>
      </c>
      <c r="N39" s="81">
        <f>'Masses brutes'!N39/'Effectifs bruts moyens'!N39</f>
        <v>5303.7164803573614</v>
      </c>
      <c r="O39" s="81">
        <f>'Masses brutes'!O39/'Effectifs bruts moyens'!O39</f>
        <v>5464.1289220471344</v>
      </c>
      <c r="P39" s="81">
        <f>'Masses brutes'!P39/'Effectifs bruts moyens'!P39</f>
        <v>6201.7632330457182</v>
      </c>
      <c r="Q39" s="81">
        <f>'Masses brutes'!Q39/'Effectifs bruts moyens'!Q39</f>
        <v>10975.308787397023</v>
      </c>
      <c r="R39" s="81">
        <f>'Masses brutes'!R39/'Effectifs bruts moyens'!R39</f>
        <v>8431.6909421765249</v>
      </c>
      <c r="S39" s="81">
        <f>'Masses brutes'!S39/'Effectifs bruts moyens'!S39</f>
        <v>9937.9583068647389</v>
      </c>
      <c r="T39" s="81">
        <f>'Masses brutes'!T39/'Effectifs bruts moyens'!T39</f>
        <v>6345.8846689143429</v>
      </c>
      <c r="U39" s="81">
        <f>'Masses brutes'!U39/'Effectifs bruts moyens'!U39</f>
        <v>6443.7458570001454</v>
      </c>
      <c r="V39" s="81">
        <f>'Masses brutes'!V39/'Effectifs bruts moyens'!V39</f>
        <v>9204.4172270766157</v>
      </c>
      <c r="W39" s="81">
        <f>'Masses brutes'!W39/'Effectifs bruts moyens'!W39</f>
        <v>7039.2807024631011</v>
      </c>
      <c r="X39" s="81">
        <f>'Masses brutes'!X39/'Effectifs bruts moyens'!X39</f>
        <v>7285.8984411507445</v>
      </c>
      <c r="Y39" s="81">
        <f>'Masses brutes'!Y39/'Effectifs bruts moyens'!Y39</f>
        <v>7745.8668953888664</v>
      </c>
      <c r="Z39" s="81">
        <f>'Masses brutes'!Z39/'Effectifs bruts moyens'!Z39</f>
        <v>7290.1841459919106</v>
      </c>
      <c r="AA39" s="81">
        <f>'Masses brutes'!AA39/'Effectifs bruts moyens'!AA39</f>
        <v>8801.851693022425</v>
      </c>
      <c r="AB39" s="81">
        <f>'Masses brutes'!AB39/'Effectifs bruts moyens'!AB39</f>
        <v>6373.7581572306099</v>
      </c>
      <c r="AC39" s="81">
        <f>'Masses brutes'!AC39/'Effectifs bruts moyens'!AC39</f>
        <v>9234.1668036228675</v>
      </c>
      <c r="AD39" s="81">
        <f>'Masses brutes'!AD39/'Effectifs bruts moyens'!AD39</f>
        <v>6501.9287801219916</v>
      </c>
      <c r="AE39" s="81">
        <f>'Masses brutes'!AE39/'Effectifs bruts moyens'!AE39</f>
        <v>5297.1651220564872</v>
      </c>
      <c r="AF39" s="81">
        <f>'Masses brutes'!AF39/'Effectifs bruts moyens'!AF39</f>
        <v>6495.9617976771588</v>
      </c>
      <c r="AG39" s="81">
        <f>'Masses brutes'!AG39/'Effectifs bruts moyens'!AG39</f>
        <v>6188.9709473028524</v>
      </c>
      <c r="AH39" s="81">
        <f>'Masses brutes'!AH39/'Effectifs bruts moyens'!AH39</f>
        <v>5007.3766687302859</v>
      </c>
      <c r="AI39" s="81">
        <f>'Masses brutes'!AI39/'Effectifs bruts moyens'!AI39</f>
        <v>5597.7358898493558</v>
      </c>
      <c r="AJ39" s="81">
        <f>'Masses brutes'!AJ39/'Effectifs bruts moyens'!AJ39</f>
        <v>5814.5109732082874</v>
      </c>
      <c r="AK39" s="81">
        <f>'Masses brutes'!AK39/'Effectifs bruts moyens'!AK39</f>
        <v>7476.7235107446577</v>
      </c>
      <c r="AL39" s="81">
        <f>'Masses brutes'!AL39/'Effectifs bruts moyens'!AL39</f>
        <v>4384.7189970012269</v>
      </c>
      <c r="AM39" s="81">
        <f>'Masses brutes'!AM39/'Effectifs bruts moyens'!AM39</f>
        <v>6006.4904868450576</v>
      </c>
      <c r="AN39" s="81">
        <f>'Masses brutes'!AN39/'Effectifs bruts moyens'!AN39</f>
        <v>4110.682374233691</v>
      </c>
      <c r="AO39" s="81">
        <f>'Masses brutes'!AO39/'Effectifs bruts moyens'!AO39</f>
        <v>4726.4968389818314</v>
      </c>
      <c r="AP39" s="81">
        <f>'Masses brutes'!AP39/'Effectifs bruts moyens'!AP39</f>
        <v>3886.2535500427716</v>
      </c>
      <c r="AQ39" s="81">
        <f>'Masses brutes'!AQ39/'Effectifs bruts moyens'!AQ39</f>
        <v>8835.5988113829626</v>
      </c>
      <c r="AR39" s="81">
        <f>'Masses brutes'!AR39/'Effectifs bruts moyens'!AR39</f>
        <v>8145.602358148386</v>
      </c>
      <c r="AS39" s="81">
        <f>'Masses brutes'!AS39/'Effectifs bruts moyens'!AS39</f>
        <v>10106.119801432384</v>
      </c>
      <c r="AT39" s="81">
        <f>'Masses brutes'!AT39/'Effectifs bruts moyens'!AT39</f>
        <v>11371.646583120486</v>
      </c>
      <c r="AU39" s="81">
        <f>'Masses brutes'!AU39/'Effectifs bruts moyens'!AU39</f>
        <v>5958.1888762130757</v>
      </c>
      <c r="AV39" s="81">
        <f>'Masses brutes'!AV39/'Effectifs bruts moyens'!AV39</f>
        <v>9001.1853754203403</v>
      </c>
      <c r="AW39" s="81">
        <f>'Masses brutes'!AW39/'Effectifs bruts moyens'!AW39</f>
        <v>9873.3151669702493</v>
      </c>
      <c r="AX39" s="81">
        <f>'Masses brutes'!AX39/'Effectifs bruts moyens'!AX39</f>
        <v>6263.1926722277567</v>
      </c>
      <c r="AY39" s="81">
        <f>'Masses brutes'!AY39/'Effectifs bruts moyens'!AY39</f>
        <v>4526.7738317040394</v>
      </c>
      <c r="AZ39" s="81">
        <f>'Masses brutes'!AZ39/'Effectifs bruts moyens'!AZ39</f>
        <v>6286.1086569068402</v>
      </c>
      <c r="BA39" s="81">
        <f>'Masses brutes'!BA39/'Effectifs bruts moyens'!BA39</f>
        <v>4641.9891331002882</v>
      </c>
      <c r="BB39" s="81">
        <f>'Masses brutes'!BB39/'Effectifs bruts moyens'!BB39</f>
        <v>5438.1616634240081</v>
      </c>
      <c r="BC39" s="81">
        <f>'Masses brutes'!BC39/'Effectifs bruts moyens'!BC39</f>
        <v>4077.5634416270154</v>
      </c>
      <c r="BD39" s="81">
        <f>'Masses brutes'!BD39/'Effectifs bruts moyens'!BD39</f>
        <v>4714.3222625677327</v>
      </c>
      <c r="BE39" s="81">
        <f>'Masses brutes'!BE39/'Effectifs bruts moyens'!BE39</f>
        <v>4481.6228987227587</v>
      </c>
      <c r="BF39" s="81" t="e">
        <f>'Masses brutes'!BF39/'Effectifs bruts moyens'!BF39</f>
        <v>#DIV/0!</v>
      </c>
      <c r="BG39" s="81">
        <f>'Masses brutes'!BG39/'Effectifs bruts moyens'!BG39</f>
        <v>4295.5638265875377</v>
      </c>
      <c r="BH39" s="81">
        <f>'Masses brutes'!BH39/'Effectifs bruts moyens'!BH39</f>
        <v>4188.7367413398088</v>
      </c>
    </row>
    <row r="40" spans="1:60" s="69" customFormat="1" hidden="1" x14ac:dyDescent="0.2">
      <c r="A40" s="138">
        <f t="shared" si="0"/>
        <v>38898</v>
      </c>
      <c r="B40" s="75">
        <f>'Masses brutes'!B40/'Effectifs bruts moyens'!B40</f>
        <v>6232.1141861439355</v>
      </c>
      <c r="C40" s="75">
        <f>'Masses brutes'!C40/'Effectifs bruts moyens'!C40</f>
        <v>6262.6740164714229</v>
      </c>
      <c r="D40" s="76">
        <f>'Masses brutes'!D40/'Effectifs bruts moyens'!D40</f>
        <v>7245.6946924738013</v>
      </c>
      <c r="E40" s="69">
        <f>'Masses brutes'!E40/'Effectifs bruts moyens'!E40</f>
        <v>5455.5355288499804</v>
      </c>
      <c r="F40" s="69">
        <f>'Masses brutes'!F40/'Effectifs bruts moyens'!F40</f>
        <v>6033.6605836754479</v>
      </c>
      <c r="G40" s="69">
        <f>'Masses brutes'!G40/'Effectifs bruts moyens'!G40</f>
        <v>6066.3951807738267</v>
      </c>
      <c r="H40" s="69">
        <f>'Masses brutes'!H40/'Effectifs bruts moyens'!H40</f>
        <v>5420.0401944373934</v>
      </c>
      <c r="I40" s="78">
        <f>'Masses brutes'!I40/'Effectifs bruts moyens'!I40</f>
        <v>6378.2583059822609</v>
      </c>
      <c r="J40" s="69">
        <f>'Masses brutes'!J40/'Effectifs bruts moyens'!J40</f>
        <v>5067.8885219984777</v>
      </c>
      <c r="K40" s="69">
        <f>'Masses brutes'!K40/'Effectifs bruts moyens'!K40</f>
        <v>6262.3493748681976</v>
      </c>
      <c r="L40" s="69">
        <f>'Masses brutes'!L40/'Effectifs bruts moyens'!L40</f>
        <v>126029.86094586556</v>
      </c>
      <c r="M40" s="69">
        <f>'Masses brutes'!M40/'Effectifs bruts moyens'!M40</f>
        <v>6982.9879087071622</v>
      </c>
      <c r="N40" s="69">
        <f>'Masses brutes'!N40/'Effectifs bruts moyens'!N40</f>
        <v>5472.1561667008773</v>
      </c>
      <c r="O40" s="69">
        <f>'Masses brutes'!O40/'Effectifs bruts moyens'!O40</f>
        <v>5542.908767772512</v>
      </c>
      <c r="P40" s="69">
        <f>'Masses brutes'!P40/'Effectifs bruts moyens'!P40</f>
        <v>6560.8813905428351</v>
      </c>
      <c r="Q40" s="69">
        <f>'Masses brutes'!Q40/'Effectifs bruts moyens'!Q40</f>
        <v>10893.97907356175</v>
      </c>
      <c r="R40" s="69">
        <f>'Masses brutes'!R40/'Effectifs bruts moyens'!R40</f>
        <v>8947.8270146488012</v>
      </c>
      <c r="S40" s="69">
        <f>'Masses brutes'!S40/'Effectifs bruts moyens'!S40</f>
        <v>9887.9475785974792</v>
      </c>
      <c r="T40" s="69">
        <f>'Masses brutes'!T40/'Effectifs bruts moyens'!T40</f>
        <v>6646.6819821462195</v>
      </c>
      <c r="U40" s="69">
        <f>'Masses brutes'!U40/'Effectifs bruts moyens'!U40</f>
        <v>6709.7894451011089</v>
      </c>
      <c r="V40" s="69">
        <f>'Masses brutes'!V40/'Effectifs bruts moyens'!V40</f>
        <v>9139.0439536114718</v>
      </c>
      <c r="W40" s="69">
        <f>'Masses brutes'!W40/'Effectifs bruts moyens'!W40</f>
        <v>7166.5487882617808</v>
      </c>
      <c r="X40" s="69">
        <f>'Masses brutes'!X40/'Effectifs bruts moyens'!X40</f>
        <v>7590.4846954315326</v>
      </c>
      <c r="Y40" s="69">
        <f>'Masses brutes'!Y40/'Effectifs bruts moyens'!Y40</f>
        <v>8399.6939717895639</v>
      </c>
      <c r="Z40" s="69">
        <f>'Masses brutes'!Z40/'Effectifs bruts moyens'!Z40</f>
        <v>7633.5224150446738</v>
      </c>
      <c r="AA40" s="69">
        <f>'Masses brutes'!AA40/'Effectifs bruts moyens'!AA40</f>
        <v>10143.256278730474</v>
      </c>
      <c r="AB40" s="69">
        <f>'Masses brutes'!AB40/'Effectifs bruts moyens'!AB40</f>
        <v>6592.4260471562211</v>
      </c>
      <c r="AC40" s="69">
        <f>'Masses brutes'!AC40/'Effectifs bruts moyens'!AC40</f>
        <v>11367.047058753191</v>
      </c>
      <c r="AD40" s="69">
        <f>'Masses brutes'!AD40/'Effectifs bruts moyens'!AD40</f>
        <v>6464.8893417896616</v>
      </c>
      <c r="AE40" s="69">
        <f>'Masses brutes'!AE40/'Effectifs bruts moyens'!AE40</f>
        <v>5455.5355288499804</v>
      </c>
      <c r="AF40" s="69">
        <f>'Masses brutes'!AF40/'Effectifs bruts moyens'!AF40</f>
        <v>6631.1151002057359</v>
      </c>
      <c r="AG40" s="69">
        <f>'Masses brutes'!AG40/'Effectifs bruts moyens'!AG40</f>
        <v>6347.7191490998612</v>
      </c>
      <c r="AH40" s="69">
        <f>'Masses brutes'!AH40/'Effectifs bruts moyens'!AH40</f>
        <v>5167.8621601439054</v>
      </c>
      <c r="AI40" s="69">
        <f>'Masses brutes'!AI40/'Effectifs bruts moyens'!AI40</f>
        <v>5717.7141214083204</v>
      </c>
      <c r="AJ40" s="69">
        <f>'Masses brutes'!AJ40/'Effectifs bruts moyens'!AJ40</f>
        <v>5934.1005499367238</v>
      </c>
      <c r="AK40" s="69">
        <f>'Masses brutes'!AK40/'Effectifs bruts moyens'!AK40</f>
        <v>7528.9402592257402</v>
      </c>
      <c r="AL40" s="69">
        <f>'Masses brutes'!AL40/'Effectifs bruts moyens'!AL40</f>
        <v>4543.5590022646402</v>
      </c>
      <c r="AM40" s="69">
        <f>'Masses brutes'!AM40/'Effectifs bruts moyens'!AM40</f>
        <v>6301.4417215345647</v>
      </c>
      <c r="AN40" s="69">
        <f>'Masses brutes'!AN40/'Effectifs bruts moyens'!AN40</f>
        <v>4267.5522018830452</v>
      </c>
      <c r="AO40" s="69">
        <f>'Masses brutes'!AO40/'Effectifs bruts moyens'!AO40</f>
        <v>4857.3594697093804</v>
      </c>
      <c r="AP40" s="69">
        <f>'Masses brutes'!AP40/'Effectifs bruts moyens'!AP40</f>
        <v>4043.6243053374342</v>
      </c>
      <c r="AQ40" s="69">
        <f>'Masses brutes'!AQ40/'Effectifs bruts moyens'!AQ40</f>
        <v>8917.8322991503228</v>
      </c>
      <c r="AR40" s="69">
        <f>'Masses brutes'!AR40/'Effectifs bruts moyens'!AR40</f>
        <v>7742.9504930580188</v>
      </c>
      <c r="AS40" s="69">
        <f>'Masses brutes'!AS40/'Effectifs bruts moyens'!AS40</f>
        <v>10011.878659062762</v>
      </c>
      <c r="AT40" s="69">
        <f>'Masses brutes'!AT40/'Effectifs bruts moyens'!AT40</f>
        <v>9261.4626791368337</v>
      </c>
      <c r="AU40" s="69">
        <f>'Masses brutes'!AU40/'Effectifs bruts moyens'!AU40</f>
        <v>6157.3828882512717</v>
      </c>
      <c r="AV40" s="69">
        <f>'Masses brutes'!AV40/'Effectifs bruts moyens'!AV40</f>
        <v>8833.9216451900375</v>
      </c>
      <c r="AW40" s="69">
        <f>'Masses brutes'!AW40/'Effectifs bruts moyens'!AW40</f>
        <v>10143.753884473965</v>
      </c>
      <c r="AX40" s="69">
        <f>'Masses brutes'!AX40/'Effectifs bruts moyens'!AX40</f>
        <v>6293.5590827827873</v>
      </c>
      <c r="AY40" s="69">
        <f>'Masses brutes'!AY40/'Effectifs bruts moyens'!AY40</f>
        <v>4728.8572017403658</v>
      </c>
      <c r="AZ40" s="69">
        <f>'Masses brutes'!AZ40/'Effectifs bruts moyens'!AZ40</f>
        <v>7568.181470082789</v>
      </c>
      <c r="BA40" s="69">
        <f>'Masses brutes'!BA40/'Effectifs bruts moyens'!BA40</f>
        <v>4735.3340470374087</v>
      </c>
      <c r="BB40" s="69">
        <f>'Masses brutes'!BB40/'Effectifs bruts moyens'!BB40</f>
        <v>5645.7632124265538</v>
      </c>
      <c r="BC40" s="69">
        <f>'Masses brutes'!BC40/'Effectifs bruts moyens'!BC40</f>
        <v>4209.1945894922219</v>
      </c>
      <c r="BD40" s="69">
        <f>'Masses brutes'!BD40/'Effectifs bruts moyens'!BD40</f>
        <v>4983.177296033984</v>
      </c>
      <c r="BE40" s="69">
        <f>'Masses brutes'!BE40/'Effectifs bruts moyens'!BE40</f>
        <v>4724.3355215177889</v>
      </c>
      <c r="BF40" s="69" t="e">
        <f>'Masses brutes'!BF40/'Effectifs bruts moyens'!BF40</f>
        <v>#DIV/0!</v>
      </c>
      <c r="BG40" s="69">
        <f>'Masses brutes'!BG40/'Effectifs bruts moyens'!BG40</f>
        <v>4439.1018264121249</v>
      </c>
      <c r="BH40" s="69">
        <f>'Masses brutes'!BH40/'Effectifs bruts moyens'!BH40</f>
        <v>4311.1717177757282</v>
      </c>
    </row>
    <row r="41" spans="1:60" s="69" customFormat="1" hidden="1" x14ac:dyDescent="0.2">
      <c r="A41" s="138">
        <f t="shared" si="0"/>
        <v>38990</v>
      </c>
      <c r="B41" s="75">
        <f>'Masses brutes'!B41/'Effectifs bruts moyens'!B41</f>
        <v>6025.0193663141899</v>
      </c>
      <c r="C41" s="75">
        <f>'Masses brutes'!C41/'Effectifs bruts moyens'!C41</f>
        <v>6042.9253127642578</v>
      </c>
      <c r="D41" s="76">
        <f>'Masses brutes'!D41/'Effectifs bruts moyens'!D41</f>
        <v>6849.0514479429194</v>
      </c>
      <c r="E41" s="69">
        <f>'Masses brutes'!E41/'Effectifs bruts moyens'!E41</f>
        <v>5006.1651981718687</v>
      </c>
      <c r="F41" s="69">
        <f>'Masses brutes'!F41/'Effectifs bruts moyens'!F41</f>
        <v>5911.3187640634069</v>
      </c>
      <c r="G41" s="69">
        <f>'Masses brutes'!G41/'Effectifs bruts moyens'!G41</f>
        <v>5930.2750806897739</v>
      </c>
      <c r="H41" s="69">
        <f>'Masses brutes'!H41/'Effectifs bruts moyens'!H41</f>
        <v>5572.6786943396273</v>
      </c>
      <c r="I41" s="78">
        <f>'Masses brutes'!I41/'Effectifs bruts moyens'!I41</f>
        <v>6150.8400974419901</v>
      </c>
      <c r="J41" s="69">
        <f>'Masses brutes'!J41/'Effectifs bruts moyens'!J41</f>
        <v>5010.7367868306337</v>
      </c>
      <c r="K41" s="69">
        <f>'Masses brutes'!K41/'Effectifs bruts moyens'!K41</f>
        <v>6108.34930353243</v>
      </c>
      <c r="L41" s="69">
        <f>'Masses brutes'!L41/'Effectifs bruts moyens'!L41</f>
        <v>280036.90191526408</v>
      </c>
      <c r="M41" s="69">
        <f>'Masses brutes'!M41/'Effectifs bruts moyens'!M41</f>
        <v>6525.0822193346266</v>
      </c>
      <c r="N41" s="69">
        <f>'Masses brutes'!N41/'Effectifs bruts moyens'!N41</f>
        <v>5376.5775990381962</v>
      </c>
      <c r="O41" s="69">
        <f>'Masses brutes'!O41/'Effectifs bruts moyens'!O41</f>
        <v>5598.1003344043011</v>
      </c>
      <c r="P41" s="69">
        <f>'Masses brutes'!P41/'Effectifs bruts moyens'!P41</f>
        <v>6304.1749499783409</v>
      </c>
      <c r="Q41" s="69">
        <f>'Masses brutes'!Q41/'Effectifs bruts moyens'!Q41</f>
        <v>10058.628426646022</v>
      </c>
      <c r="R41" s="69">
        <f>'Masses brutes'!R41/'Effectifs bruts moyens'!R41</f>
        <v>8306.3206445967899</v>
      </c>
      <c r="S41" s="69">
        <f>'Masses brutes'!S41/'Effectifs bruts moyens'!S41</f>
        <v>8848.5808202688695</v>
      </c>
      <c r="T41" s="69">
        <f>'Masses brutes'!T41/'Effectifs bruts moyens'!T41</f>
        <v>6431.9468293870341</v>
      </c>
      <c r="U41" s="69">
        <f>'Masses brutes'!U41/'Effectifs bruts moyens'!U41</f>
        <v>6604.6059633977829</v>
      </c>
      <c r="V41" s="69">
        <f>'Masses brutes'!V41/'Effectifs bruts moyens'!V41</f>
        <v>8557.145490666564</v>
      </c>
      <c r="W41" s="69">
        <f>'Masses brutes'!W41/'Effectifs bruts moyens'!W41</f>
        <v>6933.0236359018345</v>
      </c>
      <c r="X41" s="69">
        <f>'Masses brutes'!X41/'Effectifs bruts moyens'!X41</f>
        <v>7298.254303450698</v>
      </c>
      <c r="Y41" s="69">
        <f>'Masses brutes'!Y41/'Effectifs bruts moyens'!Y41</f>
        <v>7808.2827659877512</v>
      </c>
      <c r="Z41" s="69">
        <f>'Masses brutes'!Z41/'Effectifs bruts moyens'!Z41</f>
        <v>7309.0098414659251</v>
      </c>
      <c r="AA41" s="69">
        <f>'Masses brutes'!AA41/'Effectifs bruts moyens'!AA41</f>
        <v>8928.8782347504621</v>
      </c>
      <c r="AB41" s="69">
        <f>'Masses brutes'!AB41/'Effectifs bruts moyens'!AB41</f>
        <v>6429.8389199610428</v>
      </c>
      <c r="AC41" s="69">
        <f>'Masses brutes'!AC41/'Effectifs bruts moyens'!AC41</f>
        <v>8962.0668428313638</v>
      </c>
      <c r="AD41" s="69">
        <f>'Masses brutes'!AD41/'Effectifs bruts moyens'!AD41</f>
        <v>6039.2730910860455</v>
      </c>
      <c r="AE41" s="69">
        <f>'Masses brutes'!AE41/'Effectifs bruts moyens'!AE41</f>
        <v>5006.1651981718687</v>
      </c>
      <c r="AF41" s="69">
        <f>'Masses brutes'!AF41/'Effectifs bruts moyens'!AF41</f>
        <v>5960.4445835094048</v>
      </c>
      <c r="AG41" s="69">
        <f>'Masses brutes'!AG41/'Effectifs bruts moyens'!AG41</f>
        <v>5807.5564233389387</v>
      </c>
      <c r="AH41" s="69">
        <f>'Masses brutes'!AH41/'Effectifs bruts moyens'!AH41</f>
        <v>4761.5296600499905</v>
      </c>
      <c r="AI41" s="69">
        <f>'Masses brutes'!AI41/'Effectifs bruts moyens'!AI41</f>
        <v>5662.9907595717068</v>
      </c>
      <c r="AJ41" s="69">
        <f>'Masses brutes'!AJ41/'Effectifs bruts moyens'!AJ41</f>
        <v>5876.1244898168206</v>
      </c>
      <c r="AK41" s="69">
        <f>'Masses brutes'!AK41/'Effectifs bruts moyens'!AK41</f>
        <v>7312.6496631108785</v>
      </c>
      <c r="AL41" s="69">
        <f>'Masses brutes'!AL41/'Effectifs bruts moyens'!AL41</f>
        <v>4604.2055040553269</v>
      </c>
      <c r="AM41" s="69">
        <f>'Masses brutes'!AM41/'Effectifs bruts moyens'!AM41</f>
        <v>6170.9910447527254</v>
      </c>
      <c r="AN41" s="69">
        <f>'Masses brutes'!AN41/'Effectifs bruts moyens'!AN41</f>
        <v>4433.2280440193699</v>
      </c>
      <c r="AO41" s="69">
        <f>'Masses brutes'!AO41/'Effectifs bruts moyens'!AO41</f>
        <v>5127.2147257483575</v>
      </c>
      <c r="AP41" s="69">
        <f>'Masses brutes'!AP41/'Effectifs bruts moyens'!AP41</f>
        <v>4162.410763449855</v>
      </c>
      <c r="AQ41" s="69">
        <f>'Masses brutes'!AQ41/'Effectifs bruts moyens'!AQ41</f>
        <v>8596.5551277997602</v>
      </c>
      <c r="AR41" s="69">
        <f>'Masses brutes'!AR41/'Effectifs bruts moyens'!AR41</f>
        <v>7876.2697392049249</v>
      </c>
      <c r="AS41" s="69">
        <f>'Masses brutes'!AS41/'Effectifs bruts moyens'!AS41</f>
        <v>9417.5965924947759</v>
      </c>
      <c r="AT41" s="69">
        <f>'Masses brutes'!AT41/'Effectifs bruts moyens'!AT41</f>
        <v>8613.7498207547233</v>
      </c>
      <c r="AU41" s="69">
        <f>'Masses brutes'!AU41/'Effectifs bruts moyens'!AU41</f>
        <v>5992.1643251654614</v>
      </c>
      <c r="AV41" s="69">
        <f>'Masses brutes'!AV41/'Effectifs bruts moyens'!AV41</f>
        <v>8363.6664045258422</v>
      </c>
      <c r="AW41" s="69">
        <f>'Masses brutes'!AW41/'Effectifs bruts moyens'!AW41</f>
        <v>9660.2568179412701</v>
      </c>
      <c r="AX41" s="69">
        <f>'Masses brutes'!AX41/'Effectifs bruts moyens'!AX41</f>
        <v>6049.7790366192639</v>
      </c>
      <c r="AY41" s="69">
        <f>'Masses brutes'!AY41/'Effectifs bruts moyens'!AY41</f>
        <v>4828.6354368532384</v>
      </c>
      <c r="AZ41" s="69">
        <f>'Masses brutes'!AZ41/'Effectifs bruts moyens'!AZ41</f>
        <v>7181.7154694146939</v>
      </c>
      <c r="BA41" s="69">
        <f>'Masses brutes'!BA41/'Effectifs bruts moyens'!BA41</f>
        <v>4660.5761679308216</v>
      </c>
      <c r="BB41" s="69">
        <f>'Masses brutes'!BB41/'Effectifs bruts moyens'!BB41</f>
        <v>5577.7836269535828</v>
      </c>
      <c r="BC41" s="69">
        <f>'Masses brutes'!BC41/'Effectifs bruts moyens'!BC41</f>
        <v>4252.4476278411794</v>
      </c>
      <c r="BD41" s="69">
        <f>'Masses brutes'!BD41/'Effectifs bruts moyens'!BD41</f>
        <v>4913.4356118571395</v>
      </c>
      <c r="BE41" s="69">
        <f>'Masses brutes'!BE41/'Effectifs bruts moyens'!BE41</f>
        <v>4615.5227912736045</v>
      </c>
      <c r="BF41" s="69" t="e">
        <f>'Masses brutes'!BF41/'Effectifs bruts moyens'!BF41</f>
        <v>#DIV/0!</v>
      </c>
      <c r="BG41" s="69">
        <f>'Masses brutes'!BG41/'Effectifs bruts moyens'!BG41</f>
        <v>4413.2190249210562</v>
      </c>
      <c r="BH41" s="69">
        <f>'Masses brutes'!BH41/'Effectifs bruts moyens'!BH41</f>
        <v>4323.2108218141111</v>
      </c>
    </row>
    <row r="42" spans="1:60" s="69" customFormat="1" ht="12" hidden="1" thickBot="1" x14ac:dyDescent="0.25">
      <c r="A42" s="139">
        <f t="shared" si="0"/>
        <v>39081</v>
      </c>
      <c r="B42" s="65">
        <f>'Masses brutes'!B42/'Effectifs bruts moyens'!B42</f>
        <v>6651.0527298313273</v>
      </c>
      <c r="C42" s="65">
        <f>'Masses brutes'!C42/'Effectifs bruts moyens'!C42</f>
        <v>6692.9774369638335</v>
      </c>
      <c r="D42" s="66">
        <f>'Masses brutes'!D42/'Effectifs bruts moyens'!D42</f>
        <v>7751.5783917196213</v>
      </c>
      <c r="E42" s="67">
        <f>'Masses brutes'!E42/'Effectifs bruts moyens'!E42</f>
        <v>5795.9762864589129</v>
      </c>
      <c r="F42" s="67">
        <f>'Masses brutes'!F42/'Effectifs bruts moyens'!F42</f>
        <v>6444.3630320116863</v>
      </c>
      <c r="G42" s="67">
        <f>'Masses brutes'!G42/'Effectifs bruts moyens'!G42</f>
        <v>6492.4616929101403</v>
      </c>
      <c r="H42" s="67">
        <f>'Masses brutes'!H42/'Effectifs bruts moyens'!H42</f>
        <v>5552.0566715553859</v>
      </c>
      <c r="I42" s="68">
        <f>'Masses brutes'!I42/'Effectifs bruts moyens'!I42</f>
        <v>6810.6088735019948</v>
      </c>
      <c r="J42" s="67">
        <f>'Masses brutes'!J42/'Effectifs bruts moyens'!J42</f>
        <v>5377.7543361376975</v>
      </c>
      <c r="K42" s="67">
        <f>'Masses brutes'!K42/'Effectifs bruts moyens'!K42</f>
        <v>6710.0984700096797</v>
      </c>
      <c r="L42" s="67">
        <f>'Masses brutes'!L42/'Effectifs bruts moyens'!L42</f>
        <v>119858</v>
      </c>
      <c r="M42" s="67">
        <f>'Masses brutes'!M42/'Effectifs bruts moyens'!M42</f>
        <v>7657.7100566267654</v>
      </c>
      <c r="N42" s="67">
        <f>'Masses brutes'!N42/'Effectifs bruts moyens'!N42</f>
        <v>6237.956601426813</v>
      </c>
      <c r="O42" s="67">
        <f>'Masses brutes'!O42/'Effectifs bruts moyens'!O42</f>
        <v>6061.0823423182392</v>
      </c>
      <c r="P42" s="67">
        <f>'Masses brutes'!P42/'Effectifs bruts moyens'!P42</f>
        <v>7073.1131713234063</v>
      </c>
      <c r="Q42" s="67">
        <f>'Masses brutes'!Q42/'Effectifs bruts moyens'!Q42</f>
        <v>10896.618735147022</v>
      </c>
      <c r="R42" s="67">
        <f>'Masses brutes'!R42/'Effectifs bruts moyens'!R42</f>
        <v>9661.3332229999651</v>
      </c>
      <c r="S42" s="67">
        <f>'Masses brutes'!S42/'Effectifs bruts moyens'!S42</f>
        <v>10561.887752725241</v>
      </c>
      <c r="T42" s="67">
        <f>'Masses brutes'!T42/'Effectifs bruts moyens'!T42</f>
        <v>7409.3078205009833</v>
      </c>
      <c r="U42" s="67">
        <f>'Masses brutes'!U42/'Effectifs bruts moyens'!U42</f>
        <v>7265.5869034813304</v>
      </c>
      <c r="V42" s="67">
        <f>'Masses brutes'!V42/'Effectifs bruts moyens'!V42</f>
        <v>9395.0418618630392</v>
      </c>
      <c r="W42" s="67">
        <f>'Masses brutes'!W42/'Effectifs bruts moyens'!W42</f>
        <v>7752.5027209007121</v>
      </c>
      <c r="X42" s="67">
        <f>'Masses brutes'!X42/'Effectifs bruts moyens'!X42</f>
        <v>8175.1696041047562</v>
      </c>
      <c r="Y42" s="67">
        <f>'Masses brutes'!Y42/'Effectifs bruts moyens'!Y42</f>
        <v>8779.0044135322751</v>
      </c>
      <c r="Z42" s="67">
        <f>'Masses brutes'!Z42/'Effectifs bruts moyens'!Z42</f>
        <v>8148.9620094638103</v>
      </c>
      <c r="AA42" s="67">
        <f>'Masses brutes'!AA42/'Effectifs bruts moyens'!AA42</f>
        <v>10187.041125415266</v>
      </c>
      <c r="AB42" s="67">
        <f>'Masses brutes'!AB42/'Effectifs bruts moyens'!AB42</f>
        <v>7012.2072793582302</v>
      </c>
      <c r="AC42" s="67">
        <f>'Masses brutes'!AC42/'Effectifs bruts moyens'!AC42</f>
        <v>10425.487811593282</v>
      </c>
      <c r="AD42" s="67">
        <f>'Masses brutes'!AD42/'Effectifs bruts moyens'!AD42</f>
        <v>7440.0055012180756</v>
      </c>
      <c r="AE42" s="67">
        <f>'Masses brutes'!AE42/'Effectifs bruts moyens'!AE42</f>
        <v>5795.9762864589129</v>
      </c>
      <c r="AF42" s="67">
        <f>'Masses brutes'!AF42/'Effectifs bruts moyens'!AF42</f>
        <v>7020.0297781732661</v>
      </c>
      <c r="AG42" s="67">
        <f>'Masses brutes'!AG42/'Effectifs bruts moyens'!AG42</f>
        <v>7159.7913928022417</v>
      </c>
      <c r="AH42" s="67">
        <f>'Masses brutes'!AH42/'Effectifs bruts moyens'!AH42</f>
        <v>5435.253957915389</v>
      </c>
      <c r="AI42" s="67">
        <f>'Masses brutes'!AI42/'Effectifs bruts moyens'!AI42</f>
        <v>6193.2373987022756</v>
      </c>
      <c r="AJ42" s="67">
        <f>'Masses brutes'!AJ42/'Effectifs bruts moyens'!AJ42</f>
        <v>6199.6686385680332</v>
      </c>
      <c r="AK42" s="67">
        <f>'Masses brutes'!AK42/'Effectifs bruts moyens'!AK42</f>
        <v>8124.7415010468485</v>
      </c>
      <c r="AL42" s="67">
        <f>'Masses brutes'!AL42/'Effectifs bruts moyens'!AL42</f>
        <v>5022.9802312544907</v>
      </c>
      <c r="AM42" s="67">
        <f>'Masses brutes'!AM42/'Effectifs bruts moyens'!AM42</f>
        <v>6985.0316410037831</v>
      </c>
      <c r="AN42" s="67">
        <f>'Masses brutes'!AN42/'Effectifs bruts moyens'!AN42</f>
        <v>4236.6153406604099</v>
      </c>
      <c r="AO42" s="67">
        <f>'Masses brutes'!AO42/'Effectifs bruts moyens'!AO42</f>
        <v>4734.0341177261098</v>
      </c>
      <c r="AP42" s="67">
        <f>'Masses brutes'!AP42/'Effectifs bruts moyens'!AP42</f>
        <v>4051.3226291146757</v>
      </c>
      <c r="AQ42" s="67">
        <f>'Masses brutes'!AQ42/'Effectifs bruts moyens'!AQ42</f>
        <v>10286.090386418378</v>
      </c>
      <c r="AR42" s="67">
        <f>'Masses brutes'!AR42/'Effectifs bruts moyens'!AR42</f>
        <v>7835.4330352477091</v>
      </c>
      <c r="AS42" s="67">
        <f>'Masses brutes'!AS42/'Effectifs bruts moyens'!AS42</f>
        <v>10203.838757426336</v>
      </c>
      <c r="AT42" s="67">
        <f>'Masses brutes'!AT42/'Effectifs bruts moyens'!AT42</f>
        <v>9941.9399352759665</v>
      </c>
      <c r="AU42" s="67">
        <f>'Masses brutes'!AU42/'Effectifs bruts moyens'!AU42</f>
        <v>6807.8521082688167</v>
      </c>
      <c r="AV42" s="67">
        <f>'Masses brutes'!AV42/'Effectifs bruts moyens'!AV42</f>
        <v>9447.2341271355435</v>
      </c>
      <c r="AW42" s="67">
        <f>'Masses brutes'!AW42/'Effectifs bruts moyens'!AW42</f>
        <v>11013.695291022495</v>
      </c>
      <c r="AX42" s="67">
        <f>'Masses brutes'!AX42/'Effectifs bruts moyens'!AX42</f>
        <v>6659.8396227032063</v>
      </c>
      <c r="AY42" s="67">
        <f>'Masses brutes'!AY42/'Effectifs bruts moyens'!AY42</f>
        <v>4932.8146292956899</v>
      </c>
      <c r="AZ42" s="67">
        <f>'Masses brutes'!AZ42/'Effectifs bruts moyens'!AZ42</f>
        <v>8495.6159155695786</v>
      </c>
      <c r="BA42" s="67">
        <f>'Masses brutes'!BA42/'Effectifs bruts moyens'!BA42</f>
        <v>5217.1573954208843</v>
      </c>
      <c r="BB42" s="67">
        <f>'Masses brutes'!BB42/'Effectifs bruts moyens'!BB42</f>
        <v>5957.9827326319955</v>
      </c>
      <c r="BC42" s="67">
        <f>'Masses brutes'!BC42/'Effectifs bruts moyens'!BC42</f>
        <v>4315.1705982790991</v>
      </c>
      <c r="BD42" s="67">
        <f>'Masses brutes'!BD42/'Effectifs bruts moyens'!BD42</f>
        <v>5233.7014553866647</v>
      </c>
      <c r="BE42" s="67">
        <f>'Masses brutes'!BE42/'Effectifs bruts moyens'!BE42</f>
        <v>5027.1507830731352</v>
      </c>
      <c r="BF42" s="67" t="e">
        <f>'Masses brutes'!BF42/'Effectifs bruts moyens'!BF42</f>
        <v>#DIV/0!</v>
      </c>
      <c r="BG42" s="67">
        <f>'Masses brutes'!BG42/'Effectifs bruts moyens'!BG42</f>
        <v>4672.1937817365133</v>
      </c>
      <c r="BH42" s="67">
        <f>'Masses brutes'!BH42/'Effectifs bruts moyens'!BH42</f>
        <v>4514.1179410106442</v>
      </c>
    </row>
    <row r="43" spans="1:60" s="69" customFormat="1" hidden="1" x14ac:dyDescent="0.2">
      <c r="A43" s="138">
        <f t="shared" si="0"/>
        <v>39171</v>
      </c>
      <c r="B43" s="75">
        <f>'Masses brutes'!B43/'Effectifs bruts moyens'!B43</f>
        <v>6344.6379593428655</v>
      </c>
      <c r="C43" s="75">
        <f>'Masses brutes'!C43/'Effectifs bruts moyens'!C43</f>
        <v>6389.5920529703189</v>
      </c>
      <c r="D43" s="76">
        <f>'Masses brutes'!D43/'Effectifs bruts moyens'!D43</f>
        <v>7119.1729606426188</v>
      </c>
      <c r="E43" s="69">
        <f>'Masses brutes'!E43/'Effectifs bruts moyens'!E43</f>
        <v>5439.7722793511757</v>
      </c>
      <c r="F43" s="69">
        <f>'Masses brutes'!F43/'Effectifs bruts moyens'!F43</f>
        <v>6236.2872944533256</v>
      </c>
      <c r="G43" s="69">
        <f>'Masses brutes'!G43/'Effectifs bruts moyens'!G43</f>
        <v>6293.9866348000915</v>
      </c>
      <c r="H43" s="69">
        <f>'Masses brutes'!H43/'Effectifs bruts moyens'!H43</f>
        <v>5162.5126197888403</v>
      </c>
      <c r="I43" s="78">
        <f>'Masses brutes'!I43/'Effectifs bruts moyens'!I43</f>
        <v>6530.9892872013797</v>
      </c>
      <c r="J43" s="69">
        <f>'Masses brutes'!J43/'Effectifs bruts moyens'!J43</f>
        <v>4883.1313104417513</v>
      </c>
      <c r="K43" s="69">
        <f>'Masses brutes'!K43/'Effectifs bruts moyens'!K43</f>
        <v>6574.5453521182853</v>
      </c>
      <c r="L43" s="69">
        <f>'Masses brutes'!L43/'Effectifs bruts moyens'!L43</f>
        <v>80695.776394721062</v>
      </c>
      <c r="M43" s="69">
        <f>'Masses brutes'!M43/'Effectifs bruts moyens'!M43</f>
        <v>7048.3910937612955</v>
      </c>
      <c r="N43" s="69">
        <f>'Masses brutes'!N43/'Effectifs bruts moyens'!N43</f>
        <v>5459.3470996845854</v>
      </c>
      <c r="O43" s="69">
        <f>'Masses brutes'!O43/'Effectifs bruts moyens'!O43</f>
        <v>5719.585965648248</v>
      </c>
      <c r="P43" s="69">
        <f>'Masses brutes'!P43/'Effectifs bruts moyens'!P43</f>
        <v>6374.6789721484993</v>
      </c>
      <c r="Q43" s="69">
        <f>'Masses brutes'!Q43/'Effectifs bruts moyens'!Q43</f>
        <v>11708.021556031406</v>
      </c>
      <c r="R43" s="69">
        <f>'Masses brutes'!R43/'Effectifs bruts moyens'!R43</f>
        <v>8842.8497940437646</v>
      </c>
      <c r="S43" s="69">
        <f>'Masses brutes'!S43/'Effectifs bruts moyens'!S43</f>
        <v>10151.564749181325</v>
      </c>
      <c r="T43" s="69">
        <f>'Masses brutes'!T43/'Effectifs bruts moyens'!T43</f>
        <v>6643.3335367529071</v>
      </c>
      <c r="U43" s="69">
        <f>'Masses brutes'!U43/'Effectifs bruts moyens'!U43</f>
        <v>6669.594739898067</v>
      </c>
      <c r="V43" s="69">
        <f>'Masses brutes'!V43/'Effectifs bruts moyens'!V43</f>
        <v>9509.9399090833958</v>
      </c>
      <c r="W43" s="69">
        <f>'Masses brutes'!W43/'Effectifs bruts moyens'!W43</f>
        <v>7375.7680286378936</v>
      </c>
      <c r="X43" s="69">
        <f>'Masses brutes'!X43/'Effectifs bruts moyens'!X43</f>
        <v>7542.8905307884424</v>
      </c>
      <c r="Y43" s="69">
        <f>'Masses brutes'!Y43/'Effectifs bruts moyens'!Y43</f>
        <v>7956.6878069076292</v>
      </c>
      <c r="Z43" s="69">
        <f>'Masses brutes'!Z43/'Effectifs bruts moyens'!Z43</f>
        <v>7431.9316477247794</v>
      </c>
      <c r="AA43" s="69">
        <f>'Masses brutes'!AA43/'Effectifs bruts moyens'!AA43</f>
        <v>9119.6610819579018</v>
      </c>
      <c r="AB43" s="69">
        <f>'Masses brutes'!AB43/'Effectifs bruts moyens'!AB43</f>
        <v>6644.2386758502425</v>
      </c>
      <c r="AC43" s="69">
        <f>'Masses brutes'!AC43/'Effectifs bruts moyens'!AC43</f>
        <v>9317.4412792570492</v>
      </c>
      <c r="AD43" s="69">
        <f>'Masses brutes'!AD43/'Effectifs bruts moyens'!AD43</f>
        <v>6669.3362400023098</v>
      </c>
      <c r="AE43" s="69">
        <f>'Masses brutes'!AE43/'Effectifs bruts moyens'!AE43</f>
        <v>5439.7722793511757</v>
      </c>
      <c r="AF43" s="69">
        <f>'Masses brutes'!AF43/'Effectifs bruts moyens'!AF43</f>
        <v>6682.227242139893</v>
      </c>
      <c r="AG43" s="69">
        <f>'Masses brutes'!AG43/'Effectifs bruts moyens'!AG43</f>
        <v>6387.3112342442746</v>
      </c>
      <c r="AH43" s="69">
        <f>'Masses brutes'!AH43/'Effectifs bruts moyens'!AH43</f>
        <v>5133.0106375712576</v>
      </c>
      <c r="AI43" s="69">
        <f>'Masses brutes'!AI43/'Effectifs bruts moyens'!AI43</f>
        <v>5769.5326121067465</v>
      </c>
      <c r="AJ43" s="69">
        <f>'Masses brutes'!AJ43/'Effectifs bruts moyens'!AJ43</f>
        <v>5981.8966607351713</v>
      </c>
      <c r="AK43" s="69">
        <f>'Masses brutes'!AK43/'Effectifs bruts moyens'!AK43</f>
        <v>7759.4239032716714</v>
      </c>
      <c r="AL43" s="69">
        <f>'Masses brutes'!AL43/'Effectifs bruts moyens'!AL43</f>
        <v>4507.798511926233</v>
      </c>
      <c r="AM43" s="69">
        <f>'Masses brutes'!AM43/'Effectifs bruts moyens'!AM43</f>
        <v>6197.508011516572</v>
      </c>
      <c r="AN43" s="69">
        <f>'Masses brutes'!AN43/'Effectifs bruts moyens'!AN43</f>
        <v>4215.3772349894816</v>
      </c>
      <c r="AO43" s="69">
        <f>'Masses brutes'!AO43/'Effectifs bruts moyens'!AO43</f>
        <v>4859.7982840484583</v>
      </c>
      <c r="AP43" s="69">
        <f>'Masses brutes'!AP43/'Effectifs bruts moyens'!AP43</f>
        <v>3984.6761072786398</v>
      </c>
      <c r="AQ43" s="69">
        <f>'Masses brutes'!AQ43/'Effectifs bruts moyens'!AQ43</f>
        <v>9080.0296908145228</v>
      </c>
      <c r="AR43" s="69">
        <f>'Masses brutes'!AR43/'Effectifs bruts moyens'!AR43</f>
        <v>8329.1848365416972</v>
      </c>
      <c r="AS43" s="69">
        <f>'Masses brutes'!AS43/'Effectifs bruts moyens'!AS43</f>
        <v>10138.118604665924</v>
      </c>
      <c r="AT43" s="69">
        <f>'Masses brutes'!AT43/'Effectifs bruts moyens'!AT43</f>
        <v>12501.943411429704</v>
      </c>
      <c r="AU43" s="69">
        <f>'Masses brutes'!AU43/'Effectifs bruts moyens'!AU43</f>
        <v>6169.5961580384828</v>
      </c>
      <c r="AV43" s="69">
        <f>'Masses brutes'!AV43/'Effectifs bruts moyens'!AV43</f>
        <v>9464.2262520347922</v>
      </c>
      <c r="AW43" s="69">
        <f>'Masses brutes'!AW43/'Effectifs bruts moyens'!AW43</f>
        <v>10221.498313738348</v>
      </c>
      <c r="AX43" s="69">
        <f>'Masses brutes'!AX43/'Effectifs bruts moyens'!AX43</f>
        <v>6603.8815784704111</v>
      </c>
      <c r="AY43" s="69">
        <f>'Masses brutes'!AY43/'Effectifs bruts moyens'!AY43</f>
        <v>4653.6876037901366</v>
      </c>
      <c r="AZ43" s="69">
        <f>'Masses brutes'!AZ43/'Effectifs bruts moyens'!AZ43</f>
        <v>6551.657746054876</v>
      </c>
      <c r="BA43" s="69">
        <f>'Masses brutes'!BA43/'Effectifs bruts moyens'!BA43</f>
        <v>4711.6674309999498</v>
      </c>
      <c r="BB43" s="69">
        <f>'Masses brutes'!BB43/'Effectifs bruts moyens'!BB43</f>
        <v>5533.9184758805013</v>
      </c>
      <c r="BC43" s="69">
        <f>'Masses brutes'!BC43/'Effectifs bruts moyens'!BC43</f>
        <v>4161.0478302982401</v>
      </c>
      <c r="BD43" s="69">
        <f>'Masses brutes'!BD43/'Effectifs bruts moyens'!BD43</f>
        <v>4817.2208852477443</v>
      </c>
      <c r="BE43" s="69">
        <f>'Masses brutes'!BE43/'Effectifs bruts moyens'!BE43</f>
        <v>4550.7705947115501</v>
      </c>
      <c r="BF43" s="69" t="e">
        <f>'Masses brutes'!BF43/'Effectifs bruts moyens'!BF43</f>
        <v>#DIV/0!</v>
      </c>
      <c r="BG43" s="69">
        <f>'Masses brutes'!BG43/'Effectifs bruts moyens'!BG43</f>
        <v>4370.9693850536833</v>
      </c>
      <c r="BH43" s="69">
        <f>'Masses brutes'!BH43/'Effectifs bruts moyens'!BH43</f>
        <v>4270.0495491714955</v>
      </c>
    </row>
    <row r="44" spans="1:60" s="69" customFormat="1" hidden="1" x14ac:dyDescent="0.2">
      <c r="A44" s="138">
        <f t="shared" si="0"/>
        <v>39263</v>
      </c>
      <c r="B44" s="75">
        <f>'Masses brutes'!B44/'Effectifs bruts moyens'!B44</f>
        <v>6410.1066748715557</v>
      </c>
      <c r="C44" s="75">
        <f>'Masses brutes'!C44/'Effectifs bruts moyens'!C44</f>
        <v>6440.9183051993496</v>
      </c>
      <c r="D44" s="76">
        <f>'Masses brutes'!D44/'Effectifs bruts moyens'!D44</f>
        <v>7492.1171834872366</v>
      </c>
      <c r="E44" s="69">
        <f>'Masses brutes'!E44/'Effectifs bruts moyens'!E44</f>
        <v>5567.7558373883849</v>
      </c>
      <c r="F44" s="69">
        <f>'Masses brutes'!F44/'Effectifs bruts moyens'!F44</f>
        <v>6213.8234757048631</v>
      </c>
      <c r="G44" s="69">
        <f>'Masses brutes'!G44/'Effectifs bruts moyens'!G44</f>
        <v>6246.2019188961976</v>
      </c>
      <c r="H44" s="69">
        <f>'Masses brutes'!H44/'Effectifs bruts moyens'!H44</f>
        <v>5640.7022852321679</v>
      </c>
      <c r="I44" s="78">
        <f>'Masses brutes'!I44/'Effectifs bruts moyens'!I44</f>
        <v>6563.9419510370235</v>
      </c>
      <c r="J44" s="69">
        <f>'Masses brutes'!J44/'Effectifs bruts moyens'!J44</f>
        <v>5201.0748875440886</v>
      </c>
      <c r="K44" s="69">
        <f>'Masses brutes'!K44/'Effectifs bruts moyens'!K44</f>
        <v>6453.6493450041526</v>
      </c>
      <c r="L44" s="69">
        <f>'Masses brutes'!L44/'Effectifs bruts moyens'!L44</f>
        <v>122918.28833847775</v>
      </c>
      <c r="M44" s="69">
        <f>'Masses brutes'!M44/'Effectifs bruts moyens'!M44</f>
        <v>7145.7868687594282</v>
      </c>
      <c r="N44" s="69">
        <f>'Masses brutes'!N44/'Effectifs bruts moyens'!N44</f>
        <v>5626.9264726715219</v>
      </c>
      <c r="O44" s="69">
        <f>'Masses brutes'!O44/'Effectifs bruts moyens'!O44</f>
        <v>5738.1153559842924</v>
      </c>
      <c r="P44" s="69">
        <f>'Masses brutes'!P44/'Effectifs bruts moyens'!P44</f>
        <v>6711.677144361377</v>
      </c>
      <c r="Q44" s="69">
        <f>'Masses brutes'!Q44/'Effectifs bruts moyens'!Q44</f>
        <v>11131.525439407955</v>
      </c>
      <c r="R44" s="69">
        <f>'Masses brutes'!R44/'Effectifs bruts moyens'!R44</f>
        <v>9306.1219864995182</v>
      </c>
      <c r="S44" s="69">
        <f>'Masses brutes'!S44/'Effectifs bruts moyens'!S44</f>
        <v>10245.163635734631</v>
      </c>
      <c r="T44" s="69">
        <f>'Masses brutes'!T44/'Effectifs bruts moyens'!T44</f>
        <v>6873.681067558321</v>
      </c>
      <c r="U44" s="69">
        <f>'Masses brutes'!U44/'Effectifs bruts moyens'!U44</f>
        <v>6948.9871005844598</v>
      </c>
      <c r="V44" s="69">
        <f>'Masses brutes'!V44/'Effectifs bruts moyens'!V44</f>
        <v>9382.0624567468312</v>
      </c>
      <c r="W44" s="69">
        <f>'Masses brutes'!W44/'Effectifs bruts moyens'!W44</f>
        <v>7450.4659907521946</v>
      </c>
      <c r="X44" s="69">
        <f>'Masses brutes'!X44/'Effectifs bruts moyens'!X44</f>
        <v>7813.994491090305</v>
      </c>
      <c r="Y44" s="69">
        <f>'Masses brutes'!Y44/'Effectifs bruts moyens'!Y44</f>
        <v>8903.8891583320365</v>
      </c>
      <c r="Z44" s="69">
        <f>'Masses brutes'!Z44/'Effectifs bruts moyens'!Z44</f>
        <v>8181.5646694397738</v>
      </c>
      <c r="AA44" s="69">
        <f>'Masses brutes'!AA44/'Effectifs bruts moyens'!AA44</f>
        <v>10489.75130770008</v>
      </c>
      <c r="AB44" s="69">
        <f>'Masses brutes'!AB44/'Effectifs bruts moyens'!AB44</f>
        <v>6840.2338537507812</v>
      </c>
      <c r="AC44" s="69">
        <f>'Masses brutes'!AC44/'Effectifs bruts moyens'!AC44</f>
        <v>11300.899279524876</v>
      </c>
      <c r="AD44" s="69">
        <f>'Masses brutes'!AD44/'Effectifs bruts moyens'!AD44</f>
        <v>6838.9187223299023</v>
      </c>
      <c r="AE44" s="69">
        <f>'Masses brutes'!AE44/'Effectifs bruts moyens'!AE44</f>
        <v>5567.7558373883849</v>
      </c>
      <c r="AF44" s="69">
        <f>'Masses brutes'!AF44/'Effectifs bruts moyens'!AF44</f>
        <v>6708.4068279671392</v>
      </c>
      <c r="AG44" s="69">
        <f>'Masses brutes'!AG44/'Effectifs bruts moyens'!AG44</f>
        <v>6463.7790334096562</v>
      </c>
      <c r="AH44" s="69">
        <f>'Masses brutes'!AH44/'Effectifs bruts moyens'!AH44</f>
        <v>5280.2698833139157</v>
      </c>
      <c r="AI44" s="69">
        <f>'Masses brutes'!AI44/'Effectifs bruts moyens'!AI44</f>
        <v>5869.8902518737568</v>
      </c>
      <c r="AJ44" s="69">
        <f>'Masses brutes'!AJ44/'Effectifs bruts moyens'!AJ44</f>
        <v>6094.1638274979796</v>
      </c>
      <c r="AK44" s="69">
        <f>'Masses brutes'!AK44/'Effectifs bruts moyens'!AK44</f>
        <v>7772.137567130957</v>
      </c>
      <c r="AL44" s="69">
        <f>'Masses brutes'!AL44/'Effectifs bruts moyens'!AL44</f>
        <v>4656.2236271583597</v>
      </c>
      <c r="AM44" s="69">
        <f>'Masses brutes'!AM44/'Effectifs bruts moyens'!AM44</f>
        <v>6555.5007210895128</v>
      </c>
      <c r="AN44" s="69">
        <f>'Masses brutes'!AN44/'Effectifs bruts moyens'!AN44</f>
        <v>4370.1708278077158</v>
      </c>
      <c r="AO44" s="69">
        <f>'Masses brutes'!AO44/'Effectifs bruts moyens'!AO44</f>
        <v>5008.79956178262</v>
      </c>
      <c r="AP44" s="69">
        <f>'Masses brutes'!AP44/'Effectifs bruts moyens'!AP44</f>
        <v>4131.0969092583782</v>
      </c>
      <c r="AQ44" s="69">
        <f>'Masses brutes'!AQ44/'Effectifs bruts moyens'!AQ44</f>
        <v>9287.2794499612519</v>
      </c>
      <c r="AR44" s="69">
        <f>'Masses brutes'!AR44/'Effectifs bruts moyens'!AR44</f>
        <v>8039.1882647974135</v>
      </c>
      <c r="AS44" s="69">
        <f>'Masses brutes'!AS44/'Effectifs bruts moyens'!AS44</f>
        <v>10036.383640401587</v>
      </c>
      <c r="AT44" s="69">
        <f>'Masses brutes'!AT44/'Effectifs bruts moyens'!AT44</f>
        <v>9626.9402578438203</v>
      </c>
      <c r="AU44" s="69">
        <f>'Masses brutes'!AU44/'Effectifs bruts moyens'!AU44</f>
        <v>6312.0827353855184</v>
      </c>
      <c r="AV44" s="69">
        <f>'Masses brutes'!AV44/'Effectifs bruts moyens'!AV44</f>
        <v>9168.607497195715</v>
      </c>
      <c r="AW44" s="69">
        <f>'Masses brutes'!AW44/'Effectifs bruts moyens'!AW44</f>
        <v>10427.678799069346</v>
      </c>
      <c r="AX44" s="69">
        <f>'Masses brutes'!AX44/'Effectifs bruts moyens'!AX44</f>
        <v>6593.6786790598144</v>
      </c>
      <c r="AY44" s="69">
        <f>'Masses brutes'!AY44/'Effectifs bruts moyens'!AY44</f>
        <v>4884.1644492417563</v>
      </c>
      <c r="AZ44" s="69">
        <f>'Masses brutes'!AZ44/'Effectifs bruts moyens'!AZ44</f>
        <v>7701.9477846159243</v>
      </c>
      <c r="BA44" s="69">
        <f>'Masses brutes'!BA44/'Effectifs bruts moyens'!BA44</f>
        <v>4825.1581354109985</v>
      </c>
      <c r="BB44" s="69">
        <f>'Masses brutes'!BB44/'Effectifs bruts moyens'!BB44</f>
        <v>5806.8752329474719</v>
      </c>
      <c r="BC44" s="69">
        <f>'Masses brutes'!BC44/'Effectifs bruts moyens'!BC44</f>
        <v>4380.6662408677494</v>
      </c>
      <c r="BD44" s="69">
        <f>'Masses brutes'!BD44/'Effectifs bruts moyens'!BD44</f>
        <v>5055.4248825825507</v>
      </c>
      <c r="BE44" s="69">
        <f>'Masses brutes'!BE44/'Effectifs bruts moyens'!BE44</f>
        <v>4799.4757276598421</v>
      </c>
      <c r="BF44" s="69" t="e">
        <f>'Masses brutes'!BF44/'Effectifs bruts moyens'!BF44</f>
        <v>#DIV/0!</v>
      </c>
      <c r="BG44" s="69">
        <f>'Masses brutes'!BG44/'Effectifs bruts moyens'!BG44</f>
        <v>4583.9509381537673</v>
      </c>
      <c r="BH44" s="69">
        <f>'Masses brutes'!BH44/'Effectifs bruts moyens'!BH44</f>
        <v>4462.8349217275927</v>
      </c>
    </row>
    <row r="45" spans="1:60" s="69" customFormat="1" hidden="1" x14ac:dyDescent="0.2">
      <c r="A45" s="138">
        <f t="shared" si="0"/>
        <v>39355</v>
      </c>
      <c r="B45" s="75">
        <f>'Masses brutes'!B45/'Effectifs bruts moyens'!B45</f>
        <v>6193.9422965584763</v>
      </c>
      <c r="C45" s="75">
        <f>'Masses brutes'!C45/'Effectifs bruts moyens'!C45</f>
        <v>6207.8520269902929</v>
      </c>
      <c r="D45" s="76">
        <f>'Masses brutes'!D45/'Effectifs bruts moyens'!D45</f>
        <v>7057.3902877283454</v>
      </c>
      <c r="E45" s="69">
        <f>'Masses brutes'!E45/'Effectifs bruts moyens'!E45</f>
        <v>5147.0587570527578</v>
      </c>
      <c r="F45" s="69">
        <f>'Masses brutes'!F45/'Effectifs bruts moyens'!F45</f>
        <v>6083.7956801559349</v>
      </c>
      <c r="G45" s="69">
        <f>'Masses brutes'!G45/'Effectifs bruts moyens'!G45</f>
        <v>6097.0826113198873</v>
      </c>
      <c r="H45" s="69">
        <f>'Masses brutes'!H45/'Effectifs bruts moyens'!H45</f>
        <v>5851.4286485068251</v>
      </c>
      <c r="I45" s="78">
        <f>'Masses brutes'!I45/'Effectifs bruts moyens'!I45</f>
        <v>6328.3845819039834</v>
      </c>
      <c r="J45" s="69">
        <f>'Masses brutes'!J45/'Effectifs bruts moyens'!J45</f>
        <v>5126.4047012140263</v>
      </c>
      <c r="K45" s="69">
        <f>'Masses brutes'!K45/'Effectifs bruts moyens'!K45</f>
        <v>6287.3414757160544</v>
      </c>
      <c r="L45" s="69">
        <f>'Masses brutes'!L45/'Effectifs bruts moyens'!L45</f>
        <v>316602.19541331759</v>
      </c>
      <c r="M45" s="69">
        <f>'Masses brutes'!M45/'Effectifs bruts moyens'!M45</f>
        <v>6742.3349157624216</v>
      </c>
      <c r="N45" s="69">
        <f>'Masses brutes'!N45/'Effectifs bruts moyens'!N45</f>
        <v>5517.7301970145554</v>
      </c>
      <c r="O45" s="69">
        <f>'Masses brutes'!O45/'Effectifs bruts moyens'!O45</f>
        <v>5818.6202977484772</v>
      </c>
      <c r="P45" s="69">
        <f>'Masses brutes'!P45/'Effectifs bruts moyens'!P45</f>
        <v>6443.7719618075816</v>
      </c>
      <c r="Q45" s="69">
        <f>'Masses brutes'!Q45/'Effectifs bruts moyens'!Q45</f>
        <v>10189.601696123147</v>
      </c>
      <c r="R45" s="69">
        <f>'Masses brutes'!R45/'Effectifs bruts moyens'!R45</f>
        <v>8498.8704470360844</v>
      </c>
      <c r="S45" s="69">
        <f>'Masses brutes'!S45/'Effectifs bruts moyens'!S45</f>
        <v>9184.9169880486388</v>
      </c>
      <c r="T45" s="69">
        <f>'Masses brutes'!T45/'Effectifs bruts moyens'!T45</f>
        <v>6618.0850862269854</v>
      </c>
      <c r="U45" s="69">
        <f>'Masses brutes'!U45/'Effectifs bruts moyens'!U45</f>
        <v>6810.1779590271562</v>
      </c>
      <c r="V45" s="69">
        <f>'Masses brutes'!V45/'Effectifs bruts moyens'!V45</f>
        <v>8761.343128075383</v>
      </c>
      <c r="W45" s="69">
        <f>'Masses brutes'!W45/'Effectifs bruts moyens'!W45</f>
        <v>7173.2903917859048</v>
      </c>
      <c r="X45" s="69">
        <f>'Masses brutes'!X45/'Effectifs bruts moyens'!X45</f>
        <v>7501.067087581876</v>
      </c>
      <c r="Y45" s="69">
        <f>'Masses brutes'!Y45/'Effectifs bruts moyens'!Y45</f>
        <v>8123.4859105252026</v>
      </c>
      <c r="Z45" s="69">
        <f>'Masses brutes'!Z45/'Effectifs bruts moyens'!Z45</f>
        <v>7616.9916009062508</v>
      </c>
      <c r="AA45" s="69">
        <f>'Masses brutes'!AA45/'Effectifs bruts moyens'!AA45</f>
        <v>9218.2637173203875</v>
      </c>
      <c r="AB45" s="69">
        <f>'Masses brutes'!AB45/'Effectifs bruts moyens'!AB45</f>
        <v>6695.1650667821341</v>
      </c>
      <c r="AC45" s="69">
        <f>'Masses brutes'!AC45/'Effectifs bruts moyens'!AC45</f>
        <v>9179.8692616533754</v>
      </c>
      <c r="AD45" s="69">
        <f>'Masses brutes'!AD45/'Effectifs bruts moyens'!AD45</f>
        <v>6200.77455673853</v>
      </c>
      <c r="AE45" s="69">
        <f>'Masses brutes'!AE45/'Effectifs bruts moyens'!AE45</f>
        <v>5147.0587570527578</v>
      </c>
      <c r="AF45" s="69">
        <f>'Masses brutes'!AF45/'Effectifs bruts moyens'!AF45</f>
        <v>6164.2674877511572</v>
      </c>
      <c r="AG45" s="69">
        <f>'Masses brutes'!AG45/'Effectifs bruts moyens'!AG45</f>
        <v>5982.7279889053098</v>
      </c>
      <c r="AH45" s="69">
        <f>'Masses brutes'!AH45/'Effectifs bruts moyens'!AH45</f>
        <v>4884.9123612196599</v>
      </c>
      <c r="AI45" s="69">
        <f>'Masses brutes'!AI45/'Effectifs bruts moyens'!AI45</f>
        <v>5814.2528770306608</v>
      </c>
      <c r="AJ45" s="69">
        <f>'Masses brutes'!AJ45/'Effectifs bruts moyens'!AJ45</f>
        <v>6059.552619530381</v>
      </c>
      <c r="AK45" s="69">
        <f>'Masses brutes'!AK45/'Effectifs bruts moyens'!AK45</f>
        <v>7547.7576915846703</v>
      </c>
      <c r="AL45" s="69">
        <f>'Masses brutes'!AL45/'Effectifs bruts moyens'!AL45</f>
        <v>4709.4685661838303</v>
      </c>
      <c r="AM45" s="69">
        <f>'Masses brutes'!AM45/'Effectifs bruts moyens'!AM45</f>
        <v>6349.8081849398486</v>
      </c>
      <c r="AN45" s="69">
        <f>'Masses brutes'!AN45/'Effectifs bruts moyens'!AN45</f>
        <v>4530.273463290685</v>
      </c>
      <c r="AO45" s="69">
        <f>'Masses brutes'!AO45/'Effectifs bruts moyens'!AO45</f>
        <v>5234.4860460883447</v>
      </c>
      <c r="AP45" s="69">
        <f>'Masses brutes'!AP45/'Effectifs bruts moyens'!AP45</f>
        <v>4260.4511483286751</v>
      </c>
      <c r="AQ45" s="69">
        <f>'Masses brutes'!AQ45/'Effectifs bruts moyens'!AQ45</f>
        <v>8890.7859097345463</v>
      </c>
      <c r="AR45" s="69">
        <f>'Masses brutes'!AR45/'Effectifs bruts moyens'!AR45</f>
        <v>8307.5699487496768</v>
      </c>
      <c r="AS45" s="69">
        <f>'Masses brutes'!AS45/'Effectifs bruts moyens'!AS45</f>
        <v>9656.0352244748628</v>
      </c>
      <c r="AT45" s="69">
        <f>'Masses brutes'!AT45/'Effectifs bruts moyens'!AT45</f>
        <v>9015.6396303756719</v>
      </c>
      <c r="AU45" s="69">
        <f>'Masses brutes'!AU45/'Effectifs bruts moyens'!AU45</f>
        <v>6161.8172509015621</v>
      </c>
      <c r="AV45" s="69">
        <f>'Masses brutes'!AV45/'Effectifs bruts moyens'!AV45</f>
        <v>8679.6023622258617</v>
      </c>
      <c r="AW45" s="69">
        <f>'Masses brutes'!AW45/'Effectifs bruts moyens'!AW45</f>
        <v>9872.0923440035403</v>
      </c>
      <c r="AX45" s="69">
        <f>'Masses brutes'!AX45/'Effectifs bruts moyens'!AX45</f>
        <v>6286.1699193996428</v>
      </c>
      <c r="AY45" s="69">
        <f>'Masses brutes'!AY45/'Effectifs bruts moyens'!AY45</f>
        <v>4942.411736016762</v>
      </c>
      <c r="AZ45" s="69">
        <f>'Masses brutes'!AZ45/'Effectifs bruts moyens'!AZ45</f>
        <v>7366.5650216150179</v>
      </c>
      <c r="BA45" s="69">
        <f>'Masses brutes'!BA45/'Effectifs bruts moyens'!BA45</f>
        <v>4791.7864655693338</v>
      </c>
      <c r="BB45" s="69">
        <f>'Masses brutes'!BB45/'Effectifs bruts moyens'!BB45</f>
        <v>5722.1119535284324</v>
      </c>
      <c r="BC45" s="69">
        <f>'Masses brutes'!BC45/'Effectifs bruts moyens'!BC45</f>
        <v>4366.2924926637597</v>
      </c>
      <c r="BD45" s="69">
        <f>'Masses brutes'!BD45/'Effectifs bruts moyens'!BD45</f>
        <v>5025.7683942614203</v>
      </c>
      <c r="BE45" s="69">
        <f>'Masses brutes'!BE45/'Effectifs bruts moyens'!BE45</f>
        <v>4720.6750370247091</v>
      </c>
      <c r="BF45" s="69" t="e">
        <f>'Masses brutes'!BF45/'Effectifs bruts moyens'!BF45</f>
        <v>#DIV/0!</v>
      </c>
      <c r="BG45" s="69">
        <f>'Masses brutes'!BG45/'Effectifs bruts moyens'!BG45</f>
        <v>4520.8815557926737</v>
      </c>
      <c r="BH45" s="69">
        <f>'Masses brutes'!BH45/'Effectifs bruts moyens'!BH45</f>
        <v>4437.0637319080161</v>
      </c>
    </row>
    <row r="46" spans="1:60" s="69" customFormat="1" ht="12" hidden="1" thickBot="1" x14ac:dyDescent="0.25">
      <c r="A46" s="139">
        <f t="shared" si="0"/>
        <v>39446</v>
      </c>
      <c r="B46" s="65">
        <f>'Masses brutes'!B46/'Effectifs bruts moyens'!B46</f>
        <v>6834.8044981818703</v>
      </c>
      <c r="C46" s="65">
        <f>'Masses brutes'!C46/'Effectifs bruts moyens'!C46</f>
        <v>6876.5049845403346</v>
      </c>
      <c r="D46" s="66">
        <f>'Masses brutes'!D46/'Effectifs bruts moyens'!D46</f>
        <v>7977.2814066459105</v>
      </c>
      <c r="E46" s="67">
        <f>'Masses brutes'!E46/'Effectifs bruts moyens'!E46</f>
        <v>5927.7808619652187</v>
      </c>
      <c r="F46" s="67">
        <f>'Masses brutes'!F46/'Effectifs bruts moyens'!F46</f>
        <v>6635.1133509501997</v>
      </c>
      <c r="G46" s="67">
        <f>'Masses brutes'!G46/'Effectifs bruts moyens'!G46</f>
        <v>6682.7571205235181</v>
      </c>
      <c r="H46" s="67">
        <f>'Masses brutes'!H46/'Effectifs bruts moyens'!H46</f>
        <v>5772.9823086378519</v>
      </c>
      <c r="I46" s="68">
        <f>'Masses brutes'!I46/'Effectifs bruts moyens'!I46</f>
        <v>7005.1635201151066</v>
      </c>
      <c r="J46" s="67">
        <f>'Masses brutes'!J46/'Effectifs bruts moyens'!J46</f>
        <v>5491.7463478196778</v>
      </c>
      <c r="K46" s="67">
        <f>'Masses brutes'!K46/'Effectifs bruts moyens'!K46</f>
        <v>6917.4556949794751</v>
      </c>
      <c r="L46" s="67">
        <f>'Masses brutes'!L46/'Effectifs bruts moyens'!L46</f>
        <v>132997.13511518016</v>
      </c>
      <c r="M46" s="67">
        <f>'Masses brutes'!M46/'Effectifs bruts moyens'!M46</f>
        <v>7943.9532878189002</v>
      </c>
      <c r="N46" s="67">
        <f>'Masses brutes'!N46/'Effectifs bruts moyens'!N46</f>
        <v>6404.8964983457818</v>
      </c>
      <c r="O46" s="67">
        <f>'Masses brutes'!O46/'Effectifs bruts moyens'!O46</f>
        <v>6327.7297582199899</v>
      </c>
      <c r="P46" s="67">
        <f>'Masses brutes'!P46/'Effectifs bruts moyens'!P46</f>
        <v>7261.0165519399916</v>
      </c>
      <c r="Q46" s="67">
        <f>'Masses brutes'!Q46/'Effectifs bruts moyens'!Q46</f>
        <v>11202.159218576693</v>
      </c>
      <c r="R46" s="67">
        <f>'Masses brutes'!R46/'Effectifs bruts moyens'!R46</f>
        <v>9891.1228784122377</v>
      </c>
      <c r="S46" s="67">
        <f>'Masses brutes'!S46/'Effectifs bruts moyens'!S46</f>
        <v>10963.717370990726</v>
      </c>
      <c r="T46" s="67">
        <f>'Masses brutes'!T46/'Effectifs bruts moyens'!T46</f>
        <v>7616.6063615932171</v>
      </c>
      <c r="U46" s="67">
        <f>'Masses brutes'!U46/'Effectifs bruts moyens'!U46</f>
        <v>7504.873694916796</v>
      </c>
      <c r="V46" s="67">
        <f>'Masses brutes'!V46/'Effectifs bruts moyens'!V46</f>
        <v>9587.9792337675826</v>
      </c>
      <c r="W46" s="67">
        <f>'Masses brutes'!W46/'Effectifs bruts moyens'!W46</f>
        <v>8079.536423399567</v>
      </c>
      <c r="X46" s="67">
        <f>'Masses brutes'!X46/'Effectifs bruts moyens'!X46</f>
        <v>8418.6146178440704</v>
      </c>
      <c r="Y46" s="67">
        <f>'Masses brutes'!Y46/'Effectifs bruts moyens'!Y46</f>
        <v>9017.7024933278954</v>
      </c>
      <c r="Z46" s="67">
        <f>'Masses brutes'!Z46/'Effectifs bruts moyens'!Z46</f>
        <v>8335.3171871626964</v>
      </c>
      <c r="AA46" s="67">
        <f>'Masses brutes'!AA46/'Effectifs bruts moyens'!AA46</f>
        <v>10473.400550312957</v>
      </c>
      <c r="AB46" s="67">
        <f>'Masses brutes'!AB46/'Effectifs bruts moyens'!AB46</f>
        <v>7306.9147140644</v>
      </c>
      <c r="AC46" s="67">
        <f>'Masses brutes'!AC46/'Effectifs bruts moyens'!AC46</f>
        <v>10578.19391704619</v>
      </c>
      <c r="AD46" s="67">
        <f>'Masses brutes'!AD46/'Effectifs bruts moyens'!AD46</f>
        <v>7589.0722992364472</v>
      </c>
      <c r="AE46" s="67">
        <f>'Masses brutes'!AE46/'Effectifs bruts moyens'!AE46</f>
        <v>5927.7808619652187</v>
      </c>
      <c r="AF46" s="67">
        <f>'Masses brutes'!AF46/'Effectifs bruts moyens'!AF46</f>
        <v>7231.6352516959923</v>
      </c>
      <c r="AG46" s="67">
        <f>'Masses brutes'!AG46/'Effectifs bruts moyens'!AG46</f>
        <v>7209.9582513562118</v>
      </c>
      <c r="AH46" s="67">
        <f>'Masses brutes'!AH46/'Effectifs bruts moyens'!AH46</f>
        <v>5562.0608687584127</v>
      </c>
      <c r="AI46" s="67">
        <f>'Masses brutes'!AI46/'Effectifs bruts moyens'!AI46</f>
        <v>6352.373817256751</v>
      </c>
      <c r="AJ46" s="67">
        <f>'Masses brutes'!AJ46/'Effectifs bruts moyens'!AJ46</f>
        <v>6357.3354431434373</v>
      </c>
      <c r="AK46" s="67">
        <f>'Masses brutes'!AK46/'Effectifs bruts moyens'!AK46</f>
        <v>8362.6948459452215</v>
      </c>
      <c r="AL46" s="67">
        <f>'Masses brutes'!AL46/'Effectifs bruts moyens'!AL46</f>
        <v>5141.3014031412113</v>
      </c>
      <c r="AM46" s="67">
        <f>'Masses brutes'!AM46/'Effectifs bruts moyens'!AM46</f>
        <v>7165.3477096861743</v>
      </c>
      <c r="AN46" s="67">
        <f>'Masses brutes'!AN46/'Effectifs bruts moyens'!AN46</f>
        <v>4340.1385304025607</v>
      </c>
      <c r="AO46" s="67">
        <f>'Masses brutes'!AO46/'Effectifs bruts moyens'!AO46</f>
        <v>4919.6904715539858</v>
      </c>
      <c r="AP46" s="67">
        <f>'Masses brutes'!AP46/'Effectifs bruts moyens'!AP46</f>
        <v>4128.292355316712</v>
      </c>
      <c r="AQ46" s="67">
        <f>'Masses brutes'!AQ46/'Effectifs bruts moyens'!AQ46</f>
        <v>10508.483510608778</v>
      </c>
      <c r="AR46" s="67">
        <f>'Masses brutes'!AR46/'Effectifs bruts moyens'!AR46</f>
        <v>8233.901166295449</v>
      </c>
      <c r="AS46" s="67">
        <f>'Masses brutes'!AS46/'Effectifs bruts moyens'!AS46</f>
        <v>10402.103394017633</v>
      </c>
      <c r="AT46" s="67">
        <f>'Masses brutes'!AT46/'Effectifs bruts moyens'!AT46</f>
        <v>10503.979850745767</v>
      </c>
      <c r="AU46" s="67">
        <f>'Masses brutes'!AU46/'Effectifs bruts moyens'!AU46</f>
        <v>6900.1957332980201</v>
      </c>
      <c r="AV46" s="67">
        <f>'Masses brutes'!AV46/'Effectifs bruts moyens'!AV46</f>
        <v>9824.6836538784264</v>
      </c>
      <c r="AW46" s="67">
        <f>'Masses brutes'!AW46/'Effectifs bruts moyens'!AW46</f>
        <v>11309.944763701862</v>
      </c>
      <c r="AX46" s="67">
        <f>'Masses brutes'!AX46/'Effectifs bruts moyens'!AX46</f>
        <v>6922.5891425299496</v>
      </c>
      <c r="AY46" s="67">
        <f>'Masses brutes'!AY46/'Effectifs bruts moyens'!AY46</f>
        <v>5089.9215896736896</v>
      </c>
      <c r="AZ46" s="67">
        <f>'Masses brutes'!AZ46/'Effectifs bruts moyens'!AZ46</f>
        <v>8685.797869850443</v>
      </c>
      <c r="BA46" s="67">
        <f>'Masses brutes'!BA46/'Effectifs bruts moyens'!BA46</f>
        <v>5296.0687462142214</v>
      </c>
      <c r="BB46" s="67">
        <f>'Masses brutes'!BB46/'Effectifs bruts moyens'!BB46</f>
        <v>6140.529352063495</v>
      </c>
      <c r="BC46" s="67">
        <f>'Masses brutes'!BC46/'Effectifs bruts moyens'!BC46</f>
        <v>4431.6941043540028</v>
      </c>
      <c r="BD46" s="67">
        <f>'Masses brutes'!BD46/'Effectifs bruts moyens'!BD46</f>
        <v>5361.9326797085414</v>
      </c>
      <c r="BE46" s="67">
        <f>'Masses brutes'!BE46/'Effectifs bruts moyens'!BE46</f>
        <v>5110.435369413196</v>
      </c>
      <c r="BF46" s="67" t="e">
        <f>'Masses brutes'!BF46/'Effectifs bruts moyens'!BF46</f>
        <v>#DIV/0!</v>
      </c>
      <c r="BG46" s="67">
        <f>'Masses brutes'!BG46/'Effectifs bruts moyens'!BG46</f>
        <v>4786.94939453199</v>
      </c>
      <c r="BH46" s="67">
        <f>'Masses brutes'!BH46/'Effectifs bruts moyens'!BH46</f>
        <v>4620.7243540751833</v>
      </c>
    </row>
    <row r="47" spans="1:60" s="69" customFormat="1" hidden="1" x14ac:dyDescent="0.2">
      <c r="A47" s="140">
        <f t="shared" si="0"/>
        <v>39537</v>
      </c>
      <c r="B47" s="75">
        <f>'Masses brutes'!B47/'Effectifs bruts moyens'!B47</f>
        <v>6523.7758761417126</v>
      </c>
      <c r="C47" s="75">
        <f>'Masses brutes'!C47/'Effectifs bruts moyens'!C47</f>
        <v>6577.7971885377856</v>
      </c>
      <c r="D47" s="76">
        <f>'Masses brutes'!D47/'Effectifs bruts moyens'!D47</f>
        <v>7394.2424513187225</v>
      </c>
      <c r="E47" s="69">
        <f>'Masses brutes'!E47/'Effectifs bruts moyens'!E47</f>
        <v>5659.5194988453377</v>
      </c>
      <c r="F47" s="69">
        <f>'Masses brutes'!F47/'Effectifs bruts moyens'!F47</f>
        <v>6394.3789193945877</v>
      </c>
      <c r="G47" s="69">
        <f>'Masses brutes'!G47/'Effectifs bruts moyens'!G47</f>
        <v>6463.2545985067036</v>
      </c>
      <c r="H47" s="69">
        <f>'Masses brutes'!H47/'Effectifs bruts moyens'!H47</f>
        <v>5144.5862181253524</v>
      </c>
      <c r="I47" s="78">
        <f>'Masses brutes'!I47/'Effectifs bruts moyens'!I47</f>
        <v>6721.5901751463252</v>
      </c>
      <c r="J47" s="69">
        <f>'Masses brutes'!J47/'Effectifs bruts moyens'!J47</f>
        <v>4985.5576274361501</v>
      </c>
      <c r="K47" s="69">
        <f>'Masses brutes'!K47/'Effectifs bruts moyens'!K47</f>
        <v>6758.6502876547574</v>
      </c>
      <c r="L47" s="69">
        <f>'Masses brutes'!L47/'Effectifs bruts moyens'!L47</f>
        <v>84732.759703836666</v>
      </c>
      <c r="M47" s="69">
        <f>'Masses brutes'!M47/'Effectifs bruts moyens'!M47</f>
        <v>7205.052119451756</v>
      </c>
      <c r="N47" s="69">
        <f>'Masses brutes'!N47/'Effectifs bruts moyens'!N47</f>
        <v>5622.5020140287916</v>
      </c>
      <c r="O47" s="69">
        <f>'Masses brutes'!O47/'Effectifs bruts moyens'!O47</f>
        <v>5892.1548984455439</v>
      </c>
      <c r="P47" s="69">
        <f>'Masses brutes'!P47/'Effectifs bruts moyens'!P47</f>
        <v>6529.8635220220358</v>
      </c>
      <c r="Q47" s="69">
        <f>'Masses brutes'!Q47/'Effectifs bruts moyens'!Q47</f>
        <v>12494.243637670741</v>
      </c>
      <c r="R47" s="69">
        <f>'Masses brutes'!R47/'Effectifs bruts moyens'!R47</f>
        <v>9170.4265759217651</v>
      </c>
      <c r="S47" s="69">
        <f>'Masses brutes'!S47/'Effectifs bruts moyens'!S47</f>
        <v>9961.4790327883547</v>
      </c>
      <c r="T47" s="69">
        <f>'Masses brutes'!T47/'Effectifs bruts moyens'!T47</f>
        <v>6829.136455149569</v>
      </c>
      <c r="U47" s="69">
        <f>'Masses brutes'!U47/'Effectifs bruts moyens'!U47</f>
        <v>6923.9787636612537</v>
      </c>
      <c r="V47" s="69">
        <f>'Masses brutes'!V47/'Effectifs bruts moyens'!V47</f>
        <v>9960.8311850689188</v>
      </c>
      <c r="W47" s="69">
        <f>'Masses brutes'!W47/'Effectifs bruts moyens'!W47</f>
        <v>7672.3873919182215</v>
      </c>
      <c r="X47" s="69">
        <f>'Masses brutes'!X47/'Effectifs bruts moyens'!X47</f>
        <v>7770.5628941222503</v>
      </c>
      <c r="Y47" s="69">
        <f>'Masses brutes'!Y47/'Effectifs bruts moyens'!Y47</f>
        <v>8444.1180077305999</v>
      </c>
      <c r="Z47" s="69">
        <f>'Masses brutes'!Z47/'Effectifs bruts moyens'!Z47</f>
        <v>7983.294698511726</v>
      </c>
      <c r="AA47" s="69">
        <f>'Masses brutes'!AA47/'Effectifs bruts moyens'!AA47</f>
        <v>9412.8295167915148</v>
      </c>
      <c r="AB47" s="69">
        <f>'Masses brutes'!AB47/'Effectifs bruts moyens'!AB47</f>
        <v>6867.6885013120855</v>
      </c>
      <c r="AC47" s="69">
        <f>'Masses brutes'!AC47/'Effectifs bruts moyens'!AC47</f>
        <v>10108.119350826821</v>
      </c>
      <c r="AD47" s="69">
        <f>'Masses brutes'!AD47/'Effectifs bruts moyens'!AD47</f>
        <v>6920.4951945984676</v>
      </c>
      <c r="AE47" s="69">
        <f>'Masses brutes'!AE47/'Effectifs bruts moyens'!AE47</f>
        <v>5659.5194988453377</v>
      </c>
      <c r="AF47" s="69">
        <f>'Masses brutes'!AF47/'Effectifs bruts moyens'!AF47</f>
        <v>6924.2867694151792</v>
      </c>
      <c r="AG47" s="69">
        <f>'Masses brutes'!AG47/'Effectifs bruts moyens'!AG47</f>
        <v>6716.8534764169508</v>
      </c>
      <c r="AH47" s="69">
        <f>'Masses brutes'!AH47/'Effectifs bruts moyens'!AH47</f>
        <v>5328.6749993490312</v>
      </c>
      <c r="AI47" s="69">
        <f>'Masses brutes'!AI47/'Effectifs bruts moyens'!AI47</f>
        <v>5962.9363817876847</v>
      </c>
      <c r="AJ47" s="69">
        <f>'Masses brutes'!AJ47/'Effectifs bruts moyens'!AJ47</f>
        <v>6141.1772990801101</v>
      </c>
      <c r="AK47" s="69">
        <f>'Masses brutes'!AK47/'Effectifs bruts moyens'!AK47</f>
        <v>8033.1389324153388</v>
      </c>
      <c r="AL47" s="69">
        <f>'Masses brutes'!AL47/'Effectifs bruts moyens'!AL47</f>
        <v>4663.3244631859343</v>
      </c>
      <c r="AM47" s="69">
        <f>'Masses brutes'!AM47/'Effectifs bruts moyens'!AM47</f>
        <v>6351.9530138111695</v>
      </c>
      <c r="AN47" s="69">
        <f>'Masses brutes'!AN47/'Effectifs bruts moyens'!AN47</f>
        <v>4323.236964886466</v>
      </c>
      <c r="AO47" s="69">
        <f>'Masses brutes'!AO47/'Effectifs bruts moyens'!AO47</f>
        <v>5019.8514025809818</v>
      </c>
      <c r="AP47" s="69">
        <f>'Masses brutes'!AP47/'Effectifs bruts moyens'!AP47</f>
        <v>4078.484922546967</v>
      </c>
      <c r="AQ47" s="69">
        <f>'Masses brutes'!AQ47/'Effectifs bruts moyens'!AQ47</f>
        <v>9290.9279008788108</v>
      </c>
      <c r="AR47" s="69">
        <f>'Masses brutes'!AR47/'Effectifs bruts moyens'!AR47</f>
        <v>8753.3778014787476</v>
      </c>
      <c r="AS47" s="69">
        <f>'Masses brutes'!AS47/'Effectifs bruts moyens'!AS47</f>
        <v>10523.141230079866</v>
      </c>
      <c r="AT47" s="69">
        <f>'Masses brutes'!AT47/'Effectifs bruts moyens'!AT47</f>
        <v>12432.180191895168</v>
      </c>
      <c r="AU47" s="69">
        <f>'Masses brutes'!AU47/'Effectifs bruts moyens'!AU47</f>
        <v>6283.1545163457167</v>
      </c>
      <c r="AV47" s="69">
        <f>'Masses brutes'!AV47/'Effectifs bruts moyens'!AV47</f>
        <v>9887.5054247345288</v>
      </c>
      <c r="AW47" s="69">
        <f>'Masses brutes'!AW47/'Effectifs bruts moyens'!AW47</f>
        <v>10462.189201076122</v>
      </c>
      <c r="AX47" s="69">
        <f>'Masses brutes'!AX47/'Effectifs bruts moyens'!AX47</f>
        <v>6801.5941082997133</v>
      </c>
      <c r="AY47" s="69">
        <f>'Masses brutes'!AY47/'Effectifs bruts moyens'!AY47</f>
        <v>4782.6365991820785</v>
      </c>
      <c r="AZ47" s="69">
        <f>'Masses brutes'!AZ47/'Effectifs bruts moyens'!AZ47</f>
        <v>6637.4243866233046</v>
      </c>
      <c r="BA47" s="69">
        <f>'Masses brutes'!BA47/'Effectifs bruts moyens'!BA47</f>
        <v>4806.3709544766061</v>
      </c>
      <c r="BB47" s="69">
        <f>'Masses brutes'!BB47/'Effectifs bruts moyens'!BB47</f>
        <v>5687.9219000229332</v>
      </c>
      <c r="BC47" s="69">
        <f>'Masses brutes'!BC47/'Effectifs bruts moyens'!BC47</f>
        <v>4272.7390396880091</v>
      </c>
      <c r="BD47" s="69">
        <f>'Masses brutes'!BD47/'Effectifs bruts moyens'!BD47</f>
        <v>4931.3121067153279</v>
      </c>
      <c r="BE47" s="69">
        <f>'Masses brutes'!BE47/'Effectifs bruts moyens'!BE47</f>
        <v>4662.8508566793162</v>
      </c>
      <c r="BF47" s="69" t="e">
        <f>'Masses brutes'!BF47/'Effectifs bruts moyens'!BF47</f>
        <v>#DIV/0!</v>
      </c>
      <c r="BG47" s="69">
        <f>'Masses brutes'!BG47/'Effectifs bruts moyens'!BG47</f>
        <v>4473.2738878139953</v>
      </c>
      <c r="BH47" s="69">
        <f>'Masses brutes'!BH47/'Effectifs bruts moyens'!BH47</f>
        <v>4364.1318093323671</v>
      </c>
    </row>
    <row r="48" spans="1:60" s="69" customFormat="1" hidden="1" x14ac:dyDescent="0.2">
      <c r="A48" s="138">
        <f t="shared" si="0"/>
        <v>39629</v>
      </c>
      <c r="B48" s="75">
        <f>'Masses brutes'!B48/'Effectifs bruts moyens'!B48</f>
        <v>6577.2116020029262</v>
      </c>
      <c r="C48" s="75">
        <f>'Masses brutes'!C48/'Effectifs bruts moyens'!C48</f>
        <v>6619.4910121971943</v>
      </c>
      <c r="D48" s="76">
        <f>'Masses brutes'!D48/'Effectifs bruts moyens'!D48</f>
        <v>7732.0595040328008</v>
      </c>
      <c r="E48" s="69">
        <f>'Masses brutes'!E48/'Effectifs bruts moyens'!E48</f>
        <v>5759.507373683824</v>
      </c>
      <c r="F48" s="69">
        <f>'Masses brutes'!F48/'Effectifs bruts moyens'!F48</f>
        <v>6370.1188521361773</v>
      </c>
      <c r="G48" s="69">
        <f>'Masses brutes'!G48/'Effectifs bruts moyens'!G48</f>
        <v>6417.8651915701248</v>
      </c>
      <c r="H48" s="69">
        <f>'Masses brutes'!H48/'Effectifs bruts moyens'!H48</f>
        <v>5521.471100016417</v>
      </c>
      <c r="I48" s="78">
        <f>'Masses brutes'!I48/'Effectifs bruts moyens'!I48</f>
        <v>6746.7419039794195</v>
      </c>
      <c r="J48" s="69">
        <f>'Masses brutes'!J48/'Effectifs bruts moyens'!J48</f>
        <v>5255.8032745814771</v>
      </c>
      <c r="K48" s="69">
        <f>'Masses brutes'!K48/'Effectifs bruts moyens'!K48</f>
        <v>6649.4014744551296</v>
      </c>
      <c r="L48" s="69">
        <f>'Masses brutes'!L48/'Effectifs bruts moyens'!L48</f>
        <v>133622.35840642187</v>
      </c>
      <c r="M48" s="69">
        <f>'Masses brutes'!M48/'Effectifs bruts moyens'!M48</f>
        <v>7403.34486845224</v>
      </c>
      <c r="N48" s="69">
        <f>'Masses brutes'!N48/'Effectifs bruts moyens'!N48</f>
        <v>5812.1824472148855</v>
      </c>
      <c r="O48" s="69">
        <f>'Masses brutes'!O48/'Effectifs bruts moyens'!O48</f>
        <v>5970.2181596275695</v>
      </c>
      <c r="P48" s="69">
        <f>'Masses brutes'!P48/'Effectifs bruts moyens'!P48</f>
        <v>6902.5780420690735</v>
      </c>
      <c r="Q48" s="69">
        <f>'Masses brutes'!Q48/'Effectifs bruts moyens'!Q48</f>
        <v>11383.071815964766</v>
      </c>
      <c r="R48" s="69">
        <f>'Masses brutes'!R48/'Effectifs bruts moyens'!R48</f>
        <v>9672.9910813860533</v>
      </c>
      <c r="S48" s="69">
        <f>'Masses brutes'!S48/'Effectifs bruts moyens'!S48</f>
        <v>10085.464440714177</v>
      </c>
      <c r="T48" s="69">
        <f>'Masses brutes'!T48/'Effectifs bruts moyens'!T48</f>
        <v>7085.2926690590484</v>
      </c>
      <c r="U48" s="69">
        <f>'Masses brutes'!U48/'Effectifs bruts moyens'!U48</f>
        <v>7232.3838923543926</v>
      </c>
      <c r="V48" s="69">
        <f>'Masses brutes'!V48/'Effectifs bruts moyens'!V48</f>
        <v>9731.7583807419251</v>
      </c>
      <c r="W48" s="69">
        <f>'Masses brutes'!W48/'Effectifs bruts moyens'!W48</f>
        <v>7708.477425459314</v>
      </c>
      <c r="X48" s="69">
        <f>'Masses brutes'!X48/'Effectifs bruts moyens'!X48</f>
        <v>8109.7982073731273</v>
      </c>
      <c r="Y48" s="69">
        <f>'Masses brutes'!Y48/'Effectifs bruts moyens'!Y48</f>
        <v>9269.0596104308079</v>
      </c>
      <c r="Z48" s="69">
        <f>'Masses brutes'!Z48/'Effectifs bruts moyens'!Z48</f>
        <v>8520.5228495535321</v>
      </c>
      <c r="AA48" s="69">
        <f>'Masses brutes'!AA48/'Effectifs bruts moyens'!AA48</f>
        <v>10811.821833651964</v>
      </c>
      <c r="AB48" s="69">
        <f>'Masses brutes'!AB48/'Effectifs bruts moyens'!AB48</f>
        <v>7097.6255118036543</v>
      </c>
      <c r="AC48" s="69">
        <f>'Masses brutes'!AC48/'Effectifs bruts moyens'!AC48</f>
        <v>11555.005456082854</v>
      </c>
      <c r="AD48" s="69">
        <f>'Masses brutes'!AD48/'Effectifs bruts moyens'!AD48</f>
        <v>6847.0197583839918</v>
      </c>
      <c r="AE48" s="69">
        <f>'Masses brutes'!AE48/'Effectifs bruts moyens'!AE48</f>
        <v>5759.507373683824</v>
      </c>
      <c r="AF48" s="69">
        <f>'Masses brutes'!AF48/'Effectifs bruts moyens'!AF48</f>
        <v>6929.3712754630033</v>
      </c>
      <c r="AG48" s="69">
        <f>'Masses brutes'!AG48/'Effectifs bruts moyens'!AG48</f>
        <v>6679.0235360594106</v>
      </c>
      <c r="AH48" s="69">
        <f>'Masses brutes'!AH48/'Effectifs bruts moyens'!AH48</f>
        <v>5460.3579265373446</v>
      </c>
      <c r="AI48" s="69">
        <f>'Masses brutes'!AI48/'Effectifs bruts moyens'!AI48</f>
        <v>6041.2761472301445</v>
      </c>
      <c r="AJ48" s="69">
        <f>'Masses brutes'!AJ48/'Effectifs bruts moyens'!AJ48</f>
        <v>6242.2733370201786</v>
      </c>
      <c r="AK48" s="69">
        <f>'Masses brutes'!AK48/'Effectifs bruts moyens'!AK48</f>
        <v>8009.2979243699292</v>
      </c>
      <c r="AL48" s="69">
        <f>'Masses brutes'!AL48/'Effectifs bruts moyens'!AL48</f>
        <v>4796.7405956560824</v>
      </c>
      <c r="AM48" s="69">
        <f>'Masses brutes'!AM48/'Effectifs bruts moyens'!AM48</f>
        <v>6756.447998207218</v>
      </c>
      <c r="AN48" s="69">
        <f>'Masses brutes'!AN48/'Effectifs bruts moyens'!AN48</f>
        <v>4470.3219783106797</v>
      </c>
      <c r="AO48" s="69">
        <f>'Masses brutes'!AO48/'Effectifs bruts moyens'!AO48</f>
        <v>5165.5205692925465</v>
      </c>
      <c r="AP48" s="69">
        <f>'Masses brutes'!AP48/'Effectifs bruts moyens'!AP48</f>
        <v>4216.1392986983392</v>
      </c>
      <c r="AQ48" s="69">
        <f>'Masses brutes'!AQ48/'Effectifs bruts moyens'!AQ48</f>
        <v>9375.6788355383087</v>
      </c>
      <c r="AR48" s="69">
        <f>'Masses brutes'!AR48/'Effectifs bruts moyens'!AR48</f>
        <v>8430.8862706999334</v>
      </c>
      <c r="AS48" s="69">
        <f>'Masses brutes'!AS48/'Effectifs bruts moyens'!AS48</f>
        <v>10315.639592290287</v>
      </c>
      <c r="AT48" s="69">
        <f>'Masses brutes'!AT48/'Effectifs bruts moyens'!AT48</f>
        <v>9908.9516329106373</v>
      </c>
      <c r="AU48" s="69">
        <f>'Masses brutes'!AU48/'Effectifs bruts moyens'!AU48</f>
        <v>6397.0432922331765</v>
      </c>
      <c r="AV48" s="69">
        <f>'Masses brutes'!AV48/'Effectifs bruts moyens'!AV48</f>
        <v>9527.2931968597386</v>
      </c>
      <c r="AW48" s="69">
        <f>'Masses brutes'!AW48/'Effectifs bruts moyens'!AW48</f>
        <v>10694.142927013003</v>
      </c>
      <c r="AX48" s="69">
        <f>'Masses brutes'!AX48/'Effectifs bruts moyens'!AX48</f>
        <v>6771.1846702988787</v>
      </c>
      <c r="AY48" s="69">
        <f>'Masses brutes'!AY48/'Effectifs bruts moyens'!AY48</f>
        <v>4938.0050479540641</v>
      </c>
      <c r="AZ48" s="69">
        <f>'Masses brutes'!AZ48/'Effectifs bruts moyens'!AZ48</f>
        <v>7820.8021652188963</v>
      </c>
      <c r="BA48" s="69">
        <f>'Masses brutes'!BA48/'Effectifs bruts moyens'!BA48</f>
        <v>4927.9007455324863</v>
      </c>
      <c r="BB48" s="69">
        <f>'Masses brutes'!BB48/'Effectifs bruts moyens'!BB48</f>
        <v>5937.5334708552346</v>
      </c>
      <c r="BC48" s="69">
        <f>'Masses brutes'!BC48/'Effectifs bruts moyens'!BC48</f>
        <v>4403.0417398580239</v>
      </c>
      <c r="BD48" s="69">
        <f>'Masses brutes'!BD48/'Effectifs bruts moyens'!BD48</f>
        <v>5221.8094741079249</v>
      </c>
      <c r="BE48" s="69">
        <f>'Masses brutes'!BE48/'Effectifs bruts moyens'!BE48</f>
        <v>4957.866046062275</v>
      </c>
      <c r="BF48" s="69" t="e">
        <f>'Masses brutes'!BF48/'Effectifs bruts moyens'!BF48</f>
        <v>#DIV/0!</v>
      </c>
      <c r="BG48" s="69">
        <f>'Masses brutes'!BG48/'Effectifs bruts moyens'!BG48</f>
        <v>4651.646385137481</v>
      </c>
      <c r="BH48" s="69">
        <f>'Masses brutes'!BH48/'Effectifs bruts moyens'!BH48</f>
        <v>4530.1687226547338</v>
      </c>
    </row>
    <row r="49" spans="1:60" s="69" customFormat="1" hidden="1" x14ac:dyDescent="0.2">
      <c r="A49" s="138">
        <f t="shared" si="0"/>
        <v>39721</v>
      </c>
      <c r="B49" s="75">
        <f>'Masses brutes'!B49/'Effectifs bruts moyens'!B49</f>
        <v>6355.1149832179917</v>
      </c>
      <c r="C49" s="75">
        <f>'Masses brutes'!C49/'Effectifs bruts moyens'!C49</f>
        <v>6378.2119313777093</v>
      </c>
      <c r="D49" s="76">
        <f>'Masses brutes'!D49/'Effectifs bruts moyens'!D49</f>
        <v>7293.1956189626526</v>
      </c>
      <c r="E49" s="69">
        <f>'Masses brutes'!E49/'Effectifs bruts moyens'!E49</f>
        <v>5310.4645323253108</v>
      </c>
      <c r="F49" s="69">
        <f>'Masses brutes'!F49/'Effectifs bruts moyens'!F49</f>
        <v>6234.0510016201979</v>
      </c>
      <c r="G49" s="69">
        <f>'Masses brutes'!G49/'Effectifs bruts moyens'!G49</f>
        <v>6259.7721314310884</v>
      </c>
      <c r="H49" s="69">
        <f>'Masses brutes'!H49/'Effectifs bruts moyens'!H49</f>
        <v>5766.917593698895</v>
      </c>
      <c r="I49" s="78">
        <f>'Masses brutes'!I49/'Effectifs bruts moyens'!I49</f>
        <v>6499.328574011789</v>
      </c>
      <c r="J49" s="69">
        <f>'Masses brutes'!J49/'Effectifs bruts moyens'!J49</f>
        <v>5224.9913650623212</v>
      </c>
      <c r="K49" s="69">
        <f>'Masses brutes'!K49/'Effectifs bruts moyens'!K49</f>
        <v>6464.1273217446296</v>
      </c>
      <c r="L49" s="69">
        <f>'Masses brutes'!L49/'Effectifs bruts moyens'!L49</f>
        <v>332914.26037321624</v>
      </c>
      <c r="M49" s="69">
        <f>'Masses brutes'!M49/'Effectifs bruts moyens'!M49</f>
        <v>6982.8347282628556</v>
      </c>
      <c r="N49" s="69">
        <f>'Masses brutes'!N49/'Effectifs bruts moyens'!N49</f>
        <v>5678.5767619602366</v>
      </c>
      <c r="O49" s="69">
        <f>'Masses brutes'!O49/'Effectifs bruts moyens'!O49</f>
        <v>5984.0549989420424</v>
      </c>
      <c r="P49" s="69">
        <f>'Masses brutes'!P49/'Effectifs bruts moyens'!P49</f>
        <v>6626.5044505985743</v>
      </c>
      <c r="Q49" s="69">
        <f>'Masses brutes'!Q49/'Effectifs bruts moyens'!Q49</f>
        <v>10454.10279329609</v>
      </c>
      <c r="R49" s="69">
        <f>'Masses brutes'!R49/'Effectifs bruts moyens'!R49</f>
        <v>8811.0558750864711</v>
      </c>
      <c r="S49" s="69">
        <f>'Masses brutes'!S49/'Effectifs bruts moyens'!S49</f>
        <v>9214.9400692194667</v>
      </c>
      <c r="T49" s="69">
        <f>'Masses brutes'!T49/'Effectifs bruts moyens'!T49</f>
        <v>6817.1268881844499</v>
      </c>
      <c r="U49" s="69">
        <f>'Masses brutes'!U49/'Effectifs bruts moyens'!U49</f>
        <v>7052.5184798178734</v>
      </c>
      <c r="V49" s="69">
        <f>'Masses brutes'!V49/'Effectifs bruts moyens'!V49</f>
        <v>9078.6120200085279</v>
      </c>
      <c r="W49" s="69">
        <f>'Masses brutes'!W49/'Effectifs bruts moyens'!W49</f>
        <v>7442.8424157890022</v>
      </c>
      <c r="X49" s="69">
        <f>'Masses brutes'!X49/'Effectifs bruts moyens'!X49</f>
        <v>7712.1381260745129</v>
      </c>
      <c r="Y49" s="69">
        <f>'Masses brutes'!Y49/'Effectifs bruts moyens'!Y49</f>
        <v>8452.2577798950933</v>
      </c>
      <c r="Z49" s="69">
        <f>'Masses brutes'!Z49/'Effectifs bruts moyens'!Z49</f>
        <v>7922.6174092770425</v>
      </c>
      <c r="AA49" s="69">
        <f>'Masses brutes'!AA49/'Effectifs bruts moyens'!AA49</f>
        <v>9535.7519903571119</v>
      </c>
      <c r="AB49" s="69">
        <f>'Masses brutes'!AB49/'Effectifs bruts moyens'!AB49</f>
        <v>6901.6986826443272</v>
      </c>
      <c r="AC49" s="69">
        <f>'Masses brutes'!AC49/'Effectifs bruts moyens'!AC49</f>
        <v>9700.7885016116197</v>
      </c>
      <c r="AD49" s="69">
        <f>'Masses brutes'!AD49/'Effectifs bruts moyens'!AD49</f>
        <v>6424.7894751566701</v>
      </c>
      <c r="AE49" s="69">
        <f>'Masses brutes'!AE49/'Effectifs bruts moyens'!AE49</f>
        <v>5310.4645323253108</v>
      </c>
      <c r="AF49" s="69">
        <f>'Masses brutes'!AF49/'Effectifs bruts moyens'!AF49</f>
        <v>6261.3083045204621</v>
      </c>
      <c r="AG49" s="69">
        <f>'Masses brutes'!AG49/'Effectifs bruts moyens'!AG49</f>
        <v>6191.4395027648088</v>
      </c>
      <c r="AH49" s="69">
        <f>'Masses brutes'!AH49/'Effectifs bruts moyens'!AH49</f>
        <v>5049.1189349451915</v>
      </c>
      <c r="AI49" s="69">
        <f>'Masses brutes'!AI49/'Effectifs bruts moyens'!AI49</f>
        <v>5989.0415112379114</v>
      </c>
      <c r="AJ49" s="69">
        <f>'Masses brutes'!AJ49/'Effectifs bruts moyens'!AJ49</f>
        <v>6178.0502704316095</v>
      </c>
      <c r="AK49" s="69">
        <f>'Masses brutes'!AK49/'Effectifs bruts moyens'!AK49</f>
        <v>7763.6550529537299</v>
      </c>
      <c r="AL49" s="69">
        <f>'Masses brutes'!AL49/'Effectifs bruts moyens'!AL49</f>
        <v>4877.3109644318201</v>
      </c>
      <c r="AM49" s="69">
        <f>'Masses brutes'!AM49/'Effectifs bruts moyens'!AM49</f>
        <v>6499.9804993888156</v>
      </c>
      <c r="AN49" s="69">
        <f>'Masses brutes'!AN49/'Effectifs bruts moyens'!AN49</f>
        <v>4672.0921342217061</v>
      </c>
      <c r="AO49" s="69">
        <f>'Masses brutes'!AO49/'Effectifs bruts moyens'!AO49</f>
        <v>5392.7453578685509</v>
      </c>
      <c r="AP49" s="69">
        <f>'Masses brutes'!AP49/'Effectifs bruts moyens'!AP49</f>
        <v>4402.6869274836999</v>
      </c>
      <c r="AQ49" s="69">
        <f>'Masses brutes'!AQ49/'Effectifs bruts moyens'!AQ49</f>
        <v>9033.1992849618255</v>
      </c>
      <c r="AR49" s="69">
        <f>'Masses brutes'!AR49/'Effectifs bruts moyens'!AR49</f>
        <v>8578.8182475298399</v>
      </c>
      <c r="AS49" s="69">
        <f>'Masses brutes'!AS49/'Effectifs bruts moyens'!AS49</f>
        <v>9891.8848550756866</v>
      </c>
      <c r="AT49" s="69">
        <f>'Masses brutes'!AT49/'Effectifs bruts moyens'!AT49</f>
        <v>9269.8583808030216</v>
      </c>
      <c r="AU49" s="69">
        <f>'Masses brutes'!AU49/'Effectifs bruts moyens'!AU49</f>
        <v>6170.6193067808144</v>
      </c>
      <c r="AV49" s="69">
        <f>'Masses brutes'!AV49/'Effectifs bruts moyens'!AV49</f>
        <v>8929.4567915800035</v>
      </c>
      <c r="AW49" s="69">
        <f>'Masses brutes'!AW49/'Effectifs bruts moyens'!AW49</f>
        <v>10144.472690594268</v>
      </c>
      <c r="AX49" s="69">
        <f>'Masses brutes'!AX49/'Effectifs bruts moyens'!AX49</f>
        <v>6491.0145704935594</v>
      </c>
      <c r="AY49" s="69">
        <f>'Masses brutes'!AY49/'Effectifs bruts moyens'!AY49</f>
        <v>4991.8635326471558</v>
      </c>
      <c r="AZ49" s="69">
        <f>'Masses brutes'!AZ49/'Effectifs bruts moyens'!AZ49</f>
        <v>7522.3231916672594</v>
      </c>
      <c r="BA49" s="69">
        <f>'Masses brutes'!BA49/'Effectifs bruts moyens'!BA49</f>
        <v>4860.8658914822354</v>
      </c>
      <c r="BB49" s="69">
        <f>'Masses brutes'!BB49/'Effectifs bruts moyens'!BB49</f>
        <v>5865.9669690260398</v>
      </c>
      <c r="BC49" s="69">
        <f>'Masses brutes'!BC49/'Effectifs bruts moyens'!BC49</f>
        <v>4472.1156582244248</v>
      </c>
      <c r="BD49" s="69">
        <f>'Masses brutes'!BD49/'Effectifs bruts moyens'!BD49</f>
        <v>5213.9443619460244</v>
      </c>
      <c r="BE49" s="69">
        <f>'Masses brutes'!BE49/'Effectifs bruts moyens'!BE49</f>
        <v>4844.3869583050164</v>
      </c>
      <c r="BF49" s="69" t="e">
        <f>'Masses brutes'!BF49/'Effectifs bruts moyens'!BF49</f>
        <v>#DIV/0!</v>
      </c>
      <c r="BG49" s="69">
        <f>'Masses brutes'!BG49/'Effectifs bruts moyens'!BG49</f>
        <v>4634.2009602283024</v>
      </c>
      <c r="BH49" s="69">
        <f>'Masses brutes'!BH49/'Effectifs bruts moyens'!BH49</f>
        <v>4557.8632344793696</v>
      </c>
    </row>
    <row r="50" spans="1:60" s="69" customFormat="1" ht="12" hidden="1" thickBot="1" x14ac:dyDescent="0.25">
      <c r="A50" s="139">
        <f t="shared" si="0"/>
        <v>39812</v>
      </c>
      <c r="B50" s="65">
        <f>'Masses brutes'!B50/'Effectifs bruts moyens'!B50</f>
        <v>6991.9132287212533</v>
      </c>
      <c r="C50" s="65">
        <f>'Masses brutes'!C50/'Effectifs bruts moyens'!C50</f>
        <v>7040.7346197129209</v>
      </c>
      <c r="D50" s="66">
        <f>'Masses brutes'!D50/'Effectifs bruts moyens'!D50</f>
        <v>8201.0596511339299</v>
      </c>
      <c r="E50" s="67">
        <f>'Masses brutes'!E50/'Effectifs bruts moyens'!E50</f>
        <v>6039.5513148230521</v>
      </c>
      <c r="F50" s="67">
        <f>'Masses brutes'!F50/'Effectifs bruts moyens'!F50</f>
        <v>6789.4279317541541</v>
      </c>
      <c r="G50" s="67">
        <f>'Masses brutes'!G50/'Effectifs bruts moyens'!G50</f>
        <v>6848.0895792186611</v>
      </c>
      <c r="H50" s="67">
        <f>'Masses brutes'!H50/'Effectifs bruts moyens'!H50</f>
        <v>5570.480090425267</v>
      </c>
      <c r="I50" s="68">
        <f>'Masses brutes'!I50/'Effectifs bruts moyens'!I50</f>
        <v>7168.8843364635923</v>
      </c>
      <c r="J50" s="67">
        <f>'Masses brutes'!J50/'Effectifs bruts moyens'!J50</f>
        <v>5627.6149474119375</v>
      </c>
      <c r="K50" s="67">
        <f>'Masses brutes'!K50/'Effectifs bruts moyens'!K50</f>
        <v>7091.7308016334218</v>
      </c>
      <c r="L50" s="67">
        <f>'Masses brutes'!L50/'Effectifs bruts moyens'!L50</f>
        <v>145430.02617647059</v>
      </c>
      <c r="M50" s="67">
        <f>'Masses brutes'!M50/'Effectifs bruts moyens'!M50</f>
        <v>8206.6588461680785</v>
      </c>
      <c r="N50" s="67">
        <f>'Masses brutes'!N50/'Effectifs bruts moyens'!N50</f>
        <v>6626.5963289656966</v>
      </c>
      <c r="O50" s="67">
        <f>'Masses brutes'!O50/'Effectifs bruts moyens'!O50</f>
        <v>6485.4341480167132</v>
      </c>
      <c r="P50" s="67">
        <f>'Masses brutes'!P50/'Effectifs bruts moyens'!P50</f>
        <v>7397.8334381074028</v>
      </c>
      <c r="Q50" s="67">
        <f>'Masses brutes'!Q50/'Effectifs bruts moyens'!Q50</f>
        <v>11573.016605026794</v>
      </c>
      <c r="R50" s="67">
        <f>'Masses brutes'!R50/'Effectifs bruts moyens'!R50</f>
        <v>10248.784450151763</v>
      </c>
      <c r="S50" s="67">
        <f>'Masses brutes'!S50/'Effectifs bruts moyens'!S50</f>
        <v>10907.14560015918</v>
      </c>
      <c r="T50" s="67">
        <f>'Masses brutes'!T50/'Effectifs bruts moyens'!T50</f>
        <v>7775.6807474204315</v>
      </c>
      <c r="U50" s="67">
        <f>'Masses brutes'!U50/'Effectifs bruts moyens'!U50</f>
        <v>7615.1538080865757</v>
      </c>
      <c r="V50" s="67">
        <f>'Masses brutes'!V50/'Effectifs bruts moyens'!V50</f>
        <v>9950.002418354763</v>
      </c>
      <c r="W50" s="67">
        <f>'Masses brutes'!W50/'Effectifs bruts moyens'!W50</f>
        <v>8309.2458785444524</v>
      </c>
      <c r="X50" s="67">
        <f>'Masses brutes'!X50/'Effectifs bruts moyens'!X50</f>
        <v>8676.4887874377928</v>
      </c>
      <c r="Y50" s="67">
        <f>'Masses brutes'!Y50/'Effectifs bruts moyens'!Y50</f>
        <v>9277.6889783833285</v>
      </c>
      <c r="Z50" s="67">
        <f>'Masses brutes'!Z50/'Effectifs bruts moyens'!Z50</f>
        <v>8503.4182151577807</v>
      </c>
      <c r="AA50" s="67">
        <f>'Masses brutes'!AA50/'Effectifs bruts moyens'!AA50</f>
        <v>10853.339194669205</v>
      </c>
      <c r="AB50" s="67">
        <f>'Masses brutes'!AB50/'Effectifs bruts moyens'!AB50</f>
        <v>7507.8385104447443</v>
      </c>
      <c r="AC50" s="67">
        <f>'Masses brutes'!AC50/'Effectifs bruts moyens'!AC50</f>
        <v>11295.741547554879</v>
      </c>
      <c r="AD50" s="67">
        <f>'Masses brutes'!AD50/'Effectifs bruts moyens'!AD50</f>
        <v>7783.3584427413007</v>
      </c>
      <c r="AE50" s="67">
        <f>'Masses brutes'!AE50/'Effectifs bruts moyens'!AE50</f>
        <v>6039.5513148230521</v>
      </c>
      <c r="AF50" s="67">
        <f>'Masses brutes'!AF50/'Effectifs bruts moyens'!AF50</f>
        <v>7320.4625475604053</v>
      </c>
      <c r="AG50" s="67">
        <f>'Masses brutes'!AG50/'Effectifs bruts moyens'!AG50</f>
        <v>7398.3710405935544</v>
      </c>
      <c r="AH50" s="67">
        <f>'Masses brutes'!AH50/'Effectifs bruts moyens'!AH50</f>
        <v>5664.9109561193291</v>
      </c>
      <c r="AI50" s="67">
        <f>'Masses brutes'!AI50/'Effectifs bruts moyens'!AI50</f>
        <v>6514.7640644533994</v>
      </c>
      <c r="AJ50" s="67">
        <f>'Masses brutes'!AJ50/'Effectifs bruts moyens'!AJ50</f>
        <v>6436.3317587378415</v>
      </c>
      <c r="AK50" s="67">
        <f>'Masses brutes'!AK50/'Effectifs bruts moyens'!AK50</f>
        <v>8553.1309271753598</v>
      </c>
      <c r="AL50" s="67">
        <f>'Masses brutes'!AL50/'Effectifs bruts moyens'!AL50</f>
        <v>5313.9474512688985</v>
      </c>
      <c r="AM50" s="67">
        <f>'Masses brutes'!AM50/'Effectifs bruts moyens'!AM50</f>
        <v>7430.617142231552</v>
      </c>
      <c r="AN50" s="67">
        <f>'Masses brutes'!AN50/'Effectifs bruts moyens'!AN50</f>
        <v>4455.3828767961195</v>
      </c>
      <c r="AO50" s="67">
        <f>'Masses brutes'!AO50/'Effectifs bruts moyens'!AO50</f>
        <v>5048.1996895463471</v>
      </c>
      <c r="AP50" s="67">
        <f>'Masses brutes'!AP50/'Effectifs bruts moyens'!AP50</f>
        <v>4246.1652956810594</v>
      </c>
      <c r="AQ50" s="67">
        <f>'Masses brutes'!AQ50/'Effectifs bruts moyens'!AQ50</f>
        <v>10645.802782035054</v>
      </c>
      <c r="AR50" s="67">
        <f>'Masses brutes'!AR50/'Effectifs bruts moyens'!AR50</f>
        <v>8504.6776127087978</v>
      </c>
      <c r="AS50" s="67">
        <f>'Masses brutes'!AS50/'Effectifs bruts moyens'!AS50</f>
        <v>10636.893596005317</v>
      </c>
      <c r="AT50" s="67">
        <f>'Masses brutes'!AT50/'Effectifs bruts moyens'!AT50</f>
        <v>10643.796853369455</v>
      </c>
      <c r="AU50" s="67">
        <f>'Masses brutes'!AU50/'Effectifs bruts moyens'!AU50</f>
        <v>6913.6738573585526</v>
      </c>
      <c r="AV50" s="67">
        <f>'Masses brutes'!AV50/'Effectifs bruts moyens'!AV50</f>
        <v>10001.836725145773</v>
      </c>
      <c r="AW50" s="67">
        <f>'Masses brutes'!AW50/'Effectifs bruts moyens'!AW50</f>
        <v>11761.881391721521</v>
      </c>
      <c r="AX50" s="67">
        <f>'Masses brutes'!AX50/'Effectifs bruts moyens'!AX50</f>
        <v>7096.9751035677</v>
      </c>
      <c r="AY50" s="67">
        <f>'Masses brutes'!AY50/'Effectifs bruts moyens'!AY50</f>
        <v>5091.3641500773074</v>
      </c>
      <c r="AZ50" s="67">
        <f>'Masses brutes'!AZ50/'Effectifs bruts moyens'!AZ50</f>
        <v>8902.0281954177444</v>
      </c>
      <c r="BA50" s="67">
        <f>'Masses brutes'!BA50/'Effectifs bruts moyens'!BA50</f>
        <v>5480.9281516748142</v>
      </c>
      <c r="BB50" s="67">
        <f>'Masses brutes'!BB50/'Effectifs bruts moyens'!BB50</f>
        <v>6317.2858292875062</v>
      </c>
      <c r="BC50" s="67">
        <f>'Masses brutes'!BC50/'Effectifs bruts moyens'!BC50</f>
        <v>4560.7950768090841</v>
      </c>
      <c r="BD50" s="67">
        <f>'Masses brutes'!BD50/'Effectifs bruts moyens'!BD50</f>
        <v>5490.93419633966</v>
      </c>
      <c r="BE50" s="67">
        <f>'Masses brutes'!BE50/'Effectifs bruts moyens'!BE50</f>
        <v>5241.3744281995769</v>
      </c>
      <c r="BF50" s="67" t="e">
        <f>'Masses brutes'!BF50/'Effectifs bruts moyens'!BF50</f>
        <v>#DIV/0!</v>
      </c>
      <c r="BG50" s="67">
        <f>'Masses brutes'!BG50/'Effectifs bruts moyens'!BG50</f>
        <v>4953.5828412733945</v>
      </c>
      <c r="BH50" s="67">
        <f>'Masses brutes'!BH50/'Effectifs bruts moyens'!BH50</f>
        <v>4770.5610078931886</v>
      </c>
    </row>
    <row r="51" spans="1:60" s="69" customFormat="1" hidden="1" x14ac:dyDescent="0.2">
      <c r="A51" s="140">
        <f t="shared" si="0"/>
        <v>39902</v>
      </c>
      <c r="B51" s="75">
        <f>'Masses brutes'!B51/'Effectifs bruts moyens'!B51</f>
        <v>6535.356449137962</v>
      </c>
      <c r="C51" s="75">
        <f>'Masses brutes'!C51/'Effectifs bruts moyens'!C51</f>
        <v>6582.1023380951101</v>
      </c>
      <c r="D51" s="76">
        <f>'Masses brutes'!D51/'Effectifs bruts moyens'!D51</f>
        <v>7399.5782068160379</v>
      </c>
      <c r="E51" s="69">
        <f>'Masses brutes'!E51/'Effectifs bruts moyens'!E51</f>
        <v>5651.655470951091</v>
      </c>
      <c r="F51" s="69">
        <f>'Masses brutes'!F51/'Effectifs bruts moyens'!F51</f>
        <v>6415.7753954215486</v>
      </c>
      <c r="G51" s="69">
        <f>'Masses brutes'!G51/'Effectifs bruts moyens'!G51</f>
        <v>6476.3770916191743</v>
      </c>
      <c r="H51" s="69">
        <f>'Masses brutes'!H51/'Effectifs bruts moyens'!H51</f>
        <v>4906.8091893733581</v>
      </c>
      <c r="I51" s="78">
        <f>'Masses brutes'!I51/'Effectifs bruts moyens'!I51</f>
        <v>6731.7405805524722</v>
      </c>
      <c r="J51" s="69">
        <f>'Masses brutes'!J51/'Effectifs bruts moyens'!J51</f>
        <v>5059.945039060447</v>
      </c>
      <c r="K51" s="69">
        <f>'Masses brutes'!K51/'Effectifs bruts moyens'!K51</f>
        <v>6764.5871217571748</v>
      </c>
      <c r="L51" s="69">
        <f>'Masses brutes'!L51/'Effectifs bruts moyens'!L51</f>
        <v>91746.839281620181</v>
      </c>
      <c r="M51" s="69">
        <f>'Masses brutes'!M51/'Effectifs bruts moyens'!M51</f>
        <v>7201.7550015042116</v>
      </c>
      <c r="N51" s="69">
        <f>'Masses brutes'!N51/'Effectifs bruts moyens'!N51</f>
        <v>5716.3184399701049</v>
      </c>
      <c r="O51" s="69">
        <f>'Masses brutes'!O51/'Effectifs bruts moyens'!O51</f>
        <v>5991.0179769230162</v>
      </c>
      <c r="P51" s="69">
        <f>'Masses brutes'!P51/'Effectifs bruts moyens'!P51</f>
        <v>6579.862940914466</v>
      </c>
      <c r="Q51" s="69">
        <f>'Masses brutes'!Q51/'Effectifs bruts moyens'!Q51</f>
        <v>11962.457697323003</v>
      </c>
      <c r="R51" s="69">
        <f>'Masses brutes'!R51/'Effectifs bruts moyens'!R51</f>
        <v>9258.7665129425768</v>
      </c>
      <c r="S51" s="69">
        <f>'Masses brutes'!S51/'Effectifs bruts moyens'!S51</f>
        <v>10397.63596257606</v>
      </c>
      <c r="T51" s="69">
        <f>'Masses brutes'!T51/'Effectifs bruts moyens'!T51</f>
        <v>6788.02380583577</v>
      </c>
      <c r="U51" s="69">
        <f>'Masses brutes'!U51/'Effectifs bruts moyens'!U51</f>
        <v>6737.6651237504366</v>
      </c>
      <c r="V51" s="69">
        <f>'Masses brutes'!V51/'Effectifs bruts moyens'!V51</f>
        <v>10012.655981449601</v>
      </c>
      <c r="W51" s="69">
        <f>'Masses brutes'!W51/'Effectifs bruts moyens'!W51</f>
        <v>7766.372799744413</v>
      </c>
      <c r="X51" s="69">
        <f>'Masses brutes'!X51/'Effectifs bruts moyens'!X51</f>
        <v>7757.889230340129</v>
      </c>
      <c r="Y51" s="69">
        <f>'Masses brutes'!Y51/'Effectifs bruts moyens'!Y51</f>
        <v>8332.8991399193801</v>
      </c>
      <c r="Z51" s="69">
        <f>'Masses brutes'!Z51/'Effectifs bruts moyens'!Z51</f>
        <v>7604.9136738018387</v>
      </c>
      <c r="AA51" s="69">
        <f>'Masses brutes'!AA51/'Effectifs bruts moyens'!AA51</f>
        <v>9786.4413793103449</v>
      </c>
      <c r="AB51" s="69">
        <f>'Masses brutes'!AB51/'Effectifs bruts moyens'!AB51</f>
        <v>7011.2450075676561</v>
      </c>
      <c r="AC51" s="69">
        <f>'Masses brutes'!AC51/'Effectifs bruts moyens'!AC51</f>
        <v>10003.869693796954</v>
      </c>
      <c r="AD51" s="69">
        <f>'Masses brutes'!AD51/'Effectifs bruts moyens'!AD51</f>
        <v>6934.0701281426609</v>
      </c>
      <c r="AE51" s="69">
        <f>'Masses brutes'!AE51/'Effectifs bruts moyens'!AE51</f>
        <v>5651.655470951091</v>
      </c>
      <c r="AF51" s="69">
        <f>'Masses brutes'!AF51/'Effectifs bruts moyens'!AF51</f>
        <v>6820.3126304801672</v>
      </c>
      <c r="AG51" s="69">
        <f>'Masses brutes'!AG51/'Effectifs bruts moyens'!AG51</f>
        <v>6607.9522901922446</v>
      </c>
      <c r="AH51" s="69">
        <f>'Masses brutes'!AH51/'Effectifs bruts moyens'!AH51</f>
        <v>5351.8954769929187</v>
      </c>
      <c r="AI51" s="69">
        <f>'Masses brutes'!AI51/'Effectifs bruts moyens'!AI51</f>
        <v>6014.6473188983164</v>
      </c>
      <c r="AJ51" s="69">
        <f>'Masses brutes'!AJ51/'Effectifs bruts moyens'!AJ51</f>
        <v>6182.3908548276995</v>
      </c>
      <c r="AK51" s="69">
        <f>'Masses brutes'!AK51/'Effectifs bruts moyens'!AK51</f>
        <v>8062.5359169958456</v>
      </c>
      <c r="AL51" s="69">
        <f>'Masses brutes'!AL51/'Effectifs bruts moyens'!AL51</f>
        <v>4744.9132485988584</v>
      </c>
      <c r="AM51" s="69">
        <f>'Masses brutes'!AM51/'Effectifs bruts moyens'!AM51</f>
        <v>6495.9318382874353</v>
      </c>
      <c r="AN51" s="69">
        <f>'Masses brutes'!AN51/'Effectifs bruts moyens'!AN51</f>
        <v>4378.9904182033297</v>
      </c>
      <c r="AO51" s="69">
        <f>'Masses brutes'!AO51/'Effectifs bruts moyens'!AO51</f>
        <v>5102.7669627441974</v>
      </c>
      <c r="AP51" s="69">
        <f>'Masses brutes'!AP51/'Effectifs bruts moyens'!AP51</f>
        <v>4134.5581182667311</v>
      </c>
      <c r="AQ51" s="69">
        <f>'Masses brutes'!AQ51/'Effectifs bruts moyens'!AQ51</f>
        <v>9328.8649853942861</v>
      </c>
      <c r="AR51" s="69">
        <f>'Masses brutes'!AR51/'Effectifs bruts moyens'!AR51</f>
        <v>9027.9404174829433</v>
      </c>
      <c r="AS51" s="69">
        <f>'Masses brutes'!AS51/'Effectifs bruts moyens'!AS51</f>
        <v>10615.736193820507</v>
      </c>
      <c r="AT51" s="69">
        <f>'Masses brutes'!AT51/'Effectifs bruts moyens'!AT51</f>
        <v>11633.222222673985</v>
      </c>
      <c r="AU51" s="69">
        <f>'Masses brutes'!AU51/'Effectifs bruts moyens'!AU51</f>
        <v>6189.3296918756014</v>
      </c>
      <c r="AV51" s="69">
        <f>'Masses brutes'!AV51/'Effectifs bruts moyens'!AV51</f>
        <v>9765.8563540923424</v>
      </c>
      <c r="AW51" s="69">
        <f>'Masses brutes'!AW51/'Effectifs bruts moyens'!AW51</f>
        <v>10825.202381018424</v>
      </c>
      <c r="AX51" s="69">
        <f>'Masses brutes'!AX51/'Effectifs bruts moyens'!AX51</f>
        <v>6856.3558077334847</v>
      </c>
      <c r="AY51" s="69">
        <f>'Masses brutes'!AY51/'Effectifs bruts moyens'!AY51</f>
        <v>4738.9010675794043</v>
      </c>
      <c r="AZ51" s="69">
        <f>'Masses brutes'!AZ51/'Effectifs bruts moyens'!AZ51</f>
        <v>6593.1236745861388</v>
      </c>
      <c r="BA51" s="69">
        <f>'Masses brutes'!BA51/'Effectifs bruts moyens'!BA51</f>
        <v>4941.7478018075872</v>
      </c>
      <c r="BB51" s="69">
        <f>'Masses brutes'!BB51/'Effectifs bruts moyens'!BB51</f>
        <v>5827.2850671745509</v>
      </c>
      <c r="BC51" s="69">
        <f>'Masses brutes'!BC51/'Effectifs bruts moyens'!BC51</f>
        <v>4358.7418467026791</v>
      </c>
      <c r="BD51" s="69">
        <f>'Masses brutes'!BD51/'Effectifs bruts moyens'!BD51</f>
        <v>4997.8637421304038</v>
      </c>
      <c r="BE51" s="69">
        <f>'Masses brutes'!BE51/'Effectifs bruts moyens'!BE51</f>
        <v>4747.2541912820998</v>
      </c>
      <c r="BF51" s="69" t="e">
        <f>'Masses brutes'!BF51/'Effectifs bruts moyens'!BF51</f>
        <v>#DIV/0!</v>
      </c>
      <c r="BG51" s="69">
        <f>'Masses brutes'!BG51/'Effectifs bruts moyens'!BG51</f>
        <v>4591.3632533582986</v>
      </c>
      <c r="BH51" s="69">
        <f>'Masses brutes'!BH51/'Effectifs bruts moyens'!BH51</f>
        <v>4490.4377766441294</v>
      </c>
    </row>
    <row r="52" spans="1:60" s="69" customFormat="1" hidden="1" x14ac:dyDescent="0.2">
      <c r="A52" s="138">
        <f t="shared" si="0"/>
        <v>39994</v>
      </c>
      <c r="B52" s="75">
        <f>'Masses brutes'!B52/'Effectifs bruts moyens'!B52</f>
        <v>6649.9163196092868</v>
      </c>
      <c r="C52" s="75">
        <f>'Masses brutes'!C52/'Effectifs bruts moyens'!C52</f>
        <v>6680.6194215638579</v>
      </c>
      <c r="D52" s="76">
        <f>'Masses brutes'!D52/'Effectifs bruts moyens'!D52</f>
        <v>7751.6312945253248</v>
      </c>
      <c r="E52" s="69">
        <f>'Masses brutes'!E52/'Effectifs bruts moyens'!E52</f>
        <v>5819.148280286845</v>
      </c>
      <c r="F52" s="69">
        <f>'Masses brutes'!F52/'Effectifs bruts moyens'!F52</f>
        <v>6464.5027421185332</v>
      </c>
      <c r="G52" s="69">
        <f>'Masses brutes'!G52/'Effectifs bruts moyens'!G52</f>
        <v>6500.0759024836989</v>
      </c>
      <c r="H52" s="69">
        <f>'Masses brutes'!H52/'Effectifs bruts moyens'!H52</f>
        <v>5553.6012718625379</v>
      </c>
      <c r="I52" s="78">
        <f>'Masses brutes'!I52/'Effectifs bruts moyens'!I52</f>
        <v>6828.2795598850125</v>
      </c>
      <c r="J52" s="69">
        <f>'Masses brutes'!J52/'Effectifs bruts moyens'!J52</f>
        <v>5319.7950749747897</v>
      </c>
      <c r="K52" s="69">
        <f>'Masses brutes'!K52/'Effectifs bruts moyens'!K52</f>
        <v>6740.960372984403</v>
      </c>
      <c r="L52" s="69">
        <f>'Masses brutes'!L52/'Effectifs bruts moyens'!L52</f>
        <v>144706.12840526478</v>
      </c>
      <c r="M52" s="69">
        <f>'Masses brutes'!M52/'Effectifs bruts moyens'!M52</f>
        <v>7475.0056563662592</v>
      </c>
      <c r="N52" s="69">
        <f>'Masses brutes'!N52/'Effectifs bruts moyens'!N52</f>
        <v>5913.6118363228316</v>
      </c>
      <c r="O52" s="69">
        <f>'Masses brutes'!O52/'Effectifs bruts moyens'!O52</f>
        <v>6006.9620449707236</v>
      </c>
      <c r="P52" s="69">
        <f>'Masses brutes'!P52/'Effectifs bruts moyens'!P52</f>
        <v>6935.1055755664756</v>
      </c>
      <c r="Q52" s="69">
        <f>'Masses brutes'!Q52/'Effectifs bruts moyens'!Q52</f>
        <v>12094.411626816691</v>
      </c>
      <c r="R52" s="69">
        <f>'Masses brutes'!R52/'Effectifs bruts moyens'!R52</f>
        <v>9703.3168611988458</v>
      </c>
      <c r="S52" s="69">
        <f>'Masses brutes'!S52/'Effectifs bruts moyens'!S52</f>
        <v>10314.400279176805</v>
      </c>
      <c r="T52" s="69">
        <f>'Masses brutes'!T52/'Effectifs bruts moyens'!T52</f>
        <v>6990.3304949939175</v>
      </c>
      <c r="U52" s="69">
        <f>'Masses brutes'!U52/'Effectifs bruts moyens'!U52</f>
        <v>7005.0212832145762</v>
      </c>
      <c r="V52" s="69">
        <f>'Masses brutes'!V52/'Effectifs bruts moyens'!V52</f>
        <v>9689.7995167869922</v>
      </c>
      <c r="W52" s="69">
        <f>'Masses brutes'!W52/'Effectifs bruts moyens'!W52</f>
        <v>7781.4594451618923</v>
      </c>
      <c r="X52" s="69">
        <f>'Masses brutes'!X52/'Effectifs bruts moyens'!X52</f>
        <v>7996.302794415712</v>
      </c>
      <c r="Y52" s="69">
        <f>'Masses brutes'!Y52/'Effectifs bruts moyens'!Y52</f>
        <v>9225.940883985686</v>
      </c>
      <c r="Z52" s="69">
        <f>'Masses brutes'!Z52/'Effectifs bruts moyens'!Z52</f>
        <v>8130.8214633123443</v>
      </c>
      <c r="AA52" s="69">
        <f>'Masses brutes'!AA52/'Effectifs bruts moyens'!AA52</f>
        <v>11350.36844999548</v>
      </c>
      <c r="AB52" s="69">
        <f>'Masses brutes'!AB52/'Effectifs bruts moyens'!AB52</f>
        <v>7180.8527371016589</v>
      </c>
      <c r="AC52" s="69">
        <f>'Masses brutes'!AC52/'Effectifs bruts moyens'!AC52</f>
        <v>11854.737556615884</v>
      </c>
      <c r="AD52" s="69">
        <f>'Masses brutes'!AD52/'Effectifs bruts moyens'!AD52</f>
        <v>7055.5105413348101</v>
      </c>
      <c r="AE52" s="69">
        <f>'Masses brutes'!AE52/'Effectifs bruts moyens'!AE52</f>
        <v>5819.148280286845</v>
      </c>
      <c r="AF52" s="69">
        <f>'Masses brutes'!AF52/'Effectifs bruts moyens'!AF52</f>
        <v>6945.2546845439847</v>
      </c>
      <c r="AG52" s="69">
        <f>'Masses brutes'!AG52/'Effectifs bruts moyens'!AG52</f>
        <v>6793.3958969352652</v>
      </c>
      <c r="AH52" s="69">
        <f>'Masses brutes'!AH52/'Effectifs bruts moyens'!AH52</f>
        <v>5523.2755128862445</v>
      </c>
      <c r="AI52" s="69">
        <f>'Masses brutes'!AI52/'Effectifs bruts moyens'!AI52</f>
        <v>6125.140860657355</v>
      </c>
      <c r="AJ52" s="69">
        <f>'Masses brutes'!AJ52/'Effectifs bruts moyens'!AJ52</f>
        <v>6267.5007044437789</v>
      </c>
      <c r="AK52" s="69">
        <f>'Masses brutes'!AK52/'Effectifs bruts moyens'!AK52</f>
        <v>8050.2879281461855</v>
      </c>
      <c r="AL52" s="69">
        <f>'Masses brutes'!AL52/'Effectifs bruts moyens'!AL52</f>
        <v>4938.1726835326326</v>
      </c>
      <c r="AM52" s="69">
        <f>'Masses brutes'!AM52/'Effectifs bruts moyens'!AM52</f>
        <v>6854.6973356630406</v>
      </c>
      <c r="AN52" s="69">
        <f>'Masses brutes'!AN52/'Effectifs bruts moyens'!AN52</f>
        <v>4545.0632388523836</v>
      </c>
      <c r="AO52" s="69">
        <f>'Masses brutes'!AO52/'Effectifs bruts moyens'!AO52</f>
        <v>5222.7644177019611</v>
      </c>
      <c r="AP52" s="69">
        <f>'Masses brutes'!AP52/'Effectifs bruts moyens'!AP52</f>
        <v>4307.0208966375358</v>
      </c>
      <c r="AQ52" s="69">
        <f>'Masses brutes'!AQ52/'Effectifs bruts moyens'!AQ52</f>
        <v>9386.2761039919533</v>
      </c>
      <c r="AR52" s="69">
        <f>'Masses brutes'!AR52/'Effectifs bruts moyens'!AR52</f>
        <v>8525.0303196324294</v>
      </c>
      <c r="AS52" s="69">
        <f>'Masses brutes'!AS52/'Effectifs bruts moyens'!AS52</f>
        <v>10336.684624223755</v>
      </c>
      <c r="AT52" s="69">
        <f>'Masses brutes'!AT52/'Effectifs bruts moyens'!AT52</f>
        <v>10139.893815645381</v>
      </c>
      <c r="AU52" s="69">
        <f>'Masses brutes'!AU52/'Effectifs bruts moyens'!AU52</f>
        <v>6408.870069149857</v>
      </c>
      <c r="AV52" s="69">
        <f>'Masses brutes'!AV52/'Effectifs bruts moyens'!AV52</f>
        <v>9536.0015614302829</v>
      </c>
      <c r="AW52" s="69">
        <f>'Masses brutes'!AW52/'Effectifs bruts moyens'!AW52</f>
        <v>11005.970722522434</v>
      </c>
      <c r="AX52" s="69">
        <f>'Masses brutes'!AX52/'Effectifs bruts moyens'!AX52</f>
        <v>6862.0551999345462</v>
      </c>
      <c r="AY52" s="69">
        <f>'Masses brutes'!AY52/'Effectifs bruts moyens'!AY52</f>
        <v>4939.2737909708385</v>
      </c>
      <c r="AZ52" s="69">
        <f>'Masses brutes'!AZ52/'Effectifs bruts moyens'!AZ52</f>
        <v>7777.3192428568</v>
      </c>
      <c r="BA52" s="69">
        <f>'Masses brutes'!BA52/'Effectifs bruts moyens'!BA52</f>
        <v>5051.2482409359673</v>
      </c>
      <c r="BB52" s="69">
        <f>'Masses brutes'!BB52/'Effectifs bruts moyens'!BB52</f>
        <v>6085.7869046220985</v>
      </c>
      <c r="BC52" s="69">
        <f>'Masses brutes'!BC52/'Effectifs bruts moyens'!BC52</f>
        <v>4495.6011760737329</v>
      </c>
      <c r="BD52" s="69">
        <f>'Masses brutes'!BD52/'Effectifs bruts moyens'!BD52</f>
        <v>5299.5152482126114</v>
      </c>
      <c r="BE52" s="69">
        <f>'Masses brutes'!BE52/'Effectifs bruts moyens'!BE52</f>
        <v>4978.944060418351</v>
      </c>
      <c r="BF52" s="69" t="e">
        <f>'Masses brutes'!BF52/'Effectifs bruts moyens'!BF52</f>
        <v>#DIV/0!</v>
      </c>
      <c r="BG52" s="69">
        <f>'Masses brutes'!BG52/'Effectifs bruts moyens'!BG52</f>
        <v>4753.5621494488296</v>
      </c>
      <c r="BH52" s="69">
        <f>'Masses brutes'!BH52/'Effectifs bruts moyens'!BH52</f>
        <v>4615.6351111948261</v>
      </c>
    </row>
    <row r="53" spans="1:60" s="69" customFormat="1" hidden="1" x14ac:dyDescent="0.2">
      <c r="A53" s="138">
        <f t="shared" si="0"/>
        <v>40086</v>
      </c>
      <c r="B53" s="75">
        <f>'Masses brutes'!B53/'Effectifs bruts moyens'!B53</f>
        <v>6409.7206767404541</v>
      </c>
      <c r="C53" s="75">
        <f>'Masses brutes'!C53/'Effectifs bruts moyens'!C53</f>
        <v>6428.4002158998292</v>
      </c>
      <c r="D53" s="76">
        <f>'Masses brutes'!D53/'Effectifs bruts moyens'!D53</f>
        <v>7350.9934755600761</v>
      </c>
      <c r="E53" s="69">
        <f>'Masses brutes'!E53/'Effectifs bruts moyens'!E53</f>
        <v>5317.5662223739746</v>
      </c>
      <c r="F53" s="69">
        <f>'Masses brutes'!F53/'Effectifs bruts moyens'!F53</f>
        <v>6299.7705952471806</v>
      </c>
      <c r="G53" s="69">
        <f>'Masses brutes'!G53/'Effectifs bruts moyens'!G53</f>
        <v>6321.1185807376205</v>
      </c>
      <c r="H53" s="69">
        <f>'Masses brutes'!H53/'Effectifs bruts moyens'!H53</f>
        <v>5789.9354575438019</v>
      </c>
      <c r="I53" s="78">
        <f>'Masses brutes'!I53/'Effectifs bruts moyens'!I53</f>
        <v>6561.7559621484243</v>
      </c>
      <c r="J53" s="69">
        <f>'Masses brutes'!J53/'Effectifs bruts moyens'!J53</f>
        <v>5274.6665955029957</v>
      </c>
      <c r="K53" s="69">
        <f>'Masses brutes'!K53/'Effectifs bruts moyens'!K53</f>
        <v>6534.0215712878635</v>
      </c>
      <c r="L53" s="69">
        <f>'Masses brutes'!L53/'Effectifs bruts moyens'!L53</f>
        <v>349647.48770983214</v>
      </c>
      <c r="M53" s="69">
        <f>'Masses brutes'!M53/'Effectifs bruts moyens'!M53</f>
        <v>7007.7550465912791</v>
      </c>
      <c r="N53" s="69">
        <f>'Masses brutes'!N53/'Effectifs bruts moyens'!N53</f>
        <v>5788.353680066788</v>
      </c>
      <c r="O53" s="69">
        <f>'Masses brutes'!O53/'Effectifs bruts moyens'!O53</f>
        <v>6054.0294046009258</v>
      </c>
      <c r="P53" s="69">
        <f>'Masses brutes'!P53/'Effectifs bruts moyens'!P53</f>
        <v>6654.8166665884155</v>
      </c>
      <c r="Q53" s="69">
        <f>'Masses brutes'!Q53/'Effectifs bruts moyens'!Q53</f>
        <v>10896.873553263522</v>
      </c>
      <c r="R53" s="69">
        <f>'Masses brutes'!R53/'Effectifs bruts moyens'!R53</f>
        <v>8972.8072451082426</v>
      </c>
      <c r="S53" s="69">
        <f>'Masses brutes'!S53/'Effectifs bruts moyens'!S53</f>
        <v>9499.5945429255553</v>
      </c>
      <c r="T53" s="69">
        <f>'Masses brutes'!T53/'Effectifs bruts moyens'!T53</f>
        <v>6817.5320632024604</v>
      </c>
      <c r="U53" s="69">
        <f>'Masses brutes'!U53/'Effectifs bruts moyens'!U53</f>
        <v>6922.3645114898991</v>
      </c>
      <c r="V53" s="69">
        <f>'Masses brutes'!V53/'Effectifs bruts moyens'!V53</f>
        <v>9196.0683426647629</v>
      </c>
      <c r="W53" s="69">
        <f>'Masses brutes'!W53/'Effectifs bruts moyens'!W53</f>
        <v>7535.4497406786631</v>
      </c>
      <c r="X53" s="69">
        <f>'Masses brutes'!X53/'Effectifs bruts moyens'!X53</f>
        <v>7689.7159927511611</v>
      </c>
      <c r="Y53" s="69">
        <f>'Masses brutes'!Y53/'Effectifs bruts moyens'!Y53</f>
        <v>8455.9393990663357</v>
      </c>
      <c r="Z53" s="69">
        <f>'Masses brutes'!Z53/'Effectifs bruts moyens'!Z53</f>
        <v>7699.6322769822473</v>
      </c>
      <c r="AA53" s="69">
        <f>'Masses brutes'!AA53/'Effectifs bruts moyens'!AA53</f>
        <v>9892.5299411704782</v>
      </c>
      <c r="AB53" s="69">
        <f>'Masses brutes'!AB53/'Effectifs bruts moyens'!AB53</f>
        <v>6981.4723283803314</v>
      </c>
      <c r="AC53" s="69">
        <f>'Masses brutes'!AC53/'Effectifs bruts moyens'!AC53</f>
        <v>9957.4787282708148</v>
      </c>
      <c r="AD53" s="69">
        <f>'Masses brutes'!AD53/'Effectifs bruts moyens'!AD53</f>
        <v>6536.4382609680242</v>
      </c>
      <c r="AE53" s="69">
        <f>'Masses brutes'!AE53/'Effectifs bruts moyens'!AE53</f>
        <v>5317.5662223739746</v>
      </c>
      <c r="AF53" s="69">
        <f>'Masses brutes'!AF53/'Effectifs bruts moyens'!AF53</f>
        <v>6305.4924507865771</v>
      </c>
      <c r="AG53" s="69">
        <f>'Masses brutes'!AG53/'Effectifs bruts moyens'!AG53</f>
        <v>6148.5926133929297</v>
      </c>
      <c r="AH53" s="69">
        <f>'Masses brutes'!AH53/'Effectifs bruts moyens'!AH53</f>
        <v>5061.7508395199557</v>
      </c>
      <c r="AI53" s="69">
        <f>'Masses brutes'!AI53/'Effectifs bruts moyens'!AI53</f>
        <v>6042.5897595472698</v>
      </c>
      <c r="AJ53" s="69">
        <f>'Masses brutes'!AJ53/'Effectifs bruts moyens'!AJ53</f>
        <v>6255.0182135646282</v>
      </c>
      <c r="AK53" s="69">
        <f>'Masses brutes'!AK53/'Effectifs bruts moyens'!AK53</f>
        <v>7797.0506193563897</v>
      </c>
      <c r="AL53" s="69">
        <f>'Masses brutes'!AL53/'Effectifs bruts moyens'!AL53</f>
        <v>4956.7309424700188</v>
      </c>
      <c r="AM53" s="69">
        <f>'Masses brutes'!AM53/'Effectifs bruts moyens'!AM53</f>
        <v>6583.2091456290154</v>
      </c>
      <c r="AN53" s="69">
        <f>'Masses brutes'!AN53/'Effectifs bruts moyens'!AN53</f>
        <v>4764.6802843973628</v>
      </c>
      <c r="AO53" s="69">
        <f>'Masses brutes'!AO53/'Effectifs bruts moyens'!AO53</f>
        <v>5521.0883141921386</v>
      </c>
      <c r="AP53" s="69">
        <f>'Masses brutes'!AP53/'Effectifs bruts moyens'!AP53</f>
        <v>4493.5388010486449</v>
      </c>
      <c r="AQ53" s="69">
        <f>'Masses brutes'!AQ53/'Effectifs bruts moyens'!AQ53</f>
        <v>8986.6788715731527</v>
      </c>
      <c r="AR53" s="69">
        <f>'Masses brutes'!AR53/'Effectifs bruts moyens'!AR53</f>
        <v>8767.1588894110519</v>
      </c>
      <c r="AS53" s="69">
        <f>'Masses brutes'!AS53/'Effectifs bruts moyens'!AS53</f>
        <v>10054.300850236983</v>
      </c>
      <c r="AT53" s="69">
        <f>'Masses brutes'!AT53/'Effectifs bruts moyens'!AT53</f>
        <v>9363.6703410276841</v>
      </c>
      <c r="AU53" s="69">
        <f>'Masses brutes'!AU53/'Effectifs bruts moyens'!AU53</f>
        <v>6244.2637083338013</v>
      </c>
      <c r="AV53" s="69">
        <f>'Masses brutes'!AV53/'Effectifs bruts moyens'!AV53</f>
        <v>8945.90433185238</v>
      </c>
      <c r="AW53" s="69">
        <f>'Masses brutes'!AW53/'Effectifs bruts moyens'!AW53</f>
        <v>10346.188255256202</v>
      </c>
      <c r="AX53" s="69">
        <f>'Masses brutes'!AX53/'Effectifs bruts moyens'!AX53</f>
        <v>6498.4211755200668</v>
      </c>
      <c r="AY53" s="69">
        <f>'Masses brutes'!AY53/'Effectifs bruts moyens'!AY53</f>
        <v>4972.9206344878367</v>
      </c>
      <c r="AZ53" s="69">
        <f>'Masses brutes'!AZ53/'Effectifs bruts moyens'!AZ53</f>
        <v>7694.7255867234117</v>
      </c>
      <c r="BA53" s="69">
        <f>'Masses brutes'!BA53/'Effectifs bruts moyens'!BA53</f>
        <v>4940.4035630947028</v>
      </c>
      <c r="BB53" s="69">
        <f>'Masses brutes'!BB53/'Effectifs bruts moyens'!BB53</f>
        <v>5993.4172578239741</v>
      </c>
      <c r="BC53" s="69">
        <f>'Masses brutes'!BC53/'Effectifs bruts moyens'!BC53</f>
        <v>4512.3097474928445</v>
      </c>
      <c r="BD53" s="69">
        <f>'Masses brutes'!BD53/'Effectifs bruts moyens'!BD53</f>
        <v>5259.7589186886416</v>
      </c>
      <c r="BE53" s="69">
        <f>'Masses brutes'!BE53/'Effectifs bruts moyens'!BE53</f>
        <v>4904.4692935351713</v>
      </c>
      <c r="BF53" s="69" t="e">
        <f>'Masses brutes'!BF53/'Effectifs bruts moyens'!BF53</f>
        <v>#DIV/0!</v>
      </c>
      <c r="BG53" s="69">
        <f>'Masses brutes'!BG53/'Effectifs bruts moyens'!BG53</f>
        <v>4701.2321961731895</v>
      </c>
      <c r="BH53" s="69">
        <f>'Masses brutes'!BH53/'Effectifs bruts moyens'!BH53</f>
        <v>4588.0893696148587</v>
      </c>
    </row>
    <row r="54" spans="1:60" s="69" customFormat="1" ht="12" hidden="1" thickBot="1" x14ac:dyDescent="0.25">
      <c r="A54" s="139">
        <f t="shared" si="0"/>
        <v>40177</v>
      </c>
      <c r="B54" s="65">
        <f>'Masses brutes'!B54/'Effectifs bruts moyens'!B54</f>
        <v>7079.5767429842126</v>
      </c>
      <c r="C54" s="65">
        <f>'Masses brutes'!C54/'Effectifs bruts moyens'!C54</f>
        <v>7124.2896403469167</v>
      </c>
      <c r="D54" s="66">
        <f>'Masses brutes'!D54/'Effectifs bruts moyens'!D54</f>
        <v>8306.3223749449498</v>
      </c>
      <c r="E54" s="67">
        <f>'Masses brutes'!E54/'Effectifs bruts moyens'!E54</f>
        <v>6161.2385643912739</v>
      </c>
      <c r="F54" s="67">
        <f>'Masses brutes'!F54/'Effectifs bruts moyens'!F54</f>
        <v>6878.4883589966848</v>
      </c>
      <c r="G54" s="67">
        <f>'Masses brutes'!G54/'Effectifs bruts moyens'!G54</f>
        <v>6931.8932936653237</v>
      </c>
      <c r="H54" s="67">
        <f>'Masses brutes'!H54/'Effectifs bruts moyens'!H54</f>
        <v>5621.7823298399371</v>
      </c>
      <c r="I54" s="68">
        <f>'Masses brutes'!I54/'Effectifs bruts moyens'!I54</f>
        <v>7267.3598050398432</v>
      </c>
      <c r="J54" s="67">
        <f>'Masses brutes'!J54/'Effectifs bruts moyens'!J54</f>
        <v>5696.5676786561207</v>
      </c>
      <c r="K54" s="67">
        <f>'Masses brutes'!K54/'Effectifs bruts moyens'!K54</f>
        <v>7186.1932532814608</v>
      </c>
      <c r="L54" s="67">
        <f>'Masses brutes'!L54/'Effectifs bruts moyens'!L54</f>
        <v>156307.13780006077</v>
      </c>
      <c r="M54" s="67">
        <f>'Masses brutes'!M54/'Effectifs bruts moyens'!M54</f>
        <v>8276.6851347912052</v>
      </c>
      <c r="N54" s="67">
        <f>'Masses brutes'!N54/'Effectifs bruts moyens'!N54</f>
        <v>6774.1949386969063</v>
      </c>
      <c r="O54" s="67">
        <f>'Masses brutes'!O54/'Effectifs bruts moyens'!O54</f>
        <v>6637.9020057058879</v>
      </c>
      <c r="P54" s="67">
        <f>'Masses brutes'!P54/'Effectifs bruts moyens'!P54</f>
        <v>7504.3663772997252</v>
      </c>
      <c r="Q54" s="67">
        <f>'Masses brutes'!Q54/'Effectifs bruts moyens'!Q54</f>
        <v>12031.870805770304</v>
      </c>
      <c r="R54" s="67">
        <f>'Masses brutes'!R54/'Effectifs bruts moyens'!R54</f>
        <v>10388.799247480214</v>
      </c>
      <c r="S54" s="67">
        <f>'Masses brutes'!S54/'Effectifs bruts moyens'!S54</f>
        <v>11263.360145476976</v>
      </c>
      <c r="T54" s="67">
        <f>'Masses brutes'!T54/'Effectifs bruts moyens'!T54</f>
        <v>7879.9858420964156</v>
      </c>
      <c r="U54" s="67">
        <f>'Masses brutes'!U54/'Effectifs bruts moyens'!U54</f>
        <v>7612.8852077794045</v>
      </c>
      <c r="V54" s="67">
        <f>'Masses brutes'!V54/'Effectifs bruts moyens'!V54</f>
        <v>10081.318621487255</v>
      </c>
      <c r="W54" s="67">
        <f>'Masses brutes'!W54/'Effectifs bruts moyens'!W54</f>
        <v>8470.0811070767304</v>
      </c>
      <c r="X54" s="67">
        <f>'Masses brutes'!X54/'Effectifs bruts moyens'!X54</f>
        <v>8588.6716365001794</v>
      </c>
      <c r="Y54" s="67">
        <f>'Masses brutes'!Y54/'Effectifs bruts moyens'!Y54</f>
        <v>9262.2240854931242</v>
      </c>
      <c r="Z54" s="67">
        <f>'Masses brutes'!Z54/'Effectifs bruts moyens'!Z54</f>
        <v>8295.5523156542986</v>
      </c>
      <c r="AA54" s="67">
        <f>'Masses brutes'!AA54/'Effectifs bruts moyens'!AA54</f>
        <v>11066.825693162218</v>
      </c>
      <c r="AB54" s="67">
        <f>'Masses brutes'!AB54/'Effectifs bruts moyens'!AB54</f>
        <v>7646.0769678883507</v>
      </c>
      <c r="AC54" s="67">
        <f>'Masses brutes'!AC54/'Effectifs bruts moyens'!AC54</f>
        <v>11441.737261079479</v>
      </c>
      <c r="AD54" s="67">
        <f>'Masses brutes'!AD54/'Effectifs bruts moyens'!AD54</f>
        <v>7955.2612802722688</v>
      </c>
      <c r="AE54" s="67">
        <f>'Masses brutes'!AE54/'Effectifs bruts moyens'!AE54</f>
        <v>6161.2385643912739</v>
      </c>
      <c r="AF54" s="67">
        <f>'Masses brutes'!AF54/'Effectifs bruts moyens'!AF54</f>
        <v>7457.7722616382744</v>
      </c>
      <c r="AG54" s="67">
        <f>'Masses brutes'!AG54/'Effectifs bruts moyens'!AG54</f>
        <v>7395.9463133077652</v>
      </c>
      <c r="AH54" s="67">
        <f>'Masses brutes'!AH54/'Effectifs bruts moyens'!AH54</f>
        <v>5805.9912477539128</v>
      </c>
      <c r="AI54" s="67">
        <f>'Masses brutes'!AI54/'Effectifs bruts moyens'!AI54</f>
        <v>6599.7388122673447</v>
      </c>
      <c r="AJ54" s="67">
        <f>'Masses brutes'!AJ54/'Effectifs bruts moyens'!AJ54</f>
        <v>6569.1797513740103</v>
      </c>
      <c r="AK54" s="67">
        <f>'Masses brutes'!AK54/'Effectifs bruts moyens'!AK54</f>
        <v>8636.2519284512255</v>
      </c>
      <c r="AL54" s="67">
        <f>'Masses brutes'!AL54/'Effectifs bruts moyens'!AL54</f>
        <v>5417.6700288246957</v>
      </c>
      <c r="AM54" s="67">
        <f>'Masses brutes'!AM54/'Effectifs bruts moyens'!AM54</f>
        <v>7509.0303482521049</v>
      </c>
      <c r="AN54" s="67">
        <f>'Masses brutes'!AN54/'Effectifs bruts moyens'!AN54</f>
        <v>4559.2948267911415</v>
      </c>
      <c r="AO54" s="67">
        <f>'Masses brutes'!AO54/'Effectifs bruts moyens'!AO54</f>
        <v>5112.8227034760421</v>
      </c>
      <c r="AP54" s="67">
        <f>'Masses brutes'!AP54/'Effectifs bruts moyens'!AP54</f>
        <v>4370.6609671334327</v>
      </c>
      <c r="AQ54" s="67">
        <f>'Masses brutes'!AQ54/'Effectifs bruts moyens'!AQ54</f>
        <v>10694.271810435519</v>
      </c>
      <c r="AR54" s="67">
        <f>'Masses brutes'!AR54/'Effectifs bruts moyens'!AR54</f>
        <v>8653.0149577766078</v>
      </c>
      <c r="AS54" s="67">
        <f>'Masses brutes'!AS54/'Effectifs bruts moyens'!AS54</f>
        <v>10745.167026921421</v>
      </c>
      <c r="AT54" s="67">
        <f>'Masses brutes'!AT54/'Effectifs bruts moyens'!AT54</f>
        <v>10809.891365800033</v>
      </c>
      <c r="AU54" s="67">
        <f>'Masses brutes'!AU54/'Effectifs bruts moyens'!AU54</f>
        <v>7174.5338994831354</v>
      </c>
      <c r="AV54" s="67">
        <f>'Masses brutes'!AV54/'Effectifs bruts moyens'!AV54</f>
        <v>10065.795083675042</v>
      </c>
      <c r="AW54" s="67">
        <f>'Masses brutes'!AW54/'Effectifs bruts moyens'!AW54</f>
        <v>11846.093019671735</v>
      </c>
      <c r="AX54" s="67">
        <f>'Masses brutes'!AX54/'Effectifs bruts moyens'!AX54</f>
        <v>7114.0943187156354</v>
      </c>
      <c r="AY54" s="67">
        <f>'Masses brutes'!AY54/'Effectifs bruts moyens'!AY54</f>
        <v>5154.2170585822369</v>
      </c>
      <c r="AZ54" s="67">
        <f>'Masses brutes'!AZ54/'Effectifs bruts moyens'!AZ54</f>
        <v>9003.0898237127258</v>
      </c>
      <c r="BA54" s="67">
        <f>'Masses brutes'!BA54/'Effectifs bruts moyens'!BA54</f>
        <v>5567.4753298467494</v>
      </c>
      <c r="BB54" s="67">
        <f>'Masses brutes'!BB54/'Effectifs bruts moyens'!BB54</f>
        <v>6445.5196323985656</v>
      </c>
      <c r="BC54" s="67">
        <f>'Masses brutes'!BC54/'Effectifs bruts moyens'!BC54</f>
        <v>4680.9861605904234</v>
      </c>
      <c r="BD54" s="67">
        <f>'Masses brutes'!BD54/'Effectifs bruts moyens'!BD54</f>
        <v>5609.243988891928</v>
      </c>
      <c r="BE54" s="67">
        <f>'Masses brutes'!BE54/'Effectifs bruts moyens'!BE54</f>
        <v>5303.6129295871497</v>
      </c>
      <c r="BF54" s="67" t="e">
        <f>'Masses brutes'!BF54/'Effectifs bruts moyens'!BF54</f>
        <v>#DIV/0!</v>
      </c>
      <c r="BG54" s="67">
        <f>'Masses brutes'!BG54/'Effectifs bruts moyens'!BG54</f>
        <v>5084.8799184879545</v>
      </c>
      <c r="BH54" s="67">
        <f>'Masses brutes'!BH54/'Effectifs bruts moyens'!BH54</f>
        <v>4915.5544816481961</v>
      </c>
    </row>
    <row r="55" spans="1:60" s="69" customFormat="1" hidden="1" x14ac:dyDescent="0.2">
      <c r="A55" s="140">
        <f t="shared" si="0"/>
        <v>40267</v>
      </c>
      <c r="B55" s="75">
        <f>'Masses brutes'!B55/'Effectifs bruts moyens'!B55</f>
        <v>6683.065037481525</v>
      </c>
      <c r="C55" s="75">
        <f>'Masses brutes'!C55/'Effectifs bruts moyens'!C55</f>
        <v>6731.7581794350144</v>
      </c>
      <c r="D55" s="76">
        <f>'Masses brutes'!D55/'Effectifs bruts moyens'!D55</f>
        <v>7639.6352635662315</v>
      </c>
      <c r="E55" s="69">
        <f>'Masses brutes'!E55/'Effectifs bruts moyens'!E55</f>
        <v>5799.4002181642654</v>
      </c>
      <c r="F55" s="69">
        <f>'Masses brutes'!F55/'Effectifs bruts moyens'!F55</f>
        <v>6547.5747009203642</v>
      </c>
      <c r="G55" s="69">
        <f>'Masses brutes'!G55/'Effectifs bruts moyens'!G55</f>
        <v>6609.120739110107</v>
      </c>
      <c r="H55" s="69">
        <f>'Masses brutes'!H55/'Effectifs bruts moyens'!H55</f>
        <v>5105.1416622490788</v>
      </c>
      <c r="I55" s="78">
        <f>'Masses brutes'!I55/'Effectifs bruts moyens'!I55</f>
        <v>6894.4922948482254</v>
      </c>
      <c r="J55" s="69">
        <f>'Masses brutes'!J55/'Effectifs bruts moyens'!J55</f>
        <v>5154.9890445787923</v>
      </c>
      <c r="K55" s="69">
        <f>'Masses brutes'!K55/'Effectifs bruts moyens'!K55</f>
        <v>6913.8286997038449</v>
      </c>
      <c r="L55" s="69">
        <f>'Masses brutes'!L55/'Effectifs bruts moyens'!L55</f>
        <v>91732.730170953335</v>
      </c>
      <c r="M55" s="69">
        <f>'Masses brutes'!M55/'Effectifs bruts moyens'!M55</f>
        <v>7479.2029511513056</v>
      </c>
      <c r="N55" s="69">
        <f>'Masses brutes'!N55/'Effectifs bruts moyens'!N55</f>
        <v>5850.5786994186792</v>
      </c>
      <c r="O55" s="69">
        <f>'Masses brutes'!O55/'Effectifs bruts moyens'!O55</f>
        <v>6205.4943144164981</v>
      </c>
      <c r="P55" s="69">
        <f>'Masses brutes'!P55/'Effectifs bruts moyens'!P55</f>
        <v>6744.9684230876119</v>
      </c>
      <c r="Q55" s="69">
        <f>'Masses brutes'!Q55/'Effectifs bruts moyens'!Q55</f>
        <v>11760.004190169218</v>
      </c>
      <c r="R55" s="69">
        <f>'Masses brutes'!R55/'Effectifs bruts moyens'!R55</f>
        <v>9714.1746061522008</v>
      </c>
      <c r="S55" s="69">
        <f>'Masses brutes'!S55/'Effectifs bruts moyens'!S55</f>
        <v>10740.379117312476</v>
      </c>
      <c r="T55" s="69">
        <f>'Masses brutes'!T55/'Effectifs bruts moyens'!T55</f>
        <v>7025.6476484763753</v>
      </c>
      <c r="U55" s="69">
        <f>'Masses brutes'!U55/'Effectifs bruts moyens'!U55</f>
        <v>7007.0731553367414</v>
      </c>
      <c r="V55" s="69">
        <f>'Masses brutes'!V55/'Effectifs bruts moyens'!V55</f>
        <v>10380.068324799386</v>
      </c>
      <c r="W55" s="69">
        <f>'Masses brutes'!W55/'Effectifs bruts moyens'!W55</f>
        <v>8133.1356429877542</v>
      </c>
      <c r="X55" s="69">
        <f>'Masses brutes'!X55/'Effectifs bruts moyens'!X55</f>
        <v>7874.9740360953792</v>
      </c>
      <c r="Y55" s="69">
        <f>'Masses brutes'!Y55/'Effectifs bruts moyens'!Y55</f>
        <v>8674.33075933076</v>
      </c>
      <c r="Z55" s="69">
        <f>'Masses brutes'!Z55/'Effectifs bruts moyens'!Z55</f>
        <v>7980.5519559242375</v>
      </c>
      <c r="AA55" s="69">
        <f>'Masses brutes'!AA55/'Effectifs bruts moyens'!AA55</f>
        <v>9946.763083952028</v>
      </c>
      <c r="AB55" s="69">
        <f>'Masses brutes'!AB55/'Effectifs bruts moyens'!AB55</f>
        <v>7215.1701737507592</v>
      </c>
      <c r="AC55" s="69">
        <f>'Masses brutes'!AC55/'Effectifs bruts moyens'!AC55</f>
        <v>10154.224672241397</v>
      </c>
      <c r="AD55" s="69">
        <f>'Masses brutes'!AD55/'Effectifs bruts moyens'!AD55</f>
        <v>7109.1558752997598</v>
      </c>
      <c r="AE55" s="69">
        <f>'Masses brutes'!AE55/'Effectifs bruts moyens'!AE55</f>
        <v>5799.4002181642654</v>
      </c>
      <c r="AF55" s="69">
        <f>'Masses brutes'!AF55/'Effectifs bruts moyens'!AF55</f>
        <v>7045.1004316620265</v>
      </c>
      <c r="AG55" s="69">
        <f>'Masses brutes'!AG55/'Effectifs bruts moyens'!AG55</f>
        <v>6627.4750791291217</v>
      </c>
      <c r="AH55" s="69">
        <f>'Masses brutes'!AH55/'Effectifs bruts moyens'!AH55</f>
        <v>5509.8270785268032</v>
      </c>
      <c r="AI55" s="69">
        <f>'Masses brutes'!AI55/'Effectifs bruts moyens'!AI55</f>
        <v>6139.4702233188009</v>
      </c>
      <c r="AJ55" s="69">
        <f>'Masses brutes'!AJ55/'Effectifs bruts moyens'!AJ55</f>
        <v>6353.7332400361684</v>
      </c>
      <c r="AK55" s="69">
        <f>'Masses brutes'!AK55/'Effectifs bruts moyens'!AK55</f>
        <v>8239.114315857054</v>
      </c>
      <c r="AL55" s="69">
        <f>'Masses brutes'!AL55/'Effectifs bruts moyens'!AL55</f>
        <v>4864.8468073663453</v>
      </c>
      <c r="AM55" s="69">
        <f>'Masses brutes'!AM55/'Effectifs bruts moyens'!AM55</f>
        <v>6578.9369637171621</v>
      </c>
      <c r="AN55" s="69">
        <f>'Masses brutes'!AN55/'Effectifs bruts moyens'!AN55</f>
        <v>4508.6199726791283</v>
      </c>
      <c r="AO55" s="69">
        <f>'Masses brutes'!AO55/'Effectifs bruts moyens'!AO55</f>
        <v>5223.6263170670309</v>
      </c>
      <c r="AP55" s="69">
        <f>'Masses brutes'!AP55/'Effectifs bruts moyens'!AP55</f>
        <v>4273.8682769058432</v>
      </c>
      <c r="AQ55" s="69">
        <f>'Masses brutes'!AQ55/'Effectifs bruts moyens'!AQ55</f>
        <v>9477.8126448919975</v>
      </c>
      <c r="AR55" s="69">
        <f>'Masses brutes'!AR55/'Effectifs bruts moyens'!AR55</f>
        <v>9433.8428691484769</v>
      </c>
      <c r="AS55" s="69">
        <f>'Masses brutes'!AS55/'Effectifs bruts moyens'!AS55</f>
        <v>10736.95216805535</v>
      </c>
      <c r="AT55" s="69">
        <f>'Masses brutes'!AT55/'Effectifs bruts moyens'!AT55</f>
        <v>12095.553708641279</v>
      </c>
      <c r="AU55" s="69">
        <f>'Masses brutes'!AU55/'Effectifs bruts moyens'!AU55</f>
        <v>6458.9037312911751</v>
      </c>
      <c r="AV55" s="69">
        <f>'Masses brutes'!AV55/'Effectifs bruts moyens'!AV55</f>
        <v>9929.9618511713943</v>
      </c>
      <c r="AW55" s="69">
        <f>'Masses brutes'!AW55/'Effectifs bruts moyens'!AW55</f>
        <v>11041.259147280003</v>
      </c>
      <c r="AX55" s="69">
        <f>'Masses brutes'!AX55/'Effectifs bruts moyens'!AX55</f>
        <v>6997.2701451260764</v>
      </c>
      <c r="AY55" s="69">
        <f>'Masses brutes'!AY55/'Effectifs bruts moyens'!AY55</f>
        <v>4879.8438963219633</v>
      </c>
      <c r="AZ55" s="69">
        <f>'Masses brutes'!AZ55/'Effectifs bruts moyens'!AZ55</f>
        <v>6876.6027702733754</v>
      </c>
      <c r="BA55" s="69">
        <f>'Masses brutes'!BA55/'Effectifs bruts moyens'!BA55</f>
        <v>5004.6101327438846</v>
      </c>
      <c r="BB55" s="69">
        <f>'Masses brutes'!BB55/'Effectifs bruts moyens'!BB55</f>
        <v>5975.4667732728021</v>
      </c>
      <c r="BC55" s="69">
        <f>'Masses brutes'!BC55/'Effectifs bruts moyens'!BC55</f>
        <v>4433.9844533143996</v>
      </c>
      <c r="BD55" s="69">
        <f>'Masses brutes'!BD55/'Effectifs bruts moyens'!BD55</f>
        <v>5114.0154867707297</v>
      </c>
      <c r="BE55" s="69">
        <f>'Masses brutes'!BE55/'Effectifs bruts moyens'!BE55</f>
        <v>4833.9387163664778</v>
      </c>
      <c r="BF55" s="69" t="e">
        <f>'Masses brutes'!BF55/'Effectifs bruts moyens'!BF55</f>
        <v>#DIV/0!</v>
      </c>
      <c r="BG55" s="69">
        <f>'Masses brutes'!BG55/'Effectifs bruts moyens'!BG55</f>
        <v>4686.063953647812</v>
      </c>
      <c r="BH55" s="69">
        <f>'Masses brutes'!BH55/'Effectifs bruts moyens'!BH55</f>
        <v>4568.2763117657714</v>
      </c>
    </row>
    <row r="56" spans="1:60" s="69" customFormat="1" hidden="1" x14ac:dyDescent="0.2">
      <c r="A56" s="138">
        <f t="shared" si="0"/>
        <v>40359</v>
      </c>
      <c r="B56" s="75">
        <f>'Masses brutes'!B56/'Effectifs bruts moyens'!B56</f>
        <v>6821.1394774388491</v>
      </c>
      <c r="C56" s="75">
        <f>'Masses brutes'!C56/'Effectifs bruts moyens'!C56</f>
        <v>6855.8066189010933</v>
      </c>
      <c r="D56" s="76">
        <f>'Masses brutes'!D56/'Effectifs bruts moyens'!D56</f>
        <v>8058.5264454568924</v>
      </c>
      <c r="E56" s="69">
        <f>'Masses brutes'!E56/'Effectifs bruts moyens'!E56</f>
        <v>5973.2112966926852</v>
      </c>
      <c r="F56" s="69">
        <f>'Masses brutes'!F56/'Effectifs bruts moyens'!F56</f>
        <v>6615.0346384356353</v>
      </c>
      <c r="G56" s="69">
        <f>'Masses brutes'!G56/'Effectifs bruts moyens'!G56</f>
        <v>6653.3216754382865</v>
      </c>
      <c r="H56" s="69">
        <f>'Masses brutes'!H56/'Effectifs bruts moyens'!H56</f>
        <v>5786.3360773704562</v>
      </c>
      <c r="I56" s="78">
        <f>'Masses brutes'!I56/'Effectifs bruts moyens'!I56</f>
        <v>7017.2342714171491</v>
      </c>
      <c r="J56" s="69">
        <f>'Masses brutes'!J56/'Effectifs bruts moyens'!J56</f>
        <v>5401.1491248086113</v>
      </c>
      <c r="K56" s="69">
        <f>'Masses brutes'!K56/'Effectifs bruts moyens'!K56</f>
        <v>6915.1626051674093</v>
      </c>
      <c r="L56" s="69">
        <f>'Masses brutes'!L56/'Effectifs bruts moyens'!L56</f>
        <v>150955.12933994658</v>
      </c>
      <c r="M56" s="69">
        <f>'Masses brutes'!M56/'Effectifs bruts moyens'!M56</f>
        <v>7755.3420319079532</v>
      </c>
      <c r="N56" s="69">
        <f>'Masses brutes'!N56/'Effectifs bruts moyens'!N56</f>
        <v>6028.3894940308501</v>
      </c>
      <c r="O56" s="69">
        <f>'Masses brutes'!O56/'Effectifs bruts moyens'!O56</f>
        <v>6215.6462873810224</v>
      </c>
      <c r="P56" s="69">
        <f>'Masses brutes'!P56/'Effectifs bruts moyens'!P56</f>
        <v>7130.7151746388809</v>
      </c>
      <c r="Q56" s="69">
        <f>'Masses brutes'!Q56/'Effectifs bruts moyens'!Q56</f>
        <v>12529.916751104447</v>
      </c>
      <c r="R56" s="69">
        <f>'Masses brutes'!R56/'Effectifs bruts moyens'!R56</f>
        <v>10006.230893171363</v>
      </c>
      <c r="S56" s="69">
        <f>'Masses brutes'!S56/'Effectifs bruts moyens'!S56</f>
        <v>10447.705582972481</v>
      </c>
      <c r="T56" s="69">
        <f>'Masses brutes'!T56/'Effectifs bruts moyens'!T56</f>
        <v>7356.166506227738</v>
      </c>
      <c r="U56" s="69">
        <f>'Masses brutes'!U56/'Effectifs bruts moyens'!U56</f>
        <v>7402.3018345397531</v>
      </c>
      <c r="V56" s="69">
        <f>'Masses brutes'!V56/'Effectifs bruts moyens'!V56</f>
        <v>10104.788686131387</v>
      </c>
      <c r="W56" s="69">
        <f>'Masses brutes'!W56/'Effectifs bruts moyens'!W56</f>
        <v>8133.1732348179139</v>
      </c>
      <c r="X56" s="69">
        <f>'Masses brutes'!X56/'Effectifs bruts moyens'!X56</f>
        <v>8305.4580951067928</v>
      </c>
      <c r="Y56" s="69">
        <f>'Masses brutes'!Y56/'Effectifs bruts moyens'!Y56</f>
        <v>9735.7958830202024</v>
      </c>
      <c r="Z56" s="69">
        <f>'Masses brutes'!Z56/'Effectifs bruts moyens'!Z56</f>
        <v>8669.7287298955544</v>
      </c>
      <c r="AA56" s="69">
        <f>'Masses brutes'!AA56/'Effectifs bruts moyens'!AA56</f>
        <v>11665.201121083917</v>
      </c>
      <c r="AB56" s="69">
        <f>'Masses brutes'!AB56/'Effectifs bruts moyens'!AB56</f>
        <v>7420.0871603866608</v>
      </c>
      <c r="AC56" s="69">
        <f>'Masses brutes'!AC56/'Effectifs bruts moyens'!AC56</f>
        <v>12377.161015753727</v>
      </c>
      <c r="AD56" s="69">
        <f>'Masses brutes'!AD56/'Effectifs bruts moyens'!AD56</f>
        <v>7085.7856310707111</v>
      </c>
      <c r="AE56" s="69">
        <f>'Masses brutes'!AE56/'Effectifs bruts moyens'!AE56</f>
        <v>5973.2112966926852</v>
      </c>
      <c r="AF56" s="69">
        <f>'Masses brutes'!AF56/'Effectifs bruts moyens'!AF56</f>
        <v>7150.810006377551</v>
      </c>
      <c r="AG56" s="69">
        <f>'Masses brutes'!AG56/'Effectifs bruts moyens'!AG56</f>
        <v>6892.0677274319751</v>
      </c>
      <c r="AH56" s="69">
        <f>'Masses brutes'!AH56/'Effectifs bruts moyens'!AH56</f>
        <v>5678.1141290983342</v>
      </c>
      <c r="AI56" s="69">
        <f>'Masses brutes'!AI56/'Effectifs bruts moyens'!AI56</f>
        <v>6241.4244433237973</v>
      </c>
      <c r="AJ56" s="69">
        <f>'Masses brutes'!AJ56/'Effectifs bruts moyens'!AJ56</f>
        <v>6458.0230835682942</v>
      </c>
      <c r="AK56" s="69">
        <f>'Masses brutes'!AK56/'Effectifs bruts moyens'!AK56</f>
        <v>8253.3488552539966</v>
      </c>
      <c r="AL56" s="69">
        <f>'Masses brutes'!AL56/'Effectifs bruts moyens'!AL56</f>
        <v>5019.4771333673762</v>
      </c>
      <c r="AM56" s="69">
        <f>'Masses brutes'!AM56/'Effectifs bruts moyens'!AM56</f>
        <v>7002.0933762831137</v>
      </c>
      <c r="AN56" s="69">
        <f>'Masses brutes'!AN56/'Effectifs bruts moyens'!AN56</f>
        <v>4700.2069541953888</v>
      </c>
      <c r="AO56" s="69">
        <f>'Masses brutes'!AO56/'Effectifs bruts moyens'!AO56</f>
        <v>5406.9913496465379</v>
      </c>
      <c r="AP56" s="69">
        <f>'Masses brutes'!AP56/'Effectifs bruts moyens'!AP56</f>
        <v>4457.9691973558211</v>
      </c>
      <c r="AQ56" s="69">
        <f>'Masses brutes'!AQ56/'Effectifs bruts moyens'!AQ56</f>
        <v>9674.9278177473643</v>
      </c>
      <c r="AR56" s="69">
        <f>'Masses brutes'!AR56/'Effectifs bruts moyens'!AR56</f>
        <v>8844.9697206165383</v>
      </c>
      <c r="AS56" s="69">
        <f>'Masses brutes'!AS56/'Effectifs bruts moyens'!AS56</f>
        <v>10856.846167088857</v>
      </c>
      <c r="AT56" s="69">
        <f>'Masses brutes'!AT56/'Effectifs bruts moyens'!AT56</f>
        <v>10565.026009679719</v>
      </c>
      <c r="AU56" s="69">
        <f>'Masses brutes'!AU56/'Effectifs bruts moyens'!AU56</f>
        <v>6701.5487798385966</v>
      </c>
      <c r="AV56" s="69">
        <f>'Masses brutes'!AV56/'Effectifs bruts moyens'!AV56</f>
        <v>9733.8362121736955</v>
      </c>
      <c r="AW56" s="69">
        <f>'Masses brutes'!AW56/'Effectifs bruts moyens'!AW56</f>
        <v>11279.425249873637</v>
      </c>
      <c r="AX56" s="69">
        <f>'Masses brutes'!AX56/'Effectifs bruts moyens'!AX56</f>
        <v>7002.2091482419437</v>
      </c>
      <c r="AY56" s="69">
        <f>'Masses brutes'!AY56/'Effectifs bruts moyens'!AY56</f>
        <v>5144.4144318260824</v>
      </c>
      <c r="AZ56" s="69">
        <f>'Masses brutes'!AZ56/'Effectifs bruts moyens'!AZ56</f>
        <v>7900.0284220587946</v>
      </c>
      <c r="BA56" s="69">
        <f>'Masses brutes'!BA56/'Effectifs bruts moyens'!BA56</f>
        <v>5103.497050496906</v>
      </c>
      <c r="BB56" s="69">
        <f>'Masses brutes'!BB56/'Effectifs bruts moyens'!BB56</f>
        <v>6214.0469727650188</v>
      </c>
      <c r="BC56" s="69">
        <f>'Masses brutes'!BC56/'Effectifs bruts moyens'!BC56</f>
        <v>4582.2151275572414</v>
      </c>
      <c r="BD56" s="69">
        <f>'Masses brutes'!BD56/'Effectifs bruts moyens'!BD56</f>
        <v>5433.0319634320849</v>
      </c>
      <c r="BE56" s="69">
        <f>'Masses brutes'!BE56/'Effectifs bruts moyens'!BE56</f>
        <v>5056.6870288094133</v>
      </c>
      <c r="BF56" s="69" t="e">
        <f>'Masses brutes'!BF56/'Effectifs bruts moyens'!BF56</f>
        <v>#DIV/0!</v>
      </c>
      <c r="BG56" s="69">
        <f>'Masses brutes'!BG56/'Effectifs bruts moyens'!BG56</f>
        <v>4854.5090590219834</v>
      </c>
      <c r="BH56" s="69">
        <f>'Masses brutes'!BH56/'Effectifs bruts moyens'!BH56</f>
        <v>4699.7664239107899</v>
      </c>
    </row>
    <row r="57" spans="1:60" s="69" customFormat="1" hidden="1" x14ac:dyDescent="0.2">
      <c r="A57" s="138">
        <f t="shared" si="0"/>
        <v>40451</v>
      </c>
      <c r="B57" s="75">
        <f>'Masses brutes'!B57/'Effectifs bruts moyens'!B57</f>
        <v>6542.9740365041844</v>
      </c>
      <c r="C57" s="75">
        <f>'Masses brutes'!C57/'Effectifs bruts moyens'!C57</f>
        <v>6565.1764601339401</v>
      </c>
      <c r="D57" s="76">
        <f>'Masses brutes'!D57/'Effectifs bruts moyens'!D57</f>
        <v>7570.0749609571121</v>
      </c>
      <c r="E57" s="69">
        <f>'Masses brutes'!E57/'Effectifs bruts moyens'!E57</f>
        <v>5505.4663720913231</v>
      </c>
      <c r="F57" s="69">
        <f>'Masses brutes'!F57/'Effectifs bruts moyens'!F57</f>
        <v>6412.8587084167202</v>
      </c>
      <c r="G57" s="69">
        <f>'Masses brutes'!G57/'Effectifs bruts moyens'!G57</f>
        <v>6436.92105832994</v>
      </c>
      <c r="H57" s="69">
        <f>'Masses brutes'!H57/'Effectifs bruts moyens'!H57</f>
        <v>5930.121728053713</v>
      </c>
      <c r="I57" s="78">
        <f>'Masses brutes'!I57/'Effectifs bruts moyens'!I57</f>
        <v>6705.7785369672292</v>
      </c>
      <c r="J57" s="69">
        <f>'Masses brutes'!J57/'Effectifs bruts moyens'!J57</f>
        <v>5351.5921527487862</v>
      </c>
      <c r="K57" s="69">
        <f>'Masses brutes'!K57/'Effectifs bruts moyens'!K57</f>
        <v>6661.4362987212735</v>
      </c>
      <c r="L57" s="69">
        <f>'Masses brutes'!L57/'Effectifs bruts moyens'!L57</f>
        <v>347814.38505962648</v>
      </c>
      <c r="M57" s="69">
        <f>'Masses brutes'!M57/'Effectifs bruts moyens'!M57</f>
        <v>7190.0664397926475</v>
      </c>
      <c r="N57" s="69">
        <f>'Masses brutes'!N57/'Effectifs bruts moyens'!N57</f>
        <v>5850.1722195196817</v>
      </c>
      <c r="O57" s="69">
        <f>'Masses brutes'!O57/'Effectifs bruts moyens'!O57</f>
        <v>6258.9314744507374</v>
      </c>
      <c r="P57" s="69">
        <f>'Masses brutes'!P57/'Effectifs bruts moyens'!P57</f>
        <v>6782.2622770583921</v>
      </c>
      <c r="Q57" s="69">
        <f>'Masses brutes'!Q57/'Effectifs bruts moyens'!Q57</f>
        <v>11411.745990286903</v>
      </c>
      <c r="R57" s="69">
        <f>'Masses brutes'!R57/'Effectifs bruts moyens'!R57</f>
        <v>9199.046221398874</v>
      </c>
      <c r="S57" s="69">
        <f>'Masses brutes'!S57/'Effectifs bruts moyens'!S57</f>
        <v>9671.9619979623221</v>
      </c>
      <c r="T57" s="69">
        <f>'Masses brutes'!T57/'Effectifs bruts moyens'!T57</f>
        <v>6989.4753770869411</v>
      </c>
      <c r="U57" s="69">
        <f>'Masses brutes'!U57/'Effectifs bruts moyens'!U57</f>
        <v>7251.3498213135354</v>
      </c>
      <c r="V57" s="69">
        <f>'Masses brutes'!V57/'Effectifs bruts moyens'!V57</f>
        <v>9484.1456327326905</v>
      </c>
      <c r="W57" s="69">
        <f>'Masses brutes'!W57/'Effectifs bruts moyens'!W57</f>
        <v>7800.7311135600985</v>
      </c>
      <c r="X57" s="69">
        <f>'Masses brutes'!X57/'Effectifs bruts moyens'!X57</f>
        <v>8019.512366584705</v>
      </c>
      <c r="Y57" s="69">
        <f>'Masses brutes'!Y57/'Effectifs bruts moyens'!Y57</f>
        <v>8860.5598340187717</v>
      </c>
      <c r="Z57" s="69">
        <f>'Masses brutes'!Z57/'Effectifs bruts moyens'!Z57</f>
        <v>8156.463990838869</v>
      </c>
      <c r="AA57" s="69">
        <f>'Masses brutes'!AA57/'Effectifs bruts moyens'!AA57</f>
        <v>10123.905766160757</v>
      </c>
      <c r="AB57" s="69">
        <f>'Masses brutes'!AB57/'Effectifs bruts moyens'!AB57</f>
        <v>7173.5724839754657</v>
      </c>
      <c r="AC57" s="69">
        <f>'Masses brutes'!AC57/'Effectifs bruts moyens'!AC57</f>
        <v>10123.044056679291</v>
      </c>
      <c r="AD57" s="69">
        <f>'Masses brutes'!AD57/'Effectifs bruts moyens'!AD57</f>
        <v>6651.6613251393974</v>
      </c>
      <c r="AE57" s="69">
        <f>'Masses brutes'!AE57/'Effectifs bruts moyens'!AE57</f>
        <v>5505.4663720913231</v>
      </c>
      <c r="AF57" s="69">
        <f>'Masses brutes'!AF57/'Effectifs bruts moyens'!AF57</f>
        <v>6566.3519044548984</v>
      </c>
      <c r="AG57" s="69">
        <f>'Masses brutes'!AG57/'Effectifs bruts moyens'!AG57</f>
        <v>6319.6548441873538</v>
      </c>
      <c r="AH57" s="69">
        <f>'Masses brutes'!AH57/'Effectifs bruts moyens'!AH57</f>
        <v>5242.2507050008171</v>
      </c>
      <c r="AI57" s="69">
        <f>'Masses brutes'!AI57/'Effectifs bruts moyens'!AI57</f>
        <v>6147.5031366611347</v>
      </c>
      <c r="AJ57" s="69">
        <f>'Masses brutes'!AJ57/'Effectifs bruts moyens'!AJ57</f>
        <v>6381.1235093663099</v>
      </c>
      <c r="AK57" s="69">
        <f>'Masses brutes'!AK57/'Effectifs bruts moyens'!AK57</f>
        <v>7982.2104370043799</v>
      </c>
      <c r="AL57" s="69">
        <f>'Masses brutes'!AL57/'Effectifs bruts moyens'!AL57</f>
        <v>5036.0048448529997</v>
      </c>
      <c r="AM57" s="69">
        <f>'Masses brutes'!AM57/'Effectifs bruts moyens'!AM57</f>
        <v>6662.5721017001915</v>
      </c>
      <c r="AN57" s="69">
        <f>'Masses brutes'!AN57/'Effectifs bruts moyens'!AN57</f>
        <v>4908.2023855222296</v>
      </c>
      <c r="AO57" s="69">
        <f>'Masses brutes'!AO57/'Effectifs bruts moyens'!AO57</f>
        <v>5708.4154308897596</v>
      </c>
      <c r="AP57" s="69">
        <f>'Masses brutes'!AP57/'Effectifs bruts moyens'!AP57</f>
        <v>4627.8717448237958</v>
      </c>
      <c r="AQ57" s="69">
        <f>'Masses brutes'!AQ57/'Effectifs bruts moyens'!AQ57</f>
        <v>9241.0847815091529</v>
      </c>
      <c r="AR57" s="69">
        <f>'Masses brutes'!AR57/'Effectifs bruts moyens'!AR57</f>
        <v>9223.5979645111183</v>
      </c>
      <c r="AS57" s="69">
        <f>'Masses brutes'!AS57/'Effectifs bruts moyens'!AS57</f>
        <v>10288.55667843142</v>
      </c>
      <c r="AT57" s="69">
        <f>'Masses brutes'!AT57/'Effectifs bruts moyens'!AT57</f>
        <v>9598.3887309622769</v>
      </c>
      <c r="AU57" s="69">
        <f>'Masses brutes'!AU57/'Effectifs bruts moyens'!AU57</f>
        <v>6497.338954509516</v>
      </c>
      <c r="AV57" s="69">
        <f>'Masses brutes'!AV57/'Effectifs bruts moyens'!AV57</f>
        <v>9093.1586388147189</v>
      </c>
      <c r="AW57" s="69">
        <f>'Masses brutes'!AW57/'Effectifs bruts moyens'!AW57</f>
        <v>10594.546922168978</v>
      </c>
      <c r="AX57" s="69">
        <f>'Masses brutes'!AX57/'Effectifs bruts moyens'!AX57</f>
        <v>6684.2595046178885</v>
      </c>
      <c r="AY57" s="69">
        <f>'Masses brutes'!AY57/'Effectifs bruts moyens'!AY57</f>
        <v>5128.3225267801872</v>
      </c>
      <c r="AZ57" s="69">
        <f>'Masses brutes'!AZ57/'Effectifs bruts moyens'!AZ57</f>
        <v>7789.6273267375045</v>
      </c>
      <c r="BA57" s="69">
        <f>'Masses brutes'!BA57/'Effectifs bruts moyens'!BA57</f>
        <v>5019.1591750429388</v>
      </c>
      <c r="BB57" s="69">
        <f>'Masses brutes'!BB57/'Effectifs bruts moyens'!BB57</f>
        <v>6091.7893487571882</v>
      </c>
      <c r="BC57" s="69">
        <f>'Masses brutes'!BC57/'Effectifs bruts moyens'!BC57</f>
        <v>4595.5588286770126</v>
      </c>
      <c r="BD57" s="69">
        <f>'Masses brutes'!BD57/'Effectifs bruts moyens'!BD57</f>
        <v>5359.1751546225405</v>
      </c>
      <c r="BE57" s="69">
        <f>'Masses brutes'!BE57/'Effectifs bruts moyens'!BE57</f>
        <v>4957.5330682257727</v>
      </c>
      <c r="BF57" s="69" t="e">
        <f>'Masses brutes'!BF57/'Effectifs bruts moyens'!BF57</f>
        <v>#DIV/0!</v>
      </c>
      <c r="BG57" s="69">
        <f>'Masses brutes'!BG57/'Effectifs bruts moyens'!BG57</f>
        <v>4792.5114244129454</v>
      </c>
      <c r="BH57" s="69">
        <f>'Masses brutes'!BH57/'Effectifs bruts moyens'!BH57</f>
        <v>4678.1282896201583</v>
      </c>
    </row>
    <row r="58" spans="1:60" s="69" customFormat="1" ht="12" hidden="1" thickBot="1" x14ac:dyDescent="0.25">
      <c r="A58" s="139">
        <f t="shared" si="0"/>
        <v>40542</v>
      </c>
      <c r="B58" s="65">
        <f>'Masses brutes'!B58/'Effectifs bruts moyens'!B58</f>
        <v>7208.6614913562571</v>
      </c>
      <c r="C58" s="65">
        <f>'Masses brutes'!C58/'Effectifs bruts moyens'!C58</f>
        <v>7259.8360090760452</v>
      </c>
      <c r="D58" s="66">
        <f>'Masses brutes'!D58/'Effectifs bruts moyens'!D58</f>
        <v>8578.8086107344279</v>
      </c>
      <c r="E58" s="67">
        <f>'Masses brutes'!E58/'Effectifs bruts moyens'!E58</f>
        <v>6296.0454375073605</v>
      </c>
      <c r="F58" s="67">
        <f>'Masses brutes'!F58/'Effectifs bruts moyens'!F58</f>
        <v>6981.5657267032184</v>
      </c>
      <c r="G58" s="67">
        <f>'Masses brutes'!G58/'Effectifs bruts moyens'!G58</f>
        <v>7040.5512383992736</v>
      </c>
      <c r="H58" s="67">
        <f>'Masses brutes'!H58/'Effectifs bruts moyens'!H58</f>
        <v>5805.9251024652276</v>
      </c>
      <c r="I58" s="68">
        <f>'Masses brutes'!I58/'Effectifs bruts moyens'!I58</f>
        <v>7416.8016608972357</v>
      </c>
      <c r="J58" s="67">
        <f>'Masses brutes'!J58/'Effectifs bruts moyens'!J58</f>
        <v>5694.5095322761399</v>
      </c>
      <c r="K58" s="67">
        <f>'Masses brutes'!K58/'Effectifs bruts moyens'!K58</f>
        <v>7320.6895524713664</v>
      </c>
      <c r="L58" s="67">
        <f>'Masses brutes'!L58/'Effectifs bruts moyens'!L58</f>
        <v>152529.17466615795</v>
      </c>
      <c r="M58" s="67">
        <f>'Masses brutes'!M58/'Effectifs bruts moyens'!M58</f>
        <v>8549.8643096034393</v>
      </c>
      <c r="N58" s="67">
        <f>'Masses brutes'!N58/'Effectifs bruts moyens'!N58</f>
        <v>6872.7270478380769</v>
      </c>
      <c r="O58" s="67">
        <f>'Masses brutes'!O58/'Effectifs bruts moyens'!O58</f>
        <v>6854.2179857051196</v>
      </c>
      <c r="P58" s="67">
        <f>'Masses brutes'!P58/'Effectifs bruts moyens'!P58</f>
        <v>7659.6320308635868</v>
      </c>
      <c r="Q58" s="67">
        <f>'Masses brutes'!Q58/'Effectifs bruts moyens'!Q58</f>
        <v>12540.550130450987</v>
      </c>
      <c r="R58" s="67">
        <f>'Masses brutes'!R58/'Effectifs bruts moyens'!R58</f>
        <v>10600.152157671921</v>
      </c>
      <c r="S58" s="67">
        <f>'Masses brutes'!S58/'Effectifs bruts moyens'!S58</f>
        <v>11336.139169984426</v>
      </c>
      <c r="T58" s="67">
        <f>'Masses brutes'!T58/'Effectifs bruts moyens'!T58</f>
        <v>8101.6836193371337</v>
      </c>
      <c r="U58" s="67">
        <f>'Masses brutes'!U58/'Effectifs bruts moyens'!U58</f>
        <v>7957.058115680361</v>
      </c>
      <c r="V58" s="67">
        <f>'Masses brutes'!V58/'Effectifs bruts moyens'!V58</f>
        <v>10412.215747402692</v>
      </c>
      <c r="W58" s="67">
        <f>'Masses brutes'!W58/'Effectifs bruts moyens'!W58</f>
        <v>8816.2049597498499</v>
      </c>
      <c r="X58" s="67">
        <f>'Masses brutes'!X58/'Effectifs bruts moyens'!X58</f>
        <v>8994.5410900797669</v>
      </c>
      <c r="Y58" s="67">
        <f>'Masses brutes'!Y58/'Effectifs bruts moyens'!Y58</f>
        <v>9834.4763377056297</v>
      </c>
      <c r="Z58" s="67">
        <f>'Masses brutes'!Z58/'Effectifs bruts moyens'!Z58</f>
        <v>8860.66553202057</v>
      </c>
      <c r="AA58" s="67">
        <f>'Masses brutes'!AA58/'Effectifs bruts moyens'!AA58</f>
        <v>11575.496555261265</v>
      </c>
      <c r="AB58" s="67">
        <f>'Masses brutes'!AB58/'Effectifs bruts moyens'!AB58</f>
        <v>7842.1039558955072</v>
      </c>
      <c r="AC58" s="67">
        <f>'Masses brutes'!AC58/'Effectifs bruts moyens'!AC58</f>
        <v>11702.464268814951</v>
      </c>
      <c r="AD58" s="67">
        <f>'Masses brutes'!AD58/'Effectifs bruts moyens'!AD58</f>
        <v>8178.0524301434698</v>
      </c>
      <c r="AE58" s="67">
        <f>'Masses brutes'!AE58/'Effectifs bruts moyens'!AE58</f>
        <v>6296.0454375073605</v>
      </c>
      <c r="AF58" s="67">
        <f>'Masses brutes'!AF58/'Effectifs bruts moyens'!AF58</f>
        <v>7677.2096390805482</v>
      </c>
      <c r="AG58" s="67">
        <f>'Masses brutes'!AG58/'Effectifs bruts moyens'!AG58</f>
        <v>7714.3540093959928</v>
      </c>
      <c r="AH58" s="67">
        <f>'Masses brutes'!AH58/'Effectifs bruts moyens'!AH58</f>
        <v>5901.684610472018</v>
      </c>
      <c r="AI58" s="67">
        <f>'Masses brutes'!AI58/'Effectifs bruts moyens'!AI58</f>
        <v>6708.9843263678467</v>
      </c>
      <c r="AJ58" s="67">
        <f>'Masses brutes'!AJ58/'Effectifs bruts moyens'!AJ58</f>
        <v>6683.6343813988788</v>
      </c>
      <c r="AK58" s="67">
        <f>'Masses brutes'!AK58/'Effectifs bruts moyens'!AK58</f>
        <v>8819.3663087606401</v>
      </c>
      <c r="AL58" s="67">
        <f>'Masses brutes'!AL58/'Effectifs bruts moyens'!AL58</f>
        <v>5506.1780364426195</v>
      </c>
      <c r="AM58" s="67">
        <f>'Masses brutes'!AM58/'Effectifs bruts moyens'!AM58</f>
        <v>7588.7872017846676</v>
      </c>
      <c r="AN58" s="67">
        <f>'Masses brutes'!AN58/'Effectifs bruts moyens'!AN58</f>
        <v>4629.7057254808251</v>
      </c>
      <c r="AO58" s="67">
        <f>'Masses brutes'!AO58/'Effectifs bruts moyens'!AO58</f>
        <v>5240.0253642954185</v>
      </c>
      <c r="AP58" s="67">
        <f>'Masses brutes'!AP58/'Effectifs bruts moyens'!AP58</f>
        <v>4425.7818689020532</v>
      </c>
      <c r="AQ58" s="67">
        <f>'Masses brutes'!AQ58/'Effectifs bruts moyens'!AQ58</f>
        <v>10962.272605183452</v>
      </c>
      <c r="AR58" s="67">
        <f>'Masses brutes'!AR58/'Effectifs bruts moyens'!AR58</f>
        <v>9134.9024628245043</v>
      </c>
      <c r="AS58" s="67">
        <f>'Masses brutes'!AS58/'Effectifs bruts moyens'!AS58</f>
        <v>11006.696808384806</v>
      </c>
      <c r="AT58" s="67">
        <f>'Masses brutes'!AT58/'Effectifs bruts moyens'!AT58</f>
        <v>11040.579346395336</v>
      </c>
      <c r="AU58" s="67">
        <f>'Masses brutes'!AU58/'Effectifs bruts moyens'!AU58</f>
        <v>7390.7718233656669</v>
      </c>
      <c r="AV58" s="67">
        <f>'Masses brutes'!AV58/'Effectifs bruts moyens'!AV58</f>
        <v>10265.172158450634</v>
      </c>
      <c r="AW58" s="67">
        <f>'Masses brutes'!AW58/'Effectifs bruts moyens'!AW58</f>
        <v>12332.828849739564</v>
      </c>
      <c r="AX58" s="67">
        <f>'Masses brutes'!AX58/'Effectifs bruts moyens'!AX58</f>
        <v>7338.0475927463849</v>
      </c>
      <c r="AY58" s="67">
        <f>'Masses brutes'!AY58/'Effectifs bruts moyens'!AY58</f>
        <v>5320.858159338447</v>
      </c>
      <c r="AZ58" s="67">
        <f>'Masses brutes'!AZ58/'Effectifs bruts moyens'!AZ58</f>
        <v>9023.6763300429648</v>
      </c>
      <c r="BA58" s="67">
        <f>'Masses brutes'!BA58/'Effectifs bruts moyens'!BA58</f>
        <v>5599.9647031459517</v>
      </c>
      <c r="BB58" s="67">
        <f>'Masses brutes'!BB58/'Effectifs bruts moyens'!BB58</f>
        <v>6511.1476772308251</v>
      </c>
      <c r="BC58" s="67">
        <f>'Masses brutes'!BC58/'Effectifs bruts moyens'!BC58</f>
        <v>4652.7633254355242</v>
      </c>
      <c r="BD58" s="67">
        <f>'Masses brutes'!BD58/'Effectifs bruts moyens'!BD58</f>
        <v>5759.2796714422911</v>
      </c>
      <c r="BE58" s="67">
        <f>'Masses brutes'!BE58/'Effectifs bruts moyens'!BE58</f>
        <v>5346.6687663267012</v>
      </c>
      <c r="BF58" s="67" t="e">
        <f>'Masses brutes'!BF58/'Effectifs bruts moyens'!BF58</f>
        <v>#DIV/0!</v>
      </c>
      <c r="BG58" s="67">
        <f>'Masses brutes'!BG58/'Effectifs bruts moyens'!BG58</f>
        <v>5078.6465639784456</v>
      </c>
      <c r="BH58" s="67">
        <f>'Masses brutes'!BH58/'Effectifs bruts moyens'!BH58</f>
        <v>4894.1227191805747</v>
      </c>
    </row>
    <row r="59" spans="1:60" s="69" customFormat="1" hidden="1" x14ac:dyDescent="0.2">
      <c r="A59" s="140">
        <f t="shared" si="0"/>
        <v>40632</v>
      </c>
      <c r="B59" s="75">
        <f>'Masses brutes'!B59/'Effectifs bruts moyens'!B59</f>
        <v>6878.4731165374969</v>
      </c>
      <c r="C59" s="75">
        <f>'Masses brutes'!C59/'Effectifs bruts moyens'!C59</f>
        <v>6928.3248154601924</v>
      </c>
      <c r="D59" s="76">
        <f>'Masses brutes'!D59/'Effectifs bruts moyens'!D59</f>
        <v>7911.7312212070055</v>
      </c>
      <c r="E59" s="69">
        <f>'Masses brutes'!E59/'Effectifs bruts moyens'!E59</f>
        <v>6025.4489249682429</v>
      </c>
      <c r="F59" s="69">
        <f>'Masses brutes'!F59/'Effectifs bruts moyens'!F59</f>
        <v>6726.2474713069369</v>
      </c>
      <c r="G59" s="69">
        <f>'Masses brutes'!G59/'Effectifs bruts moyens'!G59</f>
        <v>6787.3201751877159</v>
      </c>
      <c r="H59" s="69">
        <f>'Masses brutes'!H59/'Effectifs bruts moyens'!H59</f>
        <v>5486.8464801810514</v>
      </c>
      <c r="I59" s="78">
        <f>'Masses brutes'!I59/'Effectifs bruts moyens'!I59</f>
        <v>7108.3347938896213</v>
      </c>
      <c r="J59" s="69">
        <f>'Masses brutes'!J59/'Effectifs bruts moyens'!J59</f>
        <v>5226.3722974844113</v>
      </c>
      <c r="K59" s="69">
        <f>'Masses brutes'!K59/'Effectifs bruts moyens'!K59</f>
        <v>7116.2037135262926</v>
      </c>
      <c r="L59" s="69">
        <f>'Masses brutes'!L59/'Effectifs bruts moyens'!L59</f>
        <v>89160.682040531101</v>
      </c>
      <c r="M59" s="69">
        <f>'Masses brutes'!M59/'Effectifs bruts moyens'!M59</f>
        <v>7669.1486445873652</v>
      </c>
      <c r="N59" s="69">
        <f>'Masses brutes'!N59/'Effectifs bruts moyens'!N59</f>
        <v>5962.0761027894614</v>
      </c>
      <c r="O59" s="69">
        <f>'Masses brutes'!O59/'Effectifs bruts moyens'!O59</f>
        <v>6452.8538361039782</v>
      </c>
      <c r="P59" s="69">
        <f>'Masses brutes'!P59/'Effectifs bruts moyens'!P59</f>
        <v>6918.0341746339673</v>
      </c>
      <c r="Q59" s="69">
        <f>'Masses brutes'!Q59/'Effectifs bruts moyens'!Q59</f>
        <v>12059.286684160106</v>
      </c>
      <c r="R59" s="69">
        <f>'Masses brutes'!R59/'Effectifs bruts moyens'!R59</f>
        <v>10145.115246089928</v>
      </c>
      <c r="S59" s="69">
        <f>'Masses brutes'!S59/'Effectifs bruts moyens'!S59</f>
        <v>10859.690130628793</v>
      </c>
      <c r="T59" s="69">
        <f>'Masses brutes'!T59/'Effectifs bruts moyens'!T59</f>
        <v>7343.1098891669399</v>
      </c>
      <c r="U59" s="69">
        <f>'Masses brutes'!U59/'Effectifs bruts moyens'!U59</f>
        <v>7358.7340676487347</v>
      </c>
      <c r="V59" s="69">
        <f>'Masses brutes'!V59/'Effectifs bruts moyens'!V59</f>
        <v>10687.193382172258</v>
      </c>
      <c r="W59" s="69">
        <f>'Masses brutes'!W59/'Effectifs bruts moyens'!W59</f>
        <v>8489.0680338473521</v>
      </c>
      <c r="X59" s="69">
        <f>'Masses brutes'!X59/'Effectifs bruts moyens'!X59</f>
        <v>8282.1223948065508</v>
      </c>
      <c r="Y59" s="69">
        <f>'Masses brutes'!Y59/'Effectifs bruts moyens'!Y59</f>
        <v>9040.5364888389904</v>
      </c>
      <c r="Z59" s="69">
        <f>'Masses brutes'!Z59/'Effectifs bruts moyens'!Z59</f>
        <v>8318.9190306106138</v>
      </c>
      <c r="AA59" s="69">
        <f>'Masses brutes'!AA59/'Effectifs bruts moyens'!AA59</f>
        <v>10330.705287156496</v>
      </c>
      <c r="AB59" s="69">
        <f>'Masses brutes'!AB59/'Effectifs bruts moyens'!AB59</f>
        <v>7476.8120837315228</v>
      </c>
      <c r="AC59" s="69">
        <f>'Masses brutes'!AC59/'Effectifs bruts moyens'!AC59</f>
        <v>10380.149735961502</v>
      </c>
      <c r="AD59" s="69">
        <f>'Masses brutes'!AD59/'Effectifs bruts moyens'!AD59</f>
        <v>7274.5683553744184</v>
      </c>
      <c r="AE59" s="69">
        <f>'Masses brutes'!AE59/'Effectifs bruts moyens'!AE59</f>
        <v>6025.4489249682429</v>
      </c>
      <c r="AF59" s="69">
        <f>'Masses brutes'!AF59/'Effectifs bruts moyens'!AF59</f>
        <v>7525.0292930391452</v>
      </c>
      <c r="AG59" s="69">
        <f>'Masses brutes'!AG59/'Effectifs bruts moyens'!AG59</f>
        <v>6888.9424020403703</v>
      </c>
      <c r="AH59" s="69">
        <f>'Masses brutes'!AH59/'Effectifs bruts moyens'!AH59</f>
        <v>5697.2271707106356</v>
      </c>
      <c r="AI59" s="69">
        <f>'Masses brutes'!AI59/'Effectifs bruts moyens'!AI59</f>
        <v>6292.6568753448901</v>
      </c>
      <c r="AJ59" s="69">
        <f>'Masses brutes'!AJ59/'Effectifs bruts moyens'!AJ59</f>
        <v>6566.3776646444567</v>
      </c>
      <c r="AK59" s="69">
        <f>'Masses brutes'!AK59/'Effectifs bruts moyens'!AK59</f>
        <v>8503.7304264014401</v>
      </c>
      <c r="AL59" s="69">
        <f>'Masses brutes'!AL59/'Effectifs bruts moyens'!AL59</f>
        <v>4958.9125500025593</v>
      </c>
      <c r="AM59" s="69">
        <f>'Masses brutes'!AM59/'Effectifs bruts moyens'!AM59</f>
        <v>6698.8469311406161</v>
      </c>
      <c r="AN59" s="69">
        <f>'Masses brutes'!AN59/'Effectifs bruts moyens'!AN59</f>
        <v>4597.3093186119568</v>
      </c>
      <c r="AO59" s="69">
        <f>'Masses brutes'!AO59/'Effectifs bruts moyens'!AO59</f>
        <v>5353.2555483079241</v>
      </c>
      <c r="AP59" s="69">
        <f>'Masses brutes'!AP59/'Effectifs bruts moyens'!AP59</f>
        <v>4353.7894526152641</v>
      </c>
      <c r="AQ59" s="69">
        <f>'Masses brutes'!AQ59/'Effectifs bruts moyens'!AQ59</f>
        <v>9802.3585019482452</v>
      </c>
      <c r="AR59" s="69">
        <f>'Masses brutes'!AR59/'Effectifs bruts moyens'!AR59</f>
        <v>9849.2349868491856</v>
      </c>
      <c r="AS59" s="69">
        <f>'Masses brutes'!AS59/'Effectifs bruts moyens'!AS59</f>
        <v>11051.500028303777</v>
      </c>
      <c r="AT59" s="69">
        <f>'Masses brutes'!AT59/'Effectifs bruts moyens'!AT59</f>
        <v>12645.726116370553</v>
      </c>
      <c r="AU59" s="69">
        <f>'Masses brutes'!AU59/'Effectifs bruts moyens'!AU59</f>
        <v>6627.3316110310561</v>
      </c>
      <c r="AV59" s="69">
        <f>'Masses brutes'!AV59/'Effectifs bruts moyens'!AV59</f>
        <v>10263.096977823294</v>
      </c>
      <c r="AW59" s="69">
        <f>'Masses brutes'!AW59/'Effectifs bruts moyens'!AW59</f>
        <v>11227.178297379867</v>
      </c>
      <c r="AX59" s="69">
        <f>'Masses brutes'!AX59/'Effectifs bruts moyens'!AX59</f>
        <v>7311.9993752338542</v>
      </c>
      <c r="AY59" s="69">
        <f>'Masses brutes'!AY59/'Effectifs bruts moyens'!AY59</f>
        <v>5134.2777008319663</v>
      </c>
      <c r="AZ59" s="69">
        <f>'Masses brutes'!AZ59/'Effectifs bruts moyens'!AZ59</f>
        <v>6929.5337606858566</v>
      </c>
      <c r="BA59" s="69">
        <f>'Masses brutes'!BA59/'Effectifs bruts moyens'!BA59</f>
        <v>5138.6307536197501</v>
      </c>
      <c r="BB59" s="69">
        <f>'Masses brutes'!BB59/'Effectifs bruts moyens'!BB59</f>
        <v>6049.0756566572991</v>
      </c>
      <c r="BC59" s="69">
        <f>'Masses brutes'!BC59/'Effectifs bruts moyens'!BC59</f>
        <v>4500.3425240636443</v>
      </c>
      <c r="BD59" s="69">
        <f>'Masses brutes'!BD59/'Effectifs bruts moyens'!BD59</f>
        <v>5322.4953461485702</v>
      </c>
      <c r="BE59" s="69">
        <f>'Masses brutes'!BE59/'Effectifs bruts moyens'!BE59</f>
        <v>4888.2942769011033</v>
      </c>
      <c r="BF59" s="69" t="e">
        <f>'Masses brutes'!BF59/'Effectifs bruts moyens'!BF59</f>
        <v>#DIV/0!</v>
      </c>
      <c r="BG59" s="69">
        <f>'Masses brutes'!BG59/'Effectifs bruts moyens'!BG59</f>
        <v>4768.8358121638676</v>
      </c>
      <c r="BH59" s="69">
        <f>'Masses brutes'!BH59/'Effectifs bruts moyens'!BH59</f>
        <v>4662.2889828586303</v>
      </c>
    </row>
    <row r="60" spans="1:60" s="69" customFormat="1" hidden="1" x14ac:dyDescent="0.2">
      <c r="A60" s="138">
        <f t="shared" si="0"/>
        <v>40724</v>
      </c>
      <c r="B60" s="75">
        <f>'Masses brutes'!B60/'Effectifs bruts moyens'!B60</f>
        <v>6996.1145725958131</v>
      </c>
      <c r="C60" s="75">
        <f>'Masses brutes'!C60/'Effectifs bruts moyens'!C60</f>
        <v>7030.077163890086</v>
      </c>
      <c r="D60" s="76">
        <f>'Masses brutes'!D60/'Effectifs bruts moyens'!D60</f>
        <v>8363.0981390199395</v>
      </c>
      <c r="E60" s="69">
        <f>'Masses brutes'!E60/'Effectifs bruts moyens'!E60</f>
        <v>6116.8120779072342</v>
      </c>
      <c r="F60" s="69">
        <f>'Masses brutes'!F60/'Effectifs bruts moyens'!F60</f>
        <v>6767.5547340780922</v>
      </c>
      <c r="G60" s="69">
        <f>'Masses brutes'!G60/'Effectifs bruts moyens'!G60</f>
        <v>6802.5037574140597</v>
      </c>
      <c r="H60" s="69">
        <f>'Masses brutes'!H60/'Effectifs bruts moyens'!H60</f>
        <v>6085.3026980750965</v>
      </c>
      <c r="I60" s="78">
        <f>'Masses brutes'!I60/'Effectifs bruts moyens'!I60</f>
        <v>7204.5552865606951</v>
      </c>
      <c r="J60" s="69">
        <f>'Masses brutes'!J60/'Effectifs bruts moyens'!J60</f>
        <v>5488.1956825822681</v>
      </c>
      <c r="K60" s="69">
        <f>'Masses brutes'!K60/'Effectifs bruts moyens'!K60</f>
        <v>7077.555214636398</v>
      </c>
      <c r="L60" s="69">
        <f>'Masses brutes'!L60/'Effectifs bruts moyens'!L60</f>
        <v>150468.07781746335</v>
      </c>
      <c r="M60" s="69">
        <f>'Masses brutes'!M60/'Effectifs bruts moyens'!M60</f>
        <v>8042.2712372576452</v>
      </c>
      <c r="N60" s="69">
        <f>'Masses brutes'!N60/'Effectifs bruts moyens'!N60</f>
        <v>6163.5434418857512</v>
      </c>
      <c r="O60" s="69">
        <f>'Masses brutes'!O60/'Effectifs bruts moyens'!O60</f>
        <v>6444.8568663635951</v>
      </c>
      <c r="P60" s="69">
        <f>'Masses brutes'!P60/'Effectifs bruts moyens'!P60</f>
        <v>7313.5980658389226</v>
      </c>
      <c r="Q60" s="69">
        <f>'Masses brutes'!Q60/'Effectifs bruts moyens'!Q60</f>
        <v>13206.056213017751</v>
      </c>
      <c r="R60" s="69">
        <f>'Masses brutes'!R60/'Effectifs bruts moyens'!R60</f>
        <v>10368.307005097482</v>
      </c>
      <c r="S60" s="69">
        <f>'Masses brutes'!S60/'Effectifs bruts moyens'!S60</f>
        <v>10764.918380760902</v>
      </c>
      <c r="T60" s="69">
        <f>'Masses brutes'!T60/'Effectifs bruts moyens'!T60</f>
        <v>7658.0302795668858</v>
      </c>
      <c r="U60" s="69">
        <f>'Masses brutes'!U60/'Effectifs bruts moyens'!U60</f>
        <v>7691.1822546374242</v>
      </c>
      <c r="V60" s="69">
        <f>'Masses brutes'!V60/'Effectifs bruts moyens'!V60</f>
        <v>10467.016492395618</v>
      </c>
      <c r="W60" s="69">
        <f>'Masses brutes'!W60/'Effectifs bruts moyens'!W60</f>
        <v>8487.5348440005182</v>
      </c>
      <c r="X60" s="69">
        <f>'Masses brutes'!X60/'Effectifs bruts moyens'!X60</f>
        <v>8762.5095530080871</v>
      </c>
      <c r="Y60" s="69">
        <f>'Masses brutes'!Y60/'Effectifs bruts moyens'!Y60</f>
        <v>10308.227079753018</v>
      </c>
      <c r="Z60" s="69">
        <f>'Masses brutes'!Z60/'Effectifs bruts moyens'!Z60</f>
        <v>9158.9950631177744</v>
      </c>
      <c r="AA60" s="69">
        <f>'Masses brutes'!AA60/'Effectifs bruts moyens'!AA60</f>
        <v>12349.507430036962</v>
      </c>
      <c r="AB60" s="69">
        <f>'Masses brutes'!AB60/'Effectifs bruts moyens'!AB60</f>
        <v>7697.2028325210786</v>
      </c>
      <c r="AC60" s="69">
        <f>'Masses brutes'!AC60/'Effectifs bruts moyens'!AC60</f>
        <v>12545.427570275237</v>
      </c>
      <c r="AD60" s="69">
        <f>'Masses brutes'!AD60/'Effectifs bruts moyens'!AD60</f>
        <v>7371.5241405573825</v>
      </c>
      <c r="AE60" s="69">
        <f>'Masses brutes'!AE60/'Effectifs bruts moyens'!AE60</f>
        <v>6116.8120779072342</v>
      </c>
      <c r="AF60" s="69">
        <f>'Masses brutes'!AF60/'Effectifs bruts moyens'!AF60</f>
        <v>7347.2300112577004</v>
      </c>
      <c r="AG60" s="69">
        <f>'Masses brutes'!AG60/'Effectifs bruts moyens'!AG60</f>
        <v>7141.9450706555126</v>
      </c>
      <c r="AH60" s="69">
        <f>'Masses brutes'!AH60/'Effectifs bruts moyens'!AH60</f>
        <v>5800.6969393122845</v>
      </c>
      <c r="AI60" s="69">
        <f>'Masses brutes'!AI60/'Effectifs bruts moyens'!AI60</f>
        <v>6396.8988139764797</v>
      </c>
      <c r="AJ60" s="69">
        <f>'Masses brutes'!AJ60/'Effectifs bruts moyens'!AJ60</f>
        <v>6635.5104540075126</v>
      </c>
      <c r="AK60" s="69">
        <f>'Masses brutes'!AK60/'Effectifs bruts moyens'!AK60</f>
        <v>8531.6596233404125</v>
      </c>
      <c r="AL60" s="69">
        <f>'Masses brutes'!AL60/'Effectifs bruts moyens'!AL60</f>
        <v>5111.9885289703161</v>
      </c>
      <c r="AM60" s="69">
        <f>'Masses brutes'!AM60/'Effectifs bruts moyens'!AM60</f>
        <v>7171.8918390393783</v>
      </c>
      <c r="AN60" s="69">
        <f>'Masses brutes'!AN60/'Effectifs bruts moyens'!AN60</f>
        <v>4776.7150007723922</v>
      </c>
      <c r="AO60" s="69">
        <f>'Masses brutes'!AO60/'Effectifs bruts moyens'!AO60</f>
        <v>5521.6553798095892</v>
      </c>
      <c r="AP60" s="69">
        <f>'Masses brutes'!AP60/'Effectifs bruts moyens'!AP60</f>
        <v>4527.0200556415912</v>
      </c>
      <c r="AQ60" s="69">
        <f>'Masses brutes'!AQ60/'Effectifs bruts moyens'!AQ60</f>
        <v>10095.129703084245</v>
      </c>
      <c r="AR60" s="69">
        <f>'Masses brutes'!AR60/'Effectifs bruts moyens'!AR60</f>
        <v>9297.6049187468579</v>
      </c>
      <c r="AS60" s="69">
        <f>'Masses brutes'!AS60/'Effectifs bruts moyens'!AS60</f>
        <v>10807.381690984112</v>
      </c>
      <c r="AT60" s="69">
        <f>'Masses brutes'!AT60/'Effectifs bruts moyens'!AT60</f>
        <v>10759.29281132659</v>
      </c>
      <c r="AU60" s="69">
        <f>'Masses brutes'!AU60/'Effectifs bruts moyens'!AU60</f>
        <v>6853.6195231331094</v>
      </c>
      <c r="AV60" s="69">
        <f>'Masses brutes'!AV60/'Effectifs bruts moyens'!AV60</f>
        <v>9984.2720117028093</v>
      </c>
      <c r="AW60" s="69">
        <f>'Masses brutes'!AW60/'Effectifs bruts moyens'!AW60</f>
        <v>11493.1985400514</v>
      </c>
      <c r="AX60" s="69">
        <f>'Masses brutes'!AX60/'Effectifs bruts moyens'!AX60</f>
        <v>7233.9866546427666</v>
      </c>
      <c r="AY60" s="69">
        <f>'Masses brutes'!AY60/'Effectifs bruts moyens'!AY60</f>
        <v>5347.6594197366339</v>
      </c>
      <c r="AZ60" s="69">
        <f>'Masses brutes'!AZ60/'Effectifs bruts moyens'!AZ60</f>
        <v>8054.8946428792515</v>
      </c>
      <c r="BA60" s="69">
        <f>'Masses brutes'!BA60/'Effectifs bruts moyens'!BA60</f>
        <v>5268.3944251059238</v>
      </c>
      <c r="BB60" s="69">
        <f>'Masses brutes'!BB60/'Effectifs bruts moyens'!BB60</f>
        <v>6314.3159792694032</v>
      </c>
      <c r="BC60" s="69">
        <f>'Masses brutes'!BC60/'Effectifs bruts moyens'!BC60</f>
        <v>4642.7931160625185</v>
      </c>
      <c r="BD60" s="69">
        <f>'Masses brutes'!BD60/'Effectifs bruts moyens'!BD60</f>
        <v>5680.3933412542183</v>
      </c>
      <c r="BE60" s="69">
        <f>'Masses brutes'!BE60/'Effectifs bruts moyens'!BE60</f>
        <v>5127.4272127361928</v>
      </c>
      <c r="BF60" s="69" t="e">
        <f>'Masses brutes'!BF60/'Effectifs bruts moyens'!BF60</f>
        <v>#DIV/0!</v>
      </c>
      <c r="BG60" s="69">
        <f>'Masses brutes'!BG60/'Effectifs bruts moyens'!BG60</f>
        <v>4945.4275136506367</v>
      </c>
      <c r="BH60" s="69">
        <f>'Masses brutes'!BH60/'Effectifs bruts moyens'!BH60</f>
        <v>4793.0135910119507</v>
      </c>
    </row>
    <row r="61" spans="1:60" s="69" customFormat="1" hidden="1" x14ac:dyDescent="0.2">
      <c r="A61" s="138">
        <f t="shared" si="0"/>
        <v>40816</v>
      </c>
      <c r="B61" s="75">
        <f>'Masses brutes'!B61/'Effectifs bruts moyens'!B61</f>
        <v>6701.9825796809437</v>
      </c>
      <c r="C61" s="75">
        <f>'Masses brutes'!C61/'Effectifs bruts moyens'!C61</f>
        <v>6722.5630537177003</v>
      </c>
      <c r="D61" s="76">
        <f>'Masses brutes'!D61/'Effectifs bruts moyens'!D61</f>
        <v>7789.6805689630801</v>
      </c>
      <c r="E61" s="69">
        <f>'Masses brutes'!E61/'Effectifs bruts moyens'!E61</f>
        <v>5604.9788385053353</v>
      </c>
      <c r="F61" s="69">
        <f>'Masses brutes'!F61/'Effectifs bruts moyens'!F61</f>
        <v>6566.0908286625736</v>
      </c>
      <c r="G61" s="69">
        <f>'Masses brutes'!G61/'Effectifs bruts moyens'!G61</f>
        <v>6587.150900579526</v>
      </c>
      <c r="H61" s="69">
        <f>'Masses brutes'!H61/'Effectifs bruts moyens'!H61</f>
        <v>6167.1995856784652</v>
      </c>
      <c r="I61" s="78">
        <f>'Masses brutes'!I61/'Effectifs bruts moyens'!I61</f>
        <v>6874.9435867300917</v>
      </c>
      <c r="J61" s="69">
        <f>'Masses brutes'!J61/'Effectifs bruts moyens'!J61</f>
        <v>5435.3545078479283</v>
      </c>
      <c r="K61" s="69">
        <f>'Masses brutes'!K61/'Effectifs bruts moyens'!K61</f>
        <v>6825.0260726009965</v>
      </c>
      <c r="L61" s="69">
        <f>'Masses brutes'!L61/'Effectifs bruts moyens'!L61</f>
        <v>342363.21286759217</v>
      </c>
      <c r="M61" s="69">
        <f>'Masses brutes'!M61/'Effectifs bruts moyens'!M61</f>
        <v>7502.2406667199621</v>
      </c>
      <c r="N61" s="69">
        <f>'Masses brutes'!N61/'Effectifs bruts moyens'!N61</f>
        <v>6011.8152066225966</v>
      </c>
      <c r="O61" s="69">
        <f>'Masses brutes'!O61/'Effectifs bruts moyens'!O61</f>
        <v>6426.3149515072791</v>
      </c>
      <c r="P61" s="69">
        <f>'Masses brutes'!P61/'Effectifs bruts moyens'!P61</f>
        <v>6946.9105310927143</v>
      </c>
      <c r="Q61" s="69">
        <f>'Masses brutes'!Q61/'Effectifs bruts moyens'!Q61</f>
        <v>11812.043146222548</v>
      </c>
      <c r="R61" s="69">
        <f>'Masses brutes'!R61/'Effectifs bruts moyens'!R61</f>
        <v>9430.92765133375</v>
      </c>
      <c r="S61" s="69">
        <f>'Masses brutes'!S61/'Effectifs bruts moyens'!S61</f>
        <v>9975.3452071913071</v>
      </c>
      <c r="T61" s="69">
        <f>'Masses brutes'!T61/'Effectifs bruts moyens'!T61</f>
        <v>7246.2632600644038</v>
      </c>
      <c r="U61" s="69">
        <f>'Masses brutes'!U61/'Effectifs bruts moyens'!U61</f>
        <v>7456.9805289800515</v>
      </c>
      <c r="V61" s="69">
        <f>'Masses brutes'!V61/'Effectifs bruts moyens'!V61</f>
        <v>9683.5373071313425</v>
      </c>
      <c r="W61" s="69">
        <f>'Masses brutes'!W61/'Effectifs bruts moyens'!W61</f>
        <v>8098.0198734113792</v>
      </c>
      <c r="X61" s="69">
        <f>'Masses brutes'!X61/'Effectifs bruts moyens'!X61</f>
        <v>8255.0969844745232</v>
      </c>
      <c r="Y61" s="69">
        <f>'Masses brutes'!Y61/'Effectifs bruts moyens'!Y61</f>
        <v>9141.4061297917724</v>
      </c>
      <c r="Z61" s="69">
        <f>'Masses brutes'!Z61/'Effectifs bruts moyens'!Z61</f>
        <v>8361.4698505207252</v>
      </c>
      <c r="AA61" s="69">
        <f>'Masses brutes'!AA61/'Effectifs bruts moyens'!AA61</f>
        <v>10509.070329334965</v>
      </c>
      <c r="AB61" s="69">
        <f>'Masses brutes'!AB61/'Effectifs bruts moyens'!AB61</f>
        <v>7383.6850034446215</v>
      </c>
      <c r="AC61" s="69">
        <f>'Masses brutes'!AC61/'Effectifs bruts moyens'!AC61</f>
        <v>10316.131439250554</v>
      </c>
      <c r="AD61" s="69">
        <f>'Masses brutes'!AD61/'Effectifs bruts moyens'!AD61</f>
        <v>6856.9261443414771</v>
      </c>
      <c r="AE61" s="69">
        <f>'Masses brutes'!AE61/'Effectifs bruts moyens'!AE61</f>
        <v>5604.9788385053353</v>
      </c>
      <c r="AF61" s="69">
        <f>'Masses brutes'!AF61/'Effectifs bruts moyens'!AF61</f>
        <v>6725.9786509813302</v>
      </c>
      <c r="AG61" s="69">
        <f>'Masses brutes'!AG61/'Effectifs bruts moyens'!AG61</f>
        <v>6437.9172045325213</v>
      </c>
      <c r="AH61" s="69">
        <f>'Masses brutes'!AH61/'Effectifs bruts moyens'!AH61</f>
        <v>5330.6533187999376</v>
      </c>
      <c r="AI61" s="69">
        <f>'Masses brutes'!AI61/'Effectifs bruts moyens'!AI61</f>
        <v>6277.1694291918102</v>
      </c>
      <c r="AJ61" s="69">
        <f>'Masses brutes'!AJ61/'Effectifs bruts moyens'!AJ61</f>
        <v>6516.2733601423961</v>
      </c>
      <c r="AK61" s="69">
        <f>'Masses brutes'!AK61/'Effectifs bruts moyens'!AK61</f>
        <v>8174.3675568681829</v>
      </c>
      <c r="AL61" s="69">
        <f>'Masses brutes'!AL61/'Effectifs bruts moyens'!AL61</f>
        <v>5137.9867974792096</v>
      </c>
      <c r="AM61" s="69">
        <f>'Masses brutes'!AM61/'Effectifs bruts moyens'!AM61</f>
        <v>6793.4118082924051</v>
      </c>
      <c r="AN61" s="69">
        <f>'Masses brutes'!AN61/'Effectifs bruts moyens'!AN61</f>
        <v>4988.0763800935911</v>
      </c>
      <c r="AO61" s="69">
        <f>'Masses brutes'!AO61/'Effectifs bruts moyens'!AO61</f>
        <v>5819.2567573768983</v>
      </c>
      <c r="AP61" s="69">
        <f>'Masses brutes'!AP61/'Effectifs bruts moyens'!AP61</f>
        <v>4702.984092130604</v>
      </c>
      <c r="AQ61" s="69">
        <f>'Masses brutes'!AQ61/'Effectifs bruts moyens'!AQ61</f>
        <v>9626.3627474840832</v>
      </c>
      <c r="AR61" s="69">
        <f>'Masses brutes'!AR61/'Effectifs bruts moyens'!AR61</f>
        <v>9526.9907634472347</v>
      </c>
      <c r="AS61" s="69">
        <f>'Masses brutes'!AS61/'Effectifs bruts moyens'!AS61</f>
        <v>10483.181336000176</v>
      </c>
      <c r="AT61" s="69">
        <f>'Masses brutes'!AT61/'Effectifs bruts moyens'!AT61</f>
        <v>9897.140193852807</v>
      </c>
      <c r="AU61" s="69">
        <f>'Masses brutes'!AU61/'Effectifs bruts moyens'!AU61</f>
        <v>6633.8232938861065</v>
      </c>
      <c r="AV61" s="69">
        <f>'Masses brutes'!AV61/'Effectifs bruts moyens'!AV61</f>
        <v>9335.9140366095253</v>
      </c>
      <c r="AW61" s="69">
        <f>'Masses brutes'!AW61/'Effectifs bruts moyens'!AW61</f>
        <v>10836.285882188029</v>
      </c>
      <c r="AX61" s="69">
        <f>'Masses brutes'!AX61/'Effectifs bruts moyens'!AX61</f>
        <v>6852.0260629742743</v>
      </c>
      <c r="AY61" s="69">
        <f>'Masses brutes'!AY61/'Effectifs bruts moyens'!AY61</f>
        <v>5303.8934449386425</v>
      </c>
      <c r="AZ61" s="69">
        <f>'Masses brutes'!AZ61/'Effectifs bruts moyens'!AZ61</f>
        <v>8012.4522527571999</v>
      </c>
      <c r="BA61" s="69">
        <f>'Masses brutes'!BA61/'Effectifs bruts moyens'!BA61</f>
        <v>5134.3059212417538</v>
      </c>
      <c r="BB61" s="69">
        <f>'Masses brutes'!BB61/'Effectifs bruts moyens'!BB61</f>
        <v>6189.1326936771557</v>
      </c>
      <c r="BC61" s="69">
        <f>'Masses brutes'!BC61/'Effectifs bruts moyens'!BC61</f>
        <v>4651.6710540971608</v>
      </c>
      <c r="BD61" s="69">
        <f>'Masses brutes'!BD61/'Effectifs bruts moyens'!BD61</f>
        <v>5611.2966377664598</v>
      </c>
      <c r="BE61" s="69">
        <f>'Masses brutes'!BE61/'Effectifs bruts moyens'!BE61</f>
        <v>5039.6826985873467</v>
      </c>
      <c r="BF61" s="69" t="e">
        <f>'Masses brutes'!BF61/'Effectifs bruts moyens'!BF61</f>
        <v>#DIV/0!</v>
      </c>
      <c r="BG61" s="69">
        <f>'Masses brutes'!BG61/'Effectifs bruts moyens'!BG61</f>
        <v>4885.7635612306231</v>
      </c>
      <c r="BH61" s="69">
        <f>'Masses brutes'!BH61/'Effectifs bruts moyens'!BH61</f>
        <v>4759.0508043421805</v>
      </c>
    </row>
    <row r="62" spans="1:60" s="69" customFormat="1" ht="12" hidden="1" thickBot="1" x14ac:dyDescent="0.25">
      <c r="A62" s="139">
        <f t="shared" si="0"/>
        <v>40907</v>
      </c>
      <c r="B62" s="65">
        <f>'Masses brutes'!B62/'Effectifs bruts moyens'!B62</f>
        <v>7389.6858727960634</v>
      </c>
      <c r="C62" s="65">
        <f>'Masses brutes'!C62/'Effectifs bruts moyens'!C62</f>
        <v>7439.7709529730173</v>
      </c>
      <c r="D62" s="66">
        <f>'Masses brutes'!D62/'Effectifs bruts moyens'!D62</f>
        <v>8814.5112483921293</v>
      </c>
      <c r="E62" s="67">
        <f>'Masses brutes'!E62/'Effectifs bruts moyens'!E62</f>
        <v>6495.2154438889866</v>
      </c>
      <c r="F62" s="67">
        <f>'Masses brutes'!F62/'Effectifs bruts moyens'!F62</f>
        <v>7148.9563225349693</v>
      </c>
      <c r="G62" s="67">
        <f>'Masses brutes'!G62/'Effectifs bruts moyens'!G62</f>
        <v>7205.5572689487972</v>
      </c>
      <c r="H62" s="67">
        <f>'Masses brutes'!H62/'Effectifs bruts moyens'!H62</f>
        <v>6024.1361340857939</v>
      </c>
      <c r="I62" s="68">
        <f>'Masses brutes'!I62/'Effectifs bruts moyens'!I62</f>
        <v>7609.326849210267</v>
      </c>
      <c r="J62" s="67">
        <f>'Masses brutes'!J62/'Effectifs bruts moyens'!J62</f>
        <v>5795.3267980190139</v>
      </c>
      <c r="K62" s="67">
        <f>'Masses brutes'!K62/'Effectifs bruts moyens'!K62</f>
        <v>7498.9367142865958</v>
      </c>
      <c r="L62" s="67">
        <f>'Masses brutes'!L62/'Effectifs bruts moyens'!L62</f>
        <v>153516.19098937284</v>
      </c>
      <c r="M62" s="67">
        <f>'Masses brutes'!M62/'Effectifs bruts moyens'!M62</f>
        <v>8903.9869692385273</v>
      </c>
      <c r="N62" s="67">
        <f>'Masses brutes'!N62/'Effectifs bruts moyens'!N62</f>
        <v>7057.7931442333411</v>
      </c>
      <c r="O62" s="67">
        <f>'Masses brutes'!O62/'Effectifs bruts moyens'!O62</f>
        <v>7041.1986321463937</v>
      </c>
      <c r="P62" s="67">
        <f>'Masses brutes'!P62/'Effectifs bruts moyens'!P62</f>
        <v>7856.9754182038714</v>
      </c>
      <c r="Q62" s="67">
        <f>'Masses brutes'!Q62/'Effectifs bruts moyens'!Q62</f>
        <v>13411.557736570114</v>
      </c>
      <c r="R62" s="67">
        <f>'Masses brutes'!R62/'Effectifs bruts moyens'!R62</f>
        <v>10891.612376319814</v>
      </c>
      <c r="S62" s="67">
        <f>'Masses brutes'!S62/'Effectifs bruts moyens'!S62</f>
        <v>12140.9589635339</v>
      </c>
      <c r="T62" s="67">
        <f>'Masses brutes'!T62/'Effectifs bruts moyens'!T62</f>
        <v>8406.3631543390948</v>
      </c>
      <c r="U62" s="67">
        <f>'Masses brutes'!U62/'Effectifs bruts moyens'!U62</f>
        <v>8133.4770169333406</v>
      </c>
      <c r="V62" s="67">
        <f>'Masses brutes'!V62/'Effectifs bruts moyens'!V62</f>
        <v>10573.194268662262</v>
      </c>
      <c r="W62" s="67">
        <f>'Masses brutes'!W62/'Effectifs bruts moyens'!W62</f>
        <v>9014.6931556764557</v>
      </c>
      <c r="X62" s="67">
        <f>'Masses brutes'!X62/'Effectifs bruts moyens'!X62</f>
        <v>9327.7976760950442</v>
      </c>
      <c r="Y62" s="67">
        <f>'Masses brutes'!Y62/'Effectifs bruts moyens'!Y62</f>
        <v>10046.538794488646</v>
      </c>
      <c r="Z62" s="67">
        <f>'Masses brutes'!Z62/'Effectifs bruts moyens'!Z62</f>
        <v>9088.7905650134453</v>
      </c>
      <c r="AA62" s="67">
        <f>'Masses brutes'!AA62/'Effectifs bruts moyens'!AA62</f>
        <v>11706.142545850069</v>
      </c>
      <c r="AB62" s="67">
        <f>'Masses brutes'!AB62/'Effectifs bruts moyens'!AB62</f>
        <v>8061.9187004595715</v>
      </c>
      <c r="AC62" s="67">
        <f>'Masses brutes'!AC62/'Effectifs bruts moyens'!AC62</f>
        <v>11845.777847188137</v>
      </c>
      <c r="AD62" s="67">
        <f>'Masses brutes'!AD62/'Effectifs bruts moyens'!AD62</f>
        <v>8327.2691293507669</v>
      </c>
      <c r="AE62" s="67">
        <f>'Masses brutes'!AE62/'Effectifs bruts moyens'!AE62</f>
        <v>6495.2154438889866</v>
      </c>
      <c r="AF62" s="67">
        <f>'Masses brutes'!AF62/'Effectifs bruts moyens'!AF62</f>
        <v>7921.0914168859936</v>
      </c>
      <c r="AG62" s="67">
        <f>'Masses brutes'!AG62/'Effectifs bruts moyens'!AG62</f>
        <v>8052.0382053105741</v>
      </c>
      <c r="AH62" s="67">
        <f>'Masses brutes'!AH62/'Effectifs bruts moyens'!AH62</f>
        <v>6072.8239574030667</v>
      </c>
      <c r="AI62" s="67">
        <f>'Masses brutes'!AI62/'Effectifs bruts moyens'!AI62</f>
        <v>6855.9891751098994</v>
      </c>
      <c r="AJ62" s="67">
        <f>'Masses brutes'!AJ62/'Effectifs bruts moyens'!AJ62</f>
        <v>6806.2849913003411</v>
      </c>
      <c r="AK62" s="67">
        <f>'Masses brutes'!AK62/'Effectifs bruts moyens'!AK62</f>
        <v>9068.618767703003</v>
      </c>
      <c r="AL62" s="67">
        <f>'Masses brutes'!AL62/'Effectifs bruts moyens'!AL62</f>
        <v>5609.3350845126042</v>
      </c>
      <c r="AM62" s="67">
        <f>'Masses brutes'!AM62/'Effectifs bruts moyens'!AM62</f>
        <v>7770.7468481416254</v>
      </c>
      <c r="AN62" s="67">
        <f>'Masses brutes'!AN62/'Effectifs bruts moyens'!AN62</f>
        <v>4718.8339066688568</v>
      </c>
      <c r="AO62" s="67">
        <f>'Masses brutes'!AO62/'Effectifs bruts moyens'!AO62</f>
        <v>5346.8027545357827</v>
      </c>
      <c r="AP62" s="67">
        <f>'Masses brutes'!AP62/'Effectifs bruts moyens'!AP62</f>
        <v>4513.420955343302</v>
      </c>
      <c r="AQ62" s="67">
        <f>'Masses brutes'!AQ62/'Effectifs bruts moyens'!AQ62</f>
        <v>11356.109641156227</v>
      </c>
      <c r="AR62" s="67">
        <f>'Masses brutes'!AR62/'Effectifs bruts moyens'!AR62</f>
        <v>9374.7917777785333</v>
      </c>
      <c r="AS62" s="67">
        <f>'Masses brutes'!AS62/'Effectifs bruts moyens'!AS62</f>
        <v>11118.277865738681</v>
      </c>
      <c r="AT62" s="67">
        <f>'Masses brutes'!AT62/'Effectifs bruts moyens'!AT62</f>
        <v>11320.808419031471</v>
      </c>
      <c r="AU62" s="67">
        <f>'Masses brutes'!AU62/'Effectifs bruts moyens'!AU62</f>
        <v>7542.0649662571132</v>
      </c>
      <c r="AV62" s="67">
        <f>'Masses brutes'!AV62/'Effectifs bruts moyens'!AV62</f>
        <v>10549.859864271968</v>
      </c>
      <c r="AW62" s="67">
        <f>'Masses brutes'!AW62/'Effectifs bruts moyens'!AW62</f>
        <v>12356.075644100707</v>
      </c>
      <c r="AX62" s="67">
        <f>'Masses brutes'!AX62/'Effectifs bruts moyens'!AX62</f>
        <v>7480.2574309823858</v>
      </c>
      <c r="AY62" s="67">
        <f>'Masses brutes'!AY62/'Effectifs bruts moyens'!AY62</f>
        <v>5488.415980896606</v>
      </c>
      <c r="AZ62" s="67">
        <f>'Masses brutes'!AZ62/'Effectifs bruts moyens'!AZ62</f>
        <v>9227.6756124517397</v>
      </c>
      <c r="BA62" s="67">
        <f>'Masses brutes'!BA62/'Effectifs bruts moyens'!BA62</f>
        <v>5741.5519600829666</v>
      </c>
      <c r="BB62" s="67">
        <f>'Masses brutes'!BB62/'Effectifs bruts moyens'!BB62</f>
        <v>6626.3553586845528</v>
      </c>
      <c r="BC62" s="67">
        <f>'Masses brutes'!BC62/'Effectifs bruts moyens'!BC62</f>
        <v>4737.856304648546</v>
      </c>
      <c r="BD62" s="67">
        <f>'Masses brutes'!BD62/'Effectifs bruts moyens'!BD62</f>
        <v>5975.3106070325757</v>
      </c>
      <c r="BE62" s="67">
        <f>'Masses brutes'!BE62/'Effectifs bruts moyens'!BE62</f>
        <v>5454.8404552569391</v>
      </c>
      <c r="BF62" s="67" t="e">
        <f>'Masses brutes'!BF62/'Effectifs bruts moyens'!BF62</f>
        <v>#DIV/0!</v>
      </c>
      <c r="BG62" s="67">
        <f>'Masses brutes'!BG62/'Effectifs bruts moyens'!BG62</f>
        <v>5197.6823639289059</v>
      </c>
      <c r="BH62" s="67">
        <f>'Masses brutes'!BH62/'Effectifs bruts moyens'!BH62</f>
        <v>4997.6948963985551</v>
      </c>
    </row>
    <row r="63" spans="1:60" s="69" customFormat="1" ht="12" thickTop="1" x14ac:dyDescent="0.2">
      <c r="A63" s="140">
        <f t="shared" si="0"/>
        <v>40998</v>
      </c>
      <c r="B63" s="75">
        <f>'Masses brutes'!B63/'Effectifs bruts moyens'!B63</f>
        <v>7019.1314514928272</v>
      </c>
      <c r="C63" s="75">
        <f>'Masses brutes'!C63/'Effectifs bruts moyens'!C63</f>
        <v>7069.3671061351761</v>
      </c>
      <c r="D63" s="76">
        <f>'Masses brutes'!D63/'Effectifs bruts moyens'!D63</f>
        <v>8140.4019105487378</v>
      </c>
      <c r="E63" s="69">
        <f>'Masses brutes'!E63/'Effectifs bruts moyens'!E63</f>
        <v>6121.5438699309061</v>
      </c>
      <c r="F63" s="69">
        <f>'Masses brutes'!F63/'Effectifs bruts moyens'!F63</f>
        <v>6851.1241407548823</v>
      </c>
      <c r="G63" s="69">
        <f>'Masses brutes'!G63/'Effectifs bruts moyens'!G63</f>
        <v>6912.1004773033292</v>
      </c>
      <c r="H63" s="69">
        <f>'Masses brutes'!H63/'Effectifs bruts moyens'!H63</f>
        <v>5560.0188013766056</v>
      </c>
      <c r="I63" s="78">
        <f>'Masses brutes'!I63/'Effectifs bruts moyens'!I63</f>
        <v>7258.114214782986</v>
      </c>
      <c r="J63" s="69">
        <f>'Masses brutes'!J63/'Effectifs bruts moyens'!J63</f>
        <v>5315.2302533190523</v>
      </c>
      <c r="K63" s="69">
        <f>'Masses brutes'!K63/'Effectifs bruts moyens'!K63</f>
        <v>7249.753577925685</v>
      </c>
      <c r="L63" s="69">
        <f>'Masses brutes'!L63/'Effectifs bruts moyens'!L63</f>
        <v>91068.67136294028</v>
      </c>
      <c r="M63" s="69">
        <f>'Masses brutes'!M63/'Effectifs bruts moyens'!M63</f>
        <v>8004.1156589398606</v>
      </c>
      <c r="N63" s="69">
        <f>'Masses brutes'!N63/'Effectifs bruts moyens'!N63</f>
        <v>6143.4809118874946</v>
      </c>
      <c r="O63" s="69">
        <f>'Masses brutes'!O63/'Effectifs bruts moyens'!O63</f>
        <v>6635.9923730892224</v>
      </c>
      <c r="P63" s="69">
        <f>'Masses brutes'!P63/'Effectifs bruts moyens'!P63</f>
        <v>7026.5965554606528</v>
      </c>
      <c r="Q63" s="69">
        <f>'Masses brutes'!Q63/'Effectifs bruts moyens'!Q63</f>
        <v>13020.191228452979</v>
      </c>
      <c r="R63" s="69">
        <f>'Masses brutes'!R63/'Effectifs bruts moyens'!R63</f>
        <v>10258.876085745016</v>
      </c>
      <c r="S63" s="69">
        <f>'Masses brutes'!S63/'Effectifs bruts moyens'!S63</f>
        <v>11457.500019328154</v>
      </c>
      <c r="T63" s="69">
        <f>'Masses brutes'!T63/'Effectifs bruts moyens'!T63</f>
        <v>7538.9201617570307</v>
      </c>
      <c r="U63" s="69">
        <f>'Masses brutes'!U63/'Effectifs bruts moyens'!U63</f>
        <v>7514.633695536053</v>
      </c>
      <c r="V63" s="69">
        <f>'Masses brutes'!V63/'Effectifs bruts moyens'!V63</f>
        <v>10844.361642860458</v>
      </c>
      <c r="W63" s="69">
        <f>'Masses brutes'!W63/'Effectifs bruts moyens'!W63</f>
        <v>8786.7266979409014</v>
      </c>
      <c r="X63" s="69">
        <f>'Masses brutes'!X63/'Effectifs bruts moyens'!X63</f>
        <v>8592.1905319043253</v>
      </c>
      <c r="Y63" s="69">
        <f>'Masses brutes'!Y63/'Effectifs bruts moyens'!Y63</f>
        <v>9268.3780650079243</v>
      </c>
      <c r="Z63" s="69">
        <f>'Masses brutes'!Z63/'Effectifs bruts moyens'!Z63</f>
        <v>8435.6806176592072</v>
      </c>
      <c r="AA63" s="69">
        <f>'Masses brutes'!AA63/'Effectifs bruts moyens'!AA63</f>
        <v>10694.536702339923</v>
      </c>
      <c r="AB63" s="69">
        <f>'Masses brutes'!AB63/'Effectifs bruts moyens'!AB63</f>
        <v>7712.7465314736983</v>
      </c>
      <c r="AC63" s="69">
        <f>'Masses brutes'!AC63/'Effectifs bruts moyens'!AC63</f>
        <v>10814.974230980399</v>
      </c>
      <c r="AD63" s="69">
        <f>'Masses brutes'!AD63/'Effectifs bruts moyens'!AD63</f>
        <v>7464.7310247214518</v>
      </c>
      <c r="AE63" s="69">
        <f>'Masses brutes'!AE63/'Effectifs bruts moyens'!AE63</f>
        <v>6121.5438699309061</v>
      </c>
      <c r="AF63" s="69">
        <f>'Masses brutes'!AF63/'Effectifs bruts moyens'!AF63</f>
        <v>7622.9708509816583</v>
      </c>
      <c r="AG63" s="69">
        <f>'Masses brutes'!AG63/'Effectifs bruts moyens'!AG63</f>
        <v>7026.4675531946568</v>
      </c>
      <c r="AH63" s="69">
        <f>'Masses brutes'!AH63/'Effectifs bruts moyens'!AH63</f>
        <v>5783.219973115054</v>
      </c>
      <c r="AI63" s="69">
        <f>'Masses brutes'!AI63/'Effectifs bruts moyens'!AI63</f>
        <v>6414.3560476545063</v>
      </c>
      <c r="AJ63" s="69">
        <f>'Masses brutes'!AJ63/'Effectifs bruts moyens'!AJ63</f>
        <v>6688.2932365766783</v>
      </c>
      <c r="AK63" s="69">
        <f>'Masses brutes'!AK63/'Effectifs bruts moyens'!AK63</f>
        <v>8717.5232897115511</v>
      </c>
      <c r="AL63" s="69">
        <f>'Masses brutes'!AL63/'Effectifs bruts moyens'!AL63</f>
        <v>5035.7001212098348</v>
      </c>
      <c r="AM63" s="69">
        <f>'Masses brutes'!AM63/'Effectifs bruts moyens'!AM63</f>
        <v>6881.5205697569445</v>
      </c>
      <c r="AN63" s="69">
        <f>'Masses brutes'!AN63/'Effectifs bruts moyens'!AN63</f>
        <v>4696.555347800092</v>
      </c>
      <c r="AO63" s="69">
        <f>'Masses brutes'!AO63/'Effectifs bruts moyens'!AO63</f>
        <v>5510.2969859311061</v>
      </c>
      <c r="AP63" s="69">
        <f>'Masses brutes'!AP63/'Effectifs bruts moyens'!AP63</f>
        <v>4440.4417947128313</v>
      </c>
      <c r="AQ63" s="69">
        <f>'Masses brutes'!AQ63/'Effectifs bruts moyens'!AQ63</f>
        <v>10054.634566727816</v>
      </c>
      <c r="AR63" s="69">
        <f>'Masses brutes'!AR63/'Effectifs bruts moyens'!AR63</f>
        <v>10166.741581915128</v>
      </c>
      <c r="AS63" s="69">
        <f>'Masses brutes'!AS63/'Effectifs bruts moyens'!AS63</f>
        <v>11167.077579817247</v>
      </c>
      <c r="AT63" s="69">
        <f>'Masses brutes'!AT63/'Effectifs bruts moyens'!AT63</f>
        <v>12526.601807618337</v>
      </c>
      <c r="AU63" s="69">
        <f>'Masses brutes'!AU63/'Effectifs bruts moyens'!AU63</f>
        <v>6830.5884999752689</v>
      </c>
      <c r="AV63" s="69">
        <f>'Masses brutes'!AV63/'Effectifs bruts moyens'!AV63</f>
        <v>10426.863158076396</v>
      </c>
      <c r="AW63" s="69">
        <f>'Masses brutes'!AW63/'Effectifs bruts moyens'!AW63</f>
        <v>11738.409202211904</v>
      </c>
      <c r="AX63" s="69">
        <f>'Masses brutes'!AX63/'Effectifs bruts moyens'!AX63</f>
        <v>7480.1412271872241</v>
      </c>
      <c r="AY63" s="69">
        <f>'Masses brutes'!AY63/'Effectifs bruts moyens'!AY63</f>
        <v>5214.4609815401463</v>
      </c>
      <c r="AZ63" s="69">
        <f>'Masses brutes'!AZ63/'Effectifs bruts moyens'!AZ63</f>
        <v>7096.7057451311503</v>
      </c>
      <c r="BA63" s="69">
        <f>'Masses brutes'!BA63/'Effectifs bruts moyens'!BA63</f>
        <v>5233.1427721320697</v>
      </c>
      <c r="BB63" s="69">
        <f>'Masses brutes'!BB63/'Effectifs bruts moyens'!BB63</f>
        <v>6159.7948753110595</v>
      </c>
      <c r="BC63" s="69">
        <f>'Masses brutes'!BC63/'Effectifs bruts moyens'!BC63</f>
        <v>4576.7423588853035</v>
      </c>
      <c r="BD63" s="69">
        <f>'Masses brutes'!BD63/'Effectifs bruts moyens'!BD63</f>
        <v>5588.9509526222982</v>
      </c>
      <c r="BE63" s="69">
        <f>'Masses brutes'!BE63/'Effectifs bruts moyens'!BE63</f>
        <v>5018.646354343744</v>
      </c>
      <c r="BF63" s="69" t="e">
        <f>'Masses brutes'!BF63/'Effectifs bruts moyens'!BF63</f>
        <v>#DIV/0!</v>
      </c>
      <c r="BG63" s="69">
        <f>'Masses brutes'!BG63/'Effectifs bruts moyens'!BG63</f>
        <v>4870.2695385863972</v>
      </c>
      <c r="BH63" s="69">
        <f>'Masses brutes'!BH63/'Effectifs bruts moyens'!BH63</f>
        <v>4745.0684510873489</v>
      </c>
    </row>
    <row r="64" spans="1:60" s="69" customFormat="1" x14ac:dyDescent="0.2">
      <c r="A64" s="138">
        <f t="shared" si="0"/>
        <v>41090</v>
      </c>
      <c r="B64" s="75">
        <f>'Masses brutes'!B64/'Effectifs bruts moyens'!B64</f>
        <v>7152.2295456518641</v>
      </c>
      <c r="C64" s="75">
        <f>'Masses brutes'!C64/'Effectifs bruts moyens'!C64</f>
        <v>7182.8675563450197</v>
      </c>
      <c r="D64" s="76">
        <f>'Masses brutes'!D64/'Effectifs bruts moyens'!D64</f>
        <v>8578.1402525916874</v>
      </c>
      <c r="E64" s="69">
        <f>'Masses brutes'!E64/'Effectifs bruts moyens'!E64</f>
        <v>6226.4341816407286</v>
      </c>
      <c r="F64" s="69">
        <f>'Masses brutes'!F64/'Effectifs bruts moyens'!F64</f>
        <v>6915.2294437076289</v>
      </c>
      <c r="G64" s="69">
        <f>'Masses brutes'!G64/'Effectifs bruts moyens'!G64</f>
        <v>6946.0285195887291</v>
      </c>
      <c r="H64" s="69">
        <f>'Masses brutes'!H64/'Effectifs bruts moyens'!H64</f>
        <v>6261.7648735098946</v>
      </c>
      <c r="I64" s="78">
        <f>'Masses brutes'!I64/'Effectifs bruts moyens'!I64</f>
        <v>7373.0994857428441</v>
      </c>
      <c r="J64" s="69">
        <f>'Masses brutes'!J64/'Effectifs bruts moyens'!J64</f>
        <v>5577.3737060688345</v>
      </c>
      <c r="K64" s="69">
        <f>'Masses brutes'!K64/'Effectifs bruts moyens'!K64</f>
        <v>7234.9124693557187</v>
      </c>
      <c r="L64" s="69">
        <f>'Masses brutes'!L64/'Effectifs bruts moyens'!L64</f>
        <v>152109.22410343235</v>
      </c>
      <c r="M64" s="69">
        <f>'Masses brutes'!M64/'Effectifs bruts moyens'!M64</f>
        <v>8253.5706419797898</v>
      </c>
      <c r="N64" s="69">
        <f>'Masses brutes'!N64/'Effectifs bruts moyens'!N64</f>
        <v>6354.8962379514523</v>
      </c>
      <c r="O64" s="69">
        <f>'Masses brutes'!O64/'Effectifs bruts moyens'!O64</f>
        <v>6657.593390252151</v>
      </c>
      <c r="P64" s="69">
        <f>'Masses brutes'!P64/'Effectifs bruts moyens'!P64</f>
        <v>7456.3719227169577</v>
      </c>
      <c r="Q64" s="69">
        <f>'Masses brutes'!Q64/'Effectifs bruts moyens'!Q64</f>
        <v>13025.524459917871</v>
      </c>
      <c r="R64" s="69">
        <f>'Masses brutes'!R64/'Effectifs bruts moyens'!R64</f>
        <v>10607.12645658837</v>
      </c>
      <c r="S64" s="69">
        <f>'Masses brutes'!S64/'Effectifs bruts moyens'!S64</f>
        <v>11005.540475961692</v>
      </c>
      <c r="T64" s="69">
        <f>'Masses brutes'!T64/'Effectifs bruts moyens'!T64</f>
        <v>7869.6423553295881</v>
      </c>
      <c r="U64" s="69">
        <f>'Masses brutes'!U64/'Effectifs bruts moyens'!U64</f>
        <v>7828.3025362029948</v>
      </c>
      <c r="V64" s="69">
        <f>'Masses brutes'!V64/'Effectifs bruts moyens'!V64</f>
        <v>10576.408882519283</v>
      </c>
      <c r="W64" s="69">
        <f>'Masses brutes'!W64/'Effectifs bruts moyens'!W64</f>
        <v>8677.4936637758619</v>
      </c>
      <c r="X64" s="69">
        <f>'Masses brutes'!X64/'Effectifs bruts moyens'!X64</f>
        <v>9009.6599691136271</v>
      </c>
      <c r="Y64" s="69">
        <f>'Masses brutes'!Y64/'Effectifs bruts moyens'!Y64</f>
        <v>10462.40993959363</v>
      </c>
      <c r="Z64" s="69">
        <f>'Masses brutes'!Z64/'Effectifs bruts moyens'!Z64</f>
        <v>9255.5523232100059</v>
      </c>
      <c r="AA64" s="69">
        <f>'Masses brutes'!AA64/'Effectifs bruts moyens'!AA64</f>
        <v>12494.799544940684</v>
      </c>
      <c r="AB64" s="69">
        <f>'Masses brutes'!AB64/'Effectifs bruts moyens'!AB64</f>
        <v>7874.4492697390097</v>
      </c>
      <c r="AC64" s="69">
        <f>'Masses brutes'!AC64/'Effectifs bruts moyens'!AC64</f>
        <v>13190.973729998172</v>
      </c>
      <c r="AD64" s="69">
        <f>'Masses brutes'!AD64/'Effectifs bruts moyens'!AD64</f>
        <v>7507.677419354839</v>
      </c>
      <c r="AE64" s="69">
        <f>'Masses brutes'!AE64/'Effectifs bruts moyens'!AE64</f>
        <v>6226.4341816407286</v>
      </c>
      <c r="AF64" s="69">
        <f>'Masses brutes'!AF64/'Effectifs bruts moyens'!AF64</f>
        <v>7458.4374093444358</v>
      </c>
      <c r="AG64" s="69">
        <f>'Masses brutes'!AG64/'Effectifs bruts moyens'!AG64</f>
        <v>7169.4255793583634</v>
      </c>
      <c r="AH64" s="69">
        <f>'Masses brutes'!AH64/'Effectifs bruts moyens'!AH64</f>
        <v>5919.0721765579656</v>
      </c>
      <c r="AI64" s="69">
        <f>'Masses brutes'!AI64/'Effectifs bruts moyens'!AI64</f>
        <v>6533.6336770682756</v>
      </c>
      <c r="AJ64" s="69">
        <f>'Masses brutes'!AJ64/'Effectifs bruts moyens'!AJ64</f>
        <v>6715.1344359858822</v>
      </c>
      <c r="AK64" s="69">
        <f>'Masses brutes'!AK64/'Effectifs bruts moyens'!AK64</f>
        <v>8660.6114920471209</v>
      </c>
      <c r="AL64" s="69">
        <f>'Masses brutes'!AL64/'Effectifs bruts moyens'!AL64</f>
        <v>5272.4065157487885</v>
      </c>
      <c r="AM64" s="69">
        <f>'Masses brutes'!AM64/'Effectifs bruts moyens'!AM64</f>
        <v>7314.8578467610769</v>
      </c>
      <c r="AN64" s="69">
        <f>'Masses brutes'!AN64/'Effectifs bruts moyens'!AN64</f>
        <v>4859.6210271413556</v>
      </c>
      <c r="AO64" s="69">
        <f>'Masses brutes'!AO64/'Effectifs bruts moyens'!AO64</f>
        <v>5641.4703606531857</v>
      </c>
      <c r="AP64" s="69">
        <f>'Masses brutes'!AP64/'Effectifs bruts moyens'!AP64</f>
        <v>4602.6731391585763</v>
      </c>
      <c r="AQ64" s="69">
        <f>'Masses brutes'!AQ64/'Effectifs bruts moyens'!AQ64</f>
        <v>10376.857220849541</v>
      </c>
      <c r="AR64" s="69">
        <f>'Masses brutes'!AR64/'Effectifs bruts moyens'!AR64</f>
        <v>9533.4613975791854</v>
      </c>
      <c r="AS64" s="69">
        <f>'Masses brutes'!AS64/'Effectifs bruts moyens'!AS64</f>
        <v>10963.433358305914</v>
      </c>
      <c r="AT64" s="69">
        <f>'Masses brutes'!AT64/'Effectifs bruts moyens'!AT64</f>
        <v>11039.657057777189</v>
      </c>
      <c r="AU64" s="69">
        <f>'Masses brutes'!AU64/'Effectifs bruts moyens'!AU64</f>
        <v>6965.6920489378717</v>
      </c>
      <c r="AV64" s="69">
        <f>'Masses brutes'!AV64/'Effectifs bruts moyens'!AV64</f>
        <v>10207.942963485599</v>
      </c>
      <c r="AW64" s="69">
        <f>'Masses brutes'!AW64/'Effectifs bruts moyens'!AW64</f>
        <v>11708.073095777374</v>
      </c>
      <c r="AX64" s="69">
        <f>'Masses brutes'!AX64/'Effectifs bruts moyens'!AX64</f>
        <v>7396.3615938919802</v>
      </c>
      <c r="AY64" s="69">
        <f>'Masses brutes'!AY64/'Effectifs bruts moyens'!AY64</f>
        <v>5465.5634526346585</v>
      </c>
      <c r="AZ64" s="69">
        <f>'Masses brutes'!AZ64/'Effectifs bruts moyens'!AZ64</f>
        <v>8282.5776624207156</v>
      </c>
      <c r="BA64" s="69">
        <f>'Masses brutes'!BA64/'Effectifs bruts moyens'!BA64</f>
        <v>5314.0893485586148</v>
      </c>
      <c r="BB64" s="69">
        <f>'Masses brutes'!BB64/'Effectifs bruts moyens'!BB64</f>
        <v>6428.9802521302654</v>
      </c>
      <c r="BC64" s="69">
        <f>'Masses brutes'!BC64/'Effectifs bruts moyens'!BC64</f>
        <v>4726.4280247306378</v>
      </c>
      <c r="BD64" s="69">
        <f>'Masses brutes'!BD64/'Effectifs bruts moyens'!BD64</f>
        <v>5854.5648676056671</v>
      </c>
      <c r="BE64" s="69">
        <f>'Masses brutes'!BE64/'Effectifs bruts moyens'!BE64</f>
        <v>5237.4010987079837</v>
      </c>
      <c r="BF64" s="69" t="e">
        <f>'Masses brutes'!BF64/'Effectifs bruts moyens'!BF64</f>
        <v>#DIV/0!</v>
      </c>
      <c r="BG64" s="69">
        <f>'Masses brutes'!BG64/'Effectifs bruts moyens'!BG64</f>
        <v>5041.6748252560519</v>
      </c>
      <c r="BH64" s="69">
        <f>'Masses brutes'!BH64/'Effectifs bruts moyens'!BH64</f>
        <v>4874.8197329844052</v>
      </c>
    </row>
    <row r="65" spans="1:60" s="69" customFormat="1" x14ac:dyDescent="0.2">
      <c r="A65" s="138">
        <f t="shared" si="0"/>
        <v>41182</v>
      </c>
      <c r="B65" s="75">
        <f>'Masses brutes'!B65/'Effectifs bruts moyens'!B65</f>
        <v>6859.7555870692813</v>
      </c>
      <c r="C65" s="75">
        <f>'Masses brutes'!C65/'Effectifs bruts moyens'!C65</f>
        <v>6875.2062242653428</v>
      </c>
      <c r="D65" s="76">
        <f>'Masses brutes'!D65/'Effectifs bruts moyens'!D65</f>
        <v>7985.2049244849213</v>
      </c>
      <c r="E65" s="69">
        <f>'Masses brutes'!E65/'Effectifs bruts moyens'!E65</f>
        <v>5743.8363327009611</v>
      </c>
      <c r="F65" s="69">
        <f>'Masses brutes'!F65/'Effectifs bruts moyens'!F65</f>
        <v>6717.0546787570784</v>
      </c>
      <c r="G65" s="69">
        <f>'Masses brutes'!G65/'Effectifs bruts moyens'!G65</f>
        <v>6731.4882372954944</v>
      </c>
      <c r="H65" s="69">
        <f>'Masses brutes'!H65/'Effectifs bruts moyens'!H65</f>
        <v>6409.5219352986114</v>
      </c>
      <c r="I65" s="78">
        <f>'Masses brutes'!I65/'Effectifs bruts moyens'!I65</f>
        <v>7044.5061084988574</v>
      </c>
      <c r="J65" s="69">
        <f>'Masses brutes'!J65/'Effectifs bruts moyens'!J65</f>
        <v>5533.3045032599548</v>
      </c>
      <c r="K65" s="69">
        <f>'Masses brutes'!K65/'Effectifs bruts moyens'!K65</f>
        <v>6982.0275504987003</v>
      </c>
      <c r="L65" s="69">
        <f>'Masses brutes'!L65/'Effectifs bruts moyens'!L65</f>
        <v>352645.33237800741</v>
      </c>
      <c r="M65" s="69">
        <f>'Masses brutes'!M65/'Effectifs bruts moyens'!M65</f>
        <v>7633.9083059955319</v>
      </c>
      <c r="N65" s="69">
        <f>'Masses brutes'!N65/'Effectifs bruts moyens'!N65</f>
        <v>6171.5178094047105</v>
      </c>
      <c r="O65" s="69">
        <f>'Masses brutes'!O65/'Effectifs bruts moyens'!O65</f>
        <v>6613.6413018202793</v>
      </c>
      <c r="P65" s="69">
        <f>'Masses brutes'!P65/'Effectifs bruts moyens'!P65</f>
        <v>7113.6291864543564</v>
      </c>
      <c r="Q65" s="69">
        <f>'Masses brutes'!Q65/'Effectifs bruts moyens'!Q65</f>
        <v>12356.227089811597</v>
      </c>
      <c r="R65" s="69">
        <f>'Masses brutes'!R65/'Effectifs bruts moyens'!R65</f>
        <v>9712.4042418520439</v>
      </c>
      <c r="S65" s="69">
        <f>'Masses brutes'!S65/'Effectifs bruts moyens'!S65</f>
        <v>10196.644815976149</v>
      </c>
      <c r="T65" s="69">
        <f>'Masses brutes'!T65/'Effectifs bruts moyens'!T65</f>
        <v>7433.9950364027</v>
      </c>
      <c r="U65" s="69">
        <f>'Masses brutes'!U65/'Effectifs bruts moyens'!U65</f>
        <v>7598.5147847776198</v>
      </c>
      <c r="V65" s="69">
        <f>'Masses brutes'!V65/'Effectifs bruts moyens'!V65</f>
        <v>9956.5121745070574</v>
      </c>
      <c r="W65" s="69">
        <f>'Masses brutes'!W65/'Effectifs bruts moyens'!W65</f>
        <v>8261.404575196897</v>
      </c>
      <c r="X65" s="69">
        <f>'Masses brutes'!X65/'Effectifs bruts moyens'!X65</f>
        <v>8486.7842567682801</v>
      </c>
      <c r="Y65" s="69">
        <f>'Masses brutes'!Y65/'Effectifs bruts moyens'!Y65</f>
        <v>9334.999093173732</v>
      </c>
      <c r="Z65" s="69">
        <f>'Masses brutes'!Z65/'Effectifs bruts moyens'!Z65</f>
        <v>8547.9129413827832</v>
      </c>
      <c r="AA65" s="69">
        <f>'Masses brutes'!AA65/'Effectifs bruts moyens'!AA65</f>
        <v>10638.819746700912</v>
      </c>
      <c r="AB65" s="69">
        <f>'Masses brutes'!AB65/'Effectifs bruts moyens'!AB65</f>
        <v>7584.2625037723947</v>
      </c>
      <c r="AC65" s="69">
        <f>'Masses brutes'!AC65/'Effectifs bruts moyens'!AC65</f>
        <v>10467.194342993425</v>
      </c>
      <c r="AD65" s="69">
        <f>'Masses brutes'!AD65/'Effectifs bruts moyens'!AD65</f>
        <v>7051.5265888500217</v>
      </c>
      <c r="AE65" s="69">
        <f>'Masses brutes'!AE65/'Effectifs bruts moyens'!AE65</f>
        <v>5743.8363327009611</v>
      </c>
      <c r="AF65" s="69">
        <f>'Masses brutes'!AF65/'Effectifs bruts moyens'!AF65</f>
        <v>6836.4047614533365</v>
      </c>
      <c r="AG65" s="69">
        <f>'Masses brutes'!AG65/'Effectifs bruts moyens'!AG65</f>
        <v>6620.9300509307677</v>
      </c>
      <c r="AH65" s="69">
        <f>'Masses brutes'!AH65/'Effectifs bruts moyens'!AH65</f>
        <v>5464.7966100589529</v>
      </c>
      <c r="AI65" s="69">
        <f>'Masses brutes'!AI65/'Effectifs bruts moyens'!AI65</f>
        <v>6435.2772752928095</v>
      </c>
      <c r="AJ65" s="69">
        <f>'Masses brutes'!AJ65/'Effectifs bruts moyens'!AJ65</f>
        <v>6654.0465432108667</v>
      </c>
      <c r="AK65" s="69">
        <f>'Masses brutes'!AK65/'Effectifs bruts moyens'!AK65</f>
        <v>8363.6742338309141</v>
      </c>
      <c r="AL65" s="69">
        <f>'Masses brutes'!AL65/'Effectifs bruts moyens'!AL65</f>
        <v>5289.1784470949533</v>
      </c>
      <c r="AM65" s="69">
        <f>'Masses brutes'!AM65/'Effectifs bruts moyens'!AM65</f>
        <v>6908.384329606004</v>
      </c>
      <c r="AN65" s="69">
        <f>'Masses brutes'!AN65/'Effectifs bruts moyens'!AN65</f>
        <v>5111.7988325746182</v>
      </c>
      <c r="AO65" s="69">
        <f>'Masses brutes'!AO65/'Effectifs bruts moyens'!AO65</f>
        <v>5951.2748535761293</v>
      </c>
      <c r="AP65" s="69">
        <f>'Masses brutes'!AP65/'Effectifs bruts moyens'!AP65</f>
        <v>4829.0883319020559</v>
      </c>
      <c r="AQ65" s="69">
        <f>'Masses brutes'!AQ65/'Effectifs bruts moyens'!AQ65</f>
        <v>9918.0012004379369</v>
      </c>
      <c r="AR65" s="69">
        <f>'Masses brutes'!AR65/'Effectifs bruts moyens'!AR65</f>
        <v>9857.6773578393004</v>
      </c>
      <c r="AS65" s="69">
        <f>'Masses brutes'!AS65/'Effectifs bruts moyens'!AS65</f>
        <v>10660.752044196999</v>
      </c>
      <c r="AT65" s="69">
        <f>'Masses brutes'!AT65/'Effectifs bruts moyens'!AT65</f>
        <v>10070.755800957335</v>
      </c>
      <c r="AU65" s="69">
        <f>'Masses brutes'!AU65/'Effectifs bruts moyens'!AU65</f>
        <v>6721.1240327181977</v>
      </c>
      <c r="AV65" s="69">
        <f>'Masses brutes'!AV65/'Effectifs bruts moyens'!AV65</f>
        <v>9555.0190052727248</v>
      </c>
      <c r="AW65" s="69">
        <f>'Masses brutes'!AW65/'Effectifs bruts moyens'!AW65</f>
        <v>11147.268512515278</v>
      </c>
      <c r="AX65" s="69">
        <f>'Masses brutes'!AX65/'Effectifs bruts moyens'!AX65</f>
        <v>7053.8583641928062</v>
      </c>
      <c r="AY65" s="69">
        <f>'Masses brutes'!AY65/'Effectifs bruts moyens'!AY65</f>
        <v>5425.7748377666476</v>
      </c>
      <c r="AZ65" s="69">
        <f>'Masses brutes'!AZ65/'Effectifs bruts moyens'!AZ65</f>
        <v>8110.7584881039538</v>
      </c>
      <c r="BA65" s="69">
        <f>'Masses brutes'!BA65/'Effectifs bruts moyens'!BA65</f>
        <v>5240.8400544309734</v>
      </c>
      <c r="BB65" s="69">
        <f>'Masses brutes'!BB65/'Effectifs bruts moyens'!BB65</f>
        <v>6321.6986926164282</v>
      </c>
      <c r="BC65" s="69">
        <f>'Masses brutes'!BC65/'Effectifs bruts moyens'!BC65</f>
        <v>4746.5776972592248</v>
      </c>
      <c r="BD65" s="69">
        <f>'Masses brutes'!BD65/'Effectifs bruts moyens'!BD65</f>
        <v>5761.9796097548942</v>
      </c>
      <c r="BE65" s="69">
        <f>'Masses brutes'!BE65/'Effectifs bruts moyens'!BE65</f>
        <v>5168.8817023381953</v>
      </c>
      <c r="BF65" s="69" t="e">
        <f>'Masses brutes'!BF65/'Effectifs bruts moyens'!BF65</f>
        <v>#DIV/0!</v>
      </c>
      <c r="BG65" s="69">
        <f>'Masses brutes'!BG65/'Effectifs bruts moyens'!BG65</f>
        <v>4997.385876601601</v>
      </c>
      <c r="BH65" s="69">
        <f>'Masses brutes'!BH65/'Effectifs bruts moyens'!BH65</f>
        <v>4858.7005238187166</v>
      </c>
    </row>
    <row r="66" spans="1:60" s="69" customFormat="1" ht="12" thickBot="1" x14ac:dyDescent="0.25">
      <c r="A66" s="139">
        <f t="shared" si="0"/>
        <v>41273</v>
      </c>
      <c r="B66" s="65">
        <f>'Masses brutes'!B66/'Effectifs bruts moyens'!B66</f>
        <v>7541.2655458085083</v>
      </c>
      <c r="C66" s="65">
        <f>'Masses brutes'!C66/'Effectifs bruts moyens'!C66</f>
        <v>7579.8205727968234</v>
      </c>
      <c r="D66" s="66">
        <f>'Masses brutes'!D66/'Effectifs bruts moyens'!D66</f>
        <v>9006.3450205462432</v>
      </c>
      <c r="E66" s="67">
        <f>'Masses brutes'!E66/'Effectifs bruts moyens'!E66</f>
        <v>6628.8239538550242</v>
      </c>
      <c r="F66" s="67">
        <f>'Masses brutes'!F66/'Effectifs bruts moyens'!F66</f>
        <v>7293.6116676790962</v>
      </c>
      <c r="G66" s="67">
        <f>'Masses brutes'!G66/'Effectifs bruts moyens'!G66</f>
        <v>7335.5286260074718</v>
      </c>
      <c r="H66" s="67">
        <f>'Masses brutes'!H66/'Effectifs bruts moyens'!H66</f>
        <v>6330.7599278998005</v>
      </c>
      <c r="I66" s="68">
        <f>'Masses brutes'!I66/'Effectifs bruts moyens'!I66</f>
        <v>7774.0412508870431</v>
      </c>
      <c r="J66" s="67">
        <f>'Masses brutes'!J66/'Effectifs bruts moyens'!J66</f>
        <v>5891.3346533175954</v>
      </c>
      <c r="K66" s="67">
        <f>'Masses brutes'!K66/'Effectifs bruts moyens'!K66</f>
        <v>7640.550737591936</v>
      </c>
      <c r="L66" s="67">
        <f>'Masses brutes'!L66/'Effectifs bruts moyens'!L66</f>
        <v>162329.16513552502</v>
      </c>
      <c r="M66" s="67">
        <f>'Masses brutes'!M66/'Effectifs bruts moyens'!M66</f>
        <v>9102.1016798038545</v>
      </c>
      <c r="N66" s="67">
        <f>'Masses brutes'!N66/'Effectifs bruts moyens'!N66</f>
        <v>7248.254801985785</v>
      </c>
      <c r="O66" s="67">
        <f>'Masses brutes'!O66/'Effectifs bruts moyens'!O66</f>
        <v>7221.0770464661437</v>
      </c>
      <c r="P66" s="67">
        <f>'Masses brutes'!P66/'Effectifs bruts moyens'!P66</f>
        <v>7986.1305023603109</v>
      </c>
      <c r="Q66" s="67">
        <f>'Masses brutes'!Q66/'Effectifs bruts moyens'!Q66</f>
        <v>13351.223352824716</v>
      </c>
      <c r="R66" s="67">
        <f>'Masses brutes'!R66/'Effectifs bruts moyens'!R66</f>
        <v>11217.978384734619</v>
      </c>
      <c r="S66" s="67">
        <f>'Masses brutes'!S66/'Effectifs bruts moyens'!S66</f>
        <v>12224.87102748064</v>
      </c>
      <c r="T66" s="67">
        <f>'Masses brutes'!T66/'Effectifs bruts moyens'!T66</f>
        <v>8602.4384659023162</v>
      </c>
      <c r="U66" s="67">
        <f>'Masses brutes'!U66/'Effectifs bruts moyens'!U66</f>
        <v>8267.8514964185779</v>
      </c>
      <c r="V66" s="67">
        <f>'Masses brutes'!V66/'Effectifs bruts moyens'!V66</f>
        <v>10804.57883958514</v>
      </c>
      <c r="W66" s="67">
        <f>'Masses brutes'!W66/'Effectifs bruts moyens'!W66</f>
        <v>9338.1583858698941</v>
      </c>
      <c r="X66" s="67">
        <f>'Masses brutes'!X66/'Effectifs bruts moyens'!X66</f>
        <v>9536.5534980330794</v>
      </c>
      <c r="Y66" s="67">
        <f>'Masses brutes'!Y66/'Effectifs bruts moyens'!Y66</f>
        <v>10243.094113198775</v>
      </c>
      <c r="Z66" s="67">
        <f>'Masses brutes'!Z66/'Effectifs bruts moyens'!Z66</f>
        <v>9102.7160614742079</v>
      </c>
      <c r="AA66" s="67">
        <f>'Masses brutes'!AA66/'Effectifs bruts moyens'!AA66</f>
        <v>12098.360211562962</v>
      </c>
      <c r="AB66" s="67">
        <f>'Masses brutes'!AB66/'Effectifs bruts moyens'!AB66</f>
        <v>8292.9128168366879</v>
      </c>
      <c r="AC66" s="67">
        <f>'Masses brutes'!AC66/'Effectifs bruts moyens'!AC66</f>
        <v>11872.805562218102</v>
      </c>
      <c r="AD66" s="67">
        <f>'Masses brutes'!AD66/'Effectifs bruts moyens'!AD66</f>
        <v>8461.2208110960146</v>
      </c>
      <c r="AE66" s="67">
        <f>'Masses brutes'!AE66/'Effectifs bruts moyens'!AE66</f>
        <v>6628.8239538550242</v>
      </c>
      <c r="AF66" s="67">
        <f>'Masses brutes'!AF66/'Effectifs bruts moyens'!AF66</f>
        <v>8079.3737598019516</v>
      </c>
      <c r="AG66" s="67">
        <f>'Masses brutes'!AG66/'Effectifs bruts moyens'!AG66</f>
        <v>8237.8650258511825</v>
      </c>
      <c r="AH66" s="67">
        <f>'Masses brutes'!AH66/'Effectifs bruts moyens'!AH66</f>
        <v>6191.8061767931677</v>
      </c>
      <c r="AI66" s="67">
        <f>'Masses brutes'!AI66/'Effectifs bruts moyens'!AI66</f>
        <v>6994.7427465808123</v>
      </c>
      <c r="AJ66" s="67">
        <f>'Masses brutes'!AJ66/'Effectifs bruts moyens'!AJ66</f>
        <v>6938.3614256556039</v>
      </c>
      <c r="AK66" s="67">
        <f>'Masses brutes'!AK66/'Effectifs bruts moyens'!AK66</f>
        <v>9231.7645752762928</v>
      </c>
      <c r="AL66" s="67">
        <f>'Masses brutes'!AL66/'Effectifs bruts moyens'!AL66</f>
        <v>5743.7775468524505</v>
      </c>
      <c r="AM66" s="67">
        <f>'Masses brutes'!AM66/'Effectifs bruts moyens'!AM66</f>
        <v>7864.0929536503409</v>
      </c>
      <c r="AN66" s="67">
        <f>'Masses brutes'!AN66/'Effectifs bruts moyens'!AN66</f>
        <v>4820.9580363570749</v>
      </c>
      <c r="AO66" s="67">
        <f>'Masses brutes'!AO66/'Effectifs bruts moyens'!AO66</f>
        <v>5475.9553428894851</v>
      </c>
      <c r="AP66" s="67">
        <f>'Masses brutes'!AP66/'Effectifs bruts moyens'!AP66</f>
        <v>4611.0292879088975</v>
      </c>
      <c r="AQ66" s="67">
        <f>'Masses brutes'!AQ66/'Effectifs bruts moyens'!AQ66</f>
        <v>11673.362021572788</v>
      </c>
      <c r="AR66" s="67">
        <f>'Masses brutes'!AR66/'Effectifs bruts moyens'!AR66</f>
        <v>9594.6472747248972</v>
      </c>
      <c r="AS66" s="67">
        <f>'Masses brutes'!AS66/'Effectifs bruts moyens'!AS66</f>
        <v>11280.019339946079</v>
      </c>
      <c r="AT66" s="67">
        <f>'Masses brutes'!AT66/'Effectifs bruts moyens'!AT66</f>
        <v>11588.924056070495</v>
      </c>
      <c r="AU66" s="67">
        <f>'Masses brutes'!AU66/'Effectifs bruts moyens'!AU66</f>
        <v>7633.3340033568884</v>
      </c>
      <c r="AV66" s="67">
        <f>'Masses brutes'!AV66/'Effectifs bruts moyens'!AV66</f>
        <v>10755.129721483358</v>
      </c>
      <c r="AW66" s="67">
        <f>'Masses brutes'!AW66/'Effectifs bruts moyens'!AW66</f>
        <v>12592.989234243923</v>
      </c>
      <c r="AX66" s="67">
        <f>'Masses brutes'!AX66/'Effectifs bruts moyens'!AX66</f>
        <v>7610.7996517577494</v>
      </c>
      <c r="AY66" s="67">
        <f>'Masses brutes'!AY66/'Effectifs bruts moyens'!AY66</f>
        <v>5613.7344801116169</v>
      </c>
      <c r="AZ66" s="67">
        <f>'Masses brutes'!AZ66/'Effectifs bruts moyens'!AZ66</f>
        <v>9461.9320465309847</v>
      </c>
      <c r="BA66" s="67">
        <f>'Masses brutes'!BA66/'Effectifs bruts moyens'!BA66</f>
        <v>5864.512687429673</v>
      </c>
      <c r="BB66" s="67">
        <f>'Masses brutes'!BB66/'Effectifs bruts moyens'!BB66</f>
        <v>6741.3057142986918</v>
      </c>
      <c r="BC66" s="67">
        <f>'Masses brutes'!BC66/'Effectifs bruts moyens'!BC66</f>
        <v>4812.9480781719321</v>
      </c>
      <c r="BD66" s="67">
        <f>'Masses brutes'!BD66/'Effectifs bruts moyens'!BD66</f>
        <v>6106.418936652316</v>
      </c>
      <c r="BE66" s="67">
        <f>'Masses brutes'!BE66/'Effectifs bruts moyens'!BE66</f>
        <v>5579.0336862331533</v>
      </c>
      <c r="BF66" s="67" t="e">
        <f>'Masses brutes'!BF66/'Effectifs bruts moyens'!BF66</f>
        <v>#DIV/0!</v>
      </c>
      <c r="BG66" s="67">
        <f>'Masses brutes'!BG66/'Effectifs bruts moyens'!BG66</f>
        <v>5297.3527383574265</v>
      </c>
      <c r="BH66" s="67">
        <f>'Masses brutes'!BH66/'Effectifs bruts moyens'!BH66</f>
        <v>5091.3686112644236</v>
      </c>
    </row>
    <row r="67" spans="1:60" s="69" customFormat="1" x14ac:dyDescent="0.2">
      <c r="A67" s="140">
        <f t="shared" si="0"/>
        <v>41363</v>
      </c>
      <c r="B67" s="75">
        <f>'Masses brutes'!B67/'Effectifs bruts moyens'!B67</f>
        <v>7131.0616175371279</v>
      </c>
      <c r="C67" s="75">
        <f>'Masses brutes'!C67/'Effectifs bruts moyens'!C67</f>
        <v>7176.2765592552787</v>
      </c>
      <c r="D67" s="76">
        <f>'Masses brutes'!D67/'Effectifs bruts moyens'!D67</f>
        <v>8297.1236388914404</v>
      </c>
      <c r="E67" s="69">
        <f>'Masses brutes'!E67/'Effectifs bruts moyens'!E67</f>
        <v>6202.159494520326</v>
      </c>
      <c r="F67" s="69">
        <f>'Masses brutes'!F67/'Effectifs bruts moyens'!F67</f>
        <v>6956.2959371430279</v>
      </c>
      <c r="G67" s="69">
        <f>'Masses brutes'!G67/'Effectifs bruts moyens'!G67</f>
        <v>7010.7022750827964</v>
      </c>
      <c r="H67" s="69">
        <f>'Masses brutes'!H67/'Effectifs bruts moyens'!H67</f>
        <v>5667.3658805769792</v>
      </c>
      <c r="I67" s="78">
        <f>'Masses brutes'!I67/'Effectifs bruts moyens'!I67</f>
        <v>7381.9175091974075</v>
      </c>
      <c r="J67" s="69">
        <f>'Masses brutes'!J67/'Effectifs bruts moyens'!J67</f>
        <v>5385.4490214955204</v>
      </c>
      <c r="K67" s="69">
        <f>'Masses brutes'!K67/'Effectifs bruts moyens'!K67</f>
        <v>7360.2308324993628</v>
      </c>
      <c r="L67" s="69">
        <f>'Masses brutes'!L67/'Effectifs bruts moyens'!L67</f>
        <v>93608.298772485141</v>
      </c>
      <c r="M67" s="69">
        <f>'Masses brutes'!M67/'Effectifs bruts moyens'!M67</f>
        <v>8057.3064090946536</v>
      </c>
      <c r="N67" s="69">
        <f>'Masses brutes'!N67/'Effectifs bruts moyens'!N67</f>
        <v>6266.78993408919</v>
      </c>
      <c r="O67" s="69">
        <f>'Masses brutes'!O67/'Effectifs bruts moyens'!O67</f>
        <v>6775.6892008710729</v>
      </c>
      <c r="P67" s="69">
        <f>'Masses brutes'!P67/'Effectifs bruts moyens'!P67</f>
        <v>7175.0638376814049</v>
      </c>
      <c r="Q67" s="69">
        <f>'Masses brutes'!Q67/'Effectifs bruts moyens'!Q67</f>
        <v>13012.781652557969</v>
      </c>
      <c r="R67" s="69">
        <f>'Masses brutes'!R67/'Effectifs bruts moyens'!R67</f>
        <v>10631.804290816453</v>
      </c>
      <c r="S67" s="69">
        <f>'Masses brutes'!S67/'Effectifs bruts moyens'!S67</f>
        <v>11686.965392729107</v>
      </c>
      <c r="T67" s="69">
        <f>'Masses brutes'!T67/'Effectifs bruts moyens'!T67</f>
        <v>7665.1602533215264</v>
      </c>
      <c r="U67" s="69">
        <f>'Masses brutes'!U67/'Effectifs bruts moyens'!U67</f>
        <v>7605.1744805856297</v>
      </c>
      <c r="V67" s="69">
        <f>'Masses brutes'!V67/'Effectifs bruts moyens'!V67</f>
        <v>11105.86050058066</v>
      </c>
      <c r="W67" s="69">
        <f>'Masses brutes'!W67/'Effectifs bruts moyens'!W67</f>
        <v>9096.5482190721541</v>
      </c>
      <c r="X67" s="69">
        <f>'Masses brutes'!X67/'Effectifs bruts moyens'!X67</f>
        <v>8743.9746588317703</v>
      </c>
      <c r="Y67" s="69">
        <f>'Masses brutes'!Y67/'Effectifs bruts moyens'!Y67</f>
        <v>9390.9539330254065</v>
      </c>
      <c r="Z67" s="69">
        <f>'Masses brutes'!Z67/'Effectifs bruts moyens'!Z67</f>
        <v>8498.3417567827255</v>
      </c>
      <c r="AA67" s="69">
        <f>'Masses brutes'!AA67/'Effectifs bruts moyens'!AA67</f>
        <v>10808.484784380364</v>
      </c>
      <c r="AB67" s="69">
        <f>'Masses brutes'!AB67/'Effectifs bruts moyens'!AB67</f>
        <v>7936.6750554323726</v>
      </c>
      <c r="AC67" s="69">
        <f>'Masses brutes'!AC67/'Effectifs bruts moyens'!AC67</f>
        <v>10839.004810224564</v>
      </c>
      <c r="AD67" s="69">
        <f>'Masses brutes'!AD67/'Effectifs bruts moyens'!AD67</f>
        <v>7515.8810679282624</v>
      </c>
      <c r="AE67" s="69">
        <f>'Masses brutes'!AE67/'Effectifs bruts moyens'!AE67</f>
        <v>6202.159494520326</v>
      </c>
      <c r="AF67" s="69">
        <f>'Masses brutes'!AF67/'Effectifs bruts moyens'!AF67</f>
        <v>7716.8443661835563</v>
      </c>
      <c r="AG67" s="69">
        <f>'Masses brutes'!AG67/'Effectifs bruts moyens'!AG67</f>
        <v>7133.9082370935075</v>
      </c>
      <c r="AH67" s="69">
        <f>'Masses brutes'!AH67/'Effectifs bruts moyens'!AH67</f>
        <v>5855.5757215626472</v>
      </c>
      <c r="AI67" s="69">
        <f>'Masses brutes'!AI67/'Effectifs bruts moyens'!AI67</f>
        <v>6520.2581744649051</v>
      </c>
      <c r="AJ67" s="69">
        <f>'Masses brutes'!AJ67/'Effectifs bruts moyens'!AJ67</f>
        <v>6742.7755646873129</v>
      </c>
      <c r="AK67" s="69">
        <f>'Masses brutes'!AK67/'Effectifs bruts moyens'!AK67</f>
        <v>8848.1336980640153</v>
      </c>
      <c r="AL67" s="69">
        <f>'Masses brutes'!AL67/'Effectifs bruts moyens'!AL67</f>
        <v>5153.0151656781827</v>
      </c>
      <c r="AM67" s="69">
        <f>'Masses brutes'!AM67/'Effectifs bruts moyens'!AM67</f>
        <v>6981.0158572525124</v>
      </c>
      <c r="AN67" s="69">
        <f>'Masses brutes'!AN67/'Effectifs bruts moyens'!AN67</f>
        <v>4750.0437555475373</v>
      </c>
      <c r="AO67" s="69">
        <f>'Masses brutes'!AO67/'Effectifs bruts moyens'!AO67</f>
        <v>5609.984334669638</v>
      </c>
      <c r="AP67" s="69">
        <f>'Masses brutes'!AP67/'Effectifs bruts moyens'!AP67</f>
        <v>4484.2238099901115</v>
      </c>
      <c r="AQ67" s="69">
        <f>'Masses brutes'!AQ67/'Effectifs bruts moyens'!AQ67</f>
        <v>10330.320225825028</v>
      </c>
      <c r="AR67" s="69">
        <f>'Masses brutes'!AR67/'Effectifs bruts moyens'!AR67</f>
        <v>10307.195586516822</v>
      </c>
      <c r="AS67" s="69">
        <f>'Masses brutes'!AS67/'Effectifs bruts moyens'!AS67</f>
        <v>11317.046358235088</v>
      </c>
      <c r="AT67" s="69">
        <f>'Masses brutes'!AT67/'Effectifs bruts moyens'!AT67</f>
        <v>12729.687284048034</v>
      </c>
      <c r="AU67" s="69">
        <f>'Masses brutes'!AU67/'Effectifs bruts moyens'!AU67</f>
        <v>6903.7226154182754</v>
      </c>
      <c r="AV67" s="69">
        <f>'Masses brutes'!AV67/'Effectifs bruts moyens'!AV67</f>
        <v>10555.850740776421</v>
      </c>
      <c r="AW67" s="69">
        <f>'Masses brutes'!AW67/'Effectifs bruts moyens'!AW67</f>
        <v>12058.381905614557</v>
      </c>
      <c r="AX67" s="69">
        <f>'Masses brutes'!AX67/'Effectifs bruts moyens'!AX67</f>
        <v>7530.9098640298125</v>
      </c>
      <c r="AY67" s="69">
        <f>'Masses brutes'!AY67/'Effectifs bruts moyens'!AY67</f>
        <v>5291.8471456676061</v>
      </c>
      <c r="AZ67" s="69">
        <f>'Masses brutes'!AZ67/'Effectifs bruts moyens'!AZ67</f>
        <v>7330.6570973516882</v>
      </c>
      <c r="BA67" s="69">
        <f>'Masses brutes'!BA67/'Effectifs bruts moyens'!BA67</f>
        <v>5244.6050407608664</v>
      </c>
      <c r="BB67" s="69">
        <f>'Masses brutes'!BB67/'Effectifs bruts moyens'!BB67</f>
        <v>6259.2100262331105</v>
      </c>
      <c r="BC67" s="69">
        <f>'Masses brutes'!BC67/'Effectifs bruts moyens'!BC67</f>
        <v>4632.1998610256705</v>
      </c>
      <c r="BD67" s="69">
        <f>'Masses brutes'!BD67/'Effectifs bruts moyens'!BD67</f>
        <v>5602.913082788381</v>
      </c>
      <c r="BE67" s="69">
        <f>'Masses brutes'!BE67/'Effectifs bruts moyens'!BE67</f>
        <v>5107.7823284019069</v>
      </c>
      <c r="BF67" s="69" t="e">
        <f>'Masses brutes'!BF67/'Effectifs bruts moyens'!BF67</f>
        <v>#DIV/0!</v>
      </c>
      <c r="BG67" s="69">
        <f>'Masses brutes'!BG67/'Effectifs bruts moyens'!BG67</f>
        <v>4940.0735786235309</v>
      </c>
      <c r="BH67" s="69">
        <f>'Masses brutes'!BH67/'Effectifs bruts moyens'!BH67</f>
        <v>4825.4652281462213</v>
      </c>
    </row>
    <row r="68" spans="1:60" s="69" customFormat="1" x14ac:dyDescent="0.2">
      <c r="A68" s="138">
        <f t="shared" si="0"/>
        <v>41455</v>
      </c>
      <c r="B68" s="75">
        <f>'Masses brutes'!B68/'Effectifs bruts moyens'!B68</f>
        <v>7298.3462743915852</v>
      </c>
      <c r="C68" s="75">
        <f>'Masses brutes'!C68/'Effectifs bruts moyens'!C68</f>
        <v>7328.7183538753006</v>
      </c>
      <c r="D68" s="76">
        <f>'Masses brutes'!D68/'Effectifs bruts moyens'!D68</f>
        <v>8814.3640506030824</v>
      </c>
      <c r="E68" s="69">
        <f>'Masses brutes'!E68/'Effectifs bruts moyens'!E68</f>
        <v>6339.6412704536069</v>
      </c>
      <c r="F68" s="69">
        <f>'Masses brutes'!F68/'Effectifs bruts moyens'!F68</f>
        <v>7045.3857377705745</v>
      </c>
      <c r="G68" s="69">
        <f>'Masses brutes'!G68/'Effectifs bruts moyens'!G68</f>
        <v>7075.5908450015177</v>
      </c>
      <c r="H68" s="69">
        <f>'Masses brutes'!H68/'Effectifs bruts moyens'!H68</f>
        <v>6365.2605267136823</v>
      </c>
      <c r="I68" s="78">
        <f>'Masses brutes'!I68/'Effectifs bruts moyens'!I68</f>
        <v>7532.3446892195043</v>
      </c>
      <c r="J68" s="69">
        <f>'Masses brutes'!J68/'Effectifs bruts moyens'!J68</f>
        <v>5667.2075239036276</v>
      </c>
      <c r="K68" s="69">
        <f>'Masses brutes'!K68/'Effectifs bruts moyens'!K68</f>
        <v>7377.9612855212081</v>
      </c>
      <c r="L68" s="69">
        <f>'Masses brutes'!L68/'Effectifs bruts moyens'!L68</f>
        <v>160018.55972536476</v>
      </c>
      <c r="M68" s="69">
        <f>'Masses brutes'!M68/'Effectifs bruts moyens'!M68</f>
        <v>8338.8360049833882</v>
      </c>
      <c r="N68" s="69">
        <f>'Masses brutes'!N68/'Effectifs bruts moyens'!N68</f>
        <v>6500.6918574809524</v>
      </c>
      <c r="O68" s="69">
        <f>'Masses brutes'!O68/'Effectifs bruts moyens'!O68</f>
        <v>6793.5201522934212</v>
      </c>
      <c r="P68" s="69">
        <f>'Masses brutes'!P68/'Effectifs bruts moyens'!P68</f>
        <v>7659.2739568712514</v>
      </c>
      <c r="Q68" s="69">
        <f>'Masses brutes'!Q68/'Effectifs bruts moyens'!Q68</f>
        <v>14563.423030189737</v>
      </c>
      <c r="R68" s="69">
        <f>'Masses brutes'!R68/'Effectifs bruts moyens'!R68</f>
        <v>10862.153306588303</v>
      </c>
      <c r="S68" s="69">
        <f>'Masses brutes'!S68/'Effectifs bruts moyens'!S68</f>
        <v>11314.045575766968</v>
      </c>
      <c r="T68" s="69">
        <f>'Masses brutes'!T68/'Effectifs bruts moyens'!T68</f>
        <v>8075.2756280396388</v>
      </c>
      <c r="U68" s="69">
        <f>'Masses brutes'!U68/'Effectifs bruts moyens'!U68</f>
        <v>7979.2997403129993</v>
      </c>
      <c r="V68" s="69">
        <f>'Masses brutes'!V68/'Effectifs bruts moyens'!V68</f>
        <v>10898.204763642212</v>
      </c>
      <c r="W68" s="69">
        <f>'Masses brutes'!W68/'Effectifs bruts moyens'!W68</f>
        <v>9016.3030633238013</v>
      </c>
      <c r="X68" s="69">
        <f>'Masses brutes'!X68/'Effectifs bruts moyens'!X68</f>
        <v>9257.2832012564359</v>
      </c>
      <c r="Y68" s="69">
        <f>'Masses brutes'!Y68/'Effectifs bruts moyens'!Y68</f>
        <v>10825.2472684028</v>
      </c>
      <c r="Z68" s="69">
        <f>'Masses brutes'!Z68/'Effectifs bruts moyens'!Z68</f>
        <v>9467.0400618243493</v>
      </c>
      <c r="AA68" s="69">
        <f>'Masses brutes'!AA68/'Effectifs bruts moyens'!AA68</f>
        <v>12927.727219129623</v>
      </c>
      <c r="AB68" s="69">
        <f>'Masses brutes'!AB68/'Effectifs bruts moyens'!AB68</f>
        <v>8101.3691573409642</v>
      </c>
      <c r="AC68" s="69">
        <f>'Masses brutes'!AC68/'Effectifs bruts moyens'!AC68</f>
        <v>13415.026529150882</v>
      </c>
      <c r="AD68" s="69">
        <f>'Masses brutes'!AD68/'Effectifs bruts moyens'!AD68</f>
        <v>7611.1981811343512</v>
      </c>
      <c r="AE68" s="69">
        <f>'Masses brutes'!AE68/'Effectifs bruts moyens'!AE68</f>
        <v>6339.6412704536069</v>
      </c>
      <c r="AF68" s="69">
        <f>'Masses brutes'!AF68/'Effectifs bruts moyens'!AF68</f>
        <v>7611.8907841836135</v>
      </c>
      <c r="AG68" s="69">
        <f>'Masses brutes'!AG68/'Effectifs bruts moyens'!AG68</f>
        <v>7279.8195124704089</v>
      </c>
      <c r="AH68" s="69">
        <f>'Masses brutes'!AH68/'Effectifs bruts moyens'!AH68</f>
        <v>6025.6801255380487</v>
      </c>
      <c r="AI68" s="69">
        <f>'Masses brutes'!AI68/'Effectifs bruts moyens'!AI68</f>
        <v>6676.7567844714313</v>
      </c>
      <c r="AJ68" s="69">
        <f>'Masses brutes'!AJ68/'Effectifs bruts moyens'!AJ68</f>
        <v>6846.4997589051427</v>
      </c>
      <c r="AK68" s="69">
        <f>'Masses brutes'!AK68/'Effectifs bruts moyens'!AK68</f>
        <v>8860.5035021745389</v>
      </c>
      <c r="AL68" s="69">
        <f>'Masses brutes'!AL68/'Effectifs bruts moyens'!AL68</f>
        <v>5397.8043860451089</v>
      </c>
      <c r="AM68" s="69">
        <f>'Masses brutes'!AM68/'Effectifs bruts moyens'!AM68</f>
        <v>7435.5424499828277</v>
      </c>
      <c r="AN68" s="69">
        <f>'Masses brutes'!AN68/'Effectifs bruts moyens'!AN68</f>
        <v>4958.3050244098322</v>
      </c>
      <c r="AO68" s="69">
        <f>'Masses brutes'!AO68/'Effectifs bruts moyens'!AO68</f>
        <v>5753.8605915665021</v>
      </c>
      <c r="AP68" s="69">
        <f>'Masses brutes'!AP68/'Effectifs bruts moyens'!AP68</f>
        <v>4700.7630910056141</v>
      </c>
      <c r="AQ68" s="69">
        <f>'Masses brutes'!AQ68/'Effectifs bruts moyens'!AQ68</f>
        <v>10507.415719091747</v>
      </c>
      <c r="AR68" s="69">
        <f>'Masses brutes'!AR68/'Effectifs bruts moyens'!AR68</f>
        <v>9703.6951102991352</v>
      </c>
      <c r="AS68" s="69">
        <f>'Masses brutes'!AS68/'Effectifs bruts moyens'!AS68</f>
        <v>11087.682783587414</v>
      </c>
      <c r="AT68" s="69">
        <f>'Masses brutes'!AT68/'Effectifs bruts moyens'!AT68</f>
        <v>11254.510479296949</v>
      </c>
      <c r="AU68" s="69">
        <f>'Masses brutes'!AU68/'Effectifs bruts moyens'!AU68</f>
        <v>7104.7486739029991</v>
      </c>
      <c r="AV68" s="69">
        <f>'Masses brutes'!AV68/'Effectifs bruts moyens'!AV68</f>
        <v>10412.912449112959</v>
      </c>
      <c r="AW68" s="69">
        <f>'Masses brutes'!AW68/'Effectifs bruts moyens'!AW68</f>
        <v>11935.30773132688</v>
      </c>
      <c r="AX68" s="69">
        <f>'Masses brutes'!AX68/'Effectifs bruts moyens'!AX68</f>
        <v>7533.5936481310018</v>
      </c>
      <c r="AY68" s="69">
        <f>'Masses brutes'!AY68/'Effectifs bruts moyens'!AY68</f>
        <v>5562.640319418796</v>
      </c>
      <c r="AZ68" s="69">
        <f>'Masses brutes'!AZ68/'Effectifs bruts moyens'!AZ68</f>
        <v>8479.8615860609025</v>
      </c>
      <c r="BA68" s="69">
        <f>'Masses brutes'!BA68/'Effectifs bruts moyens'!BA68</f>
        <v>5387.5500382955188</v>
      </c>
      <c r="BB68" s="69">
        <f>'Masses brutes'!BB68/'Effectifs bruts moyens'!BB68</f>
        <v>6530.1395561594445</v>
      </c>
      <c r="BC68" s="69">
        <f>'Masses brutes'!BC68/'Effectifs bruts moyens'!BC68</f>
        <v>4803.2563639452337</v>
      </c>
      <c r="BD68" s="69">
        <f>'Masses brutes'!BD68/'Effectifs bruts moyens'!BD68</f>
        <v>5956.9665260656639</v>
      </c>
      <c r="BE68" s="69">
        <f>'Masses brutes'!BE68/'Effectifs bruts moyens'!BE68</f>
        <v>5355.9568412514436</v>
      </c>
      <c r="BF68" s="69" t="e">
        <f>'Masses brutes'!BF68/'Effectifs bruts moyens'!BF68</f>
        <v>#DIV/0!</v>
      </c>
      <c r="BG68" s="69">
        <f>'Masses brutes'!BG68/'Effectifs bruts moyens'!BG68</f>
        <v>5134.3199535155754</v>
      </c>
      <c r="BH68" s="69">
        <f>'Masses brutes'!BH68/'Effectifs bruts moyens'!BH68</f>
        <v>4974.0281088241509</v>
      </c>
    </row>
    <row r="69" spans="1:60" s="69" customFormat="1" x14ac:dyDescent="0.2">
      <c r="A69" s="138">
        <f t="shared" ref="A69:A102" si="1">EDATE(A68,3)</f>
        <v>41547</v>
      </c>
      <c r="B69" s="75">
        <f>'Masses brutes'!B69/'Effectifs bruts moyens'!B69</f>
        <v>6987.523611509826</v>
      </c>
      <c r="C69" s="75">
        <f>'Masses brutes'!C69/'Effectifs bruts moyens'!C69</f>
        <v>7002.9504318414938</v>
      </c>
      <c r="D69" s="76">
        <f>'Masses brutes'!D69/'Effectifs bruts moyens'!D69</f>
        <v>8192.3042133168183</v>
      </c>
      <c r="E69" s="69">
        <f>'Masses brutes'!E69/'Effectifs bruts moyens'!E69</f>
        <v>5862.0145706299672</v>
      </c>
      <c r="F69" s="69">
        <f>'Masses brutes'!F69/'Effectifs bruts moyens'!F69</f>
        <v>6828.5410685220349</v>
      </c>
      <c r="G69" s="69">
        <f>'Masses brutes'!G69/'Effectifs bruts moyens'!G69</f>
        <v>6842.219532105044</v>
      </c>
      <c r="H69" s="69">
        <f>'Masses brutes'!H69/'Effectifs bruts moyens'!H69</f>
        <v>6532.0799936412322</v>
      </c>
      <c r="I69" s="78">
        <f>'Masses brutes'!I69/'Effectifs bruts moyens'!I69</f>
        <v>7184.565578052614</v>
      </c>
      <c r="J69" s="69">
        <f>'Masses brutes'!J69/'Effectifs bruts moyens'!J69</f>
        <v>5602.2931777676249</v>
      </c>
      <c r="K69" s="69">
        <f>'Masses brutes'!K69/'Effectifs bruts moyens'!K69</f>
        <v>7105.9209485553338</v>
      </c>
      <c r="L69" s="69">
        <f>'Masses brutes'!L69/'Effectifs bruts moyens'!L69</f>
        <v>370037.18051846034</v>
      </c>
      <c r="M69" s="69">
        <f>'Masses brutes'!M69/'Effectifs bruts moyens'!M69</f>
        <v>7822.987727253817</v>
      </c>
      <c r="N69" s="69">
        <f>'Masses brutes'!N69/'Effectifs bruts moyens'!N69</f>
        <v>6298.9246155506717</v>
      </c>
      <c r="O69" s="69">
        <f>'Masses brutes'!O69/'Effectifs bruts moyens'!O69</f>
        <v>6758.0925451839657</v>
      </c>
      <c r="P69" s="69">
        <f>'Masses brutes'!P69/'Effectifs bruts moyens'!P69</f>
        <v>7243.5337817558157</v>
      </c>
      <c r="Q69" s="69">
        <f>'Masses brutes'!Q69/'Effectifs bruts moyens'!Q69</f>
        <v>14146.57260932244</v>
      </c>
      <c r="R69" s="69">
        <f>'Masses brutes'!R69/'Effectifs bruts moyens'!R69</f>
        <v>9892.6447708360101</v>
      </c>
      <c r="S69" s="69">
        <f>'Masses brutes'!S69/'Effectifs bruts moyens'!S69</f>
        <v>10706.268594530196</v>
      </c>
      <c r="T69" s="69">
        <f>'Masses brutes'!T69/'Effectifs bruts moyens'!T69</f>
        <v>7628.0915477557774</v>
      </c>
      <c r="U69" s="69">
        <f>'Masses brutes'!U69/'Effectifs bruts moyens'!U69</f>
        <v>7788.1342953222247</v>
      </c>
      <c r="V69" s="69">
        <f>'Masses brutes'!V69/'Effectifs bruts moyens'!V69</f>
        <v>10192.890504856434</v>
      </c>
      <c r="W69" s="69">
        <f>'Masses brutes'!W69/'Effectifs bruts moyens'!W69</f>
        <v>8575.5021185419519</v>
      </c>
      <c r="X69" s="69">
        <f>'Masses brutes'!X69/'Effectifs bruts moyens'!X69</f>
        <v>8748.0692032089719</v>
      </c>
      <c r="Y69" s="69">
        <f>'Masses brutes'!Y69/'Effectifs bruts moyens'!Y69</f>
        <v>9673.144855750872</v>
      </c>
      <c r="Z69" s="69">
        <f>'Masses brutes'!Z69/'Effectifs bruts moyens'!Z69</f>
        <v>8805.6311969702074</v>
      </c>
      <c r="AA69" s="69">
        <f>'Masses brutes'!AA69/'Effectifs bruts moyens'!AA69</f>
        <v>10987.760503271469</v>
      </c>
      <c r="AB69" s="69">
        <f>'Masses brutes'!AB69/'Effectifs bruts moyens'!AB69</f>
        <v>7768.4909807465792</v>
      </c>
      <c r="AC69" s="69">
        <f>'Masses brutes'!AC69/'Effectifs bruts moyens'!AC69</f>
        <v>10506.261338900344</v>
      </c>
      <c r="AD69" s="69">
        <f>'Masses brutes'!AD69/'Effectifs bruts moyens'!AD69</f>
        <v>7122.6186389320546</v>
      </c>
      <c r="AE69" s="69">
        <f>'Masses brutes'!AE69/'Effectifs bruts moyens'!AE69</f>
        <v>5862.0145706299672</v>
      </c>
      <c r="AF69" s="69">
        <f>'Masses brutes'!AF69/'Effectifs bruts moyens'!AF69</f>
        <v>7027.9279201468289</v>
      </c>
      <c r="AG69" s="69">
        <f>'Masses brutes'!AG69/'Effectifs bruts moyens'!AG69</f>
        <v>6750.321072735529</v>
      </c>
      <c r="AH69" s="69">
        <f>'Masses brutes'!AH69/'Effectifs bruts moyens'!AH69</f>
        <v>5571.1989706396334</v>
      </c>
      <c r="AI69" s="69">
        <f>'Masses brutes'!AI69/'Effectifs bruts moyens'!AI69</f>
        <v>6559.5956050175882</v>
      </c>
      <c r="AJ69" s="69">
        <f>'Masses brutes'!AJ69/'Effectifs bruts moyens'!AJ69</f>
        <v>6785.5476291078849</v>
      </c>
      <c r="AK69" s="69">
        <f>'Masses brutes'!AK69/'Effectifs bruts moyens'!AK69</f>
        <v>8564.3372474467233</v>
      </c>
      <c r="AL69" s="69">
        <f>'Masses brutes'!AL69/'Effectifs bruts moyens'!AL69</f>
        <v>5378.1325449933429</v>
      </c>
      <c r="AM69" s="69">
        <f>'Masses brutes'!AM69/'Effectifs bruts moyens'!AM69</f>
        <v>7026.2672680818914</v>
      </c>
      <c r="AN69" s="69">
        <f>'Masses brutes'!AN69/'Effectifs bruts moyens'!AN69</f>
        <v>5187.2861979646232</v>
      </c>
      <c r="AO69" s="69">
        <f>'Masses brutes'!AO69/'Effectifs bruts moyens'!AO69</f>
        <v>6088.5488667684904</v>
      </c>
      <c r="AP69" s="69">
        <f>'Masses brutes'!AP69/'Effectifs bruts moyens'!AP69</f>
        <v>4888.4201455404609</v>
      </c>
      <c r="AQ69" s="69">
        <f>'Masses brutes'!AQ69/'Effectifs bruts moyens'!AQ69</f>
        <v>10135.556962433389</v>
      </c>
      <c r="AR69" s="69">
        <f>'Masses brutes'!AR69/'Effectifs bruts moyens'!AR69</f>
        <v>10187.689173374942</v>
      </c>
      <c r="AS69" s="69">
        <f>'Masses brutes'!AS69/'Effectifs bruts moyens'!AS69</f>
        <v>10775.683685014625</v>
      </c>
      <c r="AT69" s="69">
        <f>'Masses brutes'!AT69/'Effectifs bruts moyens'!AT69</f>
        <v>10288.834700476296</v>
      </c>
      <c r="AU69" s="69">
        <f>'Masses brutes'!AU69/'Effectifs bruts moyens'!AU69</f>
        <v>6841.2687848251417</v>
      </c>
      <c r="AV69" s="69">
        <f>'Masses brutes'!AV69/'Effectifs bruts moyens'!AV69</f>
        <v>9727.7669562441224</v>
      </c>
      <c r="AW69" s="69">
        <f>'Masses brutes'!AW69/'Effectifs bruts moyens'!AW69</f>
        <v>11370.665422339722</v>
      </c>
      <c r="AX69" s="69">
        <f>'Masses brutes'!AX69/'Effectifs bruts moyens'!AX69</f>
        <v>7173.3671988099459</v>
      </c>
      <c r="AY69" s="69">
        <f>'Masses brutes'!AY69/'Effectifs bruts moyens'!AY69</f>
        <v>5504.0802256763218</v>
      </c>
      <c r="AZ69" s="69">
        <f>'Masses brutes'!AZ69/'Effectifs bruts moyens'!AZ69</f>
        <v>8265.3691553284061</v>
      </c>
      <c r="BA69" s="69">
        <f>'Masses brutes'!BA69/'Effectifs bruts moyens'!BA69</f>
        <v>5303.3838772572881</v>
      </c>
      <c r="BB69" s="69">
        <f>'Masses brutes'!BB69/'Effectifs bruts moyens'!BB69</f>
        <v>6403.6801541147779</v>
      </c>
      <c r="BC69" s="69">
        <f>'Masses brutes'!BC69/'Effectifs bruts moyens'!BC69</f>
        <v>4803.0660884334766</v>
      </c>
      <c r="BD69" s="69">
        <f>'Masses brutes'!BD69/'Effectifs bruts moyens'!BD69</f>
        <v>5775.1506732709886</v>
      </c>
      <c r="BE69" s="69">
        <f>'Masses brutes'!BE69/'Effectifs bruts moyens'!BE69</f>
        <v>5243.6659647429706</v>
      </c>
      <c r="BF69" s="69" t="e">
        <f>'Masses brutes'!BF69/'Effectifs bruts moyens'!BF69</f>
        <v>#DIV/0!</v>
      </c>
      <c r="BG69" s="69">
        <f>'Masses brutes'!BG69/'Effectifs bruts moyens'!BG69</f>
        <v>5062.7905574719889</v>
      </c>
      <c r="BH69" s="69">
        <f>'Masses brutes'!BH69/'Effectifs bruts moyens'!BH69</f>
        <v>4929.3620163982796</v>
      </c>
    </row>
    <row r="70" spans="1:60" s="69" customFormat="1" ht="12" thickBot="1" x14ac:dyDescent="0.25">
      <c r="A70" s="139">
        <f t="shared" si="1"/>
        <v>41638</v>
      </c>
      <c r="B70" s="65">
        <f>'Masses brutes'!B70/'Effectifs bruts moyens'!B70</f>
        <v>7661.6637403380901</v>
      </c>
      <c r="C70" s="65">
        <f>'Masses brutes'!C70/'Effectifs bruts moyens'!C70</f>
        <v>7700.8220922594573</v>
      </c>
      <c r="D70" s="66">
        <f>'Masses brutes'!D70/'Effectifs bruts moyens'!D70</f>
        <v>9199.952959893566</v>
      </c>
      <c r="E70" s="67">
        <f>'Masses brutes'!E70/'Effectifs bruts moyens'!E70</f>
        <v>6744.115697252073</v>
      </c>
      <c r="F70" s="67">
        <f>'Masses brutes'!F70/'Effectifs bruts moyens'!F70</f>
        <v>7401.06720250544</v>
      </c>
      <c r="G70" s="67">
        <f>'Masses brutes'!G70/'Effectifs bruts moyens'!G70</f>
        <v>7442.5837350157235</v>
      </c>
      <c r="H70" s="67">
        <f>'Masses brutes'!H70/'Effectifs bruts moyens'!H70</f>
        <v>6483.6312205046734</v>
      </c>
      <c r="I70" s="68">
        <f>'Masses brutes'!I70/'Effectifs bruts moyens'!I70</f>
        <v>7908.4158260082277</v>
      </c>
      <c r="J70" s="67">
        <f>'Masses brutes'!J70/'Effectifs bruts moyens'!J70</f>
        <v>5945.6773898787487</v>
      </c>
      <c r="K70" s="67">
        <f>'Masses brutes'!K70/'Effectifs bruts moyens'!K70</f>
        <v>7764.162839541129</v>
      </c>
      <c r="L70" s="67">
        <f>'Masses brutes'!L70/'Effectifs bruts moyens'!L70</f>
        <v>176285.16828709192</v>
      </c>
      <c r="M70" s="67">
        <f>'Masses brutes'!M70/'Effectifs bruts moyens'!M70</f>
        <v>9259.8503567960142</v>
      </c>
      <c r="N70" s="67">
        <f>'Masses brutes'!N70/'Effectifs bruts moyens'!N70</f>
        <v>7405.5255921755997</v>
      </c>
      <c r="O70" s="67">
        <f>'Masses brutes'!O70/'Effectifs bruts moyens'!O70</f>
        <v>7378.2280198379094</v>
      </c>
      <c r="P70" s="67">
        <f>'Masses brutes'!P70/'Effectifs bruts moyens'!P70</f>
        <v>8122.1552770287662</v>
      </c>
      <c r="Q70" s="67">
        <f>'Masses brutes'!Q70/'Effectifs bruts moyens'!Q70</f>
        <v>13489.751471804602</v>
      </c>
      <c r="R70" s="67">
        <f>'Masses brutes'!R70/'Effectifs bruts moyens'!R70</f>
        <v>11424.451074947638</v>
      </c>
      <c r="S70" s="67">
        <f>'Masses brutes'!S70/'Effectifs bruts moyens'!S70</f>
        <v>12273.30491154242</v>
      </c>
      <c r="T70" s="67">
        <f>'Masses brutes'!T70/'Effectifs bruts moyens'!T70</f>
        <v>8701.7670514010297</v>
      </c>
      <c r="U70" s="67">
        <f>'Masses brutes'!U70/'Effectifs bruts moyens'!U70</f>
        <v>8425.5846001042446</v>
      </c>
      <c r="V70" s="67">
        <f>'Masses brutes'!V70/'Effectifs bruts moyens'!V70</f>
        <v>11075.734171755106</v>
      </c>
      <c r="W70" s="67">
        <f>'Masses brutes'!W70/'Effectifs bruts moyens'!W70</f>
        <v>9533.6342805130771</v>
      </c>
      <c r="X70" s="67">
        <f>'Masses brutes'!X70/'Effectifs bruts moyens'!X70</f>
        <v>9815.3925892488933</v>
      </c>
      <c r="Y70" s="67">
        <f>'Masses brutes'!Y70/'Effectifs bruts moyens'!Y70</f>
        <v>10664.724964081537</v>
      </c>
      <c r="Z70" s="67">
        <f>'Masses brutes'!Z70/'Effectifs bruts moyens'!Z70</f>
        <v>9405.755810460194</v>
      </c>
      <c r="AA70" s="67">
        <f>'Masses brutes'!AA70/'Effectifs bruts moyens'!AA70</f>
        <v>12544.796292645789</v>
      </c>
      <c r="AB70" s="67">
        <f>'Masses brutes'!AB70/'Effectifs bruts moyens'!AB70</f>
        <v>8472.3959050738631</v>
      </c>
      <c r="AC70" s="67">
        <f>'Masses brutes'!AC70/'Effectifs bruts moyens'!AC70</f>
        <v>11955.644661523504</v>
      </c>
      <c r="AD70" s="67">
        <f>'Masses brutes'!AD70/'Effectifs bruts moyens'!AD70</f>
        <v>8530.2388899676698</v>
      </c>
      <c r="AE70" s="67">
        <f>'Masses brutes'!AE70/'Effectifs bruts moyens'!AE70</f>
        <v>6744.115697252073</v>
      </c>
      <c r="AF70" s="67">
        <f>'Masses brutes'!AF70/'Effectifs bruts moyens'!AF70</f>
        <v>8270.2799567002421</v>
      </c>
      <c r="AG70" s="67">
        <f>'Masses brutes'!AG70/'Effectifs bruts moyens'!AG70</f>
        <v>8467.7531542726065</v>
      </c>
      <c r="AH70" s="67">
        <f>'Masses brutes'!AH70/'Effectifs bruts moyens'!AH70</f>
        <v>6279.3408423070805</v>
      </c>
      <c r="AI70" s="67">
        <f>'Masses brutes'!AI70/'Effectifs bruts moyens'!AI70</f>
        <v>7112.9885128974911</v>
      </c>
      <c r="AJ70" s="67">
        <f>'Masses brutes'!AJ70/'Effectifs bruts moyens'!AJ70</f>
        <v>7050.9121336147264</v>
      </c>
      <c r="AK70" s="67">
        <f>'Masses brutes'!AK70/'Effectifs bruts moyens'!AK70</f>
        <v>9375.4443213459763</v>
      </c>
      <c r="AL70" s="67">
        <f>'Masses brutes'!AL70/'Effectifs bruts moyens'!AL70</f>
        <v>5863.0126246282825</v>
      </c>
      <c r="AM70" s="67">
        <f>'Masses brutes'!AM70/'Effectifs bruts moyens'!AM70</f>
        <v>7986.1790957161529</v>
      </c>
      <c r="AN70" s="67">
        <f>'Masses brutes'!AN70/'Effectifs bruts moyens'!AN70</f>
        <v>4882.9241474041937</v>
      </c>
      <c r="AO70" s="67">
        <f>'Masses brutes'!AO70/'Effectifs bruts moyens'!AO70</f>
        <v>5577.9559513303693</v>
      </c>
      <c r="AP70" s="67">
        <f>'Masses brutes'!AP70/'Effectifs bruts moyens'!AP70</f>
        <v>4663.247399912967</v>
      </c>
      <c r="AQ70" s="67">
        <f>'Masses brutes'!AQ70/'Effectifs bruts moyens'!AQ70</f>
        <v>11789.228158494478</v>
      </c>
      <c r="AR70" s="67">
        <f>'Masses brutes'!AR70/'Effectifs bruts moyens'!AR70</f>
        <v>9983.3815926436855</v>
      </c>
      <c r="AS70" s="67">
        <f>'Masses brutes'!AS70/'Effectifs bruts moyens'!AS70</f>
        <v>11447.335981258013</v>
      </c>
      <c r="AT70" s="67">
        <f>'Masses brutes'!AT70/'Effectifs bruts moyens'!AT70</f>
        <v>11784.99069074987</v>
      </c>
      <c r="AU70" s="67">
        <f>'Masses brutes'!AU70/'Effectifs bruts moyens'!AU70</f>
        <v>7800.7315107107588</v>
      </c>
      <c r="AV70" s="67">
        <f>'Masses brutes'!AV70/'Effectifs bruts moyens'!AV70</f>
        <v>10897.438334331795</v>
      </c>
      <c r="AW70" s="67">
        <f>'Masses brutes'!AW70/'Effectifs bruts moyens'!AW70</f>
        <v>12757.786037893475</v>
      </c>
      <c r="AX70" s="67">
        <f>'Masses brutes'!AX70/'Effectifs bruts moyens'!AX70</f>
        <v>7756.5532475451419</v>
      </c>
      <c r="AY70" s="67">
        <f>'Masses brutes'!AY70/'Effectifs bruts moyens'!AY70</f>
        <v>5724.6165782103153</v>
      </c>
      <c r="AZ70" s="67">
        <f>'Masses brutes'!AZ70/'Effectifs bruts moyens'!AZ70</f>
        <v>9569.3674092846904</v>
      </c>
      <c r="BA70" s="67">
        <f>'Masses brutes'!BA70/'Effectifs bruts moyens'!BA70</f>
        <v>5890.8945803603574</v>
      </c>
      <c r="BB70" s="67">
        <f>'Masses brutes'!BB70/'Effectifs bruts moyens'!BB70</f>
        <v>6807.7900150914293</v>
      </c>
      <c r="BC70" s="67">
        <f>'Masses brutes'!BC70/'Effectifs bruts moyens'!BC70</f>
        <v>4873.2392069919633</v>
      </c>
      <c r="BD70" s="67">
        <f>'Masses brutes'!BD70/'Effectifs bruts moyens'!BD70</f>
        <v>6225.8708814603688</v>
      </c>
      <c r="BE70" s="67">
        <f>'Masses brutes'!BE70/'Effectifs bruts moyens'!BE70</f>
        <v>5657.6621542915</v>
      </c>
      <c r="BF70" s="67" t="e">
        <f>'Masses brutes'!BF70/'Effectifs bruts moyens'!BF70</f>
        <v>#DIV/0!</v>
      </c>
      <c r="BG70" s="67">
        <f>'Masses brutes'!BG70/'Effectifs bruts moyens'!BG70</f>
        <v>5354.8183434844359</v>
      </c>
      <c r="BH70" s="67">
        <f>'Masses brutes'!BH70/'Effectifs bruts moyens'!BH70</f>
        <v>5157.6076774133708</v>
      </c>
    </row>
    <row r="71" spans="1:60" s="69" customFormat="1" x14ac:dyDescent="0.2">
      <c r="A71" s="140">
        <f t="shared" si="1"/>
        <v>41728</v>
      </c>
      <c r="B71" s="75">
        <f>'Masses brutes'!B71/'Effectifs bruts moyens'!B71</f>
        <v>7276.1205414614733</v>
      </c>
      <c r="C71" s="75">
        <f>'Masses brutes'!C71/'Effectifs bruts moyens'!C71</f>
        <v>7324.2959241522103</v>
      </c>
      <c r="D71" s="76">
        <f>'Masses brutes'!D71/'Effectifs bruts moyens'!D71</f>
        <v>8500.7001037967439</v>
      </c>
      <c r="E71" s="69">
        <f>'Masses brutes'!E71/'Effectifs bruts moyens'!E71</f>
        <v>6362.9488289810124</v>
      </c>
      <c r="F71" s="69">
        <f>'Masses brutes'!F71/'Effectifs bruts moyens'!F71</f>
        <v>7088.659330473879</v>
      </c>
      <c r="G71" s="69">
        <f>'Masses brutes'!G71/'Effectifs bruts moyens'!G71</f>
        <v>7145.9977000461322</v>
      </c>
      <c r="H71" s="69">
        <f>'Masses brutes'!H71/'Effectifs bruts moyens'!H71</f>
        <v>5779.9710056928016</v>
      </c>
      <c r="I71" s="78">
        <f>'Masses brutes'!I71/'Effectifs bruts moyens'!I71</f>
        <v>7543.4449113436694</v>
      </c>
      <c r="J71" s="69">
        <f>'Masses brutes'!J71/'Effectifs bruts moyens'!J71</f>
        <v>5448.6433489673036</v>
      </c>
      <c r="K71" s="69">
        <f>'Masses brutes'!K71/'Effectifs bruts moyens'!K71</f>
        <v>7516.6536518189023</v>
      </c>
      <c r="L71" s="69">
        <f>'Masses brutes'!L71/'Effectifs bruts moyens'!L71</f>
        <v>95964.366882067858</v>
      </c>
      <c r="M71" s="69">
        <f>'Masses brutes'!M71/'Effectifs bruts moyens'!M71</f>
        <v>8374.7593735370465</v>
      </c>
      <c r="N71" s="69">
        <f>'Masses brutes'!N71/'Effectifs bruts moyens'!N71</f>
        <v>6411.5170720549968</v>
      </c>
      <c r="O71" s="69">
        <f>'Masses brutes'!O71/'Effectifs bruts moyens'!O71</f>
        <v>6936.3040965799464</v>
      </c>
      <c r="P71" s="69">
        <f>'Masses brutes'!P71/'Effectifs bruts moyens'!P71</f>
        <v>7326.94681709618</v>
      </c>
      <c r="Q71" s="69">
        <f>'Masses brutes'!Q71/'Effectifs bruts moyens'!Q71</f>
        <v>13091.346703752501</v>
      </c>
      <c r="R71" s="69">
        <f>'Masses brutes'!R71/'Effectifs bruts moyens'!R71</f>
        <v>10849.700722839572</v>
      </c>
      <c r="S71" s="69">
        <f>'Masses brutes'!S71/'Effectifs bruts moyens'!S71</f>
        <v>12024.425271401071</v>
      </c>
      <c r="T71" s="69">
        <f>'Masses brutes'!T71/'Effectifs bruts moyens'!T71</f>
        <v>7919.4575162304754</v>
      </c>
      <c r="U71" s="69">
        <f>'Masses brutes'!U71/'Effectifs bruts moyens'!U71</f>
        <v>7815.3280854020595</v>
      </c>
      <c r="V71" s="69">
        <f>'Masses brutes'!V71/'Effectifs bruts moyens'!V71</f>
        <v>11458.257428572562</v>
      </c>
      <c r="W71" s="69">
        <f>'Masses brutes'!W71/'Effectifs bruts moyens'!W71</f>
        <v>9240.9830737380835</v>
      </c>
      <c r="X71" s="69">
        <f>'Masses brutes'!X71/'Effectifs bruts moyens'!X71</f>
        <v>8933.938084030804</v>
      </c>
      <c r="Y71" s="69">
        <f>'Masses brutes'!Y71/'Effectifs bruts moyens'!Y71</f>
        <v>9743.4323830594967</v>
      </c>
      <c r="Z71" s="69">
        <f>'Masses brutes'!Z71/'Effectifs bruts moyens'!Z71</f>
        <v>8889.7450233517884</v>
      </c>
      <c r="AA71" s="69">
        <f>'Masses brutes'!AA71/'Effectifs bruts moyens'!AA71</f>
        <v>11002.719043105762</v>
      </c>
      <c r="AB71" s="69">
        <f>'Masses brutes'!AB71/'Effectifs bruts moyens'!AB71</f>
        <v>8103.5644187424523</v>
      </c>
      <c r="AC71" s="69">
        <f>'Masses brutes'!AC71/'Effectifs bruts moyens'!AC71</f>
        <v>10872.907461039857</v>
      </c>
      <c r="AD71" s="69">
        <f>'Masses brutes'!AD71/'Effectifs bruts moyens'!AD71</f>
        <v>7610.8329614357644</v>
      </c>
      <c r="AE71" s="69">
        <f>'Masses brutes'!AE71/'Effectifs bruts moyens'!AE71</f>
        <v>6362.9488289810124</v>
      </c>
      <c r="AF71" s="69">
        <f>'Masses brutes'!AF71/'Effectifs bruts moyens'!AF71</f>
        <v>7924.2800647779759</v>
      </c>
      <c r="AG71" s="69">
        <f>'Masses brutes'!AG71/'Effectifs bruts moyens'!AG71</f>
        <v>7376.8907755659029</v>
      </c>
      <c r="AH71" s="69">
        <f>'Masses brutes'!AH71/'Effectifs bruts moyens'!AH71</f>
        <v>5999.5061329035861</v>
      </c>
      <c r="AI71" s="69">
        <f>'Masses brutes'!AI71/'Effectifs bruts moyens'!AI71</f>
        <v>6661.3482294925816</v>
      </c>
      <c r="AJ71" s="69">
        <f>'Masses brutes'!AJ71/'Effectifs bruts moyens'!AJ71</f>
        <v>6934.3762237801038</v>
      </c>
      <c r="AK71" s="69">
        <f>'Masses brutes'!AK71/'Effectifs bruts moyens'!AK71</f>
        <v>9082.992812962777</v>
      </c>
      <c r="AL71" s="69">
        <f>'Masses brutes'!AL71/'Effectifs bruts moyens'!AL71</f>
        <v>5250.0880549899966</v>
      </c>
      <c r="AM71" s="69">
        <f>'Masses brutes'!AM71/'Effectifs bruts moyens'!AM71</f>
        <v>7053.7857005342203</v>
      </c>
      <c r="AN71" s="69">
        <f>'Masses brutes'!AN71/'Effectifs bruts moyens'!AN71</f>
        <v>4866.7681598842055</v>
      </c>
      <c r="AO71" s="69">
        <f>'Masses brutes'!AO71/'Effectifs bruts moyens'!AO71</f>
        <v>5719.8963411192271</v>
      </c>
      <c r="AP71" s="69">
        <f>'Masses brutes'!AP71/'Effectifs bruts moyens'!AP71</f>
        <v>4606.7005796085969</v>
      </c>
      <c r="AQ71" s="69">
        <f>'Masses brutes'!AQ71/'Effectifs bruts moyens'!AQ71</f>
        <v>10568.097290529609</v>
      </c>
      <c r="AR71" s="69">
        <f>'Masses brutes'!AR71/'Effectifs bruts moyens'!AR71</f>
        <v>10707.611513201007</v>
      </c>
      <c r="AS71" s="69">
        <f>'Masses brutes'!AS71/'Effectifs bruts moyens'!AS71</f>
        <v>11401.506842626652</v>
      </c>
      <c r="AT71" s="69">
        <f>'Masses brutes'!AT71/'Effectifs bruts moyens'!AT71</f>
        <v>13149.575611125201</v>
      </c>
      <c r="AU71" s="69">
        <f>'Masses brutes'!AU71/'Effectifs bruts moyens'!AU71</f>
        <v>7079.4921767351898</v>
      </c>
      <c r="AV71" s="69">
        <f>'Masses brutes'!AV71/'Effectifs bruts moyens'!AV71</f>
        <v>10778.880485686337</v>
      </c>
      <c r="AW71" s="69">
        <f>'Masses brutes'!AW71/'Effectifs bruts moyens'!AW71</f>
        <v>12225.497453797025</v>
      </c>
      <c r="AX71" s="69">
        <f>'Masses brutes'!AX71/'Effectifs bruts moyens'!AX71</f>
        <v>7918.6089682039301</v>
      </c>
      <c r="AY71" s="69">
        <f>'Masses brutes'!AY71/'Effectifs bruts moyens'!AY71</f>
        <v>5406.5366932558773</v>
      </c>
      <c r="AZ71" s="69">
        <f>'Masses brutes'!AZ71/'Effectifs bruts moyens'!AZ71</f>
        <v>7403.5298592283889</v>
      </c>
      <c r="BA71" s="69">
        <f>'Masses brutes'!BA71/'Effectifs bruts moyens'!BA71</f>
        <v>5290.3635157093177</v>
      </c>
      <c r="BB71" s="69">
        <f>'Masses brutes'!BB71/'Effectifs bruts moyens'!BB71</f>
        <v>6336.6203714783105</v>
      </c>
      <c r="BC71" s="69">
        <f>'Masses brutes'!BC71/'Effectifs bruts moyens'!BC71</f>
        <v>4703.6781405340407</v>
      </c>
      <c r="BD71" s="69">
        <f>'Masses brutes'!BD71/'Effectifs bruts moyens'!BD71</f>
        <v>5642.6571398218648</v>
      </c>
      <c r="BE71" s="69">
        <f>'Masses brutes'!BE71/'Effectifs bruts moyens'!BE71</f>
        <v>5185.653845812908</v>
      </c>
      <c r="BF71" s="69" t="e">
        <f>'Masses brutes'!BF71/'Effectifs bruts moyens'!BF71</f>
        <v>#DIV/0!</v>
      </c>
      <c r="BG71" s="69">
        <f>'Masses brutes'!BG71/'Effectifs bruts moyens'!BG71</f>
        <v>5001.1479800908792</v>
      </c>
      <c r="BH71" s="69">
        <f>'Masses brutes'!BH71/'Effectifs bruts moyens'!BH71</f>
        <v>4885.9214082428634</v>
      </c>
    </row>
    <row r="72" spans="1:60" s="69" customFormat="1" x14ac:dyDescent="0.2">
      <c r="A72" s="138">
        <f t="shared" si="1"/>
        <v>41820</v>
      </c>
      <c r="B72" s="75">
        <f>'Masses brutes'!B72/'Effectifs bruts moyens'!B72</f>
        <v>7409.9446892067581</v>
      </c>
      <c r="C72" s="75">
        <f>'Masses brutes'!C72/'Effectifs bruts moyens'!C72</f>
        <v>7443.8903233634228</v>
      </c>
      <c r="D72" s="76">
        <f>'Masses brutes'!D72/'Effectifs bruts moyens'!D72</f>
        <v>8979.3164906757411</v>
      </c>
      <c r="E72" s="69">
        <f>'Masses brutes'!E72/'Effectifs bruts moyens'!E72</f>
        <v>6408.403084367872</v>
      </c>
      <c r="F72" s="69">
        <f>'Masses brutes'!F72/'Effectifs bruts moyens'!F72</f>
        <v>7153.1893646838671</v>
      </c>
      <c r="G72" s="69">
        <f>'Masses brutes'!G72/'Effectifs bruts moyens'!G72</f>
        <v>7187.5614856433294</v>
      </c>
      <c r="H72" s="69">
        <f>'Masses brutes'!H72/'Effectifs bruts moyens'!H72</f>
        <v>6401.1174442731617</v>
      </c>
      <c r="I72" s="78">
        <f>'Masses brutes'!I72/'Effectifs bruts moyens'!I72</f>
        <v>7655.6143131364688</v>
      </c>
      <c r="J72" s="69">
        <f>'Masses brutes'!J72/'Effectifs bruts moyens'!J72</f>
        <v>5723.7436830500155</v>
      </c>
      <c r="K72" s="69">
        <f>'Masses brutes'!K72/'Effectifs bruts moyens'!K72</f>
        <v>7505.7062281945318</v>
      </c>
      <c r="L72" s="69">
        <f>'Masses brutes'!L72/'Effectifs bruts moyens'!L72</f>
        <v>170250.6330970423</v>
      </c>
      <c r="M72" s="69">
        <f>'Masses brutes'!M72/'Effectifs bruts moyens'!M72</f>
        <v>8431.8089632163883</v>
      </c>
      <c r="N72" s="69">
        <f>'Masses brutes'!N72/'Effectifs bruts moyens'!N72</f>
        <v>6632.8392784765492</v>
      </c>
      <c r="O72" s="69">
        <f>'Masses brutes'!O72/'Effectifs bruts moyens'!O72</f>
        <v>6969.2058777855427</v>
      </c>
      <c r="P72" s="69">
        <f>'Masses brutes'!P72/'Effectifs bruts moyens'!P72</f>
        <v>7792.2633020569101</v>
      </c>
      <c r="Q72" s="69">
        <f>'Masses brutes'!Q72/'Effectifs bruts moyens'!Q72</f>
        <v>13752.011038390154</v>
      </c>
      <c r="R72" s="69">
        <f>'Masses brutes'!R72/'Effectifs bruts moyens'!R72</f>
        <v>10989.129953976422</v>
      </c>
      <c r="S72" s="69">
        <f>'Masses brutes'!S72/'Effectifs bruts moyens'!S72</f>
        <v>11517.524869169809</v>
      </c>
      <c r="T72" s="69">
        <f>'Masses brutes'!T72/'Effectifs bruts moyens'!T72</f>
        <v>8287.9037865582031</v>
      </c>
      <c r="U72" s="69">
        <f>'Masses brutes'!U72/'Effectifs bruts moyens'!U72</f>
        <v>8138.2859287291076</v>
      </c>
      <c r="V72" s="69">
        <f>'Masses brutes'!V72/'Effectifs bruts moyens'!V72</f>
        <v>11190.512741141127</v>
      </c>
      <c r="W72" s="69">
        <f>'Masses brutes'!W72/'Effectifs bruts moyens'!W72</f>
        <v>9206.0390082585855</v>
      </c>
      <c r="X72" s="69">
        <f>'Masses brutes'!X72/'Effectifs bruts moyens'!X72</f>
        <v>9423.9158478234203</v>
      </c>
      <c r="Y72" s="69">
        <f>'Masses brutes'!Y72/'Effectifs bruts moyens'!Y72</f>
        <v>11060.31645974383</v>
      </c>
      <c r="Z72" s="69">
        <f>'Masses brutes'!Z72/'Effectifs bruts moyens'!Z72</f>
        <v>9684.2991643922687</v>
      </c>
      <c r="AA72" s="69">
        <f>'Masses brutes'!AA72/'Effectifs bruts moyens'!AA72</f>
        <v>13060.151253655007</v>
      </c>
      <c r="AB72" s="69">
        <f>'Masses brutes'!AB72/'Effectifs bruts moyens'!AB72</f>
        <v>8289.7582385970945</v>
      </c>
      <c r="AC72" s="69">
        <f>'Masses brutes'!AC72/'Effectifs bruts moyens'!AC72</f>
        <v>13568.92032013923</v>
      </c>
      <c r="AD72" s="69">
        <f>'Masses brutes'!AD72/'Effectifs bruts moyens'!AD72</f>
        <v>7649.5078046728877</v>
      </c>
      <c r="AE72" s="69">
        <f>'Masses brutes'!AE72/'Effectifs bruts moyens'!AE72</f>
        <v>6408.403084367872</v>
      </c>
      <c r="AF72" s="69">
        <f>'Masses brutes'!AF72/'Effectifs bruts moyens'!AF72</f>
        <v>7723.6669719190122</v>
      </c>
      <c r="AG72" s="69">
        <f>'Masses brutes'!AG72/'Effectifs bruts moyens'!AG72</f>
        <v>7393.2257128441815</v>
      </c>
      <c r="AH72" s="69">
        <f>'Masses brutes'!AH72/'Effectifs bruts moyens'!AH72</f>
        <v>6082.6131360431909</v>
      </c>
      <c r="AI72" s="69">
        <f>'Masses brutes'!AI72/'Effectifs bruts moyens'!AI72</f>
        <v>6799.514618923663</v>
      </c>
      <c r="AJ72" s="69">
        <f>'Masses brutes'!AJ72/'Effectifs bruts moyens'!AJ72</f>
        <v>6990.0520764484036</v>
      </c>
      <c r="AK72" s="69">
        <f>'Masses brutes'!AK72/'Effectifs bruts moyens'!AK72</f>
        <v>9044.1502359356837</v>
      </c>
      <c r="AL72" s="69">
        <f>'Masses brutes'!AL72/'Effectifs bruts moyens'!AL72</f>
        <v>5501.1012832373781</v>
      </c>
      <c r="AM72" s="69">
        <f>'Masses brutes'!AM72/'Effectifs bruts moyens'!AM72</f>
        <v>7513.8283747374626</v>
      </c>
      <c r="AN72" s="69">
        <f>'Masses brutes'!AN72/'Effectifs bruts moyens'!AN72</f>
        <v>5065.8278956846407</v>
      </c>
      <c r="AO72" s="69">
        <f>'Masses brutes'!AO72/'Effectifs bruts moyens'!AO72</f>
        <v>5876.6658354841393</v>
      </c>
      <c r="AP72" s="69">
        <f>'Masses brutes'!AP72/'Effectifs bruts moyens'!AP72</f>
        <v>4806.7538770426008</v>
      </c>
      <c r="AQ72" s="69">
        <f>'Masses brutes'!AQ72/'Effectifs bruts moyens'!AQ72</f>
        <v>10788.248361578373</v>
      </c>
      <c r="AR72" s="69">
        <f>'Masses brutes'!AR72/'Effectifs bruts moyens'!AR72</f>
        <v>9965.001426627452</v>
      </c>
      <c r="AS72" s="69">
        <f>'Masses brutes'!AS72/'Effectifs bruts moyens'!AS72</f>
        <v>11227.209151757268</v>
      </c>
      <c r="AT72" s="69">
        <f>'Masses brutes'!AT72/'Effectifs bruts moyens'!AT72</f>
        <v>11447.418964732007</v>
      </c>
      <c r="AU72" s="69">
        <f>'Masses brutes'!AU72/'Effectifs bruts moyens'!AU72</f>
        <v>7291.9807873067239</v>
      </c>
      <c r="AV72" s="69">
        <f>'Masses brutes'!AV72/'Effectifs bruts moyens'!AV72</f>
        <v>10606.518900203053</v>
      </c>
      <c r="AW72" s="69">
        <f>'Masses brutes'!AW72/'Effectifs bruts moyens'!AW72</f>
        <v>12143.526762934596</v>
      </c>
      <c r="AX72" s="69">
        <f>'Masses brutes'!AX72/'Effectifs bruts moyens'!AX72</f>
        <v>7855.6690023787787</v>
      </c>
      <c r="AY72" s="69">
        <f>'Masses brutes'!AY72/'Effectifs bruts moyens'!AY72</f>
        <v>5633.4979962813331</v>
      </c>
      <c r="AZ72" s="69">
        <f>'Masses brutes'!AZ72/'Effectifs bruts moyens'!AZ72</f>
        <v>8570.7614559434496</v>
      </c>
      <c r="BA72" s="69">
        <f>'Masses brutes'!BA72/'Effectifs bruts moyens'!BA72</f>
        <v>5435.3262225468461</v>
      </c>
      <c r="BB72" s="69">
        <f>'Masses brutes'!BB72/'Effectifs bruts moyens'!BB72</f>
        <v>6619.4874517815006</v>
      </c>
      <c r="BC72" s="69">
        <f>'Masses brutes'!BC72/'Effectifs bruts moyens'!BC72</f>
        <v>4859.0774379258401</v>
      </c>
      <c r="BD72" s="69">
        <f>'Masses brutes'!BD72/'Effectifs bruts moyens'!BD72</f>
        <v>6014.246426321015</v>
      </c>
      <c r="BE72" s="69">
        <f>'Masses brutes'!BE72/'Effectifs bruts moyens'!BE72</f>
        <v>5403.6954204683007</v>
      </c>
      <c r="BF72" s="69" t="e">
        <f>'Masses brutes'!BF72/'Effectifs bruts moyens'!BF72</f>
        <v>#DIV/0!</v>
      </c>
      <c r="BG72" s="69">
        <f>'Masses brutes'!BG72/'Effectifs bruts moyens'!BG72</f>
        <v>5191.0183428384889</v>
      </c>
      <c r="BH72" s="69">
        <f>'Masses brutes'!BH72/'Effectifs bruts moyens'!BH72</f>
        <v>5022.0661170032472</v>
      </c>
    </row>
    <row r="73" spans="1:60" s="69" customFormat="1" x14ac:dyDescent="0.2">
      <c r="A73" s="138">
        <f t="shared" si="1"/>
        <v>41912</v>
      </c>
      <c r="B73" s="75">
        <f>'Masses brutes'!B73/'Effectifs bruts moyens'!B73</f>
        <v>7089.2100121523708</v>
      </c>
      <c r="C73" s="75">
        <f>'Masses brutes'!C73/'Effectifs bruts moyens'!C73</f>
        <v>7103.6902733304214</v>
      </c>
      <c r="D73" s="76">
        <f>'Masses brutes'!D73/'Effectifs bruts moyens'!D73</f>
        <v>8316.6122646836939</v>
      </c>
      <c r="E73" s="69">
        <f>'Masses brutes'!E73/'Effectifs bruts moyens'!E73</f>
        <v>5910.0239346458047</v>
      </c>
      <c r="F73" s="69">
        <f>'Masses brutes'!F73/'Effectifs bruts moyens'!F73</f>
        <v>6932.2400470375806</v>
      </c>
      <c r="G73" s="69">
        <f>'Masses brutes'!G73/'Effectifs bruts moyens'!G73</f>
        <v>6944.5282268266646</v>
      </c>
      <c r="H73" s="69">
        <f>'Masses brutes'!H73/'Effectifs bruts moyens'!H73</f>
        <v>6669.378833899761</v>
      </c>
      <c r="I73" s="78">
        <f>'Masses brutes'!I73/'Effectifs bruts moyens'!I73</f>
        <v>7294.4277748733311</v>
      </c>
      <c r="J73" s="69">
        <f>'Masses brutes'!J73/'Effectifs bruts moyens'!J73</f>
        <v>5666.9098411422492</v>
      </c>
      <c r="K73" s="69">
        <f>'Masses brutes'!K73/'Effectifs bruts moyens'!K73</f>
        <v>7218.9188960311949</v>
      </c>
      <c r="L73" s="69">
        <f>'Masses brutes'!L73/'Effectifs bruts moyens'!L73</f>
        <v>390632.25672709534</v>
      </c>
      <c r="M73" s="69">
        <f>'Masses brutes'!M73/'Effectifs bruts moyens'!M73</f>
        <v>7905.0032214707826</v>
      </c>
      <c r="N73" s="69">
        <f>'Masses brutes'!N73/'Effectifs bruts moyens'!N73</f>
        <v>6407.1915562315035</v>
      </c>
      <c r="O73" s="69">
        <f>'Masses brutes'!O73/'Effectifs bruts moyens'!O73</f>
        <v>6848.9571823742544</v>
      </c>
      <c r="P73" s="69">
        <f>'Masses brutes'!P73/'Effectifs bruts moyens'!P73</f>
        <v>7362.2627419412838</v>
      </c>
      <c r="Q73" s="69">
        <f>'Masses brutes'!Q73/'Effectifs bruts moyens'!Q73</f>
        <v>12600.747741967327</v>
      </c>
      <c r="R73" s="69">
        <f>'Masses brutes'!R73/'Effectifs bruts moyens'!R73</f>
        <v>10075.310710353413</v>
      </c>
      <c r="S73" s="69">
        <f>'Masses brutes'!S73/'Effectifs bruts moyens'!S73</f>
        <v>10854.196417175977</v>
      </c>
      <c r="T73" s="69">
        <f>'Masses brutes'!T73/'Effectifs bruts moyens'!T73</f>
        <v>7784.7175678184976</v>
      </c>
      <c r="U73" s="69">
        <f>'Masses brutes'!U73/'Effectifs bruts moyens'!U73</f>
        <v>7892.9720387288398</v>
      </c>
      <c r="V73" s="69">
        <f>'Masses brutes'!V73/'Effectifs bruts moyens'!V73</f>
        <v>10424.987604786129</v>
      </c>
      <c r="W73" s="69">
        <f>'Masses brutes'!W73/'Effectifs bruts moyens'!W73</f>
        <v>8762.6112243985335</v>
      </c>
      <c r="X73" s="69">
        <f>'Masses brutes'!X73/'Effectifs bruts moyens'!X73</f>
        <v>8845.552173267728</v>
      </c>
      <c r="Y73" s="69">
        <f>'Masses brutes'!Y73/'Effectifs bruts moyens'!Y73</f>
        <v>9828.5914709311073</v>
      </c>
      <c r="Z73" s="69">
        <f>'Masses brutes'!Z73/'Effectifs bruts moyens'!Z73</f>
        <v>8932.6697900366235</v>
      </c>
      <c r="AA73" s="69">
        <f>'Masses brutes'!AA73/'Effectifs bruts moyens'!AA73</f>
        <v>11112.682953477404</v>
      </c>
      <c r="AB73" s="69">
        <f>'Masses brutes'!AB73/'Effectifs bruts moyens'!AB73</f>
        <v>7919.9431119276742</v>
      </c>
      <c r="AC73" s="69">
        <f>'Masses brutes'!AC73/'Effectifs bruts moyens'!AC73</f>
        <v>10654.570469607273</v>
      </c>
      <c r="AD73" s="69">
        <f>'Masses brutes'!AD73/'Effectifs bruts moyens'!AD73</f>
        <v>7201.6488037300478</v>
      </c>
      <c r="AE73" s="69">
        <f>'Masses brutes'!AE73/'Effectifs bruts moyens'!AE73</f>
        <v>5910.0239346458047</v>
      </c>
      <c r="AF73" s="69">
        <f>'Masses brutes'!AF73/'Effectifs bruts moyens'!AF73</f>
        <v>7070.3122804535915</v>
      </c>
      <c r="AG73" s="69">
        <f>'Masses brutes'!AG73/'Effectifs bruts moyens'!AG73</f>
        <v>6808.347069635448</v>
      </c>
      <c r="AH73" s="69">
        <f>'Masses brutes'!AH73/'Effectifs bruts moyens'!AH73</f>
        <v>5618.0312675813893</v>
      </c>
      <c r="AI73" s="69">
        <f>'Masses brutes'!AI73/'Effectifs bruts moyens'!AI73</f>
        <v>6657.9297686436348</v>
      </c>
      <c r="AJ73" s="69">
        <f>'Masses brutes'!AJ73/'Effectifs bruts moyens'!AJ73</f>
        <v>6913.0006679637108</v>
      </c>
      <c r="AK73" s="69">
        <f>'Masses brutes'!AK73/'Effectifs bruts moyens'!AK73</f>
        <v>8692.9936375058696</v>
      </c>
      <c r="AL73" s="69">
        <f>'Masses brutes'!AL73/'Effectifs bruts moyens'!AL73</f>
        <v>5469.8179169096829</v>
      </c>
      <c r="AM73" s="69">
        <f>'Masses brutes'!AM73/'Effectifs bruts moyens'!AM73</f>
        <v>7096.6687256303067</v>
      </c>
      <c r="AN73" s="69">
        <f>'Masses brutes'!AN73/'Effectifs bruts moyens'!AN73</f>
        <v>5262.7416039546861</v>
      </c>
      <c r="AO73" s="69">
        <f>'Masses brutes'!AO73/'Effectifs bruts moyens'!AO73</f>
        <v>6159.8432047916276</v>
      </c>
      <c r="AP73" s="69">
        <f>'Masses brutes'!AP73/'Effectifs bruts moyens'!AP73</f>
        <v>4968.6398175868126</v>
      </c>
      <c r="AQ73" s="69">
        <f>'Masses brutes'!AQ73/'Effectifs bruts moyens'!AQ73</f>
        <v>10334.357172629559</v>
      </c>
      <c r="AR73" s="69">
        <f>'Masses brutes'!AR73/'Effectifs bruts moyens'!AR73</f>
        <v>10232.690419641609</v>
      </c>
      <c r="AS73" s="69">
        <f>'Masses brutes'!AS73/'Effectifs bruts moyens'!AS73</f>
        <v>10841.952618968935</v>
      </c>
      <c r="AT73" s="69">
        <f>'Masses brutes'!AT73/'Effectifs bruts moyens'!AT73</f>
        <v>10500.602518062962</v>
      </c>
      <c r="AU73" s="69">
        <f>'Masses brutes'!AU73/'Effectifs bruts moyens'!AU73</f>
        <v>6979.9599737876961</v>
      </c>
      <c r="AV73" s="69">
        <f>'Masses brutes'!AV73/'Effectifs bruts moyens'!AV73</f>
        <v>9926.2957633777551</v>
      </c>
      <c r="AW73" s="69">
        <f>'Masses brutes'!AW73/'Effectifs bruts moyens'!AW73</f>
        <v>11955.128283133472</v>
      </c>
      <c r="AX73" s="69">
        <f>'Masses brutes'!AX73/'Effectifs bruts moyens'!AX73</f>
        <v>7454.7776709327572</v>
      </c>
      <c r="AY73" s="69">
        <f>'Masses brutes'!AY73/'Effectifs bruts moyens'!AY73</f>
        <v>5600.9307838233717</v>
      </c>
      <c r="AZ73" s="69">
        <f>'Masses brutes'!AZ73/'Effectifs bruts moyens'!AZ73</f>
        <v>8249.1125731612374</v>
      </c>
      <c r="BA73" s="69">
        <f>'Masses brutes'!BA73/'Effectifs bruts moyens'!BA73</f>
        <v>5355.6812137466895</v>
      </c>
      <c r="BB73" s="69">
        <f>'Masses brutes'!BB73/'Effectifs bruts moyens'!BB73</f>
        <v>6498.1777287308669</v>
      </c>
      <c r="BC73" s="69">
        <f>'Masses brutes'!BC73/'Effectifs bruts moyens'!BC73</f>
        <v>4887.8007863649636</v>
      </c>
      <c r="BD73" s="69">
        <f>'Masses brutes'!BD73/'Effectifs bruts moyens'!BD73</f>
        <v>5876.671625385884</v>
      </c>
      <c r="BE73" s="69">
        <f>'Masses brutes'!BE73/'Effectifs bruts moyens'!BE73</f>
        <v>5292.9511018583289</v>
      </c>
      <c r="BF73" s="69" t="e">
        <f>'Masses brutes'!BF73/'Effectifs bruts moyens'!BF73</f>
        <v>#DIV/0!</v>
      </c>
      <c r="BG73" s="69">
        <f>'Masses brutes'!BG73/'Effectifs bruts moyens'!BG73</f>
        <v>5121.7033249246442</v>
      </c>
      <c r="BH73" s="69">
        <f>'Masses brutes'!BH73/'Effectifs bruts moyens'!BH73</f>
        <v>4985.2884798847608</v>
      </c>
    </row>
    <row r="74" spans="1:60" s="69" customFormat="1" ht="12" thickBot="1" x14ac:dyDescent="0.25">
      <c r="A74" s="139">
        <f t="shared" si="1"/>
        <v>42003</v>
      </c>
      <c r="B74" s="65">
        <f>'Masses brutes'!B74/'Effectifs bruts moyens'!B74</f>
        <v>7759.2151069443544</v>
      </c>
      <c r="C74" s="65">
        <f>'Masses brutes'!C74/'Effectifs bruts moyens'!C74</f>
        <v>7800.9533136311529</v>
      </c>
      <c r="D74" s="66">
        <f>'Masses brutes'!D74/'Effectifs bruts moyens'!D74</f>
        <v>9356.7668239745672</v>
      </c>
      <c r="E74" s="67">
        <f>'Masses brutes'!E74/'Effectifs bruts moyens'!E74</f>
        <v>6787.45878572948</v>
      </c>
      <c r="F74" s="67">
        <f>'Masses brutes'!F74/'Effectifs bruts moyens'!F74</f>
        <v>7493.365424152973</v>
      </c>
      <c r="G74" s="67">
        <f>'Masses brutes'!G74/'Effectifs bruts moyens'!G74</f>
        <v>7537.9623254331791</v>
      </c>
      <c r="H74" s="67">
        <f>'Masses brutes'!H74/'Effectifs bruts moyens'!H74</f>
        <v>6498.688344609729</v>
      </c>
      <c r="I74" s="68">
        <f>'Masses brutes'!I74/'Effectifs bruts moyens'!I74</f>
        <v>8012.1265816431742</v>
      </c>
      <c r="J74" s="67">
        <f>'Masses brutes'!J74/'Effectifs bruts moyens'!J74</f>
        <v>6025.4149948959302</v>
      </c>
      <c r="K74" s="67">
        <f>'Masses brutes'!K74/'Effectifs bruts moyens'!K74</f>
        <v>7865.6821651725631</v>
      </c>
      <c r="L74" s="67">
        <f>'Masses brutes'!L74/'Effectifs bruts moyens'!L74</f>
        <v>190668.70080371198</v>
      </c>
      <c r="M74" s="67">
        <f>'Masses brutes'!M74/'Effectifs bruts moyens'!M74</f>
        <v>9272.2157340171088</v>
      </c>
      <c r="N74" s="67">
        <f>'Masses brutes'!N74/'Effectifs bruts moyens'!N74</f>
        <v>7527.4857792819012</v>
      </c>
      <c r="O74" s="67">
        <f>'Masses brutes'!O74/'Effectifs bruts moyens'!O74</f>
        <v>7474.6445535881257</v>
      </c>
      <c r="P74" s="67">
        <f>'Masses brutes'!P74/'Effectifs bruts moyens'!P74</f>
        <v>8244.6834787579228</v>
      </c>
      <c r="Q74" s="67">
        <f>'Masses brutes'!Q74/'Effectifs bruts moyens'!Q74</f>
        <v>13741.030580735132</v>
      </c>
      <c r="R74" s="67">
        <f>'Masses brutes'!R74/'Effectifs bruts moyens'!R74</f>
        <v>11606.98528781395</v>
      </c>
      <c r="S74" s="67">
        <f>'Masses brutes'!S74/'Effectifs bruts moyens'!S74</f>
        <v>12728.818361767062</v>
      </c>
      <c r="T74" s="67">
        <f>'Masses brutes'!T74/'Effectifs bruts moyens'!T74</f>
        <v>8912.7794511467582</v>
      </c>
      <c r="U74" s="67">
        <f>'Masses brutes'!U74/'Effectifs bruts moyens'!U74</f>
        <v>8539.6080250802843</v>
      </c>
      <c r="V74" s="67">
        <f>'Masses brutes'!V74/'Effectifs bruts moyens'!V74</f>
        <v>11372.871057209046</v>
      </c>
      <c r="W74" s="67">
        <f>'Masses brutes'!W74/'Effectifs bruts moyens'!W74</f>
        <v>9824.8269969634293</v>
      </c>
      <c r="X74" s="67">
        <f>'Masses brutes'!X74/'Effectifs bruts moyens'!X74</f>
        <v>9950.1443518594187</v>
      </c>
      <c r="Y74" s="67">
        <f>'Masses brutes'!Y74/'Effectifs bruts moyens'!Y74</f>
        <v>10827.716973082213</v>
      </c>
      <c r="Z74" s="67">
        <f>'Masses brutes'!Z74/'Effectifs bruts moyens'!Z74</f>
        <v>9535.2039468174953</v>
      </c>
      <c r="AA74" s="67">
        <f>'Masses brutes'!AA74/'Effectifs bruts moyens'!AA74</f>
        <v>12661.546036261427</v>
      </c>
      <c r="AB74" s="67">
        <f>'Masses brutes'!AB74/'Effectifs bruts moyens'!AB74</f>
        <v>8646.4511279892995</v>
      </c>
      <c r="AC74" s="67">
        <f>'Masses brutes'!AC74/'Effectifs bruts moyens'!AC74</f>
        <v>12090.065406103013</v>
      </c>
      <c r="AD74" s="67">
        <f>'Masses brutes'!AD74/'Effectifs bruts moyens'!AD74</f>
        <v>8586.6750614922112</v>
      </c>
      <c r="AE74" s="67">
        <f>'Masses brutes'!AE74/'Effectifs bruts moyens'!AE74</f>
        <v>6787.45878572948</v>
      </c>
      <c r="AF74" s="67">
        <f>'Masses brutes'!AF74/'Effectifs bruts moyens'!AF74</f>
        <v>8296.7105831976696</v>
      </c>
      <c r="AG74" s="67">
        <f>'Masses brutes'!AG74/'Effectifs bruts moyens'!AG74</f>
        <v>8467.4872007255144</v>
      </c>
      <c r="AH74" s="67">
        <f>'Masses brutes'!AH74/'Effectifs bruts moyens'!AH74</f>
        <v>6329.7984439262636</v>
      </c>
      <c r="AI74" s="67">
        <f>'Masses brutes'!AI74/'Effectifs bruts moyens'!AI74</f>
        <v>7214.7691619234083</v>
      </c>
      <c r="AJ74" s="67">
        <f>'Masses brutes'!AJ74/'Effectifs bruts moyens'!AJ74</f>
        <v>7187.1608302463628</v>
      </c>
      <c r="AK74" s="67">
        <f>'Masses brutes'!AK74/'Effectifs bruts moyens'!AK74</f>
        <v>9536.8390802395825</v>
      </c>
      <c r="AL74" s="67">
        <f>'Masses brutes'!AL74/'Effectifs bruts moyens'!AL74</f>
        <v>5938.1324177386932</v>
      </c>
      <c r="AM74" s="67">
        <f>'Masses brutes'!AM74/'Effectifs bruts moyens'!AM74</f>
        <v>8057.4787538734827</v>
      </c>
      <c r="AN74" s="67">
        <f>'Masses brutes'!AN74/'Effectifs bruts moyens'!AN74</f>
        <v>4987.1269571576431</v>
      </c>
      <c r="AO74" s="67">
        <f>'Masses brutes'!AO74/'Effectifs bruts moyens'!AO74</f>
        <v>5696.513364750077</v>
      </c>
      <c r="AP74" s="67">
        <f>'Masses brutes'!AP74/'Effectifs bruts moyens'!AP74</f>
        <v>4765.3173504534898</v>
      </c>
      <c r="AQ74" s="67">
        <f>'Masses brutes'!AQ74/'Effectifs bruts moyens'!AQ74</f>
        <v>11995.986573265298</v>
      </c>
      <c r="AR74" s="67">
        <f>'Masses brutes'!AR74/'Effectifs bruts moyens'!AR74</f>
        <v>10030.875890800227</v>
      </c>
      <c r="AS74" s="67">
        <f>'Masses brutes'!AS74/'Effectifs bruts moyens'!AS74</f>
        <v>11504.562282762943</v>
      </c>
      <c r="AT74" s="67">
        <f>'Masses brutes'!AT74/'Effectifs bruts moyens'!AT74</f>
        <v>11938.709066085137</v>
      </c>
      <c r="AU74" s="67">
        <f>'Masses brutes'!AU74/'Effectifs bruts moyens'!AU74</f>
        <v>7940.1862395909238</v>
      </c>
      <c r="AV74" s="67">
        <f>'Masses brutes'!AV74/'Effectifs bruts moyens'!AV74</f>
        <v>11022.780858279417</v>
      </c>
      <c r="AW74" s="67">
        <f>'Masses brutes'!AW74/'Effectifs bruts moyens'!AW74</f>
        <v>12858.203587316162</v>
      </c>
      <c r="AX74" s="67">
        <f>'Masses brutes'!AX74/'Effectifs bruts moyens'!AX74</f>
        <v>8055.4480671326282</v>
      </c>
      <c r="AY74" s="67">
        <f>'Masses brutes'!AY74/'Effectifs bruts moyens'!AY74</f>
        <v>5778.4610374872982</v>
      </c>
      <c r="AZ74" s="67">
        <f>'Masses brutes'!AZ74/'Effectifs bruts moyens'!AZ74</f>
        <v>9687.9509463812356</v>
      </c>
      <c r="BA74" s="67">
        <f>'Masses brutes'!BA74/'Effectifs bruts moyens'!BA74</f>
        <v>5949.6941763013238</v>
      </c>
      <c r="BB74" s="67">
        <f>'Masses brutes'!BB74/'Effectifs bruts moyens'!BB74</f>
        <v>6905.4007680214063</v>
      </c>
      <c r="BC74" s="67">
        <f>'Masses brutes'!BC74/'Effectifs bruts moyens'!BC74</f>
        <v>4963.8225708069613</v>
      </c>
      <c r="BD74" s="67">
        <f>'Masses brutes'!BD74/'Effectifs bruts moyens'!BD74</f>
        <v>6272.9919146898155</v>
      </c>
      <c r="BE74" s="67">
        <f>'Masses brutes'!BE74/'Effectifs bruts moyens'!BE74</f>
        <v>5716.0438372714989</v>
      </c>
      <c r="BF74" s="67" t="e">
        <f>'Masses brutes'!BF74/'Effectifs bruts moyens'!BF74</f>
        <v>#DIV/0!</v>
      </c>
      <c r="BG74" s="67">
        <f>'Masses brutes'!BG74/'Effectifs bruts moyens'!BG74</f>
        <v>5422.105389350595</v>
      </c>
      <c r="BH74" s="67">
        <f>'Masses brutes'!BH74/'Effectifs bruts moyens'!BH74</f>
        <v>5215.3039957909468</v>
      </c>
    </row>
    <row r="75" spans="1:60" s="69" customFormat="1" x14ac:dyDescent="0.2">
      <c r="A75" s="140">
        <f t="shared" si="1"/>
        <v>42093</v>
      </c>
      <c r="B75" s="75">
        <f>'Masses brutes'!B75/'Effectifs bruts moyens'!B75</f>
        <v>7400.361197766425</v>
      </c>
      <c r="C75" s="75">
        <f>'Masses brutes'!C75/'Effectifs bruts moyens'!C75</f>
        <v>7446.9469125041041</v>
      </c>
      <c r="D75" s="76">
        <f>'Masses brutes'!D75/'Effectifs bruts moyens'!D75</f>
        <v>8666.867287113002</v>
      </c>
      <c r="E75" s="69">
        <f>'Masses brutes'!E75/'Effectifs bruts moyens'!E75</f>
        <v>6437.7902646227049</v>
      </c>
      <c r="F75" s="69">
        <f>'Masses brutes'!F75/'Effectifs bruts moyens'!F75</f>
        <v>7209.9109026789574</v>
      </c>
      <c r="G75" s="69">
        <f>'Masses brutes'!G75/'Effectifs bruts moyens'!G75</f>
        <v>7264.5804096308539</v>
      </c>
      <c r="H75" s="69">
        <f>'Masses brutes'!H75/'Effectifs bruts moyens'!H75</f>
        <v>5962.7813497264242</v>
      </c>
      <c r="I75" s="78">
        <f>'Masses brutes'!I75/'Effectifs bruts moyens'!I75</f>
        <v>7680.6082189069248</v>
      </c>
      <c r="J75" s="69">
        <f>'Masses brutes'!J75/'Effectifs bruts moyens'!J75</f>
        <v>5508.9348981564599</v>
      </c>
      <c r="K75" s="69">
        <f>'Masses brutes'!K75/'Effectifs bruts moyens'!K75</f>
        <v>7650.5478474592819</v>
      </c>
      <c r="L75" s="69">
        <f>'Masses brutes'!L75/'Effectifs bruts moyens'!L75</f>
        <v>104344.69820499916</v>
      </c>
      <c r="M75" s="69">
        <f>'Masses brutes'!M75/'Effectifs bruts moyens'!M75</f>
        <v>8439.3690153172865</v>
      </c>
      <c r="N75" s="69">
        <f>'Masses brutes'!N75/'Effectifs bruts moyens'!N75</f>
        <v>6514.8401080137082</v>
      </c>
      <c r="O75" s="69">
        <f>'Masses brutes'!O75/'Effectifs bruts moyens'!O75</f>
        <v>7017.3668728112661</v>
      </c>
      <c r="P75" s="69">
        <f>'Masses brutes'!P75/'Effectifs bruts moyens'!P75</f>
        <v>7413.5262621082938</v>
      </c>
      <c r="Q75" s="69">
        <f>'Masses brutes'!Q75/'Effectifs bruts moyens'!Q75</f>
        <v>13309.497485435442</v>
      </c>
      <c r="R75" s="69">
        <f>'Masses brutes'!R75/'Effectifs bruts moyens'!R75</f>
        <v>11106.233995184119</v>
      </c>
      <c r="S75" s="69">
        <f>'Masses brutes'!S75/'Effectifs bruts moyens'!S75</f>
        <v>12235.141857957982</v>
      </c>
      <c r="T75" s="69">
        <f>'Masses brutes'!T75/'Effectifs bruts moyens'!T75</f>
        <v>8052.3805744447964</v>
      </c>
      <c r="U75" s="69">
        <f>'Masses brutes'!U75/'Effectifs bruts moyens'!U75</f>
        <v>7906.8349009651129</v>
      </c>
      <c r="V75" s="69">
        <f>'Masses brutes'!V75/'Effectifs bruts moyens'!V75</f>
        <v>11661.649102940941</v>
      </c>
      <c r="W75" s="69">
        <f>'Masses brutes'!W75/'Effectifs bruts moyens'!W75</f>
        <v>9616.2824872668243</v>
      </c>
      <c r="X75" s="69">
        <f>'Masses brutes'!X75/'Effectifs bruts moyens'!X75</f>
        <v>9138.8960344735078</v>
      </c>
      <c r="Y75" s="69">
        <f>'Masses brutes'!Y75/'Effectifs bruts moyens'!Y75</f>
        <v>10099.687662791615</v>
      </c>
      <c r="Z75" s="69">
        <f>'Masses brutes'!Z75/'Effectifs bruts moyens'!Z75</f>
        <v>9169.0895349763741</v>
      </c>
      <c r="AA75" s="69">
        <f>'Masses brutes'!AA75/'Effectifs bruts moyens'!AA75</f>
        <v>11404.629832907278</v>
      </c>
      <c r="AB75" s="69">
        <f>'Masses brutes'!AB75/'Effectifs bruts moyens'!AB75</f>
        <v>8280.9613395529032</v>
      </c>
      <c r="AC75" s="69">
        <f>'Masses brutes'!AC75/'Effectifs bruts moyens'!AC75</f>
        <v>10956.129132172586</v>
      </c>
      <c r="AD75" s="69">
        <f>'Masses brutes'!AD75/'Effectifs bruts moyens'!AD75</f>
        <v>7722.454887992094</v>
      </c>
      <c r="AE75" s="69">
        <f>'Masses brutes'!AE75/'Effectifs bruts moyens'!AE75</f>
        <v>6437.7902646227049</v>
      </c>
      <c r="AF75" s="69">
        <f>'Masses brutes'!AF75/'Effectifs bruts moyens'!AF75</f>
        <v>7963.9056681979901</v>
      </c>
      <c r="AG75" s="69">
        <f>'Masses brutes'!AG75/'Effectifs bruts moyens'!AG75</f>
        <v>7547.0214973783686</v>
      </c>
      <c r="AH75" s="69">
        <f>'Masses brutes'!AH75/'Effectifs bruts moyens'!AH75</f>
        <v>6063.9233025481208</v>
      </c>
      <c r="AI75" s="69">
        <f>'Masses brutes'!AI75/'Effectifs bruts moyens'!AI75</f>
        <v>6773.5756792468192</v>
      </c>
      <c r="AJ75" s="69">
        <f>'Masses brutes'!AJ75/'Effectifs bruts moyens'!AJ75</f>
        <v>7065.9187513028246</v>
      </c>
      <c r="AK75" s="69">
        <f>'Masses brutes'!AK75/'Effectifs bruts moyens'!AK75</f>
        <v>9263.224687604783</v>
      </c>
      <c r="AL75" s="69">
        <f>'Masses brutes'!AL75/'Effectifs bruts moyens'!AL75</f>
        <v>5334.4435748833821</v>
      </c>
      <c r="AM75" s="69">
        <f>'Masses brutes'!AM75/'Effectifs bruts moyens'!AM75</f>
        <v>7108.8950969485968</v>
      </c>
      <c r="AN75" s="69">
        <f>'Masses brutes'!AN75/'Effectifs bruts moyens'!AN75</f>
        <v>4945.6383759488217</v>
      </c>
      <c r="AO75" s="69">
        <f>'Masses brutes'!AO75/'Effectifs bruts moyens'!AO75</f>
        <v>5803.6544010054313</v>
      </c>
      <c r="AP75" s="69">
        <f>'Masses brutes'!AP75/'Effectifs bruts moyens'!AP75</f>
        <v>4685.8780145101437</v>
      </c>
      <c r="AQ75" s="69">
        <f>'Masses brutes'!AQ75/'Effectifs bruts moyens'!AQ75</f>
        <v>10904.857326965774</v>
      </c>
      <c r="AR75" s="69">
        <f>'Masses brutes'!AR75/'Effectifs bruts moyens'!AR75</f>
        <v>11027.58429512988</v>
      </c>
      <c r="AS75" s="69">
        <f>'Masses brutes'!AS75/'Effectifs bruts moyens'!AS75</f>
        <v>11575.678737896156</v>
      </c>
      <c r="AT75" s="69">
        <f>'Masses brutes'!AT75/'Effectifs bruts moyens'!AT75</f>
        <v>13322.522859309613</v>
      </c>
      <c r="AU75" s="69">
        <f>'Masses brutes'!AU75/'Effectifs bruts moyens'!AU75</f>
        <v>7172.7058997262511</v>
      </c>
      <c r="AV75" s="69">
        <f>'Masses brutes'!AV75/'Effectifs bruts moyens'!AV75</f>
        <v>11116.471591104581</v>
      </c>
      <c r="AW75" s="69">
        <f>'Masses brutes'!AW75/'Effectifs bruts moyens'!AW75</f>
        <v>12542.312921609981</v>
      </c>
      <c r="AX75" s="69">
        <f>'Masses brutes'!AX75/'Effectifs bruts moyens'!AX75</f>
        <v>8188.8166107350125</v>
      </c>
      <c r="AY75" s="69">
        <f>'Masses brutes'!AY75/'Effectifs bruts moyens'!AY75</f>
        <v>5518.7305184283086</v>
      </c>
      <c r="AZ75" s="69">
        <f>'Masses brutes'!AZ75/'Effectifs bruts moyens'!AZ75</f>
        <v>7450.1755100216969</v>
      </c>
      <c r="BA75" s="69">
        <f>'Masses brutes'!BA75/'Effectifs bruts moyens'!BA75</f>
        <v>5347.2107843023059</v>
      </c>
      <c r="BB75" s="69">
        <f>'Masses brutes'!BB75/'Effectifs bruts moyens'!BB75</f>
        <v>6421.1866265131212</v>
      </c>
      <c r="BC75" s="69">
        <f>'Masses brutes'!BC75/'Effectifs bruts moyens'!BC75</f>
        <v>4767.1446850945294</v>
      </c>
      <c r="BD75" s="69">
        <f>'Masses brutes'!BD75/'Effectifs bruts moyens'!BD75</f>
        <v>5702.7542275367841</v>
      </c>
      <c r="BE75" s="69">
        <f>'Masses brutes'!BE75/'Effectifs bruts moyens'!BE75</f>
        <v>5232.2549640305697</v>
      </c>
      <c r="BF75" s="69" t="e">
        <f>'Masses brutes'!BF75/'Effectifs bruts moyens'!BF75</f>
        <v>#DIV/0!</v>
      </c>
      <c r="BG75" s="69">
        <f>'Masses brutes'!BG75/'Effectifs bruts moyens'!BG75</f>
        <v>5057.5335851919863</v>
      </c>
      <c r="BH75" s="69">
        <f>'Masses brutes'!BH75/'Effectifs bruts moyens'!BH75</f>
        <v>4924.8537538026576</v>
      </c>
    </row>
    <row r="76" spans="1:60" s="69" customFormat="1" x14ac:dyDescent="0.2">
      <c r="A76" s="138">
        <f t="shared" si="1"/>
        <v>42185</v>
      </c>
      <c r="B76" s="75">
        <f>'Masses brutes'!B76/'Effectifs bruts moyens'!B76</f>
        <v>7527.4691154841412</v>
      </c>
      <c r="C76" s="75">
        <f>'Masses brutes'!C76/'Effectifs bruts moyens'!C76</f>
        <v>7555.5475666847842</v>
      </c>
      <c r="D76" s="76">
        <f>'Masses brutes'!D76/'Effectifs bruts moyens'!D76</f>
        <v>9142.9396321338318</v>
      </c>
      <c r="E76" s="69">
        <f>'Masses brutes'!E76/'Effectifs bruts moyens'!E76</f>
        <v>6490.7980009536168</v>
      </c>
      <c r="F76" s="69">
        <f>'Masses brutes'!F76/'Effectifs bruts moyens'!F76</f>
        <v>7266.2970079789238</v>
      </c>
      <c r="G76" s="69">
        <f>'Masses brutes'!G76/'Effectifs bruts moyens'!G76</f>
        <v>7292.1207266198371</v>
      </c>
      <c r="H76" s="69">
        <f>'Masses brutes'!H76/'Effectifs bruts moyens'!H76</f>
        <v>6707.6118182770133</v>
      </c>
      <c r="I76" s="78">
        <f>'Masses brutes'!I76/'Effectifs bruts moyens'!I76</f>
        <v>7783.907741230405</v>
      </c>
      <c r="J76" s="69">
        <f>'Masses brutes'!J76/'Effectifs bruts moyens'!J76</f>
        <v>5788.0505291767558</v>
      </c>
      <c r="K76" s="69">
        <f>'Masses brutes'!K76/'Effectifs bruts moyens'!K76</f>
        <v>7620.8241413010555</v>
      </c>
      <c r="L76" s="69">
        <f>'Masses brutes'!L76/'Effectifs bruts moyens'!L76</f>
        <v>164152.33995990644</v>
      </c>
      <c r="M76" s="69">
        <f>'Masses brutes'!M76/'Effectifs bruts moyens'!M76</f>
        <v>8931.21075344577</v>
      </c>
      <c r="N76" s="69">
        <f>'Masses brutes'!N76/'Effectifs bruts moyens'!N76</f>
        <v>6734.8169234309717</v>
      </c>
      <c r="O76" s="69">
        <f>'Masses brutes'!O76/'Effectifs bruts moyens'!O76</f>
        <v>7057.1318204921217</v>
      </c>
      <c r="P76" s="69">
        <f>'Masses brutes'!P76/'Effectifs bruts moyens'!P76</f>
        <v>7910.4993916605272</v>
      </c>
      <c r="Q76" s="69">
        <f>'Masses brutes'!Q76/'Effectifs bruts moyens'!Q76</f>
        <v>14581.433405291431</v>
      </c>
      <c r="R76" s="69">
        <f>'Masses brutes'!R76/'Effectifs bruts moyens'!R76</f>
        <v>11238.641325705039</v>
      </c>
      <c r="S76" s="69">
        <f>'Masses brutes'!S76/'Effectifs bruts moyens'!S76</f>
        <v>11549.514480742375</v>
      </c>
      <c r="T76" s="69">
        <f>'Masses brutes'!T76/'Effectifs bruts moyens'!T76</f>
        <v>8429.0136522233424</v>
      </c>
      <c r="U76" s="69">
        <f>'Masses brutes'!U76/'Effectifs bruts moyens'!U76</f>
        <v>8206.0447835755131</v>
      </c>
      <c r="V76" s="69">
        <f>'Masses brutes'!V76/'Effectifs bruts moyens'!V76</f>
        <v>11317.708857963331</v>
      </c>
      <c r="W76" s="69">
        <f>'Masses brutes'!W76/'Effectifs bruts moyens'!W76</f>
        <v>9397.9256218701248</v>
      </c>
      <c r="X76" s="69">
        <f>'Masses brutes'!X76/'Effectifs bruts moyens'!X76</f>
        <v>9646.8527286911103</v>
      </c>
      <c r="Y76" s="69">
        <f>'Masses brutes'!Y76/'Effectifs bruts moyens'!Y76</f>
        <v>11418.936757367466</v>
      </c>
      <c r="Z76" s="69">
        <f>'Masses brutes'!Z76/'Effectifs bruts moyens'!Z76</f>
        <v>9940.0233349396185</v>
      </c>
      <c r="AA76" s="69">
        <f>'Masses brutes'!AA76/'Effectifs bruts moyens'!AA76</f>
        <v>13469.703757201049</v>
      </c>
      <c r="AB76" s="69">
        <f>'Masses brutes'!AB76/'Effectifs bruts moyens'!AB76</f>
        <v>8429.8659378368029</v>
      </c>
      <c r="AC76" s="69">
        <f>'Masses brutes'!AC76/'Effectifs bruts moyens'!AC76</f>
        <v>13771.340854460519</v>
      </c>
      <c r="AD76" s="69">
        <f>'Masses brutes'!AD76/'Effectifs bruts moyens'!AD76</f>
        <v>7752.2130453516447</v>
      </c>
      <c r="AE76" s="69">
        <f>'Masses brutes'!AE76/'Effectifs bruts moyens'!AE76</f>
        <v>6490.7980009536168</v>
      </c>
      <c r="AF76" s="69">
        <f>'Masses brutes'!AF76/'Effectifs bruts moyens'!AF76</f>
        <v>7756.6903244365421</v>
      </c>
      <c r="AG76" s="69">
        <f>'Masses brutes'!AG76/'Effectifs bruts moyens'!AG76</f>
        <v>7594.253642276969</v>
      </c>
      <c r="AH76" s="69">
        <f>'Masses brutes'!AH76/'Effectifs bruts moyens'!AH76</f>
        <v>6152.1391703072031</v>
      </c>
      <c r="AI76" s="69">
        <f>'Masses brutes'!AI76/'Effectifs bruts moyens'!AI76</f>
        <v>6905.4320302446204</v>
      </c>
      <c r="AJ76" s="69">
        <f>'Masses brutes'!AJ76/'Effectifs bruts moyens'!AJ76</f>
        <v>7150.826559722741</v>
      </c>
      <c r="AK76" s="69">
        <f>'Masses brutes'!AK76/'Effectifs bruts moyens'!AK76</f>
        <v>9193.5302270837601</v>
      </c>
      <c r="AL76" s="69">
        <f>'Masses brutes'!AL76/'Effectifs bruts moyens'!AL76</f>
        <v>5584.5507927245308</v>
      </c>
      <c r="AM76" s="69">
        <f>'Masses brutes'!AM76/'Effectifs bruts moyens'!AM76</f>
        <v>7645.0339233862678</v>
      </c>
      <c r="AN76" s="69">
        <f>'Masses brutes'!AN76/'Effectifs bruts moyens'!AN76</f>
        <v>5148.5847760979232</v>
      </c>
      <c r="AO76" s="69">
        <f>'Masses brutes'!AO76/'Effectifs bruts moyens'!AO76</f>
        <v>5939.8371400813121</v>
      </c>
      <c r="AP76" s="69">
        <f>'Masses brutes'!AP76/'Effectifs bruts moyens'!AP76</f>
        <v>4897.9102020705004</v>
      </c>
      <c r="AQ76" s="69">
        <f>'Masses brutes'!AQ76/'Effectifs bruts moyens'!AQ76</f>
        <v>11066.66735171043</v>
      </c>
      <c r="AR76" s="69">
        <f>'Masses brutes'!AR76/'Effectifs bruts moyens'!AR76</f>
        <v>10053.628260001567</v>
      </c>
      <c r="AS76" s="69">
        <f>'Masses brutes'!AS76/'Effectifs bruts moyens'!AS76</f>
        <v>11393.323154551004</v>
      </c>
      <c r="AT76" s="69">
        <f>'Masses brutes'!AT76/'Effectifs bruts moyens'!AT76</f>
        <v>11547.281481805489</v>
      </c>
      <c r="AU76" s="69">
        <f>'Masses brutes'!AU76/'Effectifs bruts moyens'!AU76</f>
        <v>7413.1459525166874</v>
      </c>
      <c r="AV76" s="69">
        <f>'Masses brutes'!AV76/'Effectifs bruts moyens'!AV76</f>
        <v>10773.766083597675</v>
      </c>
      <c r="AW76" s="69">
        <f>'Masses brutes'!AW76/'Effectifs bruts moyens'!AW76</f>
        <v>12382.101469008998</v>
      </c>
      <c r="AX76" s="69">
        <f>'Masses brutes'!AX76/'Effectifs bruts moyens'!AX76</f>
        <v>7968.486933783347</v>
      </c>
      <c r="AY76" s="69">
        <f>'Masses brutes'!AY76/'Effectifs bruts moyens'!AY76</f>
        <v>5798.9930661220042</v>
      </c>
      <c r="AZ76" s="69">
        <f>'Masses brutes'!AZ76/'Effectifs bruts moyens'!AZ76</f>
        <v>8599.7841141239896</v>
      </c>
      <c r="BA76" s="69">
        <f>'Masses brutes'!BA76/'Effectifs bruts moyens'!BA76</f>
        <v>5486.9318979229038</v>
      </c>
      <c r="BB76" s="69">
        <f>'Masses brutes'!BB76/'Effectifs bruts moyens'!BB76</f>
        <v>6716.15496904066</v>
      </c>
      <c r="BC76" s="69">
        <f>'Masses brutes'!BC76/'Effectifs bruts moyens'!BC76</f>
        <v>4930.7046923169873</v>
      </c>
      <c r="BD76" s="69">
        <f>'Masses brutes'!BD76/'Effectifs bruts moyens'!BD76</f>
        <v>6084.3520861742281</v>
      </c>
      <c r="BE76" s="69">
        <f>'Masses brutes'!BE76/'Effectifs bruts moyens'!BE76</f>
        <v>5464.3074928330043</v>
      </c>
      <c r="BF76" s="69" t="e">
        <f>'Masses brutes'!BF76/'Effectifs bruts moyens'!BF76</f>
        <v>#DIV/0!</v>
      </c>
      <c r="BG76" s="69">
        <f>'Masses brutes'!BG76/'Effectifs bruts moyens'!BG76</f>
        <v>5244.6697356441146</v>
      </c>
      <c r="BH76" s="69">
        <f>'Masses brutes'!BH76/'Effectifs bruts moyens'!BH76</f>
        <v>5072.2952391423914</v>
      </c>
    </row>
    <row r="77" spans="1:60" s="69" customFormat="1" x14ac:dyDescent="0.2">
      <c r="A77" s="138">
        <f t="shared" si="1"/>
        <v>42277</v>
      </c>
      <c r="B77" s="75">
        <f>'Masses brutes'!B77/'Effectifs bruts moyens'!B77</f>
        <v>7194.4693643678056</v>
      </c>
      <c r="C77" s="75">
        <f>'Masses brutes'!C77/'Effectifs bruts moyens'!C77</f>
        <v>7213.2158051265578</v>
      </c>
      <c r="D77" s="76">
        <f>'Masses brutes'!D77/'Effectifs bruts moyens'!D77</f>
        <v>8449.2024086204092</v>
      </c>
      <c r="E77" s="69">
        <f>'Masses brutes'!E77/'Effectifs bruts moyens'!E77</f>
        <v>5969.6308253905345</v>
      </c>
      <c r="F77" s="69">
        <f>'Masses brutes'!F77/'Effectifs bruts moyens'!F77</f>
        <v>7036.7823294480095</v>
      </c>
      <c r="G77" s="69">
        <f>'Masses brutes'!G77/'Effectifs bruts moyens'!G77</f>
        <v>7054.2990640900171</v>
      </c>
      <c r="H77" s="69">
        <f>'Masses brutes'!H77/'Effectifs bruts moyens'!H77</f>
        <v>6679.5336675999315</v>
      </c>
      <c r="I77" s="78">
        <f>'Masses brutes'!I77/'Effectifs bruts moyens'!I77</f>
        <v>7408.483012487568</v>
      </c>
      <c r="J77" s="69">
        <f>'Masses brutes'!J77/'Effectifs bruts moyens'!J77</f>
        <v>5726.7158564019664</v>
      </c>
      <c r="K77" s="69">
        <f>'Masses brutes'!K77/'Effectifs bruts moyens'!K77</f>
        <v>7341.0584908563469</v>
      </c>
      <c r="L77" s="69">
        <f>'Masses brutes'!L77/'Effectifs bruts moyens'!L77</f>
        <v>382798.70516315574</v>
      </c>
      <c r="M77" s="69">
        <f>'Masses brutes'!M77/'Effectifs bruts moyens'!M77</f>
        <v>7894.300213200675</v>
      </c>
      <c r="N77" s="69">
        <f>'Masses brutes'!N77/'Effectifs bruts moyens'!N77</f>
        <v>6527.2549743560367</v>
      </c>
      <c r="O77" s="69">
        <f>'Masses brutes'!O77/'Effectifs bruts moyens'!O77</f>
        <v>6959.0025547317528</v>
      </c>
      <c r="P77" s="69">
        <f>'Masses brutes'!P77/'Effectifs bruts moyens'!P77</f>
        <v>7484.0075973787616</v>
      </c>
      <c r="Q77" s="69">
        <f>'Masses brutes'!Q77/'Effectifs bruts moyens'!Q77</f>
        <v>13099.67708439377</v>
      </c>
      <c r="R77" s="69">
        <f>'Masses brutes'!R77/'Effectifs bruts moyens'!R77</f>
        <v>10273.421914566665</v>
      </c>
      <c r="S77" s="69">
        <f>'Masses brutes'!S77/'Effectifs bruts moyens'!S77</f>
        <v>10741.915992712116</v>
      </c>
      <c r="T77" s="69">
        <f>'Masses brutes'!T77/'Effectifs bruts moyens'!T77</f>
        <v>7929.0118493717409</v>
      </c>
      <c r="U77" s="69">
        <f>'Masses brutes'!U77/'Effectifs bruts moyens'!U77</f>
        <v>7972.7360513693329</v>
      </c>
      <c r="V77" s="69">
        <f>'Masses brutes'!V77/'Effectifs bruts moyens'!V77</f>
        <v>10585.278671777278</v>
      </c>
      <c r="W77" s="69">
        <f>'Masses brutes'!W77/'Effectifs bruts moyens'!W77</f>
        <v>8934.987542303119</v>
      </c>
      <c r="X77" s="69">
        <f>'Masses brutes'!X77/'Effectifs bruts moyens'!X77</f>
        <v>9005.0897791821408</v>
      </c>
      <c r="Y77" s="69">
        <f>'Masses brutes'!Y77/'Effectifs bruts moyens'!Y77</f>
        <v>10030.773414489362</v>
      </c>
      <c r="Z77" s="69">
        <f>'Masses brutes'!Z77/'Effectifs bruts moyens'!Z77</f>
        <v>9070.6725262860855</v>
      </c>
      <c r="AA77" s="69">
        <f>'Masses brutes'!AA77/'Effectifs bruts moyens'!AA77</f>
        <v>11349.871109118309</v>
      </c>
      <c r="AB77" s="69">
        <f>'Masses brutes'!AB77/'Effectifs bruts moyens'!AB77</f>
        <v>8077.1396818627018</v>
      </c>
      <c r="AC77" s="69">
        <f>'Masses brutes'!AC77/'Effectifs bruts moyens'!AC77</f>
        <v>10808.873942715158</v>
      </c>
      <c r="AD77" s="69">
        <f>'Masses brutes'!AD77/'Effectifs bruts moyens'!AD77</f>
        <v>7263.907569362219</v>
      </c>
      <c r="AE77" s="69">
        <f>'Masses brutes'!AE77/'Effectifs bruts moyens'!AE77</f>
        <v>5969.6308253905345</v>
      </c>
      <c r="AF77" s="69">
        <f>'Masses brutes'!AF77/'Effectifs bruts moyens'!AF77</f>
        <v>7172.2313621817166</v>
      </c>
      <c r="AG77" s="69">
        <f>'Masses brutes'!AG77/'Effectifs bruts moyens'!AG77</f>
        <v>6906.2036305605425</v>
      </c>
      <c r="AH77" s="69">
        <f>'Masses brutes'!AH77/'Effectifs bruts moyens'!AH77</f>
        <v>5665.0543875493086</v>
      </c>
      <c r="AI77" s="69">
        <f>'Masses brutes'!AI77/'Effectifs bruts moyens'!AI77</f>
        <v>6779.0100270883158</v>
      </c>
      <c r="AJ77" s="69">
        <f>'Masses brutes'!AJ77/'Effectifs bruts moyens'!AJ77</f>
        <v>7063.3627395930816</v>
      </c>
      <c r="AK77" s="69">
        <f>'Masses brutes'!AK77/'Effectifs bruts moyens'!AK77</f>
        <v>8846.651548784097</v>
      </c>
      <c r="AL77" s="69">
        <f>'Masses brutes'!AL77/'Effectifs bruts moyens'!AL77</f>
        <v>5578.759710456462</v>
      </c>
      <c r="AM77" s="69">
        <f>'Masses brutes'!AM77/'Effectifs bruts moyens'!AM77</f>
        <v>7163.3469605106147</v>
      </c>
      <c r="AN77" s="69">
        <f>'Masses brutes'!AN77/'Effectifs bruts moyens'!AN77</f>
        <v>5315.2770614346582</v>
      </c>
      <c r="AO77" s="69">
        <f>'Masses brutes'!AO77/'Effectifs bruts moyens'!AO77</f>
        <v>6213.6829633247662</v>
      </c>
      <c r="AP77" s="69">
        <f>'Masses brutes'!AP77/'Effectifs bruts moyens'!AP77</f>
        <v>5024.3056903987472</v>
      </c>
      <c r="AQ77" s="69">
        <f>'Masses brutes'!AQ77/'Effectifs bruts moyens'!AQ77</f>
        <v>10677.568160648223</v>
      </c>
      <c r="AR77" s="69">
        <f>'Masses brutes'!AR77/'Effectifs bruts moyens'!AR77</f>
        <v>10487.19680272466</v>
      </c>
      <c r="AS77" s="69">
        <f>'Masses brutes'!AS77/'Effectifs bruts moyens'!AS77</f>
        <v>11057.687377675727</v>
      </c>
      <c r="AT77" s="69">
        <f>'Masses brutes'!AT77/'Effectifs bruts moyens'!AT77</f>
        <v>10757.37664767332</v>
      </c>
      <c r="AU77" s="69">
        <f>'Masses brutes'!AU77/'Effectifs bruts moyens'!AU77</f>
        <v>7109.8351159915755</v>
      </c>
      <c r="AV77" s="69">
        <f>'Masses brutes'!AV77/'Effectifs bruts moyens'!AV77</f>
        <v>10090.889536797089</v>
      </c>
      <c r="AW77" s="69">
        <f>'Masses brutes'!AW77/'Effectifs bruts moyens'!AW77</f>
        <v>11786.733389117902</v>
      </c>
      <c r="AX77" s="69">
        <f>'Masses brutes'!AX77/'Effectifs bruts moyens'!AX77</f>
        <v>7666.4734015465847</v>
      </c>
      <c r="AY77" s="69">
        <f>'Masses brutes'!AY77/'Effectifs bruts moyens'!AY77</f>
        <v>5696.4156513599391</v>
      </c>
      <c r="AZ77" s="69">
        <f>'Masses brutes'!AZ77/'Effectifs bruts moyens'!AZ77</f>
        <v>8263.9787544096143</v>
      </c>
      <c r="BA77" s="69">
        <f>'Masses brutes'!BA77/'Effectifs bruts moyens'!BA77</f>
        <v>5424.0558586071065</v>
      </c>
      <c r="BB77" s="69">
        <f>'Masses brutes'!BB77/'Effectifs bruts moyens'!BB77</f>
        <v>6591.7020312023324</v>
      </c>
      <c r="BC77" s="69">
        <f>'Masses brutes'!BC77/'Effectifs bruts moyens'!BC77</f>
        <v>4944.8805537078397</v>
      </c>
      <c r="BD77" s="69">
        <f>'Masses brutes'!BD77/'Effectifs bruts moyens'!BD77</f>
        <v>5935.376101744132</v>
      </c>
      <c r="BE77" s="69">
        <f>'Masses brutes'!BE77/'Effectifs bruts moyens'!BE77</f>
        <v>5320.4583114010584</v>
      </c>
      <c r="BF77" s="69" t="e">
        <f>'Masses brutes'!BF77/'Effectifs bruts moyens'!BF77</f>
        <v>#DIV/0!</v>
      </c>
      <c r="BG77" s="69">
        <f>'Masses brutes'!BG77/'Effectifs bruts moyens'!BG77</f>
        <v>5177.6038644348091</v>
      </c>
      <c r="BH77" s="69">
        <f>'Masses brutes'!BH77/'Effectifs bruts moyens'!BH77</f>
        <v>5034.9614955260322</v>
      </c>
    </row>
    <row r="78" spans="1:60" s="69" customFormat="1" ht="12" thickBot="1" x14ac:dyDescent="0.25">
      <c r="A78" s="139">
        <f t="shared" si="1"/>
        <v>42368</v>
      </c>
      <c r="B78" s="65">
        <f>'Masses brutes'!B78/'Effectifs bruts moyens'!B78</f>
        <v>7887.8206329488148</v>
      </c>
      <c r="C78" s="65">
        <f>'Masses brutes'!C78/'Effectifs bruts moyens'!C78</f>
        <v>7936.3489489466656</v>
      </c>
      <c r="D78" s="66">
        <f>'Masses brutes'!D78/'Effectifs bruts moyens'!D78</f>
        <v>9528.6609014802707</v>
      </c>
      <c r="E78" s="67">
        <f>'Masses brutes'!E78/'Effectifs bruts moyens'!E78</f>
        <v>6927.4291174804112</v>
      </c>
      <c r="F78" s="67">
        <f>'Masses brutes'!F78/'Effectifs bruts moyens'!F78</f>
        <v>7615.268486345647</v>
      </c>
      <c r="G78" s="67">
        <f>'Masses brutes'!G78/'Effectifs bruts moyens'!G78</f>
        <v>7667.2519707761858</v>
      </c>
      <c r="H78" s="67">
        <f>'Masses brutes'!H78/'Effectifs bruts moyens'!H78</f>
        <v>6551.6414997121074</v>
      </c>
      <c r="I78" s="68">
        <f>'Masses brutes'!I78/'Effectifs bruts moyens'!I78</f>
        <v>8149.1547958792444</v>
      </c>
      <c r="J78" s="67">
        <f>'Masses brutes'!J78/'Effectifs bruts moyens'!J78</f>
        <v>6108.1198187068949</v>
      </c>
      <c r="K78" s="67">
        <f>'Masses brutes'!K78/'Effectifs bruts moyens'!K78</f>
        <v>8006.1677235138313</v>
      </c>
      <c r="L78" s="67">
        <f>'Masses brutes'!L78/'Effectifs bruts moyens'!L78</f>
        <v>177507.62553754548</v>
      </c>
      <c r="M78" s="67">
        <f>'Masses brutes'!M78/'Effectifs bruts moyens'!M78</f>
        <v>9322.93988774217</v>
      </c>
      <c r="N78" s="67">
        <f>'Masses brutes'!N78/'Effectifs bruts moyens'!N78</f>
        <v>7666.3215576738658</v>
      </c>
      <c r="O78" s="67">
        <f>'Masses brutes'!O78/'Effectifs bruts moyens'!O78</f>
        <v>7643.7796514613055</v>
      </c>
      <c r="P78" s="67">
        <f>'Masses brutes'!P78/'Effectifs bruts moyens'!P78</f>
        <v>8438.0541281201404</v>
      </c>
      <c r="Q78" s="67">
        <f>'Masses brutes'!Q78/'Effectifs bruts moyens'!Q78</f>
        <v>14288.102000825082</v>
      </c>
      <c r="R78" s="67">
        <f>'Masses brutes'!R78/'Effectifs bruts moyens'!R78</f>
        <v>11783.114128782945</v>
      </c>
      <c r="S78" s="67">
        <f>'Masses brutes'!S78/'Effectifs bruts moyens'!S78</f>
        <v>12519.373894866923</v>
      </c>
      <c r="T78" s="67">
        <f>'Masses brutes'!T78/'Effectifs bruts moyens'!T78</f>
        <v>9126.3531710226198</v>
      </c>
      <c r="U78" s="67">
        <f>'Masses brutes'!U78/'Effectifs bruts moyens'!U78</f>
        <v>8678.4155255826645</v>
      </c>
      <c r="V78" s="67">
        <f>'Masses brutes'!V78/'Effectifs bruts moyens'!V78</f>
        <v>11549.535738070157</v>
      </c>
      <c r="W78" s="67">
        <f>'Masses brutes'!W78/'Effectifs bruts moyens'!W78</f>
        <v>10001.776354816355</v>
      </c>
      <c r="X78" s="67">
        <f>'Masses brutes'!X78/'Effectifs bruts moyens'!X78</f>
        <v>10129.450830967395</v>
      </c>
      <c r="Y78" s="67">
        <f>'Masses brutes'!Y78/'Effectifs bruts moyens'!Y78</f>
        <v>11118.903232981083</v>
      </c>
      <c r="Z78" s="67">
        <f>'Masses brutes'!Z78/'Effectifs bruts moyens'!Z78</f>
        <v>9714.8927629904701</v>
      </c>
      <c r="AA78" s="67">
        <f>'Masses brutes'!AA78/'Effectifs bruts moyens'!AA78</f>
        <v>13034.441358201559</v>
      </c>
      <c r="AB78" s="67">
        <f>'Masses brutes'!AB78/'Effectifs bruts moyens'!AB78</f>
        <v>8815.5600113949295</v>
      </c>
      <c r="AC78" s="67">
        <f>'Masses brutes'!AC78/'Effectifs bruts moyens'!AC78</f>
        <v>12279.328279025192</v>
      </c>
      <c r="AD78" s="67">
        <f>'Masses brutes'!AD78/'Effectifs bruts moyens'!AD78</f>
        <v>8693.9162457450311</v>
      </c>
      <c r="AE78" s="67">
        <f>'Masses brutes'!AE78/'Effectifs bruts moyens'!AE78</f>
        <v>6927.4291174804112</v>
      </c>
      <c r="AF78" s="67">
        <f>'Masses brutes'!AF78/'Effectifs bruts moyens'!AF78</f>
        <v>8555.6908992621411</v>
      </c>
      <c r="AG78" s="67">
        <f>'Masses brutes'!AG78/'Effectifs bruts moyens'!AG78</f>
        <v>8651.2366006820012</v>
      </c>
      <c r="AH78" s="67">
        <f>'Masses brutes'!AH78/'Effectifs bruts moyens'!AH78</f>
        <v>6446.3892889246436</v>
      </c>
      <c r="AI78" s="67">
        <f>'Masses brutes'!AI78/'Effectifs bruts moyens'!AI78</f>
        <v>7332.679463356505</v>
      </c>
      <c r="AJ78" s="67">
        <f>'Masses brutes'!AJ78/'Effectifs bruts moyens'!AJ78</f>
        <v>7323.6025681755436</v>
      </c>
      <c r="AK78" s="67">
        <f>'Masses brutes'!AK78/'Effectifs bruts moyens'!AK78</f>
        <v>9703.3855444315177</v>
      </c>
      <c r="AL78" s="67">
        <f>'Masses brutes'!AL78/'Effectifs bruts moyens'!AL78</f>
        <v>6038.8321494179245</v>
      </c>
      <c r="AM78" s="67">
        <f>'Masses brutes'!AM78/'Effectifs bruts moyens'!AM78</f>
        <v>8129.6547491048777</v>
      </c>
      <c r="AN78" s="67">
        <f>'Masses brutes'!AN78/'Effectifs bruts moyens'!AN78</f>
        <v>5064.1075508510276</v>
      </c>
      <c r="AO78" s="67">
        <f>'Masses brutes'!AO78/'Effectifs bruts moyens'!AO78</f>
        <v>5778.3205303628092</v>
      </c>
      <c r="AP78" s="67">
        <f>'Masses brutes'!AP78/'Effectifs bruts moyens'!AP78</f>
        <v>4844.7604067088023</v>
      </c>
      <c r="AQ78" s="67">
        <f>'Masses brutes'!AQ78/'Effectifs bruts moyens'!AQ78</f>
        <v>12297.1453561176</v>
      </c>
      <c r="AR78" s="67">
        <f>'Masses brutes'!AR78/'Effectifs bruts moyens'!AR78</f>
        <v>10034.021117579287</v>
      </c>
      <c r="AS78" s="67">
        <f>'Masses brutes'!AS78/'Effectifs bruts moyens'!AS78</f>
        <v>11701.954335420849</v>
      </c>
      <c r="AT78" s="67">
        <f>'Masses brutes'!AT78/'Effectifs bruts moyens'!AT78</f>
        <v>12233.059773863692</v>
      </c>
      <c r="AU78" s="67">
        <f>'Masses brutes'!AU78/'Effectifs bruts moyens'!AU78</f>
        <v>8160.4465112368143</v>
      </c>
      <c r="AV78" s="67">
        <f>'Masses brutes'!AV78/'Effectifs bruts moyens'!AV78</f>
        <v>11256.371064416348</v>
      </c>
      <c r="AW78" s="67">
        <f>'Masses brutes'!AW78/'Effectifs bruts moyens'!AW78</f>
        <v>12976.103243862892</v>
      </c>
      <c r="AX78" s="67">
        <f>'Masses brutes'!AX78/'Effectifs bruts moyens'!AX78</f>
        <v>8334.8438251200423</v>
      </c>
      <c r="AY78" s="67">
        <f>'Masses brutes'!AY78/'Effectifs bruts moyens'!AY78</f>
        <v>5894.9533704284731</v>
      </c>
      <c r="AZ78" s="67">
        <f>'Masses brutes'!AZ78/'Effectifs bruts moyens'!AZ78</f>
        <v>9822.4112600522985</v>
      </c>
      <c r="BA78" s="67">
        <f>'Masses brutes'!BA78/'Effectifs bruts moyens'!BA78</f>
        <v>6008.0315985403668</v>
      </c>
      <c r="BB78" s="67">
        <f>'Masses brutes'!BB78/'Effectifs bruts moyens'!BB78</f>
        <v>7015.698545069471</v>
      </c>
      <c r="BC78" s="67">
        <f>'Masses brutes'!BC78/'Effectifs bruts moyens'!BC78</f>
        <v>5037.5057388582154</v>
      </c>
      <c r="BD78" s="67">
        <f>'Masses brutes'!BD78/'Effectifs bruts moyens'!BD78</f>
        <v>6518.6338551220942</v>
      </c>
      <c r="BE78" s="67">
        <f>'Masses brutes'!BE78/'Effectifs bruts moyens'!BE78</f>
        <v>5747.3940461047141</v>
      </c>
      <c r="BF78" s="67" t="e">
        <f>'Masses brutes'!BF78/'Effectifs bruts moyens'!BF78</f>
        <v>#DIV/0!</v>
      </c>
      <c r="BG78" s="67">
        <f>'Masses brutes'!BG78/'Effectifs bruts moyens'!BG78</f>
        <v>5496.886161199559</v>
      </c>
      <c r="BH78" s="67">
        <f>'Masses brutes'!BH78/'Effectifs bruts moyens'!BH78</f>
        <v>5289.8780443601972</v>
      </c>
    </row>
    <row r="79" spans="1:60" s="69" customFormat="1" x14ac:dyDescent="0.2">
      <c r="A79" s="140">
        <f t="shared" si="1"/>
        <v>42459</v>
      </c>
      <c r="B79" s="75">
        <f>'Masses brutes'!B79/'Effectifs bruts moyens'!B79</f>
        <v>7542.5530485238805</v>
      </c>
      <c r="C79" s="75">
        <f>'Masses brutes'!C79/'Effectifs bruts moyens'!C79</f>
        <v>7600.2491657037863</v>
      </c>
      <c r="D79" s="76">
        <f>'Masses brutes'!D79/'Effectifs bruts moyens'!D79</f>
        <v>8847.0413247813867</v>
      </c>
      <c r="E79" s="69">
        <f>'Masses brutes'!E79/'Effectifs bruts moyens'!E79</f>
        <v>6604.1008771298975</v>
      </c>
      <c r="F79" s="69">
        <f>'Masses brutes'!F79/'Effectifs bruts moyens'!F79</f>
        <v>7344.4552078880388</v>
      </c>
      <c r="G79" s="69">
        <f>'Masses brutes'!G79/'Effectifs bruts moyens'!G79</f>
        <v>7412.4884387639368</v>
      </c>
      <c r="H79" s="69">
        <f>'Masses brutes'!H79/'Effectifs bruts moyens'!H79</f>
        <v>5930.6054045807641</v>
      </c>
      <c r="I79" s="78">
        <f>'Masses brutes'!I79/'Effectifs bruts moyens'!I79</f>
        <v>7836.3727460462333</v>
      </c>
      <c r="J79" s="69">
        <f>'Masses brutes'!J79/'Effectifs bruts moyens'!J79</f>
        <v>5568.6650933360779</v>
      </c>
      <c r="K79" s="69">
        <f>'Masses brutes'!K79/'Effectifs bruts moyens'!K79</f>
        <v>7818.3872499081263</v>
      </c>
      <c r="L79" s="69">
        <f>'Masses brutes'!L79/'Effectifs bruts moyens'!L79</f>
        <v>103995.1254727288</v>
      </c>
      <c r="M79" s="69">
        <f>'Masses brutes'!M79/'Effectifs bruts moyens'!M79</f>
        <v>8529.2659928029516</v>
      </c>
      <c r="N79" s="69">
        <f>'Masses brutes'!N79/'Effectifs bruts moyens'!N79</f>
        <v>6656.6440014570353</v>
      </c>
      <c r="O79" s="69">
        <f>'Masses brutes'!O79/'Effectifs bruts moyens'!O79</f>
        <v>7217.6107581575825</v>
      </c>
      <c r="P79" s="69">
        <f>'Masses brutes'!P79/'Effectifs bruts moyens'!P79</f>
        <v>7562.4228648457065</v>
      </c>
      <c r="Q79" s="69">
        <f>'Masses brutes'!Q79/'Effectifs bruts moyens'!Q79</f>
        <v>14466.018149577552</v>
      </c>
      <c r="R79" s="69">
        <f>'Masses brutes'!R79/'Effectifs bruts moyens'!R79</f>
        <v>11316.929073648997</v>
      </c>
      <c r="S79" s="69">
        <f>'Masses brutes'!S79/'Effectifs bruts moyens'!S79</f>
        <v>12448.368192431615</v>
      </c>
      <c r="T79" s="69">
        <f>'Masses brutes'!T79/'Effectifs bruts moyens'!T79</f>
        <v>8293.089269336002</v>
      </c>
      <c r="U79" s="69">
        <f>'Masses brutes'!U79/'Effectifs bruts moyens'!U79</f>
        <v>8006.3569405690141</v>
      </c>
      <c r="V79" s="69">
        <f>'Masses brutes'!V79/'Effectifs bruts moyens'!V79</f>
        <v>12034.790966646768</v>
      </c>
      <c r="W79" s="69">
        <f>'Masses brutes'!W79/'Effectifs bruts moyens'!W79</f>
        <v>9900.924535156686</v>
      </c>
      <c r="X79" s="69">
        <f>'Masses brutes'!X79/'Effectifs bruts moyens'!X79</f>
        <v>9309.9314108905201</v>
      </c>
      <c r="Y79" s="69">
        <f>'Masses brutes'!Y79/'Effectifs bruts moyens'!Y79</f>
        <v>10323.676811521585</v>
      </c>
      <c r="Z79" s="69">
        <f>'Masses brutes'!Z79/'Effectifs bruts moyens'!Z79</f>
        <v>9350.3046466882006</v>
      </c>
      <c r="AA79" s="69">
        <f>'Masses brutes'!AA79/'Effectifs bruts moyens'!AA79</f>
        <v>11637.401647588325</v>
      </c>
      <c r="AB79" s="69">
        <f>'Masses brutes'!AB79/'Effectifs bruts moyens'!AB79</f>
        <v>8447.2892883084005</v>
      </c>
      <c r="AC79" s="69">
        <f>'Masses brutes'!AC79/'Effectifs bruts moyens'!AC79</f>
        <v>11143.459351187086</v>
      </c>
      <c r="AD79" s="69">
        <f>'Masses brutes'!AD79/'Effectifs bruts moyens'!AD79</f>
        <v>7785.2940993692318</v>
      </c>
      <c r="AE79" s="69">
        <f>'Masses brutes'!AE79/'Effectifs bruts moyens'!AE79</f>
        <v>6604.1008771298975</v>
      </c>
      <c r="AF79" s="69">
        <f>'Masses brutes'!AF79/'Effectifs bruts moyens'!AF79</f>
        <v>8209.4033798935707</v>
      </c>
      <c r="AG79" s="69">
        <f>'Masses brutes'!AG79/'Effectifs bruts moyens'!AG79</f>
        <v>7710.3622343073439</v>
      </c>
      <c r="AH79" s="69">
        <f>'Masses brutes'!AH79/'Effectifs bruts moyens'!AH79</f>
        <v>6219.7402794714244</v>
      </c>
      <c r="AI79" s="69">
        <f>'Masses brutes'!AI79/'Effectifs bruts moyens'!AI79</f>
        <v>6907.0110666257578</v>
      </c>
      <c r="AJ79" s="69">
        <f>'Masses brutes'!AJ79/'Effectifs bruts moyens'!AJ79</f>
        <v>7241.276229023666</v>
      </c>
      <c r="AK79" s="69">
        <f>'Masses brutes'!AK79/'Effectifs bruts moyens'!AK79</f>
        <v>9469.8374814398085</v>
      </c>
      <c r="AL79" s="69">
        <f>'Masses brutes'!AL79/'Effectifs bruts moyens'!AL79</f>
        <v>5434.3827281909698</v>
      </c>
      <c r="AM79" s="69">
        <f>'Masses brutes'!AM79/'Effectifs bruts moyens'!AM79</f>
        <v>7196.8050201564938</v>
      </c>
      <c r="AN79" s="69">
        <f>'Masses brutes'!AN79/'Effectifs bruts moyens'!AN79</f>
        <v>5005.0960317952795</v>
      </c>
      <c r="AO79" s="69">
        <f>'Masses brutes'!AO79/'Effectifs bruts moyens'!AO79</f>
        <v>5937.2639603540456</v>
      </c>
      <c r="AP79" s="69">
        <f>'Masses brutes'!AP79/'Effectifs bruts moyens'!AP79</f>
        <v>4730.0317868300972</v>
      </c>
      <c r="AQ79" s="69">
        <f>'Masses brutes'!AQ79/'Effectifs bruts moyens'!AQ79</f>
        <v>11359.095918966354</v>
      </c>
      <c r="AR79" s="69">
        <f>'Masses brutes'!AR79/'Effectifs bruts moyens'!AR79</f>
        <v>11051.403703463757</v>
      </c>
      <c r="AS79" s="69">
        <f>'Masses brutes'!AS79/'Effectifs bruts moyens'!AS79</f>
        <v>11865.131182863675</v>
      </c>
      <c r="AT79" s="69">
        <f>'Masses brutes'!AT79/'Effectifs bruts moyens'!AT79</f>
        <v>13762.770449321979</v>
      </c>
      <c r="AU79" s="69">
        <f>'Masses brutes'!AU79/'Effectifs bruts moyens'!AU79</f>
        <v>7444.2214306939131</v>
      </c>
      <c r="AV79" s="69">
        <f>'Masses brutes'!AV79/'Effectifs bruts moyens'!AV79</f>
        <v>11371.500261782276</v>
      </c>
      <c r="AW79" s="69">
        <f>'Masses brutes'!AW79/'Effectifs bruts moyens'!AW79</f>
        <v>12919.287774481627</v>
      </c>
      <c r="AX79" s="69">
        <f>'Masses brutes'!AX79/'Effectifs bruts moyens'!AX79</f>
        <v>8570.1224269649447</v>
      </c>
      <c r="AY79" s="69">
        <f>'Masses brutes'!AY79/'Effectifs bruts moyens'!AY79</f>
        <v>5597.9621175338198</v>
      </c>
      <c r="AZ79" s="69">
        <f>'Masses brutes'!AZ79/'Effectifs bruts moyens'!AZ79</f>
        <v>7371.3226680370399</v>
      </c>
      <c r="BA79" s="69">
        <f>'Masses brutes'!BA79/'Effectifs bruts moyens'!BA79</f>
        <v>5415.8405981937913</v>
      </c>
      <c r="BB79" s="69">
        <f>'Masses brutes'!BB79/'Effectifs bruts moyens'!BB79</f>
        <v>6524.6492180137775</v>
      </c>
      <c r="BC79" s="69">
        <f>'Masses brutes'!BC79/'Effectifs bruts moyens'!BC79</f>
        <v>4836.5519645085415</v>
      </c>
      <c r="BD79" s="69">
        <f>'Masses brutes'!BD79/'Effectifs bruts moyens'!BD79</f>
        <v>5934.8592289333328</v>
      </c>
      <c r="BE79" s="69">
        <f>'Masses brutes'!BE79/'Effectifs bruts moyens'!BE79</f>
        <v>5263.308435804649</v>
      </c>
      <c r="BF79" s="69" t="e">
        <f>'Masses brutes'!BF79/'Effectifs bruts moyens'!BF79</f>
        <v>#DIV/0!</v>
      </c>
      <c r="BG79" s="69">
        <f>'Masses brutes'!BG79/'Effectifs bruts moyens'!BG79</f>
        <v>5136.4963730438621</v>
      </c>
      <c r="BH79" s="69">
        <f>'Masses brutes'!BH79/'Effectifs bruts moyens'!BH79</f>
        <v>5019.7064388709014</v>
      </c>
    </row>
    <row r="80" spans="1:60" s="69" customFormat="1" x14ac:dyDescent="0.2">
      <c r="A80" s="138">
        <f t="shared" si="1"/>
        <v>42551</v>
      </c>
      <c r="B80" s="75">
        <f>'Masses brutes'!B80/'Effectifs bruts moyens'!B80</f>
        <v>7640.9012804584909</v>
      </c>
      <c r="C80" s="75">
        <f>'Masses brutes'!C80/'Effectifs bruts moyens'!C80</f>
        <v>7680.0663412036783</v>
      </c>
      <c r="D80" s="76">
        <f>'Masses brutes'!D80/'Effectifs bruts moyens'!D80</f>
        <v>9323.6480550530032</v>
      </c>
      <c r="E80" s="69">
        <f>'Masses brutes'!E80/'Effectifs bruts moyens'!E80</f>
        <v>6598.2801740347613</v>
      </c>
      <c r="F80" s="69">
        <f>'Masses brutes'!F80/'Effectifs bruts moyens'!F80</f>
        <v>7371.6198753304834</v>
      </c>
      <c r="G80" s="69">
        <f>'Masses brutes'!G80/'Effectifs bruts moyens'!G80</f>
        <v>7410.6022861539941</v>
      </c>
      <c r="H80" s="69">
        <f>'Masses brutes'!H80/'Effectifs bruts moyens'!H80</f>
        <v>6596.7598510523385</v>
      </c>
      <c r="I80" s="78">
        <f>'Masses brutes'!I80/'Effectifs bruts moyens'!I80</f>
        <v>7911.7024829122593</v>
      </c>
      <c r="J80" s="69">
        <f>'Masses brutes'!J80/'Effectifs bruts moyens'!J80</f>
        <v>5813.3247421952037</v>
      </c>
      <c r="K80" s="69">
        <f>'Masses brutes'!K80/'Effectifs bruts moyens'!K80</f>
        <v>7760.2337917387022</v>
      </c>
      <c r="L80" s="69">
        <f>'Masses brutes'!L80/'Effectifs bruts moyens'!L80</f>
        <v>117130.25583482944</v>
      </c>
      <c r="M80" s="69">
        <f>'Masses brutes'!M80/'Effectifs bruts moyens'!M80</f>
        <v>8678.3799160864946</v>
      </c>
      <c r="N80" s="69">
        <f>'Masses brutes'!N80/'Effectifs bruts moyens'!N80</f>
        <v>6807.9263142707141</v>
      </c>
      <c r="O80" s="69">
        <f>'Masses brutes'!O80/'Effectifs bruts moyens'!O80</f>
        <v>7179.8523529529411</v>
      </c>
      <c r="P80" s="69">
        <f>'Masses brutes'!P80/'Effectifs bruts moyens'!P80</f>
        <v>7977.2952647371203</v>
      </c>
      <c r="Q80" s="69">
        <f>'Masses brutes'!Q80/'Effectifs bruts moyens'!Q80</f>
        <v>15161.135378966694</v>
      </c>
      <c r="R80" s="69">
        <f>'Masses brutes'!R80/'Effectifs bruts moyens'!R80</f>
        <v>11565.537315273616</v>
      </c>
      <c r="S80" s="69">
        <f>'Masses brutes'!S80/'Effectifs bruts moyens'!S80</f>
        <v>11830.744552938428</v>
      </c>
      <c r="T80" s="69">
        <f>'Masses brutes'!T80/'Effectifs bruts moyens'!T80</f>
        <v>8663.0681459600473</v>
      </c>
      <c r="U80" s="69">
        <f>'Masses brutes'!U80/'Effectifs bruts moyens'!U80</f>
        <v>8319.5965796201053</v>
      </c>
      <c r="V80" s="69">
        <f>'Masses brutes'!V80/'Effectifs bruts moyens'!V80</f>
        <v>11644.987624396572</v>
      </c>
      <c r="W80" s="69">
        <f>'Masses brutes'!W80/'Effectifs bruts moyens'!W80</f>
        <v>9687.0909065417945</v>
      </c>
      <c r="X80" s="69">
        <f>'Masses brutes'!X80/'Effectifs bruts moyens'!X80</f>
        <v>9845.3416830579699</v>
      </c>
      <c r="Y80" s="69">
        <f>'Masses brutes'!Y80/'Effectifs bruts moyens'!Y80</f>
        <v>11615.637499047398</v>
      </c>
      <c r="Z80" s="69">
        <f>'Masses brutes'!Z80/'Effectifs bruts moyens'!Z80</f>
        <v>10082.925360361834</v>
      </c>
      <c r="AA80" s="69">
        <f>'Masses brutes'!AA80/'Effectifs bruts moyens'!AA80</f>
        <v>13658.073042789967</v>
      </c>
      <c r="AB80" s="69">
        <f>'Masses brutes'!AB80/'Effectifs bruts moyens'!AB80</f>
        <v>8652.1112407431028</v>
      </c>
      <c r="AC80" s="69">
        <f>'Masses brutes'!AC80/'Effectifs bruts moyens'!AC80</f>
        <v>14245.183554270336</v>
      </c>
      <c r="AD80" s="69">
        <f>'Masses brutes'!AD80/'Effectifs bruts moyens'!AD80</f>
        <v>7829.7171014692931</v>
      </c>
      <c r="AE80" s="69">
        <f>'Masses brutes'!AE80/'Effectifs bruts moyens'!AE80</f>
        <v>6598.2801740347613</v>
      </c>
      <c r="AF80" s="69">
        <f>'Masses brutes'!AF80/'Effectifs bruts moyens'!AF80</f>
        <v>7950.6621092792884</v>
      </c>
      <c r="AG80" s="69">
        <f>'Masses brutes'!AG80/'Effectifs bruts moyens'!AG80</f>
        <v>7625.8577187276314</v>
      </c>
      <c r="AH80" s="69">
        <f>'Masses brutes'!AH80/'Effectifs bruts moyens'!AH80</f>
        <v>6260.5926779735437</v>
      </c>
      <c r="AI80" s="69">
        <f>'Masses brutes'!AI80/'Effectifs bruts moyens'!AI80</f>
        <v>7030.1896608244069</v>
      </c>
      <c r="AJ80" s="69">
        <f>'Masses brutes'!AJ80/'Effectifs bruts moyens'!AJ80</f>
        <v>7330.5569213879371</v>
      </c>
      <c r="AK80" s="69">
        <f>'Masses brutes'!AK80/'Effectifs bruts moyens'!AK80</f>
        <v>9442.3625319506409</v>
      </c>
      <c r="AL80" s="69">
        <f>'Masses brutes'!AL80/'Effectifs bruts moyens'!AL80</f>
        <v>5644.3298796764711</v>
      </c>
      <c r="AM80" s="69">
        <f>'Masses brutes'!AM80/'Effectifs bruts moyens'!AM80</f>
        <v>7724.2137355753648</v>
      </c>
      <c r="AN80" s="69">
        <f>'Masses brutes'!AN80/'Effectifs bruts moyens'!AN80</f>
        <v>5159.3447319233228</v>
      </c>
      <c r="AO80" s="69">
        <f>'Masses brutes'!AO80/'Effectifs bruts moyens'!AO80</f>
        <v>5972.1381993037194</v>
      </c>
      <c r="AP80" s="69">
        <f>'Masses brutes'!AP80/'Effectifs bruts moyens'!AP80</f>
        <v>4908.439534338052</v>
      </c>
      <c r="AQ80" s="69">
        <f>'Masses brutes'!AQ80/'Effectifs bruts moyens'!AQ80</f>
        <v>11430.926245760418</v>
      </c>
      <c r="AR80" s="69">
        <f>'Masses brutes'!AR80/'Effectifs bruts moyens'!AR80</f>
        <v>10281.498079707384</v>
      </c>
      <c r="AS80" s="69">
        <f>'Masses brutes'!AS80/'Effectifs bruts moyens'!AS80</f>
        <v>11654.615868607472</v>
      </c>
      <c r="AT80" s="69">
        <f>'Masses brutes'!AT80/'Effectifs bruts moyens'!AT80</f>
        <v>11922.81621211307</v>
      </c>
      <c r="AU80" s="69">
        <f>'Masses brutes'!AU80/'Effectifs bruts moyens'!AU80</f>
        <v>7624.6094605923872</v>
      </c>
      <c r="AV80" s="69">
        <f>'Masses brutes'!AV80/'Effectifs bruts moyens'!AV80</f>
        <v>11031.299626012828</v>
      </c>
      <c r="AW80" s="69">
        <f>'Masses brutes'!AW80/'Effectifs bruts moyens'!AW80</f>
        <v>12811.842798471922</v>
      </c>
      <c r="AX80" s="69">
        <f>'Masses brutes'!AX80/'Effectifs bruts moyens'!AX80</f>
        <v>8357.3096981960152</v>
      </c>
      <c r="AY80" s="69">
        <f>'Masses brutes'!AY80/'Effectifs bruts moyens'!AY80</f>
        <v>5824.2629075631357</v>
      </c>
      <c r="AZ80" s="69">
        <f>'Masses brutes'!AZ80/'Effectifs bruts moyens'!AZ80</f>
        <v>8599.792764120295</v>
      </c>
      <c r="BA80" s="69">
        <f>'Masses brutes'!BA80/'Effectifs bruts moyens'!BA80</f>
        <v>5541.4736888194229</v>
      </c>
      <c r="BB80" s="69">
        <f>'Masses brutes'!BB80/'Effectifs bruts moyens'!BB80</f>
        <v>6790.3255828680594</v>
      </c>
      <c r="BC80" s="69">
        <f>'Masses brutes'!BC80/'Effectifs bruts moyens'!BC80</f>
        <v>4951.3180372106162</v>
      </c>
      <c r="BD80" s="69">
        <f>'Masses brutes'!BD80/'Effectifs bruts moyens'!BD80</f>
        <v>6225.9935221393534</v>
      </c>
      <c r="BE80" s="69">
        <f>'Masses brutes'!BE80/'Effectifs bruts moyens'!BE80</f>
        <v>5448.6859762260356</v>
      </c>
      <c r="BF80" s="69" t="e">
        <f>'Masses brutes'!BF80/'Effectifs bruts moyens'!BF80</f>
        <v>#DIV/0!</v>
      </c>
      <c r="BG80" s="69">
        <f>'Masses brutes'!BG80/'Effectifs bruts moyens'!BG80</f>
        <v>5305.851369714067</v>
      </c>
      <c r="BH80" s="69">
        <f>'Masses brutes'!BH80/'Effectifs bruts moyens'!BH80</f>
        <v>5132.6771175510949</v>
      </c>
    </row>
    <row r="81" spans="1:60" s="69" customFormat="1" x14ac:dyDescent="0.2">
      <c r="A81" s="138">
        <f t="shared" si="1"/>
        <v>42643</v>
      </c>
      <c r="B81" s="75">
        <f>'Masses brutes'!B81/'Effectifs bruts moyens'!B81</f>
        <v>7293.7033287136046</v>
      </c>
      <c r="C81" s="75">
        <f>'Masses brutes'!C81/'Effectifs bruts moyens'!C81</f>
        <v>7317.1400532548432</v>
      </c>
      <c r="D81" s="76">
        <f>'Masses brutes'!D81/'Effectifs bruts moyens'!D81</f>
        <v>8591.0769606515478</v>
      </c>
      <c r="E81" s="69">
        <f>'Masses brutes'!E81/'Effectifs bruts moyens'!E81</f>
        <v>6146.2589382277338</v>
      </c>
      <c r="F81" s="69">
        <f>'Masses brutes'!F81/'Effectifs bruts moyens'!F81</f>
        <v>7122.6523118047644</v>
      </c>
      <c r="G81" s="69">
        <f>'Masses brutes'!G81/'Effectifs bruts moyens'!G81</f>
        <v>7144.9957530920437</v>
      </c>
      <c r="H81" s="69">
        <f>'Masses brutes'!H81/'Effectifs bruts moyens'!H81</f>
        <v>6700.0931106090757</v>
      </c>
      <c r="I81" s="78">
        <f>'Masses brutes'!I81/'Effectifs bruts moyens'!I81</f>
        <v>7520.4033031889867</v>
      </c>
      <c r="J81" s="69">
        <f>'Masses brutes'!J81/'Effectifs bruts moyens'!J81</f>
        <v>5747.9981534936496</v>
      </c>
      <c r="K81" s="69">
        <f>'Masses brutes'!K81/'Effectifs bruts moyens'!K81</f>
        <v>7447.6376683713406</v>
      </c>
      <c r="L81" s="69">
        <f>'Masses brutes'!L81/'Effectifs bruts moyens'!L81</f>
        <v>49184.735357492653</v>
      </c>
      <c r="M81" s="69">
        <f>'Masses brutes'!M81/'Effectifs bruts moyens'!M81</f>
        <v>8174.8365600871803</v>
      </c>
      <c r="N81" s="69">
        <f>'Masses brutes'!N81/'Effectifs bruts moyens'!N81</f>
        <v>6627.9842705154106</v>
      </c>
      <c r="O81" s="69">
        <f>'Masses brutes'!O81/'Effectifs bruts moyens'!O81</f>
        <v>7064.886095749961</v>
      </c>
      <c r="P81" s="69">
        <f>'Masses brutes'!P81/'Effectifs bruts moyens'!P81</f>
        <v>7520.7231731949087</v>
      </c>
      <c r="Q81" s="69">
        <f>'Masses brutes'!Q81/'Effectifs bruts moyens'!Q81</f>
        <v>13846.060960202149</v>
      </c>
      <c r="R81" s="69">
        <f>'Masses brutes'!R81/'Effectifs bruts moyens'!R81</f>
        <v>10345.585332944351</v>
      </c>
      <c r="S81" s="69">
        <f>'Masses brutes'!S81/'Effectifs bruts moyens'!S81</f>
        <v>10908.616984086759</v>
      </c>
      <c r="T81" s="69">
        <f>'Masses brutes'!T81/'Effectifs bruts moyens'!T81</f>
        <v>8054.1833231075107</v>
      </c>
      <c r="U81" s="69">
        <f>'Masses brutes'!U81/'Effectifs bruts moyens'!U81</f>
        <v>8098.6385498109275</v>
      </c>
      <c r="V81" s="69">
        <f>'Masses brutes'!V81/'Effectifs bruts moyens'!V81</f>
        <v>10903.194412854173</v>
      </c>
      <c r="W81" s="69">
        <f>'Masses brutes'!W81/'Effectifs bruts moyens'!W81</f>
        <v>9161.5018900174218</v>
      </c>
      <c r="X81" s="69">
        <f>'Masses brutes'!X81/'Effectifs bruts moyens'!X81</f>
        <v>9140.8264227042455</v>
      </c>
      <c r="Y81" s="69">
        <f>'Masses brutes'!Y81/'Effectifs bruts moyens'!Y81</f>
        <v>10213.046465634417</v>
      </c>
      <c r="Z81" s="69">
        <f>'Masses brutes'!Z81/'Effectifs bruts moyens'!Z81</f>
        <v>9192.9232063277323</v>
      </c>
      <c r="AA81" s="69">
        <f>'Masses brutes'!AA81/'Effectifs bruts moyens'!AA81</f>
        <v>11552.809794435312</v>
      </c>
      <c r="AB81" s="69">
        <f>'Masses brutes'!AB81/'Effectifs bruts moyens'!AB81</f>
        <v>8193.3816115019326</v>
      </c>
      <c r="AC81" s="69">
        <f>'Masses brutes'!AC81/'Effectifs bruts moyens'!AC81</f>
        <v>11152.032065128527</v>
      </c>
      <c r="AD81" s="69">
        <f>'Masses brutes'!AD81/'Effectifs bruts moyens'!AD81</f>
        <v>7352.0119909205687</v>
      </c>
      <c r="AE81" s="69">
        <f>'Masses brutes'!AE81/'Effectifs bruts moyens'!AE81</f>
        <v>6146.2589382277338</v>
      </c>
      <c r="AF81" s="69">
        <f>'Masses brutes'!AF81/'Effectifs bruts moyens'!AF81</f>
        <v>7386.3037122799406</v>
      </c>
      <c r="AG81" s="69">
        <f>'Masses brutes'!AG81/'Effectifs bruts moyens'!AG81</f>
        <v>7061.1094740867757</v>
      </c>
      <c r="AH81" s="69">
        <f>'Masses brutes'!AH81/'Effectifs bruts moyens'!AH81</f>
        <v>5840.8409272936988</v>
      </c>
      <c r="AI81" s="69">
        <f>'Masses brutes'!AI81/'Effectifs bruts moyens'!AI81</f>
        <v>6879.8127892547263</v>
      </c>
      <c r="AJ81" s="69">
        <f>'Masses brutes'!AJ81/'Effectifs bruts moyens'!AJ81</f>
        <v>7206.2266919496642</v>
      </c>
      <c r="AK81" s="69">
        <f>'Masses brutes'!AK81/'Effectifs bruts moyens'!AK81</f>
        <v>9008.1705228963292</v>
      </c>
      <c r="AL81" s="69">
        <f>'Masses brutes'!AL81/'Effectifs bruts moyens'!AL81</f>
        <v>5648.0498831502218</v>
      </c>
      <c r="AM81" s="69">
        <f>'Masses brutes'!AM81/'Effectifs bruts moyens'!AM81</f>
        <v>7261.1962084428606</v>
      </c>
      <c r="AN81" s="69">
        <f>'Masses brutes'!AN81/'Effectifs bruts moyens'!AN81</f>
        <v>5358.2099475711293</v>
      </c>
      <c r="AO81" s="69">
        <f>'Masses brutes'!AO81/'Effectifs bruts moyens'!AO81</f>
        <v>6340.5580036006268</v>
      </c>
      <c r="AP81" s="69">
        <f>'Masses brutes'!AP81/'Effectifs bruts moyens'!AP81</f>
        <v>5052.9104033495105</v>
      </c>
      <c r="AQ81" s="69">
        <f>'Masses brutes'!AQ81/'Effectifs bruts moyens'!AQ81</f>
        <v>10967.020966785358</v>
      </c>
      <c r="AR81" s="69">
        <f>'Masses brutes'!AR81/'Effectifs bruts moyens'!AR81</f>
        <v>10633.573720321456</v>
      </c>
      <c r="AS81" s="69">
        <f>'Masses brutes'!AS81/'Effectifs bruts moyens'!AS81</f>
        <v>11284.974566399505</v>
      </c>
      <c r="AT81" s="69">
        <f>'Masses brutes'!AT81/'Effectifs bruts moyens'!AT81</f>
        <v>10876.48859954519</v>
      </c>
      <c r="AU81" s="69">
        <f>'Masses brutes'!AU81/'Effectifs bruts moyens'!AU81</f>
        <v>7313.4189268940745</v>
      </c>
      <c r="AV81" s="69">
        <f>'Masses brutes'!AV81/'Effectifs bruts moyens'!AV81</f>
        <v>10252.072492931127</v>
      </c>
      <c r="AW81" s="69">
        <f>'Masses brutes'!AW81/'Effectifs bruts moyens'!AW81</f>
        <v>11889.979479288229</v>
      </c>
      <c r="AX81" s="69">
        <f>'Masses brutes'!AX81/'Effectifs bruts moyens'!AX81</f>
        <v>7943.0663438613738</v>
      </c>
      <c r="AY81" s="69">
        <f>'Masses brutes'!AY81/'Effectifs bruts moyens'!AY81</f>
        <v>5770.2734849192911</v>
      </c>
      <c r="AZ81" s="69">
        <f>'Masses brutes'!AZ81/'Effectifs bruts moyens'!AZ81</f>
        <v>8331.0723150297126</v>
      </c>
      <c r="BA81" s="69">
        <f>'Masses brutes'!BA81/'Effectifs bruts moyens'!BA81</f>
        <v>5427.6427846971119</v>
      </c>
      <c r="BB81" s="69">
        <f>'Masses brutes'!BB81/'Effectifs bruts moyens'!BB81</f>
        <v>6653.6604855969963</v>
      </c>
      <c r="BC81" s="69">
        <f>'Masses brutes'!BC81/'Effectifs bruts moyens'!BC81</f>
        <v>4968.6555878033005</v>
      </c>
      <c r="BD81" s="69">
        <f>'Masses brutes'!BD81/'Effectifs bruts moyens'!BD81</f>
        <v>6081.3100421842846</v>
      </c>
      <c r="BE81" s="69">
        <f>'Masses brutes'!BE81/'Effectifs bruts moyens'!BE81</f>
        <v>5282.6179256574787</v>
      </c>
      <c r="BF81" s="69" t="e">
        <f>'Masses brutes'!BF81/'Effectifs bruts moyens'!BF81</f>
        <v>#DIV/0!</v>
      </c>
      <c r="BG81" s="69">
        <f>'Masses brutes'!BG81/'Effectifs bruts moyens'!BG81</f>
        <v>5232.8336178486161</v>
      </c>
      <c r="BH81" s="69">
        <f>'Masses brutes'!BH81/'Effectifs bruts moyens'!BH81</f>
        <v>5088.9896786068493</v>
      </c>
    </row>
    <row r="82" spans="1:60" s="69" customFormat="1" ht="12" thickBot="1" x14ac:dyDescent="0.25">
      <c r="A82" s="139">
        <f t="shared" si="1"/>
        <v>42734</v>
      </c>
      <c r="B82" s="65">
        <f>'Masses brutes'!B82/'Effectifs bruts moyens'!B82</f>
        <v>7982.0585727510297</v>
      </c>
      <c r="C82" s="65">
        <f>'Masses brutes'!C82/'Effectifs bruts moyens'!C82</f>
        <v>8036.5853424330999</v>
      </c>
      <c r="D82" s="66">
        <f>'Masses brutes'!D82/'Effectifs bruts moyens'!D82</f>
        <v>9664.8912903215914</v>
      </c>
      <c r="E82" s="67">
        <f>'Masses brutes'!E82/'Effectifs bruts moyens'!E82</f>
        <v>7067.1445025302719</v>
      </c>
      <c r="F82" s="67">
        <f>'Masses brutes'!F82/'Effectifs bruts moyens'!F82</f>
        <v>7702.2536665351781</v>
      </c>
      <c r="G82" s="67">
        <f>'Masses brutes'!G82/'Effectifs bruts moyens'!G82</f>
        <v>7760.3802515148182</v>
      </c>
      <c r="H82" s="67">
        <f>'Masses brutes'!H82/'Effectifs bruts moyens'!H82</f>
        <v>6608.1937157940747</v>
      </c>
      <c r="I82" s="68">
        <f>'Masses brutes'!I82/'Effectifs bruts moyens'!I82</f>
        <v>8258.2140984794423</v>
      </c>
      <c r="J82" s="67">
        <f>'Masses brutes'!J82/'Effectifs bruts moyens'!J82</f>
        <v>6109.739215315909</v>
      </c>
      <c r="K82" s="67">
        <f>'Masses brutes'!K82/'Effectifs bruts moyens'!K82</f>
        <v>8120.0035682498783</v>
      </c>
      <c r="L82" s="67">
        <f>'Masses brutes'!L82/'Effectifs bruts moyens'!L82</f>
        <v>38857.049243578025</v>
      </c>
      <c r="M82" s="67">
        <f>'Masses brutes'!M82/'Effectifs bruts moyens'!M82</f>
        <v>9589.4097082847147</v>
      </c>
      <c r="N82" s="67">
        <f>'Masses brutes'!N82/'Effectifs bruts moyens'!N82</f>
        <v>7769.9857002844055</v>
      </c>
      <c r="O82" s="67">
        <f>'Masses brutes'!O82/'Effectifs bruts moyens'!O82</f>
        <v>7745.4453771326407</v>
      </c>
      <c r="P82" s="67">
        <f>'Masses brutes'!P82/'Effectifs bruts moyens'!P82</f>
        <v>8445.229227660715</v>
      </c>
      <c r="Q82" s="67">
        <f>'Masses brutes'!Q82/'Effectifs bruts moyens'!Q82</f>
        <v>15124.924570102332</v>
      </c>
      <c r="R82" s="67">
        <f>'Masses brutes'!R82/'Effectifs bruts moyens'!R82</f>
        <v>11837.541232692971</v>
      </c>
      <c r="S82" s="67">
        <f>'Masses brutes'!S82/'Effectifs bruts moyens'!S82</f>
        <v>12514.642886860649</v>
      </c>
      <c r="T82" s="67">
        <f>'Masses brutes'!T82/'Effectifs bruts moyens'!T82</f>
        <v>9244.5791337393421</v>
      </c>
      <c r="U82" s="67">
        <f>'Masses brutes'!U82/'Effectifs bruts moyens'!U82</f>
        <v>8843.1663405809995</v>
      </c>
      <c r="V82" s="67">
        <f>'Masses brutes'!V82/'Effectifs bruts moyens'!V82</f>
        <v>11738.827738907816</v>
      </c>
      <c r="W82" s="67">
        <f>'Masses brutes'!W82/'Effectifs bruts moyens'!W82</f>
        <v>10356.151175014731</v>
      </c>
      <c r="X82" s="67">
        <f>'Masses brutes'!X82/'Effectifs bruts moyens'!X82</f>
        <v>10307.939319421796</v>
      </c>
      <c r="Y82" s="67">
        <f>'Masses brutes'!Y82/'Effectifs bruts moyens'!Y82</f>
        <v>11222.061723052771</v>
      </c>
      <c r="Z82" s="67">
        <f>'Masses brutes'!Z82/'Effectifs bruts moyens'!Z82</f>
        <v>9859.0739160231642</v>
      </c>
      <c r="AA82" s="67">
        <f>'Masses brutes'!AA82/'Effectifs bruts moyens'!AA82</f>
        <v>12987.252311286204</v>
      </c>
      <c r="AB82" s="67">
        <f>'Masses brutes'!AB82/'Effectifs bruts moyens'!AB82</f>
        <v>8952.5370610166574</v>
      </c>
      <c r="AC82" s="67">
        <f>'Masses brutes'!AC82/'Effectifs bruts moyens'!AC82</f>
        <v>12647.700929453873</v>
      </c>
      <c r="AD82" s="67">
        <f>'Masses brutes'!AD82/'Effectifs bruts moyens'!AD82</f>
        <v>8781.5492022566923</v>
      </c>
      <c r="AE82" s="67">
        <f>'Masses brutes'!AE82/'Effectifs bruts moyens'!AE82</f>
        <v>7067.1445025302719</v>
      </c>
      <c r="AF82" s="67">
        <f>'Masses brutes'!AF82/'Effectifs bruts moyens'!AF82</f>
        <v>8764.6756391119379</v>
      </c>
      <c r="AG82" s="67">
        <f>'Masses brutes'!AG82/'Effectifs bruts moyens'!AG82</f>
        <v>8826.6532966963878</v>
      </c>
      <c r="AH82" s="67">
        <f>'Masses brutes'!AH82/'Effectifs bruts moyens'!AH82</f>
        <v>6569.2914292518544</v>
      </c>
      <c r="AI82" s="67">
        <f>'Masses brutes'!AI82/'Effectifs bruts moyens'!AI82</f>
        <v>7455.8706672270373</v>
      </c>
      <c r="AJ82" s="67">
        <f>'Masses brutes'!AJ82/'Effectifs bruts moyens'!AJ82</f>
        <v>7509.4040968445461</v>
      </c>
      <c r="AK82" s="67">
        <f>'Masses brutes'!AK82/'Effectifs bruts moyens'!AK82</f>
        <v>9890.0510811269633</v>
      </c>
      <c r="AL82" s="67">
        <f>'Masses brutes'!AL82/'Effectifs bruts moyens'!AL82</f>
        <v>6129.2057013226922</v>
      </c>
      <c r="AM82" s="67">
        <f>'Masses brutes'!AM82/'Effectifs bruts moyens'!AM82</f>
        <v>8233.9757493564575</v>
      </c>
      <c r="AN82" s="67">
        <f>'Masses brutes'!AN82/'Effectifs bruts moyens'!AN82</f>
        <v>5143.7560243345879</v>
      </c>
      <c r="AO82" s="67">
        <f>'Masses brutes'!AO82/'Effectifs bruts moyens'!AO82</f>
        <v>5970.4063372651462</v>
      </c>
      <c r="AP82" s="67">
        <f>'Masses brutes'!AP82/'Effectifs bruts moyens'!AP82</f>
        <v>4901.5613838170839</v>
      </c>
      <c r="AQ82" s="67">
        <f>'Masses brutes'!AQ82/'Effectifs bruts moyens'!AQ82</f>
        <v>12531.942033866266</v>
      </c>
      <c r="AR82" s="67">
        <f>'Masses brutes'!AR82/'Effectifs bruts moyens'!AR82</f>
        <v>9988.7865286805263</v>
      </c>
      <c r="AS82" s="67">
        <f>'Masses brutes'!AS82/'Effectifs bruts moyens'!AS82</f>
        <v>11813.907806689554</v>
      </c>
      <c r="AT82" s="67">
        <f>'Masses brutes'!AT82/'Effectifs bruts moyens'!AT82</f>
        <v>12455.03023691525</v>
      </c>
      <c r="AU82" s="67">
        <f>'Masses brutes'!AU82/'Effectifs bruts moyens'!AU82</f>
        <v>8414.1593982708</v>
      </c>
      <c r="AV82" s="67">
        <f>'Masses brutes'!AV82/'Effectifs bruts moyens'!AV82</f>
        <v>11325.058040576912</v>
      </c>
      <c r="AW82" s="67">
        <f>'Masses brutes'!AW82/'Effectifs bruts moyens'!AW82</f>
        <v>13050.785587322316</v>
      </c>
      <c r="AX82" s="67">
        <f>'Masses brutes'!AX82/'Effectifs bruts moyens'!AX82</f>
        <v>8536.1669916997253</v>
      </c>
      <c r="AY82" s="67">
        <f>'Masses brutes'!AY82/'Effectifs bruts moyens'!AY82</f>
        <v>5981.7476951072858</v>
      </c>
      <c r="AZ82" s="67">
        <f>'Masses brutes'!AZ82/'Effectifs bruts moyens'!AZ82</f>
        <v>9749.8614777569146</v>
      </c>
      <c r="BA82" s="67">
        <f>'Masses brutes'!BA82/'Effectifs bruts moyens'!BA82</f>
        <v>6000.7846612422463</v>
      </c>
      <c r="BB82" s="67">
        <f>'Masses brutes'!BB82/'Effectifs bruts moyens'!BB82</f>
        <v>7081.9332519896598</v>
      </c>
      <c r="BC82" s="67">
        <f>'Masses brutes'!BC82/'Effectifs bruts moyens'!BC82</f>
        <v>5059.5931387235059</v>
      </c>
      <c r="BD82" s="67">
        <f>'Masses brutes'!BD82/'Effectifs bruts moyens'!BD82</f>
        <v>6609.7432545204565</v>
      </c>
      <c r="BE82" s="67">
        <f>'Masses brutes'!BE82/'Effectifs bruts moyens'!BE82</f>
        <v>5777.2786987024783</v>
      </c>
      <c r="BF82" s="67" t="e">
        <f>'Masses brutes'!BF82/'Effectifs bruts moyens'!BF82</f>
        <v>#DIV/0!</v>
      </c>
      <c r="BG82" s="67">
        <f>'Masses brutes'!BG82/'Effectifs bruts moyens'!BG82</f>
        <v>5553.8881003660317</v>
      </c>
      <c r="BH82" s="67">
        <f>'Masses brutes'!BH82/'Effectifs bruts moyens'!BH82</f>
        <v>5343.3504536622067</v>
      </c>
    </row>
    <row r="83" spans="1:60" s="69" customFormat="1" x14ac:dyDescent="0.2">
      <c r="A83" s="140">
        <f t="shared" si="1"/>
        <v>42824</v>
      </c>
      <c r="B83" s="75">
        <f>'Masses brutes'!B83/'Effectifs bruts moyens'!B83</f>
        <v>7668.7796611203894</v>
      </c>
      <c r="C83" s="75">
        <f>'Masses brutes'!C83/'Effectifs bruts moyens'!C83</f>
        <v>7738.5403430282622</v>
      </c>
      <c r="D83" s="76">
        <f>'Masses brutes'!D83/'Effectifs bruts moyens'!D83</f>
        <v>9018.6761011076997</v>
      </c>
      <c r="E83" s="69">
        <f>'Masses brutes'!E83/'Effectifs bruts moyens'!E83</f>
        <v>6775.2513088773067</v>
      </c>
      <c r="F83" s="69">
        <f>'Masses brutes'!F83/'Effectifs bruts moyens'!F83</f>
        <v>7461.6777897312268</v>
      </c>
      <c r="G83" s="69">
        <f>'Masses brutes'!G83/'Effectifs bruts moyens'!G83</f>
        <v>7543.8156795424138</v>
      </c>
      <c r="H83" s="69">
        <f>'Masses brutes'!H83/'Effectifs bruts moyens'!H83</f>
        <v>5939.7482579522175</v>
      </c>
      <c r="I83" s="78">
        <f>'Masses brutes'!I83/'Effectifs bruts moyens'!I83</f>
        <v>7972.1082827113769</v>
      </c>
      <c r="J83" s="69">
        <f>'Masses brutes'!J83/'Effectifs bruts moyens'!J83</f>
        <v>5630.7723117525702</v>
      </c>
      <c r="K83" s="69">
        <f>'Masses brutes'!K83/'Effectifs bruts moyens'!K83</f>
        <v>7964.574164006257</v>
      </c>
      <c r="L83" s="69">
        <f>'Masses brutes'!L83/'Effectifs bruts moyens'!L83</f>
        <v>26167.774364296834</v>
      </c>
      <c r="M83" s="69">
        <f>'Masses brutes'!M83/'Effectifs bruts moyens'!M83</f>
        <v>8804.0043622036155</v>
      </c>
      <c r="N83" s="69">
        <f>'Masses brutes'!N83/'Effectifs bruts moyens'!N83</f>
        <v>6789.5054475465049</v>
      </c>
      <c r="O83" s="69">
        <f>'Masses brutes'!O83/'Effectifs bruts moyens'!O83</f>
        <v>7378.3198455466108</v>
      </c>
      <c r="P83" s="69">
        <f>'Masses brutes'!P83/'Effectifs bruts moyens'!P83</f>
        <v>7650.8379995214164</v>
      </c>
      <c r="Q83" s="69">
        <f>'Masses brutes'!Q83/'Effectifs bruts moyens'!Q83</f>
        <v>14409.479529708167</v>
      </c>
      <c r="R83" s="69">
        <f>'Masses brutes'!R83/'Effectifs bruts moyens'!R83</f>
        <v>11360.084719800247</v>
      </c>
      <c r="S83" s="69">
        <f>'Masses brutes'!S83/'Effectifs bruts moyens'!S83</f>
        <v>12518.373667136266</v>
      </c>
      <c r="T83" s="69">
        <f>'Masses brutes'!T83/'Effectifs bruts moyens'!T83</f>
        <v>8437.7052219891284</v>
      </c>
      <c r="U83" s="69">
        <f>'Masses brutes'!U83/'Effectifs bruts moyens'!U83</f>
        <v>8188.6753248465593</v>
      </c>
      <c r="V83" s="69">
        <f>'Masses brutes'!V83/'Effectifs bruts moyens'!V83</f>
        <v>12335.145528303266</v>
      </c>
      <c r="W83" s="69">
        <f>'Masses brutes'!W83/'Effectifs bruts moyens'!W83</f>
        <v>10166.901794105284</v>
      </c>
      <c r="X83" s="69">
        <f>'Masses brutes'!X83/'Effectifs bruts moyens'!X83</f>
        <v>9559.257211356613</v>
      </c>
      <c r="Y83" s="69">
        <f>'Masses brutes'!Y83/'Effectifs bruts moyens'!Y83</f>
        <v>10482.942952402322</v>
      </c>
      <c r="Z83" s="69">
        <f>'Masses brutes'!Z83/'Effectifs bruts moyens'!Z83</f>
        <v>9547.1819125224938</v>
      </c>
      <c r="AA83" s="69">
        <f>'Masses brutes'!AA83/'Effectifs bruts moyens'!AA83</f>
        <v>11687.170624843757</v>
      </c>
      <c r="AB83" s="69">
        <f>'Masses brutes'!AB83/'Effectifs bruts moyens'!AB83</f>
        <v>8596.5396248436209</v>
      </c>
      <c r="AC83" s="69">
        <f>'Masses brutes'!AC83/'Effectifs bruts moyens'!AC83</f>
        <v>11695.302476759298</v>
      </c>
      <c r="AD83" s="69">
        <f>'Masses brutes'!AD83/'Effectifs bruts moyens'!AD83</f>
        <v>7849.7652085933723</v>
      </c>
      <c r="AE83" s="69">
        <f>'Masses brutes'!AE83/'Effectifs bruts moyens'!AE83</f>
        <v>6775.2513088773067</v>
      </c>
      <c r="AF83" s="69">
        <f>'Masses brutes'!AF83/'Effectifs bruts moyens'!AF83</f>
        <v>8488.5006865147643</v>
      </c>
      <c r="AG83" s="69">
        <f>'Masses brutes'!AG83/'Effectifs bruts moyens'!AG83</f>
        <v>7948.059715530585</v>
      </c>
      <c r="AH83" s="69">
        <f>'Masses brutes'!AH83/'Effectifs bruts moyens'!AH83</f>
        <v>6360.7057866024079</v>
      </c>
      <c r="AI83" s="69">
        <f>'Masses brutes'!AI83/'Effectifs bruts moyens'!AI83</f>
        <v>7025.5541271371558</v>
      </c>
      <c r="AJ83" s="69">
        <f>'Masses brutes'!AJ83/'Effectifs bruts moyens'!AJ83</f>
        <v>7449.6386605615935</v>
      </c>
      <c r="AK83" s="69">
        <f>'Masses brutes'!AK83/'Effectifs bruts moyens'!AK83</f>
        <v>9722.0354825793929</v>
      </c>
      <c r="AL83" s="69">
        <f>'Masses brutes'!AL83/'Effectifs bruts moyens'!AL83</f>
        <v>5477.8738398725254</v>
      </c>
      <c r="AM83" s="69">
        <f>'Masses brutes'!AM83/'Effectifs bruts moyens'!AM83</f>
        <v>7252.4330142880808</v>
      </c>
      <c r="AN83" s="69">
        <f>'Masses brutes'!AN83/'Effectifs bruts moyens'!AN83</f>
        <v>5034.2357471228843</v>
      </c>
      <c r="AO83" s="69">
        <f>'Masses brutes'!AO83/'Effectifs bruts moyens'!AO83</f>
        <v>5988.8614689305277</v>
      </c>
      <c r="AP83" s="69">
        <f>'Masses brutes'!AP83/'Effectifs bruts moyens'!AP83</f>
        <v>4759.9854549771799</v>
      </c>
      <c r="AQ83" s="69">
        <f>'Masses brutes'!AQ83/'Effectifs bruts moyens'!AQ83</f>
        <v>11769.286297561335</v>
      </c>
      <c r="AR83" s="69">
        <f>'Masses brutes'!AR83/'Effectifs bruts moyens'!AR83</f>
        <v>11107.700526769762</v>
      </c>
      <c r="AS83" s="69">
        <f>'Masses brutes'!AS83/'Effectifs bruts moyens'!AS83</f>
        <v>12058.144896548176</v>
      </c>
      <c r="AT83" s="69">
        <f>'Masses brutes'!AT83/'Effectifs bruts moyens'!AT83</f>
        <v>14025.189186445727</v>
      </c>
      <c r="AU83" s="69">
        <f>'Masses brutes'!AU83/'Effectifs bruts moyens'!AU83</f>
        <v>7736.4198149635758</v>
      </c>
      <c r="AV83" s="69">
        <f>'Masses brutes'!AV83/'Effectifs bruts moyens'!AV83</f>
        <v>11660.139767292905</v>
      </c>
      <c r="AW83" s="69">
        <f>'Masses brutes'!AW83/'Effectifs bruts moyens'!AW83</f>
        <v>12946.452303865643</v>
      </c>
      <c r="AX83" s="69">
        <f>'Masses brutes'!AX83/'Effectifs bruts moyens'!AX83</f>
        <v>8783.6928672935173</v>
      </c>
      <c r="AY83" s="69">
        <f>'Masses brutes'!AY83/'Effectifs bruts moyens'!AY83</f>
        <v>5701.5432039682692</v>
      </c>
      <c r="AZ83" s="69">
        <f>'Masses brutes'!AZ83/'Effectifs bruts moyens'!AZ83</f>
        <v>7516.3951645290344</v>
      </c>
      <c r="BA83" s="69">
        <f>'Masses brutes'!BA83/'Effectifs bruts moyens'!BA83</f>
        <v>5527.9636242907673</v>
      </c>
      <c r="BB83" s="69">
        <f>'Masses brutes'!BB83/'Effectifs bruts moyens'!BB83</f>
        <v>6630.5374261659481</v>
      </c>
      <c r="BC83" s="69">
        <f>'Masses brutes'!BC83/'Effectifs bruts moyens'!BC83</f>
        <v>4865.1752266021867</v>
      </c>
      <c r="BD83" s="69">
        <f>'Masses brutes'!BD83/'Effectifs bruts moyens'!BD83</f>
        <v>6132.3483771988767</v>
      </c>
      <c r="BE83" s="69">
        <f>'Masses brutes'!BE83/'Effectifs bruts moyens'!BE83</f>
        <v>5307.2025163644657</v>
      </c>
      <c r="BF83" s="69" t="e">
        <f>'Masses brutes'!BF83/'Effectifs bruts moyens'!BF83</f>
        <v>#DIV/0!</v>
      </c>
      <c r="BG83" s="69">
        <f>'Masses brutes'!BG83/'Effectifs bruts moyens'!BG83</f>
        <v>5167.2154387720057</v>
      </c>
      <c r="BH83" s="69">
        <f>'Masses brutes'!BH83/'Effectifs bruts moyens'!BH83</f>
        <v>5080.4360143517551</v>
      </c>
    </row>
    <row r="84" spans="1:60" s="69" customFormat="1" x14ac:dyDescent="0.2">
      <c r="A84" s="138">
        <f t="shared" si="1"/>
        <v>42916</v>
      </c>
      <c r="B84" s="75">
        <f>'Masses brutes'!B84/'Effectifs bruts moyens'!B84</f>
        <v>7764.7686035118459</v>
      </c>
      <c r="C84" s="75">
        <f>'Masses brutes'!C84/'Effectifs bruts moyens'!C84</f>
        <v>7821.5909943050465</v>
      </c>
      <c r="D84" s="76">
        <f>'Masses brutes'!D84/'Effectifs bruts moyens'!D84</f>
        <v>9521.4470430367601</v>
      </c>
      <c r="E84" s="69">
        <f>'Masses brutes'!E84/'Effectifs bruts moyens'!E84</f>
        <v>6796.0514454232534</v>
      </c>
      <c r="F84" s="69">
        <f>'Masses brutes'!F84/'Effectifs bruts moyens'!F84</f>
        <v>7480.0964092860968</v>
      </c>
      <c r="G84" s="69">
        <f>'Masses brutes'!G84/'Effectifs bruts moyens'!G84</f>
        <v>7539.5117375121572</v>
      </c>
      <c r="H84" s="69">
        <f>'Masses brutes'!H84/'Effectifs bruts moyens'!H84</f>
        <v>6455.1325997208332</v>
      </c>
      <c r="I84" s="78">
        <f>'Masses brutes'!I84/'Effectifs bruts moyens'!I84</f>
        <v>8041.0975654170834</v>
      </c>
      <c r="J84" s="69">
        <f>'Masses brutes'!J84/'Effectifs bruts moyens'!J84</f>
        <v>5889.0233001262459</v>
      </c>
      <c r="K84" s="69">
        <f>'Masses brutes'!K84/'Effectifs bruts moyens'!K84</f>
        <v>7899.3452878455946</v>
      </c>
      <c r="L84" s="69">
        <f>'Masses brutes'!L84/'Effectifs bruts moyens'!L84</f>
        <v>50149.034338542813</v>
      </c>
      <c r="M84" s="69">
        <f>'Masses brutes'!M84/'Effectifs bruts moyens'!M84</f>
        <v>8935.3153597071669</v>
      </c>
      <c r="N84" s="69">
        <f>'Masses brutes'!N84/'Effectifs bruts moyens'!N84</f>
        <v>6996.4971618493173</v>
      </c>
      <c r="O84" s="69">
        <f>'Masses brutes'!O84/'Effectifs bruts moyens'!O84</f>
        <v>7352.4688403341243</v>
      </c>
      <c r="P84" s="69">
        <f>'Masses brutes'!P84/'Effectifs bruts moyens'!P84</f>
        <v>8163.8527479981713</v>
      </c>
      <c r="Q84" s="69">
        <f>'Masses brutes'!Q84/'Effectifs bruts moyens'!Q84</f>
        <v>14963.478574414716</v>
      </c>
      <c r="R84" s="69">
        <f>'Masses brutes'!R84/'Effectifs bruts moyens'!R84</f>
        <v>11749.24065898098</v>
      </c>
      <c r="S84" s="69">
        <f>'Masses brutes'!S84/'Effectifs bruts moyens'!S84</f>
        <v>12273.951582963473</v>
      </c>
      <c r="T84" s="69">
        <f>'Masses brutes'!T84/'Effectifs bruts moyens'!T84</f>
        <v>8874.4251050973944</v>
      </c>
      <c r="U84" s="69">
        <f>'Masses brutes'!U84/'Effectifs bruts moyens'!U84</f>
        <v>8510.4189553240594</v>
      </c>
      <c r="V84" s="69">
        <f>'Masses brutes'!V84/'Effectifs bruts moyens'!V84</f>
        <v>11870.958036350678</v>
      </c>
      <c r="W84" s="69">
        <f>'Masses brutes'!W84/'Effectifs bruts moyens'!W84</f>
        <v>9897.3238763526588</v>
      </c>
      <c r="X84" s="69">
        <f>'Masses brutes'!X84/'Effectifs bruts moyens'!X84</f>
        <v>10054.844816824454</v>
      </c>
      <c r="Y84" s="69">
        <f>'Masses brutes'!Y84/'Effectifs bruts moyens'!Y84</f>
        <v>11885.465649997985</v>
      </c>
      <c r="Z84" s="69">
        <f>'Masses brutes'!Z84/'Effectifs bruts moyens'!Z84</f>
        <v>10347.823062486539</v>
      </c>
      <c r="AA84" s="69">
        <f>'Masses brutes'!AA84/'Effectifs bruts moyens'!AA84</f>
        <v>13854.912531196638</v>
      </c>
      <c r="AB84" s="69">
        <f>'Masses brutes'!AB84/'Effectifs bruts moyens'!AB84</f>
        <v>8809.7861935088386</v>
      </c>
      <c r="AC84" s="69">
        <f>'Masses brutes'!AC84/'Effectifs bruts moyens'!AC84</f>
        <v>14583.40326218416</v>
      </c>
      <c r="AD84" s="69">
        <f>'Masses brutes'!AD84/'Effectifs bruts moyens'!AD84</f>
        <v>7963.0482674847553</v>
      </c>
      <c r="AE84" s="69">
        <f>'Masses brutes'!AE84/'Effectifs bruts moyens'!AE84</f>
        <v>6796.0514454232534</v>
      </c>
      <c r="AF84" s="69">
        <f>'Masses brutes'!AF84/'Effectifs bruts moyens'!AF84</f>
        <v>8247.7303800619848</v>
      </c>
      <c r="AG84" s="69">
        <f>'Masses brutes'!AG84/'Effectifs bruts moyens'!AG84</f>
        <v>7889.0565441079589</v>
      </c>
      <c r="AH84" s="69">
        <f>'Masses brutes'!AH84/'Effectifs bruts moyens'!AH84</f>
        <v>6429.1741867035189</v>
      </c>
      <c r="AI84" s="69">
        <f>'Masses brutes'!AI84/'Effectifs bruts moyens'!AI84</f>
        <v>7142.4157842480736</v>
      </c>
      <c r="AJ84" s="69">
        <f>'Masses brutes'!AJ84/'Effectifs bruts moyens'!AJ84</f>
        <v>7523.8094340190637</v>
      </c>
      <c r="AK84" s="69">
        <f>'Masses brutes'!AK84/'Effectifs bruts moyens'!AK84</f>
        <v>9606.2485138711436</v>
      </c>
      <c r="AL84" s="69">
        <f>'Masses brutes'!AL84/'Effectifs bruts moyens'!AL84</f>
        <v>5720.7110015521685</v>
      </c>
      <c r="AM84" s="69">
        <f>'Masses brutes'!AM84/'Effectifs bruts moyens'!AM84</f>
        <v>7877.9498352758783</v>
      </c>
      <c r="AN84" s="69">
        <f>'Masses brutes'!AN84/'Effectifs bruts moyens'!AN84</f>
        <v>5219.2979819612747</v>
      </c>
      <c r="AO84" s="69">
        <f>'Masses brutes'!AO84/'Effectifs bruts moyens'!AO84</f>
        <v>6027.9371508850354</v>
      </c>
      <c r="AP84" s="69">
        <f>'Masses brutes'!AP84/'Effectifs bruts moyens'!AP84</f>
        <v>4974.7993298703705</v>
      </c>
      <c r="AQ84" s="69">
        <f>'Masses brutes'!AQ84/'Effectifs bruts moyens'!AQ84</f>
        <v>11681.62473078943</v>
      </c>
      <c r="AR84" s="69">
        <f>'Masses brutes'!AR84/'Effectifs bruts moyens'!AR84</f>
        <v>10258.862993527011</v>
      </c>
      <c r="AS84" s="69">
        <f>'Masses brutes'!AS84/'Effectifs bruts moyens'!AS84</f>
        <v>11803.327629913632</v>
      </c>
      <c r="AT84" s="69">
        <f>'Masses brutes'!AT84/'Effectifs bruts moyens'!AT84</f>
        <v>12165.79265128425</v>
      </c>
      <c r="AU84" s="69">
        <f>'Masses brutes'!AU84/'Effectifs bruts moyens'!AU84</f>
        <v>7865.1091870945065</v>
      </c>
      <c r="AV84" s="69">
        <f>'Masses brutes'!AV84/'Effectifs bruts moyens'!AV84</f>
        <v>11244.897848559784</v>
      </c>
      <c r="AW84" s="69">
        <f>'Masses brutes'!AW84/'Effectifs bruts moyens'!AW84</f>
        <v>12780.185379818015</v>
      </c>
      <c r="AX84" s="69">
        <f>'Masses brutes'!AX84/'Effectifs bruts moyens'!AX84</f>
        <v>8515.4826613946061</v>
      </c>
      <c r="AY84" s="69">
        <f>'Masses brutes'!AY84/'Effectifs bruts moyens'!AY84</f>
        <v>5893.5789997479496</v>
      </c>
      <c r="AZ84" s="69">
        <f>'Masses brutes'!AZ84/'Effectifs bruts moyens'!AZ84</f>
        <v>8661.0108942919214</v>
      </c>
      <c r="BA84" s="69">
        <f>'Masses brutes'!BA84/'Effectifs bruts moyens'!BA84</f>
        <v>5663.9076301589594</v>
      </c>
      <c r="BB84" s="69">
        <f>'Masses brutes'!BB84/'Effectifs bruts moyens'!BB84</f>
        <v>6913.7052250417764</v>
      </c>
      <c r="BC84" s="69">
        <f>'Masses brutes'!BC84/'Effectifs bruts moyens'!BC84</f>
        <v>5008.1264611458473</v>
      </c>
      <c r="BD84" s="69">
        <f>'Masses brutes'!BD84/'Effectifs bruts moyens'!BD84</f>
        <v>6421.5580715385986</v>
      </c>
      <c r="BE84" s="69">
        <f>'Masses brutes'!BE84/'Effectifs bruts moyens'!BE84</f>
        <v>5494.8094192176623</v>
      </c>
      <c r="BF84" s="69" t="e">
        <f>'Masses brutes'!BF84/'Effectifs bruts moyens'!BF84</f>
        <v>#DIV/0!</v>
      </c>
      <c r="BG84" s="69">
        <f>'Masses brutes'!BG84/'Effectifs bruts moyens'!BG84</f>
        <v>5381.2571336388446</v>
      </c>
      <c r="BH84" s="69">
        <f>'Masses brutes'!BH84/'Effectifs bruts moyens'!BH84</f>
        <v>5211.6009530546125</v>
      </c>
    </row>
    <row r="85" spans="1:60" s="69" customFormat="1" x14ac:dyDescent="0.2">
      <c r="A85" s="138">
        <f t="shared" si="1"/>
        <v>43008</v>
      </c>
      <c r="B85" s="75">
        <f>'Masses brutes'!B85/'Effectifs bruts moyens'!B85</f>
        <v>7433.7616794564383</v>
      </c>
      <c r="C85" s="75">
        <f>'Masses brutes'!C85/'Effectifs bruts moyens'!C85</f>
        <v>7484.1164040887616</v>
      </c>
      <c r="D85" s="76">
        <f>'Masses brutes'!D85/'Effectifs bruts moyens'!D85</f>
        <v>8775.989143859897</v>
      </c>
      <c r="E85" s="69">
        <f>'Masses brutes'!E85/'Effectifs bruts moyens'!E85</f>
        <v>6284.0756375945857</v>
      </c>
      <c r="F85" s="69">
        <f>'Masses brutes'!F85/'Effectifs bruts moyens'!F85</f>
        <v>7258.7553018374783</v>
      </c>
      <c r="G85" s="69">
        <f>'Masses brutes'!G85/'Effectifs bruts moyens'!G85</f>
        <v>7315.2855663269311</v>
      </c>
      <c r="H85" s="69">
        <f>'Masses brutes'!H85/'Effectifs bruts moyens'!H85</f>
        <v>6338.9637129344255</v>
      </c>
      <c r="I85" s="78">
        <f>'Masses brutes'!I85/'Effectifs bruts moyens'!I85</f>
        <v>7661.6003849565668</v>
      </c>
      <c r="J85" s="69">
        <f>'Masses brutes'!J85/'Effectifs bruts moyens'!J85</f>
        <v>5861.6554336287154</v>
      </c>
      <c r="K85" s="69">
        <f>'Masses brutes'!K85/'Effectifs bruts moyens'!K85</f>
        <v>7627.7468542093784</v>
      </c>
      <c r="L85" s="69">
        <f>'Masses brutes'!L85/'Effectifs bruts moyens'!L85</f>
        <v>33704.96227093065</v>
      </c>
      <c r="M85" s="69">
        <f>'Masses brutes'!M85/'Effectifs bruts moyens'!M85</f>
        <v>8187.9052906443339</v>
      </c>
      <c r="N85" s="69">
        <f>'Masses brutes'!N85/'Effectifs bruts moyens'!N85</f>
        <v>6776.1808000787878</v>
      </c>
      <c r="O85" s="69">
        <f>'Masses brutes'!O85/'Effectifs bruts moyens'!O85</f>
        <v>7164.5058402599216</v>
      </c>
      <c r="P85" s="69">
        <f>'Masses brutes'!P85/'Effectifs bruts moyens'!P85</f>
        <v>7654.5476330826359</v>
      </c>
      <c r="Q85" s="69">
        <f>'Masses brutes'!Q85/'Effectifs bruts moyens'!Q85</f>
        <v>13755.306302985624</v>
      </c>
      <c r="R85" s="69">
        <f>'Masses brutes'!R85/'Effectifs bruts moyens'!R85</f>
        <v>10555.819300112227</v>
      </c>
      <c r="S85" s="69">
        <f>'Masses brutes'!S85/'Effectifs bruts moyens'!S85</f>
        <v>11174.981009321762</v>
      </c>
      <c r="T85" s="69">
        <f>'Masses brutes'!T85/'Effectifs bruts moyens'!T85</f>
        <v>8222.3877663586554</v>
      </c>
      <c r="U85" s="69">
        <f>'Masses brutes'!U85/'Effectifs bruts moyens'!U85</f>
        <v>8249.3995251428587</v>
      </c>
      <c r="V85" s="69">
        <f>'Masses brutes'!V85/'Effectifs bruts moyens'!V85</f>
        <v>11268.180509915013</v>
      </c>
      <c r="W85" s="69">
        <f>'Masses brutes'!W85/'Effectifs bruts moyens'!W85</f>
        <v>9400.0237560588866</v>
      </c>
      <c r="X85" s="69">
        <f>'Masses brutes'!X85/'Effectifs bruts moyens'!X85</f>
        <v>9301.364613920452</v>
      </c>
      <c r="Y85" s="69">
        <f>'Masses brutes'!Y85/'Effectifs bruts moyens'!Y85</f>
        <v>10491.878260294114</v>
      </c>
      <c r="Z85" s="69">
        <f>'Masses brutes'!Z85/'Effectifs bruts moyens'!Z85</f>
        <v>9335.1360699813467</v>
      </c>
      <c r="AA85" s="69">
        <f>'Masses brutes'!AA85/'Effectifs bruts moyens'!AA85</f>
        <v>11959.082201213323</v>
      </c>
      <c r="AB85" s="69">
        <f>'Masses brutes'!AB85/'Effectifs bruts moyens'!AB85</f>
        <v>8370.1274806999008</v>
      </c>
      <c r="AC85" s="69">
        <f>'Masses brutes'!AC85/'Effectifs bruts moyens'!AC85</f>
        <v>11531.000074483902</v>
      </c>
      <c r="AD85" s="69">
        <f>'Masses brutes'!AD85/'Effectifs bruts moyens'!AD85</f>
        <v>7454.1807805684912</v>
      </c>
      <c r="AE85" s="69">
        <f>'Masses brutes'!AE85/'Effectifs bruts moyens'!AE85</f>
        <v>6284.0756375945857</v>
      </c>
      <c r="AF85" s="69">
        <f>'Masses brutes'!AF85/'Effectifs bruts moyens'!AF85</f>
        <v>7596.2180964089566</v>
      </c>
      <c r="AG85" s="69">
        <f>'Masses brutes'!AG85/'Effectifs bruts moyens'!AG85</f>
        <v>7149.6447286091789</v>
      </c>
      <c r="AH85" s="69">
        <f>'Masses brutes'!AH85/'Effectifs bruts moyens'!AH85</f>
        <v>5971.5742670889549</v>
      </c>
      <c r="AI85" s="69">
        <f>'Masses brutes'!AI85/'Effectifs bruts moyens'!AI85</f>
        <v>7039.4149940595244</v>
      </c>
      <c r="AJ85" s="69">
        <f>'Masses brutes'!AJ85/'Effectifs bruts moyens'!AJ85</f>
        <v>7437.350267939436</v>
      </c>
      <c r="AK85" s="69">
        <f>'Masses brutes'!AK85/'Effectifs bruts moyens'!AK85</f>
        <v>9240.9522844050371</v>
      </c>
      <c r="AL85" s="69">
        <f>'Masses brutes'!AL85/'Effectifs bruts moyens'!AL85</f>
        <v>5759.4655793820893</v>
      </c>
      <c r="AM85" s="69">
        <f>'Masses brutes'!AM85/'Effectifs bruts moyens'!AM85</f>
        <v>7339.248461961276</v>
      </c>
      <c r="AN85" s="69">
        <f>'Masses brutes'!AN85/'Effectifs bruts moyens'!AN85</f>
        <v>5469.4774596825882</v>
      </c>
      <c r="AO85" s="69">
        <f>'Masses brutes'!AO85/'Effectifs bruts moyens'!AO85</f>
        <v>6468.7620236181801</v>
      </c>
      <c r="AP85" s="69">
        <f>'Masses brutes'!AP85/'Effectifs bruts moyens'!AP85</f>
        <v>5165.3309527460324</v>
      </c>
      <c r="AQ85" s="69">
        <f>'Masses brutes'!AQ85/'Effectifs bruts moyens'!AQ85</f>
        <v>11301.344461254217</v>
      </c>
      <c r="AR85" s="69">
        <f>'Masses brutes'!AR85/'Effectifs bruts moyens'!AR85</f>
        <v>10858.94899690588</v>
      </c>
      <c r="AS85" s="69">
        <f>'Masses brutes'!AS85/'Effectifs bruts moyens'!AS85</f>
        <v>11458.88017516802</v>
      </c>
      <c r="AT85" s="69">
        <f>'Masses brutes'!AT85/'Effectifs bruts moyens'!AT85</f>
        <v>11156.661859710583</v>
      </c>
      <c r="AU85" s="69">
        <f>'Masses brutes'!AU85/'Effectifs bruts moyens'!AU85</f>
        <v>7561.586765697597</v>
      </c>
      <c r="AV85" s="69">
        <f>'Masses brutes'!AV85/'Effectifs bruts moyens'!AV85</f>
        <v>10499.734300834743</v>
      </c>
      <c r="AW85" s="69">
        <f>'Masses brutes'!AW85/'Effectifs bruts moyens'!AW85</f>
        <v>12069.333899163015</v>
      </c>
      <c r="AX85" s="69">
        <f>'Masses brutes'!AX85/'Effectifs bruts moyens'!AX85</f>
        <v>8158.9496461153349</v>
      </c>
      <c r="AY85" s="69">
        <f>'Masses brutes'!AY85/'Effectifs bruts moyens'!AY85</f>
        <v>5782.7192256662829</v>
      </c>
      <c r="AZ85" s="69">
        <f>'Masses brutes'!AZ85/'Effectifs bruts moyens'!AZ85</f>
        <v>8416.9528124920143</v>
      </c>
      <c r="BA85" s="69">
        <f>'Masses brutes'!BA85/'Effectifs bruts moyens'!BA85</f>
        <v>5645.3566814346059</v>
      </c>
      <c r="BB85" s="69">
        <f>'Masses brutes'!BB85/'Effectifs bruts moyens'!BB85</f>
        <v>6815.6335129067284</v>
      </c>
      <c r="BC85" s="69">
        <f>'Masses brutes'!BC85/'Effectifs bruts moyens'!BC85</f>
        <v>5044.3473542883712</v>
      </c>
      <c r="BD85" s="69">
        <f>'Masses brutes'!BD85/'Effectifs bruts moyens'!BD85</f>
        <v>6548.9666679373931</v>
      </c>
      <c r="BE85" s="69">
        <f>'Masses brutes'!BE85/'Effectifs bruts moyens'!BE85</f>
        <v>5426.3030805810831</v>
      </c>
      <c r="BF85" s="69" t="e">
        <f>'Masses brutes'!BF85/'Effectifs bruts moyens'!BF85</f>
        <v>#DIV/0!</v>
      </c>
      <c r="BG85" s="69">
        <f>'Masses brutes'!BG85/'Effectifs bruts moyens'!BG85</f>
        <v>5352.1544307928889</v>
      </c>
      <c r="BH85" s="69">
        <f>'Masses brutes'!BH85/'Effectifs bruts moyens'!BH85</f>
        <v>5218.5822289659263</v>
      </c>
    </row>
    <row r="86" spans="1:60" s="69" customFormat="1" ht="12" thickBot="1" x14ac:dyDescent="0.25">
      <c r="A86" s="139">
        <f t="shared" si="1"/>
        <v>43099</v>
      </c>
      <c r="B86" s="65">
        <f>'Masses brutes'!B86/'Effectifs bruts moyens'!B86</f>
        <v>8163.5215500289351</v>
      </c>
      <c r="C86" s="65">
        <f>'Masses brutes'!C86/'Effectifs bruts moyens'!C86</f>
        <v>8243.3460679031086</v>
      </c>
      <c r="D86" s="66">
        <f>'Masses brutes'!D86/'Effectifs bruts moyens'!D86</f>
        <v>9851.6133289797908</v>
      </c>
      <c r="E86" s="67">
        <f>'Masses brutes'!E86/'Effectifs bruts moyens'!E86</f>
        <v>7337.935612836206</v>
      </c>
      <c r="F86" s="67">
        <f>'Masses brutes'!F86/'Effectifs bruts moyens'!F86</f>
        <v>7880.3315568421867</v>
      </c>
      <c r="G86" s="67">
        <f>'Masses brutes'!G86/'Effectifs bruts moyens'!G86</f>
        <v>7969.5033966668552</v>
      </c>
      <c r="H86" s="67">
        <f>'Masses brutes'!H86/'Effectifs bruts moyens'!H86</f>
        <v>6442.415291221414</v>
      </c>
      <c r="I86" s="68">
        <f>'Masses brutes'!I86/'Effectifs bruts moyens'!I86</f>
        <v>8440.1187192022462</v>
      </c>
      <c r="J86" s="67">
        <f>'Masses brutes'!J86/'Effectifs bruts moyens'!J86</f>
        <v>6259.2291923388902</v>
      </c>
      <c r="K86" s="67">
        <f>'Masses brutes'!K86/'Effectifs bruts moyens'!K86</f>
        <v>8338.456204014723</v>
      </c>
      <c r="L86" s="67">
        <f>'Masses brutes'!L86/'Effectifs bruts moyens'!L86</f>
        <v>24915.181829684931</v>
      </c>
      <c r="M86" s="67">
        <f>'Masses brutes'!M86/'Effectifs bruts moyens'!M86</f>
        <v>9860.9829848833615</v>
      </c>
      <c r="N86" s="67">
        <f>'Masses brutes'!N86/'Effectifs bruts moyens'!N86</f>
        <v>7957.5028528601133</v>
      </c>
      <c r="O86" s="67">
        <f>'Masses brutes'!O86/'Effectifs bruts moyens'!O86</f>
        <v>7933.1955017907685</v>
      </c>
      <c r="P86" s="67">
        <f>'Masses brutes'!P86/'Effectifs bruts moyens'!P86</f>
        <v>8607.1975222359615</v>
      </c>
      <c r="Q86" s="67">
        <f>'Masses brutes'!Q86/'Effectifs bruts moyens'!Q86</f>
        <v>15312.793679410361</v>
      </c>
      <c r="R86" s="67">
        <f>'Masses brutes'!R86/'Effectifs bruts moyens'!R86</f>
        <v>11971.693269501138</v>
      </c>
      <c r="S86" s="67">
        <f>'Masses brutes'!S86/'Effectifs bruts moyens'!S86</f>
        <v>12780.106943541483</v>
      </c>
      <c r="T86" s="67">
        <f>'Masses brutes'!T86/'Effectifs bruts moyens'!T86</f>
        <v>9471.9002758817569</v>
      </c>
      <c r="U86" s="67">
        <f>'Masses brutes'!U86/'Effectifs bruts moyens'!U86</f>
        <v>8992.2683263884956</v>
      </c>
      <c r="V86" s="67">
        <f>'Masses brutes'!V86/'Effectifs bruts moyens'!V86</f>
        <v>11954.290266875347</v>
      </c>
      <c r="W86" s="67">
        <f>'Masses brutes'!W86/'Effectifs bruts moyens'!W86</f>
        <v>10428.908964763466</v>
      </c>
      <c r="X86" s="67">
        <f>'Masses brutes'!X86/'Effectifs bruts moyens'!X86</f>
        <v>10488.416726183217</v>
      </c>
      <c r="Y86" s="67">
        <f>'Masses brutes'!Y86/'Effectifs bruts moyens'!Y86</f>
        <v>11445.394917052816</v>
      </c>
      <c r="Z86" s="67">
        <f>'Masses brutes'!Z86/'Effectifs bruts moyens'!Z86</f>
        <v>10066.878373462738</v>
      </c>
      <c r="AA86" s="67">
        <f>'Masses brutes'!AA86/'Effectifs bruts moyens'!AA86</f>
        <v>13175.855369090568</v>
      </c>
      <c r="AB86" s="67">
        <f>'Masses brutes'!AB86/'Effectifs bruts moyens'!AB86</f>
        <v>9183.0075011933714</v>
      </c>
      <c r="AC86" s="67">
        <f>'Masses brutes'!AC86/'Effectifs bruts moyens'!AC86</f>
        <v>12982.263093889966</v>
      </c>
      <c r="AD86" s="67">
        <f>'Masses brutes'!AD86/'Effectifs bruts moyens'!AD86</f>
        <v>8891.7902972965549</v>
      </c>
      <c r="AE86" s="67">
        <f>'Masses brutes'!AE86/'Effectifs bruts moyens'!AE86</f>
        <v>7337.935612836206</v>
      </c>
      <c r="AF86" s="67">
        <f>'Masses brutes'!AF86/'Effectifs bruts moyens'!AF86</f>
        <v>9052.1786197934653</v>
      </c>
      <c r="AG86" s="67">
        <f>'Masses brutes'!AG86/'Effectifs bruts moyens'!AG86</f>
        <v>9099.4998685057726</v>
      </c>
      <c r="AH86" s="67">
        <f>'Masses brutes'!AH86/'Effectifs bruts moyens'!AH86</f>
        <v>6828.7735137258142</v>
      </c>
      <c r="AI86" s="67">
        <f>'Masses brutes'!AI86/'Effectifs bruts moyens'!AI86</f>
        <v>7621.903706356029</v>
      </c>
      <c r="AJ86" s="67">
        <f>'Masses brutes'!AJ86/'Effectifs bruts moyens'!AJ86</f>
        <v>7729.5403585250251</v>
      </c>
      <c r="AK86" s="67">
        <f>'Masses brutes'!AK86/'Effectifs bruts moyens'!AK86</f>
        <v>10092.825167529558</v>
      </c>
      <c r="AL86" s="67">
        <f>'Masses brutes'!AL86/'Effectifs bruts moyens'!AL86</f>
        <v>6265.3829332623436</v>
      </c>
      <c r="AM86" s="67">
        <f>'Masses brutes'!AM86/'Effectifs bruts moyens'!AM86</f>
        <v>8331.494540718495</v>
      </c>
      <c r="AN86" s="67">
        <f>'Masses brutes'!AN86/'Effectifs bruts moyens'!AN86</f>
        <v>5281.5496409304651</v>
      </c>
      <c r="AO86" s="67">
        <f>'Masses brutes'!AO86/'Effectifs bruts moyens'!AO86</f>
        <v>6145.4310850316797</v>
      </c>
      <c r="AP86" s="67">
        <f>'Masses brutes'!AP86/'Effectifs bruts moyens'!AP86</f>
        <v>5034.1734210329741</v>
      </c>
      <c r="AQ86" s="67">
        <f>'Masses brutes'!AQ86/'Effectifs bruts moyens'!AQ86</f>
        <v>13217.419793188776</v>
      </c>
      <c r="AR86" s="67">
        <f>'Masses brutes'!AR86/'Effectifs bruts moyens'!AR86</f>
        <v>10885.618114217265</v>
      </c>
      <c r="AS86" s="67">
        <f>'Masses brutes'!AS86/'Effectifs bruts moyens'!AS86</f>
        <v>12036.930917806645</v>
      </c>
      <c r="AT86" s="67">
        <f>'Masses brutes'!AT86/'Effectifs bruts moyens'!AT86</f>
        <v>12723.307117501088</v>
      </c>
      <c r="AU86" s="67">
        <f>'Masses brutes'!AU86/'Effectifs bruts moyens'!AU86</f>
        <v>8700.5548105893013</v>
      </c>
      <c r="AV86" s="67">
        <f>'Masses brutes'!AV86/'Effectifs bruts moyens'!AV86</f>
        <v>11624.166912840952</v>
      </c>
      <c r="AW86" s="67">
        <f>'Masses brutes'!AW86/'Effectifs bruts moyens'!AW86</f>
        <v>13379.578071633208</v>
      </c>
      <c r="AX86" s="67">
        <f>'Masses brutes'!AX86/'Effectifs bruts moyens'!AX86</f>
        <v>8917.2237707274344</v>
      </c>
      <c r="AY86" s="67">
        <f>'Masses brutes'!AY86/'Effectifs bruts moyens'!AY86</f>
        <v>6063.6390617083125</v>
      </c>
      <c r="AZ86" s="67">
        <f>'Masses brutes'!AZ86/'Effectifs bruts moyens'!AZ86</f>
        <v>9840.2833918269171</v>
      </c>
      <c r="BA86" s="67">
        <f>'Masses brutes'!BA86/'Effectifs bruts moyens'!BA86</f>
        <v>6296.2220381827119</v>
      </c>
      <c r="BB86" s="67">
        <f>'Masses brutes'!BB86/'Effectifs bruts moyens'!BB86</f>
        <v>7272.0308766696644</v>
      </c>
      <c r="BC86" s="67">
        <f>'Masses brutes'!BC86/'Effectifs bruts moyens'!BC86</f>
        <v>5171.9451299365301</v>
      </c>
      <c r="BD86" s="67">
        <f>'Masses brutes'!BD86/'Effectifs bruts moyens'!BD86</f>
        <v>7126.4178487938734</v>
      </c>
      <c r="BE86" s="67">
        <f>'Masses brutes'!BE86/'Effectifs bruts moyens'!BE86</f>
        <v>5934.7165637597564</v>
      </c>
      <c r="BF86" s="67" t="e">
        <f>'Masses brutes'!BF86/'Effectifs bruts moyens'!BF86</f>
        <v>#DIV/0!</v>
      </c>
      <c r="BG86" s="67">
        <f>'Masses brutes'!BG86/'Effectifs bruts moyens'!BG86</f>
        <v>5731.3948207618942</v>
      </c>
      <c r="BH86" s="67">
        <f>'Masses brutes'!BH86/'Effectifs bruts moyens'!BH86</f>
        <v>5529.9750851284662</v>
      </c>
    </row>
    <row r="87" spans="1:60" s="69" customFormat="1" x14ac:dyDescent="0.2">
      <c r="A87" s="140">
        <f t="shared" si="1"/>
        <v>43189</v>
      </c>
      <c r="B87" s="75">
        <f>'Masses brutes'!B87/'Effectifs bruts moyens'!B87</f>
        <v>7815.7600783903081</v>
      </c>
      <c r="C87" s="75">
        <f>'Masses brutes'!C87/'Effectifs bruts moyens'!C87</f>
        <v>7908.1548598402596</v>
      </c>
      <c r="D87" s="76">
        <f>'Masses brutes'!D87/'Effectifs bruts moyens'!D87</f>
        <v>9210.5638920792408</v>
      </c>
      <c r="E87" s="69">
        <f>'Masses brutes'!E87/'Effectifs bruts moyens'!E87</f>
        <v>6856.2257133053818</v>
      </c>
      <c r="F87" s="69">
        <f>'Masses brutes'!F87/'Effectifs bruts moyens'!F87</f>
        <v>7610.4791897188979</v>
      </c>
      <c r="G87" s="69">
        <f>'Masses brutes'!G87/'Effectifs bruts moyens'!G87</f>
        <v>7721.3523410062417</v>
      </c>
      <c r="H87" s="69">
        <f>'Masses brutes'!H87/'Effectifs bruts moyens'!H87</f>
        <v>5807.9031904768481</v>
      </c>
      <c r="I87" s="78">
        <f>'Masses brutes'!I87/'Effectifs bruts moyens'!I87</f>
        <v>8118.2447926443883</v>
      </c>
      <c r="J87" s="69">
        <f>'Masses brutes'!J87/'Effectifs bruts moyens'!J87</f>
        <v>5746.5656232491219</v>
      </c>
      <c r="K87" s="69">
        <f>'Masses brutes'!K87/'Effectifs bruts moyens'!K87</f>
        <v>8149.923140346632</v>
      </c>
      <c r="L87" s="69">
        <f>'Masses brutes'!L87/'Effectifs bruts moyens'!L87</f>
        <v>24686.042194092828</v>
      </c>
      <c r="M87" s="69">
        <f>'Masses brutes'!M87/'Effectifs bruts moyens'!M87</f>
        <v>9047.2773209391016</v>
      </c>
      <c r="N87" s="69">
        <f>'Masses brutes'!N87/'Effectifs bruts moyens'!N87</f>
        <v>6926.9924392623443</v>
      </c>
      <c r="O87" s="69">
        <f>'Masses brutes'!O87/'Effectifs bruts moyens'!O87</f>
        <v>7538.8664820551639</v>
      </c>
      <c r="P87" s="69">
        <f>'Masses brutes'!P87/'Effectifs bruts moyens'!P87</f>
        <v>7780.0944454420305</v>
      </c>
      <c r="Q87" s="69">
        <f>'Masses brutes'!Q87/'Effectifs bruts moyens'!Q87</f>
        <v>14619.212693695607</v>
      </c>
      <c r="R87" s="69">
        <f>'Masses brutes'!R87/'Effectifs bruts moyens'!R87</f>
        <v>11458.435446572712</v>
      </c>
      <c r="S87" s="69">
        <f>'Masses brutes'!S87/'Effectifs bruts moyens'!S87</f>
        <v>12302.129263336592</v>
      </c>
      <c r="T87" s="69">
        <f>'Masses brutes'!T87/'Effectifs bruts moyens'!T87</f>
        <v>8612.6607941212078</v>
      </c>
      <c r="U87" s="69">
        <f>'Masses brutes'!U87/'Effectifs bruts moyens'!U87</f>
        <v>8313.6356236894026</v>
      </c>
      <c r="V87" s="69">
        <f>'Masses brutes'!V87/'Effectifs bruts moyens'!V87</f>
        <v>12621.320405795233</v>
      </c>
      <c r="W87" s="69">
        <f>'Masses brutes'!W87/'Effectifs bruts moyens'!W87</f>
        <v>10431.22238781884</v>
      </c>
      <c r="X87" s="69">
        <f>'Masses brutes'!X87/'Effectifs bruts moyens'!X87</f>
        <v>9712.8876902744123</v>
      </c>
      <c r="Y87" s="69">
        <f>'Masses brutes'!Y87/'Effectifs bruts moyens'!Y87</f>
        <v>10861.818825529377</v>
      </c>
      <c r="Z87" s="69">
        <f>'Masses brutes'!Z87/'Effectifs bruts moyens'!Z87</f>
        <v>9784.9876176734033</v>
      </c>
      <c r="AA87" s="69">
        <f>'Masses brutes'!AA87/'Effectifs bruts moyens'!AA87</f>
        <v>12206.441737684205</v>
      </c>
      <c r="AB87" s="69">
        <f>'Masses brutes'!AB87/'Effectifs bruts moyens'!AB87</f>
        <v>8777.6569352982242</v>
      </c>
      <c r="AC87" s="69">
        <f>'Masses brutes'!AC87/'Effectifs bruts moyens'!AC87</f>
        <v>12280.187507495262</v>
      </c>
      <c r="AD87" s="69">
        <f>'Masses brutes'!AD87/'Effectifs bruts moyens'!AD87</f>
        <v>7958.8354885525778</v>
      </c>
      <c r="AE87" s="69">
        <f>'Masses brutes'!AE87/'Effectifs bruts moyens'!AE87</f>
        <v>6856.2257133053818</v>
      </c>
      <c r="AF87" s="69">
        <f>'Masses brutes'!AF87/'Effectifs bruts moyens'!AF87</f>
        <v>8649.4615687178721</v>
      </c>
      <c r="AG87" s="69">
        <f>'Masses brutes'!AG87/'Effectifs bruts moyens'!AG87</f>
        <v>7883.4722776551707</v>
      </c>
      <c r="AH87" s="69">
        <f>'Masses brutes'!AH87/'Effectifs bruts moyens'!AH87</f>
        <v>6449.4847510137988</v>
      </c>
      <c r="AI87" s="69">
        <f>'Masses brutes'!AI87/'Effectifs bruts moyens'!AI87</f>
        <v>7181.6402501958764</v>
      </c>
      <c r="AJ87" s="69">
        <f>'Masses brutes'!AJ87/'Effectifs bruts moyens'!AJ87</f>
        <v>7623.3052178325006</v>
      </c>
      <c r="AK87" s="69">
        <f>'Masses brutes'!AK87/'Effectifs bruts moyens'!AK87</f>
        <v>9928.3030030114605</v>
      </c>
      <c r="AL87" s="69">
        <f>'Masses brutes'!AL87/'Effectifs bruts moyens'!AL87</f>
        <v>5602.484807946541</v>
      </c>
      <c r="AM87" s="69">
        <f>'Masses brutes'!AM87/'Effectifs bruts moyens'!AM87</f>
        <v>7401.6010245667712</v>
      </c>
      <c r="AN87" s="69">
        <f>'Masses brutes'!AN87/'Effectifs bruts moyens'!AN87</f>
        <v>5149.3810044907177</v>
      </c>
      <c r="AO87" s="69">
        <f>'Masses brutes'!AO87/'Effectifs bruts moyens'!AO87</f>
        <v>6121.9248138077783</v>
      </c>
      <c r="AP87" s="69">
        <f>'Masses brutes'!AP87/'Effectifs bruts moyens'!AP87</f>
        <v>4875.046168192227</v>
      </c>
      <c r="AQ87" s="69">
        <f>'Masses brutes'!AQ87/'Effectifs bruts moyens'!AQ87</f>
        <v>12515.283436641463</v>
      </c>
      <c r="AR87" s="69">
        <f>'Masses brutes'!AR87/'Effectifs bruts moyens'!AR87</f>
        <v>11645.000312810367</v>
      </c>
      <c r="AS87" s="69">
        <f>'Masses brutes'!AS87/'Effectifs bruts moyens'!AS87</f>
        <v>12242.003364159858</v>
      </c>
      <c r="AT87" s="69">
        <f>'Masses brutes'!AT87/'Effectifs bruts moyens'!AT87</f>
        <v>14274.470770545902</v>
      </c>
      <c r="AU87" s="69">
        <f>'Masses brutes'!AU87/'Effectifs bruts moyens'!AU87</f>
        <v>7900.4710434148055</v>
      </c>
      <c r="AV87" s="69">
        <f>'Masses brutes'!AV87/'Effectifs bruts moyens'!AV87</f>
        <v>11824.090226784168</v>
      </c>
      <c r="AW87" s="69">
        <f>'Masses brutes'!AW87/'Effectifs bruts moyens'!AW87</f>
        <v>13010.148161677042</v>
      </c>
      <c r="AX87" s="69">
        <f>'Masses brutes'!AX87/'Effectifs bruts moyens'!AX87</f>
        <v>9206.8443342004957</v>
      </c>
      <c r="AY87" s="69">
        <f>'Masses brutes'!AY87/'Effectifs bruts moyens'!AY87</f>
        <v>5736.8887921830747</v>
      </c>
      <c r="AZ87" s="69">
        <f>'Masses brutes'!AZ87/'Effectifs bruts moyens'!AZ87</f>
        <v>7519.1476521278755</v>
      </c>
      <c r="BA87" s="69">
        <f>'Masses brutes'!BA87/'Effectifs bruts moyens'!BA87</f>
        <v>5714.5543030124491</v>
      </c>
      <c r="BB87" s="69">
        <f>'Masses brutes'!BB87/'Effectifs bruts moyens'!BB87</f>
        <v>6791.5717273283444</v>
      </c>
      <c r="BC87" s="69">
        <f>'Masses brutes'!BC87/'Effectifs bruts moyens'!BC87</f>
        <v>4966.082005478358</v>
      </c>
      <c r="BD87" s="69">
        <f>'Masses brutes'!BD87/'Effectifs bruts moyens'!BD87</f>
        <v>6585.5171976242564</v>
      </c>
      <c r="BE87" s="69">
        <f>'Masses brutes'!BE87/'Effectifs bruts moyens'!BE87</f>
        <v>5451.0302301649645</v>
      </c>
      <c r="BF87" s="69" t="e">
        <f>'Masses brutes'!BF87/'Effectifs bruts moyens'!BF87</f>
        <v>#DIV/0!</v>
      </c>
      <c r="BG87" s="69">
        <f>'Masses brutes'!BG87/'Effectifs bruts moyens'!BG87</f>
        <v>5351.9360044250152</v>
      </c>
      <c r="BH87" s="69">
        <f>'Masses brutes'!BH87/'Effectifs bruts moyens'!BH87</f>
        <v>5246.9503222006651</v>
      </c>
    </row>
    <row r="88" spans="1:60" s="69" customFormat="1" x14ac:dyDescent="0.2">
      <c r="A88" s="138">
        <f t="shared" si="1"/>
        <v>43281</v>
      </c>
      <c r="B88" s="75">
        <f>'Masses brutes'!B88/'Effectifs bruts moyens'!B88</f>
        <v>7939.8593813848311</v>
      </c>
      <c r="C88" s="75">
        <f>'Masses brutes'!C88/'Effectifs bruts moyens'!C88</f>
        <v>8010.1724581894132</v>
      </c>
      <c r="D88" s="76">
        <f>'Masses brutes'!D88/'Effectifs bruts moyens'!D88</f>
        <v>9694.7351663934405</v>
      </c>
      <c r="E88" s="69">
        <f>'Masses brutes'!E88/'Effectifs bruts moyens'!E88</f>
        <v>6927.4677848911197</v>
      </c>
      <c r="F88" s="69">
        <f>'Masses brutes'!F88/'Effectifs bruts moyens'!F88</f>
        <v>7665.0022066016891</v>
      </c>
      <c r="G88" s="69">
        <f>'Masses brutes'!G88/'Effectifs bruts moyens'!G88</f>
        <v>7741.7035062012992</v>
      </c>
      <c r="H88" s="69">
        <f>'Masses brutes'!H88/'Effectifs bruts moyens'!H88</f>
        <v>6439.6031358974242</v>
      </c>
      <c r="I88" s="78">
        <f>'Masses brutes'!I88/'Effectifs bruts moyens'!I88</f>
        <v>8215.9264611021626</v>
      </c>
      <c r="J88" s="69">
        <f>'Masses brutes'!J88/'Effectifs bruts moyens'!J88</f>
        <v>6029.2729969821257</v>
      </c>
      <c r="K88" s="69">
        <f>'Masses brutes'!K88/'Effectifs bruts moyens'!K88</f>
        <v>8108.7642499657441</v>
      </c>
      <c r="L88" s="69">
        <f>'Masses brutes'!L88/'Effectifs bruts moyens'!L88</f>
        <v>69721.632824981847</v>
      </c>
      <c r="M88" s="69">
        <f>'Masses brutes'!M88/'Effectifs bruts moyens'!M88</f>
        <v>9410.8338367143097</v>
      </c>
      <c r="N88" s="69">
        <f>'Masses brutes'!N88/'Effectifs bruts moyens'!N88</f>
        <v>7153.8744068221367</v>
      </c>
      <c r="O88" s="69">
        <f>'Masses brutes'!O88/'Effectifs bruts moyens'!O88</f>
        <v>7514.1772698375153</v>
      </c>
      <c r="P88" s="69">
        <f>'Masses brutes'!P88/'Effectifs bruts moyens'!P88</f>
        <v>8282.590756001433</v>
      </c>
      <c r="Q88" s="69">
        <f>'Masses brutes'!Q88/'Effectifs bruts moyens'!Q88</f>
        <v>15612.947217502124</v>
      </c>
      <c r="R88" s="69">
        <f>'Masses brutes'!R88/'Effectifs bruts moyens'!R88</f>
        <v>11933.814520467815</v>
      </c>
      <c r="S88" s="69">
        <f>'Masses brutes'!S88/'Effectifs bruts moyens'!S88</f>
        <v>12169.068879465747</v>
      </c>
      <c r="T88" s="69">
        <f>'Masses brutes'!T88/'Effectifs bruts moyens'!T88</f>
        <v>9035.1105993654</v>
      </c>
      <c r="U88" s="69">
        <f>'Masses brutes'!U88/'Effectifs bruts moyens'!U88</f>
        <v>8660.7861877564792</v>
      </c>
      <c r="V88" s="69">
        <f>'Masses brutes'!V88/'Effectifs bruts moyens'!V88</f>
        <v>12304.781157124235</v>
      </c>
      <c r="W88" s="69">
        <f>'Masses brutes'!W88/'Effectifs bruts moyens'!W88</f>
        <v>10132.561725431287</v>
      </c>
      <c r="X88" s="69">
        <f>'Masses brutes'!X88/'Effectifs bruts moyens'!X88</f>
        <v>10265.220090368499</v>
      </c>
      <c r="Y88" s="69">
        <f>'Masses brutes'!Y88/'Effectifs bruts moyens'!Y88</f>
        <v>12041.718436076977</v>
      </c>
      <c r="Z88" s="69">
        <f>'Masses brutes'!Z88/'Effectifs bruts moyens'!Z88</f>
        <v>10559.561956221916</v>
      </c>
      <c r="AA88" s="69">
        <f>'Masses brutes'!AA88/'Effectifs bruts moyens'!AA88</f>
        <v>13888.604294823404</v>
      </c>
      <c r="AB88" s="69">
        <f>'Masses brutes'!AB88/'Effectifs bruts moyens'!AB88</f>
        <v>9095.4439605827283</v>
      </c>
      <c r="AC88" s="69">
        <f>'Masses brutes'!AC88/'Effectifs bruts moyens'!AC88</f>
        <v>14670.682431639832</v>
      </c>
      <c r="AD88" s="69">
        <f>'Masses brutes'!AD88/'Effectifs bruts moyens'!AD88</f>
        <v>8141.9253843906481</v>
      </c>
      <c r="AE88" s="69">
        <f>'Masses brutes'!AE88/'Effectifs bruts moyens'!AE88</f>
        <v>6927.4677848911197</v>
      </c>
      <c r="AF88" s="69">
        <f>'Masses brutes'!AF88/'Effectifs bruts moyens'!AF88</f>
        <v>8519.2569238808574</v>
      </c>
      <c r="AG88" s="69">
        <f>'Masses brutes'!AG88/'Effectifs bruts moyens'!AG88</f>
        <v>8033.1382770582513</v>
      </c>
      <c r="AH88" s="69">
        <f>'Masses brutes'!AH88/'Effectifs bruts moyens'!AH88</f>
        <v>6538.6295446029362</v>
      </c>
      <c r="AI88" s="69">
        <f>'Masses brutes'!AI88/'Effectifs bruts moyens'!AI88</f>
        <v>7303.9285675891915</v>
      </c>
      <c r="AJ88" s="69">
        <f>'Masses brutes'!AJ88/'Effectifs bruts moyens'!AJ88</f>
        <v>7747.6940904571229</v>
      </c>
      <c r="AK88" s="69">
        <f>'Masses brutes'!AK88/'Effectifs bruts moyens'!AK88</f>
        <v>9847.0001146814066</v>
      </c>
      <c r="AL88" s="69">
        <f>'Masses brutes'!AL88/'Effectifs bruts moyens'!AL88</f>
        <v>5824.5543666753547</v>
      </c>
      <c r="AM88" s="69">
        <f>'Masses brutes'!AM88/'Effectifs bruts moyens'!AM88</f>
        <v>8014.315771687191</v>
      </c>
      <c r="AN88" s="69">
        <f>'Masses brutes'!AN88/'Effectifs bruts moyens'!AN88</f>
        <v>5314.2387313812469</v>
      </c>
      <c r="AO88" s="69">
        <f>'Masses brutes'!AO88/'Effectifs bruts moyens'!AO88</f>
        <v>6135.161316622778</v>
      </c>
      <c r="AP88" s="69">
        <f>'Masses brutes'!AP88/'Effectifs bruts moyens'!AP88</f>
        <v>5070.1615724856038</v>
      </c>
      <c r="AQ88" s="69">
        <f>'Masses brutes'!AQ88/'Effectifs bruts moyens'!AQ88</f>
        <v>12413.499711100034</v>
      </c>
      <c r="AR88" s="69">
        <f>'Masses brutes'!AR88/'Effectifs bruts moyens'!AR88</f>
        <v>10871.775794718253</v>
      </c>
      <c r="AS88" s="69">
        <f>'Masses brutes'!AS88/'Effectifs bruts moyens'!AS88</f>
        <v>12037.074619115589</v>
      </c>
      <c r="AT88" s="69">
        <f>'Masses brutes'!AT88/'Effectifs bruts moyens'!AT88</f>
        <v>12460.945748726737</v>
      </c>
      <c r="AU88" s="69">
        <f>'Masses brutes'!AU88/'Effectifs bruts moyens'!AU88</f>
        <v>8064.8177667232339</v>
      </c>
      <c r="AV88" s="69">
        <f>'Masses brutes'!AV88/'Effectifs bruts moyens'!AV88</f>
        <v>11582.419124931084</v>
      </c>
      <c r="AW88" s="69">
        <f>'Masses brutes'!AW88/'Effectifs bruts moyens'!AW88</f>
        <v>12973.169446199732</v>
      </c>
      <c r="AX88" s="69">
        <f>'Masses brutes'!AX88/'Effectifs bruts moyens'!AX88</f>
        <v>8819.5092171974084</v>
      </c>
      <c r="AY88" s="69">
        <f>'Masses brutes'!AY88/'Effectifs bruts moyens'!AY88</f>
        <v>5991.8421645966246</v>
      </c>
      <c r="AZ88" s="69">
        <f>'Masses brutes'!AZ88/'Effectifs bruts moyens'!AZ88</f>
        <v>8726.0585546087295</v>
      </c>
      <c r="BA88" s="69">
        <f>'Masses brutes'!BA88/'Effectifs bruts moyens'!BA88</f>
        <v>5861.4389874190501</v>
      </c>
      <c r="BB88" s="69">
        <f>'Masses brutes'!BB88/'Effectifs bruts moyens'!BB88</f>
        <v>7091.5447767593841</v>
      </c>
      <c r="BC88" s="69">
        <f>'Masses brutes'!BC88/'Effectifs bruts moyens'!BC88</f>
        <v>5137.1228608172387</v>
      </c>
      <c r="BD88" s="69">
        <f>'Masses brutes'!BD88/'Effectifs bruts moyens'!BD88</f>
        <v>6918.9610491522599</v>
      </c>
      <c r="BE88" s="69">
        <f>'Masses brutes'!BE88/'Effectifs bruts moyens'!BE88</f>
        <v>5666.6052409201411</v>
      </c>
      <c r="BF88" s="69" t="e">
        <f>'Masses brutes'!BF88/'Effectifs bruts moyens'!BF88</f>
        <v>#DIV/0!</v>
      </c>
      <c r="BG88" s="69">
        <f>'Masses brutes'!BG88/'Effectifs bruts moyens'!BG88</f>
        <v>5557.1603193425453</v>
      </c>
      <c r="BH88" s="69">
        <f>'Masses brutes'!BH88/'Effectifs bruts moyens'!BH88</f>
        <v>5388.1916372350461</v>
      </c>
    </row>
    <row r="89" spans="1:60" s="69" customFormat="1" x14ac:dyDescent="0.2">
      <c r="A89" s="138">
        <f t="shared" si="1"/>
        <v>43373</v>
      </c>
      <c r="B89" s="75">
        <f>'Masses brutes'!B89/'Effectifs bruts moyens'!B89</f>
        <v>7598.4789630025107</v>
      </c>
      <c r="C89" s="75">
        <f>'Masses brutes'!C89/'Effectifs bruts moyens'!C89</f>
        <v>7656.4423090962273</v>
      </c>
      <c r="D89" s="76">
        <f>'Masses brutes'!D89/'Effectifs bruts moyens'!D89</f>
        <v>8932.604536828283</v>
      </c>
      <c r="E89" s="69">
        <f>'Masses brutes'!E89/'Effectifs bruts moyens'!E89</f>
        <v>6447.2225280864459</v>
      </c>
      <c r="F89" s="69">
        <f>'Masses brutes'!F89/'Effectifs bruts moyens'!F89</f>
        <v>7428.9401942429195</v>
      </c>
      <c r="G89" s="69">
        <f>'Masses brutes'!G89/'Effectifs bruts moyens'!G89</f>
        <v>7495.5935802844888</v>
      </c>
      <c r="H89" s="69">
        <f>'Masses brutes'!H89/'Effectifs bruts moyens'!H89</f>
        <v>6381.5473248538401</v>
      </c>
      <c r="I89" s="78">
        <f>'Masses brutes'!I89/'Effectifs bruts moyens'!I89</f>
        <v>7829.3180682193361</v>
      </c>
      <c r="J89" s="69">
        <f>'Masses brutes'!J89/'Effectifs bruts moyens'!J89</f>
        <v>5980.7155693678324</v>
      </c>
      <c r="K89" s="69">
        <f>'Masses brutes'!K89/'Effectifs bruts moyens'!K89</f>
        <v>7816.4486883208119</v>
      </c>
      <c r="L89" s="69">
        <f>'Masses brutes'!L89/'Effectifs bruts moyens'!L89</f>
        <v>54161.351441578146</v>
      </c>
      <c r="M89" s="69">
        <f>'Masses brutes'!M89/'Effectifs bruts moyens'!M89</f>
        <v>8470.664718876933</v>
      </c>
      <c r="N89" s="69">
        <f>'Masses brutes'!N89/'Effectifs bruts moyens'!N89</f>
        <v>6900.1837550784094</v>
      </c>
      <c r="O89" s="69">
        <f>'Masses brutes'!O89/'Effectifs bruts moyens'!O89</f>
        <v>7325.8255029594529</v>
      </c>
      <c r="P89" s="69">
        <f>'Masses brutes'!P89/'Effectifs bruts moyens'!P89</f>
        <v>7753.0835861936757</v>
      </c>
      <c r="Q89" s="69">
        <f>'Masses brutes'!Q89/'Effectifs bruts moyens'!Q89</f>
        <v>14057.322637386067</v>
      </c>
      <c r="R89" s="69">
        <f>'Masses brutes'!R89/'Effectifs bruts moyens'!R89</f>
        <v>10711.04361418965</v>
      </c>
      <c r="S89" s="69">
        <f>'Masses brutes'!S89/'Effectifs bruts moyens'!S89</f>
        <v>11291.499893911825</v>
      </c>
      <c r="T89" s="69">
        <f>'Masses brutes'!T89/'Effectifs bruts moyens'!T89</f>
        <v>8349.3206582521161</v>
      </c>
      <c r="U89" s="69">
        <f>'Masses brutes'!U89/'Effectifs bruts moyens'!U89</f>
        <v>8343.7723085673952</v>
      </c>
      <c r="V89" s="69">
        <f>'Masses brutes'!V89/'Effectifs bruts moyens'!V89</f>
        <v>11372.756556524522</v>
      </c>
      <c r="W89" s="69">
        <f>'Masses brutes'!W89/'Effectifs bruts moyens'!W89</f>
        <v>9675.2178812528327</v>
      </c>
      <c r="X89" s="69">
        <f>'Masses brutes'!X89/'Effectifs bruts moyens'!X89</f>
        <v>9492.4247507453128</v>
      </c>
      <c r="Y89" s="69">
        <f>'Masses brutes'!Y89/'Effectifs bruts moyens'!Y89</f>
        <v>10727.215090486283</v>
      </c>
      <c r="Z89" s="69">
        <f>'Masses brutes'!Z89/'Effectifs bruts moyens'!Z89</f>
        <v>9507.9050114997244</v>
      </c>
      <c r="AA89" s="69">
        <f>'Masses brutes'!AA89/'Effectifs bruts moyens'!AA89</f>
        <v>12234.457525160622</v>
      </c>
      <c r="AB89" s="69">
        <f>'Masses brutes'!AB89/'Effectifs bruts moyens'!AB89</f>
        <v>8572.615359091511</v>
      </c>
      <c r="AC89" s="69">
        <f>'Masses brutes'!AC89/'Effectifs bruts moyens'!AC89</f>
        <v>11791.365494339623</v>
      </c>
      <c r="AD89" s="69">
        <f>'Masses brutes'!AD89/'Effectifs bruts moyens'!AD89</f>
        <v>7576.0263201317357</v>
      </c>
      <c r="AE89" s="69">
        <f>'Masses brutes'!AE89/'Effectifs bruts moyens'!AE89</f>
        <v>6447.2225280864459</v>
      </c>
      <c r="AF89" s="69">
        <f>'Masses brutes'!AF89/'Effectifs bruts moyens'!AF89</f>
        <v>7824.7729417409737</v>
      </c>
      <c r="AG89" s="69">
        <f>'Masses brutes'!AG89/'Effectifs bruts moyens'!AG89</f>
        <v>7389.9772238488076</v>
      </c>
      <c r="AH89" s="69">
        <f>'Masses brutes'!AH89/'Effectifs bruts moyens'!AH89</f>
        <v>6112.7928623109856</v>
      </c>
      <c r="AI89" s="69">
        <f>'Masses brutes'!AI89/'Effectifs bruts moyens'!AI89</f>
        <v>7183.1045797475572</v>
      </c>
      <c r="AJ89" s="69">
        <f>'Masses brutes'!AJ89/'Effectifs bruts moyens'!AJ89</f>
        <v>7596.2678427630008</v>
      </c>
      <c r="AK89" s="69">
        <f>'Masses brutes'!AK89/'Effectifs bruts moyens'!AK89</f>
        <v>9411.4426066967244</v>
      </c>
      <c r="AL89" s="69">
        <f>'Masses brutes'!AL89/'Effectifs bruts moyens'!AL89</f>
        <v>5877.547363472615</v>
      </c>
      <c r="AM89" s="69">
        <f>'Masses brutes'!AM89/'Effectifs bruts moyens'!AM89</f>
        <v>7473.9959052006361</v>
      </c>
      <c r="AN89" s="69">
        <f>'Masses brutes'!AN89/'Effectifs bruts moyens'!AN89</f>
        <v>5591.3430260358346</v>
      </c>
      <c r="AO89" s="69">
        <f>'Masses brutes'!AO89/'Effectifs bruts moyens'!AO89</f>
        <v>6615.1691224512788</v>
      </c>
      <c r="AP89" s="69">
        <f>'Masses brutes'!AP89/'Effectifs bruts moyens'!AP89</f>
        <v>5284.7329649771082</v>
      </c>
      <c r="AQ89" s="69">
        <f>'Masses brutes'!AQ89/'Effectifs bruts moyens'!AQ89</f>
        <v>11862.043357632809</v>
      </c>
      <c r="AR89" s="69">
        <f>'Masses brutes'!AR89/'Effectifs bruts moyens'!AR89</f>
        <v>11066.248846415103</v>
      </c>
      <c r="AS89" s="69">
        <f>'Masses brutes'!AS89/'Effectifs bruts moyens'!AS89</f>
        <v>11754.385791764034</v>
      </c>
      <c r="AT89" s="69">
        <f>'Masses brutes'!AT89/'Effectifs bruts moyens'!AT89</f>
        <v>11368.073823988001</v>
      </c>
      <c r="AU89" s="69">
        <f>'Masses brutes'!AU89/'Effectifs bruts moyens'!AU89</f>
        <v>7739.2834723961087</v>
      </c>
      <c r="AV89" s="69">
        <f>'Masses brutes'!AV89/'Effectifs bruts moyens'!AV89</f>
        <v>10774.007521561112</v>
      </c>
      <c r="AW89" s="69">
        <f>'Masses brutes'!AW89/'Effectifs bruts moyens'!AW89</f>
        <v>12371.688260659304</v>
      </c>
      <c r="AX89" s="69">
        <f>'Masses brutes'!AX89/'Effectifs bruts moyens'!AX89</f>
        <v>8582.2429246294378</v>
      </c>
      <c r="AY89" s="69">
        <f>'Masses brutes'!AY89/'Effectifs bruts moyens'!AY89</f>
        <v>5904.7108833538578</v>
      </c>
      <c r="AZ89" s="69">
        <f>'Masses brutes'!AZ89/'Effectifs bruts moyens'!AZ89</f>
        <v>8457.9707287117908</v>
      </c>
      <c r="BA89" s="69">
        <f>'Masses brutes'!BA89/'Effectifs bruts moyens'!BA89</f>
        <v>5803.4562723753779</v>
      </c>
      <c r="BB89" s="69">
        <f>'Masses brutes'!BB89/'Effectifs bruts moyens'!BB89</f>
        <v>6990.4722235122481</v>
      </c>
      <c r="BC89" s="69">
        <f>'Masses brutes'!BC89/'Effectifs bruts moyens'!BC89</f>
        <v>5152.4726894107334</v>
      </c>
      <c r="BD89" s="69">
        <f>'Masses brutes'!BD89/'Effectifs bruts moyens'!BD89</f>
        <v>6751.2020712604008</v>
      </c>
      <c r="BE89" s="69">
        <f>'Masses brutes'!BE89/'Effectifs bruts moyens'!BE89</f>
        <v>5536.2680754040302</v>
      </c>
      <c r="BF89" s="69" t="e">
        <f>'Masses brutes'!BF89/'Effectifs bruts moyens'!BF89</f>
        <v>#DIV/0!</v>
      </c>
      <c r="BG89" s="69">
        <f>'Masses brutes'!BG89/'Effectifs bruts moyens'!BG89</f>
        <v>5494.4180187339261</v>
      </c>
      <c r="BH89" s="69">
        <f>'Masses brutes'!BH89/'Effectifs bruts moyens'!BH89</f>
        <v>5362.9597161459196</v>
      </c>
    </row>
    <row r="90" spans="1:60" s="69" customFormat="1" ht="12" thickBot="1" x14ac:dyDescent="0.25">
      <c r="A90" s="139">
        <f t="shared" si="1"/>
        <v>43464</v>
      </c>
      <c r="B90" s="65">
        <f>'Masses brutes'!B90/'Effectifs bruts moyens'!B90</f>
        <v>8357.0445482004725</v>
      </c>
      <c r="C90" s="65">
        <f>'Masses brutes'!C90/'Effectifs bruts moyens'!C90</f>
        <v>8438.6895873614721</v>
      </c>
      <c r="D90" s="66">
        <f>'Masses brutes'!D90/'Effectifs bruts moyens'!D90</f>
        <v>10050.042234587536</v>
      </c>
      <c r="E90" s="67">
        <f>'Masses brutes'!E90/'Effectifs bruts moyens'!E90</f>
        <v>7391.8470063086379</v>
      </c>
      <c r="F90" s="67">
        <f>'Masses brutes'!F90/'Effectifs bruts moyens'!F90</f>
        <v>8090.4469682532654</v>
      </c>
      <c r="G90" s="67">
        <f>'Masses brutes'!G90/'Effectifs bruts moyens'!G90</f>
        <v>8183.2908478746303</v>
      </c>
      <c r="H90" s="67">
        <f>'Masses brutes'!H90/'Effectifs bruts moyens'!H90</f>
        <v>6570.122503986252</v>
      </c>
      <c r="I90" s="68">
        <f>'Masses brutes'!I90/'Effectifs bruts moyens'!I90</f>
        <v>8644.2465143578956</v>
      </c>
      <c r="J90" s="67">
        <f>'Masses brutes'!J90/'Effectifs bruts moyens'!J90</f>
        <v>6362.3377683287954</v>
      </c>
      <c r="K90" s="67">
        <f>'Masses brutes'!K90/'Effectifs bruts moyens'!K90</f>
        <v>8571.9849584233471</v>
      </c>
      <c r="L90" s="67">
        <f>'Masses brutes'!L90/'Effectifs bruts moyens'!L90</f>
        <v>29099.101016518423</v>
      </c>
      <c r="M90" s="67">
        <f>'Masses brutes'!M90/'Effectifs bruts moyens'!M90</f>
        <v>9964.5293782087847</v>
      </c>
      <c r="N90" s="67">
        <f>'Masses brutes'!N90/'Effectifs bruts moyens'!N90</f>
        <v>8088.2556284112534</v>
      </c>
      <c r="O90" s="67">
        <f>'Masses brutes'!O90/'Effectifs bruts moyens'!O90</f>
        <v>8062.9574413435412</v>
      </c>
      <c r="P90" s="67">
        <f>'Masses brutes'!P90/'Effectifs bruts moyens'!P90</f>
        <v>8738.7162109451765</v>
      </c>
      <c r="Q90" s="67">
        <f>'Masses brutes'!Q90/'Effectifs bruts moyens'!Q90</f>
        <v>14863.391113255078</v>
      </c>
      <c r="R90" s="67">
        <f>'Masses brutes'!R90/'Effectifs bruts moyens'!R90</f>
        <v>12291.352945837505</v>
      </c>
      <c r="S90" s="67">
        <f>'Masses brutes'!S90/'Effectifs bruts moyens'!S90</f>
        <v>12892.231988723039</v>
      </c>
      <c r="T90" s="67">
        <f>'Masses brutes'!T90/'Effectifs bruts moyens'!T90</f>
        <v>9611.7162557835491</v>
      </c>
      <c r="U90" s="67">
        <f>'Masses brutes'!U90/'Effectifs bruts moyens'!U90</f>
        <v>9108.2806801311708</v>
      </c>
      <c r="V90" s="67">
        <f>'Masses brutes'!V90/'Effectifs bruts moyens'!V90</f>
        <v>12403.303046281428</v>
      </c>
      <c r="W90" s="67">
        <f>'Masses brutes'!W90/'Effectifs bruts moyens'!W90</f>
        <v>10679.358411563389</v>
      </c>
      <c r="X90" s="67">
        <f>'Masses brutes'!X90/'Effectifs bruts moyens'!X90</f>
        <v>10684.354602131101</v>
      </c>
      <c r="Y90" s="67">
        <f>'Masses brutes'!Y90/'Effectifs bruts moyens'!Y90</f>
        <v>11757.344192176944</v>
      </c>
      <c r="Z90" s="67">
        <f>'Masses brutes'!Z90/'Effectifs bruts moyens'!Z90</f>
        <v>10284.746847927634</v>
      </c>
      <c r="AA90" s="67">
        <f>'Masses brutes'!AA90/'Effectifs bruts moyens'!AA90</f>
        <v>13552.347075822123</v>
      </c>
      <c r="AB90" s="67">
        <f>'Masses brutes'!AB90/'Effectifs bruts moyens'!AB90</f>
        <v>9393.3977845817953</v>
      </c>
      <c r="AC90" s="67">
        <f>'Masses brutes'!AC90/'Effectifs bruts moyens'!AC90</f>
        <v>13388.051287004977</v>
      </c>
      <c r="AD90" s="67">
        <f>'Masses brutes'!AD90/'Effectifs bruts moyens'!AD90</f>
        <v>9021.007075527139</v>
      </c>
      <c r="AE90" s="67">
        <f>'Masses brutes'!AE90/'Effectifs bruts moyens'!AE90</f>
        <v>7391.8470063086379</v>
      </c>
      <c r="AF90" s="67">
        <f>'Masses brutes'!AF90/'Effectifs bruts moyens'!AF90</f>
        <v>9222.9641940413294</v>
      </c>
      <c r="AG90" s="67">
        <f>'Masses brutes'!AG90/'Effectifs bruts moyens'!AG90</f>
        <v>9244.9980384880455</v>
      </c>
      <c r="AH90" s="67">
        <f>'Masses brutes'!AH90/'Effectifs bruts moyens'!AH90</f>
        <v>6850.0643705896437</v>
      </c>
      <c r="AI90" s="67">
        <f>'Masses brutes'!AI90/'Effectifs bruts moyens'!AI90</f>
        <v>7776.7574485531004</v>
      </c>
      <c r="AJ90" s="67">
        <f>'Masses brutes'!AJ90/'Effectifs bruts moyens'!AJ90</f>
        <v>7871.2504163984686</v>
      </c>
      <c r="AK90" s="67">
        <f>'Masses brutes'!AK90/'Effectifs bruts moyens'!AK90</f>
        <v>10353.805835238931</v>
      </c>
      <c r="AL90" s="67">
        <f>'Masses brutes'!AL90/'Effectifs bruts moyens'!AL90</f>
        <v>6353.9113088178456</v>
      </c>
      <c r="AM90" s="67">
        <f>'Masses brutes'!AM90/'Effectifs bruts moyens'!AM90</f>
        <v>8542.036167713617</v>
      </c>
      <c r="AN90" s="67">
        <f>'Masses brutes'!AN90/'Effectifs bruts moyens'!AN90</f>
        <v>5388.4505922591798</v>
      </c>
      <c r="AO90" s="67">
        <f>'Masses brutes'!AO90/'Effectifs bruts moyens'!AO90</f>
        <v>6364.7762408596473</v>
      </c>
      <c r="AP90" s="67">
        <f>'Masses brutes'!AP90/'Effectifs bruts moyens'!AP90</f>
        <v>5112.04251704952</v>
      </c>
      <c r="AQ90" s="67">
        <f>'Masses brutes'!AQ90/'Effectifs bruts moyens'!AQ90</f>
        <v>13759.102862117385</v>
      </c>
      <c r="AR90" s="67">
        <f>'Masses brutes'!AR90/'Effectifs bruts moyens'!AR90</f>
        <v>10660.547242260676</v>
      </c>
      <c r="AS90" s="67">
        <f>'Masses brutes'!AS90/'Effectifs bruts moyens'!AS90</f>
        <v>12418.154596932596</v>
      </c>
      <c r="AT90" s="67">
        <f>'Masses brutes'!AT90/'Effectifs bruts moyens'!AT90</f>
        <v>13145.640880715426</v>
      </c>
      <c r="AU90" s="67">
        <f>'Masses brutes'!AU90/'Effectifs bruts moyens'!AU90</f>
        <v>9021.1394919922423</v>
      </c>
      <c r="AV90" s="67">
        <f>'Masses brutes'!AV90/'Effectifs bruts moyens'!AV90</f>
        <v>12066.77432673063</v>
      </c>
      <c r="AW90" s="67">
        <f>'Masses brutes'!AW90/'Effectifs bruts moyens'!AW90</f>
        <v>13574.39926329276</v>
      </c>
      <c r="AX90" s="67">
        <f>'Masses brutes'!AX90/'Effectifs bruts moyens'!AX90</f>
        <v>9164.4379216625457</v>
      </c>
      <c r="AY90" s="67">
        <f>'Masses brutes'!AY90/'Effectifs bruts moyens'!AY90</f>
        <v>6207.6798144686845</v>
      </c>
      <c r="AZ90" s="67">
        <f>'Masses brutes'!AZ90/'Effectifs bruts moyens'!AZ90</f>
        <v>9988.2679297057748</v>
      </c>
      <c r="BA90" s="67">
        <f>'Masses brutes'!BA90/'Effectifs bruts moyens'!BA90</f>
        <v>6458.6611992797089</v>
      </c>
      <c r="BB90" s="67">
        <f>'Masses brutes'!BB90/'Effectifs bruts moyens'!BB90</f>
        <v>7422.3567977686362</v>
      </c>
      <c r="BC90" s="67">
        <f>'Masses brutes'!BC90/'Effectifs bruts moyens'!BC90</f>
        <v>5252.9792854392572</v>
      </c>
      <c r="BD90" s="67">
        <f>'Masses brutes'!BD90/'Effectifs bruts moyens'!BD90</f>
        <v>7438.7130239544367</v>
      </c>
      <c r="BE90" s="67">
        <f>'Masses brutes'!BE90/'Effectifs bruts moyens'!BE90</f>
        <v>6029.4657915508751</v>
      </c>
      <c r="BF90" s="67" t="e">
        <f>'Masses brutes'!BF90/'Effectifs bruts moyens'!BF90</f>
        <v>#DIV/0!</v>
      </c>
      <c r="BG90" s="67">
        <f>'Masses brutes'!BG90/'Effectifs bruts moyens'!BG90</f>
        <v>5855.4294482407113</v>
      </c>
      <c r="BH90" s="67">
        <f>'Masses brutes'!BH90/'Effectifs bruts moyens'!BH90</f>
        <v>5658.7881916068218</v>
      </c>
    </row>
    <row r="91" spans="1:60" s="69" customFormat="1" x14ac:dyDescent="0.2">
      <c r="A91" s="138">
        <f t="shared" si="1"/>
        <v>43554</v>
      </c>
      <c r="B91" s="75">
        <f>'Masses brutes'!B91/'Effectifs bruts moyens'!B91</f>
        <v>7918.2635294740512</v>
      </c>
      <c r="C91" s="75">
        <f>'Masses brutes'!C91/'Effectifs bruts moyens'!C91</f>
        <v>7997.657652381522</v>
      </c>
      <c r="D91" s="76">
        <f>'Masses brutes'!D91/'Effectifs bruts moyens'!D91</f>
        <v>9322.7209041533224</v>
      </c>
      <c r="E91" s="69">
        <f>'Masses brutes'!E91/'Effectifs bruts moyens'!E91</f>
        <v>7046.7176688631171</v>
      </c>
      <c r="F91" s="69">
        <f>'Masses brutes'!F91/'Effectifs bruts moyens'!F91</f>
        <v>7705.1056832527838</v>
      </c>
      <c r="G91" s="69">
        <f>'Masses brutes'!G91/'Effectifs bruts moyens'!G91</f>
        <v>7798.5829174250566</v>
      </c>
      <c r="H91" s="69">
        <f>'Masses brutes'!H91/'Effectifs bruts moyens'!H91</f>
        <v>6123.2046422219919</v>
      </c>
      <c r="I91" s="78">
        <f>'Masses brutes'!I91/'Effectifs bruts moyens'!I91</f>
        <v>8226.5912023787932</v>
      </c>
      <c r="J91" s="69">
        <f>'Masses brutes'!J91/'Effectifs bruts moyens'!J91</f>
        <v>5797.2498782861394</v>
      </c>
      <c r="K91" s="69">
        <f>'Masses brutes'!K91/'Effectifs bruts moyens'!K91</f>
        <v>8229.2001458703162</v>
      </c>
      <c r="L91" s="69">
        <f>'Masses brutes'!L91/'Effectifs bruts moyens'!L91</f>
        <v>24406.84239661348</v>
      </c>
      <c r="M91" s="69">
        <f>'Masses brutes'!M91/'Effectifs bruts moyens'!M91</f>
        <v>9107.8502531434951</v>
      </c>
      <c r="N91" s="69">
        <f>'Masses brutes'!N91/'Effectifs bruts moyens'!N91</f>
        <v>7025.8989456489453</v>
      </c>
      <c r="O91" s="69">
        <f>'Masses brutes'!O91/'Effectifs bruts moyens'!O91</f>
        <v>7624.4765607359195</v>
      </c>
      <c r="P91" s="69">
        <f>'Masses brutes'!P91/'Effectifs bruts moyens'!P91</f>
        <v>7861.5841263475168</v>
      </c>
      <c r="Q91" s="69">
        <f>'Masses brutes'!Q91/'Effectifs bruts moyens'!Q91</f>
        <v>14479.680496814604</v>
      </c>
      <c r="R91" s="69">
        <f>'Masses brutes'!R91/'Effectifs bruts moyens'!R91</f>
        <v>11700.893281452289</v>
      </c>
      <c r="S91" s="69">
        <f>'Masses brutes'!S91/'Effectifs bruts moyens'!S91</f>
        <v>12540.661387612618</v>
      </c>
      <c r="T91" s="69">
        <f>'Masses brutes'!T91/'Effectifs bruts moyens'!T91</f>
        <v>8664.5269408409749</v>
      </c>
      <c r="U91" s="69">
        <f>'Masses brutes'!U91/'Effectifs bruts moyens'!U91</f>
        <v>8392.1360126986638</v>
      </c>
      <c r="V91" s="69">
        <f>'Masses brutes'!V91/'Effectifs bruts moyens'!V91</f>
        <v>12730.93582196926</v>
      </c>
      <c r="W91" s="69">
        <f>'Masses brutes'!W91/'Effectifs bruts moyens'!W91</f>
        <v>10498.194637632043</v>
      </c>
      <c r="X91" s="69">
        <f>'Masses brutes'!X91/'Effectifs bruts moyens'!X91</f>
        <v>9836.9721735936128</v>
      </c>
      <c r="Y91" s="69">
        <f>'Masses brutes'!Y91/'Effectifs bruts moyens'!Y91</f>
        <v>11025.217777955017</v>
      </c>
      <c r="Z91" s="69">
        <f>'Masses brutes'!Z91/'Effectifs bruts moyens'!Z91</f>
        <v>9928.0167347002607</v>
      </c>
      <c r="AA91" s="69">
        <f>'Masses brutes'!AA91/'Effectifs bruts moyens'!AA91</f>
        <v>12346.823915050205</v>
      </c>
      <c r="AB91" s="69">
        <f>'Masses brutes'!AB91/'Effectifs bruts moyens'!AB91</f>
        <v>8919.5437820830648</v>
      </c>
      <c r="AC91" s="69">
        <f>'Masses brutes'!AC91/'Effectifs bruts moyens'!AC91</f>
        <v>12366.872055057522</v>
      </c>
      <c r="AD91" s="69">
        <f>'Masses brutes'!AD91/'Effectifs bruts moyens'!AD91</f>
        <v>8093.4020372800205</v>
      </c>
      <c r="AE91" s="69">
        <f>'Masses brutes'!AE91/'Effectifs bruts moyens'!AE91</f>
        <v>7046.7176688631171</v>
      </c>
      <c r="AF91" s="69">
        <f>'Masses brutes'!AF91/'Effectifs bruts moyens'!AF91</f>
        <v>8804.077775173093</v>
      </c>
      <c r="AG91" s="69">
        <f>'Masses brutes'!AG91/'Effectifs bruts moyens'!AG91</f>
        <v>8163.4694263673055</v>
      </c>
      <c r="AH91" s="69">
        <f>'Masses brutes'!AH91/'Effectifs bruts moyens'!AH91</f>
        <v>6630.0796591950257</v>
      </c>
      <c r="AI91" s="69">
        <f>'Masses brutes'!AI91/'Effectifs bruts moyens'!AI91</f>
        <v>7273.1719775562196</v>
      </c>
      <c r="AJ91" s="69">
        <f>'Masses brutes'!AJ91/'Effectifs bruts moyens'!AJ91</f>
        <v>7682.3485067736838</v>
      </c>
      <c r="AK91" s="69">
        <f>'Masses brutes'!AK91/'Effectifs bruts moyens'!AK91</f>
        <v>9978.637552807586</v>
      </c>
      <c r="AL91" s="69">
        <f>'Masses brutes'!AL91/'Effectifs bruts moyens'!AL91</f>
        <v>5711.082803751965</v>
      </c>
      <c r="AM91" s="69">
        <f>'Masses brutes'!AM91/'Effectifs bruts moyens'!AM91</f>
        <v>7422.6138384513488</v>
      </c>
      <c r="AN91" s="69">
        <f>'Masses brutes'!AN91/'Effectifs bruts moyens'!AN91</f>
        <v>5270.8368364112102</v>
      </c>
      <c r="AO91" s="69">
        <f>'Masses brutes'!AO91/'Effectifs bruts moyens'!AO91</f>
        <v>6321.0105024825207</v>
      </c>
      <c r="AP91" s="69">
        <f>'Masses brutes'!AP91/'Effectifs bruts moyens'!AP91</f>
        <v>4979.6839985635279</v>
      </c>
      <c r="AQ91" s="69">
        <f>'Masses brutes'!AQ91/'Effectifs bruts moyens'!AQ91</f>
        <v>12616.16886835335</v>
      </c>
      <c r="AR91" s="69">
        <f>'Masses brutes'!AR91/'Effectifs bruts moyens'!AR91</f>
        <v>11652.175047080978</v>
      </c>
      <c r="AS91" s="69">
        <f>'Masses brutes'!AS91/'Effectifs bruts moyens'!AS91</f>
        <v>12336.675518047203</v>
      </c>
      <c r="AT91" s="69">
        <f>'Masses brutes'!AT91/'Effectifs bruts moyens'!AT91</f>
        <v>14349.562697104251</v>
      </c>
      <c r="AU91" s="69">
        <f>'Masses brutes'!AU91/'Effectifs bruts moyens'!AU91</f>
        <v>8023.7818426870008</v>
      </c>
      <c r="AV91" s="69">
        <f>'Masses brutes'!AV91/'Effectifs bruts moyens'!AV91</f>
        <v>11764.602374839082</v>
      </c>
      <c r="AW91" s="69">
        <f>'Masses brutes'!AW91/'Effectifs bruts moyens'!AW91</f>
        <v>12967.379279887258</v>
      </c>
      <c r="AX91" s="69">
        <f>'Masses brutes'!AX91/'Effectifs bruts moyens'!AX91</f>
        <v>9251.6690820102922</v>
      </c>
      <c r="AY91" s="69">
        <f>'Masses brutes'!AY91/'Effectifs bruts moyens'!AY91</f>
        <v>5882.2842816575721</v>
      </c>
      <c r="AZ91" s="69">
        <f>'Masses brutes'!AZ91/'Effectifs bruts moyens'!AZ91</f>
        <v>7528.6522425524527</v>
      </c>
      <c r="BA91" s="69">
        <f>'Masses brutes'!BA91/'Effectifs bruts moyens'!BA91</f>
        <v>5782.3178773554473</v>
      </c>
      <c r="BB91" s="69">
        <f>'Masses brutes'!BB91/'Effectifs bruts moyens'!BB91</f>
        <v>6878.7094663910111</v>
      </c>
      <c r="BC91" s="69">
        <f>'Masses brutes'!BC91/'Effectifs bruts moyens'!BC91</f>
        <v>5015.4458341907166</v>
      </c>
      <c r="BD91" s="69">
        <f>'Masses brutes'!BD91/'Effectifs bruts moyens'!BD91</f>
        <v>6796.9373414723332</v>
      </c>
      <c r="BE91" s="69">
        <f>'Masses brutes'!BE91/'Effectifs bruts moyens'!BE91</f>
        <v>5577.1070918109062</v>
      </c>
      <c r="BF91" s="69" t="e">
        <f>'Masses brutes'!BF91/'Effectifs bruts moyens'!BF91</f>
        <v>#DIV/0!</v>
      </c>
      <c r="BG91" s="69">
        <f>'Masses brutes'!BG91/'Effectifs bruts moyens'!BG91</f>
        <v>5459.6347212784158</v>
      </c>
      <c r="BH91" s="69">
        <f>'Masses brutes'!BH91/'Effectifs bruts moyens'!BH91</f>
        <v>5316.352913505496</v>
      </c>
    </row>
    <row r="92" spans="1:60" s="69" customFormat="1" x14ac:dyDescent="0.2">
      <c r="A92" s="138">
        <f t="shared" si="1"/>
        <v>43646</v>
      </c>
      <c r="B92" s="75">
        <f>'Masses brutes'!B92/'Effectifs bruts moyens'!B92</f>
        <v>8080.2195752136167</v>
      </c>
      <c r="C92" s="75">
        <f>'Masses brutes'!C92/'Effectifs bruts moyens'!C92</f>
        <v>8146.9407157235737</v>
      </c>
      <c r="D92" s="76">
        <f>'Masses brutes'!D92/'Effectifs bruts moyens'!D92</f>
        <v>9848.6239959060367</v>
      </c>
      <c r="E92" s="69">
        <f>'Masses brutes'!E92/'Effectifs bruts moyens'!E92</f>
        <v>7082.3443974140555</v>
      </c>
      <c r="F92" s="69">
        <f>'Masses brutes'!F92/'Effectifs bruts moyens'!F92</f>
        <v>7805.0763971516899</v>
      </c>
      <c r="G92" s="69">
        <f>'Masses brutes'!G92/'Effectifs bruts moyens'!G92</f>
        <v>7877.4128707383034</v>
      </c>
      <c r="H92" s="69">
        <f>'Masses brutes'!H92/'Effectifs bruts moyens'!H92</f>
        <v>6618.3480344907275</v>
      </c>
      <c r="I92" s="78">
        <f>'Masses brutes'!I92/'Effectifs bruts moyens'!I92</f>
        <v>8366.1433424342013</v>
      </c>
      <c r="J92" s="69">
        <f>'Masses brutes'!J92/'Effectifs bruts moyens'!J92</f>
        <v>6089.5333367719977</v>
      </c>
      <c r="K92" s="69">
        <f>'Masses brutes'!K92/'Effectifs bruts moyens'!K92</f>
        <v>8257.6755540505874</v>
      </c>
      <c r="L92" s="69">
        <f>'Masses brutes'!L92/'Effectifs bruts moyens'!L92</f>
        <v>79338.939751037338</v>
      </c>
      <c r="M92" s="69">
        <f>'Masses brutes'!M92/'Effectifs bruts moyens'!M92</f>
        <v>9660.2908238192249</v>
      </c>
      <c r="N92" s="69">
        <f>'Masses brutes'!N92/'Effectifs bruts moyens'!N92</f>
        <v>7302.9004809220987</v>
      </c>
      <c r="O92" s="69">
        <f>'Masses brutes'!O92/'Effectifs bruts moyens'!O92</f>
        <v>7651.6096712420876</v>
      </c>
      <c r="P92" s="69">
        <f>'Masses brutes'!P92/'Effectifs bruts moyens'!P92</f>
        <v>8339.376994695016</v>
      </c>
      <c r="Q92" s="69">
        <f>'Masses brutes'!Q92/'Effectifs bruts moyens'!Q92</f>
        <v>15395.748063464929</v>
      </c>
      <c r="R92" s="69">
        <f>'Masses brutes'!R92/'Effectifs bruts moyens'!R92</f>
        <v>12072.846282914925</v>
      </c>
      <c r="S92" s="69">
        <f>'Masses brutes'!S92/'Effectifs bruts moyens'!S92</f>
        <v>12312.193347736586</v>
      </c>
      <c r="T92" s="69">
        <f>'Masses brutes'!T92/'Effectifs bruts moyens'!T92</f>
        <v>9182.755840855536</v>
      </c>
      <c r="U92" s="69">
        <f>'Masses brutes'!U92/'Effectifs bruts moyens'!U92</f>
        <v>8809.1592664658438</v>
      </c>
      <c r="V92" s="69">
        <f>'Masses brutes'!V92/'Effectifs bruts moyens'!V92</f>
        <v>12371.119237034811</v>
      </c>
      <c r="W92" s="69">
        <f>'Masses brutes'!W92/'Effectifs bruts moyens'!W92</f>
        <v>10317.249407261404</v>
      </c>
      <c r="X92" s="69">
        <f>'Masses brutes'!X92/'Effectifs bruts moyens'!X92</f>
        <v>10414.636481641382</v>
      </c>
      <c r="Y92" s="69">
        <f>'Masses brutes'!Y92/'Effectifs bruts moyens'!Y92</f>
        <v>12366.357744366029</v>
      </c>
      <c r="Z92" s="69">
        <f>'Masses brutes'!Z92/'Effectifs bruts moyens'!Z92</f>
        <v>10762.106887591042</v>
      </c>
      <c r="AA92" s="69">
        <f>'Masses brutes'!AA92/'Effectifs bruts moyens'!AA92</f>
        <v>14275.477652988209</v>
      </c>
      <c r="AB92" s="69">
        <f>'Masses brutes'!AB92/'Effectifs bruts moyens'!AB92</f>
        <v>9240.0418693122901</v>
      </c>
      <c r="AC92" s="69">
        <f>'Masses brutes'!AC92/'Effectifs bruts moyens'!AC92</f>
        <v>14783.147691195518</v>
      </c>
      <c r="AD92" s="69">
        <f>'Masses brutes'!AD92/'Effectifs bruts moyens'!AD92</f>
        <v>8254.3546031651422</v>
      </c>
      <c r="AE92" s="69">
        <f>'Masses brutes'!AE92/'Effectifs bruts moyens'!AE92</f>
        <v>7082.3443974140555</v>
      </c>
      <c r="AF92" s="69">
        <f>'Masses brutes'!AF92/'Effectifs bruts moyens'!AF92</f>
        <v>8589.1100873792093</v>
      </c>
      <c r="AG92" s="69">
        <f>'Masses brutes'!AG92/'Effectifs bruts moyens'!AG92</f>
        <v>8169.1225164318166</v>
      </c>
      <c r="AH92" s="69">
        <f>'Masses brutes'!AH92/'Effectifs bruts moyens'!AH92</f>
        <v>6707.5705998587309</v>
      </c>
      <c r="AI92" s="69">
        <f>'Masses brutes'!AI92/'Effectifs bruts moyens'!AI92</f>
        <v>7456.8676263729067</v>
      </c>
      <c r="AJ92" s="69">
        <f>'Masses brutes'!AJ92/'Effectifs bruts moyens'!AJ92</f>
        <v>7870.1124065534141</v>
      </c>
      <c r="AK92" s="69">
        <f>'Masses brutes'!AK92/'Effectifs bruts moyens'!AK92</f>
        <v>9994.7594733167734</v>
      </c>
      <c r="AL92" s="69">
        <f>'Masses brutes'!AL92/'Effectifs bruts moyens'!AL92</f>
        <v>5977.8259065276925</v>
      </c>
      <c r="AM92" s="69">
        <f>'Masses brutes'!AM92/'Effectifs bruts moyens'!AM92</f>
        <v>8081.4709883181122</v>
      </c>
      <c r="AN92" s="69">
        <f>'Masses brutes'!AN92/'Effectifs bruts moyens'!AN92</f>
        <v>5448.0586032722131</v>
      </c>
      <c r="AO92" s="69">
        <f>'Masses brutes'!AO92/'Effectifs bruts moyens'!AO92</f>
        <v>6302.0365736394633</v>
      </c>
      <c r="AP92" s="69">
        <f>'Masses brutes'!AP92/'Effectifs bruts moyens'!AP92</f>
        <v>5198.6495889390671</v>
      </c>
      <c r="AQ92" s="69">
        <f>'Masses brutes'!AQ92/'Effectifs bruts moyens'!AQ92</f>
        <v>12543.604062032706</v>
      </c>
      <c r="AR92" s="69">
        <f>'Masses brutes'!AR92/'Effectifs bruts moyens'!AR92</f>
        <v>10894.69757919491</v>
      </c>
      <c r="AS92" s="69">
        <f>'Masses brutes'!AS92/'Effectifs bruts moyens'!AS92</f>
        <v>12196.199929294637</v>
      </c>
      <c r="AT92" s="69">
        <f>'Masses brutes'!AT92/'Effectifs bruts moyens'!AT92</f>
        <v>12699.162013609674</v>
      </c>
      <c r="AU92" s="69">
        <f>'Masses brutes'!AU92/'Effectifs bruts moyens'!AU92</f>
        <v>8266.2588355997177</v>
      </c>
      <c r="AV92" s="69">
        <f>'Masses brutes'!AV92/'Effectifs bruts moyens'!AV92</f>
        <v>11643.592529325213</v>
      </c>
      <c r="AW92" s="69">
        <f>'Masses brutes'!AW92/'Effectifs bruts moyens'!AW92</f>
        <v>13118.804938247229</v>
      </c>
      <c r="AX92" s="69">
        <f>'Masses brutes'!AX92/'Effectifs bruts moyens'!AX92</f>
        <v>9084.8165506768619</v>
      </c>
      <c r="AY92" s="69">
        <f>'Masses brutes'!AY92/'Effectifs bruts moyens'!AY92</f>
        <v>6131.4530534072992</v>
      </c>
      <c r="AZ92" s="69">
        <f>'Masses brutes'!AZ92/'Effectifs bruts moyens'!AZ92</f>
        <v>8786.6960901224138</v>
      </c>
      <c r="BA92" s="69">
        <f>'Masses brutes'!BA92/'Effectifs bruts moyens'!BA92</f>
        <v>5938.2120635766341</v>
      </c>
      <c r="BB92" s="69">
        <f>'Masses brutes'!BB92/'Effectifs bruts moyens'!BB92</f>
        <v>7208.0066019792039</v>
      </c>
      <c r="BC92" s="69">
        <f>'Masses brutes'!BC92/'Effectifs bruts moyens'!BC92</f>
        <v>5181.3375266429739</v>
      </c>
      <c r="BD92" s="69">
        <f>'Masses brutes'!BD92/'Effectifs bruts moyens'!BD92</f>
        <v>7149.6661403525886</v>
      </c>
      <c r="BE92" s="69">
        <f>'Masses brutes'!BE92/'Effectifs bruts moyens'!BE92</f>
        <v>5804.7299261521948</v>
      </c>
      <c r="BF92" s="69" t="e">
        <f>'Masses brutes'!BF92/'Effectifs bruts moyens'!BF92</f>
        <v>#DIV/0!</v>
      </c>
      <c r="BG92" s="69">
        <f>'Masses brutes'!BG92/'Effectifs bruts moyens'!BG92</f>
        <v>5656.7216677517636</v>
      </c>
      <c r="BH92" s="69">
        <f>'Masses brutes'!BH92/'Effectifs bruts moyens'!BH92</f>
        <v>5461.1850603965695</v>
      </c>
    </row>
    <row r="93" spans="1:60" s="69" customFormat="1" x14ac:dyDescent="0.2">
      <c r="A93" s="138">
        <f t="shared" si="1"/>
        <v>43738</v>
      </c>
      <c r="B93" s="75">
        <f>'Masses brutes'!B93/'Effectifs bruts moyens'!B93</f>
        <v>7760.2945291530968</v>
      </c>
      <c r="C93" s="75">
        <f>'Masses brutes'!C93/'Effectifs bruts moyens'!C93</f>
        <v>7815.9076929862003</v>
      </c>
      <c r="D93" s="76">
        <f>'Masses brutes'!D93/'Effectifs bruts moyens'!D93</f>
        <v>9074.9783047793298</v>
      </c>
      <c r="E93" s="69">
        <f>'Masses brutes'!E93/'Effectifs bruts moyens'!E93</f>
        <v>6635.4699742606181</v>
      </c>
      <c r="F93" s="69">
        <f>'Masses brutes'!F93/'Effectifs bruts moyens'!F93</f>
        <v>7596.6963423373754</v>
      </c>
      <c r="G93" s="69">
        <f>'Masses brutes'!G93/'Effectifs bruts moyens'!G93</f>
        <v>7660.8221079414889</v>
      </c>
      <c r="H93" s="69">
        <f>'Masses brutes'!H93/'Effectifs bruts moyens'!H93</f>
        <v>6562.7090982593272</v>
      </c>
      <c r="I93" s="78">
        <f>'Masses brutes'!I93/'Effectifs bruts moyens'!I93</f>
        <v>8003.5949288028469</v>
      </c>
      <c r="J93" s="69">
        <f>'Masses brutes'!J93/'Effectifs bruts moyens'!J93</f>
        <v>6048.8365519591234</v>
      </c>
      <c r="K93" s="69">
        <f>'Masses brutes'!K93/'Effectifs bruts moyens'!K93</f>
        <v>8000.2605822203232</v>
      </c>
      <c r="L93" s="69">
        <f>'Masses brutes'!L93/'Effectifs bruts moyens'!L93</f>
        <v>53792.528153345884</v>
      </c>
      <c r="M93" s="69">
        <f>'Masses brutes'!M93/'Effectifs bruts moyens'!M93</f>
        <v>8554.4180333688328</v>
      </c>
      <c r="N93" s="69">
        <f>'Masses brutes'!N93/'Effectifs bruts moyens'!N93</f>
        <v>7059.0989426969045</v>
      </c>
      <c r="O93" s="69">
        <f>'Masses brutes'!O93/'Effectifs bruts moyens'!O93</f>
        <v>7442.9029567928301</v>
      </c>
      <c r="P93" s="69">
        <f>'Masses brutes'!P93/'Effectifs bruts moyens'!P93</f>
        <v>7891.4831320244939</v>
      </c>
      <c r="Q93" s="69">
        <f>'Masses brutes'!Q93/'Effectifs bruts moyens'!Q93</f>
        <v>13875.07196162047</v>
      </c>
      <c r="R93" s="69">
        <f>'Masses brutes'!R93/'Effectifs bruts moyens'!R93</f>
        <v>10891.254971427357</v>
      </c>
      <c r="S93" s="69">
        <f>'Masses brutes'!S93/'Effectifs bruts moyens'!S93</f>
        <v>11469.377167721719</v>
      </c>
      <c r="T93" s="69">
        <f>'Masses brutes'!T93/'Effectifs bruts moyens'!T93</f>
        <v>8461.9207911899084</v>
      </c>
      <c r="U93" s="69">
        <f>'Masses brutes'!U93/'Effectifs bruts moyens'!U93</f>
        <v>8468.6645251138871</v>
      </c>
      <c r="V93" s="69">
        <f>'Masses brutes'!V93/'Effectifs bruts moyens'!V93</f>
        <v>11455.129195373238</v>
      </c>
      <c r="W93" s="69">
        <f>'Masses brutes'!W93/'Effectifs bruts moyens'!W93</f>
        <v>9723.8685259724152</v>
      </c>
      <c r="X93" s="69">
        <f>'Masses brutes'!X93/'Effectifs bruts moyens'!X93</f>
        <v>9622.5230970349476</v>
      </c>
      <c r="Y93" s="69">
        <f>'Masses brutes'!Y93/'Effectifs bruts moyens'!Y93</f>
        <v>10968.031790705039</v>
      </c>
      <c r="Z93" s="69">
        <f>'Masses brutes'!Z93/'Effectifs bruts moyens'!Z93</f>
        <v>9710.2216035634738</v>
      </c>
      <c r="AA93" s="69">
        <f>'Masses brutes'!AA93/'Effectifs bruts moyens'!AA93</f>
        <v>12448.541327257721</v>
      </c>
      <c r="AB93" s="69">
        <f>'Masses brutes'!AB93/'Effectifs bruts moyens'!AB93</f>
        <v>8751.913910455678</v>
      </c>
      <c r="AC93" s="69">
        <f>'Masses brutes'!AC93/'Effectifs bruts moyens'!AC93</f>
        <v>11867.399962495387</v>
      </c>
      <c r="AD93" s="69">
        <f>'Masses brutes'!AD93/'Effectifs bruts moyens'!AD93</f>
        <v>7685.1378804886099</v>
      </c>
      <c r="AE93" s="69">
        <f>'Masses brutes'!AE93/'Effectifs bruts moyens'!AE93</f>
        <v>6635.4699742606181</v>
      </c>
      <c r="AF93" s="69">
        <f>'Masses brutes'!AF93/'Effectifs bruts moyens'!AF93</f>
        <v>8027.1817351834707</v>
      </c>
      <c r="AG93" s="69">
        <f>'Masses brutes'!AG93/'Effectifs bruts moyens'!AG93</f>
        <v>7561.9422109332363</v>
      </c>
      <c r="AH93" s="69">
        <f>'Masses brutes'!AH93/'Effectifs bruts moyens'!AH93</f>
        <v>6301.8405343863687</v>
      </c>
      <c r="AI93" s="69">
        <f>'Masses brutes'!AI93/'Effectifs bruts moyens'!AI93</f>
        <v>7336.3017545385765</v>
      </c>
      <c r="AJ93" s="69">
        <f>'Masses brutes'!AJ93/'Effectifs bruts moyens'!AJ93</f>
        <v>7765.7359057560234</v>
      </c>
      <c r="AK93" s="69">
        <f>'Masses brutes'!AK93/'Effectifs bruts moyens'!AK93</f>
        <v>9584.2210986162318</v>
      </c>
      <c r="AL93" s="69">
        <f>'Masses brutes'!AL93/'Effectifs bruts moyens'!AL93</f>
        <v>6009.1060444681134</v>
      </c>
      <c r="AM93" s="69">
        <f>'Masses brutes'!AM93/'Effectifs bruts moyens'!AM93</f>
        <v>7650.2199214353541</v>
      </c>
      <c r="AN93" s="69">
        <f>'Masses brutes'!AN93/'Effectifs bruts moyens'!AN93</f>
        <v>5728.7400770848371</v>
      </c>
      <c r="AO93" s="69">
        <f>'Masses brutes'!AO93/'Effectifs bruts moyens'!AO93</f>
        <v>6788.2718659659558</v>
      </c>
      <c r="AP93" s="69">
        <f>'Masses brutes'!AP93/'Effectifs bruts moyens'!AP93</f>
        <v>5418.1481746412637</v>
      </c>
      <c r="AQ93" s="69">
        <f>'Masses brutes'!AQ93/'Effectifs bruts moyens'!AQ93</f>
        <v>11879.456601922873</v>
      </c>
      <c r="AR93" s="69">
        <f>'Masses brutes'!AR93/'Effectifs bruts moyens'!AR93</f>
        <v>11434.480532844094</v>
      </c>
      <c r="AS93" s="69">
        <f>'Masses brutes'!AS93/'Effectifs bruts moyens'!AS93</f>
        <v>11942.912688439479</v>
      </c>
      <c r="AT93" s="69">
        <f>'Masses brutes'!AT93/'Effectifs bruts moyens'!AT93</f>
        <v>11744.179730387941</v>
      </c>
      <c r="AU93" s="69">
        <f>'Masses brutes'!AU93/'Effectifs bruts moyens'!AU93</f>
        <v>7950.7015229059743</v>
      </c>
      <c r="AV93" s="69">
        <f>'Masses brutes'!AV93/'Effectifs bruts moyens'!AV93</f>
        <v>10953.991843565782</v>
      </c>
      <c r="AW93" s="69">
        <f>'Masses brutes'!AW93/'Effectifs bruts moyens'!AW93</f>
        <v>12433.556574983757</v>
      </c>
      <c r="AX93" s="69">
        <f>'Masses brutes'!AX93/'Effectifs bruts moyens'!AX93</f>
        <v>8806.8490244213826</v>
      </c>
      <c r="AY93" s="69">
        <f>'Masses brutes'!AY93/'Effectifs bruts moyens'!AY93</f>
        <v>6019.1596240692088</v>
      </c>
      <c r="AZ93" s="69">
        <f>'Masses brutes'!AZ93/'Effectifs bruts moyens'!AZ93</f>
        <v>8469.8668580808262</v>
      </c>
      <c r="BA93" s="69">
        <f>'Masses brutes'!BA93/'Effectifs bruts moyens'!BA93</f>
        <v>5904.7563897542677</v>
      </c>
      <c r="BB93" s="69">
        <f>'Masses brutes'!BB93/'Effectifs bruts moyens'!BB93</f>
        <v>7096.7331032252414</v>
      </c>
      <c r="BC93" s="69">
        <f>'Masses brutes'!BC93/'Effectifs bruts moyens'!BC93</f>
        <v>5214.4068235812319</v>
      </c>
      <c r="BD93" s="69">
        <f>'Masses brutes'!BD93/'Effectifs bruts moyens'!BD93</f>
        <v>7183.0594082753632</v>
      </c>
      <c r="BE93" s="69">
        <f>'Masses brutes'!BE93/'Effectifs bruts moyens'!BE93</f>
        <v>5682.1077640290614</v>
      </c>
      <c r="BF93" s="69" t="e">
        <f>'Masses brutes'!BF93/'Effectifs bruts moyens'!BF93</f>
        <v>#DIV/0!</v>
      </c>
      <c r="BG93" s="69">
        <f>'Masses brutes'!BG93/'Effectifs bruts moyens'!BG93</f>
        <v>5602.5610505310015</v>
      </c>
      <c r="BH93" s="69">
        <f>'Masses brutes'!BH93/'Effectifs bruts moyens'!BH93</f>
        <v>5465.0740929235772</v>
      </c>
    </row>
    <row r="94" spans="1:60" s="69" customFormat="1" ht="12" thickBot="1" x14ac:dyDescent="0.25">
      <c r="A94" s="138">
        <f t="shared" si="1"/>
        <v>43829</v>
      </c>
      <c r="B94" s="65">
        <f>'Masses brutes'!B94/'Effectifs bruts moyens'!B94</f>
        <v>8447.5023380487492</v>
      </c>
      <c r="C94" s="65">
        <f>'Masses brutes'!C94/'Effectifs bruts moyens'!C94</f>
        <v>8527.0139846437469</v>
      </c>
      <c r="D94" s="66">
        <f>'Masses brutes'!D94/'Effectifs bruts moyens'!D94</f>
        <v>10174.631382155707</v>
      </c>
      <c r="E94" s="67">
        <f>'Masses brutes'!E94/'Effectifs bruts moyens'!E94</f>
        <v>7576.5095044683576</v>
      </c>
      <c r="F94" s="67">
        <f>'Masses brutes'!F94/'Effectifs bruts moyens'!F94</f>
        <v>8169.7846457651794</v>
      </c>
      <c r="G94" s="67">
        <f>'Masses brutes'!G94/'Effectifs bruts moyens'!G94</f>
        <v>8259.4484004536116</v>
      </c>
      <c r="H94" s="67">
        <f>'Masses brutes'!H94/'Effectifs bruts moyens'!H94</f>
        <v>6662.7117743866293</v>
      </c>
      <c r="I94" s="68">
        <f>'Masses brutes'!I94/'Effectifs bruts moyens'!I94</f>
        <v>8738.3452143030463</v>
      </c>
      <c r="J94" s="67">
        <f>'Masses brutes'!J94/'Effectifs bruts moyens'!J94</f>
        <v>6418.8217354397639</v>
      </c>
      <c r="K94" s="67">
        <f>'Masses brutes'!K94/'Effectifs bruts moyens'!K94</f>
        <v>8649.6554305923419</v>
      </c>
      <c r="L94" s="67">
        <f>'Masses brutes'!L94/'Effectifs bruts moyens'!L94</f>
        <v>34243.18279950451</v>
      </c>
      <c r="M94" s="67">
        <f>'Masses brutes'!M94/'Effectifs bruts moyens'!M94</f>
        <v>10325.189881875671</v>
      </c>
      <c r="N94" s="67">
        <f>'Masses brutes'!N94/'Effectifs bruts moyens'!N94</f>
        <v>8226.2265525916882</v>
      </c>
      <c r="O94" s="67">
        <f>'Masses brutes'!O94/'Effectifs bruts moyens'!O94</f>
        <v>8155.7695431422471</v>
      </c>
      <c r="P94" s="67">
        <f>'Masses brutes'!P94/'Effectifs bruts moyens'!P94</f>
        <v>8835.1221127822337</v>
      </c>
      <c r="Q94" s="67">
        <f>'Masses brutes'!Q94/'Effectifs bruts moyens'!Q94</f>
        <v>14856.365450277422</v>
      </c>
      <c r="R94" s="67">
        <f>'Masses brutes'!R94/'Effectifs bruts moyens'!R94</f>
        <v>12305.440782350957</v>
      </c>
      <c r="S94" s="67">
        <f>'Masses brutes'!S94/'Effectifs bruts moyens'!S94</f>
        <v>13064.840606018292</v>
      </c>
      <c r="T94" s="67">
        <f>'Masses brutes'!T94/'Effectifs bruts moyens'!T94</f>
        <v>9715.1835306336816</v>
      </c>
      <c r="U94" s="67">
        <f>'Masses brutes'!U94/'Effectifs bruts moyens'!U94</f>
        <v>9226.5478256732076</v>
      </c>
      <c r="V94" s="67">
        <f>'Masses brutes'!V94/'Effectifs bruts moyens'!V94</f>
        <v>12557.831157947996</v>
      </c>
      <c r="W94" s="67">
        <f>'Masses brutes'!W94/'Effectifs bruts moyens'!W94</f>
        <v>10795.332132747728</v>
      </c>
      <c r="X94" s="67">
        <f>'Masses brutes'!X94/'Effectifs bruts moyens'!X94</f>
        <v>10789.734364738066</v>
      </c>
      <c r="Y94" s="67">
        <f>'Masses brutes'!Y94/'Effectifs bruts moyens'!Y94</f>
        <v>11977.470255746841</v>
      </c>
      <c r="Z94" s="67">
        <f>'Masses brutes'!Z94/'Effectifs bruts moyens'!Z94</f>
        <v>10518.181586462189</v>
      </c>
      <c r="AA94" s="67">
        <f>'Masses brutes'!AA94/'Effectifs bruts moyens'!AA94</f>
        <v>13674.432327891031</v>
      </c>
      <c r="AB94" s="67">
        <f>'Masses brutes'!AB94/'Effectifs bruts moyens'!AB94</f>
        <v>9567.8592631124593</v>
      </c>
      <c r="AC94" s="67">
        <f>'Masses brutes'!AC94/'Effectifs bruts moyens'!AC94</f>
        <v>13372.981361119604</v>
      </c>
      <c r="AD94" s="67">
        <f>'Masses brutes'!AD94/'Effectifs bruts moyens'!AD94</f>
        <v>9142.0010113195076</v>
      </c>
      <c r="AE94" s="67">
        <f>'Masses brutes'!AE94/'Effectifs bruts moyens'!AE94</f>
        <v>7576.5095044683576</v>
      </c>
      <c r="AF94" s="67">
        <f>'Masses brutes'!AF94/'Effectifs bruts moyens'!AF94</f>
        <v>9270.1179989177381</v>
      </c>
      <c r="AG94" s="67">
        <f>'Masses brutes'!AG94/'Effectifs bruts moyens'!AG94</f>
        <v>9430.2835347303171</v>
      </c>
      <c r="AH94" s="67">
        <f>'Masses brutes'!AH94/'Effectifs bruts moyens'!AH94</f>
        <v>7056.3337084109944</v>
      </c>
      <c r="AI94" s="67">
        <f>'Masses brutes'!AI94/'Effectifs bruts moyens'!AI94</f>
        <v>7904.2682215964051</v>
      </c>
      <c r="AJ94" s="67">
        <f>'Masses brutes'!AJ94/'Effectifs bruts moyens'!AJ94</f>
        <v>8021.9437106530058</v>
      </c>
      <c r="AK94" s="67">
        <f>'Masses brutes'!AK94/'Effectifs bruts moyens'!AK94</f>
        <v>10466.021341458571</v>
      </c>
      <c r="AL94" s="67">
        <f>'Masses brutes'!AL94/'Effectifs bruts moyens'!AL94</f>
        <v>6485.5685037709054</v>
      </c>
      <c r="AM94" s="67">
        <f>'Masses brutes'!AM94/'Effectifs bruts moyens'!AM94</f>
        <v>8606.1903458941797</v>
      </c>
      <c r="AN94" s="67">
        <f>'Masses brutes'!AN94/'Effectifs bruts moyens'!AN94</f>
        <v>5499.7499057945834</v>
      </c>
      <c r="AO94" s="67">
        <f>'Masses brutes'!AO94/'Effectifs bruts moyens'!AO94</f>
        <v>6465.8738277677858</v>
      </c>
      <c r="AP94" s="67">
        <f>'Masses brutes'!AP94/'Effectifs bruts moyens'!AP94</f>
        <v>5233.7780195183559</v>
      </c>
      <c r="AQ94" s="67">
        <f>'Masses brutes'!AQ94/'Effectifs bruts moyens'!AQ94</f>
        <v>13497.085169847225</v>
      </c>
      <c r="AR94" s="67">
        <f>'Masses brutes'!AR94/'Effectifs bruts moyens'!AR94</f>
        <v>10831.521978374049</v>
      </c>
      <c r="AS94" s="67">
        <f>'Masses brutes'!AS94/'Effectifs bruts moyens'!AS94</f>
        <v>12435.428468300186</v>
      </c>
      <c r="AT94" s="67">
        <f>'Masses brutes'!AT94/'Effectifs bruts moyens'!AT94</f>
        <v>13020.32630249564</v>
      </c>
      <c r="AU94" s="67">
        <f>'Masses brutes'!AU94/'Effectifs bruts moyens'!AU94</f>
        <v>9202.7479002347809</v>
      </c>
      <c r="AV94" s="67">
        <f>'Masses brutes'!AV94/'Effectifs bruts moyens'!AV94</f>
        <v>12102.861414385583</v>
      </c>
      <c r="AW94" s="67">
        <f>'Masses brutes'!AW94/'Effectifs bruts moyens'!AW94</f>
        <v>13482.765439374518</v>
      </c>
      <c r="AX94" s="67">
        <f>'Masses brutes'!AX94/'Effectifs bruts moyens'!AX94</f>
        <v>9361.7706098502695</v>
      </c>
      <c r="AY94" s="67">
        <f>'Masses brutes'!AY94/'Effectifs bruts moyens'!AY94</f>
        <v>6272.3489387745867</v>
      </c>
      <c r="AZ94" s="67">
        <f>'Masses brutes'!AZ94/'Effectifs bruts moyens'!AZ94</f>
        <v>9973.1005863993196</v>
      </c>
      <c r="BA94" s="67">
        <f>'Masses brutes'!BA94/'Effectifs bruts moyens'!BA94</f>
        <v>6556.9142028181486</v>
      </c>
      <c r="BB94" s="67">
        <f>'Masses brutes'!BB94/'Effectifs bruts moyens'!BB94</f>
        <v>7522.3296612448667</v>
      </c>
      <c r="BC94" s="67">
        <f>'Masses brutes'!BC94/'Effectifs bruts moyens'!BC94</f>
        <v>5304.5221166259953</v>
      </c>
      <c r="BD94" s="67">
        <f>'Masses brutes'!BD94/'Effectifs bruts moyens'!BD94</f>
        <v>7678.5403976357547</v>
      </c>
      <c r="BE94" s="67">
        <f>'Masses brutes'!BE94/'Effectifs bruts moyens'!BE94</f>
        <v>6156.6308135162753</v>
      </c>
      <c r="BF94" s="67" t="e">
        <f>'Masses brutes'!BF94/'Effectifs bruts moyens'!BF94</f>
        <v>#DIV/0!</v>
      </c>
      <c r="BG94" s="67">
        <f>'Masses brutes'!BG94/'Effectifs bruts moyens'!BG94</f>
        <v>5936.4343470680233</v>
      </c>
      <c r="BH94" s="67">
        <f>'Masses brutes'!BH94/'Effectifs bruts moyens'!BH94</f>
        <v>5702.8118792909036</v>
      </c>
    </row>
    <row r="95" spans="1:60" s="69" customFormat="1" x14ac:dyDescent="0.2">
      <c r="A95" s="138">
        <f t="shared" si="1"/>
        <v>43920</v>
      </c>
      <c r="B95" s="75">
        <f>'Masses brutes'!B95/'Effectifs bruts moyens'!B95</f>
        <v>7831.7454931403754</v>
      </c>
      <c r="C95" s="75">
        <f>'Masses brutes'!C95/'Effectifs bruts moyens'!C95</f>
        <v>7909.1137602102554</v>
      </c>
      <c r="D95" s="76">
        <f>'Masses brutes'!D95/'Effectifs bruts moyens'!D95</f>
        <v>9313.0597232543387</v>
      </c>
      <c r="E95" s="69">
        <f>'Masses brutes'!E95/'Effectifs bruts moyens'!E95</f>
        <v>6648.5204706182785</v>
      </c>
      <c r="F95" s="69">
        <f>'Masses brutes'!F95/'Effectifs bruts moyens'!F95</f>
        <v>7638.3594648527096</v>
      </c>
      <c r="G95" s="69">
        <f>'Masses brutes'!G95/'Effectifs bruts moyens'!G95</f>
        <v>7731.0214533516973</v>
      </c>
      <c r="H95" s="69">
        <f>'Masses brutes'!H95/'Effectifs bruts moyens'!H95</f>
        <v>5947.4695995245793</v>
      </c>
      <c r="I95" s="78">
        <f>'Masses brutes'!I95/'Effectifs bruts moyens'!I95</f>
        <v>8127.0389303994971</v>
      </c>
      <c r="J95" s="69">
        <f>'Masses brutes'!J95/'Effectifs bruts moyens'!J95</f>
        <v>5796.0871125923468</v>
      </c>
      <c r="K95" s="69">
        <f>'Masses brutes'!K95/'Effectifs bruts moyens'!K95</f>
        <v>8144.3678654092164</v>
      </c>
      <c r="L95" s="69">
        <f>'Masses brutes'!L95/'Effectifs bruts moyens'!L95</f>
        <v>30211.066642971389</v>
      </c>
      <c r="M95" s="69">
        <f>'Masses brutes'!M95/'Effectifs bruts moyens'!M95</f>
        <v>9065.1523701309088</v>
      </c>
      <c r="N95" s="69">
        <f>'Masses brutes'!N95/'Effectifs bruts moyens'!N95</f>
        <v>6989.3310522823958</v>
      </c>
      <c r="O95" s="69">
        <f>'Masses brutes'!O95/'Effectifs bruts moyens'!O95</f>
        <v>7509.1699173083807</v>
      </c>
      <c r="P95" s="69">
        <f>'Masses brutes'!P95/'Effectifs bruts moyens'!P95</f>
        <v>7691.5610361305762</v>
      </c>
      <c r="Q95" s="69">
        <f>'Masses brutes'!Q95/'Effectifs bruts moyens'!Q95</f>
        <v>14264.665797417258</v>
      </c>
      <c r="R95" s="69">
        <f>'Masses brutes'!R95/'Effectifs bruts moyens'!R95</f>
        <v>11916.575003904974</v>
      </c>
      <c r="S95" s="69">
        <f>'Masses brutes'!S95/'Effectifs bruts moyens'!S95</f>
        <v>13009.324843267639</v>
      </c>
      <c r="T95" s="69">
        <f>'Masses brutes'!T95/'Effectifs bruts moyens'!T95</f>
        <v>8544.744632351345</v>
      </c>
      <c r="U95" s="69">
        <f>'Masses brutes'!U95/'Effectifs bruts moyens'!U95</f>
        <v>8156.9038009796295</v>
      </c>
      <c r="V95" s="69">
        <f>'Masses brutes'!V95/'Effectifs bruts moyens'!V95</f>
        <v>12992.056110815634</v>
      </c>
      <c r="W95" s="69">
        <f>'Masses brutes'!W95/'Effectifs bruts moyens'!W95</f>
        <v>10716.950958704421</v>
      </c>
      <c r="X95" s="69">
        <f>'Masses brutes'!X95/'Effectifs bruts moyens'!X95</f>
        <v>9761.5021148450978</v>
      </c>
      <c r="Y95" s="69">
        <f>'Masses brutes'!Y95/'Effectifs bruts moyens'!Y95</f>
        <v>11183.129472181028</v>
      </c>
      <c r="Z95" s="69">
        <f>'Masses brutes'!Z95/'Effectifs bruts moyens'!Z95</f>
        <v>10010.344894422968</v>
      </c>
      <c r="AA95" s="69">
        <f>'Masses brutes'!AA95/'Effectifs bruts moyens'!AA95</f>
        <v>12534.503193445094</v>
      </c>
      <c r="AB95" s="69">
        <f>'Masses brutes'!AB95/'Effectifs bruts moyens'!AB95</f>
        <v>8790.8186137706616</v>
      </c>
      <c r="AC95" s="69">
        <f>'Masses brutes'!AC95/'Effectifs bruts moyens'!AC95</f>
        <v>12457.647686083668</v>
      </c>
      <c r="AD95" s="69">
        <f>'Masses brutes'!AD95/'Effectifs bruts moyens'!AD95</f>
        <v>8188.7123224647567</v>
      </c>
      <c r="AE95" s="69">
        <f>'Masses brutes'!AE95/'Effectifs bruts moyens'!AE95</f>
        <v>6648.5204706182785</v>
      </c>
      <c r="AF95" s="69">
        <f>'Masses brutes'!AF95/'Effectifs bruts moyens'!AF95</f>
        <v>8421.883958926157</v>
      </c>
      <c r="AG95" s="69">
        <f>'Masses brutes'!AG95/'Effectifs bruts moyens'!AG95</f>
        <v>7889.2675457059095</v>
      </c>
      <c r="AH95" s="69">
        <f>'Masses brutes'!AH95/'Effectifs bruts moyens'!AH95</f>
        <v>6212.0774846966315</v>
      </c>
      <c r="AI95" s="69">
        <f>'Masses brutes'!AI95/'Effectifs bruts moyens'!AI95</f>
        <v>7099.4744376603021</v>
      </c>
      <c r="AJ95" s="69">
        <f>'Masses brutes'!AJ95/'Effectifs bruts moyens'!AJ95</f>
        <v>7339.9185844100539</v>
      </c>
      <c r="AK95" s="69">
        <f>'Masses brutes'!AK95/'Effectifs bruts moyens'!AK95</f>
        <v>9955.124277663821</v>
      </c>
      <c r="AL95" s="69">
        <f>'Masses brutes'!AL95/'Effectifs bruts moyens'!AL95</f>
        <v>5515.3820409990976</v>
      </c>
      <c r="AM95" s="69">
        <f>'Masses brutes'!AM95/'Effectifs bruts moyens'!AM95</f>
        <v>7325.8993228999243</v>
      </c>
      <c r="AN95" s="69">
        <f>'Masses brutes'!AN95/'Effectifs bruts moyens'!AN95</f>
        <v>4788.0886485991405</v>
      </c>
      <c r="AO95" s="69">
        <f>'Masses brutes'!AO95/'Effectifs bruts moyens'!AO95</f>
        <v>6057.1837664601526</v>
      </c>
      <c r="AP95" s="69">
        <f>'Masses brutes'!AP95/'Effectifs bruts moyens'!AP95</f>
        <v>4451.787112123402</v>
      </c>
      <c r="AQ95" s="69">
        <f>'Masses brutes'!AQ95/'Effectifs bruts moyens'!AQ95</f>
        <v>12695.269865709326</v>
      </c>
      <c r="AR95" s="69">
        <f>'Masses brutes'!AR95/'Effectifs bruts moyens'!AR95</f>
        <v>11914.647865849582</v>
      </c>
      <c r="AS95" s="69">
        <f>'Masses brutes'!AS95/'Effectifs bruts moyens'!AS95</f>
        <v>12484.927255130586</v>
      </c>
      <c r="AT95" s="69">
        <f>'Masses brutes'!AT95/'Effectifs bruts moyens'!AT95</f>
        <v>14789.583313572371</v>
      </c>
      <c r="AU95" s="69">
        <f>'Masses brutes'!AU95/'Effectifs bruts moyens'!AU95</f>
        <v>8125.3345216714442</v>
      </c>
      <c r="AV95" s="69">
        <f>'Masses brutes'!AV95/'Effectifs bruts moyens'!AV95</f>
        <v>11810.495373362519</v>
      </c>
      <c r="AW95" s="69">
        <f>'Masses brutes'!AW95/'Effectifs bruts moyens'!AW95</f>
        <v>13153.557838125371</v>
      </c>
      <c r="AX95" s="69">
        <f>'Masses brutes'!AX95/'Effectifs bruts moyens'!AX95</f>
        <v>9247.3861642847933</v>
      </c>
      <c r="AY95" s="69">
        <f>'Masses brutes'!AY95/'Effectifs bruts moyens'!AY95</f>
        <v>5769.6684821906629</v>
      </c>
      <c r="AZ95" s="69">
        <f>'Masses brutes'!AZ95/'Effectifs bruts moyens'!AZ95</f>
        <v>7580.8264475358255</v>
      </c>
      <c r="BA95" s="69">
        <f>'Masses brutes'!BA95/'Effectifs bruts moyens'!BA95</f>
        <v>5813.3902886943461</v>
      </c>
      <c r="BB95" s="69">
        <f>'Masses brutes'!BB95/'Effectifs bruts moyens'!BB95</f>
        <v>6902.3677438129789</v>
      </c>
      <c r="BC95" s="69">
        <f>'Masses brutes'!BC95/'Effectifs bruts moyens'!BC95</f>
        <v>4991.7331903754903</v>
      </c>
      <c r="BD95" s="69">
        <f>'Masses brutes'!BD95/'Effectifs bruts moyens'!BD95</f>
        <v>6465.6880847949369</v>
      </c>
      <c r="BE95" s="69">
        <f>'Masses brutes'!BE95/'Effectifs bruts moyens'!BE95</f>
        <v>5348.7536489371641</v>
      </c>
      <c r="BF95" s="69" t="e">
        <f>'Masses brutes'!BF95/'Effectifs bruts moyens'!BF95</f>
        <v>#DIV/0!</v>
      </c>
      <c r="BG95" s="69">
        <f>'Masses brutes'!BG95/'Effectifs bruts moyens'!BG95</f>
        <v>5422.6297339567191</v>
      </c>
      <c r="BH95" s="69">
        <f>'Masses brutes'!BH95/'Effectifs bruts moyens'!BH95</f>
        <v>5315.0284167609407</v>
      </c>
    </row>
    <row r="96" spans="1:60" s="69" customFormat="1" x14ac:dyDescent="0.2">
      <c r="A96" s="138">
        <f t="shared" si="1"/>
        <v>44012</v>
      </c>
      <c r="B96" s="75">
        <f>'Masses brutes'!B96/'Effectifs bruts moyens'!B96</f>
        <v>6928.7864044814696</v>
      </c>
      <c r="C96" s="75">
        <f>'Masses brutes'!C96/'Effectifs bruts moyens'!C96</f>
        <v>6961.6374558270954</v>
      </c>
      <c r="D96" s="76">
        <f>'Masses brutes'!D96/'Effectifs bruts moyens'!D96</f>
        <v>8645.3303057854337</v>
      </c>
      <c r="E96" s="69">
        <f>'Masses brutes'!E96/'Effectifs bruts moyens'!E96</f>
        <v>5836.5745408219682</v>
      </c>
      <c r="F96" s="69">
        <f>'Masses brutes'!F96/'Effectifs bruts moyens'!F96</f>
        <v>6668.9171680873415</v>
      </c>
      <c r="G96" s="69">
        <f>'Masses brutes'!G96/'Effectifs bruts moyens'!G96</f>
        <v>6702.7375069478421</v>
      </c>
      <c r="H96" s="69">
        <f>'Masses brutes'!H96/'Effectifs bruts moyens'!H96</f>
        <v>5809.9137235544467</v>
      </c>
      <c r="I96" s="78">
        <f>'Masses brutes'!I96/'Effectifs bruts moyens'!I96</f>
        <v>7112.67657819543</v>
      </c>
      <c r="J96" s="69">
        <f>'Masses brutes'!J96/'Effectifs bruts moyens'!J96</f>
        <v>5670.6412586005999</v>
      </c>
      <c r="K96" s="69">
        <f>'Masses brutes'!K96/'Effectifs bruts moyens'!K96</f>
        <v>6923.2173157744173</v>
      </c>
      <c r="L96" s="69">
        <f>'Masses brutes'!L96/'Effectifs bruts moyens'!L96</f>
        <v>104140.50869193158</v>
      </c>
      <c r="M96" s="69">
        <f>'Masses brutes'!M96/'Effectifs bruts moyens'!M96</f>
        <v>8893.8131736971918</v>
      </c>
      <c r="N96" s="69">
        <f>'Masses brutes'!N96/'Effectifs bruts moyens'!N96</f>
        <v>6602.1414667122745</v>
      </c>
      <c r="O96" s="69">
        <f>'Masses brutes'!O96/'Effectifs bruts moyens'!O96</f>
        <v>6294.1601482139049</v>
      </c>
      <c r="P96" s="69">
        <f>'Masses brutes'!P96/'Effectifs bruts moyens'!P96</f>
        <v>7923.6314108663273</v>
      </c>
      <c r="Q96" s="69">
        <f>'Masses brutes'!Q96/'Effectifs bruts moyens'!Q96</f>
        <v>15320.931037409113</v>
      </c>
      <c r="R96" s="69">
        <f>'Masses brutes'!R96/'Effectifs bruts moyens'!R96</f>
        <v>11436.242516145841</v>
      </c>
      <c r="S96" s="69">
        <f>'Masses brutes'!S96/'Effectifs bruts moyens'!S96</f>
        <v>12371.959634967512</v>
      </c>
      <c r="T96" s="69">
        <f>'Masses brutes'!T96/'Effectifs bruts moyens'!T96</f>
        <v>7622.4218069999242</v>
      </c>
      <c r="U96" s="69">
        <f>'Masses brutes'!U96/'Effectifs bruts moyens'!U96</f>
        <v>7128.015265126729</v>
      </c>
      <c r="V96" s="69">
        <f>'Masses brutes'!V96/'Effectifs bruts moyens'!V96</f>
        <v>11498.034069211639</v>
      </c>
      <c r="W96" s="69">
        <f>'Masses brutes'!W96/'Effectifs bruts moyens'!W96</f>
        <v>9110.4441830785909</v>
      </c>
      <c r="X96" s="69">
        <f>'Masses brutes'!X96/'Effectifs bruts moyens'!X96</f>
        <v>8982.9973044372873</v>
      </c>
      <c r="Y96" s="69">
        <f>'Masses brutes'!Y96/'Effectifs bruts moyens'!Y96</f>
        <v>9874.9891785946493</v>
      </c>
      <c r="Z96" s="69">
        <f>'Masses brutes'!Z96/'Effectifs bruts moyens'!Z96</f>
        <v>7558.9496352327678</v>
      </c>
      <c r="AA96" s="69">
        <f>'Masses brutes'!AA96/'Effectifs bruts moyens'!AA96</f>
        <v>12521.772891051356</v>
      </c>
      <c r="AB96" s="69">
        <f>'Masses brutes'!AB96/'Effectifs bruts moyens'!AB96</f>
        <v>7618.2568990512909</v>
      </c>
      <c r="AC96" s="69">
        <f>'Masses brutes'!AC96/'Effectifs bruts moyens'!AC96</f>
        <v>14880.603341207527</v>
      </c>
      <c r="AD96" s="69">
        <f>'Masses brutes'!AD96/'Effectifs bruts moyens'!AD96</f>
        <v>7370.4074661859468</v>
      </c>
      <c r="AE96" s="69">
        <f>'Masses brutes'!AE96/'Effectifs bruts moyens'!AE96</f>
        <v>5836.5745408219682</v>
      </c>
      <c r="AF96" s="69">
        <f>'Masses brutes'!AF96/'Effectifs bruts moyens'!AF96</f>
        <v>7151.7266186709794</v>
      </c>
      <c r="AG96" s="69">
        <f>'Masses brutes'!AG96/'Effectifs bruts moyens'!AG96</f>
        <v>6929.3388218133532</v>
      </c>
      <c r="AH96" s="69">
        <f>'Masses brutes'!AH96/'Effectifs bruts moyens'!AH96</f>
        <v>5486.6043808491022</v>
      </c>
      <c r="AI96" s="69">
        <f>'Masses brutes'!AI96/'Effectifs bruts moyens'!AI96</f>
        <v>6095.4604883227257</v>
      </c>
      <c r="AJ96" s="69">
        <f>'Masses brutes'!AJ96/'Effectifs bruts moyens'!AJ96</f>
        <v>5671.4671017642677</v>
      </c>
      <c r="AK96" s="69">
        <f>'Masses brutes'!AK96/'Effectifs bruts moyens'!AK96</f>
        <v>8446.0392484088115</v>
      </c>
      <c r="AL96" s="69">
        <f>'Masses brutes'!AL96/'Effectifs bruts moyens'!AL96</f>
        <v>4908.5302604868721</v>
      </c>
      <c r="AM96" s="69">
        <f>'Masses brutes'!AM96/'Effectifs bruts moyens'!AM96</f>
        <v>6949.6184655094521</v>
      </c>
      <c r="AN96" s="69">
        <f>'Masses brutes'!AN96/'Effectifs bruts moyens'!AN96</f>
        <v>2316.4799627040156</v>
      </c>
      <c r="AO96" s="69">
        <f>'Masses brutes'!AO96/'Effectifs bruts moyens'!AO96</f>
        <v>2667.8399873592844</v>
      </c>
      <c r="AP96" s="69">
        <f>'Masses brutes'!AP96/'Effectifs bruts moyens'!AP96</f>
        <v>2220.5646126636079</v>
      </c>
      <c r="AQ96" s="69">
        <f>'Masses brutes'!AQ96/'Effectifs bruts moyens'!AQ96</f>
        <v>11054.140457790982</v>
      </c>
      <c r="AR96" s="69">
        <f>'Masses brutes'!AR96/'Effectifs bruts moyens'!AR96</f>
        <v>10635.08917860512</v>
      </c>
      <c r="AS96" s="69">
        <f>'Masses brutes'!AS96/'Effectifs bruts moyens'!AS96</f>
        <v>11355.357625645473</v>
      </c>
      <c r="AT96" s="69">
        <f>'Masses brutes'!AT96/'Effectifs bruts moyens'!AT96</f>
        <v>12352.859428003261</v>
      </c>
      <c r="AU96" s="69">
        <f>'Masses brutes'!AU96/'Effectifs bruts moyens'!AU96</f>
        <v>7341.6264991641829</v>
      </c>
      <c r="AV96" s="69">
        <f>'Masses brutes'!AV96/'Effectifs bruts moyens'!AV96</f>
        <v>10291.135630526005</v>
      </c>
      <c r="AW96" s="69">
        <f>'Masses brutes'!AW96/'Effectifs bruts moyens'!AW96</f>
        <v>12756.487870344927</v>
      </c>
      <c r="AX96" s="69">
        <f>'Masses brutes'!AX96/'Effectifs bruts moyens'!AX96</f>
        <v>7601.0992094536441</v>
      </c>
      <c r="AY96" s="69">
        <f>'Masses brutes'!AY96/'Effectifs bruts moyens'!AY96</f>
        <v>5145.4535665525209</v>
      </c>
      <c r="AZ96" s="69">
        <f>'Masses brutes'!AZ96/'Effectifs bruts moyens'!AZ96</f>
        <v>8716.8136999163144</v>
      </c>
      <c r="BA96" s="69">
        <f>'Masses brutes'!BA96/'Effectifs bruts moyens'!BA96</f>
        <v>5250.6885585579566</v>
      </c>
      <c r="BB96" s="69">
        <f>'Masses brutes'!BB96/'Effectifs bruts moyens'!BB96</f>
        <v>6639.55560032015</v>
      </c>
      <c r="BC96" s="69">
        <f>'Masses brutes'!BC96/'Effectifs bruts moyens'!BC96</f>
        <v>4856.9408205751088</v>
      </c>
      <c r="BD96" s="69">
        <f>'Masses brutes'!BD96/'Effectifs bruts moyens'!BD96</f>
        <v>3919.5781946427073</v>
      </c>
      <c r="BE96" s="69">
        <f>'Masses brutes'!BE96/'Effectifs bruts moyens'!BE96</f>
        <v>4732.8441490095292</v>
      </c>
      <c r="BF96" s="69" t="e">
        <f>'Masses brutes'!BF96/'Effectifs bruts moyens'!BF96</f>
        <v>#DIV/0!</v>
      </c>
      <c r="BG96" s="69">
        <f>'Masses brutes'!BG96/'Effectifs bruts moyens'!BG96</f>
        <v>5117.795646849032</v>
      </c>
      <c r="BH96" s="69">
        <f>'Masses brutes'!BH96/'Effectifs bruts moyens'!BH96</f>
        <v>4962.6866855904209</v>
      </c>
    </row>
    <row r="97" spans="1:60" s="69" customFormat="1" x14ac:dyDescent="0.2">
      <c r="A97" s="138">
        <f t="shared" si="1"/>
        <v>44104</v>
      </c>
      <c r="B97" s="75">
        <f>'Masses brutes'!B97/'Effectifs bruts moyens'!B97</f>
        <v>7750.931559683112</v>
      </c>
      <c r="C97" s="75">
        <f>'Masses brutes'!C97/'Effectifs bruts moyens'!C97</f>
        <v>7783.9260374479554</v>
      </c>
      <c r="D97" s="76">
        <f>'Masses brutes'!D97/'Effectifs bruts moyens'!D97</f>
        <v>8970.3903254345387</v>
      </c>
      <c r="E97" s="69">
        <f>'Masses brutes'!E97/'Effectifs bruts moyens'!E97</f>
        <v>6658.9622692530638</v>
      </c>
      <c r="F97" s="69">
        <f>'Masses brutes'!F97/'Effectifs bruts moyens'!F97</f>
        <v>7606.4935345623362</v>
      </c>
      <c r="G97" s="69">
        <f>'Masses brutes'!G97/'Effectifs bruts moyens'!G97</f>
        <v>7643.3525371300993</v>
      </c>
      <c r="H97" s="69">
        <f>'Masses brutes'!H97/'Effectifs bruts moyens'!H97</f>
        <v>6886.7872428668406</v>
      </c>
      <c r="I97" s="78">
        <f>'Masses brutes'!I97/'Effectifs bruts moyens'!I97</f>
        <v>7982.8494224753913</v>
      </c>
      <c r="J97" s="69">
        <f>'Masses brutes'!J97/'Effectifs bruts moyens'!J97</f>
        <v>6154.7085881604889</v>
      </c>
      <c r="K97" s="69">
        <f>'Masses brutes'!K97/'Effectifs bruts moyens'!K97</f>
        <v>7962.75725310489</v>
      </c>
      <c r="L97" s="69">
        <f>'Masses brutes'!L97/'Effectifs bruts moyens'!L97</f>
        <v>52455.830033894781</v>
      </c>
      <c r="M97" s="69">
        <f>'Masses brutes'!M97/'Effectifs bruts moyens'!M97</f>
        <v>8711.8977365085466</v>
      </c>
      <c r="N97" s="69">
        <f>'Masses brutes'!N97/'Effectifs bruts moyens'!N97</f>
        <v>7116.9989580531046</v>
      </c>
      <c r="O97" s="69">
        <f>'Masses brutes'!O97/'Effectifs bruts moyens'!O97</f>
        <v>7241.3463987761925</v>
      </c>
      <c r="P97" s="69">
        <f>'Masses brutes'!P97/'Effectifs bruts moyens'!P97</f>
        <v>7798.4338727472159</v>
      </c>
      <c r="Q97" s="69">
        <f>'Masses brutes'!Q97/'Effectifs bruts moyens'!Q97</f>
        <v>13995.135085031441</v>
      </c>
      <c r="R97" s="69">
        <f>'Masses brutes'!R97/'Effectifs bruts moyens'!R97</f>
        <v>10955.199516270215</v>
      </c>
      <c r="S97" s="69">
        <f>'Masses brutes'!S97/'Effectifs bruts moyens'!S97</f>
        <v>11583.960669083168</v>
      </c>
      <c r="T97" s="69">
        <f>'Masses brutes'!T97/'Effectifs bruts moyens'!T97</f>
        <v>8611.1618773016326</v>
      </c>
      <c r="U97" s="69">
        <f>'Masses brutes'!U97/'Effectifs bruts moyens'!U97</f>
        <v>8152.161353888192</v>
      </c>
      <c r="V97" s="69">
        <f>'Masses brutes'!V97/'Effectifs bruts moyens'!V97</f>
        <v>11448.339651605354</v>
      </c>
      <c r="W97" s="69">
        <f>'Masses brutes'!W97/'Effectifs bruts moyens'!W97</f>
        <v>9695.6193988867926</v>
      </c>
      <c r="X97" s="69">
        <f>'Masses brutes'!X97/'Effectifs bruts moyens'!X97</f>
        <v>9455.4480886395395</v>
      </c>
      <c r="Y97" s="69">
        <f>'Masses brutes'!Y97/'Effectifs bruts moyens'!Y97</f>
        <v>10199.736486464168</v>
      </c>
      <c r="Z97" s="69">
        <f>'Masses brutes'!Z97/'Effectifs bruts moyens'!Z97</f>
        <v>9299.8534674500606</v>
      </c>
      <c r="AA97" s="69">
        <f>'Masses brutes'!AA97/'Effectifs bruts moyens'!AA97</f>
        <v>11222.553128331892</v>
      </c>
      <c r="AB97" s="69">
        <f>'Masses brutes'!AB97/'Effectifs bruts moyens'!AB97</f>
        <v>8664.0270256346957</v>
      </c>
      <c r="AC97" s="69">
        <f>'Masses brutes'!AC97/'Effectifs bruts moyens'!AC97</f>
        <v>12238.799510048535</v>
      </c>
      <c r="AD97" s="69">
        <f>'Masses brutes'!AD97/'Effectifs bruts moyens'!AD97</f>
        <v>7758.9589358469593</v>
      </c>
      <c r="AE97" s="69">
        <f>'Masses brutes'!AE97/'Effectifs bruts moyens'!AE97</f>
        <v>6658.9622692530638</v>
      </c>
      <c r="AF97" s="69">
        <f>'Masses brutes'!AF97/'Effectifs bruts moyens'!AF97</f>
        <v>8005.3425308769702</v>
      </c>
      <c r="AG97" s="69">
        <f>'Masses brutes'!AG97/'Effectifs bruts moyens'!AG97</f>
        <v>7633.3551458122274</v>
      </c>
      <c r="AH97" s="69">
        <f>'Masses brutes'!AH97/'Effectifs bruts moyens'!AH97</f>
        <v>6325.0488607224725</v>
      </c>
      <c r="AI97" s="69">
        <f>'Masses brutes'!AI97/'Effectifs bruts moyens'!AI97</f>
        <v>7481.0704595246252</v>
      </c>
      <c r="AJ97" s="69">
        <f>'Masses brutes'!AJ97/'Effectifs bruts moyens'!AJ97</f>
        <v>7954.3208607043398</v>
      </c>
      <c r="AK97" s="69">
        <f>'Masses brutes'!AK97/'Effectifs bruts moyens'!AK97</f>
        <v>9598.4805834924846</v>
      </c>
      <c r="AL97" s="69">
        <f>'Masses brutes'!AL97/'Effectifs bruts moyens'!AL97</f>
        <v>6198.8325856680513</v>
      </c>
      <c r="AM97" s="69">
        <f>'Masses brutes'!AM97/'Effectifs bruts moyens'!AM97</f>
        <v>7280.8916855515436</v>
      </c>
      <c r="AN97" s="69">
        <f>'Masses brutes'!AN97/'Effectifs bruts moyens'!AN97</f>
        <v>5308.7940119875766</v>
      </c>
      <c r="AO97" s="69">
        <f>'Masses brutes'!AO97/'Effectifs bruts moyens'!AO97</f>
        <v>6213.9202549050524</v>
      </c>
      <c r="AP97" s="69">
        <f>'Masses brutes'!AP97/'Effectifs bruts moyens'!AP97</f>
        <v>5071.8377191596328</v>
      </c>
      <c r="AQ97" s="69">
        <f>'Masses brutes'!AQ97/'Effectifs bruts moyens'!AQ97</f>
        <v>12023.179799765934</v>
      </c>
      <c r="AR97" s="69">
        <f>'Masses brutes'!AR97/'Effectifs bruts moyens'!AR97</f>
        <v>11601.762905153608</v>
      </c>
      <c r="AS97" s="69">
        <f>'Masses brutes'!AS97/'Effectifs bruts moyens'!AS97</f>
        <v>11690.849087891718</v>
      </c>
      <c r="AT97" s="69">
        <f>'Masses brutes'!AT97/'Effectifs bruts moyens'!AT97</f>
        <v>11967.323670731021</v>
      </c>
      <c r="AU97" s="69">
        <f>'Masses brutes'!AU97/'Effectifs bruts moyens'!AU97</f>
        <v>8075.4652432386529</v>
      </c>
      <c r="AV97" s="69">
        <f>'Masses brutes'!AV97/'Effectifs bruts moyens'!AV97</f>
        <v>10800.626769062876</v>
      </c>
      <c r="AW97" s="69">
        <f>'Masses brutes'!AW97/'Effectifs bruts moyens'!AW97</f>
        <v>12436.507853102736</v>
      </c>
      <c r="AX97" s="69">
        <f>'Masses brutes'!AX97/'Effectifs bruts moyens'!AX97</f>
        <v>8761.5205952080341</v>
      </c>
      <c r="AY97" s="69">
        <f>'Masses brutes'!AY97/'Effectifs bruts moyens'!AY97</f>
        <v>6013.4169274449305</v>
      </c>
      <c r="AZ97" s="69">
        <f>'Masses brutes'!AZ97/'Effectifs bruts moyens'!AZ97</f>
        <v>8652.370248471274</v>
      </c>
      <c r="BA97" s="69">
        <f>'Masses brutes'!BA97/'Effectifs bruts moyens'!BA97</f>
        <v>6077.8118655790186</v>
      </c>
      <c r="BB97" s="69">
        <f>'Masses brutes'!BB97/'Effectifs bruts moyens'!BB97</f>
        <v>7215.3112648874067</v>
      </c>
      <c r="BC97" s="69">
        <f>'Masses brutes'!BC97/'Effectifs bruts moyens'!BC97</f>
        <v>5286.1553155345246</v>
      </c>
      <c r="BD97" s="69">
        <f>'Masses brutes'!BD97/'Effectifs bruts moyens'!BD97</f>
        <v>6959.6166110558697</v>
      </c>
      <c r="BE97" s="69">
        <f>'Masses brutes'!BE97/'Effectifs bruts moyens'!BE97</f>
        <v>5725.448564387606</v>
      </c>
      <c r="BF97" s="69" t="e">
        <f>'Masses brutes'!BF97/'Effectifs bruts moyens'!BF97</f>
        <v>#DIV/0!</v>
      </c>
      <c r="BG97" s="69">
        <f>'Masses brutes'!BG97/'Effectifs bruts moyens'!BG97</f>
        <v>5682.0081640034905</v>
      </c>
      <c r="BH97" s="69">
        <f>'Masses brutes'!BH97/'Effectifs bruts moyens'!BH97</f>
        <v>5544.8298255242262</v>
      </c>
    </row>
    <row r="98" spans="1:60" s="69" customFormat="1" ht="12" thickBot="1" x14ac:dyDescent="0.25">
      <c r="A98" s="138">
        <f t="shared" si="1"/>
        <v>44195</v>
      </c>
      <c r="B98" s="65">
        <f>'Masses brutes'!B98/'Effectifs bruts moyens'!B98</f>
        <v>8265.6513963942944</v>
      </c>
      <c r="C98" s="65">
        <f>'Masses brutes'!C98/'Effectifs bruts moyens'!C98</f>
        <v>8325.0932580838999</v>
      </c>
      <c r="D98" s="66">
        <f>'Masses brutes'!D98/'Effectifs bruts moyens'!D98</f>
        <v>10152.051039592629</v>
      </c>
      <c r="E98" s="67">
        <f>'Masses brutes'!E98/'Effectifs bruts moyens'!E98</f>
        <v>7611.3550618493027</v>
      </c>
      <c r="F98" s="67">
        <f>'Masses brutes'!F98/'Effectifs bruts moyens'!F98</f>
        <v>7934.7459262368857</v>
      </c>
      <c r="G98" s="67">
        <f>'Masses brutes'!G98/'Effectifs bruts moyens'!G98</f>
        <v>7996.0885564677437</v>
      </c>
      <c r="H98" s="67">
        <f>'Masses brutes'!H98/'Effectifs bruts moyens'!H98</f>
        <v>6814.5321182500575</v>
      </c>
      <c r="I98" s="68">
        <f>'Masses brutes'!I98/'Effectifs bruts moyens'!I98</f>
        <v>8523.0204367561855</v>
      </c>
      <c r="J98" s="67">
        <f>'Masses brutes'!J98/'Effectifs bruts moyens'!J98</f>
        <v>6534.1925591573745</v>
      </c>
      <c r="K98" s="67">
        <f>'Masses brutes'!K98/'Effectifs bruts moyens'!K98</f>
        <v>8317.1674057952823</v>
      </c>
      <c r="L98" s="67">
        <f>'Masses brutes'!L98/'Effectifs bruts moyens'!L98</f>
        <v>42578.081312742004</v>
      </c>
      <c r="M98" s="67">
        <f>'Masses brutes'!M98/'Effectifs bruts moyens'!M98</f>
        <v>10299.313312432758</v>
      </c>
      <c r="N98" s="67">
        <f>'Masses brutes'!N98/'Effectifs bruts moyens'!N98</f>
        <v>8215.834762140461</v>
      </c>
      <c r="O98" s="67">
        <f>'Masses brutes'!O98/'Effectifs bruts moyens'!O98</f>
        <v>7942.1738334194297</v>
      </c>
      <c r="P98" s="67">
        <f>'Masses brutes'!P98/'Effectifs bruts moyens'!P98</f>
        <v>8775.8176029289334</v>
      </c>
      <c r="Q98" s="67">
        <f>'Masses brutes'!Q98/'Effectifs bruts moyens'!Q98</f>
        <v>15021.568888908827</v>
      </c>
      <c r="R98" s="67">
        <f>'Masses brutes'!R98/'Effectifs bruts moyens'!R98</f>
        <v>12580.130076821988</v>
      </c>
      <c r="S98" s="67">
        <f>'Masses brutes'!S98/'Effectifs bruts moyens'!S98</f>
        <v>13342.815911318228</v>
      </c>
      <c r="T98" s="67">
        <f>'Masses brutes'!T98/'Effectifs bruts moyens'!T98</f>
        <v>9876.6858171800632</v>
      </c>
      <c r="U98" s="67">
        <f>'Masses brutes'!U98/'Effectifs bruts moyens'!U98</f>
        <v>8992.6765487896355</v>
      </c>
      <c r="V98" s="67">
        <f>'Masses brutes'!V98/'Effectifs bruts moyens'!V98</f>
        <v>12489.962255611175</v>
      </c>
      <c r="W98" s="67">
        <f>'Masses brutes'!W98/'Effectifs bruts moyens'!W98</f>
        <v>10822.703723022461</v>
      </c>
      <c r="X98" s="67">
        <f>'Masses brutes'!X98/'Effectifs bruts moyens'!X98</f>
        <v>10733.046851584095</v>
      </c>
      <c r="Y98" s="67">
        <f>'Masses brutes'!Y98/'Effectifs bruts moyens'!Y98</f>
        <v>11751.251079497624</v>
      </c>
      <c r="Z98" s="67">
        <f>'Masses brutes'!Z98/'Effectifs bruts moyens'!Z98</f>
        <v>10784.517683144511</v>
      </c>
      <c r="AA98" s="67">
        <f>'Masses brutes'!AA98/'Effectifs bruts moyens'!AA98</f>
        <v>12841.450074003378</v>
      </c>
      <c r="AB98" s="67">
        <f>'Masses brutes'!AB98/'Effectifs bruts moyens'!AB98</f>
        <v>9536.5504821450959</v>
      </c>
      <c r="AC98" s="67">
        <f>'Masses brutes'!AC98/'Effectifs bruts moyens'!AC98</f>
        <v>13624.939921421124</v>
      </c>
      <c r="AD98" s="67">
        <f>'Masses brutes'!AD98/'Effectifs bruts moyens'!AD98</f>
        <v>9199.0444383691829</v>
      </c>
      <c r="AE98" s="67">
        <f>'Masses brutes'!AE98/'Effectifs bruts moyens'!AE98</f>
        <v>7611.3550618493027</v>
      </c>
      <c r="AF98" s="67">
        <f>'Masses brutes'!AF98/'Effectifs bruts moyens'!AF98</f>
        <v>9280.0906230741857</v>
      </c>
      <c r="AG98" s="67">
        <f>'Masses brutes'!AG98/'Effectifs bruts moyens'!AG98</f>
        <v>9521.078723142653</v>
      </c>
      <c r="AH98" s="67">
        <f>'Masses brutes'!AH98/'Effectifs bruts moyens'!AH98</f>
        <v>7094.8945696048104</v>
      </c>
      <c r="AI98" s="67">
        <f>'Masses brutes'!AI98/'Effectifs bruts moyens'!AI98</f>
        <v>7647.88141267847</v>
      </c>
      <c r="AJ98" s="67">
        <f>'Masses brutes'!AJ98/'Effectifs bruts moyens'!AJ98</f>
        <v>7794.6008827237902</v>
      </c>
      <c r="AK98" s="67">
        <f>'Masses brutes'!AK98/'Effectifs bruts moyens'!AK98</f>
        <v>10392.717655666354</v>
      </c>
      <c r="AL98" s="67">
        <f>'Masses brutes'!AL98/'Effectifs bruts moyens'!AL98</f>
        <v>6165.0139554302923</v>
      </c>
      <c r="AM98" s="67">
        <f>'Masses brutes'!AM98/'Effectifs bruts moyens'!AM98</f>
        <v>8167.6185174806142</v>
      </c>
      <c r="AN98" s="67">
        <f>'Masses brutes'!AN98/'Effectifs bruts moyens'!AN98</f>
        <v>3433.2233348772029</v>
      </c>
      <c r="AO98" s="67">
        <f>'Masses brutes'!AO98/'Effectifs bruts moyens'!AO98</f>
        <v>4401.3946520046657</v>
      </c>
      <c r="AP98" s="67">
        <f>'Masses brutes'!AP98/'Effectifs bruts moyens'!AP98</f>
        <v>3190.5682409270776</v>
      </c>
      <c r="AQ98" s="67">
        <f>'Masses brutes'!AQ98/'Effectifs bruts moyens'!AQ98</f>
        <v>13843.918951377707</v>
      </c>
      <c r="AR98" s="67">
        <f>'Masses brutes'!AR98/'Effectifs bruts moyens'!AR98</f>
        <v>11322.234677513719</v>
      </c>
      <c r="AS98" s="67">
        <f>'Masses brutes'!AS98/'Effectifs bruts moyens'!AS98</f>
        <v>12443.494844900128</v>
      </c>
      <c r="AT98" s="67">
        <f>'Masses brutes'!AT98/'Effectifs bruts moyens'!AT98</f>
        <v>13198.293056490316</v>
      </c>
      <c r="AU98" s="67">
        <f>'Masses brutes'!AU98/'Effectifs bruts moyens'!AU98</f>
        <v>9177.6691012571137</v>
      </c>
      <c r="AV98" s="67">
        <f>'Masses brutes'!AV98/'Effectifs bruts moyens'!AV98</f>
        <v>12100.113245751754</v>
      </c>
      <c r="AW98" s="67">
        <f>'Masses brutes'!AW98/'Effectifs bruts moyens'!AW98</f>
        <v>13790.322416809155</v>
      </c>
      <c r="AX98" s="67">
        <f>'Masses brutes'!AX98/'Effectifs bruts moyens'!AX98</f>
        <v>9293.2803659527453</v>
      </c>
      <c r="AY98" s="67">
        <f>'Masses brutes'!AY98/'Effectifs bruts moyens'!AY98</f>
        <v>6229.1339986648291</v>
      </c>
      <c r="AZ98" s="67">
        <f>'Masses brutes'!AZ98/'Effectifs bruts moyens'!AZ98</f>
        <v>9994.2359947014975</v>
      </c>
      <c r="BA98" s="67">
        <f>'Masses brutes'!BA98/'Effectifs bruts moyens'!BA98</f>
        <v>6355.9966298983709</v>
      </c>
      <c r="BB98" s="67">
        <f>'Masses brutes'!BB98/'Effectifs bruts moyens'!BB98</f>
        <v>7901.3456583462157</v>
      </c>
      <c r="BC98" s="67">
        <f>'Masses brutes'!BC98/'Effectifs bruts moyens'!BC98</f>
        <v>5396.2142114669505</v>
      </c>
      <c r="BD98" s="67">
        <f>'Masses brutes'!BD98/'Effectifs bruts moyens'!BD98</f>
        <v>6405.2198158204228</v>
      </c>
      <c r="BE98" s="67">
        <f>'Masses brutes'!BE98/'Effectifs bruts moyens'!BE98</f>
        <v>5756.2579183164116</v>
      </c>
      <c r="BF98" s="67" t="e">
        <f>'Masses brutes'!BF98/'Effectifs bruts moyens'!BF98</f>
        <v>#DIV/0!</v>
      </c>
      <c r="BG98" s="67">
        <f>'Masses brutes'!BG98/'Effectifs bruts moyens'!BG98</f>
        <v>5948.9546337579168</v>
      </c>
      <c r="BH98" s="67">
        <f>'Masses brutes'!BH98/'Effectifs bruts moyens'!BH98</f>
        <v>5661.7526671850474</v>
      </c>
    </row>
    <row r="99" spans="1:60" s="69" customFormat="1" x14ac:dyDescent="0.2">
      <c r="A99" s="138">
        <f t="shared" si="1"/>
        <v>44285</v>
      </c>
      <c r="B99" s="75">
        <f>'Masses brutes'!B99/'Effectifs bruts moyens'!B99</f>
        <v>8018.828827868153</v>
      </c>
      <c r="C99" s="75">
        <f>'Masses brutes'!C99/'Effectifs bruts moyens'!C99</f>
        <v>8088.9497127418826</v>
      </c>
      <c r="D99" s="76">
        <f>'Masses brutes'!D99/'Effectifs bruts moyens'!D99</f>
        <v>9524.8521632204902</v>
      </c>
      <c r="E99" s="69">
        <f>'Masses brutes'!E99/'Effectifs bruts moyens'!E99</f>
        <v>7310.2920910891062</v>
      </c>
      <c r="F99" s="69">
        <f>'Masses brutes'!F99/'Effectifs bruts moyens'!F99</f>
        <v>7773.6758616033803</v>
      </c>
      <c r="G99" s="69">
        <f>'Masses brutes'!G99/'Effectifs bruts moyens'!G99</f>
        <v>7854.3513490916703</v>
      </c>
      <c r="H99" s="69">
        <f>'Masses brutes'!H99/'Effectifs bruts moyens'!H99</f>
        <v>6290.9218677960043</v>
      </c>
      <c r="I99" s="78">
        <f>'Masses brutes'!I99/'Effectifs bruts moyens'!I99</f>
        <v>8294.7890658232664</v>
      </c>
      <c r="J99" s="69">
        <f>'Masses brutes'!J99/'Effectifs bruts moyens'!J99</f>
        <v>6180.1986767039225</v>
      </c>
      <c r="K99" s="69">
        <f>'Masses brutes'!K99/'Effectifs bruts moyens'!K99</f>
        <v>8227.0187927798652</v>
      </c>
      <c r="L99" s="69">
        <f>'Masses brutes'!L99/'Effectifs bruts moyens'!L99</f>
        <v>37575.898215899979</v>
      </c>
      <c r="M99" s="69">
        <f>'Masses brutes'!M99/'Effectifs bruts moyens'!M99</f>
        <v>9613.8338277790008</v>
      </c>
      <c r="N99" s="69">
        <f>'Masses brutes'!N99/'Effectifs bruts moyens'!N99</f>
        <v>7219.4785892270656</v>
      </c>
      <c r="O99" s="69">
        <f>'Masses brutes'!O99/'Effectifs bruts moyens'!O99</f>
        <v>7579.4479673414526</v>
      </c>
      <c r="P99" s="69">
        <f>'Masses brutes'!P99/'Effectifs bruts moyens'!P99</f>
        <v>7893.9009908550461</v>
      </c>
      <c r="Q99" s="69">
        <f>'Masses brutes'!Q99/'Effectifs bruts moyens'!Q99</f>
        <v>14054.092302921965</v>
      </c>
      <c r="R99" s="69">
        <f>'Masses brutes'!R99/'Effectifs bruts moyens'!R99</f>
        <v>12142.678974786586</v>
      </c>
      <c r="S99" s="69">
        <f>'Masses brutes'!S99/'Effectifs bruts moyens'!S99</f>
        <v>13274.813719598833</v>
      </c>
      <c r="T99" s="69">
        <f>'Masses brutes'!T99/'Effectifs bruts moyens'!T99</f>
        <v>8862.7825877184659</v>
      </c>
      <c r="U99" s="69">
        <f>'Masses brutes'!U99/'Effectifs bruts moyens'!U99</f>
        <v>8460.277925801669</v>
      </c>
      <c r="V99" s="69">
        <f>'Masses brutes'!V99/'Effectifs bruts moyens'!V99</f>
        <v>12975.688506926337</v>
      </c>
      <c r="W99" s="69">
        <f>'Masses brutes'!W99/'Effectifs bruts moyens'!W99</f>
        <v>10884.195969530085</v>
      </c>
      <c r="X99" s="69">
        <f>'Masses brutes'!X99/'Effectifs bruts moyens'!X99</f>
        <v>10001.818152529571</v>
      </c>
      <c r="Y99" s="69">
        <f>'Masses brutes'!Y99/'Effectifs bruts moyens'!Y99</f>
        <v>11152.192699554655</v>
      </c>
      <c r="Z99" s="69">
        <f>'Masses brutes'!Z99/'Effectifs bruts moyens'!Z99</f>
        <v>10289.164805573619</v>
      </c>
      <c r="AA99" s="69">
        <f>'Masses brutes'!AA99/'Effectifs bruts moyens'!AA99</f>
        <v>12125.731654008405</v>
      </c>
      <c r="AB99" s="69">
        <f>'Masses brutes'!AB99/'Effectifs bruts moyens'!AB99</f>
        <v>9096.0181418515294</v>
      </c>
      <c r="AC99" s="69">
        <f>'Masses brutes'!AC99/'Effectifs bruts moyens'!AC99</f>
        <v>12799.202864796402</v>
      </c>
      <c r="AD99" s="69">
        <f>'Masses brutes'!AD99/'Effectifs bruts moyens'!AD99</f>
        <v>8420.8643799815454</v>
      </c>
      <c r="AE99" s="69">
        <f>'Masses brutes'!AE99/'Effectifs bruts moyens'!AE99</f>
        <v>7310.2920910891062</v>
      </c>
      <c r="AF99" s="69">
        <f>'Masses brutes'!AF99/'Effectifs bruts moyens'!AF99</f>
        <v>9003.6625825344163</v>
      </c>
      <c r="AG99" s="69">
        <f>'Masses brutes'!AG99/'Effectifs bruts moyens'!AG99</f>
        <v>8499.037096297694</v>
      </c>
      <c r="AH99" s="69">
        <f>'Masses brutes'!AH99/'Effectifs bruts moyens'!AH99</f>
        <v>6904.2277339538095</v>
      </c>
      <c r="AI99" s="69">
        <f>'Masses brutes'!AI99/'Effectifs bruts moyens'!AI99</f>
        <v>7460.4481593806722</v>
      </c>
      <c r="AJ99" s="69">
        <f>'Masses brutes'!AJ99/'Effectifs bruts moyens'!AJ99</f>
        <v>7916.4993757147904</v>
      </c>
      <c r="AK99" s="69">
        <f>'Masses brutes'!AK99/'Effectifs bruts moyens'!AK99</f>
        <v>10228.053019591316</v>
      </c>
      <c r="AL99" s="69">
        <f>'Masses brutes'!AL99/'Effectifs bruts moyens'!AL99</f>
        <v>5847.7686547968033</v>
      </c>
      <c r="AM99" s="69">
        <f>'Masses brutes'!AM99/'Effectifs bruts moyens'!AM99</f>
        <v>7322.4681502818121</v>
      </c>
      <c r="AN99" s="69">
        <f>'Masses brutes'!AN99/'Effectifs bruts moyens'!AN99</f>
        <v>2794.9735687181997</v>
      </c>
      <c r="AO99" s="69">
        <f>'Masses brutes'!AO99/'Effectifs bruts moyens'!AO99</f>
        <v>3746.3348239788993</v>
      </c>
      <c r="AP99" s="69">
        <f>'Masses brutes'!AP99/'Effectifs bruts moyens'!AP99</f>
        <v>2552.906039359681</v>
      </c>
      <c r="AQ99" s="69">
        <f>'Masses brutes'!AQ99/'Effectifs bruts moyens'!AQ99</f>
        <v>13320.742788031313</v>
      </c>
      <c r="AR99" s="69">
        <f>'Masses brutes'!AR99/'Effectifs bruts moyens'!AR99</f>
        <v>12416.017749804243</v>
      </c>
      <c r="AS99" s="69">
        <f>'Masses brutes'!AS99/'Effectifs bruts moyens'!AS99</f>
        <v>12799.322833598077</v>
      </c>
      <c r="AT99" s="69">
        <f>'Masses brutes'!AT99/'Effectifs bruts moyens'!AT99</f>
        <v>15288.408268732312</v>
      </c>
      <c r="AU99" s="69">
        <f>'Masses brutes'!AU99/'Effectifs bruts moyens'!AU99</f>
        <v>8553.6174449048049</v>
      </c>
      <c r="AV99" s="69">
        <f>'Masses brutes'!AV99/'Effectifs bruts moyens'!AV99</f>
        <v>12209.017618141306</v>
      </c>
      <c r="AW99" s="69">
        <f>'Masses brutes'!AW99/'Effectifs bruts moyens'!AW99</f>
        <v>13412.476668169333</v>
      </c>
      <c r="AX99" s="69">
        <f>'Masses brutes'!AX99/'Effectifs bruts moyens'!AX99</f>
        <v>9593.9536067000554</v>
      </c>
      <c r="AY99" s="69">
        <f>'Masses brutes'!AY99/'Effectifs bruts moyens'!AY99</f>
        <v>5942.8704383524228</v>
      </c>
      <c r="AZ99" s="69">
        <f>'Masses brutes'!AZ99/'Effectifs bruts moyens'!AZ99</f>
        <v>7730.173073214627</v>
      </c>
      <c r="BA99" s="69">
        <f>'Masses brutes'!BA99/'Effectifs bruts moyens'!BA99</f>
        <v>6036.2231176959267</v>
      </c>
      <c r="BB99" s="69">
        <f>'Masses brutes'!BB99/'Effectifs bruts moyens'!BB99</f>
        <v>7521.2906794908567</v>
      </c>
      <c r="BC99" s="69">
        <f>'Masses brutes'!BC99/'Effectifs bruts moyens'!BC99</f>
        <v>5335.393200961089</v>
      </c>
      <c r="BD99" s="69">
        <f>'Masses brutes'!BD99/'Effectifs bruts moyens'!BD99</f>
        <v>5314.7202720628356</v>
      </c>
      <c r="BE99" s="69">
        <f>'Masses brutes'!BE99/'Effectifs bruts moyens'!BE99</f>
        <v>5564.7524975390043</v>
      </c>
      <c r="BF99" s="69" t="e">
        <f>'Masses brutes'!BF99/'Effectifs bruts moyens'!BF99</f>
        <v>#DIV/0!</v>
      </c>
      <c r="BG99" s="69">
        <f>'Masses brutes'!BG99/'Effectifs bruts moyens'!BG99</f>
        <v>5632.364455357304</v>
      </c>
      <c r="BH99" s="69">
        <f>'Masses brutes'!BH99/'Effectifs bruts moyens'!BH99</f>
        <v>5422.7294129734355</v>
      </c>
    </row>
    <row r="100" spans="1:60" s="69" customFormat="1" x14ac:dyDescent="0.2">
      <c r="A100" s="138">
        <f t="shared" si="1"/>
        <v>44377</v>
      </c>
      <c r="B100" s="75">
        <f>'Masses brutes'!B100/'Effectifs bruts moyens'!B100</f>
        <v>8027.7605176565376</v>
      </c>
      <c r="C100" s="75">
        <f>'Masses brutes'!C100/'Effectifs bruts moyens'!C100</f>
        <v>8105.9094780942269</v>
      </c>
      <c r="D100" s="76">
        <f>'Masses brutes'!D100/'Effectifs bruts moyens'!D100</f>
        <v>9954.0195103091155</v>
      </c>
      <c r="E100" s="69">
        <f>'Masses brutes'!E100/'Effectifs bruts moyens'!E100</f>
        <v>7168.742700596189</v>
      </c>
      <c r="F100" s="69">
        <f>'Masses brutes'!F100/'Effectifs bruts moyens'!F100</f>
        <v>7719.4576461139368</v>
      </c>
      <c r="G100" s="69">
        <f>'Masses brutes'!G100/'Effectifs bruts moyens'!G100</f>
        <v>7804.9378936318926</v>
      </c>
      <c r="H100" s="69">
        <f>'Masses brutes'!H100/'Effectifs bruts moyens'!H100</f>
        <v>6322.3783711302813</v>
      </c>
      <c r="I100" s="78">
        <f>'Masses brutes'!I100/'Effectifs bruts moyens'!I100</f>
        <v>8270.4716071437288</v>
      </c>
      <c r="J100" s="69">
        <f>'Masses brutes'!J100/'Effectifs bruts moyens'!J100</f>
        <v>6379.0282602694833</v>
      </c>
      <c r="K100" s="69">
        <f>'Masses brutes'!K100/'Effectifs bruts moyens'!K100</f>
        <v>8116.2130886192226</v>
      </c>
      <c r="L100" s="69">
        <f>'Masses brutes'!L100/'Effectifs bruts moyens'!L100</f>
        <v>98332.077229157396</v>
      </c>
      <c r="M100" s="69">
        <f>'Masses brutes'!M100/'Effectifs bruts moyens'!M100</f>
        <v>9998.6761227935003</v>
      </c>
      <c r="N100" s="69">
        <f>'Masses brutes'!N100/'Effectifs bruts moyens'!N100</f>
        <v>7344.8980259859691</v>
      </c>
      <c r="O100" s="69">
        <f>'Masses brutes'!O100/'Effectifs bruts moyens'!O100</f>
        <v>7448.4371116600869</v>
      </c>
      <c r="P100" s="69">
        <f>'Masses brutes'!P100/'Effectifs bruts moyens'!P100</f>
        <v>8368.0958886067856</v>
      </c>
      <c r="Q100" s="69">
        <f>'Masses brutes'!Q100/'Effectifs bruts moyens'!Q100</f>
        <v>15756.333943252475</v>
      </c>
      <c r="R100" s="69">
        <f>'Masses brutes'!R100/'Effectifs bruts moyens'!R100</f>
        <v>12401.627275652056</v>
      </c>
      <c r="S100" s="69">
        <f>'Masses brutes'!S100/'Effectifs bruts moyens'!S100</f>
        <v>12787.278588541651</v>
      </c>
      <c r="T100" s="69">
        <f>'Masses brutes'!T100/'Effectifs bruts moyens'!T100</f>
        <v>9468.8658100037428</v>
      </c>
      <c r="U100" s="69">
        <f>'Masses brutes'!U100/'Effectifs bruts moyens'!U100</f>
        <v>8870.0279783521364</v>
      </c>
      <c r="V100" s="69">
        <f>'Masses brutes'!V100/'Effectifs bruts moyens'!V100</f>
        <v>12715.530972706572</v>
      </c>
      <c r="W100" s="69">
        <f>'Masses brutes'!W100/'Effectifs bruts moyens'!W100</f>
        <v>10701.505851374475</v>
      </c>
      <c r="X100" s="69">
        <f>'Masses brutes'!X100/'Effectifs bruts moyens'!X100</f>
        <v>10585.361686776785</v>
      </c>
      <c r="Y100" s="69">
        <f>'Masses brutes'!Y100/'Effectifs bruts moyens'!Y100</f>
        <v>12053.659643926199</v>
      </c>
      <c r="Z100" s="69">
        <f>'Masses brutes'!Z100/'Effectifs bruts moyens'!Z100</f>
        <v>10440.218241488987</v>
      </c>
      <c r="AA100" s="69">
        <f>'Masses brutes'!AA100/'Effectifs bruts moyens'!AA100</f>
        <v>13867.732797359324</v>
      </c>
      <c r="AB100" s="69">
        <f>'Masses brutes'!AB100/'Effectifs bruts moyens'!AB100</f>
        <v>9427.799910409678</v>
      </c>
      <c r="AC100" s="69">
        <f>'Masses brutes'!AC100/'Effectifs bruts moyens'!AC100</f>
        <v>15434.090362805669</v>
      </c>
      <c r="AD100" s="69">
        <f>'Masses brutes'!AD100/'Effectifs bruts moyens'!AD100</f>
        <v>8382.677742089103</v>
      </c>
      <c r="AE100" s="69">
        <f>'Masses brutes'!AE100/'Effectifs bruts moyens'!AE100</f>
        <v>7168.742700596189</v>
      </c>
      <c r="AF100" s="69">
        <f>'Masses brutes'!AF100/'Effectifs bruts moyens'!AF100</f>
        <v>8603.0464559067714</v>
      </c>
      <c r="AG100" s="69">
        <f>'Masses brutes'!AG100/'Effectifs bruts moyens'!AG100</f>
        <v>8350.2742250769516</v>
      </c>
      <c r="AH100" s="69">
        <f>'Masses brutes'!AH100/'Effectifs bruts moyens'!AH100</f>
        <v>6803.4843344672072</v>
      </c>
      <c r="AI100" s="69">
        <f>'Masses brutes'!AI100/'Effectifs bruts moyens'!AI100</f>
        <v>7394.4270841824573</v>
      </c>
      <c r="AJ100" s="69">
        <f>'Masses brutes'!AJ100/'Effectifs bruts moyens'!AJ100</f>
        <v>7940.4538198523405</v>
      </c>
      <c r="AK100" s="69">
        <f>'Masses brutes'!AK100/'Effectifs bruts moyens'!AK100</f>
        <v>10193.787031348775</v>
      </c>
      <c r="AL100" s="69">
        <f>'Masses brutes'!AL100/'Effectifs bruts moyens'!AL100</f>
        <v>5775.0263477536091</v>
      </c>
      <c r="AM100" s="69">
        <f>'Masses brutes'!AM100/'Effectifs bruts moyens'!AM100</f>
        <v>7866.3787742853447</v>
      </c>
      <c r="AN100" s="69">
        <f>'Masses brutes'!AN100/'Effectifs bruts moyens'!AN100</f>
        <v>3675.646607544887</v>
      </c>
      <c r="AO100" s="69">
        <f>'Masses brutes'!AO100/'Effectifs bruts moyens'!AO100</f>
        <v>4380.595767116296</v>
      </c>
      <c r="AP100" s="69">
        <f>'Masses brutes'!AP100/'Effectifs bruts moyens'!AP100</f>
        <v>3486.9028422637275</v>
      </c>
      <c r="AQ100" s="69">
        <f>'Masses brutes'!AQ100/'Effectifs bruts moyens'!AQ100</f>
        <v>12935.087398503536</v>
      </c>
      <c r="AR100" s="69">
        <f>'Masses brutes'!AR100/'Effectifs bruts moyens'!AR100</f>
        <v>11268.50853202864</v>
      </c>
      <c r="AS100" s="69">
        <f>'Masses brutes'!AS100/'Effectifs bruts moyens'!AS100</f>
        <v>12860.448653750664</v>
      </c>
      <c r="AT100" s="69">
        <f>'Masses brutes'!AT100/'Effectifs bruts moyens'!AT100</f>
        <v>13295.264377011223</v>
      </c>
      <c r="AU100" s="69">
        <f>'Masses brutes'!AU100/'Effectifs bruts moyens'!AU100</f>
        <v>8628.2940139181574</v>
      </c>
      <c r="AV100" s="69">
        <f>'Masses brutes'!AV100/'Effectifs bruts moyens'!AV100</f>
        <v>11956.559455644427</v>
      </c>
      <c r="AW100" s="69">
        <f>'Masses brutes'!AW100/'Effectifs bruts moyens'!AW100</f>
        <v>13486.058069232589</v>
      </c>
      <c r="AX100" s="69">
        <f>'Masses brutes'!AX100/'Effectifs bruts moyens'!AX100</f>
        <v>9444.9683001973117</v>
      </c>
      <c r="AY100" s="69">
        <f>'Masses brutes'!AY100/'Effectifs bruts moyens'!AY100</f>
        <v>5883.8374683790043</v>
      </c>
      <c r="AZ100" s="69">
        <f>'Masses brutes'!AZ100/'Effectifs bruts moyens'!AZ100</f>
        <v>8828.1774282866299</v>
      </c>
      <c r="BA100" s="69">
        <f>'Masses brutes'!BA100/'Effectifs bruts moyens'!BA100</f>
        <v>6218.1865910124279</v>
      </c>
      <c r="BB100" s="69">
        <f>'Masses brutes'!BB100/'Effectifs bruts moyens'!BB100</f>
        <v>7732.986649950878</v>
      </c>
      <c r="BC100" s="69">
        <f>'Masses brutes'!BC100/'Effectifs bruts moyens'!BC100</f>
        <v>5390.9547614728408</v>
      </c>
      <c r="BD100" s="69">
        <f>'Masses brutes'!BD100/'Effectifs bruts moyens'!BD100</f>
        <v>5842.2834722464841</v>
      </c>
      <c r="BE100" s="69">
        <f>'Masses brutes'!BE100/'Effectifs bruts moyens'!BE100</f>
        <v>5675.4124064123389</v>
      </c>
      <c r="BF100" s="69" t="e">
        <f>'Masses brutes'!BF100/'Effectifs bruts moyens'!BF100</f>
        <v>#DIV/0!</v>
      </c>
      <c r="BG100" s="69">
        <f>'Masses brutes'!BG100/'Effectifs bruts moyens'!BG100</f>
        <v>5769.7323878114848</v>
      </c>
      <c r="BH100" s="69">
        <f>'Masses brutes'!BH100/'Effectifs bruts moyens'!BH100</f>
        <v>5483.9647297390056</v>
      </c>
    </row>
    <row r="101" spans="1:60" s="69" customFormat="1" x14ac:dyDescent="0.2">
      <c r="A101" s="138">
        <f t="shared" si="1"/>
        <v>44469</v>
      </c>
      <c r="B101" s="75">
        <f>'Masses brutes'!B101/'Effectifs bruts moyens'!B101</f>
        <v>8069.8240518421062</v>
      </c>
      <c r="C101" s="75">
        <f>'Masses brutes'!C101/'Effectifs bruts moyens'!C101</f>
        <v>8121.7767612953839</v>
      </c>
      <c r="D101" s="76">
        <f>'Masses brutes'!D101/'Effectifs bruts moyens'!D101</f>
        <v>9322.5393245262621</v>
      </c>
      <c r="E101" s="69">
        <f>'Masses brutes'!E101/'Effectifs bruts moyens'!E101</f>
        <v>6755.5951144788914</v>
      </c>
      <c r="F101" s="69">
        <f>'Masses brutes'!F101/'Effectifs bruts moyens'!F101</f>
        <v>7951.6688685297531</v>
      </c>
      <c r="G101" s="69">
        <f>'Masses brutes'!G101/'Effectifs bruts moyens'!G101</f>
        <v>8014.1618186472469</v>
      </c>
      <c r="H101" s="69">
        <f>'Masses brutes'!H101/'Effectifs bruts moyens'!H101</f>
        <v>6872.4294751767484</v>
      </c>
      <c r="I101" s="78">
        <f>'Masses brutes'!I101/'Effectifs bruts moyens'!I101</f>
        <v>8309.4876922467392</v>
      </c>
      <c r="J101" s="69">
        <f>'Masses brutes'!J101/'Effectifs bruts moyens'!J101</f>
        <v>6425.3555599542415</v>
      </c>
      <c r="K101" s="69">
        <f>'Masses brutes'!K101/'Effectifs bruts moyens'!K101</f>
        <v>8356.153781095958</v>
      </c>
      <c r="L101" s="69">
        <f>'Masses brutes'!L101/'Effectifs bruts moyens'!L101</f>
        <v>29068.527471861275</v>
      </c>
      <c r="M101" s="69">
        <f>'Masses brutes'!M101/'Effectifs bruts moyens'!M101</f>
        <v>8840.1732735443711</v>
      </c>
      <c r="N101" s="69">
        <f>'Masses brutes'!N101/'Effectifs bruts moyens'!N101</f>
        <v>7295.3874978943168</v>
      </c>
      <c r="O101" s="69">
        <f>'Masses brutes'!O101/'Effectifs bruts moyens'!O101</f>
        <v>7556.9686633251549</v>
      </c>
      <c r="P101" s="69">
        <f>'Masses brutes'!P101/'Effectifs bruts moyens'!P101</f>
        <v>8133.959355435929</v>
      </c>
      <c r="Q101" s="69">
        <f>'Masses brutes'!Q101/'Effectifs bruts moyens'!Q101</f>
        <v>14027.685354187734</v>
      </c>
      <c r="R101" s="69">
        <f>'Masses brutes'!R101/'Effectifs bruts moyens'!R101</f>
        <v>11319.347489197162</v>
      </c>
      <c r="S101" s="69">
        <f>'Masses brutes'!S101/'Effectifs bruts moyens'!S101</f>
        <v>11681.407325104992</v>
      </c>
      <c r="T101" s="69">
        <f>'Masses brutes'!T101/'Effectifs bruts moyens'!T101</f>
        <v>8780.44631539703</v>
      </c>
      <c r="U101" s="69">
        <f>'Masses brutes'!U101/'Effectifs bruts moyens'!U101</f>
        <v>8657.813203731379</v>
      </c>
      <c r="V101" s="69">
        <f>'Masses brutes'!V101/'Effectifs bruts moyens'!V101</f>
        <v>12005.750686467813</v>
      </c>
      <c r="W101" s="69">
        <f>'Masses brutes'!W101/'Effectifs bruts moyens'!W101</f>
        <v>10142.820814902543</v>
      </c>
      <c r="X101" s="69">
        <f>'Masses brutes'!X101/'Effectifs bruts moyens'!X101</f>
        <v>10024.434591268096</v>
      </c>
      <c r="Y101" s="69">
        <f>'Masses brutes'!Y101/'Effectifs bruts moyens'!Y101</f>
        <v>11013.395812767603</v>
      </c>
      <c r="Z101" s="69">
        <f>'Masses brutes'!Z101/'Effectifs bruts moyens'!Z101</f>
        <v>10008.591976826447</v>
      </c>
      <c r="AA101" s="69">
        <f>'Masses brutes'!AA101/'Effectifs bruts moyens'!AA101</f>
        <v>12137.516077781474</v>
      </c>
      <c r="AB101" s="69">
        <f>'Masses brutes'!AB101/'Effectifs bruts moyens'!AB101</f>
        <v>9057.823352935593</v>
      </c>
      <c r="AC101" s="69">
        <f>'Masses brutes'!AC101/'Effectifs bruts moyens'!AC101</f>
        <v>12267.746778231129</v>
      </c>
      <c r="AD101" s="69">
        <f>'Masses brutes'!AD101/'Effectifs bruts moyens'!AD101</f>
        <v>7912.4921906093241</v>
      </c>
      <c r="AE101" s="69">
        <f>'Masses brutes'!AE101/'Effectifs bruts moyens'!AE101</f>
        <v>6755.5951144788914</v>
      </c>
      <c r="AF101" s="69">
        <f>'Masses brutes'!AF101/'Effectifs bruts moyens'!AF101</f>
        <v>8098.3877878636622</v>
      </c>
      <c r="AG101" s="69">
        <f>'Masses brutes'!AG101/'Effectifs bruts moyens'!AG101</f>
        <v>7665.195875956987</v>
      </c>
      <c r="AH101" s="69">
        <f>'Masses brutes'!AH101/'Effectifs bruts moyens'!AH101</f>
        <v>6441.8440954586631</v>
      </c>
      <c r="AI101" s="69">
        <f>'Masses brutes'!AI101/'Effectifs bruts moyens'!AI101</f>
        <v>7744.7671460658812</v>
      </c>
      <c r="AJ101" s="69">
        <f>'Masses brutes'!AJ101/'Effectifs bruts moyens'!AJ101</f>
        <v>8072.0693156633542</v>
      </c>
      <c r="AK101" s="69">
        <f>'Masses brutes'!AK101/'Effectifs bruts moyens'!AK101</f>
        <v>10077.717070910787</v>
      </c>
      <c r="AL101" s="69">
        <f>'Masses brutes'!AL101/'Effectifs bruts moyens'!AL101</f>
        <v>6395.2357723550094</v>
      </c>
      <c r="AM101" s="69">
        <f>'Masses brutes'!AM101/'Effectifs bruts moyens'!AM101</f>
        <v>7589.6939447985469</v>
      </c>
      <c r="AN101" s="69">
        <f>'Masses brutes'!AN101/'Effectifs bruts moyens'!AN101</f>
        <v>5930.3960728845541</v>
      </c>
      <c r="AO101" s="69">
        <f>'Masses brutes'!AO101/'Effectifs bruts moyens'!AO101</f>
        <v>7082.2202875544081</v>
      </c>
      <c r="AP101" s="69">
        <f>'Masses brutes'!AP101/'Effectifs bruts moyens'!AP101</f>
        <v>5634.8757394643526</v>
      </c>
      <c r="AQ101" s="69">
        <f>'Masses brutes'!AQ101/'Effectifs bruts moyens'!AQ101</f>
        <v>12663.274477335588</v>
      </c>
      <c r="AR101" s="69">
        <f>'Masses brutes'!AR101/'Effectifs bruts moyens'!AR101</f>
        <v>12026.445020328834</v>
      </c>
      <c r="AS101" s="69">
        <f>'Masses brutes'!AS101/'Effectifs bruts moyens'!AS101</f>
        <v>12653.980830475175</v>
      </c>
      <c r="AT101" s="69">
        <f>'Masses brutes'!AT101/'Effectifs bruts moyens'!AT101</f>
        <v>12452.025750980079</v>
      </c>
      <c r="AU101" s="69">
        <f>'Masses brutes'!AU101/'Effectifs bruts moyens'!AU101</f>
        <v>8533.562919854241</v>
      </c>
      <c r="AV101" s="69">
        <f>'Masses brutes'!AV101/'Effectifs bruts moyens'!AV101</f>
        <v>11335.023145198609</v>
      </c>
      <c r="AW101" s="69">
        <f>'Masses brutes'!AW101/'Effectifs bruts moyens'!AW101</f>
        <v>12756.796593641135</v>
      </c>
      <c r="AX101" s="69">
        <f>'Masses brutes'!AX101/'Effectifs bruts moyens'!AX101</f>
        <v>9357.8639927349977</v>
      </c>
      <c r="AY101" s="69">
        <f>'Masses brutes'!AY101/'Effectifs bruts moyens'!AY101</f>
        <v>6241.5660299031224</v>
      </c>
      <c r="AZ101" s="69">
        <f>'Masses brutes'!AZ101/'Effectifs bruts moyens'!AZ101</f>
        <v>8717.3580839892602</v>
      </c>
      <c r="BA101" s="69">
        <f>'Masses brutes'!BA101/'Effectifs bruts moyens'!BA101</f>
        <v>6334.5116830288107</v>
      </c>
      <c r="BB101" s="69">
        <f>'Masses brutes'!BB101/'Effectifs bruts moyens'!BB101</f>
        <v>7599.1615899418412</v>
      </c>
      <c r="BC101" s="69">
        <f>'Masses brutes'!BC101/'Effectifs bruts moyens'!BC101</f>
        <v>5520.664985338085</v>
      </c>
      <c r="BD101" s="69">
        <f>'Masses brutes'!BD101/'Effectifs bruts moyens'!BD101</f>
        <v>7490.8842866288969</v>
      </c>
      <c r="BE101" s="69">
        <f>'Masses brutes'!BE101/'Effectifs bruts moyens'!BE101</f>
        <v>5945.6605534679493</v>
      </c>
      <c r="BF101" s="69" t="e">
        <f>'Masses brutes'!BF101/'Effectifs bruts moyens'!BF101</f>
        <v>#DIV/0!</v>
      </c>
      <c r="BG101" s="69">
        <f>'Masses brutes'!BG101/'Effectifs bruts moyens'!BG101</f>
        <v>5921.3485573372254</v>
      </c>
      <c r="BH101" s="69">
        <f>'Masses brutes'!BH101/'Effectifs bruts moyens'!BH101</f>
        <v>5716.7609499935006</v>
      </c>
    </row>
    <row r="102" spans="1:60" s="69" customFormat="1" ht="12" thickBot="1" x14ac:dyDescent="0.25">
      <c r="A102" s="138">
        <f t="shared" si="1"/>
        <v>44560</v>
      </c>
      <c r="B102" s="65" t="e">
        <f>'Masses brutes'!B102/'Effectifs bruts moyens'!B102</f>
        <v>#DIV/0!</v>
      </c>
      <c r="C102" s="65" t="e">
        <f>'Masses brutes'!C102/'Effectifs bruts moyens'!C102</f>
        <v>#DIV/0!</v>
      </c>
      <c r="D102" s="66" t="e">
        <f>'Masses brutes'!D102/'Effectifs bruts moyens'!D102</f>
        <v>#DIV/0!</v>
      </c>
      <c r="E102" s="67" t="e">
        <f>'Masses brutes'!E102/'Effectifs bruts moyens'!E102</f>
        <v>#DIV/0!</v>
      </c>
      <c r="F102" s="67" t="e">
        <f>'Masses brutes'!F102/'Effectifs bruts moyens'!F102</f>
        <v>#DIV/0!</v>
      </c>
      <c r="G102" s="67" t="e">
        <f>'Masses brutes'!G102/'Effectifs bruts moyens'!G102</f>
        <v>#DIV/0!</v>
      </c>
      <c r="H102" s="67" t="e">
        <f>'Masses brutes'!H102/'Effectifs bruts moyens'!H102</f>
        <v>#DIV/0!</v>
      </c>
      <c r="I102" s="68" t="e">
        <f>'Masses brutes'!I102/'Effectifs bruts moyens'!I102</f>
        <v>#DIV/0!</v>
      </c>
      <c r="J102" s="67" t="e">
        <f>'Masses brutes'!J102/'Effectifs bruts moyens'!J102</f>
        <v>#DIV/0!</v>
      </c>
      <c r="K102" s="67" t="e">
        <f>'Masses brutes'!K102/'Effectifs bruts moyens'!K102</f>
        <v>#DIV/0!</v>
      </c>
      <c r="L102" s="67" t="e">
        <f>'Masses brutes'!L102/'Effectifs bruts moyens'!L102</f>
        <v>#DIV/0!</v>
      </c>
      <c r="M102" s="67" t="e">
        <f>'Masses brutes'!M102/'Effectifs bruts moyens'!M102</f>
        <v>#DIV/0!</v>
      </c>
      <c r="N102" s="67" t="e">
        <f>'Masses brutes'!N102/'Effectifs bruts moyens'!N102</f>
        <v>#DIV/0!</v>
      </c>
      <c r="O102" s="67" t="e">
        <f>'Masses brutes'!O102/'Effectifs bruts moyens'!O102</f>
        <v>#DIV/0!</v>
      </c>
      <c r="P102" s="67" t="e">
        <f>'Masses brutes'!P102/'Effectifs bruts moyens'!P102</f>
        <v>#DIV/0!</v>
      </c>
      <c r="Q102" s="67" t="e">
        <f>'Masses brutes'!Q102/'Effectifs bruts moyens'!Q102</f>
        <v>#DIV/0!</v>
      </c>
      <c r="R102" s="67" t="e">
        <f>'Masses brutes'!R102/'Effectifs bruts moyens'!R102</f>
        <v>#DIV/0!</v>
      </c>
      <c r="S102" s="67" t="e">
        <f>'Masses brutes'!S102/'Effectifs bruts moyens'!S102</f>
        <v>#DIV/0!</v>
      </c>
      <c r="T102" s="67" t="e">
        <f>'Masses brutes'!T102/'Effectifs bruts moyens'!T102</f>
        <v>#DIV/0!</v>
      </c>
      <c r="U102" s="67" t="e">
        <f>'Masses brutes'!U102/'Effectifs bruts moyens'!U102</f>
        <v>#DIV/0!</v>
      </c>
      <c r="V102" s="67" t="e">
        <f>'Masses brutes'!V102/'Effectifs bruts moyens'!V102</f>
        <v>#DIV/0!</v>
      </c>
      <c r="W102" s="67" t="e">
        <f>'Masses brutes'!W102/'Effectifs bruts moyens'!W102</f>
        <v>#DIV/0!</v>
      </c>
      <c r="X102" s="67" t="e">
        <f>'Masses brutes'!X102/'Effectifs bruts moyens'!X102</f>
        <v>#DIV/0!</v>
      </c>
      <c r="Y102" s="67" t="e">
        <f>'Masses brutes'!Y102/'Effectifs bruts moyens'!Y102</f>
        <v>#DIV/0!</v>
      </c>
      <c r="Z102" s="67" t="e">
        <f>'Masses brutes'!Z102/'Effectifs bruts moyens'!Z102</f>
        <v>#DIV/0!</v>
      </c>
      <c r="AA102" s="67" t="e">
        <f>'Masses brutes'!AA102/'Effectifs bruts moyens'!AA102</f>
        <v>#DIV/0!</v>
      </c>
      <c r="AB102" s="67" t="e">
        <f>'Masses brutes'!AB102/'Effectifs bruts moyens'!AB102</f>
        <v>#DIV/0!</v>
      </c>
      <c r="AC102" s="67" t="e">
        <f>'Masses brutes'!AC102/'Effectifs bruts moyens'!AC102</f>
        <v>#DIV/0!</v>
      </c>
      <c r="AD102" s="67" t="e">
        <f>'Masses brutes'!AD102/'Effectifs bruts moyens'!AD102</f>
        <v>#DIV/0!</v>
      </c>
      <c r="AE102" s="67" t="e">
        <f>'Masses brutes'!AE102/'Effectifs bruts moyens'!AE102</f>
        <v>#DIV/0!</v>
      </c>
      <c r="AF102" s="67" t="e">
        <f>'Masses brutes'!AF102/'Effectifs bruts moyens'!AF102</f>
        <v>#DIV/0!</v>
      </c>
      <c r="AG102" s="67" t="e">
        <f>'Masses brutes'!AG102/'Effectifs bruts moyens'!AG102</f>
        <v>#DIV/0!</v>
      </c>
      <c r="AH102" s="67" t="e">
        <f>'Masses brutes'!AH102/'Effectifs bruts moyens'!AH102</f>
        <v>#DIV/0!</v>
      </c>
      <c r="AI102" s="67" t="e">
        <f>'Masses brutes'!AI102/'Effectifs bruts moyens'!AI102</f>
        <v>#DIV/0!</v>
      </c>
      <c r="AJ102" s="67" t="e">
        <f>'Masses brutes'!AJ102/'Effectifs bruts moyens'!AJ102</f>
        <v>#DIV/0!</v>
      </c>
      <c r="AK102" s="67" t="e">
        <f>'Masses brutes'!AK102/'Effectifs bruts moyens'!AK102</f>
        <v>#DIV/0!</v>
      </c>
      <c r="AL102" s="67" t="e">
        <f>'Masses brutes'!AL102/'Effectifs bruts moyens'!AL102</f>
        <v>#DIV/0!</v>
      </c>
      <c r="AM102" s="67" t="e">
        <f>'Masses brutes'!AM102/'Effectifs bruts moyens'!AM102</f>
        <v>#DIV/0!</v>
      </c>
      <c r="AN102" s="67" t="e">
        <f>'Masses brutes'!AN102/'Effectifs bruts moyens'!AN102</f>
        <v>#DIV/0!</v>
      </c>
      <c r="AO102" s="67" t="e">
        <f>'Masses brutes'!AO102/'Effectifs bruts moyens'!AO102</f>
        <v>#DIV/0!</v>
      </c>
      <c r="AP102" s="67" t="e">
        <f>'Masses brutes'!AP102/'Effectifs bruts moyens'!AP102</f>
        <v>#DIV/0!</v>
      </c>
      <c r="AQ102" s="67" t="e">
        <f>'Masses brutes'!AQ102/'Effectifs bruts moyens'!AQ102</f>
        <v>#DIV/0!</v>
      </c>
      <c r="AR102" s="67" t="e">
        <f>'Masses brutes'!AR102/'Effectifs bruts moyens'!AR102</f>
        <v>#DIV/0!</v>
      </c>
      <c r="AS102" s="67" t="e">
        <f>'Masses brutes'!AS102/'Effectifs bruts moyens'!AS102</f>
        <v>#DIV/0!</v>
      </c>
      <c r="AT102" s="67" t="e">
        <f>'Masses brutes'!AT102/'Effectifs bruts moyens'!AT102</f>
        <v>#DIV/0!</v>
      </c>
      <c r="AU102" s="67" t="e">
        <f>'Masses brutes'!AU102/'Effectifs bruts moyens'!AU102</f>
        <v>#DIV/0!</v>
      </c>
      <c r="AV102" s="67" t="e">
        <f>'Masses brutes'!AV102/'Effectifs bruts moyens'!AV102</f>
        <v>#DIV/0!</v>
      </c>
      <c r="AW102" s="67" t="e">
        <f>'Masses brutes'!AW102/'Effectifs bruts moyens'!AW102</f>
        <v>#DIV/0!</v>
      </c>
      <c r="AX102" s="67" t="e">
        <f>'Masses brutes'!AX102/'Effectifs bruts moyens'!AX102</f>
        <v>#DIV/0!</v>
      </c>
      <c r="AY102" s="67" t="e">
        <f>'Masses brutes'!AY102/'Effectifs bruts moyens'!AY102</f>
        <v>#DIV/0!</v>
      </c>
      <c r="AZ102" s="67" t="e">
        <f>'Masses brutes'!AZ102/'Effectifs bruts moyens'!AZ102</f>
        <v>#DIV/0!</v>
      </c>
      <c r="BA102" s="67" t="e">
        <f>'Masses brutes'!BA102/'Effectifs bruts moyens'!BA102</f>
        <v>#DIV/0!</v>
      </c>
      <c r="BB102" s="67" t="e">
        <f>'Masses brutes'!BB102/'Effectifs bruts moyens'!BB102</f>
        <v>#DIV/0!</v>
      </c>
      <c r="BC102" s="67" t="e">
        <f>'Masses brutes'!BC102/'Effectifs bruts moyens'!BC102</f>
        <v>#DIV/0!</v>
      </c>
      <c r="BD102" s="67" t="e">
        <f>'Masses brutes'!BD102/'Effectifs bruts moyens'!BD102</f>
        <v>#DIV/0!</v>
      </c>
      <c r="BE102" s="67" t="e">
        <f>'Masses brutes'!BE102/'Effectifs bruts moyens'!BE102</f>
        <v>#DIV/0!</v>
      </c>
      <c r="BF102" s="67" t="e">
        <f>'Masses brutes'!BF102/'Effectifs bruts moyens'!BF102</f>
        <v>#DIV/0!</v>
      </c>
      <c r="BG102" s="67" t="e">
        <f>'Masses brutes'!BG102/'Effectifs bruts moyens'!BG102</f>
        <v>#DIV/0!</v>
      </c>
      <c r="BH102" s="67" t="e">
        <f>'Masses brutes'!BH102/'Effectifs bruts moyens'!BH102</f>
        <v>#DIV/0!</v>
      </c>
    </row>
    <row r="103" spans="1:60" s="36" customFormat="1" ht="12.75" thickTop="1" thickBot="1" x14ac:dyDescent="0.25">
      <c r="A103" s="147" t="s">
        <v>6</v>
      </c>
      <c r="B103" s="182"/>
      <c r="C103" s="184"/>
      <c r="D103" s="161"/>
      <c r="E103" s="161"/>
      <c r="F103" s="161"/>
      <c r="G103" s="161"/>
      <c r="H103" s="161"/>
      <c r="I103" s="185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161"/>
      <c r="AS103" s="161"/>
      <c r="AT103" s="161"/>
      <c r="AU103" s="161"/>
      <c r="AV103" s="161"/>
      <c r="AW103" s="161"/>
      <c r="AX103" s="161"/>
      <c r="AY103" s="161"/>
      <c r="AZ103" s="161"/>
      <c r="BA103" s="161"/>
      <c r="BB103" s="161"/>
      <c r="BC103" s="161"/>
      <c r="BD103" s="161"/>
      <c r="BE103" s="161"/>
      <c r="BF103" s="161"/>
      <c r="BG103" s="161"/>
      <c r="BH103" s="161"/>
    </row>
    <row r="104" spans="1:60" s="36" customFormat="1" ht="12" hidden="1" thickTop="1" x14ac:dyDescent="0.2">
      <c r="A104" s="141">
        <f t="shared" ref="A104:A135" si="2">A3</f>
        <v>35520</v>
      </c>
      <c r="B104" s="186"/>
      <c r="C104" s="186"/>
      <c r="D104" s="162"/>
      <c r="E104" s="162"/>
      <c r="F104" s="162"/>
      <c r="G104" s="162"/>
      <c r="H104" s="162"/>
      <c r="I104" s="189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</row>
    <row r="105" spans="1:60" s="36" customFormat="1" hidden="1" x14ac:dyDescent="0.2">
      <c r="A105" s="138">
        <f t="shared" si="2"/>
        <v>35611</v>
      </c>
      <c r="B105" s="190">
        <f t="shared" ref="B105:AG105" si="3">B4/B3-1</f>
        <v>2.7864981698144664E-2</v>
      </c>
      <c r="C105" s="190">
        <f t="shared" si="3"/>
        <v>2.5410154418661124E-2</v>
      </c>
      <c r="D105" s="167">
        <f t="shared" si="3"/>
        <v>4.7723406997839168E-2</v>
      </c>
      <c r="E105" s="167">
        <f t="shared" si="3"/>
        <v>2.910748034309929E-2</v>
      </c>
      <c r="F105" s="167" t="e">
        <f t="shared" si="3"/>
        <v>#DIV/0!</v>
      </c>
      <c r="G105" s="167" t="e">
        <f t="shared" si="3"/>
        <v>#DIV/0!</v>
      </c>
      <c r="H105" s="64" t="e">
        <f t="shared" si="3"/>
        <v>#DIV/0!</v>
      </c>
      <c r="I105" s="192" t="e">
        <f t="shared" si="3"/>
        <v>#DIV/0!</v>
      </c>
      <c r="J105" s="64">
        <f t="shared" si="3"/>
        <v>6.0118019105884546E-2</v>
      </c>
      <c r="K105" s="64" t="e">
        <f t="shared" si="3"/>
        <v>#DIV/0!</v>
      </c>
      <c r="L105" s="167">
        <f t="shared" si="3"/>
        <v>1.0671409011886381</v>
      </c>
      <c r="M105" s="167">
        <f t="shared" si="3"/>
        <v>3.9309266220880712E-2</v>
      </c>
      <c r="N105" s="167">
        <f t="shared" si="3"/>
        <v>3.4963377941064078E-3</v>
      </c>
      <c r="O105" s="167">
        <f t="shared" si="3"/>
        <v>-3.4232073842295208E-3</v>
      </c>
      <c r="P105" s="167">
        <f t="shared" si="3"/>
        <v>5.0112344880316684E-2</v>
      </c>
      <c r="Q105" s="167">
        <f t="shared" si="3"/>
        <v>4.9346320448887093E-2</v>
      </c>
      <c r="R105" s="167">
        <f t="shared" si="3"/>
        <v>5.8117832818739723E-2</v>
      </c>
      <c r="S105" s="167">
        <f t="shared" si="3"/>
        <v>4.9753928478890819E-2</v>
      </c>
      <c r="T105" s="167">
        <f t="shared" si="3"/>
        <v>3.5931561628668396E-2</v>
      </c>
      <c r="U105" s="167">
        <f t="shared" si="3"/>
        <v>3.6429118788452675E-2</v>
      </c>
      <c r="V105" s="167">
        <f t="shared" si="3"/>
        <v>1.71219441540853E-2</v>
      </c>
      <c r="W105" s="167">
        <f t="shared" si="3"/>
        <v>4.6058460849220495E-2</v>
      </c>
      <c r="X105" s="167">
        <f t="shared" si="3"/>
        <v>3.882338982888367E-2</v>
      </c>
      <c r="Y105" s="167">
        <f t="shared" si="3"/>
        <v>7.7052546271802358E-2</v>
      </c>
      <c r="Z105" s="167">
        <f t="shared" si="3"/>
        <v>5.379572152774581E-2</v>
      </c>
      <c r="AA105" s="167">
        <f t="shared" si="3"/>
        <v>0.12006250633218474</v>
      </c>
      <c r="AB105" s="167">
        <f t="shared" si="3"/>
        <v>1.7045277756059907E-2</v>
      </c>
      <c r="AC105" s="167">
        <f t="shared" si="3"/>
        <v>0.21611741740873391</v>
      </c>
      <c r="AD105" s="167">
        <f t="shared" si="3"/>
        <v>0.10351754238599886</v>
      </c>
      <c r="AE105" s="167">
        <f t="shared" si="3"/>
        <v>2.910748034309929E-2</v>
      </c>
      <c r="AF105" s="167">
        <f t="shared" si="3"/>
        <v>4.0415714789163948E-2</v>
      </c>
      <c r="AG105" s="167">
        <f t="shared" si="3"/>
        <v>5.487643244452145E-2</v>
      </c>
      <c r="AH105" s="167">
        <f t="shared" ref="AH105:BH105" si="4">AH4/AH3-1</f>
        <v>2.320535813427016E-2</v>
      </c>
      <c r="AI105" s="167">
        <f t="shared" si="4"/>
        <v>3.4189222840137479E-3</v>
      </c>
      <c r="AJ105" s="167">
        <f t="shared" si="4"/>
        <v>1.872711523643944E-2</v>
      </c>
      <c r="AK105" s="167">
        <f t="shared" si="4"/>
        <v>9.3759107790267748E-3</v>
      </c>
      <c r="AL105" s="167">
        <f t="shared" si="4"/>
        <v>-6.9819266932417134E-3</v>
      </c>
      <c r="AM105" s="167">
        <f t="shared" si="4"/>
        <v>2.8839658963760728E-2</v>
      </c>
      <c r="AN105" s="167">
        <f t="shared" si="4"/>
        <v>6.49792753371492E-3</v>
      </c>
      <c r="AO105" s="167">
        <f t="shared" si="4"/>
        <v>1.1202245954913259E-3</v>
      </c>
      <c r="AP105" s="167">
        <f t="shared" si="4"/>
        <v>7.2952204499430184E-3</v>
      </c>
      <c r="AQ105" s="167">
        <f t="shared" si="4"/>
        <v>4.7194666059641177E-2</v>
      </c>
      <c r="AR105" s="167">
        <f t="shared" si="4"/>
        <v>1.5803255957085538E-2</v>
      </c>
      <c r="AS105" s="64">
        <f t="shared" si="4"/>
        <v>8.7228766987266226E-3</v>
      </c>
      <c r="AT105" s="64">
        <f t="shared" si="4"/>
        <v>3.4166284431660365E-3</v>
      </c>
      <c r="AU105" s="64">
        <f t="shared" si="4"/>
        <v>2.2744335036987362E-2</v>
      </c>
      <c r="AV105" s="64">
        <f t="shared" si="4"/>
        <v>1.2294208868965262E-2</v>
      </c>
      <c r="AW105" s="64">
        <f t="shared" si="4"/>
        <v>5.9909725005306003E-2</v>
      </c>
      <c r="AX105" s="64">
        <f t="shared" si="4"/>
        <v>-5.6697616623548885E-3</v>
      </c>
      <c r="AY105" s="64">
        <f t="shared" si="4"/>
        <v>2.6974276255632867E-2</v>
      </c>
      <c r="AZ105" s="64">
        <f t="shared" si="4"/>
        <v>0.19693140553942912</v>
      </c>
      <c r="BA105" s="64">
        <f t="shared" si="4"/>
        <v>3.3766934999902576E-2</v>
      </c>
      <c r="BB105" s="64">
        <f t="shared" si="4"/>
        <v>4.2125994724850457E-2</v>
      </c>
      <c r="BC105" s="64">
        <f t="shared" si="4"/>
        <v>1.6772718145183552E-2</v>
      </c>
      <c r="BD105" s="64">
        <f t="shared" si="4"/>
        <v>3.0647480092218959E-2</v>
      </c>
      <c r="BE105" s="64">
        <f t="shared" si="4"/>
        <v>5.3848735631660816E-2</v>
      </c>
      <c r="BF105" s="64" t="e">
        <f t="shared" si="4"/>
        <v>#DIV/0!</v>
      </c>
      <c r="BG105" s="64">
        <f t="shared" si="4"/>
        <v>2.3050689765217847E-2</v>
      </c>
      <c r="BH105" s="64">
        <f t="shared" si="4"/>
        <v>2.1633393410047885E-2</v>
      </c>
    </row>
    <row r="106" spans="1:60" s="36" customFormat="1" hidden="1" x14ac:dyDescent="0.2">
      <c r="A106" s="138">
        <f t="shared" si="2"/>
        <v>35703</v>
      </c>
      <c r="B106" s="190">
        <f t="shared" ref="B106:AG106" si="5">B5/B4-1</f>
        <v>-1.7244702738488993E-2</v>
      </c>
      <c r="C106" s="190">
        <f t="shared" si="5"/>
        <v>-2.2400316403641929E-2</v>
      </c>
      <c r="D106" s="167">
        <f t="shared" si="5"/>
        <v>-3.0404252087789407E-2</v>
      </c>
      <c r="E106" s="167">
        <f t="shared" si="5"/>
        <v>-6.4909014659973674E-2</v>
      </c>
      <c r="F106" s="167" t="e">
        <f t="shared" si="5"/>
        <v>#DIV/0!</v>
      </c>
      <c r="G106" s="167" t="e">
        <f t="shared" si="5"/>
        <v>#DIV/0!</v>
      </c>
      <c r="H106" s="64" t="e">
        <f t="shared" si="5"/>
        <v>#DIV/0!</v>
      </c>
      <c r="I106" s="192" t="e">
        <f t="shared" si="5"/>
        <v>#DIV/0!</v>
      </c>
      <c r="J106" s="64">
        <f t="shared" si="5"/>
        <v>-6.7690492937340085E-3</v>
      </c>
      <c r="K106" s="64" t="e">
        <f t="shared" si="5"/>
        <v>#DIV/0!</v>
      </c>
      <c r="L106" s="167">
        <f t="shared" si="5"/>
        <v>0.42507587243170386</v>
      </c>
      <c r="M106" s="167">
        <f t="shared" si="5"/>
        <v>-3.7107948900145127E-2</v>
      </c>
      <c r="N106" s="167">
        <f t="shared" si="5"/>
        <v>-7.7019378672346095E-3</v>
      </c>
      <c r="O106" s="167">
        <f t="shared" si="5"/>
        <v>3.3821868762986096E-2</v>
      </c>
      <c r="P106" s="167">
        <f t="shared" si="5"/>
        <v>-2.0154686897259078E-2</v>
      </c>
      <c r="Q106" s="167">
        <f t="shared" si="5"/>
        <v>-7.4906136234326626E-2</v>
      </c>
      <c r="R106" s="167">
        <f t="shared" si="5"/>
        <v>-5.3944372044777644E-2</v>
      </c>
      <c r="S106" s="167">
        <f t="shared" si="5"/>
        <v>-7.1268288140304614E-2</v>
      </c>
      <c r="T106" s="167">
        <f t="shared" si="5"/>
        <v>-2.0776349727875676E-3</v>
      </c>
      <c r="U106" s="167">
        <f t="shared" si="5"/>
        <v>-4.5393884192760359E-3</v>
      </c>
      <c r="V106" s="167">
        <f t="shared" si="5"/>
        <v>-3.6802667006579637E-2</v>
      </c>
      <c r="W106" s="167">
        <f t="shared" si="5"/>
        <v>-2.8006840885209994E-2</v>
      </c>
      <c r="X106" s="167">
        <f t="shared" si="5"/>
        <v>-1.638469125445674E-2</v>
      </c>
      <c r="Y106" s="167">
        <f t="shared" si="5"/>
        <v>-2.7264826409756915E-2</v>
      </c>
      <c r="Z106" s="167">
        <f t="shared" si="5"/>
        <v>8.7991901300852327E-3</v>
      </c>
      <c r="AA106" s="167">
        <f t="shared" si="5"/>
        <v>-8.9584221052301571E-2</v>
      </c>
      <c r="AB106" s="167">
        <f t="shared" si="5"/>
        <v>-1.8409235354424069E-3</v>
      </c>
      <c r="AC106" s="167">
        <f t="shared" si="5"/>
        <v>-0.17618363455422081</v>
      </c>
      <c r="AD106" s="167">
        <f t="shared" si="5"/>
        <v>-0.10982924272107719</v>
      </c>
      <c r="AE106" s="167">
        <f t="shared" si="5"/>
        <v>-6.4909014659973674E-2</v>
      </c>
      <c r="AF106" s="167">
        <f t="shared" si="5"/>
        <v>-7.166748610584428E-2</v>
      </c>
      <c r="AG106" s="167">
        <f t="shared" si="5"/>
        <v>-4.5249348544436407E-2</v>
      </c>
      <c r="AH106" s="167">
        <f t="shared" ref="AH106:BH106" si="6">AH5/AH4-1</f>
        <v>-6.7081530087815366E-2</v>
      </c>
      <c r="AI106" s="167">
        <f t="shared" si="6"/>
        <v>4.4352827230920155E-5</v>
      </c>
      <c r="AJ106" s="167">
        <f t="shared" si="6"/>
        <v>2.826268090718731E-4</v>
      </c>
      <c r="AK106" s="167">
        <f t="shared" si="6"/>
        <v>-1.5104845315772608E-2</v>
      </c>
      <c r="AL106" s="167">
        <f t="shared" si="6"/>
        <v>2.1160558706875054E-2</v>
      </c>
      <c r="AM106" s="167">
        <f t="shared" si="6"/>
        <v>-1.4118655223891219E-2</v>
      </c>
      <c r="AN106" s="167">
        <f t="shared" si="6"/>
        <v>6.6762932066161795E-2</v>
      </c>
      <c r="AO106" s="167">
        <f t="shared" si="6"/>
        <v>0.1041460687108744</v>
      </c>
      <c r="AP106" s="167">
        <f t="shared" si="6"/>
        <v>4.5728606852243558E-2</v>
      </c>
      <c r="AQ106" s="167">
        <f t="shared" si="6"/>
        <v>-3.7755220405691459E-2</v>
      </c>
      <c r="AR106" s="167">
        <f t="shared" si="6"/>
        <v>-1.3738103675944413E-2</v>
      </c>
      <c r="AS106" s="64">
        <f t="shared" si="6"/>
        <v>-3.6580550729507055E-2</v>
      </c>
      <c r="AT106" s="64">
        <f t="shared" si="6"/>
        <v>-7.0785210030584356E-2</v>
      </c>
      <c r="AU106" s="64">
        <f t="shared" si="6"/>
        <v>-1.7496192664211763E-2</v>
      </c>
      <c r="AV106" s="64">
        <f t="shared" si="6"/>
        <v>-4.1461978801064836E-2</v>
      </c>
      <c r="AW106" s="64">
        <f t="shared" si="6"/>
        <v>-4.6399536290018917E-2</v>
      </c>
      <c r="AX106" s="64">
        <f t="shared" si="6"/>
        <v>-2.7787151696896495E-2</v>
      </c>
      <c r="AY106" s="64">
        <f t="shared" si="6"/>
        <v>8.7455441907358766E-2</v>
      </c>
      <c r="AZ106" s="64">
        <f t="shared" si="6"/>
        <v>-4.3245398394654244E-2</v>
      </c>
      <c r="BA106" s="64">
        <f t="shared" si="6"/>
        <v>-9.775978562114096E-3</v>
      </c>
      <c r="BB106" s="64">
        <f t="shared" si="6"/>
        <v>-7.4430564004424049E-3</v>
      </c>
      <c r="BC106" s="64">
        <f t="shared" si="6"/>
        <v>1.7709683141621024E-2</v>
      </c>
      <c r="BD106" s="64">
        <f t="shared" si="6"/>
        <v>2.9845355317841049E-2</v>
      </c>
      <c r="BE106" s="64">
        <f t="shared" si="6"/>
        <v>-1.1636892165589052E-2</v>
      </c>
      <c r="BF106" s="64" t="e">
        <f t="shared" si="6"/>
        <v>#DIV/0!</v>
      </c>
      <c r="BG106" s="64">
        <f t="shared" si="6"/>
        <v>1.021725725211331E-2</v>
      </c>
      <c r="BH106" s="64">
        <f t="shared" si="6"/>
        <v>1.7518423447852038E-2</v>
      </c>
    </row>
    <row r="107" spans="1:60" s="36" customFormat="1" ht="12" hidden="1" thickBot="1" x14ac:dyDescent="0.25">
      <c r="A107" s="139">
        <f t="shared" si="2"/>
        <v>35794</v>
      </c>
      <c r="B107" s="193">
        <f t="shared" ref="B107:AG107" si="7">B6/B5-1</f>
        <v>0.1033272514384691</v>
      </c>
      <c r="C107" s="193">
        <f t="shared" si="7"/>
        <v>0.10692512483757244</v>
      </c>
      <c r="D107" s="163">
        <f t="shared" si="7"/>
        <v>0.12113363324330839</v>
      </c>
      <c r="E107" s="163">
        <f t="shared" si="7"/>
        <v>0.12999487018459921</v>
      </c>
      <c r="F107" s="163" t="e">
        <f t="shared" si="7"/>
        <v>#DIV/0!</v>
      </c>
      <c r="G107" s="163" t="e">
        <f t="shared" si="7"/>
        <v>#DIV/0!</v>
      </c>
      <c r="H107" s="163" t="e">
        <f t="shared" si="7"/>
        <v>#DIV/0!</v>
      </c>
      <c r="I107" s="195" t="e">
        <f t="shared" si="7"/>
        <v>#DIV/0!</v>
      </c>
      <c r="J107" s="163">
        <f t="shared" si="7"/>
        <v>6.852536963060385E-2</v>
      </c>
      <c r="K107" s="163" t="e">
        <f t="shared" si="7"/>
        <v>#DIV/0!</v>
      </c>
      <c r="L107" s="163">
        <f t="shared" si="7"/>
        <v>-0.4061105787088104</v>
      </c>
      <c r="M107" s="163">
        <f t="shared" si="7"/>
        <v>0.13712120397975136</v>
      </c>
      <c r="N107" s="163">
        <f t="shared" si="7"/>
        <v>0.16991432483603663</v>
      </c>
      <c r="O107" s="163">
        <f t="shared" si="7"/>
        <v>6.8388381445882773E-2</v>
      </c>
      <c r="P107" s="163">
        <f t="shared" si="7"/>
        <v>0.10999880057710509</v>
      </c>
      <c r="Q107" s="163">
        <f t="shared" si="7"/>
        <v>0.16373578459831806</v>
      </c>
      <c r="R107" s="163">
        <f t="shared" si="7"/>
        <v>0.16932361041122279</v>
      </c>
      <c r="S107" s="163">
        <f t="shared" si="7"/>
        <v>0.19823197458606301</v>
      </c>
      <c r="T107" s="163">
        <f t="shared" si="7"/>
        <v>0.12422635747154875</v>
      </c>
      <c r="U107" s="163">
        <f t="shared" si="7"/>
        <v>9.2427687360381094E-2</v>
      </c>
      <c r="V107" s="163">
        <f t="shared" si="7"/>
        <v>9.0502114231977737E-2</v>
      </c>
      <c r="W107" s="163">
        <f t="shared" si="7"/>
        <v>0.12606796402056819</v>
      </c>
      <c r="X107" s="163">
        <f t="shared" si="7"/>
        <v>0.11182867602299096</v>
      </c>
      <c r="Y107" s="163">
        <f t="shared" si="7"/>
        <v>9.4676809741467638E-2</v>
      </c>
      <c r="Z107" s="163">
        <f t="shared" si="7"/>
        <v>6.9879230333676157E-2</v>
      </c>
      <c r="AA107" s="163">
        <f t="shared" si="7"/>
        <v>0.14237771661768006</v>
      </c>
      <c r="AB107" s="163">
        <f t="shared" si="7"/>
        <v>7.9304677911225196E-2</v>
      </c>
      <c r="AC107" s="163">
        <f t="shared" si="7"/>
        <v>0.1567508602332397</v>
      </c>
      <c r="AD107" s="163">
        <f t="shared" si="7"/>
        <v>0.21893752249298126</v>
      </c>
      <c r="AE107" s="163">
        <f t="shared" si="7"/>
        <v>0.12999487018459921</v>
      </c>
      <c r="AF107" s="163">
        <f t="shared" si="7"/>
        <v>0.14858461167826231</v>
      </c>
      <c r="AG107" s="163">
        <f t="shared" si="7"/>
        <v>0.15489908533384744</v>
      </c>
      <c r="AH107" s="163">
        <f t="shared" ref="AH107:BH107" si="8">AH6/AH5-1</f>
        <v>0.12258395567239777</v>
      </c>
      <c r="AI107" s="163">
        <f t="shared" si="8"/>
        <v>9.08982805088423E-2</v>
      </c>
      <c r="AJ107" s="163">
        <f t="shared" si="8"/>
        <v>5.7974460727696631E-2</v>
      </c>
      <c r="AK107" s="163">
        <f t="shared" si="8"/>
        <v>0.11356390120059956</v>
      </c>
      <c r="AL107" s="163">
        <f t="shared" si="8"/>
        <v>7.8077704673850112E-2</v>
      </c>
      <c r="AM107" s="163">
        <f t="shared" si="8"/>
        <v>0.12167488261283355</v>
      </c>
      <c r="AN107" s="163">
        <f t="shared" si="8"/>
        <v>-1.4624945377799126E-3</v>
      </c>
      <c r="AO107" s="163">
        <f t="shared" si="8"/>
        <v>9.1474002492581974E-3</v>
      </c>
      <c r="AP107" s="163">
        <f t="shared" si="8"/>
        <v>1.9525445826069632E-3</v>
      </c>
      <c r="AQ107" s="163">
        <f t="shared" si="8"/>
        <v>0.17154583020999592</v>
      </c>
      <c r="AR107" s="163">
        <f t="shared" si="8"/>
        <v>4.0033436197525196E-2</v>
      </c>
      <c r="AS107" s="163">
        <f t="shared" si="8"/>
        <v>9.5469826593286955E-2</v>
      </c>
      <c r="AT107" s="163">
        <f t="shared" si="8"/>
        <v>0.15727391236180677</v>
      </c>
      <c r="AU107" s="163">
        <f t="shared" si="8"/>
        <v>0.14432825672086969</v>
      </c>
      <c r="AV107" s="163">
        <f t="shared" si="8"/>
        <v>0.12671353489067405</v>
      </c>
      <c r="AW107" s="163">
        <f t="shared" si="8"/>
        <v>0.13811070976386275</v>
      </c>
      <c r="AX107" s="163">
        <f t="shared" si="8"/>
        <v>7.8598730423366403E-2</v>
      </c>
      <c r="AY107" s="163">
        <f t="shared" si="8"/>
        <v>2.3477194099295051E-2</v>
      </c>
      <c r="AZ107" s="163">
        <f t="shared" si="8"/>
        <v>0.16014326535426382</v>
      </c>
      <c r="BA107" s="163">
        <f t="shared" si="8"/>
        <v>3.9949588468003228E-2</v>
      </c>
      <c r="BB107" s="163">
        <f t="shared" si="8"/>
        <v>6.8637716627359291E-2</v>
      </c>
      <c r="BC107" s="163">
        <f t="shared" si="8"/>
        <v>2.7277152589042064E-2</v>
      </c>
      <c r="BD107" s="163">
        <f t="shared" si="8"/>
        <v>4.1627976736110073E-2</v>
      </c>
      <c r="BE107" s="163">
        <f t="shared" si="8"/>
        <v>7.6060446311215557E-2</v>
      </c>
      <c r="BF107" s="163" t="e">
        <f t="shared" si="8"/>
        <v>#DIV/0!</v>
      </c>
      <c r="BG107" s="163">
        <f t="shared" si="8"/>
        <v>4.6378686631078914E-2</v>
      </c>
      <c r="BH107" s="163">
        <f t="shared" si="8"/>
        <v>2.4165767506572733E-2</v>
      </c>
    </row>
    <row r="108" spans="1:60" s="36" customFormat="1" hidden="1" x14ac:dyDescent="0.2">
      <c r="A108" s="138">
        <f t="shared" si="2"/>
        <v>35884</v>
      </c>
      <c r="B108" s="190">
        <f t="shared" ref="B108:AG108" si="9">B7/B6-1</f>
        <v>-0.10687009007209303</v>
      </c>
      <c r="C108" s="190">
        <f t="shared" si="9"/>
        <v>-8.1532892586629435E-2</v>
      </c>
      <c r="D108" s="167">
        <f t="shared" si="9"/>
        <v>-0.10238244506692495</v>
      </c>
      <c r="E108" s="167">
        <f t="shared" si="9"/>
        <v>-6.4387223532101467E-2</v>
      </c>
      <c r="F108" s="167" t="e">
        <f t="shared" si="9"/>
        <v>#DIV/0!</v>
      </c>
      <c r="G108" s="167" t="e">
        <f t="shared" si="9"/>
        <v>#DIV/0!</v>
      </c>
      <c r="H108" s="64" t="e">
        <f t="shared" si="9"/>
        <v>#DIV/0!</v>
      </c>
      <c r="I108" s="192" t="e">
        <f t="shared" si="9"/>
        <v>#DIV/0!</v>
      </c>
      <c r="J108" s="64">
        <f t="shared" si="9"/>
        <v>-0.10224406157020494</v>
      </c>
      <c r="K108" s="64" t="e">
        <f t="shared" si="9"/>
        <v>#DIV/0!</v>
      </c>
      <c r="L108" s="167">
        <f t="shared" si="9"/>
        <v>-0.45378792601449958</v>
      </c>
      <c r="M108" s="167">
        <f t="shared" si="9"/>
        <v>-0.11402527387607475</v>
      </c>
      <c r="N108" s="167">
        <f t="shared" si="9"/>
        <v>-0.13298420774532782</v>
      </c>
      <c r="O108" s="167">
        <f t="shared" si="9"/>
        <v>-8.0113171288402008E-2</v>
      </c>
      <c r="P108" s="167">
        <f t="shared" si="9"/>
        <v>-0.11988417909995563</v>
      </c>
      <c r="Q108" s="167">
        <f t="shared" si="9"/>
        <v>-7.8361326139396947E-2</v>
      </c>
      <c r="R108" s="167">
        <f t="shared" si="9"/>
        <v>-0.13230240491756406</v>
      </c>
      <c r="S108" s="167">
        <f t="shared" si="9"/>
        <v>-0.10045103124176391</v>
      </c>
      <c r="T108" s="167">
        <f t="shared" si="9"/>
        <v>-0.12360644160006751</v>
      </c>
      <c r="U108" s="167">
        <f t="shared" si="9"/>
        <v>-9.4585364488173562E-2</v>
      </c>
      <c r="V108" s="167">
        <f t="shared" si="9"/>
        <v>-3.0357340037718727E-2</v>
      </c>
      <c r="W108" s="167">
        <f t="shared" si="9"/>
        <v>-9.6754401677749069E-2</v>
      </c>
      <c r="X108" s="167">
        <f t="shared" si="9"/>
        <v>-0.1039144157421612</v>
      </c>
      <c r="Y108" s="167">
        <f t="shared" si="9"/>
        <v>-9.462054342242876E-2</v>
      </c>
      <c r="Z108" s="167">
        <f t="shared" si="9"/>
        <v>-7.3567877155631622E-2</v>
      </c>
      <c r="AA108" s="167">
        <f t="shared" si="9"/>
        <v>-0.13276511236143262</v>
      </c>
      <c r="AB108" s="167">
        <f t="shared" si="9"/>
        <v>-7.2950004757778131E-2</v>
      </c>
      <c r="AC108" s="167">
        <f t="shared" si="9"/>
        <v>-0.10290473837774705</v>
      </c>
      <c r="AD108" s="167">
        <f t="shared" si="9"/>
        <v>-0.15430345257131461</v>
      </c>
      <c r="AE108" s="167">
        <f t="shared" si="9"/>
        <v>-6.4387223532101467E-2</v>
      </c>
      <c r="AF108" s="167">
        <f t="shared" si="9"/>
        <v>-8.3999234429312009E-2</v>
      </c>
      <c r="AG108" s="167">
        <f t="shared" si="9"/>
        <v>-0.10177181828253268</v>
      </c>
      <c r="AH108" s="167">
        <f t="shared" ref="AH108:BH108" si="10">AH7/AH6-1</f>
        <v>-5.4265215131265476E-2</v>
      </c>
      <c r="AI108" s="167">
        <f t="shared" si="10"/>
        <v>-7.1321276982721948E-2</v>
      </c>
      <c r="AJ108" s="167">
        <f t="shared" si="10"/>
        <v>-5.8483658535735894E-2</v>
      </c>
      <c r="AK108" s="167">
        <f t="shared" si="10"/>
        <v>-7.716222061028355E-2</v>
      </c>
      <c r="AL108" s="167">
        <f t="shared" si="10"/>
        <v>-7.4454585066969114E-2</v>
      </c>
      <c r="AM108" s="167">
        <f t="shared" si="10"/>
        <v>-0.10746610763869702</v>
      </c>
      <c r="AN108" s="167">
        <f t="shared" si="10"/>
        <v>-6.3574579722632696E-2</v>
      </c>
      <c r="AO108" s="167">
        <f t="shared" si="10"/>
        <v>-8.6684515246911564E-2</v>
      </c>
      <c r="AP108" s="167">
        <f t="shared" si="10"/>
        <v>-5.4191644787262128E-2</v>
      </c>
      <c r="AQ108" s="167">
        <f t="shared" si="10"/>
        <v>-0.13360641974003151</v>
      </c>
      <c r="AR108" s="167">
        <f t="shared" si="10"/>
        <v>4.9058837790076915E-3</v>
      </c>
      <c r="AS108" s="64">
        <f t="shared" si="10"/>
        <v>-3.914974608900823E-2</v>
      </c>
      <c r="AT108" s="64">
        <f t="shared" si="10"/>
        <v>-2.9895095501797697E-2</v>
      </c>
      <c r="AU108" s="64">
        <f t="shared" si="10"/>
        <v>-0.11422937023030966</v>
      </c>
      <c r="AV108" s="64">
        <f t="shared" si="10"/>
        <v>-6.3462566589857605E-2</v>
      </c>
      <c r="AW108" s="64">
        <f t="shared" si="10"/>
        <v>-0.10981312094659113</v>
      </c>
      <c r="AX108" s="64">
        <f t="shared" si="10"/>
        <v>-3.3761984840800841E-2</v>
      </c>
      <c r="AY108" s="64">
        <f t="shared" si="10"/>
        <v>-0.36990093418798387</v>
      </c>
      <c r="AZ108" s="64">
        <f t="shared" si="10"/>
        <v>-0.22870223976673265</v>
      </c>
      <c r="BA108" s="64">
        <f t="shared" si="10"/>
        <v>-5.2087308351157491E-2</v>
      </c>
      <c r="BB108" s="64">
        <f t="shared" si="10"/>
        <v>-8.7218175691207711E-2</v>
      </c>
      <c r="BC108" s="64">
        <f t="shared" si="10"/>
        <v>-5.0780398218638334E-2</v>
      </c>
      <c r="BD108" s="64">
        <f t="shared" si="10"/>
        <v>-6.1403538752784703E-2</v>
      </c>
      <c r="BE108" s="64">
        <f t="shared" si="10"/>
        <v>-9.8553804960512581E-2</v>
      </c>
      <c r="BF108" s="64" t="e">
        <f t="shared" si="10"/>
        <v>#DIV/0!</v>
      </c>
      <c r="BG108" s="64">
        <f t="shared" si="10"/>
        <v>-6.8012542297527623E-2</v>
      </c>
      <c r="BH108" s="64">
        <f t="shared" si="10"/>
        <v>-4.8703914401307724E-2</v>
      </c>
    </row>
    <row r="109" spans="1:60" s="36" customFormat="1" hidden="1" x14ac:dyDescent="0.2">
      <c r="A109" s="138">
        <f t="shared" si="2"/>
        <v>35976</v>
      </c>
      <c r="B109" s="190">
        <f t="shared" ref="B109:AG109" si="11">B8/B7-1</f>
        <v>3.1275971096818456E-2</v>
      </c>
      <c r="C109" s="190">
        <f t="shared" si="11"/>
        <v>3.1270425708500582E-2</v>
      </c>
      <c r="D109" s="167">
        <f t="shared" si="11"/>
        <v>5.1167481236759516E-2</v>
      </c>
      <c r="E109" s="167">
        <f t="shared" si="11"/>
        <v>2.6494919643561765E-2</v>
      </c>
      <c r="F109" s="167">
        <f t="shared" si="11"/>
        <v>2.3707125160275622E-2</v>
      </c>
      <c r="G109" s="167">
        <f t="shared" si="11"/>
        <v>2.3266149917994028E-2</v>
      </c>
      <c r="H109" s="64">
        <f t="shared" si="11"/>
        <v>6.1267905817181001E-2</v>
      </c>
      <c r="I109" s="192">
        <f t="shared" si="11"/>
        <v>2.7835463298632401E-2</v>
      </c>
      <c r="J109" s="64">
        <f t="shared" si="11"/>
        <v>6.7645547000401596E-2</v>
      </c>
      <c r="K109" s="64">
        <f t="shared" si="11"/>
        <v>1.6398904167538753E-2</v>
      </c>
      <c r="L109" s="167">
        <f t="shared" si="11"/>
        <v>1.1220581197227784</v>
      </c>
      <c r="M109" s="167">
        <f t="shared" si="11"/>
        <v>3.6757470663444813E-2</v>
      </c>
      <c r="N109" s="167">
        <f t="shared" si="11"/>
        <v>1.7500242444021374E-2</v>
      </c>
      <c r="O109" s="167">
        <f t="shared" si="11"/>
        <v>1.0255559209054521E-2</v>
      </c>
      <c r="P109" s="167">
        <f t="shared" si="11"/>
        <v>6.0517947359685964E-2</v>
      </c>
      <c r="Q109" s="167">
        <f t="shared" si="11"/>
        <v>1.8823368167593779E-2</v>
      </c>
      <c r="R109" s="167">
        <f t="shared" si="11"/>
        <v>6.433538579353848E-2</v>
      </c>
      <c r="S109" s="167">
        <f t="shared" si="11"/>
        <v>2.1540656074914954E-2</v>
      </c>
      <c r="T109" s="167">
        <f t="shared" si="11"/>
        <v>4.3362985765669659E-2</v>
      </c>
      <c r="U109" s="167">
        <f t="shared" si="11"/>
        <v>3.8207742554881241E-2</v>
      </c>
      <c r="V109" s="167">
        <f t="shared" si="11"/>
        <v>1.4365450901078214E-2</v>
      </c>
      <c r="W109" s="167">
        <f t="shared" si="11"/>
        <v>3.4897092485716374E-2</v>
      </c>
      <c r="X109" s="167">
        <f t="shared" si="11"/>
        <v>4.3366292127902772E-2</v>
      </c>
      <c r="Y109" s="167">
        <f t="shared" si="11"/>
        <v>7.0030344481809337E-2</v>
      </c>
      <c r="Z109" s="167">
        <f t="shared" si="11"/>
        <v>3.8235677441081473E-2</v>
      </c>
      <c r="AA109" s="167">
        <f t="shared" si="11"/>
        <v>0.13234321386075276</v>
      </c>
      <c r="AB109" s="167">
        <f t="shared" si="11"/>
        <v>3.4768491498455401E-2</v>
      </c>
      <c r="AC109" s="167">
        <f t="shared" si="11"/>
        <v>0.2127034182865517</v>
      </c>
      <c r="AD109" s="167">
        <f t="shared" si="11"/>
        <v>8.9125825293189465E-2</v>
      </c>
      <c r="AE109" s="167">
        <f t="shared" si="11"/>
        <v>2.6494919643561765E-2</v>
      </c>
      <c r="AF109" s="167">
        <f t="shared" si="11"/>
        <v>4.1833421564077433E-2</v>
      </c>
      <c r="AG109" s="167">
        <f t="shared" si="11"/>
        <v>4.4165618072466994E-2</v>
      </c>
      <c r="AH109" s="167">
        <f t="shared" ref="AH109:BH109" si="12">AH8/AH7-1</f>
        <v>2.0986072360410057E-2</v>
      </c>
      <c r="AI109" s="167">
        <f t="shared" si="12"/>
        <v>9.8876851905929097E-3</v>
      </c>
      <c r="AJ109" s="167">
        <f t="shared" si="12"/>
        <v>1.9347109446785415E-2</v>
      </c>
      <c r="AK109" s="167">
        <f t="shared" si="12"/>
        <v>1.1936977909509761E-2</v>
      </c>
      <c r="AL109" s="167">
        <f t="shared" si="12"/>
        <v>6.6217034642583883E-3</v>
      </c>
      <c r="AM109" s="167">
        <f t="shared" si="12"/>
        <v>4.8049036944684209E-2</v>
      </c>
      <c r="AN109" s="167">
        <f t="shared" si="12"/>
        <v>5.2786736948429391E-2</v>
      </c>
      <c r="AO109" s="167">
        <f t="shared" si="12"/>
        <v>5.8324798682819035E-2</v>
      </c>
      <c r="AP109" s="167">
        <f t="shared" si="12"/>
        <v>4.8391609570190175E-2</v>
      </c>
      <c r="AQ109" s="167">
        <f t="shared" si="12"/>
        <v>5.3150316163073308E-2</v>
      </c>
      <c r="AR109" s="167">
        <f t="shared" si="12"/>
        <v>1.9707982517683131E-2</v>
      </c>
      <c r="AS109" s="64">
        <f t="shared" si="12"/>
        <v>1.8847411000265435E-2</v>
      </c>
      <c r="AT109" s="64">
        <f t="shared" si="12"/>
        <v>-3.3204217783828982E-2</v>
      </c>
      <c r="AU109" s="64">
        <f t="shared" si="12"/>
        <v>3.857437516623019E-2</v>
      </c>
      <c r="AV109" s="64">
        <f t="shared" si="12"/>
        <v>1.5681962516671755E-2</v>
      </c>
      <c r="AW109" s="64">
        <f t="shared" si="12"/>
        <v>5.1909661158609177E-2</v>
      </c>
      <c r="AX109" s="64">
        <f t="shared" si="12"/>
        <v>-1.1152449928083952E-2</v>
      </c>
      <c r="AY109" s="64">
        <f t="shared" si="12"/>
        <v>3.1388643453684306E-2</v>
      </c>
      <c r="AZ109" s="64">
        <f t="shared" si="12"/>
        <v>0.19209740833793787</v>
      </c>
      <c r="BA109" s="64">
        <f t="shared" si="12"/>
        <v>3.1992649738213474E-2</v>
      </c>
      <c r="BB109" s="64">
        <f t="shared" si="12"/>
        <v>4.8544492249608551E-2</v>
      </c>
      <c r="BC109" s="64">
        <f t="shared" si="12"/>
        <v>3.3467027718735221E-2</v>
      </c>
      <c r="BD109" s="64">
        <f t="shared" si="12"/>
        <v>4.3199732176993466E-2</v>
      </c>
      <c r="BE109" s="64">
        <f t="shared" si="12"/>
        <v>6.9173147853712758E-2</v>
      </c>
      <c r="BF109" s="64" t="e">
        <f t="shared" si="12"/>
        <v>#DIV/0!</v>
      </c>
      <c r="BG109" s="64">
        <f t="shared" si="12"/>
        <v>4.0169552806168518E-2</v>
      </c>
      <c r="BH109" s="64">
        <f t="shared" si="12"/>
        <v>3.6073679644358592E-2</v>
      </c>
    </row>
    <row r="110" spans="1:60" s="36" customFormat="1" hidden="1" x14ac:dyDescent="0.2">
      <c r="A110" s="138">
        <f t="shared" si="2"/>
        <v>36068</v>
      </c>
      <c r="B110" s="190">
        <f t="shared" ref="B110:AG110" si="13">B9/B8-1</f>
        <v>-2.4710975020598269E-2</v>
      </c>
      <c r="C110" s="190">
        <f t="shared" si="13"/>
        <v>-2.8879426998914548E-2</v>
      </c>
      <c r="D110" s="167">
        <f t="shared" si="13"/>
        <v>-3.7791958163086448E-2</v>
      </c>
      <c r="E110" s="167">
        <f t="shared" si="13"/>
        <v>-7.3691153820107824E-2</v>
      </c>
      <c r="F110" s="167">
        <f t="shared" si="13"/>
        <v>-1.4012650836641161E-2</v>
      </c>
      <c r="G110" s="167">
        <f t="shared" si="13"/>
        <v>-2.010143414893828E-2</v>
      </c>
      <c r="H110" s="64">
        <f t="shared" si="13"/>
        <v>0.14553452847909809</v>
      </c>
      <c r="I110" s="192">
        <f t="shared" si="13"/>
        <v>-2.5838591032467995E-2</v>
      </c>
      <c r="J110" s="64">
        <f t="shared" si="13"/>
        <v>-1.5077868813185069E-2</v>
      </c>
      <c r="K110" s="64">
        <f t="shared" si="13"/>
        <v>-2.1302930150591814E-2</v>
      </c>
      <c r="L110" s="167">
        <f t="shared" si="13"/>
        <v>0.62023499241594338</v>
      </c>
      <c r="M110" s="167">
        <f t="shared" si="13"/>
        <v>-1.5830799100592818E-2</v>
      </c>
      <c r="N110" s="167">
        <f t="shared" si="13"/>
        <v>-1.3125245128579377E-2</v>
      </c>
      <c r="O110" s="167">
        <f t="shared" si="13"/>
        <v>1.4741021151695177E-2</v>
      </c>
      <c r="P110" s="167">
        <f t="shared" si="13"/>
        <v>-2.7593680072667714E-2</v>
      </c>
      <c r="Q110" s="167">
        <f t="shared" si="13"/>
        <v>-8.0645322235677774E-2</v>
      </c>
      <c r="R110" s="167">
        <f t="shared" si="13"/>
        <v>-6.3012600114980666E-2</v>
      </c>
      <c r="S110" s="167">
        <f t="shared" si="13"/>
        <v>-7.2054261513033735E-2</v>
      </c>
      <c r="T110" s="167">
        <f t="shared" si="13"/>
        <v>-1.5677309963897712E-2</v>
      </c>
      <c r="U110" s="167">
        <f t="shared" si="13"/>
        <v>-1.0982340504325783E-2</v>
      </c>
      <c r="V110" s="167">
        <f t="shared" si="13"/>
        <v>-5.1735260073107803E-2</v>
      </c>
      <c r="W110" s="167">
        <f t="shared" si="13"/>
        <v>-3.2570079136187147E-2</v>
      </c>
      <c r="X110" s="167">
        <f t="shared" si="13"/>
        <v>-1.4460097779452008E-2</v>
      </c>
      <c r="Y110" s="167">
        <f t="shared" si="13"/>
        <v>-3.2013094366656447E-2</v>
      </c>
      <c r="Z110" s="167">
        <f t="shared" si="13"/>
        <v>8.9867704501611634E-4</v>
      </c>
      <c r="AA110" s="167">
        <f t="shared" si="13"/>
        <v>-8.9600684152181476E-2</v>
      </c>
      <c r="AB110" s="167">
        <f t="shared" si="13"/>
        <v>-1.5615641712800721E-2</v>
      </c>
      <c r="AC110" s="167">
        <f t="shared" si="13"/>
        <v>-0.18898526139503047</v>
      </c>
      <c r="AD110" s="167">
        <f t="shared" si="13"/>
        <v>-9.5675509439961948E-2</v>
      </c>
      <c r="AE110" s="167">
        <f t="shared" si="13"/>
        <v>-7.3691153820107824E-2</v>
      </c>
      <c r="AF110" s="167">
        <f t="shared" si="13"/>
        <v>-7.6339431637912902E-2</v>
      </c>
      <c r="AG110" s="167">
        <f t="shared" si="13"/>
        <v>-6.4240057367364933E-2</v>
      </c>
      <c r="AH110" s="167">
        <f t="shared" ref="AH110:BH110" si="14">AH9/AH8-1</f>
        <v>-7.4885726420026111E-2</v>
      </c>
      <c r="AI110" s="167">
        <f t="shared" si="14"/>
        <v>-6.7211388666563732E-3</v>
      </c>
      <c r="AJ110" s="167">
        <f t="shared" si="14"/>
        <v>-1.7382236230598647E-3</v>
      </c>
      <c r="AK110" s="167">
        <f t="shared" si="14"/>
        <v>-2.3501048021086435E-2</v>
      </c>
      <c r="AL110" s="167">
        <f t="shared" si="14"/>
        <v>1.4066034573256836E-2</v>
      </c>
      <c r="AM110" s="167">
        <f t="shared" si="14"/>
        <v>-2.3326384056012839E-2</v>
      </c>
      <c r="AN110" s="167">
        <f t="shared" si="14"/>
        <v>3.9722209526488195E-2</v>
      </c>
      <c r="AO110" s="167">
        <f t="shared" si="14"/>
        <v>6.4088571759631119E-2</v>
      </c>
      <c r="AP110" s="167">
        <f t="shared" si="14"/>
        <v>2.4723808267643754E-2</v>
      </c>
      <c r="AQ110" s="167">
        <f t="shared" si="14"/>
        <v>-3.8002223344544617E-2</v>
      </c>
      <c r="AR110" s="167">
        <f t="shared" si="14"/>
        <v>-2.2747405594732428E-2</v>
      </c>
      <c r="AS110" s="64">
        <f t="shared" si="14"/>
        <v>-4.5025183966353022E-2</v>
      </c>
      <c r="AT110" s="64">
        <f t="shared" si="14"/>
        <v>-5.5104712357044949E-2</v>
      </c>
      <c r="AU110" s="64">
        <f t="shared" si="14"/>
        <v>-2.29157276454931E-2</v>
      </c>
      <c r="AV110" s="64">
        <f t="shared" si="14"/>
        <v>-4.6721707112462929E-2</v>
      </c>
      <c r="AW110" s="64">
        <f t="shared" si="14"/>
        <v>-6.079235678736461E-2</v>
      </c>
      <c r="AX110" s="64">
        <f t="shared" si="14"/>
        <v>-2.9396530848251667E-2</v>
      </c>
      <c r="AY110" s="64">
        <f t="shared" si="14"/>
        <v>7.4174853570301513E-2</v>
      </c>
      <c r="AZ110" s="64">
        <f t="shared" si="14"/>
        <v>-4.8449503113586201E-2</v>
      </c>
      <c r="BA110" s="64">
        <f t="shared" si="14"/>
        <v>-3.3535516933920428E-2</v>
      </c>
      <c r="BB110" s="64">
        <f t="shared" si="14"/>
        <v>-9.4395077122767512E-3</v>
      </c>
      <c r="BC110" s="64">
        <f t="shared" si="14"/>
        <v>8.9604815394905835E-3</v>
      </c>
      <c r="BD110" s="64">
        <f t="shared" si="14"/>
        <v>-1.0273316207032313E-3</v>
      </c>
      <c r="BE110" s="64">
        <f t="shared" si="14"/>
        <v>-2.7664463399851957E-2</v>
      </c>
      <c r="BF110" s="64" t="e">
        <f t="shared" si="14"/>
        <v>#DIV/0!</v>
      </c>
      <c r="BG110" s="64">
        <f t="shared" si="14"/>
        <v>-8.9081250237273979E-3</v>
      </c>
      <c r="BH110" s="64">
        <f t="shared" si="14"/>
        <v>-3.124084847392794E-3</v>
      </c>
    </row>
    <row r="111" spans="1:60" s="36" customFormat="1" ht="12" hidden="1" thickBot="1" x14ac:dyDescent="0.25">
      <c r="A111" s="139">
        <f t="shared" si="2"/>
        <v>36159</v>
      </c>
      <c r="B111" s="193">
        <f t="shared" ref="B111:AG111" si="15">B10/B9-1</f>
        <v>0.10080362257682118</v>
      </c>
      <c r="C111" s="193">
        <f t="shared" si="15"/>
        <v>0.10333727392783998</v>
      </c>
      <c r="D111" s="163">
        <f t="shared" si="15"/>
        <v>0.11605262092898072</v>
      </c>
      <c r="E111" s="163">
        <f t="shared" si="15"/>
        <v>0.14073483098072193</v>
      </c>
      <c r="F111" s="163">
        <f t="shared" si="15"/>
        <v>9.1037962721000731E-2</v>
      </c>
      <c r="G111" s="163">
        <f t="shared" si="15"/>
        <v>9.4569027373697878E-2</v>
      </c>
      <c r="H111" s="163">
        <f t="shared" si="15"/>
        <v>3.8361429503019906E-3</v>
      </c>
      <c r="I111" s="195">
        <f t="shared" si="15"/>
        <v>0.10291960149885315</v>
      </c>
      <c r="J111" s="163">
        <f t="shared" si="15"/>
        <v>7.8828549457254482E-2</v>
      </c>
      <c r="K111" s="163">
        <f t="shared" si="15"/>
        <v>9.6976367467124236E-2</v>
      </c>
      <c r="L111" s="163">
        <f t="shared" si="15"/>
        <v>-0.48445747906160419</v>
      </c>
      <c r="M111" s="163">
        <f t="shared" si="15"/>
        <v>0.10703115000867491</v>
      </c>
      <c r="N111" s="163">
        <f t="shared" si="15"/>
        <v>0.14226921468934095</v>
      </c>
      <c r="O111" s="163">
        <f t="shared" si="15"/>
        <v>6.6938813049924661E-2</v>
      </c>
      <c r="P111" s="163">
        <f t="shared" si="15"/>
        <v>0.10763208757251119</v>
      </c>
      <c r="Q111" s="163">
        <f t="shared" si="15"/>
        <v>0.15704988428142963</v>
      </c>
      <c r="R111" s="163">
        <f t="shared" si="15"/>
        <v>0.16380336063972023</v>
      </c>
      <c r="S111" s="163">
        <f t="shared" si="15"/>
        <v>0.1899313878172848</v>
      </c>
      <c r="T111" s="163">
        <f t="shared" si="15"/>
        <v>0.12564465198704666</v>
      </c>
      <c r="U111" s="163">
        <f t="shared" si="15"/>
        <v>8.7653988685597373E-2</v>
      </c>
      <c r="V111" s="163">
        <f t="shared" si="15"/>
        <v>0.10595189889999479</v>
      </c>
      <c r="W111" s="163">
        <f t="shared" si="15"/>
        <v>0.12086922334507633</v>
      </c>
      <c r="X111" s="163">
        <f t="shared" si="15"/>
        <v>0.10372731816058667</v>
      </c>
      <c r="Y111" s="163">
        <f t="shared" si="15"/>
        <v>9.9579887798282307E-2</v>
      </c>
      <c r="Z111" s="163">
        <f t="shared" si="15"/>
        <v>8.8762958375349532E-2</v>
      </c>
      <c r="AA111" s="163">
        <f t="shared" si="15"/>
        <v>0.12002879803765643</v>
      </c>
      <c r="AB111" s="163">
        <f t="shared" si="15"/>
        <v>8.0648877068713931E-2</v>
      </c>
      <c r="AC111" s="163">
        <f t="shared" si="15"/>
        <v>0.14828551419257985</v>
      </c>
      <c r="AD111" s="163">
        <f t="shared" si="15"/>
        <v>0.20576030184098548</v>
      </c>
      <c r="AE111" s="163">
        <f t="shared" si="15"/>
        <v>0.14073483098072193</v>
      </c>
      <c r="AF111" s="163">
        <f t="shared" si="15"/>
        <v>0.15987012982167048</v>
      </c>
      <c r="AG111" s="163">
        <f t="shared" si="15"/>
        <v>0.18358248004448252</v>
      </c>
      <c r="AH111" s="163">
        <f t="shared" ref="AH111:BH111" si="16">AH10/AH9-1</f>
        <v>0.13012395344591532</v>
      </c>
      <c r="AI111" s="163">
        <f t="shared" si="16"/>
        <v>8.8395626267245619E-2</v>
      </c>
      <c r="AJ111" s="163">
        <f t="shared" si="16"/>
        <v>5.7956839083616929E-2</v>
      </c>
      <c r="AK111" s="163">
        <f t="shared" si="16"/>
        <v>0.11712117931126409</v>
      </c>
      <c r="AL111" s="163">
        <f t="shared" si="16"/>
        <v>6.9051788100496614E-2</v>
      </c>
      <c r="AM111" s="163">
        <f t="shared" si="16"/>
        <v>0.11811241512688286</v>
      </c>
      <c r="AN111" s="163">
        <f t="shared" si="16"/>
        <v>-5.343241803057408E-2</v>
      </c>
      <c r="AO111" s="163">
        <f t="shared" si="16"/>
        <v>-0.10319779320105105</v>
      </c>
      <c r="AP111" s="163">
        <f t="shared" si="16"/>
        <v>-2.4112997614386456E-2</v>
      </c>
      <c r="AQ111" s="163">
        <f t="shared" si="16"/>
        <v>0.17283217752702673</v>
      </c>
      <c r="AR111" s="163">
        <f t="shared" si="16"/>
        <v>4.2902543632306722E-2</v>
      </c>
      <c r="AS111" s="163">
        <f t="shared" si="16"/>
        <v>0.10315061731961994</v>
      </c>
      <c r="AT111" s="163">
        <f t="shared" si="16"/>
        <v>0.15920896948812779</v>
      </c>
      <c r="AU111" s="163">
        <f t="shared" si="16"/>
        <v>0.13323223535866946</v>
      </c>
      <c r="AV111" s="163">
        <f t="shared" si="16"/>
        <v>0.13550060031200917</v>
      </c>
      <c r="AW111" s="163">
        <f t="shared" si="16"/>
        <v>0.14596969153830774</v>
      </c>
      <c r="AX111" s="163">
        <f t="shared" si="16"/>
        <v>9.2659074227178451E-2</v>
      </c>
      <c r="AY111" s="163">
        <f t="shared" si="16"/>
        <v>1.294686851204796E-2</v>
      </c>
      <c r="AZ111" s="163">
        <f t="shared" si="16"/>
        <v>0.17283423726238056</v>
      </c>
      <c r="BA111" s="163">
        <f t="shared" si="16"/>
        <v>0.12128007576794686</v>
      </c>
      <c r="BB111" s="163">
        <f t="shared" si="16"/>
        <v>6.1818728796533717E-2</v>
      </c>
      <c r="BC111" s="163">
        <f t="shared" si="16"/>
        <v>2.0115205035802886E-2</v>
      </c>
      <c r="BD111" s="163">
        <f t="shared" si="16"/>
        <v>6.8893525267539335E-2</v>
      </c>
      <c r="BE111" s="163">
        <f t="shared" si="16"/>
        <v>9.0973298656698676E-2</v>
      </c>
      <c r="BF111" s="163" t="e">
        <f t="shared" si="16"/>
        <v>#DIV/0!</v>
      </c>
      <c r="BG111" s="163">
        <f t="shared" si="16"/>
        <v>6.1734103102770499E-2</v>
      </c>
      <c r="BH111" s="163">
        <f t="shared" si="16"/>
        <v>4.8713673234776378E-2</v>
      </c>
    </row>
    <row r="112" spans="1:60" s="36" customFormat="1" hidden="1" x14ac:dyDescent="0.2">
      <c r="A112" s="138">
        <f t="shared" si="2"/>
        <v>36249</v>
      </c>
      <c r="B112" s="190">
        <f t="shared" ref="B112:AG112" si="17">B11/B10-1</f>
        <v>-8.2042782244485801E-2</v>
      </c>
      <c r="C112" s="190">
        <f t="shared" si="17"/>
        <v>-7.9932220353687744E-2</v>
      </c>
      <c r="D112" s="167">
        <f t="shared" si="17"/>
        <v>-0.10538004739075724</v>
      </c>
      <c r="E112" s="167">
        <f t="shared" si="17"/>
        <v>-6.9533195008506077E-2</v>
      </c>
      <c r="F112" s="167">
        <f t="shared" si="17"/>
        <v>-7.3113526172479126E-2</v>
      </c>
      <c r="G112" s="167">
        <f t="shared" si="17"/>
        <v>-6.951289446383635E-2</v>
      </c>
      <c r="H112" s="64">
        <f t="shared" si="17"/>
        <v>-0.16480335845049021</v>
      </c>
      <c r="I112" s="192">
        <f t="shared" si="17"/>
        <v>-7.9813732460467524E-2</v>
      </c>
      <c r="J112" s="64">
        <f t="shared" si="17"/>
        <v>-0.1036642279478569</v>
      </c>
      <c r="K112" s="64">
        <f t="shared" si="17"/>
        <v>-6.3915930535290766E-2</v>
      </c>
      <c r="L112" s="167">
        <f t="shared" si="17"/>
        <v>-0.37553209509527397</v>
      </c>
      <c r="M112" s="167">
        <f t="shared" si="17"/>
        <v>-9.0512510522127054E-2</v>
      </c>
      <c r="N112" s="167">
        <f t="shared" si="17"/>
        <v>-0.12637842383592124</v>
      </c>
      <c r="O112" s="167">
        <f t="shared" si="17"/>
        <v>-7.6517562877069012E-2</v>
      </c>
      <c r="P112" s="167">
        <f t="shared" si="17"/>
        <v>-0.11238472643364694</v>
      </c>
      <c r="Q112" s="167">
        <f t="shared" si="17"/>
        <v>-6.4471207334508396E-2</v>
      </c>
      <c r="R112" s="167">
        <f t="shared" si="17"/>
        <v>-0.12240032016693947</v>
      </c>
      <c r="S112" s="167">
        <f t="shared" si="17"/>
        <v>-0.10976585270849948</v>
      </c>
      <c r="T112" s="167">
        <f t="shared" si="17"/>
        <v>-0.12246047474450783</v>
      </c>
      <c r="U112" s="167">
        <f t="shared" si="17"/>
        <v>-9.6264263396124705E-2</v>
      </c>
      <c r="V112" s="167">
        <f t="shared" si="17"/>
        <v>-5.5974598626132521E-2</v>
      </c>
      <c r="W112" s="167">
        <f t="shared" si="17"/>
        <v>-0.10320985358309576</v>
      </c>
      <c r="X112" s="167">
        <f t="shared" si="17"/>
        <v>-0.11173775766420557</v>
      </c>
      <c r="Y112" s="167">
        <f t="shared" si="17"/>
        <v>-0.12430062475725412</v>
      </c>
      <c r="Z112" s="167">
        <f t="shared" si="17"/>
        <v>-0.11953737095542061</v>
      </c>
      <c r="AA112" s="167">
        <f t="shared" si="17"/>
        <v>-0.13305691335489422</v>
      </c>
      <c r="AB112" s="167">
        <f t="shared" si="17"/>
        <v>-7.5359065266970449E-2</v>
      </c>
      <c r="AC112" s="167">
        <f t="shared" si="17"/>
        <v>-9.7494953278746466E-2</v>
      </c>
      <c r="AD112" s="167">
        <f t="shared" si="17"/>
        <v>-0.1451813927751483</v>
      </c>
      <c r="AE112" s="167">
        <f t="shared" si="17"/>
        <v>-6.9533195008506077E-2</v>
      </c>
      <c r="AF112" s="167">
        <f t="shared" si="17"/>
        <v>-8.4668629985534705E-2</v>
      </c>
      <c r="AG112" s="167">
        <f t="shared" si="17"/>
        <v>-0.11606434807801225</v>
      </c>
      <c r="AH112" s="167">
        <f t="shared" ref="AH112:BH112" si="18">AH11/AH10-1</f>
        <v>-5.8248021929889537E-2</v>
      </c>
      <c r="AI112" s="167">
        <f t="shared" si="18"/>
        <v>-7.7226410757746833E-2</v>
      </c>
      <c r="AJ112" s="167">
        <f t="shared" si="18"/>
        <v>-5.3981754388944925E-2</v>
      </c>
      <c r="AK112" s="167">
        <f t="shared" si="18"/>
        <v>-7.8942071694446447E-2</v>
      </c>
      <c r="AL112" s="167">
        <f t="shared" si="18"/>
        <v>-8.5486067203960014E-2</v>
      </c>
      <c r="AM112" s="167">
        <f t="shared" si="18"/>
        <v>-0.10774071317750444</v>
      </c>
      <c r="AN112" s="167">
        <f t="shared" si="18"/>
        <v>-1.2517819782230877E-2</v>
      </c>
      <c r="AO112" s="167">
        <f t="shared" si="18"/>
        <v>2.8348011466711176E-2</v>
      </c>
      <c r="AP112" s="167">
        <f t="shared" si="18"/>
        <v>-2.8582909249499244E-2</v>
      </c>
      <c r="AQ112" s="167">
        <f t="shared" si="18"/>
        <v>-0.13652596383577897</v>
      </c>
      <c r="AR112" s="167">
        <f t="shared" si="18"/>
        <v>5.9922337118683E-3</v>
      </c>
      <c r="AS112" s="64">
        <f t="shared" si="18"/>
        <v>-1.672169994308681E-2</v>
      </c>
      <c r="AT112" s="64">
        <f t="shared" si="18"/>
        <v>-1.4215404898422324E-2</v>
      </c>
      <c r="AU112" s="64">
        <f t="shared" si="18"/>
        <v>-0.10899876725813928</v>
      </c>
      <c r="AV112" s="64">
        <f t="shared" si="18"/>
        <v>-5.6612158474131369E-2</v>
      </c>
      <c r="AW112" s="64">
        <f t="shared" si="18"/>
        <v>-0.10695305626014895</v>
      </c>
      <c r="AX112" s="64">
        <f t="shared" si="18"/>
        <v>-5.3159486729129291E-2</v>
      </c>
      <c r="AY112" s="64">
        <f t="shared" si="18"/>
        <v>-9.3707207974201401E-2</v>
      </c>
      <c r="AZ112" s="64">
        <f t="shared" si="18"/>
        <v>-0.23455311585695837</v>
      </c>
      <c r="BA112" s="64">
        <f t="shared" si="18"/>
        <v>-9.2420233924925488E-2</v>
      </c>
      <c r="BB112" s="64">
        <f t="shared" si="18"/>
        <v>-7.3582725442641106E-2</v>
      </c>
      <c r="BC112" s="64">
        <f t="shared" si="18"/>
        <v>-4.495562343553472E-2</v>
      </c>
      <c r="BD112" s="64">
        <f t="shared" si="18"/>
        <v>-7.4338437231105892E-2</v>
      </c>
      <c r="BE112" s="64">
        <f t="shared" si="18"/>
        <v>-0.11769747101538808</v>
      </c>
      <c r="BF112" s="64" t="e">
        <f t="shared" si="18"/>
        <v>#DIV/0!</v>
      </c>
      <c r="BG112" s="64">
        <f t="shared" si="18"/>
        <v>-6.9878423477923279E-2</v>
      </c>
      <c r="BH112" s="64">
        <f t="shared" si="18"/>
        <v>-6.028154232419114E-2</v>
      </c>
    </row>
    <row r="113" spans="1:60" s="36" customFormat="1" hidden="1" x14ac:dyDescent="0.2">
      <c r="A113" s="138">
        <f t="shared" si="2"/>
        <v>36341</v>
      </c>
      <c r="B113" s="190">
        <f t="shared" ref="B113:AG113" si="19">B12/B11-1</f>
        <v>3.3067481733450643E-2</v>
      </c>
      <c r="C113" s="190">
        <f t="shared" si="19"/>
        <v>3.2831724500995252E-2</v>
      </c>
      <c r="D113" s="167">
        <f t="shared" si="19"/>
        <v>5.9339732384977806E-2</v>
      </c>
      <c r="E113" s="167">
        <f t="shared" si="19"/>
        <v>2.9200025771704663E-2</v>
      </c>
      <c r="F113" s="167">
        <f t="shared" si="19"/>
        <v>2.3357518297653312E-2</v>
      </c>
      <c r="G113" s="167">
        <f t="shared" si="19"/>
        <v>2.2466228412386879E-2</v>
      </c>
      <c r="H113" s="64">
        <f t="shared" si="19"/>
        <v>7.3176181949743846E-2</v>
      </c>
      <c r="I113" s="192">
        <f t="shared" si="19"/>
        <v>3.0141685724527356E-2</v>
      </c>
      <c r="J113" s="64">
        <f t="shared" si="19"/>
        <v>6.455503814149921E-2</v>
      </c>
      <c r="K113" s="64">
        <f t="shared" si="19"/>
        <v>1.6120902652389413E-2</v>
      </c>
      <c r="L113" s="167">
        <f t="shared" si="19"/>
        <v>0.93661248160682109</v>
      </c>
      <c r="M113" s="167">
        <f t="shared" si="19"/>
        <v>5.7322545276930814E-2</v>
      </c>
      <c r="N113" s="167">
        <f t="shared" si="19"/>
        <v>2.697651079172525E-2</v>
      </c>
      <c r="O113" s="167">
        <f t="shared" si="19"/>
        <v>1.731421874523198E-2</v>
      </c>
      <c r="P113" s="167">
        <f t="shared" si="19"/>
        <v>5.9412397602864875E-2</v>
      </c>
      <c r="Q113" s="167">
        <f t="shared" si="19"/>
        <v>2.0404547237159898E-2</v>
      </c>
      <c r="R113" s="167">
        <f t="shared" si="19"/>
        <v>5.7089388445850986E-2</v>
      </c>
      <c r="S113" s="167">
        <f t="shared" si="19"/>
        <v>2.9223201292405854E-2</v>
      </c>
      <c r="T113" s="167">
        <f t="shared" si="19"/>
        <v>4.1946051387820926E-2</v>
      </c>
      <c r="U113" s="167">
        <f t="shared" si="19"/>
        <v>3.5417657609829067E-2</v>
      </c>
      <c r="V113" s="167">
        <f t="shared" si="19"/>
        <v>5.4274170477155437E-2</v>
      </c>
      <c r="W113" s="167">
        <f t="shared" si="19"/>
        <v>3.7296602199806683E-2</v>
      </c>
      <c r="X113" s="167">
        <f t="shared" si="19"/>
        <v>5.1883882744518273E-2</v>
      </c>
      <c r="Y113" s="167">
        <f t="shared" si="19"/>
        <v>9.9929899297377611E-2</v>
      </c>
      <c r="Z113" s="167">
        <f t="shared" si="19"/>
        <v>7.0525051921920934E-2</v>
      </c>
      <c r="AA113" s="167">
        <f t="shared" si="19"/>
        <v>0.16038131549744161</v>
      </c>
      <c r="AB113" s="167">
        <f t="shared" si="19"/>
        <v>3.338130826768948E-2</v>
      </c>
      <c r="AC113" s="167">
        <f t="shared" si="19"/>
        <v>0.20705684436161009</v>
      </c>
      <c r="AD113" s="167">
        <f t="shared" si="19"/>
        <v>0.10393039800736115</v>
      </c>
      <c r="AE113" s="167">
        <f t="shared" si="19"/>
        <v>2.9200025771704663E-2</v>
      </c>
      <c r="AF113" s="167">
        <f t="shared" si="19"/>
        <v>4.2655293848173903E-2</v>
      </c>
      <c r="AG113" s="167">
        <f t="shared" si="19"/>
        <v>4.5810140197710458E-2</v>
      </c>
      <c r="AH113" s="167">
        <f t="shared" ref="AH113:BH113" si="20">AH12/AH11-1</f>
        <v>2.4099969193629445E-2</v>
      </c>
      <c r="AI113" s="167">
        <f t="shared" si="20"/>
        <v>1.8387615069368257E-2</v>
      </c>
      <c r="AJ113" s="167">
        <f t="shared" si="20"/>
        <v>2.3228461863022298E-2</v>
      </c>
      <c r="AK113" s="167">
        <f t="shared" si="20"/>
        <v>1.3691120620162422E-2</v>
      </c>
      <c r="AL113" s="167">
        <f t="shared" si="20"/>
        <v>2.191283051818016E-2</v>
      </c>
      <c r="AM113" s="167">
        <f t="shared" si="20"/>
        <v>4.1856907088417383E-2</v>
      </c>
      <c r="AN113" s="167">
        <f t="shared" si="20"/>
        <v>3.9591537654128928E-2</v>
      </c>
      <c r="AO113" s="167">
        <f t="shared" si="20"/>
        <v>3.6738530593374952E-2</v>
      </c>
      <c r="AP113" s="167">
        <f t="shared" si="20"/>
        <v>3.8380562209059832E-2</v>
      </c>
      <c r="AQ113" s="167">
        <f t="shared" si="20"/>
        <v>3.6166524890193452E-2</v>
      </c>
      <c r="AR113" s="167">
        <f t="shared" si="20"/>
        <v>1.635583765229387E-2</v>
      </c>
      <c r="AS113" s="64">
        <f t="shared" si="20"/>
        <v>-6.5826325628188798E-3</v>
      </c>
      <c r="AT113" s="64">
        <f t="shared" si="20"/>
        <v>-3.6211462130819605E-2</v>
      </c>
      <c r="AU113" s="64">
        <f t="shared" si="20"/>
        <v>4.2084119020586064E-2</v>
      </c>
      <c r="AV113" s="64">
        <f t="shared" si="20"/>
        <v>5.8451762565141507E-3</v>
      </c>
      <c r="AW113" s="64">
        <f t="shared" si="20"/>
        <v>4.5563960804388515E-2</v>
      </c>
      <c r="AX113" s="64">
        <f t="shared" si="20"/>
        <v>1.8473608612424197E-2</v>
      </c>
      <c r="AY113" s="64">
        <f t="shared" si="20"/>
        <v>3.8957693339809474E-2</v>
      </c>
      <c r="AZ113" s="64">
        <f t="shared" si="20"/>
        <v>0.19996093254178215</v>
      </c>
      <c r="BA113" s="64">
        <f t="shared" si="20"/>
        <v>3.5068938278150386E-2</v>
      </c>
      <c r="BB113" s="64">
        <f t="shared" si="20"/>
        <v>3.950918409361015E-2</v>
      </c>
      <c r="BC113" s="64">
        <f t="shared" si="20"/>
        <v>2.9978094568588798E-2</v>
      </c>
      <c r="BD113" s="64">
        <f t="shared" si="20"/>
        <v>4.8578627022602516E-2</v>
      </c>
      <c r="BE113" s="64">
        <f t="shared" si="20"/>
        <v>6.7836622311354455E-2</v>
      </c>
      <c r="BF113" s="64" t="e">
        <f t="shared" si="20"/>
        <v>#DIV/0!</v>
      </c>
      <c r="BG113" s="64">
        <f t="shared" si="20"/>
        <v>3.6750592175837982E-2</v>
      </c>
      <c r="BH113" s="64">
        <f t="shared" si="20"/>
        <v>3.1164311020041247E-2</v>
      </c>
    </row>
    <row r="114" spans="1:60" s="36" customFormat="1" hidden="1" x14ac:dyDescent="0.2">
      <c r="A114" s="138">
        <f t="shared" si="2"/>
        <v>36433</v>
      </c>
      <c r="B114" s="190">
        <f t="shared" ref="B114:AG114" si="21">B13/B12-1</f>
        <v>-2.9920920232233583E-2</v>
      </c>
      <c r="C114" s="190">
        <f t="shared" si="21"/>
        <v>-3.3156947209055154E-2</v>
      </c>
      <c r="D114" s="167">
        <f t="shared" si="21"/>
        <v>-4.4745609753170101E-2</v>
      </c>
      <c r="E114" s="167">
        <f t="shared" si="21"/>
        <v>-7.111523937952835E-2</v>
      </c>
      <c r="F114" s="167">
        <f t="shared" si="21"/>
        <v>-1.9402652200026571E-2</v>
      </c>
      <c r="G114" s="167">
        <f t="shared" si="21"/>
        <v>-2.4030262988684159E-2</v>
      </c>
      <c r="H114" s="64">
        <f t="shared" si="21"/>
        <v>0.10131571382603943</v>
      </c>
      <c r="I114" s="192">
        <f t="shared" si="21"/>
        <v>-3.1237864562807194E-2</v>
      </c>
      <c r="J114" s="64">
        <f t="shared" si="21"/>
        <v>-1.8521878793952284E-2</v>
      </c>
      <c r="K114" s="64">
        <f t="shared" si="21"/>
        <v>-2.531141930545211E-2</v>
      </c>
      <c r="L114" s="167">
        <f t="shared" si="21"/>
        <v>0.63973260352578398</v>
      </c>
      <c r="M114" s="167">
        <f t="shared" si="21"/>
        <v>-4.6843812973761167E-2</v>
      </c>
      <c r="N114" s="167">
        <f t="shared" si="21"/>
        <v>-2.2352011365683544E-2</v>
      </c>
      <c r="O114" s="167">
        <f t="shared" si="21"/>
        <v>1.3896417580092857E-2</v>
      </c>
      <c r="P114" s="167">
        <f t="shared" si="21"/>
        <v>-3.1335398081688948E-2</v>
      </c>
      <c r="Q114" s="167">
        <f t="shared" si="21"/>
        <v>-8.6132176994582421E-2</v>
      </c>
      <c r="R114" s="167">
        <f t="shared" si="21"/>
        <v>-5.9615095104339266E-2</v>
      </c>
      <c r="S114" s="167">
        <f t="shared" si="21"/>
        <v>-7.6378851134673797E-2</v>
      </c>
      <c r="T114" s="167">
        <f t="shared" si="21"/>
        <v>-1.6750459446525423E-2</v>
      </c>
      <c r="U114" s="167">
        <f t="shared" si="21"/>
        <v>-8.4156542581418359E-3</v>
      </c>
      <c r="V114" s="167">
        <f t="shared" si="21"/>
        <v>-6.3192834047181123E-2</v>
      </c>
      <c r="W114" s="167">
        <f t="shared" si="21"/>
        <v>-3.7944542843396878E-2</v>
      </c>
      <c r="X114" s="167">
        <f t="shared" si="21"/>
        <v>-2.8058771246232461E-2</v>
      </c>
      <c r="Y114" s="167">
        <f t="shared" si="21"/>
        <v>-6.8858816744150841E-2</v>
      </c>
      <c r="Z114" s="167">
        <f t="shared" si="21"/>
        <v>-5.0646505218867266E-2</v>
      </c>
      <c r="AA114" s="167">
        <f t="shared" si="21"/>
        <v>-0.10185655728362719</v>
      </c>
      <c r="AB114" s="167">
        <f t="shared" si="21"/>
        <v>-1.6847529014000551E-2</v>
      </c>
      <c r="AC114" s="167">
        <f t="shared" si="21"/>
        <v>-0.169718184287587</v>
      </c>
      <c r="AD114" s="167">
        <f t="shared" si="21"/>
        <v>-0.11815785070690077</v>
      </c>
      <c r="AE114" s="167">
        <f t="shared" si="21"/>
        <v>-7.111523937952835E-2</v>
      </c>
      <c r="AF114" s="167">
        <f t="shared" si="21"/>
        <v>-7.3573097708900415E-2</v>
      </c>
      <c r="AG114" s="167">
        <f t="shared" si="21"/>
        <v>-5.9368398371297593E-2</v>
      </c>
      <c r="AH114" s="167">
        <f t="shared" ref="AH114:BH114" si="22">AH13/AH12-1</f>
        <v>-7.2452594240563051E-2</v>
      </c>
      <c r="AI114" s="167">
        <f t="shared" si="22"/>
        <v>-1.1495072658250227E-2</v>
      </c>
      <c r="AJ114" s="167">
        <f t="shared" si="22"/>
        <v>-8.4088051316774104E-3</v>
      </c>
      <c r="AK114" s="167">
        <f t="shared" si="22"/>
        <v>-2.4118470426212735E-2</v>
      </c>
      <c r="AL114" s="167">
        <f t="shared" si="22"/>
        <v>5.7697816942483549E-3</v>
      </c>
      <c r="AM114" s="167">
        <f t="shared" si="22"/>
        <v>-2.381202332767518E-2</v>
      </c>
      <c r="AN114" s="167">
        <f t="shared" si="22"/>
        <v>3.3024700298158738E-2</v>
      </c>
      <c r="AO114" s="167">
        <f t="shared" si="22"/>
        <v>6.1481086963322662E-2</v>
      </c>
      <c r="AP114" s="167">
        <f t="shared" si="22"/>
        <v>1.6180892158153881E-2</v>
      </c>
      <c r="AQ114" s="167">
        <f t="shared" si="22"/>
        <v>-3.6031659311137831E-2</v>
      </c>
      <c r="AR114" s="167">
        <f t="shared" si="22"/>
        <v>-2.1869824364208146E-2</v>
      </c>
      <c r="AS114" s="64">
        <f t="shared" si="22"/>
        <v>-5.1295172232346364E-2</v>
      </c>
      <c r="AT114" s="64">
        <f t="shared" si="22"/>
        <v>-6.7693457486386777E-2</v>
      </c>
      <c r="AU114" s="64">
        <f t="shared" si="22"/>
        <v>-2.0085515014128918E-2</v>
      </c>
      <c r="AV114" s="64">
        <f t="shared" si="22"/>
        <v>-4.6453264341261624E-2</v>
      </c>
      <c r="AW114" s="64">
        <f t="shared" si="22"/>
        <v>-5.209270423258705E-2</v>
      </c>
      <c r="AX114" s="64">
        <f t="shared" si="22"/>
        <v>-3.8288447879490151E-2</v>
      </c>
      <c r="AY114" s="64">
        <f t="shared" si="22"/>
        <v>5.3710921227536401E-2</v>
      </c>
      <c r="AZ114" s="64">
        <f t="shared" si="22"/>
        <v>-4.9882569857211512E-2</v>
      </c>
      <c r="BA114" s="64">
        <f t="shared" si="22"/>
        <v>-3.3722966411179667E-2</v>
      </c>
      <c r="BB114" s="64">
        <f t="shared" si="22"/>
        <v>-1.1391048285772643E-2</v>
      </c>
      <c r="BC114" s="64">
        <f t="shared" si="22"/>
        <v>1.8512505723222716E-3</v>
      </c>
      <c r="BD114" s="64">
        <f t="shared" si="22"/>
        <v>-3.5918001092879459E-3</v>
      </c>
      <c r="BE114" s="64">
        <f t="shared" si="22"/>
        <v>-2.6274060329920856E-2</v>
      </c>
      <c r="BF114" s="64" t="e">
        <f t="shared" si="22"/>
        <v>#DIV/0!</v>
      </c>
      <c r="BG114" s="64">
        <f t="shared" si="22"/>
        <v>-1.3003480320538885E-2</v>
      </c>
      <c r="BH114" s="64">
        <f t="shared" si="22"/>
        <v>-4.1320870577530311E-3</v>
      </c>
    </row>
    <row r="115" spans="1:60" s="36" customFormat="1" ht="12" hidden="1" thickBot="1" x14ac:dyDescent="0.25">
      <c r="A115" s="139">
        <f t="shared" si="2"/>
        <v>36524</v>
      </c>
      <c r="B115" s="193">
        <f t="shared" ref="B115:AG115" si="23">B14/B13-1</f>
        <v>0.10105118347289288</v>
      </c>
      <c r="C115" s="193">
        <f t="shared" si="23"/>
        <v>0.10487637187727672</v>
      </c>
      <c r="D115" s="163">
        <f t="shared" si="23"/>
        <v>0.12221360011148663</v>
      </c>
      <c r="E115" s="163">
        <f t="shared" si="23"/>
        <v>0.14357819941876904</v>
      </c>
      <c r="F115" s="163">
        <f t="shared" si="23"/>
        <v>8.9152285614791715E-2</v>
      </c>
      <c r="G115" s="163">
        <f t="shared" si="23"/>
        <v>9.4338528952378375E-2</v>
      </c>
      <c r="H115" s="163">
        <f t="shared" si="23"/>
        <v>-1.6513826469343851E-2</v>
      </c>
      <c r="I115" s="195">
        <f t="shared" si="23"/>
        <v>0.1034343548083041</v>
      </c>
      <c r="J115" s="163">
        <f t="shared" si="23"/>
        <v>7.534944439897151E-2</v>
      </c>
      <c r="K115" s="163">
        <f t="shared" si="23"/>
        <v>9.7180144939734037E-2</v>
      </c>
      <c r="L115" s="163">
        <f t="shared" si="23"/>
        <v>-0.51811336550605136</v>
      </c>
      <c r="M115" s="163">
        <f t="shared" si="23"/>
        <v>0.13940116318985751</v>
      </c>
      <c r="N115" s="163">
        <f t="shared" si="23"/>
        <v>0.14992019211761431</v>
      </c>
      <c r="O115" s="163">
        <f t="shared" si="23"/>
        <v>6.8320136887016991E-2</v>
      </c>
      <c r="P115" s="163">
        <f t="shared" si="23"/>
        <v>0.10991644642626341</v>
      </c>
      <c r="Q115" s="163">
        <f t="shared" si="23"/>
        <v>0.13200532805718868</v>
      </c>
      <c r="R115" s="163">
        <f t="shared" si="23"/>
        <v>0.17068523144873526</v>
      </c>
      <c r="S115" s="163">
        <f t="shared" si="23"/>
        <v>0.18454719056397306</v>
      </c>
      <c r="T115" s="163">
        <f t="shared" si="23"/>
        <v>0.12945612310550603</v>
      </c>
      <c r="U115" s="163">
        <f t="shared" si="23"/>
        <v>8.9359332075468867E-2</v>
      </c>
      <c r="V115" s="163">
        <f t="shared" si="23"/>
        <v>0.12339784521377473</v>
      </c>
      <c r="W115" s="163">
        <f t="shared" si="23"/>
        <v>0.12893422483353367</v>
      </c>
      <c r="X115" s="163">
        <f t="shared" si="23"/>
        <v>0.10982421378723095</v>
      </c>
      <c r="Y115" s="163">
        <f t="shared" si="23"/>
        <v>0.1139095113685773</v>
      </c>
      <c r="Z115" s="163">
        <f t="shared" si="23"/>
        <v>0.10518368621241159</v>
      </c>
      <c r="AA115" s="163">
        <f t="shared" si="23"/>
        <v>0.13251562457157373</v>
      </c>
      <c r="AB115" s="163">
        <f t="shared" si="23"/>
        <v>8.6590280140472098E-2</v>
      </c>
      <c r="AC115" s="163">
        <f t="shared" si="23"/>
        <v>0.13538414944286048</v>
      </c>
      <c r="AD115" s="163">
        <f t="shared" si="23"/>
        <v>0.23101036186932222</v>
      </c>
      <c r="AE115" s="163">
        <f t="shared" si="23"/>
        <v>0.14357819941876904</v>
      </c>
      <c r="AF115" s="163">
        <f t="shared" si="23"/>
        <v>0.17317441287223967</v>
      </c>
      <c r="AG115" s="163">
        <f t="shared" si="23"/>
        <v>0.18698679408412566</v>
      </c>
      <c r="AH115" s="163">
        <f t="shared" ref="AH115:BH115" si="24">AH14/AH13-1</f>
        <v>0.13163216291773683</v>
      </c>
      <c r="AI115" s="163">
        <f t="shared" si="24"/>
        <v>9.1094224192602935E-2</v>
      </c>
      <c r="AJ115" s="163">
        <f t="shared" si="24"/>
        <v>5.7177017283093212E-2</v>
      </c>
      <c r="AK115" s="163">
        <f t="shared" si="24"/>
        <v>0.11654098857637596</v>
      </c>
      <c r="AL115" s="163">
        <f t="shared" si="24"/>
        <v>7.814407994138306E-2</v>
      </c>
      <c r="AM115" s="163">
        <f t="shared" si="24"/>
        <v>0.12116048355516651</v>
      </c>
      <c r="AN115" s="163">
        <f t="shared" si="24"/>
        <v>-5.0176712640459864E-2</v>
      </c>
      <c r="AO115" s="163">
        <f t="shared" si="24"/>
        <v>-0.10074673428581338</v>
      </c>
      <c r="AP115" s="163">
        <f t="shared" si="24"/>
        <v>-2.1144719397726774E-2</v>
      </c>
      <c r="AQ115" s="163">
        <f t="shared" si="24"/>
        <v>0.16415060131996273</v>
      </c>
      <c r="AR115" s="163">
        <f t="shared" si="24"/>
        <v>3.9275560302646007E-2</v>
      </c>
      <c r="AS115" s="163">
        <f t="shared" si="24"/>
        <v>0.10400480488041453</v>
      </c>
      <c r="AT115" s="163">
        <f t="shared" si="24"/>
        <v>0.16302218983418548</v>
      </c>
      <c r="AU115" s="163">
        <f t="shared" si="24"/>
        <v>0.13376125107605197</v>
      </c>
      <c r="AV115" s="163">
        <f t="shared" si="24"/>
        <v>0.12625419814599681</v>
      </c>
      <c r="AW115" s="163">
        <f t="shared" si="24"/>
        <v>0.14850134203841181</v>
      </c>
      <c r="AX115" s="163">
        <f t="shared" si="24"/>
        <v>0.10170504572421502</v>
      </c>
      <c r="AY115" s="163">
        <f t="shared" si="24"/>
        <v>5.4470088866787059E-3</v>
      </c>
      <c r="AZ115" s="163">
        <f t="shared" si="24"/>
        <v>0.15962356331165029</v>
      </c>
      <c r="BA115" s="163">
        <f t="shared" si="24"/>
        <v>0.1205756294465139</v>
      </c>
      <c r="BB115" s="163">
        <f t="shared" si="24"/>
        <v>5.8450382230714304E-2</v>
      </c>
      <c r="BC115" s="163">
        <f t="shared" si="24"/>
        <v>2.0583082648240714E-2</v>
      </c>
      <c r="BD115" s="163">
        <f t="shared" si="24"/>
        <v>7.0038579712464744E-2</v>
      </c>
      <c r="BE115" s="163">
        <f t="shared" si="24"/>
        <v>8.9954737464430723E-2</v>
      </c>
      <c r="BF115" s="163" t="e">
        <f t="shared" si="24"/>
        <v>#DIV/0!</v>
      </c>
      <c r="BG115" s="163">
        <f t="shared" si="24"/>
        <v>6.2139824460059279E-2</v>
      </c>
      <c r="BH115" s="163">
        <f t="shared" si="24"/>
        <v>4.8679144153729537E-2</v>
      </c>
    </row>
    <row r="116" spans="1:60" s="36" customFormat="1" hidden="1" x14ac:dyDescent="0.2">
      <c r="A116" s="138">
        <f t="shared" si="2"/>
        <v>36615</v>
      </c>
      <c r="B116" s="190">
        <f t="shared" ref="B116:AG116" si="25">B15/B14-1</f>
        <v>-7.2528764737085805E-2</v>
      </c>
      <c r="C116" s="190">
        <f t="shared" si="25"/>
        <v>-7.241127521939017E-2</v>
      </c>
      <c r="D116" s="167">
        <f t="shared" si="25"/>
        <v>-0.10226594690183821</v>
      </c>
      <c r="E116" s="167">
        <f t="shared" si="25"/>
        <v>-6.0402404095068918E-2</v>
      </c>
      <c r="F116" s="167">
        <f t="shared" si="25"/>
        <v>-6.1207026365399764E-2</v>
      </c>
      <c r="G116" s="167">
        <f t="shared" si="25"/>
        <v>-6.0549350889602227E-2</v>
      </c>
      <c r="H116" s="64">
        <f t="shared" si="25"/>
        <v>-7.2735732043213153E-2</v>
      </c>
      <c r="I116" s="192">
        <f t="shared" si="25"/>
        <v>-6.9623108234999065E-2</v>
      </c>
      <c r="J116" s="64">
        <f t="shared" si="25"/>
        <v>-0.10233273369347751</v>
      </c>
      <c r="K116" s="64">
        <f t="shared" si="25"/>
        <v>-5.3946131496177885E-2</v>
      </c>
      <c r="L116" s="167">
        <f t="shared" si="25"/>
        <v>-0.35879147348489793</v>
      </c>
      <c r="M116" s="167">
        <f t="shared" si="25"/>
        <v>-0.11544534039577115</v>
      </c>
      <c r="N116" s="167">
        <f t="shared" si="25"/>
        <v>-0.13131179198458309</v>
      </c>
      <c r="O116" s="167">
        <f t="shared" si="25"/>
        <v>-6.4348431070292644E-2</v>
      </c>
      <c r="P116" s="167">
        <f t="shared" si="25"/>
        <v>-0.11102954290144706</v>
      </c>
      <c r="Q116" s="167">
        <f t="shared" si="25"/>
        <v>-4.7773442821437362E-2</v>
      </c>
      <c r="R116" s="167">
        <f t="shared" si="25"/>
        <v>-0.12013234858506283</v>
      </c>
      <c r="S116" s="167">
        <f t="shared" si="25"/>
        <v>-9.8430119182662645E-2</v>
      </c>
      <c r="T116" s="167">
        <f t="shared" si="25"/>
        <v>-0.12255409304553566</v>
      </c>
      <c r="U116" s="167">
        <f t="shared" si="25"/>
        <v>-8.975168223132024E-2</v>
      </c>
      <c r="V116" s="167">
        <f t="shared" si="25"/>
        <v>-5.3397894421753578E-2</v>
      </c>
      <c r="W116" s="167">
        <f t="shared" si="25"/>
        <v>-9.761411915817475E-2</v>
      </c>
      <c r="X116" s="167">
        <f t="shared" si="25"/>
        <v>-0.10318367585320121</v>
      </c>
      <c r="Y116" s="167">
        <f t="shared" si="25"/>
        <v>-0.11018519234874002</v>
      </c>
      <c r="Z116" s="167">
        <f t="shared" si="25"/>
        <v>-9.0343799593193275E-2</v>
      </c>
      <c r="AA116" s="167">
        <f t="shared" si="25"/>
        <v>-0.14569668262838309</v>
      </c>
      <c r="AB116" s="167">
        <f t="shared" si="25"/>
        <v>-7.4592867166927701E-2</v>
      </c>
      <c r="AC116" s="167">
        <f t="shared" si="25"/>
        <v>-0.11526763966163256</v>
      </c>
      <c r="AD116" s="167">
        <f t="shared" si="25"/>
        <v>-0.13958352849534827</v>
      </c>
      <c r="AE116" s="167">
        <f t="shared" si="25"/>
        <v>-6.0402404095068918E-2</v>
      </c>
      <c r="AF116" s="167">
        <f t="shared" si="25"/>
        <v>-7.1261660055940146E-2</v>
      </c>
      <c r="AG116" s="167">
        <f t="shared" si="25"/>
        <v>-9.1505397942971745E-2</v>
      </c>
      <c r="AH116" s="167">
        <f t="shared" ref="AH116:BH116" si="26">AH15/AH14-1</f>
        <v>-5.2505449878099797E-2</v>
      </c>
      <c r="AI116" s="167">
        <f t="shared" si="26"/>
        <v>-7.651777216859601E-2</v>
      </c>
      <c r="AJ116" s="167">
        <f t="shared" si="26"/>
        <v>-5.2973147924623931E-2</v>
      </c>
      <c r="AK116" s="167">
        <f t="shared" si="26"/>
        <v>-7.0791373767185473E-2</v>
      </c>
      <c r="AL116" s="167">
        <f t="shared" si="26"/>
        <v>-9.24141137841894E-2</v>
      </c>
      <c r="AM116" s="167">
        <f t="shared" si="26"/>
        <v>-0.10563857988459213</v>
      </c>
      <c r="AN116" s="167">
        <f t="shared" si="26"/>
        <v>-1.6320449188523267E-2</v>
      </c>
      <c r="AO116" s="167">
        <f t="shared" si="26"/>
        <v>2.6785347606765875E-2</v>
      </c>
      <c r="AP116" s="167">
        <f t="shared" si="26"/>
        <v>-3.315353148960809E-2</v>
      </c>
      <c r="AQ116" s="167">
        <f t="shared" si="26"/>
        <v>-0.13145267517227677</v>
      </c>
      <c r="AR116" s="167">
        <f t="shared" si="26"/>
        <v>2.5111003922690944E-2</v>
      </c>
      <c r="AS116" s="64">
        <f t="shared" si="26"/>
        <v>-1.2911284577765691E-2</v>
      </c>
      <c r="AT116" s="64">
        <f t="shared" si="26"/>
        <v>3.4075135396878231E-2</v>
      </c>
      <c r="AU116" s="64">
        <f t="shared" si="26"/>
        <v>-0.1100015130126385</v>
      </c>
      <c r="AV116" s="64">
        <f t="shared" si="26"/>
        <v>-3.2567996415839962E-2</v>
      </c>
      <c r="AW116" s="64">
        <f t="shared" si="26"/>
        <v>-9.8030460205538517E-2</v>
      </c>
      <c r="AX116" s="64">
        <f t="shared" si="26"/>
        <v>-3.3130129944664466E-2</v>
      </c>
      <c r="AY116" s="64">
        <f t="shared" si="26"/>
        <v>-5.5554724945930722E-2</v>
      </c>
      <c r="AZ116" s="64">
        <f t="shared" si="26"/>
        <v>-0.23224995559856487</v>
      </c>
      <c r="BA116" s="64">
        <f t="shared" si="26"/>
        <v>-8.31582811780186E-2</v>
      </c>
      <c r="BB116" s="64">
        <f t="shared" si="26"/>
        <v>-7.9857718976460657E-2</v>
      </c>
      <c r="BC116" s="64">
        <f t="shared" si="26"/>
        <v>-4.2797218749492272E-2</v>
      </c>
      <c r="BD116" s="64">
        <f t="shared" si="26"/>
        <v>-9.5773615604476281E-2</v>
      </c>
      <c r="BE116" s="64">
        <f t="shared" si="26"/>
        <v>-0.10475484931936407</v>
      </c>
      <c r="BF116" s="64" t="e">
        <f t="shared" si="26"/>
        <v>#DIV/0!</v>
      </c>
      <c r="BG116" s="64">
        <f t="shared" si="26"/>
        <v>-7.2675941790442455E-2</v>
      </c>
      <c r="BH116" s="64">
        <f t="shared" si="26"/>
        <v>-6.0876890110548754E-2</v>
      </c>
    </row>
    <row r="117" spans="1:60" s="36" customFormat="1" hidden="1" x14ac:dyDescent="0.2">
      <c r="A117" s="138">
        <f t="shared" si="2"/>
        <v>36707</v>
      </c>
      <c r="B117" s="190">
        <f t="shared" ref="B117:AG117" si="27">B16/B15-1</f>
        <v>2.8429780091985712E-2</v>
      </c>
      <c r="C117" s="190">
        <f t="shared" si="27"/>
        <v>2.9258481573613215E-2</v>
      </c>
      <c r="D117" s="167">
        <f t="shared" si="27"/>
        <v>6.0661969518827519E-2</v>
      </c>
      <c r="E117" s="167">
        <f t="shared" si="27"/>
        <v>2.9772974211839109E-2</v>
      </c>
      <c r="F117" s="167">
        <f t="shared" si="27"/>
        <v>1.6416107755509612E-2</v>
      </c>
      <c r="G117" s="167">
        <f t="shared" si="27"/>
        <v>1.6907517035317454E-2</v>
      </c>
      <c r="H117" s="64">
        <f t="shared" si="27"/>
        <v>2.9037416958433759E-2</v>
      </c>
      <c r="I117" s="192">
        <f t="shared" si="27"/>
        <v>2.5010956173868504E-2</v>
      </c>
      <c r="J117" s="64">
        <f t="shared" si="27"/>
        <v>6.5458678161156802E-2</v>
      </c>
      <c r="K117" s="64">
        <f t="shared" si="27"/>
        <v>9.7684802114688107E-3</v>
      </c>
      <c r="L117" s="167">
        <f t="shared" si="27"/>
        <v>0.92335338924861565</v>
      </c>
      <c r="M117" s="167">
        <f t="shared" si="27"/>
        <v>4.8972157936915783E-2</v>
      </c>
      <c r="N117" s="167">
        <f t="shared" si="27"/>
        <v>2.8923230679785306E-2</v>
      </c>
      <c r="O117" s="167">
        <f t="shared" si="27"/>
        <v>1.4576401061897393E-2</v>
      </c>
      <c r="P117" s="167">
        <f t="shared" si="27"/>
        <v>5.878564301282041E-2</v>
      </c>
      <c r="Q117" s="167">
        <f t="shared" si="27"/>
        <v>3.140805884770681E-2</v>
      </c>
      <c r="R117" s="167">
        <f t="shared" si="27"/>
        <v>5.504773905402538E-2</v>
      </c>
      <c r="S117" s="167">
        <f t="shared" si="27"/>
        <v>2.656167707184065E-2</v>
      </c>
      <c r="T117" s="167">
        <f t="shared" si="27"/>
        <v>4.4123056025907381E-2</v>
      </c>
      <c r="U117" s="167">
        <f t="shared" si="27"/>
        <v>3.5109421068770796E-2</v>
      </c>
      <c r="V117" s="167">
        <f t="shared" si="27"/>
        <v>3.3007768417984806E-2</v>
      </c>
      <c r="W117" s="167">
        <f t="shared" si="27"/>
        <v>4.2538820825996471E-2</v>
      </c>
      <c r="X117" s="167">
        <f t="shared" si="27"/>
        <v>4.8154608305631452E-2</v>
      </c>
      <c r="Y117" s="167">
        <f t="shared" si="27"/>
        <v>0.11549065838110151</v>
      </c>
      <c r="Z117" s="167">
        <f t="shared" si="27"/>
        <v>0.10199472224679229</v>
      </c>
      <c r="AA117" s="167">
        <f t="shared" si="27"/>
        <v>0.14900297745159774</v>
      </c>
      <c r="AB117" s="167">
        <f t="shared" si="27"/>
        <v>3.461391471065034E-2</v>
      </c>
      <c r="AC117" s="167">
        <f t="shared" si="27"/>
        <v>0.22618194755107091</v>
      </c>
      <c r="AD117" s="167">
        <f t="shared" si="27"/>
        <v>9.3758327774567718E-2</v>
      </c>
      <c r="AE117" s="167">
        <f t="shared" si="27"/>
        <v>2.9772974211839109E-2</v>
      </c>
      <c r="AF117" s="167">
        <f t="shared" si="27"/>
        <v>2.8229835378883905E-2</v>
      </c>
      <c r="AG117" s="167">
        <f t="shared" si="27"/>
        <v>1.8273099492437384E-2</v>
      </c>
      <c r="AH117" s="167">
        <f t="shared" ref="AH117:BH117" si="28">AH16/AH15-1</f>
        <v>3.2088042139747586E-2</v>
      </c>
      <c r="AI117" s="167">
        <f t="shared" si="28"/>
        <v>1.8321370988566565E-2</v>
      </c>
      <c r="AJ117" s="167">
        <f t="shared" si="28"/>
        <v>2.3685499578373514E-2</v>
      </c>
      <c r="AK117" s="167">
        <f t="shared" si="28"/>
        <v>1.2113264693080605E-2</v>
      </c>
      <c r="AL117" s="167">
        <f t="shared" si="28"/>
        <v>2.3552948775416249E-2</v>
      </c>
      <c r="AM117" s="167">
        <f t="shared" si="28"/>
        <v>4.2226456693220005E-2</v>
      </c>
      <c r="AN117" s="167">
        <f t="shared" si="28"/>
        <v>4.470082226087313E-2</v>
      </c>
      <c r="AO117" s="167">
        <f t="shared" si="28"/>
        <v>3.9792046619836485E-2</v>
      </c>
      <c r="AP117" s="167">
        <f t="shared" si="28"/>
        <v>4.4279942996194199E-2</v>
      </c>
      <c r="AQ117" s="167">
        <f t="shared" si="28"/>
        <v>4.1208305073572982E-2</v>
      </c>
      <c r="AR117" s="167">
        <f t="shared" si="28"/>
        <v>9.0171697317917854E-3</v>
      </c>
      <c r="AS117" s="64">
        <f t="shared" si="28"/>
        <v>-1.8142165679006172E-2</v>
      </c>
      <c r="AT117" s="64">
        <f t="shared" si="28"/>
        <v>-7.2813529099014729E-2</v>
      </c>
      <c r="AU117" s="64">
        <f t="shared" si="28"/>
        <v>3.9500523397095977E-2</v>
      </c>
      <c r="AV117" s="64">
        <f t="shared" si="28"/>
        <v>-8.3936444635124285E-4</v>
      </c>
      <c r="AW117" s="64">
        <f t="shared" si="28"/>
        <v>4.4132648688085974E-2</v>
      </c>
      <c r="AX117" s="64">
        <f t="shared" si="28"/>
        <v>3.7665236248387579E-3</v>
      </c>
      <c r="AY117" s="64">
        <f t="shared" si="28"/>
        <v>3.0047939764111131E-2</v>
      </c>
      <c r="AZ117" s="64">
        <f t="shared" si="28"/>
        <v>0.19819585968865905</v>
      </c>
      <c r="BA117" s="64">
        <f t="shared" si="28"/>
        <v>2.7818284762565204E-2</v>
      </c>
      <c r="BB117" s="64">
        <f t="shared" si="28"/>
        <v>4.8921529083000515E-2</v>
      </c>
      <c r="BC117" s="64">
        <f t="shared" si="28"/>
        <v>3.0554922765936077E-2</v>
      </c>
      <c r="BD117" s="64">
        <f t="shared" si="28"/>
        <v>4.4493050663859002E-2</v>
      </c>
      <c r="BE117" s="64">
        <f t="shared" si="28"/>
        <v>6.1005017905631176E-2</v>
      </c>
      <c r="BF117" s="64" t="e">
        <f t="shared" si="28"/>
        <v>#DIV/0!</v>
      </c>
      <c r="BG117" s="64">
        <f t="shared" si="28"/>
        <v>3.8784000879387381E-2</v>
      </c>
      <c r="BH117" s="64">
        <f t="shared" si="28"/>
        <v>3.2392243694417289E-2</v>
      </c>
    </row>
    <row r="118" spans="1:60" s="36" customFormat="1" hidden="1" x14ac:dyDescent="0.2">
      <c r="A118" s="138">
        <f t="shared" si="2"/>
        <v>36799</v>
      </c>
      <c r="B118" s="190">
        <f t="shared" ref="B118:AG118" si="29">B17/B16-1</f>
        <v>-3.1500914151359249E-2</v>
      </c>
      <c r="C118" s="190">
        <f t="shared" si="29"/>
        <v>-3.3415077188794218E-2</v>
      </c>
      <c r="D118" s="167">
        <f t="shared" si="29"/>
        <v>-4.870823575964689E-2</v>
      </c>
      <c r="E118" s="167">
        <f t="shared" si="29"/>
        <v>-7.893839480004361E-2</v>
      </c>
      <c r="F118" s="167">
        <f t="shared" si="29"/>
        <v>-1.9774096080184322E-2</v>
      </c>
      <c r="G118" s="167">
        <f t="shared" si="29"/>
        <v>-2.2174700617705878E-2</v>
      </c>
      <c r="H118" s="64">
        <f t="shared" si="29"/>
        <v>3.5392210693594883E-2</v>
      </c>
      <c r="I118" s="192">
        <f t="shared" si="29"/>
        <v>-3.3122923511172409E-2</v>
      </c>
      <c r="J118" s="64">
        <f t="shared" si="29"/>
        <v>-1.6824467191241421E-2</v>
      </c>
      <c r="K118" s="64">
        <f t="shared" si="29"/>
        <v>-2.345273916930446E-2</v>
      </c>
      <c r="L118" s="167">
        <f t="shared" si="29"/>
        <v>0.90077331140052075</v>
      </c>
      <c r="M118" s="167">
        <f t="shared" si="29"/>
        <v>-4.2923649586130597E-2</v>
      </c>
      <c r="N118" s="167">
        <f t="shared" si="29"/>
        <v>-1.7388566561130525E-2</v>
      </c>
      <c r="O118" s="167">
        <f t="shared" si="29"/>
        <v>1.7078318404785575E-2</v>
      </c>
      <c r="P118" s="167">
        <f t="shared" si="29"/>
        <v>-3.2978708714438421E-2</v>
      </c>
      <c r="Q118" s="167">
        <f t="shared" si="29"/>
        <v>-8.3032280342351217E-2</v>
      </c>
      <c r="R118" s="167">
        <f t="shared" si="29"/>
        <v>-6.4998458878067211E-2</v>
      </c>
      <c r="S118" s="167">
        <f t="shared" si="29"/>
        <v>-7.286083029209578E-2</v>
      </c>
      <c r="T118" s="167">
        <f t="shared" si="29"/>
        <v>-2.2991062547771945E-2</v>
      </c>
      <c r="U118" s="167">
        <f t="shared" si="29"/>
        <v>-1.1185948997598616E-2</v>
      </c>
      <c r="V118" s="167">
        <f t="shared" si="29"/>
        <v>-6.0552086072861111E-2</v>
      </c>
      <c r="W118" s="167">
        <f t="shared" si="29"/>
        <v>-4.2338531902164966E-2</v>
      </c>
      <c r="X118" s="167">
        <f t="shared" si="29"/>
        <v>-2.6329125380796126E-2</v>
      </c>
      <c r="Y118" s="167">
        <f t="shared" si="29"/>
        <v>-9.1617305442247221E-2</v>
      </c>
      <c r="Z118" s="167">
        <f t="shared" si="29"/>
        <v>-8.9676444630253815E-2</v>
      </c>
      <c r="AA118" s="167">
        <f t="shared" si="29"/>
        <v>-9.463282496076586E-2</v>
      </c>
      <c r="AB118" s="167">
        <f t="shared" si="29"/>
        <v>-2.2263996893939098E-2</v>
      </c>
      <c r="AC118" s="167">
        <f t="shared" si="29"/>
        <v>-0.1671353967767456</v>
      </c>
      <c r="AD118" s="167">
        <f t="shared" si="29"/>
        <v>-0.11369972450877752</v>
      </c>
      <c r="AE118" s="167">
        <f t="shared" si="29"/>
        <v>-7.893839480004361E-2</v>
      </c>
      <c r="AF118" s="167">
        <f t="shared" si="29"/>
        <v>-9.3155932644329309E-2</v>
      </c>
      <c r="AG118" s="167">
        <f t="shared" si="29"/>
        <v>-7.4574180312122595E-2</v>
      </c>
      <c r="AH118" s="167">
        <f t="shared" ref="AH118:BH118" si="30">AH17/AH16-1</f>
        <v>-7.7275980643616737E-2</v>
      </c>
      <c r="AI118" s="167">
        <f t="shared" si="30"/>
        <v>-7.3628050912321052E-3</v>
      </c>
      <c r="AJ118" s="167">
        <f t="shared" si="30"/>
        <v>-1.2933663654579375E-2</v>
      </c>
      <c r="AK118" s="167">
        <f t="shared" si="30"/>
        <v>-2.6483333663797071E-2</v>
      </c>
      <c r="AL118" s="167">
        <f t="shared" si="30"/>
        <v>1.9653672100581998E-2</v>
      </c>
      <c r="AM118" s="167">
        <f t="shared" si="30"/>
        <v>-1.9044065561176993E-2</v>
      </c>
      <c r="AN118" s="167">
        <f t="shared" si="30"/>
        <v>3.5713854145520418E-2</v>
      </c>
      <c r="AO118" s="167">
        <f t="shared" si="30"/>
        <v>5.3633467565460169E-2</v>
      </c>
      <c r="AP118" s="167">
        <f t="shared" si="30"/>
        <v>2.3343476660714568E-2</v>
      </c>
      <c r="AQ118" s="167">
        <f t="shared" si="30"/>
        <v>-2.4967697494022945E-2</v>
      </c>
      <c r="AR118" s="167">
        <f t="shared" si="30"/>
        <v>-2.4776155327876248E-2</v>
      </c>
      <c r="AS118" s="64">
        <f t="shared" si="30"/>
        <v>-3.669443733680533E-2</v>
      </c>
      <c r="AT118" s="64">
        <f t="shared" si="30"/>
        <v>-8.286946007058793E-2</v>
      </c>
      <c r="AU118" s="64">
        <f t="shared" si="30"/>
        <v>-2.3417074228742285E-2</v>
      </c>
      <c r="AV118" s="64">
        <f t="shared" si="30"/>
        <v>-4.765896941600023E-2</v>
      </c>
      <c r="AW118" s="64">
        <f t="shared" si="30"/>
        <v>-5.4289749119973307E-2</v>
      </c>
      <c r="AX118" s="64">
        <f t="shared" si="30"/>
        <v>-3.0670530028176879E-2</v>
      </c>
      <c r="AY118" s="64">
        <f t="shared" si="30"/>
        <v>2.8256139879318853E-2</v>
      </c>
      <c r="AZ118" s="64">
        <f t="shared" si="30"/>
        <v>-5.3169416598164432E-2</v>
      </c>
      <c r="BA118" s="64">
        <f t="shared" si="30"/>
        <v>-3.3582788290740462E-2</v>
      </c>
      <c r="BB118" s="64">
        <f t="shared" si="30"/>
        <v>-5.7484067049162757E-3</v>
      </c>
      <c r="BC118" s="64">
        <f t="shared" si="30"/>
        <v>4.7264226792704811E-3</v>
      </c>
      <c r="BD118" s="64">
        <f t="shared" si="30"/>
        <v>4.0973774610497671E-4</v>
      </c>
      <c r="BE118" s="64">
        <f t="shared" si="30"/>
        <v>-1.3733157707738308E-2</v>
      </c>
      <c r="BF118" s="64" t="e">
        <f t="shared" si="30"/>
        <v>#DIV/0!</v>
      </c>
      <c r="BG118" s="64">
        <f t="shared" si="30"/>
        <v>-1.1404851321400011E-2</v>
      </c>
      <c r="BH118" s="64">
        <f t="shared" si="30"/>
        <v>-3.2931228577243177E-3</v>
      </c>
    </row>
    <row r="119" spans="1:60" s="36" customFormat="1" ht="12" hidden="1" thickBot="1" x14ac:dyDescent="0.25">
      <c r="A119" s="139">
        <f t="shared" si="2"/>
        <v>36890</v>
      </c>
      <c r="B119" s="193">
        <f t="shared" ref="B119:AG119" si="31">B18/B17-1</f>
        <v>0.10707093344965579</v>
      </c>
      <c r="C119" s="193">
        <f t="shared" si="31"/>
        <v>0.10890562032841822</v>
      </c>
      <c r="D119" s="163">
        <f t="shared" si="31"/>
        <v>0.12370140511257044</v>
      </c>
      <c r="E119" s="163">
        <f t="shared" si="31"/>
        <v>0.16006631319543052</v>
      </c>
      <c r="F119" s="163">
        <f t="shared" si="31"/>
        <v>9.6031987434340049E-2</v>
      </c>
      <c r="G119" s="163">
        <f t="shared" si="31"/>
        <v>9.8309943386876819E-2</v>
      </c>
      <c r="H119" s="163">
        <f t="shared" si="31"/>
        <v>4.02609426191054E-2</v>
      </c>
      <c r="I119" s="195">
        <f t="shared" si="31"/>
        <v>0.10955364508931398</v>
      </c>
      <c r="J119" s="163">
        <f t="shared" si="31"/>
        <v>8.0518449042275897E-2</v>
      </c>
      <c r="K119" s="163">
        <f t="shared" si="31"/>
        <v>0.10094637192409373</v>
      </c>
      <c r="L119" s="163">
        <f t="shared" si="31"/>
        <v>-0.54732889243601135</v>
      </c>
      <c r="M119" s="163">
        <f t="shared" si="31"/>
        <v>0.14712062217193012</v>
      </c>
      <c r="N119" s="163">
        <f t="shared" si="31"/>
        <v>0.15146639642169046</v>
      </c>
      <c r="O119" s="163">
        <f t="shared" si="31"/>
        <v>7.3208474743803542E-2</v>
      </c>
      <c r="P119" s="163">
        <f t="shared" si="31"/>
        <v>0.11243782407726455</v>
      </c>
      <c r="Q119" s="163">
        <f t="shared" si="31"/>
        <v>0.17832670709963616</v>
      </c>
      <c r="R119" s="163">
        <f t="shared" si="31"/>
        <v>0.16761263136949189</v>
      </c>
      <c r="S119" s="163">
        <f t="shared" si="31"/>
        <v>0.18008663023057836</v>
      </c>
      <c r="T119" s="163">
        <f t="shared" si="31"/>
        <v>0.1295770325901171</v>
      </c>
      <c r="U119" s="163">
        <f t="shared" si="31"/>
        <v>9.3536451436480483E-2</v>
      </c>
      <c r="V119" s="163">
        <f t="shared" si="31"/>
        <v>0.1099955474854013</v>
      </c>
      <c r="W119" s="163">
        <f t="shared" si="31"/>
        <v>0.133388187202099</v>
      </c>
      <c r="X119" s="163">
        <f t="shared" si="31"/>
        <v>0.11127520441446359</v>
      </c>
      <c r="Y119" s="163">
        <f t="shared" si="31"/>
        <v>0.12112798873399733</v>
      </c>
      <c r="Z119" s="163">
        <f t="shared" si="31"/>
        <v>0.11416512115997279</v>
      </c>
      <c r="AA119" s="163">
        <f t="shared" si="31"/>
        <v>0.13674934703498254</v>
      </c>
      <c r="AB119" s="163">
        <f t="shared" si="31"/>
        <v>8.1638417822599729E-2</v>
      </c>
      <c r="AC119" s="163">
        <f t="shared" si="31"/>
        <v>0.14175827033875898</v>
      </c>
      <c r="AD119" s="163">
        <f t="shared" si="31"/>
        <v>0.22253867487040946</v>
      </c>
      <c r="AE119" s="163">
        <f t="shared" si="31"/>
        <v>0.16006631319543052</v>
      </c>
      <c r="AF119" s="163">
        <f t="shared" si="31"/>
        <v>0.18696704026316247</v>
      </c>
      <c r="AG119" s="163">
        <f t="shared" si="31"/>
        <v>0.21027988823404242</v>
      </c>
      <c r="AH119" s="163">
        <f t="shared" ref="AH119:BH119" si="32">AH18/AH17-1</f>
        <v>0.14688555780048085</v>
      </c>
      <c r="AI119" s="163">
        <f t="shared" si="32"/>
        <v>9.3014934056010024E-2</v>
      </c>
      <c r="AJ119" s="163">
        <f t="shared" si="32"/>
        <v>5.2876973086743329E-2</v>
      </c>
      <c r="AK119" s="163">
        <f t="shared" si="32"/>
        <v>0.11837088511644178</v>
      </c>
      <c r="AL119" s="163">
        <f t="shared" si="32"/>
        <v>8.0676653229156958E-2</v>
      </c>
      <c r="AM119" s="163">
        <f t="shared" si="32"/>
        <v>0.12679695118350232</v>
      </c>
      <c r="AN119" s="163">
        <f t="shared" si="32"/>
        <v>-4.3880830790219871E-2</v>
      </c>
      <c r="AO119" s="163">
        <f t="shared" si="32"/>
        <v>-9.1402696072097056E-2</v>
      </c>
      <c r="AP119" s="163">
        <f t="shared" si="32"/>
        <v>-1.673037123171861E-2</v>
      </c>
      <c r="AQ119" s="163">
        <f t="shared" si="32"/>
        <v>0.15832318023169001</v>
      </c>
      <c r="AR119" s="163">
        <f t="shared" si="32"/>
        <v>3.5460376199530685E-2</v>
      </c>
      <c r="AS119" s="163">
        <f t="shared" si="32"/>
        <v>9.685559973692448E-2</v>
      </c>
      <c r="AT119" s="163">
        <f t="shared" si="32"/>
        <v>0.16499185214146439</v>
      </c>
      <c r="AU119" s="163">
        <f t="shared" si="32"/>
        <v>0.1308111677980055</v>
      </c>
      <c r="AV119" s="163">
        <f t="shared" si="32"/>
        <v>0.13399122013613707</v>
      </c>
      <c r="AW119" s="163">
        <f t="shared" si="32"/>
        <v>0.15914727099618187</v>
      </c>
      <c r="AX119" s="163">
        <f t="shared" si="32"/>
        <v>0.10659041984575701</v>
      </c>
      <c r="AY119" s="163">
        <f t="shared" si="32"/>
        <v>3.2734503171744089E-2</v>
      </c>
      <c r="AZ119" s="163">
        <f t="shared" si="32"/>
        <v>0.17020984553915453</v>
      </c>
      <c r="BA119" s="163">
        <f t="shared" si="32"/>
        <v>0.12593141214803505</v>
      </c>
      <c r="BB119" s="163">
        <f t="shared" si="32"/>
        <v>6.1956489968452155E-2</v>
      </c>
      <c r="BC119" s="163">
        <f t="shared" si="32"/>
        <v>2.7181404870656456E-2</v>
      </c>
      <c r="BD119" s="163">
        <f t="shared" si="32"/>
        <v>7.1104619382004852E-2</v>
      </c>
      <c r="BE119" s="163">
        <f t="shared" si="32"/>
        <v>9.1400573478054081E-2</v>
      </c>
      <c r="BF119" s="163" t="e">
        <f t="shared" si="32"/>
        <v>#DIV/0!</v>
      </c>
      <c r="BG119" s="163">
        <f t="shared" si="32"/>
        <v>6.7268222407783185E-2</v>
      </c>
      <c r="BH119" s="163">
        <f t="shared" si="32"/>
        <v>5.4043930502005733E-2</v>
      </c>
    </row>
    <row r="120" spans="1:60" s="36" customFormat="1" hidden="1" x14ac:dyDescent="0.2">
      <c r="A120" s="138">
        <f t="shared" si="2"/>
        <v>36980</v>
      </c>
      <c r="B120" s="190">
        <f t="shared" ref="B120:AG120" si="33">B19/B18-1</f>
        <v>-6.3242494773804725E-2</v>
      </c>
      <c r="C120" s="190">
        <f t="shared" si="33"/>
        <v>-6.4165918580149639E-2</v>
      </c>
      <c r="D120" s="167">
        <f t="shared" si="33"/>
        <v>-9.2157572070498572E-2</v>
      </c>
      <c r="E120" s="167">
        <f t="shared" si="33"/>
        <v>-6.7035323413945247E-2</v>
      </c>
      <c r="F120" s="167">
        <f t="shared" si="33"/>
        <v>-5.1382515307776488E-2</v>
      </c>
      <c r="G120" s="167">
        <f t="shared" si="33"/>
        <v>-5.2170978901787901E-2</v>
      </c>
      <c r="H120" s="64">
        <f t="shared" si="33"/>
        <v>-4.1074780226407537E-2</v>
      </c>
      <c r="I120" s="192">
        <f t="shared" si="33"/>
        <v>-5.9410325493115868E-2</v>
      </c>
      <c r="J120" s="64">
        <f t="shared" si="33"/>
        <v>-0.10356837878929726</v>
      </c>
      <c r="K120" s="64">
        <f t="shared" si="33"/>
        <v>-4.4292979917897823E-2</v>
      </c>
      <c r="L120" s="167">
        <f t="shared" si="33"/>
        <v>-0.33673743182662463</v>
      </c>
      <c r="M120" s="167">
        <f t="shared" si="33"/>
        <v>-9.8073970861395243E-2</v>
      </c>
      <c r="N120" s="167">
        <f t="shared" si="33"/>
        <v>-0.1245881791550606</v>
      </c>
      <c r="O120" s="167">
        <f t="shared" si="33"/>
        <v>-6.2940775019888373E-2</v>
      </c>
      <c r="P120" s="167">
        <f t="shared" si="33"/>
        <v>-0.10025523899020905</v>
      </c>
      <c r="Q120" s="167">
        <f t="shared" si="33"/>
        <v>-7.4486821852674634E-2</v>
      </c>
      <c r="R120" s="167">
        <f t="shared" si="33"/>
        <v>-0.10098446845774123</v>
      </c>
      <c r="S120" s="167">
        <f t="shared" si="33"/>
        <v>-5.1584350394847989E-2</v>
      </c>
      <c r="T120" s="167">
        <f t="shared" si="33"/>
        <v>-0.11147815955225682</v>
      </c>
      <c r="U120" s="167">
        <f t="shared" si="33"/>
        <v>-9.3039847062395986E-2</v>
      </c>
      <c r="V120" s="167">
        <f t="shared" si="33"/>
        <v>-2.4403522473367079E-2</v>
      </c>
      <c r="W120" s="167">
        <f t="shared" si="33"/>
        <v>-9.0784244580191742E-2</v>
      </c>
      <c r="X120" s="167">
        <f t="shared" si="33"/>
        <v>-9.0500544618998702E-2</v>
      </c>
      <c r="Y120" s="167">
        <f t="shared" si="33"/>
        <v>-9.3529086110451076E-2</v>
      </c>
      <c r="Z120" s="167">
        <f t="shared" si="33"/>
        <v>-8.5066094180888063E-2</v>
      </c>
      <c r="AA120" s="167">
        <f t="shared" si="33"/>
        <v>-0.11074570749811141</v>
      </c>
      <c r="AB120" s="167">
        <f t="shared" si="33"/>
        <v>-6.5860704714869711E-2</v>
      </c>
      <c r="AC120" s="167">
        <f t="shared" si="33"/>
        <v>-0.12404520952696207</v>
      </c>
      <c r="AD120" s="167">
        <f t="shared" si="33"/>
        <v>-0.13737055677628407</v>
      </c>
      <c r="AE120" s="167">
        <f t="shared" si="33"/>
        <v>-6.7035323413945247E-2</v>
      </c>
      <c r="AF120" s="167">
        <f t="shared" si="33"/>
        <v>-6.8759141296482862E-2</v>
      </c>
      <c r="AG120" s="167">
        <f t="shared" si="33"/>
        <v>-0.11235279695441758</v>
      </c>
      <c r="AH120" s="167">
        <f t="shared" ref="AH120:BH120" si="34">AH19/AH18-1</f>
        <v>-5.8440956850309589E-2</v>
      </c>
      <c r="AI120" s="167">
        <f t="shared" si="34"/>
        <v>-7.1259171200513949E-2</v>
      </c>
      <c r="AJ120" s="167">
        <f t="shared" si="34"/>
        <v>-4.0321933735378845E-2</v>
      </c>
      <c r="AK120" s="167">
        <f t="shared" si="34"/>
        <v>-6.3734362512398168E-2</v>
      </c>
      <c r="AL120" s="167">
        <f t="shared" si="34"/>
        <v>-9.1586296173176041E-2</v>
      </c>
      <c r="AM120" s="167">
        <f t="shared" si="34"/>
        <v>-0.11341178097186644</v>
      </c>
      <c r="AN120" s="167">
        <f t="shared" si="34"/>
        <v>-1.2196328970885628E-2</v>
      </c>
      <c r="AO120" s="167">
        <f t="shared" si="34"/>
        <v>3.4349592459230305E-2</v>
      </c>
      <c r="AP120" s="167">
        <f t="shared" si="34"/>
        <v>-2.999049311153501E-2</v>
      </c>
      <c r="AQ120" s="167">
        <f t="shared" si="34"/>
        <v>-0.14137932576935242</v>
      </c>
      <c r="AR120" s="167">
        <f t="shared" si="34"/>
        <v>3.4212547892177536E-2</v>
      </c>
      <c r="AS120" s="64">
        <f t="shared" si="34"/>
        <v>-2.0103423218799099E-3</v>
      </c>
      <c r="AT120" s="64">
        <f t="shared" si="34"/>
        <v>0.10450701163458076</v>
      </c>
      <c r="AU120" s="64">
        <f t="shared" si="34"/>
        <v>-0.10472001847744272</v>
      </c>
      <c r="AV120" s="64">
        <f t="shared" si="34"/>
        <v>-4.1626606062539095E-2</v>
      </c>
      <c r="AW120" s="64">
        <f t="shared" si="34"/>
        <v>-0.11658236142105716</v>
      </c>
      <c r="AX120" s="64">
        <f t="shared" si="34"/>
        <v>-3.1154291003918533E-2</v>
      </c>
      <c r="AY120" s="64">
        <f t="shared" si="34"/>
        <v>-3.4789142042285115E-2</v>
      </c>
      <c r="AZ120" s="64">
        <f t="shared" si="34"/>
        <v>-0.24430419647259805</v>
      </c>
      <c r="BA120" s="64">
        <f t="shared" si="34"/>
        <v>-8.9692332327695579E-2</v>
      </c>
      <c r="BB120" s="64">
        <f t="shared" si="34"/>
        <v>-7.0956839042146114E-2</v>
      </c>
      <c r="BC120" s="64">
        <f t="shared" si="34"/>
        <v>-4.5429131186822347E-2</v>
      </c>
      <c r="BD120" s="64">
        <f t="shared" si="34"/>
        <v>-8.691504683902973E-2</v>
      </c>
      <c r="BE120" s="64">
        <f t="shared" si="34"/>
        <v>-0.10282413926023271</v>
      </c>
      <c r="BF120" s="64" t="e">
        <f t="shared" si="34"/>
        <v>#DIV/0!</v>
      </c>
      <c r="BG120" s="64">
        <f t="shared" si="34"/>
        <v>-6.8140315220304282E-2</v>
      </c>
      <c r="BH120" s="64">
        <f t="shared" si="34"/>
        <v>-5.9463559900595819E-2</v>
      </c>
    </row>
    <row r="121" spans="1:60" s="36" customFormat="1" hidden="1" x14ac:dyDescent="0.2">
      <c r="A121" s="138">
        <f t="shared" si="2"/>
        <v>37072</v>
      </c>
      <c r="B121" s="190">
        <f t="shared" ref="B121:AG121" si="35">B20/B19-1</f>
        <v>2.0417046386345561E-2</v>
      </c>
      <c r="C121" s="190">
        <f t="shared" si="35"/>
        <v>2.1176271327101315E-2</v>
      </c>
      <c r="D121" s="167">
        <f t="shared" si="35"/>
        <v>5.0944128698934943E-2</v>
      </c>
      <c r="E121" s="167">
        <f t="shared" si="35"/>
        <v>2.9191017831109001E-2</v>
      </c>
      <c r="F121" s="167">
        <f t="shared" si="35"/>
        <v>8.3989196742872974E-3</v>
      </c>
      <c r="G121" s="167">
        <f t="shared" si="35"/>
        <v>8.8656004980163239E-3</v>
      </c>
      <c r="H121" s="64">
        <f t="shared" si="35"/>
        <v>6.9909212522147879E-3</v>
      </c>
      <c r="I121" s="192">
        <f t="shared" si="35"/>
        <v>1.619555695001984E-2</v>
      </c>
      <c r="J121" s="64">
        <f t="shared" si="35"/>
        <v>6.8470589849502161E-2</v>
      </c>
      <c r="K121" s="64">
        <f t="shared" si="35"/>
        <v>4.4274105833319588E-4</v>
      </c>
      <c r="L121" s="167">
        <f t="shared" si="35"/>
        <v>0.88197289235728604</v>
      </c>
      <c r="M121" s="167">
        <f t="shared" si="35"/>
        <v>3.4599308632925263E-2</v>
      </c>
      <c r="N121" s="167">
        <f t="shared" si="35"/>
        <v>2.8209718904878667E-2</v>
      </c>
      <c r="O121" s="167">
        <f t="shared" si="35"/>
        <v>3.7827414608977428E-3</v>
      </c>
      <c r="P121" s="167">
        <f t="shared" si="35"/>
        <v>5.3690652480369971E-2</v>
      </c>
      <c r="Q121" s="167">
        <f t="shared" si="35"/>
        <v>2.9529760973049823E-2</v>
      </c>
      <c r="R121" s="167">
        <f t="shared" si="35"/>
        <v>4.5291473065129262E-2</v>
      </c>
      <c r="S121" s="167">
        <f t="shared" si="35"/>
        <v>1.2638629031176407E-2</v>
      </c>
      <c r="T121" s="167">
        <f t="shared" si="35"/>
        <v>4.3994220727072042E-2</v>
      </c>
      <c r="U121" s="167">
        <f t="shared" si="35"/>
        <v>3.5558295786158434E-2</v>
      </c>
      <c r="V121" s="167">
        <f t="shared" si="35"/>
        <v>9.9309211804055053E-4</v>
      </c>
      <c r="W121" s="167">
        <f t="shared" si="35"/>
        <v>3.1529014412011724E-2</v>
      </c>
      <c r="X121" s="167">
        <f t="shared" si="35"/>
        <v>3.9552251793289583E-2</v>
      </c>
      <c r="Y121" s="167">
        <f t="shared" si="35"/>
        <v>7.690464096263594E-2</v>
      </c>
      <c r="Z121" s="167">
        <f t="shared" si="35"/>
        <v>5.5763265828043806E-2</v>
      </c>
      <c r="AA121" s="167">
        <f t="shared" si="35"/>
        <v>0.12351554035764556</v>
      </c>
      <c r="AB121" s="167">
        <f t="shared" si="35"/>
        <v>3.5190506431930002E-2</v>
      </c>
      <c r="AC121" s="167">
        <f t="shared" si="35"/>
        <v>0.24553115115351698</v>
      </c>
      <c r="AD121" s="167">
        <f t="shared" si="35"/>
        <v>5.2467945744185229E-2</v>
      </c>
      <c r="AE121" s="167">
        <f t="shared" si="35"/>
        <v>2.9191017831109001E-2</v>
      </c>
      <c r="AF121" s="167">
        <f t="shared" si="35"/>
        <v>1.6976120761424296E-2</v>
      </c>
      <c r="AG121" s="167">
        <f t="shared" si="35"/>
        <v>2.7412228368416391E-2</v>
      </c>
      <c r="AH121" s="167">
        <f t="shared" ref="AH121:BH121" si="36">AH20/AH19-1</f>
        <v>3.1511093809323487E-2</v>
      </c>
      <c r="AI121" s="167">
        <f t="shared" si="36"/>
        <v>1.8302012325821071E-2</v>
      </c>
      <c r="AJ121" s="167">
        <f t="shared" si="36"/>
        <v>2.1888190300431321E-2</v>
      </c>
      <c r="AK121" s="167">
        <f t="shared" si="36"/>
        <v>8.8232730492667777E-3</v>
      </c>
      <c r="AL121" s="167">
        <f t="shared" si="36"/>
        <v>2.8118197810168333E-2</v>
      </c>
      <c r="AM121" s="167">
        <f t="shared" si="36"/>
        <v>4.8714114625227012E-2</v>
      </c>
      <c r="AN121" s="167">
        <f t="shared" si="36"/>
        <v>4.5881837900939137E-2</v>
      </c>
      <c r="AO121" s="167">
        <f t="shared" si="36"/>
        <v>3.2778446416539708E-2</v>
      </c>
      <c r="AP121" s="167">
        <f t="shared" si="36"/>
        <v>4.9328640412378277E-2</v>
      </c>
      <c r="AQ121" s="167">
        <f t="shared" si="36"/>
        <v>4.3757528219692254E-2</v>
      </c>
      <c r="AR121" s="167">
        <f t="shared" si="36"/>
        <v>1.207922064776823E-2</v>
      </c>
      <c r="AS121" s="64">
        <f t="shared" si="36"/>
        <v>-9.1681516046528966E-3</v>
      </c>
      <c r="AT121" s="64">
        <f t="shared" si="36"/>
        <v>-0.13638396931164964</v>
      </c>
      <c r="AU121" s="64">
        <f t="shared" si="36"/>
        <v>3.3522432695413329E-2</v>
      </c>
      <c r="AV121" s="64">
        <f t="shared" si="36"/>
        <v>-8.2042936566079083E-3</v>
      </c>
      <c r="AW121" s="64">
        <f t="shared" si="36"/>
        <v>3.8658361683497011E-2</v>
      </c>
      <c r="AX121" s="64">
        <f t="shared" si="36"/>
        <v>7.829468799438466E-4</v>
      </c>
      <c r="AY121" s="64">
        <f t="shared" si="36"/>
        <v>9.0611453940179221E-3</v>
      </c>
      <c r="AZ121" s="64">
        <f t="shared" si="36"/>
        <v>0.21343918961581099</v>
      </c>
      <c r="BA121" s="64">
        <f t="shared" si="36"/>
        <v>2.9060086354099957E-2</v>
      </c>
      <c r="BB121" s="64">
        <f t="shared" si="36"/>
        <v>4.952906396891299E-2</v>
      </c>
      <c r="BC121" s="64">
        <f t="shared" si="36"/>
        <v>3.4197993755582745E-2</v>
      </c>
      <c r="BD121" s="64">
        <f t="shared" si="36"/>
        <v>4.4141942901521514E-2</v>
      </c>
      <c r="BE121" s="64">
        <f t="shared" si="36"/>
        <v>6.1292290391818272E-2</v>
      </c>
      <c r="BF121" s="64" t="e">
        <f t="shared" si="36"/>
        <v>#DIV/0!</v>
      </c>
      <c r="BG121" s="64">
        <f t="shared" si="36"/>
        <v>3.7530408573133611E-2</v>
      </c>
      <c r="BH121" s="64">
        <f t="shared" si="36"/>
        <v>3.483711820242319E-2</v>
      </c>
    </row>
    <row r="122" spans="1:60" s="36" customFormat="1" hidden="1" x14ac:dyDescent="0.2">
      <c r="A122" s="138">
        <f t="shared" si="2"/>
        <v>37164</v>
      </c>
      <c r="B122" s="190">
        <f t="shared" ref="B122:AG122" si="37">B21/B20-1</f>
        <v>-3.0609535407666089E-2</v>
      </c>
      <c r="C122" s="190">
        <f t="shared" si="37"/>
        <v>-3.321217579415614E-2</v>
      </c>
      <c r="D122" s="167">
        <f t="shared" si="37"/>
        <v>-4.8350945832918324E-2</v>
      </c>
      <c r="E122" s="167">
        <f t="shared" si="37"/>
        <v>-7.5377048404493663E-2</v>
      </c>
      <c r="F122" s="167">
        <f t="shared" si="37"/>
        <v>-1.9167910616408435E-2</v>
      </c>
      <c r="G122" s="167">
        <f t="shared" si="37"/>
        <v>-2.2538010089495741E-2</v>
      </c>
      <c r="H122" s="64">
        <f t="shared" si="37"/>
        <v>4.6962431307281838E-2</v>
      </c>
      <c r="I122" s="192">
        <f t="shared" si="37"/>
        <v>-3.2293019027855752E-2</v>
      </c>
      <c r="J122" s="64">
        <f t="shared" si="37"/>
        <v>-1.3791452044445762E-2</v>
      </c>
      <c r="K122" s="64">
        <f t="shared" si="37"/>
        <v>-2.4218704598494289E-2</v>
      </c>
      <c r="L122" s="167">
        <f t="shared" si="37"/>
        <v>1.0875589235508207</v>
      </c>
      <c r="M122" s="167">
        <f t="shared" si="37"/>
        <v>-4.7044585240986869E-2</v>
      </c>
      <c r="N122" s="167">
        <f t="shared" si="37"/>
        <v>-1.6022263417813876E-2</v>
      </c>
      <c r="O122" s="167">
        <f t="shared" si="37"/>
        <v>2.2397215067144538E-2</v>
      </c>
      <c r="P122" s="167">
        <f t="shared" si="37"/>
        <v>-3.6233565023387482E-2</v>
      </c>
      <c r="Q122" s="167">
        <f t="shared" si="37"/>
        <v>-9.8400930381967511E-2</v>
      </c>
      <c r="R122" s="167">
        <f t="shared" si="37"/>
        <v>-7.3754566837827884E-2</v>
      </c>
      <c r="S122" s="167">
        <f t="shared" si="37"/>
        <v>-9.3861090361310073E-2</v>
      </c>
      <c r="T122" s="167">
        <f t="shared" si="37"/>
        <v>-2.4941520074931223E-2</v>
      </c>
      <c r="U122" s="167">
        <f t="shared" si="37"/>
        <v>-1.0485482521553346E-2</v>
      </c>
      <c r="V122" s="167">
        <f t="shared" si="37"/>
        <v>-5.7639138342883811E-2</v>
      </c>
      <c r="W122" s="167">
        <f t="shared" si="37"/>
        <v>-4.0191202338412668E-2</v>
      </c>
      <c r="X122" s="167">
        <f t="shared" si="37"/>
        <v>-2.5461191424795082E-2</v>
      </c>
      <c r="Y122" s="167">
        <f t="shared" si="37"/>
        <v>-6.7497730241874998E-2</v>
      </c>
      <c r="Z122" s="167">
        <f t="shared" si="37"/>
        <v>-5.3392883123903667E-2</v>
      </c>
      <c r="AA122" s="167">
        <f t="shared" si="37"/>
        <v>-9.674305398817018E-2</v>
      </c>
      <c r="AB122" s="167">
        <f t="shared" si="37"/>
        <v>-2.3352786074739673E-2</v>
      </c>
      <c r="AC122" s="167">
        <f t="shared" si="37"/>
        <v>-0.1980394006220223</v>
      </c>
      <c r="AD122" s="167">
        <f t="shared" si="37"/>
        <v>-9.1884017292548692E-2</v>
      </c>
      <c r="AE122" s="167">
        <f t="shared" si="37"/>
        <v>-7.5377048404493663E-2</v>
      </c>
      <c r="AF122" s="167">
        <f t="shared" si="37"/>
        <v>-8.7398203420921639E-2</v>
      </c>
      <c r="AG122" s="167">
        <f t="shared" si="37"/>
        <v>-7.2433350654694584E-2</v>
      </c>
      <c r="AH122" s="167">
        <f t="shared" ref="AH122:BH122" si="38">AH21/AH20-1</f>
        <v>-7.385680099044567E-2</v>
      </c>
      <c r="AI122" s="167">
        <f t="shared" si="38"/>
        <v>-8.4359077217683875E-3</v>
      </c>
      <c r="AJ122" s="167">
        <f t="shared" si="38"/>
        <v>-5.7393908323426501E-3</v>
      </c>
      <c r="AK122" s="167">
        <f t="shared" si="38"/>
        <v>-2.8425443720567989E-2</v>
      </c>
      <c r="AL122" s="167">
        <f t="shared" si="38"/>
        <v>1.6635109733105002E-2</v>
      </c>
      <c r="AM122" s="167">
        <f t="shared" si="38"/>
        <v>-2.2423343613961699E-2</v>
      </c>
      <c r="AN122" s="167">
        <f t="shared" si="38"/>
        <v>3.9857497520741969E-2</v>
      </c>
      <c r="AO122" s="167">
        <f t="shared" si="38"/>
        <v>6.1240922101374551E-2</v>
      </c>
      <c r="AP122" s="167">
        <f t="shared" si="38"/>
        <v>2.636921490602151E-2</v>
      </c>
      <c r="AQ122" s="167">
        <f t="shared" si="38"/>
        <v>-3.3580049562779823E-2</v>
      </c>
      <c r="AR122" s="167">
        <f t="shared" si="38"/>
        <v>-1.9981587692563418E-2</v>
      </c>
      <c r="AS122" s="64">
        <f t="shared" si="38"/>
        <v>-4.6915228415302379E-2</v>
      </c>
      <c r="AT122" s="64">
        <f t="shared" si="38"/>
        <v>-7.6699236267298354E-2</v>
      </c>
      <c r="AU122" s="64">
        <f t="shared" si="38"/>
        <v>-2.0356937522734375E-2</v>
      </c>
      <c r="AV122" s="64">
        <f t="shared" si="38"/>
        <v>-4.8896253962823155E-2</v>
      </c>
      <c r="AW122" s="64">
        <f t="shared" si="38"/>
        <v>-5.0546299240765591E-2</v>
      </c>
      <c r="AX122" s="64">
        <f t="shared" si="38"/>
        <v>-3.7620210650648911E-2</v>
      </c>
      <c r="AY122" s="64">
        <f t="shared" si="38"/>
        <v>3.0787211715791241E-2</v>
      </c>
      <c r="AZ122" s="64">
        <f t="shared" si="38"/>
        <v>-5.1771013731526816E-2</v>
      </c>
      <c r="BA122" s="64">
        <f t="shared" si="38"/>
        <v>-2.778295727579172E-2</v>
      </c>
      <c r="BB122" s="64">
        <f t="shared" si="38"/>
        <v>-7.3676983844707111E-3</v>
      </c>
      <c r="BC122" s="64">
        <f t="shared" si="38"/>
        <v>8.5689378514555159E-3</v>
      </c>
      <c r="BD122" s="64">
        <f t="shared" si="38"/>
        <v>5.7653239115706967E-3</v>
      </c>
      <c r="BE122" s="64">
        <f t="shared" si="38"/>
        <v>-2.0230119256448353E-2</v>
      </c>
      <c r="BF122" s="64" t="e">
        <f t="shared" si="38"/>
        <v>#DIV/0!</v>
      </c>
      <c r="BG122" s="64">
        <f t="shared" si="38"/>
        <v>-9.8282756740626365E-3</v>
      </c>
      <c r="BH122" s="64">
        <f t="shared" si="38"/>
        <v>-2.4300908407498545E-3</v>
      </c>
    </row>
    <row r="123" spans="1:60" s="36" customFormat="1" ht="12" hidden="1" thickBot="1" x14ac:dyDescent="0.25">
      <c r="A123" s="139">
        <f t="shared" si="2"/>
        <v>37255</v>
      </c>
      <c r="B123" s="193">
        <f t="shared" ref="B123:AG123" si="39">B22/B21-1</f>
        <v>0.10048528571661142</v>
      </c>
      <c r="C123" s="193">
        <f t="shared" si="39"/>
        <v>0.10407122809364577</v>
      </c>
      <c r="D123" s="163">
        <f t="shared" si="39"/>
        <v>0.1211959766046975</v>
      </c>
      <c r="E123" s="163">
        <f t="shared" si="39"/>
        <v>0.15214657410996302</v>
      </c>
      <c r="F123" s="163">
        <f t="shared" si="39"/>
        <v>8.8256689800646715E-2</v>
      </c>
      <c r="G123" s="163">
        <f t="shared" si="39"/>
        <v>9.3105364408625935E-2</v>
      </c>
      <c r="H123" s="163">
        <f t="shared" si="39"/>
        <v>-2.7206029250613883E-2</v>
      </c>
      <c r="I123" s="195">
        <f t="shared" si="39"/>
        <v>0.10189900811211849</v>
      </c>
      <c r="J123" s="163">
        <f t="shared" si="39"/>
        <v>8.7494155400333007E-2</v>
      </c>
      <c r="K123" s="163">
        <f t="shared" si="39"/>
        <v>9.4111318505343933E-2</v>
      </c>
      <c r="L123" s="163">
        <f t="shared" si="39"/>
        <v>-0.59637595741705485</v>
      </c>
      <c r="M123" s="163">
        <f t="shared" si="39"/>
        <v>0.15041249517013666</v>
      </c>
      <c r="N123" s="163">
        <f t="shared" si="39"/>
        <v>0.15838229938615034</v>
      </c>
      <c r="O123" s="163">
        <f t="shared" si="39"/>
        <v>7.3860488850427508E-2</v>
      </c>
      <c r="P123" s="163">
        <f t="shared" si="39"/>
        <v>0.1177060385528641</v>
      </c>
      <c r="Q123" s="163">
        <f t="shared" si="39"/>
        <v>0.11296336844922372</v>
      </c>
      <c r="R123" s="163">
        <f t="shared" si="39"/>
        <v>0.16035796263139712</v>
      </c>
      <c r="S123" s="163">
        <f t="shared" si="39"/>
        <v>0.18730167691498645</v>
      </c>
      <c r="T123" s="163">
        <f t="shared" si="39"/>
        <v>0.12837622843599084</v>
      </c>
      <c r="U123" s="163">
        <f t="shared" si="39"/>
        <v>8.7551145545523346E-2</v>
      </c>
      <c r="V123" s="163">
        <f t="shared" si="39"/>
        <v>0.10291944260669617</v>
      </c>
      <c r="W123" s="163">
        <f t="shared" si="39"/>
        <v>0.11291209269610536</v>
      </c>
      <c r="X123" s="163">
        <f t="shared" si="39"/>
        <v>0.10602611854330513</v>
      </c>
      <c r="Y123" s="163">
        <f t="shared" si="39"/>
        <v>0.12130954592140886</v>
      </c>
      <c r="Z123" s="163">
        <f t="shared" si="39"/>
        <v>0.11000853620317175</v>
      </c>
      <c r="AA123" s="163">
        <f t="shared" si="39"/>
        <v>0.14500592426925762</v>
      </c>
      <c r="AB123" s="163">
        <f t="shared" si="39"/>
        <v>8.1115735859760951E-2</v>
      </c>
      <c r="AC123" s="163">
        <f t="shared" si="39"/>
        <v>0.13456264232436155</v>
      </c>
      <c r="AD123" s="163">
        <f t="shared" si="39"/>
        <v>0.22002263692188473</v>
      </c>
      <c r="AE123" s="163">
        <f t="shared" si="39"/>
        <v>0.15214657410996302</v>
      </c>
      <c r="AF123" s="163">
        <f t="shared" si="39"/>
        <v>0.18388263058795196</v>
      </c>
      <c r="AG123" s="163">
        <f t="shared" si="39"/>
        <v>0.22090243394063425</v>
      </c>
      <c r="AH123" s="163">
        <f t="shared" ref="AH123:BH123" si="40">AH22/AH21-1</f>
        <v>0.13513354646921227</v>
      </c>
      <c r="AI123" s="163">
        <f t="shared" si="40"/>
        <v>8.8612070544993093E-2</v>
      </c>
      <c r="AJ123" s="163">
        <f t="shared" si="40"/>
        <v>5.5181921607190265E-2</v>
      </c>
      <c r="AK123" s="163">
        <f t="shared" si="40"/>
        <v>0.11284061546760804</v>
      </c>
      <c r="AL123" s="163">
        <f t="shared" si="40"/>
        <v>7.6795329988744276E-2</v>
      </c>
      <c r="AM123" s="163">
        <f t="shared" si="40"/>
        <v>0.11884162757514338</v>
      </c>
      <c r="AN123" s="163">
        <f t="shared" si="40"/>
        <v>-5.4978776054191769E-2</v>
      </c>
      <c r="AO123" s="163">
        <f t="shared" si="40"/>
        <v>-0.10911289973835292</v>
      </c>
      <c r="AP123" s="163">
        <f t="shared" si="40"/>
        <v>-2.4936234466775398E-2</v>
      </c>
      <c r="AQ123" s="163">
        <f t="shared" si="40"/>
        <v>0.16849990502134071</v>
      </c>
      <c r="AR123" s="163">
        <f t="shared" si="40"/>
        <v>2.7042874814800166E-2</v>
      </c>
      <c r="AS123" s="163">
        <f t="shared" si="40"/>
        <v>8.7100373177759316E-2</v>
      </c>
      <c r="AT123" s="163">
        <f t="shared" si="40"/>
        <v>0.15552420618275264</v>
      </c>
      <c r="AU123" s="163">
        <f t="shared" si="40"/>
        <v>0.12364113804410426</v>
      </c>
      <c r="AV123" s="163">
        <f t="shared" si="40"/>
        <v>0.13145487872976247</v>
      </c>
      <c r="AW123" s="163">
        <f t="shared" si="40"/>
        <v>0.13622127441033816</v>
      </c>
      <c r="AX123" s="163">
        <f t="shared" si="40"/>
        <v>8.7898550408852083E-2</v>
      </c>
      <c r="AY123" s="163">
        <f t="shared" si="40"/>
        <v>3.9715740848020875E-3</v>
      </c>
      <c r="AZ123" s="163">
        <f t="shared" si="40"/>
        <v>0.19076125426305657</v>
      </c>
      <c r="BA123" s="163">
        <f t="shared" si="40"/>
        <v>0.12545563703991913</v>
      </c>
      <c r="BB123" s="163">
        <f t="shared" si="40"/>
        <v>6.9201292322816244E-2</v>
      </c>
      <c r="BC123" s="163">
        <f t="shared" si="40"/>
        <v>3.044456343862989E-2</v>
      </c>
      <c r="BD123" s="163">
        <f t="shared" si="40"/>
        <v>6.0542010105171906E-2</v>
      </c>
      <c r="BE123" s="163">
        <f t="shared" si="40"/>
        <v>9.1701708512922586E-2</v>
      </c>
      <c r="BF123" s="163" t="e">
        <f t="shared" si="40"/>
        <v>#DIV/0!</v>
      </c>
      <c r="BG123" s="163">
        <f t="shared" si="40"/>
        <v>7.037645646543389E-2</v>
      </c>
      <c r="BH123" s="163">
        <f t="shared" si="40"/>
        <v>5.7050019924184125E-2</v>
      </c>
    </row>
    <row r="124" spans="1:60" s="36" customFormat="1" hidden="1" x14ac:dyDescent="0.2">
      <c r="A124" s="138">
        <f t="shared" si="2"/>
        <v>37345</v>
      </c>
      <c r="B124" s="190">
        <f t="shared" ref="B124:AG124" si="41">B23/B22-1</f>
        <v>-6.3246962473809121E-2</v>
      </c>
      <c r="C124" s="190">
        <f t="shared" si="41"/>
        <v>-6.3713540629821153E-2</v>
      </c>
      <c r="D124" s="167">
        <f t="shared" si="41"/>
        <v>-9.3656959090953062E-2</v>
      </c>
      <c r="E124" s="167">
        <f t="shared" si="41"/>
        <v>-6.4824526874011301E-2</v>
      </c>
      <c r="F124" s="167">
        <f t="shared" si="41"/>
        <v>-5.1163345310954123E-2</v>
      </c>
      <c r="G124" s="167">
        <f t="shared" si="41"/>
        <v>-5.1327385850755691E-2</v>
      </c>
      <c r="H124" s="64">
        <f t="shared" si="41"/>
        <v>-5.8651425443596028E-2</v>
      </c>
      <c r="I124" s="192">
        <f t="shared" si="41"/>
        <v>-5.9353032398903771E-2</v>
      </c>
      <c r="J124" s="64">
        <f t="shared" si="41"/>
        <v>-0.10091039163399107</v>
      </c>
      <c r="K124" s="64">
        <f t="shared" si="41"/>
        <v>-4.335098322482156E-2</v>
      </c>
      <c r="L124" s="167">
        <f t="shared" si="41"/>
        <v>-0.29788047575676135</v>
      </c>
      <c r="M124" s="167">
        <f t="shared" si="41"/>
        <v>-9.9777628161182408E-2</v>
      </c>
      <c r="N124" s="167">
        <f t="shared" si="41"/>
        <v>-0.12630343108163289</v>
      </c>
      <c r="O124" s="167">
        <f t="shared" si="41"/>
        <v>-6.9125060975279151E-2</v>
      </c>
      <c r="P124" s="167">
        <f t="shared" si="41"/>
        <v>-0.10789490066390561</v>
      </c>
      <c r="Q124" s="167">
        <f t="shared" si="41"/>
        <v>6.1757098477426275E-3</v>
      </c>
      <c r="R124" s="167">
        <f t="shared" si="41"/>
        <v>-9.7511399771009755E-2</v>
      </c>
      <c r="S124" s="167">
        <f t="shared" si="41"/>
        <v>-6.303174529974287E-2</v>
      </c>
      <c r="T124" s="167">
        <f t="shared" si="41"/>
        <v>-0.11650014787977481</v>
      </c>
      <c r="U124" s="167">
        <f t="shared" si="41"/>
        <v>-9.8578329617654337E-2</v>
      </c>
      <c r="V124" s="167">
        <f t="shared" si="41"/>
        <v>-2.9937806674711354E-2</v>
      </c>
      <c r="W124" s="167">
        <f t="shared" si="41"/>
        <v>-7.1698674231302939E-2</v>
      </c>
      <c r="X124" s="167">
        <f t="shared" si="41"/>
        <v>-9.2023200407446271E-2</v>
      </c>
      <c r="Y124" s="167">
        <f t="shared" si="41"/>
        <v>-9.7999313969621471E-2</v>
      </c>
      <c r="Z124" s="167">
        <f t="shared" si="41"/>
        <v>-8.6292000738399044E-2</v>
      </c>
      <c r="AA124" s="167">
        <f t="shared" si="41"/>
        <v>-0.12339149764615598</v>
      </c>
      <c r="AB124" s="167">
        <f t="shared" si="41"/>
        <v>-6.6599215122641442E-2</v>
      </c>
      <c r="AC124" s="167">
        <f t="shared" si="41"/>
        <v>-0.11023970402759176</v>
      </c>
      <c r="AD124" s="167">
        <f t="shared" si="41"/>
        <v>-0.13053604104106598</v>
      </c>
      <c r="AE124" s="167">
        <f t="shared" si="41"/>
        <v>-6.4824526874011301E-2</v>
      </c>
      <c r="AF124" s="167">
        <f t="shared" si="41"/>
        <v>-7.2243027922658798E-2</v>
      </c>
      <c r="AG124" s="167">
        <f t="shared" si="41"/>
        <v>-0.1212332680420446</v>
      </c>
      <c r="AH124" s="167">
        <f t="shared" ref="AH124:BH124" si="42">AH23/AH22-1</f>
        <v>-5.2681289396997566E-2</v>
      </c>
      <c r="AI124" s="167">
        <f t="shared" si="42"/>
        <v>-7.3781701307429559E-2</v>
      </c>
      <c r="AJ124" s="167">
        <f t="shared" si="42"/>
        <v>-4.7661714552791001E-2</v>
      </c>
      <c r="AK124" s="167">
        <f t="shared" si="42"/>
        <v>-6.4785537696367301E-2</v>
      </c>
      <c r="AL124" s="167">
        <f t="shared" si="42"/>
        <v>-9.3471293514752363E-2</v>
      </c>
      <c r="AM124" s="167">
        <f t="shared" si="42"/>
        <v>-0.10498097815081608</v>
      </c>
      <c r="AN124" s="167">
        <f t="shared" si="42"/>
        <v>-4.8312105714958253E-3</v>
      </c>
      <c r="AO124" s="167">
        <f t="shared" si="42"/>
        <v>3.8639686300635967E-2</v>
      </c>
      <c r="AP124" s="167">
        <f t="shared" si="42"/>
        <v>-2.1354503552961202E-2</v>
      </c>
      <c r="AQ124" s="167">
        <f t="shared" si="42"/>
        <v>-0.1246702800006837</v>
      </c>
      <c r="AR124" s="167">
        <f t="shared" si="42"/>
        <v>2.6712328106621719E-2</v>
      </c>
      <c r="AS124" s="64">
        <f t="shared" si="42"/>
        <v>6.180172106451165E-3</v>
      </c>
      <c r="AT124" s="64">
        <f t="shared" si="42"/>
        <v>0.10186691104659817</v>
      </c>
      <c r="AU124" s="64">
        <f t="shared" si="42"/>
        <v>-9.3388153991603939E-2</v>
      </c>
      <c r="AV124" s="64">
        <f t="shared" si="42"/>
        <v>-4.51886603336773E-2</v>
      </c>
      <c r="AW124" s="64">
        <f t="shared" si="42"/>
        <v>-9.9683328710956198E-2</v>
      </c>
      <c r="AX124" s="64">
        <f t="shared" si="42"/>
        <v>-4.0313406629109094E-2</v>
      </c>
      <c r="AY124" s="64">
        <f t="shared" si="42"/>
        <v>-4.5990618505997283E-2</v>
      </c>
      <c r="AZ124" s="64">
        <f t="shared" si="42"/>
        <v>-0.24239922752420873</v>
      </c>
      <c r="BA124" s="64">
        <f t="shared" si="42"/>
        <v>-9.0691582693238737E-2</v>
      </c>
      <c r="BB124" s="64">
        <f t="shared" si="42"/>
        <v>-6.9647733844534154E-2</v>
      </c>
      <c r="BC124" s="64">
        <f t="shared" si="42"/>
        <v>-4.2219340247015569E-2</v>
      </c>
      <c r="BD124" s="64">
        <f t="shared" si="42"/>
        <v>-7.7326495540719353E-2</v>
      </c>
      <c r="BE124" s="64">
        <f t="shared" si="42"/>
        <v>-8.1988710231212347E-2</v>
      </c>
      <c r="BF124" s="64" t="e">
        <f t="shared" si="42"/>
        <v>#DIV/0!</v>
      </c>
      <c r="BG124" s="64">
        <f t="shared" si="42"/>
        <v>-7.041725274052002E-2</v>
      </c>
      <c r="BH124" s="64">
        <f t="shared" si="42"/>
        <v>-5.944633653670417E-2</v>
      </c>
    </row>
    <row r="125" spans="1:60" s="36" customFormat="1" hidden="1" x14ac:dyDescent="0.2">
      <c r="A125" s="138">
        <f t="shared" si="2"/>
        <v>37437</v>
      </c>
      <c r="B125" s="190">
        <f t="shared" ref="B125:AG125" si="43">B24/B23-1</f>
        <v>2.3787475819079251E-2</v>
      </c>
      <c r="C125" s="190">
        <f t="shared" si="43"/>
        <v>2.291834382250002E-2</v>
      </c>
      <c r="D125" s="167">
        <f t="shared" si="43"/>
        <v>5.7341919155866394E-2</v>
      </c>
      <c r="E125" s="167">
        <f t="shared" si="43"/>
        <v>3.3765477513143738E-2</v>
      </c>
      <c r="F125" s="167">
        <f t="shared" si="43"/>
        <v>1.1128961713121388E-2</v>
      </c>
      <c r="G125" s="167">
        <f t="shared" si="43"/>
        <v>9.1952691808581122E-3</v>
      </c>
      <c r="H125" s="64">
        <f t="shared" si="43"/>
        <v>7.3603444167252619E-2</v>
      </c>
      <c r="I125" s="192">
        <f t="shared" si="43"/>
        <v>1.9999047658487479E-2</v>
      </c>
      <c r="J125" s="64">
        <f t="shared" si="43"/>
        <v>6.7842765499933178E-2</v>
      </c>
      <c r="K125" s="64">
        <f t="shared" si="43"/>
        <v>1.0747292465380642E-3</v>
      </c>
      <c r="L125" s="167">
        <f t="shared" si="43"/>
        <v>0.76687889650941088</v>
      </c>
      <c r="M125" s="167">
        <f t="shared" si="43"/>
        <v>4.3215537542713456E-2</v>
      </c>
      <c r="N125" s="167">
        <f t="shared" si="43"/>
        <v>3.1812926910318673E-2</v>
      </c>
      <c r="O125" s="167">
        <f t="shared" si="43"/>
        <v>1.5496686099202961E-2</v>
      </c>
      <c r="P125" s="167">
        <f t="shared" si="43"/>
        <v>6.3394974855654596E-2</v>
      </c>
      <c r="Q125" s="167">
        <f t="shared" si="43"/>
        <v>-1.7735790501724691E-2</v>
      </c>
      <c r="R125" s="167">
        <f t="shared" si="43"/>
        <v>5.070245371095794E-2</v>
      </c>
      <c r="S125" s="167">
        <f t="shared" si="43"/>
        <v>3.2662781503868255E-2</v>
      </c>
      <c r="T125" s="167">
        <f t="shared" si="43"/>
        <v>5.5033236135099362E-2</v>
      </c>
      <c r="U125" s="167">
        <f t="shared" si="43"/>
        <v>4.4903432927889675E-2</v>
      </c>
      <c r="V125" s="167">
        <f t="shared" si="43"/>
        <v>4.7454021291849724E-2</v>
      </c>
      <c r="W125" s="167">
        <f t="shared" si="43"/>
        <v>3.1388049324904799E-2</v>
      </c>
      <c r="X125" s="167">
        <f t="shared" si="43"/>
        <v>4.520602212921454E-2</v>
      </c>
      <c r="Y125" s="167">
        <f t="shared" si="43"/>
        <v>8.5520622083400388E-2</v>
      </c>
      <c r="Z125" s="167">
        <f t="shared" si="43"/>
        <v>6.0792053168674753E-2</v>
      </c>
      <c r="AA125" s="167">
        <f t="shared" si="43"/>
        <v>0.1372109586438548</v>
      </c>
      <c r="AB125" s="167">
        <f t="shared" si="43"/>
        <v>3.6023819689408265E-2</v>
      </c>
      <c r="AC125" s="167">
        <f t="shared" si="43"/>
        <v>0.20561342670766702</v>
      </c>
      <c r="AD125" s="167">
        <f t="shared" si="43"/>
        <v>5.1763865023150446E-2</v>
      </c>
      <c r="AE125" s="167">
        <f t="shared" si="43"/>
        <v>3.3765477513143738E-2</v>
      </c>
      <c r="AF125" s="167">
        <f t="shared" si="43"/>
        <v>4.275749735583112E-2</v>
      </c>
      <c r="AG125" s="167">
        <f t="shared" si="43"/>
        <v>3.3710541866663002E-2</v>
      </c>
      <c r="AH125" s="167">
        <f t="shared" ref="AH125:BH125" si="44">AH24/AH23-1</f>
        <v>3.2462198198923264E-2</v>
      </c>
      <c r="AI125" s="167">
        <f t="shared" si="44"/>
        <v>2.2465799266733422E-2</v>
      </c>
      <c r="AJ125" s="167">
        <f t="shared" si="44"/>
        <v>2.2016201212203379E-2</v>
      </c>
      <c r="AK125" s="167">
        <f t="shared" si="44"/>
        <v>1.0119397427823529E-2</v>
      </c>
      <c r="AL125" s="167">
        <f t="shared" si="44"/>
        <v>3.57035668770318E-2</v>
      </c>
      <c r="AM125" s="167">
        <f t="shared" si="44"/>
        <v>6.0686975645903862E-2</v>
      </c>
      <c r="AN125" s="167">
        <f t="shared" si="44"/>
        <v>4.6521926279606829E-2</v>
      </c>
      <c r="AO125" s="167">
        <f t="shared" si="44"/>
        <v>3.9536063432011659E-2</v>
      </c>
      <c r="AP125" s="167">
        <f t="shared" si="44"/>
        <v>4.6880893694133396E-2</v>
      </c>
      <c r="AQ125" s="167">
        <f t="shared" si="44"/>
        <v>2.4989937231398862E-2</v>
      </c>
      <c r="AR125" s="167">
        <f t="shared" si="44"/>
        <v>3.9250616866444155E-3</v>
      </c>
      <c r="AS125" s="64">
        <f t="shared" si="44"/>
        <v>-2.1396172622744736E-2</v>
      </c>
      <c r="AT125" s="64">
        <f t="shared" si="44"/>
        <v>-0.14682643751354341</v>
      </c>
      <c r="AU125" s="64">
        <f t="shared" si="44"/>
        <v>2.6086371139376174E-2</v>
      </c>
      <c r="AV125" s="64">
        <f t="shared" si="44"/>
        <v>3.95445160555985E-3</v>
      </c>
      <c r="AW125" s="64">
        <f t="shared" si="44"/>
        <v>5.538219822784618E-2</v>
      </c>
      <c r="AX125" s="64">
        <f t="shared" si="44"/>
        <v>8.3509606581455564E-3</v>
      </c>
      <c r="AY125" s="64">
        <f t="shared" si="44"/>
        <v>3.673199588060938E-2</v>
      </c>
      <c r="AZ125" s="64">
        <f t="shared" si="44"/>
        <v>0.21087417621714333</v>
      </c>
      <c r="BA125" s="64">
        <f t="shared" si="44"/>
        <v>2.8718525597824174E-2</v>
      </c>
      <c r="BB125" s="64">
        <f t="shared" si="44"/>
        <v>4.7644341658692246E-2</v>
      </c>
      <c r="BC125" s="64">
        <f t="shared" si="44"/>
        <v>3.6339794574096418E-2</v>
      </c>
      <c r="BD125" s="64">
        <f t="shared" si="44"/>
        <v>4.2783418091251191E-2</v>
      </c>
      <c r="BE125" s="64">
        <f t="shared" si="44"/>
        <v>5.704152941603513E-2</v>
      </c>
      <c r="BF125" s="64" t="e">
        <f t="shared" si="44"/>
        <v>#DIV/0!</v>
      </c>
      <c r="BG125" s="64">
        <f t="shared" si="44"/>
        <v>4.3059117888599507E-2</v>
      </c>
      <c r="BH125" s="64">
        <f t="shared" si="44"/>
        <v>3.8054641281143553E-2</v>
      </c>
    </row>
    <row r="126" spans="1:60" s="36" customFormat="1" hidden="1" x14ac:dyDescent="0.2">
      <c r="A126" s="138">
        <f t="shared" si="2"/>
        <v>37529</v>
      </c>
      <c r="B126" s="190">
        <f t="shared" ref="B126:AG126" si="45">B25/B24-1</f>
        <v>-3.3269307460887743E-2</v>
      </c>
      <c r="C126" s="190">
        <f t="shared" si="45"/>
        <v>-3.6206926588031929E-2</v>
      </c>
      <c r="D126" s="167">
        <f t="shared" si="45"/>
        <v>-4.8957814258991594E-2</v>
      </c>
      <c r="E126" s="167">
        <f t="shared" si="45"/>
        <v>-8.0509335166853879E-2</v>
      </c>
      <c r="F126" s="167">
        <f t="shared" si="45"/>
        <v>-2.2512134306534426E-2</v>
      </c>
      <c r="G126" s="167">
        <f t="shared" si="45"/>
        <v>-2.644597913180402E-2</v>
      </c>
      <c r="H126" s="64">
        <f t="shared" si="45"/>
        <v>6.5205236553245172E-2</v>
      </c>
      <c r="I126" s="192">
        <f t="shared" si="45"/>
        <v>-3.4841325799906064E-2</v>
      </c>
      <c r="J126" s="64">
        <f t="shared" si="45"/>
        <v>-1.6934833263274052E-2</v>
      </c>
      <c r="K126" s="64">
        <f t="shared" si="45"/>
        <v>-2.8043308505118048E-2</v>
      </c>
      <c r="L126" s="167">
        <f t="shared" si="45"/>
        <v>1.1200358589696826</v>
      </c>
      <c r="M126" s="167">
        <f t="shared" si="45"/>
        <v>-4.615100663520344E-2</v>
      </c>
      <c r="N126" s="167">
        <f t="shared" si="45"/>
        <v>-1.8973281984928314E-2</v>
      </c>
      <c r="O126" s="167">
        <f t="shared" si="45"/>
        <v>2.0271896120791055E-2</v>
      </c>
      <c r="P126" s="167">
        <f t="shared" si="45"/>
        <v>-3.786380065545436E-2</v>
      </c>
      <c r="Q126" s="167">
        <f t="shared" si="45"/>
        <v>-7.6162389597696722E-2</v>
      </c>
      <c r="R126" s="167">
        <f t="shared" si="45"/>
        <v>-6.7990197134618291E-2</v>
      </c>
      <c r="S126" s="167">
        <f t="shared" si="45"/>
        <v>-0.1269138398052535</v>
      </c>
      <c r="T126" s="167">
        <f t="shared" si="45"/>
        <v>-3.0521059802671835E-2</v>
      </c>
      <c r="U126" s="167">
        <f t="shared" si="45"/>
        <v>-1.1138602003635589E-2</v>
      </c>
      <c r="V126" s="167">
        <f t="shared" si="45"/>
        <v>-8.2404593388280656E-2</v>
      </c>
      <c r="W126" s="167">
        <f t="shared" si="45"/>
        <v>-3.6737410682943894E-2</v>
      </c>
      <c r="X126" s="167">
        <f t="shared" si="45"/>
        <v>-2.7461217566965068E-2</v>
      </c>
      <c r="Y126" s="167">
        <f t="shared" si="45"/>
        <v>-5.5372062332595617E-2</v>
      </c>
      <c r="Z126" s="167">
        <f t="shared" si="45"/>
        <v>-3.8489175001266251E-2</v>
      </c>
      <c r="AA126" s="167">
        <f t="shared" si="45"/>
        <v>-8.9317743759460111E-2</v>
      </c>
      <c r="AB126" s="167">
        <f t="shared" si="45"/>
        <v>-1.9797045102036503E-2</v>
      </c>
      <c r="AC126" s="167">
        <f t="shared" si="45"/>
        <v>-0.18166719515874119</v>
      </c>
      <c r="AD126" s="167">
        <f t="shared" si="45"/>
        <v>-9.3182860881077079E-2</v>
      </c>
      <c r="AE126" s="167">
        <f t="shared" si="45"/>
        <v>-8.0509335166853879E-2</v>
      </c>
      <c r="AF126" s="167">
        <f t="shared" si="45"/>
        <v>-9.4845778854985574E-2</v>
      </c>
      <c r="AG126" s="167">
        <f t="shared" si="45"/>
        <v>-7.9802172448925957E-2</v>
      </c>
      <c r="AH126" s="167">
        <f t="shared" ref="AH126:BH126" si="46">AH25/AH24-1</f>
        <v>-7.8229920827493471E-2</v>
      </c>
      <c r="AI126" s="167">
        <f t="shared" si="46"/>
        <v>-1.1565933407047368E-2</v>
      </c>
      <c r="AJ126" s="167">
        <f t="shared" si="46"/>
        <v>-1.0454847856875005E-2</v>
      </c>
      <c r="AK126" s="167">
        <f t="shared" si="46"/>
        <v>-2.9428241887423323E-2</v>
      </c>
      <c r="AL126" s="167">
        <f t="shared" si="46"/>
        <v>1.0705796482742613E-2</v>
      </c>
      <c r="AM126" s="167">
        <f t="shared" si="46"/>
        <v>-2.8300191339201586E-2</v>
      </c>
      <c r="AN126" s="167">
        <f t="shared" si="46"/>
        <v>3.6912356541755065E-2</v>
      </c>
      <c r="AO126" s="167">
        <f t="shared" si="46"/>
        <v>6.1572632900279478E-2</v>
      </c>
      <c r="AP126" s="167">
        <f t="shared" si="46"/>
        <v>2.2478145884028633E-2</v>
      </c>
      <c r="AQ126" s="167">
        <f t="shared" si="46"/>
        <v>-4.5965899959584777E-2</v>
      </c>
      <c r="AR126" s="167">
        <f t="shared" si="46"/>
        <v>-3.6633177073463807E-2</v>
      </c>
      <c r="AS126" s="64">
        <f t="shared" si="46"/>
        <v>-5.4387808412993843E-2</v>
      </c>
      <c r="AT126" s="64">
        <f t="shared" si="46"/>
        <v>-6.8575208768686169E-2</v>
      </c>
      <c r="AU126" s="64">
        <f t="shared" si="46"/>
        <v>-2.3385353831551048E-2</v>
      </c>
      <c r="AV126" s="64">
        <f t="shared" si="46"/>
        <v>-4.9668937739634433E-2</v>
      </c>
      <c r="AW126" s="64">
        <f t="shared" si="46"/>
        <v>-5.4339708074909288E-2</v>
      </c>
      <c r="AX126" s="64">
        <f t="shared" si="46"/>
        <v>-3.7215091844909343E-2</v>
      </c>
      <c r="AY126" s="64">
        <f t="shared" si="46"/>
        <v>3.6616904686365137E-2</v>
      </c>
      <c r="AZ126" s="64">
        <f t="shared" si="46"/>
        <v>-5.7248233984399377E-2</v>
      </c>
      <c r="BA126" s="64">
        <f t="shared" si="46"/>
        <v>-2.5887644224525386E-2</v>
      </c>
      <c r="BB126" s="64">
        <f t="shared" si="46"/>
        <v>-7.9874261072653274E-3</v>
      </c>
      <c r="BC126" s="64">
        <f t="shared" si="46"/>
        <v>3.2389753606574256E-3</v>
      </c>
      <c r="BD126" s="64">
        <f t="shared" si="46"/>
        <v>-7.3220363726008708E-3</v>
      </c>
      <c r="BE126" s="64">
        <f t="shared" si="46"/>
        <v>-2.983070089612283E-2</v>
      </c>
      <c r="BF126" s="64" t="e">
        <f t="shared" si="46"/>
        <v>#DIV/0!</v>
      </c>
      <c r="BG126" s="64">
        <f t="shared" si="46"/>
        <v>-1.5561202184963596E-2</v>
      </c>
      <c r="BH126" s="64">
        <f t="shared" si="46"/>
        <v>-7.8103352784563151E-3</v>
      </c>
    </row>
    <row r="127" spans="1:60" s="36" customFormat="1" ht="12" hidden="1" thickBot="1" x14ac:dyDescent="0.25">
      <c r="A127" s="139">
        <f t="shared" si="2"/>
        <v>37620</v>
      </c>
      <c r="B127" s="193">
        <f t="shared" ref="B127:AG127" si="47">B26/B25-1</f>
        <v>0.10081719134353895</v>
      </c>
      <c r="C127" s="193">
        <f t="shared" si="47"/>
        <v>0.10468363512773338</v>
      </c>
      <c r="D127" s="163">
        <f t="shared" si="47"/>
        <v>0.12487408351474794</v>
      </c>
      <c r="E127" s="163">
        <f t="shared" si="47"/>
        <v>0.15190480827570196</v>
      </c>
      <c r="F127" s="163">
        <f t="shared" si="47"/>
        <v>8.7701033359863123E-2</v>
      </c>
      <c r="G127" s="163">
        <f t="shared" si="47"/>
        <v>9.2839605177515994E-2</v>
      </c>
      <c r="H127" s="163">
        <f t="shared" si="47"/>
        <v>-2.7340551905376098E-2</v>
      </c>
      <c r="I127" s="195">
        <f t="shared" si="47"/>
        <v>0.10340916434190905</v>
      </c>
      <c r="J127" s="163">
        <f t="shared" si="47"/>
        <v>7.6440505800135838E-2</v>
      </c>
      <c r="K127" s="163">
        <f t="shared" si="47"/>
        <v>9.5636021412845107E-2</v>
      </c>
      <c r="L127" s="163">
        <f t="shared" si="47"/>
        <v>-0.57136379894061418</v>
      </c>
      <c r="M127" s="163">
        <f t="shared" si="47"/>
        <v>0.14499929075333373</v>
      </c>
      <c r="N127" s="163">
        <f t="shared" si="47"/>
        <v>0.1635326019851282</v>
      </c>
      <c r="O127" s="163">
        <f t="shared" si="47"/>
        <v>7.8456252474411903E-2</v>
      </c>
      <c r="P127" s="163">
        <f t="shared" si="47"/>
        <v>0.11861138404798099</v>
      </c>
      <c r="Q127" s="163">
        <f t="shared" si="47"/>
        <v>8.9326983578525976E-2</v>
      </c>
      <c r="R127" s="163">
        <f t="shared" si="47"/>
        <v>0.15918691907781279</v>
      </c>
      <c r="S127" s="163">
        <f t="shared" si="47"/>
        <v>0.17408627407762611</v>
      </c>
      <c r="T127" s="163">
        <f t="shared" si="47"/>
        <v>0.1286845978182809</v>
      </c>
      <c r="U127" s="163">
        <f t="shared" si="47"/>
        <v>8.9610029508701894E-2</v>
      </c>
      <c r="V127" s="163">
        <f t="shared" si="47"/>
        <v>9.9359307218497284E-2</v>
      </c>
      <c r="W127" s="163">
        <f t="shared" si="47"/>
        <v>0.12050016471528169</v>
      </c>
      <c r="X127" s="163">
        <f t="shared" si="47"/>
        <v>0.11155947806420974</v>
      </c>
      <c r="Y127" s="163">
        <f t="shared" si="47"/>
        <v>0.11140552132451664</v>
      </c>
      <c r="Z127" s="163">
        <f t="shared" si="47"/>
        <v>0.10930909646878595</v>
      </c>
      <c r="AA127" s="163">
        <f t="shared" si="47"/>
        <v>0.11451118438599939</v>
      </c>
      <c r="AB127" s="163">
        <f t="shared" si="47"/>
        <v>8.5093182047615068E-2</v>
      </c>
      <c r="AC127" s="163">
        <f t="shared" si="47"/>
        <v>0.18305424618419774</v>
      </c>
      <c r="AD127" s="163">
        <f t="shared" si="47"/>
        <v>0.233157341722811</v>
      </c>
      <c r="AE127" s="163">
        <f t="shared" si="47"/>
        <v>0.15190480827570196</v>
      </c>
      <c r="AF127" s="163">
        <f t="shared" si="47"/>
        <v>0.17826877797214924</v>
      </c>
      <c r="AG127" s="163">
        <f t="shared" si="47"/>
        <v>0.20611127185584444</v>
      </c>
      <c r="AH127" s="163">
        <f t="shared" ref="AH127:BH127" si="48">AH26/AH25-1</f>
        <v>0.1383380452775802</v>
      </c>
      <c r="AI127" s="163">
        <f t="shared" si="48"/>
        <v>9.1678138760410643E-2</v>
      </c>
      <c r="AJ127" s="163">
        <f t="shared" si="48"/>
        <v>5.2550733907025915E-2</v>
      </c>
      <c r="AK127" s="163">
        <f t="shared" si="48"/>
        <v>0.11144068612991154</v>
      </c>
      <c r="AL127" s="163">
        <f t="shared" si="48"/>
        <v>8.6878597797843682E-2</v>
      </c>
      <c r="AM127" s="163">
        <f t="shared" si="48"/>
        <v>0.12081104976215551</v>
      </c>
      <c r="AN127" s="163">
        <f t="shared" si="48"/>
        <v>-4.3851009929746776E-2</v>
      </c>
      <c r="AO127" s="163">
        <f t="shared" si="48"/>
        <v>-9.2346080210350734E-2</v>
      </c>
      <c r="AP127" s="163">
        <f t="shared" si="48"/>
        <v>-1.7047254070078344E-2</v>
      </c>
      <c r="AQ127" s="163">
        <f t="shared" si="48"/>
        <v>0.17535015958921663</v>
      </c>
      <c r="AR127" s="163">
        <f t="shared" si="48"/>
        <v>3.3627111203118343E-2</v>
      </c>
      <c r="AS127" s="163">
        <f t="shared" si="48"/>
        <v>8.188856428249558E-2</v>
      </c>
      <c r="AT127" s="163">
        <f t="shared" si="48"/>
        <v>0.16024604110726792</v>
      </c>
      <c r="AU127" s="163">
        <f t="shared" si="48"/>
        <v>0.13439176704756473</v>
      </c>
      <c r="AV127" s="163">
        <f t="shared" si="48"/>
        <v>0.12946350693422426</v>
      </c>
      <c r="AW127" s="163">
        <f t="shared" si="48"/>
        <v>0.14800322742603655</v>
      </c>
      <c r="AX127" s="163">
        <f t="shared" si="48"/>
        <v>9.0782512274495852E-2</v>
      </c>
      <c r="AY127" s="163">
        <f t="shared" si="48"/>
        <v>2.9820902267603255E-3</v>
      </c>
      <c r="AZ127" s="163">
        <f t="shared" si="48"/>
        <v>0.1699100242686542</v>
      </c>
      <c r="BA127" s="163">
        <f t="shared" si="48"/>
        <v>0.11044362255068796</v>
      </c>
      <c r="BB127" s="163">
        <f t="shared" si="48"/>
        <v>7.0116899637006291E-2</v>
      </c>
      <c r="BC127" s="163">
        <f t="shared" si="48"/>
        <v>2.0797860555988423E-2</v>
      </c>
      <c r="BD127" s="163">
        <f t="shared" si="48"/>
        <v>6.2270326361477224E-2</v>
      </c>
      <c r="BE127" s="163">
        <f t="shared" si="48"/>
        <v>9.2372370024449646E-2</v>
      </c>
      <c r="BF127" s="163" t="e">
        <f t="shared" si="48"/>
        <v>#DIV/0!</v>
      </c>
      <c r="BG127" s="163">
        <f t="shared" si="48"/>
        <v>6.1807904995216267E-2</v>
      </c>
      <c r="BH127" s="163">
        <f t="shared" si="48"/>
        <v>4.8901840582074918E-2</v>
      </c>
    </row>
    <row r="128" spans="1:60" s="36" customFormat="1" hidden="1" x14ac:dyDescent="0.2">
      <c r="A128" s="138">
        <f t="shared" si="2"/>
        <v>37710</v>
      </c>
      <c r="B128" s="190">
        <f t="shared" ref="B128:AG128" si="49">B27/B26-1</f>
        <v>-6.7524794479978389E-2</v>
      </c>
      <c r="C128" s="190">
        <f t="shared" si="49"/>
        <v>-6.7116155767714347E-2</v>
      </c>
      <c r="D128" s="167">
        <f t="shared" si="49"/>
        <v>-9.223621808103577E-2</v>
      </c>
      <c r="E128" s="167">
        <f t="shared" si="49"/>
        <v>-6.7182996940717943E-2</v>
      </c>
      <c r="F128" s="167">
        <f t="shared" si="49"/>
        <v>-5.8121976327261571E-2</v>
      </c>
      <c r="G128" s="167">
        <f t="shared" si="49"/>
        <v>-5.7085152348257506E-2</v>
      </c>
      <c r="H128" s="64">
        <f t="shared" si="49"/>
        <v>-9.1693756109060387E-2</v>
      </c>
      <c r="I128" s="192">
        <f t="shared" si="49"/>
        <v>-6.4257662307352414E-2</v>
      </c>
      <c r="J128" s="64">
        <f t="shared" si="49"/>
        <v>-9.7186166574461552E-2</v>
      </c>
      <c r="K128" s="64">
        <f t="shared" si="49"/>
        <v>-5.0315281392007805E-2</v>
      </c>
      <c r="L128" s="167">
        <f t="shared" si="49"/>
        <v>-0.36915284780259561</v>
      </c>
      <c r="M128" s="167">
        <f t="shared" si="49"/>
        <v>-0.10287377457282665</v>
      </c>
      <c r="N128" s="167">
        <f t="shared" si="49"/>
        <v>-0.12892001075037951</v>
      </c>
      <c r="O128" s="167">
        <f t="shared" si="49"/>
        <v>-7.0213740944612191E-2</v>
      </c>
      <c r="P128" s="167">
        <f t="shared" si="49"/>
        <v>-0.1061913716784525</v>
      </c>
      <c r="Q128" s="167">
        <f t="shared" si="49"/>
        <v>-5.2080456345315329E-2</v>
      </c>
      <c r="R128" s="167">
        <f t="shared" si="49"/>
        <v>-9.2722092769270792E-2</v>
      </c>
      <c r="S128" s="167">
        <f t="shared" si="49"/>
        <v>-4.7792504275477765E-2</v>
      </c>
      <c r="T128" s="167">
        <f t="shared" si="49"/>
        <v>-0.112419345209824</v>
      </c>
      <c r="U128" s="167">
        <f t="shared" si="49"/>
        <v>-8.9758868941708037E-2</v>
      </c>
      <c r="V128" s="167">
        <f t="shared" si="49"/>
        <v>-3.6320641612408777E-2</v>
      </c>
      <c r="W128" s="167">
        <f t="shared" si="49"/>
        <v>-8.8668197921517478E-2</v>
      </c>
      <c r="X128" s="167">
        <f t="shared" si="49"/>
        <v>-8.8783832124281981E-2</v>
      </c>
      <c r="Y128" s="167">
        <f t="shared" si="49"/>
        <v>-8.2256462944018338E-2</v>
      </c>
      <c r="Z128" s="167">
        <f t="shared" si="49"/>
        <v>-7.7817154716355197E-2</v>
      </c>
      <c r="AA128" s="167">
        <f t="shared" si="49"/>
        <v>-9.2390491249857432E-2</v>
      </c>
      <c r="AB128" s="167">
        <f t="shared" si="49"/>
        <v>-6.6180861264977686E-2</v>
      </c>
      <c r="AC128" s="167">
        <f t="shared" si="49"/>
        <v>-0.12616600054900107</v>
      </c>
      <c r="AD128" s="167">
        <f t="shared" si="49"/>
        <v>-0.12140069479708704</v>
      </c>
      <c r="AE128" s="167">
        <f t="shared" si="49"/>
        <v>-6.7182996940717943E-2</v>
      </c>
      <c r="AF128" s="167">
        <f t="shared" si="49"/>
        <v>-7.4935139317026223E-2</v>
      </c>
      <c r="AG128" s="167">
        <f t="shared" si="49"/>
        <v>-0.10672082221611401</v>
      </c>
      <c r="AH128" s="167">
        <f t="shared" ref="AH128:BH128" si="50">AH27/AH26-1</f>
        <v>-5.8569506457659681E-2</v>
      </c>
      <c r="AI128" s="167">
        <f t="shared" si="50"/>
        <v>-7.7922352064088818E-2</v>
      </c>
      <c r="AJ128" s="167">
        <f t="shared" si="50"/>
        <v>-4.4748360803331333E-2</v>
      </c>
      <c r="AK128" s="167">
        <f t="shared" si="50"/>
        <v>-6.7057214597767145E-2</v>
      </c>
      <c r="AL128" s="167">
        <f t="shared" si="50"/>
        <v>-0.10106943505563193</v>
      </c>
      <c r="AM128" s="167">
        <f t="shared" si="50"/>
        <v>-0.11025772730491445</v>
      </c>
      <c r="AN128" s="167">
        <f t="shared" si="50"/>
        <v>-1.4927916192093327E-2</v>
      </c>
      <c r="AO128" s="167">
        <f t="shared" si="50"/>
        <v>3.078029729552445E-2</v>
      </c>
      <c r="AP128" s="167">
        <f t="shared" si="50"/>
        <v>-3.2830159989886476E-2</v>
      </c>
      <c r="AQ128" s="167">
        <f t="shared" si="50"/>
        <v>-0.10594646284158049</v>
      </c>
      <c r="AR128" s="167">
        <f t="shared" si="50"/>
        <v>3.0965969452918962E-2</v>
      </c>
      <c r="AS128" s="64">
        <f t="shared" si="50"/>
        <v>-2.3459030743436804E-3</v>
      </c>
      <c r="AT128" s="64">
        <f t="shared" si="50"/>
        <v>6.680154350727241E-2</v>
      </c>
      <c r="AU128" s="64">
        <f t="shared" si="50"/>
        <v>-0.11182418702298158</v>
      </c>
      <c r="AV128" s="64">
        <f t="shared" si="50"/>
        <v>-4.0027210972339855E-2</v>
      </c>
      <c r="AW128" s="64">
        <f t="shared" si="50"/>
        <v>-0.10991892784738999</v>
      </c>
      <c r="AX128" s="64">
        <f t="shared" si="50"/>
        <v>-4.4429955411823818E-2</v>
      </c>
      <c r="AY128" s="64">
        <f t="shared" si="50"/>
        <v>-5.7947776244109406E-2</v>
      </c>
      <c r="AZ128" s="64">
        <f t="shared" si="50"/>
        <v>-0.22938096197852986</v>
      </c>
      <c r="BA128" s="64">
        <f t="shared" si="50"/>
        <v>-8.2207751582852651E-2</v>
      </c>
      <c r="BB128" s="64">
        <f t="shared" si="50"/>
        <v>-7.5697436572796373E-2</v>
      </c>
      <c r="BC128" s="64">
        <f t="shared" si="50"/>
        <v>-4.1617581739736176E-2</v>
      </c>
      <c r="BD128" s="64">
        <f t="shared" si="50"/>
        <v>-8.4657753075801367E-2</v>
      </c>
      <c r="BE128" s="64">
        <f t="shared" si="50"/>
        <v>-9.6506457992879824E-2</v>
      </c>
      <c r="BF128" s="64" t="e">
        <f t="shared" si="50"/>
        <v>#DIV/0!</v>
      </c>
      <c r="BG128" s="64">
        <f t="shared" si="50"/>
        <v>-6.6512915888436441E-2</v>
      </c>
      <c r="BH128" s="64">
        <f t="shared" si="50"/>
        <v>-5.6588501767215416E-2</v>
      </c>
    </row>
    <row r="129" spans="1:60" s="36" customFormat="1" hidden="1" x14ac:dyDescent="0.2">
      <c r="A129" s="138">
        <f t="shared" si="2"/>
        <v>37802</v>
      </c>
      <c r="B129" s="16">
        <f t="shared" ref="B129:AG129" si="51">B28/B27-1</f>
        <v>2.3976824340728342E-2</v>
      </c>
      <c r="C129" s="16">
        <f t="shared" si="51"/>
        <v>2.1930473625862312E-2</v>
      </c>
      <c r="D129" s="6">
        <f t="shared" si="51"/>
        <v>4.9926440387003668E-2</v>
      </c>
      <c r="E129" s="6">
        <f t="shared" si="51"/>
        <v>3.4187963293778489E-2</v>
      </c>
      <c r="F129" s="6">
        <f t="shared" si="51"/>
        <v>1.4131197779064797E-2</v>
      </c>
      <c r="G129" s="6">
        <f t="shared" si="51"/>
        <v>1.0656122125044076E-2</v>
      </c>
      <c r="H129" s="7">
        <f t="shared" si="51"/>
        <v>0.10899475634153855</v>
      </c>
      <c r="I129" s="20">
        <f t="shared" si="51"/>
        <v>2.0553803245555224E-2</v>
      </c>
      <c r="J129" s="7">
        <f t="shared" si="51"/>
        <v>6.2372358246893134E-2</v>
      </c>
      <c r="K129" s="7">
        <f t="shared" si="51"/>
        <v>3.2360350152387252E-3</v>
      </c>
      <c r="L129" s="6">
        <f t="shared" si="51"/>
        <v>0.73886914390521907</v>
      </c>
      <c r="M129" s="6">
        <f t="shared" si="51"/>
        <v>4.8766678891180026E-2</v>
      </c>
      <c r="N129" s="6">
        <f t="shared" si="51"/>
        <v>3.2524566760498974E-2</v>
      </c>
      <c r="O129" s="6">
        <f t="shared" si="51"/>
        <v>1.3276188594790739E-2</v>
      </c>
      <c r="P129" s="6">
        <f t="shared" si="51"/>
        <v>5.3977982765277766E-2</v>
      </c>
      <c r="Q129" s="6">
        <f t="shared" si="51"/>
        <v>5.070596190383081E-2</v>
      </c>
      <c r="R129" s="6">
        <f t="shared" si="51"/>
        <v>4.3684889339765887E-2</v>
      </c>
      <c r="S129" s="6">
        <f t="shared" si="51"/>
        <v>2.0377696117258592E-2</v>
      </c>
      <c r="T129" s="6">
        <f t="shared" si="51"/>
        <v>5.181808564572199E-2</v>
      </c>
      <c r="U129" s="6">
        <f t="shared" si="51"/>
        <v>4.2673116988140913E-2</v>
      </c>
      <c r="V129" s="6">
        <f t="shared" si="51"/>
        <v>3.3342484980479981E-2</v>
      </c>
      <c r="W129" s="6">
        <f t="shared" si="51"/>
        <v>4.2375706777717959E-2</v>
      </c>
      <c r="X129" s="6">
        <f t="shared" si="51"/>
        <v>3.7092240439421165E-2</v>
      </c>
      <c r="Y129" s="6">
        <f t="shared" si="51"/>
        <v>5.7371059065201013E-2</v>
      </c>
      <c r="Z129" s="6">
        <f t="shared" si="51"/>
        <v>3.7208884370116158E-2</v>
      </c>
      <c r="AA129" s="6">
        <f t="shared" si="51"/>
        <v>9.8339788926727456E-2</v>
      </c>
      <c r="AB129" s="6">
        <f t="shared" si="51"/>
        <v>3.5079397680087387E-2</v>
      </c>
      <c r="AC129" s="6">
        <f t="shared" si="51"/>
        <v>0.19573443057998641</v>
      </c>
      <c r="AD129" s="6">
        <f t="shared" si="51"/>
        <v>2.2860999945507832E-2</v>
      </c>
      <c r="AE129" s="6">
        <f t="shared" si="51"/>
        <v>3.4187963293778489E-2</v>
      </c>
      <c r="AF129" s="6">
        <f t="shared" si="51"/>
        <v>2.9038378774439266E-2</v>
      </c>
      <c r="AG129" s="6">
        <f t="shared" si="51"/>
        <v>2.9708788900230765E-2</v>
      </c>
      <c r="AH129" s="6">
        <f t="shared" ref="AH129:BH129" si="52">AH28/AH27-1</f>
        <v>3.5613512228060529E-2</v>
      </c>
      <c r="AI129" s="6">
        <f t="shared" si="52"/>
        <v>2.6147445273333014E-2</v>
      </c>
      <c r="AJ129" s="6">
        <f t="shared" si="52"/>
        <v>2.1482889577890685E-2</v>
      </c>
      <c r="AK129" s="6">
        <f t="shared" si="52"/>
        <v>1.4873780817711957E-2</v>
      </c>
      <c r="AL129" s="6">
        <f t="shared" si="52"/>
        <v>4.0288844192133411E-2</v>
      </c>
      <c r="AM129" s="6">
        <f t="shared" si="52"/>
        <v>4.2747764614348371E-2</v>
      </c>
      <c r="AN129" s="6">
        <f t="shared" si="52"/>
        <v>4.3903037992081062E-2</v>
      </c>
      <c r="AO129" s="6">
        <f t="shared" si="52"/>
        <v>2.3810640608674438E-2</v>
      </c>
      <c r="AP129" s="6">
        <f t="shared" si="52"/>
        <v>4.9593571671262993E-2</v>
      </c>
      <c r="AQ129" s="6">
        <f t="shared" si="52"/>
        <v>8.7769081133670657E-3</v>
      </c>
      <c r="AR129" s="6">
        <f t="shared" si="52"/>
        <v>8.3748215357910549E-3</v>
      </c>
      <c r="AS129" s="7">
        <f t="shared" si="52"/>
        <v>-1.6416798989881576E-2</v>
      </c>
      <c r="AT129" s="7">
        <f t="shared" si="52"/>
        <v>-0.11863361758518642</v>
      </c>
      <c r="AU129" s="7">
        <f t="shared" si="52"/>
        <v>4.5459011457875009E-2</v>
      </c>
      <c r="AV129" s="7">
        <f t="shared" si="52"/>
        <v>-5.9026875071997997E-3</v>
      </c>
      <c r="AW129" s="7">
        <f t="shared" si="52"/>
        <v>3.735136830693464E-2</v>
      </c>
      <c r="AX129" s="7">
        <f t="shared" si="52"/>
        <v>1.5431554664703695E-2</v>
      </c>
      <c r="AY129" s="7">
        <f t="shared" si="52"/>
        <v>4.5777692462731334E-2</v>
      </c>
      <c r="AZ129" s="7">
        <f t="shared" si="52"/>
        <v>0.17908738240626221</v>
      </c>
      <c r="BA129" s="7">
        <f t="shared" si="52"/>
        <v>2.0609553597128905E-2</v>
      </c>
      <c r="BB129" s="7">
        <f t="shared" si="52"/>
        <v>5.2838655453297356E-2</v>
      </c>
      <c r="BC129" s="7">
        <f t="shared" si="52"/>
        <v>3.6212776393736545E-2</v>
      </c>
      <c r="BD129" s="7">
        <f t="shared" si="52"/>
        <v>5.4395574311582484E-2</v>
      </c>
      <c r="BE129" s="7">
        <f t="shared" si="52"/>
        <v>5.5289324977647603E-2</v>
      </c>
      <c r="BF129" s="7" t="e">
        <f t="shared" si="52"/>
        <v>#DIV/0!</v>
      </c>
      <c r="BG129" s="7">
        <f t="shared" si="52"/>
        <v>3.8982104708562781E-2</v>
      </c>
      <c r="BH129" s="7">
        <f t="shared" si="52"/>
        <v>3.175482007086261E-2</v>
      </c>
    </row>
    <row r="130" spans="1:60" s="36" customFormat="1" hidden="1" x14ac:dyDescent="0.2">
      <c r="A130" s="138">
        <f t="shared" si="2"/>
        <v>37894</v>
      </c>
      <c r="B130" s="16">
        <f t="shared" ref="B130:AG130" si="53">B29/B28-1</f>
        <v>-2.7669483203892842E-2</v>
      </c>
      <c r="C130" s="16">
        <f t="shared" si="53"/>
        <v>-3.1268298512976633E-2</v>
      </c>
      <c r="D130" s="6">
        <f t="shared" si="53"/>
        <v>-4.749583501720811E-2</v>
      </c>
      <c r="E130" s="6">
        <f t="shared" si="53"/>
        <v>-7.9014313253023771E-2</v>
      </c>
      <c r="F130" s="6">
        <f t="shared" si="53"/>
        <v>-1.5062492455927279E-2</v>
      </c>
      <c r="G130" s="6">
        <f t="shared" si="53"/>
        <v>-1.9869888169572691E-2</v>
      </c>
      <c r="H130" s="7">
        <f t="shared" si="53"/>
        <v>9.3492772466629237E-2</v>
      </c>
      <c r="I130" s="20">
        <f t="shared" si="53"/>
        <v>-2.9587657856893101E-2</v>
      </c>
      <c r="J130" s="7">
        <f t="shared" si="53"/>
        <v>-8.7629954066340554E-3</v>
      </c>
      <c r="K130" s="7">
        <f t="shared" si="53"/>
        <v>-2.1800558500009837E-2</v>
      </c>
      <c r="L130" s="6">
        <f t="shared" si="53"/>
        <v>1.2704616196054523</v>
      </c>
      <c r="M130" s="6">
        <f t="shared" si="53"/>
        <v>-5.0992511168049592E-2</v>
      </c>
      <c r="N130" s="6">
        <f t="shared" si="53"/>
        <v>-2.1015542606303783E-2</v>
      </c>
      <c r="O130" s="6">
        <f t="shared" si="53"/>
        <v>1.8092738210820025E-2</v>
      </c>
      <c r="P130" s="6">
        <f t="shared" si="53"/>
        <v>-3.3123043379547856E-2</v>
      </c>
      <c r="Q130" s="6">
        <f t="shared" si="53"/>
        <v>-8.3840207211501871E-2</v>
      </c>
      <c r="R130" s="6">
        <f t="shared" si="53"/>
        <v>-6.7611294398138955E-2</v>
      </c>
      <c r="S130" s="6">
        <f t="shared" si="53"/>
        <v>-0.11268831440328431</v>
      </c>
      <c r="T130" s="6">
        <f t="shared" si="53"/>
        <v>-3.3606149264988838E-2</v>
      </c>
      <c r="U130" s="6">
        <f t="shared" si="53"/>
        <v>-1.3389270565720923E-2</v>
      </c>
      <c r="V130" s="6">
        <f t="shared" si="53"/>
        <v>-6.7691381553606322E-2</v>
      </c>
      <c r="W130" s="6">
        <f t="shared" si="53"/>
        <v>-3.9106142203477412E-2</v>
      </c>
      <c r="X130" s="6">
        <f t="shared" si="53"/>
        <v>-2.4863319238534021E-2</v>
      </c>
      <c r="Y130" s="6">
        <f t="shared" si="53"/>
        <v>-5.3043958355202037E-2</v>
      </c>
      <c r="Z130" s="6">
        <f t="shared" si="53"/>
        <v>-3.9187376448185041E-2</v>
      </c>
      <c r="AA130" s="6">
        <f t="shared" si="53"/>
        <v>-8.0145459277173536E-2</v>
      </c>
      <c r="AB130" s="6">
        <f t="shared" si="53"/>
        <v>-2.2567321187353384E-2</v>
      </c>
      <c r="AC130" s="6">
        <f t="shared" si="53"/>
        <v>-0.18409669478423674</v>
      </c>
      <c r="AD130" s="6">
        <f t="shared" si="53"/>
        <v>-7.7223264599020958E-2</v>
      </c>
      <c r="AE130" s="6">
        <f t="shared" si="53"/>
        <v>-7.9014313253023771E-2</v>
      </c>
      <c r="AF130" s="6">
        <f t="shared" si="53"/>
        <v>-9.5676249877836739E-2</v>
      </c>
      <c r="AG130" s="6">
        <f t="shared" si="53"/>
        <v>-7.5053532811569346E-2</v>
      </c>
      <c r="AH130" s="6">
        <f t="shared" ref="AH130:BH130" si="54">AH29/AH28-1</f>
        <v>-7.701028907363372E-2</v>
      </c>
      <c r="AI130" s="6">
        <f t="shared" si="54"/>
        <v>-1.0960974408796065E-2</v>
      </c>
      <c r="AJ130" s="6">
        <f t="shared" si="54"/>
        <v>-2.7414532838445638E-3</v>
      </c>
      <c r="AK130" s="6">
        <f t="shared" si="54"/>
        <v>-3.0054706037145551E-2</v>
      </c>
      <c r="AL130" s="6">
        <f t="shared" si="54"/>
        <v>9.8267401851024339E-3</v>
      </c>
      <c r="AM130" s="6">
        <f t="shared" si="54"/>
        <v>-1.7379801386356197E-2</v>
      </c>
      <c r="AN130" s="6">
        <f t="shared" si="54"/>
        <v>4.1569463408136054E-2</v>
      </c>
      <c r="AO130" s="6">
        <f t="shared" si="54"/>
        <v>5.6584780922950495E-2</v>
      </c>
      <c r="AP130" s="6">
        <f t="shared" si="54"/>
        <v>3.1531991838086526E-2</v>
      </c>
      <c r="AQ130" s="6">
        <f t="shared" si="54"/>
        <v>-2.8495320892148235E-2</v>
      </c>
      <c r="AR130" s="6">
        <f t="shared" si="54"/>
        <v>-4.1010504348678256E-2</v>
      </c>
      <c r="AS130" s="7">
        <f t="shared" si="54"/>
        <v>-4.7197648509942125E-2</v>
      </c>
      <c r="AT130" s="7">
        <f t="shared" si="54"/>
        <v>-5.4045870004044261E-2</v>
      </c>
      <c r="AU130" s="7">
        <f t="shared" si="54"/>
        <v>-2.5458964086282232E-2</v>
      </c>
      <c r="AV130" s="7">
        <f t="shared" si="54"/>
        <v>-5.0039381138243466E-2</v>
      </c>
      <c r="AW130" s="7">
        <f t="shared" si="54"/>
        <v>-4.0219471851472011E-2</v>
      </c>
      <c r="AX130" s="7">
        <f t="shared" si="54"/>
        <v>-2.9740742020532118E-2</v>
      </c>
      <c r="AY130" s="7">
        <f t="shared" si="54"/>
        <v>5.260123290262797E-2</v>
      </c>
      <c r="AZ130" s="7">
        <f t="shared" si="54"/>
        <v>-3.8971717850828091E-2</v>
      </c>
      <c r="BA130" s="7">
        <f t="shared" si="54"/>
        <v>-2.6380609079180828E-2</v>
      </c>
      <c r="BB130" s="7">
        <f t="shared" si="54"/>
        <v>-9.4539206993200509E-3</v>
      </c>
      <c r="BC130" s="7">
        <f t="shared" si="54"/>
        <v>1.5635111567903426E-2</v>
      </c>
      <c r="BD130" s="7">
        <f t="shared" si="54"/>
        <v>-1.4105426743545646E-2</v>
      </c>
      <c r="BE130" s="7">
        <f t="shared" si="54"/>
        <v>-1.1843339772390937E-2</v>
      </c>
      <c r="BF130" s="7" t="e">
        <f t="shared" si="54"/>
        <v>#DIV/0!</v>
      </c>
      <c r="BG130" s="7">
        <f t="shared" si="54"/>
        <v>-4.5771217282680743E-3</v>
      </c>
      <c r="BH130" s="7">
        <f t="shared" si="54"/>
        <v>3.8060470197964769E-3</v>
      </c>
    </row>
    <row r="131" spans="1:60" s="35" customFormat="1" ht="12" hidden="1" thickBot="1" x14ac:dyDescent="0.25">
      <c r="A131" s="139">
        <f t="shared" si="2"/>
        <v>37985</v>
      </c>
      <c r="B131" s="14">
        <f t="shared" ref="B131:AG131" si="55">B30/B29-1</f>
        <v>9.832322842034924E-2</v>
      </c>
      <c r="C131" s="14">
        <f t="shared" si="55"/>
        <v>0.10344899188629597</v>
      </c>
      <c r="D131" s="22">
        <f t="shared" si="55"/>
        <v>0.12560391789647518</v>
      </c>
      <c r="E131" s="22">
        <f t="shared" si="55"/>
        <v>0.14678744965980361</v>
      </c>
      <c r="F131" s="22">
        <f t="shared" si="55"/>
        <v>8.4676388553159621E-2</v>
      </c>
      <c r="G131" s="22">
        <f t="shared" si="55"/>
        <v>9.1545450178908805E-2</v>
      </c>
      <c r="H131" s="22">
        <f t="shared" si="55"/>
        <v>-5.7567579036937655E-2</v>
      </c>
      <c r="I131" s="23">
        <f t="shared" si="55"/>
        <v>0.10114959287084191</v>
      </c>
      <c r="J131" s="22">
        <f t="shared" si="55"/>
        <v>7.1766914273353244E-2</v>
      </c>
      <c r="K131" s="22">
        <f t="shared" si="55"/>
        <v>9.4902352964226555E-2</v>
      </c>
      <c r="L131" s="22">
        <f t="shared" si="55"/>
        <v>-0.57770963501666373</v>
      </c>
      <c r="M131" s="22">
        <f t="shared" si="55"/>
        <v>0.16021847816291435</v>
      </c>
      <c r="N131" s="22">
        <f t="shared" si="55"/>
        <v>0.16125068799968312</v>
      </c>
      <c r="O131" s="22">
        <f t="shared" si="55"/>
        <v>7.4585089316662412E-2</v>
      </c>
      <c r="P131" s="22">
        <f t="shared" si="55"/>
        <v>0.12276733579922428</v>
      </c>
      <c r="Q131" s="22">
        <f t="shared" si="55"/>
        <v>0.1024737280310577</v>
      </c>
      <c r="R131" s="22">
        <f t="shared" si="55"/>
        <v>0.16016421693115257</v>
      </c>
      <c r="S131" s="22">
        <f t="shared" si="55"/>
        <v>0.1908908782754668</v>
      </c>
      <c r="T131" s="22">
        <f t="shared" si="55"/>
        <v>0.13739411713177918</v>
      </c>
      <c r="U131" s="22">
        <f t="shared" si="55"/>
        <v>9.0420774545923566E-2</v>
      </c>
      <c r="V131" s="22">
        <f t="shared" si="55"/>
        <v>9.0746764888091747E-2</v>
      </c>
      <c r="W131" s="22">
        <f t="shared" si="55"/>
        <v>0.11986416748962658</v>
      </c>
      <c r="X131" s="22">
        <f t="shared" si="55"/>
        <v>0.11477818943638218</v>
      </c>
      <c r="Y131" s="22">
        <f t="shared" si="55"/>
        <v>0.10803984531200661</v>
      </c>
      <c r="Z131" s="22">
        <f t="shared" si="55"/>
        <v>0.10287382238422138</v>
      </c>
      <c r="AA131" s="22">
        <f t="shared" si="55"/>
        <v>0.11896275469368334</v>
      </c>
      <c r="AB131" s="22">
        <f t="shared" si="55"/>
        <v>8.7117895882349083E-2</v>
      </c>
      <c r="AC131" s="22">
        <f t="shared" si="55"/>
        <v>0.16710691547284506</v>
      </c>
      <c r="AD131" s="22">
        <f t="shared" si="55"/>
        <v>0.23014094914856842</v>
      </c>
      <c r="AE131" s="22">
        <f t="shared" si="55"/>
        <v>0.14678744965980361</v>
      </c>
      <c r="AF131" s="22">
        <f t="shared" si="55"/>
        <v>0.17486282396279851</v>
      </c>
      <c r="AG131" s="22">
        <f t="shared" si="55"/>
        <v>0.20498713511011468</v>
      </c>
      <c r="AH131" s="22">
        <f t="shared" ref="AH131:BH131" si="56">AH30/AH29-1</f>
        <v>0.13236017058000793</v>
      </c>
      <c r="AI131" s="22">
        <f t="shared" si="56"/>
        <v>9.2580098821692713E-2</v>
      </c>
      <c r="AJ131" s="22">
        <f t="shared" si="56"/>
        <v>5.7308464509874923E-2</v>
      </c>
      <c r="AK131" s="22">
        <f t="shared" si="56"/>
        <v>0.11090267513575247</v>
      </c>
      <c r="AL131" s="22">
        <f t="shared" si="56"/>
        <v>8.7529983419127655E-2</v>
      </c>
      <c r="AM131" s="22">
        <f t="shared" si="56"/>
        <v>0.12338869029373334</v>
      </c>
      <c r="AN131" s="22">
        <f t="shared" si="56"/>
        <v>-4.9669283026156474E-2</v>
      </c>
      <c r="AO131" s="22">
        <f t="shared" si="56"/>
        <v>-9.4505389126906647E-2</v>
      </c>
      <c r="AP131" s="22">
        <f t="shared" si="56"/>
        <v>-2.4828828322860708E-2</v>
      </c>
      <c r="AQ131" s="22">
        <f t="shared" si="56"/>
        <v>0.16955521495194725</v>
      </c>
      <c r="AR131" s="22">
        <f t="shared" si="56"/>
        <v>3.8267669426419015E-2</v>
      </c>
      <c r="AS131" s="22">
        <f t="shared" si="56"/>
        <v>8.4267118938958996E-2</v>
      </c>
      <c r="AT131" s="22">
        <f t="shared" si="56"/>
        <v>0.14939338886754849</v>
      </c>
      <c r="AU131" s="22">
        <f t="shared" si="56"/>
        <v>0.13251910594447036</v>
      </c>
      <c r="AV131" s="22">
        <f t="shared" si="56"/>
        <v>0.12730140013336655</v>
      </c>
      <c r="AW131" s="22">
        <f t="shared" si="56"/>
        <v>0.143738850083172</v>
      </c>
      <c r="AX131" s="22">
        <f t="shared" si="56"/>
        <v>8.6948067638787041E-2</v>
      </c>
      <c r="AY131" s="22">
        <f t="shared" si="56"/>
        <v>-7.5986746941320016E-3</v>
      </c>
      <c r="AZ131" s="22">
        <f t="shared" si="56"/>
        <v>0.17243932545410501</v>
      </c>
      <c r="BA131" s="22">
        <f t="shared" si="56"/>
        <v>0.11682285913862156</v>
      </c>
      <c r="BB131" s="22">
        <f t="shared" si="56"/>
        <v>5.9355230509968493E-2</v>
      </c>
      <c r="BC131" s="22">
        <f t="shared" si="56"/>
        <v>1.4347433845546487E-2</v>
      </c>
      <c r="BD131" s="22">
        <f t="shared" si="56"/>
        <v>6.2977189346459239E-2</v>
      </c>
      <c r="BE131" s="22">
        <f t="shared" si="56"/>
        <v>8.6378697494846168E-2</v>
      </c>
      <c r="BF131" s="22" t="e">
        <f t="shared" si="56"/>
        <v>#DIV/0!</v>
      </c>
      <c r="BG131" s="22">
        <f t="shared" si="56"/>
        <v>5.5662772410469685E-2</v>
      </c>
      <c r="BH131" s="22">
        <f t="shared" si="56"/>
        <v>4.4172865316357113E-2</v>
      </c>
    </row>
    <row r="132" spans="1:60" s="36" customFormat="1" hidden="1" x14ac:dyDescent="0.2">
      <c r="A132" s="140">
        <f t="shared" si="2"/>
        <v>38076</v>
      </c>
      <c r="B132" s="15">
        <f t="shared" ref="B132:AG132" si="57">B31/B30-1</f>
        <v>-5.9705182644853139E-2</v>
      </c>
      <c r="C132" s="15">
        <f t="shared" si="57"/>
        <v>-5.9428378284603678E-2</v>
      </c>
      <c r="D132" s="5">
        <f t="shared" si="57"/>
        <v>-8.2072719347111356E-2</v>
      </c>
      <c r="E132" s="5">
        <f t="shared" si="57"/>
        <v>-4.5633848582938397E-2</v>
      </c>
      <c r="F132" s="5">
        <f t="shared" si="57"/>
        <v>-5.2601598337773003E-2</v>
      </c>
      <c r="G132" s="5">
        <f t="shared" si="57"/>
        <v>-5.1862742862795352E-2</v>
      </c>
      <c r="H132" s="5">
        <f t="shared" si="57"/>
        <v>-7.6752990723009784E-2</v>
      </c>
      <c r="I132" s="83">
        <f t="shared" si="57"/>
        <v>-5.6337900213653258E-2</v>
      </c>
      <c r="J132" s="5">
        <f t="shared" si="57"/>
        <v>-9.0266706420891518E-2</v>
      </c>
      <c r="K132" s="5">
        <f t="shared" si="57"/>
        <v>-4.5314315026395602E-2</v>
      </c>
      <c r="L132" s="5">
        <f t="shared" si="57"/>
        <v>-0.35237796013971245</v>
      </c>
      <c r="M132" s="5">
        <f t="shared" si="57"/>
        <v>-0.1002370970122044</v>
      </c>
      <c r="N132" s="5">
        <f t="shared" si="57"/>
        <v>-0.1230914963188432</v>
      </c>
      <c r="O132" s="5">
        <f t="shared" si="57"/>
        <v>-5.9913075358130619E-2</v>
      </c>
      <c r="P132" s="5">
        <f t="shared" si="57"/>
        <v>-0.10048524422753824</v>
      </c>
      <c r="Q132" s="5">
        <f t="shared" si="57"/>
        <v>-1.1472019977694203E-2</v>
      </c>
      <c r="R132" s="5">
        <f t="shared" si="57"/>
        <v>-9.7622571910913503E-2</v>
      </c>
      <c r="S132" s="5">
        <f t="shared" si="57"/>
        <v>-4.9444854850022923E-2</v>
      </c>
      <c r="T132" s="5">
        <f t="shared" si="57"/>
        <v>-0.10542756956059007</v>
      </c>
      <c r="U132" s="5">
        <f t="shared" si="57"/>
        <v>-8.4813023359606943E-2</v>
      </c>
      <c r="V132" s="5">
        <f t="shared" si="57"/>
        <v>-6.0695397381744787E-3</v>
      </c>
      <c r="W132" s="5">
        <f t="shared" si="57"/>
        <v>-6.6363356908053062E-2</v>
      </c>
      <c r="X132" s="5">
        <f t="shared" si="57"/>
        <v>-8.5795003094170208E-2</v>
      </c>
      <c r="Y132" s="5">
        <f t="shared" si="57"/>
        <v>-6.5176474160259401E-2</v>
      </c>
      <c r="Z132" s="5">
        <f t="shared" si="57"/>
        <v>-6.8108083418346843E-2</v>
      </c>
      <c r="AA132" s="5">
        <f t="shared" si="57"/>
        <v>-6.23203994747068E-2</v>
      </c>
      <c r="AB132" s="5">
        <f t="shared" si="57"/>
        <v>-5.3970142175307823E-2</v>
      </c>
      <c r="AC132" s="5">
        <f t="shared" si="57"/>
        <v>-0.10690180571781571</v>
      </c>
      <c r="AD132" s="5">
        <f t="shared" si="57"/>
        <v>-0.11222275189481801</v>
      </c>
      <c r="AE132" s="5">
        <f t="shared" si="57"/>
        <v>-4.5633848582938397E-2</v>
      </c>
      <c r="AF132" s="5">
        <f t="shared" si="57"/>
        <v>-4.4772060859621488E-2</v>
      </c>
      <c r="AG132" s="5">
        <f t="shared" si="57"/>
        <v>-8.0069653844682787E-2</v>
      </c>
      <c r="AH132" s="5">
        <f t="shared" ref="AH132:BH132" si="58">AH31/AH30-1</f>
        <v>-3.9634798749945799E-2</v>
      </c>
      <c r="AI132" s="5">
        <f t="shared" si="58"/>
        <v>-7.1656256925351158E-2</v>
      </c>
      <c r="AJ132" s="5">
        <f t="shared" si="58"/>
        <v>-3.2973204443902504E-2</v>
      </c>
      <c r="AK132" s="5">
        <f t="shared" si="58"/>
        <v>-5.846968534255903E-2</v>
      </c>
      <c r="AL132" s="5">
        <f t="shared" si="58"/>
        <v>-9.8483621539608768E-2</v>
      </c>
      <c r="AM132" s="5">
        <f t="shared" si="58"/>
        <v>-0.11003168996699475</v>
      </c>
      <c r="AN132" s="5">
        <f t="shared" si="58"/>
        <v>-5.6146625664097449E-3</v>
      </c>
      <c r="AO132" s="5">
        <f t="shared" si="58"/>
        <v>3.8452933048451321E-2</v>
      </c>
      <c r="AP132" s="5">
        <f t="shared" si="58"/>
        <v>-2.2672040390590453E-2</v>
      </c>
      <c r="AQ132" s="5">
        <f t="shared" si="58"/>
        <v>-0.1201870147335522</v>
      </c>
      <c r="AR132" s="5">
        <f t="shared" si="58"/>
        <v>4.4565154272676821E-2</v>
      </c>
      <c r="AS132" s="5">
        <f t="shared" si="58"/>
        <v>1.8478577097447157E-4</v>
      </c>
      <c r="AT132" s="5">
        <f t="shared" si="58"/>
        <v>9.4006489948821992E-2</v>
      </c>
      <c r="AU132" s="5">
        <f t="shared" si="58"/>
        <v>-0.10398054499385867</v>
      </c>
      <c r="AV132" s="5">
        <f t="shared" si="58"/>
        <v>-4.3776656166158556E-2</v>
      </c>
      <c r="AW132" s="5">
        <f t="shared" si="58"/>
        <v>-0.10426789807392634</v>
      </c>
      <c r="AX132" s="5">
        <f t="shared" si="58"/>
        <v>-4.9067179760933666E-2</v>
      </c>
      <c r="AY132" s="5">
        <f t="shared" si="58"/>
        <v>-5.2900783177945332E-2</v>
      </c>
      <c r="AZ132" s="5">
        <f t="shared" si="58"/>
        <v>-0.23422672955583934</v>
      </c>
      <c r="BA132" s="5">
        <f t="shared" si="58"/>
        <v>-7.9040623067916704E-2</v>
      </c>
      <c r="BB132" s="5">
        <f t="shared" si="58"/>
        <v>-6.5753290896898187E-2</v>
      </c>
      <c r="BC132" s="5">
        <f t="shared" si="58"/>
        <v>-3.0715633919111474E-2</v>
      </c>
      <c r="BD132" s="5">
        <f t="shared" si="58"/>
        <v>-8.0722436122295904E-2</v>
      </c>
      <c r="BE132" s="5">
        <f t="shared" si="58"/>
        <v>-9.2206471451109495E-2</v>
      </c>
      <c r="BF132" s="5" t="e">
        <f t="shared" si="58"/>
        <v>#DIV/0!</v>
      </c>
      <c r="BG132" s="5">
        <f t="shared" si="58"/>
        <v>-6.2810550989056413E-2</v>
      </c>
      <c r="BH132" s="5">
        <f t="shared" si="58"/>
        <v>-5.3956753310730354E-2</v>
      </c>
    </row>
    <row r="133" spans="1:60" s="36" customFormat="1" hidden="1" x14ac:dyDescent="0.2">
      <c r="A133" s="138">
        <f t="shared" si="2"/>
        <v>38168</v>
      </c>
      <c r="B133" s="16">
        <f t="shared" ref="B133:AG133" si="59">B32/B31-1</f>
        <v>2.1075824386752373E-2</v>
      </c>
      <c r="C133" s="16">
        <f t="shared" si="59"/>
        <v>1.8870880775988308E-2</v>
      </c>
      <c r="D133" s="6">
        <f t="shared" si="59"/>
        <v>4.8533413310783091E-2</v>
      </c>
      <c r="E133" s="6">
        <f t="shared" si="59"/>
        <v>2.1898769803557316E-2</v>
      </c>
      <c r="F133" s="6">
        <f t="shared" si="59"/>
        <v>1.1948675758317373E-2</v>
      </c>
      <c r="G133" s="6">
        <f t="shared" si="59"/>
        <v>8.2812757021348826E-3</v>
      </c>
      <c r="H133" s="7">
        <f t="shared" si="59"/>
        <v>0.10835223693386209</v>
      </c>
      <c r="I133" s="20">
        <f t="shared" si="59"/>
        <v>1.795215211758272E-2</v>
      </c>
      <c r="J133" s="7">
        <f t="shared" si="59"/>
        <v>5.4390131949762166E-2</v>
      </c>
      <c r="K133" s="7">
        <f t="shared" si="59"/>
        <v>1.3731141009916126E-3</v>
      </c>
      <c r="L133" s="6">
        <f t="shared" si="59"/>
        <v>0.80247867659926109</v>
      </c>
      <c r="M133" s="6">
        <f t="shared" si="59"/>
        <v>4.310557056969877E-2</v>
      </c>
      <c r="N133" s="6">
        <f t="shared" si="59"/>
        <v>2.9275125301833071E-2</v>
      </c>
      <c r="O133" s="6">
        <f t="shared" si="59"/>
        <v>1.1787992567772188E-2</v>
      </c>
      <c r="P133" s="6">
        <f t="shared" si="59"/>
        <v>5.7486237310313548E-2</v>
      </c>
      <c r="Q133" s="6">
        <f t="shared" si="59"/>
        <v>4.6629457586564671E-2</v>
      </c>
      <c r="R133" s="6">
        <f t="shared" si="59"/>
        <v>5.1989254969822429E-2</v>
      </c>
      <c r="S133" s="6">
        <f t="shared" si="59"/>
        <v>1.0012076704896122E-2</v>
      </c>
      <c r="T133" s="6">
        <f t="shared" si="59"/>
        <v>5.1978453399997848E-2</v>
      </c>
      <c r="U133" s="6">
        <f t="shared" si="59"/>
        <v>4.9653632598969599E-2</v>
      </c>
      <c r="V133" s="6">
        <f t="shared" si="59"/>
        <v>9.1557734260838686E-7</v>
      </c>
      <c r="W133" s="6">
        <f t="shared" si="59"/>
        <v>2.6364067628324772E-2</v>
      </c>
      <c r="X133" s="6">
        <f t="shared" si="59"/>
        <v>4.3362213569629882E-2</v>
      </c>
      <c r="Y133" s="6">
        <f t="shared" si="59"/>
        <v>4.8733330981404421E-2</v>
      </c>
      <c r="Z133" s="6">
        <f t="shared" si="59"/>
        <v>3.308503905790916E-2</v>
      </c>
      <c r="AA133" s="6">
        <f t="shared" si="59"/>
        <v>7.5475739304828871E-2</v>
      </c>
      <c r="AB133" s="6">
        <f t="shared" si="59"/>
        <v>2.909514156672155E-2</v>
      </c>
      <c r="AC133" s="6">
        <f t="shared" si="59"/>
        <v>0.22077376149143269</v>
      </c>
      <c r="AD133" s="6">
        <f t="shared" si="59"/>
        <v>1.7072959762660878E-2</v>
      </c>
      <c r="AE133" s="6">
        <f t="shared" si="59"/>
        <v>2.1898769803557316E-2</v>
      </c>
      <c r="AF133" s="6">
        <f t="shared" si="59"/>
        <v>4.8828628256010198E-3</v>
      </c>
      <c r="AG133" s="6">
        <f t="shared" si="59"/>
        <v>7.7737626784173397E-3</v>
      </c>
      <c r="AH133" s="6">
        <f t="shared" ref="AH133:BH133" si="60">AH32/AH31-1</f>
        <v>2.7122951347099189E-2</v>
      </c>
      <c r="AI133" s="6">
        <f t="shared" si="60"/>
        <v>2.373673106794727E-2</v>
      </c>
      <c r="AJ133" s="6">
        <f t="shared" si="60"/>
        <v>2.30468939691717E-2</v>
      </c>
      <c r="AK133" s="6">
        <f t="shared" si="60"/>
        <v>8.823658821835334E-3</v>
      </c>
      <c r="AL133" s="6">
        <f t="shared" si="60"/>
        <v>3.92881062156063E-2</v>
      </c>
      <c r="AM133" s="6">
        <f t="shared" si="60"/>
        <v>4.7666760464232016E-2</v>
      </c>
      <c r="AN133" s="6">
        <f t="shared" si="60"/>
        <v>4.5500978387881919E-2</v>
      </c>
      <c r="AO133" s="6">
        <f t="shared" si="60"/>
        <v>3.319629857880213E-2</v>
      </c>
      <c r="AP133" s="6">
        <f t="shared" si="60"/>
        <v>4.8388747936677579E-2</v>
      </c>
      <c r="AQ133" s="6">
        <f t="shared" si="60"/>
        <v>1.5791888173907198E-2</v>
      </c>
      <c r="AR133" s="6">
        <f t="shared" si="60"/>
        <v>-4.4187555691363123E-2</v>
      </c>
      <c r="AS133" s="7">
        <f t="shared" si="60"/>
        <v>-1.6395233574856061E-2</v>
      </c>
      <c r="AT133" s="7">
        <f t="shared" si="60"/>
        <v>-0.13458286399111752</v>
      </c>
      <c r="AU133" s="7">
        <f t="shared" si="60"/>
        <v>4.633189220526579E-2</v>
      </c>
      <c r="AV133" s="7">
        <f t="shared" si="60"/>
        <v>5.1892150310248741E-3</v>
      </c>
      <c r="AW133" s="7">
        <f t="shared" si="60"/>
        <v>4.6249146164763832E-2</v>
      </c>
      <c r="AX133" s="7">
        <f t="shared" si="60"/>
        <v>7.3500809045579096E-4</v>
      </c>
      <c r="AY133" s="7">
        <f t="shared" si="60"/>
        <v>4.8385945558372834E-2</v>
      </c>
      <c r="AZ133" s="7">
        <f t="shared" si="60"/>
        <v>0.18132602831495404</v>
      </c>
      <c r="BA133" s="7">
        <f t="shared" si="60"/>
        <v>1.5322026158325119E-2</v>
      </c>
      <c r="BB133" s="7">
        <f t="shared" si="60"/>
        <v>4.0042452506787729E-2</v>
      </c>
      <c r="BC133" s="7">
        <f t="shared" si="60"/>
        <v>2.9086262242005612E-2</v>
      </c>
      <c r="BD133" s="7">
        <f t="shared" si="60"/>
        <v>4.4432096710282698E-2</v>
      </c>
      <c r="BE133" s="7">
        <f t="shared" si="60"/>
        <v>5.5669180153035569E-2</v>
      </c>
      <c r="BF133" s="7" t="e">
        <f t="shared" si="60"/>
        <v>#DIV/0!</v>
      </c>
      <c r="BG133" s="7">
        <f t="shared" si="60"/>
        <v>3.4149818608622429E-2</v>
      </c>
      <c r="BH133" s="7">
        <f t="shared" si="60"/>
        <v>2.895220081657901E-2</v>
      </c>
    </row>
    <row r="134" spans="1:60" s="36" customFormat="1" hidden="1" x14ac:dyDescent="0.2">
      <c r="A134" s="138">
        <f t="shared" si="2"/>
        <v>38260</v>
      </c>
      <c r="B134" s="16">
        <f t="shared" ref="B134:AG134" si="61">B33/B32-1</f>
        <v>-2.8038993364411957E-2</v>
      </c>
      <c r="C134" s="16">
        <f t="shared" si="61"/>
        <v>-3.0864925217682915E-2</v>
      </c>
      <c r="D134" s="6">
        <f t="shared" si="61"/>
        <v>-4.6081227801436531E-2</v>
      </c>
      <c r="E134" s="6">
        <f t="shared" si="61"/>
        <v>-7.4789759918164944E-2</v>
      </c>
      <c r="F134" s="6">
        <f t="shared" si="61"/>
        <v>-1.6526839269823235E-2</v>
      </c>
      <c r="G134" s="6">
        <f t="shared" si="61"/>
        <v>-2.0224727434237977E-2</v>
      </c>
      <c r="H134" s="7">
        <f t="shared" si="61"/>
        <v>6.660555926160372E-2</v>
      </c>
      <c r="I134" s="20">
        <f t="shared" si="61"/>
        <v>-3.004806131868043E-2</v>
      </c>
      <c r="J134" s="7">
        <f t="shared" si="61"/>
        <v>-9.0971611778674077E-3</v>
      </c>
      <c r="K134" s="7">
        <f t="shared" si="61"/>
        <v>-2.2262864539943195E-2</v>
      </c>
      <c r="L134" s="6">
        <f t="shared" si="61"/>
        <v>1.1322859612030385</v>
      </c>
      <c r="M134" s="6">
        <f t="shared" si="61"/>
        <v>-5.191759432942189E-2</v>
      </c>
      <c r="N134" s="6">
        <f t="shared" si="61"/>
        <v>-1.511389927578477E-2</v>
      </c>
      <c r="O134" s="6">
        <f t="shared" si="61"/>
        <v>1.9496412383300799E-2</v>
      </c>
      <c r="P134" s="6">
        <f t="shared" si="61"/>
        <v>-4.0547167441524423E-2</v>
      </c>
      <c r="Q134" s="6">
        <f t="shared" si="61"/>
        <v>-7.6026586788507156E-2</v>
      </c>
      <c r="R134" s="6">
        <f t="shared" si="61"/>
        <v>-7.0837594370625423E-2</v>
      </c>
      <c r="S134" s="6">
        <f t="shared" si="61"/>
        <v>-8.7737988732312866E-2</v>
      </c>
      <c r="T134" s="6">
        <f t="shared" si="61"/>
        <v>-3.3134273242253487E-2</v>
      </c>
      <c r="U134" s="6">
        <f t="shared" si="61"/>
        <v>-1.3838086108342251E-2</v>
      </c>
      <c r="V134" s="6">
        <f t="shared" si="61"/>
        <v>-5.7013872355418771E-2</v>
      </c>
      <c r="W134" s="6">
        <f t="shared" si="61"/>
        <v>-4.0454691662311748E-2</v>
      </c>
      <c r="X134" s="6">
        <f t="shared" si="61"/>
        <v>-2.7054168459251016E-2</v>
      </c>
      <c r="Y134" s="6">
        <f t="shared" si="61"/>
        <v>-5.6602457850613241E-2</v>
      </c>
      <c r="Z134" s="6">
        <f t="shared" si="61"/>
        <v>-4.4565184668804658E-2</v>
      </c>
      <c r="AA134" s="6">
        <f t="shared" si="61"/>
        <v>-7.8108675282729467E-2</v>
      </c>
      <c r="AB134" s="6">
        <f t="shared" si="61"/>
        <v>-2.1586649016441362E-2</v>
      </c>
      <c r="AC134" s="6">
        <f t="shared" si="61"/>
        <v>-0.16822299821095676</v>
      </c>
      <c r="AD134" s="6">
        <f t="shared" si="61"/>
        <v>-7.9218214799087527E-2</v>
      </c>
      <c r="AE134" s="6">
        <f t="shared" si="61"/>
        <v>-7.4789759918164944E-2</v>
      </c>
      <c r="AF134" s="6">
        <f t="shared" si="61"/>
        <v>-8.171921931047188E-2</v>
      </c>
      <c r="AG134" s="6">
        <f t="shared" si="61"/>
        <v>-6.5551813189642538E-2</v>
      </c>
      <c r="AH134" s="6">
        <f t="shared" ref="AH134:BH134" si="62">AH33/AH32-1</f>
        <v>-7.5254271893532509E-2</v>
      </c>
      <c r="AI134" s="6">
        <f t="shared" si="62"/>
        <v>-8.2252210332008913E-3</v>
      </c>
      <c r="AJ134" s="6">
        <f t="shared" si="62"/>
        <v>-1.1010728774420997E-3</v>
      </c>
      <c r="AK134" s="6">
        <f t="shared" si="62"/>
        <v>-2.8495979829097906E-2</v>
      </c>
      <c r="AL134" s="6">
        <f t="shared" si="62"/>
        <v>1.313033720727308E-2</v>
      </c>
      <c r="AM134" s="6">
        <f t="shared" si="62"/>
        <v>-2.1317630526973219E-2</v>
      </c>
      <c r="AN134" s="6">
        <f t="shared" si="62"/>
        <v>3.68107855878399E-2</v>
      </c>
      <c r="AO134" s="6">
        <f t="shared" si="62"/>
        <v>5.7465004648715512E-2</v>
      </c>
      <c r="AP134" s="6">
        <f t="shared" si="62"/>
        <v>2.4936227274480638E-2</v>
      </c>
      <c r="AQ134" s="6">
        <f t="shared" si="62"/>
        <v>-3.9811342734648036E-2</v>
      </c>
      <c r="AR134" s="6">
        <f t="shared" si="62"/>
        <v>7.0696468640012444E-3</v>
      </c>
      <c r="AS134" s="7">
        <f t="shared" si="62"/>
        <v>-4.8814484149890203E-2</v>
      </c>
      <c r="AT134" s="7">
        <f t="shared" si="62"/>
        <v>-5.848878443005745E-2</v>
      </c>
      <c r="AU134" s="7">
        <f t="shared" si="62"/>
        <v>-2.3380164418959515E-2</v>
      </c>
      <c r="AV134" s="7">
        <f t="shared" si="62"/>
        <v>-5.3734380699807405E-2</v>
      </c>
      <c r="AW134" s="7">
        <f t="shared" si="62"/>
        <v>-4.4692048752363212E-2</v>
      </c>
      <c r="AX134" s="7">
        <f t="shared" si="62"/>
        <v>-4.246705501443726E-2</v>
      </c>
      <c r="AY134" s="7">
        <f t="shared" si="62"/>
        <v>3.8659061636843406E-2</v>
      </c>
      <c r="AZ134" s="7">
        <f t="shared" si="62"/>
        <v>-4.5971890203407306E-2</v>
      </c>
      <c r="BA134" s="7">
        <f t="shared" si="62"/>
        <v>-2.5781699399984093E-2</v>
      </c>
      <c r="BB134" s="7">
        <f t="shared" si="62"/>
        <v>-5.7374229850010172E-3</v>
      </c>
      <c r="BC134" s="7">
        <f t="shared" si="62"/>
        <v>1.4480803313882351E-2</v>
      </c>
      <c r="BD134" s="7">
        <f t="shared" si="62"/>
        <v>-1.0676782508175275E-2</v>
      </c>
      <c r="BE134" s="7">
        <f t="shared" si="62"/>
        <v>-1.7653665633956095E-2</v>
      </c>
      <c r="BF134" s="7" t="e">
        <f t="shared" si="62"/>
        <v>#DIV/0!</v>
      </c>
      <c r="BG134" s="7">
        <f t="shared" si="62"/>
        <v>-4.2774996338258431E-3</v>
      </c>
      <c r="BH134" s="7">
        <f t="shared" si="62"/>
        <v>4.349577635052615E-3</v>
      </c>
    </row>
    <row r="135" spans="1:60" s="7" customFormat="1" ht="12" hidden="1" thickBot="1" x14ac:dyDescent="0.25">
      <c r="A135" s="139">
        <f t="shared" si="2"/>
        <v>38351</v>
      </c>
      <c r="B135" s="14">
        <f t="shared" ref="B135:AG135" si="63">B34/B33-1</f>
        <v>9.979930076173793E-2</v>
      </c>
      <c r="C135" s="14">
        <f t="shared" si="63"/>
        <v>0.10457557048894262</v>
      </c>
      <c r="D135" s="22">
        <f t="shared" si="63"/>
        <v>0.12538521326659824</v>
      </c>
      <c r="E135" s="22">
        <f t="shared" si="63"/>
        <v>0.14906174999247379</v>
      </c>
      <c r="F135" s="22">
        <f t="shared" si="63"/>
        <v>8.6720599632530648E-2</v>
      </c>
      <c r="G135" s="22">
        <f t="shared" si="63"/>
        <v>9.307009625513496E-2</v>
      </c>
      <c r="H135" s="22">
        <f t="shared" si="63"/>
        <v>-4.352126462312611E-2</v>
      </c>
      <c r="I135" s="23">
        <f t="shared" si="63"/>
        <v>0.10205825737937246</v>
      </c>
      <c r="J135" s="22">
        <f t="shared" si="63"/>
        <v>7.9323529410090021E-2</v>
      </c>
      <c r="K135" s="22">
        <f t="shared" si="63"/>
        <v>9.5499342627919148E-2</v>
      </c>
      <c r="L135" s="22">
        <f t="shared" si="63"/>
        <v>-0.59529540665401448</v>
      </c>
      <c r="M135" s="22">
        <f t="shared" si="63"/>
        <v>0.16447327146964463</v>
      </c>
      <c r="N135" s="22">
        <f t="shared" si="63"/>
        <v>0.15961537813424331</v>
      </c>
      <c r="O135" s="22">
        <f t="shared" si="63"/>
        <v>7.4952103452715413E-2</v>
      </c>
      <c r="P135" s="22">
        <f t="shared" si="63"/>
        <v>0.12183211098096347</v>
      </c>
      <c r="Q135" s="22">
        <f t="shared" si="63"/>
        <v>8.6790643880627405E-2</v>
      </c>
      <c r="R135" s="22">
        <f t="shared" si="63"/>
        <v>0.16094795619746294</v>
      </c>
      <c r="S135" s="22">
        <f t="shared" si="63"/>
        <v>0.16037837857993398</v>
      </c>
      <c r="T135" s="22">
        <f t="shared" si="63"/>
        <v>0.1381965121027362</v>
      </c>
      <c r="U135" s="22">
        <f t="shared" si="63"/>
        <v>9.4269121982699433E-2</v>
      </c>
      <c r="V135" s="22">
        <f t="shared" si="63"/>
        <v>9.0310979472255637E-2</v>
      </c>
      <c r="W135" s="22">
        <f t="shared" si="63"/>
        <v>0.119972670762027</v>
      </c>
      <c r="X135" s="22">
        <f t="shared" si="63"/>
        <v>0.11157577648686101</v>
      </c>
      <c r="Y135" s="22">
        <f t="shared" si="63"/>
        <v>0.10994401996751368</v>
      </c>
      <c r="Z135" s="22">
        <f t="shared" si="63"/>
        <v>0.10720411871684199</v>
      </c>
      <c r="AA135" s="22">
        <f t="shared" si="63"/>
        <v>0.11607094693125641</v>
      </c>
      <c r="AB135" s="22">
        <f t="shared" si="63"/>
        <v>8.5303585975835539E-2</v>
      </c>
      <c r="AC135" s="22">
        <f t="shared" si="63"/>
        <v>0.17460351807945851</v>
      </c>
      <c r="AD135" s="22">
        <f t="shared" si="63"/>
        <v>0.23075467431097296</v>
      </c>
      <c r="AE135" s="22">
        <f t="shared" si="63"/>
        <v>0.14906174999247379</v>
      </c>
      <c r="AF135" s="22">
        <f t="shared" si="63"/>
        <v>0.17412001002313482</v>
      </c>
      <c r="AG135" s="22">
        <f t="shared" si="63"/>
        <v>0.21172716540143721</v>
      </c>
      <c r="AH135" s="22">
        <f t="shared" ref="AH135:BH135" si="64">AH34/AH33-1</f>
        <v>0.13377698684657657</v>
      </c>
      <c r="AI135" s="22">
        <f t="shared" si="64"/>
        <v>9.0283625289105274E-2</v>
      </c>
      <c r="AJ135" s="22">
        <f t="shared" si="64"/>
        <v>5.208544452652597E-2</v>
      </c>
      <c r="AK135" s="22">
        <f t="shared" si="64"/>
        <v>0.10837140734962469</v>
      </c>
      <c r="AL135" s="22">
        <f t="shared" si="64"/>
        <v>8.6235560273635548E-2</v>
      </c>
      <c r="AM135" s="22">
        <f t="shared" si="64"/>
        <v>0.13009043769001405</v>
      </c>
      <c r="AN135" s="22">
        <f t="shared" si="64"/>
        <v>-4.1160494379269386E-2</v>
      </c>
      <c r="AO135" s="22">
        <f t="shared" si="64"/>
        <v>-8.5731369778763944E-2</v>
      </c>
      <c r="AP135" s="22">
        <f t="shared" si="64"/>
        <v>-1.6849785553568308E-2</v>
      </c>
      <c r="AQ135" s="22">
        <f t="shared" si="64"/>
        <v>0.17546459057829278</v>
      </c>
      <c r="AR135" s="22">
        <f t="shared" si="64"/>
        <v>-8.3784764321019889E-3</v>
      </c>
      <c r="AS135" s="22">
        <f t="shared" si="64"/>
        <v>7.6792028257746114E-2</v>
      </c>
      <c r="AT135" s="22">
        <f t="shared" si="64"/>
        <v>0.14787700597890985</v>
      </c>
      <c r="AU135" s="22">
        <f t="shared" si="64"/>
        <v>0.12606399935210355</v>
      </c>
      <c r="AV135" s="22">
        <f t="shared" si="64"/>
        <v>0.12624101810586685</v>
      </c>
      <c r="AW135" s="22">
        <f t="shared" si="64"/>
        <v>0.13509481136137169</v>
      </c>
      <c r="AX135" s="22">
        <f t="shared" si="64"/>
        <v>0.10493841581803354</v>
      </c>
      <c r="AY135" s="22">
        <f t="shared" si="64"/>
        <v>8.6758257208878753E-3</v>
      </c>
      <c r="AZ135" s="22">
        <f t="shared" si="64"/>
        <v>0.20380510440177169</v>
      </c>
      <c r="BA135" s="22">
        <f t="shared" si="64"/>
        <v>0.11540482342659675</v>
      </c>
      <c r="BB135" s="22">
        <f t="shared" si="64"/>
        <v>6.4620746298287068E-2</v>
      </c>
      <c r="BC135" s="22">
        <f t="shared" si="64"/>
        <v>1.9733991632522097E-2</v>
      </c>
      <c r="BD135" s="22">
        <f t="shared" si="64"/>
        <v>6.6835588390458112E-2</v>
      </c>
      <c r="BE135" s="22">
        <f t="shared" si="64"/>
        <v>8.2317115822855946E-2</v>
      </c>
      <c r="BF135" s="22" t="e">
        <f t="shared" si="64"/>
        <v>#DIV/0!</v>
      </c>
      <c r="BG135" s="22">
        <f t="shared" si="64"/>
        <v>5.9195730140274128E-2</v>
      </c>
      <c r="BH135" s="22">
        <f t="shared" si="64"/>
        <v>4.6748015036737645E-2</v>
      </c>
    </row>
    <row r="136" spans="1:60" s="7" customFormat="1" hidden="1" x14ac:dyDescent="0.2">
      <c r="A136" s="140">
        <f t="shared" ref="A136:A167" si="65">A35</f>
        <v>38441</v>
      </c>
      <c r="B136" s="24">
        <f t="shared" ref="B136:AG136" si="66">B35/B34-1</f>
        <v>-5.9809819108632034E-2</v>
      </c>
      <c r="C136" s="24">
        <f t="shared" si="66"/>
        <v>-5.8417265885740699E-2</v>
      </c>
      <c r="D136" s="26">
        <f t="shared" si="66"/>
        <v>-8.5026284560525522E-2</v>
      </c>
      <c r="E136" s="26">
        <f t="shared" si="66"/>
        <v>-6.4746957591271803E-2</v>
      </c>
      <c r="F136" s="26">
        <f t="shared" si="66"/>
        <v>-5.0026114348359796E-2</v>
      </c>
      <c r="G136" s="26">
        <f t="shared" si="66"/>
        <v>-4.7540245131193148E-2</v>
      </c>
      <c r="H136" s="26">
        <f t="shared" si="66"/>
        <v>-0.11333462251006898</v>
      </c>
      <c r="I136" s="27">
        <f t="shared" si="66"/>
        <v>-5.6217562236439478E-2</v>
      </c>
      <c r="J136" s="26">
        <f t="shared" si="66"/>
        <v>-9.2022635694255506E-2</v>
      </c>
      <c r="K136" s="26">
        <f t="shared" si="66"/>
        <v>-3.9949839254426744E-2</v>
      </c>
      <c r="L136" s="26">
        <f t="shared" si="66"/>
        <v>-0.36553891228851521</v>
      </c>
      <c r="M136" s="26">
        <f t="shared" si="66"/>
        <v>-9.7078470024252961E-2</v>
      </c>
      <c r="N136" s="26">
        <f t="shared" si="66"/>
        <v>-0.13653889167885203</v>
      </c>
      <c r="O136" s="26">
        <f t="shared" si="66"/>
        <v>-6.5593709359112351E-2</v>
      </c>
      <c r="P136" s="26">
        <f t="shared" si="66"/>
        <v>-0.10099296215359244</v>
      </c>
      <c r="Q136" s="26">
        <f t="shared" si="66"/>
        <v>1.3193959475185535E-2</v>
      </c>
      <c r="R136" s="26">
        <f t="shared" si="66"/>
        <v>-9.9764779811911675E-2</v>
      </c>
      <c r="S136" s="26">
        <f t="shared" si="66"/>
        <v>-5.153702888611833E-2</v>
      </c>
      <c r="T136" s="26">
        <f t="shared" si="66"/>
        <v>-0.11053145610573856</v>
      </c>
      <c r="U136" s="26">
        <f t="shared" si="66"/>
        <v>-8.574519008121062E-2</v>
      </c>
      <c r="V136" s="26">
        <f t="shared" si="66"/>
        <v>8.2196180335361024E-3</v>
      </c>
      <c r="W136" s="26">
        <f t="shared" si="66"/>
        <v>-6.0157142327265101E-2</v>
      </c>
      <c r="X136" s="26">
        <f t="shared" si="66"/>
        <v>-8.2787539436403934E-2</v>
      </c>
      <c r="Y136" s="26">
        <f t="shared" si="66"/>
        <v>-7.0930098563555588E-2</v>
      </c>
      <c r="Z136" s="26">
        <f t="shared" si="66"/>
        <v>-6.5685149559367773E-2</v>
      </c>
      <c r="AA136" s="26">
        <f t="shared" si="66"/>
        <v>-8.0428459313206968E-2</v>
      </c>
      <c r="AB136" s="26">
        <f t="shared" si="66"/>
        <v>-6.0667023724086833E-2</v>
      </c>
      <c r="AC136" s="26">
        <f t="shared" si="66"/>
        <v>-0.10114646473440703</v>
      </c>
      <c r="AD136" s="26">
        <f t="shared" si="66"/>
        <v>-0.11869017260619041</v>
      </c>
      <c r="AE136" s="26">
        <f t="shared" si="66"/>
        <v>-6.4746957591271803E-2</v>
      </c>
      <c r="AF136" s="26">
        <f t="shared" si="66"/>
        <v>-6.6035812359187207E-2</v>
      </c>
      <c r="AG136" s="26">
        <f t="shared" si="66"/>
        <v>-0.11439595844894712</v>
      </c>
      <c r="AH136" s="26">
        <f t="shared" ref="AH136:BH136" si="67">AH35/AH34-1</f>
        <v>-5.5451462143755181E-2</v>
      </c>
      <c r="AI136" s="26">
        <f t="shared" si="67"/>
        <v>-7.2375487465568322E-2</v>
      </c>
      <c r="AJ136" s="26">
        <f t="shared" si="67"/>
        <v>-4.223403841343365E-2</v>
      </c>
      <c r="AK136" s="26">
        <f t="shared" si="67"/>
        <v>-5.2864797671231645E-2</v>
      </c>
      <c r="AL136" s="26">
        <f t="shared" si="67"/>
        <v>-0.1024606810257096</v>
      </c>
      <c r="AM136" s="26">
        <f t="shared" si="67"/>
        <v>-0.11290372188925257</v>
      </c>
      <c r="AN136" s="26">
        <f t="shared" si="67"/>
        <v>-7.8738065537987678E-3</v>
      </c>
      <c r="AO136" s="26">
        <f t="shared" si="67"/>
        <v>3.2900002945640106E-2</v>
      </c>
      <c r="AP136" s="26">
        <f t="shared" si="67"/>
        <v>-2.3571001273398284E-2</v>
      </c>
      <c r="AQ136" s="26">
        <f t="shared" si="67"/>
        <v>-0.11338778309104358</v>
      </c>
      <c r="AR136" s="26">
        <f t="shared" si="67"/>
        <v>6.1707649263317732E-2</v>
      </c>
      <c r="AS136" s="26">
        <f t="shared" si="67"/>
        <v>5.9152613513564489E-3</v>
      </c>
      <c r="AT136" s="26">
        <f t="shared" si="67"/>
        <v>0.13339773338346106</v>
      </c>
      <c r="AU136" s="26">
        <f t="shared" si="67"/>
        <v>-0.1064209316139253</v>
      </c>
      <c r="AV136" s="26">
        <f t="shared" si="67"/>
        <v>-2.6878859331408433E-2</v>
      </c>
      <c r="AW136" s="26">
        <f t="shared" si="67"/>
        <v>-7.9119714603943958E-2</v>
      </c>
      <c r="AX136" s="26">
        <f t="shared" si="67"/>
        <v>-3.0780207568345208E-2</v>
      </c>
      <c r="AY136" s="26">
        <f t="shared" si="67"/>
        <v>-7.6652446576762956E-2</v>
      </c>
      <c r="AZ136" s="26">
        <f t="shared" si="67"/>
        <v>-0.21366526774979977</v>
      </c>
      <c r="BA136" s="26">
        <f t="shared" si="67"/>
        <v>-9.1544549786040985E-2</v>
      </c>
      <c r="BB136" s="26">
        <f t="shared" si="67"/>
        <v>-6.927478532737763E-2</v>
      </c>
      <c r="BC136" s="26">
        <f t="shared" si="67"/>
        <v>-4.1027404300293724E-2</v>
      </c>
      <c r="BD136" s="26">
        <f t="shared" si="67"/>
        <v>-8.8789979584524725E-2</v>
      </c>
      <c r="BE136" s="26">
        <f t="shared" si="67"/>
        <v>-9.532010057643836E-2</v>
      </c>
      <c r="BF136" s="26" t="e">
        <f t="shared" si="67"/>
        <v>#DIV/0!</v>
      </c>
      <c r="BG136" s="26">
        <f t="shared" si="67"/>
        <v>-6.7833892481675373E-2</v>
      </c>
      <c r="BH136" s="26">
        <f t="shared" si="67"/>
        <v>-5.932145280934864E-2</v>
      </c>
    </row>
    <row r="137" spans="1:60" s="7" customFormat="1" hidden="1" x14ac:dyDescent="0.2">
      <c r="A137" s="138">
        <f t="shared" si="65"/>
        <v>38533</v>
      </c>
      <c r="B137" s="16">
        <f t="shared" ref="B137:AG137" si="68">B36/B35-1</f>
        <v>1.7417977581702937E-2</v>
      </c>
      <c r="C137" s="16">
        <f t="shared" si="68"/>
        <v>1.5502125744693007E-2</v>
      </c>
      <c r="D137" s="7">
        <f t="shared" si="68"/>
        <v>4.9405563831194543E-2</v>
      </c>
      <c r="E137" s="7">
        <f t="shared" si="68"/>
        <v>3.9234156839027978E-2</v>
      </c>
      <c r="F137" s="7">
        <f t="shared" si="68"/>
        <v>5.1685922899289416E-3</v>
      </c>
      <c r="G137" s="7">
        <f t="shared" si="68"/>
        <v>1.7915677696933585E-3</v>
      </c>
      <c r="H137" s="7">
        <f t="shared" si="68"/>
        <v>0.10028776479684454</v>
      </c>
      <c r="I137" s="20">
        <f t="shared" si="68"/>
        <v>1.4550910626572211E-2</v>
      </c>
      <c r="J137" s="7">
        <f t="shared" si="68"/>
        <v>4.7035508038081986E-2</v>
      </c>
      <c r="K137" s="7">
        <f t="shared" si="68"/>
        <v>-5.0935505502007761E-3</v>
      </c>
      <c r="L137" s="7">
        <f t="shared" si="68"/>
        <v>0.84168657213969378</v>
      </c>
      <c r="M137" s="7">
        <f t="shared" si="68"/>
        <v>4.0000007651948888E-2</v>
      </c>
      <c r="N137" s="7">
        <f t="shared" si="68"/>
        <v>2.9462806177954715E-2</v>
      </c>
      <c r="O137" s="7">
        <f t="shared" si="68"/>
        <v>1.0096463048178572E-2</v>
      </c>
      <c r="P137" s="7">
        <f t="shared" si="68"/>
        <v>5.3623735113297544E-2</v>
      </c>
      <c r="Q137" s="7">
        <f t="shared" si="68"/>
        <v>2.1049290958864653E-2</v>
      </c>
      <c r="R137" s="7">
        <f t="shared" si="68"/>
        <v>6.088280505149557E-2</v>
      </c>
      <c r="S137" s="7">
        <f t="shared" si="68"/>
        <v>5.8545838963803831E-3</v>
      </c>
      <c r="T137" s="7">
        <f t="shared" si="68"/>
        <v>4.9143917901028678E-2</v>
      </c>
      <c r="U137" s="7">
        <f t="shared" si="68"/>
        <v>4.1576164142035354E-2</v>
      </c>
      <c r="V137" s="7">
        <f t="shared" si="68"/>
        <v>-4.243182977244575E-3</v>
      </c>
      <c r="W137" s="7">
        <f t="shared" si="68"/>
        <v>1.1086199483683501E-2</v>
      </c>
      <c r="X137" s="7">
        <f t="shared" si="68"/>
        <v>3.536735488706122E-2</v>
      </c>
      <c r="Y137" s="7">
        <f t="shared" si="68"/>
        <v>5.982567089718005E-2</v>
      </c>
      <c r="Z137" s="7">
        <f t="shared" si="68"/>
        <v>3.2916561813235878E-2</v>
      </c>
      <c r="AA137" s="7">
        <f t="shared" si="68"/>
        <v>0.1116039195190055</v>
      </c>
      <c r="AB137" s="7">
        <f t="shared" si="68"/>
        <v>3.251595955651343E-2</v>
      </c>
      <c r="AC137" s="7">
        <f t="shared" si="68"/>
        <v>0.24201715909200439</v>
      </c>
      <c r="AD137" s="7">
        <f t="shared" si="68"/>
        <v>2.1334488162324305E-2</v>
      </c>
      <c r="AE137" s="7">
        <f t="shared" si="68"/>
        <v>3.9234156839027978E-2</v>
      </c>
      <c r="AF137" s="7">
        <f t="shared" si="68"/>
        <v>3.5464935215199223E-2</v>
      </c>
      <c r="AG137" s="7">
        <f t="shared" si="68"/>
        <v>3.4046093171776093E-2</v>
      </c>
      <c r="AH137" s="7">
        <f t="shared" ref="AH137:BH137" si="69">AH36/AH35-1</f>
        <v>4.0750986970768066E-2</v>
      </c>
      <c r="AI137" s="7">
        <f t="shared" si="69"/>
        <v>1.8892649023486197E-2</v>
      </c>
      <c r="AJ137" s="7">
        <f t="shared" si="69"/>
        <v>2.3769933461774029E-2</v>
      </c>
      <c r="AK137" s="7">
        <f t="shared" si="69"/>
        <v>4.8796305147089658E-3</v>
      </c>
      <c r="AL137" s="7">
        <f t="shared" si="69"/>
        <v>3.2108286907219119E-2</v>
      </c>
      <c r="AM137" s="7">
        <f t="shared" si="69"/>
        <v>4.9568667537961186E-2</v>
      </c>
      <c r="AN137" s="7">
        <f t="shared" si="69"/>
        <v>3.2621261450995975E-2</v>
      </c>
      <c r="AO137" s="7">
        <f t="shared" si="69"/>
        <v>2.3056748045075404E-2</v>
      </c>
      <c r="AP137" s="7">
        <f t="shared" si="69"/>
        <v>3.4552680648930689E-2</v>
      </c>
      <c r="AQ137" s="7">
        <f t="shared" si="69"/>
        <v>1.6510596324788462E-2</v>
      </c>
      <c r="AR137" s="7">
        <f t="shared" si="69"/>
        <v>-3.7551352637518409E-2</v>
      </c>
      <c r="AS137" s="7">
        <f t="shared" si="69"/>
        <v>-9.2734222423156432E-3</v>
      </c>
      <c r="AT137" s="7">
        <f t="shared" si="69"/>
        <v>-0.1606130551271816</v>
      </c>
      <c r="AU137" s="7">
        <f t="shared" si="69"/>
        <v>4.2302398428514465E-2</v>
      </c>
      <c r="AV137" s="7">
        <f t="shared" si="69"/>
        <v>-7.4459929946765202E-3</v>
      </c>
      <c r="AW137" s="7">
        <f t="shared" si="69"/>
        <v>2.745985845089316E-2</v>
      </c>
      <c r="AX137" s="7">
        <f t="shared" si="69"/>
        <v>-6.4210694847377514E-3</v>
      </c>
      <c r="AY137" s="7">
        <f t="shared" si="69"/>
        <v>4.4571671110355648E-2</v>
      </c>
      <c r="AZ137" s="7">
        <f t="shared" si="69"/>
        <v>0.13676162980899109</v>
      </c>
      <c r="BA137" s="7">
        <f t="shared" si="69"/>
        <v>2.5678762379281572E-2</v>
      </c>
      <c r="BB137" s="7">
        <f t="shared" si="69"/>
        <v>3.8761395299058865E-2</v>
      </c>
      <c r="BC137" s="7">
        <f t="shared" si="69"/>
        <v>2.4898265941425857E-2</v>
      </c>
      <c r="BD137" s="7">
        <f t="shared" si="69"/>
        <v>4.5001186023678086E-2</v>
      </c>
      <c r="BE137" s="7">
        <f t="shared" si="69"/>
        <v>5.3885277595038916E-2</v>
      </c>
      <c r="BF137" s="7" t="e">
        <f t="shared" si="69"/>
        <v>#DIV/0!</v>
      </c>
      <c r="BG137" s="7">
        <f t="shared" si="69"/>
        <v>3.0549327540710935E-2</v>
      </c>
      <c r="BH137" s="7">
        <f t="shared" si="69"/>
        <v>2.6686459311279664E-2</v>
      </c>
    </row>
    <row r="138" spans="1:60" s="7" customFormat="1" hidden="1" x14ac:dyDescent="0.2">
      <c r="A138" s="138">
        <f t="shared" si="65"/>
        <v>38625</v>
      </c>
      <c r="B138" s="16">
        <f t="shared" ref="B138:AG138" si="70">B37/B36-1</f>
        <v>-2.8072646993588135E-2</v>
      </c>
      <c r="C138" s="16">
        <f t="shared" si="70"/>
        <v>-3.0322095541934546E-2</v>
      </c>
      <c r="D138" s="7">
        <f t="shared" si="70"/>
        <v>-4.8349311695987662E-2</v>
      </c>
      <c r="E138" s="7">
        <f t="shared" si="70"/>
        <v>-7.8623137062544868E-2</v>
      </c>
      <c r="F138" s="7">
        <f t="shared" si="70"/>
        <v>-1.5350068301582476E-2</v>
      </c>
      <c r="G138" s="7">
        <f t="shared" si="70"/>
        <v>-1.8146374257894116E-2</v>
      </c>
      <c r="H138" s="7">
        <f t="shared" si="70"/>
        <v>5.0846719996493039E-2</v>
      </c>
      <c r="I138" s="20">
        <f t="shared" si="70"/>
        <v>-3.0665494150118544E-2</v>
      </c>
      <c r="J138" s="7">
        <f t="shared" si="70"/>
        <v>-4.1101134867396194E-3</v>
      </c>
      <c r="K138" s="7">
        <f t="shared" si="70"/>
        <v>-2.072739366960108E-2</v>
      </c>
      <c r="L138" s="7">
        <f t="shared" si="70"/>
        <v>1.1497743870846122</v>
      </c>
      <c r="M138" s="7">
        <f t="shared" si="70"/>
        <v>-6.135893573738882E-2</v>
      </c>
      <c r="N138" s="7">
        <f t="shared" si="70"/>
        <v>-1.4558862332267997E-2</v>
      </c>
      <c r="O138" s="7">
        <f t="shared" si="70"/>
        <v>1.9602235790586064E-2</v>
      </c>
      <c r="P138" s="7">
        <f t="shared" si="70"/>
        <v>-3.9176727901057529E-2</v>
      </c>
      <c r="Q138" s="7">
        <f t="shared" si="70"/>
        <v>-9.9798621861810655E-2</v>
      </c>
      <c r="R138" s="7">
        <f t="shared" si="70"/>
        <v>-7.8424418745146274E-2</v>
      </c>
      <c r="S138" s="7">
        <f t="shared" si="70"/>
        <v>-9.4344736405911678E-2</v>
      </c>
      <c r="T138" s="7">
        <f t="shared" si="70"/>
        <v>-3.4232387671813025E-2</v>
      </c>
      <c r="U138" s="7">
        <f t="shared" si="70"/>
        <v>-1.3468977106553037E-2</v>
      </c>
      <c r="V138" s="7">
        <f t="shared" si="70"/>
        <v>-5.4732449841489617E-2</v>
      </c>
      <c r="W138" s="7">
        <f t="shared" si="70"/>
        <v>-3.4184161338549623E-2</v>
      </c>
      <c r="X138" s="7">
        <f t="shared" si="70"/>
        <v>-2.7154483891463577E-2</v>
      </c>
      <c r="Y138" s="7">
        <f t="shared" si="70"/>
        <v>-5.36867790213994E-2</v>
      </c>
      <c r="Z138" s="7">
        <f t="shared" si="70"/>
        <v>-3.7078046654480556E-2</v>
      </c>
      <c r="AA138" s="7">
        <f t="shared" si="70"/>
        <v>-8.4206636953946701E-2</v>
      </c>
      <c r="AB138" s="7">
        <f t="shared" si="70"/>
        <v>-2.2463958230445225E-2</v>
      </c>
      <c r="AC138" s="7">
        <f t="shared" si="70"/>
        <v>-0.1880666150749275</v>
      </c>
      <c r="AD138" s="7">
        <f t="shared" si="70"/>
        <v>-7.9384938683647599E-2</v>
      </c>
      <c r="AE138" s="7">
        <f t="shared" si="70"/>
        <v>-7.8623137062544868E-2</v>
      </c>
      <c r="AF138" s="7">
        <f t="shared" si="70"/>
        <v>-9.2445978891559477E-2</v>
      </c>
      <c r="AG138" s="7">
        <f t="shared" si="70"/>
        <v>-7.6624687131168323E-2</v>
      </c>
      <c r="AH138" s="7">
        <f t="shared" ref="AH138:BH138" si="71">AH37/AH36-1</f>
        <v>-7.6647480812848778E-2</v>
      </c>
      <c r="AI138" s="7">
        <f t="shared" si="71"/>
        <v>-6.1992446457874717E-3</v>
      </c>
      <c r="AJ138" s="7">
        <f t="shared" si="71"/>
        <v>-1.0811569765112772E-2</v>
      </c>
      <c r="AK138" s="7">
        <f t="shared" si="71"/>
        <v>-2.5786021991005437E-2</v>
      </c>
      <c r="AL138" s="7">
        <f t="shared" si="71"/>
        <v>1.8456524490693571E-2</v>
      </c>
      <c r="AM138" s="7">
        <f t="shared" si="71"/>
        <v>-1.9758598905585512E-2</v>
      </c>
      <c r="AN138" s="7">
        <f t="shared" si="71"/>
        <v>5.3884386516140248E-2</v>
      </c>
      <c r="AO138" s="7">
        <f t="shared" si="71"/>
        <v>7.1386592272881799E-2</v>
      </c>
      <c r="AP138" s="7">
        <f t="shared" si="71"/>
        <v>4.3921709779834117E-2</v>
      </c>
      <c r="AQ138" s="7">
        <f t="shared" si="71"/>
        <v>-4.0832219157269645E-2</v>
      </c>
      <c r="AR138" s="7">
        <f t="shared" si="71"/>
        <v>1.6820076208487134E-2</v>
      </c>
      <c r="AS138" s="7">
        <f t="shared" si="71"/>
        <v>-5.6884434423580599E-2</v>
      </c>
      <c r="AT138" s="7">
        <f t="shared" si="71"/>
        <v>-6.9070478346329955E-2</v>
      </c>
      <c r="AU138" s="7">
        <f t="shared" si="71"/>
        <v>-2.2544184937824951E-2</v>
      </c>
      <c r="AV138" s="7">
        <f t="shared" si="71"/>
        <v>-5.4399903432214125E-2</v>
      </c>
      <c r="AW138" s="7">
        <f t="shared" si="71"/>
        <v>-4.6222908200993507E-2</v>
      </c>
      <c r="AX138" s="7">
        <f t="shared" si="71"/>
        <v>-4.6126664394444572E-2</v>
      </c>
      <c r="AY138" s="7">
        <f t="shared" si="71"/>
        <v>3.9775406469907848E-2</v>
      </c>
      <c r="AZ138" s="7">
        <f t="shared" si="71"/>
        <v>-4.477385019734903E-2</v>
      </c>
      <c r="BA138" s="7">
        <f t="shared" si="71"/>
        <v>-2.0064803760271199E-2</v>
      </c>
      <c r="BB138" s="7">
        <f t="shared" si="71"/>
        <v>-3.2088944210093562E-3</v>
      </c>
      <c r="BC138" s="7">
        <f t="shared" si="71"/>
        <v>2.1683825337469154E-2</v>
      </c>
      <c r="BD138" s="7">
        <f t="shared" si="71"/>
        <v>-2.2731013734055283E-3</v>
      </c>
      <c r="BE138" s="7">
        <f t="shared" si="71"/>
        <v>-2.2515004846311082E-2</v>
      </c>
      <c r="BF138" s="7" t="e">
        <f t="shared" si="71"/>
        <v>#DIV/0!</v>
      </c>
      <c r="BG138" s="7">
        <f t="shared" si="71"/>
        <v>-6.9879258208627171E-4</v>
      </c>
      <c r="BH138" s="7">
        <f t="shared" si="71"/>
        <v>7.1428600045824187E-3</v>
      </c>
    </row>
    <row r="139" spans="1:60" s="7" customFormat="1" ht="12" hidden="1" thickBot="1" x14ac:dyDescent="0.25">
      <c r="A139" s="139">
        <f t="shared" si="65"/>
        <v>38716</v>
      </c>
      <c r="B139" s="14">
        <f t="shared" ref="B139:AG139" si="72">B38/B37-1</f>
        <v>0.10178298417457166</v>
      </c>
      <c r="C139" s="14">
        <f t="shared" si="72"/>
        <v>0.10559568630698712</v>
      </c>
      <c r="D139" s="22">
        <f t="shared" si="72"/>
        <v>0.12854892741468893</v>
      </c>
      <c r="E139" s="22">
        <f t="shared" si="72"/>
        <v>0.14919178996138283</v>
      </c>
      <c r="F139" s="22">
        <f t="shared" si="72"/>
        <v>8.8843839043061923E-2</v>
      </c>
      <c r="G139" s="22">
        <f t="shared" si="72"/>
        <v>9.3776090596782602E-2</v>
      </c>
      <c r="H139" s="22">
        <f t="shared" si="72"/>
        <v>-1.5735275521799874E-2</v>
      </c>
      <c r="I139" s="23">
        <f t="shared" si="72"/>
        <v>0.10454377953214822</v>
      </c>
      <c r="J139" s="22">
        <f t="shared" si="72"/>
        <v>7.6155493293900589E-2</v>
      </c>
      <c r="K139" s="22">
        <f t="shared" si="72"/>
        <v>9.676217738115378E-2</v>
      </c>
      <c r="L139" s="22">
        <f t="shared" si="72"/>
        <v>-0.55310100504775828</v>
      </c>
      <c r="M139" s="22">
        <f t="shared" si="72"/>
        <v>0.17648555226932539</v>
      </c>
      <c r="N139" s="22">
        <f t="shared" si="72"/>
        <v>0.16184096889818322</v>
      </c>
      <c r="O139" s="22">
        <f t="shared" si="72"/>
        <v>8.5516164950796281E-2</v>
      </c>
      <c r="P139" s="22">
        <f t="shared" si="72"/>
        <v>0.12448008978500003</v>
      </c>
      <c r="Q139" s="22">
        <f t="shared" si="72"/>
        <v>9.9464199997525204E-2</v>
      </c>
      <c r="R139" s="22">
        <f t="shared" si="72"/>
        <v>0.16573665169222296</v>
      </c>
      <c r="S139" s="22">
        <f t="shared" si="72"/>
        <v>0.1928946912492675</v>
      </c>
      <c r="T139" s="22">
        <f t="shared" si="72"/>
        <v>0.1418690697134497</v>
      </c>
      <c r="U139" s="22">
        <f t="shared" si="72"/>
        <v>9.6510746832854766E-2</v>
      </c>
      <c r="V139" s="22">
        <f t="shared" si="72"/>
        <v>9.0214623047770726E-2</v>
      </c>
      <c r="W139" s="22">
        <f t="shared" si="72"/>
        <v>0.1174744146413409</v>
      </c>
      <c r="X139" s="22">
        <f t="shared" si="72"/>
        <v>0.11388210795232112</v>
      </c>
      <c r="Y139" s="22">
        <f t="shared" si="72"/>
        <v>0.11221256974203242</v>
      </c>
      <c r="Z139" s="22">
        <f t="shared" si="72"/>
        <v>0.11280949369512316</v>
      </c>
      <c r="AA139" s="22">
        <f t="shared" si="72"/>
        <v>0.1098268090438943</v>
      </c>
      <c r="AB139" s="22">
        <f t="shared" si="72"/>
        <v>9.0461320531473266E-2</v>
      </c>
      <c r="AC139" s="22">
        <f t="shared" si="72"/>
        <v>0.16153239220842641</v>
      </c>
      <c r="AD139" s="22">
        <f t="shared" si="72"/>
        <v>0.23590277558363448</v>
      </c>
      <c r="AE139" s="22">
        <f t="shared" si="72"/>
        <v>0.14919178996138283</v>
      </c>
      <c r="AF139" s="22">
        <f t="shared" si="72"/>
        <v>0.17490809984601929</v>
      </c>
      <c r="AG139" s="22">
        <f t="shared" si="72"/>
        <v>0.21631165691188836</v>
      </c>
      <c r="AH139" s="22">
        <f t="shared" ref="AH139:BH139" si="73">AH38/AH37-1</f>
        <v>0.13316216097297784</v>
      </c>
      <c r="AI139" s="22">
        <f t="shared" si="73"/>
        <v>9.4732630799091888E-2</v>
      </c>
      <c r="AJ139" s="22">
        <f t="shared" si="73"/>
        <v>5.5064291768754048E-2</v>
      </c>
      <c r="AK139" s="22">
        <f t="shared" si="73"/>
        <v>0.11157776355231919</v>
      </c>
      <c r="AL139" s="22">
        <f t="shared" si="73"/>
        <v>9.2833866860001946E-2</v>
      </c>
      <c r="AM139" s="22">
        <f t="shared" si="73"/>
        <v>0.12570761076048909</v>
      </c>
      <c r="AN139" s="22">
        <f t="shared" si="73"/>
        <v>-4.437134324015235E-2</v>
      </c>
      <c r="AO139" s="22">
        <f t="shared" si="73"/>
        <v>-7.655325727860629E-2</v>
      </c>
      <c r="AP139" s="22">
        <f t="shared" si="73"/>
        <v>-2.6282201211785705E-2</v>
      </c>
      <c r="AQ139" s="22">
        <f t="shared" si="73"/>
        <v>0.17362740328194359</v>
      </c>
      <c r="AR139" s="22">
        <f t="shared" si="73"/>
        <v>-7.1703822542661388E-3</v>
      </c>
      <c r="AS139" s="22">
        <f t="shared" si="73"/>
        <v>8.698855664731231E-2</v>
      </c>
      <c r="AT139" s="22">
        <f t="shared" si="73"/>
        <v>0.15402012267434939</v>
      </c>
      <c r="AU139" s="22">
        <f t="shared" si="73"/>
        <v>0.13553402215367871</v>
      </c>
      <c r="AV139" s="22">
        <f t="shared" si="73"/>
        <v>0.12792285089237665</v>
      </c>
      <c r="AW139" s="22">
        <f t="shared" si="73"/>
        <v>0.15287832807428958</v>
      </c>
      <c r="AX139" s="22">
        <f t="shared" si="73"/>
        <v>8.7517675789172023E-2</v>
      </c>
      <c r="AY139" s="22">
        <f t="shared" si="73"/>
        <v>1.4946076517915463E-2</v>
      </c>
      <c r="AZ139" s="22">
        <f t="shared" si="73"/>
        <v>0.18673548654382865</v>
      </c>
      <c r="BA139" s="22">
        <f t="shared" si="73"/>
        <v>0.11121096638501959</v>
      </c>
      <c r="BB139" s="22">
        <f t="shared" si="73"/>
        <v>7.0890746084480538E-2</v>
      </c>
      <c r="BC139" s="22">
        <f t="shared" si="73"/>
        <v>1.7561950036040441E-2</v>
      </c>
      <c r="BD139" s="22">
        <f t="shared" si="73"/>
        <v>6.9638822863875127E-2</v>
      </c>
      <c r="BE139" s="22">
        <f t="shared" si="73"/>
        <v>8.938591901902182E-2</v>
      </c>
      <c r="BF139" s="22" t="e">
        <f t="shared" si="73"/>
        <v>#DIV/0!</v>
      </c>
      <c r="BG139" s="22">
        <f t="shared" si="73"/>
        <v>6.1969770209014952E-2</v>
      </c>
      <c r="BH139" s="22">
        <f t="shared" si="73"/>
        <v>4.6009143849915279E-2</v>
      </c>
    </row>
    <row r="140" spans="1:60" s="7" customFormat="1" hidden="1" x14ac:dyDescent="0.2">
      <c r="A140" s="138">
        <f t="shared" si="65"/>
        <v>38806</v>
      </c>
      <c r="B140" s="24">
        <f t="shared" ref="B140:AG140" si="74">B39/B38-1</f>
        <v>-5.079680166730538E-2</v>
      </c>
      <c r="C140" s="24">
        <f t="shared" si="74"/>
        <v>-5.089347621679885E-2</v>
      </c>
      <c r="D140" s="26">
        <f t="shared" si="74"/>
        <v>-8.1763854950634096E-2</v>
      </c>
      <c r="E140" s="26">
        <f t="shared" si="74"/>
        <v>-5.4868109916718311E-2</v>
      </c>
      <c r="F140" s="26">
        <f t="shared" si="74"/>
        <v>-3.9366833338019713E-2</v>
      </c>
      <c r="G140" s="26">
        <f t="shared" si="74"/>
        <v>-3.8956261984762541E-2</v>
      </c>
      <c r="H140" s="26">
        <f t="shared" si="74"/>
        <v>-5.9661401498290467E-2</v>
      </c>
      <c r="I140" s="27">
        <f t="shared" si="74"/>
        <v>-4.6290715974914298E-2</v>
      </c>
      <c r="J140" s="26">
        <f t="shared" si="74"/>
        <v>-9.2036577387044294E-2</v>
      </c>
      <c r="K140" s="26">
        <f t="shared" si="74"/>
        <v>-3.0029892349599629E-2</v>
      </c>
      <c r="L140" s="26">
        <f t="shared" si="74"/>
        <v>-0.39989390206463693</v>
      </c>
      <c r="M140" s="26">
        <f t="shared" si="74"/>
        <v>-9.8900483962006569E-2</v>
      </c>
      <c r="N140" s="26">
        <f t="shared" si="74"/>
        <v>-0.12993323601077233</v>
      </c>
      <c r="O140" s="26">
        <f t="shared" si="74"/>
        <v>-6.6560497430293242E-2</v>
      </c>
      <c r="P140" s="26">
        <f t="shared" si="74"/>
        <v>-0.10527585114127058</v>
      </c>
      <c r="Q140" s="26">
        <f t="shared" si="74"/>
        <v>2.8065740744543488E-2</v>
      </c>
      <c r="R140" s="26">
        <f t="shared" si="74"/>
        <v>-9.8575067555870199E-2</v>
      </c>
      <c r="S140" s="26">
        <f t="shared" si="74"/>
        <v>-3.1041332650937781E-2</v>
      </c>
      <c r="T140" s="26">
        <f t="shared" si="74"/>
        <v>-0.10845344919824007</v>
      </c>
      <c r="U140" s="26">
        <f t="shared" si="74"/>
        <v>-8.2753690800376201E-2</v>
      </c>
      <c r="V140" s="26">
        <f t="shared" si="74"/>
        <v>1.1849249465106571E-2</v>
      </c>
      <c r="W140" s="26">
        <f t="shared" si="74"/>
        <v>-5.4785934471353714E-2</v>
      </c>
      <c r="X140" s="26">
        <f t="shared" si="74"/>
        <v>-7.7887600566965753E-2</v>
      </c>
      <c r="Y140" s="26">
        <f t="shared" si="74"/>
        <v>-8.0414362818198581E-2</v>
      </c>
      <c r="Z140" s="26">
        <f t="shared" si="74"/>
        <v>-6.933307711928971E-2</v>
      </c>
      <c r="AA140" s="26">
        <f t="shared" si="74"/>
        <v>-0.10223021473053062</v>
      </c>
      <c r="AB140" s="26">
        <f t="shared" si="74"/>
        <v>-5.7938120072180466E-2</v>
      </c>
      <c r="AC140" s="26">
        <f t="shared" si="74"/>
        <v>-8.7455228607544622E-2</v>
      </c>
      <c r="AD140" s="26">
        <f t="shared" si="74"/>
        <v>-9.9464036290090707E-2</v>
      </c>
      <c r="AE140" s="26">
        <f t="shared" si="74"/>
        <v>-5.4868109916718311E-2</v>
      </c>
      <c r="AF140" s="26">
        <f t="shared" si="74"/>
        <v>-4.7378887477356857E-2</v>
      </c>
      <c r="AG140" s="26">
        <f t="shared" si="74"/>
        <v>-9.6357057149919378E-2</v>
      </c>
      <c r="AH140" s="26">
        <f t="shared" ref="AH140:BH140" si="75">AH39/AH38-1</f>
        <v>-4.8840430078983643E-2</v>
      </c>
      <c r="AI140" s="26">
        <f t="shared" si="75"/>
        <v>-7.2580691524526064E-2</v>
      </c>
      <c r="AJ140" s="26">
        <f t="shared" si="75"/>
        <v>-3.7321901274194769E-2</v>
      </c>
      <c r="AK140" s="26">
        <f t="shared" si="75"/>
        <v>-5.1702700564642101E-2</v>
      </c>
      <c r="AL140" s="26">
        <f t="shared" si="75"/>
        <v>-0.10519395148479016</v>
      </c>
      <c r="AM140" s="26">
        <f t="shared" si="75"/>
        <v>-0.1099408879575412</v>
      </c>
      <c r="AN140" s="26">
        <f t="shared" si="75"/>
        <v>-6.9459702558432035E-3</v>
      </c>
      <c r="AO140" s="26">
        <f t="shared" si="75"/>
        <v>2.5287625791462265E-2</v>
      </c>
      <c r="AP140" s="26">
        <f t="shared" si="75"/>
        <v>-1.8830782581044869E-2</v>
      </c>
      <c r="AQ140" s="26">
        <f t="shared" si="75"/>
        <v>-9.794697702697619E-2</v>
      </c>
      <c r="AR140" s="26">
        <f t="shared" si="75"/>
        <v>6.4843776161064515E-2</v>
      </c>
      <c r="AS140" s="26">
        <f t="shared" si="75"/>
        <v>6.2505077942491827E-3</v>
      </c>
      <c r="AT140" s="26">
        <f t="shared" si="75"/>
        <v>0.17894564704819182</v>
      </c>
      <c r="AU140" s="26">
        <f t="shared" si="75"/>
        <v>-0.1019234715536228</v>
      </c>
      <c r="AV140" s="26">
        <f t="shared" si="75"/>
        <v>-1.6352286646286185E-2</v>
      </c>
      <c r="AW140" s="26">
        <f t="shared" si="75"/>
        <v>-8.9210493962072368E-2</v>
      </c>
      <c r="AX140" s="26">
        <f t="shared" si="75"/>
        <v>-2.2511691723155258E-2</v>
      </c>
      <c r="AY140" s="26">
        <f t="shared" si="75"/>
        <v>-4.3826467458715213E-2</v>
      </c>
      <c r="AZ140" s="26">
        <f t="shared" si="75"/>
        <v>-0.24379044183549126</v>
      </c>
      <c r="BA140" s="26">
        <f t="shared" si="75"/>
        <v>-8.0140830763167026E-2</v>
      </c>
      <c r="BB140" s="26">
        <f t="shared" si="75"/>
        <v>-6.7955855851837943E-2</v>
      </c>
      <c r="BC140" s="26">
        <f t="shared" si="75"/>
        <v>-3.3548155282227765E-2</v>
      </c>
      <c r="BD140" s="26">
        <f t="shared" si="75"/>
        <v>-7.8689151870495522E-2</v>
      </c>
      <c r="BE140" s="26">
        <f t="shared" si="75"/>
        <v>-8.437340743325894E-2</v>
      </c>
      <c r="BF140" s="26" t="e">
        <f t="shared" si="75"/>
        <v>#DIV/0!</v>
      </c>
      <c r="BG140" s="26">
        <f t="shared" si="75"/>
        <v>-5.8591074724258396E-2</v>
      </c>
      <c r="BH140" s="26">
        <f t="shared" si="75"/>
        <v>-4.6440263655890601E-2</v>
      </c>
    </row>
    <row r="141" spans="1:60" s="7" customFormat="1" hidden="1" x14ac:dyDescent="0.2">
      <c r="A141" s="138">
        <f t="shared" si="65"/>
        <v>38898</v>
      </c>
      <c r="B141" s="16">
        <f t="shared" ref="B141:AG141" si="76">B40/B39-1</f>
        <v>1.5422075379442512E-2</v>
      </c>
      <c r="C141" s="16">
        <f t="shared" si="76"/>
        <v>1.3109007021188779E-2</v>
      </c>
      <c r="D141" s="7">
        <f t="shared" si="76"/>
        <v>5.227371651381274E-2</v>
      </c>
      <c r="E141" s="7">
        <f t="shared" si="76"/>
        <v>2.9897200322124284E-2</v>
      </c>
      <c r="F141" s="7">
        <f t="shared" si="76"/>
        <v>2.6092507747244031E-3</v>
      </c>
      <c r="G141" s="7">
        <f t="shared" si="76"/>
        <v>-1.3592702067720674E-3</v>
      </c>
      <c r="H141" s="7">
        <f t="shared" si="76"/>
        <v>0.10651636505751405</v>
      </c>
      <c r="I141" s="20">
        <f t="shared" si="76"/>
        <v>1.1254879090115466E-2</v>
      </c>
      <c r="J141" s="7">
        <f t="shared" si="76"/>
        <v>5.7974020094750944E-2</v>
      </c>
      <c r="K141" s="7">
        <f t="shared" si="76"/>
        <v>-1.0345526343844114E-2</v>
      </c>
      <c r="L141" s="7">
        <f t="shared" si="76"/>
        <v>0.79725304203411751</v>
      </c>
      <c r="M141" s="7">
        <f t="shared" si="76"/>
        <v>3.6440799826585657E-2</v>
      </c>
      <c r="N141" s="7">
        <f t="shared" si="76"/>
        <v>3.1758802901200145E-2</v>
      </c>
      <c r="O141" s="7">
        <f t="shared" si="76"/>
        <v>1.4417640368533435E-2</v>
      </c>
      <c r="P141" s="7">
        <f t="shared" si="76"/>
        <v>5.7905815491887447E-2</v>
      </c>
      <c r="Q141" s="7">
        <f t="shared" si="76"/>
        <v>-7.4102437945677835E-3</v>
      </c>
      <c r="R141" s="7">
        <f t="shared" si="76"/>
        <v>6.1213827215901517E-2</v>
      </c>
      <c r="S141" s="7">
        <f t="shared" si="76"/>
        <v>-5.0322940309293074E-3</v>
      </c>
      <c r="T141" s="7">
        <f t="shared" si="76"/>
        <v>4.7400375034445386E-2</v>
      </c>
      <c r="U141" s="7">
        <f t="shared" si="76"/>
        <v>4.1287101323517872E-2</v>
      </c>
      <c r="V141" s="7">
        <f t="shared" si="76"/>
        <v>-7.1023805040948407E-3</v>
      </c>
      <c r="W141" s="7">
        <f t="shared" si="76"/>
        <v>1.8079700352643613E-2</v>
      </c>
      <c r="X141" s="7">
        <f t="shared" si="76"/>
        <v>4.1804899799382955E-2</v>
      </c>
      <c r="Y141" s="7">
        <f t="shared" si="76"/>
        <v>8.4409800120619494E-2</v>
      </c>
      <c r="Z141" s="7">
        <f t="shared" si="76"/>
        <v>4.7095966600724015E-2</v>
      </c>
      <c r="AA141" s="7">
        <f t="shared" si="76"/>
        <v>0.15240027127149092</v>
      </c>
      <c r="AB141" s="7">
        <f t="shared" si="76"/>
        <v>3.4307528546176025E-2</v>
      </c>
      <c r="AC141" s="7">
        <f t="shared" si="76"/>
        <v>0.23097701183971719</v>
      </c>
      <c r="AD141" s="7">
        <f t="shared" si="76"/>
        <v>-5.6966847200123905E-3</v>
      </c>
      <c r="AE141" s="7">
        <f t="shared" si="76"/>
        <v>2.9897200322124284E-2</v>
      </c>
      <c r="AF141" s="7">
        <f t="shared" si="76"/>
        <v>2.0805741588090232E-2</v>
      </c>
      <c r="AG141" s="7">
        <f t="shared" si="76"/>
        <v>2.5650177250580164E-2</v>
      </c>
      <c r="AH141" s="7">
        <f t="shared" ref="AH141:BH141" si="77">AH40/AH39-1</f>
        <v>3.2049814110411967E-2</v>
      </c>
      <c r="AI141" s="7">
        <f t="shared" si="77"/>
        <v>2.1433349825690673E-2</v>
      </c>
      <c r="AJ141" s="7">
        <f t="shared" si="77"/>
        <v>2.0567435039588577E-2</v>
      </c>
      <c r="AK141" s="7">
        <f t="shared" si="77"/>
        <v>6.9839079118070302E-3</v>
      </c>
      <c r="AL141" s="7">
        <f t="shared" si="77"/>
        <v>3.6225811818738185E-2</v>
      </c>
      <c r="AM141" s="7">
        <f t="shared" si="77"/>
        <v>4.9105419435107045E-2</v>
      </c>
      <c r="AN141" s="7">
        <f t="shared" si="77"/>
        <v>3.8161505406653529E-2</v>
      </c>
      <c r="AO141" s="7">
        <f t="shared" si="77"/>
        <v>2.768702385416999E-2</v>
      </c>
      <c r="AP141" s="7">
        <f t="shared" si="77"/>
        <v>4.0494206893147977E-2</v>
      </c>
      <c r="AQ141" s="7">
        <f t="shared" si="77"/>
        <v>9.3070644698600713E-3</v>
      </c>
      <c r="AR141" s="7">
        <f t="shared" si="77"/>
        <v>-4.9431809630085533E-2</v>
      </c>
      <c r="AS141" s="7">
        <f t="shared" si="77"/>
        <v>-9.3251558680577107E-3</v>
      </c>
      <c r="AT141" s="7">
        <f t="shared" si="77"/>
        <v>-0.18556537864234246</v>
      </c>
      <c r="AU141" s="7">
        <f t="shared" si="77"/>
        <v>3.3431973402763271E-2</v>
      </c>
      <c r="AV141" s="7">
        <f t="shared" si="77"/>
        <v>-1.8582411455168146E-2</v>
      </c>
      <c r="AW141" s="7">
        <f t="shared" si="77"/>
        <v>2.7390872562078172E-2</v>
      </c>
      <c r="AX141" s="7">
        <f t="shared" si="77"/>
        <v>4.8483915702739466E-3</v>
      </c>
      <c r="AY141" s="7">
        <f t="shared" si="77"/>
        <v>4.4641808393651283E-2</v>
      </c>
      <c r="AZ141" s="7">
        <f t="shared" si="77"/>
        <v>0.20395333315902442</v>
      </c>
      <c r="BA141" s="7">
        <f t="shared" si="77"/>
        <v>2.0108817849553429E-2</v>
      </c>
      <c r="BB141" s="7">
        <f t="shared" si="77"/>
        <v>3.8174949891400356E-2</v>
      </c>
      <c r="BC141" s="7">
        <f t="shared" si="77"/>
        <v>3.2281814801803144E-2</v>
      </c>
      <c r="BD141" s="7">
        <f t="shared" si="77"/>
        <v>5.7029413453762334E-2</v>
      </c>
      <c r="BE141" s="7">
        <f t="shared" si="77"/>
        <v>5.4157306020593987E-2</v>
      </c>
      <c r="BF141" s="7" t="e">
        <f t="shared" si="77"/>
        <v>#DIV/0!</v>
      </c>
      <c r="BG141" s="7">
        <f t="shared" si="77"/>
        <v>3.3415403802442345E-2</v>
      </c>
      <c r="BH141" s="7">
        <f t="shared" si="77"/>
        <v>2.9229570631062796E-2</v>
      </c>
    </row>
    <row r="142" spans="1:60" s="7" customFormat="1" hidden="1" x14ac:dyDescent="0.2">
      <c r="A142" s="138">
        <f t="shared" si="65"/>
        <v>38990</v>
      </c>
      <c r="B142" s="16">
        <f t="shared" ref="B142:AG142" si="78">B41/B40-1</f>
        <v>-3.3230267232616906E-2</v>
      </c>
      <c r="C142" s="16">
        <f t="shared" si="78"/>
        <v>-3.508863835626852E-2</v>
      </c>
      <c r="D142" s="7">
        <f t="shared" si="78"/>
        <v>-5.4741920735755012E-2</v>
      </c>
      <c r="E142" s="7">
        <f t="shared" si="78"/>
        <v>-8.2369609418131429E-2</v>
      </c>
      <c r="F142" s="7">
        <f t="shared" si="78"/>
        <v>-2.0276549851519055E-2</v>
      </c>
      <c r="G142" s="7">
        <f t="shared" si="78"/>
        <v>-2.2438383261851658E-2</v>
      </c>
      <c r="H142" s="7">
        <f t="shared" si="78"/>
        <v>2.8161876005806663E-2</v>
      </c>
      <c r="I142" s="20">
        <f t="shared" si="78"/>
        <v>-3.5655220850333347E-2</v>
      </c>
      <c r="J142" s="7">
        <f t="shared" si="78"/>
        <v>-1.1277228163122044E-2</v>
      </c>
      <c r="K142" s="7">
        <f t="shared" si="78"/>
        <v>-2.4591421225042875E-2</v>
      </c>
      <c r="L142" s="7">
        <f t="shared" si="78"/>
        <v>1.2219885018801233</v>
      </c>
      <c r="M142" s="7">
        <f t="shared" si="78"/>
        <v>-6.5574464020132117E-2</v>
      </c>
      <c r="N142" s="7">
        <f t="shared" si="78"/>
        <v>-1.7466345029459318E-2</v>
      </c>
      <c r="O142" s="7">
        <f t="shared" si="78"/>
        <v>9.9571486640159801E-3</v>
      </c>
      <c r="P142" s="7">
        <f t="shared" si="78"/>
        <v>-3.9126822340443956E-2</v>
      </c>
      <c r="Q142" s="7">
        <f t="shared" si="78"/>
        <v>-7.6680030434702506E-2</v>
      </c>
      <c r="R142" s="7">
        <f t="shared" si="78"/>
        <v>-7.1694096119848894E-2</v>
      </c>
      <c r="S142" s="7">
        <f t="shared" si="78"/>
        <v>-0.10511450936272404</v>
      </c>
      <c r="T142" s="7">
        <f t="shared" si="78"/>
        <v>-3.2307120054184901E-2</v>
      </c>
      <c r="U142" s="7">
        <f t="shared" si="78"/>
        <v>-1.5676122561509187E-2</v>
      </c>
      <c r="V142" s="7">
        <f t="shared" si="78"/>
        <v>-6.3671699785945224E-2</v>
      </c>
      <c r="W142" s="7">
        <f t="shared" si="78"/>
        <v>-3.2585440950662514E-2</v>
      </c>
      <c r="X142" s="7">
        <f t="shared" si="78"/>
        <v>-3.8499569356449492E-2</v>
      </c>
      <c r="Y142" s="7">
        <f t="shared" si="78"/>
        <v>-7.0408661052185018E-2</v>
      </c>
      <c r="Z142" s="7">
        <f t="shared" si="78"/>
        <v>-4.2511511191632434E-2</v>
      </c>
      <c r="AA142" s="7">
        <f t="shared" si="78"/>
        <v>-0.11972270152795583</v>
      </c>
      <c r="AB142" s="7">
        <f t="shared" si="78"/>
        <v>-2.4662715369452415E-2</v>
      </c>
      <c r="AC142" s="7">
        <f t="shared" si="78"/>
        <v>-0.2115747567060412</v>
      </c>
      <c r="AD142" s="7">
        <f t="shared" si="78"/>
        <v>-6.5835040354425223E-2</v>
      </c>
      <c r="AE142" s="7">
        <f t="shared" si="78"/>
        <v>-8.2369609418131429E-2</v>
      </c>
      <c r="AF142" s="7">
        <f t="shared" si="78"/>
        <v>-0.10113992994564713</v>
      </c>
      <c r="AG142" s="7">
        <f t="shared" si="78"/>
        <v>-8.5095561582544277E-2</v>
      </c>
      <c r="AH142" s="7">
        <f t="shared" ref="AH142:BH142" si="79">AH41/AH40-1</f>
        <v>-7.8626806888866363E-2</v>
      </c>
      <c r="AI142" s="7">
        <f t="shared" si="79"/>
        <v>-9.5708460889497582E-3</v>
      </c>
      <c r="AJ142" s="7">
        <f t="shared" si="79"/>
        <v>-9.7699827685800988E-3</v>
      </c>
      <c r="AK142" s="7">
        <f t="shared" si="79"/>
        <v>-2.8727893789544323E-2</v>
      </c>
      <c r="AL142" s="7">
        <f t="shared" si="79"/>
        <v>1.33477966854747E-2</v>
      </c>
      <c r="AM142" s="7">
        <f t="shared" si="79"/>
        <v>-2.0701719153576659E-2</v>
      </c>
      <c r="AN142" s="7">
        <f t="shared" si="79"/>
        <v>3.8822218053529811E-2</v>
      </c>
      <c r="AO142" s="7">
        <f t="shared" si="79"/>
        <v>5.5555957454209715E-2</v>
      </c>
      <c r="AP142" s="7">
        <f t="shared" si="79"/>
        <v>2.9376235066058687E-2</v>
      </c>
      <c r="AQ142" s="7">
        <f t="shared" si="79"/>
        <v>-3.6026375084578954E-2</v>
      </c>
      <c r="AR142" s="7">
        <f t="shared" si="79"/>
        <v>1.7218145236293836E-2</v>
      </c>
      <c r="AS142" s="7">
        <f t="shared" si="79"/>
        <v>-5.9357697671459708E-2</v>
      </c>
      <c r="AT142" s="7">
        <f t="shared" si="79"/>
        <v>-6.9936345998694582E-2</v>
      </c>
      <c r="AU142" s="7">
        <f t="shared" si="79"/>
        <v>-2.6832595289966288E-2</v>
      </c>
      <c r="AV142" s="7">
        <f t="shared" si="79"/>
        <v>-5.3232896956952658E-2</v>
      </c>
      <c r="AW142" s="7">
        <f t="shared" si="79"/>
        <v>-4.7664510795429993E-2</v>
      </c>
      <c r="AX142" s="7">
        <f t="shared" si="79"/>
        <v>-3.8734846683243118E-2</v>
      </c>
      <c r="AY142" s="7">
        <f t="shared" si="79"/>
        <v>2.1099862156157112E-2</v>
      </c>
      <c r="AZ142" s="7">
        <f t="shared" si="79"/>
        <v>-5.1064579013572087E-2</v>
      </c>
      <c r="BA142" s="7">
        <f t="shared" si="79"/>
        <v>-1.57872450737363E-2</v>
      </c>
      <c r="BB142" s="7">
        <f t="shared" si="79"/>
        <v>-1.2040814131798028E-2</v>
      </c>
      <c r="BC142" s="7">
        <f t="shared" si="79"/>
        <v>1.0275846704006941E-2</v>
      </c>
      <c r="BD142" s="7">
        <f t="shared" si="79"/>
        <v>-1.3995425013745844E-2</v>
      </c>
      <c r="BE142" s="7">
        <f t="shared" si="79"/>
        <v>-2.3032388311240437E-2</v>
      </c>
      <c r="BF142" s="7" t="e">
        <f t="shared" si="79"/>
        <v>#DIV/0!</v>
      </c>
      <c r="BG142" s="7">
        <f t="shared" si="79"/>
        <v>-5.8306392831696252E-3</v>
      </c>
      <c r="BH142" s="7">
        <f t="shared" si="79"/>
        <v>2.792536420839653E-3</v>
      </c>
    </row>
    <row r="143" spans="1:60" s="7" customFormat="1" ht="12" hidden="1" thickBot="1" x14ac:dyDescent="0.25">
      <c r="A143" s="139">
        <f t="shared" si="65"/>
        <v>39081</v>
      </c>
      <c r="B143" s="14">
        <f t="shared" ref="B143:AG143" si="80">B42/B41-1</f>
        <v>0.10390561846444557</v>
      </c>
      <c r="C143" s="14">
        <f t="shared" si="80"/>
        <v>0.1075724240421263</v>
      </c>
      <c r="D143" s="22">
        <f t="shared" si="80"/>
        <v>0.131774005588434</v>
      </c>
      <c r="E143" s="22">
        <f t="shared" si="80"/>
        <v>0.15776768385019824</v>
      </c>
      <c r="F143" s="22">
        <f t="shared" si="80"/>
        <v>9.0173494142932631E-2</v>
      </c>
      <c r="G143" s="22">
        <f t="shared" si="80"/>
        <v>9.4799415637727202E-2</v>
      </c>
      <c r="H143" s="22">
        <f t="shared" si="80"/>
        <v>-3.7005583697455879E-3</v>
      </c>
      <c r="I143" s="23">
        <f t="shared" si="80"/>
        <v>0.10726482327745601</v>
      </c>
      <c r="J143" s="22">
        <f t="shared" si="80"/>
        <v>7.3246224042673669E-2</v>
      </c>
      <c r="K143" s="22">
        <f t="shared" si="80"/>
        <v>9.8512566419418857E-2</v>
      </c>
      <c r="L143" s="22">
        <f t="shared" si="80"/>
        <v>-0.57199212253723752</v>
      </c>
      <c r="M143" s="22">
        <f t="shared" si="80"/>
        <v>0.1735806230818091</v>
      </c>
      <c r="N143" s="22">
        <f t="shared" si="80"/>
        <v>0.16020953599604093</v>
      </c>
      <c r="O143" s="22">
        <f t="shared" si="80"/>
        <v>8.270341370421419E-2</v>
      </c>
      <c r="P143" s="22">
        <f t="shared" si="80"/>
        <v>0.12197285567839566</v>
      </c>
      <c r="Q143" s="22">
        <f t="shared" si="80"/>
        <v>8.3310593945502776E-2</v>
      </c>
      <c r="R143" s="22">
        <f t="shared" si="80"/>
        <v>0.16313029997037276</v>
      </c>
      <c r="S143" s="22">
        <f t="shared" si="80"/>
        <v>0.19362505324377111</v>
      </c>
      <c r="T143" s="22">
        <f t="shared" si="80"/>
        <v>0.15195414654991657</v>
      </c>
      <c r="U143" s="22">
        <f t="shared" si="80"/>
        <v>0.10007878497924816</v>
      </c>
      <c r="V143" s="22">
        <f t="shared" si="80"/>
        <v>9.7917742792895668E-2</v>
      </c>
      <c r="W143" s="22">
        <f t="shared" si="80"/>
        <v>0.11819937851578977</v>
      </c>
      <c r="X143" s="22">
        <f t="shared" si="80"/>
        <v>0.12015411688784838</v>
      </c>
      <c r="Y143" s="22">
        <f t="shared" si="80"/>
        <v>0.12431947928075937</v>
      </c>
      <c r="Z143" s="22">
        <f t="shared" si="80"/>
        <v>0.11492010357307447</v>
      </c>
      <c r="AA143" s="22">
        <f t="shared" si="80"/>
        <v>0.140909401784441</v>
      </c>
      <c r="AB143" s="22">
        <f t="shared" si="80"/>
        <v>9.0572775873009936E-2</v>
      </c>
      <c r="AC143" s="22">
        <f t="shared" si="80"/>
        <v>0.16329056616359527</v>
      </c>
      <c r="AD143" s="22">
        <f t="shared" si="80"/>
        <v>0.23193725287891165</v>
      </c>
      <c r="AE143" s="22">
        <f t="shared" si="80"/>
        <v>0.15776768385019824</v>
      </c>
      <c r="AF143" s="22">
        <f t="shared" si="80"/>
        <v>0.17776949014766208</v>
      </c>
      <c r="AG143" s="22">
        <f t="shared" si="80"/>
        <v>0.23284060814786933</v>
      </c>
      <c r="AH143" s="22">
        <f t="shared" ref="AH143:BH143" si="81">AH42/AH41-1</f>
        <v>0.14149324817149722</v>
      </c>
      <c r="AI143" s="22">
        <f t="shared" si="81"/>
        <v>9.3633675498116409E-2</v>
      </c>
      <c r="AJ143" s="22">
        <f t="shared" si="81"/>
        <v>5.5060805691218295E-2</v>
      </c>
      <c r="AK143" s="22">
        <f t="shared" si="81"/>
        <v>0.11105302118226978</v>
      </c>
      <c r="AL143" s="22">
        <f t="shared" si="81"/>
        <v>9.0954829629197098E-2</v>
      </c>
      <c r="AM143" s="22">
        <f t="shared" si="81"/>
        <v>0.13191407836238023</v>
      </c>
      <c r="AN143" s="22">
        <f t="shared" si="81"/>
        <v>-4.4349783364787565E-2</v>
      </c>
      <c r="AO143" s="22">
        <f t="shared" si="81"/>
        <v>-7.6685028627284546E-2</v>
      </c>
      <c r="AP143" s="22">
        <f t="shared" si="81"/>
        <v>-2.6688412232316105E-2</v>
      </c>
      <c r="AQ143" s="22">
        <f t="shared" si="81"/>
        <v>0.19653631408178329</v>
      </c>
      <c r="AR143" s="22">
        <f t="shared" si="81"/>
        <v>-5.1847772244196788E-3</v>
      </c>
      <c r="AS143" s="22">
        <f t="shared" si="81"/>
        <v>8.3486498620905625E-2</v>
      </c>
      <c r="AT143" s="22">
        <f t="shared" si="81"/>
        <v>0.15419418280769959</v>
      </c>
      <c r="AU143" s="22">
        <f t="shared" si="81"/>
        <v>0.13612573668543915</v>
      </c>
      <c r="AV143" s="22">
        <f t="shared" si="81"/>
        <v>0.12955654496493896</v>
      </c>
      <c r="AW143" s="22">
        <f t="shared" si="81"/>
        <v>0.14010377763121018</v>
      </c>
      <c r="AX143" s="22">
        <f t="shared" si="81"/>
        <v>0.10084014348148096</v>
      </c>
      <c r="AY143" s="22">
        <f t="shared" si="81"/>
        <v>2.157528639402595E-2</v>
      </c>
      <c r="AZ143" s="22">
        <f t="shared" si="81"/>
        <v>0.18295077990077591</v>
      </c>
      <c r="BA143" s="22">
        <f t="shared" si="81"/>
        <v>0.11942326601587783</v>
      </c>
      <c r="BB143" s="22">
        <f t="shared" si="81"/>
        <v>6.8163114797277657E-2</v>
      </c>
      <c r="BC143" s="22">
        <f t="shared" si="81"/>
        <v>1.4749851362604982E-2</v>
      </c>
      <c r="BD143" s="22">
        <f t="shared" si="81"/>
        <v>6.5181650647188061E-2</v>
      </c>
      <c r="BE143" s="22">
        <f t="shared" si="81"/>
        <v>8.9183394907675462E-2</v>
      </c>
      <c r="BF143" s="22" t="e">
        <f t="shared" si="81"/>
        <v>#DIV/0!</v>
      </c>
      <c r="BG143" s="22">
        <f t="shared" si="81"/>
        <v>5.8681600743822004E-2</v>
      </c>
      <c r="BH143" s="22">
        <f t="shared" si="81"/>
        <v>4.4158642052164465E-2</v>
      </c>
    </row>
    <row r="144" spans="1:60" s="7" customFormat="1" hidden="1" x14ac:dyDescent="0.2">
      <c r="A144" s="138">
        <f t="shared" si="65"/>
        <v>39171</v>
      </c>
      <c r="B144" s="16">
        <f t="shared" ref="B144:AG144" si="82">B43/B42-1</f>
        <v>-4.6070115955347823E-2</v>
      </c>
      <c r="C144" s="16">
        <f t="shared" si="82"/>
        <v>-4.5328911811055028E-2</v>
      </c>
      <c r="D144" s="7">
        <f t="shared" si="82"/>
        <v>-8.1584085088083458E-2</v>
      </c>
      <c r="E144" s="7">
        <f t="shared" si="82"/>
        <v>-6.1457119474407351E-2</v>
      </c>
      <c r="F144" s="7">
        <f t="shared" si="82"/>
        <v>-3.2288022342125466E-2</v>
      </c>
      <c r="G144" s="7">
        <f t="shared" si="82"/>
        <v>-3.0570077652793293E-2</v>
      </c>
      <c r="H144" s="7">
        <f t="shared" si="82"/>
        <v>-7.0162117357749576E-2</v>
      </c>
      <c r="I144" s="20">
        <f t="shared" si="82"/>
        <v>-4.1056474023714595E-2</v>
      </c>
      <c r="J144" s="7">
        <f t="shared" si="82"/>
        <v>-9.1975756938570852E-2</v>
      </c>
      <c r="K144" s="7">
        <f t="shared" si="82"/>
        <v>-2.0201360456517881E-2</v>
      </c>
      <c r="L144" s="7">
        <f t="shared" si="82"/>
        <v>-0.32673850394032056</v>
      </c>
      <c r="M144" s="7">
        <f t="shared" si="82"/>
        <v>-7.9569343623578814E-2</v>
      </c>
      <c r="N144" s="7">
        <f t="shared" si="82"/>
        <v>-0.12481803761894328</v>
      </c>
      <c r="O144" s="7">
        <f t="shared" si="82"/>
        <v>-5.6342474393670017E-2</v>
      </c>
      <c r="P144" s="7">
        <f t="shared" si="82"/>
        <v>-9.8744948971914659E-2</v>
      </c>
      <c r="Q144" s="7">
        <f t="shared" si="82"/>
        <v>7.4463724996379543E-2</v>
      </c>
      <c r="R144" s="7">
        <f t="shared" si="82"/>
        <v>-8.4717441171338836E-2</v>
      </c>
      <c r="S144" s="7">
        <f t="shared" si="82"/>
        <v>-3.8849400140428592E-2</v>
      </c>
      <c r="T144" s="7">
        <f t="shared" si="82"/>
        <v>-0.1033800055693036</v>
      </c>
      <c r="U144" s="7">
        <f t="shared" si="82"/>
        <v>-8.2029459078893141E-2</v>
      </c>
      <c r="V144" s="7">
        <f t="shared" si="82"/>
        <v>1.2229647180898473E-2</v>
      </c>
      <c r="W144" s="7">
        <f t="shared" si="82"/>
        <v>-4.8595235090617028E-2</v>
      </c>
      <c r="X144" s="7">
        <f t="shared" si="82"/>
        <v>-7.7341401332988391E-2</v>
      </c>
      <c r="Y144" s="7">
        <f t="shared" si="82"/>
        <v>-9.3668549175929039E-2</v>
      </c>
      <c r="Z144" s="7">
        <f t="shared" si="82"/>
        <v>-8.7990392016345953E-2</v>
      </c>
      <c r="AA144" s="7">
        <f t="shared" si="82"/>
        <v>-0.10477822071360821</v>
      </c>
      <c r="AB144" s="7">
        <f t="shared" si="82"/>
        <v>-5.2475431607843848E-2</v>
      </c>
      <c r="AC144" s="7">
        <f t="shared" si="82"/>
        <v>-0.10628246393459595</v>
      </c>
      <c r="AD144" s="7">
        <f t="shared" si="82"/>
        <v>-0.10358450152887544</v>
      </c>
      <c r="AE144" s="7">
        <f t="shared" si="82"/>
        <v>-6.1457119474407351E-2</v>
      </c>
      <c r="AF144" s="7">
        <f t="shared" si="82"/>
        <v>-4.8119815258287346E-2</v>
      </c>
      <c r="AG144" s="7">
        <f t="shared" si="82"/>
        <v>-0.10789143372732113</v>
      </c>
      <c r="AH144" s="7">
        <f t="shared" ref="AH144:BH144" si="83">AH43/AH42-1</f>
        <v>-5.5607948162932241E-2</v>
      </c>
      <c r="AI144" s="7">
        <f t="shared" si="83"/>
        <v>-6.8414103855329644E-2</v>
      </c>
      <c r="AJ144" s="7">
        <f t="shared" si="83"/>
        <v>-3.5126389897373933E-2</v>
      </c>
      <c r="AK144" s="7">
        <f t="shared" si="83"/>
        <v>-4.4963596408342021E-2</v>
      </c>
      <c r="AL144" s="7">
        <f t="shared" si="83"/>
        <v>-0.10256495060893178</v>
      </c>
      <c r="AM144" s="7">
        <f t="shared" si="83"/>
        <v>-0.11274446129409943</v>
      </c>
      <c r="AN144" s="7">
        <f t="shared" si="83"/>
        <v>-5.0129888987320292E-3</v>
      </c>
      <c r="AO144" s="7">
        <f t="shared" si="83"/>
        <v>2.6565961122129833E-2</v>
      </c>
      <c r="AP144" s="7">
        <f t="shared" si="83"/>
        <v>-1.645055897476122E-2</v>
      </c>
      <c r="AQ144" s="7">
        <f t="shared" si="83"/>
        <v>-0.11725161361563796</v>
      </c>
      <c r="AR144" s="7">
        <f t="shared" si="83"/>
        <v>6.3015253792974235E-2</v>
      </c>
      <c r="AS144" s="7">
        <f t="shared" si="83"/>
        <v>-6.4407282712676261E-3</v>
      </c>
      <c r="AT144" s="7">
        <f t="shared" si="83"/>
        <v>0.2574953673850251</v>
      </c>
      <c r="AU144" s="7">
        <f t="shared" si="83"/>
        <v>-9.3752910621414332E-2</v>
      </c>
      <c r="AV144" s="7">
        <f t="shared" si="83"/>
        <v>1.7986348883258785E-3</v>
      </c>
      <c r="AW144" s="7">
        <f t="shared" si="83"/>
        <v>-7.1928354321722066E-2</v>
      </c>
      <c r="AX144" s="7">
        <f t="shared" si="83"/>
        <v>-8.402311076986857E-3</v>
      </c>
      <c r="AY144" s="7">
        <f t="shared" si="83"/>
        <v>-5.6585752046678262E-2</v>
      </c>
      <c r="AZ144" s="7">
        <f t="shared" si="83"/>
        <v>-0.22881898014622903</v>
      </c>
      <c r="BA144" s="7">
        <f t="shared" si="83"/>
        <v>-9.6889920335661017E-2</v>
      </c>
      <c r="BB144" s="7">
        <f t="shared" si="83"/>
        <v>-7.1175811643240494E-2</v>
      </c>
      <c r="BC144" s="7">
        <f t="shared" si="83"/>
        <v>-3.5716494741209859E-2</v>
      </c>
      <c r="BD144" s="7">
        <f t="shared" si="83"/>
        <v>-7.9576676982648253E-2</v>
      </c>
      <c r="BE144" s="7">
        <f t="shared" si="83"/>
        <v>-9.4761468059720744E-2</v>
      </c>
      <c r="BF144" s="7" t="e">
        <f t="shared" si="83"/>
        <v>#DIV/0!</v>
      </c>
      <c r="BG144" s="7">
        <f t="shared" si="83"/>
        <v>-6.4471725864690965E-2</v>
      </c>
      <c r="BH144" s="7">
        <f t="shared" si="83"/>
        <v>-5.4067792430010253E-2</v>
      </c>
    </row>
    <row r="145" spans="1:60" s="7" customFormat="1" hidden="1" x14ac:dyDescent="0.2">
      <c r="A145" s="138">
        <f t="shared" si="65"/>
        <v>39263</v>
      </c>
      <c r="B145" s="16">
        <f t="shared" ref="B145:AG145" si="84">B44/B43-1</f>
        <v>1.0318747255276151E-2</v>
      </c>
      <c r="C145" s="16">
        <f t="shared" si="84"/>
        <v>8.0327901693146853E-3</v>
      </c>
      <c r="D145" s="7">
        <f t="shared" si="84"/>
        <v>5.238589157847251E-2</v>
      </c>
      <c r="E145" s="7">
        <f t="shared" si="84"/>
        <v>2.3527374210685625E-2</v>
      </c>
      <c r="F145" s="7">
        <f t="shared" si="84"/>
        <v>-3.6021141566782156E-3</v>
      </c>
      <c r="G145" s="7">
        <f t="shared" si="84"/>
        <v>-7.5921222392953958E-3</v>
      </c>
      <c r="H145" s="7">
        <f t="shared" si="84"/>
        <v>9.2627311671905854E-2</v>
      </c>
      <c r="I145" s="20">
        <f t="shared" si="84"/>
        <v>5.0455853449675736E-3</v>
      </c>
      <c r="J145" s="7">
        <f t="shared" si="84"/>
        <v>6.5110593365054203E-2</v>
      </c>
      <c r="K145" s="7">
        <f t="shared" si="84"/>
        <v>-1.8388496943774313E-2</v>
      </c>
      <c r="L145" s="7">
        <f t="shared" si="84"/>
        <v>0.52323075419990372</v>
      </c>
      <c r="M145" s="7">
        <f t="shared" si="84"/>
        <v>1.3818157037900569E-2</v>
      </c>
      <c r="N145" s="7">
        <f t="shared" si="84"/>
        <v>3.0695863429643255E-2</v>
      </c>
      <c r="O145" s="7">
        <f t="shared" si="84"/>
        <v>3.2396384016835089E-3</v>
      </c>
      <c r="P145" s="7">
        <f t="shared" si="84"/>
        <v>5.2865120531598642E-2</v>
      </c>
      <c r="Q145" s="7">
        <f t="shared" si="84"/>
        <v>-4.9239413667330423E-2</v>
      </c>
      <c r="R145" s="7">
        <f t="shared" si="84"/>
        <v>5.2389467563703107E-2</v>
      </c>
      <c r="S145" s="7">
        <f t="shared" si="84"/>
        <v>9.220143777426415E-3</v>
      </c>
      <c r="T145" s="7">
        <f t="shared" si="84"/>
        <v>3.4673485762992673E-2</v>
      </c>
      <c r="U145" s="7">
        <f t="shared" si="84"/>
        <v>4.1890455354812506E-2</v>
      </c>
      <c r="V145" s="7">
        <f t="shared" si="84"/>
        <v>-1.3446715074868387E-2</v>
      </c>
      <c r="W145" s="7">
        <f t="shared" si="84"/>
        <v>1.0127482565106538E-2</v>
      </c>
      <c r="X145" s="7">
        <f t="shared" si="84"/>
        <v>3.5941653825582565E-2</v>
      </c>
      <c r="Y145" s="7">
        <f t="shared" si="84"/>
        <v>0.11904467969725929</v>
      </c>
      <c r="Z145" s="7">
        <f t="shared" si="84"/>
        <v>0.10086651186364026</v>
      </c>
      <c r="AA145" s="7">
        <f t="shared" si="84"/>
        <v>0.15023477445370514</v>
      </c>
      <c r="AB145" s="7">
        <f t="shared" si="84"/>
        <v>2.9498515550460347E-2</v>
      </c>
      <c r="AC145" s="7">
        <f t="shared" si="84"/>
        <v>0.21287582511343528</v>
      </c>
      <c r="AD145" s="7">
        <f t="shared" si="84"/>
        <v>2.5427190386720477E-2</v>
      </c>
      <c r="AE145" s="7">
        <f t="shared" si="84"/>
        <v>2.3527374210685625E-2</v>
      </c>
      <c r="AF145" s="7">
        <f t="shared" si="84"/>
        <v>3.9177934060894426E-3</v>
      </c>
      <c r="AG145" s="7">
        <f t="shared" si="84"/>
        <v>1.1971829203408113E-2</v>
      </c>
      <c r="AH145" s="7">
        <f t="shared" ref="AH145:BH145" si="85">AH44/AH43-1</f>
        <v>2.8688669504167486E-2</v>
      </c>
      <c r="AI145" s="7">
        <f t="shared" si="85"/>
        <v>1.7394414160415872E-2</v>
      </c>
      <c r="AJ145" s="7">
        <f t="shared" si="85"/>
        <v>1.8767821166106646E-2</v>
      </c>
      <c r="AK145" s="7">
        <f t="shared" si="85"/>
        <v>1.6384803843394469E-3</v>
      </c>
      <c r="AL145" s="7">
        <f t="shared" si="85"/>
        <v>3.2926297579503716E-2</v>
      </c>
      <c r="AM145" s="7">
        <f t="shared" si="85"/>
        <v>5.7763976893244529E-2</v>
      </c>
      <c r="AN145" s="7">
        <f t="shared" si="85"/>
        <v>3.6721172077644582E-2</v>
      </c>
      <c r="AO145" s="7">
        <f t="shared" si="85"/>
        <v>3.0659971674798836E-2</v>
      </c>
      <c r="AP145" s="7">
        <f t="shared" si="85"/>
        <v>3.6745973333259796E-2</v>
      </c>
      <c r="AQ145" s="7">
        <f t="shared" si="85"/>
        <v>2.2824788707066279E-2</v>
      </c>
      <c r="AR145" s="7">
        <f t="shared" si="85"/>
        <v>-3.481692115559909E-2</v>
      </c>
      <c r="AS145" s="7">
        <f t="shared" si="85"/>
        <v>-1.0034895845222658E-2</v>
      </c>
      <c r="AT145" s="7">
        <f t="shared" si="85"/>
        <v>-0.22996449903600247</v>
      </c>
      <c r="AU145" s="7">
        <f t="shared" si="85"/>
        <v>2.30949601395527E-2</v>
      </c>
      <c r="AV145" s="7">
        <f t="shared" si="85"/>
        <v>-3.123538543634452E-2</v>
      </c>
      <c r="AW145" s="7">
        <f t="shared" si="85"/>
        <v>2.0171258557454275E-2</v>
      </c>
      <c r="AX145" s="7">
        <f t="shared" si="85"/>
        <v>-1.5449852165519973E-3</v>
      </c>
      <c r="AY145" s="7">
        <f t="shared" si="85"/>
        <v>4.9525637531816935E-2</v>
      </c>
      <c r="AZ145" s="7">
        <f t="shared" si="85"/>
        <v>0.1755723639950062</v>
      </c>
      <c r="BA145" s="7">
        <f t="shared" si="85"/>
        <v>2.4087163636454356E-2</v>
      </c>
      <c r="BB145" s="7">
        <f t="shared" si="85"/>
        <v>4.9324318429454284E-2</v>
      </c>
      <c r="BC145" s="7">
        <f t="shared" si="85"/>
        <v>5.2779592911761375E-2</v>
      </c>
      <c r="BD145" s="7">
        <f t="shared" si="85"/>
        <v>4.9448427425091257E-2</v>
      </c>
      <c r="BE145" s="7">
        <f t="shared" si="85"/>
        <v>5.4651212969801577E-2</v>
      </c>
      <c r="BF145" s="7" t="e">
        <f t="shared" si="85"/>
        <v>#DIV/0!</v>
      </c>
      <c r="BG145" s="7">
        <f t="shared" si="85"/>
        <v>4.8726388665261355E-2</v>
      </c>
      <c r="BH145" s="7">
        <f t="shared" si="85"/>
        <v>4.5148275291911455E-2</v>
      </c>
    </row>
    <row r="146" spans="1:60" s="7" customFormat="1" hidden="1" x14ac:dyDescent="0.2">
      <c r="A146" s="138">
        <f t="shared" si="65"/>
        <v>39355</v>
      </c>
      <c r="B146" s="16">
        <f t="shared" ref="B146:AG146" si="86">B45/B44-1</f>
        <v>-3.3722430729658748E-2</v>
      </c>
      <c r="C146" s="16">
        <f t="shared" si="86"/>
        <v>-3.618525607146994E-2</v>
      </c>
      <c r="D146" s="7">
        <f t="shared" si="86"/>
        <v>-5.802457237548786E-2</v>
      </c>
      <c r="E146" s="7">
        <f t="shared" si="86"/>
        <v>-7.555954187333036E-2</v>
      </c>
      <c r="F146" s="7">
        <f t="shared" si="86"/>
        <v>-2.0925569588083337E-2</v>
      </c>
      <c r="G146" s="7">
        <f t="shared" si="86"/>
        <v>-2.3873597029450799E-2</v>
      </c>
      <c r="H146" s="7">
        <f t="shared" si="86"/>
        <v>3.7358178577578283E-2</v>
      </c>
      <c r="I146" s="20">
        <f t="shared" si="86"/>
        <v>-3.5886571040718129E-2</v>
      </c>
      <c r="J146" s="7">
        <f t="shared" si="86"/>
        <v>-1.4356683559563432E-2</v>
      </c>
      <c r="K146" s="7">
        <f t="shared" si="86"/>
        <v>-2.5769585609239698E-2</v>
      </c>
      <c r="L146" s="7">
        <f t="shared" si="86"/>
        <v>1.5757126924961415</v>
      </c>
      <c r="M146" s="7">
        <f t="shared" si="86"/>
        <v>-5.646011564672504E-2</v>
      </c>
      <c r="N146" s="7">
        <f t="shared" si="86"/>
        <v>-1.9406024974256142E-2</v>
      </c>
      <c r="O146" s="7">
        <f t="shared" si="86"/>
        <v>1.4029857674475954E-2</v>
      </c>
      <c r="P146" s="7">
        <f t="shared" si="86"/>
        <v>-3.9916279760099593E-2</v>
      </c>
      <c r="Q146" s="7">
        <f t="shared" si="86"/>
        <v>-8.4617669735560064E-2</v>
      </c>
      <c r="R146" s="7">
        <f t="shared" si="86"/>
        <v>-8.6744139033909207E-2</v>
      </c>
      <c r="S146" s="7">
        <f t="shared" si="86"/>
        <v>-0.10348752693299146</v>
      </c>
      <c r="T146" s="7">
        <f t="shared" si="86"/>
        <v>-3.7184730978815805E-2</v>
      </c>
      <c r="U146" s="7">
        <f t="shared" si="86"/>
        <v>-1.9975449594031969E-2</v>
      </c>
      <c r="V146" s="7">
        <f t="shared" si="86"/>
        <v>-6.6160221330127333E-2</v>
      </c>
      <c r="W146" s="7">
        <f t="shared" si="86"/>
        <v>-3.7202451405097481E-2</v>
      </c>
      <c r="X146" s="7">
        <f t="shared" si="86"/>
        <v>-4.0047046854875035E-2</v>
      </c>
      <c r="Y146" s="7">
        <f t="shared" si="86"/>
        <v>-8.7647457636706116E-2</v>
      </c>
      <c r="Z146" s="7">
        <f t="shared" si="86"/>
        <v>-6.9005513168202026E-2</v>
      </c>
      <c r="AA146" s="7">
        <f t="shared" si="86"/>
        <v>-0.12121236748924147</v>
      </c>
      <c r="AB146" s="7">
        <f t="shared" si="86"/>
        <v>-2.1208161894801347E-2</v>
      </c>
      <c r="AC146" s="7">
        <f t="shared" si="86"/>
        <v>-0.18768683495077354</v>
      </c>
      <c r="AD146" s="7">
        <f t="shared" si="86"/>
        <v>-9.3310681337351431E-2</v>
      </c>
      <c r="AE146" s="7">
        <f t="shared" si="86"/>
        <v>-7.555954187333036E-2</v>
      </c>
      <c r="AF146" s="7">
        <f t="shared" si="86"/>
        <v>-8.1113050262169861E-2</v>
      </c>
      <c r="AG146" s="7">
        <f t="shared" si="86"/>
        <v>-7.4422569524408844E-2</v>
      </c>
      <c r="AH146" s="7">
        <f t="shared" ref="AH146:BH146" si="87">AH45/AH44-1</f>
        <v>-7.4874491423936096E-2</v>
      </c>
      <c r="AI146" s="7">
        <f t="shared" si="87"/>
        <v>-9.4784352782977255E-3</v>
      </c>
      <c r="AJ146" s="7">
        <f t="shared" si="87"/>
        <v>-5.679402285089008E-3</v>
      </c>
      <c r="AK146" s="7">
        <f t="shared" si="87"/>
        <v>-2.8869776635865096E-2</v>
      </c>
      <c r="AL146" s="7">
        <f t="shared" si="87"/>
        <v>1.1435219458727941E-2</v>
      </c>
      <c r="AM146" s="7">
        <f t="shared" si="87"/>
        <v>-3.1377090004419794E-2</v>
      </c>
      <c r="AN146" s="7">
        <f t="shared" si="87"/>
        <v>3.663532657904911E-2</v>
      </c>
      <c r="AO146" s="7">
        <f t="shared" si="87"/>
        <v>4.5057998732415561E-2</v>
      </c>
      <c r="AP146" s="7">
        <f t="shared" si="87"/>
        <v>3.1312322589285069E-2</v>
      </c>
      <c r="AQ146" s="7">
        <f t="shared" si="87"/>
        <v>-4.2692108314707822E-2</v>
      </c>
      <c r="AR146" s="7">
        <f t="shared" si="87"/>
        <v>3.3384176998002779E-2</v>
      </c>
      <c r="AS146" s="7">
        <f t="shared" si="87"/>
        <v>-3.7896958661048696E-2</v>
      </c>
      <c r="AT146" s="7">
        <f t="shared" si="87"/>
        <v>-6.3498953052095075E-2</v>
      </c>
      <c r="AU146" s="7">
        <f t="shared" si="87"/>
        <v>-2.3806006794170886E-2</v>
      </c>
      <c r="AV146" s="7">
        <f t="shared" si="87"/>
        <v>-5.3334722325000694E-2</v>
      </c>
      <c r="AW146" s="7">
        <f t="shared" si="87"/>
        <v>-5.3279973978043071E-2</v>
      </c>
      <c r="AX146" s="7">
        <f t="shared" si="87"/>
        <v>-4.6636904014864533E-2</v>
      </c>
      <c r="AY146" s="7">
        <f t="shared" si="87"/>
        <v>1.1925742341466039E-2</v>
      </c>
      <c r="AZ146" s="7">
        <f t="shared" si="87"/>
        <v>-4.3545187838173738E-2</v>
      </c>
      <c r="BA146" s="7">
        <f t="shared" si="87"/>
        <v>-6.9161815851703778E-3</v>
      </c>
      <c r="BB146" s="7">
        <f t="shared" si="87"/>
        <v>-1.4597055390152547E-2</v>
      </c>
      <c r="BC146" s="7">
        <f t="shared" si="87"/>
        <v>-3.2811785727694387E-3</v>
      </c>
      <c r="BD146" s="7">
        <f t="shared" si="87"/>
        <v>-5.8662701968544839E-3</v>
      </c>
      <c r="BE146" s="7">
        <f t="shared" si="87"/>
        <v>-1.6418603844790103E-2</v>
      </c>
      <c r="BF146" s="7" t="e">
        <f t="shared" si="87"/>
        <v>#DIV/0!</v>
      </c>
      <c r="BG146" s="7">
        <f t="shared" si="87"/>
        <v>-1.3758738523169112E-2</v>
      </c>
      <c r="BH146" s="7">
        <f t="shared" si="87"/>
        <v>-5.774623142368096E-3</v>
      </c>
    </row>
    <row r="147" spans="1:60" s="7" customFormat="1" ht="12" hidden="1" thickBot="1" x14ac:dyDescent="0.25">
      <c r="A147" s="139">
        <f t="shared" si="65"/>
        <v>39446</v>
      </c>
      <c r="B147" s="14">
        <f t="shared" ref="B147:AG147" si="88">B46/B45-1</f>
        <v>0.10346596253882989</v>
      </c>
      <c r="C147" s="14">
        <f t="shared" si="88"/>
        <v>0.10771084018157895</v>
      </c>
      <c r="D147" s="22">
        <f t="shared" si="88"/>
        <v>0.13034437397023457</v>
      </c>
      <c r="E147" s="22">
        <f t="shared" si="88"/>
        <v>0.15168315377062225</v>
      </c>
      <c r="F147" s="22">
        <f t="shared" si="88"/>
        <v>9.0620674950105062E-2</v>
      </c>
      <c r="G147" s="22">
        <f t="shared" si="88"/>
        <v>9.6058155439170845E-2</v>
      </c>
      <c r="H147" s="22">
        <f t="shared" si="88"/>
        <v>-1.3406356734605551E-2</v>
      </c>
      <c r="I147" s="23">
        <f t="shared" si="88"/>
        <v>0.10694339597286362</v>
      </c>
      <c r="J147" s="22">
        <f t="shared" si="88"/>
        <v>7.1266641613201509E-2</v>
      </c>
      <c r="K147" s="22">
        <f t="shared" si="88"/>
        <v>0.10021950003783719</v>
      </c>
      <c r="L147" s="22">
        <f t="shared" si="88"/>
        <v>-0.579923522193031</v>
      </c>
      <c r="M147" s="22">
        <f t="shared" si="88"/>
        <v>0.17821991744244281</v>
      </c>
      <c r="N147" s="22">
        <f t="shared" si="88"/>
        <v>0.16078464688455418</v>
      </c>
      <c r="O147" s="22">
        <f t="shared" si="88"/>
        <v>8.7496594453587706E-2</v>
      </c>
      <c r="P147" s="22">
        <f t="shared" si="88"/>
        <v>0.12682705020851781</v>
      </c>
      <c r="Q147" s="22">
        <f t="shared" si="88"/>
        <v>9.9371648927042422E-2</v>
      </c>
      <c r="R147" s="22">
        <f t="shared" si="88"/>
        <v>0.1638161729905756</v>
      </c>
      <c r="S147" s="22">
        <f t="shared" si="88"/>
        <v>0.19366537392299255</v>
      </c>
      <c r="T147" s="22">
        <f t="shared" si="88"/>
        <v>0.15087767267366692</v>
      </c>
      <c r="U147" s="22">
        <f t="shared" si="88"/>
        <v>0.10200845558944516</v>
      </c>
      <c r="V147" s="22">
        <f t="shared" si="88"/>
        <v>9.4350385963457573E-2</v>
      </c>
      <c r="W147" s="22">
        <f t="shared" si="88"/>
        <v>0.12633616961212102</v>
      </c>
      <c r="X147" s="22">
        <f t="shared" si="88"/>
        <v>0.12232226689202763</v>
      </c>
      <c r="Y147" s="22">
        <f t="shared" si="88"/>
        <v>0.11007793854164261</v>
      </c>
      <c r="Z147" s="22">
        <f t="shared" si="88"/>
        <v>9.430568180894161E-2</v>
      </c>
      <c r="AA147" s="22">
        <f t="shared" si="88"/>
        <v>0.13615761834132245</v>
      </c>
      <c r="AB147" s="22">
        <f t="shared" si="88"/>
        <v>9.1371854342687353E-2</v>
      </c>
      <c r="AC147" s="22">
        <f t="shared" si="88"/>
        <v>0.15232511657153647</v>
      </c>
      <c r="AD147" s="22">
        <f t="shared" si="88"/>
        <v>0.22389102035474284</v>
      </c>
      <c r="AE147" s="22">
        <f t="shared" si="88"/>
        <v>0.15168315377062225</v>
      </c>
      <c r="AF147" s="22">
        <f t="shared" si="88"/>
        <v>0.17315403104517646</v>
      </c>
      <c r="AG147" s="22">
        <f t="shared" si="88"/>
        <v>0.20512887510960609</v>
      </c>
      <c r="AH147" s="22">
        <f t="shared" ref="AH147:BH147" si="89">AH46/AH45-1</f>
        <v>0.13862040042202173</v>
      </c>
      <c r="AI147" s="22">
        <f t="shared" si="89"/>
        <v>9.255203576575588E-2</v>
      </c>
      <c r="AJ147" s="22">
        <f t="shared" si="89"/>
        <v>4.914270777239893E-2</v>
      </c>
      <c r="AK147" s="22">
        <f t="shared" si="89"/>
        <v>0.1079707626636135</v>
      </c>
      <c r="AL147" s="22">
        <f t="shared" si="89"/>
        <v>9.1694600120731495E-2</v>
      </c>
      <c r="AM147" s="22">
        <f t="shared" si="89"/>
        <v>0.12843530087736843</v>
      </c>
      <c r="AN147" s="22">
        <f t="shared" si="89"/>
        <v>-4.1969857764395213E-2</v>
      </c>
      <c r="AO147" s="22">
        <f t="shared" si="89"/>
        <v>-6.0138774229726133E-2</v>
      </c>
      <c r="AP147" s="22">
        <f t="shared" si="89"/>
        <v>-3.10199057355246E-2</v>
      </c>
      <c r="AQ147" s="22">
        <f t="shared" si="89"/>
        <v>0.18195214880869082</v>
      </c>
      <c r="AR147" s="22">
        <f t="shared" si="89"/>
        <v>-8.8676692352515074E-3</v>
      </c>
      <c r="AS147" s="22">
        <f t="shared" si="89"/>
        <v>7.7264441584858012E-2</v>
      </c>
      <c r="AT147" s="22">
        <f t="shared" si="89"/>
        <v>0.16508426261355313</v>
      </c>
      <c r="AU147" s="22">
        <f t="shared" si="89"/>
        <v>0.11983128553324462</v>
      </c>
      <c r="AV147" s="22">
        <f t="shared" si="89"/>
        <v>0.13192785151495245</v>
      </c>
      <c r="AW147" s="22">
        <f t="shared" si="89"/>
        <v>0.14564819387773409</v>
      </c>
      <c r="AX147" s="22">
        <f t="shared" si="89"/>
        <v>0.10124117408380329</v>
      </c>
      <c r="AY147" s="22">
        <f t="shared" si="89"/>
        <v>2.9845723411099367E-2</v>
      </c>
      <c r="AZ147" s="22">
        <f t="shared" si="89"/>
        <v>0.17908385310718411</v>
      </c>
      <c r="BA147" s="22">
        <f t="shared" si="89"/>
        <v>0.10523888830780193</v>
      </c>
      <c r="BB147" s="22">
        <f t="shared" si="89"/>
        <v>7.3122896219647293E-2</v>
      </c>
      <c r="BC147" s="22">
        <f t="shared" si="89"/>
        <v>1.4978751835826642E-2</v>
      </c>
      <c r="BD147" s="22">
        <f t="shared" si="89"/>
        <v>6.6888137111722923E-2</v>
      </c>
      <c r="BE147" s="22">
        <f t="shared" si="89"/>
        <v>8.2564533532081485E-2</v>
      </c>
      <c r="BF147" s="22" t="e">
        <f t="shared" si="89"/>
        <v>#DIV/0!</v>
      </c>
      <c r="BG147" s="22">
        <f t="shared" si="89"/>
        <v>5.885308771215203E-2</v>
      </c>
      <c r="BH147" s="22">
        <f t="shared" si="89"/>
        <v>4.1392378668446472E-2</v>
      </c>
    </row>
    <row r="148" spans="1:60" s="7" customFormat="1" hidden="1" x14ac:dyDescent="0.2">
      <c r="A148" s="140">
        <f t="shared" si="65"/>
        <v>39537</v>
      </c>
      <c r="B148" s="16">
        <f t="shared" ref="B148:AG148" si="90">B47/B46-1</f>
        <v>-4.5506586490205336E-2</v>
      </c>
      <c r="C148" s="16">
        <f t="shared" si="90"/>
        <v>-4.343889761937203E-2</v>
      </c>
      <c r="D148" s="7">
        <f t="shared" si="90"/>
        <v>-7.3087424851460692E-2</v>
      </c>
      <c r="E148" s="7">
        <f t="shared" si="90"/>
        <v>-4.5254939304713915E-2</v>
      </c>
      <c r="F148" s="7">
        <f t="shared" si="90"/>
        <v>-3.6281886807726815E-2</v>
      </c>
      <c r="G148" s="7">
        <f t="shared" si="90"/>
        <v>-3.2846101999232769E-2</v>
      </c>
      <c r="H148" s="7">
        <f t="shared" si="90"/>
        <v>-0.10885120669298765</v>
      </c>
      <c r="I148" s="20">
        <f t="shared" si="90"/>
        <v>-4.0480617498008353E-2</v>
      </c>
      <c r="J148" s="7">
        <f t="shared" si="90"/>
        <v>-9.2172632952083444E-2</v>
      </c>
      <c r="K148" s="7">
        <f t="shared" si="90"/>
        <v>-2.2957199052243249E-2</v>
      </c>
      <c r="L148" s="7">
        <f t="shared" si="90"/>
        <v>-0.36289785768351224</v>
      </c>
      <c r="M148" s="7">
        <f t="shared" si="90"/>
        <v>-9.3014289182712151E-2</v>
      </c>
      <c r="N148" s="7">
        <f t="shared" si="90"/>
        <v>-0.1221556795678217</v>
      </c>
      <c r="O148" s="7">
        <f t="shared" si="90"/>
        <v>-6.8835882127964765E-2</v>
      </c>
      <c r="P148" s="7">
        <f t="shared" si="90"/>
        <v>-0.10069568423206621</v>
      </c>
      <c r="Q148" s="7">
        <f t="shared" si="90"/>
        <v>0.11534244370954538</v>
      </c>
      <c r="R148" s="7">
        <f t="shared" si="90"/>
        <v>-7.2862940977451607E-2</v>
      </c>
      <c r="S148" s="7">
        <f t="shared" si="90"/>
        <v>-9.1414098365416363E-2</v>
      </c>
      <c r="T148" s="7">
        <f t="shared" si="90"/>
        <v>-0.10338855246799539</v>
      </c>
      <c r="U148" s="7">
        <f t="shared" si="90"/>
        <v>-7.7402359435974843E-2</v>
      </c>
      <c r="V148" s="7">
        <f t="shared" si="90"/>
        <v>3.8887438344484604E-2</v>
      </c>
      <c r="W148" s="7">
        <f t="shared" si="90"/>
        <v>-5.0392622812143073E-2</v>
      </c>
      <c r="X148" s="7">
        <f t="shared" si="90"/>
        <v>-7.6978428534810406E-2</v>
      </c>
      <c r="Y148" s="7">
        <f t="shared" si="90"/>
        <v>-6.360649910791405E-2</v>
      </c>
      <c r="Z148" s="7">
        <f t="shared" si="90"/>
        <v>-4.2232644630863403E-2</v>
      </c>
      <c r="AA148" s="7">
        <f t="shared" si="90"/>
        <v>-0.10126329346677676</v>
      </c>
      <c r="AB148" s="7">
        <f t="shared" si="90"/>
        <v>-6.0111035907794097E-2</v>
      </c>
      <c r="AC148" s="7">
        <f t="shared" si="90"/>
        <v>-4.4438074202995059E-2</v>
      </c>
      <c r="AD148" s="7">
        <f t="shared" si="90"/>
        <v>-8.8097342899901787E-2</v>
      </c>
      <c r="AE148" s="7">
        <f t="shared" si="90"/>
        <v>-4.5254939304713915E-2</v>
      </c>
      <c r="AF148" s="7">
        <f t="shared" si="90"/>
        <v>-4.2500550924320035E-2</v>
      </c>
      <c r="AG148" s="7">
        <f t="shared" si="90"/>
        <v>-6.8392181722620515E-2</v>
      </c>
      <c r="AH148" s="7">
        <f t="shared" ref="AH148:BH148" si="91">AH47/AH46-1</f>
        <v>-4.1960322786161575E-2</v>
      </c>
      <c r="AI148" s="7">
        <f t="shared" si="91"/>
        <v>-6.1305812074712418E-2</v>
      </c>
      <c r="AJ148" s="7">
        <f t="shared" si="91"/>
        <v>-3.4001374631955295E-2</v>
      </c>
      <c r="AK148" s="7">
        <f t="shared" si="91"/>
        <v>-3.9407860695726882E-2</v>
      </c>
      <c r="AL148" s="7">
        <f t="shared" si="91"/>
        <v>-9.2968083851929895E-2</v>
      </c>
      <c r="AM148" s="7">
        <f t="shared" si="91"/>
        <v>-0.11351782618664152</v>
      </c>
      <c r="AN148" s="7">
        <f t="shared" si="91"/>
        <v>-3.8942456324146946E-3</v>
      </c>
      <c r="AO148" s="7">
        <f t="shared" si="91"/>
        <v>2.0359193653774366E-2</v>
      </c>
      <c r="AP148" s="7">
        <f t="shared" si="91"/>
        <v>-1.2064899595979339E-2</v>
      </c>
      <c r="AQ148" s="7">
        <f t="shared" si="91"/>
        <v>-0.11586406435341412</v>
      </c>
      <c r="AR148" s="7">
        <f t="shared" si="91"/>
        <v>6.3089976997746655E-2</v>
      </c>
      <c r="AS148" s="7">
        <f t="shared" si="91"/>
        <v>1.1635900113417641E-2</v>
      </c>
      <c r="AT148" s="7">
        <f t="shared" si="91"/>
        <v>0.18356854911640963</v>
      </c>
      <c r="AU148" s="7">
        <f t="shared" si="91"/>
        <v>-8.9423726630633138E-2</v>
      </c>
      <c r="AV148" s="7">
        <f t="shared" si="91"/>
        <v>6.3942792530833348E-3</v>
      </c>
      <c r="AW148" s="7">
        <f t="shared" si="91"/>
        <v>-7.4956649244347084E-2</v>
      </c>
      <c r="AX148" s="7">
        <f t="shared" si="91"/>
        <v>-1.7478291971263382E-2</v>
      </c>
      <c r="AY148" s="7">
        <f t="shared" si="91"/>
        <v>-6.0371262126124647E-2</v>
      </c>
      <c r="AZ148" s="7">
        <f t="shared" si="91"/>
        <v>-0.23583020396287535</v>
      </c>
      <c r="BA148" s="7">
        <f t="shared" si="91"/>
        <v>-9.2464394856593413E-2</v>
      </c>
      <c r="BB148" s="7">
        <f t="shared" si="91"/>
        <v>-7.3708214079046042E-2</v>
      </c>
      <c r="BC148" s="7">
        <f t="shared" si="91"/>
        <v>-3.5867788011321733E-2</v>
      </c>
      <c r="BD148" s="7">
        <f t="shared" si="91"/>
        <v>-8.0310701143793684E-2</v>
      </c>
      <c r="BE148" s="7">
        <f t="shared" si="91"/>
        <v>-8.7582462232620562E-2</v>
      </c>
      <c r="BF148" s="7" t="e">
        <f t="shared" si="91"/>
        <v>#DIV/0!</v>
      </c>
      <c r="BG148" s="7">
        <f t="shared" si="91"/>
        <v>-6.5527224306214382E-2</v>
      </c>
      <c r="BH148" s="7">
        <f t="shared" si="91"/>
        <v>-5.5530805363128377E-2</v>
      </c>
    </row>
    <row r="149" spans="1:60" s="7" customFormat="1" hidden="1" x14ac:dyDescent="0.2">
      <c r="A149" s="138">
        <f t="shared" si="65"/>
        <v>39629</v>
      </c>
      <c r="B149" s="16">
        <f t="shared" ref="B149:AG149" si="92">B48/B47-1</f>
        <v>8.1909199328313864E-3</v>
      </c>
      <c r="C149" s="16">
        <f t="shared" si="92"/>
        <v>6.3385693514634855E-3</v>
      </c>
      <c r="D149" s="7">
        <f t="shared" si="92"/>
        <v>4.5686499318646323E-2</v>
      </c>
      <c r="E149" s="7">
        <f t="shared" si="92"/>
        <v>1.7667202111219193E-2</v>
      </c>
      <c r="F149" s="7">
        <f t="shared" si="92"/>
        <v>-3.7939677276284112E-3</v>
      </c>
      <c r="G149" s="7">
        <f t="shared" si="92"/>
        <v>-7.0226858999281605E-3</v>
      </c>
      <c r="H149" s="7">
        <f t="shared" si="92"/>
        <v>7.3258541292053447E-2</v>
      </c>
      <c r="I149" s="20">
        <f t="shared" si="92"/>
        <v>3.7419313254316577E-3</v>
      </c>
      <c r="J149" s="7">
        <f t="shared" si="92"/>
        <v>5.4205701215473079E-2</v>
      </c>
      <c r="K149" s="7">
        <f t="shared" si="92"/>
        <v>-1.6164294430084714E-2</v>
      </c>
      <c r="L149" s="7">
        <f t="shared" si="92"/>
        <v>0.5769857947913799</v>
      </c>
      <c r="M149" s="7">
        <f t="shared" si="92"/>
        <v>2.7521348314073268E-2</v>
      </c>
      <c r="N149" s="7">
        <f t="shared" si="92"/>
        <v>3.3735947575086467E-2</v>
      </c>
      <c r="O149" s="7">
        <f t="shared" si="92"/>
        <v>1.3248677695594901E-2</v>
      </c>
      <c r="P149" s="7">
        <f t="shared" si="92"/>
        <v>5.7078454823757729E-2</v>
      </c>
      <c r="Q149" s="7">
        <f t="shared" si="92"/>
        <v>-8.8934700965470181E-2</v>
      </c>
      <c r="R149" s="7">
        <f t="shared" si="92"/>
        <v>5.4802740232809066E-2</v>
      </c>
      <c r="S149" s="7">
        <f t="shared" si="92"/>
        <v>1.2446485859953338E-2</v>
      </c>
      <c r="T149" s="7">
        <f t="shared" si="92"/>
        <v>3.7509312574406595E-2</v>
      </c>
      <c r="U149" s="7">
        <f t="shared" si="92"/>
        <v>4.4541605227290004E-2</v>
      </c>
      <c r="V149" s="7">
        <f t="shared" si="92"/>
        <v>-2.2997358360050235E-2</v>
      </c>
      <c r="W149" s="7">
        <f t="shared" si="92"/>
        <v>4.7038857265091494E-3</v>
      </c>
      <c r="X149" s="7">
        <f t="shared" si="92"/>
        <v>4.3656465802172306E-2</v>
      </c>
      <c r="Y149" s="7">
        <f t="shared" si="92"/>
        <v>9.7694229515145725E-2</v>
      </c>
      <c r="Z149" s="7">
        <f t="shared" si="92"/>
        <v>6.7294039783093229E-2</v>
      </c>
      <c r="AA149" s="7">
        <f t="shared" si="92"/>
        <v>0.14862611867821385</v>
      </c>
      <c r="AB149" s="7">
        <f t="shared" si="92"/>
        <v>3.3480990066401262E-2</v>
      </c>
      <c r="AC149" s="7">
        <f t="shared" si="92"/>
        <v>0.14314097954706884</v>
      </c>
      <c r="AD149" s="7">
        <f t="shared" si="92"/>
        <v>-1.0617077846080236E-2</v>
      </c>
      <c r="AE149" s="7">
        <f t="shared" si="92"/>
        <v>1.7667202111219193E-2</v>
      </c>
      <c r="AF149" s="7">
        <f t="shared" si="92"/>
        <v>7.343003282709315E-4</v>
      </c>
      <c r="AG149" s="7">
        <f t="shared" si="92"/>
        <v>-5.6320925401101007E-3</v>
      </c>
      <c r="AH149" s="7">
        <f t="shared" ref="AH149:BH149" si="93">AH48/AH47-1</f>
        <v>2.4712133354802157E-2</v>
      </c>
      <c r="AI149" s="7">
        <f t="shared" si="93"/>
        <v>1.3137783203880815E-2</v>
      </c>
      <c r="AJ149" s="7">
        <f t="shared" si="93"/>
        <v>1.6461996294295567E-2</v>
      </c>
      <c r="AK149" s="7">
        <f t="shared" si="93"/>
        <v>-2.9678321570172361E-3</v>
      </c>
      <c r="AL149" s="7">
        <f t="shared" si="93"/>
        <v>2.8609661095509553E-2</v>
      </c>
      <c r="AM149" s="7">
        <f t="shared" si="93"/>
        <v>6.3680411916862134E-2</v>
      </c>
      <c r="AN149" s="7">
        <f t="shared" si="93"/>
        <v>3.4021964240878999E-2</v>
      </c>
      <c r="AO149" s="7">
        <f t="shared" si="93"/>
        <v>2.9018621275655354E-2</v>
      </c>
      <c r="AP149" s="7">
        <f t="shared" si="93"/>
        <v>3.3751350995655738E-2</v>
      </c>
      <c r="AQ149" s="7">
        <f t="shared" si="93"/>
        <v>9.12190209241448E-3</v>
      </c>
      <c r="AR149" s="7">
        <f t="shared" si="93"/>
        <v>-3.6841952683035584E-2</v>
      </c>
      <c r="AS149" s="7">
        <f t="shared" si="93"/>
        <v>-1.9718602388082207E-2</v>
      </c>
      <c r="AT149" s="7">
        <f t="shared" si="93"/>
        <v>-0.20295945844072327</v>
      </c>
      <c r="AU149" s="7">
        <f t="shared" si="93"/>
        <v>1.8126050472127675E-2</v>
      </c>
      <c r="AV149" s="7">
        <f t="shared" si="93"/>
        <v>-3.6431052363691818E-2</v>
      </c>
      <c r="AW149" s="7">
        <f t="shared" si="93"/>
        <v>2.2170668249148262E-2</v>
      </c>
      <c r="AX149" s="7">
        <f t="shared" si="93"/>
        <v>-4.4709280672492469E-3</v>
      </c>
      <c r="AY149" s="7">
        <f t="shared" si="93"/>
        <v>3.2485940662637214E-2</v>
      </c>
      <c r="AZ149" s="7">
        <f t="shared" si="93"/>
        <v>0.17828870201226032</v>
      </c>
      <c r="BA149" s="7">
        <f t="shared" si="93"/>
        <v>2.5285145946275511E-2</v>
      </c>
      <c r="BB149" s="7">
        <f t="shared" si="93"/>
        <v>4.3884493356228127E-2</v>
      </c>
      <c r="BC149" s="7">
        <f t="shared" si="93"/>
        <v>3.0496292649674572E-2</v>
      </c>
      <c r="BD149" s="7">
        <f t="shared" si="93"/>
        <v>5.8908736885058488E-2</v>
      </c>
      <c r="BE149" s="7">
        <f t="shared" si="93"/>
        <v>6.3269274195284053E-2</v>
      </c>
      <c r="BF149" s="7" t="e">
        <f t="shared" si="93"/>
        <v>#DIV/0!</v>
      </c>
      <c r="BG149" s="7">
        <f t="shared" si="93"/>
        <v>3.9875156718975902E-2</v>
      </c>
      <c r="BH149" s="7">
        <f t="shared" si="93"/>
        <v>3.8045806262613224E-2</v>
      </c>
    </row>
    <row r="150" spans="1:60" s="7" customFormat="1" hidden="1" x14ac:dyDescent="0.2">
      <c r="A150" s="138">
        <f t="shared" si="65"/>
        <v>39721</v>
      </c>
      <c r="B150" s="16">
        <f t="shared" ref="B150:AG150" si="94">B49/B48-1</f>
        <v>-3.3767595179285514E-2</v>
      </c>
      <c r="C150" s="16">
        <f t="shared" si="94"/>
        <v>-3.6449793552842613E-2</v>
      </c>
      <c r="D150" s="7">
        <f t="shared" si="94"/>
        <v>-5.6758989612179067E-2</v>
      </c>
      <c r="E150" s="7">
        <f t="shared" si="94"/>
        <v>-7.7965494655023226E-2</v>
      </c>
      <c r="F150" s="7">
        <f t="shared" si="94"/>
        <v>-2.1360331521969922E-2</v>
      </c>
      <c r="G150" s="7">
        <f t="shared" si="94"/>
        <v>-2.4633278422035443E-2</v>
      </c>
      <c r="H150" s="7">
        <f t="shared" si="94"/>
        <v>4.4453097595991808E-2</v>
      </c>
      <c r="I150" s="20">
        <f t="shared" si="94"/>
        <v>-3.6671527307380658E-2</v>
      </c>
      <c r="J150" s="7">
        <f t="shared" si="94"/>
        <v>-5.8624548731058823E-3</v>
      </c>
      <c r="K150" s="7">
        <f t="shared" si="94"/>
        <v>-2.7863282646154564E-2</v>
      </c>
      <c r="L150" s="7">
        <f t="shared" si="94"/>
        <v>1.4914562528572795</v>
      </c>
      <c r="M150" s="7">
        <f t="shared" si="94"/>
        <v>-5.680002048551025E-2</v>
      </c>
      <c r="N150" s="7">
        <f t="shared" si="94"/>
        <v>-2.2987180197461043E-2</v>
      </c>
      <c r="O150" s="7">
        <f t="shared" si="94"/>
        <v>2.3176438355372309E-3</v>
      </c>
      <c r="P150" s="7">
        <f t="shared" si="94"/>
        <v>-3.999572185753153E-2</v>
      </c>
      <c r="Q150" s="7">
        <f t="shared" si="94"/>
        <v>-8.1609695316671615E-2</v>
      </c>
      <c r="R150" s="7">
        <f t="shared" si="94"/>
        <v>-8.9107412489837112E-2</v>
      </c>
      <c r="S150" s="7">
        <f t="shared" si="94"/>
        <v>-8.6314752940923167E-2</v>
      </c>
      <c r="T150" s="7">
        <f t="shared" si="94"/>
        <v>-3.7848229198161221E-2</v>
      </c>
      <c r="U150" s="7">
        <f t="shared" si="94"/>
        <v>-2.486945040716948E-2</v>
      </c>
      <c r="V150" s="7">
        <f t="shared" si="94"/>
        <v>-6.7114938038936645E-2</v>
      </c>
      <c r="W150" s="7">
        <f t="shared" si="94"/>
        <v>-3.446011384725356E-2</v>
      </c>
      <c r="X150" s="7">
        <f t="shared" si="94"/>
        <v>-4.9034522330910324E-2</v>
      </c>
      <c r="Y150" s="7">
        <f t="shared" si="94"/>
        <v>-8.8121326743495931E-2</v>
      </c>
      <c r="Z150" s="7">
        <f t="shared" si="94"/>
        <v>-7.0172388576813627E-2</v>
      </c>
      <c r="AA150" s="7">
        <f t="shared" si="94"/>
        <v>-0.11802542281293105</v>
      </c>
      <c r="AB150" s="7">
        <f t="shared" si="94"/>
        <v>-2.7604559980445864E-2</v>
      </c>
      <c r="AC150" s="7">
        <f t="shared" si="94"/>
        <v>-0.16046872167378567</v>
      </c>
      <c r="AD150" s="7">
        <f t="shared" si="94"/>
        <v>-6.1666286665861048E-2</v>
      </c>
      <c r="AE150" s="7">
        <f t="shared" si="94"/>
        <v>-7.7965494655023226E-2</v>
      </c>
      <c r="AF150" s="7">
        <f t="shared" si="94"/>
        <v>-9.641032993976828E-2</v>
      </c>
      <c r="AG150" s="7">
        <f t="shared" si="94"/>
        <v>-7.3002293024149734E-2</v>
      </c>
      <c r="AH150" s="7">
        <f t="shared" ref="AH150:BH150" si="95">AH49/AH48-1</f>
        <v>-7.5313559500107319E-2</v>
      </c>
      <c r="AI150" s="7">
        <f t="shared" si="95"/>
        <v>-8.6462917302964071E-3</v>
      </c>
      <c r="AJ150" s="7">
        <f t="shared" si="95"/>
        <v>-1.0288409866272663E-2</v>
      </c>
      <c r="AK150" s="7">
        <f t="shared" si="95"/>
        <v>-3.0669713342636462E-2</v>
      </c>
      <c r="AL150" s="7">
        <f t="shared" si="95"/>
        <v>1.6796899304645008E-2</v>
      </c>
      <c r="AM150" s="7">
        <f t="shared" si="95"/>
        <v>-3.7958924406204964E-2</v>
      </c>
      <c r="AN150" s="7">
        <f t="shared" si="95"/>
        <v>4.5135486188687235E-2</v>
      </c>
      <c r="AO150" s="7">
        <f t="shared" si="95"/>
        <v>4.3988749154690643E-2</v>
      </c>
      <c r="AP150" s="7">
        <f t="shared" si="95"/>
        <v>4.4246078122455401E-2</v>
      </c>
      <c r="AQ150" s="7">
        <f t="shared" si="95"/>
        <v>-3.6528507064290894E-2</v>
      </c>
      <c r="AR150" s="7">
        <f t="shared" si="95"/>
        <v>1.7546432495954667E-2</v>
      </c>
      <c r="AS150" s="7">
        <f t="shared" si="95"/>
        <v>-4.107886219011625E-2</v>
      </c>
      <c r="AT150" s="7">
        <f t="shared" si="95"/>
        <v>-6.4496555819789525E-2</v>
      </c>
      <c r="AU150" s="7">
        <f t="shared" si="95"/>
        <v>-3.539509975292332E-2</v>
      </c>
      <c r="AV150" s="7">
        <f t="shared" si="95"/>
        <v>-6.2749869551278814E-2</v>
      </c>
      <c r="AW150" s="7">
        <f t="shared" si="95"/>
        <v>-5.1399185532698288E-2</v>
      </c>
      <c r="AX150" s="7">
        <f t="shared" si="95"/>
        <v>-4.1376821552993159E-2</v>
      </c>
      <c r="AY150" s="7">
        <f t="shared" si="95"/>
        <v>1.0906931882422199E-2</v>
      </c>
      <c r="AZ150" s="7">
        <f t="shared" si="95"/>
        <v>-3.8164751805006558E-2</v>
      </c>
      <c r="BA150" s="7">
        <f t="shared" si="95"/>
        <v>-1.3603125856587739E-2</v>
      </c>
      <c r="BB150" s="7">
        <f t="shared" si="95"/>
        <v>-1.2053237624761737E-2</v>
      </c>
      <c r="BC150" s="7">
        <f t="shared" si="95"/>
        <v>1.5687772782419396E-2</v>
      </c>
      <c r="BD150" s="7">
        <f t="shared" si="95"/>
        <v>-1.5062043532800828E-3</v>
      </c>
      <c r="BE150" s="7">
        <f t="shared" si="95"/>
        <v>-2.2888695802378178E-2</v>
      </c>
      <c r="BF150" s="7" t="e">
        <f t="shared" si="95"/>
        <v>#DIV/0!</v>
      </c>
      <c r="BG150" s="7">
        <f t="shared" si="95"/>
        <v>-3.7503764183191013E-3</v>
      </c>
      <c r="BH150" s="7">
        <f t="shared" si="95"/>
        <v>6.113351073689488E-3</v>
      </c>
    </row>
    <row r="151" spans="1:60" s="7" customFormat="1" ht="12" hidden="1" thickBot="1" x14ac:dyDescent="0.25">
      <c r="A151" s="139">
        <f t="shared" si="65"/>
        <v>39812</v>
      </c>
      <c r="B151" s="14">
        <f t="shared" ref="B151:AG151" si="96">B50/B49-1</f>
        <v>0.1002024742565415</v>
      </c>
      <c r="C151" s="14">
        <f t="shared" si="96"/>
        <v>0.10387279310615583</v>
      </c>
      <c r="D151" s="22">
        <f t="shared" si="96"/>
        <v>0.1244809654921073</v>
      </c>
      <c r="E151" s="22">
        <f t="shared" si="96"/>
        <v>0.13729246811831985</v>
      </c>
      <c r="F151" s="22">
        <f t="shared" si="96"/>
        <v>8.9087646217462124E-2</v>
      </c>
      <c r="G151" s="22">
        <f t="shared" si="96"/>
        <v>9.3983844049779108E-2</v>
      </c>
      <c r="H151" s="22">
        <f t="shared" si="96"/>
        <v>-3.4062824738168906E-2</v>
      </c>
      <c r="I151" s="23">
        <f t="shared" si="96"/>
        <v>0.10301922034363487</v>
      </c>
      <c r="J151" s="22">
        <f t="shared" si="96"/>
        <v>7.7057272293657553E-2</v>
      </c>
      <c r="K151" s="22">
        <f t="shared" si="96"/>
        <v>9.7090210116623332E-2</v>
      </c>
      <c r="L151" s="22">
        <f t="shared" si="96"/>
        <v>-0.56316071887868335</v>
      </c>
      <c r="M151" s="22">
        <f t="shared" si="96"/>
        <v>0.17526179059513236</v>
      </c>
      <c r="N151" s="22">
        <f t="shared" si="96"/>
        <v>0.16694668518986533</v>
      </c>
      <c r="O151" s="22">
        <f t="shared" si="96"/>
        <v>8.3785852430051655E-2</v>
      </c>
      <c r="P151" s="22">
        <f t="shared" si="96"/>
        <v>0.11640058393670194</v>
      </c>
      <c r="Q151" s="22">
        <f t="shared" si="96"/>
        <v>0.10703107037059478</v>
      </c>
      <c r="R151" s="22">
        <f t="shared" si="96"/>
        <v>0.16317324455182636</v>
      </c>
      <c r="S151" s="22">
        <f t="shared" si="96"/>
        <v>0.18363717161787774</v>
      </c>
      <c r="T151" s="22">
        <f t="shared" si="96"/>
        <v>0.14060965491156718</v>
      </c>
      <c r="U151" s="22">
        <f t="shared" si="96"/>
        <v>7.9777930377465944E-2</v>
      </c>
      <c r="V151" s="22">
        <f t="shared" si="96"/>
        <v>9.5982777590424728E-2</v>
      </c>
      <c r="W151" s="22">
        <f t="shared" si="96"/>
        <v>0.11640760536827832</v>
      </c>
      <c r="X151" s="22">
        <f t="shared" si="96"/>
        <v>0.12504322998350337</v>
      </c>
      <c r="Y151" s="22">
        <f t="shared" si="96"/>
        <v>9.7658071959381365E-2</v>
      </c>
      <c r="Z151" s="22">
        <f t="shared" si="96"/>
        <v>7.330920778790162E-2</v>
      </c>
      <c r="AA151" s="22">
        <f t="shared" si="96"/>
        <v>0.13817339268517914</v>
      </c>
      <c r="AB151" s="22">
        <f t="shared" si="96"/>
        <v>8.7824730645612581E-2</v>
      </c>
      <c r="AC151" s="22">
        <f t="shared" si="96"/>
        <v>0.1644147839815584</v>
      </c>
      <c r="AD151" s="22">
        <f t="shared" si="96"/>
        <v>0.21145735169034485</v>
      </c>
      <c r="AE151" s="22">
        <f t="shared" si="96"/>
        <v>0.13729246811831985</v>
      </c>
      <c r="AF151" s="22">
        <f t="shared" si="96"/>
        <v>0.1691586153448581</v>
      </c>
      <c r="AG151" s="22">
        <f t="shared" si="96"/>
        <v>0.19493552949839632</v>
      </c>
      <c r="AH151" s="22">
        <f t="shared" ref="AH151:BH151" si="97">AH50/AH49-1</f>
        <v>0.12196029230213057</v>
      </c>
      <c r="AI151" s="22">
        <f t="shared" si="97"/>
        <v>8.7780749595576468E-2</v>
      </c>
      <c r="AJ151" s="22">
        <f t="shared" si="97"/>
        <v>4.1806310567328531E-2</v>
      </c>
      <c r="AK151" s="22">
        <f t="shared" si="97"/>
        <v>0.10168868514080476</v>
      </c>
      <c r="AL151" s="22">
        <f t="shared" si="97"/>
        <v>8.9524020514846203E-2</v>
      </c>
      <c r="AM151" s="22">
        <f t="shared" si="97"/>
        <v>0.14317529766900727</v>
      </c>
      <c r="AN151" s="22">
        <f t="shared" si="97"/>
        <v>-4.6383772237335585E-2</v>
      </c>
      <c r="AO151" s="22">
        <f t="shared" si="97"/>
        <v>-6.3890587346105199E-2</v>
      </c>
      <c r="AP151" s="22">
        <f t="shared" si="97"/>
        <v>-3.5551388136539241E-2</v>
      </c>
      <c r="AQ151" s="22">
        <f t="shared" si="97"/>
        <v>0.17851964140300081</v>
      </c>
      <c r="AR151" s="22">
        <f t="shared" si="97"/>
        <v>-8.6422899613696202E-3</v>
      </c>
      <c r="AS151" s="22">
        <f t="shared" si="97"/>
        <v>7.5315144873259854E-2</v>
      </c>
      <c r="AT151" s="22">
        <f t="shared" si="97"/>
        <v>0.14821569177493865</v>
      </c>
      <c r="AU151" s="22">
        <f t="shared" si="97"/>
        <v>0.12041814826612374</v>
      </c>
      <c r="AV151" s="22">
        <f t="shared" si="97"/>
        <v>0.12009464389558011</v>
      </c>
      <c r="AW151" s="22">
        <f t="shared" si="97"/>
        <v>0.15943743459695825</v>
      </c>
      <c r="AX151" s="22">
        <f t="shared" si="97"/>
        <v>9.3353747167457923E-2</v>
      </c>
      <c r="AY151" s="22">
        <f t="shared" si="97"/>
        <v>1.9932559610135625E-2</v>
      </c>
      <c r="AZ151" s="22">
        <f t="shared" si="97"/>
        <v>0.18341474682699532</v>
      </c>
      <c r="BA151" s="22">
        <f t="shared" si="97"/>
        <v>0.12756209984709166</v>
      </c>
      <c r="BB151" s="22">
        <f t="shared" si="97"/>
        <v>7.6938527380832067E-2</v>
      </c>
      <c r="BC151" s="22">
        <f t="shared" si="97"/>
        <v>1.9829410811765147E-2</v>
      </c>
      <c r="BD151" s="22">
        <f t="shared" si="97"/>
        <v>5.3124815910051915E-2</v>
      </c>
      <c r="BE151" s="22">
        <f t="shared" si="97"/>
        <v>8.1947927222036032E-2</v>
      </c>
      <c r="BF151" s="22" t="e">
        <f t="shared" si="97"/>
        <v>#DIV/0!</v>
      </c>
      <c r="BG151" s="22">
        <f t="shared" si="97"/>
        <v>6.8918435731660121E-2</v>
      </c>
      <c r="BH151" s="22">
        <f t="shared" si="97"/>
        <v>4.6666115780921391E-2</v>
      </c>
    </row>
    <row r="152" spans="1:60" s="7" customFormat="1" hidden="1" x14ac:dyDescent="0.2">
      <c r="A152" s="140">
        <f t="shared" si="65"/>
        <v>39902</v>
      </c>
      <c r="B152" s="16">
        <f t="shared" ref="B152:AG152" si="98">B51/B50-1</f>
        <v>-6.5297832602935535E-2</v>
      </c>
      <c r="C152" s="16">
        <f t="shared" si="98"/>
        <v>-6.5139833609651254E-2</v>
      </c>
      <c r="D152" s="7">
        <f t="shared" si="98"/>
        <v>-9.7729010446482301E-2</v>
      </c>
      <c r="E152" s="7">
        <f t="shared" si="98"/>
        <v>-6.4225937267878952E-2</v>
      </c>
      <c r="F152" s="7">
        <f t="shared" si="98"/>
        <v>-5.5034465361217366E-2</v>
      </c>
      <c r="G152" s="7">
        <f t="shared" si="98"/>
        <v>-5.427973499755212E-2</v>
      </c>
      <c r="H152" s="7">
        <f t="shared" si="98"/>
        <v>-0.11914070067185933</v>
      </c>
      <c r="I152" s="20">
        <f t="shared" si="98"/>
        <v>-6.0977933998411116E-2</v>
      </c>
      <c r="J152" s="7">
        <f t="shared" si="98"/>
        <v>-0.10087220139546937</v>
      </c>
      <c r="K152" s="7">
        <f t="shared" si="98"/>
        <v>-4.6130301477447011E-2</v>
      </c>
      <c r="L152" s="7">
        <f t="shared" si="98"/>
        <v>-0.36913413485678048</v>
      </c>
      <c r="M152" s="7">
        <f t="shared" si="98"/>
        <v>-0.1224498134381552</v>
      </c>
      <c r="N152" s="7">
        <f t="shared" si="98"/>
        <v>-0.13736733668484546</v>
      </c>
      <c r="O152" s="7">
        <f t="shared" si="98"/>
        <v>-7.6234861045484936E-2</v>
      </c>
      <c r="P152" s="7">
        <f t="shared" si="98"/>
        <v>-0.11056892589382217</v>
      </c>
      <c r="Q152" s="7">
        <f t="shared" si="98"/>
        <v>3.3650784889313501E-2</v>
      </c>
      <c r="R152" s="7">
        <f t="shared" si="98"/>
        <v>-9.6598571472007677E-2</v>
      </c>
      <c r="S152" s="7">
        <f t="shared" si="98"/>
        <v>-4.6713380041033314E-2</v>
      </c>
      <c r="T152" s="7">
        <f t="shared" si="98"/>
        <v>-0.12701871047268953</v>
      </c>
      <c r="U152" s="7">
        <f t="shared" si="98"/>
        <v>-0.1152292792043581</v>
      </c>
      <c r="V152" s="7">
        <f t="shared" si="98"/>
        <v>6.2968389815927228E-3</v>
      </c>
      <c r="W152" s="7">
        <f t="shared" si="98"/>
        <v>-6.5333615918360066E-2</v>
      </c>
      <c r="X152" s="7">
        <f t="shared" si="98"/>
        <v>-0.10587226925569859</v>
      </c>
      <c r="Y152" s="7">
        <f t="shared" si="98"/>
        <v>-0.10183460996216553</v>
      </c>
      <c r="Z152" s="7">
        <f t="shared" si="98"/>
        <v>-0.1056639246267238</v>
      </c>
      <c r="AA152" s="7">
        <f t="shared" si="98"/>
        <v>-9.8301342676444081E-2</v>
      </c>
      <c r="AB152" s="7">
        <f t="shared" si="98"/>
        <v>-6.6143338350477032E-2</v>
      </c>
      <c r="AC152" s="7">
        <f t="shared" si="98"/>
        <v>-0.11436804288759317</v>
      </c>
      <c r="AD152" s="7">
        <f t="shared" si="98"/>
        <v>-0.1091159196696998</v>
      </c>
      <c r="AE152" s="7">
        <f t="shared" si="98"/>
        <v>-6.4225937267878952E-2</v>
      </c>
      <c r="AF152" s="7">
        <f t="shared" si="98"/>
        <v>-6.8322174156456361E-2</v>
      </c>
      <c r="AG152" s="7">
        <f t="shared" si="98"/>
        <v>-0.10683686260994774</v>
      </c>
      <c r="AH152" s="7">
        <f t="shared" ref="AH152:BH152" si="99">AH51/AH50-1</f>
        <v>-5.5255145500263447E-2</v>
      </c>
      <c r="AI152" s="7">
        <f t="shared" si="99"/>
        <v>-7.6766670382412916E-2</v>
      </c>
      <c r="AJ152" s="7">
        <f t="shared" si="99"/>
        <v>-3.9454290647059409E-2</v>
      </c>
      <c r="AK152" s="7">
        <f t="shared" si="99"/>
        <v>-5.7358529216567367E-2</v>
      </c>
      <c r="AL152" s="7">
        <f t="shared" si="99"/>
        <v>-0.10708314447749434</v>
      </c>
      <c r="AM152" s="7">
        <f t="shared" si="99"/>
        <v>-0.12578838151031602</v>
      </c>
      <c r="AN152" s="7">
        <f t="shared" si="99"/>
        <v>-1.7146104095934422E-2</v>
      </c>
      <c r="AO152" s="7">
        <f t="shared" si="99"/>
        <v>1.0809254101189048E-2</v>
      </c>
      <c r="AP152" s="7">
        <f t="shared" si="99"/>
        <v>-2.6284228154718425E-2</v>
      </c>
      <c r="AQ152" s="7">
        <f t="shared" si="99"/>
        <v>-0.12370488384991685</v>
      </c>
      <c r="AR152" s="7">
        <f t="shared" si="99"/>
        <v>6.1526471502249214E-2</v>
      </c>
      <c r="AS152" s="7">
        <f t="shared" si="99"/>
        <v>-1.9890583650057359E-3</v>
      </c>
      <c r="AT152" s="7">
        <f t="shared" si="99"/>
        <v>9.2957934366373562E-2</v>
      </c>
      <c r="AU152" s="7">
        <f t="shared" si="99"/>
        <v>-0.1047697910586276</v>
      </c>
      <c r="AV152" s="7">
        <f t="shared" si="99"/>
        <v>-2.3593703590476411E-2</v>
      </c>
      <c r="AW152" s="7">
        <f t="shared" si="99"/>
        <v>-7.9636835256846727E-2</v>
      </c>
      <c r="AX152" s="7">
        <f t="shared" si="99"/>
        <v>-3.3904486393541711E-2</v>
      </c>
      <c r="AY152" s="7">
        <f t="shared" si="99"/>
        <v>-6.9227631752199703E-2</v>
      </c>
      <c r="AZ152" s="7">
        <f t="shared" si="99"/>
        <v>-0.25936836753899495</v>
      </c>
      <c r="BA152" s="7">
        <f t="shared" si="99"/>
        <v>-9.8373913130473944E-2</v>
      </c>
      <c r="BB152" s="7">
        <f t="shared" si="99"/>
        <v>-7.7565077052753839E-2</v>
      </c>
      <c r="BC152" s="7">
        <f t="shared" si="99"/>
        <v>-4.4302194398913808E-2</v>
      </c>
      <c r="BD152" s="7">
        <f t="shared" si="99"/>
        <v>-8.9797188707514408E-2</v>
      </c>
      <c r="BE152" s="7">
        <f t="shared" si="99"/>
        <v>-9.4273027749938509E-2</v>
      </c>
      <c r="BF152" s="7" t="e">
        <f t="shared" si="99"/>
        <v>#DIV/0!</v>
      </c>
      <c r="BG152" s="7">
        <f t="shared" si="99"/>
        <v>-7.3122747619575823E-2</v>
      </c>
      <c r="BH152" s="7">
        <f t="shared" si="99"/>
        <v>-5.8719138228308543E-2</v>
      </c>
    </row>
    <row r="153" spans="1:60" s="7" customFormat="1" hidden="1" x14ac:dyDescent="0.2">
      <c r="A153" s="138">
        <f t="shared" si="65"/>
        <v>39994</v>
      </c>
      <c r="B153" s="16">
        <f t="shared" ref="B153:AG153" si="100">B52/B51-1</f>
        <v>1.7529245935228976E-2</v>
      </c>
      <c r="C153" s="16">
        <f t="shared" si="100"/>
        <v>1.4967418980796232E-2</v>
      </c>
      <c r="D153" s="7">
        <f t="shared" si="100"/>
        <v>4.7577453453359952E-2</v>
      </c>
      <c r="E153" s="7">
        <f t="shared" si="100"/>
        <v>2.9636061539251468E-2</v>
      </c>
      <c r="F153" s="7">
        <f t="shared" si="100"/>
        <v>7.5949271434530008E-3</v>
      </c>
      <c r="G153" s="7">
        <f t="shared" si="100"/>
        <v>3.6592697629036497E-3</v>
      </c>
      <c r="H153" s="7">
        <f t="shared" si="100"/>
        <v>0.13181520974769767</v>
      </c>
      <c r="I153" s="20">
        <f t="shared" si="100"/>
        <v>1.434086447291727E-2</v>
      </c>
      <c r="J153" s="7">
        <f t="shared" si="100"/>
        <v>5.1354319841109053E-2</v>
      </c>
      <c r="K153" s="7">
        <f t="shared" si="100"/>
        <v>-3.4927111363205476E-3</v>
      </c>
      <c r="L153" s="7">
        <f t="shared" si="100"/>
        <v>0.57723284571236499</v>
      </c>
      <c r="M153" s="7">
        <f t="shared" si="100"/>
        <v>3.7942231415116767E-2</v>
      </c>
      <c r="N153" s="7">
        <f t="shared" si="100"/>
        <v>3.4514066776475616E-2</v>
      </c>
      <c r="O153" s="7">
        <f t="shared" si="100"/>
        <v>2.6613286939085601E-3</v>
      </c>
      <c r="P153" s="7">
        <f t="shared" si="100"/>
        <v>5.3989366927852389E-2</v>
      </c>
      <c r="Q153" s="7">
        <f t="shared" si="100"/>
        <v>1.1030670522096608E-2</v>
      </c>
      <c r="R153" s="7">
        <f t="shared" si="100"/>
        <v>4.8013992753229484E-2</v>
      </c>
      <c r="S153" s="7">
        <f t="shared" si="100"/>
        <v>-8.0052507799698303E-3</v>
      </c>
      <c r="T153" s="7">
        <f t="shared" si="100"/>
        <v>2.9803473727393337E-2</v>
      </c>
      <c r="U153" s="7">
        <f t="shared" si="100"/>
        <v>3.9680832239896047E-2</v>
      </c>
      <c r="V153" s="7">
        <f t="shared" si="100"/>
        <v>-3.2244837459787234E-2</v>
      </c>
      <c r="W153" s="7">
        <f t="shared" si="100"/>
        <v>1.9425600349722849E-3</v>
      </c>
      <c r="X153" s="7">
        <f t="shared" si="100"/>
        <v>3.0731756666900756E-2</v>
      </c>
      <c r="Y153" s="7">
        <f t="shared" si="100"/>
        <v>0.10717059321984612</v>
      </c>
      <c r="Z153" s="7">
        <f t="shared" si="100"/>
        <v>6.9153683009210765E-2</v>
      </c>
      <c r="AA153" s="7">
        <f t="shared" si="100"/>
        <v>0.15980549109418418</v>
      </c>
      <c r="AB153" s="7">
        <f t="shared" si="100"/>
        <v>2.4190814805492566E-2</v>
      </c>
      <c r="AC153" s="7">
        <f t="shared" si="100"/>
        <v>0.18501519106817121</v>
      </c>
      <c r="AD153" s="7">
        <f t="shared" si="100"/>
        <v>1.7513583068517136E-2</v>
      </c>
      <c r="AE153" s="7">
        <f t="shared" si="100"/>
        <v>2.9636061539251468E-2</v>
      </c>
      <c r="AF153" s="7">
        <f t="shared" si="100"/>
        <v>1.8319109523725841E-2</v>
      </c>
      <c r="AG153" s="7">
        <f t="shared" si="100"/>
        <v>2.8063702429913517E-2</v>
      </c>
      <c r="AH153" s="7">
        <f t="shared" ref="AH153:BH153" si="101">AH52/AH51-1</f>
        <v>3.2022306233383313E-2</v>
      </c>
      <c r="AI153" s="7">
        <f t="shared" si="101"/>
        <v>1.8370743270659018E-2</v>
      </c>
      <c r="AJ153" s="7">
        <f t="shared" si="101"/>
        <v>1.3766494486452396E-2</v>
      </c>
      <c r="AK153" s="7">
        <f t="shared" si="101"/>
        <v>-1.5191236325337032E-3</v>
      </c>
      <c r="AL153" s="7">
        <f t="shared" si="101"/>
        <v>4.0729814183819268E-2</v>
      </c>
      <c r="AM153" s="7">
        <f t="shared" si="101"/>
        <v>5.522925829686498E-2</v>
      </c>
      <c r="AN153" s="7">
        <f t="shared" si="101"/>
        <v>3.7924910718848404E-2</v>
      </c>
      <c r="AO153" s="7">
        <f t="shared" si="101"/>
        <v>2.3516154242174236E-2</v>
      </c>
      <c r="AP153" s="7">
        <f t="shared" si="101"/>
        <v>4.1712505529636568E-2</v>
      </c>
      <c r="AQ153" s="7">
        <f t="shared" si="101"/>
        <v>6.154137581319219E-3</v>
      </c>
      <c r="AR153" s="7">
        <f t="shared" si="101"/>
        <v>-5.5705961115628311E-2</v>
      </c>
      <c r="AS153" s="7">
        <f t="shared" si="101"/>
        <v>-2.6286596096763315E-2</v>
      </c>
      <c r="AT153" s="7">
        <f t="shared" si="101"/>
        <v>-0.12836756475931499</v>
      </c>
      <c r="AU153" s="7">
        <f t="shared" si="101"/>
        <v>3.5470784108081022E-2</v>
      </c>
      <c r="AV153" s="7">
        <f t="shared" si="101"/>
        <v>-2.3536573171664577E-2</v>
      </c>
      <c r="AW153" s="7">
        <f t="shared" si="101"/>
        <v>1.6698841752924576E-2</v>
      </c>
      <c r="AX153" s="7">
        <f t="shared" si="101"/>
        <v>8.3125677267692488E-4</v>
      </c>
      <c r="AY153" s="7">
        <f t="shared" si="101"/>
        <v>4.2282529332013041E-2</v>
      </c>
      <c r="AZ153" s="7">
        <f t="shared" si="101"/>
        <v>0.17961070150030145</v>
      </c>
      <c r="BA153" s="7">
        <f t="shared" si="101"/>
        <v>2.2158241075824758E-2</v>
      </c>
      <c r="BB153" s="7">
        <f t="shared" si="101"/>
        <v>4.4360595795064794E-2</v>
      </c>
      <c r="BC153" s="7">
        <f t="shared" si="101"/>
        <v>3.1398815113261591E-2</v>
      </c>
      <c r="BD153" s="7">
        <f t="shared" si="101"/>
        <v>6.0356088450227441E-2</v>
      </c>
      <c r="BE153" s="7">
        <f t="shared" si="101"/>
        <v>4.8805027032622128E-2</v>
      </c>
      <c r="BF153" s="7" t="e">
        <f t="shared" si="101"/>
        <v>#DIV/0!</v>
      </c>
      <c r="BG153" s="7">
        <f t="shared" si="101"/>
        <v>3.5326957842399587E-2</v>
      </c>
      <c r="BH153" s="7">
        <f t="shared" si="101"/>
        <v>2.7880875045608988E-2</v>
      </c>
    </row>
    <row r="154" spans="1:60" s="7" customFormat="1" hidden="1" x14ac:dyDescent="0.2">
      <c r="A154" s="138">
        <f t="shared" si="65"/>
        <v>40086</v>
      </c>
      <c r="B154" s="16">
        <f t="shared" ref="B154:AG154" si="102">B53/B52-1</f>
        <v>-3.6120100062092986E-2</v>
      </c>
      <c r="C154" s="16">
        <f t="shared" si="102"/>
        <v>-3.7753865285292232E-2</v>
      </c>
      <c r="D154" s="7">
        <f t="shared" si="102"/>
        <v>-5.1684323433727197E-2</v>
      </c>
      <c r="E154" s="7">
        <f t="shared" si="102"/>
        <v>-8.619509827787819E-2</v>
      </c>
      <c r="F154" s="7">
        <f t="shared" si="102"/>
        <v>-2.5482570499671064E-2</v>
      </c>
      <c r="G154" s="7">
        <f t="shared" si="102"/>
        <v>-2.7531574158649152E-2</v>
      </c>
      <c r="H154" s="7">
        <f t="shared" si="102"/>
        <v>4.2555123083585E-2</v>
      </c>
      <c r="I154" s="20">
        <f t="shared" si="102"/>
        <v>-3.9032320718438207E-2</v>
      </c>
      <c r="J154" s="7">
        <f t="shared" si="102"/>
        <v>-8.4831236609256289E-3</v>
      </c>
      <c r="K154" s="7">
        <f t="shared" si="102"/>
        <v>-3.0698712089435087E-2</v>
      </c>
      <c r="L154" s="7">
        <f t="shared" si="102"/>
        <v>1.4162590179360439</v>
      </c>
      <c r="M154" s="7">
        <f t="shared" si="102"/>
        <v>-6.2508395478876433E-2</v>
      </c>
      <c r="N154" s="7">
        <f t="shared" si="102"/>
        <v>-2.1181328724803605E-2</v>
      </c>
      <c r="O154" s="7">
        <f t="shared" si="102"/>
        <v>7.8354681247918556E-3</v>
      </c>
      <c r="P154" s="7">
        <f t="shared" si="102"/>
        <v>-4.0415954151522104E-2</v>
      </c>
      <c r="Q154" s="7">
        <f t="shared" si="102"/>
        <v>-9.9015819082748258E-2</v>
      </c>
      <c r="R154" s="7">
        <f t="shared" si="102"/>
        <v>-7.5284526573766719E-2</v>
      </c>
      <c r="S154" s="7">
        <f t="shared" si="102"/>
        <v>-7.8996908612924188E-2</v>
      </c>
      <c r="T154" s="7">
        <f t="shared" si="102"/>
        <v>-2.471963692062995E-2</v>
      </c>
      <c r="U154" s="7">
        <f t="shared" si="102"/>
        <v>-1.1799646051431578E-2</v>
      </c>
      <c r="V154" s="7">
        <f t="shared" si="102"/>
        <v>-5.0953703765167724E-2</v>
      </c>
      <c r="W154" s="7">
        <f t="shared" si="102"/>
        <v>-3.1614854027952943E-2</v>
      </c>
      <c r="X154" s="7">
        <f t="shared" si="102"/>
        <v>-3.8341069560129504E-2</v>
      </c>
      <c r="Y154" s="7">
        <f t="shared" si="102"/>
        <v>-8.3460483283164355E-2</v>
      </c>
      <c r="Z154" s="7">
        <f t="shared" si="102"/>
        <v>-5.3031441936795209E-2</v>
      </c>
      <c r="AA154" s="7">
        <f t="shared" si="102"/>
        <v>-0.1284397519999082</v>
      </c>
      <c r="AB154" s="7">
        <f t="shared" si="102"/>
        <v>-2.7765561559448093E-2</v>
      </c>
      <c r="AC154" s="7">
        <f t="shared" si="102"/>
        <v>-0.16004224634110509</v>
      </c>
      <c r="AD154" s="7">
        <f t="shared" si="102"/>
        <v>-7.35697689523378E-2</v>
      </c>
      <c r="AE154" s="7">
        <f t="shared" si="102"/>
        <v>-8.619509827787819E-2</v>
      </c>
      <c r="AF154" s="7">
        <f t="shared" si="102"/>
        <v>-9.2115014180997323E-2</v>
      </c>
      <c r="AG154" s="7">
        <f t="shared" si="102"/>
        <v>-9.4916194098628726E-2</v>
      </c>
      <c r="AH154" s="7">
        <f t="shared" ref="AH154:BH154" si="103">AH53/AH52-1</f>
        <v>-8.35599586313438E-2</v>
      </c>
      <c r="AI154" s="7">
        <f t="shared" si="103"/>
        <v>-1.3477420844363319E-2</v>
      </c>
      <c r="AJ154" s="7">
        <f t="shared" si="103"/>
        <v>-1.9916217752158349E-3</v>
      </c>
      <c r="AK154" s="7">
        <f t="shared" si="103"/>
        <v>-3.1456925646647149E-2</v>
      </c>
      <c r="AL154" s="7">
        <f t="shared" si="103"/>
        <v>3.7581227159739772E-3</v>
      </c>
      <c r="AM154" s="7">
        <f t="shared" si="103"/>
        <v>-3.9606152794164906E-2</v>
      </c>
      <c r="AN154" s="7">
        <f t="shared" si="103"/>
        <v>4.8319909757830404E-2</v>
      </c>
      <c r="AO154" s="7">
        <f t="shared" si="103"/>
        <v>5.711992206254668E-2</v>
      </c>
      <c r="AP154" s="7">
        <f t="shared" si="103"/>
        <v>4.3305548983224806E-2</v>
      </c>
      <c r="AQ154" s="7">
        <f t="shared" si="103"/>
        <v>-4.2572499252270357E-2</v>
      </c>
      <c r="AR154" s="7">
        <f t="shared" si="103"/>
        <v>2.8402077259598757E-2</v>
      </c>
      <c r="AS154" s="7">
        <f t="shared" si="103"/>
        <v>-2.7318602071404352E-2</v>
      </c>
      <c r="AT154" s="7">
        <f t="shared" si="103"/>
        <v>-7.6551440156110928E-2</v>
      </c>
      <c r="AU154" s="7">
        <f t="shared" si="103"/>
        <v>-2.5684146977548394E-2</v>
      </c>
      <c r="AV154" s="7">
        <f t="shared" si="103"/>
        <v>-6.1880991291427101E-2</v>
      </c>
      <c r="AW154" s="7">
        <f t="shared" si="103"/>
        <v>-5.9947685115685823E-2</v>
      </c>
      <c r="AX154" s="7">
        <f t="shared" si="103"/>
        <v>-5.2991999309178972E-2</v>
      </c>
      <c r="AY154" s="7">
        <f t="shared" si="103"/>
        <v>6.812103345740006E-3</v>
      </c>
      <c r="AZ154" s="7">
        <f t="shared" si="103"/>
        <v>-1.0619810445514077E-2</v>
      </c>
      <c r="BA154" s="7">
        <f t="shared" si="103"/>
        <v>-2.1944017113030623E-2</v>
      </c>
      <c r="BB154" s="7">
        <f t="shared" si="103"/>
        <v>-1.5177929862771E-2</v>
      </c>
      <c r="BC154" s="7">
        <f t="shared" si="103"/>
        <v>3.7166489563258409E-3</v>
      </c>
      <c r="BD154" s="7">
        <f t="shared" si="103"/>
        <v>-7.5018803913015075E-3</v>
      </c>
      <c r="BE154" s="7">
        <f t="shared" si="103"/>
        <v>-1.4957944090041031E-2</v>
      </c>
      <c r="BF154" s="7" t="e">
        <f t="shared" si="103"/>
        <v>#DIV/0!</v>
      </c>
      <c r="BG154" s="7">
        <f t="shared" si="103"/>
        <v>-1.1008576648505075E-2</v>
      </c>
      <c r="BH154" s="7">
        <f t="shared" si="103"/>
        <v>-5.967920105546809E-3</v>
      </c>
    </row>
    <row r="155" spans="1:60" s="7" customFormat="1" ht="12" hidden="1" thickBot="1" x14ac:dyDescent="0.25">
      <c r="A155" s="139">
        <f t="shared" si="65"/>
        <v>40177</v>
      </c>
      <c r="B155" s="14">
        <f t="shared" ref="B155:AG155" si="104">B54/B53-1</f>
        <v>0.10450628038668319</v>
      </c>
      <c r="C155" s="14">
        <f t="shared" si="104"/>
        <v>0.10825234911882031</v>
      </c>
      <c r="D155" s="22">
        <f t="shared" si="104"/>
        <v>0.12995915484907794</v>
      </c>
      <c r="E155" s="22">
        <f t="shared" si="104"/>
        <v>0.1586576089015117</v>
      </c>
      <c r="F155" s="22">
        <f t="shared" si="104"/>
        <v>9.186330756013783E-2</v>
      </c>
      <c r="G155" s="22">
        <f t="shared" si="104"/>
        <v>9.6624466876625403E-2</v>
      </c>
      <c r="H155" s="22">
        <f t="shared" si="104"/>
        <v>-2.9042314709186501E-2</v>
      </c>
      <c r="I155" s="23">
        <f t="shared" si="104"/>
        <v>0.10753277734827438</v>
      </c>
      <c r="J155" s="22">
        <f t="shared" si="104"/>
        <v>7.9986303496949684E-2</v>
      </c>
      <c r="K155" s="22">
        <f t="shared" si="104"/>
        <v>9.9811681807021158E-2</v>
      </c>
      <c r="L155" s="22">
        <f t="shared" si="104"/>
        <v>-0.5529579267854543</v>
      </c>
      <c r="M155" s="22">
        <f t="shared" si="104"/>
        <v>0.18107512031505157</v>
      </c>
      <c r="N155" s="22">
        <f t="shared" si="104"/>
        <v>0.17031462020453869</v>
      </c>
      <c r="O155" s="22">
        <f t="shared" si="104"/>
        <v>9.6443634822987789E-2</v>
      </c>
      <c r="P155" s="22">
        <f t="shared" si="104"/>
        <v>0.12765937114039683</v>
      </c>
      <c r="Q155" s="22">
        <f t="shared" si="104"/>
        <v>0.10415806395834148</v>
      </c>
      <c r="R155" s="22">
        <f t="shared" si="104"/>
        <v>0.15780925229882059</v>
      </c>
      <c r="S155" s="22">
        <f t="shared" si="104"/>
        <v>0.18566746134074896</v>
      </c>
      <c r="T155" s="22">
        <f t="shared" si="104"/>
        <v>0.15584140551806658</v>
      </c>
      <c r="U155" s="22">
        <f t="shared" si="104"/>
        <v>9.9752143237092472E-2</v>
      </c>
      <c r="V155" s="22">
        <f t="shared" si="104"/>
        <v>9.6263995202755526E-2</v>
      </c>
      <c r="W155" s="22">
        <f t="shared" si="104"/>
        <v>0.12403126536066478</v>
      </c>
      <c r="X155" s="22">
        <f t="shared" si="104"/>
        <v>0.1169036209655121</v>
      </c>
      <c r="Y155" s="22">
        <f t="shared" si="104"/>
        <v>9.5351284863254282E-2</v>
      </c>
      <c r="Z155" s="22">
        <f t="shared" si="104"/>
        <v>7.7395908951851E-2</v>
      </c>
      <c r="AA155" s="22">
        <f t="shared" si="104"/>
        <v>0.11870530177569494</v>
      </c>
      <c r="AB155" s="22">
        <f t="shared" si="104"/>
        <v>9.5195484311574319E-2</v>
      </c>
      <c r="AC155" s="22">
        <f t="shared" si="104"/>
        <v>0.14905967397094466</v>
      </c>
      <c r="AD155" s="22">
        <f t="shared" si="104"/>
        <v>0.21706363047543298</v>
      </c>
      <c r="AE155" s="22">
        <f t="shared" si="104"/>
        <v>0.1586576089015117</v>
      </c>
      <c r="AF155" s="22">
        <f t="shared" si="104"/>
        <v>0.18274223938020207</v>
      </c>
      <c r="AG155" s="22">
        <f t="shared" si="104"/>
        <v>0.20286816485415482</v>
      </c>
      <c r="AH155" s="22">
        <f t="shared" ref="AH155:BH155" si="105">AH54/AH53-1</f>
        <v>0.14703220917617088</v>
      </c>
      <c r="AI155" s="22">
        <f t="shared" si="105"/>
        <v>9.2203686646074479E-2</v>
      </c>
      <c r="AJ155" s="22">
        <f t="shared" si="105"/>
        <v>5.0225519268367824E-2</v>
      </c>
      <c r="AK155" s="22">
        <f t="shared" si="105"/>
        <v>0.10763060932444057</v>
      </c>
      <c r="AL155" s="22">
        <f t="shared" si="105"/>
        <v>9.2992557333560599E-2</v>
      </c>
      <c r="AM155" s="22">
        <f t="shared" si="105"/>
        <v>0.14063372166108334</v>
      </c>
      <c r="AN155" s="22">
        <f t="shared" si="105"/>
        <v>-4.3105821450137083E-2</v>
      </c>
      <c r="AO155" s="22">
        <f t="shared" si="105"/>
        <v>-7.3946582174140629E-2</v>
      </c>
      <c r="AP155" s="22">
        <f t="shared" si="105"/>
        <v>-2.7345448510767589E-2</v>
      </c>
      <c r="AQ155" s="22">
        <f t="shared" si="105"/>
        <v>0.19001379300019927</v>
      </c>
      <c r="AR155" s="22">
        <f t="shared" si="105"/>
        <v>-1.3019489332206202E-2</v>
      </c>
      <c r="AS155" s="22">
        <f t="shared" si="105"/>
        <v>6.8713497534555579E-2</v>
      </c>
      <c r="AT155" s="22">
        <f t="shared" si="105"/>
        <v>0.15445022860700397</v>
      </c>
      <c r="AU155" s="22">
        <f t="shared" si="105"/>
        <v>0.14897996538931646</v>
      </c>
      <c r="AV155" s="22">
        <f t="shared" si="105"/>
        <v>0.12518474491564047</v>
      </c>
      <c r="AW155" s="22">
        <f t="shared" si="105"/>
        <v>0.14497172556796767</v>
      </c>
      <c r="AX155" s="22">
        <f t="shared" si="105"/>
        <v>9.4741957556528478E-2</v>
      </c>
      <c r="AY155" s="22">
        <f t="shared" si="105"/>
        <v>3.645672984143089E-2</v>
      </c>
      <c r="AZ155" s="22">
        <f t="shared" si="105"/>
        <v>0.17003390468489021</v>
      </c>
      <c r="BA155" s="22">
        <f t="shared" si="105"/>
        <v>0.12692723554738206</v>
      </c>
      <c r="BB155" s="22">
        <f t="shared" si="105"/>
        <v>7.5433155264537088E-2</v>
      </c>
      <c r="BC155" s="22">
        <f t="shared" si="105"/>
        <v>3.7381390581907592E-2</v>
      </c>
      <c r="BD155" s="22">
        <f t="shared" si="105"/>
        <v>6.644507392943777E-2</v>
      </c>
      <c r="BE155" s="22">
        <f t="shared" si="105"/>
        <v>8.1383654818291795E-2</v>
      </c>
      <c r="BF155" s="22" t="e">
        <f t="shared" si="105"/>
        <v>#DIV/0!</v>
      </c>
      <c r="BG155" s="22">
        <f t="shared" si="105"/>
        <v>8.1605780422216778E-2</v>
      </c>
      <c r="BH155" s="22">
        <f t="shared" si="105"/>
        <v>7.1372871287558537E-2</v>
      </c>
    </row>
    <row r="156" spans="1:60" s="7" customFormat="1" hidden="1" x14ac:dyDescent="0.2">
      <c r="A156" s="140">
        <f t="shared" si="65"/>
        <v>40267</v>
      </c>
      <c r="B156" s="16">
        <f t="shared" ref="B156:AG156" si="106">B55/B54-1</f>
        <v>-5.6007826441831665E-2</v>
      </c>
      <c r="C156" s="16">
        <f t="shared" si="106"/>
        <v>-5.5097628076332339E-2</v>
      </c>
      <c r="D156" s="7">
        <f t="shared" si="106"/>
        <v>-8.0262609766953208E-2</v>
      </c>
      <c r="E156" s="7">
        <f t="shared" si="106"/>
        <v>-5.8728183050441252E-2</v>
      </c>
      <c r="F156" s="7">
        <f t="shared" si="106"/>
        <v>-4.8108485586590199E-2</v>
      </c>
      <c r="G156" s="7">
        <f t="shared" si="106"/>
        <v>-4.6563404957514432E-2</v>
      </c>
      <c r="H156" s="7">
        <f t="shared" si="106"/>
        <v>-9.1899799259137827E-2</v>
      </c>
      <c r="I156" s="20">
        <f t="shared" si="106"/>
        <v>-5.1307148702481764E-2</v>
      </c>
      <c r="J156" s="7">
        <f t="shared" si="106"/>
        <v>-9.5071043587617421E-2</v>
      </c>
      <c r="K156" s="7">
        <f t="shared" si="106"/>
        <v>-3.7901089488964868E-2</v>
      </c>
      <c r="L156" s="7">
        <f t="shared" si="106"/>
        <v>-0.41312513643303583</v>
      </c>
      <c r="M156" s="7">
        <f t="shared" si="106"/>
        <v>-9.6352847867519853E-2</v>
      </c>
      <c r="N156" s="7">
        <f t="shared" si="106"/>
        <v>-0.13634332162515173</v>
      </c>
      <c r="O156" s="7">
        <f t="shared" si="106"/>
        <v>-6.5142222786310433E-2</v>
      </c>
      <c r="P156" s="7">
        <f t="shared" si="106"/>
        <v>-0.10119414698478046</v>
      </c>
      <c r="Q156" s="7">
        <f t="shared" si="106"/>
        <v>-2.2595539795083441E-2</v>
      </c>
      <c r="R156" s="7">
        <f t="shared" si="106"/>
        <v>-6.4937691571202771E-2</v>
      </c>
      <c r="S156" s="7">
        <f t="shared" si="106"/>
        <v>-4.6432061250790579E-2</v>
      </c>
      <c r="T156" s="7">
        <f t="shared" si="106"/>
        <v>-0.10841874728454459</v>
      </c>
      <c r="U156" s="7">
        <f t="shared" si="106"/>
        <v>-7.9577195229950437E-2</v>
      </c>
      <c r="V156" s="7">
        <f t="shared" si="106"/>
        <v>2.9633990803085819E-2</v>
      </c>
      <c r="W156" s="7">
        <f t="shared" si="106"/>
        <v>-3.9780665595688269E-2</v>
      </c>
      <c r="X156" s="7">
        <f t="shared" si="106"/>
        <v>-8.3097553453053696E-2</v>
      </c>
      <c r="Y156" s="7">
        <f t="shared" si="106"/>
        <v>-6.3472155363110572E-2</v>
      </c>
      <c r="Z156" s="7">
        <f t="shared" si="106"/>
        <v>-3.797219856423939E-2</v>
      </c>
      <c r="AA156" s="7">
        <f t="shared" si="106"/>
        <v>-0.10120902237596774</v>
      </c>
      <c r="AB156" s="7">
        <f t="shared" si="106"/>
        <v>-5.6356585991390706E-2</v>
      </c>
      <c r="AC156" s="7">
        <f t="shared" si="106"/>
        <v>-0.11252771842766573</v>
      </c>
      <c r="AD156" s="7">
        <f t="shared" si="106"/>
        <v>-0.10635796552285592</v>
      </c>
      <c r="AE156" s="7">
        <f t="shared" si="106"/>
        <v>-5.8728183050441252E-2</v>
      </c>
      <c r="AF156" s="7">
        <f t="shared" si="106"/>
        <v>-5.5334463898686348E-2</v>
      </c>
      <c r="AG156" s="7">
        <f t="shared" si="106"/>
        <v>-0.10390438243121214</v>
      </c>
      <c r="AH156" s="7">
        <f t="shared" ref="AH156:BH156" si="107">AH55/AH54-1</f>
        <v>-5.1010095707891834E-2</v>
      </c>
      <c r="AI156" s="7">
        <f t="shared" si="107"/>
        <v>-6.9740424892726693E-2</v>
      </c>
      <c r="AJ156" s="7">
        <f t="shared" si="107"/>
        <v>-3.2796562050654621E-2</v>
      </c>
      <c r="AK156" s="7">
        <f t="shared" si="107"/>
        <v>-4.5984949939434139E-2</v>
      </c>
      <c r="AL156" s="7">
        <f t="shared" si="107"/>
        <v>-0.10204077002051737</v>
      </c>
      <c r="AM156" s="7">
        <f t="shared" si="107"/>
        <v>-0.12386331408974038</v>
      </c>
      <c r="AN156" s="7">
        <f t="shared" si="107"/>
        <v>-1.1114625405279743E-2</v>
      </c>
      <c r="AO156" s="7">
        <f t="shared" si="107"/>
        <v>2.1671710524141075E-2</v>
      </c>
      <c r="AP156" s="7">
        <f t="shared" si="107"/>
        <v>-2.2146007424380998E-2</v>
      </c>
      <c r="AQ156" s="7">
        <f t="shared" si="107"/>
        <v>-0.11374866724039079</v>
      </c>
      <c r="AR156" s="7">
        <f t="shared" si="107"/>
        <v>9.0237670359060829E-2</v>
      </c>
      <c r="AS156" s="7">
        <f t="shared" si="107"/>
        <v>-7.645166283120064E-4</v>
      </c>
      <c r="AT156" s="7">
        <f t="shared" si="107"/>
        <v>0.11893388188051368</v>
      </c>
      <c r="AU156" s="7">
        <f t="shared" si="107"/>
        <v>-9.9745875929796002E-2</v>
      </c>
      <c r="AV156" s="7">
        <f t="shared" si="107"/>
        <v>-1.3494535838897148E-2</v>
      </c>
      <c r="AW156" s="7">
        <f t="shared" si="107"/>
        <v>-6.7940870551600141E-2</v>
      </c>
      <c r="AX156" s="7">
        <f t="shared" si="107"/>
        <v>-1.6421510364603931E-2</v>
      </c>
      <c r="AY156" s="7">
        <f t="shared" si="107"/>
        <v>-5.3232752742420453E-2</v>
      </c>
      <c r="AZ156" s="7">
        <f t="shared" si="107"/>
        <v>-0.23619525019494059</v>
      </c>
      <c r="BA156" s="7">
        <f t="shared" si="107"/>
        <v>-0.10109882195353315</v>
      </c>
      <c r="BB156" s="7">
        <f t="shared" si="107"/>
        <v>-7.2927069644320275E-2</v>
      </c>
      <c r="BC156" s="7">
        <f t="shared" si="107"/>
        <v>-5.2767023614713859E-2</v>
      </c>
      <c r="BD156" s="7">
        <f t="shared" si="107"/>
        <v>-8.828792313222722E-2</v>
      </c>
      <c r="BE156" s="7">
        <f t="shared" si="107"/>
        <v>-8.8557407838062763E-2</v>
      </c>
      <c r="BF156" s="7" t="e">
        <f t="shared" si="107"/>
        <v>#DIV/0!</v>
      </c>
      <c r="BG156" s="7">
        <f t="shared" si="107"/>
        <v>-7.8431737078018315E-2</v>
      </c>
      <c r="BH156" s="7">
        <f t="shared" si="107"/>
        <v>-7.0648829380074663E-2</v>
      </c>
    </row>
    <row r="157" spans="1:60" s="7" customFormat="1" hidden="1" x14ac:dyDescent="0.2">
      <c r="A157" s="138">
        <f t="shared" si="65"/>
        <v>40359</v>
      </c>
      <c r="B157" s="16">
        <f t="shared" ref="B157:AG157" si="108">B56/B55-1</f>
        <v>2.0660346589916889E-2</v>
      </c>
      <c r="C157" s="16">
        <f t="shared" si="108"/>
        <v>1.8427346342451356E-2</v>
      </c>
      <c r="D157" s="7">
        <f t="shared" si="108"/>
        <v>5.4831306396049051E-2</v>
      </c>
      <c r="E157" s="7">
        <f t="shared" si="108"/>
        <v>2.9970526604462755E-2</v>
      </c>
      <c r="F157" s="7">
        <f t="shared" si="108"/>
        <v>1.0303042057051792E-2</v>
      </c>
      <c r="G157" s="7">
        <f t="shared" si="108"/>
        <v>6.6878693963958735E-3</v>
      </c>
      <c r="H157" s="7">
        <f t="shared" si="108"/>
        <v>0.13343300934401037</v>
      </c>
      <c r="I157" s="20">
        <f t="shared" si="108"/>
        <v>1.7802902856333569E-2</v>
      </c>
      <c r="J157" s="7">
        <f t="shared" si="108"/>
        <v>4.7751814426975736E-2</v>
      </c>
      <c r="K157" s="7">
        <f t="shared" si="108"/>
        <v>1.9293296399158777E-4</v>
      </c>
      <c r="L157" s="7">
        <f t="shared" si="108"/>
        <v>0.64559725910943944</v>
      </c>
      <c r="M157" s="7">
        <f t="shared" si="108"/>
        <v>3.6920923601109212E-2</v>
      </c>
      <c r="N157" s="7">
        <f t="shared" si="108"/>
        <v>3.0392001158763726E-2</v>
      </c>
      <c r="O157" s="7">
        <f t="shared" si="108"/>
        <v>1.6359652350239617E-3</v>
      </c>
      <c r="P157" s="7">
        <f t="shared" si="108"/>
        <v>5.7190297619612585E-2</v>
      </c>
      <c r="Q157" s="7">
        <f t="shared" si="108"/>
        <v>6.5468731854605666E-2</v>
      </c>
      <c r="R157" s="7">
        <f t="shared" si="108"/>
        <v>3.0064961652449318E-2</v>
      </c>
      <c r="S157" s="7">
        <f t="shared" si="108"/>
        <v>-2.7249832724082546E-2</v>
      </c>
      <c r="T157" s="7">
        <f t="shared" si="108"/>
        <v>4.7044610588041769E-2</v>
      </c>
      <c r="U157" s="7">
        <f t="shared" si="108"/>
        <v>5.6404246172597317E-2</v>
      </c>
      <c r="V157" s="7">
        <f t="shared" si="108"/>
        <v>-2.6520021839385954E-2</v>
      </c>
      <c r="W157" s="7">
        <f t="shared" si="108"/>
        <v>4.6220586757961257E-6</v>
      </c>
      <c r="X157" s="7">
        <f t="shared" si="108"/>
        <v>5.4664822644273636E-2</v>
      </c>
      <c r="Y157" s="7">
        <f t="shared" si="108"/>
        <v>0.12236853229831612</v>
      </c>
      <c r="Z157" s="7">
        <f t="shared" si="108"/>
        <v>8.6357031164958187E-2</v>
      </c>
      <c r="AA157" s="7">
        <f t="shared" si="108"/>
        <v>0.17276354353954537</v>
      </c>
      <c r="AB157" s="7">
        <f t="shared" si="108"/>
        <v>2.8400852883748051E-2</v>
      </c>
      <c r="AC157" s="7">
        <f t="shared" si="108"/>
        <v>0.21891738810833794</v>
      </c>
      <c r="AD157" s="7">
        <f t="shared" si="108"/>
        <v>-3.287344466626041E-3</v>
      </c>
      <c r="AE157" s="7">
        <f t="shared" si="108"/>
        <v>2.9970526604462755E-2</v>
      </c>
      <c r="AF157" s="7">
        <f t="shared" si="108"/>
        <v>1.5004693792645574E-2</v>
      </c>
      <c r="AG157" s="7">
        <f t="shared" si="108"/>
        <v>3.9923597621075002E-2</v>
      </c>
      <c r="AH157" s="7">
        <f t="shared" ref="AH157:BH157" si="109">AH56/AH55-1</f>
        <v>3.0543072980890429E-2</v>
      </c>
      <c r="AI157" s="7">
        <f t="shared" si="109"/>
        <v>1.6606354668478707E-2</v>
      </c>
      <c r="AJ157" s="7">
        <f t="shared" si="109"/>
        <v>1.6413947452967426E-2</v>
      </c>
      <c r="AK157" s="7">
        <f t="shared" si="109"/>
        <v>1.7276783463906487E-3</v>
      </c>
      <c r="AL157" s="7">
        <f t="shared" si="109"/>
        <v>3.178524054794285E-2</v>
      </c>
      <c r="AM157" s="7">
        <f t="shared" si="109"/>
        <v>6.4319876432873402E-2</v>
      </c>
      <c r="AN157" s="7">
        <f t="shared" si="109"/>
        <v>4.2493486405423386E-2</v>
      </c>
      <c r="AO157" s="7">
        <f t="shared" si="109"/>
        <v>3.5103014926699982E-2</v>
      </c>
      <c r="AP157" s="7">
        <f t="shared" si="109"/>
        <v>4.3075946314204527E-2</v>
      </c>
      <c r="AQ157" s="7">
        <f t="shared" si="109"/>
        <v>2.0797538444864871E-2</v>
      </c>
      <c r="AR157" s="7">
        <f t="shared" si="109"/>
        <v>-6.2421343740813429E-2</v>
      </c>
      <c r="AS157" s="7">
        <f t="shared" si="109"/>
        <v>1.1166483482176304E-2</v>
      </c>
      <c r="AT157" s="7">
        <f t="shared" si="109"/>
        <v>-0.12653638980314919</v>
      </c>
      <c r="AU157" s="7">
        <f t="shared" si="109"/>
        <v>3.75675282744794E-2</v>
      </c>
      <c r="AV157" s="7">
        <f t="shared" si="109"/>
        <v>-1.9750895515732836E-2</v>
      </c>
      <c r="AW157" s="7">
        <f t="shared" si="109"/>
        <v>2.1570556348394776E-2</v>
      </c>
      <c r="AX157" s="7">
        <f t="shared" si="109"/>
        <v>7.0584713944588096E-4</v>
      </c>
      <c r="AY157" s="7">
        <f t="shared" si="109"/>
        <v>5.4217007987393151E-2</v>
      </c>
      <c r="AZ157" s="7">
        <f t="shared" si="109"/>
        <v>0.14882721686492495</v>
      </c>
      <c r="BA157" s="7">
        <f t="shared" si="109"/>
        <v>1.9759165075822649E-2</v>
      </c>
      <c r="BB157" s="7">
        <f t="shared" si="109"/>
        <v>3.9926621391209727E-2</v>
      </c>
      <c r="BC157" s="7">
        <f t="shared" si="109"/>
        <v>3.3430580509149044E-2</v>
      </c>
      <c r="BD157" s="7">
        <f t="shared" si="109"/>
        <v>6.2380819433693224E-2</v>
      </c>
      <c r="BE157" s="7">
        <f t="shared" si="109"/>
        <v>4.6080086139438814E-2</v>
      </c>
      <c r="BF157" s="7" t="e">
        <f t="shared" si="109"/>
        <v>#DIV/0!</v>
      </c>
      <c r="BG157" s="7">
        <f t="shared" si="109"/>
        <v>3.594596809611339E-2</v>
      </c>
      <c r="BH157" s="7">
        <f t="shared" si="109"/>
        <v>2.8783309758729114E-2</v>
      </c>
    </row>
    <row r="158" spans="1:60" s="7" customFormat="1" hidden="1" x14ac:dyDescent="0.2">
      <c r="A158" s="138">
        <f t="shared" si="65"/>
        <v>40451</v>
      </c>
      <c r="B158" s="16">
        <f t="shared" ref="B158:AG158" si="110">B57/B56-1</f>
        <v>-4.0779908086428396E-2</v>
      </c>
      <c r="C158" s="16">
        <f t="shared" si="110"/>
        <v>-4.2391825633748437E-2</v>
      </c>
      <c r="D158" s="7">
        <f t="shared" si="110"/>
        <v>-6.0613002613542522E-2</v>
      </c>
      <c r="E158" s="7">
        <f t="shared" si="110"/>
        <v>-7.8307111764211013E-2</v>
      </c>
      <c r="F158" s="7">
        <f t="shared" si="110"/>
        <v>-3.0563094688001002E-2</v>
      </c>
      <c r="G158" s="7">
        <f t="shared" si="110"/>
        <v>-3.2525199842241337E-2</v>
      </c>
      <c r="H158" s="7">
        <f t="shared" si="110"/>
        <v>2.4849170314455549E-2</v>
      </c>
      <c r="I158" s="20">
        <f t="shared" si="110"/>
        <v>-4.4384400235653043E-2</v>
      </c>
      <c r="J158" s="7">
        <f t="shared" si="110"/>
        <v>-9.1752645436504743E-3</v>
      </c>
      <c r="K158" s="7">
        <f t="shared" si="110"/>
        <v>-3.6691300108624647E-2</v>
      </c>
      <c r="L158" s="7">
        <f t="shared" si="110"/>
        <v>1.3040911996859581</v>
      </c>
      <c r="M158" s="7">
        <f t="shared" si="110"/>
        <v>-7.2888544411011336E-2</v>
      </c>
      <c r="N158" s="7">
        <f t="shared" si="110"/>
        <v>-2.9562999319741046E-2</v>
      </c>
      <c r="O158" s="7">
        <f t="shared" si="110"/>
        <v>6.9639077045926534E-3</v>
      </c>
      <c r="P158" s="7">
        <f t="shared" si="110"/>
        <v>-4.8866472583254605E-2</v>
      </c>
      <c r="Q158" s="7">
        <f t="shared" si="110"/>
        <v>-8.9240079006828399E-2</v>
      </c>
      <c r="R158" s="7">
        <f t="shared" si="110"/>
        <v>-8.0668203681302564E-2</v>
      </c>
      <c r="S158" s="7">
        <f t="shared" si="110"/>
        <v>-7.4250138353291195E-2</v>
      </c>
      <c r="T158" s="7">
        <f t="shared" si="110"/>
        <v>-4.9848127938696862E-2</v>
      </c>
      <c r="U158" s="7">
        <f t="shared" si="110"/>
        <v>-2.0392577417184365E-2</v>
      </c>
      <c r="V158" s="7">
        <f t="shared" si="110"/>
        <v>-6.1420686040720152E-2</v>
      </c>
      <c r="W158" s="7">
        <f t="shared" si="110"/>
        <v>-4.0874835892421246E-2</v>
      </c>
      <c r="X158" s="7">
        <f t="shared" si="110"/>
        <v>-3.4428652248640446E-2</v>
      </c>
      <c r="Y158" s="7">
        <f t="shared" si="110"/>
        <v>-8.9898767344526398E-2</v>
      </c>
      <c r="Z158" s="7">
        <f t="shared" si="110"/>
        <v>-5.9201937574679842E-2</v>
      </c>
      <c r="AA158" s="7">
        <f t="shared" si="110"/>
        <v>-0.13212762805584144</v>
      </c>
      <c r="AB158" s="7">
        <f t="shared" si="110"/>
        <v>-3.3222611956265635E-2</v>
      </c>
      <c r="AC158" s="7">
        <f t="shared" si="110"/>
        <v>-0.18211906237669384</v>
      </c>
      <c r="AD158" s="7">
        <f t="shared" si="110"/>
        <v>-6.1266926285168277E-2</v>
      </c>
      <c r="AE158" s="7">
        <f t="shared" si="110"/>
        <v>-7.8307111764211013E-2</v>
      </c>
      <c r="AF158" s="7">
        <f t="shared" si="110"/>
        <v>-8.1733132526440433E-2</v>
      </c>
      <c r="AG158" s="7">
        <f t="shared" si="110"/>
        <v>-8.3053867994693276E-2</v>
      </c>
      <c r="AH158" s="7">
        <f t="shared" ref="AH158:BH158" si="111">AH57/AH56-1</f>
        <v>-7.676200481139861E-2</v>
      </c>
      <c r="AI158" s="7">
        <f t="shared" si="111"/>
        <v>-1.5048056339627136E-2</v>
      </c>
      <c r="AJ158" s="7">
        <f t="shared" si="111"/>
        <v>-1.1907602869622225E-2</v>
      </c>
      <c r="AK158" s="7">
        <f t="shared" si="111"/>
        <v>-3.285192750298116E-2</v>
      </c>
      <c r="AL158" s="7">
        <f t="shared" si="111"/>
        <v>3.2927157643083405E-3</v>
      </c>
      <c r="AM158" s="7">
        <f t="shared" si="111"/>
        <v>-4.8488538546617943E-2</v>
      </c>
      <c r="AN158" s="7">
        <f t="shared" si="111"/>
        <v>4.4252398533469961E-2</v>
      </c>
      <c r="AO158" s="7">
        <f t="shared" si="111"/>
        <v>5.5747098848775822E-2</v>
      </c>
      <c r="AP158" s="7">
        <f t="shared" si="111"/>
        <v>3.8112095428732395E-2</v>
      </c>
      <c r="AQ158" s="7">
        <f t="shared" si="111"/>
        <v>-4.4841992044879597E-2</v>
      </c>
      <c r="AR158" s="7">
        <f t="shared" si="111"/>
        <v>4.2807183727497033E-2</v>
      </c>
      <c r="AS158" s="7">
        <f t="shared" si="111"/>
        <v>-5.2343883289065585E-2</v>
      </c>
      <c r="AT158" s="7">
        <f t="shared" si="111"/>
        <v>-9.1494074679211002E-2</v>
      </c>
      <c r="AU158" s="7">
        <f t="shared" si="111"/>
        <v>-3.0472034456190067E-2</v>
      </c>
      <c r="AV158" s="7">
        <f t="shared" si="111"/>
        <v>-6.5819637745466508E-2</v>
      </c>
      <c r="AW158" s="7">
        <f t="shared" si="111"/>
        <v>-6.0719257633480184E-2</v>
      </c>
      <c r="AX158" s="7">
        <f t="shared" si="111"/>
        <v>-4.5407047532118217E-2</v>
      </c>
      <c r="AY158" s="7">
        <f t="shared" si="111"/>
        <v>-3.1280343485435846E-3</v>
      </c>
      <c r="AZ158" s="7">
        <f t="shared" si="111"/>
        <v>-1.3974771915126749E-2</v>
      </c>
      <c r="BA158" s="7">
        <f t="shared" si="111"/>
        <v>-1.6525506847457794E-2</v>
      </c>
      <c r="BB158" s="7">
        <f t="shared" si="111"/>
        <v>-1.9674396499360647E-2</v>
      </c>
      <c r="BC158" s="7">
        <f t="shared" si="111"/>
        <v>2.9120634340196183E-3</v>
      </c>
      <c r="BD158" s="7">
        <f t="shared" si="111"/>
        <v>-1.3594031713166754E-2</v>
      </c>
      <c r="BE158" s="7">
        <f t="shared" si="111"/>
        <v>-1.9608482790952175E-2</v>
      </c>
      <c r="BF158" s="7" t="e">
        <f t="shared" si="111"/>
        <v>#DIV/0!</v>
      </c>
      <c r="BG158" s="7">
        <f t="shared" si="111"/>
        <v>-1.2771144075592322E-2</v>
      </c>
      <c r="BH158" s="7">
        <f t="shared" si="111"/>
        <v>-4.6040871692142327E-3</v>
      </c>
    </row>
    <row r="159" spans="1:60" s="7" customFormat="1" ht="12" hidden="1" thickBot="1" x14ac:dyDescent="0.25">
      <c r="A159" s="139">
        <f t="shared" si="65"/>
        <v>40542</v>
      </c>
      <c r="B159" s="14">
        <f t="shared" ref="B159:AG159" si="112">B58/B57-1</f>
        <v>0.10174080641893246</v>
      </c>
      <c r="C159" s="14">
        <f t="shared" si="112"/>
        <v>0.1058097300446259</v>
      </c>
      <c r="D159" s="22">
        <f t="shared" si="112"/>
        <v>0.13325279537915935</v>
      </c>
      <c r="E159" s="22">
        <f t="shared" si="112"/>
        <v>0.14359892731770985</v>
      </c>
      <c r="F159" s="22">
        <f t="shared" si="112"/>
        <v>8.8682293520685906E-2</v>
      </c>
      <c r="G159" s="22">
        <f t="shared" si="112"/>
        <v>9.3776228510396686E-2</v>
      </c>
      <c r="H159" s="22">
        <f t="shared" si="112"/>
        <v>-2.0943351803546784E-2</v>
      </c>
      <c r="I159" s="23">
        <f t="shared" si="112"/>
        <v>0.10603140560194757</v>
      </c>
      <c r="J159" s="22">
        <f t="shared" si="112"/>
        <v>6.4077637035777846E-2</v>
      </c>
      <c r="K159" s="22">
        <f t="shared" si="112"/>
        <v>9.8965632062959497E-2</v>
      </c>
      <c r="L159" s="22">
        <f t="shared" si="112"/>
        <v>-0.5614638691841064</v>
      </c>
      <c r="M159" s="22">
        <f t="shared" si="112"/>
        <v>0.18912173916573805</v>
      </c>
      <c r="N159" s="22">
        <f t="shared" si="112"/>
        <v>0.17479055144847511</v>
      </c>
      <c r="O159" s="22">
        <f t="shared" si="112"/>
        <v>9.5109926300418923E-2</v>
      </c>
      <c r="P159" s="22">
        <f t="shared" si="112"/>
        <v>0.12936240416018352</v>
      </c>
      <c r="Q159" s="22">
        <f t="shared" si="112"/>
        <v>9.8915988940243116E-2</v>
      </c>
      <c r="R159" s="22">
        <f t="shared" si="112"/>
        <v>0.15230991371842295</v>
      </c>
      <c r="S159" s="22">
        <f t="shared" si="112"/>
        <v>0.17206200483135792</v>
      </c>
      <c r="T159" s="22">
        <f t="shared" si="112"/>
        <v>0.1591261406966622</v>
      </c>
      <c r="U159" s="22">
        <f t="shared" si="112"/>
        <v>9.7320955650570307E-2</v>
      </c>
      <c r="V159" s="22">
        <f t="shared" si="112"/>
        <v>9.7854899176890164E-2</v>
      </c>
      <c r="W159" s="22">
        <f t="shared" si="112"/>
        <v>0.13017675284622254</v>
      </c>
      <c r="X159" s="22">
        <f t="shared" si="112"/>
        <v>0.12158204625480251</v>
      </c>
      <c r="Y159" s="22">
        <f t="shared" si="112"/>
        <v>0.10991591072469875</v>
      </c>
      <c r="Z159" s="22">
        <f t="shared" si="112"/>
        <v>8.6336621110893352E-2</v>
      </c>
      <c r="AA159" s="22">
        <f t="shared" si="112"/>
        <v>0.1433824872167877</v>
      </c>
      <c r="AB159" s="22">
        <f t="shared" si="112"/>
        <v>9.3193659562711195E-2</v>
      </c>
      <c r="AC159" s="22">
        <f t="shared" si="112"/>
        <v>0.15602226003289399</v>
      </c>
      <c r="AD159" s="22">
        <f t="shared" si="112"/>
        <v>0.2294751687424621</v>
      </c>
      <c r="AE159" s="22">
        <f t="shared" si="112"/>
        <v>0.14359892731770985</v>
      </c>
      <c r="AF159" s="22">
        <f t="shared" si="112"/>
        <v>0.16917426156706528</v>
      </c>
      <c r="AG159" s="22">
        <f t="shared" si="112"/>
        <v>0.22069230038590559</v>
      </c>
      <c r="AH159" s="22">
        <f t="shared" ref="AH159:BH159" si="113">AH58/AH57-1</f>
        <v>0.12579213444373005</v>
      </c>
      <c r="AI159" s="22">
        <f t="shared" si="113"/>
        <v>9.1334835822738158E-2</v>
      </c>
      <c r="AJ159" s="22">
        <f t="shared" si="113"/>
        <v>4.7407148849029301E-2</v>
      </c>
      <c r="AK159" s="22">
        <f t="shared" si="113"/>
        <v>0.10487770002596353</v>
      </c>
      <c r="AL159" s="22">
        <f t="shared" si="113"/>
        <v>9.336233901167823E-2</v>
      </c>
      <c r="AM159" s="22">
        <f t="shared" si="113"/>
        <v>0.13901764753106671</v>
      </c>
      <c r="AN159" s="22">
        <f t="shared" si="113"/>
        <v>-5.6741071000431575E-2</v>
      </c>
      <c r="AO159" s="22">
        <f t="shared" si="113"/>
        <v>-8.2052554209659956E-2</v>
      </c>
      <c r="AP159" s="22">
        <f t="shared" si="113"/>
        <v>-4.3667994072605132E-2</v>
      </c>
      <c r="AQ159" s="22">
        <f t="shared" si="113"/>
        <v>0.18625387217724598</v>
      </c>
      <c r="AR159" s="22">
        <f t="shared" si="113"/>
        <v>-9.6161500130296229E-3</v>
      </c>
      <c r="AS159" s="22">
        <f t="shared" si="113"/>
        <v>6.9799890538472686E-2</v>
      </c>
      <c r="AT159" s="22">
        <f t="shared" si="113"/>
        <v>0.15025340771840923</v>
      </c>
      <c r="AU159" s="22">
        <f t="shared" si="113"/>
        <v>0.13750750501265729</v>
      </c>
      <c r="AV159" s="22">
        <f t="shared" si="113"/>
        <v>0.12888959339531381</v>
      </c>
      <c r="AW159" s="22">
        <f t="shared" si="113"/>
        <v>0.16407326715720605</v>
      </c>
      <c r="AX159" s="22">
        <f t="shared" si="113"/>
        <v>9.7810099634345393E-2</v>
      </c>
      <c r="AY159" s="22">
        <f t="shared" si="113"/>
        <v>3.7543588873912626E-2</v>
      </c>
      <c r="AZ159" s="22">
        <f t="shared" si="113"/>
        <v>0.15842208510664557</v>
      </c>
      <c r="BA159" s="22">
        <f t="shared" si="113"/>
        <v>0.115717694507675</v>
      </c>
      <c r="BB159" s="22">
        <f t="shared" si="113"/>
        <v>6.8839926081684322E-2</v>
      </c>
      <c r="BC159" s="22">
        <f t="shared" si="113"/>
        <v>1.2447778146489341E-2</v>
      </c>
      <c r="BD159" s="22">
        <f t="shared" si="113"/>
        <v>7.4657854105522503E-2</v>
      </c>
      <c r="BE159" s="22">
        <f t="shared" si="113"/>
        <v>7.8493817942437705E-2</v>
      </c>
      <c r="BF159" s="22" t="e">
        <f t="shared" si="113"/>
        <v>#DIV/0!</v>
      </c>
      <c r="BG159" s="22">
        <f t="shared" si="113"/>
        <v>5.970463379762303E-2</v>
      </c>
      <c r="BH159" s="22">
        <f t="shared" si="113"/>
        <v>4.6171121480286237E-2</v>
      </c>
    </row>
    <row r="160" spans="1:60" s="7" customFormat="1" hidden="1" x14ac:dyDescent="0.2">
      <c r="A160" s="140">
        <f t="shared" si="65"/>
        <v>40632</v>
      </c>
      <c r="B160" s="16">
        <f t="shared" ref="B160:AG160" si="114">B59/B58-1</f>
        <v>-4.5804394507174662E-2</v>
      </c>
      <c r="C160" s="16">
        <f t="shared" si="114"/>
        <v>-4.5663730310355088E-2</v>
      </c>
      <c r="D160" s="7">
        <f t="shared" si="114"/>
        <v>-7.7758744809008462E-2</v>
      </c>
      <c r="E160" s="7">
        <f t="shared" si="114"/>
        <v>-4.297880554150646E-2</v>
      </c>
      <c r="F160" s="7">
        <f t="shared" si="114"/>
        <v>-3.657034329988984E-2</v>
      </c>
      <c r="G160" s="7">
        <f t="shared" si="114"/>
        <v>-3.596750519056402E-2</v>
      </c>
      <c r="H160" s="7">
        <f t="shared" si="114"/>
        <v>-5.4957412755581969E-2</v>
      </c>
      <c r="I160" s="20">
        <f t="shared" si="114"/>
        <v>-4.159028124399089E-2</v>
      </c>
      <c r="J160" s="7">
        <f t="shared" si="114"/>
        <v>-8.2208525973721636E-2</v>
      </c>
      <c r="K160" s="7">
        <f t="shared" si="114"/>
        <v>-2.7932592617049612E-2</v>
      </c>
      <c r="L160" s="7">
        <f t="shared" si="114"/>
        <v>-0.41545161943164033</v>
      </c>
      <c r="M160" s="7">
        <f t="shared" si="114"/>
        <v>-0.10300931489951604</v>
      </c>
      <c r="N160" s="7">
        <f t="shared" si="114"/>
        <v>-0.13250212596978883</v>
      </c>
      <c r="O160" s="7">
        <f t="shared" si="114"/>
        <v>-5.8557249045508963E-2</v>
      </c>
      <c r="P160" s="7">
        <f t="shared" si="114"/>
        <v>-9.6818992510532942E-2</v>
      </c>
      <c r="Q160" s="7">
        <f t="shared" si="114"/>
        <v>-3.8376581671826004E-2</v>
      </c>
      <c r="R160" s="7">
        <f t="shared" si="114"/>
        <v>-4.2927394325434909E-2</v>
      </c>
      <c r="S160" s="7">
        <f t="shared" si="114"/>
        <v>-4.2029215786020369E-2</v>
      </c>
      <c r="T160" s="7">
        <f t="shared" si="114"/>
        <v>-9.3631616070470436E-2</v>
      </c>
      <c r="U160" s="7">
        <f t="shared" si="114"/>
        <v>-7.5194128198279087E-2</v>
      </c>
      <c r="V160" s="7">
        <f t="shared" si="114"/>
        <v>2.6409137251901305E-2</v>
      </c>
      <c r="W160" s="7">
        <f t="shared" si="114"/>
        <v>-3.7106320394776793E-2</v>
      </c>
      <c r="X160" s="7">
        <f t="shared" si="114"/>
        <v>-7.9205674657371383E-2</v>
      </c>
      <c r="Y160" s="7">
        <f t="shared" si="114"/>
        <v>-8.0730261744863197E-2</v>
      </c>
      <c r="Z160" s="7">
        <f t="shared" si="114"/>
        <v>-6.1140610651897354E-2</v>
      </c>
      <c r="AA160" s="7">
        <f t="shared" si="114"/>
        <v>-0.10753674904244082</v>
      </c>
      <c r="AB160" s="7">
        <f t="shared" si="114"/>
        <v>-4.6580850524095219E-2</v>
      </c>
      <c r="AC160" s="7">
        <f t="shared" si="114"/>
        <v>-0.11299453708884111</v>
      </c>
      <c r="AD160" s="7">
        <f t="shared" si="114"/>
        <v>-0.11047667919551374</v>
      </c>
      <c r="AE160" s="7">
        <f t="shared" si="114"/>
        <v>-4.297880554150646E-2</v>
      </c>
      <c r="AF160" s="7">
        <f t="shared" si="114"/>
        <v>-1.9822351244224823E-2</v>
      </c>
      <c r="AG160" s="7">
        <f t="shared" si="114"/>
        <v>-0.10699685370288692</v>
      </c>
      <c r="AH160" s="7">
        <f t="shared" ref="AH160:BH160" si="115">AH59/AH58-1</f>
        <v>-3.4643911570365948E-2</v>
      </c>
      <c r="AI160" s="7">
        <f t="shared" si="115"/>
        <v>-6.2055212945824612E-2</v>
      </c>
      <c r="AJ160" s="7">
        <f t="shared" si="115"/>
        <v>-1.7543855642486617E-2</v>
      </c>
      <c r="AK160" s="7">
        <f t="shared" si="115"/>
        <v>-3.5788952551575659E-2</v>
      </c>
      <c r="AL160" s="7">
        <f t="shared" si="115"/>
        <v>-9.9391171665352163E-2</v>
      </c>
      <c r="AM160" s="7">
        <f t="shared" si="115"/>
        <v>-0.11727042108055985</v>
      </c>
      <c r="AN160" s="7">
        <f t="shared" si="115"/>
        <v>-6.9975088676945685E-3</v>
      </c>
      <c r="AO160" s="7">
        <f t="shared" si="115"/>
        <v>2.1608709145576999E-2</v>
      </c>
      <c r="AP160" s="7">
        <f t="shared" si="115"/>
        <v>-1.6266598404373944E-2</v>
      </c>
      <c r="AQ160" s="7">
        <f t="shared" si="115"/>
        <v>-0.10580963865893533</v>
      </c>
      <c r="AR160" s="7">
        <f t="shared" si="115"/>
        <v>7.8198155583131479E-2</v>
      </c>
      <c r="AS160" s="7">
        <f t="shared" si="115"/>
        <v>4.0705418436566276E-3</v>
      </c>
      <c r="AT160" s="7">
        <f t="shared" si="115"/>
        <v>0.14538609973391337</v>
      </c>
      <c r="AU160" s="7">
        <f t="shared" si="115"/>
        <v>-0.10329641214480756</v>
      </c>
      <c r="AV160" s="7">
        <f t="shared" si="115"/>
        <v>-2.0215741103102314E-4</v>
      </c>
      <c r="AW160" s="7">
        <f t="shared" si="115"/>
        <v>-8.9651009174837037E-2</v>
      </c>
      <c r="AX160" s="7">
        <f t="shared" si="115"/>
        <v>-3.5497476928711968E-3</v>
      </c>
      <c r="AY160" s="7">
        <f t="shared" si="115"/>
        <v>-3.5065858348247825E-2</v>
      </c>
      <c r="AZ160" s="7">
        <f t="shared" si="115"/>
        <v>-0.23207199513406496</v>
      </c>
      <c r="BA160" s="7">
        <f t="shared" si="115"/>
        <v>-8.2381581667297477E-2</v>
      </c>
      <c r="BB160" s="7">
        <f t="shared" si="115"/>
        <v>-7.096629403589938E-2</v>
      </c>
      <c r="BC160" s="7">
        <f t="shared" si="115"/>
        <v>-3.2759199364092439E-2</v>
      </c>
      <c r="BD160" s="7">
        <f t="shared" si="115"/>
        <v>-7.5840096368221199E-2</v>
      </c>
      <c r="BE160" s="7">
        <f t="shared" si="115"/>
        <v>-8.5730855876548495E-2</v>
      </c>
      <c r="BF160" s="7" t="e">
        <f t="shared" si="115"/>
        <v>#DIV/0!</v>
      </c>
      <c r="BG160" s="7">
        <f t="shared" si="115"/>
        <v>-6.1002621054984885E-2</v>
      </c>
      <c r="BH160" s="7">
        <f t="shared" si="115"/>
        <v>-4.7369824915375336E-2</v>
      </c>
    </row>
    <row r="161" spans="1:60" s="7" customFormat="1" hidden="1" x14ac:dyDescent="0.2">
      <c r="A161" s="138">
        <f t="shared" si="65"/>
        <v>40724</v>
      </c>
      <c r="B161" s="16">
        <f t="shared" ref="B161:AG161" si="116">B60/B59-1</f>
        <v>1.7102844492548508E-2</v>
      </c>
      <c r="C161" s="16">
        <f t="shared" si="116"/>
        <v>1.4686428702482157E-2</v>
      </c>
      <c r="D161" s="7">
        <f t="shared" si="116"/>
        <v>5.7050335153331133E-2</v>
      </c>
      <c r="E161" s="7">
        <f t="shared" si="116"/>
        <v>1.5162878994858131E-2</v>
      </c>
      <c r="F161" s="7">
        <f t="shared" si="116"/>
        <v>6.1412047278017745E-3</v>
      </c>
      <c r="G161" s="7">
        <f t="shared" si="116"/>
        <v>2.2370511239251378E-3</v>
      </c>
      <c r="H161" s="7">
        <f t="shared" si="116"/>
        <v>0.10907107025059282</v>
      </c>
      <c r="I161" s="20">
        <f t="shared" si="116"/>
        <v>1.3536291615553253E-2</v>
      </c>
      <c r="J161" s="7">
        <f t="shared" si="116"/>
        <v>5.0096581375169036E-2</v>
      </c>
      <c r="K161" s="7">
        <f t="shared" si="116"/>
        <v>-5.4310557209643617E-3</v>
      </c>
      <c r="L161" s="7">
        <f t="shared" si="116"/>
        <v>0.687605729048403</v>
      </c>
      <c r="M161" s="7">
        <f t="shared" si="116"/>
        <v>4.8652413711346876E-2</v>
      </c>
      <c r="N161" s="7">
        <f t="shared" si="116"/>
        <v>3.3791473913261427E-2</v>
      </c>
      <c r="O161" s="7">
        <f t="shared" si="116"/>
        <v>-1.2392919386519097E-3</v>
      </c>
      <c r="P161" s="7">
        <f t="shared" si="116"/>
        <v>5.7178655268190326E-2</v>
      </c>
      <c r="Q161" s="7">
        <f t="shared" si="116"/>
        <v>9.5094308551759488E-2</v>
      </c>
      <c r="R161" s="7">
        <f t="shared" si="116"/>
        <v>2.199992346992552E-2</v>
      </c>
      <c r="S161" s="7">
        <f t="shared" si="116"/>
        <v>-8.7269294729317437E-3</v>
      </c>
      <c r="T161" s="7">
        <f t="shared" si="116"/>
        <v>4.2886514726483638E-2</v>
      </c>
      <c r="U161" s="7">
        <f t="shared" si="116"/>
        <v>4.5177361205405386E-2</v>
      </c>
      <c r="V161" s="7">
        <f t="shared" si="116"/>
        <v>-2.0601937468814335E-2</v>
      </c>
      <c r="W161" s="7">
        <f t="shared" si="116"/>
        <v>-1.8060755794635508E-4</v>
      </c>
      <c r="X161" s="7">
        <f t="shared" si="116"/>
        <v>5.8002904968268876E-2</v>
      </c>
      <c r="Y161" s="7">
        <f t="shared" si="116"/>
        <v>0.1402229383708653</v>
      </c>
      <c r="Z161" s="7">
        <f t="shared" si="116"/>
        <v>0.10098379722365181</v>
      </c>
      <c r="AA161" s="7">
        <f t="shared" si="116"/>
        <v>0.19541764930515559</v>
      </c>
      <c r="AB161" s="7">
        <f t="shared" si="116"/>
        <v>2.9476566526139392E-2</v>
      </c>
      <c r="AC161" s="7">
        <f t="shared" si="116"/>
        <v>0.20859793831414963</v>
      </c>
      <c r="AD161" s="7">
        <f t="shared" si="116"/>
        <v>1.3328046482831368E-2</v>
      </c>
      <c r="AE161" s="7">
        <f t="shared" si="116"/>
        <v>1.5162878994858131E-2</v>
      </c>
      <c r="AF161" s="7">
        <f t="shared" si="116"/>
        <v>-2.3627719555313065E-2</v>
      </c>
      <c r="AG161" s="7">
        <f t="shared" si="116"/>
        <v>3.6725908542972752E-2</v>
      </c>
      <c r="AH161" s="7">
        <f t="shared" ref="AH161:BH161" si="117">AH60/AH59-1</f>
        <v>1.8161425813171928E-2</v>
      </c>
      <c r="AI161" s="7">
        <f t="shared" si="117"/>
        <v>1.6565647976138242E-2</v>
      </c>
      <c r="AJ161" s="7">
        <f t="shared" si="117"/>
        <v>1.0528299298910193E-2</v>
      </c>
      <c r="AK161" s="7">
        <f t="shared" si="117"/>
        <v>3.2843464619081164E-3</v>
      </c>
      <c r="AL161" s="7">
        <f t="shared" si="117"/>
        <v>3.0868860344729798E-2</v>
      </c>
      <c r="AM161" s="7">
        <f t="shared" si="117"/>
        <v>7.0615870576134609E-2</v>
      </c>
      <c r="AN161" s="7">
        <f t="shared" si="117"/>
        <v>3.9024061625377637E-2</v>
      </c>
      <c r="AO161" s="7">
        <f t="shared" si="117"/>
        <v>3.1457461722501412E-2</v>
      </c>
      <c r="AP161" s="7">
        <f t="shared" si="117"/>
        <v>3.9788465866733569E-2</v>
      </c>
      <c r="AQ161" s="7">
        <f t="shared" si="117"/>
        <v>2.9867424363005268E-2</v>
      </c>
      <c r="AR161" s="7">
        <f t="shared" si="117"/>
        <v>-5.6007402487489699E-2</v>
      </c>
      <c r="AS161" s="7">
        <f t="shared" si="117"/>
        <v>-2.2089158638597395E-2</v>
      </c>
      <c r="AT161" s="7">
        <f t="shared" si="117"/>
        <v>-0.14917556237453833</v>
      </c>
      <c r="AU161" s="7">
        <f t="shared" si="117"/>
        <v>3.4144649065907862E-2</v>
      </c>
      <c r="AV161" s="7">
        <f t="shared" si="117"/>
        <v>-2.7167722055338128E-2</v>
      </c>
      <c r="AW161" s="7">
        <f t="shared" si="117"/>
        <v>2.369430997044164E-2</v>
      </c>
      <c r="AX161" s="7">
        <f t="shared" si="117"/>
        <v>-1.0669136659847256E-2</v>
      </c>
      <c r="AY161" s="7">
        <f t="shared" si="117"/>
        <v>4.1560221580942303E-2</v>
      </c>
      <c r="AZ161" s="7">
        <f t="shared" si="117"/>
        <v>0.16240066374711071</v>
      </c>
      <c r="BA161" s="7">
        <f t="shared" si="117"/>
        <v>2.5252577526565068E-2</v>
      </c>
      <c r="BB161" s="7">
        <f t="shared" si="117"/>
        <v>4.3848074923677594E-2</v>
      </c>
      <c r="BC161" s="7">
        <f t="shared" si="117"/>
        <v>3.1653277775453903E-2</v>
      </c>
      <c r="BD161" s="7">
        <f t="shared" si="117"/>
        <v>6.7242519124911526E-2</v>
      </c>
      <c r="BE161" s="7">
        <f t="shared" si="117"/>
        <v>4.8919504900733157E-2</v>
      </c>
      <c r="BF161" s="7" t="e">
        <f t="shared" si="117"/>
        <v>#DIV/0!</v>
      </c>
      <c r="BG161" s="7">
        <f t="shared" si="117"/>
        <v>3.7030358863758162E-2</v>
      </c>
      <c r="BH161" s="7">
        <f t="shared" si="117"/>
        <v>2.8038718456522727E-2</v>
      </c>
    </row>
    <row r="162" spans="1:60" s="7" customFormat="1" hidden="1" x14ac:dyDescent="0.2">
      <c r="A162" s="138">
        <f t="shared" si="65"/>
        <v>40816</v>
      </c>
      <c r="B162" s="16">
        <f t="shared" ref="B162:AG162" si="118">B61/B60-1</f>
        <v>-4.2042192114320365E-2</v>
      </c>
      <c r="C162" s="16">
        <f t="shared" si="118"/>
        <v>-4.3742636532060897E-2</v>
      </c>
      <c r="D162" s="7">
        <f t="shared" si="118"/>
        <v>-6.8565208792833454E-2</v>
      </c>
      <c r="E162" s="7">
        <f t="shared" si="118"/>
        <v>-8.3676469520870822E-2</v>
      </c>
      <c r="F162" s="7">
        <f t="shared" si="118"/>
        <v>-2.9769084009183544E-2</v>
      </c>
      <c r="G162" s="7">
        <f t="shared" si="118"/>
        <v>-3.1657881349910322E-2</v>
      </c>
      <c r="H162" s="7">
        <f t="shared" si="118"/>
        <v>1.3458145250403675E-2</v>
      </c>
      <c r="I162" s="20">
        <f t="shared" si="118"/>
        <v>-4.5750457414832746E-2</v>
      </c>
      <c r="J162" s="7">
        <f t="shared" si="118"/>
        <v>-9.6281506328282918E-3</v>
      </c>
      <c r="K162" s="7">
        <f t="shared" si="118"/>
        <v>-3.5680278624060868E-2</v>
      </c>
      <c r="L162" s="7">
        <f t="shared" si="118"/>
        <v>1.2753212364613424</v>
      </c>
      <c r="M162" s="7">
        <f t="shared" si="118"/>
        <v>-6.7149012338189928E-2</v>
      </c>
      <c r="N162" s="7">
        <f t="shared" si="118"/>
        <v>-2.461704645935503E-2</v>
      </c>
      <c r="O162" s="7">
        <f t="shared" si="118"/>
        <v>-2.8770095660445305E-3</v>
      </c>
      <c r="P162" s="7">
        <f t="shared" si="118"/>
        <v>-5.0137775065732471E-2</v>
      </c>
      <c r="Q162" s="7">
        <f t="shared" si="118"/>
        <v>-0.10555861979604986</v>
      </c>
      <c r="R162" s="7">
        <f t="shared" si="118"/>
        <v>-9.0408140239566448E-2</v>
      </c>
      <c r="S162" s="7">
        <f t="shared" si="118"/>
        <v>-7.3346879710739166E-2</v>
      </c>
      <c r="T162" s="7">
        <f t="shared" si="118"/>
        <v>-5.3769312012405646E-2</v>
      </c>
      <c r="U162" s="7">
        <f t="shared" si="118"/>
        <v>-3.0450679479888776E-2</v>
      </c>
      <c r="V162" s="7">
        <f t="shared" si="118"/>
        <v>-7.4852197456025782E-2</v>
      </c>
      <c r="W162" s="7">
        <f t="shared" si="118"/>
        <v>-4.5892591635658619E-2</v>
      </c>
      <c r="X162" s="7">
        <f t="shared" si="118"/>
        <v>-5.7907220010889882E-2</v>
      </c>
      <c r="Y162" s="7">
        <f t="shared" si="118"/>
        <v>-0.11319317482373525</v>
      </c>
      <c r="Z162" s="7">
        <f t="shared" si="118"/>
        <v>-8.7075624247095806E-2</v>
      </c>
      <c r="AA162" s="7">
        <f t="shared" si="118"/>
        <v>-0.14902919093158418</v>
      </c>
      <c r="AB162" s="7">
        <f t="shared" si="118"/>
        <v>-4.0731397612627229E-2</v>
      </c>
      <c r="AC162" s="7">
        <f t="shared" si="118"/>
        <v>-0.17769789977558925</v>
      </c>
      <c r="AD162" s="7">
        <f t="shared" si="118"/>
        <v>-6.9808900629469428E-2</v>
      </c>
      <c r="AE162" s="7">
        <f t="shared" si="118"/>
        <v>-8.3676469520870822E-2</v>
      </c>
      <c r="AF162" s="7">
        <f t="shared" si="118"/>
        <v>-8.4555861096558216E-2</v>
      </c>
      <c r="AG162" s="7">
        <f t="shared" si="118"/>
        <v>-9.8576488499704018E-2</v>
      </c>
      <c r="AH162" s="7">
        <f t="shared" ref="AH162:BH162" si="119">AH61/AH60-1</f>
        <v>-8.103226654141904E-2</v>
      </c>
      <c r="AI162" s="7">
        <f t="shared" si="119"/>
        <v>-1.8716785784241963E-2</v>
      </c>
      <c r="AJ162" s="7">
        <f t="shared" si="119"/>
        <v>-1.796954351765101E-2</v>
      </c>
      <c r="AK162" s="7">
        <f t="shared" si="119"/>
        <v>-4.1878377976398706E-2</v>
      </c>
      <c r="AL162" s="7">
        <f t="shared" si="119"/>
        <v>5.0857446885019808E-3</v>
      </c>
      <c r="AM162" s="7">
        <f t="shared" si="119"/>
        <v>-5.2772690838247205E-2</v>
      </c>
      <c r="AN162" s="7">
        <f t="shared" si="119"/>
        <v>4.4248270890564267E-2</v>
      </c>
      <c r="AO162" s="7">
        <f t="shared" si="119"/>
        <v>5.3897129954092016E-2</v>
      </c>
      <c r="AP162" s="7">
        <f t="shared" si="119"/>
        <v>3.8869727619104788E-2</v>
      </c>
      <c r="AQ162" s="7">
        <f t="shared" si="119"/>
        <v>-4.6434961153292043E-2</v>
      </c>
      <c r="AR162" s="7">
        <f t="shared" si="119"/>
        <v>2.4671498381036105E-2</v>
      </c>
      <c r="AS162" s="7">
        <f t="shared" si="119"/>
        <v>-2.9998048024378998E-2</v>
      </c>
      <c r="AT162" s="7">
        <f t="shared" si="119"/>
        <v>-8.0130974460158932E-2</v>
      </c>
      <c r="AU162" s="7">
        <f t="shared" si="119"/>
        <v>-3.2070095006751065E-2</v>
      </c>
      <c r="AV162" s="7">
        <f t="shared" si="119"/>
        <v>-6.4937931812487415E-2</v>
      </c>
      <c r="AW162" s="7">
        <f t="shared" si="119"/>
        <v>-5.715664404248888E-2</v>
      </c>
      <c r="AX162" s="7">
        <f t="shared" si="119"/>
        <v>-5.2800842730799102E-2</v>
      </c>
      <c r="AY162" s="7">
        <f t="shared" si="119"/>
        <v>-8.1841365283031875E-3</v>
      </c>
      <c r="AZ162" s="7">
        <f t="shared" si="119"/>
        <v>-5.2691428012123787E-3</v>
      </c>
      <c r="BA162" s="7">
        <f t="shared" si="119"/>
        <v>-2.5451493006139914E-2</v>
      </c>
      <c r="BB162" s="7">
        <f t="shared" si="119"/>
        <v>-1.9825312195848044E-2</v>
      </c>
      <c r="BC162" s="7">
        <f t="shared" si="119"/>
        <v>1.9121976389444573E-3</v>
      </c>
      <c r="BD162" s="7">
        <f t="shared" si="119"/>
        <v>-1.2164070221324152E-2</v>
      </c>
      <c r="BE162" s="7">
        <f t="shared" si="119"/>
        <v>-1.7112776156216203E-2</v>
      </c>
      <c r="BF162" s="7" t="e">
        <f t="shared" si="119"/>
        <v>#DIV/0!</v>
      </c>
      <c r="BG162" s="7">
        <f t="shared" si="119"/>
        <v>-1.2064468088011759E-2</v>
      </c>
      <c r="BH162" s="7">
        <f t="shared" si="119"/>
        <v>-7.0858940883160582E-3</v>
      </c>
    </row>
    <row r="163" spans="1:60" s="7" customFormat="1" ht="12" hidden="1" thickBot="1" x14ac:dyDescent="0.25">
      <c r="A163" s="139">
        <f t="shared" si="65"/>
        <v>40907</v>
      </c>
      <c r="B163" s="14">
        <f t="shared" ref="B163:AG163" si="120">B62/B61-1</f>
        <v>0.10261191892681087</v>
      </c>
      <c r="C163" s="14">
        <f t="shared" si="120"/>
        <v>0.1066866749369777</v>
      </c>
      <c r="D163" s="22">
        <f t="shared" si="120"/>
        <v>0.13156260649664464</v>
      </c>
      <c r="E163" s="22">
        <f t="shared" si="120"/>
        <v>0.15882961042918908</v>
      </c>
      <c r="F163" s="22">
        <f t="shared" si="120"/>
        <v>8.8769026972342013E-2</v>
      </c>
      <c r="G163" s="22">
        <f t="shared" si="120"/>
        <v>9.3880704678386051E-2</v>
      </c>
      <c r="H163" s="22">
        <f t="shared" si="120"/>
        <v>-2.3197473927209167E-2</v>
      </c>
      <c r="I163" s="23">
        <f t="shared" si="120"/>
        <v>0.10682026015423163</v>
      </c>
      <c r="J163" s="22">
        <f t="shared" si="120"/>
        <v>6.6227932262989286E-2</v>
      </c>
      <c r="K163" s="22">
        <f t="shared" si="120"/>
        <v>9.8741108754295759E-2</v>
      </c>
      <c r="L163" s="22">
        <f t="shared" si="120"/>
        <v>-0.55159846262821255</v>
      </c>
      <c r="M163" s="22">
        <f t="shared" si="120"/>
        <v>0.1868436864118117</v>
      </c>
      <c r="N163" s="22">
        <f t="shared" si="120"/>
        <v>0.17398704079568161</v>
      </c>
      <c r="O163" s="22">
        <f t="shared" si="120"/>
        <v>9.56821577029765E-2</v>
      </c>
      <c r="P163" s="22">
        <f t="shared" si="120"/>
        <v>0.13100282248316342</v>
      </c>
      <c r="Q163" s="22">
        <f t="shared" si="120"/>
        <v>0.13541387976212094</v>
      </c>
      <c r="R163" s="22">
        <f t="shared" si="120"/>
        <v>0.15488240170938949</v>
      </c>
      <c r="S163" s="22">
        <f t="shared" si="120"/>
        <v>0.21709662285986697</v>
      </c>
      <c r="T163" s="22">
        <f t="shared" si="120"/>
        <v>0.16009629413662507</v>
      </c>
      <c r="U163" s="22">
        <f t="shared" si="120"/>
        <v>9.0719894644249344E-2</v>
      </c>
      <c r="V163" s="22">
        <f t="shared" si="120"/>
        <v>9.1873138225609052E-2</v>
      </c>
      <c r="W163" s="22">
        <f t="shared" si="120"/>
        <v>0.11319721321934928</v>
      </c>
      <c r="X163" s="22">
        <f t="shared" si="120"/>
        <v>0.1299440447081317</v>
      </c>
      <c r="Y163" s="22">
        <f t="shared" si="120"/>
        <v>9.9014599269039438E-2</v>
      </c>
      <c r="Z163" s="22">
        <f t="shared" si="120"/>
        <v>8.6984791848220944E-2</v>
      </c>
      <c r="AA163" s="22">
        <f t="shared" si="120"/>
        <v>0.11390847896160738</v>
      </c>
      <c r="AB163" s="22">
        <f t="shared" si="120"/>
        <v>9.1855719291727977E-2</v>
      </c>
      <c r="AC163" s="22">
        <f t="shared" si="120"/>
        <v>0.1482771344030791</v>
      </c>
      <c r="AD163" s="22">
        <f t="shared" si="120"/>
        <v>0.21443179553897584</v>
      </c>
      <c r="AE163" s="22">
        <f t="shared" si="120"/>
        <v>0.15882961042918908</v>
      </c>
      <c r="AF163" s="22">
        <f t="shared" si="120"/>
        <v>0.1776860778067284</v>
      </c>
      <c r="AG163" s="22">
        <f t="shared" si="120"/>
        <v>0.25072099399502279</v>
      </c>
      <c r="AH163" s="22">
        <f t="shared" ref="AH163:BH163" si="121">AH62/AH61-1</f>
        <v>0.13922695666320517</v>
      </c>
      <c r="AI163" s="22">
        <f t="shared" si="121"/>
        <v>9.2210311103967157E-2</v>
      </c>
      <c r="AJ163" s="22">
        <f t="shared" si="121"/>
        <v>4.4505749702251185E-2</v>
      </c>
      <c r="AK163" s="22">
        <f t="shared" si="121"/>
        <v>0.10939699060674868</v>
      </c>
      <c r="AL163" s="22">
        <f t="shared" si="121"/>
        <v>9.1737932698590541E-2</v>
      </c>
      <c r="AM163" s="22">
        <f t="shared" si="121"/>
        <v>0.14386512512847105</v>
      </c>
      <c r="AN163" s="22">
        <f t="shared" si="121"/>
        <v>-5.397721544506151E-2</v>
      </c>
      <c r="AO163" s="22">
        <f t="shared" si="121"/>
        <v>-8.1188031829356855E-2</v>
      </c>
      <c r="AP163" s="22">
        <f t="shared" si="121"/>
        <v>-4.0306990853848257E-2</v>
      </c>
      <c r="AQ163" s="22">
        <f t="shared" si="121"/>
        <v>0.17968852193152851</v>
      </c>
      <c r="AR163" s="22">
        <f t="shared" si="121"/>
        <v>-1.597555717726229E-2</v>
      </c>
      <c r="AS163" s="22">
        <f t="shared" si="121"/>
        <v>6.0582423348676251E-2</v>
      </c>
      <c r="AT163" s="22">
        <f t="shared" si="121"/>
        <v>0.14384642404711179</v>
      </c>
      <c r="AU163" s="22">
        <f t="shared" si="121"/>
        <v>0.13691074243838597</v>
      </c>
      <c r="AV163" s="22">
        <f t="shared" si="121"/>
        <v>0.13002967067842719</v>
      </c>
      <c r="AW163" s="22">
        <f t="shared" si="121"/>
        <v>0.14025006154653119</v>
      </c>
      <c r="AX163" s="22">
        <f t="shared" si="121"/>
        <v>9.1685490135951619E-2</v>
      </c>
      <c r="AY163" s="22">
        <f t="shared" si="121"/>
        <v>3.4790015650493222E-2</v>
      </c>
      <c r="AZ163" s="22">
        <f t="shared" si="121"/>
        <v>0.15166684572458622</v>
      </c>
      <c r="BA163" s="22">
        <f t="shared" si="121"/>
        <v>0.11827227441374344</v>
      </c>
      <c r="BB163" s="22">
        <f t="shared" si="121"/>
        <v>7.064360818343185E-2</v>
      </c>
      <c r="BC163" s="22">
        <f t="shared" si="121"/>
        <v>1.8527804212525645E-2</v>
      </c>
      <c r="BD163" s="22">
        <f t="shared" si="121"/>
        <v>6.4871631775113014E-2</v>
      </c>
      <c r="BE163" s="22">
        <f t="shared" si="121"/>
        <v>8.2377756993701867E-2</v>
      </c>
      <c r="BF163" s="22" t="e">
        <f t="shared" si="121"/>
        <v>#DIV/0!</v>
      </c>
      <c r="BG163" s="22">
        <f t="shared" si="121"/>
        <v>6.3842385901236032E-2</v>
      </c>
      <c r="BH163" s="22">
        <f t="shared" si="121"/>
        <v>5.0145312976830336E-2</v>
      </c>
    </row>
    <row r="164" spans="1:60" s="7" customFormat="1" ht="12" thickTop="1" x14ac:dyDescent="0.2">
      <c r="A164" s="140">
        <f t="shared" si="65"/>
        <v>40998</v>
      </c>
      <c r="B164" s="16">
        <f t="shared" ref="B164:AG164" si="122">B63/B62-1</f>
        <v>-5.014481368786905E-2</v>
      </c>
      <c r="C164" s="16">
        <f t="shared" si="122"/>
        <v>-4.9786996021675023E-2</v>
      </c>
      <c r="D164" s="7">
        <f t="shared" si="122"/>
        <v>-7.6477222485405227E-2</v>
      </c>
      <c r="E164" s="7">
        <f t="shared" si="122"/>
        <v>-5.753028166442864E-2</v>
      </c>
      <c r="F164" s="7">
        <f t="shared" si="122"/>
        <v>-4.1660931798010781E-2</v>
      </c>
      <c r="G164" s="7">
        <f t="shared" si="122"/>
        <v>-4.0726453304322896E-2</v>
      </c>
      <c r="H164" s="7">
        <f t="shared" si="122"/>
        <v>-7.7042968880320917E-2</v>
      </c>
      <c r="I164" s="20">
        <f t="shared" si="122"/>
        <v>-4.6155545869833614E-2</v>
      </c>
      <c r="J164" s="7">
        <f t="shared" si="122"/>
        <v>-8.2842014166322864E-2</v>
      </c>
      <c r="K164" s="7">
        <f t="shared" si="122"/>
        <v>-3.3229129122556711E-2</v>
      </c>
      <c r="L164" s="7">
        <f t="shared" si="122"/>
        <v>-0.40678132530499989</v>
      </c>
      <c r="M164" s="7">
        <f t="shared" si="122"/>
        <v>-0.10106386199884843</v>
      </c>
      <c r="N164" s="7">
        <f t="shared" si="122"/>
        <v>-0.12954647630795146</v>
      </c>
      <c r="O164" s="7">
        <f t="shared" si="122"/>
        <v>-5.7547909131154706E-2</v>
      </c>
      <c r="P164" s="7">
        <f t="shared" si="122"/>
        <v>-0.10568683476077945</v>
      </c>
      <c r="Q164" s="7">
        <f t="shared" si="122"/>
        <v>-2.9181286454888933E-2</v>
      </c>
      <c r="R164" s="7">
        <f t="shared" si="122"/>
        <v>-5.8093904622466441E-2</v>
      </c>
      <c r="S164" s="7">
        <f t="shared" si="122"/>
        <v>-5.6293654089314971E-2</v>
      </c>
      <c r="T164" s="7">
        <f t="shared" si="122"/>
        <v>-0.1031888554724546</v>
      </c>
      <c r="U164" s="7">
        <f t="shared" si="122"/>
        <v>-7.6085949478789772E-2</v>
      </c>
      <c r="V164" s="7">
        <f t="shared" si="122"/>
        <v>2.5646684181515944E-2</v>
      </c>
      <c r="W164" s="7">
        <f t="shared" si="122"/>
        <v>-2.5288321388067025E-2</v>
      </c>
      <c r="X164" s="7">
        <f t="shared" si="122"/>
        <v>-7.88618245950925E-2</v>
      </c>
      <c r="Y164" s="7">
        <f t="shared" si="122"/>
        <v>-7.7455603904859949E-2</v>
      </c>
      <c r="Z164" s="7">
        <f t="shared" si="122"/>
        <v>-7.1858840038446004E-2</v>
      </c>
      <c r="AA164" s="7">
        <f t="shared" si="122"/>
        <v>-8.6416668817070663E-2</v>
      </c>
      <c r="AB164" s="7">
        <f t="shared" si="122"/>
        <v>-4.3311298706841139E-2</v>
      </c>
      <c r="AC164" s="7">
        <f t="shared" si="122"/>
        <v>-8.7018651666882607E-2</v>
      </c>
      <c r="AD164" s="7">
        <f t="shared" si="122"/>
        <v>-0.10357994814760629</v>
      </c>
      <c r="AE164" s="7">
        <f t="shared" si="122"/>
        <v>-5.753028166442864E-2</v>
      </c>
      <c r="AF164" s="7">
        <f t="shared" si="122"/>
        <v>-3.7636299117670746E-2</v>
      </c>
      <c r="AG164" s="7">
        <f t="shared" si="122"/>
        <v>-0.12736783233834148</v>
      </c>
      <c r="AH164" s="7">
        <f t="shared" ref="AH164:BH164" si="123">AH63/AH62-1</f>
        <v>-4.768851959473841E-2</v>
      </c>
      <c r="AI164" s="7">
        <f t="shared" si="123"/>
        <v>-6.4415668720526176E-2</v>
      </c>
      <c r="AJ164" s="7">
        <f t="shared" si="123"/>
        <v>-1.7335705876917795E-2</v>
      </c>
      <c r="AK164" s="7">
        <f t="shared" si="123"/>
        <v>-3.8715430319095967E-2</v>
      </c>
      <c r="AL164" s="7">
        <f t="shared" si="123"/>
        <v>-0.10226434232580928</v>
      </c>
      <c r="AM164" s="7">
        <f t="shared" si="123"/>
        <v>-0.11443253727887681</v>
      </c>
      <c r="AN164" s="7">
        <f t="shared" si="123"/>
        <v>-4.7212000484441186E-3</v>
      </c>
      <c r="AO164" s="7">
        <f t="shared" si="123"/>
        <v>3.0577943287066089E-2</v>
      </c>
      <c r="AP164" s="7">
        <f t="shared" si="123"/>
        <v>-1.6169367172382376E-2</v>
      </c>
      <c r="AQ164" s="7">
        <f t="shared" si="123"/>
        <v>-0.1146057158264544</v>
      </c>
      <c r="AR164" s="7">
        <f t="shared" si="123"/>
        <v>8.4476522029405254E-2</v>
      </c>
      <c r="AS164" s="7">
        <f t="shared" si="123"/>
        <v>4.3891432349378867E-3</v>
      </c>
      <c r="AT164" s="7">
        <f t="shared" si="123"/>
        <v>0.1065112440697964</v>
      </c>
      <c r="AU164" s="7">
        <f t="shared" si="123"/>
        <v>-9.433443883935777E-2</v>
      </c>
      <c r="AV164" s="7">
        <f t="shared" si="123"/>
        <v>-1.1658610424969851E-2</v>
      </c>
      <c r="AW164" s="7">
        <f t="shared" si="123"/>
        <v>-4.9988884794801458E-2</v>
      </c>
      <c r="AX164" s="7">
        <f t="shared" si="123"/>
        <v>-1.553473209092715E-5</v>
      </c>
      <c r="AY164" s="7">
        <f t="shared" si="123"/>
        <v>-4.991513039645834E-2</v>
      </c>
      <c r="AZ164" s="7">
        <f t="shared" si="123"/>
        <v>-0.23093246412401824</v>
      </c>
      <c r="BA164" s="7">
        <f t="shared" si="123"/>
        <v>-8.854908768317582E-2</v>
      </c>
      <c r="BB164" s="7">
        <f t="shared" si="123"/>
        <v>-7.0409819292594267E-2</v>
      </c>
      <c r="BC164" s="7">
        <f t="shared" si="123"/>
        <v>-3.4005663195223024E-2</v>
      </c>
      <c r="BD164" s="7">
        <f t="shared" si="123"/>
        <v>-6.4659342387248575E-2</v>
      </c>
      <c r="BE164" s="7">
        <f t="shared" si="123"/>
        <v>-7.9964593738543921E-2</v>
      </c>
      <c r="BF164" s="7" t="e">
        <f t="shared" si="123"/>
        <v>#DIV/0!</v>
      </c>
      <c r="BG164" s="7">
        <f t="shared" si="123"/>
        <v>-6.2992080396197747E-2</v>
      </c>
      <c r="BH164" s="7">
        <f t="shared" si="123"/>
        <v>-5.0548593011000786E-2</v>
      </c>
    </row>
    <row r="165" spans="1:60" s="7" customFormat="1" x14ac:dyDescent="0.2">
      <c r="A165" s="138">
        <f t="shared" si="65"/>
        <v>41090</v>
      </c>
      <c r="B165" s="16">
        <f t="shared" ref="B165:AG165" si="124">B64/B63-1</f>
        <v>1.8962188566896021E-2</v>
      </c>
      <c r="C165" s="16">
        <f t="shared" si="124"/>
        <v>1.6055249148306583E-2</v>
      </c>
      <c r="D165" s="7">
        <f t="shared" si="124"/>
        <v>5.3773554039844962E-2</v>
      </c>
      <c r="E165" s="7">
        <f t="shared" si="124"/>
        <v>1.7134617334859659E-2</v>
      </c>
      <c r="F165" s="7">
        <f t="shared" si="124"/>
        <v>9.3569028433460044E-3</v>
      </c>
      <c r="G165" s="7">
        <f t="shared" si="124"/>
        <v>4.9084995793691188E-3</v>
      </c>
      <c r="H165" s="7">
        <f t="shared" si="124"/>
        <v>0.126212895531854</v>
      </c>
      <c r="I165" s="20">
        <f t="shared" si="124"/>
        <v>1.5842306631888237E-2</v>
      </c>
      <c r="J165" s="7">
        <f t="shared" si="124"/>
        <v>4.9319303258045899E-2</v>
      </c>
      <c r="K165" s="7">
        <f t="shared" si="124"/>
        <v>-2.0471190379705018E-3</v>
      </c>
      <c r="L165" s="7">
        <f t="shared" si="124"/>
        <v>0.67026949912582201</v>
      </c>
      <c r="M165" s="7">
        <f t="shared" si="124"/>
        <v>3.1165839384306171E-2</v>
      </c>
      <c r="N165" s="7">
        <f t="shared" si="124"/>
        <v>3.4412954007047469E-2</v>
      </c>
      <c r="O165" s="7">
        <f t="shared" si="124"/>
        <v>3.2551298959484498E-3</v>
      </c>
      <c r="P165" s="7">
        <f t="shared" si="124"/>
        <v>6.1164087601174311E-2</v>
      </c>
      <c r="Q165" s="7">
        <f t="shared" si="124"/>
        <v>4.0961237598713396E-4</v>
      </c>
      <c r="R165" s="7">
        <f t="shared" si="124"/>
        <v>3.3946249855503874E-2</v>
      </c>
      <c r="S165" s="7">
        <f t="shared" si="124"/>
        <v>-3.944661074440603E-2</v>
      </c>
      <c r="T165" s="7">
        <f t="shared" si="124"/>
        <v>4.3868642521275758E-2</v>
      </c>
      <c r="U165" s="7">
        <f t="shared" si="124"/>
        <v>4.1741068610339882E-2</v>
      </c>
      <c r="V165" s="7">
        <f t="shared" si="124"/>
        <v>-2.4708947300515871E-2</v>
      </c>
      <c r="W165" s="7">
        <f t="shared" si="124"/>
        <v>-1.2431595737538714E-2</v>
      </c>
      <c r="X165" s="7">
        <f t="shared" si="124"/>
        <v>4.8587078656969318E-2</v>
      </c>
      <c r="Y165" s="7">
        <f t="shared" si="124"/>
        <v>0.12882856808503362</v>
      </c>
      <c r="Z165" s="7">
        <f t="shared" si="124"/>
        <v>9.7190937247491727E-2</v>
      </c>
      <c r="AA165" s="7">
        <f t="shared" si="124"/>
        <v>0.16833481362562175</v>
      </c>
      <c r="AB165" s="7">
        <f t="shared" si="124"/>
        <v>2.096564921528854E-2</v>
      </c>
      <c r="AC165" s="7">
        <f t="shared" si="124"/>
        <v>0.21969534538617053</v>
      </c>
      <c r="AD165" s="7">
        <f t="shared" si="124"/>
        <v>5.7532407385019191E-3</v>
      </c>
      <c r="AE165" s="7">
        <f t="shared" si="124"/>
        <v>1.7134617334859659E-2</v>
      </c>
      <c r="AF165" s="7">
        <f t="shared" si="124"/>
        <v>-2.158390014255851E-2</v>
      </c>
      <c r="AG165" s="7">
        <f t="shared" si="124"/>
        <v>2.0345646668318951E-2</v>
      </c>
      <c r="AH165" s="7">
        <f t="shared" ref="AH165:BH165" si="125">AH64/AH63-1</f>
        <v>2.349075499020592E-2</v>
      </c>
      <c r="AI165" s="7">
        <f t="shared" si="125"/>
        <v>1.8595417611310339E-2</v>
      </c>
      <c r="AJ165" s="7">
        <f t="shared" si="125"/>
        <v>4.0131612744511713E-3</v>
      </c>
      <c r="AK165" s="7">
        <f t="shared" si="125"/>
        <v>-6.5284365493577523E-3</v>
      </c>
      <c r="AL165" s="7">
        <f t="shared" si="125"/>
        <v>4.7005657374626253E-2</v>
      </c>
      <c r="AM165" s="7">
        <f t="shared" si="125"/>
        <v>6.2971151885903298E-2</v>
      </c>
      <c r="AN165" s="7">
        <f t="shared" si="125"/>
        <v>3.472027204313588E-2</v>
      </c>
      <c r="AO165" s="7">
        <f t="shared" si="125"/>
        <v>2.3805137011125188E-2</v>
      </c>
      <c r="AP165" s="7">
        <f t="shared" si="125"/>
        <v>3.6534955742221653E-2</v>
      </c>
      <c r="AQ165" s="7">
        <f t="shared" si="125"/>
        <v>3.2047177048880826E-2</v>
      </c>
      <c r="AR165" s="7">
        <f t="shared" si="125"/>
        <v>-6.2289395204304099E-2</v>
      </c>
      <c r="AS165" s="7">
        <f t="shared" si="125"/>
        <v>-1.8236124899802642E-2</v>
      </c>
      <c r="AT165" s="7">
        <f t="shared" si="125"/>
        <v>-0.11870296291663307</v>
      </c>
      <c r="AU165" s="7">
        <f t="shared" si="125"/>
        <v>1.9779196033122393E-2</v>
      </c>
      <c r="AV165" s="7">
        <f t="shared" si="125"/>
        <v>-2.0995786678299933E-2</v>
      </c>
      <c r="AW165" s="7">
        <f t="shared" si="125"/>
        <v>-2.5843456223023642E-3</v>
      </c>
      <c r="AX165" s="7">
        <f t="shared" si="125"/>
        <v>-1.1200274266311872E-2</v>
      </c>
      <c r="AY165" s="7">
        <f t="shared" si="125"/>
        <v>4.8155019662328824E-2</v>
      </c>
      <c r="AZ165" s="7">
        <f t="shared" si="125"/>
        <v>0.16710174549693835</v>
      </c>
      <c r="BA165" s="7">
        <f t="shared" si="125"/>
        <v>1.5468061918281206E-2</v>
      </c>
      <c r="BB165" s="7">
        <f t="shared" si="125"/>
        <v>4.3700380007477557E-2</v>
      </c>
      <c r="BC165" s="7">
        <f t="shared" si="125"/>
        <v>3.2705722565906425E-2</v>
      </c>
      <c r="BD165" s="7">
        <f t="shared" si="125"/>
        <v>4.7524824825801115E-2</v>
      </c>
      <c r="BE165" s="7">
        <f t="shared" si="125"/>
        <v>4.3588395937662172E-2</v>
      </c>
      <c r="BF165" s="7" t="e">
        <f t="shared" si="125"/>
        <v>#DIV/0!</v>
      </c>
      <c r="BG165" s="7">
        <f t="shared" si="125"/>
        <v>3.5194209542539046E-2</v>
      </c>
      <c r="BH165" s="7">
        <f t="shared" si="125"/>
        <v>2.7344448923033671E-2</v>
      </c>
    </row>
    <row r="166" spans="1:60" s="7" customFormat="1" x14ac:dyDescent="0.2">
      <c r="A166" s="138">
        <f t="shared" si="65"/>
        <v>41182</v>
      </c>
      <c r="B166" s="16">
        <f t="shared" ref="B166:AG166" si="126">B65/B64-1</f>
        <v>-4.0892697405159439E-2</v>
      </c>
      <c r="C166" s="16">
        <f t="shared" si="126"/>
        <v>-4.2832661143515471E-2</v>
      </c>
      <c r="D166" s="7">
        <f t="shared" si="126"/>
        <v>-6.9121663979278547E-2</v>
      </c>
      <c r="E166" s="7">
        <f t="shared" si="126"/>
        <v>-7.7507901771893151E-2</v>
      </c>
      <c r="F166" s="7">
        <f t="shared" si="126"/>
        <v>-2.8657728071608046E-2</v>
      </c>
      <c r="G166" s="7">
        <f t="shared" si="126"/>
        <v>-3.088675517069972E-2</v>
      </c>
      <c r="H166" s="7">
        <f t="shared" si="126"/>
        <v>2.3596711913249191E-2</v>
      </c>
      <c r="I166" s="20">
        <f t="shared" si="126"/>
        <v>-4.4566518854028514E-2</v>
      </c>
      <c r="J166" s="7">
        <f t="shared" si="126"/>
        <v>-7.9014254972600284E-3</v>
      </c>
      <c r="K166" s="7">
        <f t="shared" si="126"/>
        <v>-3.4953417878673787E-2</v>
      </c>
      <c r="L166" s="7">
        <f t="shared" si="126"/>
        <v>1.3183691485942566</v>
      </c>
      <c r="M166" s="7">
        <f t="shared" si="126"/>
        <v>-7.5078091999660757E-2</v>
      </c>
      <c r="N166" s="7">
        <f t="shared" si="126"/>
        <v>-2.88562427583956E-2</v>
      </c>
      <c r="O166" s="7">
        <f t="shared" si="126"/>
        <v>-6.6017982558419508E-3</v>
      </c>
      <c r="P166" s="7">
        <f t="shared" si="126"/>
        <v>-4.5966421714880412E-2</v>
      </c>
      <c r="Q166" s="7">
        <f t="shared" si="126"/>
        <v>-5.138352564350368E-2</v>
      </c>
      <c r="R166" s="7">
        <f t="shared" si="126"/>
        <v>-8.4351046289317111E-2</v>
      </c>
      <c r="S166" s="7">
        <f t="shared" si="126"/>
        <v>-7.3498949165861749E-2</v>
      </c>
      <c r="T166" s="7">
        <f t="shared" si="126"/>
        <v>-5.5357956468231717E-2</v>
      </c>
      <c r="U166" s="7">
        <f t="shared" si="126"/>
        <v>-2.9353458219415041E-2</v>
      </c>
      <c r="V166" s="7">
        <f t="shared" si="126"/>
        <v>-5.8611265401888213E-2</v>
      </c>
      <c r="W166" s="7">
        <f t="shared" si="126"/>
        <v>-4.7950376537401085E-2</v>
      </c>
      <c r="X166" s="7">
        <f t="shared" si="126"/>
        <v>-5.8035010659429731E-2</v>
      </c>
      <c r="Y166" s="7">
        <f t="shared" si="126"/>
        <v>-0.10775823667101381</v>
      </c>
      <c r="Z166" s="7">
        <f t="shared" si="126"/>
        <v>-7.6455662192377871E-2</v>
      </c>
      <c r="AA166" s="7">
        <f t="shared" si="126"/>
        <v>-0.148540181982454</v>
      </c>
      <c r="AB166" s="7">
        <f t="shared" si="126"/>
        <v>-3.6851690324780417E-2</v>
      </c>
      <c r="AC166" s="7">
        <f t="shared" si="126"/>
        <v>-0.20648812155621843</v>
      </c>
      <c r="AD166" s="7">
        <f t="shared" si="126"/>
        <v>-6.0757915534417783E-2</v>
      </c>
      <c r="AE166" s="7">
        <f t="shared" si="126"/>
        <v>-7.7507901771893151E-2</v>
      </c>
      <c r="AF166" s="7">
        <f t="shared" si="126"/>
        <v>-8.3399861626749727E-2</v>
      </c>
      <c r="AG166" s="7">
        <f t="shared" si="126"/>
        <v>-7.6504808140666181E-2</v>
      </c>
      <c r="AH166" s="7">
        <f t="shared" ref="AH166:BH166" si="127">AH65/AH64-1</f>
        <v>-7.6747766026259434E-2</v>
      </c>
      <c r="AI166" s="7">
        <f t="shared" si="127"/>
        <v>-1.5053859251503043E-2</v>
      </c>
      <c r="AJ166" s="7">
        <f t="shared" si="127"/>
        <v>-9.0970468807965998E-3</v>
      </c>
      <c r="AK166" s="7">
        <f t="shared" si="127"/>
        <v>-3.4285946031510472E-2</v>
      </c>
      <c r="AL166" s="7">
        <f t="shared" si="127"/>
        <v>3.1810770463291949E-3</v>
      </c>
      <c r="AM166" s="7">
        <f t="shared" si="127"/>
        <v>-5.5568204559854006E-2</v>
      </c>
      <c r="AN166" s="7">
        <f t="shared" si="127"/>
        <v>5.189248380168543E-2</v>
      </c>
      <c r="AO166" s="7">
        <f t="shared" si="127"/>
        <v>5.4915558022549549E-2</v>
      </c>
      <c r="AP166" s="7">
        <f t="shared" si="127"/>
        <v>4.9192107694371545E-2</v>
      </c>
      <c r="AQ166" s="7">
        <f t="shared" si="127"/>
        <v>-4.4219170664664631E-2</v>
      </c>
      <c r="AR166" s="7">
        <f t="shared" si="127"/>
        <v>3.4008210317234999E-2</v>
      </c>
      <c r="AS166" s="7">
        <f t="shared" si="127"/>
        <v>-2.7608259585908179E-2</v>
      </c>
      <c r="AT166" s="7">
        <f t="shared" si="127"/>
        <v>-8.7765521315472883E-2</v>
      </c>
      <c r="AU166" s="7">
        <f t="shared" si="127"/>
        <v>-3.5110368718778706E-2</v>
      </c>
      <c r="AV166" s="7">
        <f t="shared" si="127"/>
        <v>-6.3962343887345452E-2</v>
      </c>
      <c r="AW166" s="7">
        <f t="shared" si="127"/>
        <v>-4.7898964985481296E-2</v>
      </c>
      <c r="AX166" s="7">
        <f t="shared" si="127"/>
        <v>-4.6306988287595052E-2</v>
      </c>
      <c r="AY166" s="7">
        <f t="shared" si="127"/>
        <v>-7.2798742916123649E-3</v>
      </c>
      <c r="AZ166" s="7">
        <f t="shared" si="127"/>
        <v>-2.0744649953157834E-2</v>
      </c>
      <c r="BA166" s="7">
        <f t="shared" si="127"/>
        <v>-1.3783978650548923E-2</v>
      </c>
      <c r="BB166" s="7">
        <f t="shared" si="127"/>
        <v>-1.6687181373482796E-2</v>
      </c>
      <c r="BC166" s="7">
        <f t="shared" si="127"/>
        <v>4.2631925046050512E-3</v>
      </c>
      <c r="BD166" s="7">
        <f t="shared" si="127"/>
        <v>-1.5814199679136443E-2</v>
      </c>
      <c r="BE166" s="7">
        <f t="shared" si="127"/>
        <v>-1.3082709358787081E-2</v>
      </c>
      <c r="BF166" s="7" t="e">
        <f t="shared" si="127"/>
        <v>#DIV/0!</v>
      </c>
      <c r="BG166" s="7">
        <f t="shared" si="127"/>
        <v>-8.7845706416025404E-3</v>
      </c>
      <c r="BH166" s="7">
        <f t="shared" si="127"/>
        <v>-3.3066267161884211E-3</v>
      </c>
    </row>
    <row r="167" spans="1:60" s="7" customFormat="1" ht="12" thickBot="1" x14ac:dyDescent="0.25">
      <c r="A167" s="139">
        <f t="shared" si="65"/>
        <v>41273</v>
      </c>
      <c r="B167" s="14">
        <f t="shared" ref="B167:AG167" si="128">B66/B65-1</f>
        <v>9.9349014711818784E-2</v>
      </c>
      <c r="C167" s="14">
        <f t="shared" si="128"/>
        <v>0.10248628558145878</v>
      </c>
      <c r="D167" s="22">
        <f t="shared" si="128"/>
        <v>0.12787900945788055</v>
      </c>
      <c r="E167" s="22">
        <f t="shared" si="128"/>
        <v>0.1540760512474264</v>
      </c>
      <c r="F167" s="22">
        <f t="shared" si="128"/>
        <v>8.5834791660309051E-2</v>
      </c>
      <c r="G167" s="22">
        <f t="shared" si="128"/>
        <v>8.9733557783748363E-2</v>
      </c>
      <c r="H167" s="22">
        <f t="shared" si="128"/>
        <v>-1.2288281122036837E-2</v>
      </c>
      <c r="I167" s="23">
        <f t="shared" si="128"/>
        <v>0.10356086447395318</v>
      </c>
      <c r="J167" s="22">
        <f t="shared" si="128"/>
        <v>6.4704581113637749E-2</v>
      </c>
      <c r="K167" s="22">
        <f t="shared" si="128"/>
        <v>9.4316898971015917E-2</v>
      </c>
      <c r="L167" s="22">
        <f t="shared" si="128"/>
        <v>-0.53968151501996564</v>
      </c>
      <c r="M167" s="22">
        <f t="shared" si="128"/>
        <v>0.19232525659958877</v>
      </c>
      <c r="N167" s="22">
        <f t="shared" si="128"/>
        <v>0.17446874915280097</v>
      </c>
      <c r="O167" s="22">
        <f t="shared" si="128"/>
        <v>9.1845885938609761E-2</v>
      </c>
      <c r="P167" s="22">
        <f t="shared" si="128"/>
        <v>0.12265206591979183</v>
      </c>
      <c r="Q167" s="22">
        <f t="shared" si="128"/>
        <v>8.0525896439176847E-2</v>
      </c>
      <c r="R167" s="22">
        <f t="shared" si="128"/>
        <v>0.15501559710569457</v>
      </c>
      <c r="S167" s="22">
        <f t="shared" si="128"/>
        <v>0.19891113676203132</v>
      </c>
      <c r="T167" s="22">
        <f t="shared" si="128"/>
        <v>0.15717570751365795</v>
      </c>
      <c r="U167" s="22">
        <f t="shared" si="128"/>
        <v>8.8087834346504801E-2</v>
      </c>
      <c r="V167" s="22">
        <f t="shared" si="128"/>
        <v>8.5177083120482333E-2</v>
      </c>
      <c r="W167" s="22">
        <f t="shared" si="128"/>
        <v>0.13033544125241381</v>
      </c>
      <c r="X167" s="22">
        <f t="shared" si="128"/>
        <v>0.12369458319004623</v>
      </c>
      <c r="Y167" s="22">
        <f t="shared" si="128"/>
        <v>9.727853328760272E-2</v>
      </c>
      <c r="Z167" s="22">
        <f t="shared" si="128"/>
        <v>6.490509717354187E-2</v>
      </c>
      <c r="AA167" s="22">
        <f t="shared" si="128"/>
        <v>0.13719007367472802</v>
      </c>
      <c r="AB167" s="22">
        <f t="shared" si="128"/>
        <v>9.3436944292449198E-2</v>
      </c>
      <c r="AC167" s="22">
        <f t="shared" si="128"/>
        <v>0.13428729544565776</v>
      </c>
      <c r="AD167" s="22">
        <f t="shared" si="128"/>
        <v>0.19991333854927551</v>
      </c>
      <c r="AE167" s="22">
        <f t="shared" si="128"/>
        <v>0.1540760512474264</v>
      </c>
      <c r="AF167" s="22">
        <f t="shared" si="128"/>
        <v>0.18181617995426813</v>
      </c>
      <c r="AG167" s="22">
        <f t="shared" si="128"/>
        <v>0.24421568608674638</v>
      </c>
      <c r="AH167" s="22">
        <f t="shared" ref="AH167:BH167" si="129">AH66/AH65-1</f>
        <v>0.13303506399415155</v>
      </c>
      <c r="AI167" s="22">
        <f t="shared" si="129"/>
        <v>8.6937275171650841E-2</v>
      </c>
      <c r="AJ167" s="22">
        <f t="shared" si="129"/>
        <v>4.2728117484363448E-2</v>
      </c>
      <c r="AK167" s="22">
        <f t="shared" si="129"/>
        <v>0.10379294042012877</v>
      </c>
      <c r="AL167" s="22">
        <f t="shared" si="129"/>
        <v>8.5948905733589376E-2</v>
      </c>
      <c r="AM167" s="22">
        <f t="shared" si="129"/>
        <v>0.13834039602409365</v>
      </c>
      <c r="AN167" s="22">
        <f t="shared" si="129"/>
        <v>-5.6895978449734486E-2</v>
      </c>
      <c r="AO167" s="22">
        <f t="shared" si="129"/>
        <v>-7.9868519330950405E-2</v>
      </c>
      <c r="AP167" s="22">
        <f t="shared" si="129"/>
        <v>-4.5155323118156843E-2</v>
      </c>
      <c r="AQ167" s="22">
        <f t="shared" si="129"/>
        <v>0.17698735719626058</v>
      </c>
      <c r="AR167" s="22">
        <f t="shared" si="129"/>
        <v>-2.6682764465326025E-2</v>
      </c>
      <c r="AS167" s="22">
        <f t="shared" si="129"/>
        <v>5.8088518819473745E-2</v>
      </c>
      <c r="AT167" s="22">
        <f t="shared" si="129"/>
        <v>0.15075018053449796</v>
      </c>
      <c r="AU167" s="22">
        <f t="shared" si="129"/>
        <v>0.13572282942526948</v>
      </c>
      <c r="AV167" s="22">
        <f t="shared" si="129"/>
        <v>0.12560003444769485</v>
      </c>
      <c r="AW167" s="22">
        <f t="shared" si="129"/>
        <v>0.12969282296425377</v>
      </c>
      <c r="AX167" s="22">
        <f t="shared" si="129"/>
        <v>7.8955552948457353E-2</v>
      </c>
      <c r="AY167" s="22">
        <f t="shared" si="129"/>
        <v>3.4641990861223659E-2</v>
      </c>
      <c r="AZ167" s="22">
        <f t="shared" si="129"/>
        <v>0.16659028380746355</v>
      </c>
      <c r="BA167" s="22">
        <f t="shared" si="129"/>
        <v>0.11900241688761382</v>
      </c>
      <c r="BB167" s="22">
        <f t="shared" si="129"/>
        <v>6.6375675603197237E-2</v>
      </c>
      <c r="BC167" s="22">
        <f t="shared" si="129"/>
        <v>1.3982786155808835E-2</v>
      </c>
      <c r="BD167" s="22">
        <f t="shared" si="129"/>
        <v>5.9777949632847438E-2</v>
      </c>
      <c r="BE167" s="22">
        <f t="shared" si="129"/>
        <v>7.9350236185405709E-2</v>
      </c>
      <c r="BF167" s="22" t="e">
        <f t="shared" si="129"/>
        <v>#DIV/0!</v>
      </c>
      <c r="BG167" s="22">
        <f t="shared" si="129"/>
        <v>6.0024754774352873E-2</v>
      </c>
      <c r="BH167" s="22">
        <f t="shared" si="129"/>
        <v>4.7886896157748993E-2</v>
      </c>
    </row>
    <row r="168" spans="1:60" s="7" customFormat="1" x14ac:dyDescent="0.2">
      <c r="A168" s="140">
        <f t="shared" ref="A168:A199" si="130">A67</f>
        <v>41363</v>
      </c>
      <c r="B168" s="16">
        <f t="shared" ref="B168:AG168" si="131">B67/B66-1</f>
        <v>-5.4394574197082157E-2</v>
      </c>
      <c r="C168" s="16">
        <f t="shared" si="131"/>
        <v>-5.3239256743071395E-2</v>
      </c>
      <c r="D168" s="7">
        <f t="shared" si="131"/>
        <v>-7.8746859024038107E-2</v>
      </c>
      <c r="E168" s="7">
        <f t="shared" si="131"/>
        <v>-6.4365031007735496E-2</v>
      </c>
      <c r="F168" s="7">
        <f t="shared" si="131"/>
        <v>-4.6248106686410106E-2</v>
      </c>
      <c r="G168" s="7">
        <f t="shared" si="131"/>
        <v>-4.4281246449374034E-2</v>
      </c>
      <c r="H168" s="7">
        <f t="shared" si="131"/>
        <v>-0.104789007145766</v>
      </c>
      <c r="I168" s="20">
        <f t="shared" si="131"/>
        <v>-5.0440141624524149E-2</v>
      </c>
      <c r="J168" s="7">
        <f t="shared" si="131"/>
        <v>-8.586944412285169E-2</v>
      </c>
      <c r="K168" s="7">
        <f t="shared" si="131"/>
        <v>-3.6688442328297599E-2</v>
      </c>
      <c r="L168" s="7">
        <f t="shared" si="131"/>
        <v>-0.42334269572363259</v>
      </c>
      <c r="M168" s="7">
        <f t="shared" si="131"/>
        <v>-0.11478615680897508</v>
      </c>
      <c r="N168" s="7">
        <f t="shared" si="131"/>
        <v>-0.13540705931415464</v>
      </c>
      <c r="O168" s="7">
        <f t="shared" si="131"/>
        <v>-6.1678866286717593E-2</v>
      </c>
      <c r="P168" s="7">
        <f t="shared" si="131"/>
        <v>-0.10155940532642116</v>
      </c>
      <c r="Q168" s="7">
        <f t="shared" si="131"/>
        <v>-2.5349115307485515E-2</v>
      </c>
      <c r="R168" s="7">
        <f t="shared" si="131"/>
        <v>-5.2253095327392418E-2</v>
      </c>
      <c r="S168" s="7">
        <f t="shared" si="131"/>
        <v>-4.4000925125701418E-2</v>
      </c>
      <c r="T168" s="7">
        <f t="shared" si="131"/>
        <v>-0.10895494530950744</v>
      </c>
      <c r="U168" s="7">
        <f t="shared" si="131"/>
        <v>-8.015105449341986E-2</v>
      </c>
      <c r="V168" s="7">
        <f t="shared" si="131"/>
        <v>2.7884627940489848E-2</v>
      </c>
      <c r="W168" s="7">
        <f t="shared" si="131"/>
        <v>-2.5873427801710314E-2</v>
      </c>
      <c r="X168" s="7">
        <f t="shared" si="131"/>
        <v>-8.3109567766256331E-2</v>
      </c>
      <c r="Y168" s="7">
        <f t="shared" si="131"/>
        <v>-8.3191677315093693E-2</v>
      </c>
      <c r="Z168" s="7">
        <f t="shared" si="131"/>
        <v>-6.6394941972253818E-2</v>
      </c>
      <c r="AA168" s="7">
        <f t="shared" si="131"/>
        <v>-0.10661572350522386</v>
      </c>
      <c r="AB168" s="7">
        <f t="shared" si="131"/>
        <v>-4.2956892140607494E-2</v>
      </c>
      <c r="AC168" s="7">
        <f t="shared" si="131"/>
        <v>-8.7072996064495589E-2</v>
      </c>
      <c r="AD168" s="7">
        <f t="shared" si="131"/>
        <v>-0.11172616390391765</v>
      </c>
      <c r="AE168" s="7">
        <f t="shared" si="131"/>
        <v>-6.4365031007735496E-2</v>
      </c>
      <c r="AF168" s="7">
        <f t="shared" si="131"/>
        <v>-4.4870976934143214E-2</v>
      </c>
      <c r="AG168" s="7">
        <f t="shared" si="131"/>
        <v>-0.13401006028787266</v>
      </c>
      <c r="AH168" s="7">
        <f t="shared" ref="AH168:BH168" si="132">AH67/AH66-1</f>
        <v>-5.4302483900531162E-2</v>
      </c>
      <c r="AI168" s="7">
        <f t="shared" si="132"/>
        <v>-6.7834456434848311E-2</v>
      </c>
      <c r="AJ168" s="7">
        <f t="shared" si="132"/>
        <v>-2.8189056315960137E-2</v>
      </c>
      <c r="AK168" s="7">
        <f t="shared" si="132"/>
        <v>-4.1555530807153018E-2</v>
      </c>
      <c r="AL168" s="7">
        <f t="shared" si="132"/>
        <v>-0.10285258723120316</v>
      </c>
      <c r="AM168" s="7">
        <f t="shared" si="132"/>
        <v>-0.11229230142656477</v>
      </c>
      <c r="AN168" s="7">
        <f t="shared" si="132"/>
        <v>-1.470958267521516E-2</v>
      </c>
      <c r="AO168" s="7">
        <f t="shared" si="132"/>
        <v>2.4475910300143289E-2</v>
      </c>
      <c r="AP168" s="7">
        <f t="shared" si="132"/>
        <v>-2.7500471153218853E-2</v>
      </c>
      <c r="AQ168" s="7">
        <f t="shared" si="132"/>
        <v>-0.1150518413860353</v>
      </c>
      <c r="AR168" s="7">
        <f t="shared" si="132"/>
        <v>7.4265190932967906E-2</v>
      </c>
      <c r="AS168" s="7">
        <f t="shared" si="132"/>
        <v>3.2825314543463158E-3</v>
      </c>
      <c r="AT168" s="7">
        <f t="shared" si="132"/>
        <v>9.8435646178903546E-2</v>
      </c>
      <c r="AU168" s="7">
        <f t="shared" si="132"/>
        <v>-9.5582269506057749E-2</v>
      </c>
      <c r="AV168" s="7">
        <f t="shared" si="132"/>
        <v>-1.8528737994566225E-2</v>
      </c>
      <c r="AW168" s="7">
        <f t="shared" si="132"/>
        <v>-4.2452774213100786E-2</v>
      </c>
      <c r="AX168" s="7">
        <f t="shared" si="132"/>
        <v>-1.0496898011168376E-2</v>
      </c>
      <c r="AY168" s="7">
        <f t="shared" si="132"/>
        <v>-5.7339251719937145E-2</v>
      </c>
      <c r="AZ168" s="7">
        <f t="shared" si="132"/>
        <v>-0.2252473320140449</v>
      </c>
      <c r="BA168" s="7">
        <f t="shared" si="132"/>
        <v>-0.10570488627257157</v>
      </c>
      <c r="BB168" s="7">
        <f t="shared" si="132"/>
        <v>-7.1513696084577361E-2</v>
      </c>
      <c r="BC168" s="7">
        <f t="shared" si="132"/>
        <v>-3.755457449582833E-2</v>
      </c>
      <c r="BD168" s="7">
        <f t="shared" si="132"/>
        <v>-8.2455176935496866E-2</v>
      </c>
      <c r="BE168" s="7">
        <f t="shared" si="132"/>
        <v>-8.4468276109195828E-2</v>
      </c>
      <c r="BF168" s="7" t="e">
        <f t="shared" si="132"/>
        <v>#DIV/0!</v>
      </c>
      <c r="BG168" s="7">
        <f t="shared" si="132"/>
        <v>-6.7444849792026251E-2</v>
      </c>
      <c r="BH168" s="7">
        <f t="shared" si="132"/>
        <v>-5.2226307584546716E-2</v>
      </c>
    </row>
    <row r="169" spans="1:60" s="7" customFormat="1" x14ac:dyDescent="0.2">
      <c r="A169" s="138">
        <f t="shared" si="130"/>
        <v>41455</v>
      </c>
      <c r="B169" s="16">
        <f t="shared" ref="B169:AG169" si="133">B68/B67-1</f>
        <v>2.3458590855961914E-2</v>
      </c>
      <c r="C169" s="16">
        <f t="shared" si="133"/>
        <v>2.1242463743041951E-2</v>
      </c>
      <c r="D169" s="7">
        <f t="shared" si="133"/>
        <v>6.2339725695680803E-2</v>
      </c>
      <c r="E169" s="7">
        <f t="shared" si="133"/>
        <v>2.216675918359523E-2</v>
      </c>
      <c r="F169" s="7">
        <f t="shared" si="133"/>
        <v>1.2807074545499564E-2</v>
      </c>
      <c r="G169" s="7">
        <f t="shared" si="133"/>
        <v>9.2556447803162634E-3</v>
      </c>
      <c r="H169" s="7">
        <f t="shared" si="133"/>
        <v>0.123142684069244</v>
      </c>
      <c r="I169" s="20">
        <f t="shared" si="133"/>
        <v>2.0377792062113098E-2</v>
      </c>
      <c r="J169" s="7">
        <f t="shared" si="133"/>
        <v>5.231847916181076E-2</v>
      </c>
      <c r="K169" s="7">
        <f t="shared" si="133"/>
        <v>2.408953390912183E-3</v>
      </c>
      <c r="L169" s="7">
        <f t="shared" si="133"/>
        <v>0.70944843377924949</v>
      </c>
      <c r="M169" s="7">
        <f t="shared" si="133"/>
        <v>3.4940907245498254E-2</v>
      </c>
      <c r="N169" s="7">
        <f t="shared" si="133"/>
        <v>3.7324040832997563E-2</v>
      </c>
      <c r="O169" s="7">
        <f t="shared" si="133"/>
        <v>2.6316070430232319E-3</v>
      </c>
      <c r="P169" s="7">
        <f t="shared" si="133"/>
        <v>6.7485130466284016E-2</v>
      </c>
      <c r="Q169" s="7">
        <f t="shared" si="133"/>
        <v>0.11916294448289255</v>
      </c>
      <c r="R169" s="7">
        <f t="shared" si="133"/>
        <v>2.1666032356410181E-2</v>
      </c>
      <c r="S169" s="7">
        <f t="shared" si="133"/>
        <v>-3.1909037498660364E-2</v>
      </c>
      <c r="T169" s="7">
        <f t="shared" si="133"/>
        <v>5.3503822642246623E-2</v>
      </c>
      <c r="U169" s="7">
        <f t="shared" si="133"/>
        <v>4.9193514321391518E-2</v>
      </c>
      <c r="V169" s="7">
        <f t="shared" si="133"/>
        <v>-1.8697852086976163E-2</v>
      </c>
      <c r="W169" s="7">
        <f t="shared" si="133"/>
        <v>-8.8214951227442162E-3</v>
      </c>
      <c r="X169" s="7">
        <f t="shared" si="133"/>
        <v>5.8704257783524394E-2</v>
      </c>
      <c r="Y169" s="7">
        <f t="shared" si="133"/>
        <v>0.1527313780481212</v>
      </c>
      <c r="Z169" s="7">
        <f t="shared" si="133"/>
        <v>0.11398674385723351</v>
      </c>
      <c r="AA169" s="7">
        <f t="shared" si="133"/>
        <v>0.19607211158883575</v>
      </c>
      <c r="AB169" s="7">
        <f t="shared" si="133"/>
        <v>2.0751019886578792E-2</v>
      </c>
      <c r="AC169" s="7">
        <f t="shared" si="133"/>
        <v>0.23766219906981934</v>
      </c>
      <c r="AD169" s="7">
        <f t="shared" si="133"/>
        <v>1.2682094400459087E-2</v>
      </c>
      <c r="AE169" s="7">
        <f t="shared" si="133"/>
        <v>2.216675918359523E-2</v>
      </c>
      <c r="AF169" s="7">
        <f t="shared" si="133"/>
        <v>-1.3600582961069696E-2</v>
      </c>
      <c r="AG169" s="7">
        <f t="shared" si="133"/>
        <v>2.0453203283190557E-2</v>
      </c>
      <c r="AH169" s="7">
        <f t="shared" ref="AH169:BH169" si="134">AH68/AH67-1</f>
        <v>2.9049987919890885E-2</v>
      </c>
      <c r="AI169" s="7">
        <f t="shared" si="134"/>
        <v>2.4001903884637077E-2</v>
      </c>
      <c r="AJ169" s="7">
        <f t="shared" si="134"/>
        <v>1.5383011524370716E-2</v>
      </c>
      <c r="AK169" s="7">
        <f t="shared" si="134"/>
        <v>1.3980127937296416E-3</v>
      </c>
      <c r="AL169" s="7">
        <f t="shared" si="134"/>
        <v>4.7504075283409275E-2</v>
      </c>
      <c r="AM169" s="7">
        <f t="shared" si="134"/>
        <v>6.5108947182538124E-2</v>
      </c>
      <c r="AN169" s="7">
        <f t="shared" si="134"/>
        <v>4.3844073777019155E-2</v>
      </c>
      <c r="AO169" s="7">
        <f t="shared" si="134"/>
        <v>2.5646463218749194E-2</v>
      </c>
      <c r="AP169" s="7">
        <f t="shared" si="134"/>
        <v>4.8289133234850734E-2</v>
      </c>
      <c r="AQ169" s="7">
        <f t="shared" si="134"/>
        <v>1.7143272366716644E-2</v>
      </c>
      <c r="AR169" s="7">
        <f t="shared" si="134"/>
        <v>-5.8551375216663759E-2</v>
      </c>
      <c r="AS169" s="7">
        <f t="shared" si="134"/>
        <v>-2.0267088018135815E-2</v>
      </c>
      <c r="AT169" s="7">
        <f t="shared" si="134"/>
        <v>-0.11588476384645163</v>
      </c>
      <c r="AU169" s="7">
        <f t="shared" si="134"/>
        <v>2.911850166687846E-2</v>
      </c>
      <c r="AV169" s="7">
        <f t="shared" si="134"/>
        <v>-1.3541143691176205E-2</v>
      </c>
      <c r="AW169" s="7">
        <f t="shared" si="134"/>
        <v>-1.0206524826550045E-2</v>
      </c>
      <c r="AX169" s="7">
        <f t="shared" si="134"/>
        <v>3.5636917047798811E-4</v>
      </c>
      <c r="AY169" s="7">
        <f t="shared" si="134"/>
        <v>5.117176787180755E-2</v>
      </c>
      <c r="AZ169" s="7">
        <f t="shared" si="134"/>
        <v>0.15676691372242502</v>
      </c>
      <c r="BA169" s="7">
        <f t="shared" si="134"/>
        <v>2.7255626767638264E-2</v>
      </c>
      <c r="BB169" s="7">
        <f t="shared" si="134"/>
        <v>4.3284939919068899E-2</v>
      </c>
      <c r="BC169" s="7">
        <f t="shared" si="134"/>
        <v>3.6927703478167206E-2</v>
      </c>
      <c r="BD169" s="7">
        <f t="shared" si="134"/>
        <v>6.3190957640392842E-2</v>
      </c>
      <c r="BE169" s="7">
        <f t="shared" si="134"/>
        <v>4.858752720717141E-2</v>
      </c>
      <c r="BF169" s="7" t="e">
        <f t="shared" si="134"/>
        <v>#DIV/0!</v>
      </c>
      <c r="BG169" s="7">
        <f t="shared" si="134"/>
        <v>3.932054286247455E-2</v>
      </c>
      <c r="BH169" s="7">
        <f t="shared" si="134"/>
        <v>3.0787265818720266E-2</v>
      </c>
    </row>
    <row r="170" spans="1:60" s="7" customFormat="1" x14ac:dyDescent="0.2">
      <c r="A170" s="138">
        <f t="shared" si="130"/>
        <v>41547</v>
      </c>
      <c r="B170" s="16">
        <f t="shared" ref="B170:AG170" si="135">B69/B68-1</f>
        <v>-4.2588094781467523E-2</v>
      </c>
      <c r="C170" s="16">
        <f t="shared" si="135"/>
        <v>-4.4450872076636228E-2</v>
      </c>
      <c r="D170" s="7">
        <f t="shared" si="135"/>
        <v>-7.0573422394971552E-2</v>
      </c>
      <c r="E170" s="7">
        <f t="shared" si="135"/>
        <v>-7.533970447975602E-2</v>
      </c>
      <c r="F170" s="7">
        <f t="shared" si="135"/>
        <v>-3.0778253642810061E-2</v>
      </c>
      <c r="G170" s="7">
        <f t="shared" si="135"/>
        <v>-3.2982590148119773E-2</v>
      </c>
      <c r="H170" s="7">
        <f t="shared" si="135"/>
        <v>2.6207798758187906E-2</v>
      </c>
      <c r="I170" s="20">
        <f t="shared" si="135"/>
        <v>-4.6171428089933464E-2</v>
      </c>
      <c r="J170" s="7">
        <f t="shared" si="135"/>
        <v>-1.1454379579749152E-2</v>
      </c>
      <c r="K170" s="7">
        <f t="shared" si="135"/>
        <v>-3.6872020120210847E-2</v>
      </c>
      <c r="L170" s="7">
        <f t="shared" si="135"/>
        <v>1.3124641363698344</v>
      </c>
      <c r="M170" s="7">
        <f t="shared" si="135"/>
        <v>-6.1860945271173806E-2</v>
      </c>
      <c r="N170" s="7">
        <f t="shared" si="135"/>
        <v>-3.103781049060006E-2</v>
      </c>
      <c r="O170" s="7">
        <f t="shared" si="135"/>
        <v>-5.2149116091891878E-3</v>
      </c>
      <c r="P170" s="7">
        <f t="shared" si="135"/>
        <v>-5.4279319091657396E-2</v>
      </c>
      <c r="Q170" s="7">
        <f t="shared" si="135"/>
        <v>-2.8623107356228861E-2</v>
      </c>
      <c r="R170" s="7">
        <f t="shared" si="135"/>
        <v>-8.9255648340394012E-2</v>
      </c>
      <c r="S170" s="7">
        <f t="shared" si="135"/>
        <v>-5.3718802630470353E-2</v>
      </c>
      <c r="T170" s="7">
        <f t="shared" si="135"/>
        <v>-5.537694326260667E-2</v>
      </c>
      <c r="U170" s="7">
        <f t="shared" si="135"/>
        <v>-2.3957671877516851E-2</v>
      </c>
      <c r="V170" s="7">
        <f t="shared" si="135"/>
        <v>-6.4718389320303049E-2</v>
      </c>
      <c r="W170" s="7">
        <f t="shared" si="135"/>
        <v>-4.888932211861019E-2</v>
      </c>
      <c r="X170" s="7">
        <f t="shared" si="135"/>
        <v>-5.5006851035771631E-2</v>
      </c>
      <c r="Y170" s="7">
        <f t="shared" si="135"/>
        <v>-0.10642735302820605</v>
      </c>
      <c r="Z170" s="7">
        <f t="shared" si="135"/>
        <v>-6.9864377940182187E-2</v>
      </c>
      <c r="AA170" s="7">
        <f t="shared" si="135"/>
        <v>-0.15006247292931085</v>
      </c>
      <c r="AB170" s="7">
        <f t="shared" si="135"/>
        <v>-4.1089125816807348E-2</v>
      </c>
      <c r="AC170" s="7">
        <f t="shared" si="135"/>
        <v>-0.2168288809515051</v>
      </c>
      <c r="AD170" s="7">
        <f t="shared" si="135"/>
        <v>-6.4192198202554285E-2</v>
      </c>
      <c r="AE170" s="7">
        <f t="shared" si="135"/>
        <v>-7.533970447975602E-2</v>
      </c>
      <c r="AF170" s="7">
        <f t="shared" si="135"/>
        <v>-7.6717189013033815E-2</v>
      </c>
      <c r="AG170" s="7">
        <f t="shared" si="135"/>
        <v>-7.2735105427798485E-2</v>
      </c>
      <c r="AH170" s="7">
        <f t="shared" ref="AH170:BH170" si="136">AH69/AH68-1</f>
        <v>-7.542404266901459E-2</v>
      </c>
      <c r="AI170" s="7">
        <f t="shared" si="136"/>
        <v>-1.7547618287719002E-2</v>
      </c>
      <c r="AJ170" s="7">
        <f t="shared" si="136"/>
        <v>-8.90267026124969E-3</v>
      </c>
      <c r="AK170" s="7">
        <f t="shared" si="136"/>
        <v>-3.3425442996002475E-2</v>
      </c>
      <c r="AL170" s="7">
        <f t="shared" si="136"/>
        <v>-3.6444153298003101E-3</v>
      </c>
      <c r="AM170" s="7">
        <f t="shared" si="136"/>
        <v>-5.5043083225472245E-2</v>
      </c>
      <c r="AN170" s="7">
        <f t="shared" si="136"/>
        <v>4.6181340685478744E-2</v>
      </c>
      <c r="AO170" s="7">
        <f t="shared" si="136"/>
        <v>5.816760240811969E-2</v>
      </c>
      <c r="AP170" s="7">
        <f t="shared" si="136"/>
        <v>3.992055138747741E-2</v>
      </c>
      <c r="AQ170" s="7">
        <f t="shared" si="136"/>
        <v>-3.5390125088769264E-2</v>
      </c>
      <c r="AR170" s="7">
        <f t="shared" si="136"/>
        <v>4.9877294945315676E-2</v>
      </c>
      <c r="AS170" s="7">
        <f t="shared" si="136"/>
        <v>-2.8139251876381888E-2</v>
      </c>
      <c r="AT170" s="7">
        <f t="shared" si="136"/>
        <v>-8.5803445702684722E-2</v>
      </c>
      <c r="AU170" s="7">
        <f t="shared" si="136"/>
        <v>-3.7085040044507966E-2</v>
      </c>
      <c r="AV170" s="7">
        <f t="shared" si="136"/>
        <v>-6.579768112111628E-2</v>
      </c>
      <c r="AW170" s="7">
        <f t="shared" si="136"/>
        <v>-4.7308567294425785E-2</v>
      </c>
      <c r="AX170" s="7">
        <f t="shared" si="136"/>
        <v>-4.7816017978408509E-2</v>
      </c>
      <c r="AY170" s="7">
        <f t="shared" si="136"/>
        <v>-1.0527391738424097E-2</v>
      </c>
      <c r="AZ170" s="7">
        <f t="shared" si="136"/>
        <v>-2.5294331582614071E-2</v>
      </c>
      <c r="BA170" s="7">
        <f t="shared" si="136"/>
        <v>-1.5622344189838544E-2</v>
      </c>
      <c r="BB170" s="7">
        <f t="shared" si="136"/>
        <v>-1.9365497621775307E-2</v>
      </c>
      <c r="BC170" s="7">
        <f t="shared" si="136"/>
        <v>-3.9613857212628112E-5</v>
      </c>
      <c r="BD170" s="7">
        <f t="shared" si="136"/>
        <v>-3.0521550188189028E-2</v>
      </c>
      <c r="BE170" s="7">
        <f t="shared" si="136"/>
        <v>-2.0965605182553304E-2</v>
      </c>
      <c r="BF170" s="7" t="e">
        <f t="shared" si="136"/>
        <v>#DIV/0!</v>
      </c>
      <c r="BG170" s="7">
        <f t="shared" si="136"/>
        <v>-1.3931620290747349E-2</v>
      </c>
      <c r="BH170" s="7">
        <f t="shared" si="136"/>
        <v>-8.9798632916110455E-3</v>
      </c>
    </row>
    <row r="171" spans="1:60" s="7" customFormat="1" ht="12" thickBot="1" x14ac:dyDescent="0.25">
      <c r="A171" s="139">
        <f t="shared" si="130"/>
        <v>41638</v>
      </c>
      <c r="B171" s="14">
        <f t="shared" ref="B171:AG171" si="137">B70/B69-1</f>
        <v>9.6477688850714172E-2</v>
      </c>
      <c r="C171" s="14">
        <f t="shared" si="137"/>
        <v>9.9653948319387453E-2</v>
      </c>
      <c r="D171" s="22">
        <f t="shared" si="137"/>
        <v>0.12299942975003142</v>
      </c>
      <c r="E171" s="22">
        <f t="shared" si="137"/>
        <v>0.15047747084110541</v>
      </c>
      <c r="F171" s="22">
        <f t="shared" si="137"/>
        <v>8.3843112055460134E-2</v>
      </c>
      <c r="G171" s="22">
        <f t="shared" si="137"/>
        <v>8.7744071948240299E-2</v>
      </c>
      <c r="H171" s="22">
        <f t="shared" si="137"/>
        <v>-7.4170514114527686E-3</v>
      </c>
      <c r="I171" s="23">
        <f t="shared" si="137"/>
        <v>0.10075073295549397</v>
      </c>
      <c r="J171" s="22">
        <f t="shared" si="137"/>
        <v>6.1293509856610973E-2</v>
      </c>
      <c r="K171" s="22">
        <f t="shared" si="137"/>
        <v>9.2632875562683958E-2</v>
      </c>
      <c r="L171" s="22">
        <f t="shared" si="137"/>
        <v>-0.52360147150592229</v>
      </c>
      <c r="M171" s="22">
        <f t="shared" si="137"/>
        <v>0.18367185014702736</v>
      </c>
      <c r="N171" s="22">
        <f t="shared" si="137"/>
        <v>0.17568093669401463</v>
      </c>
      <c r="O171" s="22">
        <f t="shared" si="137"/>
        <v>9.1761909223316618E-2</v>
      </c>
      <c r="P171" s="22">
        <f t="shared" si="137"/>
        <v>0.12129735592397206</v>
      </c>
      <c r="Q171" s="22">
        <f t="shared" si="137"/>
        <v>-4.6429701077206453E-2</v>
      </c>
      <c r="R171" s="22">
        <f t="shared" si="137"/>
        <v>0.15484295045420682</v>
      </c>
      <c r="S171" s="22">
        <f t="shared" si="137"/>
        <v>0.14636624358675432</v>
      </c>
      <c r="T171" s="22">
        <f t="shared" si="137"/>
        <v>0.14075283403764782</v>
      </c>
      <c r="U171" s="22">
        <f t="shared" si="137"/>
        <v>8.1848910228074834E-2</v>
      </c>
      <c r="V171" s="22">
        <f t="shared" si="137"/>
        <v>8.6613671213090937E-2</v>
      </c>
      <c r="W171" s="22">
        <f t="shared" si="137"/>
        <v>0.11172898667932829</v>
      </c>
      <c r="X171" s="22">
        <f t="shared" si="137"/>
        <v>0.12200673785804139</v>
      </c>
      <c r="Y171" s="22">
        <f t="shared" si="137"/>
        <v>0.10250855570938255</v>
      </c>
      <c r="Z171" s="22">
        <f t="shared" si="137"/>
        <v>6.8152367509608514E-2</v>
      </c>
      <c r="AA171" s="22">
        <f t="shared" si="137"/>
        <v>0.14170638219778553</v>
      </c>
      <c r="AB171" s="22">
        <f t="shared" si="137"/>
        <v>9.0610251858673774E-2</v>
      </c>
      <c r="AC171" s="22">
        <f t="shared" si="137"/>
        <v>0.13795424231992892</v>
      </c>
      <c r="AD171" s="22">
        <f t="shared" si="137"/>
        <v>0.19762678902132969</v>
      </c>
      <c r="AE171" s="22">
        <f t="shared" si="137"/>
        <v>0.15047747084110541</v>
      </c>
      <c r="AF171" s="22">
        <f t="shared" si="137"/>
        <v>0.17677358827087364</v>
      </c>
      <c r="AG171" s="22">
        <f t="shared" si="137"/>
        <v>0.25442228051548033</v>
      </c>
      <c r="AH171" s="22">
        <f t="shared" ref="AH171:BH171" si="138">AH70/AH69-1</f>
        <v>0.12710762537819487</v>
      </c>
      <c r="AI171" s="22">
        <f t="shared" si="138"/>
        <v>8.4363875641449537E-2</v>
      </c>
      <c r="AJ171" s="22">
        <f t="shared" si="138"/>
        <v>3.9107308504992444E-2</v>
      </c>
      <c r="AK171" s="22">
        <f t="shared" si="138"/>
        <v>9.4707512147664152E-2</v>
      </c>
      <c r="AL171" s="22">
        <f t="shared" si="138"/>
        <v>9.0157703548293666E-2</v>
      </c>
      <c r="AM171" s="22">
        <f t="shared" si="138"/>
        <v>0.13661760804272816</v>
      </c>
      <c r="AN171" s="22">
        <f t="shared" si="138"/>
        <v>-5.8674620783378928E-2</v>
      </c>
      <c r="AO171" s="22">
        <f t="shared" si="138"/>
        <v>-8.3861183774832537E-2</v>
      </c>
      <c r="AP171" s="22">
        <f t="shared" si="138"/>
        <v>-4.6062478044754718E-2</v>
      </c>
      <c r="AQ171" s="22">
        <f t="shared" si="138"/>
        <v>0.16315543410098576</v>
      </c>
      <c r="AR171" s="22">
        <f t="shared" si="138"/>
        <v>-2.0054359458198334E-2</v>
      </c>
      <c r="AS171" s="22">
        <f t="shared" si="138"/>
        <v>6.2330364910157199E-2</v>
      </c>
      <c r="AT171" s="22">
        <f t="shared" si="138"/>
        <v>0.14541549493494266</v>
      </c>
      <c r="AU171" s="22">
        <f t="shared" si="138"/>
        <v>0.14024631337593907</v>
      </c>
      <c r="AV171" s="22">
        <f t="shared" si="138"/>
        <v>0.12024048102189333</v>
      </c>
      <c r="AW171" s="22">
        <f t="shared" si="138"/>
        <v>0.12199115566521757</v>
      </c>
      <c r="AX171" s="22">
        <f t="shared" si="138"/>
        <v>8.1298786549215851E-2</v>
      </c>
      <c r="AY171" s="22">
        <f t="shared" si="138"/>
        <v>4.0067793980400168E-2</v>
      </c>
      <c r="AZ171" s="22">
        <f t="shared" si="138"/>
        <v>0.15776648682601668</v>
      </c>
      <c r="BA171" s="22">
        <f t="shared" si="138"/>
        <v>0.11078034641665568</v>
      </c>
      <c r="BB171" s="22">
        <f t="shared" si="138"/>
        <v>6.3105878377917479E-2</v>
      </c>
      <c r="BC171" s="22">
        <f t="shared" si="138"/>
        <v>1.4610067250058201E-2</v>
      </c>
      <c r="BD171" s="22">
        <f t="shared" si="138"/>
        <v>7.8044753061671468E-2</v>
      </c>
      <c r="BE171" s="22">
        <f t="shared" si="138"/>
        <v>7.8951670898209425E-2</v>
      </c>
      <c r="BF171" s="22" t="e">
        <f t="shared" si="138"/>
        <v>#DIV/0!</v>
      </c>
      <c r="BG171" s="22">
        <f t="shared" si="138"/>
        <v>5.768119038253583E-2</v>
      </c>
      <c r="BH171" s="22">
        <f t="shared" si="138"/>
        <v>4.6303286359532292E-2</v>
      </c>
    </row>
    <row r="172" spans="1:60" s="7" customFormat="1" x14ac:dyDescent="0.2">
      <c r="A172" s="140">
        <f t="shared" si="130"/>
        <v>41728</v>
      </c>
      <c r="B172" s="16">
        <f t="shared" ref="B172:AG172" si="139">B71/B70-1</f>
        <v>-5.0321080635105431E-2</v>
      </c>
      <c r="C172" s="16">
        <f t="shared" si="139"/>
        <v>-4.8894282142385226E-2</v>
      </c>
      <c r="D172" s="7">
        <f t="shared" si="139"/>
        <v>-7.600613385146171E-2</v>
      </c>
      <c r="E172" s="7">
        <f t="shared" si="139"/>
        <v>-5.6518435534308686E-2</v>
      </c>
      <c r="F172" s="7">
        <f t="shared" si="139"/>
        <v>-4.2211192451516055E-2</v>
      </c>
      <c r="G172" s="7">
        <f t="shared" si="139"/>
        <v>-3.9849875463841777E-2</v>
      </c>
      <c r="H172" s="7">
        <f t="shared" si="139"/>
        <v>-0.1085287226988676</v>
      </c>
      <c r="I172" s="20">
        <f t="shared" si="139"/>
        <v>-4.6149686953016134E-2</v>
      </c>
      <c r="J172" s="7">
        <f t="shared" si="139"/>
        <v>-8.3595864410258791E-2</v>
      </c>
      <c r="K172" s="7">
        <f t="shared" si="139"/>
        <v>-3.1878412758387542E-2</v>
      </c>
      <c r="L172" s="7">
        <f t="shared" si="139"/>
        <v>-0.45562994428559289</v>
      </c>
      <c r="M172" s="7">
        <f t="shared" si="139"/>
        <v>-9.5583724267139902E-2</v>
      </c>
      <c r="N172" s="7">
        <f t="shared" si="139"/>
        <v>-0.13422524947734094</v>
      </c>
      <c r="O172" s="7">
        <f t="shared" si="139"/>
        <v>-5.9895671707320242E-2</v>
      </c>
      <c r="P172" s="7">
        <f t="shared" si="139"/>
        <v>-9.7906089308783639E-2</v>
      </c>
      <c r="Q172" s="7">
        <f t="shared" si="139"/>
        <v>-2.9533884955910472E-2</v>
      </c>
      <c r="R172" s="7">
        <f t="shared" si="139"/>
        <v>-5.0308793686238418E-2</v>
      </c>
      <c r="S172" s="7">
        <f t="shared" si="139"/>
        <v>-2.0278127361383347E-2</v>
      </c>
      <c r="T172" s="7">
        <f t="shared" si="139"/>
        <v>-8.9902376212725454E-2</v>
      </c>
      <c r="U172" s="7">
        <f t="shared" si="139"/>
        <v>-7.2428981924249514E-2</v>
      </c>
      <c r="V172" s="7">
        <f t="shared" si="139"/>
        <v>3.4537056495356433E-2</v>
      </c>
      <c r="W172" s="7">
        <f t="shared" si="139"/>
        <v>-3.0696710002100502E-2</v>
      </c>
      <c r="X172" s="7">
        <f t="shared" si="139"/>
        <v>-8.9803285727315108E-2</v>
      </c>
      <c r="Y172" s="7">
        <f t="shared" si="139"/>
        <v>-8.6386904877990278E-2</v>
      </c>
      <c r="Z172" s="7">
        <f t="shared" si="139"/>
        <v>-5.4861171978816126E-2</v>
      </c>
      <c r="AA172" s="7">
        <f t="shared" si="139"/>
        <v>-0.12292565088873131</v>
      </c>
      <c r="AB172" s="7">
        <f t="shared" si="139"/>
        <v>-4.3533315777952386E-2</v>
      </c>
      <c r="AC172" s="7">
        <f t="shared" si="139"/>
        <v>-9.0562845512478951E-2</v>
      </c>
      <c r="AD172" s="7">
        <f t="shared" si="139"/>
        <v>-0.10778196723343936</v>
      </c>
      <c r="AE172" s="7">
        <f t="shared" si="139"/>
        <v>-5.6518435534308686E-2</v>
      </c>
      <c r="AF172" s="7">
        <f t="shared" si="139"/>
        <v>-4.183653923854791E-2</v>
      </c>
      <c r="AG172" s="7">
        <f t="shared" si="139"/>
        <v>-0.12882548166348984</v>
      </c>
      <c r="AH172" s="7">
        <f t="shared" ref="AH172:BH172" si="140">AH71/AH70-1</f>
        <v>-4.4564344639186793E-2</v>
      </c>
      <c r="AI172" s="7">
        <f t="shared" si="140"/>
        <v>-6.3495151522595772E-2</v>
      </c>
      <c r="AJ172" s="7">
        <f t="shared" si="140"/>
        <v>-1.6527777913873831E-2</v>
      </c>
      <c r="AK172" s="7">
        <f t="shared" si="140"/>
        <v>-3.1193349174646223E-2</v>
      </c>
      <c r="AL172" s="7">
        <f t="shared" si="140"/>
        <v>-0.10454089200893468</v>
      </c>
      <c r="AM172" s="7">
        <f t="shared" si="140"/>
        <v>-0.11675087473083035</v>
      </c>
      <c r="AN172" s="7">
        <f t="shared" si="140"/>
        <v>-3.3086705900555735E-3</v>
      </c>
      <c r="AO172" s="7">
        <f t="shared" si="140"/>
        <v>2.5446667386285871E-2</v>
      </c>
      <c r="AP172" s="7">
        <f t="shared" si="140"/>
        <v>-1.2126060544294881E-2</v>
      </c>
      <c r="AQ172" s="7">
        <f t="shared" si="140"/>
        <v>-0.10358022183878157</v>
      </c>
      <c r="AR172" s="7">
        <f t="shared" si="140"/>
        <v>7.2543547878704207E-2</v>
      </c>
      <c r="AS172" s="7">
        <f t="shared" si="140"/>
        <v>-4.0034763290248687E-3</v>
      </c>
      <c r="AT172" s="7">
        <f t="shared" si="140"/>
        <v>0.11579007198082936</v>
      </c>
      <c r="AU172" s="7">
        <f t="shared" si="140"/>
        <v>-9.2457910259476916E-2</v>
      </c>
      <c r="AV172" s="7">
        <f t="shared" si="140"/>
        <v>-1.0879423678126998E-2</v>
      </c>
      <c r="AW172" s="7">
        <f t="shared" si="140"/>
        <v>-4.1722645490011701E-2</v>
      </c>
      <c r="AX172" s="7">
        <f t="shared" si="140"/>
        <v>2.0892749071254935E-2</v>
      </c>
      <c r="AY172" s="7">
        <f t="shared" si="140"/>
        <v>-5.5563526501521521E-2</v>
      </c>
      <c r="AZ172" s="7">
        <f t="shared" si="140"/>
        <v>-0.22633027424100105</v>
      </c>
      <c r="BA172" s="7">
        <f t="shared" si="140"/>
        <v>-0.10194225282067504</v>
      </c>
      <c r="BB172" s="7">
        <f t="shared" si="140"/>
        <v>-6.9210366737022633E-2</v>
      </c>
      <c r="BC172" s="7">
        <f t="shared" si="140"/>
        <v>-3.4794324525387998E-2</v>
      </c>
      <c r="BD172" s="7">
        <f t="shared" si="140"/>
        <v>-9.3675849169185255E-2</v>
      </c>
      <c r="BE172" s="7">
        <f t="shared" si="140"/>
        <v>-8.3428153821549778E-2</v>
      </c>
      <c r="BF172" s="7" t="e">
        <f t="shared" si="140"/>
        <v>#DIV/0!</v>
      </c>
      <c r="BG172" s="7">
        <f t="shared" si="140"/>
        <v>-6.6047126290267322E-2</v>
      </c>
      <c r="BH172" s="7">
        <f t="shared" si="140"/>
        <v>-5.2676800207254737E-2</v>
      </c>
    </row>
    <row r="173" spans="1:60" s="7" customFormat="1" x14ac:dyDescent="0.2">
      <c r="A173" s="138">
        <f t="shared" si="130"/>
        <v>41820</v>
      </c>
      <c r="B173" s="16">
        <f t="shared" ref="B173:AG173" si="141">B72/B71-1</f>
        <v>1.8392238966179253E-2</v>
      </c>
      <c r="C173" s="16">
        <f t="shared" si="141"/>
        <v>1.6328449921970467E-2</v>
      </c>
      <c r="D173" s="7">
        <f t="shared" si="141"/>
        <v>5.630317280164121E-2</v>
      </c>
      <c r="E173" s="7">
        <f t="shared" si="141"/>
        <v>7.143583361826078E-3</v>
      </c>
      <c r="F173" s="7">
        <f t="shared" si="141"/>
        <v>9.1032776723485309E-3</v>
      </c>
      <c r="G173" s="7">
        <f t="shared" si="141"/>
        <v>5.8163726524749215E-3</v>
      </c>
      <c r="H173" s="7">
        <f t="shared" si="141"/>
        <v>0.10746532084132965</v>
      </c>
      <c r="I173" s="20">
        <f t="shared" si="141"/>
        <v>1.486978470859146E-2</v>
      </c>
      <c r="J173" s="7">
        <f t="shared" si="141"/>
        <v>5.0489693757410636E-2</v>
      </c>
      <c r="K173" s="7">
        <f t="shared" si="141"/>
        <v>-1.4564225161181055E-3</v>
      </c>
      <c r="L173" s="7">
        <f t="shared" si="141"/>
        <v>0.77410260317004975</v>
      </c>
      <c r="M173" s="7">
        <f t="shared" si="141"/>
        <v>6.8120870265968581E-3</v>
      </c>
      <c r="N173" s="7">
        <f t="shared" si="141"/>
        <v>3.4519475489849238E-2</v>
      </c>
      <c r="O173" s="7">
        <f t="shared" si="141"/>
        <v>4.7434167746218669E-3</v>
      </c>
      <c r="P173" s="7">
        <f t="shared" si="141"/>
        <v>6.3507555954274597E-2</v>
      </c>
      <c r="Q173" s="7">
        <f t="shared" si="141"/>
        <v>5.0465727444853448E-2</v>
      </c>
      <c r="R173" s="7">
        <f t="shared" si="141"/>
        <v>1.2850974851623231E-2</v>
      </c>
      <c r="S173" s="7">
        <f t="shared" si="141"/>
        <v>-4.2155894422403306E-2</v>
      </c>
      <c r="T173" s="7">
        <f t="shared" si="141"/>
        <v>4.652418042177997E-2</v>
      </c>
      <c r="U173" s="7">
        <f t="shared" si="141"/>
        <v>4.1323644995824083E-2</v>
      </c>
      <c r="V173" s="7">
        <f t="shared" si="141"/>
        <v>-2.3366963877402669E-2</v>
      </c>
      <c r="W173" s="7">
        <f t="shared" si="141"/>
        <v>-3.7814229504223862E-3</v>
      </c>
      <c r="X173" s="7">
        <f t="shared" si="141"/>
        <v>5.4844544386135841E-2</v>
      </c>
      <c r="Y173" s="7">
        <f t="shared" si="141"/>
        <v>0.13515607487295189</v>
      </c>
      <c r="Z173" s="7">
        <f t="shared" si="141"/>
        <v>8.9378732343090572E-2</v>
      </c>
      <c r="AA173" s="7">
        <f t="shared" si="141"/>
        <v>0.18699306984834974</v>
      </c>
      <c r="AB173" s="7">
        <f t="shared" si="141"/>
        <v>2.2976780368895611E-2</v>
      </c>
      <c r="AC173" s="7">
        <f t="shared" si="141"/>
        <v>0.24795693964653065</v>
      </c>
      <c r="AD173" s="7">
        <f t="shared" si="141"/>
        <v>5.0815519711298052E-3</v>
      </c>
      <c r="AE173" s="7">
        <f t="shared" si="141"/>
        <v>7.143583361826078E-3</v>
      </c>
      <c r="AF173" s="7">
        <f t="shared" si="141"/>
        <v>-2.5316254753621537E-2</v>
      </c>
      <c r="AG173" s="7">
        <f t="shared" si="141"/>
        <v>2.2143390454396616E-3</v>
      </c>
      <c r="AH173" s="7">
        <f t="shared" ref="AH173:BH173" si="142">AH72/AH71-1</f>
        <v>1.3852307389738971E-2</v>
      </c>
      <c r="AI173" s="7">
        <f t="shared" si="142"/>
        <v>2.0741505273566219E-2</v>
      </c>
      <c r="AJ173" s="7">
        <f t="shared" si="142"/>
        <v>8.0289633662173898E-3</v>
      </c>
      <c r="AK173" s="7">
        <f t="shared" si="142"/>
        <v>-4.2764073281725823E-3</v>
      </c>
      <c r="AL173" s="7">
        <f t="shared" si="142"/>
        <v>4.7811241567425444E-2</v>
      </c>
      <c r="AM173" s="7">
        <f t="shared" si="142"/>
        <v>6.5219258669624969E-2</v>
      </c>
      <c r="AN173" s="7">
        <f t="shared" si="142"/>
        <v>4.090183244010781E-2</v>
      </c>
      <c r="AO173" s="7">
        <f t="shared" si="142"/>
        <v>2.7407750947849641E-2</v>
      </c>
      <c r="AP173" s="7">
        <f t="shared" si="142"/>
        <v>4.3426590024004064E-2</v>
      </c>
      <c r="AQ173" s="7">
        <f t="shared" si="142"/>
        <v>2.0831665814247113E-2</v>
      </c>
      <c r="AR173" s="7">
        <f t="shared" si="142"/>
        <v>-6.9353476791534696E-2</v>
      </c>
      <c r="AS173" s="7">
        <f t="shared" si="142"/>
        <v>-1.5287250472695302E-2</v>
      </c>
      <c r="AT173" s="7">
        <f t="shared" si="142"/>
        <v>-0.12944574765995365</v>
      </c>
      <c r="AU173" s="7">
        <f t="shared" si="142"/>
        <v>3.0014668463060001E-2</v>
      </c>
      <c r="AV173" s="7">
        <f t="shared" si="142"/>
        <v>-1.5990675999438819E-2</v>
      </c>
      <c r="AW173" s="7">
        <f t="shared" si="142"/>
        <v>-6.7048961543049179E-3</v>
      </c>
      <c r="AX173" s="7">
        <f t="shared" si="142"/>
        <v>-7.9483613950225296E-3</v>
      </c>
      <c r="AY173" s="7">
        <f t="shared" si="142"/>
        <v>4.1979055336583082E-2</v>
      </c>
      <c r="AZ173" s="7">
        <f t="shared" si="142"/>
        <v>0.15765879504897584</v>
      </c>
      <c r="BA173" s="7">
        <f t="shared" si="142"/>
        <v>2.7401275244522072E-2</v>
      </c>
      <c r="BB173" s="7">
        <f t="shared" si="142"/>
        <v>4.4640054748490199E-2</v>
      </c>
      <c r="BC173" s="7">
        <f t="shared" si="142"/>
        <v>3.303782545252032E-2</v>
      </c>
      <c r="BD173" s="7">
        <f t="shared" si="142"/>
        <v>6.5853600048944472E-2</v>
      </c>
      <c r="BE173" s="7">
        <f t="shared" si="142"/>
        <v>4.2047074706200727E-2</v>
      </c>
      <c r="BF173" s="7" t="e">
        <f t="shared" si="142"/>
        <v>#DIV/0!</v>
      </c>
      <c r="BG173" s="7">
        <f t="shared" si="142"/>
        <v>3.7965355854989058E-2</v>
      </c>
      <c r="BH173" s="7">
        <f t="shared" si="142"/>
        <v>2.7864694780128652E-2</v>
      </c>
    </row>
    <row r="174" spans="1:60" s="7" customFormat="1" x14ac:dyDescent="0.2">
      <c r="A174" s="138">
        <f t="shared" si="130"/>
        <v>41912</v>
      </c>
      <c r="B174" s="16">
        <f t="shared" ref="B174:AG174" si="143">B73/B72-1</f>
        <v>-4.3284355080486114E-2</v>
      </c>
      <c r="C174" s="16">
        <f t="shared" si="143"/>
        <v>-4.5701915967951368E-2</v>
      </c>
      <c r="D174" s="7">
        <f t="shared" si="143"/>
        <v>-7.3803415513887916E-2</v>
      </c>
      <c r="E174" s="7">
        <f t="shared" si="143"/>
        <v>-7.7769632022332114E-2</v>
      </c>
      <c r="F174" s="7">
        <f t="shared" si="143"/>
        <v>-3.0888224312519807E-2</v>
      </c>
      <c r="G174" s="7">
        <f t="shared" si="143"/>
        <v>-3.3813033711378671E-2</v>
      </c>
      <c r="H174" s="7">
        <f t="shared" si="143"/>
        <v>4.1908524872731778E-2</v>
      </c>
      <c r="I174" s="20">
        <f t="shared" si="143"/>
        <v>-4.7179301815579722E-2</v>
      </c>
      <c r="J174" s="7">
        <f t="shared" si="143"/>
        <v>-9.9294875967403939E-3</v>
      </c>
      <c r="K174" s="7">
        <f t="shared" si="143"/>
        <v>-3.8209240202613515E-2</v>
      </c>
      <c r="L174" s="7">
        <f t="shared" si="143"/>
        <v>1.2944540623495731</v>
      </c>
      <c r="M174" s="7">
        <f t="shared" si="143"/>
        <v>-6.2478377302401689E-2</v>
      </c>
      <c r="N174" s="7">
        <f t="shared" si="143"/>
        <v>-3.4019778374137388E-2</v>
      </c>
      <c r="O174" s="7">
        <f t="shared" si="143"/>
        <v>-1.7254289444165072E-2</v>
      </c>
      <c r="P174" s="7">
        <f t="shared" si="143"/>
        <v>-5.5183012104085272E-2</v>
      </c>
      <c r="Q174" s="7">
        <f t="shared" si="143"/>
        <v>-8.3715995661213238E-2</v>
      </c>
      <c r="R174" s="7">
        <f t="shared" si="143"/>
        <v>-8.3156650931436427E-2</v>
      </c>
      <c r="S174" s="7">
        <f t="shared" si="143"/>
        <v>-5.7592968934621847E-2</v>
      </c>
      <c r="T174" s="7">
        <f t="shared" si="143"/>
        <v>-6.0713327724170929E-2</v>
      </c>
      <c r="U174" s="7">
        <f t="shared" si="143"/>
        <v>-3.0143188891198935E-2</v>
      </c>
      <c r="V174" s="7">
        <f t="shared" si="143"/>
        <v>-6.8408405768629277E-2</v>
      </c>
      <c r="W174" s="7">
        <f t="shared" si="143"/>
        <v>-4.8167054632536344E-2</v>
      </c>
      <c r="X174" s="7">
        <f t="shared" si="143"/>
        <v>-6.137190568072326E-2</v>
      </c>
      <c r="Y174" s="7">
        <f t="shared" si="143"/>
        <v>-0.11136435320777893</v>
      </c>
      <c r="Z174" s="7">
        <f t="shared" si="143"/>
        <v>-7.7613192405215581E-2</v>
      </c>
      <c r="AA174" s="7">
        <f t="shared" si="143"/>
        <v>-0.14911529448271788</v>
      </c>
      <c r="AB174" s="7">
        <f t="shared" si="143"/>
        <v>-4.4611087081835699E-2</v>
      </c>
      <c r="AC174" s="7">
        <f t="shared" si="143"/>
        <v>-0.21478126348832838</v>
      </c>
      <c r="AD174" s="7">
        <f t="shared" si="143"/>
        <v>-5.8547427152012887E-2</v>
      </c>
      <c r="AE174" s="7">
        <f t="shared" si="143"/>
        <v>-7.7769632022332114E-2</v>
      </c>
      <c r="AF174" s="7">
        <f t="shared" si="143"/>
        <v>-8.4591256179328611E-2</v>
      </c>
      <c r="AG174" s="7">
        <f t="shared" si="143"/>
        <v>-7.9110075348116204E-2</v>
      </c>
      <c r="AH174" s="7">
        <f t="shared" ref="AH174:BH174" si="144">AH73/AH72-1</f>
        <v>-7.6378664575734834E-2</v>
      </c>
      <c r="AI174" s="7">
        <f t="shared" si="144"/>
        <v>-2.0822787833411627E-2</v>
      </c>
      <c r="AJ174" s="7">
        <f t="shared" si="144"/>
        <v>-1.1023009219674029E-2</v>
      </c>
      <c r="AK174" s="7">
        <f t="shared" si="144"/>
        <v>-3.8826931139925303E-2</v>
      </c>
      <c r="AL174" s="7">
        <f t="shared" si="144"/>
        <v>-5.6867461108233153E-3</v>
      </c>
      <c r="AM174" s="7">
        <f t="shared" si="144"/>
        <v>-5.5518921687072953E-2</v>
      </c>
      <c r="AN174" s="7">
        <f t="shared" si="144"/>
        <v>3.8870982655724973E-2</v>
      </c>
      <c r="AO174" s="7">
        <f t="shared" si="144"/>
        <v>4.8186740106545445E-2</v>
      </c>
      <c r="AP174" s="7">
        <f t="shared" si="144"/>
        <v>3.3678849528242072E-2</v>
      </c>
      <c r="AQ174" s="7">
        <f t="shared" si="144"/>
        <v>-4.2072741907325462E-2</v>
      </c>
      <c r="AR174" s="7">
        <f t="shared" si="144"/>
        <v>2.6862915673937282E-2</v>
      </c>
      <c r="AS174" s="7">
        <f t="shared" si="144"/>
        <v>-3.4314541359375395E-2</v>
      </c>
      <c r="AT174" s="7">
        <f t="shared" si="144"/>
        <v>-8.2710037047308393E-2</v>
      </c>
      <c r="AU174" s="7">
        <f t="shared" si="144"/>
        <v>-4.2789582504409229E-2</v>
      </c>
      <c r="AV174" s="7">
        <f t="shared" si="144"/>
        <v>-6.4132553123746883E-2</v>
      </c>
      <c r="AW174" s="7">
        <f t="shared" si="144"/>
        <v>-1.551431338515008E-2</v>
      </c>
      <c r="AX174" s="7">
        <f t="shared" si="144"/>
        <v>-5.1032105772866321E-2</v>
      </c>
      <c r="AY174" s="7">
        <f t="shared" si="144"/>
        <v>-5.7809929957299833E-3</v>
      </c>
      <c r="AZ174" s="7">
        <f t="shared" si="144"/>
        <v>-3.7528623849303666E-2</v>
      </c>
      <c r="BA174" s="7">
        <f t="shared" si="144"/>
        <v>-1.4653215932058039E-2</v>
      </c>
      <c r="BB174" s="7">
        <f t="shared" si="144"/>
        <v>-1.8326150466224655E-2</v>
      </c>
      <c r="BC174" s="7">
        <f t="shared" si="144"/>
        <v>5.9112761231039368E-3</v>
      </c>
      <c r="BD174" s="7">
        <f t="shared" si="144"/>
        <v>-2.2874819417615266E-2</v>
      </c>
      <c r="BE174" s="7">
        <f t="shared" si="144"/>
        <v>-2.0494182220280321E-2</v>
      </c>
      <c r="BF174" s="7" t="e">
        <f t="shared" si="144"/>
        <v>#DIV/0!</v>
      </c>
      <c r="BG174" s="7">
        <f t="shared" si="144"/>
        <v>-1.3352874780238722E-2</v>
      </c>
      <c r="BH174" s="7">
        <f t="shared" si="144"/>
        <v>-7.3232084687152588E-3</v>
      </c>
    </row>
    <row r="175" spans="1:60" s="7" customFormat="1" ht="12" thickBot="1" x14ac:dyDescent="0.25">
      <c r="A175" s="139">
        <f t="shared" si="130"/>
        <v>42003</v>
      </c>
      <c r="B175" s="14">
        <f t="shared" ref="B175:AG175" si="145">B74/B73-1</f>
        <v>9.4510544001864316E-2</v>
      </c>
      <c r="C175" s="14">
        <f t="shared" si="145"/>
        <v>9.815504526126162E-2</v>
      </c>
      <c r="D175" s="22">
        <f t="shared" si="145"/>
        <v>0.12506950260358618</v>
      </c>
      <c r="E175" s="22">
        <f t="shared" si="145"/>
        <v>0.14846553259115702</v>
      </c>
      <c r="F175" s="22">
        <f t="shared" si="145"/>
        <v>8.0944308521916142E-2</v>
      </c>
      <c r="G175" s="22">
        <f t="shared" si="145"/>
        <v>8.5453479231905494E-2</v>
      </c>
      <c r="H175" s="22">
        <f t="shared" si="145"/>
        <v>-2.5593161453422053E-2</v>
      </c>
      <c r="I175" s="23">
        <f t="shared" si="145"/>
        <v>9.8390007951282499E-2</v>
      </c>
      <c r="J175" s="22">
        <f t="shared" si="145"/>
        <v>6.3262900558414215E-2</v>
      </c>
      <c r="K175" s="22">
        <f t="shared" si="145"/>
        <v>8.9592815552609117E-2</v>
      </c>
      <c r="L175" s="22">
        <f t="shared" si="145"/>
        <v>-0.51189719353638141</v>
      </c>
      <c r="M175" s="22">
        <f t="shared" si="145"/>
        <v>0.17295533907346683</v>
      </c>
      <c r="N175" s="22">
        <f t="shared" si="145"/>
        <v>0.17484949735283362</v>
      </c>
      <c r="O175" s="22">
        <f t="shared" si="145"/>
        <v>9.1355129628211573E-2</v>
      </c>
      <c r="P175" s="22">
        <f t="shared" si="145"/>
        <v>0.11985727319804429</v>
      </c>
      <c r="Q175" s="22">
        <f t="shared" si="145"/>
        <v>9.0493267710617387E-2</v>
      </c>
      <c r="R175" s="22">
        <f t="shared" si="145"/>
        <v>0.15202256500998867</v>
      </c>
      <c r="S175" s="22">
        <f t="shared" si="145"/>
        <v>0.17270941786391769</v>
      </c>
      <c r="T175" s="22">
        <f t="shared" si="145"/>
        <v>0.14490723311422271</v>
      </c>
      <c r="U175" s="22">
        <f t="shared" si="145"/>
        <v>8.1925538717046331E-2</v>
      </c>
      <c r="V175" s="22">
        <f t="shared" si="145"/>
        <v>9.0924180282741185E-2</v>
      </c>
      <c r="W175" s="22">
        <f t="shared" si="145"/>
        <v>0.12122137401317912</v>
      </c>
      <c r="X175" s="22">
        <f t="shared" si="145"/>
        <v>0.12487543535494527</v>
      </c>
      <c r="Y175" s="22">
        <f t="shared" si="145"/>
        <v>0.10165500368044644</v>
      </c>
      <c r="Z175" s="22">
        <f t="shared" si="145"/>
        <v>6.7452863583173039E-2</v>
      </c>
      <c r="AA175" s="22">
        <f t="shared" si="145"/>
        <v>0.13937796023410787</v>
      </c>
      <c r="AB175" s="22">
        <f t="shared" si="145"/>
        <v>9.1731469001018695E-2</v>
      </c>
      <c r="AC175" s="22">
        <f t="shared" si="145"/>
        <v>0.13473043710120125</v>
      </c>
      <c r="AD175" s="22">
        <f t="shared" si="145"/>
        <v>0.19232071647881499</v>
      </c>
      <c r="AE175" s="22">
        <f t="shared" si="145"/>
        <v>0.14846553259115702</v>
      </c>
      <c r="AF175" s="22">
        <f t="shared" si="145"/>
        <v>0.17345744489031234</v>
      </c>
      <c r="AG175" s="22">
        <f t="shared" si="145"/>
        <v>0.24369206124782727</v>
      </c>
      <c r="AH175" s="22">
        <f t="shared" ref="AH175:BH175" si="146">AH74/AH73-1</f>
        <v>0.1266933454877861</v>
      </c>
      <c r="AI175" s="22">
        <f t="shared" si="146"/>
        <v>8.3635516238437901E-2</v>
      </c>
      <c r="AJ175" s="22">
        <f t="shared" si="146"/>
        <v>3.9658633848130176E-2</v>
      </c>
      <c r="AK175" s="22">
        <f t="shared" si="146"/>
        <v>9.7071903871290832E-2</v>
      </c>
      <c r="AL175" s="22">
        <f t="shared" si="146"/>
        <v>8.5617932432675348E-2</v>
      </c>
      <c r="AM175" s="22">
        <f t="shared" si="146"/>
        <v>0.13538887968281754</v>
      </c>
      <c r="AN175" s="22">
        <f t="shared" si="146"/>
        <v>-5.2370925182785411E-2</v>
      </c>
      <c r="AO175" s="22">
        <f t="shared" si="146"/>
        <v>-7.5217797699969835E-2</v>
      </c>
      <c r="AP175" s="22">
        <f t="shared" si="146"/>
        <v>-4.0921152387349613E-2</v>
      </c>
      <c r="AQ175" s="22">
        <f t="shared" si="146"/>
        <v>0.16078691425883229</v>
      </c>
      <c r="AR175" s="22">
        <f t="shared" si="146"/>
        <v>-1.972252853990375E-2</v>
      </c>
      <c r="AS175" s="22">
        <f t="shared" si="146"/>
        <v>6.1115343986535731E-2</v>
      </c>
      <c r="AT175" s="22">
        <f t="shared" si="146"/>
        <v>0.13695466955809144</v>
      </c>
      <c r="AU175" s="22">
        <f t="shared" si="146"/>
        <v>0.13756902180087405</v>
      </c>
      <c r="AV175" s="22">
        <f t="shared" si="146"/>
        <v>0.11046266613846556</v>
      </c>
      <c r="AW175" s="22">
        <f t="shared" si="146"/>
        <v>7.5538738087550739E-2</v>
      </c>
      <c r="AX175" s="22">
        <f t="shared" si="146"/>
        <v>8.0575226078434259E-2</v>
      </c>
      <c r="AY175" s="22">
        <f t="shared" si="146"/>
        <v>3.1696562681451157E-2</v>
      </c>
      <c r="AZ175" s="22">
        <f t="shared" si="146"/>
        <v>0.17442341348344637</v>
      </c>
      <c r="BA175" s="22">
        <f t="shared" si="146"/>
        <v>0.11091268110393715</v>
      </c>
      <c r="BB175" s="22">
        <f t="shared" si="146"/>
        <v>6.2667267084748124E-2</v>
      </c>
      <c r="BC175" s="22">
        <f t="shared" si="146"/>
        <v>1.5553372112478092E-2</v>
      </c>
      <c r="BD175" s="22">
        <f t="shared" si="146"/>
        <v>6.7439583929093105E-2</v>
      </c>
      <c r="BE175" s="22">
        <f t="shared" si="146"/>
        <v>7.993513018939935E-2</v>
      </c>
      <c r="BF175" s="22" t="e">
        <f t="shared" si="146"/>
        <v>#DIV/0!</v>
      </c>
      <c r="BG175" s="22">
        <f t="shared" si="146"/>
        <v>5.8652765568058429E-2</v>
      </c>
      <c r="BH175" s="22">
        <f t="shared" si="146"/>
        <v>4.6138857727948901E-2</v>
      </c>
    </row>
    <row r="176" spans="1:60" s="7" customFormat="1" x14ac:dyDescent="0.2">
      <c r="A176" s="140">
        <f t="shared" si="130"/>
        <v>42093</v>
      </c>
      <c r="B176" s="16">
        <f t="shared" ref="B176:AG176" si="147">B75/B74-1</f>
        <v>-4.6248738336531203E-2</v>
      </c>
      <c r="C176" s="16">
        <f t="shared" si="147"/>
        <v>-4.5379889725588818E-2</v>
      </c>
      <c r="D176" s="7">
        <f t="shared" si="147"/>
        <v>-7.3732684573677321E-2</v>
      </c>
      <c r="E176" s="7">
        <f t="shared" si="147"/>
        <v>-5.151685367754244E-2</v>
      </c>
      <c r="F176" s="7">
        <f t="shared" si="147"/>
        <v>-3.7827398695967962E-2</v>
      </c>
      <c r="G176" s="7">
        <f t="shared" si="147"/>
        <v>-3.6267349715974451E-2</v>
      </c>
      <c r="H176" s="7">
        <f t="shared" si="147"/>
        <v>-8.2463870625186564E-2</v>
      </c>
      <c r="I176" s="20">
        <f t="shared" si="147"/>
        <v>-4.1377075032214439E-2</v>
      </c>
      <c r="J176" s="7">
        <f t="shared" si="147"/>
        <v>-8.5716933551792773E-2</v>
      </c>
      <c r="K176" s="7">
        <f t="shared" si="147"/>
        <v>-2.735100569736304E-2</v>
      </c>
      <c r="L176" s="7">
        <f t="shared" si="147"/>
        <v>-0.45274343526146399</v>
      </c>
      <c r="M176" s="7">
        <f t="shared" si="147"/>
        <v>-8.9821758098697524E-2</v>
      </c>
      <c r="N176" s="7">
        <f t="shared" si="147"/>
        <v>-0.13452641439128643</v>
      </c>
      <c r="O176" s="7">
        <f t="shared" si="147"/>
        <v>-6.117718073394518E-2</v>
      </c>
      <c r="P176" s="7">
        <f t="shared" si="147"/>
        <v>-0.10081129479270734</v>
      </c>
      <c r="Q176" s="7">
        <f t="shared" si="147"/>
        <v>-3.1404711077835601E-2</v>
      </c>
      <c r="R176" s="7">
        <f t="shared" si="147"/>
        <v>-4.3142235491205883E-2</v>
      </c>
      <c r="S176" s="7">
        <f t="shared" si="147"/>
        <v>-3.8784158103152166E-2</v>
      </c>
      <c r="T176" s="7">
        <f t="shared" si="147"/>
        <v>-9.6535416523883422E-2</v>
      </c>
      <c r="U176" s="7">
        <f t="shared" si="147"/>
        <v>-7.4098614626895931E-2</v>
      </c>
      <c r="V176" s="7">
        <f t="shared" si="147"/>
        <v>2.5391833274047704E-2</v>
      </c>
      <c r="W176" s="7">
        <f t="shared" si="147"/>
        <v>-2.1226278056708847E-2</v>
      </c>
      <c r="X176" s="7">
        <f t="shared" si="147"/>
        <v>-8.1531311375830473E-2</v>
      </c>
      <c r="Y176" s="7">
        <f t="shared" si="147"/>
        <v>-6.7237563754250718E-2</v>
      </c>
      <c r="Z176" s="7">
        <f t="shared" si="147"/>
        <v>-3.8396075624928527E-2</v>
      </c>
      <c r="AA176" s="7">
        <f t="shared" si="147"/>
        <v>-9.9270357644671847E-2</v>
      </c>
      <c r="AB176" s="7">
        <f t="shared" si="147"/>
        <v>-4.2270497227848147E-2</v>
      </c>
      <c r="AC176" s="7">
        <f t="shared" si="147"/>
        <v>-9.3790747679331932E-2</v>
      </c>
      <c r="AD176" s="7">
        <f t="shared" si="147"/>
        <v>-0.10064666093815489</v>
      </c>
      <c r="AE176" s="7">
        <f t="shared" si="147"/>
        <v>-5.151685367754244E-2</v>
      </c>
      <c r="AF176" s="7">
        <f t="shared" si="147"/>
        <v>-4.0112875056009467E-2</v>
      </c>
      <c r="AG176" s="7">
        <f t="shared" si="147"/>
        <v>-0.10870588659033087</v>
      </c>
      <c r="AH176" s="7">
        <f t="shared" ref="AH176:BH176" si="148">AH75/AH74-1</f>
        <v>-4.2003729460495243E-2</v>
      </c>
      <c r="AI176" s="7">
        <f t="shared" si="148"/>
        <v>-6.1151434339026034E-2</v>
      </c>
      <c r="AJ176" s="7">
        <f t="shared" si="148"/>
        <v>-1.6869259198055597E-2</v>
      </c>
      <c r="AK176" s="7">
        <f t="shared" si="148"/>
        <v>-2.8690259983701671E-2</v>
      </c>
      <c r="AL176" s="7">
        <f t="shared" si="148"/>
        <v>-0.10166308199054985</v>
      </c>
      <c r="AM176" s="7">
        <f t="shared" si="148"/>
        <v>-0.11772710619545501</v>
      </c>
      <c r="AN176" s="7">
        <f t="shared" si="148"/>
        <v>-8.3191347573929875E-3</v>
      </c>
      <c r="AO176" s="7">
        <f t="shared" si="148"/>
        <v>1.8808177808963045E-2</v>
      </c>
      <c r="AP176" s="7">
        <f t="shared" si="148"/>
        <v>-1.6670313874434073E-2</v>
      </c>
      <c r="AQ176" s="7">
        <f t="shared" si="148"/>
        <v>-9.0957858249962942E-2</v>
      </c>
      <c r="AR176" s="7">
        <f t="shared" si="148"/>
        <v>9.9364045092391162E-2</v>
      </c>
      <c r="AS176" s="7">
        <f t="shared" si="148"/>
        <v>6.1815872160355667E-3</v>
      </c>
      <c r="AT176" s="7">
        <f t="shared" si="148"/>
        <v>0.11590983460310134</v>
      </c>
      <c r="AU176" s="7">
        <f t="shared" si="148"/>
        <v>-9.6657725235449021E-2</v>
      </c>
      <c r="AV176" s="7">
        <f t="shared" si="148"/>
        <v>8.4997365029524374E-3</v>
      </c>
      <c r="AW176" s="7">
        <f t="shared" si="148"/>
        <v>-2.4567247171120243E-2</v>
      </c>
      <c r="AX176" s="7">
        <f t="shared" si="148"/>
        <v>1.6556315985270409E-2</v>
      </c>
      <c r="AY176" s="7">
        <f t="shared" si="148"/>
        <v>-4.4948043670106741E-2</v>
      </c>
      <c r="AZ176" s="7">
        <f t="shared" si="148"/>
        <v>-0.23098542186523152</v>
      </c>
      <c r="BA176" s="7">
        <f t="shared" si="148"/>
        <v>-0.10126291774774154</v>
      </c>
      <c r="BB176" s="7">
        <f t="shared" si="148"/>
        <v>-7.0121077367537921E-2</v>
      </c>
      <c r="BC176" s="7">
        <f t="shared" si="148"/>
        <v>-3.9622263468707786E-2</v>
      </c>
      <c r="BD176" s="7">
        <f t="shared" si="148"/>
        <v>-9.0903622212181401E-2</v>
      </c>
      <c r="BE176" s="7">
        <f t="shared" si="148"/>
        <v>-8.4637012418690816E-2</v>
      </c>
      <c r="BF176" s="7" t="e">
        <f t="shared" si="148"/>
        <v>#DIV/0!</v>
      </c>
      <c r="BG176" s="7">
        <f t="shared" si="148"/>
        <v>-6.7238052007372318E-2</v>
      </c>
      <c r="BH176" s="7">
        <f t="shared" si="148"/>
        <v>-5.5691910236239206E-2</v>
      </c>
    </row>
    <row r="177" spans="1:60" s="7" customFormat="1" x14ac:dyDescent="0.2">
      <c r="A177" s="138">
        <f t="shared" si="130"/>
        <v>42185</v>
      </c>
      <c r="B177" s="16">
        <f t="shared" ref="B177:AG177" si="149">B76/B75-1</f>
        <v>1.7175907272753088E-2</v>
      </c>
      <c r="C177" s="16">
        <f t="shared" si="149"/>
        <v>1.4583245383195775E-2</v>
      </c>
      <c r="D177" s="7">
        <f t="shared" si="149"/>
        <v>5.4930152874120397E-2</v>
      </c>
      <c r="E177" s="7">
        <f t="shared" si="149"/>
        <v>8.2338402079054074E-3</v>
      </c>
      <c r="F177" s="7">
        <f t="shared" si="149"/>
        <v>7.8206382937431318E-3</v>
      </c>
      <c r="G177" s="7">
        <f t="shared" si="149"/>
        <v>3.7910402853373881E-3</v>
      </c>
      <c r="H177" s="7">
        <f t="shared" si="149"/>
        <v>0.12491326192679564</v>
      </c>
      <c r="I177" s="20">
        <f t="shared" si="149"/>
        <v>1.3449393508862206E-2</v>
      </c>
      <c r="J177" s="7">
        <f t="shared" si="149"/>
        <v>5.0665988286356489E-2</v>
      </c>
      <c r="K177" s="7">
        <f t="shared" si="149"/>
        <v>-3.8851735523878217E-3</v>
      </c>
      <c r="L177" s="7">
        <f t="shared" si="149"/>
        <v>0.57317374800784937</v>
      </c>
      <c r="M177" s="7">
        <f t="shared" si="149"/>
        <v>5.8279444498255728E-2</v>
      </c>
      <c r="N177" s="7">
        <f t="shared" si="149"/>
        <v>3.3765497198722683E-2</v>
      </c>
      <c r="O177" s="7">
        <f t="shared" si="149"/>
        <v>5.6666479609217557E-3</v>
      </c>
      <c r="P177" s="7">
        <f t="shared" si="149"/>
        <v>6.7035997713037254E-2</v>
      </c>
      <c r="Q177" s="7">
        <f t="shared" si="149"/>
        <v>9.5566036302111801E-2</v>
      </c>
      <c r="R177" s="7">
        <f t="shared" si="149"/>
        <v>1.1921892747652763E-2</v>
      </c>
      <c r="S177" s="7">
        <f t="shared" si="149"/>
        <v>-5.6037550293678184E-2</v>
      </c>
      <c r="T177" s="7">
        <f t="shared" si="149"/>
        <v>4.6772885893376248E-2</v>
      </c>
      <c r="U177" s="7">
        <f t="shared" si="149"/>
        <v>3.7841928705742767E-2</v>
      </c>
      <c r="V177" s="7">
        <f t="shared" si="149"/>
        <v>-2.9493276803438717E-2</v>
      </c>
      <c r="W177" s="7">
        <f t="shared" si="149"/>
        <v>-2.2706993652259255E-2</v>
      </c>
      <c r="X177" s="7">
        <f t="shared" si="149"/>
        <v>5.5581844054413354E-2</v>
      </c>
      <c r="Y177" s="7">
        <f t="shared" si="149"/>
        <v>0.13062276167570142</v>
      </c>
      <c r="Z177" s="7">
        <f t="shared" si="149"/>
        <v>8.4079645751352183E-2</v>
      </c>
      <c r="AA177" s="7">
        <f t="shared" si="149"/>
        <v>0.18107329694604735</v>
      </c>
      <c r="AB177" s="7">
        <f t="shared" si="149"/>
        <v>1.7981559408166481E-2</v>
      </c>
      <c r="AC177" s="7">
        <f t="shared" si="149"/>
        <v>0.25695313448078005</v>
      </c>
      <c r="AD177" s="7">
        <f t="shared" si="149"/>
        <v>3.853458232021989E-3</v>
      </c>
      <c r="AE177" s="7">
        <f t="shared" si="149"/>
        <v>8.2338402079054074E-3</v>
      </c>
      <c r="AF177" s="7">
        <f t="shared" si="149"/>
        <v>-2.6019311678805335E-2</v>
      </c>
      <c r="AG177" s="7">
        <f t="shared" si="149"/>
        <v>6.258382186271394E-3</v>
      </c>
      <c r="AH177" s="7">
        <f t="shared" ref="AH177:BH177" si="150">AH76/AH75-1</f>
        <v>1.4547655594854492E-2</v>
      </c>
      <c r="AI177" s="7">
        <f t="shared" si="150"/>
        <v>1.9466284462102967E-2</v>
      </c>
      <c r="AJ177" s="7">
        <f t="shared" si="150"/>
        <v>1.2016527702680024E-2</v>
      </c>
      <c r="AK177" s="7">
        <f t="shared" si="150"/>
        <v>-7.5237795553293463E-3</v>
      </c>
      <c r="AL177" s="7">
        <f t="shared" si="150"/>
        <v>4.6885343209692953E-2</v>
      </c>
      <c r="AM177" s="7">
        <f t="shared" si="150"/>
        <v>7.5418024759966062E-2</v>
      </c>
      <c r="AN177" s="7">
        <f t="shared" si="150"/>
        <v>4.1035430559592134E-2</v>
      </c>
      <c r="AO177" s="7">
        <f t="shared" si="150"/>
        <v>2.3464998028188688E-2</v>
      </c>
      <c r="AP177" s="7">
        <f t="shared" si="150"/>
        <v>4.5249190632744796E-2</v>
      </c>
      <c r="AQ177" s="7">
        <f t="shared" si="150"/>
        <v>1.483834404183626E-2</v>
      </c>
      <c r="AR177" s="7">
        <f t="shared" si="150"/>
        <v>-8.831998097338889E-2</v>
      </c>
      <c r="AS177" s="7">
        <f t="shared" si="150"/>
        <v>-1.5753338311658593E-2</v>
      </c>
      <c r="AT177" s="7">
        <f t="shared" si="150"/>
        <v>-0.13325114141302508</v>
      </c>
      <c r="AU177" s="7">
        <f t="shared" si="150"/>
        <v>3.3521526764343168E-2</v>
      </c>
      <c r="AV177" s="7">
        <f t="shared" si="150"/>
        <v>-3.0828622616293044E-2</v>
      </c>
      <c r="AW177" s="7">
        <f t="shared" si="150"/>
        <v>-1.2773676880995621E-2</v>
      </c>
      <c r="AX177" s="7">
        <f t="shared" si="150"/>
        <v>-2.6906168183425616E-2</v>
      </c>
      <c r="AY177" s="7">
        <f t="shared" si="150"/>
        <v>5.0783879871980409E-2</v>
      </c>
      <c r="AZ177" s="7">
        <f t="shared" si="150"/>
        <v>0.15430624453825037</v>
      </c>
      <c r="BA177" s="7">
        <f t="shared" si="150"/>
        <v>2.6129718699471116E-2</v>
      </c>
      <c r="BB177" s="7">
        <f t="shared" si="150"/>
        <v>4.5936734078030561E-2</v>
      </c>
      <c r="BC177" s="7">
        <f t="shared" si="150"/>
        <v>3.4309847513934733E-2</v>
      </c>
      <c r="BD177" s="7">
        <f t="shared" si="150"/>
        <v>6.69146597261423E-2</v>
      </c>
      <c r="BE177" s="7">
        <f t="shared" si="150"/>
        <v>4.435038628616006E-2</v>
      </c>
      <c r="BF177" s="7" t="e">
        <f t="shared" si="150"/>
        <v>#DIV/0!</v>
      </c>
      <c r="BG177" s="7">
        <f t="shared" si="150"/>
        <v>3.7001464706047038E-2</v>
      </c>
      <c r="BH177" s="7">
        <f t="shared" si="150"/>
        <v>2.9938246435417204E-2</v>
      </c>
    </row>
    <row r="178" spans="1:60" s="7" customFormat="1" x14ac:dyDescent="0.2">
      <c r="A178" s="138">
        <f t="shared" si="130"/>
        <v>42277</v>
      </c>
      <c r="B178" s="16">
        <f t="shared" ref="B178:AG178" si="151">B77/B76-1</f>
        <v>-4.4237943192798945E-2</v>
      </c>
      <c r="C178" s="16">
        <f t="shared" si="151"/>
        <v>-4.5308663407493399E-2</v>
      </c>
      <c r="D178" s="7">
        <f t="shared" si="151"/>
        <v>-7.5876824240992402E-2</v>
      </c>
      <c r="E178" s="7">
        <f t="shared" si="151"/>
        <v>-8.0293235975994581E-2</v>
      </c>
      <c r="F178" s="7">
        <f t="shared" si="151"/>
        <v>-3.1586195593008459E-2</v>
      </c>
      <c r="G178" s="7">
        <f t="shared" si="151"/>
        <v>-3.2613511411248797E-2</v>
      </c>
      <c r="H178" s="7">
        <f t="shared" si="151"/>
        <v>-4.1860130606505841E-3</v>
      </c>
      <c r="I178" s="20">
        <f t="shared" si="151"/>
        <v>-4.823088109771112E-2</v>
      </c>
      <c r="J178" s="7">
        <f t="shared" si="151"/>
        <v>-1.0596775626890209E-2</v>
      </c>
      <c r="K178" s="7">
        <f t="shared" si="151"/>
        <v>-3.6710681844568271E-2</v>
      </c>
      <c r="L178" s="7">
        <f t="shared" si="151"/>
        <v>1.3319722719557503</v>
      </c>
      <c r="M178" s="7">
        <f t="shared" si="151"/>
        <v>-0.11609966093847268</v>
      </c>
      <c r="N178" s="7">
        <f t="shared" si="151"/>
        <v>-3.0819241478236781E-2</v>
      </c>
      <c r="O178" s="7">
        <f t="shared" si="151"/>
        <v>-1.3904978432658255E-2</v>
      </c>
      <c r="P178" s="7">
        <f t="shared" si="151"/>
        <v>-5.3914648515286601E-2</v>
      </c>
      <c r="Q178" s="7">
        <f t="shared" si="151"/>
        <v>-0.10161938677167015</v>
      </c>
      <c r="R178" s="7">
        <f t="shared" si="151"/>
        <v>-8.5883994618702109E-2</v>
      </c>
      <c r="S178" s="7">
        <f t="shared" si="151"/>
        <v>-6.9924886399064246E-2</v>
      </c>
      <c r="T178" s="7">
        <f t="shared" si="151"/>
        <v>-5.9319135486239793E-2</v>
      </c>
      <c r="U178" s="7">
        <f t="shared" si="151"/>
        <v>-2.8431325731142709E-2</v>
      </c>
      <c r="V178" s="7">
        <f t="shared" si="151"/>
        <v>-6.4715411518180499E-2</v>
      </c>
      <c r="W178" s="7">
        <f t="shared" si="151"/>
        <v>-4.9259602405204439E-2</v>
      </c>
      <c r="X178" s="7">
        <f t="shared" si="151"/>
        <v>-6.6525629400382091E-2</v>
      </c>
      <c r="Y178" s="7">
        <f t="shared" si="151"/>
        <v>-0.12156677739566824</v>
      </c>
      <c r="Z178" s="7">
        <f t="shared" si="151"/>
        <v>-8.7459634586342094E-2</v>
      </c>
      <c r="AA178" s="7">
        <f t="shared" si="151"/>
        <v>-0.15737782257827715</v>
      </c>
      <c r="AB178" s="7">
        <f t="shared" si="151"/>
        <v>-4.1842451419175752E-2</v>
      </c>
      <c r="AC178" s="7">
        <f t="shared" si="151"/>
        <v>-0.21511826212520346</v>
      </c>
      <c r="AD178" s="7">
        <f t="shared" si="151"/>
        <v>-6.2989171367293872E-2</v>
      </c>
      <c r="AE178" s="7">
        <f t="shared" si="151"/>
        <v>-8.0293235975994581E-2</v>
      </c>
      <c r="AF178" s="7">
        <f t="shared" si="151"/>
        <v>-7.5349013278711907E-2</v>
      </c>
      <c r="AG178" s="7">
        <f t="shared" si="151"/>
        <v>-9.0601399969850061E-2</v>
      </c>
      <c r="AH178" s="7">
        <f t="shared" ref="AH178:BH178" si="152">AH77/AH76-1</f>
        <v>-7.9173238653112654E-2</v>
      </c>
      <c r="AI178" s="7">
        <f t="shared" si="152"/>
        <v>-1.8307616757734735E-2</v>
      </c>
      <c r="AJ178" s="7">
        <f t="shared" si="152"/>
        <v>-1.2231288145387542E-2</v>
      </c>
      <c r="AK178" s="7">
        <f t="shared" si="152"/>
        <v>-3.7730737783161161E-2</v>
      </c>
      <c r="AL178" s="7">
        <f t="shared" si="152"/>
        <v>-1.0369826478457966E-3</v>
      </c>
      <c r="AM178" s="7">
        <f t="shared" si="152"/>
        <v>-6.3006517394535777E-2</v>
      </c>
      <c r="AN178" s="7">
        <f t="shared" si="152"/>
        <v>3.2376331086281462E-2</v>
      </c>
      <c r="AO178" s="7">
        <f t="shared" si="152"/>
        <v>4.610325448076269E-2</v>
      </c>
      <c r="AP178" s="7">
        <f t="shared" si="152"/>
        <v>2.5806003604315952E-2</v>
      </c>
      <c r="AQ178" s="7">
        <f t="shared" si="152"/>
        <v>-3.5159563280997008E-2</v>
      </c>
      <c r="AR178" s="7">
        <f t="shared" si="152"/>
        <v>4.312557929439742E-2</v>
      </c>
      <c r="AS178" s="7">
        <f t="shared" si="152"/>
        <v>-2.9458988595544966E-2</v>
      </c>
      <c r="AT178" s="7">
        <f t="shared" si="152"/>
        <v>-6.8406129648505121E-2</v>
      </c>
      <c r="AU178" s="7">
        <f t="shared" si="152"/>
        <v>-4.0915265727655248E-2</v>
      </c>
      <c r="AV178" s="7">
        <f t="shared" si="152"/>
        <v>-6.3383272061217188E-2</v>
      </c>
      <c r="AW178" s="7">
        <f t="shared" si="152"/>
        <v>-4.808295921182959E-2</v>
      </c>
      <c r="AX178" s="7">
        <f t="shared" si="152"/>
        <v>-3.7900988574925076E-2</v>
      </c>
      <c r="AY178" s="7">
        <f t="shared" si="152"/>
        <v>-1.7688832111444897E-2</v>
      </c>
      <c r="AZ178" s="7">
        <f t="shared" si="152"/>
        <v>-3.9048115075686618E-2</v>
      </c>
      <c r="BA178" s="7">
        <f t="shared" si="152"/>
        <v>-1.1459234502181337E-2</v>
      </c>
      <c r="BB178" s="7">
        <f t="shared" si="152"/>
        <v>-1.8530385080751777E-2</v>
      </c>
      <c r="BC178" s="7">
        <f t="shared" si="152"/>
        <v>2.8750173201288476E-3</v>
      </c>
      <c r="BD178" s="7">
        <f t="shared" si="152"/>
        <v>-2.4485102492444732E-2</v>
      </c>
      <c r="BE178" s="7">
        <f t="shared" si="152"/>
        <v>-2.6325235470481601E-2</v>
      </c>
      <c r="BF178" s="7" t="e">
        <f t="shared" si="152"/>
        <v>#DIV/0!</v>
      </c>
      <c r="BG178" s="7">
        <f t="shared" si="152"/>
        <v>-1.2787434593547142E-2</v>
      </c>
      <c r="BH178" s="7">
        <f t="shared" si="152"/>
        <v>-7.3603254259054784E-3</v>
      </c>
    </row>
    <row r="179" spans="1:60" s="7" customFormat="1" ht="12" thickBot="1" x14ac:dyDescent="0.25">
      <c r="A179" s="139">
        <f t="shared" si="130"/>
        <v>42368</v>
      </c>
      <c r="B179" s="14">
        <f t="shared" ref="B179:AG179" si="153">B78/B77-1</f>
        <v>9.6372815487266283E-2</v>
      </c>
      <c r="C179" s="14">
        <f t="shared" si="153"/>
        <v>0.10025114503106436</v>
      </c>
      <c r="D179" s="22">
        <f t="shared" si="153"/>
        <v>0.12775862627678669</v>
      </c>
      <c r="E179" s="22">
        <f t="shared" si="153"/>
        <v>0.16044514645965857</v>
      </c>
      <c r="F179" s="22">
        <f t="shared" si="153"/>
        <v>8.2208903134142641E-2</v>
      </c>
      <c r="G179" s="22">
        <f t="shared" si="153"/>
        <v>8.6890689084392791E-2</v>
      </c>
      <c r="H179" s="22">
        <f t="shared" si="153"/>
        <v>-1.9146870762577928E-2</v>
      </c>
      <c r="I179" s="23">
        <f t="shared" si="153"/>
        <v>9.9976173549054081E-2</v>
      </c>
      <c r="J179" s="22">
        <f t="shared" si="153"/>
        <v>6.6600818316933319E-2</v>
      </c>
      <c r="K179" s="22">
        <f t="shared" si="153"/>
        <v>9.0601271395114313E-2</v>
      </c>
      <c r="L179" s="22">
        <f t="shared" si="153"/>
        <v>-0.53628990081905181</v>
      </c>
      <c r="M179" s="22">
        <f t="shared" si="153"/>
        <v>0.18097103428528794</v>
      </c>
      <c r="N179" s="22">
        <f t="shared" si="153"/>
        <v>0.17450928266061894</v>
      </c>
      <c r="O179" s="22">
        <f t="shared" si="153"/>
        <v>9.8401615941919873E-2</v>
      </c>
      <c r="P179" s="22">
        <f t="shared" si="153"/>
        <v>0.12747802809226561</v>
      </c>
      <c r="Q179" s="22">
        <f t="shared" si="153"/>
        <v>9.072169556355969E-2</v>
      </c>
      <c r="R179" s="22">
        <f t="shared" si="153"/>
        <v>0.1469512521505314</v>
      </c>
      <c r="S179" s="22">
        <f t="shared" si="153"/>
        <v>0.16546935419721476</v>
      </c>
      <c r="T179" s="22">
        <f t="shared" si="153"/>
        <v>0.15100763429250663</v>
      </c>
      <c r="U179" s="22">
        <f t="shared" si="153"/>
        <v>8.8511581176969889E-2</v>
      </c>
      <c r="V179" s="22">
        <f t="shared" si="153"/>
        <v>9.1094159746951675E-2</v>
      </c>
      <c r="W179" s="22">
        <f t="shared" si="153"/>
        <v>0.11939454951251749</v>
      </c>
      <c r="X179" s="22">
        <f t="shared" si="153"/>
        <v>0.12485839445871361</v>
      </c>
      <c r="Y179" s="22">
        <f t="shared" si="153"/>
        <v>0.108479154450835</v>
      </c>
      <c r="Z179" s="22">
        <f t="shared" si="153"/>
        <v>7.102232329934588E-2</v>
      </c>
      <c r="AA179" s="22">
        <f t="shared" si="153"/>
        <v>0.14842197174643612</v>
      </c>
      <c r="AB179" s="22">
        <f t="shared" si="153"/>
        <v>9.1421017664255366E-2</v>
      </c>
      <c r="AC179" s="22">
        <f t="shared" si="153"/>
        <v>0.13604139932643733</v>
      </c>
      <c r="AD179" s="22">
        <f t="shared" si="153"/>
        <v>0.19686493292044593</v>
      </c>
      <c r="AE179" s="22">
        <f t="shared" si="153"/>
        <v>0.16044514645965857</v>
      </c>
      <c r="AF179" s="22">
        <f t="shared" si="153"/>
        <v>0.19289109165875962</v>
      </c>
      <c r="AG179" s="22">
        <f t="shared" si="153"/>
        <v>0.25267615371193775</v>
      </c>
      <c r="AH179" s="22">
        <f t="shared" ref="AH179:BH179" si="154">AH78/AH77-1</f>
        <v>0.13792187116377175</v>
      </c>
      <c r="AI179" s="22">
        <f t="shared" si="154"/>
        <v>8.1674084277169712E-2</v>
      </c>
      <c r="AJ179" s="22">
        <f t="shared" si="154"/>
        <v>3.6843616585583217E-2</v>
      </c>
      <c r="AK179" s="22">
        <f t="shared" si="154"/>
        <v>9.6842742242421842E-2</v>
      </c>
      <c r="AL179" s="22">
        <f t="shared" si="154"/>
        <v>8.2468588510656415E-2</v>
      </c>
      <c r="AM179" s="22">
        <f t="shared" si="154"/>
        <v>0.13489613080606433</v>
      </c>
      <c r="AN179" s="22">
        <f t="shared" si="154"/>
        <v>-4.7254264957514169E-2</v>
      </c>
      <c r="AO179" s="22">
        <f t="shared" si="154"/>
        <v>-7.0065118470255316E-2</v>
      </c>
      <c r="AP179" s="22">
        <f t="shared" si="154"/>
        <v>-3.5735342304718642E-2</v>
      </c>
      <c r="AQ179" s="22">
        <f t="shared" si="154"/>
        <v>0.15168034248081574</v>
      </c>
      <c r="AR179" s="22">
        <f t="shared" si="154"/>
        <v>-4.3212280046812435E-2</v>
      </c>
      <c r="AS179" s="22">
        <f t="shared" si="154"/>
        <v>5.8264168242432524E-2</v>
      </c>
      <c r="AT179" s="22">
        <f t="shared" si="154"/>
        <v>0.13717871694206618</v>
      </c>
      <c r="AU179" s="22">
        <f t="shared" si="154"/>
        <v>0.14776874260869755</v>
      </c>
      <c r="AV179" s="22">
        <f t="shared" si="154"/>
        <v>0.11549839321590571</v>
      </c>
      <c r="AW179" s="22">
        <f t="shared" si="154"/>
        <v>0.10090750469023724</v>
      </c>
      <c r="AX179" s="22">
        <f t="shared" si="154"/>
        <v>8.718094860129888E-2</v>
      </c>
      <c r="AY179" s="22">
        <f t="shared" si="154"/>
        <v>3.4853095563898373E-2</v>
      </c>
      <c r="AZ179" s="22">
        <f t="shared" si="154"/>
        <v>0.18858137852921186</v>
      </c>
      <c r="BA179" s="22">
        <f t="shared" si="154"/>
        <v>0.10766403502400967</v>
      </c>
      <c r="BB179" s="22">
        <f t="shared" si="154"/>
        <v>6.4322766997069625E-2</v>
      </c>
      <c r="BC179" s="22">
        <f t="shared" si="154"/>
        <v>1.8731531357399911E-2</v>
      </c>
      <c r="BD179" s="22">
        <f t="shared" si="154"/>
        <v>9.8268036158074334E-2</v>
      </c>
      <c r="BE179" s="22">
        <f t="shared" si="154"/>
        <v>8.0244165016533975E-2</v>
      </c>
      <c r="BF179" s="22" t="e">
        <f t="shared" si="154"/>
        <v>#DIV/0!</v>
      </c>
      <c r="BG179" s="22">
        <f t="shared" si="154"/>
        <v>6.1666034158757155E-2</v>
      </c>
      <c r="BH179" s="22">
        <f t="shared" si="154"/>
        <v>5.0629294595535335E-2</v>
      </c>
    </row>
    <row r="180" spans="1:60" s="7" customFormat="1" x14ac:dyDescent="0.2">
      <c r="A180" s="140">
        <f t="shared" si="130"/>
        <v>42459</v>
      </c>
      <c r="B180" s="16">
        <f t="shared" ref="B180:AG180" si="155">B79/B78-1</f>
        <v>-4.3772240837055887E-2</v>
      </c>
      <c r="C180" s="16">
        <f t="shared" si="155"/>
        <v>-4.2349421050530744E-2</v>
      </c>
      <c r="D180" s="7">
        <f t="shared" si="155"/>
        <v>-7.1533616711346615E-2</v>
      </c>
      <c r="E180" s="7">
        <f t="shared" si="155"/>
        <v>-4.6673626661099976E-2</v>
      </c>
      <c r="F180" s="7">
        <f t="shared" si="155"/>
        <v>-3.5561881888101832E-2</v>
      </c>
      <c r="G180" s="7">
        <f t="shared" si="155"/>
        <v>-3.3227489194731397E-2</v>
      </c>
      <c r="H180" s="7">
        <f t="shared" si="155"/>
        <v>-9.4790915400153164E-2</v>
      </c>
      <c r="I180" s="20">
        <f t="shared" si="155"/>
        <v>-3.8382146083563717E-2</v>
      </c>
      <c r="J180" s="7">
        <f t="shared" si="155"/>
        <v>-8.8317639696370742E-2</v>
      </c>
      <c r="K180" s="7">
        <f t="shared" si="155"/>
        <v>-2.3454476609851782E-2</v>
      </c>
      <c r="L180" s="7">
        <f t="shared" si="155"/>
        <v>-0.41413713829025167</v>
      </c>
      <c r="M180" s="7">
        <f t="shared" si="155"/>
        <v>-8.5131289539123078E-2</v>
      </c>
      <c r="N180" s="7">
        <f t="shared" si="155"/>
        <v>-0.13170300105741839</v>
      </c>
      <c r="O180" s="7">
        <f t="shared" si="155"/>
        <v>-5.575368636146516E-2</v>
      </c>
      <c r="P180" s="7">
        <f t="shared" si="155"/>
        <v>-0.10377170494277332</v>
      </c>
      <c r="Q180" s="7">
        <f t="shared" si="155"/>
        <v>1.2452049176454372E-2</v>
      </c>
      <c r="R180" s="7">
        <f t="shared" si="155"/>
        <v>-3.9563824133315051E-2</v>
      </c>
      <c r="S180" s="7">
        <f t="shared" si="155"/>
        <v>-5.6716656145576749E-3</v>
      </c>
      <c r="T180" s="7">
        <f t="shared" si="155"/>
        <v>-9.1303052388147843E-2</v>
      </c>
      <c r="U180" s="7">
        <f t="shared" si="155"/>
        <v>-7.7440240448561459E-2</v>
      </c>
      <c r="V180" s="7">
        <f t="shared" si="155"/>
        <v>4.2015128536906365E-2</v>
      </c>
      <c r="W180" s="7">
        <f t="shared" si="155"/>
        <v>-1.0083390797985925E-2</v>
      </c>
      <c r="X180" s="7">
        <f t="shared" si="155"/>
        <v>-8.0904624915249079E-2</v>
      </c>
      <c r="Y180" s="7">
        <f t="shared" si="155"/>
        <v>-7.1520221446004117E-2</v>
      </c>
      <c r="Z180" s="7">
        <f t="shared" si="155"/>
        <v>-3.7528784434059048E-2</v>
      </c>
      <c r="AA180" s="7">
        <f t="shared" si="155"/>
        <v>-0.10718063568824798</v>
      </c>
      <c r="AB180" s="7">
        <f t="shared" si="155"/>
        <v>-4.1775079814612481E-2</v>
      </c>
      <c r="AC180" s="7">
        <f t="shared" si="155"/>
        <v>-9.2502529619501117E-2</v>
      </c>
      <c r="AD180" s="7">
        <f t="shared" si="155"/>
        <v>-0.10451241082757112</v>
      </c>
      <c r="AE180" s="7">
        <f t="shared" si="155"/>
        <v>-4.6673626661099976E-2</v>
      </c>
      <c r="AF180" s="7">
        <f t="shared" si="155"/>
        <v>-4.0474524319062843E-2</v>
      </c>
      <c r="AG180" s="7">
        <f t="shared" si="155"/>
        <v>-0.1087560553251411</v>
      </c>
      <c r="AH180" s="7">
        <f t="shared" ref="AH180:BH180" si="156">AH79/AH78-1</f>
        <v>-3.5159063360107434E-2</v>
      </c>
      <c r="AI180" s="7">
        <f t="shared" si="156"/>
        <v>-5.8050866515839683E-2</v>
      </c>
      <c r="AJ180" s="7">
        <f t="shared" si="156"/>
        <v>-1.1241235223443669E-2</v>
      </c>
      <c r="AK180" s="7">
        <f t="shared" si="156"/>
        <v>-2.4068719306503894E-2</v>
      </c>
      <c r="AL180" s="7">
        <f t="shared" si="156"/>
        <v>-0.10009376089136979</v>
      </c>
      <c r="AM180" s="7">
        <f t="shared" si="156"/>
        <v>-0.11474653693640513</v>
      </c>
      <c r="AN180" s="7">
        <f t="shared" si="156"/>
        <v>-1.1652896085477371E-2</v>
      </c>
      <c r="AO180" s="7">
        <f t="shared" si="156"/>
        <v>2.7506855868595581E-2</v>
      </c>
      <c r="AP180" s="7">
        <f t="shared" si="156"/>
        <v>-2.3680968767791688E-2</v>
      </c>
      <c r="AQ180" s="7">
        <f t="shared" si="156"/>
        <v>-7.6281885753638368E-2</v>
      </c>
      <c r="AR180" s="7">
        <f t="shared" si="156"/>
        <v>0.1013933072257589</v>
      </c>
      <c r="AS180" s="7">
        <f t="shared" si="156"/>
        <v>1.3944409862282958E-2</v>
      </c>
      <c r="AT180" s="7">
        <f t="shared" si="156"/>
        <v>0.12504726566664548</v>
      </c>
      <c r="AU180" s="7">
        <f t="shared" si="156"/>
        <v>-8.7767878823379331E-2</v>
      </c>
      <c r="AV180" s="7">
        <f t="shared" si="156"/>
        <v>1.0227914192512344E-2</v>
      </c>
      <c r="AW180" s="7">
        <f t="shared" si="156"/>
        <v>-4.378469276447583E-3</v>
      </c>
      <c r="AX180" s="7">
        <f t="shared" si="156"/>
        <v>2.8228315584727159E-2</v>
      </c>
      <c r="AY180" s="7">
        <f t="shared" si="156"/>
        <v>-5.0380594083149877E-2</v>
      </c>
      <c r="AZ180" s="7">
        <f t="shared" si="156"/>
        <v>-0.24954041600597854</v>
      </c>
      <c r="BA180" s="7">
        <f t="shared" si="156"/>
        <v>-9.8566558886016287E-2</v>
      </c>
      <c r="BB180" s="7">
        <f t="shared" si="156"/>
        <v>-6.9992934260380335E-2</v>
      </c>
      <c r="BC180" s="7">
        <f t="shared" si="156"/>
        <v>-3.9891522663599299E-2</v>
      </c>
      <c r="BD180" s="7">
        <f t="shared" si="156"/>
        <v>-8.9554750146007001E-2</v>
      </c>
      <c r="BE180" s="7">
        <f t="shared" si="156"/>
        <v>-8.4226974245511066E-2</v>
      </c>
      <c r="BF180" s="7" t="e">
        <f t="shared" si="156"/>
        <v>#DIV/0!</v>
      </c>
      <c r="BG180" s="7">
        <f t="shared" si="156"/>
        <v>-6.556253442167892E-2</v>
      </c>
      <c r="BH180" s="7">
        <f t="shared" si="156"/>
        <v>-5.1073314587533725E-2</v>
      </c>
    </row>
    <row r="181" spans="1:60" s="7" customFormat="1" x14ac:dyDescent="0.2">
      <c r="A181" s="138">
        <f t="shared" si="130"/>
        <v>42551</v>
      </c>
      <c r="B181" s="16">
        <f t="shared" ref="B181:AG181" si="157">B80/B79-1</f>
        <v>1.3039117033967429E-2</v>
      </c>
      <c r="C181" s="16">
        <f t="shared" si="157"/>
        <v>1.0501915629301806E-2</v>
      </c>
      <c r="D181" s="7">
        <f t="shared" si="157"/>
        <v>5.38718779278895E-2</v>
      </c>
      <c r="E181" s="7">
        <f t="shared" si="157"/>
        <v>-8.813770721300962E-4</v>
      </c>
      <c r="F181" s="7">
        <f t="shared" si="157"/>
        <v>3.6986633689684023E-3</v>
      </c>
      <c r="G181" s="7">
        <f t="shared" si="157"/>
        <v>-2.544560609469837E-4</v>
      </c>
      <c r="H181" s="7">
        <f t="shared" si="157"/>
        <v>0.11232486416260978</v>
      </c>
      <c r="I181" s="20">
        <f t="shared" si="157"/>
        <v>9.6128322767741192E-3</v>
      </c>
      <c r="J181" s="7">
        <f t="shared" si="157"/>
        <v>4.3935062489555365E-2</v>
      </c>
      <c r="K181" s="7">
        <f t="shared" si="157"/>
        <v>-7.4380375786716746E-3</v>
      </c>
      <c r="L181" s="7">
        <f t="shared" si="157"/>
        <v>0.12630525038930918</v>
      </c>
      <c r="M181" s="7">
        <f t="shared" si="157"/>
        <v>1.7482620826852591E-2</v>
      </c>
      <c r="N181" s="7">
        <f t="shared" si="157"/>
        <v>2.2726513958169603E-2</v>
      </c>
      <c r="O181" s="7">
        <f t="shared" si="157"/>
        <v>-5.2314271952066393E-3</v>
      </c>
      <c r="P181" s="7">
        <f t="shared" si="157"/>
        <v>5.4859719868346479E-2</v>
      </c>
      <c r="Q181" s="7">
        <f t="shared" si="157"/>
        <v>4.805173214921199E-2</v>
      </c>
      <c r="R181" s="7">
        <f t="shared" si="157"/>
        <v>2.1967818301830144E-2</v>
      </c>
      <c r="S181" s="7">
        <f t="shared" si="157"/>
        <v>-4.9614827417194474E-2</v>
      </c>
      <c r="T181" s="7">
        <f t="shared" si="157"/>
        <v>4.4612913789805253E-2</v>
      </c>
      <c r="U181" s="7">
        <f t="shared" si="157"/>
        <v>3.9123866369718652E-2</v>
      </c>
      <c r="V181" s="7">
        <f t="shared" si="157"/>
        <v>-3.2389706088830073E-2</v>
      </c>
      <c r="W181" s="7">
        <f t="shared" si="157"/>
        <v>-2.1597339506588598E-2</v>
      </c>
      <c r="X181" s="7">
        <f t="shared" si="157"/>
        <v>5.7509582889208044E-2</v>
      </c>
      <c r="Y181" s="7">
        <f t="shared" si="157"/>
        <v>0.12514540227411408</v>
      </c>
      <c r="Z181" s="7">
        <f t="shared" si="157"/>
        <v>7.8352603616302696E-2</v>
      </c>
      <c r="AA181" s="7">
        <f t="shared" si="157"/>
        <v>0.17363595898749407</v>
      </c>
      <c r="AB181" s="7">
        <f t="shared" si="157"/>
        <v>2.4247062630871286E-2</v>
      </c>
      <c r="AC181" s="7">
        <f t="shared" si="157"/>
        <v>0.27834482141785077</v>
      </c>
      <c r="AD181" s="7">
        <f t="shared" si="157"/>
        <v>5.7060146390179867E-3</v>
      </c>
      <c r="AE181" s="7">
        <f t="shared" si="157"/>
        <v>-8.813770721300962E-4</v>
      </c>
      <c r="AF181" s="7">
        <f t="shared" si="157"/>
        <v>-3.151767048601728E-2</v>
      </c>
      <c r="AG181" s="7">
        <f t="shared" si="157"/>
        <v>-1.0959863234921485E-2</v>
      </c>
      <c r="AH181" s="7">
        <f t="shared" ref="AH181:BH181" si="158">AH80/AH79-1</f>
        <v>6.5681839862277158E-3</v>
      </c>
      <c r="AI181" s="7">
        <f t="shared" si="158"/>
        <v>1.7833849259897727E-2</v>
      </c>
      <c r="AJ181" s="7">
        <f t="shared" si="158"/>
        <v>1.2329413979047743E-2</v>
      </c>
      <c r="AK181" s="7">
        <f t="shared" si="158"/>
        <v>-2.9013116162781571E-3</v>
      </c>
      <c r="AL181" s="7">
        <f t="shared" si="158"/>
        <v>3.8633118421416368E-2</v>
      </c>
      <c r="AM181" s="7">
        <f t="shared" si="158"/>
        <v>7.3283729924838559E-2</v>
      </c>
      <c r="AN181" s="7">
        <f t="shared" si="158"/>
        <v>3.0818329787913434E-2</v>
      </c>
      <c r="AO181" s="7">
        <f t="shared" si="158"/>
        <v>5.8737895405267526E-3</v>
      </c>
      <c r="AP181" s="7">
        <f t="shared" si="158"/>
        <v>3.7718086378340621E-2</v>
      </c>
      <c r="AQ181" s="7">
        <f t="shared" si="158"/>
        <v>6.3235954081635182E-3</v>
      </c>
      <c r="AR181" s="7">
        <f t="shared" si="158"/>
        <v>-6.9665867288430272E-2</v>
      </c>
      <c r="AS181" s="7">
        <f t="shared" si="158"/>
        <v>-1.7742350338295632E-2</v>
      </c>
      <c r="AT181" s="7">
        <f t="shared" si="158"/>
        <v>-0.13369068705927256</v>
      </c>
      <c r="AU181" s="7">
        <f t="shared" si="158"/>
        <v>2.4231953815170071E-2</v>
      </c>
      <c r="AV181" s="7">
        <f t="shared" si="158"/>
        <v>-2.991695272723216E-2</v>
      </c>
      <c r="AW181" s="7">
        <f t="shared" si="158"/>
        <v>-8.316633074923252E-3</v>
      </c>
      <c r="AX181" s="7">
        <f t="shared" si="158"/>
        <v>-2.4831935667492644E-2</v>
      </c>
      <c r="AY181" s="7">
        <f t="shared" si="158"/>
        <v>4.0425566532596102E-2</v>
      </c>
      <c r="AZ181" s="7">
        <f t="shared" si="158"/>
        <v>0.16665531430472469</v>
      </c>
      <c r="BA181" s="7">
        <f t="shared" si="158"/>
        <v>2.3197339055276212E-2</v>
      </c>
      <c r="BB181" s="7">
        <f t="shared" si="158"/>
        <v>4.0718873302917347E-2</v>
      </c>
      <c r="BC181" s="7">
        <f t="shared" si="158"/>
        <v>2.3728903058263029E-2</v>
      </c>
      <c r="BD181" s="7">
        <f t="shared" si="158"/>
        <v>4.9054961874528846E-2</v>
      </c>
      <c r="BE181" s="7">
        <f t="shared" si="158"/>
        <v>3.5220725268601205E-2</v>
      </c>
      <c r="BF181" s="7" t="e">
        <f t="shared" si="158"/>
        <v>#DIV/0!</v>
      </c>
      <c r="BG181" s="7">
        <f t="shared" si="158"/>
        <v>3.2970917210994877E-2</v>
      </c>
      <c r="BH181" s="7">
        <f t="shared" si="158"/>
        <v>2.2505435338884938E-2</v>
      </c>
    </row>
    <row r="182" spans="1:60" s="7" customFormat="1" x14ac:dyDescent="0.2">
      <c r="A182" s="138">
        <f t="shared" si="130"/>
        <v>42643</v>
      </c>
      <c r="B182" s="16">
        <f t="shared" ref="B182:AG182" si="159">B81/B80-1</f>
        <v>-4.5439397657556557E-2</v>
      </c>
      <c r="C182" s="16">
        <f t="shared" si="159"/>
        <v>-4.7255618874244565E-2</v>
      </c>
      <c r="D182" s="7">
        <f t="shared" si="159"/>
        <v>-7.8571294205430076E-2</v>
      </c>
      <c r="E182" s="7">
        <f t="shared" si="159"/>
        <v>-6.8505917282173034E-2</v>
      </c>
      <c r="F182" s="7">
        <f t="shared" si="159"/>
        <v>-3.3773792970375749E-2</v>
      </c>
      <c r="G182" s="7">
        <f t="shared" si="159"/>
        <v>-3.5841423248176629E-2</v>
      </c>
      <c r="H182" s="7">
        <f t="shared" si="159"/>
        <v>1.5664244551854223E-2</v>
      </c>
      <c r="I182" s="20">
        <f t="shared" si="159"/>
        <v>-4.9458277857187261E-2</v>
      </c>
      <c r="J182" s="7">
        <f t="shared" si="159"/>
        <v>-1.1237388516659008E-2</v>
      </c>
      <c r="K182" s="7">
        <f t="shared" si="159"/>
        <v>-4.0281791986749305E-2</v>
      </c>
      <c r="L182" s="7">
        <f t="shared" si="159"/>
        <v>-0.58008513678267537</v>
      </c>
      <c r="M182" s="7">
        <f t="shared" si="159"/>
        <v>-5.8022737062470853E-2</v>
      </c>
      <c r="N182" s="7">
        <f t="shared" si="159"/>
        <v>-2.6431256075452936E-2</v>
      </c>
      <c r="O182" s="7">
        <f t="shared" si="159"/>
        <v>-1.6012342810322044E-2</v>
      </c>
      <c r="P182" s="7">
        <f t="shared" si="159"/>
        <v>-5.7233946643600597E-2</v>
      </c>
      <c r="Q182" s="7">
        <f t="shared" si="159"/>
        <v>-8.6739837478726711E-2</v>
      </c>
      <c r="R182" s="7">
        <f t="shared" si="159"/>
        <v>-0.10548165200402571</v>
      </c>
      <c r="S182" s="7">
        <f t="shared" si="159"/>
        <v>-7.7943325098895677E-2</v>
      </c>
      <c r="T182" s="7">
        <f t="shared" si="159"/>
        <v>-7.0285124460955029E-2</v>
      </c>
      <c r="U182" s="7">
        <f t="shared" si="159"/>
        <v>-2.6558743286957176E-2</v>
      </c>
      <c r="V182" s="7">
        <f t="shared" si="159"/>
        <v>-6.3700644042619881E-2</v>
      </c>
      <c r="W182" s="7">
        <f t="shared" si="159"/>
        <v>-5.4256641296659747E-2</v>
      </c>
      <c r="X182" s="7">
        <f t="shared" si="159"/>
        <v>-7.1558233633076007E-2</v>
      </c>
      <c r="Y182" s="7">
        <f t="shared" si="159"/>
        <v>-0.12075024151950398</v>
      </c>
      <c r="Z182" s="7">
        <f t="shared" si="159"/>
        <v>-8.8268247777861575E-2</v>
      </c>
      <c r="AA182" s="7">
        <f t="shared" si="159"/>
        <v>-0.15414057618223187</v>
      </c>
      <c r="AB182" s="7">
        <f t="shared" si="159"/>
        <v>-5.3019386422240578E-2</v>
      </c>
      <c r="AC182" s="7">
        <f t="shared" si="159"/>
        <v>-0.21713665375793367</v>
      </c>
      <c r="AD182" s="7">
        <f t="shared" si="159"/>
        <v>-6.1011797023813319E-2</v>
      </c>
      <c r="AE182" s="7">
        <f t="shared" si="159"/>
        <v>-6.8505917282173034E-2</v>
      </c>
      <c r="AF182" s="7">
        <f t="shared" si="159"/>
        <v>-7.0982565884755711E-2</v>
      </c>
      <c r="AG182" s="7">
        <f t="shared" si="159"/>
        <v>-7.4057013056242016E-2</v>
      </c>
      <c r="AH182" s="7">
        <f t="shared" ref="AH182:BH182" si="160">AH81/AH80-1</f>
        <v>-6.7046647541317395E-2</v>
      </c>
      <c r="AI182" s="7">
        <f t="shared" si="160"/>
        <v>-2.1390158562528239E-2</v>
      </c>
      <c r="AJ182" s="7">
        <f t="shared" si="160"/>
        <v>-1.6960543485519119E-2</v>
      </c>
      <c r="AK182" s="7">
        <f t="shared" si="160"/>
        <v>-4.5983408027928663E-2</v>
      </c>
      <c r="AL182" s="7">
        <f t="shared" si="160"/>
        <v>6.5906911060342743E-4</v>
      </c>
      <c r="AM182" s="7">
        <f t="shared" si="160"/>
        <v>-5.9943645137625734E-2</v>
      </c>
      <c r="AN182" s="7">
        <f t="shared" si="160"/>
        <v>3.8544665259007127E-2</v>
      </c>
      <c r="AO182" s="7">
        <f t="shared" si="160"/>
        <v>6.1689765374126848E-2</v>
      </c>
      <c r="AP182" s="7">
        <f t="shared" si="160"/>
        <v>2.9433156505398683E-2</v>
      </c>
      <c r="AQ182" s="7">
        <f t="shared" si="160"/>
        <v>-4.0583349852958528E-2</v>
      </c>
      <c r="AR182" s="7">
        <f t="shared" si="160"/>
        <v>3.4243612933115619E-2</v>
      </c>
      <c r="AS182" s="7">
        <f t="shared" si="160"/>
        <v>-3.1716300766602035E-2</v>
      </c>
      <c r="AT182" s="7">
        <f t="shared" si="160"/>
        <v>-8.7758428374066222E-2</v>
      </c>
      <c r="AU182" s="7">
        <f t="shared" si="160"/>
        <v>-4.0813963693051236E-2</v>
      </c>
      <c r="AV182" s="7">
        <f t="shared" si="160"/>
        <v>-7.0637835930429271E-2</v>
      </c>
      <c r="AW182" s="7">
        <f t="shared" si="160"/>
        <v>-7.1953998631144933E-2</v>
      </c>
      <c r="AX182" s="7">
        <f t="shared" si="160"/>
        <v>-4.9566591318742081E-2</v>
      </c>
      <c r="AY182" s="7">
        <f t="shared" si="160"/>
        <v>-9.2697433994156642E-3</v>
      </c>
      <c r="AZ182" s="7">
        <f t="shared" si="160"/>
        <v>-3.1247316820438575E-2</v>
      </c>
      <c r="BA182" s="7">
        <f t="shared" si="160"/>
        <v>-2.0541630352225337E-2</v>
      </c>
      <c r="BB182" s="7">
        <f t="shared" si="160"/>
        <v>-2.0126442481030349E-2</v>
      </c>
      <c r="BC182" s="7">
        <f t="shared" si="160"/>
        <v>3.5016031009091897E-3</v>
      </c>
      <c r="BD182" s="7">
        <f t="shared" si="160"/>
        <v>-2.323861716858211E-2</v>
      </c>
      <c r="BE182" s="7">
        <f t="shared" si="160"/>
        <v>-3.047855047862047E-2</v>
      </c>
      <c r="BF182" s="7" t="e">
        <f t="shared" si="160"/>
        <v>#DIV/0!</v>
      </c>
      <c r="BG182" s="7">
        <f t="shared" si="160"/>
        <v>-1.3761740911597764E-2</v>
      </c>
      <c r="BH182" s="7">
        <f t="shared" si="160"/>
        <v>-8.511628131615212E-3</v>
      </c>
    </row>
    <row r="183" spans="1:60" s="7" customFormat="1" ht="12" thickBot="1" x14ac:dyDescent="0.25">
      <c r="A183" s="139">
        <f t="shared" si="130"/>
        <v>42734</v>
      </c>
      <c r="B183" s="14">
        <f t="shared" ref="B183:AG183" si="161">B82/B81-1</f>
        <v>9.4376644211388694E-2</v>
      </c>
      <c r="C183" s="14">
        <f t="shared" si="161"/>
        <v>9.8323290786026307E-2</v>
      </c>
      <c r="D183" s="22">
        <f t="shared" si="161"/>
        <v>0.12499181820722582</v>
      </c>
      <c r="E183" s="22">
        <f t="shared" si="161"/>
        <v>0.14982863129552348</v>
      </c>
      <c r="F183" s="22">
        <f t="shared" si="161"/>
        <v>8.1374371421978342E-2</v>
      </c>
      <c r="G183" s="22">
        <f t="shared" si="161"/>
        <v>8.6128042575317476E-2</v>
      </c>
      <c r="H183" s="22">
        <f t="shared" si="161"/>
        <v>-1.3716136969721404E-2</v>
      </c>
      <c r="I183" s="23">
        <f t="shared" si="161"/>
        <v>9.8107876073293854E-2</v>
      </c>
      <c r="J183" s="22">
        <f t="shared" si="161"/>
        <v>6.2933399100414178E-2</v>
      </c>
      <c r="K183" s="22">
        <f t="shared" si="161"/>
        <v>9.027908308884891E-2</v>
      </c>
      <c r="L183" s="22">
        <f t="shared" si="161"/>
        <v>-0.20997746635921133</v>
      </c>
      <c r="M183" s="22">
        <f t="shared" si="161"/>
        <v>0.17303993025426911</v>
      </c>
      <c r="N183" s="22">
        <f t="shared" si="161"/>
        <v>0.17229996076623011</v>
      </c>
      <c r="O183" s="22">
        <f t="shared" si="161"/>
        <v>9.6329830680792705E-2</v>
      </c>
      <c r="P183" s="22">
        <f t="shared" si="161"/>
        <v>0.12292781334658054</v>
      </c>
      <c r="Q183" s="22">
        <f t="shared" si="161"/>
        <v>9.2362991436772734E-2</v>
      </c>
      <c r="R183" s="22">
        <f t="shared" si="161"/>
        <v>0.14421184029072331</v>
      </c>
      <c r="S183" s="22">
        <f t="shared" si="161"/>
        <v>0.14722543702072621</v>
      </c>
      <c r="T183" s="22">
        <f t="shared" si="161"/>
        <v>0.14779844993304003</v>
      </c>
      <c r="U183" s="22">
        <f t="shared" si="161"/>
        <v>9.1932463239448259E-2</v>
      </c>
      <c r="V183" s="22">
        <f t="shared" si="161"/>
        <v>7.6641147026460743E-2</v>
      </c>
      <c r="W183" s="22">
        <f t="shared" si="161"/>
        <v>0.13039884719109485</v>
      </c>
      <c r="X183" s="22">
        <f t="shared" si="161"/>
        <v>0.1276813323813526</v>
      </c>
      <c r="Y183" s="22">
        <f t="shared" si="161"/>
        <v>9.8796697029976288E-2</v>
      </c>
      <c r="Z183" s="22">
        <f t="shared" si="161"/>
        <v>7.2463425914066404E-2</v>
      </c>
      <c r="AA183" s="22">
        <f t="shared" si="161"/>
        <v>0.12416395165977945</v>
      </c>
      <c r="AB183" s="22">
        <f t="shared" si="161"/>
        <v>9.2654716393169911E-2</v>
      </c>
      <c r="AC183" s="22">
        <f t="shared" si="161"/>
        <v>0.13411626290083745</v>
      </c>
      <c r="AD183" s="22">
        <f t="shared" si="161"/>
        <v>0.19444163218198551</v>
      </c>
      <c r="AE183" s="22">
        <f t="shared" si="161"/>
        <v>0.14982863129552348</v>
      </c>
      <c r="AF183" s="22">
        <f t="shared" si="161"/>
        <v>0.18661186711567446</v>
      </c>
      <c r="AG183" s="22">
        <f t="shared" si="161"/>
        <v>0.25003773544212793</v>
      </c>
      <c r="AH183" s="22">
        <f t="shared" ref="AH183:BH183" si="162">AH82/AH81-1</f>
        <v>0.12471671648412386</v>
      </c>
      <c r="AI183" s="22">
        <f t="shared" si="162"/>
        <v>8.3731621138300572E-2</v>
      </c>
      <c r="AJ183" s="22">
        <f t="shared" si="162"/>
        <v>4.2071588621209077E-2</v>
      </c>
      <c r="AK183" s="22">
        <f t="shared" si="162"/>
        <v>9.7897853508560173E-2</v>
      </c>
      <c r="AL183" s="22">
        <f t="shared" si="162"/>
        <v>8.5189725325885979E-2</v>
      </c>
      <c r="AM183" s="22">
        <f t="shared" si="162"/>
        <v>0.13396959853288504</v>
      </c>
      <c r="AN183" s="22">
        <f t="shared" si="162"/>
        <v>-4.0023426729248079E-2</v>
      </c>
      <c r="AO183" s="22">
        <f t="shared" si="162"/>
        <v>-5.8378405516562037E-2</v>
      </c>
      <c r="AP183" s="22">
        <f t="shared" si="162"/>
        <v>-2.9952840531686342E-2</v>
      </c>
      <c r="AQ183" s="22">
        <f t="shared" si="162"/>
        <v>0.14269335964802266</v>
      </c>
      <c r="AR183" s="22">
        <f t="shared" si="162"/>
        <v>-6.0636923070246707E-2</v>
      </c>
      <c r="AS183" s="22">
        <f t="shared" si="162"/>
        <v>4.6870574424237033E-2</v>
      </c>
      <c r="AT183" s="22">
        <f t="shared" si="162"/>
        <v>0.14513338775862539</v>
      </c>
      <c r="AU183" s="22">
        <f t="shared" si="162"/>
        <v>0.15050969763661515</v>
      </c>
      <c r="AV183" s="22">
        <f t="shared" si="162"/>
        <v>0.10466035510240634</v>
      </c>
      <c r="AW183" s="22">
        <f t="shared" si="162"/>
        <v>9.7628941248902423E-2</v>
      </c>
      <c r="AX183" s="22">
        <f t="shared" si="162"/>
        <v>7.4668978221076543E-2</v>
      </c>
      <c r="AY183" s="22">
        <f t="shared" si="162"/>
        <v>3.6648905938459597E-2</v>
      </c>
      <c r="AZ183" s="22">
        <f t="shared" si="162"/>
        <v>0.17030090594311953</v>
      </c>
      <c r="BA183" s="22">
        <f t="shared" si="162"/>
        <v>0.10559683075700388</v>
      </c>
      <c r="BB183" s="22">
        <f t="shared" si="162"/>
        <v>6.4366489291080242E-2</v>
      </c>
      <c r="BC183" s="22">
        <f t="shared" si="162"/>
        <v>1.8302244805100232E-2</v>
      </c>
      <c r="BD183" s="22">
        <f t="shared" si="162"/>
        <v>8.6894634325594966E-2</v>
      </c>
      <c r="BE183" s="22">
        <f t="shared" si="162"/>
        <v>9.363932429079358E-2</v>
      </c>
      <c r="BF183" s="22" t="e">
        <f t="shared" si="162"/>
        <v>#DIV/0!</v>
      </c>
      <c r="BG183" s="22">
        <f t="shared" si="162"/>
        <v>6.1353848787076837E-2</v>
      </c>
      <c r="BH183" s="22">
        <f t="shared" si="162"/>
        <v>4.9982568470249067E-2</v>
      </c>
    </row>
    <row r="184" spans="1:60" s="7" customFormat="1" x14ac:dyDescent="0.2">
      <c r="A184" s="140">
        <f t="shared" si="130"/>
        <v>42824</v>
      </c>
      <c r="B184" s="16">
        <f t="shared" ref="B184:AG184" si="163">B83/B82-1</f>
        <v>-3.9247884336517491E-2</v>
      </c>
      <c r="C184" s="16">
        <f t="shared" si="163"/>
        <v>-3.7086024313231936E-2</v>
      </c>
      <c r="D184" s="7">
        <f t="shared" si="163"/>
        <v>-6.6862127033028407E-2</v>
      </c>
      <c r="E184" s="7">
        <f t="shared" si="163"/>
        <v>-4.1302847783635688E-2</v>
      </c>
      <c r="F184" s="7">
        <f t="shared" si="163"/>
        <v>-3.1234478533108789E-2</v>
      </c>
      <c r="G184" s="7">
        <f t="shared" si="163"/>
        <v>-2.7906438209665207E-2</v>
      </c>
      <c r="H184" s="7">
        <f t="shared" si="163"/>
        <v>-0.10115403491338681</v>
      </c>
      <c r="I184" s="20">
        <f t="shared" si="163"/>
        <v>-3.4644998586406905E-2</v>
      </c>
      <c r="J184" s="7">
        <f t="shared" si="163"/>
        <v>-7.8394001230472021E-2</v>
      </c>
      <c r="K184" s="7">
        <f t="shared" si="163"/>
        <v>-1.9141543835198283E-2</v>
      </c>
      <c r="L184" s="7">
        <f t="shared" si="163"/>
        <v>-0.32656300790463055</v>
      </c>
      <c r="M184" s="7">
        <f t="shared" si="163"/>
        <v>-8.1903409070378186E-2</v>
      </c>
      <c r="N184" s="7">
        <f t="shared" si="163"/>
        <v>-0.12618816694888024</v>
      </c>
      <c r="O184" s="7">
        <f t="shared" si="163"/>
        <v>-4.7398892343869292E-2</v>
      </c>
      <c r="P184" s="7">
        <f t="shared" si="163"/>
        <v>-9.4063903622346179E-2</v>
      </c>
      <c r="Q184" s="7">
        <f t="shared" si="163"/>
        <v>-4.7302387332786799E-2</v>
      </c>
      <c r="R184" s="7">
        <f t="shared" si="163"/>
        <v>-4.0334095020854721E-2</v>
      </c>
      <c r="S184" s="7">
        <f t="shared" si="163"/>
        <v>2.9811320301709188E-4</v>
      </c>
      <c r="T184" s="7">
        <f t="shared" si="163"/>
        <v>-8.7280762063620454E-2</v>
      </c>
      <c r="U184" s="7">
        <f t="shared" si="163"/>
        <v>-7.4010935735880357E-2</v>
      </c>
      <c r="V184" s="7">
        <f t="shared" si="163"/>
        <v>5.0798751175041401E-2</v>
      </c>
      <c r="W184" s="7">
        <f t="shared" si="163"/>
        <v>-1.8274103739044478E-2</v>
      </c>
      <c r="X184" s="7">
        <f t="shared" si="163"/>
        <v>-7.2631598311269308E-2</v>
      </c>
      <c r="Y184" s="7">
        <f t="shared" si="163"/>
        <v>-6.5863010638421704E-2</v>
      </c>
      <c r="Z184" s="7">
        <f t="shared" si="163"/>
        <v>-3.1635020302847816E-2</v>
      </c>
      <c r="AA184" s="7">
        <f t="shared" si="163"/>
        <v>-0.10010444513445294</v>
      </c>
      <c r="AB184" s="7">
        <f t="shared" si="163"/>
        <v>-3.9764977653452882E-2</v>
      </c>
      <c r="AC184" s="7">
        <f t="shared" si="163"/>
        <v>-7.5302100991069154E-2</v>
      </c>
      <c r="AD184" s="7">
        <f t="shared" si="163"/>
        <v>-0.10610701736134087</v>
      </c>
      <c r="AE184" s="7">
        <f t="shared" si="163"/>
        <v>-4.1302847783635688E-2</v>
      </c>
      <c r="AF184" s="7">
        <f t="shared" si="163"/>
        <v>-3.1510002647988089E-2</v>
      </c>
      <c r="AG184" s="7">
        <f t="shared" si="163"/>
        <v>-9.9538698488887078E-2</v>
      </c>
      <c r="AH184" s="7">
        <f t="shared" ref="AH184:BH184" si="164">AH83/AH82-1</f>
        <v>-3.1751619622270466E-2</v>
      </c>
      <c r="AI184" s="7">
        <f t="shared" si="164"/>
        <v>-5.7715129365290219E-2</v>
      </c>
      <c r="AJ184" s="7">
        <f t="shared" si="164"/>
        <v>-7.9587455292312592E-3</v>
      </c>
      <c r="AK184" s="7">
        <f t="shared" si="164"/>
        <v>-1.698834486994627E-2</v>
      </c>
      <c r="AL184" s="7">
        <f t="shared" si="164"/>
        <v>-0.10626692808002969</v>
      </c>
      <c r="AM184" s="7">
        <f t="shared" si="164"/>
        <v>-0.11920641558181555</v>
      </c>
      <c r="AN184" s="7">
        <f t="shared" si="164"/>
        <v>-2.1291888008213133E-2</v>
      </c>
      <c r="AO184" s="7">
        <f t="shared" si="164"/>
        <v>3.0911014465113684E-3</v>
      </c>
      <c r="AP184" s="7">
        <f t="shared" si="164"/>
        <v>-2.8883842872462817E-2</v>
      </c>
      <c r="AQ184" s="7">
        <f t="shared" si="164"/>
        <v>-6.0856947330583999E-2</v>
      </c>
      <c r="AR184" s="7">
        <f t="shared" si="164"/>
        <v>0.11201700976154894</v>
      </c>
      <c r="AS184" s="7">
        <f t="shared" si="164"/>
        <v>2.0673691876986089E-2</v>
      </c>
      <c r="AT184" s="7">
        <f t="shared" si="164"/>
        <v>0.12606624951232215</v>
      </c>
      <c r="AU184" s="7">
        <f t="shared" si="164"/>
        <v>-8.0547509409734652E-2</v>
      </c>
      <c r="AV184" s="7">
        <f t="shared" si="164"/>
        <v>2.9587638801975125E-2</v>
      </c>
      <c r="AW184" s="7">
        <f t="shared" si="164"/>
        <v>-7.9944063718297986E-3</v>
      </c>
      <c r="AX184" s="7">
        <f t="shared" si="164"/>
        <v>2.8997309428749229E-2</v>
      </c>
      <c r="AY184" s="7">
        <f t="shared" si="164"/>
        <v>-4.6843248064141418E-2</v>
      </c>
      <c r="AZ184" s="7">
        <f t="shared" si="164"/>
        <v>-0.22907672261018819</v>
      </c>
      <c r="BA184" s="7">
        <f t="shared" si="164"/>
        <v>-7.8793201829975068E-2</v>
      </c>
      <c r="BB184" s="7">
        <f t="shared" si="164"/>
        <v>-6.3739068099362917E-2</v>
      </c>
      <c r="BC184" s="7">
        <f t="shared" si="164"/>
        <v>-3.8425601978417046E-2</v>
      </c>
      <c r="BD184" s="7">
        <f t="shared" si="164"/>
        <v>-7.2225933586011148E-2</v>
      </c>
      <c r="BE184" s="7">
        <f t="shared" si="164"/>
        <v>-8.1366367602031642E-2</v>
      </c>
      <c r="BF184" s="7" t="e">
        <f t="shared" si="164"/>
        <v>#DIV/0!</v>
      </c>
      <c r="BG184" s="7">
        <f t="shared" si="164"/>
        <v>-6.9621975561326543E-2</v>
      </c>
      <c r="BH184" s="7">
        <f t="shared" si="164"/>
        <v>-4.9204041844243318E-2</v>
      </c>
    </row>
    <row r="185" spans="1:60" s="7" customFormat="1" x14ac:dyDescent="0.2">
      <c r="A185" s="138">
        <f t="shared" si="130"/>
        <v>42916</v>
      </c>
      <c r="B185" s="16">
        <f t="shared" ref="B185:AG185" si="165">B84/B83-1</f>
        <v>1.2516847090822791E-2</v>
      </c>
      <c r="C185" s="16">
        <f t="shared" si="165"/>
        <v>1.0732082226799555E-2</v>
      </c>
      <c r="D185" s="7">
        <f t="shared" si="165"/>
        <v>5.5747754580886655E-2</v>
      </c>
      <c r="E185" s="7">
        <f t="shared" si="165"/>
        <v>3.0700169776276542E-3</v>
      </c>
      <c r="F185" s="7">
        <f t="shared" si="165"/>
        <v>2.4684286931040411E-3</v>
      </c>
      <c r="G185" s="7">
        <f t="shared" si="165"/>
        <v>-5.705258735215768E-4</v>
      </c>
      <c r="H185" s="7">
        <f t="shared" si="165"/>
        <v>8.6768718030871383E-2</v>
      </c>
      <c r="I185" s="20">
        <f t="shared" si="165"/>
        <v>8.6538316163264906E-3</v>
      </c>
      <c r="J185" s="7">
        <f t="shared" si="165"/>
        <v>4.5864221473607358E-2</v>
      </c>
      <c r="K185" s="7">
        <f t="shared" si="165"/>
        <v>-8.189876171339705E-3</v>
      </c>
      <c r="L185" s="7">
        <f t="shared" si="165"/>
        <v>0.91644247769752551</v>
      </c>
      <c r="M185" s="7">
        <f t="shared" si="165"/>
        <v>1.4914917360477675E-2</v>
      </c>
      <c r="N185" s="7">
        <f t="shared" si="165"/>
        <v>3.0487009091010098E-2</v>
      </c>
      <c r="O185" s="7">
        <f t="shared" si="165"/>
        <v>-3.5036438855506891E-3</v>
      </c>
      <c r="P185" s="7">
        <f t="shared" si="165"/>
        <v>6.7053406242407076E-2</v>
      </c>
      <c r="Q185" s="7">
        <f t="shared" si="165"/>
        <v>3.8446846297561565E-2</v>
      </c>
      <c r="R185" s="7">
        <f t="shared" si="165"/>
        <v>3.4256429311873671E-2</v>
      </c>
      <c r="S185" s="7">
        <f t="shared" si="165"/>
        <v>-1.9525066967321814E-2</v>
      </c>
      <c r="T185" s="7">
        <f t="shared" si="165"/>
        <v>5.1758134660849553E-2</v>
      </c>
      <c r="U185" s="7">
        <f t="shared" si="165"/>
        <v>3.9291291657546523E-2</v>
      </c>
      <c r="V185" s="7">
        <f t="shared" si="165"/>
        <v>-3.7631294327861831E-2</v>
      </c>
      <c r="W185" s="7">
        <f t="shared" si="165"/>
        <v>-2.651524753675949E-2</v>
      </c>
      <c r="X185" s="7">
        <f t="shared" si="165"/>
        <v>5.18437358165309E-2</v>
      </c>
      <c r="Y185" s="7">
        <f t="shared" si="165"/>
        <v>0.13379093103566442</v>
      </c>
      <c r="Z185" s="7">
        <f t="shared" si="165"/>
        <v>8.3861516131151781E-2</v>
      </c>
      <c r="AA185" s="7">
        <f t="shared" si="165"/>
        <v>0.18548047050368632</v>
      </c>
      <c r="AB185" s="7">
        <f t="shared" si="165"/>
        <v>2.4806093843730448E-2</v>
      </c>
      <c r="AC185" s="7">
        <f t="shared" si="165"/>
        <v>0.24694536897733466</v>
      </c>
      <c r="AD185" s="7">
        <f t="shared" si="165"/>
        <v>1.4431394555262544E-2</v>
      </c>
      <c r="AE185" s="7">
        <f t="shared" si="165"/>
        <v>3.0700169776276542E-3</v>
      </c>
      <c r="AF185" s="7">
        <f t="shared" si="165"/>
        <v>-2.8364291333012326E-2</v>
      </c>
      <c r="AG185" s="7">
        <f t="shared" si="165"/>
        <v>-7.4235943783025338E-3</v>
      </c>
      <c r="AH185" s="7">
        <f t="shared" ref="AH185:BH185" si="166">AH84/AH83-1</f>
        <v>1.0764277172719883E-2</v>
      </c>
      <c r="AI185" s="7">
        <f t="shared" si="166"/>
        <v>1.6633799269942795E-2</v>
      </c>
      <c r="AJ185" s="7">
        <f t="shared" si="166"/>
        <v>9.9562914172106609E-3</v>
      </c>
      <c r="AK185" s="7">
        <f t="shared" si="166"/>
        <v>-1.1909745537930227E-2</v>
      </c>
      <c r="AL185" s="7">
        <f t="shared" si="166"/>
        <v>4.4330550278845804E-2</v>
      </c>
      <c r="AM185" s="7">
        <f t="shared" si="166"/>
        <v>8.6249237980614346E-2</v>
      </c>
      <c r="AN185" s="7">
        <f t="shared" si="166"/>
        <v>3.6760740683261739E-2</v>
      </c>
      <c r="AO185" s="7">
        <f t="shared" si="166"/>
        <v>6.524726303526629E-3</v>
      </c>
      <c r="AP185" s="7">
        <f t="shared" si="166"/>
        <v>4.5129103213661148E-2</v>
      </c>
      <c r="AQ185" s="7">
        <f t="shared" si="166"/>
        <v>-7.4483332765954424E-3</v>
      </c>
      <c r="AR185" s="7">
        <f t="shared" si="166"/>
        <v>-7.6418834951215819E-2</v>
      </c>
      <c r="AS185" s="7">
        <f t="shared" si="166"/>
        <v>-2.1132377228896049E-2</v>
      </c>
      <c r="AT185" s="7">
        <f t="shared" si="166"/>
        <v>-0.13257550471821378</v>
      </c>
      <c r="AU185" s="7">
        <f t="shared" si="166"/>
        <v>1.6634228132504258E-2</v>
      </c>
      <c r="AV185" s="7">
        <f t="shared" si="166"/>
        <v>-3.5612087592456598E-2</v>
      </c>
      <c r="AW185" s="7">
        <f t="shared" si="166"/>
        <v>-1.2842663004905441E-2</v>
      </c>
      <c r="AX185" s="7">
        <f t="shared" si="166"/>
        <v>-3.0535016416341709E-2</v>
      </c>
      <c r="AY185" s="7">
        <f t="shared" si="166"/>
        <v>3.3681371676009375E-2</v>
      </c>
      <c r="AZ185" s="7">
        <f t="shared" si="166"/>
        <v>0.15228253766705824</v>
      </c>
      <c r="BA185" s="7">
        <f t="shared" si="166"/>
        <v>2.4592058687005869E-2</v>
      </c>
      <c r="BB185" s="7">
        <f t="shared" si="166"/>
        <v>4.2706613457661691E-2</v>
      </c>
      <c r="BC185" s="7">
        <f t="shared" si="166"/>
        <v>2.9382545928052117E-2</v>
      </c>
      <c r="BD185" s="7">
        <f t="shared" si="166"/>
        <v>4.7161328181395179E-2</v>
      </c>
      <c r="BE185" s="7">
        <f t="shared" si="166"/>
        <v>3.534949010796562E-2</v>
      </c>
      <c r="BF185" s="7" t="e">
        <f t="shared" si="166"/>
        <v>#DIV/0!</v>
      </c>
      <c r="BG185" s="7">
        <f t="shared" si="166"/>
        <v>4.1423025109575518E-2</v>
      </c>
      <c r="BH185" s="7">
        <f t="shared" si="166"/>
        <v>2.5817653904572024E-2</v>
      </c>
    </row>
    <row r="186" spans="1:60" s="7" customFormat="1" x14ac:dyDescent="0.2">
      <c r="A186" s="138">
        <f t="shared" si="130"/>
        <v>43008</v>
      </c>
      <c r="B186" s="16">
        <f t="shared" ref="B186:AG186" si="167">B85/B84-1</f>
        <v>-4.2629335265148782E-2</v>
      </c>
      <c r="C186" s="16">
        <f t="shared" si="167"/>
        <v>-4.3146540193932714E-2</v>
      </c>
      <c r="D186" s="7">
        <f t="shared" si="167"/>
        <v>-7.8292500688961209E-2</v>
      </c>
      <c r="E186" s="7">
        <f t="shared" si="167"/>
        <v>-7.5334304329531476E-2</v>
      </c>
      <c r="F186" s="7">
        <f t="shared" si="167"/>
        <v>-2.9590675753033979E-2</v>
      </c>
      <c r="G186" s="7">
        <f t="shared" si="167"/>
        <v>-2.9740144851769235E-2</v>
      </c>
      <c r="H186" s="7">
        <f t="shared" si="167"/>
        <v>-1.7996359484765967E-2</v>
      </c>
      <c r="I186" s="20">
        <f t="shared" si="167"/>
        <v>-4.7194699153091602E-2</v>
      </c>
      <c r="J186" s="7">
        <f t="shared" si="167"/>
        <v>-4.6472674843965889E-3</v>
      </c>
      <c r="K186" s="7">
        <f t="shared" si="167"/>
        <v>-3.4382398001276626E-2</v>
      </c>
      <c r="L186" s="7">
        <f t="shared" si="167"/>
        <v>-0.32790406205237377</v>
      </c>
      <c r="M186" s="7">
        <f t="shared" si="167"/>
        <v>-8.3646747649579023E-2</v>
      </c>
      <c r="N186" s="7">
        <f t="shared" si="167"/>
        <v>-3.1489523496397109E-2</v>
      </c>
      <c r="O186" s="7">
        <f t="shared" si="167"/>
        <v>-2.5564610222225781E-2</v>
      </c>
      <c r="P186" s="7">
        <f t="shared" si="167"/>
        <v>-6.2385387223014344E-2</v>
      </c>
      <c r="Q186" s="7">
        <f t="shared" si="167"/>
        <v>-8.0741404174219489E-2</v>
      </c>
      <c r="R186" s="7">
        <f t="shared" si="167"/>
        <v>-0.10157433944095062</v>
      </c>
      <c r="S186" s="7">
        <f t="shared" si="167"/>
        <v>-8.9536818376170446E-2</v>
      </c>
      <c r="T186" s="7">
        <f t="shared" si="167"/>
        <v>-7.3473755315621947E-2</v>
      </c>
      <c r="U186" s="7">
        <f t="shared" si="167"/>
        <v>-3.0670573511296872E-2</v>
      </c>
      <c r="V186" s="7">
        <f t="shared" si="167"/>
        <v>-5.0777496187743854E-2</v>
      </c>
      <c r="W186" s="7">
        <f t="shared" si="167"/>
        <v>-5.0245917634559212E-2</v>
      </c>
      <c r="X186" s="7">
        <f t="shared" si="167"/>
        <v>-7.4937029524635435E-2</v>
      </c>
      <c r="Y186" s="7">
        <f t="shared" si="167"/>
        <v>-0.11725139180425015</v>
      </c>
      <c r="Z186" s="7">
        <f t="shared" si="167"/>
        <v>-9.786473796372086E-2</v>
      </c>
      <c r="AA186" s="7">
        <f t="shared" si="167"/>
        <v>-0.13683452174198418</v>
      </c>
      <c r="AB186" s="7">
        <f t="shared" si="167"/>
        <v>-4.990571883945194E-2</v>
      </c>
      <c r="AC186" s="7">
        <f t="shared" si="167"/>
        <v>-0.2093066435058657</v>
      </c>
      <c r="AD186" s="7">
        <f t="shared" si="167"/>
        <v>-6.3903604476957088E-2</v>
      </c>
      <c r="AE186" s="7">
        <f t="shared" si="167"/>
        <v>-7.5334304329531476E-2</v>
      </c>
      <c r="AF186" s="7">
        <f t="shared" si="167"/>
        <v>-7.8992917279157249E-2</v>
      </c>
      <c r="AG186" s="7">
        <f t="shared" si="167"/>
        <v>-9.3726266425485205E-2</v>
      </c>
      <c r="AH186" s="7">
        <f t="shared" ref="AH186:BH186" si="168">AH85/AH84-1</f>
        <v>-7.1175536130433037E-2</v>
      </c>
      <c r="AI186" s="7">
        <f t="shared" si="168"/>
        <v>-1.4421001703052272E-2</v>
      </c>
      <c r="AJ186" s="7">
        <f t="shared" si="168"/>
        <v>-1.1491408286964377E-2</v>
      </c>
      <c r="AK186" s="7">
        <f t="shared" si="168"/>
        <v>-3.8026939334187437E-2</v>
      </c>
      <c r="AL186" s="7">
        <f t="shared" si="168"/>
        <v>6.7744337756978634E-3</v>
      </c>
      <c r="AM186" s="7">
        <f t="shared" si="168"/>
        <v>-6.838090932013885E-2</v>
      </c>
      <c r="AN186" s="7">
        <f t="shared" si="168"/>
        <v>4.7933549413345267E-2</v>
      </c>
      <c r="AO186" s="7">
        <f t="shared" si="168"/>
        <v>7.3130303402121788E-2</v>
      </c>
      <c r="AP186" s="7">
        <f t="shared" si="168"/>
        <v>3.8299358474953138E-2</v>
      </c>
      <c r="AQ186" s="7">
        <f t="shared" si="168"/>
        <v>-3.2553713913861859E-2</v>
      </c>
      <c r="AR186" s="7">
        <f t="shared" si="168"/>
        <v>5.8494396870052867E-2</v>
      </c>
      <c r="AS186" s="7">
        <f t="shared" si="168"/>
        <v>-2.9182232802948294E-2</v>
      </c>
      <c r="AT186" s="7">
        <f t="shared" si="168"/>
        <v>-8.2948215582742235E-2</v>
      </c>
      <c r="AU186" s="7">
        <f t="shared" si="168"/>
        <v>-3.8590999079192057E-2</v>
      </c>
      <c r="AV186" s="7">
        <f t="shared" si="168"/>
        <v>-6.626681342600893E-2</v>
      </c>
      <c r="AW186" s="7">
        <f t="shared" si="168"/>
        <v>-5.5621374771100629E-2</v>
      </c>
      <c r="AX186" s="7">
        <f t="shared" si="168"/>
        <v>-4.1868797043722816E-2</v>
      </c>
      <c r="AY186" s="7">
        <f t="shared" si="168"/>
        <v>-1.8810263523473258E-2</v>
      </c>
      <c r="AZ186" s="7">
        <f t="shared" si="168"/>
        <v>-2.8178937167802731E-2</v>
      </c>
      <c r="BA186" s="7">
        <f t="shared" si="168"/>
        <v>-3.2752915364604451E-3</v>
      </c>
      <c r="BB186" s="7">
        <f t="shared" si="168"/>
        <v>-1.4185116221013816E-2</v>
      </c>
      <c r="BC186" s="7">
        <f t="shared" si="168"/>
        <v>7.2324238262619911E-3</v>
      </c>
      <c r="BD186" s="7">
        <f t="shared" si="168"/>
        <v>1.9840760603488272E-2</v>
      </c>
      <c r="BE186" s="7">
        <f t="shared" si="168"/>
        <v>-1.2467464002843043E-2</v>
      </c>
      <c r="BF186" s="7" t="e">
        <f t="shared" si="168"/>
        <v>#DIV/0!</v>
      </c>
      <c r="BG186" s="7">
        <f t="shared" si="168"/>
        <v>-5.4081606069391608E-3</v>
      </c>
      <c r="BH186" s="7">
        <f t="shared" si="168"/>
        <v>1.3395645549612034E-3</v>
      </c>
    </row>
    <row r="187" spans="1:60" s="7" customFormat="1" ht="12" thickBot="1" x14ac:dyDescent="0.25">
      <c r="A187" s="139">
        <f t="shared" si="130"/>
        <v>43099</v>
      </c>
      <c r="B187" s="14">
        <f t="shared" ref="B187:AG187" si="169">B86/B85-1</f>
        <v>9.8168316666543687E-2</v>
      </c>
      <c r="C187" s="14">
        <f t="shared" si="169"/>
        <v>0.10144546434360113</v>
      </c>
      <c r="D187" s="22">
        <f t="shared" si="169"/>
        <v>0.12256443888976909</v>
      </c>
      <c r="E187" s="22">
        <f t="shared" si="169"/>
        <v>0.16770326075276465</v>
      </c>
      <c r="F187" s="22">
        <f t="shared" si="169"/>
        <v>8.5631245187086424E-2</v>
      </c>
      <c r="G187" s="22">
        <f t="shared" si="169"/>
        <v>8.9431618821739667E-2</v>
      </c>
      <c r="H187" s="22">
        <f t="shared" si="169"/>
        <v>1.6319951173706659E-2</v>
      </c>
      <c r="I187" s="23">
        <f t="shared" si="169"/>
        <v>0.10161301753277141</v>
      </c>
      <c r="J187" s="22">
        <f t="shared" si="169"/>
        <v>6.7826190606371517E-2</v>
      </c>
      <c r="K187" s="22">
        <f t="shared" si="169"/>
        <v>9.3174218204834514E-2</v>
      </c>
      <c r="L187" s="22">
        <f t="shared" si="169"/>
        <v>-0.26078594512555198</v>
      </c>
      <c r="M187" s="22">
        <f t="shared" si="169"/>
        <v>0.20433525240585282</v>
      </c>
      <c r="N187" s="22">
        <f t="shared" si="169"/>
        <v>0.17433449425782599</v>
      </c>
      <c r="O187" s="22">
        <f t="shared" si="169"/>
        <v>0.10729137203173233</v>
      </c>
      <c r="P187" s="22">
        <f t="shared" si="169"/>
        <v>0.12445541328085974</v>
      </c>
      <c r="Q187" s="22">
        <f t="shared" si="169"/>
        <v>0.11322811300004854</v>
      </c>
      <c r="R187" s="22">
        <f t="shared" si="169"/>
        <v>0.13413207721108478</v>
      </c>
      <c r="S187" s="22">
        <f t="shared" si="169"/>
        <v>0.14363567444819658</v>
      </c>
      <c r="T187" s="22">
        <f t="shared" si="169"/>
        <v>0.1519646780264241</v>
      </c>
      <c r="U187" s="22">
        <f t="shared" si="169"/>
        <v>9.0051257546866381E-2</v>
      </c>
      <c r="V187" s="22">
        <f t="shared" si="169"/>
        <v>6.0889134351070906E-2</v>
      </c>
      <c r="W187" s="22">
        <f t="shared" si="169"/>
        <v>0.10945559664584903</v>
      </c>
      <c r="X187" s="22">
        <f t="shared" si="169"/>
        <v>0.1276212858580148</v>
      </c>
      <c r="Y187" s="22">
        <f t="shared" si="169"/>
        <v>9.0881406846591961E-2</v>
      </c>
      <c r="Z187" s="22">
        <f t="shared" si="169"/>
        <v>7.8385820838158704E-2</v>
      </c>
      <c r="AA187" s="22">
        <f t="shared" si="169"/>
        <v>0.10174469473533643</v>
      </c>
      <c r="AB187" s="22">
        <f t="shared" si="169"/>
        <v>9.7116802864452678E-2</v>
      </c>
      <c r="AC187" s="22">
        <f t="shared" si="169"/>
        <v>0.12585751539603729</v>
      </c>
      <c r="AD187" s="22">
        <f t="shared" si="169"/>
        <v>0.19285949174664707</v>
      </c>
      <c r="AE187" s="22">
        <f t="shared" si="169"/>
        <v>0.16770326075276465</v>
      </c>
      <c r="AF187" s="22">
        <f t="shared" si="169"/>
        <v>0.19166913125793483</v>
      </c>
      <c r="AG187" s="22">
        <f t="shared" si="169"/>
        <v>0.27272056359587804</v>
      </c>
      <c r="AH187" s="22">
        <f t="shared" ref="AH187:BH187" si="170">AH86/AH85-1</f>
        <v>0.14354661070885921</v>
      </c>
      <c r="AI187" s="22">
        <f t="shared" si="170"/>
        <v>8.2746749948406251E-2</v>
      </c>
      <c r="AJ187" s="22">
        <f t="shared" si="170"/>
        <v>3.928685352431871E-2</v>
      </c>
      <c r="AK187" s="22">
        <f t="shared" si="170"/>
        <v>9.2184534332260926E-2</v>
      </c>
      <c r="AL187" s="22">
        <f t="shared" si="170"/>
        <v>8.7841023946970465E-2</v>
      </c>
      <c r="AM187" s="22">
        <f t="shared" si="170"/>
        <v>0.13519723223705382</v>
      </c>
      <c r="AN187" s="22">
        <f t="shared" si="170"/>
        <v>-3.4359373475328137E-2</v>
      </c>
      <c r="AO187" s="22">
        <f t="shared" si="170"/>
        <v>-4.9983433832622493E-2</v>
      </c>
      <c r="AP187" s="22">
        <f t="shared" si="170"/>
        <v>-2.5391893164818713E-2</v>
      </c>
      <c r="AQ187" s="22">
        <f t="shared" si="170"/>
        <v>0.16954401651092699</v>
      </c>
      <c r="AR187" s="22">
        <f t="shared" si="170"/>
        <v>2.4559575073963558E-3</v>
      </c>
      <c r="AS187" s="22">
        <f t="shared" si="170"/>
        <v>5.0445657324464488E-2</v>
      </c>
      <c r="AT187" s="22">
        <f t="shared" si="170"/>
        <v>0.14042240210291235</v>
      </c>
      <c r="AU187" s="22">
        <f t="shared" si="170"/>
        <v>0.15062553405569878</v>
      </c>
      <c r="AV187" s="22">
        <f t="shared" si="170"/>
        <v>0.10709153010822514</v>
      </c>
      <c r="AW187" s="22">
        <f t="shared" si="170"/>
        <v>0.10855977499810954</v>
      </c>
      <c r="AX187" s="22">
        <f t="shared" si="170"/>
        <v>9.2937713492708074E-2</v>
      </c>
      <c r="AY187" s="22">
        <f t="shared" si="170"/>
        <v>4.8579193469256099E-2</v>
      </c>
      <c r="AZ187" s="22">
        <f t="shared" si="170"/>
        <v>0.16910283460570996</v>
      </c>
      <c r="BA187" s="22">
        <f t="shared" si="170"/>
        <v>0.11529215840135487</v>
      </c>
      <c r="BB187" s="22">
        <f t="shared" si="170"/>
        <v>6.6963307651249027E-2</v>
      </c>
      <c r="BC187" s="22">
        <f t="shared" si="170"/>
        <v>2.5295200089598069E-2</v>
      </c>
      <c r="BD187" s="22">
        <f t="shared" si="170"/>
        <v>8.8174396074357952E-2</v>
      </c>
      <c r="BE187" s="22">
        <f t="shared" si="170"/>
        <v>9.3694265806514743E-2</v>
      </c>
      <c r="BF187" s="22" t="e">
        <f t="shared" si="170"/>
        <v>#DIV/0!</v>
      </c>
      <c r="BG187" s="22">
        <f t="shared" si="170"/>
        <v>7.0857520064648627E-2</v>
      </c>
      <c r="BH187" s="22">
        <f t="shared" si="170"/>
        <v>5.9670010454974332E-2</v>
      </c>
    </row>
    <row r="188" spans="1:60" s="7" customFormat="1" x14ac:dyDescent="0.2">
      <c r="A188" s="140">
        <f t="shared" si="130"/>
        <v>43189</v>
      </c>
      <c r="B188" s="16">
        <f t="shared" ref="B188:AG188" si="171">B87/B86-1</f>
        <v>-4.2599443084387345E-2</v>
      </c>
      <c r="C188" s="16">
        <f t="shared" si="171"/>
        <v>-4.0662032783989721E-2</v>
      </c>
      <c r="D188" s="7">
        <f t="shared" si="171"/>
        <v>-6.5070503225580389E-2</v>
      </c>
      <c r="E188" s="7">
        <f t="shared" si="171"/>
        <v>-6.5646514898300867E-2</v>
      </c>
      <c r="F188" s="7">
        <f t="shared" si="171"/>
        <v>-3.424378342164891E-2</v>
      </c>
      <c r="G188" s="7">
        <f t="shared" si="171"/>
        <v>-3.1137580763739847E-2</v>
      </c>
      <c r="H188" s="7">
        <f t="shared" si="171"/>
        <v>-9.8489785594723656E-2</v>
      </c>
      <c r="I188" s="20">
        <f t="shared" si="171"/>
        <v>-3.8136184722799893E-2</v>
      </c>
      <c r="J188" s="7">
        <f t="shared" si="171"/>
        <v>-8.1905224003820387E-2</v>
      </c>
      <c r="K188" s="7">
        <f t="shared" si="171"/>
        <v>-2.2610068225496938E-2</v>
      </c>
      <c r="L188" s="7">
        <f t="shared" si="171"/>
        <v>-9.1967876116038072E-3</v>
      </c>
      <c r="M188" s="7">
        <f t="shared" si="171"/>
        <v>-8.2517702869140952E-2</v>
      </c>
      <c r="N188" s="7">
        <f t="shared" si="171"/>
        <v>-0.12950173347752925</v>
      </c>
      <c r="O188" s="7">
        <f t="shared" si="171"/>
        <v>-4.9706202203965932E-2</v>
      </c>
      <c r="P188" s="7">
        <f t="shared" si="171"/>
        <v>-9.6094352971124564E-2</v>
      </c>
      <c r="Q188" s="7">
        <f t="shared" si="171"/>
        <v>-4.5294216080723815E-2</v>
      </c>
      <c r="R188" s="7">
        <f t="shared" si="171"/>
        <v>-4.2872617212470043E-2</v>
      </c>
      <c r="S188" s="7">
        <f t="shared" si="171"/>
        <v>-3.7400131494708666E-2</v>
      </c>
      <c r="T188" s="7">
        <f t="shared" si="171"/>
        <v>-9.0714582790575315E-2</v>
      </c>
      <c r="U188" s="7">
        <f t="shared" si="171"/>
        <v>-7.5468466694615155E-2</v>
      </c>
      <c r="V188" s="7">
        <f t="shared" si="171"/>
        <v>5.5798389032612805E-2</v>
      </c>
      <c r="W188" s="7">
        <f t="shared" si="171"/>
        <v>2.2182790771219096E-4</v>
      </c>
      <c r="X188" s="7">
        <f t="shared" si="171"/>
        <v>-7.3941478123459636E-2</v>
      </c>
      <c r="Y188" s="7">
        <f t="shared" si="171"/>
        <v>-5.0987851074841606E-2</v>
      </c>
      <c r="Z188" s="7">
        <f t="shared" si="171"/>
        <v>-2.8001804067924962E-2</v>
      </c>
      <c r="AA188" s="7">
        <f t="shared" si="171"/>
        <v>-7.3575005512015901E-2</v>
      </c>
      <c r="AB188" s="7">
        <f t="shared" si="171"/>
        <v>-4.4141373710352538E-2</v>
      </c>
      <c r="AC188" s="7">
        <f t="shared" si="171"/>
        <v>-5.4079599320794203E-2</v>
      </c>
      <c r="AD188" s="7">
        <f t="shared" si="171"/>
        <v>-0.10492316817543834</v>
      </c>
      <c r="AE188" s="7">
        <f t="shared" si="171"/>
        <v>-6.5646514898300867E-2</v>
      </c>
      <c r="AF188" s="7">
        <f t="shared" si="171"/>
        <v>-4.4488411905064806E-2</v>
      </c>
      <c r="AG188" s="7">
        <f t="shared" si="171"/>
        <v>-0.13363675019760024</v>
      </c>
      <c r="AH188" s="7">
        <f t="shared" ref="AH188:BH188" si="172">AH87/AH86-1</f>
        <v>-5.554273574158608E-2</v>
      </c>
      <c r="AI188" s="7">
        <f t="shared" si="172"/>
        <v>-5.776292552646789E-2</v>
      </c>
      <c r="AJ188" s="7">
        <f t="shared" si="172"/>
        <v>-1.37440437289853E-2</v>
      </c>
      <c r="AK188" s="7">
        <f t="shared" si="172"/>
        <v>-1.6300903046195137E-2</v>
      </c>
      <c r="AL188" s="7">
        <f t="shared" si="172"/>
        <v>-0.10580328965952535</v>
      </c>
      <c r="AM188" s="7">
        <f t="shared" si="172"/>
        <v>-0.11161184966359361</v>
      </c>
      <c r="AN188" s="7">
        <f t="shared" si="172"/>
        <v>-2.5024594186425775E-2</v>
      </c>
      <c r="AO188" s="7">
        <f t="shared" si="172"/>
        <v>-3.8249995644984436E-3</v>
      </c>
      <c r="AP188" s="7">
        <f t="shared" si="172"/>
        <v>-3.160941023126207E-2</v>
      </c>
      <c r="AQ188" s="7">
        <f t="shared" si="172"/>
        <v>-5.3122044055008311E-2</v>
      </c>
      <c r="AR188" s="7">
        <f t="shared" si="172"/>
        <v>6.9760135862317663E-2</v>
      </c>
      <c r="AS188" s="7">
        <f t="shared" si="172"/>
        <v>1.7036938049535655E-2</v>
      </c>
      <c r="AT188" s="7">
        <f t="shared" si="172"/>
        <v>0.12191513092623274</v>
      </c>
      <c r="AU188" s="7">
        <f t="shared" si="172"/>
        <v>-9.1957787128784774E-2</v>
      </c>
      <c r="AV188" s="7">
        <f t="shared" si="172"/>
        <v>1.7198936959720079E-2</v>
      </c>
      <c r="AW188" s="7">
        <f t="shared" si="172"/>
        <v>-2.7611476832697379E-2</v>
      </c>
      <c r="AX188" s="7">
        <f t="shared" si="172"/>
        <v>3.2478781616291696E-2</v>
      </c>
      <c r="AY188" s="7">
        <f t="shared" si="172"/>
        <v>-5.3886827068691412E-2</v>
      </c>
      <c r="AZ188" s="7">
        <f t="shared" si="172"/>
        <v>-0.23588098505647881</v>
      </c>
      <c r="BA188" s="7">
        <f t="shared" si="172"/>
        <v>-9.2383612211069721E-2</v>
      </c>
      <c r="BB188" s="7">
        <f t="shared" si="172"/>
        <v>-6.6069459479709103E-2</v>
      </c>
      <c r="BC188" s="7">
        <f t="shared" si="172"/>
        <v>-3.9803810614034596E-2</v>
      </c>
      <c r="BD188" s="7">
        <f t="shared" si="172"/>
        <v>-7.5900776890477029E-2</v>
      </c>
      <c r="BE188" s="7">
        <f t="shared" si="172"/>
        <v>-8.1501168320053274E-2</v>
      </c>
      <c r="BF188" s="7" t="e">
        <f t="shared" si="172"/>
        <v>#DIV/0!</v>
      </c>
      <c r="BG188" s="7">
        <f t="shared" si="172"/>
        <v>-6.6207062714000231E-2</v>
      </c>
      <c r="BH188" s="7">
        <f t="shared" si="172"/>
        <v>-5.1180115384050762E-2</v>
      </c>
    </row>
    <row r="189" spans="1:60" s="7" customFormat="1" x14ac:dyDescent="0.2">
      <c r="A189" s="138">
        <f t="shared" si="130"/>
        <v>43281</v>
      </c>
      <c r="B189" s="16">
        <f t="shared" ref="B189:AG189" si="173">B88/B87-1</f>
        <v>1.5878085016663102E-2</v>
      </c>
      <c r="C189" s="16">
        <f t="shared" si="173"/>
        <v>1.2900303567299432E-2</v>
      </c>
      <c r="D189" s="7">
        <f t="shared" si="173"/>
        <v>5.2566952467543171E-2</v>
      </c>
      <c r="E189" s="7">
        <f t="shared" si="173"/>
        <v>1.0390858551736937E-2</v>
      </c>
      <c r="F189" s="7">
        <f t="shared" si="173"/>
        <v>7.1642028739067332E-3</v>
      </c>
      <c r="G189" s="7">
        <f t="shared" si="173"/>
        <v>2.6356995894329938E-3</v>
      </c>
      <c r="H189" s="7">
        <f t="shared" si="173"/>
        <v>0.10876557764536554</v>
      </c>
      <c r="I189" s="20">
        <f t="shared" si="173"/>
        <v>1.203236302338162E-2</v>
      </c>
      <c r="J189" s="7">
        <f t="shared" si="173"/>
        <v>4.9195883640350768E-2</v>
      </c>
      <c r="K189" s="7">
        <f t="shared" si="173"/>
        <v>-5.0502182256331185E-3</v>
      </c>
      <c r="L189" s="7">
        <f t="shared" si="173"/>
        <v>1.8243341835357341</v>
      </c>
      <c r="M189" s="7">
        <f t="shared" si="173"/>
        <v>4.0184080014192824E-2</v>
      </c>
      <c r="N189" s="7">
        <f t="shared" si="173"/>
        <v>3.2753315316734088E-2</v>
      </c>
      <c r="O189" s="7">
        <f t="shared" si="173"/>
        <v>-3.2749236607939602E-3</v>
      </c>
      <c r="P189" s="7">
        <f t="shared" si="173"/>
        <v>6.4587430664648338E-2</v>
      </c>
      <c r="Q189" s="7">
        <f t="shared" si="173"/>
        <v>6.7974558180896816E-2</v>
      </c>
      <c r="R189" s="7">
        <f t="shared" si="173"/>
        <v>4.1487258545169992E-2</v>
      </c>
      <c r="S189" s="7">
        <f t="shared" si="173"/>
        <v>-1.0816045013231856E-2</v>
      </c>
      <c r="T189" s="7">
        <f t="shared" si="173"/>
        <v>4.9049859891445724E-2</v>
      </c>
      <c r="U189" s="7">
        <f t="shared" si="173"/>
        <v>4.1756769213926459E-2</v>
      </c>
      <c r="V189" s="7">
        <f t="shared" si="173"/>
        <v>-2.5079725297652344E-2</v>
      </c>
      <c r="W189" s="7">
        <f t="shared" si="173"/>
        <v>-2.8631415502780921E-2</v>
      </c>
      <c r="X189" s="7">
        <f t="shared" si="173"/>
        <v>5.6865930885532823E-2</v>
      </c>
      <c r="Y189" s="7">
        <f t="shared" si="173"/>
        <v>0.10862818000373853</v>
      </c>
      <c r="Z189" s="7">
        <f t="shared" si="173"/>
        <v>7.9159460268451998E-2</v>
      </c>
      <c r="AA189" s="7">
        <f t="shared" si="173"/>
        <v>0.13780941188995</v>
      </c>
      <c r="AB189" s="7">
        <f t="shared" si="173"/>
        <v>3.6204083575716473E-2</v>
      </c>
      <c r="AC189" s="7">
        <f t="shared" si="173"/>
        <v>0.19466273806369183</v>
      </c>
      <c r="AD189" s="7">
        <f t="shared" si="173"/>
        <v>2.300460866434717E-2</v>
      </c>
      <c r="AE189" s="7">
        <f t="shared" si="173"/>
        <v>1.0390858551736937E-2</v>
      </c>
      <c r="AF189" s="7">
        <f t="shared" si="173"/>
        <v>-1.5053497122632487E-2</v>
      </c>
      <c r="AG189" s="7">
        <f t="shared" si="173"/>
        <v>1.8984781595197786E-2</v>
      </c>
      <c r="AH189" s="7">
        <f t="shared" ref="AH189:BH189" si="174">AH88/AH87-1</f>
        <v>1.3822002381682408E-2</v>
      </c>
      <c r="AI189" s="7">
        <f t="shared" si="174"/>
        <v>1.7027909103352723E-2</v>
      </c>
      <c r="AJ189" s="7">
        <f t="shared" si="174"/>
        <v>1.631692147569419E-2</v>
      </c>
      <c r="AK189" s="7">
        <f t="shared" si="174"/>
        <v>-8.1890015146992567E-3</v>
      </c>
      <c r="AL189" s="7">
        <f t="shared" si="174"/>
        <v>3.9637690478665943E-2</v>
      </c>
      <c r="AM189" s="7">
        <f t="shared" si="174"/>
        <v>8.2781380013155159E-2</v>
      </c>
      <c r="AN189" s="7">
        <f t="shared" si="174"/>
        <v>3.2015057100408528E-2</v>
      </c>
      <c r="AO189" s="7">
        <f t="shared" si="174"/>
        <v>2.1621472359714122E-3</v>
      </c>
      <c r="AP189" s="7">
        <f t="shared" si="174"/>
        <v>4.0023293639028124E-2</v>
      </c>
      <c r="AQ189" s="7">
        <f t="shared" si="174"/>
        <v>-8.1327543284742676E-3</v>
      </c>
      <c r="AR189" s="7">
        <f t="shared" si="174"/>
        <v>-6.639969921181621E-2</v>
      </c>
      <c r="AS189" s="7">
        <f t="shared" si="174"/>
        <v>-1.6739804666630498E-2</v>
      </c>
      <c r="AT189" s="7">
        <f t="shared" si="174"/>
        <v>-0.12704674316621334</v>
      </c>
      <c r="AU189" s="7">
        <f t="shared" si="174"/>
        <v>2.0802142353956832E-2</v>
      </c>
      <c r="AV189" s="7">
        <f t="shared" si="174"/>
        <v>-2.0438874976245192E-2</v>
      </c>
      <c r="AW189" s="7">
        <f t="shared" si="174"/>
        <v>-2.8422977984396969E-3</v>
      </c>
      <c r="AX189" s="7">
        <f t="shared" si="174"/>
        <v>-4.2070344945907334E-2</v>
      </c>
      <c r="AY189" s="7">
        <f t="shared" si="174"/>
        <v>4.4441051874831938E-2</v>
      </c>
      <c r="AZ189" s="7">
        <f t="shared" si="174"/>
        <v>0.16051166412981721</v>
      </c>
      <c r="BA189" s="7">
        <f t="shared" si="174"/>
        <v>2.5703611623599354E-2</v>
      </c>
      <c r="BB189" s="7">
        <f t="shared" si="174"/>
        <v>4.4168428380722213E-2</v>
      </c>
      <c r="BC189" s="7">
        <f t="shared" si="174"/>
        <v>3.4441810495718039E-2</v>
      </c>
      <c r="BD189" s="7">
        <f t="shared" si="174"/>
        <v>5.0632902704786042E-2</v>
      </c>
      <c r="BE189" s="7">
        <f t="shared" si="174"/>
        <v>3.9547572046514379E-2</v>
      </c>
      <c r="BF189" s="7" t="e">
        <f t="shared" si="174"/>
        <v>#DIV/0!</v>
      </c>
      <c r="BG189" s="7">
        <f t="shared" si="174"/>
        <v>3.8345808834008732E-2</v>
      </c>
      <c r="BH189" s="7">
        <f t="shared" si="174"/>
        <v>2.691874448225029E-2</v>
      </c>
    </row>
    <row r="190" spans="1:60" s="7" customFormat="1" x14ac:dyDescent="0.2">
      <c r="A190" s="138">
        <f t="shared" si="130"/>
        <v>43373</v>
      </c>
      <c r="B190" s="16">
        <f t="shared" ref="B190:AG190" si="175">B89/B88-1</f>
        <v>-4.2995776371391958E-2</v>
      </c>
      <c r="C190" s="16">
        <f t="shared" si="175"/>
        <v>-4.4160116519281756E-2</v>
      </c>
      <c r="D190" s="7">
        <f t="shared" si="175"/>
        <v>-7.8612836398777031E-2</v>
      </c>
      <c r="E190" s="7">
        <f t="shared" si="175"/>
        <v>-6.9324791066094016E-2</v>
      </c>
      <c r="F190" s="7">
        <f t="shared" si="175"/>
        <v>-3.079738348352401E-2</v>
      </c>
      <c r="G190" s="7">
        <f t="shared" si="175"/>
        <v>-3.1790151317429016E-2</v>
      </c>
      <c r="H190" s="7">
        <f t="shared" si="175"/>
        <v>-9.0154330660461302E-3</v>
      </c>
      <c r="I190" s="20">
        <f t="shared" si="175"/>
        <v>-4.7055970463367958E-2</v>
      </c>
      <c r="J190" s="7">
        <f t="shared" si="175"/>
        <v>-8.0536123739293197E-3</v>
      </c>
      <c r="K190" s="7">
        <f t="shared" si="175"/>
        <v>-3.6049335340605948E-2</v>
      </c>
      <c r="L190" s="7">
        <f t="shared" si="175"/>
        <v>-0.22317723714910365</v>
      </c>
      <c r="M190" s="7">
        <f t="shared" si="175"/>
        <v>-9.9902849646490655E-2</v>
      </c>
      <c r="N190" s="7">
        <f t="shared" si="175"/>
        <v>-3.546199406321715E-2</v>
      </c>
      <c r="O190" s="7">
        <f t="shared" si="175"/>
        <v>-2.5066186238927424E-2</v>
      </c>
      <c r="P190" s="7">
        <f t="shared" si="175"/>
        <v>-6.3930137973324919E-2</v>
      </c>
      <c r="Q190" s="7">
        <f t="shared" si="175"/>
        <v>-9.96368307946498E-2</v>
      </c>
      <c r="R190" s="7">
        <f t="shared" si="175"/>
        <v>-0.10246270412372993</v>
      </c>
      <c r="S190" s="7">
        <f t="shared" si="175"/>
        <v>-7.2114719231702651E-2</v>
      </c>
      <c r="T190" s="7">
        <f t="shared" si="175"/>
        <v>-7.59027721433152E-2</v>
      </c>
      <c r="U190" s="7">
        <f t="shared" si="175"/>
        <v>-3.6603360516766714E-2</v>
      </c>
      <c r="V190" s="7">
        <f t="shared" si="175"/>
        <v>-7.5744914817935438E-2</v>
      </c>
      <c r="W190" s="7">
        <f t="shared" si="175"/>
        <v>-4.5136053109904761E-2</v>
      </c>
      <c r="X190" s="7">
        <f t="shared" si="175"/>
        <v>-7.5282880719554468E-2</v>
      </c>
      <c r="Y190" s="7">
        <f t="shared" si="175"/>
        <v>-0.10916243828226735</v>
      </c>
      <c r="Z190" s="7">
        <f t="shared" si="175"/>
        <v>-9.9592857078937169E-2</v>
      </c>
      <c r="AA190" s="7">
        <f t="shared" si="175"/>
        <v>-0.11910100788740308</v>
      </c>
      <c r="AB190" s="7">
        <f t="shared" si="175"/>
        <v>-5.7482471857011053E-2</v>
      </c>
      <c r="AC190" s="7">
        <f t="shared" si="175"/>
        <v>-0.19626332658462231</v>
      </c>
      <c r="AD190" s="7">
        <f t="shared" si="175"/>
        <v>-6.9504329448146218E-2</v>
      </c>
      <c r="AE190" s="7">
        <f t="shared" si="175"/>
        <v>-6.9324791066094016E-2</v>
      </c>
      <c r="AF190" s="7">
        <f t="shared" si="175"/>
        <v>-8.1519314224827832E-2</v>
      </c>
      <c r="AG190" s="7">
        <f t="shared" si="175"/>
        <v>-8.0063485903913767E-2</v>
      </c>
      <c r="AH190" s="7">
        <f t="shared" ref="AH190:BH190" si="176">AH89/AH88-1</f>
        <v>-6.512628975034096E-2</v>
      </c>
      <c r="AI190" s="7">
        <f t="shared" si="176"/>
        <v>-1.6542328792450767E-2</v>
      </c>
      <c r="AJ190" s="7">
        <f t="shared" si="176"/>
        <v>-1.9544685931861316E-2</v>
      </c>
      <c r="AK190" s="7">
        <f t="shared" si="176"/>
        <v>-4.4232507658376718E-2</v>
      </c>
      <c r="AL190" s="7">
        <f t="shared" si="176"/>
        <v>9.0982062250899443E-3</v>
      </c>
      <c r="AM190" s="7">
        <f t="shared" si="176"/>
        <v>-6.741933832896696E-2</v>
      </c>
      <c r="AN190" s="7">
        <f t="shared" si="176"/>
        <v>5.2143742248208058E-2</v>
      </c>
      <c r="AO190" s="7">
        <f t="shared" si="176"/>
        <v>7.8238823896602971E-2</v>
      </c>
      <c r="AP190" s="7">
        <f t="shared" si="176"/>
        <v>4.2320424985256011E-2</v>
      </c>
      <c r="AQ190" s="7">
        <f t="shared" si="176"/>
        <v>-4.4423922850227227E-2</v>
      </c>
      <c r="AR190" s="7">
        <f t="shared" si="176"/>
        <v>1.788788284167242E-2</v>
      </c>
      <c r="AS190" s="7">
        <f t="shared" si="176"/>
        <v>-2.3484844640127678E-2</v>
      </c>
      <c r="AT190" s="7">
        <f t="shared" si="176"/>
        <v>-8.7703770386000302E-2</v>
      </c>
      <c r="AU190" s="7">
        <f t="shared" si="176"/>
        <v>-4.0364742731117009E-2</v>
      </c>
      <c r="AV190" s="7">
        <f t="shared" si="176"/>
        <v>-6.9796438433994412E-2</v>
      </c>
      <c r="AW190" s="7">
        <f t="shared" si="176"/>
        <v>-4.6363472552701568E-2</v>
      </c>
      <c r="AX190" s="7">
        <f t="shared" si="176"/>
        <v>-2.6902437167968252E-2</v>
      </c>
      <c r="AY190" s="7">
        <f t="shared" si="176"/>
        <v>-1.4541651607178574E-2</v>
      </c>
      <c r="AZ190" s="7">
        <f t="shared" si="176"/>
        <v>-3.0722670976731647E-2</v>
      </c>
      <c r="BA190" s="7">
        <f t="shared" si="176"/>
        <v>-9.8922321239077737E-3</v>
      </c>
      <c r="BB190" s="7">
        <f t="shared" si="176"/>
        <v>-1.4252543899655579E-2</v>
      </c>
      <c r="BC190" s="7">
        <f t="shared" si="176"/>
        <v>2.9880205339400945E-3</v>
      </c>
      <c r="BD190" s="7">
        <f t="shared" si="176"/>
        <v>-2.424626713463196E-2</v>
      </c>
      <c r="BE190" s="7">
        <f t="shared" si="176"/>
        <v>-2.3000925593847588E-2</v>
      </c>
      <c r="BF190" s="7" t="e">
        <f t="shared" si="176"/>
        <v>#DIV/0!</v>
      </c>
      <c r="BG190" s="7">
        <f t="shared" si="176"/>
        <v>-1.1290352806672677E-2</v>
      </c>
      <c r="BH190" s="7">
        <f t="shared" si="176"/>
        <v>-4.6828180562030752E-3</v>
      </c>
    </row>
    <row r="191" spans="1:60" s="7" customFormat="1" ht="12" thickBot="1" x14ac:dyDescent="0.25">
      <c r="A191" s="139">
        <f t="shared" si="130"/>
        <v>43464</v>
      </c>
      <c r="B191" s="14">
        <f t="shared" ref="B191:AG191" si="177">B90/B89-1</f>
        <v>9.9831241080151401E-2</v>
      </c>
      <c r="C191" s="14">
        <f t="shared" si="177"/>
        <v>0.10216850681887801</v>
      </c>
      <c r="D191" s="22">
        <f t="shared" si="177"/>
        <v>0.12509651503681396</v>
      </c>
      <c r="E191" s="22">
        <f t="shared" si="177"/>
        <v>0.14651649979616255</v>
      </c>
      <c r="F191" s="22">
        <f t="shared" si="177"/>
        <v>8.9044568500225907E-2</v>
      </c>
      <c r="G191" s="22">
        <f t="shared" si="177"/>
        <v>9.1746872375655153E-2</v>
      </c>
      <c r="H191" s="22">
        <f t="shared" si="177"/>
        <v>2.9550071406346801E-2</v>
      </c>
      <c r="I191" s="23">
        <f t="shared" si="177"/>
        <v>0.10408677218601015</v>
      </c>
      <c r="J191" s="22">
        <f t="shared" si="177"/>
        <v>6.3808785844216453E-2</v>
      </c>
      <c r="K191" s="22">
        <f t="shared" si="177"/>
        <v>9.6659787613196047E-2</v>
      </c>
      <c r="L191" s="22">
        <f t="shared" si="177"/>
        <v>-0.46273310687406777</v>
      </c>
      <c r="M191" s="22">
        <f t="shared" si="177"/>
        <v>0.17635742989599912</v>
      </c>
      <c r="N191" s="22">
        <f t="shared" si="177"/>
        <v>0.17217974412035697</v>
      </c>
      <c r="O191" s="22">
        <f t="shared" si="177"/>
        <v>0.10062100688670572</v>
      </c>
      <c r="P191" s="22">
        <f t="shared" si="177"/>
        <v>0.12712782131056466</v>
      </c>
      <c r="Q191" s="22">
        <f t="shared" si="177"/>
        <v>5.734153626987526E-2</v>
      </c>
      <c r="R191" s="22">
        <f t="shared" si="177"/>
        <v>0.14754018269091085</v>
      </c>
      <c r="S191" s="22">
        <f t="shared" si="177"/>
        <v>0.14176434573358132</v>
      </c>
      <c r="T191" s="22">
        <f t="shared" si="177"/>
        <v>0.15119740266338133</v>
      </c>
      <c r="U191" s="22">
        <f t="shared" si="177"/>
        <v>9.1626226518523035E-2</v>
      </c>
      <c r="V191" s="22">
        <f t="shared" si="177"/>
        <v>9.0615365292918693E-2</v>
      </c>
      <c r="W191" s="22">
        <f t="shared" si="177"/>
        <v>0.10378479767946391</v>
      </c>
      <c r="X191" s="22">
        <f t="shared" si="177"/>
        <v>0.12556642614335201</v>
      </c>
      <c r="Y191" s="22">
        <f t="shared" si="177"/>
        <v>9.602950001480437E-2</v>
      </c>
      <c r="Z191" s="22">
        <f t="shared" si="177"/>
        <v>8.1704837762716975E-2</v>
      </c>
      <c r="AA191" s="22">
        <f t="shared" si="177"/>
        <v>0.10771949209445619</v>
      </c>
      <c r="AB191" s="22">
        <f t="shared" si="177"/>
        <v>9.5744692968152467E-2</v>
      </c>
      <c r="AC191" s="22">
        <f t="shared" si="177"/>
        <v>0.13541144097618152</v>
      </c>
      <c r="AD191" s="22">
        <f t="shared" si="177"/>
        <v>0.19073069368247353</v>
      </c>
      <c r="AE191" s="22">
        <f t="shared" si="177"/>
        <v>0.14651649979616255</v>
      </c>
      <c r="AF191" s="22">
        <f t="shared" si="177"/>
        <v>0.17868777314185746</v>
      </c>
      <c r="AG191" s="22">
        <f t="shared" si="177"/>
        <v>0.25101847521975396</v>
      </c>
      <c r="AH191" s="22">
        <f t="shared" ref="AH191:BH191" si="178">AH90/AH89-1</f>
        <v>0.12061123693956266</v>
      </c>
      <c r="AI191" s="22">
        <f t="shared" si="178"/>
        <v>8.264572264189507E-2</v>
      </c>
      <c r="AJ191" s="22">
        <f t="shared" si="178"/>
        <v>3.6199694287694761E-2</v>
      </c>
      <c r="AK191" s="22">
        <f t="shared" si="178"/>
        <v>0.10012951976901685</v>
      </c>
      <c r="AL191" s="22">
        <f t="shared" si="178"/>
        <v>8.1048082794824339E-2</v>
      </c>
      <c r="AM191" s="22">
        <f t="shared" si="178"/>
        <v>0.14290083591961911</v>
      </c>
      <c r="AN191" s="22">
        <f t="shared" si="178"/>
        <v>-3.628688721688067E-2</v>
      </c>
      <c r="AO191" s="22">
        <f t="shared" si="178"/>
        <v>-3.7851319740537126E-2</v>
      </c>
      <c r="AP191" s="22">
        <f t="shared" si="178"/>
        <v>-3.2677232524715882E-2</v>
      </c>
      <c r="AQ191" s="22">
        <f t="shared" si="178"/>
        <v>0.15992687324514665</v>
      </c>
      <c r="AR191" s="22">
        <f t="shared" si="178"/>
        <v>-3.666116764452243E-2</v>
      </c>
      <c r="AS191" s="22">
        <f t="shared" si="178"/>
        <v>5.6469884256618919E-2</v>
      </c>
      <c r="AT191" s="22">
        <f t="shared" si="178"/>
        <v>0.15636484106714232</v>
      </c>
      <c r="AU191" s="22">
        <f t="shared" si="178"/>
        <v>0.16562980593334786</v>
      </c>
      <c r="AV191" s="22">
        <f t="shared" si="178"/>
        <v>0.11998940993705576</v>
      </c>
      <c r="AW191" s="22">
        <f t="shared" si="178"/>
        <v>9.7214784053196057E-2</v>
      </c>
      <c r="AX191" s="22">
        <f t="shared" si="178"/>
        <v>6.7837161234659993E-2</v>
      </c>
      <c r="AY191" s="22">
        <f t="shared" si="178"/>
        <v>5.1309697815846489E-2</v>
      </c>
      <c r="AZ191" s="22">
        <f t="shared" si="178"/>
        <v>0.18092959293405575</v>
      </c>
      <c r="BA191" s="22">
        <f t="shared" si="178"/>
        <v>0.1128990891209305</v>
      </c>
      <c r="BB191" s="22">
        <f t="shared" si="178"/>
        <v>6.1781888325620926E-2</v>
      </c>
      <c r="BC191" s="22">
        <f t="shared" si="178"/>
        <v>1.9506478168255681E-2</v>
      </c>
      <c r="BD191" s="22">
        <f t="shared" si="178"/>
        <v>0.10183533916437537</v>
      </c>
      <c r="BE191" s="22">
        <f t="shared" si="178"/>
        <v>8.9084868982044707E-2</v>
      </c>
      <c r="BF191" s="22" t="e">
        <f t="shared" si="178"/>
        <v>#DIV/0!</v>
      </c>
      <c r="BG191" s="22">
        <f t="shared" si="178"/>
        <v>6.5705126234638422E-2</v>
      </c>
      <c r="BH191" s="22">
        <f t="shared" si="178"/>
        <v>5.5161420394464367E-2</v>
      </c>
    </row>
    <row r="192" spans="1:60" s="7" customFormat="1" x14ac:dyDescent="0.2">
      <c r="A192" s="138">
        <f t="shared" si="130"/>
        <v>43554</v>
      </c>
      <c r="B192" s="16">
        <f t="shared" ref="B192:AG192" si="179">B91/B90-1</f>
        <v>-5.2504329275222528E-2</v>
      </c>
      <c r="C192" s="16">
        <f t="shared" si="179"/>
        <v>-5.2263083078737504E-2</v>
      </c>
      <c r="D192" s="7">
        <f t="shared" si="179"/>
        <v>-7.2369977504284977E-2</v>
      </c>
      <c r="E192" s="7">
        <f t="shared" si="179"/>
        <v>-4.6690541234277072E-2</v>
      </c>
      <c r="F192" s="7">
        <f t="shared" si="179"/>
        <v>-4.7629171356360467E-2</v>
      </c>
      <c r="G192" s="7">
        <f t="shared" si="179"/>
        <v>-4.7011396466433819E-2</v>
      </c>
      <c r="H192" s="7">
        <f t="shared" si="179"/>
        <v>-6.8022759315842896E-2</v>
      </c>
      <c r="I192" s="20">
        <f t="shared" si="179"/>
        <v>-4.8315988129837173E-2</v>
      </c>
      <c r="J192" s="7">
        <f t="shared" si="179"/>
        <v>-8.8817650149858096E-2</v>
      </c>
      <c r="K192" s="7">
        <f t="shared" si="179"/>
        <v>-3.9988965708133928E-2</v>
      </c>
      <c r="L192" s="7">
        <f t="shared" si="179"/>
        <v>-0.16125098219499401</v>
      </c>
      <c r="M192" s="7">
        <f t="shared" si="179"/>
        <v>-8.5972863599433236E-2</v>
      </c>
      <c r="N192" s="7">
        <f t="shared" si="179"/>
        <v>-0.13134558693108256</v>
      </c>
      <c r="O192" s="7">
        <f t="shared" si="179"/>
        <v>-5.4382140027091186E-2</v>
      </c>
      <c r="P192" s="7">
        <f t="shared" si="179"/>
        <v>-0.10037310554827927</v>
      </c>
      <c r="Q192" s="7">
        <f t="shared" si="179"/>
        <v>-2.5815819116694283E-2</v>
      </c>
      <c r="R192" s="7">
        <f t="shared" si="179"/>
        <v>-4.8038622516748841E-2</v>
      </c>
      <c r="S192" s="7">
        <f t="shared" si="179"/>
        <v>-2.7269956157936259E-2</v>
      </c>
      <c r="T192" s="7">
        <f t="shared" si="179"/>
        <v>-9.8545284706322067E-2</v>
      </c>
      <c r="U192" s="7">
        <f t="shared" si="179"/>
        <v>-7.8625669605758564E-2</v>
      </c>
      <c r="V192" s="7">
        <f t="shared" si="179"/>
        <v>2.6414961761823452E-2</v>
      </c>
      <c r="W192" s="7">
        <f t="shared" si="179"/>
        <v>-1.6963919268332295E-2</v>
      </c>
      <c r="X192" s="7">
        <f t="shared" si="179"/>
        <v>-7.9310586375378245E-2</v>
      </c>
      <c r="Y192" s="7">
        <f t="shared" si="179"/>
        <v>-6.2269710085468777E-2</v>
      </c>
      <c r="Z192" s="7">
        <f t="shared" si="179"/>
        <v>-3.4685356723121896E-2</v>
      </c>
      <c r="AA192" s="7">
        <f t="shared" si="179"/>
        <v>-8.8953090857790573E-2</v>
      </c>
      <c r="AB192" s="7">
        <f t="shared" si="179"/>
        <v>-5.0445431287548415E-2</v>
      </c>
      <c r="AC192" s="7">
        <f t="shared" si="179"/>
        <v>-7.6275419779625153E-2</v>
      </c>
      <c r="AD192" s="7">
        <f t="shared" si="179"/>
        <v>-0.10282721546284945</v>
      </c>
      <c r="AE192" s="7">
        <f t="shared" si="179"/>
        <v>-4.6690541234277072E-2</v>
      </c>
      <c r="AF192" s="7">
        <f t="shared" si="179"/>
        <v>-4.5417764837346497E-2</v>
      </c>
      <c r="AG192" s="7">
        <f t="shared" si="179"/>
        <v>-0.11698527221078958</v>
      </c>
      <c r="AH192" s="7">
        <f t="shared" ref="AH192:BH192" si="180">AH91/AH90-1</f>
        <v>-3.2114254624979854E-2</v>
      </c>
      <c r="AI192" s="7">
        <f t="shared" si="180"/>
        <v>-6.4755198336624908E-2</v>
      </c>
      <c r="AJ192" s="7">
        <f t="shared" si="180"/>
        <v>-2.3998970891745297E-2</v>
      </c>
      <c r="AK192" s="7">
        <f t="shared" si="180"/>
        <v>-3.6234819196093948E-2</v>
      </c>
      <c r="AL192" s="7">
        <f t="shared" si="180"/>
        <v>-0.10117051904293572</v>
      </c>
      <c r="AM192" s="7">
        <f t="shared" si="180"/>
        <v>-0.13104865248561637</v>
      </c>
      <c r="AN192" s="7">
        <f t="shared" si="180"/>
        <v>-2.1827008308646034E-2</v>
      </c>
      <c r="AO192" s="7">
        <f t="shared" si="180"/>
        <v>-6.8762414766705415E-3</v>
      </c>
      <c r="AP192" s="7">
        <f t="shared" si="180"/>
        <v>-2.5891513625826534E-2</v>
      </c>
      <c r="AQ192" s="7">
        <f t="shared" si="180"/>
        <v>-8.3067479414726031E-2</v>
      </c>
      <c r="AR192" s="7">
        <f t="shared" si="180"/>
        <v>9.3018471030200001E-2</v>
      </c>
      <c r="AS192" s="7">
        <f t="shared" si="180"/>
        <v>-6.5612872065161643E-3</v>
      </c>
      <c r="AT192" s="7">
        <f t="shared" si="180"/>
        <v>9.1583348983385937E-2</v>
      </c>
      <c r="AU192" s="7">
        <f t="shared" si="180"/>
        <v>-0.11055783476029402</v>
      </c>
      <c r="AV192" s="7">
        <f t="shared" si="180"/>
        <v>-2.5041651041916801E-2</v>
      </c>
      <c r="AW192" s="7">
        <f t="shared" si="180"/>
        <v>-4.4717999790014784E-2</v>
      </c>
      <c r="AX192" s="7">
        <f t="shared" si="180"/>
        <v>9.5184408573003587E-3</v>
      </c>
      <c r="AY192" s="7">
        <f t="shared" si="180"/>
        <v>-5.2418221064283954E-2</v>
      </c>
      <c r="AZ192" s="7">
        <f t="shared" si="180"/>
        <v>-0.24625047149949408</v>
      </c>
      <c r="BA192" s="7">
        <f t="shared" si="180"/>
        <v>-0.10471881107491587</v>
      </c>
      <c r="BB192" s="7">
        <f t="shared" si="180"/>
        <v>-7.3244569910875246E-2</v>
      </c>
      <c r="BC192" s="7">
        <f t="shared" si="180"/>
        <v>-4.5218806003473166E-2</v>
      </c>
      <c r="BD192" s="7">
        <f t="shared" si="180"/>
        <v>-8.6275096298974341E-2</v>
      </c>
      <c r="BE192" s="7">
        <f t="shared" si="180"/>
        <v>-7.5024673060399727E-2</v>
      </c>
      <c r="BF192" s="7" t="e">
        <f t="shared" si="180"/>
        <v>#DIV/0!</v>
      </c>
      <c r="BG192" s="7">
        <f t="shared" si="180"/>
        <v>-6.7594483113653347E-2</v>
      </c>
      <c r="BH192" s="7">
        <f t="shared" si="180"/>
        <v>-6.0513888575866814E-2</v>
      </c>
    </row>
    <row r="193" spans="1:60" s="7" customFormat="1" x14ac:dyDescent="0.2">
      <c r="A193" s="138">
        <f t="shared" si="130"/>
        <v>43646</v>
      </c>
      <c r="B193" s="16">
        <f t="shared" ref="B193:AG193" si="181">B92/B91-1</f>
        <v>2.0453480126888746E-2</v>
      </c>
      <c r="C193" s="16">
        <f t="shared" si="181"/>
        <v>1.8665848155878351E-2</v>
      </c>
      <c r="D193" s="7">
        <f t="shared" si="181"/>
        <v>5.6410901619764475E-2</v>
      </c>
      <c r="E193" s="7">
        <f t="shared" si="181"/>
        <v>5.0557905432142558E-3</v>
      </c>
      <c r="F193" s="7">
        <f t="shared" si="181"/>
        <v>1.2974606450394832E-2</v>
      </c>
      <c r="G193" s="7">
        <f t="shared" si="181"/>
        <v>1.0108240708335714E-2</v>
      </c>
      <c r="H193" s="7">
        <f t="shared" si="181"/>
        <v>8.0863440175511947E-2</v>
      </c>
      <c r="I193" s="20">
        <f t="shared" si="181"/>
        <v>1.6963543784095592E-2</v>
      </c>
      <c r="J193" s="7">
        <f t="shared" si="181"/>
        <v>5.0417605696214451E-2</v>
      </c>
      <c r="K193" s="7">
        <f t="shared" si="181"/>
        <v>3.4602886885137796E-3</v>
      </c>
      <c r="L193" s="7">
        <f t="shared" si="181"/>
        <v>2.2506843147414206</v>
      </c>
      <c r="M193" s="7">
        <f t="shared" si="181"/>
        <v>6.0655429692100915E-2</v>
      </c>
      <c r="N193" s="7">
        <f t="shared" si="181"/>
        <v>3.9425778454257099E-2</v>
      </c>
      <c r="O193" s="7">
        <f t="shared" si="181"/>
        <v>3.5586850179194496E-3</v>
      </c>
      <c r="P193" s="7">
        <f t="shared" si="181"/>
        <v>6.0775647842552738E-2</v>
      </c>
      <c r="Q193" s="7">
        <f t="shared" si="181"/>
        <v>6.3265730680442278E-2</v>
      </c>
      <c r="R193" s="7">
        <f t="shared" si="181"/>
        <v>3.1788427816211051E-2</v>
      </c>
      <c r="S193" s="7">
        <f t="shared" si="181"/>
        <v>-1.8218181068321293E-2</v>
      </c>
      <c r="T193" s="7">
        <f t="shared" si="181"/>
        <v>5.9810408987459596E-2</v>
      </c>
      <c r="U193" s="7">
        <f t="shared" si="181"/>
        <v>4.9692146687822625E-2</v>
      </c>
      <c r="V193" s="7">
        <f t="shared" si="181"/>
        <v>-2.8263168549913509E-2</v>
      </c>
      <c r="W193" s="7">
        <f t="shared" si="181"/>
        <v>-1.7235842601166729E-2</v>
      </c>
      <c r="X193" s="7">
        <f t="shared" si="181"/>
        <v>5.8723792021944776E-2</v>
      </c>
      <c r="Y193" s="7">
        <f t="shared" si="181"/>
        <v>0.12164294560173028</v>
      </c>
      <c r="Z193" s="7">
        <f t="shared" si="181"/>
        <v>8.4013773866383756E-2</v>
      </c>
      <c r="AA193" s="7">
        <f t="shared" si="181"/>
        <v>0.15620646663528293</v>
      </c>
      <c r="AB193" s="7">
        <f t="shared" si="181"/>
        <v>3.5932116603656139E-2</v>
      </c>
      <c r="AC193" s="7">
        <f t="shared" si="181"/>
        <v>0.19538292507440014</v>
      </c>
      <c r="AD193" s="7">
        <f t="shared" si="181"/>
        <v>1.9886886273996707E-2</v>
      </c>
      <c r="AE193" s="7">
        <f t="shared" si="181"/>
        <v>5.0557905432142558E-3</v>
      </c>
      <c r="AF193" s="7">
        <f t="shared" si="181"/>
        <v>-2.4416831982116083E-2</v>
      </c>
      <c r="AG193" s="7">
        <f t="shared" si="181"/>
        <v>6.9248621747175498E-4</v>
      </c>
      <c r="AH193" s="7">
        <f t="shared" ref="AH193:BH193" si="182">AH92/AH91-1</f>
        <v>1.1687784257046641E-2</v>
      </c>
      <c r="AI193" s="7">
        <f t="shared" si="182"/>
        <v>2.5256607348697502E-2</v>
      </c>
      <c r="AJ193" s="7">
        <f t="shared" si="182"/>
        <v>2.4440950526284366E-2</v>
      </c>
      <c r="AK193" s="7">
        <f t="shared" si="182"/>
        <v>1.6156434607299541E-3</v>
      </c>
      <c r="AL193" s="7">
        <f t="shared" si="182"/>
        <v>4.6706222259724095E-2</v>
      </c>
      <c r="AM193" s="7">
        <f t="shared" si="182"/>
        <v>8.8763495475635112E-2</v>
      </c>
      <c r="AN193" s="7">
        <f t="shared" si="182"/>
        <v>3.3623079666732503E-2</v>
      </c>
      <c r="AO193" s="7">
        <f t="shared" si="182"/>
        <v>-3.0017239863160405E-3</v>
      </c>
      <c r="AP193" s="7">
        <f t="shared" si="182"/>
        <v>4.3971784241470635E-2</v>
      </c>
      <c r="AQ193" s="7">
        <f t="shared" si="182"/>
        <v>-5.7517307415461127E-3</v>
      </c>
      <c r="AR193" s="7">
        <f t="shared" si="182"/>
        <v>-6.5007388305226899E-2</v>
      </c>
      <c r="AS193" s="7">
        <f t="shared" si="182"/>
        <v>-1.138682690868098E-2</v>
      </c>
      <c r="AT193" s="7">
        <f t="shared" si="182"/>
        <v>-0.11501400553674224</v>
      </c>
      <c r="AU193" s="7">
        <f t="shared" si="182"/>
        <v>3.0219788831087779E-2</v>
      </c>
      <c r="AV193" s="7">
        <f t="shared" si="182"/>
        <v>-1.0285927365694225E-2</v>
      </c>
      <c r="AW193" s="7">
        <f t="shared" si="182"/>
        <v>1.1677429578607068E-2</v>
      </c>
      <c r="AX193" s="7">
        <f t="shared" si="182"/>
        <v>-1.8034857262444914E-2</v>
      </c>
      <c r="AY193" s="7">
        <f t="shared" si="182"/>
        <v>4.2359185618875639E-2</v>
      </c>
      <c r="AZ193" s="7">
        <f t="shared" si="182"/>
        <v>0.1671008046379685</v>
      </c>
      <c r="BA193" s="7">
        <f t="shared" si="182"/>
        <v>2.6960500880052862E-2</v>
      </c>
      <c r="BB193" s="7">
        <f t="shared" si="182"/>
        <v>4.7871935454916414E-2</v>
      </c>
      <c r="BC193" s="7">
        <f t="shared" si="182"/>
        <v>3.3076160711647873E-2</v>
      </c>
      <c r="BD193" s="7">
        <f t="shared" si="182"/>
        <v>5.1895255342143232E-2</v>
      </c>
      <c r="BE193" s="7">
        <f t="shared" si="182"/>
        <v>4.0813782234075502E-2</v>
      </c>
      <c r="BF193" s="7" t="e">
        <f t="shared" si="182"/>
        <v>#DIV/0!</v>
      </c>
      <c r="BG193" s="7">
        <f t="shared" si="182"/>
        <v>3.6098925392429537E-2</v>
      </c>
      <c r="BH193" s="7">
        <f t="shared" si="182"/>
        <v>2.7242763835927164E-2</v>
      </c>
    </row>
    <row r="194" spans="1:60" s="7" customFormat="1" x14ac:dyDescent="0.2">
      <c r="A194" s="138">
        <f t="shared" si="130"/>
        <v>43738</v>
      </c>
      <c r="B194" s="16">
        <f t="shared" ref="B194:AG194" si="183">B93/B92-1</f>
        <v>-3.9593607956137977E-2</v>
      </c>
      <c r="C194" s="16">
        <f t="shared" si="183"/>
        <v>-4.0632801230341631E-2</v>
      </c>
      <c r="D194" s="7">
        <f t="shared" si="183"/>
        <v>-7.8553683382399653E-2</v>
      </c>
      <c r="E194" s="7">
        <f t="shared" si="183"/>
        <v>-6.3096963106821335E-2</v>
      </c>
      <c r="F194" s="7">
        <f t="shared" si="183"/>
        <v>-2.6698016036122207E-2</v>
      </c>
      <c r="G194" s="7">
        <f t="shared" si="183"/>
        <v>-2.7495164510339398E-2</v>
      </c>
      <c r="H194" s="7">
        <f t="shared" si="183"/>
        <v>-8.4067709859687589E-3</v>
      </c>
      <c r="I194" s="20">
        <f t="shared" si="183"/>
        <v>-4.3335190277276281E-2</v>
      </c>
      <c r="J194" s="7">
        <f t="shared" si="183"/>
        <v>-6.683071191535217E-3</v>
      </c>
      <c r="K194" s="7">
        <f t="shared" si="183"/>
        <v>-3.1172812511869208E-2</v>
      </c>
      <c r="L194" s="7">
        <f t="shared" si="183"/>
        <v>-0.32199083675500517</v>
      </c>
      <c r="M194" s="7">
        <f t="shared" si="183"/>
        <v>-0.11447613851579497</v>
      </c>
      <c r="N194" s="7">
        <f t="shared" si="183"/>
        <v>-3.3384206571360875E-2</v>
      </c>
      <c r="O194" s="7">
        <f t="shared" si="183"/>
        <v>-2.7276184151638572E-2</v>
      </c>
      <c r="P194" s="7">
        <f t="shared" si="183"/>
        <v>-5.3708312138358028E-2</v>
      </c>
      <c r="Q194" s="7">
        <f t="shared" si="183"/>
        <v>-9.8772472475898598E-2</v>
      </c>
      <c r="R194" s="7">
        <f t="shared" si="183"/>
        <v>-9.7871809496963058E-2</v>
      </c>
      <c r="S194" s="7">
        <f t="shared" si="183"/>
        <v>-6.8453780428148092E-2</v>
      </c>
      <c r="T194" s="7">
        <f t="shared" si="183"/>
        <v>-7.8498771192251238E-2</v>
      </c>
      <c r="U194" s="7">
        <f t="shared" si="183"/>
        <v>-3.8652353879913504E-2</v>
      </c>
      <c r="V194" s="7">
        <f t="shared" si="183"/>
        <v>-7.4042616849041343E-2</v>
      </c>
      <c r="W194" s="7">
        <f t="shared" si="183"/>
        <v>-5.751347649610572E-2</v>
      </c>
      <c r="X194" s="7">
        <f t="shared" si="183"/>
        <v>-7.6057708399400181E-2</v>
      </c>
      <c r="Y194" s="7">
        <f t="shared" si="183"/>
        <v>-0.11307500418205596</v>
      </c>
      <c r="Z194" s="7">
        <f t="shared" si="183"/>
        <v>-9.7739717233287893E-2</v>
      </c>
      <c r="AA194" s="7">
        <f t="shared" si="183"/>
        <v>-0.12797724672617627</v>
      </c>
      <c r="AB194" s="7">
        <f t="shared" si="183"/>
        <v>-5.2827461797307018E-2</v>
      </c>
      <c r="AC194" s="7">
        <f t="shared" si="183"/>
        <v>-0.19723456665705097</v>
      </c>
      <c r="AD194" s="7">
        <f t="shared" si="183"/>
        <v>-6.8959567409215161E-2</v>
      </c>
      <c r="AE194" s="7">
        <f t="shared" si="183"/>
        <v>-6.3096963106821335E-2</v>
      </c>
      <c r="AF194" s="7">
        <f t="shared" si="183"/>
        <v>-6.5423349622847793E-2</v>
      </c>
      <c r="AG194" s="7">
        <f t="shared" si="183"/>
        <v>-7.4326257719512068E-2</v>
      </c>
      <c r="AH194" s="7">
        <f t="shared" ref="AH194:BH194" si="184">AH93/AH92-1</f>
        <v>-6.0488377935359661E-2</v>
      </c>
      <c r="AI194" s="7">
        <f t="shared" si="184"/>
        <v>-1.6168433969234175E-2</v>
      </c>
      <c r="AJ194" s="7">
        <f t="shared" si="184"/>
        <v>-1.3262390091210996E-2</v>
      </c>
      <c r="AK194" s="7">
        <f t="shared" si="184"/>
        <v>-4.1075363123701414E-2</v>
      </c>
      <c r="AL194" s="7">
        <f t="shared" si="184"/>
        <v>5.2326947003029645E-3</v>
      </c>
      <c r="AM194" s="7">
        <f t="shared" si="184"/>
        <v>-5.3362941908241424E-2</v>
      </c>
      <c r="AN194" s="7">
        <f t="shared" si="184"/>
        <v>5.1519540124631114E-2</v>
      </c>
      <c r="AO194" s="7">
        <f t="shared" si="184"/>
        <v>7.7155263484243619E-2</v>
      </c>
      <c r="AP194" s="7">
        <f t="shared" si="184"/>
        <v>4.2222231359700491E-2</v>
      </c>
      <c r="AQ194" s="7">
        <f t="shared" si="184"/>
        <v>-5.2947100117747725E-2</v>
      </c>
      <c r="AR194" s="7">
        <f t="shared" si="184"/>
        <v>4.9545473816545726E-2</v>
      </c>
      <c r="AS194" s="7">
        <f t="shared" si="184"/>
        <v>-2.076771800425925E-2</v>
      </c>
      <c r="AT194" s="7">
        <f t="shared" si="184"/>
        <v>-7.5200417334488678E-2</v>
      </c>
      <c r="AU194" s="7">
        <f t="shared" si="184"/>
        <v>-3.8174138866152507E-2</v>
      </c>
      <c r="AV194" s="7">
        <f t="shared" si="184"/>
        <v>-5.9225765932861663E-2</v>
      </c>
      <c r="AW194" s="7">
        <f t="shared" si="184"/>
        <v>-5.2234053824953497E-2</v>
      </c>
      <c r="AX194" s="7">
        <f t="shared" si="184"/>
        <v>-3.0596933323300823E-2</v>
      </c>
      <c r="AY194" s="7">
        <f t="shared" si="184"/>
        <v>-1.831432588001114E-2</v>
      </c>
      <c r="AZ194" s="7">
        <f t="shared" si="184"/>
        <v>-3.6057834343189765E-2</v>
      </c>
      <c r="BA194" s="7">
        <f t="shared" si="184"/>
        <v>-5.633964140077552E-3</v>
      </c>
      <c r="BB194" s="7">
        <f t="shared" si="184"/>
        <v>-1.5437485687569752E-2</v>
      </c>
      <c r="BC194" s="7">
        <f t="shared" si="184"/>
        <v>6.3823861634590973E-3</v>
      </c>
      <c r="BD194" s="7">
        <f t="shared" si="184"/>
        <v>4.6706052097038597E-3</v>
      </c>
      <c r="BE194" s="7">
        <f t="shared" si="184"/>
        <v>-2.1124524944852396E-2</v>
      </c>
      <c r="BF194" s="7" t="e">
        <f t="shared" si="184"/>
        <v>#DIV/0!</v>
      </c>
      <c r="BG194" s="7">
        <f t="shared" si="184"/>
        <v>-9.5745593299251253E-3</v>
      </c>
      <c r="BH194" s="7">
        <f t="shared" si="184"/>
        <v>7.1212245767138249E-4</v>
      </c>
    </row>
    <row r="195" spans="1:60" s="7" customFormat="1" ht="12" thickBot="1" x14ac:dyDescent="0.25">
      <c r="A195" s="138">
        <f t="shared" si="130"/>
        <v>43829</v>
      </c>
      <c r="B195" s="14">
        <f t="shared" ref="B195:AG195" si="185">B94/B93-1</f>
        <v>8.8554346270495188E-2</v>
      </c>
      <c r="C195" s="14">
        <f t="shared" si="185"/>
        <v>9.0981920410303063E-2</v>
      </c>
      <c r="D195" s="22">
        <f t="shared" si="185"/>
        <v>0.12117418250986289</v>
      </c>
      <c r="E195" s="22">
        <f t="shared" si="185"/>
        <v>0.14181957477889107</v>
      </c>
      <c r="F195" s="22">
        <f t="shared" si="185"/>
        <v>7.5439148493261277E-2</v>
      </c>
      <c r="G195" s="22">
        <f t="shared" si="185"/>
        <v>7.8141260047216665E-2</v>
      </c>
      <c r="H195" s="22">
        <f t="shared" si="185"/>
        <v>1.5238017506189028E-2</v>
      </c>
      <c r="I195" s="23">
        <f t="shared" si="185"/>
        <v>9.1802532741384058E-2</v>
      </c>
      <c r="J195" s="22">
        <f t="shared" si="185"/>
        <v>6.1166338402846687E-2</v>
      </c>
      <c r="K195" s="22">
        <f t="shared" si="185"/>
        <v>8.1171712058382806E-2</v>
      </c>
      <c r="L195" s="22">
        <f t="shared" si="185"/>
        <v>-0.36342120411430057</v>
      </c>
      <c r="M195" s="22">
        <f t="shared" si="185"/>
        <v>0.20700085518377298</v>
      </c>
      <c r="N195" s="22">
        <f t="shared" si="185"/>
        <v>0.16533662714874575</v>
      </c>
      <c r="O195" s="22">
        <f t="shared" si="185"/>
        <v>9.577803049263367E-2</v>
      </c>
      <c r="P195" s="22">
        <f t="shared" si="185"/>
        <v>0.11957688624187135</v>
      </c>
      <c r="Q195" s="22">
        <f t="shared" si="185"/>
        <v>7.0723488236406062E-2</v>
      </c>
      <c r="R195" s="22">
        <f t="shared" si="185"/>
        <v>0.12984599246217665</v>
      </c>
      <c r="S195" s="22">
        <f t="shared" si="185"/>
        <v>0.139106371249756</v>
      </c>
      <c r="T195" s="22">
        <f t="shared" si="185"/>
        <v>0.14810617711626439</v>
      </c>
      <c r="U195" s="22">
        <f t="shared" si="185"/>
        <v>8.949265829480102E-2</v>
      </c>
      <c r="V195" s="22">
        <f t="shared" si="185"/>
        <v>9.6262725960362117E-2</v>
      </c>
      <c r="W195" s="22">
        <f t="shared" si="185"/>
        <v>0.11018902650868201</v>
      </c>
      <c r="X195" s="22">
        <f t="shared" si="185"/>
        <v>0.12129991852789401</v>
      </c>
      <c r="Y195" s="22">
        <f t="shared" si="185"/>
        <v>9.2034604230200934E-2</v>
      </c>
      <c r="Z195" s="22">
        <f t="shared" si="185"/>
        <v>8.3207162090122466E-2</v>
      </c>
      <c r="AA195" s="22">
        <f t="shared" si="185"/>
        <v>9.8476678383921268E-2</v>
      </c>
      <c r="AB195" s="22">
        <f t="shared" si="185"/>
        <v>9.3230504893563104E-2</v>
      </c>
      <c r="AC195" s="22">
        <f t="shared" si="185"/>
        <v>0.12686699726834139</v>
      </c>
      <c r="AD195" s="22">
        <f t="shared" si="185"/>
        <v>0.18956889954175704</v>
      </c>
      <c r="AE195" s="22">
        <f t="shared" si="185"/>
        <v>0.14181957477889107</v>
      </c>
      <c r="AF195" s="22">
        <f t="shared" si="185"/>
        <v>0.15484092733149746</v>
      </c>
      <c r="AG195" s="22">
        <f t="shared" si="185"/>
        <v>0.24707162150694417</v>
      </c>
      <c r="AH195" s="22">
        <f t="shared" ref="AH195:BH195" si="186">AH94/AH93-1</f>
        <v>0.11972584357025351</v>
      </c>
      <c r="AI195" s="22">
        <f t="shared" si="186"/>
        <v>7.7418634900951133E-2</v>
      </c>
      <c r="AJ195" s="22">
        <f t="shared" si="186"/>
        <v>3.2992083172320941E-2</v>
      </c>
      <c r="AK195" s="22">
        <f t="shared" si="186"/>
        <v>9.2005415335175478E-2</v>
      </c>
      <c r="AL195" s="22">
        <f t="shared" si="186"/>
        <v>7.9290073394763239E-2</v>
      </c>
      <c r="AM195" s="22">
        <f t="shared" si="186"/>
        <v>0.1249598618440062</v>
      </c>
      <c r="AN195" s="22">
        <f t="shared" si="186"/>
        <v>-3.9972169832983462E-2</v>
      </c>
      <c r="AO195" s="22">
        <f t="shared" si="186"/>
        <v>-4.7493389269596342E-2</v>
      </c>
      <c r="AP195" s="22">
        <f t="shared" si="186"/>
        <v>-3.4028260058634352E-2</v>
      </c>
      <c r="AQ195" s="22">
        <f t="shared" si="186"/>
        <v>0.13617024937508626</v>
      </c>
      <c r="AR195" s="22">
        <f t="shared" si="186"/>
        <v>-5.2731608815820175E-2</v>
      </c>
      <c r="AS195" s="22">
        <f t="shared" si="186"/>
        <v>4.1239167756576878E-2</v>
      </c>
      <c r="AT195" s="22">
        <f t="shared" si="186"/>
        <v>0.1086620437871606</v>
      </c>
      <c r="AU195" s="22">
        <f t="shared" si="186"/>
        <v>0.15747621435940728</v>
      </c>
      <c r="AV195" s="22">
        <f t="shared" si="186"/>
        <v>0.1048813608068031</v>
      </c>
      <c r="AW195" s="22">
        <f t="shared" si="186"/>
        <v>8.4385256789820229E-2</v>
      </c>
      <c r="AX195" s="22">
        <f t="shared" si="186"/>
        <v>6.3010230320752703E-2</v>
      </c>
      <c r="AY195" s="22">
        <f t="shared" si="186"/>
        <v>4.2063897706406284E-2</v>
      </c>
      <c r="AZ195" s="22">
        <f t="shared" si="186"/>
        <v>0.17748020760022998</v>
      </c>
      <c r="BA195" s="22">
        <f t="shared" si="186"/>
        <v>0.11044618440067788</v>
      </c>
      <c r="BB195" s="22">
        <f t="shared" si="186"/>
        <v>5.9970771315354332E-2</v>
      </c>
      <c r="BC195" s="22">
        <f t="shared" si="186"/>
        <v>1.7281983568530279E-2</v>
      </c>
      <c r="BD195" s="22">
        <f t="shared" si="186"/>
        <v>6.8979102245703805E-2</v>
      </c>
      <c r="BE195" s="22">
        <f t="shared" si="186"/>
        <v>8.3511800408153425E-2</v>
      </c>
      <c r="BF195" s="22" t="e">
        <f t="shared" si="186"/>
        <v>#DIV/0!</v>
      </c>
      <c r="BG195" s="22">
        <f t="shared" si="186"/>
        <v>5.9592977840978278E-2</v>
      </c>
      <c r="BH195" s="22">
        <f t="shared" si="186"/>
        <v>4.3501292448195672E-2</v>
      </c>
    </row>
    <row r="196" spans="1:60" s="7" customFormat="1" x14ac:dyDescent="0.2">
      <c r="A196" s="140">
        <f t="shared" si="130"/>
        <v>43920</v>
      </c>
      <c r="B196" s="16">
        <f t="shared" ref="B196:B203" si="187">B95/B94-1</f>
        <v>-7.2892178098006299E-2</v>
      </c>
      <c r="C196" s="16">
        <f t="shared" ref="C196:BH196" si="188">C95/C94-1</f>
        <v>-7.2463845555579609E-2</v>
      </c>
      <c r="D196" s="7">
        <f t="shared" si="188"/>
        <v>-8.4678415024685316E-2</v>
      </c>
      <c r="E196" s="7">
        <f t="shared" si="188"/>
        <v>-0.12248239552828166</v>
      </c>
      <c r="F196" s="7">
        <f t="shared" si="188"/>
        <v>-6.5047636376551865E-2</v>
      </c>
      <c r="G196" s="7">
        <f t="shared" si="188"/>
        <v>-6.3978479128569021E-2</v>
      </c>
      <c r="H196" s="7">
        <f t="shared" si="188"/>
        <v>-0.10735000988811272</v>
      </c>
      <c r="I196" s="20">
        <f t="shared" si="188"/>
        <v>-6.9956755988874741E-2</v>
      </c>
      <c r="J196" s="7">
        <f t="shared" si="188"/>
        <v>-9.7016967991050196E-2</v>
      </c>
      <c r="K196" s="7">
        <f t="shared" si="188"/>
        <v>-5.8417074441602601E-2</v>
      </c>
      <c r="L196" s="7">
        <f t="shared" si="188"/>
        <v>-0.11774945629737033</v>
      </c>
      <c r="M196" s="7">
        <f t="shared" si="188"/>
        <v>-0.12203528711433864</v>
      </c>
      <c r="N196" s="7">
        <f t="shared" si="188"/>
        <v>-0.15036000922192039</v>
      </c>
      <c r="O196" s="7">
        <f t="shared" si="188"/>
        <v>-7.9281252665796331E-2</v>
      </c>
      <c r="P196" s="7">
        <f t="shared" si="188"/>
        <v>-0.12943353380449696</v>
      </c>
      <c r="Q196" s="7">
        <f t="shared" si="188"/>
        <v>-3.9828022192946011E-2</v>
      </c>
      <c r="R196" s="7">
        <f t="shared" si="188"/>
        <v>-3.1601125495944293E-2</v>
      </c>
      <c r="S196" s="7">
        <f t="shared" si="188"/>
        <v>-4.249249143160494E-3</v>
      </c>
      <c r="T196" s="7">
        <f t="shared" si="188"/>
        <v>-0.12047522258243881</v>
      </c>
      <c r="U196" s="7">
        <f t="shared" si="188"/>
        <v>-0.11593112016579532</v>
      </c>
      <c r="V196" s="7">
        <f t="shared" si="188"/>
        <v>3.4578021268649728E-2</v>
      </c>
      <c r="W196" s="7">
        <f t="shared" si="188"/>
        <v>-7.2606542419881848E-3</v>
      </c>
      <c r="X196" s="7">
        <f t="shared" si="188"/>
        <v>-9.5297271937790584E-2</v>
      </c>
      <c r="Y196" s="7">
        <f t="shared" si="188"/>
        <v>-6.6319578893104247E-2</v>
      </c>
      <c r="Z196" s="7">
        <f t="shared" si="188"/>
        <v>-4.8281795466704192E-2</v>
      </c>
      <c r="AA196" s="7">
        <f t="shared" si="188"/>
        <v>-8.3362080934130001E-2</v>
      </c>
      <c r="AB196" s="7">
        <f t="shared" si="188"/>
        <v>-8.1213637029295516E-2</v>
      </c>
      <c r="AC196" s="7">
        <f t="shared" si="188"/>
        <v>-6.8446492993489261E-2</v>
      </c>
      <c r="AD196" s="7">
        <f t="shared" si="188"/>
        <v>-0.10427571465748053</v>
      </c>
      <c r="AE196" s="7">
        <f t="shared" si="188"/>
        <v>-0.12248239552828166</v>
      </c>
      <c r="AF196" s="7">
        <f t="shared" si="188"/>
        <v>-9.1501967945889162E-2</v>
      </c>
      <c r="AG196" s="7">
        <f t="shared" si="188"/>
        <v>-0.16341141635339784</v>
      </c>
      <c r="AH196" s="7">
        <f t="shared" si="188"/>
        <v>-0.11964516682480986</v>
      </c>
      <c r="AI196" s="7">
        <f t="shared" si="188"/>
        <v>-0.10181762073017819</v>
      </c>
      <c r="AJ196" s="7">
        <f t="shared" si="188"/>
        <v>-8.5019934175957101E-2</v>
      </c>
      <c r="AK196" s="7">
        <f t="shared" si="188"/>
        <v>-4.881483107348128E-2</v>
      </c>
      <c r="AL196" s="7">
        <f t="shared" si="188"/>
        <v>-0.1495915835609033</v>
      </c>
      <c r="AM196" s="7">
        <f t="shared" si="188"/>
        <v>-0.14876396774155165</v>
      </c>
      <c r="AN196" s="7">
        <f t="shared" si="188"/>
        <v>-0.12939883983554057</v>
      </c>
      <c r="AO196" s="7">
        <f t="shared" si="188"/>
        <v>-6.3207243474580066E-2</v>
      </c>
      <c r="AP196" s="7">
        <f t="shared" si="188"/>
        <v>-0.14941231830594859</v>
      </c>
      <c r="AQ196" s="7">
        <f t="shared" si="188"/>
        <v>-5.9406552899967768E-2</v>
      </c>
      <c r="AR196" s="7">
        <f t="shared" si="188"/>
        <v>9.9997570945069114E-2</v>
      </c>
      <c r="AS196" s="7">
        <f t="shared" si="188"/>
        <v>3.9804649237924483E-3</v>
      </c>
      <c r="AT196" s="7">
        <f t="shared" si="188"/>
        <v>0.13588422977829784</v>
      </c>
      <c r="AU196" s="7">
        <f t="shared" si="188"/>
        <v>-0.11707518126578798</v>
      </c>
      <c r="AV196" s="7">
        <f t="shared" si="188"/>
        <v>-2.4156770123431759E-2</v>
      </c>
      <c r="AW196" s="7">
        <f t="shared" si="188"/>
        <v>-2.4416919713499019E-2</v>
      </c>
      <c r="AX196" s="7">
        <f t="shared" si="188"/>
        <v>-1.2218249125344194E-2</v>
      </c>
      <c r="AY196" s="7">
        <f t="shared" si="188"/>
        <v>-8.0142297804326468E-2</v>
      </c>
      <c r="AZ196" s="7">
        <f t="shared" si="188"/>
        <v>-0.23987265726828477</v>
      </c>
      <c r="BA196" s="7">
        <f t="shared" si="188"/>
        <v>-0.11339540081281485</v>
      </c>
      <c r="BB196" s="7">
        <f t="shared" si="188"/>
        <v>-8.2416212177716552E-2</v>
      </c>
      <c r="BC196" s="7">
        <f t="shared" si="188"/>
        <v>-5.8966466605941514E-2</v>
      </c>
      <c r="BD196" s="7">
        <f t="shared" si="188"/>
        <v>-0.15795349767440936</v>
      </c>
      <c r="BE196" s="7">
        <f t="shared" si="188"/>
        <v>-0.13122066095070972</v>
      </c>
      <c r="BF196" s="7" t="e">
        <f t="shared" si="188"/>
        <v>#DIV/0!</v>
      </c>
      <c r="BG196" s="7">
        <f t="shared" si="188"/>
        <v>-8.655104782975831E-2</v>
      </c>
      <c r="BH196" s="7">
        <f t="shared" si="188"/>
        <v>-6.7998641852128006E-2</v>
      </c>
    </row>
    <row r="197" spans="1:60" s="7" customFormat="1" x14ac:dyDescent="0.2">
      <c r="A197" s="138">
        <f t="shared" si="130"/>
        <v>44012</v>
      </c>
      <c r="B197" s="16">
        <f t="shared" si="187"/>
        <v>-0.11529474361108705</v>
      </c>
      <c r="C197" s="16">
        <f t="shared" ref="C197:BH197" si="189">C96/C95-1</f>
        <v>-0.11979550846136422</v>
      </c>
      <c r="D197" s="7">
        <f t="shared" si="189"/>
        <v>-7.1698178397977097E-2</v>
      </c>
      <c r="E197" s="7">
        <f t="shared" si="189"/>
        <v>-0.12212430320167211</v>
      </c>
      <c r="F197" s="7">
        <f t="shared" si="189"/>
        <v>-0.12691760596318857</v>
      </c>
      <c r="G197" s="7">
        <f t="shared" si="189"/>
        <v>-0.1330075142862337</v>
      </c>
      <c r="H197" s="7">
        <f t="shared" si="189"/>
        <v>-2.3128470632473364E-2</v>
      </c>
      <c r="I197" s="20">
        <f t="shared" si="189"/>
        <v>-0.12481327589188806</v>
      </c>
      <c r="J197" s="7">
        <f t="shared" si="189"/>
        <v>-2.1643196790332553E-2</v>
      </c>
      <c r="K197" s="7">
        <f t="shared" si="189"/>
        <v>-0.14993803936844174</v>
      </c>
      <c r="L197" s="7">
        <f t="shared" si="189"/>
        <v>2.4470980426690723</v>
      </c>
      <c r="M197" s="7">
        <f t="shared" si="189"/>
        <v>-1.8900862273233066E-2</v>
      </c>
      <c r="N197" s="7">
        <f t="shared" si="189"/>
        <v>-5.5397230818489129E-2</v>
      </c>
      <c r="O197" s="7">
        <f t="shared" si="189"/>
        <v>-0.16180347261738204</v>
      </c>
      <c r="P197" s="7">
        <f t="shared" si="189"/>
        <v>3.0172077377481177E-2</v>
      </c>
      <c r="Q197" s="7">
        <f t="shared" si="189"/>
        <v>7.4047668202861239E-2</v>
      </c>
      <c r="R197" s="7">
        <f t="shared" si="189"/>
        <v>-4.0307931398218977E-2</v>
      </c>
      <c r="S197" s="7">
        <f t="shared" si="189"/>
        <v>-4.8992950516564715E-2</v>
      </c>
      <c r="T197" s="7">
        <f t="shared" si="189"/>
        <v>-0.10794036159482223</v>
      </c>
      <c r="U197" s="7">
        <f t="shared" si="189"/>
        <v>-0.12613714234674844</v>
      </c>
      <c r="V197" s="7">
        <f t="shared" si="189"/>
        <v>-0.11499504226742452</v>
      </c>
      <c r="W197" s="7">
        <f t="shared" si="189"/>
        <v>-0.14990334301390162</v>
      </c>
      <c r="X197" s="7">
        <f t="shared" si="189"/>
        <v>-7.9752562797059223E-2</v>
      </c>
      <c r="Y197" s="7">
        <f t="shared" si="189"/>
        <v>-0.1169744387597843</v>
      </c>
      <c r="Z197" s="7">
        <f t="shared" si="189"/>
        <v>-0.2448861937370348</v>
      </c>
      <c r="AA197" s="7">
        <f t="shared" si="189"/>
        <v>-1.0156208185734261E-3</v>
      </c>
      <c r="AB197" s="7">
        <f t="shared" si="189"/>
        <v>-0.13338481502536903</v>
      </c>
      <c r="AC197" s="7">
        <f t="shared" si="189"/>
        <v>0.19449543896080157</v>
      </c>
      <c r="AD197" s="7">
        <f t="shared" si="189"/>
        <v>-9.9930834550615244E-2</v>
      </c>
      <c r="AE197" s="7">
        <f t="shared" si="189"/>
        <v>-0.12212430320167211</v>
      </c>
      <c r="AF197" s="7">
        <f t="shared" si="189"/>
        <v>-0.15081629555213327</v>
      </c>
      <c r="AG197" s="7">
        <f t="shared" si="189"/>
        <v>-0.12167526558470454</v>
      </c>
      <c r="AH197" s="7">
        <f t="shared" si="189"/>
        <v>-0.11678429730387663</v>
      </c>
      <c r="AI197" s="7">
        <f t="shared" si="189"/>
        <v>-0.14142088377861084</v>
      </c>
      <c r="AJ197" s="7">
        <f t="shared" si="189"/>
        <v>-0.22731198765468164</v>
      </c>
      <c r="AK197" s="7">
        <f t="shared" si="189"/>
        <v>-0.1515887684738324</v>
      </c>
      <c r="AL197" s="7">
        <f t="shared" si="189"/>
        <v>-0.11002896553695418</v>
      </c>
      <c r="AM197" s="7">
        <f t="shared" si="189"/>
        <v>-5.136309425032104E-2</v>
      </c>
      <c r="AN197" s="7">
        <f t="shared" si="189"/>
        <v>-0.51619944142392771</v>
      </c>
      <c r="AO197" s="7">
        <f t="shared" si="189"/>
        <v>-0.55955769376989151</v>
      </c>
      <c r="AP197" s="7">
        <f t="shared" si="189"/>
        <v>-0.50119703464336407</v>
      </c>
      <c r="AQ197" s="7">
        <f t="shared" si="189"/>
        <v>-0.12927093518123089</v>
      </c>
      <c r="AR197" s="7">
        <f t="shared" si="189"/>
        <v>-0.10739374773399757</v>
      </c>
      <c r="AS197" s="7">
        <f t="shared" si="189"/>
        <v>-9.047466648401381E-2</v>
      </c>
      <c r="AT197" s="7">
        <f t="shared" si="189"/>
        <v>-0.16475946846541201</v>
      </c>
      <c r="AU197" s="7">
        <f t="shared" si="189"/>
        <v>-9.6452400872480859E-2</v>
      </c>
      <c r="AV197" s="7">
        <f t="shared" si="189"/>
        <v>-0.12864487854279927</v>
      </c>
      <c r="AW197" s="7">
        <f t="shared" si="189"/>
        <v>-3.0187267404530149E-2</v>
      </c>
      <c r="AX197" s="7">
        <f t="shared" si="189"/>
        <v>-0.1780272744734539</v>
      </c>
      <c r="AY197" s="7">
        <f t="shared" si="189"/>
        <v>-0.10818904371454219</v>
      </c>
      <c r="AZ197" s="7">
        <f t="shared" si="189"/>
        <v>0.14985005398055851</v>
      </c>
      <c r="BA197" s="7">
        <f t="shared" si="189"/>
        <v>-9.6794074058765611E-2</v>
      </c>
      <c r="BB197" s="7">
        <f t="shared" si="189"/>
        <v>-3.8075650740052702E-2</v>
      </c>
      <c r="BC197" s="7">
        <f t="shared" si="189"/>
        <v>-2.7003119890356531E-2</v>
      </c>
      <c r="BD197" s="7">
        <f t="shared" si="189"/>
        <v>-0.39378792431076282</v>
      </c>
      <c r="BE197" s="7">
        <f t="shared" si="189"/>
        <v>-0.11515009670524279</v>
      </c>
      <c r="BF197" s="7" t="e">
        <f t="shared" si="189"/>
        <v>#DIV/0!</v>
      </c>
      <c r="BG197" s="7">
        <f t="shared" si="189"/>
        <v>-5.6215176411327561E-2</v>
      </c>
      <c r="BH197" s="7">
        <f t="shared" si="189"/>
        <v>-6.6291598754093295E-2</v>
      </c>
    </row>
    <row r="198" spans="1:60" s="7" customFormat="1" x14ac:dyDescent="0.2">
      <c r="A198" s="138">
        <f t="shared" si="130"/>
        <v>44104</v>
      </c>
      <c r="B198" s="16">
        <f t="shared" si="187"/>
        <v>0.11865644388602981</v>
      </c>
      <c r="C198" s="16">
        <f t="shared" ref="C198:BH198" si="190">C97/C96-1</f>
        <v>0.11811712213375603</v>
      </c>
      <c r="D198" s="7">
        <f t="shared" si="190"/>
        <v>3.7599491072258573E-2</v>
      </c>
      <c r="E198" s="7">
        <f t="shared" si="190"/>
        <v>0.14090246302504661</v>
      </c>
      <c r="F198" s="7">
        <f t="shared" si="190"/>
        <v>0.14058899561109617</v>
      </c>
      <c r="G198" s="7">
        <f t="shared" si="190"/>
        <v>0.1403329653305454</v>
      </c>
      <c r="H198" s="7">
        <f t="shared" si="190"/>
        <v>0.18535103455091817</v>
      </c>
      <c r="I198" s="20">
        <f t="shared" si="190"/>
        <v>0.12234112358595883</v>
      </c>
      <c r="J198" s="7">
        <f t="shared" si="190"/>
        <v>8.5363772364493995E-2</v>
      </c>
      <c r="K198" s="7">
        <f t="shared" si="190"/>
        <v>0.15015272378665645</v>
      </c>
      <c r="L198" s="7">
        <f t="shared" si="190"/>
        <v>-0.49629754364778833</v>
      </c>
      <c r="M198" s="7">
        <f t="shared" si="190"/>
        <v>-2.0454155448941358E-2</v>
      </c>
      <c r="N198" s="7">
        <f t="shared" si="190"/>
        <v>7.7983407949787198E-2</v>
      </c>
      <c r="O198" s="7">
        <f t="shared" si="190"/>
        <v>0.15048651897284038</v>
      </c>
      <c r="P198" s="7">
        <f t="shared" si="190"/>
        <v>-1.5800525242430807E-2</v>
      </c>
      <c r="Q198" s="7">
        <f t="shared" si="190"/>
        <v>-8.6534946808420221E-2</v>
      </c>
      <c r="R198" s="7">
        <f t="shared" si="190"/>
        <v>-4.2063028935988678E-2</v>
      </c>
      <c r="S198" s="7">
        <f t="shared" si="190"/>
        <v>-6.3692332430279053E-2</v>
      </c>
      <c r="T198" s="7">
        <f t="shared" si="190"/>
        <v>0.12971468849883316</v>
      </c>
      <c r="U198" s="7">
        <f t="shared" si="190"/>
        <v>0.14367899768285008</v>
      </c>
      <c r="V198" s="7">
        <f t="shared" si="190"/>
        <v>-4.3219925516964075E-3</v>
      </c>
      <c r="W198" s="7">
        <f t="shared" si="190"/>
        <v>6.4231249766623311E-2</v>
      </c>
      <c r="X198" s="7">
        <f t="shared" si="190"/>
        <v>5.2593891347254118E-2</v>
      </c>
      <c r="Y198" s="7">
        <f t="shared" si="190"/>
        <v>3.2885839366128211E-2</v>
      </c>
      <c r="Z198" s="7">
        <f t="shared" si="190"/>
        <v>0.23031028333656622</v>
      </c>
      <c r="AA198" s="7">
        <f t="shared" si="190"/>
        <v>-0.10375685408317437</v>
      </c>
      <c r="AB198" s="7">
        <f t="shared" si="190"/>
        <v>0.13727157543264723</v>
      </c>
      <c r="AC198" s="7">
        <f t="shared" si="190"/>
        <v>-0.17753338158294163</v>
      </c>
      <c r="AD198" s="7">
        <f t="shared" si="190"/>
        <v>5.2717773263366352E-2</v>
      </c>
      <c r="AE198" s="7">
        <f t="shared" si="190"/>
        <v>0.14090246302504661</v>
      </c>
      <c r="AF198" s="7">
        <f t="shared" si="190"/>
        <v>0.11935801768169663</v>
      </c>
      <c r="AG198" s="7">
        <f t="shared" si="190"/>
        <v>0.10159935054447788</v>
      </c>
      <c r="AH198" s="7">
        <f t="shared" si="190"/>
        <v>0.15281664608440626</v>
      </c>
      <c r="AI198" s="7">
        <f t="shared" si="190"/>
        <v>0.22731834188021693</v>
      </c>
      <c r="AJ198" s="7">
        <f t="shared" si="190"/>
        <v>0.4025155604323134</v>
      </c>
      <c r="AK198" s="7">
        <f t="shared" si="190"/>
        <v>0.13644754673627491</v>
      </c>
      <c r="AL198" s="7">
        <f t="shared" si="190"/>
        <v>0.26286938384957526</v>
      </c>
      <c r="AM198" s="7">
        <f t="shared" si="190"/>
        <v>4.7667828339955864E-2</v>
      </c>
      <c r="AN198" s="7">
        <f t="shared" si="190"/>
        <v>1.2917504564946238</v>
      </c>
      <c r="AO198" s="7">
        <f t="shared" si="190"/>
        <v>1.3291952607156903</v>
      </c>
      <c r="AP198" s="7">
        <f t="shared" si="190"/>
        <v>1.2840306876168177</v>
      </c>
      <c r="AQ198" s="7">
        <f t="shared" si="190"/>
        <v>8.7663020537428693E-2</v>
      </c>
      <c r="AR198" s="7">
        <f t="shared" si="190"/>
        <v>9.089474571526579E-2</v>
      </c>
      <c r="AS198" s="7">
        <f t="shared" si="190"/>
        <v>2.9544772899847471E-2</v>
      </c>
      <c r="AT198" s="7">
        <f t="shared" si="190"/>
        <v>-3.1210244034531098E-2</v>
      </c>
      <c r="AU198" s="7">
        <f t="shared" si="190"/>
        <v>9.9955880915218787E-2</v>
      </c>
      <c r="AV198" s="7">
        <f t="shared" si="190"/>
        <v>4.9507766375714191E-2</v>
      </c>
      <c r="AW198" s="7">
        <f t="shared" si="190"/>
        <v>-2.5083708031114926E-2</v>
      </c>
      <c r="AX198" s="7">
        <f t="shared" si="190"/>
        <v>0.15266494407955489</v>
      </c>
      <c r="AY198" s="7">
        <f t="shared" si="190"/>
        <v>0.16868549092241625</v>
      </c>
      <c r="AZ198" s="7">
        <f t="shared" si="190"/>
        <v>-7.3930054792451516E-3</v>
      </c>
      <c r="BA198" s="7">
        <f t="shared" si="190"/>
        <v>0.15752663632524078</v>
      </c>
      <c r="BB198" s="7">
        <f t="shared" si="190"/>
        <v>8.6715994145676545E-2</v>
      </c>
      <c r="BC198" s="7">
        <f t="shared" si="190"/>
        <v>8.8371366013183739E-2</v>
      </c>
      <c r="BD198" s="7">
        <f t="shared" si="190"/>
        <v>0.77560346176236439</v>
      </c>
      <c r="BE198" s="7">
        <f t="shared" si="190"/>
        <v>0.20972683319517404</v>
      </c>
      <c r="BF198" s="7" t="e">
        <f t="shared" si="190"/>
        <v>#DIV/0!</v>
      </c>
      <c r="BG198" s="7">
        <f t="shared" si="190"/>
        <v>0.11024522198377307</v>
      </c>
      <c r="BH198" s="7">
        <f t="shared" si="190"/>
        <v>0.11730402840544163</v>
      </c>
    </row>
    <row r="199" spans="1:60" s="7" customFormat="1" ht="12" thickBot="1" x14ac:dyDescent="0.25">
      <c r="A199" s="139">
        <f t="shared" si="130"/>
        <v>44195</v>
      </c>
      <c r="B199" s="14">
        <f t="shared" si="187"/>
        <v>6.6407480539310226E-2</v>
      </c>
      <c r="C199" s="14">
        <f t="shared" ref="C199:BH199" si="191">C98/C97-1</f>
        <v>6.9523684838785016E-2</v>
      </c>
      <c r="D199" s="22">
        <f t="shared" si="191"/>
        <v>0.13172901861445463</v>
      </c>
      <c r="E199" s="22">
        <f t="shared" si="191"/>
        <v>0.14302420618807155</v>
      </c>
      <c r="F199" s="22">
        <f t="shared" si="191"/>
        <v>4.315423265438123E-2</v>
      </c>
      <c r="G199" s="22">
        <f t="shared" si="191"/>
        <v>4.6149385053759318E-2</v>
      </c>
      <c r="H199" s="22">
        <f t="shared" si="191"/>
        <v>-1.0491847950090727E-2</v>
      </c>
      <c r="I199" s="23">
        <f t="shared" si="191"/>
        <v>6.7666441604167682E-2</v>
      </c>
      <c r="J199" s="22">
        <f t="shared" si="191"/>
        <v>6.165750426053962E-2</v>
      </c>
      <c r="K199" s="22">
        <f t="shared" si="191"/>
        <v>4.4508471302725949E-2</v>
      </c>
      <c r="L199" s="22">
        <f t="shared" si="191"/>
        <v>-0.18830602270081676</v>
      </c>
      <c r="M199" s="22">
        <f t="shared" si="191"/>
        <v>0.18221237483905517</v>
      </c>
      <c r="N199" s="22">
        <f t="shared" si="191"/>
        <v>0.15439594842767113</v>
      </c>
      <c r="O199" s="22">
        <f t="shared" si="191"/>
        <v>9.6781371315378451E-2</v>
      </c>
      <c r="P199" s="22">
        <f t="shared" si="191"/>
        <v>0.12533077104075097</v>
      </c>
      <c r="Q199" s="22">
        <f t="shared" si="191"/>
        <v>7.3342186241218466E-2</v>
      </c>
      <c r="R199" s="22">
        <f t="shared" si="191"/>
        <v>0.14832505406574215</v>
      </c>
      <c r="S199" s="22">
        <f t="shared" si="191"/>
        <v>0.15183539486018205</v>
      </c>
      <c r="T199" s="22">
        <f t="shared" si="191"/>
        <v>0.14696320402642238</v>
      </c>
      <c r="U199" s="22">
        <f t="shared" si="191"/>
        <v>0.10310335608121379</v>
      </c>
      <c r="V199" s="22">
        <f t="shared" si="191"/>
        <v>9.0984600012260941E-2</v>
      </c>
      <c r="W199" s="22">
        <f t="shared" si="191"/>
        <v>0.11624675822826491</v>
      </c>
      <c r="X199" s="22">
        <f t="shared" si="191"/>
        <v>0.13511773857439446</v>
      </c>
      <c r="Y199" s="22">
        <f t="shared" si="191"/>
        <v>0.15211320361976366</v>
      </c>
      <c r="Z199" s="22">
        <f t="shared" si="191"/>
        <v>0.15964382889373985</v>
      </c>
      <c r="AA199" s="22">
        <f t="shared" si="191"/>
        <v>0.14425389010496192</v>
      </c>
      <c r="AB199" s="22">
        <f t="shared" si="191"/>
        <v>0.1007064560081381</v>
      </c>
      <c r="AC199" s="22">
        <f t="shared" si="191"/>
        <v>0.11325787388170827</v>
      </c>
      <c r="AD199" s="22">
        <f t="shared" si="191"/>
        <v>0.18560292874717033</v>
      </c>
      <c r="AE199" s="22">
        <f t="shared" si="191"/>
        <v>0.14302420618807155</v>
      </c>
      <c r="AF199" s="22">
        <f t="shared" si="191"/>
        <v>0.15923717033724083</v>
      </c>
      <c r="AG199" s="22">
        <f t="shared" si="191"/>
        <v>0.24729932529944687</v>
      </c>
      <c r="AH199" s="22">
        <f t="shared" si="191"/>
        <v>0.12171379634123536</v>
      </c>
      <c r="AI199" s="22">
        <f t="shared" si="191"/>
        <v>2.2297738546422474E-2</v>
      </c>
      <c r="AJ199" s="22">
        <f t="shared" si="191"/>
        <v>-2.0079649888099516E-2</v>
      </c>
      <c r="AK199" s="22">
        <f t="shared" si="191"/>
        <v>8.274612479185528E-2</v>
      </c>
      <c r="AL199" s="22">
        <f t="shared" si="191"/>
        <v>-5.4556450380590649E-3</v>
      </c>
      <c r="AM199" s="22">
        <f t="shared" si="191"/>
        <v>0.12178821911177762</v>
      </c>
      <c r="AN199" s="22">
        <f t="shared" si="191"/>
        <v>-0.35329505587808119</v>
      </c>
      <c r="AO199" s="22">
        <f t="shared" si="191"/>
        <v>-0.29168794071176596</v>
      </c>
      <c r="AP199" s="22">
        <f t="shared" si="191"/>
        <v>-0.37092461991159054</v>
      </c>
      <c r="AQ199" s="22">
        <f t="shared" si="191"/>
        <v>0.15143574178664609</v>
      </c>
      <c r="AR199" s="22">
        <f t="shared" si="191"/>
        <v>-2.4093599388737674E-2</v>
      </c>
      <c r="AS199" s="22">
        <f t="shared" si="191"/>
        <v>6.4379049917591358E-2</v>
      </c>
      <c r="AT199" s="22">
        <f t="shared" si="191"/>
        <v>0.10286087513200037</v>
      </c>
      <c r="AU199" s="22">
        <f t="shared" si="191"/>
        <v>0.13648797002021684</v>
      </c>
      <c r="AV199" s="22">
        <f t="shared" si="191"/>
        <v>0.1203158394854551</v>
      </c>
      <c r="AW199" s="22">
        <f t="shared" si="191"/>
        <v>0.10885809583344264</v>
      </c>
      <c r="AX199" s="22">
        <f t="shared" si="191"/>
        <v>6.069263491037713E-2</v>
      </c>
      <c r="AY199" s="22">
        <f t="shared" si="191"/>
        <v>3.5872628461096179E-2</v>
      </c>
      <c r="AZ199" s="22">
        <f t="shared" si="191"/>
        <v>0.15508649164283139</v>
      </c>
      <c r="BA199" s="22">
        <f t="shared" si="191"/>
        <v>4.5770545464695944E-2</v>
      </c>
      <c r="BB199" s="22">
        <f t="shared" si="191"/>
        <v>9.5080360122137275E-2</v>
      </c>
      <c r="BC199" s="22">
        <f t="shared" si="191"/>
        <v>2.0820216085780441E-2</v>
      </c>
      <c r="BD199" s="22">
        <f t="shared" si="191"/>
        <v>-7.9659099950239565E-2</v>
      </c>
      <c r="BE199" s="22">
        <f t="shared" si="191"/>
        <v>5.3811249166468844E-3</v>
      </c>
      <c r="BF199" s="22" t="e">
        <f t="shared" si="191"/>
        <v>#DIV/0!</v>
      </c>
      <c r="BG199" s="22">
        <f t="shared" si="191"/>
        <v>4.6981007779182571E-2</v>
      </c>
      <c r="BH199" s="22">
        <f t="shared" si="191"/>
        <v>2.1086822380480763E-2</v>
      </c>
    </row>
    <row r="200" spans="1:60" s="7" customFormat="1" x14ac:dyDescent="0.2">
      <c r="A200" s="140">
        <f t="shared" ref="A200:A203" si="192">A99</f>
        <v>44285</v>
      </c>
      <c r="B200" s="16">
        <f t="shared" si="187"/>
        <v>-2.9861236179620665E-2</v>
      </c>
      <c r="C200" s="16">
        <f t="shared" ref="C200:BH200" si="193">C99/C98-1</f>
        <v>-2.8365273279397196E-2</v>
      </c>
      <c r="D200" s="7">
        <f t="shared" si="193"/>
        <v>-6.1780508581574911E-2</v>
      </c>
      <c r="E200" s="7">
        <f t="shared" si="193"/>
        <v>-3.9554450989841006E-2</v>
      </c>
      <c r="F200" s="7">
        <f t="shared" si="193"/>
        <v>-2.0299334866024421E-2</v>
      </c>
      <c r="G200" s="7">
        <f t="shared" si="193"/>
        <v>-1.7725817613841621E-2</v>
      </c>
      <c r="H200" s="7">
        <f t="shared" si="193"/>
        <v>-7.683730025305302E-2</v>
      </c>
      <c r="I200" s="20">
        <f t="shared" si="193"/>
        <v>-2.6778226407700889E-2</v>
      </c>
      <c r="J200" s="7">
        <f t="shared" si="193"/>
        <v>-5.417561225026124E-2</v>
      </c>
      <c r="K200" s="7">
        <f t="shared" si="193"/>
        <v>-1.083885998887113E-2</v>
      </c>
      <c r="L200" s="7">
        <f t="shared" si="193"/>
        <v>-0.11748258593665328</v>
      </c>
      <c r="M200" s="7">
        <f t="shared" si="193"/>
        <v>-6.6555843468348974E-2</v>
      </c>
      <c r="N200" s="7">
        <f t="shared" si="193"/>
        <v>-0.12127266452639995</v>
      </c>
      <c r="O200" s="7">
        <f t="shared" si="193"/>
        <v>-4.5670854565243002E-2</v>
      </c>
      <c r="P200" s="7">
        <f t="shared" si="193"/>
        <v>-0.10049395417921481</v>
      </c>
      <c r="Q200" s="7">
        <f t="shared" si="193"/>
        <v>-6.4405828255475916E-2</v>
      </c>
      <c r="R200" s="7">
        <f t="shared" si="193"/>
        <v>-3.4773177969071645E-2</v>
      </c>
      <c r="S200" s="7">
        <f t="shared" si="193"/>
        <v>-5.0965397537795498E-3</v>
      </c>
      <c r="T200" s="7">
        <f t="shared" si="193"/>
        <v>-0.10265621973090977</v>
      </c>
      <c r="U200" s="7">
        <f t="shared" si="193"/>
        <v>-5.9203577499918447E-2</v>
      </c>
      <c r="V200" s="7">
        <f t="shared" si="193"/>
        <v>3.8889328996726702E-2</v>
      </c>
      <c r="W200" s="7">
        <f t="shared" si="193"/>
        <v>5.6817823051753535E-3</v>
      </c>
      <c r="X200" s="7">
        <f t="shared" si="193"/>
        <v>-6.8128715840516496E-2</v>
      </c>
      <c r="Y200" s="7">
        <f t="shared" si="193"/>
        <v>-5.0978264006982688E-2</v>
      </c>
      <c r="Z200" s="7">
        <f t="shared" si="193"/>
        <v>-4.5931852691483477E-2</v>
      </c>
      <c r="AA200" s="7">
        <f t="shared" si="193"/>
        <v>-5.5735015583940561E-2</v>
      </c>
      <c r="AB200" s="7">
        <f t="shared" si="193"/>
        <v>-4.6194097238656417E-2</v>
      </c>
      <c r="AC200" s="7">
        <f t="shared" si="193"/>
        <v>-6.0604821847801249E-2</v>
      </c>
      <c r="AD200" s="7">
        <f t="shared" si="193"/>
        <v>-8.4593575300261792E-2</v>
      </c>
      <c r="AE200" s="7">
        <f t="shared" si="193"/>
        <v>-3.9554450989841006E-2</v>
      </c>
      <c r="AF200" s="7">
        <f t="shared" si="193"/>
        <v>-2.9787213483934538E-2</v>
      </c>
      <c r="AG200" s="7">
        <f t="shared" si="193"/>
        <v>-0.10734515033057201</v>
      </c>
      <c r="AH200" s="7">
        <f t="shared" si="193"/>
        <v>-2.6873808170150282E-2</v>
      </c>
      <c r="AI200" s="7">
        <f t="shared" si="193"/>
        <v>-2.4507866059099159E-2</v>
      </c>
      <c r="AJ200" s="7">
        <f t="shared" si="193"/>
        <v>1.5638837039261277E-2</v>
      </c>
      <c r="AK200" s="7">
        <f t="shared" si="193"/>
        <v>-1.5844232618525855E-2</v>
      </c>
      <c r="AL200" s="7">
        <f t="shared" si="193"/>
        <v>-5.1458975263803164E-2</v>
      </c>
      <c r="AM200" s="7">
        <f t="shared" si="193"/>
        <v>-0.10347573964062873</v>
      </c>
      <c r="AN200" s="7">
        <f t="shared" si="193"/>
        <v>-0.18590394620565276</v>
      </c>
      <c r="AO200" s="7">
        <f t="shared" si="193"/>
        <v>-0.14883005951929618</v>
      </c>
      <c r="AP200" s="7">
        <f t="shared" si="193"/>
        <v>-0.19985850588862886</v>
      </c>
      <c r="AQ200" s="7">
        <f t="shared" si="193"/>
        <v>-3.77910449478851E-2</v>
      </c>
      <c r="AR200" s="7">
        <f t="shared" si="193"/>
        <v>9.660487557838815E-2</v>
      </c>
      <c r="AS200" s="7">
        <f t="shared" si="193"/>
        <v>2.8595502560422759E-2</v>
      </c>
      <c r="AT200" s="7">
        <f t="shared" si="193"/>
        <v>0.15836254001150341</v>
      </c>
      <c r="AU200" s="7">
        <f t="shared" si="193"/>
        <v>-6.7996748353765457E-2</v>
      </c>
      <c r="AV200" s="7">
        <f t="shared" si="193"/>
        <v>9.0002771195374365E-3</v>
      </c>
      <c r="AW200" s="7">
        <f t="shared" si="193"/>
        <v>-2.7399341162557711E-2</v>
      </c>
      <c r="AX200" s="7">
        <f t="shared" si="193"/>
        <v>3.2353832974723273E-2</v>
      </c>
      <c r="AY200" s="7">
        <f t="shared" si="193"/>
        <v>-4.5955595171618513E-2</v>
      </c>
      <c r="AZ200" s="7">
        <f t="shared" si="193"/>
        <v>-0.22653686811950169</v>
      </c>
      <c r="BA200" s="7">
        <f t="shared" si="193"/>
        <v>-5.0310522617057596E-2</v>
      </c>
      <c r="BB200" s="7">
        <f t="shared" si="193"/>
        <v>-4.8100031980490066E-2</v>
      </c>
      <c r="BC200" s="7">
        <f t="shared" si="193"/>
        <v>-1.127105191202693E-2</v>
      </c>
      <c r="BD200" s="7">
        <f t="shared" si="193"/>
        <v>-0.17025169707121268</v>
      </c>
      <c r="BE200" s="7">
        <f t="shared" si="193"/>
        <v>-3.3269082708757169E-2</v>
      </c>
      <c r="BF200" s="7" t="e">
        <f t="shared" si="193"/>
        <v>#DIV/0!</v>
      </c>
      <c r="BG200" s="7">
        <f t="shared" si="193"/>
        <v>-5.3217783273063035E-2</v>
      </c>
      <c r="BH200" s="7">
        <f t="shared" si="193"/>
        <v>-4.2217184017409815E-2</v>
      </c>
    </row>
    <row r="201" spans="1:60" s="7" customFormat="1" x14ac:dyDescent="0.2">
      <c r="A201" s="138">
        <f t="shared" si="192"/>
        <v>44377</v>
      </c>
      <c r="B201" s="16">
        <f t="shared" si="187"/>
        <v>1.1138396865817413E-3</v>
      </c>
      <c r="C201" s="16">
        <f t="shared" ref="C201:BH201" si="194">C100/C99-1</f>
        <v>2.0966585223824996E-3</v>
      </c>
      <c r="D201" s="7">
        <f t="shared" si="194"/>
        <v>4.5057638662973076E-2</v>
      </c>
      <c r="E201" s="7">
        <f t="shared" si="194"/>
        <v>-1.9363028006152971E-2</v>
      </c>
      <c r="F201" s="7">
        <f t="shared" si="194"/>
        <v>-6.9745917445882544E-3</v>
      </c>
      <c r="G201" s="7">
        <f t="shared" si="194"/>
        <v>-6.2912204030053376E-3</v>
      </c>
      <c r="H201" s="7">
        <f t="shared" si="194"/>
        <v>5.0003010680050863E-3</v>
      </c>
      <c r="I201" s="20">
        <f t="shared" si="194"/>
        <v>-2.9316548602461578E-3</v>
      </c>
      <c r="J201" s="7">
        <f t="shared" si="194"/>
        <v>3.217203749695674E-2</v>
      </c>
      <c r="K201" s="7">
        <f t="shared" si="194"/>
        <v>-1.346851234348545E-2</v>
      </c>
      <c r="L201" s="7">
        <f t="shared" si="194"/>
        <v>1.6168922606765221</v>
      </c>
      <c r="M201" s="7">
        <f t="shared" si="194"/>
        <v>4.0030054805243687E-2</v>
      </c>
      <c r="N201" s="7">
        <f t="shared" si="194"/>
        <v>1.7372367714485026E-2</v>
      </c>
      <c r="O201" s="7">
        <f t="shared" si="194"/>
        <v>-1.7285012872424121E-2</v>
      </c>
      <c r="P201" s="7">
        <f t="shared" si="194"/>
        <v>6.007104704012467E-2</v>
      </c>
      <c r="Q201" s="7">
        <f t="shared" si="194"/>
        <v>0.12112071015618708</v>
      </c>
      <c r="R201" s="7">
        <f t="shared" si="194"/>
        <v>2.1325467090347772E-2</v>
      </c>
      <c r="S201" s="7">
        <f t="shared" si="194"/>
        <v>-3.6726325608425592E-2</v>
      </c>
      <c r="T201" s="7">
        <f t="shared" si="194"/>
        <v>6.8385207048309304E-2</v>
      </c>
      <c r="U201" s="7">
        <f t="shared" si="194"/>
        <v>4.8432221275005016E-2</v>
      </c>
      <c r="V201" s="7">
        <f t="shared" si="194"/>
        <v>-2.0049613096129293E-2</v>
      </c>
      <c r="W201" s="7">
        <f t="shared" si="194"/>
        <v>-1.6784897907667573E-2</v>
      </c>
      <c r="X201" s="7">
        <f t="shared" si="194"/>
        <v>5.8343745641848965E-2</v>
      </c>
      <c r="Y201" s="7">
        <f t="shared" si="194"/>
        <v>8.08331570891474E-2</v>
      </c>
      <c r="Z201" s="7">
        <f t="shared" si="194"/>
        <v>1.4680825778351059E-2</v>
      </c>
      <c r="AA201" s="7">
        <f t="shared" si="194"/>
        <v>0.14366152847981462</v>
      </c>
      <c r="AB201" s="7">
        <f t="shared" si="194"/>
        <v>3.6475495473298647E-2</v>
      </c>
      <c r="AC201" s="7">
        <f t="shared" si="194"/>
        <v>0.20586340617011389</v>
      </c>
      <c r="AD201" s="7">
        <f t="shared" si="194"/>
        <v>-4.5347646238338424E-3</v>
      </c>
      <c r="AE201" s="7">
        <f t="shared" si="194"/>
        <v>-1.9363028006152971E-2</v>
      </c>
      <c r="AF201" s="7">
        <f t="shared" si="194"/>
        <v>-4.4494795640695473E-2</v>
      </c>
      <c r="AG201" s="7">
        <f t="shared" si="194"/>
        <v>-1.7503497106224675E-2</v>
      </c>
      <c r="AH201" s="7">
        <f t="shared" si="194"/>
        <v>-1.4591552215342474E-2</v>
      </c>
      <c r="AI201" s="7">
        <f t="shared" si="194"/>
        <v>-8.8494784479135058E-3</v>
      </c>
      <c r="AJ201" s="7">
        <f t="shared" si="194"/>
        <v>3.025888464165627E-3</v>
      </c>
      <c r="AK201" s="7">
        <f t="shared" si="194"/>
        <v>-3.3501965796332023E-3</v>
      </c>
      <c r="AL201" s="7">
        <f t="shared" si="194"/>
        <v>-1.2439327089919239E-2</v>
      </c>
      <c r="AM201" s="7">
        <f t="shared" si="194"/>
        <v>7.4279684505367261E-2</v>
      </c>
      <c r="AN201" s="7">
        <f t="shared" si="194"/>
        <v>0.31509172347220882</v>
      </c>
      <c r="AO201" s="7">
        <f t="shared" si="194"/>
        <v>0.16930172366808427</v>
      </c>
      <c r="AP201" s="7">
        <f t="shared" si="194"/>
        <v>0.36585631766467652</v>
      </c>
      <c r="AQ201" s="7">
        <f t="shared" si="194"/>
        <v>-2.8951492845750937E-2</v>
      </c>
      <c r="AR201" s="7">
        <f t="shared" si="194"/>
        <v>-9.2421679873459839E-2</v>
      </c>
      <c r="AS201" s="7">
        <f t="shared" si="194"/>
        <v>4.7757073516523363E-3</v>
      </c>
      <c r="AT201" s="7">
        <f t="shared" si="194"/>
        <v>-0.13036961446126771</v>
      </c>
      <c r="AU201" s="7">
        <f t="shared" si="194"/>
        <v>8.7304078647842953E-3</v>
      </c>
      <c r="AV201" s="7">
        <f t="shared" si="194"/>
        <v>-2.0678007878517035E-2</v>
      </c>
      <c r="AW201" s="7">
        <f t="shared" si="194"/>
        <v>5.4860413094235394E-3</v>
      </c>
      <c r="AX201" s="7">
        <f t="shared" si="194"/>
        <v>-1.5529083484278838E-2</v>
      </c>
      <c r="AY201" s="7">
        <f t="shared" si="194"/>
        <v>-9.933410224198691E-3</v>
      </c>
      <c r="AZ201" s="7">
        <f t="shared" si="194"/>
        <v>0.14204136759584784</v>
      </c>
      <c r="BA201" s="7">
        <f t="shared" si="194"/>
        <v>3.0145253044582265E-2</v>
      </c>
      <c r="BB201" s="7">
        <f t="shared" si="194"/>
        <v>2.814622908236708E-2</v>
      </c>
      <c r="BC201" s="7">
        <f t="shared" si="194"/>
        <v>1.0413770535551814E-2</v>
      </c>
      <c r="BD201" s="7">
        <f t="shared" si="194"/>
        <v>9.9264528174101141E-2</v>
      </c>
      <c r="BE201" s="7">
        <f t="shared" si="194"/>
        <v>1.9885863553190219E-2</v>
      </c>
      <c r="BF201" s="7" t="e">
        <f t="shared" si="194"/>
        <v>#DIV/0!</v>
      </c>
      <c r="BG201" s="7">
        <f t="shared" si="194"/>
        <v>2.4389034754936922E-2</v>
      </c>
      <c r="BH201" s="7">
        <f t="shared" si="194"/>
        <v>1.1292342306269187E-2</v>
      </c>
    </row>
    <row r="202" spans="1:60" s="7" customFormat="1" x14ac:dyDescent="0.2">
      <c r="A202" s="138">
        <f t="shared" si="192"/>
        <v>44469</v>
      </c>
      <c r="B202" s="16">
        <f t="shared" si="187"/>
        <v>5.2397594687898508E-3</v>
      </c>
      <c r="C202" s="16">
        <f t="shared" ref="C202:BH202" si="195">C101/C100-1</f>
        <v>1.9574957312362695E-3</v>
      </c>
      <c r="D202" s="7">
        <f t="shared" si="195"/>
        <v>-6.3439717505962889E-2</v>
      </c>
      <c r="E202" s="7">
        <f t="shared" si="195"/>
        <v>-5.7631805655814383E-2</v>
      </c>
      <c r="F202" s="7">
        <f t="shared" si="195"/>
        <v>3.0081287191557227E-2</v>
      </c>
      <c r="G202" s="7">
        <f t="shared" si="195"/>
        <v>2.6806609849651997E-2</v>
      </c>
      <c r="H202" s="7">
        <f t="shared" si="195"/>
        <v>8.7000662054354638E-2</v>
      </c>
      <c r="I202" s="20">
        <f t="shared" si="195"/>
        <v>4.7175163589594504E-3</v>
      </c>
      <c r="J202" s="7">
        <f t="shared" si="195"/>
        <v>7.2624383831780825E-3</v>
      </c>
      <c r="K202" s="7">
        <f t="shared" si="195"/>
        <v>2.9563133675382103E-2</v>
      </c>
      <c r="L202" s="7">
        <f t="shared" si="195"/>
        <v>-0.70438408003810693</v>
      </c>
      <c r="M202" s="7">
        <f t="shared" si="195"/>
        <v>-0.1158656241107906</v>
      </c>
      <c r="N202" s="7">
        <f t="shared" si="195"/>
        <v>-6.7408053748991836E-3</v>
      </c>
      <c r="O202" s="7">
        <f t="shared" si="195"/>
        <v>1.4571050280490105E-2</v>
      </c>
      <c r="P202" s="7">
        <f t="shared" si="195"/>
        <v>-2.7979666615631782E-2</v>
      </c>
      <c r="Q202" s="7">
        <f t="shared" si="195"/>
        <v>-0.10971134499247026</v>
      </c>
      <c r="R202" s="7">
        <f t="shared" si="195"/>
        <v>-8.7269175439558588E-2</v>
      </c>
      <c r="S202" s="7">
        <f t="shared" si="195"/>
        <v>-8.6482143622615748E-2</v>
      </c>
      <c r="T202" s="7">
        <f t="shared" si="195"/>
        <v>-7.2703479848600816E-2</v>
      </c>
      <c r="U202" s="7">
        <f t="shared" si="195"/>
        <v>-2.392492731011453E-2</v>
      </c>
      <c r="V202" s="7">
        <f t="shared" si="195"/>
        <v>-5.5819948672397368E-2</v>
      </c>
      <c r="W202" s="7">
        <f t="shared" si="195"/>
        <v>-5.2206207633870183E-2</v>
      </c>
      <c r="X202" s="7">
        <f t="shared" si="195"/>
        <v>-5.299082942148281E-2</v>
      </c>
      <c r="Y202" s="7">
        <f t="shared" si="195"/>
        <v>-8.6302738080279329E-2</v>
      </c>
      <c r="Z202" s="7">
        <f t="shared" si="195"/>
        <v>-4.1342647699381896E-2</v>
      </c>
      <c r="AA202" s="7">
        <f t="shared" si="195"/>
        <v>-0.1247656516649438</v>
      </c>
      <c r="AB202" s="7">
        <f t="shared" si="195"/>
        <v>-3.9243149089913998E-2</v>
      </c>
      <c r="AC202" s="7">
        <f t="shared" si="195"/>
        <v>-0.20515258820857063</v>
      </c>
      <c r="AD202" s="7">
        <f t="shared" si="195"/>
        <v>-5.6090138013894508E-2</v>
      </c>
      <c r="AE202" s="7">
        <f t="shared" si="195"/>
        <v>-5.7631805655814383E-2</v>
      </c>
      <c r="AF202" s="7">
        <f t="shared" si="195"/>
        <v>-5.8660460643754297E-2</v>
      </c>
      <c r="AG202" s="7">
        <f t="shared" si="195"/>
        <v>-8.2042616883477359E-2</v>
      </c>
      <c r="AH202" s="7">
        <f t="shared" si="195"/>
        <v>-5.3155151276888302E-2</v>
      </c>
      <c r="AI202" s="7">
        <f t="shared" si="195"/>
        <v>4.7378932525123263E-2</v>
      </c>
      <c r="AJ202" s="7">
        <f t="shared" si="195"/>
        <v>1.6575311537226689E-2</v>
      </c>
      <c r="AK202" s="7">
        <f t="shared" si="195"/>
        <v>-1.138634347382772E-2</v>
      </c>
      <c r="AL202" s="7">
        <f t="shared" si="195"/>
        <v>0.1073950813822091</v>
      </c>
      <c r="AM202" s="7">
        <f t="shared" si="195"/>
        <v>-3.5173087570008921E-2</v>
      </c>
      <c r="AN202" s="7">
        <f t="shared" si="195"/>
        <v>0.61342933804120658</v>
      </c>
      <c r="AO202" s="7">
        <f t="shared" si="195"/>
        <v>0.61672536432563052</v>
      </c>
      <c r="AP202" s="7">
        <f t="shared" si="195"/>
        <v>0.6160116855467479</v>
      </c>
      <c r="AQ202" s="7">
        <f t="shared" si="195"/>
        <v>-2.101361303514615E-2</v>
      </c>
      <c r="AR202" s="7">
        <f t="shared" si="195"/>
        <v>6.7261473525613624E-2</v>
      </c>
      <c r="AS202" s="7">
        <f t="shared" si="195"/>
        <v>-1.6054480588845843E-2</v>
      </c>
      <c r="AT202" s="7">
        <f t="shared" si="195"/>
        <v>-6.3423983316133414E-2</v>
      </c>
      <c r="AU202" s="7">
        <f t="shared" si="195"/>
        <v>-1.097912216610919E-2</v>
      </c>
      <c r="AV202" s="7">
        <f t="shared" si="195"/>
        <v>-5.198287289512904E-2</v>
      </c>
      <c r="AW202" s="7">
        <f t="shared" si="195"/>
        <v>-5.407521396153625E-2</v>
      </c>
      <c r="AX202" s="7">
        <f t="shared" si="195"/>
        <v>-9.2222974915113776E-3</v>
      </c>
      <c r="AY202" s="7">
        <f t="shared" si="195"/>
        <v>6.0798511761520846E-2</v>
      </c>
      <c r="AZ202" s="7">
        <f t="shared" si="195"/>
        <v>-1.255291312364093E-2</v>
      </c>
      <c r="BA202" s="7">
        <f t="shared" si="195"/>
        <v>1.8707237281125666E-2</v>
      </c>
      <c r="BB202" s="7">
        <f t="shared" si="195"/>
        <v>-1.7305740468320452E-2</v>
      </c>
      <c r="BC202" s="7">
        <f t="shared" si="195"/>
        <v>2.4060714586632281E-2</v>
      </c>
      <c r="BD202" s="7">
        <f t="shared" si="195"/>
        <v>0.28218432436803531</v>
      </c>
      <c r="BE202" s="7">
        <f t="shared" si="195"/>
        <v>4.7617358476059302E-2</v>
      </c>
      <c r="BF202" s="7" t="e">
        <f t="shared" si="195"/>
        <v>#DIV/0!</v>
      </c>
      <c r="BG202" s="7">
        <f t="shared" si="195"/>
        <v>2.6277851264995933E-2</v>
      </c>
      <c r="BH202" s="7">
        <f t="shared" si="195"/>
        <v>4.2450349651605768E-2</v>
      </c>
    </row>
    <row r="203" spans="1:60" s="7" customFormat="1" ht="12" thickBot="1" x14ac:dyDescent="0.25">
      <c r="A203" s="139">
        <f t="shared" si="192"/>
        <v>44560</v>
      </c>
      <c r="B203" s="14" t="e">
        <f t="shared" si="187"/>
        <v>#DIV/0!</v>
      </c>
      <c r="C203" s="14" t="e">
        <f t="shared" ref="C203:BH203" si="196">C102/C101-1</f>
        <v>#DIV/0!</v>
      </c>
      <c r="D203" s="22" t="e">
        <f t="shared" si="196"/>
        <v>#DIV/0!</v>
      </c>
      <c r="E203" s="22" t="e">
        <f t="shared" si="196"/>
        <v>#DIV/0!</v>
      </c>
      <c r="F203" s="22" t="e">
        <f t="shared" si="196"/>
        <v>#DIV/0!</v>
      </c>
      <c r="G203" s="22" t="e">
        <f t="shared" si="196"/>
        <v>#DIV/0!</v>
      </c>
      <c r="H203" s="22" t="e">
        <f t="shared" si="196"/>
        <v>#DIV/0!</v>
      </c>
      <c r="I203" s="23" t="e">
        <f t="shared" si="196"/>
        <v>#DIV/0!</v>
      </c>
      <c r="J203" s="22" t="e">
        <f t="shared" si="196"/>
        <v>#DIV/0!</v>
      </c>
      <c r="K203" s="22" t="e">
        <f t="shared" si="196"/>
        <v>#DIV/0!</v>
      </c>
      <c r="L203" s="22" t="e">
        <f t="shared" si="196"/>
        <v>#DIV/0!</v>
      </c>
      <c r="M203" s="22" t="e">
        <f t="shared" si="196"/>
        <v>#DIV/0!</v>
      </c>
      <c r="N203" s="22" t="e">
        <f t="shared" si="196"/>
        <v>#DIV/0!</v>
      </c>
      <c r="O203" s="22" t="e">
        <f t="shared" si="196"/>
        <v>#DIV/0!</v>
      </c>
      <c r="P203" s="22" t="e">
        <f t="shared" si="196"/>
        <v>#DIV/0!</v>
      </c>
      <c r="Q203" s="22" t="e">
        <f t="shared" si="196"/>
        <v>#DIV/0!</v>
      </c>
      <c r="R203" s="22" t="e">
        <f t="shared" si="196"/>
        <v>#DIV/0!</v>
      </c>
      <c r="S203" s="22" t="e">
        <f t="shared" si="196"/>
        <v>#DIV/0!</v>
      </c>
      <c r="T203" s="22" t="e">
        <f t="shared" si="196"/>
        <v>#DIV/0!</v>
      </c>
      <c r="U203" s="22" t="e">
        <f t="shared" si="196"/>
        <v>#DIV/0!</v>
      </c>
      <c r="V203" s="22" t="e">
        <f t="shared" si="196"/>
        <v>#DIV/0!</v>
      </c>
      <c r="W203" s="22" t="e">
        <f t="shared" si="196"/>
        <v>#DIV/0!</v>
      </c>
      <c r="X203" s="22" t="e">
        <f t="shared" si="196"/>
        <v>#DIV/0!</v>
      </c>
      <c r="Y203" s="22" t="e">
        <f t="shared" si="196"/>
        <v>#DIV/0!</v>
      </c>
      <c r="Z203" s="22" t="e">
        <f t="shared" si="196"/>
        <v>#DIV/0!</v>
      </c>
      <c r="AA203" s="22" t="e">
        <f t="shared" si="196"/>
        <v>#DIV/0!</v>
      </c>
      <c r="AB203" s="22" t="e">
        <f t="shared" si="196"/>
        <v>#DIV/0!</v>
      </c>
      <c r="AC203" s="22" t="e">
        <f t="shared" si="196"/>
        <v>#DIV/0!</v>
      </c>
      <c r="AD203" s="22" t="e">
        <f t="shared" si="196"/>
        <v>#DIV/0!</v>
      </c>
      <c r="AE203" s="22" t="e">
        <f t="shared" si="196"/>
        <v>#DIV/0!</v>
      </c>
      <c r="AF203" s="22" t="e">
        <f t="shared" si="196"/>
        <v>#DIV/0!</v>
      </c>
      <c r="AG203" s="22" t="e">
        <f t="shared" si="196"/>
        <v>#DIV/0!</v>
      </c>
      <c r="AH203" s="22" t="e">
        <f t="shared" si="196"/>
        <v>#DIV/0!</v>
      </c>
      <c r="AI203" s="22" t="e">
        <f t="shared" si="196"/>
        <v>#DIV/0!</v>
      </c>
      <c r="AJ203" s="22" t="e">
        <f t="shared" si="196"/>
        <v>#DIV/0!</v>
      </c>
      <c r="AK203" s="22" t="e">
        <f t="shared" si="196"/>
        <v>#DIV/0!</v>
      </c>
      <c r="AL203" s="22" t="e">
        <f t="shared" si="196"/>
        <v>#DIV/0!</v>
      </c>
      <c r="AM203" s="22" t="e">
        <f t="shared" si="196"/>
        <v>#DIV/0!</v>
      </c>
      <c r="AN203" s="22" t="e">
        <f t="shared" si="196"/>
        <v>#DIV/0!</v>
      </c>
      <c r="AO203" s="22" t="e">
        <f t="shared" si="196"/>
        <v>#DIV/0!</v>
      </c>
      <c r="AP203" s="22" t="e">
        <f t="shared" si="196"/>
        <v>#DIV/0!</v>
      </c>
      <c r="AQ203" s="22" t="e">
        <f t="shared" si="196"/>
        <v>#DIV/0!</v>
      </c>
      <c r="AR203" s="22" t="e">
        <f t="shared" si="196"/>
        <v>#DIV/0!</v>
      </c>
      <c r="AS203" s="22" t="e">
        <f t="shared" si="196"/>
        <v>#DIV/0!</v>
      </c>
      <c r="AT203" s="22" t="e">
        <f t="shared" si="196"/>
        <v>#DIV/0!</v>
      </c>
      <c r="AU203" s="22" t="e">
        <f t="shared" si="196"/>
        <v>#DIV/0!</v>
      </c>
      <c r="AV203" s="22" t="e">
        <f t="shared" si="196"/>
        <v>#DIV/0!</v>
      </c>
      <c r="AW203" s="22" t="e">
        <f t="shared" si="196"/>
        <v>#DIV/0!</v>
      </c>
      <c r="AX203" s="22" t="e">
        <f t="shared" si="196"/>
        <v>#DIV/0!</v>
      </c>
      <c r="AY203" s="22" t="e">
        <f t="shared" si="196"/>
        <v>#DIV/0!</v>
      </c>
      <c r="AZ203" s="22" t="e">
        <f t="shared" si="196"/>
        <v>#DIV/0!</v>
      </c>
      <c r="BA203" s="22" t="e">
        <f t="shared" si="196"/>
        <v>#DIV/0!</v>
      </c>
      <c r="BB203" s="22" t="e">
        <f t="shared" si="196"/>
        <v>#DIV/0!</v>
      </c>
      <c r="BC203" s="22" t="e">
        <f t="shared" si="196"/>
        <v>#DIV/0!</v>
      </c>
      <c r="BD203" s="22" t="e">
        <f t="shared" si="196"/>
        <v>#DIV/0!</v>
      </c>
      <c r="BE203" s="22" t="e">
        <f t="shared" si="196"/>
        <v>#DIV/0!</v>
      </c>
      <c r="BF203" s="22" t="e">
        <f t="shared" si="196"/>
        <v>#DIV/0!</v>
      </c>
      <c r="BG203" s="22" t="e">
        <f t="shared" si="196"/>
        <v>#DIV/0!</v>
      </c>
      <c r="BH203" s="22" t="e">
        <f t="shared" si="196"/>
        <v>#DIV/0!</v>
      </c>
    </row>
    <row r="204" spans="1:60" s="199" customFormat="1" ht="12.75" thickTop="1" thickBot="1" x14ac:dyDescent="0.25">
      <c r="A204" s="147" t="s">
        <v>7</v>
      </c>
      <c r="B204" s="196"/>
      <c r="C204" s="197"/>
      <c r="D204" s="164"/>
      <c r="E204" s="164"/>
      <c r="F204" s="164"/>
      <c r="G204" s="164"/>
      <c r="H204" s="164"/>
      <c r="I204" s="198"/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  <c r="Y204" s="164"/>
      <c r="Z204" s="164"/>
      <c r="AA204" s="164"/>
      <c r="AB204" s="164"/>
      <c r="AC204" s="164"/>
      <c r="AD204" s="164"/>
      <c r="AE204" s="164"/>
      <c r="AF204" s="164"/>
      <c r="AG204" s="164"/>
      <c r="AH204" s="164"/>
      <c r="AI204" s="164"/>
      <c r="AJ204" s="164"/>
      <c r="AK204" s="164"/>
      <c r="AL204" s="164"/>
      <c r="AM204" s="164"/>
      <c r="AN204" s="164"/>
      <c r="AO204" s="164"/>
      <c r="AP204" s="164"/>
      <c r="AQ204" s="164"/>
      <c r="AR204" s="164"/>
      <c r="AS204" s="164"/>
      <c r="AT204" s="164"/>
      <c r="AU204" s="164"/>
      <c r="AV204" s="164"/>
      <c r="AW204" s="164"/>
      <c r="AX204" s="164"/>
      <c r="AY204" s="164"/>
      <c r="AZ204" s="164"/>
      <c r="BA204" s="164"/>
      <c r="BB204" s="164"/>
      <c r="BC204" s="164"/>
      <c r="BD204" s="164"/>
      <c r="BE204" s="164"/>
      <c r="BF204" s="164"/>
      <c r="BG204" s="164"/>
      <c r="BH204" s="164"/>
    </row>
    <row r="205" spans="1:60" s="36" customFormat="1" ht="12" hidden="1" thickTop="1" x14ac:dyDescent="0.2">
      <c r="A205" s="138">
        <f t="shared" ref="A205:A236" si="197">A3</f>
        <v>35520</v>
      </c>
      <c r="B205" s="190"/>
      <c r="C205" s="190"/>
      <c r="D205" s="167"/>
      <c r="E205" s="167"/>
      <c r="F205" s="167"/>
      <c r="G205" s="167"/>
      <c r="H205" s="64"/>
      <c r="I205" s="192"/>
      <c r="J205" s="64"/>
      <c r="K205" s="64"/>
      <c r="L205" s="167"/>
      <c r="M205" s="167"/>
      <c r="N205" s="167"/>
      <c r="O205" s="167"/>
      <c r="P205" s="167"/>
      <c r="Q205" s="167"/>
      <c r="R205" s="167"/>
      <c r="S205" s="167"/>
      <c r="T205" s="167"/>
      <c r="U205" s="167"/>
      <c r="V205" s="167"/>
      <c r="W205" s="167"/>
      <c r="X205" s="167"/>
      <c r="Y205" s="167"/>
      <c r="Z205" s="167"/>
      <c r="AA205" s="167"/>
      <c r="AB205" s="167"/>
      <c r="AC205" s="167"/>
      <c r="AD205" s="167"/>
      <c r="AE205" s="167"/>
      <c r="AF205" s="167"/>
      <c r="AG205" s="167"/>
      <c r="AH205" s="167"/>
      <c r="AI205" s="167"/>
      <c r="AJ205" s="167"/>
      <c r="AK205" s="167"/>
      <c r="AL205" s="167"/>
      <c r="AM205" s="167"/>
      <c r="AN205" s="167"/>
      <c r="AO205" s="167"/>
      <c r="AP205" s="167"/>
      <c r="AQ205" s="167"/>
      <c r="AR205" s="167"/>
      <c r="AS205" s="64"/>
      <c r="AT205" s="64"/>
      <c r="AU205" s="64"/>
      <c r="AV205" s="64"/>
      <c r="AW205" s="64"/>
      <c r="AX205" s="64"/>
      <c r="AY205" s="64"/>
      <c r="AZ205" s="64"/>
      <c r="BA205" s="64"/>
      <c r="BB205" s="64"/>
      <c r="BC205" s="64"/>
      <c r="BD205" s="64"/>
      <c r="BE205" s="64"/>
      <c r="BF205" s="64"/>
      <c r="BG205" s="64"/>
      <c r="BH205" s="64"/>
    </row>
    <row r="206" spans="1:60" s="36" customFormat="1" hidden="1" x14ac:dyDescent="0.2">
      <c r="A206" s="138">
        <f t="shared" si="197"/>
        <v>35611</v>
      </c>
      <c r="B206" s="190"/>
      <c r="C206" s="190"/>
      <c r="D206" s="167"/>
      <c r="E206" s="167"/>
      <c r="F206" s="167"/>
      <c r="G206" s="167"/>
      <c r="H206" s="64"/>
      <c r="I206" s="192"/>
      <c r="J206" s="64"/>
      <c r="K206" s="64"/>
      <c r="L206" s="167"/>
      <c r="M206" s="167"/>
      <c r="N206" s="167"/>
      <c r="O206" s="167"/>
      <c r="P206" s="167"/>
      <c r="Q206" s="167"/>
      <c r="R206" s="167"/>
      <c r="S206" s="167"/>
      <c r="T206" s="167"/>
      <c r="U206" s="167"/>
      <c r="V206" s="167"/>
      <c r="W206" s="167"/>
      <c r="X206" s="167"/>
      <c r="Y206" s="167"/>
      <c r="Z206" s="167"/>
      <c r="AA206" s="167"/>
      <c r="AB206" s="167"/>
      <c r="AC206" s="167"/>
      <c r="AD206" s="167"/>
      <c r="AE206" s="167"/>
      <c r="AF206" s="167"/>
      <c r="AG206" s="167"/>
      <c r="AH206" s="167"/>
      <c r="AI206" s="167"/>
      <c r="AJ206" s="167"/>
      <c r="AK206" s="167"/>
      <c r="AL206" s="167"/>
      <c r="AM206" s="167"/>
      <c r="AN206" s="167"/>
      <c r="AO206" s="167"/>
      <c r="AP206" s="167"/>
      <c r="AQ206" s="167"/>
      <c r="AR206" s="167"/>
      <c r="AS206" s="64"/>
      <c r="AT206" s="64"/>
      <c r="AU206" s="64"/>
      <c r="AV206" s="64"/>
      <c r="AW206" s="64"/>
      <c r="AX206" s="64"/>
      <c r="AY206" s="64"/>
      <c r="AZ206" s="64"/>
      <c r="BA206" s="64"/>
      <c r="BB206" s="64"/>
      <c r="BC206" s="64"/>
      <c r="BD206" s="64"/>
      <c r="BE206" s="64"/>
      <c r="BF206" s="64"/>
      <c r="BG206" s="64"/>
      <c r="BH206" s="64"/>
    </row>
    <row r="207" spans="1:60" s="36" customFormat="1" hidden="1" x14ac:dyDescent="0.2">
      <c r="A207" s="138">
        <f t="shared" si="197"/>
        <v>35703</v>
      </c>
      <c r="B207" s="190"/>
      <c r="C207" s="190"/>
      <c r="D207" s="167"/>
      <c r="E207" s="167"/>
      <c r="F207" s="167"/>
      <c r="G207" s="167"/>
      <c r="H207" s="64"/>
      <c r="I207" s="192"/>
      <c r="J207" s="64"/>
      <c r="K207" s="64"/>
      <c r="L207" s="167"/>
      <c r="M207" s="167"/>
      <c r="N207" s="167"/>
      <c r="O207" s="167"/>
      <c r="P207" s="167"/>
      <c r="Q207" s="167"/>
      <c r="R207" s="167"/>
      <c r="S207" s="167"/>
      <c r="T207" s="167"/>
      <c r="U207" s="167"/>
      <c r="V207" s="167"/>
      <c r="W207" s="167"/>
      <c r="X207" s="167"/>
      <c r="Y207" s="167"/>
      <c r="Z207" s="167"/>
      <c r="AA207" s="167"/>
      <c r="AB207" s="167"/>
      <c r="AC207" s="167"/>
      <c r="AD207" s="167"/>
      <c r="AE207" s="167"/>
      <c r="AF207" s="167"/>
      <c r="AG207" s="167"/>
      <c r="AH207" s="167"/>
      <c r="AI207" s="167"/>
      <c r="AJ207" s="167"/>
      <c r="AK207" s="167"/>
      <c r="AL207" s="167"/>
      <c r="AM207" s="167"/>
      <c r="AN207" s="167"/>
      <c r="AO207" s="167"/>
      <c r="AP207" s="167"/>
      <c r="AQ207" s="167"/>
      <c r="AR207" s="167"/>
      <c r="AS207" s="64"/>
      <c r="AT207" s="64"/>
      <c r="AU207" s="64"/>
      <c r="AV207" s="64"/>
      <c r="AW207" s="64"/>
      <c r="AX207" s="64"/>
      <c r="AY207" s="64"/>
      <c r="AZ207" s="64"/>
      <c r="BA207" s="64"/>
      <c r="BB207" s="64"/>
      <c r="BC207" s="64"/>
      <c r="BD207" s="64"/>
      <c r="BE207" s="64"/>
      <c r="BF207" s="64"/>
      <c r="BG207" s="64"/>
      <c r="BH207" s="64"/>
    </row>
    <row r="208" spans="1:60" s="36" customFormat="1" ht="12" hidden="1" thickBot="1" x14ac:dyDescent="0.25">
      <c r="A208" s="139">
        <f t="shared" si="197"/>
        <v>35794</v>
      </c>
      <c r="B208" s="193"/>
      <c r="C208" s="193"/>
      <c r="D208" s="163"/>
      <c r="E208" s="163"/>
      <c r="F208" s="163"/>
      <c r="G208" s="163"/>
      <c r="H208" s="163"/>
      <c r="I208" s="195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  <c r="AU208" s="163"/>
      <c r="AV208" s="163"/>
      <c r="AW208" s="163"/>
      <c r="AX208" s="163"/>
      <c r="AY208" s="163"/>
      <c r="AZ208" s="163"/>
      <c r="BA208" s="163"/>
      <c r="BB208" s="163"/>
      <c r="BC208" s="163"/>
      <c r="BD208" s="163"/>
      <c r="BE208" s="163"/>
      <c r="BF208" s="163"/>
      <c r="BG208" s="163"/>
      <c r="BH208" s="163"/>
    </row>
    <row r="209" spans="1:60" s="36" customFormat="1" hidden="1" x14ac:dyDescent="0.2">
      <c r="A209" s="138">
        <f t="shared" si="197"/>
        <v>35884</v>
      </c>
      <c r="B209" s="190">
        <f t="shared" ref="B209:AG209" si="198">B7/B3-1</f>
        <v>-4.5935683775055747E-3</v>
      </c>
      <c r="C209" s="190">
        <f t="shared" si="198"/>
        <v>1.9155656097223916E-2</v>
      </c>
      <c r="D209" s="167">
        <f t="shared" si="198"/>
        <v>2.2318141648351997E-2</v>
      </c>
      <c r="E209" s="167">
        <f t="shared" si="198"/>
        <v>1.738942920890163E-2</v>
      </c>
      <c r="F209" s="167" t="e">
        <f t="shared" si="198"/>
        <v>#DIV/0!</v>
      </c>
      <c r="G209" s="167" t="e">
        <f t="shared" si="198"/>
        <v>#DIV/0!</v>
      </c>
      <c r="H209" s="64" t="e">
        <f t="shared" si="198"/>
        <v>#DIV/0!</v>
      </c>
      <c r="I209" s="192" t="e">
        <f t="shared" si="198"/>
        <v>#DIV/0!</v>
      </c>
      <c r="J209" s="64">
        <f t="shared" si="198"/>
        <v>1.0060959622288257E-2</v>
      </c>
      <c r="K209" s="64" t="e">
        <f t="shared" si="198"/>
        <v>#DIV/0!</v>
      </c>
      <c r="L209" s="167">
        <f t="shared" si="198"/>
        <v>-4.4402614640022597E-2</v>
      </c>
      <c r="M209" s="167">
        <f t="shared" si="198"/>
        <v>8.2088188527025263E-3</v>
      </c>
      <c r="N209" s="167">
        <f t="shared" si="198"/>
        <v>1.0040996676296654E-2</v>
      </c>
      <c r="O209" s="167">
        <f t="shared" si="198"/>
        <v>1.255830755902676E-2</v>
      </c>
      <c r="P209" s="167">
        <f t="shared" si="198"/>
        <v>5.2072702208341148E-3</v>
      </c>
      <c r="Q209" s="167">
        <f t="shared" si="198"/>
        <v>4.1165391300894694E-2</v>
      </c>
      <c r="R209" s="167">
        <f t="shared" si="198"/>
        <v>1.5672795058060851E-2</v>
      </c>
      <c r="S209" s="167">
        <f t="shared" si="198"/>
        <v>5.0856701120009618E-2</v>
      </c>
      <c r="T209" s="167">
        <f t="shared" si="198"/>
        <v>1.8546265401592654E-2</v>
      </c>
      <c r="U209" s="167">
        <f t="shared" si="198"/>
        <v>2.047858577062267E-2</v>
      </c>
      <c r="V209" s="167">
        <f t="shared" si="198"/>
        <v>3.5920724941296278E-2</v>
      </c>
      <c r="W209" s="167">
        <f t="shared" si="198"/>
        <v>3.4164491460757285E-2</v>
      </c>
      <c r="X209" s="167">
        <f t="shared" si="198"/>
        <v>1.8015430013107681E-2</v>
      </c>
      <c r="Y209" s="167">
        <f t="shared" si="198"/>
        <v>3.836027695016897E-2</v>
      </c>
      <c r="Z209" s="167">
        <f t="shared" si="198"/>
        <v>5.3681894842442235E-2</v>
      </c>
      <c r="AA209" s="167">
        <f t="shared" si="198"/>
        <v>1.0249163390498639E-2</v>
      </c>
      <c r="AB209" s="167">
        <f t="shared" si="198"/>
        <v>1.5751011129433889E-2</v>
      </c>
      <c r="AC209" s="167">
        <f t="shared" si="198"/>
        <v>3.9643200688139757E-2</v>
      </c>
      <c r="AD209" s="167">
        <f t="shared" si="198"/>
        <v>1.2624821083335958E-2</v>
      </c>
      <c r="AE209" s="167">
        <f t="shared" si="198"/>
        <v>1.738942920890163E-2</v>
      </c>
      <c r="AF209" s="167">
        <f t="shared" si="198"/>
        <v>1.6176845378067517E-2</v>
      </c>
      <c r="AG209" s="167">
        <f t="shared" si="198"/>
        <v>4.4773785710804592E-2</v>
      </c>
      <c r="AH209" s="167">
        <f t="shared" ref="AH209:BH209" si="199">AH7/AH3-1</f>
        <v>1.3432180862734677E-2</v>
      </c>
      <c r="AI209" s="167">
        <f t="shared" si="199"/>
        <v>1.6602799021164794E-2</v>
      </c>
      <c r="AJ209" s="167">
        <f t="shared" si="199"/>
        <v>1.5041124454039601E-2</v>
      </c>
      <c r="AK209" s="167">
        <f t="shared" si="199"/>
        <v>2.1606026222671382E-2</v>
      </c>
      <c r="AL209" s="167">
        <f t="shared" si="199"/>
        <v>1.1810037663289474E-2</v>
      </c>
      <c r="AM209" s="167">
        <f t="shared" si="199"/>
        <v>1.5462890883780167E-2</v>
      </c>
      <c r="AN209" s="167">
        <f t="shared" si="199"/>
        <v>3.9645490599891087E-3</v>
      </c>
      <c r="AO209" s="167">
        <f t="shared" si="199"/>
        <v>1.8798254479743592E-2</v>
      </c>
      <c r="AP209" s="167">
        <f t="shared" si="199"/>
        <v>-1.7804740774726158E-3</v>
      </c>
      <c r="AQ209" s="167">
        <f t="shared" si="199"/>
        <v>2.2792402434080428E-2</v>
      </c>
      <c r="AR209" s="167">
        <f t="shared" si="199"/>
        <v>4.7067177737792232E-2</v>
      </c>
      <c r="AS209" s="64">
        <f t="shared" si="199"/>
        <v>2.292409589734401E-2</v>
      </c>
      <c r="AT209" s="64">
        <f t="shared" si="199"/>
        <v>4.6772418720658848E-2</v>
      </c>
      <c r="AU209" s="64">
        <f t="shared" si="199"/>
        <v>1.8528586437585037E-2</v>
      </c>
      <c r="AV209" s="64">
        <f t="shared" si="199"/>
        <v>2.389341229160169E-2</v>
      </c>
      <c r="AW209" s="64">
        <f t="shared" si="199"/>
        <v>2.4002529317795673E-2</v>
      </c>
      <c r="AX209" s="64">
        <f t="shared" si="199"/>
        <v>7.4790592032754066E-3</v>
      </c>
      <c r="AY209" s="64">
        <f t="shared" si="199"/>
        <v>-0.27979183282423825</v>
      </c>
      <c r="AZ209" s="64">
        <f t="shared" si="199"/>
        <v>2.4715995595893103E-2</v>
      </c>
      <c r="BA209" s="64">
        <f t="shared" si="199"/>
        <v>9.1058413257039117E-3</v>
      </c>
      <c r="BB209" s="64">
        <f t="shared" si="199"/>
        <v>8.9581267251144236E-3</v>
      </c>
      <c r="BC209" s="64">
        <f t="shared" si="199"/>
        <v>9.0254462129200075E-3</v>
      </c>
      <c r="BD209" s="64">
        <f t="shared" si="199"/>
        <v>3.7704520941919117E-2</v>
      </c>
      <c r="BE209" s="64">
        <f t="shared" si="199"/>
        <v>1.034869074356437E-2</v>
      </c>
      <c r="BF209" s="64" t="e">
        <f t="shared" si="199"/>
        <v>#DIV/0!</v>
      </c>
      <c r="BG209" s="64">
        <f t="shared" si="199"/>
        <v>7.8847836792359516E-3</v>
      </c>
      <c r="BH209" s="64">
        <f t="shared" si="199"/>
        <v>1.2799146399475214E-2</v>
      </c>
    </row>
    <row r="210" spans="1:60" s="36" customFormat="1" hidden="1" x14ac:dyDescent="0.2">
      <c r="A210" s="138">
        <f t="shared" si="197"/>
        <v>35976</v>
      </c>
      <c r="B210" s="190">
        <f t="shared" ref="B210:AG210" si="200">B8/B4-1</f>
        <v>-1.2902932916800669E-3</v>
      </c>
      <c r="C210" s="190">
        <f t="shared" si="200"/>
        <v>2.4980182610412127E-2</v>
      </c>
      <c r="D210" s="167">
        <f t="shared" si="200"/>
        <v>2.5678703751017107E-2</v>
      </c>
      <c r="E210" s="167">
        <f t="shared" si="200"/>
        <v>1.4806616733386457E-2</v>
      </c>
      <c r="F210" s="167" t="e">
        <f t="shared" si="200"/>
        <v>#DIV/0!</v>
      </c>
      <c r="G210" s="167" t="e">
        <f t="shared" si="200"/>
        <v>#DIV/0!</v>
      </c>
      <c r="H210" s="64" t="e">
        <f t="shared" si="200"/>
        <v>#DIV/0!</v>
      </c>
      <c r="I210" s="192" t="e">
        <f t="shared" si="200"/>
        <v>#DIV/0!</v>
      </c>
      <c r="J210" s="64">
        <f t="shared" si="200"/>
        <v>1.7233049815729373E-2</v>
      </c>
      <c r="K210" s="64" t="e">
        <f t="shared" si="200"/>
        <v>#DIV/0!</v>
      </c>
      <c r="L210" s="167">
        <f t="shared" si="200"/>
        <v>-1.9015496416832867E-2</v>
      </c>
      <c r="M210" s="167">
        <f t="shared" si="200"/>
        <v>5.7333836107258396E-3</v>
      </c>
      <c r="N210" s="167">
        <f t="shared" si="200"/>
        <v>2.4136232779552014E-2</v>
      </c>
      <c r="O210" s="167">
        <f t="shared" si="200"/>
        <v>2.6456432474053493E-2</v>
      </c>
      <c r="P210" s="167">
        <f t="shared" si="200"/>
        <v>1.5167906636818662E-2</v>
      </c>
      <c r="Q210" s="167">
        <f t="shared" si="200"/>
        <v>1.0880402507093434E-2</v>
      </c>
      <c r="R210" s="167">
        <f t="shared" si="200"/>
        <v>2.1640938881431371E-2</v>
      </c>
      <c r="S210" s="167">
        <f t="shared" si="200"/>
        <v>2.2613790508374532E-2</v>
      </c>
      <c r="T210" s="167">
        <f t="shared" si="200"/>
        <v>2.5852973278566616E-2</v>
      </c>
      <c r="U210" s="167">
        <f t="shared" si="200"/>
        <v>2.222983670798051E-2</v>
      </c>
      <c r="V210" s="167">
        <f t="shared" si="200"/>
        <v>3.311328527748536E-2</v>
      </c>
      <c r="W210" s="167">
        <f t="shared" si="200"/>
        <v>2.3130030893153242E-2</v>
      </c>
      <c r="X210" s="167">
        <f t="shared" si="200"/>
        <v>2.2467336547677741E-2</v>
      </c>
      <c r="Y210" s="167">
        <f t="shared" si="200"/>
        <v>3.1590342260634285E-2</v>
      </c>
      <c r="Z210" s="167">
        <f t="shared" si="200"/>
        <v>3.8123531487826323E-2</v>
      </c>
      <c r="AA210" s="167">
        <f t="shared" si="200"/>
        <v>2.13258438761319E-2</v>
      </c>
      <c r="AB210" s="167">
        <f t="shared" si="200"/>
        <v>3.3451670749053308E-2</v>
      </c>
      <c r="AC210" s="167">
        <f t="shared" si="200"/>
        <v>3.6724616574695279E-2</v>
      </c>
      <c r="AD210" s="167">
        <f t="shared" si="200"/>
        <v>-5.815026826440084E-4</v>
      </c>
      <c r="AE210" s="167">
        <f t="shared" si="200"/>
        <v>1.4806616733386457E-2</v>
      </c>
      <c r="AF210" s="167">
        <f t="shared" si="200"/>
        <v>1.7561523423318626E-2</v>
      </c>
      <c r="AG210" s="167">
        <f t="shared" si="200"/>
        <v>3.4165549774008763E-2</v>
      </c>
      <c r="AH210" s="167">
        <f t="shared" ref="AH210:BH210" si="201">AH8/AH4-1</f>
        <v>1.1234092664817341E-2</v>
      </c>
      <c r="AI210" s="167">
        <f t="shared" si="201"/>
        <v>2.3156554716805777E-2</v>
      </c>
      <c r="AJ210" s="167">
        <f t="shared" si="201"/>
        <v>1.5658875381655113E-2</v>
      </c>
      <c r="AK210" s="167">
        <f t="shared" si="201"/>
        <v>2.4198124554048128E-2</v>
      </c>
      <c r="AL210" s="167">
        <f t="shared" si="201"/>
        <v>2.5671104155445601E-2</v>
      </c>
      <c r="AM210" s="167">
        <f t="shared" si="201"/>
        <v>3.4422512362830116E-2</v>
      </c>
      <c r="AN210" s="167">
        <f t="shared" si="201"/>
        <v>5.0136848474893636E-2</v>
      </c>
      <c r="AO210" s="167">
        <f t="shared" si="201"/>
        <v>7.7012961161925464E-2</v>
      </c>
      <c r="AP210" s="167">
        <f t="shared" si="201"/>
        <v>3.8945638021437468E-2</v>
      </c>
      <c r="AQ210" s="167">
        <f t="shared" si="201"/>
        <v>2.8609270944561338E-2</v>
      </c>
      <c r="AR210" s="167">
        <f t="shared" si="201"/>
        <v>5.1092082162606633E-2</v>
      </c>
      <c r="AS210" s="64">
        <f t="shared" si="201"/>
        <v>3.319116759366314E-2</v>
      </c>
      <c r="AT210" s="64">
        <f t="shared" si="201"/>
        <v>8.5692529627774405E-3</v>
      </c>
      <c r="AU210" s="64">
        <f t="shared" si="201"/>
        <v>3.4293375196356335E-2</v>
      </c>
      <c r="AV210" s="64">
        <f t="shared" si="201"/>
        <v>2.7319983946327397E-2</v>
      </c>
      <c r="AW210" s="64">
        <f t="shared" si="201"/>
        <v>1.6273488418882653E-2</v>
      </c>
      <c r="AX210" s="64">
        <f t="shared" si="201"/>
        <v>1.9238689828751099E-3</v>
      </c>
      <c r="AY210" s="64">
        <f t="shared" si="201"/>
        <v>-0.27669607533307583</v>
      </c>
      <c r="AZ210" s="64">
        <f t="shared" si="201"/>
        <v>2.0577517624549957E-2</v>
      </c>
      <c r="BA210" s="64">
        <f t="shared" si="201"/>
        <v>7.373882640307805E-3</v>
      </c>
      <c r="BB210" s="64">
        <f t="shared" si="201"/>
        <v>1.5172341965642433E-2</v>
      </c>
      <c r="BC210" s="64">
        <f t="shared" si="201"/>
        <v>2.559255395101756E-2</v>
      </c>
      <c r="BD210" s="64">
        <f t="shared" si="201"/>
        <v>5.0342720702721611E-2</v>
      </c>
      <c r="BE210" s="64">
        <f t="shared" si="201"/>
        <v>2.5040552394548499E-2</v>
      </c>
      <c r="BF210" s="64" t="e">
        <f t="shared" si="201"/>
        <v>#DIV/0!</v>
      </c>
      <c r="BG210" s="64">
        <f t="shared" si="201"/>
        <v>2.4749873303311798E-2</v>
      </c>
      <c r="BH210" s="64">
        <f t="shared" si="201"/>
        <v>2.7114564891286497E-2</v>
      </c>
    </row>
    <row r="211" spans="1:60" s="36" customFormat="1" hidden="1" x14ac:dyDescent="0.2">
      <c r="A211" s="138">
        <f t="shared" si="197"/>
        <v>36068</v>
      </c>
      <c r="B211" s="190">
        <f t="shared" ref="B211:AG211" si="202">B9/B5-1</f>
        <v>-8.8777757726680173E-3</v>
      </c>
      <c r="C211" s="190">
        <f t="shared" si="202"/>
        <v>1.8187054428675298E-2</v>
      </c>
      <c r="D211" s="167">
        <f t="shared" si="202"/>
        <v>1.7863681039417711E-2</v>
      </c>
      <c r="E211" s="167">
        <f t="shared" si="202"/>
        <v>5.2758084286343987E-3</v>
      </c>
      <c r="F211" s="167" t="e">
        <f t="shared" si="202"/>
        <v>#DIV/0!</v>
      </c>
      <c r="G211" s="167" t="e">
        <f t="shared" si="202"/>
        <v>#DIV/0!</v>
      </c>
      <c r="H211" s="64" t="e">
        <f t="shared" si="202"/>
        <v>#DIV/0!</v>
      </c>
      <c r="I211" s="192" t="e">
        <f t="shared" si="202"/>
        <v>#DIV/0!</v>
      </c>
      <c r="J211" s="64">
        <f t="shared" si="202"/>
        <v>8.723442041092877E-3</v>
      </c>
      <c r="K211" s="64" t="e">
        <f t="shared" si="202"/>
        <v>#DIV/0!</v>
      </c>
      <c r="L211" s="167">
        <f t="shared" si="202"/>
        <v>0.11532687520074703</v>
      </c>
      <c r="M211" s="167">
        <f t="shared" si="202"/>
        <v>2.7957203858336444E-2</v>
      </c>
      <c r="N211" s="167">
        <f t="shared" si="202"/>
        <v>1.8538917134390154E-2</v>
      </c>
      <c r="O211" s="167">
        <f t="shared" si="202"/>
        <v>7.5115258518885231E-3</v>
      </c>
      <c r="P211" s="167">
        <f t="shared" si="202"/>
        <v>7.4607440588276841E-3</v>
      </c>
      <c r="Q211" s="167">
        <f t="shared" si="202"/>
        <v>4.6090057522896188E-3</v>
      </c>
      <c r="R211" s="167">
        <f t="shared" si="202"/>
        <v>1.1848202845753386E-2</v>
      </c>
      <c r="S211" s="167">
        <f t="shared" si="202"/>
        <v>2.1748365973321526E-2</v>
      </c>
      <c r="T211" s="167">
        <f t="shared" si="202"/>
        <v>1.1872660266068813E-2</v>
      </c>
      <c r="U211" s="167">
        <f t="shared" si="202"/>
        <v>1.561362529670296E-2</v>
      </c>
      <c r="V211" s="167">
        <f t="shared" si="202"/>
        <v>1.7096774691094163E-2</v>
      </c>
      <c r="W211" s="167">
        <f t="shared" si="202"/>
        <v>1.8326719214553311E-2</v>
      </c>
      <c r="X211" s="167">
        <f t="shared" si="202"/>
        <v>2.446794994483481E-2</v>
      </c>
      <c r="Y211" s="167">
        <f t="shared" si="202"/>
        <v>2.6554781195514909E-2</v>
      </c>
      <c r="Z211" s="167">
        <f t="shared" si="202"/>
        <v>2.9993361851805789E-2</v>
      </c>
      <c r="AA211" s="167">
        <f t="shared" si="202"/>
        <v>2.1307375183292399E-2</v>
      </c>
      <c r="AB211" s="167">
        <f t="shared" si="202"/>
        <v>1.9189910424326273E-2</v>
      </c>
      <c r="AC211" s="167">
        <f t="shared" si="202"/>
        <v>2.0614519428362232E-2</v>
      </c>
      <c r="AD211" s="167">
        <f t="shared" si="202"/>
        <v>1.530927190366449E-2</v>
      </c>
      <c r="AE211" s="167">
        <f t="shared" si="202"/>
        <v>5.2758084286343987E-3</v>
      </c>
      <c r="AF211" s="167">
        <f t="shared" si="202"/>
        <v>1.2440522120648945E-2</v>
      </c>
      <c r="AG211" s="167">
        <f t="shared" si="202"/>
        <v>1.3595218870834591E-2</v>
      </c>
      <c r="AH211" s="167">
        <f t="shared" ref="AH211:BH211" si="203">AH9/AH5-1</f>
        <v>2.7747581661403675E-3</v>
      </c>
      <c r="AI211" s="167">
        <f t="shared" si="203"/>
        <v>1.6234704547947398E-2</v>
      </c>
      <c r="AJ211" s="167">
        <f t="shared" si="203"/>
        <v>1.3606960630560216E-2</v>
      </c>
      <c r="AK211" s="167">
        <f t="shared" si="203"/>
        <v>1.5466865167443444E-2</v>
      </c>
      <c r="AL211" s="167">
        <f t="shared" si="203"/>
        <v>1.8545242958064145E-2</v>
      </c>
      <c r="AM211" s="167">
        <f t="shared" si="203"/>
        <v>2.4761428864144008E-2</v>
      </c>
      <c r="AN211" s="167">
        <f t="shared" si="203"/>
        <v>2.3517570381590192E-2</v>
      </c>
      <c r="AO211" s="167">
        <f t="shared" si="203"/>
        <v>3.7939830685118414E-2</v>
      </c>
      <c r="AP211" s="167">
        <f t="shared" si="203"/>
        <v>1.807708405438313E-2</v>
      </c>
      <c r="AQ211" s="167">
        <f t="shared" si="203"/>
        <v>2.8345232606040272E-2</v>
      </c>
      <c r="AR211" s="167">
        <f t="shared" si="203"/>
        <v>4.1490569675968869E-2</v>
      </c>
      <c r="AS211" s="64">
        <f t="shared" si="203"/>
        <v>2.4134966288526849E-2</v>
      </c>
      <c r="AT211" s="64">
        <f t="shared" si="203"/>
        <v>2.5588857036456414E-2</v>
      </c>
      <c r="AU211" s="64">
        <f t="shared" si="203"/>
        <v>2.8588166640489021E-2</v>
      </c>
      <c r="AV211" s="64">
        <f t="shared" si="203"/>
        <v>2.1682832487620596E-2</v>
      </c>
      <c r="AW211" s="64">
        <f t="shared" si="203"/>
        <v>9.3473550121125903E-4</v>
      </c>
      <c r="AX211" s="64">
        <f t="shared" si="203"/>
        <v>2.6530688014170245E-4</v>
      </c>
      <c r="AY211" s="64">
        <f t="shared" si="203"/>
        <v>-0.28552945028886334</v>
      </c>
      <c r="AZ211" s="64">
        <f t="shared" si="203"/>
        <v>1.5026258956345906E-2</v>
      </c>
      <c r="BA211" s="64">
        <f t="shared" si="203"/>
        <v>-1.6797151288552747E-2</v>
      </c>
      <c r="BB211" s="64">
        <f t="shared" si="203"/>
        <v>1.3130401533988145E-2</v>
      </c>
      <c r="BC211" s="64">
        <f t="shared" si="203"/>
        <v>1.6775583684544459E-2</v>
      </c>
      <c r="BD211" s="64">
        <f t="shared" si="203"/>
        <v>1.8855564085477727E-2</v>
      </c>
      <c r="BE211" s="64">
        <f t="shared" si="203"/>
        <v>8.4182095113656263E-3</v>
      </c>
      <c r="BF211" s="64" t="e">
        <f t="shared" si="203"/>
        <v>#DIV/0!</v>
      </c>
      <c r="BG211" s="64">
        <f t="shared" si="203"/>
        <v>5.3493602717333832E-3</v>
      </c>
      <c r="BH211" s="64">
        <f t="shared" si="203"/>
        <v>6.277378617949525E-3</v>
      </c>
    </row>
    <row r="212" spans="1:60" s="36" customFormat="1" ht="12" hidden="1" thickBot="1" x14ac:dyDescent="0.25">
      <c r="A212" s="139">
        <f t="shared" si="197"/>
        <v>36159</v>
      </c>
      <c r="B212" s="193">
        <f t="shared" ref="B212:AG212" si="204">B10/B6-1</f>
        <v>-1.114475925125058E-2</v>
      </c>
      <c r="C212" s="193">
        <f t="shared" si="204"/>
        <v>1.4886828182527179E-2</v>
      </c>
      <c r="D212" s="163">
        <f t="shared" si="204"/>
        <v>1.3250691343705157E-2</v>
      </c>
      <c r="E212" s="163">
        <f t="shared" si="204"/>
        <v>1.4830385229545495E-2</v>
      </c>
      <c r="F212" s="163" t="e">
        <f t="shared" si="204"/>
        <v>#DIV/0!</v>
      </c>
      <c r="G212" s="163" t="e">
        <f t="shared" si="204"/>
        <v>#DIV/0!</v>
      </c>
      <c r="H212" s="163" t="e">
        <f t="shared" si="204"/>
        <v>#DIV/0!</v>
      </c>
      <c r="I212" s="195" t="e">
        <f t="shared" si="204"/>
        <v>#DIV/0!</v>
      </c>
      <c r="J212" s="163">
        <f t="shared" si="204"/>
        <v>1.8449986037236021E-2</v>
      </c>
      <c r="K212" s="163" t="e">
        <f t="shared" si="204"/>
        <v>#DIV/0!</v>
      </c>
      <c r="L212" s="163">
        <f t="shared" si="204"/>
        <v>-3.1808939008850401E-2</v>
      </c>
      <c r="M212" s="163">
        <f t="shared" si="204"/>
        <v>7.558047147804281E-4</v>
      </c>
      <c r="N212" s="163">
        <f t="shared" si="204"/>
        <v>-5.5291876448403388E-3</v>
      </c>
      <c r="O212" s="163">
        <f t="shared" si="204"/>
        <v>6.1445539792988058E-3</v>
      </c>
      <c r="P212" s="163">
        <f t="shared" si="204"/>
        <v>5.3126602560864544E-3</v>
      </c>
      <c r="Q212" s="163">
        <f t="shared" si="204"/>
        <v>-1.1626786444625115E-3</v>
      </c>
      <c r="R212" s="163">
        <f t="shared" si="204"/>
        <v>7.0713773709045746E-3</v>
      </c>
      <c r="S212" s="163">
        <f t="shared" si="204"/>
        <v>1.4670345066268853E-2</v>
      </c>
      <c r="T212" s="163">
        <f t="shared" si="204"/>
        <v>1.3149212301074797E-2</v>
      </c>
      <c r="U212" s="163">
        <f t="shared" si="204"/>
        <v>1.117558928455642E-2</v>
      </c>
      <c r="V212" s="163">
        <f t="shared" si="204"/>
        <v>3.1506582751465784E-2</v>
      </c>
      <c r="W212" s="163">
        <f t="shared" si="204"/>
        <v>1.3625389716448444E-2</v>
      </c>
      <c r="X212" s="163">
        <f t="shared" si="204"/>
        <v>1.7003147444188293E-2</v>
      </c>
      <c r="Y212" s="163">
        <f t="shared" si="204"/>
        <v>3.1152739402911855E-2</v>
      </c>
      <c r="Z212" s="163">
        <f t="shared" si="204"/>
        <v>4.8173090907646987E-2</v>
      </c>
      <c r="AA212" s="163">
        <f t="shared" si="204"/>
        <v>1.3270175125135175E-3</v>
      </c>
      <c r="AB212" s="163">
        <f t="shared" si="204"/>
        <v>2.0459240806146584E-2</v>
      </c>
      <c r="AC212" s="163">
        <f t="shared" si="204"/>
        <v>1.3145447756921502E-2</v>
      </c>
      <c r="AD212" s="163">
        <f t="shared" si="204"/>
        <v>4.3333571754600175E-3</v>
      </c>
      <c r="AE212" s="163">
        <f t="shared" si="204"/>
        <v>1.4830385229545495E-2</v>
      </c>
      <c r="AF212" s="163">
        <f t="shared" si="204"/>
        <v>2.2388344654000747E-2</v>
      </c>
      <c r="AG212" s="163">
        <f t="shared" si="204"/>
        <v>3.8769151475760211E-2</v>
      </c>
      <c r="AH212" s="163">
        <f t="shared" ref="AH212:BH212" si="205">AH10/AH6-1</f>
        <v>9.5100401071541718E-3</v>
      </c>
      <c r="AI212" s="163">
        <f t="shared" si="205"/>
        <v>1.3903337692544371E-2</v>
      </c>
      <c r="AJ212" s="163">
        <f t="shared" si="205"/>
        <v>1.3590077972462256E-2</v>
      </c>
      <c r="AK212" s="163">
        <f t="shared" si="205"/>
        <v>1.871077245257613E-2</v>
      </c>
      <c r="AL212" s="163">
        <f t="shared" si="205"/>
        <v>1.001774596107663E-2</v>
      </c>
      <c r="AM212" s="163">
        <f t="shared" si="205"/>
        <v>2.1506760931595759E-2</v>
      </c>
      <c r="AN212" s="163">
        <f t="shared" si="205"/>
        <v>-2.9752466582759207E-2</v>
      </c>
      <c r="AO212" s="163">
        <f t="shared" si="205"/>
        <v>-7.7610733126767584E-2</v>
      </c>
      <c r="AP212" s="163">
        <f t="shared" si="205"/>
        <v>-8.4079339613816195E-3</v>
      </c>
      <c r="AQ212" s="163">
        <f t="shared" si="205"/>
        <v>2.947434688977868E-2</v>
      </c>
      <c r="AR212" s="163">
        <f t="shared" si="205"/>
        <v>4.4363696858915169E-2</v>
      </c>
      <c r="AS212" s="163">
        <f t="shared" si="205"/>
        <v>3.1315598890745422E-2</v>
      </c>
      <c r="AT212" s="163">
        <f t="shared" si="205"/>
        <v>2.7303725923834676E-2</v>
      </c>
      <c r="AU212" s="163">
        <f t="shared" si="205"/>
        <v>1.8614423352304899E-2</v>
      </c>
      <c r="AV212" s="163">
        <f t="shared" si="205"/>
        <v>2.9650779628501045E-2</v>
      </c>
      <c r="AW212" s="163">
        <f t="shared" si="205"/>
        <v>7.8464777212148284E-3</v>
      </c>
      <c r="AX212" s="163">
        <f t="shared" si="205"/>
        <v>1.3304515728681743E-2</v>
      </c>
      <c r="AY212" s="163">
        <f t="shared" si="205"/>
        <v>-0.29288047633451808</v>
      </c>
      <c r="AZ212" s="163">
        <f t="shared" si="205"/>
        <v>2.6129775326354077E-2</v>
      </c>
      <c r="BA212" s="163">
        <f t="shared" si="205"/>
        <v>6.0095390126069015E-2</v>
      </c>
      <c r="BB212" s="163">
        <f t="shared" si="205"/>
        <v>6.6656064293355577E-3</v>
      </c>
      <c r="BC212" s="163">
        <f t="shared" si="205"/>
        <v>9.6868507312126706E-3</v>
      </c>
      <c r="BD212" s="163">
        <f t="shared" si="205"/>
        <v>4.5525024247382806E-2</v>
      </c>
      <c r="BE212" s="163">
        <f t="shared" si="205"/>
        <v>2.2393625030532771E-2</v>
      </c>
      <c r="BF212" s="163" t="e">
        <f t="shared" si="205"/>
        <v>#DIV/0!</v>
      </c>
      <c r="BG212" s="163">
        <f t="shared" si="205"/>
        <v>2.0102678858739287E-2</v>
      </c>
      <c r="BH212" s="163">
        <f t="shared" si="205"/>
        <v>3.0396523204158976E-2</v>
      </c>
    </row>
    <row r="213" spans="1:60" s="36" customFormat="1" hidden="1" x14ac:dyDescent="0.2">
      <c r="A213" s="138">
        <f t="shared" si="197"/>
        <v>36249</v>
      </c>
      <c r="B213" s="190">
        <f t="shared" ref="B213:AG213" si="206">B11/B7-1</f>
        <v>1.6343530174633303E-2</v>
      </c>
      <c r="C213" s="190">
        <f t="shared" si="206"/>
        <v>1.6655537320108493E-2</v>
      </c>
      <c r="D213" s="167">
        <f t="shared" si="206"/>
        <v>9.8669310659518228E-3</v>
      </c>
      <c r="E213" s="167">
        <f t="shared" si="206"/>
        <v>9.2487083359324984E-3</v>
      </c>
      <c r="F213" s="167">
        <f t="shared" si="206"/>
        <v>2.0736101935967088E-2</v>
      </c>
      <c r="G213" s="167">
        <f t="shared" si="206"/>
        <v>2.1229246426422543E-2</v>
      </c>
      <c r="H213" s="64">
        <f t="shared" si="206"/>
        <v>1.9259534171536918E-2</v>
      </c>
      <c r="I213" s="192">
        <f t="shared" si="206"/>
        <v>1.6188140599225465E-2</v>
      </c>
      <c r="J213" s="64">
        <f t="shared" si="206"/>
        <v>1.6838892904262881E-2</v>
      </c>
      <c r="K213" s="64">
        <f t="shared" si="206"/>
        <v>2.1467614891890197E-2</v>
      </c>
      <c r="L213" s="167">
        <f t="shared" si="206"/>
        <v>0.106903842298947</v>
      </c>
      <c r="M213" s="167">
        <f t="shared" si="206"/>
        <v>2.7314727579648812E-2</v>
      </c>
      <c r="N213" s="167">
        <f t="shared" si="206"/>
        <v>2.0476746791397993E-3</v>
      </c>
      <c r="O213" s="167">
        <f t="shared" si="206"/>
        <v>1.0077322346437878E-2</v>
      </c>
      <c r="P213" s="167">
        <f t="shared" si="206"/>
        <v>1.3878913164392825E-2</v>
      </c>
      <c r="Q213" s="167">
        <f t="shared" si="206"/>
        <v>1.3890909549996833E-2</v>
      </c>
      <c r="R213" s="167">
        <f t="shared" si="206"/>
        <v>1.8563982842177751E-2</v>
      </c>
      <c r="S213" s="167">
        <f t="shared" si="206"/>
        <v>4.1634427850842926E-3</v>
      </c>
      <c r="T213" s="167">
        <f t="shared" si="206"/>
        <v>1.4474000013062538E-2</v>
      </c>
      <c r="U213" s="167">
        <f t="shared" si="206"/>
        <v>9.3005791775715441E-3</v>
      </c>
      <c r="V213" s="167">
        <f t="shared" si="206"/>
        <v>4.2549240146037004E-3</v>
      </c>
      <c r="W213" s="167">
        <f t="shared" si="206"/>
        <v>6.3810588661161738E-3</v>
      </c>
      <c r="X213" s="167">
        <f t="shared" si="206"/>
        <v>8.1241257323940719E-3</v>
      </c>
      <c r="Y213" s="167">
        <f t="shared" si="206"/>
        <v>-2.6504322415997761E-3</v>
      </c>
      <c r="Z213" s="167">
        <f t="shared" si="206"/>
        <v>-3.8371807738318831E-3</v>
      </c>
      <c r="AA213" s="167">
        <f t="shared" si="206"/>
        <v>9.9009815807460377E-4</v>
      </c>
      <c r="AB213" s="167">
        <f t="shared" si="206"/>
        <v>1.780744417070812E-2</v>
      </c>
      <c r="AC213" s="167">
        <f t="shared" si="206"/>
        <v>1.9255054373819913E-2</v>
      </c>
      <c r="AD213" s="167">
        <f t="shared" si="206"/>
        <v>1.5166544288845563E-2</v>
      </c>
      <c r="AE213" s="167">
        <f t="shared" si="206"/>
        <v>9.2487083359324984E-3</v>
      </c>
      <c r="AF213" s="167">
        <f t="shared" si="206"/>
        <v>2.1641203122717556E-2</v>
      </c>
      <c r="AG213" s="167">
        <f t="shared" si="206"/>
        <v>2.2240345822274188E-2</v>
      </c>
      <c r="AH213" s="167">
        <f t="shared" ref="AH213:BH213" si="207">AH11/AH7-1</f>
        <v>5.2586542901715827E-3</v>
      </c>
      <c r="AI213" s="167">
        <f t="shared" si="207"/>
        <v>7.4562912645115276E-3</v>
      </c>
      <c r="AJ213" s="167">
        <f t="shared" si="207"/>
        <v>1.8436606040231895E-2</v>
      </c>
      <c r="AK213" s="167">
        <f t="shared" si="207"/>
        <v>1.6746013842457996E-2</v>
      </c>
      <c r="AL213" s="167">
        <f t="shared" si="207"/>
        <v>-2.0205533409837217E-3</v>
      </c>
      <c r="AM213" s="167">
        <f t="shared" si="207"/>
        <v>2.1192474362893066E-2</v>
      </c>
      <c r="AN213" s="167">
        <f t="shared" si="207"/>
        <v>2.3148377759738548E-2</v>
      </c>
      <c r="AO213" s="167">
        <f t="shared" si="207"/>
        <v>3.8564640830281993E-2</v>
      </c>
      <c r="AP213" s="167">
        <f t="shared" si="207"/>
        <v>1.8440442710883076E-2</v>
      </c>
      <c r="AQ213" s="167">
        <f t="shared" si="207"/>
        <v>2.6005258683603705E-2</v>
      </c>
      <c r="AR213" s="167">
        <f t="shared" si="207"/>
        <v>4.5492702520319339E-2</v>
      </c>
      <c r="AS213" s="64">
        <f t="shared" si="207"/>
        <v>5.5388438283545227E-2</v>
      </c>
      <c r="AT213" s="64">
        <f t="shared" si="207"/>
        <v>4.3907914299227357E-2</v>
      </c>
      <c r="AU213" s="64">
        <f t="shared" si="207"/>
        <v>2.4629488032952063E-2</v>
      </c>
      <c r="AV213" s="64">
        <f t="shared" si="207"/>
        <v>3.7182275760425432E-2</v>
      </c>
      <c r="AW213" s="64">
        <f t="shared" si="207"/>
        <v>1.1084568719984311E-2</v>
      </c>
      <c r="AX213" s="64">
        <f t="shared" si="207"/>
        <v>-7.0378594924591642E-3</v>
      </c>
      <c r="AY213" s="64">
        <f t="shared" si="207"/>
        <v>1.7073920864907111E-2</v>
      </c>
      <c r="AZ213" s="64">
        <f t="shared" si="207"/>
        <v>1.834580592119206E-2</v>
      </c>
      <c r="BA213" s="64">
        <f t="shared" si="207"/>
        <v>1.4989180611481467E-2</v>
      </c>
      <c r="BB213" s="64">
        <f t="shared" si="207"/>
        <v>2.1703525051131711E-2</v>
      </c>
      <c r="BC213" s="64">
        <f t="shared" si="207"/>
        <v>1.5882675697251658E-2</v>
      </c>
      <c r="BD213" s="64">
        <f t="shared" si="207"/>
        <v>3.1116531776386624E-2</v>
      </c>
      <c r="BE213" s="64">
        <f t="shared" si="207"/>
        <v>6.8144493379307391E-4</v>
      </c>
      <c r="BF213" s="64" t="e">
        <f t="shared" si="207"/>
        <v>#DIV/0!</v>
      </c>
      <c r="BG213" s="64">
        <f t="shared" si="207"/>
        <v>1.8060387007252432E-2</v>
      </c>
      <c r="BH213" s="64">
        <f t="shared" si="207"/>
        <v>1.7856213473795179E-2</v>
      </c>
    </row>
    <row r="214" spans="1:60" s="36" customFormat="1" hidden="1" x14ac:dyDescent="0.2">
      <c r="A214" s="138">
        <f t="shared" si="197"/>
        <v>36341</v>
      </c>
      <c r="B214" s="16">
        <f t="shared" ref="B214:AG214" si="208">B12/B8-1</f>
        <v>1.8109100493161723E-2</v>
      </c>
      <c r="C214" s="16">
        <f t="shared" si="208"/>
        <v>1.8194709804096432E-2</v>
      </c>
      <c r="D214" s="6">
        <f t="shared" si="208"/>
        <v>1.7718093068453511E-2</v>
      </c>
      <c r="E214" s="6">
        <f t="shared" si="208"/>
        <v>1.190836579111787E-2</v>
      </c>
      <c r="F214" s="6">
        <f t="shared" si="208"/>
        <v>2.0387509709350216E-2</v>
      </c>
      <c r="G214" s="6">
        <f t="shared" si="208"/>
        <v>2.0430917236663682E-2</v>
      </c>
      <c r="H214" s="7">
        <f t="shared" si="208"/>
        <v>3.0696442719445827E-2</v>
      </c>
      <c r="I214" s="20">
        <f t="shared" si="208"/>
        <v>1.8468229156646032E-2</v>
      </c>
      <c r="J214" s="7">
        <f t="shared" si="208"/>
        <v>1.3895453843025374E-2</v>
      </c>
      <c r="K214" s="7">
        <f t="shared" si="208"/>
        <v>2.1188227002497895E-2</v>
      </c>
      <c r="L214" s="6">
        <f t="shared" si="208"/>
        <v>1.0172048075069107E-2</v>
      </c>
      <c r="M214" s="6">
        <f t="shared" si="208"/>
        <v>4.7692496365523862E-2</v>
      </c>
      <c r="N214" s="6">
        <f t="shared" si="208"/>
        <v>1.138002888049483E-2</v>
      </c>
      <c r="O214" s="6">
        <f t="shared" si="208"/>
        <v>1.7134736540960205E-2</v>
      </c>
      <c r="P214" s="6">
        <f t="shared" si="208"/>
        <v>1.2821982832675882E-2</v>
      </c>
      <c r="Q214" s="6">
        <f t="shared" si="208"/>
        <v>1.5464433612256245E-2</v>
      </c>
      <c r="R214" s="6">
        <f t="shared" si="208"/>
        <v>1.1629597293564498E-2</v>
      </c>
      <c r="S214" s="6">
        <f t="shared" si="208"/>
        <v>1.1715301841374259E-2</v>
      </c>
      <c r="T214" s="6">
        <f t="shared" si="208"/>
        <v>1.3096298191488387E-2</v>
      </c>
      <c r="U214" s="6">
        <f t="shared" si="208"/>
        <v>6.5881794953401851E-3</v>
      </c>
      <c r="V214" s="6">
        <f t="shared" si="208"/>
        <v>4.3765859752597391E-2</v>
      </c>
      <c r="W214" s="6">
        <f t="shared" si="208"/>
        <v>8.7144513786272526E-3</v>
      </c>
      <c r="X214" s="6">
        <f t="shared" si="208"/>
        <v>1.6354014562911523E-2</v>
      </c>
      <c r="Y214" s="6">
        <f t="shared" si="208"/>
        <v>2.5218224217780083E-2</v>
      </c>
      <c r="Z214" s="6">
        <f t="shared" si="208"/>
        <v>2.714371789183545E-2</v>
      </c>
      <c r="AA214" s="6">
        <f t="shared" si="208"/>
        <v>2.5775747743754351E-2</v>
      </c>
      <c r="AB214" s="6">
        <f t="shared" si="208"/>
        <v>1.6442998470725723E-2</v>
      </c>
      <c r="AC214" s="6">
        <f t="shared" si="208"/>
        <v>1.4509212211501588E-2</v>
      </c>
      <c r="AD214" s="6">
        <f t="shared" si="208"/>
        <v>2.8965782699038156E-2</v>
      </c>
      <c r="AE214" s="6">
        <f t="shared" si="208"/>
        <v>1.190836579111787E-2</v>
      </c>
      <c r="AF214" s="6">
        <f t="shared" si="208"/>
        <v>2.2447146349108715E-2</v>
      </c>
      <c r="AG214" s="6">
        <f t="shared" si="208"/>
        <v>2.3850336456829435E-2</v>
      </c>
      <c r="AH214" s="6">
        <f t="shared" ref="AH214:BH214" si="209">AH12/AH8-1</f>
        <v>8.3245842033226047E-3</v>
      </c>
      <c r="AI214" s="6">
        <f t="shared" si="209"/>
        <v>1.5935756810289581E-2</v>
      </c>
      <c r="AJ214" s="6">
        <f t="shared" si="209"/>
        <v>2.2314491546557402E-2</v>
      </c>
      <c r="AK214" s="6">
        <f t="shared" si="209"/>
        <v>1.8508492779092389E-2</v>
      </c>
      <c r="AL214" s="6">
        <f t="shared" si="209"/>
        <v>1.3139293166942734E-2</v>
      </c>
      <c r="AM214" s="6">
        <f t="shared" si="209"/>
        <v>1.5159019642175364E-2</v>
      </c>
      <c r="AN214" s="6">
        <f t="shared" si="209"/>
        <v>1.0324653563409614E-2</v>
      </c>
      <c r="AO214" s="6">
        <f t="shared" si="209"/>
        <v>1.7381413532686851E-2</v>
      </c>
      <c r="AP214" s="6">
        <f t="shared" si="209"/>
        <v>8.7153977816805117E-3</v>
      </c>
      <c r="AQ214" s="6">
        <f t="shared" si="209"/>
        <v>9.4592263737569571E-3</v>
      </c>
      <c r="AR214" s="6">
        <f t="shared" si="209"/>
        <v>4.2055794057661133E-2</v>
      </c>
      <c r="AS214" s="7">
        <f t="shared" si="209"/>
        <v>2.9046344588497197E-2</v>
      </c>
      <c r="AT214" s="7">
        <f t="shared" si="209"/>
        <v>4.0660810586322427E-2</v>
      </c>
      <c r="AU214" s="7">
        <f t="shared" si="209"/>
        <v>2.8092106728931032E-2</v>
      </c>
      <c r="AV214" s="7">
        <f t="shared" si="209"/>
        <v>2.7137260946734187E-2</v>
      </c>
      <c r="AW214" s="7">
        <f t="shared" si="209"/>
        <v>4.9851478830214013E-3</v>
      </c>
      <c r="AX214" s="7">
        <f t="shared" si="209"/>
        <v>2.2711472951197242E-2</v>
      </c>
      <c r="AY214" s="7">
        <f t="shared" si="209"/>
        <v>2.4537919323456281E-2</v>
      </c>
      <c r="AZ214" s="7">
        <f t="shared" si="209"/>
        <v>2.5063199010662451E-2</v>
      </c>
      <c r="BA214" s="7">
        <f t="shared" si="209"/>
        <v>1.8014783153580183E-2</v>
      </c>
      <c r="BB214" s="7">
        <f t="shared" si="209"/>
        <v>1.2899505516299037E-2</v>
      </c>
      <c r="BC214" s="7">
        <f t="shared" si="209"/>
        <v>1.2453106442658735E-2</v>
      </c>
      <c r="BD214" s="7">
        <f t="shared" si="209"/>
        <v>3.6433123821919544E-2</v>
      </c>
      <c r="BE214" s="7">
        <f t="shared" si="209"/>
        <v>-5.694621934603239E-4</v>
      </c>
      <c r="BF214" s="7" t="e">
        <f t="shared" si="209"/>
        <v>#DIV/0!</v>
      </c>
      <c r="BG214" s="7">
        <f t="shared" si="209"/>
        <v>1.4714097574835661E-2</v>
      </c>
      <c r="BH214" s="7">
        <f t="shared" si="209"/>
        <v>1.3033167143528424E-2</v>
      </c>
    </row>
    <row r="215" spans="1:60" s="36" customFormat="1" hidden="1" x14ac:dyDescent="0.2">
      <c r="A215" s="138">
        <f t="shared" si="197"/>
        <v>36433</v>
      </c>
      <c r="B215" s="16">
        <f t="shared" ref="B215:AG215" si="210">B13/B9-1</f>
        <v>1.2670412578931867E-2</v>
      </c>
      <c r="C215" s="16">
        <f t="shared" si="210"/>
        <v>1.3709840911260818E-2</v>
      </c>
      <c r="D215" s="6">
        <f t="shared" si="210"/>
        <v>1.0363283371984666E-2</v>
      </c>
      <c r="E215" s="6">
        <f t="shared" si="210"/>
        <v>1.4722318591778416E-2</v>
      </c>
      <c r="F215" s="6">
        <f t="shared" si="210"/>
        <v>1.4809456326432269E-2</v>
      </c>
      <c r="G215" s="6">
        <f t="shared" si="210"/>
        <v>1.6339577013988915E-2</v>
      </c>
      <c r="H215" s="7">
        <f t="shared" si="210"/>
        <v>-9.089503344256511E-3</v>
      </c>
      <c r="I215" s="20">
        <f t="shared" si="210"/>
        <v>1.2823385806707721E-2</v>
      </c>
      <c r="J215" s="7">
        <f t="shared" si="210"/>
        <v>1.0350131881093017E-2</v>
      </c>
      <c r="K215" s="7">
        <f t="shared" si="210"/>
        <v>1.7005705097491663E-2</v>
      </c>
      <c r="L215" s="6">
        <f t="shared" si="210"/>
        <v>2.2328273461875492E-2</v>
      </c>
      <c r="M215" s="6">
        <f t="shared" si="210"/>
        <v>1.4677744537378246E-2</v>
      </c>
      <c r="N215" s="6">
        <f t="shared" si="210"/>
        <v>1.9241510628766889E-3</v>
      </c>
      <c r="O215" s="6">
        <f t="shared" si="210"/>
        <v>1.6288140598373468E-2</v>
      </c>
      <c r="P215" s="6">
        <f t="shared" si="210"/>
        <v>8.9247495718092207E-3</v>
      </c>
      <c r="Q215" s="6">
        <f t="shared" si="210"/>
        <v>9.4039805631531692E-3</v>
      </c>
      <c r="R215" s="6">
        <f t="shared" si="210"/>
        <v>1.5297754011722953E-2</v>
      </c>
      <c r="S215" s="6">
        <f t="shared" si="210"/>
        <v>7.0003133318827793E-3</v>
      </c>
      <c r="T215" s="6">
        <f t="shared" si="210"/>
        <v>1.1991778526076136E-2</v>
      </c>
      <c r="U215" s="6">
        <f t="shared" si="210"/>
        <v>9.2004645350223235E-3</v>
      </c>
      <c r="V215" s="6">
        <f t="shared" si="210"/>
        <v>3.1154376855269117E-2</v>
      </c>
      <c r="W215" s="6">
        <f t="shared" si="210"/>
        <v>3.1106354401748693E-3</v>
      </c>
      <c r="X215" s="6">
        <f t="shared" si="210"/>
        <v>2.3301619116369299E-3</v>
      </c>
      <c r="Y215" s="6">
        <f t="shared" si="210"/>
        <v>-1.3805966962947003E-2</v>
      </c>
      <c r="Z215" s="6">
        <f t="shared" si="210"/>
        <v>-2.5753055142420767E-2</v>
      </c>
      <c r="AA215" s="6">
        <f t="shared" si="210"/>
        <v>1.1966667259160957E-2</v>
      </c>
      <c r="AB215" s="6">
        <f t="shared" si="210"/>
        <v>1.5170992052025323E-2</v>
      </c>
      <c r="AC215" s="6">
        <f t="shared" si="210"/>
        <v>3.8610657336300314E-2</v>
      </c>
      <c r="AD215" s="6">
        <f t="shared" si="210"/>
        <v>3.3847439014309533E-3</v>
      </c>
      <c r="AE215" s="6">
        <f t="shared" si="210"/>
        <v>1.4722318591778416E-2</v>
      </c>
      <c r="AF215" s="6">
        <f t="shared" si="210"/>
        <v>2.5509342926995693E-2</v>
      </c>
      <c r="AG215" s="6">
        <f t="shared" si="210"/>
        <v>2.9180602772989284E-2</v>
      </c>
      <c r="AH215" s="6">
        <f t="shared" ref="AH215:BH215" si="211">AH13/AH9-1</f>
        <v>1.0976566842910263E-2</v>
      </c>
      <c r="AI215" s="6">
        <f t="shared" si="211"/>
        <v>1.1052928604330159E-2</v>
      </c>
      <c r="AJ215" s="6">
        <f t="shared" si="211"/>
        <v>1.5483185064952609E-2</v>
      </c>
      <c r="AK215" s="6">
        <f t="shared" si="211"/>
        <v>1.7864508510621047E-2</v>
      </c>
      <c r="AL215" s="6">
        <f t="shared" si="211"/>
        <v>4.8506221226454205E-3</v>
      </c>
      <c r="AM215" s="6">
        <f t="shared" si="211"/>
        <v>1.4654243963921898E-2</v>
      </c>
      <c r="AN215" s="6">
        <f t="shared" si="211"/>
        <v>3.8165126110956127E-3</v>
      </c>
      <c r="AO215" s="6">
        <f t="shared" si="211"/>
        <v>1.4888381807474094E-2</v>
      </c>
      <c r="AP215" s="6">
        <f t="shared" si="211"/>
        <v>3.0594056787025536E-4</v>
      </c>
      <c r="AQ215" s="6">
        <f t="shared" si="211"/>
        <v>1.1527010824983641E-2</v>
      </c>
      <c r="AR215" s="6">
        <f t="shared" si="211"/>
        <v>4.2991569118540518E-2</v>
      </c>
      <c r="AS215" s="7">
        <f t="shared" si="211"/>
        <v>2.229003185919276E-2</v>
      </c>
      <c r="AT215" s="7">
        <f t="shared" si="211"/>
        <v>2.6796191001601022E-2</v>
      </c>
      <c r="AU215" s="7">
        <f t="shared" si="211"/>
        <v>3.1070068148429275E-2</v>
      </c>
      <c r="AV215" s="7">
        <f t="shared" si="211"/>
        <v>2.7426502372653649E-2</v>
      </c>
      <c r="AW215" s="7">
        <f t="shared" si="211"/>
        <v>1.4294081506461387E-2</v>
      </c>
      <c r="AX215" s="7">
        <f t="shared" si="211"/>
        <v>1.334218275864818E-2</v>
      </c>
      <c r="AY215" s="7">
        <f t="shared" si="211"/>
        <v>5.0196122303918234E-3</v>
      </c>
      <c r="AZ215" s="7">
        <f t="shared" si="211"/>
        <v>2.351941968899407E-2</v>
      </c>
      <c r="BA215" s="7">
        <f t="shared" si="211"/>
        <v>1.7817335298756731E-2</v>
      </c>
      <c r="BB215" s="7">
        <f t="shared" si="211"/>
        <v>1.0903954010581529E-2</v>
      </c>
      <c r="BC215" s="7">
        <f t="shared" si="211"/>
        <v>5.3192661101360006E-3</v>
      </c>
      <c r="BD215" s="7">
        <f t="shared" si="211"/>
        <v>3.3772490382489417E-2</v>
      </c>
      <c r="BE215" s="7">
        <f t="shared" si="211"/>
        <v>8.5968570419647783E-4</v>
      </c>
      <c r="BF215" s="7" t="e">
        <f t="shared" si="211"/>
        <v>#DIV/0!</v>
      </c>
      <c r="BG215" s="7">
        <f t="shared" si="211"/>
        <v>1.0521131353261381E-2</v>
      </c>
      <c r="BH215" s="7">
        <f t="shared" si="211"/>
        <v>1.2008827347443907E-2</v>
      </c>
    </row>
    <row r="216" spans="1:60" s="35" customFormat="1" ht="12" hidden="1" thickBot="1" x14ac:dyDescent="0.25">
      <c r="A216" s="139">
        <f t="shared" si="197"/>
        <v>36524</v>
      </c>
      <c r="B216" s="14">
        <f t="shared" ref="B216:AG216" si="212">B14/B10-1</f>
        <v>1.2898153103782617E-2</v>
      </c>
      <c r="C216" s="14">
        <f t="shared" si="212"/>
        <v>1.5123913266412936E-2</v>
      </c>
      <c r="D216" s="22">
        <f t="shared" si="212"/>
        <v>1.5940822494146856E-2</v>
      </c>
      <c r="E216" s="22">
        <f t="shared" si="212"/>
        <v>1.7251591246305154E-2</v>
      </c>
      <c r="F216" s="22">
        <f t="shared" si="212"/>
        <v>1.3055527476709461E-2</v>
      </c>
      <c r="G216" s="22">
        <f t="shared" si="212"/>
        <v>1.612555244160685E-2</v>
      </c>
      <c r="H216" s="22">
        <f t="shared" si="212"/>
        <v>-2.9177441446669228E-2</v>
      </c>
      <c r="I216" s="23">
        <f t="shared" si="212"/>
        <v>1.3296089518768595E-2</v>
      </c>
      <c r="J216" s="22">
        <f t="shared" si="212"/>
        <v>7.0918622920719265E-3</v>
      </c>
      <c r="K216" s="22">
        <f t="shared" si="212"/>
        <v>1.7194626990761908E-2</v>
      </c>
      <c r="L216" s="22">
        <f t="shared" si="212"/>
        <v>-4.4411836001747362E-2</v>
      </c>
      <c r="M216" s="22">
        <f t="shared" si="212"/>
        <v>4.4347308907875194E-2</v>
      </c>
      <c r="N216" s="22">
        <f t="shared" si="212"/>
        <v>8.6350901007539171E-3</v>
      </c>
      <c r="O216" s="22">
        <f t="shared" si="212"/>
        <v>1.7603888996306161E-2</v>
      </c>
      <c r="P216" s="22">
        <f t="shared" si="212"/>
        <v>1.1005536333327903E-2</v>
      </c>
      <c r="Q216" s="22">
        <f t="shared" si="212"/>
        <v>-1.2444753089230765E-2</v>
      </c>
      <c r="R216" s="22">
        <f t="shared" si="212"/>
        <v>2.1301472691441337E-2</v>
      </c>
      <c r="S216" s="22">
        <f t="shared" si="212"/>
        <v>2.443841944846703E-3</v>
      </c>
      <c r="T216" s="22">
        <f t="shared" si="212"/>
        <v>1.5418417145254715E-2</v>
      </c>
      <c r="U216" s="22">
        <f t="shared" si="212"/>
        <v>1.0782799872503857E-2</v>
      </c>
      <c r="V216" s="22">
        <f t="shared" si="212"/>
        <v>4.7420422347599134E-2</v>
      </c>
      <c r="W216" s="22">
        <f t="shared" si="212"/>
        <v>1.0328327388008818E-2</v>
      </c>
      <c r="X216" s="22">
        <f t="shared" si="212"/>
        <v>7.8669482899944576E-3</v>
      </c>
      <c r="Y216" s="22">
        <f t="shared" si="212"/>
        <v>-9.5397738264624277E-4</v>
      </c>
      <c r="Z216" s="22">
        <f t="shared" si="212"/>
        <v>-1.1059458336494021E-2</v>
      </c>
      <c r="AA216" s="22">
        <f t="shared" si="212"/>
        <v>2.3248745232790746E-2</v>
      </c>
      <c r="AB216" s="22">
        <f t="shared" si="212"/>
        <v>2.0752397981857573E-2</v>
      </c>
      <c r="AC216" s="22">
        <f t="shared" si="212"/>
        <v>2.6941525611109629E-2</v>
      </c>
      <c r="AD216" s="22">
        <f t="shared" si="212"/>
        <v>2.439681817220074E-2</v>
      </c>
      <c r="AE216" s="22">
        <f t="shared" si="212"/>
        <v>1.7251591246305154E-2</v>
      </c>
      <c r="AF216" s="22">
        <f t="shared" si="212"/>
        <v>3.7272441414066604E-2</v>
      </c>
      <c r="AG216" s="22">
        <f t="shared" si="212"/>
        <v>3.2140813856222694E-2</v>
      </c>
      <c r="AH216" s="22">
        <f t="shared" ref="AH216:BH216" si="213">AH14/AH10-1</f>
        <v>1.2325767901124163E-2</v>
      </c>
      <c r="AI216" s="22">
        <f t="shared" si="213"/>
        <v>1.3559760926797004E-2</v>
      </c>
      <c r="AJ216" s="22">
        <f t="shared" si="213"/>
        <v>1.4734670667649885E-2</v>
      </c>
      <c r="AK216" s="22">
        <f t="shared" si="213"/>
        <v>1.7335867958328199E-2</v>
      </c>
      <c r="AL216" s="22">
        <f t="shared" si="213"/>
        <v>1.3396882663557985E-2</v>
      </c>
      <c r="AM216" s="22">
        <f t="shared" si="213"/>
        <v>1.7420276721280548E-2</v>
      </c>
      <c r="AN216" s="22">
        <f t="shared" si="213"/>
        <v>7.2691248630321059E-3</v>
      </c>
      <c r="AO216" s="22">
        <f t="shared" si="213"/>
        <v>1.7662183206869964E-2</v>
      </c>
      <c r="AP216" s="22">
        <f t="shared" si="213"/>
        <v>3.348491935112996E-3</v>
      </c>
      <c r="AQ216" s="22">
        <f t="shared" si="213"/>
        <v>4.0394529303007243E-3</v>
      </c>
      <c r="AR216" s="22">
        <f t="shared" si="213"/>
        <v>3.9364276178018631E-2</v>
      </c>
      <c r="AS216" s="22">
        <f t="shared" si="213"/>
        <v>2.3081607746499921E-2</v>
      </c>
      <c r="AT216" s="22">
        <f t="shared" si="213"/>
        <v>3.0173839234008071E-2</v>
      </c>
      <c r="AU216" s="22">
        <f t="shared" si="213"/>
        <v>3.1551392500803077E-2</v>
      </c>
      <c r="AV216" s="22">
        <f t="shared" si="213"/>
        <v>1.9060149563728146E-2</v>
      </c>
      <c r="AW216" s="22">
        <f t="shared" si="213"/>
        <v>1.6534837206772623E-2</v>
      </c>
      <c r="AX216" s="22">
        <f t="shared" si="213"/>
        <v>2.1731500816032812E-2</v>
      </c>
      <c r="AY216" s="22">
        <f t="shared" si="213"/>
        <v>-2.4215539815568565E-3</v>
      </c>
      <c r="AZ216" s="22">
        <f t="shared" si="213"/>
        <v>1.1990611178668509E-2</v>
      </c>
      <c r="BA216" s="22">
        <f t="shared" si="213"/>
        <v>1.7177889639071076E-2</v>
      </c>
      <c r="BB216" s="22">
        <f t="shared" si="213"/>
        <v>7.6971214604302229E-3</v>
      </c>
      <c r="BC216" s="22">
        <f t="shared" si="213"/>
        <v>5.780357539460157E-3</v>
      </c>
      <c r="BD216" s="22">
        <f t="shared" si="213"/>
        <v>3.4879921344668219E-2</v>
      </c>
      <c r="BE216" s="22">
        <f t="shared" si="213"/>
        <v>-7.4743063234405938E-5</v>
      </c>
      <c r="BF216" s="22" t="e">
        <f t="shared" si="213"/>
        <v>#DIV/0!</v>
      </c>
      <c r="BG216" s="22">
        <f t="shared" si="213"/>
        <v>1.0907282654028183E-2</v>
      </c>
      <c r="BH216" s="22">
        <f t="shared" si="213"/>
        <v>1.1975506779865253E-2</v>
      </c>
    </row>
    <row r="217" spans="1:60" s="36" customFormat="1" hidden="1" x14ac:dyDescent="0.2">
      <c r="A217" s="140">
        <f t="shared" si="197"/>
        <v>36615</v>
      </c>
      <c r="B217" s="15">
        <f t="shared" ref="B217:AG217" si="214">B15/B11-1</f>
        <v>2.339617041378883E-2</v>
      </c>
      <c r="C217" s="15">
        <f t="shared" si="214"/>
        <v>2.342187937834983E-2</v>
      </c>
      <c r="D217" s="5">
        <f t="shared" si="214"/>
        <v>1.9477231225937919E-2</v>
      </c>
      <c r="E217" s="5">
        <f t="shared" si="214"/>
        <v>2.7234012474235181E-2</v>
      </c>
      <c r="F217" s="5">
        <f t="shared" si="214"/>
        <v>2.6068928559857429E-2</v>
      </c>
      <c r="G217" s="5">
        <f t="shared" si="214"/>
        <v>2.5914066019078641E-2</v>
      </c>
      <c r="H217" s="5">
        <f t="shared" si="214"/>
        <v>7.7840863204100108E-2</v>
      </c>
      <c r="I217" s="83">
        <f t="shared" si="214"/>
        <v>2.4517860633689992E-2</v>
      </c>
      <c r="J217" s="5">
        <f t="shared" si="214"/>
        <v>8.587883169609789E-3</v>
      </c>
      <c r="K217" s="5">
        <f t="shared" si="214"/>
        <v>2.8028297112466349E-2</v>
      </c>
      <c r="L217" s="5">
        <f t="shared" si="214"/>
        <v>-1.879460292507007E-2</v>
      </c>
      <c r="M217" s="5">
        <f t="shared" si="214"/>
        <v>1.5717411209176024E-2</v>
      </c>
      <c r="N217" s="5">
        <f t="shared" si="214"/>
        <v>2.9392964494863172E-3</v>
      </c>
      <c r="O217" s="5">
        <f t="shared" si="214"/>
        <v>3.1013300322918935E-2</v>
      </c>
      <c r="P217" s="5">
        <f t="shared" si="214"/>
        <v>1.2549108300377254E-2</v>
      </c>
      <c r="Q217" s="5">
        <f t="shared" si="214"/>
        <v>5.1816044166466124E-3</v>
      </c>
      <c r="R217" s="5">
        <f t="shared" si="214"/>
        <v>2.3940811298576392E-2</v>
      </c>
      <c r="S217" s="5">
        <f t="shared" si="214"/>
        <v>1.5208389678131873E-2</v>
      </c>
      <c r="T217" s="5">
        <f t="shared" si="214"/>
        <v>1.5310089549391837E-2</v>
      </c>
      <c r="U217" s="5">
        <f t="shared" si="214"/>
        <v>1.8066793143474147E-2</v>
      </c>
      <c r="V217" s="5">
        <f t="shared" si="214"/>
        <v>5.0279341823799228E-2</v>
      </c>
      <c r="W217" s="5">
        <f t="shared" si="214"/>
        <v>1.6632510172160053E-2</v>
      </c>
      <c r="X217" s="5">
        <f t="shared" si="214"/>
        <v>1.7572839094954107E-2</v>
      </c>
      <c r="Y217" s="5">
        <f t="shared" si="214"/>
        <v>1.5149684449179412E-2</v>
      </c>
      <c r="Z217" s="5">
        <f t="shared" si="214"/>
        <v>2.1730924041667654E-2</v>
      </c>
      <c r="AA217" s="5">
        <f t="shared" si="214"/>
        <v>8.330086501477707E-3</v>
      </c>
      <c r="AB217" s="5">
        <f t="shared" si="214"/>
        <v>2.1598238262737546E-2</v>
      </c>
      <c r="AC217" s="5">
        <f t="shared" si="214"/>
        <v>6.7183592869373143E-3</v>
      </c>
      <c r="AD217" s="5">
        <f t="shared" si="214"/>
        <v>3.1105182155296118E-2</v>
      </c>
      <c r="AE217" s="5">
        <f t="shared" si="214"/>
        <v>2.7234012474235181E-2</v>
      </c>
      <c r="AF217" s="5">
        <f t="shared" si="214"/>
        <v>5.2465497050973031E-2</v>
      </c>
      <c r="AG217" s="5">
        <f t="shared" si="214"/>
        <v>6.0817442889929962E-2</v>
      </c>
      <c r="AH217" s="5">
        <f t="shared" ref="AH217:BH217" si="215">AH15/AH11-1</f>
        <v>1.8498681574179221E-2</v>
      </c>
      <c r="AI217" s="5">
        <f t="shared" si="215"/>
        <v>1.4338118226330243E-2</v>
      </c>
      <c r="AJ217" s="5">
        <f t="shared" si="215"/>
        <v>1.5816539810400876E-2</v>
      </c>
      <c r="AK217" s="5">
        <f t="shared" si="215"/>
        <v>2.6338556166604965E-2</v>
      </c>
      <c r="AL217" s="5">
        <f t="shared" si="215"/>
        <v>5.7197324796489646E-3</v>
      </c>
      <c r="AM217" s="5">
        <f t="shared" si="215"/>
        <v>1.9817285156122688E-2</v>
      </c>
      <c r="AN217" s="5">
        <f t="shared" si="215"/>
        <v>3.3902992285179678E-3</v>
      </c>
      <c r="AO217" s="5">
        <f t="shared" si="215"/>
        <v>1.6115757388374785E-2</v>
      </c>
      <c r="AP217" s="5">
        <f t="shared" si="215"/>
        <v>-1.3723709933693984E-3</v>
      </c>
      <c r="AQ217" s="5">
        <f t="shared" si="215"/>
        <v>9.9386250662552023E-3</v>
      </c>
      <c r="AR217" s="5">
        <f t="shared" si="215"/>
        <v>5.9117278334173351E-2</v>
      </c>
      <c r="AS217" s="5">
        <f t="shared" si="215"/>
        <v>2.7046269509003018E-2</v>
      </c>
      <c r="AT217" s="5">
        <f t="shared" si="215"/>
        <v>8.0638871394069556E-2</v>
      </c>
      <c r="AU217" s="5">
        <f t="shared" si="215"/>
        <v>3.0390469551016874E-2</v>
      </c>
      <c r="AV217" s="5">
        <f t="shared" si="215"/>
        <v>4.5032974635997425E-2</v>
      </c>
      <c r="AW217" s="5">
        <f t="shared" si="215"/>
        <v>2.6691223487937066E-2</v>
      </c>
      <c r="AX217" s="5">
        <f t="shared" si="215"/>
        <v>4.3345093053521522E-2</v>
      </c>
      <c r="AY217" s="5">
        <f t="shared" si="215"/>
        <v>3.9573808958507151E-2</v>
      </c>
      <c r="AZ217" s="5">
        <f t="shared" si="215"/>
        <v>1.5035599153429891E-2</v>
      </c>
      <c r="BA217" s="5">
        <f t="shared" si="215"/>
        <v>2.7558303461844735E-2</v>
      </c>
      <c r="BB217" s="5">
        <f t="shared" si="215"/>
        <v>8.715871198341496E-4</v>
      </c>
      <c r="BC217" s="5">
        <f t="shared" si="215"/>
        <v>8.0534257759874439E-3</v>
      </c>
      <c r="BD217" s="5">
        <f t="shared" si="215"/>
        <v>1.0915616677325435E-2</v>
      </c>
      <c r="BE217" s="5">
        <f t="shared" si="215"/>
        <v>1.459330321305341E-2</v>
      </c>
      <c r="BF217" s="5" t="e">
        <f t="shared" si="215"/>
        <v>#DIV/0!</v>
      </c>
      <c r="BG217" s="5">
        <f t="shared" si="215"/>
        <v>7.8667858986918304E-3</v>
      </c>
      <c r="BH217" s="5">
        <f t="shared" si="215"/>
        <v>1.1334381373752089E-2</v>
      </c>
    </row>
    <row r="218" spans="1:60" s="36" customFormat="1" hidden="1" x14ac:dyDescent="0.2">
      <c r="A218" s="138">
        <f t="shared" si="197"/>
        <v>36707</v>
      </c>
      <c r="B218" s="16">
        <f t="shared" ref="B218:AG218" si="216">B16/B12-1</f>
        <v>1.8801885738955137E-2</v>
      </c>
      <c r="C218" s="16">
        <f t="shared" si="216"/>
        <v>1.9881191282248079E-2</v>
      </c>
      <c r="D218" s="6">
        <f t="shared" si="216"/>
        <v>2.0749713141825721E-2</v>
      </c>
      <c r="E218" s="6">
        <f t="shared" si="216"/>
        <v>2.7805866448547656E-2</v>
      </c>
      <c r="F218" s="6">
        <f t="shared" si="216"/>
        <v>1.9109126584180736E-2</v>
      </c>
      <c r="G218" s="6">
        <f t="shared" si="216"/>
        <v>2.0336610224249485E-2</v>
      </c>
      <c r="H218" s="7">
        <f t="shared" si="216"/>
        <v>3.3510244094977493E-2</v>
      </c>
      <c r="I218" s="20">
        <f t="shared" si="216"/>
        <v>1.941514113832854E-2</v>
      </c>
      <c r="J218" s="7">
        <f t="shared" si="216"/>
        <v>9.4440158653557038E-3</v>
      </c>
      <c r="K218" s="7">
        <f t="shared" si="216"/>
        <v>2.1601433923812197E-2</v>
      </c>
      <c r="L218" s="6">
        <f t="shared" si="216"/>
        <v>-2.5512463677155983E-2</v>
      </c>
      <c r="M218" s="6">
        <f t="shared" si="216"/>
        <v>7.695607598270815E-3</v>
      </c>
      <c r="N218" s="6">
        <f t="shared" si="216"/>
        <v>4.8404517869242714E-3</v>
      </c>
      <c r="O218" s="6">
        <f t="shared" si="216"/>
        <v>2.8238615379599485E-2</v>
      </c>
      <c r="P218" s="6">
        <f t="shared" si="216"/>
        <v>1.1950078307233269E-2</v>
      </c>
      <c r="Q218" s="6">
        <f t="shared" si="216"/>
        <v>1.6020959733960671E-2</v>
      </c>
      <c r="R218" s="6">
        <f t="shared" si="216"/>
        <v>2.196318465933178E-2</v>
      </c>
      <c r="S218" s="6">
        <f t="shared" si="216"/>
        <v>1.2583107120707426E-2</v>
      </c>
      <c r="T218" s="6">
        <f t="shared" si="216"/>
        <v>1.7431441965960026E-2</v>
      </c>
      <c r="U218" s="6">
        <f t="shared" si="216"/>
        <v>1.7763721832512402E-2</v>
      </c>
      <c r="V218" s="6">
        <f t="shared" si="216"/>
        <v>2.9093521870003913E-2</v>
      </c>
      <c r="W218" s="6">
        <f t="shared" si="216"/>
        <v>2.1770298023303436E-2</v>
      </c>
      <c r="X218" s="6">
        <f t="shared" si="216"/>
        <v>1.3965208594293621E-2</v>
      </c>
      <c r="Y218" s="6">
        <f t="shared" si="216"/>
        <v>2.9511053918017893E-2</v>
      </c>
      <c r="Z218" s="6">
        <f t="shared" si="216"/>
        <v>5.1766218668908737E-2</v>
      </c>
      <c r="AA218" s="6">
        <f t="shared" si="216"/>
        <v>-1.5572845142218794E-3</v>
      </c>
      <c r="AB218" s="6">
        <f t="shared" si="216"/>
        <v>2.281678998273251E-2</v>
      </c>
      <c r="AC218" s="6">
        <f t="shared" si="216"/>
        <v>2.2669217437507827E-2</v>
      </c>
      <c r="AD218" s="6">
        <f t="shared" si="216"/>
        <v>2.1604153513261171E-2</v>
      </c>
      <c r="AE218" s="6">
        <f t="shared" si="216"/>
        <v>2.7805866448547656E-2</v>
      </c>
      <c r="AF218" s="6">
        <f t="shared" si="216"/>
        <v>3.7904311386211642E-2</v>
      </c>
      <c r="AG218" s="6">
        <f t="shared" si="216"/>
        <v>3.2885247567936648E-2</v>
      </c>
      <c r="AH218" s="6">
        <f t="shared" ref="AH218:BH218" si="217">AH16/AH12-1</f>
        <v>2.6443063967184877E-2</v>
      </c>
      <c r="AI218" s="6">
        <f t="shared" si="217"/>
        <v>1.4272137557211906E-2</v>
      </c>
      <c r="AJ218" s="6">
        <f t="shared" si="217"/>
        <v>1.6270266898607E-2</v>
      </c>
      <c r="AK218" s="6">
        <f t="shared" si="217"/>
        <v>2.4741013935940526E-2</v>
      </c>
      <c r="AL218" s="6">
        <f t="shared" si="217"/>
        <v>7.3338616359157616E-3</v>
      </c>
      <c r="AM218" s="6">
        <f t="shared" si="217"/>
        <v>2.0179017244412734E-2</v>
      </c>
      <c r="AN218" s="6">
        <f t="shared" si="217"/>
        <v>8.3216654668130108E-3</v>
      </c>
      <c r="AO218" s="6">
        <f t="shared" si="217"/>
        <v>1.9108532961353397E-2</v>
      </c>
      <c r="AP218" s="6">
        <f t="shared" si="217"/>
        <v>4.3011603326890135E-3</v>
      </c>
      <c r="AQ218" s="6">
        <f t="shared" si="217"/>
        <v>1.4852785506661359E-2</v>
      </c>
      <c r="AR218" s="6">
        <f t="shared" si="217"/>
        <v>5.1469848461074719E-2</v>
      </c>
      <c r="AS218" s="7">
        <f t="shared" si="217"/>
        <v>1.509542613400372E-2</v>
      </c>
      <c r="AT218" s="7">
        <f t="shared" si="217"/>
        <v>3.9599146615178826E-2</v>
      </c>
      <c r="AU218" s="7">
        <f t="shared" si="217"/>
        <v>2.7835865504157287E-2</v>
      </c>
      <c r="AV218" s="7">
        <f t="shared" si="217"/>
        <v>3.8088003760072597E-2</v>
      </c>
      <c r="AW218" s="7">
        <f t="shared" si="217"/>
        <v>2.5285746976725587E-2</v>
      </c>
      <c r="AX218" s="7">
        <f t="shared" si="217"/>
        <v>2.8278855867637009E-2</v>
      </c>
      <c r="AY218" s="7">
        <f t="shared" si="217"/>
        <v>3.0658771781395755E-2</v>
      </c>
      <c r="AZ218" s="7">
        <f t="shared" si="217"/>
        <v>1.3542540727582209E-2</v>
      </c>
      <c r="BA218" s="7">
        <f t="shared" si="217"/>
        <v>2.0360261911242183E-2</v>
      </c>
      <c r="BB218" s="7">
        <f t="shared" si="217"/>
        <v>9.9340839329475905E-3</v>
      </c>
      <c r="BC218" s="7">
        <f t="shared" si="217"/>
        <v>8.6179752974639978E-3</v>
      </c>
      <c r="BD218" s="7">
        <f t="shared" si="217"/>
        <v>6.9767866861889516E-3</v>
      </c>
      <c r="BE218" s="7">
        <f t="shared" si="217"/>
        <v>8.1023289053501202E-3</v>
      </c>
      <c r="BF218" s="7" t="e">
        <f t="shared" si="217"/>
        <v>#DIV/0!</v>
      </c>
      <c r="BG218" s="7">
        <f t="shared" si="217"/>
        <v>9.8435439636799238E-3</v>
      </c>
      <c r="BH218" s="7">
        <f t="shared" si="217"/>
        <v>1.2538700140739101E-2</v>
      </c>
    </row>
    <row r="219" spans="1:60" s="36" customFormat="1" hidden="1" x14ac:dyDescent="0.2">
      <c r="A219" s="138">
        <f t="shared" si="197"/>
        <v>36799</v>
      </c>
      <c r="B219" s="16">
        <f t="shared" ref="B219:AG219" si="218">B17/B13-1</f>
        <v>1.7142535673755566E-2</v>
      </c>
      <c r="C219" s="16">
        <f t="shared" si="218"/>
        <v>1.9608901058429495E-2</v>
      </c>
      <c r="D219" s="6">
        <f t="shared" si="218"/>
        <v>1.6515396711880515E-2</v>
      </c>
      <c r="E219" s="6">
        <f t="shared" si="218"/>
        <v>1.9149588106793791E-2</v>
      </c>
      <c r="F219" s="6">
        <f t="shared" si="218"/>
        <v>1.8723094693382958E-2</v>
      </c>
      <c r="G219" s="6">
        <f t="shared" si="218"/>
        <v>2.2276525108763767E-2</v>
      </c>
      <c r="H219" s="7">
        <f t="shared" si="218"/>
        <v>-2.8354500917432968E-2</v>
      </c>
      <c r="I219" s="20">
        <f t="shared" si="218"/>
        <v>1.7431519397131501E-2</v>
      </c>
      <c r="J219" s="7">
        <f t="shared" si="218"/>
        <v>1.1189792921202146E-2</v>
      </c>
      <c r="K219" s="7">
        <f t="shared" si="218"/>
        <v>2.3549574416995123E-2</v>
      </c>
      <c r="L219" s="6">
        <f t="shared" si="218"/>
        <v>0.12962314547634191</v>
      </c>
      <c r="M219" s="6">
        <f t="shared" si="218"/>
        <v>1.1840082009235253E-2</v>
      </c>
      <c r="N219" s="6">
        <f t="shared" si="218"/>
        <v>9.9419506677163039E-3</v>
      </c>
      <c r="O219" s="6">
        <f t="shared" si="218"/>
        <v>3.1465526177909764E-2</v>
      </c>
      <c r="P219" s="6">
        <f t="shared" si="218"/>
        <v>1.0233335153616574E-2</v>
      </c>
      <c r="Q219" s="6">
        <f t="shared" si="218"/>
        <v>1.9467366197116531E-2</v>
      </c>
      <c r="R219" s="6">
        <f t="shared" si="218"/>
        <v>1.6112814712156753E-2</v>
      </c>
      <c r="S219" s="6">
        <f t="shared" si="218"/>
        <v>1.6439979042782049E-2</v>
      </c>
      <c r="T219" s="6">
        <f t="shared" si="218"/>
        <v>1.097388917781994E-2</v>
      </c>
      <c r="U219" s="6">
        <f t="shared" si="218"/>
        <v>1.492028698331338E-2</v>
      </c>
      <c r="V219" s="6">
        <f t="shared" si="218"/>
        <v>3.1994414104853597E-2</v>
      </c>
      <c r="W219" s="6">
        <f t="shared" si="218"/>
        <v>1.7103573795827165E-2</v>
      </c>
      <c r="X219" s="6">
        <f t="shared" si="218"/>
        <v>1.5769639437288374E-2</v>
      </c>
      <c r="Y219" s="6">
        <f t="shared" si="218"/>
        <v>4.3482578710938302E-3</v>
      </c>
      <c r="Z219" s="6">
        <f t="shared" si="218"/>
        <v>8.5258745660470314E-3</v>
      </c>
      <c r="AA219" s="6">
        <f t="shared" si="218"/>
        <v>6.4731509077262661E-3</v>
      </c>
      <c r="AB219" s="6">
        <f t="shared" si="218"/>
        <v>1.7181800036109918E-2</v>
      </c>
      <c r="AC219" s="6">
        <f t="shared" si="218"/>
        <v>2.5850471359410543E-2</v>
      </c>
      <c r="AD219" s="6">
        <f t="shared" si="218"/>
        <v>2.6768842278183547E-2</v>
      </c>
      <c r="AE219" s="6">
        <f t="shared" si="218"/>
        <v>1.9149588106793791E-2</v>
      </c>
      <c r="AF219" s="6">
        <f t="shared" si="218"/>
        <v>1.5965064200728296E-2</v>
      </c>
      <c r="AG219" s="6">
        <f t="shared" si="218"/>
        <v>1.6188139138644475E-2</v>
      </c>
      <c r="AH219" s="6">
        <f t="shared" ref="AH219:BH219" si="219">AH17/AH13-1</f>
        <v>2.1105405225964713E-2</v>
      </c>
      <c r="AI219" s="6">
        <f t="shared" si="219"/>
        <v>1.8512120325359316E-2</v>
      </c>
      <c r="AJ219" s="6">
        <f t="shared" si="219"/>
        <v>1.1632792097957312E-2</v>
      </c>
      <c r="AK219" s="6">
        <f t="shared" si="219"/>
        <v>2.2257749032914331E-2</v>
      </c>
      <c r="AL219" s="6">
        <f t="shared" si="219"/>
        <v>2.1239342981738796E-2</v>
      </c>
      <c r="AM219" s="6">
        <f t="shared" si="219"/>
        <v>2.5161838775436207E-2</v>
      </c>
      <c r="AN219" s="6">
        <f t="shared" si="219"/>
        <v>1.0946512757769034E-2</v>
      </c>
      <c r="AO219" s="6">
        <f t="shared" si="219"/>
        <v>1.1574177436777688E-2</v>
      </c>
      <c r="AP219" s="6">
        <f t="shared" si="219"/>
        <v>1.1380010154028675E-2</v>
      </c>
      <c r="AQ219" s="6">
        <f t="shared" si="219"/>
        <v>2.6500774340832534E-2</v>
      </c>
      <c r="AR219" s="6">
        <f t="shared" si="219"/>
        <v>4.8345602369842977E-2</v>
      </c>
      <c r="AS219" s="7">
        <f t="shared" si="219"/>
        <v>3.0717924066826052E-2</v>
      </c>
      <c r="AT219" s="7">
        <f t="shared" si="219"/>
        <v>2.2676644609531005E-2</v>
      </c>
      <c r="AU219" s="7">
        <f t="shared" si="219"/>
        <v>2.4341380933006418E-2</v>
      </c>
      <c r="AV219" s="7">
        <f t="shared" si="219"/>
        <v>3.6775401107939087E-2</v>
      </c>
      <c r="AW219" s="7">
        <f t="shared" si="219"/>
        <v>2.2909355510425611E-2</v>
      </c>
      <c r="AX219" s="7">
        <f t="shared" si="219"/>
        <v>3.6424067220220069E-2</v>
      </c>
      <c r="AY219" s="7">
        <f t="shared" si="219"/>
        <v>5.7608674778562019E-3</v>
      </c>
      <c r="AZ219" s="7">
        <f t="shared" si="219"/>
        <v>1.0036280457936364E-2</v>
      </c>
      <c r="BA219" s="7">
        <f t="shared" si="219"/>
        <v>2.0508285903030776E-2</v>
      </c>
      <c r="BB219" s="7">
        <f t="shared" si="219"/>
        <v>1.5698442070755991E-2</v>
      </c>
      <c r="BC219" s="7">
        <f t="shared" si="219"/>
        <v>1.1512566952148529E-2</v>
      </c>
      <c r="BD219" s="7">
        <f t="shared" si="219"/>
        <v>1.1020767588663105E-2</v>
      </c>
      <c r="BE219" s="7">
        <f t="shared" si="219"/>
        <v>2.1085975150084035E-2</v>
      </c>
      <c r="BF219" s="7" t="e">
        <f t="shared" si="219"/>
        <v>#DIV/0!</v>
      </c>
      <c r="BG219" s="7">
        <f t="shared" si="219"/>
        <v>1.147917807361365E-2</v>
      </c>
      <c r="BH219" s="7">
        <f t="shared" si="219"/>
        <v>1.3391708566376614E-2</v>
      </c>
    </row>
    <row r="220" spans="1:60" s="7" customFormat="1" ht="12" hidden="1" thickBot="1" x14ac:dyDescent="0.25">
      <c r="A220" s="142">
        <f t="shared" si="197"/>
        <v>36890</v>
      </c>
      <c r="B220" s="14">
        <f t="shared" ref="B220:AG220" si="220">B18/B14-1</f>
        <v>2.2703533970105383E-2</v>
      </c>
      <c r="C220" s="14">
        <f t="shared" si="220"/>
        <v>2.3327197231583607E-2</v>
      </c>
      <c r="D220" s="22">
        <f t="shared" si="220"/>
        <v>1.7863069463980752E-2</v>
      </c>
      <c r="E220" s="22">
        <f t="shared" si="220"/>
        <v>3.3843689806776434E-2</v>
      </c>
      <c r="F220" s="22">
        <f t="shared" si="220"/>
        <v>2.5157925910967771E-2</v>
      </c>
      <c r="G220" s="22">
        <f t="shared" si="220"/>
        <v>2.5986422586057767E-2</v>
      </c>
      <c r="H220" s="22">
        <f t="shared" si="220"/>
        <v>2.7736728762192131E-2</v>
      </c>
      <c r="I220" s="23">
        <f t="shared" si="220"/>
        <v>2.3073865750686595E-2</v>
      </c>
      <c r="J220" s="22">
        <f t="shared" si="220"/>
        <v>1.6050394060762807E-2</v>
      </c>
      <c r="K220" s="22">
        <f t="shared" si="220"/>
        <v>2.7063053989860641E-2</v>
      </c>
      <c r="L220" s="22">
        <f t="shared" si="220"/>
        <v>6.1137047159820712E-2</v>
      </c>
      <c r="M220" s="22">
        <f t="shared" si="220"/>
        <v>1.8695312863678204E-2</v>
      </c>
      <c r="N220" s="22">
        <f t="shared" si="220"/>
        <v>1.1299937597325505E-2</v>
      </c>
      <c r="O220" s="22">
        <f t="shared" si="220"/>
        <v>3.618522751601061E-2</v>
      </c>
      <c r="P220" s="22">
        <f t="shared" si="220"/>
        <v>1.2528264435684777E-2</v>
      </c>
      <c r="Q220" s="22">
        <f t="shared" si="220"/>
        <v>6.1183719575125251E-2</v>
      </c>
      <c r="R220" s="22">
        <f t="shared" si="220"/>
        <v>1.3445907988526962E-2</v>
      </c>
      <c r="S220" s="22">
        <f t="shared" si="220"/>
        <v>1.2612447402074567E-2</v>
      </c>
      <c r="T220" s="22">
        <f t="shared" si="220"/>
        <v>1.1082115012710947E-2</v>
      </c>
      <c r="U220" s="22">
        <f t="shared" si="220"/>
        <v>1.8811971807423999E-2</v>
      </c>
      <c r="V220" s="22">
        <f t="shared" si="220"/>
        <v>1.9682572444502444E-2</v>
      </c>
      <c r="W220" s="22">
        <f t="shared" si="220"/>
        <v>2.1116332859171028E-2</v>
      </c>
      <c r="X220" s="22">
        <f t="shared" si="220"/>
        <v>1.7097662567385319E-2</v>
      </c>
      <c r="Y220" s="22">
        <f t="shared" si="220"/>
        <v>1.0856744505285842E-2</v>
      </c>
      <c r="Z220" s="22">
        <f t="shared" si="220"/>
        <v>1.6721805838241455E-2</v>
      </c>
      <c r="AA220" s="22">
        <f t="shared" si="220"/>
        <v>1.0235684417520208E-2</v>
      </c>
      <c r="AB220" s="22">
        <f t="shared" si="220"/>
        <v>1.2546249435221757E-2</v>
      </c>
      <c r="AC220" s="22">
        <f t="shared" si="220"/>
        <v>3.160966302046031E-2</v>
      </c>
      <c r="AD220" s="22">
        <f t="shared" si="220"/>
        <v>1.9702724460289867E-2</v>
      </c>
      <c r="AE220" s="22">
        <f t="shared" si="220"/>
        <v>3.3843689806776434E-2</v>
      </c>
      <c r="AF220" s="22">
        <f t="shared" si="220"/>
        <v>2.7909432760905517E-2</v>
      </c>
      <c r="AG220" s="22">
        <f t="shared" si="220"/>
        <v>3.6129528644371245E-2</v>
      </c>
      <c r="AH220" s="22">
        <f t="shared" ref="AH220:BH220" si="221">AH18/AH14-1</f>
        <v>3.4868997737030671E-2</v>
      </c>
      <c r="AI220" s="22">
        <f t="shared" si="221"/>
        <v>2.0305060139476749E-2</v>
      </c>
      <c r="AJ220" s="22">
        <f t="shared" si="221"/>
        <v>7.5179980328368146E-3</v>
      </c>
      <c r="AK220" s="22">
        <f t="shared" si="221"/>
        <v>2.3933124981625253E-2</v>
      </c>
      <c r="AL220" s="22">
        <f t="shared" si="221"/>
        <v>2.3638246364485083E-2</v>
      </c>
      <c r="AM220" s="22">
        <f t="shared" si="221"/>
        <v>3.0315687490956478E-2</v>
      </c>
      <c r="AN220" s="22">
        <f t="shared" si="221"/>
        <v>1.7647548504038157E-2</v>
      </c>
      <c r="AO220" s="22">
        <f t="shared" si="221"/>
        <v>2.2085329445184154E-2</v>
      </c>
      <c r="AP220" s="22">
        <f t="shared" si="221"/>
        <v>1.5941035242654333E-2</v>
      </c>
      <c r="AQ220" s="22">
        <f t="shared" si="221"/>
        <v>2.1362390825212296E-2</v>
      </c>
      <c r="AR220" s="22">
        <f t="shared" si="221"/>
        <v>4.4497122111568199E-2</v>
      </c>
      <c r="AS220" s="22">
        <f t="shared" si="221"/>
        <v>2.4043302858973714E-2</v>
      </c>
      <c r="AT220" s="22">
        <f t="shared" si="221"/>
        <v>2.4408621571818445E-2</v>
      </c>
      <c r="AU220" s="22">
        <f t="shared" si="221"/>
        <v>2.1676011679970575E-2</v>
      </c>
      <c r="AV220" s="22">
        <f t="shared" si="221"/>
        <v>4.3897731120482675E-2</v>
      </c>
      <c r="AW220" s="22">
        <f t="shared" si="221"/>
        <v>3.2391120947176999E-2</v>
      </c>
      <c r="AX220" s="22">
        <f t="shared" si="221"/>
        <v>4.1019960954747026E-2</v>
      </c>
      <c r="AY220" s="22">
        <f t="shared" si="221"/>
        <v>3.3056879779721493E-2</v>
      </c>
      <c r="AZ220" s="22">
        <f t="shared" si="221"/>
        <v>1.9256970225925096E-2</v>
      </c>
      <c r="BA220" s="22">
        <f t="shared" si="221"/>
        <v>2.5385797496869422E-2</v>
      </c>
      <c r="BB220" s="22">
        <f t="shared" si="221"/>
        <v>1.9062934376429919E-2</v>
      </c>
      <c r="BC220" s="22">
        <f t="shared" si="221"/>
        <v>1.8052246045647369E-2</v>
      </c>
      <c r="BD220" s="22">
        <f t="shared" si="221"/>
        <v>1.2028010005350698E-2</v>
      </c>
      <c r="BE220" s="22">
        <f t="shared" si="221"/>
        <v>2.2440456052027047E-2</v>
      </c>
      <c r="BF220" s="22" t="e">
        <f t="shared" si="221"/>
        <v>#DIV/0!</v>
      </c>
      <c r="BG220" s="22">
        <f t="shared" si="221"/>
        <v>1.6362967967882058E-2</v>
      </c>
      <c r="BH220" s="22">
        <f t="shared" si="221"/>
        <v>1.8575973013592817E-2</v>
      </c>
    </row>
    <row r="221" spans="1:60" s="36" customFormat="1" ht="12" hidden="1" thickTop="1" x14ac:dyDescent="0.2">
      <c r="A221" s="138">
        <f t="shared" si="197"/>
        <v>36980</v>
      </c>
      <c r="B221" s="190">
        <f t="shared" ref="B221:AG221" si="222">B19/B15-1</f>
        <v>3.2943313650340755E-2</v>
      </c>
      <c r="C221" s="186">
        <f t="shared" si="222"/>
        <v>3.2423575264644011E-2</v>
      </c>
      <c r="D221" s="167">
        <f t="shared" si="222"/>
        <v>2.9324082218940672E-2</v>
      </c>
      <c r="E221" s="167">
        <f t="shared" si="222"/>
        <v>2.6545457230719993E-2</v>
      </c>
      <c r="F221" s="167">
        <f t="shared" si="222"/>
        <v>3.5886250112127094E-2</v>
      </c>
      <c r="G221" s="167">
        <f t="shared" si="222"/>
        <v>3.5136552942572674E-2</v>
      </c>
      <c r="H221" s="162">
        <f t="shared" si="222"/>
        <v>6.2828260026953187E-2</v>
      </c>
      <c r="I221" s="192">
        <f t="shared" si="222"/>
        <v>3.4304186723071117E-2</v>
      </c>
      <c r="J221" s="64">
        <f t="shared" si="222"/>
        <v>1.4651793784635547E-2</v>
      </c>
      <c r="K221" s="64">
        <f t="shared" si="222"/>
        <v>3.7542790578533713E-2</v>
      </c>
      <c r="L221" s="167">
        <f t="shared" si="222"/>
        <v>9.7634317042348595E-2</v>
      </c>
      <c r="M221" s="167">
        <f t="shared" si="222"/>
        <v>3.8701010115456125E-2</v>
      </c>
      <c r="N221" s="167">
        <f t="shared" si="222"/>
        <v>1.9127359648395847E-2</v>
      </c>
      <c r="O221" s="167">
        <f t="shared" si="222"/>
        <v>3.7744133045898298E-2</v>
      </c>
      <c r="P221" s="167">
        <f t="shared" si="222"/>
        <v>2.4800086466030491E-2</v>
      </c>
      <c r="Q221" s="167">
        <f t="shared" si="222"/>
        <v>3.1413700340645168E-2</v>
      </c>
      <c r="R221" s="167">
        <f t="shared" si="222"/>
        <v>3.5500748543788596E-2</v>
      </c>
      <c r="S221" s="167">
        <f t="shared" si="222"/>
        <v>6.5228012309429539E-2</v>
      </c>
      <c r="T221" s="167">
        <f t="shared" si="222"/>
        <v>2.3844928279450173E-2</v>
      </c>
      <c r="U221" s="167">
        <f t="shared" si="222"/>
        <v>1.5131633563692848E-2</v>
      </c>
      <c r="V221" s="167">
        <f t="shared" si="222"/>
        <v>5.0915395190743062E-2</v>
      </c>
      <c r="W221" s="167">
        <f t="shared" si="222"/>
        <v>2.8844840841201869E-2</v>
      </c>
      <c r="X221" s="167">
        <f t="shared" si="222"/>
        <v>3.1481860072504642E-2</v>
      </c>
      <c r="Y221" s="167">
        <f t="shared" si="222"/>
        <v>2.9778588897394265E-2</v>
      </c>
      <c r="Z221" s="167">
        <f t="shared" si="222"/>
        <v>2.2620691785571356E-2</v>
      </c>
      <c r="AA221" s="167">
        <f t="shared" si="222"/>
        <v>5.1566113041421779E-2</v>
      </c>
      <c r="AB221" s="167">
        <f t="shared" si="222"/>
        <v>2.2100658545104235E-2</v>
      </c>
      <c r="AC221" s="167">
        <f t="shared" si="222"/>
        <v>2.1374900173707356E-2</v>
      </c>
      <c r="AD221" s="167">
        <f t="shared" si="222"/>
        <v>2.2325376822043497E-2</v>
      </c>
      <c r="AE221" s="167">
        <f t="shared" si="222"/>
        <v>2.6545457230719993E-2</v>
      </c>
      <c r="AF221" s="167">
        <f t="shared" si="222"/>
        <v>3.0679171586011078E-2</v>
      </c>
      <c r="AG221" s="167">
        <f t="shared" si="222"/>
        <v>1.2353266614545166E-2</v>
      </c>
      <c r="AH221" s="167">
        <f t="shared" ref="AH221:BH221" si="223">AH19/AH15-1</f>
        <v>2.8386140236054347E-2</v>
      </c>
      <c r="AI221" s="167">
        <f t="shared" si="223"/>
        <v>2.6115001051483233E-2</v>
      </c>
      <c r="AJ221" s="167">
        <f t="shared" si="223"/>
        <v>2.0977305933874479E-2</v>
      </c>
      <c r="AK221" s="167">
        <f t="shared" si="223"/>
        <v>3.1709535341094108E-2</v>
      </c>
      <c r="AL221" s="167">
        <f t="shared" si="223"/>
        <v>2.4571916423173024E-2</v>
      </c>
      <c r="AM221" s="167">
        <f t="shared" si="223"/>
        <v>2.1360861352316851E-2</v>
      </c>
      <c r="AN221" s="167">
        <f t="shared" si="223"/>
        <v>2.1914081061061186E-2</v>
      </c>
      <c r="AO221" s="167">
        <f t="shared" si="223"/>
        <v>2.9614949642877253E-2</v>
      </c>
      <c r="AP221" s="167">
        <f t="shared" si="223"/>
        <v>1.9264686503730699E-2</v>
      </c>
      <c r="AQ221" s="167">
        <f t="shared" si="223"/>
        <v>9.6892127531633676E-3</v>
      </c>
      <c r="AR221" s="167">
        <f t="shared" si="223"/>
        <v>5.3770787545382559E-2</v>
      </c>
      <c r="AS221" s="64">
        <f t="shared" si="223"/>
        <v>3.5352354150495424E-2</v>
      </c>
      <c r="AT221" s="64">
        <f t="shared" si="223"/>
        <v>9.4182102029493509E-2</v>
      </c>
      <c r="AU221" s="64">
        <f t="shared" si="223"/>
        <v>2.7738916675116743E-2</v>
      </c>
      <c r="AV221" s="64">
        <f t="shared" si="223"/>
        <v>3.4123129885190062E-2</v>
      </c>
      <c r="AW221" s="64">
        <f t="shared" si="223"/>
        <v>1.1156680928332108E-2</v>
      </c>
      <c r="AX221" s="64">
        <f t="shared" si="223"/>
        <v>4.3147328701588217E-2</v>
      </c>
      <c r="AY221" s="64">
        <f t="shared" si="223"/>
        <v>5.5770772101348065E-2</v>
      </c>
      <c r="AZ221" s="64">
        <f t="shared" si="223"/>
        <v>3.2538854703656472E-3</v>
      </c>
      <c r="BA221" s="64">
        <f t="shared" si="223"/>
        <v>1.8078185821426507E-2</v>
      </c>
      <c r="BB221" s="64">
        <f t="shared" si="223"/>
        <v>2.8920710735000243E-2</v>
      </c>
      <c r="BC221" s="64">
        <f t="shared" si="223"/>
        <v>1.5253022703735297E-2</v>
      </c>
      <c r="BD221" s="64">
        <f t="shared" si="223"/>
        <v>2.1942694949192321E-2</v>
      </c>
      <c r="BE221" s="64">
        <f t="shared" si="223"/>
        <v>2.4645478968779777E-2</v>
      </c>
      <c r="BF221" s="64" t="e">
        <f t="shared" si="223"/>
        <v>#DIV/0!</v>
      </c>
      <c r="BG221" s="64">
        <f t="shared" si="223"/>
        <v>2.1334091968827407E-2</v>
      </c>
      <c r="BH221" s="64">
        <f t="shared" si="223"/>
        <v>2.0108875546426486E-2</v>
      </c>
    </row>
    <row r="222" spans="1:60" s="36" customFormat="1" hidden="1" x14ac:dyDescent="0.2">
      <c r="A222" s="138">
        <f t="shared" si="197"/>
        <v>37072</v>
      </c>
      <c r="B222" s="190">
        <f t="shared" ref="B222:AG222" si="224">B20/B16-1</f>
        <v>2.4895413963342827E-2</v>
      </c>
      <c r="C222" s="190">
        <f t="shared" si="224"/>
        <v>2.4316511249017125E-2</v>
      </c>
      <c r="D222" s="167">
        <f t="shared" si="224"/>
        <v>1.9893360772763602E-2</v>
      </c>
      <c r="E222" s="167">
        <f t="shared" si="224"/>
        <v>2.5965324819105629E-2</v>
      </c>
      <c r="F222" s="167">
        <f t="shared" si="224"/>
        <v>2.7715487336397171E-2</v>
      </c>
      <c r="G222" s="167">
        <f t="shared" si="224"/>
        <v>2.6950477390940586E-2</v>
      </c>
      <c r="H222" s="64">
        <f t="shared" si="224"/>
        <v>4.0057816226775067E-2</v>
      </c>
      <c r="I222" s="192">
        <f t="shared" si="224"/>
        <v>2.5408862951219469E-2</v>
      </c>
      <c r="J222" s="64">
        <f t="shared" si="224"/>
        <v>1.752008108656522E-2</v>
      </c>
      <c r="K222" s="64">
        <f t="shared" si="224"/>
        <v>2.796054116713842E-2</v>
      </c>
      <c r="L222" s="167">
        <f t="shared" si="224"/>
        <v>7.401897225023446E-2</v>
      </c>
      <c r="M222" s="167">
        <f t="shared" si="224"/>
        <v>2.4468894441715072E-2</v>
      </c>
      <c r="N222" s="167">
        <f t="shared" si="224"/>
        <v>1.8420640867483629E-2</v>
      </c>
      <c r="O222" s="167">
        <f t="shared" si="224"/>
        <v>2.6704001505968522E-2</v>
      </c>
      <c r="P222" s="167">
        <f t="shared" si="224"/>
        <v>1.9868638091512292E-2</v>
      </c>
      <c r="Q222" s="167">
        <f t="shared" si="224"/>
        <v>2.9535392192261867E-2</v>
      </c>
      <c r="R222" s="167">
        <f t="shared" si="224"/>
        <v>2.592523801423452E-2</v>
      </c>
      <c r="S222" s="167">
        <f t="shared" si="224"/>
        <v>5.07805405978905E-2</v>
      </c>
      <c r="T222" s="167">
        <f t="shared" si="224"/>
        <v>2.3718595117343755E-2</v>
      </c>
      <c r="U222" s="167">
        <f t="shared" si="224"/>
        <v>1.5571844922852129E-2</v>
      </c>
      <c r="V222" s="167">
        <f t="shared" si="224"/>
        <v>1.8345730930439119E-2</v>
      </c>
      <c r="W222" s="167">
        <f t="shared" si="224"/>
        <v>1.7979650690571392E-2</v>
      </c>
      <c r="X222" s="167">
        <f t="shared" si="224"/>
        <v>2.3016339217045267E-2</v>
      </c>
      <c r="Y222" s="167">
        <f t="shared" si="224"/>
        <v>-5.8425561743401522E-3</v>
      </c>
      <c r="Z222" s="167">
        <f t="shared" si="224"/>
        <v>-2.0280823975597051E-2</v>
      </c>
      <c r="AA222" s="167">
        <f t="shared" si="224"/>
        <v>2.8240041932607651E-2</v>
      </c>
      <c r="AB222" s="167">
        <f t="shared" si="224"/>
        <v>2.26702766119522E-2</v>
      </c>
      <c r="AC222" s="167">
        <f t="shared" si="224"/>
        <v>3.749223980455052E-2</v>
      </c>
      <c r="AD222" s="167">
        <f t="shared" si="224"/>
        <v>-1.6268345663457251E-2</v>
      </c>
      <c r="AE222" s="167">
        <f t="shared" si="224"/>
        <v>2.5965324819105629E-2</v>
      </c>
      <c r="AF222" s="167">
        <f t="shared" si="224"/>
        <v>1.9398649605325113E-2</v>
      </c>
      <c r="AG222" s="167">
        <f t="shared" si="224"/>
        <v>2.1439264247420153E-2</v>
      </c>
      <c r="AH222" s="167">
        <f t="shared" ref="AH222:BH222" si="225">AH20/AH16-1</f>
        <v>2.7811261308661406E-2</v>
      </c>
      <c r="AI222" s="167">
        <f t="shared" si="225"/>
        <v>2.6095494228971727E-2</v>
      </c>
      <c r="AJ222" s="167">
        <f t="shared" si="225"/>
        <v>1.9184751496716723E-2</v>
      </c>
      <c r="AK222" s="167">
        <f t="shared" si="225"/>
        <v>2.835584374498179E-2</v>
      </c>
      <c r="AL222" s="167">
        <f t="shared" si="225"/>
        <v>2.9141710255608411E-2</v>
      </c>
      <c r="AM222" s="167">
        <f t="shared" si="225"/>
        <v>2.7718634992622837E-2</v>
      </c>
      <c r="AN222" s="167">
        <f t="shared" si="225"/>
        <v>2.3069336696760478E-2</v>
      </c>
      <c r="AO222" s="167">
        <f t="shared" si="225"/>
        <v>2.2669995944098797E-2</v>
      </c>
      <c r="AP222" s="167">
        <f t="shared" si="225"/>
        <v>2.4192444643367894E-2</v>
      </c>
      <c r="AQ222" s="167">
        <f t="shared" si="225"/>
        <v>1.2161266711046004E-2</v>
      </c>
      <c r="AR222" s="167">
        <f t="shared" si="225"/>
        <v>5.6968651667050674E-2</v>
      </c>
      <c r="AS222" s="64">
        <f t="shared" si="225"/>
        <v>4.4815299062969993E-2</v>
      </c>
      <c r="AT222" s="64">
        <f t="shared" si="225"/>
        <v>1.9161984629366913E-2</v>
      </c>
      <c r="AU222" s="64">
        <f t="shared" si="225"/>
        <v>2.182846610463085E-2</v>
      </c>
      <c r="AV222" s="64">
        <f t="shared" si="225"/>
        <v>2.6500488064365113E-2</v>
      </c>
      <c r="AW222" s="64">
        <f t="shared" si="225"/>
        <v>5.8552837495691179E-3</v>
      </c>
      <c r="AX222" s="64">
        <f t="shared" si="225"/>
        <v>4.0046697192007707E-2</v>
      </c>
      <c r="AY222" s="64">
        <f t="shared" si="225"/>
        <v>3.4259885820540736E-2</v>
      </c>
      <c r="AZ222" s="64">
        <f t="shared" si="225"/>
        <v>1.6017182767099625E-2</v>
      </c>
      <c r="BA222" s="64">
        <f t="shared" si="225"/>
        <v>1.9308219505592472E-2</v>
      </c>
      <c r="BB222" s="64">
        <f t="shared" si="225"/>
        <v>2.9516661155768009E-2</v>
      </c>
      <c r="BC222" s="64">
        <f t="shared" si="225"/>
        <v>1.8842000595603814E-2</v>
      </c>
      <c r="BD222" s="64">
        <f t="shared" si="225"/>
        <v>2.1599167519658291E-2</v>
      </c>
      <c r="BE222" s="64">
        <f t="shared" si="225"/>
        <v>2.492290692551502E-2</v>
      </c>
      <c r="BF222" s="64" t="e">
        <f t="shared" si="225"/>
        <v>#DIV/0!</v>
      </c>
      <c r="BG222" s="64">
        <f t="shared" si="225"/>
        <v>2.0101558007269649E-2</v>
      </c>
      <c r="BH222" s="64">
        <f t="shared" si="225"/>
        <v>2.2524661019871495E-2</v>
      </c>
    </row>
    <row r="223" spans="1:60" s="36" customFormat="1" hidden="1" x14ac:dyDescent="0.2">
      <c r="A223" s="138">
        <f t="shared" si="197"/>
        <v>37164</v>
      </c>
      <c r="B223" s="190">
        <f t="shared" ref="B223:AG223" si="226">B21/B17-1</f>
        <v>2.583869826775187E-2</v>
      </c>
      <c r="C223" s="190">
        <f t="shared" si="226"/>
        <v>2.4531531413079621E-2</v>
      </c>
      <c r="D223" s="167">
        <f t="shared" si="226"/>
        <v>2.0276416358693483E-2</v>
      </c>
      <c r="E223" s="167">
        <f t="shared" si="226"/>
        <v>2.9932288473735857E-2</v>
      </c>
      <c r="F223" s="167">
        <f t="shared" si="226"/>
        <v>2.8351041025429069E-2</v>
      </c>
      <c r="G223" s="167">
        <f t="shared" si="226"/>
        <v>2.6568915535534421E-2</v>
      </c>
      <c r="H223" s="64">
        <f t="shared" si="226"/>
        <v>5.1680173687501885E-2</v>
      </c>
      <c r="I223" s="192">
        <f t="shared" si="226"/>
        <v>2.6289007318367252E-2</v>
      </c>
      <c r="J223" s="64">
        <f t="shared" si="226"/>
        <v>2.0659046322292429E-2</v>
      </c>
      <c r="K223" s="64">
        <f t="shared" si="226"/>
        <v>2.715424917422915E-2</v>
      </c>
      <c r="L223" s="167">
        <f t="shared" si="226"/>
        <v>0.17956090615132769</v>
      </c>
      <c r="M223" s="167">
        <f t="shared" si="226"/>
        <v>2.005778304755057E-2</v>
      </c>
      <c r="N223" s="167">
        <f t="shared" si="226"/>
        <v>1.9836736055757642E-2</v>
      </c>
      <c r="O223" s="167">
        <f t="shared" si="226"/>
        <v>3.2073236488192824E-2</v>
      </c>
      <c r="P223" s="167">
        <f t="shared" si="226"/>
        <v>1.6435905119750682E-2</v>
      </c>
      <c r="Q223" s="167">
        <f t="shared" si="226"/>
        <v>1.2280074685655062E-2</v>
      </c>
      <c r="R223" s="167">
        <f t="shared" si="226"/>
        <v>1.6317647280301717E-2</v>
      </c>
      <c r="S223" s="167">
        <f t="shared" si="226"/>
        <v>2.6979729080912396E-2</v>
      </c>
      <c r="T223" s="167">
        <f t="shared" si="226"/>
        <v>2.1674888490927025E-2</v>
      </c>
      <c r="U223" s="167">
        <f t="shared" si="226"/>
        <v>1.629126636580458E-2</v>
      </c>
      <c r="V223" s="167">
        <f t="shared" si="226"/>
        <v>2.1503317254566001E-2</v>
      </c>
      <c r="W223" s="167">
        <f t="shared" si="226"/>
        <v>2.0262229526668785E-2</v>
      </c>
      <c r="X223" s="167">
        <f t="shared" si="226"/>
        <v>2.3928259909648419E-2</v>
      </c>
      <c r="Y223" s="167">
        <f t="shared" si="226"/>
        <v>2.0554528854934695E-2</v>
      </c>
      <c r="Z223" s="167">
        <f t="shared" si="226"/>
        <v>1.8768699430170122E-2</v>
      </c>
      <c r="AA223" s="167">
        <f t="shared" si="226"/>
        <v>2.5843420933473471E-2</v>
      </c>
      <c r="AB223" s="167">
        <f t="shared" si="226"/>
        <v>2.1531449434509353E-2</v>
      </c>
      <c r="AC223" s="167">
        <f t="shared" si="226"/>
        <v>-1.0046107570887974E-3</v>
      </c>
      <c r="AD223" s="167">
        <f t="shared" si="226"/>
        <v>7.9455718358327765E-3</v>
      </c>
      <c r="AE223" s="167">
        <f t="shared" si="226"/>
        <v>2.9932288473735857E-2</v>
      </c>
      <c r="AF223" s="167">
        <f t="shared" si="226"/>
        <v>2.5871009745751294E-2</v>
      </c>
      <c r="AG223" s="167">
        <f t="shared" si="226"/>
        <v>2.3802206174953433E-2</v>
      </c>
      <c r="AH223" s="167">
        <f t="shared" ref="AH223:BH223" si="227">AH21/AH17-1</f>
        <v>3.1619844675135234E-2</v>
      </c>
      <c r="AI223" s="167">
        <f t="shared" si="227"/>
        <v>2.4986221093040495E-2</v>
      </c>
      <c r="AJ223" s="167">
        <f t="shared" si="227"/>
        <v>2.6613120683815605E-2</v>
      </c>
      <c r="AK223" s="167">
        <f t="shared" si="227"/>
        <v>2.6304332666499119E-2</v>
      </c>
      <c r="AL223" s="167">
        <f t="shared" si="227"/>
        <v>2.6095059689462019E-2</v>
      </c>
      <c r="AM223" s="167">
        <f t="shared" si="227"/>
        <v>2.4178264925281079E-2</v>
      </c>
      <c r="AN223" s="167">
        <f t="shared" si="227"/>
        <v>2.7162392382390266E-2</v>
      </c>
      <c r="AO223" s="167">
        <f t="shared" si="227"/>
        <v>3.0053887723243689E-2</v>
      </c>
      <c r="AP223" s="167">
        <f t="shared" si="227"/>
        <v>2.7220693047729672E-2</v>
      </c>
      <c r="AQ223" s="167">
        <f t="shared" si="227"/>
        <v>3.2209586239495547E-3</v>
      </c>
      <c r="AR223" s="167">
        <f t="shared" si="227"/>
        <v>6.2165107554085441E-2</v>
      </c>
      <c r="AS223" s="64">
        <f t="shared" si="227"/>
        <v>3.3729679607169549E-2</v>
      </c>
      <c r="AT223" s="64">
        <f t="shared" si="227"/>
        <v>2.6018650352712891E-2</v>
      </c>
      <c r="AU223" s="64">
        <f t="shared" si="227"/>
        <v>2.5030380364908567E-2</v>
      </c>
      <c r="AV223" s="64">
        <f t="shared" si="227"/>
        <v>2.5166855310550629E-2</v>
      </c>
      <c r="AW223" s="64">
        <f t="shared" si="227"/>
        <v>9.8368085738469446E-3</v>
      </c>
      <c r="AX223" s="64">
        <f t="shared" si="227"/>
        <v>3.2590004084192215E-2</v>
      </c>
      <c r="AY223" s="64">
        <f t="shared" si="227"/>
        <v>3.6805735990616872E-2</v>
      </c>
      <c r="AZ223" s="64">
        <f t="shared" si="227"/>
        <v>1.7517769425200447E-2</v>
      </c>
      <c r="BA223" s="64">
        <f t="shared" si="227"/>
        <v>2.5425469233403941E-2</v>
      </c>
      <c r="BB223" s="64">
        <f t="shared" si="227"/>
        <v>2.7839934887875062E-2</v>
      </c>
      <c r="BC223" s="64">
        <f t="shared" si="227"/>
        <v>2.273849993808974E-2</v>
      </c>
      <c r="BD223" s="64">
        <f t="shared" si="227"/>
        <v>2.7068189023333522E-2</v>
      </c>
      <c r="BE223" s="64">
        <f t="shared" si="227"/>
        <v>1.8171301344604762E-2</v>
      </c>
      <c r="BF223" s="64" t="e">
        <f t="shared" si="227"/>
        <v>#DIV/0!</v>
      </c>
      <c r="BG223" s="64">
        <f t="shared" si="227"/>
        <v>2.1728378932210246E-2</v>
      </c>
      <c r="BH223" s="64">
        <f t="shared" si="227"/>
        <v>2.3410048229334901E-2</v>
      </c>
    </row>
    <row r="224" spans="1:60" s="36" customFormat="1" ht="12" hidden="1" thickBot="1" x14ac:dyDescent="0.25">
      <c r="A224" s="139">
        <f t="shared" si="197"/>
        <v>37255</v>
      </c>
      <c r="B224" s="193">
        <f t="shared" ref="B224:AG224" si="228">B22/B18-1</f>
        <v>1.973627782332299E-2</v>
      </c>
      <c r="C224" s="193">
        <f t="shared" si="228"/>
        <v>2.0064977011203577E-2</v>
      </c>
      <c r="D224" s="163">
        <f t="shared" si="228"/>
        <v>1.8001586401353187E-2</v>
      </c>
      <c r="E224" s="163">
        <f t="shared" si="228"/>
        <v>2.2900970601964943E-2</v>
      </c>
      <c r="F224" s="163">
        <f t="shared" si="228"/>
        <v>2.1055874910242967E-2</v>
      </c>
      <c r="G224" s="163">
        <f t="shared" si="228"/>
        <v>2.1704296918820365E-2</v>
      </c>
      <c r="H224" s="163">
        <f t="shared" si="228"/>
        <v>-1.6527401726675661E-2</v>
      </c>
      <c r="I224" s="195">
        <f t="shared" si="228"/>
        <v>1.920880004810388E-2</v>
      </c>
      <c r="J224" s="163">
        <f t="shared" si="228"/>
        <v>2.7248307065734334E-2</v>
      </c>
      <c r="K224" s="163">
        <f t="shared" si="228"/>
        <v>2.0777322612282489E-2</v>
      </c>
      <c r="L224" s="163">
        <f t="shared" si="228"/>
        <v>5.1755089861352355E-2</v>
      </c>
      <c r="M224" s="163">
        <f t="shared" si="228"/>
        <v>2.2985025926566038E-2</v>
      </c>
      <c r="N224" s="163">
        <f t="shared" si="228"/>
        <v>2.5962048898643397E-2</v>
      </c>
      <c r="O224" s="163">
        <f t="shared" si="228"/>
        <v>3.2700259406009291E-2</v>
      </c>
      <c r="P224" s="163">
        <f t="shared" si="228"/>
        <v>2.1249479625195633E-2</v>
      </c>
      <c r="Q224" s="163">
        <f t="shared" si="228"/>
        <v>-4.3872437968162425E-2</v>
      </c>
      <c r="R224" s="163">
        <f t="shared" si="228"/>
        <v>1.0003012044598192E-2</v>
      </c>
      <c r="S224" s="163">
        <f t="shared" si="228"/>
        <v>3.3258680557391562E-2</v>
      </c>
      <c r="T224" s="163">
        <f t="shared" si="228"/>
        <v>2.0588790407422675E-2</v>
      </c>
      <c r="U224" s="163">
        <f t="shared" si="228"/>
        <v>1.0728750278190757E-2</v>
      </c>
      <c r="V224" s="163">
        <f t="shared" si="228"/>
        <v>1.4991341036991512E-2</v>
      </c>
      <c r="W224" s="163">
        <f t="shared" si="228"/>
        <v>1.8298988666363147E-3</v>
      </c>
      <c r="X224" s="163">
        <f t="shared" si="228"/>
        <v>1.9091755557872236E-2</v>
      </c>
      <c r="Y224" s="163">
        <f t="shared" si="228"/>
        <v>2.0719799021874374E-2</v>
      </c>
      <c r="Z224" s="163">
        <f t="shared" si="228"/>
        <v>1.4968007261577876E-2</v>
      </c>
      <c r="AA224" s="163">
        <f t="shared" si="228"/>
        <v>3.3294452647107509E-2</v>
      </c>
      <c r="AB224" s="163">
        <f t="shared" si="228"/>
        <v>2.1037813063709221E-2</v>
      </c>
      <c r="AC224" s="163">
        <f t="shared" si="228"/>
        <v>-7.3005136603867538E-3</v>
      </c>
      <c r="AD224" s="163">
        <f t="shared" si="228"/>
        <v>5.871175858907618E-3</v>
      </c>
      <c r="AE224" s="163">
        <f t="shared" si="228"/>
        <v>2.2900970601964943E-2</v>
      </c>
      <c r="AF224" s="163">
        <f t="shared" si="228"/>
        <v>2.3205218396333382E-2</v>
      </c>
      <c r="AG224" s="163">
        <f t="shared" si="228"/>
        <v>3.2788049726787838E-2</v>
      </c>
      <c r="AH224" s="163">
        <f t="shared" ref="AH224:BH224" si="229">AH22/AH18-1</f>
        <v>2.1048948545416168E-2</v>
      </c>
      <c r="AI224" s="163">
        <f t="shared" si="229"/>
        <v>2.085738964569761E-2</v>
      </c>
      <c r="AJ224" s="163">
        <f t="shared" si="229"/>
        <v>2.8860572621770331E-2</v>
      </c>
      <c r="AK224" s="163">
        <f t="shared" si="229"/>
        <v>2.1229325996577453E-2</v>
      </c>
      <c r="AL224" s="163">
        <f t="shared" si="229"/>
        <v>2.2409769931285961E-2</v>
      </c>
      <c r="AM224" s="163">
        <f t="shared" si="229"/>
        <v>1.6947441730764456E-2</v>
      </c>
      <c r="AN224" s="163">
        <f t="shared" si="229"/>
        <v>1.5239828360071206E-2</v>
      </c>
      <c r="AO224" s="163">
        <f t="shared" si="229"/>
        <v>9.9762757163244231E-3</v>
      </c>
      <c r="AP224" s="163">
        <f t="shared" si="229"/>
        <v>1.8648036807010548E-2</v>
      </c>
      <c r="AQ224" s="163">
        <f t="shared" si="229"/>
        <v>1.2034995823035466E-2</v>
      </c>
      <c r="AR224" s="163">
        <f t="shared" si="229"/>
        <v>5.3530517115710108E-2</v>
      </c>
      <c r="AS224" s="163">
        <f t="shared" si="229"/>
        <v>2.4535883060094577E-2</v>
      </c>
      <c r="AT224" s="163">
        <f t="shared" si="229"/>
        <v>1.7680410638230226E-2</v>
      </c>
      <c r="AU224" s="163">
        <f t="shared" si="229"/>
        <v>1.8531065063503549E-2</v>
      </c>
      <c r="AV224" s="163">
        <f t="shared" si="229"/>
        <v>2.2873915914375376E-2</v>
      </c>
      <c r="AW224" s="163">
        <f t="shared" si="229"/>
        <v>-1.0136076498579283E-2</v>
      </c>
      <c r="AX224" s="163">
        <f t="shared" si="229"/>
        <v>1.5148105806340517E-2</v>
      </c>
      <c r="AY224" s="163">
        <f t="shared" si="229"/>
        <v>7.9294180505804501E-3</v>
      </c>
      <c r="AZ224" s="163">
        <f t="shared" si="229"/>
        <v>3.5387575975713625E-2</v>
      </c>
      <c r="BA224" s="163">
        <f t="shared" si="229"/>
        <v>2.4992164053154298E-2</v>
      </c>
      <c r="BB224" s="163">
        <f t="shared" si="229"/>
        <v>3.4851989760675162E-2</v>
      </c>
      <c r="BC224" s="163">
        <f t="shared" si="229"/>
        <v>2.5987544248125216E-2</v>
      </c>
      <c r="BD224" s="163">
        <f t="shared" si="229"/>
        <v>1.6939841348409646E-2</v>
      </c>
      <c r="BE224" s="163">
        <f t="shared" si="229"/>
        <v>1.8452231241274486E-2</v>
      </c>
      <c r="BF224" s="163" t="e">
        <f t="shared" si="229"/>
        <v>#DIV/0!</v>
      </c>
      <c r="BG224" s="163">
        <f t="shared" si="229"/>
        <v>2.4703986074247064E-2</v>
      </c>
      <c r="BH224" s="163">
        <f t="shared" si="229"/>
        <v>2.6328771094204617E-2</v>
      </c>
    </row>
    <row r="225" spans="1:60" s="36" customFormat="1" hidden="1" x14ac:dyDescent="0.2">
      <c r="A225" s="138">
        <f t="shared" si="197"/>
        <v>37345</v>
      </c>
      <c r="B225" s="190">
        <f t="shared" ref="B225:AG225" si="230">B23/B19-1</f>
        <v>1.9731414370671274E-2</v>
      </c>
      <c r="C225" s="190">
        <f t="shared" si="230"/>
        <v>2.055807179441782E-2</v>
      </c>
      <c r="D225" s="167">
        <f t="shared" si="230"/>
        <v>1.6320261186212548E-2</v>
      </c>
      <c r="E225" s="167">
        <f t="shared" si="230"/>
        <v>2.532488437196645E-2</v>
      </c>
      <c r="F225" s="167">
        <f t="shared" si="230"/>
        <v>2.1291781180653002E-2</v>
      </c>
      <c r="G225" s="167">
        <f t="shared" si="230"/>
        <v>2.2613640931194778E-2</v>
      </c>
      <c r="H225" s="64">
        <f t="shared" si="230"/>
        <v>-3.4553988768320165E-2</v>
      </c>
      <c r="I225" s="192">
        <f t="shared" si="230"/>
        <v>1.9270881981794608E-2</v>
      </c>
      <c r="J225" s="64">
        <f t="shared" si="230"/>
        <v>3.0294175530082956E-2</v>
      </c>
      <c r="K225" s="64">
        <f t="shared" si="230"/>
        <v>2.1783456126071465E-2</v>
      </c>
      <c r="L225" s="167">
        <f t="shared" si="230"/>
        <v>0.11337171543928615</v>
      </c>
      <c r="M225" s="167">
        <f t="shared" si="230"/>
        <v>2.1052699049763035E-2</v>
      </c>
      <c r="N225" s="167">
        <f t="shared" si="230"/>
        <v>2.3951814013689621E-2</v>
      </c>
      <c r="O225" s="167">
        <f t="shared" si="230"/>
        <v>2.5884773746062351E-2</v>
      </c>
      <c r="P225" s="167">
        <f t="shared" si="230"/>
        <v>1.2578130986256264E-2</v>
      </c>
      <c r="Q225" s="167">
        <f t="shared" si="230"/>
        <v>3.94582715268883E-2</v>
      </c>
      <c r="R225" s="167">
        <f t="shared" si="230"/>
        <v>1.390484656420754E-2</v>
      </c>
      <c r="S225" s="167">
        <f t="shared" si="230"/>
        <v>2.0787228657398904E-2</v>
      </c>
      <c r="T225" s="167">
        <f t="shared" si="230"/>
        <v>1.4820350331668397E-2</v>
      </c>
      <c r="U225" s="167">
        <f t="shared" si="230"/>
        <v>4.5565898658701531E-3</v>
      </c>
      <c r="V225" s="167">
        <f t="shared" si="230"/>
        <v>9.2335808640118255E-3</v>
      </c>
      <c r="W225" s="167">
        <f t="shared" si="230"/>
        <v>2.2859555357367611E-2</v>
      </c>
      <c r="X225" s="167">
        <f t="shared" si="230"/>
        <v>1.7385623738464639E-2</v>
      </c>
      <c r="Y225" s="167">
        <f t="shared" si="230"/>
        <v>1.5686157001949086E-2</v>
      </c>
      <c r="Z225" s="167">
        <f t="shared" si="230"/>
        <v>1.3608066474760205E-2</v>
      </c>
      <c r="AA225" s="167">
        <f t="shared" si="230"/>
        <v>1.8600315188911143E-2</v>
      </c>
      <c r="AB225" s="167">
        <f t="shared" si="230"/>
        <v>2.0230602559363708E-2</v>
      </c>
      <c r="AC225" s="167">
        <f t="shared" si="230"/>
        <v>8.3449492869449582E-3</v>
      </c>
      <c r="AD225" s="167">
        <f t="shared" si="230"/>
        <v>1.3840579677676823E-2</v>
      </c>
      <c r="AE225" s="167">
        <f t="shared" si="230"/>
        <v>2.532488437196645E-2</v>
      </c>
      <c r="AF225" s="167">
        <f t="shared" si="230"/>
        <v>1.9377281785855072E-2</v>
      </c>
      <c r="AG225" s="167">
        <f t="shared" si="230"/>
        <v>2.2455516279065835E-2</v>
      </c>
      <c r="AH225" s="167">
        <f t="shared" ref="AH225:BH225" si="231">AH23/AH19-1</f>
        <v>2.7294868479977863E-2</v>
      </c>
      <c r="AI225" s="167">
        <f t="shared" si="231"/>
        <v>1.8084664015042273E-2</v>
      </c>
      <c r="AJ225" s="167">
        <f t="shared" si="231"/>
        <v>2.0991672247591353E-2</v>
      </c>
      <c r="AK225" s="167">
        <f t="shared" si="231"/>
        <v>2.0082759379532966E-2</v>
      </c>
      <c r="AL225" s="167">
        <f t="shared" si="231"/>
        <v>2.0288225870244814E-2</v>
      </c>
      <c r="AM225" s="167">
        <f t="shared" si="231"/>
        <v>2.6617865019269216E-2</v>
      </c>
      <c r="AN225" s="167">
        <f t="shared" si="231"/>
        <v>2.2809512254703845E-2</v>
      </c>
      <c r="AO225" s="167">
        <f t="shared" si="231"/>
        <v>1.4165278188994046E-2</v>
      </c>
      <c r="AP225" s="167">
        <f t="shared" si="231"/>
        <v>2.7717054942663299E-2</v>
      </c>
      <c r="AQ225" s="167">
        <f t="shared" si="231"/>
        <v>3.1729535649779761E-2</v>
      </c>
      <c r="AR225" s="167">
        <f t="shared" si="231"/>
        <v>4.5890201355412552E-2</v>
      </c>
      <c r="AS225" s="64">
        <f t="shared" si="231"/>
        <v>3.29442627141181E-2</v>
      </c>
      <c r="AT225" s="64">
        <f t="shared" si="231"/>
        <v>1.5247851476357432E-2</v>
      </c>
      <c r="AU225" s="64">
        <f t="shared" si="231"/>
        <v>3.1422960606938055E-2</v>
      </c>
      <c r="AV225" s="64">
        <f t="shared" si="231"/>
        <v>1.9072127984882448E-2</v>
      </c>
      <c r="AW225" s="64">
        <f t="shared" si="231"/>
        <v>8.7991836675043178E-3</v>
      </c>
      <c r="AX225" s="64">
        <f t="shared" si="231"/>
        <v>5.5512641302724042E-3</v>
      </c>
      <c r="AY225" s="64">
        <f t="shared" si="231"/>
        <v>-3.7678163519269114E-3</v>
      </c>
      <c r="AZ225" s="64">
        <f t="shared" si="231"/>
        <v>3.7997596003051637E-2</v>
      </c>
      <c r="BA225" s="64">
        <f t="shared" si="231"/>
        <v>2.3867023805541177E-2</v>
      </c>
      <c r="BB225" s="64">
        <f t="shared" si="231"/>
        <v>3.6310189094663103E-2</v>
      </c>
      <c r="BC225" s="64">
        <f t="shared" si="231"/>
        <v>2.9437477230028319E-2</v>
      </c>
      <c r="BD225" s="64">
        <f t="shared" si="231"/>
        <v>2.7619000831115459E-2</v>
      </c>
      <c r="BE225" s="64">
        <f t="shared" si="231"/>
        <v>4.2104103869655463E-2</v>
      </c>
      <c r="BF225" s="64" t="e">
        <f t="shared" si="231"/>
        <v>#DIV/0!</v>
      </c>
      <c r="BG225" s="64">
        <f t="shared" si="231"/>
        <v>2.2200189643179602E-2</v>
      </c>
      <c r="BH225" s="64">
        <f t="shared" si="231"/>
        <v>2.6347565511032345E-2</v>
      </c>
    </row>
    <row r="226" spans="1:60" s="36" customFormat="1" hidden="1" x14ac:dyDescent="0.2">
      <c r="A226" s="138">
        <f t="shared" si="197"/>
        <v>37437</v>
      </c>
      <c r="B226" s="190">
        <f t="shared" ref="B226:AG226" si="232">B24/B20-1</f>
        <v>2.3099579166280471E-2</v>
      </c>
      <c r="C226" s="190">
        <f t="shared" si="232"/>
        <v>2.2299089674239436E-2</v>
      </c>
      <c r="D226" s="167">
        <f t="shared" si="232"/>
        <v>2.2507273312397436E-2</v>
      </c>
      <c r="E226" s="167">
        <f t="shared" si="232"/>
        <v>2.9882160196653018E-2</v>
      </c>
      <c r="F226" s="167">
        <f t="shared" si="232"/>
        <v>2.4056728110028569E-2</v>
      </c>
      <c r="G226" s="167">
        <f t="shared" si="232"/>
        <v>2.2947802083974178E-2</v>
      </c>
      <c r="H226" s="64">
        <f t="shared" si="232"/>
        <v>2.9310335317571656E-2</v>
      </c>
      <c r="I226" s="192">
        <f t="shared" si="232"/>
        <v>2.308588324067129E-2</v>
      </c>
      <c r="J226" s="64">
        <f t="shared" si="232"/>
        <v>2.968878332110525E-2</v>
      </c>
      <c r="K226" s="64">
        <f t="shared" si="232"/>
        <v>2.2428925425485469E-2</v>
      </c>
      <c r="L226" s="167">
        <f t="shared" si="232"/>
        <v>4.5282318342070527E-2</v>
      </c>
      <c r="M226" s="167">
        <f t="shared" si="232"/>
        <v>2.9556110670629687E-2</v>
      </c>
      <c r="N226" s="167">
        <f t="shared" si="232"/>
        <v>2.7540100824835934E-2</v>
      </c>
      <c r="O226" s="167">
        <f t="shared" si="232"/>
        <v>3.785664469838812E-2</v>
      </c>
      <c r="P226" s="167">
        <f t="shared" si="232"/>
        <v>2.1903813614380985E-2</v>
      </c>
      <c r="Q226" s="167">
        <f t="shared" si="232"/>
        <v>-8.263096325847874E-3</v>
      </c>
      <c r="R226" s="167">
        <f t="shared" si="232"/>
        <v>1.9153353457106448E-2</v>
      </c>
      <c r="S226" s="167">
        <f t="shared" si="232"/>
        <v>4.0972513439955671E-2</v>
      </c>
      <c r="T226" s="167">
        <f t="shared" si="232"/>
        <v>2.5550886249663396E-2</v>
      </c>
      <c r="U226" s="167">
        <f t="shared" si="232"/>
        <v>1.3621959857232468E-2</v>
      </c>
      <c r="V226" s="167">
        <f t="shared" si="232"/>
        <v>5.6076990963012774E-2</v>
      </c>
      <c r="W226" s="167">
        <f t="shared" si="232"/>
        <v>2.2719775007707277E-2</v>
      </c>
      <c r="X226" s="167">
        <f t="shared" si="232"/>
        <v>2.2918837340538456E-2</v>
      </c>
      <c r="Y226" s="167">
        <f t="shared" si="232"/>
        <v>2.3812347957471447E-2</v>
      </c>
      <c r="Z226" s="167">
        <f t="shared" si="232"/>
        <v>1.8436061137987902E-2</v>
      </c>
      <c r="AA226" s="167">
        <f t="shared" si="232"/>
        <v>3.1016838932353075E-2</v>
      </c>
      <c r="AB226" s="167">
        <f t="shared" si="232"/>
        <v>2.1051873312442737E-2</v>
      </c>
      <c r="AC226" s="167">
        <f t="shared" si="232"/>
        <v>-2.3971252355000083E-2</v>
      </c>
      <c r="AD226" s="167">
        <f t="shared" si="232"/>
        <v>1.3162339918223687E-2</v>
      </c>
      <c r="AE226" s="167">
        <f t="shared" si="232"/>
        <v>2.9882160196653018E-2</v>
      </c>
      <c r="AF226" s="167">
        <f t="shared" si="232"/>
        <v>4.5219530248707063E-2</v>
      </c>
      <c r="AG226" s="167">
        <f t="shared" si="232"/>
        <v>2.8723443798055692E-2</v>
      </c>
      <c r="AH226" s="167">
        <f t="shared" ref="AH226:BH226" si="233">AH24/AH20-1</f>
        <v>2.8242085300707043E-2</v>
      </c>
      <c r="AI226" s="167">
        <f t="shared" si="233"/>
        <v>2.2247562229381179E-2</v>
      </c>
      <c r="AJ226" s="167">
        <f t="shared" si="233"/>
        <v>2.1119570853443292E-2</v>
      </c>
      <c r="AK226" s="167">
        <f t="shared" si="233"/>
        <v>2.1393349814843754E-2</v>
      </c>
      <c r="AL226" s="167">
        <f t="shared" si="233"/>
        <v>2.7815826066686533E-2</v>
      </c>
      <c r="AM226" s="167">
        <f t="shared" si="233"/>
        <v>3.8338459648256773E-2</v>
      </c>
      <c r="AN226" s="167">
        <f t="shared" si="233"/>
        <v>2.3435480178287671E-2</v>
      </c>
      <c r="AO226" s="167">
        <f t="shared" si="233"/>
        <v>2.0801106583912654E-2</v>
      </c>
      <c r="AP226" s="167">
        <f t="shared" si="233"/>
        <v>2.5319721112595062E-2</v>
      </c>
      <c r="AQ226" s="167">
        <f t="shared" si="233"/>
        <v>1.3178217539869586E-2</v>
      </c>
      <c r="AR226" s="167">
        <f t="shared" si="233"/>
        <v>3.7463632778819145E-2</v>
      </c>
      <c r="AS226" s="64">
        <f t="shared" si="233"/>
        <v>2.0196525370550278E-2</v>
      </c>
      <c r="AT226" s="64">
        <f t="shared" si="233"/>
        <v>2.9719174624500688E-3</v>
      </c>
      <c r="AU226" s="64">
        <f t="shared" si="233"/>
        <v>2.4002004483730577E-2</v>
      </c>
      <c r="AV226" s="64">
        <f t="shared" si="233"/>
        <v>3.1565263747312722E-2</v>
      </c>
      <c r="AW226" s="64">
        <f t="shared" si="233"/>
        <v>2.5042246137422675E-2</v>
      </c>
      <c r="AX226" s="64">
        <f t="shared" si="233"/>
        <v>1.3155336367265624E-2</v>
      </c>
      <c r="AY226" s="64">
        <f t="shared" si="233"/>
        <v>2.3551233568375185E-2</v>
      </c>
      <c r="AZ226" s="64">
        <f t="shared" si="233"/>
        <v>3.5803437643640246E-2</v>
      </c>
      <c r="BA226" s="64">
        <f t="shared" si="233"/>
        <v>2.3527186706022718E-2</v>
      </c>
      <c r="BB226" s="64">
        <f t="shared" si="233"/>
        <v>3.4449204963066249E-2</v>
      </c>
      <c r="BC226" s="64">
        <f t="shared" si="233"/>
        <v>3.1569419125731635E-2</v>
      </c>
      <c r="BD226" s="64">
        <f t="shared" si="233"/>
        <v>2.6281973889878962E-2</v>
      </c>
      <c r="BE226" s="64">
        <f t="shared" si="233"/>
        <v>3.7930196740077582E-2</v>
      </c>
      <c r="BF226" s="64" t="e">
        <f t="shared" si="233"/>
        <v>#DIV/0!</v>
      </c>
      <c r="BG226" s="64">
        <f t="shared" si="233"/>
        <v>2.7647208510340526E-2</v>
      </c>
      <c r="BH226" s="64">
        <f t="shared" si="233"/>
        <v>2.9538692810907818E-2</v>
      </c>
    </row>
    <row r="227" spans="1:60" s="36" customFormat="1" hidden="1" x14ac:dyDescent="0.2">
      <c r="A227" s="138">
        <f t="shared" si="197"/>
        <v>37529</v>
      </c>
      <c r="B227" s="190">
        <f t="shared" ref="B227:AG227" si="234">B25/B21-1</f>
        <v>2.0292442343995187E-2</v>
      </c>
      <c r="C227" s="190">
        <f t="shared" si="234"/>
        <v>1.9132385529102791E-2</v>
      </c>
      <c r="D227" s="167">
        <f t="shared" si="234"/>
        <v>2.1855218464146065E-2</v>
      </c>
      <c r="E227" s="167">
        <f t="shared" si="234"/>
        <v>2.4165613177733025E-2</v>
      </c>
      <c r="F227" s="167">
        <f t="shared" si="234"/>
        <v>2.0565126634866093E-2</v>
      </c>
      <c r="G227" s="167">
        <f t="shared" si="234"/>
        <v>1.8857977227656697E-2</v>
      </c>
      <c r="H227" s="64">
        <f t="shared" si="234"/>
        <v>4.7245561475982356E-2</v>
      </c>
      <c r="I227" s="192">
        <f t="shared" si="234"/>
        <v>2.0391744688490698E-2</v>
      </c>
      <c r="J227" s="64">
        <f t="shared" si="234"/>
        <v>2.6406815841265807E-2</v>
      </c>
      <c r="K227" s="64">
        <f t="shared" si="234"/>
        <v>1.8421484740922756E-2</v>
      </c>
      <c r="L227" s="167">
        <f t="shared" si="234"/>
        <v>6.1544166553535895E-2</v>
      </c>
      <c r="M227" s="167">
        <f t="shared" si="234"/>
        <v>3.0521517131100184E-2</v>
      </c>
      <c r="N227" s="167">
        <f t="shared" si="234"/>
        <v>2.4458435657774835E-2</v>
      </c>
      <c r="O227" s="167">
        <f t="shared" si="234"/>
        <v>3.5699189300359091E-2</v>
      </c>
      <c r="P227" s="167">
        <f t="shared" si="234"/>
        <v>2.0175237115927169E-2</v>
      </c>
      <c r="Q227" s="167">
        <f t="shared" si="234"/>
        <v>1.6198754093948775E-2</v>
      </c>
      <c r="R227" s="167">
        <f t="shared" si="234"/>
        <v>2.5495923690933564E-2</v>
      </c>
      <c r="S227" s="167">
        <f t="shared" si="234"/>
        <v>3.0015099891909092E-3</v>
      </c>
      <c r="T227" s="167">
        <f t="shared" si="234"/>
        <v>1.9682415762550143E-2</v>
      </c>
      <c r="U227" s="167">
        <f t="shared" si="234"/>
        <v>1.2952928491087423E-2</v>
      </c>
      <c r="V227" s="167">
        <f t="shared" si="234"/>
        <v>2.8323050505234315E-2</v>
      </c>
      <c r="W227" s="167">
        <f t="shared" si="234"/>
        <v>2.6399946551675546E-2</v>
      </c>
      <c r="X227" s="167">
        <f t="shared" si="234"/>
        <v>2.0819521850999001E-2</v>
      </c>
      <c r="Y227" s="167">
        <f t="shared" si="234"/>
        <v>3.7125354193876525E-2</v>
      </c>
      <c r="Z227" s="167">
        <f t="shared" si="234"/>
        <v>3.447066887140493E-2</v>
      </c>
      <c r="AA227" s="167">
        <f t="shared" si="234"/>
        <v>3.9492411596254273E-2</v>
      </c>
      <c r="AB227" s="167">
        <f t="shared" si="234"/>
        <v>2.4769281122987374E-2</v>
      </c>
      <c r="AC227" s="167">
        <f t="shared" si="234"/>
        <v>-4.0454066128186028E-3</v>
      </c>
      <c r="AD227" s="167">
        <f t="shared" si="234"/>
        <v>1.1713252539078622E-2</v>
      </c>
      <c r="AE227" s="167">
        <f t="shared" si="234"/>
        <v>2.4165613177733025E-2</v>
      </c>
      <c r="AF227" s="167">
        <f t="shared" si="234"/>
        <v>3.6689685878616984E-2</v>
      </c>
      <c r="AG227" s="167">
        <f t="shared" si="234"/>
        <v>2.0551007091489826E-2</v>
      </c>
      <c r="AH227" s="167">
        <f t="shared" ref="AH227:BH227" si="235">AH25/AH21-1</f>
        <v>2.3386868671869454E-2</v>
      </c>
      <c r="AI227" s="167">
        <f t="shared" si="235"/>
        <v>1.902067941725738E-2</v>
      </c>
      <c r="AJ227" s="167">
        <f t="shared" si="235"/>
        <v>1.6276730446339815E-2</v>
      </c>
      <c r="AK227" s="167">
        <f t="shared" si="235"/>
        <v>2.0339131821780043E-2</v>
      </c>
      <c r="AL227" s="167">
        <f t="shared" si="235"/>
        <v>2.1821303609136145E-2</v>
      </c>
      <c r="AM227" s="167">
        <f t="shared" si="235"/>
        <v>3.2096333289417966E-2</v>
      </c>
      <c r="AN227" s="167">
        <f t="shared" si="235"/>
        <v>2.0536850530274542E-2</v>
      </c>
      <c r="AO227" s="167">
        <f t="shared" si="235"/>
        <v>2.1120177158309161E-2</v>
      </c>
      <c r="AP227" s="167">
        <f t="shared" si="235"/>
        <v>2.143263082722946E-2</v>
      </c>
      <c r="AQ227" s="167">
        <f t="shared" si="235"/>
        <v>1.9310291959184767E-4</v>
      </c>
      <c r="AR227" s="167">
        <f t="shared" si="235"/>
        <v>1.9835985998208683E-2</v>
      </c>
      <c r="AS227" s="64">
        <f t="shared" si="235"/>
        <v>1.2197761381778527E-2</v>
      </c>
      <c r="AT227" s="64">
        <f t="shared" si="235"/>
        <v>1.1796963165715324E-2</v>
      </c>
      <c r="AU227" s="64">
        <f t="shared" si="235"/>
        <v>2.0836459307717714E-2</v>
      </c>
      <c r="AV227" s="64">
        <f t="shared" si="235"/>
        <v>3.072721243341503E-2</v>
      </c>
      <c r="AW227" s="64">
        <f t="shared" si="235"/>
        <v>2.0946833892719452E-2</v>
      </c>
      <c r="AX227" s="64">
        <f t="shared" si="235"/>
        <v>1.3581829405087342E-2</v>
      </c>
      <c r="AY227" s="64">
        <f t="shared" si="235"/>
        <v>2.9340002931766529E-2</v>
      </c>
      <c r="AZ227" s="64">
        <f t="shared" si="235"/>
        <v>2.9820364305012559E-2</v>
      </c>
      <c r="BA227" s="64">
        <f t="shared" si="235"/>
        <v>2.5522527612466872E-2</v>
      </c>
      <c r="BB227" s="64">
        <f t="shared" si="235"/>
        <v>3.3803369794197513E-2</v>
      </c>
      <c r="BC227" s="64">
        <f t="shared" si="235"/>
        <v>2.6117906488125175E-2</v>
      </c>
      <c r="BD227" s="64">
        <f t="shared" si="235"/>
        <v>1.2927643981972325E-2</v>
      </c>
      <c r="BE227" s="64">
        <f t="shared" si="235"/>
        <v>2.7759713052087243E-2</v>
      </c>
      <c r="BF227" s="64" t="e">
        <f t="shared" si="235"/>
        <v>#DIV/0!</v>
      </c>
      <c r="BG227" s="64">
        <f t="shared" si="235"/>
        <v>2.1697305295791613E-2</v>
      </c>
      <c r="BH227" s="64">
        <f t="shared" si="235"/>
        <v>2.3986029509277307E-2</v>
      </c>
    </row>
    <row r="228" spans="1:60" s="36" customFormat="1" ht="12" hidden="1" thickBot="1" x14ac:dyDescent="0.25">
      <c r="A228" s="139">
        <f t="shared" si="197"/>
        <v>37620</v>
      </c>
      <c r="B228" s="193">
        <f t="shared" ref="B228:AG228" si="236">B26/B22-1</f>
        <v>2.0600161862939226E-2</v>
      </c>
      <c r="C228" s="193">
        <f t="shared" si="236"/>
        <v>1.9697678624043924E-2</v>
      </c>
      <c r="D228" s="163">
        <f t="shared" si="236"/>
        <v>2.5207435934178291E-2</v>
      </c>
      <c r="E228" s="163">
        <f t="shared" si="236"/>
        <v>2.3950702801349033E-2</v>
      </c>
      <c r="F228" s="163">
        <f t="shared" si="236"/>
        <v>2.0044033044384513E-2</v>
      </c>
      <c r="G228" s="163">
        <f t="shared" si="236"/>
        <v>1.8610269255987744E-2</v>
      </c>
      <c r="H228" s="163">
        <f t="shared" si="236"/>
        <v>4.7100743295202419E-2</v>
      </c>
      <c r="I228" s="195">
        <f t="shared" si="236"/>
        <v>2.179019494457024E-2</v>
      </c>
      <c r="J228" s="163">
        <f t="shared" si="236"/>
        <v>1.5974078126563374E-2</v>
      </c>
      <c r="K228" s="163">
        <f t="shared" si="236"/>
        <v>1.9840709798357947E-2</v>
      </c>
      <c r="L228" s="163">
        <f t="shared" si="236"/>
        <v>0.12732694488771257</v>
      </c>
      <c r="M228" s="163">
        <f t="shared" si="236"/>
        <v>2.5672453293942077E-2</v>
      </c>
      <c r="N228" s="163">
        <f t="shared" si="236"/>
        <v>2.9013297162918006E-2</v>
      </c>
      <c r="O228" s="163">
        <f t="shared" si="236"/>
        <v>4.0131635329425874E-2</v>
      </c>
      <c r="P228" s="163">
        <f t="shared" si="236"/>
        <v>2.1001582347405678E-2</v>
      </c>
      <c r="Q228" s="163">
        <f t="shared" si="236"/>
        <v>-5.3826074654670375E-3</v>
      </c>
      <c r="R228" s="163">
        <f t="shared" si="236"/>
        <v>2.4460984103892747E-2</v>
      </c>
      <c r="S228" s="163">
        <f t="shared" si="236"/>
        <v>-8.1625178722275482E-3</v>
      </c>
      <c r="T228" s="163">
        <f t="shared" si="236"/>
        <v>1.9961080651757168E-2</v>
      </c>
      <c r="U228" s="163">
        <f t="shared" si="236"/>
        <v>1.4870587764830301E-2</v>
      </c>
      <c r="V228" s="163">
        <f t="shared" si="236"/>
        <v>2.5003706280100513E-2</v>
      </c>
      <c r="W228" s="163">
        <f t="shared" si="236"/>
        <v>3.3398160306407076E-2</v>
      </c>
      <c r="X228" s="163">
        <f t="shared" si="236"/>
        <v>2.5926599636647563E-2</v>
      </c>
      <c r="Y228" s="163">
        <f t="shared" si="236"/>
        <v>2.796489082730802E-2</v>
      </c>
      <c r="Z228" s="163">
        <f t="shared" si="236"/>
        <v>3.3818827136619545E-2</v>
      </c>
      <c r="AA228" s="163">
        <f t="shared" si="236"/>
        <v>1.1807794398767779E-2</v>
      </c>
      <c r="AB228" s="163">
        <f t="shared" si="236"/>
        <v>2.8539427588750499E-2</v>
      </c>
      <c r="AC228" s="163">
        <f t="shared" si="236"/>
        <v>3.8522040792265289E-2</v>
      </c>
      <c r="AD228" s="163">
        <f t="shared" si="236"/>
        <v>2.2605308565852855E-2</v>
      </c>
      <c r="AE228" s="163">
        <f t="shared" si="236"/>
        <v>2.3950702801349033E-2</v>
      </c>
      <c r="AF228" s="163">
        <f t="shared" si="236"/>
        <v>3.1773807433846724E-2</v>
      </c>
      <c r="AG228" s="163">
        <f t="shared" si="236"/>
        <v>8.187090907815886E-3</v>
      </c>
      <c r="AH228" s="163">
        <f t="shared" ref="AH228:BH228" si="237">AH26/AH22-1</f>
        <v>2.6275904954304208E-2</v>
      </c>
      <c r="AI228" s="163">
        <f t="shared" si="237"/>
        <v>2.18907439706022E-2</v>
      </c>
      <c r="AJ228" s="163">
        <f t="shared" si="237"/>
        <v>1.3742556216894464E-2</v>
      </c>
      <c r="AK228" s="163">
        <f t="shared" si="237"/>
        <v>1.9055567342569635E-2</v>
      </c>
      <c r="AL228" s="163">
        <f t="shared" si="237"/>
        <v>3.1389786653580609E-2</v>
      </c>
      <c r="AM228" s="163">
        <f t="shared" si="237"/>
        <v>3.3913063528816956E-2</v>
      </c>
      <c r="AN228" s="163">
        <f t="shared" si="237"/>
        <v>3.2553824441888812E-2</v>
      </c>
      <c r="AO228" s="163">
        <f t="shared" si="237"/>
        <v>4.0338030601003272E-2</v>
      </c>
      <c r="AP228" s="163">
        <f t="shared" si="237"/>
        <v>2.9696769323583228E-2</v>
      </c>
      <c r="AQ228" s="163">
        <f t="shared" si="237"/>
        <v>6.0566698249804318E-3</v>
      </c>
      <c r="AR228" s="163">
        <f t="shared" si="237"/>
        <v>2.6374019973018692E-2</v>
      </c>
      <c r="AS228" s="163">
        <f t="shared" si="237"/>
        <v>7.3450528125462711E-3</v>
      </c>
      <c r="AT228" s="163">
        <f t="shared" si="237"/>
        <v>1.5931483422090276E-2</v>
      </c>
      <c r="AU228" s="163">
        <f t="shared" si="237"/>
        <v>3.0603486942827773E-2</v>
      </c>
      <c r="AV228" s="163">
        <f t="shared" si="237"/>
        <v>2.8913122328436014E-2</v>
      </c>
      <c r="AW228" s="163">
        <f t="shared" si="237"/>
        <v>3.1533458082354082E-2</v>
      </c>
      <c r="AX228" s="163">
        <f t="shared" si="237"/>
        <v>1.6268781550225597E-2</v>
      </c>
      <c r="AY228" s="163">
        <f t="shared" si="237"/>
        <v>2.8325516721570576E-2</v>
      </c>
      <c r="AZ228" s="163">
        <f t="shared" si="237"/>
        <v>1.1787344510182152E-2</v>
      </c>
      <c r="BA228" s="163">
        <f t="shared" si="237"/>
        <v>1.1843481955863044E-2</v>
      </c>
      <c r="BB228" s="163">
        <f t="shared" si="237"/>
        <v>3.4688664203785802E-2</v>
      </c>
      <c r="BC228" s="163">
        <f t="shared" si="237"/>
        <v>1.6511708427924043E-2</v>
      </c>
      <c r="BD228" s="163">
        <f t="shared" si="237"/>
        <v>1.4578365308307584E-2</v>
      </c>
      <c r="BE228" s="163">
        <f t="shared" si="237"/>
        <v>2.8391093288343328E-2</v>
      </c>
      <c r="BF228" s="163" t="e">
        <f t="shared" si="237"/>
        <v>#DIV/0!</v>
      </c>
      <c r="BG228" s="163">
        <f t="shared" si="237"/>
        <v>1.3518438977750291E-2</v>
      </c>
      <c r="BH228" s="163">
        <f t="shared" si="237"/>
        <v>1.6092721099090213E-2</v>
      </c>
    </row>
    <row r="229" spans="1:60" s="36" customFormat="1" hidden="1" x14ac:dyDescent="0.2">
      <c r="A229" s="138">
        <f t="shared" si="197"/>
        <v>37710</v>
      </c>
      <c r="B229" s="190">
        <f t="shared" ref="B229:AG229" si="238">B27/B23-1</f>
        <v>1.5939428603457539E-2</v>
      </c>
      <c r="C229" s="190">
        <f t="shared" si="238"/>
        <v>1.5991933739412545E-2</v>
      </c>
      <c r="D229" s="167">
        <f t="shared" si="238"/>
        <v>2.6814503216829655E-2</v>
      </c>
      <c r="E229" s="167">
        <f t="shared" si="238"/>
        <v>2.1368345637652553E-2</v>
      </c>
      <c r="F229" s="167">
        <f t="shared" si="238"/>
        <v>1.2563177397352021E-2</v>
      </c>
      <c r="G229" s="167">
        <f t="shared" si="238"/>
        <v>1.242803104771717E-2</v>
      </c>
      <c r="H229" s="64">
        <f t="shared" si="238"/>
        <v>1.0346399649101112E-2</v>
      </c>
      <c r="I229" s="192">
        <f t="shared" si="238"/>
        <v>1.646247591405503E-2</v>
      </c>
      <c r="J229" s="64">
        <f t="shared" si="238"/>
        <v>2.0182464127673772E-2</v>
      </c>
      <c r="K229" s="64">
        <f t="shared" si="238"/>
        <v>1.2416383152402899E-2</v>
      </c>
      <c r="L229" s="167">
        <f t="shared" si="238"/>
        <v>1.2891634859935053E-2</v>
      </c>
      <c r="M229" s="167">
        <f t="shared" si="238"/>
        <v>2.2144844799496743E-2</v>
      </c>
      <c r="N229" s="167">
        <f t="shared" si="238"/>
        <v>2.5931569057289883E-2</v>
      </c>
      <c r="O229" s="167">
        <f t="shared" si="238"/>
        <v>3.8915177103534315E-2</v>
      </c>
      <c r="P229" s="167">
        <f t="shared" si="238"/>
        <v>2.2951247012495735E-2</v>
      </c>
      <c r="Q229" s="167">
        <f t="shared" si="238"/>
        <v>-6.2969563253503225E-2</v>
      </c>
      <c r="R229" s="167">
        <f t="shared" si="238"/>
        <v>2.9897571516666943E-2</v>
      </c>
      <c r="S229" s="167">
        <f t="shared" si="238"/>
        <v>7.9691390662250949E-3</v>
      </c>
      <c r="T229" s="167">
        <f t="shared" si="238"/>
        <v>2.4672184893801852E-2</v>
      </c>
      <c r="U229" s="167">
        <f t="shared" si="238"/>
        <v>2.4800026488186022E-2</v>
      </c>
      <c r="V229" s="167">
        <f t="shared" si="238"/>
        <v>1.8259366058689386E-2</v>
      </c>
      <c r="W229" s="167">
        <f t="shared" si="238"/>
        <v>1.4507446616838227E-2</v>
      </c>
      <c r="X229" s="167">
        <f t="shared" si="238"/>
        <v>2.958677475258531E-2</v>
      </c>
      <c r="Y229" s="167">
        <f t="shared" si="238"/>
        <v>4.5906227664938459E-2</v>
      </c>
      <c r="Z229" s="167">
        <f t="shared" si="238"/>
        <v>4.3407727947111896E-2</v>
      </c>
      <c r="AA229" s="167">
        <f t="shared" si="238"/>
        <v>4.7590084693414747E-2</v>
      </c>
      <c r="AB229" s="167">
        <f t="shared" si="238"/>
        <v>2.9000422955652416E-2</v>
      </c>
      <c r="AC229" s="167">
        <f t="shared" si="238"/>
        <v>1.9932978051945494E-2</v>
      </c>
      <c r="AD229" s="167">
        <f t="shared" si="238"/>
        <v>3.3349691318492303E-2</v>
      </c>
      <c r="AE229" s="167">
        <f t="shared" si="238"/>
        <v>2.1368345637652553E-2</v>
      </c>
      <c r="AF229" s="167">
        <f t="shared" si="238"/>
        <v>2.8779866017073275E-2</v>
      </c>
      <c r="AG229" s="167">
        <f t="shared" si="238"/>
        <v>2.4836857002855428E-2</v>
      </c>
      <c r="AH229" s="167">
        <f t="shared" ref="AH229:BH229" si="239">AH27/AH23-1</f>
        <v>1.9896916315251811E-2</v>
      </c>
      <c r="AI229" s="167">
        <f t="shared" si="239"/>
        <v>1.7322390388927245E-2</v>
      </c>
      <c r="AJ229" s="167">
        <f t="shared" si="239"/>
        <v>1.6843755362484281E-2</v>
      </c>
      <c r="AK229" s="167">
        <f t="shared" si="239"/>
        <v>1.6580236723886976E-2</v>
      </c>
      <c r="AL229" s="167">
        <f t="shared" si="239"/>
        <v>2.2745112164235914E-2</v>
      </c>
      <c r="AM229" s="167">
        <f t="shared" si="239"/>
        <v>2.7817439022295165E-2</v>
      </c>
      <c r="AN229" s="167">
        <f t="shared" si="239"/>
        <v>2.2077820658853442E-2</v>
      </c>
      <c r="AO229" s="167">
        <f t="shared" si="239"/>
        <v>3.2465790220484791E-2</v>
      </c>
      <c r="AP229" s="167">
        <f t="shared" si="239"/>
        <v>1.7622482565130992E-2</v>
      </c>
      <c r="AQ229" s="167">
        <f t="shared" si="239"/>
        <v>2.7576813271628087E-2</v>
      </c>
      <c r="AR229" s="167">
        <f t="shared" si="239"/>
        <v>3.0626259717888349E-2</v>
      </c>
      <c r="AS229" s="64">
        <f t="shared" si="239"/>
        <v>-1.1908932251309956E-3</v>
      </c>
      <c r="AT229" s="64">
        <f t="shared" si="239"/>
        <v>-1.6399109777346932E-2</v>
      </c>
      <c r="AU229" s="64">
        <f t="shared" si="239"/>
        <v>9.6460727956548808E-3</v>
      </c>
      <c r="AV229" s="64">
        <f t="shared" si="239"/>
        <v>3.4475145691051035E-2</v>
      </c>
      <c r="AW229" s="64">
        <f t="shared" si="239"/>
        <v>1.9806070031621603E-2</v>
      </c>
      <c r="AX229" s="64">
        <f t="shared" si="239"/>
        <v>1.1909525054928594E-2</v>
      </c>
      <c r="AY229" s="64">
        <f t="shared" si="239"/>
        <v>1.5436911380698692E-2</v>
      </c>
      <c r="AZ229" s="64">
        <f t="shared" si="239"/>
        <v>2.91734359783129E-2</v>
      </c>
      <c r="BA229" s="64">
        <f t="shared" si="239"/>
        <v>2.1283963367531911E-2</v>
      </c>
      <c r="BB229" s="64">
        <f t="shared" si="239"/>
        <v>2.7960504277221299E-2</v>
      </c>
      <c r="BC229" s="64">
        <f t="shared" si="239"/>
        <v>1.7150366728305055E-2</v>
      </c>
      <c r="BD229" s="64">
        <f t="shared" si="239"/>
        <v>6.5168622417848265E-3</v>
      </c>
      <c r="BE229" s="64">
        <f t="shared" si="239"/>
        <v>1.2127761171299545E-2</v>
      </c>
      <c r="BF229" s="64" t="e">
        <f t="shared" si="239"/>
        <v>#DIV/0!</v>
      </c>
      <c r="BG229" s="64">
        <f t="shared" si="239"/>
        <v>1.7775313799527126E-2</v>
      </c>
      <c r="BH229" s="64">
        <f t="shared" si="239"/>
        <v>1.9180078280485846E-2</v>
      </c>
    </row>
    <row r="230" spans="1:60" s="36" customFormat="1" hidden="1" x14ac:dyDescent="0.2">
      <c r="A230" s="138">
        <f t="shared" si="197"/>
        <v>37802</v>
      </c>
      <c r="B230" s="16">
        <f t="shared" ref="B230:AG230" si="240">B28/B24-1</f>
        <v>1.6127325636225098E-2</v>
      </c>
      <c r="C230" s="16">
        <f t="shared" si="240"/>
        <v>1.5010752633973778E-2</v>
      </c>
      <c r="D230" s="6">
        <f t="shared" si="240"/>
        <v>1.9613123029195156E-2</v>
      </c>
      <c r="E230" s="6">
        <f t="shared" si="240"/>
        <v>2.1785764880419611E-2</v>
      </c>
      <c r="F230" s="6">
        <f t="shared" si="240"/>
        <v>1.5569671925090622E-2</v>
      </c>
      <c r="G230" s="6">
        <f t="shared" si="240"/>
        <v>1.3893563551781396E-2</v>
      </c>
      <c r="H230" s="7">
        <f t="shared" si="240"/>
        <v>4.3652444845223348E-2</v>
      </c>
      <c r="I230" s="20">
        <f t="shared" si="240"/>
        <v>1.7015308035665866E-2</v>
      </c>
      <c r="J230" s="7">
        <f t="shared" si="240"/>
        <v>1.4956213848611899E-2</v>
      </c>
      <c r="K230" s="7">
        <f t="shared" si="240"/>
        <v>1.4602175386795979E-2</v>
      </c>
      <c r="L230" s="6">
        <f t="shared" si="240"/>
        <v>-3.1654045689306631E-3</v>
      </c>
      <c r="M230" s="6">
        <f t="shared" si="240"/>
        <v>2.7583865124533036E-2</v>
      </c>
      <c r="N230" s="6">
        <f t="shared" si="240"/>
        <v>2.6639152543654454E-2</v>
      </c>
      <c r="O230" s="6">
        <f t="shared" si="240"/>
        <v>3.6643472439567448E-2</v>
      </c>
      <c r="P230" s="6">
        <f t="shared" si="240"/>
        <v>1.3892408077070595E-2</v>
      </c>
      <c r="Q230" s="6">
        <f t="shared" si="240"/>
        <v>2.3204112036043778E-3</v>
      </c>
      <c r="R230" s="6">
        <f t="shared" si="240"/>
        <v>2.3018961422699435E-2</v>
      </c>
      <c r="S230" s="6">
        <f t="shared" si="240"/>
        <v>-4.0221781016722691E-3</v>
      </c>
      <c r="T230" s="6">
        <f t="shared" si="240"/>
        <v>2.1549557886541448E-2</v>
      </c>
      <c r="U230" s="6">
        <f t="shared" si="240"/>
        <v>2.2612620683874596E-2</v>
      </c>
      <c r="V230" s="6">
        <f t="shared" si="240"/>
        <v>4.541146713073152E-3</v>
      </c>
      <c r="W230" s="6">
        <f t="shared" si="240"/>
        <v>2.5315270417056057E-2</v>
      </c>
      <c r="X230" s="6">
        <f t="shared" si="240"/>
        <v>2.159424299887136E-2</v>
      </c>
      <c r="Y230" s="6">
        <f t="shared" si="240"/>
        <v>1.8783939365822677E-2</v>
      </c>
      <c r="Z230" s="6">
        <f t="shared" si="240"/>
        <v>2.0211041565087573E-2</v>
      </c>
      <c r="AA230" s="6">
        <f t="shared" si="240"/>
        <v>1.1782258830869141E-2</v>
      </c>
      <c r="AB230" s="6">
        <f t="shared" si="240"/>
        <v>2.8062403357482335E-2</v>
      </c>
      <c r="AC230" s="6">
        <f t="shared" si="240"/>
        <v>1.1575478278419649E-2</v>
      </c>
      <c r="AD230" s="6">
        <f t="shared" si="240"/>
        <v>4.9528546335348977E-3</v>
      </c>
      <c r="AE230" s="6">
        <f t="shared" si="240"/>
        <v>2.1785764880419611E-2</v>
      </c>
      <c r="AF230" s="6">
        <f t="shared" si="240"/>
        <v>1.5244645208950525E-2</v>
      </c>
      <c r="AG230" s="6">
        <f t="shared" si="240"/>
        <v>2.0869456297804678E-2</v>
      </c>
      <c r="AH230" s="6">
        <f t="shared" ref="AH230:BH230" si="241">AH28/AH24-1</f>
        <v>2.3009878190529021E-2</v>
      </c>
      <c r="AI230" s="6">
        <f t="shared" si="241"/>
        <v>2.098551625454137E-2</v>
      </c>
      <c r="AJ230" s="6">
        <f t="shared" si="241"/>
        <v>1.6313142829757599E-2</v>
      </c>
      <c r="AK230" s="6">
        <f t="shared" si="241"/>
        <v>2.1365029694179638E-2</v>
      </c>
      <c r="AL230" s="6">
        <f t="shared" si="241"/>
        <v>2.7273019677461985E-2</v>
      </c>
      <c r="AM230" s="6">
        <f t="shared" si="241"/>
        <v>1.0434144644323018E-2</v>
      </c>
      <c r="AN230" s="6">
        <f t="shared" si="241"/>
        <v>1.9520102978747955E-2</v>
      </c>
      <c r="AO230" s="6">
        <f t="shared" si="241"/>
        <v>1.6847321873898258E-2</v>
      </c>
      <c r="AP230" s="6">
        <f t="shared" si="241"/>
        <v>2.0259346141602963E-2</v>
      </c>
      <c r="AQ230" s="6">
        <f t="shared" si="241"/>
        <v>1.1322865608895061E-2</v>
      </c>
      <c r="AR230" s="6">
        <f t="shared" si="241"/>
        <v>3.5194368957301103E-2</v>
      </c>
      <c r="AS230" s="7">
        <f t="shared" si="241"/>
        <v>3.8912897700731364E-3</v>
      </c>
      <c r="AT230" s="7">
        <f t="shared" si="241"/>
        <v>1.6103635266231597E-2</v>
      </c>
      <c r="AU230" s="7">
        <f t="shared" si="241"/>
        <v>2.8708318204426764E-2</v>
      </c>
      <c r="AV230" s="7">
        <f t="shared" si="241"/>
        <v>2.4318344848680562E-2</v>
      </c>
      <c r="AW230" s="7">
        <f t="shared" si="241"/>
        <v>2.3830456221427543E-3</v>
      </c>
      <c r="AX230" s="7">
        <f t="shared" si="241"/>
        <v>1.9015107136792775E-2</v>
      </c>
      <c r="AY230" s="7">
        <f t="shared" si="241"/>
        <v>2.4296804038718589E-2</v>
      </c>
      <c r="AZ230" s="7">
        <f t="shared" si="241"/>
        <v>2.1564886789000592E-3</v>
      </c>
      <c r="BA230" s="7">
        <f t="shared" si="241"/>
        <v>1.3233595013473431E-2</v>
      </c>
      <c r="BB230" s="7">
        <f t="shared" si="241"/>
        <v>3.3057223855950335E-2</v>
      </c>
      <c r="BC230" s="7">
        <f t="shared" si="241"/>
        <v>1.702570048523433E-2</v>
      </c>
      <c r="BD230" s="7">
        <f t="shared" si="241"/>
        <v>1.7725163831527224E-2</v>
      </c>
      <c r="BE230" s="7">
        <f t="shared" si="241"/>
        <v>1.0450008021601231E-2</v>
      </c>
      <c r="BF230" s="7" t="e">
        <f t="shared" si="241"/>
        <v>#DIV/0!</v>
      </c>
      <c r="BG230" s="7">
        <f t="shared" si="241"/>
        <v>1.3797127618597971E-2</v>
      </c>
      <c r="BH230" s="7">
        <f t="shared" si="241"/>
        <v>1.2994804385536574E-2</v>
      </c>
    </row>
    <row r="231" spans="1:60" s="36" customFormat="1" hidden="1" x14ac:dyDescent="0.2">
      <c r="A231" s="138">
        <f t="shared" si="197"/>
        <v>37894</v>
      </c>
      <c r="B231" s="16">
        <f t="shared" ref="B231:AG231" si="242">B29/B25-1</f>
        <v>2.2013281766725123E-2</v>
      </c>
      <c r="C231" s="16">
        <f t="shared" si="242"/>
        <v>2.0211828194410364E-2</v>
      </c>
      <c r="D231" s="6">
        <f t="shared" si="242"/>
        <v>2.1180512197486623E-2</v>
      </c>
      <c r="E231" s="6">
        <f t="shared" si="242"/>
        <v>2.3447110849617925E-2</v>
      </c>
      <c r="F231" s="6">
        <f t="shared" si="242"/>
        <v>2.3309543278698941E-2</v>
      </c>
      <c r="G231" s="6">
        <f t="shared" si="242"/>
        <v>2.0742137084446277E-2</v>
      </c>
      <c r="H231" s="7">
        <f t="shared" si="242"/>
        <v>7.1367625921668232E-2</v>
      </c>
      <c r="I231" s="20">
        <f t="shared" si="242"/>
        <v>2.2551248253795064E-2</v>
      </c>
      <c r="J231" s="7">
        <f t="shared" si="242"/>
        <v>2.3393149559285176E-2</v>
      </c>
      <c r="K231" s="7">
        <f t="shared" si="242"/>
        <v>2.1118831726531839E-2</v>
      </c>
      <c r="L231" s="6">
        <f t="shared" si="242"/>
        <v>6.7564343520633452E-2</v>
      </c>
      <c r="M231" s="6">
        <f t="shared" si="242"/>
        <v>2.2368100390819823E-2</v>
      </c>
      <c r="N231" s="6">
        <f t="shared" si="242"/>
        <v>2.4501937853065536E-2</v>
      </c>
      <c r="O231" s="6">
        <f t="shared" si="242"/>
        <v>3.442934713495438E-2</v>
      </c>
      <c r="P231" s="6">
        <f t="shared" si="242"/>
        <v>1.8888184988751444E-2</v>
      </c>
      <c r="Q231" s="6">
        <f t="shared" si="242"/>
        <v>-6.0096602517720754E-3</v>
      </c>
      <c r="R231" s="6">
        <f t="shared" si="242"/>
        <v>2.3434863361457614E-2</v>
      </c>
      <c r="S231" s="6">
        <f t="shared" si="242"/>
        <v>1.2205667958849808E-2</v>
      </c>
      <c r="T231" s="6">
        <f t="shared" si="242"/>
        <v>1.8298768575296664E-2</v>
      </c>
      <c r="U231" s="6">
        <f t="shared" si="242"/>
        <v>2.0285133655633558E-2</v>
      </c>
      <c r="V231" s="6">
        <f t="shared" si="242"/>
        <v>2.064849269773994E-2</v>
      </c>
      <c r="W231" s="6">
        <f t="shared" si="242"/>
        <v>2.2793946920787844E-2</v>
      </c>
      <c r="X231" s="6">
        <f t="shared" si="242"/>
        <v>2.4323180933440769E-2</v>
      </c>
      <c r="Y231" s="6">
        <f t="shared" si="242"/>
        <v>2.129480618096169E-2</v>
      </c>
      <c r="Z231" s="6">
        <f t="shared" si="242"/>
        <v>1.9470214933849039E-2</v>
      </c>
      <c r="AA231" s="6">
        <f t="shared" si="242"/>
        <v>2.197281063808032E-2</v>
      </c>
      <c r="AB231" s="6">
        <f t="shared" si="242"/>
        <v>2.5156865605322487E-2</v>
      </c>
      <c r="AC231" s="6">
        <f t="shared" si="242"/>
        <v>8.5722719654153234E-3</v>
      </c>
      <c r="AD231" s="6">
        <f t="shared" si="242"/>
        <v>2.2639597804307465E-2</v>
      </c>
      <c r="AE231" s="6">
        <f t="shared" si="242"/>
        <v>2.3447110849617925E-2</v>
      </c>
      <c r="AF231" s="6">
        <f t="shared" si="242"/>
        <v>1.431316719199538E-2</v>
      </c>
      <c r="AG231" s="6">
        <f t="shared" si="242"/>
        <v>2.6137607362281434E-2</v>
      </c>
      <c r="AH231" s="6">
        <f t="shared" ref="AH231:BH231" si="243">AH29/AH25-1</f>
        <v>2.4363464469955076E-2</v>
      </c>
      <c r="AI231" s="6">
        <f t="shared" si="243"/>
        <v>2.1610397969991979E-2</v>
      </c>
      <c r="AJ231" s="6">
        <f t="shared" si="243"/>
        <v>2.4235190917633487E-2</v>
      </c>
      <c r="AK231" s="6">
        <f t="shared" si="243"/>
        <v>2.0705780576806054E-2</v>
      </c>
      <c r="AL231" s="6">
        <f t="shared" si="243"/>
        <v>2.6379554120535387E-2</v>
      </c>
      <c r="AM231" s="6">
        <f t="shared" si="243"/>
        <v>2.1789848106273046E-2</v>
      </c>
      <c r="AN231" s="6">
        <f t="shared" si="243"/>
        <v>2.4099095640993218E-2</v>
      </c>
      <c r="AO231" s="6">
        <f t="shared" si="243"/>
        <v>1.206961400176354E-2</v>
      </c>
      <c r="AP231" s="6">
        <f t="shared" si="243"/>
        <v>2.9293545053666215E-2</v>
      </c>
      <c r="AQ231" s="6">
        <f t="shared" si="243"/>
        <v>2.9842534964087175E-2</v>
      </c>
      <c r="AR231" s="6">
        <f t="shared" si="243"/>
        <v>3.0490673087206988E-2</v>
      </c>
      <c r="AS231" s="7">
        <f t="shared" si="243"/>
        <v>1.1524586974726914E-2</v>
      </c>
      <c r="AT231" s="7">
        <f t="shared" si="243"/>
        <v>3.1953883268811101E-2</v>
      </c>
      <c r="AU231" s="7">
        <f t="shared" si="243"/>
        <v>2.6524099356056263E-2</v>
      </c>
      <c r="AV231" s="7">
        <f t="shared" si="243"/>
        <v>2.391906086861062E-2</v>
      </c>
      <c r="AW231" s="7">
        <f t="shared" si="243"/>
        <v>1.7350244214926924E-2</v>
      </c>
      <c r="AX231" s="7">
        <f t="shared" si="243"/>
        <v>2.6925986630801813E-2</v>
      </c>
      <c r="AY231" s="7">
        <f t="shared" si="243"/>
        <v>4.0091159921403552E-2</v>
      </c>
      <c r="AZ231" s="7">
        <f t="shared" si="243"/>
        <v>2.1584645585052131E-2</v>
      </c>
      <c r="BA231" s="7">
        <f t="shared" si="243"/>
        <v>1.2720832241359448E-2</v>
      </c>
      <c r="BB231" s="7">
        <f t="shared" si="243"/>
        <v>3.1530052858386393E-2</v>
      </c>
      <c r="BC231" s="7">
        <f t="shared" si="243"/>
        <v>2.9592187054351404E-2</v>
      </c>
      <c r="BD231" s="7">
        <f t="shared" si="243"/>
        <v>1.0770615297603925E-2</v>
      </c>
      <c r="BE231" s="7">
        <f t="shared" si="243"/>
        <v>2.9184191023011952E-2</v>
      </c>
      <c r="BF231" s="7" t="e">
        <f t="shared" si="243"/>
        <v>#DIV/0!</v>
      </c>
      <c r="BG231" s="7">
        <f t="shared" si="243"/>
        <v>2.5108779740847798E-2</v>
      </c>
      <c r="BH231" s="7">
        <f t="shared" si="243"/>
        <v>2.485476960417099E-2</v>
      </c>
    </row>
    <row r="232" spans="1:60" s="35" customFormat="1" ht="12" hidden="1" thickBot="1" x14ac:dyDescent="0.25">
      <c r="A232" s="139">
        <f t="shared" si="197"/>
        <v>37985</v>
      </c>
      <c r="B232" s="14">
        <f t="shared" ref="B232:AG232" si="244">B30/B26-1</f>
        <v>1.9697853508721108E-2</v>
      </c>
      <c r="C232" s="14">
        <f t="shared" si="244"/>
        <v>1.9071594376816936E-2</v>
      </c>
      <c r="D232" s="22">
        <f t="shared" si="244"/>
        <v>2.1843068708187641E-2</v>
      </c>
      <c r="E232" s="22">
        <f t="shared" si="244"/>
        <v>1.8900427952736498E-2</v>
      </c>
      <c r="F232" s="22">
        <f t="shared" si="244"/>
        <v>2.0463956301395747E-2</v>
      </c>
      <c r="G232" s="22">
        <f t="shared" si="244"/>
        <v>1.9533360853480231E-2</v>
      </c>
      <c r="H232" s="22">
        <f t="shared" si="244"/>
        <v>3.8073076261918803E-2</v>
      </c>
      <c r="I232" s="23">
        <f t="shared" si="244"/>
        <v>2.0457258369601661E-2</v>
      </c>
      <c r="J232" s="22">
        <f t="shared" si="244"/>
        <v>1.8949874221190877E-2</v>
      </c>
      <c r="K232" s="22">
        <f t="shared" si="244"/>
        <v>2.043506206718626E-2</v>
      </c>
      <c r="L232" s="22">
        <f t="shared" si="244"/>
        <v>5.1759359462185461E-2</v>
      </c>
      <c r="M232" s="22">
        <f t="shared" si="244"/>
        <v>3.5957289351091992E-2</v>
      </c>
      <c r="N232" s="22">
        <f t="shared" si="244"/>
        <v>2.2492690070825327E-2</v>
      </c>
      <c r="O232" s="22">
        <f t="shared" si="244"/>
        <v>3.0716220368119052E-2</v>
      </c>
      <c r="P232" s="22">
        <f t="shared" si="244"/>
        <v>2.2673637378303857E-2</v>
      </c>
      <c r="Q232" s="22">
        <f t="shared" si="244"/>
        <v>5.9864962576596792E-3</v>
      </c>
      <c r="R232" s="22">
        <f t="shared" si="244"/>
        <v>2.4297710136671258E-2</v>
      </c>
      <c r="S232" s="22">
        <f t="shared" si="244"/>
        <v>2.6693287814743671E-2</v>
      </c>
      <c r="T232" s="22">
        <f t="shared" si="244"/>
        <v>2.6156493230139688E-2</v>
      </c>
      <c r="U232" s="22">
        <f t="shared" si="244"/>
        <v>2.104429618742043E-2</v>
      </c>
      <c r="V232" s="22">
        <f t="shared" si="244"/>
        <v>1.2652582452467698E-2</v>
      </c>
      <c r="W232" s="22">
        <f t="shared" si="244"/>
        <v>2.2213407860515844E-2</v>
      </c>
      <c r="X232" s="22">
        <f t="shared" si="244"/>
        <v>2.7289284624978816E-2</v>
      </c>
      <c r="Y232" s="22">
        <f t="shared" si="244"/>
        <v>1.8202012988097316E-2</v>
      </c>
      <c r="Z232" s="22">
        <f t="shared" si="244"/>
        <v>1.3556110132010524E-2</v>
      </c>
      <c r="AA232" s="22">
        <f t="shared" si="244"/>
        <v>2.6054765025647297E-2</v>
      </c>
      <c r="AB232" s="22">
        <f t="shared" si="244"/>
        <v>2.7069742142475484E-2</v>
      </c>
      <c r="AC232" s="22">
        <f t="shared" si="244"/>
        <v>-5.0230772074648655E-3</v>
      </c>
      <c r="AD232" s="22">
        <f t="shared" si="244"/>
        <v>2.013814694757099E-2</v>
      </c>
      <c r="AE232" s="22">
        <f t="shared" si="244"/>
        <v>1.8900427952736498E-2</v>
      </c>
      <c r="AF232" s="22">
        <f t="shared" si="244"/>
        <v>1.1381150267571361E-2</v>
      </c>
      <c r="AG232" s="22">
        <f t="shared" si="244"/>
        <v>2.5181212195825475E-2</v>
      </c>
      <c r="AH232" s="22">
        <f t="shared" ref="AH232:BH232" si="245">AH30/AH26-1</f>
        <v>1.8984116515473382E-2</v>
      </c>
      <c r="AI232" s="22">
        <f t="shared" si="245"/>
        <v>2.2454467063658834E-2</v>
      </c>
      <c r="AJ232" s="22">
        <f t="shared" si="245"/>
        <v>2.8864929851219356E-2</v>
      </c>
      <c r="AK232" s="22">
        <f t="shared" si="245"/>
        <v>2.0211691293765544E-2</v>
      </c>
      <c r="AL232" s="22">
        <f t="shared" si="245"/>
        <v>2.6994681591891112E-2</v>
      </c>
      <c r="AM232" s="22">
        <f t="shared" si="245"/>
        <v>2.4139759741951705E-2</v>
      </c>
      <c r="AN232" s="22">
        <f t="shared" si="245"/>
        <v>1.7867338584189874E-2</v>
      </c>
      <c r="AO232" s="22">
        <f t="shared" si="245"/>
        <v>9.6619001209092836E-3</v>
      </c>
      <c r="AP232" s="22">
        <f t="shared" si="245"/>
        <v>2.1145112504991292E-2</v>
      </c>
      <c r="AQ232" s="22">
        <f t="shared" si="245"/>
        <v>2.4765000897722045E-2</v>
      </c>
      <c r="AR232" s="22">
        <f t="shared" si="245"/>
        <v>3.5117150000591568E-2</v>
      </c>
      <c r="AS232" s="22">
        <f t="shared" si="245"/>
        <v>1.3748444954103434E-2</v>
      </c>
      <c r="AT232" s="22">
        <f t="shared" si="245"/>
        <v>2.2301243892548728E-2</v>
      </c>
      <c r="AU232" s="22">
        <f t="shared" si="245"/>
        <v>2.4829506880957197E-2</v>
      </c>
      <c r="AV232" s="22">
        <f t="shared" si="245"/>
        <v>2.1958995446894614E-2</v>
      </c>
      <c r="AW232" s="22">
        <f t="shared" si="245"/>
        <v>1.3571190961814583E-2</v>
      </c>
      <c r="AX232" s="22">
        <f t="shared" si="245"/>
        <v>2.3316017827308855E-2</v>
      </c>
      <c r="AY232" s="22">
        <f t="shared" si="245"/>
        <v>2.9118920071199872E-2</v>
      </c>
      <c r="AZ232" s="22">
        <f t="shared" si="245"/>
        <v>2.379327291665545E-2</v>
      </c>
      <c r="BA232" s="22">
        <f t="shared" si="245"/>
        <v>1.8538674457929893E-2</v>
      </c>
      <c r="BB232" s="22">
        <f t="shared" si="245"/>
        <v>2.1156433745163072E-2</v>
      </c>
      <c r="BC232" s="22">
        <f t="shared" si="245"/>
        <v>2.3086188951435771E-2</v>
      </c>
      <c r="BD232" s="22">
        <f t="shared" si="245"/>
        <v>1.1443209002361288E-2</v>
      </c>
      <c r="BE232" s="22">
        <f t="shared" si="245"/>
        <v>2.3537221928124907E-2</v>
      </c>
      <c r="BF232" s="22" t="e">
        <f t="shared" si="245"/>
        <v>#DIV/0!</v>
      </c>
      <c r="BG232" s="22">
        <f t="shared" si="245"/>
        <v>1.9176040555483054E-2</v>
      </c>
      <c r="BH232" s="22">
        <f t="shared" si="245"/>
        <v>2.0234210588160995E-2</v>
      </c>
    </row>
    <row r="233" spans="1:60" s="36" customFormat="1" hidden="1" x14ac:dyDescent="0.2">
      <c r="A233" s="140">
        <f t="shared" si="197"/>
        <v>38076</v>
      </c>
      <c r="B233" s="15">
        <f t="shared" ref="B233:AG233" si="246">B31/B27-1</f>
        <v>2.8248902755228178E-2</v>
      </c>
      <c r="C233" s="15">
        <f t="shared" si="246"/>
        <v>2.7469634181413571E-2</v>
      </c>
      <c r="D233" s="5">
        <f t="shared" si="246"/>
        <v>3.3283821183606621E-2</v>
      </c>
      <c r="E233" s="5">
        <f t="shared" si="246"/>
        <v>4.2438202684275339E-2</v>
      </c>
      <c r="F233" s="5">
        <f t="shared" si="246"/>
        <v>2.6444929019568075E-2</v>
      </c>
      <c r="G233" s="5">
        <f t="shared" si="246"/>
        <v>2.5180128117487488E-2</v>
      </c>
      <c r="H233" s="5">
        <f t="shared" si="246"/>
        <v>5.5148381414029446E-2</v>
      </c>
      <c r="I233" s="83">
        <f t="shared" si="246"/>
        <v>2.9094014864988749E-2</v>
      </c>
      <c r="J233" s="5">
        <f t="shared" si="246"/>
        <v>2.6759438931123203E-2</v>
      </c>
      <c r="K233" s="5">
        <f t="shared" si="246"/>
        <v>2.5808594276032659E-2</v>
      </c>
      <c r="L233" s="5">
        <f t="shared" si="246"/>
        <v>7.9726744338075584E-2</v>
      </c>
      <c r="M233" s="5">
        <f t="shared" si="246"/>
        <v>3.900199505824542E-2</v>
      </c>
      <c r="N233" s="5">
        <f t="shared" si="246"/>
        <v>2.9334327433373497E-2</v>
      </c>
      <c r="O233" s="5">
        <f t="shared" si="246"/>
        <v>4.2135041626416347E-2</v>
      </c>
      <c r="P233" s="5">
        <f t="shared" si="246"/>
        <v>2.920244671249983E-2</v>
      </c>
      <c r="Q233" s="5">
        <f t="shared" si="246"/>
        <v>4.9082494112565156E-2</v>
      </c>
      <c r="R233" s="5">
        <f t="shared" si="246"/>
        <v>1.8765172064981517E-2</v>
      </c>
      <c r="S233" s="5">
        <f t="shared" si="246"/>
        <v>2.4911683225807169E-2</v>
      </c>
      <c r="T233" s="5">
        <f t="shared" si="246"/>
        <v>3.4239878039113325E-2</v>
      </c>
      <c r="U233" s="5">
        <f t="shared" si="246"/>
        <v>2.6592196901989107E-2</v>
      </c>
      <c r="V233" s="5">
        <f t="shared" si="246"/>
        <v>4.4441015159205399E-2</v>
      </c>
      <c r="W233" s="5">
        <f t="shared" si="246"/>
        <v>4.7232075586320699E-2</v>
      </c>
      <c r="X233" s="5">
        <f t="shared" si="246"/>
        <v>3.0658838573267344E-2</v>
      </c>
      <c r="Y233" s="5">
        <f t="shared" si="246"/>
        <v>3.7151619560348959E-2</v>
      </c>
      <c r="Z233" s="5">
        <f t="shared" si="246"/>
        <v>2.4227191889963473E-2</v>
      </c>
      <c r="AA233" s="5">
        <f t="shared" si="246"/>
        <v>6.0049077175527543E-2</v>
      </c>
      <c r="AB233" s="5">
        <f t="shared" si="246"/>
        <v>4.0499816111392084E-2</v>
      </c>
      <c r="AC233" s="5">
        <f t="shared" si="246"/>
        <v>1.6911786056325484E-2</v>
      </c>
      <c r="AD233" s="5">
        <f t="shared" si="246"/>
        <v>3.0794619823962366E-2</v>
      </c>
      <c r="AE233" s="5">
        <f t="shared" si="246"/>
        <v>4.2438202684275339E-2</v>
      </c>
      <c r="AF233" s="5">
        <f t="shared" si="246"/>
        <v>4.4358696256441954E-2</v>
      </c>
      <c r="AG233" s="5">
        <f t="shared" si="246"/>
        <v>5.5767704948563646E-2</v>
      </c>
      <c r="AH233" s="5">
        <f t="shared" ref="AH233:BH233" si="247">AH31/AH27-1</f>
        <v>3.9478636862296801E-2</v>
      </c>
      <c r="AI233" s="5">
        <f t="shared" si="247"/>
        <v>2.9402685556960462E-2</v>
      </c>
      <c r="AJ233" s="5">
        <f t="shared" si="247"/>
        <v>4.1547499474359872E-2</v>
      </c>
      <c r="AK233" s="5">
        <f t="shared" si="247"/>
        <v>2.9602511269626541E-2</v>
      </c>
      <c r="AL233" s="5">
        <f t="shared" si="247"/>
        <v>2.9948877201769752E-2</v>
      </c>
      <c r="AM233" s="5">
        <f t="shared" si="247"/>
        <v>2.439994050671257E-2</v>
      </c>
      <c r="AN233" s="5">
        <f t="shared" si="247"/>
        <v>2.7490651271003141E-2</v>
      </c>
      <c r="AO233" s="5">
        <f t="shared" si="247"/>
        <v>1.7177340621238102E-2</v>
      </c>
      <c r="AP233" s="5">
        <f t="shared" si="247"/>
        <v>3.1870130750963233E-2</v>
      </c>
      <c r="AQ233" s="5">
        <f t="shared" si="247"/>
        <v>8.4424669936089547E-3</v>
      </c>
      <c r="AR233" s="5">
        <f t="shared" si="247"/>
        <v>4.877109188620854E-2</v>
      </c>
      <c r="AS233" s="5">
        <f t="shared" si="247"/>
        <v>1.6319959359256231E-2</v>
      </c>
      <c r="AT233" s="5">
        <f t="shared" si="247"/>
        <v>4.8371369827866717E-2</v>
      </c>
      <c r="AU233" s="5">
        <f t="shared" si="247"/>
        <v>3.3879962517565199E-2</v>
      </c>
      <c r="AV233" s="5">
        <f t="shared" si="247"/>
        <v>1.7967445595112652E-2</v>
      </c>
      <c r="AW233" s="5">
        <f t="shared" si="247"/>
        <v>2.0006246325701804E-2</v>
      </c>
      <c r="AX233" s="5">
        <f t="shared" si="247"/>
        <v>1.8350033406200339E-2</v>
      </c>
      <c r="AY233" s="5">
        <f t="shared" si="247"/>
        <v>3.4632368182547335E-2</v>
      </c>
      <c r="AZ233" s="5">
        <f t="shared" si="247"/>
        <v>1.7355507947204085E-2</v>
      </c>
      <c r="BA233" s="5">
        <f t="shared" si="247"/>
        <v>2.2053459949967102E-2</v>
      </c>
      <c r="BB233" s="5">
        <f t="shared" si="247"/>
        <v>3.2142585614514996E-2</v>
      </c>
      <c r="BC233" s="5">
        <f t="shared" si="247"/>
        <v>3.4724165645746874E-2</v>
      </c>
      <c r="BD233" s="5">
        <f t="shared" si="247"/>
        <v>1.5791691355568682E-2</v>
      </c>
      <c r="BE233" s="5">
        <f t="shared" si="247"/>
        <v>2.8408530990848835E-2</v>
      </c>
      <c r="BF233" s="5" t="e">
        <f t="shared" si="247"/>
        <v>#DIV/0!</v>
      </c>
      <c r="BG233" s="5">
        <f t="shared" si="247"/>
        <v>2.3218262095626718E-2</v>
      </c>
      <c r="BH233" s="5">
        <f t="shared" si="247"/>
        <v>2.3080264313389387E-2</v>
      </c>
    </row>
    <row r="234" spans="1:60" s="36" customFormat="1" hidden="1" x14ac:dyDescent="0.2">
      <c r="A234" s="138">
        <f t="shared" si="197"/>
        <v>38168</v>
      </c>
      <c r="B234" s="16">
        <f t="shared" ref="B234:AG234" si="248">B32/B28-1</f>
        <v>2.5335799695997085E-2</v>
      </c>
      <c r="C234" s="16">
        <f t="shared" si="248"/>
        <v>2.4393457447931421E-2</v>
      </c>
      <c r="D234" s="6">
        <f t="shared" si="248"/>
        <v>3.1912875291626897E-2</v>
      </c>
      <c r="E234" s="6">
        <f t="shared" si="248"/>
        <v>3.0050972094601391E-2</v>
      </c>
      <c r="F234" s="6">
        <f t="shared" si="248"/>
        <v>2.4235906493117909E-2</v>
      </c>
      <c r="G234" s="6">
        <f t="shared" si="248"/>
        <v>2.2771153089484741E-2</v>
      </c>
      <c r="H234" s="7">
        <f t="shared" si="248"/>
        <v>5.4537059034766466E-2</v>
      </c>
      <c r="I234" s="20">
        <f t="shared" si="248"/>
        <v>2.6470592566185003E-2</v>
      </c>
      <c r="J234" s="7">
        <f t="shared" si="248"/>
        <v>1.9044793373337754E-2</v>
      </c>
      <c r="K234" s="7">
        <f t="shared" si="248"/>
        <v>2.3903758108278605E-2</v>
      </c>
      <c r="L234" s="6">
        <f t="shared" si="248"/>
        <v>0.11922420387109045</v>
      </c>
      <c r="M234" s="6">
        <f t="shared" si="248"/>
        <v>3.3393595250502894E-2</v>
      </c>
      <c r="N234" s="6">
        <f t="shared" si="248"/>
        <v>2.6094925925587598E-2</v>
      </c>
      <c r="O234" s="6">
        <f t="shared" si="248"/>
        <v>4.0604460679166676E-2</v>
      </c>
      <c r="P234" s="6">
        <f t="shared" si="248"/>
        <v>3.2628233797698636E-2</v>
      </c>
      <c r="Q234" s="6">
        <f t="shared" si="248"/>
        <v>4.5012288487511709E-2</v>
      </c>
      <c r="R234" s="6">
        <f t="shared" si="248"/>
        <v>2.6871257116521274E-2</v>
      </c>
      <c r="S234" s="6">
        <f t="shared" si="248"/>
        <v>1.4500004805132027E-2</v>
      </c>
      <c r="T234" s="6">
        <f t="shared" si="248"/>
        <v>3.4397565693363941E-2</v>
      </c>
      <c r="U234" s="6">
        <f t="shared" si="248"/>
        <v>3.3465053542936385E-2</v>
      </c>
      <c r="V234" s="6">
        <f t="shared" si="248"/>
        <v>1.0741343365422651E-2</v>
      </c>
      <c r="W234" s="6">
        <f t="shared" si="248"/>
        <v>3.1145839125771513E-2</v>
      </c>
      <c r="X234" s="6">
        <f t="shared" si="248"/>
        <v>3.6889917133384964E-2</v>
      </c>
      <c r="Y234" s="6">
        <f t="shared" si="248"/>
        <v>2.8679065299830775E-2</v>
      </c>
      <c r="Z234" s="6">
        <f t="shared" si="248"/>
        <v>2.015496057035282E-2</v>
      </c>
      <c r="AA234" s="6">
        <f t="shared" si="248"/>
        <v>3.7982122170762578E-2</v>
      </c>
      <c r="AB234" s="6">
        <f t="shared" si="248"/>
        <v>3.4484222139107068E-2</v>
      </c>
      <c r="AC234" s="6">
        <f t="shared" si="248"/>
        <v>3.8206473294246202E-2</v>
      </c>
      <c r="AD234" s="6">
        <f t="shared" si="248"/>
        <v>2.4961685847477266E-2</v>
      </c>
      <c r="AE234" s="6">
        <f t="shared" si="248"/>
        <v>3.0050972094601391E-2</v>
      </c>
      <c r="AF234" s="6">
        <f t="shared" si="248"/>
        <v>1.9843553124681224E-2</v>
      </c>
      <c r="AG234" s="6">
        <f t="shared" si="248"/>
        <v>3.3277567404992103E-2</v>
      </c>
      <c r="AH234" s="6">
        <f t="shared" ref="AH234:BH234" si="249">AH32/AH28-1</f>
        <v>3.0956387445378875E-2</v>
      </c>
      <c r="AI234" s="6">
        <f t="shared" si="249"/>
        <v>2.6984323859949644E-2</v>
      </c>
      <c r="AJ234" s="6">
        <f t="shared" si="249"/>
        <v>4.3142225024367598E-2</v>
      </c>
      <c r="AK234" s="6">
        <f t="shared" si="249"/>
        <v>2.3464584644481867E-2</v>
      </c>
      <c r="AL234" s="6">
        <f t="shared" si="249"/>
        <v>2.8958086075774547E-2</v>
      </c>
      <c r="AM234" s="6">
        <f t="shared" si="249"/>
        <v>2.9232383430085607E-2</v>
      </c>
      <c r="AN234" s="6">
        <f t="shared" si="249"/>
        <v>2.90634686287643E-2</v>
      </c>
      <c r="AO234" s="6">
        <f t="shared" si="249"/>
        <v>2.6502188630592061E-2</v>
      </c>
      <c r="AP234" s="6">
        <f t="shared" si="249"/>
        <v>3.0685651674401404E-2</v>
      </c>
      <c r="AQ234" s="6">
        <f t="shared" si="249"/>
        <v>1.5455121368690206E-2</v>
      </c>
      <c r="AR234" s="6">
        <f t="shared" si="249"/>
        <v>-5.8969745701699106E-3</v>
      </c>
      <c r="AS234" s="7">
        <f t="shared" si="249"/>
        <v>1.634224253946881E-2</v>
      </c>
      <c r="AT234" s="7">
        <f t="shared" si="249"/>
        <v>2.939999352406919E-2</v>
      </c>
      <c r="AU234" s="7">
        <f t="shared" si="249"/>
        <v>3.474317561774809E-2</v>
      </c>
      <c r="AV234" s="7">
        <f t="shared" si="249"/>
        <v>2.932568542911107E-2</v>
      </c>
      <c r="AW234" s="7">
        <f t="shared" si="249"/>
        <v>2.8755248130381439E-2</v>
      </c>
      <c r="AX234" s="7">
        <f t="shared" si="249"/>
        <v>3.6112470979658973E-3</v>
      </c>
      <c r="AY234" s="7">
        <f t="shared" si="249"/>
        <v>3.7212823949210438E-2</v>
      </c>
      <c r="AZ234" s="7">
        <f t="shared" si="249"/>
        <v>1.9287085521126679E-2</v>
      </c>
      <c r="BA234" s="7">
        <f t="shared" si="249"/>
        <v>1.6758451986968126E-2</v>
      </c>
      <c r="BB234" s="7">
        <f t="shared" si="249"/>
        <v>1.9597922738727735E-2</v>
      </c>
      <c r="BC234" s="7">
        <f t="shared" si="249"/>
        <v>2.7607889358095106E-2</v>
      </c>
      <c r="BD234" s="7">
        <f t="shared" si="249"/>
        <v>6.1929999242096301E-3</v>
      </c>
      <c r="BE234" s="7">
        <f t="shared" si="249"/>
        <v>2.8778710328082546E-2</v>
      </c>
      <c r="BF234" s="7" t="e">
        <f t="shared" si="249"/>
        <v>#DIV/0!</v>
      </c>
      <c r="BG234" s="7">
        <f t="shared" si="249"/>
        <v>1.8459293329252446E-2</v>
      </c>
      <c r="BH234" s="7">
        <f t="shared" si="249"/>
        <v>2.0301208289938533E-2</v>
      </c>
    </row>
    <row r="235" spans="1:60" s="36" customFormat="1" hidden="1" x14ac:dyDescent="0.2">
      <c r="A235" s="138">
        <f t="shared" si="197"/>
        <v>38260</v>
      </c>
      <c r="B235" s="16">
        <f t="shared" ref="B235:AG235" si="250">B33/B29-1</f>
        <v>2.4946146188895346E-2</v>
      </c>
      <c r="C235" s="16">
        <f t="shared" si="250"/>
        <v>2.4820007920032028E-2</v>
      </c>
      <c r="D235" s="6">
        <f t="shared" si="250"/>
        <v>3.3445415991290472E-2</v>
      </c>
      <c r="E235" s="6">
        <f t="shared" si="250"/>
        <v>3.4775806944757237E-2</v>
      </c>
      <c r="F235" s="6">
        <f t="shared" si="250"/>
        <v>2.2713133144694142E-2</v>
      </c>
      <c r="G235" s="6">
        <f t="shared" si="250"/>
        <v>2.2400876368565026E-2</v>
      </c>
      <c r="H235" s="7">
        <f t="shared" si="250"/>
        <v>2.8607703621734926E-2</v>
      </c>
      <c r="I235" s="20">
        <f t="shared" si="250"/>
        <v>2.5983592768556107E-2</v>
      </c>
      <c r="J235" s="7">
        <f t="shared" si="250"/>
        <v>1.8701253041690347E-2</v>
      </c>
      <c r="K235" s="7">
        <f t="shared" si="250"/>
        <v>2.3419851788563095E-2</v>
      </c>
      <c r="L235" s="6">
        <f t="shared" si="250"/>
        <v>5.1110504025030368E-2</v>
      </c>
      <c r="M235" s="6">
        <f t="shared" si="250"/>
        <v>3.2386253342998383E-2</v>
      </c>
      <c r="N235" s="6">
        <f t="shared" si="250"/>
        <v>3.2280566801020649E-2</v>
      </c>
      <c r="O235" s="6">
        <f t="shared" si="250"/>
        <v>4.2039172420447413E-2</v>
      </c>
      <c r="P235" s="6">
        <f t="shared" si="250"/>
        <v>2.4699241318231202E-2</v>
      </c>
      <c r="Q235" s="6">
        <f t="shared" si="250"/>
        <v>5.3924848745972476E-2</v>
      </c>
      <c r="R235" s="6">
        <f t="shared" si="250"/>
        <v>2.3318023697157075E-2</v>
      </c>
      <c r="S235" s="6">
        <f t="shared" si="250"/>
        <v>4.3026740025651211E-2</v>
      </c>
      <c r="T235" s="6">
        <f t="shared" si="250"/>
        <v>3.4902646938298698E-2</v>
      </c>
      <c r="U235" s="6">
        <f t="shared" si="250"/>
        <v>3.2994923668054454E-2</v>
      </c>
      <c r="V235" s="6">
        <f t="shared" si="250"/>
        <v>2.2317123935548633E-2</v>
      </c>
      <c r="W235" s="6">
        <f t="shared" si="250"/>
        <v>2.969869576852191E-2</v>
      </c>
      <c r="X235" s="6">
        <f t="shared" si="250"/>
        <v>3.4560326306028122E-2</v>
      </c>
      <c r="Y235" s="6">
        <f t="shared" si="250"/>
        <v>2.4813464602620794E-2</v>
      </c>
      <c r="Z235" s="6">
        <f t="shared" si="250"/>
        <v>1.4445004644731974E-2</v>
      </c>
      <c r="AA235" s="6">
        <f t="shared" si="250"/>
        <v>4.0280469658720008E-2</v>
      </c>
      <c r="AB235" s="6">
        <f t="shared" si="250"/>
        <v>3.5522134938515082E-2</v>
      </c>
      <c r="AC235" s="6">
        <f t="shared" si="250"/>
        <v>5.8405159133776863E-2</v>
      </c>
      <c r="AD235" s="6">
        <f t="shared" si="250"/>
        <v>2.2745822094308865E-2</v>
      </c>
      <c r="AE235" s="6">
        <f t="shared" si="250"/>
        <v>3.4775806944757237E-2</v>
      </c>
      <c r="AF235" s="6">
        <f t="shared" si="250"/>
        <v>3.5583477729081103E-2</v>
      </c>
      <c r="AG235" s="6">
        <f t="shared" si="250"/>
        <v>4.389214250245943E-2</v>
      </c>
      <c r="AH235" s="6">
        <f t="shared" ref="AH235:BH235" si="251">AH33/AH29-1</f>
        <v>3.2917814649667143E-2</v>
      </c>
      <c r="AI235" s="6">
        <f t="shared" si="251"/>
        <v>2.982503667105818E-2</v>
      </c>
      <c r="AJ235" s="6">
        <f t="shared" si="251"/>
        <v>4.4858079024973296E-2</v>
      </c>
      <c r="AK235" s="6">
        <f t="shared" si="251"/>
        <v>2.5109317683575494E-2</v>
      </c>
      <c r="AL235" s="6">
        <f t="shared" si="251"/>
        <v>3.2324270326822946E-2</v>
      </c>
      <c r="AM235" s="6">
        <f t="shared" si="251"/>
        <v>2.5107756969469319E-2</v>
      </c>
      <c r="AN235" s="6">
        <f t="shared" si="251"/>
        <v>2.4361927660178972E-2</v>
      </c>
      <c r="AO235" s="6">
        <f t="shared" si="251"/>
        <v>2.7357351034306365E-2</v>
      </c>
      <c r="AP235" s="6">
        <f t="shared" si="251"/>
        <v>2.4095298732058179E-2</v>
      </c>
      <c r="AQ235" s="6">
        <f t="shared" si="251"/>
        <v>3.6271676999146685E-3</v>
      </c>
      <c r="AR235" s="6">
        <f t="shared" si="251"/>
        <v>4.394363786655564E-2</v>
      </c>
      <c r="AS235" s="7">
        <f t="shared" si="251"/>
        <v>1.4617584369227554E-2</v>
      </c>
      <c r="AT235" s="7">
        <f t="shared" si="251"/>
        <v>2.456515435339468E-2</v>
      </c>
      <c r="AU235" s="7">
        <f t="shared" si="251"/>
        <v>3.6950392851265557E-2</v>
      </c>
      <c r="AV235" s="7">
        <f t="shared" si="251"/>
        <v>2.5321984769473005E-2</v>
      </c>
      <c r="AW235" s="7">
        <f t="shared" si="251"/>
        <v>2.396124906026631E-2</v>
      </c>
      <c r="AX235" s="7">
        <f t="shared" si="251"/>
        <v>-9.5525240794098742E-3</v>
      </c>
      <c r="AY235" s="7">
        <f t="shared" si="251"/>
        <v>2.3474479000961779E-2</v>
      </c>
      <c r="AZ235" s="7">
        <f t="shared" si="251"/>
        <v>1.1862553477751892E-2</v>
      </c>
      <c r="BA235" s="7">
        <f t="shared" si="251"/>
        <v>1.7383898115074015E-2</v>
      </c>
      <c r="BB235" s="7">
        <f t="shared" si="251"/>
        <v>2.3423422055284693E-2</v>
      </c>
      <c r="BC235" s="7">
        <f t="shared" si="251"/>
        <v>2.6439973582958132E-2</v>
      </c>
      <c r="BD235" s="7">
        <f t="shared" si="251"/>
        <v>9.6922359707829475E-3</v>
      </c>
      <c r="BE235" s="7">
        <f t="shared" si="251"/>
        <v>2.2729528263094823E-2</v>
      </c>
      <c r="BF235" s="7" t="e">
        <f t="shared" si="251"/>
        <v>#DIV/0!</v>
      </c>
      <c r="BG235" s="7">
        <f t="shared" si="251"/>
        <v>1.876584938018544E-2</v>
      </c>
      <c r="BH235" s="7">
        <f t="shared" si="251"/>
        <v>2.0853670536141511E-2</v>
      </c>
    </row>
    <row r="236" spans="1:60" s="7" customFormat="1" ht="12" hidden="1" thickBot="1" x14ac:dyDescent="0.25">
      <c r="A236" s="142">
        <f t="shared" si="197"/>
        <v>38351</v>
      </c>
      <c r="B236" s="14">
        <f t="shared" ref="B236:AG236" si="252">B34/B30-1</f>
        <v>2.6323604680762225E-2</v>
      </c>
      <c r="C236" s="14">
        <f t="shared" si="252"/>
        <v>2.5866309381156416E-2</v>
      </c>
      <c r="D236" s="22">
        <f t="shared" si="252"/>
        <v>3.3244617741027715E-2</v>
      </c>
      <c r="E236" s="22">
        <f t="shared" si="252"/>
        <v>3.6827966621488573E-2</v>
      </c>
      <c r="F236" s="22">
        <f t="shared" si="252"/>
        <v>2.4640566561568988E-2</v>
      </c>
      <c r="G236" s="22">
        <f t="shared" si="252"/>
        <v>2.3828942862937907E-2</v>
      </c>
      <c r="H236" s="22">
        <f t="shared" si="252"/>
        <v>4.3938402027436263E-2</v>
      </c>
      <c r="I236" s="23">
        <f t="shared" si="252"/>
        <v>2.6830230576097458E-2</v>
      </c>
      <c r="J236" s="22">
        <f t="shared" si="252"/>
        <v>2.5883722668275766E-2</v>
      </c>
      <c r="K236" s="22">
        <f t="shared" si="252"/>
        <v>2.3977866000042036E-2</v>
      </c>
      <c r="L236" s="22">
        <f t="shared" si="252"/>
        <v>7.3382780351376464E-3</v>
      </c>
      <c r="M236" s="22">
        <f t="shared" si="252"/>
        <v>3.6172255896275374E-2</v>
      </c>
      <c r="N236" s="22">
        <f t="shared" si="252"/>
        <v>3.0826876730275288E-2</v>
      </c>
      <c r="O236" s="22">
        <f t="shared" si="252"/>
        <v>4.2395070813605384E-2</v>
      </c>
      <c r="P236" s="22">
        <f t="shared" si="252"/>
        <v>2.3845703696341314E-2</v>
      </c>
      <c r="Q236" s="22">
        <f t="shared" si="252"/>
        <v>3.8932389813974178E-2</v>
      </c>
      <c r="R236" s="22">
        <f t="shared" si="252"/>
        <v>2.4009317658296725E-2</v>
      </c>
      <c r="S236" s="22">
        <f t="shared" si="252"/>
        <v>1.6302752405936038E-2</v>
      </c>
      <c r="T236" s="22">
        <f t="shared" si="252"/>
        <v>3.5632737473167309E-2</v>
      </c>
      <c r="U236" s="22">
        <f t="shared" si="252"/>
        <v>3.6640601978205734E-2</v>
      </c>
      <c r="V236" s="22">
        <f t="shared" si="252"/>
        <v>2.1908678174064944E-2</v>
      </c>
      <c r="W236" s="22">
        <f t="shared" si="252"/>
        <v>2.9798462937899117E-2</v>
      </c>
      <c r="X236" s="22">
        <f t="shared" si="252"/>
        <v>3.1588354466770774E-2</v>
      </c>
      <c r="Y236" s="22">
        <f t="shared" si="252"/>
        <v>2.6574614108367145E-2</v>
      </c>
      <c r="Z236" s="22">
        <f t="shared" si="252"/>
        <v>1.8428096267817162E-2</v>
      </c>
      <c r="AA236" s="22">
        <f t="shared" si="252"/>
        <v>3.7592005610527668E-2</v>
      </c>
      <c r="AB236" s="22">
        <f t="shared" si="252"/>
        <v>3.379393409208542E-2</v>
      </c>
      <c r="AC236" s="22">
        <f t="shared" si="252"/>
        <v>6.5203544756915033E-2</v>
      </c>
      <c r="AD236" s="22">
        <f t="shared" si="252"/>
        <v>2.3256076505559831E-2</v>
      </c>
      <c r="AE236" s="22">
        <f t="shared" si="252"/>
        <v>3.6827966621488573E-2</v>
      </c>
      <c r="AF236" s="22">
        <f t="shared" si="252"/>
        <v>3.4928723976342502E-2</v>
      </c>
      <c r="AG236" s="22">
        <f t="shared" si="252"/>
        <v>4.9731096675772912E-2</v>
      </c>
      <c r="AH236" s="22">
        <f t="shared" ref="AH236:BH236" si="253">AH34/AH30-1</f>
        <v>3.4210208006344889E-2</v>
      </c>
      <c r="AI236" s="22">
        <f t="shared" si="253"/>
        <v>2.7660466821706642E-2</v>
      </c>
      <c r="AJ236" s="22">
        <f t="shared" si="253"/>
        <v>3.9696562958760007E-2</v>
      </c>
      <c r="AK236" s="22">
        <f t="shared" si="253"/>
        <v>2.2773535934922373E-2</v>
      </c>
      <c r="AL236" s="22">
        <f t="shared" si="253"/>
        <v>3.1095555303294775E-2</v>
      </c>
      <c r="AM236" s="22">
        <f t="shared" si="253"/>
        <v>3.1223194396012399E-2</v>
      </c>
      <c r="AN236" s="22">
        <f t="shared" si="253"/>
        <v>3.3533554952342115E-2</v>
      </c>
      <c r="AO236" s="22">
        <f t="shared" si="253"/>
        <v>3.7312190264923384E-2</v>
      </c>
      <c r="AP236" s="22">
        <f t="shared" si="253"/>
        <v>3.2474648353685076E-2</v>
      </c>
      <c r="AQ236" s="22">
        <f t="shared" si="253"/>
        <v>8.6981637904990361E-3</v>
      </c>
      <c r="AR236" s="22">
        <f t="shared" si="253"/>
        <v>-2.9575116480968777E-3</v>
      </c>
      <c r="AS236" s="22">
        <f t="shared" si="253"/>
        <v>7.6226674180106535E-3</v>
      </c>
      <c r="AT236" s="22">
        <f t="shared" si="253"/>
        <v>2.3213456072018968E-2</v>
      </c>
      <c r="AU236" s="22">
        <f t="shared" si="253"/>
        <v>3.1040006631980033E-2</v>
      </c>
      <c r="AV236" s="22">
        <f t="shared" si="253"/>
        <v>2.4357528409424845E-2</v>
      </c>
      <c r="AW236" s="22">
        <f t="shared" si="253"/>
        <v>1.6222453892246858E-2</v>
      </c>
      <c r="AX236" s="22">
        <f t="shared" si="253"/>
        <v>6.8406187721847811E-3</v>
      </c>
      <c r="AY236" s="22">
        <f t="shared" si="253"/>
        <v>4.0258551541503707E-2</v>
      </c>
      <c r="AZ236" s="22">
        <f t="shared" si="253"/>
        <v>3.893248919959591E-2</v>
      </c>
      <c r="BA236" s="22">
        <f t="shared" si="253"/>
        <v>1.6092120561846723E-2</v>
      </c>
      <c r="BB236" s="22">
        <f t="shared" si="253"/>
        <v>2.8510339108002603E-2</v>
      </c>
      <c r="BC236" s="22">
        <f t="shared" si="253"/>
        <v>3.1890747201623437E-2</v>
      </c>
      <c r="BD236" s="22">
        <f t="shared" si="253"/>
        <v>1.3357221068344582E-2</v>
      </c>
      <c r="BE236" s="22">
        <f t="shared" si="253"/>
        <v>1.8905908086286116E-2</v>
      </c>
      <c r="BF236" s="22" t="e">
        <f t="shared" si="253"/>
        <v>#DIV/0!</v>
      </c>
      <c r="BG236" s="22">
        <f t="shared" si="253"/>
        <v>2.2175325186754025E-2</v>
      </c>
      <c r="BH236" s="22">
        <f t="shared" si="253"/>
        <v>2.3371310221629971E-2</v>
      </c>
    </row>
    <row r="237" spans="1:60" s="7" customFormat="1" ht="12" hidden="1" thickTop="1" x14ac:dyDescent="0.2">
      <c r="A237" s="138">
        <f t="shared" ref="A237:A268" si="254">A35</f>
        <v>38441</v>
      </c>
      <c r="B237" s="16">
        <f t="shared" ref="B237:AG237" si="255">B35/B31-1</f>
        <v>2.620939489176366E-2</v>
      </c>
      <c r="C237" s="16">
        <f t="shared" si="255"/>
        <v>2.6969113379324172E-2</v>
      </c>
      <c r="D237" s="7">
        <f t="shared" si="255"/>
        <v>2.9920002137777901E-2</v>
      </c>
      <c r="E237" s="7">
        <f t="shared" si="255"/>
        <v>1.6063393276655846E-2</v>
      </c>
      <c r="F237" s="7">
        <f t="shared" si="255"/>
        <v>2.7426031862600286E-2</v>
      </c>
      <c r="G237" s="7">
        <f t="shared" si="255"/>
        <v>2.8496514197953404E-2</v>
      </c>
      <c r="H237" s="7">
        <f t="shared" si="255"/>
        <v>2.5746392991441436E-3</v>
      </c>
      <c r="I237" s="20">
        <f t="shared" si="255"/>
        <v>2.696117434603118E-2</v>
      </c>
      <c r="J237" s="7">
        <f t="shared" si="255"/>
        <v>2.3903604679393897E-2</v>
      </c>
      <c r="K237" s="7">
        <f t="shared" si="255"/>
        <v>2.9731701570899549E-2</v>
      </c>
      <c r="L237" s="7">
        <f t="shared" si="255"/>
        <v>-1.3132814761114164E-2</v>
      </c>
      <c r="M237" s="7">
        <f t="shared" si="255"/>
        <v>3.9809749330126154E-2</v>
      </c>
      <c r="N237" s="7">
        <f t="shared" si="255"/>
        <v>1.5019142512937345E-2</v>
      </c>
      <c r="O237" s="7">
        <f t="shared" si="255"/>
        <v>3.6096222561912583E-2</v>
      </c>
      <c r="P237" s="7">
        <f t="shared" si="255"/>
        <v>2.3267808988173044E-2</v>
      </c>
      <c r="Q237" s="7">
        <f t="shared" si="255"/>
        <v>6.4856071791599579E-2</v>
      </c>
      <c r="R237" s="7">
        <f t="shared" si="255"/>
        <v>2.1578360519188378E-2</v>
      </c>
      <c r="S237" s="7">
        <f t="shared" si="255"/>
        <v>1.4065867736755999E-2</v>
      </c>
      <c r="T237" s="7">
        <f t="shared" si="255"/>
        <v>2.9724046555978934E-2</v>
      </c>
      <c r="U237" s="7">
        <f t="shared" si="255"/>
        <v>3.558472826486403E-2</v>
      </c>
      <c r="V237" s="7">
        <f t="shared" si="255"/>
        <v>3.6600062445418136E-2</v>
      </c>
      <c r="W237" s="7">
        <f t="shared" si="255"/>
        <v>3.6643899311082251E-2</v>
      </c>
      <c r="X237" s="7">
        <f t="shared" si="255"/>
        <v>3.4981974602663835E-2</v>
      </c>
      <c r="Y237" s="7">
        <f t="shared" si="255"/>
        <v>2.025628279954339E-2</v>
      </c>
      <c r="Z237" s="7">
        <f t="shared" si="255"/>
        <v>2.1076025575364365E-2</v>
      </c>
      <c r="AA237" s="7">
        <f t="shared" si="255"/>
        <v>1.7554480943232642E-2</v>
      </c>
      <c r="AB237" s="7">
        <f t="shared" si="255"/>
        <v>2.6475776567564946E-2</v>
      </c>
      <c r="AC237" s="7">
        <f t="shared" si="255"/>
        <v>7.2067974285561665E-2</v>
      </c>
      <c r="AD237" s="7">
        <f t="shared" si="255"/>
        <v>1.5801698105624151E-2</v>
      </c>
      <c r="AE237" s="7">
        <f t="shared" si="255"/>
        <v>1.6063393276655846E-2</v>
      </c>
      <c r="AF237" s="7">
        <f t="shared" si="255"/>
        <v>1.1890801502886017E-2</v>
      </c>
      <c r="AG237" s="7">
        <f t="shared" si="255"/>
        <v>1.056140352709467E-2</v>
      </c>
      <c r="AH237" s="7">
        <f t="shared" ref="AH237:BH237" si="256">AH35/AH31-1</f>
        <v>1.7177359755298438E-2</v>
      </c>
      <c r="AI237" s="7">
        <f t="shared" si="256"/>
        <v>2.6864291053597222E-2</v>
      </c>
      <c r="AJ237" s="7">
        <f t="shared" si="256"/>
        <v>2.9739799307018311E-2</v>
      </c>
      <c r="AK237" s="7">
        <f t="shared" si="256"/>
        <v>2.8862060853216853E-2</v>
      </c>
      <c r="AL237" s="7">
        <f t="shared" si="256"/>
        <v>2.6546854406369613E-2</v>
      </c>
      <c r="AM237" s="7">
        <f t="shared" si="256"/>
        <v>2.7895316425651684E-2</v>
      </c>
      <c r="AN237" s="7">
        <f t="shared" si="256"/>
        <v>3.1185470131962933E-2</v>
      </c>
      <c r="AO237" s="7">
        <f t="shared" si="256"/>
        <v>3.176536006778985E-2</v>
      </c>
      <c r="AP237" s="7">
        <f t="shared" si="256"/>
        <v>3.152496272130878E-2</v>
      </c>
      <c r="AQ237" s="7">
        <f t="shared" si="256"/>
        <v>1.6493425497062342E-2</v>
      </c>
      <c r="AR237" s="7">
        <f t="shared" si="256"/>
        <v>1.3405082673680457E-2</v>
      </c>
      <c r="AS237" s="7">
        <f t="shared" si="256"/>
        <v>1.3395757722945989E-2</v>
      </c>
      <c r="AT237" s="7">
        <f t="shared" si="256"/>
        <v>6.0055696683970927E-2</v>
      </c>
      <c r="AU237" s="7">
        <f t="shared" si="256"/>
        <v>2.8231879840892926E-2</v>
      </c>
      <c r="AV237" s="7">
        <f t="shared" si="256"/>
        <v>4.2459351077557494E-2</v>
      </c>
      <c r="AW237" s="7">
        <f t="shared" si="256"/>
        <v>4.4753471885065288E-2</v>
      </c>
      <c r="AX237" s="7">
        <f t="shared" si="256"/>
        <v>2.6202729329297014E-2</v>
      </c>
      <c r="AY237" s="7">
        <f t="shared" si="256"/>
        <v>1.4170607928941648E-2</v>
      </c>
      <c r="AZ237" s="7">
        <f t="shared" si="256"/>
        <v>6.6828436368580713E-2</v>
      </c>
      <c r="BA237" s="7">
        <f t="shared" si="256"/>
        <v>2.2965702557165013E-3</v>
      </c>
      <c r="BB237" s="7">
        <f t="shared" si="256"/>
        <v>2.4633532911557454E-2</v>
      </c>
      <c r="BC237" s="7">
        <f t="shared" si="256"/>
        <v>2.0912936338302934E-2</v>
      </c>
      <c r="BD237" s="7">
        <f t="shared" si="256"/>
        <v>4.4640382637439746E-3</v>
      </c>
      <c r="BE237" s="7">
        <f t="shared" si="256"/>
        <v>1.5411176066706389E-2</v>
      </c>
      <c r="BF237" s="7" t="e">
        <f t="shared" si="256"/>
        <v>#DIV/0!</v>
      </c>
      <c r="BG237" s="7">
        <f t="shared" si="256"/>
        <v>1.6696458849578821E-2</v>
      </c>
      <c r="BH237" s="7">
        <f t="shared" si="256"/>
        <v>1.7568108756940815E-2</v>
      </c>
    </row>
    <row r="238" spans="1:60" s="7" customFormat="1" hidden="1" x14ac:dyDescent="0.2">
      <c r="A238" s="138">
        <f t="shared" si="254"/>
        <v>38533</v>
      </c>
      <c r="B238" s="16">
        <f t="shared" ref="B238:AG238" si="257">B36/B32-1</f>
        <v>2.2533157861402975E-2</v>
      </c>
      <c r="C238" s="16">
        <f t="shared" si="257"/>
        <v>2.357358266688836E-2</v>
      </c>
      <c r="D238" s="7">
        <f t="shared" si="257"/>
        <v>3.0776670370228798E-2</v>
      </c>
      <c r="E238" s="7">
        <f t="shared" si="257"/>
        <v>3.3299789576859418E-2</v>
      </c>
      <c r="F238" s="7">
        <f t="shared" si="257"/>
        <v>2.0542249690146397E-2</v>
      </c>
      <c r="G238" s="7">
        <f t="shared" si="257"/>
        <v>2.1876692777555551E-2</v>
      </c>
      <c r="H238" s="7">
        <f t="shared" si="257"/>
        <v>-4.7201853734485377E-3</v>
      </c>
      <c r="I238" s="20">
        <f t="shared" si="257"/>
        <v>2.3529831381063238E-2</v>
      </c>
      <c r="J238" s="7">
        <f t="shared" si="257"/>
        <v>1.6761631603161353E-2</v>
      </c>
      <c r="K238" s="7">
        <f t="shared" si="257"/>
        <v>2.3081902908451024E-2</v>
      </c>
      <c r="L238" s="7">
        <f t="shared" si="257"/>
        <v>8.3337279577873069E-3</v>
      </c>
      <c r="M238" s="7">
        <f t="shared" si="257"/>
        <v>3.6713998823041161E-2</v>
      </c>
      <c r="N238" s="7">
        <f t="shared" si="257"/>
        <v>1.5204223913686477E-2</v>
      </c>
      <c r="O238" s="7">
        <f t="shared" si="257"/>
        <v>3.4364054006368328E-2</v>
      </c>
      <c r="P238" s="7">
        <f t="shared" si="257"/>
        <v>1.9530290691570418E-2</v>
      </c>
      <c r="Q238" s="7">
        <f t="shared" si="257"/>
        <v>3.8830437262108664E-2</v>
      </c>
      <c r="R238" s="7">
        <f t="shared" si="257"/>
        <v>3.0214815947520179E-2</v>
      </c>
      <c r="S238" s="7">
        <f t="shared" si="257"/>
        <v>9.8916883880979523E-3</v>
      </c>
      <c r="T238" s="7">
        <f t="shared" si="257"/>
        <v>2.6949475123767774E-2</v>
      </c>
      <c r="U238" s="7">
        <f t="shared" si="257"/>
        <v>2.7615525170381794E-2</v>
      </c>
      <c r="V238" s="7">
        <f t="shared" si="257"/>
        <v>3.2200633646725763E-2</v>
      </c>
      <c r="W238" s="7">
        <f t="shared" si="257"/>
        <v>2.1213011474937815E-2</v>
      </c>
      <c r="X238" s="7">
        <f t="shared" si="257"/>
        <v>2.7051330270007279E-2</v>
      </c>
      <c r="Y238" s="7">
        <f t="shared" si="257"/>
        <v>3.1047424032203397E-2</v>
      </c>
      <c r="Z238" s="7">
        <f t="shared" si="257"/>
        <v>2.0909506780795839E-2</v>
      </c>
      <c r="AA238" s="7">
        <f t="shared" si="257"/>
        <v>5.1736927205593419E-2</v>
      </c>
      <c r="AB238" s="7">
        <f t="shared" si="257"/>
        <v>2.9887887518960543E-2</v>
      </c>
      <c r="AC238" s="7">
        <f t="shared" si="257"/>
        <v>9.0723655584579621E-2</v>
      </c>
      <c r="AD238" s="7">
        <f t="shared" si="257"/>
        <v>2.0057899928071166E-2</v>
      </c>
      <c r="AE238" s="7">
        <f t="shared" si="257"/>
        <v>3.3299789576859418E-2</v>
      </c>
      <c r="AF238" s="7">
        <f t="shared" si="257"/>
        <v>4.2686149783494942E-2</v>
      </c>
      <c r="AG238" s="7">
        <f t="shared" si="257"/>
        <v>3.6906406900404809E-2</v>
      </c>
      <c r="AH238" s="7">
        <f t="shared" ref="AH238:BH238" si="258">AH36/AH32-1</f>
        <v>3.0673435640034441E-2</v>
      </c>
      <c r="AI238" s="7">
        <f t="shared" si="258"/>
        <v>2.2005410129004588E-2</v>
      </c>
      <c r="AJ238" s="7">
        <f t="shared" si="258"/>
        <v>3.0467569017666563E-2</v>
      </c>
      <c r="AK238" s="7">
        <f t="shared" si="258"/>
        <v>2.4839691773498096E-2</v>
      </c>
      <c r="AL238" s="7">
        <f t="shared" si="258"/>
        <v>1.9455056778598268E-2</v>
      </c>
      <c r="AM238" s="7">
        <f t="shared" si="258"/>
        <v>2.9761330932494223E-2</v>
      </c>
      <c r="AN238" s="7">
        <f t="shared" si="258"/>
        <v>1.848210854811394E-2</v>
      </c>
      <c r="AO238" s="7">
        <f t="shared" si="258"/>
        <v>2.1639852435071605E-2</v>
      </c>
      <c r="AP238" s="7">
        <f t="shared" si="258"/>
        <v>1.7911454543839689E-2</v>
      </c>
      <c r="AQ238" s="7">
        <f t="shared" si="258"/>
        <v>1.7212630010041252E-2</v>
      </c>
      <c r="AR238" s="7">
        <f t="shared" si="258"/>
        <v>2.0441151250173206E-2</v>
      </c>
      <c r="AS238" s="7">
        <f t="shared" si="258"/>
        <v>2.0733271364660188E-2</v>
      </c>
      <c r="AT238" s="7">
        <f t="shared" si="258"/>
        <v>2.8171127669296192E-2</v>
      </c>
      <c r="AU238" s="7">
        <f t="shared" si="258"/>
        <v>2.4272090416770586E-2</v>
      </c>
      <c r="AV238" s="7">
        <f t="shared" si="258"/>
        <v>2.9355658198405354E-2</v>
      </c>
      <c r="AW238" s="7">
        <f t="shared" si="258"/>
        <v>2.599104455571255E-2</v>
      </c>
      <c r="AX238" s="7">
        <f t="shared" si="258"/>
        <v>1.8864536621350902E-2</v>
      </c>
      <c r="AY238" s="7">
        <f t="shared" si="258"/>
        <v>1.0480816920065417E-2</v>
      </c>
      <c r="AZ238" s="7">
        <f t="shared" si="258"/>
        <v>2.6583350392072047E-2</v>
      </c>
      <c r="BA238" s="7">
        <f t="shared" si="258"/>
        <v>1.2520441033527341E-2</v>
      </c>
      <c r="BB238" s="7">
        <f t="shared" si="258"/>
        <v>2.3371455417073195E-2</v>
      </c>
      <c r="BC238" s="7">
        <f t="shared" si="258"/>
        <v>1.6758202418054147E-2</v>
      </c>
      <c r="BD238" s="7">
        <f t="shared" si="258"/>
        <v>5.0113498138832924E-3</v>
      </c>
      <c r="BE238" s="7">
        <f t="shared" si="258"/>
        <v>1.3695302733981674E-2</v>
      </c>
      <c r="BF238" s="7" t="e">
        <f t="shared" si="258"/>
        <v>#DIV/0!</v>
      </c>
      <c r="BG238" s="7">
        <f t="shared" si="258"/>
        <v>1.3156733315622615E-2</v>
      </c>
      <c r="BH238" s="7">
        <f t="shared" si="258"/>
        <v>1.5327434897989933E-2</v>
      </c>
    </row>
    <row r="239" spans="1:60" s="7" customFormat="1" hidden="1" x14ac:dyDescent="0.2">
      <c r="A239" s="138">
        <f t="shared" si="254"/>
        <v>38625</v>
      </c>
      <c r="B239" s="16">
        <f t="shared" ref="B239:AG239" si="259">B37/B33-1</f>
        <v>2.2497753198581938E-2</v>
      </c>
      <c r="C239" s="16">
        <f t="shared" si="259"/>
        <v>2.4146904312592365E-2</v>
      </c>
      <c r="D239" s="7">
        <f t="shared" si="259"/>
        <v>2.8325845380636316E-2</v>
      </c>
      <c r="E239" s="7">
        <f t="shared" si="259"/>
        <v>2.9018570427894685E-2</v>
      </c>
      <c r="F239" s="7">
        <f t="shared" si="259"/>
        <v>2.1763375531960616E-2</v>
      </c>
      <c r="G239" s="7">
        <f t="shared" si="259"/>
        <v>2.4044353801194518E-2</v>
      </c>
      <c r="H239" s="7">
        <f t="shared" si="259"/>
        <v>-1.9425204005985131E-2</v>
      </c>
      <c r="I239" s="20">
        <f t="shared" si="259"/>
        <v>2.2878292993800287E-2</v>
      </c>
      <c r="J239" s="7">
        <f t="shared" si="259"/>
        <v>2.1878822258645902E-2</v>
      </c>
      <c r="K239" s="7">
        <f t="shared" si="259"/>
        <v>2.4688584707594163E-2</v>
      </c>
      <c r="L239" s="7">
        <f t="shared" si="259"/>
        <v>1.6603805229848501E-2</v>
      </c>
      <c r="M239" s="7">
        <f t="shared" si="259"/>
        <v>2.6390032523525342E-2</v>
      </c>
      <c r="N239" s="7">
        <f t="shared" si="259"/>
        <v>1.5776346770402627E-2</v>
      </c>
      <c r="O239" s="7">
        <f t="shared" si="259"/>
        <v>3.4471420670182829E-2</v>
      </c>
      <c r="P239" s="7">
        <f t="shared" si="259"/>
        <v>2.0986542187896307E-2</v>
      </c>
      <c r="Q239" s="7">
        <f t="shared" si="259"/>
        <v>1.2103354819361645E-2</v>
      </c>
      <c r="R239" s="7">
        <f t="shared" si="259"/>
        <v>2.1802875441458758E-2</v>
      </c>
      <c r="S239" s="7">
        <f t="shared" si="259"/>
        <v>2.5778909478502143E-3</v>
      </c>
      <c r="T239" s="7">
        <f t="shared" si="259"/>
        <v>2.5783120783291258E-2</v>
      </c>
      <c r="U239" s="7">
        <f t="shared" si="259"/>
        <v>2.8000149779561889E-2</v>
      </c>
      <c r="V239" s="7">
        <f t="shared" si="259"/>
        <v>3.469789812968882E-2</v>
      </c>
      <c r="W239" s="7">
        <f t="shared" si="259"/>
        <v>2.7886533923364487E-2</v>
      </c>
      <c r="X239" s="7">
        <f t="shared" si="259"/>
        <v>2.6945436298564385E-2</v>
      </c>
      <c r="Y239" s="7">
        <f t="shared" si="259"/>
        <v>3.4233994922898026E-2</v>
      </c>
      <c r="Z239" s="7">
        <f t="shared" si="259"/>
        <v>2.89097285172768E-2</v>
      </c>
      <c r="AA239" s="7">
        <f t="shared" si="259"/>
        <v>4.4780086091734006E-2</v>
      </c>
      <c r="AB239" s="7">
        <f t="shared" si="259"/>
        <v>2.8964422878782647E-2</v>
      </c>
      <c r="AC239" s="7">
        <f t="shared" si="259"/>
        <v>6.4702375506702214E-2</v>
      </c>
      <c r="AD239" s="7">
        <f t="shared" si="259"/>
        <v>1.9873200340953412E-2</v>
      </c>
      <c r="AE239" s="7">
        <f t="shared" si="259"/>
        <v>2.9018570427894685E-2</v>
      </c>
      <c r="AF239" s="7">
        <f t="shared" si="259"/>
        <v>3.0506167492175607E-2</v>
      </c>
      <c r="AG239" s="7">
        <f t="shared" si="259"/>
        <v>2.4619440009324922E-2</v>
      </c>
      <c r="AH239" s="7">
        <f t="shared" ref="AH239:BH239" si="260">AH37/AH33-1</f>
        <v>2.9120637525058335E-2</v>
      </c>
      <c r="AI239" s="7">
        <f t="shared" si="260"/>
        <v>2.4093141005653074E-2</v>
      </c>
      <c r="AJ239" s="7">
        <f t="shared" si="260"/>
        <v>2.0450187028263178E-2</v>
      </c>
      <c r="AK239" s="7">
        <f t="shared" si="260"/>
        <v>2.7698426578343538E-2</v>
      </c>
      <c r="AL239" s="7">
        <f t="shared" si="260"/>
        <v>2.4814494118516661E-2</v>
      </c>
      <c r="AM239" s="7">
        <f t="shared" si="260"/>
        <v>3.1401730849242027E-2</v>
      </c>
      <c r="AN239" s="7">
        <f t="shared" si="260"/>
        <v>3.5253883413578047E-2</v>
      </c>
      <c r="AO239" s="7">
        <f t="shared" si="260"/>
        <v>3.5089799869256311E-2</v>
      </c>
      <c r="AP239" s="7">
        <f t="shared" si="260"/>
        <v>3.676681314857122E-2</v>
      </c>
      <c r="AQ239" s="7">
        <f t="shared" si="260"/>
        <v>1.6131125471414709E-2</v>
      </c>
      <c r="AR239" s="7">
        <f t="shared" si="260"/>
        <v>3.0321043248163759E-2</v>
      </c>
      <c r="AS239" s="7">
        <f t="shared" si="260"/>
        <v>1.2073271180309098E-2</v>
      </c>
      <c r="AT239" s="7">
        <f t="shared" si="260"/>
        <v>1.661545845726331E-2</v>
      </c>
      <c r="AU239" s="7">
        <f t="shared" si="260"/>
        <v>2.5148859881705565E-2</v>
      </c>
      <c r="AV239" s="7">
        <f t="shared" si="260"/>
        <v>2.8631697001580747E-2</v>
      </c>
      <c r="AW239" s="7">
        <f t="shared" si="260"/>
        <v>2.4346917044037575E-2</v>
      </c>
      <c r="AX239" s="7">
        <f t="shared" si="260"/>
        <v>1.4970523120611867E-2</v>
      </c>
      <c r="AY239" s="7">
        <f t="shared" si="260"/>
        <v>1.1566875936487975E-2</v>
      </c>
      <c r="AZ239" s="7">
        <f t="shared" si="260"/>
        <v>2.787250310224243E-2</v>
      </c>
      <c r="BA239" s="7">
        <f t="shared" si="260"/>
        <v>1.8462100814399474E-2</v>
      </c>
      <c r="BB239" s="7">
        <f t="shared" si="260"/>
        <v>2.5974011337828617E-2</v>
      </c>
      <c r="BC239" s="7">
        <f t="shared" si="260"/>
        <v>2.3977394442936228E-2</v>
      </c>
      <c r="BD239" s="7">
        <f t="shared" si="260"/>
        <v>1.3548291807494284E-2</v>
      </c>
      <c r="BE239" s="7">
        <f t="shared" si="260"/>
        <v>8.6788268209923025E-3</v>
      </c>
      <c r="BF239" s="7" t="e">
        <f t="shared" si="260"/>
        <v>#DIV/0!</v>
      </c>
      <c r="BG239" s="7">
        <f t="shared" si="260"/>
        <v>1.6798100408061067E-2</v>
      </c>
      <c r="BH239" s="7">
        <f t="shared" si="260"/>
        <v>1.8151248723728308E-2</v>
      </c>
    </row>
    <row r="240" spans="1:60" s="7" customFormat="1" ht="12" hidden="1" thickBot="1" x14ac:dyDescent="0.25">
      <c r="A240" s="139">
        <f t="shared" si="254"/>
        <v>38716</v>
      </c>
      <c r="B240" s="14">
        <f t="shared" ref="B240:AG240" si="261">B38/B34-1</f>
        <v>2.4342009538147469E-2</v>
      </c>
      <c r="C240" s="14">
        <f t="shared" si="261"/>
        <v>2.509274132456607E-2</v>
      </c>
      <c r="D240" s="22">
        <f t="shared" si="261"/>
        <v>3.1216703539714619E-2</v>
      </c>
      <c r="E240" s="22">
        <f t="shared" si="261"/>
        <v>2.9135025042197338E-2</v>
      </c>
      <c r="F240" s="22">
        <f t="shared" si="261"/>
        <v>2.375970123693083E-2</v>
      </c>
      <c r="G240" s="22">
        <f t="shared" si="261"/>
        <v>2.4705765655618661E-2</v>
      </c>
      <c r="H240" s="22">
        <f t="shared" si="261"/>
        <v>9.0607827564799237E-3</v>
      </c>
      <c r="I240" s="23">
        <f t="shared" si="261"/>
        <v>2.5185236968681801E-2</v>
      </c>
      <c r="J240" s="22">
        <f t="shared" si="261"/>
        <v>1.8879398149867388E-2</v>
      </c>
      <c r="K240" s="22">
        <f t="shared" si="261"/>
        <v>2.5869792496279409E-2</v>
      </c>
      <c r="L240" s="22">
        <f t="shared" si="261"/>
        <v>0.12259466853503742</v>
      </c>
      <c r="M240" s="22">
        <f t="shared" si="261"/>
        <v>3.6977897082327571E-2</v>
      </c>
      <c r="N240" s="22">
        <f t="shared" si="261"/>
        <v>1.7725874603707226E-2</v>
      </c>
      <c r="O240" s="22">
        <f t="shared" si="261"/>
        <v>4.463765939920683E-2</v>
      </c>
      <c r="P240" s="22">
        <f t="shared" si="261"/>
        <v>2.339648454598775E-2</v>
      </c>
      <c r="Q240" s="22">
        <f t="shared" si="261"/>
        <v>2.3905948755579498E-2</v>
      </c>
      <c r="R240" s="22">
        <f t="shared" si="261"/>
        <v>2.6017623225834896E-2</v>
      </c>
      <c r="S240" s="22">
        <f t="shared" si="261"/>
        <v>3.0672292549263513E-2</v>
      </c>
      <c r="T240" s="22">
        <f t="shared" si="261"/>
        <v>2.9092960136264168E-2</v>
      </c>
      <c r="U240" s="22">
        <f t="shared" si="261"/>
        <v>3.0106021758782076E-2</v>
      </c>
      <c r="V240" s="22">
        <f t="shared" si="261"/>
        <v>3.4606456521044215E-2</v>
      </c>
      <c r="W240" s="22">
        <f t="shared" si="261"/>
        <v>2.5593688846173634E-2</v>
      </c>
      <c r="X240" s="22">
        <f t="shared" si="261"/>
        <v>2.9076174142215194E-2</v>
      </c>
      <c r="Y240" s="22">
        <f t="shared" si="261"/>
        <v>3.6347805397817901E-2</v>
      </c>
      <c r="Z240" s="22">
        <f t="shared" si="261"/>
        <v>3.4118727246277736E-2</v>
      </c>
      <c r="AA240" s="22">
        <f t="shared" si="261"/>
        <v>3.893480274530825E-2</v>
      </c>
      <c r="AB240" s="22">
        <f t="shared" si="261"/>
        <v>3.3854414424910217E-2</v>
      </c>
      <c r="AC240" s="22">
        <f t="shared" si="261"/>
        <v>5.2854242454802414E-2</v>
      </c>
      <c r="AD240" s="22">
        <f t="shared" si="261"/>
        <v>2.4139209343574608E-2</v>
      </c>
      <c r="AE240" s="22">
        <f t="shared" si="261"/>
        <v>2.9135025042197338E-2</v>
      </c>
      <c r="AF240" s="22">
        <f t="shared" si="261"/>
        <v>3.1197861199877996E-2</v>
      </c>
      <c r="AG240" s="22">
        <f t="shared" si="261"/>
        <v>2.8496021518999548E-2</v>
      </c>
      <c r="AH240" s="22">
        <f t="shared" ref="AH240:BH240" si="262">AH38/AH34-1</f>
        <v>2.8562564815570068E-2</v>
      </c>
      <c r="AI240" s="22">
        <f t="shared" si="262"/>
        <v>2.8272049980705649E-2</v>
      </c>
      <c r="AJ240" s="22">
        <f t="shared" si="262"/>
        <v>2.333946302887191E-2</v>
      </c>
      <c r="AK240" s="22">
        <f t="shared" si="262"/>
        <v>3.0671407659151662E-2</v>
      </c>
      <c r="AL240" s="22">
        <f t="shared" si="262"/>
        <v>3.1039700209764876E-2</v>
      </c>
      <c r="AM240" s="22">
        <f t="shared" si="262"/>
        <v>2.7401648085631614E-2</v>
      </c>
      <c r="AN240" s="22">
        <f t="shared" si="262"/>
        <v>3.178714707991892E-2</v>
      </c>
      <c r="AO240" s="22">
        <f t="shared" si="262"/>
        <v>4.5480805660045531E-2</v>
      </c>
      <c r="AP240" s="22">
        <f t="shared" si="262"/>
        <v>2.6819995888536452E-2</v>
      </c>
      <c r="AQ240" s="22">
        <f t="shared" si="262"/>
        <v>1.4542967725018618E-2</v>
      </c>
      <c r="AR240" s="22">
        <f t="shared" si="262"/>
        <v>3.1576285116221792E-2</v>
      </c>
      <c r="AS240" s="22">
        <f t="shared" si="262"/>
        <v>2.1656954538931572E-2</v>
      </c>
      <c r="AT240" s="22">
        <f t="shared" si="262"/>
        <v>2.2056100061861761E-2</v>
      </c>
      <c r="AU240" s="22">
        <f t="shared" si="262"/>
        <v>3.3770202082214817E-2</v>
      </c>
      <c r="AV240" s="22">
        <f t="shared" si="262"/>
        <v>3.0167768309097287E-2</v>
      </c>
      <c r="AW240" s="22">
        <f t="shared" si="262"/>
        <v>4.0395347833031003E-2</v>
      </c>
      <c r="AX240" s="22">
        <f t="shared" si="262"/>
        <v>-1.031760234837753E-3</v>
      </c>
      <c r="AY240" s="22">
        <f t="shared" si="262"/>
        <v>1.7855098424177873E-2</v>
      </c>
      <c r="AZ240" s="22">
        <f t="shared" si="262"/>
        <v>1.3297560056655389E-2</v>
      </c>
      <c r="BA240" s="22">
        <f t="shared" si="262"/>
        <v>1.4632742752311856E-2</v>
      </c>
      <c r="BB240" s="22">
        <f t="shared" si="262"/>
        <v>3.2016404231349993E-2</v>
      </c>
      <c r="BC240" s="22">
        <f t="shared" si="262"/>
        <v>2.1796314364369573E-2</v>
      </c>
      <c r="BD240" s="22">
        <f t="shared" si="262"/>
        <v>1.621150771722446E-2</v>
      </c>
      <c r="BE240" s="22">
        <f t="shared" si="262"/>
        <v>1.5266685416867931E-2</v>
      </c>
      <c r="BF240" s="22" t="e">
        <f t="shared" si="262"/>
        <v>#DIV/0!</v>
      </c>
      <c r="BG240" s="22">
        <f t="shared" si="262"/>
        <v>1.9461100826291489E-2</v>
      </c>
      <c r="BH240" s="22">
        <f t="shared" si="262"/>
        <v>1.7432563222822273E-2</v>
      </c>
    </row>
    <row r="241" spans="1:60" s="7" customFormat="1" hidden="1" x14ac:dyDescent="0.2">
      <c r="A241" s="138">
        <f t="shared" si="254"/>
        <v>38806</v>
      </c>
      <c r="B241" s="16">
        <f t="shared" ref="B241:AG241" si="263">B39/B35-1</f>
        <v>3.4161738126567753E-2</v>
      </c>
      <c r="C241" s="16">
        <f t="shared" si="263"/>
        <v>3.3283824165672327E-2</v>
      </c>
      <c r="D241" s="7">
        <f t="shared" si="263"/>
        <v>3.4893609062871311E-2</v>
      </c>
      <c r="E241" s="7">
        <f t="shared" si="263"/>
        <v>4.000552499027088E-2</v>
      </c>
      <c r="F241" s="7">
        <f t="shared" si="263"/>
        <v>3.5246903682565112E-2</v>
      </c>
      <c r="G241" s="7">
        <f t="shared" si="263"/>
        <v>3.3940861393233046E-2</v>
      </c>
      <c r="H241" s="7">
        <f t="shared" si="263"/>
        <v>7.0143062252412625E-2</v>
      </c>
      <c r="I241" s="20">
        <f t="shared" si="263"/>
        <v>3.5968290170104833E-2</v>
      </c>
      <c r="J241" s="7">
        <f t="shared" si="263"/>
        <v>1.8863753592947452E-2</v>
      </c>
      <c r="K241" s="7">
        <f t="shared" si="263"/>
        <v>3.6469836419949164E-2</v>
      </c>
      <c r="L241" s="7">
        <f t="shared" si="263"/>
        <v>6.1808074830195903E-2</v>
      </c>
      <c r="M241" s="7">
        <f t="shared" si="263"/>
        <v>3.4885369527162258E-2</v>
      </c>
      <c r="N241" s="7">
        <f t="shared" si="263"/>
        <v>2.5511687568924302E-2</v>
      </c>
      <c r="O241" s="7">
        <f t="shared" si="263"/>
        <v>4.3556819899377652E-2</v>
      </c>
      <c r="P241" s="7">
        <f t="shared" si="263"/>
        <v>1.8521001541772053E-2</v>
      </c>
      <c r="Q241" s="7">
        <f t="shared" si="263"/>
        <v>3.8934961875806584E-2</v>
      </c>
      <c r="R241" s="7">
        <f t="shared" si="263"/>
        <v>2.737356411094205E-2</v>
      </c>
      <c r="S241" s="7">
        <f t="shared" si="263"/>
        <v>5.294448120550399E-2</v>
      </c>
      <c r="T241" s="7">
        <f t="shared" si="263"/>
        <v>3.1497162391982636E-2</v>
      </c>
      <c r="U241" s="7">
        <f t="shared" si="263"/>
        <v>3.3476593496379214E-2</v>
      </c>
      <c r="V241" s="7">
        <f t="shared" si="263"/>
        <v>3.8331081639149778E-2</v>
      </c>
      <c r="W241" s="7">
        <f t="shared" si="263"/>
        <v>3.1454963242772749E-2</v>
      </c>
      <c r="X241" s="7">
        <f t="shared" si="263"/>
        <v>3.4573712130516965E-2</v>
      </c>
      <c r="Y241" s="7">
        <f t="shared" si="263"/>
        <v>2.5768411499774935E-2</v>
      </c>
      <c r="Z241" s="7">
        <f t="shared" si="263"/>
        <v>3.0081126641327671E-2</v>
      </c>
      <c r="AA241" s="7">
        <f t="shared" si="263"/>
        <v>1.4303111287043313E-2</v>
      </c>
      <c r="AB241" s="7">
        <f t="shared" si="263"/>
        <v>3.6857917078728208E-2</v>
      </c>
      <c r="AC241" s="7">
        <f t="shared" si="263"/>
        <v>6.8891200062537905E-2</v>
      </c>
      <c r="AD241" s="7">
        <f t="shared" si="263"/>
        <v>4.6481227364330913E-2</v>
      </c>
      <c r="AE241" s="7">
        <f t="shared" si="263"/>
        <v>4.000552499027088E-2</v>
      </c>
      <c r="AF241" s="7">
        <f t="shared" si="263"/>
        <v>5.1797131802863161E-2</v>
      </c>
      <c r="AG241" s="7">
        <f t="shared" si="263"/>
        <v>4.9445494814232438E-2</v>
      </c>
      <c r="AH241" s="7">
        <f t="shared" ref="AH241:BH241" si="264">AH39/AH35-1</f>
        <v>3.5761623227171135E-2</v>
      </c>
      <c r="AI241" s="7">
        <f t="shared" si="264"/>
        <v>2.8044581219889508E-2</v>
      </c>
      <c r="AJ241" s="7">
        <f t="shared" si="264"/>
        <v>2.8587909918825982E-2</v>
      </c>
      <c r="AK241" s="7">
        <f t="shared" si="264"/>
        <v>3.1936000356942218E-2</v>
      </c>
      <c r="AL241" s="7">
        <f t="shared" si="264"/>
        <v>2.7899881936462645E-2</v>
      </c>
      <c r="AM241" s="7">
        <f t="shared" si="264"/>
        <v>3.0833091255393574E-2</v>
      </c>
      <c r="AN241" s="7">
        <f t="shared" si="264"/>
        <v>3.2752074296989342E-2</v>
      </c>
      <c r="AO241" s="7">
        <f t="shared" si="264"/>
        <v>3.7775709157536363E-2</v>
      </c>
      <c r="AP241" s="7">
        <f t="shared" si="264"/>
        <v>3.1804845114174807E-2</v>
      </c>
      <c r="AQ241" s="7">
        <f t="shared" si="264"/>
        <v>3.2211753367202167E-2</v>
      </c>
      <c r="AR241" s="7">
        <f t="shared" si="264"/>
        <v>3.4623408434091507E-2</v>
      </c>
      <c r="AS241" s="7">
        <f t="shared" si="264"/>
        <v>2.199744729515607E-2</v>
      </c>
      <c r="AT241" s="7">
        <f t="shared" si="264"/>
        <v>6.312952171690478E-2</v>
      </c>
      <c r="AU241" s="7">
        <f t="shared" si="264"/>
        <v>3.8973256137400769E-2</v>
      </c>
      <c r="AV241" s="7">
        <f t="shared" si="264"/>
        <v>4.1311433201142833E-2</v>
      </c>
      <c r="AW241" s="7">
        <f t="shared" si="264"/>
        <v>2.8994951856814222E-2</v>
      </c>
      <c r="AX241" s="7">
        <f t="shared" si="264"/>
        <v>7.4905427389970747E-3</v>
      </c>
      <c r="AY241" s="7">
        <f t="shared" si="264"/>
        <v>5.4040920417421701E-2</v>
      </c>
      <c r="AZ241" s="7">
        <f t="shared" si="264"/>
        <v>-2.5522759262013861E-2</v>
      </c>
      <c r="BA241" s="7">
        <f t="shared" si="264"/>
        <v>2.7369291040981736E-2</v>
      </c>
      <c r="BB241" s="7">
        <f t="shared" si="264"/>
        <v>3.3478873318168567E-2</v>
      </c>
      <c r="BC241" s="7">
        <f t="shared" si="264"/>
        <v>2.9765540091093223E-2</v>
      </c>
      <c r="BD241" s="7">
        <f t="shared" si="264"/>
        <v>2.7476284366394044E-2</v>
      </c>
      <c r="BE241" s="7">
        <f t="shared" si="264"/>
        <v>2.7551486782337431E-2</v>
      </c>
      <c r="BF241" s="7" t="e">
        <f t="shared" si="264"/>
        <v>#DIV/0!</v>
      </c>
      <c r="BG241" s="7">
        <f t="shared" si="264"/>
        <v>2.9569485039915078E-2</v>
      </c>
      <c r="BH241" s="7">
        <f t="shared" si="264"/>
        <v>3.1364784104122689E-2</v>
      </c>
    </row>
    <row r="242" spans="1:60" s="7" customFormat="1" hidden="1" x14ac:dyDescent="0.2">
      <c r="A242" s="138">
        <f t="shared" si="254"/>
        <v>38898</v>
      </c>
      <c r="B242" s="16">
        <f t="shared" ref="B242:AG242" si="265">B40/B36-1</f>
        <v>3.2132989140309043E-2</v>
      </c>
      <c r="C242" s="16">
        <f t="shared" si="265"/>
        <v>3.0848801329564024E-2</v>
      </c>
      <c r="D242" s="7">
        <f t="shared" si="265"/>
        <v>3.772209881303179E-2</v>
      </c>
      <c r="E242" s="7">
        <f t="shared" si="265"/>
        <v>3.0661638147954973E-2</v>
      </c>
      <c r="F242" s="7">
        <f t="shared" si="265"/>
        <v>3.2610977332095059E-2</v>
      </c>
      <c r="G242" s="7">
        <f t="shared" si="265"/>
        <v>3.0688907357774298E-2</v>
      </c>
      <c r="H242" s="7">
        <f t="shared" si="265"/>
        <v>7.6201016880063976E-2</v>
      </c>
      <c r="I242" s="20">
        <f t="shared" si="265"/>
        <v>3.2602678726258327E-2</v>
      </c>
      <c r="J242" s="7">
        <f t="shared" si="265"/>
        <v>2.9507951776505337E-2</v>
      </c>
      <c r="K242" s="7">
        <f t="shared" si="265"/>
        <v>3.0998453161021233E-2</v>
      </c>
      <c r="L242" s="7">
        <f t="shared" si="265"/>
        <v>3.6190316752882312E-2</v>
      </c>
      <c r="M242" s="7">
        <f t="shared" si="265"/>
        <v>3.1343665605552351E-2</v>
      </c>
      <c r="N242" s="7">
        <f t="shared" si="265"/>
        <v>2.7798872166733712E-2</v>
      </c>
      <c r="O242" s="7">
        <f t="shared" si="265"/>
        <v>4.8021140117906924E-2</v>
      </c>
      <c r="P242" s="7">
        <f t="shared" si="265"/>
        <v>2.2660419296455458E-2</v>
      </c>
      <c r="Q242" s="7">
        <f t="shared" si="265"/>
        <v>9.9769028321599063E-3</v>
      </c>
      <c r="R242" s="7">
        <f t="shared" si="265"/>
        <v>2.7694130547900153E-2</v>
      </c>
      <c r="S242" s="7">
        <f t="shared" si="265"/>
        <v>4.1547925267255481E-2</v>
      </c>
      <c r="T242" s="7">
        <f t="shared" si="265"/>
        <v>2.9782946173689595E-2</v>
      </c>
      <c r="U242" s="7">
        <f t="shared" si="265"/>
        <v>3.3189778506489409E-2</v>
      </c>
      <c r="V242" s="7">
        <f t="shared" si="265"/>
        <v>3.5349637164030945E-2</v>
      </c>
      <c r="W242" s="7">
        <f t="shared" si="265"/>
        <v>3.8589351176675057E-2</v>
      </c>
      <c r="X242" s="7">
        <f t="shared" si="265"/>
        <v>4.1006322455259259E-2</v>
      </c>
      <c r="Y242" s="7">
        <f t="shared" si="265"/>
        <v>4.9562535263813379E-2</v>
      </c>
      <c r="Z242" s="7">
        <f t="shared" si="265"/>
        <v>4.4221607875319258E-2</v>
      </c>
      <c r="AA242" s="7">
        <f t="shared" si="265"/>
        <v>5.1528480670062216E-2</v>
      </c>
      <c r="AB242" s="7">
        <f t="shared" si="265"/>
        <v>3.8657020011454213E-2</v>
      </c>
      <c r="AC242" s="7">
        <f t="shared" si="265"/>
        <v>5.9389949488840799E-2</v>
      </c>
      <c r="AD242" s="7">
        <f t="shared" si="265"/>
        <v>1.8784507726572697E-2</v>
      </c>
      <c r="AE242" s="7">
        <f t="shared" si="265"/>
        <v>3.0661638147954973E-2</v>
      </c>
      <c r="AF242" s="7">
        <f t="shared" si="265"/>
        <v>3.6906721430510325E-2</v>
      </c>
      <c r="AG242" s="7">
        <f t="shared" si="265"/>
        <v>4.0924543769089272E-2</v>
      </c>
      <c r="AH242" s="7">
        <f t="shared" ref="AH242:BH242" si="266">AH40/AH36-1</f>
        <v>2.7102163818869984E-2</v>
      </c>
      <c r="AI242" s="7">
        <f t="shared" si="266"/>
        <v>3.0608103191228198E-2</v>
      </c>
      <c r="AJ242" s="7">
        <f t="shared" si="266"/>
        <v>2.5370340178859641E-2</v>
      </c>
      <c r="AK242" s="7">
        <f t="shared" si="266"/>
        <v>3.4096935393201688E-2</v>
      </c>
      <c r="AL242" s="7">
        <f t="shared" si="266"/>
        <v>3.2000617706256396E-2</v>
      </c>
      <c r="AM242" s="7">
        <f t="shared" si="266"/>
        <v>3.0378112473487207E-2</v>
      </c>
      <c r="AN242" s="7">
        <f t="shared" si="266"/>
        <v>3.8293020092814656E-2</v>
      </c>
      <c r="AO242" s="7">
        <f t="shared" si="266"/>
        <v>4.2472601847565628E-2</v>
      </c>
      <c r="AP242" s="7">
        <f t="shared" si="266"/>
        <v>3.7730590299341005E-2</v>
      </c>
      <c r="AQ242" s="7">
        <f t="shared" si="266"/>
        <v>2.4896954807014593E-2</v>
      </c>
      <c r="AR242" s="7">
        <f t="shared" si="266"/>
        <v>2.185202687405785E-2</v>
      </c>
      <c r="AS242" s="7">
        <f t="shared" si="266"/>
        <v>2.1944080771399976E-2</v>
      </c>
      <c r="AT242" s="7">
        <f t="shared" si="266"/>
        <v>3.1526037857124489E-2</v>
      </c>
      <c r="AU242" s="7">
        <f t="shared" si="266"/>
        <v>3.0131163491137647E-2</v>
      </c>
      <c r="AV242" s="7">
        <f t="shared" si="266"/>
        <v>2.9627958260761034E-2</v>
      </c>
      <c r="AW242" s="7">
        <f t="shared" si="266"/>
        <v>2.8925862898490529E-2</v>
      </c>
      <c r="AX242" s="7">
        <f t="shared" si="266"/>
        <v>1.8917793343840028E-2</v>
      </c>
      <c r="AY242" s="7">
        <f t="shared" si="266"/>
        <v>5.4111693509096614E-2</v>
      </c>
      <c r="AZ242" s="7">
        <f t="shared" si="266"/>
        <v>3.2076638856330275E-2</v>
      </c>
      <c r="BA242" s="7">
        <f t="shared" si="266"/>
        <v>2.1790166101931518E-2</v>
      </c>
      <c r="BB242" s="7">
        <f t="shared" si="266"/>
        <v>3.2895410222685495E-2</v>
      </c>
      <c r="BC242" s="7">
        <f t="shared" si="266"/>
        <v>3.71841536575932E-2</v>
      </c>
      <c r="BD242" s="7">
        <f t="shared" si="266"/>
        <v>3.9302795754771358E-2</v>
      </c>
      <c r="BE242" s="7">
        <f t="shared" si="266"/>
        <v>2.7816717940859714E-2</v>
      </c>
      <c r="BF242" s="7" t="e">
        <f t="shared" si="266"/>
        <v>#DIV/0!</v>
      </c>
      <c r="BG242" s="7">
        <f t="shared" si="266"/>
        <v>3.2432836246904628E-2</v>
      </c>
      <c r="BH242" s="7">
        <f t="shared" si="266"/>
        <v>3.3919483675246109E-2</v>
      </c>
    </row>
    <row r="243" spans="1:60" s="7" customFormat="1" hidden="1" x14ac:dyDescent="0.2">
      <c r="A243" s="138">
        <f t="shared" si="254"/>
        <v>38990</v>
      </c>
      <c r="B243" s="16">
        <f t="shared" ref="B243:AG243" si="267">B41/B37-1</f>
        <v>2.6655882258099339E-2</v>
      </c>
      <c r="C243" s="16">
        <f t="shared" si="267"/>
        <v>2.5781567226309532E-2</v>
      </c>
      <c r="D243" s="7">
        <f t="shared" si="267"/>
        <v>3.0751314520886863E-2</v>
      </c>
      <c r="E243" s="7">
        <f t="shared" si="267"/>
        <v>2.6470795626715171E-2</v>
      </c>
      <c r="F243" s="7">
        <f t="shared" si="267"/>
        <v>2.7444533132668925E-2</v>
      </c>
      <c r="G243" s="7">
        <f t="shared" si="267"/>
        <v>2.6183423083257162E-2</v>
      </c>
      <c r="H243" s="7">
        <f t="shared" si="267"/>
        <v>5.2968844474726051E-2</v>
      </c>
      <c r="I243" s="20">
        <f t="shared" si="267"/>
        <v>2.7287274058767963E-2</v>
      </c>
      <c r="J243" s="7">
        <f t="shared" si="267"/>
        <v>2.2098898174742976E-2</v>
      </c>
      <c r="K243" s="7">
        <f t="shared" si="267"/>
        <v>2.693032503522752E-2</v>
      </c>
      <c r="L243" s="7">
        <f t="shared" si="267"/>
        <v>7.0997488581488133E-2</v>
      </c>
      <c r="M243" s="7">
        <f t="shared" si="267"/>
        <v>2.6711800926795926E-2</v>
      </c>
      <c r="N243" s="7">
        <f t="shared" si="267"/>
        <v>2.4766415612210491E-2</v>
      </c>
      <c r="O243" s="7">
        <f t="shared" si="267"/>
        <v>3.8107219912458579E-2</v>
      </c>
      <c r="P243" s="7">
        <f t="shared" si="267"/>
        <v>2.2713536704229043E-2</v>
      </c>
      <c r="Q243" s="7">
        <f t="shared" si="267"/>
        <v>3.5914702900500028E-2</v>
      </c>
      <c r="R243" s="7">
        <f t="shared" si="267"/>
        <v>3.5199443404924757E-2</v>
      </c>
      <c r="S243" s="7">
        <f t="shared" si="267"/>
        <v>2.9162158707194186E-2</v>
      </c>
      <c r="T243" s="7">
        <f t="shared" si="267"/>
        <v>3.1835829014391193E-2</v>
      </c>
      <c r="U243" s="7">
        <f t="shared" si="267"/>
        <v>3.0878244382555264E-2</v>
      </c>
      <c r="V243" s="7">
        <f t="shared" si="267"/>
        <v>2.5558494767406126E-2</v>
      </c>
      <c r="W243" s="7">
        <f t="shared" si="267"/>
        <v>4.0308533968986593E-2</v>
      </c>
      <c r="X243" s="7">
        <f t="shared" si="267"/>
        <v>2.8866362407863777E-2</v>
      </c>
      <c r="Y243" s="7">
        <f t="shared" si="267"/>
        <v>3.1016180304866303E-2</v>
      </c>
      <c r="Z243" s="7">
        <f t="shared" si="267"/>
        <v>3.8329395058272375E-2</v>
      </c>
      <c r="AA243" s="7">
        <f t="shared" si="267"/>
        <v>1.0748371392278022E-2</v>
      </c>
      <c r="AB243" s="7">
        <f t="shared" si="267"/>
        <v>3.6320784373946591E-2</v>
      </c>
      <c r="AC243" s="7">
        <f t="shared" si="267"/>
        <v>2.8717126523862824E-2</v>
      </c>
      <c r="AD243" s="7">
        <f t="shared" si="267"/>
        <v>3.3779294450291486E-2</v>
      </c>
      <c r="AE243" s="7">
        <f t="shared" si="267"/>
        <v>2.6470795626715171E-2</v>
      </c>
      <c r="AF243" s="7">
        <f t="shared" si="267"/>
        <v>2.6973630866092835E-2</v>
      </c>
      <c r="AG243" s="7">
        <f t="shared" si="267"/>
        <v>3.1375294400240117E-2</v>
      </c>
      <c r="AH243" s="7">
        <f t="shared" ref="AH243:BH243" si="268">AH41/AH37-1</f>
        <v>2.4900436901646117E-2</v>
      </c>
      <c r="AI243" s="7">
        <f t="shared" si="268"/>
        <v>2.7111627917554504E-2</v>
      </c>
      <c r="AJ243" s="7">
        <f t="shared" si="268"/>
        <v>2.6450025687015932E-2</v>
      </c>
      <c r="AK243" s="7">
        <f t="shared" si="268"/>
        <v>3.097423270173949E-2</v>
      </c>
      <c r="AL243" s="7">
        <f t="shared" si="268"/>
        <v>2.6823950736288849E-2</v>
      </c>
      <c r="AM243" s="7">
        <f t="shared" si="268"/>
        <v>2.9386754161263573E-2</v>
      </c>
      <c r="AN243" s="7">
        <f t="shared" si="268"/>
        <v>2.3453684220415383E-2</v>
      </c>
      <c r="AO243" s="7">
        <f t="shared" si="268"/>
        <v>2.7069195469938911E-2</v>
      </c>
      <c r="AP243" s="7">
        <f t="shared" si="268"/>
        <v>2.3271379498855049E-2</v>
      </c>
      <c r="AQ243" s="7">
        <f t="shared" si="268"/>
        <v>3.0032130376663524E-2</v>
      </c>
      <c r="AR243" s="7">
        <f t="shared" si="268"/>
        <v>2.2252065831212198E-2</v>
      </c>
      <c r="AS243" s="7">
        <f t="shared" si="268"/>
        <v>1.9264094533642639E-2</v>
      </c>
      <c r="AT243" s="7">
        <f t="shared" si="268"/>
        <v>3.0566604293168265E-2</v>
      </c>
      <c r="AU243" s="7">
        <f t="shared" si="268"/>
        <v>2.5611649588304308E-2</v>
      </c>
      <c r="AV243" s="7">
        <f t="shared" si="268"/>
        <v>3.0898667198674623E-2</v>
      </c>
      <c r="AW243" s="7">
        <f t="shared" si="268"/>
        <v>2.7370675416854118E-2</v>
      </c>
      <c r="AX243" s="7">
        <f t="shared" si="268"/>
        <v>2.6813657826010306E-2</v>
      </c>
      <c r="AY243" s="7">
        <f t="shared" si="268"/>
        <v>3.5178653237825541E-2</v>
      </c>
      <c r="AZ243" s="7">
        <f t="shared" si="268"/>
        <v>2.5279804144523466E-2</v>
      </c>
      <c r="BA243" s="7">
        <f t="shared" si="268"/>
        <v>2.625042777800668E-2</v>
      </c>
      <c r="BB243" s="7">
        <f t="shared" si="268"/>
        <v>2.374359367690082E-2</v>
      </c>
      <c r="BC243" s="7">
        <f t="shared" si="268"/>
        <v>2.5603100527009426E-2</v>
      </c>
      <c r="BD243" s="7">
        <f t="shared" si="268"/>
        <v>2.7091995636103317E-2</v>
      </c>
      <c r="BE243" s="7">
        <f t="shared" si="268"/>
        <v>2.7272693861229769E-2</v>
      </c>
      <c r="BF243" s="7" t="e">
        <f t="shared" si="268"/>
        <v>#DIV/0!</v>
      </c>
      <c r="BG243" s="7">
        <f t="shared" si="268"/>
        <v>2.7130844209414695E-2</v>
      </c>
      <c r="BH243" s="7">
        <f t="shared" si="268"/>
        <v>2.9453499263160987E-2</v>
      </c>
    </row>
    <row r="244" spans="1:60" s="7" customFormat="1" ht="12" hidden="1" thickBot="1" x14ac:dyDescent="0.25">
      <c r="A244" s="139">
        <f t="shared" si="254"/>
        <v>39081</v>
      </c>
      <c r="B244" s="14">
        <f t="shared" ref="B244:AG244" si="269">B42/B38-1</f>
        <v>2.8633780819688148E-2</v>
      </c>
      <c r="C244" s="14">
        <f t="shared" si="269"/>
        <v>2.7615602178742815E-2</v>
      </c>
      <c r="D244" s="22">
        <f t="shared" si="269"/>
        <v>3.3696914384807375E-2</v>
      </c>
      <c r="E244" s="22">
        <f t="shared" si="269"/>
        <v>3.4130878739176529E-2</v>
      </c>
      <c r="F244" s="22">
        <f t="shared" si="269"/>
        <v>2.8699209711924523E-2</v>
      </c>
      <c r="G244" s="22">
        <f t="shared" si="269"/>
        <v>2.714350915797703E-2</v>
      </c>
      <c r="H244" s="22">
        <f t="shared" si="269"/>
        <v>6.5843614745393797E-2</v>
      </c>
      <c r="I244" s="23">
        <f t="shared" si="269"/>
        <v>2.9817996392740076E-2</v>
      </c>
      <c r="J244" s="22">
        <f t="shared" si="269"/>
        <v>1.9335765045095599E-2</v>
      </c>
      <c r="K244" s="22">
        <f t="shared" si="269"/>
        <v>2.8569265200264704E-2</v>
      </c>
      <c r="L244" s="22">
        <f t="shared" si="269"/>
        <v>2.5724754437406849E-2</v>
      </c>
      <c r="M244" s="22">
        <f t="shared" si="269"/>
        <v>2.4176686855971408E-2</v>
      </c>
      <c r="N244" s="22">
        <f t="shared" si="269"/>
        <v>2.332745994427099E-2</v>
      </c>
      <c r="O244" s="22">
        <f t="shared" si="269"/>
        <v>3.5417313054160404E-2</v>
      </c>
      <c r="P244" s="22">
        <f t="shared" si="269"/>
        <v>2.0433209747972247E-2</v>
      </c>
      <c r="Q244" s="22">
        <f t="shared" si="269"/>
        <v>2.0694782129828226E-2</v>
      </c>
      <c r="R244" s="22">
        <f t="shared" si="269"/>
        <v>3.2884946517604652E-2</v>
      </c>
      <c r="S244" s="22">
        <f t="shared" si="269"/>
        <v>2.9792273781403811E-2</v>
      </c>
      <c r="T244" s="22">
        <f t="shared" si="269"/>
        <v>4.0949083672248809E-2</v>
      </c>
      <c r="U244" s="22">
        <f t="shared" si="269"/>
        <v>3.4232714834275146E-2</v>
      </c>
      <c r="V244" s="22">
        <f t="shared" si="269"/>
        <v>3.2804774283212046E-2</v>
      </c>
      <c r="W244" s="22">
        <f t="shared" si="269"/>
        <v>4.0983436316214261E-2</v>
      </c>
      <c r="X244" s="22">
        <f t="shared" si="269"/>
        <v>3.4659667617109369E-2</v>
      </c>
      <c r="Y244" s="22">
        <f t="shared" si="269"/>
        <v>4.2239232415138384E-2</v>
      </c>
      <c r="Z244" s="22">
        <f t="shared" si="269"/>
        <v>4.0298742273760624E-2</v>
      </c>
      <c r="AA244" s="22">
        <f t="shared" si="269"/>
        <v>3.905610349529165E-2</v>
      </c>
      <c r="AB244" s="22">
        <f t="shared" si="269"/>
        <v>3.6426706046535084E-2</v>
      </c>
      <c r="AC244" s="22">
        <f t="shared" si="269"/>
        <v>3.0274262313809919E-2</v>
      </c>
      <c r="AD244" s="22">
        <f t="shared" si="269"/>
        <v>3.0462305974495507E-2</v>
      </c>
      <c r="AE244" s="22">
        <f t="shared" si="269"/>
        <v>3.4130878739176529E-2</v>
      </c>
      <c r="AF244" s="22">
        <f t="shared" si="269"/>
        <v>2.94747391551482E-2</v>
      </c>
      <c r="AG244" s="22">
        <f t="shared" si="269"/>
        <v>4.5391070579200221E-2</v>
      </c>
      <c r="AH244" s="22">
        <f t="shared" ref="AH244:BH244" si="270">AH42/AH38-1</f>
        <v>3.2435576358029738E-2</v>
      </c>
      <c r="AI244" s="22">
        <f t="shared" si="270"/>
        <v>2.6080554451360483E-2</v>
      </c>
      <c r="AJ244" s="22">
        <f t="shared" si="270"/>
        <v>2.6446634154950965E-2</v>
      </c>
      <c r="AK244" s="22">
        <f t="shared" si="270"/>
        <v>3.0487540829999604E-2</v>
      </c>
      <c r="AL244" s="22">
        <f t="shared" si="270"/>
        <v>2.5058412083593717E-2</v>
      </c>
      <c r="AM244" s="22">
        <f t="shared" si="270"/>
        <v>3.5062167100154307E-2</v>
      </c>
      <c r="AN244" s="22">
        <f t="shared" si="270"/>
        <v>2.3476774291770308E-2</v>
      </c>
      <c r="AO244" s="22">
        <f t="shared" si="270"/>
        <v>2.6922637702379904E-2</v>
      </c>
      <c r="AP244" s="22">
        <f t="shared" si="270"/>
        <v>2.2844495948135313E-2</v>
      </c>
      <c r="AQ244" s="22">
        <f t="shared" si="270"/>
        <v>5.0138097679217175E-2</v>
      </c>
      <c r="AR244" s="22">
        <f t="shared" si="270"/>
        <v>2.4296514150848436E-2</v>
      </c>
      <c r="AS244" s="22">
        <f t="shared" si="270"/>
        <v>1.5980231073019491E-2</v>
      </c>
      <c r="AT244" s="22">
        <f t="shared" si="270"/>
        <v>3.0722044009551919E-2</v>
      </c>
      <c r="AU244" s="22">
        <f t="shared" si="270"/>
        <v>2.6146084757277199E-2</v>
      </c>
      <c r="AV244" s="22">
        <f t="shared" si="270"/>
        <v>3.239183053044159E-2</v>
      </c>
      <c r="AW244" s="22">
        <f t="shared" si="270"/>
        <v>1.5986821459971212E-2</v>
      </c>
      <c r="AX244" s="22">
        <f t="shared" si="270"/>
        <v>3.9392480301223776E-2</v>
      </c>
      <c r="AY244" s="22">
        <f t="shared" si="270"/>
        <v>4.1940013974473445E-2</v>
      </c>
      <c r="AZ244" s="22">
        <f t="shared" si="270"/>
        <v>2.2010007859055936E-2</v>
      </c>
      <c r="BA244" s="22">
        <f t="shared" si="270"/>
        <v>3.3834834577578743E-2</v>
      </c>
      <c r="BB244" s="22">
        <f t="shared" si="270"/>
        <v>2.1136049381278887E-2</v>
      </c>
      <c r="BC244" s="22">
        <f t="shared" si="270"/>
        <v>2.2768779610861767E-2</v>
      </c>
      <c r="BD244" s="22">
        <f t="shared" si="270"/>
        <v>2.2812115540994382E-2</v>
      </c>
      <c r="BE244" s="22">
        <f t="shared" si="270"/>
        <v>2.7081717012894968E-2</v>
      </c>
      <c r="BF244" s="22" t="e">
        <f t="shared" si="270"/>
        <v>#DIV/0!</v>
      </c>
      <c r="BG244" s="22">
        <f t="shared" si="270"/>
        <v>2.3950546263624473E-2</v>
      </c>
      <c r="BH244" s="22">
        <f t="shared" si="270"/>
        <v>2.7632286167378783E-2</v>
      </c>
    </row>
    <row r="245" spans="1:60" s="7" customFormat="1" hidden="1" x14ac:dyDescent="0.2">
      <c r="A245" s="138">
        <f t="shared" si="254"/>
        <v>39171</v>
      </c>
      <c r="B245" s="16">
        <f t="shared" ref="B245:AG245" si="271">B43/B39-1</f>
        <v>3.3756001860638651E-2</v>
      </c>
      <c r="C245" s="16">
        <f t="shared" si="271"/>
        <v>3.3640461411484912E-2</v>
      </c>
      <c r="D245" s="7">
        <f t="shared" si="271"/>
        <v>3.3899288853749709E-2</v>
      </c>
      <c r="E245" s="7">
        <f t="shared" si="271"/>
        <v>2.692141060524933E-2</v>
      </c>
      <c r="F245" s="7">
        <f t="shared" si="271"/>
        <v>3.6279592661307758E-2</v>
      </c>
      <c r="G245" s="7">
        <f t="shared" si="271"/>
        <v>3.610648811767958E-2</v>
      </c>
      <c r="H245" s="7">
        <f t="shared" si="271"/>
        <v>5.3941390411634371E-2</v>
      </c>
      <c r="I245" s="20">
        <f t="shared" si="271"/>
        <v>3.5469945733182406E-2</v>
      </c>
      <c r="J245" s="7">
        <f t="shared" si="271"/>
        <v>1.9404045833540495E-2</v>
      </c>
      <c r="K245" s="7">
        <f t="shared" si="271"/>
        <v>3.8991571771910261E-2</v>
      </c>
      <c r="L245" s="7">
        <f t="shared" si="271"/>
        <v>0.15076481491170868</v>
      </c>
      <c r="M245" s="7">
        <f t="shared" si="271"/>
        <v>4.6148181582780223E-2</v>
      </c>
      <c r="N245" s="7">
        <f t="shared" si="271"/>
        <v>2.9343691334861477E-2</v>
      </c>
      <c r="O245" s="7">
        <f t="shared" si="271"/>
        <v>4.6751650124940092E-2</v>
      </c>
      <c r="P245" s="7">
        <f t="shared" si="271"/>
        <v>2.7881705993129557E-2</v>
      </c>
      <c r="Q245" s="7">
        <f t="shared" si="271"/>
        <v>6.6760105143990112E-2</v>
      </c>
      <c r="R245" s="7">
        <f t="shared" si="271"/>
        <v>4.8763510746173688E-2</v>
      </c>
      <c r="S245" s="7">
        <f t="shared" si="271"/>
        <v>2.1493996625950418E-2</v>
      </c>
      <c r="T245" s="7">
        <f t="shared" si="271"/>
        <v>4.6872718833929294E-2</v>
      </c>
      <c r="U245" s="7">
        <f t="shared" si="271"/>
        <v>3.5049315710142581E-2</v>
      </c>
      <c r="V245" s="7">
        <f t="shared" si="271"/>
        <v>3.3193050083390796E-2</v>
      </c>
      <c r="W245" s="7">
        <f t="shared" si="271"/>
        <v>4.7801379202999206E-2</v>
      </c>
      <c r="X245" s="7">
        <f t="shared" si="271"/>
        <v>3.5272532511049892E-2</v>
      </c>
      <c r="Y245" s="7">
        <f t="shared" si="271"/>
        <v>2.7217213304332022E-2</v>
      </c>
      <c r="Z245" s="7">
        <f t="shared" si="271"/>
        <v>1.9443610599438887E-2</v>
      </c>
      <c r="AA245" s="7">
        <f t="shared" si="271"/>
        <v>3.6107105643170101E-2</v>
      </c>
      <c r="AB245" s="7">
        <f t="shared" si="271"/>
        <v>4.2436583244500836E-2</v>
      </c>
      <c r="AC245" s="7">
        <f t="shared" si="271"/>
        <v>9.0180822379677394E-3</v>
      </c>
      <c r="AD245" s="7">
        <f t="shared" si="271"/>
        <v>2.5747353676361939E-2</v>
      </c>
      <c r="AE245" s="7">
        <f t="shared" si="271"/>
        <v>2.692141060524933E-2</v>
      </c>
      <c r="AF245" s="7">
        <f t="shared" si="271"/>
        <v>2.8674036311195694E-2</v>
      </c>
      <c r="AG245" s="7">
        <f t="shared" si="271"/>
        <v>3.2047377282948597E-2</v>
      </c>
      <c r="AH245" s="7">
        <f t="shared" ref="AH245:BH245" si="272">AH43/AH39-1</f>
        <v>2.5089777972071126E-2</v>
      </c>
      <c r="AI245" s="7">
        <f t="shared" si="272"/>
        <v>3.0690394409089272E-2</v>
      </c>
      <c r="AJ245" s="7">
        <f t="shared" si="272"/>
        <v>2.8787577888863325E-2</v>
      </c>
      <c r="AK245" s="7">
        <f t="shared" si="272"/>
        <v>3.7810732484724108E-2</v>
      </c>
      <c r="AL245" s="7">
        <f t="shared" si="272"/>
        <v>2.8070103240180666E-2</v>
      </c>
      <c r="AM245" s="7">
        <f t="shared" si="272"/>
        <v>3.1801852527672425E-2</v>
      </c>
      <c r="AN245" s="7">
        <f t="shared" si="272"/>
        <v>2.5468973572862819E-2</v>
      </c>
      <c r="AO245" s="7">
        <f t="shared" si="272"/>
        <v>2.8203011576612536E-2</v>
      </c>
      <c r="AP245" s="7">
        <f t="shared" si="272"/>
        <v>2.5325819833547758E-2</v>
      </c>
      <c r="AQ245" s="7">
        <f t="shared" si="272"/>
        <v>2.7664325265273293E-2</v>
      </c>
      <c r="AR245" s="7">
        <f t="shared" si="272"/>
        <v>2.2537618499099299E-2</v>
      </c>
      <c r="AS245" s="7">
        <f t="shared" si="272"/>
        <v>3.1662798247260593E-3</v>
      </c>
      <c r="AT245" s="7">
        <f t="shared" si="272"/>
        <v>9.9396056678983991E-2</v>
      </c>
      <c r="AU245" s="7">
        <f t="shared" si="272"/>
        <v>3.5481802644661053E-2</v>
      </c>
      <c r="AV245" s="7">
        <f t="shared" si="272"/>
        <v>5.1442210920228826E-2</v>
      </c>
      <c r="AW245" s="7">
        <f t="shared" si="272"/>
        <v>3.5265069622500755E-2</v>
      </c>
      <c r="AX245" s="7">
        <f t="shared" si="272"/>
        <v>5.4395405677576614E-2</v>
      </c>
      <c r="AY245" s="7">
        <f t="shared" si="272"/>
        <v>2.8036252042731746E-2</v>
      </c>
      <c r="AZ245" s="7">
        <f t="shared" si="272"/>
        <v>4.2243795588271293E-2</v>
      </c>
      <c r="BA245" s="7">
        <f t="shared" si="272"/>
        <v>1.50104396847488E-2</v>
      </c>
      <c r="BB245" s="7">
        <f t="shared" si="272"/>
        <v>1.7608305597190066E-2</v>
      </c>
      <c r="BC245" s="7">
        <f t="shared" si="272"/>
        <v>2.0474087004741515E-2</v>
      </c>
      <c r="BD245" s="7">
        <f t="shared" si="272"/>
        <v>2.1826811352511521E-2</v>
      </c>
      <c r="BE245" s="7">
        <f t="shared" si="272"/>
        <v>1.542916428968133E-2</v>
      </c>
      <c r="BF245" s="7" t="e">
        <f t="shared" si="272"/>
        <v>#DIV/0!</v>
      </c>
      <c r="BG245" s="7">
        <f t="shared" si="272"/>
        <v>1.7554286587343926E-2</v>
      </c>
      <c r="BH245" s="7">
        <f t="shared" si="272"/>
        <v>1.9412250722082414E-2</v>
      </c>
    </row>
    <row r="246" spans="1:60" s="7" customFormat="1" hidden="1" x14ac:dyDescent="0.2">
      <c r="A246" s="138">
        <f t="shared" si="254"/>
        <v>39263</v>
      </c>
      <c r="B246" s="16">
        <f t="shared" ref="B246:AG246" si="273">B44/B40-1</f>
        <v>2.8560530730222577E-2</v>
      </c>
      <c r="C246" s="16">
        <f t="shared" si="273"/>
        <v>2.846137101486157E-2</v>
      </c>
      <c r="D246" s="7">
        <f t="shared" si="273"/>
        <v>3.4009505157510667E-2</v>
      </c>
      <c r="E246" s="7">
        <f t="shared" si="273"/>
        <v>2.0569989498732122E-2</v>
      </c>
      <c r="F246" s="7">
        <f t="shared" si="273"/>
        <v>2.9859633224457616E-2</v>
      </c>
      <c r="G246" s="7">
        <f t="shared" si="273"/>
        <v>2.9639799710416304E-2</v>
      </c>
      <c r="H246" s="7">
        <f t="shared" si="273"/>
        <v>4.0712260957260105E-2</v>
      </c>
      <c r="I246" s="20">
        <f t="shared" si="273"/>
        <v>2.9111966958222268E-2</v>
      </c>
      <c r="J246" s="7">
        <f t="shared" si="273"/>
        <v>2.6280444995480989E-2</v>
      </c>
      <c r="K246" s="7">
        <f t="shared" si="273"/>
        <v>3.0547636148131829E-2</v>
      </c>
      <c r="L246" s="7">
        <f t="shared" si="273"/>
        <v>-2.46891695669198E-2</v>
      </c>
      <c r="M246" s="7">
        <f t="shared" si="273"/>
        <v>2.3313653436127346E-2</v>
      </c>
      <c r="N246" s="7">
        <f t="shared" si="273"/>
        <v>2.8283239961690354E-2</v>
      </c>
      <c r="O246" s="7">
        <f t="shared" si="273"/>
        <v>3.5217355433801778E-2</v>
      </c>
      <c r="P246" s="7">
        <f t="shared" si="273"/>
        <v>2.298406949345333E-2</v>
      </c>
      <c r="Q246" s="7">
        <f t="shared" si="273"/>
        <v>2.1805289347645029E-2</v>
      </c>
      <c r="R246" s="7">
        <f t="shared" si="273"/>
        <v>4.0042679777351431E-2</v>
      </c>
      <c r="S246" s="7">
        <f t="shared" si="273"/>
        <v>3.6126410895456873E-2</v>
      </c>
      <c r="T246" s="7">
        <f t="shared" si="273"/>
        <v>3.415224107635173E-2</v>
      </c>
      <c r="U246" s="7">
        <f t="shared" si="273"/>
        <v>3.5649055375052363E-2</v>
      </c>
      <c r="V246" s="7">
        <f t="shared" si="273"/>
        <v>2.6591239124014177E-2</v>
      </c>
      <c r="W246" s="7">
        <f t="shared" si="273"/>
        <v>3.9617005462301069E-2</v>
      </c>
      <c r="X246" s="7">
        <f t="shared" si="273"/>
        <v>2.9446050499686294E-2</v>
      </c>
      <c r="Y246" s="7">
        <f t="shared" si="273"/>
        <v>6.0025423335161587E-2</v>
      </c>
      <c r="Z246" s="7">
        <f t="shared" si="273"/>
        <v>7.1794150144234958E-2</v>
      </c>
      <c r="AA246" s="7">
        <f t="shared" si="273"/>
        <v>3.4160137479339436E-2</v>
      </c>
      <c r="AB246" s="7">
        <f t="shared" si="273"/>
        <v>3.7589774207851256E-2</v>
      </c>
      <c r="AC246" s="7">
        <f t="shared" si="273"/>
        <v>-5.8192579731934924E-3</v>
      </c>
      <c r="AD246" s="7">
        <f t="shared" si="273"/>
        <v>5.7855496167966702E-2</v>
      </c>
      <c r="AE246" s="7">
        <f t="shared" si="273"/>
        <v>2.0569989498732122E-2</v>
      </c>
      <c r="AF246" s="7">
        <f t="shared" si="273"/>
        <v>1.1655917080824807E-2</v>
      </c>
      <c r="AG246" s="7">
        <f t="shared" si="273"/>
        <v>1.8283714446668986E-2</v>
      </c>
      <c r="AH246" s="7">
        <f t="shared" ref="AH246:BH246" si="274">AH44/AH40-1</f>
        <v>2.1751300573945587E-2</v>
      </c>
      <c r="AI246" s="7">
        <f t="shared" si="274"/>
        <v>2.6614854683912448E-2</v>
      </c>
      <c r="AJ246" s="7">
        <f t="shared" si="274"/>
        <v>2.6973469056395194E-2</v>
      </c>
      <c r="AK246" s="7">
        <f t="shared" si="274"/>
        <v>3.2301665245279443E-2</v>
      </c>
      <c r="AL246" s="7">
        <f t="shared" si="274"/>
        <v>2.4796558124933421E-2</v>
      </c>
      <c r="AM246" s="7">
        <f t="shared" si="274"/>
        <v>4.031759885784969E-2</v>
      </c>
      <c r="AN246" s="7">
        <f t="shared" si="274"/>
        <v>2.4046249716497936E-2</v>
      </c>
      <c r="AO246" s="7">
        <f t="shared" si="274"/>
        <v>3.1177452074038214E-2</v>
      </c>
      <c r="AP246" s="7">
        <f t="shared" si="274"/>
        <v>2.1632228247684404E-2</v>
      </c>
      <c r="AQ246" s="7">
        <f t="shared" si="274"/>
        <v>4.1427909655368689E-2</v>
      </c>
      <c r="AR246" s="7">
        <f t="shared" si="274"/>
        <v>3.8259029552750956E-2</v>
      </c>
      <c r="AS246" s="7">
        <f t="shared" si="274"/>
        <v>2.4475907243086681E-3</v>
      </c>
      <c r="AT246" s="7">
        <f t="shared" si="274"/>
        <v>3.946218770932286E-2</v>
      </c>
      <c r="AU246" s="7">
        <f t="shared" si="274"/>
        <v>2.5124285746372044E-2</v>
      </c>
      <c r="AV246" s="7">
        <f t="shared" si="274"/>
        <v>3.7886441090170919E-2</v>
      </c>
      <c r="AW246" s="7">
        <f t="shared" si="274"/>
        <v>2.7990122574834686E-2</v>
      </c>
      <c r="AX246" s="7">
        <f t="shared" si="274"/>
        <v>4.7686784588717224E-2</v>
      </c>
      <c r="AY246" s="7">
        <f t="shared" si="274"/>
        <v>3.2842448159405846E-2</v>
      </c>
      <c r="AZ246" s="7">
        <f t="shared" si="274"/>
        <v>1.7674829159675554E-2</v>
      </c>
      <c r="BA246" s="7">
        <f t="shared" si="274"/>
        <v>1.8968902189653747E-2</v>
      </c>
      <c r="BB246" s="7">
        <f t="shared" si="274"/>
        <v>2.8536800864461309E-2</v>
      </c>
      <c r="BC246" s="7">
        <f t="shared" si="274"/>
        <v>4.0737401830646336E-2</v>
      </c>
      <c r="BD246" s="7">
        <f t="shared" si="274"/>
        <v>1.4498297422824491E-2</v>
      </c>
      <c r="BE246" s="7">
        <f t="shared" si="274"/>
        <v>1.590492584614589E-2</v>
      </c>
      <c r="BF246" s="7" t="e">
        <f t="shared" si="274"/>
        <v>#DIV/0!</v>
      </c>
      <c r="BG246" s="7">
        <f t="shared" si="274"/>
        <v>3.2630274637947654E-2</v>
      </c>
      <c r="BH246" s="7">
        <f t="shared" si="274"/>
        <v>3.5179114607411632E-2</v>
      </c>
    </row>
    <row r="247" spans="1:60" s="7" customFormat="1" hidden="1" x14ac:dyDescent="0.2">
      <c r="A247" s="138">
        <f t="shared" si="254"/>
        <v>39355</v>
      </c>
      <c r="B247" s="16">
        <f t="shared" ref="B247:AG247" si="275">B45/B41-1</f>
        <v>2.8036910750649513E-2</v>
      </c>
      <c r="C247" s="16">
        <f t="shared" si="275"/>
        <v>2.7292528980569442E-2</v>
      </c>
      <c r="D247" s="7">
        <f t="shared" si="275"/>
        <v>3.041864137960304E-2</v>
      </c>
      <c r="E247" s="7">
        <f t="shared" si="275"/>
        <v>2.8144009097490486E-2</v>
      </c>
      <c r="F247" s="7">
        <f t="shared" si="275"/>
        <v>2.9177400674290199E-2</v>
      </c>
      <c r="G247" s="7">
        <f t="shared" si="275"/>
        <v>2.8128127002619907E-2</v>
      </c>
      <c r="H247" s="7">
        <f t="shared" si="275"/>
        <v>5.002081933242164E-2</v>
      </c>
      <c r="I247" s="20">
        <f t="shared" si="275"/>
        <v>2.8865078859037663E-2</v>
      </c>
      <c r="J247" s="7">
        <f t="shared" si="275"/>
        <v>2.3084013250784574E-2</v>
      </c>
      <c r="K247" s="7">
        <f t="shared" si="275"/>
        <v>2.9302871085010507E-2</v>
      </c>
      <c r="L247" s="7">
        <f t="shared" si="275"/>
        <v>0.13057312535587817</v>
      </c>
      <c r="M247" s="7">
        <f t="shared" si="275"/>
        <v>3.3295012863446827E-2</v>
      </c>
      <c r="N247" s="7">
        <f t="shared" si="275"/>
        <v>2.6253242955446066E-2</v>
      </c>
      <c r="O247" s="7">
        <f t="shared" si="275"/>
        <v>3.9391927648906977E-2</v>
      </c>
      <c r="P247" s="7">
        <f t="shared" si="275"/>
        <v>2.2143581505414955E-2</v>
      </c>
      <c r="Q247" s="7">
        <f t="shared" si="275"/>
        <v>1.3020986949887403E-2</v>
      </c>
      <c r="R247" s="7">
        <f t="shared" si="275"/>
        <v>2.3181118413066137E-2</v>
      </c>
      <c r="S247" s="7">
        <f t="shared" si="275"/>
        <v>3.801018204064377E-2</v>
      </c>
      <c r="T247" s="7">
        <f t="shared" si="275"/>
        <v>2.8939644834982348E-2</v>
      </c>
      <c r="U247" s="7">
        <f t="shared" si="275"/>
        <v>3.1125550376303712E-2</v>
      </c>
      <c r="V247" s="7">
        <f t="shared" si="275"/>
        <v>2.3862821735535666E-2</v>
      </c>
      <c r="W247" s="7">
        <f t="shared" si="275"/>
        <v>3.4655407005953043E-2</v>
      </c>
      <c r="X247" s="7">
        <f t="shared" si="275"/>
        <v>2.7789218585502873E-2</v>
      </c>
      <c r="Y247" s="7">
        <f t="shared" si="275"/>
        <v>4.0367793275936537E-2</v>
      </c>
      <c r="Z247" s="7">
        <f t="shared" si="275"/>
        <v>4.2137275242545735E-2</v>
      </c>
      <c r="AA247" s="7">
        <f t="shared" si="275"/>
        <v>3.2410060363871951E-2</v>
      </c>
      <c r="AB247" s="7">
        <f t="shared" si="275"/>
        <v>4.1264820180394013E-2</v>
      </c>
      <c r="AC247" s="7">
        <f t="shared" si="275"/>
        <v>2.4302699660874394E-2</v>
      </c>
      <c r="AD247" s="7">
        <f t="shared" si="275"/>
        <v>2.6741871615453272E-2</v>
      </c>
      <c r="AE247" s="7">
        <f t="shared" si="275"/>
        <v>2.8144009097490486E-2</v>
      </c>
      <c r="AF247" s="7">
        <f t="shared" si="275"/>
        <v>3.4195923036624443E-2</v>
      </c>
      <c r="AG247" s="7">
        <f t="shared" si="275"/>
        <v>3.016269714787545E-2</v>
      </c>
      <c r="AH247" s="7">
        <f t="shared" ref="AH247:BH247" si="276">AH45/AH41-1</f>
        <v>2.5912408402045672E-2</v>
      </c>
      <c r="AI247" s="7">
        <f t="shared" si="276"/>
        <v>2.6710641758206588E-2</v>
      </c>
      <c r="AJ247" s="7">
        <f t="shared" si="276"/>
        <v>3.1215834523491859E-2</v>
      </c>
      <c r="AK247" s="7">
        <f t="shared" si="276"/>
        <v>3.2150867237604519E-2</v>
      </c>
      <c r="AL247" s="7">
        <f t="shared" si="276"/>
        <v>2.2862372679887777E-2</v>
      </c>
      <c r="AM247" s="7">
        <f t="shared" si="276"/>
        <v>2.8977053910842043E-2</v>
      </c>
      <c r="AN247" s="7">
        <f t="shared" si="276"/>
        <v>2.1890464083442307E-2</v>
      </c>
      <c r="AO247" s="7">
        <f t="shared" si="276"/>
        <v>2.0921948090311338E-2</v>
      </c>
      <c r="AP247" s="7">
        <f t="shared" si="276"/>
        <v>2.3553750566789988E-2</v>
      </c>
      <c r="AQ247" s="7">
        <f t="shared" si="276"/>
        <v>3.4226591647542159E-2</v>
      </c>
      <c r="AR247" s="7">
        <f t="shared" si="276"/>
        <v>5.4759451342545118E-2</v>
      </c>
      <c r="AS247" s="7">
        <f t="shared" si="276"/>
        <v>2.531841639618615E-2</v>
      </c>
      <c r="AT247" s="7">
        <f t="shared" si="276"/>
        <v>4.6656777592100518E-2</v>
      </c>
      <c r="AU247" s="7">
        <f t="shared" si="276"/>
        <v>2.8312462163897045E-2</v>
      </c>
      <c r="AV247" s="7">
        <f t="shared" si="276"/>
        <v>3.7774815782831483E-2</v>
      </c>
      <c r="AW247" s="7">
        <f t="shared" si="276"/>
        <v>2.192856049839631E-2</v>
      </c>
      <c r="AX247" s="7">
        <f t="shared" si="276"/>
        <v>3.9074300292540665E-2</v>
      </c>
      <c r="AY247" s="7">
        <f t="shared" si="276"/>
        <v>2.3562826527585345E-2</v>
      </c>
      <c r="AZ247" s="7">
        <f t="shared" si="276"/>
        <v>2.5738913353996917E-2</v>
      </c>
      <c r="BA247" s="7">
        <f t="shared" si="276"/>
        <v>2.8153235332009752E-2</v>
      </c>
      <c r="BB247" s="7">
        <f t="shared" si="276"/>
        <v>2.5875569263284159E-2</v>
      </c>
      <c r="BC247" s="7">
        <f t="shared" si="276"/>
        <v>2.6771608914646583E-2</v>
      </c>
      <c r="BD247" s="7">
        <f t="shared" si="276"/>
        <v>2.2862369893114742E-2</v>
      </c>
      <c r="BE247" s="7">
        <f t="shared" si="276"/>
        <v>2.2782304520283514E-2</v>
      </c>
      <c r="BF247" s="7" t="e">
        <f t="shared" si="276"/>
        <v>#DIV/0!</v>
      </c>
      <c r="BG247" s="7">
        <f t="shared" si="276"/>
        <v>2.4395465138633998E-2</v>
      </c>
      <c r="BH247" s="7">
        <f t="shared" si="276"/>
        <v>2.6335266723386264E-2</v>
      </c>
    </row>
    <row r="248" spans="1:60" s="7" customFormat="1" ht="12" hidden="1" thickBot="1" x14ac:dyDescent="0.25">
      <c r="A248" s="139">
        <f t="shared" si="254"/>
        <v>39446</v>
      </c>
      <c r="B248" s="14">
        <f t="shared" ref="B248:AG248" si="277">B46/B42-1</f>
        <v>2.7627471291330918E-2</v>
      </c>
      <c r="C248" s="14">
        <f t="shared" si="277"/>
        <v>2.7420912337597247E-2</v>
      </c>
      <c r="D248" s="22">
        <f t="shared" si="277"/>
        <v>2.9117039591238569E-2</v>
      </c>
      <c r="E248" s="22">
        <f t="shared" si="277"/>
        <v>2.2740703031211451E-2</v>
      </c>
      <c r="F248" s="22">
        <f t="shared" si="277"/>
        <v>2.9599561351677739E-2</v>
      </c>
      <c r="G248" s="22">
        <f t="shared" si="277"/>
        <v>2.9310211844789658E-2</v>
      </c>
      <c r="H248" s="22">
        <f t="shared" si="277"/>
        <v>3.979167543701867E-2</v>
      </c>
      <c r="I248" s="23">
        <f t="shared" si="277"/>
        <v>2.8566410173701984E-2</v>
      </c>
      <c r="J248" s="22">
        <f t="shared" si="277"/>
        <v>2.1196954073556595E-2</v>
      </c>
      <c r="K248" s="22">
        <f t="shared" si="277"/>
        <v>3.0902262596676389E-2</v>
      </c>
      <c r="L248" s="22">
        <f t="shared" si="277"/>
        <v>0.10962251259974432</v>
      </c>
      <c r="M248" s="22">
        <f t="shared" si="277"/>
        <v>3.7379742648316672E-2</v>
      </c>
      <c r="N248" s="22">
        <f t="shared" si="277"/>
        <v>2.676195228430811E-2</v>
      </c>
      <c r="O248" s="22">
        <f t="shared" si="277"/>
        <v>4.3993366339874385E-2</v>
      </c>
      <c r="P248" s="22">
        <f t="shared" si="277"/>
        <v>2.6565866552002104E-2</v>
      </c>
      <c r="Q248" s="22">
        <f t="shared" si="277"/>
        <v>2.8039935218082901E-2</v>
      </c>
      <c r="R248" s="22">
        <f t="shared" si="277"/>
        <v>2.3784466399029869E-2</v>
      </c>
      <c r="S248" s="22">
        <f t="shared" si="277"/>
        <v>3.8045246046267023E-2</v>
      </c>
      <c r="T248" s="22">
        <f t="shared" si="277"/>
        <v>2.7978125098090167E-2</v>
      </c>
      <c r="U248" s="22">
        <f t="shared" si="277"/>
        <v>3.2934268712801584E-2</v>
      </c>
      <c r="V248" s="22">
        <f t="shared" si="277"/>
        <v>2.0536084324193071E-2</v>
      </c>
      <c r="W248" s="22">
        <f t="shared" si="277"/>
        <v>4.2184274455934423E-2</v>
      </c>
      <c r="X248" s="22">
        <f t="shared" si="277"/>
        <v>2.9778588766779857E-2</v>
      </c>
      <c r="Y248" s="22">
        <f t="shared" si="277"/>
        <v>2.718965255646566E-2</v>
      </c>
      <c r="Z248" s="22">
        <f t="shared" si="277"/>
        <v>2.2868578535826023E-2</v>
      </c>
      <c r="AA248" s="22">
        <f t="shared" si="277"/>
        <v>2.8110166766998068E-2</v>
      </c>
      <c r="AB248" s="22">
        <f t="shared" si="277"/>
        <v>4.2027769996716646E-2</v>
      </c>
      <c r="AC248" s="22">
        <f t="shared" si="277"/>
        <v>1.4647382282016341E-2</v>
      </c>
      <c r="AD248" s="22">
        <f t="shared" si="277"/>
        <v>2.0035845133981045E-2</v>
      </c>
      <c r="AE248" s="22">
        <f t="shared" si="277"/>
        <v>2.2740703031211451E-2</v>
      </c>
      <c r="AF248" s="22">
        <f t="shared" si="277"/>
        <v>3.0143101982366582E-2</v>
      </c>
      <c r="AG248" s="22">
        <f t="shared" si="277"/>
        <v>7.0067486329843387E-3</v>
      </c>
      <c r="AH248" s="22">
        <f t="shared" ref="AH248:BH248" si="278">AH46/AH42-1</f>
        <v>2.3330448186023478E-2</v>
      </c>
      <c r="AI248" s="22">
        <f t="shared" si="278"/>
        <v>2.5695191110842952E-2</v>
      </c>
      <c r="AJ248" s="22">
        <f t="shared" si="278"/>
        <v>2.5431488966129789E-2</v>
      </c>
      <c r="AK248" s="22">
        <f t="shared" si="278"/>
        <v>2.9287497315171551E-2</v>
      </c>
      <c r="AL248" s="22">
        <f t="shared" si="278"/>
        <v>2.3555970049511821E-2</v>
      </c>
      <c r="AM248" s="22">
        <f t="shared" si="278"/>
        <v>2.5814638780430554E-2</v>
      </c>
      <c r="AN248" s="22">
        <f t="shared" si="278"/>
        <v>2.4435352614762929E-2</v>
      </c>
      <c r="AO248" s="22">
        <f t="shared" si="278"/>
        <v>3.9217367093469901E-2</v>
      </c>
      <c r="AP248" s="22">
        <f t="shared" si="278"/>
        <v>1.8998666176052392E-2</v>
      </c>
      <c r="AQ248" s="22">
        <f t="shared" si="278"/>
        <v>2.1620763170042245E-2</v>
      </c>
      <c r="AR248" s="22">
        <f t="shared" si="278"/>
        <v>5.0854640612105317E-2</v>
      </c>
      <c r="AS248" s="22">
        <f t="shared" si="278"/>
        <v>1.9430396863827415E-2</v>
      </c>
      <c r="AT248" s="22">
        <f t="shared" si="278"/>
        <v>5.6532217970415521E-2</v>
      </c>
      <c r="AU248" s="22">
        <f t="shared" si="278"/>
        <v>1.3564281885184215E-2</v>
      </c>
      <c r="AV248" s="22">
        <f t="shared" si="278"/>
        <v>3.9953442633407832E-2</v>
      </c>
      <c r="AW248" s="22">
        <f t="shared" si="278"/>
        <v>2.6898281171882976E-2</v>
      </c>
      <c r="AX248" s="22">
        <f t="shared" si="278"/>
        <v>3.9452829904647713E-2</v>
      </c>
      <c r="AY248" s="22">
        <f t="shared" si="278"/>
        <v>3.1849354209450897E-2</v>
      </c>
      <c r="AZ248" s="22">
        <f t="shared" si="278"/>
        <v>2.2385893638662058E-2</v>
      </c>
      <c r="BA248" s="22">
        <f t="shared" si="278"/>
        <v>1.5125353676812114E-2</v>
      </c>
      <c r="BB248" s="22">
        <f t="shared" si="278"/>
        <v>3.063899773184775E-2</v>
      </c>
      <c r="BC248" s="22">
        <f t="shared" si="278"/>
        <v>2.7003221175397663E-2</v>
      </c>
      <c r="BD248" s="22">
        <f t="shared" si="278"/>
        <v>2.4501058269171594E-2</v>
      </c>
      <c r="BE248" s="22">
        <f t="shared" si="278"/>
        <v>1.6566956101752073E-2</v>
      </c>
      <c r="BF248" s="22" t="e">
        <f t="shared" si="278"/>
        <v>#DIV/0!</v>
      </c>
      <c r="BG248" s="22">
        <f t="shared" si="278"/>
        <v>2.4561398382929589E-2</v>
      </c>
      <c r="BH248" s="22">
        <f t="shared" si="278"/>
        <v>2.3616222362296435E-2</v>
      </c>
    </row>
    <row r="249" spans="1:60" s="7" customFormat="1" hidden="1" x14ac:dyDescent="0.2">
      <c r="A249" s="140">
        <f t="shared" si="254"/>
        <v>39537</v>
      </c>
      <c r="B249" s="16">
        <f t="shared" ref="B249:AG249" si="279">B47/B43-1</f>
        <v>2.8234537249687497E-2</v>
      </c>
      <c r="C249" s="16">
        <f t="shared" si="279"/>
        <v>2.9454953306444098E-2</v>
      </c>
      <c r="D249" s="7">
        <f t="shared" si="279"/>
        <v>3.8637843496258428E-2</v>
      </c>
      <c r="E249" s="7">
        <f t="shared" si="279"/>
        <v>4.0396400475861904E-2</v>
      </c>
      <c r="F249" s="7">
        <f t="shared" si="279"/>
        <v>2.5350279337174264E-2</v>
      </c>
      <c r="G249" s="7">
        <f t="shared" si="279"/>
        <v>2.6893600753886693E-2</v>
      </c>
      <c r="H249" s="7">
        <f t="shared" si="279"/>
        <v>-3.4724179839817904E-3</v>
      </c>
      <c r="I249" s="20">
        <f t="shared" si="279"/>
        <v>2.9184076035534412E-2</v>
      </c>
      <c r="J249" s="7">
        <f t="shared" si="279"/>
        <v>2.0975540177544882E-2</v>
      </c>
      <c r="K249" s="7">
        <f t="shared" si="279"/>
        <v>2.8002686980804548E-2</v>
      </c>
      <c r="L249" s="7">
        <f t="shared" si="279"/>
        <v>5.0027194600233083E-2</v>
      </c>
      <c r="M249" s="7">
        <f t="shared" si="279"/>
        <v>2.2226494473203351E-2</v>
      </c>
      <c r="N249" s="7">
        <f t="shared" si="279"/>
        <v>2.9885426107754354E-2</v>
      </c>
      <c r="O249" s="7">
        <f t="shared" si="279"/>
        <v>3.0171577773940639E-2</v>
      </c>
      <c r="P249" s="7">
        <f t="shared" si="279"/>
        <v>2.4343900383305694E-2</v>
      </c>
      <c r="Q249" s="7">
        <f t="shared" si="279"/>
        <v>6.7152428604328129E-2</v>
      </c>
      <c r="R249" s="7">
        <f t="shared" si="279"/>
        <v>3.7044254907353968E-2</v>
      </c>
      <c r="S249" s="7">
        <f t="shared" si="279"/>
        <v>-1.8724770130466806E-2</v>
      </c>
      <c r="T249" s="7">
        <f t="shared" si="279"/>
        <v>2.7968326047268954E-2</v>
      </c>
      <c r="U249" s="7">
        <f t="shared" si="279"/>
        <v>3.8140851683452492E-2</v>
      </c>
      <c r="V249" s="7">
        <f t="shared" si="279"/>
        <v>4.7412631446267728E-2</v>
      </c>
      <c r="W249" s="7">
        <f t="shared" si="279"/>
        <v>4.0215386672770137E-2</v>
      </c>
      <c r="X249" s="7">
        <f t="shared" si="279"/>
        <v>3.0183702441987981E-2</v>
      </c>
      <c r="Y249" s="7">
        <f t="shared" si="279"/>
        <v>6.1260440606932809E-2</v>
      </c>
      <c r="Z249" s="7">
        <f t="shared" si="279"/>
        <v>7.4188390975816088E-2</v>
      </c>
      <c r="AA249" s="7">
        <f t="shared" si="279"/>
        <v>3.2146856357810227E-2</v>
      </c>
      <c r="AB249" s="7">
        <f t="shared" si="279"/>
        <v>3.3630613884178207E-2</v>
      </c>
      <c r="AC249" s="7">
        <f t="shared" si="279"/>
        <v>8.4860000494987542E-2</v>
      </c>
      <c r="AD249" s="7">
        <f t="shared" si="279"/>
        <v>3.7658763264883932E-2</v>
      </c>
      <c r="AE249" s="7">
        <f t="shared" si="279"/>
        <v>4.0396400475861904E-2</v>
      </c>
      <c r="AF249" s="7">
        <f t="shared" si="279"/>
        <v>3.6224378265497181E-2</v>
      </c>
      <c r="AG249" s="7">
        <f t="shared" si="279"/>
        <v>5.159326516076157E-2</v>
      </c>
      <c r="AH249" s="7">
        <f t="shared" ref="AH249:BH249" si="280">AH47/AH43-1</f>
        <v>3.8118830369374468E-2</v>
      </c>
      <c r="AI249" s="7">
        <f t="shared" si="280"/>
        <v>3.3521566248728929E-2</v>
      </c>
      <c r="AJ249" s="7">
        <f t="shared" si="280"/>
        <v>2.6627113000872837E-2</v>
      </c>
      <c r="AK249" s="7">
        <f t="shared" si="280"/>
        <v>3.5275174105162455E-2</v>
      </c>
      <c r="AL249" s="7">
        <f t="shared" si="280"/>
        <v>3.4501531257048912E-2</v>
      </c>
      <c r="AM249" s="7">
        <f t="shared" si="280"/>
        <v>2.492050062825224E-2</v>
      </c>
      <c r="AN249" s="7">
        <f t="shared" si="280"/>
        <v>2.5587207000526746E-2</v>
      </c>
      <c r="AO249" s="7">
        <f t="shared" si="280"/>
        <v>3.293410738010949E-2</v>
      </c>
      <c r="AP249" s="7">
        <f t="shared" si="280"/>
        <v>2.3542394097470165E-2</v>
      </c>
      <c r="AQ249" s="7">
        <f t="shared" si="280"/>
        <v>2.3226599168242323E-2</v>
      </c>
      <c r="AR249" s="7">
        <f t="shared" si="280"/>
        <v>5.0928509003190348E-2</v>
      </c>
      <c r="AS249" s="7">
        <f t="shared" si="280"/>
        <v>3.7977719577746871E-2</v>
      </c>
      <c r="AT249" s="7">
        <f t="shared" si="280"/>
        <v>-5.5801899943617173E-3</v>
      </c>
      <c r="AU249" s="7">
        <f t="shared" si="280"/>
        <v>1.8406125036122045E-2</v>
      </c>
      <c r="AV249" s="7">
        <f t="shared" si="280"/>
        <v>4.4724118108306232E-2</v>
      </c>
      <c r="AW249" s="7">
        <f t="shared" si="280"/>
        <v>2.3547515241896688E-2</v>
      </c>
      <c r="AX249" s="7">
        <f t="shared" si="280"/>
        <v>2.9938836346471209E-2</v>
      </c>
      <c r="AY249" s="7">
        <f t="shared" si="280"/>
        <v>2.7708992603397098E-2</v>
      </c>
      <c r="AZ249" s="7">
        <f t="shared" si="280"/>
        <v>1.309083042685999E-2</v>
      </c>
      <c r="BA249" s="7">
        <f t="shared" si="280"/>
        <v>2.0099789482925789E-2</v>
      </c>
      <c r="BB249" s="7">
        <f t="shared" si="280"/>
        <v>2.782900124272758E-2</v>
      </c>
      <c r="BC249" s="7">
        <f t="shared" si="280"/>
        <v>2.6842087364750133E-2</v>
      </c>
      <c r="BD249" s="7">
        <f t="shared" si="280"/>
        <v>2.3684033633786017E-2</v>
      </c>
      <c r="BE249" s="7">
        <f t="shared" si="280"/>
        <v>2.4628853429354169E-2</v>
      </c>
      <c r="BF249" s="7" t="e">
        <f t="shared" si="280"/>
        <v>#DIV/0!</v>
      </c>
      <c r="BG249" s="7">
        <f t="shared" si="280"/>
        <v>2.3405449397595257E-2</v>
      </c>
      <c r="BH249" s="7">
        <f t="shared" si="280"/>
        <v>2.2033060524818904E-2</v>
      </c>
    </row>
    <row r="250" spans="1:60" s="7" customFormat="1" hidden="1" x14ac:dyDescent="0.2">
      <c r="A250" s="138">
        <f t="shared" si="254"/>
        <v>39629</v>
      </c>
      <c r="B250" s="16">
        <f t="shared" ref="B250:AG250" si="281">B48/B44-1</f>
        <v>2.6068977570442575E-2</v>
      </c>
      <c r="C250" s="16">
        <f t="shared" si="281"/>
        <v>2.772472783169655E-2</v>
      </c>
      <c r="D250" s="7">
        <f t="shared" si="281"/>
        <v>3.2025970052150576E-2</v>
      </c>
      <c r="E250" s="7">
        <f t="shared" si="281"/>
        <v>3.4439645324925383E-2</v>
      </c>
      <c r="F250" s="7">
        <f t="shared" si="281"/>
        <v>2.5152851065435966E-2</v>
      </c>
      <c r="G250" s="7">
        <f t="shared" si="281"/>
        <v>2.7482824747404599E-2</v>
      </c>
      <c r="H250" s="7">
        <f t="shared" si="281"/>
        <v>-2.113764903492743E-2</v>
      </c>
      <c r="I250" s="20">
        <f t="shared" si="281"/>
        <v>2.7849111754182365E-2</v>
      </c>
      <c r="J250" s="7">
        <f t="shared" si="281"/>
        <v>1.0522514714882414E-2</v>
      </c>
      <c r="K250" s="7">
        <f t="shared" si="281"/>
        <v>3.033200581350326E-2</v>
      </c>
      <c r="L250" s="7">
        <f t="shared" si="281"/>
        <v>8.7082810968442059E-2</v>
      </c>
      <c r="M250" s="7">
        <f t="shared" si="281"/>
        <v>3.6043336363532852E-2</v>
      </c>
      <c r="N250" s="7">
        <f t="shared" si="281"/>
        <v>3.2923119831599346E-2</v>
      </c>
      <c r="O250" s="7">
        <f t="shared" si="281"/>
        <v>4.044930944115932E-2</v>
      </c>
      <c r="P250" s="7">
        <f t="shared" si="281"/>
        <v>2.8443099034952235E-2</v>
      </c>
      <c r="Q250" s="7">
        <f t="shared" si="281"/>
        <v>2.259765545396708E-2</v>
      </c>
      <c r="R250" s="7">
        <f t="shared" si="281"/>
        <v>3.9422338909672172E-2</v>
      </c>
      <c r="S250" s="7">
        <f t="shared" si="281"/>
        <v>-1.5587764207438348E-2</v>
      </c>
      <c r="T250" s="7">
        <f t="shared" si="281"/>
        <v>3.0785775397620618E-2</v>
      </c>
      <c r="U250" s="7">
        <f t="shared" si="281"/>
        <v>4.0782460474865001E-2</v>
      </c>
      <c r="V250" s="7">
        <f t="shared" si="281"/>
        <v>3.7272819873803043E-2</v>
      </c>
      <c r="W250" s="7">
        <f t="shared" si="281"/>
        <v>3.4630241253013283E-2</v>
      </c>
      <c r="X250" s="7">
        <f t="shared" si="281"/>
        <v>3.785563409599324E-2</v>
      </c>
      <c r="Y250" s="7">
        <f t="shared" si="281"/>
        <v>4.1012466081415067E-2</v>
      </c>
      <c r="Z250" s="7">
        <f t="shared" si="281"/>
        <v>4.1429505700768088E-2</v>
      </c>
      <c r="AA250" s="7">
        <f t="shared" si="281"/>
        <v>3.0703351919836752E-2</v>
      </c>
      <c r="AB250" s="7">
        <f t="shared" si="281"/>
        <v>3.7629072858632595E-2</v>
      </c>
      <c r="AC250" s="7">
        <f t="shared" si="281"/>
        <v>2.2485482816254398E-2</v>
      </c>
      <c r="AD250" s="7">
        <f t="shared" si="281"/>
        <v>1.1845492515707434E-3</v>
      </c>
      <c r="AE250" s="7">
        <f t="shared" si="281"/>
        <v>3.4439645324925383E-2</v>
      </c>
      <c r="AF250" s="7">
        <f t="shared" si="281"/>
        <v>3.2938438762340816E-2</v>
      </c>
      <c r="AG250" s="7">
        <f t="shared" si="281"/>
        <v>3.3300102236974549E-2</v>
      </c>
      <c r="AH250" s="7">
        <f t="shared" ref="AH250:BH250" si="282">AH48/AH44-1</f>
        <v>3.410584064888833E-2</v>
      </c>
      <c r="AI250" s="7">
        <f t="shared" si="282"/>
        <v>2.9197461622332499E-2</v>
      </c>
      <c r="AJ250" s="7">
        <f t="shared" si="282"/>
        <v>2.4303499826161756E-2</v>
      </c>
      <c r="AK250" s="7">
        <f t="shared" si="282"/>
        <v>3.0514173892385088E-2</v>
      </c>
      <c r="AL250" s="7">
        <f t="shared" si="282"/>
        <v>3.0178311814348602E-2</v>
      </c>
      <c r="AM250" s="7">
        <f t="shared" si="282"/>
        <v>3.0653230876970694E-2</v>
      </c>
      <c r="AN250" s="7">
        <f t="shared" si="282"/>
        <v>2.2916987561606206E-2</v>
      </c>
      <c r="AO250" s="7">
        <f t="shared" si="282"/>
        <v>3.1289135366029619E-2</v>
      </c>
      <c r="AP250" s="7">
        <f t="shared" si="282"/>
        <v>2.0585910064072621E-2</v>
      </c>
      <c r="AQ250" s="7">
        <f t="shared" si="282"/>
        <v>9.5183294584104683E-3</v>
      </c>
      <c r="AR250" s="7">
        <f t="shared" si="282"/>
        <v>4.8723576684690517E-2</v>
      </c>
      <c r="AS250" s="7">
        <f t="shared" si="282"/>
        <v>2.7824360037867812E-2</v>
      </c>
      <c r="AT250" s="7">
        <f t="shared" si="282"/>
        <v>2.9293977890539002E-2</v>
      </c>
      <c r="AU250" s="7">
        <f t="shared" si="282"/>
        <v>1.34599878375119E-2</v>
      </c>
      <c r="AV250" s="7">
        <f t="shared" si="282"/>
        <v>3.9121066069599975E-2</v>
      </c>
      <c r="AW250" s="7">
        <f t="shared" si="282"/>
        <v>2.5553541979777661E-2</v>
      </c>
      <c r="AX250" s="7">
        <f t="shared" si="282"/>
        <v>2.6920631089104585E-2</v>
      </c>
      <c r="AY250" s="7">
        <f t="shared" si="282"/>
        <v>1.1023502437692567E-2</v>
      </c>
      <c r="AZ250" s="7">
        <f t="shared" si="282"/>
        <v>1.543173024885669E-2</v>
      </c>
      <c r="BA250" s="7">
        <f t="shared" si="282"/>
        <v>2.1293107342426287E-2</v>
      </c>
      <c r="BB250" s="7">
        <f t="shared" si="282"/>
        <v>2.250061051190233E-2</v>
      </c>
      <c r="BC250" s="7">
        <f t="shared" si="282"/>
        <v>5.1077844692961616E-3</v>
      </c>
      <c r="BD250" s="7">
        <f t="shared" si="282"/>
        <v>3.2912088576099396E-2</v>
      </c>
      <c r="BE250" s="7">
        <f t="shared" si="282"/>
        <v>3.3001587546242606E-2</v>
      </c>
      <c r="BF250" s="7" t="e">
        <f t="shared" si="282"/>
        <v>#DIV/0!</v>
      </c>
      <c r="BG250" s="7">
        <f t="shared" si="282"/>
        <v>1.4767925725439612E-2</v>
      </c>
      <c r="BH250" s="7">
        <f t="shared" si="282"/>
        <v>1.5087674562938025E-2</v>
      </c>
    </row>
    <row r="251" spans="1:60" s="7" customFormat="1" hidden="1" x14ac:dyDescent="0.2">
      <c r="A251" s="138">
        <f t="shared" si="254"/>
        <v>39721</v>
      </c>
      <c r="B251" s="16">
        <f t="shared" ref="B251:AG251" si="283">B49/B45-1</f>
        <v>2.6021018431034992E-2</v>
      </c>
      <c r="C251" s="16">
        <f t="shared" si="283"/>
        <v>2.7442649026866439E-2</v>
      </c>
      <c r="D251" s="7">
        <f t="shared" si="283"/>
        <v>3.3412539426129539E-2</v>
      </c>
      <c r="E251" s="7">
        <f t="shared" si="283"/>
        <v>3.1747408177271286E-2</v>
      </c>
      <c r="F251" s="7">
        <f t="shared" si="283"/>
        <v>2.4697627823755619E-2</v>
      </c>
      <c r="G251" s="7">
        <f t="shared" si="283"/>
        <v>2.6683174639810625E-2</v>
      </c>
      <c r="H251" s="7">
        <f t="shared" si="283"/>
        <v>-1.4442807027903459E-2</v>
      </c>
      <c r="I251" s="20">
        <f t="shared" si="283"/>
        <v>2.7012263539832881E-2</v>
      </c>
      <c r="J251" s="7">
        <f t="shared" si="283"/>
        <v>1.9231151185732154E-2</v>
      </c>
      <c r="K251" s="7">
        <f t="shared" si="283"/>
        <v>2.8117742087237385E-2</v>
      </c>
      <c r="L251" s="7">
        <f t="shared" si="283"/>
        <v>5.1522273680394415E-2</v>
      </c>
      <c r="M251" s="7">
        <f t="shared" si="283"/>
        <v>3.5670107686016417E-2</v>
      </c>
      <c r="N251" s="7">
        <f t="shared" si="283"/>
        <v>2.9150857182670853E-2</v>
      </c>
      <c r="O251" s="7">
        <f t="shared" si="283"/>
        <v>2.8431946531651153E-2</v>
      </c>
      <c r="P251" s="7">
        <f t="shared" si="283"/>
        <v>2.8358000542858086E-2</v>
      </c>
      <c r="Q251" s="7">
        <f t="shared" si="283"/>
        <v>2.5957942720526317E-2</v>
      </c>
      <c r="R251" s="7">
        <f t="shared" si="283"/>
        <v>3.6732578758070122E-2</v>
      </c>
      <c r="S251" s="7">
        <f t="shared" si="283"/>
        <v>3.2687373451381063E-3</v>
      </c>
      <c r="T251" s="7">
        <f t="shared" si="283"/>
        <v>3.0075437133876282E-2</v>
      </c>
      <c r="U251" s="7">
        <f t="shared" si="283"/>
        <v>3.5585049649030864E-2</v>
      </c>
      <c r="V251" s="7">
        <f t="shared" si="283"/>
        <v>3.621235777382914E-2</v>
      </c>
      <c r="W251" s="7">
        <f t="shared" si="283"/>
        <v>3.7577179966359564E-2</v>
      </c>
      <c r="X251" s="7">
        <f t="shared" si="283"/>
        <v>2.8138801590252172E-2</v>
      </c>
      <c r="Y251" s="7">
        <f t="shared" si="283"/>
        <v>4.0471771969705417E-2</v>
      </c>
      <c r="Z251" s="7">
        <f t="shared" si="283"/>
        <v>4.0124214963612292E-2</v>
      </c>
      <c r="AA251" s="7">
        <f t="shared" si="283"/>
        <v>3.44412226393771E-2</v>
      </c>
      <c r="AB251" s="7">
        <f t="shared" si="283"/>
        <v>3.0848173839193915E-2</v>
      </c>
      <c r="AC251" s="7">
        <f t="shared" si="283"/>
        <v>5.6745823400149664E-2</v>
      </c>
      <c r="AD251" s="7">
        <f t="shared" si="283"/>
        <v>3.6126925171742874E-2</v>
      </c>
      <c r="AE251" s="7">
        <f t="shared" si="283"/>
        <v>3.1747408177271286E-2</v>
      </c>
      <c r="AF251" s="7">
        <f t="shared" si="283"/>
        <v>1.5742473369647181E-2</v>
      </c>
      <c r="AG251" s="7">
        <f t="shared" si="283"/>
        <v>3.4885676608822136E-2</v>
      </c>
      <c r="AH251" s="7">
        <f t="shared" ref="AH251:BH251" si="284">AH49/AH45-1</f>
        <v>3.3615050093658727E-2</v>
      </c>
      <c r="AI251" s="7">
        <f t="shared" si="284"/>
        <v>3.0062097040491231E-2</v>
      </c>
      <c r="AJ251" s="7">
        <f t="shared" si="284"/>
        <v>1.9555511494248279E-2</v>
      </c>
      <c r="AK251" s="7">
        <f t="shared" si="284"/>
        <v>2.8604172284143914E-2</v>
      </c>
      <c r="AL251" s="7">
        <f t="shared" si="284"/>
        <v>3.5639349937098164E-2</v>
      </c>
      <c r="AM251" s="7">
        <f t="shared" si="284"/>
        <v>2.3649897772524575E-2</v>
      </c>
      <c r="AN251" s="7">
        <f t="shared" si="284"/>
        <v>3.1304660100586412E-2</v>
      </c>
      <c r="AO251" s="7">
        <f t="shared" si="284"/>
        <v>3.0233973380914936E-2</v>
      </c>
      <c r="AP251" s="7">
        <f t="shared" si="284"/>
        <v>3.3385144953679946E-2</v>
      </c>
      <c r="AQ251" s="7">
        <f t="shared" si="284"/>
        <v>1.6018086215679794E-2</v>
      </c>
      <c r="AR251" s="7">
        <f t="shared" si="284"/>
        <v>3.2650739079360669E-2</v>
      </c>
      <c r="AS251" s="7">
        <f t="shared" si="284"/>
        <v>2.4425100480476969E-2</v>
      </c>
      <c r="AT251" s="7">
        <f t="shared" si="284"/>
        <v>2.8197527945863277E-2</v>
      </c>
      <c r="AU251" s="7">
        <f t="shared" si="284"/>
        <v>1.4284837606899359E-3</v>
      </c>
      <c r="AV251" s="7">
        <f t="shared" si="284"/>
        <v>2.8786391233948994E-2</v>
      </c>
      <c r="AW251" s="7">
        <f t="shared" si="284"/>
        <v>2.7590943955885461E-2</v>
      </c>
      <c r="AX251" s="7">
        <f t="shared" si="284"/>
        <v>3.2586559657216574E-2</v>
      </c>
      <c r="AY251" s="7">
        <f t="shared" si="284"/>
        <v>1.0005600357012812E-2</v>
      </c>
      <c r="AZ251" s="7">
        <f t="shared" si="284"/>
        <v>2.1143934736911341E-2</v>
      </c>
      <c r="BA251" s="7">
        <f t="shared" si="284"/>
        <v>1.4416215415536948E-2</v>
      </c>
      <c r="BB251" s="7">
        <f t="shared" si="284"/>
        <v>2.5140195904224116E-2</v>
      </c>
      <c r="BC251" s="7">
        <f t="shared" si="284"/>
        <v>2.4236389508597744E-2</v>
      </c>
      <c r="BD251" s="7">
        <f t="shared" si="284"/>
        <v>3.7442228316662884E-2</v>
      </c>
      <c r="BE251" s="7">
        <f t="shared" si="284"/>
        <v>2.6206404870070976E-2</v>
      </c>
      <c r="BF251" s="7" t="e">
        <f t="shared" si="284"/>
        <v>#DIV/0!</v>
      </c>
      <c r="BG251" s="7">
        <f t="shared" si="284"/>
        <v>2.5065776007874074E-2</v>
      </c>
      <c r="BH251" s="7">
        <f t="shared" si="284"/>
        <v>2.7225099721388757E-2</v>
      </c>
    </row>
    <row r="252" spans="1:60" s="7" customFormat="1" ht="12" hidden="1" thickBot="1" x14ac:dyDescent="0.25">
      <c r="A252" s="139">
        <f t="shared" si="254"/>
        <v>39812</v>
      </c>
      <c r="B252" s="14">
        <f t="shared" ref="B252:AG252" si="285">B50/B46-1</f>
        <v>2.2986572707555331E-2</v>
      </c>
      <c r="C252" s="14">
        <f t="shared" si="285"/>
        <v>2.3882718843628359E-2</v>
      </c>
      <c r="D252" s="22">
        <f t="shared" si="285"/>
        <v>2.805194314714643E-2</v>
      </c>
      <c r="E252" s="22">
        <f t="shared" si="285"/>
        <v>1.8855361805796944E-2</v>
      </c>
      <c r="F252" s="22">
        <f t="shared" si="285"/>
        <v>2.3257263688171159E-2</v>
      </c>
      <c r="G252" s="22">
        <f t="shared" si="285"/>
        <v>2.4740156751677844E-2</v>
      </c>
      <c r="H252" s="22">
        <f t="shared" si="285"/>
        <v>-3.5077574706853021E-2</v>
      </c>
      <c r="I252" s="23">
        <f t="shared" si="285"/>
        <v>2.3371448200797396E-2</v>
      </c>
      <c r="J252" s="22">
        <f t="shared" si="285"/>
        <v>2.4740508935960248E-2</v>
      </c>
      <c r="K252" s="22">
        <f t="shared" si="285"/>
        <v>2.5193526975594738E-2</v>
      </c>
      <c r="L252" s="22">
        <f t="shared" si="285"/>
        <v>9.3482397575880949E-2</v>
      </c>
      <c r="M252" s="22">
        <f t="shared" si="285"/>
        <v>3.3069877028608197E-2</v>
      </c>
      <c r="N252" s="22">
        <f t="shared" si="285"/>
        <v>3.4614116040309728E-2</v>
      </c>
      <c r="O252" s="22">
        <f t="shared" si="285"/>
        <v>2.4922744147197307E-2</v>
      </c>
      <c r="P252" s="22">
        <f t="shared" si="285"/>
        <v>1.8842662757855289E-2</v>
      </c>
      <c r="Q252" s="22">
        <f t="shared" si="285"/>
        <v>3.3105884250877571E-2</v>
      </c>
      <c r="R252" s="22">
        <f t="shared" si="285"/>
        <v>3.6159855269833452E-2</v>
      </c>
      <c r="S252" s="22">
        <f t="shared" si="285"/>
        <v>-5.1599078047406266E-3</v>
      </c>
      <c r="T252" s="22">
        <f t="shared" si="285"/>
        <v>2.0885205073659652E-2</v>
      </c>
      <c r="U252" s="22">
        <f t="shared" si="285"/>
        <v>1.4694466243245996E-2</v>
      </c>
      <c r="V252" s="22">
        <f t="shared" si="285"/>
        <v>3.7758027605252042E-2</v>
      </c>
      <c r="W252" s="22">
        <f t="shared" si="285"/>
        <v>2.8431019195558349E-2</v>
      </c>
      <c r="X252" s="22">
        <f t="shared" si="285"/>
        <v>3.0631425869896978E-2</v>
      </c>
      <c r="Y252" s="22">
        <f t="shared" si="285"/>
        <v>2.8830678906051066E-2</v>
      </c>
      <c r="Z252" s="22">
        <f t="shared" si="285"/>
        <v>2.0167322277066857E-2</v>
      </c>
      <c r="AA252" s="22">
        <f t="shared" si="285"/>
        <v>3.6276531440869508E-2</v>
      </c>
      <c r="AB252" s="22">
        <f t="shared" si="285"/>
        <v>2.7497761263533649E-2</v>
      </c>
      <c r="AC252" s="22">
        <f t="shared" si="285"/>
        <v>6.7832716637232338E-2</v>
      </c>
      <c r="AD252" s="22">
        <f t="shared" si="285"/>
        <v>2.5600776464390851E-2</v>
      </c>
      <c r="AE252" s="22">
        <f t="shared" si="285"/>
        <v>1.8855361805796944E-2</v>
      </c>
      <c r="AF252" s="22">
        <f t="shared" si="285"/>
        <v>1.2283154884447534E-2</v>
      </c>
      <c r="AG252" s="22">
        <f t="shared" si="285"/>
        <v>2.6132299615174936E-2</v>
      </c>
      <c r="AH252" s="22">
        <f t="shared" ref="AH252:BH252" si="286">AH50/AH46-1</f>
        <v>1.8491363145379358E-2</v>
      </c>
      <c r="AI252" s="22">
        <f t="shared" si="286"/>
        <v>2.5563710806108642E-2</v>
      </c>
      <c r="AJ252" s="22">
        <f t="shared" si="286"/>
        <v>1.2426010283853151E-2</v>
      </c>
      <c r="AK252" s="22">
        <f t="shared" si="286"/>
        <v>2.277209496918009E-2</v>
      </c>
      <c r="AL252" s="22">
        <f t="shared" si="286"/>
        <v>3.3580223097250173E-2</v>
      </c>
      <c r="AM252" s="22">
        <f t="shared" si="286"/>
        <v>3.702115281674101E-2</v>
      </c>
      <c r="AN252" s="22">
        <f t="shared" si="286"/>
        <v>2.6553149303017554E-2</v>
      </c>
      <c r="AO252" s="22">
        <f t="shared" si="286"/>
        <v>2.6121403111722286E-2</v>
      </c>
      <c r="AP252" s="22">
        <f t="shared" si="286"/>
        <v>2.8552469209827791E-2</v>
      </c>
      <c r="AQ252" s="22">
        <f t="shared" si="286"/>
        <v>1.3067467945079514E-2</v>
      </c>
      <c r="AR252" s="22">
        <f t="shared" si="286"/>
        <v>3.2885559462596081E-2</v>
      </c>
      <c r="AS252" s="22">
        <f t="shared" si="286"/>
        <v>2.2571415904471204E-2</v>
      </c>
      <c r="AT252" s="22">
        <f t="shared" si="286"/>
        <v>1.3310859751293203E-2</v>
      </c>
      <c r="AU252" s="22">
        <f t="shared" si="286"/>
        <v>1.9532959036931974E-3</v>
      </c>
      <c r="AV252" s="22">
        <f t="shared" si="286"/>
        <v>1.8031427525649901E-2</v>
      </c>
      <c r="AW252" s="22">
        <f t="shared" si="286"/>
        <v>3.9959225041496627E-2</v>
      </c>
      <c r="AX252" s="22">
        <f t="shared" si="286"/>
        <v>2.5190858138089522E-2</v>
      </c>
      <c r="AY252" s="22">
        <f t="shared" si="286"/>
        <v>2.8341505427986746E-4</v>
      </c>
      <c r="AZ252" s="22">
        <f t="shared" si="286"/>
        <v>2.4894699232855144E-2</v>
      </c>
      <c r="BA252" s="22">
        <f t="shared" si="286"/>
        <v>3.4905023767437982E-2</v>
      </c>
      <c r="BB252" s="22">
        <f t="shared" si="286"/>
        <v>2.8785218193707163E-2</v>
      </c>
      <c r="BC252" s="22">
        <f t="shared" si="286"/>
        <v>2.9131291423801997E-2</v>
      </c>
      <c r="BD252" s="22">
        <f t="shared" si="286"/>
        <v>2.4058772151188457E-2</v>
      </c>
      <c r="BE252" s="22">
        <f t="shared" si="286"/>
        <v>2.5621898981459168E-2</v>
      </c>
      <c r="BF252" s="22" t="e">
        <f t="shared" si="286"/>
        <v>#DIV/0!</v>
      </c>
      <c r="BG252" s="22">
        <f t="shared" si="286"/>
        <v>3.4809945334234316E-2</v>
      </c>
      <c r="BH252" s="22">
        <f t="shared" si="286"/>
        <v>3.2427092017696113E-2</v>
      </c>
    </row>
    <row r="253" spans="1:60" s="7" customFormat="1" hidden="1" x14ac:dyDescent="0.2">
      <c r="A253" s="140">
        <f t="shared" si="254"/>
        <v>39902</v>
      </c>
      <c r="B253" s="16">
        <f t="shared" ref="B253:AG253" si="287">B51/B47-1</f>
        <v>1.7751334834479326E-3</v>
      </c>
      <c r="C253" s="16">
        <f t="shared" si="287"/>
        <v>6.5449715671173081E-4</v>
      </c>
      <c r="D253" s="7">
        <f t="shared" si="287"/>
        <v>7.2160948635979771E-4</v>
      </c>
      <c r="E253" s="7">
        <f t="shared" si="287"/>
        <v>-1.3895221839682614E-3</v>
      </c>
      <c r="F253" s="7">
        <f t="shared" si="287"/>
        <v>3.346138271860033E-3</v>
      </c>
      <c r="G253" s="7">
        <f t="shared" si="287"/>
        <v>2.030322790549377E-3</v>
      </c>
      <c r="H253" s="7">
        <f t="shared" si="287"/>
        <v>-4.6218883049186865E-2</v>
      </c>
      <c r="I253" s="20">
        <f t="shared" si="287"/>
        <v>1.5101196505076242E-3</v>
      </c>
      <c r="J253" s="7">
        <f t="shared" si="287"/>
        <v>1.4920580040020726E-2</v>
      </c>
      <c r="K253" s="7">
        <f t="shared" si="287"/>
        <v>8.7840528060190159E-4</v>
      </c>
      <c r="L253" s="7">
        <f t="shared" si="287"/>
        <v>8.2778840230149253E-2</v>
      </c>
      <c r="M253" s="7">
        <f t="shared" si="287"/>
        <v>-4.576119496266795E-4</v>
      </c>
      <c r="N253" s="7">
        <f t="shared" si="287"/>
        <v>1.6685885697725E-2</v>
      </c>
      <c r="O253" s="7">
        <f t="shared" si="287"/>
        <v>1.6778764336890406E-2</v>
      </c>
      <c r="P253" s="7">
        <f t="shared" si="287"/>
        <v>7.6570388835550673E-3</v>
      </c>
      <c r="Q253" s="7">
        <f t="shared" si="287"/>
        <v>-4.2562475630327667E-2</v>
      </c>
      <c r="R253" s="7">
        <f t="shared" si="287"/>
        <v>9.6331327980707648E-3</v>
      </c>
      <c r="S253" s="7">
        <f t="shared" si="287"/>
        <v>4.3784354547360627E-2</v>
      </c>
      <c r="T253" s="7">
        <f t="shared" si="287"/>
        <v>-6.0201827249765083E-3</v>
      </c>
      <c r="U253" s="7">
        <f t="shared" si="287"/>
        <v>-2.6908464954952915E-2</v>
      </c>
      <c r="V253" s="7">
        <f t="shared" si="287"/>
        <v>5.2028586187031767E-3</v>
      </c>
      <c r="W253" s="7">
        <f t="shared" si="287"/>
        <v>1.2249825644256696E-2</v>
      </c>
      <c r="X253" s="7">
        <f t="shared" si="287"/>
        <v>-1.6309840039655521E-3</v>
      </c>
      <c r="Y253" s="7">
        <f t="shared" si="287"/>
        <v>-1.317116455613232E-2</v>
      </c>
      <c r="Z253" s="7">
        <f t="shared" si="287"/>
        <v>-4.7396599900092151E-2</v>
      </c>
      <c r="AA253" s="7">
        <f t="shared" si="287"/>
        <v>3.969176981824063E-2</v>
      </c>
      <c r="AB253" s="7">
        <f t="shared" si="287"/>
        <v>2.090317669884767E-2</v>
      </c>
      <c r="AC253" s="7">
        <f t="shared" si="287"/>
        <v>-1.0313457272478566E-2</v>
      </c>
      <c r="AD253" s="7">
        <f t="shared" si="287"/>
        <v>1.9615552301501804E-3</v>
      </c>
      <c r="AE253" s="7">
        <f t="shared" si="287"/>
        <v>-1.3895221839682614E-3</v>
      </c>
      <c r="AF253" s="7">
        <f t="shared" si="287"/>
        <v>-1.5015862629241372E-2</v>
      </c>
      <c r="AG253" s="7">
        <f t="shared" si="287"/>
        <v>-1.6213125179380672E-2</v>
      </c>
      <c r="AH253" s="7">
        <f t="shared" ref="AH253:BH253" si="288">AH51/AH47-1</f>
        <v>4.3576456899181437E-3</v>
      </c>
      <c r="AI253" s="7">
        <f t="shared" si="288"/>
        <v>8.6720591667839297E-3</v>
      </c>
      <c r="AJ253" s="7">
        <f t="shared" si="288"/>
        <v>6.7110187087031647E-3</v>
      </c>
      <c r="AK253" s="7">
        <f t="shared" si="288"/>
        <v>3.6594642303375835E-3</v>
      </c>
      <c r="AL253" s="7">
        <f t="shared" si="288"/>
        <v>1.7495841444663984E-2</v>
      </c>
      <c r="AM253" s="7">
        <f t="shared" si="288"/>
        <v>2.2666859179091947E-2</v>
      </c>
      <c r="AN253" s="7">
        <f t="shared" si="288"/>
        <v>1.2896228860387771E-2</v>
      </c>
      <c r="AO253" s="7">
        <f t="shared" si="288"/>
        <v>1.6517532794015466E-2</v>
      </c>
      <c r="AP253" s="7">
        <f t="shared" si="288"/>
        <v>1.374853573928303E-2</v>
      </c>
      <c r="AQ253" s="7">
        <f t="shared" si="288"/>
        <v>4.0832395773824359E-3</v>
      </c>
      <c r="AR253" s="7">
        <f t="shared" si="288"/>
        <v>3.1366476145678668E-2</v>
      </c>
      <c r="AS253" s="7">
        <f t="shared" si="288"/>
        <v>8.7991752382798882E-3</v>
      </c>
      <c r="AT253" s="7">
        <f t="shared" si="288"/>
        <v>-6.4265314441150245E-2</v>
      </c>
      <c r="AU253" s="7">
        <f t="shared" si="288"/>
        <v>-1.4932757777328054E-2</v>
      </c>
      <c r="AV253" s="7">
        <f t="shared" si="288"/>
        <v>-1.2303312657393817E-2</v>
      </c>
      <c r="AW253" s="7">
        <f t="shared" si="288"/>
        <v>3.4697630960923709E-2</v>
      </c>
      <c r="AX253" s="7">
        <f t="shared" si="288"/>
        <v>8.0513036446776542E-3</v>
      </c>
      <c r="AY253" s="7">
        <f t="shared" si="288"/>
        <v>-9.1446487090727224E-3</v>
      </c>
      <c r="AZ253" s="7">
        <f t="shared" si="288"/>
        <v>-6.674382931796119E-3</v>
      </c>
      <c r="BA253" s="7">
        <f t="shared" si="288"/>
        <v>2.8166125464138991E-2</v>
      </c>
      <c r="BB253" s="7">
        <f t="shared" si="288"/>
        <v>2.4501596470769993E-2</v>
      </c>
      <c r="BC253" s="7">
        <f t="shared" si="288"/>
        <v>2.0128261102730471E-2</v>
      </c>
      <c r="BD253" s="7">
        <f t="shared" si="288"/>
        <v>1.3495725676021975E-2</v>
      </c>
      <c r="BE253" s="7">
        <f t="shared" si="288"/>
        <v>1.8101229740573821E-2</v>
      </c>
      <c r="BF253" s="7" t="e">
        <f t="shared" si="288"/>
        <v>#DIV/0!</v>
      </c>
      <c r="BG253" s="7">
        <f t="shared" si="288"/>
        <v>2.6398867698667061E-2</v>
      </c>
      <c r="BH253" s="7">
        <f t="shared" si="288"/>
        <v>2.8941831463858758E-2</v>
      </c>
    </row>
    <row r="254" spans="1:60" s="7" customFormat="1" hidden="1" x14ac:dyDescent="0.2">
      <c r="A254" s="138">
        <f t="shared" si="254"/>
        <v>39994</v>
      </c>
      <c r="B254" s="16">
        <f t="shared" ref="B254:AG254" si="289">B52/B48-1</f>
        <v>1.1054033533635987E-2</v>
      </c>
      <c r="C254" s="16">
        <f t="shared" si="289"/>
        <v>9.2346087114594244E-3</v>
      </c>
      <c r="D254" s="7">
        <f t="shared" si="289"/>
        <v>2.5312519235420883E-3</v>
      </c>
      <c r="E254" s="7">
        <f t="shared" si="289"/>
        <v>1.0355209696497836E-2</v>
      </c>
      <c r="F254" s="7">
        <f t="shared" si="289"/>
        <v>1.4816660752052568E-2</v>
      </c>
      <c r="G254" s="7">
        <f t="shared" si="289"/>
        <v>1.2809666214484761E-2</v>
      </c>
      <c r="H254" s="7">
        <f t="shared" si="289"/>
        <v>5.8191324855481064E-3</v>
      </c>
      <c r="I254" s="20">
        <f t="shared" si="289"/>
        <v>1.2085486159993719E-2</v>
      </c>
      <c r="J254" s="7">
        <f t="shared" si="289"/>
        <v>1.2175455786709977E-2</v>
      </c>
      <c r="K254" s="7">
        <f t="shared" si="289"/>
        <v>1.3769494725354381E-2</v>
      </c>
      <c r="L254" s="7">
        <f t="shared" si="289"/>
        <v>8.2948468587351609E-2</v>
      </c>
      <c r="M254" s="7">
        <f t="shared" si="289"/>
        <v>9.6795150283199849E-3</v>
      </c>
      <c r="N254" s="7">
        <f t="shared" si="289"/>
        <v>1.7451170886170209E-2</v>
      </c>
      <c r="O254" s="7">
        <f t="shared" si="289"/>
        <v>6.1545297610106076E-3</v>
      </c>
      <c r="P254" s="7">
        <f t="shared" si="289"/>
        <v>4.7123746083213014E-3</v>
      </c>
      <c r="Q254" s="7">
        <f t="shared" si="289"/>
        <v>6.2491023719473571E-2</v>
      </c>
      <c r="R254" s="7">
        <f t="shared" si="289"/>
        <v>3.1350984982452257E-3</v>
      </c>
      <c r="S254" s="7">
        <f t="shared" si="289"/>
        <v>2.2699583128609646E-2</v>
      </c>
      <c r="T254" s="7">
        <f t="shared" si="289"/>
        <v>-1.3402717220111993E-2</v>
      </c>
      <c r="U254" s="7">
        <f t="shared" si="289"/>
        <v>-3.1436745134639454E-2</v>
      </c>
      <c r="V254" s="7">
        <f t="shared" si="289"/>
        <v>-4.3115398382644887E-3</v>
      </c>
      <c r="W254" s="7">
        <f t="shared" si="289"/>
        <v>9.4677607099860062E-3</v>
      </c>
      <c r="X254" s="7">
        <f t="shared" si="289"/>
        <v>-1.3994850433421302E-2</v>
      </c>
      <c r="Y254" s="7">
        <f t="shared" si="289"/>
        <v>-4.6518987100481191E-3</v>
      </c>
      <c r="Z254" s="7">
        <f t="shared" si="289"/>
        <v>-4.573679257976615E-2</v>
      </c>
      <c r="AA254" s="7">
        <f t="shared" si="289"/>
        <v>4.9810903715346244E-2</v>
      </c>
      <c r="AB254" s="7">
        <f t="shared" si="289"/>
        <v>1.1726066014555725E-2</v>
      </c>
      <c r="AC254" s="7">
        <f t="shared" si="289"/>
        <v>2.5939589701815757E-2</v>
      </c>
      <c r="AD254" s="7">
        <f t="shared" si="289"/>
        <v>3.0449858523560858E-2</v>
      </c>
      <c r="AE254" s="7">
        <f t="shared" si="289"/>
        <v>1.0355209696497836E-2</v>
      </c>
      <c r="AF254" s="7">
        <f t="shared" si="289"/>
        <v>2.2921861810500932E-3</v>
      </c>
      <c r="AG254" s="7">
        <f t="shared" si="289"/>
        <v>1.712411406523251E-2</v>
      </c>
      <c r="AH254" s="7">
        <f t="shared" ref="AH254:BH254" si="290">AH52/AH48-1</f>
        <v>1.1522612106272367E-2</v>
      </c>
      <c r="AI254" s="7">
        <f t="shared" si="290"/>
        <v>1.3881953313069628E-2</v>
      </c>
      <c r="AJ254" s="7">
        <f t="shared" si="290"/>
        <v>4.04137500259516E-3</v>
      </c>
      <c r="AK254" s="7">
        <f t="shared" si="290"/>
        <v>5.1178023546278872E-3</v>
      </c>
      <c r="AL254" s="7">
        <f t="shared" si="290"/>
        <v>2.9485039904936894E-2</v>
      </c>
      <c r="AM254" s="7">
        <f t="shared" si="290"/>
        <v>1.454156643874005E-2</v>
      </c>
      <c r="AN254" s="7">
        <f t="shared" si="290"/>
        <v>1.6719435625518031E-2</v>
      </c>
      <c r="AO254" s="7">
        <f t="shared" si="290"/>
        <v>1.1081912779461467E-2</v>
      </c>
      <c r="AP254" s="7">
        <f t="shared" si="290"/>
        <v>2.1555644038434574E-2</v>
      </c>
      <c r="AQ254" s="7">
        <f t="shared" si="290"/>
        <v>1.1302934581627344E-3</v>
      </c>
      <c r="AR254" s="7">
        <f t="shared" si="290"/>
        <v>1.1166566112945642E-2</v>
      </c>
      <c r="AS254" s="7">
        <f t="shared" si="290"/>
        <v>2.0401092676014532E-3</v>
      </c>
      <c r="AT254" s="7">
        <f t="shared" si="290"/>
        <v>2.3306419416531776E-2</v>
      </c>
      <c r="AU254" s="7">
        <f t="shared" si="290"/>
        <v>1.8487880066466733E-3</v>
      </c>
      <c r="AV254" s="7">
        <f t="shared" si="290"/>
        <v>9.1404393573335518E-4</v>
      </c>
      <c r="AW254" s="7">
        <f t="shared" si="290"/>
        <v>2.9158745832895683E-2</v>
      </c>
      <c r="AX254" s="7">
        <f t="shared" si="290"/>
        <v>1.3420181853001534E-2</v>
      </c>
      <c r="AY254" s="7">
        <f t="shared" si="290"/>
        <v>2.5693432964390972E-4</v>
      </c>
      <c r="AZ254" s="7">
        <f t="shared" si="290"/>
        <v>-5.5599056776395317E-3</v>
      </c>
      <c r="BA254" s="7">
        <f t="shared" si="290"/>
        <v>2.5030434209801111E-2</v>
      </c>
      <c r="BB254" s="7">
        <f t="shared" si="290"/>
        <v>2.4968858616894574E-2</v>
      </c>
      <c r="BC254" s="7">
        <f t="shared" si="290"/>
        <v>2.1021703105338574E-2</v>
      </c>
      <c r="BD254" s="7">
        <f t="shared" si="290"/>
        <v>1.4881005231996092E-2</v>
      </c>
      <c r="BE254" s="7">
        <f t="shared" si="290"/>
        <v>4.2514287720252231E-3</v>
      </c>
      <c r="BF254" s="7" t="e">
        <f t="shared" si="290"/>
        <v>#DIV/0!</v>
      </c>
      <c r="BG254" s="7">
        <f t="shared" si="290"/>
        <v>2.1909611323203793E-2</v>
      </c>
      <c r="BH254" s="7">
        <f t="shared" si="290"/>
        <v>1.8866049759402426E-2</v>
      </c>
    </row>
    <row r="255" spans="1:60" s="7" customFormat="1" hidden="1" x14ac:dyDescent="0.2">
      <c r="A255" s="138">
        <f t="shared" si="254"/>
        <v>40086</v>
      </c>
      <c r="B255" s="16">
        <f t="shared" ref="B255:AG255" si="291">B53/B49-1</f>
        <v>8.5924005571353934E-3</v>
      </c>
      <c r="C255" s="16">
        <f t="shared" si="291"/>
        <v>7.8687075722927435E-3</v>
      </c>
      <c r="D255" s="7">
        <f t="shared" si="291"/>
        <v>7.9249014584426014E-3</v>
      </c>
      <c r="E255" s="7">
        <f t="shared" si="291"/>
        <v>1.3373010977542066E-3</v>
      </c>
      <c r="F255" s="7">
        <f t="shared" si="291"/>
        <v>1.0542036568180535E-2</v>
      </c>
      <c r="G255" s="7">
        <f t="shared" si="291"/>
        <v>9.8001090165094062E-3</v>
      </c>
      <c r="H255" s="7">
        <f t="shared" si="291"/>
        <v>3.9913634053063696E-3</v>
      </c>
      <c r="I255" s="20">
        <f t="shared" si="291"/>
        <v>9.6052057417526093E-3</v>
      </c>
      <c r="J255" s="7">
        <f t="shared" si="291"/>
        <v>9.5072368488176018E-3</v>
      </c>
      <c r="K255" s="7">
        <f t="shared" si="291"/>
        <v>1.0812635033984774E-2</v>
      </c>
      <c r="L255" s="7">
        <f t="shared" si="291"/>
        <v>5.0262873443321476E-2</v>
      </c>
      <c r="M255" s="7">
        <f t="shared" si="291"/>
        <v>3.5687968136435266E-3</v>
      </c>
      <c r="N255" s="7">
        <f t="shared" si="291"/>
        <v>1.9331766164002007E-2</v>
      </c>
      <c r="O255" s="7">
        <f t="shared" si="291"/>
        <v>1.1693476358632271E-2</v>
      </c>
      <c r="P255" s="7">
        <f t="shared" si="291"/>
        <v>4.2725717911928918E-3</v>
      </c>
      <c r="Q255" s="7">
        <f t="shared" si="291"/>
        <v>4.2353779059009167E-2</v>
      </c>
      <c r="R255" s="7">
        <f t="shared" si="291"/>
        <v>1.8357773723706394E-2</v>
      </c>
      <c r="S255" s="7">
        <f t="shared" si="291"/>
        <v>3.0890539880657153E-2</v>
      </c>
      <c r="T255" s="7">
        <f t="shared" si="291"/>
        <v>5.9434865252727676E-5</v>
      </c>
      <c r="U255" s="7">
        <f t="shared" si="291"/>
        <v>-1.845496310295891E-2</v>
      </c>
      <c r="V255" s="7">
        <f t="shared" si="291"/>
        <v>1.2937696026371626E-2</v>
      </c>
      <c r="W255" s="7">
        <f t="shared" si="291"/>
        <v>1.2442467503168686E-2</v>
      </c>
      <c r="X255" s="7">
        <f t="shared" si="291"/>
        <v>-2.9073822274452432E-3</v>
      </c>
      <c r="Y255" s="7">
        <f t="shared" si="291"/>
        <v>4.3557819308337464E-4</v>
      </c>
      <c r="Z255" s="7">
        <f t="shared" si="291"/>
        <v>-2.8145386906313186E-2</v>
      </c>
      <c r="AA255" s="7">
        <f t="shared" si="291"/>
        <v>3.7414768250490615E-2</v>
      </c>
      <c r="AB255" s="7">
        <f t="shared" si="291"/>
        <v>1.1558552380243725E-2</v>
      </c>
      <c r="AC255" s="7">
        <f t="shared" si="291"/>
        <v>2.6460759000832779E-2</v>
      </c>
      <c r="AD255" s="7">
        <f t="shared" si="291"/>
        <v>1.7377812338143839E-2</v>
      </c>
      <c r="AE255" s="7">
        <f t="shared" si="291"/>
        <v>1.3373010977542066E-3</v>
      </c>
      <c r="AF255" s="7">
        <f t="shared" si="291"/>
        <v>7.0566955206814441E-3</v>
      </c>
      <c r="AG255" s="7">
        <f t="shared" si="291"/>
        <v>-6.9203437024210057E-3</v>
      </c>
      <c r="AH255" s="7">
        <f t="shared" ref="AH255:BH255" si="292">AH53/AH49-1</f>
        <v>2.5018037280402083E-3</v>
      </c>
      <c r="AI255" s="7">
        <f t="shared" si="292"/>
        <v>8.9410380958088176E-3</v>
      </c>
      <c r="AJ255" s="7">
        <f t="shared" si="292"/>
        <v>1.2458290198995359E-2</v>
      </c>
      <c r="AK255" s="7">
        <f t="shared" si="292"/>
        <v>4.3015263010628413E-3</v>
      </c>
      <c r="AL255" s="7">
        <f t="shared" si="292"/>
        <v>1.6283558423355604E-2</v>
      </c>
      <c r="AM255" s="7">
        <f t="shared" si="292"/>
        <v>1.280444552841753E-2</v>
      </c>
      <c r="AN255" s="7">
        <f t="shared" si="292"/>
        <v>1.9817278323232435E-2</v>
      </c>
      <c r="AO255" s="7">
        <f t="shared" si="292"/>
        <v>2.3799187205515437E-2</v>
      </c>
      <c r="AP255" s="7">
        <f t="shared" si="292"/>
        <v>2.0635551666825069E-2</v>
      </c>
      <c r="AQ255" s="7">
        <f t="shared" si="292"/>
        <v>-5.1499376822249365E-3</v>
      </c>
      <c r="AR255" s="7">
        <f t="shared" si="292"/>
        <v>2.1954147581508821E-2</v>
      </c>
      <c r="AS255" s="7">
        <f t="shared" si="292"/>
        <v>1.6419115016078845E-2</v>
      </c>
      <c r="AT255" s="7">
        <f t="shared" si="292"/>
        <v>1.0120107165707992E-2</v>
      </c>
      <c r="AU255" s="7">
        <f t="shared" si="292"/>
        <v>1.1934685627431163E-2</v>
      </c>
      <c r="AV255" s="7">
        <f t="shared" si="292"/>
        <v>1.84194186234099E-3</v>
      </c>
      <c r="AW255" s="7">
        <f t="shared" si="292"/>
        <v>1.9884282881352799E-2</v>
      </c>
      <c r="AX255" s="7">
        <f t="shared" si="292"/>
        <v>1.1410550609725068E-3</v>
      </c>
      <c r="AY255" s="7">
        <f t="shared" si="292"/>
        <v>-3.7947548115911944E-3</v>
      </c>
      <c r="AZ255" s="7">
        <f t="shared" si="292"/>
        <v>2.2918769994770827E-2</v>
      </c>
      <c r="BA255" s="7">
        <f t="shared" si="292"/>
        <v>1.6362860730604112E-2</v>
      </c>
      <c r="BB255" s="7">
        <f t="shared" si="292"/>
        <v>2.1727072360091304E-2</v>
      </c>
      <c r="BC255" s="7">
        <f t="shared" si="292"/>
        <v>8.987712380492896E-3</v>
      </c>
      <c r="BD255" s="7">
        <f t="shared" si="292"/>
        <v>8.7869285827051336E-3</v>
      </c>
      <c r="BE255" s="7">
        <f t="shared" si="292"/>
        <v>1.2402464077968078E-2</v>
      </c>
      <c r="BF255" s="7" t="e">
        <f t="shared" si="292"/>
        <v>#DIV/0!</v>
      </c>
      <c r="BG255" s="7">
        <f t="shared" si="292"/>
        <v>1.446446464453377E-2</v>
      </c>
      <c r="BH255" s="7">
        <f t="shared" si="292"/>
        <v>6.6316459227724334E-3</v>
      </c>
    </row>
    <row r="256" spans="1:60" s="7" customFormat="1" ht="12" hidden="1" thickBot="1" x14ac:dyDescent="0.25">
      <c r="A256" s="139">
        <f t="shared" si="254"/>
        <v>40177</v>
      </c>
      <c r="B256" s="14">
        <f t="shared" ref="B256:AG256" si="293">B54/B50-1</f>
        <v>1.2537843562310913E-2</v>
      </c>
      <c r="C256" s="14">
        <f t="shared" si="293"/>
        <v>1.1867372532413878E-2</v>
      </c>
      <c r="D256" s="22">
        <f t="shared" si="293"/>
        <v>1.2835258891997547E-2</v>
      </c>
      <c r="E256" s="22">
        <f t="shared" si="293"/>
        <v>2.0148392359803591E-2</v>
      </c>
      <c r="F256" s="22">
        <f t="shared" si="293"/>
        <v>1.3117515663727097E-2</v>
      </c>
      <c r="G256" s="22">
        <f t="shared" si="293"/>
        <v>1.2237531865963769E-2</v>
      </c>
      <c r="H256" s="22">
        <f t="shared" si="293"/>
        <v>9.2096621084509778E-3</v>
      </c>
      <c r="I256" s="23">
        <f t="shared" si="293"/>
        <v>1.3736512399198375E-2</v>
      </c>
      <c r="J256" s="22">
        <f t="shared" si="293"/>
        <v>1.2252567364420264E-2</v>
      </c>
      <c r="K256" s="22">
        <f t="shared" si="293"/>
        <v>1.3320084234765606E-2</v>
      </c>
      <c r="L256" s="22">
        <f t="shared" si="293"/>
        <v>7.4792750228838134E-2</v>
      </c>
      <c r="M256" s="22">
        <f t="shared" si="293"/>
        <v>8.5328621471603139E-3</v>
      </c>
      <c r="N256" s="22">
        <f t="shared" si="293"/>
        <v>2.227366847231016E-2</v>
      </c>
      <c r="O256" s="22">
        <f t="shared" si="293"/>
        <v>2.3509275433133636E-2</v>
      </c>
      <c r="P256" s="22">
        <f t="shared" si="293"/>
        <v>1.4400559310183247E-2</v>
      </c>
      <c r="Q256" s="22">
        <f t="shared" si="293"/>
        <v>3.9648625453816866E-2</v>
      </c>
      <c r="R256" s="22">
        <f t="shared" si="293"/>
        <v>1.3661600359482495E-2</v>
      </c>
      <c r="S256" s="22">
        <f t="shared" si="293"/>
        <v>3.2658823708431761E-2</v>
      </c>
      <c r="T256" s="22">
        <f t="shared" si="293"/>
        <v>1.3414271761425844E-2</v>
      </c>
      <c r="U256" s="22">
        <f t="shared" si="293"/>
        <v>-2.9790603897750234E-4</v>
      </c>
      <c r="V256" s="22">
        <f t="shared" si="293"/>
        <v>1.3197605147336811E-2</v>
      </c>
      <c r="W256" s="22">
        <f t="shared" si="293"/>
        <v>1.9356176346589482E-2</v>
      </c>
      <c r="X256" s="22">
        <f t="shared" si="293"/>
        <v>-1.0121277522395777E-2</v>
      </c>
      <c r="Y256" s="22">
        <f t="shared" si="293"/>
        <v>-1.6668906369071701E-3</v>
      </c>
      <c r="Z256" s="22">
        <f t="shared" si="293"/>
        <v>-2.4444981329149518E-2</v>
      </c>
      <c r="AA256" s="22">
        <f t="shared" si="293"/>
        <v>1.9670121302195254E-2</v>
      </c>
      <c r="AB256" s="22">
        <f t="shared" si="293"/>
        <v>1.8412550729653088E-2</v>
      </c>
      <c r="AC256" s="22">
        <f t="shared" si="293"/>
        <v>1.2924845430462462E-2</v>
      </c>
      <c r="AD256" s="22">
        <f t="shared" si="293"/>
        <v>2.2085946419605484E-2</v>
      </c>
      <c r="AE256" s="22">
        <f t="shared" si="293"/>
        <v>2.0148392359803591E-2</v>
      </c>
      <c r="AF256" s="22">
        <f t="shared" si="293"/>
        <v>1.8756972416125395E-2</v>
      </c>
      <c r="AG256" s="22">
        <f t="shared" si="293"/>
        <v>-3.2773799428076344E-4</v>
      </c>
      <c r="AH256" s="22">
        <f t="shared" ref="AH256:BH256" si="294">AH54/AH50-1</f>
        <v>2.4904238164977111E-2</v>
      </c>
      <c r="AI256" s="22">
        <f t="shared" si="294"/>
        <v>1.3043411391917337E-2</v>
      </c>
      <c r="AJ256" s="22">
        <f t="shared" si="294"/>
        <v>2.064032707074448E-2</v>
      </c>
      <c r="AK256" s="22">
        <f t="shared" si="294"/>
        <v>9.7181958260186274E-3</v>
      </c>
      <c r="AL256" s="22">
        <f t="shared" si="294"/>
        <v>1.9518931737089185E-2</v>
      </c>
      <c r="AM256" s="22">
        <f t="shared" si="294"/>
        <v>1.055271783212941E-2</v>
      </c>
      <c r="AN256" s="22">
        <f t="shared" si="294"/>
        <v>2.3322787932817501E-2</v>
      </c>
      <c r="AO256" s="22">
        <f t="shared" si="294"/>
        <v>1.2801200012652947E-2</v>
      </c>
      <c r="AP256" s="22">
        <f t="shared" si="294"/>
        <v>2.9319553710968949E-2</v>
      </c>
      <c r="AQ256" s="22">
        <f t="shared" si="294"/>
        <v>4.5528767903024736E-3</v>
      </c>
      <c r="AR256" s="22">
        <f t="shared" si="294"/>
        <v>1.7441853979996313E-2</v>
      </c>
      <c r="AS256" s="22">
        <f t="shared" si="294"/>
        <v>1.017904616031573E-2</v>
      </c>
      <c r="AT256" s="22">
        <f t="shared" si="294"/>
        <v>1.5604817972263207E-2</v>
      </c>
      <c r="AU256" s="22">
        <f t="shared" si="294"/>
        <v>3.7731030926044795E-2</v>
      </c>
      <c r="AV256" s="22">
        <f t="shared" si="294"/>
        <v>6.3946613294008081E-3</v>
      </c>
      <c r="AW256" s="22">
        <f t="shared" si="294"/>
        <v>7.159707290492312E-3</v>
      </c>
      <c r="AX256" s="22">
        <f t="shared" si="294"/>
        <v>2.4121847545059971E-3</v>
      </c>
      <c r="AY256" s="22">
        <f t="shared" si="294"/>
        <v>1.234500354958401E-2</v>
      </c>
      <c r="AZ256" s="22">
        <f t="shared" si="294"/>
        <v>1.1352652011032971E-2</v>
      </c>
      <c r="BA256" s="22">
        <f t="shared" si="294"/>
        <v>1.5790606221592007E-2</v>
      </c>
      <c r="BB256" s="22">
        <f t="shared" si="294"/>
        <v>2.029887622253157E-2</v>
      </c>
      <c r="BC256" s="22">
        <f t="shared" si="294"/>
        <v>2.6353098913058259E-2</v>
      </c>
      <c r="BD256" s="22">
        <f t="shared" si="294"/>
        <v>2.1546386884609747E-2</v>
      </c>
      <c r="BE256" s="22">
        <f t="shared" si="294"/>
        <v>1.1874461983238271E-2</v>
      </c>
      <c r="BF256" s="22" t="e">
        <f t="shared" si="294"/>
        <v>#DIV/0!</v>
      </c>
      <c r="BG256" s="22">
        <f t="shared" si="294"/>
        <v>2.6505477231669294E-2</v>
      </c>
      <c r="BH256" s="22">
        <f t="shared" si="294"/>
        <v>3.0393380047987417E-2</v>
      </c>
    </row>
    <row r="257" spans="1:60" s="7" customFormat="1" hidden="1" x14ac:dyDescent="0.2">
      <c r="A257" s="140">
        <f t="shared" si="254"/>
        <v>40267</v>
      </c>
      <c r="B257" s="16">
        <f t="shared" ref="B257:AG257" si="295">B55/B51-1</f>
        <v>2.2601458618687342E-2</v>
      </c>
      <c r="C257" s="16">
        <f t="shared" si="295"/>
        <v>2.2736784336175431E-2</v>
      </c>
      <c r="D257" s="7">
        <f t="shared" si="295"/>
        <v>3.2441991967740558E-2</v>
      </c>
      <c r="E257" s="7">
        <f t="shared" si="295"/>
        <v>2.6141853121190106E-2</v>
      </c>
      <c r="F257" s="7">
        <f t="shared" si="295"/>
        <v>2.0543004917670693E-2</v>
      </c>
      <c r="G257" s="7">
        <f t="shared" si="295"/>
        <v>2.0496590240662638E-2</v>
      </c>
      <c r="H257" s="7">
        <f t="shared" si="295"/>
        <v>4.041984622211281E-2</v>
      </c>
      <c r="I257" s="20">
        <f t="shared" si="295"/>
        <v>2.4176765629669639E-2</v>
      </c>
      <c r="J257" s="7">
        <f t="shared" si="295"/>
        <v>1.878360432468118E-2</v>
      </c>
      <c r="K257" s="7">
        <f t="shared" si="295"/>
        <v>2.2062185800912903E-2</v>
      </c>
      <c r="L257" s="7">
        <f t="shared" si="295"/>
        <v>-1.5378307064661811E-4</v>
      </c>
      <c r="M257" s="7">
        <f t="shared" si="295"/>
        <v>3.8525046962739617E-2</v>
      </c>
      <c r="N257" s="7">
        <f t="shared" si="295"/>
        <v>2.3487190375852451E-2</v>
      </c>
      <c r="O257" s="7">
        <f t="shared" si="295"/>
        <v>3.5799648460349998E-2</v>
      </c>
      <c r="P257" s="7">
        <f t="shared" si="295"/>
        <v>2.5092541236155341E-2</v>
      </c>
      <c r="Q257" s="7">
        <f t="shared" si="295"/>
        <v>-1.6924072985360694E-2</v>
      </c>
      <c r="R257" s="7">
        <f t="shared" si="295"/>
        <v>4.9186691615240807E-2</v>
      </c>
      <c r="S257" s="7">
        <f t="shared" si="295"/>
        <v>3.2963565561445085E-2</v>
      </c>
      <c r="T257" s="7">
        <f t="shared" si="295"/>
        <v>3.5006336076240041E-2</v>
      </c>
      <c r="U257" s="7">
        <f t="shared" si="295"/>
        <v>3.9985369803648307E-2</v>
      </c>
      <c r="V257" s="7">
        <f t="shared" si="295"/>
        <v>3.6694793472429987E-2</v>
      </c>
      <c r="W257" s="7">
        <f t="shared" si="295"/>
        <v>4.7224470508988592E-2</v>
      </c>
      <c r="X257" s="7">
        <f t="shared" si="295"/>
        <v>1.5092353381038981E-2</v>
      </c>
      <c r="Y257" s="7">
        <f t="shared" si="295"/>
        <v>4.0973929202589909E-2</v>
      </c>
      <c r="Z257" s="7">
        <f t="shared" si="295"/>
        <v>4.9394154652462996E-2</v>
      </c>
      <c r="AA257" s="7">
        <f t="shared" si="295"/>
        <v>1.6382022680953456E-2</v>
      </c>
      <c r="AB257" s="7">
        <f t="shared" si="295"/>
        <v>2.9085442879687395E-2</v>
      </c>
      <c r="AC257" s="7">
        <f t="shared" si="295"/>
        <v>1.5029681817794183E-2</v>
      </c>
      <c r="AD257" s="7">
        <f t="shared" si="295"/>
        <v>2.5250068707337592E-2</v>
      </c>
      <c r="AE257" s="7">
        <f t="shared" si="295"/>
        <v>2.6141853121190106E-2</v>
      </c>
      <c r="AF257" s="7">
        <f t="shared" si="295"/>
        <v>3.2958577320528759E-2</v>
      </c>
      <c r="AG257" s="7">
        <f t="shared" si="295"/>
        <v>2.9544385430648745E-3</v>
      </c>
      <c r="AH257" s="7">
        <f t="shared" ref="AH257:BH257" si="296">AH55/AH51-1</f>
        <v>2.9509470469446075E-2</v>
      </c>
      <c r="AI257" s="7">
        <f t="shared" si="296"/>
        <v>2.0753154391660589E-2</v>
      </c>
      <c r="AJ257" s="7">
        <f t="shared" si="296"/>
        <v>2.7714583117091518E-2</v>
      </c>
      <c r="AK257" s="7">
        <f t="shared" si="296"/>
        <v>2.1901099192498608E-2</v>
      </c>
      <c r="AL257" s="7">
        <f t="shared" si="296"/>
        <v>2.5276238465034684E-2</v>
      </c>
      <c r="AM257" s="7">
        <f t="shared" si="296"/>
        <v>1.2778016687380989E-2</v>
      </c>
      <c r="AN257" s="7">
        <f t="shared" si="296"/>
        <v>2.960261203973702E-2</v>
      </c>
      <c r="AO257" s="7">
        <f t="shared" si="296"/>
        <v>2.3685062477914354E-2</v>
      </c>
      <c r="AP257" s="7">
        <f t="shared" si="296"/>
        <v>3.3694086442667581E-2</v>
      </c>
      <c r="AQ257" s="7">
        <f t="shared" si="296"/>
        <v>1.5966321704828035E-2</v>
      </c>
      <c r="AR257" s="7">
        <f t="shared" si="296"/>
        <v>4.496069235010558E-2</v>
      </c>
      <c r="AS257" s="7">
        <f t="shared" si="296"/>
        <v>1.141851794559523E-2</v>
      </c>
      <c r="AT257" s="7">
        <f t="shared" si="296"/>
        <v>3.9742341125933001E-2</v>
      </c>
      <c r="AU257" s="7">
        <f t="shared" si="296"/>
        <v>4.3554642075284589E-2</v>
      </c>
      <c r="AV257" s="7">
        <f t="shared" si="296"/>
        <v>1.6804004802946304E-2</v>
      </c>
      <c r="AW257" s="7">
        <f t="shared" si="296"/>
        <v>1.9958681478364548E-2</v>
      </c>
      <c r="AX257" s="7">
        <f t="shared" si="296"/>
        <v>2.0552366496740193E-2</v>
      </c>
      <c r="AY257" s="7">
        <f t="shared" si="296"/>
        <v>2.9741669372842949E-2</v>
      </c>
      <c r="AZ257" s="7">
        <f t="shared" si="296"/>
        <v>4.2996174450653069E-2</v>
      </c>
      <c r="BA257" s="7">
        <f t="shared" si="296"/>
        <v>1.2720667556791021E-2</v>
      </c>
      <c r="BB257" s="7">
        <f t="shared" si="296"/>
        <v>2.5428944077743543E-2</v>
      </c>
      <c r="BC257" s="7">
        <f t="shared" si="296"/>
        <v>1.7262459961614907E-2</v>
      </c>
      <c r="BD257" s="7">
        <f t="shared" si="296"/>
        <v>2.324027837357856E-2</v>
      </c>
      <c r="BE257" s="7">
        <f t="shared" si="296"/>
        <v>1.8259929127782071E-2</v>
      </c>
      <c r="BF257" s="7" t="e">
        <f t="shared" si="296"/>
        <v>#DIV/0!</v>
      </c>
      <c r="BG257" s="7">
        <f t="shared" si="296"/>
        <v>2.062583486946834E-2</v>
      </c>
      <c r="BH257" s="7">
        <f t="shared" si="296"/>
        <v>1.7334286542505906E-2</v>
      </c>
    </row>
    <row r="258" spans="1:60" s="7" customFormat="1" hidden="1" x14ac:dyDescent="0.2">
      <c r="A258" s="138">
        <f t="shared" si="254"/>
        <v>40359</v>
      </c>
      <c r="B258" s="16">
        <f t="shared" ref="B258:AG258" si="297">B56/B52-1</f>
        <v>2.5748167285152057E-2</v>
      </c>
      <c r="C258" s="16">
        <f t="shared" si="297"/>
        <v>2.6223196725106312E-2</v>
      </c>
      <c r="D258" s="7">
        <f t="shared" si="297"/>
        <v>3.9591040810766476E-2</v>
      </c>
      <c r="E258" s="7">
        <f t="shared" si="297"/>
        <v>2.6475183134231139E-2</v>
      </c>
      <c r="F258" s="7">
        <f t="shared" si="297"/>
        <v>2.3285920405963001E-2</v>
      </c>
      <c r="G258" s="7">
        <f t="shared" si="297"/>
        <v>2.3575997458126885E-2</v>
      </c>
      <c r="H258" s="7">
        <f t="shared" si="297"/>
        <v>4.1907006663779667E-2</v>
      </c>
      <c r="I258" s="20">
        <f t="shared" si="297"/>
        <v>2.7672374845665981E-2</v>
      </c>
      <c r="J258" s="7">
        <f t="shared" si="297"/>
        <v>1.5292703701412336E-2</v>
      </c>
      <c r="K258" s="7">
        <f t="shared" si="297"/>
        <v>2.5842346274746353E-2</v>
      </c>
      <c r="L258" s="7">
        <f t="shared" si="297"/>
        <v>4.3184079372096784E-2</v>
      </c>
      <c r="M258" s="7">
        <f t="shared" si="297"/>
        <v>3.7503165673585803E-2</v>
      </c>
      <c r="N258" s="7">
        <f t="shared" si="297"/>
        <v>1.9409061819551043E-2</v>
      </c>
      <c r="O258" s="7">
        <f t="shared" si="297"/>
        <v>3.4740396368080573E-2</v>
      </c>
      <c r="P258" s="7">
        <f t="shared" si="297"/>
        <v>2.8205713228298901E-2</v>
      </c>
      <c r="Q258" s="7">
        <f t="shared" si="297"/>
        <v>3.6008789656382989E-2</v>
      </c>
      <c r="R258" s="7">
        <f t="shared" si="297"/>
        <v>3.1217576041837392E-2</v>
      </c>
      <c r="S258" s="7">
        <f t="shared" si="297"/>
        <v>1.2924193378920812E-2</v>
      </c>
      <c r="T258" s="7">
        <f t="shared" si="297"/>
        <v>5.2334580102587624E-2</v>
      </c>
      <c r="U258" s="7">
        <f t="shared" si="297"/>
        <v>5.6713682266339438E-2</v>
      </c>
      <c r="V258" s="7">
        <f t="shared" si="297"/>
        <v>4.2827425750703307E-2</v>
      </c>
      <c r="W258" s="7">
        <f t="shared" si="297"/>
        <v>4.5198949134753752E-2</v>
      </c>
      <c r="X258" s="7">
        <f t="shared" si="297"/>
        <v>3.86622803862533E-2</v>
      </c>
      <c r="Y258" s="7">
        <f t="shared" si="297"/>
        <v>5.5263198132942559E-2</v>
      </c>
      <c r="Z258" s="7">
        <f t="shared" si="297"/>
        <v>6.627955969945365E-2</v>
      </c>
      <c r="AA258" s="7">
        <f t="shared" si="297"/>
        <v>2.7737660894044724E-2</v>
      </c>
      <c r="AB258" s="7">
        <f t="shared" si="297"/>
        <v>3.3315600812830803E-2</v>
      </c>
      <c r="AC258" s="7">
        <f t="shared" si="297"/>
        <v>4.4068749446611655E-2</v>
      </c>
      <c r="AD258" s="7">
        <f t="shared" si="297"/>
        <v>4.2909849767120978E-3</v>
      </c>
      <c r="AE258" s="7">
        <f t="shared" si="297"/>
        <v>2.6475183134231139E-2</v>
      </c>
      <c r="AF258" s="7">
        <f t="shared" si="297"/>
        <v>2.959651318345613E-2</v>
      </c>
      <c r="AG258" s="7">
        <f t="shared" si="297"/>
        <v>1.4524669545789903E-2</v>
      </c>
      <c r="AH258" s="7">
        <f t="shared" ref="AH258:BH258" si="298">AH56/AH52-1</f>
        <v>2.8033838951332157E-2</v>
      </c>
      <c r="AI258" s="7">
        <f t="shared" si="298"/>
        <v>1.8984638118830555E-2</v>
      </c>
      <c r="AJ258" s="7">
        <f t="shared" si="298"/>
        <v>3.0398461541365496E-2</v>
      </c>
      <c r="AK258" s="7">
        <f t="shared" si="298"/>
        <v>2.5224057688402635E-2</v>
      </c>
      <c r="AL258" s="7">
        <f t="shared" si="298"/>
        <v>1.6464480901178247E-2</v>
      </c>
      <c r="AM258" s="7">
        <f t="shared" si="298"/>
        <v>2.1502924695626424E-2</v>
      </c>
      <c r="AN258" s="7">
        <f t="shared" si="298"/>
        <v>3.413455593242265E-2</v>
      </c>
      <c r="AO258" s="7">
        <f t="shared" si="298"/>
        <v>3.5273835312226831E-2</v>
      </c>
      <c r="AP258" s="7">
        <f t="shared" si="298"/>
        <v>3.5047032355039143E-2</v>
      </c>
      <c r="AQ258" s="7">
        <f t="shared" si="298"/>
        <v>3.0752527472811986E-2</v>
      </c>
      <c r="AR258" s="7">
        <f t="shared" si="298"/>
        <v>3.7529415027101498E-2</v>
      </c>
      <c r="AS258" s="7">
        <f t="shared" si="298"/>
        <v>5.0321893505981263E-2</v>
      </c>
      <c r="AT258" s="7">
        <f t="shared" si="298"/>
        <v>4.1926690926326948E-2</v>
      </c>
      <c r="AU258" s="7">
        <f t="shared" si="298"/>
        <v>4.5667755396945342E-2</v>
      </c>
      <c r="AV258" s="7">
        <f t="shared" si="298"/>
        <v>2.0746079944405915E-2</v>
      </c>
      <c r="AW258" s="7">
        <f t="shared" si="298"/>
        <v>2.4846016243856628E-2</v>
      </c>
      <c r="AX258" s="7">
        <f t="shared" si="298"/>
        <v>2.0424485700542672E-2</v>
      </c>
      <c r="AY258" s="7">
        <f t="shared" si="298"/>
        <v>4.1532551046319366E-2</v>
      </c>
      <c r="AZ258" s="7">
        <f t="shared" si="298"/>
        <v>1.5777824642430494E-2</v>
      </c>
      <c r="BA258" s="7">
        <f t="shared" si="298"/>
        <v>1.0343742193762662E-2</v>
      </c>
      <c r="BB258" s="7">
        <f t="shared" si="298"/>
        <v>2.1075346566194808E-2</v>
      </c>
      <c r="BC258" s="7">
        <f t="shared" si="298"/>
        <v>1.9266377975092785E-2</v>
      </c>
      <c r="BD258" s="7">
        <f t="shared" si="298"/>
        <v>2.5194137381622905E-2</v>
      </c>
      <c r="BE258" s="7">
        <f t="shared" si="298"/>
        <v>1.5614348634503505E-2</v>
      </c>
      <c r="BF258" s="7" t="e">
        <f t="shared" si="298"/>
        <v>#DIV/0!</v>
      </c>
      <c r="BG258" s="7">
        <f t="shared" si="298"/>
        <v>2.1236055488379035E-2</v>
      </c>
      <c r="BH258" s="7">
        <f t="shared" si="298"/>
        <v>1.8227461809515733E-2</v>
      </c>
    </row>
    <row r="259" spans="1:60" s="7" customFormat="1" hidden="1" x14ac:dyDescent="0.2">
      <c r="A259" s="138">
        <f t="shared" si="254"/>
        <v>40451</v>
      </c>
      <c r="B259" s="16">
        <f t="shared" ref="B259:AG259" si="299">B57/B53-1</f>
        <v>2.0789261573796569E-2</v>
      </c>
      <c r="C259" s="16">
        <f t="shared" si="299"/>
        <v>2.1276871327303493E-2</v>
      </c>
      <c r="D259" s="7">
        <f t="shared" si="299"/>
        <v>2.9802976444669449E-2</v>
      </c>
      <c r="E259" s="7">
        <f t="shared" si="299"/>
        <v>3.5335742303828299E-2</v>
      </c>
      <c r="F259" s="7">
        <f t="shared" si="299"/>
        <v>1.7951147817169444E-2</v>
      </c>
      <c r="G259" s="7">
        <f t="shared" si="299"/>
        <v>1.8319934377628133E-2</v>
      </c>
      <c r="H259" s="7">
        <f t="shared" si="299"/>
        <v>2.4212061004455609E-2</v>
      </c>
      <c r="I259" s="20">
        <f t="shared" si="299"/>
        <v>2.1948785607023735E-2</v>
      </c>
      <c r="J259" s="7">
        <f t="shared" si="299"/>
        <v>1.4583965802004384E-2</v>
      </c>
      <c r="K259" s="7">
        <f t="shared" si="299"/>
        <v>1.9500199998313761E-2</v>
      </c>
      <c r="L259" s="7">
        <f t="shared" si="299"/>
        <v>-5.2427164920084701E-3</v>
      </c>
      <c r="M259" s="7">
        <f t="shared" si="299"/>
        <v>2.6015662931889727E-2</v>
      </c>
      <c r="N259" s="7">
        <f t="shared" si="299"/>
        <v>1.0679813789847836E-2</v>
      </c>
      <c r="O259" s="7">
        <f t="shared" si="299"/>
        <v>3.384556898486335E-2</v>
      </c>
      <c r="P259" s="7">
        <f t="shared" si="299"/>
        <v>1.9150882263945457E-2</v>
      </c>
      <c r="Q259" s="7">
        <f t="shared" si="299"/>
        <v>4.7249555985641623E-2</v>
      </c>
      <c r="R259" s="7">
        <f t="shared" si="299"/>
        <v>2.5213845579260763E-2</v>
      </c>
      <c r="S259" s="7">
        <f t="shared" si="299"/>
        <v>1.8144717046384873E-2</v>
      </c>
      <c r="T259" s="7">
        <f t="shared" si="299"/>
        <v>2.522075617547026E-2</v>
      </c>
      <c r="U259" s="7">
        <f t="shared" si="299"/>
        <v>4.752499081456607E-2</v>
      </c>
      <c r="V259" s="7">
        <f t="shared" si="299"/>
        <v>3.1326136271889737E-2</v>
      </c>
      <c r="W259" s="7">
        <f t="shared" si="299"/>
        <v>3.5204451228619593E-2</v>
      </c>
      <c r="X259" s="7">
        <f t="shared" si="299"/>
        <v>4.2887978456477738E-2</v>
      </c>
      <c r="Y259" s="7">
        <f t="shared" si="299"/>
        <v>4.7850441666730914E-2</v>
      </c>
      <c r="Z259" s="7">
        <f t="shared" si="299"/>
        <v>5.9331627462561043E-2</v>
      </c>
      <c r="AA259" s="7">
        <f t="shared" si="299"/>
        <v>2.3388943613639634E-2</v>
      </c>
      <c r="AB259" s="7">
        <f t="shared" si="299"/>
        <v>2.751570822879712E-2</v>
      </c>
      <c r="AC259" s="7">
        <f t="shared" si="299"/>
        <v>1.6627233954154663E-2</v>
      </c>
      <c r="AD259" s="7">
        <f t="shared" si="299"/>
        <v>1.7627805782152173E-2</v>
      </c>
      <c r="AE259" s="7">
        <f t="shared" si="299"/>
        <v>3.5335742303828299E-2</v>
      </c>
      <c r="AF259" s="7">
        <f t="shared" si="299"/>
        <v>4.1370195223337403E-2</v>
      </c>
      <c r="AG259" s="7">
        <f t="shared" si="299"/>
        <v>2.7821363611213235E-2</v>
      </c>
      <c r="AH259" s="7">
        <f t="shared" ref="AH259:BH259" si="300">AH57/AH53-1</f>
        <v>3.5659571401973622E-2</v>
      </c>
      <c r="AI259" s="7">
        <f t="shared" si="300"/>
        <v>1.7362320013219801E-2</v>
      </c>
      <c r="AJ259" s="7">
        <f t="shared" si="300"/>
        <v>2.0160660048632595E-2</v>
      </c>
      <c r="AK259" s="7">
        <f t="shared" si="300"/>
        <v>2.3747417669487181E-2</v>
      </c>
      <c r="AL259" s="7">
        <f t="shared" si="300"/>
        <v>1.5993182463012179E-2</v>
      </c>
      <c r="AM259" s="7">
        <f t="shared" si="300"/>
        <v>1.2055359979542768E-2</v>
      </c>
      <c r="AN259" s="7">
        <f t="shared" si="300"/>
        <v>3.0122084286505091E-2</v>
      </c>
      <c r="AO259" s="7">
        <f t="shared" si="300"/>
        <v>3.3929382403844244E-2</v>
      </c>
      <c r="AP259" s="7">
        <f t="shared" si="300"/>
        <v>2.989468873481238E-2</v>
      </c>
      <c r="AQ259" s="7">
        <f t="shared" si="300"/>
        <v>2.8309224527955701E-2</v>
      </c>
      <c r="AR259" s="7">
        <f t="shared" si="300"/>
        <v>5.2062370587506068E-2</v>
      </c>
      <c r="AS259" s="7">
        <f t="shared" si="300"/>
        <v>2.3299066905175803E-2</v>
      </c>
      <c r="AT259" s="7">
        <f t="shared" si="300"/>
        <v>2.5066921558115407E-2</v>
      </c>
      <c r="AU259" s="7">
        <f t="shared" si="300"/>
        <v>4.0529237392384898E-2</v>
      </c>
      <c r="AV259" s="7">
        <f t="shared" si="300"/>
        <v>1.6460527801312574E-2</v>
      </c>
      <c r="AW259" s="7">
        <f t="shared" si="300"/>
        <v>2.4004847078497926E-2</v>
      </c>
      <c r="AX259" s="7">
        <f t="shared" si="300"/>
        <v>2.8597458379257645E-2</v>
      </c>
      <c r="AY259" s="7">
        <f t="shared" si="300"/>
        <v>3.1249622448148218E-2</v>
      </c>
      <c r="AZ259" s="7">
        <f t="shared" si="300"/>
        <v>1.2333349506035374E-2</v>
      </c>
      <c r="BA259" s="7">
        <f t="shared" si="300"/>
        <v>1.5941129290843348E-2</v>
      </c>
      <c r="BB259" s="7">
        <f t="shared" si="300"/>
        <v>1.6413355970635424E-2</v>
      </c>
      <c r="BC259" s="7">
        <f t="shared" si="300"/>
        <v>1.844932769307861E-2</v>
      </c>
      <c r="BD259" s="7">
        <f t="shared" si="300"/>
        <v>1.8901291384412877E-2</v>
      </c>
      <c r="BE259" s="7">
        <f t="shared" si="300"/>
        <v>1.0819473324167328E-2</v>
      </c>
      <c r="BF259" s="7" t="e">
        <f t="shared" si="300"/>
        <v>#DIV/0!</v>
      </c>
      <c r="BG259" s="7">
        <f t="shared" si="300"/>
        <v>1.9416022104600028E-2</v>
      </c>
      <c r="BH259" s="7">
        <f t="shared" si="300"/>
        <v>1.962449131910815E-2</v>
      </c>
    </row>
    <row r="260" spans="1:60" s="7" customFormat="1" ht="12" hidden="1" thickBot="1" x14ac:dyDescent="0.25">
      <c r="A260" s="139">
        <f t="shared" si="254"/>
        <v>40542</v>
      </c>
      <c r="B260" s="14">
        <f t="shared" ref="B260:AG260" si="301">B58/B54-1</f>
        <v>1.8233399122336902E-2</v>
      </c>
      <c r="C260" s="14">
        <f t="shared" si="301"/>
        <v>1.9025948630932987E-2</v>
      </c>
      <c r="D260" s="22">
        <f t="shared" si="301"/>
        <v>3.2804678591743741E-2</v>
      </c>
      <c r="E260" s="22">
        <f t="shared" si="301"/>
        <v>2.1879833365842982E-2</v>
      </c>
      <c r="F260" s="22">
        <f t="shared" si="301"/>
        <v>1.498546807478629E-2</v>
      </c>
      <c r="G260" s="22">
        <f t="shared" si="301"/>
        <v>1.5675074634118547E-2</v>
      </c>
      <c r="H260" s="22">
        <f t="shared" si="301"/>
        <v>3.2755229893529858E-2</v>
      </c>
      <c r="I260" s="23">
        <f t="shared" si="301"/>
        <v>2.056343154411544E-2</v>
      </c>
      <c r="J260" s="22">
        <f t="shared" si="301"/>
        <v>-3.6129587079114511E-4</v>
      </c>
      <c r="K260" s="22">
        <f t="shared" si="301"/>
        <v>1.8715931293455057E-2</v>
      </c>
      <c r="L260" s="22">
        <f t="shared" si="301"/>
        <v>-2.4170125479076821E-2</v>
      </c>
      <c r="M260" s="22">
        <f t="shared" si="301"/>
        <v>3.3005867731263683E-2</v>
      </c>
      <c r="N260" s="22">
        <f t="shared" si="301"/>
        <v>1.4545213126111234E-2</v>
      </c>
      <c r="O260" s="22">
        <f t="shared" si="301"/>
        <v>3.2588004434727758E-2</v>
      </c>
      <c r="P260" s="22">
        <f t="shared" si="301"/>
        <v>2.0690041738038234E-2</v>
      </c>
      <c r="Q260" s="22">
        <f t="shared" si="301"/>
        <v>4.2277658469930479E-2</v>
      </c>
      <c r="R260" s="22">
        <f t="shared" si="301"/>
        <v>2.0344305935353413E-2</v>
      </c>
      <c r="S260" s="22">
        <f t="shared" si="301"/>
        <v>6.4615730623402978E-3</v>
      </c>
      <c r="T260" s="22">
        <f t="shared" si="301"/>
        <v>2.8134286238988615E-2</v>
      </c>
      <c r="U260" s="22">
        <f t="shared" si="301"/>
        <v>4.5209260156616526E-2</v>
      </c>
      <c r="V260" s="22">
        <f t="shared" si="301"/>
        <v>3.2822802089615966E-2</v>
      </c>
      <c r="W260" s="22">
        <f t="shared" si="301"/>
        <v>4.086429023494631E-2</v>
      </c>
      <c r="X260" s="22">
        <f t="shared" si="301"/>
        <v>4.725637103818503E-2</v>
      </c>
      <c r="Y260" s="22">
        <f t="shared" si="301"/>
        <v>6.1783460098832066E-2</v>
      </c>
      <c r="Z260" s="22">
        <f t="shared" si="301"/>
        <v>6.8122434150630573E-2</v>
      </c>
      <c r="AA260" s="22">
        <f t="shared" si="301"/>
        <v>4.5963574036711918E-2</v>
      </c>
      <c r="AB260" s="22">
        <f t="shared" si="301"/>
        <v>2.5637590208733352E-2</v>
      </c>
      <c r="AC260" s="22">
        <f t="shared" si="301"/>
        <v>2.2787361900221903E-2</v>
      </c>
      <c r="AD260" s="22">
        <f t="shared" si="301"/>
        <v>2.8005510067115713E-2</v>
      </c>
      <c r="AE260" s="22">
        <f t="shared" si="301"/>
        <v>2.1879833365842982E-2</v>
      </c>
      <c r="AF260" s="22">
        <f t="shared" si="301"/>
        <v>2.9423984769691769E-2</v>
      </c>
      <c r="AG260" s="22">
        <f t="shared" si="301"/>
        <v>4.305165053933746E-2</v>
      </c>
      <c r="AH260" s="22">
        <f t="shared" ref="AH260:BH260" si="302">AH58/AH54-1</f>
        <v>1.6481830342945258E-2</v>
      </c>
      <c r="AI260" s="22">
        <f t="shared" si="302"/>
        <v>1.6553005688261679E-2</v>
      </c>
      <c r="AJ260" s="22">
        <f t="shared" si="302"/>
        <v>1.7422971262268883E-2</v>
      </c>
      <c r="AK260" s="22">
        <f t="shared" si="302"/>
        <v>2.1202991972265606E-2</v>
      </c>
      <c r="AL260" s="22">
        <f t="shared" si="302"/>
        <v>1.6336913681899601E-2</v>
      </c>
      <c r="AM260" s="22">
        <f t="shared" si="302"/>
        <v>1.0621458408558437E-2</v>
      </c>
      <c r="AN260" s="22">
        <f t="shared" si="302"/>
        <v>1.5443374768382645E-2</v>
      </c>
      <c r="AO260" s="22">
        <f t="shared" si="302"/>
        <v>2.4879145668965874E-2</v>
      </c>
      <c r="AP260" s="22">
        <f t="shared" si="302"/>
        <v>1.2611571152079559E-2</v>
      </c>
      <c r="AQ260" s="22">
        <f t="shared" si="302"/>
        <v>2.5060219105934589E-2</v>
      </c>
      <c r="AR260" s="22">
        <f t="shared" si="302"/>
        <v>5.5690127360153996E-2</v>
      </c>
      <c r="AS260" s="22">
        <f t="shared" si="302"/>
        <v>2.4339294196929373E-2</v>
      </c>
      <c r="AT260" s="22">
        <f t="shared" si="302"/>
        <v>2.1340453182087105E-2</v>
      </c>
      <c r="AU260" s="22">
        <f t="shared" si="302"/>
        <v>3.0139647663816715E-2</v>
      </c>
      <c r="AV260" s="22">
        <f t="shared" si="302"/>
        <v>1.9807384624682678E-2</v>
      </c>
      <c r="AW260" s="22">
        <f t="shared" si="302"/>
        <v>4.1088300527401866E-2</v>
      </c>
      <c r="AX260" s="22">
        <f t="shared" si="302"/>
        <v>3.1480222779950662E-2</v>
      </c>
      <c r="AY260" s="22">
        <f t="shared" si="302"/>
        <v>3.2331021154558881E-2</v>
      </c>
      <c r="AZ260" s="22">
        <f t="shared" si="302"/>
        <v>2.2866045694687198E-3</v>
      </c>
      <c r="BA260" s="22">
        <f t="shared" si="302"/>
        <v>5.8355666391605165E-3</v>
      </c>
      <c r="BB260" s="22">
        <f t="shared" si="302"/>
        <v>1.0181963375362146E-2</v>
      </c>
      <c r="BC260" s="22">
        <f t="shared" si="302"/>
        <v>-6.0292498603199407E-3</v>
      </c>
      <c r="BD260" s="22">
        <f t="shared" si="302"/>
        <v>2.6747933027602588E-2</v>
      </c>
      <c r="BE260" s="22">
        <f t="shared" si="302"/>
        <v>8.1182087213333975E-3</v>
      </c>
      <c r="BF260" s="22" t="e">
        <f t="shared" si="302"/>
        <v>#DIV/0!</v>
      </c>
      <c r="BG260" s="22">
        <f t="shared" si="302"/>
        <v>-1.2258607104653763E-3</v>
      </c>
      <c r="BH260" s="22">
        <f t="shared" si="302"/>
        <v>-4.3599887963067241E-3</v>
      </c>
    </row>
    <row r="261" spans="1:60" s="36" customFormat="1" hidden="1" x14ac:dyDescent="0.2">
      <c r="A261" s="140">
        <f t="shared" si="254"/>
        <v>40632</v>
      </c>
      <c r="B261" s="16">
        <f t="shared" ref="B261:AG261" si="303">B59/B55-1</f>
        <v>2.9239290349568403E-2</v>
      </c>
      <c r="C261" s="16">
        <f t="shared" si="303"/>
        <v>2.91998955972117E-2</v>
      </c>
      <c r="D261" s="7">
        <f t="shared" si="303"/>
        <v>3.5616354479435897E-2</v>
      </c>
      <c r="E261" s="7">
        <f t="shared" si="303"/>
        <v>3.8977945701345496E-2</v>
      </c>
      <c r="F261" s="7">
        <f t="shared" si="303"/>
        <v>2.728838975467629E-2</v>
      </c>
      <c r="G261" s="7">
        <f t="shared" si="303"/>
        <v>2.6962654052164137E-2</v>
      </c>
      <c r="H261" s="7">
        <f t="shared" si="303"/>
        <v>7.4768702454343305E-2</v>
      </c>
      <c r="I261" s="20">
        <f t="shared" si="303"/>
        <v>3.101642440026886E-2</v>
      </c>
      <c r="J261" s="7">
        <f t="shared" si="303"/>
        <v>1.3847411175526902E-2</v>
      </c>
      <c r="K261" s="7">
        <f t="shared" si="303"/>
        <v>2.9271048302240477E-2</v>
      </c>
      <c r="L261" s="7">
        <f t="shared" si="303"/>
        <v>-2.8038499733180955E-2</v>
      </c>
      <c r="M261" s="7">
        <f t="shared" si="303"/>
        <v>2.5396515467844161E-2</v>
      </c>
      <c r="N261" s="7">
        <f t="shared" si="303"/>
        <v>1.9057499966945279E-2</v>
      </c>
      <c r="O261" s="7">
        <f t="shared" si="303"/>
        <v>3.9861372705284559E-2</v>
      </c>
      <c r="P261" s="7">
        <f t="shared" si="303"/>
        <v>2.5658496925495156E-2</v>
      </c>
      <c r="Q261" s="7">
        <f t="shared" si="303"/>
        <v>2.5449182598172193E-2</v>
      </c>
      <c r="R261" s="7">
        <f t="shared" si="303"/>
        <v>4.4362043859578426E-2</v>
      </c>
      <c r="S261" s="7">
        <f t="shared" si="303"/>
        <v>1.1108640767065525E-2</v>
      </c>
      <c r="T261" s="7">
        <f t="shared" si="303"/>
        <v>4.5186188743668643E-2</v>
      </c>
      <c r="U261" s="7">
        <f t="shared" si="303"/>
        <v>5.0186562137453983E-2</v>
      </c>
      <c r="V261" s="7">
        <f t="shared" si="303"/>
        <v>2.9587961057935264E-2</v>
      </c>
      <c r="W261" s="7">
        <f t="shared" si="303"/>
        <v>4.3763242921747825E-2</v>
      </c>
      <c r="X261" s="7">
        <f t="shared" si="303"/>
        <v>5.1701549344161046E-2</v>
      </c>
      <c r="Y261" s="7">
        <f t="shared" si="303"/>
        <v>4.2217173827999499E-2</v>
      </c>
      <c r="Z261" s="7">
        <f t="shared" si="303"/>
        <v>4.2398956432480261E-2</v>
      </c>
      <c r="AA261" s="7">
        <f t="shared" si="303"/>
        <v>3.8599713290036419E-2</v>
      </c>
      <c r="AB261" s="7">
        <f t="shared" si="303"/>
        <v>3.6262749689901064E-2</v>
      </c>
      <c r="AC261" s="7">
        <f t="shared" si="303"/>
        <v>2.2249366250258085E-2</v>
      </c>
      <c r="AD261" s="7">
        <f t="shared" si="303"/>
        <v>2.3267527534369004E-2</v>
      </c>
      <c r="AE261" s="7">
        <f t="shared" si="303"/>
        <v>3.8977945701345496E-2</v>
      </c>
      <c r="AF261" s="7">
        <f t="shared" si="303"/>
        <v>6.8122359082381179E-2</v>
      </c>
      <c r="AG261" s="7">
        <f t="shared" si="303"/>
        <v>3.9452026569612775E-2</v>
      </c>
      <c r="AH261" s="7">
        <f t="shared" ref="AH261:BH261" si="304">AH59/AH55-1</f>
        <v>3.4011973427292785E-2</v>
      </c>
      <c r="AI261" s="7">
        <f t="shared" si="304"/>
        <v>2.495111898161162E-2</v>
      </c>
      <c r="AJ261" s="7">
        <f t="shared" si="304"/>
        <v>3.3467634943874058E-2</v>
      </c>
      <c r="AK261" s="7">
        <f t="shared" si="304"/>
        <v>3.2117057780725711E-2</v>
      </c>
      <c r="AL261" s="7">
        <f t="shared" si="304"/>
        <v>1.9335807757354218E-2</v>
      </c>
      <c r="AM261" s="7">
        <f t="shared" si="304"/>
        <v>1.8226343873601003E-2</v>
      </c>
      <c r="AN261" s="7">
        <f t="shared" si="304"/>
        <v>1.9671062646720916E-2</v>
      </c>
      <c r="AO261" s="7">
        <f t="shared" si="304"/>
        <v>2.4815946503937036E-2</v>
      </c>
      <c r="AP261" s="7">
        <f t="shared" si="304"/>
        <v>1.869996231312987E-2</v>
      </c>
      <c r="AQ261" s="7">
        <f t="shared" si="304"/>
        <v>3.4242695990742034E-2</v>
      </c>
      <c r="AR261" s="7">
        <f t="shared" si="304"/>
        <v>4.4032121741095276E-2</v>
      </c>
      <c r="AS261" s="7">
        <f t="shared" si="304"/>
        <v>2.9295823928905174E-2</v>
      </c>
      <c r="AT261" s="7">
        <f t="shared" si="304"/>
        <v>4.5485508227392835E-2</v>
      </c>
      <c r="AU261" s="7">
        <f t="shared" si="304"/>
        <v>2.6076852473261969E-2</v>
      </c>
      <c r="AV261" s="7">
        <f t="shared" si="304"/>
        <v>3.3548480008772641E-2</v>
      </c>
      <c r="AW261" s="7">
        <f t="shared" si="304"/>
        <v>1.6838582232323152E-2</v>
      </c>
      <c r="AX261" s="7">
        <f t="shared" si="304"/>
        <v>4.4978859409479988E-2</v>
      </c>
      <c r="AY261" s="7">
        <f t="shared" si="304"/>
        <v>5.2139742564669911E-2</v>
      </c>
      <c r="AZ261" s="7">
        <f t="shared" si="304"/>
        <v>7.6972586872829929E-3</v>
      </c>
      <c r="BA261" s="7">
        <f t="shared" si="304"/>
        <v>2.6779432827145344E-2</v>
      </c>
      <c r="BB261" s="7">
        <f t="shared" si="304"/>
        <v>1.2318516055304096E-2</v>
      </c>
      <c r="BC261" s="7">
        <f t="shared" si="304"/>
        <v>1.496578787046543E-2</v>
      </c>
      <c r="BD261" s="7">
        <f t="shared" si="304"/>
        <v>4.0766372318806976E-2</v>
      </c>
      <c r="BE261" s="7">
        <f t="shared" si="304"/>
        <v>1.1244569640610269E-2</v>
      </c>
      <c r="BF261" s="7" t="e">
        <f t="shared" si="304"/>
        <v>#DIV/0!</v>
      </c>
      <c r="BG261" s="7">
        <f t="shared" si="304"/>
        <v>1.7663407784185958E-2</v>
      </c>
      <c r="BH261" s="7">
        <f t="shared" si="304"/>
        <v>2.0579462509902502E-2</v>
      </c>
    </row>
    <row r="262" spans="1:60" s="36" customFormat="1" hidden="1" x14ac:dyDescent="0.2">
      <c r="A262" s="138">
        <f t="shared" si="254"/>
        <v>40724</v>
      </c>
      <c r="B262" s="16">
        <f t="shared" ref="B262:AG262" si="305">B60/B56-1</f>
        <v>2.5651886423917913E-2</v>
      </c>
      <c r="C262" s="16">
        <f t="shared" si="305"/>
        <v>2.5419407908697123E-2</v>
      </c>
      <c r="D262" s="7">
        <f t="shared" si="305"/>
        <v>3.7794961104179681E-2</v>
      </c>
      <c r="E262" s="7">
        <f t="shared" si="305"/>
        <v>2.4040800514466998E-2</v>
      </c>
      <c r="F262" s="7">
        <f t="shared" si="305"/>
        <v>2.3056583068554515E-2</v>
      </c>
      <c r="G262" s="7">
        <f t="shared" si="305"/>
        <v>2.242219589750194E-2</v>
      </c>
      <c r="H262" s="7">
        <f t="shared" si="305"/>
        <v>5.1667690349659567E-2</v>
      </c>
      <c r="I262" s="20">
        <f t="shared" si="305"/>
        <v>2.6694422317714128E-2</v>
      </c>
      <c r="J262" s="7">
        <f t="shared" si="305"/>
        <v>1.611630335734171E-2</v>
      </c>
      <c r="K262" s="7">
        <f t="shared" si="305"/>
        <v>2.3483556170846853E-2</v>
      </c>
      <c r="L262" s="7">
        <f t="shared" si="305"/>
        <v>-3.2264655372287177E-3</v>
      </c>
      <c r="M262" s="7">
        <f t="shared" si="305"/>
        <v>3.6997621016477966E-2</v>
      </c>
      <c r="N262" s="7">
        <f t="shared" si="305"/>
        <v>2.2419577897003329E-2</v>
      </c>
      <c r="O262" s="7">
        <f t="shared" si="305"/>
        <v>3.6876387166353997E-2</v>
      </c>
      <c r="P262" s="7">
        <f t="shared" si="305"/>
        <v>2.5647201819318788E-2</v>
      </c>
      <c r="Q262" s="7">
        <f t="shared" si="305"/>
        <v>5.396200751722513E-2</v>
      </c>
      <c r="R262" s="7">
        <f t="shared" si="305"/>
        <v>3.6185064665378963E-2</v>
      </c>
      <c r="S262" s="7">
        <f t="shared" si="305"/>
        <v>3.036195796954777E-2</v>
      </c>
      <c r="T262" s="7">
        <f t="shared" si="305"/>
        <v>4.1035473175272674E-2</v>
      </c>
      <c r="U262" s="7">
        <f t="shared" si="305"/>
        <v>3.9025755306238752E-2</v>
      </c>
      <c r="V262" s="7">
        <f t="shared" si="305"/>
        <v>3.58471431234757E-2</v>
      </c>
      <c r="W262" s="7">
        <f t="shared" si="305"/>
        <v>4.356990795002269E-2</v>
      </c>
      <c r="X262" s="7">
        <f t="shared" si="305"/>
        <v>5.5030252716652628E-2</v>
      </c>
      <c r="Y262" s="7">
        <f t="shared" si="305"/>
        <v>5.8796548696256945E-2</v>
      </c>
      <c r="Z262" s="7">
        <f t="shared" si="305"/>
        <v>5.6433868747830296E-2</v>
      </c>
      <c r="AA262" s="7">
        <f t="shared" si="305"/>
        <v>5.8662195520676974E-2</v>
      </c>
      <c r="AB262" s="7">
        <f t="shared" si="305"/>
        <v>3.7346686924898176E-2</v>
      </c>
      <c r="AC262" s="7">
        <f t="shared" si="305"/>
        <v>1.359492328712042E-2</v>
      </c>
      <c r="AD262" s="7">
        <f t="shared" si="305"/>
        <v>4.0325593288304651E-2</v>
      </c>
      <c r="AE262" s="7">
        <f t="shared" si="305"/>
        <v>2.4040800514466998E-2</v>
      </c>
      <c r="AF262" s="7">
        <f t="shared" si="305"/>
        <v>2.7468217545280726E-2</v>
      </c>
      <c r="AG262" s="7">
        <f t="shared" si="305"/>
        <v>3.6255787538037376E-2</v>
      </c>
      <c r="AH262" s="7">
        <f t="shared" ref="AH262:BH262" si="306">AH60/AH56-1</f>
        <v>2.1588648524297316E-2</v>
      </c>
      <c r="AI262" s="7">
        <f t="shared" si="306"/>
        <v>2.491007815034707E-2</v>
      </c>
      <c r="AJ262" s="7">
        <f t="shared" si="306"/>
        <v>2.7483235681026841E-2</v>
      </c>
      <c r="AK262" s="7">
        <f t="shared" si="306"/>
        <v>3.372095048535928E-2</v>
      </c>
      <c r="AL262" s="7">
        <f t="shared" si="306"/>
        <v>1.8430484519585288E-2</v>
      </c>
      <c r="AM262" s="7">
        <f t="shared" si="306"/>
        <v>2.4249671295643038E-2</v>
      </c>
      <c r="AN262" s="7">
        <f t="shared" si="306"/>
        <v>1.6277591034308037E-2</v>
      </c>
      <c r="AO262" s="7">
        <f t="shared" si="306"/>
        <v>2.1206623563499338E-2</v>
      </c>
      <c r="AP262" s="7">
        <f t="shared" si="306"/>
        <v>1.5489308074790431E-2</v>
      </c>
      <c r="AQ262" s="7">
        <f t="shared" si="306"/>
        <v>4.3432043448021984E-2</v>
      </c>
      <c r="AR262" s="7">
        <f t="shared" si="306"/>
        <v>5.1174307253452955E-2</v>
      </c>
      <c r="AS262" s="7">
        <f t="shared" si="306"/>
        <v>-4.5560630908348942E-3</v>
      </c>
      <c r="AT262" s="7">
        <f t="shared" si="306"/>
        <v>1.8387725829437818E-2</v>
      </c>
      <c r="AU262" s="7">
        <f t="shared" si="306"/>
        <v>2.2691880383235219E-2</v>
      </c>
      <c r="AV262" s="7">
        <f t="shared" si="306"/>
        <v>2.5728376158200117E-2</v>
      </c>
      <c r="AW262" s="7">
        <f t="shared" si="306"/>
        <v>1.8952498504315018E-2</v>
      </c>
      <c r="AX262" s="7">
        <f t="shared" si="306"/>
        <v>3.3100626030145852E-2</v>
      </c>
      <c r="AY262" s="7">
        <f t="shared" si="306"/>
        <v>3.9507895525129122E-2</v>
      </c>
      <c r="AZ262" s="7">
        <f t="shared" si="306"/>
        <v>1.9603248564022069E-2</v>
      </c>
      <c r="BA262" s="7">
        <f t="shared" si="306"/>
        <v>3.2310663252555827E-2</v>
      </c>
      <c r="BB262" s="7">
        <f t="shared" si="306"/>
        <v>1.6135862336387863E-2</v>
      </c>
      <c r="BC262" s="7">
        <f t="shared" si="306"/>
        <v>1.3220241044765269E-2</v>
      </c>
      <c r="BD262" s="7">
        <f t="shared" si="306"/>
        <v>4.5529159314180223E-2</v>
      </c>
      <c r="BE262" s="7">
        <f t="shared" si="306"/>
        <v>1.3989432908098065E-2</v>
      </c>
      <c r="BF262" s="7" t="e">
        <f t="shared" si="306"/>
        <v>#DIV/0!</v>
      </c>
      <c r="BG262" s="7">
        <f t="shared" si="306"/>
        <v>1.8728661029004279E-2</v>
      </c>
      <c r="BH262" s="7">
        <f t="shared" si="306"/>
        <v>1.9840808816955491E-2</v>
      </c>
    </row>
    <row r="263" spans="1:60" s="36" customFormat="1" hidden="1" x14ac:dyDescent="0.2">
      <c r="A263" s="138">
        <f t="shared" si="254"/>
        <v>40816</v>
      </c>
      <c r="B263" s="16">
        <f t="shared" ref="B263:AG263" si="307">B61/B57-1</f>
        <v>2.4302181590455385E-2</v>
      </c>
      <c r="C263" s="16">
        <f t="shared" si="307"/>
        <v>2.3972941860659347E-2</v>
      </c>
      <c r="D263" s="7">
        <f t="shared" si="307"/>
        <v>2.9009700582701026E-2</v>
      </c>
      <c r="E263" s="7">
        <f t="shared" si="307"/>
        <v>1.8075211015449621E-2</v>
      </c>
      <c r="F263" s="7">
        <f t="shared" si="307"/>
        <v>2.3894510578369665E-2</v>
      </c>
      <c r="G263" s="7">
        <f t="shared" si="307"/>
        <v>2.3338773442805438E-2</v>
      </c>
      <c r="H263" s="7">
        <f t="shared" si="307"/>
        <v>3.9978581974667415E-2</v>
      </c>
      <c r="I263" s="20">
        <f t="shared" si="307"/>
        <v>2.5226757613646011E-2</v>
      </c>
      <c r="J263" s="7">
        <f t="shared" si="307"/>
        <v>1.5651857000372971E-2</v>
      </c>
      <c r="K263" s="7">
        <f t="shared" si="307"/>
        <v>2.4557732978865987E-2</v>
      </c>
      <c r="L263" s="7">
        <f t="shared" si="307"/>
        <v>-1.5672647326245071E-2</v>
      </c>
      <c r="M263" s="7">
        <f t="shared" si="307"/>
        <v>4.3417432862597805E-2</v>
      </c>
      <c r="N263" s="7">
        <f t="shared" si="307"/>
        <v>2.7630466426881828E-2</v>
      </c>
      <c r="O263" s="7">
        <f t="shared" si="307"/>
        <v>2.6743139422409357E-2</v>
      </c>
      <c r="P263" s="7">
        <f t="shared" si="307"/>
        <v>2.4276302995721588E-2</v>
      </c>
      <c r="Q263" s="7">
        <f t="shared" si="307"/>
        <v>3.5077643357673605E-2</v>
      </c>
      <c r="R263" s="7">
        <f t="shared" si="307"/>
        <v>2.520711651556562E-2</v>
      </c>
      <c r="S263" s="7">
        <f t="shared" si="307"/>
        <v>3.1367287143280853E-2</v>
      </c>
      <c r="T263" s="7">
        <f t="shared" si="307"/>
        <v>3.6739221346894002E-2</v>
      </c>
      <c r="U263" s="7">
        <f t="shared" si="307"/>
        <v>2.8357576552453079E-2</v>
      </c>
      <c r="V263" s="7">
        <f t="shared" si="307"/>
        <v>2.102368332583282E-2</v>
      </c>
      <c r="W263" s="7">
        <f t="shared" si="307"/>
        <v>3.8110371389997066E-2</v>
      </c>
      <c r="X263" s="7">
        <f t="shared" si="307"/>
        <v>2.937642678517971E-2</v>
      </c>
      <c r="Y263" s="7">
        <f t="shared" si="307"/>
        <v>3.1696224734551581E-2</v>
      </c>
      <c r="Z263" s="7">
        <f t="shared" si="307"/>
        <v>2.5134158614825486E-2</v>
      </c>
      <c r="AA263" s="7">
        <f t="shared" si="307"/>
        <v>3.8045056134523136E-2</v>
      </c>
      <c r="AB263" s="7">
        <f t="shared" si="307"/>
        <v>2.9289802248253727E-2</v>
      </c>
      <c r="AC263" s="7">
        <f t="shared" si="307"/>
        <v>1.9074043488318315E-2</v>
      </c>
      <c r="AD263" s="7">
        <f t="shared" si="307"/>
        <v>3.0859180762300431E-2</v>
      </c>
      <c r="AE263" s="7">
        <f t="shared" si="307"/>
        <v>1.8075211015449621E-2</v>
      </c>
      <c r="AF263" s="7">
        <f t="shared" si="307"/>
        <v>2.430980685304629E-2</v>
      </c>
      <c r="AG263" s="7">
        <f t="shared" si="307"/>
        <v>1.871342078973548E-2</v>
      </c>
      <c r="AH263" s="7">
        <f t="shared" ref="AH263:BH263" si="308">AH61/AH57-1</f>
        <v>1.6863484555362795E-2</v>
      </c>
      <c r="AI263" s="7">
        <f t="shared" si="308"/>
        <v>2.1092513439708638E-2</v>
      </c>
      <c r="AJ263" s="7">
        <f t="shared" si="308"/>
        <v>2.1179632485989419E-2</v>
      </c>
      <c r="AK263" s="7">
        <f t="shared" si="308"/>
        <v>2.4073171382827718E-2</v>
      </c>
      <c r="AL263" s="7">
        <f t="shared" si="308"/>
        <v>2.0250566821920168E-2</v>
      </c>
      <c r="AM263" s="7">
        <f t="shared" si="308"/>
        <v>1.9638017359515647E-2</v>
      </c>
      <c r="AN263" s="7">
        <f t="shared" si="308"/>
        <v>1.6273573968132782E-2</v>
      </c>
      <c r="AO263" s="7">
        <f t="shared" si="308"/>
        <v>1.9417179395764927E-2</v>
      </c>
      <c r="AP263" s="7">
        <f t="shared" si="308"/>
        <v>1.6230429763059107E-2</v>
      </c>
      <c r="AQ263" s="7">
        <f t="shared" si="308"/>
        <v>4.1691854915761439E-2</v>
      </c>
      <c r="AR263" s="7">
        <f t="shared" si="308"/>
        <v>3.2893107451501757E-2</v>
      </c>
      <c r="AS263" s="7">
        <f t="shared" si="308"/>
        <v>1.8916614220220174E-2</v>
      </c>
      <c r="AT263" s="7">
        <f t="shared" si="308"/>
        <v>3.1125168115646806E-2</v>
      </c>
      <c r="AU263" s="7">
        <f t="shared" si="308"/>
        <v>2.100619043152463E-2</v>
      </c>
      <c r="AV263" s="7">
        <f t="shared" si="308"/>
        <v>2.6696487704348293E-2</v>
      </c>
      <c r="AW263" s="7">
        <f t="shared" si="308"/>
        <v>2.281730042775254E-2</v>
      </c>
      <c r="AX263" s="7">
        <f t="shared" si="308"/>
        <v>2.5098750017183313E-2</v>
      </c>
      <c r="AY263" s="7">
        <f t="shared" si="308"/>
        <v>3.42355452960732E-2</v>
      </c>
      <c r="AZ263" s="7">
        <f t="shared" si="308"/>
        <v>2.860533844216917E-2</v>
      </c>
      <c r="BA263" s="7">
        <f t="shared" si="308"/>
        <v>2.2941441421377107E-2</v>
      </c>
      <c r="BB263" s="7">
        <f t="shared" si="308"/>
        <v>1.5979433848911206E-2</v>
      </c>
      <c r="BC263" s="7">
        <f t="shared" si="308"/>
        <v>1.2210098382377188E-2</v>
      </c>
      <c r="BD263" s="7">
        <f t="shared" si="308"/>
        <v>4.7044829823569501E-2</v>
      </c>
      <c r="BE263" s="7">
        <f t="shared" si="308"/>
        <v>1.6570667150582308E-2</v>
      </c>
      <c r="BF263" s="7" t="e">
        <f t="shared" si="308"/>
        <v>#DIV/0!</v>
      </c>
      <c r="BG263" s="7">
        <f t="shared" si="308"/>
        <v>1.9457885137770026E-2</v>
      </c>
      <c r="BH263" s="7">
        <f t="shared" si="308"/>
        <v>1.7298053775389954E-2</v>
      </c>
    </row>
    <row r="264" spans="1:60" s="36" customFormat="1" ht="12" hidden="1" thickBot="1" x14ac:dyDescent="0.25">
      <c r="A264" s="139">
        <f t="shared" si="254"/>
        <v>40907</v>
      </c>
      <c r="B264" s="14">
        <f t="shared" ref="B264:AG264" si="309">B62/B58-1</f>
        <v>2.5112065763785552E-2</v>
      </c>
      <c r="C264" s="14">
        <f t="shared" si="309"/>
        <v>2.4784987384291135E-2</v>
      </c>
      <c r="D264" s="22">
        <f t="shared" si="309"/>
        <v>2.7474984972012617E-2</v>
      </c>
      <c r="E264" s="22">
        <f t="shared" si="309"/>
        <v>3.1634143742850451E-2</v>
      </c>
      <c r="F264" s="22">
        <f t="shared" si="309"/>
        <v>2.397608249844474E-2</v>
      </c>
      <c r="G264" s="22">
        <f t="shared" si="309"/>
        <v>2.3436521511210451E-2</v>
      </c>
      <c r="H264" s="22">
        <f t="shared" si="309"/>
        <v>3.7584196793705171E-2</v>
      </c>
      <c r="I264" s="23">
        <f t="shared" si="309"/>
        <v>2.5957979883439508E-2</v>
      </c>
      <c r="J264" s="22">
        <f t="shared" si="309"/>
        <v>1.7704293086427958E-2</v>
      </c>
      <c r="K264" s="22">
        <f t="shared" si="309"/>
        <v>2.4348411517471913E-2</v>
      </c>
      <c r="L264" s="22">
        <f t="shared" si="309"/>
        <v>6.4710002225816243E-3</v>
      </c>
      <c r="M264" s="22">
        <f t="shared" si="309"/>
        <v>4.1418512249057349E-2</v>
      </c>
      <c r="N264" s="22">
        <f t="shared" si="309"/>
        <v>2.6927607499483086E-2</v>
      </c>
      <c r="O264" s="22">
        <f t="shared" si="309"/>
        <v>2.7279646902277355E-2</v>
      </c>
      <c r="P264" s="22">
        <f t="shared" si="309"/>
        <v>2.57640819487297E-2</v>
      </c>
      <c r="Q264" s="22">
        <f t="shared" si="309"/>
        <v>6.9455294788395738E-2</v>
      </c>
      <c r="R264" s="22">
        <f t="shared" si="309"/>
        <v>2.7495852353114358E-2</v>
      </c>
      <c r="S264" s="22">
        <f t="shared" si="309"/>
        <v>7.0995934460689858E-2</v>
      </c>
      <c r="T264" s="22">
        <f t="shared" si="309"/>
        <v>3.7606940645614761E-2</v>
      </c>
      <c r="U264" s="22">
        <f t="shared" si="309"/>
        <v>2.2171372721951688E-2</v>
      </c>
      <c r="V264" s="22">
        <f t="shared" si="309"/>
        <v>1.546054414976239E-2</v>
      </c>
      <c r="W264" s="22">
        <f t="shared" si="309"/>
        <v>2.2514017860610025E-2</v>
      </c>
      <c r="X264" s="22">
        <f t="shared" si="309"/>
        <v>3.7050982665789434E-2</v>
      </c>
      <c r="Y264" s="22">
        <f t="shared" si="309"/>
        <v>2.1563167117496951E-2</v>
      </c>
      <c r="Z264" s="22">
        <f t="shared" si="309"/>
        <v>2.5745812452628858E-2</v>
      </c>
      <c r="AA264" s="22">
        <f t="shared" si="309"/>
        <v>1.1286426458260612E-2</v>
      </c>
      <c r="AB264" s="22">
        <f t="shared" si="309"/>
        <v>2.8030072771327186E-2</v>
      </c>
      <c r="AC264" s="22">
        <f t="shared" si="309"/>
        <v>1.2246444430947134E-2</v>
      </c>
      <c r="AD264" s="22">
        <f t="shared" si="309"/>
        <v>1.8245994444508584E-2</v>
      </c>
      <c r="AE264" s="22">
        <f t="shared" si="309"/>
        <v>3.1634143742850451E-2</v>
      </c>
      <c r="AF264" s="22">
        <f t="shared" si="309"/>
        <v>3.1766981660104054E-2</v>
      </c>
      <c r="AG264" s="22">
        <f t="shared" si="309"/>
        <v>4.3773489718424319E-2</v>
      </c>
      <c r="AH264" s="22">
        <f t="shared" ref="AH264:BH264" si="310">AH62/AH58-1</f>
        <v>2.8998389142547154E-2</v>
      </c>
      <c r="AI264" s="22">
        <f t="shared" si="310"/>
        <v>2.1911639913107184E-2</v>
      </c>
      <c r="AJ264" s="22">
        <f t="shared" si="310"/>
        <v>1.8350885596436717E-2</v>
      </c>
      <c r="AK264" s="22">
        <f t="shared" si="310"/>
        <v>2.8261946518172154E-2</v>
      </c>
      <c r="AL264" s="22">
        <f t="shared" si="310"/>
        <v>1.8734782527415561E-2</v>
      </c>
      <c r="AM264" s="22">
        <f t="shared" si="310"/>
        <v>2.3977434274895293E-2</v>
      </c>
      <c r="AN264" s="22">
        <f t="shared" si="310"/>
        <v>1.9251370707535687E-2</v>
      </c>
      <c r="AO264" s="22">
        <f t="shared" si="310"/>
        <v>2.0377265913238851E-2</v>
      </c>
      <c r="AP264" s="22">
        <f t="shared" si="310"/>
        <v>1.9801944387962012E-2</v>
      </c>
      <c r="AQ264" s="22">
        <f t="shared" si="310"/>
        <v>3.5926586589951182E-2</v>
      </c>
      <c r="AR264" s="22">
        <f t="shared" si="310"/>
        <v>2.626074180105209E-2</v>
      </c>
      <c r="AS264" s="22">
        <f t="shared" si="310"/>
        <v>1.0137560732014883E-2</v>
      </c>
      <c r="AT264" s="22">
        <f t="shared" si="310"/>
        <v>2.5381736215466688E-2</v>
      </c>
      <c r="AU264" s="22">
        <f t="shared" si="310"/>
        <v>2.0470547123798033E-2</v>
      </c>
      <c r="AV264" s="22">
        <f t="shared" si="310"/>
        <v>2.7733359112440237E-2</v>
      </c>
      <c r="AW264" s="22">
        <f t="shared" si="310"/>
        <v>1.8849523207025154E-3</v>
      </c>
      <c r="AX264" s="22">
        <f t="shared" si="310"/>
        <v>1.9379792300144638E-2</v>
      </c>
      <c r="AY264" s="22">
        <f t="shared" si="310"/>
        <v>3.1490751405219175E-2</v>
      </c>
      <c r="AZ264" s="22">
        <f t="shared" si="310"/>
        <v>2.26071143231934E-2</v>
      </c>
      <c r="BA264" s="22">
        <f t="shared" si="310"/>
        <v>2.5283598101515592E-2</v>
      </c>
      <c r="BB264" s="22">
        <f t="shared" si="310"/>
        <v>1.7693913141703543E-2</v>
      </c>
      <c r="BC264" s="22">
        <f t="shared" si="310"/>
        <v>1.828869711636516E-2</v>
      </c>
      <c r="BD264" s="22">
        <f t="shared" si="310"/>
        <v>3.7510061659531191E-2</v>
      </c>
      <c r="BE264" s="22">
        <f t="shared" si="310"/>
        <v>2.0231604697770411E-2</v>
      </c>
      <c r="BF264" s="22" t="e">
        <f t="shared" si="310"/>
        <v>#DIV/0!</v>
      </c>
      <c r="BG264" s="22">
        <f t="shared" si="310"/>
        <v>2.3438488670338042E-2</v>
      </c>
      <c r="BH264" s="22">
        <f t="shared" si="310"/>
        <v>2.1162562355061088E-2</v>
      </c>
    </row>
    <row r="265" spans="1:60" s="36" customFormat="1" ht="12" thickTop="1" x14ac:dyDescent="0.2">
      <c r="A265" s="140">
        <f t="shared" si="254"/>
        <v>40998</v>
      </c>
      <c r="B265" s="16">
        <f t="shared" ref="B265:AG265" si="311">B63/B59-1</f>
        <v>2.0449063705308967E-2</v>
      </c>
      <c r="C265" s="16">
        <f t="shared" si="311"/>
        <v>2.0357343864747079E-2</v>
      </c>
      <c r="D265" s="7">
        <f t="shared" si="311"/>
        <v>2.8902737333744488E-2</v>
      </c>
      <c r="E265" s="7">
        <f t="shared" si="311"/>
        <v>1.5948180153758429E-2</v>
      </c>
      <c r="F265" s="7">
        <f t="shared" si="311"/>
        <v>1.8565577609305661E-2</v>
      </c>
      <c r="G265" s="7">
        <f t="shared" si="311"/>
        <v>1.8384325314690475E-2</v>
      </c>
      <c r="H265" s="7">
        <f t="shared" si="311"/>
        <v>1.3335951982593075E-2</v>
      </c>
      <c r="I265" s="20">
        <f t="shared" si="311"/>
        <v>2.1070957578154026E-2</v>
      </c>
      <c r="J265" s="7">
        <f t="shared" si="311"/>
        <v>1.7001841961662434E-2</v>
      </c>
      <c r="K265" s="7">
        <f t="shared" si="311"/>
        <v>1.8767009739412588E-2</v>
      </c>
      <c r="L265" s="7">
        <f t="shared" si="311"/>
        <v>2.1399447365620494E-2</v>
      </c>
      <c r="M265" s="7">
        <f t="shared" si="311"/>
        <v>4.3677209802016836E-2</v>
      </c>
      <c r="N265" s="7">
        <f t="shared" si="311"/>
        <v>3.0426449775298847E-2</v>
      </c>
      <c r="O265" s="7">
        <f t="shared" si="311"/>
        <v>2.8381014297980345E-2</v>
      </c>
      <c r="P265" s="7">
        <f t="shared" si="311"/>
        <v>1.5692663274886165E-2</v>
      </c>
      <c r="Q265" s="7">
        <f t="shared" si="311"/>
        <v>7.968170667631802E-2</v>
      </c>
      <c r="R265" s="7">
        <f t="shared" si="311"/>
        <v>1.121336100138759E-2</v>
      </c>
      <c r="S265" s="7">
        <f t="shared" si="311"/>
        <v>5.5048521781785542E-2</v>
      </c>
      <c r="T265" s="7">
        <f t="shared" si="311"/>
        <v>2.6665850783325951E-2</v>
      </c>
      <c r="U265" s="7">
        <f t="shared" si="311"/>
        <v>2.1185658627439929E-2</v>
      </c>
      <c r="V265" s="7">
        <f t="shared" si="311"/>
        <v>1.4706224082216002E-2</v>
      </c>
      <c r="W265" s="7">
        <f t="shared" si="311"/>
        <v>3.5063762347849359E-2</v>
      </c>
      <c r="X265" s="7">
        <f t="shared" si="311"/>
        <v>3.7438246178565171E-2</v>
      </c>
      <c r="Y265" s="7">
        <f t="shared" si="311"/>
        <v>2.5202218524333908E-2</v>
      </c>
      <c r="Z265" s="7">
        <f t="shared" si="311"/>
        <v>1.4035668170221838E-2</v>
      </c>
      <c r="AA265" s="7">
        <f t="shared" si="311"/>
        <v>3.5218448796110247E-2</v>
      </c>
      <c r="AB265" s="7">
        <f t="shared" si="311"/>
        <v>3.1555487164848683E-2</v>
      </c>
      <c r="AC265" s="7">
        <f t="shared" si="311"/>
        <v>4.1890002175254626E-2</v>
      </c>
      <c r="AD265" s="7">
        <f t="shared" si="311"/>
        <v>2.6140749534168783E-2</v>
      </c>
      <c r="AE265" s="7">
        <f t="shared" si="311"/>
        <v>1.5948180153758429E-2</v>
      </c>
      <c r="AF265" s="7">
        <f t="shared" si="311"/>
        <v>1.3015438761562192E-2</v>
      </c>
      <c r="AG265" s="7">
        <f t="shared" si="311"/>
        <v>1.9963173318672922E-2</v>
      </c>
      <c r="AH265" s="7">
        <f t="shared" ref="AH265:BH265" si="312">AH63/AH59-1</f>
        <v>1.5093799110996731E-2</v>
      </c>
      <c r="AI265" s="7">
        <f t="shared" si="312"/>
        <v>1.9339871014808274E-2</v>
      </c>
      <c r="AJ265" s="7">
        <f t="shared" si="312"/>
        <v>1.8566640263269596E-2</v>
      </c>
      <c r="AK265" s="7">
        <f t="shared" si="312"/>
        <v>2.5141067812586071E-2</v>
      </c>
      <c r="AL265" s="7">
        <f t="shared" si="312"/>
        <v>1.5484760102743911E-2</v>
      </c>
      <c r="AM265" s="7">
        <f t="shared" si="312"/>
        <v>2.7269415243262429E-2</v>
      </c>
      <c r="AN265" s="7">
        <f t="shared" si="312"/>
        <v>2.158785113421513E-2</v>
      </c>
      <c r="AO265" s="7">
        <f t="shared" si="312"/>
        <v>2.933568857418356E-2</v>
      </c>
      <c r="AP265" s="7">
        <f t="shared" si="312"/>
        <v>1.990274059888586E-2</v>
      </c>
      <c r="AQ265" s="7">
        <f t="shared" si="312"/>
        <v>2.5736261811831307E-2</v>
      </c>
      <c r="AR265" s="7">
        <f t="shared" si="312"/>
        <v>3.2236675791559533E-2</v>
      </c>
      <c r="AS265" s="7">
        <f t="shared" si="312"/>
        <v>1.0458087247655623E-2</v>
      </c>
      <c r="AT265" s="7">
        <f t="shared" si="312"/>
        <v>-9.4201240526634589E-3</v>
      </c>
      <c r="AU265" s="7">
        <f t="shared" si="312"/>
        <v>3.0669491263406234E-2</v>
      </c>
      <c r="AV265" s="7">
        <f t="shared" si="312"/>
        <v>1.5956799454099668E-2</v>
      </c>
      <c r="AW265" s="7">
        <f t="shared" si="312"/>
        <v>4.5535119447719596E-2</v>
      </c>
      <c r="AX265" s="7">
        <f t="shared" si="312"/>
        <v>2.2995331827143639E-2</v>
      </c>
      <c r="AY265" s="7">
        <f t="shared" si="312"/>
        <v>1.5617246549633812E-2</v>
      </c>
      <c r="AZ265" s="7">
        <f t="shared" si="312"/>
        <v>2.4124564540507709E-2</v>
      </c>
      <c r="BA265" s="7">
        <f t="shared" si="312"/>
        <v>1.8392451811359178E-2</v>
      </c>
      <c r="BB265" s="7">
        <f t="shared" si="312"/>
        <v>1.8303493779567637E-2</v>
      </c>
      <c r="BC265" s="7">
        <f t="shared" si="312"/>
        <v>1.6976448884311379E-2</v>
      </c>
      <c r="BD265" s="7">
        <f t="shared" si="312"/>
        <v>5.0062158657694145E-2</v>
      </c>
      <c r="BE265" s="7">
        <f t="shared" si="312"/>
        <v>2.66661682089393E-2</v>
      </c>
      <c r="BF265" s="7" t="e">
        <f t="shared" si="312"/>
        <v>#DIV/0!</v>
      </c>
      <c r="BG265" s="7">
        <f t="shared" si="312"/>
        <v>2.1270123446859523E-2</v>
      </c>
      <c r="BH265" s="7">
        <f t="shared" si="312"/>
        <v>1.7755113107116527E-2</v>
      </c>
    </row>
    <row r="266" spans="1:60" s="36" customFormat="1" x14ac:dyDescent="0.2">
      <c r="A266" s="138">
        <f t="shared" si="254"/>
        <v>41090</v>
      </c>
      <c r="B266" s="16">
        <f t="shared" ref="B266:AG266" si="313">B64/B60-1</f>
        <v>2.2314524931818847E-2</v>
      </c>
      <c r="C266" s="16">
        <f t="shared" si="313"/>
        <v>2.1733814422370656E-2</v>
      </c>
      <c r="D266" s="7">
        <f t="shared" si="313"/>
        <v>2.5713211778350509E-2</v>
      </c>
      <c r="E266" s="7">
        <f t="shared" si="313"/>
        <v>1.7921443774515877E-2</v>
      </c>
      <c r="F266" s="7">
        <f t="shared" si="313"/>
        <v>2.1820984895167372E-2</v>
      </c>
      <c r="G266" s="7">
        <f t="shared" si="313"/>
        <v>2.1098814097418428E-2</v>
      </c>
      <c r="H266" s="7">
        <f t="shared" si="313"/>
        <v>2.899809330612535E-2</v>
      </c>
      <c r="I266" s="20">
        <f t="shared" si="313"/>
        <v>2.3394115594691733E-2</v>
      </c>
      <c r="J266" s="7">
        <f t="shared" si="313"/>
        <v>1.6249060464368581E-2</v>
      </c>
      <c r="K266" s="7">
        <f t="shared" si="313"/>
        <v>2.2233278292750791E-2</v>
      </c>
      <c r="L266" s="7">
        <f t="shared" si="313"/>
        <v>1.0906939928879256E-2</v>
      </c>
      <c r="M266" s="7">
        <f t="shared" si="313"/>
        <v>2.6273598401313825E-2</v>
      </c>
      <c r="N266" s="7">
        <f t="shared" si="313"/>
        <v>3.1045906931606915E-2</v>
      </c>
      <c r="O266" s="7">
        <f t="shared" si="313"/>
        <v>3.300872747055883E-2</v>
      </c>
      <c r="P266" s="7">
        <f t="shared" si="313"/>
        <v>1.952169856652608E-2</v>
      </c>
      <c r="Q266" s="7">
        <f t="shared" si="313"/>
        <v>-1.3670375938724444E-2</v>
      </c>
      <c r="R266" s="7">
        <f t="shared" si="313"/>
        <v>2.3033601471626364E-2</v>
      </c>
      <c r="S266" s="7">
        <f t="shared" si="313"/>
        <v>2.2352430988313854E-2</v>
      </c>
      <c r="T266" s="7">
        <f t="shared" si="313"/>
        <v>2.7632702932413933E-2</v>
      </c>
      <c r="U266" s="7">
        <f t="shared" si="313"/>
        <v>1.7828244998731257E-2</v>
      </c>
      <c r="V266" s="7">
        <f t="shared" si="313"/>
        <v>1.0451152933898644E-2</v>
      </c>
      <c r="W266" s="7">
        <f t="shared" si="313"/>
        <v>2.2380917812622414E-2</v>
      </c>
      <c r="X266" s="7">
        <f t="shared" si="313"/>
        <v>2.8205437564481128E-2</v>
      </c>
      <c r="Y266" s="7">
        <f t="shared" si="313"/>
        <v>1.4957262645431069E-2</v>
      </c>
      <c r="Z266" s="7">
        <f t="shared" si="313"/>
        <v>1.0542342192218834E-2</v>
      </c>
      <c r="AA266" s="7">
        <f t="shared" si="313"/>
        <v>1.1765012955119003E-2</v>
      </c>
      <c r="AB266" s="7">
        <f t="shared" si="313"/>
        <v>2.3027382943457742E-2</v>
      </c>
      <c r="AC266" s="7">
        <f t="shared" si="313"/>
        <v>5.1456688590867383E-2</v>
      </c>
      <c r="AD266" s="7">
        <f t="shared" si="313"/>
        <v>1.8470166576319613E-2</v>
      </c>
      <c r="AE266" s="7">
        <f t="shared" si="313"/>
        <v>1.7921443774515877E-2</v>
      </c>
      <c r="AF266" s="7">
        <f t="shared" si="313"/>
        <v>1.5135962521431789E-2</v>
      </c>
      <c r="AG266" s="7">
        <f t="shared" si="313"/>
        <v>3.8477625396142745E-3</v>
      </c>
      <c r="AH266" s="7">
        <f t="shared" ref="AH266:BH266" si="314">AH64/AH60-1</f>
        <v>2.0407071509534136E-2</v>
      </c>
      <c r="AI266" s="7">
        <f t="shared" si="314"/>
        <v>2.1375179922034526E-2</v>
      </c>
      <c r="AJ266" s="7">
        <f t="shared" si="314"/>
        <v>1.1999676969882689E-2</v>
      </c>
      <c r="AK266" s="7">
        <f t="shared" si="314"/>
        <v>1.5114511642486228E-2</v>
      </c>
      <c r="AL266" s="7">
        <f t="shared" si="314"/>
        <v>3.1380740756627779E-2</v>
      </c>
      <c r="AM266" s="7">
        <f t="shared" si="314"/>
        <v>1.9934211353199727E-2</v>
      </c>
      <c r="AN266" s="7">
        <f t="shared" si="314"/>
        <v>1.7356284885231332E-2</v>
      </c>
      <c r="AO266" s="7">
        <f t="shared" si="314"/>
        <v>2.1699105178079492E-2</v>
      </c>
      <c r="AP266" s="7">
        <f t="shared" si="314"/>
        <v>1.6711453138517962E-2</v>
      </c>
      <c r="AQ266" s="7">
        <f t="shared" si="314"/>
        <v>2.7907270738604106E-2</v>
      </c>
      <c r="AR266" s="7">
        <f t="shared" si="314"/>
        <v>2.5367444722970367E-2</v>
      </c>
      <c r="AS266" s="7">
        <f t="shared" si="314"/>
        <v>1.4439359299393217E-2</v>
      </c>
      <c r="AT266" s="7">
        <f t="shared" si="314"/>
        <v>2.6057869356938879E-2</v>
      </c>
      <c r="AU266" s="7">
        <f t="shared" si="314"/>
        <v>1.635231215075228E-2</v>
      </c>
      <c r="AV266" s="7">
        <f t="shared" si="314"/>
        <v>2.2402329535956111E-2</v>
      </c>
      <c r="AW266" s="7">
        <f t="shared" si="314"/>
        <v>1.869580125821213E-2</v>
      </c>
      <c r="AX266" s="7">
        <f t="shared" si="314"/>
        <v>2.2446120929045632E-2</v>
      </c>
      <c r="AY266" s="7">
        <f t="shared" si="314"/>
        <v>2.2047782710857611E-2</v>
      </c>
      <c r="AZ266" s="7">
        <f t="shared" si="314"/>
        <v>2.8266418076956734E-2</v>
      </c>
      <c r="BA266" s="7">
        <f t="shared" si="314"/>
        <v>8.6734059308348765E-3</v>
      </c>
      <c r="BB266" s="7">
        <f t="shared" si="314"/>
        <v>1.8159413187005091E-2</v>
      </c>
      <c r="BC266" s="7">
        <f t="shared" si="314"/>
        <v>1.8013921055144655E-2</v>
      </c>
      <c r="BD266" s="7">
        <f t="shared" si="314"/>
        <v>3.0661877776406277E-2</v>
      </c>
      <c r="BE266" s="7">
        <f t="shared" si="314"/>
        <v>2.1448161311509839E-2</v>
      </c>
      <c r="BF266" s="7" t="e">
        <f t="shared" si="314"/>
        <v>#DIV/0!</v>
      </c>
      <c r="BG266" s="7">
        <f t="shared" si="314"/>
        <v>1.9461878945702615E-2</v>
      </c>
      <c r="BH266" s="7">
        <f t="shared" si="314"/>
        <v>1.7067788442298726E-2</v>
      </c>
    </row>
    <row r="267" spans="1:60" s="36" customFormat="1" x14ac:dyDescent="0.2">
      <c r="A267" s="138">
        <f t="shared" si="254"/>
        <v>41182</v>
      </c>
      <c r="B267" s="16">
        <f t="shared" ref="B267:AG267" si="315">B65/B61-1</f>
        <v>2.3541244029292585E-2</v>
      </c>
      <c r="C267" s="16">
        <f t="shared" si="315"/>
        <v>2.2706097262000124E-2</v>
      </c>
      <c r="D267" s="7">
        <f t="shared" si="315"/>
        <v>2.5100433039691117E-2</v>
      </c>
      <c r="E267" s="7">
        <f t="shared" si="315"/>
        <v>2.4773955120346969E-2</v>
      </c>
      <c r="F267" s="7">
        <f t="shared" si="315"/>
        <v>2.2991434939570343E-2</v>
      </c>
      <c r="G267" s="7">
        <f t="shared" si="315"/>
        <v>2.1911952359140452E-2</v>
      </c>
      <c r="H267" s="7">
        <f t="shared" si="315"/>
        <v>3.92921205570953E-2</v>
      </c>
      <c r="I267" s="20">
        <f t="shared" si="315"/>
        <v>2.4663841910798068E-2</v>
      </c>
      <c r="J267" s="7">
        <f t="shared" si="315"/>
        <v>1.8020902826227703E-2</v>
      </c>
      <c r="K267" s="7">
        <f t="shared" si="315"/>
        <v>2.3003791667256079E-2</v>
      </c>
      <c r="L267" s="7">
        <f t="shared" si="315"/>
        <v>3.0032781338548142E-2</v>
      </c>
      <c r="M267" s="7">
        <f t="shared" si="315"/>
        <v>1.7550441944584438E-2</v>
      </c>
      <c r="N267" s="7">
        <f t="shared" si="315"/>
        <v>2.6564789051763515E-2</v>
      </c>
      <c r="O267" s="7">
        <f t="shared" si="315"/>
        <v>2.9149886323119434E-2</v>
      </c>
      <c r="P267" s="7">
        <f t="shared" si="315"/>
        <v>2.3998963944540375E-2</v>
      </c>
      <c r="Q267" s="7">
        <f t="shared" si="315"/>
        <v>4.6070263785234822E-2</v>
      </c>
      <c r="R267" s="7">
        <f t="shared" si="315"/>
        <v>2.9846119165009899E-2</v>
      </c>
      <c r="S267" s="7">
        <f t="shared" si="315"/>
        <v>2.2184656689906435E-2</v>
      </c>
      <c r="T267" s="7">
        <f t="shared" si="315"/>
        <v>2.5907391106382072E-2</v>
      </c>
      <c r="U267" s="7">
        <f t="shared" si="315"/>
        <v>1.8980102636385388E-2</v>
      </c>
      <c r="V267" s="7">
        <f t="shared" si="315"/>
        <v>2.8189581835419197E-2</v>
      </c>
      <c r="W267" s="7">
        <f t="shared" si="315"/>
        <v>2.0175883035551179E-2</v>
      </c>
      <c r="X267" s="7">
        <f t="shared" si="315"/>
        <v>2.8065966121233243E-2</v>
      </c>
      <c r="Y267" s="7">
        <f t="shared" si="315"/>
        <v>2.1177591350092451E-2</v>
      </c>
      <c r="Z267" s="7">
        <f t="shared" si="315"/>
        <v>2.2297884725428707E-2</v>
      </c>
      <c r="AA267" s="7">
        <f t="shared" si="315"/>
        <v>1.2346422024007708E-2</v>
      </c>
      <c r="AB267" s="7">
        <f t="shared" si="315"/>
        <v>2.7164958991912513E-2</v>
      </c>
      <c r="AC267" s="7">
        <f t="shared" si="315"/>
        <v>1.4643367490269732E-2</v>
      </c>
      <c r="AD267" s="7">
        <f t="shared" si="315"/>
        <v>2.8380128414994488E-2</v>
      </c>
      <c r="AE267" s="7">
        <f t="shared" si="315"/>
        <v>2.4773955120346969E-2</v>
      </c>
      <c r="AF267" s="7">
        <f t="shared" si="315"/>
        <v>1.6417850279066171E-2</v>
      </c>
      <c r="AG267" s="7">
        <f t="shared" si="315"/>
        <v>2.8427337690736243E-2</v>
      </c>
      <c r="AH267" s="7">
        <f t="shared" ref="AH267:BH267" si="316">AH65/AH61-1</f>
        <v>2.5164512347093382E-2</v>
      </c>
      <c r="AI267" s="7">
        <f t="shared" si="316"/>
        <v>2.5187761440008671E-2</v>
      </c>
      <c r="AJ267" s="7">
        <f t="shared" si="316"/>
        <v>2.1142940980833913E-2</v>
      </c>
      <c r="AK267" s="7">
        <f t="shared" si="316"/>
        <v>2.3158571674902761E-2</v>
      </c>
      <c r="AL267" s="7">
        <f t="shared" si="316"/>
        <v>2.9426243307966615E-2</v>
      </c>
      <c r="AM267" s="7">
        <f t="shared" si="316"/>
        <v>1.692412068605309E-2</v>
      </c>
      <c r="AN267" s="7">
        <f t="shared" si="316"/>
        <v>2.4803640332128563E-2</v>
      </c>
      <c r="AO267" s="7">
        <f t="shared" si="316"/>
        <v>2.2686418850976997E-2</v>
      </c>
      <c r="AP267" s="7">
        <f t="shared" si="316"/>
        <v>2.6813664962732853E-2</v>
      </c>
      <c r="AQ267" s="7">
        <f t="shared" si="316"/>
        <v>3.0295809601614598E-2</v>
      </c>
      <c r="AR267" s="7">
        <f t="shared" si="316"/>
        <v>3.4710498057878958E-2</v>
      </c>
      <c r="AS267" s="7">
        <f t="shared" si="316"/>
        <v>1.693862793225076E-2</v>
      </c>
      <c r="AT267" s="7">
        <f t="shared" si="316"/>
        <v>1.7541997355191796E-2</v>
      </c>
      <c r="AU267" s="7">
        <f t="shared" si="316"/>
        <v>1.3159943363663329E-2</v>
      </c>
      <c r="AV267" s="7">
        <f t="shared" si="316"/>
        <v>2.3469043074305196E-2</v>
      </c>
      <c r="AW267" s="7">
        <f t="shared" si="316"/>
        <v>2.8698267442207381E-2</v>
      </c>
      <c r="AX267" s="7">
        <f t="shared" si="316"/>
        <v>2.9455857196626356E-2</v>
      </c>
      <c r="AY267" s="7">
        <f t="shared" si="316"/>
        <v>2.2979608111153293E-2</v>
      </c>
      <c r="AZ267" s="7">
        <f t="shared" si="316"/>
        <v>1.2269182048844751E-2</v>
      </c>
      <c r="BA267" s="7">
        <f t="shared" si="316"/>
        <v>2.0749471267083042E-2</v>
      </c>
      <c r="BB267" s="7">
        <f t="shared" si="316"/>
        <v>2.1419156043414933E-2</v>
      </c>
      <c r="BC267" s="7">
        <f t="shared" si="316"/>
        <v>2.0402698741664116E-2</v>
      </c>
      <c r="BD267" s="7">
        <f t="shared" si="316"/>
        <v>2.6853503159015357E-2</v>
      </c>
      <c r="BE267" s="7">
        <f t="shared" si="316"/>
        <v>2.5636336943804849E-2</v>
      </c>
      <c r="BF267" s="7" t="e">
        <f t="shared" si="316"/>
        <v>#DIV/0!</v>
      </c>
      <c r="BG267" s="7">
        <f t="shared" si="316"/>
        <v>2.2846442315940241E-2</v>
      </c>
      <c r="BH267" s="7">
        <f t="shared" si="316"/>
        <v>2.0938990478020392E-2</v>
      </c>
    </row>
    <row r="268" spans="1:60" s="36" customFormat="1" ht="12" thickBot="1" x14ac:dyDescent="0.25">
      <c r="A268" s="139">
        <f t="shared" si="254"/>
        <v>41273</v>
      </c>
      <c r="B268" s="14">
        <f t="shared" ref="B268:AG268" si="317">B66/B62-1</f>
        <v>2.0512329701382948E-2</v>
      </c>
      <c r="C268" s="14">
        <f t="shared" si="317"/>
        <v>1.8824453159789867E-2</v>
      </c>
      <c r="D268" s="22">
        <f t="shared" si="317"/>
        <v>2.1763404316842427E-2</v>
      </c>
      <c r="E268" s="22">
        <f t="shared" si="317"/>
        <v>2.0570296877795435E-2</v>
      </c>
      <c r="F268" s="22">
        <f t="shared" si="317"/>
        <v>2.023447040628068E-2</v>
      </c>
      <c r="G268" s="22">
        <f t="shared" si="317"/>
        <v>1.8037655133041008E-2</v>
      </c>
      <c r="H268" s="22">
        <f t="shared" si="317"/>
        <v>5.0899213926967279E-2</v>
      </c>
      <c r="I268" s="23">
        <f t="shared" si="317"/>
        <v>2.1646382780084128E-2</v>
      </c>
      <c r="J268" s="22">
        <f t="shared" si="317"/>
        <v>1.6566426475103979E-2</v>
      </c>
      <c r="K268" s="22">
        <f t="shared" si="317"/>
        <v>1.888454706325815E-2</v>
      </c>
      <c r="L268" s="22">
        <f t="shared" si="317"/>
        <v>5.74074570855021E-2</v>
      </c>
      <c r="M268" s="22">
        <f t="shared" si="317"/>
        <v>2.225011236536778E-2</v>
      </c>
      <c r="N268" s="22">
        <f t="shared" si="317"/>
        <v>2.6986007362381104E-2</v>
      </c>
      <c r="O268" s="22">
        <f t="shared" si="317"/>
        <v>2.5546561561055725E-2</v>
      </c>
      <c r="P268" s="22">
        <f t="shared" si="317"/>
        <v>1.6438270108011244E-2</v>
      </c>
      <c r="Q268" s="22">
        <f t="shared" si="317"/>
        <v>-4.4986857552631321E-3</v>
      </c>
      <c r="R268" s="22">
        <f t="shared" si="317"/>
        <v>2.9964893822734595E-2</v>
      </c>
      <c r="S268" s="22">
        <f t="shared" si="317"/>
        <v>6.9114856741361308E-3</v>
      </c>
      <c r="T268" s="22">
        <f t="shared" si="317"/>
        <v>2.3324630159715865E-2</v>
      </c>
      <c r="U268" s="22">
        <f t="shared" si="317"/>
        <v>1.6521160532632972E-2</v>
      </c>
      <c r="V268" s="22">
        <f t="shared" si="317"/>
        <v>2.1884074485292837E-2</v>
      </c>
      <c r="W268" s="22">
        <f t="shared" si="317"/>
        <v>3.5882001151614995E-2</v>
      </c>
      <c r="X268" s="22">
        <f t="shared" si="317"/>
        <v>2.2379968904452818E-2</v>
      </c>
      <c r="Y268" s="22">
        <f t="shared" si="317"/>
        <v>1.9564481134334066E-2</v>
      </c>
      <c r="Z268" s="22">
        <f t="shared" si="317"/>
        <v>1.5321616623411582E-3</v>
      </c>
      <c r="AA268" s="22">
        <f t="shared" si="317"/>
        <v>3.3505287004380158E-2</v>
      </c>
      <c r="AB268" s="22">
        <f t="shared" si="317"/>
        <v>2.8652498860345599E-2</v>
      </c>
      <c r="AC268" s="22">
        <f t="shared" si="317"/>
        <v>2.2816327790902147E-3</v>
      </c>
      <c r="AD268" s="22">
        <f t="shared" si="317"/>
        <v>1.6085907596418814E-2</v>
      </c>
      <c r="AE268" s="22">
        <f t="shared" si="317"/>
        <v>2.0570296877795435E-2</v>
      </c>
      <c r="AF268" s="22">
        <f t="shared" si="317"/>
        <v>1.9982390630985059E-2</v>
      </c>
      <c r="AG268" s="22">
        <f t="shared" si="317"/>
        <v>2.3078233833770057E-2</v>
      </c>
      <c r="AH268" s="22">
        <f t="shared" ref="AH268:BH268" si="318">AH66/AH62-1</f>
        <v>1.9592568502674323E-2</v>
      </c>
      <c r="AI268" s="22">
        <f t="shared" si="318"/>
        <v>2.023830083843281E-2</v>
      </c>
      <c r="AJ268" s="22">
        <f t="shared" si="318"/>
        <v>1.940506965607236E-2</v>
      </c>
      <c r="AK268" s="22">
        <f t="shared" si="318"/>
        <v>1.7990149520268561E-2</v>
      </c>
      <c r="AL268" s="22">
        <f t="shared" si="318"/>
        <v>2.3967629017393355E-2</v>
      </c>
      <c r="AM268" s="22">
        <f t="shared" si="318"/>
        <v>1.2012501157599775E-2</v>
      </c>
      <c r="AN268" s="22">
        <f t="shared" si="318"/>
        <v>2.1641814844106211E-2</v>
      </c>
      <c r="AO268" s="22">
        <f t="shared" si="318"/>
        <v>2.41551061976506E-2</v>
      </c>
      <c r="AP268" s="22">
        <f t="shared" si="318"/>
        <v>2.1626241720271944E-2</v>
      </c>
      <c r="AQ268" s="22">
        <f t="shared" si="318"/>
        <v>2.7936713402870961E-2</v>
      </c>
      <c r="AR268" s="22">
        <f t="shared" si="318"/>
        <v>2.3451773880194038E-2</v>
      </c>
      <c r="AS268" s="22">
        <f t="shared" si="318"/>
        <v>1.4547349523059694E-2</v>
      </c>
      <c r="AT268" s="22">
        <f t="shared" si="318"/>
        <v>2.3683435591780988E-2</v>
      </c>
      <c r="AU268" s="22">
        <f t="shared" si="318"/>
        <v>1.2101332659969044E-2</v>
      </c>
      <c r="AV268" s="22">
        <f t="shared" si="318"/>
        <v>1.9457116952477538E-2</v>
      </c>
      <c r="AW268" s="22">
        <f t="shared" si="318"/>
        <v>1.9173853978170508E-2</v>
      </c>
      <c r="AX268" s="22">
        <f t="shared" si="318"/>
        <v>1.7451567941321411E-2</v>
      </c>
      <c r="AY268" s="22">
        <f t="shared" si="318"/>
        <v>2.2833272778740588E-2</v>
      </c>
      <c r="AZ268" s="22">
        <f t="shared" si="318"/>
        <v>2.5386288369645404E-2</v>
      </c>
      <c r="BA268" s="22">
        <f t="shared" si="318"/>
        <v>2.1415939140073448E-2</v>
      </c>
      <c r="BB268" s="22">
        <f t="shared" si="318"/>
        <v>1.734744809052291E-2</v>
      </c>
      <c r="BC268" s="22">
        <f t="shared" si="318"/>
        <v>1.5849314266815018E-2</v>
      </c>
      <c r="BD268" s="22">
        <f t="shared" si="318"/>
        <v>2.194167604700481E-2</v>
      </c>
      <c r="BE268" s="22">
        <f t="shared" si="318"/>
        <v>2.2767527665548348E-2</v>
      </c>
      <c r="BF268" s="22" t="e">
        <f t="shared" si="318"/>
        <v>#DIV/0!</v>
      </c>
      <c r="BG268" s="22">
        <f t="shared" si="318"/>
        <v>1.9175926393697473E-2</v>
      </c>
      <c r="BH268" s="22">
        <f t="shared" si="318"/>
        <v>1.8743384061594481E-2</v>
      </c>
    </row>
    <row r="269" spans="1:60" s="36" customFormat="1" x14ac:dyDescent="0.2">
      <c r="A269" s="140">
        <f t="shared" ref="A269:A300" si="319">A67</f>
        <v>41363</v>
      </c>
      <c r="B269" s="16">
        <f t="shared" ref="B269:AG269" si="320">B67/B63-1</f>
        <v>1.5946441068644734E-2</v>
      </c>
      <c r="C269" s="16">
        <f t="shared" si="320"/>
        <v>1.5122917160055316E-2</v>
      </c>
      <c r="D269" s="7">
        <f t="shared" si="320"/>
        <v>1.9252333000857602E-2</v>
      </c>
      <c r="E269" s="7">
        <f t="shared" si="320"/>
        <v>1.3169165540968253E-2</v>
      </c>
      <c r="F269" s="7">
        <f t="shared" si="320"/>
        <v>1.5351027689385566E-2</v>
      </c>
      <c r="G269" s="7">
        <f t="shared" si="320"/>
        <v>1.4265099024997951E-2</v>
      </c>
      <c r="H269" s="7">
        <f t="shared" si="320"/>
        <v>1.9306963345842476E-2</v>
      </c>
      <c r="I269" s="20">
        <f t="shared" si="320"/>
        <v>1.7057225988847735E-2</v>
      </c>
      <c r="J269" s="7">
        <f t="shared" si="320"/>
        <v>1.3210861021988762E-2</v>
      </c>
      <c r="K269" s="7">
        <f t="shared" si="320"/>
        <v>1.5238759964209425E-2</v>
      </c>
      <c r="L269" s="7">
        <f t="shared" si="320"/>
        <v>2.7886949172932995E-2</v>
      </c>
      <c r="M269" s="7">
        <f t="shared" si="320"/>
        <v>6.6454249815073307E-3</v>
      </c>
      <c r="N269" s="7">
        <f t="shared" si="320"/>
        <v>2.007152361507214E-2</v>
      </c>
      <c r="O269" s="7">
        <f t="shared" si="320"/>
        <v>2.1051384620084823E-2</v>
      </c>
      <c r="P269" s="7">
        <f t="shared" si="320"/>
        <v>2.1129330686471937E-2</v>
      </c>
      <c r="Q269" s="7">
        <f t="shared" si="320"/>
        <v>-5.6908349232365207E-4</v>
      </c>
      <c r="R269" s="7">
        <f t="shared" si="320"/>
        <v>3.6351760363850349E-2</v>
      </c>
      <c r="S269" s="7">
        <f t="shared" si="320"/>
        <v>2.0027525464879625E-2</v>
      </c>
      <c r="T269" s="7">
        <f t="shared" si="320"/>
        <v>1.6745115859546855E-2</v>
      </c>
      <c r="U269" s="7">
        <f t="shared" si="320"/>
        <v>1.2048595941990037E-2</v>
      </c>
      <c r="V269" s="7">
        <f t="shared" si="320"/>
        <v>2.411380829339671E-2</v>
      </c>
      <c r="W269" s="7">
        <f t="shared" si="320"/>
        <v>3.526017500963774E-2</v>
      </c>
      <c r="X269" s="7">
        <f t="shared" si="320"/>
        <v>1.7665358602540815E-2</v>
      </c>
      <c r="Y269" s="7">
        <f t="shared" si="320"/>
        <v>1.3225169189014618E-2</v>
      </c>
      <c r="Z269" s="7">
        <f t="shared" si="320"/>
        <v>7.4281071040485092E-3</v>
      </c>
      <c r="AA269" s="7">
        <f t="shared" si="320"/>
        <v>1.0654793677552066E-2</v>
      </c>
      <c r="AB269" s="7">
        <f t="shared" si="320"/>
        <v>2.9033564508425203E-2</v>
      </c>
      <c r="AC269" s="7">
        <f t="shared" si="320"/>
        <v>2.2219728619718992E-3</v>
      </c>
      <c r="AD269" s="7">
        <f t="shared" si="320"/>
        <v>6.8522285715872933E-3</v>
      </c>
      <c r="AE269" s="7">
        <f t="shared" si="320"/>
        <v>1.3169165540968253E-2</v>
      </c>
      <c r="AF269" s="7">
        <f t="shared" si="320"/>
        <v>1.2314557806528903E-2</v>
      </c>
      <c r="AG269" s="7">
        <f t="shared" si="320"/>
        <v>1.5290853204040111E-2</v>
      </c>
      <c r="AH269" s="7">
        <f t="shared" ref="AH269:BH269" si="321">AH67/AH63-1</f>
        <v>1.2511325660092387E-2</v>
      </c>
      <c r="AI269" s="7">
        <f t="shared" si="321"/>
        <v>1.6510172809805823E-2</v>
      </c>
      <c r="AJ269" s="7">
        <f t="shared" si="321"/>
        <v>8.1459239575027986E-3</v>
      </c>
      <c r="AK269" s="7">
        <f t="shared" si="321"/>
        <v>1.4982513268030129E-2</v>
      </c>
      <c r="AL269" s="7">
        <f t="shared" si="321"/>
        <v>2.3296670104367312E-2</v>
      </c>
      <c r="AM269" s="7">
        <f t="shared" si="321"/>
        <v>1.4458328865982306E-2</v>
      </c>
      <c r="AN269" s="7">
        <f t="shared" si="321"/>
        <v>1.1388859235418103E-2</v>
      </c>
      <c r="AO269" s="7">
        <f t="shared" si="321"/>
        <v>1.8091102710625862E-2</v>
      </c>
      <c r="AP269" s="7">
        <f t="shared" si="321"/>
        <v>9.8598331655672666E-3</v>
      </c>
      <c r="AQ269" s="7">
        <f t="shared" si="321"/>
        <v>2.7418764676887752E-2</v>
      </c>
      <c r="AR269" s="7">
        <f t="shared" si="321"/>
        <v>1.3815046194499248E-2</v>
      </c>
      <c r="AS269" s="7">
        <f t="shared" si="321"/>
        <v>1.3429545675305965E-2</v>
      </c>
      <c r="AT269" s="7">
        <f t="shared" si="321"/>
        <v>1.6212335919082665E-2</v>
      </c>
      <c r="AU269" s="7">
        <f t="shared" si="321"/>
        <v>1.0706854240051467E-2</v>
      </c>
      <c r="AV269" s="7">
        <f t="shared" si="321"/>
        <v>1.237069871777452E-2</v>
      </c>
      <c r="AW269" s="7">
        <f t="shared" si="321"/>
        <v>2.7258608716959731E-2</v>
      </c>
      <c r="AX269" s="7">
        <f t="shared" si="321"/>
        <v>6.7871227695628367E-3</v>
      </c>
      <c r="AY269" s="7">
        <f t="shared" si="321"/>
        <v>1.4840683323054327E-2</v>
      </c>
      <c r="AZ269" s="7">
        <f t="shared" si="321"/>
        <v>3.2966190317394117E-2</v>
      </c>
      <c r="BA269" s="7">
        <f t="shared" si="321"/>
        <v>2.1903221692778363E-3</v>
      </c>
      <c r="BB269" s="7">
        <f t="shared" si="321"/>
        <v>1.6139360633665722E-2</v>
      </c>
      <c r="BC269" s="7">
        <f t="shared" si="321"/>
        <v>1.2117243618203988E-2</v>
      </c>
      <c r="BD269" s="7">
        <f t="shared" si="321"/>
        <v>2.4981665225620731E-3</v>
      </c>
      <c r="BE269" s="7">
        <f t="shared" si="321"/>
        <v>1.7760959383203767E-2</v>
      </c>
      <c r="BF269" s="7" t="e">
        <f t="shared" si="321"/>
        <v>#DIV/0!</v>
      </c>
      <c r="BG269" s="7">
        <f t="shared" si="321"/>
        <v>1.4332685179760052E-2</v>
      </c>
      <c r="BH269" s="7">
        <f t="shared" si="321"/>
        <v>1.694322808777371E-2</v>
      </c>
    </row>
    <row r="270" spans="1:60" s="36" customFormat="1" x14ac:dyDescent="0.2">
      <c r="A270" s="138">
        <f t="shared" si="319"/>
        <v>41455</v>
      </c>
      <c r="B270" s="16">
        <f t="shared" ref="B270:AG270" si="322">B68/B64-1</f>
        <v>2.0429535686330436E-2</v>
      </c>
      <c r="C270" s="16">
        <f t="shared" si="322"/>
        <v>2.0305371968252883E-2</v>
      </c>
      <c r="D270" s="7">
        <f t="shared" si="322"/>
        <v>2.7537880129673287E-2</v>
      </c>
      <c r="E270" s="7">
        <f t="shared" si="322"/>
        <v>1.818168883029081E-2</v>
      </c>
      <c r="F270" s="7">
        <f t="shared" si="322"/>
        <v>1.8821688437449913E-2</v>
      </c>
      <c r="G270" s="7">
        <f t="shared" si="322"/>
        <v>1.8652720046772764E-2</v>
      </c>
      <c r="H270" s="7">
        <f t="shared" si="322"/>
        <v>1.6528192178154377E-2</v>
      </c>
      <c r="I270" s="20">
        <f t="shared" si="322"/>
        <v>2.1598135734447688E-2</v>
      </c>
      <c r="J270" s="7">
        <f t="shared" si="322"/>
        <v>1.6106831381415887E-2</v>
      </c>
      <c r="K270" s="7">
        <f t="shared" si="322"/>
        <v>1.9772017529083863E-2</v>
      </c>
      <c r="L270" s="7">
        <f t="shared" si="322"/>
        <v>5.1997738260463056E-2</v>
      </c>
      <c r="M270" s="7">
        <f t="shared" si="322"/>
        <v>1.033072432553217E-2</v>
      </c>
      <c r="N270" s="7">
        <f t="shared" si="322"/>
        <v>2.2942250206826165E-2</v>
      </c>
      <c r="O270" s="7">
        <f t="shared" si="322"/>
        <v>2.0416801398579043E-2</v>
      </c>
      <c r="P270" s="7">
        <f t="shared" si="322"/>
        <v>2.7211898260616874E-2</v>
      </c>
      <c r="Q270" s="7">
        <f t="shared" si="322"/>
        <v>0.11806807280614962</v>
      </c>
      <c r="R270" s="7">
        <f t="shared" si="322"/>
        <v>2.4042972528297568E-2</v>
      </c>
      <c r="S270" s="7">
        <f t="shared" si="322"/>
        <v>2.8031799117827383E-2</v>
      </c>
      <c r="T270" s="7">
        <f t="shared" si="322"/>
        <v>2.6129938747570858E-2</v>
      </c>
      <c r="U270" s="7">
        <f t="shared" si="322"/>
        <v>1.9288626546010157E-2</v>
      </c>
      <c r="V270" s="7">
        <f t="shared" si="322"/>
        <v>3.0425816994915422E-2</v>
      </c>
      <c r="W270" s="7">
        <f t="shared" si="322"/>
        <v>3.904461503236778E-2</v>
      </c>
      <c r="X270" s="7">
        <f t="shared" si="322"/>
        <v>2.7484192854302592E-2</v>
      </c>
      <c r="Y270" s="7">
        <f t="shared" si="322"/>
        <v>3.4680091002366353E-2</v>
      </c>
      <c r="Z270" s="7">
        <f t="shared" si="322"/>
        <v>2.2849823676540426E-2</v>
      </c>
      <c r="AA270" s="7">
        <f t="shared" si="322"/>
        <v>3.4648629026164501E-2</v>
      </c>
      <c r="AB270" s="7">
        <f t="shared" si="322"/>
        <v>2.8817239127311822E-2</v>
      </c>
      <c r="AC270" s="7">
        <f t="shared" si="322"/>
        <v>1.6985311603129105E-2</v>
      </c>
      <c r="AD270" s="7">
        <f t="shared" si="322"/>
        <v>1.3788653400668816E-2</v>
      </c>
      <c r="AE270" s="7">
        <f t="shared" si="322"/>
        <v>1.818168883029081E-2</v>
      </c>
      <c r="AF270" s="7">
        <f t="shared" si="322"/>
        <v>2.0574467065570756E-2</v>
      </c>
      <c r="AG270" s="7">
        <f t="shared" si="322"/>
        <v>1.5397876983322512E-2</v>
      </c>
      <c r="AH270" s="7">
        <f t="shared" ref="AH270:BH270" si="323">AH68/AH64-1</f>
        <v>1.8010922286485265E-2</v>
      </c>
      <c r="AI270" s="7">
        <f t="shared" si="323"/>
        <v>2.1905591050427109E-2</v>
      </c>
      <c r="AJ270" s="7">
        <f t="shared" si="323"/>
        <v>1.9562575279995054E-2</v>
      </c>
      <c r="AK270" s="7">
        <f t="shared" si="323"/>
        <v>2.3080588513983757E-2</v>
      </c>
      <c r="AL270" s="7">
        <f t="shared" si="323"/>
        <v>2.3783801556604978E-2</v>
      </c>
      <c r="AM270" s="7">
        <f t="shared" si="323"/>
        <v>1.6498557559144977E-2</v>
      </c>
      <c r="AN270" s="7">
        <f t="shared" si="323"/>
        <v>2.0306932725272064E-2</v>
      </c>
      <c r="AO270" s="7">
        <f t="shared" si="323"/>
        <v>1.9922152156854223E-2</v>
      </c>
      <c r="AP270" s="7">
        <f t="shared" si="323"/>
        <v>2.1311518085546766E-2</v>
      </c>
      <c r="AQ270" s="7">
        <f t="shared" si="323"/>
        <v>1.2581699397374635E-2</v>
      </c>
      <c r="AR270" s="7">
        <f t="shared" si="323"/>
        <v>1.7856443281259571E-2</v>
      </c>
      <c r="AS270" s="7">
        <f t="shared" si="323"/>
        <v>1.1333076165174871E-2</v>
      </c>
      <c r="AT270" s="7">
        <f t="shared" si="323"/>
        <v>1.94619652037471E-2</v>
      </c>
      <c r="AU270" s="7">
        <f t="shared" si="323"/>
        <v>1.9963073875241211E-2</v>
      </c>
      <c r="AV270" s="7">
        <f t="shared" si="323"/>
        <v>2.0079411332973418E-2</v>
      </c>
      <c r="AW270" s="7">
        <f t="shared" si="323"/>
        <v>1.9408371786768353E-2</v>
      </c>
      <c r="AX270" s="7">
        <f t="shared" si="323"/>
        <v>1.8553994757686043E-2</v>
      </c>
      <c r="AY270" s="7">
        <f t="shared" si="323"/>
        <v>1.7761547848711201E-2</v>
      </c>
      <c r="AZ270" s="7">
        <f t="shared" si="323"/>
        <v>2.3819145642943074E-2</v>
      </c>
      <c r="BA270" s="7">
        <f t="shared" si="323"/>
        <v>1.3823758864127678E-2</v>
      </c>
      <c r="BB270" s="7">
        <f t="shared" si="323"/>
        <v>1.5734891081001567E-2</v>
      </c>
      <c r="BC270" s="7">
        <f t="shared" si="323"/>
        <v>1.6255053247949292E-2</v>
      </c>
      <c r="BD270" s="7">
        <f t="shared" si="323"/>
        <v>1.7490908509119718E-2</v>
      </c>
      <c r="BE270" s="7">
        <f t="shared" si="323"/>
        <v>2.2636368746458357E-2</v>
      </c>
      <c r="BF270" s="7" t="e">
        <f t="shared" si="323"/>
        <v>#DIV/0!</v>
      </c>
      <c r="BG270" s="7">
        <f t="shared" si="323"/>
        <v>1.8375863472079201E-2</v>
      </c>
      <c r="BH270" s="7">
        <f t="shared" si="323"/>
        <v>2.0351188612878213E-2</v>
      </c>
    </row>
    <row r="271" spans="1:60" s="36" customFormat="1" x14ac:dyDescent="0.2">
      <c r="A271" s="138">
        <f t="shared" si="319"/>
        <v>41547</v>
      </c>
      <c r="B271" s="16">
        <f t="shared" ref="B271:AG271" si="324">B69/B65-1</f>
        <v>1.8625740060096208E-2</v>
      </c>
      <c r="C271" s="16">
        <f t="shared" si="324"/>
        <v>1.858041830444157E-2</v>
      </c>
      <c r="D271" s="7">
        <f t="shared" si="324"/>
        <v>2.5935375584021703E-2</v>
      </c>
      <c r="E271" s="7">
        <f t="shared" si="324"/>
        <v>2.0574792017695742E-2</v>
      </c>
      <c r="F271" s="7">
        <f t="shared" si="324"/>
        <v>1.6597511126049902E-2</v>
      </c>
      <c r="G271" s="7">
        <f t="shared" si="324"/>
        <v>1.6449749432235317E-2</v>
      </c>
      <c r="H271" s="7">
        <f t="shared" si="324"/>
        <v>1.9121247977585965E-2</v>
      </c>
      <c r="I271" s="20">
        <f t="shared" si="324"/>
        <v>1.9882085045647369E-2</v>
      </c>
      <c r="J271" s="7">
        <f t="shared" si="324"/>
        <v>1.2467897703266617E-2</v>
      </c>
      <c r="K271" s="7">
        <f t="shared" si="324"/>
        <v>1.7744616038901873E-2</v>
      </c>
      <c r="L271" s="7">
        <f t="shared" si="324"/>
        <v>4.9318242845223015E-2</v>
      </c>
      <c r="M271" s="7">
        <f t="shared" si="324"/>
        <v>2.4768364208643368E-2</v>
      </c>
      <c r="N271" s="7">
        <f t="shared" si="324"/>
        <v>2.0644322852282349E-2</v>
      </c>
      <c r="O271" s="7">
        <f t="shared" si="324"/>
        <v>2.1841408805150841E-2</v>
      </c>
      <c r="P271" s="7">
        <f t="shared" si="324"/>
        <v>1.8261367284763796E-2</v>
      </c>
      <c r="Q271" s="7">
        <f t="shared" si="324"/>
        <v>0.1448941903137313</v>
      </c>
      <c r="R271" s="7">
        <f t="shared" si="324"/>
        <v>1.8557766387779173E-2</v>
      </c>
      <c r="S271" s="7">
        <f t="shared" si="324"/>
        <v>4.9979555800116371E-2</v>
      </c>
      <c r="T271" s="7">
        <f t="shared" si="324"/>
        <v>2.6109314090556612E-2</v>
      </c>
      <c r="U271" s="7">
        <f t="shared" si="324"/>
        <v>2.4954812343653821E-2</v>
      </c>
      <c r="V271" s="7">
        <f t="shared" si="324"/>
        <v>2.3741077819862122E-2</v>
      </c>
      <c r="W271" s="7">
        <f t="shared" si="324"/>
        <v>3.8019871861507237E-2</v>
      </c>
      <c r="X271" s="7">
        <f t="shared" si="324"/>
        <v>3.0787273310537433E-2</v>
      </c>
      <c r="Y271" s="7">
        <f t="shared" si="324"/>
        <v>3.6223438181628875E-2</v>
      </c>
      <c r="Z271" s="7">
        <f t="shared" si="324"/>
        <v>3.0149845623689053E-2</v>
      </c>
      <c r="AA271" s="7">
        <f t="shared" si="324"/>
        <v>3.279882213238583E-2</v>
      </c>
      <c r="AB271" s="7">
        <f t="shared" si="324"/>
        <v>2.4290888782205311E-2</v>
      </c>
      <c r="AC271" s="7">
        <f t="shared" si="324"/>
        <v>3.7323273674638724E-3</v>
      </c>
      <c r="AD271" s="7">
        <f t="shared" si="324"/>
        <v>1.0081795648965608E-2</v>
      </c>
      <c r="AE271" s="7">
        <f t="shared" si="324"/>
        <v>2.0574792017695742E-2</v>
      </c>
      <c r="AF271" s="7">
        <f t="shared" si="324"/>
        <v>2.8015187130724595E-2</v>
      </c>
      <c r="AG271" s="7">
        <f t="shared" si="324"/>
        <v>1.9542725993090926E-2</v>
      </c>
      <c r="AH271" s="7">
        <f t="shared" ref="AH271:BH271" si="325">AH69/AH65-1</f>
        <v>1.9470506987364855E-2</v>
      </c>
      <c r="AI271" s="7">
        <f t="shared" si="325"/>
        <v>1.9318255361284731E-2</v>
      </c>
      <c r="AJ271" s="7">
        <f t="shared" si="325"/>
        <v>1.9762573802732053E-2</v>
      </c>
      <c r="AK271" s="7">
        <f t="shared" si="325"/>
        <v>2.3992208209656418E-2</v>
      </c>
      <c r="AL271" s="7">
        <f t="shared" si="325"/>
        <v>1.6818131357857036E-2</v>
      </c>
      <c r="AM271" s="7">
        <f t="shared" si="325"/>
        <v>1.7063749330027633E-2</v>
      </c>
      <c r="AN271" s="7">
        <f t="shared" si="325"/>
        <v>1.4767280141966044E-2</v>
      </c>
      <c r="AO271" s="7">
        <f t="shared" si="325"/>
        <v>2.3066320506079929E-2</v>
      </c>
      <c r="AP271" s="7">
        <f t="shared" si="325"/>
        <v>1.2286338447455192E-2</v>
      </c>
      <c r="AQ271" s="7">
        <f t="shared" si="325"/>
        <v>2.1935444208843746E-2</v>
      </c>
      <c r="AR271" s="7">
        <f t="shared" si="325"/>
        <v>3.3477644231599823E-2</v>
      </c>
      <c r="AS271" s="7">
        <f t="shared" si="325"/>
        <v>1.0780819246254403E-2</v>
      </c>
      <c r="AT271" s="7">
        <f t="shared" si="325"/>
        <v>2.1654670595649961E-2</v>
      </c>
      <c r="AU271" s="7">
        <f t="shared" si="325"/>
        <v>1.7875693339697962E-2</v>
      </c>
      <c r="AV271" s="7">
        <f t="shared" si="325"/>
        <v>1.8079289101996521E-2</v>
      </c>
      <c r="AW271" s="7">
        <f t="shared" si="325"/>
        <v>2.0040506745991671E-2</v>
      </c>
      <c r="AX271" s="7">
        <f t="shared" si="325"/>
        <v>1.6942335449177337E-2</v>
      </c>
      <c r="AY271" s="7">
        <f t="shared" si="325"/>
        <v>1.4432111587938001E-2</v>
      </c>
      <c r="AZ271" s="7">
        <f t="shared" si="325"/>
        <v>1.9062417830739253E-2</v>
      </c>
      <c r="BA271" s="7">
        <f t="shared" si="325"/>
        <v>1.1933930853973651E-2</v>
      </c>
      <c r="BB271" s="7">
        <f t="shared" si="325"/>
        <v>1.2968264620726311E-2</v>
      </c>
      <c r="BC271" s="7">
        <f t="shared" si="325"/>
        <v>1.1900867272618187E-2</v>
      </c>
      <c r="BD271" s="7">
        <f t="shared" si="325"/>
        <v>2.28585736294451E-3</v>
      </c>
      <c r="BE271" s="7">
        <f t="shared" si="325"/>
        <v>1.4468170624014398E-2</v>
      </c>
      <c r="BF271" s="7" t="e">
        <f t="shared" si="325"/>
        <v>#DIV/0!</v>
      </c>
      <c r="BG271" s="7">
        <f t="shared" si="325"/>
        <v>1.3087778787830073E-2</v>
      </c>
      <c r="BH271" s="7">
        <f t="shared" si="325"/>
        <v>1.4543290378396634E-2</v>
      </c>
    </row>
    <row r="272" spans="1:60" s="36" customFormat="1" ht="12" thickBot="1" x14ac:dyDescent="0.25">
      <c r="A272" s="139">
        <f t="shared" si="319"/>
        <v>41638</v>
      </c>
      <c r="B272" s="14">
        <f t="shared" ref="B272:AG272" si="326">B70/B66-1</f>
        <v>1.5965250633098282E-2</v>
      </c>
      <c r="C272" s="14">
        <f t="shared" si="326"/>
        <v>1.596363902028175E-2</v>
      </c>
      <c r="D272" s="22">
        <f t="shared" si="326"/>
        <v>2.1496837940989666E-2</v>
      </c>
      <c r="E272" s="22">
        <f t="shared" si="326"/>
        <v>1.7392488350818303E-2</v>
      </c>
      <c r="F272" s="22">
        <f t="shared" si="326"/>
        <v>1.4732829182902973E-2</v>
      </c>
      <c r="G272" s="22">
        <f t="shared" si="326"/>
        <v>1.459405510718037E-2</v>
      </c>
      <c r="H272" s="22">
        <f t="shared" si="326"/>
        <v>2.4147384254955773E-2</v>
      </c>
      <c r="I272" s="23">
        <f t="shared" si="326"/>
        <v>1.7285035001049387E-2</v>
      </c>
      <c r="J272" s="22">
        <f t="shared" si="326"/>
        <v>9.2241808960134009E-3</v>
      </c>
      <c r="K272" s="22">
        <f t="shared" si="326"/>
        <v>1.6178428256619526E-2</v>
      </c>
      <c r="L272" s="22">
        <f t="shared" si="326"/>
        <v>8.5973479503300254E-2</v>
      </c>
      <c r="M272" s="22">
        <f t="shared" si="326"/>
        <v>1.7331016785077091E-2</v>
      </c>
      <c r="N272" s="22">
        <f t="shared" si="326"/>
        <v>2.1697745800372203E-2</v>
      </c>
      <c r="O272" s="22">
        <f t="shared" si="326"/>
        <v>2.1762816316808653E-2</v>
      </c>
      <c r="P272" s="22">
        <f t="shared" si="326"/>
        <v>1.7032626079457769E-2</v>
      </c>
      <c r="Q272" s="22">
        <f t="shared" si="326"/>
        <v>1.0375687329848837E-2</v>
      </c>
      <c r="R272" s="22">
        <f t="shared" si="326"/>
        <v>1.8405516852660897E-2</v>
      </c>
      <c r="S272" s="22">
        <f t="shared" si="326"/>
        <v>3.9619137046849051E-3</v>
      </c>
      <c r="T272" s="22">
        <f t="shared" si="326"/>
        <v>1.1546561581628811E-2</v>
      </c>
      <c r="U272" s="22">
        <f t="shared" si="326"/>
        <v>1.9077883021241027E-2</v>
      </c>
      <c r="V272" s="22">
        <f t="shared" si="326"/>
        <v>2.5096335192309915E-2</v>
      </c>
      <c r="W272" s="22">
        <f t="shared" si="326"/>
        <v>2.0933024110939114E-2</v>
      </c>
      <c r="X272" s="22">
        <f t="shared" si="326"/>
        <v>2.9238979393690245E-2</v>
      </c>
      <c r="Y272" s="22">
        <f t="shared" si="326"/>
        <v>4.1162450156488228E-2</v>
      </c>
      <c r="Z272" s="22">
        <f t="shared" si="326"/>
        <v>3.3291134968886249E-2</v>
      </c>
      <c r="AA272" s="22">
        <f t="shared" si="326"/>
        <v>3.6900544642086919E-2</v>
      </c>
      <c r="AB272" s="22">
        <f t="shared" si="326"/>
        <v>2.1642948889174285E-2</v>
      </c>
      <c r="AC272" s="22">
        <f t="shared" si="326"/>
        <v>6.9772135045329531E-3</v>
      </c>
      <c r="AD272" s="22">
        <f t="shared" si="326"/>
        <v>8.1569882659420223E-3</v>
      </c>
      <c r="AE272" s="22">
        <f t="shared" si="326"/>
        <v>1.7392488350818303E-2</v>
      </c>
      <c r="AF272" s="22">
        <f t="shared" si="326"/>
        <v>2.3628835918957369E-2</v>
      </c>
      <c r="AG272" s="22">
        <f t="shared" si="326"/>
        <v>2.7906275193877672E-2</v>
      </c>
      <c r="AH272" s="22">
        <f t="shared" ref="AH272:BH272" si="327">AH70/AH66-1</f>
        <v>1.4137177911348608E-2</v>
      </c>
      <c r="AI272" s="22">
        <f t="shared" si="327"/>
        <v>1.6904948559327559E-2</v>
      </c>
      <c r="AJ272" s="22">
        <f t="shared" si="327"/>
        <v>1.6221511255229526E-2</v>
      </c>
      <c r="AK272" s="22">
        <f t="shared" si="327"/>
        <v>1.5563627613996323E-2</v>
      </c>
      <c r="AL272" s="22">
        <f t="shared" si="327"/>
        <v>2.0758999944413326E-2</v>
      </c>
      <c r="AM272" s="22">
        <f t="shared" si="327"/>
        <v>1.5524503942840884E-2</v>
      </c>
      <c r="AN272" s="22">
        <f t="shared" si="327"/>
        <v>1.2853484842598517E-2</v>
      </c>
      <c r="AO272" s="22">
        <f t="shared" si="327"/>
        <v>1.8626997857703831E-2</v>
      </c>
      <c r="AP272" s="22">
        <f t="shared" si="327"/>
        <v>1.1324610785057532E-2</v>
      </c>
      <c r="AQ272" s="22">
        <f t="shared" si="327"/>
        <v>9.9256869364254818E-3</v>
      </c>
      <c r="AR272" s="22">
        <f t="shared" si="327"/>
        <v>4.0515748707389054E-2</v>
      </c>
      <c r="AS272" s="22">
        <f t="shared" si="327"/>
        <v>1.4833010145595571E-2</v>
      </c>
      <c r="AT272" s="22">
        <f t="shared" si="327"/>
        <v>1.6918450214251868E-2</v>
      </c>
      <c r="AU272" s="22">
        <f t="shared" si="327"/>
        <v>2.1929802531928333E-2</v>
      </c>
      <c r="AV272" s="22">
        <f t="shared" si="327"/>
        <v>1.3231696551662786E-2</v>
      </c>
      <c r="AW272" s="22">
        <f t="shared" si="327"/>
        <v>1.3086392800322644E-2</v>
      </c>
      <c r="AX272" s="22">
        <f t="shared" si="327"/>
        <v>1.9150891162104111E-2</v>
      </c>
      <c r="AY272" s="22">
        <f t="shared" si="327"/>
        <v>1.9751931355416419E-2</v>
      </c>
      <c r="AZ272" s="22">
        <f t="shared" si="327"/>
        <v>1.1354484710455637E-2</v>
      </c>
      <c r="BA272" s="22">
        <f t="shared" si="327"/>
        <v>4.4985652409335053E-3</v>
      </c>
      <c r="BB272" s="22">
        <f t="shared" si="327"/>
        <v>9.8622290117655886E-3</v>
      </c>
      <c r="BC272" s="22">
        <f t="shared" si="327"/>
        <v>1.2526860427493069E-2</v>
      </c>
      <c r="BD272" s="22">
        <f t="shared" si="327"/>
        <v>1.9561701554911437E-2</v>
      </c>
      <c r="BE272" s="22">
        <f t="shared" si="327"/>
        <v>1.4093563953981869E-2</v>
      </c>
      <c r="BF272" s="22" t="e">
        <f t="shared" si="327"/>
        <v>#DIV/0!</v>
      </c>
      <c r="BG272" s="22">
        <f t="shared" si="327"/>
        <v>1.0847985392950843E-2</v>
      </c>
      <c r="BH272" s="22">
        <f t="shared" si="327"/>
        <v>1.3010070809329477E-2</v>
      </c>
    </row>
    <row r="273" spans="1:60" s="36" customFormat="1" x14ac:dyDescent="0.2">
      <c r="A273" s="140">
        <f t="shared" si="319"/>
        <v>41728</v>
      </c>
      <c r="B273" s="16">
        <f t="shared" ref="B273:AG273" si="328">B71/B67-1</f>
        <v>2.0341841328030075E-2</v>
      </c>
      <c r="C273" s="16">
        <f t="shared" si="328"/>
        <v>2.0626206874096997E-2</v>
      </c>
      <c r="D273" s="7">
        <f t="shared" si="328"/>
        <v>2.4535787794106367E-2</v>
      </c>
      <c r="E273" s="7">
        <f t="shared" si="328"/>
        <v>2.592473389353267E-2</v>
      </c>
      <c r="F273" s="7">
        <f t="shared" si="328"/>
        <v>1.902785541714791E-2</v>
      </c>
      <c r="G273" s="7">
        <f t="shared" si="328"/>
        <v>1.9298412577609891E-2</v>
      </c>
      <c r="H273" s="7">
        <f t="shared" si="328"/>
        <v>1.9869041012816835E-2</v>
      </c>
      <c r="I273" s="20">
        <f t="shared" si="328"/>
        <v>2.1881496500741004E-2</v>
      </c>
      <c r="J273" s="7">
        <f t="shared" si="328"/>
        <v>1.1734272707725646E-2</v>
      </c>
      <c r="K273" s="7">
        <f t="shared" si="328"/>
        <v>2.1252433908573787E-2</v>
      </c>
      <c r="L273" s="7">
        <f t="shared" si="328"/>
        <v>2.5169436262367562E-2</v>
      </c>
      <c r="M273" s="7">
        <f t="shared" si="328"/>
        <v>3.9399390854004235E-2</v>
      </c>
      <c r="N273" s="7">
        <f t="shared" si="328"/>
        <v>2.3094301785758109E-2</v>
      </c>
      <c r="O273" s="7">
        <f t="shared" si="328"/>
        <v>2.370458427878086E-2</v>
      </c>
      <c r="P273" s="7">
        <f t="shared" si="328"/>
        <v>2.1168171162063931E-2</v>
      </c>
      <c r="Q273" s="7">
        <f t="shared" si="328"/>
        <v>6.0375293532330954E-3</v>
      </c>
      <c r="R273" s="7">
        <f t="shared" si="328"/>
        <v>2.0494774552173967E-2</v>
      </c>
      <c r="S273" s="7">
        <f t="shared" si="328"/>
        <v>2.8874893296245263E-2</v>
      </c>
      <c r="T273" s="7">
        <f t="shared" si="328"/>
        <v>3.3175726860864341E-2</v>
      </c>
      <c r="U273" s="7">
        <f t="shared" si="328"/>
        <v>2.7632976120785413E-2</v>
      </c>
      <c r="V273" s="7">
        <f t="shared" si="328"/>
        <v>3.1730718027070282E-2</v>
      </c>
      <c r="W273" s="7">
        <f t="shared" si="328"/>
        <v>1.587798483419256E-2</v>
      </c>
      <c r="X273" s="7">
        <f t="shared" si="328"/>
        <v>2.1725065843730906E-2</v>
      </c>
      <c r="Y273" s="7">
        <f t="shared" si="328"/>
        <v>3.7533828037907835E-2</v>
      </c>
      <c r="Z273" s="7">
        <f t="shared" si="328"/>
        <v>4.6056428156313611E-2</v>
      </c>
      <c r="AA273" s="7">
        <f t="shared" si="328"/>
        <v>1.7970535426583778E-2</v>
      </c>
      <c r="AB273" s="7">
        <f t="shared" si="328"/>
        <v>2.1027616998865239E-2</v>
      </c>
      <c r="AC273" s="7">
        <f t="shared" si="328"/>
        <v>3.1278379711865423E-3</v>
      </c>
      <c r="AD273" s="7">
        <f t="shared" si="328"/>
        <v>1.2633501335283182E-2</v>
      </c>
      <c r="AE273" s="7">
        <f t="shared" si="328"/>
        <v>2.592473389353267E-2</v>
      </c>
      <c r="AF273" s="7">
        <f t="shared" si="328"/>
        <v>2.6880897002852011E-2</v>
      </c>
      <c r="AG273" s="7">
        <f t="shared" si="328"/>
        <v>3.406022763356864E-2</v>
      </c>
      <c r="AH273" s="7">
        <f t="shared" ref="AH273:BH273" si="329">AH71/AH67-1</f>
        <v>2.4580061497783579E-2</v>
      </c>
      <c r="AI273" s="7">
        <f t="shared" si="329"/>
        <v>2.1638722156773316E-2</v>
      </c>
      <c r="AJ273" s="7">
        <f t="shared" si="329"/>
        <v>2.8415695770184879E-2</v>
      </c>
      <c r="AK273" s="7">
        <f t="shared" si="329"/>
        <v>2.6543350599477211E-2</v>
      </c>
      <c r="AL273" s="7">
        <f t="shared" si="329"/>
        <v>1.8838075610250637E-2</v>
      </c>
      <c r="AM273" s="7">
        <f t="shared" si="329"/>
        <v>1.0423961894615585E-2</v>
      </c>
      <c r="AN273" s="7">
        <f t="shared" si="329"/>
        <v>2.4573332445695151E-2</v>
      </c>
      <c r="AO273" s="7">
        <f t="shared" si="329"/>
        <v>1.9592212721581737E-2</v>
      </c>
      <c r="AP273" s="7">
        <f t="shared" si="329"/>
        <v>2.7312813723888496E-2</v>
      </c>
      <c r="AQ273" s="7">
        <f t="shared" si="329"/>
        <v>2.3017395347547653E-2</v>
      </c>
      <c r="AR273" s="7">
        <f t="shared" si="329"/>
        <v>3.8848193315355495E-2</v>
      </c>
      <c r="AS273" s="7">
        <f t="shared" si="329"/>
        <v>7.4631208283515438E-3</v>
      </c>
      <c r="AT273" s="7">
        <f t="shared" si="329"/>
        <v>3.2984967949946542E-2</v>
      </c>
      <c r="AU273" s="7">
        <f t="shared" si="329"/>
        <v>2.5460113493604553E-2</v>
      </c>
      <c r="AV273" s="7">
        <f t="shared" si="329"/>
        <v>2.1128542870388456E-2</v>
      </c>
      <c r="AW273" s="7">
        <f t="shared" si="329"/>
        <v>1.3858870078136798E-2</v>
      </c>
      <c r="AX273" s="7">
        <f t="shared" si="329"/>
        <v>5.1481044279377164E-2</v>
      </c>
      <c r="AY273" s="7">
        <f t="shared" si="329"/>
        <v>2.1672876111352934E-2</v>
      </c>
      <c r="AZ273" s="7">
        <f t="shared" si="329"/>
        <v>9.9408226178014925E-3</v>
      </c>
      <c r="BA273" s="7">
        <f t="shared" si="329"/>
        <v>8.7248657606850966E-3</v>
      </c>
      <c r="BB273" s="7">
        <f t="shared" si="329"/>
        <v>1.2367430541676105E-2</v>
      </c>
      <c r="BC273" s="7">
        <f t="shared" si="329"/>
        <v>1.5430741689229199E-2</v>
      </c>
      <c r="BD273" s="7">
        <f t="shared" si="329"/>
        <v>7.0934630693404443E-3</v>
      </c>
      <c r="BE273" s="7">
        <f t="shared" si="329"/>
        <v>1.5245660915891968E-2</v>
      </c>
      <c r="BF273" s="7" t="e">
        <f t="shared" si="329"/>
        <v>#DIV/0!</v>
      </c>
      <c r="BG273" s="7">
        <f t="shared" si="329"/>
        <v>1.2363055022424518E-2</v>
      </c>
      <c r="BH273" s="7">
        <f t="shared" si="329"/>
        <v>1.2528570249353388E-2</v>
      </c>
    </row>
    <row r="274" spans="1:60" s="36" customFormat="1" x14ac:dyDescent="0.2">
      <c r="A274" s="138">
        <f t="shared" si="319"/>
        <v>41820</v>
      </c>
      <c r="B274" s="16">
        <f t="shared" ref="B274:AG274" si="330">B72/B68-1</f>
        <v>1.5290918054511771E-2</v>
      </c>
      <c r="C274" s="16">
        <f t="shared" si="330"/>
        <v>1.571515835742554E-2</v>
      </c>
      <c r="D274" s="7">
        <f t="shared" si="330"/>
        <v>1.8714048923515136E-2</v>
      </c>
      <c r="E274" s="7">
        <f t="shared" si="330"/>
        <v>1.0846325680087698E-2</v>
      </c>
      <c r="F274" s="7">
        <f t="shared" si="330"/>
        <v>1.530130938542551E-2</v>
      </c>
      <c r="G274" s="7">
        <f t="shared" si="330"/>
        <v>1.5824917394836602E-2</v>
      </c>
      <c r="H274" s="7">
        <f t="shared" si="330"/>
        <v>5.6332207313425364E-3</v>
      </c>
      <c r="I274" s="20">
        <f t="shared" si="330"/>
        <v>1.6365372138823053E-2</v>
      </c>
      <c r="J274" s="7">
        <f t="shared" si="330"/>
        <v>9.9760170962375216E-3</v>
      </c>
      <c r="K274" s="7">
        <f t="shared" si="330"/>
        <v>1.7314395905548396E-2</v>
      </c>
      <c r="L274" s="7">
        <f t="shared" si="330"/>
        <v>6.3943041289951319E-2</v>
      </c>
      <c r="M274" s="7">
        <f t="shared" si="330"/>
        <v>1.1149392814229442E-2</v>
      </c>
      <c r="N274" s="7">
        <f t="shared" si="330"/>
        <v>2.0328208734201381E-2</v>
      </c>
      <c r="O274" s="7">
        <f t="shared" si="330"/>
        <v>2.5860779324075711E-2</v>
      </c>
      <c r="P274" s="7">
        <f t="shared" si="330"/>
        <v>1.7363179060379652E-2</v>
      </c>
      <c r="Q274" s="7">
        <f t="shared" si="330"/>
        <v>-5.5715746917296749E-2</v>
      </c>
      <c r="R274" s="7">
        <f t="shared" si="330"/>
        <v>1.1689822800705851E-2</v>
      </c>
      <c r="S274" s="7">
        <f t="shared" si="330"/>
        <v>1.7984662695602394E-2</v>
      </c>
      <c r="T274" s="7">
        <f t="shared" si="330"/>
        <v>2.6330761736510722E-2</v>
      </c>
      <c r="U274" s="7">
        <f t="shared" si="330"/>
        <v>1.9924829695628477E-2</v>
      </c>
      <c r="V274" s="7">
        <f t="shared" si="330"/>
        <v>2.6821663185673472E-2</v>
      </c>
      <c r="W274" s="7">
        <f t="shared" si="330"/>
        <v>2.104365210466197E-2</v>
      </c>
      <c r="X274" s="7">
        <f t="shared" si="330"/>
        <v>1.8000167321700733E-2</v>
      </c>
      <c r="Y274" s="7">
        <f t="shared" si="330"/>
        <v>2.1714902718865448E-2</v>
      </c>
      <c r="Z274" s="7">
        <f t="shared" si="330"/>
        <v>2.2949000019975907E-2</v>
      </c>
      <c r="AA274" s="7">
        <f t="shared" si="330"/>
        <v>1.0243411875942909E-2</v>
      </c>
      <c r="AB274" s="7">
        <f t="shared" si="330"/>
        <v>2.3253980604676316E-2</v>
      </c>
      <c r="AC274" s="7">
        <f t="shared" si="330"/>
        <v>1.1471747048277248E-2</v>
      </c>
      <c r="AD274" s="7">
        <f t="shared" si="330"/>
        <v>5.0333236143413895E-3</v>
      </c>
      <c r="AE274" s="7">
        <f t="shared" si="330"/>
        <v>1.0846325680087698E-2</v>
      </c>
      <c r="AF274" s="7">
        <f t="shared" si="330"/>
        <v>1.4684418222034035E-2</v>
      </c>
      <c r="AG274" s="7">
        <f t="shared" si="330"/>
        <v>1.5578160994171197E-2</v>
      </c>
      <c r="AH274" s="7">
        <f t="shared" ref="AH274:BH274" si="331">AH72/AH68-1</f>
        <v>9.4483957526800832E-3</v>
      </c>
      <c r="AI274" s="7">
        <f t="shared" si="331"/>
        <v>1.8385847862204319E-2</v>
      </c>
      <c r="AJ274" s="7">
        <f t="shared" si="331"/>
        <v>2.0967256641840182E-2</v>
      </c>
      <c r="AK274" s="7">
        <f t="shared" si="331"/>
        <v>2.0726444464027827E-2</v>
      </c>
      <c r="AL274" s="7">
        <f t="shared" si="331"/>
        <v>1.9136835980815059E-2</v>
      </c>
      <c r="AM274" s="7">
        <f t="shared" si="331"/>
        <v>1.0528609752583185E-2</v>
      </c>
      <c r="AN274" s="7">
        <f t="shared" si="331"/>
        <v>2.1685408772851078E-2</v>
      </c>
      <c r="AO274" s="7">
        <f t="shared" si="331"/>
        <v>2.1343103810619546E-2</v>
      </c>
      <c r="AP274" s="7">
        <f t="shared" si="331"/>
        <v>2.2547570252963389E-2</v>
      </c>
      <c r="AQ274" s="7">
        <f t="shared" si="331"/>
        <v>2.6727089704498885E-2</v>
      </c>
      <c r="AR274" s="7">
        <f t="shared" si="331"/>
        <v>2.6928537362120641E-2</v>
      </c>
      <c r="AS274" s="7">
        <f t="shared" si="331"/>
        <v>1.2583906925655253E-2</v>
      </c>
      <c r="AT274" s="7">
        <f t="shared" si="331"/>
        <v>1.7140548741761741E-2</v>
      </c>
      <c r="AU274" s="7">
        <f t="shared" si="331"/>
        <v>2.6353094528376753E-2</v>
      </c>
      <c r="AV274" s="7">
        <f t="shared" si="331"/>
        <v>1.8592920283948766E-2</v>
      </c>
      <c r="AW274" s="7">
        <f t="shared" si="331"/>
        <v>1.7445635780399593E-2</v>
      </c>
      <c r="AX274" s="7">
        <f t="shared" si="331"/>
        <v>4.2751888313976139E-2</v>
      </c>
      <c r="AY274" s="7">
        <f t="shared" si="331"/>
        <v>1.2738137430021723E-2</v>
      </c>
      <c r="AZ274" s="7">
        <f t="shared" si="331"/>
        <v>1.0719499246540476E-2</v>
      </c>
      <c r="BA274" s="7">
        <f t="shared" si="331"/>
        <v>8.8678868709759495E-3</v>
      </c>
      <c r="BB274" s="7">
        <f t="shared" si="331"/>
        <v>1.3682386854624085E-2</v>
      </c>
      <c r="BC274" s="7">
        <f t="shared" si="331"/>
        <v>1.1621506276370486E-2</v>
      </c>
      <c r="BD274" s="7">
        <f t="shared" si="331"/>
        <v>9.6156155997710879E-3</v>
      </c>
      <c r="BE274" s="7">
        <f t="shared" si="331"/>
        <v>8.913174738298002E-3</v>
      </c>
      <c r="BF274" s="7" t="e">
        <f t="shared" si="331"/>
        <v>#DIV/0!</v>
      </c>
      <c r="BG274" s="7">
        <f t="shared" si="331"/>
        <v>1.1043018323018794E-2</v>
      </c>
      <c r="BH274" s="7">
        <f t="shared" si="331"/>
        <v>9.6577677343387958E-3</v>
      </c>
    </row>
    <row r="275" spans="1:60" s="36" customFormat="1" x14ac:dyDescent="0.2">
      <c r="A275" s="138">
        <f t="shared" si="319"/>
        <v>41912</v>
      </c>
      <c r="B275" s="16">
        <f t="shared" ref="B275:AG275" si="332">B73/B69-1</f>
        <v>1.4552566301893721E-2</v>
      </c>
      <c r="C275" s="16">
        <f t="shared" si="332"/>
        <v>1.4385342645133692E-2</v>
      </c>
      <c r="D275" s="7">
        <f t="shared" si="332"/>
        <v>1.5173759192781189E-2</v>
      </c>
      <c r="E275" s="7">
        <f t="shared" si="332"/>
        <v>8.1899086802641463E-3</v>
      </c>
      <c r="F275" s="7">
        <f t="shared" si="332"/>
        <v>1.5186110396783414E-2</v>
      </c>
      <c r="G275" s="7">
        <f t="shared" si="332"/>
        <v>1.4952559508148999E-2</v>
      </c>
      <c r="H275" s="7">
        <f t="shared" si="332"/>
        <v>2.1019160878645859E-2</v>
      </c>
      <c r="I275" s="20">
        <f t="shared" si="332"/>
        <v>1.5291418197409756E-2</v>
      </c>
      <c r="J275" s="7">
        <f t="shared" si="332"/>
        <v>1.1533966774722071E-2</v>
      </c>
      <c r="K275" s="7">
        <f t="shared" si="332"/>
        <v>1.5901942660765833E-2</v>
      </c>
      <c r="L275" s="7">
        <f t="shared" si="332"/>
        <v>5.5656775299658179E-2</v>
      </c>
      <c r="M275" s="7">
        <f t="shared" si="332"/>
        <v>1.0483909354892518E-2</v>
      </c>
      <c r="N275" s="7">
        <f t="shared" si="332"/>
        <v>1.7188162629148573E-2</v>
      </c>
      <c r="O275" s="7">
        <f t="shared" si="332"/>
        <v>1.3445308211270657E-2</v>
      </c>
      <c r="P275" s="7">
        <f t="shared" si="332"/>
        <v>1.6391027330404651E-2</v>
      </c>
      <c r="Q275" s="7">
        <f t="shared" si="332"/>
        <v>-0.1092720413661491</v>
      </c>
      <c r="R275" s="7">
        <f t="shared" si="332"/>
        <v>1.8464823487436943E-2</v>
      </c>
      <c r="S275" s="7">
        <f t="shared" si="332"/>
        <v>1.3816935502753758E-2</v>
      </c>
      <c r="T275" s="7">
        <f t="shared" si="332"/>
        <v>2.0532792387474741E-2</v>
      </c>
      <c r="U275" s="7">
        <f t="shared" si="332"/>
        <v>1.3461214127956644E-2</v>
      </c>
      <c r="V275" s="7">
        <f t="shared" si="332"/>
        <v>2.2770488883316453E-2</v>
      </c>
      <c r="W275" s="7">
        <f t="shared" si="332"/>
        <v>2.1819026252936746E-2</v>
      </c>
      <c r="X275" s="7">
        <f t="shared" si="332"/>
        <v>1.1143369787586677E-2</v>
      </c>
      <c r="Y275" s="7">
        <f t="shared" si="332"/>
        <v>1.6069914955095355E-2</v>
      </c>
      <c r="Z275" s="7">
        <f t="shared" si="332"/>
        <v>1.4426971812097511E-2</v>
      </c>
      <c r="AA275" s="7">
        <f t="shared" si="332"/>
        <v>1.1369236721963549E-2</v>
      </c>
      <c r="AB275" s="7">
        <f t="shared" si="332"/>
        <v>1.9495695052804241E-2</v>
      </c>
      <c r="AC275" s="7">
        <f t="shared" si="332"/>
        <v>1.4116261334353286E-2</v>
      </c>
      <c r="AD275" s="7">
        <f t="shared" si="332"/>
        <v>1.1095661413909719E-2</v>
      </c>
      <c r="AE275" s="7">
        <f t="shared" si="332"/>
        <v>8.1899086802641463E-3</v>
      </c>
      <c r="AF275" s="7">
        <f t="shared" si="332"/>
        <v>6.0308473263164242E-3</v>
      </c>
      <c r="AG275" s="7">
        <f t="shared" si="332"/>
        <v>8.5960351033205207E-3</v>
      </c>
      <c r="AH275" s="7">
        <f t="shared" ref="AH275:BH275" si="333">AH73/AH69-1</f>
        <v>8.4061433074933412E-3</v>
      </c>
      <c r="AI275" s="7">
        <f t="shared" si="333"/>
        <v>1.4990888089325027E-2</v>
      </c>
      <c r="AJ275" s="7">
        <f t="shared" si="333"/>
        <v>1.8783014403891629E-2</v>
      </c>
      <c r="AK275" s="7">
        <f t="shared" si="333"/>
        <v>1.5022340473280993E-2</v>
      </c>
      <c r="AL275" s="7">
        <f t="shared" si="333"/>
        <v>1.7047808165622902E-2</v>
      </c>
      <c r="AM275" s="7">
        <f t="shared" si="333"/>
        <v>1.0019752289843309E-2</v>
      </c>
      <c r="AN275" s="7">
        <f t="shared" si="333"/>
        <v>1.4546219952095596E-2</v>
      </c>
      <c r="AO275" s="7">
        <f t="shared" si="333"/>
        <v>1.1709578026426692E-2</v>
      </c>
      <c r="AP275" s="7">
        <f t="shared" si="333"/>
        <v>1.6410142675549855E-2</v>
      </c>
      <c r="AQ275" s="7">
        <f t="shared" si="333"/>
        <v>1.9614137726521319E-2</v>
      </c>
      <c r="AR275" s="7">
        <f t="shared" si="333"/>
        <v>4.4172182229780255E-3</v>
      </c>
      <c r="AS275" s="7">
        <f t="shared" si="333"/>
        <v>6.1498588759123507E-3</v>
      </c>
      <c r="AT275" s="7">
        <f t="shared" si="333"/>
        <v>2.0582293695209586E-2</v>
      </c>
      <c r="AU275" s="7">
        <f t="shared" si="333"/>
        <v>2.0272729127408295E-2</v>
      </c>
      <c r="AV275" s="7">
        <f t="shared" si="333"/>
        <v>2.0408466611774534E-2</v>
      </c>
      <c r="AW275" s="7">
        <f t="shared" si="333"/>
        <v>5.1400937331729679E-2</v>
      </c>
      <c r="AX275" s="7">
        <f t="shared" si="333"/>
        <v>3.9229899198454099E-2</v>
      </c>
      <c r="AY275" s="7">
        <f t="shared" si="333"/>
        <v>1.759613853287334E-2</v>
      </c>
      <c r="AZ275" s="7">
        <f t="shared" si="333"/>
        <v>-1.9668307442370914E-3</v>
      </c>
      <c r="BA275" s="7">
        <f t="shared" si="333"/>
        <v>9.8611259716028243E-3</v>
      </c>
      <c r="BB275" s="7">
        <f t="shared" si="333"/>
        <v>1.4756760541103642E-2</v>
      </c>
      <c r="BC275" s="7">
        <f t="shared" si="333"/>
        <v>1.7641793048723819E-2</v>
      </c>
      <c r="BD275" s="7">
        <f t="shared" si="333"/>
        <v>1.7578927002677602E-2</v>
      </c>
      <c r="BE275" s="7">
        <f t="shared" si="333"/>
        <v>9.3989848794218123E-3</v>
      </c>
      <c r="BF275" s="7" t="e">
        <f t="shared" si="333"/>
        <v>#DIV/0!</v>
      </c>
      <c r="BG275" s="7">
        <f t="shared" si="333"/>
        <v>1.163642200558912E-2</v>
      </c>
      <c r="BH275" s="7">
        <f t="shared" si="333"/>
        <v>1.1345578454257099E-2</v>
      </c>
    </row>
    <row r="276" spans="1:60" s="36" customFormat="1" ht="12" thickBot="1" x14ac:dyDescent="0.25">
      <c r="A276" s="139">
        <f t="shared" si="319"/>
        <v>42003</v>
      </c>
      <c r="B276" s="14">
        <f t="shared" ref="B276:AG276" si="334">B74/B70-1</f>
        <v>1.2732399895425184E-2</v>
      </c>
      <c r="C276" s="14">
        <f t="shared" si="334"/>
        <v>1.3002666490937731E-2</v>
      </c>
      <c r="D276" s="22">
        <f t="shared" si="334"/>
        <v>1.7045072378589099E-2</v>
      </c>
      <c r="E276" s="22">
        <f t="shared" si="334"/>
        <v>6.4268008473027383E-3</v>
      </c>
      <c r="F276" s="22">
        <f t="shared" si="334"/>
        <v>1.2470934139915402E-2</v>
      </c>
      <c r="G276" s="22">
        <f t="shared" si="334"/>
        <v>1.2815252580729464E-2</v>
      </c>
      <c r="H276" s="22">
        <f t="shared" si="334"/>
        <v>2.3223288914762108E-3</v>
      </c>
      <c r="I276" s="23">
        <f t="shared" si="334"/>
        <v>1.3113973508306787E-2</v>
      </c>
      <c r="J276" s="22">
        <f t="shared" si="334"/>
        <v>1.3411021114754451E-2</v>
      </c>
      <c r="K276" s="22">
        <f t="shared" si="334"/>
        <v>1.3075373060752904E-2</v>
      </c>
      <c r="L276" s="22">
        <f t="shared" si="334"/>
        <v>8.1592414474685349E-2</v>
      </c>
      <c r="M276" s="22">
        <f t="shared" si="334"/>
        <v>1.3353754914644522E-3</v>
      </c>
      <c r="N276" s="22">
        <f t="shared" si="334"/>
        <v>1.6468809078880264E-2</v>
      </c>
      <c r="O276" s="22">
        <f t="shared" si="334"/>
        <v>1.3067708600354999E-2</v>
      </c>
      <c r="P276" s="22">
        <f t="shared" si="334"/>
        <v>1.5085675852035685E-2</v>
      </c>
      <c r="Q276" s="22">
        <f t="shared" si="334"/>
        <v>1.8627408329629835E-2</v>
      </c>
      <c r="R276" s="22">
        <f t="shared" si="334"/>
        <v>1.5977504010375343E-2</v>
      </c>
      <c r="S276" s="22">
        <f t="shared" si="334"/>
        <v>3.71141639116499E-2</v>
      </c>
      <c r="T276" s="22">
        <f t="shared" si="334"/>
        <v>2.4249373546692876E-2</v>
      </c>
      <c r="U276" s="22">
        <f t="shared" si="334"/>
        <v>1.3532998644940175E-2</v>
      </c>
      <c r="V276" s="22">
        <f t="shared" si="334"/>
        <v>2.6827737181674749E-2</v>
      </c>
      <c r="W276" s="22">
        <f t="shared" si="334"/>
        <v>3.0543726335879651E-2</v>
      </c>
      <c r="X276" s="22">
        <f t="shared" si="334"/>
        <v>1.3728616699256957E-2</v>
      </c>
      <c r="Y276" s="22">
        <f t="shared" si="334"/>
        <v>1.528328293037351E-2</v>
      </c>
      <c r="Z276" s="22">
        <f t="shared" si="334"/>
        <v>1.3762651185707186E-2</v>
      </c>
      <c r="AA276" s="22">
        <f t="shared" si="334"/>
        <v>9.3066272972546216E-3</v>
      </c>
      <c r="AB276" s="22">
        <f t="shared" si="334"/>
        <v>2.0543801879135515E-2</v>
      </c>
      <c r="AC276" s="22">
        <f t="shared" si="334"/>
        <v>1.1243287031782678E-2</v>
      </c>
      <c r="AD276" s="22">
        <f t="shared" si="334"/>
        <v>6.6160130158741115E-3</v>
      </c>
      <c r="AE276" s="22">
        <f t="shared" si="334"/>
        <v>6.4268008473027383E-3</v>
      </c>
      <c r="AF276" s="22">
        <f t="shared" si="334"/>
        <v>3.1958563235836568E-3</v>
      </c>
      <c r="AG276" s="22">
        <f t="shared" si="334"/>
        <v>-3.1407805854311022E-5</v>
      </c>
      <c r="AH276" s="22">
        <f t="shared" ref="AH276:BH276" si="335">AH74/AH70-1</f>
        <v>8.0354933561217479E-3</v>
      </c>
      <c r="AI276" s="22">
        <f t="shared" si="335"/>
        <v>1.4309126022256979E-2</v>
      </c>
      <c r="AJ276" s="22">
        <f t="shared" si="335"/>
        <v>1.932355616546122E-2</v>
      </c>
      <c r="AK276" s="22">
        <f t="shared" si="335"/>
        <v>1.7214625073943779E-2</v>
      </c>
      <c r="AL276" s="22">
        <f t="shared" si="335"/>
        <v>1.2812490424267686E-2</v>
      </c>
      <c r="AM276" s="22">
        <f t="shared" si="335"/>
        <v>8.9278811935955549E-3</v>
      </c>
      <c r="AN276" s="22">
        <f t="shared" si="335"/>
        <v>2.1340247484459507E-2</v>
      </c>
      <c r="AO276" s="22">
        <f t="shared" si="335"/>
        <v>2.125463421621876E-2</v>
      </c>
      <c r="AP276" s="22">
        <f t="shared" si="335"/>
        <v>2.1888169721046236E-2</v>
      </c>
      <c r="AQ276" s="22">
        <f t="shared" si="335"/>
        <v>1.7537909351753811E-2</v>
      </c>
      <c r="AR276" s="22">
        <f t="shared" si="335"/>
        <v>4.757335749996594E-3</v>
      </c>
      <c r="AS276" s="22">
        <f t="shared" si="335"/>
        <v>4.9990933784613834E-3</v>
      </c>
      <c r="AT276" s="22">
        <f t="shared" si="335"/>
        <v>1.3043572062888531E-2</v>
      </c>
      <c r="AU276" s="22">
        <f t="shared" si="335"/>
        <v>1.787713481597053E-2</v>
      </c>
      <c r="AV276" s="22">
        <f t="shared" si="335"/>
        <v>1.1502017272512211E-2</v>
      </c>
      <c r="AW276" s="22">
        <f t="shared" si="335"/>
        <v>7.8710795998948591E-3</v>
      </c>
      <c r="AX276" s="22">
        <f t="shared" si="335"/>
        <v>3.8534489488882606E-2</v>
      </c>
      <c r="AY276" s="22">
        <f t="shared" si="335"/>
        <v>9.4057756604926102E-3</v>
      </c>
      <c r="AZ276" s="22">
        <f t="shared" si="335"/>
        <v>1.2391993328784601E-2</v>
      </c>
      <c r="BA276" s="22">
        <f t="shared" si="335"/>
        <v>9.9814374775943904E-3</v>
      </c>
      <c r="BB276" s="22">
        <f t="shared" si="335"/>
        <v>1.4338096902753339E-2</v>
      </c>
      <c r="BC276" s="22">
        <f t="shared" si="335"/>
        <v>1.8587916572006646E-2</v>
      </c>
      <c r="BD276" s="22">
        <f t="shared" si="335"/>
        <v>7.5685850424180856E-3</v>
      </c>
      <c r="BE276" s="22">
        <f t="shared" si="335"/>
        <v>1.0319047229731648E-2</v>
      </c>
      <c r="BF276" s="22" t="e">
        <f t="shared" si="335"/>
        <v>#DIV/0!</v>
      </c>
      <c r="BG276" s="22">
        <f t="shared" si="335"/>
        <v>1.2565700935127211E-2</v>
      </c>
      <c r="BH276" s="22">
        <f t="shared" si="335"/>
        <v>1.1186643495635584E-2</v>
      </c>
    </row>
    <row r="277" spans="1:60" s="36" customFormat="1" x14ac:dyDescent="0.2">
      <c r="A277" s="140">
        <f t="shared" si="319"/>
        <v>42093</v>
      </c>
      <c r="B277" s="16">
        <f t="shared" ref="B277:AG277" si="336">B75/B71-1</f>
        <v>1.7075123425593697E-2</v>
      </c>
      <c r="C277" s="16">
        <f t="shared" si="336"/>
        <v>1.6745771828722278E-2</v>
      </c>
      <c r="D277" s="7">
        <f t="shared" si="336"/>
        <v>1.9547470359769781E-2</v>
      </c>
      <c r="E277" s="7">
        <f t="shared" si="336"/>
        <v>1.1762067816861288E-2</v>
      </c>
      <c r="F277" s="7">
        <f t="shared" si="336"/>
        <v>1.7105007668209105E-2</v>
      </c>
      <c r="G277" s="7">
        <f t="shared" si="336"/>
        <v>1.6594283200504822E-2</v>
      </c>
      <c r="H277" s="7">
        <f t="shared" si="336"/>
        <v>3.162824586032853E-2</v>
      </c>
      <c r="I277" s="20">
        <f t="shared" si="336"/>
        <v>1.8183112513619815E-2</v>
      </c>
      <c r="J277" s="7">
        <f t="shared" si="336"/>
        <v>1.1065424056537543E-2</v>
      </c>
      <c r="K277" s="7">
        <f t="shared" si="336"/>
        <v>1.7813005872364451E-2</v>
      </c>
      <c r="L277" s="7">
        <f t="shared" si="336"/>
        <v>8.7327532033114164E-2</v>
      </c>
      <c r="M277" s="7">
        <f t="shared" si="336"/>
        <v>7.714805751243059E-3</v>
      </c>
      <c r="N277" s="7">
        <f t="shared" si="336"/>
        <v>1.6115224337318157E-2</v>
      </c>
      <c r="O277" s="7">
        <f t="shared" si="336"/>
        <v>1.168673909082063E-2</v>
      </c>
      <c r="P277" s="7">
        <f t="shared" si="336"/>
        <v>1.1816578879772388E-2</v>
      </c>
      <c r="Q277" s="7">
        <f t="shared" si="336"/>
        <v>1.666373877489713E-2</v>
      </c>
      <c r="R277" s="7">
        <f t="shared" si="336"/>
        <v>2.3644271754383217E-2</v>
      </c>
      <c r="S277" s="7">
        <f t="shared" si="336"/>
        <v>1.7524046413933902E-2</v>
      </c>
      <c r="T277" s="7">
        <f t="shared" si="336"/>
        <v>1.6784364073158198E-2</v>
      </c>
      <c r="U277" s="7">
        <f t="shared" si="336"/>
        <v>1.1708633925935352E-2</v>
      </c>
      <c r="V277" s="7">
        <f t="shared" si="336"/>
        <v>1.775066371446643E-2</v>
      </c>
      <c r="W277" s="7">
        <f t="shared" si="336"/>
        <v>4.0612498749760029E-2</v>
      </c>
      <c r="X277" s="7">
        <f t="shared" si="336"/>
        <v>2.2941501106780837E-2</v>
      </c>
      <c r="Y277" s="7">
        <f t="shared" si="336"/>
        <v>3.6563632375745225E-2</v>
      </c>
      <c r="Z277" s="7">
        <f t="shared" si="336"/>
        <v>3.1423231025276444E-2</v>
      </c>
      <c r="AA277" s="7">
        <f t="shared" si="336"/>
        <v>3.6528315248888443E-2</v>
      </c>
      <c r="AB277" s="7">
        <f t="shared" si="336"/>
        <v>2.189122115203479E-2</v>
      </c>
      <c r="AC277" s="7">
        <f t="shared" si="336"/>
        <v>7.6540402308151734E-3</v>
      </c>
      <c r="AD277" s="7">
        <f t="shared" si="336"/>
        <v>1.4666190563098702E-2</v>
      </c>
      <c r="AE277" s="7">
        <f t="shared" si="336"/>
        <v>1.1762067816861288E-2</v>
      </c>
      <c r="AF277" s="7">
        <f t="shared" si="336"/>
        <v>5.0005304073164059E-3</v>
      </c>
      <c r="AG277" s="7">
        <f t="shared" si="336"/>
        <v>2.3062659728673385E-2</v>
      </c>
      <c r="AH277" s="7">
        <f t="shared" ref="AH277:BH277" si="337">AH75/AH71-1</f>
        <v>1.0737078722404592E-2</v>
      </c>
      <c r="AI277" s="7">
        <f t="shared" si="337"/>
        <v>1.6847557864841711E-2</v>
      </c>
      <c r="AJ277" s="7">
        <f t="shared" si="337"/>
        <v>1.8969626578901444E-2</v>
      </c>
      <c r="AK277" s="7">
        <f t="shared" si="337"/>
        <v>1.984278512086779E-2</v>
      </c>
      <c r="AL277" s="7">
        <f t="shared" si="337"/>
        <v>1.6067448585592503E-2</v>
      </c>
      <c r="AM277" s="7">
        <f t="shared" si="337"/>
        <v>7.8127403856631528E-3</v>
      </c>
      <c r="AN277" s="7">
        <f t="shared" si="337"/>
        <v>1.6205870810680478E-2</v>
      </c>
      <c r="AO277" s="7">
        <f t="shared" si="337"/>
        <v>1.4643282830858917E-2</v>
      </c>
      <c r="AP277" s="7">
        <f t="shared" si="337"/>
        <v>1.7187449788254705E-2</v>
      </c>
      <c r="AQ277" s="7">
        <f t="shared" si="337"/>
        <v>3.1865720685401389E-2</v>
      </c>
      <c r="AR277" s="7">
        <f t="shared" si="337"/>
        <v>2.9882741032805527E-2</v>
      </c>
      <c r="AS277" s="7">
        <f t="shared" si="337"/>
        <v>1.5276217229316602E-2</v>
      </c>
      <c r="AT277" s="7">
        <f t="shared" si="337"/>
        <v>1.3152306454520701E-2</v>
      </c>
      <c r="AU277" s="7">
        <f t="shared" si="337"/>
        <v>1.3166724485886627E-2</v>
      </c>
      <c r="AV277" s="7">
        <f t="shared" si="337"/>
        <v>3.1319681655858744E-2</v>
      </c>
      <c r="AW277" s="7">
        <f t="shared" si="337"/>
        <v>2.5914321197176182E-2</v>
      </c>
      <c r="AX277" s="7">
        <f t="shared" si="337"/>
        <v>3.4123119807539792E-2</v>
      </c>
      <c r="AY277" s="7">
        <f t="shared" si="337"/>
        <v>2.0751514608674082E-2</v>
      </c>
      <c r="AZ277" s="7">
        <f t="shared" si="337"/>
        <v>6.300460953117426E-3</v>
      </c>
      <c r="BA277" s="7">
        <f t="shared" si="337"/>
        <v>1.0745437137577474E-2</v>
      </c>
      <c r="BB277" s="7">
        <f t="shared" si="337"/>
        <v>1.3345640116843915E-2</v>
      </c>
      <c r="BC277" s="7">
        <f t="shared" si="337"/>
        <v>1.3492960756299244E-2</v>
      </c>
      <c r="BD277" s="7">
        <f t="shared" si="337"/>
        <v>1.0650494301841729E-2</v>
      </c>
      <c r="BE277" s="7">
        <f t="shared" si="337"/>
        <v>8.9865462684690645E-3</v>
      </c>
      <c r="BF277" s="7" t="e">
        <f t="shared" si="337"/>
        <v>#DIV/0!</v>
      </c>
      <c r="BG277" s="7">
        <f t="shared" si="337"/>
        <v>1.1274532432468121E-2</v>
      </c>
      <c r="BH277" s="7">
        <f t="shared" si="337"/>
        <v>7.9682709374147009E-3</v>
      </c>
    </row>
    <row r="278" spans="1:60" s="36" customFormat="1" x14ac:dyDescent="0.2">
      <c r="A278" s="138">
        <f t="shared" si="319"/>
        <v>42185</v>
      </c>
      <c r="B278" s="16">
        <f t="shared" ref="B278:AG278" si="338">B76/B72-1</f>
        <v>1.5860364848413466E-2</v>
      </c>
      <c r="C278" s="16">
        <f t="shared" si="338"/>
        <v>1.4999850679007665E-2</v>
      </c>
      <c r="D278" s="7">
        <f t="shared" si="338"/>
        <v>1.8222226783965123E-2</v>
      </c>
      <c r="E278" s="7">
        <f t="shared" si="338"/>
        <v>1.2857324282040228E-2</v>
      </c>
      <c r="F278" s="7">
        <f t="shared" si="338"/>
        <v>1.5812197542746764E-2</v>
      </c>
      <c r="G278" s="7">
        <f t="shared" si="338"/>
        <v>1.4547248212812836E-2</v>
      </c>
      <c r="H278" s="7">
        <f t="shared" si="338"/>
        <v>4.7881385816168853E-2</v>
      </c>
      <c r="I278" s="20">
        <f t="shared" si="338"/>
        <v>1.6758084047389099E-2</v>
      </c>
      <c r="J278" s="7">
        <f t="shared" si="338"/>
        <v>1.1235102353932325E-2</v>
      </c>
      <c r="K278" s="7">
        <f t="shared" si="338"/>
        <v>1.5337385930999092E-2</v>
      </c>
      <c r="L278" s="7">
        <f t="shared" si="338"/>
        <v>-3.5819503435619238E-2</v>
      </c>
      <c r="M278" s="7">
        <f t="shared" si="338"/>
        <v>5.9228309418300817E-2</v>
      </c>
      <c r="N278" s="7">
        <f t="shared" si="338"/>
        <v>1.5374659429083115E-2</v>
      </c>
      <c r="O278" s="7">
        <f t="shared" si="338"/>
        <v>1.2616350305684643E-2</v>
      </c>
      <c r="P278" s="7">
        <f t="shared" si="338"/>
        <v>1.5173523406531553E-2</v>
      </c>
      <c r="Q278" s="7">
        <f t="shared" si="338"/>
        <v>6.0312805493382804E-2</v>
      </c>
      <c r="R278" s="7">
        <f t="shared" si="338"/>
        <v>2.2705289024117059E-2</v>
      </c>
      <c r="S278" s="7">
        <f t="shared" si="338"/>
        <v>2.7774727587692727E-3</v>
      </c>
      <c r="T278" s="7">
        <f t="shared" si="338"/>
        <v>1.7026001905813493E-2</v>
      </c>
      <c r="U278" s="7">
        <f t="shared" si="338"/>
        <v>8.3259368667802924E-3</v>
      </c>
      <c r="V278" s="7">
        <f t="shared" si="338"/>
        <v>1.1366424377908579E-2</v>
      </c>
      <c r="W278" s="7">
        <f t="shared" si="338"/>
        <v>2.084355860749687E-2</v>
      </c>
      <c r="X278" s="7">
        <f t="shared" si="338"/>
        <v>2.3656501656811768E-2</v>
      </c>
      <c r="Y278" s="7">
        <f t="shared" si="338"/>
        <v>3.2424053952606613E-2</v>
      </c>
      <c r="Z278" s="7">
        <f t="shared" si="338"/>
        <v>2.640605852900646E-2</v>
      </c>
      <c r="AA278" s="7">
        <f t="shared" si="338"/>
        <v>3.1358940305643346E-2</v>
      </c>
      <c r="AB278" s="7">
        <f t="shared" si="338"/>
        <v>1.6901301003854119E-2</v>
      </c>
      <c r="AC278" s="7">
        <f t="shared" si="338"/>
        <v>1.4917954379970233E-2</v>
      </c>
      <c r="AD278" s="7">
        <f t="shared" si="338"/>
        <v>1.3426385501040583E-2</v>
      </c>
      <c r="AE278" s="7">
        <f t="shared" si="338"/>
        <v>1.2857324282040228E-2</v>
      </c>
      <c r="AF278" s="7">
        <f t="shared" si="338"/>
        <v>4.2756054394361698E-3</v>
      </c>
      <c r="AG278" s="7">
        <f t="shared" si="338"/>
        <v>2.7190828095988495E-2</v>
      </c>
      <c r="AH278" s="7">
        <f t="shared" ref="AH278:BH278" si="339">AH76/AH72-1</f>
        <v>1.1430290355312511E-2</v>
      </c>
      <c r="AI278" s="7">
        <f t="shared" si="339"/>
        <v>1.5577201794107376E-2</v>
      </c>
      <c r="AJ278" s="7">
        <f t="shared" si="339"/>
        <v>2.3000470027402908E-2</v>
      </c>
      <c r="AK278" s="7">
        <f t="shared" si="339"/>
        <v>1.6516752514187161E-2</v>
      </c>
      <c r="AL278" s="7">
        <f t="shared" si="339"/>
        <v>1.5169600629138635E-2</v>
      </c>
      <c r="AM278" s="7">
        <f t="shared" si="339"/>
        <v>1.7461877235569689E-2</v>
      </c>
      <c r="AN278" s="7">
        <f t="shared" si="339"/>
        <v>1.6336299242178942E-2</v>
      </c>
      <c r="AO278" s="7">
        <f t="shared" si="339"/>
        <v>1.0749514497784718E-2</v>
      </c>
      <c r="AP278" s="7">
        <f t="shared" si="339"/>
        <v>1.8964217299177522E-2</v>
      </c>
      <c r="AQ278" s="7">
        <f t="shared" si="339"/>
        <v>2.580761777079843E-2</v>
      </c>
      <c r="AR278" s="7">
        <f t="shared" si="339"/>
        <v>8.8938104050135802E-3</v>
      </c>
      <c r="AS278" s="7">
        <f t="shared" si="339"/>
        <v>1.4795662978072999E-2</v>
      </c>
      <c r="AT278" s="7">
        <f t="shared" si="339"/>
        <v>8.7235836638062114E-3</v>
      </c>
      <c r="AU278" s="7">
        <f t="shared" si="339"/>
        <v>1.6616221126209973E-2</v>
      </c>
      <c r="AV278" s="7">
        <f t="shared" si="339"/>
        <v>1.5768338789404313E-2</v>
      </c>
      <c r="AW278" s="7">
        <f t="shared" si="339"/>
        <v>1.9646245339747459E-2</v>
      </c>
      <c r="AX278" s="7">
        <f t="shared" si="339"/>
        <v>1.436133973699838E-2</v>
      </c>
      <c r="AY278" s="7">
        <f t="shared" si="339"/>
        <v>2.9376964356766289E-2</v>
      </c>
      <c r="AZ278" s="7">
        <f t="shared" si="339"/>
        <v>3.3862403392890261E-3</v>
      </c>
      <c r="BA278" s="7">
        <f t="shared" si="339"/>
        <v>9.4944945828618899E-3</v>
      </c>
      <c r="BB278" s="7">
        <f t="shared" si="339"/>
        <v>1.4603474659226512E-2</v>
      </c>
      <c r="BC278" s="7">
        <f t="shared" si="339"/>
        <v>1.4740916420077133E-2</v>
      </c>
      <c r="BD278" s="7">
        <f t="shared" si="339"/>
        <v>1.1656599162016335E-2</v>
      </c>
      <c r="BE278" s="7">
        <f t="shared" si="339"/>
        <v>1.1216781785130747E-2</v>
      </c>
      <c r="BF278" s="7" t="e">
        <f t="shared" si="339"/>
        <v>#DIV/0!</v>
      </c>
      <c r="BG278" s="7">
        <f t="shared" si="339"/>
        <v>1.0335427321239044E-2</v>
      </c>
      <c r="BH278" s="7">
        <f t="shared" si="339"/>
        <v>1.0001684758606189E-2</v>
      </c>
    </row>
    <row r="279" spans="1:60" s="36" customFormat="1" x14ac:dyDescent="0.2">
      <c r="A279" s="138">
        <f t="shared" si="319"/>
        <v>42277</v>
      </c>
      <c r="B279" s="16">
        <f t="shared" ref="B279:AG279" si="340">B77/B73-1</f>
        <v>1.4847825362064082E-2</v>
      </c>
      <c r="C279" s="16">
        <f t="shared" si="340"/>
        <v>1.5418117567334244E-2</v>
      </c>
      <c r="D279" s="7">
        <f t="shared" si="340"/>
        <v>1.5942806964772904E-2</v>
      </c>
      <c r="E279" s="7">
        <f t="shared" si="340"/>
        <v>1.0085727469782535E-2</v>
      </c>
      <c r="F279" s="7">
        <f t="shared" si="340"/>
        <v>1.5080591800208154E-2</v>
      </c>
      <c r="G279" s="7">
        <f t="shared" si="340"/>
        <v>1.5806809862088045E-2</v>
      </c>
      <c r="H279" s="7">
        <f t="shared" si="340"/>
        <v>1.5226056208645922E-3</v>
      </c>
      <c r="I279" s="20">
        <f t="shared" si="340"/>
        <v>1.5635940355337441E-2</v>
      </c>
      <c r="J279" s="7">
        <f t="shared" si="340"/>
        <v>1.0553549806901819E-2</v>
      </c>
      <c r="K279" s="7">
        <f t="shared" si="340"/>
        <v>1.6919374851586344E-2</v>
      </c>
      <c r="L279" s="7">
        <f t="shared" si="340"/>
        <v>-2.0053519465015102E-2</v>
      </c>
      <c r="M279" s="7">
        <f t="shared" si="340"/>
        <v>-1.3539536886002512E-3</v>
      </c>
      <c r="N279" s="7">
        <f t="shared" si="340"/>
        <v>1.8738852595683975E-2</v>
      </c>
      <c r="O279" s="7">
        <f t="shared" si="340"/>
        <v>1.6067463911250579E-2</v>
      </c>
      <c r="P279" s="7">
        <f t="shared" si="340"/>
        <v>1.653633668137422E-2</v>
      </c>
      <c r="Q279" s="7">
        <f t="shared" si="340"/>
        <v>3.9595217096898061E-2</v>
      </c>
      <c r="R279" s="7">
        <f t="shared" si="340"/>
        <v>1.9663036695203084E-2</v>
      </c>
      <c r="S279" s="7">
        <f t="shared" si="340"/>
        <v>-1.0344425340063412E-2</v>
      </c>
      <c r="T279" s="7">
        <f t="shared" si="340"/>
        <v>1.8535583378097797E-2</v>
      </c>
      <c r="U279" s="7">
        <f t="shared" si="340"/>
        <v>1.0105700647248028E-2</v>
      </c>
      <c r="V279" s="7">
        <f t="shared" si="340"/>
        <v>1.5375660199112184E-2</v>
      </c>
      <c r="W279" s="7">
        <f t="shared" si="340"/>
        <v>1.9671797993801476E-2</v>
      </c>
      <c r="X279" s="7">
        <f t="shared" si="340"/>
        <v>1.8035912602104576E-2</v>
      </c>
      <c r="Y279" s="7">
        <f t="shared" si="340"/>
        <v>2.0570795332802705E-2</v>
      </c>
      <c r="Z279" s="7">
        <f t="shared" si="340"/>
        <v>1.5449215015581164E-2</v>
      </c>
      <c r="AA279" s="7">
        <f t="shared" si="340"/>
        <v>2.1343914573454414E-2</v>
      </c>
      <c r="AB279" s="7">
        <f t="shared" si="340"/>
        <v>1.9848194325825963E-2</v>
      </c>
      <c r="AC279" s="7">
        <f t="shared" si="340"/>
        <v>1.4482373883399902E-2</v>
      </c>
      <c r="AD279" s="7">
        <f t="shared" si="340"/>
        <v>8.6450710564953681E-3</v>
      </c>
      <c r="AE279" s="7">
        <f t="shared" si="340"/>
        <v>1.0085727469782535E-2</v>
      </c>
      <c r="AF279" s="7">
        <f t="shared" si="340"/>
        <v>1.441507499037753E-2</v>
      </c>
      <c r="AG279" s="7">
        <f t="shared" si="340"/>
        <v>1.4373027685607331E-2</v>
      </c>
      <c r="AH279" s="7">
        <f t="shared" ref="AH279:BH279" si="341">AH77/AH73-1</f>
        <v>8.3700352896332042E-3</v>
      </c>
      <c r="AI279" s="7">
        <f t="shared" si="341"/>
        <v>1.8185871983048552E-2</v>
      </c>
      <c r="AJ279" s="7">
        <f t="shared" si="341"/>
        <v>2.1750623043648831E-2</v>
      </c>
      <c r="AK279" s="7">
        <f t="shared" si="341"/>
        <v>1.7676063929837893E-2</v>
      </c>
      <c r="AL279" s="7">
        <f t="shared" si="341"/>
        <v>1.9916895809271917E-2</v>
      </c>
      <c r="AM279" s="7">
        <f t="shared" si="341"/>
        <v>9.395709093689808E-3</v>
      </c>
      <c r="AN279" s="7">
        <f t="shared" si="341"/>
        <v>9.9825264916093559E-3</v>
      </c>
      <c r="AO279" s="7">
        <f t="shared" si="341"/>
        <v>8.7404430182991266E-3</v>
      </c>
      <c r="AP279" s="7">
        <f t="shared" si="341"/>
        <v>1.1203442965397103E-2</v>
      </c>
      <c r="AQ279" s="7">
        <f t="shared" si="341"/>
        <v>3.3210676028079922E-2</v>
      </c>
      <c r="AR279" s="7">
        <f t="shared" si="341"/>
        <v>2.4871893182122129E-2</v>
      </c>
      <c r="AS279" s="7">
        <f t="shared" si="341"/>
        <v>1.9898146236992931E-2</v>
      </c>
      <c r="AT279" s="7">
        <f t="shared" si="341"/>
        <v>2.4453275816188613E-2</v>
      </c>
      <c r="AU279" s="7">
        <f t="shared" si="341"/>
        <v>1.8606860596852792E-2</v>
      </c>
      <c r="AV279" s="7">
        <f t="shared" si="341"/>
        <v>1.6581590690314618E-2</v>
      </c>
      <c r="AW279" s="7">
        <f t="shared" si="341"/>
        <v>-1.4085578174275581E-2</v>
      </c>
      <c r="AX279" s="7">
        <f t="shared" si="341"/>
        <v>2.8397323160858301E-2</v>
      </c>
      <c r="AY279" s="7">
        <f t="shared" si="341"/>
        <v>1.7048035625140567E-2</v>
      </c>
      <c r="AZ279" s="7">
        <f t="shared" si="341"/>
        <v>1.80215521567062E-3</v>
      </c>
      <c r="BA279" s="7">
        <f t="shared" si="341"/>
        <v>1.2766750322053655E-2</v>
      </c>
      <c r="BB279" s="7">
        <f t="shared" si="341"/>
        <v>1.4392389124409322E-2</v>
      </c>
      <c r="BC279" s="7">
        <f t="shared" si="341"/>
        <v>1.1678006088567727E-2</v>
      </c>
      <c r="BD279" s="7">
        <f t="shared" si="341"/>
        <v>9.989408988696713E-3</v>
      </c>
      <c r="BE279" s="7">
        <f t="shared" si="341"/>
        <v>5.1969513818239665E-3</v>
      </c>
      <c r="BF279" s="7" t="e">
        <f t="shared" si="341"/>
        <v>#DIV/0!</v>
      </c>
      <c r="BG279" s="7">
        <f t="shared" si="341"/>
        <v>1.0914443099061755E-2</v>
      </c>
      <c r="BH279" s="7">
        <f t="shared" si="341"/>
        <v>9.9639200101855341E-3</v>
      </c>
    </row>
    <row r="280" spans="1:60" s="36" customFormat="1" ht="12" thickBot="1" x14ac:dyDescent="0.25">
      <c r="A280" s="139">
        <f t="shared" si="319"/>
        <v>42368</v>
      </c>
      <c r="B280" s="14">
        <f t="shared" ref="B280:AG280" si="342">B78/B74-1</f>
        <v>1.6574553512424428E-2</v>
      </c>
      <c r="C280" s="14">
        <f t="shared" si="342"/>
        <v>1.7356293503119291E-2</v>
      </c>
      <c r="D280" s="22">
        <f t="shared" si="342"/>
        <v>1.8371097702815975E-2</v>
      </c>
      <c r="E280" s="22">
        <f t="shared" si="342"/>
        <v>2.062190521807894E-2</v>
      </c>
      <c r="F280" s="22">
        <f t="shared" si="342"/>
        <v>1.6268132580288919E-2</v>
      </c>
      <c r="G280" s="22">
        <f t="shared" si="342"/>
        <v>1.7151803068421012E-2</v>
      </c>
      <c r="H280" s="22">
        <f t="shared" si="342"/>
        <v>8.148283514211041E-3</v>
      </c>
      <c r="I280" s="23">
        <f t="shared" si="342"/>
        <v>1.7102602266671596E-2</v>
      </c>
      <c r="J280" s="22">
        <f t="shared" si="342"/>
        <v>1.3725996280923969E-2</v>
      </c>
      <c r="K280" s="22">
        <f t="shared" si="342"/>
        <v>1.7860568910768704E-2</v>
      </c>
      <c r="L280" s="22">
        <f t="shared" si="342"/>
        <v>-6.9025882122705884E-2</v>
      </c>
      <c r="M280" s="22">
        <f t="shared" si="342"/>
        <v>5.4705536605419436E-3</v>
      </c>
      <c r="N280" s="22">
        <f t="shared" si="342"/>
        <v>1.8443844659804753E-2</v>
      </c>
      <c r="O280" s="22">
        <f t="shared" si="342"/>
        <v>2.2627844931032648E-2</v>
      </c>
      <c r="P280" s="22">
        <f t="shared" si="342"/>
        <v>2.3453980963663357E-2</v>
      </c>
      <c r="Q280" s="22">
        <f t="shared" si="342"/>
        <v>3.9812983231180654E-2</v>
      </c>
      <c r="R280" s="22">
        <f t="shared" si="342"/>
        <v>1.5174383063439434E-2</v>
      </c>
      <c r="S280" s="22">
        <f t="shared" si="342"/>
        <v>-1.6454352709536435E-2</v>
      </c>
      <c r="T280" s="22">
        <f t="shared" si="342"/>
        <v>2.3962639381633233E-2</v>
      </c>
      <c r="U280" s="22">
        <f t="shared" si="342"/>
        <v>1.6254551742270973E-2</v>
      </c>
      <c r="V280" s="22">
        <f t="shared" si="342"/>
        <v>1.5533868270591888E-2</v>
      </c>
      <c r="W280" s="22">
        <f t="shared" si="342"/>
        <v>1.8010429894349755E-2</v>
      </c>
      <c r="X280" s="22">
        <f t="shared" si="342"/>
        <v>1.8020490232834474E-2</v>
      </c>
      <c r="Y280" s="22">
        <f t="shared" si="342"/>
        <v>2.6892673739326689E-2</v>
      </c>
      <c r="Z280" s="22">
        <f t="shared" si="342"/>
        <v>1.8844779532266598E-2</v>
      </c>
      <c r="AA280" s="22">
        <f t="shared" si="342"/>
        <v>2.9451010237785846E-2</v>
      </c>
      <c r="AB280" s="22">
        <f t="shared" si="342"/>
        <v>1.955818415005095E-2</v>
      </c>
      <c r="AC280" s="22">
        <f t="shared" si="342"/>
        <v>1.5654412657407191E-2</v>
      </c>
      <c r="AD280" s="22">
        <f t="shared" si="342"/>
        <v>1.2489256142200311E-2</v>
      </c>
      <c r="AE280" s="22">
        <f t="shared" si="342"/>
        <v>2.062190521807894E-2</v>
      </c>
      <c r="AF280" s="22">
        <f t="shared" si="342"/>
        <v>3.121481862811426E-2</v>
      </c>
      <c r="AG280" s="22">
        <f t="shared" si="342"/>
        <v>2.1700581955499398E-2</v>
      </c>
      <c r="AH280" s="22">
        <f t="shared" ref="AH280:BH280" si="343">AH78/AH74-1</f>
        <v>1.8419361379548249E-2</v>
      </c>
      <c r="AI280" s="22">
        <f t="shared" si="343"/>
        <v>1.6342906999073259E-2</v>
      </c>
      <c r="AJ280" s="22">
        <f t="shared" si="343"/>
        <v>1.8984094157874054E-2</v>
      </c>
      <c r="AK280" s="22">
        <f t="shared" si="343"/>
        <v>1.7463486883932067E-2</v>
      </c>
      <c r="AL280" s="22">
        <f t="shared" si="343"/>
        <v>1.695814855499278E-2</v>
      </c>
      <c r="AM280" s="22">
        <f t="shared" si="343"/>
        <v>8.9576401547069029E-3</v>
      </c>
      <c r="AN280" s="22">
        <f t="shared" si="343"/>
        <v>1.5435860036187687E-2</v>
      </c>
      <c r="AO280" s="22">
        <f t="shared" si="343"/>
        <v>1.4360918754084517E-2</v>
      </c>
      <c r="AP280" s="22">
        <f t="shared" si="343"/>
        <v>1.6671094580459123E-2</v>
      </c>
      <c r="AQ280" s="22">
        <f t="shared" si="343"/>
        <v>2.5104961648046098E-2</v>
      </c>
      <c r="AR280" s="22">
        <f t="shared" si="343"/>
        <v>3.1355455030035451E-4</v>
      </c>
      <c r="AS280" s="22">
        <f t="shared" si="343"/>
        <v>1.7157719503475111E-2</v>
      </c>
      <c r="AT280" s="22">
        <f t="shared" si="343"/>
        <v>2.4655153764884918E-2</v>
      </c>
      <c r="AU280" s="22">
        <f t="shared" si="343"/>
        <v>2.7739937704186479E-2</v>
      </c>
      <c r="AV280" s="22">
        <f t="shared" si="343"/>
        <v>2.1191585784042566E-2</v>
      </c>
      <c r="AW280" s="22">
        <f t="shared" si="343"/>
        <v>9.1692168152501807E-3</v>
      </c>
      <c r="AX280" s="22">
        <f t="shared" si="343"/>
        <v>3.4684074139511578E-2</v>
      </c>
      <c r="AY280" s="22">
        <f t="shared" si="343"/>
        <v>2.0159750526211218E-2</v>
      </c>
      <c r="AZ280" s="22">
        <f t="shared" si="343"/>
        <v>1.3879128250673833E-2</v>
      </c>
      <c r="BA280" s="22">
        <f t="shared" si="343"/>
        <v>9.8051127520824011E-3</v>
      </c>
      <c r="BB280" s="22">
        <f t="shared" si="343"/>
        <v>1.5972682940988525E-2</v>
      </c>
      <c r="BC280" s="22">
        <f t="shared" si="343"/>
        <v>1.4844037432884205E-2</v>
      </c>
      <c r="BD280" s="22">
        <f t="shared" si="343"/>
        <v>3.9158657268000718E-2</v>
      </c>
      <c r="BE280" s="22">
        <f t="shared" si="343"/>
        <v>5.4845990908600761E-3</v>
      </c>
      <c r="BF280" s="22" t="e">
        <f t="shared" si="343"/>
        <v>#DIV/0!</v>
      </c>
      <c r="BG280" s="22">
        <f t="shared" si="343"/>
        <v>1.3791832965076356E-2</v>
      </c>
      <c r="BH280" s="22">
        <f t="shared" si="343"/>
        <v>1.42990799058762E-2</v>
      </c>
    </row>
    <row r="281" spans="1:60" s="7" customFormat="1" x14ac:dyDescent="0.2">
      <c r="A281" s="140">
        <f t="shared" si="319"/>
        <v>42459</v>
      </c>
      <c r="B281" s="16">
        <f t="shared" ref="B281:AG281" si="344">B79/B75-1</f>
        <v>1.9214177113459296E-2</v>
      </c>
      <c r="C281" s="16">
        <f t="shared" si="344"/>
        <v>2.0585919975107281E-2</v>
      </c>
      <c r="D281" s="7">
        <f t="shared" si="344"/>
        <v>2.0788830808138758E-2</v>
      </c>
      <c r="E281" s="7">
        <f t="shared" si="344"/>
        <v>2.5833493430364118E-2</v>
      </c>
      <c r="F281" s="7">
        <f t="shared" si="344"/>
        <v>1.8661021894055496E-2</v>
      </c>
      <c r="G281" s="7">
        <f t="shared" si="344"/>
        <v>2.0360161329757931E-2</v>
      </c>
      <c r="H281" s="7">
        <f t="shared" si="344"/>
        <v>-5.3961303053878806E-3</v>
      </c>
      <c r="I281" s="20">
        <f t="shared" si="344"/>
        <v>2.0280233374730949E-2</v>
      </c>
      <c r="J281" s="7">
        <f t="shared" si="344"/>
        <v>1.0842421681114267E-2</v>
      </c>
      <c r="K281" s="7">
        <f t="shared" si="344"/>
        <v>2.1938220085059967E-2</v>
      </c>
      <c r="L281" s="7">
        <f t="shared" si="344"/>
        <v>-3.3501724408036004E-3</v>
      </c>
      <c r="M281" s="7">
        <f t="shared" si="344"/>
        <v>1.0652097013710948E-2</v>
      </c>
      <c r="N281" s="7">
        <f t="shared" si="344"/>
        <v>2.1766289132544969E-2</v>
      </c>
      <c r="O281" s="7">
        <f t="shared" si="344"/>
        <v>2.8535473344305284E-2</v>
      </c>
      <c r="P281" s="7">
        <f t="shared" si="344"/>
        <v>2.0084450701745915E-2</v>
      </c>
      <c r="Q281" s="7">
        <f t="shared" si="344"/>
        <v>8.689438992025722E-2</v>
      </c>
      <c r="R281" s="7">
        <f t="shared" si="344"/>
        <v>1.8970884149950296E-2</v>
      </c>
      <c r="S281" s="7">
        <f t="shared" si="344"/>
        <v>1.7427369208224297E-2</v>
      </c>
      <c r="T281" s="7">
        <f t="shared" si="344"/>
        <v>2.98928612061784E-2</v>
      </c>
      <c r="U281" s="7">
        <f t="shared" si="344"/>
        <v>1.2586836686289349E-2</v>
      </c>
      <c r="V281" s="7">
        <f t="shared" si="344"/>
        <v>3.1997349638287931E-2</v>
      </c>
      <c r="W281" s="7">
        <f t="shared" si="344"/>
        <v>2.9600008970905645E-2</v>
      </c>
      <c r="X281" s="7">
        <f t="shared" si="344"/>
        <v>1.8715102543221507E-2</v>
      </c>
      <c r="Y281" s="7">
        <f t="shared" si="344"/>
        <v>2.2177829276361916E-2</v>
      </c>
      <c r="Z281" s="7">
        <f t="shared" si="344"/>
        <v>1.9763697477330089E-2</v>
      </c>
      <c r="AA281" s="7">
        <f t="shared" si="344"/>
        <v>2.0410291091553123E-2</v>
      </c>
      <c r="AB281" s="7">
        <f t="shared" si="344"/>
        <v>2.008558450346265E-2</v>
      </c>
      <c r="AC281" s="7">
        <f t="shared" si="344"/>
        <v>1.7098212037717442E-2</v>
      </c>
      <c r="AD281" s="7">
        <f t="shared" si="344"/>
        <v>8.1372066640166274E-3</v>
      </c>
      <c r="AE281" s="7">
        <f t="shared" si="344"/>
        <v>2.5833493430364118E-2</v>
      </c>
      <c r="AF281" s="7">
        <f t="shared" si="344"/>
        <v>3.0826295780463475E-2</v>
      </c>
      <c r="AG281" s="7">
        <f t="shared" si="344"/>
        <v>2.1643072964044885E-2</v>
      </c>
      <c r="AH281" s="7">
        <f t="shared" ref="AH281:BH281" si="345">AH79/AH75-1</f>
        <v>2.5695736761351728E-2</v>
      </c>
      <c r="AI281" s="7">
        <f t="shared" si="345"/>
        <v>1.9699401571279918E-2</v>
      </c>
      <c r="AJ281" s="7">
        <f t="shared" si="345"/>
        <v>2.481736401066148E-2</v>
      </c>
      <c r="AK281" s="7">
        <f t="shared" si="345"/>
        <v>2.2304629413933519E-2</v>
      </c>
      <c r="AL281" s="7">
        <f t="shared" si="345"/>
        <v>1.873469123905247E-2</v>
      </c>
      <c r="AM281" s="7">
        <f t="shared" si="345"/>
        <v>1.2366186588634642E-2</v>
      </c>
      <c r="AN281" s="7">
        <f t="shared" si="345"/>
        <v>1.2022240877053836E-2</v>
      </c>
      <c r="AO281" s="7">
        <f t="shared" si="345"/>
        <v>2.3021625706290738E-2</v>
      </c>
      <c r="AP281" s="7">
        <f t="shared" si="345"/>
        <v>9.4227319156043876E-3</v>
      </c>
      <c r="AQ281" s="7">
        <f t="shared" si="345"/>
        <v>4.1654702888897832E-2</v>
      </c>
      <c r="AR281" s="7">
        <f t="shared" si="345"/>
        <v>2.1599842446360373E-3</v>
      </c>
      <c r="AS281" s="7">
        <f t="shared" si="345"/>
        <v>2.5005224447005148E-2</v>
      </c>
      <c r="AT281" s="7">
        <f t="shared" si="345"/>
        <v>3.3045361952952268E-2</v>
      </c>
      <c r="AU281" s="7">
        <f t="shared" si="345"/>
        <v>3.7853989103055818E-2</v>
      </c>
      <c r="AV281" s="7">
        <f t="shared" si="345"/>
        <v>2.2941512384358598E-2</v>
      </c>
      <c r="AW281" s="7">
        <f t="shared" si="345"/>
        <v>3.0056246820483246E-2</v>
      </c>
      <c r="AX281" s="7">
        <f t="shared" si="345"/>
        <v>4.6564214874474708E-2</v>
      </c>
      <c r="AY281" s="7">
        <f t="shared" si="345"/>
        <v>1.4356852330611014E-2</v>
      </c>
      <c r="AZ281" s="7">
        <f t="shared" si="345"/>
        <v>-1.0584024749294429E-2</v>
      </c>
      <c r="BA281" s="7">
        <f t="shared" si="345"/>
        <v>1.2834693947910258E-2</v>
      </c>
      <c r="BB281" s="7">
        <f t="shared" si="345"/>
        <v>1.6112690304539434E-2</v>
      </c>
      <c r="BC281" s="7">
        <f t="shared" si="345"/>
        <v>1.4559507629593904E-2</v>
      </c>
      <c r="BD281" s="7">
        <f t="shared" si="345"/>
        <v>4.07005092865107E-2</v>
      </c>
      <c r="BE281" s="7">
        <f t="shared" si="345"/>
        <v>5.9350073701602835E-3</v>
      </c>
      <c r="BF281" s="7" t="e">
        <f t="shared" si="345"/>
        <v>#DIV/0!</v>
      </c>
      <c r="BG281" s="7">
        <f t="shared" si="345"/>
        <v>1.561290429846518E-2</v>
      </c>
      <c r="BH281" s="7">
        <f t="shared" si="345"/>
        <v>1.9260000359402563E-2</v>
      </c>
    </row>
    <row r="282" spans="1:60" s="7" customFormat="1" x14ac:dyDescent="0.2">
      <c r="A282" s="138">
        <f t="shared" si="319"/>
        <v>42551</v>
      </c>
      <c r="B282" s="16">
        <f t="shared" ref="B282:AG282" si="346">B80/B76-1</f>
        <v>1.5069097359830863E-2</v>
      </c>
      <c r="C282" s="16">
        <f t="shared" si="346"/>
        <v>1.6480443464871319E-2</v>
      </c>
      <c r="D282" s="7">
        <f t="shared" si="346"/>
        <v>1.9764805433479138E-2</v>
      </c>
      <c r="E282" s="7">
        <f t="shared" si="346"/>
        <v>1.6559161610845585E-2</v>
      </c>
      <c r="F282" s="7">
        <f t="shared" si="346"/>
        <v>1.449470992390034E-2</v>
      </c>
      <c r="G282" s="7">
        <f t="shared" si="346"/>
        <v>1.6247887819744955E-2</v>
      </c>
      <c r="H282" s="7">
        <f t="shared" si="346"/>
        <v>-1.6526294339607395E-2</v>
      </c>
      <c r="I282" s="20">
        <f t="shared" si="346"/>
        <v>1.6417812997055581E-2</v>
      </c>
      <c r="J282" s="7">
        <f t="shared" si="346"/>
        <v>4.3666192772582324E-3</v>
      </c>
      <c r="K282" s="7">
        <f t="shared" si="346"/>
        <v>1.8293251209159367E-2</v>
      </c>
      <c r="L282" s="7">
        <f t="shared" si="346"/>
        <v>-0.2864539374617624</v>
      </c>
      <c r="M282" s="7">
        <f t="shared" si="346"/>
        <v>-2.8308685612611906E-2</v>
      </c>
      <c r="N282" s="7">
        <f t="shared" si="346"/>
        <v>1.085543848792514E-2</v>
      </c>
      <c r="O282" s="7">
        <f t="shared" si="346"/>
        <v>1.7389576329645662E-2</v>
      </c>
      <c r="P282" s="7">
        <f t="shared" si="346"/>
        <v>8.4439514838989815E-3</v>
      </c>
      <c r="Q282" s="7">
        <f t="shared" si="346"/>
        <v>3.9756171945680929E-2</v>
      </c>
      <c r="R282" s="7">
        <f t="shared" si="346"/>
        <v>2.9086789060604579E-2</v>
      </c>
      <c r="S282" s="7">
        <f t="shared" si="346"/>
        <v>2.4349947581344233E-2</v>
      </c>
      <c r="T282" s="7">
        <f t="shared" si="346"/>
        <v>2.7767720328103707E-2</v>
      </c>
      <c r="U282" s="7">
        <f t="shared" si="346"/>
        <v>1.3837579374641917E-2</v>
      </c>
      <c r="V282" s="7">
        <f t="shared" si="346"/>
        <v>2.8917404621427556E-2</v>
      </c>
      <c r="W282" s="7">
        <f t="shared" si="346"/>
        <v>3.0769054396296402E-2</v>
      </c>
      <c r="X282" s="7">
        <f t="shared" si="346"/>
        <v>2.0575514102804338E-2</v>
      </c>
      <c r="Y282" s="7">
        <f t="shared" si="346"/>
        <v>1.7225836858499211E-2</v>
      </c>
      <c r="Z282" s="7">
        <f t="shared" si="346"/>
        <v>1.4376427560276239E-2</v>
      </c>
      <c r="AA282" s="7">
        <f t="shared" si="346"/>
        <v>1.3984664324054874E-2</v>
      </c>
      <c r="AB282" s="7">
        <f t="shared" si="346"/>
        <v>2.6364037642493177E-2</v>
      </c>
      <c r="AC282" s="7">
        <f t="shared" si="346"/>
        <v>3.4407884084601603E-2</v>
      </c>
      <c r="AD282" s="7">
        <f t="shared" si="346"/>
        <v>9.9976684934015569E-3</v>
      </c>
      <c r="AE282" s="7">
        <f t="shared" si="346"/>
        <v>1.6559161610845585E-2</v>
      </c>
      <c r="AF282" s="7">
        <f t="shared" si="346"/>
        <v>2.5007029638873357E-2</v>
      </c>
      <c r="AG282" s="7">
        <f t="shared" si="346"/>
        <v>4.161577679566042E-3</v>
      </c>
      <c r="AH282" s="7">
        <f t="shared" ref="AH282:BH282" si="347">AH80/AH76-1</f>
        <v>1.762858489771868E-2</v>
      </c>
      <c r="AI282" s="7">
        <f t="shared" si="347"/>
        <v>1.8066593086916161E-2</v>
      </c>
      <c r="AJ282" s="7">
        <f t="shared" si="347"/>
        <v>2.5134207935839648E-2</v>
      </c>
      <c r="AK282" s="7">
        <f t="shared" si="347"/>
        <v>2.7066023466571165E-2</v>
      </c>
      <c r="AL282" s="7">
        <f t="shared" si="347"/>
        <v>1.0704368027204536E-2</v>
      </c>
      <c r="AM282" s="7">
        <f t="shared" si="347"/>
        <v>1.0357025617229176E-2</v>
      </c>
      <c r="AN282" s="7">
        <f t="shared" si="347"/>
        <v>2.0898861130445034E-3</v>
      </c>
      <c r="AO282" s="7">
        <f t="shared" si="347"/>
        <v>5.4380378553553488E-3</v>
      </c>
      <c r="AP282" s="7">
        <f t="shared" si="347"/>
        <v>2.1497601697761937E-3</v>
      </c>
      <c r="AQ282" s="7">
        <f t="shared" si="347"/>
        <v>3.2914958268235095E-2</v>
      </c>
      <c r="AR282" s="7">
        <f t="shared" si="347"/>
        <v>2.266543120680109E-2</v>
      </c>
      <c r="AS282" s="7">
        <f t="shared" si="347"/>
        <v>2.293384559640943E-2</v>
      </c>
      <c r="AT282" s="7">
        <f t="shared" si="347"/>
        <v>3.2521484030617387E-2</v>
      </c>
      <c r="AU282" s="7">
        <f t="shared" si="347"/>
        <v>2.8525474802490569E-2</v>
      </c>
      <c r="AV282" s="7">
        <f t="shared" si="347"/>
        <v>2.3903762195768286E-2</v>
      </c>
      <c r="AW282" s="7">
        <f t="shared" si="347"/>
        <v>3.4706655452510837E-2</v>
      </c>
      <c r="AX282" s="7">
        <f t="shared" si="347"/>
        <v>4.879505577956178E-2</v>
      </c>
      <c r="AY282" s="7">
        <f t="shared" si="347"/>
        <v>4.3576257382957895E-3</v>
      </c>
      <c r="AZ282" s="7">
        <f t="shared" si="347"/>
        <v>1.0058387733824503E-6</v>
      </c>
      <c r="BA282" s="7">
        <f t="shared" si="347"/>
        <v>9.9403076092789977E-3</v>
      </c>
      <c r="BB282" s="7">
        <f t="shared" si="347"/>
        <v>1.1043612627954946E-2</v>
      </c>
      <c r="BC282" s="7">
        <f t="shared" si="347"/>
        <v>4.1806082862250182E-3</v>
      </c>
      <c r="BD282" s="7">
        <f t="shared" si="347"/>
        <v>2.3279625169454699E-2</v>
      </c>
      <c r="BE282" s="7">
        <f t="shared" si="347"/>
        <v>-2.8588282462980175E-3</v>
      </c>
      <c r="BF282" s="7" t="e">
        <f t="shared" si="347"/>
        <v>#DIV/0!</v>
      </c>
      <c r="BG282" s="7">
        <f t="shared" si="347"/>
        <v>1.1665488420395054E-2</v>
      </c>
      <c r="BH282" s="7">
        <f t="shared" si="347"/>
        <v>1.1904251539370581E-2</v>
      </c>
    </row>
    <row r="283" spans="1:60" s="7" customFormat="1" x14ac:dyDescent="0.2">
      <c r="A283" s="138">
        <f t="shared" si="319"/>
        <v>42643</v>
      </c>
      <c r="B283" s="16">
        <f t="shared" ref="B283:AG283" si="348">B81/B77-1</f>
        <v>1.3793090125211682E-2</v>
      </c>
      <c r="C283" s="16">
        <f t="shared" si="348"/>
        <v>1.4407478014788477E-2</v>
      </c>
      <c r="D283" s="7">
        <f t="shared" si="348"/>
        <v>1.6791472753261205E-2</v>
      </c>
      <c r="E283" s="7">
        <f t="shared" si="348"/>
        <v>2.9587778206643822E-2</v>
      </c>
      <c r="F283" s="7">
        <f t="shared" si="348"/>
        <v>1.2203018131937915E-2</v>
      </c>
      <c r="G283" s="7">
        <f t="shared" si="348"/>
        <v>1.2856938468021495E-2</v>
      </c>
      <c r="H283" s="7">
        <f t="shared" si="348"/>
        <v>3.0779758037406957E-3</v>
      </c>
      <c r="I283" s="20">
        <f t="shared" si="348"/>
        <v>1.5107045600667224E-2</v>
      </c>
      <c r="J283" s="7">
        <f t="shared" si="348"/>
        <v>3.7163179779369226E-3</v>
      </c>
      <c r="K283" s="7">
        <f t="shared" si="348"/>
        <v>1.4518230258993681E-2</v>
      </c>
      <c r="L283" s="7">
        <f t="shared" si="348"/>
        <v>-0.87151279590528075</v>
      </c>
      <c r="M283" s="7">
        <f t="shared" si="348"/>
        <v>3.5536569336114043E-2</v>
      </c>
      <c r="N283" s="7">
        <f t="shared" si="348"/>
        <v>1.5432106843552784E-2</v>
      </c>
      <c r="O283" s="7">
        <f t="shared" si="348"/>
        <v>1.521533297127653E-2</v>
      </c>
      <c r="P283" s="7">
        <f t="shared" si="348"/>
        <v>4.9058709973792691E-3</v>
      </c>
      <c r="Q283" s="7">
        <f t="shared" si="348"/>
        <v>5.6977272874731977E-2</v>
      </c>
      <c r="R283" s="7">
        <f t="shared" si="348"/>
        <v>7.0242825591895208E-3</v>
      </c>
      <c r="S283" s="7">
        <f t="shared" si="348"/>
        <v>1.5518739067382548E-2</v>
      </c>
      <c r="T283" s="7">
        <f t="shared" si="348"/>
        <v>1.5786516165401832E-2</v>
      </c>
      <c r="U283" s="7">
        <f t="shared" si="348"/>
        <v>1.5791630079108332E-2</v>
      </c>
      <c r="V283" s="7">
        <f t="shared" si="348"/>
        <v>3.0033762070386327E-2</v>
      </c>
      <c r="W283" s="7">
        <f t="shared" si="348"/>
        <v>2.5351389315526163E-2</v>
      </c>
      <c r="X283" s="7">
        <f t="shared" si="348"/>
        <v>1.5073324847454606E-2</v>
      </c>
      <c r="Y283" s="7">
        <f t="shared" si="348"/>
        <v>1.8171385556547737E-2</v>
      </c>
      <c r="Z283" s="7">
        <f t="shared" si="348"/>
        <v>1.347757618714307E-2</v>
      </c>
      <c r="AA283" s="7">
        <f t="shared" si="348"/>
        <v>1.7880263429068011E-2</v>
      </c>
      <c r="AB283" s="7">
        <f t="shared" si="348"/>
        <v>1.4391472008371098E-2</v>
      </c>
      <c r="AC283" s="7">
        <f t="shared" si="348"/>
        <v>3.1747814271129382E-2</v>
      </c>
      <c r="AD283" s="7">
        <f t="shared" si="348"/>
        <v>1.2129066995560045E-2</v>
      </c>
      <c r="AE283" s="7">
        <f t="shared" si="348"/>
        <v>2.9587778206643822E-2</v>
      </c>
      <c r="AF283" s="7">
        <f t="shared" si="348"/>
        <v>2.9847384905484331E-2</v>
      </c>
      <c r="AG283" s="7">
        <f t="shared" si="348"/>
        <v>2.2429955995036277E-2</v>
      </c>
      <c r="AH283" s="7">
        <f t="shared" ref="AH283:BH283" si="349">AH81/AH77-1</f>
        <v>3.1029982718389304E-2</v>
      </c>
      <c r="AI283" s="7">
        <f t="shared" si="349"/>
        <v>1.4869835236061224E-2</v>
      </c>
      <c r="AJ283" s="7">
        <f t="shared" si="349"/>
        <v>2.0226053456913862E-2</v>
      </c>
      <c r="AK283" s="7">
        <f t="shared" si="349"/>
        <v>1.8257639426798811E-2</v>
      </c>
      <c r="AL283" s="7">
        <f t="shared" si="349"/>
        <v>1.2420354395957789E-2</v>
      </c>
      <c r="AM283" s="7">
        <f t="shared" si="349"/>
        <v>1.3659710812788939E-2</v>
      </c>
      <c r="AN283" s="7">
        <f t="shared" si="349"/>
        <v>8.0772621333276007E-3</v>
      </c>
      <c r="AO283" s="7">
        <f t="shared" si="349"/>
        <v>2.0418653643051954E-2</v>
      </c>
      <c r="AP283" s="7">
        <f t="shared" si="349"/>
        <v>5.6932668339479964E-3</v>
      </c>
      <c r="AQ283" s="7">
        <f t="shared" si="349"/>
        <v>2.7108495284900336E-2</v>
      </c>
      <c r="AR283" s="7">
        <f t="shared" si="349"/>
        <v>1.3957678143196928E-2</v>
      </c>
      <c r="AS283" s="7">
        <f t="shared" si="349"/>
        <v>2.055467666617572E-2</v>
      </c>
      <c r="AT283" s="7">
        <f t="shared" si="349"/>
        <v>1.1072583565030492E-2</v>
      </c>
      <c r="AU283" s="7">
        <f t="shared" si="349"/>
        <v>2.8634111421880215E-2</v>
      </c>
      <c r="AV283" s="7">
        <f t="shared" si="349"/>
        <v>1.5973116695636502E-2</v>
      </c>
      <c r="AW283" s="7">
        <f t="shared" si="349"/>
        <v>8.7595168874905482E-3</v>
      </c>
      <c r="AX283" s="7">
        <f t="shared" si="349"/>
        <v>3.6078249780269411E-2</v>
      </c>
      <c r="AY283" s="7">
        <f t="shared" si="349"/>
        <v>1.2965667900606936E-2</v>
      </c>
      <c r="AZ283" s="7">
        <f t="shared" si="349"/>
        <v>8.1187963587512346E-3</v>
      </c>
      <c r="BA283" s="7">
        <f t="shared" si="349"/>
        <v>6.6129962218464122E-4</v>
      </c>
      <c r="BB283" s="7">
        <f t="shared" si="349"/>
        <v>9.399462248350865E-3</v>
      </c>
      <c r="BC283" s="7">
        <f t="shared" si="349"/>
        <v>4.8080097865323967E-3</v>
      </c>
      <c r="BD283" s="7">
        <f t="shared" si="349"/>
        <v>2.4587142910332149E-2</v>
      </c>
      <c r="BE283" s="7">
        <f t="shared" si="349"/>
        <v>-7.1122417522739845E-3</v>
      </c>
      <c r="BF283" s="7" t="e">
        <f t="shared" si="349"/>
        <v>#DIV/0!</v>
      </c>
      <c r="BG283" s="7">
        <f t="shared" si="349"/>
        <v>1.0667048862734063E-2</v>
      </c>
      <c r="BH283" s="7">
        <f t="shared" si="349"/>
        <v>1.0730605016309624E-2</v>
      </c>
    </row>
    <row r="284" spans="1:60" s="7" customFormat="1" ht="12" thickBot="1" x14ac:dyDescent="0.25">
      <c r="A284" s="139">
        <f t="shared" si="319"/>
        <v>42734</v>
      </c>
      <c r="B284" s="14">
        <f t="shared" ref="B284:AG284" si="350">B82/B78-1</f>
        <v>1.1947272153802091E-2</v>
      </c>
      <c r="C284" s="14">
        <f t="shared" si="350"/>
        <v>1.2630038589688919E-2</v>
      </c>
      <c r="D284" s="22">
        <f t="shared" si="350"/>
        <v>1.4296908059783897E-2</v>
      </c>
      <c r="E284" s="22">
        <f t="shared" si="350"/>
        <v>2.0168432282808624E-2</v>
      </c>
      <c r="F284" s="22">
        <f t="shared" si="350"/>
        <v>1.1422470572836296E-2</v>
      </c>
      <c r="G284" s="22">
        <f t="shared" si="350"/>
        <v>1.2146239760163269E-2</v>
      </c>
      <c r="H284" s="22">
        <f t="shared" si="350"/>
        <v>8.6317629077312663E-3</v>
      </c>
      <c r="I284" s="23">
        <f t="shared" si="350"/>
        <v>1.3382897408617866E-2</v>
      </c>
      <c r="J284" s="22">
        <f t="shared" si="350"/>
        <v>2.6512194539063394E-4</v>
      </c>
      <c r="K284" s="22">
        <f t="shared" si="350"/>
        <v>1.421851860556389E-2</v>
      </c>
      <c r="L284" s="22">
        <f t="shared" si="350"/>
        <v>-0.78109645078115708</v>
      </c>
      <c r="M284" s="22">
        <f t="shared" si="350"/>
        <v>2.8582166543077214E-2</v>
      </c>
      <c r="N284" s="22">
        <f t="shared" si="350"/>
        <v>1.3522018588794316E-2</v>
      </c>
      <c r="O284" s="22">
        <f t="shared" si="350"/>
        <v>1.3300452172492871E-2</v>
      </c>
      <c r="P284" s="22">
        <f t="shared" si="350"/>
        <v>8.5032632306347722E-4</v>
      </c>
      <c r="Q284" s="22">
        <f t="shared" si="350"/>
        <v>5.8567790825466259E-2</v>
      </c>
      <c r="R284" s="22">
        <f t="shared" si="350"/>
        <v>4.6190763592006689E-3</v>
      </c>
      <c r="S284" s="22">
        <f t="shared" si="350"/>
        <v>-3.7789493675988162E-4</v>
      </c>
      <c r="T284" s="22">
        <f t="shared" si="350"/>
        <v>1.2954348851204278E-2</v>
      </c>
      <c r="U284" s="22">
        <f t="shared" si="350"/>
        <v>1.8983974034508355E-2</v>
      </c>
      <c r="V284" s="22">
        <f t="shared" si="350"/>
        <v>1.6389576614210144E-2</v>
      </c>
      <c r="W284" s="22">
        <f t="shared" si="350"/>
        <v>3.5431188183659756E-2</v>
      </c>
      <c r="X284" s="22">
        <f t="shared" si="350"/>
        <v>1.7620746813709953E-2</v>
      </c>
      <c r="Y284" s="22">
        <f t="shared" si="350"/>
        <v>9.2777576987717048E-3</v>
      </c>
      <c r="Z284" s="22">
        <f t="shared" si="350"/>
        <v>1.4841250083784896E-2</v>
      </c>
      <c r="AA284" s="22">
        <f t="shared" si="350"/>
        <v>-3.6203352041368486E-3</v>
      </c>
      <c r="AB284" s="22">
        <f t="shared" si="350"/>
        <v>1.5538099615302059E-2</v>
      </c>
      <c r="AC284" s="22">
        <f t="shared" si="350"/>
        <v>2.9999413816300669E-2</v>
      </c>
      <c r="AD284" s="22">
        <f t="shared" si="350"/>
        <v>1.0079802247295655E-2</v>
      </c>
      <c r="AE284" s="22">
        <f t="shared" si="350"/>
        <v>2.0168432282808624E-2</v>
      </c>
      <c r="AF284" s="22">
        <f t="shared" si="350"/>
        <v>2.4426401363777606E-2</v>
      </c>
      <c r="AG284" s="22">
        <f t="shared" si="350"/>
        <v>2.0276488103510903E-2</v>
      </c>
      <c r="AH284" s="22">
        <f t="shared" ref="AH284:BH284" si="351">AH82/AH78-1</f>
        <v>1.9065268139850877E-2</v>
      </c>
      <c r="AI284" s="22">
        <f t="shared" si="351"/>
        <v>1.6800298511090439E-2</v>
      </c>
      <c r="AJ284" s="22">
        <f t="shared" si="351"/>
        <v>2.5370236429321791E-2</v>
      </c>
      <c r="AK284" s="22">
        <f t="shared" si="351"/>
        <v>1.9237155510384518E-2</v>
      </c>
      <c r="AL284" s="22">
        <f t="shared" si="351"/>
        <v>1.4965402195104671E-2</v>
      </c>
      <c r="AM284" s="22">
        <f t="shared" si="351"/>
        <v>1.2832156281060492E-2</v>
      </c>
      <c r="AN284" s="22">
        <f t="shared" si="351"/>
        <v>1.5728037503898395E-2</v>
      </c>
      <c r="AO284" s="22">
        <f t="shared" si="351"/>
        <v>3.3242497693404482E-2</v>
      </c>
      <c r="AP284" s="22">
        <f t="shared" si="351"/>
        <v>1.172420766765403E-2</v>
      </c>
      <c r="AQ284" s="22">
        <f t="shared" si="351"/>
        <v>1.9093592126391945E-2</v>
      </c>
      <c r="AR284" s="22">
        <f t="shared" si="351"/>
        <v>-4.5081217558442521E-3</v>
      </c>
      <c r="AS284" s="22">
        <f t="shared" si="351"/>
        <v>9.5670747004910073E-3</v>
      </c>
      <c r="AT284" s="22">
        <f t="shared" si="351"/>
        <v>1.8145130258073738E-2</v>
      </c>
      <c r="AU284" s="22">
        <f t="shared" si="351"/>
        <v>3.1090564307311608E-2</v>
      </c>
      <c r="AV284" s="22">
        <f t="shared" si="351"/>
        <v>6.1020532965281316E-3</v>
      </c>
      <c r="AW284" s="22">
        <f t="shared" si="351"/>
        <v>5.7553752506358524E-3</v>
      </c>
      <c r="AX284" s="22">
        <f t="shared" si="351"/>
        <v>2.4154401786500523E-2</v>
      </c>
      <c r="AY284" s="22">
        <f t="shared" si="351"/>
        <v>1.4723496391711777E-2</v>
      </c>
      <c r="AZ284" s="22">
        <f t="shared" si="351"/>
        <v>-7.3861478993904051E-3</v>
      </c>
      <c r="BA284" s="22">
        <f t="shared" si="351"/>
        <v>-1.2062082529461504E-3</v>
      </c>
      <c r="BB284" s="22">
        <f t="shared" si="351"/>
        <v>9.4409282974019515E-3</v>
      </c>
      <c r="BC284" s="22">
        <f t="shared" si="351"/>
        <v>4.3845905117116946E-3</v>
      </c>
      <c r="BD284" s="22">
        <f t="shared" si="351"/>
        <v>1.3976762834557954E-2</v>
      </c>
      <c r="BE284" s="22">
        <f t="shared" si="351"/>
        <v>5.1996874336497356E-3</v>
      </c>
      <c r="BF284" s="22" t="e">
        <f t="shared" si="351"/>
        <v>#DIV/0!</v>
      </c>
      <c r="BG284" s="22">
        <f t="shared" si="351"/>
        <v>1.0369859861539155E-2</v>
      </c>
      <c r="BH284" s="22">
        <f t="shared" si="351"/>
        <v>1.0108438957117105E-2</v>
      </c>
    </row>
    <row r="285" spans="1:60" s="7" customFormat="1" x14ac:dyDescent="0.2">
      <c r="A285" s="140">
        <f t="shared" si="319"/>
        <v>42824</v>
      </c>
      <c r="B285" s="16">
        <f t="shared" ref="B285:AG285" si="352">B83/B79-1</f>
        <v>1.6735263482331453E-2</v>
      </c>
      <c r="C285" s="16">
        <f t="shared" si="352"/>
        <v>1.8195611000296763E-2</v>
      </c>
      <c r="D285" s="7">
        <f t="shared" si="352"/>
        <v>1.9400245802576821E-2</v>
      </c>
      <c r="E285" s="7">
        <f t="shared" si="352"/>
        <v>2.5915780956663692E-2</v>
      </c>
      <c r="F285" s="7">
        <f t="shared" si="352"/>
        <v>1.5960691232385749E-2</v>
      </c>
      <c r="G285" s="7">
        <f t="shared" si="352"/>
        <v>1.771702470275649E-2</v>
      </c>
      <c r="H285" s="7">
        <f t="shared" si="352"/>
        <v>1.5416391325566714E-3</v>
      </c>
      <c r="I285" s="20">
        <f t="shared" si="352"/>
        <v>1.7321220041967456E-2</v>
      </c>
      <c r="J285" s="7">
        <f t="shared" si="352"/>
        <v>1.1152981437295484E-2</v>
      </c>
      <c r="K285" s="7">
        <f t="shared" si="352"/>
        <v>1.8697834914719547E-2</v>
      </c>
      <c r="L285" s="7">
        <f t="shared" si="352"/>
        <v>-0.74837499118014961</v>
      </c>
      <c r="M285" s="7">
        <f t="shared" si="352"/>
        <v>3.221125588444429E-2</v>
      </c>
      <c r="N285" s="7">
        <f t="shared" si="352"/>
        <v>1.9959223605827248E-2</v>
      </c>
      <c r="O285" s="7">
        <f t="shared" si="352"/>
        <v>2.2266244713652572E-2</v>
      </c>
      <c r="P285" s="7">
        <f t="shared" si="352"/>
        <v>1.1691376726196134E-2</v>
      </c>
      <c r="Q285" s="7">
        <f t="shared" si="352"/>
        <v>-3.9083747362114174E-3</v>
      </c>
      <c r="R285" s="7">
        <f t="shared" si="352"/>
        <v>3.8133707360361591E-3</v>
      </c>
      <c r="S285" s="7">
        <f t="shared" si="352"/>
        <v>5.6236667828650777E-3</v>
      </c>
      <c r="T285" s="7">
        <f t="shared" si="352"/>
        <v>1.74381280553495E-2</v>
      </c>
      <c r="U285" s="7">
        <f t="shared" si="352"/>
        <v>2.2771703239174768E-2</v>
      </c>
      <c r="V285" s="7">
        <f t="shared" si="352"/>
        <v>2.4957189741716457E-2</v>
      </c>
      <c r="W285" s="7">
        <f t="shared" si="352"/>
        <v>2.6863881045063431E-2</v>
      </c>
      <c r="X285" s="7">
        <f t="shared" si="352"/>
        <v>2.6780626995214885E-2</v>
      </c>
      <c r="Y285" s="7">
        <f t="shared" si="352"/>
        <v>1.5427269158890144E-2</v>
      </c>
      <c r="Z285" s="7">
        <f t="shared" si="352"/>
        <v>2.1055706019592169E-2</v>
      </c>
      <c r="AA285" s="7">
        <f t="shared" si="352"/>
        <v>4.2766399891116524E-3</v>
      </c>
      <c r="AB285" s="7">
        <f t="shared" si="352"/>
        <v>1.7668429651366724E-2</v>
      </c>
      <c r="AC285" s="7">
        <f t="shared" si="352"/>
        <v>4.9521706696352252E-2</v>
      </c>
      <c r="AD285" s="7">
        <f t="shared" si="352"/>
        <v>8.28113985178347E-3</v>
      </c>
      <c r="AE285" s="7">
        <f t="shared" si="352"/>
        <v>2.5915780956663692E-2</v>
      </c>
      <c r="AF285" s="7">
        <f t="shared" si="352"/>
        <v>3.3997270411240565E-2</v>
      </c>
      <c r="AG285" s="7">
        <f t="shared" si="352"/>
        <v>3.0828315713314236E-2</v>
      </c>
      <c r="AH285" s="7">
        <f t="shared" ref="AH285:BH285" si="353">AH83/AH79-1</f>
        <v>2.2664211172329418E-2</v>
      </c>
      <c r="AI285" s="7">
        <f t="shared" si="353"/>
        <v>1.7162714721016048E-2</v>
      </c>
      <c r="AJ285" s="7">
        <f t="shared" si="353"/>
        <v>2.877426919619408E-2</v>
      </c>
      <c r="AK285" s="7">
        <f t="shared" si="353"/>
        <v>2.6631713757904851E-2</v>
      </c>
      <c r="AL285" s="7">
        <f t="shared" si="353"/>
        <v>8.0029533908136941E-3</v>
      </c>
      <c r="AM285" s="7">
        <f t="shared" si="353"/>
        <v>7.7295402579042882E-3</v>
      </c>
      <c r="AN285" s="7">
        <f t="shared" si="353"/>
        <v>5.8220092366845222E-3</v>
      </c>
      <c r="AO285" s="7">
        <f t="shared" si="353"/>
        <v>8.69045218825093E-3</v>
      </c>
      <c r="AP285" s="7">
        <f t="shared" si="353"/>
        <v>6.3326568397454874E-3</v>
      </c>
      <c r="AQ285" s="7">
        <f t="shared" si="353"/>
        <v>3.6111181868803799E-2</v>
      </c>
      <c r="AR285" s="7">
        <f t="shared" si="353"/>
        <v>5.0940880286873824E-3</v>
      </c>
      <c r="AS285" s="7">
        <f t="shared" si="353"/>
        <v>1.626730549454547E-2</v>
      </c>
      <c r="AT285" s="7">
        <f t="shared" si="353"/>
        <v>1.9067290128106151E-2</v>
      </c>
      <c r="AU285" s="7">
        <f t="shared" si="353"/>
        <v>3.9251705096368328E-2</v>
      </c>
      <c r="AV285" s="7">
        <f t="shared" si="353"/>
        <v>2.5382711064141583E-2</v>
      </c>
      <c r="AW285" s="7">
        <f t="shared" si="353"/>
        <v>2.1026336635732168E-3</v>
      </c>
      <c r="AX285" s="7">
        <f t="shared" si="353"/>
        <v>2.4920348822158767E-2</v>
      </c>
      <c r="AY285" s="7">
        <f t="shared" si="353"/>
        <v>1.8503356089176526E-2</v>
      </c>
      <c r="AZ285" s="7">
        <f t="shared" si="353"/>
        <v>1.9680660177995746E-2</v>
      </c>
      <c r="BA285" s="7">
        <f t="shared" si="353"/>
        <v>2.0702792865500808E-2</v>
      </c>
      <c r="BB285" s="7">
        <f t="shared" si="353"/>
        <v>1.6228950341089066E-2</v>
      </c>
      <c r="BC285" s="7">
        <f t="shared" si="353"/>
        <v>5.9181132144734416E-3</v>
      </c>
      <c r="BD285" s="7">
        <f t="shared" si="353"/>
        <v>3.3276130173863994E-2</v>
      </c>
      <c r="BE285" s="7">
        <f t="shared" si="353"/>
        <v>8.3396367693786555E-3</v>
      </c>
      <c r="BF285" s="7" t="e">
        <f t="shared" si="353"/>
        <v>#DIV/0!</v>
      </c>
      <c r="BG285" s="7">
        <f t="shared" si="353"/>
        <v>5.9805485095552058E-3</v>
      </c>
      <c r="BH285" s="7">
        <f t="shared" si="353"/>
        <v>1.2098232480406645E-2</v>
      </c>
    </row>
    <row r="286" spans="1:60" s="7" customFormat="1" x14ac:dyDescent="0.2">
      <c r="A286" s="138">
        <f t="shared" si="319"/>
        <v>42916</v>
      </c>
      <c r="B286" s="16">
        <f t="shared" ref="B286:AG286" si="354">B84/B80-1</f>
        <v>1.6211087999545848E-2</v>
      </c>
      <c r="C286" s="16">
        <f t="shared" si="354"/>
        <v>1.8427530025630912E-2</v>
      </c>
      <c r="D286" s="7">
        <f t="shared" si="354"/>
        <v>2.1214763450509988E-2</v>
      </c>
      <c r="E286" s="7">
        <f t="shared" si="354"/>
        <v>2.9973154545142267E-2</v>
      </c>
      <c r="F286" s="7">
        <f t="shared" si="354"/>
        <v>1.4715426974013734E-2</v>
      </c>
      <c r="G286" s="7">
        <f t="shared" si="354"/>
        <v>1.7395273201885164E-2</v>
      </c>
      <c r="H286" s="7">
        <f t="shared" si="354"/>
        <v>-2.146921436118554E-2</v>
      </c>
      <c r="I286" s="20">
        <f t="shared" si="354"/>
        <v>1.635489741737528E-2</v>
      </c>
      <c r="J286" s="7">
        <f t="shared" si="354"/>
        <v>1.3021560172201463E-2</v>
      </c>
      <c r="K286" s="7">
        <f t="shared" si="354"/>
        <v>1.7926199112066277E-2</v>
      </c>
      <c r="L286" s="7">
        <f t="shared" si="354"/>
        <v>-0.57185243060289914</v>
      </c>
      <c r="M286" s="7">
        <f t="shared" si="354"/>
        <v>2.960638346155009E-2</v>
      </c>
      <c r="N286" s="7">
        <f t="shared" si="354"/>
        <v>2.7698720414074174E-2</v>
      </c>
      <c r="O286" s="7">
        <f t="shared" si="354"/>
        <v>2.4041787894174327E-2</v>
      </c>
      <c r="P286" s="7">
        <f t="shared" si="354"/>
        <v>2.3386057187291476E-2</v>
      </c>
      <c r="Q286" s="7">
        <f t="shared" si="354"/>
        <v>-1.3037071407342671E-2</v>
      </c>
      <c r="R286" s="7">
        <f t="shared" si="354"/>
        <v>1.5883684320032732E-2</v>
      </c>
      <c r="S286" s="7">
        <f t="shared" si="354"/>
        <v>3.7462310849655234E-2</v>
      </c>
      <c r="T286" s="7">
        <f t="shared" si="354"/>
        <v>2.4397471608937016E-2</v>
      </c>
      <c r="U286" s="7">
        <f t="shared" si="354"/>
        <v>2.2936493840506333E-2</v>
      </c>
      <c r="V286" s="7">
        <f t="shared" si="354"/>
        <v>1.9404950803098453E-2</v>
      </c>
      <c r="W286" s="7">
        <f t="shared" si="354"/>
        <v>2.1702384321477863E-2</v>
      </c>
      <c r="X286" s="7">
        <f t="shared" si="354"/>
        <v>2.1279417262582312E-2</v>
      </c>
      <c r="Y286" s="7">
        <f t="shared" si="354"/>
        <v>2.3229732416556237E-2</v>
      </c>
      <c r="Z286" s="7">
        <f t="shared" si="354"/>
        <v>2.6271909456562659E-2</v>
      </c>
      <c r="AA286" s="7">
        <f t="shared" si="354"/>
        <v>1.4411951655990185E-2</v>
      </c>
      <c r="AB286" s="7">
        <f t="shared" si="354"/>
        <v>1.8223870264547637E-2</v>
      </c>
      <c r="AC286" s="7">
        <f t="shared" si="354"/>
        <v>2.3742741300966541E-2</v>
      </c>
      <c r="AD286" s="7">
        <f t="shared" si="354"/>
        <v>1.7028861233114201E-2</v>
      </c>
      <c r="AE286" s="7">
        <f t="shared" si="354"/>
        <v>2.9973154545142267E-2</v>
      </c>
      <c r="AF286" s="7">
        <f t="shared" si="354"/>
        <v>3.7363966258355363E-2</v>
      </c>
      <c r="AG286" s="7">
        <f t="shared" si="354"/>
        <v>3.4513996338269237E-2</v>
      </c>
      <c r="AH286" s="7">
        <f t="shared" ref="AH286:BH286" si="355">AH84/AH80-1</f>
        <v>2.6927404065607119E-2</v>
      </c>
      <c r="AI286" s="7">
        <f t="shared" si="355"/>
        <v>1.5963456014429278E-2</v>
      </c>
      <c r="AJ286" s="7">
        <f t="shared" si="355"/>
        <v>2.6362596280684381E-2</v>
      </c>
      <c r="AK286" s="7">
        <f t="shared" si="355"/>
        <v>1.7356459399430202E-2</v>
      </c>
      <c r="AL286" s="7">
        <f t="shared" si="355"/>
        <v>1.3532363186411711E-2</v>
      </c>
      <c r="AM286" s="7">
        <f t="shared" si="355"/>
        <v>1.9903139007204418E-2</v>
      </c>
      <c r="AN286" s="7">
        <f t="shared" si="355"/>
        <v>1.1620322570614849E-2</v>
      </c>
      <c r="AO286" s="7">
        <f t="shared" si="355"/>
        <v>9.3432117139924387E-3</v>
      </c>
      <c r="AP286" s="7">
        <f t="shared" si="355"/>
        <v>1.3519529998909929E-2</v>
      </c>
      <c r="AQ286" s="7">
        <f t="shared" si="355"/>
        <v>2.193159851083748E-2</v>
      </c>
      <c r="AR286" s="7">
        <f t="shared" si="355"/>
        <v>-2.2015358078067981E-3</v>
      </c>
      <c r="AS286" s="7">
        <f t="shared" si="355"/>
        <v>1.2759902426876746E-2</v>
      </c>
      <c r="AT286" s="7">
        <f t="shared" si="355"/>
        <v>2.0379114703145795E-2</v>
      </c>
      <c r="AU286" s="7">
        <f t="shared" si="355"/>
        <v>3.1542563293915027E-2</v>
      </c>
      <c r="AV286" s="7">
        <f t="shared" si="355"/>
        <v>1.93629245681326E-2</v>
      </c>
      <c r="AW286" s="7">
        <f t="shared" si="355"/>
        <v>-2.4709496636723394E-3</v>
      </c>
      <c r="AX286" s="7">
        <f t="shared" si="355"/>
        <v>1.8926301514557098E-2</v>
      </c>
      <c r="AY286" s="7">
        <f t="shared" si="355"/>
        <v>1.1901264294714942E-2</v>
      </c>
      <c r="AZ286" s="7">
        <f t="shared" si="355"/>
        <v>7.1185587665598682E-3</v>
      </c>
      <c r="BA286" s="7">
        <f t="shared" si="355"/>
        <v>2.2094112182931003E-2</v>
      </c>
      <c r="BB286" s="7">
        <f t="shared" si="355"/>
        <v>1.8169915517011859E-2</v>
      </c>
      <c r="BC286" s="7">
        <f t="shared" si="355"/>
        <v>1.1473394257508707E-2</v>
      </c>
      <c r="BD286" s="7">
        <f t="shared" si="355"/>
        <v>3.1410978617922858E-2</v>
      </c>
      <c r="BE286" s="7">
        <f t="shared" si="355"/>
        <v>8.4650580328677894E-3</v>
      </c>
      <c r="BF286" s="7" t="e">
        <f t="shared" si="355"/>
        <v>#DIV/0!</v>
      </c>
      <c r="BG286" s="7">
        <f t="shared" si="355"/>
        <v>1.4211812331418772E-2</v>
      </c>
      <c r="BH286" s="7">
        <f t="shared" si="355"/>
        <v>1.5376738823807745E-2</v>
      </c>
    </row>
    <row r="287" spans="1:60" s="7" customFormat="1" x14ac:dyDescent="0.2">
      <c r="A287" s="138">
        <f t="shared" si="319"/>
        <v>43008</v>
      </c>
      <c r="B287" s="16">
        <f t="shared" ref="B287:AG287" si="356">B85/B81-1</f>
        <v>1.920263882840656E-2</v>
      </c>
      <c r="C287" s="16">
        <f t="shared" si="356"/>
        <v>2.2819892692861998E-2</v>
      </c>
      <c r="D287" s="7">
        <f t="shared" si="356"/>
        <v>2.1523748891469019E-2</v>
      </c>
      <c r="E287" s="7">
        <f t="shared" si="356"/>
        <v>2.2422859295705422E-2</v>
      </c>
      <c r="F287" s="7">
        <f t="shared" si="356"/>
        <v>1.9108470282501733E-2</v>
      </c>
      <c r="G287" s="7">
        <f t="shared" si="356"/>
        <v>2.3833437992065054E-2</v>
      </c>
      <c r="H287" s="7">
        <f t="shared" si="356"/>
        <v>-5.3899161058348577E-2</v>
      </c>
      <c r="I287" s="20">
        <f t="shared" si="356"/>
        <v>1.877520075388861E-2</v>
      </c>
      <c r="J287" s="7">
        <f t="shared" si="356"/>
        <v>1.9773367544661635E-2</v>
      </c>
      <c r="K287" s="7">
        <f t="shared" si="356"/>
        <v>2.4183397992483702E-2</v>
      </c>
      <c r="L287" s="7">
        <f t="shared" si="356"/>
        <v>-0.31472718057847315</v>
      </c>
      <c r="M287" s="7">
        <f t="shared" si="356"/>
        <v>1.5986534361995819E-3</v>
      </c>
      <c r="N287" s="7">
        <f t="shared" si="356"/>
        <v>2.2359215640059604E-2</v>
      </c>
      <c r="O287" s="7">
        <f t="shared" si="356"/>
        <v>1.4100686572978027E-2</v>
      </c>
      <c r="P287" s="7">
        <f t="shared" si="356"/>
        <v>1.7794094637693769E-2</v>
      </c>
      <c r="Q287" s="7">
        <f t="shared" si="356"/>
        <v>-6.5545469919121579E-3</v>
      </c>
      <c r="R287" s="7">
        <f t="shared" si="356"/>
        <v>2.0321128326921345E-2</v>
      </c>
      <c r="S287" s="7">
        <f t="shared" si="356"/>
        <v>2.4417763097152267E-2</v>
      </c>
      <c r="T287" s="7">
        <f t="shared" si="356"/>
        <v>2.0884109102479176E-2</v>
      </c>
      <c r="U287" s="7">
        <f t="shared" si="356"/>
        <v>1.8615595004601193E-2</v>
      </c>
      <c r="V287" s="7">
        <f t="shared" si="356"/>
        <v>3.347515262412859E-2</v>
      </c>
      <c r="W287" s="7">
        <f t="shared" si="356"/>
        <v>2.6035236242363702E-2</v>
      </c>
      <c r="X287" s="7">
        <f t="shared" si="356"/>
        <v>1.7562765530418245E-2</v>
      </c>
      <c r="Y287" s="7">
        <f t="shared" si="356"/>
        <v>2.7301530018288833E-2</v>
      </c>
      <c r="Z287" s="7">
        <f t="shared" si="356"/>
        <v>1.5469819605990587E-2</v>
      </c>
      <c r="AA287" s="7">
        <f t="shared" si="356"/>
        <v>3.5166545109545755E-2</v>
      </c>
      <c r="AB287" s="7">
        <f t="shared" si="356"/>
        <v>2.157178532363857E-2</v>
      </c>
      <c r="AC287" s="7">
        <f t="shared" si="356"/>
        <v>3.3981969128332734E-2</v>
      </c>
      <c r="AD287" s="7">
        <f t="shared" si="356"/>
        <v>1.3896711508917026E-2</v>
      </c>
      <c r="AE287" s="7">
        <f t="shared" si="356"/>
        <v>2.2422859295705422E-2</v>
      </c>
      <c r="AF287" s="7">
        <f t="shared" si="356"/>
        <v>2.8419408719956518E-2</v>
      </c>
      <c r="AG287" s="7">
        <f t="shared" si="356"/>
        <v>1.2538433917122394E-2</v>
      </c>
      <c r="AH287" s="7">
        <f t="shared" ref="AH287:BH287" si="357">AH85/AH81-1</f>
        <v>2.2382622883008407E-2</v>
      </c>
      <c r="AI287" s="7">
        <f t="shared" si="357"/>
        <v>2.3198626139082412E-2</v>
      </c>
      <c r="AJ287" s="7">
        <f t="shared" si="357"/>
        <v>3.2072759555006547E-2</v>
      </c>
      <c r="AK287" s="7">
        <f t="shared" si="357"/>
        <v>2.5841180616756665E-2</v>
      </c>
      <c r="AL287" s="7">
        <f t="shared" si="357"/>
        <v>1.9726400888252282E-2</v>
      </c>
      <c r="AM287" s="7">
        <f t="shared" si="357"/>
        <v>1.0749227989137911E-2</v>
      </c>
      <c r="AN287" s="7">
        <f t="shared" si="357"/>
        <v>2.0765799250157535E-2</v>
      </c>
      <c r="AO287" s="7">
        <f t="shared" si="357"/>
        <v>2.0219674663452203E-2</v>
      </c>
      <c r="AP287" s="7">
        <f t="shared" si="357"/>
        <v>2.2248672630727828E-2</v>
      </c>
      <c r="AQ287" s="7">
        <f t="shared" si="357"/>
        <v>3.0484440166695048E-2</v>
      </c>
      <c r="AR287" s="7">
        <f t="shared" si="357"/>
        <v>2.1194687930146783E-2</v>
      </c>
      <c r="AS287" s="7">
        <f t="shared" si="357"/>
        <v>1.5410367807678682E-2</v>
      </c>
      <c r="AT287" s="7">
        <f t="shared" si="357"/>
        <v>2.5759532371238736E-2</v>
      </c>
      <c r="AU287" s="7">
        <f t="shared" si="357"/>
        <v>3.3933218004361887E-2</v>
      </c>
      <c r="AV287" s="7">
        <f t="shared" si="357"/>
        <v>2.4157243140289886E-2</v>
      </c>
      <c r="AW287" s="7">
        <f t="shared" si="357"/>
        <v>1.5084502053785087E-2</v>
      </c>
      <c r="AX287" s="7">
        <f t="shared" si="357"/>
        <v>2.7178836598891198E-2</v>
      </c>
      <c r="AY287" s="7">
        <f t="shared" si="357"/>
        <v>2.1568719020890192E-3</v>
      </c>
      <c r="AZ287" s="7">
        <f t="shared" si="357"/>
        <v>1.0308456608565164E-2</v>
      </c>
      <c r="BA287" s="7">
        <f t="shared" si="357"/>
        <v>4.0112053311858409E-2</v>
      </c>
      <c r="BB287" s="7">
        <f t="shared" si="357"/>
        <v>2.4343446387195655E-2</v>
      </c>
      <c r="BC287" s="7">
        <f t="shared" si="357"/>
        <v>1.5233852527607894E-2</v>
      </c>
      <c r="BD287" s="7">
        <f t="shared" si="357"/>
        <v>7.6900638597458437E-2</v>
      </c>
      <c r="BE287" s="7">
        <f t="shared" si="357"/>
        <v>2.7199611432379145E-2</v>
      </c>
      <c r="BF287" s="7" t="e">
        <f t="shared" si="357"/>
        <v>#DIV/0!</v>
      </c>
      <c r="BG287" s="7">
        <f t="shared" si="357"/>
        <v>2.2802332666814085E-2</v>
      </c>
      <c r="BH287" s="7">
        <f t="shared" si="357"/>
        <v>2.54652806437905E-2</v>
      </c>
    </row>
    <row r="288" spans="1:60" s="7" customFormat="1" ht="12" thickBot="1" x14ac:dyDescent="0.25">
      <c r="A288" s="139">
        <f t="shared" si="319"/>
        <v>43099</v>
      </c>
      <c r="B288" s="14">
        <f t="shared" ref="B288:AG288" si="358">B86/B82-1</f>
        <v>2.2733856889672444E-2</v>
      </c>
      <c r="C288" s="14">
        <f t="shared" si="358"/>
        <v>2.5727434807207628E-2</v>
      </c>
      <c r="D288" s="22">
        <f t="shared" si="358"/>
        <v>1.931962119896613E-2</v>
      </c>
      <c r="E288" s="22">
        <f t="shared" si="358"/>
        <v>3.831690581804037E-2</v>
      </c>
      <c r="F288" s="22">
        <f t="shared" si="358"/>
        <v>2.3120231820035198E-2</v>
      </c>
      <c r="G288" s="22">
        <f t="shared" si="358"/>
        <v>2.6947538441974839E-2</v>
      </c>
      <c r="H288" s="22">
        <f t="shared" si="358"/>
        <v>-2.5086798556833712E-2</v>
      </c>
      <c r="I288" s="23">
        <f t="shared" si="358"/>
        <v>2.2027113677798305E-2</v>
      </c>
      <c r="J288" s="22">
        <f t="shared" si="358"/>
        <v>2.4467488996623432E-2</v>
      </c>
      <c r="K288" s="22">
        <f t="shared" si="358"/>
        <v>2.6903022138933474E-2</v>
      </c>
      <c r="L288" s="22">
        <f t="shared" si="358"/>
        <v>-0.3587989228543208</v>
      </c>
      <c r="M288" s="22">
        <f t="shared" si="358"/>
        <v>2.832012447690313E-2</v>
      </c>
      <c r="N288" s="22">
        <f t="shared" si="358"/>
        <v>2.4133526084719081E-2</v>
      </c>
      <c r="O288" s="22">
        <f t="shared" si="358"/>
        <v>2.4240068261591974E-2</v>
      </c>
      <c r="P288" s="22">
        <f t="shared" si="358"/>
        <v>1.9178673569303584E-2</v>
      </c>
      <c r="Q288" s="22">
        <f t="shared" si="358"/>
        <v>1.2421160081643734E-2</v>
      </c>
      <c r="R288" s="22">
        <f t="shared" si="358"/>
        <v>1.1332761945332503E-2</v>
      </c>
      <c r="S288" s="22">
        <f t="shared" si="358"/>
        <v>2.1212275818077941E-2</v>
      </c>
      <c r="T288" s="22">
        <f t="shared" si="358"/>
        <v>2.4589669129747138E-2</v>
      </c>
      <c r="U288" s="22">
        <f t="shared" si="358"/>
        <v>1.6860701253947008E-2</v>
      </c>
      <c r="V288" s="22">
        <f t="shared" si="358"/>
        <v>1.8354688624775628E-2</v>
      </c>
      <c r="W288" s="22">
        <f t="shared" si="358"/>
        <v>7.0255627326367698E-3</v>
      </c>
      <c r="X288" s="22">
        <f t="shared" si="358"/>
        <v>1.7508582575896048E-2</v>
      </c>
      <c r="Y288" s="22">
        <f t="shared" si="358"/>
        <v>1.9901262309158785E-2</v>
      </c>
      <c r="Z288" s="22">
        <f t="shared" si="358"/>
        <v>2.1077482450136076E-2</v>
      </c>
      <c r="AA288" s="22">
        <f t="shared" si="358"/>
        <v>1.4522167836876765E-2</v>
      </c>
      <c r="AB288" s="22">
        <f t="shared" si="358"/>
        <v>2.5743589622240659E-2</v>
      </c>
      <c r="AC288" s="22">
        <f t="shared" si="358"/>
        <v>2.645240951712946E-2</v>
      </c>
      <c r="AD288" s="22">
        <f t="shared" si="358"/>
        <v>1.2553718313339512E-2</v>
      </c>
      <c r="AE288" s="22">
        <f t="shared" si="358"/>
        <v>3.831690581804037E-2</v>
      </c>
      <c r="AF288" s="22">
        <f t="shared" si="358"/>
        <v>3.2802466687821275E-2</v>
      </c>
      <c r="AG288" s="22">
        <f t="shared" si="358"/>
        <v>3.0911667495935768E-2</v>
      </c>
      <c r="AH288" s="22">
        <f t="shared" ref="AH288:BH288" si="359">AH86/AH82-1</f>
        <v>3.9499249998033781E-2</v>
      </c>
      <c r="AI288" s="22">
        <f t="shared" si="359"/>
        <v>2.2268765988498807E-2</v>
      </c>
      <c r="AJ288" s="22">
        <f t="shared" si="359"/>
        <v>2.9314744398024839E-2</v>
      </c>
      <c r="AK288" s="22">
        <f t="shared" si="359"/>
        <v>2.0502835095517868E-2</v>
      </c>
      <c r="AL288" s="22">
        <f t="shared" si="359"/>
        <v>2.2217761741992748E-2</v>
      </c>
      <c r="AM288" s="22">
        <f t="shared" si="359"/>
        <v>1.1843463513923957E-2</v>
      </c>
      <c r="AN288" s="22">
        <f t="shared" si="359"/>
        <v>2.6788521062039106E-2</v>
      </c>
      <c r="AO288" s="22">
        <f t="shared" si="359"/>
        <v>2.9315382886771379E-2</v>
      </c>
      <c r="AP288" s="22">
        <f t="shared" si="359"/>
        <v>2.7055059976137441E-2</v>
      </c>
      <c r="AQ288" s="22">
        <f t="shared" si="359"/>
        <v>5.4698446375675669E-2</v>
      </c>
      <c r="AR288" s="22">
        <f t="shared" si="359"/>
        <v>8.9783837402239941E-2</v>
      </c>
      <c r="AS288" s="22">
        <f t="shared" si="359"/>
        <v>1.8878013504625812E-2</v>
      </c>
      <c r="AT288" s="22">
        <f t="shared" si="359"/>
        <v>2.15396410512676E-2</v>
      </c>
      <c r="AU288" s="22">
        <f t="shared" si="359"/>
        <v>3.4037317189089533E-2</v>
      </c>
      <c r="AV288" s="22">
        <f t="shared" si="359"/>
        <v>2.6411244091849584E-2</v>
      </c>
      <c r="AW288" s="22">
        <f t="shared" si="359"/>
        <v>2.5193309790506824E-2</v>
      </c>
      <c r="AX288" s="22">
        <f t="shared" si="359"/>
        <v>4.4640267628109465E-2</v>
      </c>
      <c r="AY288" s="22">
        <f t="shared" si="359"/>
        <v>1.3690207406776622E-2</v>
      </c>
      <c r="AZ288" s="22">
        <f t="shared" si="359"/>
        <v>9.274174230709642E-3</v>
      </c>
      <c r="BA288" s="22">
        <f t="shared" si="359"/>
        <v>4.9233124269336015E-2</v>
      </c>
      <c r="BB288" s="22">
        <f t="shared" si="359"/>
        <v>2.6842617392164314E-2</v>
      </c>
      <c r="BC288" s="22">
        <f t="shared" si="359"/>
        <v>2.2205736337402415E-2</v>
      </c>
      <c r="BD288" s="22">
        <f t="shared" si="359"/>
        <v>7.8168632937453131E-2</v>
      </c>
      <c r="BE288" s="22">
        <f t="shared" si="359"/>
        <v>2.7251215194558087E-2</v>
      </c>
      <c r="BF288" s="22" t="e">
        <f t="shared" si="359"/>
        <v>#DIV/0!</v>
      </c>
      <c r="BG288" s="22">
        <f t="shared" si="359"/>
        <v>3.1960802448318004E-2</v>
      </c>
      <c r="BH288" s="22">
        <f t="shared" si="359"/>
        <v>3.4926519060405559E-2</v>
      </c>
    </row>
    <row r="289" spans="1:60" s="7" customFormat="1" x14ac:dyDescent="0.2">
      <c r="A289" s="140">
        <f t="shared" si="319"/>
        <v>43189</v>
      </c>
      <c r="B289" s="16">
        <f t="shared" ref="B289:AG289" si="360">B87/B83-1</f>
        <v>1.9166076450870984E-2</v>
      </c>
      <c r="C289" s="16">
        <f t="shared" si="360"/>
        <v>2.1918153720656752E-2</v>
      </c>
      <c r="D289" s="7">
        <f t="shared" si="360"/>
        <v>2.1276713879099463E-2</v>
      </c>
      <c r="E289" s="7">
        <f t="shared" si="360"/>
        <v>1.195149828936648E-2</v>
      </c>
      <c r="F289" s="7">
        <f t="shared" si="360"/>
        <v>1.9942083292909363E-2</v>
      </c>
      <c r="G289" s="7">
        <f t="shared" si="360"/>
        <v>2.3534066711793811E-2</v>
      </c>
      <c r="H289" s="7">
        <f t="shared" si="360"/>
        <v>-2.2197080035985306E-2</v>
      </c>
      <c r="I289" s="20">
        <f t="shared" si="360"/>
        <v>1.8330974034801883E-2</v>
      </c>
      <c r="J289" s="7">
        <f t="shared" si="360"/>
        <v>2.0564374669326924E-2</v>
      </c>
      <c r="K289" s="7">
        <f t="shared" si="360"/>
        <v>2.3271674357432603E-2</v>
      </c>
      <c r="L289" s="7">
        <f t="shared" si="360"/>
        <v>-5.662431009897706E-2</v>
      </c>
      <c r="M289" s="7">
        <f t="shared" si="360"/>
        <v>2.7632080667733261E-2</v>
      </c>
      <c r="N289" s="7">
        <f t="shared" si="360"/>
        <v>2.0249927300010073E-2</v>
      </c>
      <c r="O289" s="7">
        <f t="shared" si="360"/>
        <v>2.1759240568224314E-2</v>
      </c>
      <c r="P289" s="7">
        <f t="shared" si="360"/>
        <v>1.689441678528536E-2</v>
      </c>
      <c r="Q289" s="7">
        <f t="shared" si="360"/>
        <v>1.4555221342660518E-2</v>
      </c>
      <c r="R289" s="7">
        <f t="shared" si="360"/>
        <v>8.6575698331758932E-3</v>
      </c>
      <c r="S289" s="7">
        <f t="shared" si="360"/>
        <v>-1.7274161129042453E-2</v>
      </c>
      <c r="T289" s="7">
        <f t="shared" si="360"/>
        <v>2.073497088712406E-2</v>
      </c>
      <c r="U289" s="7">
        <f t="shared" si="360"/>
        <v>1.526013596651965E-2</v>
      </c>
      <c r="V289" s="7">
        <f t="shared" si="360"/>
        <v>2.3199959565562756E-2</v>
      </c>
      <c r="W289" s="7">
        <f t="shared" si="360"/>
        <v>2.5998145656015659E-2</v>
      </c>
      <c r="X289" s="7">
        <f t="shared" si="360"/>
        <v>1.6071382485166597E-2</v>
      </c>
      <c r="Y289" s="7">
        <f t="shared" si="360"/>
        <v>3.6142128679640617E-2</v>
      </c>
      <c r="Z289" s="7">
        <f t="shared" si="360"/>
        <v>2.4908471141520172E-2</v>
      </c>
      <c r="AA289" s="7">
        <f t="shared" si="360"/>
        <v>4.4430866076055953E-2</v>
      </c>
      <c r="AB289" s="7">
        <f t="shared" si="360"/>
        <v>2.1068629746227474E-2</v>
      </c>
      <c r="AC289" s="7">
        <f t="shared" si="360"/>
        <v>5.0010252569203661E-2</v>
      </c>
      <c r="AD289" s="7">
        <f t="shared" si="360"/>
        <v>1.3894718766849667E-2</v>
      </c>
      <c r="AE289" s="7">
        <f t="shared" si="360"/>
        <v>1.195149828936648E-2</v>
      </c>
      <c r="AF289" s="7">
        <f t="shared" si="360"/>
        <v>1.8962227623874561E-2</v>
      </c>
      <c r="AG289" s="7">
        <f t="shared" si="360"/>
        <v>-8.1261893074620062E-3</v>
      </c>
      <c r="AH289" s="7">
        <f t="shared" ref="AH289:BH289" si="361">AH87/AH83-1</f>
        <v>1.3957407776726161E-2</v>
      </c>
      <c r="AI289" s="7">
        <f t="shared" si="361"/>
        <v>2.2216912749389639E-2</v>
      </c>
      <c r="AJ289" s="7">
        <f t="shared" si="361"/>
        <v>2.3312077965646605E-2</v>
      </c>
      <c r="AK289" s="7">
        <f t="shared" si="361"/>
        <v>2.1216495331833674E-2</v>
      </c>
      <c r="AL289" s="7">
        <f t="shared" si="361"/>
        <v>2.2748053663995238E-2</v>
      </c>
      <c r="AM289" s="7">
        <f t="shared" si="361"/>
        <v>2.0567995593315125E-2</v>
      </c>
      <c r="AN289" s="7">
        <f t="shared" si="361"/>
        <v>2.2872440456059406E-2</v>
      </c>
      <c r="AO289" s="7">
        <f t="shared" si="361"/>
        <v>2.2218471001135498E-2</v>
      </c>
      <c r="AP289" s="7">
        <f t="shared" si="361"/>
        <v>2.4172492605988083E-2</v>
      </c>
      <c r="AQ289" s="7">
        <f t="shared" si="361"/>
        <v>6.3385078773612769E-2</v>
      </c>
      <c r="AR289" s="7">
        <f t="shared" si="361"/>
        <v>4.8371828601761591E-2</v>
      </c>
      <c r="AS289" s="7">
        <f t="shared" si="361"/>
        <v>1.52476578436469E-2</v>
      </c>
      <c r="AT289" s="7">
        <f t="shared" si="361"/>
        <v>1.7773848237361944E-2</v>
      </c>
      <c r="AU289" s="7">
        <f t="shared" si="361"/>
        <v>2.1205057684941853E-2</v>
      </c>
      <c r="AV289" s="7">
        <f t="shared" si="361"/>
        <v>1.4060762800729876E-2</v>
      </c>
      <c r="AW289" s="7">
        <f t="shared" si="361"/>
        <v>4.9199468948246672E-3</v>
      </c>
      <c r="AX289" s="7">
        <f t="shared" si="361"/>
        <v>4.817466563324424E-2</v>
      </c>
      <c r="AY289" s="7">
        <f t="shared" si="361"/>
        <v>6.199302004798346E-3</v>
      </c>
      <c r="AZ289" s="7">
        <f t="shared" si="361"/>
        <v>3.6619783002245221E-4</v>
      </c>
      <c r="BA289" s="7">
        <f t="shared" si="361"/>
        <v>3.3753962833939832E-2</v>
      </c>
      <c r="BB289" s="7">
        <f t="shared" si="361"/>
        <v>2.4286764527851057E-2</v>
      </c>
      <c r="BC289" s="7">
        <f t="shared" si="361"/>
        <v>2.0740625810232949E-2</v>
      </c>
      <c r="BD289" s="7">
        <f t="shared" si="361"/>
        <v>7.3898088065306178E-2</v>
      </c>
      <c r="BE289" s="7">
        <f t="shared" si="361"/>
        <v>2.7100475882918307E-2</v>
      </c>
      <c r="BF289" s="7" t="e">
        <f t="shared" si="361"/>
        <v>#DIV/0!</v>
      </c>
      <c r="BG289" s="7">
        <f t="shared" si="361"/>
        <v>3.5748570548649106E-2</v>
      </c>
      <c r="BH289" s="7">
        <f t="shared" si="361"/>
        <v>3.277559394085916E-2</v>
      </c>
    </row>
    <row r="290" spans="1:60" s="7" customFormat="1" x14ac:dyDescent="0.2">
      <c r="A290" s="138">
        <f t="shared" si="319"/>
        <v>43281</v>
      </c>
      <c r="B290" s="16">
        <f t="shared" ref="B290:AG290" si="362">B88/B84-1</f>
        <v>2.2549387729828174E-2</v>
      </c>
      <c r="C290" s="16">
        <f t="shared" si="362"/>
        <v>2.4110371409304499E-2</v>
      </c>
      <c r="D290" s="7">
        <f t="shared" si="362"/>
        <v>1.8199767595557859E-2</v>
      </c>
      <c r="E290" s="7">
        <f t="shared" si="362"/>
        <v>1.9337160779788976E-2</v>
      </c>
      <c r="F290" s="7">
        <f t="shared" si="362"/>
        <v>2.4719707768210419E-2</v>
      </c>
      <c r="G290" s="7">
        <f t="shared" si="362"/>
        <v>2.6817621051394402E-2</v>
      </c>
      <c r="H290" s="7">
        <f t="shared" si="362"/>
        <v>-2.405754426188067E-3</v>
      </c>
      <c r="I290" s="20">
        <f t="shared" si="362"/>
        <v>2.1741919465941839E-2</v>
      </c>
      <c r="J290" s="7">
        <f t="shared" si="362"/>
        <v>2.3815442681789589E-2</v>
      </c>
      <c r="K290" s="7">
        <f t="shared" si="362"/>
        <v>2.6510926474169194E-2</v>
      </c>
      <c r="L290" s="7">
        <f t="shared" si="362"/>
        <v>0.39028864153813259</v>
      </c>
      <c r="M290" s="7">
        <f t="shared" si="362"/>
        <v>5.3217872885767514E-2</v>
      </c>
      <c r="N290" s="7">
        <f t="shared" si="362"/>
        <v>2.2493719547400204E-2</v>
      </c>
      <c r="O290" s="7">
        <f t="shared" si="362"/>
        <v>2.1993759241289323E-2</v>
      </c>
      <c r="P290" s="7">
        <f t="shared" si="362"/>
        <v>1.454435934459708E-2</v>
      </c>
      <c r="Q290" s="7">
        <f t="shared" si="362"/>
        <v>4.3403586930508276E-2</v>
      </c>
      <c r="R290" s="7">
        <f t="shared" si="362"/>
        <v>1.5709428961755867E-2</v>
      </c>
      <c r="S290" s="7">
        <f t="shared" si="362"/>
        <v>-8.5451456109135737E-3</v>
      </c>
      <c r="T290" s="7">
        <f t="shared" si="362"/>
        <v>1.8106580692839325E-2</v>
      </c>
      <c r="U290" s="7">
        <f t="shared" si="362"/>
        <v>1.7668605179343322E-2</v>
      </c>
      <c r="V290" s="7">
        <f t="shared" si="362"/>
        <v>3.6544912335223945E-2</v>
      </c>
      <c r="W290" s="7">
        <f t="shared" si="362"/>
        <v>2.376782370845465E-2</v>
      </c>
      <c r="X290" s="7">
        <f t="shared" si="362"/>
        <v>2.0922776768471874E-2</v>
      </c>
      <c r="Y290" s="7">
        <f t="shared" si="362"/>
        <v>1.3146543070360783E-2</v>
      </c>
      <c r="Z290" s="7">
        <f t="shared" si="362"/>
        <v>2.0462167980334289E-2</v>
      </c>
      <c r="AA290" s="7">
        <f t="shared" si="362"/>
        <v>2.4317557798292366E-3</v>
      </c>
      <c r="AB290" s="7">
        <f t="shared" si="362"/>
        <v>3.2425051051110154E-2</v>
      </c>
      <c r="AC290" s="7">
        <f t="shared" si="362"/>
        <v>5.984828636124595E-3</v>
      </c>
      <c r="AD290" s="7">
        <f t="shared" si="362"/>
        <v>2.2463397294261833E-2</v>
      </c>
      <c r="AE290" s="7">
        <f t="shared" si="362"/>
        <v>1.9337160779788976E-2</v>
      </c>
      <c r="AF290" s="7">
        <f t="shared" si="362"/>
        <v>3.2921365188568696E-2</v>
      </c>
      <c r="AG290" s="7">
        <f t="shared" si="362"/>
        <v>1.8263493504543593E-2</v>
      </c>
      <c r="AH290" s="7">
        <f t="shared" ref="AH290:BH290" si="363">AH88/AH84-1</f>
        <v>1.702479272155788E-2</v>
      </c>
      <c r="AI290" s="7">
        <f t="shared" si="363"/>
        <v>2.2613186941219388E-2</v>
      </c>
      <c r="AJ290" s="7">
        <f t="shared" si="363"/>
        <v>2.9756821780434706E-2</v>
      </c>
      <c r="AK290" s="7">
        <f t="shared" si="363"/>
        <v>2.5061979238057974E-2</v>
      </c>
      <c r="AL290" s="7">
        <f t="shared" si="363"/>
        <v>1.8152178128734597E-2</v>
      </c>
      <c r="AM290" s="7">
        <f t="shared" si="363"/>
        <v>1.7309825432080483E-2</v>
      </c>
      <c r="AN290" s="7">
        <f t="shared" si="363"/>
        <v>1.8190329379181414E-2</v>
      </c>
      <c r="AO290" s="7">
        <f t="shared" si="363"/>
        <v>1.7787870552366192E-2</v>
      </c>
      <c r="AP290" s="7">
        <f t="shared" si="363"/>
        <v>1.9169063170577871E-2</v>
      </c>
      <c r="AQ290" s="7">
        <f t="shared" si="363"/>
        <v>6.2651814039325293E-2</v>
      </c>
      <c r="AR290" s="7">
        <f t="shared" si="363"/>
        <v>5.9744710654384248E-2</v>
      </c>
      <c r="AS290" s="7">
        <f t="shared" si="363"/>
        <v>1.9803482249324489E-2</v>
      </c>
      <c r="AT290" s="7">
        <f t="shared" si="363"/>
        <v>2.4260901521392597E-2</v>
      </c>
      <c r="AU290" s="7">
        <f t="shared" si="363"/>
        <v>2.5391711021179431E-2</v>
      </c>
      <c r="AV290" s="7">
        <f t="shared" si="363"/>
        <v>3.0015504001624116E-2</v>
      </c>
      <c r="AW290" s="7">
        <f t="shared" si="363"/>
        <v>1.5100255641555149E-2</v>
      </c>
      <c r="AX290" s="7">
        <f t="shared" si="363"/>
        <v>3.5702797820389209E-2</v>
      </c>
      <c r="AY290" s="7">
        <f t="shared" si="363"/>
        <v>1.6672918926322611E-2</v>
      </c>
      <c r="AZ290" s="7">
        <f t="shared" si="363"/>
        <v>7.5104004729606988E-3</v>
      </c>
      <c r="BA290" s="7">
        <f t="shared" si="363"/>
        <v>3.4875455279016698E-2</v>
      </c>
      <c r="BB290" s="7">
        <f t="shared" si="363"/>
        <v>2.5722755878203163E-2</v>
      </c>
      <c r="BC290" s="7">
        <f t="shared" si="363"/>
        <v>2.5757416605226346E-2</v>
      </c>
      <c r="BD290" s="7">
        <f t="shared" si="363"/>
        <v>7.7458300940737912E-2</v>
      </c>
      <c r="BE290" s="7">
        <f t="shared" si="363"/>
        <v>3.1265110142243868E-2</v>
      </c>
      <c r="BF290" s="7" t="e">
        <f t="shared" si="363"/>
        <v>#DIV/0!</v>
      </c>
      <c r="BG290" s="7">
        <f t="shared" si="363"/>
        <v>3.2688121257783864E-2</v>
      </c>
      <c r="BH290" s="7">
        <f t="shared" si="363"/>
        <v>3.3884153021526142E-2</v>
      </c>
    </row>
    <row r="291" spans="1:60" s="7" customFormat="1" x14ac:dyDescent="0.2">
      <c r="A291" s="138">
        <f t="shared" si="319"/>
        <v>43373</v>
      </c>
      <c r="B291" s="16">
        <f t="shared" ref="B291:AG291" si="364">B89/B85-1</f>
        <v>2.2157998957819336E-2</v>
      </c>
      <c r="C291" s="16">
        <f t="shared" si="364"/>
        <v>2.3025551140989808E-2</v>
      </c>
      <c r="D291" s="7">
        <f t="shared" si="364"/>
        <v>1.7845896388552607E-2</v>
      </c>
      <c r="E291" s="7">
        <f t="shared" si="364"/>
        <v>2.5961955250161317E-2</v>
      </c>
      <c r="F291" s="7">
        <f t="shared" si="364"/>
        <v>2.3445464866732824E-2</v>
      </c>
      <c r="G291" s="7">
        <f t="shared" si="364"/>
        <v>2.4648116922124652E-2</v>
      </c>
      <c r="H291" s="7">
        <f t="shared" si="364"/>
        <v>6.7177560635856004E-3</v>
      </c>
      <c r="I291" s="20">
        <f t="shared" si="364"/>
        <v>2.1890685344550187E-2</v>
      </c>
      <c r="J291" s="7">
        <f t="shared" si="364"/>
        <v>2.0311691310966662E-2</v>
      </c>
      <c r="K291" s="7">
        <f t="shared" si="364"/>
        <v>2.4738869513911244E-2</v>
      </c>
      <c r="L291" s="7">
        <f t="shared" si="364"/>
        <v>0.60692514669539976</v>
      </c>
      <c r="M291" s="7">
        <f t="shared" si="364"/>
        <v>3.4533793222508935E-2</v>
      </c>
      <c r="N291" s="7">
        <f t="shared" si="364"/>
        <v>1.8299829750436869E-2</v>
      </c>
      <c r="O291" s="7">
        <f t="shared" si="364"/>
        <v>2.2516509344303826E-2</v>
      </c>
      <c r="P291" s="7">
        <f t="shared" si="364"/>
        <v>1.2872864319920296E-2</v>
      </c>
      <c r="Q291" s="7">
        <f t="shared" si="364"/>
        <v>2.1956351079938541E-2</v>
      </c>
      <c r="R291" s="7">
        <f t="shared" si="364"/>
        <v>1.4705093907374067E-2</v>
      </c>
      <c r="S291" s="7">
        <f t="shared" si="364"/>
        <v>1.0426763543747164E-2</v>
      </c>
      <c r="T291" s="7">
        <f t="shared" si="364"/>
        <v>1.5437473335032648E-2</v>
      </c>
      <c r="U291" s="7">
        <f t="shared" si="364"/>
        <v>1.1439957918985888E-2</v>
      </c>
      <c r="V291" s="7">
        <f t="shared" si="364"/>
        <v>9.2806506354323748E-3</v>
      </c>
      <c r="W291" s="7">
        <f t="shared" si="364"/>
        <v>2.9275896778087063E-2</v>
      </c>
      <c r="X291" s="7">
        <f t="shared" si="364"/>
        <v>2.0541086685164522E-2</v>
      </c>
      <c r="Y291" s="7">
        <f t="shared" si="364"/>
        <v>2.2430381324837434E-2</v>
      </c>
      <c r="Z291" s="7">
        <f t="shared" si="364"/>
        <v>1.8507383312166725E-2</v>
      </c>
      <c r="AA291" s="7">
        <f t="shared" si="364"/>
        <v>2.3026459665889787E-2</v>
      </c>
      <c r="AB291" s="7">
        <f t="shared" si="364"/>
        <v>2.419173171000244E-2</v>
      </c>
      <c r="AC291" s="7">
        <f t="shared" si="364"/>
        <v>2.2579604385907892E-2</v>
      </c>
      <c r="AD291" s="7">
        <f t="shared" si="364"/>
        <v>1.6345932993853785E-2</v>
      </c>
      <c r="AE291" s="7">
        <f t="shared" si="364"/>
        <v>2.5961955250161317E-2</v>
      </c>
      <c r="AF291" s="7">
        <f t="shared" si="364"/>
        <v>3.0087978311215791E-2</v>
      </c>
      <c r="AG291" s="7">
        <f t="shared" si="364"/>
        <v>3.3614606650025802E-2</v>
      </c>
      <c r="AH291" s="7">
        <f t="shared" ref="AH291:BH291" si="365">AH89/AH85-1</f>
        <v>2.3648470052583415E-2</v>
      </c>
      <c r="AI291" s="7">
        <f t="shared" si="365"/>
        <v>2.0412148709699762E-2</v>
      </c>
      <c r="AJ291" s="7">
        <f t="shared" si="365"/>
        <v>2.1367499055223949E-2</v>
      </c>
      <c r="AK291" s="7">
        <f t="shared" si="365"/>
        <v>1.8449432162895851E-2</v>
      </c>
      <c r="AL291" s="7">
        <f t="shared" si="365"/>
        <v>2.0502211960991445E-2</v>
      </c>
      <c r="AM291" s="7">
        <f t="shared" si="365"/>
        <v>1.8359842147018801E-2</v>
      </c>
      <c r="AN291" s="7">
        <f t="shared" si="365"/>
        <v>2.2281025427302703E-2</v>
      </c>
      <c r="AO291" s="7">
        <f t="shared" si="365"/>
        <v>2.2632939393743223E-2</v>
      </c>
      <c r="AP291" s="7">
        <f t="shared" si="365"/>
        <v>2.3116042964797412E-2</v>
      </c>
      <c r="AQ291" s="7">
        <f t="shared" si="365"/>
        <v>4.9613468406427552E-2</v>
      </c>
      <c r="AR291" s="7">
        <f t="shared" si="365"/>
        <v>1.9090231436605043E-2</v>
      </c>
      <c r="AS291" s="7">
        <f t="shared" si="365"/>
        <v>2.5788350351755085E-2</v>
      </c>
      <c r="AT291" s="7">
        <f t="shared" si="365"/>
        <v>1.8949392473825766E-2</v>
      </c>
      <c r="AU291" s="7">
        <f t="shared" si="365"/>
        <v>2.3499922992964217E-2</v>
      </c>
      <c r="AV291" s="7">
        <f t="shared" si="365"/>
        <v>2.6121920123689524E-2</v>
      </c>
      <c r="AW291" s="7">
        <f t="shared" si="365"/>
        <v>2.5051453876610008E-2</v>
      </c>
      <c r="AX291" s="7">
        <f t="shared" si="365"/>
        <v>5.1880854383706376E-2</v>
      </c>
      <c r="AY291" s="7">
        <f t="shared" si="365"/>
        <v>2.1095898473874053E-2</v>
      </c>
      <c r="AZ291" s="7">
        <f t="shared" si="365"/>
        <v>4.8732501100516856E-3</v>
      </c>
      <c r="BA291" s="7">
        <f t="shared" si="365"/>
        <v>2.8005243930945944E-2</v>
      </c>
      <c r="BB291" s="7">
        <f t="shared" si="365"/>
        <v>2.5652598584479103E-2</v>
      </c>
      <c r="BC291" s="7">
        <f t="shared" si="365"/>
        <v>2.1434950356945759E-2</v>
      </c>
      <c r="BD291" s="7">
        <f t="shared" si="365"/>
        <v>3.0880505822867832E-2</v>
      </c>
      <c r="BE291" s="7">
        <f t="shared" si="365"/>
        <v>2.0265177449537486E-2</v>
      </c>
      <c r="BF291" s="7" t="e">
        <f t="shared" si="365"/>
        <v>#DIV/0!</v>
      </c>
      <c r="BG291" s="7">
        <f t="shared" si="365"/>
        <v>2.6580620903339902E-2</v>
      </c>
      <c r="BH291" s="7">
        <f t="shared" si="365"/>
        <v>2.7666036644707903E-2</v>
      </c>
    </row>
    <row r="292" spans="1:60" s="7" customFormat="1" ht="12" thickBot="1" x14ac:dyDescent="0.25">
      <c r="A292" s="139">
        <f t="shared" si="319"/>
        <v>43464</v>
      </c>
      <c r="B292" s="14">
        <f t="shared" ref="B292:AG292" si="366">B90/B86-1</f>
        <v>2.3705823153103767E-2</v>
      </c>
      <c r="C292" s="14">
        <f t="shared" si="366"/>
        <v>2.369711496390603E-2</v>
      </c>
      <c r="D292" s="22">
        <f t="shared" si="366"/>
        <v>2.0141767544209266E-2</v>
      </c>
      <c r="E292" s="22">
        <f t="shared" si="366"/>
        <v>7.3469428347292531E-3</v>
      </c>
      <c r="F292" s="22">
        <f t="shared" si="366"/>
        <v>2.6663270434179154E-2</v>
      </c>
      <c r="G292" s="22">
        <f t="shared" si="366"/>
        <v>2.682569296566073E-2</v>
      </c>
      <c r="H292" s="22">
        <f t="shared" si="366"/>
        <v>1.9822878065444582E-2</v>
      </c>
      <c r="I292" s="23">
        <f t="shared" si="366"/>
        <v>2.4185417521584762E-2</v>
      </c>
      <c r="J292" s="22">
        <f t="shared" si="366"/>
        <v>1.6473046891477772E-2</v>
      </c>
      <c r="K292" s="22">
        <f t="shared" si="366"/>
        <v>2.8006233851319617E-2</v>
      </c>
      <c r="L292" s="22">
        <f t="shared" si="366"/>
        <v>0.16792649619954236</v>
      </c>
      <c r="M292" s="22">
        <f t="shared" si="366"/>
        <v>1.0500615758505694E-2</v>
      </c>
      <c r="N292" s="22">
        <f t="shared" si="366"/>
        <v>1.6431382805492056E-2</v>
      </c>
      <c r="O292" s="22">
        <f t="shared" si="366"/>
        <v>1.6356831181518316E-2</v>
      </c>
      <c r="P292" s="22">
        <f t="shared" si="366"/>
        <v>1.5280082555262364E-2</v>
      </c>
      <c r="Q292" s="22">
        <f t="shared" si="366"/>
        <v>-2.9348176143687676E-2</v>
      </c>
      <c r="R292" s="22">
        <f t="shared" si="366"/>
        <v>2.6701291884141831E-2</v>
      </c>
      <c r="S292" s="22">
        <f t="shared" si="366"/>
        <v>8.7734042975453619E-3</v>
      </c>
      <c r="T292" s="22">
        <f t="shared" si="366"/>
        <v>1.4761133017606287E-2</v>
      </c>
      <c r="U292" s="22">
        <f t="shared" si="366"/>
        <v>1.2901344747712651E-2</v>
      </c>
      <c r="V292" s="22">
        <f t="shared" si="366"/>
        <v>3.7560806152605375E-2</v>
      </c>
      <c r="W292" s="22">
        <f t="shared" si="366"/>
        <v>2.4014923099446417E-2</v>
      </c>
      <c r="X292" s="22">
        <f t="shared" si="366"/>
        <v>1.8681358784948587E-2</v>
      </c>
      <c r="Y292" s="22">
        <f t="shared" si="366"/>
        <v>2.7255440059944736E-2</v>
      </c>
      <c r="Z292" s="22">
        <f t="shared" si="366"/>
        <v>2.1642108544712269E-2</v>
      </c>
      <c r="AA292" s="22">
        <f t="shared" si="366"/>
        <v>2.8574365472679109E-2</v>
      </c>
      <c r="AB292" s="22">
        <f t="shared" si="366"/>
        <v>2.2910825604910201E-2</v>
      </c>
      <c r="AC292" s="22">
        <f t="shared" si="366"/>
        <v>3.1257122905327117E-2</v>
      </c>
      <c r="AD292" s="22">
        <f t="shared" si="366"/>
        <v>1.4532144136358172E-2</v>
      </c>
      <c r="AE292" s="22">
        <f t="shared" si="366"/>
        <v>7.3469428347292531E-3</v>
      </c>
      <c r="AF292" s="22">
        <f t="shared" si="366"/>
        <v>1.8866792340401339E-2</v>
      </c>
      <c r="AG292" s="22">
        <f t="shared" si="366"/>
        <v>1.598968867353423E-2</v>
      </c>
      <c r="AH292" s="22">
        <f t="shared" ref="AH292:BH292" si="367">AH90/AH86-1</f>
        <v>3.1178156401050483E-3</v>
      </c>
      <c r="AI292" s="22">
        <f t="shared" si="367"/>
        <v>2.0316937626479792E-2</v>
      </c>
      <c r="AJ292" s="22">
        <f t="shared" si="367"/>
        <v>1.8333568530650046E-2</v>
      </c>
      <c r="AK292" s="22">
        <f t="shared" si="367"/>
        <v>2.585803908988682E-2</v>
      </c>
      <c r="AL292" s="22">
        <f t="shared" si="367"/>
        <v>1.4129762936837098E-2</v>
      </c>
      <c r="AM292" s="22">
        <f t="shared" si="367"/>
        <v>2.5270571320204605E-2</v>
      </c>
      <c r="AN292" s="22">
        <f t="shared" si="367"/>
        <v>2.0240451874249832E-2</v>
      </c>
      <c r="AO292" s="22">
        <f t="shared" si="367"/>
        <v>3.5692395341023753E-2</v>
      </c>
      <c r="AP292" s="22">
        <f t="shared" si="367"/>
        <v>1.5468099627081955E-2</v>
      </c>
      <c r="AQ292" s="22">
        <f t="shared" si="367"/>
        <v>4.098251227578853E-2</v>
      </c>
      <c r="AR292" s="22">
        <f t="shared" si="367"/>
        <v>-2.0675984550903248E-2</v>
      </c>
      <c r="AS292" s="22">
        <f t="shared" si="367"/>
        <v>3.1671169480751438E-2</v>
      </c>
      <c r="AT292" s="22">
        <f t="shared" si="367"/>
        <v>3.3193709726098808E-2</v>
      </c>
      <c r="AU292" s="22">
        <f t="shared" si="367"/>
        <v>3.6846464206255369E-2</v>
      </c>
      <c r="AV292" s="22">
        <f t="shared" si="367"/>
        <v>3.8076484724315129E-2</v>
      </c>
      <c r="AW292" s="22">
        <f t="shared" si="367"/>
        <v>1.4561086352386843E-2</v>
      </c>
      <c r="AX292" s="22">
        <f t="shared" si="367"/>
        <v>2.7723219388823717E-2</v>
      </c>
      <c r="AY292" s="22">
        <f t="shared" si="367"/>
        <v>2.3754836212132924E-2</v>
      </c>
      <c r="AZ292" s="22">
        <f t="shared" si="367"/>
        <v>1.5038645939990936E-2</v>
      </c>
      <c r="BA292" s="22">
        <f t="shared" si="367"/>
        <v>2.5799465157344104E-2</v>
      </c>
      <c r="BB292" s="22">
        <f t="shared" si="367"/>
        <v>2.0671793567495822E-2</v>
      </c>
      <c r="BC292" s="22">
        <f t="shared" si="367"/>
        <v>1.5668023048752255E-2</v>
      </c>
      <c r="BD292" s="22">
        <f t="shared" si="367"/>
        <v>4.382218132401805E-2</v>
      </c>
      <c r="BE292" s="22">
        <f t="shared" si="367"/>
        <v>1.5965249017906524E-2</v>
      </c>
      <c r="BF292" s="22" t="e">
        <f t="shared" si="367"/>
        <v>#DIV/0!</v>
      </c>
      <c r="BG292" s="22">
        <f t="shared" si="367"/>
        <v>2.1641263838516833E-2</v>
      </c>
      <c r="BH292" s="22">
        <f t="shared" si="367"/>
        <v>2.329361425601495E-2</v>
      </c>
    </row>
    <row r="293" spans="1:60" s="7" customFormat="1" x14ac:dyDescent="0.2">
      <c r="A293" s="138">
        <f t="shared" si="319"/>
        <v>43554</v>
      </c>
      <c r="B293" s="16">
        <f t="shared" ref="B293:AG293" si="368">B91/B87-1</f>
        <v>1.3114968992862686E-2</v>
      </c>
      <c r="C293" s="16">
        <f t="shared" si="368"/>
        <v>1.1317784505685546E-2</v>
      </c>
      <c r="D293" s="7">
        <f t="shared" si="368"/>
        <v>1.2176997346550422E-2</v>
      </c>
      <c r="E293" s="7">
        <f t="shared" si="368"/>
        <v>2.778379293844746E-2</v>
      </c>
      <c r="F293" s="7">
        <f t="shared" si="368"/>
        <v>1.2433710305879142E-2</v>
      </c>
      <c r="G293" s="7">
        <f t="shared" si="368"/>
        <v>1.000220855207723E-2</v>
      </c>
      <c r="H293" s="7">
        <f t="shared" si="368"/>
        <v>5.4288344933527855E-2</v>
      </c>
      <c r="I293" s="20">
        <f t="shared" si="368"/>
        <v>1.3346038768450752E-2</v>
      </c>
      <c r="J293" s="7">
        <f t="shared" si="368"/>
        <v>8.81992103804774E-3</v>
      </c>
      <c r="K293" s="7">
        <f t="shared" si="368"/>
        <v>9.7273316764447948E-3</v>
      </c>
      <c r="L293" s="7">
        <f t="shared" si="368"/>
        <v>-1.1310026746456647E-2</v>
      </c>
      <c r="M293" s="7">
        <f t="shared" si="368"/>
        <v>6.6951559077561562E-3</v>
      </c>
      <c r="N293" s="7">
        <f t="shared" si="368"/>
        <v>1.4278419855924263E-2</v>
      </c>
      <c r="O293" s="7">
        <f t="shared" si="368"/>
        <v>1.1355829007521745E-2</v>
      </c>
      <c r="P293" s="7">
        <f t="shared" si="368"/>
        <v>1.0474124893590009E-2</v>
      </c>
      <c r="Q293" s="7">
        <f t="shared" si="368"/>
        <v>-9.5444398959442234E-3</v>
      </c>
      <c r="R293" s="7">
        <f t="shared" si="368"/>
        <v>2.1159767929058493E-2</v>
      </c>
      <c r="S293" s="7">
        <f t="shared" si="368"/>
        <v>1.9389499099713658E-2</v>
      </c>
      <c r="T293" s="7">
        <f t="shared" si="368"/>
        <v>6.0220816725036208E-3</v>
      </c>
      <c r="U293" s="7">
        <f t="shared" si="368"/>
        <v>9.4423658387885467E-3</v>
      </c>
      <c r="V293" s="7">
        <f t="shared" si="368"/>
        <v>8.6849404539079966E-3</v>
      </c>
      <c r="W293" s="7">
        <f t="shared" si="368"/>
        <v>6.4203644906861701E-3</v>
      </c>
      <c r="X293" s="7">
        <f t="shared" si="368"/>
        <v>1.277524123371121E-2</v>
      </c>
      <c r="Y293" s="7">
        <f t="shared" si="368"/>
        <v>1.504342459124719E-2</v>
      </c>
      <c r="Z293" s="7">
        <f t="shared" si="368"/>
        <v>1.4617199593438546E-2</v>
      </c>
      <c r="AA293" s="7">
        <f t="shared" si="368"/>
        <v>1.15006633696213E-2</v>
      </c>
      <c r="AB293" s="7">
        <f t="shared" si="368"/>
        <v>1.6164546852390771E-2</v>
      </c>
      <c r="AC293" s="7">
        <f t="shared" si="368"/>
        <v>7.0588944598239944E-3</v>
      </c>
      <c r="AD293" s="7">
        <f t="shared" si="368"/>
        <v>1.6907818853775014E-2</v>
      </c>
      <c r="AE293" s="7">
        <f t="shared" si="368"/>
        <v>2.778379293844746E-2</v>
      </c>
      <c r="AF293" s="7">
        <f t="shared" si="368"/>
        <v>1.7875818653777742E-2</v>
      </c>
      <c r="AG293" s="7">
        <f t="shared" si="368"/>
        <v>3.5516982726730095E-2</v>
      </c>
      <c r="AH293" s="7">
        <f t="shared" ref="AH293:BH293" si="369">AH91/AH87-1</f>
        <v>2.8001447426143411E-2</v>
      </c>
      <c r="AI293" s="7">
        <f t="shared" si="369"/>
        <v>1.2745239829835109E-2</v>
      </c>
      <c r="AJ293" s="7">
        <f t="shared" si="369"/>
        <v>7.7451036334041934E-3</v>
      </c>
      <c r="AK293" s="7">
        <f t="shared" si="369"/>
        <v>5.0698039514767146E-3</v>
      </c>
      <c r="AL293" s="7">
        <f t="shared" si="369"/>
        <v>1.9383898310868952E-2</v>
      </c>
      <c r="AM293" s="7">
        <f t="shared" si="369"/>
        <v>2.8389552226382175E-3</v>
      </c>
      <c r="AN293" s="7">
        <f t="shared" si="369"/>
        <v>2.3586491621919725E-2</v>
      </c>
      <c r="AO293" s="7">
        <f t="shared" si="369"/>
        <v>3.2520113318888155E-2</v>
      </c>
      <c r="AP293" s="7">
        <f t="shared" si="369"/>
        <v>2.1463967060255218E-2</v>
      </c>
      <c r="AQ293" s="7">
        <f t="shared" si="369"/>
        <v>8.0609785805187961E-3</v>
      </c>
      <c r="AR293" s="7">
        <f t="shared" si="369"/>
        <v>6.1612143219247351E-4</v>
      </c>
      <c r="AS293" s="7">
        <f t="shared" si="369"/>
        <v>7.7333873444693779E-3</v>
      </c>
      <c r="AT293" s="7">
        <f t="shared" si="369"/>
        <v>5.2605751740579798E-3</v>
      </c>
      <c r="AU293" s="7">
        <f t="shared" si="369"/>
        <v>1.5608031292637659E-2</v>
      </c>
      <c r="AV293" s="7">
        <f t="shared" si="369"/>
        <v>-5.0310722266253549E-3</v>
      </c>
      <c r="AW293" s="7">
        <f t="shared" si="369"/>
        <v>-3.2873477886873337E-3</v>
      </c>
      <c r="AX293" s="7">
        <f t="shared" si="369"/>
        <v>4.8686331801317539E-3</v>
      </c>
      <c r="AY293" s="7">
        <f t="shared" si="369"/>
        <v>2.5343961638686352E-2</v>
      </c>
      <c r="AZ293" s="7">
        <f t="shared" si="369"/>
        <v>1.2640515739690272E-3</v>
      </c>
      <c r="BA293" s="7">
        <f t="shared" si="369"/>
        <v>1.1858068144925404E-2</v>
      </c>
      <c r="BB293" s="7">
        <f t="shared" si="369"/>
        <v>1.28302759009431E-2</v>
      </c>
      <c r="BC293" s="7">
        <f t="shared" si="369"/>
        <v>9.9401960454745808E-3</v>
      </c>
      <c r="BD293" s="7">
        <f t="shared" si="369"/>
        <v>3.2103802556972649E-2</v>
      </c>
      <c r="BE293" s="7">
        <f t="shared" si="369"/>
        <v>2.3128996964327353E-2</v>
      </c>
      <c r="BF293" s="7" t="e">
        <f t="shared" si="369"/>
        <v>#DIV/0!</v>
      </c>
      <c r="BG293" s="7">
        <f t="shared" si="369"/>
        <v>2.0123319255752392E-2</v>
      </c>
      <c r="BH293" s="7">
        <f t="shared" si="369"/>
        <v>1.3227224776872326E-2</v>
      </c>
    </row>
    <row r="294" spans="1:60" s="7" customFormat="1" x14ac:dyDescent="0.2">
      <c r="A294" s="138">
        <f t="shared" si="319"/>
        <v>43646</v>
      </c>
      <c r="B294" s="16">
        <f t="shared" ref="B294:AG294" si="370">B92/B88-1</f>
        <v>1.7677919354323057E-2</v>
      </c>
      <c r="C294" s="16">
        <f t="shared" si="370"/>
        <v>1.7074321214436861E-2</v>
      </c>
      <c r="D294" s="7">
        <f t="shared" si="370"/>
        <v>1.5873443355734818E-2</v>
      </c>
      <c r="E294" s="7">
        <f t="shared" si="370"/>
        <v>2.2356886719953284E-2</v>
      </c>
      <c r="F294" s="7">
        <f t="shared" si="370"/>
        <v>1.8274514054197999E-2</v>
      </c>
      <c r="G294" s="7">
        <f t="shared" si="370"/>
        <v>1.7529651507358412E-2</v>
      </c>
      <c r="H294" s="7">
        <f t="shared" si="370"/>
        <v>2.7757129565468608E-2</v>
      </c>
      <c r="I294" s="20">
        <f t="shared" si="370"/>
        <v>1.8283620483122931E-2</v>
      </c>
      <c r="J294" s="7">
        <f t="shared" si="370"/>
        <v>9.9946278465139482E-3</v>
      </c>
      <c r="K294" s="7">
        <f t="shared" si="370"/>
        <v>1.8364241392943681E-2</v>
      </c>
      <c r="L294" s="7">
        <f t="shared" si="370"/>
        <v>0.13793863592089495</v>
      </c>
      <c r="M294" s="7">
        <f t="shared" si="370"/>
        <v>2.6507426592924599E-2</v>
      </c>
      <c r="N294" s="7">
        <f t="shared" si="370"/>
        <v>2.0831519485140282E-2</v>
      </c>
      <c r="O294" s="7">
        <f t="shared" si="370"/>
        <v>1.8289747030088899E-2</v>
      </c>
      <c r="P294" s="7">
        <f t="shared" si="370"/>
        <v>6.8560961619934524E-3</v>
      </c>
      <c r="Q294" s="7">
        <f t="shared" si="370"/>
        <v>-1.3911476866693917E-2</v>
      </c>
      <c r="R294" s="7">
        <f t="shared" si="370"/>
        <v>1.1650236578476747E-2</v>
      </c>
      <c r="S294" s="7">
        <f t="shared" si="370"/>
        <v>1.1761332743571495E-2</v>
      </c>
      <c r="T294" s="7">
        <f t="shared" si="370"/>
        <v>1.6341276608225153E-2</v>
      </c>
      <c r="U294" s="7">
        <f t="shared" si="370"/>
        <v>1.7131594695076968E-2</v>
      </c>
      <c r="V294" s="7">
        <f t="shared" si="370"/>
        <v>5.3912441890253682E-3</v>
      </c>
      <c r="W294" s="7">
        <f t="shared" si="370"/>
        <v>1.8227145990789007E-2</v>
      </c>
      <c r="X294" s="7">
        <f t="shared" si="370"/>
        <v>1.4555595492109941E-2</v>
      </c>
      <c r="Y294" s="7">
        <f t="shared" si="370"/>
        <v>2.6959549836045982E-2</v>
      </c>
      <c r="Z294" s="7">
        <f t="shared" si="370"/>
        <v>1.9181186890975477E-2</v>
      </c>
      <c r="AA294" s="7">
        <f t="shared" si="370"/>
        <v>2.7855452567613348E-2</v>
      </c>
      <c r="AB294" s="7">
        <f t="shared" si="370"/>
        <v>1.5897839550901738E-2</v>
      </c>
      <c r="AC294" s="7">
        <f t="shared" si="370"/>
        <v>7.6659869150419446E-3</v>
      </c>
      <c r="AD294" s="7">
        <f t="shared" si="370"/>
        <v>1.380867712077527E-2</v>
      </c>
      <c r="AE294" s="7">
        <f t="shared" si="370"/>
        <v>2.2356886719953284E-2</v>
      </c>
      <c r="AF294" s="7">
        <f t="shared" si="370"/>
        <v>8.1994432287331165E-3</v>
      </c>
      <c r="AG294" s="7">
        <f t="shared" si="370"/>
        <v>1.6927909701482502E-2</v>
      </c>
      <c r="AH294" s="7">
        <f t="shared" ref="AH294:BH294" si="371">AH92/AH88-1</f>
        <v>2.5837379852057918E-2</v>
      </c>
      <c r="AI294" s="7">
        <f t="shared" si="371"/>
        <v>2.0939287312087718E-2</v>
      </c>
      <c r="AJ294" s="7">
        <f t="shared" si="371"/>
        <v>1.5800613016855536E-2</v>
      </c>
      <c r="AK294" s="7">
        <f t="shared" si="371"/>
        <v>1.5005520149742324E-2</v>
      </c>
      <c r="AL294" s="7">
        <f t="shared" si="371"/>
        <v>2.6314723874716783E-2</v>
      </c>
      <c r="AM294" s="7">
        <f t="shared" si="371"/>
        <v>8.3794073685199422E-3</v>
      </c>
      <c r="AN294" s="7">
        <f t="shared" si="371"/>
        <v>2.5181381314456797E-2</v>
      </c>
      <c r="AO294" s="7">
        <f t="shared" si="371"/>
        <v>2.7199815686109075E-2</v>
      </c>
      <c r="AP294" s="7">
        <f t="shared" si="371"/>
        <v>2.5341996426846203E-2</v>
      </c>
      <c r="AQ294" s="7">
        <f t="shared" si="371"/>
        <v>1.0480875978619686E-2</v>
      </c>
      <c r="AR294" s="7">
        <f t="shared" si="371"/>
        <v>2.108375384984873E-3</v>
      </c>
      <c r="AS294" s="7">
        <f t="shared" si="371"/>
        <v>1.3219599879055854E-2</v>
      </c>
      <c r="AT294" s="7">
        <f t="shared" si="371"/>
        <v>1.9117029291879861E-2</v>
      </c>
      <c r="AU294" s="7">
        <f t="shared" si="371"/>
        <v>2.4977758295749997E-2</v>
      </c>
      <c r="AV294" s="7">
        <f t="shared" si="371"/>
        <v>5.2815740592959681E-3</v>
      </c>
      <c r="AW294" s="7">
        <f t="shared" si="371"/>
        <v>1.1225899164537534E-2</v>
      </c>
      <c r="AX294" s="7">
        <f t="shared" si="371"/>
        <v>3.0081870424504276E-2</v>
      </c>
      <c r="AY294" s="7">
        <f t="shared" si="371"/>
        <v>2.3300161281880616E-2</v>
      </c>
      <c r="AZ294" s="7">
        <f t="shared" si="371"/>
        <v>6.9490177190776325E-3</v>
      </c>
      <c r="BA294" s="7">
        <f t="shared" si="371"/>
        <v>1.3097991179703339E-2</v>
      </c>
      <c r="BB294" s="7">
        <f t="shared" si="371"/>
        <v>1.6422631300516022E-2</v>
      </c>
      <c r="BC294" s="7">
        <f t="shared" si="371"/>
        <v>8.6068928121181276E-3</v>
      </c>
      <c r="BD294" s="7">
        <f t="shared" si="371"/>
        <v>3.3343892177077006E-2</v>
      </c>
      <c r="BE294" s="7">
        <f t="shared" si="371"/>
        <v>2.4375208676019389E-2</v>
      </c>
      <c r="BF294" s="7" t="e">
        <f t="shared" si="371"/>
        <v>#DIV/0!</v>
      </c>
      <c r="BG294" s="7">
        <f t="shared" si="371"/>
        <v>1.7915867581268063E-2</v>
      </c>
      <c r="BH294" s="7">
        <f t="shared" si="371"/>
        <v>1.354692410290359E-2</v>
      </c>
    </row>
    <row r="295" spans="1:60" s="7" customFormat="1" x14ac:dyDescent="0.2">
      <c r="A295" s="138">
        <f t="shared" si="319"/>
        <v>43738</v>
      </c>
      <c r="B295" s="16">
        <f t="shared" ref="B295:AG295" si="372">B93/B89-1</f>
        <v>2.1295783924450751E-2</v>
      </c>
      <c r="C295" s="16">
        <f t="shared" si="372"/>
        <v>2.0827608627119298E-2</v>
      </c>
      <c r="D295" s="7">
        <f t="shared" si="372"/>
        <v>1.5938662387219082E-2</v>
      </c>
      <c r="E295" s="7">
        <f t="shared" si="372"/>
        <v>2.9198223786149446E-2</v>
      </c>
      <c r="F295" s="7">
        <f t="shared" si="372"/>
        <v>2.2581437420166495E-2</v>
      </c>
      <c r="G295" s="7">
        <f t="shared" si="372"/>
        <v>2.2043421363132198E-2</v>
      </c>
      <c r="H295" s="7">
        <f t="shared" si="372"/>
        <v>2.8388377329731096E-2</v>
      </c>
      <c r="I295" s="20">
        <f t="shared" si="372"/>
        <v>2.2259519802999561E-2</v>
      </c>
      <c r="J295" s="7">
        <f t="shared" si="372"/>
        <v>1.1390105715810117E-2</v>
      </c>
      <c r="K295" s="7">
        <f t="shared" si="372"/>
        <v>2.351603665922597E-2</v>
      </c>
      <c r="L295" s="7">
        <f t="shared" si="372"/>
        <v>-6.8097135395540631E-3</v>
      </c>
      <c r="M295" s="7">
        <f t="shared" si="372"/>
        <v>9.8874547950476011E-3</v>
      </c>
      <c r="N295" s="7">
        <f t="shared" si="372"/>
        <v>2.3030573280245825E-2</v>
      </c>
      <c r="O295" s="7">
        <f t="shared" si="372"/>
        <v>1.5981469089876743E-2</v>
      </c>
      <c r="P295" s="7">
        <f t="shared" si="372"/>
        <v>1.7850903358926029E-2</v>
      </c>
      <c r="Q295" s="7">
        <f t="shared" si="372"/>
        <v>-1.2964821286871042E-2</v>
      </c>
      <c r="R295" s="7">
        <f t="shared" si="372"/>
        <v>1.6824817798236635E-2</v>
      </c>
      <c r="S295" s="7">
        <f t="shared" si="372"/>
        <v>1.5753201565879005E-2</v>
      </c>
      <c r="T295" s="7">
        <f t="shared" si="372"/>
        <v>1.3486143070394974E-2</v>
      </c>
      <c r="U295" s="7">
        <f t="shared" si="372"/>
        <v>1.4968315520577313E-2</v>
      </c>
      <c r="V295" s="7">
        <f t="shared" si="372"/>
        <v>7.2429791703805257E-3</v>
      </c>
      <c r="W295" s="7">
        <f t="shared" si="372"/>
        <v>5.0283771711074898E-3</v>
      </c>
      <c r="X295" s="7">
        <f t="shared" si="372"/>
        <v>1.3705491453005259E-2</v>
      </c>
      <c r="Y295" s="7">
        <f t="shared" si="372"/>
        <v>2.2449135044596114E-2</v>
      </c>
      <c r="Z295" s="7">
        <f t="shared" si="372"/>
        <v>2.127877716689941E-2</v>
      </c>
      <c r="AA295" s="7">
        <f t="shared" si="372"/>
        <v>1.7498430286494226E-2</v>
      </c>
      <c r="AB295" s="7">
        <f t="shared" si="372"/>
        <v>2.0915268427856848E-2</v>
      </c>
      <c r="AC295" s="7">
        <f t="shared" si="372"/>
        <v>6.448317473685572E-3</v>
      </c>
      <c r="AD295" s="7">
        <f t="shared" si="372"/>
        <v>1.4402215059223344E-2</v>
      </c>
      <c r="AE295" s="7">
        <f t="shared" si="372"/>
        <v>2.9198223786149446E-2</v>
      </c>
      <c r="AF295" s="7">
        <f t="shared" si="372"/>
        <v>2.5867689062612165E-2</v>
      </c>
      <c r="AG295" s="7">
        <f t="shared" si="372"/>
        <v>2.3270029375661139E-2</v>
      </c>
      <c r="AH295" s="7">
        <f t="shared" ref="AH295:BH295" si="373">AH93/AH89-1</f>
        <v>3.0926562756767861E-2</v>
      </c>
      <c r="AI295" s="7">
        <f t="shared" si="373"/>
        <v>2.1327432044209838E-2</v>
      </c>
      <c r="AJ295" s="7">
        <f t="shared" si="373"/>
        <v>2.2309384884904526E-2</v>
      </c>
      <c r="AK295" s="7">
        <f t="shared" si="373"/>
        <v>1.8358343044728054E-2</v>
      </c>
      <c r="AL295" s="7">
        <f t="shared" si="373"/>
        <v>2.238326173483518E-2</v>
      </c>
      <c r="AM295" s="7">
        <f t="shared" si="373"/>
        <v>2.3578286430702367E-2</v>
      </c>
      <c r="AN295" s="7">
        <f t="shared" si="373"/>
        <v>2.4573175068891118E-2</v>
      </c>
      <c r="AO295" s="7">
        <f t="shared" si="373"/>
        <v>2.6167546182180423E-2</v>
      </c>
      <c r="AP295" s="7">
        <f t="shared" si="373"/>
        <v>2.5245402283960772E-2</v>
      </c>
      <c r="AQ295" s="7">
        <f t="shared" si="373"/>
        <v>1.4679801586512387E-3</v>
      </c>
      <c r="AR295" s="7">
        <f t="shared" si="373"/>
        <v>3.3275203868949665E-2</v>
      </c>
      <c r="AS295" s="7">
        <f t="shared" si="373"/>
        <v>1.6038855625067239E-2</v>
      </c>
      <c r="AT295" s="7">
        <f t="shared" si="373"/>
        <v>3.3084400420263949E-2</v>
      </c>
      <c r="AU295" s="7">
        <f t="shared" si="373"/>
        <v>2.7317522515351245E-2</v>
      </c>
      <c r="AV295" s="7">
        <f t="shared" si="373"/>
        <v>1.6705420118231951E-2</v>
      </c>
      <c r="AW295" s="7">
        <f t="shared" si="373"/>
        <v>5.000798033457432E-3</v>
      </c>
      <c r="AX295" s="7">
        <f t="shared" si="373"/>
        <v>2.6171025658964675E-2</v>
      </c>
      <c r="AY295" s="7">
        <f t="shared" si="373"/>
        <v>1.9382615504172529E-2</v>
      </c>
      <c r="AZ295" s="7">
        <f t="shared" si="373"/>
        <v>1.4064992361173534E-3</v>
      </c>
      <c r="BA295" s="7">
        <f t="shared" si="373"/>
        <v>1.7455135806068167E-2</v>
      </c>
      <c r="BB295" s="7">
        <f t="shared" si="373"/>
        <v>1.5200815669589307E-2</v>
      </c>
      <c r="BC295" s="7">
        <f t="shared" si="373"/>
        <v>1.2020274129309616E-2</v>
      </c>
      <c r="BD295" s="7">
        <f t="shared" si="373"/>
        <v>6.3967473119100005E-2</v>
      </c>
      <c r="BE295" s="7">
        <f t="shared" si="373"/>
        <v>2.6342598775690229E-2</v>
      </c>
      <c r="BF295" s="7" t="e">
        <f t="shared" si="373"/>
        <v>#DIV/0!</v>
      </c>
      <c r="BG295" s="7">
        <f t="shared" si="373"/>
        <v>1.9682345141623259E-2</v>
      </c>
      <c r="BH295" s="7">
        <f t="shared" si="373"/>
        <v>1.9040675705660925E-2</v>
      </c>
    </row>
    <row r="296" spans="1:60" s="7" customFormat="1" ht="12" thickBot="1" x14ac:dyDescent="0.25">
      <c r="A296" s="138">
        <f t="shared" si="319"/>
        <v>43829</v>
      </c>
      <c r="B296" s="14">
        <f t="shared" ref="B296:AG296" si="374">B94/B90-1</f>
        <v>1.082413637100399E-2</v>
      </c>
      <c r="C296" s="14">
        <f t="shared" si="374"/>
        <v>1.0466601048408908E-2</v>
      </c>
      <c r="D296" s="22">
        <f t="shared" si="374"/>
        <v>1.2396878009068857E-2</v>
      </c>
      <c r="E296" s="22">
        <f t="shared" si="374"/>
        <v>2.4981915616234751E-2</v>
      </c>
      <c r="F296" s="22">
        <f t="shared" si="374"/>
        <v>9.8063404683614852E-3</v>
      </c>
      <c r="G296" s="22">
        <f t="shared" si="374"/>
        <v>9.306470220200147E-3</v>
      </c>
      <c r="H296" s="22">
        <f t="shared" si="374"/>
        <v>1.409247245301759E-2</v>
      </c>
      <c r="I296" s="23">
        <f t="shared" si="374"/>
        <v>1.0885702968888689E-2</v>
      </c>
      <c r="J296" s="22">
        <f t="shared" si="374"/>
        <v>8.8778636356185991E-3</v>
      </c>
      <c r="K296" s="22">
        <f t="shared" si="374"/>
        <v>9.0609669225645284E-3</v>
      </c>
      <c r="L296" s="22">
        <f t="shared" si="374"/>
        <v>0.17677803104865641</v>
      </c>
      <c r="M296" s="22">
        <f t="shared" si="374"/>
        <v>3.6194434275602205E-2</v>
      </c>
      <c r="N296" s="22">
        <f t="shared" si="374"/>
        <v>1.7058180467960371E-2</v>
      </c>
      <c r="O296" s="22">
        <f t="shared" si="374"/>
        <v>1.1510925423319662E-2</v>
      </c>
      <c r="P296" s="22">
        <f t="shared" si="374"/>
        <v>1.1032044010802045E-2</v>
      </c>
      <c r="Q296" s="22">
        <f t="shared" si="374"/>
        <v>-4.7268237269160185E-4</v>
      </c>
      <c r="R296" s="22">
        <f t="shared" si="374"/>
        <v>1.1461583257377228E-3</v>
      </c>
      <c r="S296" s="22">
        <f t="shared" si="374"/>
        <v>1.3388575185913076E-2</v>
      </c>
      <c r="T296" s="22">
        <f t="shared" si="374"/>
        <v>1.0764703419940735E-2</v>
      </c>
      <c r="U296" s="22">
        <f t="shared" si="374"/>
        <v>1.2984574113973579E-2</v>
      </c>
      <c r="V296" s="22">
        <f t="shared" si="374"/>
        <v>1.2458625826520908E-2</v>
      </c>
      <c r="W296" s="22">
        <f t="shared" si="374"/>
        <v>1.0859615036308279E-2</v>
      </c>
      <c r="X296" s="22">
        <f t="shared" si="374"/>
        <v>9.8629974884907323E-3</v>
      </c>
      <c r="Y296" s="22">
        <f t="shared" si="374"/>
        <v>1.8722430845935722E-2</v>
      </c>
      <c r="Z296" s="22">
        <f t="shared" si="374"/>
        <v>2.2697178840293208E-2</v>
      </c>
      <c r="AA296" s="22">
        <f t="shared" si="374"/>
        <v>9.0084213004486546E-3</v>
      </c>
      <c r="AB296" s="22">
        <f t="shared" si="374"/>
        <v>1.8572776596028184E-2</v>
      </c>
      <c r="AC296" s="22">
        <f t="shared" si="374"/>
        <v>-1.1256250489569686E-3</v>
      </c>
      <c r="AD296" s="22">
        <f t="shared" si="374"/>
        <v>1.3412464348976139E-2</v>
      </c>
      <c r="AE296" s="22">
        <f t="shared" si="374"/>
        <v>2.4981915616234751E-2</v>
      </c>
      <c r="AF296" s="22">
        <f t="shared" si="374"/>
        <v>5.1126518421131806E-3</v>
      </c>
      <c r="AG296" s="22">
        <f t="shared" si="374"/>
        <v>2.0041702061039501E-2</v>
      </c>
      <c r="AH296" s="22">
        <f t="shared" ref="AH296:BH296" si="375">AH94/AH90-1</f>
        <v>3.0112029122960626E-2</v>
      </c>
      <c r="AI296" s="22">
        <f t="shared" si="375"/>
        <v>1.6396393212318561E-2</v>
      </c>
      <c r="AJ296" s="22">
        <f t="shared" si="375"/>
        <v>1.9144771959051399E-2</v>
      </c>
      <c r="AK296" s="22">
        <f t="shared" si="375"/>
        <v>1.0838092582122538E-2</v>
      </c>
      <c r="AL296" s="22">
        <f t="shared" si="375"/>
        <v>2.0720653555605706E-2</v>
      </c>
      <c r="AM296" s="22">
        <f t="shared" si="375"/>
        <v>7.5104081650985144E-3</v>
      </c>
      <c r="AN296" s="22">
        <f t="shared" si="375"/>
        <v>2.0655160816597462E-2</v>
      </c>
      <c r="AO296" s="22">
        <f t="shared" si="375"/>
        <v>1.5883918472911374E-2</v>
      </c>
      <c r="AP296" s="22">
        <f t="shared" si="375"/>
        <v>2.3813476132647171E-2</v>
      </c>
      <c r="AQ296" s="22">
        <f t="shared" si="375"/>
        <v>-1.9043225048601564E-2</v>
      </c>
      <c r="AR296" s="22">
        <f t="shared" si="375"/>
        <v>1.603808249501415E-2</v>
      </c>
      <c r="AS296" s="22">
        <f t="shared" si="375"/>
        <v>1.3910175809743741E-3</v>
      </c>
      <c r="AT296" s="22">
        <f t="shared" si="375"/>
        <v>-9.5327857619800227E-3</v>
      </c>
      <c r="AU296" s="22">
        <f t="shared" si="375"/>
        <v>2.0131426678829945E-2</v>
      </c>
      <c r="AV296" s="22">
        <f t="shared" si="375"/>
        <v>2.9906159407500077E-3</v>
      </c>
      <c r="AW296" s="22">
        <f t="shared" si="375"/>
        <v>-6.7504883377074165E-3</v>
      </c>
      <c r="AX296" s="22">
        <f t="shared" si="375"/>
        <v>2.1532437654607994E-2</v>
      </c>
      <c r="AY296" s="22">
        <f t="shared" si="375"/>
        <v>1.0417599850297332E-2</v>
      </c>
      <c r="AZ296" s="22">
        <f t="shared" si="375"/>
        <v>-1.5185158641316532E-3</v>
      </c>
      <c r="BA296" s="22">
        <f t="shared" si="375"/>
        <v>1.5212596002000645E-2</v>
      </c>
      <c r="BB296" s="22">
        <f t="shared" si="375"/>
        <v>1.3469153558649305E-2</v>
      </c>
      <c r="BC296" s="22">
        <f t="shared" si="375"/>
        <v>9.8121139235423094E-3</v>
      </c>
      <c r="BD296" s="22">
        <f t="shared" si="375"/>
        <v>3.2240439026081091E-2</v>
      </c>
      <c r="BE296" s="22">
        <f t="shared" si="375"/>
        <v>2.1090595147516655E-2</v>
      </c>
      <c r="BF296" s="22" t="e">
        <f t="shared" si="375"/>
        <v>#DIV/0!</v>
      </c>
      <c r="BG296" s="22">
        <f t="shared" si="375"/>
        <v>1.3834151626854752E-2</v>
      </c>
      <c r="BH296" s="22">
        <f t="shared" si="375"/>
        <v>7.7797023308592284E-3</v>
      </c>
    </row>
    <row r="297" spans="1:60" s="7" customFormat="1" x14ac:dyDescent="0.2">
      <c r="A297" s="138">
        <f t="shared" si="319"/>
        <v>43920</v>
      </c>
      <c r="B297" s="16">
        <f t="shared" ref="B297:Q297" si="376">B95/B91-1</f>
        <v>-1.0926390112128814E-2</v>
      </c>
      <c r="C297" s="16">
        <f t="shared" si="376"/>
        <v>-1.1071228104506337E-2</v>
      </c>
      <c r="D297" s="7">
        <f t="shared" si="376"/>
        <v>-1.0363048511599082E-3</v>
      </c>
      <c r="E297" s="7">
        <f t="shared" si="376"/>
        <v>-5.6508181107400857E-2</v>
      </c>
      <c r="F297" s="7">
        <f t="shared" si="376"/>
        <v>-8.6625960945803104E-3</v>
      </c>
      <c r="G297" s="7">
        <f t="shared" si="376"/>
        <v>-8.6633000878147959E-3</v>
      </c>
      <c r="H297" s="7">
        <f t="shared" si="376"/>
        <v>-2.8699848031478181E-2</v>
      </c>
      <c r="I297" s="20">
        <f t="shared" si="376"/>
        <v>-1.2101278589181641E-2</v>
      </c>
      <c r="J297" s="7">
        <f t="shared" si="376"/>
        <v>-2.0057194673417378E-4</v>
      </c>
      <c r="K297" s="7">
        <f t="shared" si="376"/>
        <v>-1.0308690876071558E-2</v>
      </c>
      <c r="L297" s="7">
        <f t="shared" si="376"/>
        <v>0.23781135437508549</v>
      </c>
      <c r="M297" s="7">
        <f t="shared" si="376"/>
        <v>-4.6880308553436389E-3</v>
      </c>
      <c r="N297" s="7">
        <f t="shared" si="376"/>
        <v>-5.2047280567841803E-3</v>
      </c>
      <c r="O297" s="7">
        <f t="shared" si="376"/>
        <v>-1.512322092002194E-2</v>
      </c>
      <c r="P297" s="7">
        <f t="shared" si="376"/>
        <v>-2.1627077632753511E-2</v>
      </c>
      <c r="Q297" s="7">
        <f t="shared" si="376"/>
        <v>-1.484940910434096E-2</v>
      </c>
      <c r="R297" s="7">
        <f t="shared" ref="R297:BH297" si="377">R95/R91-1</f>
        <v>1.8432927919663555E-2</v>
      </c>
      <c r="S297" s="7">
        <f t="shared" si="377"/>
        <v>3.7371510255268969E-2</v>
      </c>
      <c r="T297" s="7">
        <f t="shared" si="377"/>
        <v>-1.3824448733031902E-2</v>
      </c>
      <c r="U297" s="7">
        <f t="shared" si="377"/>
        <v>-2.8030076176445373E-2</v>
      </c>
      <c r="V297" s="7">
        <f t="shared" si="377"/>
        <v>2.0510690847704183E-2</v>
      </c>
      <c r="W297" s="7">
        <f t="shared" si="377"/>
        <v>2.083751812794743E-2</v>
      </c>
      <c r="X297" s="7">
        <f t="shared" si="377"/>
        <v>-7.6720821627519475E-3</v>
      </c>
      <c r="Y297" s="7">
        <f t="shared" si="377"/>
        <v>1.432277324641662E-2</v>
      </c>
      <c r="Z297" s="7">
        <f t="shared" si="377"/>
        <v>8.2925081537135181E-3</v>
      </c>
      <c r="AA297" s="7">
        <f t="shared" si="377"/>
        <v>1.5200611889031324E-2</v>
      </c>
      <c r="AB297" s="7">
        <f t="shared" si="377"/>
        <v>-1.443181080303424E-2</v>
      </c>
      <c r="AC297" s="7">
        <f t="shared" si="377"/>
        <v>7.3402256142063305E-3</v>
      </c>
      <c r="AD297" s="7">
        <f t="shared" si="377"/>
        <v>1.1776294411882215E-2</v>
      </c>
      <c r="AE297" s="7">
        <f t="shared" si="377"/>
        <v>-5.6508181107400857E-2</v>
      </c>
      <c r="AF297" s="7">
        <f t="shared" si="377"/>
        <v>-4.3410999539860606E-2</v>
      </c>
      <c r="AG297" s="7">
        <f t="shared" si="377"/>
        <v>-3.3588890499883228E-2</v>
      </c>
      <c r="AH297" s="7">
        <f t="shared" si="377"/>
        <v>-6.304632764384388E-2</v>
      </c>
      <c r="AI297" s="7">
        <f t="shared" si="377"/>
        <v>-2.3881951428059045E-2</v>
      </c>
      <c r="AJ297" s="7">
        <f t="shared" si="377"/>
        <v>-4.457359908388725E-2</v>
      </c>
      <c r="AK297" s="7">
        <f t="shared" si="377"/>
        <v>-2.356361278714747E-3</v>
      </c>
      <c r="AL297" s="7">
        <f t="shared" si="377"/>
        <v>-3.4266840365945961E-2</v>
      </c>
      <c r="AM297" s="7">
        <f t="shared" si="377"/>
        <v>-1.3029711319537451E-2</v>
      </c>
      <c r="AN297" s="7">
        <f t="shared" si="377"/>
        <v>-9.1588528120851831E-2</v>
      </c>
      <c r="AO297" s="7">
        <f t="shared" si="377"/>
        <v>-4.1738063228775268E-2</v>
      </c>
      <c r="AP297" s="7">
        <f t="shared" si="377"/>
        <v>-0.10601011762842916</v>
      </c>
      <c r="AQ297" s="7">
        <f t="shared" si="377"/>
        <v>6.2698112383701154E-3</v>
      </c>
      <c r="AR297" s="7">
        <f t="shared" si="377"/>
        <v>2.252565016471797E-2</v>
      </c>
      <c r="AS297" s="7">
        <f t="shared" si="377"/>
        <v>1.2017154610778791E-2</v>
      </c>
      <c r="AT297" s="7">
        <f t="shared" si="377"/>
        <v>3.0664392062408785E-2</v>
      </c>
      <c r="AU297" s="7">
        <f t="shared" si="377"/>
        <v>1.265646062859993E-2</v>
      </c>
      <c r="AV297" s="7">
        <f t="shared" si="377"/>
        <v>3.900939195496278E-3</v>
      </c>
      <c r="AW297" s="7">
        <f t="shared" si="377"/>
        <v>1.4357454518730828E-2</v>
      </c>
      <c r="AX297" s="7">
        <f t="shared" si="377"/>
        <v>-4.6293459996604724E-4</v>
      </c>
      <c r="AY297" s="7">
        <f t="shared" si="377"/>
        <v>-1.914490937101998E-2</v>
      </c>
      <c r="AZ297" s="7">
        <f t="shared" si="377"/>
        <v>6.9300856650651443E-3</v>
      </c>
      <c r="BA297" s="7">
        <f t="shared" si="377"/>
        <v>5.3736947704974281E-3</v>
      </c>
      <c r="BB297" s="7">
        <f t="shared" si="377"/>
        <v>3.4393482582104618E-3</v>
      </c>
      <c r="BC297" s="7">
        <f t="shared" si="377"/>
        <v>-4.7279234188065677E-3</v>
      </c>
      <c r="BD297" s="7">
        <f t="shared" si="377"/>
        <v>-4.8735075819551721E-2</v>
      </c>
      <c r="BE297" s="7">
        <f t="shared" si="377"/>
        <v>-4.0944783579473065E-2</v>
      </c>
      <c r="BF297" s="7" t="e">
        <f t="shared" si="377"/>
        <v>#DIV/0!</v>
      </c>
      <c r="BG297" s="7">
        <f t="shared" si="377"/>
        <v>-6.7779236543926702E-3</v>
      </c>
      <c r="BH297" s="7">
        <f t="shared" si="377"/>
        <v>-2.4913634706047461E-4</v>
      </c>
    </row>
    <row r="298" spans="1:60" s="7" customFormat="1" x14ac:dyDescent="0.2">
      <c r="A298" s="138">
        <f t="shared" si="319"/>
        <v>44012</v>
      </c>
      <c r="B298" s="16">
        <f t="shared" ref="B298:Q298" si="378">B96/B92-1</f>
        <v>-0.14250023282340152</v>
      </c>
      <c r="C298" s="16">
        <f t="shared" si="378"/>
        <v>-0.14549059594957481</v>
      </c>
      <c r="D298" s="7">
        <f t="shared" si="378"/>
        <v>-0.12217886383121124</v>
      </c>
      <c r="E298" s="7">
        <f t="shared" si="378"/>
        <v>-0.17589794942010295</v>
      </c>
      <c r="F298" s="7">
        <f t="shared" si="378"/>
        <v>-0.14556670188122278</v>
      </c>
      <c r="G298" s="7">
        <f t="shared" si="378"/>
        <v>-0.1491194359196214</v>
      </c>
      <c r="H298" s="7">
        <f t="shared" si="378"/>
        <v>-0.12215046817169817</v>
      </c>
      <c r="I298" s="20">
        <f t="shared" si="378"/>
        <v>-0.14982611616047981</v>
      </c>
      <c r="J298" s="7">
        <f t="shared" si="378"/>
        <v>-6.8788863613225337E-2</v>
      </c>
      <c r="K298" s="7">
        <f t="shared" si="378"/>
        <v>-0.16160216389484883</v>
      </c>
      <c r="L298" s="7">
        <f t="shared" si="378"/>
        <v>0.31260272721970628</v>
      </c>
      <c r="M298" s="7">
        <f t="shared" si="378"/>
        <v>-7.9343123732066312E-2</v>
      </c>
      <c r="N298" s="7">
        <f t="shared" si="378"/>
        <v>-9.595625957665288E-2</v>
      </c>
      <c r="O298" s="7">
        <f t="shared" si="378"/>
        <v>-0.17740705307146543</v>
      </c>
      <c r="P298" s="7">
        <f t="shared" si="378"/>
        <v>-4.9853314473390475E-2</v>
      </c>
      <c r="Q298" s="7">
        <f t="shared" si="378"/>
        <v>-4.8595901769373784E-3</v>
      </c>
      <c r="R298" s="7">
        <f t="shared" ref="R298:BH298" si="379">R96/R92-1</f>
        <v>-5.2730213890819E-2</v>
      </c>
      <c r="S298" s="7">
        <f t="shared" si="379"/>
        <v>4.8542355974221518E-3</v>
      </c>
      <c r="T298" s="7">
        <f t="shared" si="379"/>
        <v>-0.16992001757396602</v>
      </c>
      <c r="U298" s="7">
        <f t="shared" si="379"/>
        <v>-0.19084045939988714</v>
      </c>
      <c r="V298" s="7">
        <f t="shared" si="379"/>
        <v>-7.0574468735978169E-2</v>
      </c>
      <c r="W298" s="7">
        <f t="shared" si="379"/>
        <v>-0.11696966667622177</v>
      </c>
      <c r="X298" s="7">
        <f t="shared" si="379"/>
        <v>-0.13746415246732302</v>
      </c>
      <c r="Y298" s="7">
        <f t="shared" si="379"/>
        <v>-0.20146340719492917</v>
      </c>
      <c r="Z298" s="7">
        <f t="shared" si="379"/>
        <v>-0.29763291573061668</v>
      </c>
      <c r="AA298" s="7">
        <f t="shared" si="379"/>
        <v>-0.12284736136795815</v>
      </c>
      <c r="AB298" s="7">
        <f t="shared" si="379"/>
        <v>-0.17551705860199784</v>
      </c>
      <c r="AC298" s="7">
        <f t="shared" si="379"/>
        <v>6.5923477224036908E-3</v>
      </c>
      <c r="AD298" s="7">
        <f t="shared" si="379"/>
        <v>-0.1070885828723962</v>
      </c>
      <c r="AE298" s="7">
        <f t="shared" si="379"/>
        <v>-0.17589794942010295</v>
      </c>
      <c r="AF298" s="7">
        <f t="shared" si="379"/>
        <v>-0.16734952213737642</v>
      </c>
      <c r="AG298" s="7">
        <f t="shared" si="379"/>
        <v>-0.15176461022890708</v>
      </c>
      <c r="AH298" s="7">
        <f t="shared" si="379"/>
        <v>-0.18202808316849373</v>
      </c>
      <c r="AI298" s="7">
        <f t="shared" si="379"/>
        <v>-0.18257091399011227</v>
      </c>
      <c r="AJ298" s="7">
        <f t="shared" si="379"/>
        <v>-0.27936644246127185</v>
      </c>
      <c r="AK298" s="7">
        <f t="shared" si="379"/>
        <v>-0.15495322614242135</v>
      </c>
      <c r="AL298" s="7">
        <f t="shared" si="379"/>
        <v>-0.17887701361010966</v>
      </c>
      <c r="AM298" s="7">
        <f t="shared" si="379"/>
        <v>-0.14005526029169313</v>
      </c>
      <c r="AN298" s="7">
        <f t="shared" si="379"/>
        <v>-0.57480634270110609</v>
      </c>
      <c r="AO298" s="7">
        <f t="shared" si="379"/>
        <v>-0.57667018333113362</v>
      </c>
      <c r="AP298" s="7">
        <f t="shared" si="379"/>
        <v>-0.5728574171669113</v>
      </c>
      <c r="AQ298" s="7">
        <f t="shared" si="379"/>
        <v>-0.11874287460571797</v>
      </c>
      <c r="AR298" s="7">
        <f t="shared" si="379"/>
        <v>-2.3828876267804944E-2</v>
      </c>
      <c r="AS298" s="7">
        <f t="shared" si="379"/>
        <v>-6.8942974739984786E-2</v>
      </c>
      <c r="AT298" s="7">
        <f t="shared" si="379"/>
        <v>-2.7269719469306786E-2</v>
      </c>
      <c r="AU298" s="7">
        <f t="shared" si="379"/>
        <v>-0.11185620421822329</v>
      </c>
      <c r="AV298" s="7">
        <f t="shared" si="379"/>
        <v>-0.11615460566770519</v>
      </c>
      <c r="AW298" s="7">
        <f t="shared" si="379"/>
        <v>-2.7618145830187957E-2</v>
      </c>
      <c r="AX298" s="7">
        <f t="shared" si="379"/>
        <v>-0.1633183601393331</v>
      </c>
      <c r="AY298" s="7">
        <f t="shared" si="379"/>
        <v>-0.16081008502655825</v>
      </c>
      <c r="AZ298" s="7">
        <f t="shared" si="379"/>
        <v>-7.9532044228385335E-3</v>
      </c>
      <c r="BA298" s="7">
        <f t="shared" si="379"/>
        <v>-0.11577954738864216</v>
      </c>
      <c r="BB298" s="7">
        <f t="shared" si="379"/>
        <v>-7.886382921777102E-2</v>
      </c>
      <c r="BC298" s="7">
        <f t="shared" si="379"/>
        <v>-6.2608680557825758E-2</v>
      </c>
      <c r="BD298" s="7">
        <f t="shared" si="379"/>
        <v>-0.45178164718479963</v>
      </c>
      <c r="BE298" s="7">
        <f t="shared" si="379"/>
        <v>-0.18465730374697908</v>
      </c>
      <c r="BF298" s="7" t="e">
        <f t="shared" si="379"/>
        <v>#DIV/0!</v>
      </c>
      <c r="BG298" s="7">
        <f t="shared" si="379"/>
        <v>-9.5271793904069701E-2</v>
      </c>
      <c r="BH298" s="7">
        <f t="shared" si="379"/>
        <v>-9.1280256811137939E-2</v>
      </c>
    </row>
    <row r="299" spans="1:60" s="7" customFormat="1" x14ac:dyDescent="0.2">
      <c r="A299" s="138">
        <f t="shared" si="319"/>
        <v>44104</v>
      </c>
      <c r="B299" s="16">
        <f t="shared" ref="B299:Q299" si="380">B97/B93-1</f>
        <v>-1.2065224373650763E-3</v>
      </c>
      <c r="C299" s="16">
        <f t="shared" si="380"/>
        <v>-4.0918670990631734E-3</v>
      </c>
      <c r="D299" s="7">
        <f t="shared" si="380"/>
        <v>-1.1524873760823229E-2</v>
      </c>
      <c r="E299" s="7">
        <f t="shared" si="380"/>
        <v>3.5404116187058854E-3</v>
      </c>
      <c r="F299" s="7">
        <f t="shared" si="380"/>
        <v>1.2896648468572192E-3</v>
      </c>
      <c r="G299" s="7">
        <f t="shared" si="380"/>
        <v>-2.2803780802167495E-3</v>
      </c>
      <c r="H299" s="7">
        <f t="shared" si="380"/>
        <v>4.9381762890186698E-2</v>
      </c>
      <c r="I299" s="20">
        <f t="shared" si="380"/>
        <v>-2.5920235234292432E-3</v>
      </c>
      <c r="J299" s="7">
        <f t="shared" si="380"/>
        <v>1.7502876014574342E-2</v>
      </c>
      <c r="K299" s="7">
        <f t="shared" si="380"/>
        <v>-4.6877634459532302E-3</v>
      </c>
      <c r="L299" s="7">
        <f t="shared" si="380"/>
        <v>-2.4849141048745471E-2</v>
      </c>
      <c r="M299" s="7">
        <f t="shared" si="380"/>
        <v>1.8409166178858793E-2</v>
      </c>
      <c r="N299" s="7">
        <f t="shared" si="380"/>
        <v>8.20218215188806E-3</v>
      </c>
      <c r="O299" s="7">
        <f t="shared" si="380"/>
        <v>-2.7080368934903953E-2</v>
      </c>
      <c r="P299" s="7">
        <f t="shared" si="380"/>
        <v>-1.1791099052049447E-2</v>
      </c>
      <c r="Q299" s="7">
        <f t="shared" si="380"/>
        <v>8.6531532047600113E-3</v>
      </c>
      <c r="R299" s="7">
        <f t="shared" ref="R299:BH299" si="381">R97/R93-1</f>
        <v>5.8711824312820404E-3</v>
      </c>
      <c r="S299" s="7">
        <f t="shared" si="381"/>
        <v>9.9903856753373876E-3</v>
      </c>
      <c r="T299" s="7">
        <f t="shared" si="381"/>
        <v>1.7636785996284265E-2</v>
      </c>
      <c r="U299" s="7">
        <f t="shared" si="381"/>
        <v>-3.7373445398280025E-2</v>
      </c>
      <c r="V299" s="7">
        <f t="shared" si="381"/>
        <v>-5.9270774271369397E-4</v>
      </c>
      <c r="W299" s="7">
        <f t="shared" si="381"/>
        <v>-2.9051325622275748E-3</v>
      </c>
      <c r="X299" s="7">
        <f t="shared" si="381"/>
        <v>-1.7362910611967264E-2</v>
      </c>
      <c r="Y299" s="7">
        <f t="shared" si="381"/>
        <v>-7.0048602967395679E-2</v>
      </c>
      <c r="Z299" s="7">
        <f t="shared" si="381"/>
        <v>-4.2261459405088742E-2</v>
      </c>
      <c r="AA299" s="7">
        <f t="shared" si="381"/>
        <v>-9.8484486390495007E-2</v>
      </c>
      <c r="AB299" s="7">
        <f t="shared" si="381"/>
        <v>-1.0042018890974891E-2</v>
      </c>
      <c r="AC299" s="7">
        <f t="shared" si="381"/>
        <v>3.1295780771431359E-2</v>
      </c>
      <c r="AD299" s="7">
        <f t="shared" si="381"/>
        <v>9.6056904256420772E-3</v>
      </c>
      <c r="AE299" s="7">
        <f t="shared" si="381"/>
        <v>3.5404116187058854E-3</v>
      </c>
      <c r="AF299" s="7">
        <f t="shared" si="381"/>
        <v>-2.7206565176889352E-3</v>
      </c>
      <c r="AG299" s="7">
        <f t="shared" si="381"/>
        <v>9.4437292546007967E-3</v>
      </c>
      <c r="AH299" s="7">
        <f t="shared" si="381"/>
        <v>3.6827854036398655E-3</v>
      </c>
      <c r="AI299" s="7">
        <f t="shared" si="381"/>
        <v>1.9733199346181118E-2</v>
      </c>
      <c r="AJ299" s="7">
        <f t="shared" si="381"/>
        <v>2.4284234905353363E-2</v>
      </c>
      <c r="AK299" s="7">
        <f t="shared" si="381"/>
        <v>1.4878084227742949E-3</v>
      </c>
      <c r="AL299" s="7">
        <f t="shared" si="381"/>
        <v>3.1573172414655071E-2</v>
      </c>
      <c r="AM299" s="7">
        <f t="shared" si="381"/>
        <v>-4.8276812912133371E-2</v>
      </c>
      <c r="AN299" s="7">
        <f t="shared" si="381"/>
        <v>-7.3305135064001159E-2</v>
      </c>
      <c r="AO299" s="7">
        <f t="shared" si="381"/>
        <v>-8.4609400212814601E-2</v>
      </c>
      <c r="AP299" s="7">
        <f t="shared" si="381"/>
        <v>-6.3916756116504714E-2</v>
      </c>
      <c r="AQ299" s="7">
        <f t="shared" si="381"/>
        <v>1.2098465667175207E-2</v>
      </c>
      <c r="AR299" s="7">
        <f t="shared" si="381"/>
        <v>1.4629643369370005E-2</v>
      </c>
      <c r="AS299" s="7">
        <f t="shared" si="381"/>
        <v>-2.1105705712121114E-2</v>
      </c>
      <c r="AT299" s="7">
        <f t="shared" si="381"/>
        <v>1.9000385336891412E-2</v>
      </c>
      <c r="AU299" s="7">
        <f t="shared" si="381"/>
        <v>1.5692165021317095E-2</v>
      </c>
      <c r="AV299" s="7">
        <f t="shared" si="381"/>
        <v>-1.4000838844242081E-2</v>
      </c>
      <c r="AW299" s="7">
        <f t="shared" si="381"/>
        <v>2.373639514310355E-4</v>
      </c>
      <c r="AX299" s="7">
        <f t="shared" si="381"/>
        <v>-5.1469520015220427E-3</v>
      </c>
      <c r="AY299" s="7">
        <f t="shared" si="381"/>
        <v>-9.5406950188103856E-4</v>
      </c>
      <c r="AZ299" s="7">
        <f t="shared" si="381"/>
        <v>2.1547374173459088E-2</v>
      </c>
      <c r="BA299" s="7">
        <f t="shared" si="381"/>
        <v>2.9307809569422805E-2</v>
      </c>
      <c r="BB299" s="7">
        <f t="shared" si="381"/>
        <v>1.6708837705658564E-2</v>
      </c>
      <c r="BC299" s="7">
        <f t="shared" si="381"/>
        <v>1.3759665170125057E-2</v>
      </c>
      <c r="BD299" s="7">
        <f t="shared" si="381"/>
        <v>-3.1106912043922796E-2</v>
      </c>
      <c r="BE299" s="7">
        <f t="shared" si="381"/>
        <v>7.6275921116659706E-3</v>
      </c>
      <c r="BF299" s="7" t="e">
        <f t="shared" si="381"/>
        <v>#DIV/0!</v>
      </c>
      <c r="BG299" s="7">
        <f t="shared" si="381"/>
        <v>1.4180499374470745E-2</v>
      </c>
      <c r="BH299" s="7">
        <f t="shared" si="381"/>
        <v>1.459371478676208E-2</v>
      </c>
    </row>
    <row r="300" spans="1:60" s="7" customFormat="1" ht="11.45" customHeight="1" thickBot="1" x14ac:dyDescent="0.25">
      <c r="A300" s="138">
        <f t="shared" si="319"/>
        <v>44195</v>
      </c>
      <c r="B300" s="14">
        <f t="shared" ref="B300:Q300" si="382">B98/B94-1</f>
        <v>-2.1527184530671595E-2</v>
      </c>
      <c r="C300" s="14">
        <f t="shared" si="382"/>
        <v>-2.3680121426267742E-2</v>
      </c>
      <c r="D300" s="22">
        <f t="shared" si="382"/>
        <v>-2.2192786858774571E-3</v>
      </c>
      <c r="E300" s="22">
        <f t="shared" si="382"/>
        <v>4.5991570868346709E-3</v>
      </c>
      <c r="F300" s="22">
        <f t="shared" si="382"/>
        <v>-2.8769267455553638E-2</v>
      </c>
      <c r="G300" s="22">
        <f t="shared" si="382"/>
        <v>-3.188588767881928E-2</v>
      </c>
      <c r="H300" s="22">
        <f t="shared" si="382"/>
        <v>2.2786569343592022E-2</v>
      </c>
      <c r="I300" s="23">
        <f t="shared" si="382"/>
        <v>-2.4641367703625905E-2</v>
      </c>
      <c r="J300" s="22">
        <f t="shared" si="382"/>
        <v>1.7973832032228243E-2</v>
      </c>
      <c r="K300" s="22">
        <f t="shared" si="382"/>
        <v>-3.8439453162620429E-2</v>
      </c>
      <c r="L300" s="22">
        <f t="shared" si="382"/>
        <v>0.24340314865118495</v>
      </c>
      <c r="M300" s="22">
        <f t="shared" si="382"/>
        <v>-2.5061591834097952E-3</v>
      </c>
      <c r="N300" s="22">
        <f t="shared" si="382"/>
        <v>-1.2632511862870066E-3</v>
      </c>
      <c r="O300" s="22">
        <f t="shared" si="382"/>
        <v>-2.6189522471539051E-2</v>
      </c>
      <c r="P300" s="22">
        <f t="shared" si="382"/>
        <v>-6.7123588215607377E-3</v>
      </c>
      <c r="Q300" s="22">
        <f t="shared" si="382"/>
        <v>1.1120044077020053E-2</v>
      </c>
      <c r="R300" s="22">
        <f t="shared" ref="R300:BH300" si="383">R98/R94-1</f>
        <v>2.2322588790561815E-2</v>
      </c>
      <c r="S300" s="22">
        <f t="shared" si="383"/>
        <v>2.1276593697736157E-2</v>
      </c>
      <c r="T300" s="22">
        <f t="shared" si="383"/>
        <v>1.6623698979760571E-2</v>
      </c>
      <c r="U300" s="22">
        <f t="shared" si="383"/>
        <v>-2.534764695337266E-2</v>
      </c>
      <c r="V300" s="22">
        <f t="shared" si="383"/>
        <v>-5.4045082692376623E-3</v>
      </c>
      <c r="W300" s="22">
        <f t="shared" si="383"/>
        <v>2.5355023762263507E-3</v>
      </c>
      <c r="X300" s="22">
        <f t="shared" si="383"/>
        <v>-5.2538376977315782E-3</v>
      </c>
      <c r="Y300" s="22">
        <f t="shared" si="383"/>
        <v>-1.8887058069768536E-2</v>
      </c>
      <c r="Z300" s="22">
        <f t="shared" si="383"/>
        <v>2.5321496353050144E-2</v>
      </c>
      <c r="AA300" s="22">
        <f t="shared" si="383"/>
        <v>-6.0915307773958705E-2</v>
      </c>
      <c r="AB300" s="22">
        <f t="shared" si="383"/>
        <v>-3.2722869459493875E-3</v>
      </c>
      <c r="AC300" s="22">
        <f t="shared" si="383"/>
        <v>1.8840866781887566E-2</v>
      </c>
      <c r="AD300" s="22">
        <f t="shared" si="383"/>
        <v>6.239709116094394E-3</v>
      </c>
      <c r="AE300" s="22">
        <f t="shared" si="383"/>
        <v>4.5991570868346709E-3</v>
      </c>
      <c r="AF300" s="22">
        <f t="shared" si="383"/>
        <v>1.0757817923796598E-3</v>
      </c>
      <c r="AG300" s="22">
        <f t="shared" si="383"/>
        <v>9.6280443825416118E-3</v>
      </c>
      <c r="AH300" s="22">
        <f t="shared" si="383"/>
        <v>5.4647162091912005E-3</v>
      </c>
      <c r="AI300" s="22">
        <f t="shared" si="383"/>
        <v>-3.2436501612815083E-2</v>
      </c>
      <c r="AJ300" s="22">
        <f t="shared" si="383"/>
        <v>-2.8340117573663393E-2</v>
      </c>
      <c r="AK300" s="22">
        <f t="shared" si="383"/>
        <v>-7.0039686907422682E-3</v>
      </c>
      <c r="AL300" s="22">
        <f t="shared" si="383"/>
        <v>-4.9425821060132713E-2</v>
      </c>
      <c r="AM300" s="22">
        <f t="shared" si="383"/>
        <v>-5.0960042804862882E-2</v>
      </c>
      <c r="AN300" s="22">
        <f t="shared" si="383"/>
        <v>-0.37574918974771387</v>
      </c>
      <c r="AO300" s="22">
        <f t="shared" si="383"/>
        <v>-0.31928850310953882</v>
      </c>
      <c r="AP300" s="22">
        <f t="shared" si="383"/>
        <v>-0.39038907859132077</v>
      </c>
      <c r="AQ300" s="22">
        <f t="shared" si="383"/>
        <v>2.5696939536642871E-2</v>
      </c>
      <c r="AR300" s="22">
        <f t="shared" si="383"/>
        <v>4.5304131784934309E-2</v>
      </c>
      <c r="AS300" s="22">
        <f t="shared" si="383"/>
        <v>6.4866093038151718E-4</v>
      </c>
      <c r="AT300" s="22">
        <f t="shared" si="383"/>
        <v>1.3668378953034743E-2</v>
      </c>
      <c r="AU300" s="22">
        <f t="shared" si="383"/>
        <v>-2.7251424519656453E-3</v>
      </c>
      <c r="AV300" s="22">
        <f t="shared" si="383"/>
        <v>-2.2706767761238034E-4</v>
      </c>
      <c r="AW300" s="22">
        <f t="shared" si="383"/>
        <v>2.2811119782330413E-2</v>
      </c>
      <c r="AX300" s="22">
        <f t="shared" si="383"/>
        <v>-7.3159498081976082E-3</v>
      </c>
      <c r="AY300" s="22">
        <f t="shared" si="383"/>
        <v>-6.8897538277263859E-3</v>
      </c>
      <c r="AZ300" s="22">
        <f t="shared" si="383"/>
        <v>2.1192414654878089E-3</v>
      </c>
      <c r="BA300" s="22">
        <f t="shared" si="383"/>
        <v>-3.064209271389029E-2</v>
      </c>
      <c r="BB300" s="22">
        <f t="shared" si="383"/>
        <v>5.0385454263463636E-2</v>
      </c>
      <c r="BC300" s="22">
        <f t="shared" si="383"/>
        <v>1.7285646628480311E-2</v>
      </c>
      <c r="BD300" s="22">
        <f t="shared" si="383"/>
        <v>-0.16582846685385555</v>
      </c>
      <c r="BE300" s="22">
        <f t="shared" si="383"/>
        <v>-6.5031168398287709E-2</v>
      </c>
      <c r="BF300" s="22" t="e">
        <f t="shared" si="383"/>
        <v>#DIV/0!</v>
      </c>
      <c r="BG300" s="22">
        <f t="shared" si="383"/>
        <v>2.1090583939629148E-3</v>
      </c>
      <c r="BH300" s="22">
        <f t="shared" si="383"/>
        <v>-7.1998187867563512E-3</v>
      </c>
    </row>
    <row r="301" spans="1:60" s="7" customFormat="1" x14ac:dyDescent="0.2">
      <c r="A301" s="138">
        <f t="shared" ref="A301:A304" si="384">A99</f>
        <v>44285</v>
      </c>
      <c r="B301" s="16">
        <f t="shared" ref="B301:Q301" si="385">B99/B95-1</f>
        <v>2.3887821034485723E-2</v>
      </c>
      <c r="C301" s="16">
        <f t="shared" si="385"/>
        <v>2.2737813361132675E-2</v>
      </c>
      <c r="D301" s="7">
        <f t="shared" si="385"/>
        <v>2.2741445481909039E-2</v>
      </c>
      <c r="E301" s="7">
        <f t="shared" si="385"/>
        <v>9.9536674873061726E-2</v>
      </c>
      <c r="F301" s="7">
        <f t="shared" si="385"/>
        <v>1.7715374272881279E-2</v>
      </c>
      <c r="G301" s="7">
        <f t="shared" si="385"/>
        <v>1.595260037553059E-2</v>
      </c>
      <c r="H301" s="7">
        <f t="shared" si="385"/>
        <v>5.7747629058731098E-2</v>
      </c>
      <c r="I301" s="20">
        <f t="shared" si="385"/>
        <v>2.0640990754491551E-2</v>
      </c>
      <c r="J301" s="7">
        <f t="shared" si="385"/>
        <v>6.6270840422165245E-2</v>
      </c>
      <c r="K301" s="7">
        <f t="shared" si="385"/>
        <v>1.0148231113391137E-2</v>
      </c>
      <c r="L301" s="7">
        <f t="shared" si="385"/>
        <v>0.24377926340584932</v>
      </c>
      <c r="M301" s="7">
        <f t="shared" si="385"/>
        <v>6.0526446246613741E-2</v>
      </c>
      <c r="N301" s="7">
        <f t="shared" si="385"/>
        <v>3.2928406913779629E-2</v>
      </c>
      <c r="O301" s="7">
        <f t="shared" si="385"/>
        <v>9.3589638810920306E-3</v>
      </c>
      <c r="P301" s="7">
        <f t="shared" si="385"/>
        <v>2.6306747586607226E-2</v>
      </c>
      <c r="Q301" s="7">
        <f t="shared" si="385"/>
        <v>-1.476189470442546E-2</v>
      </c>
      <c r="R301" s="7">
        <f t="shared" ref="R301:BH301" si="386">R99/R95-1</f>
        <v>1.8973905741164643E-2</v>
      </c>
      <c r="S301" s="7">
        <f t="shared" si="386"/>
        <v>2.0407582986029071E-2</v>
      </c>
      <c r="T301" s="7">
        <f t="shared" si="386"/>
        <v>3.722029961702944E-2</v>
      </c>
      <c r="U301" s="7">
        <f t="shared" si="386"/>
        <v>3.7192313679806466E-2</v>
      </c>
      <c r="V301" s="7">
        <f t="shared" si="386"/>
        <v>-1.2598162869441598E-3</v>
      </c>
      <c r="W301" s="7">
        <f t="shared" si="386"/>
        <v>1.5605652341800225E-2</v>
      </c>
      <c r="X301" s="7">
        <f t="shared" si="386"/>
        <v>2.4618755889936894E-2</v>
      </c>
      <c r="Y301" s="7">
        <f t="shared" si="386"/>
        <v>-2.7663788301236503E-3</v>
      </c>
      <c r="Z301" s="7">
        <f t="shared" si="386"/>
        <v>2.7853177297216813E-2</v>
      </c>
      <c r="AA301" s="7">
        <f t="shared" si="386"/>
        <v>-3.2611706513462457E-2</v>
      </c>
      <c r="AB301" s="7">
        <f t="shared" si="386"/>
        <v>3.4717987196639211E-2</v>
      </c>
      <c r="AC301" s="7">
        <f t="shared" si="386"/>
        <v>2.7417309215951091E-2</v>
      </c>
      <c r="AD301" s="7">
        <f t="shared" si="386"/>
        <v>2.8350251953522365E-2</v>
      </c>
      <c r="AE301" s="7">
        <f t="shared" si="386"/>
        <v>9.9536674873061726E-2</v>
      </c>
      <c r="AF301" s="7">
        <f t="shared" si="386"/>
        <v>6.9079392027438846E-2</v>
      </c>
      <c r="AG301" s="7">
        <f t="shared" si="386"/>
        <v>7.7291021892606393E-2</v>
      </c>
      <c r="AH301" s="7">
        <f t="shared" si="386"/>
        <v>0.11142009270848297</v>
      </c>
      <c r="AI301" s="7">
        <f t="shared" si="386"/>
        <v>5.0845132958790229E-2</v>
      </c>
      <c r="AJ301" s="7">
        <f t="shared" si="386"/>
        <v>7.8554112647705843E-2</v>
      </c>
      <c r="AK301" s="7">
        <f t="shared" si="386"/>
        <v>2.7415905046997979E-2</v>
      </c>
      <c r="AL301" s="7">
        <f t="shared" si="386"/>
        <v>6.0265383490550439E-2</v>
      </c>
      <c r="AM301" s="7">
        <f t="shared" si="386"/>
        <v>-4.6836196716304457E-4</v>
      </c>
      <c r="AN301" s="7">
        <f t="shared" si="386"/>
        <v>-0.41626528373990523</v>
      </c>
      <c r="AO301" s="7">
        <f t="shared" si="386"/>
        <v>-0.38150550347785217</v>
      </c>
      <c r="AP301" s="7">
        <f t="shared" si="386"/>
        <v>-0.42654354867791455</v>
      </c>
      <c r="AQ301" s="7">
        <f t="shared" si="386"/>
        <v>4.9268186414171966E-2</v>
      </c>
      <c r="AR301" s="7">
        <f t="shared" si="386"/>
        <v>4.2080126043146926E-2</v>
      </c>
      <c r="AS301" s="7">
        <f t="shared" si="386"/>
        <v>2.5182011239856639E-2</v>
      </c>
      <c r="AT301" s="7">
        <f t="shared" si="386"/>
        <v>3.3728127735834779E-2</v>
      </c>
      <c r="AU301" s="7">
        <f t="shared" si="386"/>
        <v>5.2709574244736324E-2</v>
      </c>
      <c r="AV301" s="7">
        <f t="shared" si="386"/>
        <v>3.3743059218127147E-2</v>
      </c>
      <c r="AW301" s="7">
        <f t="shared" si="386"/>
        <v>1.9684319119614102E-2</v>
      </c>
      <c r="AX301" s="7">
        <f t="shared" si="386"/>
        <v>3.7477340759681121E-2</v>
      </c>
      <c r="AY301" s="7">
        <f t="shared" si="386"/>
        <v>3.0019394822490275E-2</v>
      </c>
      <c r="AZ301" s="7">
        <f t="shared" si="386"/>
        <v>1.9700573111965491E-2</v>
      </c>
      <c r="BA301" s="7">
        <f t="shared" si="386"/>
        <v>3.8330959721547986E-2</v>
      </c>
      <c r="BB301" s="7">
        <f t="shared" si="386"/>
        <v>8.9668206425636665E-2</v>
      </c>
      <c r="BC301" s="7">
        <f t="shared" si="386"/>
        <v>6.8845829189790431E-2</v>
      </c>
      <c r="BD301" s="7">
        <f t="shared" si="386"/>
        <v>-0.17801165129489926</v>
      </c>
      <c r="BE301" s="7">
        <f t="shared" si="386"/>
        <v>4.038302430413121E-2</v>
      </c>
      <c r="BF301" s="7" t="e">
        <f t="shared" si="386"/>
        <v>#DIV/0!</v>
      </c>
      <c r="BG301" s="7">
        <f t="shared" si="386"/>
        <v>3.8677677011066836E-2</v>
      </c>
      <c r="BH301" s="7">
        <f t="shared" si="386"/>
        <v>2.0263484551250821E-2</v>
      </c>
    </row>
    <row r="302" spans="1:60" s="7" customFormat="1" x14ac:dyDescent="0.2">
      <c r="A302" s="138">
        <f t="shared" si="384"/>
        <v>44377</v>
      </c>
      <c r="B302" s="16">
        <f t="shared" ref="B302:Q302" si="387">B100/B96-1</f>
        <v>0.15860989919739232</v>
      </c>
      <c r="C302" s="16">
        <f t="shared" si="387"/>
        <v>0.16436822938967355</v>
      </c>
      <c r="D302" s="7">
        <f t="shared" si="387"/>
        <v>0.15137526945013424</v>
      </c>
      <c r="E302" s="7">
        <f t="shared" si="387"/>
        <v>0.22824486356797413</v>
      </c>
      <c r="F302" s="7">
        <f t="shared" si="387"/>
        <v>0.15752789419153812</v>
      </c>
      <c r="G302" s="7">
        <f t="shared" si="387"/>
        <v>0.16444033285527659</v>
      </c>
      <c r="H302" s="7">
        <f t="shared" si="387"/>
        <v>8.8205207849853196E-2</v>
      </c>
      <c r="I302" s="20">
        <f t="shared" si="387"/>
        <v>0.16277909113674971</v>
      </c>
      <c r="J302" s="7">
        <f t="shared" si="387"/>
        <v>0.12492185087435748</v>
      </c>
      <c r="K302" s="7">
        <f t="shared" si="387"/>
        <v>0.172318117203484</v>
      </c>
      <c r="L302" s="7">
        <f t="shared" si="387"/>
        <v>-5.5774948055580253E-2</v>
      </c>
      <c r="M302" s="7">
        <f t="shared" si="387"/>
        <v>0.12422826154746103</v>
      </c>
      <c r="N302" s="7">
        <f t="shared" si="387"/>
        <v>0.11250236957487858</v>
      </c>
      <c r="O302" s="7">
        <f t="shared" si="387"/>
        <v>0.18338855959579159</v>
      </c>
      <c r="P302" s="7">
        <f t="shared" si="387"/>
        <v>5.6093532711646299E-2</v>
      </c>
      <c r="Q302" s="7">
        <f t="shared" si="387"/>
        <v>2.8418828123450091E-2</v>
      </c>
      <c r="R302" s="7">
        <f t="shared" ref="R302:BH302" si="388">R100/R96-1</f>
        <v>8.4414505738512613E-2</v>
      </c>
      <c r="S302" s="7">
        <f t="shared" si="388"/>
        <v>3.356937508915725E-2</v>
      </c>
      <c r="T302" s="7">
        <f t="shared" si="388"/>
        <v>0.24223849712806067</v>
      </c>
      <c r="U302" s="7">
        <f t="shared" si="388"/>
        <v>0.24438958790507526</v>
      </c>
      <c r="V302" s="7">
        <f t="shared" si="388"/>
        <v>0.10588739745997389</v>
      </c>
      <c r="W302" s="7">
        <f t="shared" si="388"/>
        <v>0.17464150334745088</v>
      </c>
      <c r="X302" s="7">
        <f t="shared" si="388"/>
        <v>0.17837747558356565</v>
      </c>
      <c r="Y302" s="7">
        <f t="shared" si="388"/>
        <v>0.22062509901824567</v>
      </c>
      <c r="Z302" s="7">
        <f t="shared" si="388"/>
        <v>0.38117314511879186</v>
      </c>
      <c r="AA302" s="7">
        <f t="shared" si="388"/>
        <v>0.10748956381966113</v>
      </c>
      <c r="AB302" s="7">
        <f t="shared" si="388"/>
        <v>0.23752717128556422</v>
      </c>
      <c r="AC302" s="7">
        <f t="shared" si="388"/>
        <v>3.7195200282331253E-2</v>
      </c>
      <c r="AD302" s="7">
        <f t="shared" si="388"/>
        <v>0.13734251200456193</v>
      </c>
      <c r="AE302" s="7">
        <f t="shared" si="388"/>
        <v>0.22824486356797413</v>
      </c>
      <c r="AF302" s="7">
        <f t="shared" si="388"/>
        <v>0.20293279016662047</v>
      </c>
      <c r="AG302" s="7">
        <f t="shared" si="388"/>
        <v>0.20506074819007769</v>
      </c>
      <c r="AH302" s="7">
        <f t="shared" si="388"/>
        <v>0.24001729707624841</v>
      </c>
      <c r="AI302" s="7">
        <f t="shared" si="388"/>
        <v>0.2131039317453054</v>
      </c>
      <c r="AJ302" s="7">
        <f t="shared" si="388"/>
        <v>0.40007050686800971</v>
      </c>
      <c r="AK302" s="7">
        <f t="shared" si="388"/>
        <v>0.2069310515303644</v>
      </c>
      <c r="AL302" s="7">
        <f t="shared" si="388"/>
        <v>0.17652862288370419</v>
      </c>
      <c r="AM302" s="7">
        <f t="shared" si="388"/>
        <v>0.13191519985244082</v>
      </c>
      <c r="AN302" s="7">
        <f t="shared" si="388"/>
        <v>0.5867379242315236</v>
      </c>
      <c r="AO302" s="7">
        <f t="shared" si="388"/>
        <v>0.64200094003851915</v>
      </c>
      <c r="AP302" s="7">
        <f t="shared" si="388"/>
        <v>0.57027758723089961</v>
      </c>
      <c r="AQ302" s="7">
        <f t="shared" si="388"/>
        <v>0.17015768416320953</v>
      </c>
      <c r="AR302" s="7">
        <f t="shared" si="388"/>
        <v>5.9559383356915019E-2</v>
      </c>
      <c r="AS302" s="7">
        <f t="shared" si="388"/>
        <v>0.13254457303097378</v>
      </c>
      <c r="AT302" s="7">
        <f t="shared" si="388"/>
        <v>7.6290429313198516E-2</v>
      </c>
      <c r="AU302" s="7">
        <f t="shared" si="388"/>
        <v>0.17525646597527911</v>
      </c>
      <c r="AV302" s="7">
        <f t="shared" si="388"/>
        <v>0.16183090816317391</v>
      </c>
      <c r="AW302" s="7">
        <f t="shared" si="388"/>
        <v>5.7192089727431838E-2</v>
      </c>
      <c r="AX302" s="7">
        <f t="shared" si="388"/>
        <v>0.242579269120762</v>
      </c>
      <c r="AY302" s="7">
        <f t="shared" si="388"/>
        <v>0.14350219903377814</v>
      </c>
      <c r="AZ302" s="7">
        <f t="shared" si="388"/>
        <v>1.277573803962162E-2</v>
      </c>
      <c r="BA302" s="7">
        <f t="shared" si="388"/>
        <v>0.18426117292322974</v>
      </c>
      <c r="BB302" s="7">
        <f t="shared" si="388"/>
        <v>0.1646843727881433</v>
      </c>
      <c r="BC302" s="7">
        <f t="shared" si="388"/>
        <v>0.10994862005226147</v>
      </c>
      <c r="BD302" s="7">
        <f t="shared" si="388"/>
        <v>0.49053882385398939</v>
      </c>
      <c r="BE302" s="7">
        <f t="shared" si="388"/>
        <v>0.19915472128953726</v>
      </c>
      <c r="BF302" s="7" t="e">
        <f t="shared" si="388"/>
        <v>#DIV/0!</v>
      </c>
      <c r="BG302" s="7">
        <f t="shared" si="388"/>
        <v>0.12738623930086823</v>
      </c>
      <c r="BH302" s="7">
        <f t="shared" si="388"/>
        <v>0.10503948308124289</v>
      </c>
    </row>
    <row r="303" spans="1:60" s="7" customFormat="1" x14ac:dyDescent="0.2">
      <c r="A303" s="138">
        <f t="shared" si="384"/>
        <v>44469</v>
      </c>
      <c r="B303" s="16">
        <f t="shared" ref="B303:Q303" si="389">B101/B97-1</f>
        <v>4.1142472966440691E-2</v>
      </c>
      <c r="C303" s="16">
        <f t="shared" si="389"/>
        <v>4.3403640042576352E-2</v>
      </c>
      <c r="D303" s="7">
        <f t="shared" si="389"/>
        <v>3.9256820084321742E-2</v>
      </c>
      <c r="E303" s="7">
        <f t="shared" si="389"/>
        <v>1.4511697366422771E-2</v>
      </c>
      <c r="F303" s="7">
        <f t="shared" si="389"/>
        <v>4.5379034689112752E-2</v>
      </c>
      <c r="G303" s="7">
        <f t="shared" si="389"/>
        <v>4.8513957679672481E-2</v>
      </c>
      <c r="H303" s="7">
        <f t="shared" si="389"/>
        <v>-2.0848281185052997E-3</v>
      </c>
      <c r="I303" s="20">
        <f t="shared" si="389"/>
        <v>4.0917503573562497E-2</v>
      </c>
      <c r="J303" s="7">
        <f t="shared" si="389"/>
        <v>4.3973970159104425E-2</v>
      </c>
      <c r="K303" s="7">
        <f t="shared" si="389"/>
        <v>4.9404561194889229E-2</v>
      </c>
      <c r="L303" s="7">
        <f t="shared" si="389"/>
        <v>-0.44584753585867576</v>
      </c>
      <c r="M303" s="7">
        <f t="shared" si="389"/>
        <v>1.4724178464385007E-2</v>
      </c>
      <c r="N303" s="7">
        <f t="shared" si="389"/>
        <v>2.5065135022868112E-2</v>
      </c>
      <c r="O303" s="7">
        <f t="shared" si="389"/>
        <v>4.3586129866995948E-2</v>
      </c>
      <c r="P303" s="7">
        <f t="shared" si="389"/>
        <v>4.3024726267315794E-2</v>
      </c>
      <c r="Q303" s="7">
        <f t="shared" si="389"/>
        <v>2.3258274363573417E-3</v>
      </c>
      <c r="R303" s="7">
        <f t="shared" ref="R303:BH303" si="390">R101/R97-1</f>
        <v>3.323973902858901E-2</v>
      </c>
      <c r="S303" s="7">
        <f t="shared" si="390"/>
        <v>8.4122053592519119E-3</v>
      </c>
      <c r="T303" s="7">
        <f t="shared" si="390"/>
        <v>1.9658722075776902E-2</v>
      </c>
      <c r="U303" s="7">
        <f t="shared" si="390"/>
        <v>6.2026722471828277E-2</v>
      </c>
      <c r="V303" s="7">
        <f t="shared" si="390"/>
        <v>4.8689246810064146E-2</v>
      </c>
      <c r="W303" s="7">
        <f t="shared" si="390"/>
        <v>4.6124068779669347E-2</v>
      </c>
      <c r="X303" s="7">
        <f t="shared" si="390"/>
        <v>6.0175519689244394E-2</v>
      </c>
      <c r="Y303" s="7">
        <f t="shared" si="390"/>
        <v>7.9772583084202653E-2</v>
      </c>
      <c r="Z303" s="7">
        <f t="shared" si="390"/>
        <v>7.6209642641898112E-2</v>
      </c>
      <c r="AA303" s="7">
        <f t="shared" si="390"/>
        <v>8.1528947912905103E-2</v>
      </c>
      <c r="AB303" s="7">
        <f t="shared" si="390"/>
        <v>4.5451881225179847E-2</v>
      </c>
      <c r="AC303" s="7">
        <f t="shared" si="390"/>
        <v>2.3652048682412108E-3</v>
      </c>
      <c r="AD303" s="7">
        <f t="shared" si="390"/>
        <v>1.9787867938446002E-2</v>
      </c>
      <c r="AE303" s="7">
        <f t="shared" si="390"/>
        <v>1.4511697366422771E-2</v>
      </c>
      <c r="AF303" s="7">
        <f t="shared" si="390"/>
        <v>1.1622895163799996E-2</v>
      </c>
      <c r="AG303" s="7">
        <f t="shared" si="390"/>
        <v>4.1712627719447948E-3</v>
      </c>
      <c r="AH303" s="7">
        <f t="shared" si="390"/>
        <v>1.8465507114335589E-2</v>
      </c>
      <c r="AI303" s="7">
        <f t="shared" si="390"/>
        <v>3.524852331868189E-2</v>
      </c>
      <c r="AJ303" s="7">
        <f t="shared" si="390"/>
        <v>1.4803080869004281E-2</v>
      </c>
      <c r="AK303" s="7">
        <f t="shared" si="390"/>
        <v>4.9928369729944189E-2</v>
      </c>
      <c r="AL303" s="7">
        <f t="shared" si="390"/>
        <v>3.1683899181444319E-2</v>
      </c>
      <c r="AM303" s="7">
        <f t="shared" si="390"/>
        <v>4.2412697864988358E-2</v>
      </c>
      <c r="AN303" s="7">
        <f t="shared" si="390"/>
        <v>0.11708912786846937</v>
      </c>
      <c r="AO303" s="7">
        <f t="shared" si="390"/>
        <v>0.13973465976875876</v>
      </c>
      <c r="AP303" s="7">
        <f t="shared" si="390"/>
        <v>0.11101262530103417</v>
      </c>
      <c r="AQ303" s="7">
        <f t="shared" si="390"/>
        <v>5.3238385205061522E-2</v>
      </c>
      <c r="AR303" s="7">
        <f t="shared" si="390"/>
        <v>3.6604964146145225E-2</v>
      </c>
      <c r="AS303" s="7">
        <f t="shared" si="390"/>
        <v>8.238338681327928E-2</v>
      </c>
      <c r="AT303" s="7">
        <f t="shared" si="390"/>
        <v>4.0502128427805095E-2</v>
      </c>
      <c r="AU303" s="7">
        <f t="shared" si="390"/>
        <v>5.6727094082800855E-2</v>
      </c>
      <c r="AV303" s="7">
        <f t="shared" si="390"/>
        <v>4.9478274507776643E-2</v>
      </c>
      <c r="AW303" s="7">
        <f t="shared" si="390"/>
        <v>2.5753912940962076E-2</v>
      </c>
      <c r="AX303" s="7">
        <f t="shared" si="390"/>
        <v>6.8063915509497752E-2</v>
      </c>
      <c r="AY303" s="7">
        <f t="shared" si="390"/>
        <v>3.7940010681270175E-2</v>
      </c>
      <c r="AZ303" s="7">
        <f t="shared" si="390"/>
        <v>7.5109864293507744E-3</v>
      </c>
      <c r="BA303" s="7">
        <f t="shared" si="390"/>
        <v>4.2235564891960786E-2</v>
      </c>
      <c r="BB303" s="7">
        <f t="shared" si="390"/>
        <v>5.3199413159402242E-2</v>
      </c>
      <c r="BC303" s="7">
        <f t="shared" si="390"/>
        <v>4.4362992724485961E-2</v>
      </c>
      <c r="BD303" s="7">
        <f t="shared" si="390"/>
        <v>7.6335767508955765E-2</v>
      </c>
      <c r="BE303" s="7">
        <f t="shared" si="390"/>
        <v>3.8461962692332152E-2</v>
      </c>
      <c r="BF303" s="7" t="e">
        <f t="shared" si="390"/>
        <v>#DIV/0!</v>
      </c>
      <c r="BG303" s="7">
        <f t="shared" si="390"/>
        <v>4.2122500782381556E-2</v>
      </c>
      <c r="BH303" s="7">
        <f t="shared" si="390"/>
        <v>3.1007466392896754E-2</v>
      </c>
    </row>
    <row r="304" spans="1:60" s="7" customFormat="1" ht="11.45" customHeight="1" thickBot="1" x14ac:dyDescent="0.25">
      <c r="A304" s="138">
        <f t="shared" si="384"/>
        <v>44560</v>
      </c>
      <c r="B304" s="14" t="e">
        <f t="shared" ref="B304:Q304" si="391">B102/B98-1</f>
        <v>#DIV/0!</v>
      </c>
      <c r="C304" s="14" t="e">
        <f t="shared" si="391"/>
        <v>#DIV/0!</v>
      </c>
      <c r="D304" s="22" t="e">
        <f t="shared" si="391"/>
        <v>#DIV/0!</v>
      </c>
      <c r="E304" s="22" t="e">
        <f t="shared" si="391"/>
        <v>#DIV/0!</v>
      </c>
      <c r="F304" s="22" t="e">
        <f t="shared" si="391"/>
        <v>#DIV/0!</v>
      </c>
      <c r="G304" s="22" t="e">
        <f t="shared" si="391"/>
        <v>#DIV/0!</v>
      </c>
      <c r="H304" s="22" t="e">
        <f t="shared" si="391"/>
        <v>#DIV/0!</v>
      </c>
      <c r="I304" s="23" t="e">
        <f t="shared" si="391"/>
        <v>#DIV/0!</v>
      </c>
      <c r="J304" s="22" t="e">
        <f t="shared" si="391"/>
        <v>#DIV/0!</v>
      </c>
      <c r="K304" s="22" t="e">
        <f t="shared" si="391"/>
        <v>#DIV/0!</v>
      </c>
      <c r="L304" s="22" t="e">
        <f t="shared" si="391"/>
        <v>#DIV/0!</v>
      </c>
      <c r="M304" s="22" t="e">
        <f t="shared" si="391"/>
        <v>#DIV/0!</v>
      </c>
      <c r="N304" s="22" t="e">
        <f t="shared" si="391"/>
        <v>#DIV/0!</v>
      </c>
      <c r="O304" s="22" t="e">
        <f t="shared" si="391"/>
        <v>#DIV/0!</v>
      </c>
      <c r="P304" s="22" t="e">
        <f t="shared" si="391"/>
        <v>#DIV/0!</v>
      </c>
      <c r="Q304" s="22" t="e">
        <f t="shared" si="391"/>
        <v>#DIV/0!</v>
      </c>
      <c r="R304" s="22" t="e">
        <f t="shared" ref="R304:BH304" si="392">R102/R98-1</f>
        <v>#DIV/0!</v>
      </c>
      <c r="S304" s="22" t="e">
        <f t="shared" si="392"/>
        <v>#DIV/0!</v>
      </c>
      <c r="T304" s="22" t="e">
        <f t="shared" si="392"/>
        <v>#DIV/0!</v>
      </c>
      <c r="U304" s="22" t="e">
        <f t="shared" si="392"/>
        <v>#DIV/0!</v>
      </c>
      <c r="V304" s="22" t="e">
        <f t="shared" si="392"/>
        <v>#DIV/0!</v>
      </c>
      <c r="W304" s="22" t="e">
        <f t="shared" si="392"/>
        <v>#DIV/0!</v>
      </c>
      <c r="X304" s="22" t="e">
        <f t="shared" si="392"/>
        <v>#DIV/0!</v>
      </c>
      <c r="Y304" s="22" t="e">
        <f t="shared" si="392"/>
        <v>#DIV/0!</v>
      </c>
      <c r="Z304" s="22" t="e">
        <f t="shared" si="392"/>
        <v>#DIV/0!</v>
      </c>
      <c r="AA304" s="22" t="e">
        <f t="shared" si="392"/>
        <v>#DIV/0!</v>
      </c>
      <c r="AB304" s="22" t="e">
        <f t="shared" si="392"/>
        <v>#DIV/0!</v>
      </c>
      <c r="AC304" s="22" t="e">
        <f t="shared" si="392"/>
        <v>#DIV/0!</v>
      </c>
      <c r="AD304" s="22" t="e">
        <f t="shared" si="392"/>
        <v>#DIV/0!</v>
      </c>
      <c r="AE304" s="22" t="e">
        <f t="shared" si="392"/>
        <v>#DIV/0!</v>
      </c>
      <c r="AF304" s="22" t="e">
        <f t="shared" si="392"/>
        <v>#DIV/0!</v>
      </c>
      <c r="AG304" s="22" t="e">
        <f t="shared" si="392"/>
        <v>#DIV/0!</v>
      </c>
      <c r="AH304" s="22" t="e">
        <f t="shared" si="392"/>
        <v>#DIV/0!</v>
      </c>
      <c r="AI304" s="22" t="e">
        <f t="shared" si="392"/>
        <v>#DIV/0!</v>
      </c>
      <c r="AJ304" s="22" t="e">
        <f t="shared" si="392"/>
        <v>#DIV/0!</v>
      </c>
      <c r="AK304" s="22" t="e">
        <f t="shared" si="392"/>
        <v>#DIV/0!</v>
      </c>
      <c r="AL304" s="22" t="e">
        <f t="shared" si="392"/>
        <v>#DIV/0!</v>
      </c>
      <c r="AM304" s="22" t="e">
        <f t="shared" si="392"/>
        <v>#DIV/0!</v>
      </c>
      <c r="AN304" s="22" t="e">
        <f t="shared" si="392"/>
        <v>#DIV/0!</v>
      </c>
      <c r="AO304" s="22" t="e">
        <f t="shared" si="392"/>
        <v>#DIV/0!</v>
      </c>
      <c r="AP304" s="22" t="e">
        <f t="shared" si="392"/>
        <v>#DIV/0!</v>
      </c>
      <c r="AQ304" s="22" t="e">
        <f t="shared" si="392"/>
        <v>#DIV/0!</v>
      </c>
      <c r="AR304" s="22" t="e">
        <f t="shared" si="392"/>
        <v>#DIV/0!</v>
      </c>
      <c r="AS304" s="22" t="e">
        <f t="shared" si="392"/>
        <v>#DIV/0!</v>
      </c>
      <c r="AT304" s="22" t="e">
        <f t="shared" si="392"/>
        <v>#DIV/0!</v>
      </c>
      <c r="AU304" s="22" t="e">
        <f t="shared" si="392"/>
        <v>#DIV/0!</v>
      </c>
      <c r="AV304" s="22" t="e">
        <f t="shared" si="392"/>
        <v>#DIV/0!</v>
      </c>
      <c r="AW304" s="22" t="e">
        <f t="shared" si="392"/>
        <v>#DIV/0!</v>
      </c>
      <c r="AX304" s="22" t="e">
        <f t="shared" si="392"/>
        <v>#DIV/0!</v>
      </c>
      <c r="AY304" s="22" t="e">
        <f t="shared" si="392"/>
        <v>#DIV/0!</v>
      </c>
      <c r="AZ304" s="22" t="e">
        <f t="shared" si="392"/>
        <v>#DIV/0!</v>
      </c>
      <c r="BA304" s="22" t="e">
        <f t="shared" si="392"/>
        <v>#DIV/0!</v>
      </c>
      <c r="BB304" s="22" t="e">
        <f t="shared" si="392"/>
        <v>#DIV/0!</v>
      </c>
      <c r="BC304" s="22" t="e">
        <f t="shared" si="392"/>
        <v>#DIV/0!</v>
      </c>
      <c r="BD304" s="22" t="e">
        <f t="shared" si="392"/>
        <v>#DIV/0!</v>
      </c>
      <c r="BE304" s="22" t="e">
        <f t="shared" si="392"/>
        <v>#DIV/0!</v>
      </c>
      <c r="BF304" s="22" t="e">
        <f t="shared" si="392"/>
        <v>#DIV/0!</v>
      </c>
      <c r="BG304" s="22" t="e">
        <f t="shared" si="392"/>
        <v>#DIV/0!</v>
      </c>
      <c r="BH304" s="22" t="e">
        <f t="shared" si="392"/>
        <v>#DIV/0!</v>
      </c>
    </row>
    <row r="305" spans="1:60" s="36" customFormat="1" ht="12.75" thickTop="1" thickBot="1" x14ac:dyDescent="0.25">
      <c r="A305" s="147" t="s">
        <v>8</v>
      </c>
      <c r="B305" s="196"/>
      <c r="C305" s="200"/>
      <c r="D305" s="165"/>
      <c r="E305" s="165"/>
      <c r="F305" s="165"/>
      <c r="G305" s="165"/>
      <c r="H305" s="165"/>
      <c r="I305" s="201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  <c r="X305" s="165"/>
      <c r="Y305" s="165"/>
      <c r="Z305" s="165"/>
      <c r="AA305" s="165"/>
      <c r="AB305" s="165"/>
      <c r="AC305" s="165"/>
      <c r="AD305" s="165"/>
      <c r="AE305" s="165"/>
      <c r="AF305" s="165"/>
      <c r="AG305" s="165"/>
      <c r="AH305" s="165"/>
      <c r="AI305" s="165"/>
      <c r="AJ305" s="165"/>
      <c r="AK305" s="165"/>
      <c r="AL305" s="165"/>
      <c r="AM305" s="165"/>
      <c r="AN305" s="165"/>
      <c r="AO305" s="165"/>
      <c r="AP305" s="165"/>
      <c r="AQ305" s="165"/>
      <c r="AR305" s="165"/>
      <c r="AS305" s="165"/>
      <c r="AT305" s="165"/>
      <c r="AU305" s="165"/>
      <c r="AV305" s="165"/>
      <c r="AW305" s="165"/>
      <c r="AX305" s="165"/>
      <c r="AY305" s="165"/>
      <c r="AZ305" s="165"/>
      <c r="BA305" s="165"/>
      <c r="BB305" s="165"/>
      <c r="BC305" s="165"/>
      <c r="BD305" s="165"/>
      <c r="BE305" s="165"/>
      <c r="BF305" s="165"/>
      <c r="BG305" s="165"/>
      <c r="BH305" s="165"/>
    </row>
    <row r="306" spans="1:60" s="36" customFormat="1" ht="12" hidden="1" thickTop="1" x14ac:dyDescent="0.2">
      <c r="A306" s="143" t="s">
        <v>4</v>
      </c>
      <c r="B306" s="190">
        <f t="shared" ref="B306:H306" si="393">SUM(B$7:B$10)/SUM(B$3:B$6)-1</f>
        <v>-6.5763949899301233E-3</v>
      </c>
      <c r="C306" s="186">
        <f t="shared" si="393"/>
        <v>1.9219646143367797E-2</v>
      </c>
      <c r="D306" s="167">
        <f t="shared" si="393"/>
        <v>1.9621818107598665E-2</v>
      </c>
      <c r="E306" s="167">
        <f t="shared" si="393"/>
        <v>1.3197591623642202E-2</v>
      </c>
      <c r="F306" s="167" t="e">
        <f t="shared" si="393"/>
        <v>#DIV/0!</v>
      </c>
      <c r="G306" s="167" t="e">
        <f t="shared" si="393"/>
        <v>#DIV/0!</v>
      </c>
      <c r="H306" s="162" t="e">
        <f t="shared" si="393"/>
        <v>#DIV/0!</v>
      </c>
      <c r="I306" s="192" t="e">
        <f t="shared" ref="I306:BG306" si="394">SUM(I$7:I$10)/SUM(I$3:I$6)-1</f>
        <v>#DIV/0!</v>
      </c>
      <c r="J306" s="64">
        <f t="shared" si="394"/>
        <v>1.3749684159823472E-2</v>
      </c>
      <c r="K306" s="64" t="e">
        <f t="shared" si="394"/>
        <v>#DIV/0!</v>
      </c>
      <c r="L306" s="167">
        <f t="shared" si="394"/>
        <v>2.581312182853357E-2</v>
      </c>
      <c r="M306" s="167">
        <f t="shared" si="394"/>
        <v>1.0293308364912601E-2</v>
      </c>
      <c r="N306" s="167">
        <f t="shared" si="394"/>
        <v>1.1113894075819086E-2</v>
      </c>
      <c r="O306" s="167">
        <f t="shared" si="394"/>
        <v>1.294377262023283E-2</v>
      </c>
      <c r="P306" s="167">
        <f t="shared" si="394"/>
        <v>8.2630106713308393E-3</v>
      </c>
      <c r="Q306" s="167">
        <f t="shared" si="394"/>
        <v>1.3432858249035062E-2</v>
      </c>
      <c r="R306" s="167">
        <f t="shared" si="394"/>
        <v>1.388026626241845E-2</v>
      </c>
      <c r="S306" s="167">
        <f t="shared" si="394"/>
        <v>2.6935290923327804E-2</v>
      </c>
      <c r="T306" s="167">
        <f t="shared" si="394"/>
        <v>1.7222454841359092E-2</v>
      </c>
      <c r="U306" s="167">
        <f t="shared" si="394"/>
        <v>1.721547827967318E-2</v>
      </c>
      <c r="V306" s="167">
        <f t="shared" si="394"/>
        <v>2.9521723691142476E-2</v>
      </c>
      <c r="W306" s="167">
        <f t="shared" si="394"/>
        <v>2.2005530131823825E-2</v>
      </c>
      <c r="X306" s="167">
        <f t="shared" si="394"/>
        <v>2.0414442088722007E-2</v>
      </c>
      <c r="Y306" s="167">
        <f t="shared" si="394"/>
        <v>3.1822658451313934E-2</v>
      </c>
      <c r="Z306" s="167">
        <f t="shared" si="394"/>
        <v>4.2435804254273624E-2</v>
      </c>
      <c r="AA306" s="167">
        <f t="shared" si="394"/>
        <v>1.3336351991483086E-2</v>
      </c>
      <c r="AB306" s="167">
        <f t="shared" si="394"/>
        <v>2.2207604708481821E-2</v>
      </c>
      <c r="AC306" s="167">
        <f t="shared" si="394"/>
        <v>2.7460626027653534E-2</v>
      </c>
      <c r="AD306" s="167">
        <f t="shared" si="394"/>
        <v>7.5201356099496852E-3</v>
      </c>
      <c r="AE306" s="167">
        <f t="shared" si="394"/>
        <v>1.3197591623642202E-2</v>
      </c>
      <c r="AF306" s="167">
        <f t="shared" si="394"/>
        <v>1.7324351499277135E-2</v>
      </c>
      <c r="AG306" s="167">
        <f t="shared" si="394"/>
        <v>3.3040300159649982E-2</v>
      </c>
      <c r="AH306" s="167">
        <f t="shared" si="394"/>
        <v>9.3265346793394155E-3</v>
      </c>
      <c r="AI306" s="167">
        <f t="shared" si="394"/>
        <v>1.7395608848497002E-2</v>
      </c>
      <c r="AJ306" s="167">
        <f t="shared" si="394"/>
        <v>1.4458866692529382E-2</v>
      </c>
      <c r="AK306" s="167">
        <f t="shared" si="394"/>
        <v>1.9978051488382276E-2</v>
      </c>
      <c r="AL306" s="167">
        <f t="shared" si="394"/>
        <v>1.6354794991596089E-2</v>
      </c>
      <c r="AM306" s="167">
        <f t="shared" si="394"/>
        <v>2.4029103663189222E-2</v>
      </c>
      <c r="AN306" s="167">
        <f t="shared" si="394"/>
        <v>1.1506714820741282E-2</v>
      </c>
      <c r="AO306" s="167">
        <f t="shared" si="394"/>
        <v>1.2141455773733156E-2</v>
      </c>
      <c r="AP306" s="167">
        <f t="shared" si="394"/>
        <v>1.156858269795924E-2</v>
      </c>
      <c r="AQ306" s="167">
        <f t="shared" si="394"/>
        <v>2.7414170483050393E-2</v>
      </c>
      <c r="AR306" s="167">
        <f t="shared" si="394"/>
        <v>4.6004190657338295E-2</v>
      </c>
      <c r="AS306" s="64">
        <f t="shared" si="394"/>
        <v>2.7983736685691873E-2</v>
      </c>
      <c r="AT306" s="64">
        <f t="shared" si="394"/>
        <v>2.7072405220075924E-2</v>
      </c>
      <c r="AU306" s="64">
        <f t="shared" si="394"/>
        <v>2.4831540760794413E-2</v>
      </c>
      <c r="AV306" s="64">
        <f t="shared" si="394"/>
        <v>2.5762478389744992E-2</v>
      </c>
      <c r="AW306" s="64">
        <f t="shared" si="394"/>
        <v>1.2135075652518923E-2</v>
      </c>
      <c r="AX306" s="64">
        <f t="shared" si="394"/>
        <v>5.8747650049835176E-3</v>
      </c>
      <c r="AY306" s="64">
        <f t="shared" si="394"/>
        <v>-0.28403485536837436</v>
      </c>
      <c r="AZ306" s="64">
        <f t="shared" si="394"/>
        <v>2.1681827335426007E-2</v>
      </c>
      <c r="BA306" s="64">
        <f t="shared" si="394"/>
        <v>1.5407393228275446E-2</v>
      </c>
      <c r="BB306" s="64">
        <f t="shared" si="394"/>
        <v>1.0932748364457012E-2</v>
      </c>
      <c r="BC306" s="64">
        <f t="shared" si="394"/>
        <v>1.5239417696865987E-2</v>
      </c>
      <c r="BD306" s="64">
        <f t="shared" si="394"/>
        <v>3.810126424731064E-2</v>
      </c>
      <c r="BE306" s="64">
        <f t="shared" si="394"/>
        <v>1.674592833715538E-2</v>
      </c>
      <c r="BF306" s="64" t="e">
        <f t="shared" si="394"/>
        <v>#DIV/0!</v>
      </c>
      <c r="BG306" s="64">
        <f t="shared" si="394"/>
        <v>1.4614220760476471E-2</v>
      </c>
      <c r="BH306" s="64">
        <f t="shared" ref="BH306:BH326" si="395">SUMIFS(BH$3:BH$103,$A$3:$A$103,"&gt;="&amp;DATE(VALUE(LEFT($A306,4)),1,1),BG3:BG103,"&lt;="&amp;DATE(VALUE(LEFT($A306,4)),12,31))/SUMIFS(BH$3:BH$103,$A$3:$A$103,"&gt;="&amp;DATE(VALUE(RIGHT($A306,4)),1,1),$A$3:$A$103,"&lt;="&amp;DATE(VALUE(RIGHT($A306,4)),12,31))-1</f>
        <v>29.344296282952261</v>
      </c>
    </row>
    <row r="307" spans="1:60" s="36" customFormat="1" hidden="1" x14ac:dyDescent="0.2">
      <c r="A307" s="143" t="str">
        <f>LEFT(A306,4)+1&amp;"/"&amp;LEFT(A306,4)</f>
        <v>1999/1998</v>
      </c>
      <c r="B307" s="190">
        <f t="shared" ref="B307:BG307" si="396">SUM(B$11:B$14)/SUM(B$7:B$10)-1</f>
        <v>1.4970964098956152E-2</v>
      </c>
      <c r="C307" s="190">
        <f t="shared" si="396"/>
        <v>1.5917165488134488E-2</v>
      </c>
      <c r="D307" s="167">
        <f t="shared" si="396"/>
        <v>1.3591496617754162E-2</v>
      </c>
      <c r="E307" s="167">
        <f t="shared" si="396"/>
        <v>1.3339090403204468E-2</v>
      </c>
      <c r="F307" s="167">
        <f t="shared" si="396"/>
        <v>1.7156980312598824E-2</v>
      </c>
      <c r="G307" s="167">
        <f t="shared" si="396"/>
        <v>1.8483711013844495E-2</v>
      </c>
      <c r="H307" s="64">
        <f t="shared" si="396"/>
        <v>1.1515078918669097E-3</v>
      </c>
      <c r="I307" s="192">
        <f t="shared" si="396"/>
        <v>1.5167375544246964E-2</v>
      </c>
      <c r="J307" s="64">
        <f t="shared" si="396"/>
        <v>1.1896480107884688E-2</v>
      </c>
      <c r="K307" s="64">
        <f t="shared" si="396"/>
        <v>1.9179862560459116E-2</v>
      </c>
      <c r="L307" s="167">
        <f t="shared" si="396"/>
        <v>1.5185314622162549E-2</v>
      </c>
      <c r="M307" s="167">
        <f t="shared" si="396"/>
        <v>3.3876512791451541E-2</v>
      </c>
      <c r="N307" s="167">
        <f t="shared" si="396"/>
        <v>6.1083253363400924E-3</v>
      </c>
      <c r="O307" s="167">
        <f t="shared" si="396"/>
        <v>1.5339666479486036E-2</v>
      </c>
      <c r="P307" s="167">
        <f t="shared" si="396"/>
        <v>1.1632346984609132E-2</v>
      </c>
      <c r="Q307" s="167">
        <f t="shared" si="396"/>
        <v>6.1812562976990559E-3</v>
      </c>
      <c r="R307" s="167">
        <f t="shared" si="396"/>
        <v>1.6796996410244125E-2</v>
      </c>
      <c r="S307" s="167">
        <f t="shared" si="396"/>
        <v>6.2291237726386228E-3</v>
      </c>
      <c r="T307" s="167">
        <f t="shared" si="396"/>
        <v>1.3789042814267738E-2</v>
      </c>
      <c r="U307" s="167">
        <f t="shared" si="396"/>
        <v>8.9984442870691961E-3</v>
      </c>
      <c r="V307" s="167">
        <f t="shared" si="396"/>
        <v>3.1945710741164257E-2</v>
      </c>
      <c r="W307" s="167">
        <f t="shared" si="396"/>
        <v>7.2396190670611649E-3</v>
      </c>
      <c r="X307" s="167">
        <f t="shared" si="396"/>
        <v>8.6797060011998273E-3</v>
      </c>
      <c r="Y307" s="167">
        <f t="shared" si="396"/>
        <v>2.1078995541177203E-3</v>
      </c>
      <c r="Z307" s="167">
        <f t="shared" si="396"/>
        <v>-3.5473513603960782E-3</v>
      </c>
      <c r="AA307" s="167">
        <f t="shared" si="396"/>
        <v>1.6062820208441186E-2</v>
      </c>
      <c r="AB307" s="167">
        <f t="shared" si="396"/>
        <v>1.7601453105256404E-2</v>
      </c>
      <c r="AC307" s="167">
        <f t="shared" si="396"/>
        <v>2.4332318001478725E-2</v>
      </c>
      <c r="AD307" s="167">
        <f t="shared" si="396"/>
        <v>1.8542397720462844E-2</v>
      </c>
      <c r="AE307" s="167">
        <f t="shared" si="396"/>
        <v>1.3339090403204468E-2</v>
      </c>
      <c r="AF307" s="167">
        <f t="shared" si="396"/>
        <v>2.6982755350946075E-2</v>
      </c>
      <c r="AG307" s="167">
        <f t="shared" si="396"/>
        <v>2.7006555393742859E-2</v>
      </c>
      <c r="AH307" s="167">
        <f t="shared" si="396"/>
        <v>9.2444930739681297E-3</v>
      </c>
      <c r="AI307" s="167">
        <f t="shared" si="396"/>
        <v>1.2044790951417417E-2</v>
      </c>
      <c r="AJ307" s="167">
        <f t="shared" si="396"/>
        <v>1.7698121115943044E-2</v>
      </c>
      <c r="AK307" s="167">
        <f t="shared" si="396"/>
        <v>1.7608565888962646E-2</v>
      </c>
      <c r="AL307" s="167">
        <f t="shared" si="396"/>
        <v>7.4724970473059038E-3</v>
      </c>
      <c r="AM307" s="167">
        <f t="shared" si="396"/>
        <v>1.7081335759066896E-2</v>
      </c>
      <c r="AN307" s="167">
        <f t="shared" si="396"/>
        <v>1.0930361669432509E-2</v>
      </c>
      <c r="AO307" s="167">
        <f t="shared" si="396"/>
        <v>2.1830013093175227E-2</v>
      </c>
      <c r="AP307" s="167">
        <f t="shared" si="396"/>
        <v>7.5320112208692169E-3</v>
      </c>
      <c r="AQ307" s="167">
        <f t="shared" si="396"/>
        <v>1.2327014816924553E-2</v>
      </c>
      <c r="AR307" s="167">
        <f t="shared" si="396"/>
        <v>4.244347119222347E-2</v>
      </c>
      <c r="AS307" s="64">
        <f t="shared" si="396"/>
        <v>3.2334337799850843E-2</v>
      </c>
      <c r="AT307" s="64">
        <f t="shared" si="396"/>
        <v>3.545076629387145E-2</v>
      </c>
      <c r="AU307" s="64">
        <f t="shared" si="396"/>
        <v>2.8933686938011904E-2</v>
      </c>
      <c r="AV307" s="64">
        <f t="shared" si="396"/>
        <v>2.7491115165690472E-2</v>
      </c>
      <c r="AW307" s="64">
        <f t="shared" si="396"/>
        <v>1.1785780705982685E-2</v>
      </c>
      <c r="AX307" s="64">
        <f t="shared" si="396"/>
        <v>1.2762478950456568E-2</v>
      </c>
      <c r="AY307" s="64">
        <f t="shared" si="396"/>
        <v>1.0612581725352843E-2</v>
      </c>
      <c r="AZ307" s="64">
        <f t="shared" si="396"/>
        <v>1.951001294830923E-2</v>
      </c>
      <c r="BA307" s="64">
        <f t="shared" si="396"/>
        <v>1.7012192005475102E-2</v>
      </c>
      <c r="BB307" s="64">
        <f t="shared" si="396"/>
        <v>1.313670421665547E-2</v>
      </c>
      <c r="BC307" s="64">
        <f t="shared" si="396"/>
        <v>9.7702136963235819E-3</v>
      </c>
      <c r="BD307" s="64">
        <f t="shared" si="396"/>
        <v>3.4094740013711267E-2</v>
      </c>
      <c r="BE307" s="64">
        <f t="shared" si="396"/>
        <v>2.0776752889806183E-4</v>
      </c>
      <c r="BF307" s="64" t="e">
        <f t="shared" si="396"/>
        <v>#DIV/0!</v>
      </c>
      <c r="BG307" s="64">
        <f t="shared" si="396"/>
        <v>1.3479470238586755E-2</v>
      </c>
      <c r="BH307" s="64">
        <f t="shared" si="395"/>
        <v>27.383774668401028</v>
      </c>
    </row>
    <row r="308" spans="1:60" s="36" customFormat="1" hidden="1" x14ac:dyDescent="0.2">
      <c r="A308" s="143" t="str">
        <f t="shared" ref="A308:A328" si="397">LEFT(A307,4)+1&amp;"/"&amp;LEFT(A307,4)</f>
        <v>2000/1999</v>
      </c>
      <c r="B308" s="190">
        <f t="shared" ref="B308:BG308" si="398">SUM(B$15:B$18)/SUM(B$11:B$14)-1</f>
        <v>2.0550411180224382E-2</v>
      </c>
      <c r="C308" s="190">
        <f t="shared" si="398"/>
        <v>2.1591292466909717E-2</v>
      </c>
      <c r="D308" s="167">
        <f t="shared" si="398"/>
        <v>1.8649478271981934E-2</v>
      </c>
      <c r="E308" s="167">
        <f t="shared" si="398"/>
        <v>2.7255083804010427E-2</v>
      </c>
      <c r="F308" s="167">
        <f t="shared" si="398"/>
        <v>2.2309153314335362E-2</v>
      </c>
      <c r="G308" s="167">
        <f t="shared" si="398"/>
        <v>2.3663887164890207E-2</v>
      </c>
      <c r="H308" s="64">
        <f t="shared" si="398"/>
        <v>2.5474253691796678E-2</v>
      </c>
      <c r="I308" s="192">
        <f t="shared" si="398"/>
        <v>2.1147176420958314E-2</v>
      </c>
      <c r="J308" s="64">
        <f t="shared" si="398"/>
        <v>1.1426227533092082E-2</v>
      </c>
      <c r="K308" s="64">
        <f t="shared" si="398"/>
        <v>2.5092899763513588E-2</v>
      </c>
      <c r="L308" s="167">
        <f t="shared" si="398"/>
        <v>5.7177713302957844E-2</v>
      </c>
      <c r="M308" s="167">
        <f t="shared" si="398"/>
        <v>1.3588555930192703E-2</v>
      </c>
      <c r="N308" s="167">
        <f t="shared" si="398"/>
        <v>7.3917634810691801E-3</v>
      </c>
      <c r="O308" s="167">
        <f t="shared" si="398"/>
        <v>3.1818654786649692E-2</v>
      </c>
      <c r="P308" s="167">
        <f t="shared" si="398"/>
        <v>1.183074119898353E-2</v>
      </c>
      <c r="Q308" s="167">
        <f t="shared" si="398"/>
        <v>2.6011854265614254E-2</v>
      </c>
      <c r="R308" s="167">
        <f t="shared" si="398"/>
        <v>1.8700954906326173E-2</v>
      </c>
      <c r="S308" s="167">
        <f t="shared" si="398"/>
        <v>1.4123510143660978E-2</v>
      </c>
      <c r="T308" s="167">
        <f t="shared" si="398"/>
        <v>1.3623278602264755E-2</v>
      </c>
      <c r="U308" s="167">
        <f t="shared" si="398"/>
        <v>1.7418343238806644E-2</v>
      </c>
      <c r="V308" s="167">
        <f t="shared" si="398"/>
        <v>3.2371700828462524E-2</v>
      </c>
      <c r="W308" s="167">
        <f t="shared" si="398"/>
        <v>1.9239771105717507E-2</v>
      </c>
      <c r="X308" s="167">
        <f t="shared" si="398"/>
        <v>1.6105116290292765E-2</v>
      </c>
      <c r="Y308" s="167">
        <f t="shared" si="398"/>
        <v>1.5111270208710614E-2</v>
      </c>
      <c r="Z308" s="167">
        <f t="shared" si="398"/>
        <v>2.4844170911264341E-2</v>
      </c>
      <c r="AA308" s="167">
        <f t="shared" si="398"/>
        <v>5.7839827006485045E-3</v>
      </c>
      <c r="AB308" s="167">
        <f t="shared" si="398"/>
        <v>1.841507083143723E-2</v>
      </c>
      <c r="AC308" s="167">
        <f t="shared" si="398"/>
        <v>2.2073544688645752E-2</v>
      </c>
      <c r="AD308" s="167">
        <f t="shared" si="398"/>
        <v>2.4469155422113031E-2</v>
      </c>
      <c r="AE308" s="167">
        <f t="shared" si="398"/>
        <v>2.7255083804010427E-2</v>
      </c>
      <c r="AF308" s="167">
        <f t="shared" si="398"/>
        <v>3.3568705228808282E-2</v>
      </c>
      <c r="AG308" s="167">
        <f t="shared" si="398"/>
        <v>3.6529373390107089E-2</v>
      </c>
      <c r="AH308" s="167">
        <f t="shared" si="398"/>
        <v>2.5465705011916917E-2</v>
      </c>
      <c r="AI308" s="167">
        <f t="shared" si="398"/>
        <v>1.6930287839239666E-2</v>
      </c>
      <c r="AJ308" s="167">
        <f t="shared" si="398"/>
        <v>1.2731264795918129E-2</v>
      </c>
      <c r="AK308" s="167">
        <f t="shared" si="398"/>
        <v>2.4314632481061027E-2</v>
      </c>
      <c r="AL308" s="167">
        <f t="shared" si="398"/>
        <v>1.4728399868863651E-2</v>
      </c>
      <c r="AM308" s="167">
        <f t="shared" si="398"/>
        <v>2.4052302988677221E-2</v>
      </c>
      <c r="AN308" s="167">
        <f t="shared" si="398"/>
        <v>1.0111958819545519E-2</v>
      </c>
      <c r="AO308" s="167">
        <f t="shared" si="398"/>
        <v>1.7088019472349281E-2</v>
      </c>
      <c r="AP308" s="167">
        <f t="shared" si="398"/>
        <v>7.6499199824802133E-3</v>
      </c>
      <c r="AQ308" s="167">
        <f t="shared" si="398"/>
        <v>1.8256846212815203E-2</v>
      </c>
      <c r="AR308" s="167">
        <f t="shared" si="398"/>
        <v>5.0811408397533064E-2</v>
      </c>
      <c r="AS308" s="64">
        <f t="shared" si="398"/>
        <v>2.4145042462675459E-2</v>
      </c>
      <c r="AT308" s="64">
        <f t="shared" si="398"/>
        <v>4.2148058614134731E-2</v>
      </c>
      <c r="AU308" s="64">
        <f t="shared" si="398"/>
        <v>2.5906140227327068E-2</v>
      </c>
      <c r="AV308" s="64">
        <f t="shared" si="398"/>
        <v>4.104504775278528E-2</v>
      </c>
      <c r="AW308" s="64">
        <f t="shared" si="398"/>
        <v>2.6995502487771494E-2</v>
      </c>
      <c r="AX308" s="64">
        <f t="shared" si="398"/>
        <v>3.7303319280314717E-2</v>
      </c>
      <c r="AY308" s="64">
        <f t="shared" si="398"/>
        <v>2.6950476849786131E-2</v>
      </c>
      <c r="AZ308" s="64">
        <f t="shared" si="398"/>
        <v>1.4625849595104601E-2</v>
      </c>
      <c r="BA308" s="64">
        <f t="shared" si="398"/>
        <v>2.348310371900908E-2</v>
      </c>
      <c r="BB308" s="64">
        <f t="shared" si="398"/>
        <v>1.1568564963310379E-2</v>
      </c>
      <c r="BC308" s="64">
        <f t="shared" si="398"/>
        <v>1.1621093955944239E-2</v>
      </c>
      <c r="BD308" s="64">
        <f t="shared" si="398"/>
        <v>1.0256292280526047E-2</v>
      </c>
      <c r="BE308" s="64">
        <f t="shared" si="398"/>
        <v>1.6647789985989148E-2</v>
      </c>
      <c r="BF308" s="64" t="e">
        <f t="shared" si="398"/>
        <v>#DIV/0!</v>
      </c>
      <c r="BG308" s="64">
        <f t="shared" si="398"/>
        <v>1.1479138197975525E-2</v>
      </c>
      <c r="BH308" s="64">
        <f t="shared" si="395"/>
        <v>25.634295125660341</v>
      </c>
    </row>
    <row r="309" spans="1:60" s="36" customFormat="1" hidden="1" x14ac:dyDescent="0.2">
      <c r="A309" s="143" t="str">
        <f t="shared" si="397"/>
        <v>2001/2000</v>
      </c>
      <c r="B309" s="190">
        <f t="shared" ref="B309:BG309" si="399">SUM(B$19:B$22)/SUM(B$15:B$18)-1</f>
        <v>2.5694651799128332E-2</v>
      </c>
      <c r="C309" s="190">
        <f t="shared" si="399"/>
        <v>2.5196167135803194E-2</v>
      </c>
      <c r="D309" s="167">
        <f t="shared" si="399"/>
        <v>2.1718590009953465E-2</v>
      </c>
      <c r="E309" s="167">
        <f t="shared" si="399"/>
        <v>2.620340183246106E-2</v>
      </c>
      <c r="F309" s="167">
        <f t="shared" si="399"/>
        <v>2.8088644126440077E-2</v>
      </c>
      <c r="G309" s="167">
        <f t="shared" si="399"/>
        <v>2.7456705052519847E-2</v>
      </c>
      <c r="H309" s="64">
        <f t="shared" si="399"/>
        <v>3.3499677509962744E-2</v>
      </c>
      <c r="I309" s="192">
        <f t="shared" si="399"/>
        <v>2.6125581255828312E-2</v>
      </c>
      <c r="J309" s="64">
        <f t="shared" si="399"/>
        <v>2.0212991017185988E-2</v>
      </c>
      <c r="K309" s="64">
        <f t="shared" si="399"/>
        <v>2.8202822861767896E-2</v>
      </c>
      <c r="L309" s="167">
        <f t="shared" si="399"/>
        <v>0.11927183415724785</v>
      </c>
      <c r="M309" s="167">
        <f t="shared" si="399"/>
        <v>2.6394111415240396E-2</v>
      </c>
      <c r="N309" s="167">
        <f t="shared" si="399"/>
        <v>2.1017593243426225E-2</v>
      </c>
      <c r="O309" s="167">
        <f t="shared" si="399"/>
        <v>3.2294182208838507E-2</v>
      </c>
      <c r="P309" s="167">
        <f t="shared" si="399"/>
        <v>2.057678559503362E-2</v>
      </c>
      <c r="Q309" s="167">
        <f t="shared" si="399"/>
        <v>6.0119186046285744E-3</v>
      </c>
      <c r="R309" s="167">
        <f t="shared" si="399"/>
        <v>2.1575101478549685E-2</v>
      </c>
      <c r="S309" s="167">
        <f t="shared" si="399"/>
        <v>4.3981729955886451E-2</v>
      </c>
      <c r="T309" s="167">
        <f t="shared" si="399"/>
        <v>2.2398801287464964E-2</v>
      </c>
      <c r="U309" s="167">
        <f t="shared" si="399"/>
        <v>1.4345254322208456E-2</v>
      </c>
      <c r="V309" s="167">
        <f t="shared" si="399"/>
        <v>2.6192634834751649E-2</v>
      </c>
      <c r="W309" s="167">
        <f t="shared" si="399"/>
        <v>1.6750050180020626E-2</v>
      </c>
      <c r="X309" s="167">
        <f t="shared" si="399"/>
        <v>2.4192983319447414E-2</v>
      </c>
      <c r="Y309" s="167">
        <f t="shared" si="399"/>
        <v>1.5857045709703144E-2</v>
      </c>
      <c r="Z309" s="167">
        <f t="shared" si="399"/>
        <v>8.4845910280852976E-3</v>
      </c>
      <c r="AA309" s="167">
        <f t="shared" si="399"/>
        <v>3.4372509194133372E-2</v>
      </c>
      <c r="AB309" s="167">
        <f t="shared" si="399"/>
        <v>2.1823051616413958E-2</v>
      </c>
      <c r="AC309" s="167">
        <f t="shared" si="399"/>
        <v>1.3098348730265164E-2</v>
      </c>
      <c r="AD309" s="167">
        <f t="shared" si="399"/>
        <v>4.5176482402180529E-3</v>
      </c>
      <c r="AE309" s="167">
        <f t="shared" si="399"/>
        <v>2.620340183246106E-2</v>
      </c>
      <c r="AF309" s="167">
        <f t="shared" si="399"/>
        <v>2.469156009066964E-2</v>
      </c>
      <c r="AG309" s="167">
        <f t="shared" si="399"/>
        <v>2.2922737251289016E-2</v>
      </c>
      <c r="AH309" s="167">
        <f t="shared" si="399"/>
        <v>2.70302273149019E-2</v>
      </c>
      <c r="AI309" s="167">
        <f t="shared" si="399"/>
        <v>2.4429049071151177E-2</v>
      </c>
      <c r="AJ309" s="167">
        <f t="shared" si="399"/>
        <v>2.3965705902502021E-2</v>
      </c>
      <c r="AK309" s="167">
        <f t="shared" si="399"/>
        <v>2.6765186192056145E-2</v>
      </c>
      <c r="AL309" s="167">
        <f t="shared" si="399"/>
        <v>2.5484522334211279E-2</v>
      </c>
      <c r="AM309" s="167">
        <f t="shared" si="399"/>
        <v>2.2409658592328352E-2</v>
      </c>
      <c r="AN309" s="167">
        <f t="shared" si="399"/>
        <v>2.1909491707625239E-2</v>
      </c>
      <c r="AO309" s="167">
        <f t="shared" si="399"/>
        <v>2.3250718081307298E-2</v>
      </c>
      <c r="AP309" s="167">
        <f t="shared" si="399"/>
        <v>2.238695579964145E-2</v>
      </c>
      <c r="AQ309" s="167">
        <f t="shared" si="399"/>
        <v>9.397598723837941E-3</v>
      </c>
      <c r="AR309" s="167">
        <f t="shared" si="399"/>
        <v>5.6572929994788579E-2</v>
      </c>
      <c r="AS309" s="64">
        <f t="shared" si="399"/>
        <v>3.447850427044008E-2</v>
      </c>
      <c r="AT309" s="64">
        <f t="shared" si="399"/>
        <v>4.022859114553623E-2</v>
      </c>
      <c r="AU309" s="64">
        <f t="shared" si="399"/>
        <v>2.31075853037912E-2</v>
      </c>
      <c r="AV309" s="64">
        <f t="shared" si="399"/>
        <v>2.7106089741930628E-2</v>
      </c>
      <c r="AW309" s="64">
        <f t="shared" si="399"/>
        <v>3.6832698883768611E-3</v>
      </c>
      <c r="AX309" s="64">
        <f t="shared" si="399"/>
        <v>3.2408077258438084E-2</v>
      </c>
      <c r="AY309" s="64">
        <f t="shared" si="399"/>
        <v>3.3161741458936467E-2</v>
      </c>
      <c r="AZ309" s="64">
        <f t="shared" si="399"/>
        <v>1.9161854871436956E-2</v>
      </c>
      <c r="BA309" s="64">
        <f t="shared" si="399"/>
        <v>2.2014603494439511E-2</v>
      </c>
      <c r="BB309" s="64">
        <f t="shared" si="399"/>
        <v>3.0365444640995554E-2</v>
      </c>
      <c r="BC309" s="64">
        <f t="shared" si="399"/>
        <v>2.0790237786419752E-2</v>
      </c>
      <c r="BD309" s="64">
        <f t="shared" si="399"/>
        <v>2.179956822240614E-2</v>
      </c>
      <c r="BE309" s="64">
        <f t="shared" si="399"/>
        <v>2.1456029082801198E-2</v>
      </c>
      <c r="BF309" s="64" t="e">
        <f t="shared" si="399"/>
        <v>#DIV/0!</v>
      </c>
      <c r="BG309" s="64">
        <f t="shared" si="399"/>
        <v>2.2011220777042872E-2</v>
      </c>
      <c r="BH309" s="64" t="e">
        <f t="shared" si="395"/>
        <v>#DIV/0!</v>
      </c>
    </row>
    <row r="310" spans="1:60" s="36" customFormat="1" hidden="1" x14ac:dyDescent="0.2">
      <c r="A310" s="143" t="str">
        <f t="shared" si="397"/>
        <v>2002/2001</v>
      </c>
      <c r="B310" s="190">
        <f t="shared" ref="B310:BG310" si="400">SUM(B$23:B$26)/SUM(B$19:B$22)-1</f>
        <v>2.09362402196418E-2</v>
      </c>
      <c r="C310" s="190">
        <f t="shared" si="400"/>
        <v>2.0419611440074092E-2</v>
      </c>
      <c r="D310" s="167">
        <f t="shared" si="400"/>
        <v>2.1593810489501264E-2</v>
      </c>
      <c r="E310" s="167">
        <f t="shared" si="400"/>
        <v>2.5835155403521437E-2</v>
      </c>
      <c r="F310" s="167">
        <f t="shared" si="400"/>
        <v>2.1470096999190336E-2</v>
      </c>
      <c r="G310" s="167">
        <f t="shared" si="400"/>
        <v>2.0727570703720666E-2</v>
      </c>
      <c r="H310" s="64">
        <f t="shared" si="400"/>
        <v>2.2774841701624915E-2</v>
      </c>
      <c r="I310" s="192">
        <f t="shared" si="400"/>
        <v>2.1158858523985469E-2</v>
      </c>
      <c r="J310" s="64">
        <f t="shared" si="400"/>
        <v>2.5338165096916887E-2</v>
      </c>
      <c r="K310" s="64">
        <f t="shared" si="400"/>
        <v>2.0618668292885722E-2</v>
      </c>
      <c r="L310" s="167">
        <f t="shared" si="400"/>
        <v>7.6495385523321247E-2</v>
      </c>
      <c r="M310" s="167">
        <f t="shared" si="400"/>
        <v>2.6678313802261711E-2</v>
      </c>
      <c r="N310" s="167">
        <f t="shared" si="400"/>
        <v>2.635784584702594E-2</v>
      </c>
      <c r="O310" s="167">
        <f t="shared" si="400"/>
        <v>3.5030292938152519E-2</v>
      </c>
      <c r="P310" s="167">
        <f t="shared" si="400"/>
        <v>1.902454718136104E-2</v>
      </c>
      <c r="Q310" s="167">
        <f t="shared" si="400"/>
        <v>1.0129862487623154E-2</v>
      </c>
      <c r="R310" s="167">
        <f t="shared" si="400"/>
        <v>2.0810429579590783E-2</v>
      </c>
      <c r="S310" s="167">
        <f t="shared" si="400"/>
        <v>1.3966015967420864E-2</v>
      </c>
      <c r="T310" s="167">
        <f t="shared" si="400"/>
        <v>2.0058769180800962E-2</v>
      </c>
      <c r="U310" s="167">
        <f t="shared" si="400"/>
        <v>1.1619541778178366E-2</v>
      </c>
      <c r="V310" s="167">
        <f t="shared" si="400"/>
        <v>2.9637752256773675E-2</v>
      </c>
      <c r="W310" s="167">
        <f t="shared" si="400"/>
        <v>2.6490760518296019E-2</v>
      </c>
      <c r="X310" s="167">
        <f t="shared" si="400"/>
        <v>2.1890879177401068E-2</v>
      </c>
      <c r="Y310" s="167">
        <f t="shared" si="400"/>
        <v>2.6169963463999357E-2</v>
      </c>
      <c r="Z310" s="167">
        <f t="shared" si="400"/>
        <v>2.5222368833648146E-2</v>
      </c>
      <c r="AA310" s="167">
        <f t="shared" si="400"/>
        <v>2.4939191105387559E-2</v>
      </c>
      <c r="AB310" s="167">
        <f t="shared" si="400"/>
        <v>2.3738645728419216E-2</v>
      </c>
      <c r="AC310" s="167">
        <f t="shared" si="400"/>
        <v>4.1353755691027061E-3</v>
      </c>
      <c r="AD310" s="167">
        <f t="shared" si="400"/>
        <v>1.5630848056145119E-2</v>
      </c>
      <c r="AE310" s="167">
        <f t="shared" si="400"/>
        <v>2.5835155403521437E-2</v>
      </c>
      <c r="AF310" s="167">
        <f t="shared" si="400"/>
        <v>3.3217948024812927E-2</v>
      </c>
      <c r="AG310" s="167">
        <f t="shared" si="400"/>
        <v>1.9565323223150743E-2</v>
      </c>
      <c r="AH310" s="167">
        <f t="shared" si="400"/>
        <v>2.6346430030187218E-2</v>
      </c>
      <c r="AI310" s="167">
        <f t="shared" si="400"/>
        <v>2.0354430744732532E-2</v>
      </c>
      <c r="AJ310" s="167">
        <f t="shared" si="400"/>
        <v>1.7966978884631946E-2</v>
      </c>
      <c r="AK310" s="167">
        <f t="shared" si="400"/>
        <v>2.0193803767697416E-2</v>
      </c>
      <c r="AL310" s="167">
        <f t="shared" si="400"/>
        <v>2.5488808510012451E-2</v>
      </c>
      <c r="AM310" s="167">
        <f t="shared" si="400"/>
        <v>3.2842988050111988E-2</v>
      </c>
      <c r="AN310" s="167">
        <f t="shared" si="400"/>
        <v>2.4779598969164152E-2</v>
      </c>
      <c r="AO310" s="167">
        <f t="shared" si="400"/>
        <v>2.3916742999881446E-2</v>
      </c>
      <c r="AP310" s="167">
        <f t="shared" si="400"/>
        <v>2.5991931578713601E-2</v>
      </c>
      <c r="AQ310" s="167">
        <f t="shared" si="400"/>
        <v>1.2483165136119467E-2</v>
      </c>
      <c r="AR310" s="167">
        <f t="shared" si="400"/>
        <v>3.240367024853974E-2</v>
      </c>
      <c r="AS310" s="64">
        <f t="shared" si="400"/>
        <v>1.8177435285836818E-2</v>
      </c>
      <c r="AT310" s="64">
        <f t="shared" si="400"/>
        <v>1.169617495373676E-2</v>
      </c>
      <c r="AU310" s="64">
        <f t="shared" si="400"/>
        <v>2.6804849671295372E-2</v>
      </c>
      <c r="AV310" s="64">
        <f t="shared" si="400"/>
        <v>2.7539101298895918E-2</v>
      </c>
      <c r="AW310" s="64">
        <f t="shared" si="400"/>
        <v>2.190413982286743E-2</v>
      </c>
      <c r="AX310" s="64">
        <f t="shared" si="400"/>
        <v>1.2175438956862683E-2</v>
      </c>
      <c r="AY310" s="64">
        <f t="shared" si="400"/>
        <v>1.9566227991225427E-2</v>
      </c>
      <c r="AZ310" s="64">
        <f t="shared" si="400"/>
        <v>2.7862275775759393E-2</v>
      </c>
      <c r="BA310" s="64">
        <f t="shared" si="400"/>
        <v>2.0923525006337762E-2</v>
      </c>
      <c r="BB310" s="64">
        <f t="shared" si="400"/>
        <v>3.4795176907188363E-2</v>
      </c>
      <c r="BC310" s="64">
        <f t="shared" si="400"/>
        <v>2.5788582790027714E-2</v>
      </c>
      <c r="BD310" s="64">
        <f t="shared" si="400"/>
        <v>2.0169404201868524E-2</v>
      </c>
      <c r="BE310" s="64">
        <f t="shared" si="400"/>
        <v>3.3862924349089996E-2</v>
      </c>
      <c r="BF310" s="64" t="e">
        <f t="shared" si="400"/>
        <v>#DIV/0!</v>
      </c>
      <c r="BG310" s="64">
        <f t="shared" si="400"/>
        <v>2.1140776071923328E-2</v>
      </c>
      <c r="BH310" s="64" t="e">
        <f t="shared" si="395"/>
        <v>#DIV/0!</v>
      </c>
    </row>
    <row r="311" spans="1:60" s="36" customFormat="1" hidden="1" x14ac:dyDescent="0.2">
      <c r="A311" s="143" t="str">
        <f t="shared" si="397"/>
        <v>2003/2002</v>
      </c>
      <c r="B311" s="190">
        <f t="shared" ref="B311:BG311" si="401">SUM(B$27:B$30)/SUM(B$23:B$26)-1</f>
        <v>1.8449445712082735E-2</v>
      </c>
      <c r="C311" s="190">
        <f t="shared" si="401"/>
        <v>1.7580720122122973E-2</v>
      </c>
      <c r="D311" s="167">
        <f t="shared" si="401"/>
        <v>2.2307383780585388E-2</v>
      </c>
      <c r="E311" s="167">
        <f t="shared" si="401"/>
        <v>2.1296092772224329E-2</v>
      </c>
      <c r="F311" s="167">
        <f t="shared" si="401"/>
        <v>1.8000600020332991E-2</v>
      </c>
      <c r="G311" s="167">
        <f t="shared" si="401"/>
        <v>1.6677727724118796E-2</v>
      </c>
      <c r="H311" s="64">
        <f t="shared" si="401"/>
        <v>4.1846968846280586E-2</v>
      </c>
      <c r="I311" s="192">
        <f t="shared" si="401"/>
        <v>1.9126413664610986E-2</v>
      </c>
      <c r="J311" s="64">
        <f t="shared" si="401"/>
        <v>1.9334174783410374E-2</v>
      </c>
      <c r="K311" s="64">
        <f t="shared" si="401"/>
        <v>1.7169691525656949E-2</v>
      </c>
      <c r="L311" s="167">
        <f t="shared" si="401"/>
        <v>4.2310362475865393E-2</v>
      </c>
      <c r="M311" s="167">
        <f t="shared" si="401"/>
        <v>2.732324602098446E-2</v>
      </c>
      <c r="N311" s="167">
        <f t="shared" si="401"/>
        <v>2.4802378496748823E-2</v>
      </c>
      <c r="O311" s="167">
        <f t="shared" si="401"/>
        <v>3.5049486793283346E-2</v>
      </c>
      <c r="P311" s="167">
        <f t="shared" si="401"/>
        <v>1.9616846276816924E-2</v>
      </c>
      <c r="Q311" s="167">
        <f t="shared" si="401"/>
        <v>-1.5529267126938695E-2</v>
      </c>
      <c r="R311" s="167">
        <f t="shared" si="401"/>
        <v>2.5116731551774629E-2</v>
      </c>
      <c r="S311" s="167">
        <f t="shared" si="401"/>
        <v>1.0788526332226045E-2</v>
      </c>
      <c r="T311" s="167">
        <f t="shared" si="401"/>
        <v>2.2758378032641469E-2</v>
      </c>
      <c r="U311" s="167">
        <f t="shared" si="401"/>
        <v>2.2140879487870135E-2</v>
      </c>
      <c r="V311" s="167">
        <f t="shared" si="401"/>
        <v>1.383224722978893E-2</v>
      </c>
      <c r="W311" s="167">
        <f t="shared" si="401"/>
        <v>2.126370306149683E-2</v>
      </c>
      <c r="X311" s="167">
        <f t="shared" si="401"/>
        <v>2.5697998522770327E-2</v>
      </c>
      <c r="Y311" s="167">
        <f t="shared" si="401"/>
        <v>2.5614477255932355E-2</v>
      </c>
      <c r="Z311" s="167">
        <f t="shared" si="401"/>
        <v>2.3751065008321692E-2</v>
      </c>
      <c r="AA311" s="167">
        <f t="shared" si="401"/>
        <v>2.630367262461597E-2</v>
      </c>
      <c r="AB311" s="167">
        <f t="shared" si="401"/>
        <v>2.7314489476551129E-2</v>
      </c>
      <c r="AC311" s="167">
        <f t="shared" si="401"/>
        <v>8.3688069617151584E-3</v>
      </c>
      <c r="AD311" s="167">
        <f t="shared" si="401"/>
        <v>2.0048703915365174E-2</v>
      </c>
      <c r="AE311" s="167">
        <f t="shared" si="401"/>
        <v>2.1296092772224329E-2</v>
      </c>
      <c r="AF311" s="167">
        <f t="shared" si="401"/>
        <v>1.7284150707302715E-2</v>
      </c>
      <c r="AG311" s="167">
        <f t="shared" si="401"/>
        <v>2.4239409105992538E-2</v>
      </c>
      <c r="AH311" s="167">
        <f t="shared" si="401"/>
        <v>2.1489027504871139E-2</v>
      </c>
      <c r="AI311" s="167">
        <f t="shared" si="401"/>
        <v>2.0644419765894595E-2</v>
      </c>
      <c r="AJ311" s="167">
        <f t="shared" si="401"/>
        <v>2.1658300652445783E-2</v>
      </c>
      <c r="AK311" s="167">
        <f t="shared" si="401"/>
        <v>1.9725915652320625E-2</v>
      </c>
      <c r="AL311" s="167">
        <f t="shared" si="401"/>
        <v>2.590346065171456E-2</v>
      </c>
      <c r="AM311" s="167">
        <f t="shared" si="401"/>
        <v>2.1012116033294781E-2</v>
      </c>
      <c r="AN311" s="167">
        <f t="shared" si="401"/>
        <v>2.0914065797454251E-2</v>
      </c>
      <c r="AO311" s="167">
        <f t="shared" si="401"/>
        <v>1.7607058448165791E-2</v>
      </c>
      <c r="AP311" s="167">
        <f t="shared" si="401"/>
        <v>2.2169769421129581E-2</v>
      </c>
      <c r="AQ311" s="167">
        <f t="shared" si="401"/>
        <v>2.3319735888367887E-2</v>
      </c>
      <c r="AR311" s="167">
        <f t="shared" si="401"/>
        <v>3.2878814475130191E-2</v>
      </c>
      <c r="AS311" s="64">
        <f t="shared" si="401"/>
        <v>6.9257721680102691E-3</v>
      </c>
      <c r="AT311" s="64">
        <f t="shared" si="401"/>
        <v>1.2127887226182743E-2</v>
      </c>
      <c r="AU311" s="64">
        <f t="shared" si="401"/>
        <v>2.2547289058617581E-2</v>
      </c>
      <c r="AV311" s="64">
        <f t="shared" si="401"/>
        <v>2.6110717419900231E-2</v>
      </c>
      <c r="AW311" s="64">
        <f t="shared" si="401"/>
        <v>1.3142231315042663E-2</v>
      </c>
      <c r="AX311" s="64">
        <f t="shared" si="401"/>
        <v>2.0285244538827296E-2</v>
      </c>
      <c r="AY311" s="64">
        <f t="shared" si="401"/>
        <v>2.7474394554062087E-2</v>
      </c>
      <c r="AZ311" s="64">
        <f t="shared" si="401"/>
        <v>1.8814431155984357E-2</v>
      </c>
      <c r="BA311" s="64">
        <f t="shared" si="401"/>
        <v>1.6477134242109059E-2</v>
      </c>
      <c r="BB311" s="64">
        <f t="shared" si="401"/>
        <v>2.8313479974518163E-2</v>
      </c>
      <c r="BC311" s="64">
        <f t="shared" si="401"/>
        <v>2.1768370508655543E-2</v>
      </c>
      <c r="BD311" s="64">
        <f t="shared" si="401"/>
        <v>1.1665382280207748E-2</v>
      </c>
      <c r="BE311" s="64">
        <f t="shared" si="401"/>
        <v>1.8908825966064136E-2</v>
      </c>
      <c r="BF311" s="64" t="e">
        <f t="shared" si="401"/>
        <v>#DIV/0!</v>
      </c>
      <c r="BG311" s="64">
        <f t="shared" si="401"/>
        <v>1.8955052802810846E-2</v>
      </c>
      <c r="BH311" s="64" t="e">
        <f t="shared" si="395"/>
        <v>#DIV/0!</v>
      </c>
    </row>
    <row r="312" spans="1:60" s="36" customFormat="1" hidden="1" x14ac:dyDescent="0.2">
      <c r="A312" s="143" t="str">
        <f t="shared" si="397"/>
        <v>2004/2003</v>
      </c>
      <c r="B312" s="190">
        <f t="shared" ref="B312:BG312" si="402">SUM(B$31:B$34)/SUM(B$27:B$30)-1</f>
        <v>2.6212339972078391E-2</v>
      </c>
      <c r="C312" s="190">
        <f t="shared" si="402"/>
        <v>2.5637855730234138E-2</v>
      </c>
      <c r="D312" s="167">
        <f t="shared" si="402"/>
        <v>3.2967243864776785E-2</v>
      </c>
      <c r="E312" s="167">
        <f t="shared" si="402"/>
        <v>3.6005921570016364E-2</v>
      </c>
      <c r="F312" s="167">
        <f t="shared" si="402"/>
        <v>2.4510881670575024E-2</v>
      </c>
      <c r="G312" s="167">
        <f t="shared" si="402"/>
        <v>2.3551542711826912E-2</v>
      </c>
      <c r="H312" s="64">
        <f t="shared" si="402"/>
        <v>4.4917817201777899E-2</v>
      </c>
      <c r="I312" s="192">
        <f t="shared" si="402"/>
        <v>2.7088256721629733E-2</v>
      </c>
      <c r="J312" s="64">
        <f t="shared" si="402"/>
        <v>2.2595993011284454E-2</v>
      </c>
      <c r="K312" s="64">
        <f t="shared" si="402"/>
        <v>2.427565739974602E-2</v>
      </c>
      <c r="L312" s="167">
        <f t="shared" si="402"/>
        <v>5.9977890905301035E-2</v>
      </c>
      <c r="M312" s="167">
        <f t="shared" si="402"/>
        <v>3.5254711901632207E-2</v>
      </c>
      <c r="N312" s="167">
        <f t="shared" si="402"/>
        <v>2.9662831750712826E-2</v>
      </c>
      <c r="O312" s="167">
        <f t="shared" si="402"/>
        <v>4.1807230004076157E-2</v>
      </c>
      <c r="P312" s="167">
        <f t="shared" si="402"/>
        <v>2.7517114668026199E-2</v>
      </c>
      <c r="Q312" s="167">
        <f t="shared" si="402"/>
        <v>4.6533238535537258E-2</v>
      </c>
      <c r="R312" s="167">
        <f t="shared" si="402"/>
        <v>2.3302600984264066E-2</v>
      </c>
      <c r="S312" s="167">
        <f t="shared" si="402"/>
        <v>2.403631838777387E-2</v>
      </c>
      <c r="T312" s="167">
        <f t="shared" si="402"/>
        <v>3.4819808351691073E-2</v>
      </c>
      <c r="U312" s="167">
        <f t="shared" si="402"/>
        <v>3.2560146616104291E-2</v>
      </c>
      <c r="V312" s="167">
        <f t="shared" si="402"/>
        <v>2.4721771030262296E-2</v>
      </c>
      <c r="W312" s="167">
        <f t="shared" si="402"/>
        <v>3.4296709538900183E-2</v>
      </c>
      <c r="X312" s="167">
        <f t="shared" si="402"/>
        <v>3.3402210984122993E-2</v>
      </c>
      <c r="Y312" s="167">
        <f t="shared" si="402"/>
        <v>2.9222999313229581E-2</v>
      </c>
      <c r="Z312" s="167">
        <f t="shared" si="402"/>
        <v>1.9304200195988885E-2</v>
      </c>
      <c r="AA312" s="167">
        <f t="shared" si="402"/>
        <v>4.3631355769804259E-2</v>
      </c>
      <c r="AB312" s="167">
        <f t="shared" si="402"/>
        <v>3.6005073371375707E-2</v>
      </c>
      <c r="AC312" s="167">
        <f t="shared" si="402"/>
        <v>4.4970091128883283E-2</v>
      </c>
      <c r="AD312" s="167">
        <f t="shared" si="402"/>
        <v>2.5388318136905674E-2</v>
      </c>
      <c r="AE312" s="167">
        <f t="shared" si="402"/>
        <v>3.6005921570016364E-2</v>
      </c>
      <c r="AF312" s="167">
        <f t="shared" si="402"/>
        <v>3.3575642769928749E-2</v>
      </c>
      <c r="AG312" s="167">
        <f t="shared" si="402"/>
        <v>4.5743754641292877E-2</v>
      </c>
      <c r="AH312" s="167">
        <f t="shared" si="402"/>
        <v>3.437304659386764E-2</v>
      </c>
      <c r="AI312" s="167">
        <f t="shared" si="402"/>
        <v>2.8442464645573429E-2</v>
      </c>
      <c r="AJ312" s="167">
        <f t="shared" si="402"/>
        <v>4.2278049816895757E-2</v>
      </c>
      <c r="AK312" s="167">
        <f t="shared" si="402"/>
        <v>2.5175219659615777E-2</v>
      </c>
      <c r="AL312" s="167">
        <f t="shared" si="402"/>
        <v>3.0604330401810653E-2</v>
      </c>
      <c r="AM312" s="167">
        <f t="shared" si="402"/>
        <v>2.7628203853862887E-2</v>
      </c>
      <c r="AN312" s="167">
        <f t="shared" si="402"/>
        <v>2.8567397241362036E-2</v>
      </c>
      <c r="AO312" s="167">
        <f t="shared" si="402"/>
        <v>2.7037980868374945E-2</v>
      </c>
      <c r="AP312" s="167">
        <f t="shared" si="402"/>
        <v>2.9715760984513118E-2</v>
      </c>
      <c r="AQ312" s="167">
        <f t="shared" si="402"/>
        <v>9.0828860519995835E-3</v>
      </c>
      <c r="AR312" s="167">
        <f t="shared" si="402"/>
        <v>2.0693890215204513E-2</v>
      </c>
      <c r="AS312" s="64">
        <f t="shared" si="402"/>
        <v>1.367545647093027E-2</v>
      </c>
      <c r="AT312" s="64">
        <f t="shared" si="402"/>
        <v>3.1853300791891748E-2</v>
      </c>
      <c r="AU312" s="64">
        <f t="shared" si="402"/>
        <v>3.4058673421932362E-2</v>
      </c>
      <c r="AV312" s="64">
        <f t="shared" si="402"/>
        <v>2.4222514460303435E-2</v>
      </c>
      <c r="AW312" s="64">
        <f t="shared" si="402"/>
        <v>2.2092855030012126E-2</v>
      </c>
      <c r="AX312" s="64">
        <f t="shared" si="402"/>
        <v>4.8952122521750407E-3</v>
      </c>
      <c r="AY312" s="64">
        <f t="shared" si="402"/>
        <v>3.3821394585119569E-2</v>
      </c>
      <c r="AZ312" s="64">
        <f t="shared" si="402"/>
        <v>2.2682004299714453E-2</v>
      </c>
      <c r="BA312" s="64">
        <f t="shared" si="402"/>
        <v>1.8013773956478074E-2</v>
      </c>
      <c r="BB312" s="64">
        <f t="shared" si="402"/>
        <v>2.5878239402515657E-2</v>
      </c>
      <c r="BC312" s="64">
        <f t="shared" si="402"/>
        <v>3.0124443899432807E-2</v>
      </c>
      <c r="BD312" s="64">
        <f t="shared" si="402"/>
        <v>1.1230646831372093E-2</v>
      </c>
      <c r="BE312" s="64">
        <f t="shared" si="402"/>
        <v>2.4556776615602516E-2</v>
      </c>
      <c r="BF312" s="64" t="e">
        <f t="shared" si="402"/>
        <v>#DIV/0!</v>
      </c>
      <c r="BG312" s="64">
        <f t="shared" si="402"/>
        <v>2.0652127266170606E-2</v>
      </c>
      <c r="BH312" s="64" t="e">
        <f t="shared" si="395"/>
        <v>#DIV/0!</v>
      </c>
    </row>
    <row r="313" spans="1:60" s="36" customFormat="1" hidden="1" x14ac:dyDescent="0.2">
      <c r="A313" s="143" t="str">
        <f t="shared" si="397"/>
        <v>2005/2004</v>
      </c>
      <c r="B313" s="190">
        <f>SUM(B$35:B$38)/SUM(B$31:B$34)-1</f>
        <v>2.3901106189087029E-2</v>
      </c>
      <c r="C313" s="190">
        <f>SUM(C$35:C$38)/SUM(C$31:C$34)-1</f>
        <v>2.4944974818547072E-2</v>
      </c>
      <c r="D313" s="64">
        <f t="shared" ref="D313:BG313" si="403">SUM(D$35:D$38)/SUM(D$31:D$34)-1</f>
        <v>3.010286726590139E-2</v>
      </c>
      <c r="E313" s="64">
        <f t="shared" si="403"/>
        <v>2.6933183797465787E-2</v>
      </c>
      <c r="F313" s="64">
        <f t="shared" si="403"/>
        <v>2.3374161652784942E-2</v>
      </c>
      <c r="G313" s="64">
        <f t="shared" si="403"/>
        <v>2.4775649275033063E-2</v>
      </c>
      <c r="H313" s="64">
        <f t="shared" si="403"/>
        <v>-3.4776846878129541E-3</v>
      </c>
      <c r="I313" s="192">
        <f t="shared" si="403"/>
        <v>2.4650973411088462E-2</v>
      </c>
      <c r="J313" s="64">
        <f t="shared" si="403"/>
        <v>2.0281157901679281E-2</v>
      </c>
      <c r="K313" s="64">
        <f t="shared" si="403"/>
        <v>2.5848498535045783E-2</v>
      </c>
      <c r="L313" s="64">
        <f t="shared" si="403"/>
        <v>3.1262340518268816E-2</v>
      </c>
      <c r="M313" s="64">
        <f t="shared" si="403"/>
        <v>3.5086183192695186E-2</v>
      </c>
      <c r="N313" s="64">
        <f t="shared" si="403"/>
        <v>1.6000510913426913E-2</v>
      </c>
      <c r="O313" s="64">
        <f t="shared" si="403"/>
        <v>3.7551473999036356E-2</v>
      </c>
      <c r="P313" s="64">
        <f t="shared" si="403"/>
        <v>2.1814115897226483E-2</v>
      </c>
      <c r="Q313" s="64">
        <f t="shared" si="403"/>
        <v>3.501550216823901E-2</v>
      </c>
      <c r="R313" s="64">
        <f t="shared" si="403"/>
        <v>2.5022570769498653E-2</v>
      </c>
      <c r="S313" s="64">
        <f t="shared" si="403"/>
        <v>1.4804288480043226E-2</v>
      </c>
      <c r="T313" s="64">
        <f t="shared" si="403"/>
        <v>2.7912317216035154E-2</v>
      </c>
      <c r="U313" s="64">
        <f t="shared" si="403"/>
        <v>3.0268369401909911E-2</v>
      </c>
      <c r="V313" s="64">
        <f t="shared" si="403"/>
        <v>3.4524366452832522E-2</v>
      </c>
      <c r="W313" s="64">
        <f t="shared" si="403"/>
        <v>2.7735569211289057E-2</v>
      </c>
      <c r="X313" s="64">
        <f t="shared" si="403"/>
        <v>2.9465524222343609E-2</v>
      </c>
      <c r="Y313" s="64">
        <f t="shared" si="403"/>
        <v>3.0607936389961621E-2</v>
      </c>
      <c r="Z313" s="64">
        <f t="shared" si="403"/>
        <v>2.637972016607204E-2</v>
      </c>
      <c r="AA313" s="64">
        <f t="shared" si="403"/>
        <v>3.8499553178942048E-2</v>
      </c>
      <c r="AB313" s="64">
        <f t="shared" si="403"/>
        <v>2.9886089370712243E-2</v>
      </c>
      <c r="AC313" s="64">
        <f t="shared" si="403"/>
        <v>7.0347209450869252E-2</v>
      </c>
      <c r="AD313" s="64">
        <f t="shared" si="403"/>
        <v>2.0124862976322655E-2</v>
      </c>
      <c r="AE313" s="64">
        <f t="shared" si="403"/>
        <v>2.6933183797465787E-2</v>
      </c>
      <c r="AF313" s="64">
        <f t="shared" si="403"/>
        <v>2.9103428349927407E-2</v>
      </c>
      <c r="AG313" s="64">
        <f t="shared" si="403"/>
        <v>2.5291228475999183E-2</v>
      </c>
      <c r="AH313" s="64">
        <f t="shared" si="403"/>
        <v>2.6419657939122265E-2</v>
      </c>
      <c r="AI313" s="64">
        <f t="shared" si="403"/>
        <v>2.5361784981597024E-2</v>
      </c>
      <c r="AJ313" s="64">
        <f t="shared" si="403"/>
        <v>2.5946213774330484E-2</v>
      </c>
      <c r="AK313" s="64">
        <f t="shared" si="403"/>
        <v>2.8068762850612661E-2</v>
      </c>
      <c r="AL313" s="64">
        <f t="shared" si="403"/>
        <v>2.5589370936062394E-2</v>
      </c>
      <c r="AM313" s="64">
        <f t="shared" si="403"/>
        <v>2.9071713335095284E-2</v>
      </c>
      <c r="AN313" s="64">
        <f t="shared" si="403"/>
        <v>2.9207492301525306E-2</v>
      </c>
      <c r="AO313" s="64">
        <f t="shared" si="403"/>
        <v>3.3431172660333575E-2</v>
      </c>
      <c r="AP313" s="64">
        <f t="shared" si="403"/>
        <v>2.8268433367455659E-2</v>
      </c>
      <c r="AQ313" s="64">
        <f t="shared" si="403"/>
        <v>1.6044137163746752E-2</v>
      </c>
      <c r="AR313" s="64">
        <f t="shared" si="403"/>
        <v>2.3824300635781892E-2</v>
      </c>
      <c r="AS313" s="64">
        <f t="shared" si="403"/>
        <v>1.7038202216224763E-2</v>
      </c>
      <c r="AT313" s="64">
        <f t="shared" si="403"/>
        <v>3.2803862352738022E-2</v>
      </c>
      <c r="AU313" s="64">
        <f t="shared" si="403"/>
        <v>2.8013621776717512E-2</v>
      </c>
      <c r="AV313" s="64">
        <f t="shared" si="403"/>
        <v>3.2654146788869909E-2</v>
      </c>
      <c r="AW313" s="64">
        <f t="shared" si="403"/>
        <v>3.3995591844577344E-2</v>
      </c>
      <c r="AX313" s="64">
        <f t="shared" si="403"/>
        <v>1.4519023986591106E-2</v>
      </c>
      <c r="AY313" s="64">
        <f t="shared" si="403"/>
        <v>1.3543395332515029E-2</v>
      </c>
      <c r="AZ313" s="64">
        <f t="shared" si="403"/>
        <v>3.165789250676232E-2</v>
      </c>
      <c r="BA313" s="64">
        <f t="shared" si="403"/>
        <v>1.2029612327135952E-2</v>
      </c>
      <c r="BB313" s="64">
        <f t="shared" si="403"/>
        <v>2.6597915863285193E-2</v>
      </c>
      <c r="BC313" s="64">
        <f t="shared" si="403"/>
        <v>2.0880095197722159E-2</v>
      </c>
      <c r="BD313" s="64">
        <f t="shared" si="403"/>
        <v>9.9443339437474965E-3</v>
      </c>
      <c r="BE313" s="64">
        <f t="shared" si="403"/>
        <v>1.3286615124874279E-2</v>
      </c>
      <c r="BF313" s="64" t="e">
        <f t="shared" si="403"/>
        <v>#DIV/0!</v>
      </c>
      <c r="BG313" s="64">
        <f t="shared" si="403"/>
        <v>1.6566336864882514E-2</v>
      </c>
      <c r="BH313" s="64" t="e">
        <f t="shared" si="395"/>
        <v>#DIV/0!</v>
      </c>
    </row>
    <row r="314" spans="1:60" s="36" customFormat="1" hidden="1" x14ac:dyDescent="0.2">
      <c r="A314" s="143" t="str">
        <f t="shared" si="397"/>
        <v>2006/2005</v>
      </c>
      <c r="B314" s="190">
        <f>SUM(B$39:B$42)/SUM(B$35:B$38)-1</f>
        <v>3.0375148309368383E-2</v>
      </c>
      <c r="C314" s="190">
        <f t="shared" ref="C314:BG314" si="404">SUM(C$39:C$42)/SUM(C$35:C$38)-1</f>
        <v>2.9363149074096206E-2</v>
      </c>
      <c r="D314" s="64">
        <f t="shared" si="404"/>
        <v>3.4290686950648075E-2</v>
      </c>
      <c r="E314" s="64">
        <f t="shared" si="404"/>
        <v>3.2894544150429583E-2</v>
      </c>
      <c r="F314" s="64">
        <f t="shared" si="404"/>
        <v>3.0967520998155695E-2</v>
      </c>
      <c r="G314" s="64">
        <f t="shared" si="404"/>
        <v>2.9459233346280866E-2</v>
      </c>
      <c r="H314" s="64">
        <f t="shared" si="404"/>
        <v>6.6027780084361387E-2</v>
      </c>
      <c r="I314" s="192">
        <f t="shared" si="404"/>
        <v>3.1406218778405437E-2</v>
      </c>
      <c r="J314" s="64">
        <f t="shared" si="404"/>
        <v>2.2436457736637383E-2</v>
      </c>
      <c r="K314" s="64">
        <f t="shared" si="404"/>
        <v>3.0729030565655124E-2</v>
      </c>
      <c r="L314" s="64">
        <f t="shared" si="404"/>
        <v>5.3098693418906828E-2</v>
      </c>
      <c r="M314" s="64">
        <f t="shared" si="404"/>
        <v>2.9131978212030729E-2</v>
      </c>
      <c r="N314" s="64">
        <f t="shared" si="404"/>
        <v>2.5280562710125354E-2</v>
      </c>
      <c r="O314" s="64">
        <f t="shared" si="404"/>
        <v>4.110300982687809E-2</v>
      </c>
      <c r="P314" s="64">
        <f t="shared" si="404"/>
        <v>2.1085611191310694E-2</v>
      </c>
      <c r="Q314" s="64">
        <f t="shared" si="404"/>
        <v>2.6082612104296077E-2</v>
      </c>
      <c r="R314" s="64">
        <f t="shared" si="404"/>
        <v>3.0789498922957126E-2</v>
      </c>
      <c r="S314" s="64">
        <f t="shared" si="404"/>
        <v>3.8385448401740074E-2</v>
      </c>
      <c r="T314" s="64">
        <f t="shared" si="404"/>
        <v>3.3744031922511297E-2</v>
      </c>
      <c r="U314" s="64">
        <f t="shared" si="404"/>
        <v>3.2972110095302654E-2</v>
      </c>
      <c r="V314" s="64">
        <f t="shared" si="404"/>
        <v>3.3117594250869464E-2</v>
      </c>
      <c r="W314" s="64">
        <f t="shared" si="404"/>
        <v>3.7892329529493729E-2</v>
      </c>
      <c r="X314" s="64">
        <f t="shared" si="404"/>
        <v>3.4815707985650146E-2</v>
      </c>
      <c r="Y314" s="64">
        <f t="shared" si="404"/>
        <v>3.7460811146637019E-2</v>
      </c>
      <c r="Z314" s="64">
        <f t="shared" si="404"/>
        <v>3.8333654354069324E-2</v>
      </c>
      <c r="AA314" s="64">
        <f t="shared" si="404"/>
        <v>2.9734169702996249E-2</v>
      </c>
      <c r="AB314" s="64">
        <f t="shared" si="404"/>
        <v>3.7060902744410429E-2</v>
      </c>
      <c r="AC314" s="64">
        <f t="shared" si="404"/>
        <v>4.6830673731054873E-2</v>
      </c>
      <c r="AD314" s="64">
        <f t="shared" si="404"/>
        <v>3.2210949061206584E-2</v>
      </c>
      <c r="AE314" s="64">
        <f t="shared" si="404"/>
        <v>3.2894544150429583E-2</v>
      </c>
      <c r="AF314" s="64">
        <f t="shared" si="404"/>
        <v>3.6257143786987189E-2</v>
      </c>
      <c r="AG314" s="64">
        <f t="shared" si="404"/>
        <v>4.2030610337261631E-2</v>
      </c>
      <c r="AH314" s="64">
        <f t="shared" si="404"/>
        <v>3.0121576607578859E-2</v>
      </c>
      <c r="AI314" s="64">
        <f t="shared" si="404"/>
        <v>2.7921426450245646E-2</v>
      </c>
      <c r="AJ314" s="64">
        <f t="shared" si="404"/>
        <v>2.6700677791259064E-2</v>
      </c>
      <c r="AK314" s="64">
        <f t="shared" si="404"/>
        <v>3.1850964020619266E-2</v>
      </c>
      <c r="AL314" s="64">
        <f t="shared" si="404"/>
        <v>2.7861441306005652E-2</v>
      </c>
      <c r="AM314" s="64">
        <f t="shared" si="404"/>
        <v>3.1525253855234192E-2</v>
      </c>
      <c r="AN314" s="64">
        <f t="shared" si="404"/>
        <v>2.9376934352335793E-2</v>
      </c>
      <c r="AO314" s="64">
        <f t="shared" si="404"/>
        <v>3.3439239610063343E-2</v>
      </c>
      <c r="AP314" s="64">
        <f t="shared" si="404"/>
        <v>2.8802470618201959E-2</v>
      </c>
      <c r="AQ314" s="64">
        <f t="shared" si="404"/>
        <v>3.4859907860498751E-2</v>
      </c>
      <c r="AR314" s="64">
        <f t="shared" si="404"/>
        <v>2.5823188616484138E-2</v>
      </c>
      <c r="AS314" s="64">
        <f t="shared" si="404"/>
        <v>1.9785121171852493E-2</v>
      </c>
      <c r="AT314" s="64">
        <f t="shared" si="404"/>
        <v>4.0079124518417109E-2</v>
      </c>
      <c r="AU314" s="64">
        <f t="shared" si="404"/>
        <v>3.0042805074167234E-2</v>
      </c>
      <c r="AV314" s="64">
        <f t="shared" si="404"/>
        <v>3.3588623662186068E-2</v>
      </c>
      <c r="AW314" s="64">
        <f t="shared" si="404"/>
        <v>2.5040815736648625E-2</v>
      </c>
      <c r="AX314" s="64">
        <f t="shared" si="404"/>
        <v>2.3237801970670713E-2</v>
      </c>
      <c r="AY314" s="64">
        <f t="shared" si="404"/>
        <v>4.6067409347090971E-2</v>
      </c>
      <c r="AZ314" s="64">
        <f t="shared" si="404"/>
        <v>1.4797199836348751E-2</v>
      </c>
      <c r="BA314" s="64">
        <f t="shared" si="404"/>
        <v>2.7459524469179319E-2</v>
      </c>
      <c r="BB314" s="64">
        <f t="shared" si="404"/>
        <v>2.7652374741516939E-2</v>
      </c>
      <c r="BC314" s="64">
        <f t="shared" si="404"/>
        <v>2.8747931839793628E-2</v>
      </c>
      <c r="BD314" s="64">
        <f t="shared" si="404"/>
        <v>2.9083859677028645E-2</v>
      </c>
      <c r="BE314" s="64">
        <f t="shared" si="404"/>
        <v>2.7424326697219614E-2</v>
      </c>
      <c r="BF314" s="64" t="e">
        <f t="shared" si="404"/>
        <v>#DIV/0!</v>
      </c>
      <c r="BG314" s="64">
        <f t="shared" si="404"/>
        <v>2.8195950781383372E-2</v>
      </c>
      <c r="BH314" s="64" t="e">
        <f t="shared" si="395"/>
        <v>#DIV/0!</v>
      </c>
    </row>
    <row r="315" spans="1:60" s="36" customFormat="1" hidden="1" x14ac:dyDescent="0.2">
      <c r="A315" s="143" t="str">
        <f t="shared" si="397"/>
        <v>2007/2006</v>
      </c>
      <c r="B315" s="190">
        <f>SUM(B$43:B$46)/SUM(B$39:B$42)-1</f>
        <v>2.9459942772742664E-2</v>
      </c>
      <c r="C315" s="190">
        <f t="shared" ref="C315:AD315" si="405">SUM(C$43:C$46)/SUM(C$39:C$42)-1</f>
        <v>2.9175752305171443E-2</v>
      </c>
      <c r="D315" s="64">
        <f t="shared" si="405"/>
        <v>3.1807183808271411E-2</v>
      </c>
      <c r="E315" s="64">
        <f t="shared" si="405"/>
        <v>2.4473647123147479E-2</v>
      </c>
      <c r="F315" s="64">
        <f t="shared" si="405"/>
        <v>3.1208662212745431E-2</v>
      </c>
      <c r="G315" s="64">
        <f t="shared" si="405"/>
        <v>3.0786952429173065E-2</v>
      </c>
      <c r="H315" s="64">
        <f t="shared" si="405"/>
        <v>4.5914996067114577E-2</v>
      </c>
      <c r="I315" s="192">
        <f t="shared" si="405"/>
        <v>3.0471478022427112E-2</v>
      </c>
      <c r="J315" s="64">
        <f t="shared" si="405"/>
        <v>2.2512227481629177E-2</v>
      </c>
      <c r="K315" s="64">
        <f t="shared" si="405"/>
        <v>3.2444936711661709E-2</v>
      </c>
      <c r="L315" s="64">
        <f t="shared" si="405"/>
        <v>9.5906693772550344E-2</v>
      </c>
      <c r="M315" s="64">
        <f t="shared" si="405"/>
        <v>3.5021614351451458E-2</v>
      </c>
      <c r="N315" s="64">
        <f t="shared" si="405"/>
        <v>2.7623143447329079E-2</v>
      </c>
      <c r="O315" s="64">
        <f t="shared" si="405"/>
        <v>4.1375712222544214E-2</v>
      </c>
      <c r="P315" s="64">
        <f t="shared" si="405"/>
        <v>2.4912531019975592E-2</v>
      </c>
      <c r="Q315" s="64">
        <f t="shared" si="405"/>
        <v>3.2849694378234373E-2</v>
      </c>
      <c r="R315" s="64">
        <f t="shared" si="405"/>
        <v>3.3716793170594839E-2</v>
      </c>
      <c r="S315" s="64">
        <f t="shared" si="405"/>
        <v>3.3361601411082242E-2</v>
      </c>
      <c r="T315" s="64">
        <f t="shared" si="405"/>
        <v>3.4206263091958622E-2</v>
      </c>
      <c r="U315" s="64">
        <f t="shared" si="405"/>
        <v>3.3670606799936609E-2</v>
      </c>
      <c r="V315" s="64">
        <f t="shared" si="405"/>
        <v>2.6054809120989342E-2</v>
      </c>
      <c r="W315" s="64">
        <f t="shared" si="405"/>
        <v>4.1109354414385457E-2</v>
      </c>
      <c r="X315" s="64">
        <f t="shared" si="405"/>
        <v>3.0535933286797379E-2</v>
      </c>
      <c r="Y315" s="64">
        <f t="shared" si="405"/>
        <v>3.8765869703241362E-2</v>
      </c>
      <c r="Z315" s="64">
        <f t="shared" si="405"/>
        <v>3.8975025579916389E-2</v>
      </c>
      <c r="AA315" s="64">
        <f t="shared" si="405"/>
        <v>3.2580553187874006E-2</v>
      </c>
      <c r="AB315" s="64">
        <f t="shared" si="405"/>
        <v>4.083279683102603E-2</v>
      </c>
      <c r="AC315" s="64">
        <f t="shared" si="405"/>
        <v>9.693602355319797E-3</v>
      </c>
      <c r="AD315" s="64">
        <f t="shared" si="405"/>
        <v>3.2216667483993211E-2</v>
      </c>
      <c r="AE315" s="64">
        <f t="shared" ref="AE315:BG315" si="406">SUM(AE$43:AE$46)/SUM(AE$39:AE$42)-1</f>
        <v>2.4473647123147479E-2</v>
      </c>
      <c r="AF315" s="64">
        <f t="shared" si="406"/>
        <v>2.6007247605799089E-2</v>
      </c>
      <c r="AG315" s="64">
        <f t="shared" si="406"/>
        <v>2.1162868296478399E-2</v>
      </c>
      <c r="AH315" s="64">
        <f t="shared" si="406"/>
        <v>2.3965774890426506E-2</v>
      </c>
      <c r="AI315" s="64">
        <f t="shared" si="406"/>
        <v>2.7377015341529809E-2</v>
      </c>
      <c r="AJ315" s="64">
        <f t="shared" si="406"/>
        <v>2.8061305587930852E-2</v>
      </c>
      <c r="AK315" s="64">
        <f t="shared" si="406"/>
        <v>3.2814021981891095E-2</v>
      </c>
      <c r="AL315" s="64">
        <f t="shared" si="406"/>
        <v>2.4754346234853175E-2</v>
      </c>
      <c r="AM315" s="64">
        <f t="shared" si="406"/>
        <v>3.1582279203658858E-2</v>
      </c>
      <c r="AN315" s="64">
        <f t="shared" si="406"/>
        <v>2.3925400659938756E-2</v>
      </c>
      <c r="AO315" s="64">
        <f t="shared" si="406"/>
        <v>2.9707692850577949E-2</v>
      </c>
      <c r="AP315" s="64">
        <f t="shared" si="406"/>
        <v>2.235591942190851E-2</v>
      </c>
      <c r="AQ315" s="64">
        <f t="shared" si="406"/>
        <v>3.0857614693487578E-2</v>
      </c>
      <c r="AR315" s="64">
        <f t="shared" si="406"/>
        <v>4.1442341677193184E-2</v>
      </c>
      <c r="AS315" s="64">
        <f t="shared" si="406"/>
        <v>1.2411023657173281E-2</v>
      </c>
      <c r="AT315" s="64">
        <f t="shared" si="406"/>
        <v>6.2765488959207527E-2</v>
      </c>
      <c r="AU315" s="64">
        <f t="shared" si="406"/>
        <v>2.5209265570456552E-2</v>
      </c>
      <c r="AV315" s="64">
        <f t="shared" si="406"/>
        <v>4.1831114210376441E-2</v>
      </c>
      <c r="AW315" s="64">
        <f t="shared" si="406"/>
        <v>2.8020753168379819E-2</v>
      </c>
      <c r="AX315" s="64">
        <f t="shared" si="406"/>
        <v>4.5117240285535321E-2</v>
      </c>
      <c r="AY315" s="64">
        <f t="shared" si="406"/>
        <v>2.9084604321366392E-2</v>
      </c>
      <c r="AZ315" s="64">
        <f t="shared" si="406"/>
        <v>2.622094116465612E-2</v>
      </c>
      <c r="BA315" s="64">
        <f t="shared" si="406"/>
        <v>1.9196205943671218E-2</v>
      </c>
      <c r="BB315" s="64">
        <f t="shared" si="406"/>
        <v>2.5806885377341438E-2</v>
      </c>
      <c r="BC315" s="64">
        <f t="shared" si="406"/>
        <v>2.8795157028476348E-2</v>
      </c>
      <c r="BD315" s="64">
        <f t="shared" si="406"/>
        <v>2.0948240262223417E-2</v>
      </c>
      <c r="BE315" s="64">
        <f t="shared" si="406"/>
        <v>1.7652460630435129E-2</v>
      </c>
      <c r="BF315" s="64" t="e">
        <f t="shared" si="406"/>
        <v>#DIV/0!</v>
      </c>
      <c r="BG315" s="64">
        <f t="shared" si="406"/>
        <v>2.4841238206501082E-2</v>
      </c>
      <c r="BH315" s="64" t="e">
        <f t="shared" si="395"/>
        <v>#DIV/0!</v>
      </c>
    </row>
    <row r="316" spans="1:60" s="36" customFormat="1" hidden="1" x14ac:dyDescent="0.2">
      <c r="A316" s="143" t="str">
        <f t="shared" si="397"/>
        <v>2008/2007</v>
      </c>
      <c r="B316" s="190">
        <f>SUM(B$47:B$50)/SUM(B$43:B$46)-1</f>
        <v>2.5773245759216801E-2</v>
      </c>
      <c r="C316" s="190">
        <f>SUM(C$47:C$50)/SUM(C$43:C$46)-1</f>
        <v>2.7064285999215842E-2</v>
      </c>
      <c r="D316" s="64">
        <f t="shared" ref="D316:BG316" si="407">SUM(D$47:D$50)/SUM(D$43:D$46)-1</f>
        <v>3.2874473503443413E-2</v>
      </c>
      <c r="E316" s="64">
        <f t="shared" si="407"/>
        <v>3.1096075934287981E-2</v>
      </c>
      <c r="F316" s="64">
        <f t="shared" si="407"/>
        <v>2.4592014648488814E-2</v>
      </c>
      <c r="G316" s="64">
        <f t="shared" si="407"/>
        <v>2.6419923692143854E-2</v>
      </c>
      <c r="H316" s="64">
        <f t="shared" si="407"/>
        <v>-1.8912873904112559E-2</v>
      </c>
      <c r="I316" s="192">
        <f t="shared" si="407"/>
        <v>2.6791766572247022E-2</v>
      </c>
      <c r="J316" s="64">
        <f t="shared" si="407"/>
        <v>1.8916201802513077E-2</v>
      </c>
      <c r="K316" s="64">
        <f t="shared" si="407"/>
        <v>2.7862548860339675E-2</v>
      </c>
      <c r="L316" s="64">
        <f t="shared" si="407"/>
        <v>6.6572439747392131E-2</v>
      </c>
      <c r="M316" s="64">
        <f t="shared" si="407"/>
        <v>3.1766259968119659E-2</v>
      </c>
      <c r="N316" s="64">
        <f t="shared" si="407"/>
        <v>3.1768458116130383E-2</v>
      </c>
      <c r="O316" s="64">
        <f t="shared" si="407"/>
        <v>3.0834148586946331E-2</v>
      </c>
      <c r="P316" s="64">
        <f t="shared" si="407"/>
        <v>2.4845329743316658E-2</v>
      </c>
      <c r="Q316" s="64">
        <f t="shared" si="407"/>
        <v>3.7826757129097999E-2</v>
      </c>
      <c r="R316" s="64">
        <f t="shared" si="407"/>
        <v>3.7338027297624032E-2</v>
      </c>
      <c r="S316" s="64">
        <f t="shared" si="407"/>
        <v>-9.2817914455642914E-3</v>
      </c>
      <c r="T316" s="64">
        <f t="shared" si="407"/>
        <v>2.7224658053916162E-2</v>
      </c>
      <c r="U316" s="64">
        <f t="shared" si="407"/>
        <v>3.1875604355991793E-2</v>
      </c>
      <c r="V316" s="64">
        <f t="shared" si="407"/>
        <v>3.9737557332413465E-2</v>
      </c>
      <c r="W316" s="64">
        <f t="shared" si="407"/>
        <v>3.5037406351597022E-2</v>
      </c>
      <c r="X316" s="64">
        <f t="shared" si="407"/>
        <v>3.1730505984104651E-2</v>
      </c>
      <c r="Y316" s="64">
        <f t="shared" si="407"/>
        <v>4.239071094400404E-2</v>
      </c>
      <c r="Z316" s="64">
        <f t="shared" si="407"/>
        <v>4.321283942288634E-2</v>
      </c>
      <c r="AA316" s="64">
        <f t="shared" si="407"/>
        <v>3.3400252355044069E-2</v>
      </c>
      <c r="AB316" s="64">
        <f t="shared" si="407"/>
        <v>3.2317581547672392E-2</v>
      </c>
      <c r="AC316" s="64">
        <f t="shared" si="407"/>
        <v>5.6549145224519703E-2</v>
      </c>
      <c r="AD316" s="64">
        <f t="shared" si="407"/>
        <v>2.4820811977441126E-2</v>
      </c>
      <c r="AE316" s="64">
        <f t="shared" si="407"/>
        <v>3.1096075934287981E-2</v>
      </c>
      <c r="AF316" s="64">
        <f t="shared" si="407"/>
        <v>2.4224560719376731E-2</v>
      </c>
      <c r="AG316" s="64">
        <f t="shared" si="407"/>
        <v>3.6166454109794577E-2</v>
      </c>
      <c r="AH316" s="64">
        <f t="shared" si="407"/>
        <v>3.0815016622750768E-2</v>
      </c>
      <c r="AI316" s="64">
        <f t="shared" si="407"/>
        <v>2.9486981648218613E-2</v>
      </c>
      <c r="AJ316" s="64">
        <f t="shared" si="407"/>
        <v>2.0613447715917221E-2</v>
      </c>
      <c r="AK316" s="64">
        <f t="shared" si="407"/>
        <v>2.9171440123092474E-2</v>
      </c>
      <c r="AL316" s="64">
        <f t="shared" si="407"/>
        <v>3.3475589031109365E-2</v>
      </c>
      <c r="AM316" s="64">
        <f t="shared" si="407"/>
        <v>2.9344799583276959E-2</v>
      </c>
      <c r="AN316" s="64">
        <f t="shared" si="407"/>
        <v>2.6642699468804265E-2</v>
      </c>
      <c r="AO316" s="64">
        <f t="shared" si="407"/>
        <v>3.014280862676233E-2</v>
      </c>
      <c r="AP316" s="64">
        <f t="shared" si="407"/>
        <v>2.6596351592055534E-2</v>
      </c>
      <c r="AQ316" s="64">
        <f t="shared" si="407"/>
        <v>1.533181623423574E-2</v>
      </c>
      <c r="AR316" s="64">
        <f t="shared" si="407"/>
        <v>4.1261687752293774E-2</v>
      </c>
      <c r="AS316" s="64">
        <f t="shared" si="407"/>
        <v>2.8208896695098185E-2</v>
      </c>
      <c r="AT316" s="64">
        <f t="shared" si="407"/>
        <v>1.4557159626937821E-2</v>
      </c>
      <c r="AU316" s="64">
        <f t="shared" si="407"/>
        <v>8.6439773918545182E-3</v>
      </c>
      <c r="AV316" s="64">
        <f t="shared" si="407"/>
        <v>3.2554284786343368E-2</v>
      </c>
      <c r="AW316" s="64">
        <f t="shared" si="407"/>
        <v>2.9439068715531924E-2</v>
      </c>
      <c r="AX316" s="64">
        <f t="shared" si="407"/>
        <v>2.857077974680311E-2</v>
      </c>
      <c r="AY316" s="64">
        <f t="shared" si="407"/>
        <v>1.1940814387600751E-2</v>
      </c>
      <c r="AZ316" s="64">
        <f t="shared" si="407"/>
        <v>1.9026269306404053E-2</v>
      </c>
      <c r="BA316" s="64">
        <f t="shared" si="407"/>
        <v>2.3000881903423531E-2</v>
      </c>
      <c r="BB316" s="64">
        <f t="shared" si="407"/>
        <v>2.6085497875451003E-2</v>
      </c>
      <c r="BC316" s="64">
        <f t="shared" si="407"/>
        <v>2.1280116275181449E-2</v>
      </c>
      <c r="BD316" s="64">
        <f t="shared" si="407"/>
        <v>2.9498670579302777E-2</v>
      </c>
      <c r="BE316" s="64">
        <f t="shared" si="407"/>
        <v>2.7376664115118743E-2</v>
      </c>
      <c r="BF316" s="64" t="e">
        <f t="shared" si="407"/>
        <v>#DIV/0!</v>
      </c>
      <c r="BG316" s="64">
        <f t="shared" si="407"/>
        <v>2.4637733613180668E-2</v>
      </c>
      <c r="BH316" s="64" t="e">
        <f t="shared" si="395"/>
        <v>#DIV/0!</v>
      </c>
    </row>
    <row r="317" spans="1:60" s="36" customFormat="1" hidden="1" x14ac:dyDescent="0.2">
      <c r="A317" s="143" t="str">
        <f t="shared" si="397"/>
        <v>2009/2008</v>
      </c>
      <c r="B317" s="190">
        <f t="shared" ref="B317:AF317" si="408">SUM(B$51:B$54)/SUM(B$47:B$50)-1</f>
        <v>8.5660300962759894E-3</v>
      </c>
      <c r="C317" s="190">
        <f t="shared" si="408"/>
        <v>7.4832847672581249E-3</v>
      </c>
      <c r="D317" s="191">
        <f t="shared" si="408"/>
        <v>6.1386252710666778E-3</v>
      </c>
      <c r="E317" s="64">
        <f t="shared" si="408"/>
        <v>7.9303210305636807E-3</v>
      </c>
      <c r="F317" s="64">
        <f t="shared" si="408"/>
        <v>1.0491726046400807E-2</v>
      </c>
      <c r="G317" s="64">
        <f t="shared" si="408"/>
        <v>9.2532817329729067E-3</v>
      </c>
      <c r="H317" s="64">
        <f t="shared" si="408"/>
        <v>-5.9684605727950979E-3</v>
      </c>
      <c r="I317" s="192">
        <f t="shared" si="408"/>
        <v>9.3081458277544105E-3</v>
      </c>
      <c r="J317" s="64">
        <f t="shared" si="408"/>
        <v>1.2183918325515464E-2</v>
      </c>
      <c r="K317" s="64">
        <f t="shared" si="408"/>
        <v>9.7112189936481297E-3</v>
      </c>
      <c r="L317" s="64">
        <f t="shared" si="408"/>
        <v>6.5606756990330029E-2</v>
      </c>
      <c r="M317" s="64">
        <f t="shared" si="408"/>
        <v>5.4805985872186103E-3</v>
      </c>
      <c r="N317" s="64">
        <f t="shared" si="408"/>
        <v>1.9065882846700299E-2</v>
      </c>
      <c r="O317" s="64">
        <f t="shared" si="408"/>
        <v>1.4715241445623528E-2</v>
      </c>
      <c r="P317" s="64">
        <f t="shared" si="408"/>
        <v>7.9168828939204516E-3</v>
      </c>
      <c r="Q317" s="64">
        <f t="shared" si="408"/>
        <v>2.3552818691743527E-2</v>
      </c>
      <c r="R317" s="64">
        <f t="shared" si="408"/>
        <v>1.1092236038850123E-2</v>
      </c>
      <c r="S317" s="64">
        <f t="shared" si="408"/>
        <v>3.2511659234504275E-2</v>
      </c>
      <c r="T317" s="64">
        <f t="shared" si="408"/>
        <v>-1.1002312833474637E-3</v>
      </c>
      <c r="U317" s="64">
        <f t="shared" si="408"/>
        <v>-1.8945953220923628E-2</v>
      </c>
      <c r="V317" s="64">
        <f t="shared" si="408"/>
        <v>6.6795045470846581E-3</v>
      </c>
      <c r="W317" s="64">
        <f t="shared" si="408"/>
        <v>1.3503697495133027E-2</v>
      </c>
      <c r="X317" s="64">
        <f t="shared" si="408"/>
        <v>-7.326178338488698E-3</v>
      </c>
      <c r="Y317" s="64">
        <f t="shared" si="408"/>
        <v>-4.686970206433716E-3</v>
      </c>
      <c r="Z317" s="64">
        <f t="shared" si="408"/>
        <v>-3.6408709035805509E-2</v>
      </c>
      <c r="AA317" s="64">
        <f t="shared" si="408"/>
        <v>3.6500525083943192E-2</v>
      </c>
      <c r="AB317" s="64">
        <f t="shared" si="408"/>
        <v>1.567570633237092E-2</v>
      </c>
      <c r="AC317" s="64">
        <f t="shared" si="408"/>
        <v>1.4021875838073239E-2</v>
      </c>
      <c r="AD317" s="64">
        <f t="shared" si="408"/>
        <v>1.8073471294352217E-2</v>
      </c>
      <c r="AE317" s="64">
        <f t="shared" si="408"/>
        <v>7.9303210305636807E-3</v>
      </c>
      <c r="AF317" s="64">
        <f t="shared" si="408"/>
        <v>3.4044713075473965E-3</v>
      </c>
      <c r="AG317" s="64">
        <f t="shared" ref="AG317:BG317" si="409">SUM(AG$51:AG$54)/SUM(AG$47:AG$50)-1</f>
        <v>-1.4748722604962516E-3</v>
      </c>
      <c r="AH317" s="64">
        <f t="shared" si="409"/>
        <v>1.1154237061199668E-2</v>
      </c>
      <c r="AI317" s="64">
        <f t="shared" si="409"/>
        <v>1.118403966775583E-2</v>
      </c>
      <c r="AJ317" s="64">
        <f t="shared" si="409"/>
        <v>1.1051232426409152E-2</v>
      </c>
      <c r="AK317" s="64">
        <f t="shared" si="409"/>
        <v>5.7758975540684876E-3</v>
      </c>
      <c r="AL317" s="64">
        <f t="shared" si="409"/>
        <v>2.0668502526541621E-2</v>
      </c>
      <c r="AM317" s="64">
        <f t="shared" si="409"/>
        <v>1.4936574366761546E-2</v>
      </c>
      <c r="AN317" s="64">
        <f t="shared" si="409"/>
        <v>1.8246425673019706E-2</v>
      </c>
      <c r="AO317" s="64">
        <f t="shared" si="409"/>
        <v>1.6150502220749985E-2</v>
      </c>
      <c r="AP317" s="64">
        <f t="shared" si="409"/>
        <v>2.1382998929703634E-2</v>
      </c>
      <c r="AQ317" s="64">
        <f t="shared" si="409"/>
        <v>1.3165254003328908E-3</v>
      </c>
      <c r="AR317" s="64">
        <f t="shared" si="409"/>
        <v>2.0584498469607082E-2</v>
      </c>
      <c r="AS317" s="64">
        <f t="shared" si="409"/>
        <v>9.2905994093337441E-3</v>
      </c>
      <c r="AT317" s="64">
        <f t="shared" si="409"/>
        <v>-7.291701965061459E-3</v>
      </c>
      <c r="AU317" s="64">
        <f t="shared" si="409"/>
        <v>9.800558310719687E-3</v>
      </c>
      <c r="AV317" s="64">
        <f t="shared" si="409"/>
        <v>-8.4845170539504799E-4</v>
      </c>
      <c r="AW317" s="64">
        <f t="shared" si="409"/>
        <v>2.2310920488553876E-2</v>
      </c>
      <c r="AX317" s="64">
        <f t="shared" si="409"/>
        <v>6.2648466496983968E-3</v>
      </c>
      <c r="AY317" s="64">
        <f t="shared" si="409"/>
        <v>7.2875746434775124E-5</v>
      </c>
      <c r="AZ317" s="64">
        <f t="shared" si="409"/>
        <v>6.0124640280700969E-3</v>
      </c>
      <c r="BA317" s="64">
        <f t="shared" si="409"/>
        <v>2.115998213760939E-2</v>
      </c>
      <c r="BB317" s="64">
        <f t="shared" si="409"/>
        <v>2.281941082089034E-2</v>
      </c>
      <c r="BC317" s="64">
        <f t="shared" si="409"/>
        <v>1.9140172835529823E-2</v>
      </c>
      <c r="BD317" s="64">
        <f t="shared" si="409"/>
        <v>1.4784819098568658E-2</v>
      </c>
      <c r="BE317" s="64">
        <f t="shared" si="409"/>
        <v>1.1559761324827722E-2</v>
      </c>
      <c r="BF317" s="64" t="e">
        <f t="shared" si="409"/>
        <v>#DIV/0!</v>
      </c>
      <c r="BG317" s="64">
        <f t="shared" si="409"/>
        <v>2.2355584812897789E-2</v>
      </c>
      <c r="BH317" s="64" t="e">
        <f t="shared" si="395"/>
        <v>#DIV/0!</v>
      </c>
    </row>
    <row r="318" spans="1:60" s="36" customFormat="1" hidden="1" x14ac:dyDescent="0.2">
      <c r="A318" s="143" t="str">
        <f t="shared" si="397"/>
        <v>2010/2009</v>
      </c>
      <c r="B318" s="190">
        <f>SUM(B$55:B$58)/SUM(B$51:B$54)-1</f>
        <v>2.1791161027221007E-2</v>
      </c>
      <c r="C318" s="190">
        <f t="shared" ref="C318:BG318" si="410">SUM(C$55:C$58)/SUM(C$51:C$54)-1</f>
        <v>2.2269494132477474E-2</v>
      </c>
      <c r="D318" s="64">
        <f t="shared" si="410"/>
        <v>3.3708848995787299E-2</v>
      </c>
      <c r="E318" s="64">
        <f t="shared" si="410"/>
        <v>2.7212437433008496E-2</v>
      </c>
      <c r="F318" s="64">
        <f t="shared" si="410"/>
        <v>1.9129879813904127E-2</v>
      </c>
      <c r="G318" s="64">
        <f t="shared" si="410"/>
        <v>1.9460932402959097E-2</v>
      </c>
      <c r="H318" s="64">
        <f t="shared" si="410"/>
        <v>3.4536937280738256E-2</v>
      </c>
      <c r="I318" s="192">
        <f t="shared" si="410"/>
        <v>2.3555721461240076E-2</v>
      </c>
      <c r="J318" s="64">
        <f t="shared" si="410"/>
        <v>1.1768337203238222E-2</v>
      </c>
      <c r="K318" s="64">
        <f t="shared" si="410"/>
        <v>2.1500034779110777E-2</v>
      </c>
      <c r="L318" s="64">
        <f t="shared" si="410"/>
        <v>8.4027432588640316E-4</v>
      </c>
      <c r="M318" s="64">
        <f t="shared" si="410"/>
        <v>3.3819568802958999E-2</v>
      </c>
      <c r="N318" s="64">
        <f t="shared" si="410"/>
        <v>1.6922142105673554E-2</v>
      </c>
      <c r="O318" s="64">
        <f t="shared" si="410"/>
        <v>3.4199338141472024E-2</v>
      </c>
      <c r="P318" s="64">
        <f t="shared" si="410"/>
        <v>2.3250083886973139E-2</v>
      </c>
      <c r="Q318" s="64">
        <f t="shared" si="410"/>
        <v>2.6744428354418925E-2</v>
      </c>
      <c r="R318" s="64">
        <f t="shared" si="410"/>
        <v>3.1205607179873418E-2</v>
      </c>
      <c r="S318" s="64">
        <f t="shared" si="410"/>
        <v>1.7388670181768262E-2</v>
      </c>
      <c r="T318" s="64">
        <f t="shared" si="410"/>
        <v>3.5015641936510411E-2</v>
      </c>
      <c r="U318" s="64">
        <f t="shared" si="410"/>
        <v>4.7381350415918622E-2</v>
      </c>
      <c r="V318" s="64">
        <f t="shared" si="410"/>
        <v>3.5951297905570723E-2</v>
      </c>
      <c r="W318" s="64">
        <f t="shared" si="410"/>
        <v>4.2147071757406618E-2</v>
      </c>
      <c r="X318" s="64">
        <f t="shared" si="410"/>
        <v>3.6272630753112267E-2</v>
      </c>
      <c r="Y318" s="64">
        <f t="shared" si="410"/>
        <v>5.1822975984118891E-2</v>
      </c>
      <c r="Z318" s="64">
        <f t="shared" si="410"/>
        <v>6.1028501393007417E-2</v>
      </c>
      <c r="AA318" s="64">
        <f t="shared" si="410"/>
        <v>2.8867262598278876E-2</v>
      </c>
      <c r="AB318" s="64">
        <f t="shared" si="410"/>
        <v>2.8844445315015843E-2</v>
      </c>
      <c r="AC318" s="64">
        <f t="shared" si="410"/>
        <v>2.5407445206719448E-2</v>
      </c>
      <c r="AD318" s="64">
        <f t="shared" si="410"/>
        <v>1.9078322565398542E-2</v>
      </c>
      <c r="AE318" s="64">
        <f t="shared" si="410"/>
        <v>2.7212437433008496E-2</v>
      </c>
      <c r="AF318" s="64">
        <f t="shared" si="410"/>
        <v>3.307949836803914E-2</v>
      </c>
      <c r="AG318" s="64">
        <f t="shared" si="410"/>
        <v>2.2551291176618804E-2</v>
      </c>
      <c r="AH318" s="64">
        <f t="shared" si="410"/>
        <v>2.7087605228197642E-2</v>
      </c>
      <c r="AI318" s="64">
        <f t="shared" si="410"/>
        <v>1.8370722035926379E-2</v>
      </c>
      <c r="AJ318" s="64">
        <f t="shared" si="410"/>
        <v>2.383566338096843E-2</v>
      </c>
      <c r="AK318" s="64">
        <f t="shared" si="410"/>
        <v>2.2980108750774164E-2</v>
      </c>
      <c r="AL318" s="64">
        <f t="shared" si="410"/>
        <v>1.8398113401739025E-2</v>
      </c>
      <c r="AM318" s="64">
        <f t="shared" si="410"/>
        <v>1.4193886957238222E-2</v>
      </c>
      <c r="AN318" s="64">
        <f t="shared" si="410"/>
        <v>2.7329322852735594E-2</v>
      </c>
      <c r="AO318" s="64">
        <f t="shared" si="410"/>
        <v>2.9562621562878588E-2</v>
      </c>
      <c r="AP318" s="64">
        <f t="shared" si="410"/>
        <v>2.771977562604766E-2</v>
      </c>
      <c r="AQ318" s="64">
        <f t="shared" si="410"/>
        <v>2.5002702974375568E-2</v>
      </c>
      <c r="AR318" s="64">
        <f t="shared" si="410"/>
        <v>4.7584180735767756E-2</v>
      </c>
      <c r="AS318" s="64">
        <f t="shared" si="410"/>
        <v>2.7236208044605803E-2</v>
      </c>
      <c r="AT318" s="64">
        <f t="shared" si="410"/>
        <v>3.225213826828166E-2</v>
      </c>
      <c r="AU318" s="64">
        <f t="shared" si="410"/>
        <v>3.9649691528121922E-2</v>
      </c>
      <c r="AV318" s="64">
        <f t="shared" si="410"/>
        <v>1.8494015667559927E-2</v>
      </c>
      <c r="AW318" s="64">
        <f t="shared" si="410"/>
        <v>2.7817121756631424E-2</v>
      </c>
      <c r="AX318" s="64">
        <f t="shared" si="410"/>
        <v>2.5277587599543683E-2</v>
      </c>
      <c r="AY318" s="64">
        <f t="shared" si="410"/>
        <v>3.3734709356642023E-2</v>
      </c>
      <c r="AZ318" s="64">
        <f t="shared" si="410"/>
        <v>1.6791302419596255E-2</v>
      </c>
      <c r="BA318" s="64">
        <f t="shared" si="410"/>
        <v>1.1041290991471886E-2</v>
      </c>
      <c r="BB318" s="64">
        <f t="shared" si="410"/>
        <v>1.8086471325722275E-2</v>
      </c>
      <c r="BC318" s="64">
        <f t="shared" si="410"/>
        <v>1.2017239759470888E-2</v>
      </c>
      <c r="BD318" s="64">
        <f t="shared" si="410"/>
        <v>2.3580807563196471E-2</v>
      </c>
      <c r="BE318" s="64">
        <f t="shared" si="410"/>
        <v>1.3070303953767848E-2</v>
      </c>
      <c r="BF318" s="64" t="e">
        <f t="shared" si="410"/>
        <v>#DIV/0!</v>
      </c>
      <c r="BG318" s="64">
        <f t="shared" si="410"/>
        <v>1.4672151645545695E-2</v>
      </c>
      <c r="BH318" s="64" t="e">
        <f t="shared" si="395"/>
        <v>#DIV/0!</v>
      </c>
    </row>
    <row r="319" spans="1:60" s="36" customFormat="1" hidden="1" x14ac:dyDescent="0.2">
      <c r="A319" s="143" t="str">
        <f t="shared" si="397"/>
        <v>2011/2010</v>
      </c>
      <c r="B319" s="190">
        <f>SUM(B$59:B$62)/SUM(B$55:B$58)-1</f>
        <v>2.6064729530054231E-2</v>
      </c>
      <c r="C319" s="190">
        <f t="shared" ref="C319:BG319" si="411">SUM(C$59:C$62)/SUM(C$55:C$58)-1</f>
        <v>2.5833350566905278E-2</v>
      </c>
      <c r="D319" s="191">
        <f t="shared" si="411"/>
        <v>3.2404133186334061E-2</v>
      </c>
      <c r="E319" s="64">
        <f t="shared" si="411"/>
        <v>2.8350236045505017E-2</v>
      </c>
      <c r="F319" s="64">
        <f t="shared" si="411"/>
        <v>2.4543990403517846E-2</v>
      </c>
      <c r="G319" s="64">
        <f t="shared" si="411"/>
        <v>2.403214063287451E-2</v>
      </c>
      <c r="H319" s="64">
        <f t="shared" si="411"/>
        <v>5.0202589521482821E-2</v>
      </c>
      <c r="I319" s="192">
        <f t="shared" si="411"/>
        <v>2.7211436283379742E-2</v>
      </c>
      <c r="J319" s="64">
        <f t="shared" si="411"/>
        <v>1.5878419730222415E-2</v>
      </c>
      <c r="K319" s="64">
        <f t="shared" si="411"/>
        <v>2.5407269870578508E-2</v>
      </c>
      <c r="L319" s="64">
        <f t="shared" si="411"/>
        <v>-1.0125083982926886E-2</v>
      </c>
      <c r="M319" s="64">
        <f t="shared" si="411"/>
        <v>3.6906896995525962E-2</v>
      </c>
      <c r="N319" s="64">
        <f t="shared" si="411"/>
        <v>2.4118511965367295E-2</v>
      </c>
      <c r="O319" s="64">
        <f t="shared" si="411"/>
        <v>3.2541896491023792E-2</v>
      </c>
      <c r="P319" s="64">
        <f t="shared" si="411"/>
        <v>2.5353167086292316E-2</v>
      </c>
      <c r="Q319" s="64">
        <f t="shared" si="411"/>
        <v>4.6571796546393651E-2</v>
      </c>
      <c r="R319" s="64">
        <f t="shared" si="411"/>
        <v>3.3308997845656219E-2</v>
      </c>
      <c r="S319" s="64">
        <f t="shared" si="411"/>
        <v>3.6608209535975655E-2</v>
      </c>
      <c r="T319" s="64">
        <f t="shared" si="411"/>
        <v>4.0063600843878167E-2</v>
      </c>
      <c r="U319" s="64">
        <f t="shared" si="411"/>
        <v>3.4526248769330747E-2</v>
      </c>
      <c r="V319" s="64">
        <f t="shared" si="411"/>
        <v>2.5500049288337934E-2</v>
      </c>
      <c r="W319" s="64">
        <f t="shared" si="411"/>
        <v>3.6677370424148981E-2</v>
      </c>
      <c r="X319" s="64">
        <f t="shared" si="411"/>
        <v>4.3171056732428381E-2</v>
      </c>
      <c r="Y319" s="64">
        <f t="shared" si="411"/>
        <v>3.8580768017921985E-2</v>
      </c>
      <c r="Z319" s="64">
        <f t="shared" si="411"/>
        <v>3.744761752593373E-2</v>
      </c>
      <c r="AA319" s="64">
        <f t="shared" si="411"/>
        <v>3.6573749409473111E-2</v>
      </c>
      <c r="AB319" s="64">
        <f t="shared" si="411"/>
        <v>3.2669623612243237E-2</v>
      </c>
      <c r="AC319" s="64">
        <f t="shared" si="411"/>
        <v>1.6470778566323618E-2</v>
      </c>
      <c r="AD319" s="64">
        <f t="shared" si="411"/>
        <v>2.7756832965216471E-2</v>
      </c>
      <c r="AE319" s="64">
        <f t="shared" si="411"/>
        <v>2.8350236045505017E-2</v>
      </c>
      <c r="AF319" s="64">
        <f t="shared" si="411"/>
        <v>3.7970374108518889E-2</v>
      </c>
      <c r="AG319" s="64">
        <f t="shared" si="411"/>
        <v>3.5105863459108821E-2</v>
      </c>
      <c r="AH319" s="64">
        <f t="shared" si="411"/>
        <v>2.5502776828399965E-2</v>
      </c>
      <c r="AI319" s="64">
        <f t="shared" si="411"/>
        <v>2.3193061821706218E-2</v>
      </c>
      <c r="AJ319" s="64">
        <f t="shared" si="411"/>
        <v>2.5039394810188575E-2</v>
      </c>
      <c r="AK319" s="64">
        <f t="shared" si="411"/>
        <v>2.9564944953947458E-2</v>
      </c>
      <c r="AL319" s="64">
        <f t="shared" si="411"/>
        <v>1.9176853994090415E-2</v>
      </c>
      <c r="AM319" s="64">
        <f t="shared" si="411"/>
        <v>2.1647720186682706E-2</v>
      </c>
      <c r="AN319" s="64">
        <f t="shared" si="411"/>
        <v>1.7827081227423269E-2</v>
      </c>
      <c r="AO319" s="64">
        <f t="shared" si="411"/>
        <v>2.140556683448569E-2</v>
      </c>
      <c r="AP319" s="64">
        <f t="shared" si="411"/>
        <v>1.752684062537857E-2</v>
      </c>
      <c r="AQ319" s="64">
        <f t="shared" si="411"/>
        <v>3.8719863696209611E-2</v>
      </c>
      <c r="AR319" s="64">
        <f t="shared" si="411"/>
        <v>3.8521095394262073E-2</v>
      </c>
      <c r="AS319" s="64">
        <f t="shared" si="411"/>
        <v>1.3320161551666487E-2</v>
      </c>
      <c r="AT319" s="64">
        <f t="shared" si="411"/>
        <v>3.0564285593644991E-2</v>
      </c>
      <c r="AU319" s="64">
        <f t="shared" si="411"/>
        <v>2.2488296284101983E-2</v>
      </c>
      <c r="AV319" s="64">
        <f t="shared" si="411"/>
        <v>2.8471384371820507E-2</v>
      </c>
      <c r="AW319" s="64">
        <f t="shared" si="411"/>
        <v>1.4689650609868599E-2</v>
      </c>
      <c r="AX319" s="64">
        <f t="shared" si="411"/>
        <v>3.0564901222152496E-2</v>
      </c>
      <c r="AY319" s="64">
        <f t="shared" si="411"/>
        <v>3.9114461013566748E-2</v>
      </c>
      <c r="AZ319" s="64">
        <f t="shared" si="411"/>
        <v>2.0089355128227959E-2</v>
      </c>
      <c r="BA319" s="64">
        <f t="shared" si="411"/>
        <v>2.6807825752215297E-2</v>
      </c>
      <c r="BB319" s="64">
        <f t="shared" si="411"/>
        <v>1.5586555755052522E-2</v>
      </c>
      <c r="BC319" s="64">
        <f t="shared" si="411"/>
        <v>1.468099016105584E-2</v>
      </c>
      <c r="BD319" s="64">
        <f t="shared" si="411"/>
        <v>4.2648153001572542E-2</v>
      </c>
      <c r="BE319" s="64">
        <f t="shared" si="411"/>
        <v>1.5618705458512405E-2</v>
      </c>
      <c r="BF319" s="64" t="e">
        <f t="shared" si="411"/>
        <v>#DIV/0!</v>
      </c>
      <c r="BG319" s="64">
        <f t="shared" si="411"/>
        <v>1.9883762550168438E-2</v>
      </c>
      <c r="BH319" s="64" t="e">
        <f t="shared" si="395"/>
        <v>#DIV/0!</v>
      </c>
    </row>
    <row r="320" spans="1:60" s="36" customFormat="1" hidden="1" x14ac:dyDescent="0.2">
      <c r="A320" s="143" t="str">
        <f t="shared" si="397"/>
        <v>2012/2011</v>
      </c>
      <c r="B320" s="190">
        <f>SUM(B$63:B$66)/SUM(B$59:B$62)-1</f>
        <v>2.1673476254489454E-2</v>
      </c>
      <c r="C320" s="190">
        <f>SUM(C$63:C$66)/SUM(C$59:C$62)-1</f>
        <v>2.0857401235604645E-2</v>
      </c>
      <c r="D320" s="191">
        <f>SUM(D$63:D$66)/SUM(D$59:D$62)-1</f>
        <v>2.5276632357781104E-2</v>
      </c>
      <c r="E320" s="64">
        <f>SUM(E$63:E$66)/SUM(E$59:E$62)-1</f>
        <v>1.9725025672146845E-2</v>
      </c>
      <c r="F320" s="64">
        <f t="shared" ref="F320:BG320" si="412">SUM(F$63:F$66)/SUM(F$59:F$62)-1</f>
        <v>2.0881830277716507E-2</v>
      </c>
      <c r="G320" s="64">
        <f t="shared" si="412"/>
        <v>1.9816054849898679E-2</v>
      </c>
      <c r="H320" s="64">
        <f t="shared" si="412"/>
        <v>3.3605367373159556E-2</v>
      </c>
      <c r="I320" s="192">
        <f t="shared" si="412"/>
        <v>2.2661975410721791E-2</v>
      </c>
      <c r="J320" s="64">
        <f t="shared" si="412"/>
        <v>1.6950995870903762E-2</v>
      </c>
      <c r="K320" s="64">
        <f t="shared" si="412"/>
        <v>2.0672149977907894E-2</v>
      </c>
      <c r="L320" s="64">
        <f t="shared" si="412"/>
        <v>3.0787189567784701E-2</v>
      </c>
      <c r="M320" s="64">
        <f t="shared" si="412"/>
        <v>2.7276243331020078E-2</v>
      </c>
      <c r="N320" s="64">
        <f t="shared" si="412"/>
        <v>2.8692809157980337E-2</v>
      </c>
      <c r="O320" s="64">
        <f t="shared" si="412"/>
        <v>2.894266391309408E-2</v>
      </c>
      <c r="P320" s="64">
        <f t="shared" si="412"/>
        <v>1.8846227356659195E-2</v>
      </c>
      <c r="Q320" s="64">
        <f t="shared" si="412"/>
        <v>2.503958800457573E-2</v>
      </c>
      <c r="R320" s="64">
        <f t="shared" si="412"/>
        <v>2.3519046362150187E-2</v>
      </c>
      <c r="S320" s="64">
        <f t="shared" si="412"/>
        <v>2.6145857196513411E-2</v>
      </c>
      <c r="T320" s="64">
        <f t="shared" si="412"/>
        <v>2.581181774541097E-2</v>
      </c>
      <c r="U320" s="64">
        <f t="shared" si="412"/>
        <v>1.8567940691029294E-2</v>
      </c>
      <c r="V320" s="64">
        <f t="shared" si="412"/>
        <v>1.8616338149050282E-2</v>
      </c>
      <c r="W320" s="64">
        <f t="shared" si="412"/>
        <v>2.8585713439018612E-2</v>
      </c>
      <c r="X320" s="64">
        <f t="shared" si="412"/>
        <v>2.8811230404008903E-2</v>
      </c>
      <c r="Y320" s="64">
        <f t="shared" si="412"/>
        <v>2.0037329297193596E-2</v>
      </c>
      <c r="Z320" s="64">
        <f t="shared" si="412"/>
        <v>1.1843946621199253E-2</v>
      </c>
      <c r="AA320" s="64">
        <f t="shared" si="412"/>
        <v>2.296649601960854E-2</v>
      </c>
      <c r="AB320" s="64">
        <f t="shared" si="412"/>
        <v>2.7588602985044952E-2</v>
      </c>
      <c r="AC320" s="64">
        <f t="shared" si="412"/>
        <v>2.7911541951400443E-2</v>
      </c>
      <c r="AD320" s="64">
        <f t="shared" si="412"/>
        <v>2.1953126280770396E-2</v>
      </c>
      <c r="AE320" s="64">
        <f t="shared" si="412"/>
        <v>1.9725025672146845E-2</v>
      </c>
      <c r="AF320" s="64">
        <f t="shared" si="412"/>
        <v>1.6187949373532184E-2</v>
      </c>
      <c r="AG320" s="64">
        <f t="shared" si="412"/>
        <v>1.8717726155380365E-2</v>
      </c>
      <c r="AH320" s="64">
        <f t="shared" si="412"/>
        <v>1.9976661802643125E-2</v>
      </c>
      <c r="AI320" s="64">
        <f t="shared" si="412"/>
        <v>2.150414734327355E-2</v>
      </c>
      <c r="AJ320" s="64">
        <f t="shared" si="412"/>
        <v>1.777187591325613E-2</v>
      </c>
      <c r="AK320" s="64">
        <f t="shared" si="412"/>
        <v>2.0280926055581405E-2</v>
      </c>
      <c r="AL320" s="64">
        <f t="shared" si="412"/>
        <v>2.5114519664895862E-2</v>
      </c>
      <c r="AM320" s="64">
        <f t="shared" si="412"/>
        <v>1.8778273230575238E-2</v>
      </c>
      <c r="AN320" s="64">
        <f t="shared" si="412"/>
        <v>2.1382529008558748E-2</v>
      </c>
      <c r="AO320" s="64">
        <f t="shared" si="412"/>
        <v>2.4410318251802732E-2</v>
      </c>
      <c r="AP320" s="64">
        <f t="shared" si="412"/>
        <v>2.1330243765572465E-2</v>
      </c>
      <c r="AQ320" s="64">
        <f t="shared" si="412"/>
        <v>2.7957326751733014E-2</v>
      </c>
      <c r="AR320" s="64">
        <f t="shared" si="412"/>
        <v>2.901301267291756E-2</v>
      </c>
      <c r="AS320" s="64">
        <f t="shared" si="412"/>
        <v>1.405744612886628E-2</v>
      </c>
      <c r="AT320" s="64">
        <f t="shared" si="412"/>
        <v>1.3512574691353141E-2</v>
      </c>
      <c r="AU320" s="64">
        <f t="shared" si="412"/>
        <v>1.7858121227782187E-2</v>
      </c>
      <c r="AV320" s="64">
        <f t="shared" si="412"/>
        <v>2.0227968692293041E-2</v>
      </c>
      <c r="AW320" s="64">
        <f t="shared" si="412"/>
        <v>2.7748327075066914E-2</v>
      </c>
      <c r="AX320" s="64">
        <f t="shared" si="412"/>
        <v>2.2954675751931441E-2</v>
      </c>
      <c r="AY320" s="64">
        <f t="shared" si="412"/>
        <v>2.0930809684749363E-2</v>
      </c>
      <c r="AZ320" s="64">
        <f t="shared" si="412"/>
        <v>2.2573396118960254E-2</v>
      </c>
      <c r="BA320" s="64">
        <f t="shared" si="412"/>
        <v>1.7370851564509016E-2</v>
      </c>
      <c r="BB320" s="64">
        <f t="shared" si="412"/>
        <v>1.878160791593908E-2</v>
      </c>
      <c r="BC320" s="64">
        <f t="shared" si="412"/>
        <v>1.7808188720386031E-2</v>
      </c>
      <c r="BD320" s="64">
        <f t="shared" si="412"/>
        <v>3.1980281304264446E-2</v>
      </c>
      <c r="BE320" s="64">
        <f t="shared" si="412"/>
        <v>2.4071784940820073E-2</v>
      </c>
      <c r="BF320" s="64" t="e">
        <f t="shared" si="412"/>
        <v>#DIV/0!</v>
      </c>
      <c r="BG320" s="64">
        <f t="shared" si="412"/>
        <v>2.0657628751029611E-2</v>
      </c>
      <c r="BH320" s="64" t="e">
        <f t="shared" si="395"/>
        <v>#DIV/0!</v>
      </c>
    </row>
    <row r="321" spans="1:60" s="36" customFormat="1" ht="12" thickTop="1" x14ac:dyDescent="0.2">
      <c r="A321" s="143" t="str">
        <f t="shared" si="397"/>
        <v>2013/2012</v>
      </c>
      <c r="B321" s="190">
        <f>SUM(B$67:B$70)/SUM(B$63:B$66)-1</f>
        <v>1.77168676888948E-2</v>
      </c>
      <c r="C321" s="190">
        <f t="shared" ref="C321:BG321" si="413">SUM(C$67:C$70)/SUM(C$63:C$66)-1</f>
        <v>1.7469655835891995E-2</v>
      </c>
      <c r="D321" s="191">
        <f t="shared" si="413"/>
        <v>2.3543476297441579E-2</v>
      </c>
      <c r="E321" s="64">
        <f t="shared" si="413"/>
        <v>1.7284856842443519E-2</v>
      </c>
      <c r="F321" s="64">
        <f t="shared" si="413"/>
        <v>1.6354166723877794E-2</v>
      </c>
      <c r="G321" s="64">
        <f t="shared" si="413"/>
        <v>1.596949678410553E-2</v>
      </c>
      <c r="H321" s="64">
        <f t="shared" si="413"/>
        <v>1.9797686908605616E-2</v>
      </c>
      <c r="I321" s="192">
        <f t="shared" si="413"/>
        <v>1.8929951296782876E-2</v>
      </c>
      <c r="J321" s="64">
        <f t="shared" si="413"/>
        <v>1.2697984047919997E-2</v>
      </c>
      <c r="K321" s="64">
        <f t="shared" si="413"/>
        <v>1.72132945658523E-2</v>
      </c>
      <c r="L321" s="64">
        <f t="shared" si="413"/>
        <v>5.5129832353645103E-2</v>
      </c>
      <c r="M321" s="64">
        <f t="shared" si="413"/>
        <v>1.4708391784650665E-2</v>
      </c>
      <c r="N321" s="64">
        <f t="shared" si="413"/>
        <v>2.1366580684527126E-2</v>
      </c>
      <c r="O321" s="64">
        <f t="shared" si="413"/>
        <v>2.1277622227449111E-2</v>
      </c>
      <c r="P321" s="64">
        <f t="shared" si="413"/>
        <v>2.0866861327337727E-2</v>
      </c>
      <c r="Q321" s="64">
        <f t="shared" si="413"/>
        <v>6.6843497538114027E-2</v>
      </c>
      <c r="R321" s="64">
        <f t="shared" si="413"/>
        <v>2.4276460037574221E-2</v>
      </c>
      <c r="S321" s="64">
        <f t="shared" si="413"/>
        <v>2.4418825209059802E-2</v>
      </c>
      <c r="T321" s="64">
        <f t="shared" si="413"/>
        <v>1.9885467968917103E-2</v>
      </c>
      <c r="U321" s="64">
        <f t="shared" si="413"/>
        <v>1.8869072871646964E-2</v>
      </c>
      <c r="V321" s="64">
        <f t="shared" si="413"/>
        <v>2.5860129485791639E-2</v>
      </c>
      <c r="W321" s="64">
        <f t="shared" si="413"/>
        <v>3.3031357398186412E-2</v>
      </c>
      <c r="X321" s="64">
        <f t="shared" si="413"/>
        <v>2.6372671773131851E-2</v>
      </c>
      <c r="Y321" s="64">
        <f t="shared" si="413"/>
        <v>3.1677060550350022E-2</v>
      </c>
      <c r="Z321" s="64">
        <f t="shared" si="413"/>
        <v>2.3623737867593864E-2</v>
      </c>
      <c r="AA321" s="64">
        <f t="shared" si="413"/>
        <v>2.9226092131079628E-2</v>
      </c>
      <c r="AB321" s="64">
        <f t="shared" si="413"/>
        <v>2.5888328535734084E-2</v>
      </c>
      <c r="AC321" s="64">
        <f t="shared" si="413"/>
        <v>7.9832108446122874E-3</v>
      </c>
      <c r="AD321" s="64">
        <f t="shared" si="413"/>
        <v>9.6696548132562121E-3</v>
      </c>
      <c r="AE321" s="64">
        <f t="shared" si="413"/>
        <v>1.7284856842443519E-2</v>
      </c>
      <c r="AF321" s="64">
        <f t="shared" si="413"/>
        <v>2.0993843530005218E-2</v>
      </c>
      <c r="AG321" s="64">
        <f t="shared" si="413"/>
        <v>1.9863017048369569E-2</v>
      </c>
      <c r="AH321" s="64">
        <f t="shared" si="413"/>
        <v>1.5963971092621376E-2</v>
      </c>
      <c r="AI321" s="64">
        <f t="shared" si="413"/>
        <v>1.8636331360004865E-2</v>
      </c>
      <c r="AJ321" s="64">
        <f t="shared" si="413"/>
        <v>1.5924657810047371E-2</v>
      </c>
      <c r="AK321" s="64">
        <f t="shared" si="413"/>
        <v>1.9295859955861916E-2</v>
      </c>
      <c r="AL321" s="64">
        <f t="shared" si="413"/>
        <v>2.1128380448399042E-2</v>
      </c>
      <c r="AM321" s="64">
        <f t="shared" si="413"/>
        <v>1.5884264674721038E-2</v>
      </c>
      <c r="AN321" s="64">
        <f t="shared" si="413"/>
        <v>1.486104333309779E-2</v>
      </c>
      <c r="AO321" s="64">
        <f t="shared" si="413"/>
        <v>1.9989913211360344E-2</v>
      </c>
      <c r="AP321" s="64">
        <f t="shared" si="413"/>
        <v>1.3710907549897122E-2</v>
      </c>
      <c r="AQ321" s="64">
        <f t="shared" si="413"/>
        <v>1.7601518413915551E-2</v>
      </c>
      <c r="AR321" s="64">
        <f t="shared" si="413"/>
        <v>2.6292909131593989E-2</v>
      </c>
      <c r="AS321" s="64">
        <f t="shared" si="413"/>
        <v>1.2626509974450251E-2</v>
      </c>
      <c r="AT321" s="64">
        <f t="shared" si="413"/>
        <v>1.8398389412207727E-2</v>
      </c>
      <c r="AU321" s="64">
        <f t="shared" si="413"/>
        <v>1.7752038667128822E-2</v>
      </c>
      <c r="AV321" s="64">
        <f t="shared" si="413"/>
        <v>1.5850881617808898E-2</v>
      </c>
      <c r="AW321" s="64">
        <f t="shared" si="413"/>
        <v>1.982338791658611E-2</v>
      </c>
      <c r="AX321" s="64">
        <f t="shared" si="413"/>
        <v>1.5343443136397683E-2</v>
      </c>
      <c r="AY321" s="64">
        <f t="shared" si="413"/>
        <v>1.6743016727308824E-2</v>
      </c>
      <c r="AZ321" s="64">
        <f t="shared" si="413"/>
        <v>2.1039143422946882E-2</v>
      </c>
      <c r="BA321" s="64">
        <f t="shared" si="413"/>
        <v>8.0290032449370496E-3</v>
      </c>
      <c r="BB321" s="64">
        <f t="shared" si="413"/>
        <v>1.3606861729605901E-2</v>
      </c>
      <c r="BC321" s="64">
        <f t="shared" si="413"/>
        <v>1.3204123061155704E-2</v>
      </c>
      <c r="BD321" s="64">
        <f t="shared" si="413"/>
        <v>1.0680667105854802E-2</v>
      </c>
      <c r="BE321" s="64">
        <f t="shared" si="413"/>
        <v>1.7192205575090602E-2</v>
      </c>
      <c r="BF321" s="64" t="e">
        <f t="shared" si="413"/>
        <v>#DIV/0!</v>
      </c>
      <c r="BG321" s="64">
        <f t="shared" si="413"/>
        <v>1.4120053973894597E-2</v>
      </c>
      <c r="BH321" s="64" t="e">
        <f t="shared" si="395"/>
        <v>#DIV/0!</v>
      </c>
    </row>
    <row r="322" spans="1:60" s="36" customFormat="1" x14ac:dyDescent="0.2">
      <c r="A322" s="143" t="str">
        <f t="shared" si="397"/>
        <v>2014/2013</v>
      </c>
      <c r="B322" s="190">
        <f>SUM(B$71:B$74)/SUM(B$67:B$70)-1</f>
        <v>1.5678030598327952E-2</v>
      </c>
      <c r="C322" s="190">
        <f t="shared" ref="C322:BG322" si="414">SUM(C$71:C$74)/SUM(C$67:C$70)-1</f>
        <v>1.5887777471025544E-2</v>
      </c>
      <c r="D322" s="191">
        <f t="shared" si="414"/>
        <v>1.8828414799926696E-2</v>
      </c>
      <c r="E322" s="64">
        <f t="shared" si="414"/>
        <v>1.276063627059143E-2</v>
      </c>
      <c r="F322" s="64">
        <f t="shared" si="414"/>
        <v>1.5449673792533591E-2</v>
      </c>
      <c r="G322" s="64">
        <f t="shared" si="414"/>
        <v>1.5683332948136952E-2</v>
      </c>
      <c r="H322" s="64">
        <f t="shared" si="414"/>
        <v>1.2009499855249794E-2</v>
      </c>
      <c r="I322" s="192">
        <f t="shared" si="414"/>
        <v>1.6608322481100224E-2</v>
      </c>
      <c r="J322" s="64">
        <f t="shared" si="414"/>
        <v>1.1684841915627464E-2</v>
      </c>
      <c r="K322" s="64">
        <f t="shared" si="414"/>
        <v>1.6842758311271133E-2</v>
      </c>
      <c r="L322" s="64">
        <f t="shared" si="414"/>
        <v>5.9462213065828218E-2</v>
      </c>
      <c r="M322" s="64">
        <f t="shared" si="414"/>
        <v>1.5078320384985577E-2</v>
      </c>
      <c r="N322" s="64">
        <f t="shared" si="414"/>
        <v>1.9156202379260412E-2</v>
      </c>
      <c r="O322" s="64">
        <f t="shared" si="414"/>
        <v>1.8898097011232906E-2</v>
      </c>
      <c r="P322" s="64">
        <f t="shared" si="414"/>
        <v>1.7421490685095797E-2</v>
      </c>
      <c r="Q322" s="64">
        <f t="shared" si="414"/>
        <v>-3.6719794300675845E-2</v>
      </c>
      <c r="R322" s="64">
        <f t="shared" si="414"/>
        <v>1.6586212547589962E-2</v>
      </c>
      <c r="S322" s="64">
        <f t="shared" si="414"/>
        <v>2.4888340546827425E-2</v>
      </c>
      <c r="T322" s="64">
        <f t="shared" si="414"/>
        <v>2.6022955347134058E-2</v>
      </c>
      <c r="U322" s="64">
        <f t="shared" si="414"/>
        <v>1.8491646977051523E-2</v>
      </c>
      <c r="V322" s="64">
        <f t="shared" si="414"/>
        <v>2.7128863319556551E-2</v>
      </c>
      <c r="W322" s="64">
        <f t="shared" si="414"/>
        <v>2.2430370996004312E-2</v>
      </c>
      <c r="X322" s="64">
        <f t="shared" si="414"/>
        <v>1.6103796501945933E-2</v>
      </c>
      <c r="Y322" s="64">
        <f t="shared" si="414"/>
        <v>2.2340205132083346E-2</v>
      </c>
      <c r="Z322" s="64">
        <f t="shared" si="414"/>
        <v>2.3914493378911938E-2</v>
      </c>
      <c r="AA322" s="64">
        <f t="shared" si="414"/>
        <v>1.2023382489269041E-2</v>
      </c>
      <c r="AB322" s="64">
        <f t="shared" si="414"/>
        <v>2.1090716931837949E-2</v>
      </c>
      <c r="AC322" s="64">
        <f t="shared" si="414"/>
        <v>1.0072072699036205E-2</v>
      </c>
      <c r="AD322" s="64">
        <f t="shared" si="414"/>
        <v>8.7306174573098527E-3</v>
      </c>
      <c r="AE322" s="64">
        <f t="shared" si="414"/>
        <v>1.276063627059143E-2</v>
      </c>
      <c r="AF322" s="64">
        <f t="shared" si="414"/>
        <v>1.2669461421246586E-2</v>
      </c>
      <c r="AG322" s="64">
        <f t="shared" si="414"/>
        <v>1.3976496688471229E-2</v>
      </c>
      <c r="AH322" s="64">
        <f t="shared" si="414"/>
        <v>1.2563453886001552E-2</v>
      </c>
      <c r="AI322" s="64">
        <f t="shared" si="414"/>
        <v>1.726719854676162E-2</v>
      </c>
      <c r="AJ322" s="64">
        <f t="shared" si="414"/>
        <v>2.1835502685298325E-2</v>
      </c>
      <c r="AK322" s="64">
        <f t="shared" si="414"/>
        <v>1.9876253199432314E-2</v>
      </c>
      <c r="AL322" s="64">
        <f t="shared" si="414"/>
        <v>1.6849098106844318E-2</v>
      </c>
      <c r="AM322" s="64">
        <f t="shared" si="414"/>
        <v>9.9479029961975218E-3</v>
      </c>
      <c r="AN322" s="64">
        <f t="shared" si="414"/>
        <v>2.0421380991186178E-2</v>
      </c>
      <c r="AO322" s="64">
        <f t="shared" si="414"/>
        <v>1.834835365077403E-2</v>
      </c>
      <c r="AP322" s="64">
        <f t="shared" si="414"/>
        <v>2.1922653236538192E-2</v>
      </c>
      <c r="AQ322" s="64">
        <f t="shared" si="414"/>
        <v>2.1611642838718081E-2</v>
      </c>
      <c r="AR322" s="64">
        <f t="shared" si="414"/>
        <v>1.8770059001059547E-2</v>
      </c>
      <c r="AS322" s="64">
        <f t="shared" si="414"/>
        <v>7.786233841076573E-3</v>
      </c>
      <c r="AT322" s="64">
        <f t="shared" si="414"/>
        <v>2.1240230006204008E-2</v>
      </c>
      <c r="AU322" s="64">
        <f t="shared" si="414"/>
        <v>2.2378256171609712E-2</v>
      </c>
      <c r="AV322" s="64">
        <f t="shared" si="414"/>
        <v>1.7803242973294164E-2</v>
      </c>
      <c r="AW322" s="64">
        <f t="shared" si="414"/>
        <v>2.203175016393577E-2</v>
      </c>
      <c r="AX322" s="64">
        <f t="shared" si="414"/>
        <v>4.3010652643852954E-2</v>
      </c>
      <c r="AY322" s="64">
        <f t="shared" si="414"/>
        <v>1.5226166560918575E-2</v>
      </c>
      <c r="AZ322" s="64">
        <f t="shared" si="414"/>
        <v>7.9089780929582076E-3</v>
      </c>
      <c r="BA322" s="64">
        <f t="shared" si="414"/>
        <v>9.3754021373355645E-3</v>
      </c>
      <c r="BB322" s="64">
        <f t="shared" si="414"/>
        <v>1.3802125157659884E-2</v>
      </c>
      <c r="BC322" s="64">
        <f t="shared" si="414"/>
        <v>1.5834093310159059E-2</v>
      </c>
      <c r="BD322" s="64">
        <f t="shared" si="414"/>
        <v>1.0426848316517967E-2</v>
      </c>
      <c r="BE322" s="64">
        <f t="shared" si="414"/>
        <v>1.0918613715142689E-2</v>
      </c>
      <c r="BF322" s="64" t="e">
        <f t="shared" si="414"/>
        <v>#DIV/0!</v>
      </c>
      <c r="BG322" s="64">
        <f t="shared" si="414"/>
        <v>1.1905747371718567E-2</v>
      </c>
      <c r="BH322" s="64" t="e">
        <f t="shared" si="395"/>
        <v>#DIV/0!</v>
      </c>
    </row>
    <row r="323" spans="1:60" s="36" customFormat="1" x14ac:dyDescent="0.2">
      <c r="A323" s="143" t="str">
        <f t="shared" si="397"/>
        <v>2015/2014</v>
      </c>
      <c r="B323" s="190">
        <f>SUM(B$75:B$78)/SUM(B$71:B$74)-1</f>
        <v>1.6104221036812971E-2</v>
      </c>
      <c r="C323" s="190">
        <f t="shared" ref="C323:BG323" si="415">SUM(C$75:C$78)/SUM(C$71:C$74)-1</f>
        <v>1.6150444748888937E-2</v>
      </c>
      <c r="D323" s="191">
        <f t="shared" si="415"/>
        <v>1.8043051997993276E-2</v>
      </c>
      <c r="E323" s="64">
        <f t="shared" si="415"/>
        <v>1.400981159344572E-2</v>
      </c>
      <c r="F323" s="64">
        <f t="shared" si="415"/>
        <v>1.6074136106726922E-2</v>
      </c>
      <c r="G323" s="64">
        <f t="shared" si="415"/>
        <v>1.6039756919175918E-2</v>
      </c>
      <c r="H323" s="64">
        <f t="shared" si="415"/>
        <v>2.1792154142581399E-2</v>
      </c>
      <c r="I323" s="192">
        <f t="shared" si="415"/>
        <v>1.6932627371549547E-2</v>
      </c>
      <c r="J323" s="64">
        <f t="shared" si="415"/>
        <v>1.1682160524391305E-2</v>
      </c>
      <c r="K323" s="64">
        <f t="shared" si="415"/>
        <v>1.6993985640472831E-2</v>
      </c>
      <c r="L323" s="64">
        <f t="shared" si="415"/>
        <v>-2.207933488272007E-2</v>
      </c>
      <c r="M323" s="64">
        <f t="shared" si="415"/>
        <v>1.7774139541017808E-2</v>
      </c>
      <c r="N323" s="64">
        <f t="shared" si="415"/>
        <v>1.7205948991039666E-2</v>
      </c>
      <c r="O323" s="64">
        <f t="shared" si="415"/>
        <v>1.5876135025694182E-2</v>
      </c>
      <c r="P323" s="64">
        <f t="shared" si="415"/>
        <v>1.6921447436009762E-2</v>
      </c>
      <c r="Q323" s="64">
        <f t="shared" si="415"/>
        <v>3.936389122983619E-2</v>
      </c>
      <c r="R323" s="64">
        <f t="shared" si="415"/>
        <v>2.0226606168295858E-2</v>
      </c>
      <c r="S323" s="64">
        <f t="shared" si="415"/>
        <v>-1.6767904945814704E-3</v>
      </c>
      <c r="T323" s="64">
        <f t="shared" si="415"/>
        <v>1.9203879230527132E-2</v>
      </c>
      <c r="U323" s="64">
        <f t="shared" si="415"/>
        <v>1.16666127129057E-2</v>
      </c>
      <c r="V323" s="64">
        <f t="shared" si="415"/>
        <v>1.5018991464356368E-2</v>
      </c>
      <c r="W323" s="64">
        <f t="shared" si="415"/>
        <v>2.4747537709215006E-2</v>
      </c>
      <c r="X323" s="64">
        <f t="shared" si="415"/>
        <v>2.0637029487142966E-2</v>
      </c>
      <c r="Y323" s="64">
        <f t="shared" si="415"/>
        <v>2.9142356761698629E-2</v>
      </c>
      <c r="Z323" s="64">
        <f t="shared" si="415"/>
        <v>2.3021492470509441E-2</v>
      </c>
      <c r="AA323" s="64">
        <f t="shared" si="415"/>
        <v>2.971640822983157E-2</v>
      </c>
      <c r="AB323" s="64">
        <f t="shared" si="415"/>
        <v>1.9533240391527817E-2</v>
      </c>
      <c r="AC323" s="64">
        <f t="shared" si="415"/>
        <v>1.3334513814370341E-2</v>
      </c>
      <c r="AD323" s="64">
        <f t="shared" si="415"/>
        <v>1.2362113529763796E-2</v>
      </c>
      <c r="AE323" s="64">
        <f t="shared" si="415"/>
        <v>1.400981159344572E-2</v>
      </c>
      <c r="AF323" s="64">
        <f t="shared" si="415"/>
        <v>1.3978680460536852E-2</v>
      </c>
      <c r="AG323" s="64">
        <f t="shared" si="415"/>
        <v>2.1725543563845484E-2</v>
      </c>
      <c r="AH323" s="64">
        <f t="shared" si="415"/>
        <v>1.2382763239192629E-2</v>
      </c>
      <c r="AI323" s="64">
        <f t="shared" si="415"/>
        <v>1.6724326842192161E-2</v>
      </c>
      <c r="AJ323" s="64">
        <f t="shared" si="415"/>
        <v>2.0664738521449344E-2</v>
      </c>
      <c r="AK323" s="64">
        <f t="shared" si="415"/>
        <v>1.7873220408404444E-2</v>
      </c>
      <c r="AL323" s="64">
        <f t="shared" si="415"/>
        <v>1.703344805703666E-2</v>
      </c>
      <c r="AM323" s="64">
        <f t="shared" si="415"/>
        <v>1.0940440881191282E-2</v>
      </c>
      <c r="AN323" s="64">
        <f t="shared" si="415"/>
        <v>1.4425549762174139E-2</v>
      </c>
      <c r="AO323" s="64">
        <f t="shared" si="415"/>
        <v>1.2048661903785174E-2</v>
      </c>
      <c r="AP323" s="64">
        <f t="shared" si="415"/>
        <v>1.5952166015108293E-2</v>
      </c>
      <c r="AQ323" s="64">
        <f t="shared" si="415"/>
        <v>2.883140871500256E-2</v>
      </c>
      <c r="AR323" s="64">
        <f t="shared" si="415"/>
        <v>1.6275364173384599E-2</v>
      </c>
      <c r="AS323" s="64">
        <f t="shared" si="415"/>
        <v>1.6751725214444679E-2</v>
      </c>
      <c r="AT323" s="64">
        <f t="shared" si="415"/>
        <v>1.7516992083604466E-2</v>
      </c>
      <c r="AU323" s="64">
        <f t="shared" si="415"/>
        <v>1.9272212254006993E-2</v>
      </c>
      <c r="AV323" s="64">
        <f t="shared" si="415"/>
        <v>2.1330658922249723E-2</v>
      </c>
      <c r="AW323" s="64">
        <f t="shared" si="415"/>
        <v>1.0265773675493195E-2</v>
      </c>
      <c r="AX323" s="64">
        <f t="shared" si="415"/>
        <v>2.7940895936132693E-2</v>
      </c>
      <c r="AY323" s="64">
        <f t="shared" si="415"/>
        <v>2.1841151701802675E-2</v>
      </c>
      <c r="AZ323" s="64">
        <f t="shared" si="415"/>
        <v>6.6347925345338066E-3</v>
      </c>
      <c r="BA323" s="64">
        <f t="shared" si="415"/>
        <v>1.0674246101990637E-2</v>
      </c>
      <c r="BB323" s="64">
        <f t="shared" si="415"/>
        <v>1.4607755461838234E-2</v>
      </c>
      <c r="BC323" s="64">
        <f t="shared" si="415"/>
        <v>1.3693805772886813E-2</v>
      </c>
      <c r="BD323" s="64">
        <f t="shared" si="415"/>
        <v>1.8253331629874081E-2</v>
      </c>
      <c r="BE323" s="64">
        <f t="shared" si="415"/>
        <v>7.6890435386571809E-3</v>
      </c>
      <c r="BF323" s="64" t="e">
        <f t="shared" si="415"/>
        <v>#DIV/0!</v>
      </c>
      <c r="BG323" s="64">
        <f t="shared" si="415"/>
        <v>1.1608728735155394E-2</v>
      </c>
      <c r="BH323" s="64" t="e">
        <f t="shared" si="395"/>
        <v>#DIV/0!</v>
      </c>
    </row>
    <row r="324" spans="1:60" x14ac:dyDescent="0.2">
      <c r="A324" s="143" t="str">
        <f t="shared" si="397"/>
        <v>2016/2015</v>
      </c>
      <c r="B324" s="190">
        <f>SUM(B$79:B$82)/SUM(B$75:B$78)-1</f>
        <v>1.4964815709908263E-2</v>
      </c>
      <c r="C324" s="190">
        <f t="shared" ref="C324:BG324" si="416">SUM(C$79:C$82)/SUM(C$75:C$78)-1</f>
        <v>1.5985033247798874E-2</v>
      </c>
      <c r="D324" s="191">
        <f t="shared" si="416"/>
        <v>1.7854959469700615E-2</v>
      </c>
      <c r="E324" s="64">
        <f t="shared" si="416"/>
        <v>2.2850783016643561E-2</v>
      </c>
      <c r="F324" s="64">
        <f t="shared" si="416"/>
        <v>1.4169138601207498E-2</v>
      </c>
      <c r="G324" s="64">
        <f t="shared" si="416"/>
        <v>1.5377098187986826E-2</v>
      </c>
      <c r="H324" s="64">
        <f t="shared" si="416"/>
        <v>-2.5448749830854211E-3</v>
      </c>
      <c r="I324" s="192">
        <f t="shared" si="416"/>
        <v>1.6263824423274675E-2</v>
      </c>
      <c r="J324" s="64">
        <f t="shared" si="416"/>
        <v>4.6648338416974688E-3</v>
      </c>
      <c r="K324" s="64">
        <f t="shared" si="416"/>
        <v>1.7233449801878464E-2</v>
      </c>
      <c r="L324" s="64">
        <f t="shared" si="416"/>
        <v>-0.62697163462089955</v>
      </c>
      <c r="M324" s="64">
        <f t="shared" si="416"/>
        <v>1.1104264709434153E-2</v>
      </c>
      <c r="N324" s="64">
        <f t="shared" si="416"/>
        <v>1.5279056751207998E-2</v>
      </c>
      <c r="O324" s="64">
        <f t="shared" si="416"/>
        <v>1.849944164357642E-2</v>
      </c>
      <c r="P324" s="64">
        <f t="shared" si="416"/>
        <v>8.3077009937237989E-3</v>
      </c>
      <c r="Q324" s="64">
        <f t="shared" si="416"/>
        <v>6.0048960700194387E-2</v>
      </c>
      <c r="R324" s="64">
        <f t="shared" si="416"/>
        <v>1.4958569331787075E-2</v>
      </c>
      <c r="S324" s="64">
        <f t="shared" si="416"/>
        <v>1.3952878891643428E-2</v>
      </c>
      <c r="T324" s="64">
        <f t="shared" si="416"/>
        <v>2.1414133064848739E-2</v>
      </c>
      <c r="U324" s="64">
        <f t="shared" si="416"/>
        <v>1.5374394715599315E-2</v>
      </c>
      <c r="V324" s="64">
        <f t="shared" si="416"/>
        <v>2.676827055873332E-2</v>
      </c>
      <c r="W324" s="64">
        <f t="shared" si="416"/>
        <v>3.0426005960633828E-2</v>
      </c>
      <c r="X324" s="64">
        <f t="shared" si="416"/>
        <v>1.8031230089756489E-2</v>
      </c>
      <c r="Y324" s="64">
        <f t="shared" si="416"/>
        <v>1.6549087119907657E-2</v>
      </c>
      <c r="Z324" s="64">
        <f t="shared" si="416"/>
        <v>1.5583955291229357E-2</v>
      </c>
      <c r="AA324" s="64">
        <f t="shared" si="416"/>
        <v>1.1711461537108558E-2</v>
      </c>
      <c r="AB324" s="64">
        <f t="shared" si="416"/>
        <v>1.909895444854226E-2</v>
      </c>
      <c r="AC324" s="64">
        <f t="shared" si="416"/>
        <v>2.8708237869883524E-2</v>
      </c>
      <c r="AD324" s="64">
        <f t="shared" si="416"/>
        <v>1.0055857107808652E-2</v>
      </c>
      <c r="AE324" s="64">
        <f t="shared" si="416"/>
        <v>2.2850783016643561E-2</v>
      </c>
      <c r="AF324" s="64">
        <f t="shared" si="416"/>
        <v>2.7426620851190409E-2</v>
      </c>
      <c r="AG324" s="64">
        <f t="shared" si="416"/>
        <v>1.7110401740725756E-2</v>
      </c>
      <c r="AH324" s="64">
        <f t="shared" si="416"/>
        <v>2.3140849752771198E-2</v>
      </c>
      <c r="AI324" s="64">
        <f t="shared" si="416"/>
        <v>1.7350661645033183E-2</v>
      </c>
      <c r="AJ324" s="64">
        <f t="shared" si="416"/>
        <v>2.3904357358529582E-2</v>
      </c>
      <c r="AK324" s="64">
        <f t="shared" si="416"/>
        <v>2.1715732867035209E-2</v>
      </c>
      <c r="AL324" s="64">
        <f t="shared" si="416"/>
        <v>1.4171710020064232E-2</v>
      </c>
      <c r="AM324" s="64">
        <f t="shared" si="416"/>
        <v>1.2289441038074056E-2</v>
      </c>
      <c r="AN324" s="64">
        <f t="shared" si="416"/>
        <v>9.4169514973205803E-3</v>
      </c>
      <c r="AO324" s="64">
        <f t="shared" si="416"/>
        <v>2.0428116836781696E-2</v>
      </c>
      <c r="AP324" s="64">
        <f t="shared" si="416"/>
        <v>7.2014518994250043E-3</v>
      </c>
      <c r="AQ324" s="64">
        <f t="shared" si="416"/>
        <v>2.9874512836817191E-2</v>
      </c>
      <c r="AR324" s="64">
        <f t="shared" si="416"/>
        <v>8.481032302813718E-3</v>
      </c>
      <c r="AS324" s="64">
        <f t="shared" si="416"/>
        <v>1.9462327085262077E-2</v>
      </c>
      <c r="AT324" s="64">
        <f t="shared" si="416"/>
        <v>2.4171728282364358E-2</v>
      </c>
      <c r="AU324" s="64">
        <f t="shared" si="416"/>
        <v>3.1493553498023186E-2</v>
      </c>
      <c r="AV324" s="64">
        <f t="shared" si="416"/>
        <v>1.7171024573385152E-2</v>
      </c>
      <c r="AW324" s="64">
        <f t="shared" si="416"/>
        <v>1.9816846287121992E-2</v>
      </c>
      <c r="AX324" s="64">
        <f t="shared" si="416"/>
        <v>3.8809024131263525E-2</v>
      </c>
      <c r="AY324" s="64">
        <f t="shared" si="416"/>
        <v>1.1574164168834722E-2</v>
      </c>
      <c r="AZ324" s="64">
        <f t="shared" si="416"/>
        <v>-2.4695204541815841E-3</v>
      </c>
      <c r="BA324" s="64">
        <f t="shared" si="416"/>
        <v>5.3673923619681485E-3</v>
      </c>
      <c r="BB324" s="64">
        <f t="shared" si="416"/>
        <v>1.1435008970289706E-2</v>
      </c>
      <c r="BC324" s="64">
        <f t="shared" si="416"/>
        <v>6.9045442619208863E-3</v>
      </c>
      <c r="BD324" s="64">
        <f t="shared" si="416"/>
        <v>2.5196437754045675E-2</v>
      </c>
      <c r="BE324" s="64">
        <f t="shared" si="416"/>
        <v>3.4350668672056273E-4</v>
      </c>
      <c r="BF324" s="64" t="e">
        <f t="shared" si="416"/>
        <v>#DIV/0!</v>
      </c>
      <c r="BG324" s="64">
        <f t="shared" si="416"/>
        <v>1.2031262999064207E-2</v>
      </c>
      <c r="BH324" s="64" t="e">
        <f t="shared" si="395"/>
        <v>#DIV/0!</v>
      </c>
    </row>
    <row r="325" spans="1:60" x14ac:dyDescent="0.2">
      <c r="A325" s="143" t="str">
        <f t="shared" si="397"/>
        <v>2017/2016</v>
      </c>
      <c r="B325" s="190">
        <f>SUM(B$83:B$86)/SUM(B$79:B$82)-1</f>
        <v>1.8766578212187079E-2</v>
      </c>
      <c r="C325" s="190">
        <f t="shared" ref="C325:BG325" si="417">SUM(C$83:C$86)/SUM(C$79:C$82)-1</f>
        <v>2.1334204939133627E-2</v>
      </c>
      <c r="D325" s="191">
        <f t="shared" si="417"/>
        <v>2.0344111548402877E-2</v>
      </c>
      <c r="E325" s="64">
        <f t="shared" si="417"/>
        <v>2.9434276806976412E-2</v>
      </c>
      <c r="F325" s="64">
        <f t="shared" si="417"/>
        <v>1.8275628524777376E-2</v>
      </c>
      <c r="G325" s="64">
        <f t="shared" si="417"/>
        <v>2.1516402320483463E-2</v>
      </c>
      <c r="H325" s="64">
        <f t="shared" si="417"/>
        <v>-2.5522569281920426E-2</v>
      </c>
      <c r="I325" s="192">
        <f t="shared" si="417"/>
        <v>1.865823125033117E-2</v>
      </c>
      <c r="J325" s="64">
        <f t="shared" si="417"/>
        <v>1.7252914803177699E-2</v>
      </c>
      <c r="K325" s="64">
        <f t="shared" si="417"/>
        <v>2.1956414085842368E-2</v>
      </c>
      <c r="L325" s="64">
        <f t="shared" si="417"/>
        <v>-0.5635469490853553</v>
      </c>
      <c r="M325" s="64">
        <f t="shared" si="417"/>
        <v>2.3342054700371762E-2</v>
      </c>
      <c r="N325" s="64">
        <f t="shared" si="417"/>
        <v>2.3585285801270173E-2</v>
      </c>
      <c r="O325" s="64">
        <f t="shared" si="417"/>
        <v>2.1251020584705849E-2</v>
      </c>
      <c r="P325" s="64">
        <f t="shared" si="417"/>
        <v>1.8116274397280474E-2</v>
      </c>
      <c r="Q325" s="64">
        <f t="shared" si="417"/>
        <v>-2.6806477962056929E-3</v>
      </c>
      <c r="R325" s="64">
        <f t="shared" si="417"/>
        <v>1.2675856598861168E-2</v>
      </c>
      <c r="S325" s="64">
        <f t="shared" si="417"/>
        <v>2.1907517998131398E-2</v>
      </c>
      <c r="T325" s="64">
        <f t="shared" si="417"/>
        <v>2.1938410598799196E-2</v>
      </c>
      <c r="U325" s="64">
        <f t="shared" si="417"/>
        <v>2.0229908874980662E-2</v>
      </c>
      <c r="V325" s="64">
        <f t="shared" si="417"/>
        <v>2.3893147090376932E-2</v>
      </c>
      <c r="W325" s="64">
        <f t="shared" si="417"/>
        <v>2.0137486830435591E-2</v>
      </c>
      <c r="X325" s="64">
        <f t="shared" si="417"/>
        <v>2.0719193025543703E-2</v>
      </c>
      <c r="Y325" s="64">
        <f t="shared" si="417"/>
        <v>2.1470240451202161E-2</v>
      </c>
      <c r="Z325" s="64">
        <f t="shared" si="417"/>
        <v>2.1093607849127505E-2</v>
      </c>
      <c r="AA325" s="64">
        <f t="shared" si="417"/>
        <v>1.6885218547707748E-2</v>
      </c>
      <c r="AB325" s="64">
        <f t="shared" si="417"/>
        <v>2.0853699580726914E-2</v>
      </c>
      <c r="AC325" s="64">
        <f t="shared" si="417"/>
        <v>3.2601056203528822E-2</v>
      </c>
      <c r="AD325" s="64">
        <f t="shared" si="417"/>
        <v>1.2920648992857053E-2</v>
      </c>
      <c r="AE325" s="64">
        <f t="shared" si="417"/>
        <v>2.9434276806976412E-2</v>
      </c>
      <c r="AF325" s="64">
        <f t="shared" si="417"/>
        <v>3.322650033485175E-2</v>
      </c>
      <c r="AG325" s="64">
        <f t="shared" si="417"/>
        <v>2.7615891943137516E-2</v>
      </c>
      <c r="AH325" s="64">
        <f t="shared" si="417"/>
        <v>2.811367450558877E-2</v>
      </c>
      <c r="AI325" s="64">
        <f t="shared" si="417"/>
        <v>1.9679790156855281E-2</v>
      </c>
      <c r="AJ325" s="64">
        <f t="shared" si="417"/>
        <v>2.9120813724591521E-2</v>
      </c>
      <c r="AK325" s="64">
        <f t="shared" si="417"/>
        <v>2.2523944313256994E-2</v>
      </c>
      <c r="AL325" s="64">
        <f t="shared" si="417"/>
        <v>1.6077427070095407E-2</v>
      </c>
      <c r="AM325" s="64">
        <f t="shared" si="417"/>
        <v>1.2655599852656962E-2</v>
      </c>
      <c r="AN325" s="64">
        <f t="shared" si="417"/>
        <v>1.6362500670713764E-2</v>
      </c>
      <c r="AO325" s="64">
        <f t="shared" si="417"/>
        <v>1.6953716531622476E-2</v>
      </c>
      <c r="AP325" s="64">
        <f t="shared" si="417"/>
        <v>1.7421887482876874E-2</v>
      </c>
      <c r="AQ325" s="64">
        <f t="shared" si="417"/>
        <v>3.63086404121995E-2</v>
      </c>
      <c r="AR325" s="64">
        <f t="shared" si="417"/>
        <v>2.7550026939658245E-2</v>
      </c>
      <c r="AS325" s="64">
        <f t="shared" si="417"/>
        <v>1.5844614138036617E-2</v>
      </c>
      <c r="AT325" s="64">
        <f t="shared" si="417"/>
        <v>2.1499541972983538E-2</v>
      </c>
      <c r="AU325" s="64">
        <f t="shared" si="417"/>
        <v>3.4655383177714105E-2</v>
      </c>
      <c r="AV325" s="64">
        <f t="shared" si="417"/>
        <v>2.3851979713845228E-2</v>
      </c>
      <c r="AW325" s="64">
        <f t="shared" si="417"/>
        <v>9.9395139763143181E-3</v>
      </c>
      <c r="AX325" s="64">
        <f t="shared" si="417"/>
        <v>2.8996712825102966E-2</v>
      </c>
      <c r="AY325" s="64">
        <f t="shared" si="417"/>
        <v>1.1531520102181281E-2</v>
      </c>
      <c r="AZ325" s="64">
        <f t="shared" si="417"/>
        <v>1.1235536389265777E-2</v>
      </c>
      <c r="BA325" s="64">
        <f t="shared" si="417"/>
        <v>3.3401092982941805E-2</v>
      </c>
      <c r="BB325" s="64">
        <f t="shared" si="417"/>
        <v>2.1490805322220918E-2</v>
      </c>
      <c r="BC325" s="64">
        <f t="shared" si="417"/>
        <v>1.3800656297903391E-2</v>
      </c>
      <c r="BD325" s="64">
        <f t="shared" si="417"/>
        <v>5.5423713378093264E-2</v>
      </c>
      <c r="BE325" s="64">
        <f t="shared" si="417"/>
        <v>1.7965391379120677E-2</v>
      </c>
      <c r="BF325" s="64" t="e">
        <f t="shared" si="417"/>
        <v>#DIV/0!</v>
      </c>
      <c r="BG325" s="64">
        <f t="shared" si="417"/>
        <v>1.8981159948336046E-2</v>
      </c>
      <c r="BH325" s="64" t="e">
        <f t="shared" si="395"/>
        <v>#DIV/0!</v>
      </c>
    </row>
    <row r="326" spans="1:60" x14ac:dyDescent="0.2">
      <c r="A326" s="143" t="str">
        <f t="shared" si="397"/>
        <v>2018/2017</v>
      </c>
      <c r="B326" s="190">
        <f>SUM(B$87:B$90)/SUM(B$83:B$86)-1</f>
        <v>2.1923726954899081E-2</v>
      </c>
      <c r="C326" s="190">
        <f t="shared" ref="C326:BG326" si="418">SUM(C$87:C$90)/SUM(C$83:C$86)-1</f>
        <v>2.3199783581499211E-2</v>
      </c>
      <c r="D326" s="191">
        <f t="shared" si="418"/>
        <v>1.9377570215790563E-2</v>
      </c>
      <c r="E326" s="64">
        <f t="shared" si="418"/>
        <v>1.579244912133615E-2</v>
      </c>
      <c r="F326" s="64">
        <f t="shared" si="418"/>
        <v>2.373627203524098E-2</v>
      </c>
      <c r="G326" s="64">
        <f t="shared" si="418"/>
        <v>2.5481458436016124E-2</v>
      </c>
      <c r="H326" s="64">
        <f t="shared" si="418"/>
        <v>9.1023422506908425E-4</v>
      </c>
      <c r="I326" s="192">
        <f t="shared" si="418"/>
        <v>2.1572863242427243E-2</v>
      </c>
      <c r="J326" s="64">
        <f t="shared" si="418"/>
        <v>2.0228340101478226E-2</v>
      </c>
      <c r="K326" s="64">
        <f t="shared" si="418"/>
        <v>2.5667464104857096E-2</v>
      </c>
      <c r="L326" s="64">
        <f t="shared" si="418"/>
        <v>0.31667511223524403</v>
      </c>
      <c r="M326" s="64">
        <f t="shared" si="418"/>
        <v>3.0878809505626714E-2</v>
      </c>
      <c r="N326" s="64">
        <f t="shared" si="418"/>
        <v>1.9271599350140445E-2</v>
      </c>
      <c r="O326" s="64">
        <f t="shared" si="418"/>
        <v>2.0562109167776121E-2</v>
      </c>
      <c r="P326" s="64">
        <f t="shared" si="418"/>
        <v>1.4903435568470735E-2</v>
      </c>
      <c r="Q326" s="64">
        <f t="shared" si="418"/>
        <v>1.2180059681092592E-2</v>
      </c>
      <c r="R326" s="64">
        <f t="shared" si="418"/>
        <v>1.6605194679131907E-2</v>
      </c>
      <c r="S326" s="64">
        <f t="shared" si="418"/>
        <v>-1.8971914907713883E-3</v>
      </c>
      <c r="T326" s="64">
        <f t="shared" si="418"/>
        <v>1.7207985456837216E-2</v>
      </c>
      <c r="U326" s="64">
        <f t="shared" si="418"/>
        <v>1.4310599937554347E-2</v>
      </c>
      <c r="V326" s="64">
        <f t="shared" si="418"/>
        <v>2.685273259770371E-2</v>
      </c>
      <c r="W326" s="64">
        <f t="shared" si="418"/>
        <v>2.569869261116553E-2</v>
      </c>
      <c r="X326" s="64">
        <f t="shared" si="418"/>
        <v>1.9059130751540421E-2</v>
      </c>
      <c r="Y326" s="64">
        <f t="shared" si="418"/>
        <v>2.4430608469208304E-2</v>
      </c>
      <c r="Z326" s="64">
        <f t="shared" si="418"/>
        <v>2.1380298742836201E-2</v>
      </c>
      <c r="AA326" s="64">
        <f t="shared" si="418"/>
        <v>2.3774679132227305E-2</v>
      </c>
      <c r="AB326" s="64">
        <f t="shared" si="418"/>
        <v>2.5162094013256198E-2</v>
      </c>
      <c r="AC326" s="64">
        <f t="shared" si="418"/>
        <v>2.6349004418483535E-2</v>
      </c>
      <c r="AD326" s="64">
        <f t="shared" si="418"/>
        <v>1.6760885777719281E-2</v>
      </c>
      <c r="AE326" s="64">
        <f t="shared" si="418"/>
        <v>1.579244912133615E-2</v>
      </c>
      <c r="AF326" s="64">
        <f t="shared" si="418"/>
        <v>2.4916493034286447E-2</v>
      </c>
      <c r="AG326" s="64">
        <f t="shared" si="418"/>
        <v>1.4502311826678271E-2</v>
      </c>
      <c r="AH326" s="64">
        <f t="shared" si="418"/>
        <v>1.4096934887130042E-2</v>
      </c>
      <c r="AI326" s="64">
        <f t="shared" si="418"/>
        <v>2.1372092894194283E-2</v>
      </c>
      <c r="AJ326" s="64">
        <f t="shared" si="418"/>
        <v>2.3164266761158681E-2</v>
      </c>
      <c r="AK326" s="64">
        <f t="shared" si="418"/>
        <v>2.2722278076563462E-2</v>
      </c>
      <c r="AL326" s="64">
        <f t="shared" si="418"/>
        <v>1.873385757437962E-2</v>
      </c>
      <c r="AM326" s="64">
        <f t="shared" si="418"/>
        <v>2.0480518145687521E-2</v>
      </c>
      <c r="AN326" s="64">
        <f t="shared" si="418"/>
        <v>2.0893201625491686E-2</v>
      </c>
      <c r="AO326" s="64">
        <f t="shared" si="418"/>
        <v>2.4604765084455416E-2</v>
      </c>
      <c r="AP326" s="64">
        <f t="shared" si="418"/>
        <v>2.0451898777713584E-2</v>
      </c>
      <c r="AQ326" s="64">
        <f t="shared" si="418"/>
        <v>5.378927560978175E-2</v>
      </c>
      <c r="AR326" s="64">
        <f t="shared" si="418"/>
        <v>2.6267962546988821E-2</v>
      </c>
      <c r="AS326" s="64">
        <f t="shared" si="418"/>
        <v>2.3108055802560035E-2</v>
      </c>
      <c r="AT326" s="64">
        <f t="shared" si="418"/>
        <v>2.3530218417239013E-2</v>
      </c>
      <c r="AU326" s="64">
        <f t="shared" si="418"/>
        <v>2.7054045580275021E-2</v>
      </c>
      <c r="AV326" s="64">
        <f t="shared" si="418"/>
        <v>2.7057097105731787E-2</v>
      </c>
      <c r="AW326" s="64">
        <f t="shared" si="418"/>
        <v>1.4730774411584102E-2</v>
      </c>
      <c r="AX326" s="64">
        <f t="shared" si="418"/>
        <v>4.0659527685775076E-2</v>
      </c>
      <c r="AY326" s="64">
        <f t="shared" si="418"/>
        <v>1.7048460896627926E-2</v>
      </c>
      <c r="AZ326" s="64">
        <f t="shared" si="418"/>
        <v>7.4576817163329867E-3</v>
      </c>
      <c r="BA326" s="64">
        <f t="shared" si="418"/>
        <v>3.0460687394637587E-2</v>
      </c>
      <c r="BB326" s="64">
        <f t="shared" si="418"/>
        <v>2.4031583618328911E-2</v>
      </c>
      <c r="BC326" s="64">
        <f t="shared" si="418"/>
        <v>2.0859688134332144E-2</v>
      </c>
      <c r="BD326" s="64">
        <f t="shared" si="418"/>
        <v>5.5857490713395075E-2</v>
      </c>
      <c r="BE326" s="64">
        <f t="shared" si="418"/>
        <v>2.3477733912016241E-2</v>
      </c>
      <c r="BF326" s="64" t="e">
        <f t="shared" si="418"/>
        <v>#DIV/0!</v>
      </c>
      <c r="BG326" s="64">
        <f t="shared" si="418"/>
        <v>2.898120073464483E-2</v>
      </c>
      <c r="BH326" s="64" t="e">
        <f t="shared" si="395"/>
        <v>#DIV/0!</v>
      </c>
    </row>
    <row r="327" spans="1:60" x14ac:dyDescent="0.2">
      <c r="A327" s="143" t="str">
        <f t="shared" si="397"/>
        <v>2019/2018</v>
      </c>
      <c r="B327" s="190">
        <f>SUM(B$91:B$94)/SUM(B$87:B$90)-1</f>
        <v>1.5613975231499433E-2</v>
      </c>
      <c r="C327" s="190">
        <f t="shared" ref="C327:BH327" si="419">SUM(C$91:C$94)/SUM(C$87:C$90)-1</f>
        <v>1.480817265236789E-2</v>
      </c>
      <c r="D327" s="191">
        <f t="shared" si="419"/>
        <v>1.4068029961271433E-2</v>
      </c>
      <c r="E327" s="64">
        <f t="shared" si="419"/>
        <v>2.6003137758778161E-2</v>
      </c>
      <c r="F327" s="64">
        <f t="shared" si="419"/>
        <v>1.5645285472482229E-2</v>
      </c>
      <c r="G327" s="64">
        <f t="shared" si="419"/>
        <v>1.4588879728575366E-2</v>
      </c>
      <c r="H327" s="64">
        <f t="shared" si="419"/>
        <v>3.0469146666345814E-2</v>
      </c>
      <c r="I327" s="192">
        <f t="shared" si="419"/>
        <v>1.6061420825380424E-2</v>
      </c>
      <c r="J327" s="64">
        <f t="shared" si="419"/>
        <v>9.7661843230625323E-3</v>
      </c>
      <c r="K327" s="64">
        <f t="shared" si="419"/>
        <v>1.4998893014830594E-2</v>
      </c>
      <c r="L327" s="64">
        <f t="shared" si="419"/>
        <v>7.9436676818375407E-2</v>
      </c>
      <c r="M327" s="64">
        <f t="shared" si="419"/>
        <v>2.0449339853365167E-2</v>
      </c>
      <c r="N327" s="64">
        <f t="shared" si="419"/>
        <v>1.8742060370577684E-2</v>
      </c>
      <c r="O327" s="64">
        <f t="shared" si="419"/>
        <v>1.4221618171537553E-2</v>
      </c>
      <c r="P327" s="64">
        <f t="shared" si="419"/>
        <v>1.1460214077513298E-2</v>
      </c>
      <c r="Q327" s="64">
        <f t="shared" si="419"/>
        <v>-9.2304507940362823E-3</v>
      </c>
      <c r="R327" s="64">
        <f t="shared" si="419"/>
        <v>1.2410673087937418E-2</v>
      </c>
      <c r="S327" s="64">
        <f t="shared" si="419"/>
        <v>1.5047652586679838E-2</v>
      </c>
      <c r="T327" s="64">
        <f t="shared" si="419"/>
        <v>1.167067407616762E-2</v>
      </c>
      <c r="U327" s="64">
        <f t="shared" si="419"/>
        <v>1.3653237298788756E-2</v>
      </c>
      <c r="V327" s="64">
        <f t="shared" si="419"/>
        <v>8.4771237398482135E-3</v>
      </c>
      <c r="W327" s="64">
        <f t="shared" si="419"/>
        <v>1.0173533186963457E-2</v>
      </c>
      <c r="X327" s="64">
        <f t="shared" si="419"/>
        <v>1.2675393204226282E-2</v>
      </c>
      <c r="Y327" s="64">
        <f t="shared" si="419"/>
        <v>2.0908147658885712E-2</v>
      </c>
      <c r="Z327" s="64">
        <f t="shared" si="419"/>
        <v>1.9466364148289061E-2</v>
      </c>
      <c r="AA327" s="64">
        <f t="shared" si="419"/>
        <v>1.6642131673295868E-2</v>
      </c>
      <c r="AB327" s="64">
        <f t="shared" si="419"/>
        <v>1.7864414413331087E-2</v>
      </c>
      <c r="AC327" s="64">
        <f t="shared" si="419"/>
        <v>4.9896972710519183E-3</v>
      </c>
      <c r="AD327" s="64">
        <f t="shared" si="419"/>
        <v>1.4591236941915442E-2</v>
      </c>
      <c r="AE327" s="64">
        <f t="shared" si="419"/>
        <v>2.6003137758778161E-2</v>
      </c>
      <c r="AF327" s="64">
        <f t="shared" si="419"/>
        <v>1.3853917934132598E-2</v>
      </c>
      <c r="AG327" s="64">
        <f t="shared" si="419"/>
        <v>2.3754046139508933E-2</v>
      </c>
      <c r="AH327" s="64">
        <f t="shared" si="419"/>
        <v>2.8702315538177148E-2</v>
      </c>
      <c r="AI327" s="64">
        <f t="shared" si="419"/>
        <v>1.7835661387450852E-2</v>
      </c>
      <c r="AJ327" s="64">
        <f t="shared" si="419"/>
        <v>1.6266117889352838E-2</v>
      </c>
      <c r="AK327" s="64">
        <f t="shared" si="419"/>
        <v>1.2217530801059473E-2</v>
      </c>
      <c r="AL327" s="64">
        <f t="shared" si="419"/>
        <v>2.2194368171808865E-2</v>
      </c>
      <c r="AM327" s="64">
        <f t="shared" si="419"/>
        <v>1.0452620239944865E-2</v>
      </c>
      <c r="AN327" s="64">
        <f t="shared" si="419"/>
        <v>2.3502418205165521E-2</v>
      </c>
      <c r="AO327" s="64">
        <f t="shared" si="419"/>
        <v>2.5365949884914141E-2</v>
      </c>
      <c r="AP327" s="64">
        <f t="shared" si="419"/>
        <v>2.4003390112561362E-2</v>
      </c>
      <c r="AQ327" s="64">
        <f t="shared" si="419"/>
        <v>-2.6933104567872235E-4</v>
      </c>
      <c r="AR327" s="64">
        <f t="shared" si="419"/>
        <v>1.2867472336206776E-2</v>
      </c>
      <c r="AS327" s="64">
        <f t="shared" si="419"/>
        <v>9.485714771816367E-3</v>
      </c>
      <c r="AT327" s="64">
        <f t="shared" si="419"/>
        <v>1.1007006482824933E-2</v>
      </c>
      <c r="AU327" s="64">
        <f t="shared" si="419"/>
        <v>2.19331616634173E-2</v>
      </c>
      <c r="AV327" s="64">
        <f t="shared" si="419"/>
        <v>4.7085344126842621E-3</v>
      </c>
      <c r="AW327" s="64">
        <f t="shared" si="419"/>
        <v>1.4077014839346536E-3</v>
      </c>
      <c r="AX327" s="64">
        <f t="shared" si="419"/>
        <v>2.0464321285425857E-2</v>
      </c>
      <c r="AY327" s="64">
        <f t="shared" si="419"/>
        <v>1.946738287025318E-2</v>
      </c>
      <c r="AZ327" s="64">
        <f t="shared" si="419"/>
        <v>1.9275908588056723E-3</v>
      </c>
      <c r="BA327" s="64">
        <f t="shared" si="419"/>
        <v>1.4434439660594878E-2</v>
      </c>
      <c r="BB327" s="64">
        <f t="shared" si="419"/>
        <v>1.4483817376036434E-2</v>
      </c>
      <c r="BC327" s="64">
        <f t="shared" si="419"/>
        <v>1.0096002946420324E-2</v>
      </c>
      <c r="BD327" s="64">
        <f t="shared" si="419"/>
        <v>4.0217885692259703E-2</v>
      </c>
      <c r="BE327" s="64">
        <f t="shared" si="419"/>
        <v>2.368282460434723E-2</v>
      </c>
      <c r="BF327" s="64" t="e">
        <f t="shared" si="419"/>
        <v>#DIV/0!</v>
      </c>
      <c r="BG327" s="64">
        <f t="shared" si="419"/>
        <v>1.7808931080183443E-2</v>
      </c>
      <c r="BH327" s="64">
        <f t="shared" si="419"/>
        <v>1.3322969304343291E-2</v>
      </c>
    </row>
    <row r="328" spans="1:60" x14ac:dyDescent="0.2">
      <c r="A328" s="143" t="str">
        <f t="shared" si="397"/>
        <v>2020/2019</v>
      </c>
      <c r="B328" s="190">
        <f>SUM(B$95:B$98)/SUM(B$91:B$94)-1</f>
        <v>-4.4375355348015288E-2</v>
      </c>
      <c r="C328" s="190">
        <f t="shared" ref="C328:BH328" si="420">SUM(C$95:C$98)/SUM(C$91:C$94)-1</f>
        <v>-4.6410114777713618E-2</v>
      </c>
      <c r="D328" s="191">
        <f t="shared" si="420"/>
        <v>-3.4880007728415263E-2</v>
      </c>
      <c r="E328" s="64">
        <f t="shared" si="420"/>
        <v>-5.5948162665282464E-2</v>
      </c>
      <c r="F328" s="64">
        <f t="shared" si="420"/>
        <v>-4.5661743762101636E-2</v>
      </c>
      <c r="G328" s="64">
        <f t="shared" si="420"/>
        <v>-4.8203994369643954E-2</v>
      </c>
      <c r="H328" s="64">
        <f t="shared" si="420"/>
        <v>-1.9573742939146044E-2</v>
      </c>
      <c r="I328" s="192">
        <f t="shared" si="420"/>
        <v>-4.7670761300943387E-2</v>
      </c>
      <c r="J328" s="64">
        <f t="shared" si="420"/>
        <v>-8.1632741989241531E-3</v>
      </c>
      <c r="K328" s="64">
        <f t="shared" si="420"/>
        <v>-5.3996834942900973E-2</v>
      </c>
      <c r="L328" s="64">
        <f t="shared" si="420"/>
        <v>0.19607728031052774</v>
      </c>
      <c r="M328" s="64">
        <f t="shared" si="420"/>
        <v>-1.7997686915572908E-2</v>
      </c>
      <c r="N328" s="64">
        <f t="shared" si="420"/>
        <v>-2.3293569689854743E-2</v>
      </c>
      <c r="O328" s="64">
        <f t="shared" si="420"/>
        <v>-6.1147309703307062E-2</v>
      </c>
      <c r="P328" s="64">
        <f t="shared" si="420"/>
        <v>-2.2416550162715709E-2</v>
      </c>
      <c r="Q328" s="64">
        <f t="shared" si="420"/>
        <v>-7.7894685802770702E-5</v>
      </c>
      <c r="R328" s="64">
        <f t="shared" si="420"/>
        <v>-1.7519148895499548E-3</v>
      </c>
      <c r="S328" s="64">
        <f t="shared" si="420"/>
        <v>1.8648373000400786E-2</v>
      </c>
      <c r="T328" s="64">
        <f t="shared" si="420"/>
        <v>-3.8012387712581752E-2</v>
      </c>
      <c r="U328" s="64">
        <f t="shared" si="420"/>
        <v>-7.068760826513798E-2</v>
      </c>
      <c r="V328" s="64">
        <f t="shared" si="420"/>
        <v>-1.3979906538096887E-2</v>
      </c>
      <c r="W328" s="64">
        <f t="shared" si="420"/>
        <v>-2.3924880617998245E-2</v>
      </c>
      <c r="X328" s="64">
        <f t="shared" si="420"/>
        <v>-4.2565351570888588E-2</v>
      </c>
      <c r="Y328" s="64">
        <f t="shared" si="420"/>
        <v>-7.1820915919786343E-2</v>
      </c>
      <c r="Z328" s="64">
        <f t="shared" si="420"/>
        <v>-7.9789312724814154E-2</v>
      </c>
      <c r="AA328" s="64">
        <f t="shared" si="420"/>
        <v>-6.872645788682652E-2</v>
      </c>
      <c r="AB328" s="64">
        <f t="shared" si="420"/>
        <v>-5.1253801179264924E-2</v>
      </c>
      <c r="AC328" s="64">
        <f t="shared" si="420"/>
        <v>1.5491184879659059E-2</v>
      </c>
      <c r="AD328" s="64">
        <f t="shared" si="420"/>
        <v>-1.9827413435166141E-2</v>
      </c>
      <c r="AE328" s="64">
        <f t="shared" si="420"/>
        <v>-5.5948162665282464E-2</v>
      </c>
      <c r="AF328" s="64">
        <f t="shared" si="420"/>
        <v>-5.2793834621162605E-2</v>
      </c>
      <c r="AG328" s="64">
        <f t="shared" si="420"/>
        <v>-4.0563686338080829E-2</v>
      </c>
      <c r="AH328" s="64">
        <f t="shared" si="420"/>
        <v>-5.9080370635068435E-2</v>
      </c>
      <c r="AI328" s="64">
        <f t="shared" si="420"/>
        <v>-5.4944587545972201E-2</v>
      </c>
      <c r="AJ328" s="64">
        <f t="shared" si="420"/>
        <v>-8.2317215447259451E-2</v>
      </c>
      <c r="AK328" s="64">
        <f t="shared" si="420"/>
        <v>-4.0757855175697966E-2</v>
      </c>
      <c r="AL328" s="64">
        <f t="shared" si="420"/>
        <v>-5.771784937795299E-2</v>
      </c>
      <c r="AM328" s="64">
        <f t="shared" si="420"/>
        <v>-6.4119501179810912E-2</v>
      </c>
      <c r="AN328" s="64">
        <f t="shared" si="420"/>
        <v>-0.27797386098314136</v>
      </c>
      <c r="AO328" s="64">
        <f t="shared" si="420"/>
        <v>-0.25261063544502138</v>
      </c>
      <c r="AP328" s="64">
        <f t="shared" si="420"/>
        <v>-0.28302585558623528</v>
      </c>
      <c r="AQ328" s="64">
        <f t="shared" si="420"/>
        <v>-1.8200884511132664E-2</v>
      </c>
      <c r="AR328" s="64">
        <f t="shared" si="420"/>
        <v>1.4747089705812622E-2</v>
      </c>
      <c r="AS328" s="64">
        <f t="shared" si="420"/>
        <v>-1.9148732244690159E-2</v>
      </c>
      <c r="AT328" s="64">
        <f t="shared" si="420"/>
        <v>9.5502387729529126E-3</v>
      </c>
      <c r="AU328" s="64">
        <f t="shared" si="420"/>
        <v>-2.163036016582498E-2</v>
      </c>
      <c r="AV328" s="64">
        <f t="shared" si="420"/>
        <v>-3.1479083768712557E-2</v>
      </c>
      <c r="AW328" s="64">
        <f t="shared" si="420"/>
        <v>2.5839090387045349E-3</v>
      </c>
      <c r="AX328" s="64">
        <f t="shared" si="420"/>
        <v>-4.3879312779558477E-2</v>
      </c>
      <c r="AY328" s="64">
        <f t="shared" si="420"/>
        <v>-4.721503036323782E-2</v>
      </c>
      <c r="AZ328" s="64">
        <f t="shared" si="420"/>
        <v>5.3492411617970248E-3</v>
      </c>
      <c r="BA328" s="64">
        <f t="shared" si="420"/>
        <v>-2.8298218345625292E-2</v>
      </c>
      <c r="BB328" s="64">
        <f t="shared" si="420"/>
        <v>-1.6442182512595993E-3</v>
      </c>
      <c r="BC328" s="64">
        <f t="shared" si="420"/>
        <v>-8.914429801169077E-3</v>
      </c>
      <c r="BD328" s="64">
        <f t="shared" si="420"/>
        <v>-0.17557848127152698</v>
      </c>
      <c r="BE328" s="64">
        <f t="shared" si="420"/>
        <v>-7.1370811117115185E-2</v>
      </c>
      <c r="BF328" s="64" t="e">
        <f t="shared" si="420"/>
        <v>#DIV/0!</v>
      </c>
      <c r="BG328" s="64">
        <f t="shared" si="420"/>
        <v>-2.1361999258279973E-2</v>
      </c>
      <c r="BH328" s="64">
        <f t="shared" si="420"/>
        <v>-2.1012414806300006E-2</v>
      </c>
    </row>
    <row r="330" spans="1:60" x14ac:dyDescent="0.2">
      <c r="B330" s="287"/>
    </row>
    <row r="331" spans="1:60" ht="12" thickBot="1" x14ac:dyDescent="0.25"/>
    <row r="332" spans="1:60" s="36" customFormat="1" ht="12" thickBot="1" x14ac:dyDescent="0.25">
      <c r="A332" s="321" t="s">
        <v>251</v>
      </c>
      <c r="B332" s="322"/>
      <c r="C332" s="319"/>
      <c r="D332" s="319"/>
      <c r="E332" s="319"/>
      <c r="F332" s="319"/>
      <c r="G332" s="319"/>
      <c r="H332" s="319"/>
      <c r="I332" s="319"/>
      <c r="J332" s="319"/>
      <c r="K332" s="319"/>
      <c r="L332" s="319"/>
      <c r="M332" s="319"/>
      <c r="N332" s="319"/>
      <c r="O332" s="319"/>
      <c r="P332" s="319"/>
      <c r="Q332" s="319"/>
      <c r="R332" s="319"/>
      <c r="S332" s="319"/>
      <c r="T332" s="319"/>
      <c r="U332" s="319"/>
      <c r="V332" s="319"/>
      <c r="W332" s="319"/>
      <c r="X332" s="319"/>
      <c r="Y332" s="319"/>
      <c r="Z332" s="319"/>
      <c r="AA332" s="319"/>
      <c r="AB332" s="319"/>
      <c r="AC332" s="319"/>
      <c r="AD332" s="319"/>
      <c r="AE332" s="319"/>
      <c r="AF332" s="319"/>
      <c r="AG332" s="319"/>
      <c r="AH332" s="319"/>
      <c r="AI332" s="319"/>
      <c r="AJ332" s="319"/>
      <c r="AK332" s="319"/>
      <c r="AL332" s="319"/>
      <c r="AM332" s="319"/>
      <c r="AN332" s="319"/>
      <c r="AO332" s="319"/>
      <c r="AP332" s="319"/>
      <c r="AQ332" s="319"/>
      <c r="AR332" s="319"/>
      <c r="AS332" s="319"/>
      <c r="AT332" s="319"/>
      <c r="AU332" s="319"/>
      <c r="AV332" s="319"/>
      <c r="AW332" s="319"/>
      <c r="AX332" s="319"/>
      <c r="AY332" s="319"/>
      <c r="AZ332" s="319"/>
      <c r="BA332" s="319"/>
      <c r="BB332" s="319"/>
      <c r="BC332" s="319"/>
      <c r="BD332" s="319"/>
      <c r="BE332" s="319"/>
      <c r="BF332" s="319"/>
      <c r="BG332" s="319"/>
      <c r="BH332" s="320"/>
    </row>
    <row r="333" spans="1:60" x14ac:dyDescent="0.2">
      <c r="A333" s="144">
        <f>A94</f>
        <v>43829</v>
      </c>
    </row>
    <row r="334" spans="1:60" x14ac:dyDescent="0.2">
      <c r="A334" s="144">
        <f t="shared" ref="A334:A340" si="421">A95</f>
        <v>43920</v>
      </c>
      <c r="B334" s="292">
        <f>B95/B$94-1</f>
        <v>-7.2892178098006299E-2</v>
      </c>
      <c r="C334" s="292">
        <f t="shared" ref="C334:BH334" si="422">C95/C$94-1</f>
        <v>-7.2463845555579609E-2</v>
      </c>
      <c r="D334" s="292">
        <f t="shared" si="422"/>
        <v>-8.4678415024685316E-2</v>
      </c>
      <c r="E334" s="292">
        <f t="shared" si="422"/>
        <v>-0.12248239552828166</v>
      </c>
      <c r="F334" s="292">
        <f t="shared" si="422"/>
        <v>-6.5047636376551865E-2</v>
      </c>
      <c r="G334" s="292">
        <f t="shared" si="422"/>
        <v>-6.3978479128569021E-2</v>
      </c>
      <c r="H334" s="292">
        <f t="shared" si="422"/>
        <v>-0.10735000988811272</v>
      </c>
      <c r="I334" s="292">
        <f t="shared" si="422"/>
        <v>-6.9956755988874741E-2</v>
      </c>
      <c r="J334" s="292">
        <f t="shared" si="422"/>
        <v>-9.7016967991050196E-2</v>
      </c>
      <c r="K334" s="292">
        <f t="shared" si="422"/>
        <v>-5.8417074441602601E-2</v>
      </c>
      <c r="L334" s="292">
        <f t="shared" si="422"/>
        <v>-0.11774945629737033</v>
      </c>
      <c r="M334" s="292">
        <f t="shared" si="422"/>
        <v>-0.12203528711433864</v>
      </c>
      <c r="N334" s="292">
        <f t="shared" si="422"/>
        <v>-0.15036000922192039</v>
      </c>
      <c r="O334" s="292">
        <f t="shared" si="422"/>
        <v>-7.9281252665796331E-2</v>
      </c>
      <c r="P334" s="292">
        <f t="shared" si="422"/>
        <v>-0.12943353380449696</v>
      </c>
      <c r="Q334" s="292">
        <f t="shared" si="422"/>
        <v>-3.9828022192946011E-2</v>
      </c>
      <c r="R334" s="292">
        <f t="shared" si="422"/>
        <v>-3.1601125495944293E-2</v>
      </c>
      <c r="S334" s="292">
        <f t="shared" si="422"/>
        <v>-4.249249143160494E-3</v>
      </c>
      <c r="T334" s="292">
        <f t="shared" si="422"/>
        <v>-0.12047522258243881</v>
      </c>
      <c r="U334" s="292">
        <f t="shared" si="422"/>
        <v>-0.11593112016579532</v>
      </c>
      <c r="V334" s="292">
        <f t="shared" si="422"/>
        <v>3.4578021268649728E-2</v>
      </c>
      <c r="W334" s="292">
        <f t="shared" si="422"/>
        <v>-7.2606542419881848E-3</v>
      </c>
      <c r="X334" s="292">
        <f t="shared" si="422"/>
        <v>-9.5297271937790584E-2</v>
      </c>
      <c r="Y334" s="292">
        <f t="shared" si="422"/>
        <v>-6.6319578893104247E-2</v>
      </c>
      <c r="Z334" s="292">
        <f t="shared" si="422"/>
        <v>-4.8281795466704192E-2</v>
      </c>
      <c r="AA334" s="292">
        <f t="shared" si="422"/>
        <v>-8.3362080934130001E-2</v>
      </c>
      <c r="AB334" s="292">
        <f t="shared" si="422"/>
        <v>-8.1213637029295516E-2</v>
      </c>
      <c r="AC334" s="292">
        <f t="shared" si="422"/>
        <v>-6.8446492993489261E-2</v>
      </c>
      <c r="AD334" s="292">
        <f t="shared" si="422"/>
        <v>-0.10427571465748053</v>
      </c>
      <c r="AE334" s="292">
        <f t="shared" si="422"/>
        <v>-0.12248239552828166</v>
      </c>
      <c r="AF334" s="292">
        <f t="shared" si="422"/>
        <v>-9.1501967945889162E-2</v>
      </c>
      <c r="AG334" s="292">
        <f t="shared" si="422"/>
        <v>-0.16341141635339784</v>
      </c>
      <c r="AH334" s="292">
        <f t="shared" si="422"/>
        <v>-0.11964516682480986</v>
      </c>
      <c r="AI334" s="292">
        <f t="shared" si="422"/>
        <v>-0.10181762073017819</v>
      </c>
      <c r="AJ334" s="292">
        <f t="shared" si="422"/>
        <v>-8.5019934175957101E-2</v>
      </c>
      <c r="AK334" s="292">
        <f t="shared" si="422"/>
        <v>-4.881483107348128E-2</v>
      </c>
      <c r="AL334" s="292">
        <f t="shared" si="422"/>
        <v>-0.1495915835609033</v>
      </c>
      <c r="AM334" s="292">
        <f t="shared" si="422"/>
        <v>-0.14876396774155165</v>
      </c>
      <c r="AN334" s="292">
        <f t="shared" si="422"/>
        <v>-0.12939883983554057</v>
      </c>
      <c r="AO334" s="292">
        <f t="shared" si="422"/>
        <v>-6.3207243474580066E-2</v>
      </c>
      <c r="AP334" s="292">
        <f t="shared" si="422"/>
        <v>-0.14941231830594859</v>
      </c>
      <c r="AQ334" s="292">
        <f t="shared" si="422"/>
        <v>-5.9406552899967768E-2</v>
      </c>
      <c r="AR334" s="292">
        <f t="shared" si="422"/>
        <v>9.9997570945069114E-2</v>
      </c>
      <c r="AS334" s="292">
        <f t="shared" si="422"/>
        <v>3.9804649237924483E-3</v>
      </c>
      <c r="AT334" s="292">
        <f t="shared" si="422"/>
        <v>0.13588422977829784</v>
      </c>
      <c r="AU334" s="292">
        <f t="shared" si="422"/>
        <v>-0.11707518126578798</v>
      </c>
      <c r="AV334" s="292">
        <f t="shared" si="422"/>
        <v>-2.4156770123431759E-2</v>
      </c>
      <c r="AW334" s="292">
        <f t="shared" si="422"/>
        <v>-2.4416919713499019E-2</v>
      </c>
      <c r="AX334" s="292">
        <f t="shared" si="422"/>
        <v>-1.2218249125344194E-2</v>
      </c>
      <c r="AY334" s="292">
        <f t="shared" si="422"/>
        <v>-8.0142297804326468E-2</v>
      </c>
      <c r="AZ334" s="292">
        <f t="shared" si="422"/>
        <v>-0.23987265726828477</v>
      </c>
      <c r="BA334" s="292">
        <f t="shared" si="422"/>
        <v>-0.11339540081281485</v>
      </c>
      <c r="BB334" s="292">
        <f t="shared" si="422"/>
        <v>-8.2416212177716552E-2</v>
      </c>
      <c r="BC334" s="292">
        <f t="shared" si="422"/>
        <v>-5.8966466605941514E-2</v>
      </c>
      <c r="BD334" s="292">
        <f t="shared" si="422"/>
        <v>-0.15795349767440936</v>
      </c>
      <c r="BE334" s="292">
        <f t="shared" si="422"/>
        <v>-0.13122066095070972</v>
      </c>
      <c r="BF334" s="292" t="e">
        <f t="shared" si="422"/>
        <v>#DIV/0!</v>
      </c>
      <c r="BG334" s="292">
        <f t="shared" si="422"/>
        <v>-8.655104782975831E-2</v>
      </c>
      <c r="BH334" s="292">
        <f t="shared" si="422"/>
        <v>-6.7998641852128006E-2</v>
      </c>
    </row>
    <row r="335" spans="1:60" x14ac:dyDescent="0.2">
      <c r="A335" s="144">
        <f t="shared" si="421"/>
        <v>44012</v>
      </c>
      <c r="B335" s="292">
        <f t="shared" ref="B335:B339" si="423">B96/B$94-1</f>
        <v>-0.17978283672402995</v>
      </c>
      <c r="C335" s="292">
        <f t="shared" ref="C335:BH335" si="424">C96/C$94-1</f>
        <v>-0.18357851079354737</v>
      </c>
      <c r="D335" s="292">
        <f t="shared" si="424"/>
        <v>-0.15030530531576458</v>
      </c>
      <c r="E335" s="292">
        <f t="shared" si="424"/>
        <v>-0.22964862152159082</v>
      </c>
      <c r="F335" s="292">
        <f t="shared" si="424"/>
        <v>-0.18370955205726447</v>
      </c>
      <c r="G335" s="292">
        <f t="shared" si="424"/>
        <v>-0.1884763749380981</v>
      </c>
      <c r="H335" s="292">
        <f t="shared" si="424"/>
        <v>-0.12799563896949318</v>
      </c>
      <c r="I335" s="292">
        <f t="shared" si="424"/>
        <v>-0.18603849999502187</v>
      </c>
      <c r="J335" s="292">
        <f t="shared" si="424"/>
        <v>-0.11656040745115115</v>
      </c>
      <c r="K335" s="292">
        <f t="shared" si="424"/>
        <v>-0.19959617220263015</v>
      </c>
      <c r="L335" s="292">
        <f t="shared" si="424"/>
        <v>2.0412041223410595</v>
      </c>
      <c r="M335" s="292">
        <f t="shared" si="424"/>
        <v>-0.13862957723334923</v>
      </c>
      <c r="N335" s="292">
        <f t="shared" si="424"/>
        <v>-0.19742771190367259</v>
      </c>
      <c r="O335" s="292">
        <f t="shared" si="424"/>
        <v>-0.2282567432883964</v>
      </c>
      <c r="P335" s="292">
        <f t="shared" si="424"/>
        <v>-0.10316673502420581</v>
      </c>
      <c r="Q335" s="292">
        <f t="shared" si="424"/>
        <v>3.1270473837395674E-2</v>
      </c>
      <c r="R335" s="292">
        <f t="shared" si="424"/>
        <v>-7.0635280895566255E-2</v>
      </c>
      <c r="S335" s="292">
        <f t="shared" si="424"/>
        <v>-5.3034016406721785E-2</v>
      </c>
      <c r="T335" s="292">
        <f t="shared" si="424"/>
        <v>-0.21541144508849597</v>
      </c>
      <c r="U335" s="292">
        <f t="shared" si="424"/>
        <v>-0.22744504230577278</v>
      </c>
      <c r="V335" s="292">
        <f t="shared" si="424"/>
        <v>-8.4393322016087069E-2</v>
      </c>
      <c r="W335" s="292">
        <f t="shared" si="424"/>
        <v>-0.15607560091254769</v>
      </c>
      <c r="X335" s="292">
        <f t="shared" si="424"/>
        <v>-0.16744963307024285</v>
      </c>
      <c r="Y335" s="292">
        <f t="shared" si="424"/>
        <v>-0.17553632213308246</v>
      </c>
      <c r="Z335" s="292">
        <f t="shared" si="424"/>
        <v>-0.28134444408510773</v>
      </c>
      <c r="AA335" s="292">
        <f t="shared" si="424"/>
        <v>-8.4293037487827127E-2</v>
      </c>
      <c r="AB335" s="292">
        <f t="shared" si="424"/>
        <v>-0.20376578610197449</v>
      </c>
      <c r="AC335" s="292">
        <f t="shared" si="424"/>
        <v>0.11273641526721634</v>
      </c>
      <c r="AD335" s="292">
        <f t="shared" si="424"/>
        <v>-0.19378619001901187</v>
      </c>
      <c r="AE335" s="292">
        <f t="shared" si="424"/>
        <v>-0.22964862152159082</v>
      </c>
      <c r="AF335" s="292">
        <f t="shared" si="424"/>
        <v>-0.22851827565669336</v>
      </c>
      <c r="AG335" s="292">
        <f t="shared" si="424"/>
        <v>-0.2652035544537299</v>
      </c>
      <c r="AH335" s="292">
        <f t="shared" si="424"/>
        <v>-0.22245678739524599</v>
      </c>
      <c r="AI335" s="292">
        <f t="shared" si="424"/>
        <v>-0.22883936660089188</v>
      </c>
      <c r="AJ335" s="292">
        <f t="shared" si="424"/>
        <v>-0.29300587160283176</v>
      </c>
      <c r="AK335" s="292">
        <f t="shared" si="424"/>
        <v>-0.19300381942162648</v>
      </c>
      <c r="AL335" s="292">
        <f t="shared" si="424"/>
        <v>-0.24316114190561644</v>
      </c>
      <c r="AM335" s="292">
        <f t="shared" si="424"/>
        <v>-0.19248608429571168</v>
      </c>
      <c r="AN335" s="292">
        <f t="shared" si="424"/>
        <v>-0.57880267241545791</v>
      </c>
      <c r="AO335" s="292">
        <f t="shared" si="424"/>
        <v>-0.58739683785628349</v>
      </c>
      <c r="AP335" s="292">
        <f t="shared" si="424"/>
        <v>-0.57572434207518075</v>
      </c>
      <c r="AQ335" s="292">
        <f t="shared" si="424"/>
        <v>-0.18099794743192654</v>
      </c>
      <c r="AR335" s="292">
        <f t="shared" si="424"/>
        <v>-1.8135290697015805E-2</v>
      </c>
      <c r="AS335" s="292">
        <f t="shared" si="424"/>
        <v>-8.6854332796652667E-2</v>
      </c>
      <c r="AT335" s="292">
        <f t="shared" si="424"/>
        <v>-5.1263452158218481E-2</v>
      </c>
      <c r="AU335" s="292">
        <f t="shared" si="424"/>
        <v>-0.20223539982260264</v>
      </c>
      <c r="AV335" s="292">
        <f t="shared" si="424"/>
        <v>-0.14969400390771581</v>
      </c>
      <c r="AW335" s="292">
        <f t="shared" si="424"/>
        <v>-5.3867107033442885E-2</v>
      </c>
      <c r="AX335" s="292">
        <f t="shared" si="424"/>
        <v>-0.18807034200817541</v>
      </c>
      <c r="AY335" s="292">
        <f t="shared" si="424"/>
        <v>-0.17966082295833252</v>
      </c>
      <c r="AZ335" s="292">
        <f t="shared" si="424"/>
        <v>-0.12596753392783877</v>
      </c>
      <c r="BA335" s="292">
        <f t="shared" si="424"/>
        <v>-0.19921347204738149</v>
      </c>
      <c r="BB335" s="292">
        <f t="shared" si="424"/>
        <v>-0.11735381200757256</v>
      </c>
      <c r="BC335" s="292">
        <f t="shared" si="424"/>
        <v>-8.4377307929027201E-2</v>
      </c>
      <c r="BD335" s="292">
        <f t="shared" si="424"/>
        <v>-0.48954124199834159</v>
      </c>
      <c r="BE335" s="292">
        <f t="shared" si="424"/>
        <v>-0.23126068585775239</v>
      </c>
      <c r="BF335" s="292" t="e">
        <f t="shared" si="424"/>
        <v>#DIV/0!</v>
      </c>
      <c r="BG335" s="292">
        <f t="shared" si="424"/>
        <v>-0.13790074181875067</v>
      </c>
      <c r="BH335" s="292">
        <f t="shared" si="424"/>
        <v>-0.12978250192473662</v>
      </c>
    </row>
    <row r="336" spans="1:60" x14ac:dyDescent="0.2">
      <c r="A336" s="144">
        <f t="shared" si="421"/>
        <v>44104</v>
      </c>
      <c r="B336" s="292">
        <f t="shared" si="423"/>
        <v>-8.2458784915416139E-2</v>
      </c>
      <c r="C336" s="292">
        <f t="shared" ref="C336:BH336" si="425">C97/C$94-1</f>
        <v>-8.7145154040325745E-2</v>
      </c>
      <c r="D336" s="292">
        <f t="shared" si="425"/>
        <v>-0.1183572172288393</v>
      </c>
      <c r="E336" s="292">
        <f t="shared" si="425"/>
        <v>-0.12110421489924306</v>
      </c>
      <c r="F336" s="292">
        <f t="shared" si="425"/>
        <v>-6.8948097854063528E-2</v>
      </c>
      <c r="G336" s="292">
        <f t="shared" si="425"/>
        <v>-7.4592858197367717E-2</v>
      </c>
      <c r="H336" s="292">
        <f t="shared" si="425"/>
        <v>3.3631271480423663E-2</v>
      </c>
      <c r="I336" s="292">
        <f t="shared" si="425"/>
        <v>-8.6457535528700391E-2</v>
      </c>
      <c r="J336" s="292">
        <f t="shared" si="425"/>
        <v>-4.1146671175029903E-2</v>
      </c>
      <c r="K336" s="292">
        <f t="shared" si="425"/>
        <v>-7.9413357329589207E-2</v>
      </c>
      <c r="L336" s="292">
        <f t="shared" si="425"/>
        <v>0.53186198669166362</v>
      </c>
      <c r="M336" s="292">
        <f t="shared" si="425"/>
        <v>-0.15624818175973865</v>
      </c>
      <c r="N336" s="292">
        <f t="shared" si="425"/>
        <v>-0.13484038975186252</v>
      </c>
      <c r="O336" s="292">
        <f t="shared" si="425"/>
        <v>-0.11211978704510406</v>
      </c>
      <c r="P336" s="292">
        <f t="shared" si="425"/>
        <v>-0.11733717166570756</v>
      </c>
      <c r="Q336" s="292">
        <f t="shared" si="425"/>
        <v>-5.7970461761217562E-2</v>
      </c>
      <c r="R336" s="292">
        <f t="shared" si="425"/>
        <v>-0.10972717596734294</v>
      </c>
      <c r="S336" s="292">
        <f t="shared" si="425"/>
        <v>-0.113348488633911</v>
      </c>
      <c r="T336" s="292">
        <f t="shared" si="425"/>
        <v>-0.11363878508840053</v>
      </c>
      <c r="U336" s="292">
        <f t="shared" si="425"/>
        <v>-0.11644512032934962</v>
      </c>
      <c r="V336" s="292">
        <f t="shared" si="425"/>
        <v>-8.8350567258617119E-2</v>
      </c>
      <c r="W336" s="292">
        <f t="shared" si="425"/>
        <v>-0.10186928205061407</v>
      </c>
      <c r="X336" s="292">
        <f t="shared" si="425"/>
        <v>-0.12366256953082255</v>
      </c>
      <c r="Y336" s="292">
        <f t="shared" si="425"/>
        <v>-0.14842314205954377</v>
      </c>
      <c r="Z336" s="292">
        <f t="shared" si="425"/>
        <v>-0.11583067938095137</v>
      </c>
      <c r="AA336" s="292">
        <f t="shared" si="425"/>
        <v>-0.17930391118014954</v>
      </c>
      <c r="AB336" s="292">
        <f t="shared" si="425"/>
        <v>-9.4465461146817087E-2</v>
      </c>
      <c r="AC336" s="292">
        <f t="shared" si="425"/>
        <v>-8.4811443345653048E-2</v>
      </c>
      <c r="AD336" s="292">
        <f t="shared" si="425"/>
        <v>-0.15128439318263953</v>
      </c>
      <c r="AE336" s="292">
        <f t="shared" si="425"/>
        <v>-0.12110421489924306</v>
      </c>
      <c r="AF336" s="292">
        <f t="shared" si="425"/>
        <v>-0.13643574636141931</v>
      </c>
      <c r="AG336" s="292">
        <f t="shared" si="425"/>
        <v>-0.19054871280383801</v>
      </c>
      <c r="AH336" s="292">
        <f t="shared" si="425"/>
        <v>-0.10363524145929304</v>
      </c>
      <c r="AI336" s="292">
        <f t="shared" si="425"/>
        <v>-5.3540410093308788E-2</v>
      </c>
      <c r="AJ336" s="292">
        <f t="shared" si="425"/>
        <v>-8.4297337886906076E-3</v>
      </c>
      <c r="AK336" s="292">
        <f t="shared" si="425"/>
        <v>-8.2891170356163557E-2</v>
      </c>
      <c r="AL336" s="292">
        <f t="shared" si="425"/>
        <v>-4.4211377604929658E-2</v>
      </c>
      <c r="AM336" s="292">
        <f t="shared" si="425"/>
        <v>-0.15399364957979422</v>
      </c>
      <c r="AN336" s="292">
        <f t="shared" si="425"/>
        <v>-3.4720832233810173E-2</v>
      </c>
      <c r="AO336" s="292">
        <f t="shared" si="425"/>
        <v>-3.8966670178548046E-2</v>
      </c>
      <c r="AP336" s="292">
        <f t="shared" si="425"/>
        <v>-3.0941377290897409E-2</v>
      </c>
      <c r="AQ336" s="292">
        <f t="shared" si="425"/>
        <v>-0.10920175367745522</v>
      </c>
      <c r="AR336" s="292">
        <f t="shared" si="425"/>
        <v>7.1111052381872319E-2</v>
      </c>
      <c r="AS336" s="292">
        <f t="shared" si="425"/>
        <v>-5.9875651434650234E-2</v>
      </c>
      <c r="AT336" s="292">
        <f t="shared" si="425"/>
        <v>-8.0873751340839073E-2</v>
      </c>
      <c r="AU336" s="292">
        <f t="shared" si="425"/>
        <v>-0.12249413644889362</v>
      </c>
      <c r="AV336" s="292">
        <f t="shared" si="425"/>
        <v>-0.10759725330530989</v>
      </c>
      <c r="AW336" s="292">
        <f t="shared" si="425"/>
        <v>-7.7599628279250044E-2</v>
      </c>
      <c r="AX336" s="292">
        <f t="shared" si="425"/>
        <v>-6.4117146174321404E-2</v>
      </c>
      <c r="AY336" s="292">
        <f t="shared" si="425"/>
        <v>-4.128150615616788E-2</v>
      </c>
      <c r="AZ336" s="292">
        <f t="shared" si="425"/>
        <v>-0.13242926073854844</v>
      </c>
      <c r="BA336" s="292">
        <f t="shared" si="425"/>
        <v>-7.3068263884437101E-2</v>
      </c>
      <c r="BB336" s="292">
        <f t="shared" si="425"/>
        <v>-4.0814270336917313E-2</v>
      </c>
      <c r="BC336" s="292">
        <f t="shared" si="425"/>
        <v>-3.4624798780465982E-3</v>
      </c>
      <c r="BD336" s="292">
        <f t="shared" si="425"/>
        <v>-9.3627662205338358E-2</v>
      </c>
      <c r="BE336" s="292">
        <f t="shared" si="425"/>
        <v>-7.0035423950068787E-2</v>
      </c>
      <c r="BF336" s="292" t="e">
        <f t="shared" si="425"/>
        <v>#DIV/0!</v>
      </c>
      <c r="BG336" s="292">
        <f t="shared" si="425"/>
        <v>-4.2858417728512843E-2</v>
      </c>
      <c r="BH336" s="292">
        <f t="shared" si="425"/>
        <v>-2.7702483811603673E-2</v>
      </c>
    </row>
    <row r="337" spans="1:60" x14ac:dyDescent="0.2">
      <c r="A337" s="144">
        <f t="shared" si="421"/>
        <v>44195</v>
      </c>
      <c r="B337" s="292">
        <f t="shared" si="423"/>
        <v>-2.1527184530671595E-2</v>
      </c>
      <c r="C337" s="292">
        <f t="shared" ref="C337:BH337" si="426">C98/C$94-1</f>
        <v>-2.3680121426267742E-2</v>
      </c>
      <c r="D337" s="292">
        <f t="shared" si="426"/>
        <v>-2.2192786858774571E-3</v>
      </c>
      <c r="E337" s="292">
        <f t="shared" si="426"/>
        <v>4.5991570868346709E-3</v>
      </c>
      <c r="F337" s="292">
        <f t="shared" si="426"/>
        <v>-2.8769267455553638E-2</v>
      </c>
      <c r="G337" s="292">
        <f t="shared" si="426"/>
        <v>-3.188588767881928E-2</v>
      </c>
      <c r="H337" s="292">
        <f t="shared" si="426"/>
        <v>2.2786569343592022E-2</v>
      </c>
      <c r="I337" s="292">
        <f t="shared" si="426"/>
        <v>-2.4641367703625905E-2</v>
      </c>
      <c r="J337" s="292">
        <f t="shared" si="426"/>
        <v>1.7973832032228243E-2</v>
      </c>
      <c r="K337" s="292">
        <f t="shared" si="426"/>
        <v>-3.8439453162620429E-2</v>
      </c>
      <c r="L337" s="292">
        <f t="shared" si="426"/>
        <v>0.24340314865118495</v>
      </c>
      <c r="M337" s="292">
        <f t="shared" si="426"/>
        <v>-2.5061591834097952E-3</v>
      </c>
      <c r="N337" s="292">
        <f t="shared" si="426"/>
        <v>-1.2632511862870066E-3</v>
      </c>
      <c r="O337" s="292">
        <f t="shared" si="426"/>
        <v>-2.6189522471539051E-2</v>
      </c>
      <c r="P337" s="292">
        <f t="shared" si="426"/>
        <v>-6.7123588215607377E-3</v>
      </c>
      <c r="Q337" s="292">
        <f t="shared" si="426"/>
        <v>1.1120044077020053E-2</v>
      </c>
      <c r="R337" s="292">
        <f t="shared" si="426"/>
        <v>2.2322588790561815E-2</v>
      </c>
      <c r="S337" s="292">
        <f t="shared" si="426"/>
        <v>2.1276593697736157E-2</v>
      </c>
      <c r="T337" s="292">
        <f t="shared" si="426"/>
        <v>1.6623698979760571E-2</v>
      </c>
      <c r="U337" s="292">
        <f t="shared" si="426"/>
        <v>-2.534764695337266E-2</v>
      </c>
      <c r="V337" s="292">
        <f t="shared" si="426"/>
        <v>-5.4045082692376623E-3</v>
      </c>
      <c r="W337" s="292">
        <f t="shared" si="426"/>
        <v>2.5355023762263507E-3</v>
      </c>
      <c r="X337" s="292">
        <f t="shared" si="426"/>
        <v>-5.2538376977315782E-3</v>
      </c>
      <c r="Y337" s="292">
        <f t="shared" si="426"/>
        <v>-1.8887058069768536E-2</v>
      </c>
      <c r="Z337" s="292">
        <f t="shared" si="426"/>
        <v>2.5321496353050144E-2</v>
      </c>
      <c r="AA337" s="292">
        <f t="shared" si="426"/>
        <v>-6.0915307773958705E-2</v>
      </c>
      <c r="AB337" s="292">
        <f t="shared" si="426"/>
        <v>-3.2722869459493875E-3</v>
      </c>
      <c r="AC337" s="292">
        <f t="shared" si="426"/>
        <v>1.8840866781887566E-2</v>
      </c>
      <c r="AD337" s="292">
        <f t="shared" si="426"/>
        <v>6.239709116094394E-3</v>
      </c>
      <c r="AE337" s="292">
        <f t="shared" si="426"/>
        <v>4.5991570868346709E-3</v>
      </c>
      <c r="AF337" s="292">
        <f t="shared" si="426"/>
        <v>1.0757817923796598E-3</v>
      </c>
      <c r="AG337" s="292">
        <f t="shared" si="426"/>
        <v>9.6280443825416118E-3</v>
      </c>
      <c r="AH337" s="292">
        <f t="shared" si="426"/>
        <v>5.4647162091912005E-3</v>
      </c>
      <c r="AI337" s="292">
        <f t="shared" si="426"/>
        <v>-3.2436501612815083E-2</v>
      </c>
      <c r="AJ337" s="292">
        <f t="shared" si="426"/>
        <v>-2.8340117573663393E-2</v>
      </c>
      <c r="AK337" s="292">
        <f t="shared" si="426"/>
        <v>-7.0039686907422682E-3</v>
      </c>
      <c r="AL337" s="292">
        <f t="shared" si="426"/>
        <v>-4.9425821060132713E-2</v>
      </c>
      <c r="AM337" s="292">
        <f t="shared" si="426"/>
        <v>-5.0960042804862882E-2</v>
      </c>
      <c r="AN337" s="292">
        <f t="shared" si="426"/>
        <v>-0.37574918974771387</v>
      </c>
      <c r="AO337" s="292">
        <f t="shared" si="426"/>
        <v>-0.31928850310953882</v>
      </c>
      <c r="AP337" s="292">
        <f t="shared" si="426"/>
        <v>-0.39038907859132077</v>
      </c>
      <c r="AQ337" s="292">
        <f t="shared" si="426"/>
        <v>2.5696939536642871E-2</v>
      </c>
      <c r="AR337" s="292">
        <f t="shared" si="426"/>
        <v>4.5304131784934309E-2</v>
      </c>
      <c r="AS337" s="292">
        <f t="shared" si="426"/>
        <v>6.4866093038151718E-4</v>
      </c>
      <c r="AT337" s="292">
        <f t="shared" si="426"/>
        <v>1.3668378953034743E-2</v>
      </c>
      <c r="AU337" s="292">
        <f t="shared" si="426"/>
        <v>-2.7251424519656453E-3</v>
      </c>
      <c r="AV337" s="292">
        <f t="shared" si="426"/>
        <v>-2.2706767761238034E-4</v>
      </c>
      <c r="AW337" s="292">
        <f t="shared" si="426"/>
        <v>2.2811119782330413E-2</v>
      </c>
      <c r="AX337" s="292">
        <f t="shared" si="426"/>
        <v>-7.3159498081976082E-3</v>
      </c>
      <c r="AY337" s="292">
        <f t="shared" si="426"/>
        <v>-6.8897538277263859E-3</v>
      </c>
      <c r="AZ337" s="292">
        <f t="shared" si="426"/>
        <v>2.1192414654878089E-3</v>
      </c>
      <c r="BA337" s="292">
        <f t="shared" si="426"/>
        <v>-3.064209271389029E-2</v>
      </c>
      <c r="BB337" s="292">
        <f t="shared" si="426"/>
        <v>5.0385454263463636E-2</v>
      </c>
      <c r="BC337" s="292">
        <f t="shared" si="426"/>
        <v>1.7285646628480311E-2</v>
      </c>
      <c r="BD337" s="292">
        <f t="shared" si="426"/>
        <v>-0.16582846685385555</v>
      </c>
      <c r="BE337" s="292">
        <f t="shared" si="426"/>
        <v>-6.5031168398287709E-2</v>
      </c>
      <c r="BF337" s="292" t="e">
        <f t="shared" si="426"/>
        <v>#DIV/0!</v>
      </c>
      <c r="BG337" s="292">
        <f t="shared" si="426"/>
        <v>2.1090583939629148E-3</v>
      </c>
      <c r="BH337" s="292">
        <f t="shared" si="426"/>
        <v>-7.1998187867563512E-3</v>
      </c>
    </row>
    <row r="338" spans="1:60" x14ac:dyDescent="0.2">
      <c r="A338" s="144">
        <f t="shared" si="421"/>
        <v>44285</v>
      </c>
      <c r="B338" s="292">
        <f t="shared" si="423"/>
        <v>-5.0745592368739545E-2</v>
      </c>
      <c r="C338" s="292">
        <f t="shared" ref="C338:BH338" si="427">C99/C$94-1</f>
        <v>-5.1373701590119558E-2</v>
      </c>
      <c r="D338" s="292">
        <f t="shared" si="427"/>
        <v>-6.3862679101554631E-2</v>
      </c>
      <c r="E338" s="292">
        <f t="shared" si="427"/>
        <v>-3.5137211036592175E-2</v>
      </c>
      <c r="F338" s="292">
        <f t="shared" si="427"/>
        <v>-4.8484605327647534E-2</v>
      </c>
      <c r="G338" s="292">
        <f t="shared" si="427"/>
        <v>-4.9046501863210801E-2</v>
      </c>
      <c r="H338" s="292">
        <f t="shared" si="427"/>
        <v>-5.5801589379851579E-2</v>
      </c>
      <c r="I338" s="292">
        <f t="shared" si="427"/>
        <v>-5.0759741987963736E-2</v>
      </c>
      <c r="J338" s="292">
        <f t="shared" si="427"/>
        <v>-3.7175523572862246E-2</v>
      </c>
      <c r="K338" s="292">
        <f t="shared" si="427"/>
        <v>-4.8861673300613084E-2</v>
      </c>
      <c r="L338" s="292">
        <f t="shared" si="427"/>
        <v>9.7324931385866842E-2</v>
      </c>
      <c r="M338" s="292">
        <f t="shared" si="427"/>
        <v>-6.8895203113440995E-2</v>
      </c>
      <c r="N338" s="292">
        <f t="shared" si="427"/>
        <v>-0.12238271787535981</v>
      </c>
      <c r="O338" s="292">
        <f t="shared" si="427"/>
        <v>-7.0664279164851185E-2</v>
      </c>
      <c r="P338" s="292">
        <f t="shared" si="427"/>
        <v>-0.10653176152092725</v>
      </c>
      <c r="Q338" s="292">
        <f t="shared" si="427"/>
        <v>-5.4001979827473678E-2</v>
      </c>
      <c r="R338" s="292">
        <f t="shared" si="427"/>
        <v>-1.3226816531254348E-2</v>
      </c>
      <c r="S338" s="292">
        <f t="shared" si="427"/>
        <v>1.6071616938351241E-2</v>
      </c>
      <c r="T338" s="292">
        <f t="shared" si="427"/>
        <v>-8.7739046846356028E-2</v>
      </c>
      <c r="U338" s="292">
        <f t="shared" si="427"/>
        <v>-8.3050553072446465E-2</v>
      </c>
      <c r="V338" s="292">
        <f t="shared" si="427"/>
        <v>3.3274643027341178E-2</v>
      </c>
      <c r="W338" s="292">
        <f t="shared" si="427"/>
        <v>8.23169085393749E-3</v>
      </c>
      <c r="X338" s="292">
        <f t="shared" si="427"/>
        <v>-7.3024616322667213E-2</v>
      </c>
      <c r="Y338" s="292">
        <f t="shared" si="427"/>
        <v>-6.8902492644155378E-2</v>
      </c>
      <c r="Z338" s="292">
        <f t="shared" si="427"/>
        <v>-2.1773419578849595E-2</v>
      </c>
      <c r="AA338" s="292">
        <f t="shared" si="427"/>
        <v>-0.11325520772981712</v>
      </c>
      <c r="AB338" s="292">
        <f t="shared" si="427"/>
        <v>-4.9315223843231837E-2</v>
      </c>
      <c r="AC338" s="292">
        <f t="shared" si="427"/>
        <v>-4.290580244068809E-2</v>
      </c>
      <c r="AD338" s="292">
        <f t="shared" si="427"/>
        <v>-7.8881705487131359E-2</v>
      </c>
      <c r="AE338" s="292">
        <f t="shared" si="427"/>
        <v>-3.5137211036592175E-2</v>
      </c>
      <c r="AF338" s="292">
        <f t="shared" si="427"/>
        <v>-2.8743476233466514E-2</v>
      </c>
      <c r="AG338" s="292">
        <f t="shared" si="427"/>
        <v>-9.8750629819663649E-2</v>
      </c>
      <c r="AH338" s="292">
        <f t="shared" si="427"/>
        <v>-2.1555949696069221E-2</v>
      </c>
      <c r="AI338" s="292">
        <f t="shared" si="427"/>
        <v>-5.6149418234961668E-2</v>
      </c>
      <c r="AJ338" s="292">
        <f t="shared" si="427"/>
        <v>-1.314448701481008E-2</v>
      </c>
      <c r="AK338" s="292">
        <f t="shared" si="427"/>
        <v>-2.2737228800079112E-2</v>
      </c>
      <c r="AL338" s="292">
        <f t="shared" si="427"/>
        <v>-9.8341394220609391E-2</v>
      </c>
      <c r="AM338" s="292">
        <f t="shared" si="427"/>
        <v>-0.14916265432414033</v>
      </c>
      <c r="AN338" s="292">
        <f t="shared" si="427"/>
        <v>-0.49179987879568998</v>
      </c>
      <c r="AO338" s="292">
        <f t="shared" si="427"/>
        <v>-0.42059883570721535</v>
      </c>
      <c r="AP338" s="292">
        <f t="shared" si="427"/>
        <v>-0.51222500651744973</v>
      </c>
      <c r="AQ338" s="292">
        <f t="shared" si="427"/>
        <v>-1.3065219608294765E-2</v>
      </c>
      <c r="AR338" s="292">
        <f t="shared" si="427"/>
        <v>0.14628560737759289</v>
      </c>
      <c r="AS338" s="292">
        <f t="shared" si="427"/>
        <v>2.92627122761E-2</v>
      </c>
      <c r="AT338" s="292">
        <f t="shared" si="427"/>
        <v>0.17419547817338055</v>
      </c>
      <c r="AU338" s="292">
        <f t="shared" si="427"/>
        <v>-7.0536589980196629E-2</v>
      </c>
      <c r="AV338" s="292">
        <f t="shared" si="427"/>
        <v>8.7711657699016676E-3</v>
      </c>
      <c r="AW338" s="292">
        <f t="shared" si="427"/>
        <v>-5.2132310334433996E-3</v>
      </c>
      <c r="AX338" s="292">
        <f t="shared" si="427"/>
        <v>2.4801184148379729E-2</v>
      </c>
      <c r="AY338" s="292">
        <f t="shared" si="427"/>
        <v>-5.2528726261605763E-2</v>
      </c>
      <c r="AZ338" s="292">
        <f t="shared" si="427"/>
        <v>-0.22489771297839456</v>
      </c>
      <c r="BA338" s="292">
        <f t="shared" si="427"/>
        <v>-7.9410995632431813E-2</v>
      </c>
      <c r="BB338" s="292">
        <f t="shared" si="427"/>
        <v>-1.3811967845056561E-4</v>
      </c>
      <c r="BC338" s="292">
        <f t="shared" si="427"/>
        <v>5.8197672959707791E-3</v>
      </c>
      <c r="BD338" s="292">
        <f t="shared" si="427"/>
        <v>-0.30784758602048201</v>
      </c>
      <c r="BE338" s="292">
        <f t="shared" si="427"/>
        <v>-9.6136723786955147E-2</v>
      </c>
      <c r="BF338" s="292" t="e">
        <f t="shared" si="427"/>
        <v>#DIV/0!</v>
      </c>
      <c r="BG338" s="292">
        <f t="shared" si="427"/>
        <v>-5.1220964291620263E-2</v>
      </c>
      <c r="BH338" s="292">
        <f t="shared" si="427"/>
        <v>-4.9113046729553744E-2</v>
      </c>
    </row>
    <row r="339" spans="1:60" x14ac:dyDescent="0.2">
      <c r="A339" s="144">
        <f t="shared" si="421"/>
        <v>44377</v>
      </c>
      <c r="B339" s="292">
        <f t="shared" si="423"/>
        <v>-4.9688275136857252E-2</v>
      </c>
      <c r="C339" s="292">
        <f t="shared" ref="C339:BH339" si="428">C100/C$94-1</f>
        <v>-4.938475617700222E-2</v>
      </c>
      <c r="D339" s="292">
        <f t="shared" si="428"/>
        <v>-2.1682541957588897E-2</v>
      </c>
      <c r="E339" s="292">
        <f t="shared" si="428"/>
        <v>-5.3819876241385622E-2</v>
      </c>
      <c r="F339" s="292">
        <f t="shared" si="428"/>
        <v>-5.5121036744177898E-2</v>
      </c>
      <c r="G339" s="292">
        <f t="shared" si="428"/>
        <v>-5.5029159912998171E-2</v>
      </c>
      <c r="H339" s="292">
        <f t="shared" si="428"/>
        <v>-5.1080313058818883E-2</v>
      </c>
      <c r="I339" s="292">
        <f t="shared" si="428"/>
        <v>-5.3542586803906E-2</v>
      </c>
      <c r="J339" s="292">
        <f t="shared" si="428"/>
        <v>-6.1994984142605958E-3</v>
      </c>
      <c r="K339" s="292">
        <f t="shared" si="428"/>
        <v>-6.16720915941259E-2</v>
      </c>
      <c r="L339" s="292">
        <f t="shared" si="428"/>
        <v>1.8715811203910704</v>
      </c>
      <c r="M339" s="292">
        <f t="shared" si="428"/>
        <v>-3.1623027064646703E-2</v>
      </c>
      <c r="N339" s="292">
        <f t="shared" si="428"/>
        <v>-0.10713642773770371</v>
      </c>
      <c r="O339" s="292">
        <f t="shared" si="428"/>
        <v>-8.6727859062290302E-2</v>
      </c>
      <c r="P339" s="292">
        <f t="shared" si="428"/>
        <v>-5.2860188938393615E-2</v>
      </c>
      <c r="Q339" s="292">
        <f t="shared" si="428"/>
        <v>6.0577972182169759E-2</v>
      </c>
      <c r="R339" s="292">
        <f t="shared" si="428"/>
        <v>7.8165825184461912E-3</v>
      </c>
      <c r="S339" s="292">
        <f t="shared" si="428"/>
        <v>-2.124496010680621E-2</v>
      </c>
      <c r="T339" s="292">
        <f t="shared" si="428"/>
        <v>-2.5353892682856261E-2</v>
      </c>
      <c r="U339" s="292">
        <f t="shared" si="428"/>
        <v>-3.8640654560857746E-2</v>
      </c>
      <c r="V339" s="292">
        <f t="shared" si="428"/>
        <v>1.2557886212601899E-2</v>
      </c>
      <c r="W339" s="292">
        <f t="shared" si="428"/>
        <v>-8.6913751443209453E-3</v>
      </c>
      <c r="X339" s="292">
        <f t="shared" si="428"/>
        <v>-1.8941400321141444E-2</v>
      </c>
      <c r="Y339" s="292">
        <f t="shared" si="428"/>
        <v>6.3610584332531861E-3</v>
      </c>
      <c r="Z339" s="292">
        <f t="shared" si="428"/>
        <v>-7.4122455799344733E-3</v>
      </c>
      <c r="AA339" s="292">
        <f t="shared" si="428"/>
        <v>1.4135904499233076E-2</v>
      </c>
      <c r="AB339" s="292">
        <f t="shared" si="428"/>
        <v>-1.4638525593991591E-2</v>
      </c>
      <c r="AC339" s="292">
        <f t="shared" si="428"/>
        <v>0.15412486909452383</v>
      </c>
      <c r="AD339" s="292">
        <f t="shared" si="428"/>
        <v>-8.3058760143454369E-2</v>
      </c>
      <c r="AE339" s="292">
        <f t="shared" si="428"/>
        <v>-5.3819876241385622E-2</v>
      </c>
      <c r="AF339" s="292">
        <f t="shared" si="428"/>
        <v>-7.1959336773150584E-2</v>
      </c>
      <c r="AG339" s="292">
        <f t="shared" si="428"/>
        <v>-0.11452564556260192</v>
      </c>
      <c r="AH339" s="292">
        <f t="shared" si="428"/>
        <v>-3.5832967145870143E-2</v>
      </c>
      <c r="AI339" s="292">
        <f t="shared" si="428"/>
        <v>-6.4502003616341952E-2</v>
      </c>
      <c r="AJ339" s="292">
        <f t="shared" si="428"/>
        <v>-1.0158372302269902E-2</v>
      </c>
      <c r="AK339" s="292">
        <f t="shared" si="428"/>
        <v>-2.6011251193555962E-2</v>
      </c>
      <c r="AL339" s="292">
        <f t="shared" si="428"/>
        <v>-0.10955742054133966</v>
      </c>
      <c r="AM339" s="292">
        <f t="shared" si="428"/>
        <v>-8.5962724721953543E-2</v>
      </c>
      <c r="AN339" s="292">
        <f t="shared" si="428"/>
        <v>-0.3316702267366386</v>
      </c>
      <c r="AO339" s="292">
        <f t="shared" si="428"/>
        <v>-0.32250521989715197</v>
      </c>
      <c r="AP339" s="292">
        <f t="shared" si="428"/>
        <v>-0.3337694435530123</v>
      </c>
      <c r="AQ339" s="292">
        <f t="shared" si="428"/>
        <v>-4.1638454842027994E-2</v>
      </c>
      <c r="AR339" s="292">
        <f t="shared" si="428"/>
        <v>4.0343965928986592E-2</v>
      </c>
      <c r="AS339" s="292">
        <f t="shared" si="428"/>
        <v>3.417816977789867E-2</v>
      </c>
      <c r="AT339" s="292">
        <f t="shared" si="428"/>
        <v>2.1116066381753118E-2</v>
      </c>
      <c r="AU339" s="292">
        <f t="shared" si="428"/>
        <v>-6.2421995315330547E-2</v>
      </c>
      <c r="AV339" s="292">
        <f t="shared" si="428"/>
        <v>-1.2088212343509097E-2</v>
      </c>
      <c r="AW339" s="292">
        <f t="shared" si="428"/>
        <v>2.442102751751829E-4</v>
      </c>
      <c r="AX339" s="292">
        <f t="shared" si="428"/>
        <v>8.8869610049517878E-3</v>
      </c>
      <c r="AY339" s="292">
        <f t="shared" si="428"/>
        <v>-6.1940347099293414E-2</v>
      </c>
      <c r="AZ339" s="292">
        <f t="shared" si="428"/>
        <v>-0.11480112410317644</v>
      </c>
      <c r="BA339" s="292">
        <f t="shared" si="428"/>
        <v>-5.1659607145711384E-2</v>
      </c>
      <c r="BB339" s="292">
        <f t="shared" si="428"/>
        <v>2.8004221855806088E-2</v>
      </c>
      <c r="BC339" s="292">
        <f t="shared" si="428"/>
        <v>1.6294143552713081E-2</v>
      </c>
      <c r="BD339" s="292">
        <f t="shared" si="428"/>
        <v>-0.23914140322223998</v>
      </c>
      <c r="BE339" s="292">
        <f t="shared" si="428"/>
        <v>-7.8162622005443105E-2</v>
      </c>
      <c r="BF339" s="292" t="e">
        <f t="shared" si="428"/>
        <v>#DIV/0!</v>
      </c>
      <c r="BG339" s="292">
        <f t="shared" si="428"/>
        <v>-2.8081159414973023E-2</v>
      </c>
      <c r="BH339" s="292">
        <f t="shared" si="428"/>
        <v>-3.837530575865844E-2</v>
      </c>
    </row>
    <row r="340" spans="1:60" x14ac:dyDescent="0.2">
      <c r="A340" s="144">
        <f t="shared" si="421"/>
        <v>44469</v>
      </c>
      <c r="B340" s="292">
        <f t="shared" ref="B340:BH340" si="429">B101/B$94-1</f>
        <v>-4.4708870278203583E-2</v>
      </c>
      <c r="C340" s="292">
        <f t="shared" si="429"/>
        <v>-4.7523930895170596E-2</v>
      </c>
      <c r="D340" s="292">
        <f t="shared" si="429"/>
        <v>-8.3746725126951138E-2</v>
      </c>
      <c r="E340" s="292">
        <f t="shared" si="429"/>
        <v>-0.10834994524923647</v>
      </c>
      <c r="F340" s="292">
        <f t="shared" si="429"/>
        <v>-2.6697861289218583E-2</v>
      </c>
      <c r="G340" s="292">
        <f t="shared" si="429"/>
        <v>-2.969769528348809E-2</v>
      </c>
      <c r="H340" s="292">
        <f t="shared" si="429"/>
        <v>3.1476327941474924E-2</v>
      </c>
      <c r="I340" s="292">
        <f t="shared" si="429"/>
        <v>-4.9077658474094954E-2</v>
      </c>
      <c r="J340" s="292">
        <f t="shared" si="429"/>
        <v>1.0179164936772178E-3</v>
      </c>
      <c r="K340" s="292">
        <f t="shared" si="429"/>
        <v>-3.3932178206581343E-2</v>
      </c>
      <c r="L340" s="292">
        <f t="shared" si="429"/>
        <v>-0.15111490535039029</v>
      </c>
      <c r="M340" s="292">
        <f t="shared" si="429"/>
        <v>-0.14382462940831964</v>
      </c>
      <c r="N340" s="292">
        <f t="shared" si="429"/>
        <v>-0.11315504730466108</v>
      </c>
      <c r="O340" s="292">
        <f t="shared" si="429"/>
        <v>-7.3420524776915963E-2</v>
      </c>
      <c r="P340" s="292">
        <f t="shared" si="429"/>
        <v>-7.9360845090289844E-2</v>
      </c>
      <c r="Q340" s="292">
        <f t="shared" si="429"/>
        <v>-5.5779463615322822E-2</v>
      </c>
      <c r="R340" s="292">
        <f t="shared" si="429"/>
        <v>-8.0134739632252483E-2</v>
      </c>
      <c r="S340" s="292">
        <f t="shared" si="429"/>
        <v>-0.10588979403820842</v>
      </c>
      <c r="T340" s="292">
        <f t="shared" si="429"/>
        <v>-9.6214056305705453E-2</v>
      </c>
      <c r="U340" s="292">
        <f t="shared" si="429"/>
        <v>-6.1641107019388519E-2</v>
      </c>
      <c r="V340" s="292">
        <f t="shared" si="429"/>
        <v>-4.3963043023616755E-2</v>
      </c>
      <c r="W340" s="292">
        <f t="shared" si="429"/>
        <v>-6.0443839042782832E-2</v>
      </c>
      <c r="X340" s="292">
        <f t="shared" si="429"/>
        <v>-7.0928509229202685E-2</v>
      </c>
      <c r="Y340" s="292">
        <f t="shared" si="429"/>
        <v>-8.0490656406904448E-2</v>
      </c>
      <c r="Z340" s="292">
        <f t="shared" si="429"/>
        <v>-4.844845142164389E-2</v>
      </c>
      <c r="AA340" s="292">
        <f t="shared" si="429"/>
        <v>-0.1123934225024309</v>
      </c>
      <c r="AB340" s="292">
        <f t="shared" si="429"/>
        <v>-5.3307212841564033E-2</v>
      </c>
      <c r="AC340" s="292">
        <f t="shared" si="429"/>
        <v>-8.2646834916095591E-2</v>
      </c>
      <c r="AD340" s="292">
        <f t="shared" si="429"/>
        <v>-0.13449012083763956</v>
      </c>
      <c r="AE340" s="292">
        <f t="shared" si="429"/>
        <v>-0.10834994524923647</v>
      </c>
      <c r="AF340" s="292">
        <f t="shared" si="429"/>
        <v>-0.12639862957417292</v>
      </c>
      <c r="AG340" s="292">
        <f t="shared" si="429"/>
        <v>-0.1871722787838539</v>
      </c>
      <c r="AH340" s="292">
        <f t="shared" si="429"/>
        <v>-8.7083411633419927E-2</v>
      </c>
      <c r="AI340" s="292">
        <f t="shared" si="429"/>
        <v>-2.0179107168292632E-2</v>
      </c>
      <c r="AJ340" s="292">
        <f t="shared" si="429"/>
        <v>6.248561049335466E-3</v>
      </c>
      <c r="AK340" s="292">
        <f t="shared" si="429"/>
        <v>-3.7101421627109832E-2</v>
      </c>
      <c r="AL340" s="292">
        <f t="shared" si="429"/>
        <v>-1.3928267254192717E-2</v>
      </c>
      <c r="AM340" s="292">
        <f t="shared" si="429"/>
        <v>-0.11811223784756053</v>
      </c>
      <c r="AN340" s="292">
        <f t="shared" si="429"/>
        <v>7.8302863669534872E-2</v>
      </c>
      <c r="AO340" s="292">
        <f t="shared" si="429"/>
        <v>9.5322995190489701E-2</v>
      </c>
      <c r="AP340" s="292">
        <f t="shared" si="429"/>
        <v>7.6636364486644348E-2</v>
      </c>
      <c r="AQ340" s="292">
        <f t="shared" si="429"/>
        <v>-6.1777093499742253E-2</v>
      </c>
      <c r="AR340" s="292">
        <f t="shared" si="429"/>
        <v>0.11031903405085086</v>
      </c>
      <c r="AS340" s="292">
        <f t="shared" si="429"/>
        <v>1.7574976425791311E-2</v>
      </c>
      <c r="AT340" s="292">
        <f t="shared" si="429"/>
        <v>-4.3647181976279037E-2</v>
      </c>
      <c r="AU340" s="292">
        <f t="shared" si="429"/>
        <v>-7.2715778769020467E-2</v>
      </c>
      <c r="AV340" s="292">
        <f t="shared" si="429"/>
        <v>-6.3442705232856222E-2</v>
      </c>
      <c r="AW340" s="292">
        <f t="shared" si="429"/>
        <v>-5.3844209409242838E-2</v>
      </c>
      <c r="AX340" s="292">
        <f t="shared" si="429"/>
        <v>-4.1729468474283049E-4</v>
      </c>
      <c r="AY340" s="292">
        <f t="shared" si="429"/>
        <v>-4.9077162594015622E-3</v>
      </c>
      <c r="AZ340" s="292">
        <f t="shared" si="429"/>
        <v>-0.1259129486894538</v>
      </c>
      <c r="BA340" s="292">
        <f t="shared" si="429"/>
        <v>-3.3918778393310367E-2</v>
      </c>
      <c r="BB340" s="292">
        <f t="shared" si="429"/>
        <v>1.02138475920317E-2</v>
      </c>
      <c r="BC340" s="292">
        <f t="shared" si="429"/>
        <v>4.0746906876800715E-2</v>
      </c>
      <c r="BD340" s="292">
        <f t="shared" si="429"/>
        <v>-2.4439034150896433E-2</v>
      </c>
      <c r="BE340" s="292">
        <f t="shared" si="429"/>
        <v>-3.4267161120845824E-2</v>
      </c>
      <c r="BF340" s="292" t="e">
        <f t="shared" si="429"/>
        <v>#DIV/0!</v>
      </c>
      <c r="BG340" s="292">
        <f t="shared" si="429"/>
        <v>-2.5412206804322768E-3</v>
      </c>
      <c r="BH340" s="292">
        <f t="shared" si="429"/>
        <v>2.4459987455049959E-3</v>
      </c>
    </row>
    <row r="341" spans="1:60" x14ac:dyDescent="0.2">
      <c r="A341" s="144">
        <f>A102</f>
        <v>44560</v>
      </c>
      <c r="B341" s="292" t="e">
        <f t="shared" ref="B341:BH341" si="430">B102/B$94-1</f>
        <v>#DIV/0!</v>
      </c>
      <c r="C341" s="292" t="e">
        <f t="shared" si="430"/>
        <v>#DIV/0!</v>
      </c>
      <c r="D341" s="292" t="e">
        <f t="shared" si="430"/>
        <v>#DIV/0!</v>
      </c>
      <c r="E341" s="292" t="e">
        <f t="shared" si="430"/>
        <v>#DIV/0!</v>
      </c>
      <c r="F341" s="292" t="e">
        <f t="shared" si="430"/>
        <v>#DIV/0!</v>
      </c>
      <c r="G341" s="292" t="e">
        <f t="shared" si="430"/>
        <v>#DIV/0!</v>
      </c>
      <c r="H341" s="292" t="e">
        <f t="shared" si="430"/>
        <v>#DIV/0!</v>
      </c>
      <c r="I341" s="292" t="e">
        <f t="shared" si="430"/>
        <v>#DIV/0!</v>
      </c>
      <c r="J341" s="292" t="e">
        <f t="shared" si="430"/>
        <v>#DIV/0!</v>
      </c>
      <c r="K341" s="292" t="e">
        <f t="shared" si="430"/>
        <v>#DIV/0!</v>
      </c>
      <c r="L341" s="292" t="e">
        <f t="shared" si="430"/>
        <v>#DIV/0!</v>
      </c>
      <c r="M341" s="292" t="e">
        <f t="shared" si="430"/>
        <v>#DIV/0!</v>
      </c>
      <c r="N341" s="292" t="e">
        <f t="shared" si="430"/>
        <v>#DIV/0!</v>
      </c>
      <c r="O341" s="292" t="e">
        <f t="shared" si="430"/>
        <v>#DIV/0!</v>
      </c>
      <c r="P341" s="292" t="e">
        <f t="shared" si="430"/>
        <v>#DIV/0!</v>
      </c>
      <c r="Q341" s="292" t="e">
        <f t="shared" si="430"/>
        <v>#DIV/0!</v>
      </c>
      <c r="R341" s="292" t="e">
        <f t="shared" si="430"/>
        <v>#DIV/0!</v>
      </c>
      <c r="S341" s="292" t="e">
        <f t="shared" si="430"/>
        <v>#DIV/0!</v>
      </c>
      <c r="T341" s="292" t="e">
        <f t="shared" si="430"/>
        <v>#DIV/0!</v>
      </c>
      <c r="U341" s="292" t="e">
        <f t="shared" si="430"/>
        <v>#DIV/0!</v>
      </c>
      <c r="V341" s="292" t="e">
        <f t="shared" si="430"/>
        <v>#DIV/0!</v>
      </c>
      <c r="W341" s="292" t="e">
        <f t="shared" si="430"/>
        <v>#DIV/0!</v>
      </c>
      <c r="X341" s="292" t="e">
        <f t="shared" si="430"/>
        <v>#DIV/0!</v>
      </c>
      <c r="Y341" s="292" t="e">
        <f t="shared" si="430"/>
        <v>#DIV/0!</v>
      </c>
      <c r="Z341" s="292" t="e">
        <f t="shared" si="430"/>
        <v>#DIV/0!</v>
      </c>
      <c r="AA341" s="292" t="e">
        <f t="shared" si="430"/>
        <v>#DIV/0!</v>
      </c>
      <c r="AB341" s="292" t="e">
        <f t="shared" si="430"/>
        <v>#DIV/0!</v>
      </c>
      <c r="AC341" s="292" t="e">
        <f t="shared" si="430"/>
        <v>#DIV/0!</v>
      </c>
      <c r="AD341" s="292" t="e">
        <f t="shared" si="430"/>
        <v>#DIV/0!</v>
      </c>
      <c r="AE341" s="292" t="e">
        <f t="shared" si="430"/>
        <v>#DIV/0!</v>
      </c>
      <c r="AF341" s="292" t="e">
        <f t="shared" si="430"/>
        <v>#DIV/0!</v>
      </c>
      <c r="AG341" s="292" t="e">
        <f t="shared" si="430"/>
        <v>#DIV/0!</v>
      </c>
      <c r="AH341" s="292" t="e">
        <f t="shared" si="430"/>
        <v>#DIV/0!</v>
      </c>
      <c r="AI341" s="292" t="e">
        <f t="shared" si="430"/>
        <v>#DIV/0!</v>
      </c>
      <c r="AJ341" s="292" t="e">
        <f t="shared" si="430"/>
        <v>#DIV/0!</v>
      </c>
      <c r="AK341" s="292" t="e">
        <f t="shared" si="430"/>
        <v>#DIV/0!</v>
      </c>
      <c r="AL341" s="292" t="e">
        <f t="shared" si="430"/>
        <v>#DIV/0!</v>
      </c>
      <c r="AM341" s="292" t="e">
        <f t="shared" si="430"/>
        <v>#DIV/0!</v>
      </c>
      <c r="AN341" s="292" t="e">
        <f t="shared" si="430"/>
        <v>#DIV/0!</v>
      </c>
      <c r="AO341" s="292" t="e">
        <f t="shared" si="430"/>
        <v>#DIV/0!</v>
      </c>
      <c r="AP341" s="292" t="e">
        <f t="shared" si="430"/>
        <v>#DIV/0!</v>
      </c>
      <c r="AQ341" s="292" t="e">
        <f t="shared" si="430"/>
        <v>#DIV/0!</v>
      </c>
      <c r="AR341" s="292" t="e">
        <f t="shared" si="430"/>
        <v>#DIV/0!</v>
      </c>
      <c r="AS341" s="292" t="e">
        <f t="shared" si="430"/>
        <v>#DIV/0!</v>
      </c>
      <c r="AT341" s="292" t="e">
        <f t="shared" si="430"/>
        <v>#DIV/0!</v>
      </c>
      <c r="AU341" s="292" t="e">
        <f t="shared" si="430"/>
        <v>#DIV/0!</v>
      </c>
      <c r="AV341" s="292" t="e">
        <f t="shared" si="430"/>
        <v>#DIV/0!</v>
      </c>
      <c r="AW341" s="292" t="e">
        <f t="shared" si="430"/>
        <v>#DIV/0!</v>
      </c>
      <c r="AX341" s="292" t="e">
        <f t="shared" si="430"/>
        <v>#DIV/0!</v>
      </c>
      <c r="AY341" s="292" t="e">
        <f t="shared" si="430"/>
        <v>#DIV/0!</v>
      </c>
      <c r="AZ341" s="292" t="e">
        <f t="shared" si="430"/>
        <v>#DIV/0!</v>
      </c>
      <c r="BA341" s="292" t="e">
        <f t="shared" si="430"/>
        <v>#DIV/0!</v>
      </c>
      <c r="BB341" s="292" t="e">
        <f t="shared" si="430"/>
        <v>#DIV/0!</v>
      </c>
      <c r="BC341" s="292" t="e">
        <f t="shared" si="430"/>
        <v>#DIV/0!</v>
      </c>
      <c r="BD341" s="292" t="e">
        <f t="shared" si="430"/>
        <v>#DIV/0!</v>
      </c>
      <c r="BE341" s="292" t="e">
        <f t="shared" si="430"/>
        <v>#DIV/0!</v>
      </c>
      <c r="BF341" s="292" t="e">
        <f t="shared" si="430"/>
        <v>#DIV/0!</v>
      </c>
      <c r="BG341" s="292" t="e">
        <f t="shared" si="430"/>
        <v>#DIV/0!</v>
      </c>
      <c r="BH341" s="292" t="e">
        <f t="shared" si="430"/>
        <v>#DIV/0!</v>
      </c>
    </row>
  </sheetData>
  <phoneticPr fontId="5" type="noConversion"/>
  <pageMargins left="0.19685039370078741" right="0.19685039370078741" top="0.39370078740157483" bottom="0.59055118110236227" header="0.35433070866141736" footer="0.19685039370078741"/>
  <pageSetup paperSize="9" orientation="portrait" r:id="rId1"/>
  <headerFooter alignWithMargins="0">
    <oddFooter>&amp;L&amp;"Arial,Normal"&amp;8Source : ACOSS - DISEP&amp;C&amp;"MS Sans Serif,Gras"&amp;A&amp;R&amp;"Arial,Normal"&amp;7&amp;F
&amp;D  &amp;T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7"/>
  <dimension ref="A1:BI352"/>
  <sheetViews>
    <sheetView workbookViewId="0">
      <pane xSplit="3" ySplit="62" topLeftCell="AT179" activePane="bottomRight" state="frozen"/>
      <selection activeCell="AT348" sqref="AT348"/>
      <selection pane="topRight" activeCell="AT348" sqref="AT348"/>
      <selection pane="bottomLeft" activeCell="AT348" sqref="AT348"/>
      <selection pane="bottomRight" activeCell="C102" sqref="C102"/>
    </sheetView>
  </sheetViews>
  <sheetFormatPr baseColWidth="10" defaultColWidth="12.28515625" defaultRowHeight="11.25" x14ac:dyDescent="0.2"/>
  <cols>
    <col min="1" max="1" width="7.28515625" style="144" customWidth="1"/>
    <col min="2" max="3" width="12.5703125" style="37" customWidth="1"/>
    <col min="4" max="4" width="11.140625" style="32" bestFit="1" customWidth="1"/>
    <col min="5" max="5" width="10.140625" style="32" bestFit="1" customWidth="1"/>
    <col min="6" max="7" width="11.7109375" style="32" customWidth="1"/>
    <col min="8" max="8" width="10.140625" style="32" bestFit="1" customWidth="1"/>
    <col min="9" max="9" width="12.5703125" style="32" customWidth="1"/>
    <col min="10" max="11" width="10.5703125" style="32" bestFit="1" customWidth="1"/>
    <col min="12" max="17" width="10.85546875" style="1" customWidth="1"/>
    <col min="18" max="29" width="10.85546875" style="32" customWidth="1"/>
    <col min="30" max="30" width="11.7109375" style="32" customWidth="1"/>
    <col min="31" max="44" width="10.85546875" style="32" customWidth="1"/>
    <col min="45" max="45" width="10.28515625" style="32" bestFit="1" customWidth="1"/>
    <col min="46" max="46" width="10.42578125" style="32" bestFit="1" customWidth="1"/>
    <col min="47" max="47" width="9.28515625" style="32" bestFit="1" customWidth="1"/>
    <col min="48" max="48" width="9.7109375" style="32" bestFit="1" customWidth="1"/>
    <col min="49" max="54" width="10.85546875" style="32" customWidth="1"/>
    <col min="55" max="55" width="12.28515625" style="36" customWidth="1"/>
    <col min="56" max="16384" width="12.28515625" style="32"/>
  </cols>
  <sheetData>
    <row r="1" spans="1:61" s="34" customFormat="1" ht="68.25" thickBot="1" x14ac:dyDescent="0.25">
      <c r="A1" s="110" t="s">
        <v>0</v>
      </c>
      <c r="B1" s="9" t="s">
        <v>1</v>
      </c>
      <c r="C1" s="59" t="s">
        <v>40</v>
      </c>
      <c r="D1" s="4" t="s">
        <v>126</v>
      </c>
      <c r="E1" s="2" t="s">
        <v>2</v>
      </c>
      <c r="F1" s="2" t="s">
        <v>3</v>
      </c>
      <c r="G1" s="2" t="s">
        <v>148</v>
      </c>
      <c r="H1" s="2" t="s">
        <v>127</v>
      </c>
      <c r="I1" s="33" t="s">
        <v>41</v>
      </c>
      <c r="J1" s="2" t="s">
        <v>245</v>
      </c>
      <c r="K1" s="2" t="s">
        <v>246</v>
      </c>
      <c r="L1" s="2" t="s">
        <v>145</v>
      </c>
      <c r="M1" s="2" t="s">
        <v>44</v>
      </c>
      <c r="N1" s="2" t="s">
        <v>43</v>
      </c>
      <c r="O1" s="2" t="s">
        <v>42</v>
      </c>
      <c r="P1" s="2" t="s">
        <v>45</v>
      </c>
      <c r="Q1" s="2" t="s">
        <v>46</v>
      </c>
      <c r="R1" s="2" t="s">
        <v>47</v>
      </c>
      <c r="S1" s="2" t="s">
        <v>48</v>
      </c>
      <c r="T1" s="2" t="s">
        <v>49</v>
      </c>
      <c r="U1" s="2" t="s">
        <v>50</v>
      </c>
      <c r="V1" s="2" t="s">
        <v>51</v>
      </c>
      <c r="W1" s="2" t="s">
        <v>52</v>
      </c>
      <c r="X1" s="2" t="s">
        <v>53</v>
      </c>
      <c r="Y1" s="2" t="s">
        <v>54</v>
      </c>
      <c r="Z1" s="2" t="s">
        <v>209</v>
      </c>
      <c r="AA1" s="2" t="s">
        <v>210</v>
      </c>
      <c r="AB1" s="2" t="s">
        <v>55</v>
      </c>
      <c r="AC1" s="2" t="s">
        <v>56</v>
      </c>
      <c r="AD1" s="2" t="s">
        <v>57</v>
      </c>
      <c r="AE1" s="2" t="s">
        <v>58</v>
      </c>
      <c r="AF1" s="34" t="s">
        <v>193</v>
      </c>
      <c r="AG1" s="34" t="s">
        <v>194</v>
      </c>
      <c r="AH1" s="34" t="s">
        <v>195</v>
      </c>
      <c r="AI1" s="2" t="s">
        <v>59</v>
      </c>
      <c r="AJ1" s="34" t="s">
        <v>149</v>
      </c>
      <c r="AK1" s="34" t="s">
        <v>150</v>
      </c>
      <c r="AL1" s="34" t="s">
        <v>151</v>
      </c>
      <c r="AM1" s="2" t="s">
        <v>60</v>
      </c>
      <c r="AN1" s="2" t="s">
        <v>61</v>
      </c>
      <c r="AO1" s="34" t="s">
        <v>152</v>
      </c>
      <c r="AP1" s="34" t="s">
        <v>153</v>
      </c>
      <c r="AQ1" s="2" t="s">
        <v>62</v>
      </c>
      <c r="AR1" s="2" t="s">
        <v>63</v>
      </c>
      <c r="AS1" s="2" t="s">
        <v>64</v>
      </c>
      <c r="AT1" s="2" t="s">
        <v>65</v>
      </c>
      <c r="AU1" s="2" t="s">
        <v>66</v>
      </c>
      <c r="AV1" s="2" t="s">
        <v>67</v>
      </c>
      <c r="AW1" s="2" t="s">
        <v>68</v>
      </c>
      <c r="AX1" s="2" t="s">
        <v>69</v>
      </c>
      <c r="AY1" s="2" t="s">
        <v>70</v>
      </c>
      <c r="AZ1" s="2" t="s">
        <v>71</v>
      </c>
      <c r="BA1" s="2" t="s">
        <v>72</v>
      </c>
      <c r="BB1" s="2" t="s">
        <v>122</v>
      </c>
      <c r="BC1" s="2" t="s">
        <v>73</v>
      </c>
      <c r="BD1" s="2" t="s">
        <v>74</v>
      </c>
      <c r="BE1" s="2" t="s">
        <v>75</v>
      </c>
      <c r="BF1" s="2" t="s">
        <v>76</v>
      </c>
      <c r="BG1" s="2" t="s">
        <v>208</v>
      </c>
      <c r="BH1" s="34" t="s">
        <v>211</v>
      </c>
      <c r="BI1" s="2"/>
    </row>
    <row r="2" spans="1:61" s="34" customFormat="1" ht="24" thickTop="1" thickBot="1" x14ac:dyDescent="0.25">
      <c r="A2" s="172" t="s">
        <v>5</v>
      </c>
      <c r="B2" s="85" t="str">
        <f>[1]NACE38BRUT!B1</f>
        <v>eff_TOT_brut</v>
      </c>
      <c r="C2" s="85" t="str">
        <f>[1]NACE38BRUT!C1</f>
        <v>eff_TOT_INTERIM_brut</v>
      </c>
      <c r="D2" s="134" t="str">
        <f>[1]NACE38BRUT!D1</f>
        <v>eff_INDUSTRIE_brut</v>
      </c>
      <c r="E2" s="135" t="str">
        <f>[1]NACE38BRUT!E1</f>
        <v>eff_BTP_brut</v>
      </c>
      <c r="F2" s="135" t="str">
        <f>[1]NACE38BRUT!F1</f>
        <v>eff_TERTIAIRE_brut</v>
      </c>
      <c r="G2" s="135" t="str">
        <f>[1]NACE38BRUT!G1</f>
        <v>eff_TERT_INTERIM_brut</v>
      </c>
      <c r="H2" s="135" t="str">
        <f>[1]NACE38BRUT!H1</f>
        <v>eff_INTERIM_brut</v>
      </c>
      <c r="I2" s="136" t="str">
        <f>[1]NACE38BRUT!I1</f>
        <v>eff_CONC_INSEE_brut</v>
      </c>
      <c r="J2" s="135" t="s">
        <v>247</v>
      </c>
      <c r="K2" s="135" t="s">
        <v>248</v>
      </c>
      <c r="L2" s="135" t="str">
        <f>[1]NACE38BRUT!J1</f>
        <v>eff_CAISSE_CONGES_brut</v>
      </c>
      <c r="M2" s="135" t="str">
        <f>[1]NACE38BRUT!L1</f>
        <v>eff_BZ_brut</v>
      </c>
      <c r="N2" s="135" t="str">
        <f>[1]NACE38BRUT!M1</f>
        <v>eff_CA_brut</v>
      </c>
      <c r="O2" s="135" t="str">
        <f>[1]NACE38BRUT!N1</f>
        <v>eff_CB_brut</v>
      </c>
      <c r="P2" s="135" t="str">
        <f>[1]NACE38BRUT!O1</f>
        <v>eff_CC_brut</v>
      </c>
      <c r="Q2" s="135" t="str">
        <f>[1]NACE38BRUT!P1</f>
        <v>eff_CD_brut</v>
      </c>
      <c r="R2" s="135" t="str">
        <f>[1]NACE38BRUT!Q1</f>
        <v>eff_CE_brut</v>
      </c>
      <c r="S2" s="135" t="str">
        <f>[1]NACE38BRUT!R1</f>
        <v>eff_CF_brut</v>
      </c>
      <c r="T2" s="135" t="str">
        <f>[1]NACE38BRUT!S1</f>
        <v>eff_CG_brut</v>
      </c>
      <c r="U2" s="135" t="str">
        <f>[1]NACE38BRUT!T1</f>
        <v>eff_CH_brut</v>
      </c>
      <c r="V2" s="135" t="str">
        <f>[1]NACE38BRUT!U1</f>
        <v>eff_CI_brut</v>
      </c>
      <c r="W2" s="135" t="str">
        <f>[1]NACE38BRUT!V1</f>
        <v>eff_CJ_brut</v>
      </c>
      <c r="X2" s="135" t="str">
        <f>[1]NACE38BRUT!W1</f>
        <v>eff_CK_brut</v>
      </c>
      <c r="Y2" s="135" t="str">
        <f>[1]NACE38BRUT!X1</f>
        <v>eff_CL_brut</v>
      </c>
      <c r="Z2" s="135" t="str">
        <f>[1]NACE38BRUT!Y1</f>
        <v>eff_N29_brut</v>
      </c>
      <c r="AA2" s="135" t="str">
        <f>[1]NACE38BRUT!Z1</f>
        <v>eff_N30_brut</v>
      </c>
      <c r="AB2" s="135" t="str">
        <f>[1]NACE38BRUT!AA1</f>
        <v>eff_CM_brut</v>
      </c>
      <c r="AC2" s="135" t="str">
        <f>[1]NACE38BRUT!AB1</f>
        <v>eff_DZ_brut</v>
      </c>
      <c r="AD2" s="135" t="str">
        <f>[1]NACE38BRUT!AC1</f>
        <v>eff_EZ_brut</v>
      </c>
      <c r="AE2" s="137" t="str">
        <f>[1]NACE38BRUT!AD1</f>
        <v>eff_FZ_brut</v>
      </c>
      <c r="AF2" s="137" t="str">
        <f>[1]NACE38BRUT!AE1</f>
        <v>eff_N41_brut</v>
      </c>
      <c r="AG2" s="137" t="str">
        <f>[1]NACE38BRUT!AF1</f>
        <v>eff_N42_brut</v>
      </c>
      <c r="AH2" s="135" t="str">
        <f>[1]NACE38BRUT!AG1</f>
        <v>eff_N43_brut</v>
      </c>
      <c r="AI2" s="135" t="str">
        <f>[1]NACE38BRUT!AH1</f>
        <v>eff_GZ_brut</v>
      </c>
      <c r="AJ2" s="137" t="str">
        <f>[1]NACE38BRUT!AI1</f>
        <v>eff_N45_brut</v>
      </c>
      <c r="AK2" s="137" t="str">
        <f>[1]NACE38BRUT!AJ1</f>
        <v>eff_N46_brut</v>
      </c>
      <c r="AL2" s="135" t="str">
        <f>[1]NACE38BRUT!AK1</f>
        <v>eff_N47_brut</v>
      </c>
      <c r="AM2" s="135" t="str">
        <f>[1]NACE38BRUT!AL1</f>
        <v>eff_HZ_brut</v>
      </c>
      <c r="AN2" s="135" t="str">
        <f>[1]NACE38BRUT!AM1</f>
        <v>eff_IZ_brut</v>
      </c>
      <c r="AO2" s="135" t="str">
        <f>[1]NACE38BRUT!AN1</f>
        <v>eff_N55_brut</v>
      </c>
      <c r="AP2" s="135" t="str">
        <f>[1]NACE38BRUT!AO1</f>
        <v>eff_N56_brut</v>
      </c>
      <c r="AQ2" s="135" t="str">
        <f>[1]NACE38BRUT!AP1</f>
        <v>eff_JA_brut</v>
      </c>
      <c r="AR2" s="135" t="str">
        <f>[1]NACE38BRUT!AQ1</f>
        <v>eff_JB_brut</v>
      </c>
      <c r="AS2" s="135" t="str">
        <f>[1]NACE38BRUT!AR1</f>
        <v>eff_JC_brut</v>
      </c>
      <c r="AT2" s="135" t="str">
        <f>[1]NACE38BRUT!AS1</f>
        <v>eff_KZ_brut</v>
      </c>
      <c r="AU2" s="135" t="str">
        <f>[1]NACE38BRUT!AT1</f>
        <v>eff_LZ_brut</v>
      </c>
      <c r="AV2" s="135" t="str">
        <f>[1]NACE38BRUT!AU1</f>
        <v>eff_MA_brut</v>
      </c>
      <c r="AW2" s="135" t="str">
        <f>[1]NACE38BRUT!AV1</f>
        <v>eff_MB_brut</v>
      </c>
      <c r="AX2" s="135" t="str">
        <f>[1]NACE38BRUT!AW1</f>
        <v>eff_MC_brut</v>
      </c>
      <c r="AY2" s="135" t="str">
        <f>[1]NACE38BRUT!AX1</f>
        <v>eff_NZ_brut</v>
      </c>
      <c r="AZ2" s="135" t="str">
        <f>[1]NACE38BRUT!AZ1</f>
        <v>eff_OZ_brut</v>
      </c>
      <c r="BA2" s="135" t="str">
        <f>[1]NACE38BRUT!BA1</f>
        <v>eff_PZ_brut</v>
      </c>
      <c r="BB2" s="135" t="str">
        <f>[1]NACE38BRUT!BB1</f>
        <v>eff_QA_brut</v>
      </c>
      <c r="BC2" s="135" t="str">
        <f>[1]NACE38BRUT!BC1</f>
        <v>eff_QB_brut</v>
      </c>
      <c r="BD2" s="135" t="str">
        <f>[1]NACE38BRUT!BD1</f>
        <v>eff_RZ_brut</v>
      </c>
      <c r="BE2" s="135" t="str">
        <f>[1]NACE38BRUT!BE1</f>
        <v>eff_SZ_brut</v>
      </c>
      <c r="BF2" s="135" t="str">
        <f>[1]NACE38BRUT!BF1</f>
        <v>eff_TZ_brut</v>
      </c>
      <c r="BG2" s="135" t="str">
        <f>[1]NACE38BRUT!BI1</f>
        <v>eff_ASSOC_brut</v>
      </c>
      <c r="BH2" s="135" t="str">
        <f>[1]NACE38BRUT!BJ1</f>
        <v>eff_ISBLSM_brut</v>
      </c>
    </row>
    <row r="3" spans="1:61" s="36" customFormat="1" ht="12" hidden="1" thickTop="1" x14ac:dyDescent="0.2">
      <c r="A3" s="138">
        <v>35520</v>
      </c>
      <c r="B3" s="173">
        <f>[1]NACE38BRUT!B2</f>
        <v>14263885.561538467</v>
      </c>
      <c r="C3" s="173">
        <f>[1]NACE38BRUT!C2</f>
        <v>14263885.561538467</v>
      </c>
      <c r="D3" s="174">
        <f>[1]NACE38BRUT!D2</f>
        <v>3719387.4615384615</v>
      </c>
      <c r="E3" s="74">
        <f>[1]NACE38BRUT!E2</f>
        <v>1117080</v>
      </c>
      <c r="F3" s="74">
        <f>[1]NACE38BRUT!F2</f>
        <v>0</v>
      </c>
      <c r="G3" s="74">
        <f>[1]NACE38BRUT!G2</f>
        <v>0</v>
      </c>
      <c r="H3" s="74">
        <f>[1]NACE38BRUT!H2</f>
        <v>0</v>
      </c>
      <c r="I3" s="175">
        <f>[1]NACE38BRUT!I2</f>
        <v>0</v>
      </c>
      <c r="J3" s="166">
        <f t="shared" ref="J3:J6" si="0">SUM(AZ3:BC3)</f>
        <v>1497219.6</v>
      </c>
      <c r="K3" s="166">
        <v>0</v>
      </c>
      <c r="L3" s="166">
        <f>[1]NACE38BRUT!J2</f>
        <v>6797</v>
      </c>
      <c r="M3" s="166">
        <f>[1]NACE38BRUT!L2</f>
        <v>32086</v>
      </c>
      <c r="N3" s="166">
        <f>[1]NACE38BRUT!M2</f>
        <v>478828.46153846156</v>
      </c>
      <c r="O3" s="166">
        <f>[1]NACE38BRUT!N2</f>
        <v>280183</v>
      </c>
      <c r="P3" s="166">
        <f>[1]NACE38BRUT!O2</f>
        <v>278629</v>
      </c>
      <c r="Q3" s="166">
        <f>[1]NACE38BRUT!P2</f>
        <v>18110</v>
      </c>
      <c r="R3" s="166">
        <f>[1]NACE38BRUT!Q2</f>
        <v>173176</v>
      </c>
      <c r="S3" s="166">
        <f>[1]NACE38BRUT!R2</f>
        <v>77537</v>
      </c>
      <c r="T3" s="166">
        <f>[1]NACE38BRUT!S2</f>
        <v>347755</v>
      </c>
      <c r="U3" s="166">
        <f>[1]NACE38BRUT!T2</f>
        <v>500619</v>
      </c>
      <c r="V3" s="166">
        <f>[1]NACE38BRUT!U2</f>
        <v>171031</v>
      </c>
      <c r="W3" s="166">
        <f>[1]NACE38BRUT!V2</f>
        <v>164759</v>
      </c>
      <c r="X3" s="166">
        <f>[1]NACE38BRUT!W2</f>
        <v>224516</v>
      </c>
      <c r="Y3" s="166">
        <f>[1]NACE38BRUT!X2</f>
        <v>396010</v>
      </c>
      <c r="Z3" s="166">
        <f>[1]NACE38BRUT!Y2</f>
        <v>273360</v>
      </c>
      <c r="AA3" s="166">
        <f>[1]NACE38BRUT!Z2</f>
        <v>122650</v>
      </c>
      <c r="AB3" s="166">
        <f>[1]NACE38BRUT!AA2</f>
        <v>307630</v>
      </c>
      <c r="AC3" s="166">
        <f>[1]NACE38BRUT!AB2</f>
        <v>168832</v>
      </c>
      <c r="AD3" s="166">
        <f>[1]NACE38BRUT!AC2</f>
        <v>99686</v>
      </c>
      <c r="AE3" s="166">
        <f>[1]NACE38BRUT!AD2</f>
        <v>1117080</v>
      </c>
      <c r="AF3" s="166">
        <f>[1]NACE38BRUT!AE2</f>
        <v>121768</v>
      </c>
      <c r="AG3" s="166">
        <f>[1]NACE38BRUT!AF2</f>
        <v>126208</v>
      </c>
      <c r="AH3" s="166">
        <f>[1]NACE38BRUT!AG2</f>
        <v>869104</v>
      </c>
      <c r="AI3" s="166">
        <f>[1]NACE38BRUT!AH2</f>
        <v>2520839.2000000002</v>
      </c>
      <c r="AJ3" s="166">
        <f>[1]NACE38BRUT!AI2</f>
        <v>351027</v>
      </c>
      <c r="AK3" s="166">
        <f>[1]NACE38BRUT!AJ2</f>
        <v>892720</v>
      </c>
      <c r="AL3" s="166">
        <f>[1]NACE38BRUT!AK2</f>
        <v>1277092.2</v>
      </c>
      <c r="AM3" s="166">
        <f>[1]NACE38BRUT!AL2</f>
        <v>1195858</v>
      </c>
      <c r="AN3" s="166">
        <f>[1]NACE38BRUT!AM2</f>
        <v>628945</v>
      </c>
      <c r="AO3" s="166">
        <f>[1]NACE38BRUT!AN2</f>
        <v>188375</v>
      </c>
      <c r="AP3" s="166">
        <f>[1]NACE38BRUT!AO2</f>
        <v>440570</v>
      </c>
      <c r="AQ3" s="166">
        <f>[1]NACE38BRUT!AP2</f>
        <v>152165</v>
      </c>
      <c r="AR3" s="166">
        <f>[1]NACE38BRUT!AQ2</f>
        <v>182018</v>
      </c>
      <c r="AS3" s="166">
        <f>[1]NACE38BRUT!AR2</f>
        <v>176066</v>
      </c>
      <c r="AT3" s="166">
        <f>[1]NACE38BRUT!AS2</f>
        <v>697539</v>
      </c>
      <c r="AU3" s="166">
        <f>[1]NACE38BRUT!AT2</f>
        <v>186893.6</v>
      </c>
      <c r="AV3" s="166">
        <f>[1]NACE38BRUT!AU2</f>
        <v>607763</v>
      </c>
      <c r="AW3" s="166">
        <f>[1]NACE38BRUT!AV2</f>
        <v>76667</v>
      </c>
      <c r="AX3" s="166">
        <f>[1]NACE38BRUT!AW2</f>
        <v>170280</v>
      </c>
      <c r="AY3" s="166">
        <f>[1]NACE38BRUT!AX2</f>
        <v>783696.30000000016</v>
      </c>
      <c r="AZ3" s="166">
        <f>[1]NACE38BRUT!AZ2</f>
        <v>220347</v>
      </c>
      <c r="BA3" s="166">
        <f>[1]NACE38BRUT!BA2</f>
        <v>244138.80000000002</v>
      </c>
      <c r="BB3" s="166">
        <f>[1]NACE38BRUT!BB2</f>
        <v>427314</v>
      </c>
      <c r="BC3" s="166">
        <f>[1]NACE38BRUT!BC2</f>
        <v>605419.80000000016</v>
      </c>
      <c r="BD3" s="166">
        <f>[1]NACE38BRUT!BD2</f>
        <v>157288.29999999999</v>
      </c>
      <c r="BE3" s="166">
        <f>[1]NACE38BRUT!BE2</f>
        <v>394180.09999999992</v>
      </c>
      <c r="BF3" s="166">
        <f>[1]NACE38BRUT!BF2</f>
        <v>0</v>
      </c>
      <c r="BG3" s="166">
        <f>[1]NACE38BRUT!BI2</f>
        <v>1218206.7000000002</v>
      </c>
      <c r="BH3" s="166">
        <f>[1]NACE38BRUT!BJ2</f>
        <v>719621.80000000016</v>
      </c>
    </row>
    <row r="4" spans="1:61" s="36" customFormat="1" hidden="1" x14ac:dyDescent="0.2">
      <c r="A4" s="138">
        <f>EDATE(A3,3)</f>
        <v>35611</v>
      </c>
      <c r="B4" s="217">
        <f>[1]NACE38BRUT!B3</f>
        <v>14570137.449999996</v>
      </c>
      <c r="C4" s="176">
        <f>[1]NACE38BRUT!C3</f>
        <v>14570137.449999996</v>
      </c>
      <c r="D4" s="174">
        <f>[1]NACE38BRUT!D3</f>
        <v>3763068.25</v>
      </c>
      <c r="E4" s="74">
        <f>[1]NACE38BRUT!E3</f>
        <v>1132276</v>
      </c>
      <c r="F4" s="74">
        <f>[1]NACE38BRUT!F3</f>
        <v>0</v>
      </c>
      <c r="G4" s="74">
        <f>[1]NACE38BRUT!G3</f>
        <v>0</v>
      </c>
      <c r="H4" s="74">
        <f>[1]NACE38BRUT!H3</f>
        <v>0</v>
      </c>
      <c r="I4" s="175">
        <f>[1]NACE38BRUT!I3</f>
        <v>0</v>
      </c>
      <c r="J4" s="166">
        <f t="shared" si="0"/>
        <v>1523002</v>
      </c>
      <c r="K4" s="166">
        <v>0</v>
      </c>
      <c r="L4" s="166">
        <f>[1]NACE38BRUT!J3</f>
        <v>7138</v>
      </c>
      <c r="M4" s="166">
        <f>[1]NACE38BRUT!L3</f>
        <v>32491</v>
      </c>
      <c r="N4" s="166">
        <f>[1]NACE38BRUT!M3</f>
        <v>491398.25</v>
      </c>
      <c r="O4" s="166">
        <f>[1]NACE38BRUT!N3</f>
        <v>283958</v>
      </c>
      <c r="P4" s="166">
        <f>[1]NACE38BRUT!O3</f>
        <v>281299</v>
      </c>
      <c r="Q4" s="166">
        <f>[1]NACE38BRUT!P3</f>
        <v>18187</v>
      </c>
      <c r="R4" s="166">
        <f>[1]NACE38BRUT!Q3</f>
        <v>174918</v>
      </c>
      <c r="S4" s="166">
        <f>[1]NACE38BRUT!R3</f>
        <v>78184</v>
      </c>
      <c r="T4" s="166">
        <f>[1]NACE38BRUT!S3</f>
        <v>350637</v>
      </c>
      <c r="U4" s="166">
        <f>[1]NACE38BRUT!T3</f>
        <v>505076</v>
      </c>
      <c r="V4" s="166">
        <f>[1]NACE38BRUT!U3</f>
        <v>172695</v>
      </c>
      <c r="W4" s="166">
        <f>[1]NACE38BRUT!V3</f>
        <v>166109</v>
      </c>
      <c r="X4" s="166">
        <f>[1]NACE38BRUT!W3</f>
        <v>225699</v>
      </c>
      <c r="Y4" s="166">
        <f>[1]NACE38BRUT!X3</f>
        <v>398190</v>
      </c>
      <c r="Z4" s="166">
        <f>[1]NACE38BRUT!Y3</f>
        <v>274864</v>
      </c>
      <c r="AA4" s="166">
        <f>[1]NACE38BRUT!Z3</f>
        <v>123326</v>
      </c>
      <c r="AB4" s="166">
        <f>[1]NACE38BRUT!AA3</f>
        <v>311053</v>
      </c>
      <c r="AC4" s="166">
        <f>[1]NACE38BRUT!AB3</f>
        <v>170624</v>
      </c>
      <c r="AD4" s="166">
        <f>[1]NACE38BRUT!AC3</f>
        <v>102550</v>
      </c>
      <c r="AE4" s="166">
        <f>[1]NACE38BRUT!AD3</f>
        <v>1132276</v>
      </c>
      <c r="AF4" s="166">
        <f>[1]NACE38BRUT!AE3</f>
        <v>123200</v>
      </c>
      <c r="AG4" s="166">
        <f>[1]NACE38BRUT!AF3</f>
        <v>127044</v>
      </c>
      <c r="AH4" s="166">
        <f>[1]NACE38BRUT!AG3</f>
        <v>882032</v>
      </c>
      <c r="AI4" s="166">
        <f>[1]NACE38BRUT!AH3</f>
        <v>2571990.7999999998</v>
      </c>
      <c r="AJ4" s="166">
        <f>[1]NACE38BRUT!AI3</f>
        <v>353893</v>
      </c>
      <c r="AK4" s="166">
        <f>[1]NACE38BRUT!AJ3</f>
        <v>909433</v>
      </c>
      <c r="AL4" s="166">
        <f>[1]NACE38BRUT!AK3</f>
        <v>1308664.8</v>
      </c>
      <c r="AM4" s="166">
        <f>[1]NACE38BRUT!AL3</f>
        <v>1213602.7</v>
      </c>
      <c r="AN4" s="166">
        <f>[1]NACE38BRUT!AM3</f>
        <v>682388</v>
      </c>
      <c r="AO4" s="166">
        <f>[1]NACE38BRUT!AN3</f>
        <v>210693</v>
      </c>
      <c r="AP4" s="166">
        <f>[1]NACE38BRUT!AO3</f>
        <v>471695</v>
      </c>
      <c r="AQ4" s="166">
        <f>[1]NACE38BRUT!AP3</f>
        <v>156378.69999999998</v>
      </c>
      <c r="AR4" s="166">
        <f>[1]NACE38BRUT!AQ3</f>
        <v>185194</v>
      </c>
      <c r="AS4" s="166">
        <f>[1]NACE38BRUT!AR3</f>
        <v>182663</v>
      </c>
      <c r="AT4" s="166">
        <f>[1]NACE38BRUT!AS3</f>
        <v>703811</v>
      </c>
      <c r="AU4" s="166">
        <f>[1]NACE38BRUT!AT3</f>
        <v>190648.3</v>
      </c>
      <c r="AV4" s="166">
        <f>[1]NACE38BRUT!AU3</f>
        <v>618777</v>
      </c>
      <c r="AW4" s="166">
        <f>[1]NACE38BRUT!AV3</f>
        <v>78089</v>
      </c>
      <c r="AX4" s="166">
        <f>[1]NACE38BRUT!AW3</f>
        <v>176949</v>
      </c>
      <c r="AY4" s="166">
        <f>[1]NACE38BRUT!AX3</f>
        <v>821612.69999999984</v>
      </c>
      <c r="AZ4" s="166">
        <f>[1]NACE38BRUT!AZ3</f>
        <v>222047</v>
      </c>
      <c r="BA4" s="166">
        <f>[1]NACE38BRUT!BA3</f>
        <v>245152.6</v>
      </c>
      <c r="BB4" s="166">
        <f>[1]NACE38BRUT!BB3</f>
        <v>433310</v>
      </c>
      <c r="BC4" s="166">
        <f>[1]NACE38BRUT!BC3</f>
        <v>622492.4</v>
      </c>
      <c r="BD4" s="166">
        <f>[1]NACE38BRUT!BD3</f>
        <v>165789.1</v>
      </c>
      <c r="BE4" s="166">
        <f>[1]NACE38BRUT!BE3</f>
        <v>403897.9</v>
      </c>
      <c r="BF4" s="166">
        <f>[1]NACE38BRUT!BF3</f>
        <v>0</v>
      </c>
      <c r="BG4" s="166">
        <f>[1]NACE38BRUT!BI3</f>
        <v>1256222.6999999997</v>
      </c>
      <c r="BH4" s="166">
        <f>[1]NACE38BRUT!BJ3</f>
        <v>736639.9</v>
      </c>
    </row>
    <row r="5" spans="1:61" s="36" customFormat="1" hidden="1" x14ac:dyDescent="0.2">
      <c r="A5" s="138">
        <f t="shared" ref="A5:A68" si="1">EDATE(A4,3)</f>
        <v>35703</v>
      </c>
      <c r="B5" s="217">
        <f>[1]NACE38BRUT!B4</f>
        <v>14635541.563157899</v>
      </c>
      <c r="C5" s="176">
        <f>[1]NACE38BRUT!C4</f>
        <v>14635541.563157899</v>
      </c>
      <c r="D5" s="174">
        <f>[1]NACE38BRUT!D4</f>
        <v>3761503.2631578948</v>
      </c>
      <c r="E5" s="74">
        <f>[1]NACE38BRUT!E4</f>
        <v>1127496</v>
      </c>
      <c r="F5" s="74">
        <f>[1]NACE38BRUT!F4</f>
        <v>0</v>
      </c>
      <c r="G5" s="74">
        <f>[1]NACE38BRUT!G4</f>
        <v>0</v>
      </c>
      <c r="H5" s="74">
        <f>[1]NACE38BRUT!H4</f>
        <v>0</v>
      </c>
      <c r="I5" s="175">
        <f>[1]NACE38BRUT!I4</f>
        <v>0</v>
      </c>
      <c r="J5" s="166">
        <f t="shared" si="0"/>
        <v>1512761.9</v>
      </c>
      <c r="K5" s="166">
        <v>0</v>
      </c>
      <c r="L5" s="166">
        <f>[1]NACE38BRUT!J4</f>
        <v>6971</v>
      </c>
      <c r="M5" s="166">
        <f>[1]NACE38BRUT!L4</f>
        <v>32589</v>
      </c>
      <c r="N5" s="166">
        <f>[1]NACE38BRUT!M4</f>
        <v>500052.26315789472</v>
      </c>
      <c r="O5" s="166">
        <f>[1]NACE38BRUT!N4</f>
        <v>280519</v>
      </c>
      <c r="P5" s="166">
        <f>[1]NACE38BRUT!O4</f>
        <v>278628</v>
      </c>
      <c r="Q5" s="166">
        <f>[1]NACE38BRUT!P4</f>
        <v>18065</v>
      </c>
      <c r="R5" s="166">
        <f>[1]NACE38BRUT!Q4</f>
        <v>174375</v>
      </c>
      <c r="S5" s="166">
        <f>[1]NACE38BRUT!R4</f>
        <v>78050</v>
      </c>
      <c r="T5" s="166">
        <f>[1]NACE38BRUT!S4</f>
        <v>349305</v>
      </c>
      <c r="U5" s="166">
        <f>[1]NACE38BRUT!T4</f>
        <v>505473</v>
      </c>
      <c r="V5" s="166">
        <f>[1]NACE38BRUT!U4</f>
        <v>170931</v>
      </c>
      <c r="W5" s="166">
        <f>[1]NACE38BRUT!V4</f>
        <v>166552</v>
      </c>
      <c r="X5" s="166">
        <f>[1]NACE38BRUT!W4</f>
        <v>225960</v>
      </c>
      <c r="Y5" s="166">
        <f>[1]NACE38BRUT!X4</f>
        <v>395637</v>
      </c>
      <c r="Z5" s="166">
        <f>[1]NACE38BRUT!Y4</f>
        <v>273532</v>
      </c>
      <c r="AA5" s="166">
        <f>[1]NACE38BRUT!Z4</f>
        <v>122105</v>
      </c>
      <c r="AB5" s="166">
        <f>[1]NACE38BRUT!AA4</f>
        <v>311779</v>
      </c>
      <c r="AC5" s="166">
        <f>[1]NACE38BRUT!AB4</f>
        <v>170314</v>
      </c>
      <c r="AD5" s="166">
        <f>[1]NACE38BRUT!AC4</f>
        <v>103274</v>
      </c>
      <c r="AE5" s="166">
        <f>[1]NACE38BRUT!AD4</f>
        <v>1127496</v>
      </c>
      <c r="AF5" s="166">
        <f>[1]NACE38BRUT!AE4</f>
        <v>122309</v>
      </c>
      <c r="AG5" s="166">
        <f>[1]NACE38BRUT!AF4</f>
        <v>127211</v>
      </c>
      <c r="AH5" s="166">
        <f>[1]NACE38BRUT!AG4</f>
        <v>877976</v>
      </c>
      <c r="AI5" s="166">
        <f>[1]NACE38BRUT!AH4</f>
        <v>2586693.2999999998</v>
      </c>
      <c r="AJ5" s="166">
        <f>[1]NACE38BRUT!AI4</f>
        <v>354010</v>
      </c>
      <c r="AK5" s="166">
        <f>[1]NACE38BRUT!AJ4</f>
        <v>906846</v>
      </c>
      <c r="AL5" s="166">
        <f>[1]NACE38BRUT!AK4</f>
        <v>1325837.3</v>
      </c>
      <c r="AM5" s="166">
        <f>[1]NACE38BRUT!AL4</f>
        <v>1219178.6000000001</v>
      </c>
      <c r="AN5" s="166">
        <f>[1]NACE38BRUT!AM4</f>
        <v>707322</v>
      </c>
      <c r="AO5" s="166">
        <f>[1]NACE38BRUT!AN4</f>
        <v>223104</v>
      </c>
      <c r="AP5" s="166">
        <f>[1]NACE38BRUT!AO4</f>
        <v>484218</v>
      </c>
      <c r="AQ5" s="166">
        <f>[1]NACE38BRUT!AP4</f>
        <v>158359.5</v>
      </c>
      <c r="AR5" s="166">
        <f>[1]NACE38BRUT!AQ4</f>
        <v>188396</v>
      </c>
      <c r="AS5" s="166">
        <f>[1]NACE38BRUT!AR4</f>
        <v>183841</v>
      </c>
      <c r="AT5" s="166">
        <f>[1]NACE38BRUT!AS4</f>
        <v>706037</v>
      </c>
      <c r="AU5" s="166">
        <f>[1]NACE38BRUT!AT4</f>
        <v>192845.1</v>
      </c>
      <c r="AV5" s="166">
        <f>[1]NACE38BRUT!AU4</f>
        <v>621879</v>
      </c>
      <c r="AW5" s="166">
        <f>[1]NACE38BRUT!AV4</f>
        <v>77724</v>
      </c>
      <c r="AX5" s="166">
        <f>[1]NACE38BRUT!AW4</f>
        <v>176127</v>
      </c>
      <c r="AY5" s="166">
        <f>[1]NACE38BRUT!AX4</f>
        <v>853469.50000000012</v>
      </c>
      <c r="AZ5" s="166">
        <f>[1]NACE38BRUT!AZ4</f>
        <v>222603</v>
      </c>
      <c r="BA5" s="166">
        <f>[1]NACE38BRUT!BA4</f>
        <v>231446.5</v>
      </c>
      <c r="BB5" s="166">
        <f>[1]NACE38BRUT!BB4</f>
        <v>433510</v>
      </c>
      <c r="BC5" s="166">
        <f>[1]NACE38BRUT!BC4</f>
        <v>625202.4</v>
      </c>
      <c r="BD5" s="166">
        <f>[1]NACE38BRUT!BD4</f>
        <v>161959.29999999999</v>
      </c>
      <c r="BE5" s="166">
        <f>[1]NACE38BRUT!BE4</f>
        <v>399949.10000000003</v>
      </c>
      <c r="BF5" s="166">
        <f>[1]NACE38BRUT!BF4</f>
        <v>0</v>
      </c>
      <c r="BG5" s="166">
        <f>[1]NACE38BRUT!BI4</f>
        <v>1235003.6999999997</v>
      </c>
      <c r="BH5" s="166">
        <f>[1]NACE38BRUT!BJ4</f>
        <v>720423.1</v>
      </c>
    </row>
    <row r="6" spans="1:61" s="36" customFormat="1" ht="12" hidden="1" thickBot="1" x14ac:dyDescent="0.25">
      <c r="A6" s="139">
        <f t="shared" si="1"/>
        <v>35794</v>
      </c>
      <c r="B6" s="218">
        <f>[1]NACE38BRUT!B5</f>
        <v>14579877.169230776</v>
      </c>
      <c r="C6" s="177">
        <f>[1]NACE38BRUT!C5</f>
        <v>14579877.169230776</v>
      </c>
      <c r="D6" s="178">
        <f>[1]NACE38BRUT!D5</f>
        <v>3749591.769230769</v>
      </c>
      <c r="E6" s="160">
        <f>[1]NACE38BRUT!E5</f>
        <v>1122891</v>
      </c>
      <c r="F6" s="160">
        <f>[1]NACE38BRUT!F5</f>
        <v>0</v>
      </c>
      <c r="G6" s="160">
        <f>[1]NACE38BRUT!G5</f>
        <v>0</v>
      </c>
      <c r="H6" s="160">
        <f>[1]NACE38BRUT!H5</f>
        <v>0</v>
      </c>
      <c r="I6" s="179">
        <f>[1]NACE38BRUT!I5</f>
        <v>0</v>
      </c>
      <c r="J6" s="160">
        <f t="shared" si="0"/>
        <v>1532834.0000000002</v>
      </c>
      <c r="K6" s="160">
        <v>0</v>
      </c>
      <c r="L6" s="160">
        <f>[1]NACE38BRUT!J5</f>
        <v>7175</v>
      </c>
      <c r="M6" s="160">
        <f>[1]NACE38BRUT!L5</f>
        <v>31756</v>
      </c>
      <c r="N6" s="160">
        <f>[1]NACE38BRUT!M5</f>
        <v>493140.76923076925</v>
      </c>
      <c r="O6" s="160">
        <f>[1]NACE38BRUT!N5</f>
        <v>277793</v>
      </c>
      <c r="P6" s="160">
        <f>[1]NACE38BRUT!O5</f>
        <v>277767</v>
      </c>
      <c r="Q6" s="160">
        <f>[1]NACE38BRUT!P5</f>
        <v>17554</v>
      </c>
      <c r="R6" s="160">
        <f>[1]NACE38BRUT!Q5</f>
        <v>173076</v>
      </c>
      <c r="S6" s="160">
        <f>[1]NACE38BRUT!R5</f>
        <v>78001</v>
      </c>
      <c r="T6" s="160">
        <f>[1]NACE38BRUT!S5</f>
        <v>350772</v>
      </c>
      <c r="U6" s="160">
        <f>[1]NACE38BRUT!T5</f>
        <v>505290</v>
      </c>
      <c r="V6" s="160">
        <f>[1]NACE38BRUT!U5</f>
        <v>173697</v>
      </c>
      <c r="W6" s="160">
        <f>[1]NACE38BRUT!V5</f>
        <v>165050</v>
      </c>
      <c r="X6" s="160">
        <f>[1]NACE38BRUT!W5</f>
        <v>225729</v>
      </c>
      <c r="Y6" s="160">
        <f>[1]NACE38BRUT!X5</f>
        <v>395715</v>
      </c>
      <c r="Z6" s="160">
        <f>[1]NACE38BRUT!Y5</f>
        <v>273387</v>
      </c>
      <c r="AA6" s="160">
        <f>[1]NACE38BRUT!Z5</f>
        <v>122328</v>
      </c>
      <c r="AB6" s="160">
        <f>[1]NACE38BRUT!AA5</f>
        <v>309747</v>
      </c>
      <c r="AC6" s="160">
        <f>[1]NACE38BRUT!AB5</f>
        <v>172120</v>
      </c>
      <c r="AD6" s="160">
        <f>[1]NACE38BRUT!AC5</f>
        <v>102384</v>
      </c>
      <c r="AE6" s="160">
        <f>[1]NACE38BRUT!AD5</f>
        <v>1122891</v>
      </c>
      <c r="AF6" s="160">
        <f>[1]NACE38BRUT!AE5</f>
        <v>121239</v>
      </c>
      <c r="AG6" s="160">
        <f>[1]NACE38BRUT!AF5</f>
        <v>127200</v>
      </c>
      <c r="AH6" s="160">
        <f>[1]NACE38BRUT!AG5</f>
        <v>874452</v>
      </c>
      <c r="AI6" s="160">
        <f>[1]NACE38BRUT!AH5</f>
        <v>2587520.1</v>
      </c>
      <c r="AJ6" s="160">
        <f>[1]NACE38BRUT!AI5</f>
        <v>351812</v>
      </c>
      <c r="AK6" s="160">
        <f>[1]NACE38BRUT!AJ5</f>
        <v>907200</v>
      </c>
      <c r="AL6" s="160">
        <f>[1]NACE38BRUT!AK5</f>
        <v>1328508.1000000001</v>
      </c>
      <c r="AM6" s="160">
        <f>[1]NACE38BRUT!AL5</f>
        <v>1217135</v>
      </c>
      <c r="AN6" s="160">
        <f>[1]NACE38BRUT!AM5</f>
        <v>647062</v>
      </c>
      <c r="AO6" s="160">
        <f>[1]NACE38BRUT!AN5</f>
        <v>184561</v>
      </c>
      <c r="AP6" s="160">
        <f>[1]NACE38BRUT!AO5</f>
        <v>462501</v>
      </c>
      <c r="AQ6" s="160">
        <f>[1]NACE38BRUT!AP5</f>
        <v>161875.29999999999</v>
      </c>
      <c r="AR6" s="160">
        <f>[1]NACE38BRUT!AQ5</f>
        <v>188935</v>
      </c>
      <c r="AS6" s="160">
        <f>[1]NACE38BRUT!AR5</f>
        <v>190532</v>
      </c>
      <c r="AT6" s="160">
        <f>[1]NACE38BRUT!AS5</f>
        <v>699346</v>
      </c>
      <c r="AU6" s="160">
        <f>[1]NACE38BRUT!AT5</f>
        <v>191647.5</v>
      </c>
      <c r="AV6" s="160">
        <f>[1]NACE38BRUT!AU5</f>
        <v>630369.4</v>
      </c>
      <c r="AW6" s="160">
        <f>[1]NACE38BRUT!AV5</f>
        <v>77143</v>
      </c>
      <c r="AX6" s="160">
        <f>[1]NACE38BRUT!AW5</f>
        <v>179832</v>
      </c>
      <c r="AY6" s="160">
        <f>[1]NACE38BRUT!AX5</f>
        <v>831083.79999999993</v>
      </c>
      <c r="AZ6" s="160">
        <f>[1]NACE38BRUT!AZ5</f>
        <v>223979</v>
      </c>
      <c r="BA6" s="160">
        <f>[1]NACE38BRUT!BA5</f>
        <v>250259.4</v>
      </c>
      <c r="BB6" s="160">
        <f>[1]NACE38BRUT!BB5</f>
        <v>432410</v>
      </c>
      <c r="BC6" s="160">
        <f>[1]NACE38BRUT!BC5</f>
        <v>626185.60000000021</v>
      </c>
      <c r="BD6" s="160">
        <f>[1]NACE38BRUT!BD5</f>
        <v>167832.69999999998</v>
      </c>
      <c r="BE6" s="160">
        <f>[1]NACE38BRUT!BE5</f>
        <v>404246.60000000003</v>
      </c>
      <c r="BF6" s="160">
        <f>[1]NACE38BRUT!BF5</f>
        <v>0</v>
      </c>
      <c r="BG6" s="160">
        <f>[1]NACE38BRUT!BI5</f>
        <v>1252903.8</v>
      </c>
      <c r="BH6" s="160">
        <f>[1]NACE38BRUT!BJ5</f>
        <v>742763.6</v>
      </c>
    </row>
    <row r="7" spans="1:61" s="36" customFormat="1" hidden="1" x14ac:dyDescent="0.2">
      <c r="A7" s="138">
        <f t="shared" si="1"/>
        <v>35884</v>
      </c>
      <c r="B7" s="217">
        <f>'Effectifs bruts'!B7</f>
        <v>15025088.059091536</v>
      </c>
      <c r="C7" s="176">
        <f>'Effectifs bruts'!C7</f>
        <v>14591417.68461539</v>
      </c>
      <c r="D7" s="174">
        <f>'Effectifs bruts'!D7</f>
        <v>3747544.3846153845</v>
      </c>
      <c r="E7" s="166">
        <f>'Effectifs bruts'!E7</f>
        <v>1121207</v>
      </c>
      <c r="F7" s="166">
        <f>'Effectifs bruts'!F7</f>
        <v>10156336.674476145</v>
      </c>
      <c r="G7" s="166">
        <f>'Effectifs bruts'!G7</f>
        <v>9722666.2999999989</v>
      </c>
      <c r="H7" s="74">
        <f>'Effectifs bruts'!H7</f>
        <v>433670.37447614624</v>
      </c>
      <c r="I7" s="175">
        <f>'Effectifs bruts'!I7</f>
        <v>13477926.459091535</v>
      </c>
      <c r="J7" s="166">
        <f>'Effectifs bruts'!J7</f>
        <v>1547161.6000000003</v>
      </c>
      <c r="K7" s="166">
        <f>'Effectifs bruts'!K7</f>
        <v>8175504.6999999983</v>
      </c>
      <c r="L7" s="166">
        <f>'Effectifs bruts'!L7</f>
        <v>6861</v>
      </c>
      <c r="M7" s="166">
        <f>'Effectifs bruts'!M7</f>
        <v>30898</v>
      </c>
      <c r="N7" s="166">
        <f>'Effectifs bruts'!N7</f>
        <v>483946.38461538462</v>
      </c>
      <c r="O7" s="166">
        <f>'Effectifs bruts'!O7</f>
        <v>276544</v>
      </c>
      <c r="P7" s="166">
        <f>'Effectifs bruts'!P7</f>
        <v>280966</v>
      </c>
      <c r="Q7" s="166">
        <f>'Effectifs bruts'!Q7</f>
        <v>17023</v>
      </c>
      <c r="R7" s="166">
        <f>'Effectifs bruts'!R7</f>
        <v>173439</v>
      </c>
      <c r="S7" s="166">
        <f>'Effectifs bruts'!S7</f>
        <v>77805</v>
      </c>
      <c r="T7" s="166">
        <f>'Effectifs bruts'!T7</f>
        <v>352485</v>
      </c>
      <c r="U7" s="166">
        <f>'Effectifs bruts'!U7</f>
        <v>506019</v>
      </c>
      <c r="V7" s="166">
        <f>'Effectifs bruts'!V7</f>
        <v>174980</v>
      </c>
      <c r="W7" s="166">
        <f>'Effectifs bruts'!W7</f>
        <v>165794</v>
      </c>
      <c r="X7" s="166">
        <f>'Effectifs bruts'!X7</f>
        <v>226189</v>
      </c>
      <c r="Y7" s="166">
        <f>'Effectifs bruts'!Y7</f>
        <v>396272</v>
      </c>
      <c r="Z7" s="166">
        <f>'Effectifs bruts'!Z7</f>
        <v>273744</v>
      </c>
      <c r="AA7" s="166">
        <f>'Effectifs bruts'!AA7</f>
        <v>122528</v>
      </c>
      <c r="AB7" s="166">
        <f>'Effectifs bruts'!AB7</f>
        <v>311401</v>
      </c>
      <c r="AC7" s="166">
        <f>'Effectifs bruts'!AC7</f>
        <v>169919</v>
      </c>
      <c r="AD7" s="166">
        <f>'Effectifs bruts'!AD7</f>
        <v>103864</v>
      </c>
      <c r="AE7" s="166">
        <f>'Effectifs bruts'!AE7</f>
        <v>1121207</v>
      </c>
      <c r="AF7" s="166">
        <f>'Effectifs bruts'!AF7</f>
        <v>120598</v>
      </c>
      <c r="AG7" s="166">
        <f>'Effectifs bruts'!AG7</f>
        <v>127172</v>
      </c>
      <c r="AH7" s="166">
        <f>'Effectifs bruts'!AH7</f>
        <v>873437</v>
      </c>
      <c r="AI7" s="166">
        <f>'Effectifs bruts'!AI7</f>
        <v>2560112.9</v>
      </c>
      <c r="AJ7" s="166">
        <f>'Effectifs bruts'!AJ7</f>
        <v>350856</v>
      </c>
      <c r="AK7" s="166">
        <f>'Effectifs bruts'!AK7</f>
        <v>908503</v>
      </c>
      <c r="AL7" s="166">
        <f>'Effectifs bruts'!AL7</f>
        <v>1300753.8999999999</v>
      </c>
      <c r="AM7" s="166">
        <f>'Effectifs bruts'!AM7</f>
        <v>1225116.7</v>
      </c>
      <c r="AN7" s="166">
        <f>'Effectifs bruts'!AN7</f>
        <v>662503</v>
      </c>
      <c r="AO7" s="166">
        <f>'Effectifs bruts'!AO7</f>
        <v>194243</v>
      </c>
      <c r="AP7" s="166">
        <f>'Effectifs bruts'!AP7</f>
        <v>468260</v>
      </c>
      <c r="AQ7" s="166">
        <f>'Effectifs bruts'!AQ7</f>
        <v>162400.1</v>
      </c>
      <c r="AR7" s="166">
        <f>'Effectifs bruts'!AR7</f>
        <v>191048</v>
      </c>
      <c r="AS7" s="166">
        <f>'Effectifs bruts'!AS7</f>
        <v>197951</v>
      </c>
      <c r="AT7" s="166">
        <f>'Effectifs bruts'!AT7</f>
        <v>696199</v>
      </c>
      <c r="AU7" s="166">
        <f>'Effectifs bruts'!AU7</f>
        <v>191404.6</v>
      </c>
      <c r="AV7" s="166">
        <f>'Effectifs bruts'!AV7</f>
        <v>637124</v>
      </c>
      <c r="AW7" s="166">
        <f>'Effectifs bruts'!AW7</f>
        <v>76196</v>
      </c>
      <c r="AX7" s="166">
        <f>'Effectifs bruts'!AX7</f>
        <v>179772</v>
      </c>
      <c r="AY7" s="166">
        <f>'Effectifs bruts'!AY7</f>
        <v>1257633.5744761461</v>
      </c>
      <c r="AZ7" s="166">
        <f>'Effectifs bruts'!AZ7</f>
        <v>224066</v>
      </c>
      <c r="BA7" s="166">
        <f>'Effectifs bruts'!BA7</f>
        <v>255467.9</v>
      </c>
      <c r="BB7" s="166">
        <f>'Effectifs bruts'!BB7</f>
        <v>434662</v>
      </c>
      <c r="BC7" s="166">
        <f>'Effectifs bruts'!BC7</f>
        <v>632965.7000000003</v>
      </c>
      <c r="BD7" s="166">
        <f>'Effectifs bruts'!BD7</f>
        <v>167676.70000000004</v>
      </c>
      <c r="BE7" s="166">
        <f>'Effectifs bruts'!BE7</f>
        <v>404037.5</v>
      </c>
      <c r="BF7" s="166">
        <f>'Effectifs bruts'!BF7</f>
        <v>0</v>
      </c>
      <c r="BG7" s="166">
        <f>'Effectifs bruts'!BG7</f>
        <v>1268042.5000000002</v>
      </c>
      <c r="BH7" s="166">
        <f>'Effectifs bruts'!BH7</f>
        <v>750426.2</v>
      </c>
    </row>
    <row r="8" spans="1:61" s="36" customFormat="1" hidden="1" x14ac:dyDescent="0.2">
      <c r="A8" s="138">
        <f t="shared" si="1"/>
        <v>35976</v>
      </c>
      <c r="B8" s="217">
        <f>AVERAGE('Effectifs bruts'!B7:B8)</f>
        <v>15226576.288639491</v>
      </c>
      <c r="C8" s="176">
        <f>AVERAGE('Effectifs bruts'!C7:C8)</f>
        <v>14746310.288141027</v>
      </c>
      <c r="D8" s="174">
        <f>AVERAGE('Effectifs bruts'!D7:D8)</f>
        <v>3771592.3381410255</v>
      </c>
      <c r="E8" s="166">
        <f>AVERAGE('Effectifs bruts'!E7:E8)</f>
        <v>1131210.5</v>
      </c>
      <c r="F8" s="166">
        <f>AVERAGE('Effectifs bruts'!F7:F8)</f>
        <v>10323773.450498465</v>
      </c>
      <c r="G8" s="166">
        <f>AVERAGE('Effectifs bruts'!G7:G8)</f>
        <v>9843507.4499999993</v>
      </c>
      <c r="H8" s="74">
        <f>AVERAGE('Effectifs bruts'!H7:H8)</f>
        <v>480266.00049846538</v>
      </c>
      <c r="I8" s="175">
        <f>AVERAGE('Effectifs bruts'!I7:I8)</f>
        <v>13668752.638639491</v>
      </c>
      <c r="J8" s="166">
        <f>AVERAGE('Effectifs bruts'!J7:J8)</f>
        <v>1557823.65</v>
      </c>
      <c r="K8" s="166">
        <f>AVERAGE('Effectifs bruts'!K7:K8)</f>
        <v>8285683.8000000007</v>
      </c>
      <c r="L8" s="166">
        <f>AVERAGE('Effectifs bruts'!L7:L8)</f>
        <v>6964.5</v>
      </c>
      <c r="M8" s="166">
        <f>AVERAGE('Effectifs bruts'!M7:M8)</f>
        <v>30576.5</v>
      </c>
      <c r="N8" s="166">
        <f>AVERAGE('Effectifs bruts'!N7:N8)</f>
        <v>490258.33814102563</v>
      </c>
      <c r="O8" s="166">
        <f>AVERAGE('Effectifs bruts'!O7:O8)</f>
        <v>277278</v>
      </c>
      <c r="P8" s="166">
        <f>AVERAGE('Effectifs bruts'!P7:P8)</f>
        <v>282122</v>
      </c>
      <c r="Q8" s="166">
        <f>AVERAGE('Effectifs bruts'!Q7:Q8)</f>
        <v>17118.5</v>
      </c>
      <c r="R8" s="166">
        <f>AVERAGE('Effectifs bruts'!R7:R8)</f>
        <v>174416</v>
      </c>
      <c r="S8" s="166">
        <f>AVERAGE('Effectifs bruts'!S7:S8)</f>
        <v>78249</v>
      </c>
      <c r="T8" s="166">
        <f>AVERAGE('Effectifs bruts'!T7:T8)</f>
        <v>354812.5</v>
      </c>
      <c r="U8" s="166">
        <f>AVERAGE('Effectifs bruts'!U7:U8)</f>
        <v>508933.5</v>
      </c>
      <c r="V8" s="166">
        <f>AVERAGE('Effectifs bruts'!V7:V8)</f>
        <v>176658</v>
      </c>
      <c r="W8" s="166">
        <f>AVERAGE('Effectifs bruts'!W7:W8)</f>
        <v>166554</v>
      </c>
      <c r="X8" s="166">
        <f>AVERAGE('Effectifs bruts'!X7:X8)</f>
        <v>227799.5</v>
      </c>
      <c r="Y8" s="166">
        <f>AVERAGE('Effectifs bruts'!Y7:Y8)</f>
        <v>397291.5</v>
      </c>
      <c r="Z8" s="166">
        <f>AVERAGE('Effectifs bruts'!Z7:Z8)</f>
        <v>274887.5</v>
      </c>
      <c r="AA8" s="166">
        <f>AVERAGE('Effectifs bruts'!AA7:AA8)</f>
        <v>122404</v>
      </c>
      <c r="AB8" s="166">
        <f>AVERAGE('Effectifs bruts'!AB7:AB8)</f>
        <v>313854</v>
      </c>
      <c r="AC8" s="166">
        <f>AVERAGE('Effectifs bruts'!AC7:AC8)</f>
        <v>171057.5</v>
      </c>
      <c r="AD8" s="166">
        <f>AVERAGE('Effectifs bruts'!AD7:AD8)</f>
        <v>104613.5</v>
      </c>
      <c r="AE8" s="166">
        <f>AVERAGE('Effectifs bruts'!AE7:AE8)</f>
        <v>1131210.5</v>
      </c>
      <c r="AF8" s="166">
        <f>AVERAGE('Effectifs bruts'!AF7:AF8)</f>
        <v>121501.5</v>
      </c>
      <c r="AG8" s="166">
        <f>AVERAGE('Effectifs bruts'!AG7:AG8)</f>
        <v>128326</v>
      </c>
      <c r="AH8" s="166">
        <f>AVERAGE('Effectifs bruts'!AH7:AH8)</f>
        <v>881383</v>
      </c>
      <c r="AI8" s="166">
        <f>AVERAGE('Effectifs bruts'!AI7:AI8)</f>
        <v>2591161.4</v>
      </c>
      <c r="AJ8" s="166">
        <f>AVERAGE('Effectifs bruts'!AJ7:AJ8)</f>
        <v>352870</v>
      </c>
      <c r="AK8" s="166">
        <f>AVERAGE('Effectifs bruts'!AK7:AK8)</f>
        <v>915783.5</v>
      </c>
      <c r="AL8" s="166">
        <f>AVERAGE('Effectifs bruts'!AL7:AL8)</f>
        <v>1322507.8999999999</v>
      </c>
      <c r="AM8" s="166">
        <f>AVERAGE('Effectifs bruts'!AM7:AM8)</f>
        <v>1236562.5499999998</v>
      </c>
      <c r="AN8" s="166">
        <f>AVERAGE('Effectifs bruts'!AN7:AN8)</f>
        <v>690834.5</v>
      </c>
      <c r="AO8" s="166">
        <f>AVERAGE('Effectifs bruts'!AO7:AO8)</f>
        <v>206982.5</v>
      </c>
      <c r="AP8" s="166">
        <f>AVERAGE('Effectifs bruts'!AP7:AP8)</f>
        <v>483852</v>
      </c>
      <c r="AQ8" s="166">
        <f>AVERAGE('Effectifs bruts'!AQ7:AQ8)</f>
        <v>164672.04999999999</v>
      </c>
      <c r="AR8" s="166">
        <f>AVERAGE('Effectifs bruts'!AR7:AR8)</f>
        <v>193153.5</v>
      </c>
      <c r="AS8" s="166">
        <f>AVERAGE('Effectifs bruts'!AS7:AS8)</f>
        <v>202724</v>
      </c>
      <c r="AT8" s="166">
        <f>AVERAGE('Effectifs bruts'!AT7:AT8)</f>
        <v>691447</v>
      </c>
      <c r="AU8" s="166">
        <f>AVERAGE('Effectifs bruts'!AU7:AU8)</f>
        <v>193720.95</v>
      </c>
      <c r="AV8" s="166">
        <f>AVERAGE('Effectifs bruts'!AV7:AV8)</f>
        <v>641664.5</v>
      </c>
      <c r="AW8" s="166">
        <f>AVERAGE('Effectifs bruts'!AW7:AW8)</f>
        <v>76805</v>
      </c>
      <c r="AX8" s="166">
        <f>AVERAGE('Effectifs bruts'!AX7:AX8)</f>
        <v>181400.5</v>
      </c>
      <c r="AY8" s="166">
        <f>AVERAGE('Effectifs bruts'!AY7:AY8)</f>
        <v>1319987.9004984652</v>
      </c>
      <c r="AZ8" s="166">
        <f>AVERAGE('Effectifs bruts'!AZ7:AZ8)</f>
        <v>225080</v>
      </c>
      <c r="BA8" s="166">
        <f>AVERAGE('Effectifs bruts'!BA7:BA8)</f>
        <v>255694.55</v>
      </c>
      <c r="BB8" s="166">
        <f>AVERAGE('Effectifs bruts'!BB7:BB8)</f>
        <v>437878</v>
      </c>
      <c r="BC8" s="166">
        <f>AVERAGE('Effectifs bruts'!BC7:BC8)</f>
        <v>639171.10000000009</v>
      </c>
      <c r="BD8" s="166">
        <f>AVERAGE('Effectifs bruts'!BD7:BD8)</f>
        <v>172808.35000000003</v>
      </c>
      <c r="BE8" s="166">
        <f>AVERAGE('Effectifs bruts'!BE7:BE8)</f>
        <v>409007.6</v>
      </c>
      <c r="BF8" s="166">
        <f>AVERAGE('Effectifs bruts'!BF7:BF8)</f>
        <v>0</v>
      </c>
      <c r="BG8" s="166">
        <f>AVERAGE('Effectifs bruts'!BG7:BG8)</f>
        <v>1282767.5999999999</v>
      </c>
      <c r="BH8" s="166">
        <f>AVERAGE('Effectifs bruts'!BH7:BH8)</f>
        <v>757508.85</v>
      </c>
    </row>
    <row r="9" spans="1:61" s="36" customFormat="1" hidden="1" x14ac:dyDescent="0.2">
      <c r="A9" s="138">
        <f t="shared" si="1"/>
        <v>36068</v>
      </c>
      <c r="B9" s="217">
        <f>AVERAGE('Effectifs bruts'!B8:B9)</f>
        <v>15445326.32750784</v>
      </c>
      <c r="C9" s="176">
        <f>AVERAGE('Effectifs bruts'!C8:C9)</f>
        <v>14943411.630043857</v>
      </c>
      <c r="D9" s="174">
        <f>AVERAGE('Effectifs bruts'!D8:D9)</f>
        <v>3795631.3300438598</v>
      </c>
      <c r="E9" s="166">
        <f>AVERAGE('Effectifs bruts'!E8:E9)</f>
        <v>1140755</v>
      </c>
      <c r="F9" s="166">
        <f>AVERAGE('Effectifs bruts'!F8:F9)</f>
        <v>10508939.997463983</v>
      </c>
      <c r="G9" s="166">
        <f>AVERAGE('Effectifs bruts'!G8:G9)</f>
        <v>10007025.300000001</v>
      </c>
      <c r="H9" s="74">
        <f>AVERAGE('Effectifs bruts'!H8:H9)</f>
        <v>501914.69746398285</v>
      </c>
      <c r="I9" s="175">
        <f>AVERAGE('Effectifs bruts'!I8:I9)</f>
        <v>13884103.92750784</v>
      </c>
      <c r="J9" s="166">
        <f>AVERAGE('Effectifs bruts'!J8:J9)</f>
        <v>1561222.4</v>
      </c>
      <c r="K9" s="166">
        <f>AVERAGE('Effectifs bruts'!K8:K9)</f>
        <v>8445802.9000000022</v>
      </c>
      <c r="L9" s="166">
        <f>AVERAGE('Effectifs bruts'!L8:L9)</f>
        <v>7005</v>
      </c>
      <c r="M9" s="166">
        <f>AVERAGE('Effectifs bruts'!M8:M9)</f>
        <v>30459</v>
      </c>
      <c r="N9" s="166">
        <f>AVERAGE('Effectifs bruts'!N8:N9)</f>
        <v>500829.33004385966</v>
      </c>
      <c r="O9" s="166">
        <f>AVERAGE('Effectifs bruts'!O8:O9)</f>
        <v>275487</v>
      </c>
      <c r="P9" s="166">
        <f>AVERAGE('Effectifs bruts'!P8:P9)</f>
        <v>281811</v>
      </c>
      <c r="Q9" s="166">
        <f>AVERAGE('Effectifs bruts'!Q8:Q9)</f>
        <v>17155</v>
      </c>
      <c r="R9" s="166">
        <f>AVERAGE('Effectifs bruts'!R8:R9)</f>
        <v>174616</v>
      </c>
      <c r="S9" s="166">
        <f>AVERAGE('Effectifs bruts'!S8:S9)</f>
        <v>79079.5</v>
      </c>
      <c r="T9" s="166">
        <f>AVERAGE('Effectifs bruts'!T8:T9)</f>
        <v>355417</v>
      </c>
      <c r="U9" s="166">
        <f>AVERAGE('Effectifs bruts'!U8:U9)</f>
        <v>512681.5</v>
      </c>
      <c r="V9" s="166">
        <f>AVERAGE('Effectifs bruts'!V8:V9)</f>
        <v>177688</v>
      </c>
      <c r="W9" s="166">
        <f>AVERAGE('Effectifs bruts'!W8:W9)</f>
        <v>167367.5</v>
      </c>
      <c r="X9" s="166">
        <f>AVERAGE('Effectifs bruts'!X8:X9)</f>
        <v>229762.5</v>
      </c>
      <c r="Y9" s="166">
        <f>AVERAGE('Effectifs bruts'!Y8:Y9)</f>
        <v>399022.5</v>
      </c>
      <c r="Z9" s="166">
        <f>AVERAGE('Effectifs bruts'!Z8:Z9)</f>
        <v>277211</v>
      </c>
      <c r="AA9" s="166">
        <f>AVERAGE('Effectifs bruts'!AA8:AA9)</f>
        <v>121811.5</v>
      </c>
      <c r="AB9" s="166">
        <f>AVERAGE('Effectifs bruts'!AB8:AB9)</f>
        <v>316623</v>
      </c>
      <c r="AC9" s="166">
        <f>AVERAGE('Effectifs bruts'!AC8:AC9)</f>
        <v>171721.5</v>
      </c>
      <c r="AD9" s="166">
        <f>AVERAGE('Effectifs bruts'!AD8:AD9)</f>
        <v>105911</v>
      </c>
      <c r="AE9" s="166">
        <f>AVERAGE('Effectifs bruts'!AE8:AE9)</f>
        <v>1140755</v>
      </c>
      <c r="AF9" s="166">
        <f>AVERAGE('Effectifs bruts'!AF8:AF9)</f>
        <v>122536.5</v>
      </c>
      <c r="AG9" s="166">
        <f>AVERAGE('Effectifs bruts'!AG8:AG9)</f>
        <v>129469.5</v>
      </c>
      <c r="AH9" s="166">
        <f>AVERAGE('Effectifs bruts'!AH8:AH9)</f>
        <v>888749</v>
      </c>
      <c r="AI9" s="166">
        <f>AVERAGE('Effectifs bruts'!AI8:AI9)</f>
        <v>2634442.4</v>
      </c>
      <c r="AJ9" s="166">
        <f>AVERAGE('Effectifs bruts'!AJ8:AJ9)</f>
        <v>356595</v>
      </c>
      <c r="AK9" s="166">
        <f>AVERAGE('Effectifs bruts'!AK8:AK9)</f>
        <v>924128.5</v>
      </c>
      <c r="AL9" s="166">
        <f>AVERAGE('Effectifs bruts'!AL8:AL9)</f>
        <v>1353718.9</v>
      </c>
      <c r="AM9" s="166">
        <f>AVERAGE('Effectifs bruts'!AM8:AM9)</f>
        <v>1252093.3500000001</v>
      </c>
      <c r="AN9" s="166">
        <f>AVERAGE('Effectifs bruts'!AN8:AN9)</f>
        <v>731532</v>
      </c>
      <c r="AO9" s="166">
        <f>AVERAGE('Effectifs bruts'!AO8:AO9)</f>
        <v>225179</v>
      </c>
      <c r="AP9" s="166">
        <f>AVERAGE('Effectifs bruts'!AP8:AP9)</f>
        <v>506353</v>
      </c>
      <c r="AQ9" s="166">
        <f>AVERAGE('Effectifs bruts'!AQ8:AQ9)</f>
        <v>168835.5</v>
      </c>
      <c r="AR9" s="166">
        <f>AVERAGE('Effectifs bruts'!AR8:AR9)</f>
        <v>194713.5</v>
      </c>
      <c r="AS9" s="166">
        <f>AVERAGE('Effectifs bruts'!AS8:AS9)</f>
        <v>211815</v>
      </c>
      <c r="AT9" s="166">
        <f>AVERAGE('Effectifs bruts'!AT8:AT9)</f>
        <v>687850.5</v>
      </c>
      <c r="AU9" s="166">
        <f>AVERAGE('Effectifs bruts'!AU8:AU9)</f>
        <v>197046.7</v>
      </c>
      <c r="AV9" s="166">
        <f>AVERAGE('Effectifs bruts'!AV8:AV9)</f>
        <v>648455.5</v>
      </c>
      <c r="AW9" s="166">
        <f>AVERAGE('Effectifs bruts'!AW8:AW9)</f>
        <v>77103.5</v>
      </c>
      <c r="AX9" s="166">
        <f>AVERAGE('Effectifs bruts'!AX8:AX9)</f>
        <v>182649.5</v>
      </c>
      <c r="AY9" s="166">
        <f>AVERAGE('Effectifs bruts'!AY8:AY9)</f>
        <v>1372377.0474639828</v>
      </c>
      <c r="AZ9" s="166">
        <f>AVERAGE('Effectifs bruts'!AZ8:AZ9)</f>
        <v>226303</v>
      </c>
      <c r="BA9" s="166">
        <f>AVERAGE('Effectifs bruts'!BA8:BA9)</f>
        <v>249529.35</v>
      </c>
      <c r="BB9" s="166">
        <f>AVERAGE('Effectifs bruts'!BB8:BB9)</f>
        <v>440693.5</v>
      </c>
      <c r="BC9" s="166">
        <f>AVERAGE('Effectifs bruts'!BC8:BC9)</f>
        <v>644696.54999999981</v>
      </c>
      <c r="BD9" s="166">
        <f>AVERAGE('Effectifs bruts'!BD8:BD9)</f>
        <v>176685.85</v>
      </c>
      <c r="BE9" s="166">
        <f>AVERAGE('Effectifs bruts'!BE8:BE9)</f>
        <v>412117.25</v>
      </c>
      <c r="BF9" s="166">
        <f>AVERAGE('Effectifs bruts'!BF8:BF9)</f>
        <v>0</v>
      </c>
      <c r="BG9" s="166">
        <f>AVERAGE('Effectifs bruts'!BG8:BG9)</f>
        <v>1284830.5499999998</v>
      </c>
      <c r="BH9" s="166">
        <f>AVERAGE('Effectifs bruts'!BH8:BH9)</f>
        <v>755109.15</v>
      </c>
    </row>
    <row r="10" spans="1:61" s="36" customFormat="1" ht="12" hidden="1" thickBot="1" x14ac:dyDescent="0.25">
      <c r="A10" s="139">
        <f t="shared" si="1"/>
        <v>36159</v>
      </c>
      <c r="B10" s="218">
        <f>AVERAGE('Effectifs bruts'!B9:B10)</f>
        <v>15450399.638019722</v>
      </c>
      <c r="C10" s="177">
        <f>AVERAGE('Effectifs bruts'!C9:C10)</f>
        <v>14980472.280364374</v>
      </c>
      <c r="D10" s="178">
        <f>AVERAGE('Effectifs bruts'!D9:D10)</f>
        <v>3788477.0303643728</v>
      </c>
      <c r="E10" s="160">
        <f>AVERAGE('Effectifs bruts'!E9:E10)</f>
        <v>1142177</v>
      </c>
      <c r="F10" s="160">
        <f>AVERAGE('Effectifs bruts'!F9:F10)</f>
        <v>10519745.60765535</v>
      </c>
      <c r="G10" s="160">
        <f>AVERAGE('Effectifs bruts'!G9:G10)</f>
        <v>10049818.25</v>
      </c>
      <c r="H10" s="160">
        <f>AVERAGE('Effectifs bruts'!H9:H10)</f>
        <v>469927.35765534954</v>
      </c>
      <c r="I10" s="179">
        <f>AVERAGE('Effectifs bruts'!I9:I10)</f>
        <v>13884537.388019722</v>
      </c>
      <c r="J10" s="160">
        <f>AVERAGE('Effectifs bruts'!J9:J10)</f>
        <v>1565862.25</v>
      </c>
      <c r="K10" s="160">
        <f>AVERAGE('Effectifs bruts'!K9:K10)</f>
        <v>8483956</v>
      </c>
      <c r="L10" s="160">
        <f>AVERAGE('Effectifs bruts'!L9:L10)</f>
        <v>7046.5</v>
      </c>
      <c r="M10" s="160">
        <f>AVERAGE('Effectifs bruts'!M9:M10)</f>
        <v>29825.5</v>
      </c>
      <c r="N10" s="160">
        <f>AVERAGE('Effectifs bruts'!N9:N10)</f>
        <v>501478.03036437248</v>
      </c>
      <c r="O10" s="160">
        <f>AVERAGE('Effectifs bruts'!O9:O10)</f>
        <v>271678</v>
      </c>
      <c r="P10" s="160">
        <f>AVERAGE('Effectifs bruts'!P9:P10)</f>
        <v>279464</v>
      </c>
      <c r="Q10" s="160">
        <f>AVERAGE('Effectifs bruts'!Q9:Q10)</f>
        <v>16958.5</v>
      </c>
      <c r="R10" s="160">
        <f>AVERAGE('Effectifs bruts'!R9:R10)</f>
        <v>172889</v>
      </c>
      <c r="S10" s="160">
        <f>AVERAGE('Effectifs bruts'!S9:S10)</f>
        <v>79658.5</v>
      </c>
      <c r="T10" s="160">
        <f>AVERAGE('Effectifs bruts'!T9:T10)</f>
        <v>354104</v>
      </c>
      <c r="U10" s="160">
        <f>AVERAGE('Effectifs bruts'!U9:U10)</f>
        <v>512961.5</v>
      </c>
      <c r="V10" s="160">
        <f>AVERAGE('Effectifs bruts'!V9:V10)</f>
        <v>176150.5</v>
      </c>
      <c r="W10" s="160">
        <f>AVERAGE('Effectifs bruts'!W9:W10)</f>
        <v>166673.5</v>
      </c>
      <c r="X10" s="160">
        <f>AVERAGE('Effectifs bruts'!X9:X10)</f>
        <v>229755.5</v>
      </c>
      <c r="Y10" s="160">
        <f>AVERAGE('Effectifs bruts'!Y9:Y10)</f>
        <v>402307.5</v>
      </c>
      <c r="Z10" s="160">
        <f>AVERAGE('Effectifs bruts'!Z9:Z10)</f>
        <v>278752</v>
      </c>
      <c r="AA10" s="160">
        <f>AVERAGE('Effectifs bruts'!AA9:AA10)</f>
        <v>123555.5</v>
      </c>
      <c r="AB10" s="160">
        <f>AVERAGE('Effectifs bruts'!AB9:AB10)</f>
        <v>317428.5</v>
      </c>
      <c r="AC10" s="160">
        <f>AVERAGE('Effectifs bruts'!AC9:AC10)</f>
        <v>171046.5</v>
      </c>
      <c r="AD10" s="160">
        <f>AVERAGE('Effectifs bruts'!AD9:AD10)</f>
        <v>106098</v>
      </c>
      <c r="AE10" s="160">
        <f>AVERAGE('Effectifs bruts'!AE9:AE10)</f>
        <v>1142177</v>
      </c>
      <c r="AF10" s="160">
        <f>AVERAGE('Effectifs bruts'!AF9:AF10)</f>
        <v>122861.5</v>
      </c>
      <c r="AG10" s="160">
        <f>AVERAGE('Effectifs bruts'!AG9:AG10)</f>
        <v>129031.5</v>
      </c>
      <c r="AH10" s="160">
        <f>AVERAGE('Effectifs bruts'!AH9:AH10)</f>
        <v>890284</v>
      </c>
      <c r="AI10" s="160">
        <f>AVERAGE('Effectifs bruts'!AI9:AI10)</f>
        <v>2653239</v>
      </c>
      <c r="AJ10" s="160">
        <f>AVERAGE('Effectifs bruts'!AJ9:AJ10)</f>
        <v>358666.5</v>
      </c>
      <c r="AK10" s="160">
        <f>AVERAGE('Effectifs bruts'!AK9:AK10)</f>
        <v>928219</v>
      </c>
      <c r="AL10" s="160">
        <f>AVERAGE('Effectifs bruts'!AL9:AL10)</f>
        <v>1366353.5</v>
      </c>
      <c r="AM10" s="160">
        <f>AVERAGE('Effectifs bruts'!AM9:AM10)</f>
        <v>1256951.3</v>
      </c>
      <c r="AN10" s="160">
        <f>AVERAGE('Effectifs bruts'!AN9:AN10)</f>
        <v>715089</v>
      </c>
      <c r="AO10" s="160">
        <f>AVERAGE('Effectifs bruts'!AO9:AO10)</f>
        <v>211211</v>
      </c>
      <c r="AP10" s="160">
        <f>AVERAGE('Effectifs bruts'!AP9:AP10)</f>
        <v>503878</v>
      </c>
      <c r="AQ10" s="160">
        <f>AVERAGE('Effectifs bruts'!AQ9:AQ10)</f>
        <v>172636.25</v>
      </c>
      <c r="AR10" s="160">
        <f>AVERAGE('Effectifs bruts'!AR9:AR10)</f>
        <v>193930</v>
      </c>
      <c r="AS10" s="160">
        <f>AVERAGE('Effectifs bruts'!AS9:AS10)</f>
        <v>220527.2</v>
      </c>
      <c r="AT10" s="160">
        <f>AVERAGE('Effectifs bruts'!AT9:AT10)</f>
        <v>686057</v>
      </c>
      <c r="AU10" s="160">
        <f>AVERAGE('Effectifs bruts'!AU9:AU10)</f>
        <v>198753.2</v>
      </c>
      <c r="AV10" s="160">
        <f>AVERAGE('Effectifs bruts'!AV9:AV10)</f>
        <v>657050.15</v>
      </c>
      <c r="AW10" s="160">
        <f>AVERAGE('Effectifs bruts'!AW9:AW10)</f>
        <v>76759</v>
      </c>
      <c r="AX10" s="160">
        <f>AVERAGE('Effectifs bruts'!AX9:AX10)</f>
        <v>185012</v>
      </c>
      <c r="AY10" s="160">
        <f>AVERAGE('Effectifs bruts'!AY9:AY10)</f>
        <v>1345925.9076553495</v>
      </c>
      <c r="AZ10" s="160">
        <f>AVERAGE('Effectifs bruts'!AZ9:AZ10)</f>
        <v>226607.5</v>
      </c>
      <c r="BA10" s="160">
        <f>AVERAGE('Effectifs bruts'!BA9:BA10)</f>
        <v>253601.7</v>
      </c>
      <c r="BB10" s="160">
        <f>AVERAGE('Effectifs bruts'!BB9:BB10)</f>
        <v>440141</v>
      </c>
      <c r="BC10" s="160">
        <f>AVERAGE('Effectifs bruts'!BC9:BC10)</f>
        <v>645512.05000000005</v>
      </c>
      <c r="BD10" s="160">
        <f>AVERAGE('Effectifs bruts'!BD9:BD10)</f>
        <v>179489.4</v>
      </c>
      <c r="BE10" s="160">
        <f>AVERAGE('Effectifs bruts'!BE9:BE10)</f>
        <v>412463.95</v>
      </c>
      <c r="BF10" s="160">
        <f>AVERAGE('Effectifs bruts'!BF9:BF10)</f>
        <v>0</v>
      </c>
      <c r="BG10" s="160">
        <f>AVERAGE('Effectifs bruts'!BG9:BG10)</f>
        <v>1284936.0000000002</v>
      </c>
      <c r="BH10" s="160">
        <f>AVERAGE('Effectifs bruts'!BH9:BH10)</f>
        <v>758380.10000000009</v>
      </c>
    </row>
    <row r="11" spans="1:61" s="36" customFormat="1" hidden="1" x14ac:dyDescent="0.2">
      <c r="A11" s="138">
        <f t="shared" si="1"/>
        <v>36249</v>
      </c>
      <c r="B11" s="217">
        <f>AVERAGE('Effectifs bruts'!B10:B11)</f>
        <v>15431355.969681554</v>
      </c>
      <c r="C11" s="176">
        <f>AVERAGE('Effectifs bruts'!C10:C11)</f>
        <v>14963904.700000003</v>
      </c>
      <c r="D11" s="174">
        <f>AVERAGE('Effectifs bruts'!D10:D11)</f>
        <v>3772103.5</v>
      </c>
      <c r="E11" s="166">
        <f>AVERAGE('Effectifs bruts'!E10:E11)</f>
        <v>1144886</v>
      </c>
      <c r="F11" s="166">
        <f>AVERAGE('Effectifs bruts'!F10:F11)</f>
        <v>10514366.46968155</v>
      </c>
      <c r="G11" s="166">
        <f>AVERAGE('Effectifs bruts'!G10:G11)</f>
        <v>10046915.199999999</v>
      </c>
      <c r="H11" s="74">
        <f>AVERAGE('Effectifs bruts'!H10:H11)</f>
        <v>467451.26968155149</v>
      </c>
      <c r="I11" s="175">
        <f>AVERAGE('Effectifs bruts'!I10:I11)</f>
        <v>13849599.069681555</v>
      </c>
      <c r="J11" s="166">
        <f>AVERAGE('Effectifs bruts'!J10:J11)</f>
        <v>1581756.9</v>
      </c>
      <c r="K11" s="166">
        <f>AVERAGE('Effectifs bruts'!K10:K11)</f>
        <v>8465158.299999997</v>
      </c>
      <c r="L11" s="166">
        <f>AVERAGE('Effectifs bruts'!L10:L11)</f>
        <v>7022</v>
      </c>
      <c r="M11" s="166">
        <f>AVERAGE('Effectifs bruts'!M10:M11)</f>
        <v>29254.5</v>
      </c>
      <c r="N11" s="166">
        <f>AVERAGE('Effectifs bruts'!N10:N11)</f>
        <v>492218</v>
      </c>
      <c r="O11" s="166">
        <f>AVERAGE('Effectifs bruts'!O10:O11)</f>
        <v>267643.5</v>
      </c>
      <c r="P11" s="166">
        <f>AVERAGE('Effectifs bruts'!P10:P11)</f>
        <v>279484.5</v>
      </c>
      <c r="Q11" s="166">
        <f>AVERAGE('Effectifs bruts'!Q10:Q11)</f>
        <v>16778</v>
      </c>
      <c r="R11" s="166">
        <f>AVERAGE('Effectifs bruts'!R10:R11)</f>
        <v>172483</v>
      </c>
      <c r="S11" s="166">
        <f>AVERAGE('Effectifs bruts'!S10:S11)</f>
        <v>79468.5</v>
      </c>
      <c r="T11" s="166">
        <f>AVERAGE('Effectifs bruts'!T10:T11)</f>
        <v>353226</v>
      </c>
      <c r="U11" s="166">
        <f>AVERAGE('Effectifs bruts'!U10:U11)</f>
        <v>513539.5</v>
      </c>
      <c r="V11" s="166">
        <f>AVERAGE('Effectifs bruts'!V10:V11)</f>
        <v>176069.5</v>
      </c>
      <c r="W11" s="166">
        <f>AVERAGE('Effectifs bruts'!W10:W11)</f>
        <v>165303</v>
      </c>
      <c r="X11" s="166">
        <f>AVERAGE('Effectifs bruts'!X10:X11)</f>
        <v>228298.5</v>
      </c>
      <c r="Y11" s="166">
        <f>AVERAGE('Effectifs bruts'!Y10:Y11)</f>
        <v>405296</v>
      </c>
      <c r="Z11" s="166">
        <f>AVERAGE('Effectifs bruts'!Z10:Z11)</f>
        <v>281192.5</v>
      </c>
      <c r="AA11" s="166">
        <f>AVERAGE('Effectifs bruts'!AA10:AA11)</f>
        <v>124103.5</v>
      </c>
      <c r="AB11" s="166">
        <f>AVERAGE('Effectifs bruts'!AB10:AB11)</f>
        <v>317024</v>
      </c>
      <c r="AC11" s="166">
        <f>AVERAGE('Effectifs bruts'!AC10:AC11)</f>
        <v>170318.5</v>
      </c>
      <c r="AD11" s="166">
        <f>AVERAGE('Effectifs bruts'!AD10:AD11)</f>
        <v>105698.5</v>
      </c>
      <c r="AE11" s="166">
        <f>AVERAGE('Effectifs bruts'!AE10:AE11)</f>
        <v>1144886</v>
      </c>
      <c r="AF11" s="166">
        <f>AVERAGE('Effectifs bruts'!AF10:AF11)</f>
        <v>123240.5</v>
      </c>
      <c r="AG11" s="166">
        <f>AVERAGE('Effectifs bruts'!AG10:AG11)</f>
        <v>128350.5</v>
      </c>
      <c r="AH11" s="166">
        <f>AVERAGE('Effectifs bruts'!AH10:AH11)</f>
        <v>893295</v>
      </c>
      <c r="AI11" s="166">
        <f>AVERAGE('Effectifs bruts'!AI10:AI11)</f>
        <v>2641462</v>
      </c>
      <c r="AJ11" s="166">
        <f>AVERAGE('Effectifs bruts'!AJ10:AJ11)</f>
        <v>359670.5</v>
      </c>
      <c r="AK11" s="166">
        <f>AVERAGE('Effectifs bruts'!AK10:AK11)</f>
        <v>928502.5</v>
      </c>
      <c r="AL11" s="166">
        <f>AVERAGE('Effectifs bruts'!AL10:AL11)</f>
        <v>1353289</v>
      </c>
      <c r="AM11" s="166">
        <f>AVERAGE('Effectifs bruts'!AM10:AM11)</f>
        <v>1264251.5</v>
      </c>
      <c r="AN11" s="166">
        <f>AVERAGE('Effectifs bruts'!AN10:AN11)</f>
        <v>692350</v>
      </c>
      <c r="AO11" s="166">
        <f>AVERAGE('Effectifs bruts'!AO10:AO11)</f>
        <v>196063.5</v>
      </c>
      <c r="AP11" s="166">
        <f>AVERAGE('Effectifs bruts'!AP10:AP11)</f>
        <v>496286.5</v>
      </c>
      <c r="AQ11" s="166">
        <f>AVERAGE('Effectifs bruts'!AQ10:AQ11)</f>
        <v>174589.05</v>
      </c>
      <c r="AR11" s="166">
        <f>AVERAGE('Effectifs bruts'!AR10:AR11)</f>
        <v>194434</v>
      </c>
      <c r="AS11" s="166">
        <f>AVERAGE('Effectifs bruts'!AS10:AS11)</f>
        <v>229104.2</v>
      </c>
      <c r="AT11" s="166">
        <f>AVERAGE('Effectifs bruts'!AT10:AT11)</f>
        <v>682000</v>
      </c>
      <c r="AU11" s="166">
        <f>AVERAGE('Effectifs bruts'!AU10:AU11)</f>
        <v>199187.95</v>
      </c>
      <c r="AV11" s="166">
        <f>AVERAGE('Effectifs bruts'!AV10:AV11)</f>
        <v>665563.65</v>
      </c>
      <c r="AW11" s="166">
        <f>AVERAGE('Effectifs bruts'!AW10:AW11)</f>
        <v>76606.5</v>
      </c>
      <c r="AX11" s="166">
        <f>AVERAGE('Effectifs bruts'!AX10:AX11)</f>
        <v>185957</v>
      </c>
      <c r="AY11" s="166">
        <f>AVERAGE('Effectifs bruts'!AY10:AY11)</f>
        <v>1330676.7696815515</v>
      </c>
      <c r="AZ11" s="166">
        <f>AVERAGE('Effectifs bruts'!AZ10:AZ11)</f>
        <v>225807.5</v>
      </c>
      <c r="BA11" s="166">
        <f>AVERAGE('Effectifs bruts'!BA10:BA11)</f>
        <v>265251.95</v>
      </c>
      <c r="BB11" s="166">
        <f>AVERAGE('Effectifs bruts'!BB10:BB11)</f>
        <v>441346.5</v>
      </c>
      <c r="BC11" s="166">
        <f>AVERAGE('Effectifs bruts'!BC10:BC11)</f>
        <v>649350.95000000007</v>
      </c>
      <c r="BD11" s="166">
        <f>AVERAGE('Effectifs bruts'!BD10:BD11)</f>
        <v>183206.25</v>
      </c>
      <c r="BE11" s="166">
        <f>AVERAGE('Effectifs bruts'!BE10:BE11)</f>
        <v>413220.7</v>
      </c>
      <c r="BF11" s="166">
        <f>AVERAGE('Effectifs bruts'!BF10:BF11)</f>
        <v>0</v>
      </c>
      <c r="BG11" s="166">
        <f>AVERAGE('Effectifs bruts'!BG10:BG11)</f>
        <v>1302788.7000000002</v>
      </c>
      <c r="BH11" s="166">
        <f>AVERAGE('Effectifs bruts'!BH10:BH11)</f>
        <v>773309.10000000009</v>
      </c>
    </row>
    <row r="12" spans="1:61" s="36" customFormat="1" hidden="1" x14ac:dyDescent="0.2">
      <c r="A12" s="138">
        <f t="shared" si="1"/>
        <v>36341</v>
      </c>
      <c r="B12" s="217">
        <f>AVERAGE('Effectifs bruts'!B11:B12)</f>
        <v>15618104.350989118</v>
      </c>
      <c r="C12" s="176">
        <f>AVERAGE('Effectifs bruts'!C11:C12)</f>
        <v>15098756.099679491</v>
      </c>
      <c r="D12" s="174">
        <f>AVERAGE('Effectifs bruts'!D11:D12)</f>
        <v>3777769.299679487</v>
      </c>
      <c r="E12" s="166">
        <f>AVERAGE('Effectifs bruts'!E11:E12)</f>
        <v>1156157</v>
      </c>
      <c r="F12" s="166">
        <f>AVERAGE('Effectifs bruts'!F11:F12)</f>
        <v>10684178.051309627</v>
      </c>
      <c r="G12" s="166">
        <f>AVERAGE('Effectifs bruts'!G11:G12)</f>
        <v>10164829.799999997</v>
      </c>
      <c r="H12" s="74">
        <f>AVERAGE('Effectifs bruts'!H11:H12)</f>
        <v>519348.25130962802</v>
      </c>
      <c r="I12" s="175">
        <f>AVERAGE('Effectifs bruts'!I11:I12)</f>
        <v>14022947.100989118</v>
      </c>
      <c r="J12" s="166">
        <f>AVERAGE('Effectifs bruts'!J11:J12)</f>
        <v>1595157.25</v>
      </c>
      <c r="K12" s="166">
        <f>AVERAGE('Effectifs bruts'!K11:K12)</f>
        <v>8569672.549999997</v>
      </c>
      <c r="L12" s="166">
        <f>AVERAGE('Effectifs bruts'!L11:L12)</f>
        <v>7049.5</v>
      </c>
      <c r="M12" s="166">
        <f>AVERAGE('Effectifs bruts'!M11:M12)</f>
        <v>29743.5</v>
      </c>
      <c r="N12" s="166">
        <f>AVERAGE('Effectifs bruts'!N11:N12)</f>
        <v>492252.79967948719</v>
      </c>
      <c r="O12" s="166">
        <f>AVERAGE('Effectifs bruts'!O11:O12)</f>
        <v>263401.5</v>
      </c>
      <c r="P12" s="166">
        <f>AVERAGE('Effectifs bruts'!P11:P12)</f>
        <v>281081.5</v>
      </c>
      <c r="Q12" s="166">
        <f>AVERAGE('Effectifs bruts'!Q11:Q12)</f>
        <v>16563.5</v>
      </c>
      <c r="R12" s="166">
        <f>AVERAGE('Effectifs bruts'!R11:R12)</f>
        <v>173557.5</v>
      </c>
      <c r="S12" s="166">
        <f>AVERAGE('Effectifs bruts'!S11:S12)</f>
        <v>79331</v>
      </c>
      <c r="T12" s="166">
        <f>AVERAGE('Effectifs bruts'!T11:T12)</f>
        <v>353195.5</v>
      </c>
      <c r="U12" s="166">
        <f>AVERAGE('Effectifs bruts'!U11:U12)</f>
        <v>515977</v>
      </c>
      <c r="V12" s="166">
        <f>AVERAGE('Effectifs bruts'!V11:V12)</f>
        <v>179205.5</v>
      </c>
      <c r="W12" s="166">
        <f>AVERAGE('Effectifs bruts'!W11:W12)</f>
        <v>164194.5</v>
      </c>
      <c r="X12" s="166">
        <f>AVERAGE('Effectifs bruts'!X11:X12)</f>
        <v>227883.5</v>
      </c>
      <c r="Y12" s="166">
        <f>AVERAGE('Effectifs bruts'!Y11:Y12)</f>
        <v>407323.5</v>
      </c>
      <c r="Z12" s="166">
        <f>AVERAGE('Effectifs bruts'!Z11:Z12)</f>
        <v>284204.5</v>
      </c>
      <c r="AA12" s="166">
        <f>AVERAGE('Effectifs bruts'!AA11:AA12)</f>
        <v>123119</v>
      </c>
      <c r="AB12" s="166">
        <f>AVERAGE('Effectifs bruts'!AB11:AB12)</f>
        <v>317537</v>
      </c>
      <c r="AC12" s="166">
        <f>AVERAGE('Effectifs bruts'!AC11:AC12)</f>
        <v>170016.5</v>
      </c>
      <c r="AD12" s="166">
        <f>AVERAGE('Effectifs bruts'!AD11:AD12)</f>
        <v>106505</v>
      </c>
      <c r="AE12" s="166">
        <f>AVERAGE('Effectifs bruts'!AE11:AE12)</f>
        <v>1156157</v>
      </c>
      <c r="AF12" s="166">
        <f>AVERAGE('Effectifs bruts'!AF11:AF12)</f>
        <v>124852</v>
      </c>
      <c r="AG12" s="166">
        <f>AVERAGE('Effectifs bruts'!AG11:AG12)</f>
        <v>129105</v>
      </c>
      <c r="AH12" s="166">
        <f>AVERAGE('Effectifs bruts'!AH11:AH12)</f>
        <v>902200</v>
      </c>
      <c r="AI12" s="166">
        <f>AVERAGE('Effectifs bruts'!AI11:AI12)</f>
        <v>2651889.8499999996</v>
      </c>
      <c r="AJ12" s="166">
        <f>AVERAGE('Effectifs bruts'!AJ11:AJ12)</f>
        <v>362667</v>
      </c>
      <c r="AK12" s="166">
        <f>AVERAGE('Effectifs bruts'!AK11:AK12)</f>
        <v>931720.5</v>
      </c>
      <c r="AL12" s="166">
        <f>AVERAGE('Effectifs bruts'!AL11:AL12)</f>
        <v>1357502.35</v>
      </c>
      <c r="AM12" s="166">
        <f>AVERAGE('Effectifs bruts'!AM11:AM12)</f>
        <v>1278063.5499999998</v>
      </c>
      <c r="AN12" s="166">
        <f>AVERAGE('Effectifs bruts'!AN11:AN12)</f>
        <v>727439.5</v>
      </c>
      <c r="AO12" s="166">
        <f>AVERAGE('Effectifs bruts'!AO11:AO12)</f>
        <v>212756.5</v>
      </c>
      <c r="AP12" s="166">
        <f>AVERAGE('Effectifs bruts'!AP11:AP12)</f>
        <v>514683</v>
      </c>
      <c r="AQ12" s="166">
        <f>AVERAGE('Effectifs bruts'!AQ11:AQ12)</f>
        <v>177023.2</v>
      </c>
      <c r="AR12" s="166">
        <f>AVERAGE('Effectifs bruts'!AR11:AR12)</f>
        <v>196504</v>
      </c>
      <c r="AS12" s="166">
        <f>AVERAGE('Effectifs bruts'!AS11:AS12)</f>
        <v>236815</v>
      </c>
      <c r="AT12" s="166">
        <f>AVERAGE('Effectifs bruts'!AT11:AT12)</f>
        <v>684322.5</v>
      </c>
      <c r="AU12" s="166">
        <f>AVERAGE('Effectifs bruts'!AU11:AU12)</f>
        <v>201245.95</v>
      </c>
      <c r="AV12" s="166">
        <f>AVERAGE('Effectifs bruts'!AV11:AV12)</f>
        <v>672885</v>
      </c>
      <c r="AW12" s="166">
        <f>AVERAGE('Effectifs bruts'!AW11:AW12)</f>
        <v>77101.5</v>
      </c>
      <c r="AX12" s="166">
        <f>AVERAGE('Effectifs bruts'!AX11:AX12)</f>
        <v>186779.5</v>
      </c>
      <c r="AY12" s="166">
        <f>AVERAGE('Effectifs bruts'!AY11:AY12)</f>
        <v>1395663.1013096282</v>
      </c>
      <c r="AZ12" s="166">
        <f>AVERAGE('Effectifs bruts'!AZ11:AZ12)</f>
        <v>225969</v>
      </c>
      <c r="BA12" s="166">
        <f>AVERAGE('Effectifs bruts'!BA11:BA12)</f>
        <v>265562.75</v>
      </c>
      <c r="BB12" s="166">
        <f>AVERAGE('Effectifs bruts'!BB11:BB12)</f>
        <v>444526</v>
      </c>
      <c r="BC12" s="166">
        <f>AVERAGE('Effectifs bruts'!BC11:BC12)</f>
        <v>659099.50000000012</v>
      </c>
      <c r="BD12" s="166">
        <f>AVERAGE('Effectifs bruts'!BD11:BD12)</f>
        <v>186679.8</v>
      </c>
      <c r="BE12" s="166">
        <f>AVERAGE('Effectifs bruts'!BE11:BE12)</f>
        <v>416608.35</v>
      </c>
      <c r="BF12" s="166">
        <f>AVERAGE('Effectifs bruts'!BF11:BF12)</f>
        <v>0</v>
      </c>
      <c r="BG12" s="166">
        <f>AVERAGE('Effectifs bruts'!BG11:BG12)</f>
        <v>1322891.9999999998</v>
      </c>
      <c r="BH12" s="166">
        <f>AVERAGE('Effectifs bruts'!BH11:BH12)</f>
        <v>782691.25000000012</v>
      </c>
    </row>
    <row r="13" spans="1:61" s="36" customFormat="1" hidden="1" x14ac:dyDescent="0.2">
      <c r="A13" s="138">
        <f t="shared" si="1"/>
        <v>36433</v>
      </c>
      <c r="B13" s="217">
        <f>AVERAGE('Effectifs bruts'!B12:B13)</f>
        <v>15859849.798308205</v>
      </c>
      <c r="C13" s="176">
        <f>AVERAGE('Effectifs bruts'!C12:C13)</f>
        <v>15294544.830043864</v>
      </c>
      <c r="D13" s="174">
        <f>AVERAGE('Effectifs bruts'!D12:D13)</f>
        <v>3795107.8300438598</v>
      </c>
      <c r="E13" s="166">
        <f>AVERAGE('Effectifs bruts'!E12:E13)</f>
        <v>1167489</v>
      </c>
      <c r="F13" s="166">
        <f>AVERAGE('Effectifs bruts'!F12:F13)</f>
        <v>10897252.968264343</v>
      </c>
      <c r="G13" s="166">
        <f>AVERAGE('Effectifs bruts'!G12:G13)</f>
        <v>10331948</v>
      </c>
      <c r="H13" s="74">
        <f>AVERAGE('Effectifs bruts'!H12:H13)</f>
        <v>565304.96826434229</v>
      </c>
      <c r="I13" s="175">
        <f>AVERAGE('Effectifs bruts'!I12:I13)</f>
        <v>14262011.148308206</v>
      </c>
      <c r="J13" s="166">
        <f>AVERAGE('Effectifs bruts'!J12:J13)</f>
        <v>1597838.65</v>
      </c>
      <c r="K13" s="166">
        <f>AVERAGE('Effectifs bruts'!K12:K13)</f>
        <v>8734109.3500000015</v>
      </c>
      <c r="L13" s="166">
        <f>AVERAGE('Effectifs bruts'!L12:L13)</f>
        <v>7149.5</v>
      </c>
      <c r="M13" s="166">
        <f>AVERAGE('Effectifs bruts'!M12:M13)</f>
        <v>29990</v>
      </c>
      <c r="N13" s="166">
        <f>AVERAGE('Effectifs bruts'!N12:N13)</f>
        <v>503095.83004385966</v>
      </c>
      <c r="O13" s="166">
        <f>AVERAGE('Effectifs bruts'!O12:O13)</f>
        <v>258135.5</v>
      </c>
      <c r="P13" s="166">
        <f>AVERAGE('Effectifs bruts'!P12:P13)</f>
        <v>280811.5</v>
      </c>
      <c r="Q13" s="166">
        <f>AVERAGE('Effectifs bruts'!Q12:Q13)</f>
        <v>16464</v>
      </c>
      <c r="R13" s="166">
        <f>AVERAGE('Effectifs bruts'!R12:R13)</f>
        <v>173564</v>
      </c>
      <c r="S13" s="166">
        <f>AVERAGE('Effectifs bruts'!S12:S13)</f>
        <v>79749.5</v>
      </c>
      <c r="T13" s="166">
        <f>AVERAGE('Effectifs bruts'!T12:T13)</f>
        <v>353904</v>
      </c>
      <c r="U13" s="166">
        <f>AVERAGE('Effectifs bruts'!U12:U13)</f>
        <v>517426</v>
      </c>
      <c r="V13" s="166">
        <f>AVERAGE('Effectifs bruts'!V12:V13)</f>
        <v>182053</v>
      </c>
      <c r="W13" s="166">
        <f>AVERAGE('Effectifs bruts'!W12:W13)</f>
        <v>163718.5</v>
      </c>
      <c r="X13" s="166">
        <f>AVERAGE('Effectifs bruts'!X12:X13)</f>
        <v>228285</v>
      </c>
      <c r="Y13" s="166">
        <f>AVERAGE('Effectifs bruts'!Y12:Y13)</f>
        <v>409583</v>
      </c>
      <c r="Z13" s="166">
        <f>AVERAGE('Effectifs bruts'!Z12:Z13)</f>
        <v>286132</v>
      </c>
      <c r="AA13" s="166">
        <f>AVERAGE('Effectifs bruts'!AA12:AA13)</f>
        <v>123451</v>
      </c>
      <c r="AB13" s="166">
        <f>AVERAGE('Effectifs bruts'!AB12:AB13)</f>
        <v>320171</v>
      </c>
      <c r="AC13" s="166">
        <f>AVERAGE('Effectifs bruts'!AC12:AC13)</f>
        <v>170212</v>
      </c>
      <c r="AD13" s="166">
        <f>AVERAGE('Effectifs bruts'!AD12:AD13)</f>
        <v>107945</v>
      </c>
      <c r="AE13" s="166">
        <f>AVERAGE('Effectifs bruts'!AE12:AE13)</f>
        <v>1167489</v>
      </c>
      <c r="AF13" s="166">
        <f>AVERAGE('Effectifs bruts'!AF12:AF13)</f>
        <v>123918</v>
      </c>
      <c r="AG13" s="166">
        <f>AVERAGE('Effectifs bruts'!AG12:AG13)</f>
        <v>131696.5</v>
      </c>
      <c r="AH13" s="166">
        <f>AVERAGE('Effectifs bruts'!AH12:AH13)</f>
        <v>911874.5</v>
      </c>
      <c r="AI13" s="166">
        <f>AVERAGE('Effectifs bruts'!AI12:AI13)</f>
        <v>2693544.0999999996</v>
      </c>
      <c r="AJ13" s="166">
        <f>AVERAGE('Effectifs bruts'!AJ12:AJ13)</f>
        <v>367040.5</v>
      </c>
      <c r="AK13" s="166">
        <f>AVERAGE('Effectifs bruts'!AK12:AK13)</f>
        <v>937647</v>
      </c>
      <c r="AL13" s="166">
        <f>AVERAGE('Effectifs bruts'!AL12:AL13)</f>
        <v>1388856.6</v>
      </c>
      <c r="AM13" s="166">
        <f>AVERAGE('Effectifs bruts'!AM12:AM13)</f>
        <v>1289209.3500000001</v>
      </c>
      <c r="AN13" s="166">
        <f>AVERAGE('Effectifs bruts'!AN12:AN13)</f>
        <v>770078</v>
      </c>
      <c r="AO13" s="166">
        <f>AVERAGE('Effectifs bruts'!AO12:AO13)</f>
        <v>231513</v>
      </c>
      <c r="AP13" s="166">
        <f>AVERAGE('Effectifs bruts'!AP12:AP13)</f>
        <v>538565</v>
      </c>
      <c r="AQ13" s="166">
        <f>AVERAGE('Effectifs bruts'!AQ12:AQ13)</f>
        <v>181767.65</v>
      </c>
      <c r="AR13" s="166">
        <f>AVERAGE('Effectifs bruts'!AR12:AR13)</f>
        <v>198387</v>
      </c>
      <c r="AS13" s="166">
        <f>AVERAGE('Effectifs bruts'!AS12:AS13)</f>
        <v>241577.5</v>
      </c>
      <c r="AT13" s="166">
        <f>AVERAGE('Effectifs bruts'!AT12:AT13)</f>
        <v>690475</v>
      </c>
      <c r="AU13" s="166">
        <f>AVERAGE('Effectifs bruts'!AU12:AU13)</f>
        <v>204989.7</v>
      </c>
      <c r="AV13" s="166">
        <f>AVERAGE('Effectifs bruts'!AV12:AV13)</f>
        <v>681201.35</v>
      </c>
      <c r="AW13" s="166">
        <f>AVERAGE('Effectifs bruts'!AW12:AW13)</f>
        <v>77390</v>
      </c>
      <c r="AX13" s="166">
        <f>AVERAGE('Effectifs bruts'!AX12:AX13)</f>
        <v>189362.5</v>
      </c>
      <c r="AY13" s="166">
        <f>AVERAGE('Effectifs bruts'!AY12:AY13)</f>
        <v>1472677.4682643425</v>
      </c>
      <c r="AZ13" s="166">
        <f>AVERAGE('Effectifs bruts'!AZ12:AZ13)</f>
        <v>227211.5</v>
      </c>
      <c r="BA13" s="166">
        <f>AVERAGE('Effectifs bruts'!BA12:BA13)</f>
        <v>258398.5</v>
      </c>
      <c r="BB13" s="166">
        <f>AVERAGE('Effectifs bruts'!BB12:BB13)</f>
        <v>446173.5</v>
      </c>
      <c r="BC13" s="166">
        <f>AVERAGE('Effectifs bruts'!BC12:BC13)</f>
        <v>666055.14999999991</v>
      </c>
      <c r="BD13" s="166">
        <f>AVERAGE('Effectifs bruts'!BD12:BD13)</f>
        <v>189422.5</v>
      </c>
      <c r="BE13" s="166">
        <f>AVERAGE('Effectifs bruts'!BE12:BE13)</f>
        <v>419332.19999999995</v>
      </c>
      <c r="BF13" s="166">
        <f>AVERAGE('Effectifs bruts'!BF12:BF13)</f>
        <v>0</v>
      </c>
      <c r="BG13" s="166">
        <f>AVERAGE('Effectifs bruts'!BG12:BG13)</f>
        <v>1324567.1499999994</v>
      </c>
      <c r="BH13" s="166">
        <f>AVERAGE('Effectifs bruts'!BH12:BH13)</f>
        <v>781357.35000000009</v>
      </c>
    </row>
    <row r="14" spans="1:61" s="36" customFormat="1" ht="12" hidden="1" thickBot="1" x14ac:dyDescent="0.25">
      <c r="A14" s="139">
        <f t="shared" si="1"/>
        <v>36524</v>
      </c>
      <c r="B14" s="218">
        <f>AVERAGE('Effectifs bruts'!B13:B14)</f>
        <v>15930438.661402807</v>
      </c>
      <c r="C14" s="177">
        <f>AVERAGE('Effectifs bruts'!C13:C14)</f>
        <v>15364131.080364376</v>
      </c>
      <c r="D14" s="178">
        <f>AVERAGE('Effectifs bruts'!D13:D14)</f>
        <v>3794925.5303643728</v>
      </c>
      <c r="E14" s="160">
        <f>AVERAGE('Effectifs bruts'!E13:E14)</f>
        <v>1174260.5</v>
      </c>
      <c r="F14" s="160">
        <f>AVERAGE('Effectifs bruts'!F13:F14)</f>
        <v>10961252.631038431</v>
      </c>
      <c r="G14" s="160">
        <f>AVERAGE('Effectifs bruts'!G13:G14)</f>
        <v>10394945.050000001</v>
      </c>
      <c r="H14" s="160">
        <f>AVERAGE('Effectifs bruts'!H13:H14)</f>
        <v>566307.5810384301</v>
      </c>
      <c r="I14" s="179">
        <f>AVERAGE('Effectifs bruts'!I13:I14)</f>
        <v>14325858.861402806</v>
      </c>
      <c r="J14" s="160">
        <f>AVERAGE('Effectifs bruts'!J13:J14)</f>
        <v>1604579.8</v>
      </c>
      <c r="K14" s="160">
        <f>AVERAGE('Effectifs bruts'!K13:K14)</f>
        <v>8790365.25</v>
      </c>
      <c r="L14" s="160">
        <f>AVERAGE('Effectifs bruts'!L13:L14)</f>
        <v>7282</v>
      </c>
      <c r="M14" s="160">
        <f>AVERAGE('Effectifs bruts'!M13:M14)</f>
        <v>29899.5</v>
      </c>
      <c r="N14" s="160">
        <f>AVERAGE('Effectifs bruts'!N13:N14)</f>
        <v>507231.03036437248</v>
      </c>
      <c r="O14" s="160">
        <f>AVERAGE('Effectifs bruts'!O13:O14)</f>
        <v>252308.5</v>
      </c>
      <c r="P14" s="160">
        <f>AVERAGE('Effectifs bruts'!P13:P14)</f>
        <v>280057.5</v>
      </c>
      <c r="Q14" s="160">
        <f>AVERAGE('Effectifs bruts'!Q13:Q14)</f>
        <v>16330</v>
      </c>
      <c r="R14" s="160">
        <f>AVERAGE('Effectifs bruts'!R13:R14)</f>
        <v>172441</v>
      </c>
      <c r="S14" s="160">
        <f>AVERAGE('Effectifs bruts'!S13:S14)</f>
        <v>80201.5</v>
      </c>
      <c r="T14" s="160">
        <f>AVERAGE('Effectifs bruts'!T13:T14)</f>
        <v>353490</v>
      </c>
      <c r="U14" s="160">
        <f>AVERAGE('Effectifs bruts'!U13:U14)</f>
        <v>515003</v>
      </c>
      <c r="V14" s="160">
        <f>AVERAGE('Effectifs bruts'!V13:V14)</f>
        <v>182875.5</v>
      </c>
      <c r="W14" s="160">
        <f>AVERAGE('Effectifs bruts'!W13:W14)</f>
        <v>163462.5</v>
      </c>
      <c r="X14" s="160">
        <f>AVERAGE('Effectifs bruts'!X13:X14)</f>
        <v>227881.5</v>
      </c>
      <c r="Y14" s="160">
        <f>AVERAGE('Effectifs bruts'!Y13:Y14)</f>
        <v>412523.5</v>
      </c>
      <c r="Z14" s="160">
        <f>AVERAGE('Effectifs bruts'!Z13:Z14)</f>
        <v>289172</v>
      </c>
      <c r="AA14" s="160">
        <f>AVERAGE('Effectifs bruts'!AA13:AA14)</f>
        <v>123351.5</v>
      </c>
      <c r="AB14" s="160">
        <f>AVERAGE('Effectifs bruts'!AB13:AB14)</f>
        <v>321430.5</v>
      </c>
      <c r="AC14" s="160">
        <f>AVERAGE('Effectifs bruts'!AC13:AC14)</f>
        <v>170944</v>
      </c>
      <c r="AD14" s="160">
        <f>AVERAGE('Effectifs bruts'!AD13:AD14)</f>
        <v>108846</v>
      </c>
      <c r="AE14" s="160">
        <f>AVERAGE('Effectifs bruts'!AE13:AE14)</f>
        <v>1174260.5</v>
      </c>
      <c r="AF14" s="160">
        <f>AVERAGE('Effectifs bruts'!AF13:AF14)</f>
        <v>121695.5</v>
      </c>
      <c r="AG14" s="160">
        <f>AVERAGE('Effectifs bruts'!AG13:AG14)</f>
        <v>133434.5</v>
      </c>
      <c r="AH14" s="160">
        <f>AVERAGE('Effectifs bruts'!AH13:AH14)</f>
        <v>919130.5</v>
      </c>
      <c r="AI14" s="160">
        <f>AVERAGE('Effectifs bruts'!AI13:AI14)</f>
        <v>2718807.7</v>
      </c>
      <c r="AJ14" s="160">
        <f>AVERAGE('Effectifs bruts'!AJ13:AJ14)</f>
        <v>369496.5</v>
      </c>
      <c r="AK14" s="160">
        <f>AVERAGE('Effectifs bruts'!AK13:AK14)</f>
        <v>940968</v>
      </c>
      <c r="AL14" s="160">
        <f>AVERAGE('Effectifs bruts'!AL13:AL14)</f>
        <v>1408343.2</v>
      </c>
      <c r="AM14" s="160">
        <f>AVERAGE('Effectifs bruts'!AM13:AM14)</f>
        <v>1296126.8</v>
      </c>
      <c r="AN14" s="160">
        <f>AVERAGE('Effectifs bruts'!AN13:AN14)</f>
        <v>751002</v>
      </c>
      <c r="AO14" s="160">
        <f>AVERAGE('Effectifs bruts'!AO13:AO14)</f>
        <v>218160</v>
      </c>
      <c r="AP14" s="160">
        <f>AVERAGE('Effectifs bruts'!AP13:AP14)</f>
        <v>532842</v>
      </c>
      <c r="AQ14" s="160">
        <f>AVERAGE('Effectifs bruts'!AQ13:AQ14)</f>
        <v>186456.3</v>
      </c>
      <c r="AR14" s="160">
        <f>AVERAGE('Effectifs bruts'!AR13:AR14)</f>
        <v>198695.5</v>
      </c>
      <c r="AS14" s="160">
        <f>AVERAGE('Effectifs bruts'!AS13:AS14)</f>
        <v>246440.35</v>
      </c>
      <c r="AT14" s="160">
        <f>AVERAGE('Effectifs bruts'!AT13:AT14)</f>
        <v>691326</v>
      </c>
      <c r="AU14" s="160">
        <f>AVERAGE('Effectifs bruts'!AU13:AU14)</f>
        <v>206821.90000000002</v>
      </c>
      <c r="AV14" s="160">
        <f>AVERAGE('Effectifs bruts'!AV13:AV14)</f>
        <v>690420.39999999991</v>
      </c>
      <c r="AW14" s="160">
        <f>AVERAGE('Effectifs bruts'!AW13:AW14)</f>
        <v>77015.5</v>
      </c>
      <c r="AX14" s="160">
        <f>AVERAGE('Effectifs bruts'!AX13:AX14)</f>
        <v>191449.5</v>
      </c>
      <c r="AY14" s="160">
        <f>AVERAGE('Effectifs bruts'!AY13:AY14)</f>
        <v>1488098.0310384303</v>
      </c>
      <c r="AZ14" s="160">
        <f>AVERAGE('Effectifs bruts'!AZ13:AZ14)</f>
        <v>228200.5</v>
      </c>
      <c r="BA14" s="160">
        <f>AVERAGE('Effectifs bruts'!BA13:BA14)</f>
        <v>262398.2</v>
      </c>
      <c r="BB14" s="160">
        <f>AVERAGE('Effectifs bruts'!BB13:BB14)</f>
        <v>446351</v>
      </c>
      <c r="BC14" s="160">
        <f>AVERAGE('Effectifs bruts'!BC13:BC14)</f>
        <v>667630.10000000009</v>
      </c>
      <c r="BD14" s="160">
        <f>AVERAGE('Effectifs bruts'!BD13:BD14)</f>
        <v>194031.69999999998</v>
      </c>
      <c r="BE14" s="160">
        <f>AVERAGE('Effectifs bruts'!BE13:BE14)</f>
        <v>419981.15</v>
      </c>
      <c r="BF14" s="160">
        <f>AVERAGE('Effectifs bruts'!BF13:BF14)</f>
        <v>0</v>
      </c>
      <c r="BG14" s="160">
        <f>AVERAGE('Effectifs bruts'!BG13:BG14)</f>
        <v>1325381.4499999997</v>
      </c>
      <c r="BH14" s="160">
        <f>AVERAGE('Effectifs bruts'!BH13:BH14)</f>
        <v>786867.04999999981</v>
      </c>
    </row>
    <row r="15" spans="1:61" s="36" customFormat="1" hidden="1" x14ac:dyDescent="0.2">
      <c r="A15" s="138">
        <f t="shared" si="1"/>
        <v>36615</v>
      </c>
      <c r="B15" s="217">
        <f>AVERAGE('Effectifs bruts'!B14:B15)</f>
        <v>15973020.107084101</v>
      </c>
      <c r="C15" s="176">
        <f>AVERAGE('Effectifs bruts'!C14:C15)</f>
        <v>15396464.950000003</v>
      </c>
      <c r="D15" s="174">
        <f>AVERAGE('Effectifs bruts'!D14:D15)</f>
        <v>3788409</v>
      </c>
      <c r="E15" s="166">
        <f>AVERAGE('Effectifs bruts'!E14:E15)</f>
        <v>1185023.5</v>
      </c>
      <c r="F15" s="166">
        <f>AVERAGE('Effectifs bruts'!F14:F15)</f>
        <v>10999587.607084095</v>
      </c>
      <c r="G15" s="166">
        <f>AVERAGE('Effectifs bruts'!G14:G15)</f>
        <v>10423032.449999997</v>
      </c>
      <c r="H15" s="74">
        <f>AVERAGE('Effectifs bruts'!H14:H15)</f>
        <v>576555.15708409739</v>
      </c>
      <c r="I15" s="175">
        <f>AVERAGE('Effectifs bruts'!I14:I15)</f>
        <v>14349627.107084101</v>
      </c>
      <c r="J15" s="166">
        <f>AVERAGE('Effectifs bruts'!J14:J15)</f>
        <v>1623393.0000000002</v>
      </c>
      <c r="K15" s="166">
        <f>AVERAGE('Effectifs bruts'!K14:K15)</f>
        <v>8799639.4499999974</v>
      </c>
      <c r="L15" s="166">
        <f>AVERAGE('Effectifs bruts'!L14:L15)</f>
        <v>7277.5</v>
      </c>
      <c r="M15" s="166">
        <f>AVERAGE('Effectifs bruts'!M14:M15)</f>
        <v>29903.5</v>
      </c>
      <c r="N15" s="166">
        <f>AVERAGE('Effectifs bruts'!N14:N15)</f>
        <v>501533</v>
      </c>
      <c r="O15" s="166">
        <f>AVERAGE('Effectifs bruts'!O14:O15)</f>
        <v>248305</v>
      </c>
      <c r="P15" s="166">
        <f>AVERAGE('Effectifs bruts'!P14:P15)</f>
        <v>280662</v>
      </c>
      <c r="Q15" s="166">
        <f>AVERAGE('Effectifs bruts'!Q14:Q15)</f>
        <v>15967</v>
      </c>
      <c r="R15" s="166">
        <f>AVERAGE('Effectifs bruts'!R14:R15)</f>
        <v>172092.5</v>
      </c>
      <c r="S15" s="166">
        <f>AVERAGE('Effectifs bruts'!S14:S15)</f>
        <v>80324.5</v>
      </c>
      <c r="T15" s="166">
        <f>AVERAGE('Effectifs bruts'!T14:T15)</f>
        <v>355130</v>
      </c>
      <c r="U15" s="166">
        <f>AVERAGE('Effectifs bruts'!U14:U15)</f>
        <v>515153</v>
      </c>
      <c r="V15" s="166">
        <f>AVERAGE('Effectifs bruts'!V14:V15)</f>
        <v>183381.5</v>
      </c>
      <c r="W15" s="166">
        <f>AVERAGE('Effectifs bruts'!W14:W15)</f>
        <v>162564.5</v>
      </c>
      <c r="X15" s="166">
        <f>AVERAGE('Effectifs bruts'!X14:X15)</f>
        <v>227694</v>
      </c>
      <c r="Y15" s="166">
        <f>AVERAGE('Effectifs bruts'!Y14:Y15)</f>
        <v>412658.5</v>
      </c>
      <c r="Z15" s="166">
        <f>AVERAGE('Effectifs bruts'!Z14:Z15)</f>
        <v>292232</v>
      </c>
      <c r="AA15" s="166">
        <f>AVERAGE('Effectifs bruts'!AA14:AA15)</f>
        <v>120426.5</v>
      </c>
      <c r="AB15" s="166">
        <f>AVERAGE('Effectifs bruts'!AB14:AB15)</f>
        <v>321645</v>
      </c>
      <c r="AC15" s="166">
        <f>AVERAGE('Effectifs bruts'!AC14:AC15)</f>
        <v>171712.5</v>
      </c>
      <c r="AD15" s="166">
        <f>AVERAGE('Effectifs bruts'!AD14:AD15)</f>
        <v>109682.5</v>
      </c>
      <c r="AE15" s="166">
        <f>AVERAGE('Effectifs bruts'!AE14:AE15)</f>
        <v>1185023.5</v>
      </c>
      <c r="AF15" s="166">
        <f>AVERAGE('Effectifs bruts'!AF14:AF15)</f>
        <v>122341.5</v>
      </c>
      <c r="AG15" s="166">
        <f>AVERAGE('Effectifs bruts'!AG14:AG15)</f>
        <v>134167.5</v>
      </c>
      <c r="AH15" s="166">
        <f>AVERAGE('Effectifs bruts'!AH14:AH15)</f>
        <v>928514.5</v>
      </c>
      <c r="AI15" s="166">
        <f>AVERAGE('Effectifs bruts'!AI14:AI15)</f>
        <v>2720250.65</v>
      </c>
      <c r="AJ15" s="166">
        <f>AVERAGE('Effectifs bruts'!AJ14:AJ15)</f>
        <v>371495</v>
      </c>
      <c r="AK15" s="166">
        <f>AVERAGE('Effectifs bruts'!AK14:AK15)</f>
        <v>944590.5</v>
      </c>
      <c r="AL15" s="166">
        <f>AVERAGE('Effectifs bruts'!AL14:AL15)</f>
        <v>1404165.15</v>
      </c>
      <c r="AM15" s="166">
        <f>AVERAGE('Effectifs bruts'!AM14:AM15)</f>
        <v>1303931.5</v>
      </c>
      <c r="AN15" s="166">
        <f>AVERAGE('Effectifs bruts'!AN14:AN15)</f>
        <v>726886</v>
      </c>
      <c r="AO15" s="166">
        <f>AVERAGE('Effectifs bruts'!AO14:AO15)</f>
        <v>202828.5</v>
      </c>
      <c r="AP15" s="166">
        <f>AVERAGE('Effectifs bruts'!AP14:AP15)</f>
        <v>524057.5</v>
      </c>
      <c r="AQ15" s="166">
        <f>AVERAGE('Effectifs bruts'!AQ14:AQ15)</f>
        <v>189904.9</v>
      </c>
      <c r="AR15" s="166">
        <f>AVERAGE('Effectifs bruts'!AR14:AR15)</f>
        <v>199539</v>
      </c>
      <c r="AS15" s="166">
        <f>AVERAGE('Effectifs bruts'!AS14:AS15)</f>
        <v>252418.35</v>
      </c>
      <c r="AT15" s="166">
        <f>AVERAGE('Effectifs bruts'!AT14:AT15)</f>
        <v>687543</v>
      </c>
      <c r="AU15" s="166">
        <f>AVERAGE('Effectifs bruts'!AU14:AU15)</f>
        <v>206233.15000000002</v>
      </c>
      <c r="AV15" s="166">
        <f>AVERAGE('Effectifs bruts'!AV14:AV15)</f>
        <v>702400.05</v>
      </c>
      <c r="AW15" s="166">
        <f>AVERAGE('Effectifs bruts'!AW14:AW15)</f>
        <v>76927.5</v>
      </c>
      <c r="AX15" s="166">
        <f>AVERAGE('Effectifs bruts'!AX14:AX15)</f>
        <v>193734.5</v>
      </c>
      <c r="AY15" s="166">
        <f>AVERAGE('Effectifs bruts'!AY14:AY15)</f>
        <v>1494289.1570840976</v>
      </c>
      <c r="AZ15" s="166">
        <f>AVERAGE('Effectifs bruts'!AZ14:AZ15)</f>
        <v>228390</v>
      </c>
      <c r="BA15" s="166">
        <f>AVERAGE('Effectifs bruts'!BA14:BA15)</f>
        <v>274038.75</v>
      </c>
      <c r="BB15" s="166">
        <f>AVERAGE('Effectifs bruts'!BB14:BB15)</f>
        <v>446831</v>
      </c>
      <c r="BC15" s="166">
        <f>AVERAGE('Effectifs bruts'!BC14:BC15)</f>
        <v>674133.25000000023</v>
      </c>
      <c r="BD15" s="166">
        <f>AVERAGE('Effectifs bruts'!BD14:BD15)</f>
        <v>200031.9</v>
      </c>
      <c r="BE15" s="166">
        <f>AVERAGE('Effectifs bruts'!BE14:BE15)</f>
        <v>422104.94999999995</v>
      </c>
      <c r="BF15" s="166">
        <f>AVERAGE('Effectifs bruts'!BF14:BF15)</f>
        <v>0</v>
      </c>
      <c r="BG15" s="166">
        <f>AVERAGE('Effectifs bruts'!BG14:BG15)</f>
        <v>1343901.6500000001</v>
      </c>
      <c r="BH15" s="166">
        <f>AVERAGE('Effectifs bruts'!BH14:BH15)</f>
        <v>804480.75</v>
      </c>
    </row>
    <row r="16" spans="1:61" s="36" customFormat="1" hidden="1" x14ac:dyDescent="0.2">
      <c r="A16" s="138">
        <f t="shared" si="1"/>
        <v>36707</v>
      </c>
      <c r="B16" s="217">
        <f>AVERAGE('Effectifs bruts'!B15:B16)</f>
        <v>16250423.216834351</v>
      </c>
      <c r="C16" s="176">
        <f>AVERAGE('Effectifs bruts'!C15:C16)</f>
        <v>15603120.483012822</v>
      </c>
      <c r="D16" s="174">
        <f>AVERAGE('Effectifs bruts'!D15:D16)</f>
        <v>3813709.8830128205</v>
      </c>
      <c r="E16" s="166">
        <f>AVERAGE('Effectifs bruts'!E15:E16)</f>
        <v>1206145</v>
      </c>
      <c r="F16" s="166">
        <f>AVERAGE('Effectifs bruts'!F15:F16)</f>
        <v>11230568.333821531</v>
      </c>
      <c r="G16" s="166">
        <f>AVERAGE('Effectifs bruts'!G15:G16)</f>
        <v>10583265.6</v>
      </c>
      <c r="H16" s="74">
        <f>AVERAGE('Effectifs bruts'!H15:H16)</f>
        <v>647302.73382153083</v>
      </c>
      <c r="I16" s="175">
        <f>AVERAGE('Effectifs bruts'!I15:I16)</f>
        <v>14610224.966834351</v>
      </c>
      <c r="J16" s="166">
        <f>AVERAGE('Effectifs bruts'!J15:J16)</f>
        <v>1640198.25</v>
      </c>
      <c r="K16" s="166">
        <f>AVERAGE('Effectifs bruts'!K15:K16)</f>
        <v>8943067.3499999996</v>
      </c>
      <c r="L16" s="166">
        <f>AVERAGE('Effectifs bruts'!L15:L16)</f>
        <v>7132</v>
      </c>
      <c r="M16" s="166">
        <f>AVERAGE('Effectifs bruts'!M15:M16)</f>
        <v>30199.5</v>
      </c>
      <c r="N16" s="166">
        <f>AVERAGE('Effectifs bruts'!N15:N16)</f>
        <v>504014.8830128205</v>
      </c>
      <c r="O16" s="166">
        <f>AVERAGE('Effectifs bruts'!O15:O16)</f>
        <v>245981.5</v>
      </c>
      <c r="P16" s="166">
        <f>AVERAGE('Effectifs bruts'!P15:P16)</f>
        <v>282517</v>
      </c>
      <c r="Q16" s="166">
        <f>AVERAGE('Effectifs bruts'!Q15:Q16)</f>
        <v>15842.5</v>
      </c>
      <c r="R16" s="166">
        <f>AVERAGE('Effectifs bruts'!R15:R16)</f>
        <v>173145</v>
      </c>
      <c r="S16" s="166">
        <f>AVERAGE('Effectifs bruts'!S15:S16)</f>
        <v>80741.5</v>
      </c>
      <c r="T16" s="166">
        <f>AVERAGE('Effectifs bruts'!T15:T16)</f>
        <v>359092.5</v>
      </c>
      <c r="U16" s="166">
        <f>AVERAGE('Effectifs bruts'!U15:U16)</f>
        <v>521504.5</v>
      </c>
      <c r="V16" s="166">
        <f>AVERAGE('Effectifs bruts'!V15:V16)</f>
        <v>187352.5</v>
      </c>
      <c r="W16" s="166">
        <f>AVERAGE('Effectifs bruts'!W15:W16)</f>
        <v>162516.5</v>
      </c>
      <c r="X16" s="166">
        <f>AVERAGE('Effectifs bruts'!X15:X16)</f>
        <v>229326.5</v>
      </c>
      <c r="Y16" s="166">
        <f>AVERAGE('Effectifs bruts'!Y15:Y16)</f>
        <v>411526.5</v>
      </c>
      <c r="Z16" s="166">
        <f>AVERAGE('Effectifs bruts'!Z15:Z16)</f>
        <v>294592.5</v>
      </c>
      <c r="AA16" s="166">
        <f>AVERAGE('Effectifs bruts'!AA15:AA16)</f>
        <v>116934</v>
      </c>
      <c r="AB16" s="166">
        <f>AVERAGE('Effectifs bruts'!AB15:AB16)</f>
        <v>325214.5</v>
      </c>
      <c r="AC16" s="166">
        <f>AVERAGE('Effectifs bruts'!AC15:AC16)</f>
        <v>172945.5</v>
      </c>
      <c r="AD16" s="166">
        <f>AVERAGE('Effectifs bruts'!AD15:AD16)</f>
        <v>111789</v>
      </c>
      <c r="AE16" s="166">
        <f>AVERAGE('Effectifs bruts'!AE15:AE16)</f>
        <v>1206145</v>
      </c>
      <c r="AF16" s="166">
        <f>AVERAGE('Effectifs bruts'!AF15:AF16)</f>
        <v>124755.5</v>
      </c>
      <c r="AG16" s="166">
        <f>AVERAGE('Effectifs bruts'!AG15:AG16)</f>
        <v>136194</v>
      </c>
      <c r="AH16" s="166">
        <f>AVERAGE('Effectifs bruts'!AH15:AH16)</f>
        <v>945195.5</v>
      </c>
      <c r="AI16" s="166">
        <f>AVERAGE('Effectifs bruts'!AI15:AI16)</f>
        <v>2748361.45</v>
      </c>
      <c r="AJ16" s="166">
        <f>AVERAGE('Effectifs bruts'!AJ15:AJ16)</f>
        <v>375661</v>
      </c>
      <c r="AK16" s="166">
        <f>AVERAGE('Effectifs bruts'!AK15:AK16)</f>
        <v>954143</v>
      </c>
      <c r="AL16" s="166">
        <f>AVERAGE('Effectifs bruts'!AL15:AL16)</f>
        <v>1418557.4500000002</v>
      </c>
      <c r="AM16" s="166">
        <f>AVERAGE('Effectifs bruts'!AM15:AM16)</f>
        <v>1321162.5499999998</v>
      </c>
      <c r="AN16" s="166">
        <f>AVERAGE('Effectifs bruts'!AN15:AN16)</f>
        <v>767997</v>
      </c>
      <c r="AO16" s="166">
        <f>AVERAGE('Effectifs bruts'!AO15:AO16)</f>
        <v>221266</v>
      </c>
      <c r="AP16" s="166">
        <f>AVERAGE('Effectifs bruts'!AP15:AP16)</f>
        <v>546731</v>
      </c>
      <c r="AQ16" s="166">
        <f>AVERAGE('Effectifs bruts'!AQ15:AQ16)</f>
        <v>194819.95</v>
      </c>
      <c r="AR16" s="166">
        <f>AVERAGE('Effectifs bruts'!AR15:AR16)</f>
        <v>202277</v>
      </c>
      <c r="AS16" s="166">
        <f>AVERAGE('Effectifs bruts'!AS15:AS16)</f>
        <v>256926</v>
      </c>
      <c r="AT16" s="166">
        <f>AVERAGE('Effectifs bruts'!AT15:AT16)</f>
        <v>689899</v>
      </c>
      <c r="AU16" s="166">
        <f>AVERAGE('Effectifs bruts'!AU15:AU16)</f>
        <v>207936.45</v>
      </c>
      <c r="AV16" s="166">
        <f>AVERAGE('Effectifs bruts'!AV15:AV16)</f>
        <v>716523.5</v>
      </c>
      <c r="AW16" s="166">
        <f>AVERAGE('Effectifs bruts'!AW15:AW16)</f>
        <v>77459</v>
      </c>
      <c r="AX16" s="166">
        <f>AVERAGE('Effectifs bruts'!AX15:AX16)</f>
        <v>196551</v>
      </c>
      <c r="AY16" s="166">
        <f>AVERAGE('Effectifs bruts'!AY15:AY16)</f>
        <v>1580455.2338215308</v>
      </c>
      <c r="AZ16" s="166">
        <f>AVERAGE('Effectifs bruts'!AZ15:AZ16)</f>
        <v>228774.5</v>
      </c>
      <c r="BA16" s="166">
        <f>AVERAGE('Effectifs bruts'!BA15:BA16)</f>
        <v>274949.45</v>
      </c>
      <c r="BB16" s="166">
        <f>AVERAGE('Effectifs bruts'!BB15:BB16)</f>
        <v>449860.5</v>
      </c>
      <c r="BC16" s="166">
        <f>AVERAGE('Effectifs bruts'!BC15:BC16)</f>
        <v>686613.8</v>
      </c>
      <c r="BD16" s="166">
        <f>AVERAGE('Effectifs bruts'!BD15:BD16)</f>
        <v>204156</v>
      </c>
      <c r="BE16" s="166">
        <f>AVERAGE('Effectifs bruts'!BE15:BE16)</f>
        <v>425845.94999999995</v>
      </c>
      <c r="BF16" s="166">
        <f>AVERAGE('Effectifs bruts'!BF15:BF16)</f>
        <v>0</v>
      </c>
      <c r="BG16" s="166">
        <f>AVERAGE('Effectifs bruts'!BG15:BG16)</f>
        <v>1360505.25</v>
      </c>
      <c r="BH16" s="166">
        <f>AVERAGE('Effectifs bruts'!BH15:BH16)</f>
        <v>814403</v>
      </c>
    </row>
    <row r="17" spans="1:60" s="36" customFormat="1" hidden="1" x14ac:dyDescent="0.2">
      <c r="A17" s="138">
        <f t="shared" si="1"/>
        <v>36799</v>
      </c>
      <c r="B17" s="217">
        <f>AVERAGE('Effectifs bruts'!B16:B17)</f>
        <v>16562433.694411822</v>
      </c>
      <c r="C17" s="176">
        <f>AVERAGE('Effectifs bruts'!C16:C17)</f>
        <v>15874005.716008771</v>
      </c>
      <c r="D17" s="174">
        <f>AVERAGE('Effectifs bruts'!D16:D17)</f>
        <v>3857438.9660087721</v>
      </c>
      <c r="E17" s="166">
        <f>AVERAGE('Effectifs bruts'!E16:E17)</f>
        <v>1227583</v>
      </c>
      <c r="F17" s="166">
        <f>AVERAGE('Effectifs bruts'!F16:F17)</f>
        <v>11477411.728403052</v>
      </c>
      <c r="G17" s="166">
        <f>AVERAGE('Effectifs bruts'!G16:G17)</f>
        <v>10788983.75</v>
      </c>
      <c r="H17" s="74">
        <f>AVERAGE('Effectifs bruts'!H16:H17)</f>
        <v>688427.97840305115</v>
      </c>
      <c r="I17" s="175">
        <f>AVERAGE('Effectifs bruts'!I16:I17)</f>
        <v>14915845.994411822</v>
      </c>
      <c r="J17" s="166">
        <f>AVERAGE('Effectifs bruts'!J16:J17)</f>
        <v>1646587.6999999997</v>
      </c>
      <c r="K17" s="166">
        <f>AVERAGE('Effectifs bruts'!K16:K17)</f>
        <v>9142396.0500000007</v>
      </c>
      <c r="L17" s="166">
        <f>AVERAGE('Effectifs bruts'!L16:L17)</f>
        <v>7091.5</v>
      </c>
      <c r="M17" s="166">
        <f>AVERAGE('Effectifs bruts'!M16:M17)</f>
        <v>30395.5</v>
      </c>
      <c r="N17" s="166">
        <f>AVERAGE('Effectifs bruts'!N16:N17)</f>
        <v>516575.96600877191</v>
      </c>
      <c r="O17" s="166">
        <f>AVERAGE('Effectifs bruts'!O16:O17)</f>
        <v>244064.5</v>
      </c>
      <c r="P17" s="166">
        <f>AVERAGE('Effectifs bruts'!P16:P17)</f>
        <v>283632.5</v>
      </c>
      <c r="Q17" s="166">
        <f>AVERAGE('Effectifs bruts'!Q16:Q17)</f>
        <v>15897.5</v>
      </c>
      <c r="R17" s="166">
        <f>AVERAGE('Effectifs bruts'!R16:R17)</f>
        <v>173763</v>
      </c>
      <c r="S17" s="166">
        <f>AVERAGE('Effectifs bruts'!S16:S17)</f>
        <v>81574.5</v>
      </c>
      <c r="T17" s="166">
        <f>AVERAGE('Effectifs bruts'!T16:T17)</f>
        <v>363523.5</v>
      </c>
      <c r="U17" s="166">
        <f>AVERAGE('Effectifs bruts'!U16:U17)</f>
        <v>527320</v>
      </c>
      <c r="V17" s="166">
        <f>AVERAGE('Effectifs bruts'!V16:V17)</f>
        <v>192331.5</v>
      </c>
      <c r="W17" s="166">
        <f>AVERAGE('Effectifs bruts'!W16:W17)</f>
        <v>164016</v>
      </c>
      <c r="X17" s="166">
        <f>AVERAGE('Effectifs bruts'!X16:X17)</f>
        <v>232070.5</v>
      </c>
      <c r="Y17" s="166">
        <f>AVERAGE('Effectifs bruts'!Y16:Y17)</f>
        <v>414418</v>
      </c>
      <c r="Z17" s="166">
        <f>AVERAGE('Effectifs bruts'!Z16:Z17)</f>
        <v>297547</v>
      </c>
      <c r="AA17" s="166">
        <f>AVERAGE('Effectifs bruts'!AA16:AA17)</f>
        <v>116871</v>
      </c>
      <c r="AB17" s="166">
        <f>AVERAGE('Effectifs bruts'!AB16:AB17)</f>
        <v>329792.5</v>
      </c>
      <c r="AC17" s="166">
        <f>AVERAGE('Effectifs bruts'!AC16:AC17)</f>
        <v>173752.5</v>
      </c>
      <c r="AD17" s="166">
        <f>AVERAGE('Effectifs bruts'!AD16:AD17)</f>
        <v>114311</v>
      </c>
      <c r="AE17" s="166">
        <f>AVERAGE('Effectifs bruts'!AE16:AE17)</f>
        <v>1227583</v>
      </c>
      <c r="AF17" s="166">
        <f>AVERAGE('Effectifs bruts'!AF16:AF17)</f>
        <v>126537</v>
      </c>
      <c r="AG17" s="166">
        <f>AVERAGE('Effectifs bruts'!AG16:AG17)</f>
        <v>138912</v>
      </c>
      <c r="AH17" s="166">
        <f>AVERAGE('Effectifs bruts'!AH16:AH17)</f>
        <v>962134</v>
      </c>
      <c r="AI17" s="166">
        <f>AVERAGE('Effectifs bruts'!AI16:AI17)</f>
        <v>2800065.05</v>
      </c>
      <c r="AJ17" s="166">
        <f>AVERAGE('Effectifs bruts'!AJ16:AJ17)</f>
        <v>380531.5</v>
      </c>
      <c r="AK17" s="166">
        <f>AVERAGE('Effectifs bruts'!AK16:AK17)</f>
        <v>964758.5</v>
      </c>
      <c r="AL17" s="166">
        <f>AVERAGE('Effectifs bruts'!AL16:AL17)</f>
        <v>1454775.05</v>
      </c>
      <c r="AM17" s="166">
        <f>AVERAGE('Effectifs bruts'!AM16:AM17)</f>
        <v>1341728.7999999998</v>
      </c>
      <c r="AN17" s="166">
        <f>AVERAGE('Effectifs bruts'!AN16:AN17)</f>
        <v>815591.5</v>
      </c>
      <c r="AO17" s="166">
        <f>AVERAGE('Effectifs bruts'!AO16:AO17)</f>
        <v>243412.5</v>
      </c>
      <c r="AP17" s="166">
        <f>AVERAGE('Effectifs bruts'!AP16:AP17)</f>
        <v>572179</v>
      </c>
      <c r="AQ17" s="166">
        <f>AVERAGE('Effectifs bruts'!AQ16:AQ17)</f>
        <v>198830.25</v>
      </c>
      <c r="AR17" s="166">
        <f>AVERAGE('Effectifs bruts'!AR16:AR17)</f>
        <v>205849</v>
      </c>
      <c r="AS17" s="166">
        <f>AVERAGE('Effectifs bruts'!AS16:AS17)</f>
        <v>263720</v>
      </c>
      <c r="AT17" s="166">
        <f>AVERAGE('Effectifs bruts'!AT16:AT17)</f>
        <v>695632.5</v>
      </c>
      <c r="AU17" s="166">
        <f>AVERAGE('Effectifs bruts'!AU16:AU17)</f>
        <v>212446.2</v>
      </c>
      <c r="AV17" s="166">
        <f>AVERAGE('Effectifs bruts'!AV16:AV17)</f>
        <v>729033.75</v>
      </c>
      <c r="AW17" s="166">
        <f>AVERAGE('Effectifs bruts'!AW16:AW17)</f>
        <v>77718.5</v>
      </c>
      <c r="AX17" s="166">
        <f>AVERAGE('Effectifs bruts'!AX16:AX17)</f>
        <v>199997</v>
      </c>
      <c r="AY17" s="166">
        <f>AVERAGE('Effectifs bruts'!AY16:AY17)</f>
        <v>1654788.2284030509</v>
      </c>
      <c r="AZ17" s="166">
        <f>AVERAGE('Effectifs bruts'!AZ16:AZ17)</f>
        <v>229546</v>
      </c>
      <c r="BA17" s="166">
        <f>AVERAGE('Effectifs bruts'!BA16:BA17)</f>
        <v>267663.35000000003</v>
      </c>
      <c r="BB17" s="166">
        <f>AVERAGE('Effectifs bruts'!BB16:BB17)</f>
        <v>453057</v>
      </c>
      <c r="BC17" s="166">
        <f>AVERAGE('Effectifs bruts'!BC16:BC17)</f>
        <v>696321.34999999986</v>
      </c>
      <c r="BD17" s="166">
        <f>AVERAGE('Effectifs bruts'!BD16:BD17)</f>
        <v>206402.4</v>
      </c>
      <c r="BE17" s="166">
        <f>AVERAGE('Effectifs bruts'!BE16:BE17)</f>
        <v>429020.85</v>
      </c>
      <c r="BF17" s="166">
        <f>AVERAGE('Effectifs bruts'!BF16:BF17)</f>
        <v>0</v>
      </c>
      <c r="BG17" s="166">
        <f>AVERAGE('Effectifs bruts'!BG16:BG17)</f>
        <v>1362307.5499999998</v>
      </c>
      <c r="BH17" s="166">
        <f>AVERAGE('Effectifs bruts'!BH16:BH17)</f>
        <v>813801.05</v>
      </c>
    </row>
    <row r="18" spans="1:60" s="36" customFormat="1" ht="12" hidden="1" thickBot="1" x14ac:dyDescent="0.25">
      <c r="A18" s="139">
        <f t="shared" si="1"/>
        <v>36890</v>
      </c>
      <c r="B18" s="218">
        <f>AVERAGE('Effectifs bruts'!B17:B18)</f>
        <v>16631003.111028735</v>
      </c>
      <c r="C18" s="177">
        <f>AVERAGE('Effectifs bruts'!C17:C18)</f>
        <v>15981858.263765184</v>
      </c>
      <c r="D18" s="178">
        <f>AVERAGE('Effectifs bruts'!D17:D18)</f>
        <v>3874933.0637651822</v>
      </c>
      <c r="E18" s="160">
        <f>AVERAGE('Effectifs bruts'!E17:E18)</f>
        <v>1239457</v>
      </c>
      <c r="F18" s="160">
        <f>AVERAGE('Effectifs bruts'!F17:F18)</f>
        <v>11516613.047263552</v>
      </c>
      <c r="G18" s="160">
        <f>AVERAGE('Effectifs bruts'!G17:G18)</f>
        <v>10867468.199999999</v>
      </c>
      <c r="H18" s="160">
        <f>AVERAGE('Effectifs bruts'!H17:H18)</f>
        <v>649144.84726355085</v>
      </c>
      <c r="I18" s="179">
        <f>AVERAGE('Effectifs bruts'!I17:I18)</f>
        <v>14973071.511028737</v>
      </c>
      <c r="J18" s="160">
        <f>AVERAGE('Effectifs bruts'!J17:J18)</f>
        <v>1657931.5999999999</v>
      </c>
      <c r="K18" s="160">
        <f>AVERAGE('Effectifs bruts'!K17:K18)</f>
        <v>9209536.5999999978</v>
      </c>
      <c r="L18" s="160">
        <f>AVERAGE('Effectifs bruts'!L17:L18)</f>
        <v>7157.5</v>
      </c>
      <c r="M18" s="160">
        <f>AVERAGE('Effectifs bruts'!M17:M18)</f>
        <v>30239</v>
      </c>
      <c r="N18" s="160">
        <f>AVERAGE('Effectifs bruts'!N17:N18)</f>
        <v>519605.56376518216</v>
      </c>
      <c r="O18" s="160">
        <f>AVERAGE('Effectifs bruts'!O17:O18)</f>
        <v>241766.5</v>
      </c>
      <c r="P18" s="160">
        <f>AVERAGE('Effectifs bruts'!P17:P18)</f>
        <v>283184</v>
      </c>
      <c r="Q18" s="160">
        <f>AVERAGE('Effectifs bruts'!Q17:Q18)</f>
        <v>15910.5</v>
      </c>
      <c r="R18" s="160">
        <f>AVERAGE('Effectifs bruts'!R17:R18)</f>
        <v>173550.5</v>
      </c>
      <c r="S18" s="160">
        <f>AVERAGE('Effectifs bruts'!S17:S18)</f>
        <v>82096.5</v>
      </c>
      <c r="T18" s="160">
        <f>AVERAGE('Effectifs bruts'!T17:T18)</f>
        <v>365422</v>
      </c>
      <c r="U18" s="160">
        <f>AVERAGE('Effectifs bruts'!U17:U18)</f>
        <v>529198.5</v>
      </c>
      <c r="V18" s="160">
        <f>AVERAGE('Effectifs bruts'!V17:V18)</f>
        <v>195022.5</v>
      </c>
      <c r="W18" s="160">
        <f>AVERAGE('Effectifs bruts'!W17:W18)</f>
        <v>164919.5</v>
      </c>
      <c r="X18" s="160">
        <f>AVERAGE('Effectifs bruts'!X17:X18)</f>
        <v>233356</v>
      </c>
      <c r="Y18" s="160">
        <f>AVERAGE('Effectifs bruts'!Y17:Y18)</f>
        <v>419018</v>
      </c>
      <c r="Z18" s="160">
        <f>AVERAGE('Effectifs bruts'!Z17:Z18)</f>
        <v>301266.5</v>
      </c>
      <c r="AA18" s="160">
        <f>AVERAGE('Effectifs bruts'!AA17:AA18)</f>
        <v>117751.5</v>
      </c>
      <c r="AB18" s="160">
        <f>AVERAGE('Effectifs bruts'!AB17:AB18)</f>
        <v>331415.5</v>
      </c>
      <c r="AC18" s="160">
        <f>AVERAGE('Effectifs bruts'!AC17:AC18)</f>
        <v>174281.5</v>
      </c>
      <c r="AD18" s="160">
        <f>AVERAGE('Effectifs bruts'!AD17:AD18)</f>
        <v>115947</v>
      </c>
      <c r="AE18" s="160">
        <f>AVERAGE('Effectifs bruts'!AE17:AE18)</f>
        <v>1239457</v>
      </c>
      <c r="AF18" s="160">
        <f>AVERAGE('Effectifs bruts'!AF17:AF18)</f>
        <v>127161.5</v>
      </c>
      <c r="AG18" s="160">
        <f>AVERAGE('Effectifs bruts'!AG17:AG18)</f>
        <v>140749.5</v>
      </c>
      <c r="AH18" s="160">
        <f>AVERAGE('Effectifs bruts'!AH17:AH18)</f>
        <v>971546</v>
      </c>
      <c r="AI18" s="160">
        <f>AVERAGE('Effectifs bruts'!AI17:AI18)</f>
        <v>2825200.3</v>
      </c>
      <c r="AJ18" s="160">
        <f>AVERAGE('Effectifs bruts'!AJ17:AJ18)</f>
        <v>382770</v>
      </c>
      <c r="AK18" s="160">
        <f>AVERAGE('Effectifs bruts'!AK17:AK18)</f>
        <v>971448</v>
      </c>
      <c r="AL18" s="160">
        <f>AVERAGE('Effectifs bruts'!AL17:AL18)</f>
        <v>1470982.3</v>
      </c>
      <c r="AM18" s="160">
        <f>AVERAGE('Effectifs bruts'!AM17:AM18)</f>
        <v>1352033.6</v>
      </c>
      <c r="AN18" s="160">
        <f>AVERAGE('Effectifs bruts'!AN17:AN18)</f>
        <v>793437</v>
      </c>
      <c r="AO18" s="160">
        <f>AVERAGE('Effectifs bruts'!AO17:AO18)</f>
        <v>229115.5</v>
      </c>
      <c r="AP18" s="160">
        <f>AVERAGE('Effectifs bruts'!AP17:AP18)</f>
        <v>564321.5</v>
      </c>
      <c r="AQ18" s="160">
        <f>AVERAGE('Effectifs bruts'!AQ17:AQ18)</f>
        <v>204454.05000000002</v>
      </c>
      <c r="AR18" s="160">
        <f>AVERAGE('Effectifs bruts'!AR17:AR18)</f>
        <v>207277.5</v>
      </c>
      <c r="AS18" s="160">
        <f>AVERAGE('Effectifs bruts'!AS17:AS18)</f>
        <v>274777.95</v>
      </c>
      <c r="AT18" s="160">
        <f>AVERAGE('Effectifs bruts'!AT17:AT18)</f>
        <v>696763.5</v>
      </c>
      <c r="AU18" s="160">
        <f>AVERAGE('Effectifs bruts'!AU17:AU18)</f>
        <v>214955.85</v>
      </c>
      <c r="AV18" s="160">
        <f>AVERAGE('Effectifs bruts'!AV17:AV18)</f>
        <v>740797.8</v>
      </c>
      <c r="AW18" s="160">
        <f>AVERAGE('Effectifs bruts'!AW17:AW18)</f>
        <v>77541.5</v>
      </c>
      <c r="AX18" s="160">
        <f>AVERAGE('Effectifs bruts'!AX17:AX18)</f>
        <v>203259.5</v>
      </c>
      <c r="AY18" s="160">
        <f>AVERAGE('Effectifs bruts'!AY17:AY18)</f>
        <v>1627759.8472635509</v>
      </c>
      <c r="AZ18" s="160">
        <f>AVERAGE('Effectifs bruts'!AZ17:AZ18)</f>
        <v>230226.5</v>
      </c>
      <c r="BA18" s="160">
        <f>AVERAGE('Effectifs bruts'!BA17:BA18)</f>
        <v>271456.45</v>
      </c>
      <c r="BB18" s="160">
        <f>AVERAGE('Effectifs bruts'!BB17:BB18)</f>
        <v>454109</v>
      </c>
      <c r="BC18" s="160">
        <f>AVERAGE('Effectifs bruts'!BC17:BC18)</f>
        <v>702139.64999999991</v>
      </c>
      <c r="BD18" s="160">
        <f>AVERAGE('Effectifs bruts'!BD17:BD18)</f>
        <v>209943</v>
      </c>
      <c r="BE18" s="160">
        <f>AVERAGE('Effectifs bruts'!BE17:BE18)</f>
        <v>430480.05000000005</v>
      </c>
      <c r="BF18" s="160">
        <f>AVERAGE('Effectifs bruts'!BF17:BF18)</f>
        <v>0</v>
      </c>
      <c r="BG18" s="160">
        <f>AVERAGE('Effectifs bruts'!BG17:BG18)</f>
        <v>1367795.15</v>
      </c>
      <c r="BH18" s="160">
        <f>AVERAGE('Effectifs bruts'!BH17:BH18)</f>
        <v>821282.5</v>
      </c>
    </row>
    <row r="19" spans="1:60" s="36" customFormat="1" hidden="1" x14ac:dyDescent="0.2">
      <c r="A19" s="138">
        <f t="shared" si="1"/>
        <v>36980</v>
      </c>
      <c r="B19" s="217">
        <f>AVERAGE('Effectifs bruts'!B18:B19)</f>
        <v>16655155.278482098</v>
      </c>
      <c r="C19" s="176">
        <f>AVERAGE('Effectifs bruts'!C18:C19)</f>
        <v>16024146.330769237</v>
      </c>
      <c r="D19" s="174">
        <f>AVERAGE('Effectifs bruts'!D18:D19)</f>
        <v>3880339.980769231</v>
      </c>
      <c r="E19" s="166">
        <f>AVERAGE('Effectifs bruts'!E18:E19)</f>
        <v>1247737.5</v>
      </c>
      <c r="F19" s="166">
        <f>AVERAGE('Effectifs bruts'!F18:F19)</f>
        <v>11527077.797712862</v>
      </c>
      <c r="G19" s="166">
        <f>AVERAGE('Effectifs bruts'!G18:G19)</f>
        <v>10896068.85</v>
      </c>
      <c r="H19" s="74">
        <f>AVERAGE('Effectifs bruts'!H18:H19)</f>
        <v>631008.94771286263</v>
      </c>
      <c r="I19" s="175">
        <f>AVERAGE('Effectifs bruts'!I18:I19)</f>
        <v>14978034.228482099</v>
      </c>
      <c r="J19" s="166">
        <f>AVERAGE('Effectifs bruts'!J18:J19)</f>
        <v>1677121.0500000003</v>
      </c>
      <c r="K19" s="166">
        <f>AVERAGE('Effectifs bruts'!K18:K19)</f>
        <v>9218947.7999999989</v>
      </c>
      <c r="L19" s="166">
        <f>AVERAGE('Effectifs bruts'!L18:L19)</f>
        <v>7159.5</v>
      </c>
      <c r="M19" s="166">
        <f>AVERAGE('Effectifs bruts'!M18:M19)</f>
        <v>29801.5</v>
      </c>
      <c r="N19" s="166">
        <f>AVERAGE('Effectifs bruts'!N18:N19)</f>
        <v>512900.48076923075</v>
      </c>
      <c r="O19" s="166">
        <f>AVERAGE('Effectifs bruts'!O18:O19)</f>
        <v>240253.5</v>
      </c>
      <c r="P19" s="166">
        <f>AVERAGE('Effectifs bruts'!P18:P19)</f>
        <v>283908</v>
      </c>
      <c r="Q19" s="166">
        <f>AVERAGE('Effectifs bruts'!Q18:Q19)</f>
        <v>15769</v>
      </c>
      <c r="R19" s="166">
        <f>AVERAGE('Effectifs bruts'!R18:R19)</f>
        <v>174123</v>
      </c>
      <c r="S19" s="166">
        <f>AVERAGE('Effectifs bruts'!S18:S19)</f>
        <v>82565.5</v>
      </c>
      <c r="T19" s="166">
        <f>AVERAGE('Effectifs bruts'!T18:T19)</f>
        <v>366207</v>
      </c>
      <c r="U19" s="166">
        <f>AVERAGE('Effectifs bruts'!U18:U19)</f>
        <v>530326</v>
      </c>
      <c r="V19" s="166">
        <f>AVERAGE('Effectifs bruts'!V18:V19)</f>
        <v>198566</v>
      </c>
      <c r="W19" s="166">
        <f>AVERAGE('Effectifs bruts'!W18:W19)</f>
        <v>165314</v>
      </c>
      <c r="X19" s="166">
        <f>AVERAGE('Effectifs bruts'!X18:X19)</f>
        <v>234350.5</v>
      </c>
      <c r="Y19" s="166">
        <f>AVERAGE('Effectifs bruts'!Y18:Y19)</f>
        <v>422978</v>
      </c>
      <c r="Z19" s="166">
        <f>AVERAGE('Effectifs bruts'!Z18:Z19)</f>
        <v>304683</v>
      </c>
      <c r="AA19" s="166">
        <f>AVERAGE('Effectifs bruts'!AA18:AA19)</f>
        <v>118295</v>
      </c>
      <c r="AB19" s="166">
        <f>AVERAGE('Effectifs bruts'!AB18:AB19)</f>
        <v>331518.5</v>
      </c>
      <c r="AC19" s="166">
        <f>AVERAGE('Effectifs bruts'!AC18:AC19)</f>
        <v>174697</v>
      </c>
      <c r="AD19" s="166">
        <f>AVERAGE('Effectifs bruts'!AD18:AD19)</f>
        <v>117062</v>
      </c>
      <c r="AE19" s="166">
        <f>AVERAGE('Effectifs bruts'!AE18:AE19)</f>
        <v>1247737.5</v>
      </c>
      <c r="AF19" s="166">
        <f>AVERAGE('Effectifs bruts'!AF18:AF19)</f>
        <v>128284</v>
      </c>
      <c r="AG19" s="166">
        <f>AVERAGE('Effectifs bruts'!AG18:AG19)</f>
        <v>141898.5</v>
      </c>
      <c r="AH19" s="166">
        <f>AVERAGE('Effectifs bruts'!AH18:AH19)</f>
        <v>977555</v>
      </c>
      <c r="AI19" s="166">
        <f>AVERAGE('Effectifs bruts'!AI18:AI19)</f>
        <v>2824390.05</v>
      </c>
      <c r="AJ19" s="166">
        <f>AVERAGE('Effectifs bruts'!AJ18:AJ19)</f>
        <v>383194</v>
      </c>
      <c r="AK19" s="166">
        <f>AVERAGE('Effectifs bruts'!AK18:AK19)</f>
        <v>975740</v>
      </c>
      <c r="AL19" s="166">
        <f>AVERAGE('Effectifs bruts'!AL18:AL19)</f>
        <v>1465456.05</v>
      </c>
      <c r="AM19" s="166">
        <f>AVERAGE('Effectifs bruts'!AM18:AM19)</f>
        <v>1359689.35</v>
      </c>
      <c r="AN19" s="166">
        <f>AVERAGE('Effectifs bruts'!AN18:AN19)</f>
        <v>764124.5</v>
      </c>
      <c r="AO19" s="166">
        <f>AVERAGE('Effectifs bruts'!AO18:AO19)</f>
        <v>210901</v>
      </c>
      <c r="AP19" s="166">
        <f>AVERAGE('Effectifs bruts'!AP18:AP19)</f>
        <v>553223.5</v>
      </c>
      <c r="AQ19" s="166">
        <f>AVERAGE('Effectifs bruts'!AQ18:AQ19)</f>
        <v>208384.5</v>
      </c>
      <c r="AR19" s="166">
        <f>AVERAGE('Effectifs bruts'!AR18:AR19)</f>
        <v>208742.5</v>
      </c>
      <c r="AS19" s="166">
        <f>AVERAGE('Effectifs bruts'!AS18:AS19)</f>
        <v>285305.45</v>
      </c>
      <c r="AT19" s="166">
        <f>AVERAGE('Effectifs bruts'!AT18:AT19)</f>
        <v>695820</v>
      </c>
      <c r="AU19" s="166">
        <f>AVERAGE('Effectifs bruts'!AU18:AU19)</f>
        <v>215388.6</v>
      </c>
      <c r="AV19" s="166">
        <f>AVERAGE('Effectifs bruts'!AV18:AV19)</f>
        <v>750455.55</v>
      </c>
      <c r="AW19" s="166">
        <f>AVERAGE('Effectifs bruts'!AW18:AW19)</f>
        <v>78068.5</v>
      </c>
      <c r="AX19" s="166">
        <f>AVERAGE('Effectifs bruts'!AX18:AX19)</f>
        <v>205018</v>
      </c>
      <c r="AY19" s="166">
        <f>AVERAGE('Effectifs bruts'!AY18:AY19)</f>
        <v>1607082.7977128625</v>
      </c>
      <c r="AZ19" s="166">
        <f>AVERAGE('Effectifs bruts'!AZ18:AZ19)</f>
        <v>228631</v>
      </c>
      <c r="BA19" s="166">
        <f>AVERAGE('Effectifs bruts'!BA18:BA19)</f>
        <v>283057.65000000002</v>
      </c>
      <c r="BB19" s="166">
        <f>AVERAGE('Effectifs bruts'!BB18:BB19)</f>
        <v>456181</v>
      </c>
      <c r="BC19" s="166">
        <f>AVERAGE('Effectifs bruts'!BC18:BC19)</f>
        <v>709251.40000000014</v>
      </c>
      <c r="BD19" s="166">
        <f>AVERAGE('Effectifs bruts'!BD18:BD19)</f>
        <v>214208.75</v>
      </c>
      <c r="BE19" s="166">
        <f>AVERAGE('Effectifs bruts'!BE18:BE19)</f>
        <v>433278.2</v>
      </c>
      <c r="BF19" s="166">
        <f>AVERAGE('Effectifs bruts'!BF18:BF19)</f>
        <v>0</v>
      </c>
      <c r="BG19" s="166">
        <f>AVERAGE('Effectifs bruts'!BG18:BG19)</f>
        <v>1388020.25</v>
      </c>
      <c r="BH19" s="166">
        <f>AVERAGE('Effectifs bruts'!BH18:BH19)</f>
        <v>837954.85</v>
      </c>
    </row>
    <row r="20" spans="1:60" s="36" customFormat="1" hidden="1" x14ac:dyDescent="0.2">
      <c r="A20" s="138">
        <f t="shared" si="1"/>
        <v>37072</v>
      </c>
      <c r="B20" s="217">
        <f>AVERAGE('Effectifs bruts'!B19:B20)</f>
        <v>16846580.233345095</v>
      </c>
      <c r="C20" s="176">
        <f>AVERAGE('Effectifs bruts'!C19:C20)</f>
        <v>16182108.84134616</v>
      </c>
      <c r="D20" s="174">
        <f>AVERAGE('Effectifs bruts'!D19:D20)</f>
        <v>3899423.341346154</v>
      </c>
      <c r="E20" s="166">
        <f>AVERAGE('Effectifs bruts'!E19:E20)</f>
        <v>1259419.5</v>
      </c>
      <c r="F20" s="166">
        <f>AVERAGE('Effectifs bruts'!F19:F20)</f>
        <v>11687737.391998935</v>
      </c>
      <c r="G20" s="166">
        <f>AVERAGE('Effectifs bruts'!G19:G20)</f>
        <v>11023266</v>
      </c>
      <c r="H20" s="74">
        <f>AVERAGE('Effectifs bruts'!H19:H20)</f>
        <v>664471.39199893526</v>
      </c>
      <c r="I20" s="175">
        <f>AVERAGE('Effectifs bruts'!I19:I20)</f>
        <v>15158140.183345094</v>
      </c>
      <c r="J20" s="166">
        <f>AVERAGE('Effectifs bruts'!J19:J20)</f>
        <v>1688440.0500000003</v>
      </c>
      <c r="K20" s="166">
        <f>AVERAGE('Effectifs bruts'!K19:K20)</f>
        <v>9334825.9499999993</v>
      </c>
      <c r="L20" s="166">
        <f>AVERAGE('Effectifs bruts'!L19:L20)</f>
        <v>7075.5</v>
      </c>
      <c r="M20" s="166">
        <f>AVERAGE('Effectifs bruts'!M19:M20)</f>
        <v>29621.5</v>
      </c>
      <c r="N20" s="166">
        <f>AVERAGE('Effectifs bruts'!N19:N20)</f>
        <v>512537.34134615387</v>
      </c>
      <c r="O20" s="166">
        <f>AVERAGE('Effectifs bruts'!O19:O20)</f>
        <v>238133</v>
      </c>
      <c r="P20" s="166">
        <f>AVERAGE('Effectifs bruts'!P19:P20)</f>
        <v>285060.5</v>
      </c>
      <c r="Q20" s="166">
        <f>AVERAGE('Effectifs bruts'!Q19:Q20)</f>
        <v>15711.5</v>
      </c>
      <c r="R20" s="166">
        <f>AVERAGE('Effectifs bruts'!R19:R20)</f>
        <v>175482</v>
      </c>
      <c r="S20" s="166">
        <f>AVERAGE('Effectifs bruts'!S19:S20)</f>
        <v>83239</v>
      </c>
      <c r="T20" s="166">
        <f>AVERAGE('Effectifs bruts'!T19:T20)</f>
        <v>369109.5</v>
      </c>
      <c r="U20" s="166">
        <f>AVERAGE('Effectifs bruts'!U19:U20)</f>
        <v>534433.5</v>
      </c>
      <c r="V20" s="166">
        <f>AVERAGE('Effectifs bruts'!V19:V20)</f>
        <v>201143</v>
      </c>
      <c r="W20" s="166">
        <f>AVERAGE('Effectifs bruts'!W19:W20)</f>
        <v>166352</v>
      </c>
      <c r="X20" s="166">
        <f>AVERAGE('Effectifs bruts'!X19:X20)</f>
        <v>235877.5</v>
      </c>
      <c r="Y20" s="166">
        <f>AVERAGE('Effectifs bruts'!Y19:Y20)</f>
        <v>426439</v>
      </c>
      <c r="Z20" s="166">
        <f>AVERAGE('Effectifs bruts'!Z19:Z20)</f>
        <v>307384</v>
      </c>
      <c r="AA20" s="166">
        <f>AVERAGE('Effectifs bruts'!AA19:AA20)</f>
        <v>119055</v>
      </c>
      <c r="AB20" s="166">
        <f>AVERAGE('Effectifs bruts'!AB19:AB20)</f>
        <v>332739.5</v>
      </c>
      <c r="AC20" s="166">
        <f>AVERAGE('Effectifs bruts'!AC19:AC20)</f>
        <v>174817.5</v>
      </c>
      <c r="AD20" s="166">
        <f>AVERAGE('Effectifs bruts'!AD19:AD20)</f>
        <v>118727</v>
      </c>
      <c r="AE20" s="166">
        <f>AVERAGE('Effectifs bruts'!AE19:AE20)</f>
        <v>1259419.5</v>
      </c>
      <c r="AF20" s="166">
        <f>AVERAGE('Effectifs bruts'!AF19:AF20)</f>
        <v>129479</v>
      </c>
      <c r="AG20" s="166">
        <f>AVERAGE('Effectifs bruts'!AG19:AG20)</f>
        <v>143417.5</v>
      </c>
      <c r="AH20" s="166">
        <f>AVERAGE('Effectifs bruts'!AH19:AH20)</f>
        <v>986523</v>
      </c>
      <c r="AI20" s="166">
        <f>AVERAGE('Effectifs bruts'!AI19:AI20)</f>
        <v>2842193.35</v>
      </c>
      <c r="AJ20" s="166">
        <f>AVERAGE('Effectifs bruts'!AJ19:AJ20)</f>
        <v>385707</v>
      </c>
      <c r="AK20" s="166">
        <f>AVERAGE('Effectifs bruts'!AK19:AK20)</f>
        <v>981247.5</v>
      </c>
      <c r="AL20" s="166">
        <f>AVERAGE('Effectifs bruts'!AL19:AL20)</f>
        <v>1475238.85</v>
      </c>
      <c r="AM20" s="166">
        <f>AVERAGE('Effectifs bruts'!AM19:AM20)</f>
        <v>1372121.2</v>
      </c>
      <c r="AN20" s="166">
        <f>AVERAGE('Effectifs bruts'!AN19:AN20)</f>
        <v>803404</v>
      </c>
      <c r="AO20" s="166">
        <f>AVERAGE('Effectifs bruts'!AO19:AO20)</f>
        <v>228946.5</v>
      </c>
      <c r="AP20" s="166">
        <f>AVERAGE('Effectifs bruts'!AP19:AP20)</f>
        <v>574457.5</v>
      </c>
      <c r="AQ20" s="166">
        <f>AVERAGE('Effectifs bruts'!AQ19:AQ20)</f>
        <v>210108.3</v>
      </c>
      <c r="AR20" s="166">
        <f>AVERAGE('Effectifs bruts'!AR19:AR20)</f>
        <v>210318</v>
      </c>
      <c r="AS20" s="166">
        <f>AVERAGE('Effectifs bruts'!AS19:AS20)</f>
        <v>292685</v>
      </c>
      <c r="AT20" s="166">
        <f>AVERAGE('Effectifs bruts'!AT19:AT20)</f>
        <v>701954</v>
      </c>
      <c r="AU20" s="166">
        <f>AVERAGE('Effectifs bruts'!AU19:AU20)</f>
        <v>217597.95</v>
      </c>
      <c r="AV20" s="166">
        <f>AVERAGE('Effectifs bruts'!AV19:AV20)</f>
        <v>756229</v>
      </c>
      <c r="AW20" s="166">
        <f>AVERAGE('Effectifs bruts'!AW19:AW20)</f>
        <v>78676.5</v>
      </c>
      <c r="AX20" s="166">
        <f>AVERAGE('Effectifs bruts'!AX19:AX20)</f>
        <v>205463</v>
      </c>
      <c r="AY20" s="166">
        <f>AVERAGE('Effectifs bruts'!AY19:AY20)</f>
        <v>1654711.8419989352</v>
      </c>
      <c r="AZ20" s="166">
        <f>AVERAGE('Effectifs bruts'!AZ19:AZ20)</f>
        <v>227082.5</v>
      </c>
      <c r="BA20" s="166">
        <f>AVERAGE('Effectifs bruts'!BA19:BA20)</f>
        <v>282690.05000000005</v>
      </c>
      <c r="BB20" s="166">
        <f>AVERAGE('Effectifs bruts'!BB19:BB20)</f>
        <v>459961</v>
      </c>
      <c r="BC20" s="166">
        <f>AVERAGE('Effectifs bruts'!BC19:BC20)</f>
        <v>718706.50000000023</v>
      </c>
      <c r="BD20" s="166">
        <f>AVERAGE('Effectifs bruts'!BD19:BD20)</f>
        <v>216806.89999999997</v>
      </c>
      <c r="BE20" s="166">
        <f>AVERAGE('Effectifs bruts'!BE19:BE20)</f>
        <v>437028.3</v>
      </c>
      <c r="BF20" s="166">
        <f>AVERAGE('Effectifs bruts'!BF19:BF20)</f>
        <v>0</v>
      </c>
      <c r="BG20" s="166">
        <f>AVERAGE('Effectifs bruts'!BG19:BG20)</f>
        <v>1402316.25</v>
      </c>
      <c r="BH20" s="166">
        <f>AVERAGE('Effectifs bruts'!BH19:BH20)</f>
        <v>844461.7</v>
      </c>
    </row>
    <row r="21" spans="1:60" s="36" customFormat="1" hidden="1" x14ac:dyDescent="0.2">
      <c r="A21" s="138">
        <f t="shared" si="1"/>
        <v>37164</v>
      </c>
      <c r="B21" s="217">
        <f>AVERAGE('Effectifs bruts'!B20:B21)</f>
        <v>17025758.047181629</v>
      </c>
      <c r="C21" s="176">
        <f>AVERAGE('Effectifs bruts'!C20:C21)</f>
        <v>16361120.874342106</v>
      </c>
      <c r="D21" s="174">
        <f>AVERAGE('Effectifs bruts'!D20:D21)</f>
        <v>3912604.4243421052</v>
      </c>
      <c r="E21" s="166">
        <f>AVERAGE('Effectifs bruts'!E20:E21)</f>
        <v>1268988</v>
      </c>
      <c r="F21" s="166">
        <f>AVERAGE('Effectifs bruts'!F20:F21)</f>
        <v>11844165.622839523</v>
      </c>
      <c r="G21" s="166">
        <f>AVERAGE('Effectifs bruts'!G20:G21)</f>
        <v>11179528.449999999</v>
      </c>
      <c r="H21" s="74">
        <f>AVERAGE('Effectifs bruts'!H20:H21)</f>
        <v>664637.17283952469</v>
      </c>
      <c r="I21" s="175">
        <f>AVERAGE('Effectifs bruts'!I20:I21)</f>
        <v>15334858.89718163</v>
      </c>
      <c r="J21" s="166">
        <f>AVERAGE('Effectifs bruts'!J20:J21)</f>
        <v>1690899.15</v>
      </c>
      <c r="K21" s="166">
        <f>AVERAGE('Effectifs bruts'!K20:K21)</f>
        <v>9488629.299999997</v>
      </c>
      <c r="L21" s="166">
        <f>AVERAGE('Effectifs bruts'!L20:L21)</f>
        <v>7051.5</v>
      </c>
      <c r="M21" s="166">
        <f>AVERAGE('Effectifs bruts'!M20:M21)</f>
        <v>29750</v>
      </c>
      <c r="N21" s="166">
        <f>AVERAGE('Effectifs bruts'!N20:N21)</f>
        <v>521935.92434210528</v>
      </c>
      <c r="O21" s="166">
        <f>AVERAGE('Effectifs bruts'!O20:O21)</f>
        <v>233835</v>
      </c>
      <c r="P21" s="166">
        <f>AVERAGE('Effectifs bruts'!P20:P21)</f>
        <v>283940.5</v>
      </c>
      <c r="Q21" s="166">
        <f>AVERAGE('Effectifs bruts'!Q20:Q21)</f>
        <v>15767</v>
      </c>
      <c r="R21" s="166">
        <f>AVERAGE('Effectifs bruts'!R20:R21)</f>
        <v>175423</v>
      </c>
      <c r="S21" s="166">
        <f>AVERAGE('Effectifs bruts'!S20:S21)</f>
        <v>84351</v>
      </c>
      <c r="T21" s="166">
        <f>AVERAGE('Effectifs bruts'!T20:T21)</f>
        <v>370594</v>
      </c>
      <c r="U21" s="166">
        <f>AVERAGE('Effectifs bruts'!U20:U21)</f>
        <v>536607.5</v>
      </c>
      <c r="V21" s="166">
        <f>AVERAGE('Effectifs bruts'!V20:V21)</f>
        <v>199677.5</v>
      </c>
      <c r="W21" s="166">
        <f>AVERAGE('Effectifs bruts'!W20:W21)</f>
        <v>166513</v>
      </c>
      <c r="X21" s="166">
        <f>AVERAGE('Effectifs bruts'!X20:X21)</f>
        <v>235662</v>
      </c>
      <c r="Y21" s="166">
        <f>AVERAGE('Effectifs bruts'!Y20:Y21)</f>
        <v>428889.5</v>
      </c>
      <c r="Z21" s="166">
        <f>AVERAGE('Effectifs bruts'!Z20:Z21)</f>
        <v>308987.5</v>
      </c>
      <c r="AA21" s="166">
        <f>AVERAGE('Effectifs bruts'!AA20:AA21)</f>
        <v>119902</v>
      </c>
      <c r="AB21" s="166">
        <f>AVERAGE('Effectifs bruts'!AB20:AB21)</f>
        <v>334087</v>
      </c>
      <c r="AC21" s="166">
        <f>AVERAGE('Effectifs bruts'!AC20:AC21)</f>
        <v>175095.5</v>
      </c>
      <c r="AD21" s="166">
        <f>AVERAGE('Effectifs bruts'!AD20:AD21)</f>
        <v>120476</v>
      </c>
      <c r="AE21" s="166">
        <f>AVERAGE('Effectifs bruts'!AE20:AE21)</f>
        <v>1268988</v>
      </c>
      <c r="AF21" s="166">
        <f>AVERAGE('Effectifs bruts'!AF20:AF21)</f>
        <v>129807</v>
      </c>
      <c r="AG21" s="166">
        <f>AVERAGE('Effectifs bruts'!AG20:AG21)</f>
        <v>145017.5</v>
      </c>
      <c r="AH21" s="166">
        <f>AVERAGE('Effectifs bruts'!AH20:AH21)</f>
        <v>994163.5</v>
      </c>
      <c r="AI21" s="166">
        <f>AVERAGE('Effectifs bruts'!AI20:AI21)</f>
        <v>2883973.75</v>
      </c>
      <c r="AJ21" s="166">
        <f>AVERAGE('Effectifs bruts'!AJ20:AJ21)</f>
        <v>390183</v>
      </c>
      <c r="AK21" s="166">
        <f>AVERAGE('Effectifs bruts'!AK20:AK21)</f>
        <v>987050</v>
      </c>
      <c r="AL21" s="166">
        <f>AVERAGE('Effectifs bruts'!AL20:AL21)</f>
        <v>1506740.75</v>
      </c>
      <c r="AM21" s="166">
        <f>AVERAGE('Effectifs bruts'!AM20:AM21)</f>
        <v>1382584.65</v>
      </c>
      <c r="AN21" s="166">
        <f>AVERAGE('Effectifs bruts'!AN20:AN21)</f>
        <v>848549.5</v>
      </c>
      <c r="AO21" s="166">
        <f>AVERAGE('Effectifs bruts'!AO20:AO21)</f>
        <v>249517.5</v>
      </c>
      <c r="AP21" s="166">
        <f>AVERAGE('Effectifs bruts'!AP20:AP21)</f>
        <v>599032</v>
      </c>
      <c r="AQ21" s="166">
        <f>AVERAGE('Effectifs bruts'!AQ20:AQ21)</f>
        <v>211373.2</v>
      </c>
      <c r="AR21" s="166">
        <f>AVERAGE('Effectifs bruts'!AR20:AR21)</f>
        <v>209936.5</v>
      </c>
      <c r="AS21" s="166">
        <f>AVERAGE('Effectifs bruts'!AS20:AS21)</f>
        <v>296820.5</v>
      </c>
      <c r="AT21" s="166">
        <f>AVERAGE('Effectifs bruts'!AT20:AT21)</f>
        <v>712935</v>
      </c>
      <c r="AU21" s="166">
        <f>AVERAGE('Effectifs bruts'!AU20:AU21)</f>
        <v>221251.20000000001</v>
      </c>
      <c r="AV21" s="166">
        <f>AVERAGE('Effectifs bruts'!AV20:AV21)</f>
        <v>760906.7</v>
      </c>
      <c r="AW21" s="166">
        <f>AVERAGE('Effectifs bruts'!AW20:AW21)</f>
        <v>78500.5</v>
      </c>
      <c r="AX21" s="166">
        <f>AVERAGE('Effectifs bruts'!AX20:AX21)</f>
        <v>205952</v>
      </c>
      <c r="AY21" s="166">
        <f>AVERAGE('Effectifs bruts'!AY20:AY21)</f>
        <v>1683741.0728395246</v>
      </c>
      <c r="AZ21" s="166">
        <f>AVERAGE('Effectifs bruts'!AZ20:AZ21)</f>
        <v>228586</v>
      </c>
      <c r="BA21" s="166">
        <f>AVERAGE('Effectifs bruts'!BA20:BA21)</f>
        <v>274770.5</v>
      </c>
      <c r="BB21" s="166">
        <f>AVERAGE('Effectifs bruts'!BB20:BB21)</f>
        <v>462694.5</v>
      </c>
      <c r="BC21" s="166">
        <f>AVERAGE('Effectifs bruts'!BC20:BC21)</f>
        <v>724848.14999999991</v>
      </c>
      <c r="BD21" s="166">
        <f>AVERAGE('Effectifs bruts'!BD20:BD21)</f>
        <v>217450.55</v>
      </c>
      <c r="BE21" s="166">
        <f>AVERAGE('Effectifs bruts'!BE20:BE21)</f>
        <v>439291.35</v>
      </c>
      <c r="BF21" s="166">
        <f>AVERAGE('Effectifs bruts'!BF20:BF21)</f>
        <v>0</v>
      </c>
      <c r="BG21" s="166">
        <f>AVERAGE('Effectifs bruts'!BG20:BG21)</f>
        <v>1400186.9000000001</v>
      </c>
      <c r="BH21" s="166">
        <f>AVERAGE('Effectifs bruts'!BH20:BH21)</f>
        <v>839797.8</v>
      </c>
    </row>
    <row r="22" spans="1:60" s="36" customFormat="1" ht="12" hidden="1" thickBot="1" x14ac:dyDescent="0.25">
      <c r="A22" s="139">
        <f t="shared" si="1"/>
        <v>37255</v>
      </c>
      <c r="B22" s="218">
        <f>AVERAGE('Effectifs bruts'!B21:B22)</f>
        <v>16962760.274246875</v>
      </c>
      <c r="C22" s="177">
        <f>AVERAGE('Effectifs bruts'!C21:C22)</f>
        <v>16357201.382995952</v>
      </c>
      <c r="D22" s="178">
        <f>AVERAGE('Effectifs bruts'!D21:D22)</f>
        <v>3892902.0829959512</v>
      </c>
      <c r="E22" s="160">
        <f>AVERAGE('Effectifs bruts'!E21:E22)</f>
        <v>1268950</v>
      </c>
      <c r="F22" s="160">
        <f>AVERAGE('Effectifs bruts'!F21:F22)</f>
        <v>11800908.191250924</v>
      </c>
      <c r="G22" s="160">
        <f>AVERAGE('Effectifs bruts'!G21:G22)</f>
        <v>11195349.300000001</v>
      </c>
      <c r="H22" s="160">
        <f>AVERAGE('Effectifs bruts'!H21:H22)</f>
        <v>605558.89125092304</v>
      </c>
      <c r="I22" s="179">
        <f>AVERAGE('Effectifs bruts'!I21:I22)</f>
        <v>15260734.224246874</v>
      </c>
      <c r="J22" s="160">
        <f>AVERAGE('Effectifs bruts'!J21:J22)</f>
        <v>1702026.0499999998</v>
      </c>
      <c r="K22" s="160">
        <f>AVERAGE('Effectifs bruts'!K21:K22)</f>
        <v>9493323.25</v>
      </c>
      <c r="L22" s="160">
        <f>AVERAGE('Effectifs bruts'!L21:L22)</f>
        <v>7124</v>
      </c>
      <c r="M22" s="160">
        <f>AVERAGE('Effectifs bruts'!M21:M22)</f>
        <v>29390.5</v>
      </c>
      <c r="N22" s="160">
        <f>AVERAGE('Effectifs bruts'!N21:N22)</f>
        <v>524355.58299595141</v>
      </c>
      <c r="O22" s="160">
        <f>AVERAGE('Effectifs bruts'!O21:O22)</f>
        <v>228906.5</v>
      </c>
      <c r="P22" s="160">
        <f>AVERAGE('Effectifs bruts'!P21:P22)</f>
        <v>281343.5</v>
      </c>
      <c r="Q22" s="160">
        <f>AVERAGE('Effectifs bruts'!Q21:Q22)</f>
        <v>15662.5</v>
      </c>
      <c r="R22" s="160">
        <f>AVERAGE('Effectifs bruts'!R21:R22)</f>
        <v>174010</v>
      </c>
      <c r="S22" s="160">
        <f>AVERAGE('Effectifs bruts'!S21:S22)</f>
        <v>85936</v>
      </c>
      <c r="T22" s="160">
        <f>AVERAGE('Effectifs bruts'!T21:T22)</f>
        <v>369182.5</v>
      </c>
      <c r="U22" s="160">
        <f>AVERAGE('Effectifs bruts'!U21:U22)</f>
        <v>532523.5</v>
      </c>
      <c r="V22" s="160">
        <f>AVERAGE('Effectifs bruts'!V21:V22)</f>
        <v>195706.5</v>
      </c>
      <c r="W22" s="160">
        <f>AVERAGE('Effectifs bruts'!W21:W22)</f>
        <v>162474</v>
      </c>
      <c r="X22" s="160">
        <f>AVERAGE('Effectifs bruts'!X21:X22)</f>
        <v>233944.5</v>
      </c>
      <c r="Y22" s="160">
        <f>AVERAGE('Effectifs bruts'!Y21:Y22)</f>
        <v>428835</v>
      </c>
      <c r="Z22" s="160">
        <f>AVERAGE('Effectifs bruts'!Z21:Z22)</f>
        <v>308592.5</v>
      </c>
      <c r="AA22" s="160">
        <f>AVERAGE('Effectifs bruts'!AA21:AA22)</f>
        <v>120242.5</v>
      </c>
      <c r="AB22" s="160">
        <f>AVERAGE('Effectifs bruts'!AB21:AB22)</f>
        <v>333237</v>
      </c>
      <c r="AC22" s="160">
        <f>AVERAGE('Effectifs bruts'!AC21:AC22)</f>
        <v>175990</v>
      </c>
      <c r="AD22" s="160">
        <f>AVERAGE('Effectifs bruts'!AD21:AD22)</f>
        <v>121404.5</v>
      </c>
      <c r="AE22" s="160">
        <f>AVERAGE('Effectifs bruts'!AE21:AE22)</f>
        <v>1268950</v>
      </c>
      <c r="AF22" s="160">
        <f>AVERAGE('Effectifs bruts'!AF21:AF22)</f>
        <v>129162.5</v>
      </c>
      <c r="AG22" s="160">
        <f>AVERAGE('Effectifs bruts'!AG21:AG22)</f>
        <v>144995</v>
      </c>
      <c r="AH22" s="160">
        <f>AVERAGE('Effectifs bruts'!AH21:AH22)</f>
        <v>994792.5</v>
      </c>
      <c r="AI22" s="160">
        <f>AVERAGE('Effectifs bruts'!AI21:AI22)</f>
        <v>2902704.25</v>
      </c>
      <c r="AJ22" s="160">
        <f>AVERAGE('Effectifs bruts'!AJ21:AJ22)</f>
        <v>392692</v>
      </c>
      <c r="AK22" s="160">
        <f>AVERAGE('Effectifs bruts'!AK21:AK22)</f>
        <v>988029.5</v>
      </c>
      <c r="AL22" s="160">
        <f>AVERAGE('Effectifs bruts'!AL21:AL22)</f>
        <v>1521982.75</v>
      </c>
      <c r="AM22" s="160">
        <f>AVERAGE('Effectifs bruts'!AM21:AM22)</f>
        <v>1382577.2000000002</v>
      </c>
      <c r="AN22" s="160">
        <f>AVERAGE('Effectifs bruts'!AN21:AN22)</f>
        <v>821677</v>
      </c>
      <c r="AO22" s="160">
        <f>AVERAGE('Effectifs bruts'!AO21:AO22)</f>
        <v>233333.5</v>
      </c>
      <c r="AP22" s="160">
        <f>AVERAGE('Effectifs bruts'!AP21:AP22)</f>
        <v>588343.5</v>
      </c>
      <c r="AQ22" s="160">
        <f>AVERAGE('Effectifs bruts'!AQ21:AQ22)</f>
        <v>210747.00000000003</v>
      </c>
      <c r="AR22" s="160">
        <f>AVERAGE('Effectifs bruts'!AR21:AR22)</f>
        <v>209205</v>
      </c>
      <c r="AS22" s="160">
        <f>AVERAGE('Effectifs bruts'!AS21:AS22)</f>
        <v>296280.05</v>
      </c>
      <c r="AT22" s="160">
        <f>AVERAGE('Effectifs bruts'!AT21:AT22)</f>
        <v>716280</v>
      </c>
      <c r="AU22" s="160">
        <f>AVERAGE('Effectifs bruts'!AU21:AU22)</f>
        <v>222573.85</v>
      </c>
      <c r="AV22" s="160">
        <f>AVERAGE('Effectifs bruts'!AV21:AV22)</f>
        <v>766263.7</v>
      </c>
      <c r="AW22" s="160">
        <f>AVERAGE('Effectifs bruts'!AW21:AW22)</f>
        <v>78316.5</v>
      </c>
      <c r="AX22" s="160">
        <f>AVERAGE('Effectifs bruts'!AX21:AX22)</f>
        <v>205779</v>
      </c>
      <c r="AY22" s="160">
        <f>AVERAGE('Effectifs bruts'!AY21:AY22)</f>
        <v>1627364.591250923</v>
      </c>
      <c r="AZ22" s="160">
        <f>AVERAGE('Effectifs bruts'!AZ21:AZ22)</f>
        <v>230104</v>
      </c>
      <c r="BA22" s="160">
        <f>AVERAGE('Effectifs bruts'!BA21:BA22)</f>
        <v>279669.65000000002</v>
      </c>
      <c r="BB22" s="160">
        <f>AVERAGE('Effectifs bruts'!BB21:BB22)</f>
        <v>463987</v>
      </c>
      <c r="BC22" s="160">
        <f>AVERAGE('Effectifs bruts'!BC21:BC22)</f>
        <v>728265.39999999991</v>
      </c>
      <c r="BD22" s="160">
        <f>AVERAGE('Effectifs bruts'!BD21:BD22)</f>
        <v>219304.25</v>
      </c>
      <c r="BE22" s="160">
        <f>AVERAGE('Effectifs bruts'!BE21:BE22)</f>
        <v>439809.75</v>
      </c>
      <c r="BF22" s="160">
        <f>AVERAGE('Effectifs bruts'!BF21:BF22)</f>
        <v>0</v>
      </c>
      <c r="BG22" s="160">
        <f>AVERAGE('Effectifs bruts'!BG21:BG22)</f>
        <v>1405182.75</v>
      </c>
      <c r="BH22" s="160">
        <f>AVERAGE('Effectifs bruts'!BH21:BH22)</f>
        <v>845137.35000000021</v>
      </c>
    </row>
    <row r="23" spans="1:60" s="36" customFormat="1" hidden="1" x14ac:dyDescent="0.2">
      <c r="A23" s="138">
        <f t="shared" si="1"/>
        <v>37345</v>
      </c>
      <c r="B23" s="217">
        <f>AVERAGE('Effectifs bruts'!B22:B23)</f>
        <v>16876259.06961327</v>
      </c>
      <c r="C23" s="176">
        <f>AVERAGE('Effectifs bruts'!C22:C23)</f>
        <v>16298952.200000005</v>
      </c>
      <c r="D23" s="174">
        <f>AVERAGE('Effectifs bruts'!D22:D23)</f>
        <v>3860382.5</v>
      </c>
      <c r="E23" s="166">
        <f>AVERAGE('Effectifs bruts'!E22:E23)</f>
        <v>1268587</v>
      </c>
      <c r="F23" s="166">
        <f>AVERAGE('Effectifs bruts'!F22:F23)</f>
        <v>11747289.569613267</v>
      </c>
      <c r="G23" s="166">
        <f>AVERAGE('Effectifs bruts'!G22:G23)</f>
        <v>11169982.700000003</v>
      </c>
      <c r="H23" s="74">
        <f>AVERAGE('Effectifs bruts'!H22:H23)</f>
        <v>577306.86961326562</v>
      </c>
      <c r="I23" s="175">
        <f>AVERAGE('Effectifs bruts'!I22:I23)</f>
        <v>15147659.91961327</v>
      </c>
      <c r="J23" s="166">
        <f>AVERAGE('Effectifs bruts'!J22:J23)</f>
        <v>1728599.15</v>
      </c>
      <c r="K23" s="166">
        <f>AVERAGE('Effectifs bruts'!K22:K23)</f>
        <v>9441383.5500000007</v>
      </c>
      <c r="L23" s="166">
        <f>AVERAGE('Effectifs bruts'!L22:L23)</f>
        <v>7116</v>
      </c>
      <c r="M23" s="166">
        <f>AVERAGE('Effectifs bruts'!M22:M23)</f>
        <v>29147</v>
      </c>
      <c r="N23" s="166">
        <f>AVERAGE('Effectifs bruts'!N22:N23)</f>
        <v>517194.5</v>
      </c>
      <c r="O23" s="166">
        <f>AVERAGE('Effectifs bruts'!O22:O23)</f>
        <v>224597</v>
      </c>
      <c r="P23" s="166">
        <f>AVERAGE('Effectifs bruts'!P22:P23)</f>
        <v>279852.5</v>
      </c>
      <c r="Q23" s="166">
        <f>AVERAGE('Effectifs bruts'!Q22:Q23)</f>
        <v>15870</v>
      </c>
      <c r="R23" s="166">
        <f>AVERAGE('Effectifs bruts'!R22:R23)</f>
        <v>172908</v>
      </c>
      <c r="S23" s="166">
        <f>AVERAGE('Effectifs bruts'!S22:S23)</f>
        <v>87186</v>
      </c>
      <c r="T23" s="166">
        <f>AVERAGE('Effectifs bruts'!T22:T23)</f>
        <v>366599</v>
      </c>
      <c r="U23" s="166">
        <f>AVERAGE('Effectifs bruts'!U22:U23)</f>
        <v>526561.5</v>
      </c>
      <c r="V23" s="166">
        <f>AVERAGE('Effectifs bruts'!V22:V23)</f>
        <v>191704.5</v>
      </c>
      <c r="W23" s="166">
        <f>AVERAGE('Effectifs bruts'!W22:W23)</f>
        <v>157807</v>
      </c>
      <c r="X23" s="166">
        <f>AVERAGE('Effectifs bruts'!X22:X23)</f>
        <v>232768.5</v>
      </c>
      <c r="Y23" s="166">
        <f>AVERAGE('Effectifs bruts'!Y22:Y23)</f>
        <v>427851</v>
      </c>
      <c r="Z23" s="166">
        <f>AVERAGE('Effectifs bruts'!Z22:Z23)</f>
        <v>306962.5</v>
      </c>
      <c r="AA23" s="166">
        <f>AVERAGE('Effectifs bruts'!AA22:AA23)</f>
        <v>120888.5</v>
      </c>
      <c r="AB23" s="166">
        <f>AVERAGE('Effectifs bruts'!AB22:AB23)</f>
        <v>331723.5</v>
      </c>
      <c r="AC23" s="166">
        <f>AVERAGE('Effectifs bruts'!AC22:AC23)</f>
        <v>176200</v>
      </c>
      <c r="AD23" s="166">
        <f>AVERAGE('Effectifs bruts'!AD22:AD23)</f>
        <v>122412.5</v>
      </c>
      <c r="AE23" s="166">
        <f>AVERAGE('Effectifs bruts'!AE22:AE23)</f>
        <v>1268587</v>
      </c>
      <c r="AF23" s="166">
        <f>AVERAGE('Effectifs bruts'!AF22:AF23)</f>
        <v>128477.5</v>
      </c>
      <c r="AG23" s="166">
        <f>AVERAGE('Effectifs bruts'!AG22:AG23)</f>
        <v>144596.5</v>
      </c>
      <c r="AH23" s="166">
        <f>AVERAGE('Effectifs bruts'!AH22:AH23)</f>
        <v>995513</v>
      </c>
      <c r="AI23" s="166">
        <f>AVERAGE('Effectifs bruts'!AI22:AI23)</f>
        <v>2895279.1</v>
      </c>
      <c r="AJ23" s="166">
        <f>AVERAGE('Effectifs bruts'!AJ22:AJ23)</f>
        <v>393247.5</v>
      </c>
      <c r="AK23" s="166">
        <f>AVERAGE('Effectifs bruts'!AK22:AK23)</f>
        <v>988618.5</v>
      </c>
      <c r="AL23" s="166">
        <f>AVERAGE('Effectifs bruts'!AL22:AL23)</f>
        <v>1513413.1</v>
      </c>
      <c r="AM23" s="166">
        <f>AVERAGE('Effectifs bruts'!AM22:AM23)</f>
        <v>1378553.5</v>
      </c>
      <c r="AN23" s="166">
        <f>AVERAGE('Effectifs bruts'!AN22:AN23)</f>
        <v>788840</v>
      </c>
      <c r="AO23" s="166">
        <f>AVERAGE('Effectifs bruts'!AO22:AO23)</f>
        <v>215404</v>
      </c>
      <c r="AP23" s="166">
        <f>AVERAGE('Effectifs bruts'!AP22:AP23)</f>
        <v>573436</v>
      </c>
      <c r="AQ23" s="166">
        <f>AVERAGE('Effectifs bruts'!AQ22:AQ23)</f>
        <v>211559.65000000002</v>
      </c>
      <c r="AR23" s="166">
        <f>AVERAGE('Effectifs bruts'!AR22:AR23)</f>
        <v>207993.5</v>
      </c>
      <c r="AS23" s="166">
        <f>AVERAGE('Effectifs bruts'!AS22:AS23)</f>
        <v>293026.55</v>
      </c>
      <c r="AT23" s="166">
        <f>AVERAGE('Effectifs bruts'!AT22:AT23)</f>
        <v>714058</v>
      </c>
      <c r="AU23" s="166">
        <f>AVERAGE('Effectifs bruts'!AU22:AU23)</f>
        <v>222235.6</v>
      </c>
      <c r="AV23" s="166">
        <f>AVERAGE('Effectifs bruts'!AV22:AV23)</f>
        <v>769735</v>
      </c>
      <c r="AW23" s="166">
        <f>AVERAGE('Effectifs bruts'!AW22:AW23)</f>
        <v>78402.5</v>
      </c>
      <c r="AX23" s="166">
        <f>AVERAGE('Effectifs bruts'!AX22:AX23)</f>
        <v>205339</v>
      </c>
      <c r="AY23" s="166">
        <f>AVERAGE('Effectifs bruts'!AY22:AY23)</f>
        <v>1587037.2696132658</v>
      </c>
      <c r="AZ23" s="166">
        <f>AVERAGE('Effectifs bruts'!AZ22:AZ23)</f>
        <v>230523</v>
      </c>
      <c r="BA23" s="166">
        <f>AVERAGE('Effectifs bruts'!BA22:BA23)</f>
        <v>292425.94999999995</v>
      </c>
      <c r="BB23" s="166">
        <f>AVERAGE('Effectifs bruts'!BB22:BB23)</f>
        <v>467690.5</v>
      </c>
      <c r="BC23" s="166">
        <f>AVERAGE('Effectifs bruts'!BC22:BC23)</f>
        <v>737959.7</v>
      </c>
      <c r="BD23" s="166">
        <f>AVERAGE('Effectifs bruts'!BD22:BD23)</f>
        <v>224147.3</v>
      </c>
      <c r="BE23" s="166">
        <f>AVERAGE('Effectifs bruts'!BE22:BE23)</f>
        <v>442483.44999999995</v>
      </c>
      <c r="BF23" s="166">
        <f>AVERAGE('Effectifs bruts'!BF22:BF23)</f>
        <v>0</v>
      </c>
      <c r="BG23" s="166">
        <f>AVERAGE('Effectifs bruts'!BG22:BG23)</f>
        <v>1428618.7499999995</v>
      </c>
      <c r="BH23" s="166">
        <f>AVERAGE('Effectifs bruts'!BH22:BH23)</f>
        <v>862782.45000000007</v>
      </c>
    </row>
    <row r="24" spans="1:60" s="36" customFormat="1" hidden="1" x14ac:dyDescent="0.2">
      <c r="A24" s="138">
        <f t="shared" si="1"/>
        <v>37437</v>
      </c>
      <c r="B24" s="217">
        <f>AVERAGE('Effectifs bruts'!B23:B24)</f>
        <v>17009337.775520086</v>
      </c>
      <c r="C24" s="176">
        <f>AVERAGE('Effectifs bruts'!C23:C24)</f>
        <v>16387446.441346161</v>
      </c>
      <c r="D24" s="174">
        <f>AVERAGE('Effectifs bruts'!D23:D24)</f>
        <v>3846203.841346154</v>
      </c>
      <c r="E24" s="166">
        <f>AVERAGE('Effectifs bruts'!E23:E24)</f>
        <v>1274594</v>
      </c>
      <c r="F24" s="166">
        <f>AVERAGE('Effectifs bruts'!F23:F24)</f>
        <v>11888539.934173927</v>
      </c>
      <c r="G24" s="166">
        <f>AVERAGE('Effectifs bruts'!G23:G24)</f>
        <v>11266648.600000001</v>
      </c>
      <c r="H24" s="74">
        <f>AVERAGE('Effectifs bruts'!H23:H24)</f>
        <v>621891.33417392615</v>
      </c>
      <c r="I24" s="175">
        <f>AVERAGE('Effectifs bruts'!I23:I24)</f>
        <v>15259234.875520084</v>
      </c>
      <c r="J24" s="166">
        <f>AVERAGE('Effectifs bruts'!J23:J24)</f>
        <v>1750102.9</v>
      </c>
      <c r="K24" s="166">
        <f>AVERAGE('Effectifs bruts'!K23:K24)</f>
        <v>9516545.7000000011</v>
      </c>
      <c r="L24" s="166">
        <f>AVERAGE('Effectifs bruts'!L23:L24)</f>
        <v>6990</v>
      </c>
      <c r="M24" s="166">
        <f>AVERAGE('Effectifs bruts'!M23:M24)</f>
        <v>29353</v>
      </c>
      <c r="N24" s="166">
        <f>AVERAGE('Effectifs bruts'!N23:N24)</f>
        <v>517143.34134615387</v>
      </c>
      <c r="O24" s="166">
        <f>AVERAGE('Effectifs bruts'!O23:O24)</f>
        <v>221535.5</v>
      </c>
      <c r="P24" s="166">
        <f>AVERAGE('Effectifs bruts'!P23:P24)</f>
        <v>278861</v>
      </c>
      <c r="Q24" s="166">
        <f>AVERAGE('Effectifs bruts'!Q23:Q24)</f>
        <v>16215.5</v>
      </c>
      <c r="R24" s="166">
        <f>AVERAGE('Effectifs bruts'!R23:R24)</f>
        <v>172301</v>
      </c>
      <c r="S24" s="166">
        <f>AVERAGE('Effectifs bruts'!S23:S24)</f>
        <v>87809</v>
      </c>
      <c r="T24" s="166">
        <f>AVERAGE('Effectifs bruts'!T23:T24)</f>
        <v>365327.5</v>
      </c>
      <c r="U24" s="166">
        <f>AVERAGE('Effectifs bruts'!U23:U24)</f>
        <v>523608</v>
      </c>
      <c r="V24" s="166">
        <f>AVERAGE('Effectifs bruts'!V23:V24)</f>
        <v>188405.5</v>
      </c>
      <c r="W24" s="166">
        <f>AVERAGE('Effectifs bruts'!W23:W24)</f>
        <v>156310</v>
      </c>
      <c r="X24" s="166">
        <f>AVERAGE('Effectifs bruts'!X23:X24)</f>
        <v>231957</v>
      </c>
      <c r="Y24" s="166">
        <f>AVERAGE('Effectifs bruts'!Y23:Y24)</f>
        <v>426640.5</v>
      </c>
      <c r="Z24" s="166">
        <f>AVERAGE('Effectifs bruts'!Z23:Z24)</f>
        <v>305424.5</v>
      </c>
      <c r="AA24" s="166">
        <f>AVERAGE('Effectifs bruts'!AA23:AA24)</f>
        <v>121216</v>
      </c>
      <c r="AB24" s="166">
        <f>AVERAGE('Effectifs bruts'!AB23:AB24)</f>
        <v>330927.5</v>
      </c>
      <c r="AC24" s="166">
        <f>AVERAGE('Effectifs bruts'!AC23:AC24)</f>
        <v>175615.5</v>
      </c>
      <c r="AD24" s="166">
        <f>AVERAGE('Effectifs bruts'!AD23:AD24)</f>
        <v>124194</v>
      </c>
      <c r="AE24" s="166">
        <f>AVERAGE('Effectifs bruts'!AE23:AE24)</f>
        <v>1274594</v>
      </c>
      <c r="AF24" s="166">
        <f>AVERAGE('Effectifs bruts'!AF23:AF24)</f>
        <v>128535.5</v>
      </c>
      <c r="AG24" s="166">
        <f>AVERAGE('Effectifs bruts'!AG23:AG24)</f>
        <v>145287.5</v>
      </c>
      <c r="AH24" s="166">
        <f>AVERAGE('Effectifs bruts'!AH23:AH24)</f>
        <v>1000771</v>
      </c>
      <c r="AI24" s="166">
        <f>AVERAGE('Effectifs bruts'!AI23:AI24)</f>
        <v>2902047.7</v>
      </c>
      <c r="AJ24" s="166">
        <f>AVERAGE('Effectifs bruts'!AJ23:AJ24)</f>
        <v>394643</v>
      </c>
      <c r="AK24" s="166">
        <f>AVERAGE('Effectifs bruts'!AK23:AK24)</f>
        <v>992198.5</v>
      </c>
      <c r="AL24" s="166">
        <f>AVERAGE('Effectifs bruts'!AL23:AL24)</f>
        <v>1515206.2</v>
      </c>
      <c r="AM24" s="166">
        <f>AVERAGE('Effectifs bruts'!AM23:AM24)</f>
        <v>1382347.7999999998</v>
      </c>
      <c r="AN24" s="166">
        <f>AVERAGE('Effectifs bruts'!AN23:AN24)</f>
        <v>827001</v>
      </c>
      <c r="AO24" s="166">
        <f>AVERAGE('Effectifs bruts'!AO23:AO24)</f>
        <v>233890</v>
      </c>
      <c r="AP24" s="166">
        <f>AVERAGE('Effectifs bruts'!AP23:AP24)</f>
        <v>593111</v>
      </c>
      <c r="AQ24" s="166">
        <f>AVERAGE('Effectifs bruts'!AQ23:AQ24)</f>
        <v>213743.7</v>
      </c>
      <c r="AR24" s="166">
        <f>AVERAGE('Effectifs bruts'!AR23:AR24)</f>
        <v>207235</v>
      </c>
      <c r="AS24" s="166">
        <f>AVERAGE('Effectifs bruts'!AS23:AS24)</f>
        <v>289766</v>
      </c>
      <c r="AT24" s="166">
        <f>AVERAGE('Effectifs bruts'!AT23:AT24)</f>
        <v>715799</v>
      </c>
      <c r="AU24" s="166">
        <f>AVERAGE('Effectifs bruts'!AU23:AU24)</f>
        <v>224220.95</v>
      </c>
      <c r="AV24" s="166">
        <f>AVERAGE('Effectifs bruts'!AV23:AV24)</f>
        <v>771126.5</v>
      </c>
      <c r="AW24" s="166">
        <f>AVERAGE('Effectifs bruts'!AW23:AW24)</f>
        <v>78910.5</v>
      </c>
      <c r="AX24" s="166">
        <f>AVERAGE('Effectifs bruts'!AX23:AX24)</f>
        <v>206249.5</v>
      </c>
      <c r="AY24" s="166">
        <f>AVERAGE('Effectifs bruts'!AY23:AY24)</f>
        <v>1645207.7841739261</v>
      </c>
      <c r="AZ24" s="166">
        <f>AVERAGE('Effectifs bruts'!AZ23:AZ24)</f>
        <v>231097</v>
      </c>
      <c r="BA24" s="166">
        <f>AVERAGE('Effectifs bruts'!BA23:BA24)</f>
        <v>292173</v>
      </c>
      <c r="BB24" s="166">
        <f>AVERAGE('Effectifs bruts'!BB23:BB24)</f>
        <v>473493</v>
      </c>
      <c r="BC24" s="166">
        <f>AVERAGE('Effectifs bruts'!BC23:BC24)</f>
        <v>753339.89999999991</v>
      </c>
      <c r="BD24" s="166">
        <f>AVERAGE('Effectifs bruts'!BD23:BD24)</f>
        <v>227785.75</v>
      </c>
      <c r="BE24" s="166">
        <f>AVERAGE('Effectifs bruts'!BE23:BE24)</f>
        <v>446995.85</v>
      </c>
      <c r="BF24" s="166">
        <f>AVERAGE('Effectifs bruts'!BF23:BF24)</f>
        <v>0</v>
      </c>
      <c r="BG24" s="166">
        <f>AVERAGE('Effectifs bruts'!BG23:BG24)</f>
        <v>1449873.55</v>
      </c>
      <c r="BH24" s="166">
        <f>AVERAGE('Effectifs bruts'!BH23:BH24)</f>
        <v>871446.25</v>
      </c>
    </row>
    <row r="25" spans="1:60" s="36" customFormat="1" hidden="1" x14ac:dyDescent="0.2">
      <c r="A25" s="138">
        <f t="shared" si="1"/>
        <v>37529</v>
      </c>
      <c r="B25" s="217">
        <f>AVERAGE('Effectifs bruts'!B24:B25)</f>
        <v>17139886.955022186</v>
      </c>
      <c r="C25" s="176">
        <f>AVERAGE('Effectifs bruts'!C24:C25)</f>
        <v>16501929.574342109</v>
      </c>
      <c r="D25" s="174">
        <f>AVERAGE('Effectifs bruts'!D24:D25)</f>
        <v>3839945.9243421052</v>
      </c>
      <c r="E25" s="166">
        <f>AVERAGE('Effectifs bruts'!E24:E25)</f>
        <v>1279953</v>
      </c>
      <c r="F25" s="166">
        <f>AVERAGE('Effectifs bruts'!F24:F25)</f>
        <v>12019988.030680079</v>
      </c>
      <c r="G25" s="166">
        <f>AVERAGE('Effectifs bruts'!G24:G25)</f>
        <v>11382030.650000002</v>
      </c>
      <c r="H25" s="74">
        <f>AVERAGE('Effectifs bruts'!H24:H25)</f>
        <v>637957.38068007771</v>
      </c>
      <c r="I25" s="175">
        <f>AVERAGE('Effectifs bruts'!I24:I25)</f>
        <v>15381355.555022186</v>
      </c>
      <c r="J25" s="166">
        <f>AVERAGE('Effectifs bruts'!J24:J25)</f>
        <v>1758531.4</v>
      </c>
      <c r="K25" s="166">
        <f>AVERAGE('Effectifs bruts'!K24:K25)</f>
        <v>9623499.2500000019</v>
      </c>
      <c r="L25" s="166">
        <f>AVERAGE('Effectifs bruts'!L24:L25)</f>
        <v>7005.5</v>
      </c>
      <c r="M25" s="166">
        <f>AVERAGE('Effectifs bruts'!M24:M25)</f>
        <v>29277.5</v>
      </c>
      <c r="N25" s="166">
        <f>AVERAGE('Effectifs bruts'!N24:N25)</f>
        <v>525076.92434210528</v>
      </c>
      <c r="O25" s="166">
        <f>AVERAGE('Effectifs bruts'!O24:O25)</f>
        <v>217758.5</v>
      </c>
      <c r="P25" s="166">
        <f>AVERAGE('Effectifs bruts'!P24:P25)</f>
        <v>275924.5</v>
      </c>
      <c r="Q25" s="166">
        <f>AVERAGE('Effectifs bruts'!Q24:Q25)</f>
        <v>16110.5</v>
      </c>
      <c r="R25" s="166">
        <f>AVERAGE('Effectifs bruts'!R24:R25)</f>
        <v>171995.5</v>
      </c>
      <c r="S25" s="166">
        <f>AVERAGE('Effectifs bruts'!S24:S25)</f>
        <v>88325.5</v>
      </c>
      <c r="T25" s="166">
        <f>AVERAGE('Effectifs bruts'!T24:T25)</f>
        <v>364832.5</v>
      </c>
      <c r="U25" s="166">
        <f>AVERAGE('Effectifs bruts'!U24:U25)</f>
        <v>521185</v>
      </c>
      <c r="V25" s="166">
        <f>AVERAGE('Effectifs bruts'!V24:V25)</f>
        <v>185094.5</v>
      </c>
      <c r="W25" s="166">
        <f>AVERAGE('Effectifs bruts'!W24:W25)</f>
        <v>155622.5</v>
      </c>
      <c r="X25" s="166">
        <f>AVERAGE('Effectifs bruts'!X24:X25)</f>
        <v>230817</v>
      </c>
      <c r="Y25" s="166">
        <f>AVERAGE('Effectifs bruts'!Y24:Y25)</f>
        <v>425829</v>
      </c>
      <c r="Z25" s="166">
        <f>AVERAGE('Effectifs bruts'!Z24:Z25)</f>
        <v>304501.5</v>
      </c>
      <c r="AA25" s="166">
        <f>AVERAGE('Effectifs bruts'!AA24:AA25)</f>
        <v>121327.5</v>
      </c>
      <c r="AB25" s="166">
        <f>AVERAGE('Effectifs bruts'!AB24:AB25)</f>
        <v>330230.5</v>
      </c>
      <c r="AC25" s="166">
        <f>AVERAGE('Effectifs bruts'!AC24:AC25)</f>
        <v>175949</v>
      </c>
      <c r="AD25" s="166">
        <f>AVERAGE('Effectifs bruts'!AD24:AD25)</f>
        <v>125917</v>
      </c>
      <c r="AE25" s="166">
        <f>AVERAGE('Effectifs bruts'!AE24:AE25)</f>
        <v>1279953</v>
      </c>
      <c r="AF25" s="166">
        <f>AVERAGE('Effectifs bruts'!AF24:AF25)</f>
        <v>128989.5</v>
      </c>
      <c r="AG25" s="166">
        <f>AVERAGE('Effectifs bruts'!AG24:AG25)</f>
        <v>145757</v>
      </c>
      <c r="AH25" s="166">
        <f>AVERAGE('Effectifs bruts'!AH24:AH25)</f>
        <v>1005206.5</v>
      </c>
      <c r="AI25" s="166">
        <f>AVERAGE('Effectifs bruts'!AI24:AI25)</f>
        <v>2931133.5</v>
      </c>
      <c r="AJ25" s="166">
        <f>AVERAGE('Effectifs bruts'!AJ24:AJ25)</f>
        <v>397136</v>
      </c>
      <c r="AK25" s="166">
        <f>AVERAGE('Effectifs bruts'!AK24:AK25)</f>
        <v>994715</v>
      </c>
      <c r="AL25" s="166">
        <f>AVERAGE('Effectifs bruts'!AL24:AL25)</f>
        <v>1539282.5</v>
      </c>
      <c r="AM25" s="166">
        <f>AVERAGE('Effectifs bruts'!AM24:AM25)</f>
        <v>1389031.0499999998</v>
      </c>
      <c r="AN25" s="166">
        <f>AVERAGE('Effectifs bruts'!AN24:AN25)</f>
        <v>869944</v>
      </c>
      <c r="AO25" s="166">
        <f>AVERAGE('Effectifs bruts'!AO24:AO25)</f>
        <v>252881</v>
      </c>
      <c r="AP25" s="166">
        <f>AVERAGE('Effectifs bruts'!AP24:AP25)</f>
        <v>617063</v>
      </c>
      <c r="AQ25" s="166">
        <f>AVERAGE('Effectifs bruts'!AQ24:AQ25)</f>
        <v>212903.35</v>
      </c>
      <c r="AR25" s="166">
        <f>AVERAGE('Effectifs bruts'!AR24:AR25)</f>
        <v>205970.5</v>
      </c>
      <c r="AS25" s="166">
        <f>AVERAGE('Effectifs bruts'!AS24:AS25)</f>
        <v>284661</v>
      </c>
      <c r="AT25" s="166">
        <f>AVERAGE('Effectifs bruts'!AT24:AT25)</f>
        <v>719345.5</v>
      </c>
      <c r="AU25" s="166">
        <f>AVERAGE('Effectifs bruts'!AU24:AU25)</f>
        <v>227498.2</v>
      </c>
      <c r="AV25" s="166">
        <f>AVERAGE('Effectifs bruts'!AV24:AV25)</f>
        <v>772175.25</v>
      </c>
      <c r="AW25" s="166">
        <f>AVERAGE('Effectifs bruts'!AW24:AW25)</f>
        <v>78992.5</v>
      </c>
      <c r="AX25" s="166">
        <f>AVERAGE('Effectifs bruts'!AX24:AX25)</f>
        <v>206750.5</v>
      </c>
      <c r="AY25" s="166">
        <f>AVERAGE('Effectifs bruts'!AY24:AY25)</f>
        <v>1685700.3306800777</v>
      </c>
      <c r="AZ25" s="166">
        <f>AVERAGE('Effectifs bruts'!AZ24:AZ25)</f>
        <v>232547</v>
      </c>
      <c r="BA25" s="166">
        <f>AVERAGE('Effectifs bruts'!BA24:BA25)</f>
        <v>283795.25</v>
      </c>
      <c r="BB25" s="166">
        <f>AVERAGE('Effectifs bruts'!BB24:BB25)</f>
        <v>476737.5</v>
      </c>
      <c r="BC25" s="166">
        <f>AVERAGE('Effectifs bruts'!BC24:BC25)</f>
        <v>765451.65</v>
      </c>
      <c r="BD25" s="166">
        <f>AVERAGE('Effectifs bruts'!BD24:BD25)</f>
        <v>228920</v>
      </c>
      <c r="BE25" s="166">
        <f>AVERAGE('Effectifs bruts'!BE24:BE25)</f>
        <v>448430.94999999995</v>
      </c>
      <c r="BF25" s="166">
        <f>AVERAGE('Effectifs bruts'!BF24:BF25)</f>
        <v>0</v>
      </c>
      <c r="BG25" s="166">
        <f>AVERAGE('Effectifs bruts'!BG24:BG25)</f>
        <v>1454627.5</v>
      </c>
      <c r="BH25" s="166">
        <f>AVERAGE('Effectifs bruts'!BH24:BH25)</f>
        <v>868833.3</v>
      </c>
    </row>
    <row r="26" spans="1:60" s="36" customFormat="1" ht="12" hidden="1" thickBot="1" x14ac:dyDescent="0.25">
      <c r="A26" s="139">
        <f t="shared" si="1"/>
        <v>37620</v>
      </c>
      <c r="B26" s="218">
        <f>AVERAGE('Effectifs bruts'!B25:B26)</f>
        <v>17055644.921699461</v>
      </c>
      <c r="C26" s="177">
        <f>AVERAGE('Effectifs bruts'!C25:C26)</f>
        <v>16458231.867611336</v>
      </c>
      <c r="D26" s="178">
        <f>AVERAGE('Effectifs bruts'!D25:D26)</f>
        <v>3814663.4676113361</v>
      </c>
      <c r="E26" s="160">
        <f>AVERAGE('Effectifs bruts'!E25:E26)</f>
        <v>1278420</v>
      </c>
      <c r="F26" s="160">
        <f>AVERAGE('Effectifs bruts'!F25:F26)</f>
        <v>11962561.454088125</v>
      </c>
      <c r="G26" s="160">
        <f>AVERAGE('Effectifs bruts'!G25:G26)</f>
        <v>11365148.400000002</v>
      </c>
      <c r="H26" s="160">
        <f>AVERAGE('Effectifs bruts'!H25:H26)</f>
        <v>597413.05408812477</v>
      </c>
      <c r="I26" s="179">
        <f>AVERAGE('Effectifs bruts'!I25:I26)</f>
        <v>15284927.821699459</v>
      </c>
      <c r="J26" s="160">
        <f>AVERAGE('Effectifs bruts'!J25:J26)</f>
        <v>1770717.1</v>
      </c>
      <c r="K26" s="160">
        <f>AVERAGE('Effectifs bruts'!K25:K26)</f>
        <v>9594431.3000000007</v>
      </c>
      <c r="L26" s="160">
        <f>AVERAGE('Effectifs bruts'!L25:L26)</f>
        <v>7050.5</v>
      </c>
      <c r="M26" s="160">
        <f>AVERAGE('Effectifs bruts'!M25:M26)</f>
        <v>28985.5</v>
      </c>
      <c r="N26" s="160">
        <f>AVERAGE('Effectifs bruts'!N25:N26)</f>
        <v>525693.46761133603</v>
      </c>
      <c r="O26" s="160">
        <f>AVERAGE('Effectifs bruts'!O25:O26)</f>
        <v>212244</v>
      </c>
      <c r="P26" s="160">
        <f>AVERAGE('Effectifs bruts'!P25:P26)</f>
        <v>272533.5</v>
      </c>
      <c r="Q26" s="160">
        <f>AVERAGE('Effectifs bruts'!Q25:Q26)</f>
        <v>15751.5</v>
      </c>
      <c r="R26" s="160">
        <f>AVERAGE('Effectifs bruts'!R25:R26)</f>
        <v>170726.5</v>
      </c>
      <c r="S26" s="160">
        <f>AVERAGE('Effectifs bruts'!S25:S26)</f>
        <v>88662</v>
      </c>
      <c r="T26" s="160">
        <f>AVERAGE('Effectifs bruts'!T25:T26)</f>
        <v>362884.5</v>
      </c>
      <c r="U26" s="160">
        <f>AVERAGE('Effectifs bruts'!U25:U26)</f>
        <v>517255.5</v>
      </c>
      <c r="V26" s="160">
        <f>AVERAGE('Effectifs bruts'!V25:V26)</f>
        <v>180450</v>
      </c>
      <c r="W26" s="160">
        <f>AVERAGE('Effectifs bruts'!W25:W26)</f>
        <v>153663</v>
      </c>
      <c r="X26" s="160">
        <f>AVERAGE('Effectifs bruts'!X25:X26)</f>
        <v>228981.5</v>
      </c>
      <c r="Y26" s="160">
        <f>AVERAGE('Effectifs bruts'!Y25:Y26)</f>
        <v>426339</v>
      </c>
      <c r="Z26" s="160">
        <f>AVERAGE('Effectifs bruts'!Z25:Z26)</f>
        <v>304061.5</v>
      </c>
      <c r="AA26" s="160">
        <f>AVERAGE('Effectifs bruts'!AA25:AA26)</f>
        <v>122277.5</v>
      </c>
      <c r="AB26" s="160">
        <f>AVERAGE('Effectifs bruts'!AB25:AB26)</f>
        <v>327516</v>
      </c>
      <c r="AC26" s="160">
        <f>AVERAGE('Effectifs bruts'!AC25:AC26)</f>
        <v>176343</v>
      </c>
      <c r="AD26" s="160">
        <f>AVERAGE('Effectifs bruts'!AD25:AD26)</f>
        <v>126634.5</v>
      </c>
      <c r="AE26" s="160">
        <f>AVERAGE('Effectifs bruts'!AE25:AE26)</f>
        <v>1278420</v>
      </c>
      <c r="AF26" s="160">
        <f>AVERAGE('Effectifs bruts'!AF25:AF26)</f>
        <v>128907.5</v>
      </c>
      <c r="AG26" s="160">
        <f>AVERAGE('Effectifs bruts'!AG25:AG26)</f>
        <v>145064.5</v>
      </c>
      <c r="AH26" s="160">
        <f>AVERAGE('Effectifs bruts'!AH25:AH26)</f>
        <v>1004448</v>
      </c>
      <c r="AI26" s="160">
        <f>AVERAGE('Effectifs bruts'!AI25:AI26)</f>
        <v>2943786.55</v>
      </c>
      <c r="AJ26" s="160">
        <f>AVERAGE('Effectifs bruts'!AJ25:AJ26)</f>
        <v>397995.5</v>
      </c>
      <c r="AK26" s="160">
        <f>AVERAGE('Effectifs bruts'!AK25:AK26)</f>
        <v>993064.5</v>
      </c>
      <c r="AL26" s="160">
        <f>AVERAGE('Effectifs bruts'!AL25:AL26)</f>
        <v>1552726.55</v>
      </c>
      <c r="AM26" s="160">
        <f>AVERAGE('Effectifs bruts'!AM25:AM26)</f>
        <v>1387648.1</v>
      </c>
      <c r="AN26" s="160">
        <f>AVERAGE('Effectifs bruts'!AN25:AN26)</f>
        <v>841178.5</v>
      </c>
      <c r="AO26" s="160">
        <f>AVERAGE('Effectifs bruts'!AO25:AO26)</f>
        <v>236313.5</v>
      </c>
      <c r="AP26" s="160">
        <f>AVERAGE('Effectifs bruts'!AP25:AP26)</f>
        <v>604865</v>
      </c>
      <c r="AQ26" s="160">
        <f>AVERAGE('Effectifs bruts'!AQ25:AQ26)</f>
        <v>209362.95</v>
      </c>
      <c r="AR26" s="160">
        <f>AVERAGE('Effectifs bruts'!AR25:AR26)</f>
        <v>203766.5</v>
      </c>
      <c r="AS26" s="160">
        <f>AVERAGE('Effectifs bruts'!AS25:AS26)</f>
        <v>278963.05</v>
      </c>
      <c r="AT26" s="160">
        <f>AVERAGE('Effectifs bruts'!AT25:AT26)</f>
        <v>716886</v>
      </c>
      <c r="AU26" s="160">
        <f>AVERAGE('Effectifs bruts'!AU25:AU26)</f>
        <v>228906.6</v>
      </c>
      <c r="AV26" s="160">
        <f>AVERAGE('Effectifs bruts'!AV25:AV26)</f>
        <v>773957.25</v>
      </c>
      <c r="AW26" s="160">
        <f>AVERAGE('Effectifs bruts'!AW25:AW26)</f>
        <v>78437.5</v>
      </c>
      <c r="AX26" s="160">
        <f>AVERAGE('Effectifs bruts'!AX25:AX26)</f>
        <v>206326.5</v>
      </c>
      <c r="AY26" s="160">
        <f>AVERAGE('Effectifs bruts'!AY25:AY26)</f>
        <v>1645642.5540881245</v>
      </c>
      <c r="AZ26" s="160">
        <f>AVERAGE('Effectifs bruts'!AZ25:AZ26)</f>
        <v>233295</v>
      </c>
      <c r="BA26" s="160">
        <f>AVERAGE('Effectifs bruts'!BA25:BA26)</f>
        <v>286615.65000000002</v>
      </c>
      <c r="BB26" s="160">
        <f>AVERAGE('Effectifs bruts'!BB25:BB26)</f>
        <v>477167</v>
      </c>
      <c r="BC26" s="160">
        <f>AVERAGE('Effectifs bruts'!BC25:BC26)</f>
        <v>773639.45</v>
      </c>
      <c r="BD26" s="160">
        <f>AVERAGE('Effectifs bruts'!BD25:BD26)</f>
        <v>229399</v>
      </c>
      <c r="BE26" s="160">
        <f>AVERAGE('Effectifs bruts'!BE25:BE26)</f>
        <v>447583.3</v>
      </c>
      <c r="BF26" s="160">
        <f>AVERAGE('Effectifs bruts'!BF25:BF26)</f>
        <v>0</v>
      </c>
      <c r="BG26" s="160">
        <f>AVERAGE('Effectifs bruts'!BG25:BG26)</f>
        <v>1460187.65</v>
      </c>
      <c r="BH26" s="160">
        <f>AVERAGE('Effectifs bruts'!BH25:BH26)</f>
        <v>873253.10000000009</v>
      </c>
    </row>
    <row r="27" spans="1:60" s="36" customFormat="1" hidden="1" x14ac:dyDescent="0.2">
      <c r="A27" s="138">
        <f t="shared" si="1"/>
        <v>37710</v>
      </c>
      <c r="B27" s="217">
        <f>AVERAGE('Effectifs bruts'!B26:B27)</f>
        <v>16932299.937769607</v>
      </c>
      <c r="C27" s="176">
        <f>AVERAGE('Effectifs bruts'!C26:C27)</f>
        <v>16359839.692307692</v>
      </c>
      <c r="D27" s="174">
        <f>AVERAGE('Effectifs bruts'!D26:D27)</f>
        <v>3779120.692307692</v>
      </c>
      <c r="E27" s="166">
        <f>AVERAGE('Effectifs bruts'!E26:E27)</f>
        <v>1276717</v>
      </c>
      <c r="F27" s="166">
        <f>AVERAGE('Effectifs bruts'!F26:F27)</f>
        <v>11876462.245461915</v>
      </c>
      <c r="G27" s="166">
        <f>AVERAGE('Effectifs bruts'!G26:G27)</f>
        <v>11304002</v>
      </c>
      <c r="H27" s="74">
        <f>AVERAGE('Effectifs bruts'!H26:H27)</f>
        <v>572460.24546191492</v>
      </c>
      <c r="I27" s="175">
        <f>AVERAGE('Effectifs bruts'!I26:I27)</f>
        <v>15137972.737769607</v>
      </c>
      <c r="J27" s="166">
        <f>AVERAGE('Effectifs bruts'!J26:J27)</f>
        <v>1794327.2000000002</v>
      </c>
      <c r="K27" s="166">
        <f>AVERAGE('Effectifs bruts'!K26:K27)</f>
        <v>9509674.7999999989</v>
      </c>
      <c r="L27" s="166">
        <f>AVERAGE('Effectifs bruts'!L26:L27)</f>
        <v>6948</v>
      </c>
      <c r="M27" s="166">
        <f>AVERAGE('Effectifs bruts'!M26:M27)</f>
        <v>28754.5</v>
      </c>
      <c r="N27" s="166">
        <f>AVERAGE('Effectifs bruts'!N26:N27)</f>
        <v>518361.19230769231</v>
      </c>
      <c r="O27" s="166">
        <f>AVERAGE('Effectifs bruts'!O26:O27)</f>
        <v>207590</v>
      </c>
      <c r="P27" s="166">
        <f>AVERAGE('Effectifs bruts'!P26:P27)</f>
        <v>270979</v>
      </c>
      <c r="Q27" s="166">
        <f>AVERAGE('Effectifs bruts'!Q26:Q27)</f>
        <v>14985.5</v>
      </c>
      <c r="R27" s="166">
        <f>AVERAGE('Effectifs bruts'!R26:R27)</f>
        <v>170740.5</v>
      </c>
      <c r="S27" s="166">
        <f>AVERAGE('Effectifs bruts'!S26:S27)</f>
        <v>88472</v>
      </c>
      <c r="T27" s="166">
        <f>AVERAGE('Effectifs bruts'!T26:T27)</f>
        <v>359830</v>
      </c>
      <c r="U27" s="166">
        <f>AVERAGE('Effectifs bruts'!U26:U27)</f>
        <v>513357</v>
      </c>
      <c r="V27" s="166">
        <f>AVERAGE('Effectifs bruts'!V26:V27)</f>
        <v>175900.5</v>
      </c>
      <c r="W27" s="166">
        <f>AVERAGE('Effectifs bruts'!W26:W27)</f>
        <v>150393</v>
      </c>
      <c r="X27" s="166">
        <f>AVERAGE('Effectifs bruts'!X26:X27)</f>
        <v>226933.5</v>
      </c>
      <c r="Y27" s="166">
        <f>AVERAGE('Effectifs bruts'!Y26:Y27)</f>
        <v>427054</v>
      </c>
      <c r="Z27" s="166">
        <f>AVERAGE('Effectifs bruts'!Z26:Z27)</f>
        <v>303726</v>
      </c>
      <c r="AA27" s="166">
        <f>AVERAGE('Effectifs bruts'!AA26:AA27)</f>
        <v>123328</v>
      </c>
      <c r="AB27" s="166">
        <f>AVERAGE('Effectifs bruts'!AB26:AB27)</f>
        <v>324197</v>
      </c>
      <c r="AC27" s="166">
        <f>AVERAGE('Effectifs bruts'!AC26:AC27)</f>
        <v>174565</v>
      </c>
      <c r="AD27" s="166">
        <f>AVERAGE('Effectifs bruts'!AD26:AD27)</f>
        <v>127008</v>
      </c>
      <c r="AE27" s="166">
        <f>AVERAGE('Effectifs bruts'!AE26:AE27)</f>
        <v>1276717</v>
      </c>
      <c r="AF27" s="166">
        <f>AVERAGE('Effectifs bruts'!AF26:AF27)</f>
        <v>128522</v>
      </c>
      <c r="AG27" s="166">
        <f>AVERAGE('Effectifs bruts'!AG26:AG27)</f>
        <v>144930</v>
      </c>
      <c r="AH27" s="166">
        <f>AVERAGE('Effectifs bruts'!AH26:AH27)</f>
        <v>1003265</v>
      </c>
      <c r="AI27" s="166">
        <f>AVERAGE('Effectifs bruts'!AI26:AI27)</f>
        <v>2928001.7</v>
      </c>
      <c r="AJ27" s="166">
        <f>AVERAGE('Effectifs bruts'!AJ26:AJ27)</f>
        <v>396003.5</v>
      </c>
      <c r="AK27" s="166">
        <f>AVERAGE('Effectifs bruts'!AK26:AK27)</f>
        <v>990995.5</v>
      </c>
      <c r="AL27" s="166">
        <f>AVERAGE('Effectifs bruts'!AL26:AL27)</f>
        <v>1541002.7</v>
      </c>
      <c r="AM27" s="166">
        <f>AVERAGE('Effectifs bruts'!AM26:AM27)</f>
        <v>1382797.5</v>
      </c>
      <c r="AN27" s="166">
        <f>AVERAGE('Effectifs bruts'!AN26:AN27)</f>
        <v>803559</v>
      </c>
      <c r="AO27" s="166">
        <f>AVERAGE('Effectifs bruts'!AO26:AO27)</f>
        <v>218760.5</v>
      </c>
      <c r="AP27" s="166">
        <f>AVERAGE('Effectifs bruts'!AP26:AP27)</f>
        <v>584798.5</v>
      </c>
      <c r="AQ27" s="166">
        <f>AVERAGE('Effectifs bruts'!AQ26:AQ27)</f>
        <v>209887.69999999998</v>
      </c>
      <c r="AR27" s="166">
        <f>AVERAGE('Effectifs bruts'!AR26:AR27)</f>
        <v>201851</v>
      </c>
      <c r="AS27" s="166">
        <f>AVERAGE('Effectifs bruts'!AS26:AS27)</f>
        <v>275411.55</v>
      </c>
      <c r="AT27" s="166">
        <f>AVERAGE('Effectifs bruts'!AT26:AT27)</f>
        <v>711883</v>
      </c>
      <c r="AU27" s="166">
        <f>AVERAGE('Effectifs bruts'!AU26:AU27)</f>
        <v>228400.85</v>
      </c>
      <c r="AV27" s="166">
        <f>AVERAGE('Effectifs bruts'!AV26:AV27)</f>
        <v>775287</v>
      </c>
      <c r="AW27" s="166">
        <f>AVERAGE('Effectifs bruts'!AW26:AW27)</f>
        <v>78850</v>
      </c>
      <c r="AX27" s="166">
        <f>AVERAGE('Effectifs bruts'!AX26:AX27)</f>
        <v>204616</v>
      </c>
      <c r="AY27" s="166">
        <f>AVERAGE('Effectifs bruts'!AY26:AY27)</f>
        <v>1605233.8954619148</v>
      </c>
      <c r="AZ27" s="166">
        <f>AVERAGE('Effectifs bruts'!AZ26:AZ27)</f>
        <v>233268.5</v>
      </c>
      <c r="BA27" s="166">
        <f>AVERAGE('Effectifs bruts'!BA26:BA27)</f>
        <v>298165.75</v>
      </c>
      <c r="BB27" s="166">
        <f>AVERAGE('Effectifs bruts'!BB26:BB27)</f>
        <v>479925</v>
      </c>
      <c r="BC27" s="166">
        <f>AVERAGE('Effectifs bruts'!BC26:BC27)</f>
        <v>782967.95000000007</v>
      </c>
      <c r="BD27" s="166">
        <f>AVERAGE('Effectifs bruts'!BD26:BD27)</f>
        <v>229878.09999999998</v>
      </c>
      <c r="BE27" s="166">
        <f>AVERAGE('Effectifs bruts'!BE26:BE27)</f>
        <v>446477.75</v>
      </c>
      <c r="BF27" s="166">
        <f>AVERAGE('Effectifs bruts'!BF26:BF27)</f>
        <v>0</v>
      </c>
      <c r="BG27" s="166">
        <f>AVERAGE('Effectifs bruts'!BG26:BG27)</f>
        <v>1480534.6500000004</v>
      </c>
      <c r="BH27" s="166">
        <f>AVERAGE('Effectifs bruts'!BH26:BH27)</f>
        <v>886170.05</v>
      </c>
    </row>
    <row r="28" spans="1:60" s="36" customFormat="1" hidden="1" x14ac:dyDescent="0.2">
      <c r="A28" s="138">
        <f t="shared" si="1"/>
        <v>37802</v>
      </c>
      <c r="B28" s="75">
        <f>AVERAGE('Effectifs bruts'!B27:B28)</f>
        <v>17007370.068769008</v>
      </c>
      <c r="C28" s="173">
        <f>AVERAGE('Effectifs bruts'!C27:C28)</f>
        <v>16411409.761538457</v>
      </c>
      <c r="D28" s="76">
        <f>AVERAGE('Effectifs bruts'!D27:D28)</f>
        <v>3763936.2115384615</v>
      </c>
      <c r="E28" s="77">
        <f>AVERAGE('Effectifs bruts'!E27:E28)</f>
        <v>1282869</v>
      </c>
      <c r="F28" s="77">
        <f>AVERAGE('Effectifs bruts'!F27:F28)</f>
        <v>11960564.857230555</v>
      </c>
      <c r="G28" s="77">
        <f>AVERAGE('Effectifs bruts'!G27:G28)</f>
        <v>11364604.549999999</v>
      </c>
      <c r="H28" s="69">
        <f>AVERAGE('Effectifs bruts'!H27:H28)</f>
        <v>595960.30723055464</v>
      </c>
      <c r="I28" s="78">
        <f>AVERAGE('Effectifs bruts'!I27:I28)</f>
        <v>15196553.46876901</v>
      </c>
      <c r="J28" s="77">
        <f>AVERAGE('Effectifs bruts'!J27:J28)</f>
        <v>1810816.6</v>
      </c>
      <c r="K28" s="77">
        <f>AVERAGE('Effectifs bruts'!K27:K28)</f>
        <v>9553787.9499999993</v>
      </c>
      <c r="L28" s="77">
        <f>AVERAGE('Effectifs bruts'!L27:L28)</f>
        <v>6902</v>
      </c>
      <c r="M28" s="77">
        <f>AVERAGE('Effectifs bruts'!M27:M28)</f>
        <v>28715.5</v>
      </c>
      <c r="N28" s="77">
        <f>AVERAGE('Effectifs bruts'!N27:N28)</f>
        <v>518968.7115384615</v>
      </c>
      <c r="O28" s="77">
        <f>AVERAGE('Effectifs bruts'!O27:O28)</f>
        <v>203782</v>
      </c>
      <c r="P28" s="77">
        <f>AVERAGE('Effectifs bruts'!P27:P28)</f>
        <v>270114</v>
      </c>
      <c r="Q28" s="77">
        <f>AVERAGE('Effectifs bruts'!Q27:Q28)</f>
        <v>14425</v>
      </c>
      <c r="R28" s="77">
        <f>AVERAGE('Effectifs bruts'!R27:R28)</f>
        <v>172204</v>
      </c>
      <c r="S28" s="77">
        <f>AVERAGE('Effectifs bruts'!S27:S28)</f>
        <v>88894.5</v>
      </c>
      <c r="T28" s="77">
        <f>AVERAGE('Effectifs bruts'!T27:T28)</f>
        <v>357976.5</v>
      </c>
      <c r="U28" s="77">
        <f>AVERAGE('Effectifs bruts'!U27:U28)</f>
        <v>510155</v>
      </c>
      <c r="V28" s="77">
        <f>AVERAGE('Effectifs bruts'!V27:V28)</f>
        <v>173481.5</v>
      </c>
      <c r="W28" s="77">
        <f>AVERAGE('Effectifs bruts'!W27:W28)</f>
        <v>148967</v>
      </c>
      <c r="X28" s="77">
        <f>AVERAGE('Effectifs bruts'!X27:X28)</f>
        <v>225142</v>
      </c>
      <c r="Y28" s="77">
        <f>AVERAGE('Effectifs bruts'!Y27:Y28)</f>
        <v>427559</v>
      </c>
      <c r="Z28" s="77">
        <f>AVERAGE('Effectifs bruts'!Z27:Z28)</f>
        <v>303648</v>
      </c>
      <c r="AA28" s="77">
        <f>AVERAGE('Effectifs bruts'!AA27:AA28)</f>
        <v>123911</v>
      </c>
      <c r="AB28" s="77">
        <f>AVERAGE('Effectifs bruts'!AB27:AB28)</f>
        <v>322910.5</v>
      </c>
      <c r="AC28" s="77">
        <f>AVERAGE('Effectifs bruts'!AC27:AC28)</f>
        <v>172449.5</v>
      </c>
      <c r="AD28" s="77">
        <f>AVERAGE('Effectifs bruts'!AD27:AD28)</f>
        <v>128191.5</v>
      </c>
      <c r="AE28" s="77">
        <f>AVERAGE('Effectifs bruts'!AE27:AE28)</f>
        <v>1282869</v>
      </c>
      <c r="AF28" s="77">
        <f>AVERAGE('Effectifs bruts'!AF27:AF28)</f>
        <v>129709</v>
      </c>
      <c r="AG28" s="77">
        <f>AVERAGE('Effectifs bruts'!AG27:AG28)</f>
        <v>145832.5</v>
      </c>
      <c r="AH28" s="77">
        <f>AVERAGE('Effectifs bruts'!AH27:AH28)</f>
        <v>1007327.5</v>
      </c>
      <c r="AI28" s="77">
        <f>AVERAGE('Effectifs bruts'!AI27:AI28)</f>
        <v>2931462.5</v>
      </c>
      <c r="AJ28" s="77">
        <f>AVERAGE('Effectifs bruts'!AJ27:AJ28)</f>
        <v>395151</v>
      </c>
      <c r="AK28" s="77">
        <f>AVERAGE('Effectifs bruts'!AK27:AK28)</f>
        <v>992091.5</v>
      </c>
      <c r="AL28" s="77">
        <f>AVERAGE('Effectifs bruts'!AL27:AL28)</f>
        <v>1544220</v>
      </c>
      <c r="AM28" s="77">
        <f>AVERAGE('Effectifs bruts'!AM27:AM28)</f>
        <v>1383693.1</v>
      </c>
      <c r="AN28" s="77">
        <f>AVERAGE('Effectifs bruts'!AN27:AN28)</f>
        <v>837327.5</v>
      </c>
      <c r="AO28" s="77">
        <f>AVERAGE('Effectifs bruts'!AO27:AO28)</f>
        <v>238387.5</v>
      </c>
      <c r="AP28" s="77">
        <f>AVERAGE('Effectifs bruts'!AP27:AP28)</f>
        <v>598940</v>
      </c>
      <c r="AQ28" s="77">
        <f>AVERAGE('Effectifs bruts'!AQ27:AQ28)</f>
        <v>209071.44999999998</v>
      </c>
      <c r="AR28" s="77">
        <f>AVERAGE('Effectifs bruts'!AR27:AR28)</f>
        <v>200552.5</v>
      </c>
      <c r="AS28" s="77">
        <f>AVERAGE('Effectifs bruts'!AS27:AS28)</f>
        <v>272001.5</v>
      </c>
      <c r="AT28" s="77">
        <f>AVERAGE('Effectifs bruts'!AT27:AT28)</f>
        <v>713664.5</v>
      </c>
      <c r="AU28" s="77">
        <f>AVERAGE('Effectifs bruts'!AU27:AU28)</f>
        <v>230202.45</v>
      </c>
      <c r="AV28" s="77">
        <f>AVERAGE('Effectifs bruts'!AV27:AV28)</f>
        <v>774551.5</v>
      </c>
      <c r="AW28" s="77">
        <f>AVERAGE('Effectifs bruts'!AW27:AW28)</f>
        <v>79911.5</v>
      </c>
      <c r="AX28" s="77">
        <f>AVERAGE('Effectifs bruts'!AX27:AX28)</f>
        <v>202838</v>
      </c>
      <c r="AY28" s="77">
        <f>AVERAGE('Effectifs bruts'!AY27:AY28)</f>
        <v>1638029.9572305544</v>
      </c>
      <c r="AZ28" s="77">
        <f>AVERAGE('Effectifs bruts'!AZ27:AZ28)</f>
        <v>233236</v>
      </c>
      <c r="BA28" s="77">
        <f>AVERAGE('Effectifs bruts'!BA27:BA28)</f>
        <v>297923.55</v>
      </c>
      <c r="BB28" s="77">
        <f>AVERAGE('Effectifs bruts'!BB27:BB28)</f>
        <v>485235</v>
      </c>
      <c r="BC28" s="77">
        <f>AVERAGE('Effectifs bruts'!BC27:BC28)</f>
        <v>794422.05</v>
      </c>
      <c r="BD28" s="77">
        <f>AVERAGE('Effectifs bruts'!BD27:BD28)</f>
        <v>230631.90000000002</v>
      </c>
      <c r="BE28" s="77">
        <f>AVERAGE('Effectifs bruts'!BE27:BE28)</f>
        <v>445809.89999999991</v>
      </c>
      <c r="BF28" s="77">
        <f>AVERAGE('Effectifs bruts'!BF27:BF28)</f>
        <v>0</v>
      </c>
      <c r="BG28" s="77">
        <f>AVERAGE('Effectifs bruts'!BG27:BG28)</f>
        <v>1495757.9</v>
      </c>
      <c r="BH28" s="77">
        <f>AVERAGE('Effectifs bruts'!BH27:BH28)</f>
        <v>888473.70000000007</v>
      </c>
    </row>
    <row r="29" spans="1:60" s="36" customFormat="1" hidden="1" x14ac:dyDescent="0.2">
      <c r="A29" s="138">
        <f t="shared" si="1"/>
        <v>37894</v>
      </c>
      <c r="B29" s="75">
        <f>AVERAGE('Effectifs bruts'!B28:B29)</f>
        <v>17111824.109544054</v>
      </c>
      <c r="C29" s="173">
        <f>AVERAGE('Effectifs bruts'!C28:C29)</f>
        <v>16500420.613157891</v>
      </c>
      <c r="D29" s="76">
        <f>AVERAGE('Effectifs bruts'!D28:D29)</f>
        <v>3754369.5131578948</v>
      </c>
      <c r="E29" s="77">
        <f>AVERAGE('Effectifs bruts'!E28:E29)</f>
        <v>1292052</v>
      </c>
      <c r="F29" s="77">
        <f>AVERAGE('Effectifs bruts'!F28:F29)</f>
        <v>12065402.596386164</v>
      </c>
      <c r="G29" s="77">
        <f>AVERAGE('Effectifs bruts'!G28:G29)</f>
        <v>11453999.100000001</v>
      </c>
      <c r="H29" s="69">
        <f>AVERAGE('Effectifs bruts'!H28:H29)</f>
        <v>611403.49638616364</v>
      </c>
      <c r="I29" s="78">
        <f>AVERAGE('Effectifs bruts'!I28:I29)</f>
        <v>15298697.409544056</v>
      </c>
      <c r="J29" s="77">
        <f>AVERAGE('Effectifs bruts'!J28:J29)</f>
        <v>1813126.7</v>
      </c>
      <c r="K29" s="77">
        <f>AVERAGE('Effectifs bruts'!K28:K29)</f>
        <v>9640872.4000000004</v>
      </c>
      <c r="L29" s="77">
        <f>AVERAGE('Effectifs bruts'!L28:L29)</f>
        <v>6937.5</v>
      </c>
      <c r="M29" s="77">
        <f>AVERAGE('Effectifs bruts'!M28:M29)</f>
        <v>28684</v>
      </c>
      <c r="N29" s="77">
        <f>AVERAGE('Effectifs bruts'!N28:N29)</f>
        <v>526863.51315789472</v>
      </c>
      <c r="O29" s="77">
        <f>AVERAGE('Effectifs bruts'!O28:O29)</f>
        <v>198957.5</v>
      </c>
      <c r="P29" s="77">
        <f>AVERAGE('Effectifs bruts'!P28:P29)</f>
        <v>267270.5</v>
      </c>
      <c r="Q29" s="77">
        <f>AVERAGE('Effectifs bruts'!Q28:Q29)</f>
        <v>14280</v>
      </c>
      <c r="R29" s="77">
        <f>AVERAGE('Effectifs bruts'!R28:R29)</f>
        <v>171745</v>
      </c>
      <c r="S29" s="77">
        <f>AVERAGE('Effectifs bruts'!S28:S29)</f>
        <v>89003.5</v>
      </c>
      <c r="T29" s="77">
        <f>AVERAGE('Effectifs bruts'!T28:T29)</f>
        <v>356687</v>
      </c>
      <c r="U29" s="77">
        <f>AVERAGE('Effectifs bruts'!U28:U29)</f>
        <v>505709.5</v>
      </c>
      <c r="V29" s="77">
        <f>AVERAGE('Effectifs bruts'!V28:V29)</f>
        <v>171177.5</v>
      </c>
      <c r="W29" s="77">
        <f>AVERAGE('Effectifs bruts'!W28:W29)</f>
        <v>148833.5</v>
      </c>
      <c r="X29" s="77">
        <f>AVERAGE('Effectifs bruts'!X28:X29)</f>
        <v>222946.5</v>
      </c>
      <c r="Y29" s="77">
        <f>AVERAGE('Effectifs bruts'!Y28:Y29)</f>
        <v>427732</v>
      </c>
      <c r="Z29" s="77">
        <f>AVERAGE('Effectifs bruts'!Z28:Z29)</f>
        <v>303669.5</v>
      </c>
      <c r="AA29" s="77">
        <f>AVERAGE('Effectifs bruts'!AA28:AA29)</f>
        <v>124062.5</v>
      </c>
      <c r="AB29" s="77">
        <f>AVERAGE('Effectifs bruts'!AB28:AB29)</f>
        <v>321565</v>
      </c>
      <c r="AC29" s="77">
        <f>AVERAGE('Effectifs bruts'!AC28:AC29)</f>
        <v>173553</v>
      </c>
      <c r="AD29" s="77">
        <f>AVERAGE('Effectifs bruts'!AD28:AD29)</f>
        <v>129361.5</v>
      </c>
      <c r="AE29" s="77">
        <f>AVERAGE('Effectifs bruts'!AE28:AE29)</f>
        <v>1292052</v>
      </c>
      <c r="AF29" s="77">
        <f>AVERAGE('Effectifs bruts'!AF28:AF29)</f>
        <v>131425</v>
      </c>
      <c r="AG29" s="77">
        <f>AVERAGE('Effectifs bruts'!AG28:AG29)</f>
        <v>146105.5</v>
      </c>
      <c r="AH29" s="77">
        <f>AVERAGE('Effectifs bruts'!AH28:AH29)</f>
        <v>1014521.5</v>
      </c>
      <c r="AI29" s="77">
        <f>AVERAGE('Effectifs bruts'!AI28:AI29)</f>
        <v>2954302.1500000004</v>
      </c>
      <c r="AJ29" s="77">
        <f>AVERAGE('Effectifs bruts'!AJ28:AJ29)</f>
        <v>395030</v>
      </c>
      <c r="AK29" s="77">
        <f>AVERAGE('Effectifs bruts'!AK28:AK29)</f>
        <v>992896.5</v>
      </c>
      <c r="AL29" s="77">
        <f>AVERAGE('Effectifs bruts'!AL28:AL29)</f>
        <v>1566375.65</v>
      </c>
      <c r="AM29" s="77">
        <f>AVERAGE('Effectifs bruts'!AM28:AM29)</f>
        <v>1385787.5</v>
      </c>
      <c r="AN29" s="77">
        <f>AVERAGE('Effectifs bruts'!AN28:AN29)</f>
        <v>878384.5</v>
      </c>
      <c r="AO29" s="77">
        <f>AVERAGE('Effectifs bruts'!AO28:AO29)</f>
        <v>257884</v>
      </c>
      <c r="AP29" s="77">
        <f>AVERAGE('Effectifs bruts'!AP28:AP29)</f>
        <v>620500.5</v>
      </c>
      <c r="AQ29" s="77">
        <f>AVERAGE('Effectifs bruts'!AQ28:AQ29)</f>
        <v>207035.59999999998</v>
      </c>
      <c r="AR29" s="77">
        <f>AVERAGE('Effectifs bruts'!AR28:AR29)</f>
        <v>198521</v>
      </c>
      <c r="AS29" s="77">
        <f>AVERAGE('Effectifs bruts'!AS28:AS29)</f>
        <v>268334.5</v>
      </c>
      <c r="AT29" s="77">
        <f>AVERAGE('Effectifs bruts'!AT28:AT29)</f>
        <v>717481.5</v>
      </c>
      <c r="AU29" s="77">
        <f>AVERAGE('Effectifs bruts'!AU28:AU29)</f>
        <v>233969.7</v>
      </c>
      <c r="AV29" s="77">
        <f>AVERAGE('Effectifs bruts'!AV28:AV29)</f>
        <v>774055.25</v>
      </c>
      <c r="AW29" s="77">
        <f>AVERAGE('Effectifs bruts'!AW28:AW29)</f>
        <v>79930.5</v>
      </c>
      <c r="AX29" s="77">
        <f>AVERAGE('Effectifs bruts'!AX28:AX29)</f>
        <v>203006</v>
      </c>
      <c r="AY29" s="77">
        <f>AVERAGE('Effectifs bruts'!AY28:AY29)</f>
        <v>1676741.7963861637</v>
      </c>
      <c r="AZ29" s="77">
        <f>AVERAGE('Effectifs bruts'!AZ28:AZ29)</f>
        <v>234230</v>
      </c>
      <c r="BA29" s="77">
        <f>AVERAGE('Effectifs bruts'!BA28:BA29)</f>
        <v>288446.65000000002</v>
      </c>
      <c r="BB29" s="77">
        <f>AVERAGE('Effectifs bruts'!BB28:BB29)</f>
        <v>487340</v>
      </c>
      <c r="BC29" s="77">
        <f>AVERAGE('Effectifs bruts'!BC28:BC29)</f>
        <v>803110.05</v>
      </c>
      <c r="BD29" s="77">
        <f>AVERAGE('Effectifs bruts'!BD28:BD29)</f>
        <v>229627.59999999998</v>
      </c>
      <c r="BE29" s="77">
        <f>AVERAGE('Effectifs bruts'!BE28:BE29)</f>
        <v>445098.29999999993</v>
      </c>
      <c r="BF29" s="77">
        <f>AVERAGE('Effectifs bruts'!BF28:BF29)</f>
        <v>0</v>
      </c>
      <c r="BG29" s="77">
        <f>AVERAGE('Effectifs bruts'!BG28:BG29)</f>
        <v>1490881</v>
      </c>
      <c r="BH29" s="77">
        <f>AVERAGE('Effectifs bruts'!BH28:BH29)</f>
        <v>879686.95000000007</v>
      </c>
    </row>
    <row r="30" spans="1:60" s="36" customFormat="1" ht="12" hidden="1" thickBot="1" x14ac:dyDescent="0.25">
      <c r="A30" s="139">
        <f t="shared" si="1"/>
        <v>37985</v>
      </c>
      <c r="B30" s="65">
        <f>AVERAGE('Effectifs bruts'!B29:B30)</f>
        <v>17029202.702421494</v>
      </c>
      <c r="C30" s="180">
        <f>AVERAGE('Effectifs bruts'!C29:C30)</f>
        <v>16440992.224696353</v>
      </c>
      <c r="D30" s="66">
        <f>AVERAGE('Effectifs bruts'!D29:D30)</f>
        <v>3724036.4746963563</v>
      </c>
      <c r="E30" s="67">
        <f>AVERAGE('Effectifs bruts'!E29:E30)</f>
        <v>1296291.5</v>
      </c>
      <c r="F30" s="67">
        <f>AVERAGE('Effectifs bruts'!F29:F30)</f>
        <v>12008874.727725139</v>
      </c>
      <c r="G30" s="67">
        <f>AVERAGE('Effectifs bruts'!G29:G30)</f>
        <v>11420664.25</v>
      </c>
      <c r="H30" s="67">
        <f>AVERAGE('Effectifs bruts'!H29:H30)</f>
        <v>588210.47772513796</v>
      </c>
      <c r="I30" s="68">
        <f>AVERAGE('Effectifs bruts'!I29:I30)</f>
        <v>15208763.552421492</v>
      </c>
      <c r="J30" s="67">
        <f>AVERAGE('Effectifs bruts'!J29:J30)</f>
        <v>1820439.15</v>
      </c>
      <c r="K30" s="67">
        <f>AVERAGE('Effectifs bruts'!K29:K30)</f>
        <v>9600225.1000000015</v>
      </c>
      <c r="L30" s="67">
        <f>AVERAGE('Effectifs bruts'!L29:L30)</f>
        <v>6887</v>
      </c>
      <c r="M30" s="67">
        <f>AVERAGE('Effectifs bruts'!M29:M30)</f>
        <v>28416.5</v>
      </c>
      <c r="N30" s="67">
        <f>AVERAGE('Effectifs bruts'!N29:N30)</f>
        <v>526054.97469635622</v>
      </c>
      <c r="O30" s="67">
        <f>AVERAGE('Effectifs bruts'!O29:O30)</f>
        <v>192887.5</v>
      </c>
      <c r="P30" s="67">
        <f>AVERAGE('Effectifs bruts'!P29:P30)</f>
        <v>263299</v>
      </c>
      <c r="Q30" s="67">
        <f>AVERAGE('Effectifs bruts'!Q29:Q30)</f>
        <v>14047</v>
      </c>
      <c r="R30" s="67">
        <f>AVERAGE('Effectifs bruts'!R29:R30)</f>
        <v>169731.5</v>
      </c>
      <c r="S30" s="67">
        <f>AVERAGE('Effectifs bruts'!S29:S30)</f>
        <v>88516.5</v>
      </c>
      <c r="T30" s="67">
        <f>AVERAGE('Effectifs bruts'!T29:T30)</f>
        <v>354002</v>
      </c>
      <c r="U30" s="67">
        <f>AVERAGE('Effectifs bruts'!U29:U30)</f>
        <v>500601</v>
      </c>
      <c r="V30" s="67">
        <f>AVERAGE('Effectifs bruts'!V29:V30)</f>
        <v>168481.5</v>
      </c>
      <c r="W30" s="67">
        <f>AVERAGE('Effectifs bruts'!W29:W30)</f>
        <v>147431.5</v>
      </c>
      <c r="X30" s="67">
        <f>AVERAGE('Effectifs bruts'!X29:X30)</f>
        <v>220522</v>
      </c>
      <c r="Y30" s="67">
        <f>AVERAGE('Effectifs bruts'!Y29:Y30)</f>
        <v>426572</v>
      </c>
      <c r="Z30" s="67">
        <f>AVERAGE('Effectifs bruts'!Z29:Z30)</f>
        <v>303107.5</v>
      </c>
      <c r="AA30" s="67">
        <f>AVERAGE('Effectifs bruts'!AA29:AA30)</f>
        <v>123464.5</v>
      </c>
      <c r="AB30" s="67">
        <f>AVERAGE('Effectifs bruts'!AB29:AB30)</f>
        <v>318245.5</v>
      </c>
      <c r="AC30" s="67">
        <f>AVERAGE('Effectifs bruts'!AC29:AC30)</f>
        <v>175649.5</v>
      </c>
      <c r="AD30" s="67">
        <f>AVERAGE('Effectifs bruts'!AD29:AD30)</f>
        <v>129578.5</v>
      </c>
      <c r="AE30" s="67">
        <f>AVERAGE('Effectifs bruts'!AE29:AE30)</f>
        <v>1296291.5</v>
      </c>
      <c r="AF30" s="67">
        <f>AVERAGE('Effectifs bruts'!AF29:AF30)</f>
        <v>132071.5</v>
      </c>
      <c r="AG30" s="67">
        <f>AVERAGE('Effectifs bruts'!AG29:AG30)</f>
        <v>145742</v>
      </c>
      <c r="AH30" s="67">
        <f>AVERAGE('Effectifs bruts'!AH29:AH30)</f>
        <v>1018478</v>
      </c>
      <c r="AI30" s="67">
        <f>AVERAGE('Effectifs bruts'!AI29:AI30)</f>
        <v>2958972.95</v>
      </c>
      <c r="AJ30" s="67">
        <f>AVERAGE('Effectifs bruts'!AJ29:AJ30)</f>
        <v>393547</v>
      </c>
      <c r="AK30" s="67">
        <f>AVERAGE('Effectifs bruts'!AK29:AK30)</f>
        <v>990313</v>
      </c>
      <c r="AL30" s="67">
        <f>AVERAGE('Effectifs bruts'!AL29:AL30)</f>
        <v>1575112.95</v>
      </c>
      <c r="AM30" s="67">
        <f>AVERAGE('Effectifs bruts'!AM29:AM30)</f>
        <v>1378966.05</v>
      </c>
      <c r="AN30" s="67">
        <f>AVERAGE('Effectifs bruts'!AN29:AN30)</f>
        <v>847553.5</v>
      </c>
      <c r="AO30" s="67">
        <f>AVERAGE('Effectifs bruts'!AO29:AO30)</f>
        <v>239885.5</v>
      </c>
      <c r="AP30" s="67">
        <f>AVERAGE('Effectifs bruts'!AP29:AP30)</f>
        <v>607668</v>
      </c>
      <c r="AQ30" s="67">
        <f>AVERAGE('Effectifs bruts'!AQ29:AQ30)</f>
        <v>207469.15</v>
      </c>
      <c r="AR30" s="67">
        <f>AVERAGE('Effectifs bruts'!AR29:AR30)</f>
        <v>196591.5</v>
      </c>
      <c r="AS30" s="67">
        <f>AVERAGE('Effectifs bruts'!AS29:AS30)</f>
        <v>266244.65000000002</v>
      </c>
      <c r="AT30" s="67">
        <f>AVERAGE('Effectifs bruts'!AT29:AT30)</f>
        <v>714329.5</v>
      </c>
      <c r="AU30" s="67">
        <f>AVERAGE('Effectifs bruts'!AU29:AU30)</f>
        <v>235820.65000000002</v>
      </c>
      <c r="AV30" s="67">
        <f>AVERAGE('Effectifs bruts'!AV29:AV30)</f>
        <v>774789.2</v>
      </c>
      <c r="AW30" s="67">
        <f>AVERAGE('Effectifs bruts'!AW29:AW30)</f>
        <v>79167</v>
      </c>
      <c r="AX30" s="67">
        <f>AVERAGE('Effectifs bruts'!AX29:AX30)</f>
        <v>203869.5</v>
      </c>
      <c r="AY30" s="67">
        <f>AVERAGE('Effectifs bruts'!AY29:AY30)</f>
        <v>1652367.0277251378</v>
      </c>
      <c r="AZ30" s="67">
        <f>AVERAGE('Effectifs bruts'!AZ29:AZ30)</f>
        <v>235250</v>
      </c>
      <c r="BA30" s="67">
        <f>AVERAGE('Effectifs bruts'!BA29:BA30)</f>
        <v>290484.40000000002</v>
      </c>
      <c r="BB30" s="67">
        <f>AVERAGE('Effectifs bruts'!BB29:BB30)</f>
        <v>486929.5</v>
      </c>
      <c r="BC30" s="67">
        <f>AVERAGE('Effectifs bruts'!BC29:BC30)</f>
        <v>807775.24999999988</v>
      </c>
      <c r="BD30" s="67">
        <f>AVERAGE('Effectifs bruts'!BD29:BD30)</f>
        <v>228956.2</v>
      </c>
      <c r="BE30" s="67">
        <f>AVERAGE('Effectifs bruts'!BE29:BE30)</f>
        <v>443338.69999999995</v>
      </c>
      <c r="BF30" s="67">
        <f>AVERAGE('Effectifs bruts'!BF29:BF30)</f>
        <v>0</v>
      </c>
      <c r="BG30" s="67">
        <f>AVERAGE('Effectifs bruts'!BG29:BG30)</f>
        <v>1489268.2499999998</v>
      </c>
      <c r="BH30" s="67">
        <f>AVERAGE('Effectifs bruts'!BH29:BH30)</f>
        <v>880747.54999999993</v>
      </c>
    </row>
    <row r="31" spans="1:60" s="36" customFormat="1" hidden="1" x14ac:dyDescent="0.2">
      <c r="A31" s="140">
        <f t="shared" si="1"/>
        <v>38076</v>
      </c>
      <c r="B31" s="70">
        <f>AVERAGE('Effectifs bruts'!B30:B31)</f>
        <v>16938554.183190394</v>
      </c>
      <c r="C31" s="181">
        <f>AVERAGE('Effectifs bruts'!C30:C31)</f>
        <v>16370370.234615384</v>
      </c>
      <c r="D31" s="71">
        <f>AVERAGE('Effectifs bruts'!D30:D31)</f>
        <v>3691732.1346153845</v>
      </c>
      <c r="E31" s="72">
        <f>AVERAGE('Effectifs bruts'!E30:E31)</f>
        <v>1303195</v>
      </c>
      <c r="F31" s="72">
        <f>AVERAGE('Effectifs bruts'!F30:F31)</f>
        <v>11943627.04857501</v>
      </c>
      <c r="G31" s="72">
        <f>AVERAGE('Effectifs bruts'!G30:G31)</f>
        <v>11375443.099999998</v>
      </c>
      <c r="H31" s="72">
        <f>AVERAGE('Effectifs bruts'!H30:H31)</f>
        <v>568183.94857501145</v>
      </c>
      <c r="I31" s="73">
        <f>AVERAGE('Effectifs bruts'!I30:I31)</f>
        <v>15097353.133190393</v>
      </c>
      <c r="J31" s="72">
        <f>AVERAGE('Effectifs bruts'!J30:J31)</f>
        <v>1841201.05</v>
      </c>
      <c r="K31" s="72">
        <f>AVERAGE('Effectifs bruts'!K30:K31)</f>
        <v>9534242.0499999989</v>
      </c>
      <c r="L31" s="72">
        <f>AVERAGE('Effectifs bruts'!L30:L31)</f>
        <v>6838.5</v>
      </c>
      <c r="M31" s="72">
        <f>AVERAGE('Effectifs bruts'!M30:M31)</f>
        <v>28272</v>
      </c>
      <c r="N31" s="72">
        <f>AVERAGE('Effectifs bruts'!N30:N31)</f>
        <v>515440.63461538462</v>
      </c>
      <c r="O31" s="72">
        <f>AVERAGE('Effectifs bruts'!O30:O31)</f>
        <v>188510.5</v>
      </c>
      <c r="P31" s="72">
        <f>AVERAGE('Effectifs bruts'!P30:P31)</f>
        <v>261911.5</v>
      </c>
      <c r="Q31" s="72">
        <f>AVERAGE('Effectifs bruts'!Q30:Q31)</f>
        <v>13968.5</v>
      </c>
      <c r="R31" s="72">
        <f>AVERAGE('Effectifs bruts'!R30:R31)</f>
        <v>168637.5</v>
      </c>
      <c r="S31" s="72">
        <f>AVERAGE('Effectifs bruts'!S30:S31)</f>
        <v>88534.5</v>
      </c>
      <c r="T31" s="72">
        <f>AVERAGE('Effectifs bruts'!T30:T31)</f>
        <v>351854.5</v>
      </c>
      <c r="U31" s="72">
        <f>AVERAGE('Effectifs bruts'!U30:U31)</f>
        <v>495526.5</v>
      </c>
      <c r="V31" s="72">
        <f>AVERAGE('Effectifs bruts'!V30:V31)</f>
        <v>166395.5</v>
      </c>
      <c r="W31" s="72">
        <f>AVERAGE('Effectifs bruts'!W30:W31)</f>
        <v>145282.5</v>
      </c>
      <c r="X31" s="72">
        <f>AVERAGE('Effectifs bruts'!X30:X31)</f>
        <v>218382.5</v>
      </c>
      <c r="Y31" s="72">
        <f>AVERAGE('Effectifs bruts'!Y30:Y31)</f>
        <v>429803.5</v>
      </c>
      <c r="Z31" s="72">
        <f>AVERAGE('Effectifs bruts'!Z30:Z31)</f>
        <v>303257</v>
      </c>
      <c r="AA31" s="72">
        <f>AVERAGE('Effectifs bruts'!AA30:AA31)</f>
        <v>126546.5</v>
      </c>
      <c r="AB31" s="72">
        <f>AVERAGE('Effectifs bruts'!AB30:AB31)</f>
        <v>315199</v>
      </c>
      <c r="AC31" s="72">
        <f>AVERAGE('Effectifs bruts'!AC30:AC31)</f>
        <v>174371</v>
      </c>
      <c r="AD31" s="72">
        <f>AVERAGE('Effectifs bruts'!AD30:AD31)</f>
        <v>129642</v>
      </c>
      <c r="AE31" s="72">
        <f>AVERAGE('Effectifs bruts'!AE30:AE31)</f>
        <v>1303195</v>
      </c>
      <c r="AF31" s="72">
        <f>AVERAGE('Effectifs bruts'!AF30:AF31)</f>
        <v>133720</v>
      </c>
      <c r="AG31" s="72">
        <f>AVERAGE('Effectifs bruts'!AG30:AG31)</f>
        <v>146149</v>
      </c>
      <c r="AH31" s="72">
        <f>AVERAGE('Effectifs bruts'!AH30:AH31)</f>
        <v>1023326</v>
      </c>
      <c r="AI31" s="72">
        <f>AVERAGE('Effectifs bruts'!AI30:AI31)</f>
        <v>2942996.45</v>
      </c>
      <c r="AJ31" s="72">
        <f>AVERAGE('Effectifs bruts'!AJ30:AJ31)</f>
        <v>391506</v>
      </c>
      <c r="AK31" s="72">
        <f>AVERAGE('Effectifs bruts'!AK30:AK31)</f>
        <v>988606.5</v>
      </c>
      <c r="AL31" s="72">
        <f>AVERAGE('Effectifs bruts'!AL30:AL31)</f>
        <v>1562883.95</v>
      </c>
      <c r="AM31" s="72">
        <f>AVERAGE('Effectifs bruts'!AM30:AM31)</f>
        <v>1375189.25</v>
      </c>
      <c r="AN31" s="72">
        <f>AVERAGE('Effectifs bruts'!AN30:AN31)</f>
        <v>811365</v>
      </c>
      <c r="AO31" s="72">
        <f>AVERAGE('Effectifs bruts'!AO30:AO31)</f>
        <v>221849.5</v>
      </c>
      <c r="AP31" s="72">
        <f>AVERAGE('Effectifs bruts'!AP30:AP31)</f>
        <v>589515.5</v>
      </c>
      <c r="AQ31" s="72">
        <f>AVERAGE('Effectifs bruts'!AQ30:AQ31)</f>
        <v>209723.85</v>
      </c>
      <c r="AR31" s="72">
        <f>AVERAGE('Effectifs bruts'!AR30:AR31)</f>
        <v>194884.5</v>
      </c>
      <c r="AS31" s="72">
        <f>AVERAGE('Effectifs bruts'!AS30:AS31)</f>
        <v>266031.15000000002</v>
      </c>
      <c r="AT31" s="72">
        <f>AVERAGE('Effectifs bruts'!AT30:AT31)</f>
        <v>711098.5</v>
      </c>
      <c r="AU31" s="72">
        <f>AVERAGE('Effectifs bruts'!AU30:AU31)</f>
        <v>236624.90000000002</v>
      </c>
      <c r="AV31" s="72">
        <f>AVERAGE('Effectifs bruts'!AV30:AV31)</f>
        <v>773439.45</v>
      </c>
      <c r="AW31" s="72">
        <f>AVERAGE('Effectifs bruts'!AW30:AW31)</f>
        <v>79494.5</v>
      </c>
      <c r="AX31" s="72">
        <f>AVERAGE('Effectifs bruts'!AX30:AX31)</f>
        <v>206647</v>
      </c>
      <c r="AY31" s="72">
        <f>AVERAGE('Effectifs bruts'!AY30:AY31)</f>
        <v>1620800.7985750113</v>
      </c>
      <c r="AZ31" s="72">
        <f>AVERAGE('Effectifs bruts'!AZ30:AZ31)</f>
        <v>234292</v>
      </c>
      <c r="BA31" s="72">
        <f>AVERAGE('Effectifs bruts'!BA30:BA31)</f>
        <v>302772.25</v>
      </c>
      <c r="BB31" s="72">
        <f>AVERAGE('Effectifs bruts'!BB30:BB31)</f>
        <v>488920.5</v>
      </c>
      <c r="BC31" s="72">
        <f>AVERAGE('Effectifs bruts'!BC30:BC31)</f>
        <v>815216.3</v>
      </c>
      <c r="BD31" s="72">
        <f>AVERAGE('Effectifs bruts'!BD30:BD31)</f>
        <v>231741.84999999998</v>
      </c>
      <c r="BE31" s="72">
        <f>AVERAGE('Effectifs bruts'!BE30:BE31)</f>
        <v>442388.79999999993</v>
      </c>
      <c r="BF31" s="72">
        <f>AVERAGE('Effectifs bruts'!BF30:BF31)</f>
        <v>0</v>
      </c>
      <c r="BG31" s="72">
        <f>AVERAGE('Effectifs bruts'!BG30:BG31)</f>
        <v>1507158.4499999997</v>
      </c>
      <c r="BH31" s="72">
        <f>AVERAGE('Effectifs bruts'!BH30:BH31)</f>
        <v>893587.55</v>
      </c>
    </row>
    <row r="32" spans="1:60" s="36" customFormat="1" hidden="1" x14ac:dyDescent="0.2">
      <c r="A32" s="138">
        <f t="shared" si="1"/>
        <v>38168</v>
      </c>
      <c r="B32" s="75">
        <f>AVERAGE('Effectifs bruts'!B31:B32)</f>
        <v>17052679.893421296</v>
      </c>
      <c r="C32" s="173">
        <f>AVERAGE('Effectifs bruts'!C31:C32)</f>
        <v>16462118.814743595</v>
      </c>
      <c r="D32" s="76">
        <f>AVERAGE('Effectifs bruts'!D31:D32)</f>
        <v>3677985.71474359</v>
      </c>
      <c r="E32" s="77">
        <f>AVERAGE('Effectifs bruts'!E31:E32)</f>
        <v>1317387.5</v>
      </c>
      <c r="F32" s="77">
        <f>AVERAGE('Effectifs bruts'!F31:F32)</f>
        <v>12057306.678677697</v>
      </c>
      <c r="G32" s="77">
        <f>AVERAGE('Effectifs bruts'!G31:G32)</f>
        <v>11466745.599999998</v>
      </c>
      <c r="H32" s="69">
        <f>AVERAGE('Effectifs bruts'!H31:H32)</f>
        <v>590561.07867770083</v>
      </c>
      <c r="I32" s="78">
        <f>AVERAGE('Effectifs bruts'!I31:I32)</f>
        <v>15197328.393421296</v>
      </c>
      <c r="J32" s="77">
        <f>AVERAGE('Effectifs bruts'!J31:J32)</f>
        <v>1855351.5000000005</v>
      </c>
      <c r="K32" s="77">
        <f>AVERAGE('Effectifs bruts'!K31:K32)</f>
        <v>9611394.0999999978</v>
      </c>
      <c r="L32" s="77">
        <f>AVERAGE('Effectifs bruts'!L31:L32)</f>
        <v>6774</v>
      </c>
      <c r="M32" s="77">
        <f>AVERAGE('Effectifs bruts'!M31:M32)</f>
        <v>28531</v>
      </c>
      <c r="N32" s="77">
        <f>AVERAGE('Effectifs bruts'!N31:N32)</f>
        <v>512051.71474358975</v>
      </c>
      <c r="O32" s="77">
        <f>AVERAGE('Effectifs bruts'!O31:O32)</f>
        <v>185515</v>
      </c>
      <c r="P32" s="77">
        <f>AVERAGE('Effectifs bruts'!P31:P32)</f>
        <v>261398.5</v>
      </c>
      <c r="Q32" s="77">
        <f>AVERAGE('Effectifs bruts'!Q31:Q32)</f>
        <v>14053</v>
      </c>
      <c r="R32" s="77">
        <f>AVERAGE('Effectifs bruts'!R31:R32)</f>
        <v>168612.5</v>
      </c>
      <c r="S32" s="77">
        <f>AVERAGE('Effectifs bruts'!S31:S32)</f>
        <v>87758</v>
      </c>
      <c r="T32" s="77">
        <f>AVERAGE('Effectifs bruts'!T31:T32)</f>
        <v>350789.5</v>
      </c>
      <c r="U32" s="77">
        <f>AVERAGE('Effectifs bruts'!U31:U32)</f>
        <v>491695</v>
      </c>
      <c r="V32" s="77">
        <f>AVERAGE('Effectifs bruts'!V31:V32)</f>
        <v>165552.5</v>
      </c>
      <c r="W32" s="77">
        <f>AVERAGE('Effectifs bruts'!W31:W32)</f>
        <v>143883.5</v>
      </c>
      <c r="X32" s="77">
        <f>AVERAGE('Effectifs bruts'!X31:X32)</f>
        <v>216552</v>
      </c>
      <c r="Y32" s="77">
        <f>AVERAGE('Effectifs bruts'!Y31:Y32)</f>
        <v>435793</v>
      </c>
      <c r="Z32" s="77">
        <f>AVERAGE('Effectifs bruts'!Z31:Z32)</f>
        <v>305450.5</v>
      </c>
      <c r="AA32" s="77">
        <f>AVERAGE('Effectifs bruts'!AA31:AA32)</f>
        <v>130342.5</v>
      </c>
      <c r="AB32" s="77">
        <f>AVERAGE('Effectifs bruts'!AB31:AB32)</f>
        <v>313694.5</v>
      </c>
      <c r="AC32" s="77">
        <f>AVERAGE('Effectifs bruts'!AC31:AC32)</f>
        <v>171499.5</v>
      </c>
      <c r="AD32" s="77">
        <f>AVERAGE('Effectifs bruts'!AD31:AD32)</f>
        <v>130606.5</v>
      </c>
      <c r="AE32" s="77">
        <f>AVERAGE('Effectifs bruts'!AE31:AE32)</f>
        <v>1317387.5</v>
      </c>
      <c r="AF32" s="77">
        <f>AVERAGE('Effectifs bruts'!AF31:AF32)</f>
        <v>135972</v>
      </c>
      <c r="AG32" s="77">
        <f>AVERAGE('Effectifs bruts'!AG31:AG32)</f>
        <v>147276</v>
      </c>
      <c r="AH32" s="77">
        <f>AVERAGE('Effectifs bruts'!AH31:AH32)</f>
        <v>1034139.5</v>
      </c>
      <c r="AI32" s="77">
        <f>AVERAGE('Effectifs bruts'!AI31:AI32)</f>
        <v>2947200.1</v>
      </c>
      <c r="AJ32" s="77">
        <f>AVERAGE('Effectifs bruts'!AJ31:AJ32)</f>
        <v>390630</v>
      </c>
      <c r="AK32" s="77">
        <f>AVERAGE('Effectifs bruts'!AK31:AK32)</f>
        <v>992236</v>
      </c>
      <c r="AL32" s="77">
        <f>AVERAGE('Effectifs bruts'!AL31:AL32)</f>
        <v>1564334.1</v>
      </c>
      <c r="AM32" s="77">
        <f>AVERAGE('Effectifs bruts'!AM31:AM32)</f>
        <v>1379176.2999999998</v>
      </c>
      <c r="AN32" s="77">
        <f>AVERAGE('Effectifs bruts'!AN31:AN32)</f>
        <v>850500</v>
      </c>
      <c r="AO32" s="77">
        <f>AVERAGE('Effectifs bruts'!AO31:AO32)</f>
        <v>240896</v>
      </c>
      <c r="AP32" s="77">
        <f>AVERAGE('Effectifs bruts'!AP31:AP32)</f>
        <v>609604</v>
      </c>
      <c r="AQ32" s="77">
        <f>AVERAGE('Effectifs bruts'!AQ31:AQ32)</f>
        <v>214033.25</v>
      </c>
      <c r="AR32" s="77">
        <f>AVERAGE('Effectifs bruts'!AR31:AR32)</f>
        <v>193718</v>
      </c>
      <c r="AS32" s="77">
        <f>AVERAGE('Effectifs bruts'!AS31:AS32)</f>
        <v>267024.5</v>
      </c>
      <c r="AT32" s="77">
        <f>AVERAGE('Effectifs bruts'!AT31:AT32)</f>
        <v>713584</v>
      </c>
      <c r="AU32" s="77">
        <f>AVERAGE('Effectifs bruts'!AU31:AU32)</f>
        <v>239353.45</v>
      </c>
      <c r="AV32" s="77">
        <f>AVERAGE('Effectifs bruts'!AV31:AV32)</f>
        <v>772763.5</v>
      </c>
      <c r="AW32" s="77">
        <f>AVERAGE('Effectifs bruts'!AW31:AW32)</f>
        <v>80592</v>
      </c>
      <c r="AX32" s="77">
        <f>AVERAGE('Effectifs bruts'!AX31:AX32)</f>
        <v>209544</v>
      </c>
      <c r="AY32" s="77">
        <f>AVERAGE('Effectifs bruts'!AY31:AY32)</f>
        <v>1657395.8286777008</v>
      </c>
      <c r="AZ32" s="77">
        <f>AVERAGE('Effectifs bruts'!AZ31:AZ32)</f>
        <v>233226</v>
      </c>
      <c r="BA32" s="77">
        <f>AVERAGE('Effectifs bruts'!BA31:BA32)</f>
        <v>302983.15000000002</v>
      </c>
      <c r="BB32" s="77">
        <f>AVERAGE('Effectifs bruts'!BB31:BB32)</f>
        <v>492472</v>
      </c>
      <c r="BC32" s="77">
        <f>AVERAGE('Effectifs bruts'!BC31:BC32)</f>
        <v>826670.35000000033</v>
      </c>
      <c r="BD32" s="77">
        <f>AVERAGE('Effectifs bruts'!BD31:BD32)</f>
        <v>234332.5</v>
      </c>
      <c r="BE32" s="77">
        <f>AVERAGE('Effectifs bruts'!BE31:BE32)</f>
        <v>442737.75</v>
      </c>
      <c r="BF32" s="77">
        <f>AVERAGE('Effectifs bruts'!BF31:BF32)</f>
        <v>0</v>
      </c>
      <c r="BG32" s="77">
        <f>AVERAGE('Effectifs bruts'!BG31:BG32)</f>
        <v>1520993.9500000002</v>
      </c>
      <c r="BH32" s="77">
        <f>AVERAGE('Effectifs bruts'!BH31:BH32)</f>
        <v>897480.55</v>
      </c>
    </row>
    <row r="33" spans="1:60" s="36" customFormat="1" hidden="1" x14ac:dyDescent="0.2">
      <c r="A33" s="138">
        <f t="shared" si="1"/>
        <v>38260</v>
      </c>
      <c r="B33" s="75">
        <f>AVERAGE('Effectifs bruts'!B32:B33)</f>
        <v>17170637.728140958</v>
      </c>
      <c r="C33" s="173">
        <f>AVERAGE('Effectifs bruts'!C32:C33)</f>
        <v>16556950.786403511</v>
      </c>
      <c r="D33" s="76">
        <f>AVERAGE('Effectifs bruts'!D32:D33)</f>
        <v>3666882.1864035088</v>
      </c>
      <c r="E33" s="77">
        <f>AVERAGE('Effectifs bruts'!E32:E33)</f>
        <v>1326018.5</v>
      </c>
      <c r="F33" s="77">
        <f>AVERAGE('Effectifs bruts'!F32:F33)</f>
        <v>12177737.041737445</v>
      </c>
      <c r="G33" s="77">
        <f>AVERAGE('Effectifs bruts'!G32:G33)</f>
        <v>11564050.099999996</v>
      </c>
      <c r="H33" s="69">
        <f>AVERAGE('Effectifs bruts'!H32:H33)</f>
        <v>613686.94173744728</v>
      </c>
      <c r="I33" s="78">
        <f>AVERAGE('Effectifs bruts'!I32:I33)</f>
        <v>15315906.878140956</v>
      </c>
      <c r="J33" s="77">
        <f>AVERAGE('Effectifs bruts'!J32:J33)</f>
        <v>1854730.85</v>
      </c>
      <c r="K33" s="77">
        <f>AVERAGE('Effectifs bruts'!K32:K33)</f>
        <v>9709319.2499999963</v>
      </c>
      <c r="L33" s="77">
        <f>AVERAGE('Effectifs bruts'!L32:L33)</f>
        <v>6776</v>
      </c>
      <c r="M33" s="77">
        <f>AVERAGE('Effectifs bruts'!M32:M33)</f>
        <v>28639</v>
      </c>
      <c r="N33" s="77">
        <f>AVERAGE('Effectifs bruts'!N32:N33)</f>
        <v>517821.18640350876</v>
      </c>
      <c r="O33" s="77">
        <f>AVERAGE('Effectifs bruts'!O32:O33)</f>
        <v>181046.5</v>
      </c>
      <c r="P33" s="77">
        <f>AVERAGE('Effectifs bruts'!P32:P33)</f>
        <v>258637</v>
      </c>
      <c r="Q33" s="77">
        <f>AVERAGE('Effectifs bruts'!Q32:Q33)</f>
        <v>14032</v>
      </c>
      <c r="R33" s="77">
        <f>AVERAGE('Effectifs bruts'!R32:R33)</f>
        <v>167756.5</v>
      </c>
      <c r="S33" s="77">
        <f>AVERAGE('Effectifs bruts'!S32:S33)</f>
        <v>86838</v>
      </c>
      <c r="T33" s="77">
        <f>AVERAGE('Effectifs bruts'!T32:T33)</f>
        <v>349450</v>
      </c>
      <c r="U33" s="77">
        <f>AVERAGE('Effectifs bruts'!U32:U33)</f>
        <v>488532</v>
      </c>
      <c r="V33" s="77">
        <f>AVERAGE('Effectifs bruts'!V32:V33)</f>
        <v>164418</v>
      </c>
      <c r="W33" s="77">
        <f>AVERAGE('Effectifs bruts'!W32:W33)</f>
        <v>143098.5</v>
      </c>
      <c r="X33" s="77">
        <f>AVERAGE('Effectifs bruts'!X32:X33)</f>
        <v>214978.5</v>
      </c>
      <c r="Y33" s="77">
        <f>AVERAGE('Effectifs bruts'!Y32:Y33)</f>
        <v>437229.5</v>
      </c>
      <c r="Z33" s="77">
        <f>AVERAGE('Effectifs bruts'!Z32:Z33)</f>
        <v>306841.5</v>
      </c>
      <c r="AA33" s="77">
        <f>AVERAGE('Effectifs bruts'!AA32:AA33)</f>
        <v>130388</v>
      </c>
      <c r="AB33" s="77">
        <f>AVERAGE('Effectifs bruts'!AB32:AB33)</f>
        <v>312201.5</v>
      </c>
      <c r="AC33" s="77">
        <f>AVERAGE('Effectifs bruts'!AC32:AC33)</f>
        <v>170407.5</v>
      </c>
      <c r="AD33" s="77">
        <f>AVERAGE('Effectifs bruts'!AD32:AD33)</f>
        <v>131796.5</v>
      </c>
      <c r="AE33" s="77">
        <f>AVERAGE('Effectifs bruts'!AE32:AE33)</f>
        <v>1326018.5</v>
      </c>
      <c r="AF33" s="77">
        <f>AVERAGE('Effectifs bruts'!AF32:AF33)</f>
        <v>137239.5</v>
      </c>
      <c r="AG33" s="77">
        <f>AVERAGE('Effectifs bruts'!AG32:AG33)</f>
        <v>147937.5</v>
      </c>
      <c r="AH33" s="77">
        <f>AVERAGE('Effectifs bruts'!AH32:AH33)</f>
        <v>1040841.5</v>
      </c>
      <c r="AI33" s="77">
        <f>AVERAGE('Effectifs bruts'!AI32:AI33)</f>
        <v>2971659.35</v>
      </c>
      <c r="AJ33" s="77">
        <f>AVERAGE('Effectifs bruts'!AJ32:AJ33)</f>
        <v>391392</v>
      </c>
      <c r="AK33" s="77">
        <f>AVERAGE('Effectifs bruts'!AK32:AK33)</f>
        <v>994892.5</v>
      </c>
      <c r="AL33" s="77">
        <f>AVERAGE('Effectifs bruts'!AL32:AL33)</f>
        <v>1585374.85</v>
      </c>
      <c r="AM33" s="77">
        <f>AVERAGE('Effectifs bruts'!AM32:AM33)</f>
        <v>1380423.4</v>
      </c>
      <c r="AN33" s="77">
        <f>AVERAGE('Effectifs bruts'!AN32:AN33)</f>
        <v>892661</v>
      </c>
      <c r="AO33" s="77">
        <f>AVERAGE('Effectifs bruts'!AO32:AO33)</f>
        <v>258694</v>
      </c>
      <c r="AP33" s="77">
        <f>AVERAGE('Effectifs bruts'!AP32:AP33)</f>
        <v>633967</v>
      </c>
      <c r="AQ33" s="77">
        <f>AVERAGE('Effectifs bruts'!AQ32:AQ33)</f>
        <v>214120.3</v>
      </c>
      <c r="AR33" s="77">
        <f>AVERAGE('Effectifs bruts'!AR32:AR33)</f>
        <v>193395</v>
      </c>
      <c r="AS33" s="77">
        <f>AVERAGE('Effectifs bruts'!AS32:AS33)</f>
        <v>268089</v>
      </c>
      <c r="AT33" s="77">
        <f>AVERAGE('Effectifs bruts'!AT32:AT33)</f>
        <v>716366.5</v>
      </c>
      <c r="AU33" s="77">
        <f>AVERAGE('Effectifs bruts'!AU32:AU33)</f>
        <v>243235.15</v>
      </c>
      <c r="AV33" s="77">
        <f>AVERAGE('Effectifs bruts'!AV32:AV33)</f>
        <v>774157.75</v>
      </c>
      <c r="AW33" s="77">
        <f>AVERAGE('Effectifs bruts'!AW32:AW33)</f>
        <v>80688.5</v>
      </c>
      <c r="AX33" s="77">
        <f>AVERAGE('Effectifs bruts'!AX32:AX33)</f>
        <v>209596.5</v>
      </c>
      <c r="AY33" s="77">
        <f>AVERAGE('Effectifs bruts'!AY32:AY33)</f>
        <v>1703961.7917374475</v>
      </c>
      <c r="AZ33" s="77">
        <f>AVERAGE('Effectifs bruts'!AZ32:AZ33)</f>
        <v>233239.5</v>
      </c>
      <c r="BA33" s="77">
        <f>AVERAGE('Effectifs bruts'!BA32:BA33)</f>
        <v>292981.65000000002</v>
      </c>
      <c r="BB33" s="77">
        <f>AVERAGE('Effectifs bruts'!BB32:BB33)</f>
        <v>493686.5</v>
      </c>
      <c r="BC33" s="77">
        <f>AVERAGE('Effectifs bruts'!BC32:BC33)</f>
        <v>834823.20000000019</v>
      </c>
      <c r="BD33" s="77">
        <f>AVERAGE('Effectifs bruts'!BD32:BD33)</f>
        <v>233535.90000000002</v>
      </c>
      <c r="BE33" s="77">
        <f>AVERAGE('Effectifs bruts'!BE32:BE33)</f>
        <v>441116.05</v>
      </c>
      <c r="BF33" s="77">
        <f>AVERAGE('Effectifs bruts'!BF32:BF33)</f>
        <v>0</v>
      </c>
      <c r="BG33" s="77">
        <f>AVERAGE('Effectifs bruts'!BG32:BG33)</f>
        <v>1514631.7500000005</v>
      </c>
      <c r="BH33" s="77">
        <f>AVERAGE('Effectifs bruts'!BH32:BH33)</f>
        <v>888227.39999999991</v>
      </c>
    </row>
    <row r="34" spans="1:60" s="36" customFormat="1" ht="12" hidden="1" thickBot="1" x14ac:dyDescent="0.25">
      <c r="A34" s="139">
        <f t="shared" si="1"/>
        <v>38351</v>
      </c>
      <c r="B34" s="65">
        <f>AVERAGE('Effectifs bruts'!B33:B34)</f>
        <v>17103116.050108548</v>
      </c>
      <c r="C34" s="180">
        <f>AVERAGE('Effectifs bruts'!C33:C34)</f>
        <v>16508414.498582998</v>
      </c>
      <c r="D34" s="66">
        <f>AVERAGE('Effectifs bruts'!D33:D34)</f>
        <v>3639987.5485829958</v>
      </c>
      <c r="E34" s="67">
        <f>AVERAGE('Effectifs bruts'!E33:E34)</f>
        <v>1327579</v>
      </c>
      <c r="F34" s="67">
        <f>AVERAGE('Effectifs bruts'!F33:F34)</f>
        <v>12135549.501525547</v>
      </c>
      <c r="G34" s="67">
        <f>AVERAGE('Effectifs bruts'!G33:G34)</f>
        <v>11540847.949999997</v>
      </c>
      <c r="H34" s="67">
        <f>AVERAGE('Effectifs bruts'!H33:H34)</f>
        <v>594701.55152554973</v>
      </c>
      <c r="I34" s="68">
        <f>AVERAGE('Effectifs bruts'!I33:I34)</f>
        <v>15239772.300108548</v>
      </c>
      <c r="J34" s="67">
        <f>AVERAGE('Effectifs bruts'!J33:J34)</f>
        <v>1863343.75</v>
      </c>
      <c r="K34" s="67">
        <f>AVERAGE('Effectifs bruts'!K33:K34)</f>
        <v>9677504.1999999974</v>
      </c>
      <c r="L34" s="67">
        <f>AVERAGE('Effectifs bruts'!L33:L34)</f>
        <v>6864.5</v>
      </c>
      <c r="M34" s="67">
        <f>AVERAGE('Effectifs bruts'!M33:M34)</f>
        <v>28315.5</v>
      </c>
      <c r="N34" s="67">
        <f>AVERAGE('Effectifs bruts'!N33:N34)</f>
        <v>517605.54858299595</v>
      </c>
      <c r="O34" s="67">
        <f>AVERAGE('Effectifs bruts'!O33:O34)</f>
        <v>175906</v>
      </c>
      <c r="P34" s="67">
        <f>AVERAGE('Effectifs bruts'!P33:P34)</f>
        <v>254989.5</v>
      </c>
      <c r="Q34" s="67">
        <f>AVERAGE('Effectifs bruts'!Q33:Q34)</f>
        <v>13890</v>
      </c>
      <c r="R34" s="67">
        <f>AVERAGE('Effectifs bruts'!R33:R34)</f>
        <v>165657</v>
      </c>
      <c r="S34" s="67">
        <f>AVERAGE('Effectifs bruts'!S33:S34)</f>
        <v>86450.5</v>
      </c>
      <c r="T34" s="67">
        <f>AVERAGE('Effectifs bruts'!T33:T34)</f>
        <v>346991</v>
      </c>
      <c r="U34" s="67">
        <f>AVERAGE('Effectifs bruts'!U33:U34)</f>
        <v>484637.5</v>
      </c>
      <c r="V34" s="67">
        <f>AVERAGE('Effectifs bruts'!V33:V34)</f>
        <v>161865.5</v>
      </c>
      <c r="W34" s="67">
        <f>AVERAGE('Effectifs bruts'!W33:W34)</f>
        <v>141825</v>
      </c>
      <c r="X34" s="67">
        <f>AVERAGE('Effectifs bruts'!X33:X34)</f>
        <v>213514.5</v>
      </c>
      <c r="Y34" s="67">
        <f>AVERAGE('Effectifs bruts'!Y33:Y34)</f>
        <v>436636</v>
      </c>
      <c r="Z34" s="67">
        <f>AVERAGE('Effectifs bruts'!Z33:Z34)</f>
        <v>306963</v>
      </c>
      <c r="AA34" s="67">
        <f>AVERAGE('Effectifs bruts'!AA33:AA34)</f>
        <v>129673</v>
      </c>
      <c r="AB34" s="67">
        <f>AVERAGE('Effectifs bruts'!AB33:AB34)</f>
        <v>309694.5</v>
      </c>
      <c r="AC34" s="67">
        <f>AVERAGE('Effectifs bruts'!AC33:AC34)</f>
        <v>169770</v>
      </c>
      <c r="AD34" s="67">
        <f>AVERAGE('Effectifs bruts'!AD33:AD34)</f>
        <v>132239.5</v>
      </c>
      <c r="AE34" s="67">
        <f>AVERAGE('Effectifs bruts'!AE33:AE34)</f>
        <v>1327579</v>
      </c>
      <c r="AF34" s="67">
        <f>AVERAGE('Effectifs bruts'!AF33:AF34)</f>
        <v>137963</v>
      </c>
      <c r="AG34" s="67">
        <f>AVERAGE('Effectifs bruts'!AG33:AG34)</f>
        <v>148543.5</v>
      </c>
      <c r="AH34" s="67">
        <f>AVERAGE('Effectifs bruts'!AH33:AH34)</f>
        <v>1041072.5</v>
      </c>
      <c r="AI34" s="67">
        <f>AVERAGE('Effectifs bruts'!AI33:AI34)</f>
        <v>2975476.8</v>
      </c>
      <c r="AJ34" s="67">
        <f>AVERAGE('Effectifs bruts'!AJ33:AJ34)</f>
        <v>391071</v>
      </c>
      <c r="AK34" s="67">
        <f>AVERAGE('Effectifs bruts'!AK33:AK34)</f>
        <v>992264</v>
      </c>
      <c r="AL34" s="67">
        <f>AVERAGE('Effectifs bruts'!AL33:AL34)</f>
        <v>1592141.7999999998</v>
      </c>
      <c r="AM34" s="67">
        <f>AVERAGE('Effectifs bruts'!AM33:AM34)</f>
        <v>1377176.7999999998</v>
      </c>
      <c r="AN34" s="67">
        <f>AVERAGE('Effectifs bruts'!AN33:AN34)</f>
        <v>859412</v>
      </c>
      <c r="AO34" s="67">
        <f>AVERAGE('Effectifs bruts'!AO33:AO34)</f>
        <v>240580</v>
      </c>
      <c r="AP34" s="67">
        <f>AVERAGE('Effectifs bruts'!AP33:AP34)</f>
        <v>618832</v>
      </c>
      <c r="AQ34" s="67">
        <f>AVERAGE('Effectifs bruts'!AQ33:AQ34)</f>
        <v>211606.05</v>
      </c>
      <c r="AR34" s="67">
        <f>AVERAGE('Effectifs bruts'!AR33:AR34)</f>
        <v>192756.5</v>
      </c>
      <c r="AS34" s="67">
        <f>AVERAGE('Effectifs bruts'!AS33:AS34)</f>
        <v>269059.65000000002</v>
      </c>
      <c r="AT34" s="67">
        <f>AVERAGE('Effectifs bruts'!AT33:AT34)</f>
        <v>713637</v>
      </c>
      <c r="AU34" s="67">
        <f>AVERAGE('Effectifs bruts'!AU33:AU34)</f>
        <v>245480.7</v>
      </c>
      <c r="AV34" s="67">
        <f>AVERAGE('Effectifs bruts'!AV33:AV34)</f>
        <v>776954.2</v>
      </c>
      <c r="AW34" s="67">
        <f>AVERAGE('Effectifs bruts'!AW33:AW34)</f>
        <v>79965.5</v>
      </c>
      <c r="AX34" s="67">
        <f>AVERAGE('Effectifs bruts'!AX33:AX34)</f>
        <v>209137.5</v>
      </c>
      <c r="AY34" s="67">
        <f>AVERAGE('Effectifs bruts'!AY33:AY34)</f>
        <v>1689629.6515255501</v>
      </c>
      <c r="AZ34" s="67">
        <f>AVERAGE('Effectifs bruts'!AZ33:AZ34)</f>
        <v>233690</v>
      </c>
      <c r="BA34" s="67">
        <f>AVERAGE('Effectifs bruts'!BA33:BA34)</f>
        <v>294984.7</v>
      </c>
      <c r="BB34" s="67">
        <f>AVERAGE('Effectifs bruts'!BB33:BB34)</f>
        <v>494009.5</v>
      </c>
      <c r="BC34" s="67">
        <f>AVERAGE('Effectifs bruts'!BC33:BC34)</f>
        <v>840659.55</v>
      </c>
      <c r="BD34" s="67">
        <f>AVERAGE('Effectifs bruts'!BD33:BD34)</f>
        <v>232937.2</v>
      </c>
      <c r="BE34" s="67">
        <f>AVERAGE('Effectifs bruts'!BE33:BE34)</f>
        <v>438976.19999999995</v>
      </c>
      <c r="BF34" s="67">
        <f>AVERAGE('Effectifs bruts'!BF33:BF34)</f>
        <v>0</v>
      </c>
      <c r="BG34" s="67">
        <f>AVERAGE('Effectifs bruts'!BG33:BG34)</f>
        <v>1513012.0500000003</v>
      </c>
      <c r="BH34" s="67">
        <f>AVERAGE('Effectifs bruts'!BH33:BH34)</f>
        <v>888746.10000000009</v>
      </c>
    </row>
    <row r="35" spans="1:60" s="36" customFormat="1" hidden="1" x14ac:dyDescent="0.2">
      <c r="A35" s="140">
        <f t="shared" si="1"/>
        <v>38441</v>
      </c>
      <c r="B35" s="70">
        <f>AVERAGE('Effectifs bruts'!B34:B35)</f>
        <v>17038325.872569166</v>
      </c>
      <c r="C35" s="181">
        <f>AVERAGE('Effectifs bruts'!C34:C35)</f>
        <v>16458820.850000001</v>
      </c>
      <c r="D35" s="71">
        <f>AVERAGE('Effectifs bruts'!D34:D35)</f>
        <v>3607390.5</v>
      </c>
      <c r="E35" s="72">
        <f>AVERAGE('Effectifs bruts'!E34:E35)</f>
        <v>1332934</v>
      </c>
      <c r="F35" s="72">
        <f>AVERAGE('Effectifs bruts'!F34:F35)</f>
        <v>12098001.372569162</v>
      </c>
      <c r="G35" s="72">
        <f>AVERAGE('Effectifs bruts'!G34:G35)</f>
        <v>11518496.350000001</v>
      </c>
      <c r="H35" s="72">
        <f>AVERAGE('Effectifs bruts'!H34:H35)</f>
        <v>579505.02256916207</v>
      </c>
      <c r="I35" s="73">
        <f>AVERAGE('Effectifs bruts'!I34:I35)</f>
        <v>15151613.522569165</v>
      </c>
      <c r="J35" s="72">
        <f>AVERAGE('Effectifs bruts'!J34:J35)</f>
        <v>1886712.3499999999</v>
      </c>
      <c r="K35" s="72">
        <f>AVERAGE('Effectifs bruts'!K34:K35)</f>
        <v>9631784</v>
      </c>
      <c r="L35" s="72">
        <f>AVERAGE('Effectifs bruts'!L34:L35)</f>
        <v>6831.5</v>
      </c>
      <c r="M35" s="72">
        <f>AVERAGE('Effectifs bruts'!M34:M35)</f>
        <v>27957.5</v>
      </c>
      <c r="N35" s="72">
        <f>AVERAGE('Effectifs bruts'!N34:N35)</f>
        <v>508520</v>
      </c>
      <c r="O35" s="72">
        <f>AVERAGE('Effectifs bruts'!O34:O35)</f>
        <v>172328</v>
      </c>
      <c r="P35" s="72">
        <f>AVERAGE('Effectifs bruts'!P34:P35)</f>
        <v>253274.5</v>
      </c>
      <c r="Q35" s="72">
        <f>AVERAGE('Effectifs bruts'!Q34:Q35)</f>
        <v>13865.5</v>
      </c>
      <c r="R35" s="72">
        <f>AVERAGE('Effectifs bruts'!R34:R35)</f>
        <v>163263</v>
      </c>
      <c r="S35" s="72">
        <f>AVERAGE('Effectifs bruts'!S34:S35)</f>
        <v>86251</v>
      </c>
      <c r="T35" s="72">
        <f>AVERAGE('Effectifs bruts'!T34:T35)</f>
        <v>344718.5</v>
      </c>
      <c r="U35" s="72">
        <f>AVERAGE('Effectifs bruts'!U34:U35)</f>
        <v>481322</v>
      </c>
      <c r="V35" s="72">
        <f>AVERAGE('Effectifs bruts'!V34:V35)</f>
        <v>160069</v>
      </c>
      <c r="W35" s="72">
        <f>AVERAGE('Effectifs bruts'!W34:W35)</f>
        <v>140332.5</v>
      </c>
      <c r="X35" s="72">
        <f>AVERAGE('Effectifs bruts'!X34:X35)</f>
        <v>211948.5</v>
      </c>
      <c r="Y35" s="72">
        <f>AVERAGE('Effectifs bruts'!Y34:Y35)</f>
        <v>435625.5</v>
      </c>
      <c r="Z35" s="72">
        <f>AVERAGE('Effectifs bruts'!Z34:Z35)</f>
        <v>306609.5</v>
      </c>
      <c r="AA35" s="72">
        <f>AVERAGE('Effectifs bruts'!AA34:AA35)</f>
        <v>129016</v>
      </c>
      <c r="AB35" s="72">
        <f>AVERAGE('Effectifs bruts'!AB34:AB35)</f>
        <v>307450.5</v>
      </c>
      <c r="AC35" s="72">
        <f>AVERAGE('Effectifs bruts'!AC34:AC35)</f>
        <v>168086</v>
      </c>
      <c r="AD35" s="72">
        <f>AVERAGE('Effectifs bruts'!AD34:AD35)</f>
        <v>132378.5</v>
      </c>
      <c r="AE35" s="72">
        <f>AVERAGE('Effectifs bruts'!AE34:AE35)</f>
        <v>1332934</v>
      </c>
      <c r="AF35" s="72">
        <f>AVERAGE('Effectifs bruts'!AF34:AF35)</f>
        <v>139039.5</v>
      </c>
      <c r="AG35" s="72">
        <f>AVERAGE('Effectifs bruts'!AG34:AG35)</f>
        <v>149200.5</v>
      </c>
      <c r="AH35" s="72">
        <f>AVERAGE('Effectifs bruts'!AH34:AH35)</f>
        <v>1044694</v>
      </c>
      <c r="AI35" s="72">
        <f>AVERAGE('Effectifs bruts'!AI34:AI35)</f>
        <v>2961453.5999999996</v>
      </c>
      <c r="AJ35" s="72">
        <f>AVERAGE('Effectifs bruts'!AJ34:AJ35)</f>
        <v>389872</v>
      </c>
      <c r="AK35" s="72">
        <f>AVERAGE('Effectifs bruts'!AK34:AK35)</f>
        <v>990622.5</v>
      </c>
      <c r="AL35" s="72">
        <f>AVERAGE('Effectifs bruts'!AL34:AL35)</f>
        <v>1580959.1</v>
      </c>
      <c r="AM35" s="72">
        <f>AVERAGE('Effectifs bruts'!AM34:AM35)</f>
        <v>1374603.0499999998</v>
      </c>
      <c r="AN35" s="72">
        <f>AVERAGE('Effectifs bruts'!AN34:AN35)</f>
        <v>825424</v>
      </c>
      <c r="AO35" s="72">
        <f>AVERAGE('Effectifs bruts'!AO34:AO35)</f>
        <v>224017</v>
      </c>
      <c r="AP35" s="72">
        <f>AVERAGE('Effectifs bruts'!AP34:AP35)</f>
        <v>601407</v>
      </c>
      <c r="AQ35" s="72">
        <f>AVERAGE('Effectifs bruts'!AQ34:AQ35)</f>
        <v>212702.94999999998</v>
      </c>
      <c r="AR35" s="72">
        <f>AVERAGE('Effectifs bruts'!AR34:AR35)</f>
        <v>191679</v>
      </c>
      <c r="AS35" s="72">
        <f>AVERAGE('Effectifs bruts'!AS34:AS35)</f>
        <v>270283.15000000002</v>
      </c>
      <c r="AT35" s="72">
        <f>AVERAGE('Effectifs bruts'!AT34:AT35)</f>
        <v>711281.5</v>
      </c>
      <c r="AU35" s="72">
        <f>AVERAGE('Effectifs bruts'!AU34:AU35)</f>
        <v>246559.5</v>
      </c>
      <c r="AV35" s="72">
        <f>AVERAGE('Effectifs bruts'!AV34:AV35)</f>
        <v>782639.45</v>
      </c>
      <c r="AW35" s="72">
        <f>AVERAGE('Effectifs bruts'!AW34:AW35)</f>
        <v>80867</v>
      </c>
      <c r="AX35" s="72">
        <f>AVERAGE('Effectifs bruts'!AX34:AX35)</f>
        <v>210076.6</v>
      </c>
      <c r="AY35" s="72">
        <f>AVERAGE('Effectifs bruts'!AY34:AY35)</f>
        <v>1666629.4225691622</v>
      </c>
      <c r="AZ35" s="72">
        <f>AVERAGE('Effectifs bruts'!AZ34:AZ35)</f>
        <v>233493</v>
      </c>
      <c r="BA35" s="72">
        <f>AVERAGE('Effectifs bruts'!BA34:BA35)</f>
        <v>308046.7</v>
      </c>
      <c r="BB35" s="72">
        <f>AVERAGE('Effectifs bruts'!BB34:BB35)</f>
        <v>495914</v>
      </c>
      <c r="BC35" s="72">
        <f>AVERAGE('Effectifs bruts'!BC34:BC35)</f>
        <v>849258.64999999991</v>
      </c>
      <c r="BD35" s="72">
        <f>AVERAGE('Effectifs bruts'!BD34:BD35)</f>
        <v>235521.1</v>
      </c>
      <c r="BE35" s="72">
        <f>AVERAGE('Effectifs bruts'!BE34:BE35)</f>
        <v>441568.69999999995</v>
      </c>
      <c r="BF35" s="72">
        <f>AVERAGE('Effectifs bruts'!BF34:BF35)</f>
        <v>0</v>
      </c>
      <c r="BG35" s="72">
        <f>AVERAGE('Effectifs bruts'!BG34:BG35)</f>
        <v>1535159.7500000005</v>
      </c>
      <c r="BH35" s="72">
        <f>AVERAGE('Effectifs bruts'!BH34:BH35)</f>
        <v>904512.4</v>
      </c>
    </row>
    <row r="36" spans="1:60" s="36" customFormat="1" hidden="1" x14ac:dyDescent="0.2">
      <c r="A36" s="138">
        <f t="shared" si="1"/>
        <v>38533</v>
      </c>
      <c r="B36" s="75">
        <f>AVERAGE('Effectifs bruts'!B35:B36)</f>
        <v>17185201.434214383</v>
      </c>
      <c r="C36" s="173">
        <f>AVERAGE('Effectifs bruts'!C35:C36)</f>
        <v>16570442.200320516</v>
      </c>
      <c r="D36" s="76">
        <f>AVERAGE('Effectifs bruts'!D35:D36)</f>
        <v>3592783.700320513</v>
      </c>
      <c r="E36" s="77">
        <f>AVERAGE('Effectifs bruts'!E35:E36)</f>
        <v>1349570.5</v>
      </c>
      <c r="F36" s="77">
        <f>AVERAGE('Effectifs bruts'!F35:F36)</f>
        <v>12242847.233893868</v>
      </c>
      <c r="G36" s="77">
        <f>AVERAGE('Effectifs bruts'!G35:G36)</f>
        <v>11628088</v>
      </c>
      <c r="H36" s="69">
        <f>AVERAGE('Effectifs bruts'!H35:H36)</f>
        <v>614759.23389386688</v>
      </c>
      <c r="I36" s="78">
        <f>AVERAGE('Effectifs bruts'!I35:I36)</f>
        <v>15283641.134214383</v>
      </c>
      <c r="J36" s="77">
        <f>AVERAGE('Effectifs bruts'!J35:J36)</f>
        <v>1901560.3</v>
      </c>
      <c r="K36" s="77">
        <f>AVERAGE('Effectifs bruts'!K35:K36)</f>
        <v>9726527.7000000011</v>
      </c>
      <c r="L36" s="77">
        <f>AVERAGE('Effectifs bruts'!L35:L36)</f>
        <v>6822.5</v>
      </c>
      <c r="M36" s="77">
        <f>AVERAGE('Effectifs bruts'!M35:M36)</f>
        <v>27958.5</v>
      </c>
      <c r="N36" s="77">
        <f>AVERAGE('Effectifs bruts'!N35:N36)</f>
        <v>506059.20032051281</v>
      </c>
      <c r="O36" s="77">
        <f>AVERAGE('Effectifs bruts'!O35:O36)</f>
        <v>169153</v>
      </c>
      <c r="P36" s="77">
        <f>AVERAGE('Effectifs bruts'!P35:P36)</f>
        <v>252604.5</v>
      </c>
      <c r="Q36" s="77">
        <f>AVERAGE('Effectifs bruts'!Q35:Q36)</f>
        <v>13940</v>
      </c>
      <c r="R36" s="77">
        <f>AVERAGE('Effectifs bruts'!R35:R36)</f>
        <v>162190</v>
      </c>
      <c r="S36" s="77">
        <f>AVERAGE('Effectifs bruts'!S35:S36)</f>
        <v>86380.5</v>
      </c>
      <c r="T36" s="77">
        <f>AVERAGE('Effectifs bruts'!T35:T36)</f>
        <v>343533.5</v>
      </c>
      <c r="U36" s="77">
        <f>AVERAGE('Effectifs bruts'!U35:U36)</f>
        <v>478849.5</v>
      </c>
      <c r="V36" s="77">
        <f>AVERAGE('Effectifs bruts'!V35:V36)</f>
        <v>159502.5</v>
      </c>
      <c r="W36" s="77">
        <f>AVERAGE('Effectifs bruts'!W35:W36)</f>
        <v>139496.5</v>
      </c>
      <c r="X36" s="77">
        <f>AVERAGE('Effectifs bruts'!X35:X36)</f>
        <v>210524.5</v>
      </c>
      <c r="Y36" s="77">
        <f>AVERAGE('Effectifs bruts'!Y35:Y36)</f>
        <v>434580.5</v>
      </c>
      <c r="Z36" s="77">
        <f>AVERAGE('Effectifs bruts'!Z35:Z36)</f>
        <v>305693.5</v>
      </c>
      <c r="AA36" s="77">
        <f>AVERAGE('Effectifs bruts'!AA35:AA36)</f>
        <v>128887</v>
      </c>
      <c r="AB36" s="77">
        <f>AVERAGE('Effectifs bruts'!AB35:AB36)</f>
        <v>307025.5</v>
      </c>
      <c r="AC36" s="77">
        <f>AVERAGE('Effectifs bruts'!AC35:AC36)</f>
        <v>167707.5</v>
      </c>
      <c r="AD36" s="77">
        <f>AVERAGE('Effectifs bruts'!AD35:AD36)</f>
        <v>133278</v>
      </c>
      <c r="AE36" s="77">
        <f>AVERAGE('Effectifs bruts'!AE35:AE36)</f>
        <v>1349570.5</v>
      </c>
      <c r="AF36" s="77">
        <f>AVERAGE('Effectifs bruts'!AF35:AF36)</f>
        <v>141251.5</v>
      </c>
      <c r="AG36" s="77">
        <f>AVERAGE('Effectifs bruts'!AG35:AG36)</f>
        <v>150587</v>
      </c>
      <c r="AH36" s="77">
        <f>AVERAGE('Effectifs bruts'!AH35:AH36)</f>
        <v>1057732</v>
      </c>
      <c r="AI36" s="77">
        <f>AVERAGE('Effectifs bruts'!AI35:AI36)</f>
        <v>2966069.3499999996</v>
      </c>
      <c r="AJ36" s="77">
        <f>AVERAGE('Effectifs bruts'!AJ35:AJ36)</f>
        <v>390471.5</v>
      </c>
      <c r="AK36" s="77">
        <f>AVERAGE('Effectifs bruts'!AK35:AK36)</f>
        <v>992415</v>
      </c>
      <c r="AL36" s="77">
        <f>AVERAGE('Effectifs bruts'!AL35:AL36)</f>
        <v>1583182.85</v>
      </c>
      <c r="AM36" s="77">
        <f>AVERAGE('Effectifs bruts'!AM35:AM36)</f>
        <v>1381244.65</v>
      </c>
      <c r="AN36" s="77">
        <f>AVERAGE('Effectifs bruts'!AN35:AN36)</f>
        <v>866680.5</v>
      </c>
      <c r="AO36" s="77">
        <f>AVERAGE('Effectifs bruts'!AO35:AO36)</f>
        <v>242623.5</v>
      </c>
      <c r="AP36" s="77">
        <f>AVERAGE('Effectifs bruts'!AP35:AP36)</f>
        <v>624057</v>
      </c>
      <c r="AQ36" s="77">
        <f>AVERAGE('Effectifs bruts'!AQ35:AQ36)</f>
        <v>217494.19999999998</v>
      </c>
      <c r="AR36" s="77">
        <f>AVERAGE('Effectifs bruts'!AR35:AR36)</f>
        <v>191084.5</v>
      </c>
      <c r="AS36" s="77">
        <f>AVERAGE('Effectifs bruts'!AS35:AS36)</f>
        <v>274080</v>
      </c>
      <c r="AT36" s="77">
        <f>AVERAGE('Effectifs bruts'!AT35:AT36)</f>
        <v>716746</v>
      </c>
      <c r="AU36" s="77">
        <f>AVERAGE('Effectifs bruts'!AU35:AU36)</f>
        <v>249900.45</v>
      </c>
      <c r="AV36" s="77">
        <f>AVERAGE('Effectifs bruts'!AV35:AV36)</f>
        <v>788604</v>
      </c>
      <c r="AW36" s="77">
        <f>AVERAGE('Effectifs bruts'!AW35:AW36)</f>
        <v>82708</v>
      </c>
      <c r="AX36" s="77">
        <f>AVERAGE('Effectifs bruts'!AX35:AX36)</f>
        <v>212064.95</v>
      </c>
      <c r="AY36" s="77">
        <f>AVERAGE('Effectifs bruts'!AY35:AY36)</f>
        <v>1711363.4838938669</v>
      </c>
      <c r="AZ36" s="77">
        <f>AVERAGE('Effectifs bruts'!AZ35:AZ36)</f>
        <v>232977.5</v>
      </c>
      <c r="BA36" s="77">
        <f>AVERAGE('Effectifs bruts'!BA35:BA36)</f>
        <v>308828.85000000003</v>
      </c>
      <c r="BB36" s="77">
        <f>AVERAGE('Effectifs bruts'!BB35:BB36)</f>
        <v>499242.5</v>
      </c>
      <c r="BC36" s="77">
        <f>AVERAGE('Effectifs bruts'!BC35:BC36)</f>
        <v>860511.45</v>
      </c>
      <c r="BD36" s="77">
        <f>AVERAGE('Effectifs bruts'!BD35:BD36)</f>
        <v>237761.15000000002</v>
      </c>
      <c r="BE36" s="77">
        <f>AVERAGE('Effectifs bruts'!BE35:BE36)</f>
        <v>445485.7</v>
      </c>
      <c r="BF36" s="77">
        <f>AVERAGE('Effectifs bruts'!BF35:BF36)</f>
        <v>0</v>
      </c>
      <c r="BG36" s="77">
        <f>AVERAGE('Effectifs bruts'!BG35:BG36)</f>
        <v>1553478.1</v>
      </c>
      <c r="BH36" s="77">
        <f>AVERAGE('Effectifs bruts'!BH35:BH36)</f>
        <v>911724.59999999986</v>
      </c>
    </row>
    <row r="37" spans="1:60" s="36" customFormat="1" hidden="1" x14ac:dyDescent="0.2">
      <c r="A37" s="138">
        <f t="shared" si="1"/>
        <v>38625</v>
      </c>
      <c r="B37" s="75">
        <f>AVERAGE('Effectifs bruts'!B36:B37)</f>
        <v>17343825.563714616</v>
      </c>
      <c r="C37" s="173">
        <f>AVERAGE('Effectifs bruts'!C36:C37)</f>
        <v>16693233.822587725</v>
      </c>
      <c r="D37" s="76">
        <f>AVERAGE('Effectifs bruts'!D36:D37)</f>
        <v>3583916.2225877196</v>
      </c>
      <c r="E37" s="77">
        <f>AVERAGE('Effectifs bruts'!E36:E37)</f>
        <v>1365755</v>
      </c>
      <c r="F37" s="77">
        <f>AVERAGE('Effectifs bruts'!F36:F37)</f>
        <v>12394154.341126893</v>
      </c>
      <c r="G37" s="77">
        <f>AVERAGE('Effectifs bruts'!G36:G37)</f>
        <v>11743562.6</v>
      </c>
      <c r="H37" s="69">
        <f>AVERAGE('Effectifs bruts'!H36:H37)</f>
        <v>650591.74112689192</v>
      </c>
      <c r="I37" s="78">
        <f>AVERAGE('Effectifs bruts'!I36:I37)</f>
        <v>15443755.113714615</v>
      </c>
      <c r="J37" s="77">
        <f>AVERAGE('Effectifs bruts'!J36:J37)</f>
        <v>1900070.4500000002</v>
      </c>
      <c r="K37" s="77">
        <f>AVERAGE('Effectifs bruts'!K36:K37)</f>
        <v>9843492.1500000004</v>
      </c>
      <c r="L37" s="77">
        <f>AVERAGE('Effectifs bruts'!L36:L37)</f>
        <v>6908.5</v>
      </c>
      <c r="M37" s="77">
        <f>AVERAGE('Effectifs bruts'!M36:M37)</f>
        <v>28011.5</v>
      </c>
      <c r="N37" s="77">
        <f>AVERAGE('Effectifs bruts'!N36:N37)</f>
        <v>513381.22258771933</v>
      </c>
      <c r="O37" s="77">
        <f>AVERAGE('Effectifs bruts'!O36:O37)</f>
        <v>164683.5</v>
      </c>
      <c r="P37" s="77">
        <f>AVERAGE('Effectifs bruts'!P36:P37)</f>
        <v>250026</v>
      </c>
      <c r="Q37" s="77">
        <f>AVERAGE('Effectifs bruts'!Q36:Q37)</f>
        <v>13924</v>
      </c>
      <c r="R37" s="77">
        <f>AVERAGE('Effectifs bruts'!R36:R37)</f>
        <v>161426</v>
      </c>
      <c r="S37" s="77">
        <f>AVERAGE('Effectifs bruts'!S36:S37)</f>
        <v>86143</v>
      </c>
      <c r="T37" s="77">
        <f>AVERAGE('Effectifs bruts'!T36:T37)</f>
        <v>341186.5</v>
      </c>
      <c r="U37" s="77">
        <f>AVERAGE('Effectifs bruts'!U36:U37)</f>
        <v>476033</v>
      </c>
      <c r="V37" s="77">
        <f>AVERAGE('Effectifs bruts'!V36:V37)</f>
        <v>158600</v>
      </c>
      <c r="W37" s="77">
        <f>AVERAGE('Effectifs bruts'!W36:W37)</f>
        <v>139042</v>
      </c>
      <c r="X37" s="77">
        <f>AVERAGE('Effectifs bruts'!X36:X37)</f>
        <v>209765</v>
      </c>
      <c r="Y37" s="77">
        <f>AVERAGE('Effectifs bruts'!Y36:Y37)</f>
        <v>432602</v>
      </c>
      <c r="Z37" s="77">
        <f>AVERAGE('Effectifs bruts'!Z36:Z37)</f>
        <v>303842</v>
      </c>
      <c r="AA37" s="77">
        <f>AVERAGE('Effectifs bruts'!AA36:AA37)</f>
        <v>128760</v>
      </c>
      <c r="AB37" s="77">
        <f>AVERAGE('Effectifs bruts'!AB36:AB37)</f>
        <v>306502.5</v>
      </c>
      <c r="AC37" s="77">
        <f>AVERAGE('Effectifs bruts'!AC36:AC37)</f>
        <v>167932.5</v>
      </c>
      <c r="AD37" s="77">
        <f>AVERAGE('Effectifs bruts'!AD36:AD37)</f>
        <v>134657.5</v>
      </c>
      <c r="AE37" s="77">
        <f>AVERAGE('Effectifs bruts'!AE36:AE37)</f>
        <v>1365755</v>
      </c>
      <c r="AF37" s="77">
        <f>AVERAGE('Effectifs bruts'!AF36:AF37)</f>
        <v>143545.5</v>
      </c>
      <c r="AG37" s="77">
        <f>AVERAGE('Effectifs bruts'!AG36:AG37)</f>
        <v>151828</v>
      </c>
      <c r="AH37" s="77">
        <f>AVERAGE('Effectifs bruts'!AH36:AH37)</f>
        <v>1070381.5</v>
      </c>
      <c r="AI37" s="77">
        <f>AVERAGE('Effectifs bruts'!AI36:AI37)</f>
        <v>2988580.45</v>
      </c>
      <c r="AJ37" s="77">
        <f>AVERAGE('Effectifs bruts'!AJ36:AJ37)</f>
        <v>391651.5</v>
      </c>
      <c r="AK37" s="77">
        <f>AVERAGE('Effectifs bruts'!AK36:AK37)</f>
        <v>993106</v>
      </c>
      <c r="AL37" s="77">
        <f>AVERAGE('Effectifs bruts'!AL36:AL37)</f>
        <v>1603822.95</v>
      </c>
      <c r="AM37" s="77">
        <f>AVERAGE('Effectifs bruts'!AM36:AM37)</f>
        <v>1385988.7</v>
      </c>
      <c r="AN37" s="77">
        <f>AVERAGE('Effectifs bruts'!AN36:AN37)</f>
        <v>910974.5</v>
      </c>
      <c r="AO37" s="77">
        <f>AVERAGE('Effectifs bruts'!AO36:AO37)</f>
        <v>260072.5</v>
      </c>
      <c r="AP37" s="77">
        <f>AVERAGE('Effectifs bruts'!AP36:AP37)</f>
        <v>650902</v>
      </c>
      <c r="AQ37" s="77">
        <f>AVERAGE('Effectifs bruts'!AQ36:AQ37)</f>
        <v>219302.9</v>
      </c>
      <c r="AR37" s="77">
        <f>AVERAGE('Effectifs bruts'!AR36:AR37)</f>
        <v>190679</v>
      </c>
      <c r="AS37" s="77">
        <f>AVERAGE('Effectifs bruts'!AS36:AS37)</f>
        <v>277996.5</v>
      </c>
      <c r="AT37" s="77">
        <f>AVERAGE('Effectifs bruts'!AT36:AT37)</f>
        <v>722034</v>
      </c>
      <c r="AU37" s="77">
        <f>AVERAGE('Effectifs bruts'!AU36:AU37)</f>
        <v>255115.15</v>
      </c>
      <c r="AV37" s="77">
        <f>AVERAGE('Effectifs bruts'!AV36:AV37)</f>
        <v>792447.2</v>
      </c>
      <c r="AW37" s="77">
        <f>AVERAGE('Effectifs bruts'!AW36:AW37)</f>
        <v>82602.5</v>
      </c>
      <c r="AX37" s="77">
        <f>AVERAGE('Effectifs bruts'!AX36:AX37)</f>
        <v>214803.55</v>
      </c>
      <c r="AY37" s="77">
        <f>AVERAGE('Effectifs bruts'!AY36:AY37)</f>
        <v>1772926.1911268921</v>
      </c>
      <c r="AZ37" s="77">
        <f>AVERAGE('Effectifs bruts'!AZ36:AZ37)</f>
        <v>233588</v>
      </c>
      <c r="BA37" s="77">
        <f>AVERAGE('Effectifs bruts'!BA36:BA37)</f>
        <v>297500.05000000005</v>
      </c>
      <c r="BB37" s="77">
        <f>AVERAGE('Effectifs bruts'!BB36:BB37)</f>
        <v>500296.5</v>
      </c>
      <c r="BC37" s="77">
        <f>AVERAGE('Effectifs bruts'!BC36:BC37)</f>
        <v>868685.90000000014</v>
      </c>
      <c r="BD37" s="77">
        <f>AVERAGE('Effectifs bruts'!BD36:BD37)</f>
        <v>236151.89999999997</v>
      </c>
      <c r="BE37" s="77">
        <f>AVERAGE('Effectifs bruts'!BE36:BE37)</f>
        <v>444481.35000000003</v>
      </c>
      <c r="BF37" s="77">
        <f>AVERAGE('Effectifs bruts'!BF36:BF37)</f>
        <v>0</v>
      </c>
      <c r="BG37" s="77">
        <f>AVERAGE('Effectifs bruts'!BG36:BG37)</f>
        <v>1545354.15</v>
      </c>
      <c r="BH37" s="77">
        <f>AVERAGE('Effectifs bruts'!BH36:BH37)</f>
        <v>902477.49999999988</v>
      </c>
    </row>
    <row r="38" spans="1:60" s="36" customFormat="1" ht="12" hidden="1" thickBot="1" x14ac:dyDescent="0.25">
      <c r="A38" s="139">
        <f t="shared" si="1"/>
        <v>38716</v>
      </c>
      <c r="B38" s="65">
        <f>AVERAGE('Effectifs bruts'!B37:B38)</f>
        <v>17281920.52705247</v>
      </c>
      <c r="C38" s="180">
        <f>AVERAGE('Effectifs bruts'!C37:C38)</f>
        <v>16656337.829959517</v>
      </c>
      <c r="D38" s="66">
        <f>AVERAGE('Effectifs bruts'!D37:D38)</f>
        <v>3554835.5799595141</v>
      </c>
      <c r="E38" s="67">
        <f>AVERAGE('Effectifs bruts'!E37:E38)</f>
        <v>1376493</v>
      </c>
      <c r="F38" s="67">
        <f>AVERAGE('Effectifs bruts'!F37:F38)</f>
        <v>12350591.94709295</v>
      </c>
      <c r="G38" s="67">
        <f>AVERAGE('Effectifs bruts'!G37:G38)</f>
        <v>11725009.25</v>
      </c>
      <c r="H38" s="67">
        <f>AVERAGE('Effectifs bruts'!H37:H38)</f>
        <v>625582.69709294941</v>
      </c>
      <c r="I38" s="68">
        <f>AVERAGE('Effectifs bruts'!I37:I38)</f>
        <v>15376288.977052469</v>
      </c>
      <c r="J38" s="67">
        <f>AVERAGE('Effectifs bruts'!J37:J38)</f>
        <v>1905631.5500000003</v>
      </c>
      <c r="K38" s="67">
        <f>AVERAGE('Effectifs bruts'!K37:K38)</f>
        <v>9819377.7000000011</v>
      </c>
      <c r="L38" s="67">
        <f>AVERAGE('Effectifs bruts'!L37:L38)</f>
        <v>6810.5</v>
      </c>
      <c r="M38" s="67">
        <f>AVERAGE('Effectifs bruts'!M37:M38)</f>
        <v>27725</v>
      </c>
      <c r="N38" s="67">
        <f>AVERAGE('Effectifs bruts'!N37:N38)</f>
        <v>512111.0799595142</v>
      </c>
      <c r="O38" s="67">
        <f>AVERAGE('Effectifs bruts'!O37:O38)</f>
        <v>160567</v>
      </c>
      <c r="P38" s="67">
        <f>AVERAGE('Effectifs bruts'!P37:P38)</f>
        <v>246631</v>
      </c>
      <c r="Q38" s="67">
        <f>AVERAGE('Effectifs bruts'!Q37:Q38)</f>
        <v>13785</v>
      </c>
      <c r="R38" s="67">
        <f>AVERAGE('Effectifs bruts'!R37:R38)</f>
        <v>159184.5</v>
      </c>
      <c r="S38" s="67">
        <f>AVERAGE('Effectifs bruts'!S37:S38)</f>
        <v>85591.5</v>
      </c>
      <c r="T38" s="67">
        <f>AVERAGE('Effectifs bruts'!T37:T38)</f>
        <v>338016.5</v>
      </c>
      <c r="U38" s="67">
        <f>AVERAGE('Effectifs bruts'!U37:U38)</f>
        <v>472169.5</v>
      </c>
      <c r="V38" s="67">
        <f>AVERAGE('Effectifs bruts'!V37:V38)</f>
        <v>156923.5</v>
      </c>
      <c r="W38" s="67">
        <f>AVERAGE('Effectifs bruts'!W37:W38)</f>
        <v>137802</v>
      </c>
      <c r="X38" s="67">
        <f>AVERAGE('Effectifs bruts'!X37:X38)</f>
        <v>209184.5</v>
      </c>
      <c r="Y38" s="67">
        <f>AVERAGE('Effectifs bruts'!Y37:Y38)</f>
        <v>429601.5</v>
      </c>
      <c r="Z38" s="67">
        <f>AVERAGE('Effectifs bruts'!Z37:Z38)</f>
        <v>301010.5</v>
      </c>
      <c r="AA38" s="67">
        <f>AVERAGE('Effectifs bruts'!AA37:AA38)</f>
        <v>128591</v>
      </c>
      <c r="AB38" s="67">
        <f>AVERAGE('Effectifs bruts'!AB37:AB38)</f>
        <v>304121</v>
      </c>
      <c r="AC38" s="67">
        <f>AVERAGE('Effectifs bruts'!AC37:AC38)</f>
        <v>166544.5</v>
      </c>
      <c r="AD38" s="67">
        <f>AVERAGE('Effectifs bruts'!AD37:AD38)</f>
        <v>134877.5</v>
      </c>
      <c r="AE38" s="67">
        <f>AVERAGE('Effectifs bruts'!AE37:AE38)</f>
        <v>1376493</v>
      </c>
      <c r="AF38" s="67">
        <f>AVERAGE('Effectifs bruts'!AF37:AF38)</f>
        <v>145515.5</v>
      </c>
      <c r="AG38" s="67">
        <f>AVERAGE('Effectifs bruts'!AG37:AG38)</f>
        <v>152772</v>
      </c>
      <c r="AH38" s="67">
        <f>AVERAGE('Effectifs bruts'!AH37:AH38)</f>
        <v>1078205.5</v>
      </c>
      <c r="AI38" s="67">
        <f>AVERAGE('Effectifs bruts'!AI37:AI38)</f>
        <v>2994573.8</v>
      </c>
      <c r="AJ38" s="67">
        <f>AVERAGE('Effectifs bruts'!AJ37:AJ38)</f>
        <v>391342.5</v>
      </c>
      <c r="AK38" s="67">
        <f>AVERAGE('Effectifs bruts'!AK37:AK38)</f>
        <v>990122</v>
      </c>
      <c r="AL38" s="67">
        <f>AVERAGE('Effectifs bruts'!AL37:AL38)</f>
        <v>1613109.3</v>
      </c>
      <c r="AM38" s="67">
        <f>AVERAGE('Effectifs bruts'!AM37:AM38)</f>
        <v>1382881.9</v>
      </c>
      <c r="AN38" s="67">
        <f>AVERAGE('Effectifs bruts'!AN37:AN38)</f>
        <v>880846</v>
      </c>
      <c r="AO38" s="67">
        <f>AVERAGE('Effectifs bruts'!AO37:AO38)</f>
        <v>242365</v>
      </c>
      <c r="AP38" s="67">
        <f>AVERAGE('Effectifs bruts'!AP37:AP38)</f>
        <v>638481</v>
      </c>
      <c r="AQ38" s="67">
        <f>AVERAGE('Effectifs bruts'!AQ37:AQ38)</f>
        <v>216007.59999999998</v>
      </c>
      <c r="AR38" s="67">
        <f>AVERAGE('Effectifs bruts'!AR37:AR38)</f>
        <v>190600.5</v>
      </c>
      <c r="AS38" s="67">
        <f>AVERAGE('Effectifs bruts'!AS37:AS38)</f>
        <v>280675.65000000002</v>
      </c>
      <c r="AT38" s="67">
        <f>AVERAGE('Effectifs bruts'!AT37:AT38)</f>
        <v>720877</v>
      </c>
      <c r="AU38" s="67">
        <f>AVERAGE('Effectifs bruts'!AU37:AU38)</f>
        <v>258100.25</v>
      </c>
      <c r="AV38" s="67">
        <f>AVERAGE('Effectifs bruts'!AV37:AV38)</f>
        <v>796389.1</v>
      </c>
      <c r="AW38" s="67">
        <f>AVERAGE('Effectifs bruts'!AW37:AW38)</f>
        <v>81591</v>
      </c>
      <c r="AX38" s="67">
        <f>AVERAGE('Effectifs bruts'!AX37:AX38)</f>
        <v>216784.4</v>
      </c>
      <c r="AY38" s="67">
        <f>AVERAGE('Effectifs bruts'!AY37:AY38)</f>
        <v>1746641.8470929493</v>
      </c>
      <c r="AZ38" s="67">
        <f>AVERAGE('Effectifs bruts'!AZ37:AZ38)</f>
        <v>234286</v>
      </c>
      <c r="BA38" s="67">
        <f>AVERAGE('Effectifs bruts'!BA37:BA38)</f>
        <v>299049.5</v>
      </c>
      <c r="BB38" s="67">
        <f>AVERAGE('Effectifs bruts'!BB37:BB38)</f>
        <v>499577.5</v>
      </c>
      <c r="BC38" s="67">
        <f>AVERAGE('Effectifs bruts'!BC37:BC38)</f>
        <v>872718.55000000016</v>
      </c>
      <c r="BD38" s="67">
        <f>AVERAGE('Effectifs bruts'!BD37:BD38)</f>
        <v>235969.64999999997</v>
      </c>
      <c r="BE38" s="67">
        <f>AVERAGE('Effectifs bruts'!BE37:BE38)</f>
        <v>443021.7</v>
      </c>
      <c r="BF38" s="67">
        <f>AVERAGE('Effectifs bruts'!BF37:BF38)</f>
        <v>0</v>
      </c>
      <c r="BG38" s="67">
        <f>AVERAGE('Effectifs bruts'!BG37:BG38)</f>
        <v>1541672.2499999998</v>
      </c>
      <c r="BH38" s="67">
        <f>AVERAGE('Effectifs bruts'!BH37:BH38)</f>
        <v>902476.64999999991</v>
      </c>
    </row>
    <row r="39" spans="1:60" s="36" customFormat="1" hidden="1" x14ac:dyDescent="0.2">
      <c r="A39" s="140">
        <f t="shared" si="1"/>
        <v>38806</v>
      </c>
      <c r="B39" s="70">
        <f>AVERAGE('Effectifs bruts'!B38:B39)</f>
        <v>17205854.737812556</v>
      </c>
      <c r="C39" s="181">
        <f>AVERAGE('Effectifs bruts'!C38:C39)</f>
        <v>16613571.834615387</v>
      </c>
      <c r="D39" s="71">
        <f>AVERAGE('Effectifs bruts'!D38:D39)</f>
        <v>3525072.1346153845</v>
      </c>
      <c r="E39" s="72">
        <f>AVERAGE('Effectifs bruts'!E38:E39)</f>
        <v>1391343.5</v>
      </c>
      <c r="F39" s="72">
        <f>AVERAGE('Effectifs bruts'!F38:F39)</f>
        <v>12289439.103197172</v>
      </c>
      <c r="G39" s="72">
        <f>AVERAGE('Effectifs bruts'!G38:G39)</f>
        <v>11697156.200000003</v>
      </c>
      <c r="H39" s="72">
        <f>AVERAGE('Effectifs bruts'!H38:H39)</f>
        <v>592282.90319716919</v>
      </c>
      <c r="I39" s="73">
        <f>AVERAGE('Effectifs bruts'!I38:I39)</f>
        <v>15279989.237812556</v>
      </c>
      <c r="J39" s="72">
        <f>AVERAGE('Effectifs bruts'!J38:J39)</f>
        <v>1925865.5</v>
      </c>
      <c r="K39" s="72">
        <f>AVERAGE('Effectifs bruts'!K38:K39)</f>
        <v>9771290.700000003</v>
      </c>
      <c r="L39" s="72">
        <f>AVERAGE('Effectifs bruts'!L38:L39)</f>
        <v>6733</v>
      </c>
      <c r="M39" s="72">
        <f>AVERAGE('Effectifs bruts'!M38:M39)</f>
        <v>27661</v>
      </c>
      <c r="N39" s="72">
        <f>AVERAGE('Effectifs bruts'!N38:N39)</f>
        <v>501693.63461538462</v>
      </c>
      <c r="O39" s="72">
        <f>AVERAGE('Effectifs bruts'!O38:O39)</f>
        <v>157762</v>
      </c>
      <c r="P39" s="72">
        <f>AVERAGE('Effectifs bruts'!P38:P39)</f>
        <v>244945.5</v>
      </c>
      <c r="Q39" s="72">
        <f>AVERAGE('Effectifs bruts'!Q38:Q39)</f>
        <v>13838</v>
      </c>
      <c r="R39" s="72">
        <f>AVERAGE('Effectifs bruts'!R38:R39)</f>
        <v>157168</v>
      </c>
      <c r="S39" s="72">
        <f>AVERAGE('Effectifs bruts'!S38:S39)</f>
        <v>85793.5</v>
      </c>
      <c r="T39" s="72">
        <f>AVERAGE('Effectifs bruts'!T38:T39)</f>
        <v>335902.5</v>
      </c>
      <c r="U39" s="72">
        <f>AVERAGE('Effectifs bruts'!U38:U39)</f>
        <v>469979.5</v>
      </c>
      <c r="V39" s="72">
        <f>AVERAGE('Effectifs bruts'!V38:V39)</f>
        <v>155987</v>
      </c>
      <c r="W39" s="72">
        <f>AVERAGE('Effectifs bruts'!W38:W39)</f>
        <v>136149.5</v>
      </c>
      <c r="X39" s="72">
        <f>AVERAGE('Effectifs bruts'!X38:X39)</f>
        <v>208647.5</v>
      </c>
      <c r="Y39" s="72">
        <f>AVERAGE('Effectifs bruts'!Y38:Y39)</f>
        <v>427010</v>
      </c>
      <c r="Z39" s="72">
        <f>AVERAGE('Effectifs bruts'!Z38:Z39)</f>
        <v>298290.5</v>
      </c>
      <c r="AA39" s="72">
        <f>AVERAGE('Effectifs bruts'!AA38:AA39)</f>
        <v>128719.5</v>
      </c>
      <c r="AB39" s="72">
        <f>AVERAGE('Effectifs bruts'!AB38:AB39)</f>
        <v>301741.5</v>
      </c>
      <c r="AC39" s="72">
        <f>AVERAGE('Effectifs bruts'!AC38:AC39)</f>
        <v>166111.5</v>
      </c>
      <c r="AD39" s="72">
        <f>AVERAGE('Effectifs bruts'!AD38:AD39)</f>
        <v>134681.5</v>
      </c>
      <c r="AE39" s="72">
        <f>AVERAGE('Effectifs bruts'!AE38:AE39)</f>
        <v>1391343.5</v>
      </c>
      <c r="AF39" s="72">
        <f>AVERAGE('Effectifs bruts'!AF38:AF39)</f>
        <v>148525</v>
      </c>
      <c r="AG39" s="72">
        <f>AVERAGE('Effectifs bruts'!AG38:AG39)</f>
        <v>154116.5</v>
      </c>
      <c r="AH39" s="72">
        <f>AVERAGE('Effectifs bruts'!AH38:AH39)</f>
        <v>1088702</v>
      </c>
      <c r="AI39" s="72">
        <f>AVERAGE('Effectifs bruts'!AI38:AI39)</f>
        <v>2977776.5</v>
      </c>
      <c r="AJ39" s="72">
        <f>AVERAGE('Effectifs bruts'!AJ38:AJ39)</f>
        <v>389243.5</v>
      </c>
      <c r="AK39" s="72">
        <f>AVERAGE('Effectifs bruts'!AK38:AK39)</f>
        <v>988212</v>
      </c>
      <c r="AL39" s="72">
        <f>AVERAGE('Effectifs bruts'!AL38:AL39)</f>
        <v>1600321</v>
      </c>
      <c r="AM39" s="72">
        <f>AVERAGE('Effectifs bruts'!AM38:AM39)</f>
        <v>1382727.4</v>
      </c>
      <c r="AN39" s="72">
        <f>AVERAGE('Effectifs bruts'!AN38:AN39)</f>
        <v>845367.5</v>
      </c>
      <c r="AO39" s="72">
        <f>AVERAGE('Effectifs bruts'!AO38:AO39)</f>
        <v>225797.5</v>
      </c>
      <c r="AP39" s="72">
        <f>AVERAGE('Effectifs bruts'!AP38:AP39)</f>
        <v>619570</v>
      </c>
      <c r="AQ39" s="72">
        <f>AVERAGE('Effectifs bruts'!AQ38:AQ39)</f>
        <v>215696.05</v>
      </c>
      <c r="AR39" s="72">
        <f>AVERAGE('Effectifs bruts'!AR38:AR39)</f>
        <v>190234</v>
      </c>
      <c r="AS39" s="72">
        <f>AVERAGE('Effectifs bruts'!AS38:AS39)</f>
        <v>284930.65000000002</v>
      </c>
      <c r="AT39" s="72">
        <f>AVERAGE('Effectifs bruts'!AT38:AT39)</f>
        <v>719801.5</v>
      </c>
      <c r="AU39" s="72">
        <f>AVERAGE('Effectifs bruts'!AU38:AU39)</f>
        <v>259768.55</v>
      </c>
      <c r="AV39" s="72">
        <f>AVERAGE('Effectifs bruts'!AV38:AV39)</f>
        <v>801970.4</v>
      </c>
      <c r="AW39" s="72">
        <f>AVERAGE('Effectifs bruts'!AW38:AW39)</f>
        <v>82350</v>
      </c>
      <c r="AX39" s="72">
        <f>AVERAGE('Effectifs bruts'!AX38:AX39)</f>
        <v>216054.75</v>
      </c>
      <c r="AY39" s="72">
        <f>AVERAGE('Effectifs bruts'!AY38:AY39)</f>
        <v>1700130.3031971692</v>
      </c>
      <c r="AZ39" s="72">
        <f>AVERAGE('Effectifs bruts'!AZ38:AZ39)</f>
        <v>232005.5</v>
      </c>
      <c r="BA39" s="72">
        <f>AVERAGE('Effectifs bruts'!BA38:BA39)</f>
        <v>311956.5</v>
      </c>
      <c r="BB39" s="72">
        <f>AVERAGE('Effectifs bruts'!BB38:BB39)</f>
        <v>502674</v>
      </c>
      <c r="BC39" s="72">
        <f>AVERAGE('Effectifs bruts'!BC38:BC39)</f>
        <v>879229.5</v>
      </c>
      <c r="BD39" s="72">
        <f>AVERAGE('Effectifs bruts'!BD38:BD39)</f>
        <v>240781.3</v>
      </c>
      <c r="BE39" s="72">
        <f>AVERAGE('Effectifs bruts'!BE38:BE39)</f>
        <v>445984.7</v>
      </c>
      <c r="BF39" s="72">
        <f>AVERAGE('Effectifs bruts'!BF38:BF39)</f>
        <v>0</v>
      </c>
      <c r="BG39" s="72">
        <f>AVERAGE('Effectifs bruts'!BG38:BG39)</f>
        <v>1565141.2499999995</v>
      </c>
      <c r="BH39" s="72">
        <f>AVERAGE('Effectifs bruts'!BH38:BH39)</f>
        <v>920219.3</v>
      </c>
    </row>
    <row r="40" spans="1:60" s="36" customFormat="1" hidden="1" x14ac:dyDescent="0.2">
      <c r="A40" s="138">
        <f t="shared" si="1"/>
        <v>38898</v>
      </c>
      <c r="B40" s="75">
        <f>AVERAGE('Effectifs bruts'!B39:B40)</f>
        <v>17375295.057294235</v>
      </c>
      <c r="C40" s="173">
        <f>AVERAGE('Effectifs bruts'!C39:C40)</f>
        <v>16745144.623076923</v>
      </c>
      <c r="D40" s="76">
        <f>AVERAGE('Effectifs bruts'!D39:D40)</f>
        <v>3519212.673076923</v>
      </c>
      <c r="E40" s="77">
        <f>AVERAGE('Effectifs bruts'!E39:E40)</f>
        <v>1413562.5</v>
      </c>
      <c r="F40" s="77">
        <f>AVERAGE('Effectifs bruts'!F39:F40)</f>
        <v>12442519.884217313</v>
      </c>
      <c r="G40" s="77">
        <f>AVERAGE('Effectifs bruts'!G39:G40)</f>
        <v>11812369.450000003</v>
      </c>
      <c r="H40" s="69">
        <f>AVERAGE('Effectifs bruts'!H39:H40)</f>
        <v>630150.43421731063</v>
      </c>
      <c r="I40" s="78">
        <f>AVERAGE('Effectifs bruts'!I39:I40)</f>
        <v>15437447.25729423</v>
      </c>
      <c r="J40" s="77">
        <f>AVERAGE('Effectifs bruts'!J39:J40)</f>
        <v>1937847.7999999998</v>
      </c>
      <c r="K40" s="77">
        <f>AVERAGE('Effectifs bruts'!K39:K40)</f>
        <v>9874521.6500000022</v>
      </c>
      <c r="L40" s="77">
        <f>AVERAGE('Effectifs bruts'!L39:L40)</f>
        <v>6724</v>
      </c>
      <c r="M40" s="77">
        <f>AVERAGE('Effectifs bruts'!M39:M40)</f>
        <v>27954</v>
      </c>
      <c r="N40" s="77">
        <f>AVERAGE('Effectifs bruts'!N39:N40)</f>
        <v>500765.67307692306</v>
      </c>
      <c r="O40" s="77">
        <f>AVERAGE('Effectifs bruts'!O39:O40)</f>
        <v>155296</v>
      </c>
      <c r="P40" s="77">
        <f>AVERAGE('Effectifs bruts'!P39:P40)</f>
        <v>244365</v>
      </c>
      <c r="Q40" s="77">
        <f>AVERAGE('Effectifs bruts'!Q39:Q40)</f>
        <v>14097</v>
      </c>
      <c r="R40" s="77">
        <f>AVERAGE('Effectifs bruts'!R39:R40)</f>
        <v>156770.5</v>
      </c>
      <c r="S40" s="77">
        <f>AVERAGE('Effectifs bruts'!S39:S40)</f>
        <v>86644</v>
      </c>
      <c r="T40" s="77">
        <f>AVERAGE('Effectifs bruts'!T39:T40)</f>
        <v>334607</v>
      </c>
      <c r="U40" s="77">
        <f>AVERAGE('Effectifs bruts'!U39:U40)</f>
        <v>469545</v>
      </c>
      <c r="V40" s="77">
        <f>AVERAGE('Effectifs bruts'!V39:V40)</f>
        <v>155857.5</v>
      </c>
      <c r="W40" s="77">
        <f>AVERAGE('Effectifs bruts'!W39:W40)</f>
        <v>135693.5</v>
      </c>
      <c r="X40" s="77">
        <f>AVERAGE('Effectifs bruts'!X39:X40)</f>
        <v>208483.5</v>
      </c>
      <c r="Y40" s="77">
        <f>AVERAGE('Effectifs bruts'!Y39:Y40)</f>
        <v>424346.5</v>
      </c>
      <c r="Z40" s="77">
        <f>AVERAGE('Effectifs bruts'!Z39:Z40)</f>
        <v>294802</v>
      </c>
      <c r="AA40" s="77">
        <f>AVERAGE('Effectifs bruts'!AA39:AA40)</f>
        <v>129544.5</v>
      </c>
      <c r="AB40" s="77">
        <f>AVERAGE('Effectifs bruts'!AB39:AB40)</f>
        <v>301614.5</v>
      </c>
      <c r="AC40" s="77">
        <f>AVERAGE('Effectifs bruts'!AC39:AC40)</f>
        <v>167259</v>
      </c>
      <c r="AD40" s="77">
        <f>AVERAGE('Effectifs bruts'!AD39:AD40)</f>
        <v>135914</v>
      </c>
      <c r="AE40" s="77">
        <f>AVERAGE('Effectifs bruts'!AE39:AE40)</f>
        <v>1413562.5</v>
      </c>
      <c r="AF40" s="77">
        <f>AVERAGE('Effectifs bruts'!AF39:AF40)</f>
        <v>152137</v>
      </c>
      <c r="AG40" s="77">
        <f>AVERAGE('Effectifs bruts'!AG39:AG40)</f>
        <v>155976</v>
      </c>
      <c r="AH40" s="77">
        <f>AVERAGE('Effectifs bruts'!AH39:AH40)</f>
        <v>1105449.5</v>
      </c>
      <c r="AI40" s="77">
        <f>AVERAGE('Effectifs bruts'!AI39:AI40)</f>
        <v>2982588.8499999996</v>
      </c>
      <c r="AJ40" s="77">
        <f>AVERAGE('Effectifs bruts'!AJ39:AJ40)</f>
        <v>388772</v>
      </c>
      <c r="AK40" s="77">
        <f>AVERAGE('Effectifs bruts'!AK39:AK40)</f>
        <v>991973.25</v>
      </c>
      <c r="AL40" s="77">
        <f>AVERAGE('Effectifs bruts'!AL39:AL40)</f>
        <v>1601843.6</v>
      </c>
      <c r="AM40" s="77">
        <f>AVERAGE('Effectifs bruts'!AM39:AM40)</f>
        <v>1386990.45</v>
      </c>
      <c r="AN40" s="77">
        <f>AVERAGE('Effectifs bruts'!AN39:AN40)</f>
        <v>887286</v>
      </c>
      <c r="AO40" s="77">
        <f>AVERAGE('Effectifs bruts'!AO39:AO40)</f>
        <v>244168</v>
      </c>
      <c r="AP40" s="77">
        <f>AVERAGE('Effectifs bruts'!AP39:AP40)</f>
        <v>643118</v>
      </c>
      <c r="AQ40" s="77">
        <f>AVERAGE('Effectifs bruts'!AQ39:AQ40)</f>
        <v>219053.75</v>
      </c>
      <c r="AR40" s="77">
        <f>AVERAGE('Effectifs bruts'!AR39:AR40)</f>
        <v>188923</v>
      </c>
      <c r="AS40" s="77">
        <f>AVERAGE('Effectifs bruts'!AS39:AS40)</f>
        <v>290289.5</v>
      </c>
      <c r="AT40" s="77">
        <f>AVERAGE('Effectifs bruts'!AT39:AT40)</f>
        <v>725144</v>
      </c>
      <c r="AU40" s="77">
        <f>AVERAGE('Effectifs bruts'!AU39:AU40)</f>
        <v>263428.95</v>
      </c>
      <c r="AV40" s="77">
        <f>AVERAGE('Effectifs bruts'!AV39:AV40)</f>
        <v>808514.5</v>
      </c>
      <c r="AW40" s="77">
        <f>AVERAGE('Effectifs bruts'!AW39:AW40)</f>
        <v>84310</v>
      </c>
      <c r="AX40" s="77">
        <f>AVERAGE('Effectifs bruts'!AX39:AX40)</f>
        <v>215573.8</v>
      </c>
      <c r="AY40" s="77">
        <f>AVERAGE('Effectifs bruts'!AY39:AY40)</f>
        <v>1757082.0842173104</v>
      </c>
      <c r="AZ40" s="77">
        <f>AVERAGE('Effectifs bruts'!AZ39:AZ40)</f>
        <v>229558.5</v>
      </c>
      <c r="BA40" s="77">
        <f>AVERAGE('Effectifs bruts'!BA39:BA40)</f>
        <v>311660.45</v>
      </c>
      <c r="BB40" s="77">
        <f>AVERAGE('Effectifs bruts'!BB39:BB40)</f>
        <v>507429.5</v>
      </c>
      <c r="BC40" s="77">
        <f>AVERAGE('Effectifs bruts'!BC39:BC40)</f>
        <v>889199.34999999986</v>
      </c>
      <c r="BD40" s="77">
        <f>AVERAGE('Effectifs bruts'!BD39:BD40)</f>
        <v>244915.8</v>
      </c>
      <c r="BE40" s="77">
        <f>AVERAGE('Effectifs bruts'!BE39:BE40)</f>
        <v>450571.39999999997</v>
      </c>
      <c r="BF40" s="77">
        <f>AVERAGE('Effectifs bruts'!BF39:BF40)</f>
        <v>0</v>
      </c>
      <c r="BG40" s="77">
        <f>AVERAGE('Effectifs bruts'!BG39:BG40)</f>
        <v>1583372.0999999996</v>
      </c>
      <c r="BH40" s="77">
        <f>AVERAGE('Effectifs bruts'!BH39:BH40)</f>
        <v>928137.75000000012</v>
      </c>
    </row>
    <row r="41" spans="1:60" s="36" customFormat="1" hidden="1" x14ac:dyDescent="0.2">
      <c r="A41" s="138">
        <f t="shared" si="1"/>
        <v>38990</v>
      </c>
      <c r="B41" s="75">
        <f>AVERAGE('Effectifs bruts'!B40:B41)</f>
        <v>17573608.613605667</v>
      </c>
      <c r="C41" s="173">
        <f>AVERAGE('Effectifs bruts'!C40:C41)</f>
        <v>16904444.642105259</v>
      </c>
      <c r="D41" s="76">
        <f>AVERAGE('Effectifs bruts'!D40:D41)</f>
        <v>3515654.0921052629</v>
      </c>
      <c r="E41" s="77">
        <f>AVERAGE('Effectifs bruts'!E40:E41)</f>
        <v>1434689</v>
      </c>
      <c r="F41" s="77">
        <f>AVERAGE('Effectifs bruts'!F40:F41)</f>
        <v>12623265.521500407</v>
      </c>
      <c r="G41" s="77">
        <f>AVERAGE('Effectifs bruts'!G40:G41)</f>
        <v>11954101.550000001</v>
      </c>
      <c r="H41" s="69">
        <f>AVERAGE('Effectifs bruts'!H40:H41)</f>
        <v>669163.97150040558</v>
      </c>
      <c r="I41" s="78">
        <f>AVERAGE('Effectifs bruts'!I40:I41)</f>
        <v>15634201.663605666</v>
      </c>
      <c r="J41" s="77">
        <f>AVERAGE('Effectifs bruts'!J40:J41)</f>
        <v>1939406.95</v>
      </c>
      <c r="K41" s="77">
        <f>AVERAGE('Effectifs bruts'!K40:K41)</f>
        <v>10014694.600000001</v>
      </c>
      <c r="L41" s="77">
        <f>AVERAGE('Effectifs bruts'!L40:L41)</f>
        <v>6892</v>
      </c>
      <c r="M41" s="77">
        <f>AVERAGE('Effectifs bruts'!M40:M41)</f>
        <v>28089.5</v>
      </c>
      <c r="N41" s="77">
        <f>AVERAGE('Effectifs bruts'!N40:N41)</f>
        <v>508934.09210526315</v>
      </c>
      <c r="O41" s="77">
        <f>AVERAGE('Effectifs bruts'!O40:O41)</f>
        <v>152510</v>
      </c>
      <c r="P41" s="77">
        <f>AVERAGE('Effectifs bruts'!P40:P41)</f>
        <v>242395</v>
      </c>
      <c r="Q41" s="77">
        <f>AVERAGE('Effectifs bruts'!Q40:Q41)</f>
        <v>14208.5</v>
      </c>
      <c r="R41" s="77">
        <f>AVERAGE('Effectifs bruts'!R40:R41)</f>
        <v>156004.5</v>
      </c>
      <c r="S41" s="77">
        <f>AVERAGE('Effectifs bruts'!S40:S41)</f>
        <v>86398.5</v>
      </c>
      <c r="T41" s="77">
        <f>AVERAGE('Effectifs bruts'!T40:T41)</f>
        <v>332759</v>
      </c>
      <c r="U41" s="77">
        <f>AVERAGE('Effectifs bruts'!U40:U41)</f>
        <v>468223</v>
      </c>
      <c r="V41" s="77">
        <f>AVERAGE('Effectifs bruts'!V40:V41)</f>
        <v>155034</v>
      </c>
      <c r="W41" s="77">
        <f>AVERAGE('Effectifs bruts'!W40:W41)</f>
        <v>135831.5</v>
      </c>
      <c r="X41" s="77">
        <f>AVERAGE('Effectifs bruts'!X40:X41)</f>
        <v>207885.5</v>
      </c>
      <c r="Y41" s="77">
        <f>AVERAGE('Effectifs bruts'!Y40:Y41)</f>
        <v>421260</v>
      </c>
      <c r="Z41" s="77">
        <f>AVERAGE('Effectifs bruts'!Z40:Z41)</f>
        <v>291420</v>
      </c>
      <c r="AA41" s="77">
        <f>AVERAGE('Effectifs bruts'!AA40:AA41)</f>
        <v>129840</v>
      </c>
      <c r="AB41" s="77">
        <f>AVERAGE('Effectifs bruts'!AB40:AB41)</f>
        <v>301359.5</v>
      </c>
      <c r="AC41" s="77">
        <f>AVERAGE('Effectifs bruts'!AC40:AC41)</f>
        <v>167078.5</v>
      </c>
      <c r="AD41" s="77">
        <f>AVERAGE('Effectifs bruts'!AD40:AD41)</f>
        <v>137683</v>
      </c>
      <c r="AE41" s="77">
        <f>AVERAGE('Effectifs bruts'!AE40:AE41)</f>
        <v>1434689</v>
      </c>
      <c r="AF41" s="77">
        <f>AVERAGE('Effectifs bruts'!AF40:AF41)</f>
        <v>155003.5</v>
      </c>
      <c r="AG41" s="77">
        <f>AVERAGE('Effectifs bruts'!AG40:AG41)</f>
        <v>157873.5</v>
      </c>
      <c r="AH41" s="77">
        <f>AVERAGE('Effectifs bruts'!AH40:AH41)</f>
        <v>1121812</v>
      </c>
      <c r="AI41" s="77">
        <f>AVERAGE('Effectifs bruts'!AI40:AI41)</f>
        <v>3013702.3</v>
      </c>
      <c r="AJ41" s="77">
        <f>AVERAGE('Effectifs bruts'!AJ40:AJ41)</f>
        <v>390546</v>
      </c>
      <c r="AK41" s="77">
        <f>AVERAGE('Effectifs bruts'!AK40:AK41)</f>
        <v>994711.55</v>
      </c>
      <c r="AL41" s="77">
        <f>AVERAGE('Effectifs bruts'!AL40:AL41)</f>
        <v>1628444.75</v>
      </c>
      <c r="AM41" s="77">
        <f>AVERAGE('Effectifs bruts'!AM40:AM41)</f>
        <v>1390854.95</v>
      </c>
      <c r="AN41" s="77">
        <f>AVERAGE('Effectifs bruts'!AN40:AN41)</f>
        <v>935679</v>
      </c>
      <c r="AO41" s="77">
        <f>AVERAGE('Effectifs bruts'!AO40:AO41)</f>
        <v>262642</v>
      </c>
      <c r="AP41" s="77">
        <f>AVERAGE('Effectifs bruts'!AP40:AP41)</f>
        <v>673037</v>
      </c>
      <c r="AQ41" s="77">
        <f>AVERAGE('Effectifs bruts'!AQ40:AQ41)</f>
        <v>218699.55</v>
      </c>
      <c r="AR41" s="77">
        <f>AVERAGE('Effectifs bruts'!AR40:AR41)</f>
        <v>187944.5</v>
      </c>
      <c r="AS41" s="77">
        <f>AVERAGE('Effectifs bruts'!AS40:AS41)</f>
        <v>293822</v>
      </c>
      <c r="AT41" s="77">
        <f>AVERAGE('Effectifs bruts'!AT40:AT41)</f>
        <v>731539.5</v>
      </c>
      <c r="AU41" s="77">
        <f>AVERAGE('Effectifs bruts'!AU40:AU41)</f>
        <v>268876.65000000002</v>
      </c>
      <c r="AV41" s="77">
        <f>AVERAGE('Effectifs bruts'!AV40:AV41)</f>
        <v>813939.1</v>
      </c>
      <c r="AW41" s="77">
        <f>AVERAGE('Effectifs bruts'!AW40:AW41)</f>
        <v>85033</v>
      </c>
      <c r="AX41" s="77">
        <f>AVERAGE('Effectifs bruts'!AX40:AX41)</f>
        <v>215259.65</v>
      </c>
      <c r="AY41" s="77">
        <f>AVERAGE('Effectifs bruts'!AY40:AY41)</f>
        <v>1830377.6215004053</v>
      </c>
      <c r="AZ41" s="77">
        <f>AVERAGE('Effectifs bruts'!AZ40:AZ41)</f>
        <v>229546.5</v>
      </c>
      <c r="BA41" s="77">
        <f>AVERAGE('Effectifs bruts'!BA40:BA41)</f>
        <v>301571.8</v>
      </c>
      <c r="BB41" s="77">
        <f>AVERAGE('Effectifs bruts'!BB40:BB41)</f>
        <v>509416.5</v>
      </c>
      <c r="BC41" s="77">
        <f>AVERAGE('Effectifs bruts'!BC40:BC41)</f>
        <v>898872.14999999991</v>
      </c>
      <c r="BD41" s="77">
        <f>AVERAGE('Effectifs bruts'!BD40:BD41)</f>
        <v>245313.8</v>
      </c>
      <c r="BE41" s="77">
        <f>AVERAGE('Effectifs bruts'!BE40:BE41)</f>
        <v>452816.94999999995</v>
      </c>
      <c r="BF41" s="77">
        <f>AVERAGE('Effectifs bruts'!BF40:BF41)</f>
        <v>0</v>
      </c>
      <c r="BG41" s="77">
        <f>AVERAGE('Effectifs bruts'!BG40:BG41)</f>
        <v>1580504.8499999999</v>
      </c>
      <c r="BH41" s="77">
        <f>AVERAGE('Effectifs bruts'!BH40:BH41)</f>
        <v>922082.00000000012</v>
      </c>
    </row>
    <row r="42" spans="1:60" s="36" customFormat="1" ht="12" hidden="1" thickBot="1" x14ac:dyDescent="0.25">
      <c r="A42" s="139">
        <f t="shared" si="1"/>
        <v>39081</v>
      </c>
      <c r="B42" s="65">
        <f>AVERAGE('Effectifs bruts'!B41:B42)</f>
        <v>17536488.531035587</v>
      </c>
      <c r="C42" s="180">
        <f>AVERAGE('Effectifs bruts'!C41:C42)</f>
        <v>16892086.072874494</v>
      </c>
      <c r="D42" s="66">
        <f>AVERAGE('Effectifs bruts'!D41:D42)</f>
        <v>3490462.5728744939</v>
      </c>
      <c r="E42" s="67">
        <f>AVERAGE('Effectifs bruts'!E41:E42)</f>
        <v>1446937</v>
      </c>
      <c r="F42" s="67">
        <f>AVERAGE('Effectifs bruts'!F41:F42)</f>
        <v>12599088.958161097</v>
      </c>
      <c r="G42" s="67">
        <f>AVERAGE('Effectifs bruts'!G41:G42)</f>
        <v>11954686.5</v>
      </c>
      <c r="H42" s="67">
        <f>AVERAGE('Effectifs bruts'!H41:H42)</f>
        <v>644402.45816109539</v>
      </c>
      <c r="I42" s="68">
        <f>AVERAGE('Effectifs bruts'!I41:I42)</f>
        <v>15583705.181035589</v>
      </c>
      <c r="J42" s="67">
        <f>AVERAGE('Effectifs bruts'!J41:J42)</f>
        <v>1952783.35</v>
      </c>
      <c r="K42" s="67">
        <f>AVERAGE('Effectifs bruts'!K41:K42)</f>
        <v>10001903.15</v>
      </c>
      <c r="L42" s="67">
        <f>AVERAGE('Effectifs bruts'!L41:L42)</f>
        <v>6904.5</v>
      </c>
      <c r="M42" s="67">
        <f>AVERAGE('Effectifs bruts'!M41:M42)</f>
        <v>27902</v>
      </c>
      <c r="N42" s="67">
        <f>AVERAGE('Effectifs bruts'!N41:N42)</f>
        <v>507403.5728744939</v>
      </c>
      <c r="O42" s="67">
        <f>AVERAGE('Effectifs bruts'!O41:O42)</f>
        <v>149510</v>
      </c>
      <c r="P42" s="67">
        <f>AVERAGE('Effectifs bruts'!P41:P42)</f>
        <v>239080</v>
      </c>
      <c r="Q42" s="67">
        <f>AVERAGE('Effectifs bruts'!Q41:Q42)</f>
        <v>14096.5</v>
      </c>
      <c r="R42" s="67">
        <f>AVERAGE('Effectifs bruts'!R41:R42)</f>
        <v>154078.5</v>
      </c>
      <c r="S42" s="67">
        <f>AVERAGE('Effectifs bruts'!S41:S42)</f>
        <v>85864</v>
      </c>
      <c r="T42" s="67">
        <f>AVERAGE('Effectifs bruts'!T41:T42)</f>
        <v>330330.5</v>
      </c>
      <c r="U42" s="67">
        <f>AVERAGE('Effectifs bruts'!U41:U42)</f>
        <v>466215.5</v>
      </c>
      <c r="V42" s="67">
        <f>AVERAGE('Effectifs bruts'!V41:V42)</f>
        <v>153051</v>
      </c>
      <c r="W42" s="67">
        <f>AVERAGE('Effectifs bruts'!W41:W42)</f>
        <v>135892.5</v>
      </c>
      <c r="X42" s="67">
        <f>AVERAGE('Effectifs bruts'!X41:X42)</f>
        <v>206784.5</v>
      </c>
      <c r="Y42" s="67">
        <f>AVERAGE('Effectifs bruts'!Y41:Y42)</f>
        <v>417239.5</v>
      </c>
      <c r="Z42" s="67">
        <f>AVERAGE('Effectifs bruts'!Z41:Z42)</f>
        <v>288256</v>
      </c>
      <c r="AA42" s="67">
        <f>AVERAGE('Effectifs bruts'!AA41:AA42)</f>
        <v>128983.5</v>
      </c>
      <c r="AB42" s="67">
        <f>AVERAGE('Effectifs bruts'!AB41:AB42)</f>
        <v>299422</v>
      </c>
      <c r="AC42" s="67">
        <f>AVERAGE('Effectifs bruts'!AC41:AC42)</f>
        <v>165259.5</v>
      </c>
      <c r="AD42" s="67">
        <f>AVERAGE('Effectifs bruts'!AD41:AD42)</f>
        <v>138333</v>
      </c>
      <c r="AE42" s="67">
        <f>AVERAGE('Effectifs bruts'!AE41:AE42)</f>
        <v>1446937</v>
      </c>
      <c r="AF42" s="67">
        <f>AVERAGE('Effectifs bruts'!AF41:AF42)</f>
        <v>157330</v>
      </c>
      <c r="AG42" s="67">
        <f>AVERAGE('Effectifs bruts'!AG41:AG42)</f>
        <v>158077</v>
      </c>
      <c r="AH42" s="67">
        <f>AVERAGE('Effectifs bruts'!AH41:AH42)</f>
        <v>1131530</v>
      </c>
      <c r="AI42" s="67">
        <f>AVERAGE('Effectifs bruts'!AI41:AI42)</f>
        <v>3022050.8499999996</v>
      </c>
      <c r="AJ42" s="67">
        <f>AVERAGE('Effectifs bruts'!AJ41:AJ42)</f>
        <v>390232.5</v>
      </c>
      <c r="AK42" s="67">
        <f>AVERAGE('Effectifs bruts'!AK41:AK42)</f>
        <v>992144.25</v>
      </c>
      <c r="AL42" s="67">
        <f>AVERAGE('Effectifs bruts'!AL41:AL42)</f>
        <v>1639674.1</v>
      </c>
      <c r="AM42" s="67">
        <f>AVERAGE('Effectifs bruts'!AM41:AM42)</f>
        <v>1390347.8</v>
      </c>
      <c r="AN42" s="67">
        <f>AVERAGE('Effectifs bruts'!AN41:AN42)</f>
        <v>904772</v>
      </c>
      <c r="AO42" s="67">
        <f>AVERAGE('Effectifs bruts'!AO41:AO42)</f>
        <v>245561.5</v>
      </c>
      <c r="AP42" s="67">
        <f>AVERAGE('Effectifs bruts'!AP41:AP42)</f>
        <v>659210.5</v>
      </c>
      <c r="AQ42" s="67">
        <f>AVERAGE('Effectifs bruts'!AQ41:AQ42)</f>
        <v>216840.1</v>
      </c>
      <c r="AR42" s="67">
        <f>AVERAGE('Effectifs bruts'!AR41:AR42)</f>
        <v>186579.5</v>
      </c>
      <c r="AS42" s="67">
        <f>AVERAGE('Effectifs bruts'!AS41:AS42)</f>
        <v>296983.59999999998</v>
      </c>
      <c r="AT42" s="67">
        <f>AVERAGE('Effectifs bruts'!AT41:AT42)</f>
        <v>730795</v>
      </c>
      <c r="AU42" s="67">
        <f>AVERAGE('Effectifs bruts'!AU41:AU42)</f>
        <v>272039.55</v>
      </c>
      <c r="AV42" s="67">
        <f>AVERAGE('Effectifs bruts'!AV41:AV42)</f>
        <v>820300.89999999991</v>
      </c>
      <c r="AW42" s="67">
        <f>AVERAGE('Effectifs bruts'!AW41:AW42)</f>
        <v>84572.5</v>
      </c>
      <c r="AX42" s="67">
        <f>AVERAGE('Effectifs bruts'!AX41:AX42)</f>
        <v>214070.2</v>
      </c>
      <c r="AY42" s="67">
        <f>AVERAGE('Effectifs bruts'!AY41:AY42)</f>
        <v>1805912.1581610949</v>
      </c>
      <c r="AZ42" s="67">
        <f>AVERAGE('Effectifs bruts'!AZ41:AZ42)</f>
        <v>229775</v>
      </c>
      <c r="BA42" s="67">
        <f>AVERAGE('Effectifs bruts'!BA41:BA42)</f>
        <v>305744.59999999998</v>
      </c>
      <c r="BB42" s="67">
        <f>AVERAGE('Effectifs bruts'!BB41:BB42)</f>
        <v>510500.5</v>
      </c>
      <c r="BC42" s="67">
        <f>AVERAGE('Effectifs bruts'!BC41:BC42)</f>
        <v>906763.25</v>
      </c>
      <c r="BD42" s="67">
        <f>AVERAGE('Effectifs bruts'!BD41:BD42)</f>
        <v>246917.19999999998</v>
      </c>
      <c r="BE42" s="67">
        <f>AVERAGE('Effectifs bruts'!BE41:BE42)</f>
        <v>454124.24999999994</v>
      </c>
      <c r="BF42" s="67">
        <f>AVERAGE('Effectifs bruts'!BF41:BF42)</f>
        <v>0</v>
      </c>
      <c r="BG42" s="67">
        <f>AVERAGE('Effectifs bruts'!BG41:BG42)</f>
        <v>1586185.5999999999</v>
      </c>
      <c r="BH42" s="67">
        <f>AVERAGE('Effectifs bruts'!BH41:BH42)</f>
        <v>928323.39999999991</v>
      </c>
    </row>
    <row r="43" spans="1:60" s="36" customFormat="1" hidden="1" x14ac:dyDescent="0.2">
      <c r="A43" s="140">
        <f t="shared" si="1"/>
        <v>39171</v>
      </c>
      <c r="B43" s="75">
        <f>AVERAGE('Effectifs bruts'!B42:B43)</f>
        <v>17501741.699931607</v>
      </c>
      <c r="C43" s="173">
        <f>AVERAGE('Effectifs bruts'!C42:C43)</f>
        <v>16860564.842307694</v>
      </c>
      <c r="D43" s="76">
        <f>AVERAGE('Effectifs bruts'!D42:D43)</f>
        <v>3466623.692307692</v>
      </c>
      <c r="E43" s="69">
        <f>AVERAGE('Effectifs bruts'!E42:E43)</f>
        <v>1461751.5</v>
      </c>
      <c r="F43" s="69">
        <f>AVERAGE('Effectifs bruts'!F42:F43)</f>
        <v>12573366.507623915</v>
      </c>
      <c r="G43" s="69">
        <f>AVERAGE('Effectifs bruts'!G42:G43)</f>
        <v>11932189.650000002</v>
      </c>
      <c r="H43" s="69">
        <f>AVERAGE('Effectifs bruts'!H42:H43)</f>
        <v>641176.85762391239</v>
      </c>
      <c r="I43" s="78">
        <f>AVERAGE('Effectifs bruts'!I42:I43)</f>
        <v>15522522.099931609</v>
      </c>
      <c r="J43" s="69">
        <f>AVERAGE('Effectifs bruts'!J42:J43)</f>
        <v>1979219.6</v>
      </c>
      <c r="K43" s="69">
        <f>AVERAGE('Effectifs bruts'!K42:K43)</f>
        <v>9952970.0500000007</v>
      </c>
      <c r="L43" s="69">
        <f>AVERAGE('Effectifs bruts'!L42:L43)</f>
        <v>6668</v>
      </c>
      <c r="M43" s="69">
        <f>AVERAGE('Effectifs bruts'!M42:M43)</f>
        <v>27666</v>
      </c>
      <c r="N43" s="69">
        <f>AVERAGE('Effectifs bruts'!N42:N43)</f>
        <v>497575.19230769231</v>
      </c>
      <c r="O43" s="69">
        <f>AVERAGE('Effectifs bruts'!O42:O43)</f>
        <v>147794.5</v>
      </c>
      <c r="P43" s="69">
        <f>AVERAGE('Effectifs bruts'!P42:P43)</f>
        <v>237563.5</v>
      </c>
      <c r="Q43" s="69">
        <f>AVERAGE('Effectifs bruts'!Q42:Q43)</f>
        <v>14010</v>
      </c>
      <c r="R43" s="69">
        <f>AVERAGE('Effectifs bruts'!R42:R43)</f>
        <v>153066.5</v>
      </c>
      <c r="S43" s="69">
        <f>AVERAGE('Effectifs bruts'!S42:S43)</f>
        <v>86267.5</v>
      </c>
      <c r="T43" s="69">
        <f>AVERAGE('Effectifs bruts'!T42:T43)</f>
        <v>329368.5</v>
      </c>
      <c r="U43" s="69">
        <f>AVERAGE('Effectifs bruts'!U42:U43)</f>
        <v>465010</v>
      </c>
      <c r="V43" s="69">
        <f>AVERAGE('Effectifs bruts'!V42:V43)</f>
        <v>151237.5</v>
      </c>
      <c r="W43" s="69">
        <f>AVERAGE('Effectifs bruts'!W42:W43)</f>
        <v>135624.5</v>
      </c>
      <c r="X43" s="69">
        <f>AVERAGE('Effectifs bruts'!X42:X43)</f>
        <v>206400.5</v>
      </c>
      <c r="Y43" s="69">
        <f>AVERAGE('Effectifs bruts'!Y42:Y43)</f>
        <v>413398</v>
      </c>
      <c r="Z43" s="69">
        <f>AVERAGE('Effectifs bruts'!Z42:Z43)</f>
        <v>284862.5</v>
      </c>
      <c r="AA43" s="69">
        <f>AVERAGE('Effectifs bruts'!AA42:AA43)</f>
        <v>128535.5</v>
      </c>
      <c r="AB43" s="69">
        <f>AVERAGE('Effectifs bruts'!AB42:AB43)</f>
        <v>298576.5</v>
      </c>
      <c r="AC43" s="69">
        <f>AVERAGE('Effectifs bruts'!AC42:AC43)</f>
        <v>164533</v>
      </c>
      <c r="AD43" s="69">
        <f>AVERAGE('Effectifs bruts'!AD42:AD43)</f>
        <v>138532</v>
      </c>
      <c r="AE43" s="69">
        <f>AVERAGE('Effectifs bruts'!AE42:AE43)</f>
        <v>1461751.5</v>
      </c>
      <c r="AF43" s="69">
        <f>AVERAGE('Effectifs bruts'!AF42:AF43)</f>
        <v>160494</v>
      </c>
      <c r="AG43" s="69">
        <f>AVERAGE('Effectifs bruts'!AG42:AG43)</f>
        <v>159267.5</v>
      </c>
      <c r="AH43" s="69">
        <f>AVERAGE('Effectifs bruts'!AH42:AH43)</f>
        <v>1141990</v>
      </c>
      <c r="AI43" s="69">
        <f>AVERAGE('Effectifs bruts'!AI42:AI43)</f>
        <v>3007450.5999999996</v>
      </c>
      <c r="AJ43" s="69">
        <f>AVERAGE('Effectifs bruts'!AJ42:AJ43)</f>
        <v>388603.5</v>
      </c>
      <c r="AK43" s="69">
        <f>AVERAGE('Effectifs bruts'!AK42:AK43)</f>
        <v>990816.25</v>
      </c>
      <c r="AL43" s="69">
        <f>AVERAGE('Effectifs bruts'!AL42:AL43)</f>
        <v>1628030.85</v>
      </c>
      <c r="AM43" s="69">
        <f>AVERAGE('Effectifs bruts'!AM42:AM43)</f>
        <v>1391247.2000000002</v>
      </c>
      <c r="AN43" s="69">
        <f>AVERAGE('Effectifs bruts'!AN42:AN43)</f>
        <v>869215.5</v>
      </c>
      <c r="AO43" s="69">
        <f>AVERAGE('Effectifs bruts'!AO42:AO43)</f>
        <v>229144</v>
      </c>
      <c r="AP43" s="69">
        <f>AVERAGE('Effectifs bruts'!AP42:AP43)</f>
        <v>640071.5</v>
      </c>
      <c r="AQ43" s="69">
        <f>AVERAGE('Effectifs bruts'!AQ42:AQ43)</f>
        <v>218451.40000000002</v>
      </c>
      <c r="AR43" s="69">
        <f>AVERAGE('Effectifs bruts'!AR42:AR43)</f>
        <v>184206</v>
      </c>
      <c r="AS43" s="69">
        <f>AVERAGE('Effectifs bruts'!AS42:AS43)</f>
        <v>299349.09999999998</v>
      </c>
      <c r="AT43" s="69">
        <f>AVERAGE('Effectifs bruts'!AT42:AT43)</f>
        <v>732215</v>
      </c>
      <c r="AU43" s="69">
        <f>AVERAGE('Effectifs bruts'!AU42:AU43)</f>
        <v>272246.34999999998</v>
      </c>
      <c r="AV43" s="69">
        <f>AVERAGE('Effectifs bruts'!AV42:AV43)</f>
        <v>829445.8</v>
      </c>
      <c r="AW43" s="69">
        <f>AVERAGE('Effectifs bruts'!AW42:AW43)</f>
        <v>85396</v>
      </c>
      <c r="AX43" s="69">
        <f>AVERAGE('Effectifs bruts'!AX42:AX43)</f>
        <v>213800.65000000002</v>
      </c>
      <c r="AY43" s="69">
        <f>AVERAGE('Effectifs bruts'!AY42:AY43)</f>
        <v>1780926.1576239124</v>
      </c>
      <c r="AZ43" s="69">
        <f>AVERAGE('Effectifs bruts'!AZ42:AZ43)</f>
        <v>229207</v>
      </c>
      <c r="BA43" s="69">
        <f>AVERAGE('Effectifs bruts'!BA42:BA43)</f>
        <v>319559.55</v>
      </c>
      <c r="BB43" s="69">
        <f>AVERAGE('Effectifs bruts'!BB42:BB43)</f>
        <v>513713</v>
      </c>
      <c r="BC43" s="69">
        <f>AVERAGE('Effectifs bruts'!BC42:BC43)</f>
        <v>916740.05</v>
      </c>
      <c r="BD43" s="69">
        <f>AVERAGE('Effectifs bruts'!BD42:BD43)</f>
        <v>252643.4</v>
      </c>
      <c r="BE43" s="69">
        <f>AVERAGE('Effectifs bruts'!BE42:BE43)</f>
        <v>457553.75</v>
      </c>
      <c r="BF43" s="69">
        <f>AVERAGE('Effectifs bruts'!BF42:BF43)</f>
        <v>0</v>
      </c>
      <c r="BG43" s="69">
        <f>AVERAGE('Effectifs bruts'!BG42:BG43)</f>
        <v>1611020.2999999998</v>
      </c>
      <c r="BH43" s="69">
        <f>AVERAGE('Effectifs bruts'!BH42:BH43)</f>
        <v>948431.6</v>
      </c>
    </row>
    <row r="44" spans="1:60" s="36" customFormat="1" hidden="1" x14ac:dyDescent="0.2">
      <c r="A44" s="138">
        <f t="shared" si="1"/>
        <v>39263</v>
      </c>
      <c r="B44" s="75">
        <f>AVERAGE('Effectifs bruts'!B43:B44)</f>
        <v>17681846.823441692</v>
      </c>
      <c r="C44" s="173">
        <f>AVERAGE('Effectifs bruts'!C43:C44)</f>
        <v>17001022.503205132</v>
      </c>
      <c r="D44" s="76">
        <f>AVERAGE('Effectifs bruts'!D43:D44)</f>
        <v>3465385.753205128</v>
      </c>
      <c r="E44" s="69">
        <f>AVERAGE('Effectifs bruts'!E43:E44)</f>
        <v>1484568</v>
      </c>
      <c r="F44" s="69">
        <f>AVERAGE('Effectifs bruts'!F43:F44)</f>
        <v>12731893.07023656</v>
      </c>
      <c r="G44" s="69">
        <f>AVERAGE('Effectifs bruts'!G43:G44)</f>
        <v>12051068.75</v>
      </c>
      <c r="H44" s="69">
        <f>AVERAGE('Effectifs bruts'!H43:H44)</f>
        <v>680824.32023655972</v>
      </c>
      <c r="I44" s="78">
        <f>AVERAGE('Effectifs bruts'!I43:I44)</f>
        <v>15685986.873441692</v>
      </c>
      <c r="J44" s="69">
        <f>AVERAGE('Effectifs bruts'!J43:J44)</f>
        <v>1995859.95</v>
      </c>
      <c r="K44" s="69">
        <f>AVERAGE('Effectifs bruts'!K43:K44)</f>
        <v>10055208.800000001</v>
      </c>
      <c r="L44" s="69">
        <f>AVERAGE('Effectifs bruts'!L43:L44)</f>
        <v>6641.5</v>
      </c>
      <c r="M44" s="69">
        <f>AVERAGE('Effectifs bruts'!M43:M44)</f>
        <v>27842</v>
      </c>
      <c r="N44" s="69">
        <f>AVERAGE('Effectifs bruts'!N43:N44)</f>
        <v>496730.75320512819</v>
      </c>
      <c r="O44" s="69">
        <f>AVERAGE('Effectifs bruts'!O43:O44)</f>
        <v>146425</v>
      </c>
      <c r="P44" s="69">
        <f>AVERAGE('Effectifs bruts'!P43:P44)</f>
        <v>237425</v>
      </c>
      <c r="Q44" s="69">
        <f>AVERAGE('Effectifs bruts'!Q43:Q44)</f>
        <v>14053</v>
      </c>
      <c r="R44" s="69">
        <f>AVERAGE('Effectifs bruts'!R43:R44)</f>
        <v>153476</v>
      </c>
      <c r="S44" s="69">
        <f>AVERAGE('Effectifs bruts'!S43:S44)</f>
        <v>86717</v>
      </c>
      <c r="T44" s="69">
        <f>AVERAGE('Effectifs bruts'!T43:T44)</f>
        <v>329574.5</v>
      </c>
      <c r="U44" s="69">
        <f>AVERAGE('Effectifs bruts'!U43:U44)</f>
        <v>464788.5</v>
      </c>
      <c r="V44" s="69">
        <f>AVERAGE('Effectifs bruts'!V43:V44)</f>
        <v>151000.5</v>
      </c>
      <c r="W44" s="69">
        <f>AVERAGE('Effectifs bruts'!W43:W44)</f>
        <v>135816</v>
      </c>
      <c r="X44" s="69">
        <f>AVERAGE('Effectifs bruts'!X43:X44)</f>
        <v>206937.5</v>
      </c>
      <c r="Y44" s="69">
        <f>AVERAGE('Effectifs bruts'!Y43:Y44)</f>
        <v>411136</v>
      </c>
      <c r="Z44" s="69">
        <f>AVERAGE('Effectifs bruts'!Z43:Z44)</f>
        <v>282475</v>
      </c>
      <c r="AA44" s="69">
        <f>AVERAGE('Effectifs bruts'!AA43:AA44)</f>
        <v>128661</v>
      </c>
      <c r="AB44" s="69">
        <f>AVERAGE('Effectifs bruts'!AB43:AB44)</f>
        <v>299311</v>
      </c>
      <c r="AC44" s="69">
        <f>AVERAGE('Effectifs bruts'!AC43:AC44)</f>
        <v>164336</v>
      </c>
      <c r="AD44" s="69">
        <f>AVERAGE('Effectifs bruts'!AD43:AD44)</f>
        <v>139817</v>
      </c>
      <c r="AE44" s="69">
        <f>AVERAGE('Effectifs bruts'!AE43:AE44)</f>
        <v>1484568</v>
      </c>
      <c r="AF44" s="69">
        <f>AVERAGE('Effectifs bruts'!AF43:AF44)</f>
        <v>164207</v>
      </c>
      <c r="AG44" s="69">
        <f>AVERAGE('Effectifs bruts'!AG43:AG44)</f>
        <v>162468</v>
      </c>
      <c r="AH44" s="69">
        <f>AVERAGE('Effectifs bruts'!AH43:AH44)</f>
        <v>1157893</v>
      </c>
      <c r="AI44" s="69">
        <f>AVERAGE('Effectifs bruts'!AI43:AI44)</f>
        <v>3017372.7</v>
      </c>
      <c r="AJ44" s="69">
        <f>AVERAGE('Effectifs bruts'!AJ43:AJ44)</f>
        <v>388494</v>
      </c>
      <c r="AK44" s="69">
        <f>AVERAGE('Effectifs bruts'!AK43:AK44)</f>
        <v>996001</v>
      </c>
      <c r="AL44" s="69">
        <f>AVERAGE('Effectifs bruts'!AL43:AL44)</f>
        <v>1632877.7</v>
      </c>
      <c r="AM44" s="69">
        <f>AVERAGE('Effectifs bruts'!AM43:AM44)</f>
        <v>1398404.75</v>
      </c>
      <c r="AN44" s="69">
        <f>AVERAGE('Effectifs bruts'!AN43:AN44)</f>
        <v>913171</v>
      </c>
      <c r="AO44" s="69">
        <f>AVERAGE('Effectifs bruts'!AO43:AO44)</f>
        <v>248735</v>
      </c>
      <c r="AP44" s="69">
        <f>AVERAGE('Effectifs bruts'!AP43:AP44)</f>
        <v>664436</v>
      </c>
      <c r="AQ44" s="69">
        <f>AVERAGE('Effectifs bruts'!AQ43:AQ44)</f>
        <v>222340.7</v>
      </c>
      <c r="AR44" s="69">
        <f>AVERAGE('Effectifs bruts'!AR43:AR44)</f>
        <v>182033.5</v>
      </c>
      <c r="AS44" s="69">
        <f>AVERAGE('Effectifs bruts'!AS43:AS44)</f>
        <v>300557.5</v>
      </c>
      <c r="AT44" s="69">
        <f>AVERAGE('Effectifs bruts'!AT43:AT44)</f>
        <v>739595</v>
      </c>
      <c r="AU44" s="69">
        <f>AVERAGE('Effectifs bruts'!AU43:AU44)</f>
        <v>274375.94999999995</v>
      </c>
      <c r="AV44" s="69">
        <f>AVERAGE('Effectifs bruts'!AV43:AV44)</f>
        <v>839340.5</v>
      </c>
      <c r="AW44" s="69">
        <f>AVERAGE('Effectifs bruts'!AW43:AW44)</f>
        <v>87465.5</v>
      </c>
      <c r="AX44" s="69">
        <f>AVERAGE('Effectifs bruts'!AX43:AX44)</f>
        <v>214704.65000000002</v>
      </c>
      <c r="AY44" s="69">
        <f>AVERAGE('Effectifs bruts'!AY43:AY44)</f>
        <v>1829076.0202365597</v>
      </c>
      <c r="AZ44" s="69">
        <f>AVERAGE('Effectifs bruts'!AZ43:AZ44)</f>
        <v>228132</v>
      </c>
      <c r="BA44" s="69">
        <f>AVERAGE('Effectifs bruts'!BA43:BA44)</f>
        <v>319409.8</v>
      </c>
      <c r="BB44" s="69">
        <f>AVERAGE('Effectifs bruts'!BB43:BB44)</f>
        <v>517284</v>
      </c>
      <c r="BC44" s="69">
        <f>AVERAGE('Effectifs bruts'!BC43:BC44)</f>
        <v>931034.15</v>
      </c>
      <c r="BD44" s="69">
        <f>AVERAGE('Effectifs bruts'!BD43:BD44)</f>
        <v>257138.09999999998</v>
      </c>
      <c r="BE44" s="69">
        <f>AVERAGE('Effectifs bruts'!BE43:BE44)</f>
        <v>460457.25</v>
      </c>
      <c r="BF44" s="69">
        <f>AVERAGE('Effectifs bruts'!BF43:BF44)</f>
        <v>0</v>
      </c>
      <c r="BG44" s="69">
        <f>AVERAGE('Effectifs bruts'!BG43:BG44)</f>
        <v>1629906.0499999998</v>
      </c>
      <c r="BH44" s="69">
        <f>AVERAGE('Effectifs bruts'!BH43:BH44)</f>
        <v>957460.65</v>
      </c>
    </row>
    <row r="45" spans="1:60" s="36" customFormat="1" hidden="1" x14ac:dyDescent="0.2">
      <c r="A45" s="138">
        <f t="shared" si="1"/>
        <v>39355</v>
      </c>
      <c r="B45" s="75">
        <f>AVERAGE('Effectifs bruts'!B44:B45)</f>
        <v>17851791.581015754</v>
      </c>
      <c r="C45" s="173">
        <f>AVERAGE('Effectifs bruts'!C44:C45)</f>
        <v>17155109.983771931</v>
      </c>
      <c r="D45" s="76">
        <f>AVERAGE('Effectifs bruts'!D44:D45)</f>
        <v>3466983.1337719299</v>
      </c>
      <c r="E45" s="69">
        <f>AVERAGE('Effectifs bruts'!E44:E45)</f>
        <v>1504287.5</v>
      </c>
      <c r="F45" s="69">
        <f>AVERAGE('Effectifs bruts'!F44:F45)</f>
        <v>12880520.947243823</v>
      </c>
      <c r="G45" s="69">
        <f>AVERAGE('Effectifs bruts'!G44:G45)</f>
        <v>12183839.35</v>
      </c>
      <c r="H45" s="69">
        <f>AVERAGE('Effectifs bruts'!H44:H45)</f>
        <v>696681.59724382311</v>
      </c>
      <c r="I45" s="78">
        <f>AVERAGE('Effectifs bruts'!I44:I45)</f>
        <v>15855056.281015754</v>
      </c>
      <c r="J45" s="69">
        <f>AVERAGE('Effectifs bruts'!J44:J45)</f>
        <v>1996735.3</v>
      </c>
      <c r="K45" s="69">
        <f>AVERAGE('Effectifs bruts'!K44:K45)</f>
        <v>10187104.050000001</v>
      </c>
      <c r="L45" s="69">
        <f>AVERAGE('Effectifs bruts'!L44:L45)</f>
        <v>6780.5</v>
      </c>
      <c r="M45" s="69">
        <f>AVERAGE('Effectifs bruts'!M44:M45)</f>
        <v>28016</v>
      </c>
      <c r="N45" s="69">
        <f>AVERAGE('Effectifs bruts'!N44:N45)</f>
        <v>504620.63377192977</v>
      </c>
      <c r="O45" s="69">
        <f>AVERAGE('Effectifs bruts'!O44:O45)</f>
        <v>143947</v>
      </c>
      <c r="P45" s="69">
        <f>AVERAGE('Effectifs bruts'!P44:P45)</f>
        <v>235596.5</v>
      </c>
      <c r="Q45" s="69">
        <f>AVERAGE('Effectifs bruts'!Q44:Q45)</f>
        <v>14032</v>
      </c>
      <c r="R45" s="69">
        <f>AVERAGE('Effectifs bruts'!R44:R45)</f>
        <v>153142</v>
      </c>
      <c r="S45" s="69">
        <f>AVERAGE('Effectifs bruts'!S44:S45)</f>
        <v>86475.5</v>
      </c>
      <c r="T45" s="69">
        <f>AVERAGE('Effectifs bruts'!T44:T45)</f>
        <v>328290.5</v>
      </c>
      <c r="U45" s="69">
        <f>AVERAGE('Effectifs bruts'!U44:U45)</f>
        <v>464185.5</v>
      </c>
      <c r="V45" s="69">
        <f>AVERAGE('Effectifs bruts'!V44:V45)</f>
        <v>150591</v>
      </c>
      <c r="W45" s="69">
        <f>AVERAGE('Effectifs bruts'!W44:W45)</f>
        <v>136107.5</v>
      </c>
      <c r="X45" s="69">
        <f>AVERAGE('Effectifs bruts'!X44:X45)</f>
        <v>207326</v>
      </c>
      <c r="Y45" s="69">
        <f>AVERAGE('Effectifs bruts'!Y44:Y45)</f>
        <v>408975.5</v>
      </c>
      <c r="Z45" s="69">
        <f>AVERAGE('Effectifs bruts'!Z44:Z45)</f>
        <v>279613.5</v>
      </c>
      <c r="AA45" s="69">
        <f>AVERAGE('Effectifs bruts'!AA44:AA45)</f>
        <v>129362</v>
      </c>
      <c r="AB45" s="69">
        <f>AVERAGE('Effectifs bruts'!AB44:AB45)</f>
        <v>300230</v>
      </c>
      <c r="AC45" s="69">
        <f>AVERAGE('Effectifs bruts'!AC44:AC45)</f>
        <v>164137</v>
      </c>
      <c r="AD45" s="69">
        <f>AVERAGE('Effectifs bruts'!AD44:AD45)</f>
        <v>141310.5</v>
      </c>
      <c r="AE45" s="69">
        <f>AVERAGE('Effectifs bruts'!AE44:AE45)</f>
        <v>1504287.5</v>
      </c>
      <c r="AF45" s="69">
        <f>AVERAGE('Effectifs bruts'!AF44:AF45)</f>
        <v>166852.5</v>
      </c>
      <c r="AG45" s="69">
        <f>AVERAGE('Effectifs bruts'!AG44:AG45)</f>
        <v>164763.5</v>
      </c>
      <c r="AH45" s="69">
        <f>AVERAGE('Effectifs bruts'!AH44:AH45)</f>
        <v>1172671.5</v>
      </c>
      <c r="AI45" s="69">
        <f>AVERAGE('Effectifs bruts'!AI44:AI45)</f>
        <v>3046400.45</v>
      </c>
      <c r="AJ45" s="69">
        <f>AVERAGE('Effectifs bruts'!AJ44:AJ45)</f>
        <v>389869.5</v>
      </c>
      <c r="AK45" s="69">
        <f>AVERAGE('Effectifs bruts'!AK44:AK45)</f>
        <v>1000341.65</v>
      </c>
      <c r="AL45" s="69">
        <f>AVERAGE('Effectifs bruts'!AL44:AL45)</f>
        <v>1656189.2999999998</v>
      </c>
      <c r="AM45" s="69">
        <f>AVERAGE('Effectifs bruts'!AM44:AM45)</f>
        <v>1405382.35</v>
      </c>
      <c r="AN45" s="69">
        <f>AVERAGE('Effectifs bruts'!AN44:AN45)</f>
        <v>961920.7</v>
      </c>
      <c r="AO45" s="69">
        <f>AVERAGE('Effectifs bruts'!AO44:AO45)</f>
        <v>266466.5</v>
      </c>
      <c r="AP45" s="69">
        <f>AVERAGE('Effectifs bruts'!AP44:AP45)</f>
        <v>695454.2</v>
      </c>
      <c r="AQ45" s="69">
        <f>AVERAGE('Effectifs bruts'!AQ44:AQ45)</f>
        <v>222528.09999999998</v>
      </c>
      <c r="AR45" s="69">
        <f>AVERAGE('Effectifs bruts'!AR44:AR45)</f>
        <v>179413.5</v>
      </c>
      <c r="AS45" s="69">
        <f>AVERAGE('Effectifs bruts'!AS44:AS45)</f>
        <v>303397</v>
      </c>
      <c r="AT45" s="69">
        <f>AVERAGE('Effectifs bruts'!AT44:AT45)</f>
        <v>744918.5</v>
      </c>
      <c r="AU45" s="69">
        <f>AVERAGE('Effectifs bruts'!AU44:AU45)</f>
        <v>279001.65000000002</v>
      </c>
      <c r="AV45" s="69">
        <f>AVERAGE('Effectifs bruts'!AV44:AV45)</f>
        <v>847429.55</v>
      </c>
      <c r="AW45" s="69">
        <f>AVERAGE('Effectifs bruts'!AW44:AW45)</f>
        <v>88127</v>
      </c>
      <c r="AX45" s="69">
        <f>AVERAGE('Effectifs bruts'!AX44:AX45)</f>
        <v>215365.05</v>
      </c>
      <c r="AY45" s="69">
        <f>AVERAGE('Effectifs bruts'!AY44:AY45)</f>
        <v>1871427.2972438228</v>
      </c>
      <c r="AZ45" s="69">
        <f>AVERAGE('Effectifs bruts'!AZ44:AZ45)</f>
        <v>227966.5</v>
      </c>
      <c r="BA45" s="69">
        <f>AVERAGE('Effectifs bruts'!BA44:BA45)</f>
        <v>309541.65000000002</v>
      </c>
      <c r="BB45" s="69">
        <f>AVERAGE('Effectifs bruts'!BB44:BB45)</f>
        <v>517822</v>
      </c>
      <c r="BC45" s="69">
        <f>AVERAGE('Effectifs bruts'!BC44:BC45)</f>
        <v>941405.14999999991</v>
      </c>
      <c r="BD45" s="69">
        <f>AVERAGE('Effectifs bruts'!BD44:BD45)</f>
        <v>256722.05</v>
      </c>
      <c r="BE45" s="69">
        <f>AVERAGE('Effectifs bruts'!BE44:BE45)</f>
        <v>461752.44999999995</v>
      </c>
      <c r="BF45" s="69">
        <f>AVERAGE('Effectifs bruts'!BF44:BF45)</f>
        <v>0</v>
      </c>
      <c r="BG45" s="69">
        <f>AVERAGE('Effectifs bruts'!BG44:BG45)</f>
        <v>1625167.6999999997</v>
      </c>
      <c r="BH45" s="69">
        <f>AVERAGE('Effectifs bruts'!BH44:BH45)</f>
        <v>950020.2</v>
      </c>
    </row>
    <row r="46" spans="1:60" s="36" customFormat="1" ht="12" hidden="1" thickBot="1" x14ac:dyDescent="0.25">
      <c r="A46" s="139">
        <f t="shared" si="1"/>
        <v>39446</v>
      </c>
      <c r="B46" s="65">
        <f>AVERAGE('Effectifs bruts'!B45:B46)</f>
        <v>17833734.270588726</v>
      </c>
      <c r="C46" s="180">
        <f>AVERAGE('Effectifs bruts'!C45:C46)</f>
        <v>17159823.884412959</v>
      </c>
      <c r="D46" s="66">
        <f>AVERAGE('Effectifs bruts'!D45:D46)</f>
        <v>3451215.5344129554</v>
      </c>
      <c r="E46" s="67">
        <f>AVERAGE('Effectifs bruts'!E45:E46)</f>
        <v>1513959</v>
      </c>
      <c r="F46" s="67">
        <f>AVERAGE('Effectifs bruts'!F45:F46)</f>
        <v>12868559.736175766</v>
      </c>
      <c r="G46" s="67">
        <f>AVERAGE('Effectifs bruts'!G45:G46)</f>
        <v>12194649.350000001</v>
      </c>
      <c r="H46" s="67">
        <f>AVERAGE('Effectifs bruts'!H45:H46)</f>
        <v>673910.38617576601</v>
      </c>
      <c r="I46" s="68">
        <f>AVERAGE('Effectifs bruts'!I45:I46)</f>
        <v>15826265.620588724</v>
      </c>
      <c r="J46" s="67">
        <f>AVERAGE('Effectifs bruts'!J45:J46)</f>
        <v>2007468.6500000001</v>
      </c>
      <c r="K46" s="67">
        <f>AVERAGE('Effectifs bruts'!K45:K46)</f>
        <v>10187180.700000001</v>
      </c>
      <c r="L46" s="67">
        <f>AVERAGE('Effectifs bruts'!L45:L46)</f>
        <v>6772</v>
      </c>
      <c r="M46" s="67">
        <f>AVERAGE('Effectifs bruts'!M45:M46)</f>
        <v>27830</v>
      </c>
      <c r="N46" s="67">
        <f>AVERAGE('Effectifs bruts'!N45:N46)</f>
        <v>505778.53441295546</v>
      </c>
      <c r="O46" s="67">
        <f>AVERAGE('Effectifs bruts'!O45:O46)</f>
        <v>141347.5</v>
      </c>
      <c r="P46" s="67">
        <f>AVERAGE('Effectifs bruts'!P45:P46)</f>
        <v>233235.5</v>
      </c>
      <c r="Q46" s="67">
        <f>AVERAGE('Effectifs bruts'!Q45:Q46)</f>
        <v>13974.5</v>
      </c>
      <c r="R46" s="67">
        <f>AVERAGE('Effectifs bruts'!R45:R46)</f>
        <v>151861.5</v>
      </c>
      <c r="S46" s="67">
        <f>AVERAGE('Effectifs bruts'!S45:S46)</f>
        <v>85614</v>
      </c>
      <c r="T46" s="67">
        <f>AVERAGE('Effectifs bruts'!T45:T46)</f>
        <v>324588.5</v>
      </c>
      <c r="U46" s="67">
        <f>AVERAGE('Effectifs bruts'!U45:U46)</f>
        <v>461608.5</v>
      </c>
      <c r="V46" s="67">
        <f>AVERAGE('Effectifs bruts'!V45:V46)</f>
        <v>149184.5</v>
      </c>
      <c r="W46" s="67">
        <f>AVERAGE('Effectifs bruts'!W45:W46)</f>
        <v>135002.5</v>
      </c>
      <c r="X46" s="67">
        <f>AVERAGE('Effectifs bruts'!X45:X46)</f>
        <v>207363</v>
      </c>
      <c r="Y46" s="67">
        <f>AVERAGE('Effectifs bruts'!Y45:Y46)</f>
        <v>408229.5</v>
      </c>
      <c r="Z46" s="67">
        <f>AVERAGE('Effectifs bruts'!Z45:Z46)</f>
        <v>277940</v>
      </c>
      <c r="AA46" s="67">
        <f>AVERAGE('Effectifs bruts'!AA45:AA46)</f>
        <v>130289.5</v>
      </c>
      <c r="AB46" s="67">
        <f>AVERAGE('Effectifs bruts'!AB45:AB46)</f>
        <v>300155</v>
      </c>
      <c r="AC46" s="67">
        <f>AVERAGE('Effectifs bruts'!AC45:AC46)</f>
        <v>163802</v>
      </c>
      <c r="AD46" s="67">
        <f>AVERAGE('Effectifs bruts'!AD45:AD46)</f>
        <v>141640.5</v>
      </c>
      <c r="AE46" s="67">
        <f>AVERAGE('Effectifs bruts'!AE45:AE46)</f>
        <v>1513959</v>
      </c>
      <c r="AF46" s="67">
        <f>AVERAGE('Effectifs bruts'!AF45:AF46)</f>
        <v>168338</v>
      </c>
      <c r="AG46" s="67">
        <f>AVERAGE('Effectifs bruts'!AG45:AG46)</f>
        <v>165442.5</v>
      </c>
      <c r="AH46" s="67">
        <f>AVERAGE('Effectifs bruts'!AH45:AH46)</f>
        <v>1180178.5</v>
      </c>
      <c r="AI46" s="67">
        <f>AVERAGE('Effectifs bruts'!AI45:AI46)</f>
        <v>3050862.9</v>
      </c>
      <c r="AJ46" s="67">
        <f>AVERAGE('Effectifs bruts'!AJ45:AJ46)</f>
        <v>390082.5</v>
      </c>
      <c r="AK46" s="67">
        <f>AVERAGE('Effectifs bruts'!AK45:AK46)</f>
        <v>999710.95</v>
      </c>
      <c r="AL46" s="67">
        <f>AVERAGE('Effectifs bruts'!AL45:AL46)</f>
        <v>1661069.45</v>
      </c>
      <c r="AM46" s="67">
        <f>AVERAGE('Effectifs bruts'!AM45:AM46)</f>
        <v>1409541.55</v>
      </c>
      <c r="AN46" s="67">
        <f>AVERAGE('Effectifs bruts'!AN45:AN46)</f>
        <v>930416.7</v>
      </c>
      <c r="AO46" s="67">
        <f>AVERAGE('Effectifs bruts'!AO45:AO46)</f>
        <v>249059.5</v>
      </c>
      <c r="AP46" s="67">
        <f>AVERAGE('Effectifs bruts'!AP45:AP46)</f>
        <v>681357.2</v>
      </c>
      <c r="AQ46" s="67">
        <f>AVERAGE('Effectifs bruts'!AQ45:AQ46)</f>
        <v>220725.25</v>
      </c>
      <c r="AR46" s="67">
        <f>AVERAGE('Effectifs bruts'!AR45:AR46)</f>
        <v>176670.5</v>
      </c>
      <c r="AS46" s="67">
        <f>AVERAGE('Effectifs bruts'!AS45:AS46)</f>
        <v>308613.59999999998</v>
      </c>
      <c r="AT46" s="67">
        <f>AVERAGE('Effectifs bruts'!AT45:AT46)</f>
        <v>743898.5</v>
      </c>
      <c r="AU46" s="67">
        <f>AVERAGE('Effectifs bruts'!AU45:AU46)</f>
        <v>283181.25</v>
      </c>
      <c r="AV46" s="67">
        <f>AVERAGE('Effectifs bruts'!AV45:AV46)</f>
        <v>855090.3</v>
      </c>
      <c r="AW46" s="67">
        <f>AVERAGE('Effectifs bruts'!AW45:AW46)</f>
        <v>87442.5</v>
      </c>
      <c r="AX46" s="67">
        <f>AVERAGE('Effectifs bruts'!AX45:AX46)</f>
        <v>215599.95</v>
      </c>
      <c r="AY46" s="67">
        <f>AVERAGE('Effectifs bruts'!AY45:AY46)</f>
        <v>1856861.7361757657</v>
      </c>
      <c r="AZ46" s="67">
        <f>AVERAGE('Effectifs bruts'!AZ45:AZ46)</f>
        <v>228575.5</v>
      </c>
      <c r="BA46" s="67">
        <f>AVERAGE('Effectifs bruts'!BA45:BA46)</f>
        <v>313343.80000000005</v>
      </c>
      <c r="BB46" s="67">
        <f>AVERAGE('Effectifs bruts'!BB45:BB46)</f>
        <v>517774.5</v>
      </c>
      <c r="BC46" s="67">
        <f>AVERAGE('Effectifs bruts'!BC45:BC46)</f>
        <v>947774.85000000009</v>
      </c>
      <c r="BD46" s="67">
        <f>AVERAGE('Effectifs bruts'!BD45:BD46)</f>
        <v>257992.05</v>
      </c>
      <c r="BE46" s="67">
        <f>AVERAGE('Effectifs bruts'!BE45:BE46)</f>
        <v>464194.3</v>
      </c>
      <c r="BF46" s="67">
        <f>AVERAGE('Effectifs bruts'!BF45:BF46)</f>
        <v>0</v>
      </c>
      <c r="BG46" s="67">
        <f>AVERAGE('Effectifs bruts'!BG45:BG46)</f>
        <v>1624772.05</v>
      </c>
      <c r="BH46" s="67">
        <f>AVERAGE('Effectifs bruts'!BH45:BH46)</f>
        <v>952868.25</v>
      </c>
    </row>
    <row r="47" spans="1:60" s="36" customFormat="1" hidden="1" x14ac:dyDescent="0.2">
      <c r="A47" s="140">
        <f t="shared" si="1"/>
        <v>39537</v>
      </c>
      <c r="B47" s="75">
        <f>AVERAGE('Effectifs bruts'!B46:B47)</f>
        <v>17818834.522216938</v>
      </c>
      <c r="C47" s="173">
        <f>AVERAGE('Effectifs bruts'!C46:C47)</f>
        <v>17147198.003846161</v>
      </c>
      <c r="D47" s="76">
        <f>AVERAGE('Effectifs bruts'!D46:D47)</f>
        <v>3430261.653846154</v>
      </c>
      <c r="E47" s="69">
        <f>AVERAGE('Effectifs bruts'!E46:E47)</f>
        <v>1529667.5</v>
      </c>
      <c r="F47" s="69">
        <f>AVERAGE('Effectifs bruts'!F46:F47)</f>
        <v>12858905.368370779</v>
      </c>
      <c r="G47" s="69">
        <f>AVERAGE('Effectifs bruts'!G46:G47)</f>
        <v>12187268.85</v>
      </c>
      <c r="H47" s="69">
        <f>AVERAGE('Effectifs bruts'!H46:H47)</f>
        <v>671636.51837077807</v>
      </c>
      <c r="I47" s="78">
        <f>AVERAGE('Effectifs bruts'!I46:I47)</f>
        <v>15788446.172216941</v>
      </c>
      <c r="J47" s="69">
        <f>AVERAGE('Effectifs bruts'!J46:J47)</f>
        <v>2030388.35</v>
      </c>
      <c r="K47" s="69">
        <f>AVERAGE('Effectifs bruts'!K46:K47)</f>
        <v>10156880.5</v>
      </c>
      <c r="L47" s="69">
        <f>AVERAGE('Effectifs bruts'!L46:L47)</f>
        <v>6685.5</v>
      </c>
      <c r="M47" s="69">
        <f>AVERAGE('Effectifs bruts'!M46:M47)</f>
        <v>27542.5</v>
      </c>
      <c r="N47" s="69">
        <f>AVERAGE('Effectifs bruts'!N46:N47)</f>
        <v>497882.65384615387</v>
      </c>
      <c r="O47" s="69">
        <f>AVERAGE('Effectifs bruts'!O46:O47)</f>
        <v>138891</v>
      </c>
      <c r="P47" s="69">
        <f>AVERAGE('Effectifs bruts'!P46:P47)</f>
        <v>232755.5</v>
      </c>
      <c r="Q47" s="69">
        <f>AVERAGE('Effectifs bruts'!Q46:Q47)</f>
        <v>13910</v>
      </c>
      <c r="R47" s="69">
        <f>AVERAGE('Effectifs bruts'!R46:R47)</f>
        <v>151340</v>
      </c>
      <c r="S47" s="69">
        <f>AVERAGE('Effectifs bruts'!S46:S47)</f>
        <v>83642.5</v>
      </c>
      <c r="T47" s="69">
        <f>AVERAGE('Effectifs bruts'!T46:T47)</f>
        <v>322109.5</v>
      </c>
      <c r="U47" s="69">
        <f>AVERAGE('Effectifs bruts'!U46:U47)</f>
        <v>461661.5</v>
      </c>
      <c r="V47" s="69">
        <f>AVERAGE('Effectifs bruts'!V46:V47)</f>
        <v>148763.5</v>
      </c>
      <c r="W47" s="69">
        <f>AVERAGE('Effectifs bruts'!W46:W47)</f>
        <v>134215.5</v>
      </c>
      <c r="X47" s="69">
        <f>AVERAGE('Effectifs bruts'!X46:X47)</f>
        <v>207026.5</v>
      </c>
      <c r="Y47" s="69">
        <f>AVERAGE('Effectifs bruts'!Y46:Y47)</f>
        <v>407083.5</v>
      </c>
      <c r="Z47" s="69">
        <f>AVERAGE('Effectifs bruts'!Z46:Z47)</f>
        <v>275856.5</v>
      </c>
      <c r="AA47" s="69">
        <f>AVERAGE('Effectifs bruts'!AA46:AA47)</f>
        <v>131227</v>
      </c>
      <c r="AB47" s="69">
        <f>AVERAGE('Effectifs bruts'!AB46:AB47)</f>
        <v>298951.5</v>
      </c>
      <c r="AC47" s="69">
        <f>AVERAGE('Effectifs bruts'!AC46:AC47)</f>
        <v>162822.5</v>
      </c>
      <c r="AD47" s="69">
        <f>AVERAGE('Effectifs bruts'!AD46:AD47)</f>
        <v>141663.5</v>
      </c>
      <c r="AE47" s="69">
        <f>AVERAGE('Effectifs bruts'!AE46:AE47)</f>
        <v>1529667.5</v>
      </c>
      <c r="AF47" s="69">
        <f>AVERAGE('Effectifs bruts'!AF46:AF47)</f>
        <v>170189</v>
      </c>
      <c r="AG47" s="69">
        <f>AVERAGE('Effectifs bruts'!AG46:AG47)</f>
        <v>168945.5</v>
      </c>
      <c r="AH47" s="69">
        <f>AVERAGE('Effectifs bruts'!AH46:AH47)</f>
        <v>1190533</v>
      </c>
      <c r="AI47" s="69">
        <f>AVERAGE('Effectifs bruts'!AI46:AI47)</f>
        <v>3036568.35</v>
      </c>
      <c r="AJ47" s="69">
        <f>AVERAGE('Effectifs bruts'!AJ46:AJ47)</f>
        <v>388090</v>
      </c>
      <c r="AK47" s="69">
        <f>AVERAGE('Effectifs bruts'!AK46:AK47)</f>
        <v>1000892.05</v>
      </c>
      <c r="AL47" s="69">
        <f>AVERAGE('Effectifs bruts'!AL46:AL47)</f>
        <v>1647586.3</v>
      </c>
      <c r="AM47" s="69">
        <f>AVERAGE('Effectifs bruts'!AM46:AM47)</f>
        <v>1410571.9500000002</v>
      </c>
      <c r="AN47" s="69">
        <f>AVERAGE('Effectifs bruts'!AN46:AN47)</f>
        <v>891294.5</v>
      </c>
      <c r="AO47" s="69">
        <f>AVERAGE('Effectifs bruts'!AO46:AO47)</f>
        <v>231733.5</v>
      </c>
      <c r="AP47" s="69">
        <f>AVERAGE('Effectifs bruts'!AP46:AP47)</f>
        <v>659561</v>
      </c>
      <c r="AQ47" s="69">
        <f>AVERAGE('Effectifs bruts'!AQ46:AQ47)</f>
        <v>223484</v>
      </c>
      <c r="AR47" s="69">
        <f>AVERAGE('Effectifs bruts'!AR46:AR47)</f>
        <v>173457.5</v>
      </c>
      <c r="AS47" s="69">
        <f>AVERAGE('Effectifs bruts'!AS46:AS47)</f>
        <v>316187.59999999998</v>
      </c>
      <c r="AT47" s="69">
        <f>AVERAGE('Effectifs bruts'!AT46:AT47)</f>
        <v>737486</v>
      </c>
      <c r="AU47" s="69">
        <f>AVERAGE('Effectifs bruts'!AU46:AU47)</f>
        <v>286651.55</v>
      </c>
      <c r="AV47" s="69">
        <f>AVERAGE('Effectifs bruts'!AV46:AV47)</f>
        <v>867162.25</v>
      </c>
      <c r="AW47" s="69">
        <f>AVERAGE('Effectifs bruts'!AW46:AW47)</f>
        <v>87536.5</v>
      </c>
      <c r="AX47" s="69">
        <f>AVERAGE('Effectifs bruts'!AX46:AX47)</f>
        <v>215632.15</v>
      </c>
      <c r="AY47" s="69">
        <f>AVERAGE('Effectifs bruts'!AY46:AY47)</f>
        <v>1850685.6183707782</v>
      </c>
      <c r="AZ47" s="69">
        <f>AVERAGE('Effectifs bruts'!AZ46:AZ47)</f>
        <v>227694.5</v>
      </c>
      <c r="BA47" s="69">
        <f>AVERAGE('Effectifs bruts'!BA46:BA47)</f>
        <v>327071.40000000002</v>
      </c>
      <c r="BB47" s="69">
        <f>AVERAGE('Effectifs bruts'!BB46:BB47)</f>
        <v>518899</v>
      </c>
      <c r="BC47" s="69">
        <f>AVERAGE('Effectifs bruts'!BC46:BC47)</f>
        <v>956723.45000000019</v>
      </c>
      <c r="BD47" s="69">
        <f>AVERAGE('Effectifs bruts'!BD46:BD47)</f>
        <v>262492.75</v>
      </c>
      <c r="BE47" s="69">
        <f>AVERAGE('Effectifs bruts'!BE46:BE47)</f>
        <v>469306.29999999993</v>
      </c>
      <c r="BF47" s="69">
        <f>AVERAGE('Effectifs bruts'!BF46:BF47)</f>
        <v>0</v>
      </c>
      <c r="BG47" s="69">
        <f>AVERAGE('Effectifs bruts'!BG46:BG47)</f>
        <v>1644788.9500000002</v>
      </c>
      <c r="BH47" s="69">
        <f>AVERAGE('Effectifs bruts'!BH46:BH47)</f>
        <v>968087.75</v>
      </c>
    </row>
    <row r="48" spans="1:60" s="36" customFormat="1" hidden="1" x14ac:dyDescent="0.2">
      <c r="A48" s="138">
        <f t="shared" si="1"/>
        <v>39629</v>
      </c>
      <c r="B48" s="75">
        <f>AVERAGE('Effectifs bruts'!B47:B48)</f>
        <v>17959051.989452392</v>
      </c>
      <c r="C48" s="173">
        <f>AVERAGE('Effectifs bruts'!C47:C48)</f>
        <v>17267536.182371803</v>
      </c>
      <c r="D48" s="76">
        <f>AVERAGE('Effectifs bruts'!D47:D48)</f>
        <v>3425957.732371795</v>
      </c>
      <c r="E48" s="69">
        <f>AVERAGE('Effectifs bruts'!E47:E48)</f>
        <v>1550514</v>
      </c>
      <c r="F48" s="69">
        <f>AVERAGE('Effectifs bruts'!F47:F48)</f>
        <v>12982580.257080588</v>
      </c>
      <c r="G48" s="69">
        <f>AVERAGE('Effectifs bruts'!G47:G48)</f>
        <v>12291064.449999999</v>
      </c>
      <c r="H48" s="69">
        <f>AVERAGE('Effectifs bruts'!H47:H48)</f>
        <v>691515.807080589</v>
      </c>
      <c r="I48" s="78">
        <f>AVERAGE('Effectifs bruts'!I47:I48)</f>
        <v>15916980.33945239</v>
      </c>
      <c r="J48" s="69">
        <f>AVERAGE('Effectifs bruts'!J47:J48)</f>
        <v>2042071.6500000001</v>
      </c>
      <c r="K48" s="69">
        <f>AVERAGE('Effectifs bruts'!K47:K48)</f>
        <v>10248992.799999999</v>
      </c>
      <c r="L48" s="69">
        <f>AVERAGE('Effectifs bruts'!L47:L48)</f>
        <v>6727</v>
      </c>
      <c r="M48" s="69">
        <f>AVERAGE('Effectifs bruts'!M47:M48)</f>
        <v>27423.5</v>
      </c>
      <c r="N48" s="69">
        <f>AVERAGE('Effectifs bruts'!N47:N48)</f>
        <v>496655.73237179487</v>
      </c>
      <c r="O48" s="69">
        <f>AVERAGE('Effectifs bruts'!O47:O48)</f>
        <v>136831</v>
      </c>
      <c r="P48" s="69">
        <f>AVERAGE('Effectifs bruts'!P47:P48)</f>
        <v>232403.5</v>
      </c>
      <c r="Q48" s="69">
        <f>AVERAGE('Effectifs bruts'!Q47:Q48)</f>
        <v>13736.5</v>
      </c>
      <c r="R48" s="69">
        <f>AVERAGE('Effectifs bruts'!R47:R48)</f>
        <v>151985.5</v>
      </c>
      <c r="S48" s="69">
        <f>AVERAGE('Effectifs bruts'!S47:S48)</f>
        <v>81912.5</v>
      </c>
      <c r="T48" s="69">
        <f>AVERAGE('Effectifs bruts'!T47:T48)</f>
        <v>321855</v>
      </c>
      <c r="U48" s="69">
        <f>AVERAGE('Effectifs bruts'!U47:U48)</f>
        <v>464338.5</v>
      </c>
      <c r="V48" s="69">
        <f>AVERAGE('Effectifs bruts'!V47:V48)</f>
        <v>148883</v>
      </c>
      <c r="W48" s="69">
        <f>AVERAGE('Effectifs bruts'!W47:W48)</f>
        <v>134222</v>
      </c>
      <c r="X48" s="69">
        <f>AVERAGE('Effectifs bruts'!X47:X48)</f>
        <v>206791.5</v>
      </c>
      <c r="Y48" s="69">
        <f>AVERAGE('Effectifs bruts'!Y47:Y48)</f>
        <v>405088.5</v>
      </c>
      <c r="Z48" s="69">
        <f>AVERAGE('Effectifs bruts'!Z47:Z48)</f>
        <v>272751.5</v>
      </c>
      <c r="AA48" s="69">
        <f>AVERAGE('Effectifs bruts'!AA47:AA48)</f>
        <v>132337</v>
      </c>
      <c r="AB48" s="69">
        <f>AVERAGE('Effectifs bruts'!AB47:AB48)</f>
        <v>299187</v>
      </c>
      <c r="AC48" s="69">
        <f>AVERAGE('Effectifs bruts'!AC47:AC48)</f>
        <v>162021</v>
      </c>
      <c r="AD48" s="69">
        <f>AVERAGE('Effectifs bruts'!AD47:AD48)</f>
        <v>142623</v>
      </c>
      <c r="AE48" s="69">
        <f>AVERAGE('Effectifs bruts'!AE47:AE48)</f>
        <v>1550514</v>
      </c>
      <c r="AF48" s="69">
        <f>AVERAGE('Effectifs bruts'!AF47:AF48)</f>
        <v>171867</v>
      </c>
      <c r="AG48" s="69">
        <f>AVERAGE('Effectifs bruts'!AG47:AG48)</f>
        <v>173436</v>
      </c>
      <c r="AH48" s="69">
        <f>AVERAGE('Effectifs bruts'!AH47:AH48)</f>
        <v>1205211</v>
      </c>
      <c r="AI48" s="69">
        <f>AVERAGE('Effectifs bruts'!AI47:AI48)</f>
        <v>3044043.75</v>
      </c>
      <c r="AJ48" s="69">
        <f>AVERAGE('Effectifs bruts'!AJ47:AJ48)</f>
        <v>387865.5</v>
      </c>
      <c r="AK48" s="69">
        <f>AVERAGE('Effectifs bruts'!AK47:AK48)</f>
        <v>1004728.6499999999</v>
      </c>
      <c r="AL48" s="69">
        <f>AVERAGE('Effectifs bruts'!AL47:AL48)</f>
        <v>1651449.6</v>
      </c>
      <c r="AM48" s="69">
        <f>AVERAGE('Effectifs bruts'!AM47:AM48)</f>
        <v>1413669.05</v>
      </c>
      <c r="AN48" s="69">
        <f>AVERAGE('Effectifs bruts'!AN47:AN48)</f>
        <v>928752</v>
      </c>
      <c r="AO48" s="69">
        <f>AVERAGE('Effectifs bruts'!AO47:AO48)</f>
        <v>248659.5</v>
      </c>
      <c r="AP48" s="69">
        <f>AVERAGE('Effectifs bruts'!AP47:AP48)</f>
        <v>680092.5</v>
      </c>
      <c r="AQ48" s="69">
        <f>AVERAGE('Effectifs bruts'!AQ47:AQ48)</f>
        <v>227840.89999999997</v>
      </c>
      <c r="AR48" s="69">
        <f>AVERAGE('Effectifs bruts'!AR47:AR48)</f>
        <v>169837.5</v>
      </c>
      <c r="AS48" s="69">
        <f>AVERAGE('Effectifs bruts'!AS47:AS48)</f>
        <v>323073</v>
      </c>
      <c r="AT48" s="69">
        <f>AVERAGE('Effectifs bruts'!AT47:AT48)</f>
        <v>738436</v>
      </c>
      <c r="AU48" s="69">
        <f>AVERAGE('Effectifs bruts'!AU47:AU48)</f>
        <v>289998.90000000002</v>
      </c>
      <c r="AV48" s="69">
        <f>AVERAGE('Effectifs bruts'!AV47:AV48)</f>
        <v>876360</v>
      </c>
      <c r="AW48" s="69">
        <f>AVERAGE('Effectifs bruts'!AW47:AW48)</f>
        <v>88940.5</v>
      </c>
      <c r="AX48" s="69">
        <f>AVERAGE('Effectifs bruts'!AX47:AX48)</f>
        <v>215552.8</v>
      </c>
      <c r="AY48" s="69">
        <f>AVERAGE('Effectifs bruts'!AY47:AY48)</f>
        <v>1884533.007080589</v>
      </c>
      <c r="AZ48" s="69">
        <f>AVERAGE('Effectifs bruts'!AZ47:AZ48)</f>
        <v>225289</v>
      </c>
      <c r="BA48" s="69">
        <f>AVERAGE('Effectifs bruts'!BA47:BA48)</f>
        <v>326518.3</v>
      </c>
      <c r="BB48" s="69">
        <f>AVERAGE('Effectifs bruts'!BB47:BB48)</f>
        <v>521371.5</v>
      </c>
      <c r="BC48" s="69">
        <f>AVERAGE('Effectifs bruts'!BC47:BC48)</f>
        <v>968892.85000000009</v>
      </c>
      <c r="BD48" s="69">
        <f>AVERAGE('Effectifs bruts'!BD47:BD48)</f>
        <v>263956.25</v>
      </c>
      <c r="BE48" s="69">
        <f>AVERAGE('Effectifs bruts'!BE47:BE48)</f>
        <v>475514.94999999995</v>
      </c>
      <c r="BF48" s="69">
        <f>AVERAGE('Effectifs bruts'!BF47:BF48)</f>
        <v>0</v>
      </c>
      <c r="BG48" s="69">
        <f>AVERAGE('Effectifs bruts'!BG47:BG48)</f>
        <v>1659395.7500000002</v>
      </c>
      <c r="BH48" s="69">
        <f>AVERAGE('Effectifs bruts'!BH47:BH48)</f>
        <v>973031.75</v>
      </c>
    </row>
    <row r="49" spans="1:60" s="36" customFormat="1" hidden="1" x14ac:dyDescent="0.2">
      <c r="A49" s="138">
        <f t="shared" si="1"/>
        <v>39721</v>
      </c>
      <c r="B49" s="75">
        <f>AVERAGE('Effectifs bruts'!B48:B49)</f>
        <v>18026093.261335798</v>
      </c>
      <c r="C49" s="173">
        <f>AVERAGE('Effectifs bruts'!C48:C49)</f>
        <v>17345001.165570181</v>
      </c>
      <c r="D49" s="76">
        <f>AVERAGE('Effectifs bruts'!D48:D49)</f>
        <v>3418262.6655701753</v>
      </c>
      <c r="E49" s="69">
        <f>AVERAGE('Effectifs bruts'!E48:E49)</f>
        <v>1557108</v>
      </c>
      <c r="F49" s="69">
        <f>AVERAGE('Effectifs bruts'!F48:F49)</f>
        <v>13050722.595765619</v>
      </c>
      <c r="G49" s="69">
        <f>AVERAGE('Effectifs bruts'!G48:G49)</f>
        <v>12369630.5</v>
      </c>
      <c r="H49" s="69">
        <f>AVERAGE('Effectifs bruts'!H48:H49)</f>
        <v>681092.09576561884</v>
      </c>
      <c r="I49" s="78">
        <f>AVERAGE('Effectifs bruts'!I48:I49)</f>
        <v>15986124.861335799</v>
      </c>
      <c r="J49" s="69">
        <f>AVERAGE('Effectifs bruts'!J48:J49)</f>
        <v>2039968.4000000001</v>
      </c>
      <c r="K49" s="69">
        <f>AVERAGE('Effectifs bruts'!K48:K49)</f>
        <v>10329662.1</v>
      </c>
      <c r="L49" s="69">
        <f>AVERAGE('Effectifs bruts'!L48:L49)</f>
        <v>6832.5</v>
      </c>
      <c r="M49" s="69">
        <f>AVERAGE('Effectifs bruts'!M48:M49)</f>
        <v>27361</v>
      </c>
      <c r="N49" s="69">
        <f>AVERAGE('Effectifs bruts'!N48:N49)</f>
        <v>503046.16557017545</v>
      </c>
      <c r="O49" s="69">
        <f>AVERAGE('Effectifs bruts'!O48:O49)</f>
        <v>134693.5</v>
      </c>
      <c r="P49" s="69">
        <f>AVERAGE('Effectifs bruts'!P48:P49)</f>
        <v>229295</v>
      </c>
      <c r="Q49" s="69">
        <f>AVERAGE('Effectifs bruts'!Q48:Q49)</f>
        <v>13425</v>
      </c>
      <c r="R49" s="69">
        <f>AVERAGE('Effectifs bruts'!R48:R49)</f>
        <v>151785</v>
      </c>
      <c r="S49" s="69">
        <f>AVERAGE('Effectifs bruts'!S48:S49)</f>
        <v>81335.5</v>
      </c>
      <c r="T49" s="69">
        <f>AVERAGE('Effectifs bruts'!T48:T49)</f>
        <v>319718.5</v>
      </c>
      <c r="U49" s="69">
        <f>AVERAGE('Effectifs bruts'!U48:U49)</f>
        <v>463194.5</v>
      </c>
      <c r="V49" s="69">
        <f>AVERAGE('Effectifs bruts'!V48:V49)</f>
        <v>147737</v>
      </c>
      <c r="W49" s="69">
        <f>AVERAGE('Effectifs bruts'!W48:W49)</f>
        <v>134068</v>
      </c>
      <c r="X49" s="69">
        <f>AVERAGE('Effectifs bruts'!X48:X49)</f>
        <v>205616.5</v>
      </c>
      <c r="Y49" s="69">
        <f>AVERAGE('Effectifs bruts'!Y48:Y49)</f>
        <v>403026</v>
      </c>
      <c r="Z49" s="69">
        <f>AVERAGE('Effectifs bruts'!Z48:Z49)</f>
        <v>270700.5</v>
      </c>
      <c r="AA49" s="69">
        <f>AVERAGE('Effectifs bruts'!AA48:AA49)</f>
        <v>132325.5</v>
      </c>
      <c r="AB49" s="69">
        <f>AVERAGE('Effectifs bruts'!AB48:AB49)</f>
        <v>299501.5</v>
      </c>
      <c r="AC49" s="69">
        <f>AVERAGE('Effectifs bruts'!AC48:AC49)</f>
        <v>161483.5</v>
      </c>
      <c r="AD49" s="69">
        <f>AVERAGE('Effectifs bruts'!AD48:AD49)</f>
        <v>142976</v>
      </c>
      <c r="AE49" s="69">
        <f>AVERAGE('Effectifs bruts'!AE48:AE49)</f>
        <v>1557108</v>
      </c>
      <c r="AF49" s="69">
        <f>AVERAGE('Effectifs bruts'!AF48:AF49)</f>
        <v>171509</v>
      </c>
      <c r="AG49" s="69">
        <f>AVERAGE('Effectifs bruts'!AG48:AG49)</f>
        <v>174243.5</v>
      </c>
      <c r="AH49" s="69">
        <f>AVERAGE('Effectifs bruts'!AH48:AH49)</f>
        <v>1211355.5</v>
      </c>
      <c r="AI49" s="69">
        <f>AVERAGE('Effectifs bruts'!AI48:AI49)</f>
        <v>3061209.5999999996</v>
      </c>
      <c r="AJ49" s="69">
        <f>AVERAGE('Effectifs bruts'!AJ48:AJ49)</f>
        <v>388638</v>
      </c>
      <c r="AK49" s="69">
        <f>AVERAGE('Effectifs bruts'!AK48:AK49)</f>
        <v>1003942.5</v>
      </c>
      <c r="AL49" s="69">
        <f>AVERAGE('Effectifs bruts'!AL48:AL49)</f>
        <v>1668629.1</v>
      </c>
      <c r="AM49" s="69">
        <f>AVERAGE('Effectifs bruts'!AM48:AM49)</f>
        <v>1413648</v>
      </c>
      <c r="AN49" s="69">
        <f>AVERAGE('Effectifs bruts'!AN48:AN49)</f>
        <v>967603.55</v>
      </c>
      <c r="AO49" s="69">
        <f>AVERAGE('Effectifs bruts'!AO48:AO49)</f>
        <v>263295</v>
      </c>
      <c r="AP49" s="69">
        <f>AVERAGE('Effectifs bruts'!AP48:AP49)</f>
        <v>704308.55</v>
      </c>
      <c r="AQ49" s="69">
        <f>AVERAGE('Effectifs bruts'!AQ48:AQ49)</f>
        <v>227064.8</v>
      </c>
      <c r="AR49" s="69">
        <f>AVERAGE('Effectifs bruts'!AR48:AR49)</f>
        <v>167398</v>
      </c>
      <c r="AS49" s="69">
        <f>AVERAGE('Effectifs bruts'!AS48:AS49)</f>
        <v>325980.5</v>
      </c>
      <c r="AT49" s="69">
        <f>AVERAGE('Effectifs bruts'!AT48:AT49)</f>
        <v>741262.5</v>
      </c>
      <c r="AU49" s="69">
        <f>AVERAGE('Effectifs bruts'!AU48:AU49)</f>
        <v>290993.09999999998</v>
      </c>
      <c r="AV49" s="69">
        <f>AVERAGE('Effectifs bruts'!AV48:AV49)</f>
        <v>878960.05</v>
      </c>
      <c r="AW49" s="69">
        <f>AVERAGE('Effectifs bruts'!AW48:AW49)</f>
        <v>89227.5</v>
      </c>
      <c r="AX49" s="69">
        <f>AVERAGE('Effectifs bruts'!AX48:AX49)</f>
        <v>215322.15000000002</v>
      </c>
      <c r="AY49" s="69">
        <f>AVERAGE('Effectifs bruts'!AY48:AY49)</f>
        <v>1892101.3457656188</v>
      </c>
      <c r="AZ49" s="69">
        <f>AVERAGE('Effectifs bruts'!AZ48:AZ49)</f>
        <v>224848</v>
      </c>
      <c r="BA49" s="69">
        <f>AVERAGE('Effectifs bruts'!BA48:BA49)</f>
        <v>314488.59999999998</v>
      </c>
      <c r="BB49" s="69">
        <f>AVERAGE('Effectifs bruts'!BB48:BB49)</f>
        <v>522116</v>
      </c>
      <c r="BC49" s="69">
        <f>AVERAGE('Effectifs bruts'!BC48:BC49)</f>
        <v>978515.80000000016</v>
      </c>
      <c r="BD49" s="69">
        <f>AVERAGE('Effectifs bruts'!BD48:BD49)</f>
        <v>261991.55</v>
      </c>
      <c r="BE49" s="69">
        <f>AVERAGE('Effectifs bruts'!BE48:BE49)</f>
        <v>477991.54999999993</v>
      </c>
      <c r="BF49" s="69">
        <f>AVERAGE('Effectifs bruts'!BF48:BF49)</f>
        <v>0</v>
      </c>
      <c r="BG49" s="69">
        <f>AVERAGE('Effectifs bruts'!BG48:BG49)</f>
        <v>1651555.1500000004</v>
      </c>
      <c r="BH49" s="69">
        <f>AVERAGE('Effectifs bruts'!BH48:BH49)</f>
        <v>964931.8</v>
      </c>
    </row>
    <row r="50" spans="1:60" s="36" customFormat="1" ht="12" hidden="1" thickBot="1" x14ac:dyDescent="0.25">
      <c r="A50" s="139">
        <f t="shared" si="1"/>
        <v>39812</v>
      </c>
      <c r="B50" s="65">
        <f>AVERAGE('Effectifs bruts'!B49:B50)</f>
        <v>17837498.372074284</v>
      </c>
      <c r="C50" s="180">
        <f>AVERAGE('Effectifs bruts'!C49:C50)</f>
        <v>17245184.956275307</v>
      </c>
      <c r="D50" s="66">
        <f>AVERAGE('Effectifs bruts'!D49:D50)</f>
        <v>3383849.1062753033</v>
      </c>
      <c r="E50" s="67">
        <f>AVERAGE('Effectifs bruts'!E49:E50)</f>
        <v>1553479</v>
      </c>
      <c r="F50" s="67">
        <f>AVERAGE('Effectifs bruts'!F49:F50)</f>
        <v>12900170.265798979</v>
      </c>
      <c r="G50" s="67">
        <f>AVERAGE('Effectifs bruts'!G49:G50)</f>
        <v>12307856.849999998</v>
      </c>
      <c r="H50" s="67">
        <f>AVERAGE('Effectifs bruts'!H49:H50)</f>
        <v>592313.41579897981</v>
      </c>
      <c r="I50" s="68">
        <f>AVERAGE('Effectifs bruts'!I49:I50)</f>
        <v>15789367.222074285</v>
      </c>
      <c r="J50" s="67">
        <f>AVERAGE('Effectifs bruts'!J49:J50)</f>
        <v>2048131.15</v>
      </c>
      <c r="K50" s="67">
        <f>AVERAGE('Effectifs bruts'!K49:K50)</f>
        <v>10259725.699999997</v>
      </c>
      <c r="L50" s="67">
        <f>AVERAGE('Effectifs bruts'!L49:L50)</f>
        <v>6800</v>
      </c>
      <c r="M50" s="67">
        <f>AVERAGE('Effectifs bruts'!M49:M50)</f>
        <v>27023</v>
      </c>
      <c r="N50" s="67">
        <f>AVERAGE('Effectifs bruts'!N49:N50)</f>
        <v>501233.10627530364</v>
      </c>
      <c r="O50" s="67">
        <f>AVERAGE('Effectifs bruts'!O49:O50)</f>
        <v>131032.5</v>
      </c>
      <c r="P50" s="67">
        <f>AVERAGE('Effectifs bruts'!P49:P50)</f>
        <v>225087.5</v>
      </c>
      <c r="Q50" s="67">
        <f>AVERAGE('Effectifs bruts'!Q49:Q50)</f>
        <v>13249</v>
      </c>
      <c r="R50" s="67">
        <f>AVERAGE('Effectifs bruts'!R49:R50)</f>
        <v>149905</v>
      </c>
      <c r="S50" s="67">
        <f>AVERAGE('Effectifs bruts'!S49:S50)</f>
        <v>80412</v>
      </c>
      <c r="T50" s="67">
        <f>AVERAGE('Effectifs bruts'!T49:T50)</f>
        <v>315217.5</v>
      </c>
      <c r="U50" s="67">
        <f>AVERAGE('Effectifs bruts'!U49:U50)</f>
        <v>459712.5</v>
      </c>
      <c r="V50" s="67">
        <f>AVERAGE('Effectifs bruts'!V49:V50)</f>
        <v>145553.5</v>
      </c>
      <c r="W50" s="67">
        <f>AVERAGE('Effectifs bruts'!W49:W50)</f>
        <v>133448</v>
      </c>
      <c r="X50" s="67">
        <f>AVERAGE('Effectifs bruts'!X49:X50)</f>
        <v>203053.5</v>
      </c>
      <c r="Y50" s="67">
        <f>AVERAGE('Effectifs bruts'!Y49:Y50)</f>
        <v>398535</v>
      </c>
      <c r="Z50" s="67">
        <f>AVERAGE('Effectifs bruts'!Z49:Z50)</f>
        <v>267222.5</v>
      </c>
      <c r="AA50" s="67">
        <f>AVERAGE('Effectifs bruts'!AA49:AA50)</f>
        <v>131312.5</v>
      </c>
      <c r="AB50" s="67">
        <f>AVERAGE('Effectifs bruts'!AB49:AB50)</f>
        <v>297350.5</v>
      </c>
      <c r="AC50" s="67">
        <f>AVERAGE('Effectifs bruts'!AC49:AC50)</f>
        <v>161403</v>
      </c>
      <c r="AD50" s="67">
        <f>AVERAGE('Effectifs bruts'!AD49:AD50)</f>
        <v>141633.5</v>
      </c>
      <c r="AE50" s="67">
        <f>AVERAGE('Effectifs bruts'!AE49:AE50)</f>
        <v>1553479</v>
      </c>
      <c r="AF50" s="67">
        <f>AVERAGE('Effectifs bruts'!AF49:AF50)</f>
        <v>169915.5</v>
      </c>
      <c r="AG50" s="67">
        <f>AVERAGE('Effectifs bruts'!AG49:AG50)</f>
        <v>173463.5</v>
      </c>
      <c r="AH50" s="67">
        <f>AVERAGE('Effectifs bruts'!AH49:AH50)</f>
        <v>1210100</v>
      </c>
      <c r="AI50" s="67">
        <f>AVERAGE('Effectifs bruts'!AI49:AI50)</f>
        <v>3053930.45</v>
      </c>
      <c r="AJ50" s="67">
        <f>AVERAGE('Effectifs bruts'!AJ49:AJ50)</f>
        <v>386766</v>
      </c>
      <c r="AK50" s="67">
        <f>AVERAGE('Effectifs bruts'!AK49:AK50)</f>
        <v>998125.10000000009</v>
      </c>
      <c r="AL50" s="67">
        <f>AVERAGE('Effectifs bruts'!AL49:AL50)</f>
        <v>1669039.35</v>
      </c>
      <c r="AM50" s="67">
        <f>AVERAGE('Effectifs bruts'!AM49:AM50)</f>
        <v>1405754.5499999998</v>
      </c>
      <c r="AN50" s="67">
        <f>AVERAGE('Effectifs bruts'!AN49:AN50)</f>
        <v>932277.05</v>
      </c>
      <c r="AO50" s="67">
        <f>AVERAGE('Effectifs bruts'!AO49:AO50)</f>
        <v>243192.5</v>
      </c>
      <c r="AP50" s="67">
        <f>AVERAGE('Effectifs bruts'!AP49:AP50)</f>
        <v>689084.55</v>
      </c>
      <c r="AQ50" s="67">
        <f>AVERAGE('Effectifs bruts'!AQ49:AQ50)</f>
        <v>222984.25</v>
      </c>
      <c r="AR50" s="67">
        <f>AVERAGE('Effectifs bruts'!AR49:AR50)</f>
        <v>165082.5</v>
      </c>
      <c r="AS50" s="67">
        <f>AVERAGE('Effectifs bruts'!AS49:AS50)</f>
        <v>327815.7</v>
      </c>
      <c r="AT50" s="67">
        <f>AVERAGE('Effectifs bruts'!AT49:AT50)</f>
        <v>738250</v>
      </c>
      <c r="AU50" s="67">
        <f>AVERAGE('Effectifs bruts'!AU49:AU50)</f>
        <v>287077.15000000002</v>
      </c>
      <c r="AV50" s="67">
        <f>AVERAGE('Effectifs bruts'!AV49:AV50)</f>
        <v>880610.8</v>
      </c>
      <c r="AW50" s="67">
        <f>AVERAGE('Effectifs bruts'!AW49:AW50)</f>
        <v>88796.5</v>
      </c>
      <c r="AX50" s="67">
        <f>AVERAGE('Effectifs bruts'!AX49:AX50)</f>
        <v>214014.6</v>
      </c>
      <c r="AY50" s="67">
        <f>AVERAGE('Effectifs bruts'!AY49:AY50)</f>
        <v>1794407.4657989801</v>
      </c>
      <c r="AZ50" s="67">
        <f>AVERAGE('Effectifs bruts'!AZ49:AZ50)</f>
        <v>225107.5</v>
      </c>
      <c r="BA50" s="67">
        <f>AVERAGE('Effectifs bruts'!BA49:BA50)</f>
        <v>316614.2</v>
      </c>
      <c r="BB50" s="67">
        <f>AVERAGE('Effectifs bruts'!BB49:BB50)</f>
        <v>521731</v>
      </c>
      <c r="BC50" s="67">
        <f>AVERAGE('Effectifs bruts'!BC49:BC50)</f>
        <v>984678.45</v>
      </c>
      <c r="BD50" s="67">
        <f>AVERAGE('Effectifs bruts'!BD49:BD50)</f>
        <v>262199.7</v>
      </c>
      <c r="BE50" s="67">
        <f>AVERAGE('Effectifs bruts'!BE49:BE50)</f>
        <v>478838.39999999997</v>
      </c>
      <c r="BF50" s="67">
        <f>AVERAGE('Effectifs bruts'!BF49:BF50)</f>
        <v>0</v>
      </c>
      <c r="BG50" s="67">
        <f>AVERAGE('Effectifs bruts'!BG49:BG50)</f>
        <v>1647224.8000000003</v>
      </c>
      <c r="BH50" s="67">
        <f>AVERAGE('Effectifs bruts'!BH49:BH50)</f>
        <v>965268.95</v>
      </c>
    </row>
    <row r="51" spans="1:60" s="36" customFormat="1" hidden="1" x14ac:dyDescent="0.2">
      <c r="A51" s="140">
        <f t="shared" si="1"/>
        <v>39902</v>
      </c>
      <c r="B51" s="75">
        <f>AVERAGE('Effectifs bruts'!B50:B51)</f>
        <v>17576421.866805986</v>
      </c>
      <c r="C51" s="173">
        <f>AVERAGE('Effectifs bruts'!C50:C51)</f>
        <v>17085985.034615386</v>
      </c>
      <c r="D51" s="76">
        <f>AVERAGE('Effectifs bruts'!D50:D51)</f>
        <v>3333276.1346153845</v>
      </c>
      <c r="E51" s="69">
        <f>AVERAGE('Effectifs bruts'!E50:E51)</f>
        <v>1540961.5</v>
      </c>
      <c r="F51" s="69">
        <f>AVERAGE('Effectifs bruts'!F50:F51)</f>
        <v>12702184.2321906</v>
      </c>
      <c r="G51" s="69">
        <f>AVERAGE('Effectifs bruts'!G50:G51)</f>
        <v>12211747.399999999</v>
      </c>
      <c r="H51" s="69">
        <f>AVERAGE('Effectifs bruts'!H50:H51)</f>
        <v>490436.83219060092</v>
      </c>
      <c r="I51" s="78">
        <f>AVERAGE('Effectifs bruts'!I50:I51)</f>
        <v>15511737.366805986</v>
      </c>
      <c r="J51" s="69">
        <f>AVERAGE('Effectifs bruts'!J50:J51)</f>
        <v>2064684.5</v>
      </c>
      <c r="K51" s="69">
        <f>AVERAGE('Effectifs bruts'!K50:K51)</f>
        <v>10147062.899999999</v>
      </c>
      <c r="L51" s="69">
        <f>AVERAGE('Effectifs bruts'!L50:L51)</f>
        <v>6542.5</v>
      </c>
      <c r="M51" s="69">
        <f>AVERAGE('Effectifs bruts'!M50:M51)</f>
        <v>26592</v>
      </c>
      <c r="N51" s="69">
        <f>AVERAGE('Effectifs bruts'!N50:N51)</f>
        <v>491237.13461538462</v>
      </c>
      <c r="O51" s="69">
        <f>AVERAGE('Effectifs bruts'!O50:O51)</f>
        <v>126273</v>
      </c>
      <c r="P51" s="69">
        <f>AVERAGE('Effectifs bruts'!P50:P51)</f>
        <v>221145.5</v>
      </c>
      <c r="Q51" s="69">
        <f>AVERAGE('Effectifs bruts'!Q50:Q51)</f>
        <v>13037</v>
      </c>
      <c r="R51" s="69">
        <f>AVERAGE('Effectifs bruts'!R50:R51)</f>
        <v>147884</v>
      </c>
      <c r="S51" s="69">
        <f>AVERAGE('Effectifs bruts'!S50:S51)</f>
        <v>79788.5</v>
      </c>
      <c r="T51" s="69">
        <f>AVERAGE('Effectifs bruts'!T50:T51)</f>
        <v>309882</v>
      </c>
      <c r="U51" s="69">
        <f>AVERAGE('Effectifs bruts'!U50:U51)</f>
        <v>451958</v>
      </c>
      <c r="V51" s="69">
        <f>AVERAGE('Effectifs bruts'!V50:V51)</f>
        <v>142315</v>
      </c>
      <c r="W51" s="69">
        <f>AVERAGE('Effectifs bruts'!W50:W51)</f>
        <v>131462</v>
      </c>
      <c r="X51" s="69">
        <f>AVERAGE('Effectifs bruts'!X50:X51)</f>
        <v>200777</v>
      </c>
      <c r="Y51" s="69">
        <f>AVERAGE('Effectifs bruts'!Y50:Y51)</f>
        <v>394323.5</v>
      </c>
      <c r="Z51" s="69">
        <f>AVERAGE('Effectifs bruts'!Z50:Z51)</f>
        <v>262736</v>
      </c>
      <c r="AA51" s="69">
        <f>AVERAGE('Effectifs bruts'!AA50:AA51)</f>
        <v>131587.5</v>
      </c>
      <c r="AB51" s="69">
        <f>AVERAGE('Effectifs bruts'!AB50:AB51)</f>
        <v>292693</v>
      </c>
      <c r="AC51" s="69">
        <f>AVERAGE('Effectifs bruts'!AC50:AC51)</f>
        <v>163323</v>
      </c>
      <c r="AD51" s="69">
        <f>AVERAGE('Effectifs bruts'!AD50:AD51)</f>
        <v>140585.5</v>
      </c>
      <c r="AE51" s="69">
        <f>AVERAGE('Effectifs bruts'!AE50:AE51)</f>
        <v>1540961.5</v>
      </c>
      <c r="AF51" s="69">
        <f>AVERAGE('Effectifs bruts'!AF50:AF51)</f>
        <v>166692</v>
      </c>
      <c r="AG51" s="69">
        <f>AVERAGE('Effectifs bruts'!AG50:AG51)</f>
        <v>172878.5</v>
      </c>
      <c r="AH51" s="69">
        <f>AVERAGE('Effectifs bruts'!AH50:AH51)</f>
        <v>1201391</v>
      </c>
      <c r="AI51" s="69">
        <f>AVERAGE('Effectifs bruts'!AI50:AI51)</f>
        <v>3022705.2</v>
      </c>
      <c r="AJ51" s="69">
        <f>AVERAGE('Effectifs bruts'!AJ50:AJ51)</f>
        <v>383065.5</v>
      </c>
      <c r="AK51" s="69">
        <f>AVERAGE('Effectifs bruts'!AK50:AK51)</f>
        <v>990885.35000000009</v>
      </c>
      <c r="AL51" s="69">
        <f>AVERAGE('Effectifs bruts'!AL50:AL51)</f>
        <v>1648754.35</v>
      </c>
      <c r="AM51" s="69">
        <f>AVERAGE('Effectifs bruts'!AM50:AM51)</f>
        <v>1395754.25</v>
      </c>
      <c r="AN51" s="69">
        <f>AVERAGE('Effectifs bruts'!AN50:AN51)</f>
        <v>887881.5</v>
      </c>
      <c r="AO51" s="69">
        <f>AVERAGE('Effectifs bruts'!AO50:AO51)</f>
        <v>224153</v>
      </c>
      <c r="AP51" s="69">
        <f>AVERAGE('Effectifs bruts'!AP50:AP51)</f>
        <v>663728.5</v>
      </c>
      <c r="AQ51" s="69">
        <f>AVERAGE('Effectifs bruts'!AQ50:AQ51)</f>
        <v>223114.75</v>
      </c>
      <c r="AR51" s="69">
        <f>AVERAGE('Effectifs bruts'!AR50:AR51)</f>
        <v>162833</v>
      </c>
      <c r="AS51" s="69">
        <f>AVERAGE('Effectifs bruts'!AS50:AS51)</f>
        <v>329030.2</v>
      </c>
      <c r="AT51" s="69">
        <f>AVERAGE('Effectifs bruts'!AT50:AT51)</f>
        <v>737850</v>
      </c>
      <c r="AU51" s="69">
        <f>AVERAGE('Effectifs bruts'!AU50:AU51)</f>
        <v>279979.44999999995</v>
      </c>
      <c r="AV51" s="69">
        <f>AVERAGE('Effectifs bruts'!AV50:AV51)</f>
        <v>881894.25</v>
      </c>
      <c r="AW51" s="69">
        <f>AVERAGE('Effectifs bruts'!AW50:AW51)</f>
        <v>90129.5</v>
      </c>
      <c r="AX51" s="69">
        <f>AVERAGE('Effectifs bruts'!AX50:AX51)</f>
        <v>209975.2</v>
      </c>
      <c r="AY51" s="69">
        <f>AVERAGE('Effectifs bruts'!AY50:AY51)</f>
        <v>1669620.0321906013</v>
      </c>
      <c r="AZ51" s="69">
        <f>AVERAGE('Effectifs bruts'!AZ50:AZ51)</f>
        <v>217102</v>
      </c>
      <c r="BA51" s="69">
        <f>AVERAGE('Effectifs bruts'!BA50:BA51)</f>
        <v>329981.34999999998</v>
      </c>
      <c r="BB51" s="69">
        <f>AVERAGE('Effectifs bruts'!BB50:BB51)</f>
        <v>524529</v>
      </c>
      <c r="BC51" s="69">
        <f>AVERAGE('Effectifs bruts'!BC50:BC51)</f>
        <v>993072.14999999991</v>
      </c>
      <c r="BD51" s="69">
        <f>AVERAGE('Effectifs bruts'!BD50:BD51)</f>
        <v>264260.7</v>
      </c>
      <c r="BE51" s="69">
        <f>AVERAGE('Effectifs bruts'!BE50:BE51)</f>
        <v>482471.7</v>
      </c>
      <c r="BF51" s="69">
        <f>AVERAGE('Effectifs bruts'!BF50:BF51)</f>
        <v>0</v>
      </c>
      <c r="BG51" s="69">
        <f>AVERAGE('Effectifs bruts'!BG50:BG51)</f>
        <v>1665951.1500000004</v>
      </c>
      <c r="BH51" s="69">
        <f>AVERAGE('Effectifs bruts'!BH50:BH51)</f>
        <v>981981.34999999986</v>
      </c>
    </row>
    <row r="52" spans="1:60" s="36" customFormat="1" hidden="1" x14ac:dyDescent="0.2">
      <c r="A52" s="138">
        <f t="shared" si="1"/>
        <v>39994</v>
      </c>
      <c r="B52" s="75">
        <f>AVERAGE('Effectifs bruts'!B51:B52)</f>
        <v>17513043.777194865</v>
      </c>
      <c r="C52" s="173">
        <f>AVERAGE('Effectifs bruts'!C51:C52)</f>
        <v>17035939.86474359</v>
      </c>
      <c r="D52" s="76">
        <f>AVERAGE('Effectifs bruts'!D51:D52)</f>
        <v>3289616.71474359</v>
      </c>
      <c r="E52" s="69">
        <f>AVERAGE('Effectifs bruts'!E51:E52)</f>
        <v>1529397.5</v>
      </c>
      <c r="F52" s="69">
        <f>AVERAGE('Effectifs bruts'!F51:F52)</f>
        <v>12694029.562451277</v>
      </c>
      <c r="G52" s="69">
        <f>AVERAGE('Effectifs bruts'!G51:G52)</f>
        <v>12216925.65</v>
      </c>
      <c r="H52" s="69">
        <f>AVERAGE('Effectifs bruts'!H51:H52)</f>
        <v>477103.91245127609</v>
      </c>
      <c r="I52" s="78">
        <f>AVERAGE('Effectifs bruts'!I51:I52)</f>
        <v>15442301.077194864</v>
      </c>
      <c r="J52" s="69">
        <f>AVERAGE('Effectifs bruts'!J51:J52)</f>
        <v>2070742.7000000002</v>
      </c>
      <c r="K52" s="69">
        <f>AVERAGE('Effectifs bruts'!K51:K52)</f>
        <v>10146182.950000001</v>
      </c>
      <c r="L52" s="69">
        <f>AVERAGE('Effectifs bruts'!L51:L52)</f>
        <v>6534</v>
      </c>
      <c r="M52" s="69">
        <f>AVERAGE('Effectifs bruts'!M51:M52)</f>
        <v>26342</v>
      </c>
      <c r="N52" s="69">
        <f>AVERAGE('Effectifs bruts'!N51:N52)</f>
        <v>489636.21474358975</v>
      </c>
      <c r="O52" s="69">
        <f>AVERAGE('Effectifs bruts'!O51:O52)</f>
        <v>122368.5</v>
      </c>
      <c r="P52" s="69">
        <f>AVERAGE('Effectifs bruts'!P51:P52)</f>
        <v>217242.5</v>
      </c>
      <c r="Q52" s="69">
        <f>AVERAGE('Effectifs bruts'!Q51:Q52)</f>
        <v>12798</v>
      </c>
      <c r="R52" s="69">
        <f>AVERAGE('Effectifs bruts'!R51:R52)</f>
        <v>146591</v>
      </c>
      <c r="S52" s="69">
        <f>AVERAGE('Effectifs bruts'!S51:S52)</f>
        <v>79519.5</v>
      </c>
      <c r="T52" s="69">
        <f>AVERAGE('Effectifs bruts'!T51:T52)</f>
        <v>304579.5</v>
      </c>
      <c r="U52" s="69">
        <f>AVERAGE('Effectifs bruts'!U51:U52)</f>
        <v>440394</v>
      </c>
      <c r="V52" s="69">
        <f>AVERAGE('Effectifs bruts'!V51:V52)</f>
        <v>139483</v>
      </c>
      <c r="W52" s="69">
        <f>AVERAGE('Effectifs bruts'!W51:W52)</f>
        <v>128542</v>
      </c>
      <c r="X52" s="69">
        <f>AVERAGE('Effectifs bruts'!X51:X52)</f>
        <v>198091.5</v>
      </c>
      <c r="Y52" s="69">
        <f>AVERAGE('Effectifs bruts'!Y51:Y52)</f>
        <v>390266.5</v>
      </c>
      <c r="Z52" s="69">
        <f>AVERAGE('Effectifs bruts'!Z51:Z52)</f>
        <v>257518.5</v>
      </c>
      <c r="AA52" s="69">
        <f>AVERAGE('Effectifs bruts'!AA51:AA52)</f>
        <v>132748</v>
      </c>
      <c r="AB52" s="69">
        <f>AVERAGE('Effectifs bruts'!AB51:AB52)</f>
        <v>287740.5</v>
      </c>
      <c r="AC52" s="69">
        <f>AVERAGE('Effectifs bruts'!AC51:AC52)</f>
        <v>165148</v>
      </c>
      <c r="AD52" s="69">
        <f>AVERAGE('Effectifs bruts'!AD51:AD52)</f>
        <v>140874</v>
      </c>
      <c r="AE52" s="69">
        <f>AVERAGE('Effectifs bruts'!AE51:AE52)</f>
        <v>1529397.5</v>
      </c>
      <c r="AF52" s="69">
        <f>AVERAGE('Effectifs bruts'!AF51:AF52)</f>
        <v>163596.5</v>
      </c>
      <c r="AG52" s="69">
        <f>AVERAGE('Effectifs bruts'!AG51:AG52)</f>
        <v>173114.5</v>
      </c>
      <c r="AH52" s="69">
        <f>AVERAGE('Effectifs bruts'!AH51:AH52)</f>
        <v>1192686.5</v>
      </c>
      <c r="AI52" s="69">
        <f>AVERAGE('Effectifs bruts'!AI51:AI52)</f>
        <v>3002018.15</v>
      </c>
      <c r="AJ52" s="69">
        <f>AVERAGE('Effectifs bruts'!AJ51:AJ52)</f>
        <v>380442</v>
      </c>
      <c r="AK52" s="69">
        <f>AVERAGE('Effectifs bruts'!AK51:AK52)</f>
        <v>982472.55</v>
      </c>
      <c r="AL52" s="69">
        <f>AVERAGE('Effectifs bruts'!AL51:AL52)</f>
        <v>1639103.6</v>
      </c>
      <c r="AM52" s="69">
        <f>AVERAGE('Effectifs bruts'!AM51:AM52)</f>
        <v>1388872.75</v>
      </c>
      <c r="AN52" s="69">
        <f>AVERAGE('Effectifs bruts'!AN51:AN52)</f>
        <v>918739</v>
      </c>
      <c r="AO52" s="69">
        <f>AVERAGE('Effectifs bruts'!AO51:AO52)</f>
        <v>238821</v>
      </c>
      <c r="AP52" s="69">
        <f>AVERAGE('Effectifs bruts'!AP51:AP52)</f>
        <v>679918</v>
      </c>
      <c r="AQ52" s="69">
        <f>AVERAGE('Effectifs bruts'!AQ51:AQ52)</f>
        <v>225463.59999999998</v>
      </c>
      <c r="AR52" s="69">
        <f>AVERAGE('Effectifs bruts'!AR51:AR52)</f>
        <v>160622</v>
      </c>
      <c r="AS52" s="69">
        <f>AVERAGE('Effectifs bruts'!AS51:AS52)</f>
        <v>327216</v>
      </c>
      <c r="AT52" s="69">
        <f>AVERAGE('Effectifs bruts'!AT51:AT52)</f>
        <v>741484</v>
      </c>
      <c r="AU52" s="69">
        <f>AVERAGE('Effectifs bruts'!AU51:AU52)</f>
        <v>275951.40000000002</v>
      </c>
      <c r="AV52" s="69">
        <f>AVERAGE('Effectifs bruts'!AV51:AV52)</f>
        <v>879322</v>
      </c>
      <c r="AW52" s="69">
        <f>AVERAGE('Effectifs bruts'!AW51:AW52)</f>
        <v>91879.5</v>
      </c>
      <c r="AX52" s="69">
        <f>AVERAGE('Effectifs bruts'!AX51:AX52)</f>
        <v>205337.2</v>
      </c>
      <c r="AY52" s="69">
        <f>AVERAGE('Effectifs bruts'!AY51:AY52)</f>
        <v>1656083.112451276</v>
      </c>
      <c r="AZ52" s="69">
        <f>AVERAGE('Effectifs bruts'!AZ51:AZ52)</f>
        <v>208415</v>
      </c>
      <c r="BA52" s="69">
        <f>AVERAGE('Effectifs bruts'!BA51:BA52)</f>
        <v>329720.80000000005</v>
      </c>
      <c r="BB52" s="69">
        <f>AVERAGE('Effectifs bruts'!BB51:BB52)</f>
        <v>527942</v>
      </c>
      <c r="BC52" s="69">
        <f>AVERAGE('Effectifs bruts'!BC51:BC52)</f>
        <v>1004664.9000000001</v>
      </c>
      <c r="BD52" s="69">
        <f>AVERAGE('Effectifs bruts'!BD51:BD52)</f>
        <v>264617.90000000002</v>
      </c>
      <c r="BE52" s="69">
        <f>AVERAGE('Effectifs bruts'!BE51:BE52)</f>
        <v>485680.25</v>
      </c>
      <c r="BF52" s="69">
        <f>AVERAGE('Effectifs bruts'!BF51:BF52)</f>
        <v>0</v>
      </c>
      <c r="BG52" s="69">
        <f>AVERAGE('Effectifs bruts'!BG51:BG52)</f>
        <v>1681316.6000000003</v>
      </c>
      <c r="BH52" s="69">
        <f>AVERAGE('Effectifs bruts'!BH51:BH52)</f>
        <v>989877.44999999984</v>
      </c>
    </row>
    <row r="53" spans="1:60" s="36" customFormat="1" hidden="1" x14ac:dyDescent="0.2">
      <c r="A53" s="138">
        <f t="shared" si="1"/>
        <v>40086</v>
      </c>
      <c r="B53" s="75">
        <f>AVERAGE('Effectifs bruts'!B52:B53)</f>
        <v>17526975.437739354</v>
      </c>
      <c r="C53" s="173">
        <f>AVERAGE('Effectifs bruts'!C52:C53)</f>
        <v>17014189.383771922</v>
      </c>
      <c r="D53" s="76">
        <f>AVERAGE('Effectifs bruts'!D52:D53)</f>
        <v>3250678.6337719299</v>
      </c>
      <c r="E53" s="69">
        <f>AVERAGE('Effectifs bruts'!E52:E53)</f>
        <v>1517093</v>
      </c>
      <c r="F53" s="69">
        <f>AVERAGE('Effectifs bruts'!F52:F53)</f>
        <v>12759203.803967431</v>
      </c>
      <c r="G53" s="69">
        <f>AVERAGE('Effectifs bruts'!G52:G53)</f>
        <v>12246417.75</v>
      </c>
      <c r="H53" s="69">
        <f>AVERAGE('Effectifs bruts'!H52:H53)</f>
        <v>512786.0539674313</v>
      </c>
      <c r="I53" s="78">
        <f>AVERAGE('Effectifs bruts'!I52:I53)</f>
        <v>15456630.687739354</v>
      </c>
      <c r="J53" s="69">
        <f>AVERAGE('Effectifs bruts'!J52:J53)</f>
        <v>2070344.75</v>
      </c>
      <c r="K53" s="69">
        <f>AVERAGE('Effectifs bruts'!K52:K53)</f>
        <v>10176073</v>
      </c>
      <c r="L53" s="69">
        <f>AVERAGE('Effectifs bruts'!L52:L53)</f>
        <v>6672</v>
      </c>
      <c r="M53" s="69">
        <f>AVERAGE('Effectifs bruts'!M52:M53)</f>
        <v>26131.5</v>
      </c>
      <c r="N53" s="69">
        <f>AVERAGE('Effectifs bruts'!N52:N53)</f>
        <v>494666.63377192977</v>
      </c>
      <c r="O53" s="69">
        <f>AVERAGE('Effectifs bruts'!O52:O53)</f>
        <v>119063</v>
      </c>
      <c r="P53" s="69">
        <f>AVERAGE('Effectifs bruts'!P52:P53)</f>
        <v>212989</v>
      </c>
      <c r="Q53" s="69">
        <f>AVERAGE('Effectifs bruts'!Q52:Q53)</f>
        <v>12701</v>
      </c>
      <c r="R53" s="69">
        <f>AVERAGE('Effectifs bruts'!R52:R53)</f>
        <v>145091</v>
      </c>
      <c r="S53" s="69">
        <f>AVERAGE('Effectifs bruts'!S52:S53)</f>
        <v>78723.5</v>
      </c>
      <c r="T53" s="69">
        <f>AVERAGE('Effectifs bruts'!T52:T53)</f>
        <v>299260.5</v>
      </c>
      <c r="U53" s="69">
        <f>AVERAGE('Effectifs bruts'!U52:U53)</f>
        <v>429029</v>
      </c>
      <c r="V53" s="69">
        <f>AVERAGE('Effectifs bruts'!V52:V53)</f>
        <v>136635</v>
      </c>
      <c r="W53" s="69">
        <f>AVERAGE('Effectifs bruts'!W52:W53)</f>
        <v>126484</v>
      </c>
      <c r="X53" s="69">
        <f>AVERAGE('Effectifs bruts'!X52:X53)</f>
        <v>194238</v>
      </c>
      <c r="Y53" s="69">
        <f>AVERAGE('Effectifs bruts'!Y52:Y53)</f>
        <v>384185.5</v>
      </c>
      <c r="Z53" s="69">
        <f>AVERAGE('Effectifs bruts'!Z52:Z53)</f>
        <v>251684</v>
      </c>
      <c r="AA53" s="69">
        <f>AVERAGE('Effectifs bruts'!AA52:AA53)</f>
        <v>132501.5</v>
      </c>
      <c r="AB53" s="69">
        <f>AVERAGE('Effectifs bruts'!AB52:AB53)</f>
        <v>284036.5</v>
      </c>
      <c r="AC53" s="69">
        <f>AVERAGE('Effectifs bruts'!AC52:AC53)</f>
        <v>166136</v>
      </c>
      <c r="AD53" s="69">
        <f>AVERAGE('Effectifs bruts'!AD52:AD53)</f>
        <v>141308.5</v>
      </c>
      <c r="AE53" s="69">
        <f>AVERAGE('Effectifs bruts'!AE52:AE53)</f>
        <v>1517093</v>
      </c>
      <c r="AF53" s="69">
        <f>AVERAGE('Effectifs bruts'!AF52:AF53)</f>
        <v>161109.5</v>
      </c>
      <c r="AG53" s="69">
        <f>AVERAGE('Effectifs bruts'!AG52:AG53)</f>
        <v>172718</v>
      </c>
      <c r="AH53" s="69">
        <f>AVERAGE('Effectifs bruts'!AH52:AH53)</f>
        <v>1183265.5</v>
      </c>
      <c r="AI53" s="69">
        <f>AVERAGE('Effectifs bruts'!AI52:AI53)</f>
        <v>2998344</v>
      </c>
      <c r="AJ53" s="69">
        <f>AVERAGE('Effectifs bruts'!AJ52:AJ53)</f>
        <v>379140.5</v>
      </c>
      <c r="AK53" s="69">
        <f>AVERAGE('Effectifs bruts'!AK52:AK53)</f>
        <v>972969.7</v>
      </c>
      <c r="AL53" s="69">
        <f>AVERAGE('Effectifs bruts'!AL52:AL53)</f>
        <v>1646233.8</v>
      </c>
      <c r="AM53" s="69">
        <f>AVERAGE('Effectifs bruts'!AM52:AM53)</f>
        <v>1383283.75</v>
      </c>
      <c r="AN53" s="69">
        <f>AVERAGE('Effectifs bruts'!AN52:AN53)</f>
        <v>959249.4</v>
      </c>
      <c r="AO53" s="69">
        <f>AVERAGE('Effectifs bruts'!AO52:AO53)</f>
        <v>253119</v>
      </c>
      <c r="AP53" s="69">
        <f>AVERAGE('Effectifs bruts'!AP52:AP53)</f>
        <v>706130.4</v>
      </c>
      <c r="AQ53" s="69">
        <f>AVERAGE('Effectifs bruts'!AQ52:AQ53)</f>
        <v>222642.7</v>
      </c>
      <c r="AR53" s="69">
        <f>AVERAGE('Effectifs bruts'!AR52:AR53)</f>
        <v>158528.5</v>
      </c>
      <c r="AS53" s="69">
        <f>AVERAGE('Effectifs bruts'!AS52:AS53)</f>
        <v>323968.5</v>
      </c>
      <c r="AT53" s="69">
        <f>AVERAGE('Effectifs bruts'!AT52:AT53)</f>
        <v>742124.5</v>
      </c>
      <c r="AU53" s="69">
        <f>AVERAGE('Effectifs bruts'!AU52:AU53)</f>
        <v>276516.09999999998</v>
      </c>
      <c r="AV53" s="69">
        <f>AVERAGE('Effectifs bruts'!AV52:AV53)</f>
        <v>874289.95</v>
      </c>
      <c r="AW53" s="69">
        <f>AVERAGE('Effectifs bruts'!AW52:AW53)</f>
        <v>91939</v>
      </c>
      <c r="AX53" s="69">
        <f>AVERAGE('Effectifs bruts'!AX52:AX53)</f>
        <v>202365.75</v>
      </c>
      <c r="AY53" s="69">
        <f>AVERAGE('Effectifs bruts'!AY52:AY53)</f>
        <v>1708058.4039674313</v>
      </c>
      <c r="AZ53" s="69">
        <f>AVERAGE('Effectifs bruts'!AZ52:AZ53)</f>
        <v>206890.5</v>
      </c>
      <c r="BA53" s="69">
        <f>AVERAGE('Effectifs bruts'!BA52:BA53)</f>
        <v>318515.25</v>
      </c>
      <c r="BB53" s="69">
        <f>AVERAGE('Effectifs bruts'!BB52:BB53)</f>
        <v>529047</v>
      </c>
      <c r="BC53" s="69">
        <f>AVERAGE('Effectifs bruts'!BC52:BC53)</f>
        <v>1015891.9999999999</v>
      </c>
      <c r="BD53" s="69">
        <f>AVERAGE('Effectifs bruts'!BD52:BD53)</f>
        <v>262903</v>
      </c>
      <c r="BE53" s="69">
        <f>AVERAGE('Effectifs bruts'!BE52:BE53)</f>
        <v>484645.5</v>
      </c>
      <c r="BF53" s="69">
        <f>AVERAGE('Effectifs bruts'!BF52:BF53)</f>
        <v>0</v>
      </c>
      <c r="BG53" s="69">
        <f>AVERAGE('Effectifs bruts'!BG52:BG53)</f>
        <v>1677044.6500000004</v>
      </c>
      <c r="BH53" s="69">
        <f>AVERAGE('Effectifs bruts'!BH52:BH53)</f>
        <v>982338.34999999986</v>
      </c>
    </row>
    <row r="54" spans="1:60" s="36" customFormat="1" ht="12" hidden="1" thickBot="1" x14ac:dyDescent="0.25">
      <c r="A54" s="139">
        <f t="shared" si="1"/>
        <v>40177</v>
      </c>
      <c r="B54" s="65">
        <f>AVERAGE('Effectifs bruts'!B53:B54)</f>
        <v>17400020.492478572</v>
      </c>
      <c r="C54" s="180">
        <f>AVERAGE('Effectifs bruts'!C53:C54)</f>
        <v>16882215.803643726</v>
      </c>
      <c r="D54" s="66">
        <f>AVERAGE('Effectifs bruts'!D53:D54)</f>
        <v>3201816.5536437249</v>
      </c>
      <c r="E54" s="67">
        <f>AVERAGE('Effectifs bruts'!E53:E54)</f>
        <v>1495602.5</v>
      </c>
      <c r="F54" s="67">
        <f>AVERAGE('Effectifs bruts'!F53:F54)</f>
        <v>12702601.438834842</v>
      </c>
      <c r="G54" s="67">
        <f>AVERAGE('Effectifs bruts'!G53:G54)</f>
        <v>12184796.749999996</v>
      </c>
      <c r="H54" s="67">
        <f>AVERAGE('Effectifs bruts'!H53:H54)</f>
        <v>517804.68883484526</v>
      </c>
      <c r="I54" s="68">
        <f>AVERAGE('Effectifs bruts'!I53:I54)</f>
        <v>15319904.942478571</v>
      </c>
      <c r="J54" s="67">
        <f>AVERAGE('Effectifs bruts'!J53:J54)</f>
        <v>2080115.55</v>
      </c>
      <c r="K54" s="67">
        <f>AVERAGE('Effectifs bruts'!K53:K54)</f>
        <v>10104681.199999997</v>
      </c>
      <c r="L54" s="67">
        <f>AVERAGE('Effectifs bruts'!L53:L54)</f>
        <v>6582</v>
      </c>
      <c r="M54" s="67">
        <f>AVERAGE('Effectifs bruts'!M53:M54)</f>
        <v>25539.5</v>
      </c>
      <c r="N54" s="67">
        <f>AVERAGE('Effectifs bruts'!N53:N54)</f>
        <v>493132.55364372465</v>
      </c>
      <c r="O54" s="67">
        <f>AVERAGE('Effectifs bruts'!O53:O54)</f>
        <v>115670</v>
      </c>
      <c r="P54" s="67">
        <f>AVERAGE('Effectifs bruts'!P53:P54)</f>
        <v>209019.5</v>
      </c>
      <c r="Q54" s="67">
        <f>AVERAGE('Effectifs bruts'!Q53:Q54)</f>
        <v>12547</v>
      </c>
      <c r="R54" s="67">
        <f>AVERAGE('Effectifs bruts'!R53:R54)</f>
        <v>142720.5</v>
      </c>
      <c r="S54" s="67">
        <f>AVERAGE('Effectifs bruts'!S53:S54)</f>
        <v>77813</v>
      </c>
      <c r="T54" s="67">
        <f>AVERAGE('Effectifs bruts'!T53:T54)</f>
        <v>294464.5</v>
      </c>
      <c r="U54" s="67">
        <f>AVERAGE('Effectifs bruts'!U53:U54)</f>
        <v>418412.5</v>
      </c>
      <c r="V54" s="67">
        <f>AVERAGE('Effectifs bruts'!V53:V54)</f>
        <v>133158</v>
      </c>
      <c r="W54" s="67">
        <f>AVERAGE('Effectifs bruts'!W53:W54)</f>
        <v>124761</v>
      </c>
      <c r="X54" s="67">
        <f>AVERAGE('Effectifs bruts'!X53:X54)</f>
        <v>190415.5</v>
      </c>
      <c r="Y54" s="67">
        <f>AVERAGE('Effectifs bruts'!Y53:Y54)</f>
        <v>377293.5</v>
      </c>
      <c r="Z54" s="67">
        <f>AVERAGE('Effectifs bruts'!Z53:Z54)</f>
        <v>245686.5</v>
      </c>
      <c r="AA54" s="67">
        <f>AVERAGE('Effectifs bruts'!AA53:AA54)</f>
        <v>131607</v>
      </c>
      <c r="AB54" s="67">
        <f>AVERAGE('Effectifs bruts'!AB53:AB54)</f>
        <v>279805</v>
      </c>
      <c r="AC54" s="67">
        <f>AVERAGE('Effectifs bruts'!AC53:AC54)</f>
        <v>166321</v>
      </c>
      <c r="AD54" s="67">
        <f>AVERAGE('Effectifs bruts'!AD53:AD54)</f>
        <v>140743.5</v>
      </c>
      <c r="AE54" s="67">
        <f>AVERAGE('Effectifs bruts'!AE53:AE54)</f>
        <v>1495602.5</v>
      </c>
      <c r="AF54" s="67">
        <f>AVERAGE('Effectifs bruts'!AF53:AF54)</f>
        <v>158142</v>
      </c>
      <c r="AG54" s="67">
        <f>AVERAGE('Effectifs bruts'!AG53:AG54)</f>
        <v>169874.5</v>
      </c>
      <c r="AH54" s="67">
        <f>AVERAGE('Effectifs bruts'!AH53:AH54)</f>
        <v>1167586</v>
      </c>
      <c r="AI54" s="67">
        <f>AVERAGE('Effectifs bruts'!AI53:AI54)</f>
        <v>2987885.35</v>
      </c>
      <c r="AJ54" s="67">
        <f>AVERAGE('Effectifs bruts'!AJ53:AJ54)</f>
        <v>377635.5</v>
      </c>
      <c r="AK54" s="67">
        <f>AVERAGE('Effectifs bruts'!AK53:AK54)</f>
        <v>962235.89999999991</v>
      </c>
      <c r="AL54" s="67">
        <f>AVERAGE('Effectifs bruts'!AL53:AL54)</f>
        <v>1648013.95</v>
      </c>
      <c r="AM54" s="67">
        <f>AVERAGE('Effectifs bruts'!AM53:AM54)</f>
        <v>1375375.75</v>
      </c>
      <c r="AN54" s="67">
        <f>AVERAGE('Effectifs bruts'!AN53:AN54)</f>
        <v>932258.9</v>
      </c>
      <c r="AO54" s="67">
        <f>AVERAGE('Effectifs bruts'!AO53:AO54)</f>
        <v>236950.5</v>
      </c>
      <c r="AP54" s="67">
        <f>AVERAGE('Effectifs bruts'!AP53:AP54)</f>
        <v>695308.4</v>
      </c>
      <c r="AQ54" s="67">
        <f>AVERAGE('Effectifs bruts'!AQ53:AQ54)</f>
        <v>217863.60000000003</v>
      </c>
      <c r="AR54" s="67">
        <f>AVERAGE('Effectifs bruts'!AR53:AR54)</f>
        <v>156607.5</v>
      </c>
      <c r="AS54" s="67">
        <f>AVERAGE('Effectifs bruts'!AS53:AS54)</f>
        <v>321439.2</v>
      </c>
      <c r="AT54" s="67">
        <f>AVERAGE('Effectifs bruts'!AT53:AT54)</f>
        <v>738644</v>
      </c>
      <c r="AU54" s="67">
        <f>AVERAGE('Effectifs bruts'!AU53:AU54)</f>
        <v>276958.5</v>
      </c>
      <c r="AV54" s="67">
        <f>AVERAGE('Effectifs bruts'!AV53:AV54)</f>
        <v>873268.15</v>
      </c>
      <c r="AW54" s="67">
        <f>AVERAGE('Effectifs bruts'!AW53:AW54)</f>
        <v>90841</v>
      </c>
      <c r="AX54" s="67">
        <f>AVERAGE('Effectifs bruts'!AX53:AX54)</f>
        <v>200528.59999999998</v>
      </c>
      <c r="AY54" s="67">
        <f>AVERAGE('Effectifs bruts'!AY53:AY54)</f>
        <v>1703877.088834845</v>
      </c>
      <c r="AZ54" s="67">
        <f>AVERAGE('Effectifs bruts'!AZ53:AZ54)</f>
        <v>207133.5</v>
      </c>
      <c r="BA54" s="67">
        <f>AVERAGE('Effectifs bruts'!BA53:BA54)</f>
        <v>320944.5</v>
      </c>
      <c r="BB54" s="67">
        <f>AVERAGE('Effectifs bruts'!BB53:BB54)</f>
        <v>528616</v>
      </c>
      <c r="BC54" s="67">
        <f>AVERAGE('Effectifs bruts'!BC53:BC54)</f>
        <v>1023421.55</v>
      </c>
      <c r="BD54" s="67">
        <f>AVERAGE('Effectifs bruts'!BD53:BD54)</f>
        <v>263826.14999999997</v>
      </c>
      <c r="BE54" s="67">
        <f>AVERAGE('Effectifs bruts'!BE53:BE54)</f>
        <v>483112.10000000003</v>
      </c>
      <c r="BF54" s="67">
        <f>AVERAGE('Effectifs bruts'!BF53:BF54)</f>
        <v>0</v>
      </c>
      <c r="BG54" s="67">
        <f>AVERAGE('Effectifs bruts'!BG53:BG54)</f>
        <v>1676954.6500000008</v>
      </c>
      <c r="BH54" s="67">
        <f>AVERAGE('Effectifs bruts'!BH53:BH54)</f>
        <v>984463.14999999991</v>
      </c>
    </row>
    <row r="55" spans="1:60" s="36" customFormat="1" hidden="1" x14ac:dyDescent="0.2">
      <c r="A55" s="140">
        <f t="shared" si="1"/>
        <v>40267</v>
      </c>
      <c r="B55" s="75">
        <f>AVERAGE('Effectifs bruts'!B54:B55)</f>
        <v>17307732.267796259</v>
      </c>
      <c r="C55" s="173">
        <f>AVERAGE('Effectifs bruts'!C54:C55)</f>
        <v>16789621.296153851</v>
      </c>
      <c r="D55" s="76">
        <f>AVERAGE('Effectifs bruts'!D54:D55)</f>
        <v>3163549.096153846</v>
      </c>
      <c r="E55" s="69">
        <f>AVERAGE('Effectifs bruts'!E54:E55)</f>
        <v>1483286</v>
      </c>
      <c r="F55" s="69">
        <f>AVERAGE('Effectifs bruts'!F54:F55)</f>
        <v>12660897.171642404</v>
      </c>
      <c r="G55" s="69">
        <f>AVERAGE('Effectifs bruts'!G54:G55)</f>
        <v>12142786.199999999</v>
      </c>
      <c r="H55" s="69">
        <f>AVERAGE('Effectifs bruts'!H54:H55)</f>
        <v>518110.97164240642</v>
      </c>
      <c r="I55" s="78">
        <f>AVERAGE('Effectifs bruts'!I54:I55)</f>
        <v>15204070.56779626</v>
      </c>
      <c r="J55" s="69">
        <f>AVERAGE('Effectifs bruts'!J54:J55)</f>
        <v>2103661.7000000002</v>
      </c>
      <c r="K55" s="69">
        <f>AVERAGE('Effectifs bruts'!K54:K55)</f>
        <v>10039124.499999998</v>
      </c>
      <c r="L55" s="69">
        <f>AVERAGE('Effectifs bruts'!L54:L55)</f>
        <v>6493</v>
      </c>
      <c r="M55" s="69">
        <f>AVERAGE('Effectifs bruts'!M54:M55)</f>
        <v>25210.5</v>
      </c>
      <c r="N55" s="69">
        <f>AVERAGE('Effectifs bruts'!N54:N55)</f>
        <v>486210.09615384613</v>
      </c>
      <c r="O55" s="69">
        <f>AVERAGE('Effectifs bruts'!O54:O55)</f>
        <v>113928.5</v>
      </c>
      <c r="P55" s="69">
        <f>AVERAGE('Effectifs bruts'!P54:P55)</f>
        <v>206907.5</v>
      </c>
      <c r="Q55" s="69">
        <f>AVERAGE('Effectifs bruts'!Q54:Q55)</f>
        <v>12410</v>
      </c>
      <c r="R55" s="69">
        <f>AVERAGE('Effectifs bruts'!R54:R55)</f>
        <v>141266.5</v>
      </c>
      <c r="S55" s="69">
        <f>AVERAGE('Effectifs bruts'!S54:S55)</f>
        <v>77796.5</v>
      </c>
      <c r="T55" s="69">
        <f>AVERAGE('Effectifs bruts'!T54:T55)</f>
        <v>291098.5</v>
      </c>
      <c r="U55" s="69">
        <f>AVERAGE('Effectifs bruts'!U54:U55)</f>
        <v>411918</v>
      </c>
      <c r="V55" s="69">
        <f>AVERAGE('Effectifs bruts'!V54:V55)</f>
        <v>131533.5</v>
      </c>
      <c r="W55" s="69">
        <f>AVERAGE('Effectifs bruts'!W54:W55)</f>
        <v>122774.5</v>
      </c>
      <c r="X55" s="69">
        <f>AVERAGE('Effectifs bruts'!X54:X55)</f>
        <v>187337</v>
      </c>
      <c r="Y55" s="69">
        <f>AVERAGE('Effectifs bruts'!Y54:Y55)</f>
        <v>372183</v>
      </c>
      <c r="Z55" s="69">
        <f>AVERAGE('Effectifs bruts'!Z54:Z55)</f>
        <v>240858</v>
      </c>
      <c r="AA55" s="69">
        <f>AVERAGE('Effectifs bruts'!AA54:AA55)</f>
        <v>131325</v>
      </c>
      <c r="AB55" s="69">
        <f>AVERAGE('Effectifs bruts'!AB54:AB55)</f>
        <v>276488</v>
      </c>
      <c r="AC55" s="69">
        <f>AVERAGE('Effectifs bruts'!AC54:AC55)</f>
        <v>166166.5</v>
      </c>
      <c r="AD55" s="69">
        <f>AVERAGE('Effectifs bruts'!AD54:AD55)</f>
        <v>140320.5</v>
      </c>
      <c r="AE55" s="69">
        <f>AVERAGE('Effectifs bruts'!AE54:AE55)</f>
        <v>1483286</v>
      </c>
      <c r="AF55" s="69">
        <f>AVERAGE('Effectifs bruts'!AF54:AF55)</f>
        <v>156604</v>
      </c>
      <c r="AG55" s="69">
        <f>AVERAGE('Effectifs bruts'!AG54:AG55)</f>
        <v>169185.5</v>
      </c>
      <c r="AH55" s="69">
        <f>AVERAGE('Effectifs bruts'!AH54:AH55)</f>
        <v>1157496.5</v>
      </c>
      <c r="AI55" s="69">
        <f>AVERAGE('Effectifs bruts'!AI54:AI55)</f>
        <v>2972477</v>
      </c>
      <c r="AJ55" s="69">
        <f>AVERAGE('Effectifs bruts'!AJ54:AJ55)</f>
        <v>376574.5</v>
      </c>
      <c r="AK55" s="69">
        <f>AVERAGE('Effectifs bruts'!AK54:AK55)</f>
        <v>956685.3</v>
      </c>
      <c r="AL55" s="69">
        <f>AVERAGE('Effectifs bruts'!AL54:AL55)</f>
        <v>1639217.2</v>
      </c>
      <c r="AM55" s="69">
        <f>AVERAGE('Effectifs bruts'!AM54:AM55)</f>
        <v>1369001.25</v>
      </c>
      <c r="AN55" s="69">
        <f>AVERAGE('Effectifs bruts'!AN54:AN55)</f>
        <v>900044.5</v>
      </c>
      <c r="AO55" s="69">
        <f>AVERAGE('Effectifs bruts'!AO54:AO55)</f>
        <v>222464</v>
      </c>
      <c r="AP55" s="69">
        <f>AVERAGE('Effectifs bruts'!AP54:AP55)</f>
        <v>677580.5</v>
      </c>
      <c r="AQ55" s="69">
        <f>AVERAGE('Effectifs bruts'!AQ54:AQ55)</f>
        <v>219452.25</v>
      </c>
      <c r="AR55" s="69">
        <f>AVERAGE('Effectifs bruts'!AR54:AR55)</f>
        <v>154094.5</v>
      </c>
      <c r="AS55" s="69">
        <f>AVERAGE('Effectifs bruts'!AS54:AS55)</f>
        <v>322355.7</v>
      </c>
      <c r="AT55" s="69">
        <f>AVERAGE('Effectifs bruts'!AT54:AT55)</f>
        <v>736604</v>
      </c>
      <c r="AU55" s="69">
        <f>AVERAGE('Effectifs bruts'!AU54:AU55)</f>
        <v>276400.3</v>
      </c>
      <c r="AV55" s="69">
        <f>AVERAGE('Effectifs bruts'!AV54:AV55)</f>
        <v>875990.2</v>
      </c>
      <c r="AW55" s="69">
        <f>AVERAGE('Effectifs bruts'!AW54:AW55)</f>
        <v>90956</v>
      </c>
      <c r="AX55" s="69">
        <f>AVERAGE('Effectifs bruts'!AX54:AX55)</f>
        <v>200449.84999999998</v>
      </c>
      <c r="AY55" s="69">
        <f>AVERAGE('Effectifs bruts'!AY54:AY55)</f>
        <v>1682276.9216424066</v>
      </c>
      <c r="AZ55" s="69">
        <f>AVERAGE('Effectifs bruts'!AZ54:AZ55)</f>
        <v>206730.5</v>
      </c>
      <c r="BA55" s="69">
        <f>AVERAGE('Effectifs bruts'!BA54:BA55)</f>
        <v>335499.44999999995</v>
      </c>
      <c r="BB55" s="69">
        <f>AVERAGE('Effectifs bruts'!BB54:BB55)</f>
        <v>532177</v>
      </c>
      <c r="BC55" s="69">
        <f>AVERAGE('Effectifs bruts'!BC54:BC55)</f>
        <v>1029254.7500000002</v>
      </c>
      <c r="BD55" s="69">
        <f>AVERAGE('Effectifs bruts'!BD54:BD55)</f>
        <v>270011.09999999998</v>
      </c>
      <c r="BE55" s="69">
        <f>AVERAGE('Effectifs bruts'!BE54:BE55)</f>
        <v>487121.9</v>
      </c>
      <c r="BF55" s="69">
        <f>AVERAGE('Effectifs bruts'!BF54:BF55)</f>
        <v>0</v>
      </c>
      <c r="BG55" s="69">
        <f>AVERAGE('Effectifs bruts'!BG54:BG55)</f>
        <v>1701080.4500000002</v>
      </c>
      <c r="BH55" s="69">
        <f>AVERAGE('Effectifs bruts'!BH54:BH55)</f>
        <v>1002284.5</v>
      </c>
    </row>
    <row r="56" spans="1:60" s="36" customFormat="1" hidden="1" x14ac:dyDescent="0.2">
      <c r="A56" s="138">
        <f t="shared" si="1"/>
        <v>40359</v>
      </c>
      <c r="B56" s="75">
        <f>AVERAGE('Effectifs bruts'!B55:B56)</f>
        <v>17437512.357636191</v>
      </c>
      <c r="C56" s="173">
        <f>AVERAGE('Effectifs bruts'!C55:C56)</f>
        <v>16872271.255448721</v>
      </c>
      <c r="D56" s="76">
        <f>AVERAGE('Effectifs bruts'!D55:D56)</f>
        <v>3150950.155448718</v>
      </c>
      <c r="E56" s="69">
        <f>AVERAGE('Effectifs bruts'!E55:E56)</f>
        <v>1487037</v>
      </c>
      <c r="F56" s="69">
        <f>AVERAGE('Effectifs bruts'!F55:F56)</f>
        <v>12799525.202187471</v>
      </c>
      <c r="G56" s="69">
        <f>AVERAGE('Effectifs bruts'!G55:G56)</f>
        <v>12234284.100000001</v>
      </c>
      <c r="H56" s="69">
        <f>AVERAGE('Effectifs bruts'!H55:H56)</f>
        <v>565241.1021874703</v>
      </c>
      <c r="I56" s="78">
        <f>AVERAGE('Effectifs bruts'!I55:I56)</f>
        <v>15321655.15763619</v>
      </c>
      <c r="J56" s="69">
        <f>AVERAGE('Effectifs bruts'!J55:J56)</f>
        <v>2115857.2000000002</v>
      </c>
      <c r="K56" s="69">
        <f>AVERAGE('Effectifs bruts'!K55:K56)</f>
        <v>10118426.9</v>
      </c>
      <c r="L56" s="69">
        <f>AVERAGE('Effectifs bruts'!L55:L56)</f>
        <v>6552.5</v>
      </c>
      <c r="M56" s="69">
        <f>AVERAGE('Effectifs bruts'!M55:M56)</f>
        <v>25291.5</v>
      </c>
      <c r="N56" s="69">
        <f>AVERAGE('Effectifs bruts'!N55:N56)</f>
        <v>485524.655448718</v>
      </c>
      <c r="O56" s="69">
        <f>AVERAGE('Effectifs bruts'!O55:O56)</f>
        <v>113309.5</v>
      </c>
      <c r="P56" s="69">
        <f>AVERAGE('Effectifs bruts'!P55:P56)</f>
        <v>206268.5</v>
      </c>
      <c r="Q56" s="69">
        <f>AVERAGE('Effectifs bruts'!Q55:Q56)</f>
        <v>12336.5</v>
      </c>
      <c r="R56" s="69">
        <f>AVERAGE('Effectifs bruts'!R55:R56)</f>
        <v>141507</v>
      </c>
      <c r="S56" s="69">
        <f>AVERAGE('Effectifs bruts'!S55:S56)</f>
        <v>77709.5</v>
      </c>
      <c r="T56" s="69">
        <f>AVERAGE('Effectifs bruts'!T55:T56)</f>
        <v>289310.5</v>
      </c>
      <c r="U56" s="69">
        <f>AVERAGE('Effectifs bruts'!U55:U56)</f>
        <v>409476</v>
      </c>
      <c r="V56" s="69">
        <f>AVERAGE('Effectifs bruts'!V55:V56)</f>
        <v>131520</v>
      </c>
      <c r="W56" s="69">
        <f>AVERAGE('Effectifs bruts'!W55:W56)</f>
        <v>121673</v>
      </c>
      <c r="X56" s="69">
        <f>AVERAGE('Effectifs bruts'!X55:X56)</f>
        <v>184960.5</v>
      </c>
      <c r="Y56" s="69">
        <f>AVERAGE('Effectifs bruts'!Y55:Y56)</f>
        <v>368935.5</v>
      </c>
      <c r="Z56" s="69">
        <f>AVERAGE('Effectifs bruts'!Z55:Z56)</f>
        <v>237634</v>
      </c>
      <c r="AA56" s="69">
        <f>AVERAGE('Effectifs bruts'!AA55:AA56)</f>
        <v>131301.5</v>
      </c>
      <c r="AB56" s="69">
        <f>AVERAGE('Effectifs bruts'!AB55:AB56)</f>
        <v>275331.5</v>
      </c>
      <c r="AC56" s="69">
        <f>AVERAGE('Effectifs bruts'!AC55:AC56)</f>
        <v>166595.5</v>
      </c>
      <c r="AD56" s="69">
        <f>AVERAGE('Effectifs bruts'!AD55:AD56)</f>
        <v>141200.5</v>
      </c>
      <c r="AE56" s="69">
        <f>AVERAGE('Effectifs bruts'!AE55:AE56)</f>
        <v>1487037</v>
      </c>
      <c r="AF56" s="69">
        <f>AVERAGE('Effectifs bruts'!AF55:AF56)</f>
        <v>156800</v>
      </c>
      <c r="AG56" s="69">
        <f>AVERAGE('Effectifs bruts'!AG55:AG56)</f>
        <v>171260</v>
      </c>
      <c r="AH56" s="69">
        <f>AVERAGE('Effectifs bruts'!AH55:AH56)</f>
        <v>1158977</v>
      </c>
      <c r="AI56" s="69">
        <f>AVERAGE('Effectifs bruts'!AI55:AI56)</f>
        <v>2976755.1500000004</v>
      </c>
      <c r="AJ56" s="69">
        <f>AVERAGE('Effectifs bruts'!AJ55:AJ56)</f>
        <v>377368</v>
      </c>
      <c r="AK56" s="69">
        <f>AVERAGE('Effectifs bruts'!AK55:AK56)</f>
        <v>956926.25</v>
      </c>
      <c r="AL56" s="69">
        <f>AVERAGE('Effectifs bruts'!AL55:AL56)</f>
        <v>1642460.9</v>
      </c>
      <c r="AM56" s="69">
        <f>AVERAGE('Effectifs bruts'!AM55:AM56)</f>
        <v>1371229.35</v>
      </c>
      <c r="AN56" s="69">
        <f>AVERAGE('Effectifs bruts'!AN55:AN56)</f>
        <v>941575.5</v>
      </c>
      <c r="AO56" s="69">
        <f>AVERAGE('Effectifs bruts'!AO55:AO56)</f>
        <v>240337</v>
      </c>
      <c r="AP56" s="69">
        <f>AVERAGE('Effectifs bruts'!AP55:AP56)</f>
        <v>701238.5</v>
      </c>
      <c r="AQ56" s="69">
        <f>AVERAGE('Effectifs bruts'!AQ55:AQ56)</f>
        <v>222578.95</v>
      </c>
      <c r="AR56" s="69">
        <f>AVERAGE('Effectifs bruts'!AR55:AR56)</f>
        <v>152496.5</v>
      </c>
      <c r="AS56" s="69">
        <f>AVERAGE('Effectifs bruts'!AS55:AS56)</f>
        <v>325288</v>
      </c>
      <c r="AT56" s="69">
        <f>AVERAGE('Effectifs bruts'!AT55:AT56)</f>
        <v>739071</v>
      </c>
      <c r="AU56" s="69">
        <f>AVERAGE('Effectifs bruts'!AU55:AU56)</f>
        <v>278012.40000000002</v>
      </c>
      <c r="AV56" s="69">
        <f>AVERAGE('Effectifs bruts'!AV55:AV56)</f>
        <v>880505</v>
      </c>
      <c r="AW56" s="69">
        <f>AVERAGE('Effectifs bruts'!AW55:AW56)</f>
        <v>91996.5</v>
      </c>
      <c r="AX56" s="69">
        <f>AVERAGE('Effectifs bruts'!AX55:AX56)</f>
        <v>201264.9</v>
      </c>
      <c r="AY56" s="69">
        <f>AVERAGE('Effectifs bruts'!AY55:AY56)</f>
        <v>1736118.9521874706</v>
      </c>
      <c r="AZ56" s="69">
        <f>AVERAGE('Effectifs bruts'!AZ55:AZ56)</f>
        <v>205052</v>
      </c>
      <c r="BA56" s="69">
        <f>AVERAGE('Effectifs bruts'!BA55:BA56)</f>
        <v>335370.05000000005</v>
      </c>
      <c r="BB56" s="69">
        <f>AVERAGE('Effectifs bruts'!BB55:BB56)</f>
        <v>537801</v>
      </c>
      <c r="BC56" s="69">
        <f>AVERAGE('Effectifs bruts'!BC55:BC56)</f>
        <v>1037634.1500000001</v>
      </c>
      <c r="BD56" s="69">
        <f>AVERAGE('Effectifs bruts'!BD55:BD56)</f>
        <v>274677.95</v>
      </c>
      <c r="BE56" s="69">
        <f>AVERAGE('Effectifs bruts'!BE55:BE56)</f>
        <v>492097.85</v>
      </c>
      <c r="BF56" s="69">
        <f>AVERAGE('Effectifs bruts'!BF55:BF56)</f>
        <v>0</v>
      </c>
      <c r="BG56" s="69">
        <f>AVERAGE('Effectifs bruts'!BG55:BG56)</f>
        <v>1717878.5999999996</v>
      </c>
      <c r="BH56" s="69">
        <f>AVERAGE('Effectifs bruts'!BH55:BH56)</f>
        <v>1010844.05</v>
      </c>
    </row>
    <row r="57" spans="1:60" s="36" customFormat="1" hidden="1" x14ac:dyDescent="0.2">
      <c r="A57" s="138">
        <f t="shared" si="1"/>
        <v>40451</v>
      </c>
      <c r="B57" s="75">
        <f>AVERAGE('Effectifs bruts'!B56:B57)</f>
        <v>17589433.314409025</v>
      </c>
      <c r="C57" s="173">
        <f>AVERAGE('Effectifs bruts'!C56:C57)</f>
        <v>16974481.515570175</v>
      </c>
      <c r="D57" s="76">
        <f>AVERAGE('Effectifs bruts'!D56:D57)</f>
        <v>3146633.1655701753</v>
      </c>
      <c r="E57" s="69">
        <f>AVERAGE('Effectifs bruts'!E56:E57)</f>
        <v>1490733.5</v>
      </c>
      <c r="F57" s="69">
        <f>AVERAGE('Effectifs bruts'!F56:F57)</f>
        <v>12952066.648838852</v>
      </c>
      <c r="G57" s="69">
        <f>AVERAGE('Effectifs bruts'!G56:G57)</f>
        <v>12337114.849999998</v>
      </c>
      <c r="H57" s="69">
        <f>AVERAGE('Effectifs bruts'!H56:H57)</f>
        <v>614951.79883885325</v>
      </c>
      <c r="I57" s="78">
        <f>AVERAGE('Effectifs bruts'!I56:I57)</f>
        <v>15474776.914409025</v>
      </c>
      <c r="J57" s="69">
        <f>AVERAGE('Effectifs bruts'!J56:J57)</f>
        <v>2114656.4000000004</v>
      </c>
      <c r="K57" s="69">
        <f>AVERAGE('Effectifs bruts'!K56:K57)</f>
        <v>10222458.449999999</v>
      </c>
      <c r="L57" s="69">
        <f>AVERAGE('Effectifs bruts'!L56:L57)</f>
        <v>6666.5</v>
      </c>
      <c r="M57" s="69">
        <f>AVERAGE('Effectifs bruts'!M56:M57)</f>
        <v>25271</v>
      </c>
      <c r="N57" s="69">
        <f>AVERAGE('Effectifs bruts'!N56:N57)</f>
        <v>491363.66557017545</v>
      </c>
      <c r="O57" s="69">
        <f>AVERAGE('Effectifs bruts'!O56:O57)</f>
        <v>112469</v>
      </c>
      <c r="P57" s="69">
        <f>AVERAGE('Effectifs bruts'!P56:P57)</f>
        <v>204650</v>
      </c>
      <c r="Q57" s="69">
        <f>AVERAGE('Effectifs bruts'!Q56:Q57)</f>
        <v>12251.5</v>
      </c>
      <c r="R57" s="69">
        <f>AVERAGE('Effectifs bruts'!R56:R57)</f>
        <v>141428</v>
      </c>
      <c r="S57" s="69">
        <f>AVERAGE('Effectifs bruts'!S56:S57)</f>
        <v>77048.5</v>
      </c>
      <c r="T57" s="69">
        <f>AVERAGE('Effectifs bruts'!T56:T57)</f>
        <v>287831.5</v>
      </c>
      <c r="U57" s="69">
        <f>AVERAGE('Effectifs bruts'!U56:U57)</f>
        <v>408257</v>
      </c>
      <c r="V57" s="69">
        <f>AVERAGE('Effectifs bruts'!V56:V57)</f>
        <v>131220.5</v>
      </c>
      <c r="W57" s="69">
        <f>AVERAGE('Effectifs bruts'!W56:W57)</f>
        <v>121138.5</v>
      </c>
      <c r="X57" s="69">
        <f>AVERAGE('Effectifs bruts'!X56:X57)</f>
        <v>183215.5</v>
      </c>
      <c r="Y57" s="69">
        <f>AVERAGE('Effectifs bruts'!Y56:Y57)</f>
        <v>365824.5</v>
      </c>
      <c r="Z57" s="69">
        <f>AVERAGE('Effectifs bruts'!Z56:Z57)</f>
        <v>234905.5</v>
      </c>
      <c r="AA57" s="69">
        <f>AVERAGE('Effectifs bruts'!AA56:AA57)</f>
        <v>130919</v>
      </c>
      <c r="AB57" s="69">
        <f>AVERAGE('Effectifs bruts'!AB56:AB57)</f>
        <v>275047</v>
      </c>
      <c r="AC57" s="69">
        <f>AVERAGE('Effectifs bruts'!AC56:AC57)</f>
        <v>167398</v>
      </c>
      <c r="AD57" s="69">
        <f>AVERAGE('Effectifs bruts'!AD56:AD57)</f>
        <v>142219</v>
      </c>
      <c r="AE57" s="69">
        <f>AVERAGE('Effectifs bruts'!AE56:AE57)</f>
        <v>1490733.5</v>
      </c>
      <c r="AF57" s="69">
        <f>AVERAGE('Effectifs bruts'!AF56:AF57)</f>
        <v>156659</v>
      </c>
      <c r="AG57" s="69">
        <f>AVERAGE('Effectifs bruts'!AG56:AG57)</f>
        <v>171664.5</v>
      </c>
      <c r="AH57" s="69">
        <f>AVERAGE('Effectifs bruts'!AH56:AH57)</f>
        <v>1162410</v>
      </c>
      <c r="AI57" s="69">
        <f>AVERAGE('Effectifs bruts'!AI56:AI57)</f>
        <v>2997215.7</v>
      </c>
      <c r="AJ57" s="69">
        <f>AVERAGE('Effectifs bruts'!AJ56:AJ57)</f>
        <v>379578.5</v>
      </c>
      <c r="AK57" s="69">
        <f>AVERAGE('Effectifs bruts'!AK56:AK57)</f>
        <v>957442.35</v>
      </c>
      <c r="AL57" s="69">
        <f>AVERAGE('Effectifs bruts'!AL56:AL57)</f>
        <v>1660194.85</v>
      </c>
      <c r="AM57" s="69">
        <f>AVERAGE('Effectifs bruts'!AM56:AM57)</f>
        <v>1375177.35</v>
      </c>
      <c r="AN57" s="69">
        <f>AVERAGE('Effectifs bruts'!AN56:AN57)</f>
        <v>991879.25</v>
      </c>
      <c r="AO57" s="69">
        <f>AVERAGE('Effectifs bruts'!AO56:AO57)</f>
        <v>257328</v>
      </c>
      <c r="AP57" s="69">
        <f>AVERAGE('Effectifs bruts'!AP56:AP57)</f>
        <v>734551.25</v>
      </c>
      <c r="AQ57" s="69">
        <f>AVERAGE('Effectifs bruts'!AQ56:AQ57)</f>
        <v>221238.09999999998</v>
      </c>
      <c r="AR57" s="69">
        <f>AVERAGE('Effectifs bruts'!AR56:AR57)</f>
        <v>151315</v>
      </c>
      <c r="AS57" s="69">
        <f>AVERAGE('Effectifs bruts'!AS56:AS57)</f>
        <v>327532</v>
      </c>
      <c r="AT57" s="69">
        <f>AVERAGE('Effectifs bruts'!AT56:AT57)</f>
        <v>741554</v>
      </c>
      <c r="AU57" s="69">
        <f>AVERAGE('Effectifs bruts'!AU56:AU57)</f>
        <v>281661.09999999998</v>
      </c>
      <c r="AV57" s="69">
        <f>AVERAGE('Effectifs bruts'!AV56:AV57)</f>
        <v>883820.9</v>
      </c>
      <c r="AW57" s="69">
        <f>AVERAGE('Effectifs bruts'!AW56:AW57)</f>
        <v>91923.5</v>
      </c>
      <c r="AX57" s="69">
        <f>AVERAGE('Effectifs bruts'!AX56:AX57)</f>
        <v>201141.7</v>
      </c>
      <c r="AY57" s="69">
        <f>AVERAGE('Effectifs bruts'!AY56:AY57)</f>
        <v>1805891.448838853</v>
      </c>
      <c r="AZ57" s="69">
        <f>AVERAGE('Effectifs bruts'!AZ56:AZ57)</f>
        <v>204927.5</v>
      </c>
      <c r="BA57" s="69">
        <f>AVERAGE('Effectifs bruts'!BA56:BA57)</f>
        <v>322727.09999999998</v>
      </c>
      <c r="BB57" s="69">
        <f>AVERAGE('Effectifs bruts'!BB56:BB57)</f>
        <v>539683.5</v>
      </c>
      <c r="BC57" s="69">
        <f>AVERAGE('Effectifs bruts'!BC56:BC57)</f>
        <v>1047318.3</v>
      </c>
      <c r="BD57" s="69">
        <f>AVERAGE('Effectifs bruts'!BD56:BD57)</f>
        <v>274555.7</v>
      </c>
      <c r="BE57" s="69">
        <f>AVERAGE('Effectifs bruts'!BE56:BE57)</f>
        <v>492504.5</v>
      </c>
      <c r="BF57" s="69">
        <f>AVERAGE('Effectifs bruts'!BF56:BF57)</f>
        <v>0</v>
      </c>
      <c r="BG57" s="69">
        <f>AVERAGE('Effectifs bruts'!BG56:BG57)</f>
        <v>1709792.4500000002</v>
      </c>
      <c r="BH57" s="69">
        <f>AVERAGE('Effectifs bruts'!BH56:BH57)</f>
        <v>1003858.3</v>
      </c>
    </row>
    <row r="58" spans="1:60" s="36" customFormat="1" ht="12" hidden="1" thickBot="1" x14ac:dyDescent="0.25">
      <c r="A58" s="139">
        <f t="shared" si="1"/>
        <v>40542</v>
      </c>
      <c r="B58" s="65">
        <f>AVERAGE('Effectifs bruts'!B57:B58)</f>
        <v>17537947.280031599</v>
      </c>
      <c r="C58" s="180">
        <f>AVERAGE('Effectifs bruts'!C57:C58)</f>
        <v>16920649.487044532</v>
      </c>
      <c r="D58" s="66">
        <f>AVERAGE('Effectifs bruts'!D57:D58)</f>
        <v>3131308.0870445343</v>
      </c>
      <c r="E58" s="67">
        <f>AVERAGE('Effectifs bruts'!E57:E58)</f>
        <v>1485975</v>
      </c>
      <c r="F58" s="67">
        <f>AVERAGE('Effectifs bruts'!F57:F58)</f>
        <v>12920664.192987066</v>
      </c>
      <c r="G58" s="67">
        <f>AVERAGE('Effectifs bruts'!G57:G58)</f>
        <v>12303366.399999999</v>
      </c>
      <c r="H58" s="67">
        <f>AVERAGE('Effectifs bruts'!H57:H58)</f>
        <v>617297.79298706772</v>
      </c>
      <c r="I58" s="68">
        <f>AVERAGE('Effectifs bruts'!I57:I58)</f>
        <v>15418474.480031598</v>
      </c>
      <c r="J58" s="67">
        <f>AVERAGE('Effectifs bruts'!J57:J58)</f>
        <v>2119472.7999999998</v>
      </c>
      <c r="K58" s="67">
        <f>AVERAGE('Effectifs bruts'!K57:K58)</f>
        <v>10183893.599999998</v>
      </c>
      <c r="L58" s="67">
        <f>AVERAGE('Effectifs bruts'!L57:L58)</f>
        <v>6552.5</v>
      </c>
      <c r="M58" s="67">
        <f>AVERAGE('Effectifs bruts'!M57:M58)</f>
        <v>25116</v>
      </c>
      <c r="N58" s="67">
        <f>AVERAGE('Effectifs bruts'!N57:N58)</f>
        <v>491380.08704453439</v>
      </c>
      <c r="O58" s="67">
        <f>AVERAGE('Effectifs bruts'!O57:O58)</f>
        <v>111438.5</v>
      </c>
      <c r="P58" s="67">
        <f>AVERAGE('Effectifs bruts'!P57:P58)</f>
        <v>202180</v>
      </c>
      <c r="Q58" s="67">
        <f>AVERAGE('Effectifs bruts'!Q57:Q58)</f>
        <v>12073.5</v>
      </c>
      <c r="R58" s="67">
        <f>AVERAGE('Effectifs bruts'!R57:R58)</f>
        <v>140545</v>
      </c>
      <c r="S58" s="67">
        <f>AVERAGE('Effectifs bruts'!S57:S58)</f>
        <v>76733.5</v>
      </c>
      <c r="T58" s="67">
        <f>AVERAGE('Effectifs bruts'!T57:T58)</f>
        <v>285864.5</v>
      </c>
      <c r="U58" s="67">
        <f>AVERAGE('Effectifs bruts'!U57:U58)</f>
        <v>406534</v>
      </c>
      <c r="V58" s="67">
        <f>AVERAGE('Effectifs bruts'!V57:V58)</f>
        <v>130231</v>
      </c>
      <c r="W58" s="67">
        <f>AVERAGE('Effectifs bruts'!W57:W58)</f>
        <v>120248</v>
      </c>
      <c r="X58" s="67">
        <f>AVERAGE('Effectifs bruts'!X57:X58)</f>
        <v>181528</v>
      </c>
      <c r="Y58" s="67">
        <f>AVERAGE('Effectifs bruts'!Y57:Y58)</f>
        <v>364187</v>
      </c>
      <c r="Z58" s="67">
        <f>AVERAGE('Effectifs bruts'!Z57:Z58)</f>
        <v>233553</v>
      </c>
      <c r="AA58" s="67">
        <f>AVERAGE('Effectifs bruts'!AA57:AA58)</f>
        <v>130634</v>
      </c>
      <c r="AB58" s="67">
        <f>AVERAGE('Effectifs bruts'!AB57:AB58)</f>
        <v>273895</v>
      </c>
      <c r="AC58" s="67">
        <f>AVERAGE('Effectifs bruts'!AC57:AC58)</f>
        <v>166955</v>
      </c>
      <c r="AD58" s="67">
        <f>AVERAGE('Effectifs bruts'!AD57:AD58)</f>
        <v>142399</v>
      </c>
      <c r="AE58" s="67">
        <f>AVERAGE('Effectifs bruts'!AE57:AE58)</f>
        <v>1485975</v>
      </c>
      <c r="AF58" s="67">
        <f>AVERAGE('Effectifs bruts'!AF57:AF58)</f>
        <v>155658</v>
      </c>
      <c r="AG58" s="67">
        <f>AVERAGE('Effectifs bruts'!AG57:AG58)</f>
        <v>170817.5</v>
      </c>
      <c r="AH58" s="67">
        <f>AVERAGE('Effectifs bruts'!AH57:AH58)</f>
        <v>1159499.5</v>
      </c>
      <c r="AI58" s="67">
        <f>AVERAGE('Effectifs bruts'!AI57:AI58)</f>
        <v>2998835.85</v>
      </c>
      <c r="AJ58" s="67">
        <f>AVERAGE('Effectifs bruts'!AJ57:AJ58)</f>
        <v>379461</v>
      </c>
      <c r="AK58" s="67">
        <f>AVERAGE('Effectifs bruts'!AK57:AK58)</f>
        <v>953830.45</v>
      </c>
      <c r="AL58" s="67">
        <f>AVERAGE('Effectifs bruts'!AL57:AL58)</f>
        <v>1665544.4</v>
      </c>
      <c r="AM58" s="67">
        <f>AVERAGE('Effectifs bruts'!AM57:AM58)</f>
        <v>1373835.3</v>
      </c>
      <c r="AN58" s="67">
        <f>AVERAGE('Effectifs bruts'!AN57:AN58)</f>
        <v>962473.75</v>
      </c>
      <c r="AO58" s="67">
        <f>AVERAGE('Effectifs bruts'!AO57:AO58)</f>
        <v>241047.5</v>
      </c>
      <c r="AP58" s="67">
        <f>AVERAGE('Effectifs bruts'!AP57:AP58)</f>
        <v>721426.25</v>
      </c>
      <c r="AQ58" s="67">
        <f>AVERAGE('Effectifs bruts'!AQ57:AQ58)</f>
        <v>218171.2</v>
      </c>
      <c r="AR58" s="67">
        <f>AVERAGE('Effectifs bruts'!AR57:AR58)</f>
        <v>150132.5</v>
      </c>
      <c r="AS58" s="67">
        <f>AVERAGE('Effectifs bruts'!AS57:AS58)</f>
        <v>329720.2</v>
      </c>
      <c r="AT58" s="67">
        <f>AVERAGE('Effectifs bruts'!AT57:AT58)</f>
        <v>739958</v>
      </c>
      <c r="AU58" s="67">
        <f>AVERAGE('Effectifs bruts'!AU57:AU58)</f>
        <v>283529.25</v>
      </c>
      <c r="AV58" s="67">
        <f>AVERAGE('Effectifs bruts'!AV57:AV58)</f>
        <v>885896.10000000009</v>
      </c>
      <c r="AW58" s="67">
        <f>AVERAGE('Effectifs bruts'!AW57:AW58)</f>
        <v>90905.5</v>
      </c>
      <c r="AX58" s="67">
        <f>AVERAGE('Effectifs bruts'!AX57:AX58)</f>
        <v>200606.2</v>
      </c>
      <c r="AY58" s="67">
        <f>AVERAGE('Effectifs bruts'!AY57:AY58)</f>
        <v>1803195.7929870677</v>
      </c>
      <c r="AZ58" s="67">
        <f>AVERAGE('Effectifs bruts'!AZ57:AZ58)</f>
        <v>205397.5</v>
      </c>
      <c r="BA58" s="67">
        <f>AVERAGE('Effectifs bruts'!BA57:BA58)</f>
        <v>323739.89999999997</v>
      </c>
      <c r="BB58" s="67">
        <f>AVERAGE('Effectifs bruts'!BB57:BB58)</f>
        <v>540002</v>
      </c>
      <c r="BC58" s="67">
        <f>AVERAGE('Effectifs bruts'!BC57:BC58)</f>
        <v>1050333.3999999999</v>
      </c>
      <c r="BD58" s="67">
        <f>AVERAGE('Effectifs bruts'!BD57:BD58)</f>
        <v>273534.90000000002</v>
      </c>
      <c r="BE58" s="67">
        <f>AVERAGE('Effectifs bruts'!BE57:BE58)</f>
        <v>490396.85</v>
      </c>
      <c r="BF58" s="67">
        <f>AVERAGE('Effectifs bruts'!BF57:BF58)</f>
        <v>0</v>
      </c>
      <c r="BG58" s="67">
        <f>AVERAGE('Effectifs bruts'!BG57:BG58)</f>
        <v>1699789.2500000002</v>
      </c>
      <c r="BH58" s="67">
        <f>AVERAGE('Effectifs bruts'!BH57:BH58)</f>
        <v>1000857.3999999999</v>
      </c>
    </row>
    <row r="59" spans="1:60" s="36" customFormat="1" hidden="1" x14ac:dyDescent="0.2">
      <c r="A59" s="140">
        <f t="shared" si="1"/>
        <v>40632</v>
      </c>
      <c r="B59" s="75">
        <f>AVERAGE('Effectifs bruts'!B58:B59)</f>
        <v>17486314.097502269</v>
      </c>
      <c r="C59" s="173">
        <f>AVERAGE('Effectifs bruts'!C58:C59)</f>
        <v>16881572.115384609</v>
      </c>
      <c r="D59" s="76">
        <f>AVERAGE('Effectifs bruts'!D58:D59)</f>
        <v>3123531.115384615</v>
      </c>
      <c r="E59" s="69">
        <f>AVERAGE('Effectifs bruts'!E58:E59)</f>
        <v>1485491</v>
      </c>
      <c r="F59" s="69">
        <f>AVERAGE('Effectifs bruts'!F58:F59)</f>
        <v>12877291.98211766</v>
      </c>
      <c r="G59" s="69">
        <f>AVERAGE('Effectifs bruts'!G58:G59)</f>
        <v>12272550</v>
      </c>
      <c r="H59" s="69">
        <f>AVERAGE('Effectifs bruts'!H58:H59)</f>
        <v>604741.98211766093</v>
      </c>
      <c r="I59" s="78">
        <f>AVERAGE('Effectifs bruts'!I58:I59)</f>
        <v>15350547.047502272</v>
      </c>
      <c r="J59" s="69">
        <f>AVERAGE('Effectifs bruts'!J58:J59)</f>
        <v>2135767.0499999993</v>
      </c>
      <c r="K59" s="69">
        <f>AVERAGE('Effectifs bruts'!K58:K59)</f>
        <v>10136782.949999999</v>
      </c>
      <c r="L59" s="69">
        <f>AVERAGE('Effectifs bruts'!L58:L59)</f>
        <v>6439.5</v>
      </c>
      <c r="M59" s="69">
        <f>AVERAGE('Effectifs bruts'!M58:M59)</f>
        <v>24955.5</v>
      </c>
      <c r="N59" s="69">
        <f>AVERAGE('Effectifs bruts'!N58:N59)</f>
        <v>486238.11538461538</v>
      </c>
      <c r="O59" s="69">
        <f>AVERAGE('Effectifs bruts'!O58:O59)</f>
        <v>110985</v>
      </c>
      <c r="P59" s="69">
        <f>AVERAGE('Effectifs bruts'!P58:P59)</f>
        <v>201553</v>
      </c>
      <c r="Q59" s="69">
        <f>AVERAGE('Effectifs bruts'!Q58:Q59)</f>
        <v>12004.5</v>
      </c>
      <c r="R59" s="69">
        <f>AVERAGE('Effectifs bruts'!R58:R59)</f>
        <v>141046</v>
      </c>
      <c r="S59" s="69">
        <f>AVERAGE('Effectifs bruts'!S58:S59)</f>
        <v>77203.5</v>
      </c>
      <c r="T59" s="69">
        <f>AVERAGE('Effectifs bruts'!T58:T59)</f>
        <v>285519.5</v>
      </c>
      <c r="U59" s="69">
        <f>AVERAGE('Effectifs bruts'!U58:U59)</f>
        <v>406319.5</v>
      </c>
      <c r="V59" s="69">
        <f>AVERAGE('Effectifs bruts'!V58:V59)</f>
        <v>130224</v>
      </c>
      <c r="W59" s="69">
        <f>AVERAGE('Effectifs bruts'!W58:W59)</f>
        <v>119418.5</v>
      </c>
      <c r="X59" s="69">
        <f>AVERAGE('Effectifs bruts'!X58:X59)</f>
        <v>180073</v>
      </c>
      <c r="Y59" s="69">
        <f>AVERAGE('Effectifs bruts'!Y58:Y59)</f>
        <v>365625.5</v>
      </c>
      <c r="Z59" s="69">
        <f>AVERAGE('Effectifs bruts'!Z58:Z59)</f>
        <v>234477.5</v>
      </c>
      <c r="AA59" s="69">
        <f>AVERAGE('Effectifs bruts'!AA58:AA59)</f>
        <v>131148</v>
      </c>
      <c r="AB59" s="69">
        <f>AVERAGE('Effectifs bruts'!AB58:AB59)</f>
        <v>273111</v>
      </c>
      <c r="AC59" s="69">
        <f>AVERAGE('Effectifs bruts'!AC58:AC59)</f>
        <v>166453</v>
      </c>
      <c r="AD59" s="69">
        <f>AVERAGE('Effectifs bruts'!AD58:AD59)</f>
        <v>142801.5</v>
      </c>
      <c r="AE59" s="69">
        <f>AVERAGE('Effectifs bruts'!AE58:AE59)</f>
        <v>1485491</v>
      </c>
      <c r="AF59" s="69">
        <f>AVERAGE('Effectifs bruts'!AF58:AF59)</f>
        <v>156317</v>
      </c>
      <c r="AG59" s="69">
        <f>AVERAGE('Effectifs bruts'!AG58:AG59)</f>
        <v>169381</v>
      </c>
      <c r="AH59" s="69">
        <f>AVERAGE('Effectifs bruts'!AH58:AH59)</f>
        <v>1159793</v>
      </c>
      <c r="AI59" s="69">
        <f>AVERAGE('Effectifs bruts'!AI58:AI59)</f>
        <v>2986277.1</v>
      </c>
      <c r="AJ59" s="69">
        <f>AVERAGE('Effectifs bruts'!AJ58:AJ59)</f>
        <v>378216.5</v>
      </c>
      <c r="AK59" s="69">
        <f>AVERAGE('Effectifs bruts'!AK58:AK59)</f>
        <v>952082.85000000009</v>
      </c>
      <c r="AL59" s="69">
        <f>AVERAGE('Effectifs bruts'!AL58:AL59)</f>
        <v>1655977.75</v>
      </c>
      <c r="AM59" s="69">
        <f>AVERAGE('Effectifs bruts'!AM58:AM59)</f>
        <v>1371522.6</v>
      </c>
      <c r="AN59" s="69">
        <f>AVERAGE('Effectifs bruts'!AN58:AN59)</f>
        <v>928083.5</v>
      </c>
      <c r="AO59" s="69">
        <f>AVERAGE('Effectifs bruts'!AO58:AO59)</f>
        <v>226127.5</v>
      </c>
      <c r="AP59" s="69">
        <f>AVERAGE('Effectifs bruts'!AP58:AP59)</f>
        <v>701956</v>
      </c>
      <c r="AQ59" s="69">
        <f>AVERAGE('Effectifs bruts'!AQ58:AQ59)</f>
        <v>218812.2</v>
      </c>
      <c r="AR59" s="69">
        <f>AVERAGE('Effectifs bruts'!AR58:AR59)</f>
        <v>149610.5</v>
      </c>
      <c r="AS59" s="69">
        <f>AVERAGE('Effectifs bruts'!AS58:AS59)</f>
        <v>333877.7</v>
      </c>
      <c r="AT59" s="69">
        <f>AVERAGE('Effectifs bruts'!AT58:AT59)</f>
        <v>740256</v>
      </c>
      <c r="AU59" s="69">
        <f>AVERAGE('Effectifs bruts'!AU58:AU59)</f>
        <v>282025.59999999998</v>
      </c>
      <c r="AV59" s="69">
        <f>AVERAGE('Effectifs bruts'!AV58:AV59)</f>
        <v>894064.2</v>
      </c>
      <c r="AW59" s="69">
        <f>AVERAGE('Effectifs bruts'!AW58:AW59)</f>
        <v>91159.5</v>
      </c>
      <c r="AX59" s="69">
        <f>AVERAGE('Effectifs bruts'!AX58:AX59)</f>
        <v>202315.7</v>
      </c>
      <c r="AY59" s="69">
        <f>AVERAGE('Effectifs bruts'!AY58:AY59)</f>
        <v>1778140.1821176612</v>
      </c>
      <c r="AZ59" s="69">
        <f>AVERAGE('Effectifs bruts'!AZ58:AZ59)</f>
        <v>203891</v>
      </c>
      <c r="BA59" s="69">
        <f>AVERAGE('Effectifs bruts'!BA58:BA59)</f>
        <v>337582.05</v>
      </c>
      <c r="BB59" s="69">
        <f>AVERAGE('Effectifs bruts'!BB58:BB59)</f>
        <v>542292</v>
      </c>
      <c r="BC59" s="69">
        <f>AVERAGE('Effectifs bruts'!BC58:BC59)</f>
        <v>1052001.9999999995</v>
      </c>
      <c r="BD59" s="69">
        <f>AVERAGE('Effectifs bruts'!BD58:BD59)</f>
        <v>275578.2</v>
      </c>
      <c r="BE59" s="69">
        <f>AVERAGE('Effectifs bruts'!BE58:BE59)</f>
        <v>489801.94999999995</v>
      </c>
      <c r="BF59" s="69">
        <f>AVERAGE('Effectifs bruts'!BF58:BF59)</f>
        <v>0</v>
      </c>
      <c r="BG59" s="69">
        <f>AVERAGE('Effectifs bruts'!BG58:BG59)</f>
        <v>1709341.0000000005</v>
      </c>
      <c r="BH59" s="69">
        <f>AVERAGE('Effectifs bruts'!BH58:BH59)</f>
        <v>1011389.3999999999</v>
      </c>
    </row>
    <row r="60" spans="1:60" s="36" customFormat="1" hidden="1" x14ac:dyDescent="0.2">
      <c r="A60" s="138">
        <f t="shared" si="1"/>
        <v>40724</v>
      </c>
      <c r="B60" s="75">
        <f>AVERAGE('Effectifs bruts'!B59:B60)</f>
        <v>17640504.325132649</v>
      </c>
      <c r="C60" s="173">
        <f>AVERAGE('Effectifs bruts'!C59:C60)</f>
        <v>17006366.48557692</v>
      </c>
      <c r="D60" s="76">
        <f>AVERAGE('Effectifs bruts'!D59:D60)</f>
        <v>3135392.735576923</v>
      </c>
      <c r="E60" s="69">
        <f>AVERAGE('Effectifs bruts'!E59:E60)</f>
        <v>1491748.5</v>
      </c>
      <c r="F60" s="69">
        <f>AVERAGE('Effectifs bruts'!F59:F60)</f>
        <v>13013363.089555731</v>
      </c>
      <c r="G60" s="69">
        <f>AVERAGE('Effectifs bruts'!G59:G60)</f>
        <v>12379225.25</v>
      </c>
      <c r="H60" s="69">
        <f>AVERAGE('Effectifs bruts'!H59:H60)</f>
        <v>634137.83955573058</v>
      </c>
      <c r="I60" s="78">
        <f>AVERAGE('Effectifs bruts'!I59:I60)</f>
        <v>15498179.775132652</v>
      </c>
      <c r="J60" s="69">
        <f>AVERAGE('Effectifs bruts'!J59:J60)</f>
        <v>2142324.5499999998</v>
      </c>
      <c r="K60" s="69">
        <f>AVERAGE('Effectifs bruts'!K59:K60)</f>
        <v>10236900.700000001</v>
      </c>
      <c r="L60" s="69">
        <f>AVERAGE('Effectifs bruts'!L59:L60)</f>
        <v>6579.5</v>
      </c>
      <c r="M60" s="69">
        <f>AVERAGE('Effectifs bruts'!M59:M60)</f>
        <v>25015</v>
      </c>
      <c r="N60" s="69">
        <f>AVERAGE('Effectifs bruts'!N59:N60)</f>
        <v>487657.73557692306</v>
      </c>
      <c r="O60" s="69">
        <f>AVERAGE('Effectifs bruts'!O59:O60)</f>
        <v>111085</v>
      </c>
      <c r="P60" s="69">
        <f>AVERAGE('Effectifs bruts'!P59:P60)</f>
        <v>201431</v>
      </c>
      <c r="Q60" s="69">
        <f>AVERAGE('Effectifs bruts'!Q59:Q60)</f>
        <v>11830</v>
      </c>
      <c r="R60" s="69">
        <f>AVERAGE('Effectifs bruts'!R59:R60)</f>
        <v>142717.5</v>
      </c>
      <c r="S60" s="69">
        <f>AVERAGE('Effectifs bruts'!S59:S60)</f>
        <v>77592</v>
      </c>
      <c r="T60" s="69">
        <f>AVERAGE('Effectifs bruts'!T59:T60)</f>
        <v>286067.5</v>
      </c>
      <c r="U60" s="69">
        <f>AVERAGE('Effectifs bruts'!U59:U60)</f>
        <v>408039</v>
      </c>
      <c r="V60" s="69">
        <f>AVERAGE('Effectifs bruts'!V59:V60)</f>
        <v>130878.5</v>
      </c>
      <c r="W60" s="69">
        <f>AVERAGE('Effectifs bruts'!W59:W60)</f>
        <v>119439.5</v>
      </c>
      <c r="X60" s="69">
        <f>AVERAGE('Effectifs bruts'!X59:X60)</f>
        <v>180048</v>
      </c>
      <c r="Y60" s="69">
        <f>AVERAGE('Effectifs bruts'!Y59:Y60)</f>
        <v>368042.5</v>
      </c>
      <c r="Z60" s="69">
        <f>AVERAGE('Effectifs bruts'!Z59:Z60)</f>
        <v>235472.5</v>
      </c>
      <c r="AA60" s="69">
        <f>AVERAGE('Effectifs bruts'!AA59:AA60)</f>
        <v>132570</v>
      </c>
      <c r="AB60" s="69">
        <f>AVERAGE('Effectifs bruts'!AB59:AB60)</f>
        <v>274031.5</v>
      </c>
      <c r="AC60" s="69">
        <f>AVERAGE('Effectifs bruts'!AC59:AC60)</f>
        <v>167093</v>
      </c>
      <c r="AD60" s="69">
        <f>AVERAGE('Effectifs bruts'!AD59:AD60)</f>
        <v>144425</v>
      </c>
      <c r="AE60" s="69">
        <f>AVERAGE('Effectifs bruts'!AE59:AE60)</f>
        <v>1491748.5</v>
      </c>
      <c r="AF60" s="69">
        <f>AVERAGE('Effectifs bruts'!AF59:AF60)</f>
        <v>158114</v>
      </c>
      <c r="AG60" s="69">
        <f>AVERAGE('Effectifs bruts'!AG59:AG60)</f>
        <v>169272</v>
      </c>
      <c r="AH60" s="69">
        <f>AVERAGE('Effectifs bruts'!AH59:AH60)</f>
        <v>1164362.5</v>
      </c>
      <c r="AI60" s="69">
        <f>AVERAGE('Effectifs bruts'!AI59:AI60)</f>
        <v>2994658.1500000004</v>
      </c>
      <c r="AJ60" s="69">
        <f>AVERAGE('Effectifs bruts'!AJ59:AJ60)</f>
        <v>378969.5</v>
      </c>
      <c r="AK60" s="69">
        <f>AVERAGE('Effectifs bruts'!AK59:AK60)</f>
        <v>956378.15</v>
      </c>
      <c r="AL60" s="69">
        <f>AVERAGE('Effectifs bruts'!AL59:AL60)</f>
        <v>1659310.5</v>
      </c>
      <c r="AM60" s="69">
        <f>AVERAGE('Effectifs bruts'!AM59:AM60)</f>
        <v>1374042.9</v>
      </c>
      <c r="AN60" s="69">
        <f>AVERAGE('Effectifs bruts'!AN59:AN60)</f>
        <v>974246.5</v>
      </c>
      <c r="AO60" s="69">
        <f>AVERAGE('Effectifs bruts'!AO59:AO60)</f>
        <v>244576.5</v>
      </c>
      <c r="AP60" s="69">
        <f>AVERAGE('Effectifs bruts'!AP59:AP60)</f>
        <v>729670</v>
      </c>
      <c r="AQ60" s="69">
        <f>AVERAGE('Effectifs bruts'!AQ59:AQ60)</f>
        <v>222876.34999999998</v>
      </c>
      <c r="AR60" s="69">
        <f>AVERAGE('Effectifs bruts'!AR59:AR60)</f>
        <v>149225</v>
      </c>
      <c r="AS60" s="69">
        <f>AVERAGE('Effectifs bruts'!AS59:AS60)</f>
        <v>339057</v>
      </c>
      <c r="AT60" s="69">
        <f>AVERAGE('Effectifs bruts'!AT59:AT60)</f>
        <v>745290.5</v>
      </c>
      <c r="AU60" s="69">
        <f>AVERAGE('Effectifs bruts'!AU59:AU60)</f>
        <v>282301</v>
      </c>
      <c r="AV60" s="69">
        <f>AVERAGE('Effectifs bruts'!AV59:AV60)</f>
        <v>903031</v>
      </c>
      <c r="AW60" s="69">
        <f>AVERAGE('Effectifs bruts'!AW59:AW60)</f>
        <v>92606</v>
      </c>
      <c r="AX60" s="69">
        <f>AVERAGE('Effectifs bruts'!AX59:AX60)</f>
        <v>204925.2</v>
      </c>
      <c r="AY60" s="69">
        <f>AVERAGE('Effectifs bruts'!AY59:AY60)</f>
        <v>1822916.3895557309</v>
      </c>
      <c r="AZ60" s="69">
        <f>AVERAGE('Effectifs bruts'!AZ59:AZ60)</f>
        <v>201927.5</v>
      </c>
      <c r="BA60" s="69">
        <f>AVERAGE('Effectifs bruts'!BA59:BA60)</f>
        <v>337021.65</v>
      </c>
      <c r="BB60" s="69">
        <f>AVERAGE('Effectifs bruts'!BB59:BB60)</f>
        <v>545184.5</v>
      </c>
      <c r="BC60" s="69">
        <f>AVERAGE('Effectifs bruts'!BC59:BC60)</f>
        <v>1058190.8999999999</v>
      </c>
      <c r="BD60" s="69">
        <f>AVERAGE('Effectifs bruts'!BD59:BD60)</f>
        <v>276736.79999999993</v>
      </c>
      <c r="BE60" s="69">
        <f>AVERAGE('Effectifs bruts'!BE59:BE60)</f>
        <v>489125.75</v>
      </c>
      <c r="BF60" s="69">
        <f>AVERAGE('Effectifs bruts'!BF59:BF60)</f>
        <v>0</v>
      </c>
      <c r="BG60" s="69">
        <f>AVERAGE('Effectifs bruts'!BG59:BG60)</f>
        <v>1714132.4000000001</v>
      </c>
      <c r="BH60" s="69">
        <f>AVERAGE('Effectifs bruts'!BH59:BH60)</f>
        <v>1013603.7</v>
      </c>
    </row>
    <row r="61" spans="1:60" s="36" customFormat="1" hidden="1" x14ac:dyDescent="0.2">
      <c r="A61" s="138">
        <f t="shared" si="1"/>
        <v>40816</v>
      </c>
      <c r="B61" s="75">
        <f>AVERAGE('Effectifs bruts'!B60:B61)</f>
        <v>17762660.034199506</v>
      </c>
      <c r="C61" s="173">
        <f>AVERAGE('Effectifs bruts'!C60:C61)</f>
        <v>17104417.307236843</v>
      </c>
      <c r="D61" s="76">
        <f>AVERAGE('Effectifs bruts'!D60:D61)</f>
        <v>3144758.2072368423</v>
      </c>
      <c r="E61" s="69">
        <f>AVERAGE('Effectifs bruts'!E60:E61)</f>
        <v>1492120.5</v>
      </c>
      <c r="F61" s="69">
        <f>AVERAGE('Effectifs bruts'!F60:F61)</f>
        <v>13125781.326962663</v>
      </c>
      <c r="G61" s="69">
        <f>AVERAGE('Effectifs bruts'!G60:G61)</f>
        <v>12467538.6</v>
      </c>
      <c r="H61" s="69">
        <f>AVERAGE('Effectifs bruts'!H60:H61)</f>
        <v>658242.72696266323</v>
      </c>
      <c r="I61" s="78">
        <f>AVERAGE('Effectifs bruts'!I60:I61)</f>
        <v>15628545.784199506</v>
      </c>
      <c r="J61" s="69">
        <f>AVERAGE('Effectifs bruts'!J60:J61)</f>
        <v>2134114.25</v>
      </c>
      <c r="K61" s="69">
        <f>AVERAGE('Effectifs bruts'!K60:K61)</f>
        <v>10333424.35</v>
      </c>
      <c r="L61" s="69">
        <f>AVERAGE('Effectifs bruts'!L60:L61)</f>
        <v>6699</v>
      </c>
      <c r="M61" s="69">
        <f>AVERAGE('Effectifs bruts'!M60:M61)</f>
        <v>25018</v>
      </c>
      <c r="N61" s="69">
        <f>AVERAGE('Effectifs bruts'!N60:N61)</f>
        <v>493583.20723684214</v>
      </c>
      <c r="O61" s="69">
        <f>AVERAGE('Effectifs bruts'!O60:O61)</f>
        <v>110480.5</v>
      </c>
      <c r="P61" s="69">
        <f>AVERAGE('Effectifs bruts'!P60:P61)</f>
        <v>199974.5</v>
      </c>
      <c r="Q61" s="69">
        <f>AVERAGE('Effectifs bruts'!Q60:Q61)</f>
        <v>11588.5</v>
      </c>
      <c r="R61" s="69">
        <f>AVERAGE('Effectifs bruts'!R60:R61)</f>
        <v>143036.5</v>
      </c>
      <c r="S61" s="69">
        <f>AVERAGE('Effectifs bruts'!S60:S61)</f>
        <v>77621.5</v>
      </c>
      <c r="T61" s="69">
        <f>AVERAGE('Effectifs bruts'!T60:T61)</f>
        <v>285387</v>
      </c>
      <c r="U61" s="69">
        <f>AVERAGE('Effectifs bruts'!U60:U61)</f>
        <v>408427.5</v>
      </c>
      <c r="V61" s="69">
        <f>AVERAGE('Effectifs bruts'!V60:V61)</f>
        <v>130270</v>
      </c>
      <c r="W61" s="69">
        <f>AVERAGE('Effectifs bruts'!W60:W61)</f>
        <v>119758</v>
      </c>
      <c r="X61" s="69">
        <f>AVERAGE('Effectifs bruts'!X60:X61)</f>
        <v>180864</v>
      </c>
      <c r="Y61" s="69">
        <f>AVERAGE('Effectifs bruts'!Y60:Y61)</f>
        <v>369931</v>
      </c>
      <c r="Z61" s="69">
        <f>AVERAGE('Effectifs bruts'!Z60:Z61)</f>
        <v>235584.5</v>
      </c>
      <c r="AA61" s="69">
        <f>AVERAGE('Effectifs bruts'!AA60:AA61)</f>
        <v>134346.5</v>
      </c>
      <c r="AB61" s="69">
        <f>AVERAGE('Effectifs bruts'!AB60:AB61)</f>
        <v>275066.5</v>
      </c>
      <c r="AC61" s="69">
        <f>AVERAGE('Effectifs bruts'!AC60:AC61)</f>
        <v>167750.5</v>
      </c>
      <c r="AD61" s="69">
        <f>AVERAGE('Effectifs bruts'!AD60:AD61)</f>
        <v>146001</v>
      </c>
      <c r="AE61" s="69">
        <f>AVERAGE('Effectifs bruts'!AE60:AE61)</f>
        <v>1492120.5</v>
      </c>
      <c r="AF61" s="69">
        <f>AVERAGE('Effectifs bruts'!AF60:AF61)</f>
        <v>158789.5</v>
      </c>
      <c r="AG61" s="69">
        <f>AVERAGE('Effectifs bruts'!AG60:AG61)</f>
        <v>169574.5</v>
      </c>
      <c r="AH61" s="69">
        <f>AVERAGE('Effectifs bruts'!AH60:AH61)</f>
        <v>1163756.5</v>
      </c>
      <c r="AI61" s="69">
        <f>AVERAGE('Effectifs bruts'!AI60:AI61)</f>
        <v>3010591</v>
      </c>
      <c r="AJ61" s="69">
        <f>AVERAGE('Effectifs bruts'!AJ60:AJ61)</f>
        <v>379225</v>
      </c>
      <c r="AK61" s="69">
        <f>AVERAGE('Effectifs bruts'!AK60:AK61)</f>
        <v>957367.5</v>
      </c>
      <c r="AL61" s="69">
        <f>AVERAGE('Effectifs bruts'!AL60:AL61)</f>
        <v>1673998.5</v>
      </c>
      <c r="AM61" s="69">
        <f>AVERAGE('Effectifs bruts'!AM60:AM61)</f>
        <v>1377382.05</v>
      </c>
      <c r="AN61" s="69">
        <f>AVERAGE('Effectifs bruts'!AN60:AN61)</f>
        <v>1023866.25</v>
      </c>
      <c r="AO61" s="69">
        <f>AVERAGE('Effectifs bruts'!AO60:AO61)</f>
        <v>261492</v>
      </c>
      <c r="AP61" s="69">
        <f>AVERAGE('Effectifs bruts'!AP60:AP61)</f>
        <v>762374.25</v>
      </c>
      <c r="AQ61" s="69">
        <f>AVERAGE('Effectifs bruts'!AQ60:AQ61)</f>
        <v>222905.75</v>
      </c>
      <c r="AR61" s="69">
        <f>AVERAGE('Effectifs bruts'!AR60:AR61)</f>
        <v>148432</v>
      </c>
      <c r="AS61" s="69">
        <f>AVERAGE('Effectifs bruts'!AS60:AS61)</f>
        <v>342477.5</v>
      </c>
      <c r="AT61" s="69">
        <f>AVERAGE('Effectifs bruts'!AT60:AT61)</f>
        <v>749073.5</v>
      </c>
      <c r="AU61" s="69">
        <f>AVERAGE('Effectifs bruts'!AU60:AU61)</f>
        <v>284844.7</v>
      </c>
      <c r="AV61" s="69">
        <f>AVERAGE('Effectifs bruts'!AV60:AV61)</f>
        <v>906990.75</v>
      </c>
      <c r="AW61" s="69">
        <f>AVERAGE('Effectifs bruts'!AW60:AW61)</f>
        <v>92741</v>
      </c>
      <c r="AX61" s="69">
        <f>AVERAGE('Effectifs bruts'!AX60:AX61)</f>
        <v>205985.7</v>
      </c>
      <c r="AY61" s="69">
        <f>AVERAGE('Effectifs bruts'!AY60:AY61)</f>
        <v>1867637.3269626636</v>
      </c>
      <c r="AZ61" s="69">
        <f>AVERAGE('Effectifs bruts'!AZ60:AZ61)</f>
        <v>201608.5</v>
      </c>
      <c r="BA61" s="69">
        <f>AVERAGE('Effectifs bruts'!BA60:BA61)</f>
        <v>323516.59999999998</v>
      </c>
      <c r="BB61" s="69">
        <f>AVERAGE('Effectifs bruts'!BB60:BB61)</f>
        <v>545553.5</v>
      </c>
      <c r="BC61" s="69">
        <f>AVERAGE('Effectifs bruts'!BC60:BC61)</f>
        <v>1063435.6500000001</v>
      </c>
      <c r="BD61" s="69">
        <f>AVERAGE('Effectifs bruts'!BD60:BD61)</f>
        <v>273273.69999999995</v>
      </c>
      <c r="BE61" s="69">
        <f>AVERAGE('Effectifs bruts'!BE60:BE61)</f>
        <v>485465.85</v>
      </c>
      <c r="BF61" s="69">
        <f>AVERAGE('Effectifs bruts'!BF60:BF61)</f>
        <v>0</v>
      </c>
      <c r="BG61" s="69">
        <f>AVERAGE('Effectifs bruts'!BG60:BG61)</f>
        <v>1694304.1999999995</v>
      </c>
      <c r="BH61" s="69">
        <f>AVERAGE('Effectifs bruts'!BH60:BH61)</f>
        <v>998816.2</v>
      </c>
    </row>
    <row r="62" spans="1:60" s="36" customFormat="1" ht="12" hidden="1" thickBot="1" x14ac:dyDescent="0.25">
      <c r="A62" s="139">
        <f t="shared" si="1"/>
        <v>40907</v>
      </c>
      <c r="B62" s="65">
        <f>AVERAGE('Effectifs bruts'!B61:B62)</f>
        <v>17662566.359483741</v>
      </c>
      <c r="C62" s="180">
        <f>AVERAGE('Effectifs bruts'!C61:C62)</f>
        <v>17037665.756275296</v>
      </c>
      <c r="D62" s="66">
        <f>AVERAGE('Effectifs bruts'!D61:D62)</f>
        <v>3135269.1062753033</v>
      </c>
      <c r="E62" s="67">
        <f>AVERAGE('Effectifs bruts'!E61:E62)</f>
        <v>1483862</v>
      </c>
      <c r="F62" s="67">
        <f>AVERAGE('Effectifs bruts'!F61:F62)</f>
        <v>13043435.253208442</v>
      </c>
      <c r="G62" s="67">
        <f>AVERAGE('Effectifs bruts'!G61:G62)</f>
        <v>12418534.649999999</v>
      </c>
      <c r="H62" s="67">
        <f>AVERAGE('Effectifs bruts'!H61:H62)</f>
        <v>624900.60320844455</v>
      </c>
      <c r="I62" s="68">
        <f>AVERAGE('Effectifs bruts'!I61:I62)</f>
        <v>15523964.809483744</v>
      </c>
      <c r="J62" s="67">
        <f>AVERAGE('Effectifs bruts'!J61:J62)</f>
        <v>2138601.5499999998</v>
      </c>
      <c r="K62" s="67">
        <f>AVERAGE('Effectifs bruts'!K61:K62)</f>
        <v>10279933.099999998</v>
      </c>
      <c r="L62" s="67">
        <f>AVERAGE('Effectifs bruts'!L61:L62)</f>
        <v>6681</v>
      </c>
      <c r="M62" s="67">
        <f>AVERAGE('Effectifs bruts'!M61:M62)</f>
        <v>24787.5</v>
      </c>
      <c r="N62" s="67">
        <f>AVERAGE('Effectifs bruts'!N61:N62)</f>
        <v>492063.10627530364</v>
      </c>
      <c r="O62" s="67">
        <f>AVERAGE('Effectifs bruts'!O61:O62)</f>
        <v>109076</v>
      </c>
      <c r="P62" s="67">
        <f>AVERAGE('Effectifs bruts'!P61:P62)</f>
        <v>197870</v>
      </c>
      <c r="Q62" s="67">
        <f>AVERAGE('Effectifs bruts'!Q61:Q62)</f>
        <v>11513.5</v>
      </c>
      <c r="R62" s="67">
        <f>AVERAGE('Effectifs bruts'!R61:R62)</f>
        <v>141544.5</v>
      </c>
      <c r="S62" s="67">
        <f>AVERAGE('Effectifs bruts'!S61:S62)</f>
        <v>77455.5</v>
      </c>
      <c r="T62" s="67">
        <f>AVERAGE('Effectifs bruts'!T61:T62)</f>
        <v>283463.5</v>
      </c>
      <c r="U62" s="67">
        <f>AVERAGE('Effectifs bruts'!U61:U62)</f>
        <v>407332.5</v>
      </c>
      <c r="V62" s="67">
        <f>AVERAGE('Effectifs bruts'!V61:V62)</f>
        <v>129184.5</v>
      </c>
      <c r="W62" s="67">
        <f>AVERAGE('Effectifs bruts'!W61:W62)</f>
        <v>119106</v>
      </c>
      <c r="X62" s="67">
        <f>AVERAGE('Effectifs bruts'!X61:X62)</f>
        <v>181031.5</v>
      </c>
      <c r="Y62" s="67">
        <f>AVERAGE('Effectifs bruts'!Y61:Y62)</f>
        <v>371850.5</v>
      </c>
      <c r="Z62" s="67">
        <f>AVERAGE('Effectifs bruts'!Z61:Z62)</f>
        <v>235782</v>
      </c>
      <c r="AA62" s="67">
        <f>AVERAGE('Effectifs bruts'!AA61:AA62)</f>
        <v>136068.5</v>
      </c>
      <c r="AB62" s="67">
        <f>AVERAGE('Effectifs bruts'!AB61:AB62)</f>
        <v>274712.5</v>
      </c>
      <c r="AC62" s="67">
        <f>AVERAGE('Effectifs bruts'!AC61:AC62)</f>
        <v>168082.5</v>
      </c>
      <c r="AD62" s="67">
        <f>AVERAGE('Effectifs bruts'!AD61:AD62)</f>
        <v>146195.5</v>
      </c>
      <c r="AE62" s="67">
        <f>AVERAGE('Effectifs bruts'!AE61:AE62)</f>
        <v>1483862</v>
      </c>
      <c r="AF62" s="67">
        <f>AVERAGE('Effectifs bruts'!AF61:AF62)</f>
        <v>158439</v>
      </c>
      <c r="AG62" s="67">
        <f>AVERAGE('Effectifs bruts'!AG61:AG62)</f>
        <v>168720</v>
      </c>
      <c r="AH62" s="67">
        <f>AVERAGE('Effectifs bruts'!AH61:AH62)</f>
        <v>1156703</v>
      </c>
      <c r="AI62" s="67">
        <f>AVERAGE('Effectifs bruts'!AI61:AI62)</f>
        <v>3008252.25</v>
      </c>
      <c r="AJ62" s="67">
        <f>AVERAGE('Effectifs bruts'!AJ61:AJ62)</f>
        <v>377601</v>
      </c>
      <c r="AK62" s="67">
        <f>AVERAGE('Effectifs bruts'!AK61:AK62)</f>
        <v>953457.64999999991</v>
      </c>
      <c r="AL62" s="67">
        <f>AVERAGE('Effectifs bruts'!AL61:AL62)</f>
        <v>1677193.6</v>
      </c>
      <c r="AM62" s="67">
        <f>AVERAGE('Effectifs bruts'!AM61:AM62)</f>
        <v>1373221.6</v>
      </c>
      <c r="AN62" s="67">
        <f>AVERAGE('Effectifs bruts'!AN61:AN62)</f>
        <v>987714.25</v>
      </c>
      <c r="AO62" s="67">
        <f>AVERAGE('Effectifs bruts'!AO61:AO62)</f>
        <v>243453</v>
      </c>
      <c r="AP62" s="67">
        <f>AVERAGE('Effectifs bruts'!AP61:AP62)</f>
        <v>744261.25</v>
      </c>
      <c r="AQ62" s="67">
        <f>AVERAGE('Effectifs bruts'!AQ61:AQ62)</f>
        <v>219640.15000000002</v>
      </c>
      <c r="AR62" s="67">
        <f>AVERAGE('Effectifs bruts'!AR61:AR62)</f>
        <v>147186.5</v>
      </c>
      <c r="AS62" s="67">
        <f>AVERAGE('Effectifs bruts'!AS61:AS62)</f>
        <v>344660.7</v>
      </c>
      <c r="AT62" s="67">
        <f>AVERAGE('Effectifs bruts'!AT61:AT62)</f>
        <v>747877</v>
      </c>
      <c r="AU62" s="67">
        <f>AVERAGE('Effectifs bruts'!AU61:AU62)</f>
        <v>284578.5</v>
      </c>
      <c r="AV62" s="67">
        <f>AVERAGE('Effectifs bruts'!AV61:AV62)</f>
        <v>911020.35</v>
      </c>
      <c r="AW62" s="67">
        <f>AVERAGE('Effectifs bruts'!AW61:AW62)</f>
        <v>91930.5</v>
      </c>
      <c r="AX62" s="67">
        <f>AVERAGE('Effectifs bruts'!AX61:AX62)</f>
        <v>205585.2</v>
      </c>
      <c r="AY62" s="67">
        <f>AVERAGE('Effectifs bruts'!AY61:AY62)</f>
        <v>1831197.0532084447</v>
      </c>
      <c r="AZ62" s="67">
        <f>AVERAGE('Effectifs bruts'!AZ61:AZ62)</f>
        <v>201771</v>
      </c>
      <c r="BA62" s="67">
        <f>AVERAGE('Effectifs bruts'!BA61:BA62)</f>
        <v>325214.55</v>
      </c>
      <c r="BB62" s="67">
        <f>AVERAGE('Effectifs bruts'!BB61:BB62)</f>
        <v>544970.5</v>
      </c>
      <c r="BC62" s="67">
        <f>AVERAGE('Effectifs bruts'!BC61:BC62)</f>
        <v>1066645.4999999998</v>
      </c>
      <c r="BD62" s="67">
        <f>AVERAGE('Effectifs bruts'!BD61:BD62)</f>
        <v>270070.34999999998</v>
      </c>
      <c r="BE62" s="67">
        <f>AVERAGE('Effectifs bruts'!BE61:BE62)</f>
        <v>481899.3</v>
      </c>
      <c r="BF62" s="67">
        <f>AVERAGE('Effectifs bruts'!BF61:BF62)</f>
        <v>0</v>
      </c>
      <c r="BG62" s="67">
        <f>AVERAGE('Effectifs bruts'!BG61:BG62)</f>
        <v>1685142.0499999996</v>
      </c>
      <c r="BH62" s="67">
        <f>AVERAGE('Effectifs bruts'!BH61:BH62)</f>
        <v>995968.25</v>
      </c>
    </row>
    <row r="63" spans="1:60" s="36" customFormat="1" ht="12" thickTop="1" x14ac:dyDescent="0.2">
      <c r="A63" s="140">
        <f t="shared" si="1"/>
        <v>40998</v>
      </c>
      <c r="B63" s="75">
        <f>AVERAGE('Effectifs bruts'!B62:B63)</f>
        <v>17552019.938848399</v>
      </c>
      <c r="C63" s="173">
        <f>AVERAGE('Effectifs bruts'!C62:C63)</f>
        <v>16967835.884615377</v>
      </c>
      <c r="D63" s="76">
        <f>AVERAGE('Effectifs bruts'!D62:D63)</f>
        <v>3122441.6346153845</v>
      </c>
      <c r="E63" s="69">
        <f>AVERAGE('Effectifs bruts'!E62:E63)</f>
        <v>1475954</v>
      </c>
      <c r="F63" s="69">
        <f>AVERAGE('Effectifs bruts'!F62:F63)</f>
        <v>12953624.304233018</v>
      </c>
      <c r="G63" s="69">
        <f>AVERAGE('Effectifs bruts'!G62:G63)</f>
        <v>12369440.249999998</v>
      </c>
      <c r="H63" s="69">
        <f>AVERAGE('Effectifs bruts'!H62:H63)</f>
        <v>584184.05423301971</v>
      </c>
      <c r="I63" s="78">
        <f>AVERAGE('Effectifs bruts'!I62:I63)</f>
        <v>15393048.888848398</v>
      </c>
      <c r="J63" s="69">
        <f>AVERAGE('Effectifs bruts'!J62:J63)</f>
        <v>2158971.0499999998</v>
      </c>
      <c r="K63" s="69">
        <f>AVERAGE('Effectifs bruts'!K62:K63)</f>
        <v>10210469.199999999</v>
      </c>
      <c r="L63" s="69">
        <f>AVERAGE('Effectifs bruts'!L62:L63)</f>
        <v>6530</v>
      </c>
      <c r="M63" s="69">
        <f>AVERAGE('Effectifs bruts'!M62:M63)</f>
        <v>24676</v>
      </c>
      <c r="N63" s="69">
        <f>AVERAGE('Effectifs bruts'!N62:N63)</f>
        <v>484438.13461538462</v>
      </c>
      <c r="O63" s="69">
        <f>AVERAGE('Effectifs bruts'!O62:O63)</f>
        <v>108038.5</v>
      </c>
      <c r="P63" s="69">
        <f>AVERAGE('Effectifs bruts'!P62:P63)</f>
        <v>196107.5</v>
      </c>
      <c r="Q63" s="69">
        <f>AVERAGE('Effectifs bruts'!Q62:Q63)</f>
        <v>11457.5</v>
      </c>
      <c r="R63" s="69">
        <f>AVERAGE('Effectifs bruts'!R62:R63)</f>
        <v>140859.5</v>
      </c>
      <c r="S63" s="69">
        <f>AVERAGE('Effectifs bruts'!S62:S63)</f>
        <v>77607</v>
      </c>
      <c r="T63" s="69">
        <f>AVERAGE('Effectifs bruts'!T62:T63)</f>
        <v>281657</v>
      </c>
      <c r="U63" s="69">
        <f>AVERAGE('Effectifs bruts'!U62:U63)</f>
        <v>407184.5</v>
      </c>
      <c r="V63" s="69">
        <f>AVERAGE('Effectifs bruts'!V62:V63)</f>
        <v>129238</v>
      </c>
      <c r="W63" s="69">
        <f>AVERAGE('Effectifs bruts'!W62:W63)</f>
        <v>117988.5</v>
      </c>
      <c r="X63" s="69">
        <f>AVERAGE('Effectifs bruts'!X62:X63)</f>
        <v>181198</v>
      </c>
      <c r="Y63" s="69">
        <f>AVERAGE('Effectifs bruts'!Y62:Y63)</f>
        <v>373877.5</v>
      </c>
      <c r="Z63" s="69">
        <f>AVERAGE('Effectifs bruts'!Z62:Z63)</f>
        <v>236052.5</v>
      </c>
      <c r="AA63" s="69">
        <f>AVERAGE('Effectifs bruts'!AA62:AA63)</f>
        <v>137825</v>
      </c>
      <c r="AB63" s="69">
        <f>AVERAGE('Effectifs bruts'!AB62:AB63)</f>
        <v>273387</v>
      </c>
      <c r="AC63" s="69">
        <f>AVERAGE('Effectifs bruts'!AC62:AC63)</f>
        <v>168477.5</v>
      </c>
      <c r="AD63" s="69">
        <f>AVERAGE('Effectifs bruts'!AD62:AD63)</f>
        <v>146249.5</v>
      </c>
      <c r="AE63" s="69">
        <f>AVERAGE('Effectifs bruts'!AE62:AE63)</f>
        <v>1475954</v>
      </c>
      <c r="AF63" s="69">
        <f>AVERAGE('Effectifs bruts'!AF62:AF63)</f>
        <v>157947</v>
      </c>
      <c r="AG63" s="69">
        <f>AVERAGE('Effectifs bruts'!AG62:AG63)</f>
        <v>167921</v>
      </c>
      <c r="AH63" s="69">
        <f>AVERAGE('Effectifs bruts'!AH62:AH63)</f>
        <v>1150086</v>
      </c>
      <c r="AI63" s="69">
        <f>AVERAGE('Effectifs bruts'!AI62:AI63)</f>
        <v>2991918.5999999996</v>
      </c>
      <c r="AJ63" s="69">
        <f>AVERAGE('Effectifs bruts'!AJ62:AJ63)</f>
        <v>375512.5</v>
      </c>
      <c r="AK63" s="69">
        <f>AVERAGE('Effectifs bruts'!AK62:AK63)</f>
        <v>951772.2</v>
      </c>
      <c r="AL63" s="69">
        <f>AVERAGE('Effectifs bruts'!AL62:AL63)</f>
        <v>1664633.9</v>
      </c>
      <c r="AM63" s="69">
        <f>AVERAGE('Effectifs bruts'!AM62:AM63)</f>
        <v>1367649.85</v>
      </c>
      <c r="AN63" s="69">
        <f>AVERAGE('Effectifs bruts'!AN62:AN63)</f>
        <v>945823.5</v>
      </c>
      <c r="AO63" s="69">
        <f>AVERAGE('Effectifs bruts'!AO62:AO63)</f>
        <v>226421.5</v>
      </c>
      <c r="AP63" s="69">
        <f>AVERAGE('Effectifs bruts'!AP62:AP63)</f>
        <v>719402</v>
      </c>
      <c r="AQ63" s="69">
        <f>AVERAGE('Effectifs bruts'!AQ62:AQ63)</f>
        <v>218208.09999999998</v>
      </c>
      <c r="AR63" s="69">
        <f>AVERAGE('Effectifs bruts'!AR62:AR63)</f>
        <v>146752.5</v>
      </c>
      <c r="AS63" s="69">
        <f>AVERAGE('Effectifs bruts'!AS62:AS63)</f>
        <v>347005.2</v>
      </c>
      <c r="AT63" s="69">
        <f>AVERAGE('Effectifs bruts'!AT62:AT63)</f>
        <v>745622</v>
      </c>
      <c r="AU63" s="69">
        <f>AVERAGE('Effectifs bruts'!AU62:AU63)</f>
        <v>282026.34999999998</v>
      </c>
      <c r="AV63" s="69">
        <f>AVERAGE('Effectifs bruts'!AV62:AV63)</f>
        <v>915539.6</v>
      </c>
      <c r="AW63" s="69">
        <f>AVERAGE('Effectifs bruts'!AW62:AW63)</f>
        <v>92499.5</v>
      </c>
      <c r="AX63" s="69">
        <f>AVERAGE('Effectifs bruts'!AX62:AX63)</f>
        <v>204457.8</v>
      </c>
      <c r="AY63" s="69">
        <f>AVERAGE('Effectifs bruts'!AY62:AY63)</f>
        <v>1780578.3042330195</v>
      </c>
      <c r="AZ63" s="69">
        <f>AVERAGE('Effectifs bruts'!AZ62:AZ63)</f>
        <v>201048.5</v>
      </c>
      <c r="BA63" s="69">
        <f>AVERAGE('Effectifs bruts'!BA62:BA63)</f>
        <v>338108.35</v>
      </c>
      <c r="BB63" s="69">
        <f>AVERAGE('Effectifs bruts'!BB62:BB63)</f>
        <v>546921</v>
      </c>
      <c r="BC63" s="69">
        <f>AVERAGE('Effectifs bruts'!BC62:BC63)</f>
        <v>1072893.1999999997</v>
      </c>
      <c r="BD63" s="69">
        <f>AVERAGE('Effectifs bruts'!BD62:BD63)</f>
        <v>273466.2</v>
      </c>
      <c r="BE63" s="69">
        <f>AVERAGE('Effectifs bruts'!BE62:BE63)</f>
        <v>483105.75</v>
      </c>
      <c r="BF63" s="69">
        <f>AVERAGE('Effectifs bruts'!BF62:BF63)</f>
        <v>0</v>
      </c>
      <c r="BG63" s="69">
        <f>AVERAGE('Effectifs bruts'!BG62:BG63)</f>
        <v>1703327.5500000003</v>
      </c>
      <c r="BH63" s="69">
        <f>AVERAGE('Effectifs bruts'!BH62:BH63)</f>
        <v>1011846.5999999999</v>
      </c>
    </row>
    <row r="64" spans="1:60" s="36" customFormat="1" x14ac:dyDescent="0.2">
      <c r="A64" s="138">
        <f t="shared" si="1"/>
        <v>41090</v>
      </c>
      <c r="B64" s="75">
        <f>AVERAGE('Effectifs bruts'!B63:B64)</f>
        <v>17634143.730282769</v>
      </c>
      <c r="C64" s="173">
        <f>AVERAGE('Effectifs bruts'!C63:C64)</f>
        <v>17047591.227243595</v>
      </c>
      <c r="D64" s="76">
        <f>AVERAGE('Effectifs bruts'!D63:D64)</f>
        <v>3125224.27724359</v>
      </c>
      <c r="E64" s="69">
        <f>AVERAGE('Effectifs bruts'!E63:E64)</f>
        <v>1477471.5</v>
      </c>
      <c r="F64" s="69">
        <f>AVERAGE('Effectifs bruts'!F63:F64)</f>
        <v>13031447.953039173</v>
      </c>
      <c r="G64" s="69">
        <f>AVERAGE('Effectifs bruts'!G63:G64)</f>
        <v>12444895.449999999</v>
      </c>
      <c r="H64" s="69">
        <f>AVERAGE('Effectifs bruts'!H63:H64)</f>
        <v>586552.50303917308</v>
      </c>
      <c r="I64" s="78">
        <f>AVERAGE('Effectifs bruts'!I63:I64)</f>
        <v>15465186.580282766</v>
      </c>
      <c r="J64" s="69">
        <f>AVERAGE('Effectifs bruts'!J63:J64)</f>
        <v>2168957.1500000004</v>
      </c>
      <c r="K64" s="69">
        <f>AVERAGE('Effectifs bruts'!K63:K64)</f>
        <v>10275938.299999999</v>
      </c>
      <c r="L64" s="69">
        <f>AVERAGE('Effectifs bruts'!L63:L64)</f>
        <v>6497</v>
      </c>
      <c r="M64" s="69">
        <f>AVERAGE('Effectifs bruts'!M63:M64)</f>
        <v>24790.5</v>
      </c>
      <c r="N64" s="69">
        <f>AVERAGE('Effectifs bruts'!N63:N64)</f>
        <v>484072.77724358975</v>
      </c>
      <c r="O64" s="69">
        <f>AVERAGE('Effectifs bruts'!O63:O64)</f>
        <v>107931.5</v>
      </c>
      <c r="P64" s="69">
        <f>AVERAGE('Effectifs bruts'!P63:P64)</f>
        <v>194997.5</v>
      </c>
      <c r="Q64" s="69">
        <f>AVERAGE('Effectifs bruts'!Q63:Q64)</f>
        <v>11202</v>
      </c>
      <c r="R64" s="69">
        <f>AVERAGE('Effectifs bruts'!R63:R64)</f>
        <v>141598</v>
      </c>
      <c r="S64" s="69">
        <f>AVERAGE('Effectifs bruts'!S63:S64)</f>
        <v>78052.5</v>
      </c>
      <c r="T64" s="69">
        <f>AVERAGE('Effectifs bruts'!T63:T64)</f>
        <v>280767.5</v>
      </c>
      <c r="U64" s="69">
        <f>AVERAGE('Effectifs bruts'!U63:U64)</f>
        <v>407597.5</v>
      </c>
      <c r="V64" s="69">
        <f>AVERAGE('Effectifs bruts'!V63:V64)</f>
        <v>129783</v>
      </c>
      <c r="W64" s="69">
        <f>AVERAGE('Effectifs bruts'!W63:W64)</f>
        <v>117499</v>
      </c>
      <c r="X64" s="69">
        <f>AVERAGE('Effectifs bruts'!X63:X64)</f>
        <v>181633.5</v>
      </c>
      <c r="Y64" s="69">
        <f>AVERAGE('Effectifs bruts'!Y63:Y64)</f>
        <v>375126</v>
      </c>
      <c r="Z64" s="69">
        <f>AVERAGE('Effectifs bruts'!Z63:Z64)</f>
        <v>235364</v>
      </c>
      <c r="AA64" s="69">
        <f>AVERAGE('Effectifs bruts'!AA63:AA64)</f>
        <v>139762</v>
      </c>
      <c r="AB64" s="69">
        <f>AVERAGE('Effectifs bruts'!AB63:AB64)</f>
        <v>273190</v>
      </c>
      <c r="AC64" s="69">
        <f>AVERAGE('Effectifs bruts'!AC63:AC64)</f>
        <v>169547</v>
      </c>
      <c r="AD64" s="69">
        <f>AVERAGE('Effectifs bruts'!AD63:AD64)</f>
        <v>147436</v>
      </c>
      <c r="AE64" s="69">
        <f>AVERAGE('Effectifs bruts'!AE63:AE64)</f>
        <v>1477471.5</v>
      </c>
      <c r="AF64" s="69">
        <f>AVERAGE('Effectifs bruts'!AF63:AF64)</f>
        <v>158222.5</v>
      </c>
      <c r="AG64" s="69">
        <f>AVERAGE('Effectifs bruts'!AG63:AG64)</f>
        <v>168397.5</v>
      </c>
      <c r="AH64" s="69">
        <f>AVERAGE('Effectifs bruts'!AH63:AH64)</f>
        <v>1150851.5</v>
      </c>
      <c r="AI64" s="69">
        <f>AVERAGE('Effectifs bruts'!AI63:AI64)</f>
        <v>2989061.8499999996</v>
      </c>
      <c r="AJ64" s="69">
        <f>AVERAGE('Effectifs bruts'!AJ63:AJ64)</f>
        <v>374702.5</v>
      </c>
      <c r="AK64" s="69">
        <f>AVERAGE('Effectifs bruts'!AK63:AK64)</f>
        <v>953098.25</v>
      </c>
      <c r="AL64" s="69">
        <f>AVERAGE('Effectifs bruts'!AL63:AL64)</f>
        <v>1661261.1</v>
      </c>
      <c r="AM64" s="69">
        <f>AVERAGE('Effectifs bruts'!AM63:AM64)</f>
        <v>1370357.45</v>
      </c>
      <c r="AN64" s="69">
        <f>AVERAGE('Effectifs bruts'!AN63:AN64)</f>
        <v>986962.5</v>
      </c>
      <c r="AO64" s="69">
        <f>AVERAGE('Effectifs bruts'!AO63:AO64)</f>
        <v>244126.5</v>
      </c>
      <c r="AP64" s="69">
        <f>AVERAGE('Effectifs bruts'!AP63:AP64)</f>
        <v>742836</v>
      </c>
      <c r="AQ64" s="69">
        <f>AVERAGE('Effectifs bruts'!AQ63:AQ64)</f>
        <v>220351.14999999997</v>
      </c>
      <c r="AR64" s="69">
        <f>AVERAGE('Effectifs bruts'!AR63:AR64)</f>
        <v>146603.5</v>
      </c>
      <c r="AS64" s="69">
        <f>AVERAGE('Effectifs bruts'!AS63:AS64)</f>
        <v>349049.5</v>
      </c>
      <c r="AT64" s="69">
        <f>AVERAGE('Effectifs bruts'!AT63:AT64)</f>
        <v>746860.5</v>
      </c>
      <c r="AU64" s="69">
        <f>AVERAGE('Effectifs bruts'!AU63:AU64)</f>
        <v>281258.65000000002</v>
      </c>
      <c r="AV64" s="69">
        <f>AVERAGE('Effectifs bruts'!AV63:AV64)</f>
        <v>919130.5</v>
      </c>
      <c r="AW64" s="69">
        <f>AVERAGE('Effectifs bruts'!AW63:AW64)</f>
        <v>94041</v>
      </c>
      <c r="AX64" s="69">
        <f>AVERAGE('Effectifs bruts'!AX63:AX64)</f>
        <v>204164.40000000002</v>
      </c>
      <c r="AY64" s="69">
        <f>AVERAGE('Effectifs bruts'!AY63:AY64)</f>
        <v>1791858.0530391731</v>
      </c>
      <c r="AZ64" s="69">
        <f>AVERAGE('Effectifs bruts'!AZ63:AZ64)</f>
        <v>200151.5</v>
      </c>
      <c r="BA64" s="69">
        <f>AVERAGE('Effectifs bruts'!BA63:BA64)</f>
        <v>336773.19999999995</v>
      </c>
      <c r="BB64" s="69">
        <f>AVERAGE('Effectifs bruts'!BB63:BB64)</f>
        <v>549755.5</v>
      </c>
      <c r="BC64" s="69">
        <f>AVERAGE('Effectifs bruts'!BC63:BC64)</f>
        <v>1082276.9500000002</v>
      </c>
      <c r="BD64" s="69">
        <f>AVERAGE('Effectifs bruts'!BD63:BD64)</f>
        <v>277685.59999999998</v>
      </c>
      <c r="BE64" s="69">
        <f>AVERAGE('Effectifs bruts'!BE63:BE64)</f>
        <v>485106.15</v>
      </c>
      <c r="BF64" s="69">
        <f>AVERAGE('Effectifs bruts'!BF63:BF64)</f>
        <v>0</v>
      </c>
      <c r="BG64" s="69">
        <f>AVERAGE('Effectifs bruts'!BG63:BG64)</f>
        <v>1715359.8500000006</v>
      </c>
      <c r="BH64" s="69">
        <f>AVERAGE('Effectifs bruts'!BH63:BH64)</f>
        <v>1017820.7</v>
      </c>
    </row>
    <row r="65" spans="1:60" s="36" customFormat="1" x14ac:dyDescent="0.2">
      <c r="A65" s="138">
        <f t="shared" si="1"/>
        <v>41182</v>
      </c>
      <c r="B65" s="75">
        <f>AVERAGE('Effectifs bruts'!B64:B65)</f>
        <v>17713532.95430069</v>
      </c>
      <c r="C65" s="173">
        <f>AVERAGE('Effectifs bruts'!C64:C65)</f>
        <v>17125827.125219304</v>
      </c>
      <c r="D65" s="76">
        <f>AVERAGE('Effectifs bruts'!D64:D65)</f>
        <v>3126726.7752192984</v>
      </c>
      <c r="E65" s="69">
        <f>AVERAGE('Effectifs bruts'!E64:E65)</f>
        <v>1476978</v>
      </c>
      <c r="F65" s="69">
        <f>AVERAGE('Effectifs bruts'!F64:F65)</f>
        <v>13109828.179081384</v>
      </c>
      <c r="G65" s="69">
        <f>AVERAGE('Effectifs bruts'!G64:G65)</f>
        <v>12522122.349999998</v>
      </c>
      <c r="H65" s="69">
        <f>AVERAGE('Effectifs bruts'!H64:H65)</f>
        <v>587705.82908138598</v>
      </c>
      <c r="I65" s="78">
        <f>AVERAGE('Effectifs bruts'!I64:I65)</f>
        <v>15547981.754300691</v>
      </c>
      <c r="J65" s="69">
        <f>AVERAGE('Effectifs bruts'!J64:J65)</f>
        <v>2165551.2000000002</v>
      </c>
      <c r="K65" s="69">
        <f>AVERAGE('Effectifs bruts'!K64:K65)</f>
        <v>10356571.149999999</v>
      </c>
      <c r="L65" s="69">
        <f>AVERAGE('Effectifs bruts'!L64:L65)</f>
        <v>6629.5</v>
      </c>
      <c r="M65" s="69">
        <f>AVERAGE('Effectifs bruts'!M64:M65)</f>
        <v>24843.5</v>
      </c>
      <c r="N65" s="69">
        <f>AVERAGE('Effectifs bruts'!N64:N65)</f>
        <v>489712.2752192982</v>
      </c>
      <c r="O65" s="69">
        <f>AVERAGE('Effectifs bruts'!O64:O65)</f>
        <v>107511</v>
      </c>
      <c r="P65" s="69">
        <f>AVERAGE('Effectifs bruts'!P64:P65)</f>
        <v>193302</v>
      </c>
      <c r="Q65" s="69">
        <f>AVERAGE('Effectifs bruts'!Q64:Q65)</f>
        <v>10934</v>
      </c>
      <c r="R65" s="69">
        <f>AVERAGE('Effectifs bruts'!R64:R65)</f>
        <v>141400.5</v>
      </c>
      <c r="S65" s="69">
        <f>AVERAGE('Effectifs bruts'!S64:S65)</f>
        <v>77816</v>
      </c>
      <c r="T65" s="69">
        <f>AVERAGE('Effectifs bruts'!T64:T65)</f>
        <v>279031.5</v>
      </c>
      <c r="U65" s="69">
        <f>AVERAGE('Effectifs bruts'!U64:U65)</f>
        <v>406533</v>
      </c>
      <c r="V65" s="69">
        <f>AVERAGE('Effectifs bruts'!V64:V65)</f>
        <v>129553.5</v>
      </c>
      <c r="W65" s="69">
        <f>AVERAGE('Effectifs bruts'!W64:W65)</f>
        <v>117066</v>
      </c>
      <c r="X65" s="69">
        <f>AVERAGE('Effectifs bruts'!X64:X65)</f>
        <v>181767</v>
      </c>
      <c r="Y65" s="69">
        <f>AVERAGE('Effectifs bruts'!Y64:Y65)</f>
        <v>374934</v>
      </c>
      <c r="Z65" s="69">
        <f>AVERAGE('Effectifs bruts'!Z64:Z65)</f>
        <v>233796.5</v>
      </c>
      <c r="AA65" s="69">
        <f>AVERAGE('Effectifs bruts'!AA64:AA65)</f>
        <v>141137.5</v>
      </c>
      <c r="AB65" s="69">
        <f>AVERAGE('Effectifs bruts'!AB64:AB65)</f>
        <v>273367.5</v>
      </c>
      <c r="AC65" s="69">
        <f>AVERAGE('Effectifs bruts'!AC64:AC65)</f>
        <v>170443.5</v>
      </c>
      <c r="AD65" s="69">
        <f>AVERAGE('Effectifs bruts'!AD64:AD65)</f>
        <v>148511.5</v>
      </c>
      <c r="AE65" s="69">
        <f>AVERAGE('Effectifs bruts'!AE64:AE65)</f>
        <v>1476978</v>
      </c>
      <c r="AF65" s="69">
        <f>AVERAGE('Effectifs bruts'!AF64:AF65)</f>
        <v>158229</v>
      </c>
      <c r="AG65" s="69">
        <f>AVERAGE('Effectifs bruts'!AG64:AG65)</f>
        <v>168758.5</v>
      </c>
      <c r="AH65" s="69">
        <f>AVERAGE('Effectifs bruts'!AH64:AH65)</f>
        <v>1149990.5</v>
      </c>
      <c r="AI65" s="69">
        <f>AVERAGE('Effectifs bruts'!AI64:AI65)</f>
        <v>3001941.65</v>
      </c>
      <c r="AJ65" s="69">
        <f>AVERAGE('Effectifs bruts'!AJ64:AJ65)</f>
        <v>374061</v>
      </c>
      <c r="AK65" s="69">
        <f>AVERAGE('Effectifs bruts'!AK64:AK65)</f>
        <v>952994.60000000009</v>
      </c>
      <c r="AL65" s="69">
        <f>AVERAGE('Effectifs bruts'!AL64:AL65)</f>
        <v>1674886.05</v>
      </c>
      <c r="AM65" s="69">
        <f>AVERAGE('Effectifs bruts'!AM64:AM65)</f>
        <v>1376159.4</v>
      </c>
      <c r="AN65" s="69">
        <f>AVERAGE('Effectifs bruts'!AN64:AN65)</f>
        <v>1031492.05</v>
      </c>
      <c r="AO65" s="69">
        <f>AVERAGE('Effectifs bruts'!AO64:AO65)</f>
        <v>259862</v>
      </c>
      <c r="AP65" s="69">
        <f>AVERAGE('Effectifs bruts'!AP64:AP65)</f>
        <v>771630.05</v>
      </c>
      <c r="AQ65" s="69">
        <f>AVERAGE('Effectifs bruts'!AQ64:AQ65)</f>
        <v>220169.64999999997</v>
      </c>
      <c r="AR65" s="69">
        <f>AVERAGE('Effectifs bruts'!AR64:AR65)</f>
        <v>146304.5</v>
      </c>
      <c r="AS65" s="69">
        <f>AVERAGE('Effectifs bruts'!AS64:AS65)</f>
        <v>349526</v>
      </c>
      <c r="AT65" s="69">
        <f>AVERAGE('Effectifs bruts'!AT64:AT65)</f>
        <v>748432.5</v>
      </c>
      <c r="AU65" s="69">
        <f>AVERAGE('Effectifs bruts'!AU64:AU65)</f>
        <v>282124.34999999998</v>
      </c>
      <c r="AV65" s="69">
        <f>AVERAGE('Effectifs bruts'!AV64:AV65)</f>
        <v>920178.85</v>
      </c>
      <c r="AW65" s="69">
        <f>AVERAGE('Effectifs bruts'!AW64:AW65)</f>
        <v>94085</v>
      </c>
      <c r="AX65" s="69">
        <f>AVERAGE('Effectifs bruts'!AX64:AX65)</f>
        <v>204448.3</v>
      </c>
      <c r="AY65" s="69">
        <f>AVERAGE('Effectifs bruts'!AY64:AY65)</f>
        <v>1810896.4790813858</v>
      </c>
      <c r="AZ65" s="69">
        <f>AVERAGE('Effectifs bruts'!AZ64:AZ65)</f>
        <v>200781</v>
      </c>
      <c r="BA65" s="69">
        <f>AVERAGE('Effectifs bruts'!BA64:BA65)</f>
        <v>325182.5</v>
      </c>
      <c r="BB65" s="69">
        <f>AVERAGE('Effectifs bruts'!BB64:BB65)</f>
        <v>550756.5</v>
      </c>
      <c r="BC65" s="69">
        <f>AVERAGE('Effectifs bruts'!BC64:BC65)</f>
        <v>1088831.2000000004</v>
      </c>
      <c r="BD65" s="69">
        <f>AVERAGE('Effectifs bruts'!BD64:BD65)</f>
        <v>275857.40000000002</v>
      </c>
      <c r="BE65" s="69">
        <f>AVERAGE('Effectifs bruts'!BE64:BE65)</f>
        <v>482660.85</v>
      </c>
      <c r="BF65" s="69">
        <f>AVERAGE('Effectifs bruts'!BF64:BF65)</f>
        <v>0</v>
      </c>
      <c r="BG65" s="69">
        <f>AVERAGE('Effectifs bruts'!BG64:BG65)</f>
        <v>1701250.6</v>
      </c>
      <c r="BH65" s="69">
        <f>AVERAGE('Effectifs bruts'!BH64:BH65)</f>
        <v>1006989.6</v>
      </c>
    </row>
    <row r="66" spans="1:60" s="36" customFormat="1" ht="12" thickBot="1" x14ac:dyDescent="0.25">
      <c r="A66" s="139">
        <f t="shared" si="1"/>
        <v>41273</v>
      </c>
      <c r="B66" s="65">
        <f>AVERAGE('Effectifs bruts'!B65:B66)</f>
        <v>17582166.146197505</v>
      </c>
      <c r="C66" s="180">
        <f>AVERAGE('Effectifs bruts'!C65:C66)</f>
        <v>17039453.594129559</v>
      </c>
      <c r="D66" s="66">
        <f>AVERAGE('Effectifs bruts'!D65:D66)</f>
        <v>3110143.0941295549</v>
      </c>
      <c r="E66" s="67">
        <f>AVERAGE('Effectifs bruts'!E65:E66)</f>
        <v>1462954.5</v>
      </c>
      <c r="F66" s="67">
        <f>AVERAGE('Effectifs bruts'!F65:F66)</f>
        <v>13009068.552067949</v>
      </c>
      <c r="G66" s="67">
        <f>AVERAGE('Effectifs bruts'!G65:G66)</f>
        <v>12466356</v>
      </c>
      <c r="H66" s="67">
        <f>AVERAGE('Effectifs bruts'!H65:H66)</f>
        <v>542712.55206794816</v>
      </c>
      <c r="I66" s="68">
        <f>AVERAGE('Effectifs bruts'!I65:I66)</f>
        <v>15408327.096197508</v>
      </c>
      <c r="J66" s="67">
        <f>AVERAGE('Effectifs bruts'!J65:J66)</f>
        <v>2173839.0499999998</v>
      </c>
      <c r="K66" s="67">
        <f>AVERAGE('Effectifs bruts'!K65:K66)</f>
        <v>10292516.949999999</v>
      </c>
      <c r="L66" s="67">
        <f>AVERAGE('Effectifs bruts'!L65:L66)</f>
        <v>6585.5</v>
      </c>
      <c r="M66" s="67">
        <f>AVERAGE('Effectifs bruts'!M65:M66)</f>
        <v>24675.5</v>
      </c>
      <c r="N66" s="67">
        <f>AVERAGE('Effectifs bruts'!N65:N66)</f>
        <v>487970.09412955464</v>
      </c>
      <c r="O66" s="67">
        <f>AVERAGE('Effectifs bruts'!O65:O66)</f>
        <v>106604.5</v>
      </c>
      <c r="P66" s="67">
        <f>AVERAGE('Effectifs bruts'!P65:P66)</f>
        <v>190441</v>
      </c>
      <c r="Q66" s="67">
        <f>AVERAGE('Effectifs bruts'!Q65:Q66)</f>
        <v>10859.5</v>
      </c>
      <c r="R66" s="67">
        <f>AVERAGE('Effectifs bruts'!R65:R66)</f>
        <v>140317.5</v>
      </c>
      <c r="S66" s="67">
        <f>AVERAGE('Effectifs bruts'!S65:S66)</f>
        <v>77218</v>
      </c>
      <c r="T66" s="67">
        <f>AVERAGE('Effectifs bruts'!T65:T66)</f>
        <v>276749</v>
      </c>
      <c r="U66" s="67">
        <f>AVERAGE('Effectifs bruts'!U65:U66)</f>
        <v>403680.5</v>
      </c>
      <c r="V66" s="67">
        <f>AVERAGE('Effectifs bruts'!V65:V66)</f>
        <v>128669.5</v>
      </c>
      <c r="W66" s="67">
        <f>AVERAGE('Effectifs bruts'!W65:W66)</f>
        <v>115951</v>
      </c>
      <c r="X66" s="67">
        <f>AVERAGE('Effectifs bruts'!X65:X66)</f>
        <v>181502</v>
      </c>
      <c r="Y66" s="67">
        <f>AVERAGE('Effectifs bruts'!Y65:Y66)</f>
        <v>374235.5</v>
      </c>
      <c r="Z66" s="67">
        <f>AVERAGE('Effectifs bruts'!Z65:Z66)</f>
        <v>231772</v>
      </c>
      <c r="AA66" s="67">
        <f>AVERAGE('Effectifs bruts'!AA65:AA66)</f>
        <v>142463.5</v>
      </c>
      <c r="AB66" s="67">
        <f>AVERAGE('Effectifs bruts'!AB65:AB66)</f>
        <v>272025</v>
      </c>
      <c r="AC66" s="67">
        <f>AVERAGE('Effectifs bruts'!AC65:AC66)</f>
        <v>170939</v>
      </c>
      <c r="AD66" s="67">
        <f>AVERAGE('Effectifs bruts'!AD65:AD66)</f>
        <v>148305.5</v>
      </c>
      <c r="AE66" s="67">
        <f>AVERAGE('Effectifs bruts'!AE65:AE66)</f>
        <v>1462954.5</v>
      </c>
      <c r="AF66" s="67">
        <f>AVERAGE('Effectifs bruts'!AF65:AF66)</f>
        <v>156729</v>
      </c>
      <c r="AG66" s="67">
        <f>AVERAGE('Effectifs bruts'!AG65:AG66)</f>
        <v>167884</v>
      </c>
      <c r="AH66" s="67">
        <f>AVERAGE('Effectifs bruts'!AH65:AH66)</f>
        <v>1138341.5</v>
      </c>
      <c r="AI66" s="67">
        <f>AVERAGE('Effectifs bruts'!AI65:AI66)</f>
        <v>2996585.05</v>
      </c>
      <c r="AJ66" s="67">
        <f>AVERAGE('Effectifs bruts'!AJ65:AJ66)</f>
        <v>371127.5</v>
      </c>
      <c r="AK66" s="67">
        <f>AVERAGE('Effectifs bruts'!AK65:AK66)</f>
        <v>947618.4</v>
      </c>
      <c r="AL66" s="67">
        <f>AVERAGE('Effectifs bruts'!AL65:AL66)</f>
        <v>1677839.15</v>
      </c>
      <c r="AM66" s="67">
        <f>AVERAGE('Effectifs bruts'!AM65:AM66)</f>
        <v>1374190.25</v>
      </c>
      <c r="AN66" s="67">
        <f>AVERAGE('Effectifs bruts'!AN65:AN66)</f>
        <v>993647.05</v>
      </c>
      <c r="AO66" s="67">
        <f>AVERAGE('Effectifs bruts'!AO65:AO66)</f>
        <v>241171</v>
      </c>
      <c r="AP66" s="67">
        <f>AVERAGE('Effectifs bruts'!AP65:AP66)</f>
        <v>752476.05</v>
      </c>
      <c r="AQ66" s="67">
        <f>AVERAGE('Effectifs bruts'!AQ65:AQ66)</f>
        <v>217278.35</v>
      </c>
      <c r="AR66" s="67">
        <f>AVERAGE('Effectifs bruts'!AR65:AR66)</f>
        <v>145627.5</v>
      </c>
      <c r="AS66" s="67">
        <f>AVERAGE('Effectifs bruts'!AS65:AS66)</f>
        <v>349794.15</v>
      </c>
      <c r="AT66" s="67">
        <f>AVERAGE('Effectifs bruts'!AT65:AT66)</f>
        <v>746096.5</v>
      </c>
      <c r="AU66" s="67">
        <f>AVERAGE('Effectifs bruts'!AU65:AU66)</f>
        <v>280587.15000000002</v>
      </c>
      <c r="AV66" s="67">
        <f>AVERAGE('Effectifs bruts'!AV65:AV66)</f>
        <v>920011.45</v>
      </c>
      <c r="AW66" s="67">
        <f>AVERAGE('Effectifs bruts'!AW65:AW66)</f>
        <v>92980</v>
      </c>
      <c r="AX66" s="67">
        <f>AVERAGE('Effectifs bruts'!AX65:AX66)</f>
        <v>203766.2</v>
      </c>
      <c r="AY66" s="67">
        <f>AVERAGE('Effectifs bruts'!AY65:AY66)</f>
        <v>1761762.6020679479</v>
      </c>
      <c r="AZ66" s="67">
        <f>AVERAGE('Effectifs bruts'!AZ65:AZ66)</f>
        <v>201844</v>
      </c>
      <c r="BA66" s="67">
        <f>AVERAGE('Effectifs bruts'!BA65:BA66)</f>
        <v>327576.2</v>
      </c>
      <c r="BB66" s="67">
        <f>AVERAGE('Effectifs bruts'!BB65:BB66)</f>
        <v>550417.5</v>
      </c>
      <c r="BC66" s="67">
        <f>AVERAGE('Effectifs bruts'!BC65:BC66)</f>
        <v>1094001.3500000001</v>
      </c>
      <c r="BD66" s="67">
        <f>AVERAGE('Effectifs bruts'!BD65:BD66)</f>
        <v>273380.95</v>
      </c>
      <c r="BE66" s="67">
        <f>AVERAGE('Effectifs bruts'!BE65:BE66)</f>
        <v>479522.3</v>
      </c>
      <c r="BF66" s="67">
        <f>AVERAGE('Effectifs bruts'!BF65:BF66)</f>
        <v>0</v>
      </c>
      <c r="BG66" s="67">
        <f>AVERAGE('Effectifs bruts'!BG65:BG66)</f>
        <v>1692685.35</v>
      </c>
      <c r="BH66" s="67">
        <f>AVERAGE('Effectifs bruts'!BH65:BH66)</f>
        <v>1005748.7000000001</v>
      </c>
    </row>
    <row r="67" spans="1:60" s="36" customFormat="1" x14ac:dyDescent="0.2">
      <c r="A67" s="140">
        <f t="shared" si="1"/>
        <v>41363</v>
      </c>
      <c r="B67" s="75">
        <f>AVERAGE('Effectifs bruts'!B66:B67)</f>
        <v>17454649.170033194</v>
      </c>
      <c r="C67" s="173">
        <f>AVERAGE('Effectifs bruts'!C66:C67)</f>
        <v>16931615.596153855</v>
      </c>
      <c r="D67" s="76">
        <f>AVERAGE('Effectifs bruts'!D66:D67)</f>
        <v>3090578.596153846</v>
      </c>
      <c r="E67" s="69">
        <f>AVERAGE('Effectifs bruts'!E66:E67)</f>
        <v>1449949.5</v>
      </c>
      <c r="F67" s="69">
        <f>AVERAGE('Effectifs bruts'!F66:F67)</f>
        <v>12914121.073879339</v>
      </c>
      <c r="G67" s="69">
        <f>AVERAGE('Effectifs bruts'!G66:G67)</f>
        <v>12391087.5</v>
      </c>
      <c r="H67" s="69">
        <f>AVERAGE('Effectifs bruts'!H66:H67)</f>
        <v>523033.57387933822</v>
      </c>
      <c r="I67" s="78">
        <f>AVERAGE('Effectifs bruts'!I66:I67)</f>
        <v>15261475.770033192</v>
      </c>
      <c r="J67" s="69">
        <f>AVERAGE('Effectifs bruts'!J66:J67)</f>
        <v>2193173.3999999994</v>
      </c>
      <c r="K67" s="69">
        <f>AVERAGE('Effectifs bruts'!K66:K67)</f>
        <v>10197914.100000001</v>
      </c>
      <c r="L67" s="69">
        <f>AVERAGE('Effectifs bruts'!L66:L67)</f>
        <v>6476.5</v>
      </c>
      <c r="M67" s="69">
        <f>AVERAGE('Effectifs bruts'!M66:M67)</f>
        <v>24278</v>
      </c>
      <c r="N67" s="69">
        <f>AVERAGE('Effectifs bruts'!N66:N67)</f>
        <v>480133.09615384613</v>
      </c>
      <c r="O67" s="69">
        <f>AVERAGE('Effectifs bruts'!O66:O67)</f>
        <v>105846.5</v>
      </c>
      <c r="P67" s="69">
        <f>AVERAGE('Effectifs bruts'!P66:P67)</f>
        <v>188666</v>
      </c>
      <c r="Q67" s="69">
        <f>AVERAGE('Effectifs bruts'!Q66:Q67)</f>
        <v>10868</v>
      </c>
      <c r="R67" s="69">
        <f>AVERAGE('Effectifs bruts'!R66:R67)</f>
        <v>140136.5</v>
      </c>
      <c r="S67" s="69">
        <f>AVERAGE('Effectifs bruts'!S66:S67)</f>
        <v>77267</v>
      </c>
      <c r="T67" s="69">
        <f>AVERAGE('Effectifs bruts'!T66:T67)</f>
        <v>274986.5</v>
      </c>
      <c r="U67" s="69">
        <f>AVERAGE('Effectifs bruts'!U66:U67)</f>
        <v>401004.5</v>
      </c>
      <c r="V67" s="69">
        <f>AVERAGE('Effectifs bruts'!V66:V67)</f>
        <v>127871.5</v>
      </c>
      <c r="W67" s="69">
        <f>AVERAGE('Effectifs bruts'!W66:W67)</f>
        <v>115094.5</v>
      </c>
      <c r="X67" s="69">
        <f>AVERAGE('Effectifs bruts'!X66:X67)</f>
        <v>181325.5</v>
      </c>
      <c r="Y67" s="69">
        <f>AVERAGE('Effectifs bruts'!Y66:Y67)</f>
        <v>373141.5</v>
      </c>
      <c r="Z67" s="69">
        <f>AVERAGE('Effectifs bruts'!Z66:Z67)</f>
        <v>228964</v>
      </c>
      <c r="AA67" s="69">
        <f>AVERAGE('Effectifs bruts'!AA66:AA67)</f>
        <v>144177.5</v>
      </c>
      <c r="AB67" s="69">
        <f>AVERAGE('Effectifs bruts'!AB66:AB67)</f>
        <v>270600</v>
      </c>
      <c r="AC67" s="69">
        <f>AVERAGE('Effectifs bruts'!AC66:AC67)</f>
        <v>171821.5</v>
      </c>
      <c r="AD67" s="69">
        <f>AVERAGE('Effectifs bruts'!AD66:AD67)</f>
        <v>147538</v>
      </c>
      <c r="AE67" s="69">
        <f>AVERAGE('Effectifs bruts'!AE66:AE67)</f>
        <v>1449949.5</v>
      </c>
      <c r="AF67" s="69">
        <f>AVERAGE('Effectifs bruts'!AF66:AF67)</f>
        <v>155037</v>
      </c>
      <c r="AG67" s="69">
        <f>AVERAGE('Effectifs bruts'!AG66:AG67)</f>
        <v>167377</v>
      </c>
      <c r="AH67" s="69">
        <f>AVERAGE('Effectifs bruts'!AH66:AH67)</f>
        <v>1127535.5</v>
      </c>
      <c r="AI67" s="69">
        <f>AVERAGE('Effectifs bruts'!AI66:AI67)</f>
        <v>2972997.35</v>
      </c>
      <c r="AJ67" s="69">
        <f>AVERAGE('Effectifs bruts'!AJ66:AJ67)</f>
        <v>367460</v>
      </c>
      <c r="AK67" s="69">
        <f>AVERAGE('Effectifs bruts'!AK66:AK67)</f>
        <v>941955.3</v>
      </c>
      <c r="AL67" s="69">
        <f>AVERAGE('Effectifs bruts'!AL66:AL67)</f>
        <v>1663582.0499999998</v>
      </c>
      <c r="AM67" s="69">
        <f>AVERAGE('Effectifs bruts'!AM66:AM67)</f>
        <v>1365835.6</v>
      </c>
      <c r="AN67" s="69">
        <f>AVERAGE('Effectifs bruts'!AN66:AN67)</f>
        <v>949182.5</v>
      </c>
      <c r="AO67" s="69">
        <f>AVERAGE('Effectifs bruts'!AO66:AO67)</f>
        <v>224125.5</v>
      </c>
      <c r="AP67" s="69">
        <f>AVERAGE('Effectifs bruts'!AP66:AP67)</f>
        <v>725057</v>
      </c>
      <c r="AQ67" s="69">
        <f>AVERAGE('Effectifs bruts'!AQ66:AQ67)</f>
        <v>217672.95</v>
      </c>
      <c r="AR67" s="69">
        <f>AVERAGE('Effectifs bruts'!AR66:AR67)</f>
        <v>144194.5</v>
      </c>
      <c r="AS67" s="69">
        <f>AVERAGE('Effectifs bruts'!AS66:AS67)</f>
        <v>351878.15</v>
      </c>
      <c r="AT67" s="69">
        <f>AVERAGE('Effectifs bruts'!AT66:AT67)</f>
        <v>742642</v>
      </c>
      <c r="AU67" s="69">
        <f>AVERAGE('Effectifs bruts'!AU66:AU67)</f>
        <v>277893.59999999998</v>
      </c>
      <c r="AV67" s="69">
        <f>AVERAGE('Effectifs bruts'!AV66:AV67)</f>
        <v>921789.6</v>
      </c>
      <c r="AW67" s="69">
        <f>AVERAGE('Effectifs bruts'!AW66:AW67)</f>
        <v>93266.5</v>
      </c>
      <c r="AX67" s="69">
        <f>AVERAGE('Effectifs bruts'!AX66:AX67)</f>
        <v>201897.2</v>
      </c>
      <c r="AY67" s="69">
        <f>AVERAGE('Effectifs bruts'!AY66:AY67)</f>
        <v>1726143.8738793381</v>
      </c>
      <c r="AZ67" s="69">
        <f>AVERAGE('Effectifs bruts'!AZ66:AZ67)</f>
        <v>202487.5</v>
      </c>
      <c r="BA67" s="69">
        <f>AVERAGE('Effectifs bruts'!BA66:BA67)</f>
        <v>339897.1</v>
      </c>
      <c r="BB67" s="69">
        <f>AVERAGE('Effectifs bruts'!BB66:BB67)</f>
        <v>551593</v>
      </c>
      <c r="BC67" s="69">
        <f>AVERAGE('Effectifs bruts'!BC66:BC67)</f>
        <v>1099195.7999999998</v>
      </c>
      <c r="BD67" s="69">
        <f>AVERAGE('Effectifs bruts'!BD66:BD67)</f>
        <v>276010.34999999998</v>
      </c>
      <c r="BE67" s="69">
        <f>AVERAGE('Effectifs bruts'!BE66:BE67)</f>
        <v>479543.5</v>
      </c>
      <c r="BF67" s="69">
        <f>AVERAGE('Effectifs bruts'!BF66:BF67)</f>
        <v>0</v>
      </c>
      <c r="BG67" s="69">
        <f>AVERAGE('Effectifs bruts'!BG66:BG67)</f>
        <v>1707058.2999999998</v>
      </c>
      <c r="BH67" s="69">
        <f>AVERAGE('Effectifs bruts'!BH66:BH67)</f>
        <v>1019533.65</v>
      </c>
    </row>
    <row r="68" spans="1:60" s="36" customFormat="1" x14ac:dyDescent="0.2">
      <c r="A68" s="138">
        <f t="shared" si="1"/>
        <v>41455</v>
      </c>
      <c r="B68" s="75">
        <f>AVERAGE('Effectifs bruts'!B67:B68)</f>
        <v>17527600.180996351</v>
      </c>
      <c r="C68" s="173">
        <f>AVERAGE('Effectifs bruts'!C67:C68)</f>
        <v>16975059.477243595</v>
      </c>
      <c r="D68" s="76">
        <f>AVERAGE('Effectifs bruts'!D67:D68)</f>
        <v>3084517.27724359</v>
      </c>
      <c r="E68" s="69">
        <f>AVERAGE('Effectifs bruts'!E67:E68)</f>
        <v>1449041.5</v>
      </c>
      <c r="F68" s="69">
        <f>AVERAGE('Effectifs bruts'!F67:F68)</f>
        <v>12994041.403752755</v>
      </c>
      <c r="G68" s="69">
        <f>AVERAGE('Effectifs bruts'!G67:G68)</f>
        <v>12441500.700000003</v>
      </c>
      <c r="H68" s="69">
        <f>AVERAGE('Effectifs bruts'!H67:H68)</f>
        <v>552540.70375275344</v>
      </c>
      <c r="I68" s="78">
        <f>AVERAGE('Effectifs bruts'!I67:I68)</f>
        <v>15328603.38099635</v>
      </c>
      <c r="J68" s="69">
        <f>AVERAGE('Effectifs bruts'!J67:J68)</f>
        <v>2198996.7999999998</v>
      </c>
      <c r="K68" s="69">
        <f>AVERAGE('Effectifs bruts'!K67:K68)</f>
        <v>10242503.900000002</v>
      </c>
      <c r="L68" s="69">
        <f>AVERAGE('Effectifs bruts'!L67:L68)</f>
        <v>6408.5</v>
      </c>
      <c r="M68" s="69">
        <f>AVERAGE('Effectifs bruts'!M67:M68)</f>
        <v>24080</v>
      </c>
      <c r="N68" s="69">
        <f>AVERAGE('Effectifs bruts'!N67:N68)</f>
        <v>478933.77724358975</v>
      </c>
      <c r="O68" s="69">
        <f>AVERAGE('Effectifs bruts'!O67:O68)</f>
        <v>105323</v>
      </c>
      <c r="P68" s="69">
        <f>AVERAGE('Effectifs bruts'!P67:P68)</f>
        <v>188088</v>
      </c>
      <c r="Q68" s="69">
        <f>AVERAGE('Effectifs bruts'!Q67:Q68)</f>
        <v>10699</v>
      </c>
      <c r="R68" s="69">
        <f>AVERAGE('Effectifs bruts'!R67:R68)</f>
        <v>140711.5</v>
      </c>
      <c r="S68" s="69">
        <f>AVERAGE('Effectifs bruts'!S67:S68)</f>
        <v>77431.5</v>
      </c>
      <c r="T68" s="69">
        <f>AVERAGE('Effectifs bruts'!T67:T68)</f>
        <v>273470</v>
      </c>
      <c r="U68" s="69">
        <f>AVERAGE('Effectifs bruts'!U67:U68)</f>
        <v>399904.5</v>
      </c>
      <c r="V68" s="69">
        <f>AVERAGE('Effectifs bruts'!V67:V68)</f>
        <v>127444.5</v>
      </c>
      <c r="W68" s="69">
        <f>AVERAGE('Effectifs bruts'!W67:W68)</f>
        <v>114712</v>
      </c>
      <c r="X68" s="69">
        <f>AVERAGE('Effectifs bruts'!X67:X68)</f>
        <v>180829</v>
      </c>
      <c r="Y68" s="69">
        <f>AVERAGE('Effectifs bruts'!Y67:Y68)</f>
        <v>371669</v>
      </c>
      <c r="Z68" s="69">
        <f>AVERAGE('Effectifs bruts'!Z67:Z68)</f>
        <v>225801</v>
      </c>
      <c r="AA68" s="69">
        <f>AVERAGE('Effectifs bruts'!AA67:AA68)</f>
        <v>145868</v>
      </c>
      <c r="AB68" s="69">
        <f>AVERAGE('Effectifs bruts'!AB67:AB68)</f>
        <v>270489</v>
      </c>
      <c r="AC68" s="69">
        <f>AVERAGE('Effectifs bruts'!AC67:AC68)</f>
        <v>173168</v>
      </c>
      <c r="AD68" s="69">
        <f>AVERAGE('Effectifs bruts'!AD67:AD68)</f>
        <v>147564.5</v>
      </c>
      <c r="AE68" s="69">
        <f>AVERAGE('Effectifs bruts'!AE67:AE68)</f>
        <v>1449041.5</v>
      </c>
      <c r="AF68" s="69">
        <f>AVERAGE('Effectifs bruts'!AF67:AF68)</f>
        <v>153714</v>
      </c>
      <c r="AG68" s="69">
        <f>AVERAGE('Effectifs bruts'!AG67:AG68)</f>
        <v>168338.5</v>
      </c>
      <c r="AH68" s="69">
        <f>AVERAGE('Effectifs bruts'!AH67:AH68)</f>
        <v>1126989</v>
      </c>
      <c r="AI68" s="69">
        <f>AVERAGE('Effectifs bruts'!AI67:AI68)</f>
        <v>2962622.1</v>
      </c>
      <c r="AJ68" s="69">
        <f>AVERAGE('Effectifs bruts'!AJ67:AJ68)</f>
        <v>366038.5</v>
      </c>
      <c r="AK68" s="69">
        <f>AVERAGE('Effectifs bruts'!AK67:AK68)</f>
        <v>941108.14999999991</v>
      </c>
      <c r="AL68" s="69">
        <f>AVERAGE('Effectifs bruts'!AL67:AL68)</f>
        <v>1655475.45</v>
      </c>
      <c r="AM68" s="69">
        <f>AVERAGE('Effectifs bruts'!AM67:AM68)</f>
        <v>1365051.2000000002</v>
      </c>
      <c r="AN68" s="69">
        <f>AVERAGE('Effectifs bruts'!AN67:AN68)</f>
        <v>987409.5</v>
      </c>
      <c r="AO68" s="69">
        <f>AVERAGE('Effectifs bruts'!AO67:AO68)</f>
        <v>241477.5</v>
      </c>
      <c r="AP68" s="69">
        <f>AVERAGE('Effectifs bruts'!AP67:AP68)</f>
        <v>745932</v>
      </c>
      <c r="AQ68" s="69">
        <f>AVERAGE('Effectifs bruts'!AQ67:AQ68)</f>
        <v>218817.34999999998</v>
      </c>
      <c r="AR68" s="69">
        <f>AVERAGE('Effectifs bruts'!AR67:AR68)</f>
        <v>142861.5</v>
      </c>
      <c r="AS68" s="69">
        <f>AVERAGE('Effectifs bruts'!AS67:AS68)</f>
        <v>354679</v>
      </c>
      <c r="AT68" s="69">
        <f>AVERAGE('Effectifs bruts'!AT67:AT68)</f>
        <v>742535.5</v>
      </c>
      <c r="AU68" s="69">
        <f>AVERAGE('Effectifs bruts'!AU67:AU68)</f>
        <v>277345.84999999998</v>
      </c>
      <c r="AV68" s="69">
        <f>AVERAGE('Effectifs bruts'!AV67:AV68)</f>
        <v>923491.5</v>
      </c>
      <c r="AW68" s="69">
        <f>AVERAGE('Effectifs bruts'!AW67:AW68)</f>
        <v>94628</v>
      </c>
      <c r="AX68" s="69">
        <f>AVERAGE('Effectifs bruts'!AX67:AX68)</f>
        <v>200778.7</v>
      </c>
      <c r="AY68" s="69">
        <f>AVERAGE('Effectifs bruts'!AY67:AY68)</f>
        <v>1763405.2537527536</v>
      </c>
      <c r="AZ68" s="69">
        <f>AVERAGE('Effectifs bruts'!AZ67:AZ68)</f>
        <v>202653</v>
      </c>
      <c r="BA68" s="69">
        <f>AVERAGE('Effectifs bruts'!BA67:BA68)</f>
        <v>338420.8</v>
      </c>
      <c r="BB68" s="69">
        <f>AVERAGE('Effectifs bruts'!BB67:BB68)</f>
        <v>554185.5</v>
      </c>
      <c r="BC68" s="69">
        <f>AVERAGE('Effectifs bruts'!BC67:BC68)</f>
        <v>1103737.4999999995</v>
      </c>
      <c r="BD68" s="69">
        <f>AVERAGE('Effectifs bruts'!BD67:BD68)</f>
        <v>280237.44999999995</v>
      </c>
      <c r="BE68" s="69">
        <f>AVERAGE('Effectifs bruts'!BE67:BE68)</f>
        <v>481181.7</v>
      </c>
      <c r="BF68" s="69">
        <f>AVERAGE('Effectifs bruts'!BF67:BF68)</f>
        <v>0</v>
      </c>
      <c r="BG68" s="69">
        <f>AVERAGE('Effectifs bruts'!BG67:BG68)</f>
        <v>1715413.2499999995</v>
      </c>
      <c r="BH68" s="69">
        <f>AVERAGE('Effectifs bruts'!BH67:BH68)</f>
        <v>1024550.15</v>
      </c>
    </row>
    <row r="69" spans="1:60" s="36" customFormat="1" x14ac:dyDescent="0.2">
      <c r="A69" s="138">
        <f t="shared" ref="A69:A102" si="2">EDATE(A68,3)</f>
        <v>41547</v>
      </c>
      <c r="B69" s="75">
        <f>AVERAGE('Effectifs bruts'!B68:B69)</f>
        <v>17606858.732519791</v>
      </c>
      <c r="C69" s="173">
        <f>AVERAGE('Effectifs bruts'!C68:C69)</f>
        <v>17030016.730482459</v>
      </c>
      <c r="D69" s="76">
        <f>AVERAGE('Effectifs bruts'!D68:D69)</f>
        <v>3079194.8804824562</v>
      </c>
      <c r="E69" s="69">
        <f>AVERAGE('Effectifs bruts'!E68:E69)</f>
        <v>1448599</v>
      </c>
      <c r="F69" s="69">
        <f>AVERAGE('Effectifs bruts'!F68:F69)</f>
        <v>13079064.852037333</v>
      </c>
      <c r="G69" s="69">
        <f>AVERAGE('Effectifs bruts'!G68:G69)</f>
        <v>12502222.850000001</v>
      </c>
      <c r="H69" s="69">
        <f>AVERAGE('Effectifs bruts'!H68:H69)</f>
        <v>576842.0020373303</v>
      </c>
      <c r="I69" s="78">
        <f>AVERAGE('Effectifs bruts'!I68:I69)</f>
        <v>15414258.982519791</v>
      </c>
      <c r="J69" s="69">
        <f>AVERAGE('Effectifs bruts'!J68:J69)</f>
        <v>2192599.75</v>
      </c>
      <c r="K69" s="69">
        <f>AVERAGE('Effectifs bruts'!K68:K69)</f>
        <v>10309623.100000003</v>
      </c>
      <c r="L69" s="69">
        <f>AVERAGE('Effectifs bruts'!L68:L69)</f>
        <v>6365</v>
      </c>
      <c r="M69" s="69">
        <f>AVERAGE('Effectifs bruts'!M68:M69)</f>
        <v>24037</v>
      </c>
      <c r="N69" s="69">
        <f>AVERAGE('Effectifs bruts'!N68:N69)</f>
        <v>484538.38048245612</v>
      </c>
      <c r="O69" s="69">
        <f>AVERAGE('Effectifs bruts'!O68:O69)</f>
        <v>104489.5</v>
      </c>
      <c r="P69" s="69">
        <f>AVERAGE('Effectifs bruts'!P68:P69)</f>
        <v>186580</v>
      </c>
      <c r="Q69" s="69">
        <f>AVERAGE('Effectifs bruts'!Q68:Q69)</f>
        <v>10405</v>
      </c>
      <c r="R69" s="69">
        <f>AVERAGE('Effectifs bruts'!R68:R69)</f>
        <v>140118</v>
      </c>
      <c r="S69" s="69">
        <f>AVERAGE('Effectifs bruts'!S68:S69)</f>
        <v>76803.5</v>
      </c>
      <c r="T69" s="69">
        <f>AVERAGE('Effectifs bruts'!T68:T69)</f>
        <v>272087.5</v>
      </c>
      <c r="U69" s="69">
        <f>AVERAGE('Effectifs bruts'!U68:U69)</f>
        <v>398480</v>
      </c>
      <c r="V69" s="69">
        <f>AVERAGE('Effectifs bruts'!V68:V69)</f>
        <v>126996.5</v>
      </c>
      <c r="W69" s="69">
        <f>AVERAGE('Effectifs bruts'!W68:W69)</f>
        <v>114111.5</v>
      </c>
      <c r="X69" s="69">
        <f>AVERAGE('Effectifs bruts'!X68:X69)</f>
        <v>179746</v>
      </c>
      <c r="Y69" s="69">
        <f>AVERAGE('Effectifs bruts'!Y68:Y69)</f>
        <v>369257</v>
      </c>
      <c r="Z69" s="69">
        <f>AVERAGE('Effectifs bruts'!Z68:Z69)</f>
        <v>222457.5</v>
      </c>
      <c r="AA69" s="69">
        <f>AVERAGE('Effectifs bruts'!AA68:AA69)</f>
        <v>146799.5</v>
      </c>
      <c r="AB69" s="69">
        <f>AVERAGE('Effectifs bruts'!AB68:AB69)</f>
        <v>269978</v>
      </c>
      <c r="AC69" s="69">
        <f>AVERAGE('Effectifs bruts'!AC68:AC69)</f>
        <v>173881.5</v>
      </c>
      <c r="AD69" s="69">
        <f>AVERAGE('Effectifs bruts'!AD68:AD69)</f>
        <v>147685.5</v>
      </c>
      <c r="AE69" s="69">
        <f>AVERAGE('Effectifs bruts'!AE68:AE69)</f>
        <v>1448599</v>
      </c>
      <c r="AF69" s="69">
        <f>AVERAGE('Effectifs bruts'!AF68:AF69)</f>
        <v>152830.5</v>
      </c>
      <c r="AG69" s="69">
        <f>AVERAGE('Effectifs bruts'!AG68:AG69)</f>
        <v>168466.5</v>
      </c>
      <c r="AH69" s="69">
        <f>AVERAGE('Effectifs bruts'!AH68:AH69)</f>
        <v>1127302</v>
      </c>
      <c r="AI69" s="69">
        <f>AVERAGE('Effectifs bruts'!AI68:AI69)</f>
        <v>2969581.85</v>
      </c>
      <c r="AJ69" s="69">
        <f>AVERAGE('Effectifs bruts'!AJ68:AJ69)</f>
        <v>365653.5</v>
      </c>
      <c r="AK69" s="69">
        <f>AVERAGE('Effectifs bruts'!AK68:AK69)</f>
        <v>939621.05</v>
      </c>
      <c r="AL69" s="69">
        <f>AVERAGE('Effectifs bruts'!AL68:AL69)</f>
        <v>1664307.3</v>
      </c>
      <c r="AM69" s="69">
        <f>AVERAGE('Effectifs bruts'!AM68:AM69)</f>
        <v>1369669.35</v>
      </c>
      <c r="AN69" s="69">
        <f>AVERAGE('Effectifs bruts'!AN68:AN69)</f>
        <v>1029298.55</v>
      </c>
      <c r="AO69" s="69">
        <f>AVERAGE('Effectifs bruts'!AO68:AO69)</f>
        <v>256324.5</v>
      </c>
      <c r="AP69" s="69">
        <f>AVERAGE('Effectifs bruts'!AP68:AP69)</f>
        <v>772974.05</v>
      </c>
      <c r="AQ69" s="69">
        <f>AVERAGE('Effectifs bruts'!AQ68:AQ69)</f>
        <v>218687.55</v>
      </c>
      <c r="AR69" s="69">
        <f>AVERAGE('Effectifs bruts'!AR68:AR69)</f>
        <v>140995</v>
      </c>
      <c r="AS69" s="69">
        <f>AVERAGE('Effectifs bruts'!AS68:AS69)</f>
        <v>355743.5</v>
      </c>
      <c r="AT69" s="69">
        <f>AVERAGE('Effectifs bruts'!AT68:AT69)</f>
        <v>743338.5</v>
      </c>
      <c r="AU69" s="69">
        <f>AVERAGE('Effectifs bruts'!AU68:AU69)</f>
        <v>277690.90000000002</v>
      </c>
      <c r="AV69" s="69">
        <f>AVERAGE('Effectifs bruts'!AV68:AV69)</f>
        <v>922764.05</v>
      </c>
      <c r="AW69" s="69">
        <f>AVERAGE('Effectifs bruts'!AW68:AW69)</f>
        <v>94562.5</v>
      </c>
      <c r="AX69" s="69">
        <f>AVERAGE('Effectifs bruts'!AX68:AX69)</f>
        <v>200528.7</v>
      </c>
      <c r="AY69" s="69">
        <f>AVERAGE('Effectifs bruts'!AY68:AY69)</f>
        <v>1804860.9020373304</v>
      </c>
      <c r="AZ69" s="69">
        <f>AVERAGE('Effectifs bruts'!AZ68:AZ69)</f>
        <v>202706</v>
      </c>
      <c r="BA69" s="69">
        <f>AVERAGE('Effectifs bruts'!BA68:BA69)</f>
        <v>326168.45</v>
      </c>
      <c r="BB69" s="69">
        <f>AVERAGE('Effectifs bruts'!BB68:BB69)</f>
        <v>554392</v>
      </c>
      <c r="BC69" s="69">
        <f>AVERAGE('Effectifs bruts'!BC68:BC69)</f>
        <v>1109333.2999999998</v>
      </c>
      <c r="BD69" s="69">
        <f>AVERAGE('Effectifs bruts'!BD68:BD69)</f>
        <v>278777.05</v>
      </c>
      <c r="BE69" s="69">
        <f>AVERAGE('Effectifs bruts'!BE68:BE69)</f>
        <v>479966.7</v>
      </c>
      <c r="BF69" s="69">
        <f>AVERAGE('Effectifs bruts'!BF68:BF69)</f>
        <v>0</v>
      </c>
      <c r="BG69" s="69">
        <f>AVERAGE('Effectifs bruts'!BG68:BG69)</f>
        <v>1706004.9999999998</v>
      </c>
      <c r="BH69" s="69">
        <f>AVERAGE('Effectifs bruts'!BH68:BH69)</f>
        <v>1017350.6000000001</v>
      </c>
    </row>
    <row r="70" spans="1:60" s="36" customFormat="1" ht="12" thickBot="1" x14ac:dyDescent="0.25">
      <c r="A70" s="139">
        <f t="shared" si="2"/>
        <v>41638</v>
      </c>
      <c r="B70" s="65">
        <f>AVERAGE('Effectifs bruts'!B69:B70)</f>
        <v>17511029.265959367</v>
      </c>
      <c r="C70" s="180">
        <f>AVERAGE('Effectifs bruts'!C69:C70)</f>
        <v>16947680.441700406</v>
      </c>
      <c r="D70" s="66">
        <f>AVERAGE('Effectifs bruts'!D69:D70)</f>
        <v>3061592.6417004047</v>
      </c>
      <c r="E70" s="67">
        <f>AVERAGE('Effectifs bruts'!E69:E70)</f>
        <v>1437156</v>
      </c>
      <c r="F70" s="67">
        <f>AVERAGE('Effectifs bruts'!F69:F70)</f>
        <v>13012280.62425896</v>
      </c>
      <c r="G70" s="67">
        <f>AVERAGE('Effectifs bruts'!G69:G70)</f>
        <v>12448931.799999999</v>
      </c>
      <c r="H70" s="67">
        <f>AVERAGE('Effectifs bruts'!H69:H70)</f>
        <v>563348.82425896102</v>
      </c>
      <c r="I70" s="68">
        <f>AVERAGE('Effectifs bruts'!I69:I70)</f>
        <v>15309572.915959369</v>
      </c>
      <c r="J70" s="67">
        <f>AVERAGE('Effectifs bruts'!J69:J70)</f>
        <v>2201456.3500000006</v>
      </c>
      <c r="K70" s="67">
        <f>AVERAGE('Effectifs bruts'!K69:K70)</f>
        <v>10247475.449999999</v>
      </c>
      <c r="L70" s="67">
        <f>AVERAGE('Effectifs bruts'!L69:L70)</f>
        <v>6325.5</v>
      </c>
      <c r="M70" s="67">
        <f>AVERAGE('Effectifs bruts'!M69:M70)</f>
        <v>23683</v>
      </c>
      <c r="N70" s="67">
        <f>AVERAGE('Effectifs bruts'!N69:N70)</f>
        <v>484225.64170040481</v>
      </c>
      <c r="O70" s="67">
        <f>AVERAGE('Effectifs bruts'!O69:O70)</f>
        <v>103337.5</v>
      </c>
      <c r="P70" s="67">
        <f>AVERAGE('Effectifs bruts'!P69:P70)</f>
        <v>184502.5</v>
      </c>
      <c r="Q70" s="67">
        <f>AVERAGE('Effectifs bruts'!Q69:Q70)</f>
        <v>10276.5</v>
      </c>
      <c r="R70" s="67">
        <f>AVERAGE('Effectifs bruts'!R69:R70)</f>
        <v>138937</v>
      </c>
      <c r="S70" s="67">
        <f>AVERAGE('Effectifs bruts'!S69:S70)</f>
        <v>76279.5</v>
      </c>
      <c r="T70" s="67">
        <f>AVERAGE('Effectifs bruts'!T69:T70)</f>
        <v>269926.5</v>
      </c>
      <c r="U70" s="67">
        <f>AVERAGE('Effectifs bruts'!U69:U70)</f>
        <v>396184.5</v>
      </c>
      <c r="V70" s="67">
        <f>AVERAGE('Effectifs bruts'!V69:V70)</f>
        <v>126348.5</v>
      </c>
      <c r="W70" s="67">
        <f>AVERAGE('Effectifs bruts'!W69:W70)</f>
        <v>113160.5</v>
      </c>
      <c r="X70" s="67">
        <f>AVERAGE('Effectifs bruts'!X69:X70)</f>
        <v>179442</v>
      </c>
      <c r="Y70" s="67">
        <f>AVERAGE('Effectifs bruts'!Y69:Y70)</f>
        <v>366803</v>
      </c>
      <c r="Z70" s="67">
        <f>AVERAGE('Effectifs bruts'!Z69:Z70)</f>
        <v>219690</v>
      </c>
      <c r="AA70" s="67">
        <f>AVERAGE('Effectifs bruts'!AA69:AA70)</f>
        <v>147113</v>
      </c>
      <c r="AB70" s="67">
        <f>AVERAGE('Effectifs bruts'!AB69:AB70)</f>
        <v>267892.5</v>
      </c>
      <c r="AC70" s="67">
        <f>AVERAGE('Effectifs bruts'!AC69:AC70)</f>
        <v>173823</v>
      </c>
      <c r="AD70" s="67">
        <f>AVERAGE('Effectifs bruts'!AD69:AD70)</f>
        <v>146770.5</v>
      </c>
      <c r="AE70" s="67">
        <f>AVERAGE('Effectifs bruts'!AE69:AE70)</f>
        <v>1437156</v>
      </c>
      <c r="AF70" s="67">
        <f>AVERAGE('Effectifs bruts'!AF69:AF70)</f>
        <v>151502</v>
      </c>
      <c r="AG70" s="67">
        <f>AVERAGE('Effectifs bruts'!AG69:AG70)</f>
        <v>167392</v>
      </c>
      <c r="AH70" s="67">
        <f>AVERAGE('Effectifs bruts'!AH69:AH70)</f>
        <v>1118262</v>
      </c>
      <c r="AI70" s="67">
        <f>AVERAGE('Effectifs bruts'!AI69:AI70)</f>
        <v>2970670.8</v>
      </c>
      <c r="AJ70" s="67">
        <f>AVERAGE('Effectifs bruts'!AJ69:AJ70)</f>
        <v>363193.5</v>
      </c>
      <c r="AK70" s="67">
        <f>AVERAGE('Effectifs bruts'!AK69:AK70)</f>
        <v>934346.85</v>
      </c>
      <c r="AL70" s="67">
        <f>AVERAGE('Effectifs bruts'!AL69:AL70)</f>
        <v>1673130.4500000002</v>
      </c>
      <c r="AM70" s="67">
        <f>AVERAGE('Effectifs bruts'!AM69:AM70)</f>
        <v>1367249.9</v>
      </c>
      <c r="AN70" s="67">
        <f>AVERAGE('Effectifs bruts'!AN69:AN70)</f>
        <v>988491.55</v>
      </c>
      <c r="AO70" s="67">
        <f>AVERAGE('Effectifs bruts'!AO69:AO70)</f>
        <v>237396.5</v>
      </c>
      <c r="AP70" s="67">
        <f>AVERAGE('Effectifs bruts'!AP69:AP70)</f>
        <v>751095.05</v>
      </c>
      <c r="AQ70" s="67">
        <f>AVERAGE('Effectifs bruts'!AQ69:AQ70)</f>
        <v>216738.15000000002</v>
      </c>
      <c r="AR70" s="67">
        <f>AVERAGE('Effectifs bruts'!AR69:AR70)</f>
        <v>138819.5</v>
      </c>
      <c r="AS70" s="67">
        <f>AVERAGE('Effectifs bruts'!AS69:AS70)</f>
        <v>355586.65</v>
      </c>
      <c r="AT70" s="67">
        <f>AVERAGE('Effectifs bruts'!AT69:AT70)</f>
        <v>740876</v>
      </c>
      <c r="AU70" s="67">
        <f>AVERAGE('Effectifs bruts'!AU69:AU70)</f>
        <v>275963.15000000002</v>
      </c>
      <c r="AV70" s="67">
        <f>AVERAGE('Effectifs bruts'!AV69:AV70)</f>
        <v>922085.2</v>
      </c>
      <c r="AW70" s="67">
        <f>AVERAGE('Effectifs bruts'!AW69:AW70)</f>
        <v>93367</v>
      </c>
      <c r="AX70" s="67">
        <f>AVERAGE('Effectifs bruts'!AX69:AX70)</f>
        <v>199914.85</v>
      </c>
      <c r="AY70" s="67">
        <f>AVERAGE('Effectifs bruts'!AY69:AY70)</f>
        <v>1786435.7242589612</v>
      </c>
      <c r="AZ70" s="67">
        <f>AVERAGE('Effectifs bruts'!AZ69:AZ70)</f>
        <v>203604</v>
      </c>
      <c r="BA70" s="67">
        <f>AVERAGE('Effectifs bruts'!BA69:BA70)</f>
        <v>327968.30000000005</v>
      </c>
      <c r="BB70" s="67">
        <f>AVERAGE('Effectifs bruts'!BB69:BB70)</f>
        <v>553625.5</v>
      </c>
      <c r="BC70" s="67">
        <f>AVERAGE('Effectifs bruts'!BC69:BC70)</f>
        <v>1116258.5500000003</v>
      </c>
      <c r="BD70" s="67">
        <f>AVERAGE('Effectifs bruts'!BD69:BD70)</f>
        <v>277486.09999999998</v>
      </c>
      <c r="BE70" s="67">
        <f>AVERAGE('Effectifs bruts'!BE69:BE70)</f>
        <v>477139.7</v>
      </c>
      <c r="BF70" s="67">
        <f>AVERAGE('Effectifs bruts'!BF69:BF70)</f>
        <v>0</v>
      </c>
      <c r="BG70" s="67">
        <f>AVERAGE('Effectifs bruts'!BG69:BG70)</f>
        <v>1706686.65</v>
      </c>
      <c r="BH70" s="67">
        <f>AVERAGE('Effectifs bruts'!BH69:BH70)</f>
        <v>1021969.2</v>
      </c>
    </row>
    <row r="71" spans="1:60" s="36" customFormat="1" x14ac:dyDescent="0.2">
      <c r="A71" s="140">
        <f t="shared" si="2"/>
        <v>41728</v>
      </c>
      <c r="B71" s="75">
        <f>AVERAGE('Effectifs bruts'!B70:B71)</f>
        <v>17426016.073468231</v>
      </c>
      <c r="C71" s="173">
        <f>AVERAGE('Effectifs bruts'!C70:C71)</f>
        <v>16882409.61923077</v>
      </c>
      <c r="D71" s="76">
        <f>AVERAGE('Effectifs bruts'!D70:D71)</f>
        <v>3047301.769230769</v>
      </c>
      <c r="E71" s="69">
        <f>AVERAGE('Effectifs bruts'!E70:E71)</f>
        <v>1427859</v>
      </c>
      <c r="F71" s="69">
        <f>AVERAGE('Effectifs bruts'!F70:F71)</f>
        <v>12950855.304237461</v>
      </c>
      <c r="G71" s="69">
        <f>AVERAGE('Effectifs bruts'!G70:G71)</f>
        <v>12407248.849999998</v>
      </c>
      <c r="H71" s="69">
        <f>AVERAGE('Effectifs bruts'!H70:H71)</f>
        <v>543606.45423746179</v>
      </c>
      <c r="I71" s="78">
        <f>AVERAGE('Effectifs bruts'!I70:I71)</f>
        <v>15202226.073468234</v>
      </c>
      <c r="J71" s="69">
        <f>AVERAGE('Effectifs bruts'!J70:J71)</f>
        <v>2223790</v>
      </c>
      <c r="K71" s="69">
        <f>AVERAGE('Effectifs bruts'!K70:K71)</f>
        <v>10183458.849999998</v>
      </c>
      <c r="L71" s="69">
        <f>AVERAGE('Effectifs bruts'!L70:L71)</f>
        <v>6190</v>
      </c>
      <c r="M71" s="69">
        <f>AVERAGE('Effectifs bruts'!M70:M71)</f>
        <v>23497</v>
      </c>
      <c r="N71" s="69">
        <f>AVERAGE('Effectifs bruts'!N70:N71)</f>
        <v>478403.26923076925</v>
      </c>
      <c r="O71" s="69">
        <f>AVERAGE('Effectifs bruts'!O70:O71)</f>
        <v>102878.5</v>
      </c>
      <c r="P71" s="69">
        <f>AVERAGE('Effectifs bruts'!P70:P71)</f>
        <v>183386</v>
      </c>
      <c r="Q71" s="69">
        <f>AVERAGE('Effectifs bruts'!Q70:Q71)</f>
        <v>10246.5</v>
      </c>
      <c r="R71" s="69">
        <f>AVERAGE('Effectifs bruts'!R70:R71)</f>
        <v>139035</v>
      </c>
      <c r="S71" s="69">
        <f>AVERAGE('Effectifs bruts'!S70:S71)</f>
        <v>76363</v>
      </c>
      <c r="T71" s="69">
        <f>AVERAGE('Effectifs bruts'!T70:T71)</f>
        <v>268861.5</v>
      </c>
      <c r="U71" s="69">
        <f>AVERAGE('Effectifs bruts'!U70:U71)</f>
        <v>395775</v>
      </c>
      <c r="V71" s="69">
        <f>AVERAGE('Effectifs bruts'!V70:V71)</f>
        <v>125949.5</v>
      </c>
      <c r="W71" s="69">
        <f>AVERAGE('Effectifs bruts'!W70:W71)</f>
        <v>112547</v>
      </c>
      <c r="X71" s="69">
        <f>AVERAGE('Effectifs bruts'!X70:X71)</f>
        <v>179517.5</v>
      </c>
      <c r="Y71" s="69">
        <f>AVERAGE('Effectifs bruts'!Y70:Y71)</f>
        <v>364298.5</v>
      </c>
      <c r="Z71" s="69">
        <f>AVERAGE('Effectifs bruts'!Z70:Z71)</f>
        <v>217114</v>
      </c>
      <c r="AA71" s="69">
        <f>AVERAGE('Effectifs bruts'!AA70:AA71)</f>
        <v>147184.5</v>
      </c>
      <c r="AB71" s="69">
        <f>AVERAGE('Effectifs bruts'!AB70:AB71)</f>
        <v>266646</v>
      </c>
      <c r="AC71" s="69">
        <f>AVERAGE('Effectifs bruts'!AC70:AC71)</f>
        <v>174024</v>
      </c>
      <c r="AD71" s="69">
        <f>AVERAGE('Effectifs bruts'!AD70:AD71)</f>
        <v>145873.5</v>
      </c>
      <c r="AE71" s="69">
        <f>AVERAGE('Effectifs bruts'!AE70:AE71)</f>
        <v>1427859</v>
      </c>
      <c r="AF71" s="69">
        <f>AVERAGE('Effectifs bruts'!AF70:AF71)</f>
        <v>150051</v>
      </c>
      <c r="AG71" s="69">
        <f>AVERAGE('Effectifs bruts'!AG70:AG71)</f>
        <v>167078</v>
      </c>
      <c r="AH71" s="69">
        <f>AVERAGE('Effectifs bruts'!AH70:AH71)</f>
        <v>1110730</v>
      </c>
      <c r="AI71" s="69">
        <f>AVERAGE('Effectifs bruts'!AI70:AI71)</f>
        <v>2959013.3</v>
      </c>
      <c r="AJ71" s="69">
        <f>AVERAGE('Effectifs bruts'!AJ70:AJ71)</f>
        <v>360461</v>
      </c>
      <c r="AK71" s="69">
        <f>AVERAGE('Effectifs bruts'!AK70:AK71)</f>
        <v>931099.95</v>
      </c>
      <c r="AL71" s="69">
        <f>AVERAGE('Effectifs bruts'!AL70:AL71)</f>
        <v>1667452.35</v>
      </c>
      <c r="AM71" s="69">
        <f>AVERAGE('Effectifs bruts'!AM70:AM71)</f>
        <v>1361150.85</v>
      </c>
      <c r="AN71" s="69">
        <f>AVERAGE('Effectifs bruts'!AN70:AN71)</f>
        <v>947886</v>
      </c>
      <c r="AO71" s="69">
        <f>AVERAGE('Effectifs bruts'!AO70:AO71)</f>
        <v>221447.5</v>
      </c>
      <c r="AP71" s="69">
        <f>AVERAGE('Effectifs bruts'!AP70:AP71)</f>
        <v>726438.5</v>
      </c>
      <c r="AQ71" s="69">
        <f>AVERAGE('Effectifs bruts'!AQ70:AQ71)</f>
        <v>216769.3</v>
      </c>
      <c r="AR71" s="69">
        <f>AVERAGE('Effectifs bruts'!AR70:AR71)</f>
        <v>137338</v>
      </c>
      <c r="AS71" s="69">
        <f>AVERAGE('Effectifs bruts'!AS70:AS71)</f>
        <v>357395.65</v>
      </c>
      <c r="AT71" s="69">
        <f>AVERAGE('Effectifs bruts'!AT70:AT71)</f>
        <v>739312.5</v>
      </c>
      <c r="AU71" s="69">
        <f>AVERAGE('Effectifs bruts'!AU70:AU71)</f>
        <v>273242.69999999995</v>
      </c>
      <c r="AV71" s="69">
        <f>AVERAGE('Effectifs bruts'!AV70:AV71)</f>
        <v>925222.65</v>
      </c>
      <c r="AW71" s="69">
        <f>AVERAGE('Effectifs bruts'!AW70:AW71)</f>
        <v>94258</v>
      </c>
      <c r="AX71" s="69">
        <f>AVERAGE('Effectifs bruts'!AX70:AX71)</f>
        <v>200169.40000000002</v>
      </c>
      <c r="AY71" s="69">
        <f>AVERAGE('Effectifs bruts'!AY70:AY71)</f>
        <v>1754878.7542374618</v>
      </c>
      <c r="AZ71" s="69">
        <f>AVERAGE('Effectifs bruts'!AZ70:AZ71)</f>
        <v>203237</v>
      </c>
      <c r="BA71" s="69">
        <f>AVERAGE('Effectifs bruts'!BA70:BA71)</f>
        <v>341622.1</v>
      </c>
      <c r="BB71" s="69">
        <f>AVERAGE('Effectifs bruts'!BB70:BB71)</f>
        <v>555752.5</v>
      </c>
      <c r="BC71" s="69">
        <f>AVERAGE('Effectifs bruts'!BC70:BC71)</f>
        <v>1123178.4000000001</v>
      </c>
      <c r="BD71" s="69">
        <f>AVERAGE('Effectifs bruts'!BD70:BD71)</f>
        <v>280981.44999999995</v>
      </c>
      <c r="BE71" s="69">
        <f>AVERAGE('Effectifs bruts'!BE70:BE71)</f>
        <v>479446.75</v>
      </c>
      <c r="BF71" s="69">
        <f>AVERAGE('Effectifs bruts'!BF70:BF71)</f>
        <v>0</v>
      </c>
      <c r="BG71" s="69">
        <f>AVERAGE('Effectifs bruts'!BG70:BG71)</f>
        <v>1726042.9999999998</v>
      </c>
      <c r="BH71" s="69">
        <f>AVERAGE('Effectifs bruts'!BH70:BH71)</f>
        <v>1039388.8999999999</v>
      </c>
    </row>
    <row r="72" spans="1:60" s="36" customFormat="1" x14ac:dyDescent="0.2">
      <c r="A72" s="138">
        <f t="shared" si="2"/>
        <v>41820</v>
      </c>
      <c r="B72" s="75">
        <f>AVERAGE('Effectifs bruts'!B71:B72)</f>
        <v>17538932.750915393</v>
      </c>
      <c r="C72" s="173">
        <f>AVERAGE('Effectifs bruts'!C71:C72)</f>
        <v>16967983.691346154</v>
      </c>
      <c r="D72" s="76">
        <f>AVERAGE('Effectifs bruts'!D71:D72)</f>
        <v>3048127.091346154</v>
      </c>
      <c r="E72" s="69">
        <f>AVERAGE('Effectifs bruts'!E71:E72)</f>
        <v>1427326.5</v>
      </c>
      <c r="F72" s="69">
        <f>AVERAGE('Effectifs bruts'!F71:F72)</f>
        <v>13063479.159569236</v>
      </c>
      <c r="G72" s="69">
        <f>AVERAGE('Effectifs bruts'!G71:G72)</f>
        <v>12492530.099999998</v>
      </c>
      <c r="H72" s="69">
        <f>AVERAGE('Effectifs bruts'!H71:H72)</f>
        <v>570949.05956923706</v>
      </c>
      <c r="I72" s="78">
        <f>AVERAGE('Effectifs bruts'!I71:I72)</f>
        <v>15308564.450915392</v>
      </c>
      <c r="J72" s="69">
        <f>AVERAGE('Effectifs bruts'!J71:J72)</f>
        <v>2230368.2999999998</v>
      </c>
      <c r="K72" s="69">
        <f>AVERAGE('Effectifs bruts'!K71:K72)</f>
        <v>10262161.799999999</v>
      </c>
      <c r="L72" s="69">
        <f>AVERAGE('Effectifs bruts'!L71:L72)</f>
        <v>6136.5</v>
      </c>
      <c r="M72" s="69">
        <f>AVERAGE('Effectifs bruts'!M71:M72)</f>
        <v>23529.5</v>
      </c>
      <c r="N72" s="69">
        <f>AVERAGE('Effectifs bruts'!N71:N72)</f>
        <v>479935.09134615387</v>
      </c>
      <c r="O72" s="69">
        <f>AVERAGE('Effectifs bruts'!O71:O72)</f>
        <v>103032</v>
      </c>
      <c r="P72" s="69">
        <f>AVERAGE('Effectifs bruts'!P71:P72)</f>
        <v>182725.5</v>
      </c>
      <c r="Q72" s="69">
        <f>AVERAGE('Effectifs bruts'!Q71:Q72)</f>
        <v>10237</v>
      </c>
      <c r="R72" s="69">
        <f>AVERAGE('Effectifs bruts'!R71:R72)</f>
        <v>139711</v>
      </c>
      <c r="S72" s="69">
        <f>AVERAGE('Effectifs bruts'!S71:S72)</f>
        <v>76530.5</v>
      </c>
      <c r="T72" s="69">
        <f>AVERAGE('Effectifs bruts'!T71:T72)</f>
        <v>268476</v>
      </c>
      <c r="U72" s="69">
        <f>AVERAGE('Effectifs bruts'!U71:U72)</f>
        <v>396375</v>
      </c>
      <c r="V72" s="69">
        <f>AVERAGE('Effectifs bruts'!V71:V72)</f>
        <v>125989.5</v>
      </c>
      <c r="W72" s="69">
        <f>AVERAGE('Effectifs bruts'!W71:W72)</f>
        <v>112489</v>
      </c>
      <c r="X72" s="69">
        <f>AVERAGE('Effectifs bruts'!X71:X72)</f>
        <v>179318</v>
      </c>
      <c r="Y72" s="69">
        <f>AVERAGE('Effectifs bruts'!Y71:Y72)</f>
        <v>361205.5</v>
      </c>
      <c r="Z72" s="69">
        <f>AVERAGE('Effectifs bruts'!Z71:Z72)</f>
        <v>213976</v>
      </c>
      <c r="AA72" s="69">
        <f>AVERAGE('Effectifs bruts'!AA71:AA72)</f>
        <v>147229.5</v>
      </c>
      <c r="AB72" s="69">
        <f>AVERAGE('Effectifs bruts'!AB71:AB72)</f>
        <v>267673</v>
      </c>
      <c r="AC72" s="69">
        <f>AVERAGE('Effectifs bruts'!AC71:AC72)</f>
        <v>174674</v>
      </c>
      <c r="AD72" s="69">
        <f>AVERAGE('Effectifs bruts'!AD71:AD72)</f>
        <v>146226.5</v>
      </c>
      <c r="AE72" s="69">
        <f>AVERAGE('Effectifs bruts'!AE71:AE72)</f>
        <v>1427326.5</v>
      </c>
      <c r="AF72" s="69">
        <f>AVERAGE('Effectifs bruts'!AF71:AF72)</f>
        <v>149603</v>
      </c>
      <c r="AG72" s="69">
        <f>AVERAGE('Effectifs bruts'!AG71:AG72)</f>
        <v>167480.5</v>
      </c>
      <c r="AH72" s="69">
        <f>AVERAGE('Effectifs bruts'!AH71:AH72)</f>
        <v>1110243</v>
      </c>
      <c r="AI72" s="69">
        <f>AVERAGE('Effectifs bruts'!AI71:AI72)</f>
        <v>2958182.9000000004</v>
      </c>
      <c r="AJ72" s="69">
        <f>AVERAGE('Effectifs bruts'!AJ71:AJ72)</f>
        <v>360086</v>
      </c>
      <c r="AK72" s="69">
        <f>AVERAGE('Effectifs bruts'!AK71:AK72)</f>
        <v>932754.2</v>
      </c>
      <c r="AL72" s="69">
        <f>AVERAGE('Effectifs bruts'!AL71:AL72)</f>
        <v>1665342.7</v>
      </c>
      <c r="AM72" s="69">
        <f>AVERAGE('Effectifs bruts'!AM71:AM72)</f>
        <v>1362164.85</v>
      </c>
      <c r="AN72" s="69">
        <f>AVERAGE('Effectifs bruts'!AN71:AN72)</f>
        <v>992049.5</v>
      </c>
      <c r="AO72" s="69">
        <f>AVERAGE('Effectifs bruts'!AO71:AO72)</f>
        <v>240220</v>
      </c>
      <c r="AP72" s="69">
        <f>AVERAGE('Effectifs bruts'!AP71:AP72)</f>
        <v>751829.5</v>
      </c>
      <c r="AQ72" s="69">
        <f>AVERAGE('Effectifs bruts'!AQ71:AQ72)</f>
        <v>219746.55</v>
      </c>
      <c r="AR72" s="69">
        <f>AVERAGE('Effectifs bruts'!AR71:AR72)</f>
        <v>136686</v>
      </c>
      <c r="AS72" s="69">
        <f>AVERAGE('Effectifs bruts'!AS71:AS72)</f>
        <v>360958</v>
      </c>
      <c r="AT72" s="69">
        <f>AVERAGE('Effectifs bruts'!AT71:AT72)</f>
        <v>742146</v>
      </c>
      <c r="AU72" s="69">
        <f>AVERAGE('Effectifs bruts'!AU71:AU72)</f>
        <v>274110.44999999995</v>
      </c>
      <c r="AV72" s="69">
        <f>AVERAGE('Effectifs bruts'!AV71:AV72)</f>
        <v>928826</v>
      </c>
      <c r="AW72" s="69">
        <f>AVERAGE('Effectifs bruts'!AW71:AW72)</f>
        <v>96224.5</v>
      </c>
      <c r="AX72" s="69">
        <f>AVERAGE('Effectifs bruts'!AX71:AX72)</f>
        <v>201237.7</v>
      </c>
      <c r="AY72" s="69">
        <f>AVERAGE('Effectifs bruts'!AY71:AY72)</f>
        <v>1792733.3595692371</v>
      </c>
      <c r="AZ72" s="69">
        <f>AVERAGE('Effectifs bruts'!AZ71:AZ72)</f>
        <v>201587.5</v>
      </c>
      <c r="BA72" s="69">
        <f>AVERAGE('Effectifs bruts'!BA71:BA72)</f>
        <v>341181.2</v>
      </c>
      <c r="BB72" s="69">
        <f>AVERAGE('Effectifs bruts'!BB71:BB72)</f>
        <v>558784.5</v>
      </c>
      <c r="BC72" s="69">
        <f>AVERAGE('Effectifs bruts'!BC71:BC72)</f>
        <v>1128815.0999999999</v>
      </c>
      <c r="BD72" s="69">
        <f>AVERAGE('Effectifs bruts'!BD71:BD72)</f>
        <v>285423.64999999997</v>
      </c>
      <c r="BE72" s="69">
        <f>AVERAGE('Effectifs bruts'!BE71:BE72)</f>
        <v>482621.4</v>
      </c>
      <c r="BF72" s="69">
        <f>AVERAGE('Effectifs bruts'!BF71:BF72)</f>
        <v>0</v>
      </c>
      <c r="BG72" s="69">
        <f>AVERAGE('Effectifs bruts'!BG71:BG72)</f>
        <v>1735952.7</v>
      </c>
      <c r="BH72" s="69">
        <f>AVERAGE('Effectifs bruts'!BH71:BH72)</f>
        <v>1045154.75</v>
      </c>
    </row>
    <row r="73" spans="1:60" s="36" customFormat="1" x14ac:dyDescent="0.2">
      <c r="A73" s="138">
        <f t="shared" si="2"/>
        <v>41912</v>
      </c>
      <c r="B73" s="75">
        <f>AVERAGE('Effectifs bruts'!B72:B73)</f>
        <v>17614877.238780834</v>
      </c>
      <c r="C73" s="173">
        <f>AVERAGE('Effectifs bruts'!C72:C73)</f>
        <v>17027584.342763156</v>
      </c>
      <c r="D73" s="76">
        <f>AVERAGE('Effectifs bruts'!D72:D73)</f>
        <v>3045293.0427631577</v>
      </c>
      <c r="E73" s="69">
        <f>AVERAGE('Effectifs bruts'!E72:E73)</f>
        <v>1419281.5</v>
      </c>
      <c r="F73" s="69">
        <f>AVERAGE('Effectifs bruts'!F72:F73)</f>
        <v>13150302.696017677</v>
      </c>
      <c r="G73" s="69">
        <f>AVERAGE('Effectifs bruts'!G72:G73)</f>
        <v>12563009.799999999</v>
      </c>
      <c r="H73" s="69">
        <f>AVERAGE('Effectifs bruts'!H72:H73)</f>
        <v>587292.89601767878</v>
      </c>
      <c r="I73" s="78">
        <f>AVERAGE('Effectifs bruts'!I72:I73)</f>
        <v>15393773.788780836</v>
      </c>
      <c r="J73" s="69">
        <f>AVERAGE('Effectifs bruts'!J72:J73)</f>
        <v>2221103.4499999997</v>
      </c>
      <c r="K73" s="69">
        <f>AVERAGE('Effectifs bruts'!K72:K73)</f>
        <v>10341906.35</v>
      </c>
      <c r="L73" s="69">
        <f>AVERAGE('Effectifs bruts'!L72:L73)</f>
        <v>6150.5</v>
      </c>
      <c r="M73" s="69">
        <f>AVERAGE('Effectifs bruts'!M72:M73)</f>
        <v>23436.5</v>
      </c>
      <c r="N73" s="69">
        <f>AVERAGE('Effectifs bruts'!N72:N73)</f>
        <v>486938.04276315786</v>
      </c>
      <c r="O73" s="69">
        <f>AVERAGE('Effectifs bruts'!O72:O73)</f>
        <v>102668</v>
      </c>
      <c r="P73" s="69">
        <f>AVERAGE('Effectifs bruts'!P72:P73)</f>
        <v>180751.5</v>
      </c>
      <c r="Q73" s="69">
        <f>AVERAGE('Effectifs bruts'!Q72:Q73)</f>
        <v>10130.5</v>
      </c>
      <c r="R73" s="69">
        <f>AVERAGE('Effectifs bruts'!R72:R73)</f>
        <v>138959</v>
      </c>
      <c r="S73" s="69">
        <f>AVERAGE('Effectifs bruts'!S72:S73)</f>
        <v>76001.5</v>
      </c>
      <c r="T73" s="69">
        <f>AVERAGE('Effectifs bruts'!T72:T73)</f>
        <v>266575.5</v>
      </c>
      <c r="U73" s="69">
        <f>AVERAGE('Effectifs bruts'!U72:U73)</f>
        <v>395261</v>
      </c>
      <c r="V73" s="69">
        <f>AVERAGE('Effectifs bruts'!V72:V73)</f>
        <v>125613</v>
      </c>
      <c r="W73" s="69">
        <f>AVERAGE('Effectifs bruts'!W72:W73)</f>
        <v>111810</v>
      </c>
      <c r="X73" s="69">
        <f>AVERAGE('Effectifs bruts'!X72:X73)</f>
        <v>178544.5</v>
      </c>
      <c r="Y73" s="69">
        <f>AVERAGE('Effectifs bruts'!Y72:Y73)</f>
        <v>358562</v>
      </c>
      <c r="Z73" s="69">
        <f>AVERAGE('Effectifs bruts'!Z72:Z73)</f>
        <v>211203.5</v>
      </c>
      <c r="AA73" s="69">
        <f>AVERAGE('Effectifs bruts'!AA72:AA73)</f>
        <v>147358.5</v>
      </c>
      <c r="AB73" s="69">
        <f>AVERAGE('Effectifs bruts'!AB72:AB73)</f>
        <v>267789</v>
      </c>
      <c r="AC73" s="69">
        <f>AVERAGE('Effectifs bruts'!AC72:AC73)</f>
        <v>175338</v>
      </c>
      <c r="AD73" s="69">
        <f>AVERAGE('Effectifs bruts'!AD72:AD73)</f>
        <v>146915</v>
      </c>
      <c r="AE73" s="69">
        <f>AVERAGE('Effectifs bruts'!AE72:AE73)</f>
        <v>1419281.5</v>
      </c>
      <c r="AF73" s="69">
        <f>AVERAGE('Effectifs bruts'!AF72:AF73)</f>
        <v>148459.5</v>
      </c>
      <c r="AG73" s="69">
        <f>AVERAGE('Effectifs bruts'!AG72:AG73)</f>
        <v>167027</v>
      </c>
      <c r="AH73" s="69">
        <f>AVERAGE('Effectifs bruts'!AH72:AH73)</f>
        <v>1103795</v>
      </c>
      <c r="AI73" s="69">
        <f>AVERAGE('Effectifs bruts'!AI72:AI73)</f>
        <v>2967201.7</v>
      </c>
      <c r="AJ73" s="69">
        <f>AVERAGE('Effectifs bruts'!AJ72:AJ73)</f>
        <v>360049.5</v>
      </c>
      <c r="AK73" s="69">
        <f>AVERAGE('Effectifs bruts'!AK72:AK73)</f>
        <v>932543.1</v>
      </c>
      <c r="AL73" s="69">
        <f>AVERAGE('Effectifs bruts'!AL72:AL73)</f>
        <v>1674609.1</v>
      </c>
      <c r="AM73" s="69">
        <f>AVERAGE('Effectifs bruts'!AM72:AM73)</f>
        <v>1366464.15</v>
      </c>
      <c r="AN73" s="69">
        <f>AVERAGE('Effectifs bruts'!AN72:AN73)</f>
        <v>1035986.25</v>
      </c>
      <c r="AO73" s="69">
        <f>AVERAGE('Effectifs bruts'!AO72:AO73)</f>
        <v>255779.5</v>
      </c>
      <c r="AP73" s="69">
        <f>AVERAGE('Effectifs bruts'!AP72:AP73)</f>
        <v>780206.75</v>
      </c>
      <c r="AQ73" s="69">
        <f>AVERAGE('Effectifs bruts'!AQ72:AQ73)</f>
        <v>220002.3</v>
      </c>
      <c r="AR73" s="69">
        <f>AVERAGE('Effectifs bruts'!AR72:AR73)</f>
        <v>135997</v>
      </c>
      <c r="AS73" s="69">
        <f>AVERAGE('Effectifs bruts'!AS72:AS73)</f>
        <v>363120</v>
      </c>
      <c r="AT73" s="69">
        <f>AVERAGE('Effectifs bruts'!AT72:AT73)</f>
        <v>744064</v>
      </c>
      <c r="AU73" s="69">
        <f>AVERAGE('Effectifs bruts'!AU72:AU73)</f>
        <v>275519.44999999995</v>
      </c>
      <c r="AV73" s="69">
        <f>AVERAGE('Effectifs bruts'!AV72:AV73)</f>
        <v>928604.14999999991</v>
      </c>
      <c r="AW73" s="69">
        <f>AVERAGE('Effectifs bruts'!AW72:AW73)</f>
        <v>95983</v>
      </c>
      <c r="AX73" s="69">
        <f>AVERAGE('Effectifs bruts'!AX72:AX73)</f>
        <v>201746</v>
      </c>
      <c r="AY73" s="69">
        <f>AVERAGE('Effectifs bruts'!AY72:AY73)</f>
        <v>1827512.7460176789</v>
      </c>
      <c r="AZ73" s="69">
        <f>AVERAGE('Effectifs bruts'!AZ72:AZ73)</f>
        <v>201011.5</v>
      </c>
      <c r="BA73" s="69">
        <f>AVERAGE('Effectifs bruts'!BA72:BA73)</f>
        <v>328556.2</v>
      </c>
      <c r="BB73" s="69">
        <f>AVERAGE('Effectifs bruts'!BB72:BB73)</f>
        <v>559555</v>
      </c>
      <c r="BC73" s="69">
        <f>AVERAGE('Effectifs bruts'!BC72:BC73)</f>
        <v>1131980.7499999998</v>
      </c>
      <c r="BD73" s="69">
        <f>AVERAGE('Effectifs bruts'!BD72:BD73)</f>
        <v>285221.5</v>
      </c>
      <c r="BE73" s="69">
        <f>AVERAGE('Effectifs bruts'!BE72:BE73)</f>
        <v>481777</v>
      </c>
      <c r="BF73" s="69">
        <f>AVERAGE('Effectifs bruts'!BF72:BF73)</f>
        <v>0</v>
      </c>
      <c r="BG73" s="69">
        <f>AVERAGE('Effectifs bruts'!BG72:BG73)</f>
        <v>1723911.25</v>
      </c>
      <c r="BH73" s="69">
        <f>AVERAGE('Effectifs bruts'!BH72:BH73)</f>
        <v>1036941.4500000001</v>
      </c>
    </row>
    <row r="74" spans="1:60" s="36" customFormat="1" ht="12" thickBot="1" x14ac:dyDescent="0.25">
      <c r="A74" s="139">
        <f t="shared" si="2"/>
        <v>42003</v>
      </c>
      <c r="B74" s="65">
        <f>AVERAGE('Effectifs bruts'!B73:B74)</f>
        <v>17490409.262857065</v>
      </c>
      <c r="C74" s="180">
        <f>AVERAGE('Effectifs bruts'!C73:C74)</f>
        <v>16929833.393724695</v>
      </c>
      <c r="D74" s="66">
        <f>AVERAGE('Effectifs bruts'!D73:D74)</f>
        <v>3026028.6437246967</v>
      </c>
      <c r="E74" s="67">
        <f>AVERAGE('Effectifs bruts'!E73:E74)</f>
        <v>1400874</v>
      </c>
      <c r="F74" s="67">
        <f>AVERAGE('Effectifs bruts'!F73:F74)</f>
        <v>13063506.61913237</v>
      </c>
      <c r="G74" s="67">
        <f>AVERAGE('Effectifs bruts'!G73:G74)</f>
        <v>12502930.75</v>
      </c>
      <c r="H74" s="67">
        <f>AVERAGE('Effectifs bruts'!H73:H74)</f>
        <v>560575.86913236976</v>
      </c>
      <c r="I74" s="68">
        <f>AVERAGE('Effectifs bruts'!I73:I74)</f>
        <v>15263852.962857064</v>
      </c>
      <c r="J74" s="67">
        <f>AVERAGE('Effectifs bruts'!J73:J74)</f>
        <v>2226556.2999999998</v>
      </c>
      <c r="K74" s="67">
        <f>AVERAGE('Effectifs bruts'!K73:K74)</f>
        <v>10276374.449999999</v>
      </c>
      <c r="L74" s="67">
        <f>AVERAGE('Effectifs bruts'!L73:L74)</f>
        <v>6034.5</v>
      </c>
      <c r="M74" s="67">
        <f>AVERAGE('Effectifs bruts'!M73:M74)</f>
        <v>23204.5</v>
      </c>
      <c r="N74" s="67">
        <f>AVERAGE('Effectifs bruts'!N73:N74)</f>
        <v>486184.14372469636</v>
      </c>
      <c r="O74" s="67">
        <f>AVERAGE('Effectifs bruts'!O73:O74)</f>
        <v>101599</v>
      </c>
      <c r="P74" s="67">
        <f>AVERAGE('Effectifs bruts'!P73:P74)</f>
        <v>178443</v>
      </c>
      <c r="Q74" s="67">
        <f>AVERAGE('Effectifs bruts'!Q73:Q74)</f>
        <v>10039</v>
      </c>
      <c r="R74" s="67">
        <f>AVERAGE('Effectifs bruts'!R73:R74)</f>
        <v>137641</v>
      </c>
      <c r="S74" s="67">
        <f>AVERAGE('Effectifs bruts'!S73:S74)</f>
        <v>75526.5</v>
      </c>
      <c r="T74" s="67">
        <f>AVERAGE('Effectifs bruts'!T73:T74)</f>
        <v>264005</v>
      </c>
      <c r="U74" s="67">
        <f>AVERAGE('Effectifs bruts'!U73:U74)</f>
        <v>392818.5</v>
      </c>
      <c r="V74" s="67">
        <f>AVERAGE('Effectifs bruts'!V73:V74)</f>
        <v>124753</v>
      </c>
      <c r="W74" s="67">
        <f>AVERAGE('Effectifs bruts'!W73:W74)</f>
        <v>110486.5</v>
      </c>
      <c r="X74" s="67">
        <f>AVERAGE('Effectifs bruts'!X73:X74)</f>
        <v>177434.5</v>
      </c>
      <c r="Y74" s="67">
        <f>AVERAGE('Effectifs bruts'!Y73:Y74)</f>
        <v>356270</v>
      </c>
      <c r="Z74" s="67">
        <f>AVERAGE('Effectifs bruts'!Z73:Z74)</f>
        <v>208978.5</v>
      </c>
      <c r="AA74" s="67">
        <f>AVERAGE('Effectifs bruts'!AA73:AA74)</f>
        <v>147291.5</v>
      </c>
      <c r="AB74" s="67">
        <f>AVERAGE('Effectifs bruts'!AB73:AB74)</f>
        <v>265760.5</v>
      </c>
      <c r="AC74" s="67">
        <f>AVERAGE('Effectifs bruts'!AC73:AC74)</f>
        <v>175503.5</v>
      </c>
      <c r="AD74" s="67">
        <f>AVERAGE('Effectifs bruts'!AD73:AD74)</f>
        <v>146360</v>
      </c>
      <c r="AE74" s="67">
        <f>AVERAGE('Effectifs bruts'!AE73:AE74)</f>
        <v>1400874</v>
      </c>
      <c r="AF74" s="67">
        <f>AVERAGE('Effectifs bruts'!AF73:AF74)</f>
        <v>146194</v>
      </c>
      <c r="AG74" s="67">
        <f>AVERAGE('Effectifs bruts'!AG73:AG74)</f>
        <v>165400</v>
      </c>
      <c r="AH74" s="67">
        <f>AVERAGE('Effectifs bruts'!AH73:AH74)</f>
        <v>1089280</v>
      </c>
      <c r="AI74" s="67">
        <f>AVERAGE('Effectifs bruts'!AI73:AI74)</f>
        <v>2962695.8</v>
      </c>
      <c r="AJ74" s="67">
        <f>AVERAGE('Effectifs bruts'!AJ73:AJ74)</f>
        <v>358496</v>
      </c>
      <c r="AK74" s="67">
        <f>AVERAGE('Effectifs bruts'!AK73:AK74)</f>
        <v>926586.95</v>
      </c>
      <c r="AL74" s="67">
        <f>AVERAGE('Effectifs bruts'!AL73:AL74)</f>
        <v>1677612.85</v>
      </c>
      <c r="AM74" s="67">
        <f>AVERAGE('Effectifs bruts'!AM73:AM74)</f>
        <v>1363566.2</v>
      </c>
      <c r="AN74" s="67">
        <f>AVERAGE('Effectifs bruts'!AN73:AN74)</f>
        <v>996869.75</v>
      </c>
      <c r="AO74" s="67">
        <f>AVERAGE('Effectifs bruts'!AO73:AO74)</f>
        <v>237453</v>
      </c>
      <c r="AP74" s="67">
        <f>AVERAGE('Effectifs bruts'!AP73:AP74)</f>
        <v>759416.75</v>
      </c>
      <c r="AQ74" s="67">
        <f>AVERAGE('Effectifs bruts'!AQ73:AQ74)</f>
        <v>217148.84999999998</v>
      </c>
      <c r="AR74" s="67">
        <f>AVERAGE('Effectifs bruts'!AR73:AR74)</f>
        <v>134780.5</v>
      </c>
      <c r="AS74" s="67">
        <f>AVERAGE('Effectifs bruts'!AS73:AS74)</f>
        <v>364463.6</v>
      </c>
      <c r="AT74" s="67">
        <f>AVERAGE('Effectifs bruts'!AT73:AT74)</f>
        <v>741952</v>
      </c>
      <c r="AU74" s="67">
        <f>AVERAGE('Effectifs bruts'!AU73:AU74)</f>
        <v>273631.40000000002</v>
      </c>
      <c r="AV74" s="67">
        <f>AVERAGE('Effectifs bruts'!AV73:AV74)</f>
        <v>928176.75</v>
      </c>
      <c r="AW74" s="67">
        <f>AVERAGE('Effectifs bruts'!AW73:AW74)</f>
        <v>94750.5</v>
      </c>
      <c r="AX74" s="67">
        <f>AVERAGE('Effectifs bruts'!AX73:AX74)</f>
        <v>201118.3</v>
      </c>
      <c r="AY74" s="67">
        <f>AVERAGE('Effectifs bruts'!AY73:AY74)</f>
        <v>1795151.9691323698</v>
      </c>
      <c r="AZ74" s="67">
        <f>AVERAGE('Effectifs bruts'!AZ73:AZ74)</f>
        <v>201636.5</v>
      </c>
      <c r="BA74" s="67">
        <f>AVERAGE('Effectifs bruts'!BA73:BA74)</f>
        <v>330270.35000000003</v>
      </c>
      <c r="BB74" s="67">
        <f>AVERAGE('Effectifs bruts'!BB73:BB74)</f>
        <v>559099</v>
      </c>
      <c r="BC74" s="67">
        <f>AVERAGE('Effectifs bruts'!BC73:BC74)</f>
        <v>1135550.4499999997</v>
      </c>
      <c r="BD74" s="67">
        <f>AVERAGE('Effectifs bruts'!BD73:BD74)</f>
        <v>282920.5</v>
      </c>
      <c r="BE74" s="67">
        <f>AVERAGE('Effectifs bruts'!BE73:BE74)</f>
        <v>479724.2</v>
      </c>
      <c r="BF74" s="67">
        <f>AVERAGE('Effectifs bruts'!BF73:BF74)</f>
        <v>0</v>
      </c>
      <c r="BG74" s="67">
        <f>AVERAGE('Effectifs bruts'!BG73:BG74)</f>
        <v>1717924.0499999998</v>
      </c>
      <c r="BH74" s="67">
        <f>AVERAGE('Effectifs bruts'!BH73:BH74)</f>
        <v>1037668.15</v>
      </c>
    </row>
    <row r="75" spans="1:60" s="36" customFormat="1" ht="12" customHeight="1" x14ac:dyDescent="0.2">
      <c r="A75" s="140">
        <f t="shared" si="2"/>
        <v>42093</v>
      </c>
      <c r="B75" s="75">
        <f>AVERAGE('Effectifs bruts'!B74:B75)</f>
        <v>17405759.223871</v>
      </c>
      <c r="C75" s="173">
        <f>AVERAGE('Effectifs bruts'!C74:C75)</f>
        <v>16859418.738461539</v>
      </c>
      <c r="D75" s="76">
        <f>AVERAGE('Effectifs bruts'!D74:D75)</f>
        <v>3009917.5384615385</v>
      </c>
      <c r="E75" s="69">
        <f>AVERAGE('Effectifs bruts'!E74:E75)</f>
        <v>1386294.5</v>
      </c>
      <c r="F75" s="69">
        <f>AVERAGE('Effectifs bruts'!F74:F75)</f>
        <v>13009547.185409458</v>
      </c>
      <c r="G75" s="69">
        <f>AVERAGE('Effectifs bruts'!G74:G75)</f>
        <v>12463206.699999999</v>
      </c>
      <c r="H75" s="69">
        <f>AVERAGE('Effectifs bruts'!H74:H75)</f>
        <v>546340.4854094584</v>
      </c>
      <c r="I75" s="78">
        <f>AVERAGE('Effectifs bruts'!I74:I75)</f>
        <v>15159605.473870998</v>
      </c>
      <c r="J75" s="69">
        <f>AVERAGE('Effectifs bruts'!J74:J75)</f>
        <v>2246153.75</v>
      </c>
      <c r="K75" s="69">
        <f>AVERAGE('Effectifs bruts'!K74:K75)</f>
        <v>10217052.949999999</v>
      </c>
      <c r="L75" s="69">
        <f>AVERAGE('Effectifs bruts'!L74:L75)</f>
        <v>5961</v>
      </c>
      <c r="M75" s="69">
        <f>AVERAGE('Effectifs bruts'!M74:M75)</f>
        <v>22850</v>
      </c>
      <c r="N75" s="69">
        <f>AVERAGE('Effectifs bruts'!N74:N75)</f>
        <v>480024.5384615385</v>
      </c>
      <c r="O75" s="69">
        <f>AVERAGE('Effectifs bruts'!O74:O75)</f>
        <v>100657.5</v>
      </c>
      <c r="P75" s="69">
        <f>AVERAGE('Effectifs bruts'!P74:P75)</f>
        <v>177461</v>
      </c>
      <c r="Q75" s="69">
        <f>AVERAGE('Effectifs bruts'!Q74:Q75)</f>
        <v>10041.5</v>
      </c>
      <c r="R75" s="69">
        <f>AVERAGE('Effectifs bruts'!R74:R75)</f>
        <v>137669.5</v>
      </c>
      <c r="S75" s="69">
        <f>AVERAGE('Effectifs bruts'!S74:S75)</f>
        <v>76062</v>
      </c>
      <c r="T75" s="69">
        <f>AVERAGE('Effectifs bruts'!T74:T75)</f>
        <v>262201</v>
      </c>
      <c r="U75" s="69">
        <f>AVERAGE('Effectifs bruts'!U74:U75)</f>
        <v>391301.5</v>
      </c>
      <c r="V75" s="69">
        <f>AVERAGE('Effectifs bruts'!V74:V75)</f>
        <v>124518</v>
      </c>
      <c r="W75" s="69">
        <f>AVERAGE('Effectifs bruts'!W74:W75)</f>
        <v>109654.5</v>
      </c>
      <c r="X75" s="69">
        <f>AVERAGE('Effectifs bruts'!X74:X75)</f>
        <v>177063.5</v>
      </c>
      <c r="Y75" s="69">
        <f>AVERAGE('Effectifs bruts'!Y74:Y75)</f>
        <v>354748</v>
      </c>
      <c r="Z75" s="69">
        <f>AVERAGE('Effectifs bruts'!Z74:Z75)</f>
        <v>207075.5</v>
      </c>
      <c r="AA75" s="69">
        <f>AVERAGE('Effectifs bruts'!AA74:AA75)</f>
        <v>147672.5</v>
      </c>
      <c r="AB75" s="69">
        <f>AVERAGE('Effectifs bruts'!AB74:AB75)</f>
        <v>264327</v>
      </c>
      <c r="AC75" s="69">
        <f>AVERAGE('Effectifs bruts'!AC74:AC75)</f>
        <v>175634</v>
      </c>
      <c r="AD75" s="69">
        <f>AVERAGE('Effectifs bruts'!AD74:AD75)</f>
        <v>145704</v>
      </c>
      <c r="AE75" s="69">
        <f>AVERAGE('Effectifs bruts'!AE74:AE75)</f>
        <v>1386294.5</v>
      </c>
      <c r="AF75" s="69">
        <f>AVERAGE('Effectifs bruts'!AF74:AF75)</f>
        <v>144755</v>
      </c>
      <c r="AG75" s="69">
        <f>AVERAGE('Effectifs bruts'!AG74:AG75)</f>
        <v>164020</v>
      </c>
      <c r="AH75" s="69">
        <f>AVERAGE('Effectifs bruts'!AH74:AH75)</f>
        <v>1077519.5</v>
      </c>
      <c r="AI75" s="69">
        <f>AVERAGE('Effectifs bruts'!AI74:AI75)</f>
        <v>2950262.25</v>
      </c>
      <c r="AJ75" s="69">
        <f>AVERAGE('Effectifs bruts'!AJ74:AJ75)</f>
        <v>357396.5</v>
      </c>
      <c r="AK75" s="69">
        <f>AVERAGE('Effectifs bruts'!AK74:AK75)</f>
        <v>923185.55</v>
      </c>
      <c r="AL75" s="69">
        <f>AVERAGE('Effectifs bruts'!AL74:AL75)</f>
        <v>1669680.2</v>
      </c>
      <c r="AM75" s="69">
        <f>AVERAGE('Effectifs bruts'!AM74:AM75)</f>
        <v>1358735.5</v>
      </c>
      <c r="AN75" s="69">
        <f>AVERAGE('Effectifs bruts'!AN74:AN75)</f>
        <v>958689</v>
      </c>
      <c r="AO75" s="69">
        <f>AVERAGE('Effectifs bruts'!AO74:AO75)</f>
        <v>222790</v>
      </c>
      <c r="AP75" s="69">
        <f>AVERAGE('Effectifs bruts'!AP74:AP75)</f>
        <v>735899</v>
      </c>
      <c r="AQ75" s="69">
        <f>AVERAGE('Effectifs bruts'!AQ74:AQ75)</f>
        <v>217728.59999999998</v>
      </c>
      <c r="AR75" s="69">
        <f>AVERAGE('Effectifs bruts'!AR74:AR75)</f>
        <v>134124</v>
      </c>
      <c r="AS75" s="69">
        <f>AVERAGE('Effectifs bruts'!AS74:AS75)</f>
        <v>367424.6</v>
      </c>
      <c r="AT75" s="69">
        <f>AVERAGE('Effectifs bruts'!AT74:AT75)</f>
        <v>740409.5</v>
      </c>
      <c r="AU75" s="69">
        <f>AVERAGE('Effectifs bruts'!AU74:AU75)</f>
        <v>270868.5</v>
      </c>
      <c r="AV75" s="69">
        <f>AVERAGE('Effectifs bruts'!AV74:AV75)</f>
        <v>932970.1</v>
      </c>
      <c r="AW75" s="69">
        <f>AVERAGE('Effectifs bruts'!AW74:AW75)</f>
        <v>95541.5</v>
      </c>
      <c r="AX75" s="69">
        <f>AVERAGE('Effectifs bruts'!AX74:AX75)</f>
        <v>201823.7</v>
      </c>
      <c r="AY75" s="69">
        <f>AVERAGE('Effectifs bruts'!AY74:AY75)</f>
        <v>1767303.6854094584</v>
      </c>
      <c r="AZ75" s="69">
        <f>AVERAGE('Effectifs bruts'!AZ74:AZ75)</f>
        <v>201413</v>
      </c>
      <c r="BA75" s="69">
        <f>AVERAGE('Effectifs bruts'!BA74:BA75)</f>
        <v>343428.80000000005</v>
      </c>
      <c r="BB75" s="69">
        <f>AVERAGE('Effectifs bruts'!BB74:BB75)</f>
        <v>560183</v>
      </c>
      <c r="BC75" s="69">
        <f>AVERAGE('Effectifs bruts'!BC74:BC75)</f>
        <v>1141128.9499999997</v>
      </c>
      <c r="BD75" s="69">
        <f>AVERAGE('Effectifs bruts'!BD74:BD75)</f>
        <v>285923</v>
      </c>
      <c r="BE75" s="69">
        <f>AVERAGE('Effectifs bruts'!BE74:BE75)</f>
        <v>481589.5</v>
      </c>
      <c r="BF75" s="69">
        <f>AVERAGE('Effectifs bruts'!BF74:BF75)</f>
        <v>0</v>
      </c>
      <c r="BG75" s="69">
        <f>AVERAGE('Effectifs bruts'!BG74:BG75)</f>
        <v>1733353.1999999997</v>
      </c>
      <c r="BH75" s="69">
        <f>AVERAGE('Effectifs bruts'!BH74:BH75)</f>
        <v>1050958.9500000002</v>
      </c>
    </row>
    <row r="76" spans="1:60" s="36" customFormat="1" ht="12" customHeight="1" x14ac:dyDescent="0.2">
      <c r="A76" s="138">
        <f t="shared" si="2"/>
        <v>42185</v>
      </c>
      <c r="B76" s="75">
        <f>AVERAGE('Effectifs bruts'!B75:B76)</f>
        <v>17534282.90492706</v>
      </c>
      <c r="C76" s="173">
        <f>AVERAGE('Effectifs bruts'!C75:C76)</f>
        <v>16953654.587500006</v>
      </c>
      <c r="D76" s="76">
        <f>AVERAGE('Effectifs bruts'!D75:D76)</f>
        <v>3010948.9375</v>
      </c>
      <c r="E76" s="69">
        <f>AVERAGE('Effectifs bruts'!E75:E76)</f>
        <v>1381058.5</v>
      </c>
      <c r="F76" s="69">
        <f>AVERAGE('Effectifs bruts'!F75:F76)</f>
        <v>13142275.467427053</v>
      </c>
      <c r="G76" s="69">
        <f>AVERAGE('Effectifs bruts'!G75:G76)</f>
        <v>12561647.149999999</v>
      </c>
      <c r="H76" s="69">
        <f>AVERAGE('Effectifs bruts'!H75:H76)</f>
        <v>580628.31742705335</v>
      </c>
      <c r="I76" s="78">
        <f>AVERAGE('Effectifs bruts'!I75:I76)</f>
        <v>15281382.554927059</v>
      </c>
      <c r="J76" s="69">
        <f>AVERAGE('Effectifs bruts'!J75:J76)</f>
        <v>2252900.35</v>
      </c>
      <c r="K76" s="69">
        <f>AVERAGE('Effectifs bruts'!K75:K76)</f>
        <v>10308746.799999999</v>
      </c>
      <c r="L76" s="69">
        <f>AVERAGE('Effectifs bruts'!L75:L76)</f>
        <v>5986</v>
      </c>
      <c r="M76" s="69">
        <f>AVERAGE('Effectifs bruts'!M75:M76)</f>
        <v>22709</v>
      </c>
      <c r="N76" s="69">
        <f>AVERAGE('Effectifs bruts'!N75:N76)</f>
        <v>482060.9375</v>
      </c>
      <c r="O76" s="69">
        <f>AVERAGE('Effectifs bruts'!O75:O76)</f>
        <v>100341</v>
      </c>
      <c r="P76" s="69">
        <f>AVERAGE('Effectifs bruts'!P75:P76)</f>
        <v>177121.5</v>
      </c>
      <c r="Q76" s="69">
        <f>AVERAGE('Effectifs bruts'!Q75:Q76)</f>
        <v>9959.5</v>
      </c>
      <c r="R76" s="69">
        <f>AVERAGE('Effectifs bruts'!R75:R76)</f>
        <v>138432</v>
      </c>
      <c r="S76" s="69">
        <f>AVERAGE('Effectifs bruts'!S75:S76)</f>
        <v>76619</v>
      </c>
      <c r="T76" s="69">
        <f>AVERAGE('Effectifs bruts'!T75:T76)</f>
        <v>261239.5</v>
      </c>
      <c r="U76" s="69">
        <f>AVERAGE('Effectifs bruts'!U75:U76)</f>
        <v>390344</v>
      </c>
      <c r="V76" s="69">
        <f>AVERAGE('Effectifs bruts'!V75:V76)</f>
        <v>124492.5</v>
      </c>
      <c r="W76" s="69">
        <f>AVERAGE('Effectifs bruts'!W75:W76)</f>
        <v>109629</v>
      </c>
      <c r="X76" s="69">
        <f>AVERAGE('Effectifs bruts'!X75:X76)</f>
        <v>176898</v>
      </c>
      <c r="Y76" s="69">
        <f>AVERAGE('Effectifs bruts'!Y75:Y76)</f>
        <v>353598.5</v>
      </c>
      <c r="Z76" s="69">
        <f>AVERAGE('Effectifs bruts'!Z75:Z76)</f>
        <v>205443</v>
      </c>
      <c r="AA76" s="69">
        <f>AVERAGE('Effectifs bruts'!AA75:AA76)</f>
        <v>148155.5</v>
      </c>
      <c r="AB76" s="69">
        <f>AVERAGE('Effectifs bruts'!AB75:AB76)</f>
        <v>264899.5</v>
      </c>
      <c r="AC76" s="69">
        <f>AVERAGE('Effectifs bruts'!AC75:AC76)</f>
        <v>176392</v>
      </c>
      <c r="AD76" s="69">
        <f>AVERAGE('Effectifs bruts'!AD75:AD76)</f>
        <v>146213</v>
      </c>
      <c r="AE76" s="69">
        <f>AVERAGE('Effectifs bruts'!AE75:AE76)</f>
        <v>1381058.5</v>
      </c>
      <c r="AF76" s="69">
        <f>AVERAGE('Effectifs bruts'!AF75:AF76)</f>
        <v>144265.5</v>
      </c>
      <c r="AG76" s="69">
        <f>AVERAGE('Effectifs bruts'!AG75:AG76)</f>
        <v>163805.5</v>
      </c>
      <c r="AH76" s="69">
        <f>AVERAGE('Effectifs bruts'!AH75:AH76)</f>
        <v>1072987.5</v>
      </c>
      <c r="AI76" s="69">
        <f>AVERAGE('Effectifs bruts'!AI75:AI76)</f>
        <v>2955937.1500000004</v>
      </c>
      <c r="AJ76" s="69">
        <f>AVERAGE('Effectifs bruts'!AJ75:AJ76)</f>
        <v>358942</v>
      </c>
      <c r="AK76" s="69">
        <f>AVERAGE('Effectifs bruts'!AK75:AK76)</f>
        <v>926090</v>
      </c>
      <c r="AL76" s="69">
        <f>AVERAGE('Effectifs bruts'!AL75:AL76)</f>
        <v>1670905.15</v>
      </c>
      <c r="AM76" s="69">
        <f>AVERAGE('Effectifs bruts'!AM75:AM76)</f>
        <v>1361612.3</v>
      </c>
      <c r="AN76" s="69">
        <f>AVERAGE('Effectifs bruts'!AN75:AN76)</f>
        <v>1007527.5</v>
      </c>
      <c r="AO76" s="69">
        <f>AVERAGE('Effectifs bruts'!AO75:AO76)</f>
        <v>242398.5</v>
      </c>
      <c r="AP76" s="69">
        <f>AVERAGE('Effectifs bruts'!AP75:AP76)</f>
        <v>765129</v>
      </c>
      <c r="AQ76" s="69">
        <f>AVERAGE('Effectifs bruts'!AQ75:AQ76)</f>
        <v>219450.69999999998</v>
      </c>
      <c r="AR76" s="69">
        <f>AVERAGE('Effectifs bruts'!AR75:AR76)</f>
        <v>133991.5</v>
      </c>
      <c r="AS76" s="69">
        <f>AVERAGE('Effectifs bruts'!AS75:AS76)</f>
        <v>371000.5</v>
      </c>
      <c r="AT76" s="69">
        <f>AVERAGE('Effectifs bruts'!AT75:AT76)</f>
        <v>743012.5</v>
      </c>
      <c r="AU76" s="69">
        <f>AVERAGE('Effectifs bruts'!AU75:AU76)</f>
        <v>270486.59999999998</v>
      </c>
      <c r="AV76" s="69">
        <f>AVERAGE('Effectifs bruts'!AV75:AV76)</f>
        <v>938339.5</v>
      </c>
      <c r="AW76" s="69">
        <f>AVERAGE('Effectifs bruts'!AW75:AW76)</f>
        <v>97310.5</v>
      </c>
      <c r="AX76" s="69">
        <f>AVERAGE('Effectifs bruts'!AX75:AX76)</f>
        <v>203371.8</v>
      </c>
      <c r="AY76" s="69">
        <f>AVERAGE('Effectifs bruts'!AY75:AY76)</f>
        <v>1812407.0674270536</v>
      </c>
      <c r="AZ76" s="69">
        <f>AVERAGE('Effectifs bruts'!AZ75:AZ76)</f>
        <v>200694</v>
      </c>
      <c r="BA76" s="69">
        <f>AVERAGE('Effectifs bruts'!BA75:BA76)</f>
        <v>342016</v>
      </c>
      <c r="BB76" s="69">
        <f>AVERAGE('Effectifs bruts'!BB75:BB76)</f>
        <v>562835</v>
      </c>
      <c r="BC76" s="69">
        <f>AVERAGE('Effectifs bruts'!BC75:BC76)</f>
        <v>1147355.3500000001</v>
      </c>
      <c r="BD76" s="69">
        <f>AVERAGE('Effectifs bruts'!BD75:BD76)</f>
        <v>289961.40000000002</v>
      </c>
      <c r="BE76" s="69">
        <f>AVERAGE('Effectifs bruts'!BE75:BE76)</f>
        <v>484966.1</v>
      </c>
      <c r="BF76" s="69">
        <f>AVERAGE('Effectifs bruts'!BF75:BF76)</f>
        <v>0</v>
      </c>
      <c r="BG76" s="69">
        <f>AVERAGE('Effectifs bruts'!BG75:BG76)</f>
        <v>1741676.75</v>
      </c>
      <c r="BH76" s="69">
        <f>AVERAGE('Effectifs bruts'!BH75:BH76)</f>
        <v>1055468.4500000002</v>
      </c>
    </row>
    <row r="77" spans="1:60" s="36" customFormat="1" ht="12" customHeight="1" x14ac:dyDescent="0.2">
      <c r="A77" s="138">
        <f t="shared" si="2"/>
        <v>42277</v>
      </c>
      <c r="B77" s="75">
        <f>AVERAGE('Effectifs bruts'!B76:B77)</f>
        <v>17643530.173563279</v>
      </c>
      <c r="C77" s="173">
        <f>AVERAGE('Effectifs bruts'!C76:C77)</f>
        <v>17023772.887500003</v>
      </c>
      <c r="D77" s="76">
        <f>AVERAGE('Effectifs bruts'!D76:D77)</f>
        <v>3008807.4375</v>
      </c>
      <c r="E77" s="69">
        <f>AVERAGE('Effectifs bruts'!E76:E77)</f>
        <v>1375197.5</v>
      </c>
      <c r="F77" s="69">
        <f>AVERAGE('Effectifs bruts'!F76:F77)</f>
        <v>13259525.236063275</v>
      </c>
      <c r="G77" s="69">
        <f>AVERAGE('Effectifs bruts'!G76:G77)</f>
        <v>12639767.950000001</v>
      </c>
      <c r="H77" s="69">
        <f>AVERAGE('Effectifs bruts'!H76:H77)</f>
        <v>619757.2860632739</v>
      </c>
      <c r="I77" s="78">
        <f>AVERAGE('Effectifs bruts'!I76:I77)</f>
        <v>15398298.873563278</v>
      </c>
      <c r="J77" s="69">
        <f>AVERAGE('Effectifs bruts'!J76:J77)</f>
        <v>2245231.2999999998</v>
      </c>
      <c r="K77" s="69">
        <f>AVERAGE('Effectifs bruts'!K76:K77)</f>
        <v>10394536.650000002</v>
      </c>
      <c r="L77" s="69">
        <f>AVERAGE('Effectifs bruts'!L76:L77)</f>
        <v>6052.5</v>
      </c>
      <c r="M77" s="69">
        <f>AVERAGE('Effectifs bruts'!M76:M77)</f>
        <v>22514</v>
      </c>
      <c r="N77" s="69">
        <f>AVERAGE('Effectifs bruts'!N76:N77)</f>
        <v>488772.4375</v>
      </c>
      <c r="O77" s="69">
        <f>AVERAGE('Effectifs bruts'!O76:O77)</f>
        <v>100010.5</v>
      </c>
      <c r="P77" s="69">
        <f>AVERAGE('Effectifs bruts'!P76:P77)</f>
        <v>175718.5</v>
      </c>
      <c r="Q77" s="69">
        <f>AVERAGE('Effectifs bruts'!Q76:Q77)</f>
        <v>9823</v>
      </c>
      <c r="R77" s="69">
        <f>AVERAGE('Effectifs bruts'!R76:R77)</f>
        <v>138611</v>
      </c>
      <c r="S77" s="69">
        <f>AVERAGE('Effectifs bruts'!S76:S77)</f>
        <v>76291</v>
      </c>
      <c r="T77" s="69">
        <f>AVERAGE('Effectifs bruts'!T76:T77)</f>
        <v>259845</v>
      </c>
      <c r="U77" s="69">
        <f>AVERAGE('Effectifs bruts'!U76:U77)</f>
        <v>387780</v>
      </c>
      <c r="V77" s="69">
        <f>AVERAGE('Effectifs bruts'!V76:V77)</f>
        <v>124316.5</v>
      </c>
      <c r="W77" s="69">
        <f>AVERAGE('Effectifs bruts'!W76:W77)</f>
        <v>109330</v>
      </c>
      <c r="X77" s="69">
        <f>AVERAGE('Effectifs bruts'!X76:X77)</f>
        <v>175959.5</v>
      </c>
      <c r="Y77" s="69">
        <f>AVERAGE('Effectifs bruts'!Y76:Y77)</f>
        <v>352079</v>
      </c>
      <c r="Z77" s="69">
        <f>AVERAGE('Effectifs bruts'!Z76:Z77)</f>
        <v>203767.5</v>
      </c>
      <c r="AA77" s="69">
        <f>AVERAGE('Effectifs bruts'!AA76:AA77)</f>
        <v>148311.5</v>
      </c>
      <c r="AB77" s="69">
        <f>AVERAGE('Effectifs bruts'!AB76:AB77)</f>
        <v>264948.5</v>
      </c>
      <c r="AC77" s="69">
        <f>AVERAGE('Effectifs bruts'!AC76:AC77)</f>
        <v>176277</v>
      </c>
      <c r="AD77" s="69">
        <f>AVERAGE('Effectifs bruts'!AD76:AD77)</f>
        <v>146531.5</v>
      </c>
      <c r="AE77" s="69">
        <f>AVERAGE('Effectifs bruts'!AE76:AE77)</f>
        <v>1375197.5</v>
      </c>
      <c r="AF77" s="69">
        <f>AVERAGE('Effectifs bruts'!AF76:AF77)</f>
        <v>143740</v>
      </c>
      <c r="AG77" s="69">
        <f>AVERAGE('Effectifs bruts'!AG76:AG77)</f>
        <v>162922.5</v>
      </c>
      <c r="AH77" s="69">
        <f>AVERAGE('Effectifs bruts'!AH76:AH77)</f>
        <v>1068535</v>
      </c>
      <c r="AI77" s="69">
        <f>AVERAGE('Effectifs bruts'!AI76:AI77)</f>
        <v>2970967.1500000004</v>
      </c>
      <c r="AJ77" s="69">
        <f>AVERAGE('Effectifs bruts'!AJ76:AJ77)</f>
        <v>360637.5</v>
      </c>
      <c r="AK77" s="69">
        <f>AVERAGE('Effectifs bruts'!AK76:AK77)</f>
        <v>927356.5</v>
      </c>
      <c r="AL77" s="69">
        <f>AVERAGE('Effectifs bruts'!AL76:AL77)</f>
        <v>1682973.15</v>
      </c>
      <c r="AM77" s="69">
        <f>AVERAGE('Effectifs bruts'!AM76:AM77)</f>
        <v>1365983.55</v>
      </c>
      <c r="AN77" s="69">
        <f>AVERAGE('Effectifs bruts'!AN76:AN77)</f>
        <v>1054468.3</v>
      </c>
      <c r="AO77" s="69">
        <f>AVERAGE('Effectifs bruts'!AO76:AO77)</f>
        <v>257967</v>
      </c>
      <c r="AP77" s="69">
        <f>AVERAGE('Effectifs bruts'!AP76:AP77)</f>
        <v>796501.3</v>
      </c>
      <c r="AQ77" s="69">
        <f>AVERAGE('Effectifs bruts'!AQ76:AQ77)</f>
        <v>217986.84999999998</v>
      </c>
      <c r="AR77" s="69">
        <f>AVERAGE('Effectifs bruts'!AR76:AR77)</f>
        <v>133301</v>
      </c>
      <c r="AS77" s="69">
        <f>AVERAGE('Effectifs bruts'!AS76:AS77)</f>
        <v>373239.5</v>
      </c>
      <c r="AT77" s="69">
        <f>AVERAGE('Effectifs bruts'!AT76:AT77)</f>
        <v>742979.5</v>
      </c>
      <c r="AU77" s="69">
        <f>AVERAGE('Effectifs bruts'!AU76:AU77)</f>
        <v>271836.55000000005</v>
      </c>
      <c r="AV77" s="69">
        <f>AVERAGE('Effectifs bruts'!AV76:AV77)</f>
        <v>941508.55</v>
      </c>
      <c r="AW77" s="69">
        <f>AVERAGE('Effectifs bruts'!AW76:AW77)</f>
        <v>97398.5</v>
      </c>
      <c r="AX77" s="69">
        <f>AVERAGE('Effectifs bruts'!AX76:AX77)</f>
        <v>202555.95</v>
      </c>
      <c r="AY77" s="69">
        <f>AVERAGE('Effectifs bruts'!AY76:AY77)</f>
        <v>1869740.9860632741</v>
      </c>
      <c r="AZ77" s="69">
        <f>AVERAGE('Effectifs bruts'!AZ76:AZ77)</f>
        <v>201406.5</v>
      </c>
      <c r="BA77" s="69">
        <f>AVERAGE('Effectifs bruts'!BA76:BA77)</f>
        <v>330627.65000000002</v>
      </c>
      <c r="BB77" s="69">
        <f>AVERAGE('Effectifs bruts'!BB76:BB77)</f>
        <v>563804</v>
      </c>
      <c r="BC77" s="69">
        <f>AVERAGE('Effectifs bruts'!BC76:BC77)</f>
        <v>1149393.1500000004</v>
      </c>
      <c r="BD77" s="69">
        <f>AVERAGE('Effectifs bruts'!BD76:BD77)</f>
        <v>288071.65000000002</v>
      </c>
      <c r="BE77" s="69">
        <f>AVERAGE('Effectifs bruts'!BE76:BE77)</f>
        <v>484255.9</v>
      </c>
      <c r="BF77" s="69">
        <f>AVERAGE('Effectifs bruts'!BF76:BF77)</f>
        <v>0</v>
      </c>
      <c r="BG77" s="69">
        <f>AVERAGE('Effectifs bruts'!BG76:BG77)</f>
        <v>1729184.2999999998</v>
      </c>
      <c r="BH77" s="69">
        <f>AVERAGE('Effectifs bruts'!BH76:BH77)</f>
        <v>1046157.6500000001</v>
      </c>
    </row>
    <row r="78" spans="1:60" s="36" customFormat="1" ht="12" customHeight="1" thickBot="1" x14ac:dyDescent="0.25">
      <c r="A78" s="139">
        <f t="shared" si="2"/>
        <v>42368</v>
      </c>
      <c r="B78" s="65">
        <f>AVERAGE('Effectifs bruts'!B77:B78)</f>
        <v>17567397.043002613</v>
      </c>
      <c r="C78" s="180">
        <f>AVERAGE('Effectifs bruts'!C77:C78)</f>
        <v>16951731.838461544</v>
      </c>
      <c r="D78" s="66">
        <f>AVERAGE('Effectifs bruts'!D77:D78)</f>
        <v>2992182.0384615385</v>
      </c>
      <c r="E78" s="67">
        <f>AVERAGE('Effectifs bruts'!E77:E78)</f>
        <v>1362508</v>
      </c>
      <c r="F78" s="67">
        <f>AVERAGE('Effectifs bruts'!F77:F78)</f>
        <v>13212707.004541069</v>
      </c>
      <c r="G78" s="67">
        <f>AVERAGE('Effectifs bruts'!G77:G78)</f>
        <v>12597041.800000001</v>
      </c>
      <c r="H78" s="67">
        <f>AVERAGE('Effectifs bruts'!H77:H78)</f>
        <v>615665.20454106736</v>
      </c>
      <c r="I78" s="68">
        <f>AVERAGE('Effectifs bruts'!I77:I78)</f>
        <v>15318067.143002611</v>
      </c>
      <c r="J78" s="67">
        <f>AVERAGE('Effectifs bruts'!J77:J78)</f>
        <v>2249329.9000000004</v>
      </c>
      <c r="K78" s="67">
        <f>AVERAGE('Effectifs bruts'!K77:K78)</f>
        <v>10347711.900000002</v>
      </c>
      <c r="L78" s="67">
        <f>AVERAGE('Effectifs bruts'!L77:L78)</f>
        <v>6046</v>
      </c>
      <c r="M78" s="67">
        <f>AVERAGE('Effectifs bruts'!M77:M78)</f>
        <v>22092</v>
      </c>
      <c r="N78" s="67">
        <f>AVERAGE('Effectifs bruts'!N77:N78)</f>
        <v>488665.5384615385</v>
      </c>
      <c r="O78" s="67">
        <f>AVERAGE('Effectifs bruts'!O77:O78)</f>
        <v>99329</v>
      </c>
      <c r="P78" s="67">
        <f>AVERAGE('Effectifs bruts'!P77:P78)</f>
        <v>173329.5</v>
      </c>
      <c r="Q78" s="67">
        <f>AVERAGE('Effectifs bruts'!Q77:Q78)</f>
        <v>9696</v>
      </c>
      <c r="R78" s="67">
        <f>AVERAGE('Effectifs bruts'!R77:R78)</f>
        <v>138186</v>
      </c>
      <c r="S78" s="67">
        <f>AVERAGE('Effectifs bruts'!S77:S78)</f>
        <v>76065.5</v>
      </c>
      <c r="T78" s="67">
        <f>AVERAGE('Effectifs bruts'!T77:T78)</f>
        <v>258229</v>
      </c>
      <c r="U78" s="67">
        <f>AVERAGE('Effectifs bruts'!U77:U78)</f>
        <v>384977.5</v>
      </c>
      <c r="V78" s="67">
        <f>AVERAGE('Effectifs bruts'!V77:V78)</f>
        <v>123880.5</v>
      </c>
      <c r="W78" s="67">
        <f>AVERAGE('Effectifs bruts'!W77:W78)</f>
        <v>108225</v>
      </c>
      <c r="X78" s="67">
        <f>AVERAGE('Effectifs bruts'!X77:X78)</f>
        <v>174525.5</v>
      </c>
      <c r="Y78" s="67">
        <f>AVERAGE('Effectifs bruts'!Y77:Y78)</f>
        <v>350698</v>
      </c>
      <c r="Z78" s="67">
        <f>AVERAGE('Effectifs bruts'!Z77:Z78)</f>
        <v>202369.5</v>
      </c>
      <c r="AA78" s="67">
        <f>AVERAGE('Effectifs bruts'!AA77:AA78)</f>
        <v>148328.5</v>
      </c>
      <c r="AB78" s="67">
        <f>AVERAGE('Effectifs bruts'!AB77:AB78)</f>
        <v>263275</v>
      </c>
      <c r="AC78" s="67">
        <f>AVERAGE('Effectifs bruts'!AC77:AC78)</f>
        <v>175296</v>
      </c>
      <c r="AD78" s="67">
        <f>AVERAGE('Effectifs bruts'!AD77:AD78)</f>
        <v>145712</v>
      </c>
      <c r="AE78" s="67">
        <f>AVERAGE('Effectifs bruts'!AE77:AE78)</f>
        <v>1362508</v>
      </c>
      <c r="AF78" s="67">
        <f>AVERAGE('Effectifs bruts'!AF77:AF78)</f>
        <v>142439</v>
      </c>
      <c r="AG78" s="67">
        <f>AVERAGE('Effectifs bruts'!AG77:AG78)</f>
        <v>160997</v>
      </c>
      <c r="AH78" s="67">
        <f>AVERAGE('Effectifs bruts'!AH77:AH78)</f>
        <v>1059072</v>
      </c>
      <c r="AI78" s="67">
        <f>AVERAGE('Effectifs bruts'!AI77:AI78)</f>
        <v>2973534.6</v>
      </c>
      <c r="AJ78" s="67">
        <f>AVERAGE('Effectifs bruts'!AJ77:AJ78)</f>
        <v>360411.5</v>
      </c>
      <c r="AK78" s="67">
        <f>AVERAGE('Effectifs bruts'!AK77:AK78)</f>
        <v>923510.55</v>
      </c>
      <c r="AL78" s="67">
        <f>AVERAGE('Effectifs bruts'!AL77:AL78)</f>
        <v>1689612.5499999998</v>
      </c>
      <c r="AM78" s="67">
        <f>AVERAGE('Effectifs bruts'!AM77:AM78)</f>
        <v>1365107.25</v>
      </c>
      <c r="AN78" s="67">
        <f>AVERAGE('Effectifs bruts'!AN77:AN78)</f>
        <v>1014020.8</v>
      </c>
      <c r="AO78" s="67">
        <f>AVERAGE('Effectifs bruts'!AO77:AO78)</f>
        <v>238252</v>
      </c>
      <c r="AP78" s="67">
        <f>AVERAGE('Effectifs bruts'!AP77:AP78)</f>
        <v>775768.8</v>
      </c>
      <c r="AQ78" s="67">
        <f>AVERAGE('Effectifs bruts'!AQ77:AQ78)</f>
        <v>216374.45</v>
      </c>
      <c r="AR78" s="67">
        <f>AVERAGE('Effectifs bruts'!AR77:AR78)</f>
        <v>131928</v>
      </c>
      <c r="AS78" s="67">
        <f>AVERAGE('Effectifs bruts'!AS77:AS78)</f>
        <v>375805.5</v>
      </c>
      <c r="AT78" s="67">
        <f>AVERAGE('Effectifs bruts'!AT77:AT78)</f>
        <v>739863.5</v>
      </c>
      <c r="AU78" s="67">
        <f>AVERAGE('Effectifs bruts'!AU77:AU78)</f>
        <v>271155.55000000005</v>
      </c>
      <c r="AV78" s="67">
        <f>AVERAGE('Effectifs bruts'!AV77:AV78)</f>
        <v>945433.14999999991</v>
      </c>
      <c r="AW78" s="67">
        <f>AVERAGE('Effectifs bruts'!AW77:AW78)</f>
        <v>96829</v>
      </c>
      <c r="AX78" s="67">
        <f>AVERAGE('Effectifs bruts'!AX77:AX78)</f>
        <v>200512.4</v>
      </c>
      <c r="AY78" s="67">
        <f>AVERAGE('Effectifs bruts'!AY77:AY78)</f>
        <v>1866487.6545410673</v>
      </c>
      <c r="AZ78" s="67">
        <f>AVERAGE('Effectifs bruts'!AZ77:AZ78)</f>
        <v>202876.5</v>
      </c>
      <c r="BA78" s="67">
        <f>AVERAGE('Effectifs bruts'!BA77:BA78)</f>
        <v>332933.10000000003</v>
      </c>
      <c r="BB78" s="67">
        <f>AVERAGE('Effectifs bruts'!BB77:BB78)</f>
        <v>563291.5</v>
      </c>
      <c r="BC78" s="67">
        <f>AVERAGE('Effectifs bruts'!BC77:BC78)</f>
        <v>1150228.8000000003</v>
      </c>
      <c r="BD78" s="67">
        <f>AVERAGE('Effectifs bruts'!BD77:BD78)</f>
        <v>284422.25</v>
      </c>
      <c r="BE78" s="67">
        <f>AVERAGE('Effectifs bruts'!BE77:BE78)</f>
        <v>481903</v>
      </c>
      <c r="BF78" s="67">
        <f>AVERAGE('Effectifs bruts'!BF77:BF78)</f>
        <v>0</v>
      </c>
      <c r="BG78" s="67">
        <f>AVERAGE('Effectifs bruts'!BG77:BG78)</f>
        <v>1722613.9</v>
      </c>
      <c r="BH78" s="67">
        <f>AVERAGE('Effectifs bruts'!BH77:BH78)</f>
        <v>1042862.8</v>
      </c>
    </row>
    <row r="79" spans="1:60" s="36" customFormat="1" ht="12" customHeight="1" x14ac:dyDescent="0.2">
      <c r="A79" s="140">
        <f t="shared" si="2"/>
        <v>42459</v>
      </c>
      <c r="B79" s="75">
        <f>AVERAGE('Effectifs bruts'!B78:B79)</f>
        <v>17525506.001561332</v>
      </c>
      <c r="C79" s="173">
        <f>AVERAGE('Effectifs bruts'!C78:C79)</f>
        <v>16919895.588461541</v>
      </c>
      <c r="D79" s="76">
        <f>AVERAGE('Effectifs bruts'!D78:D79)</f>
        <v>2978521.0384615385</v>
      </c>
      <c r="E79" s="69">
        <f>AVERAGE('Effectifs bruts'!E78:E79)</f>
        <v>1355728.5</v>
      </c>
      <c r="F79" s="69">
        <f>AVERAGE('Effectifs bruts'!F78:F79)</f>
        <v>13191256.463099789</v>
      </c>
      <c r="G79" s="69">
        <f>AVERAGE('Effectifs bruts'!G78:G79)</f>
        <v>12585646.049999999</v>
      </c>
      <c r="H79" s="69">
        <f>AVERAGE('Effectifs bruts'!H78:H79)</f>
        <v>605610.41309978941</v>
      </c>
      <c r="I79" s="78">
        <f>AVERAGE('Effectifs bruts'!I78:I79)</f>
        <v>15254781.701561332</v>
      </c>
      <c r="J79" s="69">
        <f>AVERAGE('Effectifs bruts'!J78:J79)</f>
        <v>2270724.2999999998</v>
      </c>
      <c r="K79" s="69">
        <f>AVERAGE('Effectifs bruts'!K78:K79)</f>
        <v>10314921.749999998</v>
      </c>
      <c r="L79" s="69">
        <f>AVERAGE('Effectifs bruts'!L78:L79)</f>
        <v>5949.5</v>
      </c>
      <c r="M79" s="69">
        <f>AVERAGE('Effectifs bruts'!M78:M79)</f>
        <v>21814.5</v>
      </c>
      <c r="N79" s="69">
        <f>AVERAGE('Effectifs bruts'!N78:N79)</f>
        <v>484017.5384615385</v>
      </c>
      <c r="O79" s="69">
        <f>AVERAGE('Effectifs bruts'!O78:O79)</f>
        <v>99478</v>
      </c>
      <c r="P79" s="69">
        <f>AVERAGE('Effectifs bruts'!P78:P79)</f>
        <v>172107</v>
      </c>
      <c r="Q79" s="69">
        <f>AVERAGE('Effectifs bruts'!Q78:Q79)</f>
        <v>9587</v>
      </c>
      <c r="R79" s="69">
        <f>AVERAGE('Effectifs bruts'!R78:R79)</f>
        <v>138101</v>
      </c>
      <c r="S79" s="69">
        <f>AVERAGE('Effectifs bruts'!S78:S79)</f>
        <v>76661</v>
      </c>
      <c r="T79" s="69">
        <f>AVERAGE('Effectifs bruts'!T78:T79)</f>
        <v>257854.5</v>
      </c>
      <c r="U79" s="69">
        <f>AVERAGE('Effectifs bruts'!U78:U79)</f>
        <v>383470</v>
      </c>
      <c r="V79" s="69">
        <f>AVERAGE('Effectifs bruts'!V78:V79)</f>
        <v>123121.5</v>
      </c>
      <c r="W79" s="69">
        <f>AVERAGE('Effectifs bruts'!W78:W79)</f>
        <v>107348</v>
      </c>
      <c r="X79" s="69">
        <f>AVERAGE('Effectifs bruts'!X78:X79)</f>
        <v>173876</v>
      </c>
      <c r="Y79" s="69">
        <f>AVERAGE('Effectifs bruts'!Y78:Y79)</f>
        <v>349257.5</v>
      </c>
      <c r="Z79" s="69">
        <f>AVERAGE('Effectifs bruts'!Z78:Z79)</f>
        <v>200616</v>
      </c>
      <c r="AA79" s="69">
        <f>AVERAGE('Effectifs bruts'!AA78:AA79)</f>
        <v>148641.5</v>
      </c>
      <c r="AB79" s="69">
        <f>AVERAGE('Effectifs bruts'!AB78:AB79)</f>
        <v>262269.5</v>
      </c>
      <c r="AC79" s="69">
        <f>AVERAGE('Effectifs bruts'!AC78:AC79)</f>
        <v>174734.5</v>
      </c>
      <c r="AD79" s="69">
        <f>AVERAGE('Effectifs bruts'!AD78:AD79)</f>
        <v>144823.5</v>
      </c>
      <c r="AE79" s="69">
        <f>AVERAGE('Effectifs bruts'!AE78:AE79)</f>
        <v>1355728.5</v>
      </c>
      <c r="AF79" s="69">
        <f>AVERAGE('Effectifs bruts'!AF78:AF79)</f>
        <v>142253</v>
      </c>
      <c r="AG79" s="69">
        <f>AVERAGE('Effectifs bruts'!AG78:AG79)</f>
        <v>159700.5</v>
      </c>
      <c r="AH79" s="69">
        <f>AVERAGE('Effectifs bruts'!AH78:AH79)</f>
        <v>1053775</v>
      </c>
      <c r="AI79" s="69">
        <f>AVERAGE('Effectifs bruts'!AI78:AI79)</f>
        <v>2964783.55</v>
      </c>
      <c r="AJ79" s="69">
        <f>AVERAGE('Effectifs bruts'!AJ78:AJ79)</f>
        <v>359482.5</v>
      </c>
      <c r="AK79" s="69">
        <f>AVERAGE('Effectifs bruts'!AK78:AK79)</f>
        <v>920956.35000000009</v>
      </c>
      <c r="AL79" s="69">
        <f>AVERAGE('Effectifs bruts'!AL78:AL79)</f>
        <v>1684344.7</v>
      </c>
      <c r="AM79" s="69">
        <f>AVERAGE('Effectifs bruts'!AM78:AM79)</f>
        <v>1360913.75</v>
      </c>
      <c r="AN79" s="69">
        <f>AVERAGE('Effectifs bruts'!AN78:AN79)</f>
        <v>983039</v>
      </c>
      <c r="AO79" s="69">
        <f>AVERAGE('Effectifs bruts'!AO78:AO79)</f>
        <v>223982.5</v>
      </c>
      <c r="AP79" s="69">
        <f>AVERAGE('Effectifs bruts'!AP78:AP79)</f>
        <v>759056.5</v>
      </c>
      <c r="AQ79" s="69">
        <f>AVERAGE('Effectifs bruts'!AQ78:AQ79)</f>
        <v>217025.9</v>
      </c>
      <c r="AR79" s="69">
        <f>AVERAGE('Effectifs bruts'!AR78:AR79)</f>
        <v>131201.5</v>
      </c>
      <c r="AS79" s="69">
        <f>AVERAGE('Effectifs bruts'!AS78:AS79)</f>
        <v>379638</v>
      </c>
      <c r="AT79" s="69">
        <f>AVERAGE('Effectifs bruts'!AT78:AT79)</f>
        <v>740538</v>
      </c>
      <c r="AU79" s="69">
        <f>AVERAGE('Effectifs bruts'!AU78:AU79)</f>
        <v>269394.45</v>
      </c>
      <c r="AV79" s="69">
        <f>AVERAGE('Effectifs bruts'!AV78:AV79)</f>
        <v>952509.1</v>
      </c>
      <c r="AW79" s="69">
        <f>AVERAGE('Effectifs bruts'!AW78:AW79)</f>
        <v>97251.5</v>
      </c>
      <c r="AX79" s="69">
        <f>AVERAGE('Effectifs bruts'!AX78:AX79)</f>
        <v>200237.75</v>
      </c>
      <c r="AY79" s="69">
        <f>AVERAGE('Effectifs bruts'!AY78:AY79)</f>
        <v>1851852.3130997894</v>
      </c>
      <c r="AZ79" s="69">
        <f>AVERAGE('Effectifs bruts'!AZ78:AZ79)</f>
        <v>200432</v>
      </c>
      <c r="BA79" s="69">
        <f>AVERAGE('Effectifs bruts'!BA78:BA79)</f>
        <v>346095.2</v>
      </c>
      <c r="BB79" s="69">
        <f>AVERAGE('Effectifs bruts'!BB78:BB79)</f>
        <v>565067.5</v>
      </c>
      <c r="BC79" s="69">
        <f>AVERAGE('Effectifs bruts'!BC78:BC79)</f>
        <v>1159129.6000000001</v>
      </c>
      <c r="BD79" s="69">
        <f>AVERAGE('Effectifs bruts'!BD78:BD79)</f>
        <v>288812.90000000002</v>
      </c>
      <c r="BE79" s="69">
        <f>AVERAGE('Effectifs bruts'!BE78:BE79)</f>
        <v>483334.44999999995</v>
      </c>
      <c r="BF79" s="69">
        <f>AVERAGE('Effectifs bruts'!BF78:BF79)</f>
        <v>0</v>
      </c>
      <c r="BG79" s="69">
        <f>AVERAGE('Effectifs bruts'!BG78:BG79)</f>
        <v>1739936.9500000002</v>
      </c>
      <c r="BH79" s="69">
        <f>AVERAGE('Effectifs bruts'!BH78:BH79)</f>
        <v>1056437.55</v>
      </c>
    </row>
    <row r="80" spans="1:60" s="36" customFormat="1" ht="12" customHeight="1" x14ac:dyDescent="0.2">
      <c r="A80" s="138">
        <f t="shared" si="2"/>
        <v>42551</v>
      </c>
      <c r="B80" s="75">
        <f>AVERAGE('Effectifs bruts'!B79:B80)</f>
        <v>17685131.594959114</v>
      </c>
      <c r="C80" s="173">
        <f>AVERAGE('Effectifs bruts'!C79:C80)</f>
        <v>17045756.441666674</v>
      </c>
      <c r="D80" s="76">
        <f>AVERAGE('Effectifs bruts'!D79:D80)</f>
        <v>2977978.541666667</v>
      </c>
      <c r="E80" s="69">
        <f>AVERAGE('Effectifs bruts'!E79:E80)</f>
        <v>1358809</v>
      </c>
      <c r="F80" s="69">
        <f>AVERAGE('Effectifs bruts'!F79:F80)</f>
        <v>13348344.053292438</v>
      </c>
      <c r="G80" s="69">
        <f>AVERAGE('Effectifs bruts'!G79:G80)</f>
        <v>12708968.899999999</v>
      </c>
      <c r="H80" s="69">
        <f>AVERAGE('Effectifs bruts'!H79:H80)</f>
        <v>639375.15329243965</v>
      </c>
      <c r="I80" s="78">
        <f>AVERAGE('Effectifs bruts'!I79:I80)</f>
        <v>15402818.544959113</v>
      </c>
      <c r="J80" s="69">
        <f>AVERAGE('Effectifs bruts'!J79:J80)</f>
        <v>2282313.0500000003</v>
      </c>
      <c r="K80" s="69">
        <f>AVERAGE('Effectifs bruts'!K79:K80)</f>
        <v>10426655.849999998</v>
      </c>
      <c r="L80" s="69">
        <f>AVERAGE('Effectifs bruts'!L79:L80)</f>
        <v>5570</v>
      </c>
      <c r="M80" s="69">
        <f>AVERAGE('Effectifs bruts'!M79:M80)</f>
        <v>21689</v>
      </c>
      <c r="N80" s="69">
        <f>AVERAGE('Effectifs bruts'!N79:N80)</f>
        <v>485449.04166666663</v>
      </c>
      <c r="O80" s="69">
        <f>AVERAGE('Effectifs bruts'!O79:O80)</f>
        <v>100002</v>
      </c>
      <c r="P80" s="69">
        <f>AVERAGE('Effectifs bruts'!P79:P80)</f>
        <v>172303</v>
      </c>
      <c r="Q80" s="69">
        <f>AVERAGE('Effectifs bruts'!Q79:Q80)</f>
        <v>9532.5</v>
      </c>
      <c r="R80" s="69">
        <f>AVERAGE('Effectifs bruts'!R79:R80)</f>
        <v>137839</v>
      </c>
      <c r="S80" s="69">
        <f>AVERAGE('Effectifs bruts'!S79:S80)</f>
        <v>77014</v>
      </c>
      <c r="T80" s="69">
        <f>AVERAGE('Effectifs bruts'!T79:T80)</f>
        <v>257961</v>
      </c>
      <c r="U80" s="69">
        <f>AVERAGE('Effectifs bruts'!U79:U80)</f>
        <v>382764.5</v>
      </c>
      <c r="V80" s="69">
        <f>AVERAGE('Effectifs bruts'!V79:V80)</f>
        <v>122943.5</v>
      </c>
      <c r="W80" s="69">
        <f>AVERAGE('Effectifs bruts'!W79:W80)</f>
        <v>106989</v>
      </c>
      <c r="X80" s="69">
        <f>AVERAGE('Effectifs bruts'!X79:X80)</f>
        <v>173618.5</v>
      </c>
      <c r="Y80" s="69">
        <f>AVERAGE('Effectifs bruts'!Y79:Y80)</f>
        <v>347731.5</v>
      </c>
      <c r="Z80" s="69">
        <f>AVERAGE('Effectifs bruts'!Z79:Z80)</f>
        <v>198654.5</v>
      </c>
      <c r="AA80" s="69">
        <f>AVERAGE('Effectifs bruts'!AA79:AA80)</f>
        <v>149077</v>
      </c>
      <c r="AB80" s="69">
        <f>AVERAGE('Effectifs bruts'!AB79:AB80)</f>
        <v>262709.5</v>
      </c>
      <c r="AC80" s="69">
        <f>AVERAGE('Effectifs bruts'!AC79:AC80)</f>
        <v>174635</v>
      </c>
      <c r="AD80" s="69">
        <f>AVERAGE('Effectifs bruts'!AD79:AD80)</f>
        <v>144797.5</v>
      </c>
      <c r="AE80" s="69">
        <f>AVERAGE('Effectifs bruts'!AE79:AE80)</f>
        <v>1358809</v>
      </c>
      <c r="AF80" s="69">
        <f>AVERAGE('Effectifs bruts'!AF79:AF80)</f>
        <v>142845</v>
      </c>
      <c r="AG80" s="69">
        <f>AVERAGE('Effectifs bruts'!AG79:AG80)</f>
        <v>159262</v>
      </c>
      <c r="AH80" s="69">
        <f>AVERAGE('Effectifs bruts'!AH79:AH80)</f>
        <v>1056702</v>
      </c>
      <c r="AI80" s="69">
        <f>AVERAGE('Effectifs bruts'!AI79:AI80)</f>
        <v>2973318.3</v>
      </c>
      <c r="AJ80" s="69">
        <f>AVERAGE('Effectifs bruts'!AJ79:AJ80)</f>
        <v>360708</v>
      </c>
      <c r="AK80" s="69">
        <f>AVERAGE('Effectifs bruts'!AK79:AK80)</f>
        <v>924785.8</v>
      </c>
      <c r="AL80" s="69">
        <f>AVERAGE('Effectifs bruts'!AL79:AL80)</f>
        <v>1687824.5</v>
      </c>
      <c r="AM80" s="69">
        <f>AVERAGE('Effectifs bruts'!AM79:AM80)</f>
        <v>1362668.8</v>
      </c>
      <c r="AN80" s="69">
        <f>AVERAGE('Effectifs bruts'!AN79:AN80)</f>
        <v>1042994.5</v>
      </c>
      <c r="AO80" s="69">
        <f>AVERAGE('Effectifs bruts'!AO79:AO80)</f>
        <v>246021.5</v>
      </c>
      <c r="AP80" s="69">
        <f>AVERAGE('Effectifs bruts'!AP79:AP80)</f>
        <v>796973</v>
      </c>
      <c r="AQ80" s="69">
        <f>AVERAGE('Effectifs bruts'!AQ79:AQ80)</f>
        <v>219036.9</v>
      </c>
      <c r="AR80" s="69">
        <f>AVERAGE('Effectifs bruts'!AR79:AR80)</f>
        <v>131230</v>
      </c>
      <c r="AS80" s="69">
        <f>AVERAGE('Effectifs bruts'!AS79:AS80)</f>
        <v>383827</v>
      </c>
      <c r="AT80" s="69">
        <f>AVERAGE('Effectifs bruts'!AT79:AT80)</f>
        <v>744320</v>
      </c>
      <c r="AU80" s="69">
        <f>AVERAGE('Effectifs bruts'!AU79:AU80)</f>
        <v>269034.95</v>
      </c>
      <c r="AV80" s="69">
        <f>AVERAGE('Effectifs bruts'!AV79:AV80)</f>
        <v>959257.5</v>
      </c>
      <c r="AW80" s="69">
        <f>AVERAGE('Effectifs bruts'!AW79:AW80)</f>
        <v>97639</v>
      </c>
      <c r="AX80" s="69">
        <f>AVERAGE('Effectifs bruts'!AX79:AX80)</f>
        <v>201761.75</v>
      </c>
      <c r="AY80" s="69">
        <f>AVERAGE('Effectifs bruts'!AY79:AY80)</f>
        <v>1899269.1532924399</v>
      </c>
      <c r="AZ80" s="69">
        <f>AVERAGE('Effectifs bruts'!AZ79:AZ80)</f>
        <v>196534.5</v>
      </c>
      <c r="BA80" s="69">
        <f>AVERAGE('Effectifs bruts'!BA79:BA80)</f>
        <v>347154.69999999995</v>
      </c>
      <c r="BB80" s="69">
        <f>AVERAGE('Effectifs bruts'!BB79:BB80)</f>
        <v>568482</v>
      </c>
      <c r="BC80" s="69">
        <f>AVERAGE('Effectifs bruts'!BC79:BC80)</f>
        <v>1170141.8500000001</v>
      </c>
      <c r="BD80" s="69">
        <f>AVERAGE('Effectifs bruts'!BD79:BD80)</f>
        <v>295128.30000000005</v>
      </c>
      <c r="BE80" s="69">
        <f>AVERAGE('Effectifs bruts'!BE79:BE80)</f>
        <v>486544.85</v>
      </c>
      <c r="BF80" s="69">
        <f>AVERAGE('Effectifs bruts'!BF79:BF80)</f>
        <v>0</v>
      </c>
      <c r="BG80" s="69">
        <f>AVERAGE('Effectifs bruts'!BG79:BG80)</f>
        <v>1751566.2999999998</v>
      </c>
      <c r="BH80" s="69">
        <f>AVERAGE('Effectifs bruts'!BH79:BH80)</f>
        <v>1064155.55</v>
      </c>
    </row>
    <row r="81" spans="1:60" s="36" customFormat="1" ht="12" customHeight="1" x14ac:dyDescent="0.2">
      <c r="A81" s="138">
        <f t="shared" si="2"/>
        <v>42643</v>
      </c>
      <c r="B81" s="75">
        <f>AVERAGE('Effectifs bruts'!B80:B81)</f>
        <v>17806915.201732881</v>
      </c>
      <c r="C81" s="173">
        <f>AVERAGE('Effectifs bruts'!C80:C81)</f>
        <v>17130571.575877201</v>
      </c>
      <c r="D81" s="76">
        <f>AVERAGE('Effectifs bruts'!D80:D81)</f>
        <v>2978957.2258771928</v>
      </c>
      <c r="E81" s="69">
        <f>AVERAGE('Effectifs bruts'!E80:E81)</f>
        <v>1360602.5</v>
      </c>
      <c r="F81" s="69">
        <f>AVERAGE('Effectifs bruts'!F80:F81)</f>
        <v>13467355.475855678</v>
      </c>
      <c r="G81" s="69">
        <f>AVERAGE('Effectifs bruts'!G80:G81)</f>
        <v>12791011.85</v>
      </c>
      <c r="H81" s="69">
        <f>AVERAGE('Effectifs bruts'!H80:H81)</f>
        <v>676343.62585567939</v>
      </c>
      <c r="I81" s="78">
        <f>AVERAGE('Effectifs bruts'!I80:I81)</f>
        <v>15529316.751732878</v>
      </c>
      <c r="J81" s="69">
        <f>AVERAGE('Effectifs bruts'!J80:J81)</f>
        <v>2277598.4500000002</v>
      </c>
      <c r="K81" s="69">
        <f>AVERAGE('Effectifs bruts'!K80:K81)</f>
        <v>10513413.399999999</v>
      </c>
      <c r="L81" s="69">
        <f>AVERAGE('Effectifs bruts'!L80:L81)</f>
        <v>5105</v>
      </c>
      <c r="M81" s="69">
        <f>AVERAGE('Effectifs bruts'!M80:M81)</f>
        <v>21564.5</v>
      </c>
      <c r="N81" s="69">
        <f>AVERAGE('Effectifs bruts'!N80:N81)</f>
        <v>491186.72587719298</v>
      </c>
      <c r="O81" s="69">
        <f>AVERAGE('Effectifs bruts'!O80:O81)</f>
        <v>99728.5</v>
      </c>
      <c r="P81" s="69">
        <f>AVERAGE('Effectifs bruts'!P80:P81)</f>
        <v>171549.5</v>
      </c>
      <c r="Q81" s="69">
        <f>AVERAGE('Effectifs bruts'!Q80:Q81)</f>
        <v>9498</v>
      </c>
      <c r="R81" s="69">
        <f>AVERAGE('Effectifs bruts'!R80:R81)</f>
        <v>137110</v>
      </c>
      <c r="S81" s="69">
        <f>AVERAGE('Effectifs bruts'!S80:S81)</f>
        <v>76948.5</v>
      </c>
      <c r="T81" s="69">
        <f>AVERAGE('Effectifs bruts'!T80:T81)</f>
        <v>257518</v>
      </c>
      <c r="U81" s="69">
        <f>AVERAGE('Effectifs bruts'!U80:U81)</f>
        <v>381467.5</v>
      </c>
      <c r="V81" s="69">
        <f>AVERAGE('Effectifs bruts'!V80:V81)</f>
        <v>123104</v>
      </c>
      <c r="W81" s="69">
        <f>AVERAGE('Effectifs bruts'!W80:W81)</f>
        <v>106480.5</v>
      </c>
      <c r="X81" s="69">
        <f>AVERAGE('Effectifs bruts'!X80:X81)</f>
        <v>172813.5</v>
      </c>
      <c r="Y81" s="69">
        <f>AVERAGE('Effectifs bruts'!Y80:Y81)</f>
        <v>347622.5</v>
      </c>
      <c r="Z81" s="69">
        <f>AVERAGE('Effectifs bruts'!Z80:Z81)</f>
        <v>197353.5</v>
      </c>
      <c r="AA81" s="69">
        <f>AVERAGE('Effectifs bruts'!AA80:AA81)</f>
        <v>150269</v>
      </c>
      <c r="AB81" s="69">
        <f>AVERAGE('Effectifs bruts'!AB80:AB81)</f>
        <v>263121</v>
      </c>
      <c r="AC81" s="69">
        <f>AVERAGE('Effectifs bruts'!AC80:AC81)</f>
        <v>174301.5</v>
      </c>
      <c r="AD81" s="69">
        <f>AVERAGE('Effectifs bruts'!AD80:AD81)</f>
        <v>144943</v>
      </c>
      <c r="AE81" s="69">
        <f>AVERAGE('Effectifs bruts'!AE80:AE81)</f>
        <v>1360602.5</v>
      </c>
      <c r="AF81" s="69">
        <f>AVERAGE('Effectifs bruts'!AF80:AF81)</f>
        <v>142944.5</v>
      </c>
      <c r="AG81" s="69">
        <f>AVERAGE('Effectifs bruts'!AG80:AG81)</f>
        <v>159503.5</v>
      </c>
      <c r="AH81" s="69">
        <f>AVERAGE('Effectifs bruts'!AH80:AH81)</f>
        <v>1058154.5</v>
      </c>
      <c r="AI81" s="69">
        <f>AVERAGE('Effectifs bruts'!AI80:AI81)</f>
        <v>2987948.15</v>
      </c>
      <c r="AJ81" s="69">
        <f>AVERAGE('Effectifs bruts'!AJ80:AJ81)</f>
        <v>362562.5</v>
      </c>
      <c r="AK81" s="69">
        <f>AVERAGE('Effectifs bruts'!AK80:AK81)</f>
        <v>927201</v>
      </c>
      <c r="AL81" s="69">
        <f>AVERAGE('Effectifs bruts'!AL80:AL81)</f>
        <v>1698184.65</v>
      </c>
      <c r="AM81" s="69">
        <f>AVERAGE('Effectifs bruts'!AM80:AM81)</f>
        <v>1366636.4</v>
      </c>
      <c r="AN81" s="69">
        <f>AVERAGE('Effectifs bruts'!AN80:AN81)</f>
        <v>1082342.6000000001</v>
      </c>
      <c r="AO81" s="69">
        <f>AVERAGE('Effectifs bruts'!AO80:AO81)</f>
        <v>256622</v>
      </c>
      <c r="AP81" s="69">
        <f>AVERAGE('Effectifs bruts'!AP80:AP81)</f>
        <v>825720.6</v>
      </c>
      <c r="AQ81" s="69">
        <f>AVERAGE('Effectifs bruts'!AQ80:AQ81)</f>
        <v>220038.5</v>
      </c>
      <c r="AR81" s="69">
        <f>AVERAGE('Effectifs bruts'!AR80:AR81)</f>
        <v>131029</v>
      </c>
      <c r="AS81" s="69">
        <f>AVERAGE('Effectifs bruts'!AS80:AS81)</f>
        <v>388030</v>
      </c>
      <c r="AT81" s="69">
        <f>AVERAGE('Effectifs bruts'!AT80:AT81)</f>
        <v>745365</v>
      </c>
      <c r="AU81" s="69">
        <f>AVERAGE('Effectifs bruts'!AU80:AU81)</f>
        <v>269163.55000000005</v>
      </c>
      <c r="AV81" s="69">
        <f>AVERAGE('Effectifs bruts'!AV80:AV81)</f>
        <v>965164.45</v>
      </c>
      <c r="AW81" s="69">
        <f>AVERAGE('Effectifs bruts'!AW80:AW81)</f>
        <v>96829</v>
      </c>
      <c r="AX81" s="69">
        <f>AVERAGE('Effectifs bruts'!AX80:AX81)</f>
        <v>203425</v>
      </c>
      <c r="AY81" s="69">
        <f>AVERAGE('Effectifs bruts'!AY80:AY81)</f>
        <v>1953874.8758556796</v>
      </c>
      <c r="AZ81" s="69">
        <f>AVERAGE('Effectifs bruts'!AZ80:AZ81)</f>
        <v>196045</v>
      </c>
      <c r="BA81" s="69">
        <f>AVERAGE('Effectifs bruts'!BA80:BA81)</f>
        <v>338479.9</v>
      </c>
      <c r="BB81" s="69">
        <f>AVERAGE('Effectifs bruts'!BB80:BB81)</f>
        <v>570020</v>
      </c>
      <c r="BC81" s="69">
        <f>AVERAGE('Effectifs bruts'!BC80:BC81)</f>
        <v>1173053.5500000003</v>
      </c>
      <c r="BD81" s="69">
        <f>AVERAGE('Effectifs bruts'!BD80:BD81)</f>
        <v>294292.05000000005</v>
      </c>
      <c r="BE81" s="69">
        <f>AVERAGE('Effectifs bruts'!BE80:BE81)</f>
        <v>485618.45</v>
      </c>
      <c r="BF81" s="69">
        <f>AVERAGE('Effectifs bruts'!BF80:BF81)</f>
        <v>0</v>
      </c>
      <c r="BG81" s="69">
        <f>AVERAGE('Effectifs bruts'!BG80:BG81)</f>
        <v>1739361.75</v>
      </c>
      <c r="BH81" s="69">
        <f>AVERAGE('Effectifs bruts'!BH80:BH81)</f>
        <v>1055027.1499999999</v>
      </c>
    </row>
    <row r="82" spans="1:60" s="36" customFormat="1" ht="12" customHeight="1" thickBot="1" x14ac:dyDescent="0.25">
      <c r="A82" s="139">
        <f t="shared" si="2"/>
        <v>42734</v>
      </c>
      <c r="B82" s="65">
        <f>AVERAGE('Effectifs bruts'!B81:B82)</f>
        <v>17758335.473244503</v>
      </c>
      <c r="C82" s="180">
        <f>AVERAGE('Effectifs bruts'!C81:C82)</f>
        <v>17080436.884210527</v>
      </c>
      <c r="D82" s="66">
        <f>AVERAGE('Effectifs bruts'!D81:D82)</f>
        <v>2969182.6842105263</v>
      </c>
      <c r="E82" s="67">
        <f>AVERAGE('Effectifs bruts'!E81:E82)</f>
        <v>1351831</v>
      </c>
      <c r="F82" s="67">
        <f>AVERAGE('Effectifs bruts'!F81:F82)</f>
        <v>13437321.789033979</v>
      </c>
      <c r="G82" s="67">
        <f>AVERAGE('Effectifs bruts'!G81:G82)</f>
        <v>12759423.199999999</v>
      </c>
      <c r="H82" s="67">
        <f>AVERAGE('Effectifs bruts'!H81:H82)</f>
        <v>677898.58903397748</v>
      </c>
      <c r="I82" s="68">
        <f>AVERAGE('Effectifs bruts'!I81:I82)</f>
        <v>15475757.023244504</v>
      </c>
      <c r="J82" s="67">
        <f>AVERAGE('Effectifs bruts'!J81:J82)</f>
        <v>2282578.4499999993</v>
      </c>
      <c r="K82" s="67">
        <f>AVERAGE('Effectifs bruts'!K81:K82)</f>
        <v>10476844.75</v>
      </c>
      <c r="L82" s="67">
        <f>AVERAGE('Effectifs bruts'!L81:L82)</f>
        <v>4924.5</v>
      </c>
      <c r="M82" s="67">
        <f>AVERAGE('Effectifs bruts'!M81:M82)</f>
        <v>21425</v>
      </c>
      <c r="N82" s="67">
        <f>AVERAGE('Effectifs bruts'!N81:N82)</f>
        <v>491710.18421052629</v>
      </c>
      <c r="O82" s="67">
        <f>AVERAGE('Effectifs bruts'!O81:O82)</f>
        <v>98997</v>
      </c>
      <c r="P82" s="67">
        <f>AVERAGE('Effectifs bruts'!P81:P82)</f>
        <v>169757</v>
      </c>
      <c r="Q82" s="67">
        <f>AVERAGE('Effectifs bruts'!Q81:Q82)</f>
        <v>9479</v>
      </c>
      <c r="R82" s="67">
        <f>AVERAGE('Effectifs bruts'!R81:R82)</f>
        <v>136433</v>
      </c>
      <c r="S82" s="67">
        <f>AVERAGE('Effectifs bruts'!S81:S82)</f>
        <v>76914</v>
      </c>
      <c r="T82" s="67">
        <f>AVERAGE('Effectifs bruts'!T81:T82)</f>
        <v>256562.5</v>
      </c>
      <c r="U82" s="67">
        <f>AVERAGE('Effectifs bruts'!U81:U82)</f>
        <v>379501.5</v>
      </c>
      <c r="V82" s="67">
        <f>AVERAGE('Effectifs bruts'!V81:V82)</f>
        <v>122845.5</v>
      </c>
      <c r="W82" s="67">
        <f>AVERAGE('Effectifs bruts'!W81:W82)</f>
        <v>106062.5</v>
      </c>
      <c r="X82" s="67">
        <f>AVERAGE('Effectifs bruts'!X81:X82)</f>
        <v>172015.5</v>
      </c>
      <c r="Y82" s="67">
        <f>AVERAGE('Effectifs bruts'!Y81:Y82)</f>
        <v>347795.5</v>
      </c>
      <c r="Z82" s="67">
        <f>AVERAGE('Effectifs bruts'!Z81:Z82)</f>
        <v>196256.5</v>
      </c>
      <c r="AA82" s="67">
        <f>AVERAGE('Effectifs bruts'!AA81:AA82)</f>
        <v>151539</v>
      </c>
      <c r="AB82" s="67">
        <f>AVERAGE('Effectifs bruts'!AB81:AB82)</f>
        <v>262182.5</v>
      </c>
      <c r="AC82" s="67">
        <f>AVERAGE('Effectifs bruts'!AC81:AC82)</f>
        <v>173220</v>
      </c>
      <c r="AD82" s="67">
        <f>AVERAGE('Effectifs bruts'!AD81:AD82)</f>
        <v>144282</v>
      </c>
      <c r="AE82" s="67">
        <f>AVERAGE('Effectifs bruts'!AE81:AE82)</f>
        <v>1351831</v>
      </c>
      <c r="AF82" s="67">
        <f>AVERAGE('Effectifs bruts'!AF81:AF82)</f>
        <v>143030.5</v>
      </c>
      <c r="AG82" s="67">
        <f>AVERAGE('Effectifs bruts'!AG81:AG82)</f>
        <v>159038</v>
      </c>
      <c r="AH82" s="67">
        <f>AVERAGE('Effectifs bruts'!AH81:AH82)</f>
        <v>1049762.5</v>
      </c>
      <c r="AI82" s="67">
        <f>AVERAGE('Effectifs bruts'!AI81:AI82)</f>
        <v>2995160.4</v>
      </c>
      <c r="AJ82" s="67">
        <f>AVERAGE('Effectifs bruts'!AJ81:AJ82)</f>
        <v>362230</v>
      </c>
      <c r="AK82" s="67">
        <f>AVERAGE('Effectifs bruts'!AK81:AK82)</f>
        <v>923628.8</v>
      </c>
      <c r="AL82" s="67">
        <f>AVERAGE('Effectifs bruts'!AL81:AL82)</f>
        <v>1709301.6</v>
      </c>
      <c r="AM82" s="67">
        <f>AVERAGE('Effectifs bruts'!AM81:AM82)</f>
        <v>1367291.5499999998</v>
      </c>
      <c r="AN82" s="67">
        <f>AVERAGE('Effectifs bruts'!AN81:AN82)</f>
        <v>1040675.1</v>
      </c>
      <c r="AO82" s="67">
        <f>AVERAGE('Effectifs bruts'!AO81:AO82)</f>
        <v>235811.5</v>
      </c>
      <c r="AP82" s="67">
        <f>AVERAGE('Effectifs bruts'!AP81:AP82)</f>
        <v>804863.6</v>
      </c>
      <c r="AQ82" s="67">
        <f>AVERAGE('Effectifs bruts'!AQ81:AQ82)</f>
        <v>217951.4</v>
      </c>
      <c r="AR82" s="67">
        <f>AVERAGE('Effectifs bruts'!AR81:AR82)</f>
        <v>130158</v>
      </c>
      <c r="AS82" s="67">
        <f>AVERAGE('Effectifs bruts'!AS81:AS82)</f>
        <v>392208.5</v>
      </c>
      <c r="AT82" s="67">
        <f>AVERAGE('Effectifs bruts'!AT81:AT82)</f>
        <v>746174</v>
      </c>
      <c r="AU82" s="67">
        <f>AVERAGE('Effectifs bruts'!AU81:AU82)</f>
        <v>268147.20000000001</v>
      </c>
      <c r="AV82" s="67">
        <f>AVERAGE('Effectifs bruts'!AV81:AV82)</f>
        <v>973487.05</v>
      </c>
      <c r="AW82" s="67">
        <f>AVERAGE('Effectifs bruts'!AW81:AW82)</f>
        <v>96484.5</v>
      </c>
      <c r="AX82" s="67">
        <f>AVERAGE('Effectifs bruts'!AX81:AX82)</f>
        <v>203210.09999999998</v>
      </c>
      <c r="AY82" s="67">
        <f>AVERAGE('Effectifs bruts'!AY81:AY82)</f>
        <v>1951594.7390339775</v>
      </c>
      <c r="AZ82" s="67">
        <f>AVERAGE('Effectifs bruts'!AZ81:AZ82)</f>
        <v>196791.5</v>
      </c>
      <c r="BA82" s="67">
        <f>AVERAGE('Effectifs bruts'!BA81:BA82)</f>
        <v>341357.5</v>
      </c>
      <c r="BB82" s="67">
        <f>AVERAGE('Effectifs bruts'!BB81:BB82)</f>
        <v>570009.5</v>
      </c>
      <c r="BC82" s="67">
        <f>AVERAGE('Effectifs bruts'!BC81:BC82)</f>
        <v>1174419.9499999995</v>
      </c>
      <c r="BD82" s="67">
        <f>AVERAGE('Effectifs bruts'!BD81:BD82)</f>
        <v>288671.09999999998</v>
      </c>
      <c r="BE82" s="67">
        <f>AVERAGE('Effectifs bruts'!BE81:BE82)</f>
        <v>483529.7</v>
      </c>
      <c r="BF82" s="67">
        <f>AVERAGE('Effectifs bruts'!BF81:BF82)</f>
        <v>0</v>
      </c>
      <c r="BG82" s="67">
        <f>AVERAGE('Effectifs bruts'!BG81:BG82)</f>
        <v>1730274.65</v>
      </c>
      <c r="BH82" s="67">
        <f>AVERAGE('Effectifs bruts'!BH81:BH82)</f>
        <v>1049999.3</v>
      </c>
    </row>
    <row r="83" spans="1:60" s="36" customFormat="1" ht="12" customHeight="1" x14ac:dyDescent="0.2">
      <c r="A83" s="140">
        <f t="shared" si="2"/>
        <v>42824</v>
      </c>
      <c r="B83" s="75">
        <f>AVERAGE('Effectifs bruts'!B82:B83)</f>
        <v>17785754.356263906</v>
      </c>
      <c r="C83" s="173">
        <f>AVERAGE('Effectifs bruts'!C82:C83)</f>
        <v>17095987.949999996</v>
      </c>
      <c r="D83" s="76">
        <f>AVERAGE('Effectifs bruts'!D82:D83)</f>
        <v>2962267</v>
      </c>
      <c r="E83" s="69">
        <f>AVERAGE('Effectifs bruts'!E82:E83)</f>
        <v>1353068</v>
      </c>
      <c r="F83" s="69">
        <f>AVERAGE('Effectifs bruts'!F82:F83)</f>
        <v>13470419.356263906</v>
      </c>
      <c r="G83" s="69">
        <f>AVERAGE('Effectifs bruts'!G82:G83)</f>
        <v>12780652.949999999</v>
      </c>
      <c r="H83" s="69">
        <f>AVERAGE('Effectifs bruts'!H82:H83)</f>
        <v>689766.40626390651</v>
      </c>
      <c r="I83" s="78">
        <f>AVERAGE('Effectifs bruts'!I82:I83)</f>
        <v>15481544.956263904</v>
      </c>
      <c r="J83" s="69">
        <f>AVERAGE('Effectifs bruts'!J82:J83)</f>
        <v>2304209.3999999994</v>
      </c>
      <c r="K83" s="69">
        <f>AVERAGE('Effectifs bruts'!K82:K83)</f>
        <v>10476443.550000001</v>
      </c>
      <c r="L83" s="69">
        <f>AVERAGE('Effectifs bruts'!L82:L83)</f>
        <v>4817.5</v>
      </c>
      <c r="M83" s="69">
        <f>AVERAGE('Effectifs bruts'!M82:M83)</f>
        <v>21319.5</v>
      </c>
      <c r="N83" s="69">
        <f>AVERAGE('Effectifs bruts'!N82:N83)</f>
        <v>488385</v>
      </c>
      <c r="O83" s="69">
        <f>AVERAGE('Effectifs bruts'!O82:O83)</f>
        <v>99188.5</v>
      </c>
      <c r="P83" s="69">
        <f>AVERAGE('Effectifs bruts'!P82:P83)</f>
        <v>169249.5</v>
      </c>
      <c r="Q83" s="69">
        <f>AVERAGE('Effectifs bruts'!Q82:Q83)</f>
        <v>9526</v>
      </c>
      <c r="R83" s="69">
        <f>AVERAGE('Effectifs bruts'!R82:R83)</f>
        <v>136768.5</v>
      </c>
      <c r="S83" s="69">
        <f>AVERAGE('Effectifs bruts'!S82:S83)</f>
        <v>77371</v>
      </c>
      <c r="T83" s="69">
        <f>AVERAGE('Effectifs bruts'!T82:T83)</f>
        <v>256454</v>
      </c>
      <c r="U83" s="69">
        <f>AVERAGE('Effectifs bruts'!U82:U83)</f>
        <v>379217.5</v>
      </c>
      <c r="V83" s="69">
        <f>AVERAGE('Effectifs bruts'!V82:V83)</f>
        <v>123007</v>
      </c>
      <c r="W83" s="69">
        <f>AVERAGE('Effectifs bruts'!W82:W83)</f>
        <v>105874.5</v>
      </c>
      <c r="X83" s="69">
        <f>AVERAGE('Effectifs bruts'!X82:X83)</f>
        <v>171847</v>
      </c>
      <c r="Y83" s="69">
        <f>AVERAGE('Effectifs bruts'!Y82:Y83)</f>
        <v>347622</v>
      </c>
      <c r="Z83" s="69">
        <f>AVERAGE('Effectifs bruts'!Z82:Z83)</f>
        <v>195616</v>
      </c>
      <c r="AA83" s="69">
        <f>AVERAGE('Effectifs bruts'!AA82:AA83)</f>
        <v>152006</v>
      </c>
      <c r="AB83" s="69">
        <f>AVERAGE('Effectifs bruts'!AB82:AB83)</f>
        <v>262184</v>
      </c>
      <c r="AC83" s="69">
        <f>AVERAGE('Effectifs bruts'!AC82:AC83)</f>
        <v>170444.5</v>
      </c>
      <c r="AD83" s="69">
        <f>AVERAGE('Effectifs bruts'!AD82:AD83)</f>
        <v>143808.5</v>
      </c>
      <c r="AE83" s="69">
        <f>AVERAGE('Effectifs bruts'!AE82:AE83)</f>
        <v>1353068</v>
      </c>
      <c r="AF83" s="69">
        <f>AVERAGE('Effectifs bruts'!AF82:AF83)</f>
        <v>143842.5</v>
      </c>
      <c r="AG83" s="69">
        <f>AVERAGE('Effectifs bruts'!AG82:AG83)</f>
        <v>160544.5</v>
      </c>
      <c r="AH83" s="69">
        <f>AVERAGE('Effectifs bruts'!AH82:AH83)</f>
        <v>1048681</v>
      </c>
      <c r="AI83" s="69">
        <f>AVERAGE('Effectifs bruts'!AI82:AI83)</f>
        <v>2994998.5999999996</v>
      </c>
      <c r="AJ83" s="69">
        <f>AVERAGE('Effectifs bruts'!AJ82:AJ83)</f>
        <v>362540</v>
      </c>
      <c r="AK83" s="69">
        <f>AVERAGE('Effectifs bruts'!AK82:AK83)</f>
        <v>923729.35000000009</v>
      </c>
      <c r="AL83" s="69">
        <f>AVERAGE('Effectifs bruts'!AL82:AL83)</f>
        <v>1708729.25</v>
      </c>
      <c r="AM83" s="69">
        <f>AVERAGE('Effectifs bruts'!AM82:AM83)</f>
        <v>1368640.75</v>
      </c>
      <c r="AN83" s="69">
        <f>AVERAGE('Effectifs bruts'!AN82:AN83)</f>
        <v>1019206.5</v>
      </c>
      <c r="AO83" s="69">
        <f>AVERAGE('Effectifs bruts'!AO82:AO83)</f>
        <v>227458</v>
      </c>
      <c r="AP83" s="69">
        <f>AVERAGE('Effectifs bruts'!AP82:AP83)</f>
        <v>791748.5</v>
      </c>
      <c r="AQ83" s="69">
        <f>AVERAGE('Effectifs bruts'!AQ82:AQ83)</f>
        <v>219082.9</v>
      </c>
      <c r="AR83" s="69">
        <f>AVERAGE('Effectifs bruts'!AR82:AR83)</f>
        <v>129848</v>
      </c>
      <c r="AS83" s="69">
        <f>AVERAGE('Effectifs bruts'!AS82:AS83)</f>
        <v>398470.5</v>
      </c>
      <c r="AT83" s="69">
        <f>AVERAGE('Effectifs bruts'!AT82:AT83)</f>
        <v>748708.5</v>
      </c>
      <c r="AU83" s="69">
        <f>AVERAGE('Effectifs bruts'!AU82:AU83)</f>
        <v>267455.45</v>
      </c>
      <c r="AV83" s="69">
        <f>AVERAGE('Effectifs bruts'!AV82:AV83)</f>
        <v>982969.6</v>
      </c>
      <c r="AW83" s="69">
        <f>AVERAGE('Effectifs bruts'!AW82:AW83)</f>
        <v>97293</v>
      </c>
      <c r="AX83" s="69">
        <f>AVERAGE('Effectifs bruts'!AX82:AX83)</f>
        <v>203716.5</v>
      </c>
      <c r="AY83" s="69">
        <f>AVERAGE('Effectifs bruts'!AY82:AY83)</f>
        <v>1958079.6562639065</v>
      </c>
      <c r="AZ83" s="69">
        <f>AVERAGE('Effectifs bruts'!AZ82:AZ83)</f>
        <v>196713</v>
      </c>
      <c r="BA83" s="69">
        <f>AVERAGE('Effectifs bruts'!BA82:BA83)</f>
        <v>352405.5</v>
      </c>
      <c r="BB83" s="69">
        <f>AVERAGE('Effectifs bruts'!BB82:BB83)</f>
        <v>571552</v>
      </c>
      <c r="BC83" s="69">
        <f>AVERAGE('Effectifs bruts'!BC82:BC83)</f>
        <v>1183538.8999999994</v>
      </c>
      <c r="BD83" s="69">
        <f>AVERAGE('Effectifs bruts'!BD82:BD83)</f>
        <v>292404.90000000002</v>
      </c>
      <c r="BE83" s="69">
        <f>AVERAGE('Effectifs bruts'!BE82:BE83)</f>
        <v>485335.10000000009</v>
      </c>
      <c r="BF83" s="69">
        <f>AVERAGE('Effectifs bruts'!BF82:BF83)</f>
        <v>0</v>
      </c>
      <c r="BG83" s="69">
        <f>AVERAGE('Effectifs bruts'!BG82:BG83)</f>
        <v>1739257.4999999995</v>
      </c>
      <c r="BH83" s="69">
        <f>AVERAGE('Effectifs bruts'!BH82:BH83)</f>
        <v>1063409.9500000002</v>
      </c>
    </row>
    <row r="84" spans="1:60" s="36" customFormat="1" ht="12" customHeight="1" x14ac:dyDescent="0.2">
      <c r="A84" s="138">
        <f t="shared" si="2"/>
        <v>42916</v>
      </c>
      <c r="B84" s="75">
        <f>AVERAGE('Effectifs bruts'!B83:B84)</f>
        <v>18014435.096847069</v>
      </c>
      <c r="C84" s="173">
        <f>AVERAGE('Effectifs bruts'!C83:C84)</f>
        <v>17265328.299999993</v>
      </c>
      <c r="D84" s="76">
        <f>AVERAGE('Effectifs bruts'!D83:D84)</f>
        <v>2971587.5</v>
      </c>
      <c r="E84" s="69">
        <f>AVERAGE('Effectifs bruts'!E83:E84)</f>
        <v>1371025.75</v>
      </c>
      <c r="F84" s="69">
        <f>AVERAGE('Effectifs bruts'!F83:F84)</f>
        <v>13671821.846847072</v>
      </c>
      <c r="G84" s="69">
        <f>AVERAGE('Effectifs bruts'!G83:G84)</f>
        <v>12922715.049999999</v>
      </c>
      <c r="H84" s="69">
        <f>AVERAGE('Effectifs bruts'!H83:H84)</f>
        <v>749106.79684707418</v>
      </c>
      <c r="I84" s="78">
        <f>AVERAGE('Effectifs bruts'!I83:I84)</f>
        <v>15701359.646847069</v>
      </c>
      <c r="J84" s="69">
        <f>AVERAGE('Effectifs bruts'!J83:J84)</f>
        <v>2313075.4499999997</v>
      </c>
      <c r="K84" s="69">
        <f>AVERAGE('Effectifs bruts'!K83:K84)</f>
        <v>10609639.599999998</v>
      </c>
      <c r="L84" s="69">
        <f>AVERAGE('Effectifs bruts'!L83:L84)</f>
        <v>4543</v>
      </c>
      <c r="M84" s="69">
        <f>AVERAGE('Effectifs bruts'!M83:M84)</f>
        <v>21309</v>
      </c>
      <c r="N84" s="69">
        <f>AVERAGE('Effectifs bruts'!N83:N84)</f>
        <v>491781.5</v>
      </c>
      <c r="O84" s="69">
        <f>AVERAGE('Effectifs bruts'!O83:O84)</f>
        <v>100322</v>
      </c>
      <c r="P84" s="69">
        <f>AVERAGE('Effectifs bruts'!P83:P84)</f>
        <v>169532.5</v>
      </c>
      <c r="Q84" s="69">
        <f>AVERAGE('Effectifs bruts'!Q83:Q84)</f>
        <v>9568</v>
      </c>
      <c r="R84" s="69">
        <f>AVERAGE('Effectifs bruts'!R83:R84)</f>
        <v>137485</v>
      </c>
      <c r="S84" s="69">
        <f>AVERAGE('Effectifs bruts'!S83:S84)</f>
        <v>77844.5</v>
      </c>
      <c r="T84" s="69">
        <f>AVERAGE('Effectifs bruts'!T83:T84)</f>
        <v>257023.5</v>
      </c>
      <c r="U84" s="69">
        <f>AVERAGE('Effectifs bruts'!U83:U84)</f>
        <v>380663.5</v>
      </c>
      <c r="V84" s="69">
        <f>AVERAGE('Effectifs bruts'!V83:V84)</f>
        <v>123464</v>
      </c>
      <c r="W84" s="69">
        <f>AVERAGE('Effectifs bruts'!W83:W84)</f>
        <v>105671.5</v>
      </c>
      <c r="X84" s="69">
        <f>AVERAGE('Effectifs bruts'!X83:X84)</f>
        <v>172225.5</v>
      </c>
      <c r="Y84" s="69">
        <f>AVERAGE('Effectifs bruts'!Y83:Y84)</f>
        <v>347278</v>
      </c>
      <c r="Z84" s="69">
        <f>AVERAGE('Effectifs bruts'!Z83:Z84)</f>
        <v>195018</v>
      </c>
      <c r="AA84" s="69">
        <f>AVERAGE('Effectifs bruts'!AA83:AA84)</f>
        <v>152260</v>
      </c>
      <c r="AB84" s="69">
        <f>AVERAGE('Effectifs bruts'!AB83:AB84)</f>
        <v>264267</v>
      </c>
      <c r="AC84" s="69">
        <f>AVERAGE('Effectifs bruts'!AC83:AC84)</f>
        <v>168261.5</v>
      </c>
      <c r="AD84" s="69">
        <f>AVERAGE('Effectifs bruts'!AD83:AD84)</f>
        <v>144890.5</v>
      </c>
      <c r="AE84" s="69">
        <f>AVERAGE('Effectifs bruts'!AE83:AE84)</f>
        <v>1371025.75</v>
      </c>
      <c r="AF84" s="69">
        <f>AVERAGE('Effectifs bruts'!AF83:AF84)</f>
        <v>145601.25</v>
      </c>
      <c r="AG84" s="69">
        <f>AVERAGE('Effectifs bruts'!AG83:AG84)</f>
        <v>163173.5</v>
      </c>
      <c r="AH84" s="69">
        <f>AVERAGE('Effectifs bruts'!AH83:AH84)</f>
        <v>1062251</v>
      </c>
      <c r="AI84" s="69">
        <f>AVERAGE('Effectifs bruts'!AI83:AI84)</f>
        <v>3004483.95</v>
      </c>
      <c r="AJ84" s="69">
        <f>AVERAGE('Effectifs bruts'!AJ83:AJ84)</f>
        <v>365401</v>
      </c>
      <c r="AK84" s="69">
        <f>AVERAGE('Effectifs bruts'!AK83:AK84)</f>
        <v>929764.60000000009</v>
      </c>
      <c r="AL84" s="69">
        <f>AVERAGE('Effectifs bruts'!AL83:AL84)</f>
        <v>1709318.35</v>
      </c>
      <c r="AM84" s="69">
        <f>AVERAGE('Effectifs bruts'!AM83:AM84)</f>
        <v>1372598</v>
      </c>
      <c r="AN84" s="69">
        <f>AVERAGE('Effectifs bruts'!AN83:AN84)</f>
        <v>1086889.45</v>
      </c>
      <c r="AO84" s="69">
        <f>AVERAGE('Effectifs bruts'!AO83:AO84)</f>
        <v>252334.5</v>
      </c>
      <c r="AP84" s="69">
        <f>AVERAGE('Effectifs bruts'!AP83:AP84)</f>
        <v>834554.95</v>
      </c>
      <c r="AQ84" s="69">
        <f>AVERAGE('Effectifs bruts'!AQ83:AQ84)</f>
        <v>221550.55</v>
      </c>
      <c r="AR84" s="69">
        <f>AVERAGE('Effectifs bruts'!AR83:AR84)</f>
        <v>130388</v>
      </c>
      <c r="AS84" s="69">
        <f>AVERAGE('Effectifs bruts'!AS83:AS84)</f>
        <v>404143.5</v>
      </c>
      <c r="AT84" s="69">
        <f>AVERAGE('Effectifs bruts'!AT83:AT84)</f>
        <v>750185.5</v>
      </c>
      <c r="AU84" s="69">
        <f>AVERAGE('Effectifs bruts'!AU83:AU84)</f>
        <v>268685.60000000003</v>
      </c>
      <c r="AV84" s="69">
        <f>AVERAGE('Effectifs bruts'!AV83:AV84)</f>
        <v>991777.5</v>
      </c>
      <c r="AW84" s="69">
        <f>AVERAGE('Effectifs bruts'!AW83:AW84)</f>
        <v>97810</v>
      </c>
      <c r="AX84" s="69">
        <f>AVERAGE('Effectifs bruts'!AX83:AX84)</f>
        <v>205511.05</v>
      </c>
      <c r="AY84" s="69">
        <f>AVERAGE('Effectifs bruts'!AY83:AY84)</f>
        <v>2037616.3968470742</v>
      </c>
      <c r="AZ84" s="69">
        <f>AVERAGE('Effectifs bruts'!AZ83:AZ84)</f>
        <v>195836.5</v>
      </c>
      <c r="BA84" s="69">
        <f>AVERAGE('Effectifs bruts'!BA83:BA84)</f>
        <v>349484.2</v>
      </c>
      <c r="BB84" s="69">
        <f>AVERAGE('Effectifs bruts'!BB83:BB84)</f>
        <v>573593.5</v>
      </c>
      <c r="BC84" s="69">
        <f>AVERAGE('Effectifs bruts'!BC83:BC84)</f>
        <v>1194161.2499999998</v>
      </c>
      <c r="BD84" s="69">
        <f>AVERAGE('Effectifs bruts'!BD83:BD84)</f>
        <v>299246.84999999998</v>
      </c>
      <c r="BE84" s="69">
        <f>AVERAGE('Effectifs bruts'!BE83:BE84)</f>
        <v>487860.05000000005</v>
      </c>
      <c r="BF84" s="69">
        <f>AVERAGE('Effectifs bruts'!BF83:BF84)</f>
        <v>0</v>
      </c>
      <c r="BG84" s="69">
        <f>AVERAGE('Effectifs bruts'!BG83:BG84)</f>
        <v>1741257.2</v>
      </c>
      <c r="BH84" s="69">
        <f>AVERAGE('Effectifs bruts'!BH83:BH84)</f>
        <v>1069424.55</v>
      </c>
    </row>
    <row r="85" spans="1:60" s="36" customFormat="1" ht="12" customHeight="1" x14ac:dyDescent="0.2">
      <c r="A85" s="138">
        <f t="shared" si="2"/>
        <v>43008</v>
      </c>
      <c r="B85" s="75">
        <f>AVERAGE('Effectifs bruts'!B84:B85)</f>
        <v>18114466.799243197</v>
      </c>
      <c r="C85" s="173">
        <f>AVERAGE('Effectifs bruts'!C84:C85)</f>
        <v>17317936.349999994</v>
      </c>
      <c r="D85" s="76">
        <f>AVERAGE('Effectifs bruts'!D84:D85)</f>
        <v>2976656.5</v>
      </c>
      <c r="E85" s="69">
        <f>AVERAGE('Effectifs bruts'!E84:E85)</f>
        <v>1381106.85</v>
      </c>
      <c r="F85" s="69">
        <f>AVERAGE('Effectifs bruts'!F84:F85)</f>
        <v>13756703.449243199</v>
      </c>
      <c r="G85" s="69">
        <f>AVERAGE('Effectifs bruts'!G84:G85)</f>
        <v>12960173</v>
      </c>
      <c r="H85" s="69">
        <f>AVERAGE('Effectifs bruts'!H84:H85)</f>
        <v>796530.44924319978</v>
      </c>
      <c r="I85" s="78">
        <f>AVERAGE('Effectifs bruts'!I84:I85)</f>
        <v>15821520.749243198</v>
      </c>
      <c r="J85" s="69">
        <f>AVERAGE('Effectifs bruts'!J84:J85)</f>
        <v>2292946.0499999998</v>
      </c>
      <c r="K85" s="69">
        <f>AVERAGE('Effectifs bruts'!K84:K85)</f>
        <v>10667226.949999999</v>
      </c>
      <c r="L85" s="69">
        <f>AVERAGE('Effectifs bruts'!L84:L85)</f>
        <v>4174.5</v>
      </c>
      <c r="M85" s="69">
        <f>AVERAGE('Effectifs bruts'!M84:M85)</f>
        <v>21254.5</v>
      </c>
      <c r="N85" s="69">
        <f>AVERAGE('Effectifs bruts'!N84:N85)</f>
        <v>497538.5</v>
      </c>
      <c r="O85" s="69">
        <f>AVERAGE('Effectifs bruts'!O84:O85)</f>
        <v>100338</v>
      </c>
      <c r="P85" s="69">
        <f>AVERAGE('Effectifs bruts'!P84:P85)</f>
        <v>168795.5</v>
      </c>
      <c r="Q85" s="69">
        <f>AVERAGE('Effectifs bruts'!Q84:Q85)</f>
        <v>9495.5</v>
      </c>
      <c r="R85" s="69">
        <f>AVERAGE('Effectifs bruts'!R84:R85)</f>
        <v>137222</v>
      </c>
      <c r="S85" s="69">
        <f>AVERAGE('Effectifs bruts'!S84:S85)</f>
        <v>77775</v>
      </c>
      <c r="T85" s="69">
        <f>AVERAGE('Effectifs bruts'!T84:T85)</f>
        <v>256538.5</v>
      </c>
      <c r="U85" s="69">
        <f>AVERAGE('Effectifs bruts'!U84:U85)</f>
        <v>380535.5</v>
      </c>
      <c r="V85" s="69">
        <f>AVERAGE('Effectifs bruts'!V84:V85)</f>
        <v>123550</v>
      </c>
      <c r="W85" s="69">
        <f>AVERAGE('Effectifs bruts'!W84:W85)</f>
        <v>105320.5</v>
      </c>
      <c r="X85" s="69">
        <f>AVERAGE('Effectifs bruts'!X84:X85)</f>
        <v>172322</v>
      </c>
      <c r="Y85" s="69">
        <f>AVERAGE('Effectifs bruts'!Y84:Y85)</f>
        <v>347553</v>
      </c>
      <c r="Z85" s="69">
        <f>AVERAGE('Effectifs bruts'!Z84:Z85)</f>
        <v>194337.5</v>
      </c>
      <c r="AA85" s="69">
        <f>AVERAGE('Effectifs bruts'!AA84:AA85)</f>
        <v>153215.5</v>
      </c>
      <c r="AB85" s="69">
        <f>AVERAGE('Effectifs bruts'!AB84:AB85)</f>
        <v>264895</v>
      </c>
      <c r="AC85" s="69">
        <f>AVERAGE('Effectifs bruts'!AC84:AC85)</f>
        <v>167821.5</v>
      </c>
      <c r="AD85" s="69">
        <f>AVERAGE('Effectifs bruts'!AD84:AD85)</f>
        <v>145701.5</v>
      </c>
      <c r="AE85" s="69">
        <f>AVERAGE('Effectifs bruts'!AE84:AE85)</f>
        <v>1381106.85</v>
      </c>
      <c r="AF85" s="69">
        <f>AVERAGE('Effectifs bruts'!AF84:AF85)</f>
        <v>146290.35</v>
      </c>
      <c r="AG85" s="69">
        <f>AVERAGE('Effectifs bruts'!AG84:AG85)</f>
        <v>164615</v>
      </c>
      <c r="AH85" s="69">
        <f>AVERAGE('Effectifs bruts'!AH84:AH85)</f>
        <v>1070201.5</v>
      </c>
      <c r="AI85" s="69">
        <f>AVERAGE('Effectifs bruts'!AI84:AI85)</f>
        <v>3015036.05</v>
      </c>
      <c r="AJ85" s="69">
        <f>AVERAGE('Effectifs bruts'!AJ84:AJ85)</f>
        <v>367807</v>
      </c>
      <c r="AK85" s="69">
        <f>AVERAGE('Effectifs bruts'!AK84:AK85)</f>
        <v>931198.7</v>
      </c>
      <c r="AL85" s="69">
        <f>AVERAGE('Effectifs bruts'!AL84:AL85)</f>
        <v>1716030.35</v>
      </c>
      <c r="AM85" s="69">
        <f>AVERAGE('Effectifs bruts'!AM84:AM85)</f>
        <v>1373851.95</v>
      </c>
      <c r="AN85" s="69">
        <f>AVERAGE('Effectifs bruts'!AN84:AN85)</f>
        <v>1121184.2999999998</v>
      </c>
      <c r="AO85" s="69">
        <f>AVERAGE('Effectifs bruts'!AO84:AO85)</f>
        <v>261620.5</v>
      </c>
      <c r="AP85" s="69">
        <f>AVERAGE('Effectifs bruts'!AP84:AP85)</f>
        <v>859563.8</v>
      </c>
      <c r="AQ85" s="69">
        <f>AVERAGE('Effectifs bruts'!AQ84:AQ85)</f>
        <v>218094.05</v>
      </c>
      <c r="AR85" s="69">
        <f>AVERAGE('Effectifs bruts'!AR84:AR85)</f>
        <v>130247</v>
      </c>
      <c r="AS85" s="69">
        <f>AVERAGE('Effectifs bruts'!AS84:AS85)</f>
        <v>407837</v>
      </c>
      <c r="AT85" s="69">
        <f>AVERAGE('Effectifs bruts'!AT84:AT85)</f>
        <v>749885.5</v>
      </c>
      <c r="AU85" s="69">
        <f>AVERAGE('Effectifs bruts'!AU84:AU85)</f>
        <v>269215.55000000005</v>
      </c>
      <c r="AV85" s="69">
        <f>AVERAGE('Effectifs bruts'!AV84:AV85)</f>
        <v>997097.6</v>
      </c>
      <c r="AW85" s="69">
        <f>AVERAGE('Effectifs bruts'!AW84:AW85)</f>
        <v>97791.5</v>
      </c>
      <c r="AX85" s="69">
        <f>AVERAGE('Effectifs bruts'!AX84:AX85)</f>
        <v>205794.45</v>
      </c>
      <c r="AY85" s="69">
        <f>AVERAGE('Effectifs bruts'!AY84:AY85)</f>
        <v>2099951.9992431998</v>
      </c>
      <c r="AZ85" s="69">
        <f>AVERAGE('Effectifs bruts'!AZ84:AZ85)</f>
        <v>195645</v>
      </c>
      <c r="BA85" s="69">
        <f>AVERAGE('Effectifs bruts'!BA84:BA85)</f>
        <v>334756.7</v>
      </c>
      <c r="BB85" s="69">
        <f>AVERAGE('Effectifs bruts'!BB84:BB85)</f>
        <v>571911</v>
      </c>
      <c r="BC85" s="69">
        <f>AVERAGE('Effectifs bruts'!BC84:BC85)</f>
        <v>1190633.3499999999</v>
      </c>
      <c r="BD85" s="69">
        <f>AVERAGE('Effectifs bruts'!BD84:BD85)</f>
        <v>293795.20000000001</v>
      </c>
      <c r="BE85" s="69">
        <f>AVERAGE('Effectifs bruts'!BE84:BE85)</f>
        <v>483975.25</v>
      </c>
      <c r="BF85" s="69">
        <f>AVERAGE('Effectifs bruts'!BF84:BF85)</f>
        <v>0</v>
      </c>
      <c r="BG85" s="69">
        <f>AVERAGE('Effectifs bruts'!BG84:BG85)</f>
        <v>1713325.4000000004</v>
      </c>
      <c r="BH85" s="69">
        <f>AVERAGE('Effectifs bruts'!BH84:BH85)</f>
        <v>1049571.4500000002</v>
      </c>
    </row>
    <row r="86" spans="1:60" s="36" customFormat="1" ht="12" customHeight="1" thickBot="1" x14ac:dyDescent="0.25">
      <c r="A86" s="139">
        <f t="shared" si="2"/>
        <v>43099</v>
      </c>
      <c r="B86" s="65">
        <f>AVERAGE('Effectifs bruts'!B85:B86)</f>
        <v>18033658.867780928</v>
      </c>
      <c r="C86" s="180">
        <f>AVERAGE('Effectifs bruts'!C85:C86)</f>
        <v>17234334.350000001</v>
      </c>
      <c r="D86" s="66">
        <f>AVERAGE('Effectifs bruts'!D85:D86)</f>
        <v>2969229.5</v>
      </c>
      <c r="E86" s="67">
        <f>AVERAGE('Effectifs bruts'!E85:E86)</f>
        <v>1375814.6</v>
      </c>
      <c r="F86" s="67">
        <f>AVERAGE('Effectifs bruts'!F85:F86)</f>
        <v>13688614.767780924</v>
      </c>
      <c r="G86" s="67">
        <f>AVERAGE('Effectifs bruts'!G85:G86)</f>
        <v>12889290.250000002</v>
      </c>
      <c r="H86" s="67">
        <f>AVERAGE('Effectifs bruts'!H85:H86)</f>
        <v>799324.51778092282</v>
      </c>
      <c r="I86" s="68">
        <f>AVERAGE('Effectifs bruts'!I85:I86)</f>
        <v>15746491.667780928</v>
      </c>
      <c r="J86" s="67">
        <f>AVERAGE('Effectifs bruts'!J85:J86)</f>
        <v>2287167.1999999997</v>
      </c>
      <c r="K86" s="67">
        <f>AVERAGE('Effectifs bruts'!K85:K86)</f>
        <v>10602123.050000001</v>
      </c>
      <c r="L86" s="67">
        <f>AVERAGE('Effectifs bruts'!L85:L86)</f>
        <v>3951.5</v>
      </c>
      <c r="M86" s="67">
        <f>AVERAGE('Effectifs bruts'!M85:M86)</f>
        <v>21069.5</v>
      </c>
      <c r="N86" s="67">
        <f>AVERAGE('Effectifs bruts'!N85:N86)</f>
        <v>496344</v>
      </c>
      <c r="O86" s="67">
        <f>AVERAGE('Effectifs bruts'!O85:O86)</f>
        <v>99817.5</v>
      </c>
      <c r="P86" s="67">
        <f>AVERAGE('Effectifs bruts'!P85:P86)</f>
        <v>167409</v>
      </c>
      <c r="Q86" s="67">
        <f>AVERAGE('Effectifs bruts'!Q85:Q86)</f>
        <v>9429.5</v>
      </c>
      <c r="R86" s="67">
        <f>AVERAGE('Effectifs bruts'!R85:R86)</f>
        <v>136921.5</v>
      </c>
      <c r="S86" s="67">
        <f>AVERAGE('Effectifs bruts'!S85:S86)</f>
        <v>77676.5</v>
      </c>
      <c r="T86" s="67">
        <f>AVERAGE('Effectifs bruts'!T85:T86)</f>
        <v>255725.5</v>
      </c>
      <c r="U86" s="67">
        <f>AVERAGE('Effectifs bruts'!U85:U86)</f>
        <v>378818.5</v>
      </c>
      <c r="V86" s="67">
        <f>AVERAGE('Effectifs bruts'!V85:V86)</f>
        <v>123634.5</v>
      </c>
      <c r="W86" s="67">
        <f>AVERAGE('Effectifs bruts'!W85:W86)</f>
        <v>105217.5</v>
      </c>
      <c r="X86" s="67">
        <f>AVERAGE('Effectifs bruts'!X85:X86)</f>
        <v>172221</v>
      </c>
      <c r="Y86" s="67">
        <f>AVERAGE('Effectifs bruts'!Y85:Y86)</f>
        <v>348203.5</v>
      </c>
      <c r="Z86" s="67">
        <f>AVERAGE('Effectifs bruts'!Z85:Z86)</f>
        <v>193810.5</v>
      </c>
      <c r="AA86" s="67">
        <f>AVERAGE('Effectifs bruts'!AA85:AA86)</f>
        <v>154393</v>
      </c>
      <c r="AB86" s="67">
        <f>AVERAGE('Effectifs bruts'!AB85:AB86)</f>
        <v>263958</v>
      </c>
      <c r="AC86" s="67">
        <f>AVERAGE('Effectifs bruts'!AC85:AC86)</f>
        <v>167339.5</v>
      </c>
      <c r="AD86" s="67">
        <f>AVERAGE('Effectifs bruts'!AD85:AD86)</f>
        <v>145444</v>
      </c>
      <c r="AE86" s="67">
        <f>AVERAGE('Effectifs bruts'!AE85:AE86)</f>
        <v>1375814.6</v>
      </c>
      <c r="AF86" s="67">
        <f>AVERAGE('Effectifs bruts'!AF85:AF86)</f>
        <v>146136.1</v>
      </c>
      <c r="AG86" s="67">
        <f>AVERAGE('Effectifs bruts'!AG85:AG86)</f>
        <v>165406.5</v>
      </c>
      <c r="AH86" s="67">
        <f>AVERAGE('Effectifs bruts'!AH85:AH86)</f>
        <v>1064272</v>
      </c>
      <c r="AI86" s="67">
        <f>AVERAGE('Effectifs bruts'!AI85:AI86)</f>
        <v>3014545.8</v>
      </c>
      <c r="AJ86" s="67">
        <f>AVERAGE('Effectifs bruts'!AJ85:AJ86)</f>
        <v>367952</v>
      </c>
      <c r="AK86" s="67">
        <f>AVERAGE('Effectifs bruts'!AK85:AK86)</f>
        <v>927657.2</v>
      </c>
      <c r="AL86" s="67">
        <f>AVERAGE('Effectifs bruts'!AL85:AL86)</f>
        <v>1718936.6</v>
      </c>
      <c r="AM86" s="67">
        <f>AVERAGE('Effectifs bruts'!AM85:AM86)</f>
        <v>1376060.2</v>
      </c>
      <c r="AN86" s="67">
        <f>AVERAGE('Effectifs bruts'!AN85:AN86)</f>
        <v>1070245.3500000001</v>
      </c>
      <c r="AO86" s="67">
        <f>AVERAGE('Effectifs bruts'!AO85:AO86)</f>
        <v>238246.5</v>
      </c>
      <c r="AP86" s="67">
        <f>AVERAGE('Effectifs bruts'!AP85:AP86)</f>
        <v>831998.85</v>
      </c>
      <c r="AQ86" s="67">
        <f>AVERAGE('Effectifs bruts'!AQ85:AQ86)</f>
        <v>212527.15</v>
      </c>
      <c r="AR86" s="67">
        <f>AVERAGE('Effectifs bruts'!AR85:AR86)</f>
        <v>128562</v>
      </c>
      <c r="AS86" s="67">
        <f>AVERAGE('Effectifs bruts'!AS85:AS86)</f>
        <v>414631.45</v>
      </c>
      <c r="AT86" s="67">
        <f>AVERAGE('Effectifs bruts'!AT85:AT86)</f>
        <v>749750.5</v>
      </c>
      <c r="AU86" s="67">
        <f>AVERAGE('Effectifs bruts'!AU85:AU86)</f>
        <v>268132.94999999995</v>
      </c>
      <c r="AV86" s="67">
        <f>AVERAGE('Effectifs bruts'!AV85:AV86)</f>
        <v>1003692.7</v>
      </c>
      <c r="AW86" s="67">
        <f>AVERAGE('Effectifs bruts'!AW85:AW86)</f>
        <v>98083</v>
      </c>
      <c r="AX86" s="67">
        <f>AVERAGE('Effectifs bruts'!AX85:AX86)</f>
        <v>205413.15</v>
      </c>
      <c r="AY86" s="67">
        <f>AVERAGE('Effectifs bruts'!AY85:AY86)</f>
        <v>2099041.4177809227</v>
      </c>
      <c r="AZ86" s="67">
        <f>AVERAGE('Effectifs bruts'!AZ85:AZ86)</f>
        <v>195605.5</v>
      </c>
      <c r="BA86" s="67">
        <f>AVERAGE('Effectifs bruts'!BA85:BA86)</f>
        <v>335133.34999999998</v>
      </c>
      <c r="BB86" s="67">
        <f>AVERAGE('Effectifs bruts'!BB85:BB86)</f>
        <v>569912.5</v>
      </c>
      <c r="BC86" s="67">
        <f>AVERAGE('Effectifs bruts'!BC85:BC86)</f>
        <v>1186515.8499999996</v>
      </c>
      <c r="BD86" s="67">
        <f>AVERAGE('Effectifs bruts'!BD85:BD86)</f>
        <v>281663.84999999998</v>
      </c>
      <c r="BE86" s="67">
        <f>AVERAGE('Effectifs bruts'!BE85:BE86)</f>
        <v>479098.05000000005</v>
      </c>
      <c r="BF86" s="67">
        <f>AVERAGE('Effectifs bruts'!BF85:BF86)</f>
        <v>0</v>
      </c>
      <c r="BG86" s="67">
        <f>AVERAGE('Effectifs bruts'!BG85:BG86)</f>
        <v>1692389.85</v>
      </c>
      <c r="BH86" s="67">
        <f>AVERAGE('Effectifs bruts'!BH85:BH86)</f>
        <v>1035405.7000000002</v>
      </c>
    </row>
    <row r="87" spans="1:60" s="36" customFormat="1" ht="12" customHeight="1" x14ac:dyDescent="0.2">
      <c r="A87" s="140">
        <f t="shared" si="2"/>
        <v>43189</v>
      </c>
      <c r="B87" s="75">
        <f>AVERAGE('Effectifs bruts'!B86:B87)</f>
        <v>18069942.864480436</v>
      </c>
      <c r="C87" s="173">
        <f>AVERAGE('Effectifs bruts'!C86:C87)</f>
        <v>17275005.550000004</v>
      </c>
      <c r="D87" s="76">
        <f>AVERAGE('Effectifs bruts'!D86:D87)</f>
        <v>2969456.5</v>
      </c>
      <c r="E87" s="69">
        <f>AVERAGE('Effectifs bruts'!E86:E87)</f>
        <v>1381456</v>
      </c>
      <c r="F87" s="69">
        <f>AVERAGE('Effectifs bruts'!F86:F87)</f>
        <v>13719030.364480432</v>
      </c>
      <c r="G87" s="69">
        <f>AVERAGE('Effectifs bruts'!G86:G87)</f>
        <v>12924093.050000001</v>
      </c>
      <c r="H87" s="69">
        <f>AVERAGE('Effectifs bruts'!H86:H87)</f>
        <v>794937.31448043231</v>
      </c>
      <c r="I87" s="78">
        <f>AVERAGE('Effectifs bruts'!I86:I87)</f>
        <v>15765296.614480436</v>
      </c>
      <c r="J87" s="69">
        <f>AVERAGE('Effectifs bruts'!J86:J87)</f>
        <v>2304646.2499999995</v>
      </c>
      <c r="K87" s="69">
        <f>AVERAGE('Effectifs bruts'!K86:K87)</f>
        <v>10619446.800000001</v>
      </c>
      <c r="L87" s="69">
        <f>AVERAGE('Effectifs bruts'!L86:L87)</f>
        <v>3673.5</v>
      </c>
      <c r="M87" s="69">
        <f>AVERAGE('Effectifs bruts'!M86:M87)</f>
        <v>20977.5</v>
      </c>
      <c r="N87" s="69">
        <f>AVERAGE('Effectifs bruts'!N86:N87)</f>
        <v>493536.5</v>
      </c>
      <c r="O87" s="69">
        <f>AVERAGE('Effectifs bruts'!O86:O87)</f>
        <v>100391</v>
      </c>
      <c r="P87" s="69">
        <f>AVERAGE('Effectifs bruts'!P86:P87)</f>
        <v>167070</v>
      </c>
      <c r="Q87" s="69">
        <f>AVERAGE('Effectifs bruts'!Q86:Q87)</f>
        <v>9422</v>
      </c>
      <c r="R87" s="69">
        <f>AVERAGE('Effectifs bruts'!R86:R87)</f>
        <v>137514</v>
      </c>
      <c r="S87" s="69">
        <f>AVERAGE('Effectifs bruts'!S86:S87)</f>
        <v>77756</v>
      </c>
      <c r="T87" s="69">
        <f>AVERAGE('Effectifs bruts'!T86:T87)</f>
        <v>256107</v>
      </c>
      <c r="U87" s="69">
        <f>AVERAGE('Effectifs bruts'!U86:U87)</f>
        <v>378405.5</v>
      </c>
      <c r="V87" s="69">
        <f>AVERAGE('Effectifs bruts'!V86:V87)</f>
        <v>124102</v>
      </c>
      <c r="W87" s="69">
        <f>AVERAGE('Effectifs bruts'!W86:W87)</f>
        <v>105343</v>
      </c>
      <c r="X87" s="69">
        <f>AVERAGE('Effectifs bruts'!X86:X87)</f>
        <v>172514</v>
      </c>
      <c r="Y87" s="69">
        <f>AVERAGE('Effectifs bruts'!Y86:Y87)</f>
        <v>348829.5</v>
      </c>
      <c r="Z87" s="69">
        <f>AVERAGE('Effectifs bruts'!Z86:Z87)</f>
        <v>193703.5</v>
      </c>
      <c r="AA87" s="69">
        <f>AVERAGE('Effectifs bruts'!AA86:AA87)</f>
        <v>155126</v>
      </c>
      <c r="AB87" s="69">
        <f>AVERAGE('Effectifs bruts'!AB86:AB87)</f>
        <v>264985</v>
      </c>
      <c r="AC87" s="69">
        <f>AVERAGE('Effectifs bruts'!AC86:AC87)</f>
        <v>166772</v>
      </c>
      <c r="AD87" s="69">
        <f>AVERAGE('Effectifs bruts'!AD86:AD87)</f>
        <v>145731.5</v>
      </c>
      <c r="AE87" s="69">
        <f>AVERAGE('Effectifs bruts'!AE86:AE87)</f>
        <v>1381456</v>
      </c>
      <c r="AF87" s="69">
        <f>AVERAGE('Effectifs bruts'!AF86:AF87)</f>
        <v>147458</v>
      </c>
      <c r="AG87" s="69">
        <f>AVERAGE('Effectifs bruts'!AG86:AG87)</f>
        <v>165615.5</v>
      </c>
      <c r="AH87" s="69">
        <f>AVERAGE('Effectifs bruts'!AH86:AH87)</f>
        <v>1068382.5</v>
      </c>
      <c r="AI87" s="69">
        <f>AVERAGE('Effectifs bruts'!AI86:AI87)</f>
        <v>3019889.9</v>
      </c>
      <c r="AJ87" s="69">
        <f>AVERAGE('Effectifs bruts'!AJ86:AJ87)</f>
        <v>368563</v>
      </c>
      <c r="AK87" s="69">
        <f>AVERAGE('Effectifs bruts'!AK86:AK87)</f>
        <v>930246.2</v>
      </c>
      <c r="AL87" s="69">
        <f>AVERAGE('Effectifs bruts'!AL86:AL87)</f>
        <v>1721080.7000000002</v>
      </c>
      <c r="AM87" s="69">
        <f>AVERAGE('Effectifs bruts'!AM86:AM87)</f>
        <v>1381422.9</v>
      </c>
      <c r="AN87" s="69">
        <f>AVERAGE('Effectifs bruts'!AN86:AN87)</f>
        <v>1057292</v>
      </c>
      <c r="AO87" s="69">
        <f>AVERAGE('Effectifs bruts'!AO86:AO87)</f>
        <v>232622.5</v>
      </c>
      <c r="AP87" s="69">
        <f>AVERAGE('Effectifs bruts'!AP86:AP87)</f>
        <v>824669.5</v>
      </c>
      <c r="AQ87" s="69">
        <f>AVERAGE('Effectifs bruts'!AQ86:AQ87)</f>
        <v>212334.05</v>
      </c>
      <c r="AR87" s="69">
        <f>AVERAGE('Effectifs bruts'!AR86:AR87)</f>
        <v>127873</v>
      </c>
      <c r="AS87" s="69">
        <f>AVERAGE('Effectifs bruts'!AS86:AS87)</f>
        <v>423612.45</v>
      </c>
      <c r="AT87" s="69">
        <f>AVERAGE('Effectifs bruts'!AT86:AT87)</f>
        <v>749851.5</v>
      </c>
      <c r="AU87" s="69">
        <f>AVERAGE('Effectifs bruts'!AU86:AU87)</f>
        <v>267147.34999999998</v>
      </c>
      <c r="AV87" s="69">
        <f>AVERAGE('Effectifs bruts'!AV86:AV87)</f>
        <v>1014206.6</v>
      </c>
      <c r="AW87" s="69">
        <f>AVERAGE('Effectifs bruts'!AW86:AW87)</f>
        <v>98554.5</v>
      </c>
      <c r="AX87" s="69">
        <f>AVERAGE('Effectifs bruts'!AX86:AX87)</f>
        <v>206612.5</v>
      </c>
      <c r="AY87" s="69">
        <f>AVERAGE('Effectifs bruts'!AY86:AY87)</f>
        <v>2093696.5644804323</v>
      </c>
      <c r="AZ87" s="69">
        <f>AVERAGE('Effectifs bruts'!AZ86:AZ87)</f>
        <v>194548.5</v>
      </c>
      <c r="BA87" s="69">
        <f>AVERAGE('Effectifs bruts'!BA86:BA87)</f>
        <v>348278.1</v>
      </c>
      <c r="BB87" s="69">
        <f>AVERAGE('Effectifs bruts'!BB86:BB87)</f>
        <v>570459</v>
      </c>
      <c r="BC87" s="69">
        <f>AVERAGE('Effectifs bruts'!BC86:BC87)</f>
        <v>1191360.6499999999</v>
      </c>
      <c r="BD87" s="69">
        <f>AVERAGE('Effectifs bruts'!BD86:BD87)</f>
        <v>282134.90000000002</v>
      </c>
      <c r="BE87" s="69">
        <f>AVERAGE('Effectifs bruts'!BE86:BE87)</f>
        <v>479755.9</v>
      </c>
      <c r="BF87" s="69">
        <f>AVERAGE('Effectifs bruts'!BF86:BF87)</f>
        <v>0</v>
      </c>
      <c r="BG87" s="69">
        <f>AVERAGE('Effectifs bruts'!BG86:BG87)</f>
        <v>1702683.35</v>
      </c>
      <c r="BH87" s="69">
        <f>AVERAGE('Effectifs bruts'!BH86:BH87)</f>
        <v>1044706.1</v>
      </c>
    </row>
    <row r="88" spans="1:60" s="36" customFormat="1" ht="12" customHeight="1" x14ac:dyDescent="0.2">
      <c r="A88" s="138">
        <f t="shared" si="2"/>
        <v>43281</v>
      </c>
      <c r="B88" s="75">
        <f>AVERAGE('Effectifs bruts'!B87:B88)</f>
        <v>18262142.413120423</v>
      </c>
      <c r="C88" s="173">
        <f>AVERAGE('Effectifs bruts'!C87:C88)</f>
        <v>17444561.549999997</v>
      </c>
      <c r="D88" s="76">
        <f>AVERAGE('Effectifs bruts'!D87:D88)</f>
        <v>2981953.5</v>
      </c>
      <c r="E88" s="69">
        <f>AVERAGE('Effectifs bruts'!E87:E88)</f>
        <v>1400732.5</v>
      </c>
      <c r="F88" s="69">
        <f>AVERAGE('Effectifs bruts'!F87:F88)</f>
        <v>13879456.413120423</v>
      </c>
      <c r="G88" s="69">
        <f>AVERAGE('Effectifs bruts'!G87:G88)</f>
        <v>13061875.549999997</v>
      </c>
      <c r="H88" s="69">
        <f>AVERAGE('Effectifs bruts'!H87:H88)</f>
        <v>817580.86312042316</v>
      </c>
      <c r="I88" s="78">
        <f>AVERAGE('Effectifs bruts'!I87:I88)</f>
        <v>15956529.563120423</v>
      </c>
      <c r="J88" s="69">
        <f>AVERAGE('Effectifs bruts'!J87:J88)</f>
        <v>2305612.85</v>
      </c>
      <c r="K88" s="69">
        <f>AVERAGE('Effectifs bruts'!K87:K88)</f>
        <v>10756262.699999999</v>
      </c>
      <c r="L88" s="69">
        <f>AVERAGE('Effectifs bruts'!L87:L88)</f>
        <v>3442.5</v>
      </c>
      <c r="M88" s="69">
        <f>AVERAGE('Effectifs bruts'!M87:M88)</f>
        <v>21024.5</v>
      </c>
      <c r="N88" s="69">
        <f>AVERAGE('Effectifs bruts'!N87:N88)</f>
        <v>496794.5</v>
      </c>
      <c r="O88" s="69">
        <f>AVERAGE('Effectifs bruts'!O87:O88)</f>
        <v>101455.5</v>
      </c>
      <c r="P88" s="69">
        <f>AVERAGE('Effectifs bruts'!P87:P88)</f>
        <v>167460</v>
      </c>
      <c r="Q88" s="69">
        <f>AVERAGE('Effectifs bruts'!Q87:Q88)</f>
        <v>9416</v>
      </c>
      <c r="R88" s="69">
        <f>AVERAGE('Effectifs bruts'!R87:R88)</f>
        <v>138473.5</v>
      </c>
      <c r="S88" s="69">
        <f>AVERAGE('Effectifs bruts'!S87:S88)</f>
        <v>77940.5</v>
      </c>
      <c r="T88" s="69">
        <f>AVERAGE('Effectifs bruts'!T87:T88)</f>
        <v>256855</v>
      </c>
      <c r="U88" s="69">
        <f>AVERAGE('Effectifs bruts'!U87:U88)</f>
        <v>379417</v>
      </c>
      <c r="V88" s="69">
        <f>AVERAGE('Effectifs bruts'!V87:V88)</f>
        <v>124662.5</v>
      </c>
      <c r="W88" s="69">
        <f>AVERAGE('Effectifs bruts'!W87:W88)</f>
        <v>105179.5</v>
      </c>
      <c r="X88" s="69">
        <f>AVERAGE('Effectifs bruts'!X87:X88)</f>
        <v>172958.5</v>
      </c>
      <c r="Y88" s="69">
        <f>AVERAGE('Effectifs bruts'!Y87:Y88)</f>
        <v>349608</v>
      </c>
      <c r="Z88" s="69">
        <f>AVERAGE('Effectifs bruts'!Z87:Z88)</f>
        <v>193955.5</v>
      </c>
      <c r="AA88" s="69">
        <f>AVERAGE('Effectifs bruts'!AA87:AA88)</f>
        <v>155652.5</v>
      </c>
      <c r="AB88" s="69">
        <f>AVERAGE('Effectifs bruts'!AB87:AB88)</f>
        <v>267294</v>
      </c>
      <c r="AC88" s="69">
        <f>AVERAGE('Effectifs bruts'!AC87:AC88)</f>
        <v>166233.5</v>
      </c>
      <c r="AD88" s="69">
        <f>AVERAGE('Effectifs bruts'!AD87:AD88)</f>
        <v>147181</v>
      </c>
      <c r="AE88" s="69">
        <f>AVERAGE('Effectifs bruts'!AE87:AE88)</f>
        <v>1400732.5</v>
      </c>
      <c r="AF88" s="69">
        <f>AVERAGE('Effectifs bruts'!AF87:AF88)</f>
        <v>149266</v>
      </c>
      <c r="AG88" s="69">
        <f>AVERAGE('Effectifs bruts'!AG87:AG88)</f>
        <v>166622</v>
      </c>
      <c r="AH88" s="69">
        <f>AVERAGE('Effectifs bruts'!AH87:AH88)</f>
        <v>1084844.5</v>
      </c>
      <c r="AI88" s="69">
        <f>AVERAGE('Effectifs bruts'!AI87:AI88)</f>
        <v>3032483.4</v>
      </c>
      <c r="AJ88" s="69">
        <f>AVERAGE('Effectifs bruts'!AJ87:AJ88)</f>
        <v>372110</v>
      </c>
      <c r="AK88" s="69">
        <f>AVERAGE('Effectifs bruts'!AK87:AK88)</f>
        <v>937379.5</v>
      </c>
      <c r="AL88" s="69">
        <f>AVERAGE('Effectifs bruts'!AL87:AL88)</f>
        <v>1722993.9000000001</v>
      </c>
      <c r="AM88" s="69">
        <f>AVERAGE('Effectifs bruts'!AM87:AM88)</f>
        <v>1387806.5</v>
      </c>
      <c r="AN88" s="69">
        <f>AVERAGE('Effectifs bruts'!AN87:AN88)</f>
        <v>1129234.45</v>
      </c>
      <c r="AO88" s="69">
        <f>AVERAGE('Effectifs bruts'!AO87:AO88)</f>
        <v>258798.5</v>
      </c>
      <c r="AP88" s="69">
        <f>AVERAGE('Effectifs bruts'!AP87:AP88)</f>
        <v>870435.95</v>
      </c>
      <c r="AQ88" s="69">
        <f>AVERAGE('Effectifs bruts'!AQ87:AQ88)</f>
        <v>214347.55</v>
      </c>
      <c r="AR88" s="69">
        <f>AVERAGE('Effectifs bruts'!AR87:AR88)</f>
        <v>128253</v>
      </c>
      <c r="AS88" s="69">
        <f>AVERAGE('Effectifs bruts'!AS87:AS88)</f>
        <v>429461</v>
      </c>
      <c r="AT88" s="69">
        <f>AVERAGE('Effectifs bruts'!AT87:AT88)</f>
        <v>750434</v>
      </c>
      <c r="AU88" s="69">
        <f>AVERAGE('Effectifs bruts'!AU87:AU88)</f>
        <v>267441.55</v>
      </c>
      <c r="AV88" s="69">
        <f>AVERAGE('Effectifs bruts'!AV87:AV88)</f>
        <v>1022079.5</v>
      </c>
      <c r="AW88" s="69">
        <f>AVERAGE('Effectifs bruts'!AW87:AW88)</f>
        <v>98907.5</v>
      </c>
      <c r="AX88" s="69">
        <f>AVERAGE('Effectifs bruts'!AX87:AX88)</f>
        <v>207641.75</v>
      </c>
      <c r="AY88" s="69">
        <f>AVERAGE('Effectifs bruts'!AY87:AY88)</f>
        <v>2130514.5131204231</v>
      </c>
      <c r="AZ88" s="69">
        <f>AVERAGE('Effectifs bruts'!AZ87:AZ88)</f>
        <v>192162.5</v>
      </c>
      <c r="BA88" s="69">
        <f>AVERAGE('Effectifs bruts'!BA87:BA88)</f>
        <v>345951.6</v>
      </c>
      <c r="BB88" s="69">
        <f>AVERAGE('Effectifs bruts'!BB87:BB88)</f>
        <v>571379</v>
      </c>
      <c r="BC88" s="69">
        <f>AVERAGE('Effectifs bruts'!BC87:BC88)</f>
        <v>1196119.75</v>
      </c>
      <c r="BD88" s="69">
        <f>AVERAGE('Effectifs bruts'!BD87:BD88)</f>
        <v>294371</v>
      </c>
      <c r="BE88" s="69">
        <f>AVERAGE('Effectifs bruts'!BE87:BE88)</f>
        <v>480867.85</v>
      </c>
      <c r="BF88" s="69">
        <f>AVERAGE('Effectifs bruts'!BF87:BF88)</f>
        <v>0</v>
      </c>
      <c r="BG88" s="69">
        <f>AVERAGE('Effectifs bruts'!BG87:BG88)</f>
        <v>1707533.2000000002</v>
      </c>
      <c r="BH88" s="69">
        <f>AVERAGE('Effectifs bruts'!BH87:BH88)</f>
        <v>1050712.2999999998</v>
      </c>
    </row>
    <row r="89" spans="1:60" s="36" customFormat="1" ht="12" customHeight="1" x14ac:dyDescent="0.2">
      <c r="A89" s="138">
        <f t="shared" si="2"/>
        <v>43373</v>
      </c>
      <c r="B89" s="75">
        <f>AVERAGE('Effectifs bruts'!B88:B89)</f>
        <v>18325407.586701769</v>
      </c>
      <c r="C89" s="173">
        <f>AVERAGE('Effectifs bruts'!C88:C89)</f>
        <v>17492239.399999999</v>
      </c>
      <c r="D89" s="76">
        <f>AVERAGE('Effectifs bruts'!D88:D89)</f>
        <v>2987968.5</v>
      </c>
      <c r="E89" s="69">
        <f>AVERAGE('Effectifs bruts'!E88:E89)</f>
        <v>1411846.5</v>
      </c>
      <c r="F89" s="69">
        <f>AVERAGE('Effectifs bruts'!F88:F89)</f>
        <v>13925592.586701769</v>
      </c>
      <c r="G89" s="69">
        <f>AVERAGE('Effectifs bruts'!G88:G89)</f>
        <v>13092424.4</v>
      </c>
      <c r="H89" s="69">
        <f>AVERAGE('Effectifs bruts'!H88:H89)</f>
        <v>833168.18670176924</v>
      </c>
      <c r="I89" s="78">
        <f>AVERAGE('Effectifs bruts'!I88:I89)</f>
        <v>16037073.186701769</v>
      </c>
      <c r="J89" s="69">
        <f>AVERAGE('Effectifs bruts'!J88:J89)</f>
        <v>2288334.4000000004</v>
      </c>
      <c r="K89" s="69">
        <f>AVERAGE('Effectifs bruts'!K88:K89)</f>
        <v>10804090</v>
      </c>
      <c r="L89" s="69">
        <f>AVERAGE('Effectifs bruts'!L88:L89)</f>
        <v>3295</v>
      </c>
      <c r="M89" s="69">
        <f>AVERAGE('Effectifs bruts'!M88:M89)</f>
        <v>21049.5</v>
      </c>
      <c r="N89" s="69">
        <f>AVERAGE('Effectifs bruts'!N88:N89)</f>
        <v>500895</v>
      </c>
      <c r="O89" s="69">
        <f>AVERAGE('Effectifs bruts'!O88:O89)</f>
        <v>101623.5</v>
      </c>
      <c r="P89" s="69">
        <f>AVERAGE('Effectifs bruts'!P88:P89)</f>
        <v>166923.5</v>
      </c>
      <c r="Q89" s="69">
        <f>AVERAGE('Effectifs bruts'!Q88:Q89)</f>
        <v>9380.5</v>
      </c>
      <c r="R89" s="69">
        <f>AVERAGE('Effectifs bruts'!R88:R89)</f>
        <v>138819.5</v>
      </c>
      <c r="S89" s="69">
        <f>AVERAGE('Effectifs bruts'!S88:S89)</f>
        <v>77765.5</v>
      </c>
      <c r="T89" s="69">
        <f>AVERAGE('Effectifs bruts'!T88:T89)</f>
        <v>256619</v>
      </c>
      <c r="U89" s="69">
        <f>AVERAGE('Effectifs bruts'!U88:U89)</f>
        <v>379742</v>
      </c>
      <c r="V89" s="69">
        <f>AVERAGE('Effectifs bruts'!V88:V89)</f>
        <v>124990</v>
      </c>
      <c r="W89" s="69">
        <f>AVERAGE('Effectifs bruts'!W88:W89)</f>
        <v>104802.5</v>
      </c>
      <c r="X89" s="69">
        <f>AVERAGE('Effectifs bruts'!X88:X89)</f>
        <v>173417</v>
      </c>
      <c r="Y89" s="69">
        <f>AVERAGE('Effectifs bruts'!Y88:Y89)</f>
        <v>349611</v>
      </c>
      <c r="Z89" s="69">
        <f>AVERAGE('Effectifs bruts'!Z88:Z89)</f>
        <v>193265.5</v>
      </c>
      <c r="AA89" s="69">
        <f>AVERAGE('Effectifs bruts'!AA88:AA89)</f>
        <v>156345.5</v>
      </c>
      <c r="AB89" s="69">
        <f>AVERAGE('Effectifs bruts'!AB88:AB89)</f>
        <v>268225.5</v>
      </c>
      <c r="AC89" s="69">
        <f>AVERAGE('Effectifs bruts'!AC88:AC89)</f>
        <v>165625</v>
      </c>
      <c r="AD89" s="69">
        <f>AVERAGE('Effectifs bruts'!AD88:AD89)</f>
        <v>148479.5</v>
      </c>
      <c r="AE89" s="69">
        <f>AVERAGE('Effectifs bruts'!AE88:AE89)</f>
        <v>1411846.5</v>
      </c>
      <c r="AF89" s="69">
        <f>AVERAGE('Effectifs bruts'!AF88:AF89)</f>
        <v>150054</v>
      </c>
      <c r="AG89" s="69">
        <f>AVERAGE('Effectifs bruts'!AG88:AG89)</f>
        <v>168553.5</v>
      </c>
      <c r="AH89" s="69">
        <f>AVERAGE('Effectifs bruts'!AH88:AH89)</f>
        <v>1093239</v>
      </c>
      <c r="AI89" s="69">
        <f>AVERAGE('Effectifs bruts'!AI88:AI89)</f>
        <v>3036173.9</v>
      </c>
      <c r="AJ89" s="69">
        <f>AVERAGE('Effectifs bruts'!AJ88:AJ89)</f>
        <v>375649.5</v>
      </c>
      <c r="AK89" s="69">
        <f>AVERAGE('Effectifs bruts'!AK88:AK89)</f>
        <v>938981.5</v>
      </c>
      <c r="AL89" s="69">
        <f>AVERAGE('Effectifs bruts'!AL88:AL89)</f>
        <v>1721542.9000000001</v>
      </c>
      <c r="AM89" s="69">
        <f>AVERAGE('Effectifs bruts'!AM88:AM89)</f>
        <v>1391325.8</v>
      </c>
      <c r="AN89" s="69">
        <f>AVERAGE('Effectifs bruts'!AN88:AN89)</f>
        <v>1155566.95</v>
      </c>
      <c r="AO89" s="69">
        <f>AVERAGE('Effectifs bruts'!AO88:AO89)</f>
        <v>266310</v>
      </c>
      <c r="AP89" s="69">
        <f>AVERAGE('Effectifs bruts'!AP88:AP89)</f>
        <v>889256.95</v>
      </c>
      <c r="AQ89" s="69">
        <f>AVERAGE('Effectifs bruts'!AQ88:AQ89)</f>
        <v>213934.65000000002</v>
      </c>
      <c r="AR89" s="69">
        <f>AVERAGE('Effectifs bruts'!AR88:AR89)</f>
        <v>128079</v>
      </c>
      <c r="AS89" s="69">
        <f>AVERAGE('Effectifs bruts'!AS88:AS89)</f>
        <v>434776</v>
      </c>
      <c r="AT89" s="69">
        <f>AVERAGE('Effectifs bruts'!AT88:AT89)</f>
        <v>750704.5</v>
      </c>
      <c r="AU89" s="69">
        <f>AVERAGE('Effectifs bruts'!AU88:AU89)</f>
        <v>267774.75</v>
      </c>
      <c r="AV89" s="69">
        <f>AVERAGE('Effectifs bruts'!AV88:AV89)</f>
        <v>1029573.5</v>
      </c>
      <c r="AW89" s="69">
        <f>AVERAGE('Effectifs bruts'!AW88:AW89)</f>
        <v>99256</v>
      </c>
      <c r="AX89" s="69">
        <f>AVERAGE('Effectifs bruts'!AX88:AX89)</f>
        <v>206379.65000000002</v>
      </c>
      <c r="AY89" s="69">
        <f>AVERAGE('Effectifs bruts'!AY88:AY89)</f>
        <v>2156613.8867017692</v>
      </c>
      <c r="AZ89" s="69">
        <f>AVERAGE('Effectifs bruts'!AZ88:AZ89)</f>
        <v>190528</v>
      </c>
      <c r="BA89" s="69">
        <f>AVERAGE('Effectifs bruts'!BA88:BA89)</f>
        <v>332899.40000000002</v>
      </c>
      <c r="BB89" s="69">
        <f>AVERAGE('Effectifs bruts'!BB88:BB89)</f>
        <v>570617.5</v>
      </c>
      <c r="BC89" s="69">
        <f>AVERAGE('Effectifs bruts'!BC88:BC89)</f>
        <v>1194289.5</v>
      </c>
      <c r="BD89" s="69">
        <f>AVERAGE('Effectifs bruts'!BD88:BD89)</f>
        <v>290180.8</v>
      </c>
      <c r="BE89" s="69">
        <f>AVERAGE('Effectifs bruts'!BE88:BE89)</f>
        <v>476918.80000000005</v>
      </c>
      <c r="BF89" s="69">
        <f>AVERAGE('Effectifs bruts'!BF88:BF89)</f>
        <v>0</v>
      </c>
      <c r="BG89" s="69">
        <f>AVERAGE('Effectifs bruts'!BG88:BG89)</f>
        <v>1685252.7</v>
      </c>
      <c r="BH89" s="69">
        <f>AVERAGE('Effectifs bruts'!BH88:BH89)</f>
        <v>1034517.45</v>
      </c>
    </row>
    <row r="90" spans="1:60" s="36" customFormat="1" ht="12" customHeight="1" thickBot="1" x14ac:dyDescent="0.25">
      <c r="A90" s="139">
        <f t="shared" si="2"/>
        <v>43464</v>
      </c>
      <c r="B90" s="65">
        <f>AVERAGE('Effectifs bruts'!B89:B90)</f>
        <v>18233296.582798678</v>
      </c>
      <c r="C90" s="180">
        <f>AVERAGE('Effectifs bruts'!C89:C90)</f>
        <v>17436612.199999999</v>
      </c>
      <c r="D90" s="66">
        <f>AVERAGE('Effectifs bruts'!D89:D90)</f>
        <v>2982626.5</v>
      </c>
      <c r="E90" s="67">
        <f>AVERAGE('Effectifs bruts'!E89:E90)</f>
        <v>1408228</v>
      </c>
      <c r="F90" s="67">
        <f>AVERAGE('Effectifs bruts'!F89:F90)</f>
        <v>13842442.08279868</v>
      </c>
      <c r="G90" s="67">
        <f>AVERAGE('Effectifs bruts'!G89:G90)</f>
        <v>13045757.700000001</v>
      </c>
      <c r="H90" s="67">
        <f>AVERAGE('Effectifs bruts'!H89:H90)</f>
        <v>796684.38279867917</v>
      </c>
      <c r="I90" s="68">
        <f>AVERAGE('Effectifs bruts'!I89:I90)</f>
        <v>15938446.432798678</v>
      </c>
      <c r="J90" s="67">
        <f>AVERAGE('Effectifs bruts'!J89:J90)</f>
        <v>2294850.15</v>
      </c>
      <c r="K90" s="67">
        <f>AVERAGE('Effectifs bruts'!K89:K90)</f>
        <v>10750907.550000001</v>
      </c>
      <c r="L90" s="67">
        <f>AVERAGE('Effectifs bruts'!L89:L90)</f>
        <v>3148</v>
      </c>
      <c r="M90" s="67">
        <f>AVERAGE('Effectifs bruts'!M89:M90)</f>
        <v>21036</v>
      </c>
      <c r="N90" s="67">
        <f>AVERAGE('Effectifs bruts'!N89:N90)</f>
        <v>499541.5</v>
      </c>
      <c r="O90" s="67">
        <f>AVERAGE('Effectifs bruts'!O89:O90)</f>
        <v>101225</v>
      </c>
      <c r="P90" s="67">
        <f>AVERAGE('Effectifs bruts'!P89:P90)</f>
        <v>165360.5</v>
      </c>
      <c r="Q90" s="67">
        <f>AVERAGE('Effectifs bruts'!Q89:Q90)</f>
        <v>9328.5</v>
      </c>
      <c r="R90" s="67">
        <f>AVERAGE('Effectifs bruts'!R89:R90)</f>
        <v>138823</v>
      </c>
      <c r="S90" s="67">
        <f>AVERAGE('Effectifs bruts'!S89:S90)</f>
        <v>77680.5</v>
      </c>
      <c r="T90" s="67">
        <f>AVERAGE('Effectifs bruts'!T89:T90)</f>
        <v>255466</v>
      </c>
      <c r="U90" s="67">
        <f>AVERAGE('Effectifs bruts'!U89:U90)</f>
        <v>378897.5</v>
      </c>
      <c r="V90" s="67">
        <f>AVERAGE('Effectifs bruts'!V89:V90)</f>
        <v>125169</v>
      </c>
      <c r="W90" s="67">
        <f>AVERAGE('Effectifs bruts'!W89:W90)</f>
        <v>104606</v>
      </c>
      <c r="X90" s="67">
        <f>AVERAGE('Effectifs bruts'!X89:X90)</f>
        <v>173713</v>
      </c>
      <c r="Y90" s="67">
        <f>AVERAGE('Effectifs bruts'!Y89:Y90)</f>
        <v>349761</v>
      </c>
      <c r="Z90" s="67">
        <f>AVERAGE('Effectifs bruts'!Z89:Z90)</f>
        <v>192135.5</v>
      </c>
      <c r="AA90" s="67">
        <f>AVERAGE('Effectifs bruts'!AA89:AA90)</f>
        <v>157625.5</v>
      </c>
      <c r="AB90" s="67">
        <f>AVERAGE('Effectifs bruts'!AB89:AB90)</f>
        <v>267489</v>
      </c>
      <c r="AC90" s="67">
        <f>AVERAGE('Effectifs bruts'!AC89:AC90)</f>
        <v>165636.5</v>
      </c>
      <c r="AD90" s="67">
        <f>AVERAGE('Effectifs bruts'!AD89:AD90)</f>
        <v>148893.5</v>
      </c>
      <c r="AE90" s="67">
        <f>AVERAGE('Effectifs bruts'!AE89:AE90)</f>
        <v>1408228</v>
      </c>
      <c r="AF90" s="67">
        <f>AVERAGE('Effectifs bruts'!AF89:AF90)</f>
        <v>150184.5</v>
      </c>
      <c r="AG90" s="67">
        <f>AVERAGE('Effectifs bruts'!AG89:AG90)</f>
        <v>169767</v>
      </c>
      <c r="AH90" s="67">
        <f>AVERAGE('Effectifs bruts'!AH89:AH90)</f>
        <v>1088276.5</v>
      </c>
      <c r="AI90" s="67">
        <f>AVERAGE('Effectifs bruts'!AI89:AI90)</f>
        <v>3033817.4</v>
      </c>
      <c r="AJ90" s="67">
        <f>AVERAGE('Effectifs bruts'!AJ89:AJ90)</f>
        <v>376742.5</v>
      </c>
      <c r="AK90" s="67">
        <f>AVERAGE('Effectifs bruts'!AK89:AK90)</f>
        <v>936277</v>
      </c>
      <c r="AL90" s="67">
        <f>AVERAGE('Effectifs bruts'!AL89:AL90)</f>
        <v>1720797.9</v>
      </c>
      <c r="AM90" s="67">
        <f>AVERAGE('Effectifs bruts'!AM89:AM90)</f>
        <v>1394390.05</v>
      </c>
      <c r="AN90" s="67">
        <f>AVERAGE('Effectifs bruts'!AN89:AN90)</f>
        <v>1098294.5</v>
      </c>
      <c r="AO90" s="67">
        <f>AVERAGE('Effectifs bruts'!AO89:AO90)</f>
        <v>242332</v>
      </c>
      <c r="AP90" s="67">
        <f>AVERAGE('Effectifs bruts'!AP89:AP90)</f>
        <v>855962.5</v>
      </c>
      <c r="AQ90" s="67">
        <f>AVERAGE('Effectifs bruts'!AQ89:AQ90)</f>
        <v>211764.55</v>
      </c>
      <c r="AR90" s="67">
        <f>AVERAGE('Effectifs bruts'!AR89:AR90)</f>
        <v>127740.5</v>
      </c>
      <c r="AS90" s="67">
        <f>AVERAGE('Effectifs bruts'!AS89:AS90)</f>
        <v>443437</v>
      </c>
      <c r="AT90" s="67">
        <f>AVERAGE('Effectifs bruts'!AT89:AT90)</f>
        <v>751048.5</v>
      </c>
      <c r="AU90" s="67">
        <f>AVERAGE('Effectifs bruts'!AU89:AU90)</f>
        <v>266844.34999999998</v>
      </c>
      <c r="AV90" s="67">
        <f>AVERAGE('Effectifs bruts'!AV89:AV90)</f>
        <v>1041745</v>
      </c>
      <c r="AW90" s="67">
        <f>AVERAGE('Effectifs bruts'!AW89:AW90)</f>
        <v>99904</v>
      </c>
      <c r="AX90" s="67">
        <f>AVERAGE('Effectifs bruts'!AX89:AX90)</f>
        <v>206541.05</v>
      </c>
      <c r="AY90" s="67">
        <f>AVERAGE('Effectifs bruts'!AY89:AY90)</f>
        <v>2119424.9827986793</v>
      </c>
      <c r="AZ90" s="67">
        <f>AVERAGE('Effectifs bruts'!AZ89:AZ90)</f>
        <v>190229</v>
      </c>
      <c r="BA90" s="67">
        <f>AVERAGE('Effectifs bruts'!BA89:BA90)</f>
        <v>336114.25</v>
      </c>
      <c r="BB90" s="67">
        <f>AVERAGE('Effectifs bruts'!BB89:BB90)</f>
        <v>571489</v>
      </c>
      <c r="BC90" s="67">
        <f>AVERAGE('Effectifs bruts'!BC89:BC90)</f>
        <v>1197017.8999999999</v>
      </c>
      <c r="BD90" s="67">
        <f>AVERAGE('Effectifs bruts'!BD89:BD90)</f>
        <v>278188.55</v>
      </c>
      <c r="BE90" s="67">
        <f>AVERAGE('Effectifs bruts'!BE89:BE90)</f>
        <v>474451.5</v>
      </c>
      <c r="BF90" s="67">
        <f>AVERAGE('Effectifs bruts'!BF89:BF90)</f>
        <v>0</v>
      </c>
      <c r="BG90" s="67">
        <f>AVERAGE('Effectifs bruts'!BG89:BG90)</f>
        <v>1676267.1999999997</v>
      </c>
      <c r="BH90" s="67">
        <f>AVERAGE('Effectifs bruts'!BH89:BH90)</f>
        <v>1028283.85</v>
      </c>
    </row>
    <row r="91" spans="1:60" s="36" customFormat="1" ht="12" customHeight="1" x14ac:dyDescent="0.2">
      <c r="A91" s="138">
        <f t="shared" si="2"/>
        <v>43554</v>
      </c>
      <c r="B91" s="75">
        <f>AVERAGE('Effectifs bruts'!B90:B91)</f>
        <v>18295596.392915525</v>
      </c>
      <c r="C91" s="173">
        <f>AVERAGE('Effectifs bruts'!C90:C91)</f>
        <v>17520670.149999999</v>
      </c>
      <c r="D91" s="76">
        <f>AVERAGE('Effectifs bruts'!D90:D91)</f>
        <v>2988210</v>
      </c>
      <c r="E91" s="69">
        <f>AVERAGE('Effectifs bruts'!E90:E91)</f>
        <v>1418501</v>
      </c>
      <c r="F91" s="69">
        <f>AVERAGE('Effectifs bruts'!F90:F91)</f>
        <v>13888885.392915526</v>
      </c>
      <c r="G91" s="69">
        <f>AVERAGE('Effectifs bruts'!G90:G91)</f>
        <v>13113959.149999999</v>
      </c>
      <c r="H91" s="69">
        <f>AVERAGE('Effectifs bruts'!H90:H91)</f>
        <v>774926.24291552673</v>
      </c>
      <c r="I91" s="78">
        <f>AVERAGE('Effectifs bruts'!I90:I91)</f>
        <v>15973551.892915528</v>
      </c>
      <c r="J91" s="69">
        <f>AVERAGE('Effectifs bruts'!J90:J91)</f>
        <v>2322044.5</v>
      </c>
      <c r="K91" s="69">
        <f>AVERAGE('Effectifs bruts'!K90:K91)</f>
        <v>10791914.65</v>
      </c>
      <c r="L91" s="69">
        <f>AVERAGE('Effectifs bruts'!L90:L91)</f>
        <v>3071</v>
      </c>
      <c r="M91" s="69">
        <f>AVERAGE('Effectifs bruts'!M90:M91)</f>
        <v>21035.5</v>
      </c>
      <c r="N91" s="69">
        <f>AVERAGE('Effectifs bruts'!N90:N91)</f>
        <v>498316</v>
      </c>
      <c r="O91" s="69">
        <f>AVERAGE('Effectifs bruts'!O90:O91)</f>
        <v>101859</v>
      </c>
      <c r="P91" s="69">
        <f>AVERAGE('Effectifs bruts'!P90:P91)</f>
        <v>164562</v>
      </c>
      <c r="Q91" s="69">
        <f>AVERAGE('Effectifs bruts'!Q90:Q91)</f>
        <v>9339.5</v>
      </c>
      <c r="R91" s="69">
        <f>AVERAGE('Effectifs bruts'!R90:R91)</f>
        <v>139807</v>
      </c>
      <c r="S91" s="69">
        <f>AVERAGE('Effectifs bruts'!S90:S91)</f>
        <v>77918</v>
      </c>
      <c r="T91" s="69">
        <f>AVERAGE('Effectifs bruts'!T90:T91)</f>
        <v>255810.5</v>
      </c>
      <c r="U91" s="69">
        <f>AVERAGE('Effectifs bruts'!U90:U91)</f>
        <v>379567.5</v>
      </c>
      <c r="V91" s="69">
        <f>AVERAGE('Effectifs bruts'!V90:V91)</f>
        <v>125798.5</v>
      </c>
      <c r="W91" s="69">
        <f>AVERAGE('Effectifs bruts'!W90:W91)</f>
        <v>104748.5</v>
      </c>
      <c r="X91" s="69">
        <f>AVERAGE('Effectifs bruts'!X90:X91)</f>
        <v>174223</v>
      </c>
      <c r="Y91" s="69">
        <f>AVERAGE('Effectifs bruts'!Y90:Y91)</f>
        <v>351064</v>
      </c>
      <c r="Z91" s="69">
        <f>AVERAGE('Effectifs bruts'!Z90:Z91)</f>
        <v>191817</v>
      </c>
      <c r="AA91" s="69">
        <f>AVERAGE('Effectifs bruts'!AA90:AA91)</f>
        <v>159247</v>
      </c>
      <c r="AB91" s="69">
        <f>AVERAGE('Effectifs bruts'!AB90:AB91)</f>
        <v>268249</v>
      </c>
      <c r="AC91" s="69">
        <f>AVERAGE('Effectifs bruts'!AC90:AC91)</f>
        <v>166153.5</v>
      </c>
      <c r="AD91" s="69">
        <f>AVERAGE('Effectifs bruts'!AD90:AD91)</f>
        <v>149758.5</v>
      </c>
      <c r="AE91" s="69">
        <f>AVERAGE('Effectifs bruts'!AE90:AE91)</f>
        <v>1418501</v>
      </c>
      <c r="AF91" s="69">
        <f>AVERAGE('Effectifs bruts'!AF90:AF91)</f>
        <v>151436.5</v>
      </c>
      <c r="AG91" s="69">
        <f>AVERAGE('Effectifs bruts'!AG90:AG91)</f>
        <v>170719</v>
      </c>
      <c r="AH91" s="69">
        <f>AVERAGE('Effectifs bruts'!AH90:AH91)</f>
        <v>1096345.5</v>
      </c>
      <c r="AI91" s="69">
        <f>AVERAGE('Effectifs bruts'!AI90:AI91)</f>
        <v>3040771.2</v>
      </c>
      <c r="AJ91" s="69">
        <f>AVERAGE('Effectifs bruts'!AJ90:AJ91)</f>
        <v>378007</v>
      </c>
      <c r="AK91" s="69">
        <f>AVERAGE('Effectifs bruts'!AK90:AK91)</f>
        <v>938430.5</v>
      </c>
      <c r="AL91" s="69">
        <f>AVERAGE('Effectifs bruts'!AL90:AL91)</f>
        <v>1724333.7</v>
      </c>
      <c r="AM91" s="69">
        <f>AVERAGE('Effectifs bruts'!AM90:AM91)</f>
        <v>1402771.85</v>
      </c>
      <c r="AN91" s="69">
        <f>AVERAGE('Effectifs bruts'!AN90:AN91)</f>
        <v>1086544.5</v>
      </c>
      <c r="AO91" s="69">
        <f>AVERAGE('Effectifs bruts'!AO90:AO91)</f>
        <v>235849</v>
      </c>
      <c r="AP91" s="69">
        <f>AVERAGE('Effectifs bruts'!AP90:AP91)</f>
        <v>850695.5</v>
      </c>
      <c r="AQ91" s="69">
        <f>AVERAGE('Effectifs bruts'!AQ90:AQ91)</f>
        <v>213397</v>
      </c>
      <c r="AR91" s="69">
        <f>AVERAGE('Effectifs bruts'!AR90:AR91)</f>
        <v>127440</v>
      </c>
      <c r="AS91" s="69">
        <f>AVERAGE('Effectifs bruts'!AS90:AS91)</f>
        <v>451455</v>
      </c>
      <c r="AT91" s="69">
        <f>AVERAGE('Effectifs bruts'!AT90:AT91)</f>
        <v>755469.5</v>
      </c>
      <c r="AU91" s="69">
        <f>AVERAGE('Effectifs bruts'!AU90:AU91)</f>
        <v>266511.34999999998</v>
      </c>
      <c r="AV91" s="69">
        <f>AVERAGE('Effectifs bruts'!AV90:AV91)</f>
        <v>1055271.5</v>
      </c>
      <c r="AW91" s="69">
        <f>AVERAGE('Effectifs bruts'!AW90:AW91)</f>
        <v>100762</v>
      </c>
      <c r="AX91" s="69">
        <f>AVERAGE('Effectifs bruts'!AX90:AX91)</f>
        <v>208424.45</v>
      </c>
      <c r="AY91" s="69">
        <f>AVERAGE('Effectifs bruts'!AY90:AY91)</f>
        <v>2099088.1929155267</v>
      </c>
      <c r="AZ91" s="69">
        <f>AVERAGE('Effectifs bruts'!AZ90:AZ91)</f>
        <v>190029</v>
      </c>
      <c r="BA91" s="69">
        <f>AVERAGE('Effectifs bruts'!BA90:BA91)</f>
        <v>349490.45</v>
      </c>
      <c r="BB91" s="69">
        <f>AVERAGE('Effectifs bruts'!BB90:BB91)</f>
        <v>574147</v>
      </c>
      <c r="BC91" s="69">
        <f>AVERAGE('Effectifs bruts'!BC90:BC91)</f>
        <v>1208378.0499999998</v>
      </c>
      <c r="BD91" s="69">
        <f>AVERAGE('Effectifs bruts'!BD90:BD91)</f>
        <v>281181.19999999995</v>
      </c>
      <c r="BE91" s="69">
        <f>AVERAGE('Effectifs bruts'!BE90:BE91)</f>
        <v>477753.15</v>
      </c>
      <c r="BF91" s="69">
        <f>AVERAGE('Effectifs bruts'!BF90:BF91)</f>
        <v>0</v>
      </c>
      <c r="BG91" s="69">
        <f>AVERAGE('Effectifs bruts'!BG90:BG91)</f>
        <v>1702031.7999999998</v>
      </c>
      <c r="BH91" s="69">
        <f>AVERAGE('Effectifs bruts'!BH90:BH91)</f>
        <v>1046328.8999999999</v>
      </c>
    </row>
    <row r="92" spans="1:60" s="36" customFormat="1" ht="12" customHeight="1" x14ac:dyDescent="0.2">
      <c r="A92" s="138">
        <f t="shared" si="2"/>
        <v>43646</v>
      </c>
      <c r="B92" s="75">
        <f>AVERAGE('Effectifs bruts'!B91:B92)</f>
        <v>18516444.315196048</v>
      </c>
      <c r="C92" s="173">
        <f>AVERAGE('Effectifs bruts'!C91:C92)</f>
        <v>17708224.899999999</v>
      </c>
      <c r="D92" s="76">
        <f>AVERAGE('Effectifs bruts'!D91:D92)</f>
        <v>3004032.85</v>
      </c>
      <c r="E92" s="69">
        <f>AVERAGE('Effectifs bruts'!E91:E92)</f>
        <v>1444810.5</v>
      </c>
      <c r="F92" s="69">
        <f>AVERAGE('Effectifs bruts'!F91:F92)</f>
        <v>14067600.965196047</v>
      </c>
      <c r="G92" s="69">
        <f>AVERAGE('Effectifs bruts'!G91:G92)</f>
        <v>13259381.550000001</v>
      </c>
      <c r="H92" s="69">
        <f>AVERAGE('Effectifs bruts'!H91:H92)</f>
        <v>808219.41519604658</v>
      </c>
      <c r="I92" s="78">
        <f>AVERAGE('Effectifs bruts'!I91:I92)</f>
        <v>16190928.965196051</v>
      </c>
      <c r="J92" s="69">
        <f>AVERAGE('Effectifs bruts'!J91:J92)</f>
        <v>2325515.35</v>
      </c>
      <c r="K92" s="69">
        <f>AVERAGE('Effectifs bruts'!K91:K92)</f>
        <v>10933866.200000001</v>
      </c>
      <c r="L92" s="69">
        <f>AVERAGE('Effectifs bruts'!L91:L92)</f>
        <v>3012.5</v>
      </c>
      <c r="M92" s="69">
        <f>AVERAGE('Effectifs bruts'!M91:M92)</f>
        <v>21109</v>
      </c>
      <c r="N92" s="69">
        <f>AVERAGE('Effectifs bruts'!N91:N92)</f>
        <v>503200</v>
      </c>
      <c r="O92" s="69">
        <f>AVERAGE('Effectifs bruts'!O91:O92)</f>
        <v>102613.5</v>
      </c>
      <c r="P92" s="69">
        <f>AVERAGE('Effectifs bruts'!P91:P92)</f>
        <v>164279.5</v>
      </c>
      <c r="Q92" s="69">
        <f>AVERAGE('Effectifs bruts'!Q91:Q92)</f>
        <v>9359.5</v>
      </c>
      <c r="R92" s="69">
        <f>AVERAGE('Effectifs bruts'!R91:R92)</f>
        <v>140950.5</v>
      </c>
      <c r="S92" s="69">
        <f>AVERAGE('Effectifs bruts'!S91:S92)</f>
        <v>78454.5</v>
      </c>
      <c r="T92" s="69">
        <f>AVERAGE('Effectifs bruts'!T91:T92)</f>
        <v>256961.5</v>
      </c>
      <c r="U92" s="69">
        <f>AVERAGE('Effectifs bruts'!U91:U92)</f>
        <v>381312.85</v>
      </c>
      <c r="V92" s="69">
        <f>AVERAGE('Effectifs bruts'!V91:V92)</f>
        <v>126454</v>
      </c>
      <c r="W92" s="69">
        <f>AVERAGE('Effectifs bruts'!W91:W92)</f>
        <v>105021</v>
      </c>
      <c r="X92" s="69">
        <f>AVERAGE('Effectifs bruts'!X91:X92)</f>
        <v>174877</v>
      </c>
      <c r="Y92" s="69">
        <f>AVERAGE('Effectifs bruts'!Y91:Y92)</f>
        <v>351972</v>
      </c>
      <c r="Z92" s="69">
        <f>AVERAGE('Effectifs bruts'!Z91:Z92)</f>
        <v>191257</v>
      </c>
      <c r="AA92" s="69">
        <f>AVERAGE('Effectifs bruts'!AA91:AA92)</f>
        <v>160715</v>
      </c>
      <c r="AB92" s="69">
        <f>AVERAGE('Effectifs bruts'!AB91:AB92)</f>
        <v>270484.5</v>
      </c>
      <c r="AC92" s="69">
        <f>AVERAGE('Effectifs bruts'!AC91:AC92)</f>
        <v>165995</v>
      </c>
      <c r="AD92" s="69">
        <f>AVERAGE('Effectifs bruts'!AD91:AD92)</f>
        <v>150988.5</v>
      </c>
      <c r="AE92" s="69">
        <f>AVERAGE('Effectifs bruts'!AE91:AE92)</f>
        <v>1444810.5</v>
      </c>
      <c r="AF92" s="69">
        <f>AVERAGE('Effectifs bruts'!AF91:AF92)</f>
        <v>153469</v>
      </c>
      <c r="AG92" s="69">
        <f>AVERAGE('Effectifs bruts'!AG91:AG92)</f>
        <v>172911.5</v>
      </c>
      <c r="AH92" s="69">
        <f>AVERAGE('Effectifs bruts'!AH91:AH92)</f>
        <v>1118430</v>
      </c>
      <c r="AI92" s="69">
        <f>AVERAGE('Effectifs bruts'!AI91:AI92)</f>
        <v>3052517.4000000004</v>
      </c>
      <c r="AJ92" s="69">
        <f>AVERAGE('Effectifs bruts'!AJ91:AJ92)</f>
        <v>380565</v>
      </c>
      <c r="AK92" s="69">
        <f>AVERAGE('Effectifs bruts'!AK91:AK92)</f>
        <v>944666.5</v>
      </c>
      <c r="AL92" s="69">
        <f>AVERAGE('Effectifs bruts'!AL91:AL92)</f>
        <v>1727285.9</v>
      </c>
      <c r="AM92" s="69">
        <f>AVERAGE('Effectifs bruts'!AM91:AM92)</f>
        <v>1408017.3</v>
      </c>
      <c r="AN92" s="69">
        <f>AVERAGE('Effectifs bruts'!AN91:AN92)</f>
        <v>1164013.5</v>
      </c>
      <c r="AO92" s="69">
        <f>AVERAGE('Effectifs bruts'!AO91:AO92)</f>
        <v>263113</v>
      </c>
      <c r="AP92" s="69">
        <f>AVERAGE('Effectifs bruts'!AP91:AP92)</f>
        <v>900900.5</v>
      </c>
      <c r="AQ92" s="69">
        <f>AVERAGE('Effectifs bruts'!AQ91:AQ92)</f>
        <v>217743.2</v>
      </c>
      <c r="AR92" s="69">
        <f>AVERAGE('Effectifs bruts'!AR91:AR92)</f>
        <v>126507.5</v>
      </c>
      <c r="AS92" s="69">
        <f>AVERAGE('Effectifs bruts'!AS91:AS92)</f>
        <v>455411</v>
      </c>
      <c r="AT92" s="69">
        <f>AVERAGE('Effectifs bruts'!AT91:AT92)</f>
        <v>758945.5</v>
      </c>
      <c r="AU92" s="69">
        <f>AVERAGE('Effectifs bruts'!AU91:AU92)</f>
        <v>266867.84999999998</v>
      </c>
      <c r="AV92" s="69">
        <f>AVERAGE('Effectifs bruts'!AV91:AV92)</f>
        <v>1063973.5</v>
      </c>
      <c r="AW92" s="69">
        <f>AVERAGE('Effectifs bruts'!AW91:AW92)</f>
        <v>101291</v>
      </c>
      <c r="AX92" s="69">
        <f>AVERAGE('Effectifs bruts'!AX91:AX92)</f>
        <v>208883.3</v>
      </c>
      <c r="AY92" s="69">
        <f>AVERAGE('Effectifs bruts'!AY91:AY92)</f>
        <v>2145868.715196047</v>
      </c>
      <c r="AZ92" s="69">
        <f>AVERAGE('Effectifs bruts'!AZ91:AZ92)</f>
        <v>189520</v>
      </c>
      <c r="BA92" s="69">
        <f>AVERAGE('Effectifs bruts'!BA91:BA92)</f>
        <v>346850.7</v>
      </c>
      <c r="BB92" s="69">
        <f>AVERAGE('Effectifs bruts'!BB91:BB92)</f>
        <v>575433.5</v>
      </c>
      <c r="BC92" s="69">
        <f>AVERAGE('Effectifs bruts'!BC91:BC92)</f>
        <v>1213711.1500000001</v>
      </c>
      <c r="BD92" s="69">
        <f>AVERAGE('Effectifs bruts'!BD91:BD92)</f>
        <v>292315.94999999995</v>
      </c>
      <c r="BE92" s="69">
        <f>AVERAGE('Effectifs bruts'!BE91:BE92)</f>
        <v>479729.9</v>
      </c>
      <c r="BF92" s="69">
        <f>AVERAGE('Effectifs bruts'!BF91:BF92)</f>
        <v>0</v>
      </c>
      <c r="BG92" s="69">
        <f>AVERAGE('Effectifs bruts'!BG91:BG92)</f>
        <v>1713902.55</v>
      </c>
      <c r="BH92" s="69">
        <f>AVERAGE('Effectifs bruts'!BH91:BH92)</f>
        <v>1052861.95</v>
      </c>
    </row>
    <row r="93" spans="1:60" s="36" customFormat="1" ht="12" customHeight="1" x14ac:dyDescent="0.2">
      <c r="A93" s="138">
        <f t="shared" si="2"/>
        <v>43738</v>
      </c>
      <c r="B93" s="75">
        <f>AVERAGE('Effectifs bruts'!B92:B93)</f>
        <v>18613930.704220861</v>
      </c>
      <c r="C93" s="173">
        <f>AVERAGE('Effectifs bruts'!C92:C93)</f>
        <v>17787900.75</v>
      </c>
      <c r="D93" s="76">
        <f>AVERAGE('Effectifs bruts'!D92:D93)</f>
        <v>3009061.35</v>
      </c>
      <c r="E93" s="69">
        <f>AVERAGE('Effectifs bruts'!E92:E93)</f>
        <v>1459631</v>
      </c>
      <c r="F93" s="69">
        <f>AVERAGE('Effectifs bruts'!F92:F93)</f>
        <v>14145238.354220865</v>
      </c>
      <c r="G93" s="69">
        <f>AVERAGE('Effectifs bruts'!G92:G93)</f>
        <v>13319208.400000002</v>
      </c>
      <c r="H93" s="69">
        <f>AVERAGE('Effectifs bruts'!H92:H93)</f>
        <v>826029.95422086399</v>
      </c>
      <c r="I93" s="78">
        <f>AVERAGE('Effectifs bruts'!I92:I93)</f>
        <v>16297134.504220864</v>
      </c>
      <c r="J93" s="69">
        <f>AVERAGE('Effectifs bruts'!J92:J93)</f>
        <v>2316796.2000000002</v>
      </c>
      <c r="K93" s="69">
        <f>AVERAGE('Effectifs bruts'!K92:K93)</f>
        <v>11002412.200000001</v>
      </c>
      <c r="L93" s="69">
        <f>AVERAGE('Effectifs bruts'!L92:L93)</f>
        <v>2921.5</v>
      </c>
      <c r="M93" s="69">
        <f>AVERAGE('Effectifs bruts'!M92:M93)</f>
        <v>21127.5</v>
      </c>
      <c r="N93" s="69">
        <f>AVERAGE('Effectifs bruts'!N92:N93)</f>
        <v>508794.5</v>
      </c>
      <c r="O93" s="69">
        <f>AVERAGE('Effectifs bruts'!O92:O93)</f>
        <v>102645</v>
      </c>
      <c r="P93" s="69">
        <f>AVERAGE('Effectifs bruts'!P92:P93)</f>
        <v>163223.5</v>
      </c>
      <c r="Q93" s="69">
        <f>AVERAGE('Effectifs bruts'!Q92:Q93)</f>
        <v>9380</v>
      </c>
      <c r="R93" s="69">
        <f>AVERAGE('Effectifs bruts'!R92:R93)</f>
        <v>141131.5</v>
      </c>
      <c r="S93" s="69">
        <f>AVERAGE('Effectifs bruts'!S92:S93)</f>
        <v>78827</v>
      </c>
      <c r="T93" s="69">
        <f>AVERAGE('Effectifs bruts'!T92:T93)</f>
        <v>256070</v>
      </c>
      <c r="U93" s="69">
        <f>AVERAGE('Effectifs bruts'!U92:U93)</f>
        <v>380891.85</v>
      </c>
      <c r="V93" s="69">
        <f>AVERAGE('Effectifs bruts'!V92:V93)</f>
        <v>126568</v>
      </c>
      <c r="W93" s="69">
        <f>AVERAGE('Effectifs bruts'!W92:W93)</f>
        <v>104842</v>
      </c>
      <c r="X93" s="69">
        <f>AVERAGE('Effectifs bruts'!X92:X93)</f>
        <v>175174</v>
      </c>
      <c r="Y93" s="69">
        <f>AVERAGE('Effectifs bruts'!Y92:Y93)</f>
        <v>352115.5</v>
      </c>
      <c r="Z93" s="69">
        <f>AVERAGE('Effectifs bruts'!Z92:Z93)</f>
        <v>190376</v>
      </c>
      <c r="AA93" s="69">
        <f>AVERAGE('Effectifs bruts'!AA92:AA93)</f>
        <v>161739.5</v>
      </c>
      <c r="AB93" s="69">
        <f>AVERAGE('Effectifs bruts'!AB92:AB93)</f>
        <v>271508</v>
      </c>
      <c r="AC93" s="69">
        <f>AVERAGE('Effectifs bruts'!AC92:AC93)</f>
        <v>165313</v>
      </c>
      <c r="AD93" s="69">
        <f>AVERAGE('Effectifs bruts'!AD92:AD93)</f>
        <v>151450</v>
      </c>
      <c r="AE93" s="69">
        <f>AVERAGE('Effectifs bruts'!AE92:AE93)</f>
        <v>1459631</v>
      </c>
      <c r="AF93" s="69">
        <f>AVERAGE('Effectifs bruts'!AF92:AF93)</f>
        <v>154439</v>
      </c>
      <c r="AG93" s="69">
        <f>AVERAGE('Effectifs bruts'!AG92:AG93)</f>
        <v>174998.5</v>
      </c>
      <c r="AH93" s="69">
        <f>AVERAGE('Effectifs bruts'!AH92:AH93)</f>
        <v>1130193.5</v>
      </c>
      <c r="AI93" s="69">
        <f>AVERAGE('Effectifs bruts'!AI92:AI93)</f>
        <v>3057869.5</v>
      </c>
      <c r="AJ93" s="69">
        <f>AVERAGE('Effectifs bruts'!AJ92:AJ93)</f>
        <v>383685</v>
      </c>
      <c r="AK93" s="69">
        <f>AVERAGE('Effectifs bruts'!AK92:AK93)</f>
        <v>946654.5</v>
      </c>
      <c r="AL93" s="69">
        <f>AVERAGE('Effectifs bruts'!AL92:AL93)</f>
        <v>1727530</v>
      </c>
      <c r="AM93" s="69">
        <f>AVERAGE('Effectifs bruts'!AM92:AM93)</f>
        <v>1410049</v>
      </c>
      <c r="AN93" s="69">
        <f>AVERAGE('Effectifs bruts'!AN92:AN93)</f>
        <v>1194048.05</v>
      </c>
      <c r="AO93" s="69">
        <f>AVERAGE('Effectifs bruts'!AO92:AO93)</f>
        <v>270677.5</v>
      </c>
      <c r="AP93" s="69">
        <f>AVERAGE('Effectifs bruts'!AP92:AP93)</f>
        <v>923370.55</v>
      </c>
      <c r="AQ93" s="69">
        <f>AVERAGE('Effectifs bruts'!AQ92:AQ93)</f>
        <v>221434.34999999998</v>
      </c>
      <c r="AR93" s="69">
        <f>AVERAGE('Effectifs bruts'!AR92:AR93)</f>
        <v>125365</v>
      </c>
      <c r="AS93" s="69">
        <f>AVERAGE('Effectifs bruts'!AS92:AS93)</f>
        <v>459962</v>
      </c>
      <c r="AT93" s="69">
        <f>AVERAGE('Effectifs bruts'!AT92:AT93)</f>
        <v>758608.5</v>
      </c>
      <c r="AU93" s="69">
        <f>AVERAGE('Effectifs bruts'!AU92:AU93)</f>
        <v>266894.34999999998</v>
      </c>
      <c r="AV93" s="69">
        <f>AVERAGE('Effectifs bruts'!AV92:AV93)</f>
        <v>1072527.5</v>
      </c>
      <c r="AW93" s="69">
        <f>AVERAGE('Effectifs bruts'!AW92:AW93)</f>
        <v>101582</v>
      </c>
      <c r="AX93" s="69">
        <f>AVERAGE('Effectifs bruts'!AX92:AX93)</f>
        <v>208745.35</v>
      </c>
      <c r="AY93" s="69">
        <f>AVERAGE('Effectifs bruts'!AY92:AY93)</f>
        <v>2180497.2542208643</v>
      </c>
      <c r="AZ93" s="69">
        <f>AVERAGE('Effectifs bruts'!AZ92:AZ93)</f>
        <v>189467</v>
      </c>
      <c r="BA93" s="69">
        <f>AVERAGE('Effectifs bruts'!BA92:BA93)</f>
        <v>334455.34999999998</v>
      </c>
      <c r="BB93" s="69">
        <f>AVERAGE('Effectifs bruts'!BB92:BB93)</f>
        <v>576685.5</v>
      </c>
      <c r="BC93" s="69">
        <f>AVERAGE('Effectifs bruts'!BC92:BC93)</f>
        <v>1216188.3500000001</v>
      </c>
      <c r="BD93" s="69">
        <f>AVERAGE('Effectifs bruts'!BD92:BD93)</f>
        <v>292394.44999999995</v>
      </c>
      <c r="BE93" s="69">
        <f>AVERAGE('Effectifs bruts'!BE92:BE93)</f>
        <v>478464.85</v>
      </c>
      <c r="BF93" s="69">
        <f>AVERAGE('Effectifs bruts'!BF92:BF93)</f>
        <v>0</v>
      </c>
      <c r="BG93" s="69">
        <f>AVERAGE('Effectifs bruts'!BG92:BG93)</f>
        <v>1701135.9</v>
      </c>
      <c r="BH93" s="69">
        <f>AVERAGE('Effectifs bruts'!BH92:BH93)</f>
        <v>1043352</v>
      </c>
    </row>
    <row r="94" spans="1:60" s="36" customFormat="1" ht="12" customHeight="1" thickBot="1" x14ac:dyDescent="0.25">
      <c r="A94" s="138">
        <f t="shared" si="2"/>
        <v>43829</v>
      </c>
      <c r="B94" s="65">
        <f>AVERAGE('Effectifs bruts'!B93:B94)</f>
        <v>18545230.654909343</v>
      </c>
      <c r="C94" s="180">
        <f>AVERAGE('Effectifs bruts'!C93:C94)</f>
        <v>17754284.949999999</v>
      </c>
      <c r="D94" s="66">
        <f>AVERAGE('Effectifs bruts'!D93:D94)</f>
        <v>3000769</v>
      </c>
      <c r="E94" s="67">
        <f>AVERAGE('Effectifs bruts'!E93:E94)</f>
        <v>1459261</v>
      </c>
      <c r="F94" s="67">
        <f>AVERAGE('Effectifs bruts'!F93:F94)</f>
        <v>14085200.654909343</v>
      </c>
      <c r="G94" s="67">
        <f>AVERAGE('Effectifs bruts'!G93:G94)</f>
        <v>13294254.949999999</v>
      </c>
      <c r="H94" s="67">
        <f>AVERAGE('Effectifs bruts'!H93:H94)</f>
        <v>790945.70490934118</v>
      </c>
      <c r="I94" s="68">
        <f>AVERAGE('Effectifs bruts'!I93:I94)</f>
        <v>16219861.554909341</v>
      </c>
      <c r="J94" s="67">
        <f>AVERAGE('Effectifs bruts'!J93:J94)</f>
        <v>2325369.0999999996</v>
      </c>
      <c r="K94" s="67">
        <f>AVERAGE('Effectifs bruts'!K93:K94)</f>
        <v>10968885.85</v>
      </c>
      <c r="L94" s="67">
        <f>AVERAGE('Effectifs bruts'!L93:L94)</f>
        <v>2825.5</v>
      </c>
      <c r="M94" s="67">
        <f>AVERAGE('Effectifs bruts'!M93:M94)</f>
        <v>20952.5</v>
      </c>
      <c r="N94" s="67">
        <f>AVERAGE('Effectifs bruts'!N93:N94)</f>
        <v>508963.5</v>
      </c>
      <c r="O94" s="67">
        <f>AVERAGE('Effectifs bruts'!O93:O94)</f>
        <v>102318.5</v>
      </c>
      <c r="P94" s="67">
        <f>AVERAGE('Effectifs bruts'!P93:P94)</f>
        <v>161834</v>
      </c>
      <c r="Q94" s="67">
        <f>AVERAGE('Effectifs bruts'!Q93:Q94)</f>
        <v>9372</v>
      </c>
      <c r="R94" s="67">
        <f>AVERAGE('Effectifs bruts'!R93:R94)</f>
        <v>140857.5</v>
      </c>
      <c r="S94" s="67">
        <f>AVERAGE('Effectifs bruts'!S93:S94)</f>
        <v>78776.5</v>
      </c>
      <c r="T94" s="67">
        <f>AVERAGE('Effectifs bruts'!T93:T94)</f>
        <v>254181</v>
      </c>
      <c r="U94" s="67">
        <f>AVERAGE('Effectifs bruts'!U93:U94)</f>
        <v>378301</v>
      </c>
      <c r="V94" s="67">
        <f>AVERAGE('Effectifs bruts'!V93:V94)</f>
        <v>126491</v>
      </c>
      <c r="W94" s="67">
        <f>AVERAGE('Effectifs bruts'!W93:W94)</f>
        <v>104393.5</v>
      </c>
      <c r="X94" s="67">
        <f>AVERAGE('Effectifs bruts'!X93:X94)</f>
        <v>175101</v>
      </c>
      <c r="Y94" s="67">
        <f>AVERAGE('Effectifs bruts'!Y93:Y94)</f>
        <v>351715</v>
      </c>
      <c r="Z94" s="67">
        <f>AVERAGE('Effectifs bruts'!Z93:Z94)</f>
        <v>189100</v>
      </c>
      <c r="AA94" s="67">
        <f>AVERAGE('Effectifs bruts'!AA93:AA94)</f>
        <v>162615</v>
      </c>
      <c r="AB94" s="67">
        <f>AVERAGE('Effectifs bruts'!AB93:AB94)</f>
        <v>271059</v>
      </c>
      <c r="AC94" s="67">
        <f>AVERAGE('Effectifs bruts'!AC93:AC94)</f>
        <v>165165.5</v>
      </c>
      <c r="AD94" s="67">
        <f>AVERAGE('Effectifs bruts'!AD93:AD94)</f>
        <v>151287.5</v>
      </c>
      <c r="AE94" s="67">
        <f>AVERAGE('Effectifs bruts'!AE93:AE94)</f>
        <v>1459261</v>
      </c>
      <c r="AF94" s="67">
        <f>AVERAGE('Effectifs bruts'!AF93:AF94)</f>
        <v>154306.5</v>
      </c>
      <c r="AG94" s="67">
        <f>AVERAGE('Effectifs bruts'!AG93:AG94)</f>
        <v>175855</v>
      </c>
      <c r="AH94" s="67">
        <f>AVERAGE('Effectifs bruts'!AH93:AH94)</f>
        <v>1129099.5</v>
      </c>
      <c r="AI94" s="67">
        <f>AVERAGE('Effectifs bruts'!AI93:AI94)</f>
        <v>3065913.45</v>
      </c>
      <c r="AJ94" s="67">
        <f>AVERAGE('Effectifs bruts'!AJ93:AJ94)</f>
        <v>384797.5</v>
      </c>
      <c r="AK94" s="67">
        <f>AVERAGE('Effectifs bruts'!AK93:AK94)</f>
        <v>944218.5</v>
      </c>
      <c r="AL94" s="67">
        <f>AVERAGE('Effectifs bruts'!AL93:AL94)</f>
        <v>1736897.45</v>
      </c>
      <c r="AM94" s="67">
        <f>AVERAGE('Effectifs bruts'!AM93:AM94)</f>
        <v>1412166</v>
      </c>
      <c r="AN94" s="67">
        <f>AVERAGE('Effectifs bruts'!AN93:AN94)</f>
        <v>1142317.55</v>
      </c>
      <c r="AO94" s="67">
        <f>AVERAGE('Effectifs bruts'!AO93:AO94)</f>
        <v>246591.5</v>
      </c>
      <c r="AP94" s="67">
        <f>AVERAGE('Effectifs bruts'!AP93:AP94)</f>
        <v>895726.05</v>
      </c>
      <c r="AQ94" s="67">
        <f>AVERAGE('Effectifs bruts'!AQ93:AQ94)</f>
        <v>219607.65</v>
      </c>
      <c r="AR94" s="67">
        <f>AVERAGE('Effectifs bruts'!AR93:AR94)</f>
        <v>124850</v>
      </c>
      <c r="AS94" s="67">
        <f>AVERAGE('Effectifs bruts'!AS93:AS94)</f>
        <v>466824.5</v>
      </c>
      <c r="AT94" s="67">
        <f>AVERAGE('Effectifs bruts'!AT93:AT94)</f>
        <v>758563</v>
      </c>
      <c r="AU94" s="67">
        <f>AVERAGE('Effectifs bruts'!AU93:AU94)</f>
        <v>266142.84999999998</v>
      </c>
      <c r="AV94" s="67">
        <f>AVERAGE('Effectifs bruts'!AV93:AV94)</f>
        <v>1082215.5</v>
      </c>
      <c r="AW94" s="67">
        <f>AVERAGE('Effectifs bruts'!AW93:AW94)</f>
        <v>101809.5</v>
      </c>
      <c r="AX94" s="67">
        <f>AVERAGE('Effectifs bruts'!AX93:AX94)</f>
        <v>209141.5</v>
      </c>
      <c r="AY94" s="67">
        <f>AVERAGE('Effectifs bruts'!AY93:AY94)</f>
        <v>2146504.9549093414</v>
      </c>
      <c r="AZ94" s="67">
        <f>AVERAGE('Effectifs bruts'!AZ93:AZ94)</f>
        <v>190314</v>
      </c>
      <c r="BA94" s="67">
        <f>AVERAGE('Effectifs bruts'!BA93:BA94)</f>
        <v>335635.15</v>
      </c>
      <c r="BB94" s="67">
        <f>AVERAGE('Effectifs bruts'!BB93:BB94)</f>
        <v>578190.5</v>
      </c>
      <c r="BC94" s="67">
        <f>AVERAGE('Effectifs bruts'!BC93:BC94)</f>
        <v>1221229.45</v>
      </c>
      <c r="BD94" s="67">
        <f>AVERAGE('Effectifs bruts'!BD93:BD94)</f>
        <v>286053.25</v>
      </c>
      <c r="BE94" s="67">
        <f>AVERAGE('Effectifs bruts'!BE93:BE94)</f>
        <v>477721.85</v>
      </c>
      <c r="BF94" s="67">
        <f>AVERAGE('Effectifs bruts'!BF93:BF94)</f>
        <v>0</v>
      </c>
      <c r="BG94" s="67">
        <f>AVERAGE('Effectifs bruts'!BG93:BG94)</f>
        <v>1697919.6</v>
      </c>
      <c r="BH94" s="67">
        <f>AVERAGE('Effectifs bruts'!BH93:BH94)</f>
        <v>1041651.3999999999</v>
      </c>
    </row>
    <row r="95" spans="1:60" s="36" customFormat="1" ht="12" customHeight="1" x14ac:dyDescent="0.2">
      <c r="A95" s="138">
        <f t="shared" si="2"/>
        <v>43920</v>
      </c>
      <c r="B95" s="75">
        <f>(5*'Effectifs bruts'!B94+'Effectifs bruts'!B95)/6</f>
        <v>18486119.7376508</v>
      </c>
      <c r="C95" s="173">
        <f>(5*'Effectifs bruts'!C94+'Effectifs bruts'!C95)/6</f>
        <v>17757017.550000001</v>
      </c>
      <c r="D95" s="76">
        <f>(5*'Effectifs bruts'!D94+'Effectifs bruts'!D95)/6</f>
        <v>2995686.8333333335</v>
      </c>
      <c r="E95" s="69">
        <f>(5*'Effectifs bruts'!E94+'Effectifs bruts'!E95)/6</f>
        <v>1456722</v>
      </c>
      <c r="F95" s="69">
        <f>(5*'Effectifs bruts'!F94+'Effectifs bruts'!F95)/6</f>
        <v>14033710.904317467</v>
      </c>
      <c r="G95" s="69">
        <f>(5*'Effectifs bruts'!G94+'Effectifs bruts'!G95)/6</f>
        <v>13304608.716666667</v>
      </c>
      <c r="H95" s="69">
        <f>(5*'Effectifs bruts'!H94+'Effectifs bruts'!H95)/6</f>
        <v>729102.18765080033</v>
      </c>
      <c r="I95" s="78">
        <f>(5*'Effectifs bruts'!I94+'Effectifs bruts'!I95)/6</f>
        <v>16144230.987650802</v>
      </c>
      <c r="J95" s="69">
        <f>(5*'Effectifs bruts'!J94+'Effectifs bruts'!J95)/6</f>
        <v>2341888.75</v>
      </c>
      <c r="K95" s="69">
        <f>(5*'Effectifs bruts'!K94+'Effectifs bruts'!K95)/6</f>
        <v>10962719.966666667</v>
      </c>
      <c r="L95" s="69">
        <f>(5*'Effectifs bruts'!L94+'Effectifs bruts'!L95)/6</f>
        <v>2813.5</v>
      </c>
      <c r="M95" s="69">
        <f>(5*'Effectifs bruts'!M94+'Effectifs bruts'!M95)/6</f>
        <v>20828.666666666668</v>
      </c>
      <c r="N95" s="69">
        <f>(5*'Effectifs bruts'!N94+'Effectifs bruts'!N95)/6</f>
        <v>507953</v>
      </c>
      <c r="O95" s="69">
        <f>(5*'Effectifs bruts'!O94+'Effectifs bruts'!O95)/6</f>
        <v>102005.5</v>
      </c>
      <c r="P95" s="69">
        <f>(5*'Effectifs bruts'!P94+'Effectifs bruts'!P95)/6</f>
        <v>161202.33333333334</v>
      </c>
      <c r="Q95" s="69">
        <f>(5*'Effectifs bruts'!Q94+'Effectifs bruts'!Q95)/6</f>
        <v>9331.1666666666661</v>
      </c>
      <c r="R95" s="69">
        <f>(5*'Effectifs bruts'!R94+'Effectifs bruts'!R95)/6</f>
        <v>140846</v>
      </c>
      <c r="S95" s="69">
        <f>(5*'Effectifs bruts'!S94+'Effectifs bruts'!S95)/6</f>
        <v>78876.5</v>
      </c>
      <c r="T95" s="69">
        <f>(5*'Effectifs bruts'!T94+'Effectifs bruts'!T95)/6</f>
        <v>253346.5</v>
      </c>
      <c r="U95" s="69">
        <f>(5*'Effectifs bruts'!U94+'Effectifs bruts'!U95)/6</f>
        <v>376604.66666666669</v>
      </c>
      <c r="V95" s="69">
        <f>(5*'Effectifs bruts'!V94+'Effectifs bruts'!V95)/6</f>
        <v>126600.66666666667</v>
      </c>
      <c r="W95" s="69">
        <f>(5*'Effectifs bruts'!W94+'Effectifs bruts'!W95)/6</f>
        <v>104272.66666666667</v>
      </c>
      <c r="X95" s="69">
        <f>(5*'Effectifs bruts'!X94+'Effectifs bruts'!X95)/6</f>
        <v>174835.5</v>
      </c>
      <c r="Y95" s="69">
        <f>(5*'Effectifs bruts'!Y94+'Effectifs bruts'!Y95)/6</f>
        <v>351417.83333333331</v>
      </c>
      <c r="Z95" s="69">
        <f>(5*'Effectifs bruts'!Z94+'Effectifs bruts'!Z95)/6</f>
        <v>188140.66666666666</v>
      </c>
      <c r="AA95" s="69">
        <f>(5*'Effectifs bruts'!AA94+'Effectifs bruts'!AA95)/6</f>
        <v>163277.16666666666</v>
      </c>
      <c r="AB95" s="69">
        <f>(5*'Effectifs bruts'!AB94+'Effectifs bruts'!AB95)/6</f>
        <v>270652.66666666669</v>
      </c>
      <c r="AC95" s="69">
        <f>(5*'Effectifs bruts'!AC94+'Effectifs bruts'!AC95)/6</f>
        <v>165487.83333333334</v>
      </c>
      <c r="AD95" s="69">
        <f>(5*'Effectifs bruts'!AD94+'Effectifs bruts'!AD95)/6</f>
        <v>151425.33333333334</v>
      </c>
      <c r="AE95" s="69">
        <f>(5*'Effectifs bruts'!AE94+'Effectifs bruts'!AE95)/6</f>
        <v>1456722</v>
      </c>
      <c r="AF95" s="69">
        <f>(5*'Effectifs bruts'!AF94+'Effectifs bruts'!AF95)/6</f>
        <v>153982.83333333334</v>
      </c>
      <c r="AG95" s="69">
        <f>(5*'Effectifs bruts'!AG94+'Effectifs bruts'!AG95)/6</f>
        <v>176189.83333333334</v>
      </c>
      <c r="AH95" s="69">
        <f>(5*'Effectifs bruts'!AH94+'Effectifs bruts'!AH95)/6</f>
        <v>1126549.3333333333</v>
      </c>
      <c r="AI95" s="69">
        <f>(5*'Effectifs bruts'!AI94+'Effectifs bruts'!AI95)/6</f>
        <v>3088367.5333333332</v>
      </c>
      <c r="AJ95" s="69">
        <f>(5*'Effectifs bruts'!AJ94+'Effectifs bruts'!AJ95)/6</f>
        <v>384320.33333333331</v>
      </c>
      <c r="AK95" s="69">
        <f>(5*'Effectifs bruts'!AK94+'Effectifs bruts'!AK95)/6</f>
        <v>943985.66666666663</v>
      </c>
      <c r="AL95" s="69">
        <f>(5*'Effectifs bruts'!AL94+'Effectifs bruts'!AL95)/6</f>
        <v>1760061.5333333332</v>
      </c>
      <c r="AM95" s="69">
        <f>(5*'Effectifs bruts'!AM94+'Effectifs bruts'!AM95)/6</f>
        <v>1413429.6666666667</v>
      </c>
      <c r="AN95" s="69">
        <f>(5*'Effectifs bruts'!AN94+'Effectifs bruts'!AN95)/6</f>
        <v>1113655.5</v>
      </c>
      <c r="AO95" s="69">
        <f>(5*'Effectifs bruts'!AO94+'Effectifs bruts'!AO95)/6</f>
        <v>233290.66666666666</v>
      </c>
      <c r="AP95" s="69">
        <f>(5*'Effectifs bruts'!AP94+'Effectifs bruts'!AP95)/6</f>
        <v>880364.83333333337</v>
      </c>
      <c r="AQ95" s="69">
        <f>(5*'Effectifs bruts'!AQ94+'Effectifs bruts'!AQ95)/6</f>
        <v>215281.76666666669</v>
      </c>
      <c r="AR95" s="69">
        <f>(5*'Effectifs bruts'!AR94+'Effectifs bruts'!AR95)/6</f>
        <v>124616.33333333333</v>
      </c>
      <c r="AS95" s="69">
        <f>(5*'Effectifs bruts'!AS94+'Effectifs bruts'!AS95)/6</f>
        <v>470990.83333333331</v>
      </c>
      <c r="AT95" s="69">
        <f>(5*'Effectifs bruts'!AT94+'Effectifs bruts'!AT95)/6</f>
        <v>759775.16666666663</v>
      </c>
      <c r="AU95" s="69">
        <f>(5*'Effectifs bruts'!AU94+'Effectifs bruts'!AU95)/6</f>
        <v>265824.08333333331</v>
      </c>
      <c r="AV95" s="69">
        <f>(5*'Effectifs bruts'!AV94+'Effectifs bruts'!AV95)/6</f>
        <v>1087723</v>
      </c>
      <c r="AW95" s="69">
        <f>(5*'Effectifs bruts'!AW94+'Effectifs bruts'!AW95)/6</f>
        <v>102142.83333333333</v>
      </c>
      <c r="AX95" s="69">
        <f>(5*'Effectifs bruts'!AX94+'Effectifs bruts'!AX95)/6</f>
        <v>209429</v>
      </c>
      <c r="AY95" s="69">
        <f>(5*'Effectifs bruts'!AY94+'Effectifs bruts'!AY95)/6</f>
        <v>2078111.8209841335</v>
      </c>
      <c r="AZ95" s="69">
        <f>(5*'Effectifs bruts'!AZ94+'Effectifs bruts'!AZ95)/6</f>
        <v>190997</v>
      </c>
      <c r="BA95" s="69">
        <f>(5*'Effectifs bruts'!BA94+'Effectifs bruts'!BA95)/6</f>
        <v>344320.33333333331</v>
      </c>
      <c r="BB95" s="69">
        <f>(5*'Effectifs bruts'!BB94+'Effectifs bruts'!BB95)/6</f>
        <v>579014.5</v>
      </c>
      <c r="BC95" s="69">
        <f>(5*'Effectifs bruts'!BC94+'Effectifs bruts'!BC95)/6</f>
        <v>1227556.9166666667</v>
      </c>
      <c r="BD95" s="69">
        <f>(5*'Effectifs bruts'!BD94+'Effectifs bruts'!BD95)/6</f>
        <v>284875.5</v>
      </c>
      <c r="BE95" s="69">
        <f>(5*'Effectifs bruts'!BE94+'Effectifs bruts'!BE95)/6</f>
        <v>477599.1166666667</v>
      </c>
      <c r="BF95" s="69">
        <f>(5*'Effectifs bruts'!BF94+'Effectifs bruts'!BF95)/6</f>
        <v>0</v>
      </c>
      <c r="BG95" s="69">
        <f>(5*'Effectifs bruts'!BG94+'Effectifs bruts'!BG95)/6</f>
        <v>1706089.5666666667</v>
      </c>
      <c r="BH95" s="69">
        <f>(5*'Effectifs bruts'!BH94+'Effectifs bruts'!BH95)/6</f>
        <v>1048946.6666666667</v>
      </c>
    </row>
    <row r="96" spans="1:60" s="36" customFormat="1" ht="12" customHeight="1" x14ac:dyDescent="0.2">
      <c r="A96" s="138">
        <f t="shared" si="2"/>
        <v>44012</v>
      </c>
      <c r="B96" s="75">
        <f>'Effectifs bruts'!B96+('Effectifs CVS moyens'!B96-'Effectifs CVS'!B96)</f>
        <v>18000121.361560952</v>
      </c>
      <c r="C96" s="173">
        <f>'Effectifs bruts'!C96+('Effectifs CVS moyens'!C96-'Effectifs CVS'!C96)</f>
        <v>17486697.096256189</v>
      </c>
      <c r="D96" s="76">
        <f>'Effectifs bruts'!D96+('Effectifs CVS moyens'!D96-'Effectifs CVS'!D96)</f>
        <v>2982979.0920472029</v>
      </c>
      <c r="E96" s="69">
        <f>'Effectifs bruts'!E96+('Effectifs CVS moyens'!E96-'Effectifs CVS'!E96)</f>
        <v>1463245.10348792</v>
      </c>
      <c r="F96" s="69">
        <f>'Effectifs bruts'!F96+('Effectifs CVS moyens'!F96-'Effectifs CVS'!F96)</f>
        <v>13553897.166025827</v>
      </c>
      <c r="G96" s="69">
        <f>'Effectifs bruts'!G96+('Effectifs CVS moyens'!G96-'Effectifs CVS'!G96)</f>
        <v>13040472.900721064</v>
      </c>
      <c r="H96" s="69">
        <f>'Effectifs bruts'!H96+('Effectifs CVS moyens'!H96-'Effectifs CVS'!H96)</f>
        <v>513424.2653047627</v>
      </c>
      <c r="I96" s="78">
        <f>'Effectifs bruts'!I96+('Effectifs CVS moyens'!I96-'Effectifs CVS'!I96)</f>
        <v>15704723.045672389</v>
      </c>
      <c r="J96" s="69">
        <f>'Effectifs bruts'!J96+('Effectifs CVS moyens'!J96-'Effectifs CVS'!J96)</f>
        <v>2295398.3158885599</v>
      </c>
      <c r="K96" s="69">
        <f>'Effectifs bruts'!K96+('Effectifs CVS moyens'!K96-'Effectifs CVS'!K96)</f>
        <v>10745074.584832504</v>
      </c>
      <c r="L96" s="69">
        <f>'Effectifs bruts'!L96+('Effectifs CVS moyens'!L96-'Effectifs CVS'!L96)</f>
        <v>2886.1648245750002</v>
      </c>
      <c r="M96" s="69">
        <f>'Effectifs bruts'!M96+('Effectifs CVS moyens'!M96-'Effectifs CVS'!M96)</f>
        <v>20967.40918186833</v>
      </c>
      <c r="N96" s="69">
        <f>'Effectifs bruts'!N96+('Effectifs CVS moyens'!N96-'Effectifs CVS'!N96)</f>
        <v>503839.40843613667</v>
      </c>
      <c r="O96" s="69">
        <f>'Effectifs bruts'!O96+('Effectifs CVS moyens'!O96-'Effectifs CVS'!O96)</f>
        <v>101548.94981205334</v>
      </c>
      <c r="P96" s="69">
        <f>'Effectifs bruts'!P96+('Effectifs CVS moyens'!P96-'Effectifs CVS'!P96)</f>
        <v>160997.09550478999</v>
      </c>
      <c r="Q96" s="69">
        <f>'Effectifs bruts'!Q96+('Effectifs CVS moyens'!Q96-'Effectifs CVS'!Q96)</f>
        <v>9277.4907512433347</v>
      </c>
      <c r="R96" s="69">
        <f>'Effectifs bruts'!R96+('Effectifs CVS moyens'!R96-'Effectifs CVS'!R96)</f>
        <v>141478.43522168332</v>
      </c>
      <c r="S96" s="69">
        <f>'Effectifs bruts'!S96+('Effectifs CVS moyens'!S96-'Effectifs CVS'!S96)</f>
        <v>79032.575828685003</v>
      </c>
      <c r="T96" s="69">
        <f>'Effectifs bruts'!T96+('Effectifs CVS moyens'!T96-'Effectifs CVS'!T96)</f>
        <v>252446.92995510832</v>
      </c>
      <c r="U96" s="69">
        <f>'Effectifs bruts'!U96+('Effectifs CVS moyens'!U96-'Effectifs CVS'!U96)</f>
        <v>374091.57581996167</v>
      </c>
      <c r="V96" s="69">
        <f>'Effectifs bruts'!V96+('Effectifs CVS moyens'!V96-'Effectifs CVS'!V96)</f>
        <v>126165.52562532666</v>
      </c>
      <c r="W96" s="69">
        <f>'Effectifs bruts'!W96+('Effectifs CVS moyens'!W96-'Effectifs CVS'!W96)</f>
        <v>103416.609889335</v>
      </c>
      <c r="X96" s="69">
        <f>'Effectifs bruts'!X96+('Effectifs CVS moyens'!X96-'Effectifs CVS'!X96)</f>
        <v>173541.26648016999</v>
      </c>
      <c r="Y96" s="69">
        <f>'Effectifs bruts'!Y96+('Effectifs CVS moyens'!Y96-'Effectifs CVS'!Y96)</f>
        <v>349887.13511600165</v>
      </c>
      <c r="Z96" s="69">
        <f>'Effectifs bruts'!Z96+('Effectifs CVS moyens'!Z96-'Effectifs CVS'!Z96)</f>
        <v>186602.56928098516</v>
      </c>
      <c r="AA96" s="69">
        <f>'Effectifs bruts'!AA96+('Effectifs CVS moyens'!AA96-'Effectifs CVS'!AA96)</f>
        <v>163284.56583501649</v>
      </c>
      <c r="AB96" s="69">
        <f>'Effectifs bruts'!AB96+('Effectifs CVS moyens'!AB96-'Effectifs CVS'!AB96)</f>
        <v>270451.51683669002</v>
      </c>
      <c r="AC96" s="69">
        <f>'Effectifs bruts'!AC96+('Effectifs CVS moyens'!AC96-'Effectifs CVS'!AC96)</f>
        <v>164749.30940542501</v>
      </c>
      <c r="AD96" s="69">
        <f>'Effectifs bruts'!AD96+('Effectifs CVS moyens'!AD96-'Effectifs CVS'!AD96)</f>
        <v>151087.85818272503</v>
      </c>
      <c r="AE96" s="69">
        <f>'Effectifs bruts'!AE96+('Effectifs CVS moyens'!AE96-'Effectifs CVS'!AE96)</f>
        <v>1463245.10348792</v>
      </c>
      <c r="AF96" s="69">
        <f>'Effectifs bruts'!AF96+('Effectifs CVS moyens'!AF96-'Effectifs CVS'!AF96)</f>
        <v>153582.99324983355</v>
      </c>
      <c r="AG96" s="69">
        <f>'Effectifs bruts'!AG96+('Effectifs CVS moyens'!AG96-'Effectifs CVS'!AG96)</f>
        <v>177688.74039237521</v>
      </c>
      <c r="AH96" s="69">
        <f>'Effectifs bruts'!AH96+('Effectifs CVS moyens'!AH96-'Effectifs CVS'!AH96)</f>
        <v>1131973.3698457112</v>
      </c>
      <c r="AI96" s="69">
        <f>'Effectifs bruts'!AI96+('Effectifs CVS moyens'!AI96-'Effectifs CVS'!AI96)</f>
        <v>3048084.9157489124</v>
      </c>
      <c r="AJ96" s="69">
        <f>'Effectifs bruts'!AJ96+('Effectifs CVS moyens'!AJ96-'Effectifs CVS'!AJ96)</f>
        <v>381879.91486828192</v>
      </c>
      <c r="AK96" s="69">
        <f>'Effectifs bruts'!AK96+('Effectifs CVS moyens'!AK96-'Effectifs CVS'!AK96)</f>
        <v>940354.88782464305</v>
      </c>
      <c r="AL96" s="69">
        <f>'Effectifs bruts'!AL96+('Effectifs CVS moyens'!AL96-'Effectifs CVS'!AL96)</f>
        <v>1725850.1130559866</v>
      </c>
      <c r="AM96" s="69">
        <f>'Effectifs bruts'!AM96+('Effectifs CVS moyens'!AM96-'Effectifs CVS'!AM96)</f>
        <v>1386931.2978598783</v>
      </c>
      <c r="AN96" s="69">
        <f>'Effectifs bruts'!AN96+('Effectifs CVS moyens'!AN96-'Effectifs CVS'!AN96)</f>
        <v>1092443.645420535</v>
      </c>
      <c r="AO96" s="69">
        <f>'Effectifs bruts'!AO96+('Effectifs CVS moyens'!AO96-'Effectifs CVS'!AO96)</f>
        <v>234267.56888018388</v>
      </c>
      <c r="AP96" s="69">
        <f>'Effectifs bruts'!AP96+('Effectifs CVS moyens'!AP96-'Effectifs CVS'!AP96)</f>
        <v>858176.07654035126</v>
      </c>
      <c r="AQ96" s="69">
        <f>'Effectifs bruts'!AQ96+('Effectifs CVS moyens'!AQ96-'Effectifs CVS'!AQ96)</f>
        <v>209617.99679023167</v>
      </c>
      <c r="AR96" s="69">
        <f>'Effectifs bruts'!AR96+('Effectifs CVS moyens'!AR96-'Effectifs CVS'!AR96)</f>
        <v>122796.04759941334</v>
      </c>
      <c r="AS96" s="69">
        <f>'Effectifs bruts'!AS96+('Effectifs CVS moyens'!AS96-'Effectifs CVS'!AS96)</f>
        <v>467245.65363025333</v>
      </c>
      <c r="AT96" s="69">
        <f>'Effectifs bruts'!AT96+('Effectifs CVS moyens'!AT96-'Effectifs CVS'!AT96)</f>
        <v>754822.05981090665</v>
      </c>
      <c r="AU96" s="69">
        <f>'Effectifs bruts'!AU96+('Effectifs CVS moyens'!AU96-'Effectifs CVS'!AU96)</f>
        <v>261767.47744097168</v>
      </c>
      <c r="AV96" s="69">
        <f>'Effectifs bruts'!AV96+('Effectifs CVS moyens'!AV96-'Effectifs CVS'!AV96)</f>
        <v>1078011.5130435766</v>
      </c>
      <c r="AW96" s="69">
        <f>'Effectifs bruts'!AW96+('Effectifs CVS moyens'!AW96-'Effectifs CVS'!AW96)</f>
        <v>102227.66558117999</v>
      </c>
      <c r="AX96" s="69">
        <f>'Effectifs bruts'!AX96+('Effectifs CVS moyens'!AX96-'Effectifs CVS'!AX96)</f>
        <v>200213.1590530033</v>
      </c>
      <c r="AY96" s="69">
        <f>'Effectifs bruts'!AY96+('Effectifs CVS moyens'!AY96-'Effectifs CVS'!AY96)</f>
        <v>1814920.2180551209</v>
      </c>
      <c r="AZ96" s="69">
        <f>'Effectifs bruts'!AZ96+('Effectifs CVS moyens'!AZ96-'Effectifs CVS'!AZ96)</f>
        <v>186948.13782880834</v>
      </c>
      <c r="BA96" s="69">
        <f>'Effectifs bruts'!BA96+('Effectifs CVS moyens'!BA96-'Effectifs CVS'!BA96)</f>
        <v>325097.7722184317</v>
      </c>
      <c r="BB96" s="69">
        <f>'Effectifs bruts'!BB96+('Effectifs CVS moyens'!BB96-'Effectifs CVS'!BB96)</f>
        <v>571163.252525085</v>
      </c>
      <c r="BC96" s="69">
        <f>'Effectifs bruts'!BC96+('Effectifs CVS moyens'!BC96-'Effectifs CVS'!BC96)</f>
        <v>1212189.1533162349</v>
      </c>
      <c r="BD96" s="69">
        <f>'Effectifs bruts'!BD96+('Effectifs CVS moyens'!BD96-'Effectifs CVS'!BD96)</f>
        <v>262524.47684457997</v>
      </c>
      <c r="BE96" s="69">
        <f>'Effectifs bruts'!BE96+('Effectifs CVS moyens'!BE96-'Effectifs CVS'!BE96)</f>
        <v>456892.72325870668</v>
      </c>
      <c r="BF96" s="69">
        <f>'Effectifs bruts'!BF96+('Effectifs CVS moyens'!BF96-'Effectifs CVS'!BF96)</f>
        <v>0</v>
      </c>
      <c r="BG96" s="69">
        <f>'Effectifs bruts'!BG96+('Effectifs CVS moyens'!BG96-'Effectifs CVS'!BG96)</f>
        <v>1655721.5279232818</v>
      </c>
      <c r="BH96" s="69">
        <f>'Effectifs bruts'!BH96+('Effectifs CVS moyens'!BH96-'Effectifs CVS'!BH96)</f>
        <v>1019399.3625850118</v>
      </c>
    </row>
    <row r="97" spans="1:60" s="36" customFormat="1" ht="12" customHeight="1" x14ac:dyDescent="0.2">
      <c r="A97" s="138">
        <f t="shared" si="2"/>
        <v>44104</v>
      </c>
      <c r="B97" s="75">
        <f>'Effectifs bruts'!B97+('Effectifs CVS moyens'!B97-'Effectifs CVS'!B97)</f>
        <v>18185671.278300233</v>
      </c>
      <c r="C97" s="173">
        <f>'Effectifs bruts'!C97+('Effectifs CVS moyens'!C97-'Effectifs CVS'!C97)</f>
        <v>17516848.64990107</v>
      </c>
      <c r="D97" s="76">
        <f>'Effectifs bruts'!D97+('Effectifs CVS moyens'!D97-'Effectifs CVS'!D97)</f>
        <v>2963661.3280495321</v>
      </c>
      <c r="E97" s="69">
        <f>'Effectifs bruts'!E97+('Effectifs CVS moyens'!E97-'Effectifs CVS'!E97)</f>
        <v>1493803.7207283615</v>
      </c>
      <c r="F97" s="69">
        <f>'Effectifs bruts'!F97+('Effectifs CVS moyens'!F97-'Effectifs CVS'!F97)</f>
        <v>13728206.229522331</v>
      </c>
      <c r="G97" s="69">
        <f>'Effectifs bruts'!G97+('Effectifs CVS moyens'!G97-'Effectifs CVS'!G97)</f>
        <v>13059383.601123171</v>
      </c>
      <c r="H97" s="69">
        <f>'Effectifs bruts'!H97+('Effectifs CVS moyens'!H97-'Effectifs CVS'!H97)</f>
        <v>668822.62839915929</v>
      </c>
      <c r="I97" s="78">
        <f>'Effectifs bruts'!I97+('Effectifs CVS moyens'!I97-'Effectifs CVS'!I97)</f>
        <v>15878637.850054067</v>
      </c>
      <c r="J97" s="69">
        <f>'Effectifs bruts'!J97+('Effectifs CVS moyens'!J97-'Effectifs CVS'!J97)</f>
        <v>2307033.4282461638</v>
      </c>
      <c r="K97" s="69">
        <f>'Effectifs bruts'!K97+('Effectifs CVS moyens'!K97-'Effectifs CVS'!K97)</f>
        <v>10752350.172877006</v>
      </c>
      <c r="L97" s="69">
        <f>'Effectifs bruts'!L97+('Effectifs CVS moyens'!L97-'Effectifs CVS'!L97)</f>
        <v>2822.8680378200002</v>
      </c>
      <c r="M97" s="69">
        <f>'Effectifs bruts'!M97+('Effectifs CVS moyens'!M97-'Effectifs CVS'!M97)</f>
        <v>20943.373937389999</v>
      </c>
      <c r="N97" s="69">
        <f>'Effectifs bruts'!N97+('Effectifs CVS moyens'!N97-'Effectifs CVS'!N97)</f>
        <v>505709.08864999504</v>
      </c>
      <c r="O97" s="69">
        <f>'Effectifs bruts'!O97+('Effectifs CVS moyens'!O97-'Effectifs CVS'!O97)</f>
        <v>100064.78479229499</v>
      </c>
      <c r="P97" s="69">
        <f>'Effectifs bruts'!P97+('Effectifs CVS moyens'!P97-'Effectifs CVS'!P97)</f>
        <v>159168.93664224001</v>
      </c>
      <c r="Q97" s="69">
        <f>'Effectifs bruts'!Q97+('Effectifs CVS moyens'!Q97-'Effectifs CVS'!Q97)</f>
        <v>9198.6200360216662</v>
      </c>
      <c r="R97" s="69">
        <f>'Effectifs bruts'!R97+('Effectifs CVS moyens'!R97-'Effectifs CVS'!R97)</f>
        <v>140439.68032850669</v>
      </c>
      <c r="S97" s="69">
        <f>'Effectifs bruts'!S97+('Effectifs CVS moyens'!S97-'Effectifs CVS'!S97)</f>
        <v>78914.682906321672</v>
      </c>
      <c r="T97" s="69">
        <f>'Effectifs bruts'!T97+('Effectifs CVS moyens'!T97-'Effectifs CVS'!T97)</f>
        <v>249822.93744477999</v>
      </c>
      <c r="U97" s="69">
        <f>'Effectifs bruts'!U97+('Effectifs CVS moyens'!U97-'Effectifs CVS'!U97)</f>
        <v>369189.14952100668</v>
      </c>
      <c r="V97" s="69">
        <f>'Effectifs bruts'!V97+('Effectifs CVS moyens'!V97-'Effectifs CVS'!V97)</f>
        <v>124854.86791087332</v>
      </c>
      <c r="W97" s="69">
        <f>'Effectifs bruts'!W97+('Effectifs CVS moyens'!W97-'Effectifs CVS'!W97)</f>
        <v>102135.17695565666</v>
      </c>
      <c r="X97" s="69">
        <f>'Effectifs bruts'!X97+('Effectifs CVS moyens'!X97-'Effectifs CVS'!X97)</f>
        <v>171527.328350375</v>
      </c>
      <c r="Y97" s="69">
        <f>'Effectifs bruts'!Y97+('Effectifs CVS moyens'!Y97-'Effectifs CVS'!Y97)</f>
        <v>346620.33560296334</v>
      </c>
      <c r="Z97" s="69">
        <f>'Effectifs bruts'!Z97+('Effectifs CVS moyens'!Z97-'Effectifs CVS'!Z97)</f>
        <v>184391.27799184417</v>
      </c>
      <c r="AA97" s="69">
        <f>'Effectifs bruts'!AA97+('Effectifs CVS moyens'!AA97-'Effectifs CVS'!AA97)</f>
        <v>162229.05761111915</v>
      </c>
      <c r="AB97" s="69">
        <f>'Effectifs bruts'!AB97+('Effectifs CVS moyens'!AB97-'Effectifs CVS'!AB97)</f>
        <v>269536.98217820667</v>
      </c>
      <c r="AC97" s="69">
        <f>'Effectifs bruts'!AC97+('Effectifs CVS moyens'!AC97-'Effectifs CVS'!AC97)</f>
        <v>164047.86240280833</v>
      </c>
      <c r="AD97" s="69">
        <f>'Effectifs bruts'!AD97+('Effectifs CVS moyens'!AD97-'Effectifs CVS'!AD97)</f>
        <v>151487.52039009164</v>
      </c>
      <c r="AE97" s="69">
        <f>'Effectifs bruts'!AE97+('Effectifs CVS moyens'!AE97-'Effectifs CVS'!AE97)</f>
        <v>1493803.7207283615</v>
      </c>
      <c r="AF97" s="69">
        <f>'Effectifs bruts'!AF97+('Effectifs CVS moyens'!AF97-'Effectifs CVS'!AF97)</f>
        <v>156613.35129187218</v>
      </c>
      <c r="AG97" s="69">
        <f>'Effectifs bruts'!AG97+('Effectifs CVS moyens'!AG97-'Effectifs CVS'!AG97)</f>
        <v>180114.29885510801</v>
      </c>
      <c r="AH97" s="69">
        <f>'Effectifs bruts'!AH97+('Effectifs CVS moyens'!AH97-'Effectifs CVS'!AH97)</f>
        <v>1157076.0705813812</v>
      </c>
      <c r="AI97" s="69">
        <f>'Effectifs bruts'!AI97+('Effectifs CVS moyens'!AI97-'Effectifs CVS'!AI97)</f>
        <v>3002944.2503643422</v>
      </c>
      <c r="AJ97" s="69">
        <f>'Effectifs bruts'!AJ97+('Effectifs CVS moyens'!AJ97-'Effectifs CVS'!AJ97)</f>
        <v>385795.78316485824</v>
      </c>
      <c r="AK97" s="69">
        <f>'Effectifs bruts'!AK97+('Effectifs CVS moyens'!AK97-'Effectifs CVS'!AK97)</f>
        <v>933399.245752302</v>
      </c>
      <c r="AL97" s="69">
        <f>'Effectifs bruts'!AL97+('Effectifs CVS moyens'!AL97-'Effectifs CVS'!AL97)</f>
        <v>1683749.2214471814</v>
      </c>
      <c r="AM97" s="69">
        <f>'Effectifs bruts'!AM97+('Effectifs CVS moyens'!AM97-'Effectifs CVS'!AM97)</f>
        <v>1385910.3549121965</v>
      </c>
      <c r="AN97" s="69">
        <f>'Effectifs bruts'!AN97+('Effectifs CVS moyens'!AN97-'Effectifs CVS'!AN97)</f>
        <v>1097108.2219141168</v>
      </c>
      <c r="AO97" s="69">
        <f>'Effectifs bruts'!AO97+('Effectifs CVS moyens'!AO97-'Effectifs CVS'!AO97)</f>
        <v>227625.14000457065</v>
      </c>
      <c r="AP97" s="69">
        <f>'Effectifs bruts'!AP97+('Effectifs CVS moyens'!AP97-'Effectifs CVS'!AP97)</f>
        <v>869483.08190954593</v>
      </c>
      <c r="AQ97" s="69">
        <f>'Effectifs bruts'!AQ97+('Effectifs CVS moyens'!AQ97-'Effectifs CVS'!AQ97)</f>
        <v>218526.17674827998</v>
      </c>
      <c r="AR97" s="69">
        <f>'Effectifs bruts'!AR97+('Effectifs CVS moyens'!AR97-'Effectifs CVS'!AR97)</f>
        <v>122517.734470215</v>
      </c>
      <c r="AS97" s="69">
        <f>'Effectifs bruts'!AS97+('Effectifs CVS moyens'!AS97-'Effectifs CVS'!AS97)</f>
        <v>467270.84465215163</v>
      </c>
      <c r="AT97" s="69">
        <f>'Effectifs bruts'!AT97+('Effectifs CVS moyens'!AT97-'Effectifs CVS'!AT97)</f>
        <v>748955.24727229995</v>
      </c>
      <c r="AU97" s="69">
        <f>'Effectifs bruts'!AU97+('Effectifs CVS moyens'!AU97-'Effectifs CVS'!AU97)</f>
        <v>260369.12966227499</v>
      </c>
      <c r="AV97" s="69">
        <f>'Effectifs bruts'!AV97+('Effectifs CVS moyens'!AV97-'Effectifs CVS'!AV97)</f>
        <v>1080155.2766749517</v>
      </c>
      <c r="AW97" s="69">
        <f>'Effectifs bruts'!AW97+('Effectifs CVS moyens'!AW97-'Effectifs CVS'!AW97)</f>
        <v>102276.89292076166</v>
      </c>
      <c r="AX97" s="69">
        <f>'Effectifs bruts'!AX97+('Effectifs CVS moyens'!AX97-'Effectifs CVS'!AX97)</f>
        <v>203651.77672194166</v>
      </c>
      <c r="AY97" s="69">
        <f>'Effectifs bruts'!AY97+('Effectifs CVS moyens'!AY97-'Effectifs CVS'!AY97)</f>
        <v>2000567.2118117358</v>
      </c>
      <c r="AZ97" s="69">
        <f>'Effectifs bruts'!AZ97+('Effectifs CVS moyens'!AZ97-'Effectifs CVS'!AZ97)</f>
        <v>186616.60569660502</v>
      </c>
      <c r="BA97" s="69">
        <f>'Effectifs bruts'!BA97+('Effectifs CVS moyens'!BA97-'Effectifs CVS'!BA97)</f>
        <v>323821.058553365</v>
      </c>
      <c r="BB97" s="69">
        <f>'Effectifs bruts'!BB97+('Effectifs CVS moyens'!BB97-'Effectifs CVS'!BB97)</f>
        <v>580168.11324151838</v>
      </c>
      <c r="BC97" s="69">
        <f>'Effectifs bruts'!BC97+('Effectifs CVS moyens'!BC97-'Effectifs CVS'!BC97)</f>
        <v>1216427.650754675</v>
      </c>
      <c r="BD97" s="69">
        <f>'Effectifs bruts'!BD97+('Effectifs CVS moyens'!BD97-'Effectifs CVS'!BD97)</f>
        <v>266800.7369903517</v>
      </c>
      <c r="BE97" s="69">
        <f>'Effectifs bruts'!BE97+('Effectifs CVS moyens'!BE97-'Effectifs CVS'!BE97)</f>
        <v>464118.94616054831</v>
      </c>
      <c r="BF97" s="69">
        <f>'Effectifs bruts'!BF97+('Effectifs CVS moyens'!BF97-'Effectifs CVS'!BF97)</f>
        <v>0</v>
      </c>
      <c r="BG97" s="69">
        <f>'Effectifs bruts'!BG97+('Effectifs CVS moyens'!BG97-'Effectifs CVS'!BG97)</f>
        <v>1667799.0950514548</v>
      </c>
      <c r="BH97" s="69">
        <f>'Effectifs bruts'!BH97+('Effectifs CVS moyens'!BH97-'Effectifs CVS'!BH97)</f>
        <v>1022370.161642255</v>
      </c>
    </row>
    <row r="98" spans="1:60" s="36" customFormat="1" ht="12" customHeight="1" thickBot="1" x14ac:dyDescent="0.25">
      <c r="A98" s="354">
        <f t="shared" si="2"/>
        <v>44195</v>
      </c>
      <c r="B98" s="355">
        <f>'Effectifs bruts'!B98+('Effectifs CVS moyens'!B98-'Effectifs CVS'!B98)</f>
        <v>18273348.186313339</v>
      </c>
      <c r="C98" s="356">
        <f>'Effectifs bruts'!C98+('Effectifs CVS moyens'!C98-'Effectifs CVS'!C98)</f>
        <v>17554276.440818604</v>
      </c>
      <c r="D98" s="357">
        <f>'Effectifs bruts'!D98+('Effectifs CVS moyens'!D98-'Effectifs CVS'!D98)</f>
        <v>2942922.5283129448</v>
      </c>
      <c r="E98" s="358">
        <f>'Effectifs bruts'!E98+('Effectifs CVS moyens'!E98-'Effectifs CVS'!E98)</f>
        <v>1479962.3304215034</v>
      </c>
      <c r="F98" s="358">
        <f>'Effectifs bruts'!F98+('Effectifs CVS moyens'!F98-'Effectifs CVS'!F98)</f>
        <v>13850463.327578893</v>
      </c>
      <c r="G98" s="358">
        <f>'Effectifs bruts'!G98+('Effectifs CVS moyens'!G98-'Effectifs CVS'!G98)</f>
        <v>13131391.582084158</v>
      </c>
      <c r="H98" s="358">
        <f>'Effectifs bruts'!H98+('Effectifs CVS moyens'!H98-'Effectifs CVS'!H98)</f>
        <v>719071.74549473461</v>
      </c>
      <c r="I98" s="359">
        <f>'Effectifs bruts'!I98+('Effectifs CVS moyens'!I98-'Effectifs CVS'!I98)</f>
        <v>15908641.747972233</v>
      </c>
      <c r="J98" s="358">
        <f>'Effectifs bruts'!J98+('Effectifs CVS moyens'!J98-'Effectifs CVS'!J98)</f>
        <v>2364706.4383411072</v>
      </c>
      <c r="K98" s="358">
        <f>'Effectifs bruts'!K98+('Effectifs CVS moyens'!K98-'Effectifs CVS'!K98)</f>
        <v>10766685.143743051</v>
      </c>
      <c r="L98" s="358">
        <f>'Effectifs bruts'!L98+('Effectifs CVS moyens'!L98-'Effectifs CVS'!L98)</f>
        <v>2766.0463639716668</v>
      </c>
      <c r="M98" s="358">
        <f>'Effectifs bruts'!M98+('Effectifs CVS moyens'!M98-'Effectifs CVS'!M98)</f>
        <v>20645.049291133331</v>
      </c>
      <c r="N98" s="358">
        <f>'Effectifs bruts'!N98+('Effectifs CVS moyens'!N98-'Effectifs CVS'!N98)</f>
        <v>506936.52666828001</v>
      </c>
      <c r="O98" s="358">
        <f>'Effectifs bruts'!O98+('Effectifs CVS moyens'!O98-'Effectifs CVS'!O98)</f>
        <v>98966.966536615</v>
      </c>
      <c r="P98" s="358">
        <f>'Effectifs bruts'!P98+('Effectifs CVS moyens'!P98-'Effectifs CVS'!P98)</f>
        <v>157205.01341545169</v>
      </c>
      <c r="Q98" s="358">
        <f>'Effectifs bruts'!Q98+('Effectifs CVS moyens'!Q98-'Effectifs CVS'!Q98)</f>
        <v>9163.0938830650011</v>
      </c>
      <c r="R98" s="358">
        <f>'Effectifs bruts'!R98+('Effectifs CVS moyens'!R98-'Effectifs CVS'!R98)</f>
        <v>139446.79270304998</v>
      </c>
      <c r="S98" s="358">
        <f>'Effectifs bruts'!S98+('Effectifs CVS moyens'!S98-'Effectifs CVS'!S98)</f>
        <v>78929.368283246673</v>
      </c>
      <c r="T98" s="358">
        <f>'Effectifs bruts'!T98+('Effectifs CVS moyens'!T98-'Effectifs CVS'!T98)</f>
        <v>247798.65455908331</v>
      </c>
      <c r="U98" s="358">
        <f>'Effectifs bruts'!U98+('Effectifs CVS moyens'!U98-'Effectifs CVS'!U98)</f>
        <v>362788.68958531669</v>
      </c>
      <c r="V98" s="358">
        <f>'Effectifs bruts'!V98+('Effectifs CVS moyens'!V98-'Effectifs CVS'!V98)</f>
        <v>124408.703981625</v>
      </c>
      <c r="W98" s="358">
        <f>'Effectifs bruts'!W98+('Effectifs CVS moyens'!W98-'Effectifs CVS'!W98)</f>
        <v>101317.38178025001</v>
      </c>
      <c r="X98" s="358">
        <f>'Effectifs bruts'!X98+('Effectifs CVS moyens'!X98-'Effectifs CVS'!X98)</f>
        <v>169484.12758782666</v>
      </c>
      <c r="Y98" s="358">
        <f>'Effectifs bruts'!Y98+('Effectifs CVS moyens'!Y98-'Effectifs CVS'!Y98)</f>
        <v>342710.88667541003</v>
      </c>
      <c r="Z98" s="358">
        <f>'Effectifs bruts'!Z98+('Effectifs CVS moyens'!Z98-'Effectifs CVS'!Z98)</f>
        <v>181640.90648779279</v>
      </c>
      <c r="AA98" s="358">
        <f>'Effectifs bruts'!AA98+('Effectifs CVS moyens'!AA98-'Effectifs CVS'!AA98)</f>
        <v>161069.98018761724</v>
      </c>
      <c r="AB98" s="358">
        <f>'Effectifs bruts'!AB98+('Effectifs CVS moyens'!AB98-'Effectifs CVS'!AB98)</f>
        <v>267784.83989376167</v>
      </c>
      <c r="AC98" s="358">
        <f>'Effectifs bruts'!AC98+('Effectifs CVS moyens'!AC98-'Effectifs CVS'!AC98)</f>
        <v>164338.67796214504</v>
      </c>
      <c r="AD98" s="358">
        <f>'Effectifs bruts'!AD98+('Effectifs CVS moyens'!AD98-'Effectifs CVS'!AD98)</f>
        <v>150997.75550668497</v>
      </c>
      <c r="AE98" s="358">
        <f>'Effectifs bruts'!AE98+('Effectifs CVS moyens'!AE98-'Effectifs CVS'!AE98)</f>
        <v>1479962.3304215034</v>
      </c>
      <c r="AF98" s="358">
        <f>'Effectifs bruts'!AF98+('Effectifs CVS moyens'!AF98-'Effectifs CVS'!AF98)</f>
        <v>153666.52718393397</v>
      </c>
      <c r="AG98" s="358">
        <f>'Effectifs bruts'!AG98+('Effectifs CVS moyens'!AG98-'Effectifs CVS'!AG98)</f>
        <v>176635.63761028284</v>
      </c>
      <c r="AH98" s="358">
        <f>'Effectifs bruts'!AH98+('Effectifs CVS moyens'!AH98-'Effectifs CVS'!AH98)</f>
        <v>1149660.1656272863</v>
      </c>
      <c r="AI98" s="358">
        <f>'Effectifs bruts'!AI98+('Effectifs CVS moyens'!AI98-'Effectifs CVS'!AI98)</f>
        <v>3075041.9999992643</v>
      </c>
      <c r="AJ98" s="358">
        <f>'Effectifs bruts'!AJ98+('Effectifs CVS moyens'!AJ98-'Effectifs CVS'!AJ98)</f>
        <v>383348.95127508283</v>
      </c>
      <c r="AK98" s="358">
        <f>'Effectifs bruts'!AK98+('Effectifs CVS moyens'!AK98-'Effectifs CVS'!AK98)</f>
        <v>930807.72705546499</v>
      </c>
      <c r="AL98" s="358">
        <f>'Effectifs bruts'!AL98+('Effectifs CVS moyens'!AL98-'Effectifs CVS'!AL98)</f>
        <v>1760885.3216687171</v>
      </c>
      <c r="AM98" s="358">
        <f>'Effectifs bruts'!AM98+('Effectifs CVS moyens'!AM98-'Effectifs CVS'!AM98)</f>
        <v>1398620.8838661169</v>
      </c>
      <c r="AN98" s="358">
        <f>'Effectifs bruts'!AN98+('Effectifs CVS moyens'!AN98-'Effectifs CVS'!AN98)</f>
        <v>1035011.7861257915</v>
      </c>
      <c r="AO98" s="358">
        <f>'Effectifs bruts'!AO98+('Effectifs CVS moyens'!AO98-'Effectifs CVS'!AO98)</f>
        <v>207421.04723197001</v>
      </c>
      <c r="AP98" s="358">
        <f>'Effectifs bruts'!AP98+('Effectifs CVS moyens'!AP98-'Effectifs CVS'!AP98)</f>
        <v>827590.73889382137</v>
      </c>
      <c r="AQ98" s="358">
        <f>'Effectifs bruts'!AQ98+('Effectifs CVS moyens'!AQ98-'Effectifs CVS'!AQ98)</f>
        <v>213584.72665037835</v>
      </c>
      <c r="AR98" s="358">
        <f>'Effectifs bruts'!AR98+('Effectifs CVS moyens'!AR98-'Effectifs CVS'!AR98)</f>
        <v>122565.72041878333</v>
      </c>
      <c r="AS98" s="358">
        <f>'Effectifs bruts'!AS98+('Effectifs CVS moyens'!AS98-'Effectifs CVS'!AS98)</f>
        <v>469244.89950611338</v>
      </c>
      <c r="AT98" s="358">
        <f>'Effectifs bruts'!AT98+('Effectifs CVS moyens'!AT98-'Effectifs CVS'!AT98)</f>
        <v>749358.64256601164</v>
      </c>
      <c r="AU98" s="358">
        <f>'Effectifs bruts'!AU98+('Effectifs CVS moyens'!AU98-'Effectifs CVS'!AU98)</f>
        <v>260699.35411729664</v>
      </c>
      <c r="AV98" s="358">
        <f>'Effectifs bruts'!AV98+('Effectifs CVS moyens'!AV98-'Effectifs CVS'!AV98)</f>
        <v>1079347.2527693352</v>
      </c>
      <c r="AW98" s="358">
        <f>'Effectifs bruts'!AW98+('Effectifs CVS moyens'!AW98-'Effectifs CVS'!AW98)</f>
        <v>103128.08794568168</v>
      </c>
      <c r="AX98" s="358">
        <f>'Effectifs bruts'!AX98+('Effectifs CVS moyens'!AX98-'Effectifs CVS'!AX98)</f>
        <v>203591.45904300167</v>
      </c>
      <c r="AY98" s="358">
        <f>'Effectifs bruts'!AY98+('Effectifs CVS moyens'!AY98-'Effectifs CVS'!AY98)</f>
        <v>2047933.6886530842</v>
      </c>
      <c r="AZ98" s="358">
        <f>'Effectifs bruts'!AZ98+('Effectifs CVS moyens'!AZ98-'Effectifs CVS'!AZ98)</f>
        <v>192924.884305535</v>
      </c>
      <c r="BA98" s="358">
        <f>'Effectifs bruts'!BA98+('Effectifs CVS moyens'!BA98-'Effectifs CVS'!BA98)</f>
        <v>344728.89486648998</v>
      </c>
      <c r="BB98" s="358">
        <f>'Effectifs bruts'!BB98+('Effectifs CVS moyens'!BB98-'Effectifs CVS'!BB98)</f>
        <v>588011.92820773832</v>
      </c>
      <c r="BC98" s="358">
        <f>'Effectifs bruts'!BC98+('Effectifs CVS moyens'!BC98-'Effectifs CVS'!BC98)</f>
        <v>1239040.7309613435</v>
      </c>
      <c r="BD98" s="358">
        <f>'Effectifs bruts'!BD98+('Effectifs CVS moyens'!BD98-'Effectifs CVS'!BD98)</f>
        <v>258717.46101624498</v>
      </c>
      <c r="BE98" s="358">
        <f>'Effectifs bruts'!BE98+('Effectifs CVS moyens'!BE98-'Effectifs CVS'!BE98)</f>
        <v>468910.92656068003</v>
      </c>
      <c r="BF98" s="358">
        <f>'Effectifs bruts'!BF98+('Effectifs CVS moyens'!BF98-'Effectifs CVS'!BF98)</f>
        <v>0</v>
      </c>
      <c r="BG98" s="358">
        <f>'Effectifs bruts'!BG98+('Effectifs CVS moyens'!BG98-'Effectifs CVS'!BG98)</f>
        <v>1697284.1552200152</v>
      </c>
      <c r="BH98" s="358">
        <f>'Effectifs bruts'!BH98+('Effectifs CVS moyens'!BH98-'Effectifs CVS'!BH98)</f>
        <v>1043807.9731480516</v>
      </c>
    </row>
    <row r="99" spans="1:60" s="36" customFormat="1" ht="12" customHeight="1" thickTop="1" x14ac:dyDescent="0.2">
      <c r="A99" s="138">
        <f t="shared" si="2"/>
        <v>44285</v>
      </c>
      <c r="B99" s="75">
        <f>'Effectifs bruts'!B99+('Effectifs CVS moyens'!B99-'Effectifs CVS'!B99)</f>
        <v>18181297.272404771</v>
      </c>
      <c r="C99" s="173">
        <f>'Effectifs bruts'!C99+('Effectifs CVS moyens'!C99-'Effectifs CVS'!C99)</f>
        <v>17472248.935652383</v>
      </c>
      <c r="D99" s="76">
        <f>'Effectifs bruts'!D99+('Effectifs CVS moyens'!D99-'Effectifs CVS'!D99)</f>
        <v>2941823.8596079047</v>
      </c>
      <c r="E99" s="69">
        <f>'Effectifs bruts'!E99+('Effectifs CVS moyens'!E99-'Effectifs CVS'!E99)</f>
        <v>1498656.8667145835</v>
      </c>
      <c r="F99" s="69">
        <f>'Effectifs bruts'!F99+('Effectifs CVS moyens'!F99-'Effectifs CVS'!F99)</f>
        <v>13740816.54608226</v>
      </c>
      <c r="G99" s="69">
        <f>'Effectifs bruts'!G99+('Effectifs CVS moyens'!G99-'Effectifs CVS'!G99)</f>
        <v>13031768.20932987</v>
      </c>
      <c r="H99" s="69">
        <f>'Effectifs bruts'!H99+('Effectifs CVS moyens'!H99-'Effectifs CVS'!H99)</f>
        <v>709048.33675239072</v>
      </c>
      <c r="I99" s="78">
        <f>'Effectifs bruts'!I99+('Effectifs CVS moyens'!I99-'Effectifs CVS'!I99)</f>
        <v>15808584.737891139</v>
      </c>
      <c r="J99" s="69">
        <f>'Effectifs bruts'!J99+('Effectifs CVS moyens'!J99-'Effectifs CVS'!J99)</f>
        <v>2372712.5345136388</v>
      </c>
      <c r="K99" s="69">
        <f>'Effectifs bruts'!K99+('Effectifs CVS moyens'!K99-'Effectifs CVS'!K99)</f>
        <v>10659055.674816232</v>
      </c>
      <c r="L99" s="69">
        <f>'Effectifs bruts'!L99+('Effectifs CVS moyens'!L99-'Effectifs CVS'!L99)</f>
        <v>2502.7850687600003</v>
      </c>
      <c r="M99" s="69">
        <f>'Effectifs bruts'!M99+('Effectifs CVS moyens'!M99-'Effectifs CVS'!M99)</f>
        <v>20705.034699563334</v>
      </c>
      <c r="N99" s="69">
        <f>'Effectifs bruts'!N99+('Effectifs CVS moyens'!N99-'Effectifs CVS'!N99)</f>
        <v>504764.09341220162</v>
      </c>
      <c r="O99" s="69">
        <f>'Effectifs bruts'!O99+('Effectifs CVS moyens'!O99-'Effectifs CVS'!O99)</f>
        <v>99212.295834753328</v>
      </c>
      <c r="P99" s="69">
        <f>'Effectifs bruts'!P99+('Effectifs CVS moyens'!P99-'Effectifs CVS'!P99)</f>
        <v>157463.764169325</v>
      </c>
      <c r="Q99" s="69">
        <f>'Effectifs bruts'!Q99+('Effectifs CVS moyens'!Q99-'Effectifs CVS'!Q99)</f>
        <v>9125.064517566665</v>
      </c>
      <c r="R99" s="69">
        <f>'Effectifs bruts'!R99+('Effectifs CVS moyens'!R99-'Effectifs CVS'!R99)</f>
        <v>140157.57639099666</v>
      </c>
      <c r="S99" s="69">
        <f>'Effectifs bruts'!S99+('Effectifs CVS moyens'!S99-'Effectifs CVS'!S99)</f>
        <v>79130.31121853998</v>
      </c>
      <c r="T99" s="69">
        <f>'Effectifs bruts'!T99+('Effectifs CVS moyens'!T99-'Effectifs CVS'!T99)</f>
        <v>248376.24179684167</v>
      </c>
      <c r="U99" s="69">
        <f>'Effectifs bruts'!U99+('Effectifs CVS moyens'!U99-'Effectifs CVS'!U99)</f>
        <v>361904.78869048168</v>
      </c>
      <c r="V99" s="69">
        <f>'Effectifs bruts'!V99+('Effectifs CVS moyens'!V99-'Effectifs CVS'!V99)</f>
        <v>124373.65833331666</v>
      </c>
      <c r="W99" s="69">
        <f>'Effectifs bruts'!W99+('Effectifs CVS moyens'!W99-'Effectifs CVS'!W99)</f>
        <v>100802.53011535667</v>
      </c>
      <c r="X99" s="69">
        <f>'Effectifs bruts'!X99+('Effectifs CVS moyens'!X99-'Effectifs CVS'!X99)</f>
        <v>169369.51073956167</v>
      </c>
      <c r="Y99" s="69">
        <f>'Effectifs bruts'!Y99+('Effectifs CVS moyens'!Y99-'Effectifs CVS'!Y99)</f>
        <v>340828.81379477837</v>
      </c>
      <c r="Z99" s="69">
        <f>'Effectifs bruts'!Z99+('Effectifs CVS moyens'!Z99-'Effectifs CVS'!Z99)</f>
        <v>180668.69023159408</v>
      </c>
      <c r="AA99" s="69">
        <f>'Effectifs bruts'!AA99+('Effectifs CVS moyens'!AA99-'Effectifs CVS'!AA99)</f>
        <v>160160.1235631842</v>
      </c>
      <c r="AB99" s="69">
        <f>'Effectifs bruts'!AB99+('Effectifs CVS moyens'!AB99-'Effectifs CVS'!AB99)</f>
        <v>269557.96160064667</v>
      </c>
      <c r="AC99" s="69">
        <f>'Effectifs bruts'!AC99+('Effectifs CVS moyens'!AC99-'Effectifs CVS'!AC99)</f>
        <v>164277.26360859166</v>
      </c>
      <c r="AD99" s="69">
        <f>'Effectifs bruts'!AD99+('Effectifs CVS moyens'!AD99-'Effectifs CVS'!AD99)</f>
        <v>151774.95068538332</v>
      </c>
      <c r="AE99" s="69">
        <f>'Effectifs bruts'!AE99+('Effectifs CVS moyens'!AE99-'Effectifs CVS'!AE99)</f>
        <v>1498656.8667145835</v>
      </c>
      <c r="AF99" s="69">
        <f>'Effectifs bruts'!AF99+('Effectifs CVS moyens'!AF99-'Effectifs CVS'!AF99)</f>
        <v>155620.65605590391</v>
      </c>
      <c r="AG99" s="69">
        <f>'Effectifs bruts'!AG99+('Effectifs CVS moyens'!AG99-'Effectifs CVS'!AG99)</f>
        <v>176720.6258758741</v>
      </c>
      <c r="AH99" s="69">
        <f>'Effectifs bruts'!AH99+('Effectifs CVS moyens'!AH99-'Effectifs CVS'!AH99)</f>
        <v>1166315.5847828053</v>
      </c>
      <c r="AI99" s="69">
        <f>'Effectifs bruts'!AI99+('Effectifs CVS moyens'!AI99-'Effectifs CVS'!AI99)</f>
        <v>3023320.8286072221</v>
      </c>
      <c r="AJ99" s="69">
        <f>'Effectifs bruts'!AJ99+('Effectifs CVS moyens'!AJ99-'Effectifs CVS'!AJ99)</f>
        <v>383371.17669840908</v>
      </c>
      <c r="AK99" s="69">
        <f>'Effectifs bruts'!AK99+('Effectifs CVS moyens'!AK99-'Effectifs CVS'!AK99)</f>
        <v>932029.85590124608</v>
      </c>
      <c r="AL99" s="69">
        <f>'Effectifs bruts'!AL99+('Effectifs CVS moyens'!AL99-'Effectifs CVS'!AL99)</f>
        <v>1707919.7960075669</v>
      </c>
      <c r="AM99" s="69">
        <f>'Effectifs bruts'!AM99+('Effectifs CVS moyens'!AM99-'Effectifs CVS'!AM99)</f>
        <v>1390552.9042974568</v>
      </c>
      <c r="AN99" s="69">
        <f>'Effectifs bruts'!AN99+('Effectifs CVS moyens'!AN99-'Effectifs CVS'!AN99)</f>
        <v>1006002.2332481283</v>
      </c>
      <c r="AO99" s="69">
        <f>'Effectifs bruts'!AO99+('Effectifs CVS moyens'!AO99-'Effectifs CVS'!AO99)</f>
        <v>204051.11580179082</v>
      </c>
      <c r="AP99" s="69">
        <f>'Effectifs bruts'!AP99+('Effectifs CVS moyens'!AP99-'Effectifs CVS'!AP99)</f>
        <v>801951.11744633759</v>
      </c>
      <c r="AQ99" s="69">
        <f>'Effectifs bruts'!AQ99+('Effectifs CVS moyens'!AQ99-'Effectifs CVS'!AQ99)</f>
        <v>211791.59022084466</v>
      </c>
      <c r="AR99" s="69">
        <f>'Effectifs bruts'!AR99+('Effectifs CVS moyens'!AR99-'Effectifs CVS'!AR99)</f>
        <v>121507.87115488668</v>
      </c>
      <c r="AS99" s="69">
        <f>'Effectifs bruts'!AS99+('Effectifs CVS moyens'!AS99-'Effectifs CVS'!AS99)</f>
        <v>472354.74630968674</v>
      </c>
      <c r="AT99" s="69">
        <f>'Effectifs bruts'!AT99+('Effectifs CVS moyens'!AT99-'Effectifs CVS'!AT99)</f>
        <v>752802.97913932672</v>
      </c>
      <c r="AU99" s="69">
        <f>'Effectifs bruts'!AU99+('Effectifs CVS moyens'!AU99-'Effectifs CVS'!AU99)</f>
        <v>258580.67154003002</v>
      </c>
      <c r="AV99" s="69">
        <f>'Effectifs bruts'!AV99+('Effectifs CVS moyens'!AV99-'Effectifs CVS'!AV99)</f>
        <v>1081913.68799179</v>
      </c>
      <c r="AW99" s="69">
        <f>'Effectifs bruts'!AW99+('Effectifs CVS moyens'!AW99-'Effectifs CVS'!AW99)</f>
        <v>103717.62049744333</v>
      </c>
      <c r="AX99" s="69">
        <f>'Effectifs bruts'!AX99+('Effectifs CVS moyens'!AX99-'Effectifs CVS'!AX99)</f>
        <v>202188.69212014164</v>
      </c>
      <c r="AY99" s="69">
        <f>'Effectifs bruts'!AY99+('Effectifs CVS moyens'!AY99-'Effectifs CVS'!AY99)</f>
        <v>2022419.5342431345</v>
      </c>
      <c r="AZ99" s="69">
        <f>'Effectifs bruts'!AZ99+('Effectifs CVS moyens'!AZ99-'Effectifs CVS'!AZ99)</f>
        <v>192691.70817938336</v>
      </c>
      <c r="BA99" s="69">
        <f>'Effectifs bruts'!BA99+('Effectifs CVS moyens'!BA99-'Effectifs CVS'!BA99)</f>
        <v>350625.92381572997</v>
      </c>
      <c r="BB99" s="69">
        <f>'Effectifs bruts'!BB99+('Effectifs CVS moyens'!BB99-'Effectifs CVS'!BB99)</f>
        <v>593484.9154509966</v>
      </c>
      <c r="BC99" s="69">
        <f>'Effectifs bruts'!BC99+('Effectifs CVS moyens'!BC99-'Effectifs CVS'!BC99)</f>
        <v>1235909.9870675288</v>
      </c>
      <c r="BD99" s="69">
        <f>'Effectifs bruts'!BD99+('Effectifs CVS moyens'!BD99-'Effectifs CVS'!BD99)</f>
        <v>256268.43620715343</v>
      </c>
      <c r="BE99" s="69">
        <f>'Effectifs bruts'!BE99+('Effectifs CVS moyens'!BE99-'Effectifs CVS'!BE99)</f>
        <v>464682.21599138167</v>
      </c>
      <c r="BF99" s="69">
        <f>'Effectifs bruts'!BF99+('Effectifs CVS moyens'!BF99-'Effectifs CVS'!BF99)</f>
        <v>0</v>
      </c>
      <c r="BG99" s="69">
        <f>'Effectifs bruts'!BG99+('Effectifs CVS moyens'!BG99-'Effectifs CVS'!BG99)</f>
        <v>1703471.9903244157</v>
      </c>
      <c r="BH99" s="69">
        <f>'Effectifs bruts'!BH99+('Effectifs CVS moyens'!BH99-'Effectifs CVS'!BH99)</f>
        <v>1040370.6307939354</v>
      </c>
    </row>
    <row r="100" spans="1:60" s="36" customFormat="1" ht="12" customHeight="1" x14ac:dyDescent="0.2">
      <c r="A100" s="138">
        <f t="shared" si="2"/>
        <v>44377</v>
      </c>
      <c r="B100" s="75">
        <f>'Effectifs bruts'!B100+('Effectifs CVS moyens'!B100-'Effectifs CVS'!B100)</f>
        <v>18746605.781649794</v>
      </c>
      <c r="C100" s="173">
        <f>'Effectifs bruts'!C100+('Effectifs CVS moyens'!C100-'Effectifs CVS'!C100)</f>
        <v>17925185.98815655</v>
      </c>
      <c r="D100" s="76">
        <f>'Effectifs bruts'!D100+('Effectifs CVS moyens'!D100-'Effectifs CVS'!D100)</f>
        <v>2964821.0821201745</v>
      </c>
      <c r="E100" s="69">
        <f>'Effectifs bruts'!E100+('Effectifs CVS moyens'!E100-'Effectifs CVS'!E100)</f>
        <v>1535174.8431541205</v>
      </c>
      <c r="F100" s="69">
        <f>'Effectifs bruts'!F100+('Effectifs CVS moyens'!F100-'Effectifs CVS'!F100)</f>
        <v>14246609.856375497</v>
      </c>
      <c r="G100" s="69">
        <f>'Effectifs bruts'!G100+('Effectifs CVS moyens'!G100-'Effectifs CVS'!G100)</f>
        <v>13425190.06288225</v>
      </c>
      <c r="H100" s="69">
        <f>'Effectifs bruts'!H100+('Effectifs CVS moyens'!H100-'Effectifs CVS'!H100)</f>
        <v>821419.79349324584</v>
      </c>
      <c r="I100" s="78">
        <f>'Effectifs bruts'!I100+('Effectifs CVS moyens'!I100-'Effectifs CVS'!I100)</f>
        <v>16341030.631344423</v>
      </c>
      <c r="J100" s="69">
        <f>'Effectifs bruts'!J100+('Effectifs CVS moyens'!J100-'Effectifs CVS'!J100)</f>
        <v>2405575.1503053755</v>
      </c>
      <c r="K100" s="69">
        <f>'Effectifs bruts'!K100+('Effectifs CVS moyens'!K100-'Effectifs CVS'!K100)</f>
        <v>11019614.912576875</v>
      </c>
      <c r="L100" s="69">
        <f>'Effectifs bruts'!L100+('Effectifs CVS moyens'!L100-'Effectifs CVS'!L100)</f>
        <v>2531.5275240233332</v>
      </c>
      <c r="M100" s="69">
        <f>'Effectifs bruts'!M100+('Effectifs CVS moyens'!M100-'Effectifs CVS'!M100)</f>
        <v>20919.821627501668</v>
      </c>
      <c r="N100" s="69">
        <f>'Effectifs bruts'!N100+('Effectifs CVS moyens'!N100-'Effectifs CVS'!N100)</f>
        <v>520590.32671004499</v>
      </c>
      <c r="O100" s="69">
        <f>'Effectifs bruts'!O100+('Effectifs CVS moyens'!O100-'Effectifs CVS'!O100)</f>
        <v>100575.65429763502</v>
      </c>
      <c r="P100" s="69">
        <f>'Effectifs bruts'!P100+('Effectifs CVS moyens'!P100-'Effectifs CVS'!P100)</f>
        <v>158167.11048949999</v>
      </c>
      <c r="Q100" s="69">
        <f>'Effectifs bruts'!Q100+('Effectifs CVS moyens'!Q100-'Effectifs CVS'!Q100)</f>
        <v>9079.3412677866654</v>
      </c>
      <c r="R100" s="69">
        <f>'Effectifs bruts'!R100+('Effectifs CVS moyens'!R100-'Effectifs CVS'!R100)</f>
        <v>140457.97751234332</v>
      </c>
      <c r="S100" s="69">
        <f>'Effectifs bruts'!S100+('Effectifs CVS moyens'!S100-'Effectifs CVS'!S100)</f>
        <v>79025.953098848331</v>
      </c>
      <c r="T100" s="69">
        <f>'Effectifs bruts'!T100+('Effectifs CVS moyens'!T100-'Effectifs CVS'!T100)</f>
        <v>249331.46422940667</v>
      </c>
      <c r="U100" s="69">
        <f>'Effectifs bruts'!U100+('Effectifs CVS moyens'!U100-'Effectifs CVS'!U100)</f>
        <v>362270.5310335416</v>
      </c>
      <c r="V100" s="69">
        <f>'Effectifs bruts'!V100+('Effectifs CVS moyens'!V100-'Effectifs CVS'!V100)</f>
        <v>124591.08757632834</v>
      </c>
      <c r="W100" s="69">
        <f>'Effectifs bruts'!W100+('Effectifs CVS moyens'!W100-'Effectifs CVS'!W100)</f>
        <v>100821.49344070333</v>
      </c>
      <c r="X100" s="69">
        <f>'Effectifs bruts'!X100+('Effectifs CVS moyens'!X100-'Effectifs CVS'!X100)</f>
        <v>170046.15102085334</v>
      </c>
      <c r="Y100" s="69">
        <f>'Effectifs bruts'!Y100+('Effectifs CVS moyens'!Y100-'Effectifs CVS'!Y100)</f>
        <v>338365.45152949996</v>
      </c>
      <c r="Z100" s="69">
        <f>'Effectifs bruts'!Z100+('Effectifs CVS moyens'!Z100-'Effectifs CVS'!Z100)</f>
        <v>179085.94454183971</v>
      </c>
      <c r="AA100" s="69">
        <f>'Effectifs bruts'!AA100+('Effectifs CVS moyens'!AA100-'Effectifs CVS'!AA100)</f>
        <v>159279.50698766028</v>
      </c>
      <c r="AB100" s="69">
        <f>'Effectifs bruts'!AB100+('Effectifs CVS moyens'!AB100-'Effectifs CVS'!AB100)</f>
        <v>272349.65510510333</v>
      </c>
      <c r="AC100" s="69">
        <f>'Effectifs bruts'!AC100+('Effectifs CVS moyens'!AC100-'Effectifs CVS'!AC100)</f>
        <v>164452.401037945</v>
      </c>
      <c r="AD100" s="69">
        <f>'Effectifs bruts'!AD100+('Effectifs CVS moyens'!AD100-'Effectifs CVS'!AD100)</f>
        <v>153776.66214313335</v>
      </c>
      <c r="AE100" s="69">
        <f>'Effectifs bruts'!AE100+('Effectifs CVS moyens'!AE100-'Effectifs CVS'!AE100)</f>
        <v>1535174.8431541205</v>
      </c>
      <c r="AF100" s="69">
        <f>'Effectifs bruts'!AF100+('Effectifs CVS moyens'!AF100-'Effectifs CVS'!AF100)</f>
        <v>158340.74115277122</v>
      </c>
      <c r="AG100" s="69">
        <f>'Effectifs bruts'!AG100+('Effectifs CVS moyens'!AG100-'Effectifs CVS'!AG100)</f>
        <v>178299.23543454401</v>
      </c>
      <c r="AH100" s="69">
        <f>'Effectifs bruts'!AH100+('Effectifs CVS moyens'!AH100-'Effectifs CVS'!AH100)</f>
        <v>1198534.8665668047</v>
      </c>
      <c r="AI100" s="69">
        <f>'Effectifs bruts'!AI100+('Effectifs CVS moyens'!AI100-'Effectifs CVS'!AI100)</f>
        <v>3102031.379153973</v>
      </c>
      <c r="AJ100" s="69">
        <f>'Effectifs bruts'!AJ100+('Effectifs CVS moyens'!AJ100-'Effectifs CVS'!AJ100)</f>
        <v>387728.94885461999</v>
      </c>
      <c r="AK100" s="69">
        <f>'Effectifs bruts'!AK100+('Effectifs CVS moyens'!AK100-'Effectifs CVS'!AK100)</f>
        <v>946834.02922956052</v>
      </c>
      <c r="AL100" s="69">
        <f>'Effectifs bruts'!AL100+('Effectifs CVS moyens'!AL100-'Effectifs CVS'!AL100)</f>
        <v>1767468.4010697934</v>
      </c>
      <c r="AM100" s="69">
        <f>'Effectifs bruts'!AM100+('Effectifs CVS moyens'!AM100-'Effectifs CVS'!AM100)</f>
        <v>1403622.0067477117</v>
      </c>
      <c r="AN100" s="69">
        <f>'Effectifs bruts'!AN100+('Effectifs CVS moyens'!AN100-'Effectifs CVS'!AN100)</f>
        <v>1122497.9881174865</v>
      </c>
      <c r="AO100" s="69">
        <f>'Effectifs bruts'!AO100+('Effectifs CVS moyens'!AO100-'Effectifs CVS'!AO100)</f>
        <v>237066.32435606563</v>
      </c>
      <c r="AP100" s="69">
        <f>'Effectifs bruts'!AP100+('Effectifs CVS moyens'!AP100-'Effectifs CVS'!AP100)</f>
        <v>885431.66376142099</v>
      </c>
      <c r="AQ100" s="69">
        <f>'Effectifs bruts'!AQ100+('Effectifs CVS moyens'!AQ100-'Effectifs CVS'!AQ100)</f>
        <v>224578.62660719818</v>
      </c>
      <c r="AR100" s="69">
        <f>'Effectifs bruts'!AR100+('Effectifs CVS moyens'!AR100-'Effectifs CVS'!AR100)</f>
        <v>121592.796429585</v>
      </c>
      <c r="AS100" s="69">
        <f>'Effectifs bruts'!AS100+('Effectifs CVS moyens'!AS100-'Effectifs CVS'!AS100)</f>
        <v>477334.22381105495</v>
      </c>
      <c r="AT100" s="69">
        <f>'Effectifs bruts'!AT100+('Effectifs CVS moyens'!AT100-'Effectifs CVS'!AT100)</f>
        <v>758223.57082500996</v>
      </c>
      <c r="AU100" s="69">
        <f>'Effectifs bruts'!AU100+('Effectifs CVS moyens'!AU100-'Effectifs CVS'!AU100)</f>
        <v>261209.40041733003</v>
      </c>
      <c r="AV100" s="69">
        <f>'Effectifs bruts'!AV100+('Effectifs CVS moyens'!AV100-'Effectifs CVS'!AV100)</f>
        <v>1095693.5201635649</v>
      </c>
      <c r="AW100" s="69">
        <f>'Effectifs bruts'!AW100+('Effectifs CVS moyens'!AW100-'Effectifs CVS'!AW100)</f>
        <v>104507.95100871167</v>
      </c>
      <c r="AX100" s="69">
        <f>'Effectifs bruts'!AX100+('Effectifs CVS moyens'!AX100-'Effectifs CVS'!AX100)</f>
        <v>204339.28210851501</v>
      </c>
      <c r="AY100" s="69">
        <f>'Effectifs bruts'!AY100+('Effectifs CVS moyens'!AY100-'Effectifs CVS'!AY100)</f>
        <v>2210465.9700233284</v>
      </c>
      <c r="AZ100" s="69">
        <f>'Effectifs bruts'!AZ100+('Effectifs CVS moyens'!AZ100-'Effectifs CVS'!AZ100)</f>
        <v>193748.93786337998</v>
      </c>
      <c r="BA100" s="69">
        <f>'Effectifs bruts'!BA100+('Effectifs CVS moyens'!BA100-'Effectifs CVS'!BA100)</f>
        <v>351500.59330145171</v>
      </c>
      <c r="BB100" s="69">
        <f>'Effectifs bruts'!BB100+('Effectifs CVS moyens'!BB100-'Effectifs CVS'!BB100)</f>
        <v>606377.02782401501</v>
      </c>
      <c r="BC100" s="69">
        <f>'Effectifs bruts'!BC100+('Effectifs CVS moyens'!BC100-'Effectifs CVS'!BC100)</f>
        <v>1253948.5913165284</v>
      </c>
      <c r="BD100" s="69">
        <f>'Effectifs bruts'!BD100+('Effectifs CVS moyens'!BD100-'Effectifs CVS'!BD100)</f>
        <v>279653.99227226502</v>
      </c>
      <c r="BE100" s="69">
        <f>'Effectifs bruts'!BE100+('Effectifs CVS moyens'!BE100-'Effectifs CVS'!BE100)</f>
        <v>475283.99838438485</v>
      </c>
      <c r="BF100" s="69">
        <f>'Effectifs bruts'!BF100+('Effectifs CVS moyens'!BF100-'Effectifs CVS'!BF100)</f>
        <v>0</v>
      </c>
      <c r="BG100" s="69">
        <f>'Effectifs bruts'!BG100+('Effectifs CVS moyens'!BG100-'Effectifs CVS'!BG100)</f>
        <v>1742717.9181206296</v>
      </c>
      <c r="BH100" s="69">
        <f>'Effectifs bruts'!BH100+('Effectifs CVS moyens'!BH100-'Effectifs CVS'!BH100)</f>
        <v>1075173.7683551102</v>
      </c>
    </row>
    <row r="101" spans="1:60" s="36" customFormat="1" ht="12" customHeight="1" x14ac:dyDescent="0.2">
      <c r="A101" s="138">
        <f t="shared" si="2"/>
        <v>44469</v>
      </c>
      <c r="B101" s="75">
        <f>'Effectifs bruts'!B101+('Effectifs CVS moyens'!B101-'Effectifs CVS'!B101)</f>
        <v>18678432.184229884</v>
      </c>
      <c r="C101" s="173">
        <f>'Effectifs bruts'!C101+('Effectifs CVS moyens'!C101-'Effectifs CVS'!C101)</f>
        <v>17901710.474348277</v>
      </c>
      <c r="D101" s="76">
        <f>'Effectifs bruts'!D101+('Effectifs CVS moyens'!D101-'Effectifs CVS'!D101)</f>
        <v>2950906.1610097261</v>
      </c>
      <c r="E101" s="69">
        <f>'Effectifs bruts'!E101+('Effectifs CVS moyens'!E101-'Effectifs CVS'!E101)</f>
        <v>1536992.5889646718</v>
      </c>
      <c r="F101" s="69">
        <f>'Effectifs bruts'!F101+('Effectifs CVS moyens'!F101-'Effectifs CVS'!F101)</f>
        <v>14190533.434255492</v>
      </c>
      <c r="G101" s="69">
        <f>'Effectifs bruts'!G101+('Effectifs CVS moyens'!G101-'Effectifs CVS'!G101)</f>
        <v>13413811.724373888</v>
      </c>
      <c r="H101" s="69">
        <f>'Effectifs bruts'!H101+('Effectifs CVS moyens'!H101-'Effectifs CVS'!H101)</f>
        <v>776721.70988160127</v>
      </c>
      <c r="I101" s="78">
        <f>'Effectifs bruts'!I101+('Effectifs CVS moyens'!I101-'Effectifs CVS'!I101)</f>
        <v>16302515.454400115</v>
      </c>
      <c r="J101" s="69">
        <f>'Effectifs bruts'!J101+('Effectifs CVS moyens'!J101-'Effectifs CVS'!J101)</f>
        <v>2375916.7298297682</v>
      </c>
      <c r="K101" s="69">
        <f>'Effectifs bruts'!K101+('Effectifs CVS moyens'!K101-'Effectifs CVS'!K101)</f>
        <v>11037894.994544121</v>
      </c>
      <c r="L101" s="69">
        <f>'Effectifs bruts'!L101+('Effectifs CVS moyens'!L101-'Effectifs CVS'!L101)</f>
        <v>4731.0511044333343</v>
      </c>
      <c r="M101" s="69">
        <f>'Effectifs bruts'!M101+('Effectifs CVS moyens'!M101-'Effectifs CVS'!M101)</f>
        <v>20842.697116741667</v>
      </c>
      <c r="N101" s="69">
        <f>'Effectifs bruts'!N101+('Effectifs CVS moyens'!N101-'Effectifs CVS'!N101)</f>
        <v>521047.68075680168</v>
      </c>
      <c r="O101" s="69">
        <f>'Effectifs bruts'!O101+('Effectifs CVS moyens'!O101-'Effectifs CVS'!O101)</f>
        <v>100070.47728940166</v>
      </c>
      <c r="P101" s="69">
        <f>'Effectifs bruts'!P101+('Effectifs CVS moyens'!P101-'Effectifs CVS'!P101)</f>
        <v>156719.08935075832</v>
      </c>
      <c r="Q101" s="69">
        <f>'Effectifs bruts'!Q101+('Effectifs CVS moyens'!Q101-'Effectifs CVS'!Q101)</f>
        <v>8976.1388155466666</v>
      </c>
      <c r="R101" s="69">
        <f>'Effectifs bruts'!R101+('Effectifs CVS moyens'!R101-'Effectifs CVS'!R101)</f>
        <v>139933.05175158498</v>
      </c>
      <c r="S101" s="69">
        <f>'Effectifs bruts'!S101+('Effectifs CVS moyens'!S101-'Effectifs CVS'!S101)</f>
        <v>79082.10006637167</v>
      </c>
      <c r="T101" s="69">
        <f>'Effectifs bruts'!T101+('Effectifs CVS moyens'!T101-'Effectifs CVS'!T101)</f>
        <v>247628.62898976498</v>
      </c>
      <c r="U101" s="69">
        <f>'Effectifs bruts'!U101+('Effectifs CVS moyens'!U101-'Effectifs CVS'!U101)</f>
        <v>359193.82329243503</v>
      </c>
      <c r="V101" s="69">
        <f>'Effectifs bruts'!V101+('Effectifs CVS moyens'!V101-'Effectifs CVS'!V101)</f>
        <v>123768.161175865</v>
      </c>
      <c r="W101" s="69">
        <f>'Effectifs bruts'!W101+('Effectifs CVS moyens'!W101-'Effectifs CVS'!W101)</f>
        <v>100039.92139042333</v>
      </c>
      <c r="X101" s="69">
        <f>'Effectifs bruts'!X101+('Effectifs CVS moyens'!X101-'Effectifs CVS'!X101)</f>
        <v>169270.03688348166</v>
      </c>
      <c r="Y101" s="69">
        <f>'Effectifs bruts'!Y101+('Effectifs CVS moyens'!Y101-'Effectifs CVS'!Y101)</f>
        <v>335197.73998500337</v>
      </c>
      <c r="Z101" s="69">
        <f>'Effectifs bruts'!Z101+('Effectifs CVS moyens'!Z101-'Effectifs CVS'!Z101)</f>
        <v>176992.01776848672</v>
      </c>
      <c r="AA101" s="69">
        <f>'Effectifs bruts'!AA101+('Effectifs CVS moyens'!AA101-'Effectifs CVS'!AA101)</f>
        <v>158205.72221651659</v>
      </c>
      <c r="AB101" s="69">
        <f>'Effectifs bruts'!AB101+('Effectifs CVS moyens'!AB101-'Effectifs CVS'!AB101)</f>
        <v>271234.85789814667</v>
      </c>
      <c r="AC101" s="69">
        <f>'Effectifs bruts'!AC101+('Effectifs CVS moyens'!AC101-'Effectifs CVS'!AC101)</f>
        <v>164026.06643060668</v>
      </c>
      <c r="AD101" s="69">
        <f>'Effectifs bruts'!AD101+('Effectifs CVS moyens'!AD101-'Effectifs CVS'!AD101)</f>
        <v>153875.68981679334</v>
      </c>
      <c r="AE101" s="69">
        <f>'Effectifs bruts'!AE101+('Effectifs CVS moyens'!AE101-'Effectifs CVS'!AE101)</f>
        <v>1536992.5889646718</v>
      </c>
      <c r="AF101" s="69">
        <f>'Effectifs bruts'!AF101+('Effectifs CVS moyens'!AF101-'Effectifs CVS'!AF101)</f>
        <v>158815.6205519622</v>
      </c>
      <c r="AG101" s="69">
        <f>'Effectifs bruts'!AG101+('Effectifs CVS moyens'!AG101-'Effectifs CVS'!AG101)</f>
        <v>179137.33402521405</v>
      </c>
      <c r="AH101" s="69">
        <f>'Effectifs bruts'!AH101+('Effectifs CVS moyens'!AH101-'Effectifs CVS'!AH101)</f>
        <v>1199039.6343874952</v>
      </c>
      <c r="AI101" s="69">
        <f>'Effectifs bruts'!AI101+('Effectifs CVS moyens'!AI101-'Effectifs CVS'!AI101)</f>
        <v>3064725.1881623054</v>
      </c>
      <c r="AJ101" s="69">
        <f>'Effectifs bruts'!AJ101+('Effectifs CVS moyens'!AJ101-'Effectifs CVS'!AJ101)</f>
        <v>388673.66239188093</v>
      </c>
      <c r="AK101" s="69">
        <f>'Effectifs bruts'!AK101+('Effectifs CVS moyens'!AK101-'Effectifs CVS'!AK101)</f>
        <v>946155.99544096482</v>
      </c>
      <c r="AL101" s="69">
        <f>'Effectifs bruts'!AL101+('Effectifs CVS moyens'!AL101-'Effectifs CVS'!AL101)</f>
        <v>1729895.5303294596</v>
      </c>
      <c r="AM101" s="69">
        <f>'Effectifs bruts'!AM101+('Effectifs CVS moyens'!AM101-'Effectifs CVS'!AM101)</f>
        <v>1399993.1489045087</v>
      </c>
      <c r="AN101" s="69">
        <f>'Effectifs bruts'!AN101+('Effectifs CVS moyens'!AN101-'Effectifs CVS'!AN101)</f>
        <v>1178146.7861726766</v>
      </c>
      <c r="AO101" s="69">
        <f>'Effectifs bruts'!AO101+('Effectifs CVS moyens'!AO101-'Effectifs CVS'!AO101)</f>
        <v>240555.25101271595</v>
      </c>
      <c r="AP101" s="69">
        <f>'Effectifs bruts'!AP101+('Effectifs CVS moyens'!AP101-'Effectifs CVS'!AP101)</f>
        <v>937591.53515996051</v>
      </c>
      <c r="AQ101" s="69">
        <f>'Effectifs bruts'!AQ101+('Effectifs CVS moyens'!AQ101-'Effectifs CVS'!AQ101)</f>
        <v>225529.29024096325</v>
      </c>
      <c r="AR101" s="69">
        <f>'Effectifs bruts'!AR101+('Effectifs CVS moyens'!AR101-'Effectifs CVS'!AR101)</f>
        <v>121738.39405786169</v>
      </c>
      <c r="AS101" s="69">
        <f>'Effectifs bruts'!AS101+('Effectifs CVS moyens'!AS101-'Effectifs CVS'!AS101)</f>
        <v>482978.1278221283</v>
      </c>
      <c r="AT101" s="69">
        <f>'Effectifs bruts'!AT101+('Effectifs CVS moyens'!AT101-'Effectifs CVS'!AT101)</f>
        <v>754419.29272115498</v>
      </c>
      <c r="AU101" s="69">
        <f>'Effectifs bruts'!AU101+('Effectifs CVS moyens'!AU101-'Effectifs CVS'!AU101)</f>
        <v>258925.76907814501</v>
      </c>
      <c r="AV101" s="69">
        <f>'Effectifs bruts'!AV101+('Effectifs CVS moyens'!AV101-'Effectifs CVS'!AV101)</f>
        <v>1107080.6729949666</v>
      </c>
      <c r="AW101" s="69">
        <f>'Effectifs bruts'!AW101+('Effectifs CVS moyens'!AW101-'Effectifs CVS'!AW101)</f>
        <v>104580.15248632334</v>
      </c>
      <c r="AX101" s="69">
        <f>'Effectifs bruts'!AX101+('Effectifs CVS moyens'!AX101-'Effectifs CVS'!AX101)</f>
        <v>204760.52638589166</v>
      </c>
      <c r="AY101" s="69">
        <f>'Effectifs bruts'!AY101+('Effectifs CVS moyens'!AY101-'Effectifs CVS'!AY101)</f>
        <v>2147046.3159079966</v>
      </c>
      <c r="AZ101" s="69">
        <f>'Effectifs bruts'!AZ101+('Effectifs CVS moyens'!AZ101-'Effectifs CVS'!AZ101)</f>
        <v>192389.13990240832</v>
      </c>
      <c r="BA101" s="69">
        <f>'Effectifs bruts'!BA101+('Effectifs CVS moyens'!BA101-'Effectifs CVS'!BA101)</f>
        <v>344028.82874753838</v>
      </c>
      <c r="BB101" s="69">
        <f>'Effectifs bruts'!BB101+('Effectifs CVS moyens'!BB101-'Effectifs CVS'!BB101)</f>
        <v>603548.59700188343</v>
      </c>
      <c r="BC101" s="69">
        <f>'Effectifs bruts'!BC101+('Effectifs CVS moyens'!BC101-'Effectifs CVS'!BC101)</f>
        <v>1235950.1641779381</v>
      </c>
      <c r="BD101" s="69">
        <f>'Effectifs bruts'!BD101+('Effectifs CVS moyens'!BD101-'Effectifs CVS'!BD101)</f>
        <v>286405.06619886676</v>
      </c>
      <c r="BE101" s="69">
        <f>'Effectifs bruts'!BE101+('Effectifs CVS moyens'!BE101-'Effectifs CVS'!BE101)</f>
        <v>478287.97329193668</v>
      </c>
      <c r="BF101" s="69">
        <f>'Effectifs bruts'!BF101+('Effectifs CVS moyens'!BF101-'Effectifs CVS'!BF101)</f>
        <v>0</v>
      </c>
      <c r="BG101" s="69">
        <f>'Effectifs bruts'!BG101+('Effectifs CVS moyens'!BG101-'Effectifs CVS'!BG101)</f>
        <v>1719246.9743037669</v>
      </c>
      <c r="BH101" s="69">
        <f>'Effectifs bruts'!BH101+('Effectifs CVS moyens'!BH101-'Effectifs CVS'!BH101)</f>
        <v>1058661.2506522387</v>
      </c>
    </row>
    <row r="102" spans="1:60" s="36" customFormat="1" ht="12" customHeight="1" thickBot="1" x14ac:dyDescent="0.25">
      <c r="A102" s="138">
        <f t="shared" si="2"/>
        <v>44560</v>
      </c>
      <c r="B102" s="65"/>
      <c r="C102" s="180"/>
      <c r="D102" s="66"/>
      <c r="E102" s="67"/>
      <c r="F102" s="67"/>
      <c r="G102" s="67"/>
      <c r="H102" s="67"/>
      <c r="I102" s="68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  <c r="AT102" s="67"/>
      <c r="AU102" s="67"/>
      <c r="AV102" s="67"/>
      <c r="AW102" s="67"/>
      <c r="AX102" s="67"/>
      <c r="AY102" s="67"/>
      <c r="AZ102" s="67"/>
      <c r="BA102" s="67"/>
      <c r="BB102" s="67"/>
      <c r="BC102" s="67"/>
      <c r="BD102" s="67"/>
      <c r="BE102" s="67"/>
      <c r="BF102" s="67"/>
      <c r="BG102" s="67"/>
      <c r="BH102" s="67"/>
    </row>
    <row r="103" spans="1:60" s="36" customFormat="1" ht="12.75" thickTop="1" thickBot="1" x14ac:dyDescent="0.25">
      <c r="A103" s="147" t="s">
        <v>6</v>
      </c>
      <c r="B103" s="182"/>
      <c r="C103" s="183"/>
      <c r="D103" s="184"/>
      <c r="E103" s="161"/>
      <c r="F103" s="161"/>
      <c r="G103" s="161"/>
      <c r="H103" s="161"/>
      <c r="I103" s="185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161"/>
      <c r="AS103" s="161"/>
      <c r="AT103" s="161"/>
      <c r="AU103" s="161"/>
      <c r="AV103" s="161"/>
      <c r="AW103" s="161"/>
      <c r="AX103" s="161"/>
      <c r="AY103" s="161"/>
      <c r="AZ103" s="161"/>
      <c r="BA103" s="161"/>
      <c r="BB103" s="161"/>
      <c r="BC103" s="161"/>
      <c r="BD103" s="161"/>
      <c r="BE103" s="161"/>
      <c r="BF103" s="161"/>
      <c r="BG103" s="161"/>
      <c r="BH103" s="161"/>
    </row>
    <row r="104" spans="1:60" s="36" customFormat="1" ht="12.75" hidden="1" thickTop="1" thickBot="1" x14ac:dyDescent="0.25">
      <c r="A104" s="141">
        <f t="shared" ref="A104:A135" si="3">A3</f>
        <v>35520</v>
      </c>
      <c r="B104" s="186"/>
      <c r="C104" s="187"/>
      <c r="D104" s="188"/>
      <c r="E104" s="162"/>
      <c r="F104" s="162"/>
      <c r="G104" s="162"/>
      <c r="H104" s="162"/>
      <c r="I104" s="189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</row>
    <row r="105" spans="1:60" s="36" customFormat="1" ht="12.75" hidden="1" thickTop="1" thickBot="1" x14ac:dyDescent="0.25">
      <c r="A105" s="138">
        <f t="shared" si="3"/>
        <v>35611</v>
      </c>
      <c r="B105" s="190">
        <f t="shared" ref="B105:AG105" si="4">B4/B3-1</f>
        <v>2.1470439253054252E-2</v>
      </c>
      <c r="C105" s="228">
        <f t="shared" si="4"/>
        <v>2.1470439253054252E-2</v>
      </c>
      <c r="D105" s="191">
        <f t="shared" si="4"/>
        <v>1.1744081226608971E-2</v>
      </c>
      <c r="E105" s="167">
        <f t="shared" si="4"/>
        <v>1.3603322949117258E-2</v>
      </c>
      <c r="F105" s="167" t="e">
        <f t="shared" si="4"/>
        <v>#DIV/0!</v>
      </c>
      <c r="G105" s="167" t="e">
        <f t="shared" si="4"/>
        <v>#DIV/0!</v>
      </c>
      <c r="H105" s="64" t="e">
        <f t="shared" si="4"/>
        <v>#DIV/0!</v>
      </c>
      <c r="I105" s="192" t="e">
        <f t="shared" si="4"/>
        <v>#DIV/0!</v>
      </c>
      <c r="J105" s="167">
        <f t="shared" si="4"/>
        <v>1.7220186003442661E-2</v>
      </c>
      <c r="K105" s="167" t="e">
        <f t="shared" si="4"/>
        <v>#DIV/0!</v>
      </c>
      <c r="L105" s="167">
        <f t="shared" si="4"/>
        <v>5.0169192290716591E-2</v>
      </c>
      <c r="M105" s="167">
        <f t="shared" si="4"/>
        <v>1.2622327494857588E-2</v>
      </c>
      <c r="N105" s="167">
        <f t="shared" si="4"/>
        <v>2.6251130563860192E-2</v>
      </c>
      <c r="O105" s="167">
        <f t="shared" si="4"/>
        <v>1.3473337068987012E-2</v>
      </c>
      <c r="P105" s="167">
        <f t="shared" si="4"/>
        <v>9.582634973387627E-3</v>
      </c>
      <c r="Q105" s="167">
        <f t="shared" si="4"/>
        <v>4.251794588625124E-3</v>
      </c>
      <c r="R105" s="167">
        <f t="shared" si="4"/>
        <v>1.0059130595463595E-2</v>
      </c>
      <c r="S105" s="167">
        <f t="shared" si="4"/>
        <v>8.3444033171260479E-3</v>
      </c>
      <c r="T105" s="167">
        <f t="shared" si="4"/>
        <v>8.2874437463156259E-3</v>
      </c>
      <c r="U105" s="167">
        <f t="shared" si="4"/>
        <v>8.9029781130960384E-3</v>
      </c>
      <c r="V105" s="167">
        <f t="shared" si="4"/>
        <v>9.729230373441089E-3</v>
      </c>
      <c r="W105" s="167">
        <f t="shared" si="4"/>
        <v>8.1937860754193181E-3</v>
      </c>
      <c r="X105" s="167">
        <f t="shared" si="4"/>
        <v>5.2691122236276922E-3</v>
      </c>
      <c r="Y105" s="167">
        <f t="shared" si="4"/>
        <v>5.5049114921339459E-3</v>
      </c>
      <c r="Z105" s="167">
        <f t="shared" si="4"/>
        <v>5.5019022534386064E-3</v>
      </c>
      <c r="AA105" s="167">
        <f t="shared" si="4"/>
        <v>5.5116184264165646E-3</v>
      </c>
      <c r="AB105" s="167">
        <f t="shared" si="4"/>
        <v>1.1127003218151632E-2</v>
      </c>
      <c r="AC105" s="167">
        <f t="shared" si="4"/>
        <v>1.0614101592115288E-2</v>
      </c>
      <c r="AD105" s="167">
        <f t="shared" si="4"/>
        <v>2.8730212868406824E-2</v>
      </c>
      <c r="AE105" s="167">
        <f t="shared" si="4"/>
        <v>1.3603322949117258E-2</v>
      </c>
      <c r="AF105" s="167">
        <f t="shared" si="4"/>
        <v>1.1760068326653883E-2</v>
      </c>
      <c r="AG105" s="167">
        <f t="shared" si="4"/>
        <v>6.6239858012171471E-3</v>
      </c>
      <c r="AH105" s="167">
        <f t="shared" ref="AH105:BH105" si="5">AH4/AH3-1</f>
        <v>1.487508974760221E-2</v>
      </c>
      <c r="AI105" s="167">
        <f t="shared" si="5"/>
        <v>2.0291496577806267E-2</v>
      </c>
      <c r="AJ105" s="167">
        <f t="shared" si="5"/>
        <v>8.1646141180022891E-3</v>
      </c>
      <c r="AK105" s="167">
        <f t="shared" si="5"/>
        <v>1.8721435612510051E-2</v>
      </c>
      <c r="AL105" s="167">
        <f t="shared" si="5"/>
        <v>2.4722255761956857E-2</v>
      </c>
      <c r="AM105" s="167">
        <f t="shared" si="5"/>
        <v>1.4838467443458958E-2</v>
      </c>
      <c r="AN105" s="167">
        <f t="shared" si="5"/>
        <v>8.4972453871165143E-2</v>
      </c>
      <c r="AO105" s="167">
        <f t="shared" si="5"/>
        <v>0.11847644326476447</v>
      </c>
      <c r="AP105" s="167">
        <f t="shared" si="5"/>
        <v>7.0647116235785568E-2</v>
      </c>
      <c r="AQ105" s="167">
        <f t="shared" si="5"/>
        <v>2.7691650510958343E-2</v>
      </c>
      <c r="AR105" s="167">
        <f t="shared" si="5"/>
        <v>1.7448823742706843E-2</v>
      </c>
      <c r="AS105" s="167">
        <f t="shared" si="5"/>
        <v>3.7468903706564527E-2</v>
      </c>
      <c r="AT105" s="167">
        <f t="shared" si="5"/>
        <v>8.9916119385440307E-3</v>
      </c>
      <c r="AU105" s="167">
        <f t="shared" si="5"/>
        <v>2.0090040536433484E-2</v>
      </c>
      <c r="AV105" s="167">
        <f t="shared" si="5"/>
        <v>1.8122195658505147E-2</v>
      </c>
      <c r="AW105" s="167">
        <f t="shared" si="5"/>
        <v>1.854774544458504E-2</v>
      </c>
      <c r="AX105" s="167">
        <f t="shared" si="5"/>
        <v>3.9164904862579286E-2</v>
      </c>
      <c r="AY105" s="167">
        <f t="shared" si="5"/>
        <v>4.8381496760925957E-2</v>
      </c>
      <c r="AZ105" s="167">
        <f t="shared" si="5"/>
        <v>7.7151039042964165E-3</v>
      </c>
      <c r="BA105" s="167">
        <f t="shared" si="5"/>
        <v>4.1525558411854568E-3</v>
      </c>
      <c r="BB105" s="167">
        <f t="shared" si="5"/>
        <v>1.4031836073706838E-2</v>
      </c>
      <c r="BC105" s="167">
        <f t="shared" si="5"/>
        <v>2.8199606289718071E-2</v>
      </c>
      <c r="BD105" s="167">
        <f t="shared" si="5"/>
        <v>5.4045977990734295E-2</v>
      </c>
      <c r="BE105" s="167">
        <f t="shared" si="5"/>
        <v>2.4653197865645904E-2</v>
      </c>
      <c r="BF105" s="167" t="e">
        <f t="shared" si="5"/>
        <v>#DIV/0!</v>
      </c>
      <c r="BG105" s="167">
        <f t="shared" si="5"/>
        <v>3.1206526774150589E-2</v>
      </c>
      <c r="BH105" s="167">
        <f t="shared" si="5"/>
        <v>2.3648672121939329E-2</v>
      </c>
    </row>
    <row r="106" spans="1:60" s="36" customFormat="1" ht="12.75" hidden="1" thickTop="1" thickBot="1" x14ac:dyDescent="0.25">
      <c r="A106" s="138">
        <f t="shared" si="3"/>
        <v>35703</v>
      </c>
      <c r="B106" s="190">
        <f t="shared" ref="B106:AG106" si="6">B5/B4-1</f>
        <v>4.4889153161629114E-3</v>
      </c>
      <c r="C106" s="228">
        <f t="shared" si="6"/>
        <v>4.4889153161629114E-3</v>
      </c>
      <c r="D106" s="191">
        <f t="shared" si="6"/>
        <v>-4.1588053634300515E-4</v>
      </c>
      <c r="E106" s="167">
        <f t="shared" si="6"/>
        <v>-4.2215855498128896E-3</v>
      </c>
      <c r="F106" s="167" t="e">
        <f t="shared" si="6"/>
        <v>#DIV/0!</v>
      </c>
      <c r="G106" s="167" t="e">
        <f t="shared" si="6"/>
        <v>#DIV/0!</v>
      </c>
      <c r="H106" s="64" t="e">
        <f t="shared" si="6"/>
        <v>#DIV/0!</v>
      </c>
      <c r="I106" s="192" t="e">
        <f t="shared" si="6"/>
        <v>#DIV/0!</v>
      </c>
      <c r="J106" s="167">
        <f t="shared" si="6"/>
        <v>-6.7236287279991425E-3</v>
      </c>
      <c r="K106" s="167" t="e">
        <f t="shared" si="6"/>
        <v>#DIV/0!</v>
      </c>
      <c r="L106" s="167">
        <f t="shared" si="6"/>
        <v>-2.3395909218268396E-2</v>
      </c>
      <c r="M106" s="167">
        <f t="shared" si="6"/>
        <v>3.0162198762735404E-3</v>
      </c>
      <c r="N106" s="167">
        <f t="shared" si="6"/>
        <v>1.7610997104476223E-2</v>
      </c>
      <c r="O106" s="167">
        <f t="shared" si="6"/>
        <v>-1.2110945984969645E-2</v>
      </c>
      <c r="P106" s="167">
        <f t="shared" si="6"/>
        <v>-9.4952346080149352E-3</v>
      </c>
      <c r="Q106" s="167">
        <f t="shared" si="6"/>
        <v>-6.7080881948644588E-3</v>
      </c>
      <c r="R106" s="167">
        <f t="shared" si="6"/>
        <v>-3.1043117346414295E-3</v>
      </c>
      <c r="S106" s="167">
        <f t="shared" si="6"/>
        <v>-1.7139056584467571E-3</v>
      </c>
      <c r="T106" s="167">
        <f t="shared" si="6"/>
        <v>-3.7988004688609411E-3</v>
      </c>
      <c r="U106" s="167">
        <f t="shared" si="6"/>
        <v>7.8602032169405867E-4</v>
      </c>
      <c r="V106" s="167">
        <f t="shared" si="6"/>
        <v>-1.0214540085121127E-2</v>
      </c>
      <c r="W106" s="167">
        <f t="shared" si="6"/>
        <v>2.6669235261183033E-3</v>
      </c>
      <c r="X106" s="167">
        <f t="shared" si="6"/>
        <v>1.1564074275915992E-3</v>
      </c>
      <c r="Y106" s="167">
        <f t="shared" si="6"/>
        <v>-6.4115120922172419E-3</v>
      </c>
      <c r="Z106" s="167">
        <f t="shared" si="6"/>
        <v>-4.8460329472029828E-3</v>
      </c>
      <c r="AA106" s="167">
        <f t="shared" si="6"/>
        <v>-9.9005886836515122E-3</v>
      </c>
      <c r="AB106" s="167">
        <f t="shared" si="6"/>
        <v>2.3340073878084233E-3</v>
      </c>
      <c r="AC106" s="167">
        <f t="shared" si="6"/>
        <v>-1.8168604651163101E-3</v>
      </c>
      <c r="AD106" s="167">
        <f t="shared" si="6"/>
        <v>7.0599707459775285E-3</v>
      </c>
      <c r="AE106" s="167">
        <f t="shared" si="6"/>
        <v>-4.2215855498128896E-3</v>
      </c>
      <c r="AF106" s="167">
        <f t="shared" si="6"/>
        <v>-7.2321428571429092E-3</v>
      </c>
      <c r="AG106" s="167">
        <f t="shared" si="6"/>
        <v>1.3145052107930155E-3</v>
      </c>
      <c r="AH106" s="167">
        <f t="shared" ref="AH106:BH106" si="7">AH5/AH4-1</f>
        <v>-4.5984726177734636E-3</v>
      </c>
      <c r="AI106" s="167">
        <f t="shared" si="7"/>
        <v>5.7163890321847433E-3</v>
      </c>
      <c r="AJ106" s="167">
        <f t="shared" si="7"/>
        <v>3.3060840423515536E-4</v>
      </c>
      <c r="AK106" s="167">
        <f t="shared" si="7"/>
        <v>-2.8446295658943743E-3</v>
      </c>
      <c r="AL106" s="167">
        <f t="shared" si="7"/>
        <v>1.3122153205312737E-2</v>
      </c>
      <c r="AM106" s="167">
        <f t="shared" si="7"/>
        <v>4.5945019733395487E-3</v>
      </c>
      <c r="AN106" s="167">
        <f t="shared" si="7"/>
        <v>3.653932953099992E-2</v>
      </c>
      <c r="AO106" s="167">
        <f t="shared" si="7"/>
        <v>5.8905611482108933E-2</v>
      </c>
      <c r="AP106" s="167">
        <f t="shared" si="7"/>
        <v>2.6548935222972414E-2</v>
      </c>
      <c r="AQ106" s="167">
        <f t="shared" si="7"/>
        <v>1.2666686703496133E-2</v>
      </c>
      <c r="AR106" s="167">
        <f t="shared" si="7"/>
        <v>1.7289976997094891E-2</v>
      </c>
      <c r="AS106" s="167">
        <f t="shared" si="7"/>
        <v>6.4490345609127253E-3</v>
      </c>
      <c r="AT106" s="167">
        <f t="shared" si="7"/>
        <v>3.1627809170360344E-3</v>
      </c>
      <c r="AU106" s="167">
        <f t="shared" si="7"/>
        <v>1.1522788296564945E-2</v>
      </c>
      <c r="AV106" s="167">
        <f t="shared" si="7"/>
        <v>5.0131145792426945E-3</v>
      </c>
      <c r="AW106" s="167">
        <f t="shared" si="7"/>
        <v>-4.6741538500941759E-3</v>
      </c>
      <c r="AX106" s="167">
        <f t="shared" si="7"/>
        <v>-4.6454063035111792E-3</v>
      </c>
      <c r="AY106" s="167">
        <f t="shared" si="7"/>
        <v>3.8773499971458847E-2</v>
      </c>
      <c r="AZ106" s="167">
        <f t="shared" si="7"/>
        <v>2.503974383801566E-3</v>
      </c>
      <c r="BA106" s="167">
        <f t="shared" si="7"/>
        <v>-5.5908442333469033E-2</v>
      </c>
      <c r="BB106" s="167">
        <f t="shared" si="7"/>
        <v>4.6156331494762171E-4</v>
      </c>
      <c r="BC106" s="167">
        <f t="shared" si="7"/>
        <v>4.353466805377959E-3</v>
      </c>
      <c r="BD106" s="167">
        <f t="shared" si="7"/>
        <v>-2.3100433020023736E-2</v>
      </c>
      <c r="BE106" s="167">
        <f t="shared" si="7"/>
        <v>-9.7767282276040035E-3</v>
      </c>
      <c r="BF106" s="167" t="e">
        <f t="shared" si="7"/>
        <v>#DIV/0!</v>
      </c>
      <c r="BG106" s="167">
        <f t="shared" si="7"/>
        <v>-1.6891113335239072E-2</v>
      </c>
      <c r="BH106" s="167">
        <f t="shared" si="7"/>
        <v>-2.2014555551498116E-2</v>
      </c>
    </row>
    <row r="107" spans="1:60" s="36" customFormat="1" ht="12.75" hidden="1" thickTop="1" thickBot="1" x14ac:dyDescent="0.25">
      <c r="A107" s="139">
        <f t="shared" si="3"/>
        <v>35794</v>
      </c>
      <c r="B107" s="193">
        <f t="shared" ref="B107:AG107" si="8">B6/B5-1</f>
        <v>-3.8033709710645347E-3</v>
      </c>
      <c r="C107" s="234">
        <f t="shared" si="8"/>
        <v>-3.8033709710645347E-3</v>
      </c>
      <c r="D107" s="194">
        <f t="shared" si="8"/>
        <v>-3.1666844593205568E-3</v>
      </c>
      <c r="E107" s="163">
        <f t="shared" si="8"/>
        <v>-4.0842716958641168E-3</v>
      </c>
      <c r="F107" s="163" t="e">
        <f t="shared" si="8"/>
        <v>#DIV/0!</v>
      </c>
      <c r="G107" s="163" t="e">
        <f t="shared" si="8"/>
        <v>#DIV/0!</v>
      </c>
      <c r="H107" s="163" t="e">
        <f t="shared" si="8"/>
        <v>#DIV/0!</v>
      </c>
      <c r="I107" s="195" t="e">
        <f t="shared" si="8"/>
        <v>#DIV/0!</v>
      </c>
      <c r="J107" s="163">
        <f t="shared" si="8"/>
        <v>1.326851238122817E-2</v>
      </c>
      <c r="K107" s="163" t="e">
        <f t="shared" si="8"/>
        <v>#DIV/0!</v>
      </c>
      <c r="L107" s="163">
        <f t="shared" si="8"/>
        <v>2.9264094104145766E-2</v>
      </c>
      <c r="M107" s="163">
        <f t="shared" si="8"/>
        <v>-2.5560772039645241E-2</v>
      </c>
      <c r="N107" s="163">
        <f t="shared" si="8"/>
        <v>-1.3821543139268089E-2</v>
      </c>
      <c r="O107" s="163">
        <f t="shared" si="8"/>
        <v>-9.7177018312485375E-3</v>
      </c>
      <c r="P107" s="163">
        <f t="shared" si="8"/>
        <v>-3.0901416943021065E-3</v>
      </c>
      <c r="Q107" s="163">
        <f t="shared" si="8"/>
        <v>-2.8286742319402203E-2</v>
      </c>
      <c r="R107" s="163">
        <f t="shared" si="8"/>
        <v>-7.4494623655914083E-3</v>
      </c>
      <c r="S107" s="163">
        <f t="shared" si="8"/>
        <v>-6.2780269058293481E-4</v>
      </c>
      <c r="T107" s="163">
        <f t="shared" si="8"/>
        <v>4.1997681109631202E-3</v>
      </c>
      <c r="U107" s="163">
        <f t="shared" si="8"/>
        <v>-3.6203714144966703E-4</v>
      </c>
      <c r="V107" s="163">
        <f t="shared" si="8"/>
        <v>1.6181968162591875E-2</v>
      </c>
      <c r="W107" s="163">
        <f t="shared" si="8"/>
        <v>-9.0182045247130249E-3</v>
      </c>
      <c r="X107" s="163">
        <f t="shared" si="8"/>
        <v>-1.0223048327137052E-3</v>
      </c>
      <c r="Y107" s="163">
        <f t="shared" si="8"/>
        <v>1.971504181863537E-4</v>
      </c>
      <c r="Z107" s="163">
        <f t="shared" si="8"/>
        <v>-5.301025108579438E-4</v>
      </c>
      <c r="AA107" s="163">
        <f t="shared" si="8"/>
        <v>1.8262970394333777E-3</v>
      </c>
      <c r="AB107" s="163">
        <f t="shared" si="8"/>
        <v>-6.5174370307172769E-3</v>
      </c>
      <c r="AC107" s="163">
        <f t="shared" si="8"/>
        <v>1.0603943304719587E-2</v>
      </c>
      <c r="AD107" s="163">
        <f t="shared" si="8"/>
        <v>-8.6178515405620493E-3</v>
      </c>
      <c r="AE107" s="163">
        <f t="shared" si="8"/>
        <v>-4.0842716958641168E-3</v>
      </c>
      <c r="AF107" s="163">
        <f t="shared" si="8"/>
        <v>-8.7483341373079115E-3</v>
      </c>
      <c r="AG107" s="163">
        <f t="shared" si="8"/>
        <v>-8.6470509625735659E-5</v>
      </c>
      <c r="AH107" s="163">
        <f t="shared" ref="AH107:BH107" si="9">AH6/AH5-1</f>
        <v>-4.0137771419720414E-3</v>
      </c>
      <c r="AI107" s="163">
        <f t="shared" si="9"/>
        <v>3.1963588416150657E-4</v>
      </c>
      <c r="AJ107" s="163">
        <f t="shared" si="9"/>
        <v>-6.2088641563797786E-3</v>
      </c>
      <c r="AK107" s="163">
        <f t="shared" si="9"/>
        <v>3.9036396477465374E-4</v>
      </c>
      <c r="AL107" s="163">
        <f t="shared" si="9"/>
        <v>2.0144251485458842E-3</v>
      </c>
      <c r="AM107" s="163">
        <f t="shared" si="9"/>
        <v>-1.6762105240365477E-3</v>
      </c>
      <c r="AN107" s="163">
        <f t="shared" si="9"/>
        <v>-8.5194578989484238E-2</v>
      </c>
      <c r="AO107" s="163">
        <f t="shared" si="9"/>
        <v>-0.17275799627079746</v>
      </c>
      <c r="AP107" s="163">
        <f t="shared" si="9"/>
        <v>-4.4849633842608094E-2</v>
      </c>
      <c r="AQ107" s="163">
        <f t="shared" si="9"/>
        <v>2.2201383560821908E-2</v>
      </c>
      <c r="AR107" s="163">
        <f t="shared" si="9"/>
        <v>2.8609949255822276E-3</v>
      </c>
      <c r="AS107" s="163">
        <f t="shared" si="9"/>
        <v>3.6395580963985097E-2</v>
      </c>
      <c r="AT107" s="163">
        <f t="shared" si="9"/>
        <v>-9.4768404488716484E-3</v>
      </c>
      <c r="AU107" s="163">
        <f t="shared" si="9"/>
        <v>-6.210165568116599E-3</v>
      </c>
      <c r="AV107" s="163">
        <f t="shared" si="9"/>
        <v>1.3652816705500559E-2</v>
      </c>
      <c r="AW107" s="163">
        <f t="shared" si="9"/>
        <v>-7.4751685451083238E-3</v>
      </c>
      <c r="AX107" s="163">
        <f t="shared" si="9"/>
        <v>2.1035957008295192E-2</v>
      </c>
      <c r="AY107" s="163">
        <f t="shared" si="9"/>
        <v>-2.6229056808708684E-2</v>
      </c>
      <c r="AZ107" s="163">
        <f t="shared" si="9"/>
        <v>6.1814081571227586E-3</v>
      </c>
      <c r="BA107" s="163">
        <f t="shared" si="9"/>
        <v>8.1284011639839004E-2</v>
      </c>
      <c r="BB107" s="163">
        <f t="shared" si="9"/>
        <v>-2.5374270489723072E-3</v>
      </c>
      <c r="BC107" s="163">
        <f t="shared" si="9"/>
        <v>1.5726107257427735E-3</v>
      </c>
      <c r="BD107" s="163">
        <f t="shared" si="9"/>
        <v>3.6264666493372122E-2</v>
      </c>
      <c r="BE107" s="163">
        <f t="shared" si="9"/>
        <v>1.0745117316178554E-2</v>
      </c>
      <c r="BF107" s="163" t="e">
        <f t="shared" si="9"/>
        <v>#DIV/0!</v>
      </c>
      <c r="BG107" s="163">
        <f t="shared" si="9"/>
        <v>1.4493964673952364E-2</v>
      </c>
      <c r="BH107" s="163">
        <f t="shared" si="9"/>
        <v>3.1010249393724321E-2</v>
      </c>
    </row>
    <row r="108" spans="1:60" s="36" customFormat="1" ht="12.75" hidden="1" thickTop="1" thickBot="1" x14ac:dyDescent="0.25">
      <c r="A108" s="138">
        <f t="shared" si="3"/>
        <v>35884</v>
      </c>
      <c r="B108" s="190">
        <f t="shared" ref="B108:AG108" si="10">B7/B6-1</f>
        <v>3.0535983581557735E-2</v>
      </c>
      <c r="C108" s="228">
        <f t="shared" si="10"/>
        <v>7.915372160314238E-4</v>
      </c>
      <c r="D108" s="191">
        <f t="shared" si="10"/>
        <v>-5.4602867229047725E-4</v>
      </c>
      <c r="E108" s="167">
        <f t="shared" si="10"/>
        <v>-1.4997003271021159E-3</v>
      </c>
      <c r="F108" s="167" t="e">
        <f t="shared" si="10"/>
        <v>#DIV/0!</v>
      </c>
      <c r="G108" s="167" t="e">
        <f t="shared" si="10"/>
        <v>#DIV/0!</v>
      </c>
      <c r="H108" s="64" t="e">
        <f t="shared" si="10"/>
        <v>#DIV/0!</v>
      </c>
      <c r="I108" s="192" t="e">
        <f t="shared" si="10"/>
        <v>#DIV/0!</v>
      </c>
      <c r="J108" s="167">
        <f t="shared" si="10"/>
        <v>9.3471308700094902E-3</v>
      </c>
      <c r="K108" s="167" t="e">
        <f t="shared" si="10"/>
        <v>#DIV/0!</v>
      </c>
      <c r="L108" s="167">
        <f t="shared" si="10"/>
        <v>-4.3763066202090584E-2</v>
      </c>
      <c r="M108" s="167">
        <f t="shared" si="10"/>
        <v>-2.7018516185917663E-2</v>
      </c>
      <c r="N108" s="167">
        <f t="shared" si="10"/>
        <v>-1.8644543686230919E-2</v>
      </c>
      <c r="O108" s="167">
        <f t="shared" si="10"/>
        <v>-4.4961536107821498E-3</v>
      </c>
      <c r="P108" s="167">
        <f t="shared" si="10"/>
        <v>1.1516846853657947E-2</v>
      </c>
      <c r="Q108" s="167">
        <f t="shared" si="10"/>
        <v>-3.0249515779879221E-2</v>
      </c>
      <c r="R108" s="167">
        <f t="shared" si="10"/>
        <v>2.0973445191707629E-3</v>
      </c>
      <c r="S108" s="167">
        <f t="shared" si="10"/>
        <v>-2.5127882975859439E-3</v>
      </c>
      <c r="T108" s="167">
        <f t="shared" si="10"/>
        <v>4.8835140775205232E-3</v>
      </c>
      <c r="U108" s="167">
        <f t="shared" si="10"/>
        <v>1.4427358546578173E-3</v>
      </c>
      <c r="V108" s="167">
        <f t="shared" si="10"/>
        <v>7.3864257874345363E-3</v>
      </c>
      <c r="W108" s="167">
        <f t="shared" si="10"/>
        <v>4.5077249318388191E-3</v>
      </c>
      <c r="X108" s="167">
        <f t="shared" si="10"/>
        <v>2.0378418368929285E-3</v>
      </c>
      <c r="Y108" s="167">
        <f t="shared" si="10"/>
        <v>1.4075786866811768E-3</v>
      </c>
      <c r="Z108" s="167">
        <f t="shared" si="10"/>
        <v>1.3058411702091544E-3</v>
      </c>
      <c r="AA108" s="167">
        <f t="shared" si="10"/>
        <v>1.6349486626119347E-3</v>
      </c>
      <c r="AB108" s="167">
        <f t="shared" si="10"/>
        <v>5.3398418709462714E-3</v>
      </c>
      <c r="AC108" s="167">
        <f t="shared" si="10"/>
        <v>-1.2787590053451092E-2</v>
      </c>
      <c r="AD108" s="167">
        <f t="shared" si="10"/>
        <v>1.4455383653695808E-2</v>
      </c>
      <c r="AE108" s="167">
        <f t="shared" si="10"/>
        <v>-1.4997003271021159E-3</v>
      </c>
      <c r="AF108" s="167">
        <f t="shared" si="10"/>
        <v>-5.2870775905442535E-3</v>
      </c>
      <c r="AG108" s="167">
        <f t="shared" si="10"/>
        <v>-2.2012578616348311E-4</v>
      </c>
      <c r="AH108" s="167">
        <f t="shared" ref="AH108:BH108" si="11">AH7/AH6-1</f>
        <v>-1.160726946704882E-3</v>
      </c>
      <c r="AI108" s="167">
        <f t="shared" si="11"/>
        <v>-1.0592072308926337E-2</v>
      </c>
      <c r="AJ108" s="167">
        <f t="shared" si="11"/>
        <v>-2.7173604083999825E-3</v>
      </c>
      <c r="AK108" s="167">
        <f t="shared" si="11"/>
        <v>1.4362874779541013E-3</v>
      </c>
      <c r="AL108" s="167">
        <f t="shared" si="11"/>
        <v>-2.0891253880951255E-2</v>
      </c>
      <c r="AM108" s="167">
        <f t="shared" si="11"/>
        <v>6.5577770748519448E-3</v>
      </c>
      <c r="AN108" s="167">
        <f t="shared" si="11"/>
        <v>2.3863246489517209E-2</v>
      </c>
      <c r="AO108" s="167">
        <f t="shared" si="11"/>
        <v>5.2459620396508422E-2</v>
      </c>
      <c r="AP108" s="167">
        <f t="shared" si="11"/>
        <v>1.2451864968940685E-2</v>
      </c>
      <c r="AQ108" s="167">
        <f t="shared" si="11"/>
        <v>3.2420017136649548E-3</v>
      </c>
      <c r="AR108" s="167">
        <f t="shared" si="11"/>
        <v>1.1183740439833834E-2</v>
      </c>
      <c r="AS108" s="167">
        <f t="shared" si="11"/>
        <v>3.893834106606775E-2</v>
      </c>
      <c r="AT108" s="167">
        <f t="shared" si="11"/>
        <v>-4.4999184952798643E-3</v>
      </c>
      <c r="AU108" s="167">
        <f t="shared" si="11"/>
        <v>-1.2674310909351894E-3</v>
      </c>
      <c r="AV108" s="167">
        <f t="shared" si="11"/>
        <v>1.0715304391361702E-2</v>
      </c>
      <c r="AW108" s="167">
        <f t="shared" si="11"/>
        <v>-1.2275903192771831E-2</v>
      </c>
      <c r="AX108" s="167">
        <f t="shared" si="11"/>
        <v>-3.3364473508612491E-4</v>
      </c>
      <c r="AY108" s="167">
        <f t="shared" si="11"/>
        <v>0.5132452040048745</v>
      </c>
      <c r="AZ108" s="167">
        <f t="shared" si="11"/>
        <v>3.8842927238724734E-4</v>
      </c>
      <c r="BA108" s="167">
        <f t="shared" si="11"/>
        <v>2.0812405048521665E-2</v>
      </c>
      <c r="BB108" s="167">
        <f t="shared" si="11"/>
        <v>5.2080201660460457E-3</v>
      </c>
      <c r="BC108" s="167">
        <f t="shared" si="11"/>
        <v>1.082762043713581E-2</v>
      </c>
      <c r="BD108" s="167">
        <f t="shared" si="11"/>
        <v>-9.2949705271938576E-4</v>
      </c>
      <c r="BE108" s="167">
        <f t="shared" si="11"/>
        <v>-5.172585248708339E-4</v>
      </c>
      <c r="BF108" s="167" t="e">
        <f t="shared" si="11"/>
        <v>#DIV/0!</v>
      </c>
      <c r="BG108" s="167">
        <f t="shared" si="11"/>
        <v>1.2082890960982251E-2</v>
      </c>
      <c r="BH108" s="167">
        <f t="shared" si="11"/>
        <v>1.0316337526502295E-2</v>
      </c>
    </row>
    <row r="109" spans="1:60" s="36" customFormat="1" ht="12.75" hidden="1" thickTop="1" thickBot="1" x14ac:dyDescent="0.25">
      <c r="A109" s="138">
        <f t="shared" si="3"/>
        <v>35976</v>
      </c>
      <c r="B109" s="190">
        <f t="shared" ref="B109:AG109" si="12">B8/B7-1</f>
        <v>1.341011971148065E-2</v>
      </c>
      <c r="C109" s="228">
        <f t="shared" si="12"/>
        <v>1.0615322436348995E-2</v>
      </c>
      <c r="D109" s="191">
        <f t="shared" si="12"/>
        <v>6.4169896491057532E-3</v>
      </c>
      <c r="E109" s="167">
        <f t="shared" si="12"/>
        <v>8.9220812927497395E-3</v>
      </c>
      <c r="F109" s="167">
        <f t="shared" si="12"/>
        <v>1.6485941869483822E-2</v>
      </c>
      <c r="G109" s="167">
        <f t="shared" si="12"/>
        <v>1.2428807723247726E-2</v>
      </c>
      <c r="H109" s="64">
        <f t="shared" si="12"/>
        <v>0.10744479854913891</v>
      </c>
      <c r="I109" s="192">
        <f t="shared" si="12"/>
        <v>1.4158422671852078E-2</v>
      </c>
      <c r="J109" s="167">
        <f t="shared" si="12"/>
        <v>6.8913615746406531E-3</v>
      </c>
      <c r="K109" s="167">
        <f t="shared" si="12"/>
        <v>1.3476733736083935E-2</v>
      </c>
      <c r="L109" s="167">
        <f t="shared" si="12"/>
        <v>1.5085264538696963E-2</v>
      </c>
      <c r="M109" s="167">
        <f t="shared" si="12"/>
        <v>-1.040520422033786E-2</v>
      </c>
      <c r="N109" s="167">
        <f t="shared" si="12"/>
        <v>1.3042671102207803E-2</v>
      </c>
      <c r="O109" s="167">
        <f t="shared" si="12"/>
        <v>2.6541888451747653E-3</v>
      </c>
      <c r="P109" s="167">
        <f t="shared" si="12"/>
        <v>4.1143768285130111E-3</v>
      </c>
      <c r="Q109" s="167">
        <f t="shared" si="12"/>
        <v>5.6100569817305601E-3</v>
      </c>
      <c r="R109" s="167">
        <f t="shared" si="12"/>
        <v>5.6331044344120063E-3</v>
      </c>
      <c r="S109" s="167">
        <f t="shared" si="12"/>
        <v>5.7065741276267623E-3</v>
      </c>
      <c r="T109" s="167">
        <f t="shared" si="12"/>
        <v>6.6031178631715814E-3</v>
      </c>
      <c r="U109" s="167">
        <f t="shared" si="12"/>
        <v>5.7596651509133068E-3</v>
      </c>
      <c r="V109" s="167">
        <f t="shared" si="12"/>
        <v>9.589667390558887E-3</v>
      </c>
      <c r="W109" s="167">
        <f t="shared" si="12"/>
        <v>4.5840018336007482E-3</v>
      </c>
      <c r="X109" s="167">
        <f t="shared" si="12"/>
        <v>7.1201517315164775E-3</v>
      </c>
      <c r="Y109" s="167">
        <f t="shared" si="12"/>
        <v>2.5727278233131923E-3</v>
      </c>
      <c r="Z109" s="167">
        <f t="shared" si="12"/>
        <v>4.1772605061662915E-3</v>
      </c>
      <c r="AA109" s="167">
        <f t="shared" si="12"/>
        <v>-1.0120135805693486E-3</v>
      </c>
      <c r="AB109" s="167">
        <f t="shared" si="12"/>
        <v>7.8773028988345928E-3</v>
      </c>
      <c r="AC109" s="167">
        <f t="shared" si="12"/>
        <v>6.7002512962057725E-3</v>
      </c>
      <c r="AD109" s="167">
        <f t="shared" si="12"/>
        <v>7.2161672956942979E-3</v>
      </c>
      <c r="AE109" s="167">
        <f t="shared" si="12"/>
        <v>8.9220812927497395E-3</v>
      </c>
      <c r="AF109" s="167">
        <f t="shared" si="12"/>
        <v>7.4918323686961052E-3</v>
      </c>
      <c r="AG109" s="167">
        <f t="shared" si="12"/>
        <v>9.0743245368476444E-3</v>
      </c>
      <c r="AH109" s="167">
        <f t="shared" ref="AH109:BH109" si="13">AH8/AH7-1</f>
        <v>9.0973934010123436E-3</v>
      </c>
      <c r="AI109" s="167">
        <f t="shared" si="13"/>
        <v>1.2127785458211582E-2</v>
      </c>
      <c r="AJ109" s="167">
        <f t="shared" si="13"/>
        <v>5.7402467109013422E-3</v>
      </c>
      <c r="AK109" s="167">
        <f t="shared" si="13"/>
        <v>8.0137324807953991E-3</v>
      </c>
      <c r="AL109" s="167">
        <f t="shared" si="13"/>
        <v>1.6724147434806769E-2</v>
      </c>
      <c r="AM109" s="167">
        <f t="shared" si="13"/>
        <v>9.3426609889488699E-3</v>
      </c>
      <c r="AN109" s="167">
        <f t="shared" si="13"/>
        <v>4.2764334652069413E-2</v>
      </c>
      <c r="AO109" s="167">
        <f t="shared" si="13"/>
        <v>6.5585375019949321E-2</v>
      </c>
      <c r="AP109" s="167">
        <f t="shared" si="13"/>
        <v>3.3297740571477386E-2</v>
      </c>
      <c r="AQ109" s="167">
        <f t="shared" si="13"/>
        <v>1.398983128704967E-2</v>
      </c>
      <c r="AR109" s="167">
        <f t="shared" si="13"/>
        <v>1.1020790586658835E-2</v>
      </c>
      <c r="AS109" s="167">
        <f t="shared" si="13"/>
        <v>2.4112027724032759E-2</v>
      </c>
      <c r="AT109" s="167">
        <f t="shared" si="13"/>
        <v>-6.8256346245829658E-3</v>
      </c>
      <c r="AU109" s="167">
        <f t="shared" si="13"/>
        <v>1.2101851261672847E-2</v>
      </c>
      <c r="AV109" s="167">
        <f t="shared" si="13"/>
        <v>7.1265562119775527E-3</v>
      </c>
      <c r="AW109" s="167">
        <f t="shared" si="13"/>
        <v>7.9925455404483703E-3</v>
      </c>
      <c r="AX109" s="167">
        <f t="shared" si="13"/>
        <v>9.0586965712124989E-3</v>
      </c>
      <c r="AY109" s="167">
        <f t="shared" si="13"/>
        <v>4.95806785758659E-2</v>
      </c>
      <c r="AZ109" s="167">
        <f t="shared" si="13"/>
        <v>4.5254523220836784E-3</v>
      </c>
      <c r="BA109" s="167">
        <f t="shared" si="13"/>
        <v>8.8719561244277045E-4</v>
      </c>
      <c r="BB109" s="167">
        <f t="shared" si="13"/>
        <v>7.3988524416672696E-3</v>
      </c>
      <c r="BC109" s="167">
        <f t="shared" si="13"/>
        <v>9.8036907845082677E-3</v>
      </c>
      <c r="BD109" s="167">
        <f t="shared" si="13"/>
        <v>3.0604431027089651E-2</v>
      </c>
      <c r="BE109" s="167">
        <f t="shared" si="13"/>
        <v>1.2301085914054877E-2</v>
      </c>
      <c r="BF109" s="167" t="e">
        <f t="shared" si="13"/>
        <v>#DIV/0!</v>
      </c>
      <c r="BG109" s="167">
        <f t="shared" si="13"/>
        <v>1.161246567051144E-2</v>
      </c>
      <c r="BH109" s="167">
        <f t="shared" si="13"/>
        <v>9.4381699359644688E-3</v>
      </c>
    </row>
    <row r="110" spans="1:60" s="36" customFormat="1" ht="12.75" hidden="1" thickTop="1" thickBot="1" x14ac:dyDescent="0.25">
      <c r="A110" s="138">
        <f t="shared" si="3"/>
        <v>36068</v>
      </c>
      <c r="B110" s="190">
        <f t="shared" ref="B110:AG110" si="14">B9/B8-1</f>
        <v>1.4366331256722376E-2</v>
      </c>
      <c r="C110" s="228">
        <f t="shared" si="14"/>
        <v>1.3366146381806443E-2</v>
      </c>
      <c r="D110" s="191">
        <f t="shared" si="14"/>
        <v>6.3736983606990094E-3</v>
      </c>
      <c r="E110" s="167">
        <f t="shared" si="14"/>
        <v>8.4374216823481785E-3</v>
      </c>
      <c r="F110" s="167">
        <f t="shared" si="14"/>
        <v>1.7935936685687048E-2</v>
      </c>
      <c r="G110" s="167">
        <f t="shared" si="14"/>
        <v>1.6611746456290044E-2</v>
      </c>
      <c r="H110" s="64">
        <f t="shared" si="14"/>
        <v>4.5076472086402974E-2</v>
      </c>
      <c r="I110" s="192">
        <f t="shared" si="14"/>
        <v>1.5755006660928439E-2</v>
      </c>
      <c r="J110" s="167">
        <f t="shared" si="14"/>
        <v>2.1817296200374869E-3</v>
      </c>
      <c r="K110" s="167">
        <f t="shared" si="14"/>
        <v>1.9324790067417386E-2</v>
      </c>
      <c r="L110" s="167">
        <f t="shared" si="14"/>
        <v>5.8152056859788193E-3</v>
      </c>
      <c r="M110" s="167">
        <f t="shared" si="14"/>
        <v>-3.8428204666982602E-3</v>
      </c>
      <c r="N110" s="167">
        <f t="shared" si="14"/>
        <v>2.1562084885526689E-2</v>
      </c>
      <c r="O110" s="167">
        <f t="shared" si="14"/>
        <v>-6.4592214311990359E-3</v>
      </c>
      <c r="P110" s="167">
        <f t="shared" si="14"/>
        <v>-1.1023599719270916E-3</v>
      </c>
      <c r="Q110" s="167">
        <f t="shared" si="14"/>
        <v>2.132196162046851E-3</v>
      </c>
      <c r="R110" s="167">
        <f t="shared" si="14"/>
        <v>1.146683790477887E-3</v>
      </c>
      <c r="S110" s="167">
        <f t="shared" si="14"/>
        <v>1.0613554166826411E-2</v>
      </c>
      <c r="T110" s="167">
        <f t="shared" si="14"/>
        <v>1.703716751805473E-3</v>
      </c>
      <c r="U110" s="167">
        <f t="shared" si="14"/>
        <v>7.3644199094773377E-3</v>
      </c>
      <c r="V110" s="167">
        <f t="shared" si="14"/>
        <v>5.8304747025326176E-3</v>
      </c>
      <c r="W110" s="167">
        <f t="shared" si="14"/>
        <v>4.8843017880086936E-3</v>
      </c>
      <c r="X110" s="167">
        <f t="shared" si="14"/>
        <v>8.6172269912796473E-3</v>
      </c>
      <c r="Y110" s="167">
        <f t="shared" si="14"/>
        <v>4.357002352177286E-3</v>
      </c>
      <c r="Z110" s="167">
        <f t="shared" si="14"/>
        <v>8.4525487699513846E-3</v>
      </c>
      <c r="AA110" s="167">
        <f t="shared" si="14"/>
        <v>-4.8405280873173862E-3</v>
      </c>
      <c r="AB110" s="167">
        <f t="shared" si="14"/>
        <v>8.8225735533082883E-3</v>
      </c>
      <c r="AC110" s="167">
        <f t="shared" si="14"/>
        <v>3.8817356736768893E-3</v>
      </c>
      <c r="AD110" s="167">
        <f t="shared" si="14"/>
        <v>1.2402796962151186E-2</v>
      </c>
      <c r="AE110" s="167">
        <f t="shared" si="14"/>
        <v>8.4374216823481785E-3</v>
      </c>
      <c r="AF110" s="167">
        <f t="shared" si="14"/>
        <v>8.5184133529214723E-3</v>
      </c>
      <c r="AG110" s="167">
        <f t="shared" si="14"/>
        <v>8.9108988046069371E-3</v>
      </c>
      <c r="AH110" s="167">
        <f t="shared" ref="AH110:BH110" si="15">AH9/AH8-1</f>
        <v>8.3573202569144911E-3</v>
      </c>
      <c r="AI110" s="167">
        <f t="shared" si="15"/>
        <v>1.6703320758019835E-2</v>
      </c>
      <c r="AJ110" s="167">
        <f t="shared" si="15"/>
        <v>1.0556295519596359E-2</v>
      </c>
      <c r="AK110" s="167">
        <f t="shared" si="15"/>
        <v>9.1124157620223745E-3</v>
      </c>
      <c r="AL110" s="167">
        <f t="shared" si="15"/>
        <v>2.3599859025416725E-2</v>
      </c>
      <c r="AM110" s="167">
        <f t="shared" si="15"/>
        <v>1.2559655797436342E-2</v>
      </c>
      <c r="AN110" s="167">
        <f t="shared" si="15"/>
        <v>5.8910636339094324E-2</v>
      </c>
      <c r="AO110" s="167">
        <f t="shared" si="15"/>
        <v>8.7913229379295244E-2</v>
      </c>
      <c r="AP110" s="167">
        <f t="shared" si="15"/>
        <v>4.6503889619139649E-2</v>
      </c>
      <c r="AQ110" s="167">
        <f t="shared" si="15"/>
        <v>2.5283282742882163E-2</v>
      </c>
      <c r="AR110" s="167">
        <f t="shared" si="15"/>
        <v>8.0764780343094422E-3</v>
      </c>
      <c r="AS110" s="167">
        <f t="shared" si="15"/>
        <v>4.4844221700440112E-2</v>
      </c>
      <c r="AT110" s="167">
        <f t="shared" si="15"/>
        <v>-5.201410954129515E-3</v>
      </c>
      <c r="AU110" s="167">
        <f t="shared" si="15"/>
        <v>1.7167735343028179E-2</v>
      </c>
      <c r="AV110" s="167">
        <f t="shared" si="15"/>
        <v>1.0583412359574274E-2</v>
      </c>
      <c r="AW110" s="167">
        <f t="shared" si="15"/>
        <v>3.8864657248876E-3</v>
      </c>
      <c r="AX110" s="167">
        <f t="shared" si="15"/>
        <v>6.8853172951564012E-3</v>
      </c>
      <c r="AY110" s="167">
        <f t="shared" si="15"/>
        <v>3.9689111503017571E-2</v>
      </c>
      <c r="AZ110" s="167">
        <f t="shared" si="15"/>
        <v>5.4336236004977057E-3</v>
      </c>
      <c r="BA110" s="167">
        <f t="shared" si="15"/>
        <v>-2.4111581572622387E-2</v>
      </c>
      <c r="BB110" s="167">
        <f t="shared" si="15"/>
        <v>6.4298731610175075E-3</v>
      </c>
      <c r="BC110" s="167">
        <f t="shared" si="15"/>
        <v>8.6447118776173948E-3</v>
      </c>
      <c r="BD110" s="167">
        <f t="shared" si="15"/>
        <v>2.2438151860138422E-2</v>
      </c>
      <c r="BE110" s="167">
        <f t="shared" si="15"/>
        <v>7.6029149580594257E-3</v>
      </c>
      <c r="BF110" s="167" t="e">
        <f t="shared" si="15"/>
        <v>#DIV/0!</v>
      </c>
      <c r="BG110" s="167">
        <f t="shared" si="15"/>
        <v>1.6082024522601213E-3</v>
      </c>
      <c r="BH110" s="167">
        <f t="shared" si="15"/>
        <v>-3.1678837811597305E-3</v>
      </c>
    </row>
    <row r="111" spans="1:60" s="36" customFormat="1" ht="12.75" hidden="1" thickTop="1" thickBot="1" x14ac:dyDescent="0.25">
      <c r="A111" s="139">
        <f t="shared" si="3"/>
        <v>36159</v>
      </c>
      <c r="B111" s="193">
        <f t="shared" ref="B111:AG111" si="16">B10/B9-1</f>
        <v>3.2846897529426045E-4</v>
      </c>
      <c r="C111" s="234">
        <f t="shared" si="16"/>
        <v>2.4800662150004094E-3</v>
      </c>
      <c r="D111" s="194">
        <f t="shared" si="16"/>
        <v>-1.8848773912413241E-3</v>
      </c>
      <c r="E111" s="163">
        <f t="shared" si="16"/>
        <v>1.2465428597727701E-3</v>
      </c>
      <c r="F111" s="163">
        <f t="shared" si="16"/>
        <v>1.0282302681312583E-3</v>
      </c>
      <c r="G111" s="163">
        <f t="shared" si="16"/>
        <v>4.2762907774400727E-3</v>
      </c>
      <c r="H111" s="163">
        <f t="shared" si="16"/>
        <v>-6.3730629866499799E-2</v>
      </c>
      <c r="I111" s="195">
        <f t="shared" si="16"/>
        <v>3.1219912653090987E-5</v>
      </c>
      <c r="J111" s="163">
        <f t="shared" si="16"/>
        <v>2.9719340434777308E-3</v>
      </c>
      <c r="K111" s="163">
        <f t="shared" si="16"/>
        <v>4.5174035496373666E-3</v>
      </c>
      <c r="L111" s="163">
        <f t="shared" si="16"/>
        <v>5.9243397573160994E-3</v>
      </c>
      <c r="M111" s="163">
        <f t="shared" si="16"/>
        <v>-2.0798450375915212E-2</v>
      </c>
      <c r="N111" s="163">
        <f t="shared" si="16"/>
        <v>1.2952522578020265E-3</v>
      </c>
      <c r="O111" s="163">
        <f t="shared" si="16"/>
        <v>-1.382642375139298E-2</v>
      </c>
      <c r="P111" s="163">
        <f t="shared" si="16"/>
        <v>-8.3282767528591872E-3</v>
      </c>
      <c r="Q111" s="163">
        <f t="shared" si="16"/>
        <v>-1.145438647624597E-2</v>
      </c>
      <c r="R111" s="163">
        <f t="shared" si="16"/>
        <v>-9.890273514454595E-3</v>
      </c>
      <c r="S111" s="163">
        <f t="shared" si="16"/>
        <v>7.3217458380490097E-3</v>
      </c>
      <c r="T111" s="163">
        <f t="shared" si="16"/>
        <v>-3.6942521038667575E-3</v>
      </c>
      <c r="U111" s="163">
        <f t="shared" si="16"/>
        <v>5.4614804708186249E-4</v>
      </c>
      <c r="V111" s="163">
        <f t="shared" si="16"/>
        <v>-8.652807167619625E-3</v>
      </c>
      <c r="W111" s="163">
        <f t="shared" si="16"/>
        <v>-4.1465636996429467E-3</v>
      </c>
      <c r="X111" s="163">
        <f t="shared" si="16"/>
        <v>-3.0466242315396741E-5</v>
      </c>
      <c r="Y111" s="163">
        <f t="shared" si="16"/>
        <v>8.2326184613650266E-3</v>
      </c>
      <c r="Z111" s="163">
        <f t="shared" si="16"/>
        <v>5.5589424662081388E-3</v>
      </c>
      <c r="AA111" s="163">
        <f t="shared" si="16"/>
        <v>1.4317203219728736E-2</v>
      </c>
      <c r="AB111" s="163">
        <f t="shared" si="16"/>
        <v>2.5440350195657935E-3</v>
      </c>
      <c r="AC111" s="163">
        <f t="shared" si="16"/>
        <v>-3.9307832740803628E-3</v>
      </c>
      <c r="AD111" s="163">
        <f t="shared" si="16"/>
        <v>1.7656334091831205E-3</v>
      </c>
      <c r="AE111" s="163">
        <f t="shared" si="16"/>
        <v>1.2465428597727701E-3</v>
      </c>
      <c r="AF111" s="163">
        <f t="shared" si="16"/>
        <v>2.6522709560008462E-3</v>
      </c>
      <c r="AG111" s="163">
        <f t="shared" si="16"/>
        <v>-3.3830361590954094E-3</v>
      </c>
      <c r="AH111" s="163">
        <f t="shared" ref="AH111:BH111" si="17">AH10/AH9-1</f>
        <v>1.7271468097290743E-3</v>
      </c>
      <c r="AI111" s="163">
        <f t="shared" si="17"/>
        <v>7.1349443813992774E-3</v>
      </c>
      <c r="AJ111" s="163">
        <f t="shared" si="17"/>
        <v>5.8091111765448122E-3</v>
      </c>
      <c r="AK111" s="163">
        <f t="shared" si="17"/>
        <v>4.4263324851467889E-3</v>
      </c>
      <c r="AL111" s="163">
        <f t="shared" si="17"/>
        <v>9.3332522726838896E-3</v>
      </c>
      <c r="AM111" s="163">
        <f t="shared" si="17"/>
        <v>3.8798624719154073E-3</v>
      </c>
      <c r="AN111" s="163">
        <f t="shared" si="17"/>
        <v>-2.2477485605551073E-2</v>
      </c>
      <c r="AO111" s="163">
        <f t="shared" si="17"/>
        <v>-6.2030651170846274E-2</v>
      </c>
      <c r="AP111" s="163">
        <f t="shared" si="17"/>
        <v>-4.887894413581062E-3</v>
      </c>
      <c r="AQ111" s="163">
        <f t="shared" si="17"/>
        <v>2.2511557107361968E-2</v>
      </c>
      <c r="AR111" s="163">
        <f t="shared" si="17"/>
        <v>-4.0238606978971747E-3</v>
      </c>
      <c r="AS111" s="163">
        <f t="shared" si="17"/>
        <v>4.113117579019443E-2</v>
      </c>
      <c r="AT111" s="163">
        <f t="shared" si="17"/>
        <v>-2.6073979738330255E-3</v>
      </c>
      <c r="AU111" s="163">
        <f t="shared" si="17"/>
        <v>8.6603835537464313E-3</v>
      </c>
      <c r="AV111" s="163">
        <f t="shared" si="17"/>
        <v>1.3254032080844524E-2</v>
      </c>
      <c r="AW111" s="163">
        <f t="shared" si="17"/>
        <v>-4.4680202584836959E-3</v>
      </c>
      <c r="AX111" s="163">
        <f t="shared" si="17"/>
        <v>1.2934609730659075E-2</v>
      </c>
      <c r="AY111" s="163">
        <f t="shared" si="17"/>
        <v>-1.9273959629033777E-2</v>
      </c>
      <c r="AZ111" s="163">
        <f t="shared" si="17"/>
        <v>1.345541155000074E-3</v>
      </c>
      <c r="BA111" s="163">
        <f t="shared" si="17"/>
        <v>1.6320124265942981E-2</v>
      </c>
      <c r="BB111" s="163">
        <f t="shared" si="17"/>
        <v>-1.2537058068703422E-3</v>
      </c>
      <c r="BC111" s="163">
        <f t="shared" si="17"/>
        <v>1.2649361936249992E-3</v>
      </c>
      <c r="BD111" s="163">
        <f t="shared" si="17"/>
        <v>1.5867427980225779E-2</v>
      </c>
      <c r="BE111" s="163">
        <f t="shared" si="17"/>
        <v>8.4126544084250909E-4</v>
      </c>
      <c r="BF111" s="163" t="e">
        <f t="shared" si="17"/>
        <v>#DIV/0!</v>
      </c>
      <c r="BG111" s="163">
        <f t="shared" si="17"/>
        <v>8.2073079598288246E-5</v>
      </c>
      <c r="BH111" s="163">
        <f t="shared" si="17"/>
        <v>4.3317578657338096E-3</v>
      </c>
    </row>
    <row r="112" spans="1:60" s="36" customFormat="1" ht="12.75" hidden="1" thickTop="1" thickBot="1" x14ac:dyDescent="0.25">
      <c r="A112" s="138">
        <f t="shared" si="3"/>
        <v>36249</v>
      </c>
      <c r="B112" s="190">
        <f t="shared" ref="B112:AG112" si="18">B11/B10-1</f>
        <v>-1.232568010170243E-3</v>
      </c>
      <c r="C112" s="228">
        <f t="shared" si="18"/>
        <v>-1.1059451300534651E-3</v>
      </c>
      <c r="D112" s="191">
        <f t="shared" si="18"/>
        <v>-4.321929427878346E-3</v>
      </c>
      <c r="E112" s="167">
        <f t="shared" si="18"/>
        <v>2.3717865094463608E-3</v>
      </c>
      <c r="F112" s="167">
        <f t="shared" si="18"/>
        <v>-5.1133726749874597E-4</v>
      </c>
      <c r="G112" s="167">
        <f t="shared" si="18"/>
        <v>-2.8886592053545268E-4</v>
      </c>
      <c r="H112" s="64">
        <f t="shared" si="18"/>
        <v>-5.269086665122491E-3</v>
      </c>
      <c r="I112" s="192">
        <f t="shared" si="18"/>
        <v>-2.5163473122491453E-3</v>
      </c>
      <c r="J112" s="167">
        <f t="shared" si="18"/>
        <v>1.0150733246171439E-2</v>
      </c>
      <c r="K112" s="167">
        <f t="shared" si="18"/>
        <v>-2.2156762717773226E-3</v>
      </c>
      <c r="L112" s="167">
        <f t="shared" si="18"/>
        <v>-3.476903427233391E-3</v>
      </c>
      <c r="M112" s="167">
        <f t="shared" si="18"/>
        <v>-1.914469162294008E-2</v>
      </c>
      <c r="N112" s="167">
        <f t="shared" si="18"/>
        <v>-1.8465475661304964E-2</v>
      </c>
      <c r="O112" s="167">
        <f t="shared" si="18"/>
        <v>-1.4850300723650789E-2</v>
      </c>
      <c r="P112" s="167">
        <f t="shared" si="18"/>
        <v>7.3354707583073164E-5</v>
      </c>
      <c r="Q112" s="167">
        <f t="shared" si="18"/>
        <v>-1.0643630038034035E-2</v>
      </c>
      <c r="R112" s="167">
        <f t="shared" si="18"/>
        <v>-2.3483275396352088E-3</v>
      </c>
      <c r="S112" s="167">
        <f t="shared" si="18"/>
        <v>-2.3851817445721402E-3</v>
      </c>
      <c r="T112" s="167">
        <f t="shared" si="18"/>
        <v>-2.4794975487427706E-3</v>
      </c>
      <c r="U112" s="167">
        <f t="shared" si="18"/>
        <v>1.1267902171996358E-3</v>
      </c>
      <c r="V112" s="167">
        <f t="shared" si="18"/>
        <v>-4.5983406235006186E-4</v>
      </c>
      <c r="W112" s="167">
        <f t="shared" si="18"/>
        <v>-8.2226628708222949E-3</v>
      </c>
      <c r="X112" s="167">
        <f t="shared" si="18"/>
        <v>-6.3415239243456156E-3</v>
      </c>
      <c r="Y112" s="167">
        <f t="shared" si="18"/>
        <v>7.4283974323123836E-3</v>
      </c>
      <c r="Z112" s="167">
        <f t="shared" si="18"/>
        <v>8.7550941338536692E-3</v>
      </c>
      <c r="AA112" s="167">
        <f t="shared" si="18"/>
        <v>4.4352537928300517E-3</v>
      </c>
      <c r="AB112" s="167">
        <f t="shared" si="18"/>
        <v>-1.2743027169898058E-3</v>
      </c>
      <c r="AC112" s="167">
        <f t="shared" si="18"/>
        <v>-4.2561525666996447E-3</v>
      </c>
      <c r="AD112" s="167">
        <f t="shared" si="18"/>
        <v>-3.7653867179400224E-3</v>
      </c>
      <c r="AE112" s="167">
        <f t="shared" si="18"/>
        <v>2.3717865094463608E-3</v>
      </c>
      <c r="AF112" s="167">
        <f t="shared" si="18"/>
        <v>3.0847743190502985E-3</v>
      </c>
      <c r="AG112" s="167">
        <f t="shared" si="18"/>
        <v>-5.2777810069634112E-3</v>
      </c>
      <c r="AH112" s="167">
        <f t="shared" ref="AH112:BH112" si="19">AH11/AH10-1</f>
        <v>3.3820668460851078E-3</v>
      </c>
      <c r="AI112" s="167">
        <f t="shared" si="19"/>
        <v>-4.438725648160613E-3</v>
      </c>
      <c r="AJ112" s="167">
        <f t="shared" si="19"/>
        <v>2.799257806346489E-3</v>
      </c>
      <c r="AK112" s="167">
        <f t="shared" si="19"/>
        <v>3.054236123156695E-4</v>
      </c>
      <c r="AL112" s="167">
        <f t="shared" si="19"/>
        <v>-9.5615812452634064E-3</v>
      </c>
      <c r="AM112" s="167">
        <f t="shared" si="19"/>
        <v>5.8078622457369278E-3</v>
      </c>
      <c r="AN112" s="167">
        <f t="shared" si="19"/>
        <v>-3.1798839025631742E-2</v>
      </c>
      <c r="AO112" s="167">
        <f t="shared" si="19"/>
        <v>-7.1717382143922426E-2</v>
      </c>
      <c r="AP112" s="167">
        <f t="shared" si="19"/>
        <v>-1.5066146964146099E-2</v>
      </c>
      <c r="AQ112" s="167">
        <f t="shared" si="19"/>
        <v>1.1311645149845395E-2</v>
      </c>
      <c r="AR112" s="167">
        <f t="shared" si="19"/>
        <v>2.5988758830506331E-3</v>
      </c>
      <c r="AS112" s="167">
        <f t="shared" si="19"/>
        <v>3.889316147849331E-2</v>
      </c>
      <c r="AT112" s="167">
        <f t="shared" si="19"/>
        <v>-5.9135028139061241E-3</v>
      </c>
      <c r="AU112" s="167">
        <f t="shared" si="19"/>
        <v>2.1873861653547433E-3</v>
      </c>
      <c r="AV112" s="167">
        <f t="shared" si="19"/>
        <v>1.2957154031545404E-2</v>
      </c>
      <c r="AW112" s="167">
        <f t="shared" si="19"/>
        <v>-1.9867377115386775E-3</v>
      </c>
      <c r="AX112" s="167">
        <f t="shared" si="19"/>
        <v>5.1077767928566775E-3</v>
      </c>
      <c r="AY112" s="167">
        <f t="shared" si="19"/>
        <v>-1.1329849501420575E-2</v>
      </c>
      <c r="AZ112" s="167">
        <f t="shared" si="19"/>
        <v>-3.5303332855267655E-3</v>
      </c>
      <c r="BA112" s="167">
        <f t="shared" si="19"/>
        <v>4.5939163657025883E-2</v>
      </c>
      <c r="BB112" s="167">
        <f t="shared" si="19"/>
        <v>2.7388950359088504E-3</v>
      </c>
      <c r="BC112" s="167">
        <f t="shared" si="19"/>
        <v>5.9470617163537298E-3</v>
      </c>
      <c r="BD112" s="167">
        <f t="shared" si="19"/>
        <v>2.0707908099308447E-2</v>
      </c>
      <c r="BE112" s="167">
        <f t="shared" si="19"/>
        <v>1.8347057967127434E-3</v>
      </c>
      <c r="BF112" s="167" t="e">
        <f t="shared" si="19"/>
        <v>#DIV/0!</v>
      </c>
      <c r="BG112" s="167">
        <f t="shared" si="19"/>
        <v>1.3893843740077294E-2</v>
      </c>
      <c r="BH112" s="167">
        <f t="shared" si="19"/>
        <v>1.9685379402756054E-2</v>
      </c>
    </row>
    <row r="113" spans="1:60" s="36" customFormat="1" ht="12.75" hidden="1" thickTop="1" thickBot="1" x14ac:dyDescent="0.25">
      <c r="A113" s="138">
        <f t="shared" si="3"/>
        <v>36341</v>
      </c>
      <c r="B113" s="190">
        <f t="shared" ref="B113:AG113" si="20">B12/B11-1</f>
        <v>1.2101877610397604E-2</v>
      </c>
      <c r="C113" s="228">
        <f t="shared" si="20"/>
        <v>9.0117788360071227E-3</v>
      </c>
      <c r="D113" s="191">
        <f t="shared" si="20"/>
        <v>1.5020265693894697E-3</v>
      </c>
      <c r="E113" s="167">
        <f t="shared" si="20"/>
        <v>9.8446482881264785E-3</v>
      </c>
      <c r="F113" s="167">
        <f t="shared" si="20"/>
        <v>1.6150433991218849E-2</v>
      </c>
      <c r="G113" s="167">
        <f t="shared" si="20"/>
        <v>1.1736398451934527E-2</v>
      </c>
      <c r="H113" s="64">
        <f t="shared" si="20"/>
        <v>0.11102115876897933</v>
      </c>
      <c r="I113" s="192">
        <f t="shared" si="20"/>
        <v>1.2516465670623145E-2</v>
      </c>
      <c r="J113" s="167">
        <f t="shared" si="20"/>
        <v>8.4718138419375144E-3</v>
      </c>
      <c r="K113" s="167">
        <f t="shared" si="20"/>
        <v>1.2346402311224303E-2</v>
      </c>
      <c r="L113" s="167">
        <f t="shared" si="20"/>
        <v>3.9162631728852926E-3</v>
      </c>
      <c r="M113" s="167">
        <f t="shared" si="20"/>
        <v>1.6715377121468533E-2</v>
      </c>
      <c r="N113" s="167">
        <f t="shared" si="20"/>
        <v>7.0699729565415481E-5</v>
      </c>
      <c r="O113" s="167">
        <f t="shared" si="20"/>
        <v>-1.5849441514552032E-2</v>
      </c>
      <c r="P113" s="167">
        <f t="shared" si="20"/>
        <v>5.7140914791338204E-3</v>
      </c>
      <c r="Q113" s="167">
        <f t="shared" si="20"/>
        <v>-1.2784598879485021E-2</v>
      </c>
      <c r="R113" s="167">
        <f t="shared" si="20"/>
        <v>6.229599438785316E-3</v>
      </c>
      <c r="S113" s="167">
        <f t="shared" si="20"/>
        <v>-1.7302453173270171E-3</v>
      </c>
      <c r="T113" s="167">
        <f t="shared" si="20"/>
        <v>-8.634698465004309E-5</v>
      </c>
      <c r="U113" s="167">
        <f t="shared" si="20"/>
        <v>4.7464703299355815E-3</v>
      </c>
      <c r="V113" s="167">
        <f t="shared" si="20"/>
        <v>1.7811148438542812E-2</v>
      </c>
      <c r="W113" s="167">
        <f t="shared" si="20"/>
        <v>-6.7058674071250879E-3</v>
      </c>
      <c r="X113" s="167">
        <f t="shared" si="20"/>
        <v>-1.8177955615126251E-3</v>
      </c>
      <c r="Y113" s="167">
        <f t="shared" si="20"/>
        <v>5.0025166791678455E-3</v>
      </c>
      <c r="Z113" s="167">
        <f t="shared" si="20"/>
        <v>1.071152324475233E-2</v>
      </c>
      <c r="AA113" s="167">
        <f t="shared" si="20"/>
        <v>-7.9328947209386103E-3</v>
      </c>
      <c r="AB113" s="167">
        <f t="shared" si="20"/>
        <v>1.6181740183709437E-3</v>
      </c>
      <c r="AC113" s="167">
        <f t="shared" si="20"/>
        <v>-1.7731485422899373E-3</v>
      </c>
      <c r="AD113" s="167">
        <f t="shared" si="20"/>
        <v>7.6301934275320171E-3</v>
      </c>
      <c r="AE113" s="167">
        <f t="shared" si="20"/>
        <v>9.8446482881264785E-3</v>
      </c>
      <c r="AF113" s="167">
        <f t="shared" si="20"/>
        <v>1.3076058600865803E-2</v>
      </c>
      <c r="AG113" s="167">
        <f t="shared" si="20"/>
        <v>5.8784344431848101E-3</v>
      </c>
      <c r="AH113" s="167">
        <f t="shared" ref="AH113:BH113" si="21">AH12/AH11-1</f>
        <v>9.9687113439568265E-3</v>
      </c>
      <c r="AI113" s="167">
        <f t="shared" si="21"/>
        <v>3.9477569618642239E-3</v>
      </c>
      <c r="AJ113" s="167">
        <f t="shared" si="21"/>
        <v>8.3312365067471639E-3</v>
      </c>
      <c r="AK113" s="167">
        <f t="shared" si="21"/>
        <v>3.4657957302215436E-3</v>
      </c>
      <c r="AL113" s="167">
        <f t="shared" si="21"/>
        <v>3.1134147990563577E-3</v>
      </c>
      <c r="AM113" s="167">
        <f t="shared" si="21"/>
        <v>1.0925080966880163E-2</v>
      </c>
      <c r="AN113" s="167">
        <f t="shared" si="21"/>
        <v>5.0681736116126253E-2</v>
      </c>
      <c r="AO113" s="167">
        <f t="shared" si="21"/>
        <v>8.514078347066123E-2</v>
      </c>
      <c r="AP113" s="167">
        <f t="shared" si="21"/>
        <v>3.7068306310971577E-2</v>
      </c>
      <c r="AQ113" s="167">
        <f t="shared" si="21"/>
        <v>1.3942168767170804E-2</v>
      </c>
      <c r="AR113" s="167">
        <f t="shared" si="21"/>
        <v>1.0646286143370043E-2</v>
      </c>
      <c r="AS113" s="167">
        <f t="shared" si="21"/>
        <v>3.3656301368547581E-2</v>
      </c>
      <c r="AT113" s="167">
        <f t="shared" si="21"/>
        <v>3.4054252199413604E-3</v>
      </c>
      <c r="AU113" s="167">
        <f t="shared" si="21"/>
        <v>1.033195030121048E-2</v>
      </c>
      <c r="AV113" s="167">
        <f t="shared" si="21"/>
        <v>1.1000225147512088E-2</v>
      </c>
      <c r="AW113" s="167">
        <f t="shared" si="21"/>
        <v>6.4615926846938176E-3</v>
      </c>
      <c r="AX113" s="167">
        <f t="shared" si="21"/>
        <v>4.4230655474115643E-3</v>
      </c>
      <c r="AY113" s="167">
        <f t="shared" si="21"/>
        <v>4.8837052775505319E-2</v>
      </c>
      <c r="AZ113" s="167">
        <f t="shared" si="21"/>
        <v>7.1521096509186144E-4</v>
      </c>
      <c r="BA113" s="167">
        <f t="shared" si="21"/>
        <v>1.1717161739999149E-3</v>
      </c>
      <c r="BB113" s="167">
        <f t="shared" si="21"/>
        <v>7.2040902102996629E-3</v>
      </c>
      <c r="BC113" s="167">
        <f t="shared" si="21"/>
        <v>1.5012760049092133E-2</v>
      </c>
      <c r="BD113" s="167">
        <f t="shared" si="21"/>
        <v>1.8959778937672533E-2</v>
      </c>
      <c r="BE113" s="167">
        <f t="shared" si="21"/>
        <v>8.1981614183412876E-3</v>
      </c>
      <c r="BF113" s="167" t="e">
        <f t="shared" si="21"/>
        <v>#DIV/0!</v>
      </c>
      <c r="BG113" s="167">
        <f t="shared" si="21"/>
        <v>1.543097510747482E-2</v>
      </c>
      <c r="BH113" s="167">
        <f t="shared" si="21"/>
        <v>1.2132470702853615E-2</v>
      </c>
    </row>
    <row r="114" spans="1:60" s="36" customFormat="1" ht="12.75" hidden="1" thickTop="1" thickBot="1" x14ac:dyDescent="0.25">
      <c r="A114" s="138">
        <f t="shared" si="3"/>
        <v>36433</v>
      </c>
      <c r="B114" s="190">
        <f t="shared" ref="B114:AG114" si="22">B13/B12-1</f>
        <v>1.5478539641321953E-2</v>
      </c>
      <c r="C114" s="228">
        <f t="shared" si="22"/>
        <v>1.296720929007722E-2</v>
      </c>
      <c r="D114" s="191">
        <f t="shared" si="22"/>
        <v>4.5896212788441026E-3</v>
      </c>
      <c r="E114" s="167">
        <f t="shared" si="22"/>
        <v>9.8014370020680364E-3</v>
      </c>
      <c r="F114" s="167">
        <f t="shared" si="22"/>
        <v>1.9943033140354505E-2</v>
      </c>
      <c r="G114" s="167">
        <f t="shared" si="22"/>
        <v>1.6440826190715185E-2</v>
      </c>
      <c r="H114" s="64">
        <f t="shared" si="22"/>
        <v>8.8489210927015449E-2</v>
      </c>
      <c r="I114" s="192">
        <f t="shared" si="22"/>
        <v>1.7048060268459952E-2</v>
      </c>
      <c r="J114" s="167">
        <f t="shared" si="22"/>
        <v>1.6809628016296596E-3</v>
      </c>
      <c r="K114" s="167">
        <f t="shared" si="22"/>
        <v>1.9188224408878352E-2</v>
      </c>
      <c r="L114" s="167">
        <f t="shared" si="22"/>
        <v>1.4185403220086545E-2</v>
      </c>
      <c r="M114" s="167">
        <f t="shared" si="22"/>
        <v>8.2875250054634808E-3</v>
      </c>
      <c r="N114" s="167">
        <f t="shared" si="22"/>
        <v>2.2027361492778841E-2</v>
      </c>
      <c r="O114" s="167">
        <f t="shared" si="22"/>
        <v>-1.9992293134245664E-2</v>
      </c>
      <c r="P114" s="167">
        <f t="shared" si="22"/>
        <v>-9.6057549145001087E-4</v>
      </c>
      <c r="Q114" s="167">
        <f t="shared" si="22"/>
        <v>-6.0071844718809775E-3</v>
      </c>
      <c r="R114" s="167">
        <f t="shared" si="22"/>
        <v>3.7451565043200574E-5</v>
      </c>
      <c r="S114" s="167">
        <f t="shared" si="22"/>
        <v>5.2753652418349173E-3</v>
      </c>
      <c r="T114" s="167">
        <f t="shared" si="22"/>
        <v>2.0059711972548744E-3</v>
      </c>
      <c r="U114" s="167">
        <f t="shared" si="22"/>
        <v>2.8082647094733737E-3</v>
      </c>
      <c r="V114" s="167">
        <f t="shared" si="22"/>
        <v>1.5889579281885835E-2</v>
      </c>
      <c r="W114" s="167">
        <f t="shared" si="22"/>
        <v>-2.8990008800537925E-3</v>
      </c>
      <c r="X114" s="167">
        <f t="shared" si="22"/>
        <v>1.7618651635593618E-3</v>
      </c>
      <c r="Y114" s="167">
        <f t="shared" si="22"/>
        <v>5.5471879231128174E-3</v>
      </c>
      <c r="Z114" s="167">
        <f t="shared" si="22"/>
        <v>6.7820882498341728E-3</v>
      </c>
      <c r="AA114" s="167">
        <f t="shared" si="22"/>
        <v>2.6965781073595707E-3</v>
      </c>
      <c r="AB114" s="167">
        <f t="shared" si="22"/>
        <v>8.2950963194841076E-3</v>
      </c>
      <c r="AC114" s="167">
        <f t="shared" si="22"/>
        <v>1.1498883931853054E-3</v>
      </c>
      <c r="AD114" s="167">
        <f t="shared" si="22"/>
        <v>1.3520491995681061E-2</v>
      </c>
      <c r="AE114" s="167">
        <f t="shared" si="22"/>
        <v>9.8014370020680364E-3</v>
      </c>
      <c r="AF114" s="167">
        <f t="shared" si="22"/>
        <v>-7.4808573350847452E-3</v>
      </c>
      <c r="AG114" s="167">
        <f t="shared" si="22"/>
        <v>2.0072808953952137E-2</v>
      </c>
      <c r="AH114" s="167">
        <f t="shared" ref="AH114:BH114" si="23">AH13/AH12-1</f>
        <v>1.0723232099312696E-2</v>
      </c>
      <c r="AI114" s="167">
        <f t="shared" si="23"/>
        <v>1.5707383170534106E-2</v>
      </c>
      <c r="AJ114" s="167">
        <f t="shared" si="23"/>
        <v>1.2059272004345534E-2</v>
      </c>
      <c r="AK114" s="167">
        <f t="shared" si="23"/>
        <v>6.3608131408507962E-3</v>
      </c>
      <c r="AL114" s="167">
        <f t="shared" si="23"/>
        <v>2.3097013423218016E-2</v>
      </c>
      <c r="AM114" s="167">
        <f t="shared" si="23"/>
        <v>8.720849600945435E-3</v>
      </c>
      <c r="AN114" s="167">
        <f t="shared" si="23"/>
        <v>5.8614496463279764E-2</v>
      </c>
      <c r="AO114" s="167">
        <f t="shared" si="23"/>
        <v>8.8159468688383091E-2</v>
      </c>
      <c r="AP114" s="167">
        <f t="shared" si="23"/>
        <v>4.6401377158367341E-2</v>
      </c>
      <c r="AQ114" s="167">
        <f t="shared" si="23"/>
        <v>2.6801289322529342E-2</v>
      </c>
      <c r="AR114" s="167">
        <f t="shared" si="23"/>
        <v>9.5825021373610042E-3</v>
      </c>
      <c r="AS114" s="167">
        <f t="shared" si="23"/>
        <v>2.0110634883770073E-2</v>
      </c>
      <c r="AT114" s="167">
        <f t="shared" si="23"/>
        <v>8.9906440311402491E-3</v>
      </c>
      <c r="AU114" s="167">
        <f t="shared" si="23"/>
        <v>1.8602858840140568E-2</v>
      </c>
      <c r="AV114" s="167">
        <f t="shared" si="23"/>
        <v>1.2359244150189186E-2</v>
      </c>
      <c r="AW114" s="167">
        <f t="shared" si="23"/>
        <v>3.7418208465465064E-3</v>
      </c>
      <c r="AX114" s="167">
        <f t="shared" si="23"/>
        <v>1.3829140778297333E-2</v>
      </c>
      <c r="AY114" s="167">
        <f t="shared" si="23"/>
        <v>5.5181201596895102E-2</v>
      </c>
      <c r="AZ114" s="167">
        <f t="shared" si="23"/>
        <v>5.4985418353845628E-3</v>
      </c>
      <c r="BA114" s="167">
        <f t="shared" si="23"/>
        <v>-2.697761640139662E-2</v>
      </c>
      <c r="BB114" s="167">
        <f t="shared" si="23"/>
        <v>3.7061949132333183E-3</v>
      </c>
      <c r="BC114" s="167">
        <f t="shared" si="23"/>
        <v>1.0553262443682376E-2</v>
      </c>
      <c r="BD114" s="167">
        <f t="shared" si="23"/>
        <v>1.4692002027000273E-2</v>
      </c>
      <c r="BE114" s="167">
        <f t="shared" si="23"/>
        <v>6.5381550801850707E-3</v>
      </c>
      <c r="BF114" s="167" t="e">
        <f t="shared" si="23"/>
        <v>#DIV/0!</v>
      </c>
      <c r="BG114" s="167">
        <f t="shared" si="23"/>
        <v>1.2662787287243127E-3</v>
      </c>
      <c r="BH114" s="167">
        <f t="shared" si="23"/>
        <v>-1.7042480032836149E-3</v>
      </c>
    </row>
    <row r="115" spans="1:60" s="36" customFormat="1" ht="12.75" hidden="1" thickTop="1" thickBot="1" x14ac:dyDescent="0.25">
      <c r="A115" s="139">
        <f t="shared" si="3"/>
        <v>36524</v>
      </c>
      <c r="B115" s="193">
        <f t="shared" ref="B115:AG115" si="24">B14/B13-1</f>
        <v>4.4507901393953109E-3</v>
      </c>
      <c r="C115" s="234">
        <f t="shared" si="24"/>
        <v>4.549743133500872E-3</v>
      </c>
      <c r="D115" s="194">
        <f t="shared" si="24"/>
        <v>-4.8035441323701633E-5</v>
      </c>
      <c r="E115" s="163">
        <f t="shared" si="24"/>
        <v>5.8000546471959069E-3</v>
      </c>
      <c r="F115" s="163">
        <f t="shared" si="24"/>
        <v>5.8730088179537177E-3</v>
      </c>
      <c r="G115" s="163">
        <f t="shared" si="24"/>
        <v>6.097306142075043E-3</v>
      </c>
      <c r="H115" s="163">
        <f t="shared" si="24"/>
        <v>1.7735785644448221E-3</v>
      </c>
      <c r="I115" s="195">
        <f t="shared" si="24"/>
        <v>4.4767678576784764E-3</v>
      </c>
      <c r="J115" s="163">
        <f t="shared" si="24"/>
        <v>4.2189178488079015E-3</v>
      </c>
      <c r="K115" s="163">
        <f t="shared" si="24"/>
        <v>6.4409429451439681E-3</v>
      </c>
      <c r="L115" s="163">
        <f t="shared" si="24"/>
        <v>1.853276452898811E-2</v>
      </c>
      <c r="M115" s="163">
        <f t="shared" si="24"/>
        <v>-3.0176725575191687E-3</v>
      </c>
      <c r="N115" s="163">
        <f t="shared" si="24"/>
        <v>8.219508239915907E-3</v>
      </c>
      <c r="O115" s="163">
        <f t="shared" si="24"/>
        <v>-2.2573415899789118E-2</v>
      </c>
      <c r="P115" s="163">
        <f t="shared" si="24"/>
        <v>-2.68507521949779E-3</v>
      </c>
      <c r="Q115" s="163">
        <f t="shared" si="24"/>
        <v>-8.1389698736638039E-3</v>
      </c>
      <c r="R115" s="163">
        <f t="shared" si="24"/>
        <v>-6.4702357631767349E-3</v>
      </c>
      <c r="S115" s="163">
        <f t="shared" si="24"/>
        <v>5.667747133210943E-3</v>
      </c>
      <c r="T115" s="163">
        <f t="shared" si="24"/>
        <v>-1.1698087616980324E-3</v>
      </c>
      <c r="U115" s="163">
        <f t="shared" si="24"/>
        <v>-4.6827952209591572E-3</v>
      </c>
      <c r="V115" s="163">
        <f t="shared" si="24"/>
        <v>4.5179151126319983E-3</v>
      </c>
      <c r="W115" s="163">
        <f t="shared" si="24"/>
        <v>-1.5636595742081205E-3</v>
      </c>
      <c r="X115" s="163">
        <f t="shared" si="24"/>
        <v>-1.7675274328142754E-3</v>
      </c>
      <c r="Y115" s="163">
        <f t="shared" si="24"/>
        <v>7.1792530451704195E-3</v>
      </c>
      <c r="Z115" s="163">
        <f t="shared" si="24"/>
        <v>1.0624467029203277E-2</v>
      </c>
      <c r="AA115" s="163">
        <f t="shared" si="24"/>
        <v>-8.0598780082785648E-4</v>
      </c>
      <c r="AB115" s="163">
        <f t="shared" si="24"/>
        <v>3.9338353567313078E-3</v>
      </c>
      <c r="AC115" s="163">
        <f t="shared" si="24"/>
        <v>4.3005193523371066E-3</v>
      </c>
      <c r="AD115" s="163">
        <f t="shared" si="24"/>
        <v>8.3468432998285991E-3</v>
      </c>
      <c r="AE115" s="163">
        <f t="shared" si="24"/>
        <v>5.8000546471959069E-3</v>
      </c>
      <c r="AF115" s="163">
        <f t="shared" si="24"/>
        <v>-1.7935247502380625E-2</v>
      </c>
      <c r="AG115" s="163">
        <f t="shared" si="24"/>
        <v>1.3197009791452219E-2</v>
      </c>
      <c r="AH115" s="163">
        <f t="shared" ref="AH115:BH115" si="25">AH14/AH13-1</f>
        <v>7.9572353432406651E-3</v>
      </c>
      <c r="AI115" s="163">
        <f t="shared" si="25"/>
        <v>9.3793155270784911E-3</v>
      </c>
      <c r="AJ115" s="163">
        <f t="shared" si="25"/>
        <v>6.6913596728426228E-3</v>
      </c>
      <c r="AK115" s="163">
        <f t="shared" si="25"/>
        <v>3.5418446387607272E-3</v>
      </c>
      <c r="AL115" s="163">
        <f t="shared" si="25"/>
        <v>1.4030678185206424E-2</v>
      </c>
      <c r="AM115" s="163">
        <f t="shared" si="25"/>
        <v>5.3656529872359027E-3</v>
      </c>
      <c r="AN115" s="163">
        <f t="shared" si="25"/>
        <v>-2.4771516651559966E-2</v>
      </c>
      <c r="AO115" s="163">
        <f t="shared" si="25"/>
        <v>-5.7677106685153801E-2</v>
      </c>
      <c r="AP115" s="163">
        <f t="shared" si="25"/>
        <v>-1.0626386787110143E-2</v>
      </c>
      <c r="AQ115" s="163">
        <f t="shared" si="25"/>
        <v>2.5794744004227432E-2</v>
      </c>
      <c r="AR115" s="163">
        <f t="shared" si="25"/>
        <v>1.5550414089633424E-3</v>
      </c>
      <c r="AS115" s="163">
        <f t="shared" si="25"/>
        <v>2.0129565046413722E-2</v>
      </c>
      <c r="AT115" s="163">
        <f t="shared" si="25"/>
        <v>1.2324848835947311E-3</v>
      </c>
      <c r="AU115" s="163">
        <f t="shared" si="25"/>
        <v>8.9380100561151643E-3</v>
      </c>
      <c r="AV115" s="163">
        <f t="shared" si="25"/>
        <v>1.353351692564897E-2</v>
      </c>
      <c r="AW115" s="163">
        <f t="shared" si="25"/>
        <v>-4.8391265021320296E-3</v>
      </c>
      <c r="AX115" s="163">
        <f t="shared" si="25"/>
        <v>1.1021189517459895E-2</v>
      </c>
      <c r="AY115" s="163">
        <f t="shared" si="25"/>
        <v>1.0471106611186221E-2</v>
      </c>
      <c r="AZ115" s="163">
        <f t="shared" si="25"/>
        <v>4.3527726369483322E-3</v>
      </c>
      <c r="BA115" s="163">
        <f t="shared" si="25"/>
        <v>1.5478805024023101E-2</v>
      </c>
      <c r="BB115" s="163">
        <f t="shared" si="25"/>
        <v>3.9782730260751187E-4</v>
      </c>
      <c r="BC115" s="163">
        <f t="shared" si="25"/>
        <v>2.3645939829459728E-3</v>
      </c>
      <c r="BD115" s="163">
        <f t="shared" si="25"/>
        <v>2.4332906597684945E-2</v>
      </c>
      <c r="BE115" s="163">
        <f t="shared" si="25"/>
        <v>1.5475796993411617E-3</v>
      </c>
      <c r="BF115" s="163" t="e">
        <f t="shared" si="25"/>
        <v>#DIV/0!</v>
      </c>
      <c r="BG115" s="163">
        <f t="shared" si="25"/>
        <v>6.147668693130548E-4</v>
      </c>
      <c r="BH115" s="163">
        <f t="shared" si="25"/>
        <v>7.05144707476002E-3</v>
      </c>
    </row>
    <row r="116" spans="1:60" s="36" customFormat="1" ht="12.75" hidden="1" thickTop="1" thickBot="1" x14ac:dyDescent="0.25">
      <c r="A116" s="138">
        <f t="shared" si="3"/>
        <v>36615</v>
      </c>
      <c r="B116" s="190">
        <f t="shared" ref="B116:AG116" si="26">B15/B14-1</f>
        <v>2.672961277862651E-3</v>
      </c>
      <c r="C116" s="228">
        <f t="shared" si="26"/>
        <v>2.10450363033865E-3</v>
      </c>
      <c r="D116" s="191">
        <f t="shared" si="26"/>
        <v>-1.7171694970644635E-3</v>
      </c>
      <c r="E116" s="167">
        <f t="shared" si="26"/>
        <v>9.1657685837172043E-3</v>
      </c>
      <c r="F116" s="167">
        <f t="shared" si="26"/>
        <v>3.4973170800856046E-3</v>
      </c>
      <c r="G116" s="167">
        <f t="shared" si="26"/>
        <v>2.7020248654414658E-3</v>
      </c>
      <c r="H116" s="64">
        <f t="shared" si="26"/>
        <v>1.809542444562795E-2</v>
      </c>
      <c r="I116" s="192">
        <f t="shared" si="26"/>
        <v>1.6591148852744819E-3</v>
      </c>
      <c r="J116" s="167">
        <f t="shared" si="26"/>
        <v>1.1724689541773081E-2</v>
      </c>
      <c r="K116" s="167">
        <f t="shared" si="26"/>
        <v>1.0550414841974387E-3</v>
      </c>
      <c r="L116" s="167">
        <f t="shared" si="26"/>
        <v>-6.1796209832465365E-4</v>
      </c>
      <c r="M116" s="167">
        <f t="shared" si="26"/>
        <v>1.3378150136289513E-4</v>
      </c>
      <c r="N116" s="167">
        <f t="shared" si="26"/>
        <v>-1.1233599727286547E-2</v>
      </c>
      <c r="O116" s="167">
        <f t="shared" si="26"/>
        <v>-1.5867479692519226E-2</v>
      </c>
      <c r="P116" s="167">
        <f t="shared" si="26"/>
        <v>2.1584853110521163E-3</v>
      </c>
      <c r="Q116" s="167">
        <f t="shared" si="26"/>
        <v>-2.2229026331904489E-2</v>
      </c>
      <c r="R116" s="167">
        <f t="shared" si="26"/>
        <v>-2.0209810891841373E-3</v>
      </c>
      <c r="S116" s="167">
        <f t="shared" si="26"/>
        <v>1.5336371514247382E-3</v>
      </c>
      <c r="T116" s="167">
        <f t="shared" si="26"/>
        <v>4.6394523183117542E-3</v>
      </c>
      <c r="U116" s="167">
        <f t="shared" si="26"/>
        <v>2.9126043925953304E-4</v>
      </c>
      <c r="V116" s="167">
        <f t="shared" si="26"/>
        <v>2.7669097282030375E-3</v>
      </c>
      <c r="W116" s="167">
        <f t="shared" si="26"/>
        <v>-5.4936147434426763E-3</v>
      </c>
      <c r="X116" s="167">
        <f t="shared" si="26"/>
        <v>-8.2279605847779269E-4</v>
      </c>
      <c r="Y116" s="167">
        <f t="shared" si="26"/>
        <v>3.2725408370670728E-4</v>
      </c>
      <c r="Z116" s="167">
        <f t="shared" si="26"/>
        <v>1.0581937393661978E-2</v>
      </c>
      <c r="AA116" s="167">
        <f t="shared" si="26"/>
        <v>-2.3712723396148383E-2</v>
      </c>
      <c r="AB116" s="167">
        <f t="shared" si="26"/>
        <v>6.6732932935731348E-4</v>
      </c>
      <c r="AC116" s="167">
        <f t="shared" si="26"/>
        <v>4.4956242980156436E-3</v>
      </c>
      <c r="AD116" s="167">
        <f t="shared" si="26"/>
        <v>7.6851698730315832E-3</v>
      </c>
      <c r="AE116" s="167">
        <f t="shared" si="26"/>
        <v>9.1657685837172043E-3</v>
      </c>
      <c r="AF116" s="167">
        <f t="shared" si="26"/>
        <v>5.308331039356462E-3</v>
      </c>
      <c r="AG116" s="167">
        <f t="shared" si="26"/>
        <v>5.4933319343948295E-3</v>
      </c>
      <c r="AH116" s="167">
        <f t="shared" ref="AH116:BH116" si="27">AH15/AH14-1</f>
        <v>1.0209649228265283E-2</v>
      </c>
      <c r="AI116" s="167">
        <f t="shared" si="27"/>
        <v>5.3072896623018728E-4</v>
      </c>
      <c r="AJ116" s="167">
        <f t="shared" si="27"/>
        <v>5.4087115845482536E-3</v>
      </c>
      <c r="AK116" s="167">
        <f t="shared" si="27"/>
        <v>3.849758971612216E-3</v>
      </c>
      <c r="AL116" s="167">
        <f t="shared" si="27"/>
        <v>-2.9666419378459041E-3</v>
      </c>
      <c r="AM116" s="167">
        <f t="shared" si="27"/>
        <v>6.0215559156711063E-3</v>
      </c>
      <c r="AN116" s="167">
        <f t="shared" si="27"/>
        <v>-3.2111765348161514E-2</v>
      </c>
      <c r="AO116" s="167">
        <f t="shared" si="27"/>
        <v>-7.0276402640264024E-2</v>
      </c>
      <c r="AP116" s="167">
        <f t="shared" si="27"/>
        <v>-1.6486125342972224E-2</v>
      </c>
      <c r="AQ116" s="167">
        <f t="shared" si="27"/>
        <v>1.8495486609999334E-2</v>
      </c>
      <c r="AR116" s="167">
        <f t="shared" si="27"/>
        <v>4.2451892468626795E-3</v>
      </c>
      <c r="AS116" s="167">
        <f t="shared" si="27"/>
        <v>2.4257391291645281E-2</v>
      </c>
      <c r="AT116" s="167">
        <f t="shared" si="27"/>
        <v>-5.4720927608682413E-3</v>
      </c>
      <c r="AU116" s="167">
        <f t="shared" si="27"/>
        <v>-2.8466521195289474E-3</v>
      </c>
      <c r="AV116" s="167">
        <f t="shared" si="27"/>
        <v>1.7351239911219452E-2</v>
      </c>
      <c r="AW116" s="167">
        <f t="shared" si="27"/>
        <v>-1.1426271334991078E-3</v>
      </c>
      <c r="AX116" s="167">
        <f t="shared" si="27"/>
        <v>1.1935262301546956E-2</v>
      </c>
      <c r="AY116" s="167">
        <f t="shared" si="27"/>
        <v>4.1604288941550216E-3</v>
      </c>
      <c r="AZ116" s="167">
        <f t="shared" si="27"/>
        <v>8.3041009989015535E-4</v>
      </c>
      <c r="BA116" s="167">
        <f t="shared" si="27"/>
        <v>4.4362156447719459E-2</v>
      </c>
      <c r="BB116" s="167">
        <f t="shared" si="27"/>
        <v>1.0753868592205951E-3</v>
      </c>
      <c r="BC116" s="167">
        <f t="shared" si="27"/>
        <v>9.7406483021065249E-3</v>
      </c>
      <c r="BD116" s="167">
        <f t="shared" si="27"/>
        <v>3.0923812964582575E-2</v>
      </c>
      <c r="BE116" s="167">
        <f t="shared" si="27"/>
        <v>5.056893624868497E-3</v>
      </c>
      <c r="BF116" s="167" t="e">
        <f t="shared" si="27"/>
        <v>#DIV/0!</v>
      </c>
      <c r="BG116" s="167">
        <f t="shared" si="27"/>
        <v>1.3973486651710942E-2</v>
      </c>
      <c r="BH116" s="167">
        <f t="shared" si="27"/>
        <v>2.2384594703768856E-2</v>
      </c>
    </row>
    <row r="117" spans="1:60" s="36" customFormat="1" ht="12.75" hidden="1" thickTop="1" thickBot="1" x14ac:dyDescent="0.25">
      <c r="A117" s="138">
        <f t="shared" si="3"/>
        <v>36707</v>
      </c>
      <c r="B117" s="190">
        <f t="shared" ref="B117:AF117" si="28">B16/B15-1</f>
        <v>1.7366979312022579E-2</v>
      </c>
      <c r="C117" s="228">
        <f t="shared" si="28"/>
        <v>1.3422271520373785E-2</v>
      </c>
      <c r="D117" s="191">
        <f t="shared" si="28"/>
        <v>6.6784982859084963E-3</v>
      </c>
      <c r="E117" s="167">
        <f t="shared" si="28"/>
        <v>1.7823697167187014E-2</v>
      </c>
      <c r="F117" s="167">
        <f t="shared" si="28"/>
        <v>2.099903514461543E-2</v>
      </c>
      <c r="G117" s="167">
        <f t="shared" si="28"/>
        <v>1.5372987733526911E-2</v>
      </c>
      <c r="H117" s="64">
        <f t="shared" si="28"/>
        <v>0.12270738691374516</v>
      </c>
      <c r="I117" s="192">
        <f t="shared" si="28"/>
        <v>1.8160601512885233E-2</v>
      </c>
      <c r="J117" s="167">
        <f t="shared" si="28"/>
        <v>1.0351929569734297E-2</v>
      </c>
      <c r="K117" s="167">
        <f t="shared" si="28"/>
        <v>1.6299292807957277E-2</v>
      </c>
      <c r="L117" s="167">
        <f t="shared" si="28"/>
        <v>-1.9993129508759866E-2</v>
      </c>
      <c r="M117" s="167">
        <f t="shared" si="28"/>
        <v>9.898506863744938E-3</v>
      </c>
      <c r="N117" s="167">
        <f t="shared" si="28"/>
        <v>4.948593637548182E-3</v>
      </c>
      <c r="O117" s="167">
        <f t="shared" si="28"/>
        <v>-9.3574434667043072E-3</v>
      </c>
      <c r="P117" s="167">
        <f t="shared" si="28"/>
        <v>6.6093735525294406E-3</v>
      </c>
      <c r="Q117" s="167">
        <f t="shared" si="28"/>
        <v>-7.7973319972443056E-3</v>
      </c>
      <c r="R117" s="167">
        <f t="shared" si="28"/>
        <v>6.1158969740111591E-3</v>
      </c>
      <c r="S117" s="167">
        <f t="shared" si="28"/>
        <v>5.1914422125254323E-3</v>
      </c>
      <c r="T117" s="167">
        <f t="shared" si="28"/>
        <v>1.1157885844620186E-2</v>
      </c>
      <c r="U117" s="167">
        <f t="shared" si="28"/>
        <v>1.2329346815412201E-2</v>
      </c>
      <c r="V117" s="167">
        <f t="shared" si="28"/>
        <v>2.1654310821974887E-2</v>
      </c>
      <c r="W117" s="167">
        <f t="shared" si="28"/>
        <v>-2.9526741693297609E-4</v>
      </c>
      <c r="X117" s="167">
        <f t="shared" si="28"/>
        <v>7.1697102251266909E-3</v>
      </c>
      <c r="Y117" s="167">
        <f t="shared" si="28"/>
        <v>-2.7431883748910701E-3</v>
      </c>
      <c r="Z117" s="167">
        <f t="shared" si="28"/>
        <v>8.0774863806838404E-3</v>
      </c>
      <c r="AA117" s="167">
        <f t="shared" si="28"/>
        <v>-2.9001091952352676E-2</v>
      </c>
      <c r="AB117" s="167">
        <f t="shared" si="28"/>
        <v>1.1097638701052404E-2</v>
      </c>
      <c r="AC117" s="167">
        <f t="shared" si="28"/>
        <v>7.1806071194584487E-3</v>
      </c>
      <c r="AD117" s="167">
        <f t="shared" si="28"/>
        <v>1.9205433865931321E-2</v>
      </c>
      <c r="AE117" s="167">
        <f t="shared" si="28"/>
        <v>1.7823697167187014E-2</v>
      </c>
      <c r="AF117" s="167">
        <f t="shared" si="28"/>
        <v>1.9731652791571186E-2</v>
      </c>
      <c r="AG117" s="167">
        <f t="shared" ref="AG117" si="29">AG16/AG15-1</f>
        <v>1.5104254010844587E-2</v>
      </c>
      <c r="AH117" s="167">
        <f t="shared" ref="AH117:BG117" si="30">AH16/AH15-1</f>
        <v>1.7965255254495327E-2</v>
      </c>
      <c r="AI117" s="167">
        <f t="shared" si="30"/>
        <v>1.0333900664631912E-2</v>
      </c>
      <c r="AJ117" s="167">
        <f t="shared" si="30"/>
        <v>1.1214148238872568E-2</v>
      </c>
      <c r="AK117" s="167">
        <f t="shared" si="30"/>
        <v>1.0112847842530748E-2</v>
      </c>
      <c r="AL117" s="167">
        <f t="shared" si="30"/>
        <v>1.0249720269727813E-2</v>
      </c>
      <c r="AM117" s="167">
        <f t="shared" si="30"/>
        <v>1.3214689575334226E-2</v>
      </c>
      <c r="AN117" s="167">
        <f t="shared" si="30"/>
        <v>5.6557699556739394E-2</v>
      </c>
      <c r="AO117" s="167">
        <f t="shared" si="30"/>
        <v>9.0901919602028425E-2</v>
      </c>
      <c r="AP117" s="167">
        <f t="shared" si="30"/>
        <v>4.326529054540762E-2</v>
      </c>
      <c r="AQ117" s="167">
        <f t="shared" si="30"/>
        <v>2.5881638651767291E-2</v>
      </c>
      <c r="AR117" s="167">
        <f t="shared" si="30"/>
        <v>1.3721628353354554E-2</v>
      </c>
      <c r="AS117" s="167">
        <f t="shared" si="30"/>
        <v>1.7857853836696025E-2</v>
      </c>
      <c r="AT117" s="167">
        <f t="shared" si="30"/>
        <v>3.4266947667274117E-3</v>
      </c>
      <c r="AU117" s="167">
        <f t="shared" si="30"/>
        <v>8.2590989857838082E-3</v>
      </c>
      <c r="AV117" s="167">
        <f t="shared" si="30"/>
        <v>2.0107415994631506E-2</v>
      </c>
      <c r="AW117" s="167">
        <f t="shared" si="30"/>
        <v>6.9091027265932858E-3</v>
      </c>
      <c r="AX117" s="167">
        <f t="shared" si="30"/>
        <v>1.4537937228526587E-2</v>
      </c>
      <c r="AY117" s="167">
        <f t="shared" si="30"/>
        <v>5.7663589626504752E-2</v>
      </c>
      <c r="AZ117" s="167">
        <f t="shared" si="30"/>
        <v>1.6835237970138639E-3</v>
      </c>
      <c r="BA117" s="167">
        <f t="shared" si="30"/>
        <v>3.3232526421902442E-3</v>
      </c>
      <c r="BB117" s="167">
        <f t="shared" si="30"/>
        <v>6.7799682654068327E-3</v>
      </c>
      <c r="BC117" s="167">
        <f t="shared" si="30"/>
        <v>1.8513476378742455E-2</v>
      </c>
      <c r="BD117" s="167">
        <f t="shared" si="30"/>
        <v>2.0617211554757153E-2</v>
      </c>
      <c r="BE117" s="167">
        <f t="shared" si="30"/>
        <v>8.8627247797024022E-3</v>
      </c>
      <c r="BF117" s="167" t="e">
        <f t="shared" si="30"/>
        <v>#DIV/0!</v>
      </c>
      <c r="BG117" s="167">
        <f t="shared" si="30"/>
        <v>1.2354773133882224E-2</v>
      </c>
      <c r="BH117" s="167">
        <f t="shared" ref="BH117" si="31">BH16/BH15-1</f>
        <v>1.2333732037715039E-2</v>
      </c>
    </row>
    <row r="118" spans="1:60" s="36" customFormat="1" ht="12.75" hidden="1" thickTop="1" thickBot="1" x14ac:dyDescent="0.25">
      <c r="A118" s="138">
        <f t="shared" si="3"/>
        <v>36799</v>
      </c>
      <c r="B118" s="190">
        <f t="shared" ref="B118:AF118" si="32">B17/B16-1</f>
        <v>1.9200144723261703E-2</v>
      </c>
      <c r="C118" s="228">
        <f t="shared" si="32"/>
        <v>1.7360965281967955E-2</v>
      </c>
      <c r="D118" s="191">
        <f t="shared" si="32"/>
        <v>1.1466284625039735E-2</v>
      </c>
      <c r="E118" s="167">
        <f t="shared" si="32"/>
        <v>1.7773982398467947E-2</v>
      </c>
      <c r="F118" s="167">
        <f t="shared" si="32"/>
        <v>2.1979599539779127E-2</v>
      </c>
      <c r="G118" s="167">
        <f t="shared" si="32"/>
        <v>1.943805983665392E-2</v>
      </c>
      <c r="H118" s="64">
        <f t="shared" si="32"/>
        <v>6.3533247169722307E-2</v>
      </c>
      <c r="I118" s="192">
        <f t="shared" si="32"/>
        <v>2.091829717004634E-2</v>
      </c>
      <c r="J118" s="167">
        <f t="shared" si="32"/>
        <v>3.895535189115007E-3</v>
      </c>
      <c r="K118" s="167">
        <f t="shared" si="32"/>
        <v>2.2288627849817333E-2</v>
      </c>
      <c r="L118" s="167">
        <f t="shared" si="32"/>
        <v>-5.6786315199102155E-3</v>
      </c>
      <c r="M118" s="167">
        <f t="shared" si="32"/>
        <v>6.4901736783722352E-3</v>
      </c>
      <c r="N118" s="167">
        <f t="shared" si="32"/>
        <v>2.4922047779354806E-2</v>
      </c>
      <c r="O118" s="167">
        <f t="shared" si="32"/>
        <v>-7.7932690060025234E-3</v>
      </c>
      <c r="P118" s="167">
        <f t="shared" si="32"/>
        <v>3.9484349614360426E-3</v>
      </c>
      <c r="Q118" s="167">
        <f t="shared" si="32"/>
        <v>3.471674293829885E-3</v>
      </c>
      <c r="R118" s="167">
        <f t="shared" si="32"/>
        <v>3.5692627566490387E-3</v>
      </c>
      <c r="S118" s="167">
        <f t="shared" si="32"/>
        <v>1.0316875460574693E-2</v>
      </c>
      <c r="T118" s="167">
        <f t="shared" si="32"/>
        <v>1.2339439002485353E-2</v>
      </c>
      <c r="U118" s="167">
        <f t="shared" si="32"/>
        <v>1.1151389872954054E-2</v>
      </c>
      <c r="V118" s="167">
        <f t="shared" si="32"/>
        <v>2.6575572783923418E-2</v>
      </c>
      <c r="W118" s="167">
        <f t="shared" si="32"/>
        <v>9.2267554371401328E-3</v>
      </c>
      <c r="X118" s="167">
        <f t="shared" si="32"/>
        <v>1.1965472808419531E-2</v>
      </c>
      <c r="Y118" s="167">
        <f t="shared" si="32"/>
        <v>7.0262789881088139E-3</v>
      </c>
      <c r="Z118" s="167">
        <f t="shared" si="32"/>
        <v>1.0029108005125797E-2</v>
      </c>
      <c r="AA118" s="167">
        <f t="shared" si="32"/>
        <v>-5.3876545743747339E-4</v>
      </c>
      <c r="AB118" s="167">
        <f t="shared" si="32"/>
        <v>1.4076863116496918E-2</v>
      </c>
      <c r="AC118" s="167">
        <f t="shared" si="32"/>
        <v>4.666209875365368E-3</v>
      </c>
      <c r="AD118" s="167">
        <f t="shared" si="32"/>
        <v>2.2560359248226636E-2</v>
      </c>
      <c r="AE118" s="167">
        <f t="shared" si="32"/>
        <v>1.7773982398467947E-2</v>
      </c>
      <c r="AF118" s="167">
        <f t="shared" si="32"/>
        <v>1.4279931546104185E-2</v>
      </c>
      <c r="AG118" s="167">
        <f t="shared" ref="AG118:AG129" si="33">AG17/AG16-1</f>
        <v>1.9956826291907204E-2</v>
      </c>
      <c r="AH118" s="167">
        <f t="shared" ref="AH118:BG118" si="34">AH17/AH16-1</f>
        <v>1.7920631234490614E-2</v>
      </c>
      <c r="AI118" s="167">
        <f t="shared" si="34"/>
        <v>1.8812518273387813E-2</v>
      </c>
      <c r="AJ118" s="167">
        <f t="shared" si="34"/>
        <v>1.2965146767963676E-2</v>
      </c>
      <c r="AK118" s="167">
        <f t="shared" si="34"/>
        <v>1.1125690803160504E-2</v>
      </c>
      <c r="AL118" s="167">
        <f t="shared" si="34"/>
        <v>2.5531288845580313E-2</v>
      </c>
      <c r="AM118" s="167">
        <f t="shared" si="34"/>
        <v>1.556678245231824E-2</v>
      </c>
      <c r="AN118" s="167">
        <f t="shared" si="34"/>
        <v>6.1972247287424231E-2</v>
      </c>
      <c r="AO118" s="167">
        <f t="shared" si="34"/>
        <v>0.10008993699890634</v>
      </c>
      <c r="AP118" s="167">
        <f t="shared" si="34"/>
        <v>4.6545741873060154E-2</v>
      </c>
      <c r="AQ118" s="167">
        <f t="shared" si="34"/>
        <v>2.0584647516848298E-2</v>
      </c>
      <c r="AR118" s="167">
        <f t="shared" si="34"/>
        <v>1.7658952822120266E-2</v>
      </c>
      <c r="AS118" s="167">
        <f t="shared" si="34"/>
        <v>2.6443411721662979E-2</v>
      </c>
      <c r="AT118" s="167">
        <f t="shared" si="34"/>
        <v>8.3106367743683851E-3</v>
      </c>
      <c r="AU118" s="167">
        <f t="shared" si="34"/>
        <v>2.1688116729895013E-2</v>
      </c>
      <c r="AV118" s="167">
        <f t="shared" si="34"/>
        <v>1.7459650660445858E-2</v>
      </c>
      <c r="AW118" s="167">
        <f t="shared" si="34"/>
        <v>3.3501594391871503E-3</v>
      </c>
      <c r="AX118" s="167">
        <f t="shared" si="34"/>
        <v>1.7532345294605456E-2</v>
      </c>
      <c r="AY118" s="167">
        <f t="shared" si="34"/>
        <v>4.7032647930041804E-2</v>
      </c>
      <c r="AZ118" s="167">
        <f t="shared" si="34"/>
        <v>3.3723164076415735E-3</v>
      </c>
      <c r="BA118" s="167">
        <f t="shared" si="34"/>
        <v>-2.6499780232329906E-2</v>
      </c>
      <c r="BB118" s="167">
        <f t="shared" si="34"/>
        <v>7.1055360495086983E-3</v>
      </c>
      <c r="BC118" s="167">
        <f t="shared" si="34"/>
        <v>1.4138297249487009E-2</v>
      </c>
      <c r="BD118" s="167">
        <f t="shared" si="34"/>
        <v>1.1003350379121812E-2</v>
      </c>
      <c r="BE118" s="167">
        <f t="shared" si="34"/>
        <v>7.4555129619056082E-3</v>
      </c>
      <c r="BF118" s="167" t="e">
        <f t="shared" si="34"/>
        <v>#DIV/0!</v>
      </c>
      <c r="BG118" s="167">
        <f t="shared" si="34"/>
        <v>1.3247284418782534E-3</v>
      </c>
      <c r="BH118" s="167">
        <f t="shared" ref="BH118:BH129" si="35">BH17/BH16-1</f>
        <v>-7.3913038139583609E-4</v>
      </c>
    </row>
    <row r="119" spans="1:60" s="36" customFormat="1" ht="12.75" hidden="1" thickTop="1" thickBot="1" x14ac:dyDescent="0.25">
      <c r="A119" s="139">
        <f t="shared" si="3"/>
        <v>36890</v>
      </c>
      <c r="B119" s="193">
        <f t="shared" ref="B119:AF119" si="36">B18/B17-1</f>
        <v>4.1400568226908074E-3</v>
      </c>
      <c r="C119" s="234">
        <f t="shared" si="36"/>
        <v>6.7942868161905423E-3</v>
      </c>
      <c r="D119" s="194">
        <f t="shared" si="36"/>
        <v>4.5351586662978338E-3</v>
      </c>
      <c r="E119" s="163">
        <f t="shared" si="36"/>
        <v>9.6726657179189157E-3</v>
      </c>
      <c r="F119" s="163">
        <f t="shared" si="36"/>
        <v>3.415519089856156E-3</v>
      </c>
      <c r="G119" s="163">
        <f t="shared" si="36"/>
        <v>7.2744988609330097E-3</v>
      </c>
      <c r="H119" s="163">
        <f t="shared" si="36"/>
        <v>-5.7062078201158384E-2</v>
      </c>
      <c r="I119" s="195">
        <f t="shared" si="36"/>
        <v>3.8365585591559892E-3</v>
      </c>
      <c r="J119" s="163">
        <f t="shared" si="36"/>
        <v>6.8893384786004042E-3</v>
      </c>
      <c r="K119" s="163">
        <f t="shared" si="36"/>
        <v>7.3438680224313657E-3</v>
      </c>
      <c r="L119" s="163">
        <f t="shared" si="36"/>
        <v>9.3069167312980206E-3</v>
      </c>
      <c r="M119" s="163">
        <f t="shared" si="36"/>
        <v>-5.1487884719777499E-3</v>
      </c>
      <c r="N119" s="163">
        <f t="shared" si="36"/>
        <v>5.8647671509339805E-3</v>
      </c>
      <c r="O119" s="163">
        <f t="shared" si="36"/>
        <v>-9.4155438418942472E-3</v>
      </c>
      <c r="P119" s="163">
        <f t="shared" si="36"/>
        <v>-1.5812715397565125E-3</v>
      </c>
      <c r="Q119" s="163">
        <f t="shared" si="36"/>
        <v>8.1773863815071124E-4</v>
      </c>
      <c r="R119" s="163">
        <f t="shared" si="36"/>
        <v>-1.2229300829290635E-3</v>
      </c>
      <c r="S119" s="163">
        <f t="shared" si="36"/>
        <v>6.3990585293198787E-3</v>
      </c>
      <c r="T119" s="163">
        <f t="shared" si="36"/>
        <v>5.222495932174942E-3</v>
      </c>
      <c r="U119" s="163">
        <f t="shared" si="36"/>
        <v>3.562353030417853E-3</v>
      </c>
      <c r="V119" s="163">
        <f t="shared" si="36"/>
        <v>1.399146785627936E-2</v>
      </c>
      <c r="W119" s="163">
        <f t="shared" si="36"/>
        <v>5.5086089162033058E-3</v>
      </c>
      <c r="X119" s="163">
        <f t="shared" si="36"/>
        <v>5.5392650078316397E-3</v>
      </c>
      <c r="Y119" s="163">
        <f t="shared" si="36"/>
        <v>1.1099903961700575E-2</v>
      </c>
      <c r="Z119" s="163">
        <f t="shared" si="36"/>
        <v>1.2500546132207635E-2</v>
      </c>
      <c r="AA119" s="163">
        <f t="shared" si="36"/>
        <v>7.5339476859102028E-3</v>
      </c>
      <c r="AB119" s="163">
        <f t="shared" si="36"/>
        <v>4.9212762570403079E-3</v>
      </c>
      <c r="AC119" s="163">
        <f t="shared" si="36"/>
        <v>3.0445605099207462E-3</v>
      </c>
      <c r="AD119" s="163">
        <f t="shared" si="36"/>
        <v>1.4311833506836624E-2</v>
      </c>
      <c r="AE119" s="163">
        <f t="shared" si="36"/>
        <v>9.6726657179189157E-3</v>
      </c>
      <c r="AF119" s="163">
        <f t="shared" si="36"/>
        <v>4.9353153623050705E-3</v>
      </c>
      <c r="AG119" s="163">
        <f t="shared" si="33"/>
        <v>1.3227798894263953E-2</v>
      </c>
      <c r="AH119" s="163">
        <f t="shared" ref="AH119:BG119" si="37">AH18/AH17-1</f>
        <v>9.7824211596304611E-3</v>
      </c>
      <c r="AI119" s="163">
        <f t="shared" si="37"/>
        <v>8.9766664528025952E-3</v>
      </c>
      <c r="AJ119" s="163">
        <f t="shared" si="37"/>
        <v>5.8825616276181325E-3</v>
      </c>
      <c r="AK119" s="163">
        <f t="shared" si="37"/>
        <v>6.9338596135717356E-3</v>
      </c>
      <c r="AL119" s="163">
        <f t="shared" si="37"/>
        <v>1.1140725846239929E-2</v>
      </c>
      <c r="AM119" s="163">
        <f t="shared" si="37"/>
        <v>7.6802405970568532E-3</v>
      </c>
      <c r="AN119" s="163">
        <f t="shared" si="37"/>
        <v>-2.7163721053983569E-2</v>
      </c>
      <c r="AO119" s="163">
        <f t="shared" si="37"/>
        <v>-5.8735685307862218E-2</v>
      </c>
      <c r="AP119" s="163">
        <f t="shared" si="37"/>
        <v>-1.3732590675295642E-2</v>
      </c>
      <c r="AQ119" s="163">
        <f t="shared" si="37"/>
        <v>2.8284428551490715E-2</v>
      </c>
      <c r="AR119" s="163">
        <f t="shared" si="37"/>
        <v>6.9395527789788414E-3</v>
      </c>
      <c r="AS119" s="163">
        <f t="shared" si="37"/>
        <v>4.1930646139845429E-2</v>
      </c>
      <c r="AT119" s="163">
        <f t="shared" si="37"/>
        <v>1.6258584813102495E-3</v>
      </c>
      <c r="AU119" s="163">
        <f t="shared" si="37"/>
        <v>1.1813108448162302E-2</v>
      </c>
      <c r="AV119" s="163">
        <f t="shared" si="37"/>
        <v>1.6136495738366063E-2</v>
      </c>
      <c r="AW119" s="163">
        <f t="shared" si="37"/>
        <v>-2.277450027985628E-3</v>
      </c>
      <c r="AX119" s="163">
        <f t="shared" si="37"/>
        <v>1.6312744691170389E-2</v>
      </c>
      <c r="AY119" s="163">
        <f t="shared" si="37"/>
        <v>-1.6333438125544109E-2</v>
      </c>
      <c r="AZ119" s="163">
        <f t="shared" si="37"/>
        <v>2.9645474109765146E-3</v>
      </c>
      <c r="BA119" s="163">
        <f t="shared" si="37"/>
        <v>1.4171159406022538E-2</v>
      </c>
      <c r="BB119" s="163">
        <f t="shared" si="37"/>
        <v>2.3220036330968696E-3</v>
      </c>
      <c r="BC119" s="163">
        <f t="shared" si="37"/>
        <v>8.3557684968298407E-3</v>
      </c>
      <c r="BD119" s="163">
        <f t="shared" si="37"/>
        <v>1.715387030383364E-2</v>
      </c>
      <c r="BE119" s="163">
        <f t="shared" si="37"/>
        <v>3.4012332967034986E-3</v>
      </c>
      <c r="BF119" s="163" t="e">
        <f t="shared" si="37"/>
        <v>#DIV/0!</v>
      </c>
      <c r="BG119" s="163">
        <f t="shared" si="37"/>
        <v>4.0281652993849892E-3</v>
      </c>
      <c r="BH119" s="163">
        <f t="shared" si="35"/>
        <v>9.1932174331796901E-3</v>
      </c>
    </row>
    <row r="120" spans="1:60" s="36" customFormat="1" ht="12.75" hidden="1" thickTop="1" thickBot="1" x14ac:dyDescent="0.25">
      <c r="A120" s="138">
        <f t="shared" si="3"/>
        <v>36980</v>
      </c>
      <c r="B120" s="190">
        <f t="shared" ref="B120:AF120" si="38">B19/B18-1</f>
        <v>1.4522375645127372E-3</v>
      </c>
      <c r="C120" s="228">
        <f t="shared" si="38"/>
        <v>2.646004382352185E-3</v>
      </c>
      <c r="D120" s="191">
        <f t="shared" si="38"/>
        <v>1.3953575236200777E-3</v>
      </c>
      <c r="E120" s="167">
        <f t="shared" si="38"/>
        <v>6.6807481017896464E-3</v>
      </c>
      <c r="F120" s="167">
        <f t="shared" si="38"/>
        <v>9.0866562993507927E-4</v>
      </c>
      <c r="G120" s="167">
        <f t="shared" si="38"/>
        <v>2.6317675353308978E-3</v>
      </c>
      <c r="H120" s="64">
        <f t="shared" si="38"/>
        <v>-2.7938139888407876E-2</v>
      </c>
      <c r="I120" s="192">
        <f t="shared" si="38"/>
        <v>3.3144284722785855E-4</v>
      </c>
      <c r="J120" s="167">
        <f t="shared" si="38"/>
        <v>1.1574331534546012E-2</v>
      </c>
      <c r="K120" s="167">
        <f t="shared" si="38"/>
        <v>1.0218972363931211E-3</v>
      </c>
      <c r="L120" s="167">
        <f t="shared" si="38"/>
        <v>2.7942717429274566E-4</v>
      </c>
      <c r="M120" s="167">
        <f t="shared" si="38"/>
        <v>-1.4468071034095087E-2</v>
      </c>
      <c r="N120" s="167">
        <f t="shared" si="38"/>
        <v>-1.2904178599175919E-2</v>
      </c>
      <c r="O120" s="167">
        <f t="shared" si="38"/>
        <v>-6.2581044106606587E-3</v>
      </c>
      <c r="P120" s="167">
        <f t="shared" si="38"/>
        <v>2.5566416181705964E-3</v>
      </c>
      <c r="Q120" s="167">
        <f t="shared" si="38"/>
        <v>-8.8934980044624856E-3</v>
      </c>
      <c r="R120" s="167">
        <f t="shared" si="38"/>
        <v>3.2987516601796774E-3</v>
      </c>
      <c r="S120" s="167">
        <f t="shared" si="38"/>
        <v>5.7127892175672379E-3</v>
      </c>
      <c r="T120" s="167">
        <f t="shared" si="38"/>
        <v>2.1482012577238585E-3</v>
      </c>
      <c r="U120" s="167">
        <f t="shared" si="38"/>
        <v>2.1305804910634052E-3</v>
      </c>
      <c r="V120" s="167">
        <f t="shared" si="38"/>
        <v>1.8169698368136977E-2</v>
      </c>
      <c r="W120" s="167">
        <f t="shared" si="38"/>
        <v>2.3920761341138519E-3</v>
      </c>
      <c r="X120" s="167">
        <f t="shared" si="38"/>
        <v>4.2617288606250359E-3</v>
      </c>
      <c r="Y120" s="167">
        <f t="shared" si="38"/>
        <v>9.4506679903965107E-3</v>
      </c>
      <c r="Z120" s="167">
        <f t="shared" si="38"/>
        <v>1.134045770107206E-2</v>
      </c>
      <c r="AA120" s="167">
        <f t="shared" si="38"/>
        <v>4.6156524545335476E-3</v>
      </c>
      <c r="AB120" s="167">
        <f t="shared" si="38"/>
        <v>3.1078811944529328E-4</v>
      </c>
      <c r="AC120" s="167">
        <f t="shared" si="38"/>
        <v>2.3840740411344985E-3</v>
      </c>
      <c r="AD120" s="167">
        <f t="shared" si="38"/>
        <v>9.6164626941619424E-3</v>
      </c>
      <c r="AE120" s="167">
        <f t="shared" si="38"/>
        <v>6.6807481017896464E-3</v>
      </c>
      <c r="AF120" s="167">
        <f t="shared" si="38"/>
        <v>8.827357336929742E-3</v>
      </c>
      <c r="AG120" s="167">
        <f t="shared" si="33"/>
        <v>8.1634393017382401E-3</v>
      </c>
      <c r="AH120" s="167">
        <f t="shared" ref="AH120:BG120" si="39">AH19/AH18-1</f>
        <v>6.1849876382589208E-3</v>
      </c>
      <c r="AI120" s="167">
        <f t="shared" si="39"/>
        <v>-2.867938248484192E-4</v>
      </c>
      <c r="AJ120" s="167">
        <f t="shared" si="39"/>
        <v>1.1077148156857231E-3</v>
      </c>
      <c r="AK120" s="167">
        <f t="shared" si="39"/>
        <v>4.4181469311790345E-3</v>
      </c>
      <c r="AL120" s="167">
        <f t="shared" si="39"/>
        <v>-3.7568433012415969E-3</v>
      </c>
      <c r="AM120" s="167">
        <f t="shared" si="39"/>
        <v>5.6623962599746669E-3</v>
      </c>
      <c r="AN120" s="167">
        <f t="shared" si="39"/>
        <v>-3.6943701894416314E-2</v>
      </c>
      <c r="AO120" s="167">
        <f t="shared" si="39"/>
        <v>-7.949920454967041E-2</v>
      </c>
      <c r="AP120" s="167">
        <f t="shared" si="39"/>
        <v>-1.9666094593241645E-2</v>
      </c>
      <c r="AQ120" s="167">
        <f t="shared" si="39"/>
        <v>1.9224123953524019E-2</v>
      </c>
      <c r="AR120" s="167">
        <f t="shared" si="39"/>
        <v>7.0678197102918006E-3</v>
      </c>
      <c r="AS120" s="167">
        <f t="shared" si="39"/>
        <v>3.8312753989175663E-2</v>
      </c>
      <c r="AT120" s="167">
        <f t="shared" si="39"/>
        <v>-1.3541180041721779E-3</v>
      </c>
      <c r="AU120" s="167">
        <f t="shared" si="39"/>
        <v>2.0132041067968398E-3</v>
      </c>
      <c r="AV120" s="167">
        <f t="shared" si="39"/>
        <v>1.3036958263104914E-2</v>
      </c>
      <c r="AW120" s="167">
        <f t="shared" si="39"/>
        <v>6.7963606584862113E-3</v>
      </c>
      <c r="AX120" s="167">
        <f t="shared" si="39"/>
        <v>8.6515021438111628E-3</v>
      </c>
      <c r="AY120" s="167">
        <f t="shared" si="39"/>
        <v>-1.2702764222528806E-2</v>
      </c>
      <c r="AZ120" s="167">
        <f t="shared" si="39"/>
        <v>-6.9301318484188412E-3</v>
      </c>
      <c r="BA120" s="167">
        <f t="shared" si="39"/>
        <v>4.2736873631111116E-2</v>
      </c>
      <c r="BB120" s="167">
        <f t="shared" si="39"/>
        <v>4.5627811824915376E-3</v>
      </c>
      <c r="BC120" s="167">
        <f t="shared" si="39"/>
        <v>1.0128683090322887E-2</v>
      </c>
      <c r="BD120" s="167">
        <f t="shared" si="39"/>
        <v>2.0318610289459471E-2</v>
      </c>
      <c r="BE120" s="167">
        <f t="shared" si="39"/>
        <v>6.5000689346694784E-3</v>
      </c>
      <c r="BF120" s="167" t="e">
        <f t="shared" si="39"/>
        <v>#DIV/0!</v>
      </c>
      <c r="BG120" s="167">
        <f t="shared" si="39"/>
        <v>1.4786644038034646E-2</v>
      </c>
      <c r="BH120" s="167">
        <f t="shared" si="35"/>
        <v>2.0300383850867298E-2</v>
      </c>
    </row>
    <row r="121" spans="1:60" s="36" customFormat="1" ht="12.75" hidden="1" thickTop="1" thickBot="1" x14ac:dyDescent="0.25">
      <c r="A121" s="138">
        <f t="shared" si="3"/>
        <v>37072</v>
      </c>
      <c r="B121" s="190">
        <f t="shared" ref="B121:AF121" si="40">B20/B19-1</f>
        <v>1.1493435615716585E-2</v>
      </c>
      <c r="C121" s="228">
        <f t="shared" si="40"/>
        <v>9.8577800848964614E-3</v>
      </c>
      <c r="D121" s="191">
        <f t="shared" si="40"/>
        <v>4.9179609703013938E-3</v>
      </c>
      <c r="E121" s="167">
        <f t="shared" si="40"/>
        <v>9.3625462086375233E-3</v>
      </c>
      <c r="F121" s="167">
        <f t="shared" si="40"/>
        <v>1.3937582196066112E-2</v>
      </c>
      <c r="G121" s="167">
        <f t="shared" si="40"/>
        <v>1.1673673482707425E-2</v>
      </c>
      <c r="H121" s="64">
        <f t="shared" si="40"/>
        <v>5.3030063055935495E-2</v>
      </c>
      <c r="I121" s="192">
        <f t="shared" si="40"/>
        <v>1.202467240464089E-2</v>
      </c>
      <c r="J121" s="167">
        <f t="shared" si="40"/>
        <v>6.7490656085915646E-3</v>
      </c>
      <c r="K121" s="167">
        <f t="shared" si="40"/>
        <v>1.2569563524375438E-2</v>
      </c>
      <c r="L121" s="167">
        <f t="shared" si="40"/>
        <v>-1.1732662895453605E-2</v>
      </c>
      <c r="M121" s="167">
        <f t="shared" si="40"/>
        <v>-6.0399644313205991E-3</v>
      </c>
      <c r="N121" s="167">
        <f t="shared" si="40"/>
        <v>-7.0801146946142257E-4</v>
      </c>
      <c r="O121" s="167">
        <f t="shared" si="40"/>
        <v>-8.8260941047685337E-3</v>
      </c>
      <c r="P121" s="167">
        <f t="shared" si="40"/>
        <v>4.0594136128604408E-3</v>
      </c>
      <c r="Q121" s="167">
        <f t="shared" si="40"/>
        <v>-3.6463948252901668E-3</v>
      </c>
      <c r="R121" s="167">
        <f t="shared" si="40"/>
        <v>7.8048276218534163E-3</v>
      </c>
      <c r="S121" s="167">
        <f t="shared" si="40"/>
        <v>8.1571600729117844E-3</v>
      </c>
      <c r="T121" s="167">
        <f t="shared" si="40"/>
        <v>7.925845218687888E-3</v>
      </c>
      <c r="U121" s="167">
        <f t="shared" si="40"/>
        <v>7.7452359492085066E-3</v>
      </c>
      <c r="V121" s="167">
        <f t="shared" si="40"/>
        <v>1.2978052637410142E-2</v>
      </c>
      <c r="W121" s="167">
        <f t="shared" si="40"/>
        <v>6.27896003968198E-3</v>
      </c>
      <c r="X121" s="167">
        <f t="shared" si="40"/>
        <v>6.5158811267738148E-3</v>
      </c>
      <c r="Y121" s="167">
        <f t="shared" si="40"/>
        <v>8.1824586621526141E-3</v>
      </c>
      <c r="Z121" s="167">
        <f t="shared" si="40"/>
        <v>8.8649514413341457E-3</v>
      </c>
      <c r="AA121" s="167">
        <f t="shared" si="40"/>
        <v>6.4246164250389981E-3</v>
      </c>
      <c r="AB121" s="167">
        <f t="shared" si="40"/>
        <v>3.6830523786757219E-3</v>
      </c>
      <c r="AC121" s="167">
        <f t="shared" si="40"/>
        <v>6.8976570862688824E-4</v>
      </c>
      <c r="AD121" s="167">
        <f t="shared" si="40"/>
        <v>1.4223232133399488E-2</v>
      </c>
      <c r="AE121" s="167">
        <f t="shared" si="40"/>
        <v>9.3625462086375233E-3</v>
      </c>
      <c r="AF121" s="167">
        <f t="shared" si="40"/>
        <v>9.3152692463596143E-3</v>
      </c>
      <c r="AG121" s="167">
        <f t="shared" si="33"/>
        <v>1.0704834793884288E-2</v>
      </c>
      <c r="AH121" s="167">
        <f t="shared" ref="AH121:BG121" si="41">AH20/AH19-1</f>
        <v>9.1739083734418969E-3</v>
      </c>
      <c r="AI121" s="167">
        <f t="shared" si="41"/>
        <v>6.3034140769615554E-3</v>
      </c>
      <c r="AJ121" s="167">
        <f t="shared" si="41"/>
        <v>6.5580358773884573E-3</v>
      </c>
      <c r="AK121" s="167">
        <f t="shared" si="41"/>
        <v>5.6444339680652433E-3</v>
      </c>
      <c r="AL121" s="167">
        <f t="shared" si="41"/>
        <v>6.6756010867743409E-3</v>
      </c>
      <c r="AM121" s="167">
        <f t="shared" si="41"/>
        <v>9.143154647787588E-3</v>
      </c>
      <c r="AN121" s="167">
        <f t="shared" si="41"/>
        <v>5.1404581321499387E-2</v>
      </c>
      <c r="AO121" s="167">
        <f t="shared" si="41"/>
        <v>8.5563842750864039E-2</v>
      </c>
      <c r="AP121" s="167">
        <f t="shared" si="41"/>
        <v>3.8382317453976578E-2</v>
      </c>
      <c r="AQ121" s="167">
        <f t="shared" si="41"/>
        <v>8.2722083456303608E-3</v>
      </c>
      <c r="AR121" s="167">
        <f t="shared" si="41"/>
        <v>7.5475765596368927E-3</v>
      </c>
      <c r="AS121" s="167">
        <f t="shared" si="41"/>
        <v>2.5865436499723282E-2</v>
      </c>
      <c r="AT121" s="167">
        <f t="shared" si="41"/>
        <v>8.815498261044441E-3</v>
      </c>
      <c r="AU121" s="167">
        <f t="shared" si="41"/>
        <v>1.0257506664698157E-2</v>
      </c>
      <c r="AV121" s="167">
        <f t="shared" si="41"/>
        <v>7.6932604469377441E-3</v>
      </c>
      <c r="AW121" s="167">
        <f t="shared" si="41"/>
        <v>7.7880323049630551E-3</v>
      </c>
      <c r="AX121" s="167">
        <f t="shared" si="41"/>
        <v>2.1705411232184613E-3</v>
      </c>
      <c r="AY121" s="167">
        <f t="shared" si="41"/>
        <v>2.963695732034255E-2</v>
      </c>
      <c r="AZ121" s="167">
        <f t="shared" si="41"/>
        <v>-6.7729223071236744E-3</v>
      </c>
      <c r="BA121" s="167">
        <f t="shared" si="41"/>
        <v>-1.298675375846492E-3</v>
      </c>
      <c r="BB121" s="167">
        <f t="shared" si="41"/>
        <v>8.2861846503909931E-3</v>
      </c>
      <c r="BC121" s="167">
        <f t="shared" si="41"/>
        <v>1.3331098112742579E-2</v>
      </c>
      <c r="BD121" s="167">
        <f t="shared" si="41"/>
        <v>1.2129056352739864E-2</v>
      </c>
      <c r="BE121" s="167">
        <f t="shared" si="41"/>
        <v>8.6551781280479467E-3</v>
      </c>
      <c r="BF121" s="167" t="e">
        <f t="shared" si="41"/>
        <v>#DIV/0!</v>
      </c>
      <c r="BG121" s="167">
        <f t="shared" si="41"/>
        <v>1.0299561551785796E-2</v>
      </c>
      <c r="BH121" s="167">
        <f t="shared" si="35"/>
        <v>7.7651558434204127E-3</v>
      </c>
    </row>
    <row r="122" spans="1:60" s="36" customFormat="1" ht="12.75" hidden="1" thickTop="1" thickBot="1" x14ac:dyDescent="0.25">
      <c r="A122" s="138">
        <f t="shared" si="3"/>
        <v>37164</v>
      </c>
      <c r="B122" s="190">
        <f t="shared" ref="B122:AF122" si="42">B21/B20-1</f>
        <v>1.063585673499956E-2</v>
      </c>
      <c r="C122" s="228">
        <f t="shared" si="42"/>
        <v>1.1062342661950275E-2</v>
      </c>
      <c r="D122" s="191">
        <f t="shared" si="42"/>
        <v>3.3802646807261638E-3</v>
      </c>
      <c r="E122" s="167">
        <f t="shared" si="42"/>
        <v>7.597547917909786E-3</v>
      </c>
      <c r="F122" s="167">
        <f t="shared" si="42"/>
        <v>1.3383961804931843E-2</v>
      </c>
      <c r="G122" s="167">
        <f t="shared" si="42"/>
        <v>1.4175694390392124E-2</v>
      </c>
      <c r="H122" s="64">
        <f t="shared" si="42"/>
        <v>2.4949281878150487E-4</v>
      </c>
      <c r="I122" s="192">
        <f t="shared" si="42"/>
        <v>1.1658337480656478E-2</v>
      </c>
      <c r="J122" s="167">
        <f t="shared" si="42"/>
        <v>1.4564331141040388E-3</v>
      </c>
      <c r="K122" s="167">
        <f t="shared" si="42"/>
        <v>1.6476295415020381E-2</v>
      </c>
      <c r="L122" s="167">
        <f t="shared" si="42"/>
        <v>-3.3919864320542947E-3</v>
      </c>
      <c r="M122" s="167">
        <f t="shared" si="42"/>
        <v>4.3380652566546996E-3</v>
      </c>
      <c r="N122" s="167">
        <f t="shared" si="42"/>
        <v>1.8337362447127248E-2</v>
      </c>
      <c r="O122" s="167">
        <f t="shared" si="42"/>
        <v>-1.8048737470237275E-2</v>
      </c>
      <c r="P122" s="167">
        <f t="shared" si="42"/>
        <v>-3.9289905125403646E-3</v>
      </c>
      <c r="Q122" s="167">
        <f t="shared" si="42"/>
        <v>3.5324443878688161E-3</v>
      </c>
      <c r="R122" s="167">
        <f t="shared" si="42"/>
        <v>-3.3621681995876784E-4</v>
      </c>
      <c r="S122" s="167">
        <f t="shared" si="42"/>
        <v>1.335912252670024E-2</v>
      </c>
      <c r="T122" s="167">
        <f t="shared" si="42"/>
        <v>4.0218417569855003E-3</v>
      </c>
      <c r="U122" s="167">
        <f t="shared" si="42"/>
        <v>4.0678587700808677E-3</v>
      </c>
      <c r="V122" s="167">
        <f t="shared" si="42"/>
        <v>-7.2858613026552943E-3</v>
      </c>
      <c r="W122" s="167">
        <f t="shared" si="42"/>
        <v>9.6782725786281887E-4</v>
      </c>
      <c r="X122" s="167">
        <f t="shared" si="42"/>
        <v>-9.1360981865584723E-4</v>
      </c>
      <c r="Y122" s="167">
        <f t="shared" si="42"/>
        <v>5.7464256318020546E-3</v>
      </c>
      <c r="Z122" s="167">
        <f t="shared" si="42"/>
        <v>5.2166020352393261E-3</v>
      </c>
      <c r="AA122" s="167">
        <f t="shared" si="42"/>
        <v>7.1143589097475424E-3</v>
      </c>
      <c r="AB122" s="167">
        <f t="shared" si="42"/>
        <v>4.0497145665001621E-3</v>
      </c>
      <c r="AC122" s="167">
        <f t="shared" si="42"/>
        <v>1.5902298110888058E-3</v>
      </c>
      <c r="AD122" s="167">
        <f t="shared" si="42"/>
        <v>1.4731274267858252E-2</v>
      </c>
      <c r="AE122" s="167">
        <f t="shared" si="42"/>
        <v>7.597547917909786E-3</v>
      </c>
      <c r="AF122" s="167">
        <f t="shared" si="42"/>
        <v>2.5332293267634753E-3</v>
      </c>
      <c r="AG122" s="167">
        <f t="shared" si="33"/>
        <v>1.1156239649972921E-2</v>
      </c>
      <c r="AH122" s="167">
        <f t="shared" ref="AH122:BG122" si="43">AH21/AH20-1</f>
        <v>7.7448777169919492E-3</v>
      </c>
      <c r="AI122" s="167">
        <f t="shared" si="43"/>
        <v>1.4700055504668574E-2</v>
      </c>
      <c r="AJ122" s="167">
        <f t="shared" si="43"/>
        <v>1.1604663643646651E-2</v>
      </c>
      <c r="AK122" s="167">
        <f t="shared" si="43"/>
        <v>5.9133908621422648E-3</v>
      </c>
      <c r="AL122" s="167">
        <f t="shared" si="43"/>
        <v>2.1353762477174465E-2</v>
      </c>
      <c r="AM122" s="167">
        <f t="shared" si="43"/>
        <v>7.6257476380365841E-3</v>
      </c>
      <c r="AN122" s="167">
        <f t="shared" si="43"/>
        <v>5.6192774743466511E-2</v>
      </c>
      <c r="AO122" s="167">
        <f t="shared" si="43"/>
        <v>8.9850685640531669E-2</v>
      </c>
      <c r="AP122" s="167">
        <f t="shared" si="43"/>
        <v>4.277862156904555E-2</v>
      </c>
      <c r="AQ122" s="167">
        <f t="shared" si="43"/>
        <v>6.0202286154331652E-3</v>
      </c>
      <c r="AR122" s="167">
        <f t="shared" si="43"/>
        <v>-1.8139198737150419E-3</v>
      </c>
      <c r="AS122" s="167">
        <f t="shared" si="43"/>
        <v>1.4129524915865277E-2</v>
      </c>
      <c r="AT122" s="167">
        <f t="shared" si="43"/>
        <v>1.5643475213475533E-2</v>
      </c>
      <c r="AU122" s="167">
        <f t="shared" si="43"/>
        <v>1.678899088893071E-2</v>
      </c>
      <c r="AV122" s="167">
        <f t="shared" si="43"/>
        <v>6.1855601940681293E-3</v>
      </c>
      <c r="AW122" s="167">
        <f t="shared" si="43"/>
        <v>-2.23700850952957E-3</v>
      </c>
      <c r="AX122" s="167">
        <f t="shared" si="43"/>
        <v>2.3799905579107161E-3</v>
      </c>
      <c r="AY122" s="167">
        <f t="shared" si="43"/>
        <v>1.7543375289755136E-2</v>
      </c>
      <c r="AZ122" s="167">
        <f t="shared" si="43"/>
        <v>6.6209417282265814E-3</v>
      </c>
      <c r="BA122" s="167">
        <f t="shared" si="43"/>
        <v>-2.8014958432389325E-2</v>
      </c>
      <c r="BB122" s="167">
        <f t="shared" si="43"/>
        <v>5.942895158502548E-3</v>
      </c>
      <c r="BC122" s="167">
        <f t="shared" si="43"/>
        <v>8.5454215315983184E-3</v>
      </c>
      <c r="BD122" s="167">
        <f t="shared" si="43"/>
        <v>2.9687708278658409E-3</v>
      </c>
      <c r="BE122" s="167">
        <f t="shared" si="43"/>
        <v>5.1782687757291335E-3</v>
      </c>
      <c r="BF122" s="167" t="e">
        <f t="shared" si="43"/>
        <v>#DIV/0!</v>
      </c>
      <c r="BG122" s="167">
        <f t="shared" si="43"/>
        <v>-1.5184520610096452E-3</v>
      </c>
      <c r="BH122" s="167">
        <f t="shared" si="35"/>
        <v>-5.5229266170389035E-3</v>
      </c>
    </row>
    <row r="123" spans="1:60" s="36" customFormat="1" ht="12.75" hidden="1" thickTop="1" thickBot="1" x14ac:dyDescent="0.25">
      <c r="A123" s="139">
        <f t="shared" si="3"/>
        <v>37255</v>
      </c>
      <c r="B123" s="193">
        <f t="shared" ref="B123:AF123" si="44">B22/B21-1</f>
        <v>-3.7001449662431574E-3</v>
      </c>
      <c r="C123" s="234">
        <f t="shared" si="44"/>
        <v>-2.3956129755764444E-4</v>
      </c>
      <c r="D123" s="194">
        <f t="shared" si="44"/>
        <v>-5.035607797092112E-3</v>
      </c>
      <c r="E123" s="163">
        <f t="shared" si="44"/>
        <v>-2.9945121624463944E-5</v>
      </c>
      <c r="F123" s="163">
        <f t="shared" si="44"/>
        <v>-3.6522143446884314E-3</v>
      </c>
      <c r="G123" s="163">
        <f t="shared" si="44"/>
        <v>1.4151625509750687E-3</v>
      </c>
      <c r="H123" s="163">
        <f t="shared" si="44"/>
        <v>-8.8888018911433941E-2</v>
      </c>
      <c r="I123" s="195">
        <f t="shared" si="44"/>
        <v>-4.8337368756864452E-3</v>
      </c>
      <c r="J123" s="163">
        <f t="shared" si="44"/>
        <v>6.5804634179393862E-3</v>
      </c>
      <c r="K123" s="163">
        <f t="shared" si="44"/>
        <v>4.9469210479147208E-4</v>
      </c>
      <c r="L123" s="163">
        <f t="shared" si="44"/>
        <v>1.0281500389987874E-2</v>
      </c>
      <c r="M123" s="163">
        <f t="shared" si="44"/>
        <v>-1.2084033613445344E-2</v>
      </c>
      <c r="N123" s="163">
        <f t="shared" si="44"/>
        <v>4.6359304677026092E-3</v>
      </c>
      <c r="O123" s="163">
        <f t="shared" si="44"/>
        <v>-2.1076827677635968E-2</v>
      </c>
      <c r="P123" s="163">
        <f t="shared" si="44"/>
        <v>-9.1462824077579441E-3</v>
      </c>
      <c r="Q123" s="163">
        <f t="shared" si="44"/>
        <v>-6.6277668548233581E-3</v>
      </c>
      <c r="R123" s="163">
        <f t="shared" si="44"/>
        <v>-8.0548160731489515E-3</v>
      </c>
      <c r="S123" s="163">
        <f t="shared" si="44"/>
        <v>1.8790530047065213E-2</v>
      </c>
      <c r="T123" s="163">
        <f t="shared" si="44"/>
        <v>-3.8087502765830061E-3</v>
      </c>
      <c r="U123" s="163">
        <f t="shared" si="44"/>
        <v>-7.6107769645411549E-3</v>
      </c>
      <c r="V123" s="163">
        <f t="shared" si="44"/>
        <v>-1.9887067896983912E-2</v>
      </c>
      <c r="W123" s="163">
        <f t="shared" si="44"/>
        <v>-2.4256364367947203E-2</v>
      </c>
      <c r="X123" s="163">
        <f t="shared" si="44"/>
        <v>-7.2879802428902352E-3</v>
      </c>
      <c r="Y123" s="163">
        <f t="shared" si="44"/>
        <v>-1.2707235779840786E-4</v>
      </c>
      <c r="Z123" s="163">
        <f t="shared" si="44"/>
        <v>-1.2783688660544801E-3</v>
      </c>
      <c r="AA123" s="163">
        <f t="shared" si="44"/>
        <v>2.8398191856682242E-3</v>
      </c>
      <c r="AB123" s="163">
        <f t="shared" si="44"/>
        <v>-2.5442474565008366E-3</v>
      </c>
      <c r="AC123" s="163">
        <f t="shared" si="44"/>
        <v>5.1086407132108214E-3</v>
      </c>
      <c r="AD123" s="163">
        <f t="shared" si="44"/>
        <v>7.7069291809157559E-3</v>
      </c>
      <c r="AE123" s="163">
        <f t="shared" si="44"/>
        <v>-2.9945121624463944E-5</v>
      </c>
      <c r="AF123" s="163">
        <f t="shared" si="44"/>
        <v>-4.9650635173758007E-3</v>
      </c>
      <c r="AG123" s="163">
        <f t="shared" si="33"/>
        <v>-1.5515368834795318E-4</v>
      </c>
      <c r="AH123" s="163">
        <f t="shared" ref="AH123:BG123" si="45">AH22/AH21-1</f>
        <v>6.3269271100785396E-4</v>
      </c>
      <c r="AI123" s="163">
        <f t="shared" si="45"/>
        <v>6.4946846343520992E-3</v>
      </c>
      <c r="AJ123" s="163">
        <f t="shared" si="45"/>
        <v>6.4303160311955931E-3</v>
      </c>
      <c r="AK123" s="163">
        <f t="shared" si="45"/>
        <v>9.9235094473426599E-4</v>
      </c>
      <c r="AL123" s="163">
        <f t="shared" si="45"/>
        <v>1.0115874280296699E-2</v>
      </c>
      <c r="AM123" s="163">
        <f t="shared" si="45"/>
        <v>-5.3884584930719015E-6</v>
      </c>
      <c r="AN123" s="163">
        <f t="shared" si="45"/>
        <v>-3.1668747668816E-2</v>
      </c>
      <c r="AO123" s="163">
        <f t="shared" si="45"/>
        <v>-6.4861182081417112E-2</v>
      </c>
      <c r="AP123" s="163">
        <f t="shared" si="45"/>
        <v>-1.7842953297987463E-2</v>
      </c>
      <c r="AQ123" s="163">
        <f t="shared" si="45"/>
        <v>-2.9625326200293234E-3</v>
      </c>
      <c r="AR123" s="163">
        <f t="shared" si="45"/>
        <v>-3.4843869455764009E-3</v>
      </c>
      <c r="AS123" s="163">
        <f t="shared" si="45"/>
        <v>-1.8207974179681452E-3</v>
      </c>
      <c r="AT123" s="163">
        <f t="shared" si="45"/>
        <v>4.6918723305771071E-3</v>
      </c>
      <c r="AU123" s="163">
        <f t="shared" si="45"/>
        <v>5.9780466727412662E-3</v>
      </c>
      <c r="AV123" s="163">
        <f t="shared" si="45"/>
        <v>7.0402849652919652E-3</v>
      </c>
      <c r="AW123" s="163">
        <f t="shared" si="45"/>
        <v>-2.3439341150692794E-3</v>
      </c>
      <c r="AX123" s="163">
        <f t="shared" si="45"/>
        <v>-8.4000155376007246E-4</v>
      </c>
      <c r="AY123" s="163">
        <f t="shared" si="45"/>
        <v>-3.3482868891192452E-2</v>
      </c>
      <c r="AZ123" s="163">
        <f t="shared" si="45"/>
        <v>6.6408266473012567E-3</v>
      </c>
      <c r="BA123" s="163">
        <f t="shared" si="45"/>
        <v>1.7829970830202102E-2</v>
      </c>
      <c r="BB123" s="163">
        <f t="shared" si="45"/>
        <v>2.7934198483017258E-3</v>
      </c>
      <c r="BC123" s="163">
        <f t="shared" si="45"/>
        <v>4.7144357062924858E-3</v>
      </c>
      <c r="BD123" s="163">
        <f t="shared" si="45"/>
        <v>8.5246967643908267E-3</v>
      </c>
      <c r="BE123" s="163">
        <f t="shared" si="45"/>
        <v>1.1800824213816785E-3</v>
      </c>
      <c r="BF123" s="163" t="e">
        <f t="shared" si="45"/>
        <v>#DIV/0!</v>
      </c>
      <c r="BG123" s="163">
        <f t="shared" si="45"/>
        <v>3.5679879593215613E-3</v>
      </c>
      <c r="BH123" s="163">
        <f t="shared" si="35"/>
        <v>6.358137637417105E-3</v>
      </c>
    </row>
    <row r="124" spans="1:60" s="36" customFormat="1" ht="12.75" hidden="1" thickTop="1" thickBot="1" x14ac:dyDescent="0.25">
      <c r="A124" s="138">
        <f t="shared" si="3"/>
        <v>37345</v>
      </c>
      <c r="B124" s="190">
        <f t="shared" ref="B124:AF124" si="46">B23/B22-1</f>
        <v>-5.0994769268143392E-3</v>
      </c>
      <c r="C124" s="228">
        <f t="shared" si="46"/>
        <v>-3.5610726818158245E-3</v>
      </c>
      <c r="D124" s="191">
        <f t="shared" si="46"/>
        <v>-8.3535579119741188E-3</v>
      </c>
      <c r="E124" s="167">
        <f t="shared" si="46"/>
        <v>-2.8606328066516085E-4</v>
      </c>
      <c r="F124" s="167">
        <f t="shared" si="46"/>
        <v>-4.5436012863323549E-3</v>
      </c>
      <c r="G124" s="167">
        <f t="shared" si="46"/>
        <v>-2.2658158598051203E-3</v>
      </c>
      <c r="H124" s="64">
        <f t="shared" si="46"/>
        <v>-4.6654457635484925E-2</v>
      </c>
      <c r="I124" s="192">
        <f t="shared" si="46"/>
        <v>-7.4094930802180992E-3</v>
      </c>
      <c r="J124" s="167">
        <f t="shared" si="46"/>
        <v>1.5612628255601724E-2</v>
      </c>
      <c r="K124" s="167">
        <f t="shared" si="46"/>
        <v>-5.4711820752547657E-3</v>
      </c>
      <c r="L124" s="167">
        <f t="shared" si="46"/>
        <v>-1.122964626614209E-3</v>
      </c>
      <c r="M124" s="167">
        <f t="shared" si="46"/>
        <v>-8.2849900478045857E-3</v>
      </c>
      <c r="N124" s="167">
        <f t="shared" si="46"/>
        <v>-1.3656921425411195E-2</v>
      </c>
      <c r="O124" s="167">
        <f t="shared" si="46"/>
        <v>-1.88264640803123E-2</v>
      </c>
      <c r="P124" s="167">
        <f t="shared" si="46"/>
        <v>-5.2995715202235338E-3</v>
      </c>
      <c r="Q124" s="167">
        <f t="shared" si="46"/>
        <v>1.3248204309656897E-2</v>
      </c>
      <c r="R124" s="167">
        <f t="shared" si="46"/>
        <v>-6.3329693695765021E-3</v>
      </c>
      <c r="S124" s="167">
        <f t="shared" si="46"/>
        <v>1.4545708434183569E-2</v>
      </c>
      <c r="T124" s="167">
        <f t="shared" si="46"/>
        <v>-6.9978939955170905E-3</v>
      </c>
      <c r="U124" s="167">
        <f t="shared" si="46"/>
        <v>-1.1195750046711583E-2</v>
      </c>
      <c r="V124" s="167">
        <f t="shared" si="46"/>
        <v>-2.0448988664147572E-2</v>
      </c>
      <c r="W124" s="167">
        <f t="shared" si="46"/>
        <v>-2.8724595935349706E-2</v>
      </c>
      <c r="X124" s="167">
        <f t="shared" si="46"/>
        <v>-5.026833287382293E-3</v>
      </c>
      <c r="Y124" s="167">
        <f t="shared" si="46"/>
        <v>-2.2945888278708138E-3</v>
      </c>
      <c r="Z124" s="167">
        <f t="shared" si="46"/>
        <v>-5.2820467120879844E-3</v>
      </c>
      <c r="AA124" s="167">
        <f t="shared" si="46"/>
        <v>5.3724764538329861E-3</v>
      </c>
      <c r="AB124" s="167">
        <f t="shared" si="46"/>
        <v>-4.5418125838366796E-3</v>
      </c>
      <c r="AC124" s="167">
        <f t="shared" si="46"/>
        <v>1.1932496164555051E-3</v>
      </c>
      <c r="AD124" s="167">
        <f t="shared" si="46"/>
        <v>8.3028223830252657E-3</v>
      </c>
      <c r="AE124" s="167">
        <f t="shared" si="46"/>
        <v>-2.8606328066516085E-4</v>
      </c>
      <c r="AF124" s="167">
        <f t="shared" si="46"/>
        <v>-5.3033968837704615E-3</v>
      </c>
      <c r="AG124" s="167">
        <f t="shared" si="33"/>
        <v>-2.7483706334701097E-3</v>
      </c>
      <c r="AH124" s="167">
        <f t="shared" ref="AH124:BG124" si="47">AH23/AH22-1</f>
        <v>7.2427164458921389E-4</v>
      </c>
      <c r="AI124" s="167">
        <f t="shared" si="47"/>
        <v>-2.5580112062743021E-3</v>
      </c>
      <c r="AJ124" s="167">
        <f t="shared" si="47"/>
        <v>1.4145946441486146E-3</v>
      </c>
      <c r="AK124" s="167">
        <f t="shared" si="47"/>
        <v>5.9613604654518149E-4</v>
      </c>
      <c r="AL124" s="167">
        <f t="shared" si="47"/>
        <v>-5.6305828696152638E-3</v>
      </c>
      <c r="AM124" s="167">
        <f t="shared" si="47"/>
        <v>-2.9102895664706585E-3</v>
      </c>
      <c r="AN124" s="167">
        <f t="shared" si="47"/>
        <v>-3.9963391941115534E-2</v>
      </c>
      <c r="AO124" s="167">
        <f t="shared" si="47"/>
        <v>-7.6840659399528999E-2</v>
      </c>
      <c r="AP124" s="167">
        <f t="shared" si="47"/>
        <v>-2.5338089058517643E-2</v>
      </c>
      <c r="AQ124" s="167">
        <f t="shared" si="47"/>
        <v>3.8560454004090694E-3</v>
      </c>
      <c r="AR124" s="167">
        <f t="shared" si="47"/>
        <v>-5.7909705790970545E-3</v>
      </c>
      <c r="AS124" s="167">
        <f t="shared" si="47"/>
        <v>-1.0981164610982086E-2</v>
      </c>
      <c r="AT124" s="167">
        <f t="shared" si="47"/>
        <v>-3.1021388283911655E-3</v>
      </c>
      <c r="AU124" s="167">
        <f t="shared" si="47"/>
        <v>-1.5197203085627331E-3</v>
      </c>
      <c r="AV124" s="167">
        <f t="shared" si="47"/>
        <v>4.5301637021302188E-3</v>
      </c>
      <c r="AW124" s="167">
        <f t="shared" si="47"/>
        <v>1.09810831689372E-3</v>
      </c>
      <c r="AX124" s="167">
        <f t="shared" si="47"/>
        <v>-2.1382162416961892E-3</v>
      </c>
      <c r="AY124" s="167">
        <f t="shared" si="47"/>
        <v>-2.4780754020620854E-2</v>
      </c>
      <c r="AZ124" s="167">
        <f t="shared" si="47"/>
        <v>1.8209157598303438E-3</v>
      </c>
      <c r="BA124" s="167">
        <f t="shared" si="47"/>
        <v>4.561202833414324E-2</v>
      </c>
      <c r="BB124" s="167">
        <f t="shared" si="47"/>
        <v>7.98190466543236E-3</v>
      </c>
      <c r="BC124" s="167">
        <f t="shared" si="47"/>
        <v>1.3311493309993816E-2</v>
      </c>
      <c r="BD124" s="167">
        <f t="shared" si="47"/>
        <v>2.2083703348202199E-2</v>
      </c>
      <c r="BE124" s="167">
        <f t="shared" si="47"/>
        <v>6.0792194806957855E-3</v>
      </c>
      <c r="BF124" s="167" t="e">
        <f t="shared" si="47"/>
        <v>#DIV/0!</v>
      </c>
      <c r="BG124" s="167">
        <f t="shared" si="47"/>
        <v>1.6678257685699194E-2</v>
      </c>
      <c r="BH124" s="167">
        <f t="shared" si="35"/>
        <v>2.0878381484382258E-2</v>
      </c>
    </row>
    <row r="125" spans="1:60" s="36" customFormat="1" ht="12.75" hidden="1" thickTop="1" thickBot="1" x14ac:dyDescent="0.25">
      <c r="A125" s="138">
        <f t="shared" si="3"/>
        <v>37437</v>
      </c>
      <c r="B125" s="190">
        <f t="shared" ref="B125:AF125" si="48">B24/B23-1</f>
        <v>7.8855571817115777E-3</v>
      </c>
      <c r="C125" s="228">
        <f t="shared" si="48"/>
        <v>5.4294435777384464E-3</v>
      </c>
      <c r="D125" s="191">
        <f t="shared" si="48"/>
        <v>-3.6728636744793874E-3</v>
      </c>
      <c r="E125" s="167">
        <f t="shared" si="48"/>
        <v>4.735189624361702E-3</v>
      </c>
      <c r="F125" s="167">
        <f t="shared" si="48"/>
        <v>1.2024081276248877E-2</v>
      </c>
      <c r="G125" s="167">
        <f t="shared" si="48"/>
        <v>8.6540778617318903E-3</v>
      </c>
      <c r="H125" s="64">
        <f t="shared" si="48"/>
        <v>7.7228363124324906E-2</v>
      </c>
      <c r="I125" s="192">
        <f t="shared" si="48"/>
        <v>7.3658212884979424E-3</v>
      </c>
      <c r="J125" s="167">
        <f t="shared" si="48"/>
        <v>1.2439986447985829E-2</v>
      </c>
      <c r="K125" s="167">
        <f t="shared" si="48"/>
        <v>7.9609253878898389E-3</v>
      </c>
      <c r="L125" s="167">
        <f t="shared" si="48"/>
        <v>-1.7706576728499179E-2</v>
      </c>
      <c r="M125" s="167">
        <f t="shared" si="48"/>
        <v>7.0676227399046887E-3</v>
      </c>
      <c r="N125" s="167">
        <f t="shared" si="48"/>
        <v>-9.891569582842763E-5</v>
      </c>
      <c r="O125" s="167">
        <f t="shared" si="48"/>
        <v>-1.3631081448104876E-2</v>
      </c>
      <c r="P125" s="167">
        <f t="shared" si="48"/>
        <v>-3.5429377975898513E-3</v>
      </c>
      <c r="Q125" s="167">
        <f t="shared" si="48"/>
        <v>2.1770636420920031E-2</v>
      </c>
      <c r="R125" s="167">
        <f t="shared" si="48"/>
        <v>-3.5105373956092478E-3</v>
      </c>
      <c r="S125" s="167">
        <f t="shared" si="48"/>
        <v>7.1456426490492664E-3</v>
      </c>
      <c r="T125" s="167">
        <f t="shared" si="48"/>
        <v>-3.4683673441553431E-3</v>
      </c>
      <c r="U125" s="167">
        <f t="shared" si="48"/>
        <v>-5.6090314236798555E-3</v>
      </c>
      <c r="V125" s="167">
        <f t="shared" si="48"/>
        <v>-1.7208777050095381E-2</v>
      </c>
      <c r="W125" s="167">
        <f t="shared" si="48"/>
        <v>-9.4862712046993591E-3</v>
      </c>
      <c r="X125" s="167">
        <f t="shared" si="48"/>
        <v>-3.4862964705275612E-3</v>
      </c>
      <c r="Y125" s="167">
        <f t="shared" si="48"/>
        <v>-2.8292559793011707E-3</v>
      </c>
      <c r="Z125" s="167">
        <f t="shared" si="48"/>
        <v>-5.010384004560775E-3</v>
      </c>
      <c r="AA125" s="167">
        <f t="shared" si="48"/>
        <v>2.7091079796672801E-3</v>
      </c>
      <c r="AB125" s="167">
        <f t="shared" si="48"/>
        <v>-2.3995888141781219E-3</v>
      </c>
      <c r="AC125" s="167">
        <f t="shared" si="48"/>
        <v>-3.3172531214529233E-3</v>
      </c>
      <c r="AD125" s="167">
        <f t="shared" si="48"/>
        <v>1.4553252323088017E-2</v>
      </c>
      <c r="AE125" s="167">
        <f t="shared" si="48"/>
        <v>4.735189624361702E-3</v>
      </c>
      <c r="AF125" s="167">
        <f t="shared" si="48"/>
        <v>4.5144091377857798E-4</v>
      </c>
      <c r="AG125" s="167">
        <f t="shared" si="33"/>
        <v>4.7788155314962832E-3</v>
      </c>
      <c r="AH125" s="167">
        <f t="shared" ref="AH125:BG125" si="49">AH24/AH23-1</f>
        <v>5.28169898333819E-3</v>
      </c>
      <c r="AI125" s="167">
        <f t="shared" si="49"/>
        <v>2.3378057058471846E-3</v>
      </c>
      <c r="AJ125" s="167">
        <f t="shared" si="49"/>
        <v>3.5486557447916844E-3</v>
      </c>
      <c r="AK125" s="167">
        <f t="shared" si="49"/>
        <v>3.6212148568937064E-3</v>
      </c>
      <c r="AL125" s="167">
        <f t="shared" si="49"/>
        <v>1.1848053912046907E-3</v>
      </c>
      <c r="AM125" s="167">
        <f t="shared" si="49"/>
        <v>2.7523777640836578E-3</v>
      </c>
      <c r="AN125" s="167">
        <f t="shared" si="49"/>
        <v>4.8376096546828284E-2</v>
      </c>
      <c r="AO125" s="167">
        <f t="shared" si="49"/>
        <v>8.5820133330857473E-2</v>
      </c>
      <c r="AP125" s="167">
        <f t="shared" si="49"/>
        <v>3.4310716453100243E-2</v>
      </c>
      <c r="AQ125" s="167">
        <f t="shared" si="49"/>
        <v>1.0323565954093672E-2</v>
      </c>
      <c r="AR125" s="167">
        <f t="shared" si="49"/>
        <v>-3.6467485762776697E-3</v>
      </c>
      <c r="AS125" s="167">
        <f t="shared" si="49"/>
        <v>-1.1127148717411384E-2</v>
      </c>
      <c r="AT125" s="167">
        <f t="shared" si="49"/>
        <v>2.4381772909203292E-3</v>
      </c>
      <c r="AU125" s="167">
        <f t="shared" si="49"/>
        <v>8.933537201060604E-3</v>
      </c>
      <c r="AV125" s="167">
        <f t="shared" si="49"/>
        <v>1.8077650100358778E-3</v>
      </c>
      <c r="AW125" s="167">
        <f t="shared" si="49"/>
        <v>6.4793852236855187E-3</v>
      </c>
      <c r="AX125" s="167">
        <f t="shared" si="49"/>
        <v>4.4341308762583242E-3</v>
      </c>
      <c r="AY125" s="167">
        <f t="shared" si="49"/>
        <v>3.6653527723917723E-2</v>
      </c>
      <c r="AZ125" s="167">
        <f t="shared" si="49"/>
        <v>2.4899901528263602E-3</v>
      </c>
      <c r="BA125" s="167">
        <f t="shared" si="49"/>
        <v>-8.6500531160094152E-4</v>
      </c>
      <c r="BB125" s="167">
        <f t="shared" si="49"/>
        <v>1.2406709137773753E-2</v>
      </c>
      <c r="BC125" s="167">
        <f t="shared" si="49"/>
        <v>2.0841517497500073E-2</v>
      </c>
      <c r="BD125" s="167">
        <f t="shared" si="49"/>
        <v>1.6232406100809671E-2</v>
      </c>
      <c r="BE125" s="167">
        <f t="shared" si="49"/>
        <v>1.0197895537110035E-2</v>
      </c>
      <c r="BF125" s="167" t="e">
        <f t="shared" si="49"/>
        <v>#DIV/0!</v>
      </c>
      <c r="BG125" s="167">
        <f t="shared" si="49"/>
        <v>1.4877867170650427E-2</v>
      </c>
      <c r="BH125" s="167">
        <f t="shared" si="35"/>
        <v>1.0041697069753663E-2</v>
      </c>
    </row>
    <row r="126" spans="1:60" s="36" customFormat="1" ht="12.75" hidden="1" thickTop="1" thickBot="1" x14ac:dyDescent="0.25">
      <c r="A126" s="138">
        <f t="shared" si="3"/>
        <v>37529</v>
      </c>
      <c r="B126" s="190">
        <f t="shared" ref="B126:AF126" si="50">B25/B24-1</f>
        <v>7.675147687994377E-3</v>
      </c>
      <c r="C126" s="228">
        <f t="shared" si="50"/>
        <v>6.9860263712047121E-3</v>
      </c>
      <c r="D126" s="191">
        <f t="shared" si="50"/>
        <v>-1.627037271601961E-3</v>
      </c>
      <c r="E126" s="167">
        <f t="shared" si="50"/>
        <v>4.2044760919948132E-3</v>
      </c>
      <c r="F126" s="167">
        <f t="shared" si="50"/>
        <v>1.1056706478169032E-2</v>
      </c>
      <c r="G126" s="167">
        <f t="shared" si="50"/>
        <v>1.0241026777031204E-2</v>
      </c>
      <c r="H126" s="64">
        <f t="shared" si="50"/>
        <v>2.5834170092581266E-2</v>
      </c>
      <c r="I126" s="192">
        <f t="shared" si="50"/>
        <v>8.0030670278243843E-3</v>
      </c>
      <c r="J126" s="167">
        <f t="shared" si="50"/>
        <v>4.8160025333368051E-3</v>
      </c>
      <c r="K126" s="167">
        <f t="shared" si="50"/>
        <v>1.1238694519167813E-2</v>
      </c>
      <c r="L126" s="167">
        <f t="shared" si="50"/>
        <v>2.2174535050072386E-3</v>
      </c>
      <c r="M126" s="167">
        <f t="shared" si="50"/>
        <v>-2.5721391339896815E-3</v>
      </c>
      <c r="N126" s="167">
        <f t="shared" si="50"/>
        <v>1.5341168224848101E-2</v>
      </c>
      <c r="O126" s="167">
        <f t="shared" si="50"/>
        <v>-1.7049186247802273E-2</v>
      </c>
      <c r="P126" s="167">
        <f t="shared" si="50"/>
        <v>-1.0530335902116161E-2</v>
      </c>
      <c r="Q126" s="167">
        <f t="shared" si="50"/>
        <v>-6.4752859917979189E-3</v>
      </c>
      <c r="R126" s="167">
        <f t="shared" si="50"/>
        <v>-1.7730599358100063E-3</v>
      </c>
      <c r="S126" s="167">
        <f t="shared" si="50"/>
        <v>5.8820849798995045E-3</v>
      </c>
      <c r="T126" s="167">
        <f t="shared" si="50"/>
        <v>-1.3549486419719425E-3</v>
      </c>
      <c r="U126" s="167">
        <f t="shared" si="50"/>
        <v>-4.6275076011061955E-3</v>
      </c>
      <c r="V126" s="167">
        <f t="shared" si="50"/>
        <v>-1.7573796943295195E-2</v>
      </c>
      <c r="W126" s="167">
        <f t="shared" si="50"/>
        <v>-4.3983110485573684E-3</v>
      </c>
      <c r="X126" s="167">
        <f t="shared" si="50"/>
        <v>-4.9147040184172042E-3</v>
      </c>
      <c r="Y126" s="167">
        <f t="shared" si="50"/>
        <v>-1.9020697753729943E-3</v>
      </c>
      <c r="Z126" s="167">
        <f t="shared" si="50"/>
        <v>-3.0220234460561768E-3</v>
      </c>
      <c r="AA126" s="167">
        <f t="shared" si="50"/>
        <v>9.1984556494195679E-4</v>
      </c>
      <c r="AB126" s="167">
        <f t="shared" si="50"/>
        <v>-2.1062015093940012E-3</v>
      </c>
      <c r="AC126" s="167">
        <f t="shared" si="50"/>
        <v>1.8990351079488654E-3</v>
      </c>
      <c r="AD126" s="167">
        <f t="shared" si="50"/>
        <v>1.3873456044575461E-2</v>
      </c>
      <c r="AE126" s="167">
        <f t="shared" si="50"/>
        <v>4.2044760919948132E-3</v>
      </c>
      <c r="AF126" s="167">
        <f t="shared" si="50"/>
        <v>3.5320981363125004E-3</v>
      </c>
      <c r="AG126" s="167">
        <f t="shared" si="33"/>
        <v>3.2315237030027255E-3</v>
      </c>
      <c r="AH126" s="167">
        <f t="shared" ref="AH126:BG126" si="51">AH25/AH24-1</f>
        <v>4.432082864111786E-3</v>
      </c>
      <c r="AI126" s="167">
        <f t="shared" si="51"/>
        <v>1.0022509278534431E-2</v>
      </c>
      <c r="AJ126" s="167">
        <f t="shared" si="51"/>
        <v>6.3171017856644696E-3</v>
      </c>
      <c r="AK126" s="167">
        <f t="shared" si="51"/>
        <v>2.536286841796187E-3</v>
      </c>
      <c r="AL126" s="167">
        <f t="shared" si="51"/>
        <v>1.5889784505897619E-2</v>
      </c>
      <c r="AM126" s="167">
        <f t="shared" si="51"/>
        <v>4.8347094703662385E-3</v>
      </c>
      <c r="AN126" s="167">
        <f t="shared" si="51"/>
        <v>5.1926176630983534E-2</v>
      </c>
      <c r="AO126" s="167">
        <f t="shared" si="51"/>
        <v>8.1196288853734755E-2</v>
      </c>
      <c r="AP126" s="167">
        <f t="shared" si="51"/>
        <v>4.0383671859061776E-2</v>
      </c>
      <c r="AQ126" s="167">
        <f t="shared" si="51"/>
        <v>-3.9315778663886469E-3</v>
      </c>
      <c r="AR126" s="167">
        <f t="shared" si="51"/>
        <v>-6.1017685236567365E-3</v>
      </c>
      <c r="AS126" s="167">
        <f t="shared" si="51"/>
        <v>-1.7617663908118919E-2</v>
      </c>
      <c r="AT126" s="167">
        <f t="shared" si="51"/>
        <v>4.9546031777076838E-3</v>
      </c>
      <c r="AU126" s="167">
        <f t="shared" si="51"/>
        <v>1.4616163208656552E-2</v>
      </c>
      <c r="AV126" s="167">
        <f t="shared" si="51"/>
        <v>1.3600232906014753E-3</v>
      </c>
      <c r="AW126" s="167">
        <f t="shared" si="51"/>
        <v>1.0391519506276481E-3</v>
      </c>
      <c r="AX126" s="167">
        <f t="shared" si="51"/>
        <v>2.4290967978104483E-3</v>
      </c>
      <c r="AY126" s="167">
        <f t="shared" si="51"/>
        <v>2.4612420932887291E-2</v>
      </c>
      <c r="AZ126" s="167">
        <f t="shared" si="51"/>
        <v>6.2744215632397626E-3</v>
      </c>
      <c r="BA126" s="167">
        <f t="shared" si="51"/>
        <v>-2.8673936332241468E-2</v>
      </c>
      <c r="BB126" s="167">
        <f t="shared" si="51"/>
        <v>6.8522660313881101E-3</v>
      </c>
      <c r="BC126" s="167">
        <f t="shared" si="51"/>
        <v>1.6077404104044124E-2</v>
      </c>
      <c r="BD126" s="167">
        <f t="shared" si="51"/>
        <v>4.9794598652461719E-3</v>
      </c>
      <c r="BE126" s="167">
        <f t="shared" si="51"/>
        <v>3.2105443484542473E-3</v>
      </c>
      <c r="BF126" s="167" t="e">
        <f t="shared" si="51"/>
        <v>#DIV/0!</v>
      </c>
      <c r="BG126" s="167">
        <f t="shared" si="51"/>
        <v>3.2788721471606053E-3</v>
      </c>
      <c r="BH126" s="167">
        <f t="shared" si="35"/>
        <v>-2.9984063847884324E-3</v>
      </c>
    </row>
    <row r="127" spans="1:60" s="36" customFormat="1" ht="12.75" hidden="1" thickTop="1" thickBot="1" x14ac:dyDescent="0.25">
      <c r="A127" s="139">
        <f t="shared" si="3"/>
        <v>37620</v>
      </c>
      <c r="B127" s="193">
        <f t="shared" ref="B127:AF127" si="52">B26/B25-1</f>
        <v>-4.9149701829300785E-3</v>
      </c>
      <c r="C127" s="234">
        <f t="shared" si="52"/>
        <v>-2.6480361907929018E-3</v>
      </c>
      <c r="D127" s="194">
        <f t="shared" si="52"/>
        <v>-6.5840658251198336E-3</v>
      </c>
      <c r="E127" s="163">
        <f t="shared" si="52"/>
        <v>-1.1977002280552096E-3</v>
      </c>
      <c r="F127" s="163">
        <f t="shared" si="52"/>
        <v>-4.7775901644308005E-3</v>
      </c>
      <c r="G127" s="163">
        <f t="shared" si="52"/>
        <v>-1.4832370882782442E-3</v>
      </c>
      <c r="H127" s="163">
        <f t="shared" si="52"/>
        <v>-6.3553346696501478E-2</v>
      </c>
      <c r="I127" s="195">
        <f t="shared" si="52"/>
        <v>-6.2691310254018306E-3</v>
      </c>
      <c r="J127" s="163">
        <f t="shared" si="52"/>
        <v>6.9294753565389833E-3</v>
      </c>
      <c r="K127" s="163">
        <f t="shared" si="52"/>
        <v>-3.0205177186459764E-3</v>
      </c>
      <c r="L127" s="163">
        <f t="shared" si="52"/>
        <v>6.4235243737063019E-3</v>
      </c>
      <c r="M127" s="163">
        <f t="shared" si="52"/>
        <v>-9.9735291606182219E-3</v>
      </c>
      <c r="N127" s="163">
        <f t="shared" si="52"/>
        <v>1.174196085655943E-3</v>
      </c>
      <c r="O127" s="163">
        <f t="shared" si="52"/>
        <v>-2.5323925357678356E-2</v>
      </c>
      <c r="P127" s="163">
        <f t="shared" si="52"/>
        <v>-1.228959371132321E-2</v>
      </c>
      <c r="Q127" s="163">
        <f t="shared" si="52"/>
        <v>-2.2283603860836054E-2</v>
      </c>
      <c r="R127" s="163">
        <f t="shared" si="52"/>
        <v>-7.3781000084304216E-3</v>
      </c>
      <c r="S127" s="163">
        <f t="shared" si="52"/>
        <v>3.8097718099530109E-3</v>
      </c>
      <c r="T127" s="163">
        <f t="shared" si="52"/>
        <v>-5.3394365907643015E-3</v>
      </c>
      <c r="U127" s="163">
        <f t="shared" si="52"/>
        <v>-7.5395492963151733E-3</v>
      </c>
      <c r="V127" s="163">
        <f t="shared" si="52"/>
        <v>-2.5092587840265357E-2</v>
      </c>
      <c r="W127" s="163">
        <f t="shared" si="52"/>
        <v>-1.2591366929589176E-2</v>
      </c>
      <c r="X127" s="163">
        <f t="shared" si="52"/>
        <v>-7.9521872305765573E-3</v>
      </c>
      <c r="Y127" s="163">
        <f t="shared" si="52"/>
        <v>1.1976638509825221E-3</v>
      </c>
      <c r="Z127" s="163">
        <f t="shared" si="52"/>
        <v>-1.4449846716683146E-3</v>
      </c>
      <c r="AA127" s="163">
        <f t="shared" si="52"/>
        <v>7.8300467742267177E-3</v>
      </c>
      <c r="AB127" s="163">
        <f t="shared" si="52"/>
        <v>-8.2200160191139293E-3</v>
      </c>
      <c r="AC127" s="163">
        <f t="shared" si="52"/>
        <v>2.2392852474295566E-3</v>
      </c>
      <c r="AD127" s="163">
        <f t="shared" si="52"/>
        <v>5.6981980193302473E-3</v>
      </c>
      <c r="AE127" s="163">
        <f t="shared" si="52"/>
        <v>-1.1977002280552096E-3</v>
      </c>
      <c r="AF127" s="163">
        <f t="shared" si="52"/>
        <v>-6.3571065861944831E-4</v>
      </c>
      <c r="AG127" s="163">
        <f t="shared" si="33"/>
        <v>-4.7510582682135372E-3</v>
      </c>
      <c r="AH127" s="163">
        <f t="shared" ref="AH127:BG127" si="53">AH26/AH25-1</f>
        <v>-7.5457132439948893E-4</v>
      </c>
      <c r="AI127" s="163">
        <f t="shared" si="53"/>
        <v>4.3167771102885499E-3</v>
      </c>
      <c r="AJ127" s="163">
        <f t="shared" si="53"/>
        <v>2.164246001369774E-3</v>
      </c>
      <c r="AK127" s="163">
        <f t="shared" si="53"/>
        <v>-1.6592692379223672E-3</v>
      </c>
      <c r="AL127" s="163">
        <f t="shared" si="53"/>
        <v>8.733971834280041E-3</v>
      </c>
      <c r="AM127" s="163">
        <f t="shared" si="53"/>
        <v>-9.956220921049086E-4</v>
      </c>
      <c r="AN127" s="163">
        <f t="shared" si="53"/>
        <v>-3.3065921484601302E-2</v>
      </c>
      <c r="AO127" s="163">
        <f t="shared" si="53"/>
        <v>-6.551500508144148E-2</v>
      </c>
      <c r="AP127" s="163">
        <f t="shared" si="53"/>
        <v>-1.9767835699110115E-2</v>
      </c>
      <c r="AQ127" s="163">
        <f t="shared" si="53"/>
        <v>-1.6629141814818782E-2</v>
      </c>
      <c r="AR127" s="163">
        <f t="shared" si="53"/>
        <v>-1.0700561488174332E-2</v>
      </c>
      <c r="AS127" s="163">
        <f t="shared" si="53"/>
        <v>-2.001661625582718E-2</v>
      </c>
      <c r="AT127" s="163">
        <f t="shared" si="53"/>
        <v>-3.4190802611541171E-3</v>
      </c>
      <c r="AU127" s="163">
        <f t="shared" si="53"/>
        <v>6.1908182130672174E-3</v>
      </c>
      <c r="AV127" s="163">
        <f t="shared" si="53"/>
        <v>2.3077662745600858E-3</v>
      </c>
      <c r="AW127" s="163">
        <f t="shared" si="53"/>
        <v>-7.0259834794442755E-3</v>
      </c>
      <c r="AX127" s="163">
        <f t="shared" si="53"/>
        <v>-2.0507810138307159E-3</v>
      </c>
      <c r="AY127" s="163">
        <f t="shared" si="53"/>
        <v>-2.3763284531000961E-2</v>
      </c>
      <c r="AZ127" s="163">
        <f t="shared" si="53"/>
        <v>3.216554072940081E-3</v>
      </c>
      <c r="BA127" s="163">
        <f t="shared" si="53"/>
        <v>9.9381508323344026E-3</v>
      </c>
      <c r="BB127" s="163">
        <f t="shared" si="53"/>
        <v>9.009150738090721E-4</v>
      </c>
      <c r="BC127" s="163">
        <f t="shared" si="53"/>
        <v>1.0696691293303751E-2</v>
      </c>
      <c r="BD127" s="163">
        <f t="shared" si="53"/>
        <v>2.0924340380918949E-3</v>
      </c>
      <c r="BE127" s="163">
        <f t="shared" si="53"/>
        <v>-1.8902575747725692E-3</v>
      </c>
      <c r="BF127" s="163" t="e">
        <f t="shared" si="53"/>
        <v>#DIV/0!</v>
      </c>
      <c r="BG127" s="163">
        <f t="shared" si="53"/>
        <v>3.8223875184539846E-3</v>
      </c>
      <c r="BH127" s="163">
        <f t="shared" si="35"/>
        <v>5.0870517969328066E-3</v>
      </c>
    </row>
    <row r="128" spans="1:60" s="36" customFormat="1" ht="12.75" hidden="1" thickTop="1" thickBot="1" x14ac:dyDescent="0.25">
      <c r="A128" s="138">
        <f t="shared" si="3"/>
        <v>37710</v>
      </c>
      <c r="B128" s="190">
        <f t="shared" ref="B128:AF128" si="54">B27/B26-1</f>
        <v>-7.2319155620392817E-3</v>
      </c>
      <c r="C128" s="228">
        <f t="shared" si="54"/>
        <v>-5.9782956088541006E-3</v>
      </c>
      <c r="D128" s="191">
        <f t="shared" si="54"/>
        <v>-9.3174078409333783E-3</v>
      </c>
      <c r="E128" s="167">
        <f t="shared" si="54"/>
        <v>-1.3321130770794776E-3</v>
      </c>
      <c r="F128" s="167">
        <f t="shared" si="54"/>
        <v>-7.197389033833268E-3</v>
      </c>
      <c r="G128" s="167">
        <f t="shared" si="54"/>
        <v>-5.3801673192408472E-3</v>
      </c>
      <c r="H128" s="64">
        <f t="shared" si="54"/>
        <v>-4.1768100739440928E-2</v>
      </c>
      <c r="I128" s="192">
        <f t="shared" si="54"/>
        <v>-9.6143786640081608E-3</v>
      </c>
      <c r="J128" s="167">
        <f t="shared" si="54"/>
        <v>1.333363754153627E-2</v>
      </c>
      <c r="K128" s="167">
        <f t="shared" si="54"/>
        <v>-8.83392640478875E-3</v>
      </c>
      <c r="L128" s="167">
        <f t="shared" si="54"/>
        <v>-1.4537976030068789E-2</v>
      </c>
      <c r="M128" s="167">
        <f t="shared" si="54"/>
        <v>-7.9695019923754495E-3</v>
      </c>
      <c r="N128" s="167">
        <f t="shared" si="54"/>
        <v>-1.3947815134474406E-2</v>
      </c>
      <c r="O128" s="167">
        <f t="shared" si="54"/>
        <v>-2.1927592770584758E-2</v>
      </c>
      <c r="P128" s="167">
        <f t="shared" si="54"/>
        <v>-5.703885944296716E-3</v>
      </c>
      <c r="Q128" s="167">
        <f t="shared" si="54"/>
        <v>-4.8630289178808406E-2</v>
      </c>
      <c r="R128" s="167">
        <f t="shared" si="54"/>
        <v>8.2002501076372525E-5</v>
      </c>
      <c r="S128" s="167">
        <f t="shared" si="54"/>
        <v>-2.1429699307482508E-3</v>
      </c>
      <c r="T128" s="167">
        <f t="shared" si="54"/>
        <v>-8.4172787760292689E-3</v>
      </c>
      <c r="U128" s="167">
        <f t="shared" si="54"/>
        <v>-7.5368942427871399E-3</v>
      </c>
      <c r="V128" s="167">
        <f t="shared" si="54"/>
        <v>-2.5211970074813017E-2</v>
      </c>
      <c r="W128" s="167">
        <f t="shared" si="54"/>
        <v>-2.1280334237910203E-2</v>
      </c>
      <c r="X128" s="167">
        <f t="shared" si="54"/>
        <v>-8.9439539875492136E-3</v>
      </c>
      <c r="Y128" s="167">
        <f t="shared" si="54"/>
        <v>1.6770691867269427E-3</v>
      </c>
      <c r="Z128" s="167">
        <f t="shared" si="54"/>
        <v>-1.1033952012997617E-3</v>
      </c>
      <c r="AA128" s="167">
        <f t="shared" si="54"/>
        <v>8.5911144732269129E-3</v>
      </c>
      <c r="AB128" s="167">
        <f t="shared" si="54"/>
        <v>-1.0133856055887347E-2</v>
      </c>
      <c r="AC128" s="167">
        <f t="shared" si="54"/>
        <v>-1.0082623069812779E-2</v>
      </c>
      <c r="AD128" s="167">
        <f t="shared" si="54"/>
        <v>2.9494332113286781E-3</v>
      </c>
      <c r="AE128" s="167">
        <f t="shared" si="54"/>
        <v>-1.3321130770794776E-3</v>
      </c>
      <c r="AF128" s="167">
        <f t="shared" si="54"/>
        <v>-2.9905164555980024E-3</v>
      </c>
      <c r="AG128" s="167">
        <f t="shared" si="33"/>
        <v>-9.2717377442452786E-4</v>
      </c>
      <c r="AH128" s="167">
        <f t="shared" ref="AH128:BG128" si="55">AH27/AH26-1</f>
        <v>-1.1777613176590096E-3</v>
      </c>
      <c r="AI128" s="167">
        <f t="shared" si="55"/>
        <v>-5.3620905360817206E-3</v>
      </c>
      <c r="AJ128" s="167">
        <f t="shared" si="55"/>
        <v>-5.0050817157480942E-3</v>
      </c>
      <c r="AK128" s="167">
        <f t="shared" si="55"/>
        <v>-2.0834497658510642E-3</v>
      </c>
      <c r="AL128" s="167">
        <f t="shared" si="55"/>
        <v>-7.5504923903053633E-3</v>
      </c>
      <c r="AM128" s="167">
        <f t="shared" si="55"/>
        <v>-3.495554816815627E-3</v>
      </c>
      <c r="AN128" s="167">
        <f t="shared" si="55"/>
        <v>-4.4722374620844496E-2</v>
      </c>
      <c r="AO128" s="167">
        <f t="shared" si="55"/>
        <v>-7.4278447909239209E-2</v>
      </c>
      <c r="AP128" s="167">
        <f t="shared" si="55"/>
        <v>-3.3175171319219987E-2</v>
      </c>
      <c r="AQ128" s="167">
        <f t="shared" si="55"/>
        <v>2.5064129063903096E-3</v>
      </c>
      <c r="AR128" s="167">
        <f t="shared" si="55"/>
        <v>-9.4004657291556493E-3</v>
      </c>
      <c r="AS128" s="167">
        <f t="shared" si="55"/>
        <v>-1.2731076750128745E-2</v>
      </c>
      <c r="AT128" s="167">
        <f t="shared" si="55"/>
        <v>-6.9787943968776522E-3</v>
      </c>
      <c r="AU128" s="167">
        <f t="shared" si="55"/>
        <v>-2.209416417001564E-3</v>
      </c>
      <c r="AV128" s="167">
        <f t="shared" si="55"/>
        <v>1.7181181518746147E-3</v>
      </c>
      <c r="AW128" s="167">
        <f t="shared" si="55"/>
        <v>5.2589641434261925E-3</v>
      </c>
      <c r="AX128" s="167">
        <f t="shared" si="55"/>
        <v>-8.2902584011264047E-3</v>
      </c>
      <c r="AY128" s="167">
        <f t="shared" si="55"/>
        <v>-2.4554942703581717E-2</v>
      </c>
      <c r="AZ128" s="167">
        <f t="shared" si="55"/>
        <v>-1.1359008980049712E-4</v>
      </c>
      <c r="BA128" s="167">
        <f t="shared" si="55"/>
        <v>4.0298218188713708E-2</v>
      </c>
      <c r="BB128" s="167">
        <f t="shared" si="55"/>
        <v>5.779947062558799E-3</v>
      </c>
      <c r="BC128" s="167">
        <f t="shared" si="55"/>
        <v>1.2057942495047325E-2</v>
      </c>
      <c r="BD128" s="167">
        <f t="shared" si="55"/>
        <v>2.0885008217121914E-3</v>
      </c>
      <c r="BE128" s="167">
        <f t="shared" si="55"/>
        <v>-2.470043006519651E-3</v>
      </c>
      <c r="BF128" s="167" t="e">
        <f t="shared" si="55"/>
        <v>#DIV/0!</v>
      </c>
      <c r="BG128" s="167">
        <f t="shared" si="55"/>
        <v>1.3934510403509126E-2</v>
      </c>
      <c r="BH128" s="167">
        <f t="shared" si="35"/>
        <v>1.4791759685708561E-2</v>
      </c>
    </row>
    <row r="129" spans="1:60" s="36" customFormat="1" ht="12.75" hidden="1" thickTop="1" thickBot="1" x14ac:dyDescent="0.25">
      <c r="A129" s="138">
        <f t="shared" si="3"/>
        <v>37802</v>
      </c>
      <c r="B129" s="16">
        <f t="shared" ref="B129:AF129" si="56">B28/B27-1</f>
        <v>4.4335460200506382E-3</v>
      </c>
      <c r="C129" s="62">
        <f t="shared" si="56"/>
        <v>3.1522356087030357E-3</v>
      </c>
      <c r="D129" s="8">
        <f t="shared" si="56"/>
        <v>-4.0179930744572712E-3</v>
      </c>
      <c r="E129" s="6">
        <f t="shared" si="56"/>
        <v>4.8186089791237841E-3</v>
      </c>
      <c r="F129" s="6">
        <f t="shared" si="56"/>
        <v>7.0814532164893418E-3</v>
      </c>
      <c r="G129" s="6">
        <f t="shared" si="56"/>
        <v>5.361158817912326E-3</v>
      </c>
      <c r="H129" s="7">
        <f t="shared" si="56"/>
        <v>4.1050993418202619E-2</v>
      </c>
      <c r="I129" s="20">
        <f t="shared" si="56"/>
        <v>3.8697870589528005E-3</v>
      </c>
      <c r="J129" s="6">
        <f t="shared" si="56"/>
        <v>9.1897397531508496E-3</v>
      </c>
      <c r="K129" s="6">
        <f t="shared" si="56"/>
        <v>4.6387653550465924E-3</v>
      </c>
      <c r="L129" s="6">
        <f t="shared" si="56"/>
        <v>-6.6206102475532269E-3</v>
      </c>
      <c r="M129" s="6">
        <f t="shared" si="56"/>
        <v>-1.3563094472169857E-3</v>
      </c>
      <c r="N129" s="6">
        <f t="shared" si="56"/>
        <v>1.1719998329051684E-3</v>
      </c>
      <c r="O129" s="6">
        <f t="shared" si="56"/>
        <v>-1.8343850859868005E-2</v>
      </c>
      <c r="P129" s="6">
        <f t="shared" si="56"/>
        <v>-3.1921292793906098E-3</v>
      </c>
      <c r="Q129" s="6">
        <f t="shared" si="56"/>
        <v>-3.7402822728637708E-2</v>
      </c>
      <c r="R129" s="6">
        <f t="shared" si="56"/>
        <v>8.5714871398407944E-3</v>
      </c>
      <c r="S129" s="6">
        <f t="shared" si="56"/>
        <v>4.7755221991139241E-3</v>
      </c>
      <c r="T129" s="6">
        <f t="shared" si="56"/>
        <v>-5.1510435483422823E-3</v>
      </c>
      <c r="U129" s="6">
        <f t="shared" si="56"/>
        <v>-6.2373747703839966E-3</v>
      </c>
      <c r="V129" s="6">
        <f t="shared" si="56"/>
        <v>-1.3752092802465032E-2</v>
      </c>
      <c r="W129" s="6">
        <f t="shared" si="56"/>
        <v>-9.4818242870345903E-3</v>
      </c>
      <c r="X129" s="6">
        <f t="shared" si="56"/>
        <v>-7.8943831562990896E-3</v>
      </c>
      <c r="Y129" s="6">
        <f t="shared" si="56"/>
        <v>1.1825202433415338E-3</v>
      </c>
      <c r="Z129" s="6">
        <f t="shared" si="56"/>
        <v>-2.5681041465008825E-4</v>
      </c>
      <c r="AA129" s="6">
        <f t="shared" si="56"/>
        <v>4.7272314478463695E-3</v>
      </c>
      <c r="AB129" s="6">
        <f t="shared" si="56"/>
        <v>-3.9682662085089859E-3</v>
      </c>
      <c r="AC129" s="6">
        <f t="shared" si="56"/>
        <v>-1.2118695041961502E-2</v>
      </c>
      <c r="AD129" s="6">
        <f t="shared" si="56"/>
        <v>9.3183106575964736E-3</v>
      </c>
      <c r="AE129" s="6">
        <f t="shared" si="56"/>
        <v>4.8186089791237841E-3</v>
      </c>
      <c r="AF129" s="6">
        <f t="shared" si="56"/>
        <v>9.2357728637899594E-3</v>
      </c>
      <c r="AG129" s="6">
        <f t="shared" si="33"/>
        <v>6.227144138549745E-3</v>
      </c>
      <c r="AH129" s="6">
        <f t="shared" ref="AH129:BG129" si="57">AH28/AH27-1</f>
        <v>4.049279103726322E-3</v>
      </c>
      <c r="AI129" s="6">
        <f t="shared" si="57"/>
        <v>1.1819665268635315E-3</v>
      </c>
      <c r="AJ129" s="6">
        <f t="shared" si="57"/>
        <v>-2.1527587508696211E-3</v>
      </c>
      <c r="AK129" s="6">
        <f t="shared" si="57"/>
        <v>1.1059586042518887E-3</v>
      </c>
      <c r="AL129" s="6">
        <f t="shared" si="57"/>
        <v>2.0877964717389563E-3</v>
      </c>
      <c r="AM129" s="6">
        <f t="shared" si="57"/>
        <v>6.4767256232389769E-4</v>
      </c>
      <c r="AN129" s="6">
        <f t="shared" si="57"/>
        <v>4.2023672188352013E-2</v>
      </c>
      <c r="AO129" s="6">
        <f t="shared" si="57"/>
        <v>8.9719122053570022E-2</v>
      </c>
      <c r="AP129" s="6">
        <f t="shared" si="57"/>
        <v>2.4181833571734535E-2</v>
      </c>
      <c r="AQ129" s="6">
        <f t="shared" si="57"/>
        <v>-3.888984442632859E-3</v>
      </c>
      <c r="AR129" s="6">
        <f t="shared" si="57"/>
        <v>-6.4329629281004719E-3</v>
      </c>
      <c r="AS129" s="6">
        <f t="shared" si="57"/>
        <v>-1.2381652112992358E-2</v>
      </c>
      <c r="AT129" s="6">
        <f t="shared" si="57"/>
        <v>2.5025179699473821E-3</v>
      </c>
      <c r="AU129" s="6">
        <f t="shared" si="57"/>
        <v>7.8878865818581279E-3</v>
      </c>
      <c r="AV129" s="6">
        <f t="shared" si="57"/>
        <v>-9.48680940090596E-4</v>
      </c>
      <c r="AW129" s="6">
        <f t="shared" si="57"/>
        <v>1.3462270133164145E-2</v>
      </c>
      <c r="AX129" s="6">
        <f t="shared" si="57"/>
        <v>-8.689447550533691E-3</v>
      </c>
      <c r="AY129" s="6">
        <f t="shared" si="57"/>
        <v>2.0430705993286002E-2</v>
      </c>
      <c r="AZ129" s="6">
        <f t="shared" si="57"/>
        <v>-1.3932442657282884E-4</v>
      </c>
      <c r="BA129" s="6">
        <f t="shared" si="57"/>
        <v>-8.1229987012265692E-4</v>
      </c>
      <c r="BB129" s="6">
        <f t="shared" si="57"/>
        <v>1.1064228785747865E-2</v>
      </c>
      <c r="BC129" s="6">
        <f t="shared" si="57"/>
        <v>1.4629079006362788E-2</v>
      </c>
      <c r="BD129" s="6">
        <f t="shared" si="57"/>
        <v>3.2791292428466789E-3</v>
      </c>
      <c r="BE129" s="6">
        <f t="shared" si="57"/>
        <v>-1.4958192205548615E-3</v>
      </c>
      <c r="BF129" s="6" t="e">
        <f t="shared" si="57"/>
        <v>#DIV/0!</v>
      </c>
      <c r="BG129" s="6">
        <f t="shared" si="57"/>
        <v>1.0282265261403634E-2</v>
      </c>
      <c r="BH129" s="6">
        <f t="shared" si="35"/>
        <v>2.5995575002788485E-3</v>
      </c>
    </row>
    <row r="130" spans="1:60" s="36" customFormat="1" ht="12.75" hidden="1" thickTop="1" thickBot="1" x14ac:dyDescent="0.25">
      <c r="A130" s="138">
        <f t="shared" si="3"/>
        <v>37894</v>
      </c>
      <c r="B130" s="16">
        <f t="shared" ref="B130:AF130" si="58">B29/B28-1</f>
        <v>6.1416927104360752E-3</v>
      </c>
      <c r="C130" s="62">
        <f t="shared" si="58"/>
        <v>5.4237175789759728E-3</v>
      </c>
      <c r="D130" s="8">
        <f t="shared" si="58"/>
        <v>-2.5416738868314637E-3</v>
      </c>
      <c r="E130" s="6">
        <f t="shared" si="58"/>
        <v>7.1581743732211933E-3</v>
      </c>
      <c r="F130" s="6">
        <f t="shared" si="58"/>
        <v>8.765283279428937E-3</v>
      </c>
      <c r="G130" s="6">
        <f t="shared" si="58"/>
        <v>7.8660502093759188E-3</v>
      </c>
      <c r="H130" s="7">
        <f t="shared" si="58"/>
        <v>2.5913116978165895E-2</v>
      </c>
      <c r="I130" s="20">
        <f t="shared" si="58"/>
        <v>6.7215201779118328E-3</v>
      </c>
      <c r="J130" s="6">
        <f t="shared" si="58"/>
        <v>1.2757227871666998E-3</v>
      </c>
      <c r="K130" s="6">
        <f t="shared" si="58"/>
        <v>9.1151750965963174E-3</v>
      </c>
      <c r="L130" s="6">
        <f t="shared" si="58"/>
        <v>5.1434366850189317E-3</v>
      </c>
      <c r="M130" s="6">
        <f t="shared" si="58"/>
        <v>-1.096968536156484E-3</v>
      </c>
      <c r="N130" s="6">
        <f t="shared" si="58"/>
        <v>1.5212480914368331E-2</v>
      </c>
      <c r="O130" s="6">
        <f t="shared" si="58"/>
        <v>-2.3674809355095139E-2</v>
      </c>
      <c r="P130" s="6">
        <f t="shared" si="58"/>
        <v>-1.0527036732638773E-2</v>
      </c>
      <c r="Q130" s="6">
        <f t="shared" si="58"/>
        <v>-1.005199306759097E-2</v>
      </c>
      <c r="R130" s="6">
        <f t="shared" si="58"/>
        <v>-2.6654433114213782E-3</v>
      </c>
      <c r="S130" s="6">
        <f t="shared" si="58"/>
        <v>1.2261725978548466E-3</v>
      </c>
      <c r="T130" s="6">
        <f t="shared" si="58"/>
        <v>-3.6021917639844636E-3</v>
      </c>
      <c r="U130" s="6">
        <f t="shared" si="58"/>
        <v>-8.7140182885593331E-3</v>
      </c>
      <c r="V130" s="6">
        <f t="shared" si="58"/>
        <v>-1.3280955029786989E-2</v>
      </c>
      <c r="W130" s="6">
        <f t="shared" si="58"/>
        <v>-8.9617163532862421E-4</v>
      </c>
      <c r="X130" s="6">
        <f t="shared" si="58"/>
        <v>-9.7516234198861129E-3</v>
      </c>
      <c r="Y130" s="6">
        <f t="shared" si="58"/>
        <v>4.0462251993300669E-4</v>
      </c>
      <c r="Z130" s="6">
        <f t="shared" si="58"/>
        <v>7.0805669722728837E-5</v>
      </c>
      <c r="AA130" s="6">
        <f t="shared" si="58"/>
        <v>1.2226517419759997E-3</v>
      </c>
      <c r="AB130" s="6">
        <f t="shared" si="58"/>
        <v>-4.166789249652747E-3</v>
      </c>
      <c r="AC130" s="6">
        <f t="shared" si="58"/>
        <v>6.3989747723247614E-3</v>
      </c>
      <c r="AD130" s="6">
        <f t="shared" si="58"/>
        <v>9.1269701969318717E-3</v>
      </c>
      <c r="AE130" s="6">
        <f t="shared" si="58"/>
        <v>7.1581743732211933E-3</v>
      </c>
      <c r="AF130" s="6">
        <f t="shared" si="58"/>
        <v>1.3229613982067567E-2</v>
      </c>
      <c r="AG130" s="6">
        <f t="shared" ref="AG130" si="59">AG29/AG28-1</f>
        <v>1.8720106972038852E-3</v>
      </c>
      <c r="AH130" s="6">
        <f t="shared" ref="AH130:BG130" si="60">AH29/AH28-1</f>
        <v>7.1416694173445094E-3</v>
      </c>
      <c r="AI130" s="6">
        <f t="shared" si="60"/>
        <v>7.7912134301565406E-3</v>
      </c>
      <c r="AJ130" s="6">
        <f t="shared" si="60"/>
        <v>-3.0621205564451692E-4</v>
      </c>
      <c r="AK130" s="6">
        <f t="shared" si="60"/>
        <v>8.1141709207255275E-4</v>
      </c>
      <c r="AL130" s="6">
        <f t="shared" si="60"/>
        <v>1.4347469920088951E-2</v>
      </c>
      <c r="AM130" s="6">
        <f t="shared" si="60"/>
        <v>1.5136304430511949E-3</v>
      </c>
      <c r="AN130" s="6">
        <f t="shared" si="60"/>
        <v>4.9033382995303576E-2</v>
      </c>
      <c r="AO130" s="6">
        <f t="shared" si="60"/>
        <v>8.1784909024172903E-2</v>
      </c>
      <c r="AP130" s="6">
        <f t="shared" si="60"/>
        <v>3.5997762714128356E-2</v>
      </c>
      <c r="AQ130" s="6">
        <f t="shared" si="60"/>
        <v>-9.737580143056368E-3</v>
      </c>
      <c r="AR130" s="6">
        <f t="shared" si="60"/>
        <v>-1.0129517208710914E-2</v>
      </c>
      <c r="AS130" s="6">
        <f t="shared" si="60"/>
        <v>-1.3481543300312704E-2</v>
      </c>
      <c r="AT130" s="6">
        <f t="shared" si="60"/>
        <v>5.3484515483115391E-3</v>
      </c>
      <c r="AU130" s="6">
        <f t="shared" si="60"/>
        <v>1.6364943118546416E-2</v>
      </c>
      <c r="AV130" s="6">
        <f t="shared" si="60"/>
        <v>-6.4069335609062694E-4</v>
      </c>
      <c r="AW130" s="6">
        <f t="shared" si="60"/>
        <v>2.3776302534672666E-4</v>
      </c>
      <c r="AX130" s="6">
        <f t="shared" si="60"/>
        <v>8.2824717262042213E-4</v>
      </c>
      <c r="AY130" s="6">
        <f t="shared" si="60"/>
        <v>2.3633169213254313E-2</v>
      </c>
      <c r="AZ130" s="6">
        <f t="shared" si="60"/>
        <v>4.2617777701554616E-3</v>
      </c>
      <c r="BA130" s="6">
        <f t="shared" si="60"/>
        <v>-3.180983846359231E-2</v>
      </c>
      <c r="BB130" s="6">
        <f t="shared" si="60"/>
        <v>4.3381042175441031E-3</v>
      </c>
      <c r="BC130" s="6">
        <f t="shared" si="60"/>
        <v>1.0936252335896235E-2</v>
      </c>
      <c r="BD130" s="6">
        <f t="shared" si="60"/>
        <v>-4.3545580641708437E-3</v>
      </c>
      <c r="BE130" s="6">
        <f t="shared" si="60"/>
        <v>-1.596196046790288E-3</v>
      </c>
      <c r="BF130" s="6" t="e">
        <f t="shared" si="60"/>
        <v>#DIV/0!</v>
      </c>
      <c r="BG130" s="6">
        <f t="shared" si="60"/>
        <v>-3.2604875428035029E-3</v>
      </c>
      <c r="BH130" s="6">
        <f t="shared" ref="BH130" si="61">BH29/BH28-1</f>
        <v>-9.8897131113728776E-3</v>
      </c>
    </row>
    <row r="131" spans="1:60" s="35" customFormat="1" ht="12.75" hidden="1" thickTop="1" thickBot="1" x14ac:dyDescent="0.25">
      <c r="A131" s="139">
        <f t="shared" si="3"/>
        <v>37985</v>
      </c>
      <c r="B131" s="14">
        <f t="shared" ref="B131:AF131" si="62">B30/B29-1</f>
        <v>-4.8283226027596715E-3</v>
      </c>
      <c r="C131" s="60">
        <f t="shared" si="62"/>
        <v>-3.6016287011585435E-3</v>
      </c>
      <c r="D131" s="21">
        <f t="shared" si="62"/>
        <v>-8.0793961157075156E-3</v>
      </c>
      <c r="E131" s="22">
        <f t="shared" si="62"/>
        <v>3.2812146879537263E-3</v>
      </c>
      <c r="F131" s="22">
        <f t="shared" si="62"/>
        <v>-4.685120799695186E-3</v>
      </c>
      <c r="G131" s="22">
        <f t="shared" si="62"/>
        <v>-2.9103241329921925E-3</v>
      </c>
      <c r="H131" s="22">
        <f t="shared" si="62"/>
        <v>-3.7934062853930639E-2</v>
      </c>
      <c r="I131" s="23">
        <f t="shared" si="62"/>
        <v>-5.8785303555621837E-3</v>
      </c>
      <c r="J131" s="22">
        <f t="shared" si="62"/>
        <v>4.0330606791019186E-3</v>
      </c>
      <c r="K131" s="22">
        <f t="shared" si="62"/>
        <v>-4.2161433440399687E-3</v>
      </c>
      <c r="L131" s="22">
        <f t="shared" si="62"/>
        <v>-7.2792792792792937E-3</v>
      </c>
      <c r="M131" s="22">
        <f t="shared" si="62"/>
        <v>-9.325756519313888E-3</v>
      </c>
      <c r="N131" s="22">
        <f t="shared" si="62"/>
        <v>-1.5346260299794467E-3</v>
      </c>
      <c r="O131" s="22">
        <f t="shared" si="62"/>
        <v>-3.0509028310066189E-2</v>
      </c>
      <c r="P131" s="22">
        <f t="shared" si="62"/>
        <v>-1.4859477570476343E-2</v>
      </c>
      <c r="Q131" s="22">
        <f t="shared" si="62"/>
        <v>-1.6316526610644311E-2</v>
      </c>
      <c r="R131" s="22">
        <f t="shared" si="62"/>
        <v>-1.1723776529156571E-2</v>
      </c>
      <c r="S131" s="22">
        <f t="shared" si="62"/>
        <v>-5.4716949333453169E-3</v>
      </c>
      <c r="T131" s="22">
        <f t="shared" si="62"/>
        <v>-7.5276082391564358E-3</v>
      </c>
      <c r="U131" s="22">
        <f t="shared" si="62"/>
        <v>-1.0101649267019952E-2</v>
      </c>
      <c r="V131" s="22">
        <f t="shared" si="62"/>
        <v>-1.5749733463802151E-2</v>
      </c>
      <c r="W131" s="22">
        <f t="shared" si="62"/>
        <v>-9.4199222621251799E-3</v>
      </c>
      <c r="X131" s="22">
        <f t="shared" si="62"/>
        <v>-1.0874806287607064E-2</v>
      </c>
      <c r="Y131" s="22">
        <f t="shared" si="62"/>
        <v>-2.7119785286113807E-3</v>
      </c>
      <c r="Z131" s="22">
        <f t="shared" si="62"/>
        <v>-1.8506962338989963E-3</v>
      </c>
      <c r="AA131" s="22">
        <f t="shared" si="62"/>
        <v>-4.8201511335012048E-3</v>
      </c>
      <c r="AB131" s="22">
        <f t="shared" si="62"/>
        <v>-1.032295181378573E-2</v>
      </c>
      <c r="AC131" s="22">
        <f t="shared" si="62"/>
        <v>1.2079883378564471E-2</v>
      </c>
      <c r="AD131" s="22">
        <f t="shared" si="62"/>
        <v>1.677469726309555E-3</v>
      </c>
      <c r="AE131" s="22">
        <f t="shared" si="62"/>
        <v>3.2812146879537263E-3</v>
      </c>
      <c r="AF131" s="22">
        <f t="shared" si="62"/>
        <v>4.9191554118317438E-3</v>
      </c>
      <c r="AG131" s="22">
        <f t="shared" ref="AG131:AG142" si="63">AG30/AG29-1</f>
        <v>-2.4879282436321981E-3</v>
      </c>
      <c r="AH131" s="22">
        <f t="shared" ref="AH131:BG131" si="64">AH30/AH29-1</f>
        <v>3.8998680658812734E-3</v>
      </c>
      <c r="AI131" s="22">
        <f t="shared" si="64"/>
        <v>1.5810163493263918E-3</v>
      </c>
      <c r="AJ131" s="22">
        <f t="shared" si="64"/>
        <v>-3.7541452547907861E-3</v>
      </c>
      <c r="AK131" s="22">
        <f t="shared" si="64"/>
        <v>-2.6019831875728761E-3</v>
      </c>
      <c r="AL131" s="22">
        <f t="shared" si="64"/>
        <v>5.5780361498851683E-3</v>
      </c>
      <c r="AM131" s="22">
        <f t="shared" si="64"/>
        <v>-4.9224357991394241E-3</v>
      </c>
      <c r="AN131" s="22">
        <f t="shared" si="64"/>
        <v>-3.509966307465584E-2</v>
      </c>
      <c r="AO131" s="22">
        <f t="shared" si="64"/>
        <v>-6.9793007708892407E-2</v>
      </c>
      <c r="AP131" s="22">
        <f t="shared" si="64"/>
        <v>-2.0680885833290974E-2</v>
      </c>
      <c r="AQ131" s="22">
        <f t="shared" si="64"/>
        <v>2.094084302409982E-3</v>
      </c>
      <c r="AR131" s="22">
        <f t="shared" si="64"/>
        <v>-9.7193747764720007E-3</v>
      </c>
      <c r="AS131" s="22">
        <f t="shared" si="64"/>
        <v>-7.7882270077085369E-3</v>
      </c>
      <c r="AT131" s="22">
        <f t="shared" si="64"/>
        <v>-4.3931446316037848E-3</v>
      </c>
      <c r="AU131" s="22">
        <f t="shared" si="64"/>
        <v>7.9110671168105551E-3</v>
      </c>
      <c r="AV131" s="22">
        <f t="shared" si="64"/>
        <v>9.48188129981542E-4</v>
      </c>
      <c r="AW131" s="22">
        <f t="shared" si="64"/>
        <v>-9.552048341997077E-3</v>
      </c>
      <c r="AX131" s="22">
        <f t="shared" si="64"/>
        <v>4.2535688600335853E-3</v>
      </c>
      <c r="AY131" s="22">
        <f t="shared" si="64"/>
        <v>-1.4536983996916053E-2</v>
      </c>
      <c r="AZ131" s="22">
        <f t="shared" si="64"/>
        <v>4.3546941040857323E-3</v>
      </c>
      <c r="BA131" s="22">
        <f t="shared" si="64"/>
        <v>7.0645646257287975E-3</v>
      </c>
      <c r="BB131" s="22">
        <f t="shared" si="64"/>
        <v>-8.4232773833459174E-4</v>
      </c>
      <c r="BC131" s="22">
        <f t="shared" si="64"/>
        <v>5.8089174702766755E-3</v>
      </c>
      <c r="BD131" s="22">
        <f t="shared" si="64"/>
        <v>-2.9238645528671947E-3</v>
      </c>
      <c r="BE131" s="22">
        <f t="shared" si="64"/>
        <v>-3.9532840273709402E-3</v>
      </c>
      <c r="BF131" s="22" t="e">
        <f t="shared" si="64"/>
        <v>#DIV/0!</v>
      </c>
      <c r="BG131" s="22">
        <f t="shared" si="64"/>
        <v>-1.0817429425958869E-3</v>
      </c>
      <c r="BH131" s="22">
        <f t="shared" ref="BH131:BH142" si="65">BH30/BH29-1</f>
        <v>1.2056561712094904E-3</v>
      </c>
    </row>
    <row r="132" spans="1:60" s="36" customFormat="1" ht="12.75" hidden="1" thickTop="1" thickBot="1" x14ac:dyDescent="0.25">
      <c r="A132" s="140">
        <f t="shared" si="3"/>
        <v>38076</v>
      </c>
      <c r="B132" s="15">
        <f t="shared" ref="B132:AF132" si="66">B31/B30-1</f>
        <v>-5.3231217465166125E-3</v>
      </c>
      <c r="C132" s="61">
        <f t="shared" si="66"/>
        <v>-4.295482238285242E-3</v>
      </c>
      <c r="D132" s="102">
        <f t="shared" si="66"/>
        <v>-8.674549860203995E-3</v>
      </c>
      <c r="E132" s="5">
        <f t="shared" si="66"/>
        <v>5.3255768474915754E-3</v>
      </c>
      <c r="F132" s="5">
        <f t="shared" si="66"/>
        <v>-5.4332883496144291E-3</v>
      </c>
      <c r="G132" s="5">
        <f t="shared" si="66"/>
        <v>-3.9595901788288534E-3</v>
      </c>
      <c r="H132" s="5">
        <f t="shared" si="66"/>
        <v>-3.4046535905952746E-2</v>
      </c>
      <c r="I132" s="83">
        <f t="shared" si="66"/>
        <v>-7.3254093830237288E-3</v>
      </c>
      <c r="J132" s="5">
        <f t="shared" si="66"/>
        <v>1.1404885464037617E-2</v>
      </c>
      <c r="K132" s="5">
        <f t="shared" si="66"/>
        <v>-6.8730732157522567E-3</v>
      </c>
      <c r="L132" s="5">
        <f t="shared" si="66"/>
        <v>-7.0422535211267512E-3</v>
      </c>
      <c r="M132" s="5">
        <f t="shared" si="66"/>
        <v>-5.0850738127495854E-3</v>
      </c>
      <c r="N132" s="5">
        <f t="shared" si="66"/>
        <v>-2.0177244948778039E-2</v>
      </c>
      <c r="O132" s="5">
        <f t="shared" si="66"/>
        <v>-2.2691983669237303E-2</v>
      </c>
      <c r="P132" s="5">
        <f t="shared" si="66"/>
        <v>-5.2696744005864549E-3</v>
      </c>
      <c r="Q132" s="5">
        <f t="shared" si="66"/>
        <v>-5.5883818608956082E-3</v>
      </c>
      <c r="R132" s="5">
        <f t="shared" si="66"/>
        <v>-6.4454741753887657E-3</v>
      </c>
      <c r="S132" s="5">
        <f t="shared" si="66"/>
        <v>2.0335191743914294E-4</v>
      </c>
      <c r="T132" s="5">
        <f t="shared" si="66"/>
        <v>-6.0663499076276661E-3</v>
      </c>
      <c r="U132" s="5">
        <f t="shared" si="66"/>
        <v>-1.013681554771162E-2</v>
      </c>
      <c r="V132" s="5">
        <f t="shared" si="66"/>
        <v>-1.2381181316643119E-2</v>
      </c>
      <c r="W132" s="5">
        <f t="shared" si="66"/>
        <v>-1.4576260839779809E-2</v>
      </c>
      <c r="X132" s="5">
        <f t="shared" si="66"/>
        <v>-9.7019798478156227E-3</v>
      </c>
      <c r="Y132" s="5">
        <f t="shared" si="66"/>
        <v>7.575508941046305E-3</v>
      </c>
      <c r="Z132" s="5">
        <f t="shared" si="66"/>
        <v>4.9322435109666607E-4</v>
      </c>
      <c r="AA132" s="5">
        <f t="shared" si="66"/>
        <v>2.4962641083064341E-2</v>
      </c>
      <c r="AB132" s="5">
        <f t="shared" si="66"/>
        <v>-9.5727983585000009E-3</v>
      </c>
      <c r="AC132" s="5">
        <f t="shared" si="66"/>
        <v>-7.2786999109021311E-3</v>
      </c>
      <c r="AD132" s="5">
        <f t="shared" si="66"/>
        <v>4.9005043274918947E-4</v>
      </c>
      <c r="AE132" s="5">
        <f t="shared" si="66"/>
        <v>5.3255768474915754E-3</v>
      </c>
      <c r="AF132" s="5">
        <f t="shared" si="66"/>
        <v>1.2481875347822857E-2</v>
      </c>
      <c r="AG132" s="5">
        <f t="shared" si="63"/>
        <v>2.7926061121708035E-3</v>
      </c>
      <c r="AH132" s="5">
        <f t="shared" ref="AH132:BG132" si="67">AH31/AH30-1</f>
        <v>4.7600439086559199E-3</v>
      </c>
      <c r="AI132" s="5">
        <f t="shared" si="67"/>
        <v>-5.3993396593909893E-3</v>
      </c>
      <c r="AJ132" s="5">
        <f t="shared" si="67"/>
        <v>-5.1861658200926808E-3</v>
      </c>
      <c r="AK132" s="5">
        <f t="shared" si="67"/>
        <v>-1.7231925663906411E-3</v>
      </c>
      <c r="AL132" s="5">
        <f t="shared" si="67"/>
        <v>-7.7638876627863507E-3</v>
      </c>
      <c r="AM132" s="5">
        <f t="shared" si="67"/>
        <v>-2.7388636580284453E-3</v>
      </c>
      <c r="AN132" s="5">
        <f t="shared" si="67"/>
        <v>-4.2697599620554971E-2</v>
      </c>
      <c r="AO132" s="5">
        <f t="shared" si="67"/>
        <v>-7.5185869925443627E-2</v>
      </c>
      <c r="AP132" s="5">
        <f t="shared" si="67"/>
        <v>-2.9872397427542663E-2</v>
      </c>
      <c r="AQ132" s="5">
        <f t="shared" si="67"/>
        <v>1.0867639839465371E-2</v>
      </c>
      <c r="AR132" s="5">
        <f t="shared" si="67"/>
        <v>-8.6829796812171178E-3</v>
      </c>
      <c r="AS132" s="5">
        <f t="shared" si="67"/>
        <v>-8.0189404744845927E-4</v>
      </c>
      <c r="AT132" s="5">
        <f t="shared" si="67"/>
        <v>-4.52312273257649E-3</v>
      </c>
      <c r="AU132" s="5">
        <f t="shared" si="67"/>
        <v>3.410430765923067E-3</v>
      </c>
      <c r="AV132" s="5">
        <f t="shared" si="67"/>
        <v>-1.7420867508219917E-3</v>
      </c>
      <c r="AW132" s="5">
        <f t="shared" si="67"/>
        <v>4.1368246870538972E-3</v>
      </c>
      <c r="AX132" s="5">
        <f t="shared" si="67"/>
        <v>1.3623911374678332E-2</v>
      </c>
      <c r="AY132" s="5">
        <f t="shared" si="67"/>
        <v>-1.9103642605108551E-2</v>
      </c>
      <c r="AZ132" s="5">
        <f t="shared" si="67"/>
        <v>-4.072263549415478E-3</v>
      </c>
      <c r="BA132" s="5">
        <f t="shared" si="67"/>
        <v>4.2301238896133464E-2</v>
      </c>
      <c r="BB132" s="5">
        <f t="shared" si="67"/>
        <v>4.0888876110400929E-3</v>
      </c>
      <c r="BC132" s="5">
        <f t="shared" si="67"/>
        <v>9.2117826090860611E-3</v>
      </c>
      <c r="BD132" s="5">
        <f t="shared" si="67"/>
        <v>1.2166737568146013E-2</v>
      </c>
      <c r="BE132" s="5">
        <f t="shared" si="67"/>
        <v>-2.1426056421423034E-3</v>
      </c>
      <c r="BF132" s="5" t="e">
        <f t="shared" si="67"/>
        <v>#DIV/0!</v>
      </c>
      <c r="BG132" s="5">
        <f t="shared" si="67"/>
        <v>1.2012745185429052E-2</v>
      </c>
      <c r="BH132" s="5">
        <f t="shared" si="65"/>
        <v>1.4578524799756964E-2</v>
      </c>
    </row>
    <row r="133" spans="1:60" s="36" customFormat="1" ht="12.75" hidden="1" thickTop="1" thickBot="1" x14ac:dyDescent="0.25">
      <c r="A133" s="138">
        <f t="shared" si="3"/>
        <v>38168</v>
      </c>
      <c r="B133" s="16">
        <f t="shared" ref="B133:AF133" si="68">B32/B31-1</f>
        <v>6.7376299651453753E-3</v>
      </c>
      <c r="C133" s="62">
        <f t="shared" si="68"/>
        <v>5.6045513212772402E-3</v>
      </c>
      <c r="D133" s="8">
        <f t="shared" si="68"/>
        <v>-3.7235691460119069E-3</v>
      </c>
      <c r="E133" s="6">
        <f t="shared" si="68"/>
        <v>1.089054209078455E-2</v>
      </c>
      <c r="F133" s="6">
        <f t="shared" si="68"/>
        <v>9.5180157284171507E-3</v>
      </c>
      <c r="G133" s="6">
        <f t="shared" si="68"/>
        <v>8.0262807520878887E-3</v>
      </c>
      <c r="H133" s="7">
        <f t="shared" si="68"/>
        <v>3.9383601312234395E-2</v>
      </c>
      <c r="I133" s="20">
        <f t="shared" si="68"/>
        <v>6.6220389328455198E-3</v>
      </c>
      <c r="J133" s="6">
        <f t="shared" si="68"/>
        <v>7.6854453238555109E-3</v>
      </c>
      <c r="K133" s="6">
        <f t="shared" si="68"/>
        <v>8.0921010391170611E-3</v>
      </c>
      <c r="L133" s="6">
        <f t="shared" si="68"/>
        <v>-9.4318929589822798E-3</v>
      </c>
      <c r="M133" s="6">
        <f t="shared" si="68"/>
        <v>9.1610073571024575E-3</v>
      </c>
      <c r="N133" s="6">
        <f t="shared" si="68"/>
        <v>-6.5748015274806892E-3</v>
      </c>
      <c r="O133" s="6">
        <f t="shared" si="68"/>
        <v>-1.5890361544847686E-2</v>
      </c>
      <c r="P133" s="6">
        <f t="shared" si="68"/>
        <v>-1.9586768813130151E-3</v>
      </c>
      <c r="Q133" s="6">
        <f t="shared" si="68"/>
        <v>6.0493252675664078E-3</v>
      </c>
      <c r="R133" s="6">
        <f t="shared" si="68"/>
        <v>-1.4824697946780319E-4</v>
      </c>
      <c r="S133" s="6">
        <f t="shared" si="68"/>
        <v>-8.7705922549966564E-3</v>
      </c>
      <c r="T133" s="6">
        <f t="shared" si="68"/>
        <v>-3.0268193244651354E-3</v>
      </c>
      <c r="U133" s="6">
        <f t="shared" si="68"/>
        <v>-7.7321798127849561E-3</v>
      </c>
      <c r="V133" s="6">
        <f t="shared" si="68"/>
        <v>-5.0662427769981866E-3</v>
      </c>
      <c r="W133" s="6">
        <f t="shared" si="68"/>
        <v>-9.6295149106051525E-3</v>
      </c>
      <c r="X133" s="6">
        <f t="shared" si="68"/>
        <v>-8.3820818975879341E-3</v>
      </c>
      <c r="Y133" s="6">
        <f t="shared" si="68"/>
        <v>1.3935437938499717E-2</v>
      </c>
      <c r="Z133" s="6">
        <f t="shared" si="68"/>
        <v>7.2331388887973969E-3</v>
      </c>
      <c r="AA133" s="6">
        <f t="shared" si="68"/>
        <v>2.9996878617741363E-2</v>
      </c>
      <c r="AB133" s="6">
        <f t="shared" si="68"/>
        <v>-4.7731750417989716E-3</v>
      </c>
      <c r="AC133" s="6">
        <f t="shared" si="68"/>
        <v>-1.6467761267641934E-2</v>
      </c>
      <c r="AD133" s="6">
        <f t="shared" si="68"/>
        <v>7.4397186097097112E-3</v>
      </c>
      <c r="AE133" s="6">
        <f t="shared" si="68"/>
        <v>1.089054209078455E-2</v>
      </c>
      <c r="AF133" s="6">
        <f t="shared" si="68"/>
        <v>1.6841160634160968E-2</v>
      </c>
      <c r="AG133" s="6">
        <f t="shared" si="63"/>
        <v>7.7113083223285805E-3</v>
      </c>
      <c r="AH133" s="6">
        <f t="shared" ref="AH133:BG133" si="69">AH32/AH31-1</f>
        <v>1.0567013835278249E-2</v>
      </c>
      <c r="AI133" s="6">
        <f t="shared" si="69"/>
        <v>1.4283571425985908E-3</v>
      </c>
      <c r="AJ133" s="6">
        <f t="shared" si="69"/>
        <v>-2.2375136013240704E-3</v>
      </c>
      <c r="AK133" s="6">
        <f t="shared" si="69"/>
        <v>3.6713292902685879E-3</v>
      </c>
      <c r="AL133" s="6">
        <f t="shared" si="69"/>
        <v>9.2786799685296018E-4</v>
      </c>
      <c r="AM133" s="6">
        <f t="shared" si="69"/>
        <v>2.8992736817858855E-3</v>
      </c>
      <c r="AN133" s="6">
        <f t="shared" si="69"/>
        <v>4.8233532380617783E-2</v>
      </c>
      <c r="AO133" s="6">
        <f t="shared" si="69"/>
        <v>8.5853247359133134E-2</v>
      </c>
      <c r="AP133" s="6">
        <f t="shared" si="69"/>
        <v>3.4076288070457927E-2</v>
      </c>
      <c r="AQ133" s="6">
        <f t="shared" si="69"/>
        <v>2.0547972965401895E-2</v>
      </c>
      <c r="AR133" s="6">
        <f t="shared" si="69"/>
        <v>-5.9855965969587421E-3</v>
      </c>
      <c r="AS133" s="6">
        <f t="shared" si="69"/>
        <v>3.7339612297280222E-3</v>
      </c>
      <c r="AT133" s="6">
        <f t="shared" si="69"/>
        <v>3.4952963618963828E-3</v>
      </c>
      <c r="AU133" s="6">
        <f t="shared" si="69"/>
        <v>1.1531119506019705E-2</v>
      </c>
      <c r="AV133" s="6">
        <f t="shared" si="69"/>
        <v>-8.7395335213369396E-4</v>
      </c>
      <c r="AW133" s="6">
        <f t="shared" si="69"/>
        <v>1.3805986577687834E-2</v>
      </c>
      <c r="AX133" s="6">
        <f t="shared" si="69"/>
        <v>1.401907600884611E-2</v>
      </c>
      <c r="AY133" s="6">
        <f t="shared" si="69"/>
        <v>2.2578363815506153E-2</v>
      </c>
      <c r="AZ133" s="6">
        <f t="shared" si="69"/>
        <v>-4.5498779301043069E-3</v>
      </c>
      <c r="BA133" s="6">
        <f t="shared" si="69"/>
        <v>6.9656317578647986E-4</v>
      </c>
      <c r="BB133" s="6">
        <f t="shared" si="69"/>
        <v>7.2639621369936513E-3</v>
      </c>
      <c r="BC133" s="6">
        <f t="shared" si="69"/>
        <v>1.4050320142029005E-2</v>
      </c>
      <c r="BD133" s="6">
        <f t="shared" si="69"/>
        <v>1.1179033912088077E-2</v>
      </c>
      <c r="BE133" s="6">
        <f t="shared" si="69"/>
        <v>7.887857920454433E-4</v>
      </c>
      <c r="BF133" s="6" t="e">
        <f t="shared" si="69"/>
        <v>#DIV/0!</v>
      </c>
      <c r="BG133" s="6">
        <f t="shared" si="69"/>
        <v>9.1798576320893943E-3</v>
      </c>
      <c r="BH133" s="6">
        <f t="shared" si="65"/>
        <v>4.3565960604532439E-3</v>
      </c>
    </row>
    <row r="134" spans="1:60" s="36" customFormat="1" ht="12.75" hidden="1" thickTop="1" thickBot="1" x14ac:dyDescent="0.25">
      <c r="A134" s="138">
        <f t="shared" si="3"/>
        <v>38260</v>
      </c>
      <c r="B134" s="16">
        <f t="shared" ref="B134:AF134" si="70">B33/B32-1</f>
        <v>6.9172608327192631E-3</v>
      </c>
      <c r="C134" s="62">
        <f t="shared" si="70"/>
        <v>5.7606176171551837E-3</v>
      </c>
      <c r="D134" s="8">
        <f t="shared" si="70"/>
        <v>-3.0189155698924219E-3</v>
      </c>
      <c r="E134" s="6">
        <f t="shared" si="70"/>
        <v>6.5516030780616852E-3</v>
      </c>
      <c r="F134" s="6">
        <f t="shared" si="70"/>
        <v>9.9881645436388222E-3</v>
      </c>
      <c r="G134" s="6">
        <f t="shared" si="70"/>
        <v>8.4857991442661707E-3</v>
      </c>
      <c r="H134" s="7">
        <f t="shared" si="70"/>
        <v>3.9159138478151334E-2</v>
      </c>
      <c r="I134" s="20">
        <f t="shared" si="70"/>
        <v>7.8025875107752274E-3</v>
      </c>
      <c r="J134" s="6">
        <f t="shared" si="70"/>
        <v>-3.3451882298329849E-4</v>
      </c>
      <c r="K134" s="6">
        <f t="shared" si="70"/>
        <v>1.0188443942799053E-2</v>
      </c>
      <c r="L134" s="6">
        <f t="shared" si="70"/>
        <v>2.952465308532215E-4</v>
      </c>
      <c r="M134" s="6">
        <f t="shared" si="70"/>
        <v>3.7853562791350104E-3</v>
      </c>
      <c r="N134" s="6">
        <f t="shared" si="70"/>
        <v>1.1267361271913856E-2</v>
      </c>
      <c r="O134" s="6">
        <f t="shared" si="70"/>
        <v>-2.4087001051127932E-2</v>
      </c>
      <c r="P134" s="6">
        <f t="shared" si="70"/>
        <v>-1.0564329940684458E-2</v>
      </c>
      <c r="Q134" s="6">
        <f t="shared" si="70"/>
        <v>-1.4943428449440965E-3</v>
      </c>
      <c r="R134" s="6">
        <f t="shared" si="70"/>
        <v>-5.0767291867447328E-3</v>
      </c>
      <c r="S134" s="6">
        <f t="shared" si="70"/>
        <v>-1.0483374735066886E-2</v>
      </c>
      <c r="T134" s="6">
        <f t="shared" si="70"/>
        <v>-3.8185293459467307E-3</v>
      </c>
      <c r="U134" s="6">
        <f t="shared" si="70"/>
        <v>-6.4328496323940998E-3</v>
      </c>
      <c r="V134" s="6">
        <f t="shared" si="70"/>
        <v>-6.852811041814566E-3</v>
      </c>
      <c r="W134" s="6">
        <f t="shared" si="70"/>
        <v>-5.4558027848919943E-3</v>
      </c>
      <c r="X134" s="6">
        <f t="shared" si="70"/>
        <v>-7.2661531641361465E-3</v>
      </c>
      <c r="Y134" s="6">
        <f t="shared" si="70"/>
        <v>3.2962897522448298E-3</v>
      </c>
      <c r="Z134" s="6">
        <f t="shared" si="70"/>
        <v>4.5539293600762587E-3</v>
      </c>
      <c r="AA134" s="6">
        <f t="shared" si="70"/>
        <v>3.4908030765090636E-4</v>
      </c>
      <c r="AB134" s="6">
        <f t="shared" si="70"/>
        <v>-4.7594076402359686E-3</v>
      </c>
      <c r="AC134" s="6">
        <f t="shared" si="70"/>
        <v>-6.36736550252337E-3</v>
      </c>
      <c r="AD134" s="6">
        <f t="shared" si="70"/>
        <v>9.111338256518664E-3</v>
      </c>
      <c r="AE134" s="6">
        <f t="shared" si="70"/>
        <v>6.5516030780616852E-3</v>
      </c>
      <c r="AF134" s="6">
        <f t="shared" si="70"/>
        <v>9.321772129555983E-3</v>
      </c>
      <c r="AG134" s="6">
        <f t="shared" si="63"/>
        <v>4.4915668540699283E-3</v>
      </c>
      <c r="AH134" s="6">
        <f t="shared" ref="AH134:BG134" si="71">AH33/AH32-1</f>
        <v>6.4807504210022682E-3</v>
      </c>
      <c r="AI134" s="6">
        <f t="shared" si="71"/>
        <v>8.299148062596684E-3</v>
      </c>
      <c r="AJ134" s="6">
        <f t="shared" si="71"/>
        <v>1.9506950311036775E-3</v>
      </c>
      <c r="AK134" s="6">
        <f t="shared" si="71"/>
        <v>2.6772864520134831E-3</v>
      </c>
      <c r="AL134" s="6">
        <f t="shared" si="71"/>
        <v>1.3450291724766528E-2</v>
      </c>
      <c r="AM134" s="6">
        <f t="shared" si="71"/>
        <v>9.0423537585437863E-4</v>
      </c>
      <c r="AN134" s="6">
        <f t="shared" si="71"/>
        <v>4.9572016460905255E-2</v>
      </c>
      <c r="AO134" s="6">
        <f t="shared" si="71"/>
        <v>7.3882505313496383E-2</v>
      </c>
      <c r="AP134" s="6">
        <f t="shared" si="71"/>
        <v>3.9965288941673505E-2</v>
      </c>
      <c r="AQ134" s="6">
        <f t="shared" si="71"/>
        <v>4.0671250845369933E-4</v>
      </c>
      <c r="AR134" s="6">
        <f t="shared" si="71"/>
        <v>-1.6673721595308333E-3</v>
      </c>
      <c r="AS134" s="6">
        <f t="shared" si="71"/>
        <v>3.9865255809861111E-3</v>
      </c>
      <c r="AT134" s="6">
        <f t="shared" si="71"/>
        <v>3.8993307024821622E-3</v>
      </c>
      <c r="AU134" s="6">
        <f t="shared" si="71"/>
        <v>1.6217439105222775E-2</v>
      </c>
      <c r="AV134" s="6">
        <f t="shared" si="71"/>
        <v>1.8042389424448579E-3</v>
      </c>
      <c r="AW134" s="6">
        <f t="shared" si="71"/>
        <v>1.1973893190391216E-3</v>
      </c>
      <c r="AX134" s="6">
        <f t="shared" si="71"/>
        <v>2.5054403848345785E-4</v>
      </c>
      <c r="AY134" s="6">
        <f t="shared" si="71"/>
        <v>2.809586114193241E-2</v>
      </c>
      <c r="AZ134" s="6">
        <f t="shared" si="71"/>
        <v>5.788376939097617E-5</v>
      </c>
      <c r="BA134" s="6">
        <f t="shared" si="71"/>
        <v>-3.3010086534515204E-2</v>
      </c>
      <c r="BB134" s="6">
        <f t="shared" si="71"/>
        <v>2.466130054094462E-3</v>
      </c>
      <c r="BC134" s="6">
        <f t="shared" si="71"/>
        <v>9.8622746055907484E-3</v>
      </c>
      <c r="BD134" s="6">
        <f t="shared" si="71"/>
        <v>-3.3994430990151869E-3</v>
      </c>
      <c r="BE134" s="6">
        <f t="shared" si="71"/>
        <v>-3.6628907293313473E-3</v>
      </c>
      <c r="BF134" s="6" t="e">
        <f t="shared" si="71"/>
        <v>#DIV/0!</v>
      </c>
      <c r="BG134" s="6">
        <f t="shared" si="71"/>
        <v>-4.1829226210924331E-3</v>
      </c>
      <c r="BH134" s="6">
        <f t="shared" si="65"/>
        <v>-1.0310139868769497E-2</v>
      </c>
    </row>
    <row r="135" spans="1:60" s="7" customFormat="1" ht="12.75" hidden="1" thickTop="1" thickBot="1" x14ac:dyDescent="0.25">
      <c r="A135" s="139">
        <f t="shared" si="3"/>
        <v>38351</v>
      </c>
      <c r="B135" s="14">
        <f t="shared" ref="B135:AF135" si="72">B34/B33-1</f>
        <v>-3.9323919764348014E-3</v>
      </c>
      <c r="C135" s="60">
        <f t="shared" si="72"/>
        <v>-2.9314750310407423E-3</v>
      </c>
      <c r="D135" s="21">
        <f t="shared" si="72"/>
        <v>-7.3344701174845595E-3</v>
      </c>
      <c r="E135" s="22">
        <f t="shared" si="72"/>
        <v>1.176831243304699E-3</v>
      </c>
      <c r="F135" s="22">
        <f t="shared" si="72"/>
        <v>-3.4643168979019423E-3</v>
      </c>
      <c r="G135" s="22">
        <f t="shared" si="72"/>
        <v>-2.0064034485632876E-3</v>
      </c>
      <c r="H135" s="22">
        <f t="shared" si="72"/>
        <v>-3.0936604513934762E-2</v>
      </c>
      <c r="I135" s="23">
        <f t="shared" si="72"/>
        <v>-4.970948089340288E-3</v>
      </c>
      <c r="J135" s="22">
        <f t="shared" si="72"/>
        <v>4.6437465576203429E-3</v>
      </c>
      <c r="K135" s="22">
        <f t="shared" si="72"/>
        <v>-3.2767539289635383E-3</v>
      </c>
      <c r="L135" s="22">
        <f t="shared" si="72"/>
        <v>1.3060802833530172E-2</v>
      </c>
      <c r="M135" s="22">
        <f t="shared" si="72"/>
        <v>-1.1295785467369646E-2</v>
      </c>
      <c r="N135" s="22">
        <f t="shared" si="72"/>
        <v>-4.1643298145155327E-4</v>
      </c>
      <c r="O135" s="22">
        <f t="shared" si="72"/>
        <v>-2.839325808562998E-2</v>
      </c>
      <c r="P135" s="22">
        <f t="shared" si="72"/>
        <v>-1.4102777251514653E-2</v>
      </c>
      <c r="Q135" s="22">
        <f t="shared" si="72"/>
        <v>-1.0119726339794743E-2</v>
      </c>
      <c r="R135" s="22">
        <f t="shared" si="72"/>
        <v>-1.2515163346874747E-2</v>
      </c>
      <c r="S135" s="22">
        <f t="shared" si="72"/>
        <v>-4.4623321587323739E-3</v>
      </c>
      <c r="T135" s="22">
        <f t="shared" si="72"/>
        <v>-7.0367720703963244E-3</v>
      </c>
      <c r="U135" s="22">
        <f t="shared" si="72"/>
        <v>-7.9718421720583743E-3</v>
      </c>
      <c r="V135" s="22">
        <f t="shared" si="72"/>
        <v>-1.552445595980978E-2</v>
      </c>
      <c r="W135" s="22">
        <f t="shared" si="72"/>
        <v>-8.8994643549722419E-3</v>
      </c>
      <c r="X135" s="22">
        <f t="shared" si="72"/>
        <v>-6.8099833239138041E-3</v>
      </c>
      <c r="Y135" s="22">
        <f t="shared" si="72"/>
        <v>-1.3574106962133126E-3</v>
      </c>
      <c r="Z135" s="22">
        <f t="shared" si="72"/>
        <v>3.9596990628720796E-4</v>
      </c>
      <c r="AA135" s="22">
        <f t="shared" si="72"/>
        <v>-5.4836334632021311E-3</v>
      </c>
      <c r="AB135" s="22">
        <f t="shared" si="72"/>
        <v>-8.0300703231727111E-3</v>
      </c>
      <c r="AC135" s="22">
        <f t="shared" si="72"/>
        <v>-3.7410325249769283E-3</v>
      </c>
      <c r="AD135" s="22">
        <f t="shared" si="72"/>
        <v>3.3612425216147379E-3</v>
      </c>
      <c r="AE135" s="22">
        <f t="shared" si="72"/>
        <v>1.176831243304699E-3</v>
      </c>
      <c r="AF135" s="22">
        <f t="shared" si="72"/>
        <v>5.271805857643086E-3</v>
      </c>
      <c r="AG135" s="22">
        <f t="shared" si="63"/>
        <v>4.096324461343448E-3</v>
      </c>
      <c r="AH135" s="22">
        <f t="shared" ref="AH135:BG135" si="73">AH34/AH33-1</f>
        <v>2.2193580867013729E-4</v>
      </c>
      <c r="AI135" s="22">
        <f t="shared" si="73"/>
        <v>1.2846189789552653E-3</v>
      </c>
      <c r="AJ135" s="22">
        <f t="shared" si="73"/>
        <v>-8.2014961981846657E-4</v>
      </c>
      <c r="AK135" s="22">
        <f t="shared" si="73"/>
        <v>-2.6419939842746709E-3</v>
      </c>
      <c r="AL135" s="22">
        <f t="shared" si="73"/>
        <v>4.2683596248545008E-3</v>
      </c>
      <c r="AM135" s="22">
        <f t="shared" si="73"/>
        <v>-2.3518871094188043E-3</v>
      </c>
      <c r="AN135" s="22">
        <f t="shared" si="73"/>
        <v>-3.7247062434675682E-2</v>
      </c>
      <c r="AO135" s="22">
        <f t="shared" si="73"/>
        <v>-7.0020951394311415E-2</v>
      </c>
      <c r="AP135" s="22">
        <f t="shared" si="73"/>
        <v>-2.3873482373688248E-2</v>
      </c>
      <c r="AQ135" s="22">
        <f t="shared" si="73"/>
        <v>-1.1742230886095384E-2</v>
      </c>
      <c r="AR135" s="22">
        <f t="shared" si="73"/>
        <v>-3.3015331316734731E-3</v>
      </c>
      <c r="AS135" s="22">
        <f t="shared" si="73"/>
        <v>3.6206259861464307E-3</v>
      </c>
      <c r="AT135" s="22">
        <f t="shared" si="73"/>
        <v>-3.8102005049091003E-3</v>
      </c>
      <c r="AU135" s="22">
        <f t="shared" si="73"/>
        <v>9.2320127251346307E-3</v>
      </c>
      <c r="AV135" s="22">
        <f t="shared" si="73"/>
        <v>3.6122482788552013E-3</v>
      </c>
      <c r="AW135" s="22">
        <f t="shared" si="73"/>
        <v>-8.9603846892679639E-3</v>
      </c>
      <c r="AX135" s="22">
        <f t="shared" si="73"/>
        <v>-2.1899220645382744E-3</v>
      </c>
      <c r="AY135" s="22">
        <f t="shared" si="73"/>
        <v>-8.4110690048300185E-3</v>
      </c>
      <c r="AZ135" s="22">
        <f t="shared" si="73"/>
        <v>1.9314910210319614E-3</v>
      </c>
      <c r="BA135" s="22">
        <f t="shared" si="73"/>
        <v>6.8367762963994494E-3</v>
      </c>
      <c r="BB135" s="22">
        <f t="shared" si="73"/>
        <v>6.5426135816970543E-4</v>
      </c>
      <c r="BC135" s="22">
        <f t="shared" si="73"/>
        <v>6.9911209942414843E-3</v>
      </c>
      <c r="BD135" s="22">
        <f t="shared" si="73"/>
        <v>-2.5636315444435009E-3</v>
      </c>
      <c r="BE135" s="22">
        <f t="shared" si="73"/>
        <v>-4.8509910260576827E-3</v>
      </c>
      <c r="BF135" s="22" t="e">
        <f t="shared" si="73"/>
        <v>#DIV/0!</v>
      </c>
      <c r="BG135" s="22">
        <f t="shared" si="73"/>
        <v>-1.0693688416344438E-3</v>
      </c>
      <c r="BH135" s="22">
        <f t="shared" si="65"/>
        <v>5.8397207742100221E-4</v>
      </c>
    </row>
    <row r="136" spans="1:60" s="7" customFormat="1" ht="12.75" hidden="1" thickTop="1" thickBot="1" x14ac:dyDescent="0.25">
      <c r="A136" s="138">
        <f t="shared" ref="A136:A167" si="74">A35</f>
        <v>38441</v>
      </c>
      <c r="B136" s="24">
        <f t="shared" ref="B136:AF136" si="75">B35/B34-1</f>
        <v>-3.7882089643525019E-3</v>
      </c>
      <c r="C136" s="63">
        <f t="shared" si="75"/>
        <v>-3.0041436497280083E-3</v>
      </c>
      <c r="D136" s="25">
        <f t="shared" si="75"/>
        <v>-8.9552637606371555E-3</v>
      </c>
      <c r="E136" s="26">
        <f t="shared" si="75"/>
        <v>4.0336582606383953E-3</v>
      </c>
      <c r="F136" s="26">
        <f t="shared" si="75"/>
        <v>-3.0940608788802004E-3</v>
      </c>
      <c r="G136" s="26">
        <f t="shared" si="75"/>
        <v>-1.9367381059721689E-3</v>
      </c>
      <c r="H136" s="26">
        <f t="shared" si="75"/>
        <v>-2.555320213543244E-2</v>
      </c>
      <c r="I136" s="27">
        <f t="shared" si="75"/>
        <v>-5.7847831190204202E-3</v>
      </c>
      <c r="J136" s="26">
        <f t="shared" si="75"/>
        <v>1.2541217904640467E-2</v>
      </c>
      <c r="K136" s="26">
        <f t="shared" si="75"/>
        <v>-4.7243792464587431E-3</v>
      </c>
      <c r="L136" s="26">
        <f t="shared" si="75"/>
        <v>-4.8073421225144353E-3</v>
      </c>
      <c r="M136" s="26">
        <f t="shared" si="75"/>
        <v>-1.2643251929155386E-2</v>
      </c>
      <c r="N136" s="26">
        <f t="shared" si="75"/>
        <v>-1.7553035526509886E-2</v>
      </c>
      <c r="O136" s="26">
        <f t="shared" si="75"/>
        <v>-2.0340409082123423E-2</v>
      </c>
      <c r="P136" s="26">
        <f t="shared" si="75"/>
        <v>-6.7257671394311824E-3</v>
      </c>
      <c r="Q136" s="26">
        <f t="shared" si="75"/>
        <v>-1.7638588912887165E-3</v>
      </c>
      <c r="R136" s="26">
        <f t="shared" si="75"/>
        <v>-1.445154747460109E-2</v>
      </c>
      <c r="S136" s="26">
        <f t="shared" si="75"/>
        <v>-2.3076789607926473E-3</v>
      </c>
      <c r="T136" s="26">
        <f t="shared" si="75"/>
        <v>-6.5491612174378711E-3</v>
      </c>
      <c r="U136" s="26">
        <f t="shared" si="75"/>
        <v>-6.8411957390833722E-3</v>
      </c>
      <c r="V136" s="26">
        <f t="shared" si="75"/>
        <v>-1.1098720851571264E-2</v>
      </c>
      <c r="W136" s="26">
        <f t="shared" si="75"/>
        <v>-1.0523532522474843E-2</v>
      </c>
      <c r="X136" s="26">
        <f t="shared" si="75"/>
        <v>-7.3343964929781791E-3</v>
      </c>
      <c r="Y136" s="26">
        <f t="shared" si="75"/>
        <v>-2.3142846673201989E-3</v>
      </c>
      <c r="Z136" s="26">
        <f t="shared" si="75"/>
        <v>-1.151604590781341E-3</v>
      </c>
      <c r="AA136" s="26">
        <f t="shared" si="75"/>
        <v>-5.0665905778380926E-3</v>
      </c>
      <c r="AB136" s="26">
        <f t="shared" si="75"/>
        <v>-7.24585034606684E-3</v>
      </c>
      <c r="AC136" s="26">
        <f t="shared" si="75"/>
        <v>-9.9193025858514972E-3</v>
      </c>
      <c r="AD136" s="26">
        <f t="shared" si="75"/>
        <v>1.0511231515546449E-3</v>
      </c>
      <c r="AE136" s="26">
        <f t="shared" si="75"/>
        <v>4.0336582606383953E-3</v>
      </c>
      <c r="AF136" s="26">
        <f t="shared" si="75"/>
        <v>7.8028166972303747E-3</v>
      </c>
      <c r="AG136" s="26">
        <f t="shared" si="63"/>
        <v>4.4229468135597028E-3</v>
      </c>
      <c r="AH136" s="26">
        <f t="shared" ref="AH136:BG136" si="76">AH35/AH34-1</f>
        <v>3.4786242072477602E-3</v>
      </c>
      <c r="AI136" s="26">
        <f t="shared" si="76"/>
        <v>-4.7129253368738411E-3</v>
      </c>
      <c r="AJ136" s="26">
        <f t="shared" si="76"/>
        <v>-3.0659394329929368E-3</v>
      </c>
      <c r="AK136" s="26">
        <f t="shared" si="76"/>
        <v>-1.6542976465940828E-3</v>
      </c>
      <c r="AL136" s="26">
        <f t="shared" si="76"/>
        <v>-7.0236834432709783E-3</v>
      </c>
      <c r="AM136" s="26">
        <f t="shared" si="76"/>
        <v>-1.8688595393125951E-3</v>
      </c>
      <c r="AN136" s="26">
        <f t="shared" si="76"/>
        <v>-3.9547970007400401E-2</v>
      </c>
      <c r="AO136" s="26">
        <f t="shared" si="76"/>
        <v>-6.8846121872142341E-2</v>
      </c>
      <c r="AP136" s="26">
        <f t="shared" si="76"/>
        <v>-2.8157884530858102E-2</v>
      </c>
      <c r="AQ136" s="26">
        <f t="shared" si="76"/>
        <v>5.1836892187155925E-3</v>
      </c>
      <c r="AR136" s="26">
        <f t="shared" si="76"/>
        <v>-5.5899541649697682E-3</v>
      </c>
      <c r="AS136" s="26">
        <f t="shared" si="76"/>
        <v>4.5473187822848704E-3</v>
      </c>
      <c r="AT136" s="26">
        <f t="shared" si="76"/>
        <v>-3.3006976936453825E-3</v>
      </c>
      <c r="AU136" s="26">
        <f t="shared" si="76"/>
        <v>4.3946428375021274E-3</v>
      </c>
      <c r="AV136" s="26">
        <f t="shared" si="76"/>
        <v>7.3173553859415819E-3</v>
      </c>
      <c r="AW136" s="26">
        <f t="shared" si="76"/>
        <v>1.1273611745065137E-2</v>
      </c>
      <c r="AX136" s="26">
        <f t="shared" si="76"/>
        <v>4.4903472595780869E-3</v>
      </c>
      <c r="AY136" s="26">
        <f t="shared" si="76"/>
        <v>-1.3612586009970395E-2</v>
      </c>
      <c r="AZ136" s="26">
        <f t="shared" si="76"/>
        <v>-8.4299713295388212E-4</v>
      </c>
      <c r="BA136" s="26">
        <f t="shared" si="76"/>
        <v>4.4280262671250403E-2</v>
      </c>
      <c r="BB136" s="26">
        <f t="shared" si="76"/>
        <v>3.8551890196443228E-3</v>
      </c>
      <c r="BC136" s="26">
        <f t="shared" si="76"/>
        <v>1.022899222402196E-2</v>
      </c>
      <c r="BD136" s="26">
        <f t="shared" si="76"/>
        <v>1.10926893600507E-2</v>
      </c>
      <c r="BE136" s="26">
        <f t="shared" si="76"/>
        <v>5.9057871474581525E-3</v>
      </c>
      <c r="BF136" s="26" t="e">
        <f t="shared" si="76"/>
        <v>#DIV/0!</v>
      </c>
      <c r="BG136" s="26">
        <f t="shared" si="76"/>
        <v>1.4638151758275875E-2</v>
      </c>
      <c r="BH136" s="26">
        <f t="shared" si="65"/>
        <v>1.7739937199161782E-2</v>
      </c>
    </row>
    <row r="137" spans="1:60" s="7" customFormat="1" ht="12.75" hidden="1" thickTop="1" thickBot="1" x14ac:dyDescent="0.25">
      <c r="A137" s="138">
        <f t="shared" si="74"/>
        <v>38533</v>
      </c>
      <c r="B137" s="16">
        <f t="shared" ref="B137:AF137" si="77">B36/B35-1</f>
        <v>8.6203047613779837E-3</v>
      </c>
      <c r="C137" s="62">
        <f t="shared" si="77"/>
        <v>6.7818558411802954E-3</v>
      </c>
      <c r="D137" s="8">
        <f t="shared" si="77"/>
        <v>-4.0491318252036113E-3</v>
      </c>
      <c r="E137" s="7">
        <f t="shared" si="77"/>
        <v>1.2481113093371521E-2</v>
      </c>
      <c r="F137" s="7">
        <f t="shared" si="77"/>
        <v>1.1972709943075976E-2</v>
      </c>
      <c r="G137" s="7">
        <f t="shared" si="77"/>
        <v>9.5144059319860474E-3</v>
      </c>
      <c r="H137" s="7">
        <f t="shared" si="77"/>
        <v>6.0835040166536736E-2</v>
      </c>
      <c r="I137" s="20">
        <f t="shared" si="77"/>
        <v>8.713765794550854E-3</v>
      </c>
      <c r="J137" s="7">
        <f t="shared" si="77"/>
        <v>7.8697476061997396E-3</v>
      </c>
      <c r="K137" s="7">
        <f t="shared" si="77"/>
        <v>9.8365681788545878E-3</v>
      </c>
      <c r="L137" s="7">
        <f t="shared" si="77"/>
        <v>-1.3174266266559043E-3</v>
      </c>
      <c r="M137" s="7">
        <f t="shared" si="77"/>
        <v>3.576857730491767E-5</v>
      </c>
      <c r="N137" s="7">
        <f t="shared" si="77"/>
        <v>-4.8391404064485055E-3</v>
      </c>
      <c r="O137" s="7">
        <f t="shared" si="77"/>
        <v>-1.8424167865930041E-2</v>
      </c>
      <c r="P137" s="7">
        <f t="shared" si="77"/>
        <v>-2.6453511901118887E-3</v>
      </c>
      <c r="Q137" s="7">
        <f t="shared" si="77"/>
        <v>5.3730482131910673E-3</v>
      </c>
      <c r="R137" s="7">
        <f t="shared" si="77"/>
        <v>-6.5722178325768876E-3</v>
      </c>
      <c r="S137" s="7">
        <f t="shared" si="77"/>
        <v>1.5014318674566596E-3</v>
      </c>
      <c r="T137" s="7">
        <f t="shared" si="77"/>
        <v>-3.4375874807995865E-3</v>
      </c>
      <c r="U137" s="7">
        <f t="shared" si="77"/>
        <v>-5.1368938049788371E-3</v>
      </c>
      <c r="V137" s="7">
        <f t="shared" si="77"/>
        <v>-3.5390987636582105E-3</v>
      </c>
      <c r="W137" s="7">
        <f t="shared" si="77"/>
        <v>-5.9572800313540952E-3</v>
      </c>
      <c r="X137" s="7">
        <f t="shared" si="77"/>
        <v>-6.7186132480295813E-3</v>
      </c>
      <c r="Y137" s="7">
        <f t="shared" si="77"/>
        <v>-2.3988494704740848E-3</v>
      </c>
      <c r="Z137" s="7">
        <f t="shared" si="77"/>
        <v>-2.9875134332106867E-3</v>
      </c>
      <c r="AA137" s="7">
        <f t="shared" si="77"/>
        <v>-9.9987598437401015E-4</v>
      </c>
      <c r="AB137" s="7">
        <f t="shared" si="77"/>
        <v>-1.3823363435739866E-3</v>
      </c>
      <c r="AC137" s="7">
        <f t="shared" si="77"/>
        <v>-2.2518234713182483E-3</v>
      </c>
      <c r="AD137" s="7">
        <f t="shared" si="77"/>
        <v>6.7949100495925396E-3</v>
      </c>
      <c r="AE137" s="7">
        <f t="shared" si="77"/>
        <v>1.2481113093371521E-2</v>
      </c>
      <c r="AF137" s="7">
        <f t="shared" si="77"/>
        <v>1.5909148119778838E-2</v>
      </c>
      <c r="AG137" s="7">
        <f t="shared" si="63"/>
        <v>9.2928643000527167E-3</v>
      </c>
      <c r="AH137" s="7">
        <f t="shared" ref="AH137:BG137" si="78">AH36/AH35-1</f>
        <v>1.2480209515896457E-2</v>
      </c>
      <c r="AI137" s="7">
        <f t="shared" si="78"/>
        <v>1.5586095963144864E-3</v>
      </c>
      <c r="AJ137" s="7">
        <f t="shared" si="78"/>
        <v>1.537684163007258E-3</v>
      </c>
      <c r="AK137" s="7">
        <f t="shared" si="78"/>
        <v>1.8094682888789571E-3</v>
      </c>
      <c r="AL137" s="7">
        <f t="shared" si="78"/>
        <v>1.406582877444551E-3</v>
      </c>
      <c r="AM137" s="7">
        <f t="shared" si="78"/>
        <v>4.8316493987119458E-3</v>
      </c>
      <c r="AN137" s="7">
        <f t="shared" si="78"/>
        <v>4.9982190970943474E-2</v>
      </c>
      <c r="AO137" s="7">
        <f t="shared" si="78"/>
        <v>8.3058428601400891E-2</v>
      </c>
      <c r="AP137" s="7">
        <f t="shared" si="78"/>
        <v>3.7661683352538278E-2</v>
      </c>
      <c r="AQ137" s="7">
        <f t="shared" si="78"/>
        <v>2.2525545602446906E-2</v>
      </c>
      <c r="AR137" s="7">
        <f t="shared" si="78"/>
        <v>-3.1015395531069911E-3</v>
      </c>
      <c r="AS137" s="7">
        <f t="shared" si="78"/>
        <v>1.4047675558021222E-2</v>
      </c>
      <c r="AT137" s="7">
        <f t="shared" si="78"/>
        <v>7.6826122990687473E-3</v>
      </c>
      <c r="AU137" s="7">
        <f t="shared" si="78"/>
        <v>1.3550278938755156E-2</v>
      </c>
      <c r="AV137" s="7">
        <f t="shared" si="78"/>
        <v>7.62106995756473E-3</v>
      </c>
      <c r="AW137" s="7">
        <f t="shared" si="78"/>
        <v>2.2765775903644148E-2</v>
      </c>
      <c r="AX137" s="7">
        <f t="shared" si="78"/>
        <v>9.4648809053459182E-3</v>
      </c>
      <c r="AY137" s="7">
        <f t="shared" si="78"/>
        <v>2.6841036596933376E-2</v>
      </c>
      <c r="AZ137" s="7">
        <f t="shared" si="78"/>
        <v>-2.2077749654165757E-3</v>
      </c>
      <c r="BA137" s="7">
        <f t="shared" si="78"/>
        <v>2.5390630706318973E-3</v>
      </c>
      <c r="BB137" s="7">
        <f t="shared" si="78"/>
        <v>6.7118492319233614E-3</v>
      </c>
      <c r="BC137" s="7">
        <f t="shared" si="78"/>
        <v>1.3250144699733069E-2</v>
      </c>
      <c r="BD137" s="7">
        <f t="shared" si="78"/>
        <v>9.5110374399576258E-3</v>
      </c>
      <c r="BE137" s="7">
        <f t="shared" si="78"/>
        <v>8.8706468551780215E-3</v>
      </c>
      <c r="BF137" s="7" t="e">
        <f t="shared" si="78"/>
        <v>#DIV/0!</v>
      </c>
      <c r="BG137" s="7">
        <f t="shared" si="78"/>
        <v>1.193253666271521E-2</v>
      </c>
      <c r="BH137" s="7">
        <f t="shared" si="65"/>
        <v>7.9735778083305231E-3</v>
      </c>
    </row>
    <row r="138" spans="1:60" s="7" customFormat="1" ht="12.75" hidden="1" thickTop="1" thickBot="1" x14ac:dyDescent="0.25">
      <c r="A138" s="138">
        <f t="shared" si="74"/>
        <v>38625</v>
      </c>
      <c r="B138" s="16">
        <f t="shared" ref="B138:AF138" si="79">B37/B36-1</f>
        <v>9.2302746701835581E-3</v>
      </c>
      <c r="C138" s="62">
        <f t="shared" si="79"/>
        <v>7.4102803523754535E-3</v>
      </c>
      <c r="D138" s="8">
        <f t="shared" si="79"/>
        <v>-2.4681357054704423E-3</v>
      </c>
      <c r="E138" s="7">
        <f t="shared" si="79"/>
        <v>1.199233385732712E-2</v>
      </c>
      <c r="F138" s="7">
        <f t="shared" si="79"/>
        <v>1.2358816894662894E-2</v>
      </c>
      <c r="G138" s="7">
        <f t="shared" si="79"/>
        <v>9.9306609994695982E-3</v>
      </c>
      <c r="H138" s="7">
        <f t="shared" si="79"/>
        <v>5.8287058180587215E-2</v>
      </c>
      <c r="I138" s="20">
        <f t="shared" si="79"/>
        <v>1.0476167170779593E-2</v>
      </c>
      <c r="J138" s="7">
        <f t="shared" si="79"/>
        <v>-7.8348817021467454E-4</v>
      </c>
      <c r="K138" s="7">
        <f t="shared" si="79"/>
        <v>1.2025303747399851E-2</v>
      </c>
      <c r="L138" s="7">
        <f t="shared" si="79"/>
        <v>1.2605349945034705E-2</v>
      </c>
      <c r="M138" s="7">
        <f t="shared" si="79"/>
        <v>1.8956667918521575E-3</v>
      </c>
      <c r="N138" s="7">
        <f t="shared" si="79"/>
        <v>1.4468706946873189E-2</v>
      </c>
      <c r="O138" s="7">
        <f t="shared" si="79"/>
        <v>-2.6422824306988391E-2</v>
      </c>
      <c r="P138" s="7">
        <f t="shared" si="79"/>
        <v>-1.0207656633195339E-2</v>
      </c>
      <c r="Q138" s="7">
        <f t="shared" si="79"/>
        <v>-1.1477761836441447E-3</v>
      </c>
      <c r="R138" s="7">
        <f t="shared" si="79"/>
        <v>-4.7105246932609424E-3</v>
      </c>
      <c r="S138" s="7">
        <f t="shared" si="79"/>
        <v>-2.7494631311465456E-3</v>
      </c>
      <c r="T138" s="7">
        <f t="shared" si="79"/>
        <v>-6.8319392431888115E-3</v>
      </c>
      <c r="U138" s="7">
        <f t="shared" si="79"/>
        <v>-5.8818062877793453E-3</v>
      </c>
      <c r="V138" s="7">
        <f t="shared" si="79"/>
        <v>-5.6582185232206816E-3</v>
      </c>
      <c r="W138" s="7">
        <f t="shared" si="79"/>
        <v>-3.2581462617341517E-3</v>
      </c>
      <c r="X138" s="7">
        <f t="shared" si="79"/>
        <v>-3.6076561160339748E-3</v>
      </c>
      <c r="Y138" s="7">
        <f t="shared" si="79"/>
        <v>-4.55266630693274E-3</v>
      </c>
      <c r="Z138" s="7">
        <f t="shared" si="79"/>
        <v>-6.0567202115844321E-3</v>
      </c>
      <c r="AA138" s="7">
        <f t="shared" si="79"/>
        <v>-9.8535926819620645E-4</v>
      </c>
      <c r="AB138" s="7">
        <f t="shared" si="79"/>
        <v>-1.7034415708141459E-3</v>
      </c>
      <c r="AC138" s="7">
        <f t="shared" si="79"/>
        <v>1.3416215732748871E-3</v>
      </c>
      <c r="AD138" s="7">
        <f t="shared" si="79"/>
        <v>1.0350545476372597E-2</v>
      </c>
      <c r="AE138" s="7">
        <f t="shared" si="79"/>
        <v>1.199233385732712E-2</v>
      </c>
      <c r="AF138" s="7">
        <f t="shared" si="79"/>
        <v>1.6240535498738051E-2</v>
      </c>
      <c r="AG138" s="7">
        <f t="shared" si="63"/>
        <v>8.241083227635837E-3</v>
      </c>
      <c r="AH138" s="7">
        <f t="shared" ref="AH138:BG138" si="80">AH37/AH36-1</f>
        <v>1.195907848112765E-2</v>
      </c>
      <c r="AI138" s="7">
        <f t="shared" si="80"/>
        <v>7.5895393342710893E-3</v>
      </c>
      <c r="AJ138" s="7">
        <f t="shared" si="80"/>
        <v>3.0219875202159852E-3</v>
      </c>
      <c r="AK138" s="7">
        <f t="shared" si="80"/>
        <v>6.9628129361198887E-4</v>
      </c>
      <c r="AL138" s="7">
        <f t="shared" si="80"/>
        <v>1.3037091704220849E-2</v>
      </c>
      <c r="AM138" s="7">
        <f t="shared" si="80"/>
        <v>3.4346196381647154E-3</v>
      </c>
      <c r="AN138" s="7">
        <f t="shared" si="80"/>
        <v>5.110764578180782E-2</v>
      </c>
      <c r="AO138" s="7">
        <f t="shared" si="80"/>
        <v>7.1918012888281702E-2</v>
      </c>
      <c r="AP138" s="7">
        <f t="shared" si="80"/>
        <v>4.3016903904611326E-2</v>
      </c>
      <c r="AQ138" s="7">
        <f t="shared" si="80"/>
        <v>8.3160838312010821E-3</v>
      </c>
      <c r="AR138" s="7">
        <f t="shared" si="80"/>
        <v>-2.1220978153644321E-3</v>
      </c>
      <c r="AS138" s="7">
        <f t="shared" si="80"/>
        <v>1.4289623467600654E-2</v>
      </c>
      <c r="AT138" s="7">
        <f t="shared" si="80"/>
        <v>7.3777879471947916E-3</v>
      </c>
      <c r="AU138" s="7">
        <f t="shared" si="80"/>
        <v>2.0867109282916463E-2</v>
      </c>
      <c r="AV138" s="7">
        <f t="shared" si="80"/>
        <v>4.8734218948927044E-3</v>
      </c>
      <c r="AW138" s="7">
        <f t="shared" si="80"/>
        <v>-1.275571891473648E-3</v>
      </c>
      <c r="AX138" s="7">
        <f t="shared" si="80"/>
        <v>1.2913968102696627E-2</v>
      </c>
      <c r="AY138" s="7">
        <f t="shared" si="80"/>
        <v>3.5972899861665519E-2</v>
      </c>
      <c r="AZ138" s="7">
        <f t="shared" si="80"/>
        <v>2.6204247191252694E-3</v>
      </c>
      <c r="BA138" s="7">
        <f t="shared" si="80"/>
        <v>-3.6683101335901691E-2</v>
      </c>
      <c r="BB138" s="7">
        <f t="shared" si="80"/>
        <v>2.1111984656754235E-3</v>
      </c>
      <c r="BC138" s="7">
        <f t="shared" si="80"/>
        <v>9.4995249627418676E-3</v>
      </c>
      <c r="BD138" s="7">
        <f t="shared" si="80"/>
        <v>-6.7683471416589702E-3</v>
      </c>
      <c r="BE138" s="7">
        <f t="shared" si="80"/>
        <v>-2.2545055879458209E-3</v>
      </c>
      <c r="BF138" s="7" t="e">
        <f t="shared" si="80"/>
        <v>#DIV/0!</v>
      </c>
      <c r="BG138" s="7">
        <f t="shared" si="80"/>
        <v>-5.2295233515040618E-3</v>
      </c>
      <c r="BH138" s="7">
        <f t="shared" si="65"/>
        <v>-1.014242678106958E-2</v>
      </c>
    </row>
    <row r="139" spans="1:60" s="7" customFormat="1" ht="12.75" hidden="1" thickTop="1" thickBot="1" x14ac:dyDescent="0.25">
      <c r="A139" s="139">
        <f t="shared" si="74"/>
        <v>38716</v>
      </c>
      <c r="B139" s="14">
        <f t="shared" ref="B139:AF139" si="81">B38/B37-1</f>
        <v>-3.5692838603992305E-3</v>
      </c>
      <c r="C139" s="60">
        <f t="shared" si="81"/>
        <v>-2.2102363760270194E-3</v>
      </c>
      <c r="D139" s="21">
        <f t="shared" si="81"/>
        <v>-8.1142082632746915E-3</v>
      </c>
      <c r="E139" s="22">
        <f t="shared" si="81"/>
        <v>7.8623179120707043E-3</v>
      </c>
      <c r="F139" s="22">
        <f t="shared" si="81"/>
        <v>-3.514753232448542E-3</v>
      </c>
      <c r="G139" s="22">
        <f t="shared" si="81"/>
        <v>-1.5798740664949573E-3</v>
      </c>
      <c r="H139" s="22">
        <f t="shared" si="81"/>
        <v>-3.8440457283740237E-2</v>
      </c>
      <c r="I139" s="23">
        <f t="shared" si="81"/>
        <v>-4.3685059861013897E-3</v>
      </c>
      <c r="J139" s="22">
        <f t="shared" si="81"/>
        <v>2.9267862146902246E-3</v>
      </c>
      <c r="K139" s="22">
        <f t="shared" si="81"/>
        <v>-2.4497860751582223E-3</v>
      </c>
      <c r="L139" s="22">
        <f t="shared" si="81"/>
        <v>-1.4185423753347304E-2</v>
      </c>
      <c r="M139" s="22">
        <f t="shared" si="81"/>
        <v>-1.022794209521094E-2</v>
      </c>
      <c r="N139" s="22">
        <f t="shared" si="81"/>
        <v>-2.4740730130388133E-3</v>
      </c>
      <c r="O139" s="22">
        <f t="shared" si="81"/>
        <v>-2.4996432550923431E-2</v>
      </c>
      <c r="P139" s="22">
        <f t="shared" si="81"/>
        <v>-1.3578587826866051E-2</v>
      </c>
      <c r="Q139" s="22">
        <f t="shared" si="81"/>
        <v>-9.9827635736857712E-3</v>
      </c>
      <c r="R139" s="22">
        <f t="shared" si="81"/>
        <v>-1.3885619416946438E-2</v>
      </c>
      <c r="S139" s="22">
        <f t="shared" si="81"/>
        <v>-6.402145270074211E-3</v>
      </c>
      <c r="T139" s="22">
        <f t="shared" si="81"/>
        <v>-9.2911061838613085E-3</v>
      </c>
      <c r="U139" s="22">
        <f t="shared" si="81"/>
        <v>-8.1160339724346553E-3</v>
      </c>
      <c r="V139" s="22">
        <f t="shared" si="81"/>
        <v>-1.0570617906683455E-2</v>
      </c>
      <c r="W139" s="22">
        <f t="shared" si="81"/>
        <v>-8.918168610923316E-3</v>
      </c>
      <c r="X139" s="22">
        <f t="shared" si="81"/>
        <v>-2.7673825471360436E-3</v>
      </c>
      <c r="Y139" s="22">
        <f t="shared" si="81"/>
        <v>-6.935936495901518E-3</v>
      </c>
      <c r="Z139" s="22">
        <f t="shared" si="81"/>
        <v>-9.3189881583191081E-3</v>
      </c>
      <c r="AA139" s="22">
        <f t="shared" si="81"/>
        <v>-1.3125194159676612E-3</v>
      </c>
      <c r="AB139" s="22">
        <f t="shared" si="81"/>
        <v>-7.7699203106010861E-3</v>
      </c>
      <c r="AC139" s="22">
        <f t="shared" si="81"/>
        <v>-8.2652256114807976E-3</v>
      </c>
      <c r="AD139" s="22">
        <f t="shared" si="81"/>
        <v>1.6337745762398104E-3</v>
      </c>
      <c r="AE139" s="22">
        <f t="shared" si="81"/>
        <v>7.8623179120707043E-3</v>
      </c>
      <c r="AF139" s="22">
        <f t="shared" si="81"/>
        <v>1.3723871525056497E-2</v>
      </c>
      <c r="AG139" s="22">
        <f t="shared" si="63"/>
        <v>6.217561978027808E-3</v>
      </c>
      <c r="AH139" s="22">
        <f t="shared" ref="AH139:BG139" si="82">AH38/AH37-1</f>
        <v>7.3095433730869797E-3</v>
      </c>
      <c r="AI139" s="22">
        <f t="shared" si="82"/>
        <v>2.0054169865160176E-3</v>
      </c>
      <c r="AJ139" s="22">
        <f t="shared" si="82"/>
        <v>-7.8896672169004312E-4</v>
      </c>
      <c r="AK139" s="22">
        <f t="shared" si="82"/>
        <v>-3.0047145017751964E-3</v>
      </c>
      <c r="AL139" s="22">
        <f t="shared" si="82"/>
        <v>5.7901341292068143E-3</v>
      </c>
      <c r="AM139" s="22">
        <f t="shared" si="82"/>
        <v>-2.2415767170396173E-3</v>
      </c>
      <c r="AN139" s="22">
        <f t="shared" si="82"/>
        <v>-3.307282476073703E-2</v>
      </c>
      <c r="AO139" s="22">
        <f t="shared" si="82"/>
        <v>-6.8086783493064407E-2</v>
      </c>
      <c r="AP139" s="22">
        <f t="shared" si="82"/>
        <v>-1.9082749784145703E-2</v>
      </c>
      <c r="AQ139" s="22">
        <f t="shared" si="82"/>
        <v>-1.502624908288952E-2</v>
      </c>
      <c r="AR139" s="22">
        <f t="shared" si="82"/>
        <v>-4.116866566323818E-4</v>
      </c>
      <c r="AS139" s="22">
        <f t="shared" si="82"/>
        <v>9.6373515493901607E-3</v>
      </c>
      <c r="AT139" s="22">
        <f t="shared" si="82"/>
        <v>-1.6024176146829383E-3</v>
      </c>
      <c r="AU139" s="22">
        <f t="shared" si="82"/>
        <v>1.1700990709489378E-2</v>
      </c>
      <c r="AV139" s="22">
        <f t="shared" si="82"/>
        <v>4.9743377224376051E-3</v>
      </c>
      <c r="AW139" s="22">
        <f t="shared" si="82"/>
        <v>-1.2245392088617191E-2</v>
      </c>
      <c r="AX139" s="22">
        <f t="shared" si="82"/>
        <v>9.2216818576789095E-3</v>
      </c>
      <c r="AY139" s="22">
        <f t="shared" si="82"/>
        <v>-1.4825402301285928E-2</v>
      </c>
      <c r="AZ139" s="22">
        <f t="shared" si="82"/>
        <v>2.9881672003699844E-3</v>
      </c>
      <c r="BA139" s="22">
        <f t="shared" si="82"/>
        <v>5.2082344187840413E-3</v>
      </c>
      <c r="BB139" s="22">
        <f t="shared" si="82"/>
        <v>-1.4371477713716052E-3</v>
      </c>
      <c r="BC139" s="22">
        <f t="shared" si="82"/>
        <v>4.6422418045464209E-3</v>
      </c>
      <c r="BD139" s="22">
        <f t="shared" si="82"/>
        <v>-7.7174903102616987E-4</v>
      </c>
      <c r="BE139" s="22">
        <f t="shared" si="82"/>
        <v>-3.283939809848091E-3</v>
      </c>
      <c r="BF139" s="22" t="e">
        <f t="shared" si="82"/>
        <v>#DIV/0!</v>
      </c>
      <c r="BG139" s="22">
        <f t="shared" si="82"/>
        <v>-2.3825606576979297E-3</v>
      </c>
      <c r="BH139" s="22">
        <f t="shared" si="65"/>
        <v>-9.418517359360834E-7</v>
      </c>
    </row>
    <row r="140" spans="1:60" s="7" customFormat="1" ht="12.75" hidden="1" thickTop="1" thickBot="1" x14ac:dyDescent="0.25">
      <c r="A140" s="138">
        <f t="shared" si="74"/>
        <v>38806</v>
      </c>
      <c r="B140" s="24">
        <f t="shared" ref="B140:AF140" si="83">B39/B38-1</f>
        <v>-4.4014662097793256E-3</v>
      </c>
      <c r="C140" s="63">
        <f t="shared" si="83"/>
        <v>-2.5675509094926774E-3</v>
      </c>
      <c r="D140" s="25">
        <f t="shared" si="83"/>
        <v>-8.3726644101127512E-3</v>
      </c>
      <c r="E140" s="26">
        <f t="shared" si="83"/>
        <v>1.0788649124986449E-2</v>
      </c>
      <c r="F140" s="26">
        <f t="shared" si="83"/>
        <v>-4.9514099532834699E-3</v>
      </c>
      <c r="G140" s="26">
        <f t="shared" si="83"/>
        <v>-2.3755247783704414E-3</v>
      </c>
      <c r="H140" s="26">
        <f t="shared" si="83"/>
        <v>-5.3230043047102549E-2</v>
      </c>
      <c r="I140" s="27">
        <f t="shared" si="83"/>
        <v>-6.2628726205412599E-3</v>
      </c>
      <c r="J140" s="26">
        <f t="shared" si="83"/>
        <v>1.0617975967074811E-2</v>
      </c>
      <c r="K140" s="26">
        <f t="shared" si="83"/>
        <v>-4.8971535130987176E-3</v>
      </c>
      <c r="L140" s="26">
        <f t="shared" si="83"/>
        <v>-1.1379487555979728E-2</v>
      </c>
      <c r="M140" s="26">
        <f t="shared" si="83"/>
        <v>-2.3083859332732048E-3</v>
      </c>
      <c r="N140" s="26">
        <f t="shared" si="83"/>
        <v>-2.0342159644257563E-2</v>
      </c>
      <c r="O140" s="26">
        <f t="shared" si="83"/>
        <v>-1.7469343015688144E-2</v>
      </c>
      <c r="P140" s="26">
        <f t="shared" si="83"/>
        <v>-6.8340962814893436E-3</v>
      </c>
      <c r="Q140" s="26">
        <f t="shared" si="83"/>
        <v>3.8447587957926022E-3</v>
      </c>
      <c r="R140" s="26">
        <f t="shared" si="83"/>
        <v>-1.2667690635708828E-2</v>
      </c>
      <c r="S140" s="26">
        <f t="shared" si="83"/>
        <v>2.3600474346168188E-3</v>
      </c>
      <c r="T140" s="26">
        <f t="shared" si="83"/>
        <v>-6.2541325645345536E-3</v>
      </c>
      <c r="U140" s="26">
        <f t="shared" si="83"/>
        <v>-4.6381648962925404E-3</v>
      </c>
      <c r="V140" s="26">
        <f t="shared" si="83"/>
        <v>-5.9678760670007769E-3</v>
      </c>
      <c r="W140" s="26">
        <f t="shared" si="83"/>
        <v>-1.1991843369472122E-2</v>
      </c>
      <c r="X140" s="26">
        <f t="shared" si="83"/>
        <v>-2.567111807997291E-3</v>
      </c>
      <c r="Y140" s="26">
        <f t="shared" si="83"/>
        <v>-6.032334617081192E-3</v>
      </c>
      <c r="Z140" s="26">
        <f t="shared" si="83"/>
        <v>-9.0362296331855108E-3</v>
      </c>
      <c r="AA140" s="26">
        <f t="shared" si="83"/>
        <v>9.9929232994533379E-4</v>
      </c>
      <c r="AB140" s="26">
        <f t="shared" si="83"/>
        <v>-7.8241883986965854E-3</v>
      </c>
      <c r="AC140" s="26">
        <f t="shared" si="83"/>
        <v>-2.5999057309007423E-3</v>
      </c>
      <c r="AD140" s="26">
        <f t="shared" si="83"/>
        <v>-1.4531704695001091E-3</v>
      </c>
      <c r="AE140" s="26">
        <f t="shared" si="83"/>
        <v>1.0788649124986449E-2</v>
      </c>
      <c r="AF140" s="26">
        <f t="shared" si="83"/>
        <v>2.068164559789154E-2</v>
      </c>
      <c r="AG140" s="26">
        <f t="shared" si="63"/>
        <v>8.8006964627025397E-3</v>
      </c>
      <c r="AH140" s="26">
        <f t="shared" ref="AH140:BG140" si="84">AH39/AH38-1</f>
        <v>9.7351571662358527E-3</v>
      </c>
      <c r="AI140" s="26">
        <f t="shared" si="84"/>
        <v>-5.6092456295449011E-3</v>
      </c>
      <c r="AJ140" s="26">
        <f t="shared" si="84"/>
        <v>-5.3635881612653646E-3</v>
      </c>
      <c r="AK140" s="26">
        <f t="shared" si="84"/>
        <v>-1.929055207338104E-3</v>
      </c>
      <c r="AL140" s="26">
        <f t="shared" si="84"/>
        <v>-7.9277331052520772E-3</v>
      </c>
      <c r="AM140" s="26">
        <f t="shared" si="84"/>
        <v>-1.1172320644303735E-4</v>
      </c>
      <c r="AN140" s="26">
        <f t="shared" si="84"/>
        <v>-4.0277755703040041E-2</v>
      </c>
      <c r="AO140" s="26">
        <f t="shared" si="84"/>
        <v>-6.8357642398861218E-2</v>
      </c>
      <c r="AP140" s="26">
        <f t="shared" si="84"/>
        <v>-2.9618735718055844E-2</v>
      </c>
      <c r="AQ140" s="26">
        <f t="shared" si="84"/>
        <v>-1.442310363153787E-3</v>
      </c>
      <c r="AR140" s="26">
        <f t="shared" si="84"/>
        <v>-1.9228700869095006E-3</v>
      </c>
      <c r="AS140" s="26">
        <f t="shared" si="84"/>
        <v>1.5159847318426012E-2</v>
      </c>
      <c r="AT140" s="26">
        <f t="shared" si="84"/>
        <v>-1.4919327430338303E-3</v>
      </c>
      <c r="AU140" s="26">
        <f t="shared" si="84"/>
        <v>6.4637674701981673E-3</v>
      </c>
      <c r="AV140" s="26">
        <f t="shared" si="84"/>
        <v>7.0082576469217006E-3</v>
      </c>
      <c r="AW140" s="26">
        <f t="shared" si="84"/>
        <v>9.302496598889487E-3</v>
      </c>
      <c r="AX140" s="26">
        <f t="shared" si="84"/>
        <v>-3.3657864680299854E-3</v>
      </c>
      <c r="AY140" s="26">
        <f t="shared" si="84"/>
        <v>-2.6629124896550671E-2</v>
      </c>
      <c r="AZ140" s="26">
        <f t="shared" si="84"/>
        <v>-9.7338295928907081E-3</v>
      </c>
      <c r="BA140" s="26">
        <f t="shared" si="84"/>
        <v>4.3160078849822536E-2</v>
      </c>
      <c r="BB140" s="26">
        <f t="shared" si="84"/>
        <v>6.1982375106965915E-3</v>
      </c>
      <c r="BC140" s="26">
        <f t="shared" si="84"/>
        <v>7.4605381081906952E-3</v>
      </c>
      <c r="BD140" s="26">
        <f t="shared" si="84"/>
        <v>2.0390969770900824E-2</v>
      </c>
      <c r="BE140" s="26">
        <f t="shared" si="84"/>
        <v>6.6881599704935457E-3</v>
      </c>
      <c r="BF140" s="26" t="e">
        <f t="shared" si="84"/>
        <v>#DIV/0!</v>
      </c>
      <c r="BG140" s="26">
        <f t="shared" si="84"/>
        <v>1.5223080002899403E-2</v>
      </c>
      <c r="BH140" s="26">
        <f t="shared" si="65"/>
        <v>1.9659954637053723E-2</v>
      </c>
    </row>
    <row r="141" spans="1:60" s="7" customFormat="1" ht="12.75" hidden="1" thickTop="1" thickBot="1" x14ac:dyDescent="0.25">
      <c r="A141" s="138">
        <f t="shared" si="74"/>
        <v>38898</v>
      </c>
      <c r="B141" s="16">
        <f t="shared" ref="B141:AF141" si="85">B40/B39-1</f>
        <v>9.8478292455479455E-3</v>
      </c>
      <c r="C141" s="62">
        <f t="shared" si="85"/>
        <v>7.9195966870528878E-3</v>
      </c>
      <c r="D141" s="8">
        <f t="shared" si="85"/>
        <v>-1.6622245771719113E-3</v>
      </c>
      <c r="E141" s="7">
        <f t="shared" si="85"/>
        <v>1.5969456859503017E-2</v>
      </c>
      <c r="F141" s="7">
        <f t="shared" si="85"/>
        <v>1.2456287039195768E-2</v>
      </c>
      <c r="G141" s="7">
        <f t="shared" si="85"/>
        <v>9.8496803864174254E-3</v>
      </c>
      <c r="H141" s="7">
        <f t="shared" si="85"/>
        <v>6.3934871014730943E-2</v>
      </c>
      <c r="I141" s="20">
        <f t="shared" si="85"/>
        <v>1.0304851464948639E-2</v>
      </c>
      <c r="J141" s="7">
        <f t="shared" si="85"/>
        <v>6.2217740543146771E-3</v>
      </c>
      <c r="K141" s="7">
        <f t="shared" si="85"/>
        <v>1.0564719970924452E-2</v>
      </c>
      <c r="L141" s="7">
        <f t="shared" si="85"/>
        <v>-1.3366998366255434E-3</v>
      </c>
      <c r="M141" s="7">
        <f t="shared" si="85"/>
        <v>1.0592531000325422E-2</v>
      </c>
      <c r="N141" s="7">
        <f t="shared" si="85"/>
        <v>-1.8496577880103837E-3</v>
      </c>
      <c r="O141" s="7">
        <f t="shared" si="85"/>
        <v>-1.5631140578846625E-2</v>
      </c>
      <c r="P141" s="7">
        <f t="shared" si="85"/>
        <v>-2.3699149402621744E-3</v>
      </c>
      <c r="Q141" s="7">
        <f t="shared" si="85"/>
        <v>1.8716577540107027E-2</v>
      </c>
      <c r="R141" s="7">
        <f t="shared" si="85"/>
        <v>-2.5291407920187137E-3</v>
      </c>
      <c r="S141" s="7">
        <f t="shared" si="85"/>
        <v>9.9133384230740695E-3</v>
      </c>
      <c r="T141" s="7">
        <f t="shared" si="85"/>
        <v>-3.8567739150497937E-3</v>
      </c>
      <c r="U141" s="7">
        <f t="shared" si="85"/>
        <v>-9.2450840940938583E-4</v>
      </c>
      <c r="V141" s="7">
        <f t="shared" si="85"/>
        <v>-8.3019738824385847E-4</v>
      </c>
      <c r="W141" s="7">
        <f t="shared" si="85"/>
        <v>-3.3492594537621878E-3</v>
      </c>
      <c r="X141" s="7">
        <f t="shared" si="85"/>
        <v>-7.8601468984773604E-4</v>
      </c>
      <c r="Y141" s="7">
        <f t="shared" si="85"/>
        <v>-6.2375588393714931E-3</v>
      </c>
      <c r="Z141" s="7">
        <f t="shared" si="85"/>
        <v>-1.1694975200350011E-2</v>
      </c>
      <c r="AA141" s="7">
        <f t="shared" si="85"/>
        <v>6.4092853064221522E-3</v>
      </c>
      <c r="AB141" s="7">
        <f t="shared" si="85"/>
        <v>-4.2089006649737026E-4</v>
      </c>
      <c r="AC141" s="7">
        <f t="shared" si="85"/>
        <v>6.9080105832528549E-3</v>
      </c>
      <c r="AD141" s="7">
        <f t="shared" si="85"/>
        <v>9.1512197295100517E-3</v>
      </c>
      <c r="AE141" s="7">
        <f t="shared" si="85"/>
        <v>1.5969456859503017E-2</v>
      </c>
      <c r="AF141" s="7">
        <f t="shared" si="85"/>
        <v>2.4319138192223422E-2</v>
      </c>
      <c r="AG141" s="7">
        <f t="shared" si="63"/>
        <v>1.2065547816100253E-2</v>
      </c>
      <c r="AH141" s="7">
        <f t="shared" ref="AH141:BG141" si="86">AH40/AH39-1</f>
        <v>1.5382997367507256E-2</v>
      </c>
      <c r="AI141" s="7">
        <f t="shared" si="86"/>
        <v>1.6160883800377945E-3</v>
      </c>
      <c r="AJ141" s="7">
        <f t="shared" si="86"/>
        <v>-1.2113240169713269E-3</v>
      </c>
      <c r="AK141" s="7">
        <f t="shared" si="86"/>
        <v>3.806116501317458E-3</v>
      </c>
      <c r="AL141" s="7">
        <f t="shared" si="86"/>
        <v>9.5143411852993687E-4</v>
      </c>
      <c r="AM141" s="7">
        <f t="shared" si="86"/>
        <v>3.0830733519853215E-3</v>
      </c>
      <c r="AN141" s="7">
        <f t="shared" si="86"/>
        <v>4.9586126743694336E-2</v>
      </c>
      <c r="AO141" s="7">
        <f t="shared" si="86"/>
        <v>8.1358296703905042E-2</v>
      </c>
      <c r="AP141" s="7">
        <f t="shared" si="86"/>
        <v>3.8007004858208182E-2</v>
      </c>
      <c r="AQ141" s="7">
        <f t="shared" si="86"/>
        <v>1.5566812651413908E-2</v>
      </c>
      <c r="AR141" s="7">
        <f t="shared" si="86"/>
        <v>-6.8915125582177383E-3</v>
      </c>
      <c r="AS141" s="7">
        <f t="shared" si="86"/>
        <v>1.8807558962154358E-2</v>
      </c>
      <c r="AT141" s="7">
        <f t="shared" si="86"/>
        <v>7.4221851440987585E-3</v>
      </c>
      <c r="AU141" s="7">
        <f t="shared" si="86"/>
        <v>1.4091005242936605E-2</v>
      </c>
      <c r="AV141" s="7">
        <f t="shared" si="86"/>
        <v>8.1600268538588594E-3</v>
      </c>
      <c r="AW141" s="7">
        <f t="shared" si="86"/>
        <v>2.3800850030358145E-2</v>
      </c>
      <c r="AX141" s="7">
        <f t="shared" si="86"/>
        <v>-2.2260561269771273E-3</v>
      </c>
      <c r="AY141" s="7">
        <f t="shared" si="86"/>
        <v>3.3498480035936584E-2</v>
      </c>
      <c r="AZ141" s="7">
        <f t="shared" si="86"/>
        <v>-1.0547163752583466E-2</v>
      </c>
      <c r="BA141" s="7">
        <f t="shared" si="86"/>
        <v>-9.4901051909479506E-4</v>
      </c>
      <c r="BB141" s="7">
        <f t="shared" si="86"/>
        <v>9.4604057500486949E-3</v>
      </c>
      <c r="BC141" s="7">
        <f t="shared" si="86"/>
        <v>1.1339303333202322E-2</v>
      </c>
      <c r="BD141" s="7">
        <f t="shared" si="86"/>
        <v>1.7171183974835191E-2</v>
      </c>
      <c r="BE141" s="7">
        <f t="shared" si="86"/>
        <v>1.0284433524288872E-2</v>
      </c>
      <c r="BF141" s="7" t="e">
        <f t="shared" si="86"/>
        <v>#DIV/0!</v>
      </c>
      <c r="BG141" s="7">
        <f t="shared" si="86"/>
        <v>1.1648054129299812E-2</v>
      </c>
      <c r="BH141" s="7">
        <f t="shared" si="65"/>
        <v>8.6049597090607222E-3</v>
      </c>
    </row>
    <row r="142" spans="1:60" s="7" customFormat="1" ht="12.75" hidden="1" thickTop="1" thickBot="1" x14ac:dyDescent="0.25">
      <c r="A142" s="138">
        <f t="shared" si="74"/>
        <v>38990</v>
      </c>
      <c r="B142" s="16">
        <f t="shared" ref="B142:AF142" si="87">B41/B40-1</f>
        <v>1.1413536038237249E-2</v>
      </c>
      <c r="C142" s="62">
        <f t="shared" si="87"/>
        <v>9.5132065212981676E-3</v>
      </c>
      <c r="D142" s="8">
        <f t="shared" si="87"/>
        <v>-1.0111866778851342E-3</v>
      </c>
      <c r="E142" s="7">
        <f t="shared" si="87"/>
        <v>1.4945571914931177E-2</v>
      </c>
      <c r="F142" s="7">
        <f t="shared" si="87"/>
        <v>1.4526449542777931E-2</v>
      </c>
      <c r="G142" s="7">
        <f t="shared" si="87"/>
        <v>1.1998617263024869E-2</v>
      </c>
      <c r="H142" s="7">
        <f t="shared" si="87"/>
        <v>6.191146615895371E-2</v>
      </c>
      <c r="I142" s="20">
        <f t="shared" si="87"/>
        <v>1.2745268244946928E-2</v>
      </c>
      <c r="J142" s="7">
        <f t="shared" si="87"/>
        <v>8.0457815108081476E-4</v>
      </c>
      <c r="K142" s="7">
        <f t="shared" si="87"/>
        <v>1.4195416747098788E-2</v>
      </c>
      <c r="L142" s="7">
        <f t="shared" si="87"/>
        <v>2.4985127900059467E-2</v>
      </c>
      <c r="M142" s="7">
        <f t="shared" si="87"/>
        <v>4.8472490520139466E-3</v>
      </c>
      <c r="N142" s="7">
        <f t="shared" si="87"/>
        <v>1.6311858954208613E-2</v>
      </c>
      <c r="O142" s="7">
        <f t="shared" si="87"/>
        <v>-1.7939934061405372E-2</v>
      </c>
      <c r="P142" s="7">
        <f t="shared" si="87"/>
        <v>-8.0617109651546226E-3</v>
      </c>
      <c r="Q142" s="7">
        <f t="shared" si="87"/>
        <v>7.9094842874369853E-3</v>
      </c>
      <c r="R142" s="7">
        <f t="shared" si="87"/>
        <v>-4.8861233459100983E-3</v>
      </c>
      <c r="S142" s="7">
        <f t="shared" si="87"/>
        <v>-2.833433359494042E-3</v>
      </c>
      <c r="T142" s="7">
        <f t="shared" si="87"/>
        <v>-5.5228970105227759E-3</v>
      </c>
      <c r="U142" s="7">
        <f t="shared" si="87"/>
        <v>-2.8154915929250457E-3</v>
      </c>
      <c r="V142" s="7">
        <f t="shared" si="87"/>
        <v>-5.2836725855348599E-3</v>
      </c>
      <c r="W142" s="7">
        <f t="shared" si="87"/>
        <v>1.0169978665153234E-3</v>
      </c>
      <c r="X142" s="7">
        <f t="shared" si="87"/>
        <v>-2.8683325059297715E-3</v>
      </c>
      <c r="Y142" s="7">
        <f t="shared" si="87"/>
        <v>-7.2735370740656391E-3</v>
      </c>
      <c r="Z142" s="7">
        <f t="shared" si="87"/>
        <v>-1.1472106702125506E-2</v>
      </c>
      <c r="AA142" s="7">
        <f t="shared" si="87"/>
        <v>2.2810694394590492E-3</v>
      </c>
      <c r="AB142" s="7">
        <f t="shared" si="87"/>
        <v>-8.4545006954239721E-4</v>
      </c>
      <c r="AC142" s="7">
        <f t="shared" si="87"/>
        <v>-1.0791646488380602E-3</v>
      </c>
      <c r="AD142" s="7">
        <f t="shared" si="87"/>
        <v>1.3015583383610307E-2</v>
      </c>
      <c r="AE142" s="7">
        <f t="shared" si="87"/>
        <v>1.4945571914931177E-2</v>
      </c>
      <c r="AF142" s="7">
        <f t="shared" si="87"/>
        <v>1.8841570426654908E-2</v>
      </c>
      <c r="AG142" s="7">
        <f t="shared" si="63"/>
        <v>1.2165333128173472E-2</v>
      </c>
      <c r="AH142" s="7">
        <f t="shared" ref="AH142:BG142" si="88">AH41/AH40-1</f>
        <v>1.4801671175390663E-2</v>
      </c>
      <c r="AI142" s="7">
        <f t="shared" si="88"/>
        <v>1.0431692588135366E-2</v>
      </c>
      <c r="AJ142" s="7">
        <f t="shared" si="88"/>
        <v>4.5630858189376067E-3</v>
      </c>
      <c r="AK142" s="7">
        <f t="shared" si="88"/>
        <v>2.760457502256175E-3</v>
      </c>
      <c r="AL142" s="7">
        <f t="shared" si="88"/>
        <v>1.6606583813800535E-2</v>
      </c>
      <c r="AM142" s="7">
        <f t="shared" si="88"/>
        <v>2.7862484561447243E-3</v>
      </c>
      <c r="AN142" s="7">
        <f t="shared" si="88"/>
        <v>5.4540475111745312E-2</v>
      </c>
      <c r="AO142" s="7">
        <f t="shared" si="88"/>
        <v>7.5661020281117874E-2</v>
      </c>
      <c r="AP142" s="7">
        <f t="shared" si="88"/>
        <v>4.6521789158443738E-2</v>
      </c>
      <c r="AQ142" s="7">
        <f t="shared" si="88"/>
        <v>-1.6169547428428466E-3</v>
      </c>
      <c r="AR142" s="7">
        <f t="shared" si="88"/>
        <v>-5.1793587863838697E-3</v>
      </c>
      <c r="AS142" s="7">
        <f t="shared" si="88"/>
        <v>1.2168886577020421E-2</v>
      </c>
      <c r="AT142" s="7">
        <f t="shared" si="88"/>
        <v>8.8196275498384491E-3</v>
      </c>
      <c r="AU142" s="7">
        <f t="shared" si="88"/>
        <v>2.0679959434982464E-2</v>
      </c>
      <c r="AV142" s="7">
        <f t="shared" si="88"/>
        <v>6.7093416382761895E-3</v>
      </c>
      <c r="AW142" s="7">
        <f t="shared" si="88"/>
        <v>8.5754951962992987E-3</v>
      </c>
      <c r="AX142" s="7">
        <f t="shared" si="88"/>
        <v>-1.4572735647838675E-3</v>
      </c>
      <c r="AY142" s="7">
        <f t="shared" si="88"/>
        <v>4.1714350138482237E-2</v>
      </c>
      <c r="AZ142" s="7">
        <f t="shared" si="88"/>
        <v>-5.2274256888806825E-5</v>
      </c>
      <c r="BA142" s="7">
        <f t="shared" si="88"/>
        <v>-3.2370645681863097E-2</v>
      </c>
      <c r="BB142" s="7">
        <f t="shared" si="88"/>
        <v>3.9158149063072134E-3</v>
      </c>
      <c r="BC142" s="7">
        <f t="shared" si="88"/>
        <v>1.0878100619394315E-2</v>
      </c>
      <c r="BD142" s="7">
        <f t="shared" si="88"/>
        <v>1.625048281899355E-3</v>
      </c>
      <c r="BE142" s="7">
        <f t="shared" si="88"/>
        <v>4.9837828144441154E-3</v>
      </c>
      <c r="BF142" s="7" t="e">
        <f t="shared" si="88"/>
        <v>#DIV/0!</v>
      </c>
      <c r="BG142" s="7">
        <f t="shared" si="88"/>
        <v>-1.8108503995994951E-3</v>
      </c>
      <c r="BH142" s="7">
        <f t="shared" si="65"/>
        <v>-6.5246241735130717E-3</v>
      </c>
    </row>
    <row r="143" spans="1:60" s="7" customFormat="1" ht="12.75" hidden="1" thickTop="1" thickBot="1" x14ac:dyDescent="0.25">
      <c r="A143" s="139">
        <f t="shared" si="74"/>
        <v>39081</v>
      </c>
      <c r="B143" s="14">
        <f t="shared" ref="B143:AF143" si="89">B42/B41-1</f>
        <v>-2.1122629612532196E-3</v>
      </c>
      <c r="C143" s="60">
        <f t="shared" si="89"/>
        <v>-7.3108401325305827E-4</v>
      </c>
      <c r="D143" s="21">
        <f t="shared" si="89"/>
        <v>-7.1655283969316308E-3</v>
      </c>
      <c r="E143" s="22">
        <f t="shared" si="89"/>
        <v>8.5370418257895153E-3</v>
      </c>
      <c r="F143" s="22">
        <f t="shared" si="89"/>
        <v>-1.9152384379566012E-3</v>
      </c>
      <c r="G143" s="22">
        <f t="shared" si="89"/>
        <v>4.8932995721395756E-5</v>
      </c>
      <c r="H143" s="22">
        <f t="shared" si="89"/>
        <v>-3.7003655895863186E-2</v>
      </c>
      <c r="I143" s="23">
        <f t="shared" si="89"/>
        <v>-3.2298727914982228E-3</v>
      </c>
      <c r="J143" s="22">
        <f t="shared" si="89"/>
        <v>6.8971599797558181E-3</v>
      </c>
      <c r="K143" s="22">
        <f t="shared" si="89"/>
        <v>-1.2772681056096857E-3</v>
      </c>
      <c r="L143" s="22">
        <f t="shared" si="89"/>
        <v>1.8136970400464136E-3</v>
      </c>
      <c r="M143" s="22">
        <f t="shared" si="89"/>
        <v>-6.675092116271153E-3</v>
      </c>
      <c r="N143" s="22">
        <f t="shared" si="89"/>
        <v>-3.0073034102275908E-3</v>
      </c>
      <c r="O143" s="22">
        <f t="shared" si="89"/>
        <v>-1.9670841256311022E-2</v>
      </c>
      <c r="P143" s="22">
        <f t="shared" si="89"/>
        <v>-1.3676024670475906E-2</v>
      </c>
      <c r="Q143" s="22">
        <f t="shared" si="89"/>
        <v>-7.8826054826336422E-3</v>
      </c>
      <c r="R143" s="22">
        <f t="shared" si="89"/>
        <v>-1.2345797717373541E-2</v>
      </c>
      <c r="S143" s="22">
        <f t="shared" si="89"/>
        <v>-6.1864499962384079E-3</v>
      </c>
      <c r="T143" s="22">
        <f t="shared" si="89"/>
        <v>-7.2980745825056426E-3</v>
      </c>
      <c r="U143" s="22">
        <f t="shared" si="89"/>
        <v>-4.2874869453231046E-3</v>
      </c>
      <c r="V143" s="22">
        <f t="shared" si="89"/>
        <v>-1.279074267580016E-2</v>
      </c>
      <c r="W143" s="22">
        <f t="shared" si="89"/>
        <v>4.4908581588209984E-4</v>
      </c>
      <c r="X143" s="22">
        <f t="shared" si="89"/>
        <v>-5.2961846785850586E-3</v>
      </c>
      <c r="Y143" s="22">
        <f t="shared" si="89"/>
        <v>-9.5439870863599507E-3</v>
      </c>
      <c r="Z143" s="22">
        <f t="shared" si="89"/>
        <v>-1.0857182073982563E-2</v>
      </c>
      <c r="AA143" s="22">
        <f t="shared" si="89"/>
        <v>-6.5965804066543399E-3</v>
      </c>
      <c r="AB143" s="22">
        <f t="shared" si="89"/>
        <v>-6.4291983494796368E-3</v>
      </c>
      <c r="AC143" s="22">
        <f t="shared" si="89"/>
        <v>-1.0887097980889271E-2</v>
      </c>
      <c r="AD143" s="22">
        <f t="shared" si="89"/>
        <v>4.7209895194033624E-3</v>
      </c>
      <c r="AE143" s="22">
        <f t="shared" si="89"/>
        <v>8.5370418257895153E-3</v>
      </c>
      <c r="AF143" s="22">
        <f t="shared" si="89"/>
        <v>1.5009338498808145E-2</v>
      </c>
      <c r="AG143" s="22">
        <f t="shared" ref="AG143" si="90">AG42/AG41-1</f>
        <v>1.2890067047350851E-3</v>
      </c>
      <c r="AH143" s="22">
        <f t="shared" ref="AH143:BG143" si="91">AH42/AH41-1</f>
        <v>8.662770589011437E-3</v>
      </c>
      <c r="AI143" s="22">
        <f t="shared" si="91"/>
        <v>2.7701973084732767E-3</v>
      </c>
      <c r="AJ143" s="22">
        <f t="shared" si="91"/>
        <v>-8.0272234256650865E-4</v>
      </c>
      <c r="AK143" s="22">
        <f t="shared" si="91"/>
        <v>-2.580949220907347E-3</v>
      </c>
      <c r="AL143" s="22">
        <f t="shared" si="91"/>
        <v>6.895751298900521E-3</v>
      </c>
      <c r="AM143" s="22">
        <f t="shared" si="91"/>
        <v>-3.646318402935611E-4</v>
      </c>
      <c r="AN143" s="22">
        <f t="shared" si="91"/>
        <v>-3.3031627299533239E-2</v>
      </c>
      <c r="AO143" s="22">
        <f t="shared" si="91"/>
        <v>-6.5033391460619372E-2</v>
      </c>
      <c r="AP143" s="22">
        <f t="shared" si="91"/>
        <v>-2.0543447091318945E-2</v>
      </c>
      <c r="AQ143" s="22">
        <f t="shared" si="91"/>
        <v>-8.5023037313062266E-3</v>
      </c>
      <c r="AR143" s="22">
        <f t="shared" si="91"/>
        <v>-7.2627823639425104E-3</v>
      </c>
      <c r="AS143" s="22">
        <f t="shared" si="91"/>
        <v>1.0760256209541685E-2</v>
      </c>
      <c r="AT143" s="22">
        <f t="shared" si="91"/>
        <v>-1.0177167466691728E-3</v>
      </c>
      <c r="AU143" s="22">
        <f t="shared" si="91"/>
        <v>1.1763386668198761E-2</v>
      </c>
      <c r="AV143" s="22">
        <f t="shared" si="91"/>
        <v>7.8160638799633642E-3</v>
      </c>
      <c r="AW143" s="22">
        <f t="shared" si="91"/>
        <v>-5.415544553291074E-3</v>
      </c>
      <c r="AX143" s="22">
        <f t="shared" si="91"/>
        <v>-5.5256523923549183E-3</v>
      </c>
      <c r="AY143" s="22">
        <f t="shared" si="91"/>
        <v>-1.3366347496783448E-2</v>
      </c>
      <c r="AZ143" s="22">
        <f t="shared" si="91"/>
        <v>9.9544101086279646E-4</v>
      </c>
      <c r="BA143" s="22">
        <f t="shared" si="91"/>
        <v>1.3836837529238366E-2</v>
      </c>
      <c r="BB143" s="22">
        <f t="shared" si="91"/>
        <v>2.1279247923851052E-3</v>
      </c>
      <c r="BC143" s="22">
        <f t="shared" si="91"/>
        <v>8.7788903015852959E-3</v>
      </c>
      <c r="BD143" s="22">
        <f t="shared" si="91"/>
        <v>6.5361182289784825E-3</v>
      </c>
      <c r="BE143" s="22">
        <f t="shared" si="91"/>
        <v>2.8870385704422574E-3</v>
      </c>
      <c r="BF143" s="22" t="e">
        <f t="shared" si="91"/>
        <v>#DIV/0!</v>
      </c>
      <c r="BG143" s="22">
        <f t="shared" si="91"/>
        <v>3.5942629344034582E-3</v>
      </c>
      <c r="BH143" s="22">
        <f t="shared" ref="BH143" si="92">BH42/BH41-1</f>
        <v>6.7688123182101378E-3</v>
      </c>
    </row>
    <row r="144" spans="1:60" s="7" customFormat="1" ht="12.75" hidden="1" thickTop="1" thickBot="1" x14ac:dyDescent="0.25">
      <c r="A144" s="138">
        <f t="shared" si="74"/>
        <v>39171</v>
      </c>
      <c r="B144" s="16">
        <f t="shared" ref="B144:AF144" si="93">B43/B42-1</f>
        <v>-1.9814018663135702E-3</v>
      </c>
      <c r="C144" s="62">
        <f t="shared" si="93"/>
        <v>-1.866035398518151E-3</v>
      </c>
      <c r="D144" s="8">
        <f t="shared" si="93"/>
        <v>-6.8297195770158359E-3</v>
      </c>
      <c r="E144" s="7">
        <f t="shared" si="93"/>
        <v>1.0238524552209194E-2</v>
      </c>
      <c r="F144" s="7">
        <f t="shared" si="93"/>
        <v>-2.0416119469115479E-3</v>
      </c>
      <c r="G144" s="7">
        <f t="shared" si="93"/>
        <v>-1.8818435765753927E-3</v>
      </c>
      <c r="H144" s="7">
        <f t="shared" si="93"/>
        <v>-5.0055683312999477E-3</v>
      </c>
      <c r="I144" s="20">
        <f t="shared" si="93"/>
        <v>-3.9260933387289532E-3</v>
      </c>
      <c r="J144" s="7">
        <f t="shared" si="93"/>
        <v>1.3537728084377587E-2</v>
      </c>
      <c r="K144" s="7">
        <f t="shared" si="93"/>
        <v>-4.8923789069083012E-3</v>
      </c>
      <c r="L144" s="7">
        <f t="shared" si="93"/>
        <v>-3.425302339054237E-2</v>
      </c>
      <c r="M144" s="7">
        <f t="shared" si="93"/>
        <v>-8.4581750412157097E-3</v>
      </c>
      <c r="N144" s="7">
        <f t="shared" si="93"/>
        <v>-1.9369947497852258E-2</v>
      </c>
      <c r="O144" s="7">
        <f t="shared" si="93"/>
        <v>-1.1474148886362112E-2</v>
      </c>
      <c r="P144" s="7">
        <f t="shared" si="93"/>
        <v>-6.3430650828174562E-3</v>
      </c>
      <c r="Q144" s="7">
        <f t="shared" si="93"/>
        <v>-6.1362749618699697E-3</v>
      </c>
      <c r="R144" s="7">
        <f t="shared" si="93"/>
        <v>-6.5680805563398392E-3</v>
      </c>
      <c r="S144" s="7">
        <f t="shared" si="93"/>
        <v>4.6992919034751779E-3</v>
      </c>
      <c r="T144" s="7">
        <f t="shared" si="93"/>
        <v>-2.9122348678066734E-3</v>
      </c>
      <c r="U144" s="7">
        <f t="shared" si="93"/>
        <v>-2.5857141171840015E-3</v>
      </c>
      <c r="V144" s="7">
        <f t="shared" si="93"/>
        <v>-1.1848991512633078E-2</v>
      </c>
      <c r="W144" s="7">
        <f t="shared" si="93"/>
        <v>-1.9721471015692327E-3</v>
      </c>
      <c r="X144" s="7">
        <f t="shared" si="93"/>
        <v>-1.8570057233496806E-3</v>
      </c>
      <c r="Y144" s="7">
        <f t="shared" si="93"/>
        <v>-9.2069422957318237E-3</v>
      </c>
      <c r="Z144" s="7">
        <f t="shared" si="93"/>
        <v>-1.1772521647424483E-2</v>
      </c>
      <c r="AA144" s="7">
        <f t="shared" si="93"/>
        <v>-3.4733124779525726E-3</v>
      </c>
      <c r="AB144" s="7">
        <f t="shared" si="93"/>
        <v>-2.8237738041960725E-3</v>
      </c>
      <c r="AC144" s="7">
        <f t="shared" si="93"/>
        <v>-4.3961164108569095E-3</v>
      </c>
      <c r="AD144" s="7">
        <f t="shared" si="93"/>
        <v>1.4385576832716129E-3</v>
      </c>
      <c r="AE144" s="7">
        <f t="shared" si="93"/>
        <v>1.0238524552209194E-2</v>
      </c>
      <c r="AF144" s="7">
        <f t="shared" si="93"/>
        <v>2.0110595563465283E-2</v>
      </c>
      <c r="AG144" s="7">
        <f t="shared" ref="AG144:AG155" si="94">AG43/AG42-1</f>
        <v>7.5311398875230751E-3</v>
      </c>
      <c r="AH144" s="7">
        <f t="shared" ref="AH144:BG144" si="95">AH43/AH42-1</f>
        <v>9.2441207922016044E-3</v>
      </c>
      <c r="AI144" s="7">
        <f t="shared" si="95"/>
        <v>-4.8312390243201442E-3</v>
      </c>
      <c r="AJ144" s="7">
        <f t="shared" si="95"/>
        <v>-4.174434471757249E-3</v>
      </c>
      <c r="AK144" s="7">
        <f t="shared" si="95"/>
        <v>-1.3385150395217593E-3</v>
      </c>
      <c r="AL144" s="7">
        <f t="shared" si="95"/>
        <v>-7.100953780998287E-3</v>
      </c>
      <c r="AM144" s="7">
        <f t="shared" si="95"/>
        <v>6.46888497971565E-4</v>
      </c>
      <c r="AN144" s="7">
        <f t="shared" si="95"/>
        <v>-3.929885098124164E-2</v>
      </c>
      <c r="AO144" s="7">
        <f t="shared" si="95"/>
        <v>-6.6856978801644429E-2</v>
      </c>
      <c r="AP144" s="7">
        <f t="shared" si="95"/>
        <v>-2.903321473186482E-2</v>
      </c>
      <c r="AQ144" s="7">
        <f t="shared" si="95"/>
        <v>7.430821144244204E-3</v>
      </c>
      <c r="AR144" s="7">
        <f t="shared" si="95"/>
        <v>-1.2721118879619686E-2</v>
      </c>
      <c r="AS144" s="7">
        <f t="shared" si="95"/>
        <v>7.9650862875930706E-3</v>
      </c>
      <c r="AT144" s="7">
        <f t="shared" si="95"/>
        <v>1.9430893752694356E-3</v>
      </c>
      <c r="AU144" s="7">
        <f t="shared" si="95"/>
        <v>7.6018358360019356E-4</v>
      </c>
      <c r="AV144" s="7">
        <f t="shared" si="95"/>
        <v>1.1148226217964741E-2</v>
      </c>
      <c r="AW144" s="7">
        <f t="shared" si="95"/>
        <v>9.7372077211859143E-3</v>
      </c>
      <c r="AX144" s="7">
        <f t="shared" si="95"/>
        <v>-1.2591663856061919E-3</v>
      </c>
      <c r="AY144" s="7">
        <f t="shared" si="95"/>
        <v>-1.383566771189193E-2</v>
      </c>
      <c r="AZ144" s="7">
        <f t="shared" si="95"/>
        <v>-2.4719834620824388E-3</v>
      </c>
      <c r="BA144" s="7">
        <f t="shared" si="95"/>
        <v>4.5184608329959186E-2</v>
      </c>
      <c r="BB144" s="7">
        <f t="shared" si="95"/>
        <v>6.2928439835023831E-3</v>
      </c>
      <c r="BC144" s="7">
        <f t="shared" si="95"/>
        <v>1.1002651463874358E-2</v>
      </c>
      <c r="BD144" s="7">
        <f t="shared" si="95"/>
        <v>2.3190770023311602E-2</v>
      </c>
      <c r="BE144" s="7">
        <f t="shared" si="95"/>
        <v>7.5518979662505537E-3</v>
      </c>
      <c r="BF144" s="7" t="e">
        <f t="shared" si="95"/>
        <v>#DIV/0!</v>
      </c>
      <c r="BG144" s="7">
        <f t="shared" si="95"/>
        <v>1.5656868906135601E-2</v>
      </c>
      <c r="BH144" s="7">
        <f t="shared" ref="BH144:BH155" si="96">BH43/BH42-1</f>
        <v>2.1660770373772786E-2</v>
      </c>
    </row>
    <row r="145" spans="1:60" s="7" customFormat="1" ht="12.75" hidden="1" thickTop="1" thickBot="1" x14ac:dyDescent="0.25">
      <c r="A145" s="138">
        <f t="shared" si="74"/>
        <v>39263</v>
      </c>
      <c r="B145" s="16">
        <f t="shared" ref="B145:AF145" si="97">B44/B43-1</f>
        <v>1.0290697154488937E-2</v>
      </c>
      <c r="C145" s="62">
        <f t="shared" si="97"/>
        <v>8.3305430281310766E-3</v>
      </c>
      <c r="D145" s="8">
        <f t="shared" si="97"/>
        <v>-3.5710224484730713E-4</v>
      </c>
      <c r="E145" s="7">
        <f t="shared" si="97"/>
        <v>1.5609014254474918E-2</v>
      </c>
      <c r="F145" s="7">
        <f t="shared" si="97"/>
        <v>1.2608123887625666E-2</v>
      </c>
      <c r="G145" s="7">
        <f t="shared" si="97"/>
        <v>9.962890591501683E-3</v>
      </c>
      <c r="H145" s="7">
        <f t="shared" si="97"/>
        <v>6.183545482220576E-2</v>
      </c>
      <c r="I145" s="20">
        <f t="shared" si="97"/>
        <v>1.0530812741494033E-2</v>
      </c>
      <c r="J145" s="7">
        <f t="shared" si="97"/>
        <v>8.4075309278464072E-3</v>
      </c>
      <c r="K145" s="7">
        <f t="shared" si="97"/>
        <v>1.0272185034857939E-2</v>
      </c>
      <c r="L145" s="7">
        <f t="shared" si="97"/>
        <v>-3.9742051589681804E-3</v>
      </c>
      <c r="M145" s="7">
        <f t="shared" si="97"/>
        <v>6.3615990746765938E-3</v>
      </c>
      <c r="N145" s="7">
        <f t="shared" si="97"/>
        <v>-1.6971085287587062E-3</v>
      </c>
      <c r="O145" s="7">
        <f t="shared" si="97"/>
        <v>-9.2662446843421176E-3</v>
      </c>
      <c r="P145" s="7">
        <f t="shared" si="97"/>
        <v>-5.8300201840766341E-4</v>
      </c>
      <c r="Q145" s="7">
        <f t="shared" si="97"/>
        <v>3.0692362598143674E-3</v>
      </c>
      <c r="R145" s="7">
        <f t="shared" si="97"/>
        <v>2.6753077910581791E-3</v>
      </c>
      <c r="S145" s="7">
        <f t="shared" si="97"/>
        <v>5.2105369924941858E-3</v>
      </c>
      <c r="T145" s="7">
        <f t="shared" si="97"/>
        <v>6.2543928760638856E-4</v>
      </c>
      <c r="U145" s="7">
        <f t="shared" si="97"/>
        <v>-4.7633384228296105E-4</v>
      </c>
      <c r="V145" s="7">
        <f t="shared" si="97"/>
        <v>-1.567071658814756E-3</v>
      </c>
      <c r="W145" s="7">
        <f t="shared" si="97"/>
        <v>1.4119867723014767E-3</v>
      </c>
      <c r="X145" s="7">
        <f t="shared" si="97"/>
        <v>2.601737883386912E-3</v>
      </c>
      <c r="Y145" s="7">
        <f t="shared" si="97"/>
        <v>-5.471724585024651E-3</v>
      </c>
      <c r="Z145" s="7">
        <f t="shared" si="97"/>
        <v>-8.381236561498917E-3</v>
      </c>
      <c r="AA145" s="7">
        <f t="shared" si="97"/>
        <v>9.7638395618337981E-4</v>
      </c>
      <c r="AB145" s="7">
        <f t="shared" si="97"/>
        <v>2.4600060620980635E-3</v>
      </c>
      <c r="AC145" s="7">
        <f t="shared" si="97"/>
        <v>-1.1973281955595105E-3</v>
      </c>
      <c r="AD145" s="7">
        <f t="shared" si="97"/>
        <v>9.2758351860942057E-3</v>
      </c>
      <c r="AE145" s="7">
        <f t="shared" si="97"/>
        <v>1.5609014254474918E-2</v>
      </c>
      <c r="AF145" s="7">
        <f t="shared" si="97"/>
        <v>2.3134821239423342E-2</v>
      </c>
      <c r="AG145" s="7">
        <f t="shared" si="94"/>
        <v>2.0095122984915337E-2</v>
      </c>
      <c r="AH145" s="7">
        <f t="shared" ref="AH145:BG145" si="98">AH44/AH43-1</f>
        <v>1.3925691118135797E-2</v>
      </c>
      <c r="AI145" s="7">
        <f t="shared" si="98"/>
        <v>3.2991730603988412E-3</v>
      </c>
      <c r="AJ145" s="7">
        <f t="shared" si="98"/>
        <v>-2.8177821352615151E-4</v>
      </c>
      <c r="AK145" s="7">
        <f t="shared" si="98"/>
        <v>5.2328067893516739E-3</v>
      </c>
      <c r="AL145" s="7">
        <f t="shared" si="98"/>
        <v>2.9771241742746479E-3</v>
      </c>
      <c r="AM145" s="7">
        <f t="shared" si="98"/>
        <v>5.144700381068068E-3</v>
      </c>
      <c r="AN145" s="7">
        <f t="shared" si="98"/>
        <v>5.0569162652990052E-2</v>
      </c>
      <c r="AO145" s="7">
        <f t="shared" si="98"/>
        <v>8.5496456376776164E-2</v>
      </c>
      <c r="AP145" s="7">
        <f t="shared" si="98"/>
        <v>3.8065278644651368E-2</v>
      </c>
      <c r="AQ145" s="7">
        <f t="shared" si="98"/>
        <v>1.7803960057019452E-2</v>
      </c>
      <c r="AR145" s="7">
        <f t="shared" si="98"/>
        <v>-1.1793861220590007E-2</v>
      </c>
      <c r="AS145" s="7">
        <f t="shared" si="98"/>
        <v>4.0367584201856932E-3</v>
      </c>
      <c r="AT145" s="7">
        <f t="shared" si="98"/>
        <v>1.0079006849081251E-2</v>
      </c>
      <c r="AU145" s="7">
        <f t="shared" si="98"/>
        <v>7.8223270945596557E-3</v>
      </c>
      <c r="AV145" s="7">
        <f t="shared" si="98"/>
        <v>1.1929290617904043E-2</v>
      </c>
      <c r="AW145" s="7">
        <f t="shared" si="98"/>
        <v>2.4234156166565102E-2</v>
      </c>
      <c r="AX145" s="7">
        <f t="shared" si="98"/>
        <v>4.2282378467979331E-3</v>
      </c>
      <c r="AY145" s="7">
        <f t="shared" si="98"/>
        <v>2.7036417207150221E-2</v>
      </c>
      <c r="AZ145" s="7">
        <f t="shared" si="98"/>
        <v>-4.6900836361891685E-3</v>
      </c>
      <c r="BA145" s="7">
        <f t="shared" si="98"/>
        <v>-4.6861375289830587E-4</v>
      </c>
      <c r="BB145" s="7">
        <f t="shared" si="98"/>
        <v>6.9513522141739781E-3</v>
      </c>
      <c r="BC145" s="7">
        <f t="shared" si="98"/>
        <v>1.5592315400641654E-2</v>
      </c>
      <c r="BD145" s="7">
        <f t="shared" si="98"/>
        <v>1.7790688377372854E-2</v>
      </c>
      <c r="BE145" s="7">
        <f t="shared" si="98"/>
        <v>6.3457025540714085E-3</v>
      </c>
      <c r="BF145" s="7" t="e">
        <f t="shared" si="98"/>
        <v>#DIV/0!</v>
      </c>
      <c r="BG145" s="7">
        <f t="shared" si="98"/>
        <v>1.1722850419699782E-2</v>
      </c>
      <c r="BH145" s="7">
        <f t="shared" si="96"/>
        <v>9.5199801440610798E-3</v>
      </c>
    </row>
    <row r="146" spans="1:60" s="7" customFormat="1" ht="12.75" hidden="1" thickTop="1" thickBot="1" x14ac:dyDescent="0.25">
      <c r="A146" s="138">
        <f t="shared" si="74"/>
        <v>39355</v>
      </c>
      <c r="B146" s="16">
        <f t="shared" ref="B146:AF146" si="99">B45/B44-1</f>
        <v>9.611256067932894E-3</v>
      </c>
      <c r="C146" s="62">
        <f t="shared" si="99"/>
        <v>9.0634243050822239E-3</v>
      </c>
      <c r="D146" s="8">
        <f t="shared" si="99"/>
        <v>4.6095317536432034E-4</v>
      </c>
      <c r="E146" s="7">
        <f t="shared" si="99"/>
        <v>1.3282988721297961E-2</v>
      </c>
      <c r="F146" s="7">
        <f t="shared" si="99"/>
        <v>1.1673666766390811E-2</v>
      </c>
      <c r="G146" s="7">
        <f t="shared" si="99"/>
        <v>1.1017329894495775E-2</v>
      </c>
      <c r="H146" s="7">
        <f t="shared" si="99"/>
        <v>2.3291290478215654E-2</v>
      </c>
      <c r="I146" s="20">
        <f t="shared" si="99"/>
        <v>1.0778372373899892E-2</v>
      </c>
      <c r="J146" s="7">
        <f t="shared" si="99"/>
        <v>4.385828775210765E-4</v>
      </c>
      <c r="K146" s="7">
        <f t="shared" si="99"/>
        <v>1.3117107026161312E-2</v>
      </c>
      <c r="L146" s="7">
        <f t="shared" si="99"/>
        <v>2.09290070014303E-2</v>
      </c>
      <c r="M146" s="7">
        <f t="shared" si="99"/>
        <v>6.2495510380000674E-3</v>
      </c>
      <c r="N146" s="7">
        <f t="shared" si="99"/>
        <v>1.5883616055363037E-2</v>
      </c>
      <c r="O146" s="7">
        <f t="shared" si="99"/>
        <v>-1.6923339593648667E-2</v>
      </c>
      <c r="P146" s="7">
        <f t="shared" si="99"/>
        <v>-7.7013793829630028E-3</v>
      </c>
      <c r="Q146" s="7">
        <f t="shared" si="99"/>
        <v>-1.4943428449440965E-3</v>
      </c>
      <c r="R146" s="7">
        <f t="shared" si="99"/>
        <v>-2.1762360238734013E-3</v>
      </c>
      <c r="S146" s="7">
        <f t="shared" si="99"/>
        <v>-2.7849210650737755E-3</v>
      </c>
      <c r="T146" s="7">
        <f t="shared" si="99"/>
        <v>-3.8959324826405295E-3</v>
      </c>
      <c r="U146" s="7">
        <f t="shared" si="99"/>
        <v>-1.2973642850457878E-3</v>
      </c>
      <c r="V146" s="7">
        <f t="shared" si="99"/>
        <v>-2.7119115499617541E-3</v>
      </c>
      <c r="W146" s="7">
        <f t="shared" si="99"/>
        <v>2.1462861518524168E-3</v>
      </c>
      <c r="X146" s="7">
        <f t="shared" si="99"/>
        <v>1.8773784355179401E-3</v>
      </c>
      <c r="Y146" s="7">
        <f t="shared" si="99"/>
        <v>-5.2549521326276105E-3</v>
      </c>
      <c r="Z146" s="7">
        <f t="shared" si="99"/>
        <v>-1.0130100008850396E-2</v>
      </c>
      <c r="AA146" s="7">
        <f t="shared" si="99"/>
        <v>5.4484264851042408E-3</v>
      </c>
      <c r="AB146" s="7">
        <f t="shared" si="99"/>
        <v>3.0703849841804409E-3</v>
      </c>
      <c r="AC146" s="7">
        <f t="shared" si="99"/>
        <v>-1.210933696816241E-3</v>
      </c>
      <c r="AD146" s="7">
        <f t="shared" si="99"/>
        <v>1.0681819807319526E-2</v>
      </c>
      <c r="AE146" s="7">
        <f t="shared" si="99"/>
        <v>1.3282988721297961E-2</v>
      </c>
      <c r="AF146" s="7">
        <f t="shared" si="99"/>
        <v>1.6110762634966802E-2</v>
      </c>
      <c r="AG146" s="7">
        <f t="shared" si="94"/>
        <v>1.4128936159736094E-2</v>
      </c>
      <c r="AH146" s="7">
        <f t="shared" ref="AH146:BG146" si="100">AH45/AH44-1</f>
        <v>1.2763269144903777E-2</v>
      </c>
      <c r="AI146" s="7">
        <f t="shared" si="100"/>
        <v>9.6202070098929671E-3</v>
      </c>
      <c r="AJ146" s="7">
        <f t="shared" si="100"/>
        <v>3.5405952215479264E-3</v>
      </c>
      <c r="AK146" s="7">
        <f t="shared" si="100"/>
        <v>4.358077953737105E-3</v>
      </c>
      <c r="AL146" s="7">
        <f t="shared" si="100"/>
        <v>1.4276390693558794E-2</v>
      </c>
      <c r="AM146" s="7">
        <f t="shared" si="100"/>
        <v>4.9896855685023223E-3</v>
      </c>
      <c r="AN146" s="7">
        <f t="shared" si="100"/>
        <v>5.3385072456308746E-2</v>
      </c>
      <c r="AO146" s="7">
        <f t="shared" si="100"/>
        <v>7.1286710756427452E-2</v>
      </c>
      <c r="AP146" s="7">
        <f t="shared" si="100"/>
        <v>4.6683503001041515E-2</v>
      </c>
      <c r="AQ146" s="7">
        <f t="shared" si="100"/>
        <v>8.4285063418421124E-4</v>
      </c>
      <c r="AR146" s="7">
        <f t="shared" si="100"/>
        <v>-1.4392955142872088E-2</v>
      </c>
      <c r="AS146" s="7">
        <f t="shared" si="100"/>
        <v>9.4474435008276014E-3</v>
      </c>
      <c r="AT146" s="7">
        <f t="shared" si="100"/>
        <v>7.1978582873057917E-3</v>
      </c>
      <c r="AU146" s="7">
        <f t="shared" si="100"/>
        <v>1.6858984907387464E-2</v>
      </c>
      <c r="AV146" s="7">
        <f t="shared" si="100"/>
        <v>9.6373879254010308E-3</v>
      </c>
      <c r="AW146" s="7">
        <f t="shared" si="100"/>
        <v>7.562981975750338E-3</v>
      </c>
      <c r="AX146" s="7">
        <f t="shared" si="100"/>
        <v>3.0758532709933561E-3</v>
      </c>
      <c r="AY146" s="7">
        <f t="shared" si="100"/>
        <v>2.3154465171866256E-2</v>
      </c>
      <c r="AZ146" s="7">
        <f t="shared" si="100"/>
        <v>-7.2545719145056253E-4</v>
      </c>
      <c r="BA146" s="7">
        <f t="shared" si="100"/>
        <v>-3.0894950624558049E-2</v>
      </c>
      <c r="BB146" s="7">
        <f t="shared" si="100"/>
        <v>1.0400476334082587E-3</v>
      </c>
      <c r="BC146" s="7">
        <f t="shared" si="100"/>
        <v>1.113922620346397E-2</v>
      </c>
      <c r="BD146" s="7">
        <f t="shared" si="100"/>
        <v>-1.6180021552620882E-3</v>
      </c>
      <c r="BE146" s="7">
        <f t="shared" si="100"/>
        <v>2.8128561337670277E-3</v>
      </c>
      <c r="BF146" s="7" t="e">
        <f t="shared" si="100"/>
        <v>#DIV/0!</v>
      </c>
      <c r="BG146" s="7">
        <f t="shared" si="100"/>
        <v>-2.9071307514934031E-3</v>
      </c>
      <c r="BH146" s="7">
        <f t="shared" si="96"/>
        <v>-7.7710243235584731E-3</v>
      </c>
    </row>
    <row r="147" spans="1:60" s="7" customFormat="1" ht="12.75" hidden="1" thickTop="1" thickBot="1" x14ac:dyDescent="0.25">
      <c r="A147" s="139">
        <f t="shared" si="74"/>
        <v>39446</v>
      </c>
      <c r="B147" s="14">
        <f t="shared" ref="B147:AF147" si="101">B46/B45-1</f>
        <v>-1.011512505346035E-3</v>
      </c>
      <c r="C147" s="60">
        <f t="shared" si="101"/>
        <v>2.7478113783518943E-4</v>
      </c>
      <c r="D147" s="21">
        <f t="shared" si="101"/>
        <v>-4.5479307947541292E-3</v>
      </c>
      <c r="E147" s="22">
        <f t="shared" si="101"/>
        <v>6.4292896138538058E-3</v>
      </c>
      <c r="F147" s="22">
        <f t="shared" si="101"/>
        <v>-9.2862789611125596E-4</v>
      </c>
      <c r="G147" s="22">
        <f t="shared" si="101"/>
        <v>8.8724085154656684E-4</v>
      </c>
      <c r="H147" s="22">
        <f t="shared" si="101"/>
        <v>-3.2685248409235146E-2</v>
      </c>
      <c r="I147" s="23">
        <f t="shared" si="101"/>
        <v>-1.8158661764892114E-3</v>
      </c>
      <c r="J147" s="22">
        <f t="shared" si="101"/>
        <v>5.3754496151794395E-3</v>
      </c>
      <c r="K147" s="22">
        <f t="shared" si="101"/>
        <v>7.5242188186663839E-6</v>
      </c>
      <c r="L147" s="22">
        <f t="shared" si="101"/>
        <v>-1.2535948676350994E-3</v>
      </c>
      <c r="M147" s="22">
        <f t="shared" si="101"/>
        <v>-6.6390633923472109E-3</v>
      </c>
      <c r="N147" s="22">
        <f t="shared" si="101"/>
        <v>2.2945963037037664E-3</v>
      </c>
      <c r="O147" s="22">
        <f t="shared" si="101"/>
        <v>-1.8058729949217422E-2</v>
      </c>
      <c r="P147" s="22">
        <f t="shared" si="101"/>
        <v>-1.0021371285227065E-2</v>
      </c>
      <c r="Q147" s="22">
        <f t="shared" si="101"/>
        <v>-4.0977765108324293E-3</v>
      </c>
      <c r="R147" s="22">
        <f t="shared" si="101"/>
        <v>-8.3615206801530562E-3</v>
      </c>
      <c r="S147" s="22">
        <f t="shared" si="101"/>
        <v>-9.9623592809524597E-3</v>
      </c>
      <c r="T147" s="22">
        <f t="shared" si="101"/>
        <v>-1.1276598013040262E-2</v>
      </c>
      <c r="U147" s="22">
        <f t="shared" si="101"/>
        <v>-5.5516598428860808E-3</v>
      </c>
      <c r="V147" s="22">
        <f t="shared" si="101"/>
        <v>-9.3398675883684668E-3</v>
      </c>
      <c r="W147" s="22">
        <f t="shared" si="101"/>
        <v>-8.11858273790933E-3</v>
      </c>
      <c r="X147" s="22">
        <f t="shared" si="101"/>
        <v>1.7846290383261021E-4</v>
      </c>
      <c r="Y147" s="22">
        <f t="shared" si="101"/>
        <v>-1.8240701460111586E-3</v>
      </c>
      <c r="Z147" s="22">
        <f t="shared" si="101"/>
        <v>-5.985047216962025E-3</v>
      </c>
      <c r="AA147" s="22">
        <f t="shared" si="101"/>
        <v>7.1698025695334788E-3</v>
      </c>
      <c r="AB147" s="22">
        <f t="shared" si="101"/>
        <v>-2.4980848016520341E-4</v>
      </c>
      <c r="AC147" s="22">
        <f t="shared" si="101"/>
        <v>-2.0409779635304215E-3</v>
      </c>
      <c r="AD147" s="22">
        <f t="shared" si="101"/>
        <v>2.3352829407581321E-3</v>
      </c>
      <c r="AE147" s="22">
        <f t="shared" si="101"/>
        <v>6.4292896138538058E-3</v>
      </c>
      <c r="AF147" s="22">
        <f t="shared" si="101"/>
        <v>8.9030730735231156E-3</v>
      </c>
      <c r="AG147" s="22">
        <f t="shared" si="94"/>
        <v>4.121058365475383E-3</v>
      </c>
      <c r="AH147" s="22">
        <f t="shared" ref="AH147:BG147" si="102">AH46/AH45-1</f>
        <v>6.4016222787028898E-3</v>
      </c>
      <c r="AI147" s="22">
        <f t="shared" si="102"/>
        <v>1.4648271208073105E-3</v>
      </c>
      <c r="AJ147" s="22">
        <f t="shared" si="102"/>
        <v>5.4633665880499116E-4</v>
      </c>
      <c r="AK147" s="22">
        <f t="shared" si="102"/>
        <v>-6.3048459493819653E-4</v>
      </c>
      <c r="AL147" s="22">
        <f t="shared" si="102"/>
        <v>2.9466136509879171E-3</v>
      </c>
      <c r="AM147" s="22">
        <f t="shared" si="102"/>
        <v>2.9594793189198221E-3</v>
      </c>
      <c r="AN147" s="22">
        <f t="shared" si="102"/>
        <v>-3.2751140504617471E-2</v>
      </c>
      <c r="AO147" s="22">
        <f t="shared" si="102"/>
        <v>-6.532528479189692E-2</v>
      </c>
      <c r="AP147" s="22">
        <f t="shared" si="102"/>
        <v>-2.0270206147291914E-2</v>
      </c>
      <c r="AQ147" s="22">
        <f t="shared" si="102"/>
        <v>-8.101673451577418E-3</v>
      </c>
      <c r="AR147" s="22">
        <f t="shared" si="102"/>
        <v>-1.5288704584660584E-2</v>
      </c>
      <c r="AS147" s="22">
        <f t="shared" si="102"/>
        <v>1.7193973572579679E-2</v>
      </c>
      <c r="AT147" s="22">
        <f t="shared" si="102"/>
        <v>-1.3692773102024214E-3</v>
      </c>
      <c r="AU147" s="22">
        <f t="shared" si="102"/>
        <v>1.49805565666008E-2</v>
      </c>
      <c r="AV147" s="22">
        <f t="shared" si="102"/>
        <v>9.0399845037265614E-3</v>
      </c>
      <c r="AW147" s="22">
        <f t="shared" si="102"/>
        <v>-7.7671996096542184E-3</v>
      </c>
      <c r="AX147" s="22">
        <f t="shared" si="102"/>
        <v>1.0907062218312724E-3</v>
      </c>
      <c r="AY147" s="22">
        <f t="shared" si="102"/>
        <v>-7.7831295340774487E-3</v>
      </c>
      <c r="AZ147" s="22">
        <f t="shared" si="102"/>
        <v>2.6714451465457145E-3</v>
      </c>
      <c r="BA147" s="22">
        <f t="shared" si="102"/>
        <v>1.2283161248252128E-2</v>
      </c>
      <c r="BB147" s="22">
        <f t="shared" si="102"/>
        <v>-9.1730362943298616E-5</v>
      </c>
      <c r="BC147" s="22">
        <f t="shared" si="102"/>
        <v>6.7661622628685247E-3</v>
      </c>
      <c r="BD147" s="22">
        <f t="shared" si="102"/>
        <v>4.9469844915932537E-3</v>
      </c>
      <c r="BE147" s="22">
        <f t="shared" si="102"/>
        <v>5.2882231594006956E-3</v>
      </c>
      <c r="BF147" s="22" t="e">
        <f t="shared" si="102"/>
        <v>#DIV/0!</v>
      </c>
      <c r="BG147" s="22">
        <f t="shared" si="102"/>
        <v>-2.4345179885110202E-4</v>
      </c>
      <c r="BH147" s="22">
        <f t="shared" si="96"/>
        <v>2.9978836239481499E-3</v>
      </c>
    </row>
    <row r="148" spans="1:60" s="7" customFormat="1" ht="12.75" hidden="1" thickTop="1" thickBot="1" x14ac:dyDescent="0.25">
      <c r="A148" s="140">
        <f t="shared" si="74"/>
        <v>39537</v>
      </c>
      <c r="B148" s="24">
        <f t="shared" ref="B148:AF148" si="103">B47/B46-1</f>
        <v>-8.3548112502496164E-4</v>
      </c>
      <c r="C148" s="63">
        <f t="shared" si="103"/>
        <v>-7.3578147723685206E-4</v>
      </c>
      <c r="D148" s="25">
        <f t="shared" si="103"/>
        <v>-6.0714494235045713E-3</v>
      </c>
      <c r="E148" s="26">
        <f t="shared" si="103"/>
        <v>1.0375776358540811E-2</v>
      </c>
      <c r="F148" s="26">
        <f t="shared" si="103"/>
        <v>-7.5022908568755931E-4</v>
      </c>
      <c r="G148" s="26">
        <f t="shared" si="103"/>
        <v>-6.0522445444499695E-4</v>
      </c>
      <c r="H148" s="26">
        <f t="shared" si="103"/>
        <v>-3.3741397248548965E-3</v>
      </c>
      <c r="I148" s="27">
        <f t="shared" si="103"/>
        <v>-2.3896634416765705E-3</v>
      </c>
      <c r="J148" s="26">
        <f t="shared" si="103"/>
        <v>1.1417214410795351E-2</v>
      </c>
      <c r="K148" s="26">
        <f t="shared" si="103"/>
        <v>-2.9743459836735209E-3</v>
      </c>
      <c r="L148" s="26">
        <f t="shared" si="103"/>
        <v>-1.2773183697578294E-2</v>
      </c>
      <c r="M148" s="26">
        <f t="shared" si="103"/>
        <v>-1.0330578512396715E-2</v>
      </c>
      <c r="N148" s="26">
        <f t="shared" si="103"/>
        <v>-1.5611339805011948E-2</v>
      </c>
      <c r="O148" s="26">
        <f t="shared" si="103"/>
        <v>-1.737915421213676E-2</v>
      </c>
      <c r="P148" s="26">
        <f t="shared" si="103"/>
        <v>-2.0580057495536153E-3</v>
      </c>
      <c r="Q148" s="26">
        <f t="shared" si="103"/>
        <v>-4.6155497513328259E-3</v>
      </c>
      <c r="R148" s="26">
        <f t="shared" si="103"/>
        <v>-3.4340501048653049E-3</v>
      </c>
      <c r="S148" s="26">
        <f t="shared" si="103"/>
        <v>-2.3027775831055641E-2</v>
      </c>
      <c r="T148" s="26">
        <f t="shared" si="103"/>
        <v>-7.6373623834485871E-3</v>
      </c>
      <c r="U148" s="26">
        <f t="shared" si="103"/>
        <v>1.1481591001905045E-4</v>
      </c>
      <c r="V148" s="26">
        <f t="shared" si="103"/>
        <v>-2.8220089888695288E-3</v>
      </c>
      <c r="W148" s="26">
        <f t="shared" si="103"/>
        <v>-5.8295216755245294E-3</v>
      </c>
      <c r="X148" s="26">
        <f t="shared" si="103"/>
        <v>-1.6227581583985184E-3</v>
      </c>
      <c r="Y148" s="26">
        <f t="shared" si="103"/>
        <v>-2.8072444544061659E-3</v>
      </c>
      <c r="Z148" s="26">
        <f t="shared" si="103"/>
        <v>-7.4962222062315842E-3</v>
      </c>
      <c r="AA148" s="26">
        <f t="shared" si="103"/>
        <v>7.1955146040163509E-3</v>
      </c>
      <c r="AB148" s="26">
        <f t="shared" si="103"/>
        <v>-4.0095950425613758E-3</v>
      </c>
      <c r="AC148" s="26">
        <f t="shared" si="103"/>
        <v>-5.9797804666609222E-3</v>
      </c>
      <c r="AD148" s="26">
        <f t="shared" si="103"/>
        <v>1.6238293425963057E-4</v>
      </c>
      <c r="AE148" s="26">
        <f t="shared" si="103"/>
        <v>1.0375776358540811E-2</v>
      </c>
      <c r="AF148" s="26">
        <f t="shared" si="103"/>
        <v>1.0995734771709342E-2</v>
      </c>
      <c r="AG148" s="26">
        <f t="shared" si="94"/>
        <v>2.1173519500732985E-2</v>
      </c>
      <c r="AH148" s="26">
        <f t="shared" ref="AH148:BG148" si="104">AH47/AH46-1</f>
        <v>8.7736727961067462E-3</v>
      </c>
      <c r="AI148" s="26">
        <f t="shared" si="104"/>
        <v>-4.6854121173389718E-3</v>
      </c>
      <c r="AJ148" s="26">
        <f t="shared" si="104"/>
        <v>-5.1078938429691689E-3</v>
      </c>
      <c r="AK148" s="26">
        <f t="shared" si="104"/>
        <v>1.1814414956643482E-3</v>
      </c>
      <c r="AL148" s="26">
        <f t="shared" si="104"/>
        <v>-8.1171500685898179E-3</v>
      </c>
      <c r="AM148" s="26">
        <f t="shared" si="104"/>
        <v>7.3101782632800649E-4</v>
      </c>
      <c r="AN148" s="26">
        <f t="shared" si="104"/>
        <v>-4.2048041485067911E-2</v>
      </c>
      <c r="AO148" s="26">
        <f t="shared" si="104"/>
        <v>-6.9565706186674237E-2</v>
      </c>
      <c r="AP148" s="26">
        <f t="shared" si="104"/>
        <v>-3.1989388238650718E-2</v>
      </c>
      <c r="AQ148" s="26">
        <f t="shared" si="104"/>
        <v>1.249857005485322E-2</v>
      </c>
      <c r="AR148" s="26">
        <f t="shared" si="104"/>
        <v>-1.818639784231102E-2</v>
      </c>
      <c r="AS148" s="26">
        <f t="shared" si="104"/>
        <v>2.454201629481001E-2</v>
      </c>
      <c r="AT148" s="26">
        <f t="shared" si="104"/>
        <v>-8.6201276114953318E-3</v>
      </c>
      <c r="AU148" s="26">
        <f t="shared" si="104"/>
        <v>1.2254695535103277E-2</v>
      </c>
      <c r="AV148" s="26">
        <f t="shared" si="104"/>
        <v>1.4117748733671664E-2</v>
      </c>
      <c r="AW148" s="26">
        <f t="shared" si="104"/>
        <v>1.074992137690467E-3</v>
      </c>
      <c r="AX148" s="26">
        <f t="shared" si="104"/>
        <v>1.4935068398669316E-4</v>
      </c>
      <c r="AY148" s="26">
        <f t="shared" si="104"/>
        <v>-3.3261053769718663E-3</v>
      </c>
      <c r="AZ148" s="26">
        <f t="shared" si="104"/>
        <v>-3.8543063451682569E-3</v>
      </c>
      <c r="BA148" s="26">
        <f t="shared" si="104"/>
        <v>4.3810025920410611E-2</v>
      </c>
      <c r="BB148" s="26">
        <f t="shared" si="104"/>
        <v>2.171794864366694E-3</v>
      </c>
      <c r="BC148" s="26">
        <f t="shared" si="104"/>
        <v>9.4416938790895522E-3</v>
      </c>
      <c r="BD148" s="26">
        <f t="shared" si="104"/>
        <v>1.7445111196255914E-2</v>
      </c>
      <c r="BE148" s="26">
        <f t="shared" si="104"/>
        <v>1.1012629840564392E-2</v>
      </c>
      <c r="BF148" s="26" t="e">
        <f t="shared" si="104"/>
        <v>#DIV/0!</v>
      </c>
      <c r="BG148" s="26">
        <f t="shared" si="104"/>
        <v>1.2319820494204103E-2</v>
      </c>
      <c r="BH148" s="26">
        <f t="shared" si="96"/>
        <v>1.597230257173532E-2</v>
      </c>
    </row>
    <row r="149" spans="1:60" s="7" customFormat="1" ht="12.75" hidden="1" thickTop="1" thickBot="1" x14ac:dyDescent="0.25">
      <c r="A149" s="138">
        <f t="shared" si="74"/>
        <v>39629</v>
      </c>
      <c r="B149" s="16">
        <f t="shared" ref="B149:AF149" si="105">B48/B47-1</f>
        <v>7.8690593967090106E-3</v>
      </c>
      <c r="C149" s="62">
        <f t="shared" si="105"/>
        <v>7.0179500171776432E-3</v>
      </c>
      <c r="D149" s="8">
        <f t="shared" si="105"/>
        <v>-1.2546918890380399E-3</v>
      </c>
      <c r="E149" s="7">
        <f t="shared" si="105"/>
        <v>1.3628125066395214E-2</v>
      </c>
      <c r="F149" s="7">
        <f t="shared" si="105"/>
        <v>9.6178395568580211E-3</v>
      </c>
      <c r="G149" s="7">
        <f t="shared" si="105"/>
        <v>8.5167235807717123E-3</v>
      </c>
      <c r="H149" s="7">
        <f t="shared" si="105"/>
        <v>2.9598284438185463E-2</v>
      </c>
      <c r="I149" s="20">
        <f t="shared" si="105"/>
        <v>8.141027041763671E-3</v>
      </c>
      <c r="J149" s="7">
        <f t="shared" si="105"/>
        <v>5.7542193836956912E-3</v>
      </c>
      <c r="K149" s="7">
        <f t="shared" si="105"/>
        <v>9.0689557684564548E-3</v>
      </c>
      <c r="L149" s="7">
        <f t="shared" si="105"/>
        <v>6.2074639144416022E-3</v>
      </c>
      <c r="M149" s="7">
        <f t="shared" si="105"/>
        <v>-4.3205954434056837E-3</v>
      </c>
      <c r="N149" s="7">
        <f t="shared" si="105"/>
        <v>-2.464278409542886E-3</v>
      </c>
      <c r="O149" s="7">
        <f t="shared" si="105"/>
        <v>-1.4831774557026778E-2</v>
      </c>
      <c r="P149" s="7">
        <f t="shared" si="105"/>
        <v>-1.5123165725406951E-3</v>
      </c>
      <c r="Q149" s="7">
        <f t="shared" si="105"/>
        <v>-1.2473040977713845E-2</v>
      </c>
      <c r="R149" s="7">
        <f t="shared" si="105"/>
        <v>4.2652306065811274E-3</v>
      </c>
      <c r="S149" s="7">
        <f t="shared" si="105"/>
        <v>-2.0683265086528957E-2</v>
      </c>
      <c r="T149" s="7">
        <f t="shared" si="105"/>
        <v>-7.9010398637735513E-4</v>
      </c>
      <c r="U149" s="7">
        <f t="shared" si="105"/>
        <v>5.7986208509914761E-3</v>
      </c>
      <c r="V149" s="7">
        <f t="shared" si="105"/>
        <v>8.0328844104915476E-4</v>
      </c>
      <c r="W149" s="7">
        <f t="shared" si="105"/>
        <v>4.842957780581969E-5</v>
      </c>
      <c r="X149" s="7">
        <f t="shared" si="105"/>
        <v>-1.135120383139343E-3</v>
      </c>
      <c r="Y149" s="7">
        <f t="shared" si="105"/>
        <v>-4.9007144725836671E-3</v>
      </c>
      <c r="Z149" s="7">
        <f t="shared" si="105"/>
        <v>-1.1255852227516794E-2</v>
      </c>
      <c r="AA149" s="7">
        <f t="shared" si="105"/>
        <v>8.4586251304989979E-3</v>
      </c>
      <c r="AB149" s="7">
        <f t="shared" si="105"/>
        <v>7.8775319742496741E-4</v>
      </c>
      <c r="AC149" s="7">
        <f t="shared" si="105"/>
        <v>-4.9225383469729822E-3</v>
      </c>
      <c r="AD149" s="7">
        <f t="shared" si="105"/>
        <v>6.7730925750104642E-3</v>
      </c>
      <c r="AE149" s="7">
        <f t="shared" si="105"/>
        <v>1.3628125066395214E-2</v>
      </c>
      <c r="AF149" s="7">
        <f t="shared" si="105"/>
        <v>9.8596266503709895E-3</v>
      </c>
      <c r="AG149" s="7">
        <f t="shared" si="94"/>
        <v>2.6579577437694457E-2</v>
      </c>
      <c r="AH149" s="7">
        <f t="shared" ref="AH149:BG149" si="106">AH48/AH47-1</f>
        <v>1.2328931663381004E-2</v>
      </c>
      <c r="AI149" s="7">
        <f t="shared" si="106"/>
        <v>2.4617921081868666E-3</v>
      </c>
      <c r="AJ149" s="7">
        <f t="shared" si="106"/>
        <v>-5.7847406529409895E-4</v>
      </c>
      <c r="AK149" s="7">
        <f t="shared" si="106"/>
        <v>3.8331806112354982E-3</v>
      </c>
      <c r="AL149" s="7">
        <f t="shared" si="106"/>
        <v>2.3448240617198746E-3</v>
      </c>
      <c r="AM149" s="7">
        <f t="shared" si="106"/>
        <v>2.195634189379625E-3</v>
      </c>
      <c r="AN149" s="7">
        <f t="shared" si="106"/>
        <v>4.202595214039806E-2</v>
      </c>
      <c r="AO149" s="7">
        <f t="shared" si="106"/>
        <v>7.3040799021289571E-2</v>
      </c>
      <c r="AP149" s="7">
        <f t="shared" si="106"/>
        <v>3.1129038860696845E-2</v>
      </c>
      <c r="AQ149" s="7">
        <f t="shared" si="106"/>
        <v>1.9495355372196599E-2</v>
      </c>
      <c r="AR149" s="7">
        <f t="shared" si="106"/>
        <v>-2.0869665480016675E-2</v>
      </c>
      <c r="AS149" s="7">
        <f t="shared" si="106"/>
        <v>2.1776312543565934E-2</v>
      </c>
      <c r="AT149" s="7">
        <f t="shared" si="106"/>
        <v>1.2881600464280663E-3</v>
      </c>
      <c r="AU149" s="7">
        <f t="shared" si="106"/>
        <v>1.1677418105710657E-2</v>
      </c>
      <c r="AV149" s="7">
        <f t="shared" si="106"/>
        <v>1.06067232516176E-2</v>
      </c>
      <c r="AW149" s="7">
        <f t="shared" si="106"/>
        <v>1.6039023721533319E-2</v>
      </c>
      <c r="AX149" s="7">
        <f t="shared" si="106"/>
        <v>-3.6798779773794532E-4</v>
      </c>
      <c r="AY149" s="7">
        <f t="shared" si="106"/>
        <v>1.8289107762996304E-2</v>
      </c>
      <c r="AZ149" s="7">
        <f t="shared" si="106"/>
        <v>-1.0564594226035284E-2</v>
      </c>
      <c r="BA149" s="7">
        <f t="shared" si="106"/>
        <v>-1.6910680664834477E-3</v>
      </c>
      <c r="BB149" s="7">
        <f t="shared" si="106"/>
        <v>4.7648964442019714E-3</v>
      </c>
      <c r="BC149" s="7">
        <f t="shared" si="106"/>
        <v>1.2719872184589809E-2</v>
      </c>
      <c r="BD149" s="7">
        <f t="shared" si="106"/>
        <v>5.5753920822574354E-3</v>
      </c>
      <c r="BE149" s="7">
        <f t="shared" si="106"/>
        <v>1.3229419677511345E-2</v>
      </c>
      <c r="BF149" s="7" t="e">
        <f t="shared" si="106"/>
        <v>#DIV/0!</v>
      </c>
      <c r="BG149" s="7">
        <f t="shared" si="106"/>
        <v>8.8806530467024913E-3</v>
      </c>
      <c r="BH149" s="7">
        <f t="shared" si="96"/>
        <v>5.1069750650185597E-3</v>
      </c>
    </row>
    <row r="150" spans="1:60" s="7" customFormat="1" ht="12.75" hidden="1" thickTop="1" thickBot="1" x14ac:dyDescent="0.25">
      <c r="A150" s="138">
        <f t="shared" si="74"/>
        <v>39721</v>
      </c>
      <c r="B150" s="16">
        <f t="shared" ref="B150:AF150" si="107">B49/B48-1</f>
        <v>3.7330072836128103E-3</v>
      </c>
      <c r="C150" s="62">
        <f t="shared" si="107"/>
        <v>4.4861630738877167E-3</v>
      </c>
      <c r="D150" s="8">
        <f t="shared" si="107"/>
        <v>-2.2461067540060498E-3</v>
      </c>
      <c r="E150" s="7">
        <f t="shared" si="107"/>
        <v>4.252783270579874E-3</v>
      </c>
      <c r="F150" s="7">
        <f t="shared" si="107"/>
        <v>5.2487515837127408E-3</v>
      </c>
      <c r="G150" s="7">
        <f t="shared" si="107"/>
        <v>6.3921274125287031E-3</v>
      </c>
      <c r="H150" s="7">
        <f t="shared" si="107"/>
        <v>-1.5073713728940619E-2</v>
      </c>
      <c r="I150" s="20">
        <f t="shared" si="107"/>
        <v>4.3440728334649403E-3</v>
      </c>
      <c r="J150" s="7">
        <f t="shared" si="107"/>
        <v>-1.0299589634868989E-3</v>
      </c>
      <c r="K150" s="7">
        <f t="shared" si="107"/>
        <v>7.8709490360848733E-3</v>
      </c>
      <c r="L150" s="7">
        <f t="shared" si="107"/>
        <v>1.5683068232495989E-2</v>
      </c>
      <c r="M150" s="7">
        <f t="shared" si="107"/>
        <v>-2.279067223366793E-3</v>
      </c>
      <c r="N150" s="7">
        <f t="shared" si="107"/>
        <v>1.2866927293606167E-2</v>
      </c>
      <c r="O150" s="7">
        <f t="shared" si="107"/>
        <v>-1.5621460049257796E-2</v>
      </c>
      <c r="P150" s="7">
        <f t="shared" si="107"/>
        <v>-1.3375444001488823E-2</v>
      </c>
      <c r="Q150" s="7">
        <f t="shared" si="107"/>
        <v>-2.2676809958868671E-2</v>
      </c>
      <c r="R150" s="7">
        <f t="shared" si="107"/>
        <v>-1.3192047925624228E-3</v>
      </c>
      <c r="S150" s="7">
        <f t="shared" si="107"/>
        <v>-7.0441019380436121E-3</v>
      </c>
      <c r="T150" s="7">
        <f t="shared" si="107"/>
        <v>-6.638082366282938E-3</v>
      </c>
      <c r="U150" s="7">
        <f t="shared" si="107"/>
        <v>-2.4637198939997385E-3</v>
      </c>
      <c r="V150" s="7">
        <f t="shared" si="107"/>
        <v>-7.6973193715871302E-3</v>
      </c>
      <c r="W150" s="7">
        <f t="shared" si="107"/>
        <v>-1.1473528929684118E-3</v>
      </c>
      <c r="X150" s="7">
        <f t="shared" si="107"/>
        <v>-5.6820517284317251E-3</v>
      </c>
      <c r="Y150" s="7">
        <f t="shared" si="107"/>
        <v>-5.0914800099237656E-3</v>
      </c>
      <c r="Z150" s="7">
        <f t="shared" si="107"/>
        <v>-7.5196653363959198E-3</v>
      </c>
      <c r="AA150" s="7">
        <f t="shared" si="107"/>
        <v>-8.6899355433489589E-5</v>
      </c>
      <c r="AB150" s="7">
        <f t="shared" si="107"/>
        <v>1.0511820366525537E-3</v>
      </c>
      <c r="AC150" s="7">
        <f t="shared" si="107"/>
        <v>-3.3174711920059829E-3</v>
      </c>
      <c r="AD150" s="7">
        <f t="shared" si="107"/>
        <v>2.4750566177966782E-3</v>
      </c>
      <c r="AE150" s="7">
        <f t="shared" si="107"/>
        <v>4.252783270579874E-3</v>
      </c>
      <c r="AF150" s="7">
        <f t="shared" si="107"/>
        <v>-2.0830060453722599E-3</v>
      </c>
      <c r="AG150" s="7">
        <f t="shared" si="94"/>
        <v>4.655896123065606E-3</v>
      </c>
      <c r="AH150" s="7">
        <f t="shared" ref="AH150:BG150" si="108">AH49/AH48-1</f>
        <v>5.0982773970698059E-3</v>
      </c>
      <c r="AI150" s="7">
        <f t="shared" si="108"/>
        <v>5.639160081059913E-3</v>
      </c>
      <c r="AJ150" s="7">
        <f t="shared" si="108"/>
        <v>1.991669792750228E-3</v>
      </c>
      <c r="AK150" s="7">
        <f t="shared" si="108"/>
        <v>-7.8245006748822732E-4</v>
      </c>
      <c r="AL150" s="7">
        <f t="shared" si="108"/>
        <v>1.0402678955506728E-2</v>
      </c>
      <c r="AM150" s="7">
        <f t="shared" si="108"/>
        <v>-1.4890330944150598E-5</v>
      </c>
      <c r="AN150" s="7">
        <f t="shared" si="108"/>
        <v>4.1831996054921161E-2</v>
      </c>
      <c r="AO150" s="7">
        <f t="shared" si="108"/>
        <v>5.8857594421287018E-2</v>
      </c>
      <c r="AP150" s="7">
        <f t="shared" si="108"/>
        <v>3.5606994636758982E-2</v>
      </c>
      <c r="AQ150" s="7">
        <f t="shared" si="108"/>
        <v>-3.4063243254393027E-3</v>
      </c>
      <c r="AR150" s="7">
        <f t="shared" si="108"/>
        <v>-1.4363730036063838E-2</v>
      </c>
      <c r="AS150" s="7">
        <f t="shared" si="108"/>
        <v>8.9995140417180597E-3</v>
      </c>
      <c r="AT150" s="7">
        <f t="shared" si="108"/>
        <v>3.8276844574207658E-3</v>
      </c>
      <c r="AU150" s="7">
        <f t="shared" si="108"/>
        <v>3.4282888659231681E-3</v>
      </c>
      <c r="AV150" s="7">
        <f t="shared" si="108"/>
        <v>2.9668743438771017E-3</v>
      </c>
      <c r="AW150" s="7">
        <f t="shared" si="108"/>
        <v>3.2268763948932744E-3</v>
      </c>
      <c r="AX150" s="7">
        <f t="shared" si="108"/>
        <v>-1.0700394520505307E-3</v>
      </c>
      <c r="AY150" s="7">
        <f t="shared" si="108"/>
        <v>4.0160287225503577E-3</v>
      </c>
      <c r="AZ150" s="7">
        <f t="shared" si="108"/>
        <v>-1.9574857183439764E-3</v>
      </c>
      <c r="BA150" s="7">
        <f t="shared" si="108"/>
        <v>-3.6842345436687629E-2</v>
      </c>
      <c r="BB150" s="7">
        <f t="shared" si="108"/>
        <v>1.4279645128281171E-3</v>
      </c>
      <c r="BC150" s="7">
        <f t="shared" si="108"/>
        <v>9.9319032027123111E-3</v>
      </c>
      <c r="BD150" s="7">
        <f t="shared" si="108"/>
        <v>-7.443278952477983E-3</v>
      </c>
      <c r="BE150" s="7">
        <f t="shared" si="108"/>
        <v>5.2082484472886215E-3</v>
      </c>
      <c r="BF150" s="7" t="e">
        <f t="shared" si="108"/>
        <v>#DIV/0!</v>
      </c>
      <c r="BG150" s="7">
        <f t="shared" si="108"/>
        <v>-4.7249729306585442E-3</v>
      </c>
      <c r="BH150" s="7">
        <f t="shared" si="96"/>
        <v>-8.3244457336566491E-3</v>
      </c>
    </row>
    <row r="151" spans="1:60" s="7" customFormat="1" ht="12.75" hidden="1" thickTop="1" thickBot="1" x14ac:dyDescent="0.25">
      <c r="A151" s="139">
        <f t="shared" si="74"/>
        <v>39812</v>
      </c>
      <c r="B151" s="14">
        <f t="shared" ref="B151:AF151" si="109">B50/B49-1</f>
        <v>-1.046232738993047E-2</v>
      </c>
      <c r="C151" s="60">
        <f t="shared" si="109"/>
        <v>-5.7547536804442023E-3</v>
      </c>
      <c r="D151" s="21">
        <f t="shared" si="109"/>
        <v>-1.0067558482704131E-2</v>
      </c>
      <c r="E151" s="22">
        <f t="shared" si="109"/>
        <v>-2.3306026300038418E-3</v>
      </c>
      <c r="F151" s="22">
        <f t="shared" si="109"/>
        <v>-1.1535938248774635E-2</v>
      </c>
      <c r="G151" s="22">
        <f t="shared" si="109"/>
        <v>-4.9939769825786406E-3</v>
      </c>
      <c r="H151" s="22">
        <f t="shared" si="109"/>
        <v>-0.13034754113075198</v>
      </c>
      <c r="I151" s="23">
        <f t="shared" si="109"/>
        <v>-1.2308025926745625E-2</v>
      </c>
      <c r="J151" s="22">
        <f t="shared" si="109"/>
        <v>4.0014100218412896E-3</v>
      </c>
      <c r="K151" s="22">
        <f t="shared" si="109"/>
        <v>-6.7704441174316621E-3</v>
      </c>
      <c r="L151" s="22">
        <f t="shared" si="109"/>
        <v>-4.7566776436150926E-3</v>
      </c>
      <c r="M151" s="22">
        <f t="shared" si="109"/>
        <v>-1.2353349658272728E-2</v>
      </c>
      <c r="N151" s="22">
        <f t="shared" si="109"/>
        <v>-3.6041608483722287E-3</v>
      </c>
      <c r="O151" s="22">
        <f t="shared" si="109"/>
        <v>-2.7180227702153448E-2</v>
      </c>
      <c r="P151" s="22">
        <f t="shared" si="109"/>
        <v>-1.8349724154473446E-2</v>
      </c>
      <c r="Q151" s="22">
        <f t="shared" si="109"/>
        <v>-1.3109869646182548E-2</v>
      </c>
      <c r="R151" s="22">
        <f t="shared" si="109"/>
        <v>-1.238594063972065E-2</v>
      </c>
      <c r="S151" s="22">
        <f t="shared" si="109"/>
        <v>-1.1354205728126066E-2</v>
      </c>
      <c r="T151" s="22">
        <f t="shared" si="109"/>
        <v>-1.4078009248761014E-2</v>
      </c>
      <c r="U151" s="22">
        <f t="shared" si="109"/>
        <v>-7.5173604177078968E-3</v>
      </c>
      <c r="V151" s="22">
        <f t="shared" si="109"/>
        <v>-1.4779642202021104E-2</v>
      </c>
      <c r="W151" s="22">
        <f t="shared" si="109"/>
        <v>-4.6245189008562448E-3</v>
      </c>
      <c r="X151" s="22">
        <f t="shared" si="109"/>
        <v>-1.2464952958541775E-2</v>
      </c>
      <c r="Y151" s="22">
        <f t="shared" si="109"/>
        <v>-1.1143201679296166E-2</v>
      </c>
      <c r="Z151" s="22">
        <f t="shared" si="109"/>
        <v>-1.2848147676121746E-2</v>
      </c>
      <c r="AA151" s="22">
        <f t="shared" si="109"/>
        <v>-7.6553649901190957E-3</v>
      </c>
      <c r="AB151" s="22">
        <f t="shared" si="109"/>
        <v>-7.181933980297206E-3</v>
      </c>
      <c r="AC151" s="22">
        <f t="shared" si="109"/>
        <v>-4.9850294302511422E-4</v>
      </c>
      <c r="AD151" s="22">
        <f t="shared" si="109"/>
        <v>-9.3896877797672307E-3</v>
      </c>
      <c r="AE151" s="22">
        <f t="shared" si="109"/>
        <v>-2.3306026300038418E-3</v>
      </c>
      <c r="AF151" s="22">
        <f t="shared" si="109"/>
        <v>-9.2910576121369992E-3</v>
      </c>
      <c r="AG151" s="22">
        <f t="shared" si="94"/>
        <v>-4.4764941016450788E-3</v>
      </c>
      <c r="AH151" s="22">
        <f t="shared" ref="AH151:BG151" si="110">AH50/AH49-1</f>
        <v>-1.0364422335144008E-3</v>
      </c>
      <c r="AI151" s="22">
        <f t="shared" si="110"/>
        <v>-2.3778672326126848E-3</v>
      </c>
      <c r="AJ151" s="22">
        <f t="shared" si="110"/>
        <v>-4.8168218239080796E-3</v>
      </c>
      <c r="AK151" s="22">
        <f t="shared" si="110"/>
        <v>-5.7945549670423979E-3</v>
      </c>
      <c r="AL151" s="22">
        <f t="shared" si="110"/>
        <v>2.4586050908492751E-4</v>
      </c>
      <c r="AM151" s="22">
        <f t="shared" si="110"/>
        <v>-5.5837450341246209E-3</v>
      </c>
      <c r="AN151" s="22">
        <f t="shared" si="110"/>
        <v>-3.6509270764870538E-2</v>
      </c>
      <c r="AO151" s="22">
        <f t="shared" si="110"/>
        <v>-7.6349721794944814E-2</v>
      </c>
      <c r="AP151" s="22">
        <f t="shared" si="110"/>
        <v>-2.1615526320104994E-2</v>
      </c>
      <c r="AQ151" s="22">
        <f t="shared" si="110"/>
        <v>-1.7970861181477615E-2</v>
      </c>
      <c r="AR151" s="22">
        <f t="shared" si="110"/>
        <v>-1.3832303850703109E-2</v>
      </c>
      <c r="AS151" s="22">
        <f t="shared" si="110"/>
        <v>5.6297846036803545E-3</v>
      </c>
      <c r="AT151" s="22">
        <f t="shared" si="110"/>
        <v>-4.0640124112578668E-3</v>
      </c>
      <c r="AU151" s="22">
        <f t="shared" si="110"/>
        <v>-1.3457191940289825E-2</v>
      </c>
      <c r="AV151" s="22">
        <f t="shared" si="110"/>
        <v>1.8780717053068496E-3</v>
      </c>
      <c r="AW151" s="22">
        <f t="shared" si="110"/>
        <v>-4.830349387800803E-3</v>
      </c>
      <c r="AX151" s="22">
        <f t="shared" si="110"/>
        <v>-6.0725289989906894E-3</v>
      </c>
      <c r="AY151" s="22">
        <f t="shared" si="110"/>
        <v>-5.1632477396240106E-2</v>
      </c>
      <c r="AZ151" s="22">
        <f t="shared" si="110"/>
        <v>1.1541130007828304E-3</v>
      </c>
      <c r="BA151" s="22">
        <f t="shared" si="110"/>
        <v>6.7589095439390956E-3</v>
      </c>
      <c r="BB151" s="22">
        <f t="shared" si="110"/>
        <v>-7.3738402960266125E-4</v>
      </c>
      <c r="BC151" s="22">
        <f t="shared" si="110"/>
        <v>6.2979565582894637E-3</v>
      </c>
      <c r="BD151" s="22">
        <f t="shared" si="110"/>
        <v>7.9449127271469244E-4</v>
      </c>
      <c r="BE151" s="22">
        <f t="shared" si="110"/>
        <v>1.7716840391843736E-3</v>
      </c>
      <c r="BF151" s="22" t="e">
        <f t="shared" si="110"/>
        <v>#DIV/0!</v>
      </c>
      <c r="BG151" s="22">
        <f t="shared" si="110"/>
        <v>-2.6219832864801118E-3</v>
      </c>
      <c r="BH151" s="22">
        <f t="shared" si="96"/>
        <v>3.4940293189622551E-4</v>
      </c>
    </row>
    <row r="152" spans="1:60" s="7" customFormat="1" ht="12.75" hidden="1" thickTop="1" thickBot="1" x14ac:dyDescent="0.25">
      <c r="A152" s="140">
        <f t="shared" si="74"/>
        <v>39902</v>
      </c>
      <c r="B152" s="16">
        <f t="shared" ref="B152:AF152" si="111">B51/B50-1</f>
        <v>-1.4636385653552741E-2</v>
      </c>
      <c r="C152" s="62">
        <f t="shared" si="111"/>
        <v>-9.2315577979341645E-3</v>
      </c>
      <c r="D152" s="8">
        <f t="shared" si="111"/>
        <v>-1.4945397998430754E-2</v>
      </c>
      <c r="E152" s="7">
        <f t="shared" si="111"/>
        <v>-8.0577207673873108E-3</v>
      </c>
      <c r="F152" s="7">
        <f t="shared" si="111"/>
        <v>-1.53475519724946E-2</v>
      </c>
      <c r="G152" s="7">
        <f t="shared" si="111"/>
        <v>-7.8087884163196009E-3</v>
      </c>
      <c r="H152" s="7">
        <f t="shared" si="111"/>
        <v>-0.17199776485048235</v>
      </c>
      <c r="I152" s="20">
        <f t="shared" si="111"/>
        <v>-1.7583342724473483E-2</v>
      </c>
      <c r="J152" s="7">
        <f t="shared" si="111"/>
        <v>8.0821728628071021E-3</v>
      </c>
      <c r="K152" s="7">
        <f t="shared" si="111"/>
        <v>-1.0981073304912936E-2</v>
      </c>
      <c r="L152" s="7">
        <f t="shared" si="111"/>
        <v>-3.7867647058823506E-2</v>
      </c>
      <c r="M152" s="7">
        <f t="shared" si="111"/>
        <v>-1.5949376457092157E-2</v>
      </c>
      <c r="N152" s="7">
        <f t="shared" si="111"/>
        <v>-1.9942760234254564E-2</v>
      </c>
      <c r="O152" s="7">
        <f t="shared" si="111"/>
        <v>-3.6323049625093029E-2</v>
      </c>
      <c r="P152" s="7">
        <f t="shared" si="111"/>
        <v>-1.7513189315266242E-2</v>
      </c>
      <c r="Q152" s="7">
        <f t="shared" si="111"/>
        <v>-1.6001207638312365E-2</v>
      </c>
      <c r="R152" s="7">
        <f t="shared" si="111"/>
        <v>-1.3481871852173088E-2</v>
      </c>
      <c r="S152" s="7">
        <f t="shared" si="111"/>
        <v>-7.7538178381335587E-3</v>
      </c>
      <c r="T152" s="7">
        <f t="shared" si="111"/>
        <v>-1.6926407956411094E-2</v>
      </c>
      <c r="U152" s="7">
        <f t="shared" si="111"/>
        <v>-1.6868151290208577E-2</v>
      </c>
      <c r="V152" s="7">
        <f t="shared" si="111"/>
        <v>-2.224955085243574E-2</v>
      </c>
      <c r="W152" s="7">
        <f t="shared" si="111"/>
        <v>-1.4882201306876119E-2</v>
      </c>
      <c r="X152" s="7">
        <f t="shared" si="111"/>
        <v>-1.121133100389804E-2</v>
      </c>
      <c r="Y152" s="7">
        <f t="shared" si="111"/>
        <v>-1.0567453297702811E-2</v>
      </c>
      <c r="Z152" s="7">
        <f t="shared" si="111"/>
        <v>-1.6789379636819479E-2</v>
      </c>
      <c r="AA152" s="7">
        <f t="shared" si="111"/>
        <v>2.0942408376962707E-3</v>
      </c>
      <c r="AB152" s="7">
        <f t="shared" si="111"/>
        <v>-1.5663333338938434E-2</v>
      </c>
      <c r="AC152" s="7">
        <f t="shared" si="111"/>
        <v>1.1895689671195697E-2</v>
      </c>
      <c r="AD152" s="7">
        <f t="shared" si="111"/>
        <v>-7.3993793841146127E-3</v>
      </c>
      <c r="AE152" s="7">
        <f t="shared" si="111"/>
        <v>-8.0577207673873108E-3</v>
      </c>
      <c r="AF152" s="7">
        <f t="shared" si="111"/>
        <v>-1.8971194505504219E-2</v>
      </c>
      <c r="AG152" s="7">
        <f t="shared" si="94"/>
        <v>-3.3724674066878402E-3</v>
      </c>
      <c r="AH152" s="7">
        <f t="shared" ref="AH152:BG152" si="112">AH51/AH50-1</f>
        <v>-7.196925873894755E-3</v>
      </c>
      <c r="AI152" s="7">
        <f t="shared" si="112"/>
        <v>-1.0224610714366422E-2</v>
      </c>
      <c r="AJ152" s="7">
        <f t="shared" si="112"/>
        <v>-9.5678006856859676E-3</v>
      </c>
      <c r="AK152" s="7">
        <f t="shared" si="112"/>
        <v>-7.2533493046111897E-3</v>
      </c>
      <c r="AL152" s="7">
        <f t="shared" si="112"/>
        <v>-1.2153697874169311E-2</v>
      </c>
      <c r="AM152" s="7">
        <f t="shared" si="112"/>
        <v>-7.113830789308051E-3</v>
      </c>
      <c r="AN152" s="7">
        <f t="shared" si="112"/>
        <v>-4.7620554426390793E-2</v>
      </c>
      <c r="AO152" s="7">
        <f t="shared" si="112"/>
        <v>-7.8289832128869086E-2</v>
      </c>
      <c r="AP152" s="7">
        <f t="shared" si="112"/>
        <v>-3.6796718196627776E-2</v>
      </c>
      <c r="AQ152" s="7">
        <f t="shared" si="112"/>
        <v>5.8524312815810831E-4</v>
      </c>
      <c r="AR152" s="7">
        <f t="shared" si="112"/>
        <v>-1.3626520073296677E-2</v>
      </c>
      <c r="AS152" s="7">
        <f t="shared" si="112"/>
        <v>3.7048256078033859E-3</v>
      </c>
      <c r="AT152" s="7">
        <f t="shared" si="112"/>
        <v>-5.4182187605822385E-4</v>
      </c>
      <c r="AU152" s="7">
        <f t="shared" si="112"/>
        <v>-2.472401582640793E-2</v>
      </c>
      <c r="AV152" s="7">
        <f t="shared" si="112"/>
        <v>1.4574543033085696E-3</v>
      </c>
      <c r="AW152" s="7">
        <f t="shared" si="112"/>
        <v>1.5011852944654347E-2</v>
      </c>
      <c r="AX152" s="7">
        <f t="shared" si="112"/>
        <v>-1.8874413240965726E-2</v>
      </c>
      <c r="AY152" s="7">
        <f t="shared" si="112"/>
        <v>-6.9542417754495767E-2</v>
      </c>
      <c r="AZ152" s="7">
        <f t="shared" si="112"/>
        <v>-3.5563008784691763E-2</v>
      </c>
      <c r="BA152" s="7">
        <f t="shared" si="112"/>
        <v>4.2219047661159692E-2</v>
      </c>
      <c r="BB152" s="7">
        <f t="shared" si="112"/>
        <v>5.3629169054552062E-3</v>
      </c>
      <c r="BC152" s="7">
        <f t="shared" si="112"/>
        <v>8.5243055740682472E-3</v>
      </c>
      <c r="BD152" s="7">
        <f t="shared" si="112"/>
        <v>7.8604208929300423E-3</v>
      </c>
      <c r="BE152" s="7">
        <f t="shared" si="112"/>
        <v>7.5877373243249391E-3</v>
      </c>
      <c r="BF152" s="7" t="e">
        <f t="shared" si="112"/>
        <v>#DIV/0!</v>
      </c>
      <c r="BG152" s="7">
        <f t="shared" si="112"/>
        <v>1.1368424030526958E-2</v>
      </c>
      <c r="BH152" s="7">
        <f t="shared" si="96"/>
        <v>1.7313723807235171E-2</v>
      </c>
    </row>
    <row r="153" spans="1:60" s="7" customFormat="1" ht="12.75" hidden="1" thickTop="1" thickBot="1" x14ac:dyDescent="0.25">
      <c r="A153" s="138">
        <f t="shared" si="74"/>
        <v>39994</v>
      </c>
      <c r="B153" s="16">
        <f t="shared" ref="B153:AF153" si="113">B52/B51-1</f>
        <v>-3.6058584671783134E-3</v>
      </c>
      <c r="C153" s="62">
        <f t="shared" si="113"/>
        <v>-2.9290187115584843E-3</v>
      </c>
      <c r="D153" s="8">
        <f t="shared" si="113"/>
        <v>-1.3098050719051013E-2</v>
      </c>
      <c r="E153" s="7">
        <f t="shared" si="113"/>
        <v>-7.5044055286260791E-3</v>
      </c>
      <c r="F153" s="7">
        <f t="shared" si="113"/>
        <v>-6.4198956575178823E-4</v>
      </c>
      <c r="G153" s="7">
        <f t="shared" si="113"/>
        <v>4.2403841402771647E-4</v>
      </c>
      <c r="H153" s="7">
        <f t="shared" si="113"/>
        <v>-2.7185804295675742E-2</v>
      </c>
      <c r="I153" s="20">
        <f t="shared" si="113"/>
        <v>-4.4763708905818378E-3</v>
      </c>
      <c r="J153" s="7">
        <f t="shared" si="113"/>
        <v>2.93420132712785E-3</v>
      </c>
      <c r="K153" s="7">
        <f t="shared" si="113"/>
        <v>-8.6719675305935162E-5</v>
      </c>
      <c r="L153" s="7">
        <f t="shared" si="113"/>
        <v>-1.2991975544516254E-3</v>
      </c>
      <c r="M153" s="7">
        <f t="shared" si="113"/>
        <v>-9.4013237063778066E-3</v>
      </c>
      <c r="N153" s="7">
        <f t="shared" si="113"/>
        <v>-3.2589553170655483E-3</v>
      </c>
      <c r="O153" s="7">
        <f t="shared" si="113"/>
        <v>-3.0921099522463247E-2</v>
      </c>
      <c r="P153" s="7">
        <f t="shared" si="113"/>
        <v>-1.7649013884524001E-2</v>
      </c>
      <c r="Q153" s="7">
        <f t="shared" si="113"/>
        <v>-1.8332438444427446E-2</v>
      </c>
      <c r="R153" s="7">
        <f t="shared" si="113"/>
        <v>-8.7433393741039866E-3</v>
      </c>
      <c r="S153" s="7">
        <f t="shared" si="113"/>
        <v>-3.3714131735776975E-3</v>
      </c>
      <c r="T153" s="7">
        <f t="shared" si="113"/>
        <v>-1.7111352063043372E-2</v>
      </c>
      <c r="U153" s="7">
        <f t="shared" si="113"/>
        <v>-2.5586448298293152E-2</v>
      </c>
      <c r="V153" s="7">
        <f t="shared" si="113"/>
        <v>-1.9899518673365368E-2</v>
      </c>
      <c r="W153" s="7">
        <f t="shared" si="113"/>
        <v>-2.2211741796108408E-2</v>
      </c>
      <c r="X153" s="7">
        <f t="shared" si="113"/>
        <v>-1.3375536042474989E-2</v>
      </c>
      <c r="Y153" s="7">
        <f t="shared" si="113"/>
        <v>-1.0288506771724215E-2</v>
      </c>
      <c r="Z153" s="7">
        <f t="shared" si="113"/>
        <v>-1.985833688569516E-2</v>
      </c>
      <c r="AA153" s="7">
        <f t="shared" si="113"/>
        <v>8.8192267502611443E-3</v>
      </c>
      <c r="AB153" s="7">
        <f t="shared" si="113"/>
        <v>-1.6920459320858394E-2</v>
      </c>
      <c r="AC153" s="7">
        <f t="shared" si="113"/>
        <v>1.1174176325440932E-2</v>
      </c>
      <c r="AD153" s="7">
        <f t="shared" si="113"/>
        <v>2.0521319766262369E-3</v>
      </c>
      <c r="AE153" s="7">
        <f t="shared" si="113"/>
        <v>-7.5044055286260791E-3</v>
      </c>
      <c r="AF153" s="7">
        <f t="shared" si="113"/>
        <v>-1.8570177333045335E-2</v>
      </c>
      <c r="AG153" s="7">
        <f t="shared" si="94"/>
        <v>1.3651205904725572E-3</v>
      </c>
      <c r="AH153" s="7">
        <f t="shared" ref="AH153:BG153" si="114">AH52/AH51-1</f>
        <v>-7.2453514301339395E-3</v>
      </c>
      <c r="AI153" s="7">
        <f t="shared" si="114"/>
        <v>-6.8438860660312573E-3</v>
      </c>
      <c r="AJ153" s="7">
        <f t="shared" si="114"/>
        <v>-6.8486981991330298E-3</v>
      </c>
      <c r="AK153" s="7">
        <f t="shared" si="114"/>
        <v>-8.4901850653055222E-3</v>
      </c>
      <c r="AL153" s="7">
        <f t="shared" si="114"/>
        <v>-5.853358324725555E-3</v>
      </c>
      <c r="AM153" s="7">
        <f t="shared" si="114"/>
        <v>-4.9303091858756698E-3</v>
      </c>
      <c r="AN153" s="7">
        <f t="shared" si="114"/>
        <v>3.475407472731451E-2</v>
      </c>
      <c r="AO153" s="7">
        <f t="shared" si="114"/>
        <v>6.5437446743965122E-2</v>
      </c>
      <c r="AP153" s="7">
        <f t="shared" si="114"/>
        <v>2.4391750542578805E-2</v>
      </c>
      <c r="AQ153" s="7">
        <f t="shared" si="114"/>
        <v>1.052754244172549E-2</v>
      </c>
      <c r="AR153" s="7">
        <f t="shared" si="114"/>
        <v>-1.3578328717151922E-2</v>
      </c>
      <c r="AS153" s="7">
        <f t="shared" si="114"/>
        <v>-5.5137795861900374E-3</v>
      </c>
      <c r="AT153" s="7">
        <f t="shared" si="114"/>
        <v>4.9251202819000639E-3</v>
      </c>
      <c r="AU153" s="7">
        <f t="shared" si="114"/>
        <v>-1.4386948756417439E-2</v>
      </c>
      <c r="AV153" s="7">
        <f t="shared" si="114"/>
        <v>-2.9167329302804967E-3</v>
      </c>
      <c r="AW153" s="7">
        <f t="shared" si="114"/>
        <v>1.9416506249341214E-2</v>
      </c>
      <c r="AX153" s="7">
        <f t="shared" si="114"/>
        <v>-2.2088322811455785E-2</v>
      </c>
      <c r="AY153" s="7">
        <f t="shared" si="114"/>
        <v>-8.1077846925233787E-3</v>
      </c>
      <c r="AZ153" s="7">
        <f t="shared" si="114"/>
        <v>-4.0013449899125808E-2</v>
      </c>
      <c r="BA153" s="7">
        <f t="shared" si="114"/>
        <v>-7.8959007834811246E-4</v>
      </c>
      <c r="BB153" s="7">
        <f t="shared" si="114"/>
        <v>6.5067899010349262E-3</v>
      </c>
      <c r="BC153" s="7">
        <f t="shared" si="114"/>
        <v>1.1673623109861975E-2</v>
      </c>
      <c r="BD153" s="7">
        <f t="shared" si="114"/>
        <v>1.3516955037204959E-3</v>
      </c>
      <c r="BE153" s="7">
        <f t="shared" si="114"/>
        <v>6.6502346147969682E-3</v>
      </c>
      <c r="BF153" s="7" t="e">
        <f t="shared" si="114"/>
        <v>#DIV/0!</v>
      </c>
      <c r="BG153" s="7">
        <f t="shared" si="114"/>
        <v>9.2232296247101164E-3</v>
      </c>
      <c r="BH153" s="7">
        <f t="shared" si="96"/>
        <v>8.040987743809902E-3</v>
      </c>
    </row>
    <row r="154" spans="1:60" s="7" customFormat="1" ht="12.75" hidden="1" thickTop="1" thickBot="1" x14ac:dyDescent="0.25">
      <c r="A154" s="138">
        <f t="shared" si="74"/>
        <v>40086</v>
      </c>
      <c r="B154" s="16">
        <f t="shared" ref="B154:AF154" si="115">B53/B52-1</f>
        <v>7.9550195395672318E-4</v>
      </c>
      <c r="C154" s="62">
        <f t="shared" si="115"/>
        <v>-1.2767408868753494E-3</v>
      </c>
      <c r="D154" s="8">
        <f t="shared" si="115"/>
        <v>-1.1836661942148163E-2</v>
      </c>
      <c r="E154" s="7">
        <f t="shared" si="115"/>
        <v>-8.0453250381277153E-3</v>
      </c>
      <c r="F154" s="7">
        <f t="shared" si="115"/>
        <v>5.1342437163481858E-3</v>
      </c>
      <c r="G154" s="7">
        <f t="shared" si="115"/>
        <v>2.41403613682456E-3</v>
      </c>
      <c r="H154" s="7">
        <f t="shared" si="115"/>
        <v>7.4789035648076485E-2</v>
      </c>
      <c r="I154" s="20">
        <f t="shared" si="115"/>
        <v>9.2794528955608691E-4</v>
      </c>
      <c r="J154" s="7">
        <f t="shared" si="115"/>
        <v>-1.9217742503696567E-4</v>
      </c>
      <c r="K154" s="7">
        <f t="shared" si="115"/>
        <v>2.9459403745522028E-3</v>
      </c>
      <c r="L154" s="7">
        <f t="shared" si="115"/>
        <v>2.1120293847566529E-2</v>
      </c>
      <c r="M154" s="7">
        <f t="shared" si="115"/>
        <v>-7.9910409232404334E-3</v>
      </c>
      <c r="N154" s="7">
        <f t="shared" si="115"/>
        <v>1.0273788737163336E-2</v>
      </c>
      <c r="O154" s="7">
        <f t="shared" si="115"/>
        <v>-2.7012670744513523E-2</v>
      </c>
      <c r="P154" s="7">
        <f t="shared" si="115"/>
        <v>-1.9579502169234875E-2</v>
      </c>
      <c r="Q154" s="7">
        <f t="shared" si="115"/>
        <v>-7.5793092670729534E-3</v>
      </c>
      <c r="R154" s="7">
        <f t="shared" si="115"/>
        <v>-1.0232551793766365E-2</v>
      </c>
      <c r="S154" s="7">
        <f t="shared" si="115"/>
        <v>-1.0010123303089147E-2</v>
      </c>
      <c r="T154" s="7">
        <f t="shared" si="115"/>
        <v>-1.7463420880262759E-2</v>
      </c>
      <c r="U154" s="7">
        <f t="shared" si="115"/>
        <v>-2.5806436963264678E-2</v>
      </c>
      <c r="V154" s="7">
        <f t="shared" si="115"/>
        <v>-2.041825885591797E-2</v>
      </c>
      <c r="W154" s="7">
        <f t="shared" si="115"/>
        <v>-1.6010331253598076E-2</v>
      </c>
      <c r="X154" s="7">
        <f t="shared" si="115"/>
        <v>-1.945313150740946E-2</v>
      </c>
      <c r="Y154" s="7">
        <f t="shared" si="115"/>
        <v>-1.5581660224487592E-2</v>
      </c>
      <c r="Z154" s="7">
        <f t="shared" si="115"/>
        <v>-2.2656624669683878E-2</v>
      </c>
      <c r="AA154" s="7">
        <f t="shared" si="115"/>
        <v>-1.8569017988971925E-3</v>
      </c>
      <c r="AB154" s="7">
        <f t="shared" si="115"/>
        <v>-1.2872709959147244E-2</v>
      </c>
      <c r="AC154" s="7">
        <f t="shared" si="115"/>
        <v>5.9825126553152419E-3</v>
      </c>
      <c r="AD154" s="7">
        <f t="shared" si="115"/>
        <v>3.0843164813947332E-3</v>
      </c>
      <c r="AE154" s="7">
        <f t="shared" si="115"/>
        <v>-8.0453250381277153E-3</v>
      </c>
      <c r="AF154" s="7">
        <f t="shared" si="115"/>
        <v>-1.5202036718389489E-2</v>
      </c>
      <c r="AG154" s="7">
        <f t="shared" si="94"/>
        <v>-2.2903916194194629E-3</v>
      </c>
      <c r="AH154" s="7">
        <f t="shared" ref="AH154:BG154" si="116">AH53/AH52-1</f>
        <v>-7.8989742903939897E-3</v>
      </c>
      <c r="AI154" s="7">
        <f t="shared" si="116"/>
        <v>-1.2238933332231472E-3</v>
      </c>
      <c r="AJ154" s="7">
        <f t="shared" si="116"/>
        <v>-3.4210208126337349E-3</v>
      </c>
      <c r="AK154" s="7">
        <f t="shared" si="116"/>
        <v>-9.6723821953093037E-3</v>
      </c>
      <c r="AL154" s="7">
        <f t="shared" si="116"/>
        <v>4.3500606062971681E-3</v>
      </c>
      <c r="AM154" s="7">
        <f t="shared" si="116"/>
        <v>-4.0241267603529085E-3</v>
      </c>
      <c r="AN154" s="7">
        <f t="shared" si="116"/>
        <v>4.4093480302893395E-2</v>
      </c>
      <c r="AO154" s="7">
        <f t="shared" si="116"/>
        <v>5.9869106988079013E-2</v>
      </c>
      <c r="AP154" s="7">
        <f t="shared" si="116"/>
        <v>3.8552296012166254E-2</v>
      </c>
      <c r="AQ154" s="7">
        <f t="shared" si="116"/>
        <v>-1.2511553971461309E-2</v>
      </c>
      <c r="AR154" s="7">
        <f t="shared" si="116"/>
        <v>-1.3033706466113015E-2</v>
      </c>
      <c r="AS154" s="7">
        <f t="shared" si="116"/>
        <v>-9.9246369370691312E-3</v>
      </c>
      <c r="AT154" s="7">
        <f t="shared" si="116"/>
        <v>8.6380825479714929E-4</v>
      </c>
      <c r="AU154" s="7">
        <f t="shared" si="116"/>
        <v>2.0463748326695619E-3</v>
      </c>
      <c r="AV154" s="7">
        <f t="shared" si="116"/>
        <v>-5.7226476762779477E-3</v>
      </c>
      <c r="AW154" s="7">
        <f t="shared" si="116"/>
        <v>6.4758732905589866E-4</v>
      </c>
      <c r="AX154" s="7">
        <f t="shared" si="116"/>
        <v>-1.4471074895342939E-2</v>
      </c>
      <c r="AY154" s="7">
        <f t="shared" si="116"/>
        <v>3.138447045645143E-2</v>
      </c>
      <c r="AZ154" s="7">
        <f t="shared" si="116"/>
        <v>-7.3147326248110822E-3</v>
      </c>
      <c r="BA154" s="7">
        <f t="shared" si="116"/>
        <v>-3.3984965461687722E-2</v>
      </c>
      <c r="BB154" s="7">
        <f t="shared" si="116"/>
        <v>2.0930329468009656E-3</v>
      </c>
      <c r="BC154" s="7">
        <f t="shared" si="116"/>
        <v>1.1174969882992603E-2</v>
      </c>
      <c r="BD154" s="7">
        <f t="shared" si="116"/>
        <v>-6.4806651401889681E-3</v>
      </c>
      <c r="BE154" s="7">
        <f t="shared" si="116"/>
        <v>-2.1305169399002954E-3</v>
      </c>
      <c r="BF154" s="7" t="e">
        <f t="shared" si="116"/>
        <v>#DIV/0!</v>
      </c>
      <c r="BG154" s="7">
        <f t="shared" si="116"/>
        <v>-2.5408361518586275E-3</v>
      </c>
      <c r="BH154" s="7">
        <f t="shared" si="96"/>
        <v>-7.616195317915353E-3</v>
      </c>
    </row>
    <row r="155" spans="1:60" s="7" customFormat="1" ht="12.75" hidden="1" thickTop="1" thickBot="1" x14ac:dyDescent="0.25">
      <c r="A155" s="139">
        <f t="shared" si="74"/>
        <v>40177</v>
      </c>
      <c r="B155" s="14">
        <f t="shared" ref="B155:AF155" si="117">B54/B53-1</f>
        <v>-7.2434029311994053E-3</v>
      </c>
      <c r="C155" s="60">
        <f t="shared" si="117"/>
        <v>-7.7566775090720519E-3</v>
      </c>
      <c r="D155" s="21">
        <f t="shared" si="117"/>
        <v>-1.5031347491741398E-2</v>
      </c>
      <c r="E155" s="22">
        <f t="shared" si="117"/>
        <v>-1.4165578511007526E-2</v>
      </c>
      <c r="F155" s="22">
        <f t="shared" si="117"/>
        <v>-4.4361988414189923E-3</v>
      </c>
      <c r="G155" s="22">
        <f t="shared" si="117"/>
        <v>-5.0317571438394104E-3</v>
      </c>
      <c r="H155" s="22">
        <f t="shared" si="117"/>
        <v>9.7869956263136881E-3</v>
      </c>
      <c r="I155" s="23">
        <f t="shared" si="117"/>
        <v>-8.8457664560257498E-3</v>
      </c>
      <c r="J155" s="22">
        <f t="shared" si="117"/>
        <v>4.7194072388185848E-3</v>
      </c>
      <c r="K155" s="22">
        <f t="shared" si="117"/>
        <v>-7.0156532878647981E-3</v>
      </c>
      <c r="L155" s="22">
        <f t="shared" si="117"/>
        <v>-1.3489208633093552E-2</v>
      </c>
      <c r="M155" s="22">
        <f t="shared" si="117"/>
        <v>-2.2654650517574537E-2</v>
      </c>
      <c r="N155" s="22">
        <f t="shared" si="117"/>
        <v>-3.1012403575868541E-3</v>
      </c>
      <c r="O155" s="22">
        <f t="shared" si="117"/>
        <v>-2.8497518120658816E-2</v>
      </c>
      <c r="P155" s="22">
        <f t="shared" si="117"/>
        <v>-1.8637112714741111E-2</v>
      </c>
      <c r="Q155" s="22">
        <f t="shared" si="117"/>
        <v>-1.2125029525234199E-2</v>
      </c>
      <c r="R155" s="22">
        <f t="shared" si="117"/>
        <v>-1.633802234459758E-2</v>
      </c>
      <c r="S155" s="22">
        <f t="shared" si="117"/>
        <v>-1.1565796744301249E-2</v>
      </c>
      <c r="T155" s="22">
        <f t="shared" si="117"/>
        <v>-1.6026171178621929E-2</v>
      </c>
      <c r="U155" s="22">
        <f t="shared" si="117"/>
        <v>-2.4745413480207645E-2</v>
      </c>
      <c r="V155" s="22">
        <f t="shared" si="117"/>
        <v>-2.5447359754089405E-2</v>
      </c>
      <c r="W155" s="22">
        <f t="shared" si="117"/>
        <v>-1.3622276335346739E-2</v>
      </c>
      <c r="X155" s="22">
        <f t="shared" si="117"/>
        <v>-1.9679465398119822E-2</v>
      </c>
      <c r="Y155" s="22">
        <f t="shared" si="117"/>
        <v>-1.7939250700507947E-2</v>
      </c>
      <c r="Z155" s="22">
        <f t="shared" si="117"/>
        <v>-2.3829484591789685E-2</v>
      </c>
      <c r="AA155" s="22">
        <f t="shared" si="117"/>
        <v>-6.7508669713173264E-3</v>
      </c>
      <c r="AB155" s="22">
        <f t="shared" si="117"/>
        <v>-1.4897733213865116E-2</v>
      </c>
      <c r="AC155" s="22">
        <f t="shared" si="117"/>
        <v>1.1135455289641438E-3</v>
      </c>
      <c r="AD155" s="22">
        <f t="shared" si="117"/>
        <v>-3.9983440486595079E-3</v>
      </c>
      <c r="AE155" s="22">
        <f t="shared" si="117"/>
        <v>-1.4165578511007526E-2</v>
      </c>
      <c r="AF155" s="22">
        <f t="shared" si="117"/>
        <v>-1.841914970873848E-2</v>
      </c>
      <c r="AG155" s="22">
        <f t="shared" si="94"/>
        <v>-1.6463252237751691E-2</v>
      </c>
      <c r="AH155" s="22">
        <f t="shared" ref="AH155:BG155" si="118">AH54/AH53-1</f>
        <v>-1.3251041292085319E-2</v>
      </c>
      <c r="AI155" s="22">
        <f t="shared" si="118"/>
        <v>-3.4881421211174768E-3</v>
      </c>
      <c r="AJ155" s="22">
        <f t="shared" si="118"/>
        <v>-3.96950470867663E-3</v>
      </c>
      <c r="AK155" s="22">
        <f t="shared" si="118"/>
        <v>-1.103199822152745E-2</v>
      </c>
      <c r="AL155" s="22">
        <f t="shared" si="118"/>
        <v>1.08134701158491E-3</v>
      </c>
      <c r="AM155" s="22">
        <f t="shared" si="118"/>
        <v>-5.716831416547774E-3</v>
      </c>
      <c r="AN155" s="22">
        <f t="shared" si="118"/>
        <v>-2.8137103864750879E-2</v>
      </c>
      <c r="AO155" s="22">
        <f t="shared" si="118"/>
        <v>-6.3877069678688669E-2</v>
      </c>
      <c r="AP155" s="22">
        <f t="shared" si="118"/>
        <v>-1.532578118715755E-2</v>
      </c>
      <c r="AQ155" s="22">
        <f t="shared" si="118"/>
        <v>-2.146533436757625E-2</v>
      </c>
      <c r="AR155" s="22">
        <f t="shared" si="118"/>
        <v>-1.2117694925518174E-2</v>
      </c>
      <c r="AS155" s="22">
        <f t="shared" si="118"/>
        <v>-7.8072405187541438E-3</v>
      </c>
      <c r="AT155" s="22">
        <f t="shared" si="118"/>
        <v>-4.6899138891115522E-3</v>
      </c>
      <c r="AU155" s="22">
        <f t="shared" si="118"/>
        <v>1.5999068408676376E-3</v>
      </c>
      <c r="AV155" s="22">
        <f t="shared" si="118"/>
        <v>-1.1687198280158073E-3</v>
      </c>
      <c r="AW155" s="22">
        <f t="shared" si="118"/>
        <v>-1.1942701138798584E-2</v>
      </c>
      <c r="AX155" s="22">
        <f t="shared" si="118"/>
        <v>-9.0783642983065516E-3</v>
      </c>
      <c r="AY155" s="22">
        <f t="shared" si="118"/>
        <v>-2.44799306796184E-3</v>
      </c>
      <c r="AZ155" s="22">
        <f t="shared" si="118"/>
        <v>1.1745343551299303E-3</v>
      </c>
      <c r="BA155" s="22">
        <f t="shared" si="118"/>
        <v>7.6267933795948206E-3</v>
      </c>
      <c r="BB155" s="22">
        <f t="shared" si="118"/>
        <v>-8.1467242040877963E-4</v>
      </c>
      <c r="BC155" s="22">
        <f t="shared" si="118"/>
        <v>7.4117622739426903E-3</v>
      </c>
      <c r="BD155" s="22">
        <f t="shared" si="118"/>
        <v>3.5113711140608572E-3</v>
      </c>
      <c r="BE155" s="22">
        <f t="shared" si="118"/>
        <v>-3.1639621125131301E-3</v>
      </c>
      <c r="BF155" s="22" t="e">
        <f t="shared" si="118"/>
        <v>#DIV/0!</v>
      </c>
      <c r="BG155" s="22">
        <f t="shared" si="118"/>
        <v>-5.3665834120475431E-5</v>
      </c>
      <c r="BH155" s="22">
        <f t="shared" si="96"/>
        <v>2.1630021875864713E-3</v>
      </c>
    </row>
    <row r="156" spans="1:60" s="7" customFormat="1" ht="12.75" hidden="1" thickTop="1" thickBot="1" x14ac:dyDescent="0.25">
      <c r="A156" s="140">
        <f t="shared" si="74"/>
        <v>40267</v>
      </c>
      <c r="B156" s="16">
        <f t="shared" ref="B156:AF156" si="119">B55/B54-1</f>
        <v>-5.3039147121812791E-3</v>
      </c>
      <c r="C156" s="62">
        <f t="shared" si="119"/>
        <v>-5.4847366345056603E-3</v>
      </c>
      <c r="D156" s="8">
        <f t="shared" si="119"/>
        <v>-1.1951795753673E-2</v>
      </c>
      <c r="E156" s="7">
        <f t="shared" si="119"/>
        <v>-8.235142693329256E-3</v>
      </c>
      <c r="F156" s="7">
        <f t="shared" si="119"/>
        <v>-3.283128057921969E-3</v>
      </c>
      <c r="G156" s="7">
        <f t="shared" si="119"/>
        <v>-3.4477842234009737E-3</v>
      </c>
      <c r="H156" s="7">
        <f t="shared" si="119"/>
        <v>5.9150257648377114E-4</v>
      </c>
      <c r="I156" s="20">
        <f t="shared" si="119"/>
        <v>-7.5610374292289784E-3</v>
      </c>
      <c r="J156" s="7">
        <f t="shared" si="119"/>
        <v>1.131963558466742E-2</v>
      </c>
      <c r="K156" s="7">
        <f t="shared" si="119"/>
        <v>-6.4877553979634239E-3</v>
      </c>
      <c r="L156" s="7">
        <f t="shared" si="119"/>
        <v>-1.3521725919173555E-2</v>
      </c>
      <c r="M156" s="7">
        <f t="shared" si="119"/>
        <v>-1.2882006303960525E-2</v>
      </c>
      <c r="N156" s="7">
        <f t="shared" si="119"/>
        <v>-1.4037721579581275E-2</v>
      </c>
      <c r="O156" s="7">
        <f t="shared" si="119"/>
        <v>-1.5055762081784385E-2</v>
      </c>
      <c r="P156" s="7">
        <f t="shared" si="119"/>
        <v>-1.010432041029663E-2</v>
      </c>
      <c r="Q156" s="7">
        <f t="shared" si="119"/>
        <v>-1.0918944767673522E-2</v>
      </c>
      <c r="R156" s="7">
        <f t="shared" si="119"/>
        <v>-1.0187744577688562E-2</v>
      </c>
      <c r="S156" s="7">
        <f t="shared" si="119"/>
        <v>-2.1204683022113535E-4</v>
      </c>
      <c r="T156" s="7">
        <f t="shared" si="119"/>
        <v>-1.1430919516614013E-2</v>
      </c>
      <c r="U156" s="7">
        <f t="shared" si="119"/>
        <v>-1.5521763809637656E-2</v>
      </c>
      <c r="V156" s="7">
        <f t="shared" si="119"/>
        <v>-1.2199792727436543E-2</v>
      </c>
      <c r="W156" s="7">
        <f t="shared" si="119"/>
        <v>-1.5922443712378054E-2</v>
      </c>
      <c r="X156" s="7">
        <f t="shared" si="119"/>
        <v>-1.6167276298410527E-2</v>
      </c>
      <c r="Y156" s="7">
        <f t="shared" si="119"/>
        <v>-1.3545157814804698E-2</v>
      </c>
      <c r="Z156" s="7">
        <f t="shared" si="119"/>
        <v>-1.9653094492371403E-2</v>
      </c>
      <c r="AA156" s="7">
        <f t="shared" si="119"/>
        <v>-2.1427431671567909E-3</v>
      </c>
      <c r="AB156" s="7">
        <f t="shared" si="119"/>
        <v>-1.1854684512428326E-2</v>
      </c>
      <c r="AC156" s="7">
        <f t="shared" si="119"/>
        <v>-9.289265937554303E-4</v>
      </c>
      <c r="AD156" s="7">
        <f t="shared" si="119"/>
        <v>-3.0054673928103792E-3</v>
      </c>
      <c r="AE156" s="7">
        <f t="shared" si="119"/>
        <v>-8.235142693329256E-3</v>
      </c>
      <c r="AF156" s="7">
        <f t="shared" si="119"/>
        <v>-9.7254366328995978E-3</v>
      </c>
      <c r="AG156" s="7">
        <f t="shared" ref="AG156" si="120">AG55/AG54-1</f>
        <v>-4.0559354111417978E-3</v>
      </c>
      <c r="AH156" s="7">
        <f t="shared" ref="AH156:BG156" si="121">AH55/AH54-1</f>
        <v>-8.6413334863556512E-3</v>
      </c>
      <c r="AI156" s="7">
        <f t="shared" si="121"/>
        <v>-5.1569415138369434E-3</v>
      </c>
      <c r="AJ156" s="7">
        <f t="shared" si="121"/>
        <v>-2.8095875520177671E-3</v>
      </c>
      <c r="AK156" s="7">
        <f t="shared" si="121"/>
        <v>-5.7684399428454824E-3</v>
      </c>
      <c r="AL156" s="7">
        <f t="shared" si="121"/>
        <v>-5.337788554520384E-3</v>
      </c>
      <c r="AM156" s="7">
        <f t="shared" si="121"/>
        <v>-4.6347334537488738E-3</v>
      </c>
      <c r="AN156" s="7">
        <f t="shared" si="121"/>
        <v>-3.4555207786163278E-2</v>
      </c>
      <c r="AO156" s="7">
        <f t="shared" si="121"/>
        <v>-6.1137241744583792E-2</v>
      </c>
      <c r="AP156" s="7">
        <f t="shared" si="121"/>
        <v>-2.5496455961124598E-2</v>
      </c>
      <c r="AQ156" s="7">
        <f t="shared" si="121"/>
        <v>7.2919478058746101E-3</v>
      </c>
      <c r="AR156" s="7">
        <f t="shared" si="121"/>
        <v>-1.6046485640853758E-2</v>
      </c>
      <c r="AS156" s="7">
        <f t="shared" si="121"/>
        <v>2.8512390523620645E-3</v>
      </c>
      <c r="AT156" s="7">
        <f t="shared" si="121"/>
        <v>-2.7618176009011064E-3</v>
      </c>
      <c r="AU156" s="7">
        <f t="shared" si="121"/>
        <v>-2.015464410733081E-3</v>
      </c>
      <c r="AV156" s="7">
        <f t="shared" si="121"/>
        <v>3.1170837960825537E-3</v>
      </c>
      <c r="AW156" s="7">
        <f t="shared" si="121"/>
        <v>1.2659481951982077E-3</v>
      </c>
      <c r="AX156" s="7">
        <f t="shared" si="121"/>
        <v>-3.9271206202007303E-4</v>
      </c>
      <c r="AY156" s="7">
        <f t="shared" si="121"/>
        <v>-1.2677068864872854E-2</v>
      </c>
      <c r="AZ156" s="7">
        <f t="shared" si="121"/>
        <v>-1.9456051290592802E-3</v>
      </c>
      <c r="BA156" s="7">
        <f t="shared" si="121"/>
        <v>4.5350364315325464E-2</v>
      </c>
      <c r="BB156" s="7">
        <f t="shared" si="121"/>
        <v>6.7364589796752306E-3</v>
      </c>
      <c r="BC156" s="7">
        <f t="shared" si="121"/>
        <v>5.6997040955413247E-3</v>
      </c>
      <c r="BD156" s="7">
        <f t="shared" si="121"/>
        <v>2.3443278841009496E-2</v>
      </c>
      <c r="BE156" s="7">
        <f t="shared" si="121"/>
        <v>8.2999370125484973E-3</v>
      </c>
      <c r="BF156" s="7" t="e">
        <f t="shared" si="121"/>
        <v>#DIV/0!</v>
      </c>
      <c r="BG156" s="7">
        <f t="shared" si="121"/>
        <v>1.4386674082092377E-2</v>
      </c>
      <c r="BH156" s="7">
        <f t="shared" ref="BH156" si="122">BH55/BH54-1</f>
        <v>1.8102607497294532E-2</v>
      </c>
    </row>
    <row r="157" spans="1:60" s="7" customFormat="1" ht="12.75" hidden="1" thickTop="1" thickBot="1" x14ac:dyDescent="0.25">
      <c r="A157" s="138">
        <f t="shared" si="74"/>
        <v>40359</v>
      </c>
      <c r="B157" s="16">
        <f t="shared" ref="B157:AF157" si="123">B56/B55-1</f>
        <v>7.4983878784287139E-3</v>
      </c>
      <c r="C157" s="62">
        <f t="shared" si="123"/>
        <v>4.9226815683927061E-3</v>
      </c>
      <c r="D157" s="8">
        <f t="shared" si="123"/>
        <v>-3.9825336424983426E-3</v>
      </c>
      <c r="E157" s="7">
        <f t="shared" si="123"/>
        <v>2.5288447406637271E-3</v>
      </c>
      <c r="F157" s="7">
        <f t="shared" si="123"/>
        <v>1.0949305461192882E-2</v>
      </c>
      <c r="G157" s="7">
        <f t="shared" si="123"/>
        <v>7.5351651995654301E-3</v>
      </c>
      <c r="H157" s="7">
        <f t="shared" si="123"/>
        <v>9.0965320413234796E-2</v>
      </c>
      <c r="I157" s="20">
        <f t="shared" si="123"/>
        <v>7.733757174804623E-3</v>
      </c>
      <c r="J157" s="7">
        <f t="shared" si="123"/>
        <v>5.7972724416668342E-3</v>
      </c>
      <c r="K157" s="7">
        <f t="shared" si="123"/>
        <v>7.8993342497148955E-3</v>
      </c>
      <c r="L157" s="7">
        <f t="shared" si="123"/>
        <v>9.1637147697520849E-3</v>
      </c>
      <c r="M157" s="7">
        <f t="shared" si="123"/>
        <v>3.2129469863746429E-3</v>
      </c>
      <c r="N157" s="7">
        <f t="shared" si="123"/>
        <v>-1.409762385746971E-3</v>
      </c>
      <c r="O157" s="7">
        <f t="shared" si="123"/>
        <v>-5.4332322465405758E-3</v>
      </c>
      <c r="P157" s="7">
        <f t="shared" si="123"/>
        <v>-3.0883365755228764E-3</v>
      </c>
      <c r="Q157" s="7">
        <f t="shared" si="123"/>
        <v>-5.9226430298147115E-3</v>
      </c>
      <c r="R157" s="7">
        <f t="shared" si="123"/>
        <v>1.7024559962905972E-3</v>
      </c>
      <c r="S157" s="7">
        <f t="shared" si="123"/>
        <v>-1.1183022372471818E-3</v>
      </c>
      <c r="T157" s="7">
        <f t="shared" si="123"/>
        <v>-6.1422508188808678E-3</v>
      </c>
      <c r="U157" s="7">
        <f t="shared" si="123"/>
        <v>-5.9283643832024335E-3</v>
      </c>
      <c r="V157" s="7">
        <f t="shared" si="123"/>
        <v>-1.0263545028454946E-4</v>
      </c>
      <c r="W157" s="7">
        <f t="shared" si="123"/>
        <v>-8.9717327295163463E-3</v>
      </c>
      <c r="X157" s="7">
        <f t="shared" si="123"/>
        <v>-1.2685694763981514E-2</v>
      </c>
      <c r="Y157" s="7">
        <f t="shared" si="123"/>
        <v>-8.725546303834375E-3</v>
      </c>
      <c r="Z157" s="7">
        <f t="shared" si="123"/>
        <v>-1.3385480241470127E-2</v>
      </c>
      <c r="AA157" s="7">
        <f t="shared" si="123"/>
        <v>-1.7894536455353993E-4</v>
      </c>
      <c r="AB157" s="7">
        <f t="shared" si="123"/>
        <v>-4.1828216776135241E-3</v>
      </c>
      <c r="AC157" s="7">
        <f t="shared" si="123"/>
        <v>2.5817478252234682E-3</v>
      </c>
      <c r="AD157" s="7">
        <f t="shared" si="123"/>
        <v>6.2713573569079806E-3</v>
      </c>
      <c r="AE157" s="7">
        <f t="shared" si="123"/>
        <v>2.5288447406637271E-3</v>
      </c>
      <c r="AF157" s="7">
        <f t="shared" si="123"/>
        <v>1.2515644555695093E-3</v>
      </c>
      <c r="AG157" s="7">
        <f t="shared" ref="AG157:AG168" si="124">AG56/AG55-1</f>
        <v>1.226168909274139E-2</v>
      </c>
      <c r="AH157" s="7">
        <f t="shared" ref="AH157:BG157" si="125">AH56/AH55-1</f>
        <v>1.2790535435744932E-3</v>
      </c>
      <c r="AI157" s="7">
        <f t="shared" si="125"/>
        <v>1.4392541977616968E-3</v>
      </c>
      <c r="AJ157" s="7">
        <f t="shared" si="125"/>
        <v>2.1071527679117352E-3</v>
      </c>
      <c r="AK157" s="7">
        <f t="shared" si="125"/>
        <v>2.5185920594772426E-4</v>
      </c>
      <c r="AL157" s="7">
        <f t="shared" si="125"/>
        <v>1.9788103736344542E-3</v>
      </c>
      <c r="AM157" s="7">
        <f t="shared" si="125"/>
        <v>1.6275368630964682E-3</v>
      </c>
      <c r="AN157" s="7">
        <f t="shared" si="125"/>
        <v>4.6143274027006465E-2</v>
      </c>
      <c r="AO157" s="7">
        <f t="shared" si="125"/>
        <v>8.034108889528202E-2</v>
      </c>
      <c r="AP157" s="7">
        <f t="shared" si="125"/>
        <v>3.4915408575069584E-2</v>
      </c>
      <c r="AQ157" s="7">
        <f t="shared" si="125"/>
        <v>1.4247746377628934E-2</v>
      </c>
      <c r="AR157" s="7">
        <f t="shared" si="125"/>
        <v>-1.0370259808104798E-2</v>
      </c>
      <c r="AS157" s="7">
        <f t="shared" si="125"/>
        <v>9.0964732436868978E-3</v>
      </c>
      <c r="AT157" s="7">
        <f t="shared" si="125"/>
        <v>3.349153683661843E-3</v>
      </c>
      <c r="AU157" s="7">
        <f t="shared" si="125"/>
        <v>5.8324828156843811E-3</v>
      </c>
      <c r="AV157" s="7">
        <f t="shared" si="125"/>
        <v>5.1539389367598609E-3</v>
      </c>
      <c r="AW157" s="7">
        <f t="shared" si="125"/>
        <v>1.1439597167861359E-2</v>
      </c>
      <c r="AX157" s="7">
        <f t="shared" si="125"/>
        <v>4.0661043148697562E-3</v>
      </c>
      <c r="AY157" s="7">
        <f t="shared" si="125"/>
        <v>3.2005450382389E-2</v>
      </c>
      <c r="AZ157" s="7">
        <f t="shared" si="125"/>
        <v>-8.1192663878818516E-3</v>
      </c>
      <c r="BA157" s="7">
        <f t="shared" si="125"/>
        <v>-3.8569362781337713E-4</v>
      </c>
      <c r="BB157" s="7">
        <f t="shared" si="125"/>
        <v>1.0567912555409231E-2</v>
      </c>
      <c r="BC157" s="7">
        <f t="shared" si="125"/>
        <v>8.1412303416621423E-3</v>
      </c>
      <c r="BD157" s="7">
        <f t="shared" si="125"/>
        <v>1.7283919068512565E-2</v>
      </c>
      <c r="BE157" s="7">
        <f t="shared" si="125"/>
        <v>1.021499957197558E-2</v>
      </c>
      <c r="BF157" s="7" t="e">
        <f t="shared" si="125"/>
        <v>#DIV/0!</v>
      </c>
      <c r="BG157" s="7">
        <f t="shared" si="125"/>
        <v>9.8749885697642092E-3</v>
      </c>
      <c r="BH157" s="7">
        <f t="shared" ref="BH157:BH168" si="126">BH56/BH55-1</f>
        <v>8.5400402779849394E-3</v>
      </c>
    </row>
    <row r="158" spans="1:60" s="7" customFormat="1" ht="12.75" hidden="1" thickTop="1" thickBot="1" x14ac:dyDescent="0.25">
      <c r="A158" s="138">
        <f t="shared" si="74"/>
        <v>40451</v>
      </c>
      <c r="B158" s="16">
        <f t="shared" ref="B158:AF158" si="127">B57/B56-1</f>
        <v>8.7123067589571779E-3</v>
      </c>
      <c r="C158" s="62">
        <f t="shared" si="127"/>
        <v>6.0578838837981319E-3</v>
      </c>
      <c r="D158" s="8">
        <f t="shared" si="127"/>
        <v>-1.3700597170912543E-3</v>
      </c>
      <c r="E158" s="7">
        <f t="shared" si="127"/>
        <v>2.4858157530713854E-3</v>
      </c>
      <c r="F158" s="7">
        <f t="shared" si="127"/>
        <v>1.1917742591366576E-2</v>
      </c>
      <c r="G158" s="7">
        <f t="shared" si="127"/>
        <v>8.405130137528527E-3</v>
      </c>
      <c r="H158" s="7">
        <f t="shared" si="127"/>
        <v>8.7946004738515438E-2</v>
      </c>
      <c r="I158" s="20">
        <f t="shared" si="127"/>
        <v>9.9938130180745599E-3</v>
      </c>
      <c r="J158" s="7">
        <f t="shared" si="127"/>
        <v>-5.6752412213822989E-4</v>
      </c>
      <c r="K158" s="7">
        <f t="shared" si="127"/>
        <v>1.028139561891761E-2</v>
      </c>
      <c r="L158" s="7">
        <f t="shared" si="127"/>
        <v>1.7397939717665123E-2</v>
      </c>
      <c r="M158" s="7">
        <f t="shared" si="127"/>
        <v>-8.1054899867549768E-4</v>
      </c>
      <c r="N158" s="7">
        <f t="shared" si="127"/>
        <v>1.2026186633222746E-2</v>
      </c>
      <c r="O158" s="7">
        <f t="shared" si="127"/>
        <v>-7.4177363769145632E-3</v>
      </c>
      <c r="P158" s="7">
        <f t="shared" si="127"/>
        <v>-7.8465689138186301E-3</v>
      </c>
      <c r="Q158" s="7">
        <f t="shared" si="127"/>
        <v>-6.8901228063065201E-3</v>
      </c>
      <c r="R158" s="7">
        <f t="shared" si="127"/>
        <v>-5.5827626901849836E-4</v>
      </c>
      <c r="S158" s="7">
        <f t="shared" si="127"/>
        <v>-8.5060385152394558E-3</v>
      </c>
      <c r="T158" s="7">
        <f t="shared" si="127"/>
        <v>-5.1121545882365504E-3</v>
      </c>
      <c r="U158" s="7">
        <f t="shared" si="127"/>
        <v>-2.9769754515527325E-3</v>
      </c>
      <c r="V158" s="7">
        <f t="shared" si="127"/>
        <v>-2.277220194647156E-3</v>
      </c>
      <c r="W158" s="7">
        <f t="shared" si="127"/>
        <v>-4.3929220122788104E-3</v>
      </c>
      <c r="X158" s="7">
        <f t="shared" si="127"/>
        <v>-9.434446814319819E-3</v>
      </c>
      <c r="Y158" s="7">
        <f t="shared" si="127"/>
        <v>-8.432368259492562E-3</v>
      </c>
      <c r="Z158" s="7">
        <f t="shared" si="127"/>
        <v>-1.148194281963022E-2</v>
      </c>
      <c r="AA158" s="7">
        <f t="shared" si="127"/>
        <v>-2.9131426525972337E-3</v>
      </c>
      <c r="AB158" s="7">
        <f t="shared" si="127"/>
        <v>-1.0332998585341757E-3</v>
      </c>
      <c r="AC158" s="7">
        <f t="shared" si="127"/>
        <v>4.8170568832892613E-3</v>
      </c>
      <c r="AD158" s="7">
        <f t="shared" si="127"/>
        <v>7.2131472622263271E-3</v>
      </c>
      <c r="AE158" s="7">
        <f t="shared" si="127"/>
        <v>2.4858157530713854E-3</v>
      </c>
      <c r="AF158" s="7">
        <f t="shared" si="127"/>
        <v>-8.9923469387753752E-4</v>
      </c>
      <c r="AG158" s="7">
        <f t="shared" si="124"/>
        <v>2.36190587410956E-3</v>
      </c>
      <c r="AH158" s="7">
        <f t="shared" ref="AH158:BG158" si="128">AH57/AH56-1</f>
        <v>2.9620950200046625E-3</v>
      </c>
      <c r="AI158" s="7">
        <f t="shared" si="128"/>
        <v>6.8734406993467001E-3</v>
      </c>
      <c r="AJ158" s="7">
        <f t="shared" si="128"/>
        <v>5.8576773865297582E-3</v>
      </c>
      <c r="AK158" s="7">
        <f t="shared" si="128"/>
        <v>5.3933100905112497E-4</v>
      </c>
      <c r="AL158" s="7">
        <f t="shared" si="128"/>
        <v>1.0797182447387366E-2</v>
      </c>
      <c r="AM158" s="7">
        <f t="shared" si="128"/>
        <v>2.8791682441744459E-3</v>
      </c>
      <c r="AN158" s="7">
        <f t="shared" si="128"/>
        <v>5.3425083808998908E-2</v>
      </c>
      <c r="AO158" s="7">
        <f t="shared" si="128"/>
        <v>7.0696563575312954E-2</v>
      </c>
      <c r="AP158" s="7">
        <f t="shared" si="128"/>
        <v>4.7505591892059496E-2</v>
      </c>
      <c r="AQ158" s="7">
        <f t="shared" si="128"/>
        <v>-6.0241545752643955E-3</v>
      </c>
      <c r="AR158" s="7">
        <f t="shared" si="128"/>
        <v>-7.747718800103609E-3</v>
      </c>
      <c r="AS158" s="7">
        <f t="shared" si="128"/>
        <v>6.8985022503136317E-3</v>
      </c>
      <c r="AT158" s="7">
        <f t="shared" si="128"/>
        <v>3.3596230943981897E-3</v>
      </c>
      <c r="AU158" s="7">
        <f t="shared" si="128"/>
        <v>1.3124234746363594E-2</v>
      </c>
      <c r="AV158" s="7">
        <f t="shared" si="128"/>
        <v>3.765907064695817E-3</v>
      </c>
      <c r="AW158" s="7">
        <f t="shared" si="128"/>
        <v>-7.9350844869097159E-4</v>
      </c>
      <c r="AX158" s="7">
        <f t="shared" si="128"/>
        <v>-6.1212859271531084E-4</v>
      </c>
      <c r="AY158" s="7">
        <f t="shared" si="128"/>
        <v>4.018877656019515E-2</v>
      </c>
      <c r="AZ158" s="7">
        <f t="shared" si="128"/>
        <v>-6.0716306107722051E-4</v>
      </c>
      <c r="BA158" s="7">
        <f t="shared" si="128"/>
        <v>-3.7698506470688287E-2</v>
      </c>
      <c r="BB158" s="7">
        <f t="shared" si="128"/>
        <v>3.5003653767844423E-3</v>
      </c>
      <c r="BC158" s="7">
        <f t="shared" si="128"/>
        <v>9.3329137249384964E-3</v>
      </c>
      <c r="BD158" s="7">
        <f t="shared" si="128"/>
        <v>-4.4506666807442308E-4</v>
      </c>
      <c r="BE158" s="7">
        <f t="shared" si="128"/>
        <v>8.2636004201197544E-4</v>
      </c>
      <c r="BF158" s="7" t="e">
        <f t="shared" si="128"/>
        <v>#DIV/0!</v>
      </c>
      <c r="BG158" s="7">
        <f t="shared" si="128"/>
        <v>-4.7070555509565182E-3</v>
      </c>
      <c r="BH158" s="7">
        <f t="shared" si="126"/>
        <v>-6.9108088433621484E-3</v>
      </c>
    </row>
    <row r="159" spans="1:60" s="7" customFormat="1" ht="12.75" hidden="1" thickTop="1" thickBot="1" x14ac:dyDescent="0.25">
      <c r="A159" s="139">
        <f t="shared" si="74"/>
        <v>40542</v>
      </c>
      <c r="B159" s="14">
        <f t="shared" ref="B159:AF159" si="129">B58/B57-1</f>
        <v>-2.9271002343917996E-3</v>
      </c>
      <c r="C159" s="60">
        <f t="shared" si="129"/>
        <v>-3.1713503871245718E-3</v>
      </c>
      <c r="D159" s="21">
        <f t="shared" si="129"/>
        <v>-4.8703098579538917E-3</v>
      </c>
      <c r="E159" s="22">
        <f t="shared" si="129"/>
        <v>-3.1920527713370506E-3</v>
      </c>
      <c r="F159" s="22">
        <f t="shared" si="129"/>
        <v>-2.4245131455219449E-3</v>
      </c>
      <c r="G159" s="22">
        <f t="shared" si="129"/>
        <v>-2.7355220738662922E-3</v>
      </c>
      <c r="H159" s="22">
        <f t="shared" si="129"/>
        <v>3.8149236292082112E-3</v>
      </c>
      <c r="I159" s="23">
        <f t="shared" si="129"/>
        <v>-3.6383357698036578E-3</v>
      </c>
      <c r="J159" s="22">
        <f t="shared" si="129"/>
        <v>2.277627703488605E-3</v>
      </c>
      <c r="K159" s="22">
        <f t="shared" si="129"/>
        <v>-3.7725611885467414E-3</v>
      </c>
      <c r="L159" s="22">
        <f t="shared" si="129"/>
        <v>-1.7100427510687743E-2</v>
      </c>
      <c r="M159" s="22">
        <f t="shared" si="129"/>
        <v>-6.1335127220925045E-3</v>
      </c>
      <c r="N159" s="22">
        <f t="shared" si="129"/>
        <v>3.3420204849532453E-5</v>
      </c>
      <c r="O159" s="22">
        <f t="shared" si="129"/>
        <v>-9.1625247846073288E-3</v>
      </c>
      <c r="P159" s="22">
        <f t="shared" si="129"/>
        <v>-1.2069386757879275E-2</v>
      </c>
      <c r="Q159" s="22">
        <f t="shared" si="129"/>
        <v>-1.452883320409748E-2</v>
      </c>
      <c r="R159" s="22">
        <f t="shared" si="129"/>
        <v>-6.2434595695336492E-3</v>
      </c>
      <c r="S159" s="22">
        <f t="shared" si="129"/>
        <v>-4.088333971459579E-3</v>
      </c>
      <c r="T159" s="22">
        <f t="shared" si="129"/>
        <v>-6.8338593934298419E-3</v>
      </c>
      <c r="U159" s="22">
        <f t="shared" si="129"/>
        <v>-4.2203807895516698E-3</v>
      </c>
      <c r="V159" s="22">
        <f t="shared" si="129"/>
        <v>-7.540742490693142E-3</v>
      </c>
      <c r="W159" s="22">
        <f t="shared" si="129"/>
        <v>-7.351089868208649E-3</v>
      </c>
      <c r="X159" s="22">
        <f t="shared" si="129"/>
        <v>-9.2104652717701629E-3</v>
      </c>
      <c r="Y159" s="22">
        <f t="shared" si="129"/>
        <v>-4.4761900856831183E-3</v>
      </c>
      <c r="Z159" s="22">
        <f t="shared" si="129"/>
        <v>-5.7576344530034795E-3</v>
      </c>
      <c r="AA159" s="22">
        <f t="shared" si="129"/>
        <v>-2.1769185526928636E-3</v>
      </c>
      <c r="AB159" s="22">
        <f t="shared" si="129"/>
        <v>-4.1883750777139683E-3</v>
      </c>
      <c r="AC159" s="22">
        <f t="shared" si="129"/>
        <v>-2.6463876509874584E-3</v>
      </c>
      <c r="AD159" s="22">
        <f t="shared" si="129"/>
        <v>1.2656536749660052E-3</v>
      </c>
      <c r="AE159" s="22">
        <f t="shared" si="129"/>
        <v>-3.1920527713370506E-3</v>
      </c>
      <c r="AF159" s="22">
        <f t="shared" si="129"/>
        <v>-6.3896743883211649E-3</v>
      </c>
      <c r="AG159" s="22">
        <f t="shared" si="124"/>
        <v>-4.934042856851617E-3</v>
      </c>
      <c r="AH159" s="22">
        <f t="shared" ref="AH159:BG159" si="130">AH58/AH57-1</f>
        <v>-2.503849760411514E-3</v>
      </c>
      <c r="AI159" s="22">
        <f t="shared" si="130"/>
        <v>5.4055168601974124E-4</v>
      </c>
      <c r="AJ159" s="22">
        <f t="shared" si="130"/>
        <v>-3.0955388674547279E-4</v>
      </c>
      <c r="AK159" s="22">
        <f t="shared" si="130"/>
        <v>-3.7724464559145687E-3</v>
      </c>
      <c r="AL159" s="22">
        <f t="shared" si="130"/>
        <v>3.2222422566843267E-3</v>
      </c>
      <c r="AM159" s="22">
        <f t="shared" si="130"/>
        <v>-9.7591048892720078E-4</v>
      </c>
      <c r="AN159" s="22">
        <f t="shared" si="130"/>
        <v>-2.9646249782924738E-2</v>
      </c>
      <c r="AO159" s="22">
        <f t="shared" si="130"/>
        <v>-6.3267502953429089E-2</v>
      </c>
      <c r="AP159" s="22">
        <f t="shared" si="130"/>
        <v>-1.7868052093029552E-2</v>
      </c>
      <c r="AQ159" s="22">
        <f t="shared" si="130"/>
        <v>-1.3862440510924445E-2</v>
      </c>
      <c r="AR159" s="22">
        <f t="shared" si="130"/>
        <v>-7.8148233816872636E-3</v>
      </c>
      <c r="AS159" s="22">
        <f t="shared" si="130"/>
        <v>6.680873929875597E-3</v>
      </c>
      <c r="AT159" s="22">
        <f t="shared" si="130"/>
        <v>-2.1522370589329709E-3</v>
      </c>
      <c r="AU159" s="22">
        <f t="shared" si="130"/>
        <v>6.632616289576454E-3</v>
      </c>
      <c r="AV159" s="22">
        <f t="shared" si="130"/>
        <v>2.3479870186369212E-3</v>
      </c>
      <c r="AW159" s="22">
        <f t="shared" si="130"/>
        <v>-1.1074426017286143E-2</v>
      </c>
      <c r="AX159" s="22">
        <f t="shared" si="130"/>
        <v>-2.6623022476194302E-3</v>
      </c>
      <c r="AY159" s="22">
        <f t="shared" si="130"/>
        <v>-1.4927009336682673E-3</v>
      </c>
      <c r="AZ159" s="22">
        <f t="shared" si="130"/>
        <v>2.2934940405752169E-3</v>
      </c>
      <c r="BA159" s="22">
        <f t="shared" si="130"/>
        <v>3.1382552007561682E-3</v>
      </c>
      <c r="BB159" s="22">
        <f t="shared" si="130"/>
        <v>5.9016071456685637E-4</v>
      </c>
      <c r="BC159" s="22">
        <f t="shared" si="130"/>
        <v>2.8788764600025107E-3</v>
      </c>
      <c r="BD159" s="22">
        <f t="shared" si="130"/>
        <v>-3.7180069472241284E-3</v>
      </c>
      <c r="BE159" s="22">
        <f t="shared" si="130"/>
        <v>-4.2794532841832211E-3</v>
      </c>
      <c r="BF159" s="22" t="e">
        <f t="shared" si="130"/>
        <v>#DIV/0!</v>
      </c>
      <c r="BG159" s="22">
        <f t="shared" si="130"/>
        <v>-5.8505346657717894E-3</v>
      </c>
      <c r="BH159" s="22">
        <f t="shared" si="126"/>
        <v>-2.9893661286659601E-3</v>
      </c>
    </row>
    <row r="160" spans="1:60" s="7" customFormat="1" ht="12.75" hidden="1" thickTop="1" thickBot="1" x14ac:dyDescent="0.25">
      <c r="A160" s="140">
        <f t="shared" si="74"/>
        <v>40632</v>
      </c>
      <c r="B160" s="16">
        <f t="shared" ref="B160:AF160" si="131">B59/B58-1</f>
        <v>-2.9440835751695094E-3</v>
      </c>
      <c r="C160" s="62">
        <f t="shared" si="131"/>
        <v>-2.3094486822059501E-3</v>
      </c>
      <c r="D160" s="8">
        <f t="shared" si="131"/>
        <v>-2.4836175309914665E-3</v>
      </c>
      <c r="E160" s="7">
        <f t="shared" si="131"/>
        <v>-3.2571207456388862E-4</v>
      </c>
      <c r="F160" s="7">
        <f t="shared" si="131"/>
        <v>-3.356809698138119E-3</v>
      </c>
      <c r="G160" s="7">
        <f t="shared" si="131"/>
        <v>-2.504712856474689E-3</v>
      </c>
      <c r="H160" s="7">
        <f t="shared" si="131"/>
        <v>-2.033995749223394E-2</v>
      </c>
      <c r="I160" s="20">
        <f t="shared" si="131"/>
        <v>-4.4055871167604232E-3</v>
      </c>
      <c r="J160" s="7">
        <f t="shared" si="131"/>
        <v>7.6878787970289242E-3</v>
      </c>
      <c r="K160" s="7">
        <f t="shared" si="131"/>
        <v>-4.6259958961077929E-3</v>
      </c>
      <c r="L160" s="7">
        <f t="shared" si="131"/>
        <v>-1.724532621136976E-2</v>
      </c>
      <c r="M160" s="7">
        <f t="shared" si="131"/>
        <v>-6.3903487816531213E-3</v>
      </c>
      <c r="N160" s="7">
        <f t="shared" si="131"/>
        <v>-1.0464346837589678E-2</v>
      </c>
      <c r="O160" s="7">
        <f t="shared" si="131"/>
        <v>-4.0695091911682191E-3</v>
      </c>
      <c r="P160" s="7">
        <f t="shared" si="131"/>
        <v>-3.1011969532099837E-3</v>
      </c>
      <c r="Q160" s="7">
        <f t="shared" si="131"/>
        <v>-5.7149956516336919E-3</v>
      </c>
      <c r="R160" s="7">
        <f t="shared" si="131"/>
        <v>3.5646945818066378E-3</v>
      </c>
      <c r="S160" s="7">
        <f t="shared" si="131"/>
        <v>6.1250952973603834E-3</v>
      </c>
      <c r="T160" s="7">
        <f t="shared" si="131"/>
        <v>-1.206865490468334E-3</v>
      </c>
      <c r="U160" s="7">
        <f t="shared" si="131"/>
        <v>-5.2763114524245758E-4</v>
      </c>
      <c r="V160" s="7">
        <f t="shared" si="131"/>
        <v>-5.3750643088101846E-5</v>
      </c>
      <c r="W160" s="7">
        <f t="shared" si="131"/>
        <v>-6.8982436298317129E-3</v>
      </c>
      <c r="X160" s="7">
        <f t="shared" si="131"/>
        <v>-8.0152924066810849E-3</v>
      </c>
      <c r="Y160" s="7">
        <f t="shared" si="131"/>
        <v>3.9498938732025479E-3</v>
      </c>
      <c r="Z160" s="7">
        <f t="shared" si="131"/>
        <v>3.9584162909489518E-3</v>
      </c>
      <c r="AA160" s="7">
        <f t="shared" si="131"/>
        <v>3.9346571336711378E-3</v>
      </c>
      <c r="AB160" s="7">
        <f t="shared" si="131"/>
        <v>-2.8624107778528751E-3</v>
      </c>
      <c r="AC160" s="7">
        <f t="shared" si="131"/>
        <v>-3.006798239046482E-3</v>
      </c>
      <c r="AD160" s="7">
        <f t="shared" si="131"/>
        <v>2.8265647932921301E-3</v>
      </c>
      <c r="AE160" s="7">
        <f t="shared" si="131"/>
        <v>-3.2571207456388862E-4</v>
      </c>
      <c r="AF160" s="7">
        <f t="shared" si="131"/>
        <v>4.2336404168112907E-3</v>
      </c>
      <c r="AG160" s="7">
        <f t="shared" si="124"/>
        <v>-8.4095599104306862E-3</v>
      </c>
      <c r="AH160" s="7">
        <f t="shared" ref="AH160:BG160" si="132">AH59/AH58-1</f>
        <v>2.5312645671693446E-4</v>
      </c>
      <c r="AI160" s="7">
        <f t="shared" si="132"/>
        <v>-4.1878751049344576E-3</v>
      </c>
      <c r="AJ160" s="7">
        <f t="shared" si="132"/>
        <v>-3.2796519273390334E-3</v>
      </c>
      <c r="AK160" s="7">
        <f t="shared" si="132"/>
        <v>-1.8321914549905838E-3</v>
      </c>
      <c r="AL160" s="7">
        <f t="shared" si="132"/>
        <v>-5.7438576840100897E-3</v>
      </c>
      <c r="AM160" s="7">
        <f t="shared" si="132"/>
        <v>-1.6833895591414905E-3</v>
      </c>
      <c r="AN160" s="7">
        <f t="shared" si="132"/>
        <v>-3.5731104354794097E-2</v>
      </c>
      <c r="AO160" s="7">
        <f t="shared" si="132"/>
        <v>-6.1896514172517847E-2</v>
      </c>
      <c r="AP160" s="7">
        <f t="shared" si="132"/>
        <v>-2.6988552190885806E-2</v>
      </c>
      <c r="AQ160" s="7">
        <f t="shared" si="132"/>
        <v>2.9380596522363689E-3</v>
      </c>
      <c r="AR160" s="7">
        <f t="shared" si="132"/>
        <v>-3.4769287129702287E-3</v>
      </c>
      <c r="AS160" s="7">
        <f t="shared" si="132"/>
        <v>1.2609175901264091E-2</v>
      </c>
      <c r="AT160" s="7">
        <f t="shared" si="132"/>
        <v>4.0272556009934846E-4</v>
      </c>
      <c r="AU160" s="7">
        <f t="shared" si="132"/>
        <v>-5.3033329012792674E-3</v>
      </c>
      <c r="AV160" s="7">
        <f t="shared" si="132"/>
        <v>9.220155727065249E-3</v>
      </c>
      <c r="AW160" s="7">
        <f t="shared" si="132"/>
        <v>2.794110367359437E-3</v>
      </c>
      <c r="AX160" s="7">
        <f t="shared" si="132"/>
        <v>8.5216708157573873E-3</v>
      </c>
      <c r="AY160" s="7">
        <f t="shared" si="132"/>
        <v>-1.3895113867751885E-2</v>
      </c>
      <c r="AZ160" s="7">
        <f t="shared" si="132"/>
        <v>-7.3345585997882656E-3</v>
      </c>
      <c r="BA160" s="7">
        <f t="shared" si="132"/>
        <v>4.2757009562306214E-2</v>
      </c>
      <c r="BB160" s="7">
        <f t="shared" si="132"/>
        <v>4.2407250343516889E-3</v>
      </c>
      <c r="BC160" s="7">
        <f t="shared" si="132"/>
        <v>1.5886384266172726E-3</v>
      </c>
      <c r="BD160" s="7">
        <f t="shared" si="132"/>
        <v>7.4699791507408797E-3</v>
      </c>
      <c r="BE160" s="7">
        <f t="shared" si="132"/>
        <v>-1.2130991461303253E-3</v>
      </c>
      <c r="BF160" s="7" t="e">
        <f t="shared" si="132"/>
        <v>#DIV/0!</v>
      </c>
      <c r="BG160" s="7">
        <f t="shared" si="132"/>
        <v>5.6193731075779851E-3</v>
      </c>
      <c r="BH160" s="7">
        <f t="shared" si="126"/>
        <v>1.0522977599006555E-2</v>
      </c>
    </row>
    <row r="161" spans="1:60" s="7" customFormat="1" ht="12.75" hidden="1" thickTop="1" thickBot="1" x14ac:dyDescent="0.25">
      <c r="A161" s="138">
        <f t="shared" si="74"/>
        <v>40724</v>
      </c>
      <c r="B161" s="16">
        <f t="shared" ref="B161:AF161" si="133">B60/B59-1</f>
        <v>8.8177660981398898E-3</v>
      </c>
      <c r="C161" s="62">
        <f t="shared" si="133"/>
        <v>7.3923429251345762E-3</v>
      </c>
      <c r="D161" s="8">
        <f t="shared" si="133"/>
        <v>3.7975034517456763E-3</v>
      </c>
      <c r="E161" s="7">
        <f t="shared" si="133"/>
        <v>4.212411923061099E-3</v>
      </c>
      <c r="F161" s="7">
        <f t="shared" si="133"/>
        <v>1.056674863216811E-2</v>
      </c>
      <c r="G161" s="7">
        <f t="shared" si="133"/>
        <v>8.6921829611612544E-3</v>
      </c>
      <c r="H161" s="7">
        <f t="shared" si="133"/>
        <v>4.8608924644411911E-2</v>
      </c>
      <c r="I161" s="20">
        <f t="shared" si="133"/>
        <v>9.6174245239293299E-3</v>
      </c>
      <c r="J161" s="7">
        <f t="shared" si="133"/>
        <v>3.0703254832966653E-3</v>
      </c>
      <c r="K161" s="7">
        <f t="shared" si="133"/>
        <v>9.8766788727582266E-3</v>
      </c>
      <c r="L161" s="7">
        <f t="shared" si="133"/>
        <v>2.1740818386520644E-2</v>
      </c>
      <c r="M161" s="7">
        <f t="shared" si="133"/>
        <v>2.3842439542385296E-3</v>
      </c>
      <c r="N161" s="7">
        <f t="shared" si="133"/>
        <v>2.9195987467678375E-3</v>
      </c>
      <c r="O161" s="7">
        <f t="shared" si="133"/>
        <v>9.0102266072000781E-4</v>
      </c>
      <c r="P161" s="7">
        <f t="shared" si="133"/>
        <v>-6.0529984669044357E-4</v>
      </c>
      <c r="Q161" s="7">
        <f t="shared" si="133"/>
        <v>-1.4536215585821965E-2</v>
      </c>
      <c r="R161" s="7">
        <f t="shared" si="133"/>
        <v>1.1850743728996305E-2</v>
      </c>
      <c r="S161" s="7">
        <f t="shared" si="133"/>
        <v>5.0321552779342138E-3</v>
      </c>
      <c r="T161" s="7">
        <f t="shared" si="133"/>
        <v>1.9193084885620326E-3</v>
      </c>
      <c r="U161" s="7">
        <f t="shared" si="133"/>
        <v>4.2318914056549417E-3</v>
      </c>
      <c r="V161" s="7">
        <f t="shared" si="133"/>
        <v>5.0259552770610672E-3</v>
      </c>
      <c r="W161" s="7">
        <f t="shared" si="133"/>
        <v>1.7585215021131972E-4</v>
      </c>
      <c r="X161" s="7">
        <f t="shared" si="133"/>
        <v>-1.3883258456293124E-4</v>
      </c>
      <c r="Y161" s="7">
        <f t="shared" si="133"/>
        <v>6.6105892504761954E-3</v>
      </c>
      <c r="Z161" s="7">
        <f t="shared" si="133"/>
        <v>4.2434775191648733E-3</v>
      </c>
      <c r="AA161" s="7">
        <f t="shared" si="133"/>
        <v>1.0842712050507908E-2</v>
      </c>
      <c r="AB161" s="7">
        <f t="shared" si="133"/>
        <v>3.37042447942415E-3</v>
      </c>
      <c r="AC161" s="7">
        <f t="shared" si="133"/>
        <v>3.8449291992335155E-3</v>
      </c>
      <c r="AD161" s="7">
        <f t="shared" si="133"/>
        <v>1.1368928197532879E-2</v>
      </c>
      <c r="AE161" s="7">
        <f t="shared" si="133"/>
        <v>4.212411923061099E-3</v>
      </c>
      <c r="AF161" s="7">
        <f t="shared" si="133"/>
        <v>1.149587057069934E-2</v>
      </c>
      <c r="AG161" s="7">
        <f t="shared" si="124"/>
        <v>-6.4351963915665333E-4</v>
      </c>
      <c r="AH161" s="7">
        <f t="shared" ref="AH161:BG161" si="134">AH60/AH59-1</f>
        <v>3.9399272111488859E-3</v>
      </c>
      <c r="AI161" s="7">
        <f t="shared" si="134"/>
        <v>2.8065212032735154E-3</v>
      </c>
      <c r="AJ161" s="7">
        <f t="shared" si="134"/>
        <v>1.9909231881740652E-3</v>
      </c>
      <c r="AK161" s="7">
        <f t="shared" si="134"/>
        <v>4.5114771261764997E-3</v>
      </c>
      <c r="AL161" s="7">
        <f t="shared" si="134"/>
        <v>2.0125572339362297E-3</v>
      </c>
      <c r="AM161" s="7">
        <f t="shared" si="134"/>
        <v>1.8375927600462472E-3</v>
      </c>
      <c r="AN161" s="7">
        <f t="shared" si="134"/>
        <v>4.9740136528663603E-2</v>
      </c>
      <c r="AO161" s="7">
        <f t="shared" si="134"/>
        <v>8.1586715459198933E-2</v>
      </c>
      <c r="AP161" s="7">
        <f t="shared" si="134"/>
        <v>3.9481107077936617E-2</v>
      </c>
      <c r="AQ161" s="7">
        <f t="shared" si="134"/>
        <v>1.8573690132451359E-2</v>
      </c>
      <c r="AR161" s="7">
        <f t="shared" si="134"/>
        <v>-2.5766908071291894E-3</v>
      </c>
      <c r="AS161" s="7">
        <f t="shared" si="134"/>
        <v>1.5512566427766883E-2</v>
      </c>
      <c r="AT161" s="7">
        <f t="shared" si="134"/>
        <v>6.8010255911468143E-3</v>
      </c>
      <c r="AU161" s="7">
        <f t="shared" si="134"/>
        <v>9.7650709722807427E-4</v>
      </c>
      <c r="AV161" s="7">
        <f t="shared" si="134"/>
        <v>1.0029257406794834E-2</v>
      </c>
      <c r="AW161" s="7">
        <f t="shared" si="134"/>
        <v>1.5867792166477379E-2</v>
      </c>
      <c r="AX161" s="7">
        <f t="shared" si="134"/>
        <v>1.2898158669841342E-2</v>
      </c>
      <c r="AY161" s="7">
        <f t="shared" si="134"/>
        <v>2.5181483377055169E-2</v>
      </c>
      <c r="AZ161" s="7">
        <f t="shared" si="134"/>
        <v>-9.6301455189292673E-3</v>
      </c>
      <c r="BA161" s="7">
        <f t="shared" si="134"/>
        <v>-1.6600408700638836E-3</v>
      </c>
      <c r="BB161" s="7">
        <f t="shared" si="134"/>
        <v>5.3338422842306166E-3</v>
      </c>
      <c r="BC161" s="7">
        <f t="shared" si="134"/>
        <v>5.8829736065144633E-3</v>
      </c>
      <c r="BD161" s="7">
        <f t="shared" si="134"/>
        <v>4.2042512796727216E-3</v>
      </c>
      <c r="BE161" s="7">
        <f t="shared" si="134"/>
        <v>-1.3805579990033845E-3</v>
      </c>
      <c r="BF161" s="7" t="e">
        <f t="shared" si="134"/>
        <v>#DIV/0!</v>
      </c>
      <c r="BG161" s="7">
        <f t="shared" si="134"/>
        <v>2.8030685509794484E-3</v>
      </c>
      <c r="BH161" s="7">
        <f t="shared" si="126"/>
        <v>2.1893644525046163E-3</v>
      </c>
    </row>
    <row r="162" spans="1:60" s="7" customFormat="1" ht="12.75" hidden="1" thickTop="1" thickBot="1" x14ac:dyDescent="0.25">
      <c r="A162" s="138">
        <f t="shared" si="74"/>
        <v>40816</v>
      </c>
      <c r="B162" s="16">
        <f t="shared" ref="B162:AF162" si="135">B61/B60-1</f>
        <v>6.9247288408200713E-3</v>
      </c>
      <c r="C162" s="62">
        <f t="shared" si="135"/>
        <v>5.7655362033435242E-3</v>
      </c>
      <c r="D162" s="8">
        <f t="shared" si="135"/>
        <v>2.9870170819912278E-3</v>
      </c>
      <c r="E162" s="7">
        <f t="shared" si="135"/>
        <v>2.4937179424000533E-4</v>
      </c>
      <c r="F162" s="7">
        <f t="shared" si="135"/>
        <v>8.6386767688944044E-3</v>
      </c>
      <c r="G162" s="7">
        <f t="shared" si="135"/>
        <v>7.1339965318104603E-3</v>
      </c>
      <c r="H162" s="7">
        <f t="shared" si="135"/>
        <v>3.8012062840817373E-2</v>
      </c>
      <c r="I162" s="20">
        <f t="shared" si="135"/>
        <v>8.4116980805726271E-3</v>
      </c>
      <c r="J162" s="7">
        <f t="shared" si="135"/>
        <v>-3.832425857230537E-3</v>
      </c>
      <c r="K162" s="7">
        <f t="shared" si="135"/>
        <v>9.4289915306102756E-3</v>
      </c>
      <c r="L162" s="7">
        <f t="shared" si="135"/>
        <v>1.8162474352154456E-2</v>
      </c>
      <c r="M162" s="7">
        <f t="shared" si="135"/>
        <v>1.199280431740668E-4</v>
      </c>
      <c r="N162" s="7">
        <f t="shared" si="135"/>
        <v>1.2150882120036455E-2</v>
      </c>
      <c r="O162" s="7">
        <f t="shared" si="135"/>
        <v>-5.4417788180222137E-3</v>
      </c>
      <c r="P162" s="7">
        <f t="shared" si="135"/>
        <v>-7.230763884407021E-3</v>
      </c>
      <c r="Q162" s="7">
        <f t="shared" si="135"/>
        <v>-2.0414201183431957E-2</v>
      </c>
      <c r="R162" s="7">
        <f t="shared" si="135"/>
        <v>2.2351848932331553E-3</v>
      </c>
      <c r="S162" s="7">
        <f t="shared" si="135"/>
        <v>3.8019383441589838E-4</v>
      </c>
      <c r="T162" s="7">
        <f t="shared" si="135"/>
        <v>-2.3788091971300718E-3</v>
      </c>
      <c r="U162" s="7">
        <f t="shared" si="135"/>
        <v>9.5211487137270012E-4</v>
      </c>
      <c r="V162" s="7">
        <f t="shared" si="135"/>
        <v>-4.6493503516620294E-3</v>
      </c>
      <c r="W162" s="7">
        <f t="shared" si="135"/>
        <v>2.6666220136555285E-3</v>
      </c>
      <c r="X162" s="7">
        <f t="shared" si="135"/>
        <v>4.5321247667289288E-3</v>
      </c>
      <c r="Y162" s="7">
        <f t="shared" si="135"/>
        <v>5.1312008803330311E-3</v>
      </c>
      <c r="Z162" s="7">
        <f t="shared" si="135"/>
        <v>4.7563940587536102E-4</v>
      </c>
      <c r="AA162" s="7">
        <f t="shared" si="135"/>
        <v>1.3400467677453509E-2</v>
      </c>
      <c r="AB162" s="7">
        <f t="shared" si="135"/>
        <v>3.7769380527421514E-3</v>
      </c>
      <c r="AC162" s="7">
        <f t="shared" si="135"/>
        <v>3.9349344377084261E-3</v>
      </c>
      <c r="AD162" s="7">
        <f t="shared" si="135"/>
        <v>1.0912238185909695E-2</v>
      </c>
      <c r="AE162" s="7">
        <f t="shared" si="135"/>
        <v>2.4937179424000533E-4</v>
      </c>
      <c r="AF162" s="7">
        <f t="shared" si="135"/>
        <v>4.272233957777205E-3</v>
      </c>
      <c r="AG162" s="7">
        <f t="shared" si="124"/>
        <v>1.7870646060778039E-3</v>
      </c>
      <c r="AH162" s="7">
        <f t="shared" ref="AH162:BG162" si="136">AH61/AH60-1</f>
        <v>-5.2045647296272701E-4</v>
      </c>
      <c r="AI162" s="7">
        <f t="shared" si="136"/>
        <v>5.3204236349981837E-3</v>
      </c>
      <c r="AJ162" s="7">
        <f t="shared" si="136"/>
        <v>6.7419673614899089E-4</v>
      </c>
      <c r="AK162" s="7">
        <f t="shared" si="136"/>
        <v>1.034475745812502E-3</v>
      </c>
      <c r="AL162" s="7">
        <f t="shared" si="136"/>
        <v>8.8518694963961586E-3</v>
      </c>
      <c r="AM162" s="7">
        <f t="shared" si="136"/>
        <v>2.430164298363735E-3</v>
      </c>
      <c r="AN162" s="7">
        <f t="shared" si="136"/>
        <v>5.0931412122086073E-2</v>
      </c>
      <c r="AO162" s="7">
        <f t="shared" si="136"/>
        <v>6.9162409307517381E-2</v>
      </c>
      <c r="AP162" s="7">
        <f t="shared" si="136"/>
        <v>4.4820603834610173E-2</v>
      </c>
      <c r="AQ162" s="7">
        <f t="shared" si="136"/>
        <v>1.319117079943144E-4</v>
      </c>
      <c r="AR162" s="7">
        <f t="shared" si="136"/>
        <v>-5.3141229686715086E-3</v>
      </c>
      <c r="AS162" s="7">
        <f t="shared" si="136"/>
        <v>1.0088274242973982E-2</v>
      </c>
      <c r="AT162" s="7">
        <f t="shared" si="136"/>
        <v>5.0758730991471435E-3</v>
      </c>
      <c r="AU162" s="7">
        <f t="shared" si="136"/>
        <v>9.0105950740522189E-3</v>
      </c>
      <c r="AV162" s="7">
        <f t="shared" si="136"/>
        <v>4.3849546693301988E-3</v>
      </c>
      <c r="AW162" s="7">
        <f t="shared" si="136"/>
        <v>1.4577889121654142E-3</v>
      </c>
      <c r="AX162" s="7">
        <f t="shared" si="136"/>
        <v>5.1750589971364391E-3</v>
      </c>
      <c r="AY162" s="7">
        <f t="shared" si="136"/>
        <v>2.4532632249706143E-2</v>
      </c>
      <c r="AZ162" s="7">
        <f t="shared" si="136"/>
        <v>-1.5797749192160149E-3</v>
      </c>
      <c r="BA162" s="7">
        <f t="shared" si="136"/>
        <v>-4.0071758001303581E-2</v>
      </c>
      <c r="BB162" s="7">
        <f t="shared" si="136"/>
        <v>6.7683508977234297E-4</v>
      </c>
      <c r="BC162" s="7">
        <f t="shared" si="136"/>
        <v>4.9563363283509076E-3</v>
      </c>
      <c r="BD162" s="7">
        <f t="shared" si="136"/>
        <v>-1.2514056677680685E-2</v>
      </c>
      <c r="BE162" s="7">
        <f t="shared" si="136"/>
        <v>-7.4825338882690273E-3</v>
      </c>
      <c r="BF162" s="7" t="e">
        <f t="shared" si="136"/>
        <v>#DIV/0!</v>
      </c>
      <c r="BG162" s="7">
        <f t="shared" si="136"/>
        <v>-1.1567484518699156E-2</v>
      </c>
      <c r="BH162" s="7">
        <f t="shared" si="126"/>
        <v>-1.4589035142630213E-2</v>
      </c>
    </row>
    <row r="163" spans="1:60" s="7" customFormat="1" ht="12.75" hidden="1" thickTop="1" thickBot="1" x14ac:dyDescent="0.25">
      <c r="A163" s="139">
        <f t="shared" si="74"/>
        <v>40907</v>
      </c>
      <c r="B163" s="14">
        <f t="shared" ref="B163:AF163" si="137">B62/B61-1</f>
        <v>-5.6350611070103973E-3</v>
      </c>
      <c r="C163" s="60">
        <f t="shared" si="137"/>
        <v>-3.9025913459971306E-3</v>
      </c>
      <c r="D163" s="21">
        <f t="shared" si="137"/>
        <v>-3.0174341988208342E-3</v>
      </c>
      <c r="E163" s="22">
        <f t="shared" si="137"/>
        <v>-5.5347406593502235E-3</v>
      </c>
      <c r="F163" s="22">
        <f t="shared" si="137"/>
        <v>-6.2736131056113642E-3</v>
      </c>
      <c r="G163" s="22">
        <f t="shared" si="137"/>
        <v>-3.9305232229239762E-3</v>
      </c>
      <c r="H163" s="22">
        <f t="shared" si="137"/>
        <v>-5.065323533169841E-2</v>
      </c>
      <c r="I163" s="23">
        <f t="shared" si="137"/>
        <v>-6.691663841270068E-3</v>
      </c>
      <c r="J163" s="22">
        <f t="shared" si="137"/>
        <v>2.1026521893099392E-3</v>
      </c>
      <c r="K163" s="22">
        <f t="shared" si="137"/>
        <v>-5.1765269854616713E-3</v>
      </c>
      <c r="L163" s="22">
        <f t="shared" si="137"/>
        <v>-2.68696820420955E-3</v>
      </c>
      <c r="M163" s="22">
        <f t="shared" si="137"/>
        <v>-9.2133663762091755E-3</v>
      </c>
      <c r="N163" s="22">
        <f t="shared" si="137"/>
        <v>-3.0797258481467527E-3</v>
      </c>
      <c r="O163" s="22">
        <f t="shared" si="137"/>
        <v>-1.271265064875704E-2</v>
      </c>
      <c r="P163" s="22">
        <f t="shared" si="137"/>
        <v>-1.0523841789828237E-2</v>
      </c>
      <c r="Q163" s="22">
        <f t="shared" si="137"/>
        <v>-6.4719333822323977E-3</v>
      </c>
      <c r="R163" s="22">
        <f t="shared" si="137"/>
        <v>-1.0430904000027996E-2</v>
      </c>
      <c r="S163" s="22">
        <f t="shared" si="137"/>
        <v>-2.138582738030026E-3</v>
      </c>
      <c r="T163" s="22">
        <f t="shared" si="137"/>
        <v>-6.7399706363640011E-3</v>
      </c>
      <c r="U163" s="22">
        <f t="shared" si="137"/>
        <v>-2.6810143783168039E-3</v>
      </c>
      <c r="V163" s="22">
        <f t="shared" si="137"/>
        <v>-8.3326936362938531E-3</v>
      </c>
      <c r="W163" s="22">
        <f t="shared" si="137"/>
        <v>-5.4443126972728573E-3</v>
      </c>
      <c r="X163" s="22">
        <f t="shared" si="137"/>
        <v>9.2611022646860164E-4</v>
      </c>
      <c r="Y163" s="22">
        <f t="shared" si="137"/>
        <v>5.1888054799409389E-3</v>
      </c>
      <c r="Z163" s="22">
        <f t="shared" si="137"/>
        <v>8.3834038317465165E-4</v>
      </c>
      <c r="AA163" s="22">
        <f t="shared" si="137"/>
        <v>1.2817602244941328E-2</v>
      </c>
      <c r="AB163" s="22">
        <f t="shared" si="137"/>
        <v>-1.2869615165786996E-3</v>
      </c>
      <c r="AC163" s="22">
        <f t="shared" si="137"/>
        <v>1.9791297194344804E-3</v>
      </c>
      <c r="AD163" s="22">
        <f t="shared" si="137"/>
        <v>1.3321826562830985E-3</v>
      </c>
      <c r="AE163" s="22">
        <f t="shared" si="137"/>
        <v>-5.5347406593502235E-3</v>
      </c>
      <c r="AF163" s="22">
        <f t="shared" si="137"/>
        <v>-2.2073247916266636E-3</v>
      </c>
      <c r="AG163" s="22">
        <f t="shared" si="124"/>
        <v>-5.0390831168601879E-3</v>
      </c>
      <c r="AH163" s="22">
        <f t="shared" ref="AH163:BG163" si="138">AH62/AH61-1</f>
        <v>-6.0609758140985903E-3</v>
      </c>
      <c r="AI163" s="22">
        <f t="shared" si="138"/>
        <v>-7.7684082626960915E-4</v>
      </c>
      <c r="AJ163" s="22">
        <f t="shared" si="138"/>
        <v>-4.2824180895246755E-3</v>
      </c>
      <c r="AK163" s="22">
        <f t="shared" si="138"/>
        <v>-4.0839593990814604E-3</v>
      </c>
      <c r="AL163" s="22">
        <f t="shared" si="138"/>
        <v>1.9086635979661537E-3</v>
      </c>
      <c r="AM163" s="22">
        <f t="shared" si="138"/>
        <v>-3.0205490190611251E-3</v>
      </c>
      <c r="AN163" s="22">
        <f t="shared" si="138"/>
        <v>-3.5309299432421004E-2</v>
      </c>
      <c r="AO163" s="22">
        <f t="shared" si="138"/>
        <v>-6.8984902023771277E-2</v>
      </c>
      <c r="AP163" s="22">
        <f t="shared" si="138"/>
        <v>-2.375867233186324E-2</v>
      </c>
      <c r="AQ163" s="22">
        <f t="shared" si="138"/>
        <v>-1.4650138006758406E-2</v>
      </c>
      <c r="AR163" s="22">
        <f t="shared" si="138"/>
        <v>-8.3910477525062088E-3</v>
      </c>
      <c r="AS163" s="22">
        <f t="shared" si="138"/>
        <v>6.3747253469206289E-3</v>
      </c>
      <c r="AT163" s="22">
        <f t="shared" si="138"/>
        <v>-1.5973065393449781E-3</v>
      </c>
      <c r="AU163" s="22">
        <f t="shared" si="138"/>
        <v>-9.3454433240292012E-4</v>
      </c>
      <c r="AV163" s="22">
        <f t="shared" si="138"/>
        <v>4.4428237002416271E-3</v>
      </c>
      <c r="AW163" s="22">
        <f t="shared" si="138"/>
        <v>-8.7393925016983065E-3</v>
      </c>
      <c r="AX163" s="22">
        <f t="shared" si="138"/>
        <v>-1.9443097263548426E-3</v>
      </c>
      <c r="AY163" s="22">
        <f t="shared" si="138"/>
        <v>-1.9511429348802789E-2</v>
      </c>
      <c r="AZ163" s="22">
        <f t="shared" si="138"/>
        <v>8.0601760342435824E-4</v>
      </c>
      <c r="BA163" s="22">
        <f t="shared" si="138"/>
        <v>5.2484169282194237E-3</v>
      </c>
      <c r="BB163" s="22">
        <f t="shared" si="138"/>
        <v>-1.068639464323895E-3</v>
      </c>
      <c r="BC163" s="22">
        <f t="shared" si="138"/>
        <v>3.0183772755780769E-3</v>
      </c>
      <c r="BD163" s="22">
        <f t="shared" si="138"/>
        <v>-1.1722130596541036E-2</v>
      </c>
      <c r="BE163" s="22">
        <f t="shared" si="138"/>
        <v>-7.3466547646966474E-3</v>
      </c>
      <c r="BF163" s="22" t="e">
        <f t="shared" si="138"/>
        <v>#DIV/0!</v>
      </c>
      <c r="BG163" s="22">
        <f t="shared" si="138"/>
        <v>-5.4076180652801176E-3</v>
      </c>
      <c r="BH163" s="22">
        <f t="shared" si="126"/>
        <v>-2.8513253990073428E-3</v>
      </c>
    </row>
    <row r="164" spans="1:60" s="7" customFormat="1" ht="12" thickTop="1" x14ac:dyDescent="0.2">
      <c r="A164" s="140">
        <f t="shared" si="74"/>
        <v>40998</v>
      </c>
      <c r="B164" s="16">
        <f t="shared" ref="B164:AF164" si="139">B63/B62-1</f>
        <v>-6.2587971864001002E-3</v>
      </c>
      <c r="C164" s="62">
        <f t="shared" si="139"/>
        <v>-4.0985586088398973E-3</v>
      </c>
      <c r="D164" s="8">
        <f t="shared" si="139"/>
        <v>-4.0913463007830053E-3</v>
      </c>
      <c r="E164" s="7">
        <f t="shared" si="139"/>
        <v>-5.3293365555556749E-3</v>
      </c>
      <c r="F164" s="7">
        <f t="shared" si="139"/>
        <v>-6.8855287914533214E-3</v>
      </c>
      <c r="G164" s="7">
        <f t="shared" si="139"/>
        <v>-3.9533166660690178E-3</v>
      </c>
      <c r="H164" s="7">
        <f t="shared" si="139"/>
        <v>-6.5156840570120611E-2</v>
      </c>
      <c r="I164" s="20">
        <f t="shared" si="139"/>
        <v>-8.4331497940118849E-3</v>
      </c>
      <c r="J164" s="7">
        <f t="shared" si="139"/>
        <v>9.5246821456760333E-3</v>
      </c>
      <c r="K164" s="7">
        <f t="shared" si="139"/>
        <v>-6.7572326905511737E-3</v>
      </c>
      <c r="L164" s="7">
        <f t="shared" si="139"/>
        <v>-2.260140697500379E-2</v>
      </c>
      <c r="M164" s="7">
        <f t="shared" si="139"/>
        <v>-4.4982349974785896E-3</v>
      </c>
      <c r="N164" s="7">
        <f t="shared" si="139"/>
        <v>-1.5495922296708264E-2</v>
      </c>
      <c r="O164" s="7">
        <f t="shared" si="139"/>
        <v>-9.5117166012688159E-3</v>
      </c>
      <c r="P164" s="7">
        <f t="shared" si="139"/>
        <v>-8.9073634204275276E-3</v>
      </c>
      <c r="Q164" s="7">
        <f t="shared" si="139"/>
        <v>-4.8638554740088047E-3</v>
      </c>
      <c r="R164" s="7">
        <f t="shared" si="139"/>
        <v>-4.8394674466334386E-3</v>
      </c>
      <c r="S164" s="7">
        <f t="shared" si="139"/>
        <v>1.9559618103297538E-3</v>
      </c>
      <c r="T164" s="7">
        <f t="shared" si="139"/>
        <v>-6.3729545426483014E-3</v>
      </c>
      <c r="U164" s="7">
        <f t="shared" si="139"/>
        <v>-3.6333953220035742E-4</v>
      </c>
      <c r="V164" s="7">
        <f t="shared" si="139"/>
        <v>4.1413637084941612E-4</v>
      </c>
      <c r="W164" s="7">
        <f t="shared" si="139"/>
        <v>-9.3823988715934226E-3</v>
      </c>
      <c r="X164" s="7">
        <f t="shared" si="139"/>
        <v>9.1972943935170193E-4</v>
      </c>
      <c r="Y164" s="7">
        <f t="shared" si="139"/>
        <v>5.4511154348320101E-3</v>
      </c>
      <c r="Z164" s="7">
        <f t="shared" si="139"/>
        <v>1.1472461850352556E-3</v>
      </c>
      <c r="AA164" s="7">
        <f t="shared" si="139"/>
        <v>1.2908939247511464E-2</v>
      </c>
      <c r="AB164" s="7">
        <f t="shared" si="139"/>
        <v>-4.8250443645629915E-3</v>
      </c>
      <c r="AC164" s="7">
        <f t="shared" si="139"/>
        <v>2.3500364404385188E-3</v>
      </c>
      <c r="AD164" s="7">
        <f t="shared" si="139"/>
        <v>3.6936841421253419E-4</v>
      </c>
      <c r="AE164" s="7">
        <f t="shared" si="139"/>
        <v>-5.3293365555556749E-3</v>
      </c>
      <c r="AF164" s="7">
        <f t="shared" si="139"/>
        <v>-3.1052960445344668E-3</v>
      </c>
      <c r="AG164" s="7">
        <f t="shared" si="124"/>
        <v>-4.7356567093409518E-3</v>
      </c>
      <c r="AH164" s="7">
        <f t="shared" ref="AH164:BG164" si="140">AH63/AH62-1</f>
        <v>-5.7205695844135818E-3</v>
      </c>
      <c r="AI164" s="7">
        <f t="shared" si="140"/>
        <v>-5.4296144879474317E-3</v>
      </c>
      <c r="AJ164" s="7">
        <f t="shared" si="140"/>
        <v>-5.5309705217941874E-3</v>
      </c>
      <c r="AK164" s="7">
        <f t="shared" si="140"/>
        <v>-1.7677240305323805E-3</v>
      </c>
      <c r="AL164" s="7">
        <f t="shared" si="140"/>
        <v>-7.4885213012977347E-3</v>
      </c>
      <c r="AM164" s="7">
        <f t="shared" si="140"/>
        <v>-4.0574296238858887E-3</v>
      </c>
      <c r="AN164" s="7">
        <f t="shared" si="140"/>
        <v>-4.2411810905836345E-2</v>
      </c>
      <c r="AO164" s="7">
        <f t="shared" si="140"/>
        <v>-6.9958061720332032E-2</v>
      </c>
      <c r="AP164" s="7">
        <f t="shared" si="140"/>
        <v>-3.340124183544424E-2</v>
      </c>
      <c r="AQ164" s="7">
        <f t="shared" si="140"/>
        <v>-6.5199827991377912E-3</v>
      </c>
      <c r="AR164" s="7">
        <f t="shared" si="140"/>
        <v>-2.9486399907600047E-3</v>
      </c>
      <c r="AS164" s="7">
        <f t="shared" si="140"/>
        <v>6.8023421295204667E-3</v>
      </c>
      <c r="AT164" s="7">
        <f t="shared" si="140"/>
        <v>-3.0152016976053853E-3</v>
      </c>
      <c r="AU164" s="7">
        <f t="shared" si="140"/>
        <v>-8.968175740612927E-3</v>
      </c>
      <c r="AV164" s="7">
        <f t="shared" si="140"/>
        <v>4.9606465980700509E-3</v>
      </c>
      <c r="AW164" s="7">
        <f t="shared" si="140"/>
        <v>6.1894583408117487E-3</v>
      </c>
      <c r="AX164" s="7">
        <f t="shared" si="140"/>
        <v>-5.4838577874284367E-3</v>
      </c>
      <c r="AY164" s="7">
        <f t="shared" si="140"/>
        <v>-2.7642436889430355E-2</v>
      </c>
      <c r="AZ164" s="7">
        <f t="shared" si="140"/>
        <v>-3.5807920860777553E-3</v>
      </c>
      <c r="BA164" s="7">
        <f t="shared" si="140"/>
        <v>3.9647057611659653E-2</v>
      </c>
      <c r="BB164" s="7">
        <f t="shared" si="140"/>
        <v>3.5790928132806155E-3</v>
      </c>
      <c r="BC164" s="7">
        <f t="shared" si="140"/>
        <v>5.8573349814909914E-3</v>
      </c>
      <c r="BD164" s="7">
        <f t="shared" si="140"/>
        <v>1.2573946010733916E-2</v>
      </c>
      <c r="BE164" s="7">
        <f t="shared" si="140"/>
        <v>2.5035313394312642E-3</v>
      </c>
      <c r="BF164" s="7" t="e">
        <f t="shared" si="140"/>
        <v>#DIV/0!</v>
      </c>
      <c r="BG164" s="7">
        <f t="shared" si="140"/>
        <v>1.0791671835618022E-2</v>
      </c>
      <c r="BH164" s="7">
        <f t="shared" si="126"/>
        <v>1.5942626685137684E-2</v>
      </c>
    </row>
    <row r="165" spans="1:60" s="7" customFormat="1" x14ac:dyDescent="0.2">
      <c r="A165" s="138">
        <f t="shared" si="74"/>
        <v>41090</v>
      </c>
      <c r="B165" s="16">
        <f t="shared" ref="B165:AF165" si="141">B64/B63-1</f>
        <v>4.6788797939205651E-3</v>
      </c>
      <c r="C165" s="62">
        <f t="shared" si="141"/>
        <v>4.7003839010801851E-3</v>
      </c>
      <c r="D165" s="8">
        <f t="shared" si="141"/>
        <v>8.9117522561732443E-4</v>
      </c>
      <c r="E165" s="7">
        <f t="shared" si="141"/>
        <v>1.0281485737360097E-3</v>
      </c>
      <c r="F165" s="7">
        <f t="shared" si="141"/>
        <v>6.0078667543819186E-3</v>
      </c>
      <c r="G165" s="7">
        <f t="shared" si="141"/>
        <v>6.1001305212660117E-3</v>
      </c>
      <c r="H165" s="7">
        <f t="shared" si="141"/>
        <v>4.0542852701841436E-3</v>
      </c>
      <c r="I165" s="20">
        <f t="shared" si="141"/>
        <v>4.6863809733383999E-3</v>
      </c>
      <c r="J165" s="7">
        <f t="shared" si="141"/>
        <v>4.6253978255059724E-3</v>
      </c>
      <c r="K165" s="7">
        <f t="shared" si="141"/>
        <v>6.4119580322516967E-3</v>
      </c>
      <c r="L165" s="7">
        <f t="shared" si="141"/>
        <v>-5.053598774885093E-3</v>
      </c>
      <c r="M165" s="7">
        <f t="shared" si="141"/>
        <v>4.6401361646943862E-3</v>
      </c>
      <c r="N165" s="7">
        <f t="shared" si="141"/>
        <v>-7.5418788424852501E-4</v>
      </c>
      <c r="O165" s="7">
        <f t="shared" si="141"/>
        <v>-9.9038768587123016E-4</v>
      </c>
      <c r="P165" s="7">
        <f t="shared" si="141"/>
        <v>-5.6601608811494009E-3</v>
      </c>
      <c r="Q165" s="7">
        <f t="shared" si="141"/>
        <v>-2.2299803622081615E-2</v>
      </c>
      <c r="R165" s="7">
        <f t="shared" si="141"/>
        <v>5.2428128738211122E-3</v>
      </c>
      <c r="S165" s="7">
        <f t="shared" si="141"/>
        <v>5.7404615563028116E-3</v>
      </c>
      <c r="T165" s="7">
        <f t="shared" si="141"/>
        <v>-3.158096550059164E-3</v>
      </c>
      <c r="U165" s="7">
        <f t="shared" si="141"/>
        <v>1.0142822234147086E-3</v>
      </c>
      <c r="V165" s="7">
        <f t="shared" si="141"/>
        <v>4.2170259521192577E-3</v>
      </c>
      <c r="W165" s="7">
        <f t="shared" si="141"/>
        <v>-4.148709408120288E-3</v>
      </c>
      <c r="X165" s="7">
        <f t="shared" si="141"/>
        <v>2.4034481616794778E-3</v>
      </c>
      <c r="Y165" s="7">
        <f t="shared" si="141"/>
        <v>3.3393290583145774E-3</v>
      </c>
      <c r="Z165" s="7">
        <f t="shared" si="141"/>
        <v>-2.9167240338483502E-3</v>
      </c>
      <c r="AA165" s="7">
        <f t="shared" si="141"/>
        <v>1.4054054054054133E-2</v>
      </c>
      <c r="AB165" s="7">
        <f t="shared" si="141"/>
        <v>-7.2059022557768859E-4</v>
      </c>
      <c r="AC165" s="7">
        <f t="shared" si="141"/>
        <v>6.34802866851647E-3</v>
      </c>
      <c r="AD165" s="7">
        <f t="shared" si="141"/>
        <v>8.1128482490537834E-3</v>
      </c>
      <c r="AE165" s="7">
        <f t="shared" si="141"/>
        <v>1.0281485737360097E-3</v>
      </c>
      <c r="AF165" s="7">
        <f t="shared" si="141"/>
        <v>1.744255984602372E-3</v>
      </c>
      <c r="AG165" s="7">
        <f t="shared" si="124"/>
        <v>2.8376438920683089E-3</v>
      </c>
      <c r="AH165" s="7">
        <f t="shared" ref="AH165:BG165" si="142">AH64/AH63-1</f>
        <v>6.6560239842927693E-4</v>
      </c>
      <c r="AI165" s="7">
        <f t="shared" si="142"/>
        <v>-9.5482209977237886E-4</v>
      </c>
      <c r="AJ165" s="7">
        <f t="shared" si="142"/>
        <v>-2.1570520288938244E-3</v>
      </c>
      <c r="AK165" s="7">
        <f t="shared" si="142"/>
        <v>1.3932430470233736E-3</v>
      </c>
      <c r="AL165" s="7">
        <f t="shared" si="142"/>
        <v>-2.0261512155914652E-3</v>
      </c>
      <c r="AM165" s="7">
        <f t="shared" si="142"/>
        <v>1.9797464972484136E-3</v>
      </c>
      <c r="AN165" s="7">
        <f t="shared" si="142"/>
        <v>4.3495430172754146E-2</v>
      </c>
      <c r="AO165" s="7">
        <f t="shared" si="142"/>
        <v>7.819487107010592E-2</v>
      </c>
      <c r="AP165" s="7">
        <f t="shared" si="142"/>
        <v>3.2574276968927007E-2</v>
      </c>
      <c r="AQ165" s="7">
        <f t="shared" si="142"/>
        <v>9.8211294631134205E-3</v>
      </c>
      <c r="AR165" s="7">
        <f t="shared" si="142"/>
        <v>-1.0153149009386464E-3</v>
      </c>
      <c r="AS165" s="7">
        <f t="shared" si="142"/>
        <v>5.8912661827545953E-3</v>
      </c>
      <c r="AT165" s="7">
        <f t="shared" si="142"/>
        <v>1.6610293151222422E-3</v>
      </c>
      <c r="AU165" s="7">
        <f t="shared" si="142"/>
        <v>-2.7220860745811315E-3</v>
      </c>
      <c r="AV165" s="7">
        <f t="shared" si="142"/>
        <v>3.9221678669061344E-3</v>
      </c>
      <c r="AW165" s="7">
        <f t="shared" si="142"/>
        <v>1.6664954945702304E-2</v>
      </c>
      <c r="AX165" s="7">
        <f t="shared" si="142"/>
        <v>-1.4350149517404764E-3</v>
      </c>
      <c r="AY165" s="7">
        <f t="shared" si="142"/>
        <v>6.3348793924635771E-3</v>
      </c>
      <c r="AZ165" s="7">
        <f t="shared" si="142"/>
        <v>-4.4616100095250522E-3</v>
      </c>
      <c r="BA165" s="7">
        <f t="shared" si="142"/>
        <v>-3.9488820669469904E-3</v>
      </c>
      <c r="BB165" s="7">
        <f t="shared" si="142"/>
        <v>5.1826497794014159E-3</v>
      </c>
      <c r="BC165" s="7">
        <f t="shared" si="142"/>
        <v>8.7462107132383338E-3</v>
      </c>
      <c r="BD165" s="7">
        <f t="shared" si="142"/>
        <v>1.5429329109045264E-2</v>
      </c>
      <c r="BE165" s="7">
        <f t="shared" si="142"/>
        <v>4.1407083231776998E-3</v>
      </c>
      <c r="BF165" s="7" t="e">
        <f t="shared" si="142"/>
        <v>#DIV/0!</v>
      </c>
      <c r="BG165" s="7">
        <f t="shared" si="142"/>
        <v>7.0639965871510668E-3</v>
      </c>
      <c r="BH165" s="7">
        <f t="shared" si="126"/>
        <v>5.9041558275731987E-3</v>
      </c>
    </row>
    <row r="166" spans="1:60" s="7" customFormat="1" x14ac:dyDescent="0.2">
      <c r="A166" s="138">
        <f t="shared" si="74"/>
        <v>41182</v>
      </c>
      <c r="B166" s="16">
        <f t="shared" ref="B166:AF166" si="143">B65/B64-1</f>
        <v>4.5020175196592849E-3</v>
      </c>
      <c r="C166" s="62">
        <f t="shared" si="143"/>
        <v>4.5892640744857882E-3</v>
      </c>
      <c r="D166" s="8">
        <f t="shared" si="143"/>
        <v>4.8076484834980171E-4</v>
      </c>
      <c r="E166" s="7">
        <f t="shared" si="143"/>
        <v>-3.3401659524401328E-4</v>
      </c>
      <c r="F166" s="7">
        <f t="shared" si="143"/>
        <v>6.0146981612991812E-3</v>
      </c>
      <c r="G166" s="7">
        <f t="shared" si="143"/>
        <v>6.2055081386800381E-3</v>
      </c>
      <c r="H166" s="7">
        <f t="shared" si="143"/>
        <v>1.966279295096296E-3</v>
      </c>
      <c r="I166" s="20">
        <f t="shared" si="143"/>
        <v>5.3536485698455483E-3</v>
      </c>
      <c r="J166" s="7">
        <f t="shared" si="143"/>
        <v>-1.5703168686389546E-3</v>
      </c>
      <c r="K166" s="7">
        <f t="shared" si="143"/>
        <v>7.8467627622871294E-3</v>
      </c>
      <c r="L166" s="7">
        <f t="shared" si="143"/>
        <v>2.0394028012929111E-2</v>
      </c>
      <c r="M166" s="7">
        <f t="shared" si="143"/>
        <v>2.1379157338496935E-3</v>
      </c>
      <c r="N166" s="7">
        <f t="shared" si="143"/>
        <v>1.1650103539845524E-2</v>
      </c>
      <c r="O166" s="7">
        <f t="shared" si="143"/>
        <v>-3.8959895859873583E-3</v>
      </c>
      <c r="P166" s="7">
        <f t="shared" si="143"/>
        <v>-8.6949832690162987E-3</v>
      </c>
      <c r="Q166" s="7">
        <f t="shared" si="143"/>
        <v>-2.39242992322799E-2</v>
      </c>
      <c r="R166" s="7">
        <f t="shared" si="143"/>
        <v>-1.3947937117756437E-3</v>
      </c>
      <c r="S166" s="7">
        <f t="shared" si="143"/>
        <v>-3.0300118509977159E-3</v>
      </c>
      <c r="T166" s="7">
        <f t="shared" si="143"/>
        <v>-6.183051813333118E-3</v>
      </c>
      <c r="U166" s="7">
        <f t="shared" si="143"/>
        <v>-2.6116450665177871E-3</v>
      </c>
      <c r="V166" s="7">
        <f t="shared" si="143"/>
        <v>-1.7683363768752347E-3</v>
      </c>
      <c r="W166" s="7">
        <f t="shared" si="143"/>
        <v>-3.6851377458531065E-3</v>
      </c>
      <c r="X166" s="7">
        <f t="shared" si="143"/>
        <v>7.3499657276876462E-4</v>
      </c>
      <c r="Y166" s="7">
        <f t="shared" si="143"/>
        <v>-5.1182802578331188E-4</v>
      </c>
      <c r="Z166" s="7">
        <f t="shared" si="143"/>
        <v>-6.6598970105878896E-3</v>
      </c>
      <c r="AA166" s="7">
        <f t="shared" si="143"/>
        <v>9.8417309426024335E-3</v>
      </c>
      <c r="AB166" s="7">
        <f t="shared" si="143"/>
        <v>6.4973095647724577E-4</v>
      </c>
      <c r="AC166" s="7">
        <f t="shared" si="143"/>
        <v>5.2876193621826939E-3</v>
      </c>
      <c r="AD166" s="7">
        <f t="shared" si="143"/>
        <v>7.2946905776065663E-3</v>
      </c>
      <c r="AE166" s="7">
        <f t="shared" si="143"/>
        <v>-3.3401659524401328E-4</v>
      </c>
      <c r="AF166" s="7">
        <f t="shared" si="143"/>
        <v>4.1081388550967546E-5</v>
      </c>
      <c r="AG166" s="7">
        <f t="shared" si="124"/>
        <v>2.1437372882613381E-3</v>
      </c>
      <c r="AH166" s="7">
        <f t="shared" ref="AH166:BG166" si="144">AH65/AH64-1</f>
        <v>-7.4814170203540975E-4</v>
      </c>
      <c r="AI166" s="7">
        <f t="shared" si="144"/>
        <v>4.3089774137661241E-3</v>
      </c>
      <c r="AJ166" s="7">
        <f t="shared" si="144"/>
        <v>-1.7120248730659871E-3</v>
      </c>
      <c r="AK166" s="7">
        <f t="shared" si="144"/>
        <v>-1.0875059313131263E-4</v>
      </c>
      <c r="AL166" s="7">
        <f t="shared" si="144"/>
        <v>8.2015704816058577E-3</v>
      </c>
      <c r="AM166" s="7">
        <f t="shared" si="144"/>
        <v>4.2338953241725097E-3</v>
      </c>
      <c r="AN166" s="7">
        <f t="shared" si="144"/>
        <v>4.5117772965031611E-2</v>
      </c>
      <c r="AO166" s="7">
        <f t="shared" si="144"/>
        <v>6.4456337185844204E-2</v>
      </c>
      <c r="AP166" s="7">
        <f t="shared" si="144"/>
        <v>3.8762324389232772E-2</v>
      </c>
      <c r="AQ166" s="7">
        <f t="shared" si="144"/>
        <v>-8.2368528596288293E-4</v>
      </c>
      <c r="AR166" s="7">
        <f t="shared" si="144"/>
        <v>-2.0395147455551932E-3</v>
      </c>
      <c r="AS166" s="7">
        <f t="shared" si="144"/>
        <v>1.365135890468272E-3</v>
      </c>
      <c r="AT166" s="7">
        <f t="shared" si="144"/>
        <v>2.1048107377481529E-3</v>
      </c>
      <c r="AU166" s="7">
        <f t="shared" si="144"/>
        <v>3.0779497803887779E-3</v>
      </c>
      <c r="AV166" s="7">
        <f t="shared" si="144"/>
        <v>1.1405888500055639E-3</v>
      </c>
      <c r="AW166" s="7">
        <f t="shared" si="144"/>
        <v>4.6788103061423669E-4</v>
      </c>
      <c r="AX166" s="7">
        <f t="shared" si="144"/>
        <v>1.3905460501437705E-3</v>
      </c>
      <c r="AY166" s="7">
        <f t="shared" si="144"/>
        <v>1.062496329434226E-2</v>
      </c>
      <c r="AZ166" s="7">
        <f t="shared" si="144"/>
        <v>3.1451175734380499E-3</v>
      </c>
      <c r="BA166" s="7">
        <f t="shared" si="144"/>
        <v>-3.4416931038455445E-2</v>
      </c>
      <c r="BB166" s="7">
        <f t="shared" si="144"/>
        <v>1.8208094325569135E-3</v>
      </c>
      <c r="BC166" s="7">
        <f t="shared" si="144"/>
        <v>6.0559822511236927E-3</v>
      </c>
      <c r="BD166" s="7">
        <f t="shared" si="144"/>
        <v>-6.5837047365796542E-3</v>
      </c>
      <c r="BE166" s="7">
        <f t="shared" si="144"/>
        <v>-5.0407524208877508E-3</v>
      </c>
      <c r="BF166" s="7" t="e">
        <f t="shared" si="144"/>
        <v>#DIV/0!</v>
      </c>
      <c r="BG166" s="7">
        <f t="shared" si="144"/>
        <v>-8.2252420680130056E-3</v>
      </c>
      <c r="BH166" s="7">
        <f t="shared" si="126"/>
        <v>-1.064146170342184E-2</v>
      </c>
    </row>
    <row r="167" spans="1:60" s="7" customFormat="1" ht="12" thickBot="1" x14ac:dyDescent="0.25">
      <c r="A167" s="139">
        <f t="shared" si="74"/>
        <v>41273</v>
      </c>
      <c r="B167" s="14">
        <f t="shared" ref="B167:AF167" si="145">B66/B65-1</f>
        <v>-7.4161833464899685E-3</v>
      </c>
      <c r="C167" s="60">
        <f t="shared" si="145"/>
        <v>-5.0434662488536564E-3</v>
      </c>
      <c r="D167" s="21">
        <f t="shared" si="145"/>
        <v>-5.3038472120994218E-3</v>
      </c>
      <c r="E167" s="22">
        <f t="shared" si="145"/>
        <v>-9.4947250399125549E-3</v>
      </c>
      <c r="F167" s="22">
        <f t="shared" si="145"/>
        <v>-7.6858083597320936E-3</v>
      </c>
      <c r="G167" s="22">
        <f t="shared" si="145"/>
        <v>-4.4534263794345774E-3</v>
      </c>
      <c r="H167" s="22">
        <f t="shared" si="145"/>
        <v>-7.6557479587644361E-2</v>
      </c>
      <c r="I167" s="23">
        <f t="shared" si="145"/>
        <v>-8.9821727546440799E-3</v>
      </c>
      <c r="J167" s="22">
        <f t="shared" si="145"/>
        <v>3.8271318637026486E-3</v>
      </c>
      <c r="K167" s="22">
        <f t="shared" si="145"/>
        <v>-6.1848848496540709E-3</v>
      </c>
      <c r="L167" s="22">
        <f t="shared" si="145"/>
        <v>-6.6370012821479474E-3</v>
      </c>
      <c r="M167" s="22">
        <f t="shared" si="145"/>
        <v>-6.7623321995693431E-3</v>
      </c>
      <c r="N167" s="22">
        <f t="shared" si="145"/>
        <v>-3.5575605879256678E-3</v>
      </c>
      <c r="O167" s="22">
        <f t="shared" si="145"/>
        <v>-8.4316953614048673E-3</v>
      </c>
      <c r="P167" s="22">
        <f t="shared" si="145"/>
        <v>-1.4800674592089114E-2</v>
      </c>
      <c r="Q167" s="22">
        <f t="shared" si="145"/>
        <v>-6.8136089262850197E-3</v>
      </c>
      <c r="R167" s="22">
        <f t="shared" si="145"/>
        <v>-7.6590959720792551E-3</v>
      </c>
      <c r="S167" s="22">
        <f t="shared" si="145"/>
        <v>-7.6847949007916583E-3</v>
      </c>
      <c r="T167" s="22">
        <f t="shared" si="145"/>
        <v>-8.1800800268070351E-3</v>
      </c>
      <c r="U167" s="22">
        <f t="shared" si="145"/>
        <v>-7.0166505548134861E-3</v>
      </c>
      <c r="V167" s="22">
        <f t="shared" si="145"/>
        <v>-6.8234358778419546E-3</v>
      </c>
      <c r="W167" s="22">
        <f t="shared" si="145"/>
        <v>-9.5245417115131792E-3</v>
      </c>
      <c r="X167" s="22">
        <f t="shared" si="145"/>
        <v>-1.4579104017781175E-3</v>
      </c>
      <c r="Y167" s="22">
        <f t="shared" si="145"/>
        <v>-1.8629945537080861E-3</v>
      </c>
      <c r="Z167" s="22">
        <f t="shared" si="145"/>
        <v>-8.659239980068123E-3</v>
      </c>
      <c r="AA167" s="22">
        <f t="shared" si="145"/>
        <v>9.3950934372508677E-3</v>
      </c>
      <c r="AB167" s="22">
        <f t="shared" si="145"/>
        <v>-4.9109714944168825E-3</v>
      </c>
      <c r="AC167" s="22">
        <f t="shared" si="145"/>
        <v>2.9071217148204376E-3</v>
      </c>
      <c r="AD167" s="22">
        <f t="shared" si="145"/>
        <v>-1.3870979688441754E-3</v>
      </c>
      <c r="AE167" s="22">
        <f t="shared" si="145"/>
        <v>-9.4947250399125549E-3</v>
      </c>
      <c r="AF167" s="22">
        <f t="shared" si="145"/>
        <v>-9.4799309861024472E-3</v>
      </c>
      <c r="AG167" s="22">
        <f t="shared" si="124"/>
        <v>-5.181961204917096E-3</v>
      </c>
      <c r="AH167" s="22">
        <f t="shared" ref="AH167:BG167" si="146">AH66/AH65-1</f>
        <v>-1.0129648897099552E-2</v>
      </c>
      <c r="AI167" s="22">
        <f t="shared" si="146"/>
        <v>-1.7843784538583707E-3</v>
      </c>
      <c r="AJ167" s="22">
        <f t="shared" si="146"/>
        <v>-7.8423037953703201E-3</v>
      </c>
      <c r="AK167" s="22">
        <f t="shared" si="146"/>
        <v>-5.6413750927865047E-3</v>
      </c>
      <c r="AL167" s="22">
        <f t="shared" si="146"/>
        <v>1.7631647239524373E-3</v>
      </c>
      <c r="AM167" s="22">
        <f t="shared" si="146"/>
        <v>-1.4309025538755682E-3</v>
      </c>
      <c r="AN167" s="22">
        <f t="shared" si="146"/>
        <v>-3.6689570220148515E-2</v>
      </c>
      <c r="AO167" s="22">
        <f t="shared" si="146"/>
        <v>-7.1926637984776498E-2</v>
      </c>
      <c r="AP167" s="22">
        <f t="shared" si="146"/>
        <v>-2.4822776147714776E-2</v>
      </c>
      <c r="AQ167" s="22">
        <f t="shared" si="146"/>
        <v>-1.3132146051919369E-2</v>
      </c>
      <c r="AR167" s="22">
        <f t="shared" si="146"/>
        <v>-4.6273354544802414E-3</v>
      </c>
      <c r="AS167" s="22">
        <f t="shared" si="146"/>
        <v>7.6718184054991312E-4</v>
      </c>
      <c r="AT167" s="22">
        <f t="shared" si="146"/>
        <v>-3.121189953669834E-3</v>
      </c>
      <c r="AU167" s="22">
        <f t="shared" si="146"/>
        <v>-5.4486612020548941E-3</v>
      </c>
      <c r="AV167" s="22">
        <f t="shared" si="146"/>
        <v>-1.819211558710121E-4</v>
      </c>
      <c r="AW167" s="22">
        <f t="shared" si="146"/>
        <v>-1.1744698942445675E-2</v>
      </c>
      <c r="AX167" s="22">
        <f t="shared" si="146"/>
        <v>-3.3362957774654145E-3</v>
      </c>
      <c r="AY167" s="22">
        <f t="shared" si="146"/>
        <v>-2.7132349960922175E-2</v>
      </c>
      <c r="AZ167" s="22">
        <f t="shared" si="146"/>
        <v>5.2943256583042331E-3</v>
      </c>
      <c r="BA167" s="22">
        <f t="shared" si="146"/>
        <v>7.3610972300170996E-3</v>
      </c>
      <c r="BB167" s="22">
        <f t="shared" si="146"/>
        <v>-6.1551702067974556E-4</v>
      </c>
      <c r="BC167" s="22">
        <f t="shared" si="146"/>
        <v>4.7483485043409157E-3</v>
      </c>
      <c r="BD167" s="22">
        <f t="shared" si="146"/>
        <v>-8.9772831905180484E-3</v>
      </c>
      <c r="BE167" s="22">
        <f t="shared" si="146"/>
        <v>-6.5025990817361157E-3</v>
      </c>
      <c r="BF167" s="22" t="e">
        <f t="shared" si="146"/>
        <v>#DIV/0!</v>
      </c>
      <c r="BG167" s="22">
        <f t="shared" si="146"/>
        <v>-5.0346786064322524E-3</v>
      </c>
      <c r="BH167" s="22">
        <f t="shared" si="126"/>
        <v>-1.2322868081258154E-3</v>
      </c>
    </row>
    <row r="168" spans="1:60" s="7" customFormat="1" x14ac:dyDescent="0.2">
      <c r="A168" s="140">
        <f t="shared" ref="A168:A199" si="147">A67</f>
        <v>41363</v>
      </c>
      <c r="B168" s="16">
        <f t="shared" ref="B168:AF168" si="148">B67/B66-1</f>
        <v>-7.2526317351340186E-3</v>
      </c>
      <c r="C168" s="62">
        <f t="shared" si="148"/>
        <v>-6.3287239452828326E-3</v>
      </c>
      <c r="D168" s="8">
        <f t="shared" si="148"/>
        <v>-6.2905459278183029E-3</v>
      </c>
      <c r="E168" s="7">
        <f t="shared" si="148"/>
        <v>-8.8895450952165556E-3</v>
      </c>
      <c r="F168" s="7">
        <f t="shared" si="148"/>
        <v>-7.2985608315144779E-3</v>
      </c>
      <c r="G168" s="7">
        <f t="shared" si="148"/>
        <v>-6.0377306728606195E-3</v>
      </c>
      <c r="H168" s="7">
        <f t="shared" si="148"/>
        <v>-3.6260407307008635E-2</v>
      </c>
      <c r="I168" s="20">
        <f t="shared" si="148"/>
        <v>-9.5306469837700414E-3</v>
      </c>
      <c r="J168" s="7">
        <f t="shared" si="148"/>
        <v>8.8941037286085489E-3</v>
      </c>
      <c r="K168" s="7">
        <f t="shared" si="148"/>
        <v>-9.191420374585646E-3</v>
      </c>
      <c r="L168" s="7">
        <f t="shared" si="148"/>
        <v>-1.6551514691367397E-2</v>
      </c>
      <c r="M168" s="7">
        <f t="shared" si="148"/>
        <v>-1.6109096066948991E-2</v>
      </c>
      <c r="N168" s="7">
        <f t="shared" si="148"/>
        <v>-1.606040630356298E-2</v>
      </c>
      <c r="O168" s="7">
        <f t="shared" si="148"/>
        <v>-7.110394026518585E-3</v>
      </c>
      <c r="P168" s="7">
        <f t="shared" si="148"/>
        <v>-9.3204719571940986E-3</v>
      </c>
      <c r="Q168" s="7">
        <f t="shared" si="148"/>
        <v>7.8272480316776694E-4</v>
      </c>
      <c r="R168" s="7">
        <f t="shared" si="148"/>
        <v>-1.2899317618971784E-3</v>
      </c>
      <c r="S168" s="7">
        <f t="shared" si="148"/>
        <v>6.345670698542083E-4</v>
      </c>
      <c r="T168" s="7">
        <f t="shared" si="148"/>
        <v>-6.368586697693579E-3</v>
      </c>
      <c r="U168" s="7">
        <f t="shared" si="148"/>
        <v>-6.6290048689495729E-3</v>
      </c>
      <c r="V168" s="7">
        <f t="shared" si="148"/>
        <v>-6.2019359677313313E-3</v>
      </c>
      <c r="W168" s="7">
        <f t="shared" si="148"/>
        <v>-7.3867409509189574E-3</v>
      </c>
      <c r="X168" s="7">
        <f t="shared" si="148"/>
        <v>-9.7244107502947319E-4</v>
      </c>
      <c r="Y168" s="7">
        <f t="shared" si="148"/>
        <v>-2.9232929532340135E-3</v>
      </c>
      <c r="Z168" s="7">
        <f t="shared" si="148"/>
        <v>-1.2115354745180662E-2</v>
      </c>
      <c r="AA168" s="7">
        <f t="shared" si="148"/>
        <v>1.2031151838892029E-2</v>
      </c>
      <c r="AB168" s="7">
        <f t="shared" si="148"/>
        <v>-5.2384891094569008E-3</v>
      </c>
      <c r="AC168" s="7">
        <f t="shared" si="148"/>
        <v>5.1626603642234148E-3</v>
      </c>
      <c r="AD168" s="7">
        <f t="shared" si="148"/>
        <v>-5.1751283667834658E-3</v>
      </c>
      <c r="AE168" s="7">
        <f t="shared" si="148"/>
        <v>-8.8895450952165556E-3</v>
      </c>
      <c r="AF168" s="7">
        <f t="shared" si="148"/>
        <v>-1.0795704687709406E-2</v>
      </c>
      <c r="AG168" s="7">
        <f t="shared" si="124"/>
        <v>-3.0199423411403359E-3</v>
      </c>
      <c r="AH168" s="7">
        <f t="shared" ref="AH168:BG168" si="149">AH67/AH66-1</f>
        <v>-9.4927576654281198E-3</v>
      </c>
      <c r="AI168" s="7">
        <f t="shared" si="149"/>
        <v>-7.8715269569938906E-3</v>
      </c>
      <c r="AJ168" s="7">
        <f t="shared" si="149"/>
        <v>-9.8820486221042891E-3</v>
      </c>
      <c r="AK168" s="7">
        <f t="shared" si="149"/>
        <v>-5.9761397625879287E-3</v>
      </c>
      <c r="AL168" s="7">
        <f t="shared" si="149"/>
        <v>-8.4972984448480338E-3</v>
      </c>
      <c r="AM168" s="7">
        <f t="shared" si="149"/>
        <v>-6.079689475310901E-3</v>
      </c>
      <c r="AN168" s="7">
        <f t="shared" si="149"/>
        <v>-4.4748837124812146E-2</v>
      </c>
      <c r="AO168" s="7">
        <f t="shared" si="149"/>
        <v>-7.0678066600047273E-2</v>
      </c>
      <c r="AP168" s="7">
        <f t="shared" si="149"/>
        <v>-3.6438435482431641E-2</v>
      </c>
      <c r="AQ168" s="7">
        <f t="shared" si="149"/>
        <v>1.8161036292847488E-3</v>
      </c>
      <c r="AR168" s="7">
        <f t="shared" si="149"/>
        <v>-9.8401744176065398E-3</v>
      </c>
      <c r="AS168" s="7">
        <f t="shared" si="149"/>
        <v>5.9577897457689932E-3</v>
      </c>
      <c r="AT168" s="7">
        <f t="shared" si="149"/>
        <v>-4.6300981173347244E-3</v>
      </c>
      <c r="AU168" s="7">
        <f t="shared" si="149"/>
        <v>-9.5996912189315609E-3</v>
      </c>
      <c r="AV168" s="7">
        <f t="shared" si="149"/>
        <v>1.9327476848249869E-3</v>
      </c>
      <c r="AW168" s="7">
        <f t="shared" si="149"/>
        <v>3.0813078081308731E-3</v>
      </c>
      <c r="AX168" s="7">
        <f t="shared" si="149"/>
        <v>-9.1722768545519084E-3</v>
      </c>
      <c r="AY168" s="7">
        <f t="shared" si="149"/>
        <v>-2.0217666186579608E-2</v>
      </c>
      <c r="AZ168" s="7">
        <f t="shared" si="149"/>
        <v>3.1881056657616647E-3</v>
      </c>
      <c r="BA168" s="7">
        <f t="shared" si="149"/>
        <v>3.7612317378368676E-2</v>
      </c>
      <c r="BB168" s="7">
        <f t="shared" si="149"/>
        <v>2.1356515735782011E-3</v>
      </c>
      <c r="BC168" s="7">
        <f t="shared" si="149"/>
        <v>4.7481202833978831E-3</v>
      </c>
      <c r="BD168" s="7">
        <f t="shared" si="149"/>
        <v>9.6180805575514228E-3</v>
      </c>
      <c r="BE168" s="7">
        <f t="shared" si="149"/>
        <v>4.4210665489430312E-5</v>
      </c>
      <c r="BF168" s="7" t="e">
        <f t="shared" si="149"/>
        <v>#DIV/0!</v>
      </c>
      <c r="BG168" s="7">
        <f t="shared" si="149"/>
        <v>8.491211907753371E-3</v>
      </c>
      <c r="BH168" s="7">
        <f t="shared" si="126"/>
        <v>1.3706157412880504E-2</v>
      </c>
    </row>
    <row r="169" spans="1:60" s="7" customFormat="1" x14ac:dyDescent="0.2">
      <c r="A169" s="138">
        <f t="shared" si="147"/>
        <v>41455</v>
      </c>
      <c r="B169" s="16">
        <f t="shared" ref="B169:AF169" si="150">B68/B67-1</f>
        <v>4.1794601686067079E-3</v>
      </c>
      <c r="C169" s="62">
        <f t="shared" si="150"/>
        <v>2.5658438111251236E-3</v>
      </c>
      <c r="D169" s="8">
        <f t="shared" si="150"/>
        <v>-1.961224645054882E-3</v>
      </c>
      <c r="E169" s="7">
        <f t="shared" si="150"/>
        <v>-6.2622870658601837E-4</v>
      </c>
      <c r="F169" s="7">
        <f t="shared" si="150"/>
        <v>6.1886000151467613E-3</v>
      </c>
      <c r="G169" s="7">
        <f t="shared" si="150"/>
        <v>4.06850488304622E-3</v>
      </c>
      <c r="H169" s="7">
        <f t="shared" si="150"/>
        <v>5.6415364800697088E-2</v>
      </c>
      <c r="I169" s="20">
        <f t="shared" si="150"/>
        <v>4.3985006413971295E-3</v>
      </c>
      <c r="J169" s="7">
        <f t="shared" si="150"/>
        <v>2.6552392072602959E-3</v>
      </c>
      <c r="K169" s="7">
        <f t="shared" si="150"/>
        <v>4.3724431842391276E-3</v>
      </c>
      <c r="L169" s="7">
        <f t="shared" si="150"/>
        <v>-1.0499498185748468E-2</v>
      </c>
      <c r="M169" s="7">
        <f t="shared" si="150"/>
        <v>-8.1555317571463393E-3</v>
      </c>
      <c r="N169" s="7">
        <f t="shared" si="150"/>
        <v>-2.4978884394007972E-3</v>
      </c>
      <c r="O169" s="7">
        <f t="shared" si="150"/>
        <v>-4.94584138351295E-3</v>
      </c>
      <c r="P169" s="7">
        <f t="shared" si="150"/>
        <v>-3.0636150657775696E-3</v>
      </c>
      <c r="Q169" s="7">
        <f t="shared" si="150"/>
        <v>-1.5550239234449759E-2</v>
      </c>
      <c r="R169" s="7">
        <f t="shared" si="150"/>
        <v>4.1031422934068029E-3</v>
      </c>
      <c r="S169" s="7">
        <f t="shared" si="150"/>
        <v>2.1289813244982358E-3</v>
      </c>
      <c r="T169" s="7">
        <f t="shared" si="150"/>
        <v>-5.5148161818853181E-3</v>
      </c>
      <c r="U169" s="7">
        <f t="shared" si="150"/>
        <v>-2.7431113615932201E-3</v>
      </c>
      <c r="V169" s="7">
        <f t="shared" si="150"/>
        <v>-3.3392898339348331E-3</v>
      </c>
      <c r="W169" s="7">
        <f t="shared" si="150"/>
        <v>-3.3233560248318028E-3</v>
      </c>
      <c r="X169" s="7">
        <f t="shared" si="150"/>
        <v>-2.7381697554949014E-3</v>
      </c>
      <c r="Y169" s="7">
        <f t="shared" si="150"/>
        <v>-3.9462241535718201E-3</v>
      </c>
      <c r="Z169" s="7">
        <f t="shared" si="150"/>
        <v>-1.3814398770112368E-2</v>
      </c>
      <c r="AA169" s="7">
        <f t="shared" si="150"/>
        <v>1.1725130481524459E-2</v>
      </c>
      <c r="AB169" s="7">
        <f t="shared" si="150"/>
        <v>-4.1019955654097995E-4</v>
      </c>
      <c r="AC169" s="7">
        <f t="shared" si="150"/>
        <v>7.8366211446181389E-3</v>
      </c>
      <c r="AD169" s="7">
        <f t="shared" si="150"/>
        <v>1.7961474332039984E-4</v>
      </c>
      <c r="AE169" s="7">
        <f t="shared" si="150"/>
        <v>-6.2622870658601837E-4</v>
      </c>
      <c r="AF169" s="7">
        <f t="shared" si="150"/>
        <v>-8.5334468546217623E-3</v>
      </c>
      <c r="AG169" s="7">
        <f t="shared" ref="AG169" si="151">AG68/AG67-1</f>
        <v>5.7445168691039328E-3</v>
      </c>
      <c r="AH169" s="7">
        <f t="shared" ref="AH169:BG169" si="152">AH68/AH67-1</f>
        <v>-4.8468540458368459E-4</v>
      </c>
      <c r="AI169" s="7">
        <f t="shared" si="152"/>
        <v>-3.4898282031768924E-3</v>
      </c>
      <c r="AJ169" s="7">
        <f t="shared" si="152"/>
        <v>-3.8684482664780306E-3</v>
      </c>
      <c r="AK169" s="7">
        <f t="shared" si="152"/>
        <v>-8.9935265505713957E-4</v>
      </c>
      <c r="AL169" s="7">
        <f t="shared" si="152"/>
        <v>-4.8729787629049337E-3</v>
      </c>
      <c r="AM169" s="7">
        <f t="shared" si="152"/>
        <v>-5.74300450215115E-4</v>
      </c>
      <c r="AN169" s="7">
        <f t="shared" si="152"/>
        <v>4.027360386437806E-2</v>
      </c>
      <c r="AO169" s="7">
        <f t="shared" si="152"/>
        <v>7.7420909267352345E-2</v>
      </c>
      <c r="AP169" s="7">
        <f t="shared" si="152"/>
        <v>2.8790839892587794E-2</v>
      </c>
      <c r="AQ169" s="7">
        <f t="shared" si="152"/>
        <v>5.2574286331854569E-3</v>
      </c>
      <c r="AR169" s="7">
        <f t="shared" si="152"/>
        <v>-9.2444580063733017E-3</v>
      </c>
      <c r="AS169" s="7">
        <f t="shared" si="152"/>
        <v>7.9597156004145297E-3</v>
      </c>
      <c r="AT169" s="7">
        <f t="shared" si="152"/>
        <v>-1.4340691746494993E-4</v>
      </c>
      <c r="AU169" s="7">
        <f t="shared" si="152"/>
        <v>-1.9710781392590082E-3</v>
      </c>
      <c r="AV169" s="7">
        <f t="shared" si="152"/>
        <v>1.8462998497705829E-3</v>
      </c>
      <c r="AW169" s="7">
        <f t="shared" si="152"/>
        <v>1.4597953177185818E-2</v>
      </c>
      <c r="AX169" s="7">
        <f t="shared" si="152"/>
        <v>-5.5399480527713596E-3</v>
      </c>
      <c r="AY169" s="7">
        <f t="shared" si="152"/>
        <v>2.15864855979091E-2</v>
      </c>
      <c r="AZ169" s="7">
        <f t="shared" si="152"/>
        <v>8.1733440335818308E-4</v>
      </c>
      <c r="BA169" s="7">
        <f t="shared" si="152"/>
        <v>-4.3433733326938562E-3</v>
      </c>
      <c r="BB169" s="7">
        <f t="shared" si="152"/>
        <v>4.7000233868088603E-3</v>
      </c>
      <c r="BC169" s="7">
        <f t="shared" si="152"/>
        <v>4.1318389316986615E-3</v>
      </c>
      <c r="BD169" s="7">
        <f t="shared" si="152"/>
        <v>1.531500539744246E-2</v>
      </c>
      <c r="BE169" s="7">
        <f t="shared" si="152"/>
        <v>3.4161655824758164E-3</v>
      </c>
      <c r="BF169" s="7" t="e">
        <f t="shared" si="152"/>
        <v>#DIV/0!</v>
      </c>
      <c r="BG169" s="7">
        <f t="shared" si="152"/>
        <v>4.8943553948916918E-3</v>
      </c>
      <c r="BH169" s="7">
        <f t="shared" ref="BH169" si="153">BH68/BH67-1</f>
        <v>4.9203868847291776E-3</v>
      </c>
    </row>
    <row r="170" spans="1:60" s="7" customFormat="1" x14ac:dyDescent="0.2">
      <c r="A170" s="138">
        <f t="shared" si="147"/>
        <v>41547</v>
      </c>
      <c r="B170" s="16">
        <f t="shared" ref="B170:AF170" si="154">B69/B68-1</f>
        <v>4.5219283133450805E-3</v>
      </c>
      <c r="C170" s="62">
        <f t="shared" si="154"/>
        <v>3.2375293478374978E-3</v>
      </c>
      <c r="D170" s="8">
        <f t="shared" si="154"/>
        <v>-1.7255201649867269E-3</v>
      </c>
      <c r="E170" s="7">
        <f t="shared" si="154"/>
        <v>-3.053742767201717E-4</v>
      </c>
      <c r="F170" s="7">
        <f t="shared" si="154"/>
        <v>6.5432643811664803E-3</v>
      </c>
      <c r="G170" s="7">
        <f t="shared" si="154"/>
        <v>4.8806129955045741E-3</v>
      </c>
      <c r="H170" s="7">
        <f t="shared" si="154"/>
        <v>4.398101012201816E-2</v>
      </c>
      <c r="I170" s="20">
        <f t="shared" si="154"/>
        <v>5.5879586283531513E-3</v>
      </c>
      <c r="J170" s="7">
        <f t="shared" si="154"/>
        <v>-2.9090765389016005E-3</v>
      </c>
      <c r="K170" s="7">
        <f t="shared" si="154"/>
        <v>6.5530070239954163E-3</v>
      </c>
      <c r="L170" s="7">
        <f t="shared" si="154"/>
        <v>-6.7878598736054174E-3</v>
      </c>
      <c r="M170" s="7">
        <f t="shared" si="154"/>
        <v>-1.7857142857142794E-3</v>
      </c>
      <c r="N170" s="7">
        <f t="shared" si="154"/>
        <v>1.1702250927304814E-2</v>
      </c>
      <c r="O170" s="7">
        <f t="shared" si="154"/>
        <v>-7.9137510325379967E-3</v>
      </c>
      <c r="P170" s="7">
        <f t="shared" si="154"/>
        <v>-8.0175237123049081E-3</v>
      </c>
      <c r="Q170" s="7">
        <f t="shared" si="154"/>
        <v>-2.7479203663893781E-2</v>
      </c>
      <c r="R170" s="7">
        <f t="shared" si="154"/>
        <v>-4.2178499980456419E-3</v>
      </c>
      <c r="S170" s="7">
        <f t="shared" si="154"/>
        <v>-8.1103943485532071E-3</v>
      </c>
      <c r="T170" s="7">
        <f t="shared" si="154"/>
        <v>-5.0553991297034306E-3</v>
      </c>
      <c r="U170" s="7">
        <f t="shared" si="154"/>
        <v>-3.5621004514827526E-3</v>
      </c>
      <c r="V170" s="7">
        <f t="shared" si="154"/>
        <v>-3.5152556603070817E-3</v>
      </c>
      <c r="W170" s="7">
        <f t="shared" si="154"/>
        <v>-5.2348490131808312E-3</v>
      </c>
      <c r="X170" s="7">
        <f t="shared" si="154"/>
        <v>-5.9890836093767774E-3</v>
      </c>
      <c r="Y170" s="7">
        <f t="shared" si="154"/>
        <v>-6.4896453564865508E-3</v>
      </c>
      <c r="Z170" s="7">
        <f t="shared" si="154"/>
        <v>-1.4807286061620628E-2</v>
      </c>
      <c r="AA170" s="7">
        <f t="shared" si="154"/>
        <v>6.3859105492636292E-3</v>
      </c>
      <c r="AB170" s="7">
        <f t="shared" si="154"/>
        <v>-1.8891710938337969E-3</v>
      </c>
      <c r="AC170" s="7">
        <f t="shared" si="154"/>
        <v>4.1202762635128565E-3</v>
      </c>
      <c r="AD170" s="7">
        <f t="shared" si="154"/>
        <v>8.1998041534370181E-4</v>
      </c>
      <c r="AE170" s="7">
        <f t="shared" si="154"/>
        <v>-3.053742767201717E-4</v>
      </c>
      <c r="AF170" s="7">
        <f t="shared" si="154"/>
        <v>-5.7476872633592802E-3</v>
      </c>
      <c r="AG170" s="7">
        <f t="shared" ref="AG170:AG181" si="155">AG69/AG68-1</f>
        <v>7.6037270143203273E-4</v>
      </c>
      <c r="AH170" s="7">
        <f t="shared" ref="AH170:BG170" si="156">AH69/AH68-1</f>
        <v>2.7773119347207498E-4</v>
      </c>
      <c r="AI170" s="7">
        <f t="shared" si="156"/>
        <v>2.3491858782798136E-3</v>
      </c>
      <c r="AJ170" s="7">
        <f t="shared" si="156"/>
        <v>-1.0518019279392998E-3</v>
      </c>
      <c r="AK170" s="7">
        <f t="shared" si="156"/>
        <v>-1.5801584546897285E-3</v>
      </c>
      <c r="AL170" s="7">
        <f t="shared" si="156"/>
        <v>5.3349326321934232E-3</v>
      </c>
      <c r="AM170" s="7">
        <f t="shared" si="156"/>
        <v>3.3831331747848914E-3</v>
      </c>
      <c r="AN170" s="7">
        <f t="shared" si="156"/>
        <v>4.2423179035648406E-2</v>
      </c>
      <c r="AO170" s="7">
        <f t="shared" si="156"/>
        <v>6.1483989191539523E-2</v>
      </c>
      <c r="AP170" s="7">
        <f t="shared" si="156"/>
        <v>3.6252701318618907E-2</v>
      </c>
      <c r="AQ170" s="7">
        <f t="shared" si="156"/>
        <v>-5.9318879421577098E-4</v>
      </c>
      <c r="AR170" s="7">
        <f t="shared" si="156"/>
        <v>-1.3065101514403765E-2</v>
      </c>
      <c r="AS170" s="7">
        <f t="shared" si="156"/>
        <v>3.0013054057331789E-3</v>
      </c>
      <c r="AT170" s="7">
        <f t="shared" si="156"/>
        <v>1.0814297767580694E-3</v>
      </c>
      <c r="AU170" s="7">
        <f t="shared" si="156"/>
        <v>1.2441145234372009E-3</v>
      </c>
      <c r="AV170" s="7">
        <f t="shared" si="156"/>
        <v>-7.8771704991320579E-4</v>
      </c>
      <c r="AW170" s="7">
        <f t="shared" si="156"/>
        <v>-6.9218413154670255E-4</v>
      </c>
      <c r="AX170" s="7">
        <f t="shared" si="156"/>
        <v>-1.2451520006853123E-3</v>
      </c>
      <c r="AY170" s="7">
        <f t="shared" si="156"/>
        <v>2.3508860595914616E-2</v>
      </c>
      <c r="AZ170" s="7">
        <f t="shared" si="156"/>
        <v>2.6153079401725066E-4</v>
      </c>
      <c r="BA170" s="7">
        <f t="shared" si="156"/>
        <v>-3.6204482703190766E-2</v>
      </c>
      <c r="BB170" s="7">
        <f t="shared" si="156"/>
        <v>3.7261891550754989E-4</v>
      </c>
      <c r="BC170" s="7">
        <f t="shared" si="156"/>
        <v>5.0698648908824584E-3</v>
      </c>
      <c r="BD170" s="7">
        <f t="shared" si="156"/>
        <v>-5.2112949215030735E-3</v>
      </c>
      <c r="BE170" s="7">
        <f t="shared" si="156"/>
        <v>-2.5250336827024045E-3</v>
      </c>
      <c r="BF170" s="7" t="e">
        <f t="shared" si="156"/>
        <v>#DIV/0!</v>
      </c>
      <c r="BG170" s="7">
        <f t="shared" si="156"/>
        <v>-5.4845384924010476E-3</v>
      </c>
      <c r="BH170" s="7">
        <f t="shared" ref="BH170:BH181" si="157">BH69/BH68-1</f>
        <v>-7.0270352310229933E-3</v>
      </c>
    </row>
    <row r="171" spans="1:60" s="7" customFormat="1" ht="12" thickBot="1" x14ac:dyDescent="0.25">
      <c r="A171" s="139">
        <f t="shared" si="147"/>
        <v>41638</v>
      </c>
      <c r="B171" s="14">
        <f t="shared" ref="B171:AF171" si="158">B70/B69-1</f>
        <v>-5.4427350168617661E-3</v>
      </c>
      <c r="C171" s="60">
        <f t="shared" si="158"/>
        <v>-4.8347743918933928E-3</v>
      </c>
      <c r="D171" s="21">
        <f t="shared" si="158"/>
        <v>-5.7165069004315727E-3</v>
      </c>
      <c r="E171" s="22">
        <f t="shared" si="158"/>
        <v>-7.8993565507086139E-3</v>
      </c>
      <c r="F171" s="22">
        <f t="shared" si="158"/>
        <v>-5.1061928764708497E-3</v>
      </c>
      <c r="G171" s="22">
        <f t="shared" si="158"/>
        <v>-4.262526003526057E-3</v>
      </c>
      <c r="H171" s="22">
        <f t="shared" si="158"/>
        <v>-2.3391462013364395E-2</v>
      </c>
      <c r="I171" s="23">
        <f t="shared" si="158"/>
        <v>-6.7915082184060171E-3</v>
      </c>
      <c r="J171" s="22">
        <f t="shared" si="158"/>
        <v>4.0393145169339562E-3</v>
      </c>
      <c r="K171" s="22">
        <f t="shared" si="158"/>
        <v>-6.0281204654323295E-3</v>
      </c>
      <c r="L171" s="22">
        <f t="shared" si="158"/>
        <v>-6.2058130400628464E-3</v>
      </c>
      <c r="M171" s="22">
        <f t="shared" si="158"/>
        <v>-1.4727295419561526E-2</v>
      </c>
      <c r="N171" s="22">
        <f t="shared" si="158"/>
        <v>-6.4543655291027235E-4</v>
      </c>
      <c r="O171" s="22">
        <f t="shared" si="158"/>
        <v>-1.1025031223232951E-2</v>
      </c>
      <c r="P171" s="22">
        <f t="shared" si="158"/>
        <v>-1.1134633937185168E-2</v>
      </c>
      <c r="Q171" s="22">
        <f t="shared" si="158"/>
        <v>-1.2349831811629075E-2</v>
      </c>
      <c r="R171" s="22">
        <f t="shared" si="158"/>
        <v>-8.4286101714269313E-3</v>
      </c>
      <c r="S171" s="22">
        <f t="shared" si="158"/>
        <v>-6.8226057406237661E-3</v>
      </c>
      <c r="T171" s="22">
        <f t="shared" si="158"/>
        <v>-7.9422979739973698E-3</v>
      </c>
      <c r="U171" s="22">
        <f t="shared" si="158"/>
        <v>-5.7606404336478789E-3</v>
      </c>
      <c r="V171" s="22">
        <f t="shared" si="158"/>
        <v>-5.1025028248810056E-3</v>
      </c>
      <c r="W171" s="22">
        <f t="shared" si="158"/>
        <v>-8.3339540712373816E-3</v>
      </c>
      <c r="X171" s="22">
        <f t="shared" si="158"/>
        <v>-1.6912754664916152E-3</v>
      </c>
      <c r="Y171" s="22">
        <f t="shared" si="158"/>
        <v>-6.6457778728635786E-3</v>
      </c>
      <c r="Z171" s="22">
        <f t="shared" si="158"/>
        <v>-1.244057853747349E-2</v>
      </c>
      <c r="AA171" s="22">
        <f t="shared" si="158"/>
        <v>2.1355658568318336E-3</v>
      </c>
      <c r="AB171" s="22">
        <f t="shared" si="158"/>
        <v>-7.7247034943588311E-3</v>
      </c>
      <c r="AC171" s="22">
        <f t="shared" si="158"/>
        <v>-3.364360210833528E-4</v>
      </c>
      <c r="AD171" s="22">
        <f t="shared" si="158"/>
        <v>-6.1955980783489073E-3</v>
      </c>
      <c r="AE171" s="22">
        <f t="shared" si="158"/>
        <v>-7.8993565507086139E-3</v>
      </c>
      <c r="AF171" s="22">
        <f t="shared" si="158"/>
        <v>-8.6926366137649591E-3</v>
      </c>
      <c r="AG171" s="22">
        <f t="shared" si="155"/>
        <v>-6.378122653465268E-3</v>
      </c>
      <c r="AH171" s="22">
        <f t="shared" ref="AH171:BG171" si="159">AH70/AH69-1</f>
        <v>-8.0191465995802513E-3</v>
      </c>
      <c r="AI171" s="22">
        <f t="shared" si="159"/>
        <v>3.6670146000505888E-4</v>
      </c>
      <c r="AJ171" s="22">
        <f t="shared" si="159"/>
        <v>-6.7276807141186667E-3</v>
      </c>
      <c r="AK171" s="22">
        <f t="shared" si="159"/>
        <v>-5.6131139250233941E-3</v>
      </c>
      <c r="AL171" s="22">
        <f t="shared" si="159"/>
        <v>5.3013947604507727E-3</v>
      </c>
      <c r="AM171" s="22">
        <f t="shared" si="159"/>
        <v>-1.7664482307355733E-3</v>
      </c>
      <c r="AN171" s="22">
        <f t="shared" si="159"/>
        <v>-3.9645445920428068E-2</v>
      </c>
      <c r="AO171" s="22">
        <f t="shared" si="159"/>
        <v>-7.3843897091382171E-2</v>
      </c>
      <c r="AP171" s="22">
        <f t="shared" si="159"/>
        <v>-2.8304960561095216E-2</v>
      </c>
      <c r="AQ171" s="22">
        <f t="shared" si="159"/>
        <v>-8.9140877018374365E-3</v>
      </c>
      <c r="AR171" s="22">
        <f t="shared" si="159"/>
        <v>-1.5429625164012917E-2</v>
      </c>
      <c r="AS171" s="22">
        <f t="shared" si="159"/>
        <v>-4.4090756401726772E-4</v>
      </c>
      <c r="AT171" s="22">
        <f t="shared" si="159"/>
        <v>-3.3127572431671526E-3</v>
      </c>
      <c r="AU171" s="22">
        <f t="shared" si="159"/>
        <v>-6.2218459445375629E-3</v>
      </c>
      <c r="AV171" s="22">
        <f t="shared" si="159"/>
        <v>-7.3567018567755049E-4</v>
      </c>
      <c r="AW171" s="22">
        <f t="shared" si="159"/>
        <v>-1.2642432253800351E-2</v>
      </c>
      <c r="AX171" s="22">
        <f t="shared" si="159"/>
        <v>-3.0611578292782937E-3</v>
      </c>
      <c r="AY171" s="22">
        <f t="shared" si="159"/>
        <v>-1.0208641429137799E-2</v>
      </c>
      <c r="AZ171" s="22">
        <f t="shared" si="159"/>
        <v>4.430061271003316E-3</v>
      </c>
      <c r="BA171" s="22">
        <f t="shared" si="159"/>
        <v>5.5181609380061669E-3</v>
      </c>
      <c r="BB171" s="22">
        <f t="shared" si="159"/>
        <v>-1.3825957084517837E-3</v>
      </c>
      <c r="BC171" s="22">
        <f t="shared" si="159"/>
        <v>6.2427135289280233E-3</v>
      </c>
      <c r="BD171" s="22">
        <f t="shared" si="159"/>
        <v>-4.6307613915851364E-3</v>
      </c>
      <c r="BE171" s="22">
        <f t="shared" si="159"/>
        <v>-5.8899919515249533E-3</v>
      </c>
      <c r="BF171" s="22" t="e">
        <f t="shared" si="159"/>
        <v>#DIV/0!</v>
      </c>
      <c r="BG171" s="22">
        <f t="shared" si="159"/>
        <v>3.9955920410550405E-4</v>
      </c>
      <c r="BH171" s="22">
        <f t="shared" si="157"/>
        <v>4.5398312046995848E-3</v>
      </c>
    </row>
    <row r="172" spans="1:60" s="7" customFormat="1" x14ac:dyDescent="0.2">
      <c r="A172" s="140">
        <f t="shared" si="147"/>
        <v>41728</v>
      </c>
      <c r="B172" s="16">
        <f t="shared" ref="B172:AF172" si="160">B71/B70-1</f>
        <v>-4.8548369830206939E-3</v>
      </c>
      <c r="C172" s="62">
        <f t="shared" si="160"/>
        <v>-3.8513130274179241E-3</v>
      </c>
      <c r="D172" s="8">
        <f t="shared" si="160"/>
        <v>-4.6677903111560504E-3</v>
      </c>
      <c r="E172" s="7">
        <f t="shared" si="160"/>
        <v>-6.4690263269958637E-3</v>
      </c>
      <c r="F172" s="7">
        <f t="shared" si="160"/>
        <v>-4.7205652717774438E-3</v>
      </c>
      <c r="G172" s="7">
        <f t="shared" si="160"/>
        <v>-3.3483153952214018E-3</v>
      </c>
      <c r="H172" s="7">
        <f t="shared" si="160"/>
        <v>-3.5044663574950508E-2</v>
      </c>
      <c r="I172" s="20">
        <f t="shared" si="160"/>
        <v>-7.0117463811960601E-3</v>
      </c>
      <c r="J172" s="7">
        <f t="shared" si="160"/>
        <v>1.0144943368965542E-2</v>
      </c>
      <c r="K172" s="7">
        <f t="shared" si="160"/>
        <v>-6.2470605870055262E-3</v>
      </c>
      <c r="L172" s="7">
        <f t="shared" si="160"/>
        <v>-2.1421231523199746E-2</v>
      </c>
      <c r="M172" s="7">
        <f t="shared" si="160"/>
        <v>-7.8537347464425755E-3</v>
      </c>
      <c r="N172" s="7">
        <f t="shared" si="160"/>
        <v>-1.2024089532288618E-2</v>
      </c>
      <c r="O172" s="7">
        <f t="shared" si="160"/>
        <v>-4.4417563807911398E-3</v>
      </c>
      <c r="P172" s="7">
        <f t="shared" si="160"/>
        <v>-6.0514085174997456E-3</v>
      </c>
      <c r="Q172" s="7">
        <f t="shared" si="160"/>
        <v>-2.9192818566632361E-3</v>
      </c>
      <c r="R172" s="7">
        <f t="shared" si="160"/>
        <v>7.0535566479779099E-4</v>
      </c>
      <c r="S172" s="7">
        <f t="shared" si="160"/>
        <v>1.0946584600055598E-3</v>
      </c>
      <c r="T172" s="7">
        <f t="shared" si="160"/>
        <v>-3.9455185022589934E-3</v>
      </c>
      <c r="U172" s="7">
        <f t="shared" si="160"/>
        <v>-1.033609341102415E-3</v>
      </c>
      <c r="V172" s="7">
        <f t="shared" si="160"/>
        <v>-3.1579322271336752E-3</v>
      </c>
      <c r="W172" s="7">
        <f t="shared" si="160"/>
        <v>-5.4215030863242752E-3</v>
      </c>
      <c r="X172" s="7">
        <f t="shared" si="160"/>
        <v>4.2074876561781771E-4</v>
      </c>
      <c r="Y172" s="7">
        <f t="shared" si="160"/>
        <v>-6.8279158022153119E-3</v>
      </c>
      <c r="Z172" s="7">
        <f t="shared" si="160"/>
        <v>-1.1725613364286014E-2</v>
      </c>
      <c r="AA172" s="7">
        <f t="shared" si="160"/>
        <v>4.8602094988203781E-4</v>
      </c>
      <c r="AB172" s="7">
        <f t="shared" si="160"/>
        <v>-4.6529858058735885E-3</v>
      </c>
      <c r="AC172" s="7">
        <f t="shared" si="160"/>
        <v>1.1563486995391781E-3</v>
      </c>
      <c r="AD172" s="7">
        <f t="shared" si="160"/>
        <v>-6.1115823683914883E-3</v>
      </c>
      <c r="AE172" s="7">
        <f t="shared" si="160"/>
        <v>-6.4690263269958637E-3</v>
      </c>
      <c r="AF172" s="7">
        <f t="shared" si="160"/>
        <v>-9.5774313210387207E-3</v>
      </c>
      <c r="AG172" s="7">
        <f t="shared" si="155"/>
        <v>-1.8758363601605321E-3</v>
      </c>
      <c r="AH172" s="7">
        <f t="shared" ref="AH172:BG172" si="161">AH71/AH70-1</f>
        <v>-6.7354519781589461E-3</v>
      </c>
      <c r="AI172" s="7">
        <f t="shared" si="161"/>
        <v>-3.9241978613046014E-3</v>
      </c>
      <c r="AJ172" s="7">
        <f t="shared" si="161"/>
        <v>-7.5235377285111094E-3</v>
      </c>
      <c r="AK172" s="7">
        <f t="shared" si="161"/>
        <v>-3.4750478368926752E-3</v>
      </c>
      <c r="AL172" s="7">
        <f t="shared" si="161"/>
        <v>-3.3936983216102945E-3</v>
      </c>
      <c r="AM172" s="7">
        <f t="shared" si="161"/>
        <v>-4.4608158318386604E-3</v>
      </c>
      <c r="AN172" s="7">
        <f t="shared" si="161"/>
        <v>-4.1078297533246544E-2</v>
      </c>
      <c r="AO172" s="7">
        <f t="shared" si="161"/>
        <v>-6.7182961838106237E-2</v>
      </c>
      <c r="AP172" s="7">
        <f t="shared" si="161"/>
        <v>-3.2827469705731693E-2</v>
      </c>
      <c r="AQ172" s="7">
        <f t="shared" si="161"/>
        <v>1.4372181362620751E-4</v>
      </c>
      <c r="AR172" s="7">
        <f t="shared" si="161"/>
        <v>-1.0672131797045847E-2</v>
      </c>
      <c r="AS172" s="7">
        <f t="shared" si="161"/>
        <v>5.0873675938059026E-3</v>
      </c>
      <c r="AT172" s="7">
        <f t="shared" si="161"/>
        <v>-2.1103396519795981E-3</v>
      </c>
      <c r="AU172" s="7">
        <f t="shared" si="161"/>
        <v>-9.8580190869689277E-3</v>
      </c>
      <c r="AV172" s="7">
        <f t="shared" si="161"/>
        <v>3.4025597634579352E-3</v>
      </c>
      <c r="AW172" s="7">
        <f t="shared" si="161"/>
        <v>9.542986279948984E-3</v>
      </c>
      <c r="AX172" s="7">
        <f t="shared" si="161"/>
        <v>1.2732921041134215E-3</v>
      </c>
      <c r="AY172" s="7">
        <f t="shared" si="161"/>
        <v>-1.7664766547696331E-2</v>
      </c>
      <c r="AZ172" s="7">
        <f t="shared" si="161"/>
        <v>-1.8025186145654848E-3</v>
      </c>
      <c r="BA172" s="7">
        <f t="shared" si="161"/>
        <v>4.1631462552935483E-2</v>
      </c>
      <c r="BB172" s="7">
        <f t="shared" si="161"/>
        <v>3.8419473091466649E-3</v>
      </c>
      <c r="BC172" s="7">
        <f t="shared" si="161"/>
        <v>6.1991462461810087E-3</v>
      </c>
      <c r="BD172" s="7">
        <f t="shared" si="161"/>
        <v>1.259648681501524E-2</v>
      </c>
      <c r="BE172" s="7">
        <f t="shared" si="161"/>
        <v>4.8351667237078733E-3</v>
      </c>
      <c r="BF172" s="7" t="e">
        <f t="shared" si="161"/>
        <v>#DIV/0!</v>
      </c>
      <c r="BG172" s="7">
        <f t="shared" si="161"/>
        <v>1.1341478530930038E-2</v>
      </c>
      <c r="BH172" s="7">
        <f t="shared" si="157"/>
        <v>1.704522993452251E-2</v>
      </c>
    </row>
    <row r="173" spans="1:60" s="7" customFormat="1" x14ac:dyDescent="0.2">
      <c r="A173" s="138">
        <f t="shared" si="147"/>
        <v>41820</v>
      </c>
      <c r="B173" s="16">
        <f t="shared" ref="B173:AF173" si="162">B72/B71-1</f>
        <v>6.479775811700339E-3</v>
      </c>
      <c r="C173" s="62">
        <f t="shared" si="162"/>
        <v>5.068830459954432E-3</v>
      </c>
      <c r="D173" s="8">
        <f t="shared" si="162"/>
        <v>2.7083701513208602E-4</v>
      </c>
      <c r="E173" s="7">
        <f t="shared" si="162"/>
        <v>-3.7293598317478249E-4</v>
      </c>
      <c r="F173" s="7">
        <f t="shared" si="162"/>
        <v>8.6962484473844803E-3</v>
      </c>
      <c r="G173" s="7">
        <f t="shared" si="162"/>
        <v>6.8735020173307237E-3</v>
      </c>
      <c r="H173" s="7">
        <f t="shared" si="162"/>
        <v>5.0298529604711595E-2</v>
      </c>
      <c r="I173" s="20">
        <f t="shared" si="162"/>
        <v>6.9949214630313783E-3</v>
      </c>
      <c r="J173" s="7">
        <f t="shared" si="162"/>
        <v>2.9581480265672422E-3</v>
      </c>
      <c r="K173" s="7">
        <f t="shared" si="162"/>
        <v>7.7285086687419735E-3</v>
      </c>
      <c r="L173" s="7">
        <f t="shared" si="162"/>
        <v>-8.6429725363489363E-3</v>
      </c>
      <c r="M173" s="7">
        <f t="shared" si="162"/>
        <v>1.3831552964207461E-3</v>
      </c>
      <c r="N173" s="7">
        <f t="shared" si="162"/>
        <v>3.201947423661311E-3</v>
      </c>
      <c r="O173" s="7">
        <f t="shared" si="162"/>
        <v>1.4920513032363747E-3</v>
      </c>
      <c r="P173" s="7">
        <f t="shared" si="162"/>
        <v>-3.6016926046699149E-3</v>
      </c>
      <c r="Q173" s="7">
        <f t="shared" si="162"/>
        <v>-9.2714585468212096E-4</v>
      </c>
      <c r="R173" s="7">
        <f t="shared" si="162"/>
        <v>4.8620850864891096E-3</v>
      </c>
      <c r="S173" s="7">
        <f t="shared" si="162"/>
        <v>2.1934706598745191E-3</v>
      </c>
      <c r="T173" s="7">
        <f t="shared" si="162"/>
        <v>-1.4338237345250526E-3</v>
      </c>
      <c r="U173" s="7">
        <f t="shared" si="162"/>
        <v>1.5160128861095856E-3</v>
      </c>
      <c r="V173" s="7">
        <f t="shared" si="162"/>
        <v>3.1758760455580237E-4</v>
      </c>
      <c r="W173" s="7">
        <f t="shared" si="162"/>
        <v>-5.1534025784782944E-4</v>
      </c>
      <c r="X173" s="7">
        <f t="shared" si="162"/>
        <v>-1.1113122676061904E-3</v>
      </c>
      <c r="Y173" s="7">
        <f t="shared" si="162"/>
        <v>-8.4902902427542726E-3</v>
      </c>
      <c r="Z173" s="7">
        <f t="shared" si="162"/>
        <v>-1.4453236548541359E-2</v>
      </c>
      <c r="AA173" s="7">
        <f t="shared" si="162"/>
        <v>3.057387156935043E-4</v>
      </c>
      <c r="AB173" s="7">
        <f t="shared" si="162"/>
        <v>3.8515484950083501E-3</v>
      </c>
      <c r="AC173" s="7">
        <f t="shared" si="162"/>
        <v>3.7351169953570018E-3</v>
      </c>
      <c r="AD173" s="7">
        <f t="shared" si="162"/>
        <v>2.4199049176170107E-3</v>
      </c>
      <c r="AE173" s="7">
        <f t="shared" si="162"/>
        <v>-3.7293598317478249E-4</v>
      </c>
      <c r="AF173" s="7">
        <f t="shared" si="162"/>
        <v>-2.985651545141299E-3</v>
      </c>
      <c r="AG173" s="7">
        <f t="shared" si="155"/>
        <v>2.4090544536083947E-3</v>
      </c>
      <c r="AH173" s="7">
        <f t="shared" ref="AH173:BG173" si="163">AH72/AH71-1</f>
        <v>-4.3845038848322471E-4</v>
      </c>
      <c r="AI173" s="7">
        <f t="shared" si="163"/>
        <v>-2.806340883967362E-4</v>
      </c>
      <c r="AJ173" s="7">
        <f t="shared" si="163"/>
        <v>-1.0403344605934839E-3</v>
      </c>
      <c r="AK173" s="7">
        <f t="shared" si="163"/>
        <v>1.7766621080796963E-3</v>
      </c>
      <c r="AL173" s="7">
        <f t="shared" si="163"/>
        <v>-1.2651935750968013E-3</v>
      </c>
      <c r="AM173" s="7">
        <f t="shared" si="163"/>
        <v>7.4495784210837357E-4</v>
      </c>
      <c r="AN173" s="7">
        <f t="shared" si="163"/>
        <v>4.6591573248259799E-2</v>
      </c>
      <c r="AO173" s="7">
        <f t="shared" si="163"/>
        <v>8.4771785637679287E-2</v>
      </c>
      <c r="AP173" s="7">
        <f t="shared" si="163"/>
        <v>3.4952717952035917E-2</v>
      </c>
      <c r="AQ173" s="7">
        <f t="shared" si="163"/>
        <v>1.3734647849118931E-2</v>
      </c>
      <c r="AR173" s="7">
        <f t="shared" si="163"/>
        <v>-4.7474114957258839E-3</v>
      </c>
      <c r="AS173" s="7">
        <f t="shared" si="163"/>
        <v>9.9675247866055638E-3</v>
      </c>
      <c r="AT173" s="7">
        <f t="shared" si="163"/>
        <v>3.8326147603346961E-3</v>
      </c>
      <c r="AU173" s="7">
        <f t="shared" si="163"/>
        <v>3.1757481535645837E-3</v>
      </c>
      <c r="AV173" s="7">
        <f t="shared" si="163"/>
        <v>3.8945760785256134E-3</v>
      </c>
      <c r="AW173" s="7">
        <f t="shared" si="163"/>
        <v>2.0862950624880749E-2</v>
      </c>
      <c r="AX173" s="7">
        <f t="shared" si="163"/>
        <v>5.3369795782971519E-3</v>
      </c>
      <c r="AY173" s="7">
        <f t="shared" si="163"/>
        <v>2.1571065944224754E-2</v>
      </c>
      <c r="AZ173" s="7">
        <f t="shared" si="163"/>
        <v>-8.1161402697343954E-3</v>
      </c>
      <c r="BA173" s="7">
        <f t="shared" si="163"/>
        <v>-1.2906073699563425E-3</v>
      </c>
      <c r="BB173" s="7">
        <f t="shared" si="163"/>
        <v>5.455665966414891E-3</v>
      </c>
      <c r="BC173" s="7">
        <f t="shared" si="163"/>
        <v>5.0185259972945762E-3</v>
      </c>
      <c r="BD173" s="7">
        <f t="shared" si="163"/>
        <v>1.5809584582896941E-2</v>
      </c>
      <c r="BE173" s="7">
        <f t="shared" si="163"/>
        <v>6.6214861191571384E-3</v>
      </c>
      <c r="BF173" s="7" t="e">
        <f t="shared" si="163"/>
        <v>#DIV/0!</v>
      </c>
      <c r="BG173" s="7">
        <f t="shared" si="163"/>
        <v>5.7412822276154962E-3</v>
      </c>
      <c r="BH173" s="7">
        <f t="shared" si="157"/>
        <v>5.5473461377162359E-3</v>
      </c>
    </row>
    <row r="174" spans="1:60" s="7" customFormat="1" x14ac:dyDescent="0.2">
      <c r="A174" s="138">
        <f t="shared" si="147"/>
        <v>41912</v>
      </c>
      <c r="B174" s="16">
        <f t="shared" ref="B174:AF174" si="164">B73/B72-1</f>
        <v>4.3300518306323976E-3</v>
      </c>
      <c r="C174" s="62">
        <f t="shared" si="164"/>
        <v>3.5125358735108581E-3</v>
      </c>
      <c r="D174" s="8">
        <f t="shared" si="164"/>
        <v>-9.2976719738568914E-4</v>
      </c>
      <c r="E174" s="7">
        <f t="shared" si="164"/>
        <v>-5.6364118511076367E-3</v>
      </c>
      <c r="F174" s="7">
        <f t="shared" si="164"/>
        <v>6.6462797075648172E-3</v>
      </c>
      <c r="G174" s="7">
        <f t="shared" si="164"/>
        <v>5.6417474631500486E-3</v>
      </c>
      <c r="H174" s="7">
        <f t="shared" si="164"/>
        <v>2.8625734948705572E-2</v>
      </c>
      <c r="I174" s="20">
        <f t="shared" si="164"/>
        <v>5.5661220317981819E-3</v>
      </c>
      <c r="J174" s="7">
        <f t="shared" si="164"/>
        <v>-4.1539552010312342E-3</v>
      </c>
      <c r="K174" s="7">
        <f t="shared" si="164"/>
        <v>7.7707359866416859E-3</v>
      </c>
      <c r="L174" s="7">
        <f t="shared" si="164"/>
        <v>2.2814307830196778E-3</v>
      </c>
      <c r="M174" s="7">
        <f t="shared" si="164"/>
        <v>-3.952485178180587E-3</v>
      </c>
      <c r="N174" s="7">
        <f t="shared" si="164"/>
        <v>1.4591455268173181E-2</v>
      </c>
      <c r="O174" s="7">
        <f t="shared" si="164"/>
        <v>-3.5328829878096268E-3</v>
      </c>
      <c r="P174" s="7">
        <f t="shared" si="164"/>
        <v>-1.080308988072276E-2</v>
      </c>
      <c r="Q174" s="7">
        <f t="shared" si="164"/>
        <v>-1.040343850737524E-2</v>
      </c>
      <c r="R174" s="7">
        <f t="shared" si="164"/>
        <v>-5.3825396711784101E-3</v>
      </c>
      <c r="S174" s="7">
        <f t="shared" si="164"/>
        <v>-6.9122768046726568E-3</v>
      </c>
      <c r="T174" s="7">
        <f t="shared" si="164"/>
        <v>-7.078845036427861E-3</v>
      </c>
      <c r="U174" s="7">
        <f t="shared" si="164"/>
        <v>-2.8104698833175679E-3</v>
      </c>
      <c r="V174" s="7">
        <f t="shared" si="164"/>
        <v>-2.988344266784182E-3</v>
      </c>
      <c r="W174" s="7">
        <f t="shared" si="164"/>
        <v>-6.0361457564739318E-3</v>
      </c>
      <c r="X174" s="7">
        <f t="shared" si="164"/>
        <v>-4.3135658439197311E-3</v>
      </c>
      <c r="Y174" s="7">
        <f t="shared" si="164"/>
        <v>-7.3185485824551755E-3</v>
      </c>
      <c r="Z174" s="7">
        <f t="shared" si="164"/>
        <v>-1.2957060604927628E-2</v>
      </c>
      <c r="AA174" s="7">
        <f t="shared" si="164"/>
        <v>8.7618310189196968E-4</v>
      </c>
      <c r="AB174" s="7">
        <f t="shared" si="164"/>
        <v>4.3336459037712771E-4</v>
      </c>
      <c r="AC174" s="7">
        <f t="shared" si="164"/>
        <v>3.8013671181744701E-3</v>
      </c>
      <c r="AD174" s="7">
        <f t="shared" si="164"/>
        <v>4.7084488789652656E-3</v>
      </c>
      <c r="AE174" s="7">
        <f t="shared" si="164"/>
        <v>-5.6364118511076367E-3</v>
      </c>
      <c r="AF174" s="7">
        <f t="shared" si="164"/>
        <v>-7.643563297527467E-3</v>
      </c>
      <c r="AG174" s="7">
        <f t="shared" si="155"/>
        <v>-2.7077779204146557E-3</v>
      </c>
      <c r="AH174" s="7">
        <f t="shared" ref="AH174:BG174" si="165">AH73/AH72-1</f>
        <v>-5.8077375853754498E-3</v>
      </c>
      <c r="AI174" s="7">
        <f t="shared" si="165"/>
        <v>3.0487634824742926E-3</v>
      </c>
      <c r="AJ174" s="7">
        <f t="shared" si="165"/>
        <v>-1.0136467399457505E-4</v>
      </c>
      <c r="AK174" s="7">
        <f t="shared" si="165"/>
        <v>-2.2631900236946834E-4</v>
      </c>
      <c r="AL174" s="7">
        <f t="shared" si="165"/>
        <v>5.564260136967647E-3</v>
      </c>
      <c r="AM174" s="7">
        <f t="shared" si="165"/>
        <v>3.1562259149469085E-3</v>
      </c>
      <c r="AN174" s="7">
        <f t="shared" si="165"/>
        <v>4.4288868650203428E-2</v>
      </c>
      <c r="AO174" s="7">
        <f t="shared" si="165"/>
        <v>6.4771875780534449E-2</v>
      </c>
      <c r="AP174" s="7">
        <f t="shared" si="165"/>
        <v>3.7744262495685632E-2</v>
      </c>
      <c r="AQ174" s="7">
        <f t="shared" si="165"/>
        <v>1.1638407975005371E-3</v>
      </c>
      <c r="AR174" s="7">
        <f t="shared" si="165"/>
        <v>-5.040750332879762E-3</v>
      </c>
      <c r="AS174" s="7">
        <f t="shared" si="165"/>
        <v>5.9896165204815777E-3</v>
      </c>
      <c r="AT174" s="7">
        <f t="shared" si="165"/>
        <v>2.5843971401853238E-3</v>
      </c>
      <c r="AU174" s="7">
        <f t="shared" si="165"/>
        <v>5.1402637148638686E-3</v>
      </c>
      <c r="AV174" s="7">
        <f t="shared" si="165"/>
        <v>-2.3884990299594122E-4</v>
      </c>
      <c r="AW174" s="7">
        <f t="shared" si="165"/>
        <v>-2.5097558314151058E-3</v>
      </c>
      <c r="AX174" s="7">
        <f t="shared" si="165"/>
        <v>2.5258686617863901E-3</v>
      </c>
      <c r="AY174" s="7">
        <f t="shared" si="165"/>
        <v>1.940020040503887E-2</v>
      </c>
      <c r="AZ174" s="7">
        <f t="shared" si="165"/>
        <v>-2.8573200223228623E-3</v>
      </c>
      <c r="BA174" s="7">
        <f t="shared" si="165"/>
        <v>-3.7003797395636084E-2</v>
      </c>
      <c r="BB174" s="7">
        <f t="shared" si="165"/>
        <v>1.3788857779699626E-3</v>
      </c>
      <c r="BC174" s="7">
        <f t="shared" si="165"/>
        <v>2.8044008270264875E-3</v>
      </c>
      <c r="BD174" s="7">
        <f t="shared" si="165"/>
        <v>-7.0824544497261055E-4</v>
      </c>
      <c r="BE174" s="7">
        <f t="shared" si="165"/>
        <v>-1.7496116003145046E-3</v>
      </c>
      <c r="BF174" s="7" t="e">
        <f t="shared" si="165"/>
        <v>#DIV/0!</v>
      </c>
      <c r="BG174" s="7">
        <f t="shared" si="165"/>
        <v>-6.9365081202961143E-3</v>
      </c>
      <c r="BH174" s="7">
        <f t="shared" si="157"/>
        <v>-7.8584534969581288E-3</v>
      </c>
    </row>
    <row r="175" spans="1:60" s="7" customFormat="1" ht="12" thickBot="1" x14ac:dyDescent="0.25">
      <c r="A175" s="139">
        <f t="shared" si="147"/>
        <v>42003</v>
      </c>
      <c r="B175" s="14">
        <f t="shared" ref="B175:AF175" si="166">B74/B73-1</f>
        <v>-7.0660711531806975E-3</v>
      </c>
      <c r="C175" s="60">
        <f t="shared" si="166"/>
        <v>-5.7407408514764668E-3</v>
      </c>
      <c r="D175" s="21">
        <f t="shared" si="166"/>
        <v>-6.3259590351217865E-3</v>
      </c>
      <c r="E175" s="22">
        <f t="shared" si="166"/>
        <v>-1.2969590599187009E-2</v>
      </c>
      <c r="F175" s="22">
        <f t="shared" si="166"/>
        <v>-6.6003101899390071E-3</v>
      </c>
      <c r="G175" s="22">
        <f t="shared" si="166"/>
        <v>-4.7822178726628639E-3</v>
      </c>
      <c r="H175" s="22">
        <f t="shared" si="166"/>
        <v>-4.5491827104451765E-2</v>
      </c>
      <c r="I175" s="23">
        <f t="shared" si="166"/>
        <v>-8.4398294860263956E-3</v>
      </c>
      <c r="J175" s="22">
        <f t="shared" si="166"/>
        <v>2.455018472912629E-3</v>
      </c>
      <c r="K175" s="22">
        <f t="shared" si="166"/>
        <v>-6.3365396844847766E-3</v>
      </c>
      <c r="L175" s="22">
        <f t="shared" si="166"/>
        <v>-1.8860255263799641E-2</v>
      </c>
      <c r="M175" s="22">
        <f t="shared" si="166"/>
        <v>-9.8990890277985688E-3</v>
      </c>
      <c r="N175" s="22">
        <f t="shared" si="166"/>
        <v>-1.5482442780265782E-3</v>
      </c>
      <c r="O175" s="22">
        <f t="shared" si="166"/>
        <v>-1.0412202438929374E-2</v>
      </c>
      <c r="P175" s="22">
        <f t="shared" si="166"/>
        <v>-1.2771678243334028E-2</v>
      </c>
      <c r="Q175" s="22">
        <f t="shared" si="166"/>
        <v>-9.0321306944375346E-3</v>
      </c>
      <c r="R175" s="22">
        <f t="shared" si="166"/>
        <v>-9.4848120668686864E-3</v>
      </c>
      <c r="S175" s="22">
        <f t="shared" si="166"/>
        <v>-6.2498766471714706E-3</v>
      </c>
      <c r="T175" s="22">
        <f t="shared" si="166"/>
        <v>-9.6426715883493053E-3</v>
      </c>
      <c r="U175" s="22">
        <f t="shared" si="166"/>
        <v>-6.1794611661661891E-3</v>
      </c>
      <c r="V175" s="22">
        <f t="shared" si="166"/>
        <v>-6.8464251311568525E-3</v>
      </c>
      <c r="W175" s="22">
        <f t="shared" si="166"/>
        <v>-1.1837044987031531E-2</v>
      </c>
      <c r="X175" s="22">
        <f t="shared" si="166"/>
        <v>-6.2169375141771788E-3</v>
      </c>
      <c r="Y175" s="22">
        <f t="shared" si="166"/>
        <v>-6.392199954261768E-3</v>
      </c>
      <c r="Z175" s="22">
        <f t="shared" si="166"/>
        <v>-1.0534863295352581E-2</v>
      </c>
      <c r="AA175" s="22">
        <f t="shared" si="166"/>
        <v>-4.5467346641014927E-4</v>
      </c>
      <c r="AB175" s="22">
        <f t="shared" si="166"/>
        <v>-7.5749937450754201E-3</v>
      </c>
      <c r="AC175" s="22">
        <f t="shared" si="166"/>
        <v>9.4389122722970953E-4</v>
      </c>
      <c r="AD175" s="22">
        <f t="shared" si="166"/>
        <v>-3.7776945853044142E-3</v>
      </c>
      <c r="AE175" s="22">
        <f t="shared" si="166"/>
        <v>-1.2969590599187009E-2</v>
      </c>
      <c r="AF175" s="22">
        <f t="shared" si="166"/>
        <v>-1.5260054088825581E-2</v>
      </c>
      <c r="AG175" s="22">
        <f t="shared" si="155"/>
        <v>-9.7409400875307917E-3</v>
      </c>
      <c r="AH175" s="22">
        <f t="shared" ref="AH175:BG175" si="167">AH74/AH73-1</f>
        <v>-1.3150086746180234E-2</v>
      </c>
      <c r="AI175" s="22">
        <f t="shared" si="167"/>
        <v>-1.5185688253011032E-3</v>
      </c>
      <c r="AJ175" s="22">
        <f t="shared" si="167"/>
        <v>-4.3146845086577956E-3</v>
      </c>
      <c r="AK175" s="22">
        <f t="shared" si="167"/>
        <v>-6.3869970192262926E-3</v>
      </c>
      <c r="AL175" s="22">
        <f t="shared" si="167"/>
        <v>1.7937021839902201E-3</v>
      </c>
      <c r="AM175" s="22">
        <f t="shared" si="167"/>
        <v>-2.1207654807482434E-3</v>
      </c>
      <c r="AN175" s="22">
        <f t="shared" si="167"/>
        <v>-3.775774051055214E-2</v>
      </c>
      <c r="AO175" s="22">
        <f t="shared" si="167"/>
        <v>-7.1649604444453119E-2</v>
      </c>
      <c r="AP175" s="22">
        <f t="shared" si="167"/>
        <v>-2.664678304821122E-2</v>
      </c>
      <c r="AQ175" s="22">
        <f t="shared" si="167"/>
        <v>-1.2970091676314355E-2</v>
      </c>
      <c r="AR175" s="22">
        <f t="shared" si="167"/>
        <v>-8.9450502584615954E-3</v>
      </c>
      <c r="AS175" s="22">
        <f t="shared" si="167"/>
        <v>3.7001542189909475E-3</v>
      </c>
      <c r="AT175" s="22">
        <f t="shared" si="167"/>
        <v>-2.8384655083433241E-3</v>
      </c>
      <c r="AU175" s="22">
        <f t="shared" si="167"/>
        <v>-6.8526922509460908E-3</v>
      </c>
      <c r="AV175" s="22">
        <f t="shared" si="167"/>
        <v>-4.6026070419769027E-4</v>
      </c>
      <c r="AW175" s="22">
        <f t="shared" si="167"/>
        <v>-1.2840815561088958E-2</v>
      </c>
      <c r="AX175" s="22">
        <f t="shared" si="167"/>
        <v>-3.1113380190933571E-3</v>
      </c>
      <c r="AY175" s="22">
        <f t="shared" si="167"/>
        <v>-1.7707551947764077E-2</v>
      </c>
      <c r="AZ175" s="22">
        <f t="shared" si="167"/>
        <v>3.1092748424841332E-3</v>
      </c>
      <c r="BA175" s="22">
        <f t="shared" si="167"/>
        <v>5.2172200676778857E-3</v>
      </c>
      <c r="BB175" s="22">
        <f t="shared" si="167"/>
        <v>-8.1493329520776481E-4</v>
      </c>
      <c r="BC175" s="22">
        <f t="shared" si="167"/>
        <v>3.1534988558772348E-3</v>
      </c>
      <c r="BD175" s="22">
        <f t="shared" si="167"/>
        <v>-8.0674142727669151E-3</v>
      </c>
      <c r="BE175" s="22">
        <f t="shared" si="167"/>
        <v>-4.2608924876031962E-3</v>
      </c>
      <c r="BF175" s="22" t="e">
        <f t="shared" si="167"/>
        <v>#DIV/0!</v>
      </c>
      <c r="BG175" s="22">
        <f t="shared" si="167"/>
        <v>-3.4730326169634118E-3</v>
      </c>
      <c r="BH175" s="22">
        <f t="shared" si="157"/>
        <v>7.0081102457608679E-4</v>
      </c>
    </row>
    <row r="176" spans="1:60" s="7" customFormat="1" x14ac:dyDescent="0.2">
      <c r="A176" s="140">
        <f t="shared" si="147"/>
        <v>42093</v>
      </c>
      <c r="B176" s="16">
        <f t="shared" ref="B176:AF176" si="168">B75/B74-1</f>
        <v>-4.8397974978109382E-3</v>
      </c>
      <c r="C176" s="62">
        <f t="shared" si="168"/>
        <v>-4.1592054467148865E-3</v>
      </c>
      <c r="D176" s="8">
        <f t="shared" si="168"/>
        <v>-5.3241747385864846E-3</v>
      </c>
      <c r="E176" s="7">
        <f t="shared" si="168"/>
        <v>-1.0407431360707653E-2</v>
      </c>
      <c r="F176" s="7">
        <f t="shared" si="168"/>
        <v>-4.13054743233221E-3</v>
      </c>
      <c r="G176" s="7">
        <f t="shared" si="168"/>
        <v>-3.177179078593273E-3</v>
      </c>
      <c r="H176" s="7">
        <f t="shared" si="168"/>
        <v>-2.5394214247830837E-2</v>
      </c>
      <c r="I176" s="20">
        <f t="shared" si="168"/>
        <v>-6.8296968818908343E-3</v>
      </c>
      <c r="J176" s="7">
        <f t="shared" si="168"/>
        <v>8.801686263221864E-3</v>
      </c>
      <c r="K176" s="7">
        <f t="shared" si="168"/>
        <v>-5.7726098137655946E-3</v>
      </c>
      <c r="L176" s="7">
        <f t="shared" si="168"/>
        <v>-1.2179965200099452E-2</v>
      </c>
      <c r="M176" s="7">
        <f t="shared" si="168"/>
        <v>-1.5277209162016026E-2</v>
      </c>
      <c r="N176" s="7">
        <f t="shared" si="168"/>
        <v>-1.266928455537164E-2</v>
      </c>
      <c r="O176" s="7">
        <f t="shared" si="168"/>
        <v>-9.2668234923571902E-3</v>
      </c>
      <c r="P176" s="7">
        <f t="shared" si="168"/>
        <v>-5.5031578711409734E-3</v>
      </c>
      <c r="Q176" s="7">
        <f t="shared" si="168"/>
        <v>2.4902878772792292E-4</v>
      </c>
      <c r="R176" s="7">
        <f t="shared" si="168"/>
        <v>2.0706039624829309E-4</v>
      </c>
      <c r="S176" s="7">
        <f t="shared" si="168"/>
        <v>7.0902266092034427E-3</v>
      </c>
      <c r="T176" s="7">
        <f t="shared" si="168"/>
        <v>-6.8332039165924785E-3</v>
      </c>
      <c r="U176" s="7">
        <f t="shared" si="168"/>
        <v>-3.8618344095301405E-3</v>
      </c>
      <c r="V176" s="7">
        <f t="shared" si="168"/>
        <v>-1.8837222351366645E-3</v>
      </c>
      <c r="W176" s="7">
        <f t="shared" si="168"/>
        <v>-7.5303317599887398E-3</v>
      </c>
      <c r="X176" s="7">
        <f t="shared" si="168"/>
        <v>-2.0909124212032948E-3</v>
      </c>
      <c r="Y176" s="7">
        <f t="shared" si="168"/>
        <v>-4.2720408678811328E-3</v>
      </c>
      <c r="Z176" s="7">
        <f t="shared" si="168"/>
        <v>-9.1061999200874322E-3</v>
      </c>
      <c r="AA176" s="7">
        <f t="shared" si="168"/>
        <v>2.5867073116914163E-3</v>
      </c>
      <c r="AB176" s="7">
        <f t="shared" si="168"/>
        <v>-5.3939543310612681E-3</v>
      </c>
      <c r="AC176" s="7">
        <f t="shared" si="168"/>
        <v>7.435749144604209E-4</v>
      </c>
      <c r="AD176" s="7">
        <f t="shared" si="168"/>
        <v>-4.4820989341349815E-3</v>
      </c>
      <c r="AE176" s="7">
        <f t="shared" si="168"/>
        <v>-1.0407431360707653E-2</v>
      </c>
      <c r="AF176" s="7">
        <f t="shared" si="168"/>
        <v>-9.843085215535563E-3</v>
      </c>
      <c r="AG176" s="7">
        <f t="shared" si="155"/>
        <v>-8.3434099153567587E-3</v>
      </c>
      <c r="AH176" s="7">
        <f t="shared" ref="AH176:BG176" si="169">AH75/AH74-1</f>
        <v>-1.0796581227967117E-2</v>
      </c>
      <c r="AI176" s="7">
        <f t="shared" si="169"/>
        <v>-4.1967015310852007E-3</v>
      </c>
      <c r="AJ176" s="7">
        <f t="shared" si="169"/>
        <v>-3.066979826832128E-3</v>
      </c>
      <c r="AK176" s="7">
        <f t="shared" si="169"/>
        <v>-3.6708913286550571E-3</v>
      </c>
      <c r="AL176" s="7">
        <f t="shared" si="169"/>
        <v>-4.7285343576142225E-3</v>
      </c>
      <c r="AM176" s="7">
        <f t="shared" si="169"/>
        <v>-3.5426956168317369E-3</v>
      </c>
      <c r="AN176" s="7">
        <f t="shared" si="169"/>
        <v>-3.8300640580176126E-2</v>
      </c>
      <c r="AO176" s="7">
        <f t="shared" si="169"/>
        <v>-6.1751167599482848E-2</v>
      </c>
      <c r="AP176" s="7">
        <f t="shared" si="169"/>
        <v>-3.0968173930848941E-2</v>
      </c>
      <c r="AQ176" s="7">
        <f t="shared" si="169"/>
        <v>2.6698276320598069E-3</v>
      </c>
      <c r="AR176" s="7">
        <f t="shared" si="169"/>
        <v>-4.8708826573576891E-3</v>
      </c>
      <c r="AS176" s="7">
        <f t="shared" si="169"/>
        <v>8.1242681024935592E-3</v>
      </c>
      <c r="AT176" s="7">
        <f t="shared" si="169"/>
        <v>-2.0789754593288912E-3</v>
      </c>
      <c r="AU176" s="7">
        <f t="shared" si="169"/>
        <v>-1.0097159901970354E-2</v>
      </c>
      <c r="AV176" s="7">
        <f t="shared" si="169"/>
        <v>5.1642642416975804E-3</v>
      </c>
      <c r="AW176" s="7">
        <f t="shared" si="169"/>
        <v>8.3482409063804219E-3</v>
      </c>
      <c r="AX176" s="7">
        <f t="shared" si="169"/>
        <v>3.5073884375516062E-3</v>
      </c>
      <c r="AY176" s="7">
        <f t="shared" si="169"/>
        <v>-1.5513050817848595E-2</v>
      </c>
      <c r="AZ176" s="7">
        <f t="shared" si="169"/>
        <v>-1.1084302693212811E-3</v>
      </c>
      <c r="BA176" s="7">
        <f t="shared" si="169"/>
        <v>3.9841451102104797E-2</v>
      </c>
      <c r="BB176" s="7">
        <f t="shared" si="169"/>
        <v>1.938833730698919E-3</v>
      </c>
      <c r="BC176" s="7">
        <f t="shared" si="169"/>
        <v>4.9125954729707377E-3</v>
      </c>
      <c r="BD176" s="7">
        <f t="shared" si="169"/>
        <v>1.0612521892192417E-2</v>
      </c>
      <c r="BE176" s="7">
        <f t="shared" si="169"/>
        <v>3.8882758051397293E-3</v>
      </c>
      <c r="BF176" s="7" t="e">
        <f t="shared" si="169"/>
        <v>#DIV/0!</v>
      </c>
      <c r="BG176" s="7">
        <f t="shared" si="169"/>
        <v>8.9812759766649819E-3</v>
      </c>
      <c r="BH176" s="7">
        <f t="shared" si="157"/>
        <v>1.2808333762581281E-2</v>
      </c>
    </row>
    <row r="177" spans="1:60" s="7" customFormat="1" x14ac:dyDescent="0.2">
      <c r="A177" s="138">
        <f t="shared" si="147"/>
        <v>42185</v>
      </c>
      <c r="B177" s="16">
        <f t="shared" ref="B177:AF177" si="170">B76/B75-1</f>
        <v>7.3839744307042654E-3</v>
      </c>
      <c r="C177" s="62">
        <f t="shared" si="170"/>
        <v>5.5895075921856829E-3</v>
      </c>
      <c r="D177" s="8">
        <f t="shared" si="170"/>
        <v>3.4266687551465225E-4</v>
      </c>
      <c r="E177" s="7">
        <f t="shared" si="170"/>
        <v>-3.7769752386668243E-3</v>
      </c>
      <c r="F177" s="7">
        <f t="shared" si="170"/>
        <v>1.020237523458567E-2</v>
      </c>
      <c r="G177" s="7">
        <f t="shared" si="170"/>
        <v>7.8984849059751117E-3</v>
      </c>
      <c r="H177" s="7">
        <f t="shared" si="170"/>
        <v>6.2759090591461009E-2</v>
      </c>
      <c r="I177" s="20">
        <f t="shared" si="170"/>
        <v>8.0329980398206047E-3</v>
      </c>
      <c r="J177" s="7">
        <f t="shared" si="170"/>
        <v>3.0036234162509334E-3</v>
      </c>
      <c r="K177" s="7">
        <f t="shared" si="170"/>
        <v>8.9745889004126944E-3</v>
      </c>
      <c r="L177" s="7">
        <f t="shared" si="170"/>
        <v>4.1939271934239297E-3</v>
      </c>
      <c r="M177" s="7">
        <f t="shared" si="170"/>
        <v>-6.170678336980262E-3</v>
      </c>
      <c r="N177" s="7">
        <f t="shared" si="170"/>
        <v>4.2422811237694535E-3</v>
      </c>
      <c r="O177" s="7">
        <f t="shared" si="170"/>
        <v>-3.1443260561806463E-3</v>
      </c>
      <c r="P177" s="7">
        <f t="shared" si="170"/>
        <v>-1.913096398645342E-3</v>
      </c>
      <c r="Q177" s="7">
        <f t="shared" si="170"/>
        <v>-8.166110640840496E-3</v>
      </c>
      <c r="R177" s="7">
        <f t="shared" si="170"/>
        <v>5.5386269289856571E-3</v>
      </c>
      <c r="S177" s="7">
        <f t="shared" si="170"/>
        <v>7.322973363834695E-3</v>
      </c>
      <c r="T177" s="7">
        <f t="shared" si="170"/>
        <v>-3.6670340692827041E-3</v>
      </c>
      <c r="U177" s="7">
        <f t="shared" si="170"/>
        <v>-2.4469622528919821E-3</v>
      </c>
      <c r="V177" s="7">
        <f t="shared" si="170"/>
        <v>-2.0478966896353423E-4</v>
      </c>
      <c r="W177" s="7">
        <f t="shared" si="170"/>
        <v>-2.3254859581689491E-4</v>
      </c>
      <c r="X177" s="7">
        <f t="shared" si="170"/>
        <v>-9.3469292090120337E-4</v>
      </c>
      <c r="Y177" s="7">
        <f t="shared" si="170"/>
        <v>-3.2403283457552723E-3</v>
      </c>
      <c r="Z177" s="7">
        <f t="shared" si="170"/>
        <v>-7.8835980113532989E-3</v>
      </c>
      <c r="AA177" s="7">
        <f t="shared" si="170"/>
        <v>3.2707511554284086E-3</v>
      </c>
      <c r="AB177" s="7">
        <f t="shared" si="170"/>
        <v>2.1658778709703341E-3</v>
      </c>
      <c r="AC177" s="7">
        <f t="shared" si="170"/>
        <v>4.315793069678886E-3</v>
      </c>
      <c r="AD177" s="7">
        <f t="shared" si="170"/>
        <v>3.4933838467028355E-3</v>
      </c>
      <c r="AE177" s="7">
        <f t="shared" si="170"/>
        <v>-3.7769752386668243E-3</v>
      </c>
      <c r="AF177" s="7">
        <f t="shared" si="170"/>
        <v>-3.3815757659493295E-3</v>
      </c>
      <c r="AG177" s="7">
        <f t="shared" si="155"/>
        <v>-1.3077673454456873E-3</v>
      </c>
      <c r="AH177" s="7">
        <f t="shared" ref="AH177:BG177" si="171">AH76/AH75-1</f>
        <v>-4.2059563655229004E-3</v>
      </c>
      <c r="AI177" s="7">
        <f t="shared" si="171"/>
        <v>1.9235239172383789E-3</v>
      </c>
      <c r="AJ177" s="7">
        <f t="shared" si="171"/>
        <v>4.324328861642357E-3</v>
      </c>
      <c r="AK177" s="7">
        <f t="shared" si="171"/>
        <v>3.1461172675417703E-3</v>
      </c>
      <c r="AL177" s="7">
        <f t="shared" si="171"/>
        <v>7.3364348454263428E-4</v>
      </c>
      <c r="AM177" s="7">
        <f t="shared" si="171"/>
        <v>2.1172627049195203E-3</v>
      </c>
      <c r="AN177" s="7">
        <f t="shared" si="171"/>
        <v>5.0943006543310743E-2</v>
      </c>
      <c r="AO177" s="7">
        <f t="shared" si="171"/>
        <v>8.8013375824767648E-2</v>
      </c>
      <c r="AP177" s="7">
        <f t="shared" si="171"/>
        <v>3.9720124636668963E-2</v>
      </c>
      <c r="AQ177" s="7">
        <f t="shared" si="171"/>
        <v>7.9093881097844765E-3</v>
      </c>
      <c r="AR177" s="7">
        <f t="shared" si="171"/>
        <v>-9.8789180161640289E-4</v>
      </c>
      <c r="AS177" s="7">
        <f t="shared" si="171"/>
        <v>9.7323369202824139E-3</v>
      </c>
      <c r="AT177" s="7">
        <f t="shared" si="171"/>
        <v>3.5156220983119102E-3</v>
      </c>
      <c r="AU177" s="7">
        <f t="shared" si="171"/>
        <v>-1.4099092364008303E-3</v>
      </c>
      <c r="AV177" s="7">
        <f t="shared" si="171"/>
        <v>5.7551683596290815E-3</v>
      </c>
      <c r="AW177" s="7">
        <f t="shared" si="171"/>
        <v>1.8515514200635241E-2</v>
      </c>
      <c r="AX177" s="7">
        <f t="shared" si="171"/>
        <v>7.6705560347964941E-3</v>
      </c>
      <c r="AY177" s="7">
        <f t="shared" si="171"/>
        <v>2.5521013954738381E-2</v>
      </c>
      <c r="AZ177" s="7">
        <f t="shared" si="171"/>
        <v>-3.5697795077775929E-3</v>
      </c>
      <c r="BA177" s="7">
        <f t="shared" si="171"/>
        <v>-4.1138075781648187E-3</v>
      </c>
      <c r="BB177" s="7">
        <f t="shared" si="171"/>
        <v>4.7341672274952007E-3</v>
      </c>
      <c r="BC177" s="7">
        <f t="shared" si="171"/>
        <v>5.4563509233556129E-3</v>
      </c>
      <c r="BD177" s="7">
        <f t="shared" si="171"/>
        <v>1.4124082357837686E-2</v>
      </c>
      <c r="BE177" s="7">
        <f t="shared" si="171"/>
        <v>7.0113654886578836E-3</v>
      </c>
      <c r="BF177" s="7" t="e">
        <f t="shared" si="171"/>
        <v>#DIV/0!</v>
      </c>
      <c r="BG177" s="7">
        <f t="shared" si="171"/>
        <v>4.8019930386953291E-3</v>
      </c>
      <c r="BH177" s="7">
        <f t="shared" si="157"/>
        <v>4.290843139020728E-3</v>
      </c>
    </row>
    <row r="178" spans="1:60" s="7" customFormat="1" x14ac:dyDescent="0.2">
      <c r="A178" s="138">
        <f t="shared" si="147"/>
        <v>42277</v>
      </c>
      <c r="B178" s="16">
        <f t="shared" ref="B178:AF178" si="172">B77/B76-1</f>
        <v>6.230495380311396E-3</v>
      </c>
      <c r="C178" s="62">
        <f t="shared" si="172"/>
        <v>4.1358811245155724E-3</v>
      </c>
      <c r="D178" s="8">
        <f t="shared" si="172"/>
        <v>-7.1123756810642647E-4</v>
      </c>
      <c r="E178" s="7">
        <f t="shared" si="172"/>
        <v>-4.2438462961561507E-3</v>
      </c>
      <c r="F178" s="7">
        <f t="shared" si="172"/>
        <v>8.9215728986069553E-3</v>
      </c>
      <c r="G178" s="7">
        <f t="shared" si="172"/>
        <v>6.2189933427641009E-3</v>
      </c>
      <c r="H178" s="7">
        <f t="shared" si="172"/>
        <v>6.7390734247363859E-2</v>
      </c>
      <c r="I178" s="20">
        <f t="shared" si="172"/>
        <v>7.6508992701398437E-3</v>
      </c>
      <c r="J178" s="7">
        <f t="shared" si="172"/>
        <v>-3.4040786579843108E-3</v>
      </c>
      <c r="K178" s="7">
        <f t="shared" si="172"/>
        <v>8.3220445379454944E-3</v>
      </c>
      <c r="L178" s="7">
        <f t="shared" si="172"/>
        <v>1.1109254928165724E-2</v>
      </c>
      <c r="M178" s="7">
        <f t="shared" si="172"/>
        <v>-8.5869038707120371E-3</v>
      </c>
      <c r="N178" s="7">
        <f t="shared" si="172"/>
        <v>1.3922513686353222E-2</v>
      </c>
      <c r="O178" s="7">
        <f t="shared" si="172"/>
        <v>-3.2937682502666155E-3</v>
      </c>
      <c r="P178" s="7">
        <f t="shared" si="172"/>
        <v>-7.9211162958759962E-3</v>
      </c>
      <c r="Q178" s="7">
        <f t="shared" si="172"/>
        <v>-1.3705507304583531E-2</v>
      </c>
      <c r="R178" s="7">
        <f t="shared" si="172"/>
        <v>1.2930536292186101E-3</v>
      </c>
      <c r="S178" s="7">
        <f t="shared" si="172"/>
        <v>-4.2809224865895112E-3</v>
      </c>
      <c r="T178" s="7">
        <f t="shared" si="172"/>
        <v>-5.3380135852350019E-3</v>
      </c>
      <c r="U178" s="7">
        <f t="shared" si="172"/>
        <v>-6.5685651630357222E-3</v>
      </c>
      <c r="V178" s="7">
        <f t="shared" si="172"/>
        <v>-1.4137397835211063E-3</v>
      </c>
      <c r="W178" s="7">
        <f t="shared" si="172"/>
        <v>-2.7273805288746678E-3</v>
      </c>
      <c r="X178" s="7">
        <f t="shared" si="172"/>
        <v>-5.3053171884362982E-3</v>
      </c>
      <c r="Y178" s="7">
        <f t="shared" si="172"/>
        <v>-4.2972467360580247E-3</v>
      </c>
      <c r="Z178" s="7">
        <f t="shared" si="172"/>
        <v>-8.1555467940012116E-3</v>
      </c>
      <c r="AA178" s="7">
        <f t="shared" si="172"/>
        <v>1.0529477474681137E-3</v>
      </c>
      <c r="AB178" s="7">
        <f t="shared" si="172"/>
        <v>1.8497581158127829E-4</v>
      </c>
      <c r="AC178" s="7">
        <f t="shared" si="172"/>
        <v>-6.5195700485287666E-4</v>
      </c>
      <c r="AD178" s="7">
        <f t="shared" si="172"/>
        <v>2.1783288763652653E-3</v>
      </c>
      <c r="AE178" s="7">
        <f t="shared" si="172"/>
        <v>-4.2438462961561507E-3</v>
      </c>
      <c r="AF178" s="7">
        <f t="shared" si="172"/>
        <v>-3.6425895311075207E-3</v>
      </c>
      <c r="AG178" s="7">
        <f t="shared" si="155"/>
        <v>-5.3905393897030196E-3</v>
      </c>
      <c r="AH178" s="7">
        <f t="shared" ref="AH178:BG178" si="173">AH77/AH76-1</f>
        <v>-4.1496289565349231E-3</v>
      </c>
      <c r="AI178" s="7">
        <f t="shared" si="173"/>
        <v>5.0846818580023712E-3</v>
      </c>
      <c r="AJ178" s="7">
        <f t="shared" si="173"/>
        <v>4.7236043706224695E-3</v>
      </c>
      <c r="AK178" s="7">
        <f t="shared" si="173"/>
        <v>1.3675776652377625E-3</v>
      </c>
      <c r="AL178" s="7">
        <f t="shared" si="173"/>
        <v>7.2224327036156666E-3</v>
      </c>
      <c r="AM178" s="7">
        <f t="shared" si="173"/>
        <v>3.2103484964112194E-3</v>
      </c>
      <c r="AN178" s="7">
        <f t="shared" si="173"/>
        <v>4.6590093074382555E-2</v>
      </c>
      <c r="AO178" s="7">
        <f t="shared" si="173"/>
        <v>6.4226882592095302E-2</v>
      </c>
      <c r="AP178" s="7">
        <f t="shared" si="173"/>
        <v>4.100262831496404E-2</v>
      </c>
      <c r="AQ178" s="7">
        <f t="shared" si="173"/>
        <v>-6.6705187087578999E-3</v>
      </c>
      <c r="AR178" s="7">
        <f t="shared" si="173"/>
        <v>-5.1533119638186298E-3</v>
      </c>
      <c r="AS178" s="7">
        <f t="shared" si="173"/>
        <v>6.0350322978002247E-3</v>
      </c>
      <c r="AT178" s="7">
        <f t="shared" si="173"/>
        <v>-4.4413788462538406E-5</v>
      </c>
      <c r="AU178" s="7">
        <f t="shared" si="173"/>
        <v>4.9908202476576236E-3</v>
      </c>
      <c r="AV178" s="7">
        <f t="shared" si="173"/>
        <v>3.3772957442375073E-3</v>
      </c>
      <c r="AW178" s="7">
        <f t="shared" si="173"/>
        <v>9.0432173300936114E-4</v>
      </c>
      <c r="AX178" s="7">
        <f t="shared" si="173"/>
        <v>-4.0116181299471032E-3</v>
      </c>
      <c r="AY178" s="7">
        <f t="shared" si="173"/>
        <v>3.1634128815009266E-2</v>
      </c>
      <c r="AZ178" s="7">
        <f t="shared" si="173"/>
        <v>3.550180872372799E-3</v>
      </c>
      <c r="BA178" s="7">
        <f t="shared" si="173"/>
        <v>-3.3297711218188586E-2</v>
      </c>
      <c r="BB178" s="7">
        <f t="shared" si="173"/>
        <v>1.7216413336058611E-3</v>
      </c>
      <c r="BC178" s="7">
        <f t="shared" si="173"/>
        <v>1.7760844536962583E-3</v>
      </c>
      <c r="BD178" s="7">
        <f t="shared" si="173"/>
        <v>-6.517246778364294E-3</v>
      </c>
      <c r="BE178" s="7">
        <f t="shared" si="173"/>
        <v>-1.4644322561926382E-3</v>
      </c>
      <c r="BF178" s="7" t="e">
        <f t="shared" si="173"/>
        <v>#DIV/0!</v>
      </c>
      <c r="BG178" s="7">
        <f t="shared" si="173"/>
        <v>-7.1726570386841937E-3</v>
      </c>
      <c r="BH178" s="7">
        <f t="shared" si="157"/>
        <v>-8.8214858530352158E-3</v>
      </c>
    </row>
    <row r="179" spans="1:60" s="7" customFormat="1" ht="12" thickBot="1" x14ac:dyDescent="0.25">
      <c r="A179" s="139">
        <f t="shared" si="147"/>
        <v>42368</v>
      </c>
      <c r="B179" s="14">
        <f t="shared" ref="B179:AF179" si="174">B78/B77-1</f>
        <v>-4.3150735602075496E-3</v>
      </c>
      <c r="C179" s="60">
        <f t="shared" si="174"/>
        <v>-4.231791008640351E-3</v>
      </c>
      <c r="D179" s="21">
        <f t="shared" si="174"/>
        <v>-5.525577619641675E-3</v>
      </c>
      <c r="E179" s="22">
        <f t="shared" si="174"/>
        <v>-9.2274018822751103E-3</v>
      </c>
      <c r="F179" s="22">
        <f t="shared" si="174"/>
        <v>-3.5309131125501603E-3</v>
      </c>
      <c r="G179" s="22">
        <f t="shared" si="174"/>
        <v>-3.380295442844794E-3</v>
      </c>
      <c r="H179" s="22">
        <f t="shared" si="174"/>
        <v>-6.6027162797869243E-3</v>
      </c>
      <c r="I179" s="23">
        <f t="shared" si="174"/>
        <v>-5.2104281920657414E-3</v>
      </c>
      <c r="J179" s="22">
        <f t="shared" si="174"/>
        <v>1.8254689394363588E-3</v>
      </c>
      <c r="K179" s="22">
        <f t="shared" si="174"/>
        <v>-4.5047462505218849E-3</v>
      </c>
      <c r="L179" s="22">
        <f t="shared" si="174"/>
        <v>-1.0739363899214815E-3</v>
      </c>
      <c r="M179" s="22">
        <f t="shared" si="174"/>
        <v>-1.8743892688993569E-2</v>
      </c>
      <c r="N179" s="22">
        <f t="shared" si="174"/>
        <v>-2.1870921979205704E-4</v>
      </c>
      <c r="O179" s="22">
        <f t="shared" si="174"/>
        <v>-6.8142845001274432E-3</v>
      </c>
      <c r="P179" s="22">
        <f t="shared" si="174"/>
        <v>-1.3595608885803134E-2</v>
      </c>
      <c r="Q179" s="22">
        <f t="shared" si="174"/>
        <v>-1.2928840476432835E-2</v>
      </c>
      <c r="R179" s="22">
        <f t="shared" si="174"/>
        <v>-3.0661347223525093E-3</v>
      </c>
      <c r="S179" s="22">
        <f t="shared" si="174"/>
        <v>-2.9557877075933048E-3</v>
      </c>
      <c r="T179" s="22">
        <f t="shared" si="174"/>
        <v>-6.2190921510900665E-3</v>
      </c>
      <c r="U179" s="22">
        <f t="shared" si="174"/>
        <v>-7.2270359482180524E-3</v>
      </c>
      <c r="V179" s="22">
        <f t="shared" si="174"/>
        <v>-3.5071772451765737E-3</v>
      </c>
      <c r="W179" s="22">
        <f t="shared" si="174"/>
        <v>-1.010701545778836E-2</v>
      </c>
      <c r="X179" s="22">
        <f t="shared" si="174"/>
        <v>-8.1496026074181493E-3</v>
      </c>
      <c r="Y179" s="22">
        <f t="shared" si="174"/>
        <v>-3.9224151397839746E-3</v>
      </c>
      <c r="Z179" s="22">
        <f t="shared" si="174"/>
        <v>-6.8607604254848908E-3</v>
      </c>
      <c r="AA179" s="22">
        <f t="shared" si="174"/>
        <v>1.1462361313863134E-4</v>
      </c>
      <c r="AB179" s="22">
        <f t="shared" si="174"/>
        <v>-6.3163218512276575E-3</v>
      </c>
      <c r="AC179" s="22">
        <f t="shared" si="174"/>
        <v>-5.5651049200973191E-3</v>
      </c>
      <c r="AD179" s="22">
        <f t="shared" si="174"/>
        <v>-5.5926541392123941E-3</v>
      </c>
      <c r="AE179" s="22">
        <f t="shared" si="174"/>
        <v>-9.2274018822751103E-3</v>
      </c>
      <c r="AF179" s="22">
        <f t="shared" si="174"/>
        <v>-9.0510644218728675E-3</v>
      </c>
      <c r="AG179" s="22">
        <f t="shared" si="155"/>
        <v>-1.1818502662308772E-2</v>
      </c>
      <c r="AH179" s="22">
        <f t="shared" ref="AH179:BG179" si="175">AH78/AH77-1</f>
        <v>-8.8560505739165851E-3</v>
      </c>
      <c r="AI179" s="22">
        <f t="shared" si="175"/>
        <v>8.6417986816167414E-4</v>
      </c>
      <c r="AJ179" s="22">
        <f t="shared" si="175"/>
        <v>-6.2666805310040985E-4</v>
      </c>
      <c r="AK179" s="22">
        <f t="shared" si="175"/>
        <v>-4.1472184645279242E-3</v>
      </c>
      <c r="AL179" s="22">
        <f t="shared" si="175"/>
        <v>3.9450421416407089E-3</v>
      </c>
      <c r="AM179" s="22">
        <f t="shared" si="175"/>
        <v>-6.4151577813664762E-4</v>
      </c>
      <c r="AN179" s="22">
        <f t="shared" si="175"/>
        <v>-3.8358194362030584E-2</v>
      </c>
      <c r="AO179" s="22">
        <f t="shared" si="175"/>
        <v>-7.6424503909414798E-2</v>
      </c>
      <c r="AP179" s="22">
        <f t="shared" si="175"/>
        <v>-2.6029461596610126E-2</v>
      </c>
      <c r="AQ179" s="22">
        <f t="shared" si="175"/>
        <v>-7.3967764569282668E-3</v>
      </c>
      <c r="AR179" s="22">
        <f t="shared" si="175"/>
        <v>-1.0299997749454226E-2</v>
      </c>
      <c r="AS179" s="22">
        <f t="shared" si="175"/>
        <v>6.8749422287834872E-3</v>
      </c>
      <c r="AT179" s="22">
        <f t="shared" si="175"/>
        <v>-4.1939245968428684E-3</v>
      </c>
      <c r="AU179" s="22">
        <f t="shared" si="175"/>
        <v>-2.5051818822744432E-3</v>
      </c>
      <c r="AV179" s="22">
        <f t="shared" si="175"/>
        <v>4.1684167392848082E-3</v>
      </c>
      <c r="AW179" s="22">
        <f t="shared" si="175"/>
        <v>-5.8471126352048763E-3</v>
      </c>
      <c r="AX179" s="22">
        <f t="shared" si="175"/>
        <v>-1.008881743538026E-2</v>
      </c>
      <c r="AY179" s="22">
        <f t="shared" si="175"/>
        <v>-1.7399904834179969E-3</v>
      </c>
      <c r="AZ179" s="22">
        <f t="shared" si="175"/>
        <v>7.2986720885372947E-3</v>
      </c>
      <c r="BA179" s="22">
        <f t="shared" si="175"/>
        <v>6.972949782028337E-3</v>
      </c>
      <c r="BB179" s="22">
        <f t="shared" si="175"/>
        <v>-9.0900383821324038E-4</v>
      </c>
      <c r="BC179" s="22">
        <f t="shared" si="175"/>
        <v>7.2703582755817564E-4</v>
      </c>
      <c r="BD179" s="22">
        <f t="shared" si="175"/>
        <v>-1.2668376079353894E-2</v>
      </c>
      <c r="BE179" s="22">
        <f t="shared" si="175"/>
        <v>-4.8587946992489917E-3</v>
      </c>
      <c r="BF179" s="22" t="e">
        <f t="shared" si="175"/>
        <v>#DIV/0!</v>
      </c>
      <c r="BG179" s="22">
        <f t="shared" si="175"/>
        <v>-3.7997106496976407E-3</v>
      </c>
      <c r="BH179" s="22">
        <f t="shared" si="157"/>
        <v>-3.1494775189954138E-3</v>
      </c>
    </row>
    <row r="180" spans="1:60" s="7" customFormat="1" x14ac:dyDescent="0.2">
      <c r="A180" s="140">
        <f t="shared" si="147"/>
        <v>42459</v>
      </c>
      <c r="B180" s="16">
        <f t="shared" ref="B180:AF180" si="176">B79/B78-1</f>
        <v>-2.3845901210485243E-3</v>
      </c>
      <c r="C180" s="62">
        <f t="shared" si="176"/>
        <v>-1.8780529507770316E-3</v>
      </c>
      <c r="D180" s="8">
        <f t="shared" si="176"/>
        <v>-4.5655644691403596E-3</v>
      </c>
      <c r="E180" s="7">
        <f t="shared" si="176"/>
        <v>-4.9757506010973396E-3</v>
      </c>
      <c r="F180" s="7">
        <f t="shared" si="176"/>
        <v>-1.6234781739963289E-3</v>
      </c>
      <c r="G180" s="7">
        <f t="shared" si="176"/>
        <v>-9.046369918374042E-4</v>
      </c>
      <c r="H180" s="7">
        <f t="shared" si="176"/>
        <v>-1.6331589583291506E-2</v>
      </c>
      <c r="I180" s="20">
        <f t="shared" si="176"/>
        <v>-4.131424732015776E-3</v>
      </c>
      <c r="J180" s="7">
        <f t="shared" si="176"/>
        <v>9.5114549448702679E-3</v>
      </c>
      <c r="K180" s="7">
        <f t="shared" si="176"/>
        <v>-3.1688309760541378E-3</v>
      </c>
      <c r="L180" s="7">
        <f t="shared" si="176"/>
        <v>-1.5960965927886206E-2</v>
      </c>
      <c r="M180" s="7">
        <f t="shared" si="176"/>
        <v>-1.2561108093427475E-2</v>
      </c>
      <c r="N180" s="7">
        <f t="shared" si="176"/>
        <v>-9.5116181399516053E-3</v>
      </c>
      <c r="O180" s="7">
        <f t="shared" si="176"/>
        <v>1.5000654390964208E-3</v>
      </c>
      <c r="P180" s="7">
        <f t="shared" si="176"/>
        <v>-7.0530405960901321E-3</v>
      </c>
      <c r="Q180" s="7">
        <f t="shared" si="176"/>
        <v>-1.1241749174917492E-2</v>
      </c>
      <c r="R180" s="7">
        <f t="shared" si="176"/>
        <v>-6.1511296368665924E-4</v>
      </c>
      <c r="S180" s="7">
        <f t="shared" si="176"/>
        <v>7.8287791442901433E-3</v>
      </c>
      <c r="T180" s="7">
        <f t="shared" si="176"/>
        <v>-1.4502631385320264E-3</v>
      </c>
      <c r="U180" s="7">
        <f t="shared" si="176"/>
        <v>-3.9158132618140051E-3</v>
      </c>
      <c r="V180" s="7">
        <f t="shared" si="176"/>
        <v>-6.126872268032546E-3</v>
      </c>
      <c r="W180" s="7">
        <f t="shared" si="176"/>
        <v>-8.1034881034881545E-3</v>
      </c>
      <c r="X180" s="7">
        <f t="shared" si="176"/>
        <v>-3.7215192049299128E-3</v>
      </c>
      <c r="Y180" s="7">
        <f t="shared" si="176"/>
        <v>-4.1075227118488877E-3</v>
      </c>
      <c r="Z180" s="7">
        <f t="shared" si="176"/>
        <v>-8.6648432693662292E-3</v>
      </c>
      <c r="AA180" s="7">
        <f t="shared" si="176"/>
        <v>2.1101811182611119E-3</v>
      </c>
      <c r="AB180" s="7">
        <f t="shared" si="176"/>
        <v>-3.8192004557972004E-3</v>
      </c>
      <c r="AC180" s="7">
        <f t="shared" si="176"/>
        <v>-3.2031535231836772E-3</v>
      </c>
      <c r="AD180" s="7">
        <f t="shared" si="176"/>
        <v>-6.0976446689360309E-3</v>
      </c>
      <c r="AE180" s="7">
        <f t="shared" si="176"/>
        <v>-4.9757506010973396E-3</v>
      </c>
      <c r="AF180" s="7">
        <f t="shared" si="176"/>
        <v>-1.3058221414079529E-3</v>
      </c>
      <c r="AG180" s="7">
        <f t="shared" si="155"/>
        <v>-8.0529450859332385E-3</v>
      </c>
      <c r="AH180" s="7">
        <f t="shared" ref="AH180:BG180" si="177">AH79/AH78-1</f>
        <v>-5.001548525501609E-3</v>
      </c>
      <c r="AI180" s="7">
        <f t="shared" si="177"/>
        <v>-2.9429790391544142E-3</v>
      </c>
      <c r="AJ180" s="7">
        <f t="shared" si="177"/>
        <v>-2.577609205033693E-3</v>
      </c>
      <c r="AK180" s="7">
        <f t="shared" si="177"/>
        <v>-2.7657507540114201E-3</v>
      </c>
      <c r="AL180" s="7">
        <f t="shared" si="177"/>
        <v>-3.1177857905942963E-3</v>
      </c>
      <c r="AM180" s="7">
        <f t="shared" si="177"/>
        <v>-3.0719198070334741E-3</v>
      </c>
      <c r="AN180" s="7">
        <f t="shared" si="177"/>
        <v>-3.0553416655753063E-2</v>
      </c>
      <c r="AO180" s="7">
        <f t="shared" si="177"/>
        <v>-5.9892466799858934E-2</v>
      </c>
      <c r="AP180" s="7">
        <f t="shared" si="177"/>
        <v>-2.1542887520096254E-2</v>
      </c>
      <c r="AQ180" s="7">
        <f t="shared" si="177"/>
        <v>3.0107528869511846E-3</v>
      </c>
      <c r="AR180" s="7">
        <f t="shared" si="177"/>
        <v>-5.5067915832878178E-3</v>
      </c>
      <c r="AS180" s="7">
        <f t="shared" si="177"/>
        <v>1.0198094493028886E-2</v>
      </c>
      <c r="AT180" s="7">
        <f t="shared" si="177"/>
        <v>9.1165464981046718E-4</v>
      </c>
      <c r="AU180" s="7">
        <f t="shared" si="177"/>
        <v>-6.4947960681610573E-3</v>
      </c>
      <c r="AV180" s="7">
        <f t="shared" si="177"/>
        <v>7.4843472539545264E-3</v>
      </c>
      <c r="AW180" s="7">
        <f t="shared" si="177"/>
        <v>4.3633622158649743E-3</v>
      </c>
      <c r="AX180" s="7">
        <f t="shared" si="177"/>
        <v>-1.3697407242644344E-3</v>
      </c>
      <c r="AY180" s="7">
        <f t="shared" si="177"/>
        <v>-7.8411134441049857E-3</v>
      </c>
      <c r="AZ180" s="7">
        <f t="shared" si="177"/>
        <v>-1.2049202347240828E-2</v>
      </c>
      <c r="BA180" s="7">
        <f t="shared" si="177"/>
        <v>3.9533768195472163E-2</v>
      </c>
      <c r="BB180" s="7">
        <f t="shared" si="177"/>
        <v>3.1528968571334914E-3</v>
      </c>
      <c r="BC180" s="7">
        <f t="shared" si="177"/>
        <v>7.7382865043891247E-3</v>
      </c>
      <c r="BD180" s="7">
        <f t="shared" si="177"/>
        <v>1.5437083420864584E-2</v>
      </c>
      <c r="BE180" s="7">
        <f t="shared" si="177"/>
        <v>2.970411057826805E-3</v>
      </c>
      <c r="BF180" s="7" t="e">
        <f t="shared" si="177"/>
        <v>#DIV/0!</v>
      </c>
      <c r="BG180" s="7">
        <f t="shared" si="177"/>
        <v>1.0056258108680272E-2</v>
      </c>
      <c r="BH180" s="7">
        <f t="shared" si="157"/>
        <v>1.3016812949891321E-2</v>
      </c>
    </row>
    <row r="181" spans="1:60" s="7" customFormat="1" x14ac:dyDescent="0.2">
      <c r="A181" s="138">
        <f t="shared" si="147"/>
        <v>42551</v>
      </c>
      <c r="B181" s="16">
        <f t="shared" ref="B181:AF181" si="178">B80/B79-1</f>
        <v>9.1081874260041662E-3</v>
      </c>
      <c r="C181" s="62">
        <f t="shared" si="178"/>
        <v>7.4386306078013664E-3</v>
      </c>
      <c r="D181" s="8">
        <f t="shared" si="178"/>
        <v>-1.8213629780228224E-4</v>
      </c>
      <c r="E181" s="7">
        <f t="shared" si="178"/>
        <v>2.2722101069645451E-3</v>
      </c>
      <c r="F181" s="7">
        <f t="shared" si="178"/>
        <v>1.1908463051421458E-2</v>
      </c>
      <c r="G181" s="7">
        <f t="shared" si="178"/>
        <v>9.7986904692906052E-3</v>
      </c>
      <c r="H181" s="7">
        <f t="shared" si="178"/>
        <v>5.5753235846502269E-2</v>
      </c>
      <c r="I181" s="20">
        <f t="shared" si="178"/>
        <v>9.7042911720348624E-3</v>
      </c>
      <c r="J181" s="7">
        <f t="shared" si="178"/>
        <v>5.1035477975025501E-3</v>
      </c>
      <c r="K181" s="7">
        <f t="shared" si="178"/>
        <v>1.0832278005405094E-2</v>
      </c>
      <c r="L181" s="7">
        <f t="shared" si="178"/>
        <v>-6.3786872846457676E-2</v>
      </c>
      <c r="M181" s="7">
        <f t="shared" si="178"/>
        <v>-5.7530541612230701E-3</v>
      </c>
      <c r="N181" s="7">
        <f t="shared" si="178"/>
        <v>2.9575440792459773E-3</v>
      </c>
      <c r="O181" s="7">
        <f t="shared" si="178"/>
        <v>5.2674963308469991E-3</v>
      </c>
      <c r="P181" s="7">
        <f t="shared" si="178"/>
        <v>1.1388264277454319E-3</v>
      </c>
      <c r="Q181" s="7">
        <f t="shared" si="178"/>
        <v>-5.6847814749139136E-3</v>
      </c>
      <c r="R181" s="7">
        <f t="shared" si="178"/>
        <v>-1.8971622218521E-3</v>
      </c>
      <c r="S181" s="7">
        <f t="shared" si="178"/>
        <v>4.6046881726040656E-3</v>
      </c>
      <c r="T181" s="7">
        <f t="shared" si="178"/>
        <v>4.1302362378781154E-4</v>
      </c>
      <c r="U181" s="7">
        <f t="shared" si="178"/>
        <v>-1.8397788614493704E-3</v>
      </c>
      <c r="V181" s="7">
        <f t="shared" si="178"/>
        <v>-1.4457263759781736E-3</v>
      </c>
      <c r="W181" s="7">
        <f t="shared" si="178"/>
        <v>-3.3442635167865165E-3</v>
      </c>
      <c r="X181" s="7">
        <f t="shared" si="178"/>
        <v>-1.4809404403137716E-3</v>
      </c>
      <c r="Y181" s="7">
        <f t="shared" si="178"/>
        <v>-4.3692690922886301E-3</v>
      </c>
      <c r="Z181" s="7">
        <f t="shared" si="178"/>
        <v>-9.7773856521912172E-3</v>
      </c>
      <c r="AA181" s="7">
        <f t="shared" si="178"/>
        <v>2.9298681727512044E-3</v>
      </c>
      <c r="AB181" s="7">
        <f t="shared" si="178"/>
        <v>1.6776636246302878E-3</v>
      </c>
      <c r="AC181" s="7">
        <f t="shared" si="178"/>
        <v>-5.6943534333520063E-4</v>
      </c>
      <c r="AD181" s="7">
        <f t="shared" si="178"/>
        <v>-1.7952887480277013E-4</v>
      </c>
      <c r="AE181" s="7">
        <f t="shared" si="178"/>
        <v>2.2722101069645451E-3</v>
      </c>
      <c r="AF181" s="7">
        <f t="shared" si="178"/>
        <v>4.1615994038790571E-3</v>
      </c>
      <c r="AG181" s="7">
        <f t="shared" si="155"/>
        <v>-2.7457647283508635E-3</v>
      </c>
      <c r="AH181" s="7">
        <f t="shared" ref="AH181:BG181" si="179">AH80/AH79-1</f>
        <v>2.7776327963748848E-3</v>
      </c>
      <c r="AI181" s="7">
        <f t="shared" si="179"/>
        <v>2.8787093074635894E-3</v>
      </c>
      <c r="AJ181" s="7">
        <f t="shared" si="179"/>
        <v>3.4090672007678346E-3</v>
      </c>
      <c r="AK181" s="7">
        <f t="shared" si="179"/>
        <v>4.1581232378711253E-3</v>
      </c>
      <c r="AL181" s="7">
        <f t="shared" si="179"/>
        <v>2.0659666634745832E-3</v>
      </c>
      <c r="AM181" s="7">
        <f t="shared" si="179"/>
        <v>1.2896114834610728E-3</v>
      </c>
      <c r="AN181" s="7">
        <f t="shared" si="179"/>
        <v>6.098995055130052E-2</v>
      </c>
      <c r="AO181" s="7">
        <f t="shared" si="179"/>
        <v>9.8396080050896728E-2</v>
      </c>
      <c r="AP181" s="7">
        <f t="shared" si="179"/>
        <v>4.9952144537330323E-2</v>
      </c>
      <c r="AQ181" s="7">
        <f t="shared" si="179"/>
        <v>9.2661751431510897E-3</v>
      </c>
      <c r="AR181" s="7">
        <f t="shared" si="179"/>
        <v>2.1722312626004658E-4</v>
      </c>
      <c r="AS181" s="7">
        <f t="shared" si="179"/>
        <v>1.1034195733830687E-2</v>
      </c>
      <c r="AT181" s="7">
        <f t="shared" si="179"/>
        <v>5.1070978126712685E-3</v>
      </c>
      <c r="AU181" s="7">
        <f t="shared" si="179"/>
        <v>-1.3344744110355133E-3</v>
      </c>
      <c r="AV181" s="7">
        <f t="shared" si="179"/>
        <v>7.0848666957616935E-3</v>
      </c>
      <c r="AW181" s="7">
        <f t="shared" si="179"/>
        <v>3.984514377670223E-3</v>
      </c>
      <c r="AX181" s="7">
        <f t="shared" si="179"/>
        <v>7.6109524802390194E-3</v>
      </c>
      <c r="AY181" s="7">
        <f t="shared" si="179"/>
        <v>2.5605087326472598E-2</v>
      </c>
      <c r="AZ181" s="7">
        <f t="shared" si="179"/>
        <v>-1.9445497724914218E-2</v>
      </c>
      <c r="BA181" s="7">
        <f t="shared" si="179"/>
        <v>3.061296429421656E-3</v>
      </c>
      <c r="BB181" s="7">
        <f t="shared" si="179"/>
        <v>6.0426409234295431E-3</v>
      </c>
      <c r="BC181" s="7">
        <f t="shared" si="179"/>
        <v>9.5004475772164643E-3</v>
      </c>
      <c r="BD181" s="7">
        <f t="shared" si="179"/>
        <v>2.186675179675146E-2</v>
      </c>
      <c r="BE181" s="7">
        <f t="shared" si="179"/>
        <v>6.642191550798815E-3</v>
      </c>
      <c r="BF181" s="7" t="e">
        <f t="shared" si="179"/>
        <v>#DIV/0!</v>
      </c>
      <c r="BG181" s="7">
        <f t="shared" si="179"/>
        <v>6.6837766736316251E-3</v>
      </c>
      <c r="BH181" s="7">
        <f t="shared" si="157"/>
        <v>7.3056850355233127E-3</v>
      </c>
    </row>
    <row r="182" spans="1:60" s="7" customFormat="1" x14ac:dyDescent="0.2">
      <c r="A182" s="138">
        <f t="shared" si="147"/>
        <v>42643</v>
      </c>
      <c r="B182" s="16">
        <f t="shared" ref="B182:AF182" si="180">B81/B80-1</f>
        <v>6.886214338856167E-3</v>
      </c>
      <c r="C182" s="62">
        <f t="shared" si="180"/>
        <v>4.9757330805926259E-3</v>
      </c>
      <c r="D182" s="8">
        <f t="shared" si="180"/>
        <v>3.2864045084024518E-4</v>
      </c>
      <c r="E182" s="7">
        <f t="shared" si="180"/>
        <v>1.3199058881712133E-3</v>
      </c>
      <c r="F182" s="7">
        <f t="shared" si="180"/>
        <v>8.9158192273208758E-3</v>
      </c>
      <c r="G182" s="7">
        <f t="shared" si="180"/>
        <v>6.455515836536696E-3</v>
      </c>
      <c r="H182" s="7">
        <f t="shared" si="180"/>
        <v>5.7819689071231251E-2</v>
      </c>
      <c r="I182" s="20">
        <f t="shared" si="180"/>
        <v>8.2126661691515057E-3</v>
      </c>
      <c r="J182" s="7">
        <f t="shared" si="180"/>
        <v>-2.0657113624268364E-3</v>
      </c>
      <c r="K182" s="7">
        <f t="shared" si="180"/>
        <v>8.320745524558637E-3</v>
      </c>
      <c r="L182" s="7">
        <f t="shared" si="180"/>
        <v>-8.3482944344703824E-2</v>
      </c>
      <c r="M182" s="7">
        <f t="shared" si="180"/>
        <v>-5.7402369864908431E-3</v>
      </c>
      <c r="N182" s="7">
        <f t="shared" si="180"/>
        <v>1.1819333685009425E-2</v>
      </c>
      <c r="O182" s="7">
        <f t="shared" si="180"/>
        <v>-2.7349453010939717E-3</v>
      </c>
      <c r="P182" s="7">
        <f t="shared" si="180"/>
        <v>-4.3731101605891665E-3</v>
      </c>
      <c r="Q182" s="7">
        <f t="shared" si="180"/>
        <v>-3.6191974822974426E-3</v>
      </c>
      <c r="R182" s="7">
        <f t="shared" si="180"/>
        <v>-5.2887789377462635E-3</v>
      </c>
      <c r="S182" s="7">
        <f t="shared" si="180"/>
        <v>-8.5049471524656362E-4</v>
      </c>
      <c r="T182" s="7">
        <f t="shared" si="180"/>
        <v>-1.7173138575210523E-3</v>
      </c>
      <c r="U182" s="7">
        <f t="shared" si="180"/>
        <v>-3.3885065098774314E-3</v>
      </c>
      <c r="V182" s="7">
        <f t="shared" si="180"/>
        <v>1.30547771944034E-3</v>
      </c>
      <c r="W182" s="7">
        <f t="shared" si="180"/>
        <v>-4.75282505678154E-3</v>
      </c>
      <c r="X182" s="7">
        <f t="shared" si="180"/>
        <v>-4.6366026661904813E-3</v>
      </c>
      <c r="Y182" s="7">
        <f t="shared" si="180"/>
        <v>-3.1346024159439878E-4</v>
      </c>
      <c r="Z182" s="7">
        <f t="shared" si="180"/>
        <v>-6.549058793030138E-3</v>
      </c>
      <c r="AA182" s="7">
        <f t="shared" si="180"/>
        <v>7.9958679071889804E-3</v>
      </c>
      <c r="AB182" s="7">
        <f t="shared" si="180"/>
        <v>1.5663689360301269E-3</v>
      </c>
      <c r="AC182" s="7">
        <f t="shared" si="180"/>
        <v>-1.9096973687977581E-3</v>
      </c>
      <c r="AD182" s="7">
        <f t="shared" si="180"/>
        <v>1.0048516031009314E-3</v>
      </c>
      <c r="AE182" s="7">
        <f t="shared" si="180"/>
        <v>1.3199058881712133E-3</v>
      </c>
      <c r="AF182" s="7">
        <f t="shared" si="180"/>
        <v>6.965592075325322E-4</v>
      </c>
      <c r="AG182" s="7">
        <f t="shared" ref="AG182" si="181">AG81/AG80-1</f>
        <v>1.5163692531803274E-3</v>
      </c>
      <c r="AH182" s="7">
        <f t="shared" ref="AH182:BG182" si="182">AH81/AH80-1</f>
        <v>1.3745597150378597E-3</v>
      </c>
      <c r="AI182" s="7">
        <f t="shared" si="182"/>
        <v>4.9203780167095257E-3</v>
      </c>
      <c r="AJ182" s="7">
        <f t="shared" si="182"/>
        <v>5.1412777093937656E-3</v>
      </c>
      <c r="AK182" s="7">
        <f t="shared" si="182"/>
        <v>2.6116317962494584E-3</v>
      </c>
      <c r="AL182" s="7">
        <f t="shared" si="182"/>
        <v>6.1381678012137897E-3</v>
      </c>
      <c r="AM182" s="7">
        <f t="shared" si="182"/>
        <v>2.9116392772770006E-3</v>
      </c>
      <c r="AN182" s="7">
        <f t="shared" si="182"/>
        <v>3.772608580390413E-2</v>
      </c>
      <c r="AO182" s="7">
        <f t="shared" si="182"/>
        <v>4.3087697619923482E-2</v>
      </c>
      <c r="AP182" s="7">
        <f t="shared" si="182"/>
        <v>3.6070983584136407E-2</v>
      </c>
      <c r="AQ182" s="7">
        <f t="shared" si="182"/>
        <v>4.5727455054376254E-3</v>
      </c>
      <c r="AR182" s="7">
        <f t="shared" si="182"/>
        <v>-1.5316619675379561E-3</v>
      </c>
      <c r="AS182" s="7">
        <f t="shared" si="182"/>
        <v>1.0950245813869275E-2</v>
      </c>
      <c r="AT182" s="7">
        <f t="shared" si="182"/>
        <v>1.4039660361135908E-3</v>
      </c>
      <c r="AU182" s="7">
        <f t="shared" si="182"/>
        <v>4.7800480941240231E-4</v>
      </c>
      <c r="AV182" s="7">
        <f t="shared" si="182"/>
        <v>6.157835617652152E-3</v>
      </c>
      <c r="AW182" s="7">
        <f t="shared" si="182"/>
        <v>-8.2958653816610495E-3</v>
      </c>
      <c r="AX182" s="7">
        <f t="shared" si="182"/>
        <v>8.2436338899716244E-3</v>
      </c>
      <c r="AY182" s="7">
        <f t="shared" si="182"/>
        <v>2.875091319657308E-2</v>
      </c>
      <c r="AZ182" s="7">
        <f t="shared" si="182"/>
        <v>-2.490656856684148E-3</v>
      </c>
      <c r="BA182" s="7">
        <f t="shared" si="182"/>
        <v>-2.4988283321527693E-2</v>
      </c>
      <c r="BB182" s="7">
        <f t="shared" si="182"/>
        <v>2.7054506563093383E-3</v>
      </c>
      <c r="BC182" s="7">
        <f t="shared" si="182"/>
        <v>2.4883307951084621E-3</v>
      </c>
      <c r="BD182" s="7">
        <f t="shared" si="182"/>
        <v>-2.8335134245004445E-3</v>
      </c>
      <c r="BE182" s="7">
        <f t="shared" si="182"/>
        <v>-1.9040382402567557E-3</v>
      </c>
      <c r="BF182" s="7" t="e">
        <f t="shared" si="182"/>
        <v>#DIV/0!</v>
      </c>
      <c r="BG182" s="7">
        <f t="shared" si="182"/>
        <v>-6.967792198331213E-3</v>
      </c>
      <c r="BH182" s="7">
        <f t="shared" ref="BH182" si="183">BH81/BH80-1</f>
        <v>-8.5780692493687694E-3</v>
      </c>
    </row>
    <row r="183" spans="1:60" s="7" customFormat="1" ht="12" thickBot="1" x14ac:dyDescent="0.25">
      <c r="A183" s="139">
        <f t="shared" si="147"/>
        <v>42734</v>
      </c>
      <c r="B183" s="14">
        <f t="shared" ref="B183:AF183" si="184">B82/B81-1</f>
        <v>-2.7281383629911282E-3</v>
      </c>
      <c r="C183" s="60">
        <f t="shared" si="184"/>
        <v>-2.9266210671727855E-3</v>
      </c>
      <c r="D183" s="21">
        <f t="shared" si="184"/>
        <v>-3.2811957089408095E-3</v>
      </c>
      <c r="E183" s="22">
        <f t="shared" si="184"/>
        <v>-6.4467763362187069E-3</v>
      </c>
      <c r="F183" s="22">
        <f t="shared" si="184"/>
        <v>-2.2301102005916063E-3</v>
      </c>
      <c r="G183" s="22">
        <f t="shared" si="184"/>
        <v>-2.469597430636461E-3</v>
      </c>
      <c r="H183" s="22">
        <f t="shared" si="184"/>
        <v>2.2990727181479986E-3</v>
      </c>
      <c r="I183" s="23">
        <f t="shared" si="184"/>
        <v>-3.4489430117650155E-3</v>
      </c>
      <c r="J183" s="22">
        <f t="shared" si="184"/>
        <v>2.1865136060306156E-3</v>
      </c>
      <c r="K183" s="22">
        <f t="shared" si="184"/>
        <v>-3.4782851780562618E-3</v>
      </c>
      <c r="L183" s="22">
        <f t="shared" si="184"/>
        <v>-3.5357492654260581E-2</v>
      </c>
      <c r="M183" s="22">
        <f t="shared" si="184"/>
        <v>-6.4689651974310092E-3</v>
      </c>
      <c r="N183" s="22">
        <f t="shared" si="184"/>
        <v>1.0657013020831663E-3</v>
      </c>
      <c r="O183" s="22">
        <f t="shared" si="184"/>
        <v>-7.3349142923035959E-3</v>
      </c>
      <c r="P183" s="22">
        <f t="shared" si="184"/>
        <v>-1.0448879186473858E-2</v>
      </c>
      <c r="Q183" s="22">
        <f t="shared" si="184"/>
        <v>-2.0004211412929518E-3</v>
      </c>
      <c r="R183" s="22">
        <f t="shared" si="184"/>
        <v>-4.9376413098971561E-3</v>
      </c>
      <c r="S183" s="22">
        <f t="shared" si="184"/>
        <v>-4.4835181972358029E-4</v>
      </c>
      <c r="T183" s="22">
        <f t="shared" si="184"/>
        <v>-3.7104202424684818E-3</v>
      </c>
      <c r="U183" s="22">
        <f t="shared" si="184"/>
        <v>-5.1537811215895957E-3</v>
      </c>
      <c r="V183" s="22">
        <f t="shared" si="184"/>
        <v>-2.0998505328827521E-3</v>
      </c>
      <c r="W183" s="22">
        <f t="shared" si="184"/>
        <v>-3.9256014011955775E-3</v>
      </c>
      <c r="X183" s="22">
        <f t="shared" si="184"/>
        <v>-4.6176947981494409E-3</v>
      </c>
      <c r="Y183" s="22">
        <f t="shared" si="184"/>
        <v>4.9766629030045806E-4</v>
      </c>
      <c r="Z183" s="22">
        <f t="shared" si="184"/>
        <v>-5.5585535599824709E-3</v>
      </c>
      <c r="AA183" s="22">
        <f t="shared" si="184"/>
        <v>8.4515102915438955E-3</v>
      </c>
      <c r="AB183" s="22">
        <f t="shared" si="184"/>
        <v>-3.5668000653691356E-3</v>
      </c>
      <c r="AC183" s="22">
        <f t="shared" si="184"/>
        <v>-6.2047658798116689E-3</v>
      </c>
      <c r="AD183" s="22">
        <f t="shared" si="184"/>
        <v>-4.5604134038897959E-3</v>
      </c>
      <c r="AE183" s="22">
        <f t="shared" si="184"/>
        <v>-6.4467763362187069E-3</v>
      </c>
      <c r="AF183" s="22">
        <f t="shared" si="184"/>
        <v>6.0163210196972905E-4</v>
      </c>
      <c r="AG183" s="22">
        <f t="shared" ref="AG183:AG194" si="185">AG82/AG81-1</f>
        <v>-2.9184312569943138E-3</v>
      </c>
      <c r="AH183" s="22">
        <f t="shared" ref="AH183:BG183" si="186">AH82/AH81-1</f>
        <v>-7.9307889348861904E-3</v>
      </c>
      <c r="AI183" s="22">
        <f t="shared" si="186"/>
        <v>2.4137801721892949E-3</v>
      </c>
      <c r="AJ183" s="22">
        <f t="shared" si="186"/>
        <v>-9.1708326150663488E-4</v>
      </c>
      <c r="AK183" s="22">
        <f t="shared" si="186"/>
        <v>-3.8526705644190695E-3</v>
      </c>
      <c r="AL183" s="22">
        <f t="shared" si="186"/>
        <v>6.5463729165142759E-3</v>
      </c>
      <c r="AM183" s="22">
        <f t="shared" si="186"/>
        <v>4.7938866548546955E-4</v>
      </c>
      <c r="AN183" s="22">
        <f t="shared" si="186"/>
        <v>-3.8497514557775059E-2</v>
      </c>
      <c r="AO183" s="22">
        <f t="shared" si="186"/>
        <v>-8.1093982589177882E-2</v>
      </c>
      <c r="AP183" s="22">
        <f t="shared" si="186"/>
        <v>-2.5259149402352299E-2</v>
      </c>
      <c r="AQ183" s="22">
        <f t="shared" si="186"/>
        <v>-9.4851582791193323E-3</v>
      </c>
      <c r="AR183" s="22">
        <f t="shared" si="186"/>
        <v>-6.6473834036739898E-3</v>
      </c>
      <c r="AS183" s="22">
        <f t="shared" si="186"/>
        <v>1.0768497281138156E-2</v>
      </c>
      <c r="AT183" s="22">
        <f t="shared" si="186"/>
        <v>1.0853742797152233E-3</v>
      </c>
      <c r="AU183" s="22">
        <f t="shared" si="186"/>
        <v>-3.775957034301447E-3</v>
      </c>
      <c r="AV183" s="22">
        <f t="shared" si="186"/>
        <v>8.6229864765534625E-3</v>
      </c>
      <c r="AW183" s="22">
        <f t="shared" si="186"/>
        <v>-3.5578184221669584E-3</v>
      </c>
      <c r="AX183" s="22">
        <f t="shared" si="186"/>
        <v>-1.0564089959446132E-3</v>
      </c>
      <c r="AY183" s="22">
        <f t="shared" si="186"/>
        <v>-1.1669820057967906E-3</v>
      </c>
      <c r="AZ183" s="22">
        <f t="shared" si="186"/>
        <v>3.8077992297687047E-3</v>
      </c>
      <c r="BA183" s="22">
        <f t="shared" si="186"/>
        <v>8.5015387915203799E-3</v>
      </c>
      <c r="BB183" s="22">
        <f t="shared" si="186"/>
        <v>-1.8420406301511427E-5</v>
      </c>
      <c r="BC183" s="22">
        <f t="shared" si="186"/>
        <v>1.1648232086243215E-3</v>
      </c>
      <c r="BD183" s="22">
        <f t="shared" si="186"/>
        <v>-1.9099904329729855E-2</v>
      </c>
      <c r="BE183" s="22">
        <f t="shared" si="186"/>
        <v>-4.3012163149896976E-3</v>
      </c>
      <c r="BF183" s="22" t="e">
        <f t="shared" si="186"/>
        <v>#DIV/0!</v>
      </c>
      <c r="BG183" s="22">
        <f t="shared" si="186"/>
        <v>-5.2243876237936249E-3</v>
      </c>
      <c r="BH183" s="22">
        <f t="shared" ref="BH183:BH194" si="187">BH82/BH81-1</f>
        <v>-4.7656119560524068E-3</v>
      </c>
    </row>
    <row r="184" spans="1:60" s="7" customFormat="1" x14ac:dyDescent="0.2">
      <c r="A184" s="140">
        <f t="shared" si="147"/>
        <v>42824</v>
      </c>
      <c r="B184" s="16">
        <f t="shared" ref="B184:AF184" si="188">B83/B82-1</f>
        <v>1.5440007347937712E-3</v>
      </c>
      <c r="C184" s="62">
        <f t="shared" si="188"/>
        <v>9.1046065711841706E-4</v>
      </c>
      <c r="D184" s="8">
        <f t="shared" si="188"/>
        <v>-2.329154163299707E-3</v>
      </c>
      <c r="E184" s="7">
        <f t="shared" si="188"/>
        <v>9.1505521030366133E-4</v>
      </c>
      <c r="F184" s="7">
        <f t="shared" si="188"/>
        <v>2.4631074368508532E-3</v>
      </c>
      <c r="G184" s="7">
        <f t="shared" si="188"/>
        <v>1.6638487231930288E-3</v>
      </c>
      <c r="H184" s="7">
        <f t="shared" si="188"/>
        <v>1.7506773759244698E-2</v>
      </c>
      <c r="I184" s="20">
        <f t="shared" si="188"/>
        <v>3.7399999306697573E-4</v>
      </c>
      <c r="J184" s="7">
        <f t="shared" si="188"/>
        <v>9.476541759167123E-3</v>
      </c>
      <c r="K184" s="7">
        <f t="shared" si="188"/>
        <v>-3.8293972047243052E-5</v>
      </c>
      <c r="L184" s="7">
        <f t="shared" si="188"/>
        <v>-2.1728094222763783E-2</v>
      </c>
      <c r="M184" s="7">
        <f t="shared" si="188"/>
        <v>-4.9241540256709238E-3</v>
      </c>
      <c r="N184" s="7">
        <f t="shared" si="188"/>
        <v>-6.7624879803234172E-3</v>
      </c>
      <c r="O184" s="7">
        <f t="shared" si="188"/>
        <v>1.9344020525875472E-3</v>
      </c>
      <c r="P184" s="7">
        <f t="shared" si="188"/>
        <v>-2.9895674405179262E-3</v>
      </c>
      <c r="Q184" s="7">
        <f t="shared" si="188"/>
        <v>4.9583289376515793E-3</v>
      </c>
      <c r="R184" s="7">
        <f t="shared" si="188"/>
        <v>2.4590824800452271E-3</v>
      </c>
      <c r="S184" s="7">
        <f t="shared" si="188"/>
        <v>5.9417011207323345E-3</v>
      </c>
      <c r="T184" s="7">
        <f t="shared" si="188"/>
        <v>-4.2289890377589234E-4</v>
      </c>
      <c r="U184" s="7">
        <f t="shared" si="188"/>
        <v>-7.4835013827345698E-4</v>
      </c>
      <c r="V184" s="7">
        <f t="shared" si="188"/>
        <v>1.3146594706359149E-3</v>
      </c>
      <c r="W184" s="7">
        <f t="shared" si="188"/>
        <v>-1.772539776075388E-3</v>
      </c>
      <c r="X184" s="7">
        <f t="shared" si="188"/>
        <v>-9.7956288822809157E-4</v>
      </c>
      <c r="Y184" s="7">
        <f t="shared" si="188"/>
        <v>-4.9885636818192136E-4</v>
      </c>
      <c r="Z184" s="7">
        <f t="shared" si="188"/>
        <v>-3.263586174215849E-3</v>
      </c>
      <c r="AA184" s="7">
        <f t="shared" si="188"/>
        <v>3.081714938068858E-3</v>
      </c>
      <c r="AB184" s="7">
        <f t="shared" si="188"/>
        <v>5.7212056487898622E-6</v>
      </c>
      <c r="AC184" s="7">
        <f t="shared" si="188"/>
        <v>-1.6022976561598012E-2</v>
      </c>
      <c r="AD184" s="7">
        <f t="shared" si="188"/>
        <v>-3.2817676494641956E-3</v>
      </c>
      <c r="AE184" s="7">
        <f t="shared" si="188"/>
        <v>9.1505521030366133E-4</v>
      </c>
      <c r="AF184" s="7">
        <f t="shared" si="188"/>
        <v>5.6771108260127434E-3</v>
      </c>
      <c r="AG184" s="7">
        <f t="shared" si="185"/>
        <v>9.4725788805192224E-3</v>
      </c>
      <c r="AH184" s="7">
        <f t="shared" ref="AH184:BG184" si="189">AH83/AH82-1</f>
        <v>-1.0302330288993744E-3</v>
      </c>
      <c r="AI184" s="7">
        <f t="shared" si="189"/>
        <v>-5.4020479170469038E-5</v>
      </c>
      <c r="AJ184" s="7">
        <f t="shared" si="189"/>
        <v>8.5580984457389597E-4</v>
      </c>
      <c r="AK184" s="7">
        <f t="shared" si="189"/>
        <v>1.088640804618457E-4</v>
      </c>
      <c r="AL184" s="7">
        <f t="shared" si="189"/>
        <v>-3.3484435982511496E-4</v>
      </c>
      <c r="AM184" s="7">
        <f t="shared" si="189"/>
        <v>9.8676833042676826E-4</v>
      </c>
      <c r="AN184" s="7">
        <f t="shared" si="189"/>
        <v>-2.0629493297187551E-2</v>
      </c>
      <c r="AO184" s="7">
        <f t="shared" si="189"/>
        <v>-3.542448099435358E-2</v>
      </c>
      <c r="AP184" s="7">
        <f t="shared" si="189"/>
        <v>-1.6294810698359252E-2</v>
      </c>
      <c r="AQ184" s="7">
        <f t="shared" si="189"/>
        <v>5.1915243490061602E-3</v>
      </c>
      <c r="AR184" s="7">
        <f t="shared" si="189"/>
        <v>-2.3817206779452871E-3</v>
      </c>
      <c r="AS184" s="7">
        <f t="shared" si="189"/>
        <v>1.5965997677255928E-2</v>
      </c>
      <c r="AT184" s="7">
        <f t="shared" si="189"/>
        <v>3.3966608324600411E-3</v>
      </c>
      <c r="AU184" s="7">
        <f t="shared" si="189"/>
        <v>-2.5797397847152626E-3</v>
      </c>
      <c r="AV184" s="7">
        <f t="shared" si="189"/>
        <v>9.7408075433564889E-3</v>
      </c>
      <c r="AW184" s="7">
        <f t="shared" si="189"/>
        <v>8.3795842855587388E-3</v>
      </c>
      <c r="AX184" s="7">
        <f t="shared" si="189"/>
        <v>2.4920021199734688E-3</v>
      </c>
      <c r="AY184" s="7">
        <f t="shared" si="189"/>
        <v>3.3228810778302975E-3</v>
      </c>
      <c r="AZ184" s="7">
        <f t="shared" si="189"/>
        <v>-3.9889934270531668E-4</v>
      </c>
      <c r="BA184" s="7">
        <f t="shared" si="189"/>
        <v>3.2364896040075308E-2</v>
      </c>
      <c r="BB184" s="7">
        <f t="shared" si="189"/>
        <v>2.7060952492896639E-3</v>
      </c>
      <c r="BC184" s="7">
        <f t="shared" si="189"/>
        <v>7.7646416003065433E-3</v>
      </c>
      <c r="BD184" s="7">
        <f t="shared" si="189"/>
        <v>1.2934443385569372E-2</v>
      </c>
      <c r="BE184" s="7">
        <f t="shared" si="189"/>
        <v>3.7337933946974822E-3</v>
      </c>
      <c r="BF184" s="7" t="e">
        <f t="shared" si="189"/>
        <v>#DIV/0!</v>
      </c>
      <c r="BG184" s="7">
        <f t="shared" si="189"/>
        <v>5.1915746439443744E-3</v>
      </c>
      <c r="BH184" s="7">
        <f t="shared" si="187"/>
        <v>1.2772056133751875E-2</v>
      </c>
    </row>
    <row r="185" spans="1:60" s="7" customFormat="1" x14ac:dyDescent="0.2">
      <c r="A185" s="138">
        <f t="shared" si="147"/>
        <v>42916</v>
      </c>
      <c r="B185" s="16">
        <f t="shared" ref="B185:AF185" si="190">B84/B83-1</f>
        <v>1.2857522711856362E-2</v>
      </c>
      <c r="C185" s="62">
        <f t="shared" si="190"/>
        <v>9.9052684463314389E-3</v>
      </c>
      <c r="D185" s="8">
        <f t="shared" si="190"/>
        <v>3.1464078018625941E-3</v>
      </c>
      <c r="E185" s="7">
        <f t="shared" si="190"/>
        <v>1.3271875471151384E-2</v>
      </c>
      <c r="F185" s="7">
        <f t="shared" si="190"/>
        <v>1.4951464038089668E-2</v>
      </c>
      <c r="G185" s="7">
        <f t="shared" si="190"/>
        <v>1.1115402362912974E-2</v>
      </c>
      <c r="H185" s="7">
        <f t="shared" si="190"/>
        <v>8.602969069569899E-2</v>
      </c>
      <c r="I185" s="20">
        <f t="shared" si="190"/>
        <v>1.4198498354276223E-2</v>
      </c>
      <c r="J185" s="7">
        <f t="shared" si="190"/>
        <v>3.8477622736892148E-3</v>
      </c>
      <c r="K185" s="7">
        <f t="shared" si="190"/>
        <v>1.2713861279765704E-2</v>
      </c>
      <c r="L185" s="7">
        <f t="shared" si="190"/>
        <v>-5.6979761286974573E-2</v>
      </c>
      <c r="M185" s="7">
        <f t="shared" si="190"/>
        <v>-4.9250685991697463E-4</v>
      </c>
      <c r="N185" s="7">
        <f t="shared" si="190"/>
        <v>6.9545542963032059E-3</v>
      </c>
      <c r="O185" s="7">
        <f t="shared" si="190"/>
        <v>1.1427736078275297E-2</v>
      </c>
      <c r="P185" s="7">
        <f t="shared" si="190"/>
        <v>1.6720876575706534E-3</v>
      </c>
      <c r="Q185" s="7">
        <f t="shared" si="190"/>
        <v>4.4089859332354653E-3</v>
      </c>
      <c r="R185" s="7">
        <f t="shared" si="190"/>
        <v>5.238779397302773E-3</v>
      </c>
      <c r="S185" s="7">
        <f t="shared" si="190"/>
        <v>6.1198640317432496E-3</v>
      </c>
      <c r="T185" s="7">
        <f t="shared" si="190"/>
        <v>2.2206711535011081E-3</v>
      </c>
      <c r="U185" s="7">
        <f t="shared" si="190"/>
        <v>3.813115164780001E-3</v>
      </c>
      <c r="V185" s="7">
        <f t="shared" si="190"/>
        <v>3.7152357182923534E-3</v>
      </c>
      <c r="W185" s="7">
        <f t="shared" si="190"/>
        <v>-1.9173644267505008E-3</v>
      </c>
      <c r="X185" s="7">
        <f t="shared" si="190"/>
        <v>2.2025406320738128E-3</v>
      </c>
      <c r="Y185" s="7">
        <f t="shared" si="190"/>
        <v>-9.8958063643839189E-4</v>
      </c>
      <c r="Z185" s="7">
        <f t="shared" si="190"/>
        <v>-3.0570096515621925E-3</v>
      </c>
      <c r="AA185" s="7">
        <f t="shared" si="190"/>
        <v>1.6709866715787225E-3</v>
      </c>
      <c r="AB185" s="7">
        <f t="shared" si="190"/>
        <v>7.9448021236994126E-3</v>
      </c>
      <c r="AC185" s="7">
        <f t="shared" si="190"/>
        <v>-1.2807688133087303E-2</v>
      </c>
      <c r="AD185" s="7">
        <f t="shared" si="190"/>
        <v>7.5238946237530246E-3</v>
      </c>
      <c r="AE185" s="7">
        <f t="shared" si="190"/>
        <v>1.3271875471151384E-2</v>
      </c>
      <c r="AF185" s="7">
        <f t="shared" si="190"/>
        <v>1.2226914854789106E-2</v>
      </c>
      <c r="AG185" s="7">
        <f t="shared" si="185"/>
        <v>1.6375522051518487E-2</v>
      </c>
      <c r="AH185" s="7">
        <f t="shared" ref="AH185:BG185" si="191">AH84/AH83-1</f>
        <v>1.2940064709859422E-2</v>
      </c>
      <c r="AI185" s="7">
        <f t="shared" si="191"/>
        <v>3.1670632500464535E-3</v>
      </c>
      <c r="AJ185" s="7">
        <f t="shared" si="191"/>
        <v>7.8915430021515576E-3</v>
      </c>
      <c r="AK185" s="7">
        <f t="shared" si="191"/>
        <v>6.5335696002297716E-3</v>
      </c>
      <c r="AL185" s="7">
        <f t="shared" si="191"/>
        <v>3.4475912436104927E-4</v>
      </c>
      <c r="AM185" s="7">
        <f t="shared" si="191"/>
        <v>2.8913723341936759E-3</v>
      </c>
      <c r="AN185" s="7">
        <f t="shared" si="191"/>
        <v>6.6407494457698224E-2</v>
      </c>
      <c r="AO185" s="7">
        <f t="shared" si="191"/>
        <v>0.10936744365992834</v>
      </c>
      <c r="AP185" s="7">
        <f t="shared" si="191"/>
        <v>5.4065716575402378E-2</v>
      </c>
      <c r="AQ185" s="7">
        <f t="shared" si="191"/>
        <v>1.126354453040368E-2</v>
      </c>
      <c r="AR185" s="7">
        <f t="shared" si="191"/>
        <v>4.1587086439529575E-3</v>
      </c>
      <c r="AS185" s="7">
        <f t="shared" si="191"/>
        <v>1.4236938493564777E-2</v>
      </c>
      <c r="AT185" s="7">
        <f t="shared" si="191"/>
        <v>1.9727303750392E-3</v>
      </c>
      <c r="AU185" s="7">
        <f t="shared" si="191"/>
        <v>4.5994575919092728E-3</v>
      </c>
      <c r="AV185" s="7">
        <f t="shared" si="191"/>
        <v>8.9605009147790682E-3</v>
      </c>
      <c r="AW185" s="7">
        <f t="shared" si="191"/>
        <v>5.3138458059676097E-3</v>
      </c>
      <c r="AX185" s="7">
        <f t="shared" si="191"/>
        <v>8.8090557220450449E-3</v>
      </c>
      <c r="AY185" s="7">
        <f t="shared" si="191"/>
        <v>4.0619767601756784E-2</v>
      </c>
      <c r="AZ185" s="7">
        <f t="shared" si="191"/>
        <v>-4.4557299212558688E-3</v>
      </c>
      <c r="BA185" s="7">
        <f t="shared" si="191"/>
        <v>-8.2895982043412753E-3</v>
      </c>
      <c r="BB185" s="7">
        <f t="shared" si="191"/>
        <v>3.5718534796485013E-3</v>
      </c>
      <c r="BC185" s="7">
        <f t="shared" si="191"/>
        <v>8.9750746680150595E-3</v>
      </c>
      <c r="BD185" s="7">
        <f t="shared" si="191"/>
        <v>2.3398889690288804E-2</v>
      </c>
      <c r="BE185" s="7">
        <f t="shared" si="191"/>
        <v>5.2024879305039295E-3</v>
      </c>
      <c r="BF185" s="7" t="e">
        <f t="shared" si="191"/>
        <v>#DIV/0!</v>
      </c>
      <c r="BG185" s="7">
        <f t="shared" si="191"/>
        <v>1.1497434968659181E-3</v>
      </c>
      <c r="BH185" s="7">
        <f t="shared" si="187"/>
        <v>5.6559561061093611E-3</v>
      </c>
    </row>
    <row r="186" spans="1:60" s="7" customFormat="1" x14ac:dyDescent="0.2">
      <c r="A186" s="138">
        <f t="shared" si="147"/>
        <v>43008</v>
      </c>
      <c r="B186" s="16">
        <f t="shared" ref="B186:AF186" si="192">B85/B84-1</f>
        <v>5.5528636817279153E-3</v>
      </c>
      <c r="C186" s="62">
        <f t="shared" si="192"/>
        <v>3.0470344430115759E-3</v>
      </c>
      <c r="D186" s="8">
        <f t="shared" si="192"/>
        <v>1.7058222246526533E-3</v>
      </c>
      <c r="E186" s="7">
        <f t="shared" si="192"/>
        <v>7.3529618243859396E-3</v>
      </c>
      <c r="F186" s="7">
        <f t="shared" si="192"/>
        <v>6.2085070553856703E-3</v>
      </c>
      <c r="G186" s="7">
        <f t="shared" si="192"/>
        <v>2.8986130124413201E-3</v>
      </c>
      <c r="H186" s="7">
        <f t="shared" si="192"/>
        <v>6.3306931128815913E-2</v>
      </c>
      <c r="I186" s="20">
        <f t="shared" si="192"/>
        <v>7.6529106458789187E-3</v>
      </c>
      <c r="J186" s="7">
        <f t="shared" si="192"/>
        <v>-8.7024398620459964E-3</v>
      </c>
      <c r="K186" s="7">
        <f t="shared" si="192"/>
        <v>5.4278328172430168E-3</v>
      </c>
      <c r="L186" s="7">
        <f t="shared" si="192"/>
        <v>-8.1113801452784462E-2</v>
      </c>
      <c r="M186" s="7">
        <f t="shared" si="192"/>
        <v>-2.5576047679384262E-3</v>
      </c>
      <c r="N186" s="7">
        <f t="shared" si="192"/>
        <v>1.1706418399228147E-2</v>
      </c>
      <c r="O186" s="7">
        <f t="shared" si="192"/>
        <v>1.5948645361940628E-4</v>
      </c>
      <c r="P186" s="7">
        <f t="shared" si="192"/>
        <v>-4.3472490525415797E-3</v>
      </c>
      <c r="Q186" s="7">
        <f t="shared" si="192"/>
        <v>-7.5773411371237165E-3</v>
      </c>
      <c r="R186" s="7">
        <f t="shared" si="192"/>
        <v>-1.9129359566497639E-3</v>
      </c>
      <c r="S186" s="7">
        <f t="shared" si="192"/>
        <v>-8.9280552897119669E-4</v>
      </c>
      <c r="T186" s="7">
        <f t="shared" si="192"/>
        <v>-1.8869869875711709E-3</v>
      </c>
      <c r="U186" s="7">
        <f t="shared" si="192"/>
        <v>-3.3625498635936335E-4</v>
      </c>
      <c r="V186" s="7">
        <f t="shared" si="192"/>
        <v>6.9655932093559692E-4</v>
      </c>
      <c r="W186" s="7">
        <f t="shared" si="192"/>
        <v>-3.3216146264603008E-3</v>
      </c>
      <c r="X186" s="7">
        <f t="shared" si="192"/>
        <v>5.60311916644185E-4</v>
      </c>
      <c r="Y186" s="7">
        <f t="shared" si="192"/>
        <v>7.9187279355452667E-4</v>
      </c>
      <c r="Z186" s="7">
        <f t="shared" si="192"/>
        <v>-3.4894214892984277E-3</v>
      </c>
      <c r="AA186" s="7">
        <f t="shared" si="192"/>
        <v>6.2754498883488274E-3</v>
      </c>
      <c r="AB186" s="7">
        <f t="shared" si="192"/>
        <v>2.3763844899287179E-3</v>
      </c>
      <c r="AC186" s="7">
        <f t="shared" si="192"/>
        <v>-2.6149772823849116E-3</v>
      </c>
      <c r="AD186" s="7">
        <f t="shared" si="192"/>
        <v>5.5973303977832067E-3</v>
      </c>
      <c r="AE186" s="7">
        <f t="shared" si="192"/>
        <v>7.3529618243859396E-3</v>
      </c>
      <c r="AF186" s="7">
        <f t="shared" si="192"/>
        <v>4.7327890385557847E-3</v>
      </c>
      <c r="AG186" s="7">
        <f t="shared" si="185"/>
        <v>8.8341550558148629E-3</v>
      </c>
      <c r="AH186" s="7">
        <f t="shared" ref="AH186:BG186" si="193">AH85/AH84-1</f>
        <v>7.4845775621770194E-3</v>
      </c>
      <c r="AI186" s="7">
        <f t="shared" si="193"/>
        <v>3.5121172805732126E-3</v>
      </c>
      <c r="AJ186" s="7">
        <f t="shared" si="193"/>
        <v>6.5845468403207263E-3</v>
      </c>
      <c r="AK186" s="7">
        <f t="shared" si="193"/>
        <v>1.5424334288482999E-3</v>
      </c>
      <c r="AL186" s="7">
        <f t="shared" si="193"/>
        <v>3.9267114870673581E-3</v>
      </c>
      <c r="AM186" s="7">
        <f t="shared" si="193"/>
        <v>9.1355954183236499E-4</v>
      </c>
      <c r="AN186" s="7">
        <f t="shared" si="193"/>
        <v>3.1553209022315842E-2</v>
      </c>
      <c r="AO186" s="7">
        <f t="shared" si="193"/>
        <v>3.6800358254618359E-2</v>
      </c>
      <c r="AP186" s="7">
        <f t="shared" si="193"/>
        <v>2.9966690629538606E-2</v>
      </c>
      <c r="AQ186" s="7">
        <f t="shared" si="193"/>
        <v>-1.5601405638577703E-2</v>
      </c>
      <c r="AR186" s="7">
        <f t="shared" si="193"/>
        <v>-1.0813878577783376E-3</v>
      </c>
      <c r="AS186" s="7">
        <f t="shared" si="193"/>
        <v>9.1390805493594129E-3</v>
      </c>
      <c r="AT186" s="7">
        <f t="shared" si="193"/>
        <v>-3.9990109113008376E-4</v>
      </c>
      <c r="AU186" s="7">
        <f t="shared" si="193"/>
        <v>1.9723796139428096E-3</v>
      </c>
      <c r="AV186" s="7">
        <f t="shared" si="193"/>
        <v>5.3642071936497171E-3</v>
      </c>
      <c r="AW186" s="7">
        <f t="shared" si="193"/>
        <v>-1.8914221449750634E-4</v>
      </c>
      <c r="AX186" s="7">
        <f t="shared" si="193"/>
        <v>1.3790012751140335E-3</v>
      </c>
      <c r="AY186" s="7">
        <f t="shared" si="193"/>
        <v>3.0592413023659004E-2</v>
      </c>
      <c r="AZ186" s="7">
        <f t="shared" si="193"/>
        <v>-9.7785652827742098E-4</v>
      </c>
      <c r="BA186" s="7">
        <f t="shared" si="193"/>
        <v>-4.2140674742949802E-2</v>
      </c>
      <c r="BB186" s="7">
        <f t="shared" si="193"/>
        <v>-2.9332619703674734E-3</v>
      </c>
      <c r="BC186" s="7">
        <f t="shared" si="193"/>
        <v>-2.9542911394921934E-3</v>
      </c>
      <c r="BD186" s="7">
        <f t="shared" si="193"/>
        <v>-1.8217902711423539E-2</v>
      </c>
      <c r="BE186" s="7">
        <f t="shared" si="193"/>
        <v>-7.9629393716498242E-3</v>
      </c>
      <c r="BF186" s="7" t="e">
        <f t="shared" si="193"/>
        <v>#DIV/0!</v>
      </c>
      <c r="BG186" s="7">
        <f t="shared" si="193"/>
        <v>-1.6041168415556029E-2</v>
      </c>
      <c r="BH186" s="7">
        <f t="shared" si="187"/>
        <v>-1.8564283006220372E-2</v>
      </c>
    </row>
    <row r="187" spans="1:60" s="7" customFormat="1" ht="12" thickBot="1" x14ac:dyDescent="0.25">
      <c r="A187" s="139">
        <f t="shared" si="147"/>
        <v>43099</v>
      </c>
      <c r="B187" s="14">
        <f t="shared" ref="B187:AF187" si="194">B86/B85-1</f>
        <v>-4.4609610847416992E-3</v>
      </c>
      <c r="C187" s="60">
        <f t="shared" si="194"/>
        <v>-4.8274804982749719E-3</v>
      </c>
      <c r="D187" s="21">
        <f t="shared" si="194"/>
        <v>-2.495081310188163E-3</v>
      </c>
      <c r="E187" s="22">
        <f t="shared" si="194"/>
        <v>-3.8318903421555861E-3</v>
      </c>
      <c r="F187" s="22">
        <f t="shared" si="194"/>
        <v>-4.9494911127142549E-3</v>
      </c>
      <c r="G187" s="22">
        <f t="shared" si="194"/>
        <v>-5.4692749857581102E-3</v>
      </c>
      <c r="H187" s="22">
        <f t="shared" si="194"/>
        <v>3.5077987795415488E-3</v>
      </c>
      <c r="I187" s="23">
        <f t="shared" si="194"/>
        <v>-4.7422167977031471E-3</v>
      </c>
      <c r="J187" s="22">
        <f t="shared" si="194"/>
        <v>-2.5202729911592003E-3</v>
      </c>
      <c r="K187" s="22">
        <f t="shared" si="194"/>
        <v>-6.103170046456996E-3</v>
      </c>
      <c r="L187" s="22">
        <f t="shared" si="194"/>
        <v>-5.3419571206132499E-2</v>
      </c>
      <c r="M187" s="22">
        <f t="shared" si="194"/>
        <v>-8.7040391446516763E-3</v>
      </c>
      <c r="N187" s="22">
        <f t="shared" si="194"/>
        <v>-2.4008192330844391E-3</v>
      </c>
      <c r="O187" s="22">
        <f t="shared" si="194"/>
        <v>-5.1874663636907181E-3</v>
      </c>
      <c r="P187" s="22">
        <f t="shared" si="194"/>
        <v>-8.2140815365338016E-3</v>
      </c>
      <c r="Q187" s="22">
        <f t="shared" si="194"/>
        <v>-6.9506608393449243E-3</v>
      </c>
      <c r="R187" s="22">
        <f t="shared" si="194"/>
        <v>-2.1898820888778259E-3</v>
      </c>
      <c r="S187" s="22">
        <f t="shared" si="194"/>
        <v>-1.2664738026357814E-3</v>
      </c>
      <c r="T187" s="22">
        <f t="shared" si="194"/>
        <v>-3.1691149671492225E-3</v>
      </c>
      <c r="U187" s="22">
        <f t="shared" si="194"/>
        <v>-4.512062606511047E-3</v>
      </c>
      <c r="V187" s="22">
        <f t="shared" si="194"/>
        <v>6.8393363010921249E-4</v>
      </c>
      <c r="W187" s="22">
        <f t="shared" si="194"/>
        <v>-9.7796725233934012E-4</v>
      </c>
      <c r="X187" s="22">
        <f t="shared" si="194"/>
        <v>-5.8611204605329981E-4</v>
      </c>
      <c r="Y187" s="22">
        <f t="shared" si="194"/>
        <v>1.8716569846901621E-3</v>
      </c>
      <c r="Z187" s="22">
        <f t="shared" si="194"/>
        <v>-2.7117771917412048E-3</v>
      </c>
      <c r="AA187" s="22">
        <f t="shared" si="194"/>
        <v>7.6852537765434992E-3</v>
      </c>
      <c r="AB187" s="22">
        <f t="shared" si="194"/>
        <v>-3.537250608731779E-3</v>
      </c>
      <c r="AC187" s="22">
        <f t="shared" si="194"/>
        <v>-2.8720992244736232E-3</v>
      </c>
      <c r="AD187" s="22">
        <f t="shared" si="194"/>
        <v>-1.7673119357041189E-3</v>
      </c>
      <c r="AE187" s="22">
        <f t="shared" si="194"/>
        <v>-3.8318903421555861E-3</v>
      </c>
      <c r="AF187" s="22">
        <f t="shared" si="194"/>
        <v>-1.0544099457004963E-3</v>
      </c>
      <c r="AG187" s="22">
        <f t="shared" si="185"/>
        <v>4.8081888041795473E-3</v>
      </c>
      <c r="AH187" s="22">
        <f t="shared" ref="AH187:BG187" si="195">AH86/AH85-1</f>
        <v>-5.5405454019640255E-3</v>
      </c>
      <c r="AI187" s="22">
        <f t="shared" si="195"/>
        <v>-1.6260170421511511E-4</v>
      </c>
      <c r="AJ187" s="22">
        <f t="shared" si="195"/>
        <v>3.9422849483550237E-4</v>
      </c>
      <c r="AK187" s="22">
        <f t="shared" si="195"/>
        <v>-3.8031625258927448E-3</v>
      </c>
      <c r="AL187" s="22">
        <f t="shared" si="195"/>
        <v>1.6935889274918292E-3</v>
      </c>
      <c r="AM187" s="22">
        <f t="shared" si="195"/>
        <v>1.607342042932558E-3</v>
      </c>
      <c r="AN187" s="22">
        <f t="shared" si="195"/>
        <v>-4.5433163842911184E-2</v>
      </c>
      <c r="AO187" s="22">
        <f t="shared" si="195"/>
        <v>-8.9343151626114947E-2</v>
      </c>
      <c r="AP187" s="22">
        <f t="shared" si="195"/>
        <v>-3.2068532900059399E-2</v>
      </c>
      <c r="AQ187" s="22">
        <f t="shared" si="195"/>
        <v>-2.5525226387423161E-2</v>
      </c>
      <c r="AR187" s="22">
        <f t="shared" si="195"/>
        <v>-1.2936958240880814E-2</v>
      </c>
      <c r="AS187" s="22">
        <f t="shared" si="195"/>
        <v>1.6659719446739718E-2</v>
      </c>
      <c r="AT187" s="22">
        <f t="shared" si="195"/>
        <v>-1.8002748419587711E-4</v>
      </c>
      <c r="AU187" s="22">
        <f t="shared" si="195"/>
        <v>-4.0213130333670577E-3</v>
      </c>
      <c r="AV187" s="22">
        <f t="shared" si="195"/>
        <v>6.6142973365896918E-3</v>
      </c>
      <c r="AW187" s="22">
        <f t="shared" si="195"/>
        <v>2.980831667374062E-3</v>
      </c>
      <c r="AX187" s="22">
        <f t="shared" si="195"/>
        <v>-1.852819646010917E-3</v>
      </c>
      <c r="AY187" s="22">
        <f t="shared" si="195"/>
        <v>-4.336201316055277E-4</v>
      </c>
      <c r="AZ187" s="22">
        <f t="shared" si="195"/>
        <v>-2.0189629175293433E-4</v>
      </c>
      <c r="BA187" s="22">
        <f t="shared" si="195"/>
        <v>1.1251455161314095E-3</v>
      </c>
      <c r="BB187" s="22">
        <f t="shared" si="195"/>
        <v>-3.4944248318357074E-3</v>
      </c>
      <c r="BC187" s="22">
        <f t="shared" si="195"/>
        <v>-3.4582434634475856E-3</v>
      </c>
      <c r="BD187" s="22">
        <f t="shared" si="195"/>
        <v>-4.1291859090958671E-2</v>
      </c>
      <c r="BE187" s="22">
        <f t="shared" si="195"/>
        <v>-1.0077374824435603E-2</v>
      </c>
      <c r="BF187" s="22" t="e">
        <f t="shared" si="195"/>
        <v>#DIV/0!</v>
      </c>
      <c r="BG187" s="22">
        <f t="shared" si="195"/>
        <v>-1.2219249186406933E-2</v>
      </c>
      <c r="BH187" s="22">
        <f t="shared" si="187"/>
        <v>-1.3496699057505834E-2</v>
      </c>
    </row>
    <row r="188" spans="1:60" s="7" customFormat="1" x14ac:dyDescent="0.2">
      <c r="A188" s="140">
        <f t="shared" si="147"/>
        <v>43189</v>
      </c>
      <c r="B188" s="16">
        <f t="shared" ref="B188:AF188" si="196">B87/B86-1</f>
        <v>2.0120152524529811E-3</v>
      </c>
      <c r="C188" s="62">
        <f t="shared" si="196"/>
        <v>2.3598938708069284E-3</v>
      </c>
      <c r="D188" s="8">
        <f t="shared" si="196"/>
        <v>7.6450809881833948E-5</v>
      </c>
      <c r="E188" s="7">
        <f t="shared" si="196"/>
        <v>4.1004071333448078E-3</v>
      </c>
      <c r="F188" s="7">
        <f t="shared" si="196"/>
        <v>2.221963085052181E-3</v>
      </c>
      <c r="G188" s="7">
        <f t="shared" si="196"/>
        <v>2.7001331589999733E-3</v>
      </c>
      <c r="H188" s="7">
        <f t="shared" si="196"/>
        <v>-5.4886384727321769E-3</v>
      </c>
      <c r="I188" s="20">
        <f t="shared" si="196"/>
        <v>1.1942308862351592E-3</v>
      </c>
      <c r="J188" s="7">
        <f t="shared" si="196"/>
        <v>7.6422265936657574E-3</v>
      </c>
      <c r="K188" s="7">
        <f t="shared" si="196"/>
        <v>1.6339887698246791E-3</v>
      </c>
      <c r="L188" s="7">
        <f t="shared" si="196"/>
        <v>-7.0353030494748836E-2</v>
      </c>
      <c r="M188" s="7">
        <f t="shared" si="196"/>
        <v>-4.3665013408006326E-3</v>
      </c>
      <c r="N188" s="7">
        <f t="shared" si="196"/>
        <v>-5.6563592991957234E-3</v>
      </c>
      <c r="O188" s="7">
        <f t="shared" si="196"/>
        <v>5.7454855110576908E-3</v>
      </c>
      <c r="P188" s="7">
        <f t="shared" si="196"/>
        <v>-2.0249807358027061E-3</v>
      </c>
      <c r="Q188" s="7">
        <f t="shared" si="196"/>
        <v>-7.95376212948673E-4</v>
      </c>
      <c r="R188" s="7">
        <f t="shared" si="196"/>
        <v>4.3272970278589451E-3</v>
      </c>
      <c r="S188" s="7">
        <f t="shared" si="196"/>
        <v>1.0234755685438746E-3</v>
      </c>
      <c r="T188" s="7">
        <f t="shared" si="196"/>
        <v>1.491834017335103E-3</v>
      </c>
      <c r="U188" s="7">
        <f t="shared" si="196"/>
        <v>-1.0902318656559329E-3</v>
      </c>
      <c r="V188" s="7">
        <f t="shared" si="196"/>
        <v>3.7813069976422309E-3</v>
      </c>
      <c r="W188" s="7">
        <f t="shared" si="196"/>
        <v>1.192767362843572E-3</v>
      </c>
      <c r="X188" s="7">
        <f t="shared" si="196"/>
        <v>1.7013023963394769E-3</v>
      </c>
      <c r="Y188" s="7">
        <f t="shared" si="196"/>
        <v>1.7977992754236727E-3</v>
      </c>
      <c r="Z188" s="7">
        <f t="shared" si="196"/>
        <v>-5.5208567131292963E-4</v>
      </c>
      <c r="AA188" s="7">
        <f t="shared" si="196"/>
        <v>4.7476245684714424E-3</v>
      </c>
      <c r="AB188" s="7">
        <f t="shared" si="196"/>
        <v>3.8907705013675464E-3</v>
      </c>
      <c r="AC188" s="7">
        <f t="shared" si="196"/>
        <v>-3.3913092844187753E-3</v>
      </c>
      <c r="AD188" s="7">
        <f t="shared" si="196"/>
        <v>1.9767058111712643E-3</v>
      </c>
      <c r="AE188" s="7">
        <f t="shared" si="196"/>
        <v>4.1004071333448078E-3</v>
      </c>
      <c r="AF188" s="7">
        <f t="shared" si="196"/>
        <v>9.0456772830258547E-3</v>
      </c>
      <c r="AG188" s="7">
        <f t="shared" si="185"/>
        <v>1.2635537297507327E-3</v>
      </c>
      <c r="AH188" s="7">
        <f t="shared" ref="AH188:BG188" si="197">AH87/AH86-1</f>
        <v>3.8622645338786121E-3</v>
      </c>
      <c r="AI188" s="7">
        <f t="shared" si="197"/>
        <v>1.7727712081867519E-3</v>
      </c>
      <c r="AJ188" s="7">
        <f t="shared" si="197"/>
        <v>1.6605426794800149E-3</v>
      </c>
      <c r="AK188" s="7">
        <f t="shared" si="197"/>
        <v>2.7909016390967878E-3</v>
      </c>
      <c r="AL188" s="7">
        <f t="shared" si="197"/>
        <v>1.2473409432320892E-3</v>
      </c>
      <c r="AM188" s="7">
        <f t="shared" si="197"/>
        <v>3.8971405466126097E-3</v>
      </c>
      <c r="AN188" s="7">
        <f t="shared" si="197"/>
        <v>-1.2103159336314895E-2</v>
      </c>
      <c r="AO188" s="7">
        <f t="shared" si="197"/>
        <v>-2.3605803233205935E-2</v>
      </c>
      <c r="AP188" s="7">
        <f t="shared" si="197"/>
        <v>-8.8093270801996582E-3</v>
      </c>
      <c r="AQ188" s="7">
        <f t="shared" si="197"/>
        <v>-9.0858979664487638E-4</v>
      </c>
      <c r="AR188" s="7">
        <f t="shared" si="197"/>
        <v>-5.3592819028951411E-3</v>
      </c>
      <c r="AS188" s="7">
        <f t="shared" si="197"/>
        <v>2.166019967853372E-2</v>
      </c>
      <c r="AT188" s="7">
        <f t="shared" si="197"/>
        <v>1.3471148068600058E-4</v>
      </c>
      <c r="AU188" s="7">
        <f t="shared" si="197"/>
        <v>-3.6757884474846181E-3</v>
      </c>
      <c r="AV188" s="7">
        <f t="shared" si="197"/>
        <v>1.0475218161893673E-2</v>
      </c>
      <c r="AW188" s="7">
        <f t="shared" si="197"/>
        <v>4.807153125414132E-3</v>
      </c>
      <c r="AX188" s="7">
        <f t="shared" si="197"/>
        <v>5.8387206466576913E-3</v>
      </c>
      <c r="AY188" s="7">
        <f t="shared" si="197"/>
        <v>-2.546330556040588E-3</v>
      </c>
      <c r="AZ188" s="7">
        <f t="shared" si="197"/>
        <v>-5.4037335350999305E-3</v>
      </c>
      <c r="BA188" s="7">
        <f t="shared" si="197"/>
        <v>3.9222446826017165E-2</v>
      </c>
      <c r="BB188" s="7">
        <f t="shared" si="197"/>
        <v>9.5891913232293291E-4</v>
      </c>
      <c r="BC188" s="7">
        <f t="shared" si="197"/>
        <v>4.0832155760921474E-3</v>
      </c>
      <c r="BD188" s="7">
        <f t="shared" si="197"/>
        <v>1.6723835877414661E-3</v>
      </c>
      <c r="BE188" s="7">
        <f t="shared" si="197"/>
        <v>1.3731009758857216E-3</v>
      </c>
      <c r="BF188" s="7" t="e">
        <f t="shared" si="197"/>
        <v>#DIV/0!</v>
      </c>
      <c r="BG188" s="7">
        <f t="shared" si="197"/>
        <v>6.0822274489533701E-3</v>
      </c>
      <c r="BH188" s="7">
        <f t="shared" si="187"/>
        <v>8.9823728032401018E-3</v>
      </c>
    </row>
    <row r="189" spans="1:60" s="7" customFormat="1" x14ac:dyDescent="0.2">
      <c r="A189" s="138">
        <f t="shared" si="147"/>
        <v>43281</v>
      </c>
      <c r="B189" s="16">
        <f t="shared" ref="B189:AF189" si="198">B88/B87-1</f>
        <v>1.0636422598645057E-2</v>
      </c>
      <c r="C189" s="62">
        <f t="shared" si="198"/>
        <v>9.8151053850163983E-3</v>
      </c>
      <c r="D189" s="8">
        <f t="shared" si="198"/>
        <v>4.2085142516821161E-3</v>
      </c>
      <c r="E189" s="7">
        <f t="shared" si="198"/>
        <v>1.3953756037108578E-2</v>
      </c>
      <c r="F189" s="7">
        <f t="shared" si="198"/>
        <v>1.169368711766583E-2</v>
      </c>
      <c r="G189" s="7">
        <f t="shared" si="198"/>
        <v>1.0660902816696849E-2</v>
      </c>
      <c r="H189" s="7">
        <f t="shared" si="198"/>
        <v>2.848469712959778E-2</v>
      </c>
      <c r="I189" s="20">
        <f t="shared" si="198"/>
        <v>1.2129993701757602E-2</v>
      </c>
      <c r="J189" s="7">
        <f t="shared" si="198"/>
        <v>4.1941360848785081E-4</v>
      </c>
      <c r="K189" s="7">
        <f t="shared" si="198"/>
        <v>1.2883524215216102E-2</v>
      </c>
      <c r="L189" s="7">
        <f t="shared" si="198"/>
        <v>-6.2882809309922405E-2</v>
      </c>
      <c r="M189" s="7">
        <f t="shared" si="198"/>
        <v>2.2404957692765404E-3</v>
      </c>
      <c r="N189" s="7">
        <f t="shared" si="198"/>
        <v>6.6013354635372501E-3</v>
      </c>
      <c r="O189" s="7">
        <f t="shared" si="198"/>
        <v>1.0603540157982261E-2</v>
      </c>
      <c r="P189" s="7">
        <f t="shared" si="198"/>
        <v>2.3343508708923988E-3</v>
      </c>
      <c r="Q189" s="7">
        <f t="shared" si="198"/>
        <v>-6.368074718743344E-4</v>
      </c>
      <c r="R189" s="7">
        <f t="shared" si="198"/>
        <v>6.9774713847317038E-3</v>
      </c>
      <c r="S189" s="7">
        <f t="shared" si="198"/>
        <v>2.3728072431710157E-3</v>
      </c>
      <c r="T189" s="7">
        <f t="shared" si="198"/>
        <v>2.9206542577906447E-3</v>
      </c>
      <c r="U189" s="7">
        <f t="shared" si="198"/>
        <v>2.6730583989926782E-3</v>
      </c>
      <c r="V189" s="7">
        <f t="shared" si="198"/>
        <v>4.516446149135378E-3</v>
      </c>
      <c r="W189" s="7">
        <f t="shared" si="198"/>
        <v>-1.5520727528169909E-3</v>
      </c>
      <c r="X189" s="7">
        <f t="shared" si="198"/>
        <v>2.5766024786393338E-3</v>
      </c>
      <c r="Y189" s="7">
        <f t="shared" si="198"/>
        <v>2.231749321659926E-3</v>
      </c>
      <c r="Z189" s="7">
        <f t="shared" si="198"/>
        <v>1.3009573910642835E-3</v>
      </c>
      <c r="AA189" s="7">
        <f t="shared" si="198"/>
        <v>3.3940151876539204E-3</v>
      </c>
      <c r="AB189" s="7">
        <f t="shared" si="198"/>
        <v>8.7137007755155871E-3</v>
      </c>
      <c r="AC189" s="7">
        <f t="shared" si="198"/>
        <v>-3.2289592977238213E-3</v>
      </c>
      <c r="AD189" s="7">
        <f t="shared" si="198"/>
        <v>9.9463739822893693E-3</v>
      </c>
      <c r="AE189" s="7">
        <f t="shared" si="198"/>
        <v>1.3953756037108578E-2</v>
      </c>
      <c r="AF189" s="7">
        <f t="shared" si="198"/>
        <v>1.2261118420160422E-2</v>
      </c>
      <c r="AG189" s="7">
        <f t="shared" si="185"/>
        <v>6.0773297185348074E-3</v>
      </c>
      <c r="AH189" s="7">
        <f t="shared" ref="AH189:BG189" si="199">AH88/AH87-1</f>
        <v>1.5408339241797853E-2</v>
      </c>
      <c r="AI189" s="7">
        <f t="shared" si="199"/>
        <v>4.1701851448292526E-3</v>
      </c>
      <c r="AJ189" s="7">
        <f t="shared" si="199"/>
        <v>9.623863491451834E-3</v>
      </c>
      <c r="AK189" s="7">
        <f t="shared" si="199"/>
        <v>7.6681850460662559E-3</v>
      </c>
      <c r="AL189" s="7">
        <f t="shared" si="199"/>
        <v>1.1116271305580128E-3</v>
      </c>
      <c r="AM189" s="7">
        <f t="shared" si="199"/>
        <v>4.621032415200288E-3</v>
      </c>
      <c r="AN189" s="7">
        <f t="shared" si="199"/>
        <v>6.8044069188076595E-2</v>
      </c>
      <c r="AO189" s="7">
        <f t="shared" si="199"/>
        <v>0.11252565852400354</v>
      </c>
      <c r="AP189" s="7">
        <f t="shared" si="199"/>
        <v>5.5496717169726706E-2</v>
      </c>
      <c r="AQ189" s="7">
        <f t="shared" si="199"/>
        <v>9.4826995481882559E-3</v>
      </c>
      <c r="AR189" s="7">
        <f t="shared" si="199"/>
        <v>2.9716984820877812E-3</v>
      </c>
      <c r="AS189" s="7">
        <f t="shared" si="199"/>
        <v>1.3806369477573188E-2</v>
      </c>
      <c r="AT189" s="7">
        <f t="shared" si="199"/>
        <v>7.768204771212428E-4</v>
      </c>
      <c r="AU189" s="7">
        <f t="shared" si="199"/>
        <v>1.1012649011865605E-3</v>
      </c>
      <c r="AV189" s="7">
        <f t="shared" si="199"/>
        <v>7.7626195688333954E-3</v>
      </c>
      <c r="AW189" s="7">
        <f t="shared" si="199"/>
        <v>3.5817745511366184E-3</v>
      </c>
      <c r="AX189" s="7">
        <f t="shared" si="199"/>
        <v>4.9815475830359279E-3</v>
      </c>
      <c r="AY189" s="7">
        <f t="shared" si="199"/>
        <v>1.7585140685907996E-2</v>
      </c>
      <c r="AZ189" s="7">
        <f t="shared" si="199"/>
        <v>-1.2264293993528574E-2</v>
      </c>
      <c r="BA189" s="7">
        <f t="shared" si="199"/>
        <v>-6.680006580947806E-3</v>
      </c>
      <c r="BB189" s="7">
        <f t="shared" si="199"/>
        <v>1.6127364105045228E-3</v>
      </c>
      <c r="BC189" s="7">
        <f t="shared" si="199"/>
        <v>3.994676171317213E-3</v>
      </c>
      <c r="BD189" s="7">
        <f t="shared" si="199"/>
        <v>4.3369678830942116E-2</v>
      </c>
      <c r="BE189" s="7">
        <f t="shared" si="199"/>
        <v>2.3177411679564663E-3</v>
      </c>
      <c r="BF189" s="7" t="e">
        <f t="shared" si="199"/>
        <v>#DIV/0!</v>
      </c>
      <c r="BG189" s="7">
        <f t="shared" si="199"/>
        <v>2.8483569772383976E-3</v>
      </c>
      <c r="BH189" s="7">
        <f t="shared" si="187"/>
        <v>5.7491767301827146E-3</v>
      </c>
    </row>
    <row r="190" spans="1:60" s="7" customFormat="1" x14ac:dyDescent="0.2">
      <c r="A190" s="138">
        <f t="shared" si="147"/>
        <v>43373</v>
      </c>
      <c r="B190" s="16">
        <f t="shared" ref="B190:AF190" si="200">B89/B88-1</f>
        <v>3.464279937708481E-3</v>
      </c>
      <c r="C190" s="62">
        <f t="shared" si="200"/>
        <v>2.7331068117331103E-3</v>
      </c>
      <c r="D190" s="8">
        <f t="shared" si="200"/>
        <v>2.0171340699981499E-3</v>
      </c>
      <c r="E190" s="7">
        <f t="shared" si="200"/>
        <v>7.9344200266646681E-3</v>
      </c>
      <c r="F190" s="7">
        <f t="shared" si="200"/>
        <v>3.3240619955212658E-3</v>
      </c>
      <c r="G190" s="7">
        <f t="shared" si="200"/>
        <v>2.3387797474463401E-3</v>
      </c>
      <c r="H190" s="7">
        <f t="shared" si="200"/>
        <v>1.9065176650361781E-2</v>
      </c>
      <c r="I190" s="20">
        <f t="shared" si="200"/>
        <v>5.0476905559404539E-3</v>
      </c>
      <c r="J190" s="7">
        <f t="shared" si="200"/>
        <v>-7.4940812374461041E-3</v>
      </c>
      <c r="K190" s="7">
        <f t="shared" si="200"/>
        <v>4.446460758159132E-3</v>
      </c>
      <c r="L190" s="7">
        <f t="shared" si="200"/>
        <v>-4.2846768336964436E-2</v>
      </c>
      <c r="M190" s="7">
        <f t="shared" si="200"/>
        <v>1.1890889200694144E-3</v>
      </c>
      <c r="N190" s="7">
        <f t="shared" si="200"/>
        <v>8.2539158545433811E-3</v>
      </c>
      <c r="O190" s="7">
        <f t="shared" si="200"/>
        <v>1.6558983988053111E-3</v>
      </c>
      <c r="P190" s="7">
        <f t="shared" si="200"/>
        <v>-3.2037501492894194E-3</v>
      </c>
      <c r="Q190" s="7">
        <f t="shared" si="200"/>
        <v>-3.7701784197111676E-3</v>
      </c>
      <c r="R190" s="7">
        <f t="shared" si="200"/>
        <v>2.4986730313019123E-3</v>
      </c>
      <c r="S190" s="7">
        <f t="shared" si="200"/>
        <v>-2.2453025063990939E-3</v>
      </c>
      <c r="T190" s="7">
        <f t="shared" si="200"/>
        <v>-9.1880633041985238E-4</v>
      </c>
      <c r="U190" s="7">
        <f t="shared" si="200"/>
        <v>8.5657732784771845E-4</v>
      </c>
      <c r="V190" s="7">
        <f t="shared" si="200"/>
        <v>2.6270931515091078E-3</v>
      </c>
      <c r="W190" s="7">
        <f t="shared" si="200"/>
        <v>-3.5843486610983577E-3</v>
      </c>
      <c r="X190" s="7">
        <f t="shared" si="200"/>
        <v>2.6509249328596773E-3</v>
      </c>
      <c r="Y190" s="7">
        <f t="shared" si="200"/>
        <v>8.5810393355423287E-6</v>
      </c>
      <c r="Z190" s="7">
        <f t="shared" si="200"/>
        <v>-3.557517059325499E-3</v>
      </c>
      <c r="AA190" s="7">
        <f t="shared" si="200"/>
        <v>4.4522253095837794E-3</v>
      </c>
      <c r="AB190" s="7">
        <f t="shared" si="200"/>
        <v>3.4849267099148484E-3</v>
      </c>
      <c r="AC190" s="7">
        <f t="shared" si="200"/>
        <v>-3.660513675041388E-3</v>
      </c>
      <c r="AD190" s="7">
        <f t="shared" si="200"/>
        <v>8.8224702916817055E-3</v>
      </c>
      <c r="AE190" s="7">
        <f t="shared" si="200"/>
        <v>7.9344200266646681E-3</v>
      </c>
      <c r="AF190" s="7">
        <f t="shared" si="200"/>
        <v>5.2791660525504103E-3</v>
      </c>
      <c r="AG190" s="7">
        <f t="shared" si="185"/>
        <v>1.159210668459143E-2</v>
      </c>
      <c r="AH190" s="7">
        <f t="shared" ref="AH190:BG190" si="201">AH89/AH88-1</f>
        <v>7.7379753503843407E-3</v>
      </c>
      <c r="AI190" s="7">
        <f t="shared" si="201"/>
        <v>1.2169893493894079E-3</v>
      </c>
      <c r="AJ190" s="7">
        <f t="shared" si="201"/>
        <v>9.5119722662653228E-3</v>
      </c>
      <c r="AK190" s="7">
        <f t="shared" si="201"/>
        <v>1.7090196659943491E-3</v>
      </c>
      <c r="AL190" s="7">
        <f t="shared" si="201"/>
        <v>-8.4213879108918643E-4</v>
      </c>
      <c r="AM190" s="7">
        <f t="shared" si="201"/>
        <v>2.5358722559665203E-3</v>
      </c>
      <c r="AN190" s="7">
        <f t="shared" si="201"/>
        <v>2.3318895380848526E-2</v>
      </c>
      <c r="AO190" s="7">
        <f t="shared" si="201"/>
        <v>2.902451134763151E-2</v>
      </c>
      <c r="AP190" s="7">
        <f t="shared" si="201"/>
        <v>2.1622498473322427E-2</v>
      </c>
      <c r="AQ190" s="7">
        <f t="shared" si="201"/>
        <v>-1.9263107975806548E-3</v>
      </c>
      <c r="AR190" s="7">
        <f t="shared" si="201"/>
        <v>-1.356693410680454E-3</v>
      </c>
      <c r="AS190" s="7">
        <f t="shared" si="201"/>
        <v>1.2375978261122578E-2</v>
      </c>
      <c r="AT190" s="7">
        <f t="shared" si="201"/>
        <v>3.6045808159013148E-4</v>
      </c>
      <c r="AU190" s="7">
        <f t="shared" si="201"/>
        <v>1.2458797071734917E-3</v>
      </c>
      <c r="AV190" s="7">
        <f t="shared" si="201"/>
        <v>7.3321106626245136E-3</v>
      </c>
      <c r="AW190" s="7">
        <f t="shared" si="201"/>
        <v>3.5234941738493397E-3</v>
      </c>
      <c r="AX190" s="7">
        <f t="shared" si="201"/>
        <v>-6.0782573832092179E-3</v>
      </c>
      <c r="AY190" s="7">
        <f t="shared" si="201"/>
        <v>1.2250267914448498E-2</v>
      </c>
      <c r="AZ190" s="7">
        <f t="shared" si="201"/>
        <v>-8.5058218955311737E-3</v>
      </c>
      <c r="BA190" s="7">
        <f t="shared" si="201"/>
        <v>-3.772839900147873E-2</v>
      </c>
      <c r="BB190" s="7">
        <f t="shared" si="201"/>
        <v>-1.3327406152483512E-3</v>
      </c>
      <c r="BC190" s="7">
        <f t="shared" si="201"/>
        <v>-1.5301561570235656E-3</v>
      </c>
      <c r="BD190" s="7">
        <f t="shared" si="201"/>
        <v>-1.4234418471928301E-2</v>
      </c>
      <c r="BE190" s="7">
        <f t="shared" si="201"/>
        <v>-8.2123394192394894E-3</v>
      </c>
      <c r="BF190" s="7" t="e">
        <f t="shared" si="201"/>
        <v>#DIV/0!</v>
      </c>
      <c r="BG190" s="7">
        <f t="shared" si="201"/>
        <v>-1.3048355370191445E-2</v>
      </c>
      <c r="BH190" s="7">
        <f t="shared" si="187"/>
        <v>-1.5413210638154595E-2</v>
      </c>
    </row>
    <row r="191" spans="1:60" s="7" customFormat="1" ht="12" thickBot="1" x14ac:dyDescent="0.25">
      <c r="A191" s="139">
        <f t="shared" si="147"/>
        <v>43464</v>
      </c>
      <c r="B191" s="14">
        <f t="shared" ref="B191:AF191" si="202">B90/B89-1</f>
        <v>-5.0264095610038639E-3</v>
      </c>
      <c r="C191" s="60">
        <f t="shared" si="202"/>
        <v>-3.1801074023717346E-3</v>
      </c>
      <c r="D191" s="21">
        <f t="shared" si="202"/>
        <v>-1.7878367860972855E-3</v>
      </c>
      <c r="E191" s="22">
        <f t="shared" si="202"/>
        <v>-2.562955675422196E-3</v>
      </c>
      <c r="F191" s="22">
        <f t="shared" si="202"/>
        <v>-5.9710567708618489E-3</v>
      </c>
      <c r="G191" s="22">
        <f t="shared" si="202"/>
        <v>-3.5644047713576654E-3</v>
      </c>
      <c r="H191" s="22">
        <f t="shared" si="202"/>
        <v>-4.3789242658816674E-2</v>
      </c>
      <c r="I191" s="23">
        <f t="shared" si="202"/>
        <v>-6.1499222928579345E-3</v>
      </c>
      <c r="J191" s="22">
        <f t="shared" si="202"/>
        <v>2.8473766771148767E-3</v>
      </c>
      <c r="K191" s="22">
        <f t="shared" si="202"/>
        <v>-4.9224367808856639E-3</v>
      </c>
      <c r="L191" s="22">
        <f t="shared" si="202"/>
        <v>-4.4613050075872573E-2</v>
      </c>
      <c r="M191" s="22">
        <f t="shared" si="202"/>
        <v>-6.4134540012827923E-4</v>
      </c>
      <c r="N191" s="22">
        <f t="shared" si="202"/>
        <v>-2.7021631280008673E-3</v>
      </c>
      <c r="O191" s="22">
        <f t="shared" si="202"/>
        <v>-3.921337092306354E-3</v>
      </c>
      <c r="P191" s="22">
        <f t="shared" si="202"/>
        <v>-9.3635707374934984E-3</v>
      </c>
      <c r="Q191" s="22">
        <f t="shared" si="202"/>
        <v>-5.5434145301422877E-3</v>
      </c>
      <c r="R191" s="22">
        <f t="shared" si="202"/>
        <v>2.5212596213020078E-5</v>
      </c>
      <c r="S191" s="22">
        <f t="shared" si="202"/>
        <v>-1.0930296854003707E-3</v>
      </c>
      <c r="T191" s="22">
        <f t="shared" si="202"/>
        <v>-4.4930422143333315E-3</v>
      </c>
      <c r="U191" s="22">
        <f t="shared" si="202"/>
        <v>-2.2238783173839094E-3</v>
      </c>
      <c r="V191" s="22">
        <f t="shared" si="202"/>
        <v>1.4321145691655879E-3</v>
      </c>
      <c r="W191" s="22">
        <f t="shared" si="202"/>
        <v>-1.8749552730135122E-3</v>
      </c>
      <c r="X191" s="22">
        <f t="shared" si="202"/>
        <v>1.7068684154379898E-3</v>
      </c>
      <c r="Y191" s="22">
        <f t="shared" si="202"/>
        <v>4.2904828509393589E-4</v>
      </c>
      <c r="Z191" s="22">
        <f t="shared" si="202"/>
        <v>-5.8468790342818266E-3</v>
      </c>
      <c r="AA191" s="22">
        <f t="shared" si="202"/>
        <v>8.1869961079787945E-3</v>
      </c>
      <c r="AB191" s="22">
        <f t="shared" si="202"/>
        <v>-2.7458239429136722E-3</v>
      </c>
      <c r="AC191" s="22">
        <f t="shared" si="202"/>
        <v>6.9433962264220384E-5</v>
      </c>
      <c r="AD191" s="22">
        <f t="shared" si="202"/>
        <v>2.7882636997027532E-3</v>
      </c>
      <c r="AE191" s="22">
        <f t="shared" si="202"/>
        <v>-2.562955675422196E-3</v>
      </c>
      <c r="AF191" s="22">
        <f t="shared" si="202"/>
        <v>8.6968691271138709E-4</v>
      </c>
      <c r="AG191" s="22">
        <f t="shared" si="185"/>
        <v>7.1994945225106743E-3</v>
      </c>
      <c r="AH191" s="22">
        <f t="shared" ref="AH191:BG191" si="203">AH90/AH89-1</f>
        <v>-4.5392636010972431E-3</v>
      </c>
      <c r="AI191" s="22">
        <f t="shared" si="203"/>
        <v>-7.761413139082407E-4</v>
      </c>
      <c r="AJ191" s="22">
        <f t="shared" si="203"/>
        <v>2.9096271923694239E-3</v>
      </c>
      <c r="AK191" s="22">
        <f t="shared" si="203"/>
        <v>-2.8802484393994909E-3</v>
      </c>
      <c r="AL191" s="22">
        <f t="shared" si="203"/>
        <v>-4.3275134183429209E-4</v>
      </c>
      <c r="AM191" s="22">
        <f t="shared" si="203"/>
        <v>2.2023957293109131E-3</v>
      </c>
      <c r="AN191" s="22">
        <f t="shared" si="203"/>
        <v>-4.9562208403416186E-2</v>
      </c>
      <c r="AO191" s="22">
        <f t="shared" si="203"/>
        <v>-9.0037925725658052E-2</v>
      </c>
      <c r="AP191" s="22">
        <f t="shared" si="203"/>
        <v>-3.7440753204121657E-2</v>
      </c>
      <c r="AQ191" s="22">
        <f t="shared" si="203"/>
        <v>-1.0143751841976245E-2</v>
      </c>
      <c r="AR191" s="22">
        <f t="shared" si="203"/>
        <v>-2.6429000851037054E-3</v>
      </c>
      <c r="AS191" s="22">
        <f t="shared" si="203"/>
        <v>1.9920602793162434E-2</v>
      </c>
      <c r="AT191" s="22">
        <f t="shared" si="203"/>
        <v>4.5823623010110559E-4</v>
      </c>
      <c r="AU191" s="22">
        <f t="shared" si="203"/>
        <v>-3.4745621086380574E-3</v>
      </c>
      <c r="AV191" s="22">
        <f t="shared" si="203"/>
        <v>1.1821885470051363E-2</v>
      </c>
      <c r="AW191" s="22">
        <f t="shared" si="203"/>
        <v>6.5285725799950622E-3</v>
      </c>
      <c r="AX191" s="22">
        <f t="shared" si="203"/>
        <v>7.8205385075502676E-4</v>
      </c>
      <c r="AY191" s="22">
        <f t="shared" si="203"/>
        <v>-1.7244117796146208E-2</v>
      </c>
      <c r="AZ191" s="22">
        <f t="shared" si="203"/>
        <v>-1.5693231441048505E-3</v>
      </c>
      <c r="BA191" s="22">
        <f t="shared" si="203"/>
        <v>9.6571216409522265E-3</v>
      </c>
      <c r="BB191" s="22">
        <f t="shared" si="203"/>
        <v>1.5272928012197706E-3</v>
      </c>
      <c r="BC191" s="22">
        <f t="shared" si="203"/>
        <v>2.2845382128870995E-3</v>
      </c>
      <c r="BD191" s="22">
        <f t="shared" si="203"/>
        <v>-4.1326821071552611E-2</v>
      </c>
      <c r="BE191" s="22">
        <f t="shared" si="203"/>
        <v>-5.1734173616138079E-3</v>
      </c>
      <c r="BF191" s="22" t="e">
        <f t="shared" si="203"/>
        <v>#DIV/0!</v>
      </c>
      <c r="BG191" s="22">
        <f t="shared" si="203"/>
        <v>-5.331841331570164E-3</v>
      </c>
      <c r="BH191" s="22">
        <f t="shared" si="187"/>
        <v>-6.0256112644595516E-3</v>
      </c>
    </row>
    <row r="192" spans="1:60" s="7" customFormat="1" x14ac:dyDescent="0.2">
      <c r="A192" s="138">
        <f t="shared" si="147"/>
        <v>43554</v>
      </c>
      <c r="B192" s="16">
        <f t="shared" ref="B192:AF192" si="204">B91/B90-1</f>
        <v>3.4168154855562793E-3</v>
      </c>
      <c r="C192" s="62">
        <f t="shared" si="204"/>
        <v>4.8207730398452942E-3</v>
      </c>
      <c r="D192" s="8">
        <f t="shared" si="204"/>
        <v>1.872007775697071E-3</v>
      </c>
      <c r="E192" s="7">
        <f t="shared" si="204"/>
        <v>7.2949834827882309E-3</v>
      </c>
      <c r="F192" s="7">
        <f t="shared" si="204"/>
        <v>3.3551384819994201E-3</v>
      </c>
      <c r="G192" s="7">
        <f t="shared" si="204"/>
        <v>5.2278642274643516E-3</v>
      </c>
      <c r="H192" s="7">
        <f t="shared" si="204"/>
        <v>-2.7310865322498379E-2</v>
      </c>
      <c r="I192" s="20">
        <f t="shared" si="204"/>
        <v>2.2025647395977899E-3</v>
      </c>
      <c r="J192" s="7">
        <f t="shared" si="204"/>
        <v>1.1850163724197893E-2</v>
      </c>
      <c r="K192" s="7">
        <f t="shared" si="204"/>
        <v>3.814291938544212E-3</v>
      </c>
      <c r="L192" s="7">
        <f t="shared" si="204"/>
        <v>-2.4459974587039413E-2</v>
      </c>
      <c r="M192" s="7">
        <f t="shared" si="204"/>
        <v>-2.3768777334121083E-5</v>
      </c>
      <c r="N192" s="7">
        <f t="shared" si="204"/>
        <v>-2.4532496299106699E-3</v>
      </c>
      <c r="O192" s="7">
        <f t="shared" si="204"/>
        <v>6.2632748826871865E-3</v>
      </c>
      <c r="P192" s="7">
        <f t="shared" si="204"/>
        <v>-4.8288436476667806E-3</v>
      </c>
      <c r="Q192" s="7">
        <f t="shared" si="204"/>
        <v>1.1791820764324168E-3</v>
      </c>
      <c r="R192" s="7">
        <f t="shared" si="204"/>
        <v>7.0881626243490814E-3</v>
      </c>
      <c r="S192" s="7">
        <f t="shared" si="204"/>
        <v>3.0573953566210843E-3</v>
      </c>
      <c r="T192" s="7">
        <f t="shared" si="204"/>
        <v>1.3485160451880418E-3</v>
      </c>
      <c r="U192" s="7">
        <f t="shared" si="204"/>
        <v>1.7682882573784031E-3</v>
      </c>
      <c r="V192" s="7">
        <f t="shared" si="204"/>
        <v>5.0292005208958379E-3</v>
      </c>
      <c r="W192" s="7">
        <f t="shared" si="204"/>
        <v>1.3622545551881249E-3</v>
      </c>
      <c r="X192" s="7">
        <f t="shared" si="204"/>
        <v>2.9358769925107442E-3</v>
      </c>
      <c r="Y192" s="7">
        <f t="shared" si="204"/>
        <v>3.7254010595806353E-3</v>
      </c>
      <c r="Z192" s="7">
        <f t="shared" si="204"/>
        <v>-1.6576842905137168E-3</v>
      </c>
      <c r="AA192" s="7">
        <f t="shared" si="204"/>
        <v>1.028704111961587E-2</v>
      </c>
      <c r="AB192" s="7">
        <f t="shared" si="204"/>
        <v>2.8412383312959033E-3</v>
      </c>
      <c r="AC192" s="7">
        <f t="shared" si="204"/>
        <v>3.1212927102419741E-3</v>
      </c>
      <c r="AD192" s="7">
        <f t="shared" si="204"/>
        <v>5.8095215707871795E-3</v>
      </c>
      <c r="AE192" s="7">
        <f t="shared" si="204"/>
        <v>7.2949834827882309E-3</v>
      </c>
      <c r="AF192" s="7">
        <f t="shared" si="204"/>
        <v>8.3364128788256942E-3</v>
      </c>
      <c r="AG192" s="7">
        <f t="shared" si="185"/>
        <v>5.6076858282234632E-3</v>
      </c>
      <c r="AH192" s="7">
        <f t="shared" ref="AH192:BG192" si="205">AH91/AH90-1</f>
        <v>7.4144760086245487E-3</v>
      </c>
      <c r="AI192" s="7">
        <f t="shared" si="205"/>
        <v>2.2920957602787784E-3</v>
      </c>
      <c r="AJ192" s="7">
        <f t="shared" si="205"/>
        <v>3.3564039098323839E-3</v>
      </c>
      <c r="AK192" s="7">
        <f t="shared" si="205"/>
        <v>2.3000671809731976E-3</v>
      </c>
      <c r="AL192" s="7">
        <f t="shared" si="205"/>
        <v>2.0547444880076871E-3</v>
      </c>
      <c r="AM192" s="7">
        <f t="shared" si="205"/>
        <v>6.0110870699343621E-3</v>
      </c>
      <c r="AN192" s="7">
        <f t="shared" si="205"/>
        <v>-1.0698405573368541E-2</v>
      </c>
      <c r="AO192" s="7">
        <f t="shared" si="205"/>
        <v>-2.6752554346929025E-2</v>
      </c>
      <c r="AP192" s="7">
        <f t="shared" si="205"/>
        <v>-6.1533069497787807E-3</v>
      </c>
      <c r="AQ192" s="7">
        <f t="shared" si="205"/>
        <v>7.7087973411980037E-3</v>
      </c>
      <c r="AR192" s="7">
        <f t="shared" si="205"/>
        <v>-2.352425424982707E-3</v>
      </c>
      <c r="AS192" s="7">
        <f t="shared" si="205"/>
        <v>1.8081486208863851E-2</v>
      </c>
      <c r="AT192" s="7">
        <f t="shared" si="205"/>
        <v>5.8864374271434539E-3</v>
      </c>
      <c r="AU192" s="7">
        <f t="shared" si="205"/>
        <v>-1.247918496306899E-3</v>
      </c>
      <c r="AV192" s="7">
        <f t="shared" si="205"/>
        <v>1.2984463568339599E-2</v>
      </c>
      <c r="AW192" s="7">
        <f t="shared" si="205"/>
        <v>8.588244714926363E-3</v>
      </c>
      <c r="AX192" s="7">
        <f t="shared" si="205"/>
        <v>9.1187683997928648E-3</v>
      </c>
      <c r="AY192" s="7">
        <f t="shared" si="205"/>
        <v>-9.5954280279824111E-3</v>
      </c>
      <c r="AZ192" s="7">
        <f t="shared" si="205"/>
        <v>-1.051364408160671E-3</v>
      </c>
      <c r="BA192" s="7">
        <f t="shared" si="205"/>
        <v>3.9796587023608776E-2</v>
      </c>
      <c r="BB192" s="7">
        <f t="shared" si="205"/>
        <v>4.6510081558874816E-3</v>
      </c>
      <c r="BC192" s="7">
        <f t="shared" si="205"/>
        <v>9.4903760419955407E-3</v>
      </c>
      <c r="BD192" s="7">
        <f t="shared" si="205"/>
        <v>1.0757631829203529E-2</v>
      </c>
      <c r="BE192" s="7">
        <f t="shared" si="205"/>
        <v>6.9588777778128996E-3</v>
      </c>
      <c r="BF192" s="7" t="e">
        <f t="shared" si="205"/>
        <v>#DIV/0!</v>
      </c>
      <c r="BG192" s="7">
        <f t="shared" si="205"/>
        <v>1.5370222599356609E-2</v>
      </c>
      <c r="BH192" s="7">
        <f t="shared" si="187"/>
        <v>1.7548705058432867E-2</v>
      </c>
    </row>
    <row r="193" spans="1:60" s="7" customFormat="1" x14ac:dyDescent="0.2">
      <c r="A193" s="138">
        <f t="shared" si="147"/>
        <v>43646</v>
      </c>
      <c r="B193" s="16">
        <f t="shared" ref="B193:AF193" si="206">B92/B91-1</f>
        <v>1.2071097193969704E-2</v>
      </c>
      <c r="C193" s="62">
        <f t="shared" si="206"/>
        <v>1.0704770330945301E-2</v>
      </c>
      <c r="D193" s="8">
        <f t="shared" si="206"/>
        <v>5.2950930490160975E-3</v>
      </c>
      <c r="E193" s="7">
        <f t="shared" si="206"/>
        <v>1.8547396159748875E-2</v>
      </c>
      <c r="F193" s="7">
        <f t="shared" si="206"/>
        <v>1.2867524443083145E-2</v>
      </c>
      <c r="G193" s="7">
        <f t="shared" si="206"/>
        <v>1.1089130165546024E-2</v>
      </c>
      <c r="H193" s="7">
        <f t="shared" si="206"/>
        <v>4.2963020784094308E-2</v>
      </c>
      <c r="I193" s="20">
        <f t="shared" si="206"/>
        <v>1.3608562061699692E-2</v>
      </c>
      <c r="J193" s="7">
        <f t="shared" si="206"/>
        <v>1.4947387959189928E-3</v>
      </c>
      <c r="K193" s="7">
        <f t="shared" si="206"/>
        <v>1.3153509326540247E-2</v>
      </c>
      <c r="L193" s="7">
        <f t="shared" si="206"/>
        <v>-1.9049169651579323E-2</v>
      </c>
      <c r="M193" s="7">
        <f t="shared" si="206"/>
        <v>3.4940933184379741E-3</v>
      </c>
      <c r="N193" s="7">
        <f t="shared" si="206"/>
        <v>9.8010098010097302E-3</v>
      </c>
      <c r="O193" s="7">
        <f t="shared" si="206"/>
        <v>7.407298324153988E-3</v>
      </c>
      <c r="P193" s="7">
        <f t="shared" si="206"/>
        <v>-1.7166782124670155E-3</v>
      </c>
      <c r="Q193" s="7">
        <f t="shared" si="206"/>
        <v>2.1414422613630357E-3</v>
      </c>
      <c r="R193" s="7">
        <f t="shared" si="206"/>
        <v>8.1791326614546467E-3</v>
      </c>
      <c r="S193" s="7">
        <f t="shared" si="206"/>
        <v>6.8854436715521938E-3</v>
      </c>
      <c r="T193" s="7">
        <f t="shared" si="206"/>
        <v>4.4994243785927424E-3</v>
      </c>
      <c r="U193" s="7">
        <f t="shared" si="206"/>
        <v>4.5982598615528225E-3</v>
      </c>
      <c r="V193" s="7">
        <f t="shared" si="206"/>
        <v>5.2107139592283414E-3</v>
      </c>
      <c r="W193" s="7">
        <f t="shared" si="206"/>
        <v>2.6014692334497269E-3</v>
      </c>
      <c r="X193" s="7">
        <f t="shared" si="206"/>
        <v>3.7538097725329234E-3</v>
      </c>
      <c r="Y193" s="7">
        <f t="shared" si="206"/>
        <v>2.5864229884009493E-3</v>
      </c>
      <c r="Z193" s="7">
        <f t="shared" si="206"/>
        <v>-2.9194492667490302E-3</v>
      </c>
      <c r="AA193" s="7">
        <f t="shared" si="206"/>
        <v>9.2183840197932465E-3</v>
      </c>
      <c r="AB193" s="7">
        <f t="shared" si="206"/>
        <v>8.3336750556386452E-3</v>
      </c>
      <c r="AC193" s="7">
        <f t="shared" si="206"/>
        <v>-9.5393717255431998E-4</v>
      </c>
      <c r="AD193" s="7">
        <f t="shared" si="206"/>
        <v>8.21322328949603E-3</v>
      </c>
      <c r="AE193" s="7">
        <f t="shared" si="206"/>
        <v>1.8547396159748875E-2</v>
      </c>
      <c r="AF193" s="7">
        <f t="shared" si="206"/>
        <v>1.3421467083563066E-2</v>
      </c>
      <c r="AG193" s="7">
        <f t="shared" si="185"/>
        <v>1.2842741581194916E-2</v>
      </c>
      <c r="AH193" s="7">
        <f t="shared" ref="AH193:BG193" si="207">AH92/AH91-1</f>
        <v>2.0143741183778374E-2</v>
      </c>
      <c r="AI193" s="7">
        <f t="shared" si="207"/>
        <v>3.8629016217992529E-3</v>
      </c>
      <c r="AJ193" s="7">
        <f t="shared" si="207"/>
        <v>6.7670704510762736E-3</v>
      </c>
      <c r="AK193" s="7">
        <f t="shared" si="207"/>
        <v>6.6451378125498284E-3</v>
      </c>
      <c r="AL193" s="7">
        <f t="shared" si="207"/>
        <v>1.7120815999827066E-3</v>
      </c>
      <c r="AM193" s="7">
        <f t="shared" si="207"/>
        <v>3.7393464945849608E-3</v>
      </c>
      <c r="AN193" s="7">
        <f t="shared" si="207"/>
        <v>7.1298506411840545E-2</v>
      </c>
      <c r="AO193" s="7">
        <f t="shared" si="207"/>
        <v>0.11559938774385303</v>
      </c>
      <c r="AP193" s="7">
        <f t="shared" si="207"/>
        <v>5.901641656738521E-2</v>
      </c>
      <c r="AQ193" s="7">
        <f t="shared" si="207"/>
        <v>2.0366734302731615E-2</v>
      </c>
      <c r="AR193" s="7">
        <f t="shared" si="207"/>
        <v>-7.3171688637789778E-3</v>
      </c>
      <c r="AS193" s="7">
        <f t="shared" si="207"/>
        <v>8.7627781284955741E-3</v>
      </c>
      <c r="AT193" s="7">
        <f t="shared" si="207"/>
        <v>4.6011122884510591E-3</v>
      </c>
      <c r="AU193" s="7">
        <f t="shared" si="207"/>
        <v>1.3376540999097131E-3</v>
      </c>
      <c r="AV193" s="7">
        <f t="shared" si="207"/>
        <v>8.2462191009611274E-3</v>
      </c>
      <c r="AW193" s="7">
        <f t="shared" si="207"/>
        <v>5.2499950378119831E-3</v>
      </c>
      <c r="AX193" s="7">
        <f t="shared" si="207"/>
        <v>2.2015171444615955E-3</v>
      </c>
      <c r="AY193" s="7">
        <f t="shared" si="207"/>
        <v>2.2286115675561158E-2</v>
      </c>
      <c r="AZ193" s="7">
        <f t="shared" si="207"/>
        <v>-2.6785385388545802E-3</v>
      </c>
      <c r="BA193" s="7">
        <f t="shared" si="207"/>
        <v>-7.5531391487234645E-3</v>
      </c>
      <c r="BB193" s="7">
        <f t="shared" si="207"/>
        <v>2.2407153568684279E-3</v>
      </c>
      <c r="BC193" s="7">
        <f t="shared" si="207"/>
        <v>4.4134366724057905E-3</v>
      </c>
      <c r="BD193" s="7">
        <f t="shared" si="207"/>
        <v>3.9599909240020326E-2</v>
      </c>
      <c r="BE193" s="7">
        <f t="shared" si="207"/>
        <v>4.1375969996220174E-3</v>
      </c>
      <c r="BF193" s="7" t="e">
        <f t="shared" si="207"/>
        <v>#DIV/0!</v>
      </c>
      <c r="BG193" s="7">
        <f t="shared" si="207"/>
        <v>6.9744584090616346E-3</v>
      </c>
      <c r="BH193" s="7">
        <f t="shared" si="187"/>
        <v>6.2437824282595145E-3</v>
      </c>
    </row>
    <row r="194" spans="1:60" s="7" customFormat="1" x14ac:dyDescent="0.2">
      <c r="A194" s="138">
        <f t="shared" si="147"/>
        <v>43738</v>
      </c>
      <c r="B194" s="16">
        <f t="shared" ref="B194:AF194" si="208">B93/B92-1</f>
        <v>5.2648547078126828E-3</v>
      </c>
      <c r="C194" s="62">
        <f t="shared" si="208"/>
        <v>4.4993696686108642E-3</v>
      </c>
      <c r="D194" s="8">
        <f t="shared" si="208"/>
        <v>1.6739164486831992E-3</v>
      </c>
      <c r="E194" s="7">
        <f t="shared" si="208"/>
        <v>1.0257746604139362E-2</v>
      </c>
      <c r="F194" s="7">
        <f t="shared" si="208"/>
        <v>5.5188791050369002E-3</v>
      </c>
      <c r="G194" s="7">
        <f t="shared" si="208"/>
        <v>4.5120392511821539E-3</v>
      </c>
      <c r="H194" s="7">
        <f t="shared" si="208"/>
        <v>2.2036762158821999E-2</v>
      </c>
      <c r="I194" s="20">
        <f t="shared" si="208"/>
        <v>6.5595704392942267E-3</v>
      </c>
      <c r="J194" s="7">
        <f t="shared" si="208"/>
        <v>-3.7493409794091548E-3</v>
      </c>
      <c r="K194" s="7">
        <f t="shared" si="208"/>
        <v>6.2691456751136077E-3</v>
      </c>
      <c r="L194" s="7">
        <f t="shared" si="208"/>
        <v>-3.0207468879668076E-2</v>
      </c>
      <c r="M194" s="7">
        <f t="shared" si="208"/>
        <v>8.7640342981676334E-4</v>
      </c>
      <c r="N194" s="7">
        <f t="shared" si="208"/>
        <v>1.1117845786963398E-2</v>
      </c>
      <c r="O194" s="7">
        <f t="shared" si="208"/>
        <v>3.0697715212912868E-4</v>
      </c>
      <c r="P194" s="7">
        <f t="shared" si="208"/>
        <v>-6.4280692356624147E-3</v>
      </c>
      <c r="Q194" s="7">
        <f t="shared" si="208"/>
        <v>2.1902879427320165E-3</v>
      </c>
      <c r="R194" s="7">
        <f t="shared" si="208"/>
        <v>1.2841387579327623E-3</v>
      </c>
      <c r="S194" s="7">
        <f t="shared" si="208"/>
        <v>4.7479749408894101E-3</v>
      </c>
      <c r="T194" s="7">
        <f t="shared" si="208"/>
        <v>-3.4693913290512191E-3</v>
      </c>
      <c r="U194" s="7">
        <f t="shared" si="208"/>
        <v>-1.1040802847320785E-3</v>
      </c>
      <c r="V194" s="7">
        <f t="shared" si="208"/>
        <v>9.0151359387613539E-4</v>
      </c>
      <c r="W194" s="7">
        <f t="shared" si="208"/>
        <v>-1.7044210205577892E-3</v>
      </c>
      <c r="X194" s="7">
        <f t="shared" si="208"/>
        <v>1.6983365451146426E-3</v>
      </c>
      <c r="Y194" s="7">
        <f t="shared" si="208"/>
        <v>4.0770288545677325E-4</v>
      </c>
      <c r="Z194" s="7">
        <f t="shared" si="208"/>
        <v>-4.6063673486460566E-3</v>
      </c>
      <c r="AA194" s="7">
        <f t="shared" si="208"/>
        <v>6.3746383349407854E-3</v>
      </c>
      <c r="AB194" s="7">
        <f t="shared" si="208"/>
        <v>3.7839506515160437E-3</v>
      </c>
      <c r="AC194" s="7">
        <f t="shared" si="208"/>
        <v>-4.1085574866712715E-3</v>
      </c>
      <c r="AD194" s="7">
        <f t="shared" si="208"/>
        <v>3.0565241723707892E-3</v>
      </c>
      <c r="AE194" s="7">
        <f t="shared" si="208"/>
        <v>1.0257746604139362E-2</v>
      </c>
      <c r="AF194" s="7">
        <f t="shared" si="208"/>
        <v>6.3204946927393202E-3</v>
      </c>
      <c r="AG194" s="7">
        <f t="shared" si="185"/>
        <v>1.2069758228920646E-2</v>
      </c>
      <c r="AH194" s="7">
        <f t="shared" ref="AH194:BG194" si="209">AH93/AH92-1</f>
        <v>1.0517868798226138E-2</v>
      </c>
      <c r="AI194" s="7">
        <f t="shared" si="209"/>
        <v>1.753339718882474E-3</v>
      </c>
      <c r="AJ194" s="7">
        <f t="shared" si="209"/>
        <v>8.1983366836151372E-3</v>
      </c>
      <c r="AK194" s="7">
        <f t="shared" si="209"/>
        <v>2.1044463839883232E-3</v>
      </c>
      <c r="AL194" s="7">
        <f t="shared" si="209"/>
        <v>1.4131997488098236E-4</v>
      </c>
      <c r="AM194" s="7">
        <f t="shared" si="209"/>
        <v>1.4429510205591356E-3</v>
      </c>
      <c r="AN194" s="7">
        <f t="shared" si="209"/>
        <v>2.5802578750160565E-2</v>
      </c>
      <c r="AO194" s="7">
        <f t="shared" si="209"/>
        <v>2.8750004750810465E-2</v>
      </c>
      <c r="AP194" s="7">
        <f t="shared" si="209"/>
        <v>2.494176659908609E-2</v>
      </c>
      <c r="AQ194" s="7">
        <f t="shared" si="209"/>
        <v>1.6951849701850374E-2</v>
      </c>
      <c r="AR194" s="7">
        <f t="shared" si="209"/>
        <v>-9.0310851135307901E-3</v>
      </c>
      <c r="AS194" s="7">
        <f t="shared" si="209"/>
        <v>9.9931710037746146E-3</v>
      </c>
      <c r="AT194" s="7">
        <f t="shared" si="209"/>
        <v>-4.4403715418295242E-4</v>
      </c>
      <c r="AU194" s="7">
        <f t="shared" si="209"/>
        <v>9.930008429259729E-5</v>
      </c>
      <c r="AV194" s="7">
        <f t="shared" si="209"/>
        <v>8.0396739204500189E-3</v>
      </c>
      <c r="AW194" s="7">
        <f t="shared" si="209"/>
        <v>2.8729107225715644E-3</v>
      </c>
      <c r="AX194" s="7">
        <f t="shared" si="209"/>
        <v>-6.6041660582716322E-4</v>
      </c>
      <c r="AY194" s="7">
        <f t="shared" si="209"/>
        <v>1.6137305502239796E-2</v>
      </c>
      <c r="AZ194" s="7">
        <f t="shared" si="209"/>
        <v>-2.7965386238915091E-4</v>
      </c>
      <c r="BA194" s="7">
        <f t="shared" si="209"/>
        <v>-3.5736845853273524E-2</v>
      </c>
      <c r="BB194" s="7">
        <f t="shared" si="209"/>
        <v>2.1757509773066008E-3</v>
      </c>
      <c r="BC194" s="7">
        <f t="shared" si="209"/>
        <v>2.0410128060535104E-3</v>
      </c>
      <c r="BD194" s="7">
        <f t="shared" si="209"/>
        <v>2.6854504518136757E-4</v>
      </c>
      <c r="BE194" s="7">
        <f t="shared" si="209"/>
        <v>-2.6370046978519968E-3</v>
      </c>
      <c r="BF194" s="7" t="e">
        <f t="shared" si="209"/>
        <v>#DIV/0!</v>
      </c>
      <c r="BG194" s="7">
        <f t="shared" si="209"/>
        <v>-7.4488774172137839E-3</v>
      </c>
      <c r="BH194" s="7">
        <f t="shared" si="187"/>
        <v>-9.0324757201074579E-3</v>
      </c>
    </row>
    <row r="195" spans="1:60" s="7" customFormat="1" ht="12" thickBot="1" x14ac:dyDescent="0.25">
      <c r="A195" s="138">
        <f t="shared" si="147"/>
        <v>43829</v>
      </c>
      <c r="B195" s="14">
        <f t="shared" ref="B195:AF195" si="210">B94/B93-1</f>
        <v>-3.690786777020727E-3</v>
      </c>
      <c r="C195" s="60">
        <f t="shared" si="210"/>
        <v>-1.8898126581913255E-3</v>
      </c>
      <c r="D195" s="21">
        <f t="shared" si="210"/>
        <v>-2.7557929319055319E-3</v>
      </c>
      <c r="E195" s="22">
        <f t="shared" si="210"/>
        <v>-2.5348872420494217E-4</v>
      </c>
      <c r="F195" s="22">
        <f t="shared" si="210"/>
        <v>-4.2443752313022776E-3</v>
      </c>
      <c r="G195" s="22">
        <f t="shared" si="210"/>
        <v>-1.8734934727804298E-3</v>
      </c>
      <c r="H195" s="22">
        <f t="shared" si="210"/>
        <v>-4.2473337839927794E-2</v>
      </c>
      <c r="I195" s="23">
        <f t="shared" si="210"/>
        <v>-4.7415052806681901E-3</v>
      </c>
      <c r="J195" s="22">
        <f t="shared" si="210"/>
        <v>3.7003254753265047E-3</v>
      </c>
      <c r="K195" s="22">
        <f t="shared" si="210"/>
        <v>-3.0471817807372625E-3</v>
      </c>
      <c r="L195" s="22">
        <f t="shared" si="210"/>
        <v>-3.2859832277939427E-2</v>
      </c>
      <c r="M195" s="22">
        <f t="shared" si="210"/>
        <v>-8.2830434268134079E-3</v>
      </c>
      <c r="N195" s="22">
        <f t="shared" si="210"/>
        <v>3.3215767859129386E-4</v>
      </c>
      <c r="O195" s="22">
        <f t="shared" si="210"/>
        <v>-3.1808660918700715E-3</v>
      </c>
      <c r="P195" s="22">
        <f t="shared" si="210"/>
        <v>-8.5128673260896903E-3</v>
      </c>
      <c r="Q195" s="22">
        <f t="shared" si="210"/>
        <v>-8.5287846481874041E-4</v>
      </c>
      <c r="R195" s="22">
        <f t="shared" si="210"/>
        <v>-1.9414517666148656E-3</v>
      </c>
      <c r="S195" s="22">
        <f t="shared" si="210"/>
        <v>-6.4064343435621396E-4</v>
      </c>
      <c r="T195" s="22">
        <f t="shared" si="210"/>
        <v>-7.3768891318779506E-3</v>
      </c>
      <c r="U195" s="22">
        <f t="shared" si="210"/>
        <v>-6.8020620551476618E-3</v>
      </c>
      <c r="V195" s="22">
        <f t="shared" si="210"/>
        <v>-6.0836862398083724E-4</v>
      </c>
      <c r="W195" s="22">
        <f t="shared" si="210"/>
        <v>-4.2778657408291121E-3</v>
      </c>
      <c r="X195" s="22">
        <f t="shared" si="210"/>
        <v>-4.1672850993867971E-4</v>
      </c>
      <c r="Y195" s="22">
        <f t="shared" si="210"/>
        <v>-1.1374108779647063E-3</v>
      </c>
      <c r="Z195" s="22">
        <f t="shared" si="210"/>
        <v>-6.7025255284279828E-3</v>
      </c>
      <c r="AA195" s="22">
        <f t="shared" si="210"/>
        <v>5.4130252659367883E-3</v>
      </c>
      <c r="AB195" s="22">
        <f t="shared" si="210"/>
        <v>-1.6537265936915624E-3</v>
      </c>
      <c r="AC195" s="22">
        <f t="shared" si="210"/>
        <v>-8.9224682874300409E-4</v>
      </c>
      <c r="AD195" s="22">
        <f t="shared" si="210"/>
        <v>-1.0729613733905241E-3</v>
      </c>
      <c r="AE195" s="22">
        <f t="shared" si="210"/>
        <v>-2.5348872420494217E-4</v>
      </c>
      <c r="AF195" s="22">
        <f t="shared" si="210"/>
        <v>-8.5794391313076535E-4</v>
      </c>
      <c r="AG195" s="22">
        <f t="shared" ref="AG195" si="211">AG94/AG93-1</f>
        <v>4.8943276656656654E-3</v>
      </c>
      <c r="AH195" s="22">
        <f t="shared" ref="AH195:BG195" si="212">AH94/AH93-1</f>
        <v>-9.6797583776586649E-4</v>
      </c>
      <c r="AI195" s="22">
        <f t="shared" si="212"/>
        <v>2.6305733452653968E-3</v>
      </c>
      <c r="AJ195" s="22">
        <f t="shared" si="212"/>
        <v>2.8995139241825285E-3</v>
      </c>
      <c r="AK195" s="22">
        <f t="shared" si="212"/>
        <v>-2.5732725086079489E-3</v>
      </c>
      <c r="AL195" s="22">
        <f t="shared" si="212"/>
        <v>5.4224528662309979E-3</v>
      </c>
      <c r="AM195" s="22">
        <f t="shared" si="212"/>
        <v>1.5013662645766424E-3</v>
      </c>
      <c r="AN195" s="22">
        <f t="shared" si="212"/>
        <v>-4.3323633416594953E-2</v>
      </c>
      <c r="AO195" s="22">
        <f t="shared" si="212"/>
        <v>-8.8984123172410001E-2</v>
      </c>
      <c r="AP195" s="22">
        <f t="shared" si="212"/>
        <v>-2.9938684962391271E-2</v>
      </c>
      <c r="AQ195" s="22">
        <f t="shared" si="212"/>
        <v>-8.2493976205587627E-3</v>
      </c>
      <c r="AR195" s="22">
        <f t="shared" si="212"/>
        <v>-4.1080046264906356E-3</v>
      </c>
      <c r="AS195" s="22">
        <f t="shared" si="212"/>
        <v>1.4919710758714899E-2</v>
      </c>
      <c r="AT195" s="22">
        <f t="shared" si="212"/>
        <v>-5.9978236468527513E-5</v>
      </c>
      <c r="AU195" s="22">
        <f t="shared" si="212"/>
        <v>-2.8157209022970919E-3</v>
      </c>
      <c r="AV195" s="22">
        <f t="shared" si="212"/>
        <v>9.0328686210843223E-3</v>
      </c>
      <c r="AW195" s="22">
        <f t="shared" si="212"/>
        <v>2.2395700025594767E-3</v>
      </c>
      <c r="AX195" s="22">
        <f t="shared" si="212"/>
        <v>1.897766824506375E-3</v>
      </c>
      <c r="AY195" s="22">
        <f t="shared" si="212"/>
        <v>-1.5589241970253687E-2</v>
      </c>
      <c r="AZ195" s="22">
        <f t="shared" si="212"/>
        <v>4.4704354848073002E-3</v>
      </c>
      <c r="BA195" s="22">
        <f t="shared" si="212"/>
        <v>3.5275261705338679E-3</v>
      </c>
      <c r="BB195" s="22">
        <f t="shared" si="212"/>
        <v>2.6097413581580575E-3</v>
      </c>
      <c r="BC195" s="22">
        <f t="shared" si="212"/>
        <v>4.1449994155919878E-3</v>
      </c>
      <c r="BD195" s="22">
        <f t="shared" si="212"/>
        <v>-2.1687142146507798E-2</v>
      </c>
      <c r="BE195" s="22">
        <f t="shared" si="212"/>
        <v>-1.5528831428265333E-3</v>
      </c>
      <c r="BF195" s="22" t="e">
        <f t="shared" si="212"/>
        <v>#DIV/0!</v>
      </c>
      <c r="BG195" s="22">
        <f t="shared" si="212"/>
        <v>-1.8906778700042981E-3</v>
      </c>
      <c r="BH195" s="22">
        <f t="shared" ref="BH195" si="213">BH94/BH93-1</f>
        <v>-1.6299388892723199E-3</v>
      </c>
    </row>
    <row r="196" spans="1:60" s="7" customFormat="1" x14ac:dyDescent="0.2">
      <c r="A196" s="140">
        <f t="shared" si="147"/>
        <v>43920</v>
      </c>
      <c r="B196" s="16">
        <f t="shared" ref="B196:AF196" si="214">B95/B94-1</f>
        <v>-3.1873918614699903E-3</v>
      </c>
      <c r="C196" s="62">
        <f t="shared" si="214"/>
        <v>1.5391214051696522E-4</v>
      </c>
      <c r="D196" s="8">
        <f t="shared" si="214"/>
        <v>-1.6936214239304803E-3</v>
      </c>
      <c r="E196" s="7">
        <f t="shared" si="214"/>
        <v>-1.7399217823268476E-3</v>
      </c>
      <c r="F196" s="7">
        <f t="shared" si="214"/>
        <v>-3.6555922669039287E-3</v>
      </c>
      <c r="G196" s="7">
        <f t="shared" si="214"/>
        <v>7.7881511266397752E-4</v>
      </c>
      <c r="H196" s="7">
        <f t="shared" si="214"/>
        <v>-7.8189333192762445E-2</v>
      </c>
      <c r="I196" s="20">
        <f t="shared" si="214"/>
        <v>-4.6628367944143712E-3</v>
      </c>
      <c r="J196" s="7">
        <f t="shared" si="214"/>
        <v>7.1040980117953456E-3</v>
      </c>
      <c r="K196" s="7">
        <f t="shared" si="214"/>
        <v>-5.6212485184470307E-4</v>
      </c>
      <c r="L196" s="7">
        <f t="shared" si="214"/>
        <v>-4.2470359228454768E-3</v>
      </c>
      <c r="M196" s="7">
        <f t="shared" si="214"/>
        <v>-5.9101936920812337E-3</v>
      </c>
      <c r="N196" s="7">
        <f t="shared" si="214"/>
        <v>-1.9854075979908181E-3</v>
      </c>
      <c r="O196" s="7">
        <f t="shared" si="214"/>
        <v>-3.0590753382819802E-3</v>
      </c>
      <c r="P196" s="7">
        <f t="shared" si="214"/>
        <v>-3.9031765059669432E-3</v>
      </c>
      <c r="Q196" s="7">
        <f t="shared" si="214"/>
        <v>-4.3569497794850864E-3</v>
      </c>
      <c r="R196" s="7">
        <f t="shared" si="214"/>
        <v>-8.1642795023317838E-5</v>
      </c>
      <c r="S196" s="7">
        <f t="shared" si="214"/>
        <v>1.2694141019211624E-3</v>
      </c>
      <c r="T196" s="7">
        <f t="shared" si="214"/>
        <v>-3.2830935435772535E-3</v>
      </c>
      <c r="U196" s="7">
        <f t="shared" si="214"/>
        <v>-4.4840836617754398E-3</v>
      </c>
      <c r="V196" s="7">
        <f t="shared" si="214"/>
        <v>8.6699185449301552E-4</v>
      </c>
      <c r="W196" s="7">
        <f t="shared" si="214"/>
        <v>-1.1574794727001736E-3</v>
      </c>
      <c r="X196" s="7">
        <f t="shared" si="214"/>
        <v>-1.5162677540391245E-3</v>
      </c>
      <c r="Y196" s="7">
        <f t="shared" si="214"/>
        <v>-8.4490757194510824E-4</v>
      </c>
      <c r="Z196" s="7">
        <f t="shared" si="214"/>
        <v>-5.0731535342852796E-3</v>
      </c>
      <c r="AA196" s="7">
        <f t="shared" si="214"/>
        <v>4.0719900788159791E-3</v>
      </c>
      <c r="AB196" s="7">
        <f t="shared" si="214"/>
        <v>-1.499058630531791E-3</v>
      </c>
      <c r="AC196" s="7">
        <f t="shared" si="214"/>
        <v>1.9515778618013346E-3</v>
      </c>
      <c r="AD196" s="7">
        <f t="shared" si="214"/>
        <v>9.1106888099368177E-4</v>
      </c>
      <c r="AE196" s="7">
        <f t="shared" si="214"/>
        <v>-1.7399217823268476E-3</v>
      </c>
      <c r="AF196" s="7">
        <f t="shared" si="214"/>
        <v>-2.0975569186434395E-3</v>
      </c>
      <c r="AG196" s="7">
        <f t="shared" ref="AG196:AG203" si="215">AG95/AG94-1</f>
        <v>1.904030782936772E-3</v>
      </c>
      <c r="AH196" s="7">
        <f t="shared" ref="AH196:BG196" si="216">AH95/AH94-1</f>
        <v>-2.2585845327774967E-3</v>
      </c>
      <c r="AI196" s="7">
        <f t="shared" si="216"/>
        <v>7.323782520127331E-3</v>
      </c>
      <c r="AJ196" s="7">
        <f t="shared" si="216"/>
        <v>-1.2400461714712208E-3</v>
      </c>
      <c r="AK196" s="7">
        <f t="shared" si="216"/>
        <v>-2.4658840441416086E-4</v>
      </c>
      <c r="AL196" s="7">
        <f t="shared" si="216"/>
        <v>1.3336471495961622E-2</v>
      </c>
      <c r="AM196" s="7">
        <f t="shared" si="216"/>
        <v>8.9484286313834538E-4</v>
      </c>
      <c r="AN196" s="7">
        <f t="shared" si="216"/>
        <v>-2.5091140375108512E-2</v>
      </c>
      <c r="AO196" s="7">
        <f t="shared" si="216"/>
        <v>-5.39387340331412E-2</v>
      </c>
      <c r="AP196" s="7">
        <f t="shared" si="216"/>
        <v>-1.7149458438399434E-2</v>
      </c>
      <c r="AQ196" s="7">
        <f t="shared" si="216"/>
        <v>-1.9698236073894981E-2</v>
      </c>
      <c r="AR196" s="7">
        <f t="shared" si="216"/>
        <v>-1.8715792284074162E-3</v>
      </c>
      <c r="AS196" s="7">
        <f t="shared" si="216"/>
        <v>8.9248386349329856E-3</v>
      </c>
      <c r="AT196" s="7">
        <f t="shared" si="216"/>
        <v>1.5979775795373907E-3</v>
      </c>
      <c r="AU196" s="7">
        <f t="shared" si="216"/>
        <v>-1.1977277115152729E-3</v>
      </c>
      <c r="AV196" s="7">
        <f t="shared" si="216"/>
        <v>5.0890973193415956E-3</v>
      </c>
      <c r="AW196" s="7">
        <f t="shared" si="216"/>
        <v>3.2740886983368966E-3</v>
      </c>
      <c r="AX196" s="7">
        <f t="shared" si="216"/>
        <v>1.3746673902597095E-3</v>
      </c>
      <c r="AY196" s="7">
        <f t="shared" si="216"/>
        <v>-3.186255581138242E-2</v>
      </c>
      <c r="AZ196" s="7">
        <f t="shared" si="216"/>
        <v>3.5888058681967649E-3</v>
      </c>
      <c r="BA196" s="7">
        <f t="shared" si="216"/>
        <v>2.5876858646459722E-2</v>
      </c>
      <c r="BB196" s="7">
        <f t="shared" si="216"/>
        <v>1.4251358332590947E-3</v>
      </c>
      <c r="BC196" s="7">
        <f t="shared" si="216"/>
        <v>5.1812267274318202E-3</v>
      </c>
      <c r="BD196" s="7">
        <f t="shared" si="216"/>
        <v>-4.1172404089099279E-3</v>
      </c>
      <c r="BE196" s="7">
        <f t="shared" si="216"/>
        <v>-2.5691379478098852E-4</v>
      </c>
      <c r="BF196" s="7" t="e">
        <f t="shared" si="216"/>
        <v>#DIV/0!</v>
      </c>
      <c r="BG196" s="7">
        <f t="shared" si="216"/>
        <v>4.8117511963856607E-3</v>
      </c>
      <c r="BH196" s="7">
        <f t="shared" ref="BH196:BH203" si="217">BH95/BH94-1</f>
        <v>7.0035586441556941E-3</v>
      </c>
    </row>
    <row r="197" spans="1:60" s="7" customFormat="1" x14ac:dyDescent="0.2">
      <c r="A197" s="138">
        <f t="shared" si="147"/>
        <v>44012</v>
      </c>
      <c r="B197" s="16">
        <f t="shared" ref="B197:AF197" si="218">B96/B95-1</f>
        <v>-2.6289907400091739E-2</v>
      </c>
      <c r="C197" s="62">
        <f t="shared" si="218"/>
        <v>-1.5223302729900801E-2</v>
      </c>
      <c r="D197" s="8">
        <f t="shared" si="218"/>
        <v>-4.2420125978224199E-3</v>
      </c>
      <c r="E197" s="7">
        <f t="shared" si="218"/>
        <v>4.4779329809805368E-3</v>
      </c>
      <c r="F197" s="7">
        <f t="shared" si="218"/>
        <v>-3.4190082834329005E-2</v>
      </c>
      <c r="G197" s="7">
        <f t="shared" si="218"/>
        <v>-1.9852956337958361E-2</v>
      </c>
      <c r="H197" s="7">
        <f t="shared" si="218"/>
        <v>-0.29581302319358205</v>
      </c>
      <c r="I197" s="20">
        <f t="shared" si="218"/>
        <v>-2.7223838801278655E-2</v>
      </c>
      <c r="J197" s="7">
        <f t="shared" si="218"/>
        <v>-1.9851683437755119E-2</v>
      </c>
      <c r="K197" s="7">
        <f t="shared" si="218"/>
        <v>-1.9853228258674527E-2</v>
      </c>
      <c r="L197" s="7">
        <f t="shared" si="218"/>
        <v>2.5827199066998485E-2</v>
      </c>
      <c r="M197" s="7">
        <f t="shared" si="218"/>
        <v>6.6611328234322809E-3</v>
      </c>
      <c r="N197" s="7">
        <f t="shared" si="218"/>
        <v>-8.0983704473904794E-3</v>
      </c>
      <c r="O197" s="7">
        <f t="shared" si="218"/>
        <v>-4.4757408958012723E-3</v>
      </c>
      <c r="P197" s="7">
        <f t="shared" si="218"/>
        <v>-1.2731690931480077E-3</v>
      </c>
      <c r="Q197" s="7">
        <f t="shared" si="218"/>
        <v>-5.7523262996764801E-3</v>
      </c>
      <c r="R197" s="7">
        <f t="shared" si="218"/>
        <v>4.4902604382326405E-3</v>
      </c>
      <c r="S197" s="7">
        <f t="shared" si="218"/>
        <v>1.9787367426926661E-3</v>
      </c>
      <c r="T197" s="7">
        <f t="shared" si="218"/>
        <v>-3.5507498421792905E-3</v>
      </c>
      <c r="U197" s="7">
        <f t="shared" si="218"/>
        <v>-6.6730209929378725E-3</v>
      </c>
      <c r="V197" s="7">
        <f t="shared" si="218"/>
        <v>-3.4371149283575209E-3</v>
      </c>
      <c r="W197" s="7">
        <f t="shared" si="218"/>
        <v>-8.2097907792870739E-3</v>
      </c>
      <c r="X197" s="7">
        <f t="shared" si="218"/>
        <v>-7.402578537139326E-3</v>
      </c>
      <c r="Y197" s="7">
        <f t="shared" si="218"/>
        <v>-4.3557784271003319E-3</v>
      </c>
      <c r="Z197" s="7">
        <f t="shared" si="218"/>
        <v>-8.1752521288052105E-3</v>
      </c>
      <c r="AA197" s="7">
        <f t="shared" si="218"/>
        <v>4.5316614079471407E-5</v>
      </c>
      <c r="AB197" s="7">
        <f t="shared" si="218"/>
        <v>-7.4320283799167441E-4</v>
      </c>
      <c r="AC197" s="7">
        <f t="shared" si="218"/>
        <v>-4.4627083032791059E-3</v>
      </c>
      <c r="AD197" s="7">
        <f t="shared" si="218"/>
        <v>-2.2286571419686263E-3</v>
      </c>
      <c r="AE197" s="7">
        <f t="shared" si="218"/>
        <v>4.4779329809805368E-3</v>
      </c>
      <c r="AF197" s="7">
        <f t="shared" si="218"/>
        <v>-2.5966536323840383E-3</v>
      </c>
      <c r="AG197" s="7">
        <f t="shared" si="215"/>
        <v>8.5073413754022109E-3</v>
      </c>
      <c r="AH197" s="7">
        <f t="shared" ref="AH197:BG197" si="219">AH96/AH95-1</f>
        <v>4.8147350070579797E-3</v>
      </c>
      <c r="AI197" s="7">
        <f t="shared" si="219"/>
        <v>-1.304333669799429E-2</v>
      </c>
      <c r="AJ197" s="7">
        <f t="shared" si="219"/>
        <v>-6.3499592745583922E-3</v>
      </c>
      <c r="AK197" s="7">
        <f t="shared" si="219"/>
        <v>-3.846222427131063E-3</v>
      </c>
      <c r="AL197" s="7">
        <f t="shared" si="219"/>
        <v>-1.9437627395080037E-2</v>
      </c>
      <c r="AM197" s="7">
        <f t="shared" si="219"/>
        <v>-1.8747568012549509E-2</v>
      </c>
      <c r="AN197" s="7">
        <f t="shared" si="219"/>
        <v>-1.9047052324049019E-2</v>
      </c>
      <c r="AO197" s="7">
        <f t="shared" si="219"/>
        <v>4.1874894845794763E-3</v>
      </c>
      <c r="AP197" s="7">
        <f t="shared" si="219"/>
        <v>-2.5204047177769029E-2</v>
      </c>
      <c r="AQ197" s="7">
        <f t="shared" si="219"/>
        <v>-2.6308637113725331E-2</v>
      </c>
      <c r="AR197" s="7">
        <f t="shared" si="219"/>
        <v>-1.4607119991654205E-2</v>
      </c>
      <c r="AS197" s="7">
        <f t="shared" si="219"/>
        <v>-7.951704020594863E-3</v>
      </c>
      <c r="AT197" s="7">
        <f t="shared" si="219"/>
        <v>-6.5191744519508266E-3</v>
      </c>
      <c r="AU197" s="7">
        <f t="shared" si="219"/>
        <v>-1.5260490477361333E-2</v>
      </c>
      <c r="AV197" s="7">
        <f t="shared" si="219"/>
        <v>-8.9282721395276265E-3</v>
      </c>
      <c r="AW197" s="7">
        <f t="shared" si="219"/>
        <v>8.3052569698960355E-4</v>
      </c>
      <c r="AX197" s="7">
        <f t="shared" si="219"/>
        <v>-4.4004607513747906E-2</v>
      </c>
      <c r="AY197" s="7">
        <f t="shared" si="219"/>
        <v>-0.12664939406599052</v>
      </c>
      <c r="AZ197" s="7">
        <f t="shared" si="219"/>
        <v>-2.1198564224525374E-2</v>
      </c>
      <c r="BA197" s="7">
        <f t="shared" si="219"/>
        <v>-5.5827551422275246E-2</v>
      </c>
      <c r="BB197" s="7">
        <f t="shared" si="219"/>
        <v>-1.3559673332731781E-2</v>
      </c>
      <c r="BC197" s="7">
        <f t="shared" si="219"/>
        <v>-1.2518982331313655E-2</v>
      </c>
      <c r="BD197" s="7">
        <f t="shared" si="219"/>
        <v>-7.8458916808992085E-2</v>
      </c>
      <c r="BE197" s="7">
        <f t="shared" si="219"/>
        <v>-4.3355175261791223E-2</v>
      </c>
      <c r="BF197" s="7" t="e">
        <f t="shared" si="219"/>
        <v>#DIV/0!</v>
      </c>
      <c r="BG197" s="7">
        <f t="shared" si="219"/>
        <v>-2.9522505575011015E-2</v>
      </c>
      <c r="BH197" s="7">
        <f t="shared" si="217"/>
        <v>-2.8168547573109826E-2</v>
      </c>
    </row>
    <row r="198" spans="1:60" s="7" customFormat="1" x14ac:dyDescent="0.2">
      <c r="A198" s="138">
        <f t="shared" si="147"/>
        <v>44104</v>
      </c>
      <c r="B198" s="16">
        <f t="shared" ref="B198:AF198" si="220">B97/B96-1</f>
        <v>1.0308259206269543E-2</v>
      </c>
      <c r="C198" s="62">
        <f t="shared" si="220"/>
        <v>1.7242566437165596E-3</v>
      </c>
      <c r="D198" s="8">
        <f t="shared" si="220"/>
        <v>-6.4759971161625351E-3</v>
      </c>
      <c r="E198" s="7">
        <f t="shared" si="220"/>
        <v>2.0884141124135169E-2</v>
      </c>
      <c r="F198" s="7">
        <f t="shared" si="220"/>
        <v>1.2860438688691467E-2</v>
      </c>
      <c r="G198" s="7">
        <f t="shared" si="220"/>
        <v>1.4501544956289081E-3</v>
      </c>
      <c r="H198" s="7">
        <f t="shared" si="220"/>
        <v>0.30267046884150273</v>
      </c>
      <c r="I198" s="20">
        <f t="shared" si="220"/>
        <v>1.1074044660061899E-2</v>
      </c>
      <c r="J198" s="7">
        <f t="shared" si="220"/>
        <v>5.0688859868313063E-3</v>
      </c>
      <c r="K198" s="7">
        <f t="shared" si="220"/>
        <v>6.7710912447016547E-4</v>
      </c>
      <c r="L198" s="7">
        <f t="shared" si="220"/>
        <v>-2.1931106018631796E-2</v>
      </c>
      <c r="M198" s="7">
        <f t="shared" si="220"/>
        <v>-1.1463144668877323E-3</v>
      </c>
      <c r="N198" s="7">
        <f t="shared" si="220"/>
        <v>3.7108653720867579E-3</v>
      </c>
      <c r="O198" s="7">
        <f t="shared" si="220"/>
        <v>-1.4615267046141245E-2</v>
      </c>
      <c r="P198" s="7">
        <f t="shared" si="220"/>
        <v>-1.1355228843215937E-2</v>
      </c>
      <c r="Q198" s="7">
        <f t="shared" si="220"/>
        <v>-8.5012981781844577E-3</v>
      </c>
      <c r="R198" s="7">
        <f t="shared" si="220"/>
        <v>-7.3421429318821785E-3</v>
      </c>
      <c r="S198" s="7">
        <f t="shared" si="220"/>
        <v>-1.4917003669332463E-3</v>
      </c>
      <c r="T198" s="7">
        <f t="shared" si="220"/>
        <v>-1.0394234189320284E-2</v>
      </c>
      <c r="U198" s="7">
        <f t="shared" si="220"/>
        <v>-1.3104882910580096E-2</v>
      </c>
      <c r="V198" s="7">
        <f t="shared" si="220"/>
        <v>-1.0388398161519929E-2</v>
      </c>
      <c r="W198" s="7">
        <f t="shared" si="220"/>
        <v>-1.2390977958468996E-2</v>
      </c>
      <c r="X198" s="7">
        <f t="shared" si="220"/>
        <v>-1.1604952358839182E-2</v>
      </c>
      <c r="Y198" s="7">
        <f t="shared" si="220"/>
        <v>-9.3367237179361462E-3</v>
      </c>
      <c r="Z198" s="7">
        <f t="shared" si="220"/>
        <v>-1.1850272467638145E-2</v>
      </c>
      <c r="AA198" s="7">
        <f t="shared" si="220"/>
        <v>-6.4642253142518369E-3</v>
      </c>
      <c r="AB198" s="7">
        <f t="shared" si="220"/>
        <v>-3.3815105538327339E-3</v>
      </c>
      <c r="AC198" s="7">
        <f t="shared" si="220"/>
        <v>-4.2576627795781752E-3</v>
      </c>
      <c r="AD198" s="7">
        <f t="shared" si="220"/>
        <v>2.6452304783040059E-3</v>
      </c>
      <c r="AE198" s="7">
        <f t="shared" si="220"/>
        <v>2.0884141124135169E-2</v>
      </c>
      <c r="AF198" s="7">
        <f t="shared" si="220"/>
        <v>1.9731078148145897E-2</v>
      </c>
      <c r="AG198" s="7">
        <f t="shared" si="215"/>
        <v>1.3650603056651889E-2</v>
      </c>
      <c r="AH198" s="7">
        <f t="shared" ref="AH198:BG198" si="221">AH97/AH96-1</f>
        <v>2.2176052373998445E-2</v>
      </c>
      <c r="AI198" s="7">
        <f t="shared" si="221"/>
        <v>-1.4809517002409067E-2</v>
      </c>
      <c r="AJ198" s="7">
        <f t="shared" si="221"/>
        <v>1.0254187623161437E-2</v>
      </c>
      <c r="AK198" s="7">
        <f t="shared" si="221"/>
        <v>-7.3968266262025573E-3</v>
      </c>
      <c r="AL198" s="7">
        <f t="shared" si="221"/>
        <v>-2.4394292001555407E-2</v>
      </c>
      <c r="AM198" s="7">
        <f t="shared" si="221"/>
        <v>-7.3611645310556195E-4</v>
      </c>
      <c r="AN198" s="7">
        <f t="shared" si="221"/>
        <v>4.2698554869493588E-3</v>
      </c>
      <c r="AO198" s="7">
        <f t="shared" si="221"/>
        <v>-2.8354026583212177E-2</v>
      </c>
      <c r="AP198" s="7">
        <f t="shared" si="221"/>
        <v>1.3175624068638259E-2</v>
      </c>
      <c r="AQ198" s="7">
        <f t="shared" si="221"/>
        <v>4.2497209659735802E-2</v>
      </c>
      <c r="AR198" s="7">
        <f t="shared" si="221"/>
        <v>-2.2664665079958901E-3</v>
      </c>
      <c r="AS198" s="7">
        <f t="shared" si="221"/>
        <v>5.3913871006727732E-5</v>
      </c>
      <c r="AT198" s="7">
        <f t="shared" si="221"/>
        <v>-7.7724444620450583E-3</v>
      </c>
      <c r="AU198" s="7">
        <f t="shared" si="221"/>
        <v>-5.3419461896752063E-3</v>
      </c>
      <c r="AV198" s="7">
        <f t="shared" si="221"/>
        <v>1.9886277701455235E-3</v>
      </c>
      <c r="AW198" s="7">
        <f t="shared" si="221"/>
        <v>4.8154615780182652E-4</v>
      </c>
      <c r="AX198" s="7">
        <f t="shared" si="221"/>
        <v>1.7174783541715311E-2</v>
      </c>
      <c r="AY198" s="7">
        <f t="shared" si="221"/>
        <v>0.10228934137697543</v>
      </c>
      <c r="AZ198" s="7">
        <f t="shared" si="221"/>
        <v>-1.7733909310554408E-3</v>
      </c>
      <c r="BA198" s="7">
        <f t="shared" si="221"/>
        <v>-3.9271682987999101E-3</v>
      </c>
      <c r="BB198" s="7">
        <f t="shared" si="221"/>
        <v>1.5765826454386511E-2</v>
      </c>
      <c r="BC198" s="7">
        <f t="shared" si="221"/>
        <v>3.4965643990829687E-3</v>
      </c>
      <c r="BD198" s="7">
        <f t="shared" si="221"/>
        <v>1.6288995971615039E-2</v>
      </c>
      <c r="BE198" s="7">
        <f t="shared" si="221"/>
        <v>1.5816016613926065E-2</v>
      </c>
      <c r="BF198" s="7" t="e">
        <f t="shared" si="221"/>
        <v>#DIV/0!</v>
      </c>
      <c r="BG198" s="7">
        <f t="shared" si="221"/>
        <v>7.2944434945660941E-3</v>
      </c>
      <c r="BH198" s="7">
        <f t="shared" si="217"/>
        <v>2.9142641895614219E-3</v>
      </c>
    </row>
    <row r="199" spans="1:60" s="7" customFormat="1" ht="12" thickBot="1" x14ac:dyDescent="0.25">
      <c r="A199" s="139">
        <f t="shared" si="147"/>
        <v>44195</v>
      </c>
      <c r="B199" s="14">
        <f t="shared" ref="B199:AF199" si="222">B98/B97-1</f>
        <v>4.8212082287952818E-3</v>
      </c>
      <c r="C199" s="60">
        <f t="shared" si="222"/>
        <v>2.1366737628201182E-3</v>
      </c>
      <c r="D199" s="21">
        <f t="shared" si="222"/>
        <v>-6.9976955667320206E-3</v>
      </c>
      <c r="E199" s="22">
        <f t="shared" si="222"/>
        <v>-9.2658694812389752E-3</v>
      </c>
      <c r="F199" s="22">
        <f t="shared" si="222"/>
        <v>8.9055406083315969E-3</v>
      </c>
      <c r="G199" s="22">
        <f t="shared" si="222"/>
        <v>5.5138881864833511E-3</v>
      </c>
      <c r="H199" s="22">
        <f t="shared" si="222"/>
        <v>7.5130707248717954E-2</v>
      </c>
      <c r="I199" s="23">
        <f t="shared" si="222"/>
        <v>1.8895763101030028E-3</v>
      </c>
      <c r="J199" s="22">
        <f t="shared" si="222"/>
        <v>2.4998775218782576E-2</v>
      </c>
      <c r="K199" s="22">
        <f t="shared" si="222"/>
        <v>1.3331941980652129E-3</v>
      </c>
      <c r="L199" s="22">
        <f t="shared" si="222"/>
        <v>-2.0129057783450199E-2</v>
      </c>
      <c r="M199" s="22">
        <f t="shared" si="222"/>
        <v>-1.4244345115954404E-2</v>
      </c>
      <c r="N199" s="22">
        <f t="shared" si="222"/>
        <v>2.4271622674640891E-3</v>
      </c>
      <c r="O199" s="22">
        <f t="shared" si="222"/>
        <v>-1.0971074968668892E-2</v>
      </c>
      <c r="P199" s="22">
        <f t="shared" si="222"/>
        <v>-1.2338608702290865E-2</v>
      </c>
      <c r="Q199" s="22">
        <f t="shared" si="222"/>
        <v>-3.8621176673833135E-3</v>
      </c>
      <c r="R199" s="22">
        <f t="shared" si="222"/>
        <v>-7.0698510786567637E-3</v>
      </c>
      <c r="S199" s="22">
        <f t="shared" si="222"/>
        <v>1.8609181947093489E-4</v>
      </c>
      <c r="T199" s="22">
        <f t="shared" si="222"/>
        <v>-8.1028704025390974E-3</v>
      </c>
      <c r="U199" s="22">
        <f t="shared" si="222"/>
        <v>-1.7336533167331858E-2</v>
      </c>
      <c r="V199" s="22">
        <f t="shared" si="222"/>
        <v>-3.5734604242007029E-3</v>
      </c>
      <c r="W199" s="22">
        <f t="shared" si="222"/>
        <v>-8.006988383264857E-3</v>
      </c>
      <c r="X199" s="22">
        <f t="shared" si="222"/>
        <v>-1.191180893562771E-2</v>
      </c>
      <c r="Y199" s="22">
        <f t="shared" si="222"/>
        <v>-1.1278763898121102E-2</v>
      </c>
      <c r="Z199" s="22">
        <f t="shared" si="222"/>
        <v>-1.4915952283670597E-2</v>
      </c>
      <c r="AA199" s="22">
        <f t="shared" si="222"/>
        <v>-7.144696767457881E-3</v>
      </c>
      <c r="AB199" s="22">
        <f t="shared" si="222"/>
        <v>-6.5005635600926537E-3</v>
      </c>
      <c r="AC199" s="22">
        <f t="shared" si="222"/>
        <v>1.7727482399170214E-3</v>
      </c>
      <c r="AD199" s="22">
        <f t="shared" si="222"/>
        <v>-3.2330378248022207E-3</v>
      </c>
      <c r="AE199" s="22">
        <f t="shared" si="222"/>
        <v>-9.2658694812389752E-3</v>
      </c>
      <c r="AF199" s="22">
        <f t="shared" si="222"/>
        <v>-1.881591884491618E-2</v>
      </c>
      <c r="AG199" s="22">
        <f t="shared" si="215"/>
        <v>-1.9313631771254114E-2</v>
      </c>
      <c r="AH199" s="22">
        <f t="shared" ref="AH199:BG199" si="223">AH98/AH97-1</f>
        <v>-6.409176667501848E-3</v>
      </c>
      <c r="AI199" s="22">
        <f t="shared" si="223"/>
        <v>2.4009020355997057E-2</v>
      </c>
      <c r="AJ199" s="22">
        <f t="shared" si="223"/>
        <v>-6.3422981705578696E-3</v>
      </c>
      <c r="AK199" s="22">
        <f t="shared" si="223"/>
        <v>-2.7764311023716903E-3</v>
      </c>
      <c r="AL199" s="22">
        <f t="shared" si="223"/>
        <v>4.5812107432030347E-2</v>
      </c>
      <c r="AM199" s="22">
        <f t="shared" si="223"/>
        <v>9.1712489980821932E-3</v>
      </c>
      <c r="AN199" s="22">
        <f t="shared" si="223"/>
        <v>-5.6600100653685814E-2</v>
      </c>
      <c r="AO199" s="22">
        <f t="shared" si="223"/>
        <v>-8.8760374940109688E-2</v>
      </c>
      <c r="AP199" s="22">
        <f t="shared" si="223"/>
        <v>-4.81807454191302E-2</v>
      </c>
      <c r="AQ199" s="22">
        <f t="shared" si="223"/>
        <v>-2.261262321718871E-2</v>
      </c>
      <c r="AR199" s="22">
        <f t="shared" si="223"/>
        <v>3.916653272755255E-4</v>
      </c>
      <c r="AS199" s="22">
        <f t="shared" si="223"/>
        <v>4.2246480313388179E-3</v>
      </c>
      <c r="AT199" s="22">
        <f t="shared" si="223"/>
        <v>5.3861067824922948E-4</v>
      </c>
      <c r="AU199" s="22">
        <f t="shared" si="223"/>
        <v>1.2682934242242982E-3</v>
      </c>
      <c r="AV199" s="22">
        <f t="shared" si="223"/>
        <v>-7.4806273048433347E-4</v>
      </c>
      <c r="AW199" s="22">
        <f t="shared" si="223"/>
        <v>8.3224568190536363E-3</v>
      </c>
      <c r="AX199" s="22">
        <f t="shared" si="223"/>
        <v>-2.9618046997126335E-4</v>
      </c>
      <c r="AY199" s="22">
        <f t="shared" si="223"/>
        <v>2.3676523618745504E-2</v>
      </c>
      <c r="AZ199" s="22">
        <f t="shared" si="223"/>
        <v>3.3803415217967148E-2</v>
      </c>
      <c r="BA199" s="22">
        <f t="shared" si="223"/>
        <v>6.456601805493567E-2</v>
      </c>
      <c r="BB199" s="22">
        <f t="shared" si="223"/>
        <v>1.3519900158585063E-2</v>
      </c>
      <c r="BC199" s="22">
        <f t="shared" si="223"/>
        <v>1.8589745302681315E-2</v>
      </c>
      <c r="BD199" s="22">
        <f t="shared" si="223"/>
        <v>-3.0297052644195022E-2</v>
      </c>
      <c r="BE199" s="22">
        <f t="shared" si="223"/>
        <v>1.0324897183736415E-2</v>
      </c>
      <c r="BF199" s="22" t="e">
        <f t="shared" si="223"/>
        <v>#DIV/0!</v>
      </c>
      <c r="BG199" s="22">
        <f t="shared" si="223"/>
        <v>1.7679023964005003E-2</v>
      </c>
      <c r="BH199" s="22">
        <f t="shared" si="217"/>
        <v>2.096873745939587E-2</v>
      </c>
    </row>
    <row r="200" spans="1:60" s="7" customFormat="1" x14ac:dyDescent="0.2">
      <c r="A200" s="140">
        <f t="shared" ref="A200:A203" si="224">A99</f>
        <v>44285</v>
      </c>
      <c r="B200" s="16">
        <f t="shared" ref="B200:AF200" si="225">B99/B98-1</f>
        <v>-5.0374410299647288E-3</v>
      </c>
      <c r="C200" s="62">
        <f t="shared" si="225"/>
        <v>-4.672793290157129E-3</v>
      </c>
      <c r="D200" s="8">
        <f t="shared" si="225"/>
        <v>-3.7332573129944535E-4</v>
      </c>
      <c r="E200" s="7">
        <f t="shared" si="225"/>
        <v>1.2631764950230773E-2</v>
      </c>
      <c r="F200" s="7">
        <f t="shared" si="225"/>
        <v>-7.9164702944128917E-3</v>
      </c>
      <c r="G200" s="7">
        <f t="shared" si="225"/>
        <v>-7.5866576768763849E-3</v>
      </c>
      <c r="H200" s="7">
        <f t="shared" si="225"/>
        <v>-1.3939372260340477E-2</v>
      </c>
      <c r="I200" s="20">
        <f t="shared" si="225"/>
        <v>-6.2894753471864906E-3</v>
      </c>
      <c r="J200" s="7">
        <f t="shared" si="225"/>
        <v>3.3856617644887343E-3</v>
      </c>
      <c r="K200" s="7">
        <f t="shared" si="225"/>
        <v>-9.9965279461493584E-3</v>
      </c>
      <c r="L200" s="7">
        <f t="shared" si="225"/>
        <v>-9.5176024032243234E-2</v>
      </c>
      <c r="M200" s="7">
        <f t="shared" si="225"/>
        <v>2.9055589833715256E-3</v>
      </c>
      <c r="N200" s="7">
        <f t="shared" si="225"/>
        <v>-4.2854147251061292E-3</v>
      </c>
      <c r="O200" s="7">
        <f t="shared" si="225"/>
        <v>2.4789008567576154E-3</v>
      </c>
      <c r="P200" s="7">
        <f t="shared" si="225"/>
        <v>1.6459446696492908E-3</v>
      </c>
      <c r="Q200" s="7">
        <f t="shared" si="225"/>
        <v>-4.1502756583801093E-3</v>
      </c>
      <c r="R200" s="7">
        <f t="shared" si="225"/>
        <v>5.0971677022380035E-3</v>
      </c>
      <c r="S200" s="7">
        <f t="shared" si="225"/>
        <v>2.5458576403678546E-3</v>
      </c>
      <c r="T200" s="7">
        <f t="shared" si="225"/>
        <v>2.3308731792190951E-3</v>
      </c>
      <c r="U200" s="7">
        <f t="shared" si="225"/>
        <v>-2.4364069779720943E-3</v>
      </c>
      <c r="V200" s="7">
        <f t="shared" si="225"/>
        <v>-2.8169772039032814E-4</v>
      </c>
      <c r="W200" s="7">
        <f t="shared" si="225"/>
        <v>-5.0815729329644066E-3</v>
      </c>
      <c r="X200" s="7">
        <f t="shared" si="225"/>
        <v>-6.7626892202987676E-4</v>
      </c>
      <c r="Y200" s="7">
        <f t="shared" si="225"/>
        <v>-5.4917218968133508E-3</v>
      </c>
      <c r="Z200" s="7">
        <f t="shared" si="225"/>
        <v>-5.3524080836055976E-3</v>
      </c>
      <c r="AA200" s="7">
        <f t="shared" si="225"/>
        <v>-5.6488280645048405E-3</v>
      </c>
      <c r="AB200" s="7">
        <f t="shared" si="225"/>
        <v>6.6214417051706498E-3</v>
      </c>
      <c r="AC200" s="7">
        <f t="shared" si="225"/>
        <v>-3.7370602170427869E-4</v>
      </c>
      <c r="AD200" s="7">
        <f t="shared" si="225"/>
        <v>5.1470644453648351E-3</v>
      </c>
      <c r="AE200" s="7">
        <f t="shared" si="225"/>
        <v>1.2631764950230773E-2</v>
      </c>
      <c r="AF200" s="7">
        <f t="shared" si="225"/>
        <v>1.2716685330116828E-2</v>
      </c>
      <c r="AG200" s="7">
        <f t="shared" si="215"/>
        <v>4.8115016166083713E-4</v>
      </c>
      <c r="AH200" s="7">
        <f t="shared" ref="AH200:BG200" si="226">AH99/AH98-1</f>
        <v>1.4487254280425743E-2</v>
      </c>
      <c r="AI200" s="7">
        <f t="shared" si="226"/>
        <v>-1.6819663403639495E-2</v>
      </c>
      <c r="AJ200" s="7">
        <f t="shared" si="226"/>
        <v>5.7977003073306221E-5</v>
      </c>
      <c r="AK200" s="7">
        <f t="shared" si="226"/>
        <v>1.3129766870836335E-3</v>
      </c>
      <c r="AL200" s="7">
        <f t="shared" si="226"/>
        <v>-3.0078918263091059E-2</v>
      </c>
      <c r="AM200" s="7">
        <f t="shared" si="226"/>
        <v>-5.7685250247073716E-3</v>
      </c>
      <c r="AN200" s="7">
        <f t="shared" si="226"/>
        <v>-2.8028234331756163E-2</v>
      </c>
      <c r="AO200" s="7">
        <f t="shared" si="226"/>
        <v>-1.6246815234764567E-2</v>
      </c>
      <c r="AP200" s="7">
        <f t="shared" si="226"/>
        <v>-3.0981039591808757E-2</v>
      </c>
      <c r="AQ200" s="7">
        <f t="shared" si="226"/>
        <v>-8.3954337824394543E-3</v>
      </c>
      <c r="AR200" s="7">
        <f t="shared" si="226"/>
        <v>-8.6308737898506127E-3</v>
      </c>
      <c r="AS200" s="7">
        <f t="shared" si="226"/>
        <v>6.6273427944480989E-3</v>
      </c>
      <c r="AT200" s="7">
        <f t="shared" si="226"/>
        <v>4.5963793271546205E-3</v>
      </c>
      <c r="AU200" s="7">
        <f t="shared" si="226"/>
        <v>-8.1269191649525618E-3</v>
      </c>
      <c r="AV200" s="7">
        <f t="shared" si="226"/>
        <v>2.377766020963179E-3</v>
      </c>
      <c r="AW200" s="7">
        <f t="shared" si="226"/>
        <v>5.7165081163161879E-3</v>
      </c>
      <c r="AX200" s="7">
        <f t="shared" si="226"/>
        <v>-6.8901069300935092E-3</v>
      </c>
      <c r="AY200" s="7">
        <f t="shared" si="226"/>
        <v>-1.2458486596179874E-2</v>
      </c>
      <c r="AZ200" s="7">
        <f t="shared" si="226"/>
        <v>-1.2086368588012375E-3</v>
      </c>
      <c r="BA200" s="7">
        <f t="shared" si="226"/>
        <v>1.7106279853691619E-2</v>
      </c>
      <c r="BB200" s="7">
        <f t="shared" si="226"/>
        <v>9.3076126192541686E-3</v>
      </c>
      <c r="BC200" s="7">
        <f t="shared" si="226"/>
        <v>-2.526748165401882E-3</v>
      </c>
      <c r="BD200" s="7">
        <f t="shared" si="226"/>
        <v>-9.4660205750001225E-3</v>
      </c>
      <c r="BE200" s="7">
        <f t="shared" si="226"/>
        <v>-9.0181531923657632E-3</v>
      </c>
      <c r="BF200" s="7" t="e">
        <f t="shared" si="226"/>
        <v>#DIV/0!</v>
      </c>
      <c r="BG200" s="7">
        <f t="shared" si="226"/>
        <v>3.6457272551386755E-3</v>
      </c>
      <c r="BH200" s="7">
        <f t="shared" si="217"/>
        <v>-3.2930792277333643E-3</v>
      </c>
    </row>
    <row r="201" spans="1:60" s="7" customFormat="1" x14ac:dyDescent="0.2">
      <c r="A201" s="138">
        <f t="shared" si="224"/>
        <v>44377</v>
      </c>
      <c r="B201" s="16">
        <f t="shared" ref="B201:AF201" si="227">B100/B99-1</f>
        <v>3.1092858819433022E-2</v>
      </c>
      <c r="C201" s="62">
        <f t="shared" si="227"/>
        <v>2.5923225691910856E-2</v>
      </c>
      <c r="D201" s="8">
        <f t="shared" si="227"/>
        <v>7.8173349628536393E-3</v>
      </c>
      <c r="E201" s="7">
        <f t="shared" si="227"/>
        <v>2.4367136501094677E-2</v>
      </c>
      <c r="F201" s="7">
        <f t="shared" si="227"/>
        <v>3.6809552663553013E-2</v>
      </c>
      <c r="G201" s="7">
        <f t="shared" si="227"/>
        <v>3.0189445302650331E-2</v>
      </c>
      <c r="H201" s="7">
        <f t="shared" si="227"/>
        <v>0.15848208213214776</v>
      </c>
      <c r="I201" s="20">
        <f t="shared" si="227"/>
        <v>3.3680807123554812E-2</v>
      </c>
      <c r="J201" s="7">
        <f t="shared" si="227"/>
        <v>1.3850230617369341E-2</v>
      </c>
      <c r="K201" s="7">
        <f t="shared" si="227"/>
        <v>3.382656482529911E-2</v>
      </c>
      <c r="L201" s="7">
        <f t="shared" si="227"/>
        <v>1.1484188403590334E-2</v>
      </c>
      <c r="M201" s="7">
        <f t="shared" si="227"/>
        <v>1.0373656989952407E-2</v>
      </c>
      <c r="N201" s="7">
        <f t="shared" si="227"/>
        <v>3.1353722470348844E-2</v>
      </c>
      <c r="O201" s="7">
        <f t="shared" si="227"/>
        <v>1.3741829592901267E-2</v>
      </c>
      <c r="P201" s="7">
        <f t="shared" si="227"/>
        <v>4.4667185741771309E-3</v>
      </c>
      <c r="Q201" s="7">
        <f t="shared" si="227"/>
        <v>-5.0107316712093564E-3</v>
      </c>
      <c r="R201" s="7">
        <f t="shared" si="227"/>
        <v>2.1433099021963553E-3</v>
      </c>
      <c r="S201" s="7">
        <f t="shared" si="227"/>
        <v>-1.3188134620554237E-3</v>
      </c>
      <c r="T201" s="7">
        <f t="shared" si="227"/>
        <v>3.8458687741411701E-3</v>
      </c>
      <c r="U201" s="7">
        <f t="shared" si="227"/>
        <v>1.0106037678676572E-3</v>
      </c>
      <c r="V201" s="7">
        <f t="shared" si="227"/>
        <v>1.7481936764212058E-3</v>
      </c>
      <c r="W201" s="7">
        <f t="shared" si="227"/>
        <v>1.8812350567953828E-4</v>
      </c>
      <c r="X201" s="7">
        <f t="shared" si="227"/>
        <v>3.9950536453525753E-3</v>
      </c>
      <c r="Y201" s="7">
        <f t="shared" si="227"/>
        <v>-7.2275645883673745E-3</v>
      </c>
      <c r="Z201" s="7">
        <f t="shared" si="227"/>
        <v>-8.760486876422835E-3</v>
      </c>
      <c r="AA201" s="7">
        <f t="shared" si="227"/>
        <v>-5.4983509998136615E-3</v>
      </c>
      <c r="AB201" s="7">
        <f t="shared" si="227"/>
        <v>1.0356561119098329E-2</v>
      </c>
      <c r="AC201" s="7">
        <f t="shared" si="227"/>
        <v>1.0661087572692018E-3</v>
      </c>
      <c r="AD201" s="7">
        <f t="shared" si="227"/>
        <v>1.3188681325282836E-2</v>
      </c>
      <c r="AE201" s="7">
        <f t="shared" si="227"/>
        <v>2.4367136501094677E-2</v>
      </c>
      <c r="AF201" s="7">
        <f t="shared" si="227"/>
        <v>1.7478946341738633E-2</v>
      </c>
      <c r="AG201" s="7">
        <f t="shared" si="215"/>
        <v>8.9327974640531771E-3</v>
      </c>
      <c r="AH201" s="7">
        <f t="shared" ref="AH201:BG201" si="228">AH100/AH99-1</f>
        <v>2.7624840312838073E-2</v>
      </c>
      <c r="AI201" s="7">
        <f t="shared" si="228"/>
        <v>2.6034468390511822E-2</v>
      </c>
      <c r="AJ201" s="7">
        <f t="shared" si="228"/>
        <v>1.1366979108184516E-2</v>
      </c>
      <c r="AK201" s="7">
        <f t="shared" si="228"/>
        <v>1.5883797321062376E-2</v>
      </c>
      <c r="AL201" s="7">
        <f t="shared" si="228"/>
        <v>3.4866160109758848E-2</v>
      </c>
      <c r="AM201" s="7">
        <f t="shared" si="228"/>
        <v>9.3984935128070823E-3</v>
      </c>
      <c r="AN201" s="7">
        <f t="shared" si="228"/>
        <v>0.11580069210504895</v>
      </c>
      <c r="AO201" s="7">
        <f t="shared" si="228"/>
        <v>0.16179871609398511</v>
      </c>
      <c r="AP201" s="7">
        <f t="shared" si="228"/>
        <v>0.10409680153687106</v>
      </c>
      <c r="AQ201" s="7">
        <f t="shared" si="228"/>
        <v>6.0375562471672639E-2</v>
      </c>
      <c r="AR201" s="7">
        <f t="shared" si="228"/>
        <v>6.9892817552585917E-4</v>
      </c>
      <c r="AS201" s="7">
        <f t="shared" si="228"/>
        <v>1.0541817437573764E-2</v>
      </c>
      <c r="AT201" s="7">
        <f t="shared" si="228"/>
        <v>7.2005449445491365E-3</v>
      </c>
      <c r="AU201" s="7">
        <f t="shared" si="228"/>
        <v>1.016599137763885E-2</v>
      </c>
      <c r="AV201" s="7">
        <f t="shared" si="228"/>
        <v>1.2736535570922136E-2</v>
      </c>
      <c r="AW201" s="7">
        <f t="shared" si="228"/>
        <v>7.6200216267765519E-3</v>
      </c>
      <c r="AX201" s="7">
        <f t="shared" si="228"/>
        <v>1.0636549283851604E-2</v>
      </c>
      <c r="AY201" s="7">
        <f t="shared" si="228"/>
        <v>9.2980923392123049E-2</v>
      </c>
      <c r="AZ201" s="7">
        <f t="shared" si="228"/>
        <v>5.4866381848273083E-3</v>
      </c>
      <c r="BA201" s="7">
        <f t="shared" si="228"/>
        <v>2.4945944561174382E-3</v>
      </c>
      <c r="BB201" s="7">
        <f t="shared" si="228"/>
        <v>2.1722729655599737E-2</v>
      </c>
      <c r="BC201" s="7">
        <f t="shared" si="228"/>
        <v>1.4595402932053414E-2</v>
      </c>
      <c r="BD201" s="7">
        <f t="shared" si="228"/>
        <v>9.1254141209212269E-2</v>
      </c>
      <c r="BE201" s="7">
        <f t="shared" si="228"/>
        <v>2.2815124031344114E-2</v>
      </c>
      <c r="BF201" s="7" t="e">
        <f t="shared" si="228"/>
        <v>#DIV/0!</v>
      </c>
      <c r="BG201" s="7">
        <f t="shared" si="228"/>
        <v>2.3038786677519463E-2</v>
      </c>
      <c r="BH201" s="7">
        <f t="shared" si="217"/>
        <v>3.3452633639432516E-2</v>
      </c>
    </row>
    <row r="202" spans="1:60" s="7" customFormat="1" x14ac:dyDescent="0.2">
      <c r="A202" s="138">
        <f t="shared" si="224"/>
        <v>44469</v>
      </c>
      <c r="B202" s="16">
        <f t="shared" ref="B202:AF202" si="229">B101/B100-1</f>
        <v>-3.6365835081805242E-3</v>
      </c>
      <c r="C202" s="62">
        <f t="shared" si="229"/>
        <v>-1.309638506612032E-3</v>
      </c>
      <c r="D202" s="8">
        <f t="shared" si="229"/>
        <v>-4.6933426082148566E-3</v>
      </c>
      <c r="E202" s="7">
        <f t="shared" si="229"/>
        <v>1.184064355052028E-3</v>
      </c>
      <c r="F202" s="7">
        <f t="shared" si="229"/>
        <v>-3.9361239400340642E-3</v>
      </c>
      <c r="G202" s="7">
        <f t="shared" si="229"/>
        <v>-8.4753649334323722E-4</v>
      </c>
      <c r="H202" s="7">
        <f t="shared" si="229"/>
        <v>-5.4415639805266203E-2</v>
      </c>
      <c r="I202" s="20">
        <f t="shared" si="229"/>
        <v>-2.3569613088192387E-3</v>
      </c>
      <c r="J202" s="7">
        <f t="shared" si="229"/>
        <v>-1.2329035104907127E-2</v>
      </c>
      <c r="K202" s="7">
        <f t="shared" si="229"/>
        <v>1.6588675840552014E-3</v>
      </c>
      <c r="L202" s="7">
        <f t="shared" si="229"/>
        <v>0.8688523271176285</v>
      </c>
      <c r="M202" s="7">
        <f t="shared" si="229"/>
        <v>-3.6866715277634743E-3</v>
      </c>
      <c r="N202" s="7">
        <f t="shared" si="229"/>
        <v>8.7852966774670804E-4</v>
      </c>
      <c r="O202" s="7">
        <f t="shared" si="229"/>
        <v>-5.0228557970736221E-3</v>
      </c>
      <c r="P202" s="7">
        <f t="shared" si="229"/>
        <v>-9.1550078537837587E-3</v>
      </c>
      <c r="Q202" s="7">
        <f t="shared" si="229"/>
        <v>-1.1366733466243728E-2</v>
      </c>
      <c r="R202" s="7">
        <f t="shared" si="229"/>
        <v>-3.7372441925714872E-3</v>
      </c>
      <c r="S202" s="7">
        <f t="shared" si="229"/>
        <v>7.1048769830217573E-4</v>
      </c>
      <c r="T202" s="7">
        <f t="shared" si="229"/>
        <v>-6.8296042976546678E-3</v>
      </c>
      <c r="U202" s="7">
        <f t="shared" si="229"/>
        <v>-8.4928457535005109E-3</v>
      </c>
      <c r="V202" s="7">
        <f t="shared" si="229"/>
        <v>-6.6050181956971432E-3</v>
      </c>
      <c r="W202" s="7">
        <f t="shared" si="229"/>
        <v>-7.752038018953411E-3</v>
      </c>
      <c r="X202" s="7">
        <f t="shared" si="229"/>
        <v>-4.5641382219613336E-3</v>
      </c>
      <c r="Y202" s="7">
        <f t="shared" si="229"/>
        <v>-9.3618054981018384E-3</v>
      </c>
      <c r="Z202" s="7">
        <f t="shared" si="229"/>
        <v>-1.1692301027363849E-2</v>
      </c>
      <c r="AA202" s="7">
        <f t="shared" si="229"/>
        <v>-6.7415123982451641E-3</v>
      </c>
      <c r="AB202" s="7">
        <f t="shared" si="229"/>
        <v>-4.0932572744637463E-3</v>
      </c>
      <c r="AC202" s="7">
        <f t="shared" si="229"/>
        <v>-2.5924498800109497E-3</v>
      </c>
      <c r="AD202" s="7">
        <f t="shared" si="229"/>
        <v>6.4397075785027624E-4</v>
      </c>
      <c r="AE202" s="7">
        <f t="shared" si="229"/>
        <v>1.184064355052028E-3</v>
      </c>
      <c r="AF202" s="7">
        <f t="shared" si="229"/>
        <v>2.9990979941971752E-3</v>
      </c>
      <c r="AG202" s="7">
        <f t="shared" si="215"/>
        <v>4.7005170191978252E-3</v>
      </c>
      <c r="AH202" s="7">
        <f t="shared" ref="AH202:BG202" si="230">AH101/AH100-1</f>
        <v>4.2115405631570901E-4</v>
      </c>
      <c r="AI202" s="7">
        <f t="shared" si="230"/>
        <v>-1.2026374472666412E-2</v>
      </c>
      <c r="AJ202" s="7">
        <f t="shared" si="230"/>
        <v>2.436530829208694E-3</v>
      </c>
      <c r="AK202" s="7">
        <f t="shared" si="230"/>
        <v>-7.1610627381801795E-4</v>
      </c>
      <c r="AL202" s="7">
        <f t="shared" si="230"/>
        <v>-2.1258015542225284E-2</v>
      </c>
      <c r="AM202" s="7">
        <f t="shared" si="230"/>
        <v>-2.585352627529236E-3</v>
      </c>
      <c r="AN202" s="7">
        <f t="shared" si="230"/>
        <v>4.9575855497538512E-2</v>
      </c>
      <c r="AO202" s="7">
        <f t="shared" si="230"/>
        <v>1.4717090949662115E-2</v>
      </c>
      <c r="AP202" s="7">
        <f t="shared" si="230"/>
        <v>5.8908974609015008E-2</v>
      </c>
      <c r="AQ202" s="7">
        <f t="shared" si="230"/>
        <v>4.2330993297410302E-3</v>
      </c>
      <c r="AR202" s="7">
        <f t="shared" si="230"/>
        <v>1.1974198517674672E-3</v>
      </c>
      <c r="AS202" s="7">
        <f t="shared" si="230"/>
        <v>1.182379919464438E-2</v>
      </c>
      <c r="AT202" s="7">
        <f t="shared" si="230"/>
        <v>-5.017356687705754E-3</v>
      </c>
      <c r="AU202" s="7">
        <f t="shared" si="230"/>
        <v>-8.7425312241309339E-3</v>
      </c>
      <c r="AV202" s="7">
        <f t="shared" si="230"/>
        <v>1.0392644130725381E-2</v>
      </c>
      <c r="AW202" s="7">
        <f t="shared" si="230"/>
        <v>6.9087066500483907E-4</v>
      </c>
      <c r="AX202" s="7">
        <f t="shared" si="230"/>
        <v>2.061494358940541E-3</v>
      </c>
      <c r="AY202" s="7">
        <f t="shared" si="230"/>
        <v>-2.8690626761678883E-2</v>
      </c>
      <c r="AZ202" s="7">
        <f t="shared" si="230"/>
        <v>-7.0183505311935956E-3</v>
      </c>
      <c r="BA202" s="7">
        <f t="shared" si="230"/>
        <v>-2.1256762282348185E-2</v>
      </c>
      <c r="BB202" s="7">
        <f t="shared" si="230"/>
        <v>-4.6644755529103854E-3</v>
      </c>
      <c r="BC202" s="7">
        <f t="shared" si="230"/>
        <v>-1.4353401138792798E-2</v>
      </c>
      <c r="BD202" s="7">
        <f t="shared" si="230"/>
        <v>2.4140810119488876E-2</v>
      </c>
      <c r="BE202" s="7">
        <f t="shared" si="230"/>
        <v>6.3203788003869388E-3</v>
      </c>
      <c r="BF202" s="7" t="e">
        <f t="shared" si="230"/>
        <v>#DIV/0!</v>
      </c>
      <c r="BG202" s="7">
        <f t="shared" si="230"/>
        <v>-1.3468010842611955E-2</v>
      </c>
      <c r="BH202" s="7">
        <f t="shared" si="217"/>
        <v>-1.535799904059576E-2</v>
      </c>
    </row>
    <row r="203" spans="1:60" s="7" customFormat="1" ht="12" thickBot="1" x14ac:dyDescent="0.25">
      <c r="A203" s="139">
        <f t="shared" si="224"/>
        <v>44560</v>
      </c>
      <c r="B203" s="14">
        <f t="shared" ref="B203:AF203" si="231">B102/B101-1</f>
        <v>-1</v>
      </c>
      <c r="C203" s="60">
        <f t="shared" si="231"/>
        <v>-1</v>
      </c>
      <c r="D203" s="21">
        <f t="shared" si="231"/>
        <v>-1</v>
      </c>
      <c r="E203" s="22">
        <f t="shared" si="231"/>
        <v>-1</v>
      </c>
      <c r="F203" s="22">
        <f t="shared" si="231"/>
        <v>-1</v>
      </c>
      <c r="G203" s="22">
        <f t="shared" si="231"/>
        <v>-1</v>
      </c>
      <c r="H203" s="22">
        <f t="shared" si="231"/>
        <v>-1</v>
      </c>
      <c r="I203" s="23">
        <f t="shared" si="231"/>
        <v>-1</v>
      </c>
      <c r="J203" s="22">
        <f t="shared" si="231"/>
        <v>-1</v>
      </c>
      <c r="K203" s="22">
        <f t="shared" si="231"/>
        <v>-1</v>
      </c>
      <c r="L203" s="22">
        <f t="shared" si="231"/>
        <v>-1</v>
      </c>
      <c r="M203" s="22">
        <f t="shared" si="231"/>
        <v>-1</v>
      </c>
      <c r="N203" s="22">
        <f t="shared" si="231"/>
        <v>-1</v>
      </c>
      <c r="O203" s="22">
        <f t="shared" si="231"/>
        <v>-1</v>
      </c>
      <c r="P203" s="22">
        <f t="shared" si="231"/>
        <v>-1</v>
      </c>
      <c r="Q203" s="22">
        <f t="shared" si="231"/>
        <v>-1</v>
      </c>
      <c r="R203" s="22">
        <f t="shared" si="231"/>
        <v>-1</v>
      </c>
      <c r="S203" s="22">
        <f t="shared" si="231"/>
        <v>-1</v>
      </c>
      <c r="T203" s="22">
        <f t="shared" si="231"/>
        <v>-1</v>
      </c>
      <c r="U203" s="22">
        <f t="shared" si="231"/>
        <v>-1</v>
      </c>
      <c r="V203" s="22">
        <f t="shared" si="231"/>
        <v>-1</v>
      </c>
      <c r="W203" s="22">
        <f t="shared" si="231"/>
        <v>-1</v>
      </c>
      <c r="X203" s="22">
        <f t="shared" si="231"/>
        <v>-1</v>
      </c>
      <c r="Y203" s="22">
        <f t="shared" si="231"/>
        <v>-1</v>
      </c>
      <c r="Z203" s="22">
        <f t="shared" si="231"/>
        <v>-1</v>
      </c>
      <c r="AA203" s="22">
        <f t="shared" si="231"/>
        <v>-1</v>
      </c>
      <c r="AB203" s="22">
        <f t="shared" si="231"/>
        <v>-1</v>
      </c>
      <c r="AC203" s="22">
        <f t="shared" si="231"/>
        <v>-1</v>
      </c>
      <c r="AD203" s="22">
        <f t="shared" si="231"/>
        <v>-1</v>
      </c>
      <c r="AE203" s="22">
        <f t="shared" si="231"/>
        <v>-1</v>
      </c>
      <c r="AF203" s="22">
        <f t="shared" si="231"/>
        <v>-1</v>
      </c>
      <c r="AG203" s="22">
        <f t="shared" si="215"/>
        <v>-1</v>
      </c>
      <c r="AH203" s="22">
        <f t="shared" ref="AH203:BG203" si="232">AH102/AH101-1</f>
        <v>-1</v>
      </c>
      <c r="AI203" s="22">
        <f t="shared" si="232"/>
        <v>-1</v>
      </c>
      <c r="AJ203" s="22">
        <f t="shared" si="232"/>
        <v>-1</v>
      </c>
      <c r="AK203" s="22">
        <f t="shared" si="232"/>
        <v>-1</v>
      </c>
      <c r="AL203" s="22">
        <f t="shared" si="232"/>
        <v>-1</v>
      </c>
      <c r="AM203" s="22">
        <f t="shared" si="232"/>
        <v>-1</v>
      </c>
      <c r="AN203" s="22">
        <f t="shared" si="232"/>
        <v>-1</v>
      </c>
      <c r="AO203" s="22">
        <f t="shared" si="232"/>
        <v>-1</v>
      </c>
      <c r="AP203" s="22">
        <f t="shared" si="232"/>
        <v>-1</v>
      </c>
      <c r="AQ203" s="22">
        <f t="shared" si="232"/>
        <v>-1</v>
      </c>
      <c r="AR203" s="22">
        <f t="shared" si="232"/>
        <v>-1</v>
      </c>
      <c r="AS203" s="22">
        <f t="shared" si="232"/>
        <v>-1</v>
      </c>
      <c r="AT203" s="22">
        <f t="shared" si="232"/>
        <v>-1</v>
      </c>
      <c r="AU203" s="22">
        <f t="shared" si="232"/>
        <v>-1</v>
      </c>
      <c r="AV203" s="22">
        <f t="shared" si="232"/>
        <v>-1</v>
      </c>
      <c r="AW203" s="22">
        <f t="shared" si="232"/>
        <v>-1</v>
      </c>
      <c r="AX203" s="22">
        <f t="shared" si="232"/>
        <v>-1</v>
      </c>
      <c r="AY203" s="22">
        <f t="shared" si="232"/>
        <v>-1</v>
      </c>
      <c r="AZ203" s="22">
        <f t="shared" si="232"/>
        <v>-1</v>
      </c>
      <c r="BA203" s="22">
        <f t="shared" si="232"/>
        <v>-1</v>
      </c>
      <c r="BB203" s="22">
        <f t="shared" si="232"/>
        <v>-1</v>
      </c>
      <c r="BC203" s="22">
        <f t="shared" si="232"/>
        <v>-1</v>
      </c>
      <c r="BD203" s="22">
        <f t="shared" si="232"/>
        <v>-1</v>
      </c>
      <c r="BE203" s="22">
        <f t="shared" si="232"/>
        <v>-1</v>
      </c>
      <c r="BF203" s="22" t="e">
        <f t="shared" si="232"/>
        <v>#DIV/0!</v>
      </c>
      <c r="BG203" s="22">
        <f t="shared" si="232"/>
        <v>-1</v>
      </c>
      <c r="BH203" s="22">
        <f t="shared" si="217"/>
        <v>-1</v>
      </c>
    </row>
    <row r="204" spans="1:60" s="199" customFormat="1" ht="12.75" thickTop="1" thickBot="1" x14ac:dyDescent="0.25">
      <c r="A204" s="147" t="s">
        <v>7</v>
      </c>
      <c r="B204" s="196"/>
      <c r="C204" s="197"/>
      <c r="D204" s="197"/>
      <c r="E204" s="164"/>
      <c r="F204" s="164"/>
      <c r="G204" s="164"/>
      <c r="H204" s="164"/>
      <c r="I204" s="198"/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  <c r="Y204" s="164"/>
      <c r="Z204" s="164"/>
      <c r="AA204" s="164"/>
      <c r="AB204" s="164"/>
      <c r="AC204" s="164"/>
      <c r="AD204" s="164"/>
      <c r="AE204" s="164"/>
      <c r="AF204" s="164"/>
      <c r="AG204" s="164"/>
      <c r="AH204" s="164"/>
      <c r="AI204" s="164"/>
      <c r="AJ204" s="164"/>
      <c r="AK204" s="164"/>
      <c r="AL204" s="164"/>
      <c r="AM204" s="164"/>
      <c r="AN204" s="164"/>
      <c r="AO204" s="164"/>
      <c r="AP204" s="164"/>
      <c r="AQ204" s="164"/>
      <c r="AR204" s="164"/>
      <c r="AS204" s="164"/>
      <c r="AT204" s="164"/>
      <c r="AU204" s="164"/>
      <c r="AV204" s="164"/>
      <c r="AW204" s="164"/>
      <c r="AX204" s="164"/>
      <c r="AY204" s="164"/>
      <c r="AZ204" s="164"/>
      <c r="BA204" s="164"/>
      <c r="BB204" s="164"/>
      <c r="BC204" s="164"/>
      <c r="BD204" s="164"/>
      <c r="BE204" s="164"/>
      <c r="BF204" s="164"/>
      <c r="BG204" s="164"/>
      <c r="BH204" s="164"/>
    </row>
    <row r="205" spans="1:60" s="36" customFormat="1" ht="12.75" hidden="1" thickTop="1" thickBot="1" x14ac:dyDescent="0.25">
      <c r="A205" s="138">
        <f t="shared" ref="A205:A236" si="233">A3</f>
        <v>35520</v>
      </c>
      <c r="B205" s="190"/>
      <c r="C205" s="228"/>
      <c r="D205" s="191"/>
      <c r="E205" s="167"/>
      <c r="F205" s="167"/>
      <c r="G205" s="167"/>
      <c r="H205" s="64"/>
      <c r="I205" s="192"/>
      <c r="J205" s="167"/>
      <c r="K205" s="167"/>
      <c r="L205" s="167"/>
      <c r="M205" s="167"/>
      <c r="N205" s="167"/>
      <c r="O205" s="167"/>
      <c r="P205" s="167"/>
      <c r="Q205" s="167"/>
      <c r="R205" s="167"/>
      <c r="S205" s="167"/>
      <c r="T205" s="167"/>
      <c r="U205" s="167"/>
      <c r="V205" s="167"/>
      <c r="W205" s="167"/>
      <c r="X205" s="167"/>
      <c r="Y205" s="167"/>
      <c r="Z205" s="167"/>
      <c r="AA205" s="167"/>
      <c r="AB205" s="167"/>
      <c r="AC205" s="167"/>
      <c r="AD205" s="167"/>
      <c r="AE205" s="167"/>
      <c r="AF205" s="167"/>
      <c r="AG205" s="167"/>
      <c r="AH205" s="167"/>
      <c r="AI205" s="167"/>
      <c r="AJ205" s="167"/>
      <c r="AK205" s="167"/>
      <c r="AL205" s="167"/>
      <c r="AM205" s="167"/>
      <c r="AN205" s="167"/>
      <c r="AO205" s="167"/>
      <c r="AP205" s="167"/>
      <c r="AQ205" s="167"/>
      <c r="AR205" s="167"/>
      <c r="AS205" s="167"/>
      <c r="AT205" s="167"/>
      <c r="AU205" s="167"/>
      <c r="AV205" s="167"/>
      <c r="AW205" s="167"/>
      <c r="AX205" s="167"/>
      <c r="AY205" s="167"/>
      <c r="AZ205" s="167"/>
      <c r="BA205" s="167"/>
      <c r="BB205" s="167"/>
      <c r="BC205" s="167"/>
      <c r="BD205" s="167"/>
      <c r="BE205" s="167"/>
      <c r="BF205" s="167"/>
      <c r="BG205" s="167"/>
      <c r="BH205" s="167"/>
    </row>
    <row r="206" spans="1:60" s="36" customFormat="1" ht="12.75" hidden="1" thickTop="1" thickBot="1" x14ac:dyDescent="0.25">
      <c r="A206" s="138">
        <f t="shared" si="233"/>
        <v>35611</v>
      </c>
      <c r="B206" s="190"/>
      <c r="C206" s="228"/>
      <c r="D206" s="191"/>
      <c r="E206" s="167"/>
      <c r="F206" s="167"/>
      <c r="G206" s="167"/>
      <c r="H206" s="64"/>
      <c r="I206" s="192"/>
      <c r="J206" s="167"/>
      <c r="K206" s="167"/>
      <c r="L206" s="167"/>
      <c r="M206" s="167"/>
      <c r="N206" s="167"/>
      <c r="O206" s="167"/>
      <c r="P206" s="167"/>
      <c r="Q206" s="167"/>
      <c r="R206" s="167"/>
      <c r="S206" s="167"/>
      <c r="T206" s="167"/>
      <c r="U206" s="167"/>
      <c r="V206" s="167"/>
      <c r="W206" s="167"/>
      <c r="X206" s="167"/>
      <c r="Y206" s="167"/>
      <c r="Z206" s="167"/>
      <c r="AA206" s="167"/>
      <c r="AB206" s="167"/>
      <c r="AC206" s="167"/>
      <c r="AD206" s="167"/>
      <c r="AE206" s="167"/>
      <c r="AF206" s="167"/>
      <c r="AG206" s="167"/>
      <c r="AH206" s="167"/>
      <c r="AI206" s="167"/>
      <c r="AJ206" s="167"/>
      <c r="AK206" s="167"/>
      <c r="AL206" s="167"/>
      <c r="AM206" s="167"/>
      <c r="AN206" s="167"/>
      <c r="AO206" s="167"/>
      <c r="AP206" s="167"/>
      <c r="AQ206" s="167"/>
      <c r="AR206" s="167"/>
      <c r="AS206" s="167"/>
      <c r="AT206" s="167"/>
      <c r="AU206" s="167"/>
      <c r="AV206" s="167"/>
      <c r="AW206" s="167"/>
      <c r="AX206" s="167"/>
      <c r="AY206" s="167"/>
      <c r="AZ206" s="167"/>
      <c r="BA206" s="167"/>
      <c r="BB206" s="167"/>
      <c r="BC206" s="167"/>
      <c r="BD206" s="167"/>
      <c r="BE206" s="167"/>
      <c r="BF206" s="167"/>
      <c r="BG206" s="167"/>
      <c r="BH206" s="167"/>
    </row>
    <row r="207" spans="1:60" s="36" customFormat="1" ht="12.75" hidden="1" thickTop="1" thickBot="1" x14ac:dyDescent="0.25">
      <c r="A207" s="138">
        <f t="shared" si="233"/>
        <v>35703</v>
      </c>
      <c r="B207" s="190"/>
      <c r="C207" s="228"/>
      <c r="D207" s="191"/>
      <c r="E207" s="167"/>
      <c r="F207" s="167"/>
      <c r="G207" s="167"/>
      <c r="H207" s="64"/>
      <c r="I207" s="192"/>
      <c r="J207" s="167"/>
      <c r="K207" s="167"/>
      <c r="L207" s="167"/>
      <c r="M207" s="167"/>
      <c r="N207" s="167"/>
      <c r="O207" s="167"/>
      <c r="P207" s="167"/>
      <c r="Q207" s="167"/>
      <c r="R207" s="167"/>
      <c r="S207" s="167"/>
      <c r="T207" s="167"/>
      <c r="U207" s="167"/>
      <c r="V207" s="167"/>
      <c r="W207" s="167"/>
      <c r="X207" s="167"/>
      <c r="Y207" s="167"/>
      <c r="Z207" s="167"/>
      <c r="AA207" s="167"/>
      <c r="AB207" s="167"/>
      <c r="AC207" s="167"/>
      <c r="AD207" s="167"/>
      <c r="AE207" s="167"/>
      <c r="AF207" s="167"/>
      <c r="AG207" s="167"/>
      <c r="AH207" s="167"/>
      <c r="AI207" s="167"/>
      <c r="AJ207" s="167"/>
      <c r="AK207" s="167"/>
      <c r="AL207" s="167"/>
      <c r="AM207" s="167"/>
      <c r="AN207" s="167"/>
      <c r="AO207" s="167"/>
      <c r="AP207" s="167"/>
      <c r="AQ207" s="167"/>
      <c r="AR207" s="167"/>
      <c r="AS207" s="167"/>
      <c r="AT207" s="167"/>
      <c r="AU207" s="167"/>
      <c r="AV207" s="167"/>
      <c r="AW207" s="167"/>
      <c r="AX207" s="167"/>
      <c r="AY207" s="167"/>
      <c r="AZ207" s="167"/>
      <c r="BA207" s="167"/>
      <c r="BB207" s="167"/>
      <c r="BC207" s="167"/>
      <c r="BD207" s="167"/>
      <c r="BE207" s="167"/>
      <c r="BF207" s="167"/>
      <c r="BG207" s="167"/>
      <c r="BH207" s="167"/>
    </row>
    <row r="208" spans="1:60" s="36" customFormat="1" ht="12.75" hidden="1" thickTop="1" thickBot="1" x14ac:dyDescent="0.25">
      <c r="A208" s="139">
        <f t="shared" si="233"/>
        <v>35794</v>
      </c>
      <c r="B208" s="193"/>
      <c r="C208" s="234"/>
      <c r="D208" s="194"/>
      <c r="E208" s="163"/>
      <c r="F208" s="163"/>
      <c r="G208" s="163"/>
      <c r="H208" s="163"/>
      <c r="I208" s="195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  <c r="AU208" s="163"/>
      <c r="AV208" s="163"/>
      <c r="AW208" s="163"/>
      <c r="AX208" s="163"/>
      <c r="AY208" s="163"/>
      <c r="AZ208" s="163"/>
      <c r="BA208" s="163"/>
      <c r="BB208" s="163"/>
      <c r="BC208" s="163"/>
      <c r="BD208" s="163"/>
      <c r="BE208" s="163"/>
      <c r="BF208" s="163"/>
      <c r="BG208" s="163"/>
      <c r="BH208" s="163"/>
    </row>
    <row r="209" spans="1:60" s="36" customFormat="1" ht="12.75" hidden="1" thickTop="1" thickBot="1" x14ac:dyDescent="0.25">
      <c r="A209" s="138">
        <f t="shared" si="233"/>
        <v>35884</v>
      </c>
      <c r="B209" s="190">
        <f t="shared" ref="B209:AG209" si="234">B7/B3-1</f>
        <v>5.3365718216752622E-2</v>
      </c>
      <c r="C209" s="228">
        <f t="shared" si="234"/>
        <v>2.296233530925762E-2</v>
      </c>
      <c r="D209" s="191">
        <f t="shared" si="234"/>
        <v>7.5703118774499423E-3</v>
      </c>
      <c r="E209" s="167">
        <f t="shared" si="234"/>
        <v>3.6944533963547688E-3</v>
      </c>
      <c r="F209" s="167" t="e">
        <f t="shared" si="234"/>
        <v>#DIV/0!</v>
      </c>
      <c r="G209" s="167" t="e">
        <f t="shared" si="234"/>
        <v>#DIV/0!</v>
      </c>
      <c r="H209" s="64" t="e">
        <f t="shared" si="234"/>
        <v>#DIV/0!</v>
      </c>
      <c r="I209" s="192" t="e">
        <f t="shared" si="234"/>
        <v>#DIV/0!</v>
      </c>
      <c r="J209" s="167">
        <f t="shared" si="234"/>
        <v>3.3356496268149405E-2</v>
      </c>
      <c r="K209" s="167" t="e">
        <f t="shared" si="234"/>
        <v>#DIV/0!</v>
      </c>
      <c r="L209" s="167">
        <f t="shared" si="234"/>
        <v>9.415918787700539E-3</v>
      </c>
      <c r="M209" s="167">
        <f t="shared" si="234"/>
        <v>-3.7025493984915503E-2</v>
      </c>
      <c r="N209" s="167">
        <f t="shared" si="234"/>
        <v>1.0688427042284232E-2</v>
      </c>
      <c r="O209" s="167">
        <f t="shared" si="234"/>
        <v>-1.2987940024912326E-2</v>
      </c>
      <c r="P209" s="167">
        <f t="shared" si="234"/>
        <v>8.3874973531110619E-3</v>
      </c>
      <c r="Q209" s="167">
        <f t="shared" si="234"/>
        <v>-6.0022087244616218E-2</v>
      </c>
      <c r="R209" s="167">
        <f t="shared" si="234"/>
        <v>1.5186861920819528E-3</v>
      </c>
      <c r="S209" s="167">
        <f t="shared" si="234"/>
        <v>3.4564143570166017E-3</v>
      </c>
      <c r="T209" s="167">
        <f t="shared" si="234"/>
        <v>1.36015298126555E-2</v>
      </c>
      <c r="U209" s="167">
        <f t="shared" si="234"/>
        <v>1.0786646132088462E-2</v>
      </c>
      <c r="V209" s="167">
        <f t="shared" si="234"/>
        <v>2.3089381457162661E-2</v>
      </c>
      <c r="W209" s="167">
        <f t="shared" si="234"/>
        <v>6.2819026578213588E-3</v>
      </c>
      <c r="X209" s="167">
        <f t="shared" si="234"/>
        <v>7.4515847422900183E-3</v>
      </c>
      <c r="Y209" s="167">
        <f t="shared" si="234"/>
        <v>6.6159945455912528E-4</v>
      </c>
      <c r="Z209" s="167">
        <f t="shared" si="234"/>
        <v>1.4047410008779515E-3</v>
      </c>
      <c r="AA209" s="167">
        <f t="shared" si="234"/>
        <v>-9.9470036689763841E-4</v>
      </c>
      <c r="AB209" s="167">
        <f t="shared" si="234"/>
        <v>1.225823229203904E-2</v>
      </c>
      <c r="AC209" s="167">
        <f t="shared" si="234"/>
        <v>6.4383529188778432E-3</v>
      </c>
      <c r="AD209" s="167">
        <f t="shared" si="234"/>
        <v>4.1911602431635275E-2</v>
      </c>
      <c r="AE209" s="167">
        <f t="shared" si="234"/>
        <v>3.6944533963547688E-3</v>
      </c>
      <c r="AF209" s="167">
        <f t="shared" si="234"/>
        <v>-9.6084357138164211E-3</v>
      </c>
      <c r="AG209" s="167">
        <f t="shared" si="234"/>
        <v>7.6381845841784202E-3</v>
      </c>
      <c r="AH209" s="167">
        <f t="shared" ref="AH209:BH209" si="235">AH7/AH3-1</f>
        <v>4.9855943592480578E-3</v>
      </c>
      <c r="AI209" s="167">
        <f t="shared" si="235"/>
        <v>1.5579613328767561E-2</v>
      </c>
      <c r="AJ209" s="167">
        <f t="shared" si="235"/>
        <v>-4.8714201471677931E-4</v>
      </c>
      <c r="AK209" s="167">
        <f t="shared" si="235"/>
        <v>1.7679675598171851E-2</v>
      </c>
      <c r="AL209" s="167">
        <f t="shared" si="235"/>
        <v>1.8527793059890163E-2</v>
      </c>
      <c r="AM209" s="167">
        <f t="shared" si="235"/>
        <v>2.4466700895925841E-2</v>
      </c>
      <c r="AN209" s="167">
        <f t="shared" si="235"/>
        <v>5.3356016821820562E-2</v>
      </c>
      <c r="AO209" s="167">
        <f t="shared" si="235"/>
        <v>3.115063039150634E-2</v>
      </c>
      <c r="AP209" s="167">
        <f t="shared" si="235"/>
        <v>6.2850398347595204E-2</v>
      </c>
      <c r="AQ209" s="167">
        <f t="shared" si="235"/>
        <v>6.7263168271284535E-2</v>
      </c>
      <c r="AR209" s="167">
        <f t="shared" si="235"/>
        <v>4.9610478084584964E-2</v>
      </c>
      <c r="AS209" s="167">
        <f t="shared" si="235"/>
        <v>0.12429997841718454</v>
      </c>
      <c r="AT209" s="167">
        <f t="shared" si="235"/>
        <v>-1.9210395404414271E-3</v>
      </c>
      <c r="AU209" s="167">
        <f t="shared" si="235"/>
        <v>2.4136728063454349E-2</v>
      </c>
      <c r="AV209" s="167">
        <f t="shared" si="235"/>
        <v>4.8309949766603077E-2</v>
      </c>
      <c r="AW209" s="167">
        <f t="shared" si="235"/>
        <v>-6.1434515502106768E-3</v>
      </c>
      <c r="AX209" s="167">
        <f t="shared" si="235"/>
        <v>5.574348132487672E-2</v>
      </c>
      <c r="AY209" s="167">
        <f t="shared" si="235"/>
        <v>0.60474609166350013</v>
      </c>
      <c r="AZ209" s="167">
        <f t="shared" si="235"/>
        <v>1.6877924364751884E-2</v>
      </c>
      <c r="BA209" s="167">
        <f t="shared" si="235"/>
        <v>4.6404340481725814E-2</v>
      </c>
      <c r="BB209" s="167">
        <f t="shared" si="235"/>
        <v>1.7195785768779004E-2</v>
      </c>
      <c r="BC209" s="167">
        <f t="shared" si="235"/>
        <v>4.5498842290919717E-2</v>
      </c>
      <c r="BD209" s="167">
        <f t="shared" si="235"/>
        <v>6.6046870619111964E-2</v>
      </c>
      <c r="BE209" s="167">
        <f t="shared" si="235"/>
        <v>2.5007350700860131E-2</v>
      </c>
      <c r="BF209" s="167" t="e">
        <f t="shared" si="235"/>
        <v>#DIV/0!</v>
      </c>
      <c r="BG209" s="167">
        <f t="shared" si="235"/>
        <v>4.0909149489984031E-2</v>
      </c>
      <c r="BH209" s="167">
        <f t="shared" si="235"/>
        <v>4.2806374125964108E-2</v>
      </c>
    </row>
    <row r="210" spans="1:60" s="36" customFormat="1" ht="12.75" hidden="1" thickTop="1" thickBot="1" x14ac:dyDescent="0.25">
      <c r="A210" s="138">
        <f t="shared" si="233"/>
        <v>35976</v>
      </c>
      <c r="B210" s="190">
        <f t="shared" ref="B210:AG210" si="236">B8/B4-1</f>
        <v>4.5053716266725718E-2</v>
      </c>
      <c r="C210" s="228">
        <f t="shared" si="236"/>
        <v>1.2091364185519815E-2</v>
      </c>
      <c r="D210" s="191">
        <f t="shared" si="236"/>
        <v>2.2651962639863576E-3</v>
      </c>
      <c r="E210" s="167">
        <f t="shared" si="236"/>
        <v>-9.4102497977521793E-4</v>
      </c>
      <c r="F210" s="167" t="e">
        <f t="shared" si="236"/>
        <v>#DIV/0!</v>
      </c>
      <c r="G210" s="167" t="e">
        <f t="shared" si="236"/>
        <v>#DIV/0!</v>
      </c>
      <c r="H210" s="64" t="e">
        <f t="shared" si="236"/>
        <v>#DIV/0!</v>
      </c>
      <c r="I210" s="192" t="e">
        <f t="shared" si="236"/>
        <v>#DIV/0!</v>
      </c>
      <c r="J210" s="167">
        <f t="shared" si="236"/>
        <v>2.2863824210342498E-2</v>
      </c>
      <c r="K210" s="167" t="e">
        <f t="shared" si="236"/>
        <v>#DIV/0!</v>
      </c>
      <c r="L210" s="167">
        <f t="shared" si="236"/>
        <v>-2.4306528439338781E-2</v>
      </c>
      <c r="M210" s="167">
        <f t="shared" si="236"/>
        <v>-5.8924009725770166E-2</v>
      </c>
      <c r="N210" s="167">
        <f t="shared" si="236"/>
        <v>-2.3197312138868442E-3</v>
      </c>
      <c r="O210" s="167">
        <f t="shared" si="236"/>
        <v>-2.3524605751554795E-2</v>
      </c>
      <c r="P210" s="167">
        <f t="shared" si="236"/>
        <v>2.9257124980892613E-3</v>
      </c>
      <c r="Q210" s="167">
        <f t="shared" si="236"/>
        <v>-5.8750756034530172E-2</v>
      </c>
      <c r="R210" s="167">
        <f t="shared" si="236"/>
        <v>-2.8699161893001035E-3</v>
      </c>
      <c r="S210" s="167">
        <f t="shared" si="236"/>
        <v>8.3137214775397261E-4</v>
      </c>
      <c r="T210" s="167">
        <f t="shared" si="236"/>
        <v>1.190832684514187E-2</v>
      </c>
      <c r="U210" s="167">
        <f t="shared" si="236"/>
        <v>7.6374644607939413E-3</v>
      </c>
      <c r="V210" s="167">
        <f t="shared" si="236"/>
        <v>2.2947971857899763E-2</v>
      </c>
      <c r="W210" s="167">
        <f t="shared" si="236"/>
        <v>2.6789638129181004E-3</v>
      </c>
      <c r="X210" s="167">
        <f t="shared" si="236"/>
        <v>9.3066429182229182E-3</v>
      </c>
      <c r="Y210" s="167">
        <f t="shared" si="236"/>
        <v>-2.2564604836886604E-3</v>
      </c>
      <c r="Z210" s="167">
        <f t="shared" si="236"/>
        <v>8.5496827521902574E-5</v>
      </c>
      <c r="AA210" s="167">
        <f t="shared" si="236"/>
        <v>-7.4761202017417094E-3</v>
      </c>
      <c r="AB210" s="167">
        <f t="shared" si="236"/>
        <v>9.0048962716964276E-3</v>
      </c>
      <c r="AC210" s="167">
        <f t="shared" si="236"/>
        <v>2.5406742310578601E-3</v>
      </c>
      <c r="AD210" s="167">
        <f t="shared" si="236"/>
        <v>2.0121891760116917E-2</v>
      </c>
      <c r="AE210" s="167">
        <f t="shared" si="236"/>
        <v>-9.4102497977521793E-4</v>
      </c>
      <c r="AF210" s="167">
        <f t="shared" si="236"/>
        <v>-1.3786525974025965E-2</v>
      </c>
      <c r="AG210" s="167">
        <f t="shared" si="236"/>
        <v>1.0090992097226081E-2</v>
      </c>
      <c r="AH210" s="167">
        <f t="shared" ref="AH210:BH210" si="237">AH8/AH4-1</f>
        <v>-7.358009686723177E-4</v>
      </c>
      <c r="AI210" s="167">
        <f t="shared" si="237"/>
        <v>7.4536036443053622E-3</v>
      </c>
      <c r="AJ210" s="167">
        <f t="shared" si="237"/>
        <v>-2.8907042524153326E-3</v>
      </c>
      <c r="AK210" s="167">
        <f t="shared" si="237"/>
        <v>6.9829223263286888E-3</v>
      </c>
      <c r="AL210" s="167">
        <f t="shared" si="237"/>
        <v>1.0578033427658395E-2</v>
      </c>
      <c r="AM210" s="167">
        <f t="shared" si="237"/>
        <v>1.8918753229536955E-2</v>
      </c>
      <c r="AN210" s="167">
        <f t="shared" si="237"/>
        <v>1.2377855413635563E-2</v>
      </c>
      <c r="AO210" s="167">
        <f t="shared" si="237"/>
        <v>-1.7610931544949304E-2</v>
      </c>
      <c r="AP210" s="167">
        <f t="shared" si="237"/>
        <v>2.5773010101866722E-2</v>
      </c>
      <c r="AQ210" s="167">
        <f t="shared" si="237"/>
        <v>5.3033757154906658E-2</v>
      </c>
      <c r="AR210" s="167">
        <f t="shared" si="237"/>
        <v>4.2979254187500704E-2</v>
      </c>
      <c r="AS210" s="167">
        <f t="shared" si="237"/>
        <v>0.10982519722111217</v>
      </c>
      <c r="AT210" s="167">
        <f t="shared" si="237"/>
        <v>-1.7567216198666968E-2</v>
      </c>
      <c r="AU210" s="167">
        <f t="shared" si="237"/>
        <v>1.611684971751659E-2</v>
      </c>
      <c r="AV210" s="167">
        <f t="shared" si="237"/>
        <v>3.6988284955646433E-2</v>
      </c>
      <c r="AW210" s="167">
        <f t="shared" si="237"/>
        <v>-1.6442776831564032E-2</v>
      </c>
      <c r="AX210" s="167">
        <f t="shared" si="237"/>
        <v>2.5156966131484104E-2</v>
      </c>
      <c r="AY210" s="167">
        <f t="shared" si="237"/>
        <v>0.60658166615300058</v>
      </c>
      <c r="AZ210" s="167">
        <f t="shared" si="237"/>
        <v>1.3659270334658968E-2</v>
      </c>
      <c r="BA210" s="167">
        <f t="shared" si="237"/>
        <v>4.3001583503499363E-2</v>
      </c>
      <c r="BB210" s="167">
        <f t="shared" si="237"/>
        <v>1.0542106113406113E-2</v>
      </c>
      <c r="BC210" s="167">
        <f t="shared" si="237"/>
        <v>2.679341948592473E-2</v>
      </c>
      <c r="BD210" s="167">
        <f t="shared" si="237"/>
        <v>4.2338428762807911E-2</v>
      </c>
      <c r="BE210" s="167">
        <f t="shared" si="237"/>
        <v>1.2650969465302975E-2</v>
      </c>
      <c r="BF210" s="167" t="e">
        <f t="shared" si="237"/>
        <v>#DIV/0!</v>
      </c>
      <c r="BG210" s="167">
        <f t="shared" si="237"/>
        <v>2.1130727855817488E-2</v>
      </c>
      <c r="BH210" s="167">
        <f t="shared" si="237"/>
        <v>2.8329920765899352E-2</v>
      </c>
    </row>
    <row r="211" spans="1:60" s="36" customFormat="1" ht="12.75" hidden="1" thickTop="1" thickBot="1" x14ac:dyDescent="0.25">
      <c r="A211" s="138">
        <f t="shared" si="233"/>
        <v>36068</v>
      </c>
      <c r="B211" s="190">
        <f t="shared" ref="B211:AG211" si="238">B9/B5-1</f>
        <v>5.5330017058502046E-2</v>
      </c>
      <c r="C211" s="228">
        <f t="shared" si="238"/>
        <v>2.1035782349247745E-2</v>
      </c>
      <c r="D211" s="191">
        <f t="shared" si="238"/>
        <v>9.072986117075299E-3</v>
      </c>
      <c r="E211" s="167">
        <f t="shared" si="238"/>
        <v>1.1759686952326209E-2</v>
      </c>
      <c r="F211" s="167" t="e">
        <f t="shared" si="238"/>
        <v>#DIV/0!</v>
      </c>
      <c r="G211" s="167" t="e">
        <f t="shared" si="238"/>
        <v>#DIV/0!</v>
      </c>
      <c r="H211" s="64" t="e">
        <f t="shared" si="238"/>
        <v>#DIV/0!</v>
      </c>
      <c r="I211" s="192" t="e">
        <f t="shared" si="238"/>
        <v>#DIV/0!</v>
      </c>
      <c r="J211" s="167">
        <f t="shared" si="238"/>
        <v>3.2034453009426089E-2</v>
      </c>
      <c r="K211" s="167" t="e">
        <f t="shared" si="238"/>
        <v>#DIV/0!</v>
      </c>
      <c r="L211" s="167">
        <f t="shared" si="238"/>
        <v>4.8773490173577017E-3</v>
      </c>
      <c r="M211" s="167">
        <f t="shared" si="238"/>
        <v>-6.5359477124182996E-2</v>
      </c>
      <c r="N211" s="167">
        <f t="shared" si="238"/>
        <v>1.5539713410308575E-3</v>
      </c>
      <c r="O211" s="167">
        <f t="shared" si="238"/>
        <v>-1.7938178875584132E-2</v>
      </c>
      <c r="P211" s="167">
        <f t="shared" si="238"/>
        <v>1.1423833929109728E-2</v>
      </c>
      <c r="Q211" s="167">
        <f t="shared" si="238"/>
        <v>-5.03736507057847E-2</v>
      </c>
      <c r="R211" s="167">
        <f t="shared" si="238"/>
        <v>1.3820788530465311E-3</v>
      </c>
      <c r="S211" s="167">
        <f t="shared" si="238"/>
        <v>1.3190262652146068E-2</v>
      </c>
      <c r="T211" s="167">
        <f t="shared" si="238"/>
        <v>1.7497602381872479E-2</v>
      </c>
      <c r="U211" s="167">
        <f t="shared" si="238"/>
        <v>1.4260900186557901E-2</v>
      </c>
      <c r="V211" s="167">
        <f t="shared" si="238"/>
        <v>3.9530570815124122E-2</v>
      </c>
      <c r="W211" s="167">
        <f t="shared" si="238"/>
        <v>4.8963687016667645E-3</v>
      </c>
      <c r="X211" s="167">
        <f t="shared" si="238"/>
        <v>1.6828199681359512E-2</v>
      </c>
      <c r="Y211" s="167">
        <f t="shared" si="238"/>
        <v>8.5570864201276464E-3</v>
      </c>
      <c r="Z211" s="167">
        <f t="shared" si="238"/>
        <v>1.3449980258251282E-2</v>
      </c>
      <c r="AA211" s="167">
        <f t="shared" si="238"/>
        <v>-2.4036689734244776E-3</v>
      </c>
      <c r="AB211" s="167">
        <f t="shared" si="238"/>
        <v>1.553664614999728E-2</v>
      </c>
      <c r="AC211" s="167">
        <f t="shared" si="238"/>
        <v>8.2641473983349201E-3</v>
      </c>
      <c r="AD211" s="167">
        <f t="shared" si="238"/>
        <v>2.5534016306137053E-2</v>
      </c>
      <c r="AE211" s="167">
        <f t="shared" si="238"/>
        <v>1.1759686952326209E-2</v>
      </c>
      <c r="AF211" s="167">
        <f t="shared" si="238"/>
        <v>1.860043005829537E-3</v>
      </c>
      <c r="AG211" s="167">
        <f t="shared" si="238"/>
        <v>1.7753967817248473E-2</v>
      </c>
      <c r="AH211" s="167">
        <f t="shared" ref="AH211:BH211" si="239">AH9/AH5-1</f>
        <v>1.2270267068803742E-2</v>
      </c>
      <c r="AI211" s="167">
        <f t="shared" si="239"/>
        <v>1.845951354186437E-2</v>
      </c>
      <c r="AJ211" s="167">
        <f t="shared" si="239"/>
        <v>7.3020536143046932E-3</v>
      </c>
      <c r="AK211" s="167">
        <f t="shared" si="239"/>
        <v>1.9057811359370902E-2</v>
      </c>
      <c r="AL211" s="167">
        <f t="shared" si="239"/>
        <v>2.10294279697818E-2</v>
      </c>
      <c r="AM211" s="167">
        <f t="shared" si="239"/>
        <v>2.6997480106688121E-2</v>
      </c>
      <c r="AN211" s="167">
        <f t="shared" si="239"/>
        <v>3.4227692620899752E-2</v>
      </c>
      <c r="AO211" s="167">
        <f t="shared" si="239"/>
        <v>9.3005952380953438E-3</v>
      </c>
      <c r="AP211" s="167">
        <f t="shared" si="239"/>
        <v>4.5712881388135118E-2</v>
      </c>
      <c r="AQ211" s="167">
        <f t="shared" si="239"/>
        <v>6.6153277826717094E-2</v>
      </c>
      <c r="AR211" s="167">
        <f t="shared" si="239"/>
        <v>3.3533089874519639E-2</v>
      </c>
      <c r="AS211" s="167">
        <f t="shared" si="239"/>
        <v>0.15216409832409528</v>
      </c>
      <c r="AT211" s="167">
        <f t="shared" si="239"/>
        <v>-2.5758565061037908E-2</v>
      </c>
      <c r="AU211" s="167">
        <f t="shared" si="239"/>
        <v>2.1787434578322218E-2</v>
      </c>
      <c r="AV211" s="167">
        <f t="shared" si="239"/>
        <v>4.2735805518436809E-2</v>
      </c>
      <c r="AW211" s="167">
        <f t="shared" si="239"/>
        <v>-7.983377077865228E-3</v>
      </c>
      <c r="AX211" s="167">
        <f t="shared" si="239"/>
        <v>3.7032936460622112E-2</v>
      </c>
      <c r="AY211" s="167">
        <f t="shared" si="239"/>
        <v>0.60799776379118731</v>
      </c>
      <c r="AZ211" s="167">
        <f t="shared" si="239"/>
        <v>1.6621519027147036E-2</v>
      </c>
      <c r="BA211" s="167">
        <f t="shared" si="239"/>
        <v>7.8129718963129813E-2</v>
      </c>
      <c r="BB211" s="167">
        <f t="shared" si="239"/>
        <v>1.6570552005720662E-2</v>
      </c>
      <c r="BC211" s="167">
        <f t="shared" si="239"/>
        <v>3.1180542493118635E-2</v>
      </c>
      <c r="BD211" s="167">
        <f t="shared" si="239"/>
        <v>9.0927473754208732E-2</v>
      </c>
      <c r="BE211" s="167">
        <f t="shared" si="239"/>
        <v>3.0424246485365236E-2</v>
      </c>
      <c r="BF211" s="167" t="e">
        <f t="shared" si="239"/>
        <v>#DIV/0!</v>
      </c>
      <c r="BG211" s="167">
        <f t="shared" si="239"/>
        <v>4.0345506657186725E-2</v>
      </c>
      <c r="BH211" s="167">
        <f t="shared" si="239"/>
        <v>4.8146776526183155E-2</v>
      </c>
    </row>
    <row r="212" spans="1:60" s="36" customFormat="1" ht="12.75" hidden="1" thickTop="1" thickBot="1" x14ac:dyDescent="0.25">
      <c r="A212" s="139">
        <f t="shared" si="233"/>
        <v>36159</v>
      </c>
      <c r="B212" s="193">
        <f t="shared" ref="B212:AG212" si="240">B10/B6-1</f>
        <v>5.9707119524030627E-2</v>
      </c>
      <c r="C212" s="234">
        <f t="shared" si="240"/>
        <v>2.7475890673414494E-2</v>
      </c>
      <c r="D212" s="194">
        <f t="shared" si="240"/>
        <v>1.0370531921020554E-2</v>
      </c>
      <c r="E212" s="163">
        <f t="shared" si="240"/>
        <v>1.717530909055287E-2</v>
      </c>
      <c r="F212" s="163" t="e">
        <f t="shared" si="240"/>
        <v>#DIV/0!</v>
      </c>
      <c r="G212" s="163" t="e">
        <f t="shared" si="240"/>
        <v>#DIV/0!</v>
      </c>
      <c r="H212" s="163" t="e">
        <f t="shared" si="240"/>
        <v>#DIV/0!</v>
      </c>
      <c r="I212" s="195" t="e">
        <f t="shared" si="240"/>
        <v>#DIV/0!</v>
      </c>
      <c r="J212" s="163">
        <f t="shared" si="240"/>
        <v>2.1547179929463756E-2</v>
      </c>
      <c r="K212" s="163" t="e">
        <f t="shared" si="240"/>
        <v>#DIV/0!</v>
      </c>
      <c r="L212" s="163">
        <f t="shared" si="240"/>
        <v>-1.7909407665505195E-2</v>
      </c>
      <c r="M212" s="163">
        <f t="shared" si="240"/>
        <v>-6.0791661418314602E-2</v>
      </c>
      <c r="N212" s="163">
        <f t="shared" si="240"/>
        <v>1.6906452789551718E-2</v>
      </c>
      <c r="O212" s="163">
        <f t="shared" si="240"/>
        <v>-2.2012793698905297E-2</v>
      </c>
      <c r="P212" s="163">
        <f t="shared" si="240"/>
        <v>6.1094370461574066E-3</v>
      </c>
      <c r="Q212" s="163">
        <f t="shared" si="240"/>
        <v>-3.3923891990429555E-2</v>
      </c>
      <c r="R212" s="163">
        <f t="shared" si="240"/>
        <v>-1.0804502068455513E-3</v>
      </c>
      <c r="S212" s="163">
        <f t="shared" si="240"/>
        <v>2.1249727567595356E-2</v>
      </c>
      <c r="T212" s="163">
        <f t="shared" si="240"/>
        <v>9.4990478145347002E-3</v>
      </c>
      <c r="U212" s="163">
        <f t="shared" si="240"/>
        <v>1.5182370519899457E-2</v>
      </c>
      <c r="V212" s="163">
        <f t="shared" si="240"/>
        <v>1.4125171994910701E-2</v>
      </c>
      <c r="W212" s="163">
        <f t="shared" si="240"/>
        <v>9.8364132081187883E-3</v>
      </c>
      <c r="X212" s="163">
        <f t="shared" si="240"/>
        <v>1.7837761209237524E-2</v>
      </c>
      <c r="Y212" s="163">
        <f t="shared" si="240"/>
        <v>1.6659717220727011E-2</v>
      </c>
      <c r="Z212" s="163">
        <f t="shared" si="240"/>
        <v>1.9624195737178329E-2</v>
      </c>
      <c r="AA212" s="163">
        <f t="shared" si="240"/>
        <v>1.0034497416781196E-2</v>
      </c>
      <c r="AB212" s="163">
        <f t="shared" si="240"/>
        <v>2.4799271663648037E-2</v>
      </c>
      <c r="AC212" s="163">
        <f t="shared" si="240"/>
        <v>-6.2369277248430777E-3</v>
      </c>
      <c r="AD212" s="163">
        <f t="shared" si="240"/>
        <v>3.6275199249882872E-2</v>
      </c>
      <c r="AE212" s="163">
        <f t="shared" si="240"/>
        <v>1.717530909055287E-2</v>
      </c>
      <c r="AF212" s="163">
        <f t="shared" si="240"/>
        <v>1.338265739572253E-2</v>
      </c>
      <c r="AG212" s="163">
        <f t="shared" si="240"/>
        <v>1.4398584905660483E-2</v>
      </c>
      <c r="AH212" s="163">
        <f t="shared" ref="AH212:BH212" si="241">AH10/AH6-1</f>
        <v>1.8105053221903589E-2</v>
      </c>
      <c r="AI212" s="163">
        <f t="shared" si="241"/>
        <v>2.5398411397847598E-2</v>
      </c>
      <c r="AJ212" s="163">
        <f t="shared" si="241"/>
        <v>1.948341727968339E-2</v>
      </c>
      <c r="AK212" s="163">
        <f t="shared" si="241"/>
        <v>2.3169091710758316E-2</v>
      </c>
      <c r="AL212" s="163">
        <f t="shared" si="241"/>
        <v>2.8487142833378165E-2</v>
      </c>
      <c r="AM212" s="163">
        <f t="shared" si="241"/>
        <v>3.2713133711544051E-2</v>
      </c>
      <c r="AN212" s="163">
        <f t="shared" si="241"/>
        <v>0.10513212026050045</v>
      </c>
      <c r="AO212" s="163">
        <f t="shared" si="241"/>
        <v>0.14439670352891465</v>
      </c>
      <c r="AP212" s="163">
        <f t="shared" si="241"/>
        <v>8.946359034899376E-2</v>
      </c>
      <c r="AQ212" s="163">
        <f t="shared" si="241"/>
        <v>6.6476787996686326E-2</v>
      </c>
      <c r="AR212" s="163">
        <f t="shared" si="241"/>
        <v>2.6437663746791129E-2</v>
      </c>
      <c r="AS212" s="163">
        <f t="shared" si="241"/>
        <v>0.15742867339869426</v>
      </c>
      <c r="AT212" s="163">
        <f t="shared" si="241"/>
        <v>-1.9002039047910424E-2</v>
      </c>
      <c r="AU212" s="163">
        <f t="shared" si="241"/>
        <v>3.7076925083812773E-2</v>
      </c>
      <c r="AV212" s="163">
        <f t="shared" si="241"/>
        <v>4.2325579255592105E-2</v>
      </c>
      <c r="AW212" s="163">
        <f t="shared" si="241"/>
        <v>-4.9777685596879007E-3</v>
      </c>
      <c r="AX212" s="163">
        <f t="shared" si="241"/>
        <v>2.8804662129098269E-2</v>
      </c>
      <c r="AY212" s="163">
        <f t="shared" si="241"/>
        <v>0.61948278579771321</v>
      </c>
      <c r="AZ212" s="163">
        <f t="shared" si="241"/>
        <v>1.1735475200800094E-2</v>
      </c>
      <c r="BA212" s="163">
        <f t="shared" si="241"/>
        <v>1.3355342496625511E-2</v>
      </c>
      <c r="BB212" s="163">
        <f t="shared" si="241"/>
        <v>1.7878864966120123E-2</v>
      </c>
      <c r="BC212" s="163">
        <f t="shared" si="241"/>
        <v>3.08637726578187E-2</v>
      </c>
      <c r="BD212" s="163">
        <f t="shared" si="241"/>
        <v>6.9454283938708006E-2</v>
      </c>
      <c r="BE212" s="163">
        <f t="shared" si="241"/>
        <v>2.0327567380900691E-2</v>
      </c>
      <c r="BF212" s="163" t="e">
        <f t="shared" si="241"/>
        <v>#DIV/0!</v>
      </c>
      <c r="BG212" s="163">
        <f t="shared" si="241"/>
        <v>2.5566368303775677E-2</v>
      </c>
      <c r="BH212" s="163">
        <f t="shared" si="241"/>
        <v>2.1024859053405676E-2</v>
      </c>
    </row>
    <row r="213" spans="1:60" s="36" customFormat="1" ht="12.75" hidden="1" thickTop="1" thickBot="1" x14ac:dyDescent="0.25">
      <c r="A213" s="138">
        <f t="shared" si="233"/>
        <v>36249</v>
      </c>
      <c r="B213" s="190">
        <f t="shared" ref="B213:AG213" si="242">B11/B7-1</f>
        <v>2.7039303130352632E-2</v>
      </c>
      <c r="C213" s="228">
        <f t="shared" si="242"/>
        <v>2.5527815284004163E-2</v>
      </c>
      <c r="D213" s="191">
        <f t="shared" si="242"/>
        <v>6.5533887965241178E-3</v>
      </c>
      <c r="E213" s="167">
        <f t="shared" si="242"/>
        <v>2.111920457150207E-2</v>
      </c>
      <c r="F213" s="167">
        <f t="shared" si="242"/>
        <v>3.5251863607984602E-2</v>
      </c>
      <c r="G213" s="167">
        <f t="shared" si="242"/>
        <v>3.3349792124409472E-2</v>
      </c>
      <c r="H213" s="64">
        <f t="shared" si="242"/>
        <v>7.7895326020853917E-2</v>
      </c>
      <c r="I213" s="192">
        <f t="shared" si="242"/>
        <v>2.7576394018629546E-2</v>
      </c>
      <c r="J213" s="167">
        <f t="shared" si="242"/>
        <v>2.2360495503507494E-2</v>
      </c>
      <c r="K213" s="167">
        <f t="shared" si="242"/>
        <v>3.5429445719723951E-2</v>
      </c>
      <c r="L213" s="167">
        <f t="shared" si="242"/>
        <v>2.3465967060195325E-2</v>
      </c>
      <c r="M213" s="167">
        <f t="shared" si="242"/>
        <v>-5.3191145057932543E-2</v>
      </c>
      <c r="N213" s="167">
        <f t="shared" si="242"/>
        <v>1.7092007808239496E-2</v>
      </c>
      <c r="O213" s="167">
        <f t="shared" si="242"/>
        <v>-3.218475179356628E-2</v>
      </c>
      <c r="P213" s="167">
        <f t="shared" si="242"/>
        <v>-5.2728799925969572E-3</v>
      </c>
      <c r="Q213" s="167">
        <f t="shared" si="242"/>
        <v>-1.4392292780356031E-2</v>
      </c>
      <c r="R213" s="167">
        <f t="shared" si="242"/>
        <v>-5.5120244005096852E-3</v>
      </c>
      <c r="S213" s="167">
        <f t="shared" si="242"/>
        <v>2.1380374011952918E-2</v>
      </c>
      <c r="T213" s="167">
        <f t="shared" si="242"/>
        <v>2.1022171156219738E-3</v>
      </c>
      <c r="U213" s="167">
        <f t="shared" si="242"/>
        <v>1.4862090158670016E-2</v>
      </c>
      <c r="V213" s="167">
        <f t="shared" si="242"/>
        <v>6.2264258772430914E-3</v>
      </c>
      <c r="W213" s="167">
        <f t="shared" si="242"/>
        <v>-2.961506447760498E-3</v>
      </c>
      <c r="X213" s="167">
        <f t="shared" si="242"/>
        <v>9.3262713925079677E-3</v>
      </c>
      <c r="Y213" s="167">
        <f t="shared" si="242"/>
        <v>2.2772237251180938E-2</v>
      </c>
      <c r="Z213" s="167">
        <f t="shared" si="242"/>
        <v>2.7209728797708888E-2</v>
      </c>
      <c r="AA213" s="167">
        <f t="shared" si="242"/>
        <v>1.2858285453120955E-2</v>
      </c>
      <c r="AB213" s="167">
        <f t="shared" si="242"/>
        <v>1.8057103220606274E-2</v>
      </c>
      <c r="AC213" s="167">
        <f t="shared" si="242"/>
        <v>2.3511202396435671E-3</v>
      </c>
      <c r="AD213" s="167">
        <f t="shared" si="242"/>
        <v>1.7662520218747702E-2</v>
      </c>
      <c r="AE213" s="167">
        <f t="shared" si="242"/>
        <v>2.111920457150207E-2</v>
      </c>
      <c r="AF213" s="167">
        <f t="shared" si="242"/>
        <v>2.1911640325710247E-2</v>
      </c>
      <c r="AG213" s="167">
        <f t="shared" si="242"/>
        <v>9.2669770075173297E-3</v>
      </c>
      <c r="AH213" s="167">
        <f t="shared" ref="AH213:BH213" si="243">AH11/AH7-1</f>
        <v>2.2735469186672796E-2</v>
      </c>
      <c r="AI213" s="167">
        <f t="shared" si="243"/>
        <v>3.1775590834294931E-2</v>
      </c>
      <c r="AJ213" s="167">
        <f t="shared" si="243"/>
        <v>2.5122842419682101E-2</v>
      </c>
      <c r="AK213" s="167">
        <f t="shared" si="243"/>
        <v>2.201368625089839E-2</v>
      </c>
      <c r="AL213" s="167">
        <f t="shared" si="243"/>
        <v>4.038819333926269E-2</v>
      </c>
      <c r="AM213" s="167">
        <f t="shared" si="243"/>
        <v>3.1943732380760093E-2</v>
      </c>
      <c r="AN213" s="167">
        <f t="shared" si="243"/>
        <v>4.5051871463223536E-2</v>
      </c>
      <c r="AO213" s="167">
        <f t="shared" si="243"/>
        <v>9.3722811118033267E-3</v>
      </c>
      <c r="AP213" s="167">
        <f t="shared" si="243"/>
        <v>5.9852432409345235E-2</v>
      </c>
      <c r="AQ213" s="167">
        <f t="shared" si="243"/>
        <v>7.5055064621265544E-2</v>
      </c>
      <c r="AR213" s="167">
        <f t="shared" si="243"/>
        <v>1.7723294669402367E-2</v>
      </c>
      <c r="AS213" s="167">
        <f t="shared" si="243"/>
        <v>0.15737834110461679</v>
      </c>
      <c r="AT213" s="167">
        <f t="shared" si="243"/>
        <v>-2.0395030731155894E-2</v>
      </c>
      <c r="AU213" s="167">
        <f t="shared" si="243"/>
        <v>4.0664383196642007E-2</v>
      </c>
      <c r="AV213" s="167">
        <f t="shared" si="243"/>
        <v>4.4637543084234732E-2</v>
      </c>
      <c r="AW213" s="167">
        <f t="shared" si="243"/>
        <v>5.3874219119114386E-3</v>
      </c>
      <c r="AX213" s="167">
        <f t="shared" si="243"/>
        <v>3.4404690385599457E-2</v>
      </c>
      <c r="AY213" s="167">
        <f t="shared" si="243"/>
        <v>5.8079870550395096E-2</v>
      </c>
      <c r="AZ213" s="167">
        <f t="shared" si="243"/>
        <v>7.772263529495671E-3</v>
      </c>
      <c r="BA213" s="167">
        <f t="shared" si="243"/>
        <v>3.8298549445938246E-2</v>
      </c>
      <c r="BB213" s="167">
        <f t="shared" si="243"/>
        <v>1.5378616028086212E-2</v>
      </c>
      <c r="BC213" s="167">
        <f t="shared" si="243"/>
        <v>2.5886473785230013E-2</v>
      </c>
      <c r="BD213" s="167">
        <f t="shared" si="243"/>
        <v>9.2616028345023249E-2</v>
      </c>
      <c r="BE213" s="167">
        <f t="shared" si="243"/>
        <v>2.2728583361693033E-2</v>
      </c>
      <c r="BF213" s="167" t="e">
        <f t="shared" si="243"/>
        <v>#DIV/0!</v>
      </c>
      <c r="BG213" s="167">
        <f t="shared" si="243"/>
        <v>2.7401447506688381E-2</v>
      </c>
      <c r="BH213" s="167">
        <f t="shared" si="243"/>
        <v>3.0493205061337347E-2</v>
      </c>
    </row>
    <row r="214" spans="1:60" s="36" customFormat="1" ht="12.75" hidden="1" thickTop="1" thickBot="1" x14ac:dyDescent="0.25">
      <c r="A214" s="138">
        <f t="shared" si="233"/>
        <v>36341</v>
      </c>
      <c r="B214" s="16">
        <f t="shared" ref="B214:AG214" si="244">B12/B8-1</f>
        <v>2.571346669978225E-2</v>
      </c>
      <c r="C214" s="62">
        <f t="shared" si="244"/>
        <v>2.3900610027302926E-2</v>
      </c>
      <c r="D214" s="8">
        <f t="shared" si="244"/>
        <v>1.6377595945340495E-3</v>
      </c>
      <c r="E214" s="6">
        <f t="shared" si="244"/>
        <v>2.2052924720907363E-2</v>
      </c>
      <c r="F214" s="6">
        <f t="shared" si="244"/>
        <v>3.4910161729068134E-2</v>
      </c>
      <c r="G214" s="6">
        <f t="shared" si="244"/>
        <v>3.2643074801553373E-2</v>
      </c>
      <c r="H214" s="7">
        <f t="shared" si="244"/>
        <v>8.1376259761464231E-2</v>
      </c>
      <c r="I214" s="20">
        <f t="shared" si="244"/>
        <v>2.5912712865135523E-2</v>
      </c>
      <c r="J214" s="6">
        <f t="shared" si="244"/>
        <v>2.3965228670138616E-2</v>
      </c>
      <c r="K214" s="6">
        <f t="shared" si="244"/>
        <v>3.4274630417346685E-2</v>
      </c>
      <c r="L214" s="6">
        <f t="shared" si="244"/>
        <v>1.2204752674276786E-2</v>
      </c>
      <c r="M214" s="6">
        <f t="shared" si="244"/>
        <v>-2.7243144244763151E-2</v>
      </c>
      <c r="N214" s="6">
        <f t="shared" si="244"/>
        <v>4.0681848390875519E-3</v>
      </c>
      <c r="O214" s="6">
        <f t="shared" si="244"/>
        <v>-5.0045441758812426E-2</v>
      </c>
      <c r="P214" s="6">
        <f t="shared" si="244"/>
        <v>-3.6881207420903506E-3</v>
      </c>
      <c r="Q214" s="6">
        <f t="shared" si="244"/>
        <v>-3.2421064929754384E-2</v>
      </c>
      <c r="R214" s="6">
        <f t="shared" si="244"/>
        <v>-4.9221401706265322E-3</v>
      </c>
      <c r="S214" s="6">
        <f t="shared" si="244"/>
        <v>1.3827652749555996E-2</v>
      </c>
      <c r="T214" s="6">
        <f t="shared" si="244"/>
        <v>-4.557336621454966E-3</v>
      </c>
      <c r="U214" s="6">
        <f t="shared" si="244"/>
        <v>1.3839725622306176E-2</v>
      </c>
      <c r="V214" s="6">
        <f t="shared" si="244"/>
        <v>1.4420518742428889E-2</v>
      </c>
      <c r="W214" s="6">
        <f t="shared" si="244"/>
        <v>-1.4166576605785464E-2</v>
      </c>
      <c r="X214" s="6">
        <f t="shared" si="244"/>
        <v>3.6874532209241195E-4</v>
      </c>
      <c r="Y214" s="6">
        <f t="shared" si="244"/>
        <v>2.5250980703085846E-2</v>
      </c>
      <c r="Z214" s="6">
        <f t="shared" si="244"/>
        <v>3.3893865672320445E-2</v>
      </c>
      <c r="AA214" s="6">
        <f t="shared" si="244"/>
        <v>5.8413123754126328E-3</v>
      </c>
      <c r="AB214" s="6">
        <f t="shared" si="244"/>
        <v>1.1734755650716577E-2</v>
      </c>
      <c r="AC214" s="6">
        <f t="shared" si="244"/>
        <v>-6.085672946231524E-3</v>
      </c>
      <c r="AD214" s="6">
        <f t="shared" si="244"/>
        <v>1.8080840426904832E-2</v>
      </c>
      <c r="AE214" s="6">
        <f t="shared" si="244"/>
        <v>2.2052924720907363E-2</v>
      </c>
      <c r="AF214" s="6">
        <f t="shared" si="244"/>
        <v>2.7575791245375569E-2</v>
      </c>
      <c r="AG214" s="6">
        <f t="shared" si="244"/>
        <v>6.0704767545158855E-3</v>
      </c>
      <c r="AH214" s="6">
        <f t="shared" ref="AH214:BH214" si="245">AH12/AH8-1</f>
        <v>2.3618563099129464E-2</v>
      </c>
      <c r="AI214" s="6">
        <f t="shared" si="245"/>
        <v>2.3436768547107745E-2</v>
      </c>
      <c r="AJ214" s="6">
        <f t="shared" si="245"/>
        <v>2.7763765692748077E-2</v>
      </c>
      <c r="AK214" s="6">
        <f t="shared" si="245"/>
        <v>1.7402584781228247E-2</v>
      </c>
      <c r="AL214" s="6">
        <f t="shared" si="245"/>
        <v>2.6460673694274517E-2</v>
      </c>
      <c r="AM214" s="6">
        <f t="shared" si="245"/>
        <v>3.3561585703852925E-2</v>
      </c>
      <c r="AN214" s="6">
        <f t="shared" si="245"/>
        <v>5.2986641518337541E-2</v>
      </c>
      <c r="AO214" s="6">
        <f t="shared" si="245"/>
        <v>2.7896078170859928E-2</v>
      </c>
      <c r="AP214" s="6">
        <f t="shared" si="245"/>
        <v>6.3719897819994653E-2</v>
      </c>
      <c r="AQ214" s="6">
        <f t="shared" si="245"/>
        <v>7.5004531734438329E-2</v>
      </c>
      <c r="AR214" s="6">
        <f t="shared" si="245"/>
        <v>1.734630747048338E-2</v>
      </c>
      <c r="AS214" s="6">
        <f t="shared" si="245"/>
        <v>0.1681645981728852</v>
      </c>
      <c r="AT214" s="6">
        <f t="shared" si="245"/>
        <v>-1.0303754300763468E-2</v>
      </c>
      <c r="AU214" s="6">
        <f t="shared" si="245"/>
        <v>3.8844533851398078E-2</v>
      </c>
      <c r="AV214" s="6">
        <f t="shared" si="245"/>
        <v>4.8655488966586224E-2</v>
      </c>
      <c r="AW214" s="6">
        <f t="shared" si="245"/>
        <v>3.8604257535317377E-3</v>
      </c>
      <c r="AX214" s="6">
        <f t="shared" si="245"/>
        <v>2.9652619480100562E-2</v>
      </c>
      <c r="AY214" s="6">
        <f t="shared" si="245"/>
        <v>5.733022308961E-2</v>
      </c>
      <c r="AZ214" s="6">
        <f t="shared" si="245"/>
        <v>3.949706770925987E-3</v>
      </c>
      <c r="BA214" s="6">
        <f t="shared" si="245"/>
        <v>3.8593704871691781E-2</v>
      </c>
      <c r="BB214" s="6">
        <f t="shared" si="245"/>
        <v>1.5182311054677378E-2</v>
      </c>
      <c r="BC214" s="6">
        <f t="shared" si="245"/>
        <v>3.1178506036959375E-2</v>
      </c>
      <c r="BD214" s="6">
        <f t="shared" si="245"/>
        <v>8.0270716085188987E-2</v>
      </c>
      <c r="BE214" s="6">
        <f t="shared" si="245"/>
        <v>1.8583395516367007E-2</v>
      </c>
      <c r="BF214" s="6" t="e">
        <f t="shared" si="245"/>
        <v>#DIV/0!</v>
      </c>
      <c r="BG214" s="6">
        <f t="shared" si="245"/>
        <v>3.1279555236661594E-2</v>
      </c>
      <c r="BH214" s="6">
        <f t="shared" si="245"/>
        <v>3.3243704017451581E-2</v>
      </c>
    </row>
    <row r="215" spans="1:60" s="36" customFormat="1" ht="12.75" hidden="1" thickTop="1" thickBot="1" x14ac:dyDescent="0.25">
      <c r="A215" s="138">
        <f t="shared" si="233"/>
        <v>36433</v>
      </c>
      <c r="B215" s="16">
        <f t="shared" ref="B215:AG215" si="246">B13/B9-1</f>
        <v>2.683811672286307E-2</v>
      </c>
      <c r="C215" s="62">
        <f t="shared" si="246"/>
        <v>2.349752577878883E-2</v>
      </c>
      <c r="D215" s="8">
        <f t="shared" si="246"/>
        <v>-1.3792171959803312E-4</v>
      </c>
      <c r="E215" s="6">
        <f t="shared" si="246"/>
        <v>2.3435356408694208E-2</v>
      </c>
      <c r="F215" s="6">
        <f t="shared" si="246"/>
        <v>3.6950726799664713E-2</v>
      </c>
      <c r="G215" s="6">
        <f t="shared" si="246"/>
        <v>3.2469459230806574E-2</v>
      </c>
      <c r="H215" s="7">
        <f t="shared" si="246"/>
        <v>0.12629690088903667</v>
      </c>
      <c r="I215" s="20">
        <f t="shared" si="246"/>
        <v>2.7218697207505027E-2</v>
      </c>
      <c r="J215" s="6">
        <f t="shared" si="246"/>
        <v>2.3453577145703175E-2</v>
      </c>
      <c r="K215" s="6">
        <f t="shared" si="246"/>
        <v>3.4136061830190245E-2</v>
      </c>
      <c r="L215" s="6">
        <f t="shared" si="246"/>
        <v>2.0628122769450474E-2</v>
      </c>
      <c r="M215" s="6">
        <f t="shared" si="246"/>
        <v>-1.5397747792114003E-2</v>
      </c>
      <c r="N215" s="6">
        <f t="shared" si="246"/>
        <v>4.5254937441494558E-3</v>
      </c>
      <c r="O215" s="6">
        <f t="shared" si="246"/>
        <v>-6.2984823240298082E-2</v>
      </c>
      <c r="P215" s="6">
        <f t="shared" si="246"/>
        <v>-3.5467032869547221E-3</v>
      </c>
      <c r="Q215" s="6">
        <f t="shared" si="246"/>
        <v>-4.0279801807053373E-2</v>
      </c>
      <c r="R215" s="6">
        <f t="shared" si="246"/>
        <v>-6.0246483712832477E-3</v>
      </c>
      <c r="S215" s="6">
        <f t="shared" si="246"/>
        <v>8.4724865483469802E-3</v>
      </c>
      <c r="T215" s="6">
        <f t="shared" si="246"/>
        <v>-4.2569713885379779E-3</v>
      </c>
      <c r="U215" s="6">
        <f t="shared" si="246"/>
        <v>9.2542836049283039E-3</v>
      </c>
      <c r="V215" s="6">
        <f t="shared" si="246"/>
        <v>2.4565530592949525E-2</v>
      </c>
      <c r="W215" s="6">
        <f t="shared" si="246"/>
        <v>-2.1802321239189237E-2</v>
      </c>
      <c r="X215" s="6">
        <f t="shared" si="246"/>
        <v>-6.4305532887219963E-3</v>
      </c>
      <c r="Y215" s="6">
        <f t="shared" si="246"/>
        <v>2.6465926106923776E-2</v>
      </c>
      <c r="Z215" s="6">
        <f t="shared" si="246"/>
        <v>3.2181262648307563E-2</v>
      </c>
      <c r="AA215" s="6">
        <f t="shared" si="246"/>
        <v>1.3459320343317316E-2</v>
      </c>
      <c r="AB215" s="6">
        <f t="shared" si="246"/>
        <v>1.1205755741054757E-2</v>
      </c>
      <c r="AC215" s="6">
        <f t="shared" si="246"/>
        <v>-8.7903960773694223E-3</v>
      </c>
      <c r="AD215" s="6">
        <f t="shared" si="246"/>
        <v>1.9204804033575273E-2</v>
      </c>
      <c r="AE215" s="6">
        <f t="shared" si="246"/>
        <v>2.3435356408694208E-2</v>
      </c>
      <c r="AF215" s="6">
        <f t="shared" si="246"/>
        <v>1.1274191771431408E-2</v>
      </c>
      <c r="AG215" s="6">
        <f t="shared" si="246"/>
        <v>1.7200962388825181E-2</v>
      </c>
      <c r="AH215" s="6">
        <f t="shared" ref="AH215:BH215" si="247">AH13/AH9-1</f>
        <v>2.6020282441949316E-2</v>
      </c>
      <c r="AI215" s="6">
        <f t="shared" si="247"/>
        <v>2.2434235039642481E-2</v>
      </c>
      <c r="AJ215" s="6">
        <f t="shared" si="247"/>
        <v>2.9292334441032519E-2</v>
      </c>
      <c r="AK215" s="6">
        <f t="shared" si="247"/>
        <v>1.4628376897801498E-2</v>
      </c>
      <c r="AL215" s="6">
        <f t="shared" si="247"/>
        <v>2.5956422710800675E-2</v>
      </c>
      <c r="AM215" s="6">
        <f t="shared" si="247"/>
        <v>2.9643157197504433E-2</v>
      </c>
      <c r="AN215" s="6">
        <f t="shared" si="247"/>
        <v>5.2692158374479936E-2</v>
      </c>
      <c r="AO215" s="6">
        <f t="shared" si="247"/>
        <v>2.812873314118991E-2</v>
      </c>
      <c r="AP215" s="6">
        <f t="shared" si="247"/>
        <v>6.3615698929402997E-2</v>
      </c>
      <c r="AQ215" s="6">
        <f t="shared" si="247"/>
        <v>7.6596154244812142E-2</v>
      </c>
      <c r="AR215" s="6">
        <f t="shared" si="247"/>
        <v>1.8866180311072345E-2</v>
      </c>
      <c r="AS215" s="6">
        <f t="shared" si="247"/>
        <v>0.14051176734414472</v>
      </c>
      <c r="AT215" s="6">
        <f t="shared" si="247"/>
        <v>3.8155093294254261E-3</v>
      </c>
      <c r="AU215" s="6">
        <f t="shared" si="247"/>
        <v>4.0310241176330308E-2</v>
      </c>
      <c r="AV215" s="6">
        <f t="shared" si="247"/>
        <v>5.0498222314407037E-2</v>
      </c>
      <c r="AW215" s="6">
        <f t="shared" si="247"/>
        <v>3.7157846271569372E-3</v>
      </c>
      <c r="AX215" s="6">
        <f t="shared" si="247"/>
        <v>3.6753454019857745E-2</v>
      </c>
      <c r="AY215" s="6">
        <f t="shared" si="247"/>
        <v>7.3085178002433748E-2</v>
      </c>
      <c r="AZ215" s="6">
        <f t="shared" si="247"/>
        <v>4.0145291931614757E-3</v>
      </c>
      <c r="BA215" s="6">
        <f t="shared" si="247"/>
        <v>3.5543514219870342E-2</v>
      </c>
      <c r="BB215" s="6">
        <f t="shared" si="247"/>
        <v>1.2434946283528037E-2</v>
      </c>
      <c r="BC215" s="6">
        <f t="shared" si="247"/>
        <v>3.3129694892892081E-2</v>
      </c>
      <c r="BD215" s="6">
        <f t="shared" si="247"/>
        <v>7.2086417786144219E-2</v>
      </c>
      <c r="BE215" s="6">
        <f t="shared" si="247"/>
        <v>1.7507032282681578E-2</v>
      </c>
      <c r="BF215" s="6" t="e">
        <f t="shared" si="247"/>
        <v>#DIV/0!</v>
      </c>
      <c r="BG215" s="6">
        <f t="shared" si="247"/>
        <v>3.0927502463262257E-2</v>
      </c>
      <c r="BH215" s="6">
        <f t="shared" si="247"/>
        <v>3.4760802461472062E-2</v>
      </c>
    </row>
    <row r="216" spans="1:60" s="35" customFormat="1" ht="12.75" hidden="1" thickTop="1" thickBot="1" x14ac:dyDescent="0.25">
      <c r="A216" s="139">
        <f t="shared" si="233"/>
        <v>36524</v>
      </c>
      <c r="B216" s="14">
        <f t="shared" ref="B216:AG216" si="248">B14/B10-1</f>
        <v>3.1069683285202876E-2</v>
      </c>
      <c r="C216" s="60">
        <f t="shared" si="248"/>
        <v>2.5610594433853828E-2</v>
      </c>
      <c r="D216" s="21">
        <f t="shared" si="248"/>
        <v>1.7021351715520439E-3</v>
      </c>
      <c r="E216" s="22">
        <f t="shared" si="248"/>
        <v>2.8089779429983253E-2</v>
      </c>
      <c r="F216" s="22">
        <f t="shared" si="248"/>
        <v>4.1969363124312764E-2</v>
      </c>
      <c r="G216" s="22">
        <f t="shared" si="248"/>
        <v>3.4341596177622558E-2</v>
      </c>
      <c r="H216" s="22">
        <f t="shared" si="248"/>
        <v>0.20509600433556163</v>
      </c>
      <c r="I216" s="23">
        <f t="shared" si="248"/>
        <v>3.1785104613127224E-2</v>
      </c>
      <c r="J216" s="22">
        <f t="shared" si="248"/>
        <v>2.4726025549182351E-2</v>
      </c>
      <c r="K216" s="22">
        <f t="shared" si="248"/>
        <v>3.6116317670671583E-2</v>
      </c>
      <c r="L216" s="22">
        <f t="shared" si="248"/>
        <v>3.3420847229120865E-2</v>
      </c>
      <c r="M216" s="22">
        <f t="shared" si="248"/>
        <v>2.4810983889624882E-3</v>
      </c>
      <c r="N216" s="22">
        <f t="shared" si="248"/>
        <v>1.1472087811742915E-2</v>
      </c>
      <c r="O216" s="22">
        <f t="shared" si="248"/>
        <v>-7.1295798702876167E-2</v>
      </c>
      <c r="P216" s="22">
        <f t="shared" si="248"/>
        <v>2.1237082414908848E-3</v>
      </c>
      <c r="Q216" s="22">
        <f t="shared" si="248"/>
        <v>-3.7061060824955083E-2</v>
      </c>
      <c r="R216" s="22">
        <f t="shared" si="248"/>
        <v>-2.5912579747698894E-3</v>
      </c>
      <c r="S216" s="22">
        <f t="shared" si="248"/>
        <v>6.8165983542245456E-3</v>
      </c>
      <c r="T216" s="22">
        <f t="shared" si="248"/>
        <v>-1.7339538666606424E-3</v>
      </c>
      <c r="U216" s="22">
        <f t="shared" si="248"/>
        <v>3.9798308450049724E-3</v>
      </c>
      <c r="V216" s="22">
        <f t="shared" si="248"/>
        <v>3.8177581102523117E-2</v>
      </c>
      <c r="W216" s="22">
        <f t="shared" si="248"/>
        <v>-1.9265210126384824E-2</v>
      </c>
      <c r="X216" s="22">
        <f t="shared" si="248"/>
        <v>-8.1564967976827107E-3</v>
      </c>
      <c r="Y216" s="22">
        <f t="shared" si="248"/>
        <v>2.5393511182366657E-2</v>
      </c>
      <c r="Z216" s="22">
        <f t="shared" si="248"/>
        <v>3.7380897715532102E-2</v>
      </c>
      <c r="AA216" s="22">
        <f t="shared" si="248"/>
        <v>-1.6510798790826398E-3</v>
      </c>
      <c r="AB216" s="22">
        <f t="shared" si="248"/>
        <v>1.2607563593061144E-2</v>
      </c>
      <c r="AC216" s="22">
        <f t="shared" si="248"/>
        <v>-5.9925225011914218E-4</v>
      </c>
      <c r="AD216" s="22">
        <f t="shared" si="248"/>
        <v>2.5900582480348433E-2</v>
      </c>
      <c r="AE216" s="22">
        <f t="shared" si="248"/>
        <v>2.8089779429983253E-2</v>
      </c>
      <c r="AF216" s="22">
        <f t="shared" si="248"/>
        <v>-9.4903610976587727E-3</v>
      </c>
      <c r="AG216" s="22">
        <f t="shared" si="248"/>
        <v>3.4123450475271433E-2</v>
      </c>
      <c r="AH216" s="22">
        <f t="shared" ref="AH216:BH216" si="249">AH14/AH10-1</f>
        <v>3.2401458411023931E-2</v>
      </c>
      <c r="AI216" s="22">
        <f t="shared" si="249"/>
        <v>2.4712700212834227E-2</v>
      </c>
      <c r="AJ216" s="22">
        <f t="shared" si="249"/>
        <v>3.019518131746346E-2</v>
      </c>
      <c r="AK216" s="22">
        <f t="shared" si="249"/>
        <v>1.3734905232493544E-2</v>
      </c>
      <c r="AL216" s="22">
        <f t="shared" si="249"/>
        <v>3.0731212676660791E-2</v>
      </c>
      <c r="AM216" s="22">
        <f t="shared" si="249"/>
        <v>3.1167078629060541E-2</v>
      </c>
      <c r="AN216" s="22">
        <f t="shared" si="249"/>
        <v>5.0221720652953605E-2</v>
      </c>
      <c r="AO216" s="22">
        <f t="shared" si="249"/>
        <v>3.2900748540559022E-2</v>
      </c>
      <c r="AP216" s="22">
        <f t="shared" si="249"/>
        <v>5.7482168302644743E-2</v>
      </c>
      <c r="AQ216" s="22">
        <f t="shared" si="249"/>
        <v>8.0053001614666552E-2</v>
      </c>
      <c r="AR216" s="22">
        <f t="shared" si="249"/>
        <v>2.4573299644201407E-2</v>
      </c>
      <c r="AS216" s="22">
        <f t="shared" si="249"/>
        <v>0.1175054596439804</v>
      </c>
      <c r="AT216" s="22">
        <f t="shared" si="249"/>
        <v>7.6801198734215426E-3</v>
      </c>
      <c r="AU216" s="22">
        <f t="shared" si="249"/>
        <v>4.0596579073947092E-2</v>
      </c>
      <c r="AV216" s="22">
        <f t="shared" si="249"/>
        <v>5.0787980186900228E-2</v>
      </c>
      <c r="AW216" s="22">
        <f t="shared" si="249"/>
        <v>3.3416276918667442E-3</v>
      </c>
      <c r="AX216" s="22">
        <f t="shared" si="249"/>
        <v>3.479504032170877E-2</v>
      </c>
      <c r="AY216" s="22">
        <f t="shared" si="249"/>
        <v>0.10563146349619612</v>
      </c>
      <c r="AZ216" s="22">
        <f t="shared" si="249"/>
        <v>7.0297761548050453E-3</v>
      </c>
      <c r="BA216" s="22">
        <f t="shared" si="249"/>
        <v>3.4686281677133834E-2</v>
      </c>
      <c r="BB216" s="22">
        <f t="shared" si="249"/>
        <v>1.4109115033591468E-2</v>
      </c>
      <c r="BC216" s="22">
        <f t="shared" si="249"/>
        <v>3.4264348744535544E-2</v>
      </c>
      <c r="BD216" s="22">
        <f t="shared" si="249"/>
        <v>8.1020383376399829E-2</v>
      </c>
      <c r="BE216" s="22">
        <f t="shared" si="249"/>
        <v>1.8225107915491812E-2</v>
      </c>
      <c r="BF216" s="22" t="e">
        <f t="shared" si="249"/>
        <v>#DIV/0!</v>
      </c>
      <c r="BG216" s="22">
        <f t="shared" si="249"/>
        <v>3.1476626073204894E-2</v>
      </c>
      <c r="BH216" s="22">
        <f t="shared" si="249"/>
        <v>3.7562892275258442E-2</v>
      </c>
    </row>
    <row r="217" spans="1:60" s="36" customFormat="1" ht="12.75" hidden="1" thickTop="1" thickBot="1" x14ac:dyDescent="0.25">
      <c r="A217" s="140">
        <f t="shared" si="233"/>
        <v>36615</v>
      </c>
      <c r="B217" s="15">
        <f t="shared" ref="B217:AG217" si="250">B15/B11-1</f>
        <v>3.5101525651198173E-2</v>
      </c>
      <c r="C217" s="61">
        <f t="shared" si="250"/>
        <v>2.8906910239811845E-2</v>
      </c>
      <c r="D217" s="102">
        <f t="shared" si="250"/>
        <v>4.3226544552661395E-3</v>
      </c>
      <c r="E217" s="5">
        <f t="shared" si="250"/>
        <v>3.5058075651200227E-2</v>
      </c>
      <c r="F217" s="5">
        <f t="shared" si="250"/>
        <v>4.6148395036609502E-2</v>
      </c>
      <c r="G217" s="5">
        <f t="shared" si="250"/>
        <v>3.743609282180449E-2</v>
      </c>
      <c r="H217" s="5">
        <f t="shared" si="250"/>
        <v>0.23340162810312237</v>
      </c>
      <c r="I217" s="83">
        <f t="shared" si="250"/>
        <v>3.6104152538044776E-2</v>
      </c>
      <c r="J217" s="5">
        <f t="shared" si="250"/>
        <v>2.6322692191195873E-2</v>
      </c>
      <c r="K217" s="5">
        <f t="shared" si="250"/>
        <v>3.9512686962983379E-2</v>
      </c>
      <c r="L217" s="5">
        <f t="shared" si="250"/>
        <v>3.6385645115351695E-2</v>
      </c>
      <c r="M217" s="5">
        <f t="shared" si="250"/>
        <v>2.2184621169392793E-2</v>
      </c>
      <c r="N217" s="5">
        <f t="shared" si="250"/>
        <v>1.8924541564916408E-2</v>
      </c>
      <c r="O217" s="5">
        <f t="shared" si="250"/>
        <v>-7.2254697013004243E-2</v>
      </c>
      <c r="P217" s="5">
        <f t="shared" si="250"/>
        <v>4.213113786274425E-3</v>
      </c>
      <c r="Q217" s="5">
        <f t="shared" si="250"/>
        <v>-4.8337108117773253E-2</v>
      </c>
      <c r="R217" s="5">
        <f t="shared" si="250"/>
        <v>-2.2639912339187385E-3</v>
      </c>
      <c r="S217" s="5">
        <f t="shared" si="250"/>
        <v>1.0771563575504794E-2</v>
      </c>
      <c r="T217" s="5">
        <f t="shared" si="250"/>
        <v>5.3903166811051229E-3</v>
      </c>
      <c r="U217" s="5">
        <f t="shared" si="250"/>
        <v>3.1419199496824923E-3</v>
      </c>
      <c r="V217" s="5">
        <f t="shared" si="250"/>
        <v>4.1529055287826688E-2</v>
      </c>
      <c r="W217" s="5">
        <f t="shared" si="250"/>
        <v>-1.6566547491576045E-2</v>
      </c>
      <c r="X217" s="5">
        <f t="shared" si="250"/>
        <v>-2.6478491974323282E-3</v>
      </c>
      <c r="Y217" s="5">
        <f t="shared" si="250"/>
        <v>1.8165735659863458E-2</v>
      </c>
      <c r="Z217" s="5">
        <f t="shared" si="250"/>
        <v>3.9259581958978274E-2</v>
      </c>
      <c r="AA217" s="5">
        <f t="shared" si="250"/>
        <v>-2.9628495570229729E-2</v>
      </c>
      <c r="AB217" s="5">
        <f t="shared" si="250"/>
        <v>1.4576183506611384E-2</v>
      </c>
      <c r="AC217" s="5">
        <f t="shared" si="250"/>
        <v>8.184665787920764E-3</v>
      </c>
      <c r="AD217" s="5">
        <f t="shared" si="250"/>
        <v>3.7692114836066715E-2</v>
      </c>
      <c r="AE217" s="5">
        <f t="shared" si="250"/>
        <v>3.5058075651200227E-2</v>
      </c>
      <c r="AF217" s="5">
        <f t="shared" si="250"/>
        <v>-7.2946799144761876E-3</v>
      </c>
      <c r="AG217" s="5">
        <f t="shared" si="250"/>
        <v>4.5321210279663848E-2</v>
      </c>
      <c r="AH217" s="5">
        <f t="shared" ref="AH217:BH217" si="251">AH15/AH11-1</f>
        <v>3.9426505241829446E-2</v>
      </c>
      <c r="AI217" s="5">
        <f t="shared" si="251"/>
        <v>2.9827667405398994E-2</v>
      </c>
      <c r="AJ217" s="5">
        <f t="shared" si="251"/>
        <v>3.2875923935935747E-2</v>
      </c>
      <c r="AK217" s="5">
        <f t="shared" si="251"/>
        <v>1.732682464506019E-2</v>
      </c>
      <c r="AL217" s="5">
        <f t="shared" si="251"/>
        <v>3.7594445827905165E-2</v>
      </c>
      <c r="AM217" s="5">
        <f t="shared" si="251"/>
        <v>3.1386160111338546E-2</v>
      </c>
      <c r="AN217" s="5">
        <f t="shared" si="251"/>
        <v>4.9882284971473956E-2</v>
      </c>
      <c r="AO217" s="5">
        <f t="shared" si="251"/>
        <v>3.4504127489308312E-2</v>
      </c>
      <c r="AP217" s="5">
        <f t="shared" si="251"/>
        <v>5.5957597073464704E-2</v>
      </c>
      <c r="AQ217" s="5">
        <f t="shared" si="251"/>
        <v>8.7725146565606593E-2</v>
      </c>
      <c r="AR217" s="5">
        <f t="shared" si="251"/>
        <v>2.6255696020243358E-2</v>
      </c>
      <c r="AS217" s="5">
        <f t="shared" si="251"/>
        <v>0.10176221125583895</v>
      </c>
      <c r="AT217" s="5">
        <f t="shared" si="251"/>
        <v>8.1275659824047164E-3</v>
      </c>
      <c r="AU217" s="5">
        <f t="shared" si="251"/>
        <v>3.5369609456797013E-2</v>
      </c>
      <c r="AV217" s="5">
        <f t="shared" si="251"/>
        <v>5.534617162460731E-2</v>
      </c>
      <c r="AW217" s="5">
        <f t="shared" si="251"/>
        <v>4.1902449531046049E-3</v>
      </c>
      <c r="AX217" s="5">
        <f t="shared" si="251"/>
        <v>4.1824185161085659E-2</v>
      </c>
      <c r="AY217" s="5">
        <f t="shared" si="251"/>
        <v>0.12295426743017446</v>
      </c>
      <c r="AZ217" s="5">
        <f t="shared" si="251"/>
        <v>1.1436732615170087E-2</v>
      </c>
      <c r="BA217" s="5">
        <f t="shared" si="251"/>
        <v>3.3126240919246763E-2</v>
      </c>
      <c r="BB217" s="5">
        <f t="shared" si="251"/>
        <v>1.2426744066170281E-2</v>
      </c>
      <c r="BC217" s="5">
        <f t="shared" si="251"/>
        <v>3.8164724329732946E-2</v>
      </c>
      <c r="BD217" s="5">
        <f t="shared" si="251"/>
        <v>9.1839934500051124E-2</v>
      </c>
      <c r="BE217" s="5">
        <f t="shared" si="251"/>
        <v>2.1500011979070699E-2</v>
      </c>
      <c r="BF217" s="5" t="e">
        <f t="shared" si="251"/>
        <v>#DIV/0!</v>
      </c>
      <c r="BG217" s="5">
        <f t="shared" si="251"/>
        <v>3.1557650139274251E-2</v>
      </c>
      <c r="BH217" s="5">
        <f t="shared" si="251"/>
        <v>4.0309431248125582E-2</v>
      </c>
    </row>
    <row r="218" spans="1:60" s="36" customFormat="1" ht="12.75" hidden="1" thickTop="1" thickBot="1" x14ac:dyDescent="0.25">
      <c r="A218" s="138">
        <f t="shared" si="233"/>
        <v>36707</v>
      </c>
      <c r="B218" s="16">
        <f t="shared" ref="B218:AG218" si="252">B16/B12-1</f>
        <v>4.0486274879139694E-2</v>
      </c>
      <c r="C218" s="62">
        <f t="shared" si="252"/>
        <v>3.3404366558648979E-2</v>
      </c>
      <c r="D218" s="8">
        <f t="shared" si="252"/>
        <v>9.5137051742102408E-3</v>
      </c>
      <c r="E218" s="6">
        <f t="shared" si="252"/>
        <v>4.3236342469059164E-2</v>
      </c>
      <c r="F218" s="6">
        <f t="shared" si="252"/>
        <v>5.1140132623017198E-2</v>
      </c>
      <c r="G218" s="6">
        <f t="shared" si="252"/>
        <v>4.1165057185709397E-2</v>
      </c>
      <c r="H218" s="7">
        <f t="shared" si="252"/>
        <v>0.24637510993681611</v>
      </c>
      <c r="I218" s="20">
        <f t="shared" si="252"/>
        <v>4.187977474462623E-2</v>
      </c>
      <c r="J218" s="6">
        <f t="shared" si="252"/>
        <v>2.8236087696056344E-2</v>
      </c>
      <c r="K218" s="6">
        <f t="shared" si="252"/>
        <v>4.357165315493905E-2</v>
      </c>
      <c r="L218" s="6">
        <f t="shared" si="252"/>
        <v>1.1702957656571478E-2</v>
      </c>
      <c r="M218" s="6">
        <f t="shared" si="252"/>
        <v>1.5331080740329739E-2</v>
      </c>
      <c r="N218" s="6">
        <f t="shared" si="252"/>
        <v>2.389439601154475E-2</v>
      </c>
      <c r="O218" s="6">
        <f t="shared" si="252"/>
        <v>-6.6134779035047275E-2</v>
      </c>
      <c r="P218" s="6">
        <f t="shared" si="252"/>
        <v>5.1070596962090598E-3</v>
      </c>
      <c r="Q218" s="6">
        <f t="shared" si="252"/>
        <v>-4.352944727865482E-2</v>
      </c>
      <c r="R218" s="6">
        <f t="shared" si="252"/>
        <v>-2.3767339354392458E-3</v>
      </c>
      <c r="S218" s="6">
        <f t="shared" si="252"/>
        <v>1.7779934703961775E-2</v>
      </c>
      <c r="T218" s="6">
        <f t="shared" si="252"/>
        <v>1.6696135709543203E-2</v>
      </c>
      <c r="U218" s="6">
        <f t="shared" si="252"/>
        <v>1.071268680580717E-2</v>
      </c>
      <c r="V218" s="6">
        <f t="shared" si="252"/>
        <v>4.5461774331702953E-2</v>
      </c>
      <c r="W218" s="6">
        <f t="shared" si="252"/>
        <v>-1.021958713598814E-2</v>
      </c>
      <c r="X218" s="6">
        <f t="shared" si="252"/>
        <v>6.3321828916969025E-3</v>
      </c>
      <c r="Y218" s="6">
        <f t="shared" si="252"/>
        <v>1.0318579703847197E-2</v>
      </c>
      <c r="Z218" s="6">
        <f t="shared" si="252"/>
        <v>3.6551145390027351E-2</v>
      </c>
      <c r="AA218" s="6">
        <f t="shared" si="252"/>
        <v>-5.0235950584394007E-2</v>
      </c>
      <c r="AB218" s="6">
        <f t="shared" si="252"/>
        <v>2.4178284735322242E-2</v>
      </c>
      <c r="AC218" s="6">
        <f t="shared" si="252"/>
        <v>1.7227739660562458E-2</v>
      </c>
      <c r="AD218" s="6">
        <f t="shared" si="252"/>
        <v>4.9612694239707045E-2</v>
      </c>
      <c r="AE218" s="6">
        <f t="shared" si="252"/>
        <v>4.3236342469059164E-2</v>
      </c>
      <c r="AF218" s="6">
        <f t="shared" si="252"/>
        <v>-7.7291513151567237E-4</v>
      </c>
      <c r="AG218" s="6">
        <f t="shared" si="252"/>
        <v>5.4908795166724866E-2</v>
      </c>
      <c r="AH218" s="6">
        <f t="shared" ref="AH218:BH218" si="253">AH16/AH12-1</f>
        <v>4.765628463755256E-2</v>
      </c>
      <c r="AI218" s="6">
        <f t="shared" si="253"/>
        <v>3.6378434043933039E-2</v>
      </c>
      <c r="AJ218" s="6">
        <f t="shared" si="253"/>
        <v>3.582901118657067E-2</v>
      </c>
      <c r="AK218" s="6">
        <f t="shared" si="253"/>
        <v>2.4065693520749942E-2</v>
      </c>
      <c r="AL218" s="6">
        <f t="shared" si="253"/>
        <v>4.4976054737584814E-2</v>
      </c>
      <c r="AM218" s="6">
        <f t="shared" si="253"/>
        <v>3.3722110297254027E-2</v>
      </c>
      <c r="AN218" s="6">
        <f t="shared" si="253"/>
        <v>5.5753777461905685E-2</v>
      </c>
      <c r="AO218" s="6">
        <f t="shared" si="253"/>
        <v>3.9996427841217486E-2</v>
      </c>
      <c r="AP218" s="6">
        <f t="shared" si="253"/>
        <v>6.2267453947381313E-2</v>
      </c>
      <c r="AQ218" s="6">
        <f t="shared" si="253"/>
        <v>0.10053343290596928</v>
      </c>
      <c r="AR218" s="6">
        <f t="shared" si="253"/>
        <v>2.9378536823677859E-2</v>
      </c>
      <c r="AS218" s="6">
        <f t="shared" si="253"/>
        <v>8.4922830057217569E-2</v>
      </c>
      <c r="AT218" s="6">
        <f t="shared" si="253"/>
        <v>8.1489356261119639E-3</v>
      </c>
      <c r="AU218" s="6">
        <f t="shared" si="253"/>
        <v>3.3245389534547254E-2</v>
      </c>
      <c r="AV218" s="6">
        <f t="shared" si="253"/>
        <v>6.4852835179859847E-2</v>
      </c>
      <c r="AW218" s="6">
        <f t="shared" si="253"/>
        <v>4.6367450698105994E-3</v>
      </c>
      <c r="AX218" s="6">
        <f t="shared" si="253"/>
        <v>5.2315698457271909E-2</v>
      </c>
      <c r="AY218" s="6">
        <f t="shared" si="253"/>
        <v>0.13240454113783029</v>
      </c>
      <c r="AZ218" s="6">
        <f t="shared" si="253"/>
        <v>1.2415419814222339E-2</v>
      </c>
      <c r="BA218" s="6">
        <f t="shared" si="253"/>
        <v>3.5346448249989892E-2</v>
      </c>
      <c r="BB218" s="6">
        <f t="shared" si="253"/>
        <v>1.2000422922393783E-2</v>
      </c>
      <c r="BC218" s="6">
        <f t="shared" si="253"/>
        <v>4.1745290354491038E-2</v>
      </c>
      <c r="BD218" s="6">
        <f t="shared" si="253"/>
        <v>9.3615913451803534E-2</v>
      </c>
      <c r="BE218" s="6">
        <f t="shared" si="253"/>
        <v>2.2173343381139521E-2</v>
      </c>
      <c r="BF218" s="6" t="e">
        <f t="shared" si="253"/>
        <v>#DIV/0!</v>
      </c>
      <c r="BG218" s="6">
        <f t="shared" si="253"/>
        <v>2.8432593136854978E-2</v>
      </c>
      <c r="BH218" s="6">
        <f t="shared" si="253"/>
        <v>4.0516295537991409E-2</v>
      </c>
    </row>
    <row r="219" spans="1:60" s="36" customFormat="1" ht="12.75" hidden="1" thickTop="1" thickBot="1" x14ac:dyDescent="0.25">
      <c r="A219" s="138">
        <f t="shared" si="233"/>
        <v>36799</v>
      </c>
      <c r="B219" s="16">
        <f t="shared" ref="B219:AG219" si="254">B17/B13-1</f>
        <v>4.429953026279998E-2</v>
      </c>
      <c r="C219" s="62">
        <f t="shared" si="254"/>
        <v>3.7886768936506332E-2</v>
      </c>
      <c r="D219" s="8">
        <f t="shared" si="254"/>
        <v>1.6424075087266177E-2</v>
      </c>
      <c r="E219" s="6">
        <f t="shared" si="254"/>
        <v>5.1472861842809747E-2</v>
      </c>
      <c r="F219" s="6">
        <f t="shared" si="254"/>
        <v>5.3238991682425185E-2</v>
      </c>
      <c r="G219" s="6">
        <f t="shared" si="254"/>
        <v>4.4235196499246898E-2</v>
      </c>
      <c r="H219" s="7">
        <f t="shared" si="254"/>
        <v>0.21779927127959597</v>
      </c>
      <c r="I219" s="20">
        <f t="shared" si="254"/>
        <v>4.5844505329893481E-2</v>
      </c>
      <c r="J219" s="6">
        <f t="shared" si="254"/>
        <v>3.0509369641296358E-2</v>
      </c>
      <c r="K219" s="6">
        <f t="shared" si="254"/>
        <v>4.6746231772332836E-2</v>
      </c>
      <c r="L219" s="6">
        <f t="shared" si="254"/>
        <v>-8.1124554164626606E-3</v>
      </c>
      <c r="M219" s="6">
        <f t="shared" si="254"/>
        <v>1.3521173724574842E-2</v>
      </c>
      <c r="N219" s="6">
        <f t="shared" si="254"/>
        <v>2.6794370296682857E-2</v>
      </c>
      <c r="O219" s="6">
        <f t="shared" si="254"/>
        <v>-5.4510131307007326E-2</v>
      </c>
      <c r="P219" s="6">
        <f t="shared" si="254"/>
        <v>1.0045884872948552E-2</v>
      </c>
      <c r="Q219" s="6">
        <f t="shared" si="254"/>
        <v>-3.4408406219630705E-2</v>
      </c>
      <c r="R219" s="6">
        <f t="shared" si="254"/>
        <v>1.1465511281141261E-3</v>
      </c>
      <c r="S219" s="6">
        <f t="shared" si="254"/>
        <v>2.2884156013517343E-2</v>
      </c>
      <c r="T219" s="6">
        <f t="shared" si="254"/>
        <v>2.718109995931095E-2</v>
      </c>
      <c r="U219" s="6">
        <f t="shared" si="254"/>
        <v>1.912157487254218E-2</v>
      </c>
      <c r="V219" s="6">
        <f t="shared" si="254"/>
        <v>5.6458833416642484E-2</v>
      </c>
      <c r="W219" s="6">
        <f t="shared" si="254"/>
        <v>1.8171434504958839E-3</v>
      </c>
      <c r="X219" s="6">
        <f t="shared" si="254"/>
        <v>1.6582342247629001E-2</v>
      </c>
      <c r="Y219" s="6">
        <f t="shared" si="254"/>
        <v>1.180468915946209E-2</v>
      </c>
      <c r="Z219" s="6">
        <f t="shared" si="254"/>
        <v>3.9894174716564423E-2</v>
      </c>
      <c r="AA219" s="6">
        <f t="shared" si="254"/>
        <v>-5.3300499793440315E-2</v>
      </c>
      <c r="AB219" s="6">
        <f t="shared" si="254"/>
        <v>3.0051128927979009E-2</v>
      </c>
      <c r="AC219" s="6">
        <f t="shared" si="254"/>
        <v>2.0800531102389996E-2</v>
      </c>
      <c r="AD219" s="6">
        <f t="shared" si="254"/>
        <v>5.8974477743295228E-2</v>
      </c>
      <c r="AE219" s="6">
        <f t="shared" si="254"/>
        <v>5.1472861842809747E-2</v>
      </c>
      <c r="AF219" s="6">
        <f t="shared" si="254"/>
        <v>2.1134944075921203E-2</v>
      </c>
      <c r="AG219" s="6">
        <f t="shared" si="254"/>
        <v>5.4788851639944847E-2</v>
      </c>
      <c r="AH219" s="6">
        <f t="shared" ref="AH219:BH219" si="255">AH17/AH13-1</f>
        <v>5.5116685464940529E-2</v>
      </c>
      <c r="AI219" s="6">
        <f t="shared" si="255"/>
        <v>3.9546762943291069E-2</v>
      </c>
      <c r="AJ219" s="6">
        <f t="shared" si="255"/>
        <v>3.6756161785960861E-2</v>
      </c>
      <c r="AK219" s="6">
        <f t="shared" si="255"/>
        <v>2.8914399555483028E-2</v>
      </c>
      <c r="AL219" s="6">
        <f t="shared" si="255"/>
        <v>4.7462387405582396E-2</v>
      </c>
      <c r="AM219" s="6">
        <f t="shared" si="255"/>
        <v>4.0737720371016417E-2</v>
      </c>
      <c r="AN219" s="6">
        <f t="shared" si="255"/>
        <v>5.9102454556551498E-2</v>
      </c>
      <c r="AO219" s="6">
        <f t="shared" si="255"/>
        <v>5.139884153373675E-2</v>
      </c>
      <c r="AP219" s="6">
        <f t="shared" si="255"/>
        <v>6.2414007594255194E-2</v>
      </c>
      <c r="AQ219" s="6">
        <f t="shared" si="255"/>
        <v>9.3870388927842718E-2</v>
      </c>
      <c r="AR219" s="6">
        <f t="shared" si="255"/>
        <v>3.7613351681309748E-2</v>
      </c>
      <c r="AS219" s="6">
        <f t="shared" si="255"/>
        <v>9.1657956556384645E-2</v>
      </c>
      <c r="AT219" s="6">
        <f t="shared" si="255"/>
        <v>7.4694956370613408E-3</v>
      </c>
      <c r="AU219" s="6">
        <f t="shared" si="255"/>
        <v>3.6374998353575716E-2</v>
      </c>
      <c r="AV219" s="6">
        <f t="shared" si="255"/>
        <v>7.0217711694200213E-2</v>
      </c>
      <c r="AW219" s="6">
        <f t="shared" si="255"/>
        <v>4.2447344618168348E-3</v>
      </c>
      <c r="AX219" s="6">
        <f t="shared" si="255"/>
        <v>5.6159482474090749E-2</v>
      </c>
      <c r="AY219" s="6">
        <f t="shared" si="255"/>
        <v>0.12365963631761079</v>
      </c>
      <c r="AZ219" s="6">
        <f t="shared" si="255"/>
        <v>1.0274567968610704E-2</v>
      </c>
      <c r="BA219" s="6">
        <f t="shared" si="255"/>
        <v>3.5854890798514782E-2</v>
      </c>
      <c r="BB219" s="6">
        <f t="shared" si="255"/>
        <v>1.5427854859152434E-2</v>
      </c>
      <c r="BC219" s="6">
        <f t="shared" si="255"/>
        <v>4.5440981876650799E-2</v>
      </c>
      <c r="BD219" s="6">
        <f t="shared" si="255"/>
        <v>8.9640354234581388E-2</v>
      </c>
      <c r="BE219" s="6">
        <f t="shared" si="255"/>
        <v>2.3104951158055664E-2</v>
      </c>
      <c r="BF219" s="6" t="e">
        <f t="shared" si="255"/>
        <v>#DIV/0!</v>
      </c>
      <c r="BG219" s="6">
        <f t="shared" si="255"/>
        <v>2.8492628705158785E-2</v>
      </c>
      <c r="BH219" s="6">
        <f t="shared" si="255"/>
        <v>4.1522230513349578E-2</v>
      </c>
    </row>
    <row r="220" spans="1:60" s="7" customFormat="1" ht="12.75" hidden="1" thickTop="1" thickBot="1" x14ac:dyDescent="0.25">
      <c r="A220" s="142">
        <f t="shared" si="233"/>
        <v>36890</v>
      </c>
      <c r="B220" s="14">
        <f t="shared" ref="B220:AG220" si="256">B18/B14-1</f>
        <v>4.3976469481866509E-2</v>
      </c>
      <c r="C220" s="60">
        <f t="shared" si="256"/>
        <v>4.0205800130817204E-2</v>
      </c>
      <c r="D220" s="21">
        <f t="shared" si="256"/>
        <v>2.1082767701406713E-2</v>
      </c>
      <c r="E220" s="22">
        <f t="shared" si="256"/>
        <v>5.5521325974943414E-2</v>
      </c>
      <c r="F220" s="22">
        <f t="shared" si="256"/>
        <v>5.0665780173019037E-2</v>
      </c>
      <c r="G220" s="22">
        <f t="shared" si="256"/>
        <v>4.5457012781419115E-2</v>
      </c>
      <c r="H220" s="22">
        <f t="shared" si="256"/>
        <v>0.14627610330277285</v>
      </c>
      <c r="I220" s="23">
        <f t="shared" si="256"/>
        <v>4.5177930055535498E-2</v>
      </c>
      <c r="J220" s="22">
        <f t="shared" si="256"/>
        <v>3.3249701884568106E-2</v>
      </c>
      <c r="K220" s="22">
        <f t="shared" si="256"/>
        <v>4.7685316602742667E-2</v>
      </c>
      <c r="L220" s="22">
        <f t="shared" si="256"/>
        <v>-1.709695138698164E-2</v>
      </c>
      <c r="M220" s="22">
        <f t="shared" si="256"/>
        <v>1.135470492817614E-2</v>
      </c>
      <c r="N220" s="22">
        <f t="shared" si="256"/>
        <v>2.4396246798860766E-2</v>
      </c>
      <c r="O220" s="22">
        <f t="shared" si="256"/>
        <v>-4.1782183319230226E-2</v>
      </c>
      <c r="P220" s="22">
        <f t="shared" si="256"/>
        <v>1.1163778866839946E-2</v>
      </c>
      <c r="Q220" s="22">
        <f t="shared" si="256"/>
        <v>-2.5688916105327642E-2</v>
      </c>
      <c r="R220" s="22">
        <f t="shared" si="256"/>
        <v>6.4340847014341396E-3</v>
      </c>
      <c r="S220" s="22">
        <f t="shared" si="256"/>
        <v>2.3627987007724283E-2</v>
      </c>
      <c r="T220" s="22">
        <f t="shared" si="256"/>
        <v>3.375484455005795E-2</v>
      </c>
      <c r="U220" s="22">
        <f t="shared" si="256"/>
        <v>2.7563917103395452E-2</v>
      </c>
      <c r="V220" s="22">
        <f t="shared" si="256"/>
        <v>6.6422238080005247E-2</v>
      </c>
      <c r="W220" s="22">
        <f t="shared" si="256"/>
        <v>8.9133593331804928E-3</v>
      </c>
      <c r="X220" s="22">
        <f t="shared" si="256"/>
        <v>2.4023450784728118E-2</v>
      </c>
      <c r="Y220" s="22">
        <f t="shared" si="256"/>
        <v>1.574334553061818E-2</v>
      </c>
      <c r="Z220" s="22">
        <f t="shared" si="256"/>
        <v>4.1824588826027354E-2</v>
      </c>
      <c r="AA220" s="22">
        <f t="shared" si="256"/>
        <v>-4.5398718296899565E-2</v>
      </c>
      <c r="AB220" s="22">
        <f t="shared" si="256"/>
        <v>3.106425805889601E-2</v>
      </c>
      <c r="AC220" s="22">
        <f t="shared" si="256"/>
        <v>1.9523937663796342E-2</v>
      </c>
      <c r="AD220" s="22">
        <f t="shared" si="256"/>
        <v>6.5238961468496726E-2</v>
      </c>
      <c r="AE220" s="22">
        <f t="shared" si="256"/>
        <v>5.5521325974943414E-2</v>
      </c>
      <c r="AF220" s="22">
        <f t="shared" si="256"/>
        <v>4.4915383066752579E-2</v>
      </c>
      <c r="AG220" s="22">
        <f t="shared" si="256"/>
        <v>5.482090463860545E-2</v>
      </c>
      <c r="AH220" s="22">
        <f t="shared" ref="AH220:BH220" si="257">AH18/AH14-1</f>
        <v>5.7027266530704779E-2</v>
      </c>
      <c r="AI220" s="22">
        <f t="shared" si="257"/>
        <v>3.9132079845146661E-2</v>
      </c>
      <c r="AJ220" s="22">
        <f t="shared" si="257"/>
        <v>3.5923209015511715E-2</v>
      </c>
      <c r="AK220" s="22">
        <f t="shared" si="257"/>
        <v>3.239217486673307E-2</v>
      </c>
      <c r="AL220" s="22">
        <f t="shared" si="257"/>
        <v>4.4477155852352013E-2</v>
      </c>
      <c r="AM220" s="22">
        <f t="shared" si="257"/>
        <v>4.3133742778870054E-2</v>
      </c>
      <c r="AN220" s="22">
        <f t="shared" si="257"/>
        <v>5.6504509974673933E-2</v>
      </c>
      <c r="AO220" s="22">
        <f t="shared" si="257"/>
        <v>5.0217730106344005E-2</v>
      </c>
      <c r="AP220" s="22">
        <f t="shared" si="257"/>
        <v>5.9078488557583686E-2</v>
      </c>
      <c r="AQ220" s="22">
        <f t="shared" si="257"/>
        <v>9.6525298421131556E-2</v>
      </c>
      <c r="AR220" s="22">
        <f t="shared" si="257"/>
        <v>4.3191717980527899E-2</v>
      </c>
      <c r="AS220" s="22">
        <f t="shared" si="257"/>
        <v>0.11498766334327959</v>
      </c>
      <c r="AT220" s="22">
        <f t="shared" si="257"/>
        <v>7.8653196899871602E-3</v>
      </c>
      <c r="AU220" s="22">
        <f t="shared" si="257"/>
        <v>3.9328281966271472E-2</v>
      </c>
      <c r="AV220" s="22">
        <f t="shared" si="257"/>
        <v>7.2966268088254793E-2</v>
      </c>
      <c r="AW220" s="22">
        <f t="shared" si="257"/>
        <v>6.82979400250594E-3</v>
      </c>
      <c r="AX220" s="22">
        <f t="shared" si="257"/>
        <v>6.1687285681080395E-2</v>
      </c>
      <c r="AY220" s="22">
        <f t="shared" si="257"/>
        <v>9.3852564355361157E-2</v>
      </c>
      <c r="AZ220" s="22">
        <f t="shared" si="257"/>
        <v>8.8781575851060168E-3</v>
      </c>
      <c r="BA220" s="22">
        <f t="shared" si="257"/>
        <v>3.452100662275881E-2</v>
      </c>
      <c r="BB220" s="22">
        <f t="shared" si="257"/>
        <v>1.7380940112153853E-2</v>
      </c>
      <c r="BC220" s="22">
        <f t="shared" si="257"/>
        <v>5.1689625737365352E-2</v>
      </c>
      <c r="BD220" s="22">
        <f t="shared" si="257"/>
        <v>8.2003610750202238E-2</v>
      </c>
      <c r="BE220" s="22">
        <f t="shared" si="257"/>
        <v>2.4998502908999631E-2</v>
      </c>
      <c r="BF220" s="22" t="e">
        <f t="shared" si="257"/>
        <v>#DIV/0!</v>
      </c>
      <c r="BG220" s="22">
        <f t="shared" si="257"/>
        <v>3.2001126920857548E-2</v>
      </c>
      <c r="BH220" s="22">
        <f t="shared" si="257"/>
        <v>4.3737312421457064E-2</v>
      </c>
    </row>
    <row r="221" spans="1:60" s="36" customFormat="1" ht="12.75" hidden="1" thickTop="1" thickBot="1" x14ac:dyDescent="0.25">
      <c r="A221" s="138">
        <f t="shared" si="233"/>
        <v>36980</v>
      </c>
      <c r="B221" s="190">
        <f t="shared" ref="B221:AF221" si="258">B19/B15-1</f>
        <v>4.2705460008496843E-2</v>
      </c>
      <c r="C221" s="228">
        <f t="shared" si="258"/>
        <v>4.0767889434855986E-2</v>
      </c>
      <c r="D221" s="191">
        <f t="shared" si="258"/>
        <v>2.4266382211960424E-2</v>
      </c>
      <c r="E221" s="167">
        <f t="shared" si="258"/>
        <v>5.2922157239919665E-2</v>
      </c>
      <c r="F221" s="167">
        <f t="shared" si="258"/>
        <v>4.7955451556115358E-2</v>
      </c>
      <c r="G221" s="167">
        <f t="shared" si="258"/>
        <v>4.5383759694617609E-2</v>
      </c>
      <c r="H221" s="64">
        <f t="shared" si="258"/>
        <v>9.4446801766829847E-2</v>
      </c>
      <c r="I221" s="192">
        <f t="shared" si="258"/>
        <v>4.3792575006201151E-2</v>
      </c>
      <c r="J221" s="167">
        <f t="shared" si="258"/>
        <v>3.3096144926090032E-2</v>
      </c>
      <c r="K221" s="167">
        <f t="shared" si="258"/>
        <v>4.7650628458419497E-2</v>
      </c>
      <c r="L221" s="167">
        <f t="shared" si="258"/>
        <v>-1.6214359326691907E-2</v>
      </c>
      <c r="M221" s="167">
        <f t="shared" si="258"/>
        <v>-3.4109719598039989E-3</v>
      </c>
      <c r="N221" s="167">
        <f t="shared" si="258"/>
        <v>2.2665469209864009E-2</v>
      </c>
      <c r="O221" s="167">
        <f t="shared" si="258"/>
        <v>-3.2425847244316519E-2</v>
      </c>
      <c r="P221" s="167">
        <f t="shared" si="258"/>
        <v>1.1565512965773683E-2</v>
      </c>
      <c r="Q221" s="167">
        <f t="shared" si="258"/>
        <v>-1.2400576188388523E-2</v>
      </c>
      <c r="R221" s="167">
        <f t="shared" si="258"/>
        <v>1.1798887226346366E-2</v>
      </c>
      <c r="S221" s="167">
        <f t="shared" si="258"/>
        <v>2.7899333329183484E-2</v>
      </c>
      <c r="T221" s="167">
        <f t="shared" si="258"/>
        <v>3.1191394700532227E-2</v>
      </c>
      <c r="U221" s="167">
        <f t="shared" si="258"/>
        <v>2.9453385693182454E-2</v>
      </c>
      <c r="V221" s="167">
        <f t="shared" si="258"/>
        <v>8.2802790903117263E-2</v>
      </c>
      <c r="W221" s="167">
        <f t="shared" si="258"/>
        <v>1.6913286726191856E-2</v>
      </c>
      <c r="X221" s="167">
        <f t="shared" si="258"/>
        <v>2.9234411095593105E-2</v>
      </c>
      <c r="Y221" s="167">
        <f t="shared" si="258"/>
        <v>2.5007360808029011E-2</v>
      </c>
      <c r="Z221" s="167">
        <f t="shared" si="258"/>
        <v>4.2606559172164493E-2</v>
      </c>
      <c r="AA221" s="167">
        <f t="shared" si="258"/>
        <v>-1.7699592697620559E-2</v>
      </c>
      <c r="AB221" s="167">
        <f t="shared" si="258"/>
        <v>3.0696886318767547E-2</v>
      </c>
      <c r="AC221" s="167">
        <f t="shared" si="258"/>
        <v>1.7380796389313558E-2</v>
      </c>
      <c r="AD221" s="167">
        <f t="shared" si="258"/>
        <v>6.7280559797597617E-2</v>
      </c>
      <c r="AE221" s="167">
        <f t="shared" si="258"/>
        <v>5.2922157239919665E-2</v>
      </c>
      <c r="AF221" s="167">
        <f t="shared" si="258"/>
        <v>4.85730516627636E-2</v>
      </c>
      <c r="AG221" s="167">
        <f t="shared" ref="AG221" si="259">AG19/AG15-1</f>
        <v>5.7622002347811563E-2</v>
      </c>
      <c r="AH221" s="167">
        <f t="shared" ref="AH221:BG221" si="260">AH19/AH15-1</f>
        <v>5.28160841860843E-2</v>
      </c>
      <c r="AI221" s="167">
        <f t="shared" si="260"/>
        <v>3.8283016309544893E-2</v>
      </c>
      <c r="AJ221" s="167">
        <f t="shared" si="260"/>
        <v>3.1491675527261398E-2</v>
      </c>
      <c r="AK221" s="167">
        <f t="shared" si="260"/>
        <v>3.2976723776070083E-2</v>
      </c>
      <c r="AL221" s="167">
        <f t="shared" si="260"/>
        <v>4.3649352784464135E-2</v>
      </c>
      <c r="AM221" s="167">
        <f t="shared" si="260"/>
        <v>4.276133370502988E-2</v>
      </c>
      <c r="AN221" s="167">
        <f t="shared" si="260"/>
        <v>5.1230179147761845E-2</v>
      </c>
      <c r="AO221" s="167">
        <f t="shared" si="260"/>
        <v>3.9799633680671187E-2</v>
      </c>
      <c r="AP221" s="167">
        <f t="shared" si="260"/>
        <v>5.5654198251146036E-2</v>
      </c>
      <c r="AQ221" s="167">
        <f t="shared" si="260"/>
        <v>9.7309758726604745E-2</v>
      </c>
      <c r="AR221" s="167">
        <f t="shared" si="260"/>
        <v>4.6123815394484291E-2</v>
      </c>
      <c r="AS221" s="167">
        <f t="shared" si="260"/>
        <v>0.13028807137040554</v>
      </c>
      <c r="AT221" s="167">
        <f t="shared" si="260"/>
        <v>1.2038519772581413E-2</v>
      </c>
      <c r="AU221" s="167">
        <f t="shared" si="260"/>
        <v>4.4393687435797746E-2</v>
      </c>
      <c r="AV221" s="167">
        <f t="shared" si="260"/>
        <v>6.8416139776755314E-2</v>
      </c>
      <c r="AW221" s="167">
        <f t="shared" si="260"/>
        <v>1.4832147151538688E-2</v>
      </c>
      <c r="AX221" s="167">
        <f t="shared" si="260"/>
        <v>5.8242078721136403E-2</v>
      </c>
      <c r="AY221" s="167">
        <f t="shared" si="260"/>
        <v>7.5483141997005676E-2</v>
      </c>
      <c r="AZ221" s="167">
        <f t="shared" si="260"/>
        <v>1.0552125749814234E-3</v>
      </c>
      <c r="BA221" s="167">
        <f t="shared" si="260"/>
        <v>3.2911039041011669E-2</v>
      </c>
      <c r="BB221" s="167">
        <f t="shared" si="260"/>
        <v>2.0925137244282466E-2</v>
      </c>
      <c r="BC221" s="167">
        <f t="shared" si="260"/>
        <v>5.2093781162700248E-2</v>
      </c>
      <c r="BD221" s="167">
        <f t="shared" si="260"/>
        <v>7.0872945765150464E-2</v>
      </c>
      <c r="BE221" s="167">
        <f t="shared" si="260"/>
        <v>2.6470312655656025E-2</v>
      </c>
      <c r="BF221" s="167" t="e">
        <f t="shared" si="260"/>
        <v>#DIV/0!</v>
      </c>
      <c r="BG221" s="167">
        <f t="shared" si="260"/>
        <v>3.282874159727367E-2</v>
      </c>
      <c r="BH221" s="167">
        <f t="shared" ref="BH221" si="261">BH19/BH15-1</f>
        <v>4.1609572385666205E-2</v>
      </c>
    </row>
    <row r="222" spans="1:60" s="36" customFormat="1" ht="12.75" hidden="1" thickTop="1" thickBot="1" x14ac:dyDescent="0.25">
      <c r="A222" s="138">
        <f t="shared" si="233"/>
        <v>37072</v>
      </c>
      <c r="B222" s="190">
        <f t="shared" ref="B222:AF222" si="262">B20/B16-1</f>
        <v>3.6685630186736651E-2</v>
      </c>
      <c r="C222" s="228">
        <f t="shared" si="262"/>
        <v>3.7107215762621548E-2</v>
      </c>
      <c r="D222" s="191">
        <f t="shared" si="262"/>
        <v>2.2475086192350835E-2</v>
      </c>
      <c r="E222" s="167">
        <f t="shared" si="262"/>
        <v>4.416923338404577E-2</v>
      </c>
      <c r="F222" s="167">
        <f t="shared" si="262"/>
        <v>4.070756212760962E-2</v>
      </c>
      <c r="G222" s="167">
        <f t="shared" si="262"/>
        <v>4.1575107025566993E-2</v>
      </c>
      <c r="H222" s="64">
        <f t="shared" si="262"/>
        <v>2.6523382770291315E-2</v>
      </c>
      <c r="I222" s="192">
        <f t="shared" si="262"/>
        <v>3.7502175206372668E-2</v>
      </c>
      <c r="J222" s="167">
        <f t="shared" si="262"/>
        <v>2.9412176241500276E-2</v>
      </c>
      <c r="K222" s="167">
        <f t="shared" si="262"/>
        <v>4.3805842522252725E-2</v>
      </c>
      <c r="L222" s="167">
        <f t="shared" si="262"/>
        <v>-7.9220415030847313E-3</v>
      </c>
      <c r="M222" s="167">
        <f t="shared" si="262"/>
        <v>-1.9139389724995404E-2</v>
      </c>
      <c r="N222" s="167">
        <f t="shared" si="262"/>
        <v>1.690914022694967E-2</v>
      </c>
      <c r="O222" s="167">
        <f t="shared" si="262"/>
        <v>-3.1906871045180196E-2</v>
      </c>
      <c r="P222" s="167">
        <f t="shared" si="262"/>
        <v>9.0029980496748596E-3</v>
      </c>
      <c r="Q222" s="167">
        <f t="shared" si="262"/>
        <v>-8.268896954394811E-3</v>
      </c>
      <c r="R222" s="167">
        <f t="shared" si="262"/>
        <v>1.3497357705968938E-2</v>
      </c>
      <c r="S222" s="167">
        <f t="shared" si="262"/>
        <v>3.0932048574772608E-2</v>
      </c>
      <c r="T222" s="167">
        <f t="shared" si="262"/>
        <v>2.7895319451116452E-2</v>
      </c>
      <c r="U222" s="167">
        <f t="shared" si="262"/>
        <v>2.4791732381983289E-2</v>
      </c>
      <c r="V222" s="167">
        <f t="shared" si="262"/>
        <v>7.3607237693652294E-2</v>
      </c>
      <c r="W222" s="167">
        <f t="shared" si="262"/>
        <v>2.3600680546282948E-2</v>
      </c>
      <c r="X222" s="167">
        <f t="shared" si="262"/>
        <v>2.8566258151587309E-2</v>
      </c>
      <c r="Y222" s="167">
        <f t="shared" si="262"/>
        <v>3.6237034553060266E-2</v>
      </c>
      <c r="Z222" s="167">
        <f t="shared" si="262"/>
        <v>4.3420996800665357E-2</v>
      </c>
      <c r="AA222" s="167">
        <f t="shared" si="262"/>
        <v>1.8138437067063418E-2</v>
      </c>
      <c r="AB222" s="167">
        <f t="shared" si="262"/>
        <v>2.3138574694547831E-2</v>
      </c>
      <c r="AC222" s="167">
        <f t="shared" si="262"/>
        <v>1.0824219190438633E-2</v>
      </c>
      <c r="AD222" s="167">
        <f t="shared" si="262"/>
        <v>6.2063351492543939E-2</v>
      </c>
      <c r="AE222" s="167">
        <f t="shared" si="262"/>
        <v>4.416923338404577E-2</v>
      </c>
      <c r="AF222" s="167">
        <f t="shared" si="262"/>
        <v>3.7862058185811343E-2</v>
      </c>
      <c r="AG222" s="167">
        <f t="shared" ref="AG222:AG233" si="263">AG20/AG16-1</f>
        <v>5.3038312994698744E-2</v>
      </c>
      <c r="AH222" s="167">
        <f t="shared" ref="AH222:BG222" si="264">AH20/AH16-1</f>
        <v>4.3723758735626728E-2</v>
      </c>
      <c r="AI222" s="167">
        <f t="shared" si="264"/>
        <v>3.4141033378269681E-2</v>
      </c>
      <c r="AJ222" s="167">
        <f t="shared" si="264"/>
        <v>2.674219575628034E-2</v>
      </c>
      <c r="AK222" s="167">
        <f t="shared" si="264"/>
        <v>2.8407167479088669E-2</v>
      </c>
      <c r="AL222" s="167">
        <f t="shared" si="264"/>
        <v>3.9957070473247258E-2</v>
      </c>
      <c r="AM222" s="167">
        <f t="shared" si="264"/>
        <v>3.8571067579837193E-2</v>
      </c>
      <c r="AN222" s="167">
        <f t="shared" si="264"/>
        <v>4.610304467335169E-2</v>
      </c>
      <c r="AO222" s="167">
        <f t="shared" si="264"/>
        <v>3.4711614075366271E-2</v>
      </c>
      <c r="AP222" s="167">
        <f t="shared" si="264"/>
        <v>5.0713239234650986E-2</v>
      </c>
      <c r="AQ222" s="167">
        <f t="shared" si="264"/>
        <v>7.8474252765181163E-2</v>
      </c>
      <c r="AR222" s="167">
        <f t="shared" si="264"/>
        <v>3.9752418712952986E-2</v>
      </c>
      <c r="AS222" s="167">
        <f t="shared" si="264"/>
        <v>0.13918015304017506</v>
      </c>
      <c r="AT222" s="167">
        <f t="shared" si="264"/>
        <v>1.7473572218542177E-2</v>
      </c>
      <c r="AU222" s="167">
        <f t="shared" si="264"/>
        <v>4.64637152360734E-2</v>
      </c>
      <c r="AV222" s="167">
        <f t="shared" si="264"/>
        <v>5.541409318745294E-2</v>
      </c>
      <c r="AW222" s="167">
        <f t="shared" si="264"/>
        <v>1.571799274454877E-2</v>
      </c>
      <c r="AX222" s="167">
        <f t="shared" si="264"/>
        <v>4.5341921435149146E-2</v>
      </c>
      <c r="AY222" s="167">
        <f t="shared" si="264"/>
        <v>4.6984316030168394E-2</v>
      </c>
      <c r="AZ222" s="167">
        <f t="shared" si="264"/>
        <v>-7.3959291791698689E-3</v>
      </c>
      <c r="BA222" s="167">
        <f t="shared" si="264"/>
        <v>2.8152811362234242E-2</v>
      </c>
      <c r="BB222" s="167">
        <f t="shared" si="264"/>
        <v>2.2452515835464482E-2</v>
      </c>
      <c r="BC222" s="167">
        <f t="shared" si="264"/>
        <v>4.674054031538577E-2</v>
      </c>
      <c r="BD222" s="167">
        <f t="shared" si="264"/>
        <v>6.1966829287407599E-2</v>
      </c>
      <c r="BE222" s="167">
        <f t="shared" si="264"/>
        <v>2.6259143711476085E-2</v>
      </c>
      <c r="BF222" s="167" t="e">
        <f t="shared" si="264"/>
        <v>#DIV/0!</v>
      </c>
      <c r="BG222" s="167">
        <f t="shared" si="264"/>
        <v>3.0731965201898248E-2</v>
      </c>
      <c r="BH222" s="167">
        <f t="shared" ref="BH222:BH233" si="265">BH20/BH16-1</f>
        <v>3.6908876809147229E-2</v>
      </c>
    </row>
    <row r="223" spans="1:60" s="36" customFormat="1" ht="12.75" hidden="1" thickTop="1" thickBot="1" x14ac:dyDescent="0.25">
      <c r="A223" s="138">
        <f t="shared" si="233"/>
        <v>37164</v>
      </c>
      <c r="B223" s="190">
        <f t="shared" ref="B223:AF223" si="266">B21/B17-1</f>
        <v>2.7974412536131865E-2</v>
      </c>
      <c r="C223" s="228">
        <f t="shared" si="266"/>
        <v>3.0686341371421122E-2</v>
      </c>
      <c r="D223" s="191">
        <f t="shared" si="266"/>
        <v>1.4301057986773946E-2</v>
      </c>
      <c r="E223" s="167">
        <f t="shared" si="266"/>
        <v>3.372888024679388E-2</v>
      </c>
      <c r="F223" s="167">
        <f t="shared" si="266"/>
        <v>3.1954407763282511E-2</v>
      </c>
      <c r="G223" s="167">
        <f t="shared" si="266"/>
        <v>3.6198469573188508E-2</v>
      </c>
      <c r="H223" s="64">
        <f t="shared" si="266"/>
        <v>-3.4558161942682908E-2</v>
      </c>
      <c r="I223" s="192">
        <f t="shared" si="266"/>
        <v>2.8091795995131008E-2</v>
      </c>
      <c r="J223" s="167">
        <f t="shared" si="266"/>
        <v>2.6911077982666898E-2</v>
      </c>
      <c r="K223" s="167">
        <f t="shared" si="266"/>
        <v>3.7871171638861112E-2</v>
      </c>
      <c r="L223" s="167">
        <f t="shared" si="266"/>
        <v>-5.6405555947260932E-3</v>
      </c>
      <c r="M223" s="167">
        <f t="shared" si="266"/>
        <v>-2.1236696221480167E-2</v>
      </c>
      <c r="N223" s="167">
        <f t="shared" si="266"/>
        <v>1.0375934394985631E-2</v>
      </c>
      <c r="O223" s="167">
        <f t="shared" si="266"/>
        <v>-4.1913100840146766E-2</v>
      </c>
      <c r="P223" s="167">
        <f t="shared" si="266"/>
        <v>1.0859122279711642E-3</v>
      </c>
      <c r="Q223" s="167">
        <f t="shared" si="266"/>
        <v>-8.2088378675891915E-3</v>
      </c>
      <c r="R223" s="167">
        <f t="shared" si="266"/>
        <v>9.5532420595869638E-3</v>
      </c>
      <c r="S223" s="167">
        <f t="shared" si="266"/>
        <v>3.4036371660261411E-2</v>
      </c>
      <c r="T223" s="167">
        <f t="shared" si="266"/>
        <v>1.9449911766364458E-2</v>
      </c>
      <c r="U223" s="167">
        <f t="shared" si="266"/>
        <v>1.7612645073200373E-2</v>
      </c>
      <c r="V223" s="167">
        <f t="shared" si="266"/>
        <v>3.8194471524425344E-2</v>
      </c>
      <c r="W223" s="167">
        <f t="shared" si="266"/>
        <v>1.5224124475661016E-2</v>
      </c>
      <c r="X223" s="167">
        <f t="shared" si="266"/>
        <v>1.5475900642261786E-2</v>
      </c>
      <c r="Y223" s="167">
        <f t="shared" si="266"/>
        <v>3.4920056561249746E-2</v>
      </c>
      <c r="Z223" s="167">
        <f t="shared" si="266"/>
        <v>3.8449387827805381E-2</v>
      </c>
      <c r="AA223" s="167">
        <f t="shared" si="266"/>
        <v>2.5934577440083428E-2</v>
      </c>
      <c r="AB223" s="167">
        <f t="shared" si="266"/>
        <v>1.3021824328934173E-2</v>
      </c>
      <c r="AC223" s="167">
        <f t="shared" si="266"/>
        <v>7.7293851887023646E-3</v>
      </c>
      <c r="AD223" s="167">
        <f t="shared" si="266"/>
        <v>5.3931817585359143E-2</v>
      </c>
      <c r="AE223" s="167">
        <f t="shared" si="266"/>
        <v>3.372888024679388E-2</v>
      </c>
      <c r="AF223" s="167">
        <f t="shared" si="266"/>
        <v>2.584224377059674E-2</v>
      </c>
      <c r="AG223" s="167">
        <f t="shared" si="263"/>
        <v>4.395228633955317E-2</v>
      </c>
      <c r="AH223" s="167">
        <f t="shared" ref="AH223:BG223" si="267">AH21/AH17-1</f>
        <v>3.3290061467529553E-2</v>
      </c>
      <c r="AI223" s="167">
        <f t="shared" si="267"/>
        <v>2.996669666656504E-2</v>
      </c>
      <c r="AJ223" s="167">
        <f t="shared" si="267"/>
        <v>2.5363209090443206E-2</v>
      </c>
      <c r="AK223" s="167">
        <f t="shared" si="267"/>
        <v>2.3105782431561916E-2</v>
      </c>
      <c r="AL223" s="167">
        <f t="shared" si="267"/>
        <v>3.5720780336451208E-2</v>
      </c>
      <c r="AM223" s="167">
        <f t="shared" si="267"/>
        <v>3.0450155053689087E-2</v>
      </c>
      <c r="AN223" s="167">
        <f t="shared" si="267"/>
        <v>4.0409935611148473E-2</v>
      </c>
      <c r="AO223" s="167">
        <f t="shared" si="267"/>
        <v>2.5080881220151063E-2</v>
      </c>
      <c r="AP223" s="167">
        <f t="shared" si="267"/>
        <v>4.6931117709667847E-2</v>
      </c>
      <c r="AQ223" s="167">
        <f t="shared" si="267"/>
        <v>6.3083710853856445E-2</v>
      </c>
      <c r="AR223" s="167">
        <f t="shared" si="267"/>
        <v>1.985678822826431E-2</v>
      </c>
      <c r="AS223" s="167">
        <f t="shared" si="267"/>
        <v>0.12551380251782196</v>
      </c>
      <c r="AT223" s="167">
        <f t="shared" si="267"/>
        <v>2.4873047190865805E-2</v>
      </c>
      <c r="AU223" s="167">
        <f t="shared" si="267"/>
        <v>4.1445787215775187E-2</v>
      </c>
      <c r="AV223" s="167">
        <f t="shared" si="267"/>
        <v>4.3719443715740214E-2</v>
      </c>
      <c r="AW223" s="167">
        <f t="shared" si="267"/>
        <v>1.0061954360930825E-2</v>
      </c>
      <c r="AX223" s="167">
        <f t="shared" si="267"/>
        <v>2.9775446631699509E-2</v>
      </c>
      <c r="AY223" s="167">
        <f t="shared" si="267"/>
        <v>1.7496404639290031E-2</v>
      </c>
      <c r="AZ223" s="167">
        <f t="shared" si="267"/>
        <v>-4.182168279996179E-3</v>
      </c>
      <c r="BA223" s="167">
        <f t="shared" si="267"/>
        <v>2.6552570607817572E-2</v>
      </c>
      <c r="BB223" s="167">
        <f t="shared" si="267"/>
        <v>2.1272157807957992E-2</v>
      </c>
      <c r="BC223" s="167">
        <f t="shared" si="267"/>
        <v>4.0967866345043236E-2</v>
      </c>
      <c r="BD223" s="167">
        <f t="shared" si="267"/>
        <v>5.3527236117409505E-2</v>
      </c>
      <c r="BE223" s="167">
        <f t="shared" si="267"/>
        <v>2.393939595243455E-2</v>
      </c>
      <c r="BF223" s="167" t="e">
        <f t="shared" si="267"/>
        <v>#DIV/0!</v>
      </c>
      <c r="BG223" s="167">
        <f t="shared" si="267"/>
        <v>2.7805285230930732E-2</v>
      </c>
      <c r="BH223" s="167">
        <f t="shared" si="265"/>
        <v>3.1944846962288942E-2</v>
      </c>
    </row>
    <row r="224" spans="1:60" s="36" customFormat="1" ht="12.75" hidden="1" thickTop="1" thickBot="1" x14ac:dyDescent="0.25">
      <c r="A224" s="139">
        <f t="shared" si="233"/>
        <v>37255</v>
      </c>
      <c r="B224" s="193">
        <f t="shared" ref="B224:AF224" si="268">B22/B18-1</f>
        <v>1.9948115035715253E-2</v>
      </c>
      <c r="C224" s="234">
        <f t="shared" si="268"/>
        <v>2.3485574270281306E-2</v>
      </c>
      <c r="D224" s="194">
        <f t="shared" si="268"/>
        <v>4.6372463562787125E-3</v>
      </c>
      <c r="E224" s="163">
        <f t="shared" si="268"/>
        <v>2.3795097369251117E-2</v>
      </c>
      <c r="F224" s="163">
        <f t="shared" si="268"/>
        <v>2.4685655654196337E-2</v>
      </c>
      <c r="G224" s="163">
        <f t="shared" si="268"/>
        <v>3.0170881935499994E-2</v>
      </c>
      <c r="H224" s="163">
        <f t="shared" si="268"/>
        <v>-6.7143652447312796E-2</v>
      </c>
      <c r="I224" s="195">
        <f t="shared" si="268"/>
        <v>1.9212004230812152E-2</v>
      </c>
      <c r="J224" s="163">
        <f t="shared" si="268"/>
        <v>2.6596061019646289E-2</v>
      </c>
      <c r="K224" s="163">
        <f t="shared" si="268"/>
        <v>3.0814433160513355E-2</v>
      </c>
      <c r="L224" s="163">
        <f t="shared" si="268"/>
        <v>-4.6804051694027127E-3</v>
      </c>
      <c r="M224" s="163">
        <f t="shared" si="268"/>
        <v>-2.8059790336982027E-2</v>
      </c>
      <c r="N224" s="163">
        <f t="shared" si="268"/>
        <v>9.1415865456665468E-3</v>
      </c>
      <c r="O224" s="163">
        <f t="shared" si="268"/>
        <v>-5.3191819379442506E-2</v>
      </c>
      <c r="P224" s="163">
        <f t="shared" si="268"/>
        <v>-6.4993078705011254E-3</v>
      </c>
      <c r="Q224" s="163">
        <f t="shared" si="268"/>
        <v>-1.558719084881055E-2</v>
      </c>
      <c r="R224" s="163">
        <f t="shared" si="268"/>
        <v>2.6476443455938359E-3</v>
      </c>
      <c r="S224" s="163">
        <f t="shared" si="268"/>
        <v>4.6768132624411596E-2</v>
      </c>
      <c r="T224" s="163">
        <f t="shared" si="268"/>
        <v>1.0290841821236851E-2</v>
      </c>
      <c r="U224" s="163">
        <f t="shared" si="268"/>
        <v>6.2830865922711698E-3</v>
      </c>
      <c r="V224" s="163">
        <f t="shared" si="268"/>
        <v>3.5072876206592163E-3</v>
      </c>
      <c r="W224" s="163">
        <f t="shared" si="268"/>
        <v>-1.482844660576832E-2</v>
      </c>
      <c r="X224" s="163">
        <f t="shared" si="268"/>
        <v>2.5218978727781227E-3</v>
      </c>
      <c r="Y224" s="163">
        <f t="shared" si="268"/>
        <v>2.342858779336443E-2</v>
      </c>
      <c r="Z224" s="163">
        <f t="shared" si="268"/>
        <v>2.4317340295054279E-2</v>
      </c>
      <c r="AA224" s="163">
        <f t="shared" si="268"/>
        <v>2.1154719897411134E-2</v>
      </c>
      <c r="AB224" s="163">
        <f t="shared" si="268"/>
        <v>5.4961219375677661E-3</v>
      </c>
      <c r="AC224" s="163">
        <f t="shared" si="268"/>
        <v>9.8031058947736227E-3</v>
      </c>
      <c r="AD224" s="163">
        <f t="shared" si="268"/>
        <v>4.7068919420079958E-2</v>
      </c>
      <c r="AE224" s="163">
        <f t="shared" si="268"/>
        <v>2.3795097369251117E-2</v>
      </c>
      <c r="AF224" s="163">
        <f t="shared" si="268"/>
        <v>1.5735894905297698E-2</v>
      </c>
      <c r="AG224" s="163">
        <f t="shared" si="263"/>
        <v>3.0163517454768973E-2</v>
      </c>
      <c r="AH224" s="163">
        <f t="shared" ref="AH224:BG224" si="269">AH22/AH18-1</f>
        <v>2.3927328196503339E-2</v>
      </c>
      <c r="AI224" s="163">
        <f t="shared" si="269"/>
        <v>2.7433081470365162E-2</v>
      </c>
      <c r="AJ224" s="163">
        <f t="shared" si="269"/>
        <v>2.5921571701021495E-2</v>
      </c>
      <c r="AK224" s="163">
        <f t="shared" si="269"/>
        <v>1.706884979947465E-2</v>
      </c>
      <c r="AL224" s="163">
        <f t="shared" si="269"/>
        <v>3.4671015416025019E-2</v>
      </c>
      <c r="AM224" s="163">
        <f t="shared" si="269"/>
        <v>2.2590858688719129E-2</v>
      </c>
      <c r="AN224" s="163">
        <f t="shared" si="269"/>
        <v>3.5591987769665323E-2</v>
      </c>
      <c r="AO224" s="163">
        <f t="shared" si="269"/>
        <v>1.8409928616789362E-2</v>
      </c>
      <c r="AP224" s="163">
        <f t="shared" si="269"/>
        <v>4.2567933350049492E-2</v>
      </c>
      <c r="AQ224" s="163">
        <f t="shared" si="269"/>
        <v>3.0779287570972702E-2</v>
      </c>
      <c r="AR224" s="163">
        <f t="shared" si="269"/>
        <v>9.2991279806056149E-3</v>
      </c>
      <c r="AS224" s="163">
        <f t="shared" si="269"/>
        <v>7.8252639995312512E-2</v>
      </c>
      <c r="AT224" s="163">
        <f t="shared" si="269"/>
        <v>2.801022154576116E-2</v>
      </c>
      <c r="AU224" s="163">
        <f t="shared" si="269"/>
        <v>3.5439835668580333E-2</v>
      </c>
      <c r="AV224" s="163">
        <f t="shared" si="269"/>
        <v>3.4376316992301925E-2</v>
      </c>
      <c r="AW224" s="163">
        <f t="shared" si="269"/>
        <v>9.9946480271855265E-3</v>
      </c>
      <c r="AX224" s="163">
        <f t="shared" si="269"/>
        <v>1.2395484589896144E-2</v>
      </c>
      <c r="AY224" s="163">
        <f t="shared" si="269"/>
        <v>-2.4282206818915242E-4</v>
      </c>
      <c r="AZ224" s="163">
        <f t="shared" si="269"/>
        <v>-5.3208470788546069E-4</v>
      </c>
      <c r="BA224" s="163">
        <f t="shared" si="269"/>
        <v>3.0256050279888314E-2</v>
      </c>
      <c r="BB224" s="163">
        <f t="shared" si="269"/>
        <v>2.1752486737765642E-2</v>
      </c>
      <c r="BC224" s="163">
        <f t="shared" si="269"/>
        <v>3.7208766090905065E-2</v>
      </c>
      <c r="BD224" s="163">
        <f t="shared" si="269"/>
        <v>4.4589483812272901E-2</v>
      </c>
      <c r="BE224" s="163">
        <f t="shared" si="269"/>
        <v>2.1672781351888215E-2</v>
      </c>
      <c r="BF224" s="163" t="e">
        <f t="shared" si="269"/>
        <v>#DIV/0!</v>
      </c>
      <c r="BG224" s="163">
        <f t="shared" si="269"/>
        <v>2.7334210097177181E-2</v>
      </c>
      <c r="BH224" s="163">
        <f t="shared" si="265"/>
        <v>2.9045852066737377E-2</v>
      </c>
    </row>
    <row r="225" spans="1:60" s="36" customFormat="1" ht="12.75" hidden="1" thickTop="1" thickBot="1" x14ac:dyDescent="0.25">
      <c r="A225" s="138">
        <f t="shared" si="233"/>
        <v>37345</v>
      </c>
      <c r="B225" s="190">
        <f t="shared" ref="B225:AF225" si="270">B23/B19-1</f>
        <v>1.3275396562458353E-2</v>
      </c>
      <c r="C225" s="228">
        <f t="shared" si="270"/>
        <v>1.7149485754700766E-2</v>
      </c>
      <c r="D225" s="191">
        <f t="shared" si="270"/>
        <v>-5.143229940711147E-3</v>
      </c>
      <c r="E225" s="167">
        <f t="shared" si="270"/>
        <v>1.6709844819122521E-2</v>
      </c>
      <c r="F225" s="167">
        <f t="shared" si="270"/>
        <v>1.9103867932954932E-2</v>
      </c>
      <c r="G225" s="167">
        <f t="shared" si="270"/>
        <v>2.5138777459175365E-2</v>
      </c>
      <c r="H225" s="64">
        <f t="shared" si="270"/>
        <v>-8.5105097628558335E-2</v>
      </c>
      <c r="I225" s="192">
        <f t="shared" si="270"/>
        <v>1.1324963512809427E-2</v>
      </c>
      <c r="J225" s="167">
        <f t="shared" si="270"/>
        <v>3.0694325850838089E-2</v>
      </c>
      <c r="K225" s="167">
        <f t="shared" si="270"/>
        <v>2.4128106029627672E-2</v>
      </c>
      <c r="L225" s="167">
        <f t="shared" si="270"/>
        <v>-6.0758432851456545E-3</v>
      </c>
      <c r="M225" s="167">
        <f t="shared" si="270"/>
        <v>-2.1961981779440642E-2</v>
      </c>
      <c r="N225" s="167">
        <f t="shared" si="270"/>
        <v>8.3720319862621295E-3</v>
      </c>
      <c r="O225" s="167">
        <f t="shared" si="270"/>
        <v>-6.516658446182888E-2</v>
      </c>
      <c r="P225" s="167">
        <f t="shared" si="270"/>
        <v>-1.4284556969158979E-2</v>
      </c>
      <c r="Q225" s="167">
        <f t="shared" si="270"/>
        <v>6.4049717800749306E-3</v>
      </c>
      <c r="R225" s="167">
        <f t="shared" si="270"/>
        <v>-6.9778260195378916E-3</v>
      </c>
      <c r="S225" s="167">
        <f t="shared" si="270"/>
        <v>5.5961630463086776E-2</v>
      </c>
      <c r="T225" s="167">
        <f t="shared" si="270"/>
        <v>1.0704328426272003E-3</v>
      </c>
      <c r="U225" s="167">
        <f t="shared" si="270"/>
        <v>-7.0984639636751945E-3</v>
      </c>
      <c r="V225" s="167">
        <f t="shared" si="270"/>
        <v>-3.4555261222968703E-2</v>
      </c>
      <c r="W225" s="167">
        <f t="shared" si="270"/>
        <v>-4.5410552040359597E-2</v>
      </c>
      <c r="X225" s="167">
        <f t="shared" si="270"/>
        <v>-6.7505723264938977E-3</v>
      </c>
      <c r="Y225" s="167">
        <f t="shared" si="270"/>
        <v>1.1520693747665289E-2</v>
      </c>
      <c r="Z225" s="167">
        <f t="shared" si="270"/>
        <v>7.4815463941211302E-3</v>
      </c>
      <c r="AA225" s="167">
        <f t="shared" si="270"/>
        <v>2.1924003550445992E-2</v>
      </c>
      <c r="AB225" s="167">
        <f t="shared" si="270"/>
        <v>6.1836669748438489E-4</v>
      </c>
      <c r="AC225" s="167">
        <f t="shared" si="270"/>
        <v>8.6034677183923769E-3</v>
      </c>
      <c r="AD225" s="167">
        <f t="shared" si="270"/>
        <v>4.5706548666518687E-2</v>
      </c>
      <c r="AE225" s="167">
        <f t="shared" si="270"/>
        <v>1.6709844819122521E-2</v>
      </c>
      <c r="AF225" s="167">
        <f t="shared" si="270"/>
        <v>1.5083720495150388E-3</v>
      </c>
      <c r="AG225" s="167">
        <f t="shared" si="263"/>
        <v>1.9013590700394989E-2</v>
      </c>
      <c r="AH225" s="167">
        <f t="shared" ref="AH225:BG225" si="271">AH23/AH19-1</f>
        <v>1.8370321874472628E-2</v>
      </c>
      <c r="AI225" s="167">
        <f t="shared" si="271"/>
        <v>2.5098888165251854E-2</v>
      </c>
      <c r="AJ225" s="167">
        <f t="shared" si="271"/>
        <v>2.6236057975855598E-2</v>
      </c>
      <c r="AK225" s="167">
        <f t="shared" si="271"/>
        <v>1.3198700473486813E-2</v>
      </c>
      <c r="AL225" s="167">
        <f t="shared" si="271"/>
        <v>3.2725000521168779E-2</v>
      </c>
      <c r="AM225" s="167">
        <f t="shared" si="271"/>
        <v>1.3873867586003952E-2</v>
      </c>
      <c r="AN225" s="167">
        <f t="shared" si="271"/>
        <v>3.2344860032625489E-2</v>
      </c>
      <c r="AO225" s="167">
        <f t="shared" si="271"/>
        <v>2.1351250112612075E-2</v>
      </c>
      <c r="AP225" s="167">
        <f t="shared" si="271"/>
        <v>3.6535866607257272E-2</v>
      </c>
      <c r="AQ225" s="167">
        <f t="shared" si="271"/>
        <v>1.5236977798252838E-2</v>
      </c>
      <c r="AR225" s="167">
        <f t="shared" si="271"/>
        <v>-3.5881528677677021E-3</v>
      </c>
      <c r="AS225" s="167">
        <f t="shared" si="271"/>
        <v>2.7062574514437054E-2</v>
      </c>
      <c r="AT225" s="167">
        <f t="shared" si="271"/>
        <v>2.6210801644103388E-2</v>
      </c>
      <c r="AU225" s="167">
        <f t="shared" si="271"/>
        <v>3.1789054759629787E-2</v>
      </c>
      <c r="AV225" s="167">
        <f t="shared" si="271"/>
        <v>2.5690329027481917E-2</v>
      </c>
      <c r="AW225" s="167">
        <f t="shared" si="271"/>
        <v>4.2782940622658749E-3</v>
      </c>
      <c r="AX225" s="167">
        <f t="shared" si="271"/>
        <v>1.5657161810183062E-3</v>
      </c>
      <c r="AY225" s="167">
        <f t="shared" si="271"/>
        <v>-1.2473239168588446E-2</v>
      </c>
      <c r="AZ225" s="167">
        <f t="shared" si="271"/>
        <v>8.2753432386684089E-3</v>
      </c>
      <c r="BA225" s="167">
        <f t="shared" si="271"/>
        <v>3.3096791413339099E-2</v>
      </c>
      <c r="BB225" s="167">
        <f t="shared" si="271"/>
        <v>2.5230116993035567E-2</v>
      </c>
      <c r="BC225" s="167">
        <f t="shared" si="271"/>
        <v>4.0476902830223205E-2</v>
      </c>
      <c r="BD225" s="167">
        <f t="shared" si="271"/>
        <v>4.6396564099272286E-2</v>
      </c>
      <c r="BE225" s="167">
        <f t="shared" si="271"/>
        <v>2.1245587707851232E-2</v>
      </c>
      <c r="BF225" s="167" t="e">
        <f t="shared" si="271"/>
        <v>#DIV/0!</v>
      </c>
      <c r="BG225" s="167">
        <f t="shared" si="271"/>
        <v>2.9249213042820799E-2</v>
      </c>
      <c r="BH225" s="167">
        <f t="shared" si="265"/>
        <v>2.9628803986276875E-2</v>
      </c>
    </row>
    <row r="226" spans="1:60" s="36" customFormat="1" ht="12.75" hidden="1" thickTop="1" thickBot="1" x14ac:dyDescent="0.25">
      <c r="A226" s="138">
        <f t="shared" si="233"/>
        <v>37437</v>
      </c>
      <c r="B226" s="190">
        <f t="shared" ref="B226:AF226" si="272">B24/B20-1</f>
        <v>9.661162082785113E-3</v>
      </c>
      <c r="C226" s="228">
        <f t="shared" si="272"/>
        <v>1.2689174322901176E-2</v>
      </c>
      <c r="D226" s="191">
        <f t="shared" si="272"/>
        <v>-1.364804365704686E-2</v>
      </c>
      <c r="E226" s="167">
        <f t="shared" si="272"/>
        <v>1.2048805024854614E-2</v>
      </c>
      <c r="F226" s="167">
        <f t="shared" si="272"/>
        <v>1.718061720932007E-2</v>
      </c>
      <c r="G226" s="167">
        <f t="shared" si="272"/>
        <v>2.2078991834180606E-2</v>
      </c>
      <c r="H226" s="64">
        <f t="shared" si="272"/>
        <v>-6.4081100161310411E-2</v>
      </c>
      <c r="I226" s="192">
        <f t="shared" si="272"/>
        <v>6.6693335034642143E-3</v>
      </c>
      <c r="J226" s="167">
        <f t="shared" si="272"/>
        <v>3.6520603737159485E-2</v>
      </c>
      <c r="K226" s="167">
        <f t="shared" si="272"/>
        <v>1.9466860011460918E-2</v>
      </c>
      <c r="L226" s="167">
        <f t="shared" si="272"/>
        <v>-1.2083951664193293E-2</v>
      </c>
      <c r="M226" s="167">
        <f t="shared" si="272"/>
        <v>-9.0643620343331399E-3</v>
      </c>
      <c r="N226" s="167">
        <f t="shared" si="272"/>
        <v>8.9866622945025121E-3</v>
      </c>
      <c r="O226" s="167">
        <f t="shared" si="272"/>
        <v>-6.9698445826491873E-2</v>
      </c>
      <c r="P226" s="167">
        <f t="shared" si="272"/>
        <v>-2.1748014895083712E-2</v>
      </c>
      <c r="Q226" s="167">
        <f t="shared" si="272"/>
        <v>3.207841390064603E-2</v>
      </c>
      <c r="R226" s="167">
        <f t="shared" si="272"/>
        <v>-1.812721532692807E-2</v>
      </c>
      <c r="S226" s="167">
        <f t="shared" si="272"/>
        <v>5.4902149232931574E-2</v>
      </c>
      <c r="T226" s="167">
        <f t="shared" si="272"/>
        <v>-1.0246281929887968E-2</v>
      </c>
      <c r="U226" s="167">
        <f t="shared" si="272"/>
        <v>-2.0256028112010216E-2</v>
      </c>
      <c r="V226" s="167">
        <f t="shared" si="272"/>
        <v>-6.3325594228981319E-2</v>
      </c>
      <c r="W226" s="167">
        <f t="shared" si="272"/>
        <v>-6.0365970953159542E-2</v>
      </c>
      <c r="X226" s="167">
        <f t="shared" si="272"/>
        <v>-1.6620915517588597E-2</v>
      </c>
      <c r="Y226" s="167">
        <f t="shared" si="272"/>
        <v>4.7251775752221725E-4</v>
      </c>
      <c r="Z226" s="167">
        <f t="shared" si="272"/>
        <v>-6.3747625120370577E-3</v>
      </c>
      <c r="AA226" s="167">
        <f t="shared" si="272"/>
        <v>1.8151274620973545E-2</v>
      </c>
      <c r="AB226" s="167">
        <f t="shared" si="272"/>
        <v>-5.4457015172529877E-3</v>
      </c>
      <c r="AC226" s="167">
        <f t="shared" si="272"/>
        <v>4.5647603929812597E-3</v>
      </c>
      <c r="AD226" s="167">
        <f t="shared" si="272"/>
        <v>4.6046813277518917E-2</v>
      </c>
      <c r="AE226" s="167">
        <f t="shared" si="272"/>
        <v>1.2048805024854614E-2</v>
      </c>
      <c r="AF226" s="167">
        <f t="shared" si="272"/>
        <v>-7.2868959445161474E-3</v>
      </c>
      <c r="AG226" s="167">
        <f t="shared" si="263"/>
        <v>1.3038855090905965E-2</v>
      </c>
      <c r="AH226" s="167">
        <f t="shared" ref="AH226:BG226" si="273">AH24/AH20-1</f>
        <v>1.4442643506537678E-2</v>
      </c>
      <c r="AI226" s="167">
        <f t="shared" si="273"/>
        <v>2.1059211189836891E-2</v>
      </c>
      <c r="AJ226" s="167">
        <f t="shared" si="273"/>
        <v>2.3167845022257882E-2</v>
      </c>
      <c r="AK226" s="167">
        <f t="shared" si="273"/>
        <v>1.1160283210912558E-2</v>
      </c>
      <c r="AL226" s="167">
        <f t="shared" si="273"/>
        <v>2.7092121387665369E-2</v>
      </c>
      <c r="AM226" s="167">
        <f t="shared" si="273"/>
        <v>7.4531316912820333E-3</v>
      </c>
      <c r="AN226" s="167">
        <f t="shared" si="273"/>
        <v>2.9371275223922133E-2</v>
      </c>
      <c r="AO226" s="167">
        <f t="shared" si="273"/>
        <v>2.1592380752708529E-2</v>
      </c>
      <c r="AP226" s="167">
        <f t="shared" si="273"/>
        <v>3.2471505724966709E-2</v>
      </c>
      <c r="AQ226" s="167">
        <f t="shared" si="273"/>
        <v>1.7302505422203796E-2</v>
      </c>
      <c r="AR226" s="167">
        <f t="shared" si="273"/>
        <v>-1.4658754837912125E-2</v>
      </c>
      <c r="AS226" s="167">
        <f t="shared" si="273"/>
        <v>-9.9731793566462112E-3</v>
      </c>
      <c r="AT226" s="167">
        <f t="shared" si="273"/>
        <v>1.9723514646258877E-2</v>
      </c>
      <c r="AU226" s="167">
        <f t="shared" si="273"/>
        <v>3.0436867626740138E-2</v>
      </c>
      <c r="AV226" s="167">
        <f t="shared" si="273"/>
        <v>1.9699720587282421E-2</v>
      </c>
      <c r="AW226" s="167">
        <f t="shared" si="273"/>
        <v>2.9742044956244662E-3</v>
      </c>
      <c r="AX226" s="167">
        <f t="shared" si="273"/>
        <v>3.8279398237153206E-3</v>
      </c>
      <c r="AY226" s="167">
        <f t="shared" si="273"/>
        <v>-5.7436331715182698E-3</v>
      </c>
      <c r="AZ226" s="167">
        <f t="shared" si="273"/>
        <v>1.7678596985676975E-2</v>
      </c>
      <c r="BA226" s="167">
        <f t="shared" si="273"/>
        <v>3.3545397158477819E-2</v>
      </c>
      <c r="BB226" s="167">
        <f t="shared" si="273"/>
        <v>2.9419885598996443E-2</v>
      </c>
      <c r="BC226" s="167">
        <f t="shared" si="273"/>
        <v>4.8188516452821295E-2</v>
      </c>
      <c r="BD226" s="167">
        <f t="shared" si="273"/>
        <v>5.0638840369010563E-2</v>
      </c>
      <c r="BE226" s="167">
        <f t="shared" si="273"/>
        <v>2.2807561890156647E-2</v>
      </c>
      <c r="BF226" s="167" t="e">
        <f t="shared" si="273"/>
        <v>#DIV/0!</v>
      </c>
      <c r="BG226" s="167">
        <f t="shared" si="273"/>
        <v>3.3913391504947654E-2</v>
      </c>
      <c r="BH226" s="167">
        <f t="shared" si="265"/>
        <v>3.1954735188108652E-2</v>
      </c>
    </row>
    <row r="227" spans="1:60" s="36" customFormat="1" ht="12.75" hidden="1" thickTop="1" thickBot="1" x14ac:dyDescent="0.25">
      <c r="A227" s="138">
        <f t="shared" si="233"/>
        <v>37529</v>
      </c>
      <c r="B227" s="190">
        <f t="shared" ref="B227:AF227" si="274">B25/B21-1</f>
        <v>6.7033084532439613E-3</v>
      </c>
      <c r="C227" s="228">
        <f t="shared" si="274"/>
        <v>8.6062991088111662E-3</v>
      </c>
      <c r="D227" s="191">
        <f t="shared" si="274"/>
        <v>-1.8570366978056363E-2</v>
      </c>
      <c r="E227" s="167">
        <f t="shared" si="274"/>
        <v>8.6407436476940713E-3</v>
      </c>
      <c r="F227" s="167">
        <f t="shared" si="274"/>
        <v>1.4844642792018359E-2</v>
      </c>
      <c r="G227" s="167">
        <f t="shared" si="274"/>
        <v>1.811366203017295E-2</v>
      </c>
      <c r="H227" s="64">
        <f t="shared" si="274"/>
        <v>-4.014188981555622E-2</v>
      </c>
      <c r="I227" s="192">
        <f t="shared" si="274"/>
        <v>3.0320890562025582E-3</v>
      </c>
      <c r="J227" s="167">
        <f t="shared" si="274"/>
        <v>3.9997802352671252E-2</v>
      </c>
      <c r="K227" s="167">
        <f t="shared" si="274"/>
        <v>1.4213849623148977E-2</v>
      </c>
      <c r="L227" s="167">
        <f t="shared" si="274"/>
        <v>-6.523434730199229E-3</v>
      </c>
      <c r="M227" s="167">
        <f t="shared" si="274"/>
        <v>-1.5882352941176459E-2</v>
      </c>
      <c r="N227" s="167">
        <f t="shared" si="274"/>
        <v>6.0179800881865475E-3</v>
      </c>
      <c r="O227" s="167">
        <f t="shared" si="274"/>
        <v>-6.8751470053670327E-2</v>
      </c>
      <c r="P227" s="167">
        <f t="shared" si="274"/>
        <v>-2.8231266761874374E-2</v>
      </c>
      <c r="Q227" s="167">
        <f t="shared" si="274"/>
        <v>2.1786008752457731E-2</v>
      </c>
      <c r="R227" s="167">
        <f t="shared" si="274"/>
        <v>-1.9538486971491742E-2</v>
      </c>
      <c r="S227" s="167">
        <f t="shared" si="274"/>
        <v>4.7118587805716539E-2</v>
      </c>
      <c r="T227" s="167">
        <f t="shared" si="274"/>
        <v>-1.5546662924925903E-2</v>
      </c>
      <c r="U227" s="167">
        <f t="shared" si="274"/>
        <v>-2.8740746262398531E-2</v>
      </c>
      <c r="V227" s="167">
        <f t="shared" si="274"/>
        <v>-7.3032765334101191E-2</v>
      </c>
      <c r="W227" s="167">
        <f t="shared" si="274"/>
        <v>-6.5403301844300432E-2</v>
      </c>
      <c r="X227" s="167">
        <f t="shared" si="274"/>
        <v>-2.0559105838022229E-2</v>
      </c>
      <c r="Y227" s="167">
        <f t="shared" si="274"/>
        <v>-7.1358706613241507E-3</v>
      </c>
      <c r="Z227" s="167">
        <f t="shared" si="274"/>
        <v>-1.4518386666127259E-2</v>
      </c>
      <c r="AA227" s="167">
        <f t="shared" si="274"/>
        <v>1.1888875915330832E-2</v>
      </c>
      <c r="AB227" s="167">
        <f t="shared" si="274"/>
        <v>-1.1543400371759494E-2</v>
      </c>
      <c r="AC227" s="167">
        <f t="shared" si="274"/>
        <v>4.8744827822531089E-3</v>
      </c>
      <c r="AD227" s="167">
        <f t="shared" si="274"/>
        <v>4.5162521996082283E-2</v>
      </c>
      <c r="AE227" s="167">
        <f t="shared" si="274"/>
        <v>8.6407436476940713E-3</v>
      </c>
      <c r="AF227" s="167">
        <f t="shared" si="274"/>
        <v>-6.2978113661050772E-3</v>
      </c>
      <c r="AG227" s="167">
        <f t="shared" si="263"/>
        <v>5.0993845570361795E-3</v>
      </c>
      <c r="AH227" s="167">
        <f t="shared" ref="AH227:BG227" si="275">AH25/AH21-1</f>
        <v>1.110783085478384E-2</v>
      </c>
      <c r="AI227" s="167">
        <f t="shared" si="275"/>
        <v>1.6352350641194224E-2</v>
      </c>
      <c r="AJ227" s="167">
        <f t="shared" si="275"/>
        <v>1.7819843509327749E-2</v>
      </c>
      <c r="AK227" s="167">
        <f t="shared" si="275"/>
        <v>7.7655640545057913E-3</v>
      </c>
      <c r="AL227" s="167">
        <f t="shared" si="275"/>
        <v>2.1597444683167932E-2</v>
      </c>
      <c r="AM227" s="167">
        <f t="shared" si="275"/>
        <v>4.6625716551966789E-3</v>
      </c>
      <c r="AN227" s="167">
        <f t="shared" si="275"/>
        <v>2.5213025286091151E-2</v>
      </c>
      <c r="AO227" s="167">
        <f t="shared" si="275"/>
        <v>1.348001643171326E-2</v>
      </c>
      <c r="AP227" s="167">
        <f t="shared" si="275"/>
        <v>3.0100228368434401E-2</v>
      </c>
      <c r="AQ227" s="167">
        <f t="shared" si="275"/>
        <v>7.2390918053943931E-3</v>
      </c>
      <c r="AR227" s="167">
        <f t="shared" si="275"/>
        <v>-1.8891426693309676E-2</v>
      </c>
      <c r="AS227" s="167">
        <f t="shared" si="275"/>
        <v>-4.0965836254571397E-2</v>
      </c>
      <c r="AT227" s="167">
        <f t="shared" si="275"/>
        <v>8.9917033109609967E-3</v>
      </c>
      <c r="AU227" s="167">
        <f t="shared" si="275"/>
        <v>2.8234875110281887E-2</v>
      </c>
      <c r="AV227" s="167">
        <f t="shared" si="275"/>
        <v>1.4809371503760049E-2</v>
      </c>
      <c r="AW227" s="167">
        <f t="shared" si="275"/>
        <v>6.2674760033376575E-3</v>
      </c>
      <c r="AX227" s="167">
        <f t="shared" si="275"/>
        <v>3.8771169981355325E-3</v>
      </c>
      <c r="AY227" s="167">
        <f t="shared" si="275"/>
        <v>1.1636336917582035E-3</v>
      </c>
      <c r="AZ227" s="167">
        <f t="shared" si="275"/>
        <v>1.7328270322766848E-2</v>
      </c>
      <c r="BA227" s="167">
        <f t="shared" si="275"/>
        <v>3.2844683108266715E-2</v>
      </c>
      <c r="BB227" s="167">
        <f t="shared" si="275"/>
        <v>3.0350479636131356E-2</v>
      </c>
      <c r="BC227" s="167">
        <f t="shared" si="275"/>
        <v>5.6016560158151929E-2</v>
      </c>
      <c r="BD227" s="167">
        <f t="shared" si="275"/>
        <v>5.2745095379156393E-2</v>
      </c>
      <c r="BE227" s="167">
        <f t="shared" si="275"/>
        <v>2.0805326578818395E-2</v>
      </c>
      <c r="BF227" s="167" t="e">
        <f t="shared" si="275"/>
        <v>#DIV/0!</v>
      </c>
      <c r="BG227" s="167">
        <f t="shared" si="275"/>
        <v>3.8880952250017309E-2</v>
      </c>
      <c r="BH227" s="167">
        <f t="shared" si="265"/>
        <v>3.4574393979122098E-2</v>
      </c>
    </row>
    <row r="228" spans="1:60" s="36" customFormat="1" ht="12.75" hidden="1" thickTop="1" thickBot="1" x14ac:dyDescent="0.25">
      <c r="A228" s="139">
        <f t="shared" si="233"/>
        <v>37620</v>
      </c>
      <c r="B228" s="193">
        <f t="shared" ref="B228:AF228" si="276">B26/B22-1</f>
        <v>5.4757979214976604E-3</v>
      </c>
      <c r="C228" s="234">
        <f t="shared" si="276"/>
        <v>6.1765140777938488E-3</v>
      </c>
      <c r="D228" s="194">
        <f t="shared" si="276"/>
        <v>-2.0097760929142949E-2</v>
      </c>
      <c r="E228" s="163">
        <f t="shared" si="276"/>
        <v>7.4628629969659688E-3</v>
      </c>
      <c r="F228" s="163">
        <f t="shared" si="276"/>
        <v>1.369837475365232E-2</v>
      </c>
      <c r="G228" s="163">
        <f t="shared" si="276"/>
        <v>1.5166931861608113E-2</v>
      </c>
      <c r="H228" s="163">
        <f t="shared" si="276"/>
        <v>-1.3451767087377942E-2</v>
      </c>
      <c r="I228" s="195">
        <f t="shared" si="276"/>
        <v>1.5853495052777777E-3</v>
      </c>
      <c r="J228" s="163">
        <f t="shared" si="276"/>
        <v>4.035840109497757E-2</v>
      </c>
      <c r="K228" s="163">
        <f t="shared" si="276"/>
        <v>1.0650437927519185E-2</v>
      </c>
      <c r="L228" s="163">
        <f t="shared" si="276"/>
        <v>-1.0317237507018517E-2</v>
      </c>
      <c r="M228" s="163">
        <f t="shared" si="276"/>
        <v>-1.3779962913186283E-2</v>
      </c>
      <c r="N228" s="163">
        <f t="shared" si="276"/>
        <v>2.5514834947317766E-3</v>
      </c>
      <c r="O228" s="163">
        <f t="shared" si="276"/>
        <v>-7.2791729374220515E-2</v>
      </c>
      <c r="P228" s="163">
        <f t="shared" si="276"/>
        <v>-3.1314034267718949E-2</v>
      </c>
      <c r="Q228" s="163">
        <f t="shared" si="276"/>
        <v>5.6823623304069759E-3</v>
      </c>
      <c r="R228" s="163">
        <f t="shared" si="276"/>
        <v>-1.8869605195103722E-2</v>
      </c>
      <c r="S228" s="163">
        <f t="shared" si="276"/>
        <v>3.172128095326765E-2</v>
      </c>
      <c r="T228" s="163">
        <f t="shared" si="276"/>
        <v>-1.7059313483168914E-2</v>
      </c>
      <c r="U228" s="163">
        <f t="shared" si="276"/>
        <v>-2.8671035174973492E-2</v>
      </c>
      <c r="V228" s="163">
        <f t="shared" si="276"/>
        <v>-7.7956020878202859E-2</v>
      </c>
      <c r="W228" s="163">
        <f t="shared" si="276"/>
        <v>-5.4230215295985817E-2</v>
      </c>
      <c r="X228" s="163">
        <f t="shared" si="276"/>
        <v>-2.1214433337821581E-2</v>
      </c>
      <c r="Y228" s="163">
        <f t="shared" si="276"/>
        <v>-5.8204204414284977E-3</v>
      </c>
      <c r="Z228" s="163">
        <f t="shared" si="276"/>
        <v>-1.4682793651822346E-2</v>
      </c>
      <c r="AA228" s="163">
        <f t="shared" si="276"/>
        <v>1.6924132482275311E-2</v>
      </c>
      <c r="AB228" s="163">
        <f t="shared" si="276"/>
        <v>-1.716796154088529E-2</v>
      </c>
      <c r="AC228" s="163">
        <f t="shared" si="276"/>
        <v>2.0057957838512941E-3</v>
      </c>
      <c r="AD228" s="163">
        <f t="shared" si="276"/>
        <v>4.3079128038911341E-2</v>
      </c>
      <c r="AE228" s="163">
        <f t="shared" si="276"/>
        <v>7.4628629969659688E-3</v>
      </c>
      <c r="AF228" s="163">
        <f t="shared" si="276"/>
        <v>-1.9742572341042708E-3</v>
      </c>
      <c r="AG228" s="163">
        <f t="shared" si="263"/>
        <v>4.7932687334051316E-4</v>
      </c>
      <c r="AH228" s="163">
        <f t="shared" ref="AH228:BG228" si="277">AH26/AH22-1</f>
        <v>9.7060442253031898E-3</v>
      </c>
      <c r="AI228" s="163">
        <f t="shared" si="277"/>
        <v>1.4153112567358406E-2</v>
      </c>
      <c r="AJ228" s="163">
        <f t="shared" si="277"/>
        <v>1.3505495400975898E-2</v>
      </c>
      <c r="AK228" s="163">
        <f t="shared" si="277"/>
        <v>5.0960016882086734E-3</v>
      </c>
      <c r="AL228" s="163">
        <f t="shared" si="277"/>
        <v>2.0199834722174126E-2</v>
      </c>
      <c r="AM228" s="163">
        <f t="shared" si="277"/>
        <v>3.667715625572221E-3</v>
      </c>
      <c r="AN228" s="163">
        <f t="shared" si="277"/>
        <v>2.3733778601567224E-2</v>
      </c>
      <c r="AO228" s="163">
        <f t="shared" si="277"/>
        <v>1.2771419448986077E-2</v>
      </c>
      <c r="AP228" s="163">
        <f t="shared" si="277"/>
        <v>2.8081384429334166E-2</v>
      </c>
      <c r="AQ228" s="163">
        <f t="shared" si="277"/>
        <v>-6.5673532719328076E-3</v>
      </c>
      <c r="AR228" s="163">
        <f t="shared" si="277"/>
        <v>-2.5996032599603258E-2</v>
      </c>
      <c r="AS228" s="163">
        <f t="shared" si="277"/>
        <v>-5.8448079781274531E-2</v>
      </c>
      <c r="AT228" s="163">
        <f t="shared" si="277"/>
        <v>8.4603786228854005E-4</v>
      </c>
      <c r="AU228" s="163">
        <f t="shared" si="277"/>
        <v>2.8452354128753132E-2</v>
      </c>
      <c r="AV228" s="163">
        <f t="shared" si="277"/>
        <v>1.0040342508721212E-2</v>
      </c>
      <c r="AW228" s="163">
        <f t="shared" si="277"/>
        <v>1.5450128644665106E-3</v>
      </c>
      <c r="AX228" s="163">
        <f t="shared" si="277"/>
        <v>2.660621346201486E-3</v>
      </c>
      <c r="AY228" s="163">
        <f t="shared" si="277"/>
        <v>1.1231633609006808E-2</v>
      </c>
      <c r="AZ228" s="163">
        <f t="shared" si="277"/>
        <v>1.3867642457323637E-2</v>
      </c>
      <c r="BA228" s="163">
        <f t="shared" si="277"/>
        <v>2.4836445427667941E-2</v>
      </c>
      <c r="BB228" s="163">
        <f t="shared" si="277"/>
        <v>2.8405968270662774E-2</v>
      </c>
      <c r="BC228" s="163">
        <f t="shared" si="277"/>
        <v>6.2304278083237241E-2</v>
      </c>
      <c r="BD228" s="163">
        <f t="shared" si="277"/>
        <v>4.603079967670487E-2</v>
      </c>
      <c r="BE228" s="163">
        <f t="shared" si="277"/>
        <v>1.7674801434029108E-2</v>
      </c>
      <c r="BF228" s="163" t="e">
        <f t="shared" si="277"/>
        <v>#DIV/0!</v>
      </c>
      <c r="BG228" s="163">
        <f t="shared" si="277"/>
        <v>3.9144303472270714E-2</v>
      </c>
      <c r="BH228" s="163">
        <f t="shared" si="265"/>
        <v>3.326766945041526E-2</v>
      </c>
    </row>
    <row r="229" spans="1:60" s="36" customFormat="1" ht="12.75" hidden="1" thickTop="1" thickBot="1" x14ac:dyDescent="0.25">
      <c r="A229" s="138">
        <f t="shared" si="233"/>
        <v>37710</v>
      </c>
      <c r="B229" s="190">
        <f t="shared" ref="B229:AF229" si="278">B27/B23-1</f>
        <v>3.3206925732280901E-3</v>
      </c>
      <c r="C229" s="228">
        <f t="shared" si="278"/>
        <v>3.7356691129928343E-3</v>
      </c>
      <c r="D229" s="191">
        <f t="shared" si="278"/>
        <v>-2.105019585295187E-2</v>
      </c>
      <c r="E229" s="167">
        <f t="shared" si="278"/>
        <v>6.4087051183718824E-3</v>
      </c>
      <c r="F229" s="167">
        <f t="shared" si="278"/>
        <v>1.0995955712437722E-2</v>
      </c>
      <c r="G229" s="167">
        <f t="shared" si="278"/>
        <v>1.1998165404499384E-2</v>
      </c>
      <c r="H229" s="64">
        <f t="shared" si="278"/>
        <v>-8.3952303470724576E-3</v>
      </c>
      <c r="I229" s="192">
        <f t="shared" si="278"/>
        <v>-6.3951672370987644E-4</v>
      </c>
      <c r="J229" s="167">
        <f t="shared" si="278"/>
        <v>3.8023881939315052E-2</v>
      </c>
      <c r="K229" s="167">
        <f t="shared" si="278"/>
        <v>7.2331824714395587E-3</v>
      </c>
      <c r="L229" s="167">
        <f t="shared" si="278"/>
        <v>-2.3608768971332239E-2</v>
      </c>
      <c r="M229" s="167">
        <f t="shared" si="278"/>
        <v>-1.3466222938895989E-2</v>
      </c>
      <c r="N229" s="167">
        <f t="shared" si="278"/>
        <v>2.2558095797466926E-3</v>
      </c>
      <c r="O229" s="167">
        <f t="shared" si="278"/>
        <v>-7.5722293708286426E-2</v>
      </c>
      <c r="P229" s="167">
        <f t="shared" si="278"/>
        <v>-3.170777463127894E-2</v>
      </c>
      <c r="Q229" s="167">
        <f t="shared" si="278"/>
        <v>-5.5734089477000648E-2</v>
      </c>
      <c r="R229" s="167">
        <f t="shared" si="278"/>
        <v>-1.2535568047747914E-2</v>
      </c>
      <c r="S229" s="167">
        <f t="shared" si="278"/>
        <v>1.4750074553254056E-2</v>
      </c>
      <c r="T229" s="167">
        <f t="shared" si="278"/>
        <v>-1.8464316596608299E-2</v>
      </c>
      <c r="U229" s="167">
        <f t="shared" si="278"/>
        <v>-2.5076842875903393E-2</v>
      </c>
      <c r="V229" s="167">
        <f t="shared" si="278"/>
        <v>-8.2439379357292064E-2</v>
      </c>
      <c r="W229" s="167">
        <f t="shared" si="278"/>
        <v>-4.6981439353133925E-2</v>
      </c>
      <c r="X229" s="167">
        <f t="shared" si="278"/>
        <v>-2.5067824898987623E-2</v>
      </c>
      <c r="Y229" s="167">
        <f t="shared" si="278"/>
        <v>-1.8627980301553215E-3</v>
      </c>
      <c r="Z229" s="167">
        <f t="shared" si="278"/>
        <v>-1.0543633179948664E-2</v>
      </c>
      <c r="AA229" s="167">
        <f t="shared" si="278"/>
        <v>2.0179752416483066E-2</v>
      </c>
      <c r="AB229" s="167">
        <f t="shared" si="278"/>
        <v>-2.2689076896873495E-2</v>
      </c>
      <c r="AC229" s="167">
        <f t="shared" si="278"/>
        <v>-9.2792281498297324E-3</v>
      </c>
      <c r="AD229" s="167">
        <f t="shared" si="278"/>
        <v>3.7541100786275816E-2</v>
      </c>
      <c r="AE229" s="167">
        <f t="shared" si="278"/>
        <v>6.4087051183718824E-3</v>
      </c>
      <c r="AF229" s="167">
        <f t="shared" si="278"/>
        <v>3.4636414936461968E-4</v>
      </c>
      <c r="AG229" s="167">
        <f t="shared" si="263"/>
        <v>2.3064182051433235E-3</v>
      </c>
      <c r="AH229" s="167">
        <f t="shared" ref="AH229:BG229" si="279">AH27/AH23-1</f>
        <v>7.7869399997789746E-3</v>
      </c>
      <c r="AI229" s="167">
        <f t="shared" si="279"/>
        <v>1.130205374673543E-2</v>
      </c>
      <c r="AJ229" s="167">
        <f t="shared" si="279"/>
        <v>7.0083090165862227E-3</v>
      </c>
      <c r="AK229" s="167">
        <f t="shared" si="279"/>
        <v>2.4043652834737639E-3</v>
      </c>
      <c r="AL229" s="167">
        <f t="shared" si="279"/>
        <v>1.8230052323453538E-2</v>
      </c>
      <c r="AM229" s="167">
        <f t="shared" si="279"/>
        <v>3.0785892604094922E-3</v>
      </c>
      <c r="AN229" s="167">
        <f t="shared" si="279"/>
        <v>1.8659043659043695E-2</v>
      </c>
      <c r="AO229" s="167">
        <f t="shared" si="279"/>
        <v>1.5582347588716905E-2</v>
      </c>
      <c r="AP229" s="167">
        <f t="shared" si="279"/>
        <v>1.9814765727997452E-2</v>
      </c>
      <c r="AQ229" s="167">
        <f t="shared" si="279"/>
        <v>-7.9029720459455888E-3</v>
      </c>
      <c r="AR229" s="167">
        <f t="shared" si="279"/>
        <v>-2.9532172880402552E-2</v>
      </c>
      <c r="AS229" s="167">
        <f t="shared" si="279"/>
        <v>-6.0114006734202086E-2</v>
      </c>
      <c r="AT229" s="167">
        <f t="shared" si="279"/>
        <v>-3.0459710555724717E-3</v>
      </c>
      <c r="AU229" s="167">
        <f t="shared" si="279"/>
        <v>2.7741954934312973E-2</v>
      </c>
      <c r="AV229" s="167">
        <f t="shared" si="279"/>
        <v>7.2128719624287019E-3</v>
      </c>
      <c r="AW229" s="167">
        <f t="shared" si="279"/>
        <v>5.7077261566913506E-3</v>
      </c>
      <c r="AX229" s="167">
        <f t="shared" si="279"/>
        <v>-3.5210067254637378E-3</v>
      </c>
      <c r="AY229" s="167">
        <f t="shared" si="279"/>
        <v>1.1465783568575638E-2</v>
      </c>
      <c r="AZ229" s="167">
        <f t="shared" si="279"/>
        <v>1.1909874502761042E-2</v>
      </c>
      <c r="BA229" s="167">
        <f t="shared" si="279"/>
        <v>1.9628216989634684E-2</v>
      </c>
      <c r="BB229" s="167">
        <f t="shared" si="279"/>
        <v>2.61593938726572E-2</v>
      </c>
      <c r="BC229" s="167">
        <f t="shared" si="279"/>
        <v>6.0990119108130347E-2</v>
      </c>
      <c r="BD229" s="167">
        <f t="shared" si="279"/>
        <v>2.5567115909939542E-2</v>
      </c>
      <c r="BE229" s="167">
        <f t="shared" si="279"/>
        <v>9.0270042868270117E-3</v>
      </c>
      <c r="BF229" s="167" t="e">
        <f t="shared" si="279"/>
        <v>#DIV/0!</v>
      </c>
      <c r="BG229" s="167">
        <f t="shared" si="279"/>
        <v>3.6339926239943976E-2</v>
      </c>
      <c r="BH229" s="167">
        <f t="shared" si="265"/>
        <v>2.7107180958537036E-2</v>
      </c>
    </row>
    <row r="230" spans="1:60" s="36" customFormat="1" ht="12.75" hidden="1" thickTop="1" thickBot="1" x14ac:dyDescent="0.25">
      <c r="A230" s="138">
        <f t="shared" si="233"/>
        <v>37802</v>
      </c>
      <c r="B230" s="16">
        <f t="shared" ref="B230:AF230" si="280">B28/B24-1</f>
        <v>-1.1568391298044656E-4</v>
      </c>
      <c r="C230" s="62">
        <f t="shared" si="280"/>
        <v>1.4622973919740101E-3</v>
      </c>
      <c r="D230" s="8">
        <f t="shared" si="280"/>
        <v>-2.1389305715762363E-2</v>
      </c>
      <c r="E230" s="6">
        <f t="shared" si="280"/>
        <v>6.4922634187827288E-3</v>
      </c>
      <c r="F230" s="6">
        <f t="shared" si="280"/>
        <v>6.0583489188266171E-3</v>
      </c>
      <c r="G230" s="6">
        <f t="shared" si="280"/>
        <v>8.6943290305510068E-3</v>
      </c>
      <c r="H230" s="7">
        <f t="shared" si="280"/>
        <v>-4.1697038563523914E-2</v>
      </c>
      <c r="I230" s="20">
        <f t="shared" si="280"/>
        <v>-4.1077686569744865E-3</v>
      </c>
      <c r="J230" s="6">
        <f t="shared" si="280"/>
        <v>3.469150299676671E-2</v>
      </c>
      <c r="K230" s="6">
        <f t="shared" si="280"/>
        <v>3.9134210220834742E-3</v>
      </c>
      <c r="L230" s="6">
        <f t="shared" si="280"/>
        <v>-1.2589413447782527E-2</v>
      </c>
      <c r="M230" s="6">
        <f t="shared" si="280"/>
        <v>-2.1718393349913101E-2</v>
      </c>
      <c r="N230" s="6">
        <f t="shared" si="280"/>
        <v>3.5297180614490831E-3</v>
      </c>
      <c r="O230" s="6">
        <f t="shared" si="280"/>
        <v>-8.013839768344122E-2</v>
      </c>
      <c r="P230" s="6">
        <f t="shared" si="280"/>
        <v>-3.1366881708091099E-2</v>
      </c>
      <c r="Q230" s="6">
        <f t="shared" si="280"/>
        <v>-0.11041904350775489</v>
      </c>
      <c r="R230" s="6">
        <f t="shared" si="280"/>
        <v>-5.6296829385782399E-4</v>
      </c>
      <c r="S230" s="6">
        <f t="shared" si="280"/>
        <v>1.2362058558917699E-2</v>
      </c>
      <c r="T230" s="6">
        <f t="shared" si="280"/>
        <v>-2.0121671650779049E-2</v>
      </c>
      <c r="U230" s="6">
        <f t="shared" si="280"/>
        <v>-2.569288475347975E-2</v>
      </c>
      <c r="V230" s="6">
        <f t="shared" si="280"/>
        <v>-7.9212124911427706E-2</v>
      </c>
      <c r="W230" s="6">
        <f t="shared" si="280"/>
        <v>-4.6977160770264259E-2</v>
      </c>
      <c r="X230" s="6">
        <f t="shared" si="280"/>
        <v>-2.9380445513608078E-2</v>
      </c>
      <c r="Y230" s="6">
        <f t="shared" si="280"/>
        <v>2.1528664062600011E-3</v>
      </c>
      <c r="Z230" s="6">
        <f t="shared" si="280"/>
        <v>-5.8164947474743656E-3</v>
      </c>
      <c r="AA230" s="6">
        <f t="shared" si="280"/>
        <v>2.2233038542766703E-2</v>
      </c>
      <c r="AB230" s="6">
        <f t="shared" si="280"/>
        <v>-2.4225850072901123E-2</v>
      </c>
      <c r="AC230" s="6">
        <f t="shared" si="280"/>
        <v>-1.8028021444576381E-2</v>
      </c>
      <c r="AD230" s="6">
        <f t="shared" si="280"/>
        <v>3.218754529204304E-2</v>
      </c>
      <c r="AE230" s="6">
        <f t="shared" si="280"/>
        <v>6.4922634187827288E-3</v>
      </c>
      <c r="AF230" s="6">
        <f t="shared" si="280"/>
        <v>9.1297734867021862E-3</v>
      </c>
      <c r="AG230" s="6">
        <f t="shared" si="263"/>
        <v>3.7511829992256107E-3</v>
      </c>
      <c r="AH230" s="6">
        <f t="shared" ref="AH230:BG230" si="281">AH28/AH24-1</f>
        <v>6.551448832949891E-3</v>
      </c>
      <c r="AI230" s="6">
        <f t="shared" si="281"/>
        <v>1.013587750470113E-2</v>
      </c>
      <c r="AJ230" s="6">
        <f t="shared" si="281"/>
        <v>1.2872393530354298E-3</v>
      </c>
      <c r="AK230" s="6">
        <f t="shared" si="281"/>
        <v>-1.0784132408991898E-4</v>
      </c>
      <c r="AL230" s="6">
        <f t="shared" si="281"/>
        <v>1.9148416895337528E-2</v>
      </c>
      <c r="AM230" s="6">
        <f t="shared" si="281"/>
        <v>9.73199364154409E-4</v>
      </c>
      <c r="AN230" s="6">
        <f t="shared" si="281"/>
        <v>1.2486683812957811E-2</v>
      </c>
      <c r="AO230" s="6">
        <f t="shared" si="281"/>
        <v>1.922912480225758E-2</v>
      </c>
      <c r="AP230" s="6">
        <f t="shared" si="281"/>
        <v>9.8278399827351759E-3</v>
      </c>
      <c r="AQ230" s="6">
        <f t="shared" si="281"/>
        <v>-2.1859123801075908E-2</v>
      </c>
      <c r="AR230" s="6">
        <f t="shared" si="281"/>
        <v>-3.2246000916833495E-2</v>
      </c>
      <c r="AS230" s="6">
        <f t="shared" si="281"/>
        <v>-6.1306364445794181E-2</v>
      </c>
      <c r="AT230" s="6">
        <f t="shared" si="281"/>
        <v>-2.9819823721464189E-3</v>
      </c>
      <c r="AU230" s="6">
        <f t="shared" si="281"/>
        <v>2.6676811421947777E-2</v>
      </c>
      <c r="AV230" s="6">
        <f t="shared" si="281"/>
        <v>4.4415540122146879E-3</v>
      </c>
      <c r="AW230" s="6">
        <f t="shared" si="281"/>
        <v>1.2685257348515E-2</v>
      </c>
      <c r="AX230" s="6">
        <f t="shared" si="281"/>
        <v>-1.6540646159142192E-2</v>
      </c>
      <c r="AY230" s="6">
        <f t="shared" si="281"/>
        <v>-4.3628695490131042E-3</v>
      </c>
      <c r="AZ230" s="6">
        <f t="shared" si="281"/>
        <v>9.2558536025997284E-3</v>
      </c>
      <c r="BA230" s="6">
        <f t="shared" si="281"/>
        <v>1.9682003470546494E-2</v>
      </c>
      <c r="BB230" s="6">
        <f t="shared" si="281"/>
        <v>2.4798677065975605E-2</v>
      </c>
      <c r="BC230" s="6">
        <f t="shared" si="281"/>
        <v>5.4533352076532982E-2</v>
      </c>
      <c r="BD230" s="6">
        <f t="shared" si="281"/>
        <v>1.2494855362989332E-2</v>
      </c>
      <c r="BE230" s="6">
        <f t="shared" si="281"/>
        <v>-2.6531566232663728E-3</v>
      </c>
      <c r="BF230" s="6" t="e">
        <f t="shared" si="281"/>
        <v>#DIV/0!</v>
      </c>
      <c r="BG230" s="6">
        <f t="shared" si="281"/>
        <v>3.1647139159135529E-2</v>
      </c>
      <c r="BH230" s="6">
        <f t="shared" si="265"/>
        <v>1.9539300329767917E-2</v>
      </c>
    </row>
    <row r="231" spans="1:60" s="36" customFormat="1" ht="12.75" hidden="1" thickTop="1" thickBot="1" x14ac:dyDescent="0.25">
      <c r="A231" s="138">
        <f t="shared" si="233"/>
        <v>37894</v>
      </c>
      <c r="B231" s="16">
        <f t="shared" ref="B231:AF231" si="282">B29/B25-1</f>
        <v>-1.6372829967766789E-3</v>
      </c>
      <c r="C231" s="62">
        <f t="shared" si="282"/>
        <v>-9.1441499457389774E-5</v>
      </c>
      <c r="D231" s="8">
        <f t="shared" si="282"/>
        <v>-2.228583757956748E-2</v>
      </c>
      <c r="E231" s="6">
        <f t="shared" si="282"/>
        <v>9.452690840991762E-3</v>
      </c>
      <c r="F231" s="6">
        <f t="shared" si="282"/>
        <v>3.7782538210660022E-3</v>
      </c>
      <c r="G231" s="6">
        <f t="shared" si="282"/>
        <v>6.3229885960638388E-3</v>
      </c>
      <c r="H231" s="7">
        <f t="shared" si="282"/>
        <v>-4.1623288793378288E-2</v>
      </c>
      <c r="I231" s="20">
        <f t="shared" si="282"/>
        <v>-5.3739181298062544E-3</v>
      </c>
      <c r="J231" s="6">
        <f t="shared" si="282"/>
        <v>3.1045962557165518E-2</v>
      </c>
      <c r="K231" s="6">
        <f t="shared" si="282"/>
        <v>1.8052840810476312E-3</v>
      </c>
      <c r="L231" s="6">
        <f t="shared" si="282"/>
        <v>-9.7066590536007968E-3</v>
      </c>
      <c r="M231" s="6">
        <f t="shared" si="282"/>
        <v>-2.0271539578174402E-2</v>
      </c>
      <c r="N231" s="6">
        <f t="shared" si="282"/>
        <v>3.4025277687226296E-3</v>
      </c>
      <c r="O231" s="6">
        <f t="shared" si="282"/>
        <v>-8.6338765191714684E-2</v>
      </c>
      <c r="P231" s="6">
        <f t="shared" si="282"/>
        <v>-3.1363652013503662E-2</v>
      </c>
      <c r="Q231" s="6">
        <f t="shared" si="282"/>
        <v>-0.11362155116228545</v>
      </c>
      <c r="R231" s="6">
        <f t="shared" si="282"/>
        <v>-1.4564334532007894E-3</v>
      </c>
      <c r="S231" s="6">
        <f t="shared" si="282"/>
        <v>7.6761524135158243E-3</v>
      </c>
      <c r="T231" s="6">
        <f t="shared" si="282"/>
        <v>-2.232668416328043E-2</v>
      </c>
      <c r="U231" s="6">
        <f t="shared" si="282"/>
        <v>-2.9692911346258954E-2</v>
      </c>
      <c r="V231" s="6">
        <f t="shared" si="282"/>
        <v>-7.5188619867148976E-2</v>
      </c>
      <c r="W231" s="6">
        <f t="shared" si="282"/>
        <v>-4.3624797185496944E-2</v>
      </c>
      <c r="X231" s="6">
        <f t="shared" si="282"/>
        <v>-3.409844162258413E-2</v>
      </c>
      <c r="Y231" s="6">
        <f t="shared" si="282"/>
        <v>4.468930016509054E-3</v>
      </c>
      <c r="Z231" s="6">
        <f t="shared" si="282"/>
        <v>-2.7323346518818292E-3</v>
      </c>
      <c r="AA231" s="6">
        <f t="shared" si="282"/>
        <v>2.2542292555273846E-2</v>
      </c>
      <c r="AB231" s="6">
        <f t="shared" si="282"/>
        <v>-2.6240762134327356E-2</v>
      </c>
      <c r="AC231" s="6">
        <f t="shared" si="282"/>
        <v>-1.3617582367617898E-2</v>
      </c>
      <c r="AD231" s="6">
        <f t="shared" si="282"/>
        <v>2.7355321362484863E-2</v>
      </c>
      <c r="AE231" s="6">
        <f t="shared" si="282"/>
        <v>9.452690840991762E-3</v>
      </c>
      <c r="AF231" s="6">
        <f t="shared" si="282"/>
        <v>1.8881381817899889E-2</v>
      </c>
      <c r="AG231" s="6">
        <f t="shared" si="263"/>
        <v>2.390965785519672E-3</v>
      </c>
      <c r="AH231" s="6">
        <f t="shared" ref="AH231:BG231" si="283">AH29/AH25-1</f>
        <v>9.2667526523158017E-3</v>
      </c>
      <c r="AI231" s="6">
        <f t="shared" si="283"/>
        <v>7.9043312083875161E-3</v>
      </c>
      <c r="AJ231" s="6">
        <f t="shared" si="283"/>
        <v>-5.3029692599009248E-3</v>
      </c>
      <c r="AK231" s="6">
        <f t="shared" si="283"/>
        <v>-1.8281618352995466E-3</v>
      </c>
      <c r="AL231" s="6">
        <f t="shared" si="283"/>
        <v>1.7601155083618369E-2</v>
      </c>
      <c r="AM231" s="6">
        <f t="shared" si="283"/>
        <v>-2.3351169867655841E-3</v>
      </c>
      <c r="AN231" s="6">
        <f t="shared" si="283"/>
        <v>9.7023486569249862E-3</v>
      </c>
      <c r="AO231" s="6">
        <f t="shared" si="283"/>
        <v>1.978400907936928E-2</v>
      </c>
      <c r="AP231" s="6">
        <f t="shared" si="283"/>
        <v>5.5707439921044433E-3</v>
      </c>
      <c r="AQ231" s="6">
        <f t="shared" si="283"/>
        <v>-2.7560627862361131E-2</v>
      </c>
      <c r="AR231" s="6">
        <f t="shared" si="283"/>
        <v>-3.6167800728745148E-2</v>
      </c>
      <c r="AS231" s="6">
        <f t="shared" si="283"/>
        <v>-5.7354186207453806E-2</v>
      </c>
      <c r="AT231" s="6">
        <f t="shared" si="283"/>
        <v>-2.5912444020292913E-3</v>
      </c>
      <c r="AU231" s="6">
        <f t="shared" si="283"/>
        <v>2.8446378916404669E-2</v>
      </c>
      <c r="AV231" s="6">
        <f t="shared" si="283"/>
        <v>2.4346804692327861E-3</v>
      </c>
      <c r="AW231" s="6">
        <f t="shared" si="283"/>
        <v>1.1874545051745455E-2</v>
      </c>
      <c r="AX231" s="6">
        <f t="shared" si="283"/>
        <v>-1.8111201665775845E-2</v>
      </c>
      <c r="AY231" s="6">
        <f t="shared" si="283"/>
        <v>-5.3144287456476924E-3</v>
      </c>
      <c r="AZ231" s="6">
        <f t="shared" si="283"/>
        <v>7.2372466641152933E-3</v>
      </c>
      <c r="BA231" s="6">
        <f t="shared" si="283"/>
        <v>1.6389985385590666E-2</v>
      </c>
      <c r="BB231" s="6">
        <f t="shared" si="283"/>
        <v>2.2239702142164086E-2</v>
      </c>
      <c r="BC231" s="6">
        <f t="shared" si="283"/>
        <v>4.9197620777223561E-2</v>
      </c>
      <c r="BD231" s="6">
        <f t="shared" si="283"/>
        <v>3.0910361698408551E-3</v>
      </c>
      <c r="BE231" s="6">
        <f t="shared" si="283"/>
        <v>-7.4318019307098027E-3</v>
      </c>
      <c r="BF231" s="6" t="e">
        <f t="shared" si="283"/>
        <v>#DIV/0!</v>
      </c>
      <c r="BG231" s="6">
        <f t="shared" si="283"/>
        <v>2.4922875444056913E-2</v>
      </c>
      <c r="BH231" s="6">
        <f t="shared" si="265"/>
        <v>1.2492212257518176E-2</v>
      </c>
    </row>
    <row r="232" spans="1:60" s="35" customFormat="1" ht="12.75" hidden="1" thickTop="1" thickBot="1" x14ac:dyDescent="0.25">
      <c r="A232" s="139">
        <f t="shared" si="233"/>
        <v>37985</v>
      </c>
      <c r="B232" s="14">
        <f t="shared" ref="B232:AF232" si="284">B30/B26-1</f>
        <v>-1.5503500101790024E-3</v>
      </c>
      <c r="C232" s="60">
        <f t="shared" si="284"/>
        <v>-1.0474784322919151E-3</v>
      </c>
      <c r="D232" s="21">
        <f t="shared" si="284"/>
        <v>-2.3757532921174995E-2</v>
      </c>
      <c r="E232" s="22">
        <f t="shared" si="284"/>
        <v>1.3979365153861778E-2</v>
      </c>
      <c r="F232" s="22">
        <f t="shared" si="284"/>
        <v>3.8715181372117602E-3</v>
      </c>
      <c r="G232" s="22">
        <f t="shared" si="284"/>
        <v>4.8847448397593141E-3</v>
      </c>
      <c r="H232" s="22">
        <f t="shared" si="284"/>
        <v>-1.5404042981674304E-2</v>
      </c>
      <c r="I232" s="23">
        <f t="shared" si="284"/>
        <v>-4.9829655832486219E-3</v>
      </c>
      <c r="J232" s="22">
        <f t="shared" si="284"/>
        <v>2.8080177234409698E-2</v>
      </c>
      <c r="K232" s="22">
        <f t="shared" si="284"/>
        <v>6.0387112261683917E-4</v>
      </c>
      <c r="L232" s="22">
        <f t="shared" si="284"/>
        <v>-2.3189844691865802E-2</v>
      </c>
      <c r="M232" s="22">
        <f t="shared" si="284"/>
        <v>-1.9630504907626189E-2</v>
      </c>
      <c r="N232" s="22">
        <f t="shared" si="284"/>
        <v>6.8767657825929973E-4</v>
      </c>
      <c r="O232" s="22">
        <f t="shared" si="284"/>
        <v>-9.1199280073877231E-2</v>
      </c>
      <c r="P232" s="22">
        <f t="shared" si="284"/>
        <v>-3.3883907849860617E-2</v>
      </c>
      <c r="Q232" s="22">
        <f t="shared" si="284"/>
        <v>-0.10821191632542937</v>
      </c>
      <c r="R232" s="22">
        <f t="shared" si="284"/>
        <v>-5.8280348979214969E-3</v>
      </c>
      <c r="S232" s="22">
        <f t="shared" si="284"/>
        <v>-1.6410638153887547E-3</v>
      </c>
      <c r="T232" s="22">
        <f t="shared" si="284"/>
        <v>-2.4477485260461673E-2</v>
      </c>
      <c r="U232" s="22">
        <f t="shared" si="284"/>
        <v>-3.2197820999486759E-2</v>
      </c>
      <c r="V232" s="22">
        <f t="shared" si="284"/>
        <v>-6.6325852036575261E-2</v>
      </c>
      <c r="W232" s="22">
        <f t="shared" si="284"/>
        <v>-4.0553028380286738E-2</v>
      </c>
      <c r="X232" s="22">
        <f t="shared" si="284"/>
        <v>-3.6944032596519794E-2</v>
      </c>
      <c r="Y232" s="22">
        <f t="shared" si="284"/>
        <v>5.4651345525513761E-4</v>
      </c>
      <c r="Z232" s="22">
        <f t="shared" si="284"/>
        <v>-3.1375231655438318E-3</v>
      </c>
      <c r="AA232" s="22">
        <f t="shared" si="284"/>
        <v>9.7074277769826356E-3</v>
      </c>
      <c r="AB232" s="22">
        <f t="shared" si="284"/>
        <v>-2.8305487365502757E-2</v>
      </c>
      <c r="AC232" s="22">
        <f t="shared" si="284"/>
        <v>-3.9326766585574546E-3</v>
      </c>
      <c r="AD232" s="22">
        <f t="shared" si="284"/>
        <v>2.324800903387314E-2</v>
      </c>
      <c r="AE232" s="22">
        <f t="shared" si="284"/>
        <v>1.3979365153861778E-2</v>
      </c>
      <c r="AF232" s="22">
        <f t="shared" si="284"/>
        <v>2.4544731687450305E-2</v>
      </c>
      <c r="AG232" s="22">
        <f t="shared" si="263"/>
        <v>4.670336298680855E-3</v>
      </c>
      <c r="AH232" s="22">
        <f t="shared" ref="AH232:BG232" si="285">AH30/AH26-1</f>
        <v>1.396787091019136E-2</v>
      </c>
      <c r="AI232" s="22">
        <f t="shared" si="285"/>
        <v>5.158797943417559E-3</v>
      </c>
      <c r="AJ232" s="22">
        <f t="shared" si="285"/>
        <v>-1.1177262054470449E-2</v>
      </c>
      <c r="AK232" s="22">
        <f t="shared" si="285"/>
        <v>-2.7707163029189186E-3</v>
      </c>
      <c r="AL232" s="22">
        <f t="shared" si="285"/>
        <v>1.4417477436706294E-2</v>
      </c>
      <c r="AM232" s="22">
        <f t="shared" si="285"/>
        <v>-6.2566655047486819E-3</v>
      </c>
      <c r="AN232" s="22">
        <f t="shared" si="285"/>
        <v>7.5786530445083322E-3</v>
      </c>
      <c r="AO232" s="22">
        <f t="shared" si="285"/>
        <v>1.5115513925357593E-2</v>
      </c>
      <c r="AP232" s="22">
        <f t="shared" si="285"/>
        <v>4.6340919048051266E-3</v>
      </c>
      <c r="AQ232" s="22">
        <f t="shared" si="285"/>
        <v>-9.0455355161933593E-3</v>
      </c>
      <c r="AR232" s="22">
        <f t="shared" si="285"/>
        <v>-3.5211872412786227E-2</v>
      </c>
      <c r="AS232" s="22">
        <f t="shared" si="285"/>
        <v>-4.5591701123141481E-2</v>
      </c>
      <c r="AT232" s="22">
        <f t="shared" si="285"/>
        <v>-3.5661179043808833E-3</v>
      </c>
      <c r="AU232" s="22">
        <f t="shared" si="285"/>
        <v>3.0204677366227228E-2</v>
      </c>
      <c r="AV232" s="22">
        <f t="shared" si="285"/>
        <v>1.0749301721768578E-3</v>
      </c>
      <c r="AW232" s="22">
        <f t="shared" si="285"/>
        <v>9.3003984063744216E-3</v>
      </c>
      <c r="AX232" s="22">
        <f t="shared" si="285"/>
        <v>-1.1908310372152897E-2</v>
      </c>
      <c r="AY232" s="22">
        <f t="shared" si="285"/>
        <v>4.0862297953514481E-3</v>
      </c>
      <c r="AZ232" s="22">
        <f t="shared" si="285"/>
        <v>8.3799481343362903E-3</v>
      </c>
      <c r="BA232" s="22">
        <f t="shared" si="285"/>
        <v>1.3498041715447107E-2</v>
      </c>
      <c r="BB232" s="22">
        <f t="shared" si="285"/>
        <v>2.045929412553682E-2</v>
      </c>
      <c r="BC232" s="22">
        <f t="shared" si="285"/>
        <v>4.4123654759332664E-2</v>
      </c>
      <c r="BD232" s="22">
        <f t="shared" si="285"/>
        <v>-1.9302612478694359E-3</v>
      </c>
      <c r="BE232" s="22">
        <f t="shared" si="285"/>
        <v>-9.4833743796965964E-3</v>
      </c>
      <c r="BF232" s="22" t="e">
        <f t="shared" si="285"/>
        <v>#DIV/0!</v>
      </c>
      <c r="BG232" s="22">
        <f t="shared" si="285"/>
        <v>1.9915659470205682E-2</v>
      </c>
      <c r="BH232" s="22">
        <f t="shared" si="265"/>
        <v>8.5822197482035012E-3</v>
      </c>
    </row>
    <row r="233" spans="1:60" s="36" customFormat="1" ht="12.75" hidden="1" thickTop="1" thickBot="1" x14ac:dyDescent="0.25">
      <c r="A233" s="140">
        <f t="shared" si="233"/>
        <v>38076</v>
      </c>
      <c r="B233" s="15">
        <f t="shared" ref="B233:AF233" si="286">B31/B27-1</f>
        <v>3.6936774352991364E-4</v>
      </c>
      <c r="C233" s="61">
        <f t="shared" si="286"/>
        <v>6.4368248746604628E-4</v>
      </c>
      <c r="D233" s="102">
        <f t="shared" si="286"/>
        <v>-2.3124045196594167E-2</v>
      </c>
      <c r="E233" s="5">
        <f t="shared" si="286"/>
        <v>2.0739130128289984E-2</v>
      </c>
      <c r="F233" s="5">
        <f t="shared" si="286"/>
        <v>5.6552870480230943E-3</v>
      </c>
      <c r="G233" s="5">
        <f t="shared" si="286"/>
        <v>6.3199829582476497E-3</v>
      </c>
      <c r="H233" s="5">
        <f t="shared" si="286"/>
        <v>-7.4700329338205362E-3</v>
      </c>
      <c r="I233" s="83">
        <f t="shared" si="286"/>
        <v>-2.68329222696162E-3</v>
      </c>
      <c r="J233" s="5">
        <f t="shared" si="286"/>
        <v>2.6123356988625002E-2</v>
      </c>
      <c r="K233" s="5">
        <f t="shared" si="286"/>
        <v>2.5833953859284442E-3</v>
      </c>
      <c r="L233" s="5">
        <f t="shared" si="286"/>
        <v>-1.5759930915371312E-2</v>
      </c>
      <c r="M233" s="5">
        <f t="shared" si="286"/>
        <v>-1.6779982263645743E-2</v>
      </c>
      <c r="N233" s="5">
        <f t="shared" si="286"/>
        <v>-5.6342136248773711E-3</v>
      </c>
      <c r="O233" s="5">
        <f t="shared" si="286"/>
        <v>-9.1909533214509342E-2</v>
      </c>
      <c r="P233" s="5">
        <f t="shared" si="286"/>
        <v>-3.346200259060661E-2</v>
      </c>
      <c r="Q233" s="5">
        <f t="shared" si="286"/>
        <v>-6.7865603416636056E-2</v>
      </c>
      <c r="R233" s="5">
        <f t="shared" si="286"/>
        <v>-1.2316937106310433E-2</v>
      </c>
      <c r="S233" s="5">
        <f t="shared" si="286"/>
        <v>7.0643819513516171E-4</v>
      </c>
      <c r="T233" s="5">
        <f t="shared" si="286"/>
        <v>-2.2164633299057934E-2</v>
      </c>
      <c r="U233" s="5">
        <f t="shared" si="286"/>
        <v>-3.4733138926711815E-2</v>
      </c>
      <c r="V233" s="5">
        <f t="shared" si="286"/>
        <v>-5.4036230709975208E-2</v>
      </c>
      <c r="W233" s="5">
        <f t="shared" si="286"/>
        <v>-3.3980969858969479E-2</v>
      </c>
      <c r="X233" s="5">
        <f t="shared" si="286"/>
        <v>-3.7680642126437958E-2</v>
      </c>
      <c r="Y233" s="5">
        <f t="shared" si="286"/>
        <v>6.438295859539922E-3</v>
      </c>
      <c r="Z233" s="5">
        <f t="shared" si="286"/>
        <v>-1.5441549291137502E-3</v>
      </c>
      <c r="AA233" s="5">
        <f t="shared" si="286"/>
        <v>2.6097074468085069E-2</v>
      </c>
      <c r="AB233" s="5">
        <f t="shared" si="286"/>
        <v>-2.7754729377508114E-2</v>
      </c>
      <c r="AC233" s="5">
        <f t="shared" si="286"/>
        <v>-1.1113338870907263E-3</v>
      </c>
      <c r="AD233" s="5">
        <f t="shared" si="286"/>
        <v>2.0738851095994049E-2</v>
      </c>
      <c r="AE233" s="5">
        <f t="shared" si="286"/>
        <v>2.0739130128289984E-2</v>
      </c>
      <c r="AF233" s="5">
        <f t="shared" si="286"/>
        <v>4.0444437528205368E-2</v>
      </c>
      <c r="AG233" s="5">
        <f t="shared" si="263"/>
        <v>8.4109570137307355E-3</v>
      </c>
      <c r="AH233" s="5">
        <f t="shared" ref="AH233:BG233" si="287">AH31/AH27-1</f>
        <v>1.9995713993810282E-2</v>
      </c>
      <c r="AI233" s="5">
        <f t="shared" si="287"/>
        <v>5.1211548135372542E-3</v>
      </c>
      <c r="AJ233" s="5">
        <f t="shared" si="287"/>
        <v>-1.1357222852828364E-2</v>
      </c>
      <c r="AK233" s="5">
        <f t="shared" si="287"/>
        <v>-2.4107072131003271E-3</v>
      </c>
      <c r="AL233" s="5">
        <f t="shared" si="287"/>
        <v>1.4199358638372184E-2</v>
      </c>
      <c r="AM233" s="5">
        <f t="shared" si="287"/>
        <v>-5.5020709829168846E-3</v>
      </c>
      <c r="AN233" s="5">
        <f t="shared" si="287"/>
        <v>9.7142835809194139E-3</v>
      </c>
      <c r="AO233" s="5">
        <f t="shared" si="287"/>
        <v>1.4120465074819233E-2</v>
      </c>
      <c r="AP233" s="5">
        <f t="shared" si="287"/>
        <v>8.0660261611478212E-3</v>
      </c>
      <c r="AQ233" s="5">
        <f t="shared" si="287"/>
        <v>-7.8065556009221382E-4</v>
      </c>
      <c r="AR233" s="5">
        <f t="shared" si="287"/>
        <v>-3.4513081431352788E-2</v>
      </c>
      <c r="AS233" s="5">
        <f t="shared" si="287"/>
        <v>-3.4059573754259609E-2</v>
      </c>
      <c r="AT233" s="5">
        <f t="shared" si="287"/>
        <v>-1.1020069309142233E-3</v>
      </c>
      <c r="AU233" s="5">
        <f t="shared" si="287"/>
        <v>3.6007090166258138E-2</v>
      </c>
      <c r="AV233" s="5">
        <f t="shared" si="287"/>
        <v>-2.3830529855396465E-3</v>
      </c>
      <c r="AW233" s="5">
        <f t="shared" si="287"/>
        <v>8.173747622067129E-3</v>
      </c>
      <c r="AX233" s="5">
        <f t="shared" si="287"/>
        <v>9.9259099972630604E-3</v>
      </c>
      <c r="AY233" s="5">
        <f t="shared" si="287"/>
        <v>9.6975918320096888E-3</v>
      </c>
      <c r="AZ233" s="5">
        <f t="shared" si="287"/>
        <v>4.3876477106852274E-3</v>
      </c>
      <c r="BA233" s="5">
        <f t="shared" si="287"/>
        <v>1.5449460576877128E-2</v>
      </c>
      <c r="BB233" s="5">
        <f t="shared" si="287"/>
        <v>1.8743553680262481E-2</v>
      </c>
      <c r="BC233" s="5">
        <f t="shared" si="287"/>
        <v>4.1187318076046475E-2</v>
      </c>
      <c r="BD233" s="5">
        <f t="shared" si="287"/>
        <v>8.1075578752392019E-3</v>
      </c>
      <c r="BE233" s="5">
        <f t="shared" si="287"/>
        <v>-9.1582391283777653E-3</v>
      </c>
      <c r="BF233" s="5" t="e">
        <f t="shared" si="287"/>
        <v>#DIV/0!</v>
      </c>
      <c r="BG233" s="5">
        <f t="shared" si="287"/>
        <v>1.7982557855028558E-2</v>
      </c>
      <c r="BH233" s="5">
        <f t="shared" si="265"/>
        <v>8.3702896526463011E-3</v>
      </c>
    </row>
    <row r="234" spans="1:60" s="36" customFormat="1" ht="12.75" hidden="1" thickTop="1" thickBot="1" x14ac:dyDescent="0.25">
      <c r="A234" s="138">
        <f t="shared" si="233"/>
        <v>38168</v>
      </c>
      <c r="B234" s="16">
        <f t="shared" ref="B234:AF234" si="288">B32/B28-1</f>
        <v>2.6641288141011632E-3</v>
      </c>
      <c r="C234" s="62">
        <f t="shared" si="288"/>
        <v>3.0898657666802443E-3</v>
      </c>
      <c r="D234" s="8">
        <f t="shared" si="288"/>
        <v>-2.2835269240585876E-2</v>
      </c>
      <c r="E234" s="6">
        <f t="shared" si="288"/>
        <v>2.6907268006320262E-2</v>
      </c>
      <c r="F234" s="6">
        <f t="shared" si="288"/>
        <v>8.088399051543016E-3</v>
      </c>
      <c r="G234" s="6">
        <f t="shared" si="288"/>
        <v>8.9876466489102746E-3</v>
      </c>
      <c r="H234" s="7">
        <f t="shared" si="288"/>
        <v>-9.059711674329729E-3</v>
      </c>
      <c r="I234" s="20">
        <f t="shared" si="288"/>
        <v>5.0993447552327709E-5</v>
      </c>
      <c r="J234" s="6">
        <f t="shared" si="288"/>
        <v>2.459382137318622E-2</v>
      </c>
      <c r="K234" s="6">
        <f t="shared" si="288"/>
        <v>6.0296659609238024E-3</v>
      </c>
      <c r="L234" s="6">
        <f t="shared" si="288"/>
        <v>-1.8545349174152403E-2</v>
      </c>
      <c r="M234" s="6">
        <f t="shared" si="288"/>
        <v>-6.425101426059121E-3</v>
      </c>
      <c r="N234" s="6">
        <f t="shared" si="288"/>
        <v>-1.3328350324563143E-2</v>
      </c>
      <c r="O234" s="6">
        <f t="shared" si="288"/>
        <v>-8.9639909314856103E-2</v>
      </c>
      <c r="P234" s="6">
        <f t="shared" si="288"/>
        <v>-3.226600620478759E-2</v>
      </c>
      <c r="Q234" s="6">
        <f t="shared" si="288"/>
        <v>-2.5788561525129983E-2</v>
      </c>
      <c r="R234" s="6">
        <f t="shared" si="288"/>
        <v>-2.0856077675315277E-2</v>
      </c>
      <c r="S234" s="6">
        <f t="shared" si="288"/>
        <v>-1.278481795836639E-2</v>
      </c>
      <c r="T234" s="6">
        <f t="shared" si="288"/>
        <v>-2.0076736880772938E-2</v>
      </c>
      <c r="U234" s="6">
        <f t="shared" si="288"/>
        <v>-3.6185081004792674E-2</v>
      </c>
      <c r="V234" s="6">
        <f t="shared" si="288"/>
        <v>-4.5705161645477999E-2</v>
      </c>
      <c r="W234" s="6">
        <f t="shared" si="288"/>
        <v>-3.4125007552008202E-2</v>
      </c>
      <c r="X234" s="6">
        <f t="shared" si="288"/>
        <v>-3.8153698554689974E-2</v>
      </c>
      <c r="Y234" s="6">
        <f t="shared" si="288"/>
        <v>1.925816086200971E-2</v>
      </c>
      <c r="Z234" s="6">
        <f t="shared" si="288"/>
        <v>5.9361497523449103E-3</v>
      </c>
      <c r="AA234" s="6">
        <f t="shared" si="288"/>
        <v>5.1904189297156789E-2</v>
      </c>
      <c r="AB234" s="6">
        <f t="shared" si="288"/>
        <v>-2.8540415997621582E-2</v>
      </c>
      <c r="AC234" s="6">
        <f t="shared" si="288"/>
        <v>-5.5088591152772093E-3</v>
      </c>
      <c r="AD234" s="6">
        <f t="shared" si="288"/>
        <v>1.8839002585974818E-2</v>
      </c>
      <c r="AE234" s="6">
        <f t="shared" si="288"/>
        <v>2.6907268006320262E-2</v>
      </c>
      <c r="AF234" s="6">
        <f t="shared" si="288"/>
        <v>4.8285007208443531E-2</v>
      </c>
      <c r="AG234" s="6">
        <f t="shared" ref="AG234" si="289">AG32/AG28-1</f>
        <v>9.8983422762415341E-3</v>
      </c>
      <c r="AH234" s="6">
        <f t="shared" ref="AH234:BG234" si="290">AH32/AH28-1</f>
        <v>2.6616964194862147E-2</v>
      </c>
      <c r="AI234" s="6">
        <f t="shared" si="290"/>
        <v>5.3685148624620371E-3</v>
      </c>
      <c r="AJ234" s="6">
        <f t="shared" si="290"/>
        <v>-1.1441195897264556E-2</v>
      </c>
      <c r="AK234" s="6">
        <f t="shared" si="290"/>
        <v>1.4565188795589989E-4</v>
      </c>
      <c r="AL234" s="6">
        <f t="shared" si="290"/>
        <v>1.3025410887049782E-2</v>
      </c>
      <c r="AM234" s="6">
        <f t="shared" si="290"/>
        <v>-3.2643076705378693E-3</v>
      </c>
      <c r="AN234" s="6">
        <f t="shared" si="290"/>
        <v>1.5731598448635697E-2</v>
      </c>
      <c r="AO234" s="6">
        <f t="shared" si="290"/>
        <v>1.0522783283519521E-2</v>
      </c>
      <c r="AP234" s="6">
        <f t="shared" si="290"/>
        <v>1.7804788459611975E-2</v>
      </c>
      <c r="AQ234" s="6">
        <f t="shared" si="290"/>
        <v>2.3732556501617097E-2</v>
      </c>
      <c r="AR234" s="6">
        <f t="shared" si="290"/>
        <v>-3.4078358534548325E-2</v>
      </c>
      <c r="AS234" s="6">
        <f t="shared" si="290"/>
        <v>-1.8297693211250632E-2</v>
      </c>
      <c r="AT234" s="6">
        <f t="shared" si="290"/>
        <v>-1.1279810050801586E-4</v>
      </c>
      <c r="AU234" s="6">
        <f t="shared" si="290"/>
        <v>3.9751966149795592E-2</v>
      </c>
      <c r="AV234" s="6">
        <f t="shared" si="290"/>
        <v>-2.3084326865289162E-3</v>
      </c>
      <c r="AW234" s="6">
        <f t="shared" si="290"/>
        <v>8.515670460446767E-3</v>
      </c>
      <c r="AX234" s="6">
        <f t="shared" si="290"/>
        <v>3.3060866307102144E-2</v>
      </c>
      <c r="AY234" s="6">
        <f t="shared" si="290"/>
        <v>1.1822660117821515E-2</v>
      </c>
      <c r="AZ234" s="6">
        <f t="shared" si="290"/>
        <v>-4.287502786881614E-5</v>
      </c>
      <c r="BA234" s="6">
        <f t="shared" si="290"/>
        <v>1.6982880339603934E-2</v>
      </c>
      <c r="BB234" s="6">
        <f t="shared" si="290"/>
        <v>1.4914422908487657E-2</v>
      </c>
      <c r="BC234" s="6">
        <f t="shared" si="290"/>
        <v>4.0593410014236442E-2</v>
      </c>
      <c r="BD234" s="6">
        <f t="shared" si="290"/>
        <v>1.6045481999671152E-2</v>
      </c>
      <c r="BE234" s="6">
        <f t="shared" si="290"/>
        <v>-6.8911659431517558E-3</v>
      </c>
      <c r="BF234" s="6" t="e">
        <f t="shared" si="290"/>
        <v>#DIV/0!</v>
      </c>
      <c r="BG234" s="6">
        <f t="shared" si="290"/>
        <v>1.6871747760784261E-2</v>
      </c>
      <c r="BH234" s="6">
        <f t="shared" ref="BH234" si="291">BH32/BH28-1</f>
        <v>1.0137441322123575E-2</v>
      </c>
    </row>
    <row r="235" spans="1:60" s="36" customFormat="1" ht="12.75" hidden="1" thickTop="1" thickBot="1" x14ac:dyDescent="0.25">
      <c r="A235" s="138">
        <f t="shared" si="233"/>
        <v>38260</v>
      </c>
      <c r="B235" s="16">
        <f t="shared" ref="B235:AF235" si="292">B33/B29-1</f>
        <v>3.4370163122527941E-3</v>
      </c>
      <c r="C235" s="62">
        <f t="shared" si="292"/>
        <v>3.4259837716221764E-3</v>
      </c>
      <c r="D235" s="8">
        <f t="shared" si="292"/>
        <v>-2.3302801295336129E-2</v>
      </c>
      <c r="E235" s="6">
        <f t="shared" si="292"/>
        <v>2.6288802617851381E-2</v>
      </c>
      <c r="F235" s="6">
        <f t="shared" si="292"/>
        <v>9.3104597591238125E-3</v>
      </c>
      <c r="G235" s="6">
        <f t="shared" si="292"/>
        <v>9.6080852669173655E-3</v>
      </c>
      <c r="H235" s="7">
        <f t="shared" si="292"/>
        <v>3.73476004762896E-3</v>
      </c>
      <c r="I235" s="20">
        <f t="shared" si="292"/>
        <v>1.124897639073863E-3</v>
      </c>
      <c r="J235" s="6">
        <f t="shared" si="292"/>
        <v>2.2946079829942567E-2</v>
      </c>
      <c r="K235" s="6">
        <f t="shared" si="292"/>
        <v>7.0996531392735207E-3</v>
      </c>
      <c r="L235" s="6">
        <f t="shared" si="292"/>
        <v>-2.3279279279279308E-2</v>
      </c>
      <c r="M235" s="6">
        <f t="shared" si="292"/>
        <v>-1.5688188537164027E-3</v>
      </c>
      <c r="N235" s="6">
        <f t="shared" si="292"/>
        <v>-1.7162560186011699E-2</v>
      </c>
      <c r="O235" s="6">
        <f t="shared" si="292"/>
        <v>-9.0024251410477096E-2</v>
      </c>
      <c r="P235" s="6">
        <f t="shared" si="292"/>
        <v>-3.2302480071687678E-2</v>
      </c>
      <c r="Q235" s="6">
        <f t="shared" si="292"/>
        <v>-1.7366946778711534E-2</v>
      </c>
      <c r="R235" s="6">
        <f t="shared" si="292"/>
        <v>-2.3223383504614392E-2</v>
      </c>
      <c r="S235" s="6">
        <f t="shared" si="292"/>
        <v>-2.4330503856589858E-2</v>
      </c>
      <c r="T235" s="6">
        <f t="shared" si="292"/>
        <v>-2.0289497514627719E-2</v>
      </c>
      <c r="U235" s="6">
        <f t="shared" si="292"/>
        <v>-3.396712934995294E-2</v>
      </c>
      <c r="V235" s="6">
        <f t="shared" si="292"/>
        <v>-3.9488250500211763E-2</v>
      </c>
      <c r="W235" s="6">
        <f t="shared" si="292"/>
        <v>-3.8532991564399155E-2</v>
      </c>
      <c r="X235" s="6">
        <f t="shared" si="292"/>
        <v>-3.5739515982533887E-2</v>
      </c>
      <c r="Y235" s="6">
        <f t="shared" si="292"/>
        <v>2.2204324203005665E-2</v>
      </c>
      <c r="Z235" s="6">
        <f t="shared" si="292"/>
        <v>1.0445566643999538E-2</v>
      </c>
      <c r="AA235" s="6">
        <f t="shared" si="292"/>
        <v>5.0986397984886578E-2</v>
      </c>
      <c r="AB235" s="6">
        <f t="shared" si="292"/>
        <v>-2.9118529690731254E-2</v>
      </c>
      <c r="AC235" s="6">
        <f t="shared" si="292"/>
        <v>-1.812414651432126E-2</v>
      </c>
      <c r="AD235" s="6">
        <f t="shared" si="292"/>
        <v>1.882322020075522E-2</v>
      </c>
      <c r="AE235" s="6">
        <f t="shared" si="292"/>
        <v>2.6288802617851381E-2</v>
      </c>
      <c r="AF235" s="6">
        <f t="shared" si="292"/>
        <v>4.4241963096823378E-2</v>
      </c>
      <c r="AG235" s="6">
        <f t="shared" ref="AG235:AG246" si="293">AG33/AG29-1</f>
        <v>1.2538884573133791E-2</v>
      </c>
      <c r="AH235" s="6">
        <f t="shared" ref="AH235:BG235" si="294">AH33/AH29-1</f>
        <v>2.5943264879058736E-2</v>
      </c>
      <c r="AI235" s="6">
        <f t="shared" si="294"/>
        <v>5.8752284359269158E-3</v>
      </c>
      <c r="AJ235" s="6">
        <f t="shared" si="294"/>
        <v>-9.2094271321165877E-3</v>
      </c>
      <c r="AK235" s="6">
        <f t="shared" si="294"/>
        <v>2.0102800241514895E-3</v>
      </c>
      <c r="AL235" s="6">
        <f t="shared" si="294"/>
        <v>1.2129402037116765E-2</v>
      </c>
      <c r="AM235" s="6">
        <f t="shared" si="294"/>
        <v>-3.870795486321077E-3</v>
      </c>
      <c r="AN235" s="6">
        <f t="shared" si="294"/>
        <v>1.6253132882012356E-2</v>
      </c>
      <c r="AO235" s="6">
        <f t="shared" si="294"/>
        <v>3.1409470924912419E-3</v>
      </c>
      <c r="AP235" s="6">
        <f t="shared" si="294"/>
        <v>2.1702641657822985E-2</v>
      </c>
      <c r="AQ235" s="6">
        <f t="shared" si="294"/>
        <v>3.4219718734362692E-2</v>
      </c>
      <c r="AR235" s="6">
        <f t="shared" si="294"/>
        <v>-2.58209458948927E-2</v>
      </c>
      <c r="AS235" s="6">
        <f t="shared" si="294"/>
        <v>-9.1490285445960939E-4</v>
      </c>
      <c r="AT235" s="6">
        <f t="shared" si="294"/>
        <v>-1.5540470381466553E-3</v>
      </c>
      <c r="AU235" s="6">
        <f t="shared" si="294"/>
        <v>3.9601068001540396E-2</v>
      </c>
      <c r="AV235" s="6">
        <f t="shared" si="294"/>
        <v>1.3241948814379789E-4</v>
      </c>
      <c r="AW235" s="6">
        <f t="shared" si="294"/>
        <v>9.4832385635019723E-3</v>
      </c>
      <c r="AX235" s="6">
        <f t="shared" si="294"/>
        <v>3.2464557697801988E-2</v>
      </c>
      <c r="AY235" s="6">
        <f t="shared" si="294"/>
        <v>1.6233862249960263E-2</v>
      </c>
      <c r="AZ235" s="6">
        <f t="shared" si="294"/>
        <v>-4.2287495197028679E-3</v>
      </c>
      <c r="BA235" s="6">
        <f t="shared" si="294"/>
        <v>1.5722144805633942E-2</v>
      </c>
      <c r="BB235" s="6">
        <f t="shared" si="294"/>
        <v>1.3022735667090668E-2</v>
      </c>
      <c r="BC235" s="6">
        <f t="shared" si="294"/>
        <v>3.9487925720765427E-2</v>
      </c>
      <c r="BD235" s="6">
        <f t="shared" si="294"/>
        <v>1.7020166565343331E-2</v>
      </c>
      <c r="BE235" s="6">
        <f t="shared" si="294"/>
        <v>-8.9469000443271884E-3</v>
      </c>
      <c r="BF235" s="6" t="e">
        <f t="shared" si="294"/>
        <v>#DIV/0!</v>
      </c>
      <c r="BG235" s="6">
        <f t="shared" si="294"/>
        <v>1.5930681254909373E-2</v>
      </c>
      <c r="BH235" s="6">
        <f t="shared" ref="BH235:BH246" si="295">BH33/BH29-1</f>
        <v>9.708510510471724E-3</v>
      </c>
    </row>
    <row r="236" spans="1:60" s="7" customFormat="1" ht="12.75" hidden="1" thickTop="1" thickBot="1" x14ac:dyDescent="0.25">
      <c r="A236" s="142">
        <f t="shared" si="233"/>
        <v>38351</v>
      </c>
      <c r="B236" s="14">
        <f t="shared" ref="B236:AF236" si="296">B34/B30-1</f>
        <v>4.3403880368717562E-3</v>
      </c>
      <c r="C236" s="60">
        <f t="shared" si="296"/>
        <v>4.1008640455026946E-3</v>
      </c>
      <c r="D236" s="21">
        <f t="shared" si="296"/>
        <v>-2.2569307976558872E-2</v>
      </c>
      <c r="E236" s="22">
        <f t="shared" si="296"/>
        <v>2.4136160732366241E-2</v>
      </c>
      <c r="F236" s="22">
        <f t="shared" si="296"/>
        <v>1.0548429946392268E-2</v>
      </c>
      <c r="G236" s="22">
        <f t="shared" si="296"/>
        <v>1.0523354628868997E-2</v>
      </c>
      <c r="H236" s="22">
        <f t="shared" si="296"/>
        <v>1.1035291016092685E-2</v>
      </c>
      <c r="I236" s="23">
        <f t="shared" si="296"/>
        <v>2.0388736783352179E-3</v>
      </c>
      <c r="J236" s="22">
        <f t="shared" si="296"/>
        <v>2.3568269227784988E-2</v>
      </c>
      <c r="K236" s="22">
        <f t="shared" si="296"/>
        <v>8.0497175008944488E-3</v>
      </c>
      <c r="L236" s="22">
        <f t="shared" si="296"/>
        <v>-3.2670248293886761E-3</v>
      </c>
      <c r="M236" s="22">
        <f t="shared" si="296"/>
        <v>-3.5542730455897509E-3</v>
      </c>
      <c r="N236" s="22">
        <f t="shared" si="296"/>
        <v>-1.6061869043700883E-2</v>
      </c>
      <c r="O236" s="22">
        <f t="shared" si="296"/>
        <v>-8.8038364331540442E-2</v>
      </c>
      <c r="P236" s="22">
        <f t="shared" si="296"/>
        <v>-3.1559177968773167E-2</v>
      </c>
      <c r="Q236" s="22">
        <f t="shared" si="296"/>
        <v>-1.1176763721791105E-2</v>
      </c>
      <c r="R236" s="22">
        <f t="shared" si="296"/>
        <v>-2.4005561725431002E-2</v>
      </c>
      <c r="S236" s="22">
        <f t="shared" si="296"/>
        <v>-2.3340281190512457E-2</v>
      </c>
      <c r="T236" s="22">
        <f t="shared" si="296"/>
        <v>-1.9804972853260661E-2</v>
      </c>
      <c r="U236" s="22">
        <f t="shared" si="296"/>
        <v>-3.1888669818877724E-2</v>
      </c>
      <c r="V236" s="22">
        <f t="shared" si="296"/>
        <v>-3.9268406323542893E-2</v>
      </c>
      <c r="W236" s="22">
        <f t="shared" si="296"/>
        <v>-3.802782987353448E-2</v>
      </c>
      <c r="X236" s="22">
        <f t="shared" si="296"/>
        <v>-3.1776874869627547E-2</v>
      </c>
      <c r="Y236" s="22">
        <f t="shared" si="296"/>
        <v>2.3592734637997825E-2</v>
      </c>
      <c r="Z236" s="22">
        <f t="shared" si="296"/>
        <v>1.2719909603028601E-2</v>
      </c>
      <c r="AA236" s="22">
        <f t="shared" si="296"/>
        <v>5.0285709657431843E-2</v>
      </c>
      <c r="AB236" s="22">
        <f t="shared" si="296"/>
        <v>-2.6869193751364873E-2</v>
      </c>
      <c r="AC236" s="22">
        <f t="shared" si="296"/>
        <v>-3.3472910540593648E-2</v>
      </c>
      <c r="AD236" s="22">
        <f t="shared" si="296"/>
        <v>2.0535814197571334E-2</v>
      </c>
      <c r="AE236" s="22">
        <f t="shared" si="296"/>
        <v>2.4136160732366241E-2</v>
      </c>
      <c r="AF236" s="22">
        <f t="shared" si="296"/>
        <v>4.4608412867272573E-2</v>
      </c>
      <c r="AG236" s="22">
        <f t="shared" si="293"/>
        <v>1.9222324381441114E-2</v>
      </c>
      <c r="AH236" s="22">
        <f t="shared" ref="AH236:BG236" si="297">AH34/AH30-1</f>
        <v>2.2184573451758505E-2</v>
      </c>
      <c r="AI236" s="22">
        <f t="shared" si="297"/>
        <v>5.5775602815157921E-3</v>
      </c>
      <c r="AJ236" s="22">
        <f t="shared" si="297"/>
        <v>-6.2914975847865318E-3</v>
      </c>
      <c r="AK236" s="22">
        <f t="shared" si="297"/>
        <v>1.9700842057006618E-3</v>
      </c>
      <c r="AL236" s="22">
        <f t="shared" si="297"/>
        <v>1.0811192936988956E-2</v>
      </c>
      <c r="AM236" s="22">
        <f t="shared" si="297"/>
        <v>-1.2975301313620236E-3</v>
      </c>
      <c r="AN236" s="22">
        <f t="shared" si="297"/>
        <v>1.3991447147584157E-2</v>
      </c>
      <c r="AO236" s="22">
        <f t="shared" si="297"/>
        <v>2.8951312188523204E-3</v>
      </c>
      <c r="AP236" s="22">
        <f t="shared" si="297"/>
        <v>1.8371874115471032E-2</v>
      </c>
      <c r="AQ236" s="22">
        <f t="shared" si="297"/>
        <v>1.9939832018398773E-2</v>
      </c>
      <c r="AR236" s="22">
        <f t="shared" si="297"/>
        <v>-1.950745581573976E-2</v>
      </c>
      <c r="AS236" s="22">
        <f t="shared" si="297"/>
        <v>1.0572982405468112E-2</v>
      </c>
      <c r="AT236" s="22">
        <f t="shared" si="297"/>
        <v>-9.6944057329284572E-4</v>
      </c>
      <c r="AU236" s="22">
        <f t="shared" si="297"/>
        <v>4.0963545813311963E-2</v>
      </c>
      <c r="AV236" s="22">
        <f t="shared" si="297"/>
        <v>2.794308438992088E-3</v>
      </c>
      <c r="AW236" s="22">
        <f t="shared" si="297"/>
        <v>1.0086273320954353E-2</v>
      </c>
      <c r="AX236" s="22">
        <f t="shared" si="297"/>
        <v>2.5840059449795172E-2</v>
      </c>
      <c r="AY236" s="22">
        <f t="shared" si="297"/>
        <v>2.2551057467972369E-2</v>
      </c>
      <c r="AZ236" s="22">
        <f t="shared" si="297"/>
        <v>-6.6312433581297014E-3</v>
      </c>
      <c r="BA236" s="22">
        <f t="shared" si="297"/>
        <v>1.5492398214843828E-2</v>
      </c>
      <c r="BB236" s="22">
        <f t="shared" si="297"/>
        <v>1.4540092559600426E-2</v>
      </c>
      <c r="BC236" s="22">
        <f t="shared" si="297"/>
        <v>4.0709714738103475E-2</v>
      </c>
      <c r="BD236" s="22">
        <f t="shared" si="297"/>
        <v>1.7387605140197104E-2</v>
      </c>
      <c r="BE236" s="22">
        <f t="shared" si="297"/>
        <v>-9.8401064468317534E-3</v>
      </c>
      <c r="BF236" s="22" t="e">
        <f t="shared" si="297"/>
        <v>#DIV/0!</v>
      </c>
      <c r="BG236" s="22">
        <f t="shared" si="297"/>
        <v>1.5943266097293352E-2</v>
      </c>
      <c r="BH236" s="22">
        <f t="shared" si="295"/>
        <v>9.0815466929203836E-3</v>
      </c>
    </row>
    <row r="237" spans="1:60" s="7" customFormat="1" ht="12.75" hidden="1" thickTop="1" thickBot="1" x14ac:dyDescent="0.25">
      <c r="A237" s="138">
        <f t="shared" ref="A237:A268" si="298">A35</f>
        <v>38441</v>
      </c>
      <c r="B237" s="16">
        <f t="shared" ref="B237:AF237" si="299">B35/B31-1</f>
        <v>5.8902128422380073E-3</v>
      </c>
      <c r="C237" s="62">
        <f t="shared" si="299"/>
        <v>5.4030919348169171E-3</v>
      </c>
      <c r="D237" s="8">
        <f t="shared" si="299"/>
        <v>-2.2846087294513762E-2</v>
      </c>
      <c r="E237" s="7">
        <f t="shared" si="299"/>
        <v>2.2820069137772903E-2</v>
      </c>
      <c r="F237" s="7">
        <f t="shared" si="299"/>
        <v>1.2925246524050804E-2</v>
      </c>
      <c r="G237" s="7">
        <f t="shared" si="299"/>
        <v>1.2575620021342715E-2</v>
      </c>
      <c r="H237" s="7">
        <f t="shared" si="299"/>
        <v>1.9925015521018441E-2</v>
      </c>
      <c r="I237" s="20">
        <f t="shared" si="299"/>
        <v>3.5940332653068285E-3</v>
      </c>
      <c r="J237" s="7">
        <f t="shared" si="299"/>
        <v>2.4718267459167276E-2</v>
      </c>
      <c r="K237" s="7">
        <f t="shared" si="299"/>
        <v>1.023069788751596E-2</v>
      </c>
      <c r="L237" s="7">
        <f t="shared" si="299"/>
        <v>-1.0236162901221535E-3</v>
      </c>
      <c r="M237" s="7">
        <f t="shared" si="299"/>
        <v>-1.112408036219581E-2</v>
      </c>
      <c r="N237" s="7">
        <f t="shared" si="299"/>
        <v>-1.3426637619575188E-2</v>
      </c>
      <c r="O237" s="7">
        <f t="shared" si="299"/>
        <v>-8.5844024603404012E-2</v>
      </c>
      <c r="P237" s="7">
        <f t="shared" si="299"/>
        <v>-3.2976787960818821E-2</v>
      </c>
      <c r="Q237" s="7">
        <f t="shared" si="299"/>
        <v>-7.3737337580985773E-3</v>
      </c>
      <c r="R237" s="7">
        <f t="shared" si="299"/>
        <v>-3.1870135645986175E-2</v>
      </c>
      <c r="S237" s="7">
        <f t="shared" si="299"/>
        <v>-2.579220529849946E-2</v>
      </c>
      <c r="T237" s="7">
        <f t="shared" si="299"/>
        <v>-2.0281110515852463E-2</v>
      </c>
      <c r="U237" s="7">
        <f t="shared" si="299"/>
        <v>-2.8665469959729739E-2</v>
      </c>
      <c r="V237" s="7">
        <f t="shared" si="299"/>
        <v>-3.8020859939120966E-2</v>
      </c>
      <c r="W237" s="7">
        <f t="shared" si="299"/>
        <v>-3.4071550255536653E-2</v>
      </c>
      <c r="X237" s="7">
        <f t="shared" si="299"/>
        <v>-2.9462067702311301E-2</v>
      </c>
      <c r="Y237" s="7">
        <f t="shared" si="299"/>
        <v>1.3545724965013051E-2</v>
      </c>
      <c r="Z237" s="7">
        <f t="shared" si="299"/>
        <v>1.1054979769634432E-2</v>
      </c>
      <c r="AA237" s="7">
        <f t="shared" si="299"/>
        <v>1.9514565792021044E-2</v>
      </c>
      <c r="AB237" s="7">
        <f t="shared" si="299"/>
        <v>-2.4582882559906594E-2</v>
      </c>
      <c r="AC237" s="7">
        <f t="shared" si="299"/>
        <v>-3.6043837564732617E-2</v>
      </c>
      <c r="AD237" s="7">
        <f t="shared" si="299"/>
        <v>2.1108128538590787E-2</v>
      </c>
      <c r="AE237" s="7">
        <f t="shared" si="299"/>
        <v>2.2820069137772903E-2</v>
      </c>
      <c r="AF237" s="7">
        <f t="shared" si="299"/>
        <v>3.978088543224656E-2</v>
      </c>
      <c r="AG237" s="7">
        <f t="shared" si="293"/>
        <v>2.0879376526695248E-2</v>
      </c>
      <c r="AH237" s="7">
        <f t="shared" ref="AH237:BG237" si="300">AH35/AH31-1</f>
        <v>2.0880931394296587E-2</v>
      </c>
      <c r="AI237" s="7">
        <f t="shared" si="300"/>
        <v>6.2715502086314601E-3</v>
      </c>
      <c r="AJ237" s="7">
        <f t="shared" si="300"/>
        <v>-4.1736269686799554E-3</v>
      </c>
      <c r="AK237" s="7">
        <f t="shared" si="300"/>
        <v>2.0392340127239894E-3</v>
      </c>
      <c r="AL237" s="7">
        <f t="shared" si="300"/>
        <v>1.1565254093242272E-2</v>
      </c>
      <c r="AM237" s="7">
        <f t="shared" si="300"/>
        <v>-4.2626860266703481E-4</v>
      </c>
      <c r="AN237" s="7">
        <f t="shared" si="300"/>
        <v>1.7327589925619113E-2</v>
      </c>
      <c r="AO237" s="7">
        <f t="shared" si="300"/>
        <v>9.7701369622198442E-3</v>
      </c>
      <c r="AP237" s="7">
        <f t="shared" si="300"/>
        <v>2.0171649430761329E-2</v>
      </c>
      <c r="AQ237" s="7">
        <f t="shared" si="300"/>
        <v>1.4204869880082738E-2</v>
      </c>
      <c r="AR237" s="7">
        <f t="shared" si="300"/>
        <v>-1.644820393617763E-2</v>
      </c>
      <c r="AS237" s="7">
        <f t="shared" si="300"/>
        <v>1.5983090701972236E-2</v>
      </c>
      <c r="AT237" s="7">
        <f t="shared" si="300"/>
        <v>2.5734831391144297E-4</v>
      </c>
      <c r="AU237" s="7">
        <f t="shared" si="300"/>
        <v>4.1984592492167794E-2</v>
      </c>
      <c r="AV237" s="7">
        <f t="shared" si="300"/>
        <v>1.1894919505334167E-2</v>
      </c>
      <c r="AW237" s="7">
        <f t="shared" si="300"/>
        <v>1.7265345401254129E-2</v>
      </c>
      <c r="AX237" s="7">
        <f t="shared" si="300"/>
        <v>1.6596418046233463E-2</v>
      </c>
      <c r="AY237" s="7">
        <f t="shared" si="300"/>
        <v>2.8275297022584578E-2</v>
      </c>
      <c r="AZ237" s="7">
        <f t="shared" si="300"/>
        <v>-3.4102743584928374E-3</v>
      </c>
      <c r="BA237" s="7">
        <f t="shared" si="300"/>
        <v>1.7420519879216112E-2</v>
      </c>
      <c r="BB237" s="7">
        <f t="shared" si="300"/>
        <v>1.4303961482490468E-2</v>
      </c>
      <c r="BC237" s="7">
        <f t="shared" si="300"/>
        <v>4.1758671900941957E-2</v>
      </c>
      <c r="BD237" s="7">
        <f t="shared" si="300"/>
        <v>1.6308016873085363E-2</v>
      </c>
      <c r="BE237" s="7">
        <f t="shared" si="300"/>
        <v>-1.8537991920228869E-3</v>
      </c>
      <c r="BF237" s="7" t="e">
        <f t="shared" si="300"/>
        <v>#DIV/0!</v>
      </c>
      <c r="BG237" s="7">
        <f t="shared" si="300"/>
        <v>1.8578869394920483E-2</v>
      </c>
      <c r="BH237" s="7">
        <f t="shared" si="295"/>
        <v>1.2225830585934183E-2</v>
      </c>
    </row>
    <row r="238" spans="1:60" s="7" customFormat="1" ht="12.75" hidden="1" thickTop="1" thickBot="1" x14ac:dyDescent="0.25">
      <c r="A238" s="138">
        <f t="shared" si="298"/>
        <v>38533</v>
      </c>
      <c r="B238" s="16">
        <f t="shared" ref="B238:AF238" si="301">B36/B32-1</f>
        <v>7.7713029049593096E-3</v>
      </c>
      <c r="C238" s="62">
        <f t="shared" si="301"/>
        <v>6.580160597547513E-3</v>
      </c>
      <c r="D238" s="8">
        <f t="shared" si="301"/>
        <v>-2.3165401127452911E-2</v>
      </c>
      <c r="E238" s="7">
        <f t="shared" si="301"/>
        <v>2.4429410480970803E-2</v>
      </c>
      <c r="F238" s="7">
        <f t="shared" si="301"/>
        <v>1.5388225593057525E-2</v>
      </c>
      <c r="G238" s="7">
        <f t="shared" si="301"/>
        <v>1.4070461282406299E-2</v>
      </c>
      <c r="H238" s="7">
        <f t="shared" si="301"/>
        <v>4.0974856098453083E-2</v>
      </c>
      <c r="I238" s="20">
        <f t="shared" si="301"/>
        <v>5.6794680327134639E-3</v>
      </c>
      <c r="J238" s="7">
        <f t="shared" si="301"/>
        <v>2.4905684987453602E-2</v>
      </c>
      <c r="K238" s="7">
        <f t="shared" si="301"/>
        <v>1.1978865792216631E-2</v>
      </c>
      <c r="L238" s="7">
        <f t="shared" si="301"/>
        <v>7.1597283731916761E-3</v>
      </c>
      <c r="M238" s="7">
        <f t="shared" si="301"/>
        <v>-2.0065893238933041E-2</v>
      </c>
      <c r="N238" s="7">
        <f t="shared" si="301"/>
        <v>-1.1702947672146191E-2</v>
      </c>
      <c r="O238" s="7">
        <f t="shared" si="301"/>
        <v>-8.8197719860927726E-2</v>
      </c>
      <c r="P238" s="7">
        <f t="shared" si="301"/>
        <v>-3.3642121129233704E-2</v>
      </c>
      <c r="Q238" s="7">
        <f t="shared" si="301"/>
        <v>-8.0409876894613763E-3</v>
      </c>
      <c r="R238" s="7">
        <f t="shared" si="301"/>
        <v>-3.8090295796574969E-2</v>
      </c>
      <c r="S238" s="7">
        <f t="shared" si="301"/>
        <v>-1.569657467125507E-2</v>
      </c>
      <c r="T238" s="7">
        <f t="shared" si="301"/>
        <v>-2.0684769641052592E-2</v>
      </c>
      <c r="U238" s="7">
        <f t="shared" si="301"/>
        <v>-2.6124935173227337E-2</v>
      </c>
      <c r="V238" s="7">
        <f t="shared" si="301"/>
        <v>-3.6544298636384198E-2</v>
      </c>
      <c r="W238" s="7">
        <f t="shared" si="301"/>
        <v>-3.0489944990217732E-2</v>
      </c>
      <c r="X238" s="7">
        <f t="shared" si="301"/>
        <v>-2.7833961358010972E-2</v>
      </c>
      <c r="Y238" s="7">
        <f t="shared" si="301"/>
        <v>-2.7822842496322275E-3</v>
      </c>
      <c r="Z238" s="7">
        <f t="shared" si="301"/>
        <v>7.9554625053823713E-4</v>
      </c>
      <c r="AA238" s="7">
        <f t="shared" si="301"/>
        <v>-1.116673379749511E-2</v>
      </c>
      <c r="AB238" s="7">
        <f t="shared" si="301"/>
        <v>-2.125953754369303E-2</v>
      </c>
      <c r="AC238" s="7">
        <f t="shared" si="301"/>
        <v>-2.2110851635135931E-2</v>
      </c>
      <c r="AD238" s="7">
        <f t="shared" si="301"/>
        <v>2.0454571556545842E-2</v>
      </c>
      <c r="AE238" s="7">
        <f t="shared" si="301"/>
        <v>2.4429410480970803E-2</v>
      </c>
      <c r="AF238" s="7">
        <f t="shared" si="301"/>
        <v>3.8827846909657904E-2</v>
      </c>
      <c r="AG238" s="7">
        <f t="shared" si="293"/>
        <v>2.2481599174339228E-2</v>
      </c>
      <c r="AH238" s="7">
        <f t="shared" ref="AH238:BG238" si="302">AH36/AH32-1</f>
        <v>2.2813653283720425E-2</v>
      </c>
      <c r="AI238" s="7">
        <f t="shared" si="302"/>
        <v>6.4024326003515597E-3</v>
      </c>
      <c r="AJ238" s="7">
        <f t="shared" si="302"/>
        <v>-4.0575480633853189E-4</v>
      </c>
      <c r="AK238" s="7">
        <f t="shared" si="302"/>
        <v>1.8040063049507005E-4</v>
      </c>
      <c r="AL238" s="7">
        <f t="shared" si="302"/>
        <v>1.2049056528269819E-2</v>
      </c>
      <c r="AM238" s="7">
        <f t="shared" si="302"/>
        <v>1.4996994945462028E-3</v>
      </c>
      <c r="AN238" s="7">
        <f t="shared" si="302"/>
        <v>1.9024691358024759E-2</v>
      </c>
      <c r="AO238" s="7">
        <f t="shared" si="302"/>
        <v>7.171144394261475E-3</v>
      </c>
      <c r="AP238" s="7">
        <f t="shared" si="302"/>
        <v>2.3708833931535889E-2</v>
      </c>
      <c r="AQ238" s="7">
        <f t="shared" si="302"/>
        <v>1.6170151133059862E-2</v>
      </c>
      <c r="AR238" s="7">
        <f t="shared" si="302"/>
        <v>-1.3594503350230713E-2</v>
      </c>
      <c r="AS238" s="7">
        <f t="shared" si="302"/>
        <v>2.6422669080927053E-2</v>
      </c>
      <c r="AT238" s="7">
        <f t="shared" si="302"/>
        <v>4.4311531648690838E-3</v>
      </c>
      <c r="AU238" s="7">
        <f t="shared" si="302"/>
        <v>4.4064541371766408E-2</v>
      </c>
      <c r="AV238" s="7">
        <f t="shared" si="302"/>
        <v>2.0498509569874868E-2</v>
      </c>
      <c r="AW238" s="7">
        <f t="shared" si="302"/>
        <v>2.6255707762557146E-2</v>
      </c>
      <c r="AX238" s="7">
        <f t="shared" si="302"/>
        <v>1.2030647501240832E-2</v>
      </c>
      <c r="AY238" s="7">
        <f t="shared" si="302"/>
        <v>3.2561717775784649E-2</v>
      </c>
      <c r="AZ238" s="7">
        <f t="shared" si="302"/>
        <v>-1.0654901254577576E-3</v>
      </c>
      <c r="BA238" s="7">
        <f t="shared" si="302"/>
        <v>1.9293812213649453E-2</v>
      </c>
      <c r="BB238" s="7">
        <f t="shared" si="302"/>
        <v>1.3747989733426502E-2</v>
      </c>
      <c r="BC238" s="7">
        <f t="shared" si="302"/>
        <v>4.0936632117021698E-2</v>
      </c>
      <c r="BD238" s="7">
        <f t="shared" si="302"/>
        <v>1.4631559856187248E-2</v>
      </c>
      <c r="BE238" s="7">
        <f t="shared" si="302"/>
        <v>6.2067216992451879E-3</v>
      </c>
      <c r="BF238" s="7" t="e">
        <f t="shared" si="302"/>
        <v>#DIV/0!</v>
      </c>
      <c r="BG238" s="7">
        <f t="shared" si="302"/>
        <v>2.1357185543045665E-2</v>
      </c>
      <c r="BH238" s="7">
        <f t="shared" si="295"/>
        <v>1.5871151748079404E-2</v>
      </c>
    </row>
    <row r="239" spans="1:60" s="7" customFormat="1" ht="12.75" hidden="1" thickTop="1" thickBot="1" x14ac:dyDescent="0.25">
      <c r="A239" s="138">
        <f t="shared" si="298"/>
        <v>38625</v>
      </c>
      <c r="B239" s="16">
        <f t="shared" ref="B239:AF239" si="303">B37/B33-1</f>
        <v>1.0086278582991826E-2</v>
      </c>
      <c r="C239" s="62">
        <f t="shared" si="303"/>
        <v>8.2311675587107835E-3</v>
      </c>
      <c r="D239" s="8">
        <f t="shared" si="303"/>
        <v>-2.2625751141779227E-2</v>
      </c>
      <c r="E239" s="7">
        <f t="shared" si="303"/>
        <v>2.9966776481625157E-2</v>
      </c>
      <c r="F239" s="7">
        <f t="shared" si="303"/>
        <v>1.7771553010851537E-2</v>
      </c>
      <c r="G239" s="7">
        <f t="shared" si="303"/>
        <v>1.5523324306594199E-2</v>
      </c>
      <c r="H239" s="7">
        <f t="shared" si="303"/>
        <v>6.0136197920329204E-2</v>
      </c>
      <c r="I239" s="20">
        <f t="shared" si="303"/>
        <v>8.3474153108180627E-3</v>
      </c>
      <c r="J239" s="7">
        <f t="shared" si="303"/>
        <v>2.4445379770331677E-2</v>
      </c>
      <c r="K239" s="7">
        <f t="shared" si="303"/>
        <v>1.3818981181405121E-2</v>
      </c>
      <c r="L239" s="7">
        <f t="shared" si="303"/>
        <v>1.9554309327036501E-2</v>
      </c>
      <c r="M239" s="7">
        <f t="shared" si="303"/>
        <v>-2.1910681238870078E-2</v>
      </c>
      <c r="N239" s="7">
        <f t="shared" si="303"/>
        <v>-8.5743185724533877E-3</v>
      </c>
      <c r="O239" s="7">
        <f t="shared" si="303"/>
        <v>-9.038009572126493E-2</v>
      </c>
      <c r="P239" s="7">
        <f t="shared" si="303"/>
        <v>-3.3293766939765046E-2</v>
      </c>
      <c r="Q239" s="7">
        <f t="shared" si="303"/>
        <v>-7.6966932725199833E-3</v>
      </c>
      <c r="R239" s="7">
        <f t="shared" si="303"/>
        <v>-3.7736242708926282E-2</v>
      </c>
      <c r="S239" s="7">
        <f t="shared" si="303"/>
        <v>-8.0034086459844778E-3</v>
      </c>
      <c r="T239" s="7">
        <f t="shared" si="303"/>
        <v>-2.3647159822578367E-2</v>
      </c>
      <c r="U239" s="7">
        <f t="shared" si="303"/>
        <v>-2.5584813277328866E-2</v>
      </c>
      <c r="V239" s="7">
        <f t="shared" si="303"/>
        <v>-3.538542008782497E-2</v>
      </c>
      <c r="W239" s="7">
        <f t="shared" si="303"/>
        <v>-2.8347606718449159E-2</v>
      </c>
      <c r="X239" s="7">
        <f t="shared" si="303"/>
        <v>-2.4251262335535873E-2</v>
      </c>
      <c r="Y239" s="7">
        <f t="shared" si="303"/>
        <v>-1.05836865993717E-2</v>
      </c>
      <c r="Z239" s="7">
        <f t="shared" si="303"/>
        <v>-9.7754052173516515E-3</v>
      </c>
      <c r="AA239" s="7">
        <f t="shared" si="303"/>
        <v>-1.2485811577752526E-2</v>
      </c>
      <c r="AB239" s="7">
        <f t="shared" si="303"/>
        <v>-1.8254236446653804E-2</v>
      </c>
      <c r="AC239" s="7">
        <f t="shared" si="303"/>
        <v>-1.4524008626380924E-2</v>
      </c>
      <c r="AD239" s="7">
        <f t="shared" si="303"/>
        <v>2.1707708474807852E-2</v>
      </c>
      <c r="AE239" s="7">
        <f t="shared" si="303"/>
        <v>2.9966776481625157E-2</v>
      </c>
      <c r="AF239" s="7">
        <f t="shared" si="303"/>
        <v>4.5948870405386311E-2</v>
      </c>
      <c r="AG239" s="7">
        <f t="shared" si="293"/>
        <v>2.6298267849598655E-2</v>
      </c>
      <c r="AH239" s="7">
        <f t="shared" ref="AH239:BG239" si="304">AH37/AH33-1</f>
        <v>2.8380882199643187E-2</v>
      </c>
      <c r="AI239" s="7">
        <f t="shared" si="304"/>
        <v>5.6941587197738563E-3</v>
      </c>
      <c r="AJ239" s="7">
        <f t="shared" si="304"/>
        <v>6.6301815060088032E-4</v>
      </c>
      <c r="AK239" s="7">
        <f t="shared" si="304"/>
        <v>-1.7956713916327249E-3</v>
      </c>
      <c r="AL239" s="7">
        <f t="shared" si="304"/>
        <v>1.1636427813901395E-2</v>
      </c>
      <c r="AM239" s="7">
        <f t="shared" si="304"/>
        <v>4.0315891486626398E-3</v>
      </c>
      <c r="AN239" s="7">
        <f t="shared" si="304"/>
        <v>2.0515626872911419E-2</v>
      </c>
      <c r="AO239" s="7">
        <f t="shared" si="304"/>
        <v>5.3286894941513285E-3</v>
      </c>
      <c r="AP239" s="7">
        <f t="shared" si="304"/>
        <v>2.6712746877991966E-2</v>
      </c>
      <c r="AQ239" s="7">
        <f t="shared" si="304"/>
        <v>2.4204150657364032E-2</v>
      </c>
      <c r="AR239" s="7">
        <f t="shared" si="304"/>
        <v>-1.4043796375294071E-2</v>
      </c>
      <c r="AS239" s="7">
        <f t="shared" si="304"/>
        <v>3.6956010876984857E-2</v>
      </c>
      <c r="AT239" s="7">
        <f t="shared" si="304"/>
        <v>7.9114531458408521E-3</v>
      </c>
      <c r="AU239" s="7">
        <f t="shared" si="304"/>
        <v>4.8841625069403038E-2</v>
      </c>
      <c r="AV239" s="7">
        <f t="shared" si="304"/>
        <v>2.3624965325219405E-2</v>
      </c>
      <c r="AW239" s="7">
        <f t="shared" si="304"/>
        <v>2.3720852413912752E-2</v>
      </c>
      <c r="AX239" s="7">
        <f t="shared" si="304"/>
        <v>2.4843210645215885E-2</v>
      </c>
      <c r="AY239" s="7">
        <f t="shared" si="304"/>
        <v>4.0472972882288127E-2</v>
      </c>
      <c r="AZ239" s="7">
        <f t="shared" si="304"/>
        <v>1.4941722992889428E-3</v>
      </c>
      <c r="BA239" s="7">
        <f t="shared" si="304"/>
        <v>1.5422126266269709E-2</v>
      </c>
      <c r="BB239" s="7">
        <f t="shared" si="304"/>
        <v>1.3389063707433868E-2</v>
      </c>
      <c r="BC239" s="7">
        <f t="shared" si="304"/>
        <v>4.0562720346056347E-2</v>
      </c>
      <c r="BD239" s="7">
        <f t="shared" si="304"/>
        <v>1.1201703892206538E-2</v>
      </c>
      <c r="BE239" s="7">
        <f t="shared" si="304"/>
        <v>7.6290581582783012E-3</v>
      </c>
      <c r="BF239" s="7" t="e">
        <f t="shared" si="304"/>
        <v>#DIV/0!</v>
      </c>
      <c r="BG239" s="7">
        <f t="shared" si="304"/>
        <v>2.0283742236355096E-2</v>
      </c>
      <c r="BH239" s="7">
        <f t="shared" si="295"/>
        <v>1.6043301523911424E-2</v>
      </c>
    </row>
    <row r="240" spans="1:60" s="7" customFormat="1" ht="12.75" hidden="1" thickTop="1" thickBot="1" x14ac:dyDescent="0.25">
      <c r="A240" s="139">
        <f t="shared" si="298"/>
        <v>38716</v>
      </c>
      <c r="B240" s="14">
        <f t="shared" ref="B240:AF240" si="305">B38/B34-1</f>
        <v>1.0454497088136616E-2</v>
      </c>
      <c r="C240" s="60">
        <f t="shared" si="305"/>
        <v>8.9604808135399505E-3</v>
      </c>
      <c r="D240" s="21">
        <f t="shared" si="305"/>
        <v>-2.3393477995997669E-2</v>
      </c>
      <c r="E240" s="22">
        <f t="shared" si="305"/>
        <v>3.6844511701375149E-2</v>
      </c>
      <c r="F240" s="22">
        <f t="shared" si="305"/>
        <v>1.7720041893477534E-2</v>
      </c>
      <c r="G240" s="22">
        <f t="shared" si="305"/>
        <v>1.5957345664536104E-2</v>
      </c>
      <c r="H240" s="22">
        <f t="shared" si="305"/>
        <v>5.1927131328617371E-2</v>
      </c>
      <c r="I240" s="23">
        <f t="shared" si="305"/>
        <v>8.9579210407852994E-3</v>
      </c>
      <c r="J240" s="22">
        <f t="shared" si="305"/>
        <v>2.2694577959649243E-2</v>
      </c>
      <c r="K240" s="22">
        <f t="shared" si="305"/>
        <v>1.4660133136393139E-2</v>
      </c>
      <c r="L240" s="22">
        <f t="shared" si="305"/>
        <v>-7.8665598368417022E-3</v>
      </c>
      <c r="M240" s="22">
        <f t="shared" si="305"/>
        <v>-2.0854302413872206E-2</v>
      </c>
      <c r="N240" s="22">
        <f t="shared" si="305"/>
        <v>-1.0615165618922506E-2</v>
      </c>
      <c r="O240" s="22">
        <f t="shared" si="305"/>
        <v>-8.7199981808465887E-2</v>
      </c>
      <c r="P240" s="22">
        <f t="shared" si="305"/>
        <v>-3.2779781128242536E-2</v>
      </c>
      <c r="Q240" s="22">
        <f t="shared" si="305"/>
        <v>-7.5593952483801186E-3</v>
      </c>
      <c r="R240" s="22">
        <f t="shared" si="305"/>
        <v>-3.9071696336405948E-2</v>
      </c>
      <c r="S240" s="22">
        <f t="shared" si="305"/>
        <v>-9.9363219414578818E-3</v>
      </c>
      <c r="T240" s="22">
        <f t="shared" si="305"/>
        <v>-2.5863783210515523E-2</v>
      </c>
      <c r="U240" s="22">
        <f t="shared" si="305"/>
        <v>-2.5726445023342204E-2</v>
      </c>
      <c r="V240" s="22">
        <f t="shared" si="305"/>
        <v>-3.0531521541032558E-2</v>
      </c>
      <c r="W240" s="22">
        <f t="shared" si="305"/>
        <v>-2.8365943945002692E-2</v>
      </c>
      <c r="X240" s="22">
        <f t="shared" si="305"/>
        <v>-2.0279653138311482E-2</v>
      </c>
      <c r="Y240" s="22">
        <f t="shared" si="305"/>
        <v>-1.6110673421339539E-2</v>
      </c>
      <c r="Z240" s="22">
        <f t="shared" si="305"/>
        <v>-1.9391587911246622E-2</v>
      </c>
      <c r="AA240" s="22">
        <f t="shared" si="305"/>
        <v>-8.3440654569570949E-3</v>
      </c>
      <c r="AB240" s="22">
        <f t="shared" si="305"/>
        <v>-1.7996767782443635E-2</v>
      </c>
      <c r="AC240" s="22">
        <f t="shared" si="305"/>
        <v>-1.8999234258113895E-2</v>
      </c>
      <c r="AD240" s="22">
        <f t="shared" si="305"/>
        <v>1.9948653768352198E-2</v>
      </c>
      <c r="AE240" s="22">
        <f t="shared" si="305"/>
        <v>3.6844511701375149E-2</v>
      </c>
      <c r="AF240" s="22">
        <f t="shared" si="305"/>
        <v>5.4742938324043422E-2</v>
      </c>
      <c r="AG240" s="22">
        <f t="shared" si="293"/>
        <v>2.8466408829736833E-2</v>
      </c>
      <c r="AH240" s="22">
        <f t="shared" ref="AH240:BG240" si="306">AH38/AH34-1</f>
        <v>3.5668025041483586E-2</v>
      </c>
      <c r="AI240" s="22">
        <f t="shared" si="306"/>
        <v>6.4181310370157174E-3</v>
      </c>
      <c r="AJ240" s="22">
        <f t="shared" si="306"/>
        <v>6.9424733616152423E-4</v>
      </c>
      <c r="AK240" s="22">
        <f t="shared" si="306"/>
        <v>-2.158699700886002E-3</v>
      </c>
      <c r="AL240" s="22">
        <f t="shared" si="306"/>
        <v>1.3169367200836168E-2</v>
      </c>
      <c r="AM240" s="22">
        <f t="shared" si="306"/>
        <v>4.1426053648305761E-3</v>
      </c>
      <c r="AN240" s="22">
        <f t="shared" si="306"/>
        <v>2.4940308024556268E-2</v>
      </c>
      <c r="AO240" s="22">
        <f t="shared" si="306"/>
        <v>7.419569374012891E-3</v>
      </c>
      <c r="AP240" s="22">
        <f t="shared" si="306"/>
        <v>3.1751751687049135E-2</v>
      </c>
      <c r="AQ240" s="22">
        <f t="shared" si="306"/>
        <v>2.080068126596557E-2</v>
      </c>
      <c r="AR240" s="22">
        <f t="shared" si="306"/>
        <v>-1.1185096222436131E-2</v>
      </c>
      <c r="AS240" s="22">
        <f t="shared" si="306"/>
        <v>4.3172582733977283E-2</v>
      </c>
      <c r="AT240" s="22">
        <f t="shared" si="306"/>
        <v>1.0145213883248738E-2</v>
      </c>
      <c r="AU240" s="22">
        <f t="shared" si="306"/>
        <v>5.1407503726362158E-2</v>
      </c>
      <c r="AV240" s="22">
        <f t="shared" si="306"/>
        <v>2.5014215767158454E-2</v>
      </c>
      <c r="AW240" s="22">
        <f t="shared" si="306"/>
        <v>2.0327516241379184E-2</v>
      </c>
      <c r="AX240" s="22">
        <f t="shared" si="306"/>
        <v>3.6563983025521551E-2</v>
      </c>
      <c r="AY240" s="22">
        <f t="shared" si="306"/>
        <v>3.3742421314590265E-2</v>
      </c>
      <c r="AZ240" s="22">
        <f t="shared" si="306"/>
        <v>2.5503872651804205E-3</v>
      </c>
      <c r="BA240" s="22">
        <f t="shared" si="306"/>
        <v>1.3779697726695517E-2</v>
      </c>
      <c r="BB240" s="22">
        <f t="shared" si="306"/>
        <v>1.1271038309992099E-2</v>
      </c>
      <c r="BC240" s="22">
        <f t="shared" si="306"/>
        <v>3.8135532987164877E-2</v>
      </c>
      <c r="BD240" s="22">
        <f t="shared" si="306"/>
        <v>1.3018315666196489E-2</v>
      </c>
      <c r="BE240" s="22">
        <f t="shared" si="306"/>
        <v>9.215761583429849E-3</v>
      </c>
      <c r="BF240" s="22" t="e">
        <f t="shared" si="306"/>
        <v>#DIV/0!</v>
      </c>
      <c r="BG240" s="22">
        <f t="shared" si="306"/>
        <v>1.894247967159246E-2</v>
      </c>
      <c r="BH240" s="22">
        <f t="shared" si="295"/>
        <v>1.5449350495039926E-2</v>
      </c>
    </row>
    <row r="241" spans="1:60" s="7" customFormat="1" ht="12.75" hidden="1" thickTop="1" thickBot="1" x14ac:dyDescent="0.25">
      <c r="A241" s="138">
        <f t="shared" si="298"/>
        <v>38806</v>
      </c>
      <c r="B241" s="16">
        <f t="shared" ref="B241:AF241" si="307">B39/B35-1</f>
        <v>9.8324721863138898E-3</v>
      </c>
      <c r="C241" s="62">
        <f t="shared" si="307"/>
        <v>9.4023129618903134E-3</v>
      </c>
      <c r="D241" s="8">
        <f t="shared" si="307"/>
        <v>-2.2819366349336345E-2</v>
      </c>
      <c r="E241" s="7">
        <f t="shared" si="307"/>
        <v>4.3820249164624903E-2</v>
      </c>
      <c r="F241" s="7">
        <f t="shared" si="307"/>
        <v>1.5823913779847487E-2</v>
      </c>
      <c r="G241" s="7">
        <f t="shared" si="307"/>
        <v>1.5510692070497711E-2</v>
      </c>
      <c r="H241" s="7">
        <f t="shared" si="307"/>
        <v>2.204964604337345E-2</v>
      </c>
      <c r="I241" s="20">
        <f t="shared" si="307"/>
        <v>8.4727421968735506E-3</v>
      </c>
      <c r="J241" s="7">
        <f t="shared" si="307"/>
        <v>2.0752050517928833E-2</v>
      </c>
      <c r="K241" s="7">
        <f t="shared" si="307"/>
        <v>1.4483993827104413E-2</v>
      </c>
      <c r="L241" s="7">
        <f t="shared" si="307"/>
        <v>-1.4418502525067711E-2</v>
      </c>
      <c r="M241" s="7">
        <f t="shared" si="307"/>
        <v>-1.060538317088433E-2</v>
      </c>
      <c r="N241" s="7">
        <f t="shared" si="307"/>
        <v>-1.3423986046990022E-2</v>
      </c>
      <c r="O241" s="7">
        <f t="shared" si="307"/>
        <v>-8.4524859570122124E-2</v>
      </c>
      <c r="P241" s="7">
        <f t="shared" si="307"/>
        <v>-3.2885268749913599E-2</v>
      </c>
      <c r="Q241" s="7">
        <f t="shared" si="307"/>
        <v>-1.9833399444665334E-3</v>
      </c>
      <c r="R241" s="7">
        <f t="shared" si="307"/>
        <v>-3.7332402320182756E-2</v>
      </c>
      <c r="S241" s="7">
        <f t="shared" si="307"/>
        <v>-5.3042863271149931E-3</v>
      </c>
      <c r="T241" s="7">
        <f t="shared" si="307"/>
        <v>-2.5574490490066548E-2</v>
      </c>
      <c r="U241" s="7">
        <f t="shared" si="307"/>
        <v>-2.3565305554285931E-2</v>
      </c>
      <c r="V241" s="7">
        <f t="shared" si="307"/>
        <v>-2.5501502477056737E-2</v>
      </c>
      <c r="W241" s="7">
        <f t="shared" si="307"/>
        <v>-2.9807777955926151E-2</v>
      </c>
      <c r="X241" s="7">
        <f t="shared" si="307"/>
        <v>-1.5574538154315754E-2</v>
      </c>
      <c r="Y241" s="7">
        <f t="shared" si="307"/>
        <v>-1.9777308720449138E-2</v>
      </c>
      <c r="Z241" s="7">
        <f t="shared" si="307"/>
        <v>-2.7132231714933841E-2</v>
      </c>
      <c r="AA241" s="7">
        <f t="shared" si="307"/>
        <v>-2.2981645687356611E-3</v>
      </c>
      <c r="AB241" s="7">
        <f t="shared" si="307"/>
        <v>-1.8568842789327022E-2</v>
      </c>
      <c r="AC241" s="7">
        <f t="shared" si="307"/>
        <v>-1.1746962864248034E-2</v>
      </c>
      <c r="AD241" s="7">
        <f t="shared" si="307"/>
        <v>1.7397084874054336E-2</v>
      </c>
      <c r="AE241" s="7">
        <f t="shared" si="307"/>
        <v>4.3820249164624903E-2</v>
      </c>
      <c r="AF241" s="7">
        <f t="shared" si="307"/>
        <v>6.8221620474757216E-2</v>
      </c>
      <c r="AG241" s="7">
        <f t="shared" si="293"/>
        <v>3.2948951243461089E-2</v>
      </c>
      <c r="AH241" s="7">
        <f t="shared" ref="AH241:BG241" si="308">AH39/AH35-1</f>
        <v>4.2125253902099535E-2</v>
      </c>
      <c r="AI241" s="7">
        <f t="shared" si="308"/>
        <v>5.5117865091658391E-3</v>
      </c>
      <c r="AJ241" s="7">
        <f t="shared" si="308"/>
        <v>-1.6120675503754622E-3</v>
      </c>
      <c r="AK241" s="7">
        <f t="shared" si="308"/>
        <v>-2.4333184437058675E-3</v>
      </c>
      <c r="AL241" s="7">
        <f t="shared" si="308"/>
        <v>1.2246932890294104E-2</v>
      </c>
      <c r="AM241" s="7">
        <f t="shared" si="308"/>
        <v>5.9103244387535003E-3</v>
      </c>
      <c r="AN241" s="7">
        <f t="shared" si="308"/>
        <v>2.4161521836050248E-2</v>
      </c>
      <c r="AO241" s="7">
        <f t="shared" si="308"/>
        <v>7.9480575134922571E-3</v>
      </c>
      <c r="AP241" s="7">
        <f t="shared" si="308"/>
        <v>3.0200845683538757E-2</v>
      </c>
      <c r="AQ241" s="7">
        <f t="shared" si="308"/>
        <v>1.4071737133876105E-2</v>
      </c>
      <c r="AR241" s="7">
        <f t="shared" si="308"/>
        <v>-7.5386453393433417E-3</v>
      </c>
      <c r="AS241" s="7">
        <f t="shared" si="308"/>
        <v>5.4193167424606337E-2</v>
      </c>
      <c r="AT241" s="7">
        <f t="shared" si="308"/>
        <v>1.1978379867886302E-2</v>
      </c>
      <c r="AU241" s="7">
        <f t="shared" si="308"/>
        <v>5.3573478207085801E-2</v>
      </c>
      <c r="AV241" s="7">
        <f t="shared" si="308"/>
        <v>2.4699687704216933E-2</v>
      </c>
      <c r="AW241" s="7">
        <f t="shared" si="308"/>
        <v>1.8338753756167447E-2</v>
      </c>
      <c r="AX241" s="7">
        <f t="shared" si="308"/>
        <v>2.8457000922520681E-2</v>
      </c>
      <c r="AY241" s="7">
        <f t="shared" si="308"/>
        <v>2.0100977562465205E-2</v>
      </c>
      <c r="AZ241" s="7">
        <f t="shared" si="308"/>
        <v>-6.3706406616044209E-3</v>
      </c>
      <c r="BA241" s="7">
        <f t="shared" si="308"/>
        <v>1.2692231405173171E-2</v>
      </c>
      <c r="BB241" s="7">
        <f t="shared" si="308"/>
        <v>1.3631395766201315E-2</v>
      </c>
      <c r="BC241" s="7">
        <f t="shared" si="308"/>
        <v>3.5290603163123713E-2</v>
      </c>
      <c r="BD241" s="7">
        <f t="shared" si="308"/>
        <v>2.2334304654657133E-2</v>
      </c>
      <c r="BE241" s="7">
        <f t="shared" si="308"/>
        <v>1.0000708836473304E-2</v>
      </c>
      <c r="BF241" s="7" t="e">
        <f t="shared" si="308"/>
        <v>#DIV/0!</v>
      </c>
      <c r="BG241" s="7">
        <f t="shared" si="308"/>
        <v>1.9529889316078686E-2</v>
      </c>
      <c r="BH241" s="7">
        <f t="shared" si="295"/>
        <v>1.736504662622651E-2</v>
      </c>
    </row>
    <row r="242" spans="1:60" s="7" customFormat="1" ht="12.75" hidden="1" thickTop="1" thickBot="1" x14ac:dyDescent="0.25">
      <c r="A242" s="138">
        <f t="shared" si="298"/>
        <v>38898</v>
      </c>
      <c r="B242" s="16">
        <f t="shared" ref="B242:AF242" si="309">B40/B36-1</f>
        <v>1.1061471918588639E-2</v>
      </c>
      <c r="C242" s="62">
        <f t="shared" si="309"/>
        <v>1.0543015125633159E-2</v>
      </c>
      <c r="D242" s="8">
        <f t="shared" si="309"/>
        <v>-2.0477444060166161E-2</v>
      </c>
      <c r="E242" s="7">
        <f t="shared" si="309"/>
        <v>4.7416566974455954E-2</v>
      </c>
      <c r="F242" s="7">
        <f t="shared" si="309"/>
        <v>1.6309331196313392E-2</v>
      </c>
      <c r="G242" s="7">
        <f t="shared" si="309"/>
        <v>1.5847957978990523E-2</v>
      </c>
      <c r="H242" s="7">
        <f t="shared" si="309"/>
        <v>2.5036143379183251E-2</v>
      </c>
      <c r="I242" s="20">
        <f t="shared" si="309"/>
        <v>1.0063447690847216E-2</v>
      </c>
      <c r="J242" s="7">
        <f t="shared" si="309"/>
        <v>1.9083013039344454E-2</v>
      </c>
      <c r="K242" s="7">
        <f t="shared" si="309"/>
        <v>1.5215496687476682E-2</v>
      </c>
      <c r="L242" s="7">
        <f t="shared" si="309"/>
        <v>-1.4437522902161937E-2</v>
      </c>
      <c r="M242" s="7">
        <f t="shared" si="309"/>
        <v>-1.6095284081762973E-4</v>
      </c>
      <c r="N242" s="7">
        <f t="shared" si="309"/>
        <v>-1.0460292472179278E-2</v>
      </c>
      <c r="O242" s="7">
        <f t="shared" si="309"/>
        <v>-8.1919918653526658E-2</v>
      </c>
      <c r="P242" s="7">
        <f t="shared" si="309"/>
        <v>-3.2618183761571995E-2</v>
      </c>
      <c r="Q242" s="7">
        <f t="shared" si="309"/>
        <v>1.1262553802008579E-2</v>
      </c>
      <c r="R242" s="7">
        <f t="shared" si="309"/>
        <v>-3.3414513841790505E-2</v>
      </c>
      <c r="S242" s="7">
        <f t="shared" si="309"/>
        <v>3.0504569897140676E-3</v>
      </c>
      <c r="T242" s="7">
        <f t="shared" si="309"/>
        <v>-2.5984365425788192E-2</v>
      </c>
      <c r="U242" s="7">
        <f t="shared" si="309"/>
        <v>-1.9430948554817307E-2</v>
      </c>
      <c r="V242" s="7">
        <f t="shared" si="309"/>
        <v>-2.2852306390181987E-2</v>
      </c>
      <c r="W242" s="7">
        <f t="shared" si="309"/>
        <v>-2.7262332746699758E-2</v>
      </c>
      <c r="X242" s="7">
        <f t="shared" si="309"/>
        <v>-9.6948336179399908E-3</v>
      </c>
      <c r="Y242" s="7">
        <f t="shared" si="309"/>
        <v>-2.3549146820899702E-2</v>
      </c>
      <c r="Z242" s="7">
        <f t="shared" si="309"/>
        <v>-3.5628824296231376E-2</v>
      </c>
      <c r="AA242" s="7">
        <f t="shared" si="309"/>
        <v>5.101367864873918E-3</v>
      </c>
      <c r="AB242" s="7">
        <f t="shared" si="309"/>
        <v>-1.7623943288098243E-2</v>
      </c>
      <c r="AC242" s="7">
        <f t="shared" si="309"/>
        <v>-2.6742990027279756E-3</v>
      </c>
      <c r="AD242" s="7">
        <f t="shared" si="309"/>
        <v>1.9778207956301808E-2</v>
      </c>
      <c r="AE242" s="7">
        <f t="shared" si="309"/>
        <v>4.7416566974455954E-2</v>
      </c>
      <c r="AF242" s="7">
        <f t="shared" si="309"/>
        <v>7.7064668339805298E-2</v>
      </c>
      <c r="AG242" s="7">
        <f t="shared" si="293"/>
        <v>3.5786621687130982E-2</v>
      </c>
      <c r="AH242" s="7">
        <f t="shared" ref="AH242:BG242" si="310">AH40/AH36-1</f>
        <v>4.5113034303585486E-2</v>
      </c>
      <c r="AI242" s="7">
        <f t="shared" si="310"/>
        <v>5.5694921630877747E-3</v>
      </c>
      <c r="AJ242" s="7">
        <f t="shared" si="310"/>
        <v>-4.3524303310228385E-3</v>
      </c>
      <c r="AK242" s="7">
        <f t="shared" si="310"/>
        <v>-4.4512628285542366E-4</v>
      </c>
      <c r="AL242" s="7">
        <f t="shared" si="310"/>
        <v>1.1786857089817415E-2</v>
      </c>
      <c r="AM242" s="7">
        <f t="shared" si="310"/>
        <v>4.1598713160626577E-3</v>
      </c>
      <c r="AN242" s="7">
        <f t="shared" si="310"/>
        <v>2.3775197434348749E-2</v>
      </c>
      <c r="AO242" s="7">
        <f t="shared" si="310"/>
        <v>6.3658301854518928E-3</v>
      </c>
      <c r="AP242" s="7">
        <f t="shared" si="310"/>
        <v>3.0543684310888164E-2</v>
      </c>
      <c r="AQ242" s="7">
        <f t="shared" si="310"/>
        <v>7.1705360418807818E-3</v>
      </c>
      <c r="AR242" s="7">
        <f t="shared" si="310"/>
        <v>-1.1311749513958524E-2</v>
      </c>
      <c r="AS242" s="7">
        <f t="shared" si="310"/>
        <v>5.9141491535318114E-2</v>
      </c>
      <c r="AT242" s="7">
        <f t="shared" si="310"/>
        <v>1.1716842507666581E-2</v>
      </c>
      <c r="AU242" s="7">
        <f t="shared" si="310"/>
        <v>5.4135556778709182E-2</v>
      </c>
      <c r="AV242" s="7">
        <f t="shared" si="310"/>
        <v>2.5247779620696909E-2</v>
      </c>
      <c r="AW242" s="7">
        <f t="shared" si="310"/>
        <v>1.9369347584272445E-2</v>
      </c>
      <c r="AX242" s="7">
        <f t="shared" si="310"/>
        <v>1.6546110047888529E-2</v>
      </c>
      <c r="AY242" s="7">
        <f t="shared" si="310"/>
        <v>2.6714722356597109E-2</v>
      </c>
      <c r="AZ242" s="7">
        <f t="shared" si="310"/>
        <v>-1.4675236879097775E-2</v>
      </c>
      <c r="BA242" s="7">
        <f t="shared" si="310"/>
        <v>9.1688325103045365E-3</v>
      </c>
      <c r="BB242" s="7">
        <f t="shared" si="310"/>
        <v>1.6398844249037259E-2</v>
      </c>
      <c r="BC242" s="7">
        <f t="shared" si="310"/>
        <v>3.3338196720101632E-2</v>
      </c>
      <c r="BD242" s="7">
        <f t="shared" si="310"/>
        <v>3.0091753846244185E-2</v>
      </c>
      <c r="BE242" s="7">
        <f t="shared" si="310"/>
        <v>1.1416079124425105E-2</v>
      </c>
      <c r="BF242" s="7" t="e">
        <f t="shared" si="310"/>
        <v>#DIV/0!</v>
      </c>
      <c r="BG242" s="7">
        <f t="shared" si="310"/>
        <v>1.9243270954382607E-2</v>
      </c>
      <c r="BH242" s="7">
        <f t="shared" si="295"/>
        <v>1.8002311224244893E-2</v>
      </c>
    </row>
    <row r="243" spans="1:60" s="7" customFormat="1" ht="12.75" hidden="1" thickTop="1" thickBot="1" x14ac:dyDescent="0.25">
      <c r="A243" s="138">
        <f t="shared" si="298"/>
        <v>38990</v>
      </c>
      <c r="B243" s="16">
        <f t="shared" ref="B243:AF243" si="311">B41/B37-1</f>
        <v>1.3248694703882791E-2</v>
      </c>
      <c r="C243" s="62">
        <f t="shared" si="311"/>
        <v>1.2652480745326988E-2</v>
      </c>
      <c r="D243" s="8">
        <f t="shared" si="311"/>
        <v>-1.9046798597643799E-2</v>
      </c>
      <c r="E243" s="7">
        <f t="shared" si="311"/>
        <v>5.0473181500342301E-2</v>
      </c>
      <c r="F243" s="7">
        <f t="shared" si="311"/>
        <v>1.8485422568385035E-2</v>
      </c>
      <c r="G243" s="7">
        <f t="shared" si="311"/>
        <v>1.7928030630159908E-2</v>
      </c>
      <c r="H243" s="7">
        <f t="shared" si="311"/>
        <v>2.8546674049911402E-2</v>
      </c>
      <c r="I243" s="20">
        <f t="shared" si="311"/>
        <v>1.2331621972037521E-2</v>
      </c>
      <c r="J243" s="7">
        <f t="shared" si="311"/>
        <v>2.0702653420034967E-2</v>
      </c>
      <c r="K243" s="7">
        <f t="shared" si="311"/>
        <v>1.7392450503452839E-2</v>
      </c>
      <c r="L243" s="7">
        <f t="shared" si="311"/>
        <v>-2.3883621625533369E-3</v>
      </c>
      <c r="M243" s="7">
        <f t="shared" si="311"/>
        <v>2.784570622780036E-3</v>
      </c>
      <c r="N243" s="7">
        <f t="shared" si="311"/>
        <v>-8.662433074665743E-3</v>
      </c>
      <c r="O243" s="7">
        <f t="shared" si="311"/>
        <v>-7.3920580993238505E-2</v>
      </c>
      <c r="P243" s="7">
        <f t="shared" si="311"/>
        <v>-3.0520825834113308E-2</v>
      </c>
      <c r="Q243" s="7">
        <f t="shared" si="311"/>
        <v>2.043234702671648E-2</v>
      </c>
      <c r="R243" s="7">
        <f t="shared" si="311"/>
        <v>-3.3585048257405825E-2</v>
      </c>
      <c r="S243" s="7">
        <f t="shared" si="311"/>
        <v>2.9659983980125926E-3</v>
      </c>
      <c r="T243" s="7">
        <f t="shared" si="311"/>
        <v>-2.470056699195311E-2</v>
      </c>
      <c r="U243" s="7">
        <f t="shared" si="311"/>
        <v>-1.6406425604947539E-2</v>
      </c>
      <c r="V243" s="7">
        <f t="shared" si="311"/>
        <v>-2.2484237074401059E-2</v>
      </c>
      <c r="W243" s="7">
        <f t="shared" si="311"/>
        <v>-2.3090145423684927E-2</v>
      </c>
      <c r="X243" s="7">
        <f t="shared" si="311"/>
        <v>-8.9600266965413899E-3</v>
      </c>
      <c r="Y243" s="7">
        <f t="shared" si="311"/>
        <v>-2.6218094229800148E-2</v>
      </c>
      <c r="Z243" s="7">
        <f t="shared" si="311"/>
        <v>-4.0883090553643031E-2</v>
      </c>
      <c r="AA243" s="7">
        <f t="shared" si="311"/>
        <v>8.3876980428705394E-3</v>
      </c>
      <c r="AB243" s="7">
        <f t="shared" si="311"/>
        <v>-1.6779634750124339E-2</v>
      </c>
      <c r="AC243" s="7">
        <f t="shared" si="311"/>
        <v>-5.0853765649888638E-3</v>
      </c>
      <c r="AD243" s="7">
        <f t="shared" si="311"/>
        <v>2.2468113547333024E-2</v>
      </c>
      <c r="AE243" s="7">
        <f t="shared" si="311"/>
        <v>5.0473181500342301E-2</v>
      </c>
      <c r="AF243" s="7">
        <f t="shared" si="311"/>
        <v>7.9821380677206788E-2</v>
      </c>
      <c r="AG243" s="7">
        <f t="shared" si="293"/>
        <v>3.9818083620939415E-2</v>
      </c>
      <c r="AH243" s="7">
        <f t="shared" ref="AH243:BG243" si="312">AH41/AH37-1</f>
        <v>4.80487564480514E-2</v>
      </c>
      <c r="AI243" s="7">
        <f t="shared" si="312"/>
        <v>8.4059473787962968E-3</v>
      </c>
      <c r="AJ243" s="7">
        <f t="shared" si="312"/>
        <v>-2.8226624945901779E-3</v>
      </c>
      <c r="AK243" s="7">
        <f t="shared" si="312"/>
        <v>1.6166954987686388E-3</v>
      </c>
      <c r="AL243" s="7">
        <f t="shared" si="312"/>
        <v>1.5351943928723522E-2</v>
      </c>
      <c r="AM243" s="7">
        <f t="shared" si="312"/>
        <v>3.5110315112958368E-3</v>
      </c>
      <c r="AN243" s="7">
        <f t="shared" si="312"/>
        <v>2.7118761282560522E-2</v>
      </c>
      <c r="AO243" s="7">
        <f t="shared" si="312"/>
        <v>9.8799373251690081E-3</v>
      </c>
      <c r="AP243" s="7">
        <f t="shared" si="312"/>
        <v>3.4006655379765327E-2</v>
      </c>
      <c r="AQ243" s="7">
        <f t="shared" si="312"/>
        <v>-2.7512176081575523E-3</v>
      </c>
      <c r="AR243" s="7">
        <f t="shared" si="312"/>
        <v>-1.4340855574027533E-2</v>
      </c>
      <c r="AS243" s="7">
        <f t="shared" si="312"/>
        <v>5.6926975699334248E-2</v>
      </c>
      <c r="AT243" s="7">
        <f t="shared" si="312"/>
        <v>1.3164892511986936E-2</v>
      </c>
      <c r="AU243" s="7">
        <f t="shared" si="312"/>
        <v>5.3942308012675966E-2</v>
      </c>
      <c r="AV243" s="7">
        <f t="shared" si="312"/>
        <v>2.7120923640086003E-2</v>
      </c>
      <c r="AW243" s="7">
        <f t="shared" si="312"/>
        <v>2.9424048908931244E-2</v>
      </c>
      <c r="AX243" s="7">
        <f t="shared" si="312"/>
        <v>2.1233354849117259E-3</v>
      </c>
      <c r="AY243" s="7">
        <f t="shared" si="312"/>
        <v>3.2404863023088648E-2</v>
      </c>
      <c r="AZ243" s="7">
        <f t="shared" si="312"/>
        <v>-1.730183057348833E-2</v>
      </c>
      <c r="BA243" s="7">
        <f t="shared" si="312"/>
        <v>1.3686552321587664E-2</v>
      </c>
      <c r="BB243" s="7">
        <f t="shared" si="312"/>
        <v>1.8229190090276459E-2</v>
      </c>
      <c r="BC243" s="7">
        <f t="shared" si="312"/>
        <v>3.4749326540237213E-2</v>
      </c>
      <c r="BD243" s="7">
        <f t="shared" si="312"/>
        <v>3.8796638942985462E-2</v>
      </c>
      <c r="BE243" s="7">
        <f t="shared" si="312"/>
        <v>1.8753542752693475E-2</v>
      </c>
      <c r="BF243" s="7" t="e">
        <f t="shared" si="312"/>
        <v>#DIV/0!</v>
      </c>
      <c r="BG243" s="7">
        <f t="shared" si="312"/>
        <v>2.2746048211667258E-2</v>
      </c>
      <c r="BH243" s="7">
        <f t="shared" si="295"/>
        <v>2.1722979243250062E-2</v>
      </c>
    </row>
    <row r="244" spans="1:60" s="7" customFormat="1" ht="12.75" hidden="1" thickTop="1" thickBot="1" x14ac:dyDescent="0.25">
      <c r="A244" s="139">
        <f t="shared" si="298"/>
        <v>39081</v>
      </c>
      <c r="B244" s="14">
        <f t="shared" ref="B244:AF244" si="313">B42/B38-1</f>
        <v>1.4730307524827735E-2</v>
      </c>
      <c r="C244" s="60">
        <f t="shared" si="313"/>
        <v>1.4153666029212086E-2</v>
      </c>
      <c r="D244" s="21">
        <f t="shared" si="313"/>
        <v>-1.8108575104830438E-2</v>
      </c>
      <c r="E244" s="22">
        <f t="shared" si="313"/>
        <v>5.1176431699979652E-2</v>
      </c>
      <c r="F244" s="22">
        <f t="shared" si="313"/>
        <v>2.0120251088583396E-2</v>
      </c>
      <c r="G244" s="22">
        <f t="shared" si="313"/>
        <v>1.9588662584637095E-2</v>
      </c>
      <c r="H244" s="22">
        <f t="shared" si="313"/>
        <v>3.0083570334666243E-2</v>
      </c>
      <c r="I244" s="23">
        <f t="shared" si="313"/>
        <v>1.3489353919705183E-2</v>
      </c>
      <c r="J244" s="22">
        <f t="shared" si="313"/>
        <v>2.474339806139314E-2</v>
      </c>
      <c r="K244" s="22">
        <f t="shared" si="313"/>
        <v>1.8588290987116229E-2</v>
      </c>
      <c r="L244" s="22">
        <f t="shared" si="313"/>
        <v>1.3802217164672115E-2</v>
      </c>
      <c r="M244" s="22">
        <f t="shared" si="313"/>
        <v>6.3841298467086638E-3</v>
      </c>
      <c r="N244" s="22">
        <f t="shared" si="313"/>
        <v>-9.1923554659126827E-3</v>
      </c>
      <c r="O244" s="22">
        <f t="shared" si="313"/>
        <v>-6.8862219509612799E-2</v>
      </c>
      <c r="P244" s="22">
        <f t="shared" si="313"/>
        <v>-3.0616589155458951E-2</v>
      </c>
      <c r="Q244" s="22">
        <f t="shared" si="313"/>
        <v>2.2597025752629563E-2</v>
      </c>
      <c r="R244" s="22">
        <f t="shared" si="313"/>
        <v>-3.207598729775829E-2</v>
      </c>
      <c r="S244" s="22">
        <f t="shared" si="313"/>
        <v>3.1837273561043933E-3</v>
      </c>
      <c r="T244" s="22">
        <f t="shared" si="313"/>
        <v>-2.2738534953175349E-2</v>
      </c>
      <c r="U244" s="22">
        <f t="shared" si="313"/>
        <v>-1.2609878444075684E-2</v>
      </c>
      <c r="V244" s="22">
        <f t="shared" si="313"/>
        <v>-2.4677629545606594E-2</v>
      </c>
      <c r="W244" s="22">
        <f t="shared" si="313"/>
        <v>-1.385683807201632E-2</v>
      </c>
      <c r="X244" s="22">
        <f t="shared" si="313"/>
        <v>-1.1473125398870354E-2</v>
      </c>
      <c r="Y244" s="22">
        <f t="shared" si="313"/>
        <v>-2.877550474102164E-2</v>
      </c>
      <c r="Z244" s="22">
        <f t="shared" si="313"/>
        <v>-4.2372276050171021E-2</v>
      </c>
      <c r="AA244" s="22">
        <f t="shared" si="313"/>
        <v>3.0523131478874532E-3</v>
      </c>
      <c r="AB244" s="22">
        <f t="shared" si="313"/>
        <v>-1.5451086902910305E-2</v>
      </c>
      <c r="AC244" s="22">
        <f t="shared" si="313"/>
        <v>-7.7156555755368839E-3</v>
      </c>
      <c r="AD244" s="22">
        <f t="shared" si="313"/>
        <v>2.5619543659987754E-2</v>
      </c>
      <c r="AE244" s="22">
        <f t="shared" si="313"/>
        <v>5.1176431699979652E-2</v>
      </c>
      <c r="AF244" s="22">
        <f t="shared" si="313"/>
        <v>8.1190663537561214E-2</v>
      </c>
      <c r="AG244" s="22">
        <f t="shared" si="293"/>
        <v>3.4724949598093913E-2</v>
      </c>
      <c r="AH244" s="22">
        <f t="shared" ref="AH244:BG244" si="314">AH42/AH38-1</f>
        <v>4.9456713029195187E-2</v>
      </c>
      <c r="AI244" s="22">
        <f t="shared" si="314"/>
        <v>9.1756129035791556E-3</v>
      </c>
      <c r="AJ244" s="22">
        <f t="shared" si="314"/>
        <v>-2.8363901186301277E-3</v>
      </c>
      <c r="AK244" s="22">
        <f t="shared" si="314"/>
        <v>2.0424250748898309E-3</v>
      </c>
      <c r="AL244" s="22">
        <f t="shared" si="314"/>
        <v>1.6468071940320517E-2</v>
      </c>
      <c r="AM244" s="22">
        <f t="shared" si="314"/>
        <v>5.3987979739991143E-3</v>
      </c>
      <c r="AN244" s="22">
        <f t="shared" si="314"/>
        <v>2.7162523301462516E-2</v>
      </c>
      <c r="AO244" s="22">
        <f t="shared" si="314"/>
        <v>1.3188785509458789E-2</v>
      </c>
      <c r="AP244" s="22">
        <f t="shared" si="314"/>
        <v>3.2466901912507895E-2</v>
      </c>
      <c r="AQ244" s="22">
        <f t="shared" si="314"/>
        <v>3.8540310618702112E-3</v>
      </c>
      <c r="AR244" s="22">
        <f t="shared" si="314"/>
        <v>-2.1096481908494447E-2</v>
      </c>
      <c r="AS244" s="22">
        <f t="shared" si="314"/>
        <v>5.8102475223625438E-2</v>
      </c>
      <c r="AT244" s="22">
        <f t="shared" si="314"/>
        <v>1.3758241697265916E-2</v>
      </c>
      <c r="AU244" s="22">
        <f t="shared" si="314"/>
        <v>5.4007309175407636E-2</v>
      </c>
      <c r="AV244" s="22">
        <f t="shared" si="314"/>
        <v>3.0025272822041371E-2</v>
      </c>
      <c r="AW244" s="22">
        <f t="shared" si="314"/>
        <v>3.6542020565993871E-2</v>
      </c>
      <c r="AX244" s="22">
        <f t="shared" si="314"/>
        <v>-1.2520273599022747E-2</v>
      </c>
      <c r="AY244" s="22">
        <f t="shared" si="314"/>
        <v>3.3933866388689227E-2</v>
      </c>
      <c r="AZ244" s="22">
        <f t="shared" si="314"/>
        <v>-1.9254244811896526E-2</v>
      </c>
      <c r="BA244" s="22">
        <f t="shared" si="314"/>
        <v>2.2387932432590407E-2</v>
      </c>
      <c r="BB244" s="22">
        <f t="shared" si="314"/>
        <v>2.1864475481782053E-2</v>
      </c>
      <c r="BC244" s="22">
        <f t="shared" si="314"/>
        <v>3.900994197957619E-2</v>
      </c>
      <c r="BD244" s="22">
        <f t="shared" si="314"/>
        <v>4.6393890061709353E-2</v>
      </c>
      <c r="BE244" s="22">
        <f t="shared" si="314"/>
        <v>2.5060962025110545E-2</v>
      </c>
      <c r="BF244" s="22" t="e">
        <f t="shared" si="314"/>
        <v>#DIV/0!</v>
      </c>
      <c r="BG244" s="22">
        <f t="shared" si="314"/>
        <v>2.8873419755723218E-2</v>
      </c>
      <c r="BH244" s="22">
        <f t="shared" si="295"/>
        <v>2.8639799157130552E-2</v>
      </c>
    </row>
    <row r="245" spans="1:60" s="7" customFormat="1" ht="12.75" hidden="1" thickTop="1" thickBot="1" x14ac:dyDescent="0.25">
      <c r="A245" s="138">
        <f t="shared" si="298"/>
        <v>39171</v>
      </c>
      <c r="B245" s="16">
        <f t="shared" ref="B245:AF245" si="315">B43/B39-1</f>
        <v>1.719687668109815E-2</v>
      </c>
      <c r="C245" s="62">
        <f t="shared" si="315"/>
        <v>1.4866941928627364E-2</v>
      </c>
      <c r="D245" s="8">
        <f t="shared" si="315"/>
        <v>-1.6580779080729302E-2</v>
      </c>
      <c r="E245" s="7">
        <f t="shared" si="315"/>
        <v>5.060432596263964E-2</v>
      </c>
      <c r="F245" s="7">
        <f t="shared" si="315"/>
        <v>2.3103365584266289E-2</v>
      </c>
      <c r="G245" s="7">
        <f t="shared" si="315"/>
        <v>2.0093212912724923E-2</v>
      </c>
      <c r="H245" s="7">
        <f t="shared" si="315"/>
        <v>8.2551689678718621E-2</v>
      </c>
      <c r="I245" s="20">
        <f t="shared" si="315"/>
        <v>1.5872580689969995E-2</v>
      </c>
      <c r="J245" s="7">
        <f t="shared" si="315"/>
        <v>2.7703959596347749E-2</v>
      </c>
      <c r="K245" s="7">
        <f t="shared" si="315"/>
        <v>1.8593178278893951E-2</v>
      </c>
      <c r="L245" s="7">
        <f t="shared" si="315"/>
        <v>-9.6539432645180723E-3</v>
      </c>
      <c r="M245" s="7">
        <f t="shared" si="315"/>
        <v>1.8075991468124997E-4</v>
      </c>
      <c r="N245" s="7">
        <f t="shared" si="315"/>
        <v>-8.2090782571910825E-3</v>
      </c>
      <c r="O245" s="7">
        <f t="shared" si="315"/>
        <v>-6.3180613836031463E-2</v>
      </c>
      <c r="P245" s="7">
        <f t="shared" si="315"/>
        <v>-3.0137316260147706E-2</v>
      </c>
      <c r="Q245" s="7">
        <f t="shared" si="315"/>
        <v>1.2429541841306513E-2</v>
      </c>
      <c r="R245" s="7">
        <f t="shared" si="315"/>
        <v>-2.6096279140792045E-2</v>
      </c>
      <c r="S245" s="7">
        <f t="shared" si="315"/>
        <v>5.5248940770571409E-3</v>
      </c>
      <c r="T245" s="7">
        <f t="shared" si="315"/>
        <v>-1.9452073146225435E-2</v>
      </c>
      <c r="U245" s="7">
        <f t="shared" si="315"/>
        <v>-1.057386545583372E-2</v>
      </c>
      <c r="V245" s="7">
        <f t="shared" si="315"/>
        <v>-3.0448050158025985E-2</v>
      </c>
      <c r="W245" s="7">
        <f t="shared" si="315"/>
        <v>-3.8560552921604874E-3</v>
      </c>
      <c r="X245" s="7">
        <f t="shared" si="315"/>
        <v>-1.0769359805413492E-2</v>
      </c>
      <c r="Y245" s="7">
        <f t="shared" si="315"/>
        <v>-3.187747359546611E-2</v>
      </c>
      <c r="Z245" s="7">
        <f t="shared" si="315"/>
        <v>-4.5016519131517718E-2</v>
      </c>
      <c r="AA245" s="7">
        <f t="shared" si="315"/>
        <v>-1.4294648440990043E-3</v>
      </c>
      <c r="AB245" s="7">
        <f t="shared" si="315"/>
        <v>-1.0489110712315064E-2</v>
      </c>
      <c r="AC245" s="7">
        <f t="shared" si="315"/>
        <v>-9.5026533382698286E-3</v>
      </c>
      <c r="AD245" s="7">
        <f t="shared" si="315"/>
        <v>2.8589672672193256E-2</v>
      </c>
      <c r="AE245" s="7">
        <f t="shared" si="315"/>
        <v>5.060432596263964E-2</v>
      </c>
      <c r="AF245" s="7">
        <f t="shared" si="315"/>
        <v>8.0585759973068605E-2</v>
      </c>
      <c r="AG245" s="7">
        <f t="shared" si="293"/>
        <v>3.3422767841211121E-2</v>
      </c>
      <c r="AH245" s="7">
        <f t="shared" ref="AH245:BG245" si="316">AH43/AH39-1</f>
        <v>4.8946359977294129E-2</v>
      </c>
      <c r="AI245" s="7">
        <f t="shared" si="316"/>
        <v>9.9651871119272872E-3</v>
      </c>
      <c r="AJ245" s="7">
        <f t="shared" si="316"/>
        <v>-1.6442149965253394E-3</v>
      </c>
      <c r="AK245" s="7">
        <f t="shared" si="316"/>
        <v>2.6353150943319026E-3</v>
      </c>
      <c r="AL245" s="7">
        <f t="shared" si="316"/>
        <v>1.7315182391532735E-2</v>
      </c>
      <c r="AM245" s="7">
        <f t="shared" si="316"/>
        <v>6.1615904913725483E-3</v>
      </c>
      <c r="AN245" s="7">
        <f t="shared" si="316"/>
        <v>2.8210216266889798E-2</v>
      </c>
      <c r="AO245" s="7">
        <f t="shared" si="316"/>
        <v>1.4820801824643848E-2</v>
      </c>
      <c r="AP245" s="7">
        <f t="shared" si="316"/>
        <v>3.3089884920186607E-2</v>
      </c>
      <c r="AQ245" s="7">
        <f t="shared" si="316"/>
        <v>1.2774225582712573E-2</v>
      </c>
      <c r="AR245" s="7">
        <f t="shared" si="316"/>
        <v>-3.1687290389730505E-2</v>
      </c>
      <c r="AS245" s="7">
        <f t="shared" si="316"/>
        <v>5.0603366117333959E-2</v>
      </c>
      <c r="AT245" s="7">
        <f t="shared" si="316"/>
        <v>1.7245726773283954E-2</v>
      </c>
      <c r="AU245" s="7">
        <f t="shared" si="316"/>
        <v>4.8034298224323146E-2</v>
      </c>
      <c r="AV245" s="7">
        <f t="shared" si="316"/>
        <v>3.4259867945250821E-2</v>
      </c>
      <c r="AW245" s="7">
        <f t="shared" si="316"/>
        <v>3.6988463873709687E-2</v>
      </c>
      <c r="AX245" s="7">
        <f t="shared" si="316"/>
        <v>-1.0433003671523E-2</v>
      </c>
      <c r="AY245" s="7">
        <f t="shared" si="316"/>
        <v>4.7523330579311018E-2</v>
      </c>
      <c r="AZ245" s="7">
        <f t="shared" si="316"/>
        <v>-1.2062214042339536E-2</v>
      </c>
      <c r="BA245" s="7">
        <f t="shared" si="316"/>
        <v>2.4372148039870867E-2</v>
      </c>
      <c r="BB245" s="7">
        <f t="shared" si="316"/>
        <v>2.1960554952116018E-2</v>
      </c>
      <c r="BC245" s="7">
        <f t="shared" si="316"/>
        <v>4.2662979347258156E-2</v>
      </c>
      <c r="BD245" s="7">
        <f t="shared" si="316"/>
        <v>4.9265038439446851E-2</v>
      </c>
      <c r="BE245" s="7">
        <f t="shared" si="316"/>
        <v>2.5940463876899855E-2</v>
      </c>
      <c r="BF245" s="7" t="e">
        <f t="shared" si="316"/>
        <v>#DIV/0!</v>
      </c>
      <c r="BG245" s="7">
        <f t="shared" si="316"/>
        <v>2.9313041235096371E-2</v>
      </c>
      <c r="BH245" s="7">
        <f t="shared" si="295"/>
        <v>3.0658235487997176E-2</v>
      </c>
    </row>
    <row r="246" spans="1:60" s="7" customFormat="1" ht="12.75" hidden="1" thickTop="1" thickBot="1" x14ac:dyDescent="0.25">
      <c r="A246" s="138">
        <f t="shared" si="298"/>
        <v>39263</v>
      </c>
      <c r="B246" s="16">
        <f t="shared" ref="B246:AF246" si="317">B44/B40-1</f>
        <v>1.7642967508558316E-2</v>
      </c>
      <c r="C246" s="62">
        <f t="shared" si="317"/>
        <v>1.5280720823132032E-2</v>
      </c>
      <c r="D246" s="8">
        <f t="shared" si="317"/>
        <v>-1.5295159705347672E-2</v>
      </c>
      <c r="E246" s="7">
        <f t="shared" si="317"/>
        <v>5.0231595702347809E-2</v>
      </c>
      <c r="F246" s="7">
        <f t="shared" si="317"/>
        <v>2.3256799162226116E-2</v>
      </c>
      <c r="G246" s="7">
        <f t="shared" si="317"/>
        <v>2.0207571479234243E-2</v>
      </c>
      <c r="H246" s="7">
        <f t="shared" si="317"/>
        <v>8.0415537731382214E-2</v>
      </c>
      <c r="I246" s="20">
        <f t="shared" si="317"/>
        <v>1.6099787225509532E-2</v>
      </c>
      <c r="J246" s="7">
        <f t="shared" si="317"/>
        <v>2.9936380968619059E-2</v>
      </c>
      <c r="K246" s="7">
        <f t="shared" si="317"/>
        <v>1.8298319291243592E-2</v>
      </c>
      <c r="L246" s="7">
        <f t="shared" si="317"/>
        <v>-1.2269482450922076E-2</v>
      </c>
      <c r="M246" s="7">
        <f t="shared" si="317"/>
        <v>-4.0065822422551411E-3</v>
      </c>
      <c r="N246" s="7">
        <f t="shared" si="317"/>
        <v>-8.0575009205454684E-3</v>
      </c>
      <c r="O246" s="7">
        <f t="shared" si="317"/>
        <v>-5.7123171234288117E-2</v>
      </c>
      <c r="P246" s="7">
        <f t="shared" si="317"/>
        <v>-2.8400139136128377E-2</v>
      </c>
      <c r="Q246" s="7">
        <f t="shared" si="317"/>
        <v>-3.1212314676881681E-3</v>
      </c>
      <c r="R246" s="7">
        <f t="shared" si="317"/>
        <v>-2.1014795513186524E-2</v>
      </c>
      <c r="S246" s="7">
        <f t="shared" si="317"/>
        <v>8.425280457966533E-4</v>
      </c>
      <c r="T246" s="7">
        <f t="shared" si="317"/>
        <v>-1.5040032037584417E-2</v>
      </c>
      <c r="U246" s="7">
        <f t="shared" si="317"/>
        <v>-1.0130019486950137E-2</v>
      </c>
      <c r="V246" s="7">
        <f t="shared" si="317"/>
        <v>-3.1163081661132797E-2</v>
      </c>
      <c r="W246" s="7">
        <f t="shared" si="317"/>
        <v>9.0276984527637438E-4</v>
      </c>
      <c r="X246" s="7">
        <f t="shared" si="317"/>
        <v>-7.4154549400792247E-3</v>
      </c>
      <c r="Y246" s="7">
        <f t="shared" si="317"/>
        <v>-3.1131398515128583E-2</v>
      </c>
      <c r="Z246" s="7">
        <f t="shared" si="317"/>
        <v>-4.1814506007421981E-2</v>
      </c>
      <c r="AA246" s="7">
        <f t="shared" si="317"/>
        <v>-6.8200502530019191E-3</v>
      </c>
      <c r="AB246" s="7">
        <f t="shared" si="317"/>
        <v>-7.6372322948664584E-3</v>
      </c>
      <c r="AC246" s="7">
        <f t="shared" si="317"/>
        <v>-1.7475890684507278E-2</v>
      </c>
      <c r="AD246" s="7">
        <f t="shared" si="317"/>
        <v>2.8716688494194953E-2</v>
      </c>
      <c r="AE246" s="7">
        <f t="shared" si="317"/>
        <v>5.0231595702347809E-2</v>
      </c>
      <c r="AF246" s="7">
        <f t="shared" si="317"/>
        <v>7.9336387598020197E-2</v>
      </c>
      <c r="AG246" s="7">
        <f t="shared" si="293"/>
        <v>4.1621787967379698E-2</v>
      </c>
      <c r="AH246" s="7">
        <f t="shared" ref="AH246:BG246" si="318">AH44/AH40-1</f>
        <v>4.7440882645475968E-2</v>
      </c>
      <c r="AI246" s="7">
        <f t="shared" si="318"/>
        <v>1.1662301359438354E-2</v>
      </c>
      <c r="AJ246" s="7">
        <f t="shared" si="318"/>
        <v>-7.1507207309173815E-4</v>
      </c>
      <c r="AK246" s="7">
        <f t="shared" si="318"/>
        <v>4.0603413448900838E-3</v>
      </c>
      <c r="AL246" s="7">
        <f t="shared" si="318"/>
        <v>1.9373988821380417E-2</v>
      </c>
      <c r="AM246" s="7">
        <f t="shared" si="318"/>
        <v>8.2295447672333655E-3</v>
      </c>
      <c r="AN246" s="7">
        <f t="shared" si="318"/>
        <v>2.917323162993668E-2</v>
      </c>
      <c r="AO246" s="7">
        <f t="shared" si="318"/>
        <v>1.8704334720356375E-2</v>
      </c>
      <c r="AP246" s="7">
        <f t="shared" si="318"/>
        <v>3.3147882659169792E-2</v>
      </c>
      <c r="AQ246" s="7">
        <f t="shared" si="318"/>
        <v>1.5005221321251039E-2</v>
      </c>
      <c r="AR246" s="7">
        <f t="shared" si="318"/>
        <v>-3.6467237975259748E-2</v>
      </c>
      <c r="AS246" s="7">
        <f t="shared" si="318"/>
        <v>3.5371585951265994E-2</v>
      </c>
      <c r="AT246" s="7">
        <f t="shared" si="318"/>
        <v>1.9928455589510508E-2</v>
      </c>
      <c r="AU246" s="7">
        <f t="shared" si="318"/>
        <v>4.1555797113415061E-2</v>
      </c>
      <c r="AV246" s="7">
        <f t="shared" si="318"/>
        <v>3.8126712631622484E-2</v>
      </c>
      <c r="AW246" s="7">
        <f t="shared" si="318"/>
        <v>3.742735144111009E-2</v>
      </c>
      <c r="AX246" s="7">
        <f t="shared" si="318"/>
        <v>-4.0317979272062043E-3</v>
      </c>
      <c r="AY246" s="7">
        <f t="shared" si="318"/>
        <v>4.0973575831159126E-2</v>
      </c>
      <c r="AZ246" s="7">
        <f t="shared" si="318"/>
        <v>-6.214102287652179E-3</v>
      </c>
      <c r="BA246" s="7">
        <f t="shared" si="318"/>
        <v>2.4864720563677389E-2</v>
      </c>
      <c r="BB246" s="7">
        <f t="shared" si="318"/>
        <v>1.942043180382691E-2</v>
      </c>
      <c r="BC246" s="7">
        <f t="shared" si="318"/>
        <v>4.7047717702447978E-2</v>
      </c>
      <c r="BD246" s="7">
        <f t="shared" si="318"/>
        <v>4.9904089487080805E-2</v>
      </c>
      <c r="BE246" s="7">
        <f t="shared" si="318"/>
        <v>2.1940695747666217E-2</v>
      </c>
      <c r="BF246" s="7" t="e">
        <f t="shared" si="318"/>
        <v>#DIV/0!</v>
      </c>
      <c r="BG246" s="7">
        <f t="shared" si="318"/>
        <v>2.9389143587916111E-2</v>
      </c>
      <c r="BH246" s="7">
        <f t="shared" si="295"/>
        <v>3.159326296123588E-2</v>
      </c>
    </row>
    <row r="247" spans="1:60" s="7" customFormat="1" ht="12.75" hidden="1" thickTop="1" thickBot="1" x14ac:dyDescent="0.25">
      <c r="A247" s="138">
        <f t="shared" si="298"/>
        <v>39355</v>
      </c>
      <c r="B247" s="16">
        <f t="shared" ref="B247:AF247" si="319">B45/B41-1</f>
        <v>1.582958705446047E-2</v>
      </c>
      <c r="C247" s="62">
        <f t="shared" si="319"/>
        <v>1.4828368927442881E-2</v>
      </c>
      <c r="D247" s="8">
        <f t="shared" si="319"/>
        <v>-1.3844069142817106E-2</v>
      </c>
      <c r="E247" s="7">
        <f t="shared" si="319"/>
        <v>4.8511210443517694E-2</v>
      </c>
      <c r="F247" s="7">
        <f t="shared" si="319"/>
        <v>2.0379467207217505E-2</v>
      </c>
      <c r="G247" s="7">
        <f t="shared" si="319"/>
        <v>1.92183242746502E-2</v>
      </c>
      <c r="H247" s="7">
        <f t="shared" si="319"/>
        <v>4.1122395878124163E-2</v>
      </c>
      <c r="I247" s="20">
        <f t="shared" si="319"/>
        <v>1.4126376399775431E-2</v>
      </c>
      <c r="J247" s="7">
        <f t="shared" si="319"/>
        <v>2.9559732164515573E-2</v>
      </c>
      <c r="K247" s="7">
        <f t="shared" si="319"/>
        <v>1.7215647294925862E-2</v>
      </c>
      <c r="L247" s="7">
        <f t="shared" si="319"/>
        <v>-1.6178177597214183E-2</v>
      </c>
      <c r="M247" s="7">
        <f t="shared" si="319"/>
        <v>-2.6166361095782964E-3</v>
      </c>
      <c r="N247" s="7">
        <f t="shared" si="319"/>
        <v>-8.4754753125110271E-3</v>
      </c>
      <c r="O247" s="7">
        <f t="shared" si="319"/>
        <v>-5.6147137892597176E-2</v>
      </c>
      <c r="P247" s="7">
        <f t="shared" si="319"/>
        <v>-2.804719569298042E-2</v>
      </c>
      <c r="Q247" s="7">
        <f t="shared" si="319"/>
        <v>-1.2422141675757503E-2</v>
      </c>
      <c r="R247" s="7">
        <f t="shared" si="319"/>
        <v>-1.8348829681195111E-2</v>
      </c>
      <c r="S247" s="7">
        <f t="shared" si="319"/>
        <v>8.9121917625889502E-4</v>
      </c>
      <c r="T247" s="7">
        <f t="shared" si="319"/>
        <v>-1.3428637542485689E-2</v>
      </c>
      <c r="U247" s="7">
        <f t="shared" si="319"/>
        <v>-8.6230279161851886E-3</v>
      </c>
      <c r="V247" s="7">
        <f t="shared" si="319"/>
        <v>-2.8658229807655089E-2</v>
      </c>
      <c r="W247" s="7">
        <f t="shared" si="319"/>
        <v>2.0319292653030452E-3</v>
      </c>
      <c r="X247" s="7">
        <f t="shared" si="319"/>
        <v>-2.6913854020602646E-3</v>
      </c>
      <c r="Y247" s="7">
        <f t="shared" si="319"/>
        <v>-2.9161325547167993E-2</v>
      </c>
      <c r="Z247" s="7">
        <f t="shared" si="319"/>
        <v>-4.0513691579164068E-2</v>
      </c>
      <c r="AA247" s="7">
        <f t="shared" si="319"/>
        <v>-3.681454097350545E-3</v>
      </c>
      <c r="AB247" s="7">
        <f t="shared" si="319"/>
        <v>-3.7480152442515013E-3</v>
      </c>
      <c r="AC247" s="7">
        <f t="shared" si="319"/>
        <v>-1.7605496817364341E-2</v>
      </c>
      <c r="AD247" s="7">
        <f t="shared" si="319"/>
        <v>2.6346753048669846E-2</v>
      </c>
      <c r="AE247" s="7">
        <f t="shared" si="319"/>
        <v>4.8511210443517694E-2</v>
      </c>
      <c r="AF247" s="7">
        <f t="shared" si="319"/>
        <v>7.6443435148238592E-2</v>
      </c>
      <c r="AG247" s="7">
        <f t="shared" ref="AG247" si="320">AG45/AG41-1</f>
        <v>4.3642536587837677E-2</v>
      </c>
      <c r="AH247" s="7">
        <f t="shared" ref="AH247:BG247" si="321">AH45/AH41-1</f>
        <v>4.5336919198582404E-2</v>
      </c>
      <c r="AI247" s="7">
        <f t="shared" si="321"/>
        <v>1.0849827469687545E-2</v>
      </c>
      <c r="AJ247" s="7">
        <f t="shared" si="321"/>
        <v>-1.7321903181699572E-3</v>
      </c>
      <c r="AK247" s="7">
        <f t="shared" si="321"/>
        <v>5.6600328004636768E-3</v>
      </c>
      <c r="AL247" s="7">
        <f t="shared" si="321"/>
        <v>1.7037452452715929E-2</v>
      </c>
      <c r="AM247" s="7">
        <f t="shared" si="321"/>
        <v>1.0444942515393185E-2</v>
      </c>
      <c r="AN247" s="7">
        <f t="shared" si="321"/>
        <v>2.8045622483779065E-2</v>
      </c>
      <c r="AO247" s="7">
        <f t="shared" si="321"/>
        <v>1.4561646652096805E-2</v>
      </c>
      <c r="AP247" s="7">
        <f t="shared" si="321"/>
        <v>3.3307529898058963E-2</v>
      </c>
      <c r="AQ247" s="7">
        <f t="shared" si="321"/>
        <v>1.7505980236356189E-2</v>
      </c>
      <c r="AR247" s="7">
        <f t="shared" si="321"/>
        <v>-4.5391059594720784E-2</v>
      </c>
      <c r="AS247" s="7">
        <f t="shared" si="321"/>
        <v>3.2587757213551116E-2</v>
      </c>
      <c r="AT247" s="7">
        <f t="shared" si="321"/>
        <v>1.8288827876006719E-2</v>
      </c>
      <c r="AU247" s="7">
        <f t="shared" si="321"/>
        <v>3.7656672678717085E-2</v>
      </c>
      <c r="AV247" s="7">
        <f t="shared" si="321"/>
        <v>4.1146137346147915E-2</v>
      </c>
      <c r="AW247" s="7">
        <f t="shared" si="321"/>
        <v>3.638587371961477E-2</v>
      </c>
      <c r="AX247" s="7">
        <f t="shared" si="321"/>
        <v>4.8964123095052159E-4</v>
      </c>
      <c r="AY247" s="7">
        <f t="shared" si="321"/>
        <v>2.2426888998876793E-2</v>
      </c>
      <c r="AZ247" s="7">
        <f t="shared" si="321"/>
        <v>-6.8831369678910015E-3</v>
      </c>
      <c r="BA247" s="7">
        <f t="shared" si="321"/>
        <v>2.6427703120782686E-2</v>
      </c>
      <c r="BB247" s="7">
        <f t="shared" si="321"/>
        <v>1.6500250777114589E-2</v>
      </c>
      <c r="BC247" s="7">
        <f t="shared" si="321"/>
        <v>4.7318186462891321E-2</v>
      </c>
      <c r="BD247" s="7">
        <f t="shared" si="321"/>
        <v>4.6504721707462116E-2</v>
      </c>
      <c r="BE247" s="7">
        <f t="shared" si="321"/>
        <v>1.9733139406552747E-2</v>
      </c>
      <c r="BF247" s="7" t="e">
        <f t="shared" si="321"/>
        <v>#DIV/0!</v>
      </c>
      <c r="BG247" s="7">
        <f t="shared" si="321"/>
        <v>2.8258597245051087E-2</v>
      </c>
      <c r="BH247" s="7">
        <f t="shared" ref="BH247" si="322">BH45/BH41-1</f>
        <v>3.0299040649313103E-2</v>
      </c>
    </row>
    <row r="248" spans="1:60" s="7" customFormat="1" ht="12.75" hidden="1" thickTop="1" thickBot="1" x14ac:dyDescent="0.25">
      <c r="A248" s="139">
        <f t="shared" si="298"/>
        <v>39446</v>
      </c>
      <c r="B248" s="14">
        <f t="shared" ref="B248:AF248" si="323">B46/B42-1</f>
        <v>1.695012881439073E-2</v>
      </c>
      <c r="C248" s="60">
        <f t="shared" si="323"/>
        <v>1.5849896240370365E-2</v>
      </c>
      <c r="D248" s="21">
        <f t="shared" si="323"/>
        <v>-1.1244079442805033E-2</v>
      </c>
      <c r="E248" s="22">
        <f t="shared" si="323"/>
        <v>4.6319915794537092E-2</v>
      </c>
      <c r="F248" s="22">
        <f t="shared" si="323"/>
        <v>2.1388116149471115E-2</v>
      </c>
      <c r="G248" s="22">
        <f t="shared" si="323"/>
        <v>2.0072701195468445E-2</v>
      </c>
      <c r="H248" s="22">
        <f t="shared" si="323"/>
        <v>4.5791147505669372E-2</v>
      </c>
      <c r="I248" s="23">
        <f t="shared" si="323"/>
        <v>1.556500438986208E-2</v>
      </c>
      <c r="J248" s="22">
        <f t="shared" si="323"/>
        <v>2.8003772154243434E-2</v>
      </c>
      <c r="K248" s="22">
        <f t="shared" si="323"/>
        <v>1.8524229561251104E-2</v>
      </c>
      <c r="L248" s="22">
        <f t="shared" si="323"/>
        <v>-1.9190383083496299E-2</v>
      </c>
      <c r="M248" s="22">
        <f t="shared" si="323"/>
        <v>-2.5804601820658135E-3</v>
      </c>
      <c r="N248" s="22">
        <f t="shared" si="323"/>
        <v>-3.2026547474477418E-3</v>
      </c>
      <c r="O248" s="22">
        <f t="shared" si="323"/>
        <v>-5.4595010367199492E-2</v>
      </c>
      <c r="P248" s="22">
        <f t="shared" si="323"/>
        <v>-2.4445792203446559E-2</v>
      </c>
      <c r="Q248" s="22">
        <f t="shared" si="323"/>
        <v>-8.6546305820593972E-3</v>
      </c>
      <c r="R248" s="22">
        <f t="shared" si="323"/>
        <v>-1.4388769361072473E-2</v>
      </c>
      <c r="S248" s="22">
        <f t="shared" si="323"/>
        <v>-2.9115811050032248E-3</v>
      </c>
      <c r="T248" s="22">
        <f t="shared" si="323"/>
        <v>-1.7382591071669173E-2</v>
      </c>
      <c r="U248" s="22">
        <f t="shared" si="323"/>
        <v>-9.8816963399972479E-3</v>
      </c>
      <c r="V248" s="22">
        <f t="shared" si="323"/>
        <v>-2.5262820889768722E-2</v>
      </c>
      <c r="W248" s="22">
        <f t="shared" si="323"/>
        <v>-6.5492944790919161E-3</v>
      </c>
      <c r="X248" s="22">
        <f t="shared" si="323"/>
        <v>2.7975984660359998E-3</v>
      </c>
      <c r="Y248" s="22">
        <f t="shared" si="323"/>
        <v>-2.1594312139670335E-2</v>
      </c>
      <c r="Z248" s="22">
        <f t="shared" si="323"/>
        <v>-3.5787633214920067E-2</v>
      </c>
      <c r="AA248" s="22">
        <f t="shared" si="323"/>
        <v>1.0125326107602861E-2</v>
      </c>
      <c r="AB248" s="22">
        <f t="shared" si="323"/>
        <v>2.4480499094923225E-3</v>
      </c>
      <c r="AC248" s="22">
        <f t="shared" si="323"/>
        <v>-8.8194627237768719E-3</v>
      </c>
      <c r="AD248" s="22">
        <f t="shared" si="323"/>
        <v>2.3909696167942585E-2</v>
      </c>
      <c r="AE248" s="22">
        <f t="shared" si="323"/>
        <v>4.6319915794537092E-2</v>
      </c>
      <c r="AF248" s="22">
        <f t="shared" si="323"/>
        <v>6.99675840589844E-2</v>
      </c>
      <c r="AG248" s="22">
        <f t="shared" ref="AG248:AG259" si="324">AG46/AG42-1</f>
        <v>4.6594381219279279E-2</v>
      </c>
      <c r="AH248" s="22">
        <f t="shared" ref="AH248:BG248" si="325">AH46/AH42-1</f>
        <v>4.2993557395738513E-2</v>
      </c>
      <c r="AI248" s="22">
        <f t="shared" si="325"/>
        <v>9.5339395099856006E-3</v>
      </c>
      <c r="AJ248" s="22">
        <f t="shared" si="325"/>
        <v>-3.8438623128522753E-4</v>
      </c>
      <c r="AK248" s="22">
        <f t="shared" si="325"/>
        <v>7.6266127632145242E-3</v>
      </c>
      <c r="AL248" s="22">
        <f t="shared" si="325"/>
        <v>1.3048538121081421E-2</v>
      </c>
      <c r="AM248" s="22">
        <f t="shared" si="325"/>
        <v>1.38049990081619E-2</v>
      </c>
      <c r="AN248" s="22">
        <f t="shared" si="325"/>
        <v>2.83438258478379E-2</v>
      </c>
      <c r="AO248" s="22">
        <f t="shared" si="325"/>
        <v>1.4244904026079031E-2</v>
      </c>
      <c r="AP248" s="22">
        <f t="shared" si="325"/>
        <v>3.3595793756318937E-2</v>
      </c>
      <c r="AQ248" s="22">
        <f t="shared" si="325"/>
        <v>1.791711957336295E-2</v>
      </c>
      <c r="AR248" s="22">
        <f t="shared" si="325"/>
        <v>-5.3108728450874776E-2</v>
      </c>
      <c r="AS248" s="22">
        <f t="shared" si="325"/>
        <v>3.9160411551344865E-2</v>
      </c>
      <c r="AT248" s="22">
        <f t="shared" si="325"/>
        <v>1.7930472978058054E-2</v>
      </c>
      <c r="AU248" s="22">
        <f t="shared" si="325"/>
        <v>4.0956177144095385E-2</v>
      </c>
      <c r="AV248" s="22">
        <f t="shared" si="325"/>
        <v>4.2410534963450708E-2</v>
      </c>
      <c r="AW248" s="22">
        <f t="shared" si="325"/>
        <v>3.3935380886221944E-2</v>
      </c>
      <c r="AX248" s="22">
        <f t="shared" si="325"/>
        <v>7.1460203241739961E-3</v>
      </c>
      <c r="AY248" s="22">
        <f t="shared" si="325"/>
        <v>2.8212655739884518E-2</v>
      </c>
      <c r="AZ248" s="22">
        <f t="shared" si="325"/>
        <v>-5.2203242302252262E-3</v>
      </c>
      <c r="BA248" s="22">
        <f t="shared" si="325"/>
        <v>2.4854731694362142E-2</v>
      </c>
      <c r="BB248" s="22">
        <f t="shared" si="325"/>
        <v>1.4248761754395822E-2</v>
      </c>
      <c r="BC248" s="22">
        <f t="shared" si="325"/>
        <v>4.522856434686795E-2</v>
      </c>
      <c r="BD248" s="22">
        <f t="shared" si="325"/>
        <v>4.4852484962570438E-2</v>
      </c>
      <c r="BE248" s="22">
        <f t="shared" si="325"/>
        <v>2.2174658146971948E-2</v>
      </c>
      <c r="BF248" s="22" t="e">
        <f t="shared" si="325"/>
        <v>#DIV/0!</v>
      </c>
      <c r="BG248" s="22">
        <f t="shared" si="325"/>
        <v>2.4326566827993057E-2</v>
      </c>
      <c r="BH248" s="22">
        <f t="shared" ref="BH248:BH259" si="326">BH46/BH42-1</f>
        <v>2.6439977706045115E-2</v>
      </c>
    </row>
    <row r="249" spans="1:60" s="7" customFormat="1" ht="12.75" hidden="1" thickTop="1" thickBot="1" x14ac:dyDescent="0.25">
      <c r="A249" s="140">
        <f t="shared" si="298"/>
        <v>39537</v>
      </c>
      <c r="B249" s="16">
        <f t="shared" ref="B249:AF249" si="327">B47/B43-1</f>
        <v>1.8117786659288315E-2</v>
      </c>
      <c r="C249" s="62">
        <f t="shared" si="327"/>
        <v>1.7000211097271567E-2</v>
      </c>
      <c r="D249" s="8">
        <f t="shared" si="327"/>
        <v>-1.0489179584800001E-2</v>
      </c>
      <c r="E249" s="7">
        <f t="shared" si="327"/>
        <v>4.6462069647269066E-2</v>
      </c>
      <c r="F249" s="7">
        <f t="shared" si="327"/>
        <v>2.270981765891622E-2</v>
      </c>
      <c r="G249" s="7">
        <f t="shared" si="327"/>
        <v>2.1377400752258247E-2</v>
      </c>
      <c r="H249" s="7">
        <f t="shared" si="327"/>
        <v>4.7505864231818684E-2</v>
      </c>
      <c r="I249" s="20">
        <f t="shared" si="327"/>
        <v>1.7131499029175323E-2</v>
      </c>
      <c r="J249" s="7">
        <f t="shared" si="327"/>
        <v>2.5852992765431404E-2</v>
      </c>
      <c r="K249" s="7">
        <f t="shared" si="327"/>
        <v>2.0487397126247586E-2</v>
      </c>
      <c r="L249" s="7">
        <f t="shared" si="327"/>
        <v>2.624475104979096E-3</v>
      </c>
      <c r="M249" s="7">
        <f t="shared" si="327"/>
        <v>-4.4639629870599773E-3</v>
      </c>
      <c r="N249" s="7">
        <f t="shared" si="327"/>
        <v>6.1791975004932276E-4</v>
      </c>
      <c r="O249" s="7">
        <f t="shared" si="327"/>
        <v>-6.0242431213610836E-2</v>
      </c>
      <c r="P249" s="7">
        <f t="shared" si="327"/>
        <v>-2.02387993105001E-2</v>
      </c>
      <c r="Q249" s="7">
        <f t="shared" si="327"/>
        <v>-7.137758743754441E-3</v>
      </c>
      <c r="R249" s="7">
        <f t="shared" si="327"/>
        <v>-1.1279411236292725E-2</v>
      </c>
      <c r="S249" s="7">
        <f t="shared" si="327"/>
        <v>-3.0428608688092273E-2</v>
      </c>
      <c r="T249" s="7">
        <f t="shared" si="327"/>
        <v>-2.2039144605510264E-2</v>
      </c>
      <c r="U249" s="7">
        <f t="shared" si="327"/>
        <v>-7.200920410313727E-3</v>
      </c>
      <c r="V249" s="7">
        <f t="shared" si="327"/>
        <v>-1.6358376725349233E-2</v>
      </c>
      <c r="W249" s="7">
        <f t="shared" si="327"/>
        <v>-1.0388978392547044E-2</v>
      </c>
      <c r="X249" s="7">
        <f t="shared" si="327"/>
        <v>3.032938389199602E-3</v>
      </c>
      <c r="Y249" s="7">
        <f t="shared" si="327"/>
        <v>-1.5274626389097157E-2</v>
      </c>
      <c r="Z249" s="7">
        <f t="shared" si="327"/>
        <v>-3.1615252972925556E-2</v>
      </c>
      <c r="AA249" s="7">
        <f t="shared" si="327"/>
        <v>2.0939740383006944E-2</v>
      </c>
      <c r="AB249" s="7">
        <f t="shared" si="327"/>
        <v>1.2559595279602043E-3</v>
      </c>
      <c r="AC249" s="7">
        <f t="shared" si="327"/>
        <v>-1.0396090753830523E-2</v>
      </c>
      <c r="AD249" s="7">
        <f t="shared" si="327"/>
        <v>2.2604885513816342E-2</v>
      </c>
      <c r="AE249" s="7">
        <f t="shared" si="327"/>
        <v>4.6462069647269066E-2</v>
      </c>
      <c r="AF249" s="7">
        <f t="shared" si="327"/>
        <v>6.0407242638354175E-2</v>
      </c>
      <c r="AG249" s="7">
        <f t="shared" si="324"/>
        <v>6.0765692937981619E-2</v>
      </c>
      <c r="AH249" s="7">
        <f t="shared" ref="AH249:BG249" si="328">AH47/AH43-1</f>
        <v>4.2507377472657426E-2</v>
      </c>
      <c r="AI249" s="7">
        <f t="shared" si="328"/>
        <v>9.6818714162754116E-3</v>
      </c>
      <c r="AJ249" s="7">
        <f t="shared" si="328"/>
        <v>-1.3213982890014631E-3</v>
      </c>
      <c r="AK249" s="7">
        <f t="shared" si="328"/>
        <v>1.0169191310699599E-2</v>
      </c>
      <c r="AL249" s="7">
        <f t="shared" si="328"/>
        <v>1.2011719556788369E-2</v>
      </c>
      <c r="AM249" s="7">
        <f t="shared" si="328"/>
        <v>1.3890234603886276E-2</v>
      </c>
      <c r="AN249" s="7">
        <f t="shared" si="328"/>
        <v>2.5401065673587242E-2</v>
      </c>
      <c r="AO249" s="7">
        <f t="shared" si="328"/>
        <v>1.1300754110951994E-2</v>
      </c>
      <c r="AP249" s="7">
        <f t="shared" si="328"/>
        <v>3.0448942032257342E-2</v>
      </c>
      <c r="AQ249" s="7">
        <f t="shared" si="328"/>
        <v>2.3037618435953977E-2</v>
      </c>
      <c r="AR249" s="7">
        <f t="shared" si="328"/>
        <v>-5.8350433753515119E-2</v>
      </c>
      <c r="AS249" s="7">
        <f t="shared" si="328"/>
        <v>5.6250377903257487E-2</v>
      </c>
      <c r="AT249" s="7">
        <f t="shared" si="328"/>
        <v>7.1987052983071287E-3</v>
      </c>
      <c r="AU249" s="7">
        <f t="shared" si="328"/>
        <v>5.2912371460627439E-2</v>
      </c>
      <c r="AV249" s="7">
        <f t="shared" si="328"/>
        <v>4.5471868083484024E-2</v>
      </c>
      <c r="AW249" s="7">
        <f t="shared" si="328"/>
        <v>2.506557684200672E-2</v>
      </c>
      <c r="AX249" s="7">
        <f t="shared" si="328"/>
        <v>8.5663911685953664E-3</v>
      </c>
      <c r="AY249" s="7">
        <f t="shared" si="328"/>
        <v>3.9170327443524E-2</v>
      </c>
      <c r="AZ249" s="7">
        <f t="shared" si="328"/>
        <v>-6.5988386044055769E-3</v>
      </c>
      <c r="BA249" s="7">
        <f t="shared" si="328"/>
        <v>2.3506886275187266E-2</v>
      </c>
      <c r="BB249" s="7">
        <f t="shared" si="328"/>
        <v>1.00951309388706E-2</v>
      </c>
      <c r="BC249" s="7">
        <f t="shared" si="328"/>
        <v>4.3614762985428879E-2</v>
      </c>
      <c r="BD249" s="7">
        <f t="shared" si="328"/>
        <v>3.8985186234827385E-2</v>
      </c>
      <c r="BE249" s="7">
        <f t="shared" si="328"/>
        <v>2.5685616170777692E-2</v>
      </c>
      <c r="BF249" s="7" t="e">
        <f t="shared" si="328"/>
        <v>#DIV/0!</v>
      </c>
      <c r="BG249" s="7">
        <f t="shared" si="328"/>
        <v>2.096103320361653E-2</v>
      </c>
      <c r="BH249" s="7">
        <f t="shared" si="326"/>
        <v>2.0724899929525753E-2</v>
      </c>
    </row>
    <row r="250" spans="1:60" s="7" customFormat="1" ht="12.75" hidden="1" thickTop="1" thickBot="1" x14ac:dyDescent="0.25">
      <c r="A250" s="138">
        <f t="shared" si="298"/>
        <v>39629</v>
      </c>
      <c r="B250" s="16">
        <f t="shared" ref="B250:AF250" si="329">B48/B44-1</f>
        <v>1.5677387592974545E-2</v>
      </c>
      <c r="C250" s="62">
        <f t="shared" si="329"/>
        <v>1.567633235685828E-2</v>
      </c>
      <c r="D250" s="8">
        <f t="shared" si="329"/>
        <v>-1.1377671532488476E-2</v>
      </c>
      <c r="E250" s="7">
        <f t="shared" si="329"/>
        <v>4.4421003281762683E-2</v>
      </c>
      <c r="F250" s="7">
        <f t="shared" si="329"/>
        <v>1.9689702502298179E-2</v>
      </c>
      <c r="G250" s="7">
        <f t="shared" si="329"/>
        <v>1.9914889291458016E-2</v>
      </c>
      <c r="H250" s="7">
        <f t="shared" si="329"/>
        <v>1.5703738139545953E-2</v>
      </c>
      <c r="I250" s="20">
        <f t="shared" si="329"/>
        <v>1.4726103488062803E-2</v>
      </c>
      <c r="J250" s="7">
        <f t="shared" si="329"/>
        <v>2.3153778901169986E-2</v>
      </c>
      <c r="K250" s="7">
        <f t="shared" si="329"/>
        <v>1.9272001591851495E-2</v>
      </c>
      <c r="L250" s="7">
        <f t="shared" si="329"/>
        <v>1.2873597831815076E-2</v>
      </c>
      <c r="M250" s="7">
        <f t="shared" si="329"/>
        <v>-1.5031247755190047E-2</v>
      </c>
      <c r="N250" s="7">
        <f t="shared" si="329"/>
        <v>-1.5102916992604243E-4</v>
      </c>
      <c r="O250" s="7">
        <f t="shared" si="329"/>
        <v>-6.5521598087758259E-2</v>
      </c>
      <c r="P250" s="7">
        <f t="shared" si="329"/>
        <v>-2.1149836790565479E-2</v>
      </c>
      <c r="Q250" s="7">
        <f t="shared" si="329"/>
        <v>-2.2521881448800962E-2</v>
      </c>
      <c r="R250" s="7">
        <f t="shared" si="329"/>
        <v>-9.7116161484531727E-3</v>
      </c>
      <c r="S250" s="7">
        <f t="shared" si="329"/>
        <v>-5.5404361313237338E-2</v>
      </c>
      <c r="T250" s="7">
        <f t="shared" si="329"/>
        <v>-2.342262523344496E-2</v>
      </c>
      <c r="U250" s="7">
        <f t="shared" si="329"/>
        <v>-9.6818230227302404E-4</v>
      </c>
      <c r="V250" s="7">
        <f t="shared" si="329"/>
        <v>-1.4023132373733871E-2</v>
      </c>
      <c r="W250" s="7">
        <f t="shared" si="329"/>
        <v>-1.1736466984744065E-2</v>
      </c>
      <c r="X250" s="7">
        <f t="shared" si="329"/>
        <v>-7.0552703110837722E-4</v>
      </c>
      <c r="Y250" s="7">
        <f t="shared" si="329"/>
        <v>-1.4709244629514284E-2</v>
      </c>
      <c r="Z250" s="7">
        <f t="shared" si="329"/>
        <v>-3.4422515266837816E-2</v>
      </c>
      <c r="AA250" s="7">
        <f t="shared" si="329"/>
        <v>2.8571206503913427E-2</v>
      </c>
      <c r="AB250" s="7">
        <f t="shared" si="329"/>
        <v>-4.1428480744110097E-4</v>
      </c>
      <c r="AC250" s="7">
        <f t="shared" si="329"/>
        <v>-1.4086992503164253E-2</v>
      </c>
      <c r="AD250" s="7">
        <f t="shared" si="329"/>
        <v>2.0069090310906423E-2</v>
      </c>
      <c r="AE250" s="7">
        <f t="shared" si="329"/>
        <v>4.4421003281762683E-2</v>
      </c>
      <c r="AF250" s="7">
        <f t="shared" si="329"/>
        <v>4.6648437642731411E-2</v>
      </c>
      <c r="AG250" s="7">
        <f t="shared" si="324"/>
        <v>6.750867863209975E-2</v>
      </c>
      <c r="AH250" s="7">
        <f t="shared" ref="AH250:BG250" si="330">AH48/AH44-1</f>
        <v>4.0865606752955586E-2</v>
      </c>
      <c r="AI250" s="7">
        <f t="shared" si="330"/>
        <v>8.8391632893078942E-3</v>
      </c>
      <c r="AJ250" s="7">
        <f t="shared" si="330"/>
        <v>-1.6177856028664062E-3</v>
      </c>
      <c r="AK250" s="7">
        <f t="shared" si="330"/>
        <v>8.7626920053291979E-3</v>
      </c>
      <c r="AL250" s="7">
        <f t="shared" si="330"/>
        <v>1.1373723825121917E-2</v>
      </c>
      <c r="AM250" s="7">
        <f t="shared" si="330"/>
        <v>1.0915509261535394E-2</v>
      </c>
      <c r="AN250" s="7">
        <f t="shared" si="330"/>
        <v>1.7062521696374455E-2</v>
      </c>
      <c r="AO250" s="7">
        <f t="shared" si="330"/>
        <v>-3.0353589161158379E-4</v>
      </c>
      <c r="AP250" s="7">
        <f t="shared" si="330"/>
        <v>2.3563593784803993E-2</v>
      </c>
      <c r="AQ250" s="7">
        <f t="shared" si="330"/>
        <v>2.4737711089332537E-2</v>
      </c>
      <c r="AR250" s="7">
        <f t="shared" si="330"/>
        <v>-6.6998656840636439E-2</v>
      </c>
      <c r="AS250" s="7">
        <f t="shared" si="330"/>
        <v>7.4912454355655633E-2</v>
      </c>
      <c r="AT250" s="7">
        <f t="shared" si="330"/>
        <v>-1.5670738715107824E-3</v>
      </c>
      <c r="AU250" s="7">
        <f t="shared" si="330"/>
        <v>5.6939939524583316E-2</v>
      </c>
      <c r="AV250" s="7">
        <f t="shared" si="330"/>
        <v>4.4105461371159782E-2</v>
      </c>
      <c r="AW250" s="7">
        <f t="shared" si="330"/>
        <v>1.6863792009420786E-2</v>
      </c>
      <c r="AX250" s="7">
        <f t="shared" si="330"/>
        <v>3.9503103449318733E-3</v>
      </c>
      <c r="AY250" s="7">
        <f t="shared" si="330"/>
        <v>3.0319673010013481E-2</v>
      </c>
      <c r="AZ250" s="7">
        <f t="shared" si="330"/>
        <v>-1.2462083355250453E-2</v>
      </c>
      <c r="BA250" s="7">
        <f t="shared" si="330"/>
        <v>2.2255109267154571E-2</v>
      </c>
      <c r="BB250" s="7">
        <f t="shared" si="330"/>
        <v>7.9018488876516635E-3</v>
      </c>
      <c r="BC250" s="7">
        <f t="shared" si="330"/>
        <v>4.0663062681427942E-2</v>
      </c>
      <c r="BD250" s="7">
        <f t="shared" si="330"/>
        <v>2.6515518314866648E-2</v>
      </c>
      <c r="BE250" s="7">
        <f t="shared" si="330"/>
        <v>3.2701624309314115E-2</v>
      </c>
      <c r="BF250" s="7" t="e">
        <f t="shared" si="330"/>
        <v>#DIV/0!</v>
      </c>
      <c r="BG250" s="7">
        <f t="shared" si="330"/>
        <v>1.8092883329073217E-2</v>
      </c>
      <c r="BH250" s="7">
        <f t="shared" si="326"/>
        <v>1.626291378136524E-2</v>
      </c>
    </row>
    <row r="251" spans="1:60" s="7" customFormat="1" ht="12.75" hidden="1" thickTop="1" thickBot="1" x14ac:dyDescent="0.25">
      <c r="A251" s="138">
        <f t="shared" si="298"/>
        <v>39721</v>
      </c>
      <c r="B251" s="16">
        <f t="shared" ref="B251:AF251" si="331">B49/B45-1</f>
        <v>9.7638200361582772E-3</v>
      </c>
      <c r="C251" s="62">
        <f t="shared" si="331"/>
        <v>1.1069073994738554E-2</v>
      </c>
      <c r="D251" s="8">
        <f t="shared" si="331"/>
        <v>-1.4052698361052829E-2</v>
      </c>
      <c r="E251" s="7">
        <f t="shared" si="331"/>
        <v>3.5113301147553289E-2</v>
      </c>
      <c r="F251" s="7">
        <f t="shared" si="331"/>
        <v>1.3213879253712646E-2</v>
      </c>
      <c r="G251" s="7">
        <f t="shared" si="331"/>
        <v>1.5248982251230947E-2</v>
      </c>
      <c r="H251" s="7">
        <f t="shared" si="331"/>
        <v>-2.2376795281917383E-2</v>
      </c>
      <c r="I251" s="20">
        <f t="shared" si="331"/>
        <v>8.2666739238876907E-3</v>
      </c>
      <c r="J251" s="7">
        <f t="shared" si="331"/>
        <v>2.1651893468302985E-2</v>
      </c>
      <c r="K251" s="7">
        <f t="shared" si="331"/>
        <v>1.3993972114184849E-2</v>
      </c>
      <c r="L251" s="7">
        <f t="shared" si="331"/>
        <v>7.6690509549444119E-3</v>
      </c>
      <c r="M251" s="7">
        <f t="shared" si="331"/>
        <v>-2.3379497430039975E-2</v>
      </c>
      <c r="N251" s="7">
        <f t="shared" si="331"/>
        <v>-3.1201026996964254E-3</v>
      </c>
      <c r="O251" s="7">
        <f t="shared" si="331"/>
        <v>-6.4284076778258648E-2</v>
      </c>
      <c r="P251" s="7">
        <f t="shared" si="331"/>
        <v>-2.6747001759363953E-2</v>
      </c>
      <c r="Q251" s="7">
        <f t="shared" si="331"/>
        <v>-4.3258266818700153E-2</v>
      </c>
      <c r="R251" s="7">
        <f t="shared" si="331"/>
        <v>-8.8610570581552084E-3</v>
      </c>
      <c r="S251" s="7">
        <f t="shared" si="331"/>
        <v>-5.9438800585136842E-2</v>
      </c>
      <c r="T251" s="7">
        <f t="shared" si="331"/>
        <v>-2.6111020574765331E-2</v>
      </c>
      <c r="U251" s="7">
        <f t="shared" si="331"/>
        <v>-2.1349223532401984E-3</v>
      </c>
      <c r="V251" s="7">
        <f t="shared" si="331"/>
        <v>-1.895199580320206E-2</v>
      </c>
      <c r="W251" s="7">
        <f t="shared" si="331"/>
        <v>-1.4984479180059851E-2</v>
      </c>
      <c r="X251" s="7">
        <f t="shared" si="331"/>
        <v>-8.2454684892391272E-3</v>
      </c>
      <c r="Y251" s="7">
        <f t="shared" si="331"/>
        <v>-1.4547326184575882E-2</v>
      </c>
      <c r="Z251" s="7">
        <f t="shared" si="331"/>
        <v>-3.1876143319260364E-2</v>
      </c>
      <c r="AA251" s="7">
        <f t="shared" si="331"/>
        <v>2.2908582118396525E-2</v>
      </c>
      <c r="AB251" s="7">
        <f t="shared" si="331"/>
        <v>-2.4264730373380061E-3</v>
      </c>
      <c r="AC251" s="7">
        <f t="shared" si="331"/>
        <v>-1.6166373212621155E-2</v>
      </c>
      <c r="AD251" s="7">
        <f t="shared" si="331"/>
        <v>1.1786102235856522E-2</v>
      </c>
      <c r="AE251" s="7">
        <f t="shared" si="331"/>
        <v>3.5113301147553289E-2</v>
      </c>
      <c r="AF251" s="7">
        <f t="shared" si="331"/>
        <v>2.7907882710777487E-2</v>
      </c>
      <c r="AG251" s="7">
        <f t="shared" si="324"/>
        <v>5.7537015176298167E-2</v>
      </c>
      <c r="AH251" s="7">
        <f t="shared" ref="AH251:BG251" si="332">AH49/AH45-1</f>
        <v>3.2987925433507925E-2</v>
      </c>
      <c r="AI251" s="7">
        <f t="shared" si="332"/>
        <v>4.8611961044056073E-3</v>
      </c>
      <c r="AJ251" s="7">
        <f t="shared" si="332"/>
        <v>-3.158749273795447E-3</v>
      </c>
      <c r="AK251" s="7">
        <f t="shared" si="332"/>
        <v>3.5996201897621205E-3</v>
      </c>
      <c r="AL251" s="7">
        <f t="shared" si="332"/>
        <v>7.5110979161623348E-3</v>
      </c>
      <c r="AM251" s="7">
        <f t="shared" si="332"/>
        <v>5.8814243682510092E-3</v>
      </c>
      <c r="AN251" s="7">
        <f t="shared" si="332"/>
        <v>5.9078154779288461E-3</v>
      </c>
      <c r="AO251" s="7">
        <f t="shared" si="332"/>
        <v>-1.19020589830241E-2</v>
      </c>
      <c r="AP251" s="7">
        <f t="shared" si="332"/>
        <v>1.273175142230798E-2</v>
      </c>
      <c r="AQ251" s="7">
        <f t="shared" si="332"/>
        <v>2.0387088192457492E-2</v>
      </c>
      <c r="AR251" s="7">
        <f t="shared" si="332"/>
        <v>-6.6970991592048557E-2</v>
      </c>
      <c r="AS251" s="7">
        <f t="shared" si="332"/>
        <v>7.4435475630939107E-2</v>
      </c>
      <c r="AT251" s="7">
        <f t="shared" si="332"/>
        <v>-4.9079194569606743E-3</v>
      </c>
      <c r="AU251" s="7">
        <f t="shared" si="332"/>
        <v>4.2979853344953245E-2</v>
      </c>
      <c r="AV251" s="7">
        <f t="shared" si="332"/>
        <v>3.7207222712495769E-2</v>
      </c>
      <c r="AW251" s="7">
        <f t="shared" si="332"/>
        <v>1.2487659854528044E-2</v>
      </c>
      <c r="AX251" s="7">
        <f t="shared" si="332"/>
        <v>-1.9919666631129651E-4</v>
      </c>
      <c r="AY251" s="7">
        <f t="shared" si="332"/>
        <v>1.1047209021822102E-2</v>
      </c>
      <c r="AZ251" s="7">
        <f t="shared" si="332"/>
        <v>-1.3679641526276876E-2</v>
      </c>
      <c r="BA251" s="7">
        <f t="shared" si="332"/>
        <v>1.5981532695196199E-2</v>
      </c>
      <c r="BB251" s="7">
        <f t="shared" si="332"/>
        <v>8.292424810069976E-3</v>
      </c>
      <c r="BC251" s="7">
        <f t="shared" si="332"/>
        <v>3.9420487555225536E-2</v>
      </c>
      <c r="BD251" s="7">
        <f t="shared" si="332"/>
        <v>2.0526090376732364E-2</v>
      </c>
      <c r="BE251" s="7">
        <f t="shared" si="332"/>
        <v>3.5168411125918286E-2</v>
      </c>
      <c r="BF251" s="7" t="e">
        <f t="shared" si="332"/>
        <v>#DIV/0!</v>
      </c>
      <c r="BG251" s="7">
        <f t="shared" si="332"/>
        <v>1.6236755136101122E-2</v>
      </c>
      <c r="BH251" s="7">
        <f t="shared" si="326"/>
        <v>1.5696087304249096E-2</v>
      </c>
    </row>
    <row r="252" spans="1:60" s="7" customFormat="1" ht="12.75" hidden="1" thickTop="1" thickBot="1" x14ac:dyDescent="0.25">
      <c r="A252" s="139">
        <f t="shared" si="298"/>
        <v>39812</v>
      </c>
      <c r="B252" s="14">
        <f t="shared" ref="B252:AF252" si="333">B50/B46-1</f>
        <v>2.110663660479517E-4</v>
      </c>
      <c r="C252" s="60">
        <f t="shared" si="333"/>
        <v>4.9744724909377425E-3</v>
      </c>
      <c r="D252" s="21">
        <f t="shared" si="333"/>
        <v>-1.9519623583611145E-2</v>
      </c>
      <c r="E252" s="22">
        <f t="shared" si="333"/>
        <v>2.6103745213707841E-2</v>
      </c>
      <c r="F252" s="22">
        <f t="shared" si="333"/>
        <v>2.4564155019111134E-3</v>
      </c>
      <c r="G252" s="22">
        <f t="shared" si="333"/>
        <v>9.2833747614067263E-3</v>
      </c>
      <c r="H252" s="22">
        <f t="shared" si="333"/>
        <v>-0.12107985282705591</v>
      </c>
      <c r="I252" s="23">
        <f t="shared" si="333"/>
        <v>-2.331465893409268E-3</v>
      </c>
      <c r="J252" s="22">
        <f t="shared" si="333"/>
        <v>2.0255608973021699E-2</v>
      </c>
      <c r="K252" s="22">
        <f t="shared" si="333"/>
        <v>7.1212047902513564E-3</v>
      </c>
      <c r="L252" s="22">
        <f t="shared" si="333"/>
        <v>4.1346721795629815E-3</v>
      </c>
      <c r="M252" s="22">
        <f t="shared" si="333"/>
        <v>-2.8997484728709999E-2</v>
      </c>
      <c r="N252" s="22">
        <f t="shared" si="333"/>
        <v>-8.9869929789083702E-3</v>
      </c>
      <c r="O252" s="22">
        <f t="shared" si="333"/>
        <v>-7.2976175737101801E-2</v>
      </c>
      <c r="P252" s="22">
        <f t="shared" si="333"/>
        <v>-3.4934647598671709E-2</v>
      </c>
      <c r="Q252" s="22">
        <f t="shared" si="333"/>
        <v>-5.1915989838634657E-2</v>
      </c>
      <c r="R252" s="22">
        <f t="shared" si="333"/>
        <v>-1.2883449722279838E-2</v>
      </c>
      <c r="S252" s="22">
        <f t="shared" si="333"/>
        <v>-6.076109047585676E-2</v>
      </c>
      <c r="T252" s="22">
        <f t="shared" si="333"/>
        <v>-2.8870400522507778E-2</v>
      </c>
      <c r="U252" s="22">
        <f t="shared" si="333"/>
        <v>-4.1073767055849197E-3</v>
      </c>
      <c r="V252" s="22">
        <f t="shared" si="333"/>
        <v>-2.4338989640344644E-2</v>
      </c>
      <c r="W252" s="22">
        <f t="shared" si="333"/>
        <v>-1.1514601581452233E-2</v>
      </c>
      <c r="X252" s="22">
        <f t="shared" si="333"/>
        <v>-2.0782396088019572E-2</v>
      </c>
      <c r="Y252" s="22">
        <f t="shared" si="333"/>
        <v>-2.3747671346632249E-2</v>
      </c>
      <c r="Z252" s="22">
        <f t="shared" si="333"/>
        <v>-3.8560480679283304E-2</v>
      </c>
      <c r="AA252" s="22">
        <f t="shared" si="333"/>
        <v>7.8517455359028432E-3</v>
      </c>
      <c r="AB252" s="22">
        <f t="shared" si="333"/>
        <v>-9.3435058553080763E-3</v>
      </c>
      <c r="AC252" s="22">
        <f t="shared" si="333"/>
        <v>-1.464573082135745E-2</v>
      </c>
      <c r="AD252" s="22">
        <f t="shared" si="333"/>
        <v>-4.9420893035501123E-5</v>
      </c>
      <c r="AE252" s="22">
        <f t="shared" si="333"/>
        <v>2.6103745213707841E-2</v>
      </c>
      <c r="AF252" s="22">
        <f t="shared" si="333"/>
        <v>9.3710273378559972E-3</v>
      </c>
      <c r="AG252" s="22">
        <f t="shared" si="324"/>
        <v>4.8482101032080616E-2</v>
      </c>
      <c r="AH252" s="22">
        <f t="shared" ref="AH252:BG252" si="334">AH50/AH46-1</f>
        <v>2.5353368155749401E-2</v>
      </c>
      <c r="AI252" s="22">
        <f t="shared" si="334"/>
        <v>1.0054696328702928E-3</v>
      </c>
      <c r="AJ252" s="22">
        <f t="shared" si="334"/>
        <v>-8.5020476437677184E-3</v>
      </c>
      <c r="AK252" s="22">
        <f t="shared" si="334"/>
        <v>-1.5863085224783191E-3</v>
      </c>
      <c r="AL252" s="22">
        <f t="shared" si="334"/>
        <v>4.7980534468321512E-3</v>
      </c>
      <c r="AM252" s="22">
        <f t="shared" si="334"/>
        <v>-2.6866891579040431E-3</v>
      </c>
      <c r="AN252" s="22">
        <f t="shared" si="334"/>
        <v>1.9994804478467021E-3</v>
      </c>
      <c r="AO252" s="22">
        <f t="shared" si="334"/>
        <v>-2.3556620004456796E-2</v>
      </c>
      <c r="AP252" s="22">
        <f t="shared" si="334"/>
        <v>1.1341114469767266E-2</v>
      </c>
      <c r="AQ252" s="22">
        <f t="shared" si="334"/>
        <v>1.0234443046275965E-2</v>
      </c>
      <c r="AR252" s="22">
        <f t="shared" si="334"/>
        <v>-6.5591029628602415E-2</v>
      </c>
      <c r="AS252" s="22">
        <f t="shared" si="334"/>
        <v>6.2220524306122682E-2</v>
      </c>
      <c r="AT252" s="22">
        <f t="shared" si="334"/>
        <v>-7.5931057798880319E-3</v>
      </c>
      <c r="AU252" s="22">
        <f t="shared" si="334"/>
        <v>1.375761989891644E-2</v>
      </c>
      <c r="AV252" s="22">
        <f t="shared" si="334"/>
        <v>2.984538592006003E-2</v>
      </c>
      <c r="AW252" s="22">
        <f t="shared" si="334"/>
        <v>1.5484461217371459E-2</v>
      </c>
      <c r="AX252" s="22">
        <f t="shared" si="334"/>
        <v>-7.3532020763455996E-3</v>
      </c>
      <c r="AY252" s="22">
        <f t="shared" si="334"/>
        <v>-3.3634313831794049E-2</v>
      </c>
      <c r="AZ252" s="22">
        <f t="shared" si="334"/>
        <v>-1.5172229744657706E-2</v>
      </c>
      <c r="BA252" s="22">
        <f t="shared" si="334"/>
        <v>1.0437098165018588E-2</v>
      </c>
      <c r="BB252" s="22">
        <f t="shared" si="334"/>
        <v>7.6413573862752493E-3</v>
      </c>
      <c r="BC252" s="22">
        <f t="shared" si="334"/>
        <v>3.8937095661485177E-2</v>
      </c>
      <c r="BD252" s="22">
        <f t="shared" si="334"/>
        <v>1.6309223481886459E-2</v>
      </c>
      <c r="BE252" s="22">
        <f t="shared" si="334"/>
        <v>3.1547349892060206E-2</v>
      </c>
      <c r="BF252" s="22" t="e">
        <f t="shared" si="334"/>
        <v>#DIV/0!</v>
      </c>
      <c r="BG252" s="22">
        <f t="shared" si="334"/>
        <v>1.3819015412039004E-2</v>
      </c>
      <c r="BH252" s="22">
        <f t="shared" si="326"/>
        <v>1.301407618524375E-2</v>
      </c>
    </row>
    <row r="253" spans="1:60" s="7" customFormat="1" ht="12.75" hidden="1" thickTop="1" thickBot="1" x14ac:dyDescent="0.25">
      <c r="A253" s="138">
        <f t="shared" si="298"/>
        <v>39902</v>
      </c>
      <c r="B253" s="16">
        <f t="shared" ref="B253:AF253" si="335">B51/B47-1</f>
        <v>-1.3604293541685131E-2</v>
      </c>
      <c r="C253" s="62">
        <f t="shared" si="335"/>
        <v>-3.5698525914872326E-3</v>
      </c>
      <c r="D253" s="8">
        <f t="shared" si="335"/>
        <v>-2.8273504769534163E-2</v>
      </c>
      <c r="E253" s="7">
        <f t="shared" si="335"/>
        <v>7.3833038879365098E-3</v>
      </c>
      <c r="F253" s="7">
        <f t="shared" si="335"/>
        <v>-1.218775095473279E-2</v>
      </c>
      <c r="G253" s="7">
        <f t="shared" si="335"/>
        <v>2.0085345044307257E-3</v>
      </c>
      <c r="H253" s="7">
        <f t="shared" si="335"/>
        <v>-0.26978831737696785</v>
      </c>
      <c r="I253" s="20">
        <f t="shared" si="335"/>
        <v>-1.7526031529174868E-2</v>
      </c>
      <c r="J253" s="7">
        <f t="shared" si="335"/>
        <v>1.6891423751520307E-2</v>
      </c>
      <c r="K253" s="7">
        <f t="shared" si="335"/>
        <v>-9.6659599372084237E-4</v>
      </c>
      <c r="L253" s="7">
        <f t="shared" si="335"/>
        <v>-2.1389574452172599E-2</v>
      </c>
      <c r="M253" s="7">
        <f t="shared" si="335"/>
        <v>-3.45103022601434E-2</v>
      </c>
      <c r="N253" s="7">
        <f t="shared" si="335"/>
        <v>-1.3347561276602971E-2</v>
      </c>
      <c r="O253" s="7">
        <f t="shared" si="335"/>
        <v>-9.0848219107069528E-2</v>
      </c>
      <c r="P253" s="7">
        <f t="shared" si="335"/>
        <v>-4.9880668770447945E-2</v>
      </c>
      <c r="Q253" s="7">
        <f t="shared" si="335"/>
        <v>-6.2760603882099253E-2</v>
      </c>
      <c r="R253" s="7">
        <f t="shared" si="335"/>
        <v>-2.2835998414166725E-2</v>
      </c>
      <c r="S253" s="7">
        <f t="shared" si="335"/>
        <v>-4.6077054129180728E-2</v>
      </c>
      <c r="T253" s="7">
        <f t="shared" si="335"/>
        <v>-3.796069349087805E-2</v>
      </c>
      <c r="U253" s="7">
        <f t="shared" si="335"/>
        <v>-2.1018646779079497E-2</v>
      </c>
      <c r="V253" s="7">
        <f t="shared" si="335"/>
        <v>-4.3347326461127933E-2</v>
      </c>
      <c r="W253" s="7">
        <f t="shared" si="335"/>
        <v>-2.0515514228982457E-2</v>
      </c>
      <c r="X253" s="7">
        <f t="shared" si="335"/>
        <v>-3.0186956742252802E-2</v>
      </c>
      <c r="Y253" s="7">
        <f t="shared" si="335"/>
        <v>-3.1344920636675266E-2</v>
      </c>
      <c r="Z253" s="7">
        <f t="shared" si="335"/>
        <v>-4.7562772673473308E-2</v>
      </c>
      <c r="AA253" s="7">
        <f t="shared" si="335"/>
        <v>2.7471480716620977E-3</v>
      </c>
      <c r="AB253" s="7">
        <f t="shared" si="335"/>
        <v>-2.0934833911186224E-2</v>
      </c>
      <c r="AC253" s="7">
        <f t="shared" si="335"/>
        <v>3.0738994917778317E-3</v>
      </c>
      <c r="AD253" s="7">
        <f t="shared" si="335"/>
        <v>-7.60958186124161E-3</v>
      </c>
      <c r="AE253" s="7">
        <f t="shared" si="335"/>
        <v>7.3833038879365098E-3</v>
      </c>
      <c r="AF253" s="7">
        <f t="shared" si="335"/>
        <v>-2.054774397875303E-2</v>
      </c>
      <c r="AG253" s="7">
        <f t="shared" si="324"/>
        <v>2.3279696706926201E-2</v>
      </c>
      <c r="AH253" s="7">
        <f t="shared" ref="AH253:BG253" si="336">AH51/AH47-1</f>
        <v>9.1202847800102571E-3</v>
      </c>
      <c r="AI253" s="7">
        <f t="shared" si="336"/>
        <v>-4.5654002815381789E-3</v>
      </c>
      <c r="AJ253" s="7">
        <f t="shared" si="336"/>
        <v>-1.2946739158442577E-2</v>
      </c>
      <c r="AK253" s="7">
        <f t="shared" si="336"/>
        <v>-9.9977814790316311E-3</v>
      </c>
      <c r="AL253" s="7">
        <f t="shared" si="336"/>
        <v>7.0894617174221963E-4</v>
      </c>
      <c r="AM253" s="7">
        <f t="shared" si="336"/>
        <v>-1.0504745964925899E-2</v>
      </c>
      <c r="AN253" s="7">
        <f t="shared" si="336"/>
        <v>-3.8292618208684015E-3</v>
      </c>
      <c r="AO253" s="7">
        <f t="shared" si="336"/>
        <v>-3.2712145632806666E-2</v>
      </c>
      <c r="AP253" s="7">
        <f t="shared" si="336"/>
        <v>6.3185967636048002E-3</v>
      </c>
      <c r="AQ253" s="7">
        <f t="shared" si="336"/>
        <v>-1.652243561060307E-3</v>
      </c>
      <c r="AR253" s="7">
        <f t="shared" si="336"/>
        <v>-6.1251315163656783E-2</v>
      </c>
      <c r="AS253" s="7">
        <f t="shared" si="336"/>
        <v>4.0617026094635023E-2</v>
      </c>
      <c r="AT253" s="7">
        <f t="shared" si="336"/>
        <v>4.9356869147354487E-4</v>
      </c>
      <c r="AU253" s="7">
        <f t="shared" si="336"/>
        <v>-2.3275994844611958E-2</v>
      </c>
      <c r="AV253" s="7">
        <f t="shared" si="336"/>
        <v>1.6988746915585828E-2</v>
      </c>
      <c r="AW253" s="7">
        <f t="shared" si="336"/>
        <v>2.9621929138130998E-2</v>
      </c>
      <c r="AX253" s="7">
        <f t="shared" si="336"/>
        <v>-2.6234260521911912E-2</v>
      </c>
      <c r="AY253" s="7">
        <f t="shared" si="336"/>
        <v>-9.7837030980753581E-2</v>
      </c>
      <c r="AZ253" s="7">
        <f t="shared" si="336"/>
        <v>-4.6520666946281097E-2</v>
      </c>
      <c r="BA253" s="7">
        <f t="shared" si="336"/>
        <v>8.8969870187365352E-3</v>
      </c>
      <c r="BB253" s="7">
        <f t="shared" si="336"/>
        <v>1.084989564443184E-2</v>
      </c>
      <c r="BC253" s="7">
        <f t="shared" si="336"/>
        <v>3.7992901710520055E-2</v>
      </c>
      <c r="BD253" s="7">
        <f t="shared" si="336"/>
        <v>6.7352336397863422E-3</v>
      </c>
      <c r="BE253" s="7">
        <f t="shared" si="336"/>
        <v>2.8052894239860127E-2</v>
      </c>
      <c r="BF253" s="7" t="e">
        <f t="shared" si="336"/>
        <v>#DIV/0!</v>
      </c>
      <c r="BG253" s="7">
        <f t="shared" si="336"/>
        <v>1.2866209977882015E-2</v>
      </c>
      <c r="BH253" s="7">
        <f t="shared" si="326"/>
        <v>1.4351591578345868E-2</v>
      </c>
    </row>
    <row r="254" spans="1:60" s="7" customFormat="1" ht="12.75" hidden="1" thickTop="1" thickBot="1" x14ac:dyDescent="0.25">
      <c r="A254" s="138">
        <f t="shared" si="298"/>
        <v>39994</v>
      </c>
      <c r="B254" s="16">
        <f t="shared" ref="B254:AF254" si="337">B52/B48-1</f>
        <v>-2.483473028083405E-2</v>
      </c>
      <c r="C254" s="62">
        <f t="shared" si="337"/>
        <v>-1.3412238734130777E-2</v>
      </c>
      <c r="D254" s="8">
        <f t="shared" si="337"/>
        <v>-3.9796468105815164E-2</v>
      </c>
      <c r="E254" s="7">
        <f t="shared" si="337"/>
        <v>-1.3619032140309573E-2</v>
      </c>
      <c r="F254" s="7">
        <f t="shared" si="337"/>
        <v>-2.2225989665801471E-2</v>
      </c>
      <c r="G254" s="7">
        <f t="shared" si="337"/>
        <v>-6.031926714044622E-3</v>
      </c>
      <c r="H254" s="7">
        <f t="shared" si="337"/>
        <v>-0.31006072809023355</v>
      </c>
      <c r="I254" s="20">
        <f t="shared" si="337"/>
        <v>-2.9822193163169808E-2</v>
      </c>
      <c r="J254" s="7">
        <f t="shared" si="337"/>
        <v>1.4040178267006542E-2</v>
      </c>
      <c r="K254" s="7">
        <f t="shared" si="337"/>
        <v>-1.0031214969728364E-2</v>
      </c>
      <c r="L254" s="7">
        <f t="shared" si="337"/>
        <v>-2.8690352311580236E-2</v>
      </c>
      <c r="M254" s="7">
        <f t="shared" si="337"/>
        <v>-3.9436979233139491E-2</v>
      </c>
      <c r="N254" s="7">
        <f t="shared" si="337"/>
        <v>-1.4133568125113904E-2</v>
      </c>
      <c r="O254" s="7">
        <f t="shared" si="337"/>
        <v>-0.10569607764322408</v>
      </c>
      <c r="P254" s="7">
        <f t="shared" si="337"/>
        <v>-6.5235678464394931E-2</v>
      </c>
      <c r="Q254" s="7">
        <f t="shared" si="337"/>
        <v>-6.8321624868052266E-2</v>
      </c>
      <c r="R254" s="7">
        <f t="shared" si="337"/>
        <v>-3.5493517473706326E-2</v>
      </c>
      <c r="S254" s="7">
        <f t="shared" si="337"/>
        <v>-2.921410041202499E-2</v>
      </c>
      <c r="T254" s="7">
        <f t="shared" si="337"/>
        <v>-5.3674791443351855E-2</v>
      </c>
      <c r="U254" s="7">
        <f t="shared" si="337"/>
        <v>-5.1566906470172036E-2</v>
      </c>
      <c r="V254" s="7">
        <f t="shared" si="337"/>
        <v>-6.3136825561010967E-2</v>
      </c>
      <c r="W254" s="7">
        <f t="shared" si="337"/>
        <v>-4.2317950857534536E-2</v>
      </c>
      <c r="X254" s="7">
        <f t="shared" si="337"/>
        <v>-4.2071361733920343E-2</v>
      </c>
      <c r="Y254" s="7">
        <f t="shared" si="337"/>
        <v>-3.6589535373134474E-2</v>
      </c>
      <c r="Z254" s="7">
        <f t="shared" si="337"/>
        <v>-5.5849372047449775E-2</v>
      </c>
      <c r="AA254" s="7">
        <f t="shared" si="337"/>
        <v>3.105707398535662E-3</v>
      </c>
      <c r="AB254" s="7">
        <f t="shared" si="337"/>
        <v>-3.8258681025579278E-2</v>
      </c>
      <c r="AC254" s="7">
        <f t="shared" si="337"/>
        <v>1.9299967288191056E-2</v>
      </c>
      <c r="AD254" s="7">
        <f t="shared" si="337"/>
        <v>-1.2263099219620988E-2</v>
      </c>
      <c r="AE254" s="7">
        <f t="shared" si="337"/>
        <v>-1.3619032140309573E-2</v>
      </c>
      <c r="AF254" s="7">
        <f t="shared" si="337"/>
        <v>-4.8121512564948454E-2</v>
      </c>
      <c r="AG254" s="7">
        <f t="shared" si="324"/>
        <v>-1.8537097257778079E-3</v>
      </c>
      <c r="AH254" s="7">
        <f t="shared" ref="AH254:BG254" si="338">AH52/AH48-1</f>
        <v>-1.0391956263260171E-2</v>
      </c>
      <c r="AI254" s="7">
        <f t="shared" si="338"/>
        <v>-1.3805846253031051E-2</v>
      </c>
      <c r="AJ254" s="7">
        <f t="shared" si="338"/>
        <v>-1.9139366610332664E-2</v>
      </c>
      <c r="AK254" s="7">
        <f t="shared" si="338"/>
        <v>-2.2151353999908197E-2</v>
      </c>
      <c r="AL254" s="7">
        <f t="shared" si="338"/>
        <v>-7.4758563627979058E-3</v>
      </c>
      <c r="AM254" s="7">
        <f t="shared" si="338"/>
        <v>-1.7540385424721583E-2</v>
      </c>
      <c r="AN254" s="7">
        <f t="shared" si="338"/>
        <v>-1.0781134253277536E-2</v>
      </c>
      <c r="AO254" s="7">
        <f t="shared" si="338"/>
        <v>-3.9566153716226404E-2</v>
      </c>
      <c r="AP254" s="7">
        <f t="shared" si="338"/>
        <v>-2.5658274425910399E-4</v>
      </c>
      <c r="AQ254" s="7">
        <f t="shared" si="338"/>
        <v>-1.0434035329038749E-2</v>
      </c>
      <c r="AR254" s="7">
        <f t="shared" si="338"/>
        <v>-5.4260690365790842E-2</v>
      </c>
      <c r="AS254" s="7">
        <f t="shared" si="338"/>
        <v>1.2823727145258257E-2</v>
      </c>
      <c r="AT254" s="7">
        <f t="shared" si="338"/>
        <v>4.1276427476450994E-3</v>
      </c>
      <c r="AU254" s="7">
        <f t="shared" si="338"/>
        <v>-4.8439838909733801E-2</v>
      </c>
      <c r="AV254" s="7">
        <f t="shared" si="338"/>
        <v>3.3798895431100817E-3</v>
      </c>
      <c r="AW254" s="7">
        <f t="shared" si="338"/>
        <v>3.3044563500317592E-2</v>
      </c>
      <c r="AX254" s="7">
        <f t="shared" si="338"/>
        <v>-4.7392564605980403E-2</v>
      </c>
      <c r="AY254" s="7">
        <f t="shared" si="338"/>
        <v>-0.12122361018405003</v>
      </c>
      <c r="AZ254" s="7">
        <f t="shared" si="338"/>
        <v>-7.4899351499629341E-2</v>
      </c>
      <c r="BA254" s="7">
        <f t="shared" si="338"/>
        <v>9.8080260738833136E-3</v>
      </c>
      <c r="BB254" s="7">
        <f t="shared" si="338"/>
        <v>1.2602338255926826E-2</v>
      </c>
      <c r="BC254" s="7">
        <f t="shared" si="338"/>
        <v>3.6920542864982586E-2</v>
      </c>
      <c r="BD254" s="7">
        <f t="shared" si="338"/>
        <v>2.5066654038312652E-3</v>
      </c>
      <c r="BE254" s="7">
        <f t="shared" si="338"/>
        <v>2.1377456166204789E-2</v>
      </c>
      <c r="BF254" s="7" t="e">
        <f t="shared" si="338"/>
        <v>#DIV/0!</v>
      </c>
      <c r="BG254" s="7">
        <f t="shared" si="338"/>
        <v>1.3210139895802442E-2</v>
      </c>
      <c r="BH254" s="7">
        <f t="shared" si="326"/>
        <v>1.7312590262342331E-2</v>
      </c>
    </row>
    <row r="255" spans="1:60" s="7" customFormat="1" ht="12.75" hidden="1" thickTop="1" thickBot="1" x14ac:dyDescent="0.25">
      <c r="A255" s="138">
        <f t="shared" si="298"/>
        <v>40086</v>
      </c>
      <c r="B255" s="16">
        <f t="shared" ref="B255:AF255" si="339">B53/B49-1</f>
        <v>-2.7688629830125322E-2</v>
      </c>
      <c r="C255" s="62">
        <f t="shared" si="339"/>
        <v>-1.9072456590831455E-2</v>
      </c>
      <c r="D255" s="8">
        <f t="shared" si="339"/>
        <v>-4.9026083772380935E-2</v>
      </c>
      <c r="E255" s="7">
        <f t="shared" si="339"/>
        <v>-2.5698281686305613E-2</v>
      </c>
      <c r="F255" s="7">
        <f t="shared" si="339"/>
        <v>-2.2337367885880255E-2</v>
      </c>
      <c r="G255" s="7">
        <f t="shared" si="339"/>
        <v>-9.9609078864563161E-3</v>
      </c>
      <c r="H255" s="7">
        <f t="shared" si="339"/>
        <v>-0.24711201736821498</v>
      </c>
      <c r="I255" s="20">
        <f t="shared" si="339"/>
        <v>-3.312210921591674E-2</v>
      </c>
      <c r="J255" s="7">
        <f t="shared" si="339"/>
        <v>1.4890598305346225E-2</v>
      </c>
      <c r="K255" s="7">
        <f t="shared" si="339"/>
        <v>-1.4868743867236467E-2</v>
      </c>
      <c r="L255" s="7">
        <f t="shared" si="339"/>
        <v>-2.3490669593852931E-2</v>
      </c>
      <c r="M255" s="7">
        <f t="shared" si="339"/>
        <v>-4.4936223091261329E-2</v>
      </c>
      <c r="N255" s="7">
        <f t="shared" si="339"/>
        <v>-1.665758010250995E-2</v>
      </c>
      <c r="O255" s="7">
        <f t="shared" si="339"/>
        <v>-0.11604494648962271</v>
      </c>
      <c r="P255" s="7">
        <f t="shared" si="339"/>
        <v>-7.1113630912143733E-2</v>
      </c>
      <c r="Q255" s="7">
        <f t="shared" si="339"/>
        <v>-5.3929236499068889E-2</v>
      </c>
      <c r="R255" s="7">
        <f t="shared" si="339"/>
        <v>-4.4101854596962808E-2</v>
      </c>
      <c r="S255" s="7">
        <f t="shared" si="339"/>
        <v>-3.2113898605160118E-2</v>
      </c>
      <c r="T255" s="7">
        <f t="shared" si="339"/>
        <v>-6.398753903824772E-2</v>
      </c>
      <c r="U255" s="7">
        <f t="shared" si="339"/>
        <v>-7.3760590853302443E-2</v>
      </c>
      <c r="V255" s="7">
        <f t="shared" si="339"/>
        <v>-7.5147051855662395E-2</v>
      </c>
      <c r="W255" s="7">
        <f t="shared" si="339"/>
        <v>-5.6568308619506569E-2</v>
      </c>
      <c r="X255" s="7">
        <f t="shared" si="339"/>
        <v>-5.533845775995605E-2</v>
      </c>
      <c r="Y255" s="7">
        <f t="shared" si="339"/>
        <v>-4.6747604372918916E-2</v>
      </c>
      <c r="Z255" s="7">
        <f t="shared" si="339"/>
        <v>-7.0249223773136693E-2</v>
      </c>
      <c r="AA255" s="7">
        <f t="shared" si="339"/>
        <v>1.3300535422122728E-3</v>
      </c>
      <c r="AB255" s="7">
        <f t="shared" si="339"/>
        <v>-5.1635801490142796E-2</v>
      </c>
      <c r="AC255" s="7">
        <f t="shared" si="339"/>
        <v>2.8810993073595803E-2</v>
      </c>
      <c r="AD255" s="7">
        <f t="shared" si="339"/>
        <v>-1.1662796553267629E-2</v>
      </c>
      <c r="AE255" s="7">
        <f t="shared" si="339"/>
        <v>-2.5698281686305613E-2</v>
      </c>
      <c r="AF255" s="7">
        <f t="shared" si="339"/>
        <v>-6.0635301937507657E-2</v>
      </c>
      <c r="AG255" s="7">
        <f t="shared" si="324"/>
        <v>-8.7549894257175076E-3</v>
      </c>
      <c r="AH255" s="7">
        <f t="shared" ref="AH255:BG255" si="340">AH53/AH49-1</f>
        <v>-2.3188898717180884E-2</v>
      </c>
      <c r="AI255" s="7">
        <f t="shared" si="340"/>
        <v>-2.0536195888056663E-2</v>
      </c>
      <c r="AJ255" s="7">
        <f t="shared" si="340"/>
        <v>-2.4437908799448294E-2</v>
      </c>
      <c r="AK255" s="7">
        <f t="shared" si="340"/>
        <v>-3.0851169265172063E-2</v>
      </c>
      <c r="AL255" s="7">
        <f t="shared" si="340"/>
        <v>-1.3421376865595858E-2</v>
      </c>
      <c r="AM255" s="7">
        <f t="shared" si="340"/>
        <v>-2.1479356954489326E-2</v>
      </c>
      <c r="AN255" s="7">
        <f t="shared" si="340"/>
        <v>-8.633856293726927E-3</v>
      </c>
      <c r="AO255" s="7">
        <f t="shared" si="340"/>
        <v>-3.8648664046032066E-2</v>
      </c>
      <c r="AP255" s="7">
        <f t="shared" si="340"/>
        <v>2.5867214021468854E-3</v>
      </c>
      <c r="AQ255" s="7">
        <f t="shared" si="340"/>
        <v>-1.9475057340459512E-2</v>
      </c>
      <c r="AR255" s="7">
        <f t="shared" si="340"/>
        <v>-5.2984503996463483E-2</v>
      </c>
      <c r="AS255" s="7">
        <f t="shared" si="340"/>
        <v>-6.1721483340261285E-3</v>
      </c>
      <c r="AT255" s="7">
        <f t="shared" si="340"/>
        <v>1.1628808957691028E-3</v>
      </c>
      <c r="AU255" s="7">
        <f t="shared" si="340"/>
        <v>-4.9750320540246529E-2</v>
      </c>
      <c r="AV255" s="7">
        <f t="shared" si="340"/>
        <v>-5.313210765381271E-3</v>
      </c>
      <c r="AW255" s="7">
        <f t="shared" si="340"/>
        <v>3.0388613375921025E-2</v>
      </c>
      <c r="AX255" s="7">
        <f t="shared" si="340"/>
        <v>-6.0172165288150947E-2</v>
      </c>
      <c r="AY255" s="7">
        <f t="shared" si="340"/>
        <v>-9.7269071876124324E-2</v>
      </c>
      <c r="AZ255" s="7">
        <f t="shared" si="340"/>
        <v>-7.9865064399060715E-2</v>
      </c>
      <c r="BA255" s="7">
        <f t="shared" si="340"/>
        <v>1.2803802745155135E-2</v>
      </c>
      <c r="BB255" s="7">
        <f t="shared" si="340"/>
        <v>1.3274827816040835E-2</v>
      </c>
      <c r="BC255" s="7">
        <f t="shared" si="340"/>
        <v>3.8196828298530994E-2</v>
      </c>
      <c r="BD255" s="7">
        <f t="shared" si="340"/>
        <v>3.4789289959924474E-3</v>
      </c>
      <c r="BE255" s="7">
        <f t="shared" si="340"/>
        <v>1.3920643576230685E-2</v>
      </c>
      <c r="BF255" s="7" t="e">
        <f t="shared" si="340"/>
        <v>#DIV/0!</v>
      </c>
      <c r="BG255" s="7">
        <f t="shared" si="340"/>
        <v>1.5433635382990474E-2</v>
      </c>
      <c r="BH255" s="7">
        <f t="shared" si="326"/>
        <v>1.8039150538929016E-2</v>
      </c>
    </row>
    <row r="256" spans="1:60" s="7" customFormat="1" ht="12.75" hidden="1" thickTop="1" thickBot="1" x14ac:dyDescent="0.25">
      <c r="A256" s="139">
        <f t="shared" si="298"/>
        <v>40177</v>
      </c>
      <c r="B256" s="14">
        <f t="shared" ref="B256:AF256" si="341">B54/B50-1</f>
        <v>-2.4525741809210744E-2</v>
      </c>
      <c r="C256" s="60">
        <f t="shared" si="341"/>
        <v>-2.1047565076969588E-2</v>
      </c>
      <c r="D256" s="21">
        <f t="shared" si="341"/>
        <v>-5.3794524198493843E-2</v>
      </c>
      <c r="E256" s="22">
        <f t="shared" si="341"/>
        <v>-3.7256055601652793E-2</v>
      </c>
      <c r="F256" s="22">
        <f t="shared" si="341"/>
        <v>-1.531521079903353E-2</v>
      </c>
      <c r="G256" s="22">
        <f t="shared" si="341"/>
        <v>-9.9984994544359829E-3</v>
      </c>
      <c r="H256" s="22">
        <f t="shared" si="341"/>
        <v>-0.12579273907485056</v>
      </c>
      <c r="I256" s="23">
        <f t="shared" si="341"/>
        <v>-2.973281151757512E-2</v>
      </c>
      <c r="J256" s="22">
        <f t="shared" si="341"/>
        <v>1.5616382769238157E-2</v>
      </c>
      <c r="K256" s="22">
        <f t="shared" si="341"/>
        <v>-1.511195372406493E-2</v>
      </c>
      <c r="L256" s="22">
        <f t="shared" si="341"/>
        <v>-3.2058823529411806E-2</v>
      </c>
      <c r="M256" s="22">
        <f t="shared" si="341"/>
        <v>-5.4897679754283391E-2</v>
      </c>
      <c r="N256" s="22">
        <f t="shared" si="341"/>
        <v>-1.616124819003828E-2</v>
      </c>
      <c r="O256" s="22">
        <f t="shared" si="341"/>
        <v>-0.11724190563409842</v>
      </c>
      <c r="P256" s="22">
        <f t="shared" si="341"/>
        <v>-7.1385572277447684E-2</v>
      </c>
      <c r="Q256" s="22">
        <f t="shared" si="341"/>
        <v>-5.2985130953279502E-2</v>
      </c>
      <c r="R256" s="22">
        <f t="shared" si="341"/>
        <v>-4.7927020446282609E-2</v>
      </c>
      <c r="S256" s="22">
        <f t="shared" si="341"/>
        <v>-3.2321046609958715E-2</v>
      </c>
      <c r="T256" s="22">
        <f t="shared" si="341"/>
        <v>-6.5837080745834275E-2</v>
      </c>
      <c r="U256" s="22">
        <f t="shared" si="341"/>
        <v>-8.9838757919351808E-2</v>
      </c>
      <c r="V256" s="22">
        <f t="shared" si="341"/>
        <v>-8.5161126321249614E-2</v>
      </c>
      <c r="W256" s="22">
        <f t="shared" si="341"/>
        <v>-6.5096516995383991E-2</v>
      </c>
      <c r="X256" s="22">
        <f t="shared" si="341"/>
        <v>-6.2239754547446902E-2</v>
      </c>
      <c r="Y256" s="22">
        <f t="shared" si="341"/>
        <v>-5.3298957431593186E-2</v>
      </c>
      <c r="Z256" s="22">
        <f t="shared" si="341"/>
        <v>-8.0592016016615364E-2</v>
      </c>
      <c r="AA256" s="22">
        <f t="shared" si="341"/>
        <v>2.2427415516421689E-3</v>
      </c>
      <c r="AB256" s="22">
        <f t="shared" si="341"/>
        <v>-5.9006122404367867E-2</v>
      </c>
      <c r="AC256" s="22">
        <f t="shared" si="341"/>
        <v>3.0470313439031393E-2</v>
      </c>
      <c r="AD256" s="22">
        <f t="shared" si="341"/>
        <v>-6.2838240952881597E-3</v>
      </c>
      <c r="AE256" s="22">
        <f t="shared" si="341"/>
        <v>-3.7256055601652793E-2</v>
      </c>
      <c r="AF256" s="22">
        <f t="shared" si="341"/>
        <v>-6.9290323719731317E-2</v>
      </c>
      <c r="AG256" s="22">
        <f t="shared" si="324"/>
        <v>-2.0690231662568781E-2</v>
      </c>
      <c r="AH256" s="22">
        <f t="shared" ref="AH256:BG256" si="342">AH54/AH50-1</f>
        <v>-3.5132633666639101E-2</v>
      </c>
      <c r="AI256" s="22">
        <f t="shared" si="342"/>
        <v>-2.162626198641826E-2</v>
      </c>
      <c r="AJ256" s="22">
        <f t="shared" si="342"/>
        <v>-2.3607297435658814E-2</v>
      </c>
      <c r="AK256" s="22">
        <f t="shared" si="342"/>
        <v>-3.5956615057571639E-2</v>
      </c>
      <c r="AL256" s="22">
        <f t="shared" si="342"/>
        <v>-1.2597306348709036E-2</v>
      </c>
      <c r="AM256" s="22">
        <f t="shared" si="342"/>
        <v>-2.1610315968744187E-2</v>
      </c>
      <c r="AN256" s="22">
        <f t="shared" si="342"/>
        <v>-1.9468461655236524E-5</v>
      </c>
      <c r="AO256" s="22">
        <f t="shared" si="342"/>
        <v>-2.5666909958160677E-2</v>
      </c>
      <c r="AP256" s="22">
        <f t="shared" si="342"/>
        <v>9.0320556454210887E-3</v>
      </c>
      <c r="AQ256" s="22">
        <f t="shared" si="342"/>
        <v>-2.2964177963241683E-2</v>
      </c>
      <c r="AR256" s="22">
        <f t="shared" si="342"/>
        <v>-5.1337967379946337E-2</v>
      </c>
      <c r="AS256" s="22">
        <f t="shared" si="342"/>
        <v>-1.9451478376417031E-2</v>
      </c>
      <c r="AT256" s="22">
        <f t="shared" si="342"/>
        <v>5.3369454791729609E-4</v>
      </c>
      <c r="AU256" s="22">
        <f t="shared" si="342"/>
        <v>-3.5247145236045552E-2</v>
      </c>
      <c r="AV256" s="22">
        <f t="shared" si="342"/>
        <v>-8.3381330322089831E-3</v>
      </c>
      <c r="AW256" s="22">
        <f t="shared" si="342"/>
        <v>2.3024556148046438E-2</v>
      </c>
      <c r="AX256" s="22">
        <f t="shared" si="342"/>
        <v>-6.301439247602747E-2</v>
      </c>
      <c r="AY256" s="22">
        <f t="shared" si="342"/>
        <v>-5.0451404538614852E-2</v>
      </c>
      <c r="AZ256" s="22">
        <f t="shared" si="342"/>
        <v>-7.9846295658740796E-2</v>
      </c>
      <c r="BA256" s="22">
        <f t="shared" si="342"/>
        <v>1.3676897624932849E-2</v>
      </c>
      <c r="BB256" s="22">
        <f t="shared" si="342"/>
        <v>1.3196455644767235E-2</v>
      </c>
      <c r="BC256" s="22">
        <f t="shared" si="342"/>
        <v>3.934594079925291E-2</v>
      </c>
      <c r="BD256" s="22">
        <f t="shared" si="342"/>
        <v>6.2030963422152752E-3</v>
      </c>
      <c r="BE256" s="22">
        <f t="shared" si="342"/>
        <v>8.9251405066930189E-3</v>
      </c>
      <c r="BF256" s="22" t="e">
        <f t="shared" si="342"/>
        <v>#DIV/0!</v>
      </c>
      <c r="BG256" s="22">
        <f t="shared" si="342"/>
        <v>1.804844730361066E-2</v>
      </c>
      <c r="BH256" s="22">
        <f t="shared" si="326"/>
        <v>1.9884820702043671E-2</v>
      </c>
    </row>
    <row r="257" spans="1:60" s="7" customFormat="1" ht="12.75" hidden="1" thickTop="1" thickBot="1" x14ac:dyDescent="0.25">
      <c r="A257" s="138">
        <f t="shared" si="298"/>
        <v>40267</v>
      </c>
      <c r="B257" s="16">
        <f t="shared" ref="B257:AF257" si="343">B55/B51-1</f>
        <v>-1.5286933884829046E-2</v>
      </c>
      <c r="C257" s="62">
        <f t="shared" si="343"/>
        <v>-1.734542889163937E-2</v>
      </c>
      <c r="D257" s="8">
        <f t="shared" si="343"/>
        <v>-5.0918985288664897E-2</v>
      </c>
      <c r="E257" s="7">
        <f t="shared" si="343"/>
        <v>-3.7428255021296764E-2</v>
      </c>
      <c r="F257" s="7">
        <f t="shared" si="343"/>
        <v>-3.2503906252251413E-3</v>
      </c>
      <c r="G257" s="7">
        <f t="shared" si="343"/>
        <v>-5.6471197561783759E-3</v>
      </c>
      <c r="H257" s="7">
        <f t="shared" si="343"/>
        <v>5.6427530795750691E-2</v>
      </c>
      <c r="I257" s="20">
        <f t="shared" si="343"/>
        <v>-1.9834451276109832E-2</v>
      </c>
      <c r="J257" s="7">
        <f t="shared" si="343"/>
        <v>1.8878041657212075E-2</v>
      </c>
      <c r="K257" s="7">
        <f t="shared" si="343"/>
        <v>-1.0637403262770739E-2</v>
      </c>
      <c r="L257" s="7">
        <f t="shared" si="343"/>
        <v>-7.5659151700420146E-3</v>
      </c>
      <c r="M257" s="7">
        <f t="shared" si="343"/>
        <v>-5.1951714801444004E-2</v>
      </c>
      <c r="N257" s="7">
        <f t="shared" si="343"/>
        <v>-1.0233425177586408E-2</v>
      </c>
      <c r="O257" s="7">
        <f t="shared" si="343"/>
        <v>-9.7760408004878285E-2</v>
      </c>
      <c r="P257" s="7">
        <f t="shared" si="343"/>
        <v>-6.4382951495734697E-2</v>
      </c>
      <c r="Q257" s="7">
        <f t="shared" si="343"/>
        <v>-4.8093886630359739E-2</v>
      </c>
      <c r="R257" s="7">
        <f t="shared" si="343"/>
        <v>-4.474791052446514E-2</v>
      </c>
      <c r="S257" s="7">
        <f t="shared" si="343"/>
        <v>-2.4966003872738507E-2</v>
      </c>
      <c r="T257" s="7">
        <f t="shared" si="343"/>
        <v>-6.0615008293479433E-2</v>
      </c>
      <c r="U257" s="7">
        <f t="shared" si="343"/>
        <v>-8.8592302824598734E-2</v>
      </c>
      <c r="V257" s="7">
        <f t="shared" si="343"/>
        <v>-7.5758001616133219E-2</v>
      </c>
      <c r="W257" s="7">
        <f t="shared" si="343"/>
        <v>-6.6083735223867013E-2</v>
      </c>
      <c r="X257" s="7">
        <f t="shared" si="343"/>
        <v>-6.6939938339550809E-2</v>
      </c>
      <c r="Y257" s="7">
        <f t="shared" si="343"/>
        <v>-5.6148061173123098E-2</v>
      </c>
      <c r="Z257" s="7">
        <f t="shared" si="343"/>
        <v>-8.3269898300956102E-2</v>
      </c>
      <c r="AA257" s="7">
        <f t="shared" si="343"/>
        <v>-1.9948703334283779E-3</v>
      </c>
      <c r="AB257" s="7">
        <f t="shared" si="343"/>
        <v>-5.5365177848462399E-2</v>
      </c>
      <c r="AC257" s="7">
        <f t="shared" si="343"/>
        <v>1.741028514048848E-2</v>
      </c>
      <c r="AD257" s="7">
        <f t="shared" si="343"/>
        <v>-1.8849739126723941E-3</v>
      </c>
      <c r="AE257" s="7">
        <f t="shared" si="343"/>
        <v>-3.7428255021296764E-2</v>
      </c>
      <c r="AF257" s="7">
        <f t="shared" si="343"/>
        <v>-6.0518801142226408E-2</v>
      </c>
      <c r="AG257" s="7">
        <f t="shared" si="324"/>
        <v>-2.1361823477181963E-2</v>
      </c>
      <c r="AH257" s="7">
        <f t="shared" ref="AH257:BG257" si="344">AH55/AH51-1</f>
        <v>-3.6536398225057498E-2</v>
      </c>
      <c r="AI257" s="7">
        <f t="shared" si="344"/>
        <v>-1.6616969461659803E-2</v>
      </c>
      <c r="AJ257" s="7">
        <f t="shared" si="344"/>
        <v>-1.6944882794195815E-2</v>
      </c>
      <c r="AK257" s="7">
        <f t="shared" si="344"/>
        <v>-3.4514638853021751E-2</v>
      </c>
      <c r="AL257" s="7">
        <f t="shared" si="344"/>
        <v>-5.7844578241750266E-3</v>
      </c>
      <c r="AM257" s="7">
        <f t="shared" si="344"/>
        <v>-1.916741432096658E-2</v>
      </c>
      <c r="AN257" s="7">
        <f t="shared" si="344"/>
        <v>1.369890013475894E-2</v>
      </c>
      <c r="AO257" s="7">
        <f t="shared" si="344"/>
        <v>-7.5350318755492696E-3</v>
      </c>
      <c r="AP257" s="7">
        <f t="shared" si="344"/>
        <v>2.0869979215899281E-2</v>
      </c>
      <c r="AQ257" s="7">
        <f t="shared" si="344"/>
        <v>-1.6415319919458438E-2</v>
      </c>
      <c r="AR257" s="7">
        <f t="shared" si="344"/>
        <v>-5.3665411802275909E-2</v>
      </c>
      <c r="AS257" s="7">
        <f t="shared" si="344"/>
        <v>-2.028537198105218E-2</v>
      </c>
      <c r="AT257" s="7">
        <f t="shared" si="344"/>
        <v>-1.6886901131666354E-3</v>
      </c>
      <c r="AU257" s="7">
        <f t="shared" si="344"/>
        <v>-1.2783616797589881E-2</v>
      </c>
      <c r="AV257" s="7">
        <f t="shared" si="344"/>
        <v>-6.694736925657474E-3</v>
      </c>
      <c r="AW257" s="7">
        <f t="shared" si="344"/>
        <v>9.1701385229030485E-3</v>
      </c>
      <c r="AX257" s="7">
        <f t="shared" si="344"/>
        <v>-4.5364166815890838E-2</v>
      </c>
      <c r="AY257" s="7">
        <f t="shared" si="344"/>
        <v>7.5807005233394786E-3</v>
      </c>
      <c r="AZ257" s="7">
        <f t="shared" si="344"/>
        <v>-4.7772475610542542E-2</v>
      </c>
      <c r="BA257" s="7">
        <f t="shared" si="344"/>
        <v>1.6722460223888236E-2</v>
      </c>
      <c r="BB257" s="7">
        <f t="shared" si="344"/>
        <v>1.4580700018492765E-2</v>
      </c>
      <c r="BC257" s="7">
        <f t="shared" si="344"/>
        <v>3.6435016327867276E-2</v>
      </c>
      <c r="BD257" s="7">
        <f t="shared" si="344"/>
        <v>2.1760329856085114E-2</v>
      </c>
      <c r="BE257" s="7">
        <f t="shared" si="344"/>
        <v>9.6382855201662121E-3</v>
      </c>
      <c r="BF257" s="7" t="e">
        <f t="shared" si="344"/>
        <v>#DIV/0!</v>
      </c>
      <c r="BG257" s="7">
        <f t="shared" si="344"/>
        <v>2.1086632702285391E-2</v>
      </c>
      <c r="BH257" s="7">
        <f t="shared" si="326"/>
        <v>2.0675698168809653E-2</v>
      </c>
    </row>
    <row r="258" spans="1:60" s="7" customFormat="1" ht="12.75" hidden="1" thickTop="1" thickBot="1" x14ac:dyDescent="0.25">
      <c r="A258" s="138">
        <f t="shared" si="298"/>
        <v>40359</v>
      </c>
      <c r="B258" s="16">
        <f t="shared" ref="B258:AF258" si="345">B56/B52-1</f>
        <v>-4.3128664850955456E-3</v>
      </c>
      <c r="C258" s="62">
        <f t="shared" si="345"/>
        <v>-9.6072544628773571E-3</v>
      </c>
      <c r="D258" s="8">
        <f t="shared" si="345"/>
        <v>-4.2152801167804288E-2</v>
      </c>
      <c r="E258" s="7">
        <f t="shared" si="345"/>
        <v>-2.7697508332529597E-2</v>
      </c>
      <c r="F258" s="7">
        <f t="shared" si="345"/>
        <v>8.3106502326297793E-3</v>
      </c>
      <c r="G258" s="7">
        <f t="shared" si="345"/>
        <v>1.420852553031704E-3</v>
      </c>
      <c r="H258" s="7">
        <f t="shared" si="345"/>
        <v>0.18473373920444458</v>
      </c>
      <c r="I258" s="20">
        <f t="shared" si="345"/>
        <v>-7.8126905411035619E-3</v>
      </c>
      <c r="J258" s="7">
        <f t="shared" si="345"/>
        <v>2.1786627570871131E-2</v>
      </c>
      <c r="K258" s="7">
        <f t="shared" si="345"/>
        <v>-2.7356149733137602E-3</v>
      </c>
      <c r="L258" s="7">
        <f t="shared" si="345"/>
        <v>2.8313437404345887E-3</v>
      </c>
      <c r="M258" s="7">
        <f t="shared" si="345"/>
        <v>-3.9879280236884029E-2</v>
      </c>
      <c r="N258" s="7">
        <f t="shared" si="345"/>
        <v>-8.3971715552634274E-3</v>
      </c>
      <c r="O258" s="7">
        <f t="shared" si="345"/>
        <v>-7.4030489872802252E-2</v>
      </c>
      <c r="P258" s="7">
        <f t="shared" si="345"/>
        <v>-5.0514977502100211E-2</v>
      </c>
      <c r="Q258" s="7">
        <f t="shared" si="345"/>
        <v>-3.6060321925300842E-2</v>
      </c>
      <c r="R258" s="7">
        <f t="shared" si="345"/>
        <v>-3.4681528879672019E-2</v>
      </c>
      <c r="S258" s="7">
        <f t="shared" si="345"/>
        <v>-2.2761712535918854E-2</v>
      </c>
      <c r="T258" s="7">
        <f t="shared" si="345"/>
        <v>-5.0131410682596855E-2</v>
      </c>
      <c r="U258" s="7">
        <f t="shared" si="345"/>
        <v>-7.0205316148721386E-2</v>
      </c>
      <c r="V258" s="7">
        <f t="shared" si="345"/>
        <v>-5.708939440648686E-2</v>
      </c>
      <c r="W258" s="7">
        <f t="shared" si="345"/>
        <v>-5.3437786871217141E-2</v>
      </c>
      <c r="X258" s="7">
        <f t="shared" si="345"/>
        <v>-6.6287548935719087E-2</v>
      </c>
      <c r="Y258" s="7">
        <f t="shared" si="345"/>
        <v>-5.4657522487838395E-2</v>
      </c>
      <c r="Z258" s="7">
        <f t="shared" si="345"/>
        <v>-7.7215811679549273E-2</v>
      </c>
      <c r="AA258" s="7">
        <f t="shared" si="345"/>
        <v>-1.0896586012595244E-2</v>
      </c>
      <c r="AB258" s="7">
        <f t="shared" si="345"/>
        <v>-4.3125663575339535E-2</v>
      </c>
      <c r="AC258" s="7">
        <f t="shared" si="345"/>
        <v>8.7648654540171123E-3</v>
      </c>
      <c r="AD258" s="7">
        <f t="shared" si="345"/>
        <v>2.3176739497707821E-3</v>
      </c>
      <c r="AE258" s="7">
        <f t="shared" si="345"/>
        <v>-2.7697508332529597E-2</v>
      </c>
      <c r="AF258" s="7">
        <f t="shared" si="345"/>
        <v>-4.1544287316660156E-2</v>
      </c>
      <c r="AG258" s="7">
        <f t="shared" si="324"/>
        <v>-1.0712563072417414E-2</v>
      </c>
      <c r="AH258" s="7">
        <f t="shared" ref="AH258:BG258" si="346">AH56/AH52-1</f>
        <v>-2.8263504282139529E-2</v>
      </c>
      <c r="AI258" s="7">
        <f t="shared" si="346"/>
        <v>-8.4153388612921987E-3</v>
      </c>
      <c r="AJ258" s="7">
        <f t="shared" si="346"/>
        <v>-8.0800752808575238E-3</v>
      </c>
      <c r="AK258" s="7">
        <f t="shared" si="346"/>
        <v>-2.6002049624694434E-2</v>
      </c>
      <c r="AL258" s="7">
        <f t="shared" si="346"/>
        <v>2.0482536918349226E-3</v>
      </c>
      <c r="AM258" s="7">
        <f t="shared" si="346"/>
        <v>-1.2703395613457014E-2</v>
      </c>
      <c r="AN258" s="7">
        <f t="shared" si="346"/>
        <v>2.4856352021629613E-2</v>
      </c>
      <c r="AO258" s="7">
        <f t="shared" si="346"/>
        <v>6.3478504821603554E-3</v>
      </c>
      <c r="AP258" s="7">
        <f t="shared" si="346"/>
        <v>3.1357457811088896E-2</v>
      </c>
      <c r="AQ258" s="7">
        <f t="shared" si="346"/>
        <v>-1.2794304712600901E-2</v>
      </c>
      <c r="AR258" s="7">
        <f t="shared" si="346"/>
        <v>-5.0587715256938615E-2</v>
      </c>
      <c r="AS258" s="7">
        <f t="shared" si="346"/>
        <v>-5.8921324140628339E-3</v>
      </c>
      <c r="AT258" s="7">
        <f t="shared" si="346"/>
        <v>-3.2542846507813694E-3</v>
      </c>
      <c r="AU258" s="7">
        <f t="shared" si="346"/>
        <v>7.468706446135176E-3</v>
      </c>
      <c r="AV258" s="7">
        <f t="shared" si="346"/>
        <v>1.3453547164747892E-3</v>
      </c>
      <c r="AW258" s="7">
        <f t="shared" si="346"/>
        <v>1.2734070167992328E-3</v>
      </c>
      <c r="AX258" s="7">
        <f t="shared" si="346"/>
        <v>-1.9832256405561299E-2</v>
      </c>
      <c r="AY258" s="7">
        <f t="shared" si="346"/>
        <v>4.8328395558438153E-2</v>
      </c>
      <c r="AZ258" s="7">
        <f t="shared" si="346"/>
        <v>-1.613607465873379E-2</v>
      </c>
      <c r="BA258" s="7">
        <f t="shared" si="346"/>
        <v>1.7133435318609003E-2</v>
      </c>
      <c r="BB258" s="7">
        <f t="shared" si="346"/>
        <v>1.8674399839376354E-2</v>
      </c>
      <c r="BC258" s="7">
        <f t="shared" si="346"/>
        <v>3.2816165867843194E-2</v>
      </c>
      <c r="BD258" s="7">
        <f t="shared" si="346"/>
        <v>3.8017269428863187E-2</v>
      </c>
      <c r="BE258" s="7">
        <f t="shared" si="346"/>
        <v>1.3213631808170145E-2</v>
      </c>
      <c r="BF258" s="7" t="e">
        <f t="shared" si="346"/>
        <v>#DIV/0!</v>
      </c>
      <c r="BG258" s="7">
        <f t="shared" si="346"/>
        <v>2.1746053063414372E-2</v>
      </c>
      <c r="BH258" s="7">
        <f t="shared" si="326"/>
        <v>2.1181005790161356E-2</v>
      </c>
    </row>
    <row r="259" spans="1:60" s="7" customFormat="1" ht="12.75" hidden="1" thickTop="1" thickBot="1" x14ac:dyDescent="0.25">
      <c r="A259" s="138">
        <f t="shared" si="298"/>
        <v>40451</v>
      </c>
      <c r="B259" s="16">
        <f t="shared" ref="B259:AF259" si="347">B57/B53-1</f>
        <v>3.5635285101836001E-3</v>
      </c>
      <c r="C259" s="62">
        <f t="shared" si="347"/>
        <v>-2.3338089935462936E-3</v>
      </c>
      <c r="D259" s="8">
        <f t="shared" si="347"/>
        <v>-3.2007306757673937E-2</v>
      </c>
      <c r="E259" s="7">
        <f t="shared" si="347"/>
        <v>-1.7375006014792804E-2</v>
      </c>
      <c r="F259" s="7">
        <f t="shared" si="347"/>
        <v>1.5115586194449637E-2</v>
      </c>
      <c r="G259" s="7">
        <f t="shared" si="347"/>
        <v>7.4060106270665838E-3</v>
      </c>
      <c r="H259" s="7">
        <f t="shared" si="347"/>
        <v>0.19923659015483053</v>
      </c>
      <c r="I259" s="20">
        <f t="shared" si="347"/>
        <v>1.1740092026695237E-3</v>
      </c>
      <c r="J259" s="7">
        <f t="shared" si="347"/>
        <v>2.1403029616202884E-2</v>
      </c>
      <c r="K259" s="7">
        <f t="shared" si="347"/>
        <v>4.5582858927997183E-3</v>
      </c>
      <c r="L259" s="7">
        <f t="shared" si="347"/>
        <v>-8.2434052757796028E-4</v>
      </c>
      <c r="M259" s="7">
        <f t="shared" si="347"/>
        <v>-3.2929606031035341E-2</v>
      </c>
      <c r="N259" s="7">
        <f t="shared" si="347"/>
        <v>-6.6771598815318356E-3</v>
      </c>
      <c r="O259" s="7">
        <f t="shared" si="347"/>
        <v>-5.5382444588159219E-2</v>
      </c>
      <c r="P259" s="7">
        <f t="shared" si="347"/>
        <v>-3.9152256689312548E-2</v>
      </c>
      <c r="Q259" s="7">
        <f t="shared" si="347"/>
        <v>-3.5390914101251836E-2</v>
      </c>
      <c r="R259" s="7">
        <f t="shared" si="347"/>
        <v>-2.524622478306715E-2</v>
      </c>
      <c r="S259" s="7">
        <f t="shared" si="347"/>
        <v>-2.1277001149593189E-2</v>
      </c>
      <c r="T259" s="7">
        <f t="shared" si="347"/>
        <v>-3.8190807005936245E-2</v>
      </c>
      <c r="U259" s="7">
        <f t="shared" si="347"/>
        <v>-4.8416307522335278E-2</v>
      </c>
      <c r="V259" s="7">
        <f t="shared" si="347"/>
        <v>-3.9627474658762374E-2</v>
      </c>
      <c r="W259" s="7">
        <f t="shared" si="347"/>
        <v>-4.2262262420543317E-2</v>
      </c>
      <c r="X259" s="7">
        <f t="shared" si="347"/>
        <v>-5.6747392374303707E-2</v>
      </c>
      <c r="Y259" s="7">
        <f t="shared" si="347"/>
        <v>-4.7792017137554654E-2</v>
      </c>
      <c r="Z259" s="7">
        <f t="shared" si="347"/>
        <v>-6.6664944930945103E-2</v>
      </c>
      <c r="AA259" s="7">
        <f t="shared" si="347"/>
        <v>-1.1943261019686569E-2</v>
      </c>
      <c r="AB259" s="7">
        <f t="shared" si="347"/>
        <v>-3.1649101435907045E-2</v>
      </c>
      <c r="AC259" s="7">
        <f t="shared" si="347"/>
        <v>7.5961862570423921E-3</v>
      </c>
      <c r="AD259" s="7">
        <f t="shared" si="347"/>
        <v>6.443349126202591E-3</v>
      </c>
      <c r="AE259" s="7">
        <f t="shared" si="347"/>
        <v>-1.7375006014792804E-2</v>
      </c>
      <c r="AF259" s="7">
        <f t="shared" si="347"/>
        <v>-2.7624069344141744E-2</v>
      </c>
      <c r="AG259" s="7">
        <f t="shared" si="324"/>
        <v>-6.0995379751965784E-3</v>
      </c>
      <c r="AH259" s="7">
        <f t="shared" ref="AH259:BG259" si="348">AH57/AH53-1</f>
        <v>-1.7625376553275673E-2</v>
      </c>
      <c r="AI259" s="7">
        <f t="shared" si="348"/>
        <v>-3.7630772186236783E-4</v>
      </c>
      <c r="AJ259" s="7">
        <f t="shared" si="348"/>
        <v>1.1552445597344807E-3</v>
      </c>
      <c r="AK259" s="7">
        <f t="shared" si="348"/>
        <v>-1.5958718961135099E-2</v>
      </c>
      <c r="AL259" s="7">
        <f t="shared" si="348"/>
        <v>8.4805997787191778E-3</v>
      </c>
      <c r="AM259" s="7">
        <f t="shared" si="348"/>
        <v>-5.8602582441960038E-3</v>
      </c>
      <c r="AN259" s="7">
        <f t="shared" si="348"/>
        <v>3.4016023361599146E-2</v>
      </c>
      <c r="AO259" s="7">
        <f t="shared" si="348"/>
        <v>1.6628542306188043E-2</v>
      </c>
      <c r="AP259" s="7">
        <f t="shared" si="348"/>
        <v>4.0248727430514109E-2</v>
      </c>
      <c r="AQ259" s="7">
        <f t="shared" si="348"/>
        <v>-6.3087628743274671E-3</v>
      </c>
      <c r="AR259" s="7">
        <f t="shared" si="348"/>
        <v>-4.5502859107352966E-2</v>
      </c>
      <c r="AS259" s="7">
        <f t="shared" si="348"/>
        <v>1.0999526188502973E-2</v>
      </c>
      <c r="AT259" s="7">
        <f t="shared" si="348"/>
        <v>-7.6873893800832871E-4</v>
      </c>
      <c r="AU259" s="7">
        <f t="shared" si="348"/>
        <v>1.8606511519582369E-2</v>
      </c>
      <c r="AV259" s="7">
        <f t="shared" si="348"/>
        <v>1.0901360584094633E-2</v>
      </c>
      <c r="AW259" s="7">
        <f t="shared" si="348"/>
        <v>-1.6859004339830896E-4</v>
      </c>
      <c r="AX259" s="7">
        <f t="shared" si="348"/>
        <v>-6.0487014230421465E-3</v>
      </c>
      <c r="AY259" s="7">
        <f t="shared" si="348"/>
        <v>5.7277341713947161E-2</v>
      </c>
      <c r="AZ259" s="7">
        <f t="shared" si="348"/>
        <v>-9.4881108605759934E-3</v>
      </c>
      <c r="BA259" s="7">
        <f t="shared" si="348"/>
        <v>1.3223385693463596E-2</v>
      </c>
      <c r="BB259" s="7">
        <f t="shared" si="348"/>
        <v>2.0105019024774684E-2</v>
      </c>
      <c r="BC259" s="7">
        <f t="shared" si="348"/>
        <v>3.0934685970556153E-2</v>
      </c>
      <c r="BD259" s="7">
        <f t="shared" si="348"/>
        <v>4.4323191443232046E-2</v>
      </c>
      <c r="BE259" s="7">
        <f t="shared" si="348"/>
        <v>1.6215976419877931E-2</v>
      </c>
      <c r="BF259" s="7" t="e">
        <f t="shared" si="348"/>
        <v>#DIV/0!</v>
      </c>
      <c r="BG259" s="7">
        <f t="shared" si="348"/>
        <v>1.9527088917996149E-2</v>
      </c>
      <c r="BH259" s="7">
        <f t="shared" si="326"/>
        <v>2.1906861317182891E-2</v>
      </c>
    </row>
    <row r="260" spans="1:60" s="7" customFormat="1" ht="12.75" hidden="1" thickTop="1" thickBot="1" x14ac:dyDescent="0.25">
      <c r="A260" s="139">
        <f t="shared" si="298"/>
        <v>40542</v>
      </c>
      <c r="B260" s="14">
        <f t="shared" ref="B260:AF260" si="349">B58/B54-1</f>
        <v>7.926817535223396E-3</v>
      </c>
      <c r="C260" s="60">
        <f t="shared" si="349"/>
        <v>2.2765781368883076E-3</v>
      </c>
      <c r="D260" s="21">
        <f t="shared" si="349"/>
        <v>-2.2021394860661458E-2</v>
      </c>
      <c r="E260" s="22">
        <f t="shared" si="349"/>
        <v>-6.4372050728719321E-3</v>
      </c>
      <c r="F260" s="22">
        <f t="shared" si="349"/>
        <v>1.7166779198909188E-2</v>
      </c>
      <c r="G260" s="22">
        <f t="shared" si="349"/>
        <v>9.730950169521968E-3</v>
      </c>
      <c r="H260" s="22">
        <f t="shared" si="349"/>
        <v>0.19214407728925753</v>
      </c>
      <c r="I260" s="23">
        <f t="shared" si="349"/>
        <v>6.434082843407074E-3</v>
      </c>
      <c r="J260" s="22">
        <f t="shared" si="349"/>
        <v>1.8920703708022346E-2</v>
      </c>
      <c r="K260" s="22">
        <f t="shared" si="349"/>
        <v>7.8391785383591372E-3</v>
      </c>
      <c r="L260" s="22">
        <f t="shared" si="349"/>
        <v>-4.4819203889395753E-3</v>
      </c>
      <c r="M260" s="22">
        <f t="shared" si="349"/>
        <v>-1.6582157050842761E-2</v>
      </c>
      <c r="N260" s="22">
        <f t="shared" si="349"/>
        <v>-3.5537434838592841E-3</v>
      </c>
      <c r="O260" s="22">
        <f t="shared" si="349"/>
        <v>-3.658251923575695E-2</v>
      </c>
      <c r="P260" s="22">
        <f t="shared" si="349"/>
        <v>-3.272182738931062E-2</v>
      </c>
      <c r="Q260" s="22">
        <f t="shared" si="349"/>
        <v>-3.7738104726229404E-2</v>
      </c>
      <c r="R260" s="22">
        <f t="shared" si="349"/>
        <v>-1.5243080006025811E-2</v>
      </c>
      <c r="S260" s="22">
        <f t="shared" si="349"/>
        <v>-1.3873003225682079E-2</v>
      </c>
      <c r="T260" s="22">
        <f t="shared" si="349"/>
        <v>-2.9205557885585542E-2</v>
      </c>
      <c r="U260" s="22">
        <f t="shared" si="349"/>
        <v>-2.8389448211991741E-2</v>
      </c>
      <c r="V260" s="22">
        <f t="shared" si="349"/>
        <v>-2.1981405548295974E-2</v>
      </c>
      <c r="W260" s="22">
        <f t="shared" si="349"/>
        <v>-3.6173163087823923E-2</v>
      </c>
      <c r="X260" s="22">
        <f t="shared" si="349"/>
        <v>-4.667424658181718E-2</v>
      </c>
      <c r="Y260" s="22">
        <f t="shared" si="349"/>
        <v>-3.4738207787836206E-2</v>
      </c>
      <c r="Z260" s="22">
        <f t="shared" si="349"/>
        <v>-4.9386107905806775E-2</v>
      </c>
      <c r="AA260" s="22">
        <f t="shared" si="349"/>
        <v>-7.393223764693313E-3</v>
      </c>
      <c r="AB260" s="22">
        <f t="shared" si="349"/>
        <v>-2.1121852718857803E-2</v>
      </c>
      <c r="AC260" s="22">
        <f t="shared" si="349"/>
        <v>3.8119058928216543E-3</v>
      </c>
      <c r="AD260" s="22">
        <f t="shared" si="349"/>
        <v>1.1762532550348759E-2</v>
      </c>
      <c r="AE260" s="22">
        <f t="shared" si="349"/>
        <v>-6.4372050728719321E-3</v>
      </c>
      <c r="AF260" s="22">
        <f t="shared" si="349"/>
        <v>-1.5707402208142041E-2</v>
      </c>
      <c r="AG260" s="22">
        <f t="shared" ref="AG260" si="350">AG58/AG54-1</f>
        <v>5.5511568834638592E-3</v>
      </c>
      <c r="AH260" s="22">
        <f t="shared" ref="AH260:BG260" si="351">AH58/AH54-1</f>
        <v>-6.9258281616942918E-3</v>
      </c>
      <c r="AI260" s="22">
        <f t="shared" si="351"/>
        <v>3.6649665958568001E-3</v>
      </c>
      <c r="AJ260" s="22">
        <f t="shared" si="351"/>
        <v>4.8340264620247986E-3</v>
      </c>
      <c r="AK260" s="22">
        <f t="shared" si="351"/>
        <v>-8.7353319492652348E-3</v>
      </c>
      <c r="AL260" s="22">
        <f t="shared" si="351"/>
        <v>1.0637318937743112E-2</v>
      </c>
      <c r="AM260" s="22">
        <f t="shared" si="351"/>
        <v>-1.1200212014789157E-3</v>
      </c>
      <c r="AN260" s="22">
        <f t="shared" si="351"/>
        <v>3.2410363687597865E-2</v>
      </c>
      <c r="AO260" s="22">
        <f t="shared" si="351"/>
        <v>1.729053114469048E-2</v>
      </c>
      <c r="AP260" s="22">
        <f t="shared" si="351"/>
        <v>3.7562972056716104E-2</v>
      </c>
      <c r="AQ260" s="22">
        <f t="shared" si="351"/>
        <v>1.4118925786592573E-3</v>
      </c>
      <c r="AR260" s="22">
        <f t="shared" si="351"/>
        <v>-4.1345401720862651E-2</v>
      </c>
      <c r="AS260" s="22">
        <f t="shared" si="351"/>
        <v>2.5762259239072272E-2</v>
      </c>
      <c r="AT260" s="22">
        <f t="shared" si="351"/>
        <v>1.778935454697983E-3</v>
      </c>
      <c r="AU260" s="22">
        <f t="shared" si="351"/>
        <v>2.372467355217478E-2</v>
      </c>
      <c r="AV260" s="22">
        <f t="shared" si="351"/>
        <v>1.4460564031792522E-2</v>
      </c>
      <c r="AW260" s="22">
        <f t="shared" si="351"/>
        <v>7.1003181382844893E-4</v>
      </c>
      <c r="AX260" s="22">
        <f t="shared" si="351"/>
        <v>3.8697721920977202E-4</v>
      </c>
      <c r="AY260" s="22">
        <f t="shared" si="351"/>
        <v>5.8289829004121163E-2</v>
      </c>
      <c r="AZ260" s="22">
        <f t="shared" si="351"/>
        <v>-8.3810682482553522E-3</v>
      </c>
      <c r="BA260" s="22">
        <f t="shared" si="351"/>
        <v>8.7099171352054139E-3</v>
      </c>
      <c r="BB260" s="22">
        <f t="shared" si="351"/>
        <v>2.1539264797130642E-2</v>
      </c>
      <c r="BC260" s="22">
        <f t="shared" si="351"/>
        <v>2.6295957907081169E-2</v>
      </c>
      <c r="BD260" s="22">
        <f t="shared" si="351"/>
        <v>3.6799801687588785E-2</v>
      </c>
      <c r="BE260" s="22">
        <f t="shared" si="351"/>
        <v>1.5078798481760192E-2</v>
      </c>
      <c r="BF260" s="22" t="e">
        <f t="shared" si="351"/>
        <v>#DIV/0!</v>
      </c>
      <c r="BG260" s="22">
        <f t="shared" si="351"/>
        <v>1.3616706927643829E-2</v>
      </c>
      <c r="BH260" s="22">
        <f t="shared" ref="BH260" si="352">BH58/BH54-1</f>
        <v>1.6652984928892556E-2</v>
      </c>
    </row>
    <row r="261" spans="1:60" s="36" customFormat="1" ht="12.75" hidden="1" thickTop="1" thickBot="1" x14ac:dyDescent="0.25">
      <c r="A261" s="138">
        <f t="shared" si="298"/>
        <v>40632</v>
      </c>
      <c r="B261" s="16">
        <f t="shared" ref="B261:AF261" si="353">B59/B55-1</f>
        <v>1.031803744955595E-2</v>
      </c>
      <c r="C261" s="62">
        <f t="shared" si="353"/>
        <v>5.4766464120201697E-3</v>
      </c>
      <c r="D261" s="8">
        <f t="shared" si="353"/>
        <v>-1.2649710673965475E-2</v>
      </c>
      <c r="E261" s="7">
        <f t="shared" si="353"/>
        <v>1.4865642903660881E-3</v>
      </c>
      <c r="F261" s="7">
        <f t="shared" si="353"/>
        <v>1.7091585812728294E-2</v>
      </c>
      <c r="G261" s="7">
        <f t="shared" si="353"/>
        <v>1.0686493022499244E-2</v>
      </c>
      <c r="H261" s="7">
        <f t="shared" si="353"/>
        <v>0.16720551236472581</v>
      </c>
      <c r="I261" s="20">
        <f t="shared" si="353"/>
        <v>9.6340305086628497E-3</v>
      </c>
      <c r="J261" s="7">
        <f t="shared" si="353"/>
        <v>1.5261650673204397E-2</v>
      </c>
      <c r="K261" s="7">
        <f t="shared" si="353"/>
        <v>9.7277855255208934E-3</v>
      </c>
      <c r="L261" s="7">
        <f t="shared" si="353"/>
        <v>-8.2396426921299559E-3</v>
      </c>
      <c r="M261" s="7">
        <f t="shared" si="353"/>
        <v>-1.011483310525374E-2</v>
      </c>
      <c r="N261" s="7">
        <f t="shared" si="353"/>
        <v>5.7627825894357443E-5</v>
      </c>
      <c r="O261" s="7">
        <f t="shared" si="353"/>
        <v>-2.5836379834720868E-2</v>
      </c>
      <c r="P261" s="7">
        <f t="shared" si="353"/>
        <v>-2.5878713918055185E-2</v>
      </c>
      <c r="Q261" s="7">
        <f t="shared" si="353"/>
        <v>-3.2675261885576123E-2</v>
      </c>
      <c r="R261" s="7">
        <f t="shared" si="353"/>
        <v>-1.5608796140628156E-3</v>
      </c>
      <c r="S261" s="7">
        <f t="shared" si="353"/>
        <v>-7.6224508814664027E-3</v>
      </c>
      <c r="T261" s="7">
        <f t="shared" si="353"/>
        <v>-1.9165334070769813E-2</v>
      </c>
      <c r="U261" s="7">
        <f t="shared" si="353"/>
        <v>-1.3591297297034899E-2</v>
      </c>
      <c r="V261" s="7">
        <f t="shared" si="353"/>
        <v>-9.9556386775991879E-3</v>
      </c>
      <c r="W261" s="7">
        <f t="shared" si="353"/>
        <v>-2.733466640059623E-2</v>
      </c>
      <c r="X261" s="7">
        <f t="shared" si="353"/>
        <v>-3.877504176964508E-2</v>
      </c>
      <c r="Y261" s="7">
        <f t="shared" si="353"/>
        <v>-1.7619020750544778E-2</v>
      </c>
      <c r="Z261" s="7">
        <f t="shared" si="353"/>
        <v>-2.6490712369944158E-2</v>
      </c>
      <c r="AA261" s="7">
        <f t="shared" si="353"/>
        <v>-1.3478012564248631E-3</v>
      </c>
      <c r="AB261" s="7">
        <f t="shared" si="353"/>
        <v>-1.2213911634501362E-2</v>
      </c>
      <c r="AC261" s="7">
        <f t="shared" si="353"/>
        <v>1.7241742469149557E-3</v>
      </c>
      <c r="AD261" s="7">
        <f t="shared" si="353"/>
        <v>1.7680951821009705E-2</v>
      </c>
      <c r="AE261" s="7">
        <f t="shared" si="353"/>
        <v>1.4865642903660881E-3</v>
      </c>
      <c r="AF261" s="7">
        <f t="shared" si="353"/>
        <v>-1.8326479527981387E-3</v>
      </c>
      <c r="AG261" s="7">
        <f t="shared" ref="AG261:AG272" si="354">AG59/AG55-1</f>
        <v>1.1555363787085771E-3</v>
      </c>
      <c r="AH261" s="7">
        <f t="shared" ref="AH261:BG261" si="355">AH59/AH55-1</f>
        <v>1.9840232778240985E-3</v>
      </c>
      <c r="AI261" s="7">
        <f t="shared" si="355"/>
        <v>4.642626334871558E-3</v>
      </c>
      <c r="AJ261" s="7">
        <f t="shared" si="355"/>
        <v>4.3603589727929659E-3</v>
      </c>
      <c r="AK261" s="7">
        <f t="shared" si="355"/>
        <v>-4.8108296427257224E-3</v>
      </c>
      <c r="AL261" s="7">
        <f t="shared" si="355"/>
        <v>1.022472799821772E-2</v>
      </c>
      <c r="AM261" s="7">
        <f t="shared" si="355"/>
        <v>1.841744118203037E-3</v>
      </c>
      <c r="AN261" s="7">
        <f t="shared" si="355"/>
        <v>3.115290410640803E-2</v>
      </c>
      <c r="AO261" s="7">
        <f t="shared" si="355"/>
        <v>1.6467832997698606E-2</v>
      </c>
      <c r="AP261" s="7">
        <f t="shared" si="355"/>
        <v>3.5974323346082082E-2</v>
      </c>
      <c r="AQ261" s="7">
        <f t="shared" si="355"/>
        <v>-2.9165798026676848E-3</v>
      </c>
      <c r="AR261" s="7">
        <f t="shared" si="355"/>
        <v>-2.9099026895833435E-2</v>
      </c>
      <c r="AS261" s="7">
        <f t="shared" si="355"/>
        <v>3.5743124753184086E-2</v>
      </c>
      <c r="AT261" s="7">
        <f t="shared" si="355"/>
        <v>4.9578878203213606E-3</v>
      </c>
      <c r="AU261" s="7">
        <f t="shared" si="355"/>
        <v>2.0352003959474674E-2</v>
      </c>
      <c r="AV261" s="7">
        <f t="shared" si="355"/>
        <v>2.0632650913217976E-2</v>
      </c>
      <c r="AW261" s="7">
        <f t="shared" si="355"/>
        <v>2.2373455297066691E-3</v>
      </c>
      <c r="AX261" s="7">
        <f t="shared" si="355"/>
        <v>9.3083132763633891E-3</v>
      </c>
      <c r="AY261" s="7">
        <f t="shared" si="355"/>
        <v>5.6984233238879245E-2</v>
      </c>
      <c r="AZ261" s="7">
        <f t="shared" si="355"/>
        <v>-1.373527370175176E-2</v>
      </c>
      <c r="BA261" s="7">
        <f t="shared" si="355"/>
        <v>6.2074617409955124E-3</v>
      </c>
      <c r="BB261" s="7">
        <f t="shared" si="355"/>
        <v>1.900683419238347E-2</v>
      </c>
      <c r="BC261" s="7">
        <f t="shared" si="355"/>
        <v>2.2100699559559178E-2</v>
      </c>
      <c r="BD261" s="7">
        <f t="shared" si="355"/>
        <v>2.061804125830391E-2</v>
      </c>
      <c r="BE261" s="7">
        <f t="shared" si="355"/>
        <v>5.5018056055371467E-3</v>
      </c>
      <c r="BF261" s="7" t="e">
        <f t="shared" si="355"/>
        <v>#DIV/0!</v>
      </c>
      <c r="BG261" s="7">
        <f t="shared" si="355"/>
        <v>4.8560607465686356E-3</v>
      </c>
      <c r="BH261" s="7">
        <f t="shared" ref="BH261:BH272" si="356">BH59/BH55-1</f>
        <v>9.0841472655716071E-3</v>
      </c>
    </row>
    <row r="262" spans="1:60" s="36" customFormat="1" ht="12.75" hidden="1" thickTop="1" thickBot="1" x14ac:dyDescent="0.25">
      <c r="A262" s="138">
        <f t="shared" si="298"/>
        <v>40724</v>
      </c>
      <c r="B262" s="16">
        <f t="shared" ref="B262:AF262" si="357">B60/B56-1</f>
        <v>1.164110816572772E-2</v>
      </c>
      <c r="C262" s="62">
        <f t="shared" si="357"/>
        <v>7.9476691725717252E-3</v>
      </c>
      <c r="D262" s="8">
        <f t="shared" si="357"/>
        <v>-4.9373741583607078E-3</v>
      </c>
      <c r="E262" s="7">
        <f t="shared" si="357"/>
        <v>3.1683811498974812E-3</v>
      </c>
      <c r="F262" s="7">
        <f t="shared" si="357"/>
        <v>1.6706704662116323E-2</v>
      </c>
      <c r="G262" s="7">
        <f t="shared" si="357"/>
        <v>1.1847129657549749E-2</v>
      </c>
      <c r="H262" s="7">
        <f t="shared" si="357"/>
        <v>0.12188911440026473</v>
      </c>
      <c r="I262" s="20">
        <f t="shared" si="357"/>
        <v>1.1521249870219519E-2</v>
      </c>
      <c r="J262" s="7">
        <f t="shared" si="357"/>
        <v>1.2509043615986704E-2</v>
      </c>
      <c r="K262" s="7">
        <f t="shared" si="357"/>
        <v>1.1708717290827231E-2</v>
      </c>
      <c r="L262" s="7">
        <f t="shared" si="357"/>
        <v>4.1205646699733478E-3</v>
      </c>
      <c r="M262" s="7">
        <f t="shared" si="357"/>
        <v>-1.0932526738232196E-2</v>
      </c>
      <c r="N262" s="7">
        <f t="shared" si="357"/>
        <v>4.3933507892275347E-3</v>
      </c>
      <c r="O262" s="7">
        <f t="shared" si="357"/>
        <v>-1.963206968524267E-2</v>
      </c>
      <c r="P262" s="7">
        <f t="shared" si="357"/>
        <v>-2.345244184158024E-2</v>
      </c>
      <c r="Q262" s="7">
        <f t="shared" si="357"/>
        <v>-4.1057025898755706E-2</v>
      </c>
      <c r="R262" s="7">
        <f t="shared" si="357"/>
        <v>8.5543471347706568E-3</v>
      </c>
      <c r="S262" s="7">
        <f t="shared" si="357"/>
        <v>-1.5120416422702565E-3</v>
      </c>
      <c r="T262" s="7">
        <f t="shared" si="357"/>
        <v>-1.1209409959196059E-2</v>
      </c>
      <c r="U262" s="7">
        <f t="shared" si="357"/>
        <v>-3.5093631861208285E-3</v>
      </c>
      <c r="V262" s="7">
        <f t="shared" si="357"/>
        <v>-4.8775851581508434E-3</v>
      </c>
      <c r="W262" s="7">
        <f t="shared" si="357"/>
        <v>-1.8356578698643045E-2</v>
      </c>
      <c r="X262" s="7">
        <f t="shared" si="357"/>
        <v>-2.6559724914238414E-2</v>
      </c>
      <c r="Y262" s="7">
        <f t="shared" si="357"/>
        <v>-2.420477292101153E-3</v>
      </c>
      <c r="Z262" s="7">
        <f t="shared" si="357"/>
        <v>-9.0959206174200391E-3</v>
      </c>
      <c r="AA262" s="7">
        <f t="shared" si="357"/>
        <v>9.6609711237114482E-3</v>
      </c>
      <c r="AB262" s="7">
        <f t="shared" si="357"/>
        <v>-4.7215810759030363E-3</v>
      </c>
      <c r="AC262" s="7">
        <f t="shared" si="357"/>
        <v>2.9862751394844622E-3</v>
      </c>
      <c r="AD262" s="7">
        <f t="shared" si="357"/>
        <v>2.2836321401128234E-2</v>
      </c>
      <c r="AE262" s="7">
        <f t="shared" si="357"/>
        <v>3.1683811498974812E-3</v>
      </c>
      <c r="AF262" s="7">
        <f t="shared" si="357"/>
        <v>8.3801020408162952E-3</v>
      </c>
      <c r="AG262" s="7">
        <f t="shared" si="354"/>
        <v>-1.1608081279925297E-2</v>
      </c>
      <c r="AH262" s="7">
        <f t="shared" ref="AH262:BG262" si="358">AH60/AH56-1</f>
        <v>4.6467703845718411E-3</v>
      </c>
      <c r="AI262" s="7">
        <f t="shared" si="358"/>
        <v>6.0142669107332569E-3</v>
      </c>
      <c r="AJ262" s="7">
        <f t="shared" si="358"/>
        <v>4.2438680545249241E-3</v>
      </c>
      <c r="AK262" s="7">
        <f t="shared" si="358"/>
        <v>-5.7277141263500919E-4</v>
      </c>
      <c r="AL262" s="7">
        <f t="shared" si="358"/>
        <v>1.0258752582785968E-2</v>
      </c>
      <c r="AM262" s="7">
        <f t="shared" si="358"/>
        <v>2.0518449375370729E-3</v>
      </c>
      <c r="AN262" s="7">
        <f t="shared" si="358"/>
        <v>3.4698226536268306E-2</v>
      </c>
      <c r="AO262" s="7">
        <f t="shared" si="358"/>
        <v>1.7639814094375872E-2</v>
      </c>
      <c r="AP262" s="7">
        <f t="shared" si="358"/>
        <v>4.054469342456235E-2</v>
      </c>
      <c r="AQ262" s="7">
        <f t="shared" si="358"/>
        <v>1.3361551036159547E-3</v>
      </c>
      <c r="AR262" s="7">
        <f t="shared" si="358"/>
        <v>-2.1452951379211993E-2</v>
      </c>
      <c r="AS262" s="7">
        <f t="shared" si="358"/>
        <v>4.2328644155333217E-2</v>
      </c>
      <c r="AT262" s="7">
        <f t="shared" si="358"/>
        <v>8.4152943357269638E-3</v>
      </c>
      <c r="AU262" s="7">
        <f t="shared" si="358"/>
        <v>1.542593064194242E-2</v>
      </c>
      <c r="AV262" s="7">
        <f t="shared" si="358"/>
        <v>2.5583046092867212E-2</v>
      </c>
      <c r="AW262" s="7">
        <f t="shared" si="358"/>
        <v>6.6252520476322019E-3</v>
      </c>
      <c r="AX262" s="7">
        <f t="shared" si="358"/>
        <v>1.8186479609708428E-2</v>
      </c>
      <c r="AY262" s="7">
        <f t="shared" si="358"/>
        <v>4.9995098123257975E-2</v>
      </c>
      <c r="AZ262" s="7">
        <f t="shared" si="358"/>
        <v>-1.5237598267756503E-2</v>
      </c>
      <c r="BA262" s="7">
        <f t="shared" si="358"/>
        <v>4.9247092875466247E-3</v>
      </c>
      <c r="BB262" s="7">
        <f t="shared" si="358"/>
        <v>1.3729055914734278E-2</v>
      </c>
      <c r="BC262" s="7">
        <f t="shared" si="358"/>
        <v>1.98111733311781E-2</v>
      </c>
      <c r="BD262" s="7">
        <f t="shared" si="358"/>
        <v>7.4955051907148462E-3</v>
      </c>
      <c r="BE262" s="7">
        <f t="shared" si="358"/>
        <v>-6.0396524796846318E-3</v>
      </c>
      <c r="BF262" s="7" t="e">
        <f t="shared" si="358"/>
        <v>#DIV/0!</v>
      </c>
      <c r="BG262" s="7">
        <f t="shared" si="358"/>
        <v>-2.1807128862304515E-3</v>
      </c>
      <c r="BH262" s="7">
        <f t="shared" si="356"/>
        <v>2.7300452527765362E-3</v>
      </c>
    </row>
    <row r="263" spans="1:60" s="36" customFormat="1" ht="12.75" hidden="1" thickTop="1" thickBot="1" x14ac:dyDescent="0.25">
      <c r="A263" s="138">
        <f t="shared" si="298"/>
        <v>40816</v>
      </c>
      <c r="B263" s="16">
        <f t="shared" ref="B263:AF263" si="359">B61/B57-1</f>
        <v>9.8483400058475556E-3</v>
      </c>
      <c r="C263" s="62">
        <f t="shared" si="359"/>
        <v>7.6547723444442273E-3</v>
      </c>
      <c r="D263" s="8">
        <f t="shared" si="359"/>
        <v>-5.9586174640513523E-4</v>
      </c>
      <c r="E263" s="7">
        <f t="shared" si="359"/>
        <v>9.304144570441153E-4</v>
      </c>
      <c r="F263" s="7">
        <f t="shared" si="359"/>
        <v>1.3412120461824939E-2</v>
      </c>
      <c r="G263" s="7">
        <f t="shared" si="359"/>
        <v>1.0571657278525048E-2</v>
      </c>
      <c r="H263" s="7">
        <f t="shared" si="359"/>
        <v>7.0397270494291675E-2</v>
      </c>
      <c r="I263" s="20">
        <f t="shared" si="359"/>
        <v>9.9367422639420333E-3</v>
      </c>
      <c r="J263" s="7">
        <f t="shared" si="359"/>
        <v>9.2014239287288024E-3</v>
      </c>
      <c r="K263" s="7">
        <f t="shared" si="359"/>
        <v>1.085510892930075E-2</v>
      </c>
      <c r="L263" s="7">
        <f t="shared" si="359"/>
        <v>4.8751218780469507E-3</v>
      </c>
      <c r="M263" s="7">
        <f t="shared" si="359"/>
        <v>-1.0011475604447817E-2</v>
      </c>
      <c r="N263" s="7">
        <f t="shared" si="359"/>
        <v>4.5171058061266312E-3</v>
      </c>
      <c r="O263" s="7">
        <f t="shared" si="359"/>
        <v>-1.7680427495576523E-2</v>
      </c>
      <c r="P263" s="7">
        <f t="shared" si="359"/>
        <v>-2.2846322990471513E-2</v>
      </c>
      <c r="Q263" s="7">
        <f t="shared" si="359"/>
        <v>-5.4115822552340487E-2</v>
      </c>
      <c r="R263" s="7">
        <f t="shared" si="359"/>
        <v>1.1373278275871757E-2</v>
      </c>
      <c r="S263" s="7">
        <f t="shared" si="359"/>
        <v>7.4368741766550617E-3</v>
      </c>
      <c r="T263" s="7">
        <f t="shared" si="359"/>
        <v>-8.4928161094250942E-3</v>
      </c>
      <c r="U263" s="7">
        <f t="shared" si="359"/>
        <v>4.1762909147924354E-4</v>
      </c>
      <c r="V263" s="7">
        <f t="shared" si="359"/>
        <v>-7.2435328321412973E-3</v>
      </c>
      <c r="W263" s="7">
        <f t="shared" si="359"/>
        <v>-1.1396046673848526E-2</v>
      </c>
      <c r="X263" s="7">
        <f t="shared" si="359"/>
        <v>-1.2834612792040012E-2</v>
      </c>
      <c r="Y263" s="7">
        <f t="shared" si="359"/>
        <v>1.1225327991974288E-2</v>
      </c>
      <c r="Z263" s="7">
        <f t="shared" si="359"/>
        <v>2.8905240618035677E-3</v>
      </c>
      <c r="AA263" s="7">
        <f t="shared" si="359"/>
        <v>2.6180309962648751E-2</v>
      </c>
      <c r="AB263" s="7">
        <f t="shared" si="359"/>
        <v>7.0896973971779076E-5</v>
      </c>
      <c r="AC263" s="7">
        <f t="shared" si="359"/>
        <v>2.1057599254470372E-3</v>
      </c>
      <c r="AD263" s="7">
        <f t="shared" si="359"/>
        <v>2.659278999289838E-2</v>
      </c>
      <c r="AE263" s="7">
        <f t="shared" si="359"/>
        <v>9.304144570441153E-4</v>
      </c>
      <c r="AF263" s="7">
        <f t="shared" si="359"/>
        <v>1.3599601682635631E-2</v>
      </c>
      <c r="AG263" s="7">
        <f t="shared" si="354"/>
        <v>-1.2174910945477957E-2</v>
      </c>
      <c r="AH263" s="7">
        <f t="shared" ref="AH263:BG263" si="360">AH61/AH57-1</f>
        <v>1.1583692500924947E-3</v>
      </c>
      <c r="AI263" s="7">
        <f t="shared" si="360"/>
        <v>4.4625750492364169E-3</v>
      </c>
      <c r="AJ263" s="7">
        <f t="shared" si="360"/>
        <v>-9.3129616140008586E-4</v>
      </c>
      <c r="AK263" s="7">
        <f t="shared" si="360"/>
        <v>-7.8177030711001905E-5</v>
      </c>
      <c r="AL263" s="7">
        <f t="shared" si="360"/>
        <v>8.3144758580595557E-3</v>
      </c>
      <c r="AM263" s="7">
        <f t="shared" si="360"/>
        <v>1.6032113966972794E-3</v>
      </c>
      <c r="AN263" s="7">
        <f t="shared" si="360"/>
        <v>3.2248885133951521E-2</v>
      </c>
      <c r="AO263" s="7">
        <f t="shared" si="360"/>
        <v>1.6181682521917651E-2</v>
      </c>
      <c r="AP263" s="7">
        <f t="shared" si="360"/>
        <v>3.7877547686427704E-2</v>
      </c>
      <c r="AQ263" s="7">
        <f t="shared" si="360"/>
        <v>7.5378065532112348E-3</v>
      </c>
      <c r="AR263" s="7">
        <f t="shared" si="360"/>
        <v>-1.905296897201203E-2</v>
      </c>
      <c r="AS263" s="7">
        <f t="shared" si="360"/>
        <v>4.5630655935908537E-2</v>
      </c>
      <c r="AT263" s="7">
        <f t="shared" si="360"/>
        <v>1.0140192083111899E-2</v>
      </c>
      <c r="AU263" s="7">
        <f t="shared" si="360"/>
        <v>1.1302945277143372E-2</v>
      </c>
      <c r="AV263" s="7">
        <f t="shared" si="360"/>
        <v>2.6215548874211958E-2</v>
      </c>
      <c r="AW263" s="7">
        <f t="shared" si="360"/>
        <v>8.8932645079875527E-3</v>
      </c>
      <c r="AX263" s="7">
        <f t="shared" si="360"/>
        <v>2.4082524906570812E-2</v>
      </c>
      <c r="AY263" s="7">
        <f t="shared" si="360"/>
        <v>3.4191356387180294E-2</v>
      </c>
      <c r="AZ263" s="7">
        <f t="shared" si="360"/>
        <v>-1.619597174610532E-2</v>
      </c>
      <c r="BA263" s="7">
        <f t="shared" si="360"/>
        <v>2.446339337477399E-3</v>
      </c>
      <c r="BB263" s="7">
        <f t="shared" si="360"/>
        <v>1.0876745351673822E-2</v>
      </c>
      <c r="BC263" s="7">
        <f t="shared" si="360"/>
        <v>1.5389161060205048E-2</v>
      </c>
      <c r="BD263" s="7">
        <f t="shared" si="360"/>
        <v>-4.6693621731402901E-3</v>
      </c>
      <c r="BE263" s="7">
        <f t="shared" si="360"/>
        <v>-1.4291544544263068E-2</v>
      </c>
      <c r="BF263" s="7" t="e">
        <f t="shared" si="360"/>
        <v>#DIV/0!</v>
      </c>
      <c r="BG263" s="7">
        <f t="shared" si="360"/>
        <v>-9.0585556159173963E-3</v>
      </c>
      <c r="BH263" s="7">
        <f t="shared" si="356"/>
        <v>-5.0227208361978137E-3</v>
      </c>
    </row>
    <row r="264" spans="1:60" s="36" customFormat="1" ht="12.75" hidden="1" thickTop="1" thickBot="1" x14ac:dyDescent="0.25">
      <c r="A264" s="139">
        <f t="shared" si="298"/>
        <v>40907</v>
      </c>
      <c r="B264" s="14">
        <f t="shared" ref="B264:AF264" si="361">B62/B58-1</f>
        <v>7.1056821794663882E-3</v>
      </c>
      <c r="C264" s="60">
        <f t="shared" si="361"/>
        <v>6.915589695322133E-3</v>
      </c>
      <c r="D264" s="21">
        <f t="shared" si="361"/>
        <v>1.2649726953273266E-3</v>
      </c>
      <c r="E264" s="22">
        <f t="shared" si="361"/>
        <v>-1.4219620114739318E-3</v>
      </c>
      <c r="F264" s="22">
        <f t="shared" si="361"/>
        <v>9.5019155662301458E-3</v>
      </c>
      <c r="G264" s="22">
        <f t="shared" si="361"/>
        <v>9.3607104149966425E-3</v>
      </c>
      <c r="H264" s="22">
        <f t="shared" si="361"/>
        <v>1.2316276370578416E-2</v>
      </c>
      <c r="I264" s="23">
        <f t="shared" si="361"/>
        <v>6.8418136689700759E-3</v>
      </c>
      <c r="J264" s="22">
        <f t="shared" si="361"/>
        <v>9.0252396728092155E-3</v>
      </c>
      <c r="K264" s="22">
        <f t="shared" si="361"/>
        <v>9.4305286143210321E-3</v>
      </c>
      <c r="L264" s="22">
        <f t="shared" si="361"/>
        <v>1.9610835558947048E-2</v>
      </c>
      <c r="M264" s="22">
        <f t="shared" si="361"/>
        <v>-1.3079311992355458E-2</v>
      </c>
      <c r="N264" s="22">
        <f t="shared" si="361"/>
        <v>1.3900018514738655E-3</v>
      </c>
      <c r="O264" s="22">
        <f t="shared" si="361"/>
        <v>-2.1200034099525755E-2</v>
      </c>
      <c r="P264" s="22">
        <f t="shared" si="361"/>
        <v>-2.1317637748540896E-2</v>
      </c>
      <c r="Q264" s="22">
        <f t="shared" si="361"/>
        <v>-4.6382573404563754E-2</v>
      </c>
      <c r="R264" s="22">
        <f t="shared" si="361"/>
        <v>7.1116012664982353E-3</v>
      </c>
      <c r="S264" s="22">
        <f t="shared" si="361"/>
        <v>9.4091889461578315E-3</v>
      </c>
      <c r="T264" s="22">
        <f t="shared" si="361"/>
        <v>-8.3990841814916006E-3</v>
      </c>
      <c r="U264" s="22">
        <f t="shared" si="361"/>
        <v>1.9641653588629016E-3</v>
      </c>
      <c r="V264" s="22">
        <f t="shared" si="361"/>
        <v>-8.0357211416636209E-3</v>
      </c>
      <c r="W264" s="22">
        <f t="shared" si="361"/>
        <v>-9.4970394517995826E-3</v>
      </c>
      <c r="X264" s="22">
        <f t="shared" si="361"/>
        <v>-2.7351152439293314E-3</v>
      </c>
      <c r="Y264" s="22">
        <f t="shared" si="361"/>
        <v>2.1042760999157029E-2</v>
      </c>
      <c r="Z264" s="22">
        <f t="shared" si="361"/>
        <v>9.5438722688212518E-3</v>
      </c>
      <c r="AA264" s="22">
        <f t="shared" si="361"/>
        <v>4.1600961464856034E-2</v>
      </c>
      <c r="AB264" s="22">
        <f t="shared" si="361"/>
        <v>2.9847204220594392E-3</v>
      </c>
      <c r="AC264" s="22">
        <f t="shared" si="361"/>
        <v>6.7533167620017487E-3</v>
      </c>
      <c r="AD264" s="22">
        <f t="shared" si="361"/>
        <v>2.6661001832878117E-2</v>
      </c>
      <c r="AE264" s="22">
        <f t="shared" si="361"/>
        <v>-1.4219620114739318E-3</v>
      </c>
      <c r="AF264" s="22">
        <f t="shared" si="361"/>
        <v>1.7866091045754207E-2</v>
      </c>
      <c r="AG264" s="22">
        <f t="shared" si="354"/>
        <v>-1.227918685146423E-2</v>
      </c>
      <c r="AH264" s="22">
        <f t="shared" ref="AH264:BG264" si="362">AH62/AH58-1</f>
        <v>-2.4118164777130469E-3</v>
      </c>
      <c r="AI264" s="22">
        <f t="shared" si="362"/>
        <v>3.1400184841727796E-3</v>
      </c>
      <c r="AJ264" s="22">
        <f t="shared" si="362"/>
        <v>-4.9016895016879003E-3</v>
      </c>
      <c r="AK264" s="22">
        <f t="shared" si="362"/>
        <v>-3.9084514443843421E-4</v>
      </c>
      <c r="AL264" s="22">
        <f t="shared" si="362"/>
        <v>6.9942296344667199E-3</v>
      </c>
      <c r="AM264" s="22">
        <f t="shared" si="362"/>
        <v>-4.4670565678428531E-4</v>
      </c>
      <c r="AN264" s="22">
        <f t="shared" si="362"/>
        <v>2.6224611320568414E-2</v>
      </c>
      <c r="AO264" s="22">
        <f t="shared" si="362"/>
        <v>9.9793609143425943E-3</v>
      </c>
      <c r="AP264" s="22">
        <f t="shared" si="362"/>
        <v>3.1652577099876789E-2</v>
      </c>
      <c r="AQ264" s="22">
        <f t="shared" si="362"/>
        <v>6.7330151734050769E-3</v>
      </c>
      <c r="AR264" s="22">
        <f t="shared" si="362"/>
        <v>-1.9622666644464104E-2</v>
      </c>
      <c r="AS264" s="22">
        <f t="shared" si="362"/>
        <v>4.5312662069233234E-2</v>
      </c>
      <c r="AT264" s="22">
        <f t="shared" si="362"/>
        <v>1.0701958759821606E-2</v>
      </c>
      <c r="AU264" s="22">
        <f t="shared" si="362"/>
        <v>3.7006763852407421E-3</v>
      </c>
      <c r="AV264" s="22">
        <f t="shared" si="362"/>
        <v>2.8360267078723966E-2</v>
      </c>
      <c r="AW264" s="22">
        <f t="shared" si="362"/>
        <v>1.1275445380092508E-2</v>
      </c>
      <c r="AX264" s="22">
        <f t="shared" si="362"/>
        <v>2.481977127327073E-2</v>
      </c>
      <c r="AY264" s="22">
        <f t="shared" si="362"/>
        <v>1.5528685420783894E-2</v>
      </c>
      <c r="AZ264" s="22">
        <f t="shared" si="362"/>
        <v>-1.7656008471378715E-2</v>
      </c>
      <c r="BA264" s="22">
        <f t="shared" si="362"/>
        <v>4.5550455782559229E-3</v>
      </c>
      <c r="BB264" s="22">
        <f t="shared" si="362"/>
        <v>9.2008918485486646E-3</v>
      </c>
      <c r="BC264" s="22">
        <f t="shared" si="362"/>
        <v>1.5530402060907278E-2</v>
      </c>
      <c r="BD264" s="22">
        <f t="shared" si="362"/>
        <v>-1.2665842640189773E-2</v>
      </c>
      <c r="BE264" s="22">
        <f t="shared" si="362"/>
        <v>-1.7327904940661831E-2</v>
      </c>
      <c r="BF264" s="22" t="e">
        <f t="shared" si="362"/>
        <v>#DIV/0!</v>
      </c>
      <c r="BG264" s="22">
        <f t="shared" si="362"/>
        <v>-8.6170682630217765E-3</v>
      </c>
      <c r="BH264" s="22">
        <f t="shared" si="356"/>
        <v>-4.8849616338949575E-3</v>
      </c>
    </row>
    <row r="265" spans="1:60" s="36" customFormat="1" ht="12" thickTop="1" x14ac:dyDescent="0.2">
      <c r="A265" s="140">
        <f t="shared" si="298"/>
        <v>40998</v>
      </c>
      <c r="B265" s="16">
        <f t="shared" ref="B265:AF265" si="363">B63/B59-1</f>
        <v>3.7575581097171185E-3</v>
      </c>
      <c r="C265" s="62">
        <f t="shared" si="363"/>
        <v>5.109936956176897E-3</v>
      </c>
      <c r="D265" s="8">
        <f t="shared" si="363"/>
        <v>-3.4879779614305217E-4</v>
      </c>
      <c r="E265" s="7">
        <f t="shared" si="363"/>
        <v>-6.4200994822587454E-3</v>
      </c>
      <c r="F265" s="7">
        <f t="shared" si="363"/>
        <v>5.9276688158782509E-3</v>
      </c>
      <c r="G265" s="7">
        <f t="shared" si="363"/>
        <v>7.894875148196423E-3</v>
      </c>
      <c r="H265" s="7">
        <f t="shared" si="363"/>
        <v>-3.3994543941950783E-2</v>
      </c>
      <c r="I265" s="20">
        <f t="shared" si="363"/>
        <v>2.7687509255927001E-3</v>
      </c>
      <c r="J265" s="7">
        <f t="shared" si="363"/>
        <v>1.0864480749434025E-2</v>
      </c>
      <c r="K265" s="7">
        <f t="shared" si="363"/>
        <v>7.2691948089902425E-3</v>
      </c>
      <c r="L265" s="7">
        <f t="shared" si="363"/>
        <v>1.4053886171286667E-2</v>
      </c>
      <c r="M265" s="7">
        <f t="shared" si="363"/>
        <v>-1.1199935885876866E-2</v>
      </c>
      <c r="N265" s="7">
        <f t="shared" si="363"/>
        <v>-3.7018504150111431E-3</v>
      </c>
      <c r="O265" s="7">
        <f t="shared" si="363"/>
        <v>-2.6548632698112362E-2</v>
      </c>
      <c r="P265" s="7">
        <f t="shared" si="363"/>
        <v>-2.7017707501252763E-2</v>
      </c>
      <c r="Q265" s="7">
        <f t="shared" si="363"/>
        <v>-4.5566245991086718E-2</v>
      </c>
      <c r="R265" s="7">
        <f t="shared" si="363"/>
        <v>-1.322263658664502E-3</v>
      </c>
      <c r="S265" s="7">
        <f t="shared" si="363"/>
        <v>5.2264469875069608E-3</v>
      </c>
      <c r="T265" s="7">
        <f t="shared" si="363"/>
        <v>-1.3527972695385082E-2</v>
      </c>
      <c r="U265" s="7">
        <f t="shared" si="363"/>
        <v>2.1288665692884567E-3</v>
      </c>
      <c r="V265" s="7">
        <f t="shared" si="363"/>
        <v>-7.5715689888192772E-3</v>
      </c>
      <c r="W265" s="7">
        <f t="shared" si="363"/>
        <v>-1.1974694038193401E-2</v>
      </c>
      <c r="X265" s="7">
        <f t="shared" si="363"/>
        <v>6.2474663053317947E-3</v>
      </c>
      <c r="Y265" s="7">
        <f t="shared" si="363"/>
        <v>2.2569541785242064E-2</v>
      </c>
      <c r="Z265" s="7">
        <f t="shared" si="363"/>
        <v>6.7170624047083738E-3</v>
      </c>
      <c r="AA265" s="7">
        <f t="shared" si="363"/>
        <v>5.0911946808186226E-2</v>
      </c>
      <c r="AB265" s="7">
        <f t="shared" si="363"/>
        <v>1.0105781165898886E-3</v>
      </c>
      <c r="AC265" s="7">
        <f t="shared" si="363"/>
        <v>1.2162592443512477E-2</v>
      </c>
      <c r="AD265" s="7">
        <f t="shared" si="363"/>
        <v>2.4145404635105283E-2</v>
      </c>
      <c r="AE265" s="7">
        <f t="shared" si="363"/>
        <v>-6.4200994822587454E-3</v>
      </c>
      <c r="AF265" s="7">
        <f t="shared" si="363"/>
        <v>1.0427528675703845E-2</v>
      </c>
      <c r="AG265" s="7">
        <f t="shared" si="354"/>
        <v>-8.6196208547594244E-3</v>
      </c>
      <c r="AH265" s="7">
        <f t="shared" ref="AH265:BG265" si="364">AH63/AH59-1</f>
        <v>-8.3695969884280963E-3</v>
      </c>
      <c r="AI265" s="7">
        <f t="shared" si="364"/>
        <v>1.8891414999631095E-3</v>
      </c>
      <c r="AJ265" s="7">
        <f t="shared" si="364"/>
        <v>-7.1493443570018744E-3</v>
      </c>
      <c r="AK265" s="7">
        <f t="shared" si="364"/>
        <v>-3.2628462953632198E-4</v>
      </c>
      <c r="AL265" s="7">
        <f t="shared" si="364"/>
        <v>5.2272139526028383E-3</v>
      </c>
      <c r="AM265" s="7">
        <f t="shared" si="364"/>
        <v>-2.8236866093201973E-3</v>
      </c>
      <c r="AN265" s="7">
        <f t="shared" si="364"/>
        <v>1.9114659402952539E-2</v>
      </c>
      <c r="AO265" s="7">
        <f t="shared" si="364"/>
        <v>1.3001514632231537E-3</v>
      </c>
      <c r="AP265" s="7">
        <f t="shared" si="364"/>
        <v>2.4853409615417599E-2</v>
      </c>
      <c r="AQ265" s="7">
        <f t="shared" si="364"/>
        <v>-2.7608149819801087E-3</v>
      </c>
      <c r="AR265" s="7">
        <f t="shared" si="364"/>
        <v>-1.9102937293839717E-2</v>
      </c>
      <c r="AS265" s="7">
        <f t="shared" si="364"/>
        <v>3.9318289301741416E-2</v>
      </c>
      <c r="AT265" s="7">
        <f t="shared" si="364"/>
        <v>7.2488436432802672E-3</v>
      </c>
      <c r="AU265" s="7">
        <f t="shared" si="364"/>
        <v>2.6593330535451543E-6</v>
      </c>
      <c r="AV265" s="7">
        <f t="shared" si="364"/>
        <v>2.4019975299312879E-2</v>
      </c>
      <c r="AW265" s="7">
        <f t="shared" si="364"/>
        <v>1.4699510199156496E-2</v>
      </c>
      <c r="AX265" s="7">
        <f t="shared" si="364"/>
        <v>1.0587907908283789E-2</v>
      </c>
      <c r="AY265" s="7">
        <f t="shared" si="364"/>
        <v>1.371164174724715E-3</v>
      </c>
      <c r="AZ265" s="7">
        <f t="shared" si="364"/>
        <v>-1.3941272542682071E-2</v>
      </c>
      <c r="BA265" s="7">
        <f t="shared" si="364"/>
        <v>1.5590283902831015E-3</v>
      </c>
      <c r="BB265" s="7">
        <f t="shared" si="364"/>
        <v>8.5359916797591584E-3</v>
      </c>
      <c r="BC265" s="7">
        <f t="shared" si="364"/>
        <v>1.9858517379244711E-2</v>
      </c>
      <c r="BD265" s="7">
        <f t="shared" si="364"/>
        <v>-7.6638863306314198E-3</v>
      </c>
      <c r="BE265" s="7">
        <f t="shared" si="364"/>
        <v>-1.3671239977709249E-2</v>
      </c>
      <c r="BF265" s="7" t="e">
        <f t="shared" si="364"/>
        <v>#DIV/0!</v>
      </c>
      <c r="BG265" s="7">
        <f t="shared" si="364"/>
        <v>-3.5179931915283458E-3</v>
      </c>
      <c r="BH265" s="7">
        <f t="shared" si="356"/>
        <v>4.5205140571957791E-4</v>
      </c>
    </row>
    <row r="266" spans="1:60" s="36" customFormat="1" x14ac:dyDescent="0.2">
      <c r="A266" s="138">
        <f t="shared" si="298"/>
        <v>41090</v>
      </c>
      <c r="B266" s="16">
        <f t="shared" ref="B266:AF266" si="365">B64/B60-1</f>
        <v>-3.6056763075753562E-4</v>
      </c>
      <c r="C266" s="62">
        <f t="shared" si="365"/>
        <v>2.4240769891461511E-3</v>
      </c>
      <c r="D266" s="8">
        <f t="shared" si="365"/>
        <v>-3.2431210986594294E-3</v>
      </c>
      <c r="E266" s="7">
        <f t="shared" si="365"/>
        <v>-9.5706481353927675E-3</v>
      </c>
      <c r="F266" s="7">
        <f t="shared" si="365"/>
        <v>1.3897148153774186E-3</v>
      </c>
      <c r="G266" s="7">
        <f t="shared" si="365"/>
        <v>5.3048715629435694E-3</v>
      </c>
      <c r="H266" s="7">
        <f t="shared" si="365"/>
        <v>-7.5039421318707666E-2</v>
      </c>
      <c r="I266" s="20">
        <f t="shared" si="365"/>
        <v>-2.1288432144027647E-3</v>
      </c>
      <c r="J266" s="7">
        <f t="shared" si="365"/>
        <v>1.2431636467033158E-2</v>
      </c>
      <c r="K266" s="7">
        <f t="shared" si="365"/>
        <v>3.8134198175818756E-3</v>
      </c>
      <c r="L266" s="7">
        <f t="shared" si="365"/>
        <v>-1.2538946728474776E-2</v>
      </c>
      <c r="M266" s="7">
        <f t="shared" si="365"/>
        <v>-8.9746152308615157E-3</v>
      </c>
      <c r="N266" s="7">
        <f t="shared" si="365"/>
        <v>-7.3513820694183218E-3</v>
      </c>
      <c r="O266" s="7">
        <f t="shared" si="365"/>
        <v>-2.8388171220236735E-2</v>
      </c>
      <c r="P266" s="7">
        <f t="shared" si="365"/>
        <v>-3.1938976622267634E-2</v>
      </c>
      <c r="Q266" s="7">
        <f t="shared" si="365"/>
        <v>-5.3085376162299247E-2</v>
      </c>
      <c r="R266" s="7">
        <f t="shared" si="365"/>
        <v>-7.8441676739012811E-3</v>
      </c>
      <c r="S266" s="7">
        <f t="shared" si="365"/>
        <v>5.9348901948654831E-3</v>
      </c>
      <c r="T266" s="7">
        <f t="shared" si="365"/>
        <v>-1.8527095877721167E-2</v>
      </c>
      <c r="U266" s="7">
        <f t="shared" si="365"/>
        <v>-1.0820044162445086E-3</v>
      </c>
      <c r="V266" s="7">
        <f t="shared" si="365"/>
        <v>-8.3703587678648494E-3</v>
      </c>
      <c r="W266" s="7">
        <f t="shared" si="365"/>
        <v>-1.6246719050230451E-2</v>
      </c>
      <c r="X266" s="7">
        <f t="shared" si="365"/>
        <v>8.8059850706478926E-3</v>
      </c>
      <c r="Y266" s="7">
        <f t="shared" si="365"/>
        <v>1.9246418552205213E-2</v>
      </c>
      <c r="Z266" s="7">
        <f t="shared" si="365"/>
        <v>-4.6077567444180456E-4</v>
      </c>
      <c r="AA266" s="7">
        <f t="shared" si="365"/>
        <v>5.4250584596816864E-2</v>
      </c>
      <c r="AB266" s="7">
        <f t="shared" si="365"/>
        <v>-3.0708148515772304E-3</v>
      </c>
      <c r="AC266" s="7">
        <f t="shared" si="365"/>
        <v>1.4686432106671088E-2</v>
      </c>
      <c r="AD266" s="7">
        <f t="shared" si="365"/>
        <v>2.084819110264835E-2</v>
      </c>
      <c r="AE266" s="7">
        <f t="shared" si="365"/>
        <v>-9.5706481353927675E-3</v>
      </c>
      <c r="AF266" s="7">
        <f t="shared" si="365"/>
        <v>6.8621374451338646E-4</v>
      </c>
      <c r="AG266" s="7">
        <f t="shared" si="354"/>
        <v>-5.1662413157521625E-3</v>
      </c>
      <c r="AH266" s="7">
        <f t="shared" ref="AH266:BG266" si="366">AH64/AH60-1</f>
        <v>-1.1603774597687577E-2</v>
      </c>
      <c r="AI266" s="7">
        <f t="shared" si="366"/>
        <v>-1.8687608801026823E-3</v>
      </c>
      <c r="AJ266" s="7">
        <f t="shared" si="366"/>
        <v>-1.1259481303904417E-2</v>
      </c>
      <c r="AK266" s="7">
        <f t="shared" si="366"/>
        <v>-3.4295011863246794E-3</v>
      </c>
      <c r="AL266" s="7">
        <f t="shared" si="366"/>
        <v>1.1755485184961056E-3</v>
      </c>
      <c r="AM266" s="7">
        <f t="shared" si="366"/>
        <v>-2.6821942750113736E-3</v>
      </c>
      <c r="AN266" s="7">
        <f t="shared" si="366"/>
        <v>1.3052138242221067E-2</v>
      </c>
      <c r="AO266" s="7">
        <f t="shared" si="366"/>
        <v>-1.8399151185825025E-3</v>
      </c>
      <c r="AP266" s="7">
        <f t="shared" si="366"/>
        <v>1.8043773212548242E-2</v>
      </c>
      <c r="AQ266" s="7">
        <f t="shared" si="366"/>
        <v>-1.1330049150571675E-2</v>
      </c>
      <c r="AR266" s="7">
        <f t="shared" si="366"/>
        <v>-1.7567431730608152E-2</v>
      </c>
      <c r="AS266" s="7">
        <f t="shared" si="366"/>
        <v>2.9471445804097884E-2</v>
      </c>
      <c r="AT266" s="7">
        <f t="shared" si="366"/>
        <v>2.1065611328736633E-3</v>
      </c>
      <c r="AU266" s="7">
        <f t="shared" si="366"/>
        <v>-3.6923354858819923E-3</v>
      </c>
      <c r="AV266" s="7">
        <f t="shared" si="366"/>
        <v>1.7828291609036651E-2</v>
      </c>
      <c r="AW266" s="7">
        <f t="shared" si="366"/>
        <v>1.5495756214500167E-2</v>
      </c>
      <c r="AX266" s="7">
        <f t="shared" si="366"/>
        <v>-3.7125741490064978E-3</v>
      </c>
      <c r="AY266" s="7">
        <f t="shared" si="366"/>
        <v>-1.7037718621931486E-2</v>
      </c>
      <c r="AZ266" s="7">
        <f t="shared" si="366"/>
        <v>-8.795235913879984E-3</v>
      </c>
      <c r="BA266" s="7">
        <f t="shared" si="366"/>
        <v>-7.3719299635521818E-4</v>
      </c>
      <c r="BB266" s="7">
        <f t="shared" si="366"/>
        <v>8.384317602573077E-3</v>
      </c>
      <c r="BC266" s="7">
        <f t="shared" si="366"/>
        <v>2.2761535749362682E-2</v>
      </c>
      <c r="BD266" s="7">
        <f t="shared" si="366"/>
        <v>3.4285284790460668E-3</v>
      </c>
      <c r="BE266" s="7">
        <f t="shared" si="366"/>
        <v>-8.2179275983731426E-3</v>
      </c>
      <c r="BF266" s="7" t="e">
        <f t="shared" si="366"/>
        <v>#DIV/0!</v>
      </c>
      <c r="BG266" s="7">
        <f t="shared" si="366"/>
        <v>7.1607654111227603E-4</v>
      </c>
      <c r="BH266" s="7">
        <f t="shared" si="356"/>
        <v>4.160403124021661E-3</v>
      </c>
    </row>
    <row r="267" spans="1:60" s="36" customFormat="1" x14ac:dyDescent="0.2">
      <c r="A267" s="138">
        <f t="shared" si="298"/>
        <v>41182</v>
      </c>
      <c r="B267" s="16">
        <f t="shared" ref="B267:AF267" si="367">B65/B61-1</f>
        <v>-2.7657501637833315E-3</v>
      </c>
      <c r="C267" s="62">
        <f t="shared" si="367"/>
        <v>1.2517127942968109E-3</v>
      </c>
      <c r="D267" s="8">
        <f t="shared" si="367"/>
        <v>-5.7338055358434614E-3</v>
      </c>
      <c r="E267" s="7">
        <f t="shared" si="367"/>
        <v>-1.0148309067531724E-2</v>
      </c>
      <c r="F267" s="7">
        <f t="shared" si="367"/>
        <v>-1.2154055811144371E-3</v>
      </c>
      <c r="G267" s="7">
        <f t="shared" si="367"/>
        <v>4.378069461120182E-3</v>
      </c>
      <c r="H267" s="7">
        <f t="shared" si="367"/>
        <v>-0.10715940335073115</v>
      </c>
      <c r="I267" s="20">
        <f t="shared" si="367"/>
        <v>-5.1549281047162943E-3</v>
      </c>
      <c r="J267" s="7">
        <f t="shared" si="367"/>
        <v>1.473067807873929E-2</v>
      </c>
      <c r="K267" s="7">
        <f t="shared" si="367"/>
        <v>2.2399931732213219E-3</v>
      </c>
      <c r="L267" s="7">
        <f t="shared" si="367"/>
        <v>-1.0374682788475864E-2</v>
      </c>
      <c r="M267" s="7">
        <f t="shared" si="367"/>
        <v>-6.9749780158285812E-3</v>
      </c>
      <c r="N267" s="7">
        <f t="shared" si="367"/>
        <v>-7.8425115781673993E-3</v>
      </c>
      <c r="O267" s="7">
        <f t="shared" si="367"/>
        <v>-2.6878046352071139E-2</v>
      </c>
      <c r="P267" s="7">
        <f t="shared" si="367"/>
        <v>-3.3366754261168308E-2</v>
      </c>
      <c r="Q267" s="7">
        <f t="shared" si="367"/>
        <v>-5.6478405315614655E-2</v>
      </c>
      <c r="R267" s="7">
        <f t="shared" si="367"/>
        <v>-1.1437640042926134E-2</v>
      </c>
      <c r="S267" s="7">
        <f t="shared" si="367"/>
        <v>2.5057490514870384E-3</v>
      </c>
      <c r="T267" s="7">
        <f t="shared" si="367"/>
        <v>-2.2269760010091511E-2</v>
      </c>
      <c r="U267" s="7">
        <f t="shared" si="367"/>
        <v>-4.6385221367317708E-3</v>
      </c>
      <c r="V267" s="7">
        <f t="shared" si="367"/>
        <v>-5.5001151454671104E-3</v>
      </c>
      <c r="W267" s="7">
        <f t="shared" si="367"/>
        <v>-2.2478665308371837E-2</v>
      </c>
      <c r="X267" s="7">
        <f t="shared" si="367"/>
        <v>4.9927016985138462E-3</v>
      </c>
      <c r="Y267" s="7">
        <f t="shared" si="367"/>
        <v>1.3524143691661328E-2</v>
      </c>
      <c r="Z267" s="7">
        <f t="shared" si="367"/>
        <v>-7.5896334436263979E-3</v>
      </c>
      <c r="AA267" s="7">
        <f t="shared" si="367"/>
        <v>5.054839538060163E-2</v>
      </c>
      <c r="AB267" s="7">
        <f t="shared" si="367"/>
        <v>-6.1766881826758047E-3</v>
      </c>
      <c r="AC267" s="7">
        <f t="shared" si="367"/>
        <v>1.6053603416979367E-2</v>
      </c>
      <c r="AD267" s="7">
        <f t="shared" si="367"/>
        <v>1.7195087704878764E-2</v>
      </c>
      <c r="AE267" s="7">
        <f t="shared" si="367"/>
        <v>-1.0148309067531724E-2</v>
      </c>
      <c r="AF267" s="7">
        <f t="shared" si="367"/>
        <v>-3.5298303729150993E-3</v>
      </c>
      <c r="AG267" s="7">
        <f t="shared" si="354"/>
        <v>-4.8120442637307193E-3</v>
      </c>
      <c r="AH267" s="7">
        <f t="shared" ref="AH267:BG267" si="368">AH65/AH61-1</f>
        <v>-1.1828935004874253E-2</v>
      </c>
      <c r="AI267" s="7">
        <f t="shared" si="368"/>
        <v>-2.8729741103989959E-3</v>
      </c>
      <c r="AJ267" s="7">
        <f t="shared" si="368"/>
        <v>-1.3617245698464009E-2</v>
      </c>
      <c r="AK267" s="7">
        <f t="shared" si="368"/>
        <v>-4.5676294630848657E-3</v>
      </c>
      <c r="AL267" s="7">
        <f t="shared" si="368"/>
        <v>5.3019760770389723E-4</v>
      </c>
      <c r="AM267" s="7">
        <f t="shared" si="368"/>
        <v>-8.8766221398062228E-4</v>
      </c>
      <c r="AN267" s="7">
        <f t="shared" si="368"/>
        <v>7.4480431404004843E-3</v>
      </c>
      <c r="AO267" s="7">
        <f t="shared" si="368"/>
        <v>-6.2334602970645081E-3</v>
      </c>
      <c r="AP267" s="7">
        <f t="shared" si="368"/>
        <v>1.2140756328010927E-2</v>
      </c>
      <c r="AQ267" s="7">
        <f t="shared" si="368"/>
        <v>-1.2274694573827905E-2</v>
      </c>
      <c r="AR267" s="7">
        <f t="shared" si="368"/>
        <v>-1.4333162660342791E-2</v>
      </c>
      <c r="AS267" s="7">
        <f t="shared" si="368"/>
        <v>2.058091407464735E-2</v>
      </c>
      <c r="AT267" s="7">
        <f t="shared" si="368"/>
        <v>-8.5572377076481576E-4</v>
      </c>
      <c r="AU267" s="7">
        <f t="shared" si="368"/>
        <v>-9.5502917905793128E-3</v>
      </c>
      <c r="AV267" s="7">
        <f t="shared" si="368"/>
        <v>1.4540501102133563E-2</v>
      </c>
      <c r="AW267" s="7">
        <f t="shared" si="368"/>
        <v>1.4491972266850617E-2</v>
      </c>
      <c r="AX267" s="7">
        <f t="shared" si="368"/>
        <v>-7.4636249021170498E-3</v>
      </c>
      <c r="AY267" s="7">
        <f t="shared" si="368"/>
        <v>-3.0381084733166808E-2</v>
      </c>
      <c r="AZ267" s="7">
        <f t="shared" si="368"/>
        <v>-4.104489642053788E-3</v>
      </c>
      <c r="BA267" s="7">
        <f t="shared" si="368"/>
        <v>5.1493493687804204E-3</v>
      </c>
      <c r="BB267" s="7">
        <f t="shared" si="368"/>
        <v>9.5371031438713505E-3</v>
      </c>
      <c r="BC267" s="7">
        <f t="shared" si="368"/>
        <v>2.3880664523519002E-2</v>
      </c>
      <c r="BD267" s="7">
        <f t="shared" si="368"/>
        <v>9.4546236977801623E-3</v>
      </c>
      <c r="BE267" s="7">
        <f t="shared" si="368"/>
        <v>-5.7779553391860139E-3</v>
      </c>
      <c r="BF267" s="7" t="e">
        <f t="shared" si="368"/>
        <v>#DIV/0!</v>
      </c>
      <c r="BG267" s="7">
        <f t="shared" si="368"/>
        <v>4.0998540875958334E-3</v>
      </c>
      <c r="BH267" s="7">
        <f t="shared" si="356"/>
        <v>8.1830871385546455E-3</v>
      </c>
    </row>
    <row r="268" spans="1:60" s="36" customFormat="1" ht="12" thickBot="1" x14ac:dyDescent="0.25">
      <c r="A268" s="139">
        <f t="shared" si="298"/>
        <v>41273</v>
      </c>
      <c r="B268" s="14">
        <f t="shared" ref="B268:AF268" si="369">B66/B62-1</f>
        <v>-4.5520119585037433E-3</v>
      </c>
      <c r="C268" s="60">
        <f t="shared" si="369"/>
        <v>1.0493443643255773E-4</v>
      </c>
      <c r="D268" s="21">
        <f t="shared" si="369"/>
        <v>-8.013989005109079E-3</v>
      </c>
      <c r="E268" s="22">
        <f t="shared" si="369"/>
        <v>-1.4089922108659669E-2</v>
      </c>
      <c r="F268" s="22">
        <f t="shared" si="369"/>
        <v>-2.6347891083401409E-3</v>
      </c>
      <c r="G268" s="22">
        <f t="shared" si="369"/>
        <v>3.8508045713752104E-3</v>
      </c>
      <c r="H268" s="22">
        <f t="shared" si="369"/>
        <v>-0.1315217983764394</v>
      </c>
      <c r="I268" s="23">
        <f t="shared" si="369"/>
        <v>-7.4489806377036061E-3</v>
      </c>
      <c r="J268" s="22">
        <f t="shared" si="369"/>
        <v>1.6476888834201064E-2</v>
      </c>
      <c r="K268" s="22">
        <f t="shared" si="369"/>
        <v>1.2241178884715431E-3</v>
      </c>
      <c r="L268" s="22">
        <f t="shared" si="369"/>
        <v>-1.4294267325250742E-2</v>
      </c>
      <c r="M268" s="22">
        <f t="shared" si="369"/>
        <v>-4.5184064548663416E-3</v>
      </c>
      <c r="N268" s="22">
        <f t="shared" si="369"/>
        <v>-8.3180634628986505E-3</v>
      </c>
      <c r="O268" s="22">
        <f t="shared" si="369"/>
        <v>-2.2658513330155117E-2</v>
      </c>
      <c r="P268" s="22">
        <f t="shared" si="369"/>
        <v>-3.7544852681053231E-2</v>
      </c>
      <c r="Q268" s="22">
        <f t="shared" si="369"/>
        <v>-5.6802883571459573E-2</v>
      </c>
      <c r="R268" s="22">
        <f t="shared" si="369"/>
        <v>-8.6686519080572122E-3</v>
      </c>
      <c r="S268" s="22">
        <f t="shared" si="369"/>
        <v>-3.0662767653685252E-3</v>
      </c>
      <c r="T268" s="22">
        <f t="shared" si="369"/>
        <v>-2.3687353045453774E-2</v>
      </c>
      <c r="U268" s="22">
        <f t="shared" si="369"/>
        <v>-8.9656484567276484E-3</v>
      </c>
      <c r="V268" s="22">
        <f t="shared" si="369"/>
        <v>-3.9865463735974105E-3</v>
      </c>
      <c r="W268" s="22">
        <f t="shared" si="369"/>
        <v>-2.6489009789599227E-2</v>
      </c>
      <c r="X268" s="22">
        <f t="shared" si="369"/>
        <v>2.5989952024922935E-3</v>
      </c>
      <c r="Y268" s="22">
        <f t="shared" si="369"/>
        <v>6.4138679388625608E-3</v>
      </c>
      <c r="Z268" s="22">
        <f t="shared" si="369"/>
        <v>-1.7007235497196516E-2</v>
      </c>
      <c r="AA268" s="22">
        <f t="shared" si="369"/>
        <v>4.699838684192148E-2</v>
      </c>
      <c r="AB268" s="22">
        <f t="shared" si="369"/>
        <v>-9.7829549074032185E-3</v>
      </c>
      <c r="AC268" s="22">
        <f t="shared" si="369"/>
        <v>1.6994630612943151E-2</v>
      </c>
      <c r="AD268" s="22">
        <f t="shared" si="369"/>
        <v>1.4432728777561632E-2</v>
      </c>
      <c r="AE268" s="22">
        <f t="shared" si="369"/>
        <v>-1.4089922108659669E-2</v>
      </c>
      <c r="AF268" s="22">
        <f t="shared" si="369"/>
        <v>-1.0792797227955231E-2</v>
      </c>
      <c r="AG268" s="22">
        <f t="shared" si="354"/>
        <v>-4.9549549549549043E-3</v>
      </c>
      <c r="AH268" s="22">
        <f t="shared" ref="AH268:BG268" si="370">AH66/AH62-1</f>
        <v>-1.5873997041591537E-2</v>
      </c>
      <c r="AI268" s="22">
        <f t="shared" si="370"/>
        <v>-3.878398162920127E-3</v>
      </c>
      <c r="AJ268" s="22">
        <f t="shared" si="370"/>
        <v>-1.714375756420139E-2</v>
      </c>
      <c r="AK268" s="22">
        <f t="shared" si="370"/>
        <v>-6.1242887924806144E-3</v>
      </c>
      <c r="AL268" s="22">
        <f t="shared" si="370"/>
        <v>3.8489891685711264E-4</v>
      </c>
      <c r="AM268" s="22">
        <f t="shared" si="370"/>
        <v>7.053850594833655E-4</v>
      </c>
      <c r="AN268" s="22">
        <f t="shared" si="370"/>
        <v>6.0065955310455443E-3</v>
      </c>
      <c r="AO268" s="22">
        <f t="shared" si="370"/>
        <v>-9.373472497771651E-3</v>
      </c>
      <c r="AP268" s="22">
        <f t="shared" si="370"/>
        <v>1.1037522106652764E-2</v>
      </c>
      <c r="AQ268" s="22">
        <f t="shared" si="370"/>
        <v>-1.0753043102547544E-2</v>
      </c>
      <c r="AR268" s="22">
        <f t="shared" si="370"/>
        <v>-1.0592004022108026E-2</v>
      </c>
      <c r="AS268" s="22">
        <f t="shared" si="370"/>
        <v>1.4894213352436125E-2</v>
      </c>
      <c r="AT268" s="22">
        <f t="shared" si="370"/>
        <v>-2.3807390787522476E-3</v>
      </c>
      <c r="AU268" s="22">
        <f t="shared" si="370"/>
        <v>-1.4025479788529305E-2</v>
      </c>
      <c r="AV268" s="22">
        <f t="shared" si="370"/>
        <v>9.869263622925617E-3</v>
      </c>
      <c r="AW268" s="22">
        <f t="shared" si="370"/>
        <v>1.1416232915082647E-2</v>
      </c>
      <c r="AX268" s="22">
        <f t="shared" si="370"/>
        <v>-8.8479131766294739E-3</v>
      </c>
      <c r="AY268" s="22">
        <f t="shared" si="370"/>
        <v>-3.7917520137355276E-2</v>
      </c>
      <c r="AZ268" s="22">
        <f t="shared" si="370"/>
        <v>3.6179629381827283E-4</v>
      </c>
      <c r="BA268" s="22">
        <f t="shared" si="370"/>
        <v>7.2618214652451218E-3</v>
      </c>
      <c r="BB268" s="22">
        <f t="shared" si="370"/>
        <v>9.9950364285772419E-3</v>
      </c>
      <c r="BC268" s="22">
        <f t="shared" si="370"/>
        <v>2.5646618300082302E-2</v>
      </c>
      <c r="BD268" s="22">
        <f t="shared" si="370"/>
        <v>1.2258287516567545E-2</v>
      </c>
      <c r="BE268" s="22">
        <f t="shared" si="370"/>
        <v>-4.9325657870845641E-3</v>
      </c>
      <c r="BF268" s="22" t="e">
        <f t="shared" si="370"/>
        <v>#DIV/0!</v>
      </c>
      <c r="BG268" s="22">
        <f t="shared" si="370"/>
        <v>4.4763585360656499E-3</v>
      </c>
      <c r="BH268" s="22">
        <f t="shared" si="356"/>
        <v>9.8200419541487616E-3</v>
      </c>
    </row>
    <row r="269" spans="1:60" s="36" customFormat="1" x14ac:dyDescent="0.2">
      <c r="A269" s="140">
        <f t="shared" ref="A269:A300" si="371">A67</f>
        <v>41363</v>
      </c>
      <c r="B269" s="16">
        <f t="shared" ref="B269:AF269" si="372">B67/B63-1</f>
        <v>-5.5475534527904546E-3</v>
      </c>
      <c r="C269" s="62">
        <f t="shared" si="372"/>
        <v>-2.1346439644882587E-3</v>
      </c>
      <c r="D269" s="8">
        <f t="shared" si="372"/>
        <v>-1.0204526518063584E-2</v>
      </c>
      <c r="E269" s="7">
        <f t="shared" si="372"/>
        <v>-1.7618774026832762E-2</v>
      </c>
      <c r="F269" s="7">
        <f t="shared" si="372"/>
        <v>-3.049589012765419E-3</v>
      </c>
      <c r="G269" s="7">
        <f t="shared" si="372"/>
        <v>1.7500589810441891E-3</v>
      </c>
      <c r="H269" s="7">
        <f t="shared" si="372"/>
        <v>-0.10467673657057708</v>
      </c>
      <c r="I269" s="20">
        <f t="shared" si="372"/>
        <v>-8.5475671366525008E-3</v>
      </c>
      <c r="J269" s="7">
        <f t="shared" si="372"/>
        <v>1.584196786705383E-2</v>
      </c>
      <c r="K269" s="7">
        <f t="shared" si="372"/>
        <v>-1.2296300741985178E-3</v>
      </c>
      <c r="L269" s="7">
        <f t="shared" si="372"/>
        <v>-8.192955589586548E-3</v>
      </c>
      <c r="M269" s="7">
        <f t="shared" si="372"/>
        <v>-1.6129032258064502E-2</v>
      </c>
      <c r="N269" s="7">
        <f t="shared" si="372"/>
        <v>-8.8866630306807526E-3</v>
      </c>
      <c r="O269" s="7">
        <f t="shared" si="372"/>
        <v>-2.0289063620838821E-2</v>
      </c>
      <c r="P269" s="7">
        <f t="shared" si="372"/>
        <v>-3.794602450186757E-2</v>
      </c>
      <c r="Q269" s="7">
        <f t="shared" si="372"/>
        <v>-5.1451014619245061E-2</v>
      </c>
      <c r="R269" s="7">
        <f t="shared" si="372"/>
        <v>-5.1327741472886323E-3</v>
      </c>
      <c r="S269" s="7">
        <f t="shared" si="372"/>
        <v>-4.3810481013311087E-3</v>
      </c>
      <c r="T269" s="7">
        <f t="shared" si="372"/>
        <v>-2.3683061312163356E-2</v>
      </c>
      <c r="U269" s="7">
        <f t="shared" si="372"/>
        <v>-1.5177395013808215E-2</v>
      </c>
      <c r="V269" s="7">
        <f t="shared" si="372"/>
        <v>-1.0573515529488264E-2</v>
      </c>
      <c r="W269" s="7">
        <f t="shared" si="372"/>
        <v>-2.4527814151379168E-2</v>
      </c>
      <c r="X269" s="7">
        <f t="shared" si="372"/>
        <v>7.0365015066387038E-4</v>
      </c>
      <c r="Y269" s="7">
        <f t="shared" si="372"/>
        <v>-1.9685592206003522E-3</v>
      </c>
      <c r="Z269" s="7">
        <f t="shared" si="372"/>
        <v>-3.002933669416763E-2</v>
      </c>
      <c r="AA269" s="7">
        <f t="shared" si="372"/>
        <v>4.6091057500453392E-2</v>
      </c>
      <c r="AB269" s="7">
        <f t="shared" si="372"/>
        <v>-1.019433989180174E-2</v>
      </c>
      <c r="AC269" s="7">
        <f t="shared" si="372"/>
        <v>1.984834770221533E-2</v>
      </c>
      <c r="AD269" s="7">
        <f t="shared" si="372"/>
        <v>8.810286530894107E-3</v>
      </c>
      <c r="AE269" s="7">
        <f t="shared" si="372"/>
        <v>-1.7618774026832762E-2</v>
      </c>
      <c r="AF269" s="7">
        <f t="shared" si="372"/>
        <v>-1.8423901688541133E-2</v>
      </c>
      <c r="AG269" s="7">
        <f t="shared" si="354"/>
        <v>-3.2396186301891783E-3</v>
      </c>
      <c r="AH269" s="7">
        <f t="shared" ref="AH269:BG269" si="373">AH67/AH63-1</f>
        <v>-1.9607664122509139E-2</v>
      </c>
      <c r="AI269" s="7">
        <f t="shared" si="373"/>
        <v>-6.3241192457573758E-3</v>
      </c>
      <c r="AJ269" s="7">
        <f t="shared" si="373"/>
        <v>-2.1444026497120627E-2</v>
      </c>
      <c r="AK269" s="7">
        <f t="shared" si="373"/>
        <v>-1.0314337821592079E-2</v>
      </c>
      <c r="AL269" s="7">
        <f t="shared" si="373"/>
        <v>-6.3188067958974692E-4</v>
      </c>
      <c r="AM269" s="7">
        <f t="shared" si="373"/>
        <v>-1.3265456798025044E-3</v>
      </c>
      <c r="AN269" s="7">
        <f t="shared" si="373"/>
        <v>3.5514025608371913E-3</v>
      </c>
      <c r="AO269" s="7">
        <f t="shared" si="373"/>
        <v>-1.0140379778422082E-2</v>
      </c>
      <c r="AP269" s="7">
        <f t="shared" si="373"/>
        <v>7.860695410910834E-3</v>
      </c>
      <c r="AQ269" s="7">
        <f t="shared" si="373"/>
        <v>-2.4524754122324799E-3</v>
      </c>
      <c r="AR269" s="7">
        <f t="shared" si="373"/>
        <v>-1.7430708165107944E-2</v>
      </c>
      <c r="AS269" s="7">
        <f t="shared" si="373"/>
        <v>1.4042873132736888E-2</v>
      </c>
      <c r="AT269" s="7">
        <f t="shared" si="373"/>
        <v>-3.9966631885861581E-3</v>
      </c>
      <c r="AU269" s="7">
        <f t="shared" si="373"/>
        <v>-1.4653772599616977E-2</v>
      </c>
      <c r="AV269" s="7">
        <f t="shared" si="373"/>
        <v>6.8265752786662581E-3</v>
      </c>
      <c r="AW269" s="7">
        <f t="shared" si="373"/>
        <v>8.2919367131715216E-3</v>
      </c>
      <c r="AX269" s="7">
        <f t="shared" si="373"/>
        <v>-1.2523855778551751E-2</v>
      </c>
      <c r="AY269" s="7">
        <f t="shared" si="373"/>
        <v>-3.0571208367681901E-2</v>
      </c>
      <c r="AZ269" s="7">
        <f t="shared" si="373"/>
        <v>7.1574769272091388E-3</v>
      </c>
      <c r="BA269" s="7">
        <f t="shared" si="373"/>
        <v>5.2904638409552174E-3</v>
      </c>
      <c r="BB269" s="7">
        <f t="shared" si="373"/>
        <v>8.5423671791722278E-3</v>
      </c>
      <c r="BC269" s="7">
        <f t="shared" si="373"/>
        <v>2.4515580861170561E-2</v>
      </c>
      <c r="BD269" s="7">
        <f t="shared" si="373"/>
        <v>9.3033435210638782E-3</v>
      </c>
      <c r="BE269" s="7">
        <f t="shared" si="373"/>
        <v>-7.373644383243172E-3</v>
      </c>
      <c r="BF269" s="7" t="e">
        <f t="shared" si="373"/>
        <v>#DIV/0!</v>
      </c>
      <c r="BG269" s="7">
        <f t="shared" si="373"/>
        <v>2.1902716245032483E-3</v>
      </c>
      <c r="BH269" s="7">
        <f t="shared" si="356"/>
        <v>7.5970507782505692E-3</v>
      </c>
    </row>
    <row r="270" spans="1:60" s="36" customFormat="1" x14ac:dyDescent="0.2">
      <c r="A270" s="138">
        <f t="shared" si="371"/>
        <v>41455</v>
      </c>
      <c r="B270" s="16">
        <f t="shared" ref="B270:AF270" si="374">B68/B64-1</f>
        <v>-6.0418895817125895E-3</v>
      </c>
      <c r="C270" s="62">
        <f t="shared" si="374"/>
        <v>-4.2546626695323386E-3</v>
      </c>
      <c r="D270" s="8">
        <f t="shared" si="374"/>
        <v>-1.3025305190545566E-2</v>
      </c>
      <c r="E270" s="7">
        <f t="shared" si="374"/>
        <v>-1.9242333946881574E-2</v>
      </c>
      <c r="F270" s="7">
        <f t="shared" si="374"/>
        <v>-2.8704829594699E-3</v>
      </c>
      <c r="G270" s="7">
        <f t="shared" si="374"/>
        <v>-2.7278252466123032E-4</v>
      </c>
      <c r="H270" s="7">
        <f t="shared" si="374"/>
        <v>-5.7985941770242744E-2</v>
      </c>
      <c r="I270" s="20">
        <f t="shared" si="374"/>
        <v>-8.8316554460812213E-3</v>
      </c>
      <c r="J270" s="7">
        <f t="shared" si="374"/>
        <v>1.384981257006368E-2</v>
      </c>
      <c r="K270" s="7">
        <f t="shared" si="374"/>
        <v>-3.2536590843481594E-3</v>
      </c>
      <c r="L270" s="7">
        <f t="shared" si="374"/>
        <v>-1.3621671540711144E-2</v>
      </c>
      <c r="M270" s="7">
        <f t="shared" si="374"/>
        <v>-2.8660172243399673E-2</v>
      </c>
      <c r="N270" s="7">
        <f t="shared" si="374"/>
        <v>-1.0616172281495584E-2</v>
      </c>
      <c r="O270" s="7">
        <f t="shared" si="374"/>
        <v>-2.4168106623182251E-2</v>
      </c>
      <c r="P270" s="7">
        <f t="shared" si="374"/>
        <v>-3.5433787612661694E-2</v>
      </c>
      <c r="Q270" s="7">
        <f t="shared" si="374"/>
        <v>-4.4902695947152349E-2</v>
      </c>
      <c r="R270" s="7">
        <f t="shared" si="374"/>
        <v>-6.2606816480458294E-3</v>
      </c>
      <c r="S270" s="7">
        <f t="shared" si="374"/>
        <v>-7.9561833381377456E-3</v>
      </c>
      <c r="T270" s="7">
        <f t="shared" si="374"/>
        <v>-2.5991256110482919E-2</v>
      </c>
      <c r="U270" s="7">
        <f t="shared" si="374"/>
        <v>-1.8874011739522412E-2</v>
      </c>
      <c r="V270" s="7">
        <f t="shared" si="374"/>
        <v>-1.8018538637571968E-2</v>
      </c>
      <c r="W270" s="7">
        <f t="shared" si="374"/>
        <v>-2.3719350802985595E-2</v>
      </c>
      <c r="X270" s="7">
        <f t="shared" si="374"/>
        <v>-4.4292490096815573E-3</v>
      </c>
      <c r="Y270" s="7">
        <f t="shared" si="374"/>
        <v>-9.2155702350676938E-3</v>
      </c>
      <c r="Z270" s="7">
        <f t="shared" si="374"/>
        <v>-4.0630682687241904E-2</v>
      </c>
      <c r="AA270" s="7">
        <f t="shared" si="374"/>
        <v>4.3688556259927624E-2</v>
      </c>
      <c r="AB270" s="7">
        <f t="shared" si="374"/>
        <v>-9.886891906731532E-3</v>
      </c>
      <c r="AC270" s="7">
        <f t="shared" si="374"/>
        <v>2.1356909883395225E-2</v>
      </c>
      <c r="AD270" s="7">
        <f t="shared" si="374"/>
        <v>8.7156461108550687E-4</v>
      </c>
      <c r="AE270" s="7">
        <f t="shared" si="374"/>
        <v>-1.9242333946881574E-2</v>
      </c>
      <c r="AF270" s="7">
        <f t="shared" si="374"/>
        <v>-2.8494683120289466E-2</v>
      </c>
      <c r="AG270" s="7">
        <f t="shared" si="354"/>
        <v>-3.5036149586542553E-4</v>
      </c>
      <c r="AH270" s="7">
        <f t="shared" ref="AH270:BG270" si="375">AH68/AH64-1</f>
        <v>-2.0734647345900026E-2</v>
      </c>
      <c r="AI270" s="7">
        <f t="shared" si="375"/>
        <v>-8.8455011394292793E-3</v>
      </c>
      <c r="AJ270" s="7">
        <f t="shared" si="375"/>
        <v>-2.3122343726022621E-2</v>
      </c>
      <c r="AK270" s="7">
        <f t="shared" si="375"/>
        <v>-1.2580130117750277E-2</v>
      </c>
      <c r="AL270" s="7">
        <f t="shared" si="375"/>
        <v>-3.4826855332976692E-3</v>
      </c>
      <c r="AM270" s="7">
        <f t="shared" si="375"/>
        <v>-3.8721648866139047E-3</v>
      </c>
      <c r="AN270" s="7">
        <f t="shared" si="375"/>
        <v>4.5290474562098559E-4</v>
      </c>
      <c r="AO270" s="7">
        <f t="shared" si="375"/>
        <v>-1.0850931791509755E-2</v>
      </c>
      <c r="AP270" s="7">
        <f t="shared" si="375"/>
        <v>4.1678109300034016E-3</v>
      </c>
      <c r="AQ270" s="7">
        <f t="shared" si="375"/>
        <v>-6.9607079427540519E-3</v>
      </c>
      <c r="AR270" s="7">
        <f t="shared" si="375"/>
        <v>-2.5524629357416395E-2</v>
      </c>
      <c r="AS270" s="7">
        <f t="shared" si="375"/>
        <v>1.6128084985080893E-2</v>
      </c>
      <c r="AT270" s="7">
        <f t="shared" si="375"/>
        <v>-5.7909074050642717E-3</v>
      </c>
      <c r="AU270" s="7">
        <f t="shared" si="375"/>
        <v>-1.3911749914180538E-2</v>
      </c>
      <c r="AV270" s="7">
        <f t="shared" si="375"/>
        <v>4.7447016500921091E-3</v>
      </c>
      <c r="AW270" s="7">
        <f t="shared" si="375"/>
        <v>6.2419582947863539E-3</v>
      </c>
      <c r="AX270" s="7">
        <f t="shared" si="375"/>
        <v>-1.658320451557671E-2</v>
      </c>
      <c r="AY270" s="7">
        <f t="shared" si="375"/>
        <v>-1.5878935967143515E-2</v>
      </c>
      <c r="AZ270" s="7">
        <f t="shared" si="375"/>
        <v>1.2498032740199339E-2</v>
      </c>
      <c r="BA270" s="7">
        <f t="shared" si="375"/>
        <v>4.8923132838363248E-3</v>
      </c>
      <c r="BB270" s="7">
        <f t="shared" si="375"/>
        <v>8.0581276585682815E-3</v>
      </c>
      <c r="BC270" s="7">
        <f t="shared" si="375"/>
        <v>1.9829074249432477E-2</v>
      </c>
      <c r="BD270" s="7">
        <f t="shared" si="375"/>
        <v>9.1897095132047468E-3</v>
      </c>
      <c r="BE270" s="7">
        <f t="shared" si="375"/>
        <v>-8.0898788852707959E-3</v>
      </c>
      <c r="BF270" s="7" t="e">
        <f t="shared" si="375"/>
        <v>#DIV/0!</v>
      </c>
      <c r="BG270" s="7">
        <f t="shared" si="375"/>
        <v>3.1130494280162679E-5</v>
      </c>
      <c r="BH270" s="7">
        <f t="shared" si="356"/>
        <v>6.6116261931006282E-3</v>
      </c>
    </row>
    <row r="271" spans="1:60" s="36" customFormat="1" x14ac:dyDescent="0.2">
      <c r="A271" s="138">
        <f t="shared" si="371"/>
        <v>41547</v>
      </c>
      <c r="B271" s="16">
        <f t="shared" ref="B271:AF271" si="376">B69/B65-1</f>
        <v>-6.0221877846791116E-3</v>
      </c>
      <c r="C271" s="62">
        <f t="shared" si="376"/>
        <v>-5.594497365663309E-3</v>
      </c>
      <c r="D271" s="8">
        <f t="shared" si="376"/>
        <v>-1.5201806283028474E-2</v>
      </c>
      <c r="E271" s="7">
        <f t="shared" si="376"/>
        <v>-1.9214233387362611E-2</v>
      </c>
      <c r="F271" s="7">
        <f t="shared" si="376"/>
        <v>-2.3465850676165356E-3</v>
      </c>
      <c r="G271" s="7">
        <f t="shared" si="376"/>
        <v>-1.5891475457430193E-3</v>
      </c>
      <c r="H271" s="7">
        <f t="shared" si="376"/>
        <v>-1.8485144278790666E-2</v>
      </c>
      <c r="I271" s="20">
        <f t="shared" si="376"/>
        <v>-8.6006514475045481E-3</v>
      </c>
      <c r="J271" s="7">
        <f t="shared" si="376"/>
        <v>1.2490376584030738E-2</v>
      </c>
      <c r="K271" s="7">
        <f t="shared" si="376"/>
        <v>-4.5331654000171362E-3</v>
      </c>
      <c r="L271" s="7">
        <f t="shared" si="376"/>
        <v>-3.9897428162003146E-2</v>
      </c>
      <c r="M271" s="7">
        <f t="shared" si="376"/>
        <v>-3.2463219755670458E-2</v>
      </c>
      <c r="N271" s="7">
        <f t="shared" si="376"/>
        <v>-1.0565172650665478E-2</v>
      </c>
      <c r="O271" s="7">
        <f t="shared" si="376"/>
        <v>-2.8104100975714141E-2</v>
      </c>
      <c r="P271" s="7">
        <f t="shared" si="376"/>
        <v>-3.4774601400916705E-2</v>
      </c>
      <c r="Q271" s="7">
        <f t="shared" si="376"/>
        <v>-4.8381196268520221E-2</v>
      </c>
      <c r="R271" s="7">
        <f t="shared" si="376"/>
        <v>-9.069982072199223E-3</v>
      </c>
      <c r="S271" s="7">
        <f t="shared" si="376"/>
        <v>-1.3011462938213203E-2</v>
      </c>
      <c r="T271" s="7">
        <f t="shared" si="376"/>
        <v>-2.4886079170272857E-2</v>
      </c>
      <c r="U271" s="7">
        <f t="shared" si="376"/>
        <v>-1.980896999751558E-2</v>
      </c>
      <c r="V271" s="7">
        <f t="shared" si="376"/>
        <v>-1.9737019841223891E-2</v>
      </c>
      <c r="W271" s="7">
        <f t="shared" si="376"/>
        <v>-2.5237899988040935E-2</v>
      </c>
      <c r="X271" s="7">
        <f t="shared" si="376"/>
        <v>-1.1118629894315224E-2</v>
      </c>
      <c r="Y271" s="7">
        <f t="shared" si="376"/>
        <v>-1.5141331541017933E-2</v>
      </c>
      <c r="Z271" s="7">
        <f t="shared" si="376"/>
        <v>-4.8499442891574485E-2</v>
      </c>
      <c r="AA271" s="7">
        <f t="shared" si="376"/>
        <v>4.0116907271277924E-2</v>
      </c>
      <c r="AB271" s="7">
        <f t="shared" si="376"/>
        <v>-1.2399059873613338E-2</v>
      </c>
      <c r="AC271" s="7">
        <f t="shared" si="376"/>
        <v>2.0170907074778421E-2</v>
      </c>
      <c r="AD271" s="7">
        <f t="shared" si="376"/>
        <v>-5.5618588459479534E-3</v>
      </c>
      <c r="AE271" s="7">
        <f t="shared" si="376"/>
        <v>-1.9214233387362611E-2</v>
      </c>
      <c r="AF271" s="7">
        <f t="shared" si="376"/>
        <v>-3.4118271618982621E-2</v>
      </c>
      <c r="AG271" s="7">
        <f t="shared" si="354"/>
        <v>-1.730283215363948E-3</v>
      </c>
      <c r="AH271" s="7">
        <f t="shared" ref="AH271:BG271" si="377">AH69/AH65-1</f>
        <v>-1.9729293415902127E-2</v>
      </c>
      <c r="AI271" s="7">
        <f t="shared" si="377"/>
        <v>-1.0779623248173387E-2</v>
      </c>
      <c r="AJ271" s="7">
        <f t="shared" si="377"/>
        <v>-2.2476280606638976E-2</v>
      </c>
      <c r="AK271" s="7">
        <f t="shared" si="377"/>
        <v>-1.4033185497588363E-2</v>
      </c>
      <c r="AL271" s="7">
        <f t="shared" si="377"/>
        <v>-6.3161013252215348E-3</v>
      </c>
      <c r="AM271" s="7">
        <f t="shared" si="377"/>
        <v>-4.7160597820280481E-3</v>
      </c>
      <c r="AN271" s="7">
        <f t="shared" si="377"/>
        <v>-2.1265311739435688E-3</v>
      </c>
      <c r="AO271" s="7">
        <f t="shared" si="377"/>
        <v>-1.3612994589435878E-2</v>
      </c>
      <c r="AP271" s="7">
        <f t="shared" si="377"/>
        <v>1.7417673145310175E-3</v>
      </c>
      <c r="AQ271" s="7">
        <f t="shared" si="377"/>
        <v>-6.7316271793136373E-3</v>
      </c>
      <c r="AR271" s="7">
        <f t="shared" si="377"/>
        <v>-3.6290749771879849E-2</v>
      </c>
      <c r="AS271" s="7">
        <f t="shared" si="377"/>
        <v>1.7788376258132343E-2</v>
      </c>
      <c r="AT271" s="7">
        <f t="shared" si="377"/>
        <v>-6.8062250102715049E-3</v>
      </c>
      <c r="AU271" s="7">
        <f t="shared" si="377"/>
        <v>-1.571452446412358E-2</v>
      </c>
      <c r="AV271" s="7">
        <f t="shared" si="377"/>
        <v>2.8094538360667887E-3</v>
      </c>
      <c r="AW271" s="7">
        <f t="shared" si="377"/>
        <v>5.0751979592922325E-3</v>
      </c>
      <c r="AX271" s="7">
        <f t="shared" si="377"/>
        <v>-1.9171594970464279E-2</v>
      </c>
      <c r="AY271" s="7">
        <f t="shared" si="377"/>
        <v>-3.3329221817897103E-3</v>
      </c>
      <c r="AZ271" s="7">
        <f t="shared" si="377"/>
        <v>9.5875605759510041E-3</v>
      </c>
      <c r="BA271" s="7">
        <f t="shared" si="377"/>
        <v>3.031989728844664E-3</v>
      </c>
      <c r="BB271" s="7">
        <f t="shared" si="377"/>
        <v>6.6009207335728792E-3</v>
      </c>
      <c r="BC271" s="7">
        <f t="shared" si="377"/>
        <v>1.8829456760606655E-2</v>
      </c>
      <c r="BD271" s="7">
        <f t="shared" si="377"/>
        <v>1.0583910382683026E-2</v>
      </c>
      <c r="BE271" s="7">
        <f t="shared" si="377"/>
        <v>-5.5818697538860818E-3</v>
      </c>
      <c r="BF271" s="7" t="e">
        <f t="shared" si="377"/>
        <v>#DIV/0!</v>
      </c>
      <c r="BG271" s="7">
        <f t="shared" si="377"/>
        <v>2.7946500062951962E-3</v>
      </c>
      <c r="BH271" s="7">
        <f t="shared" si="356"/>
        <v>1.0289083422510226E-2</v>
      </c>
    </row>
    <row r="272" spans="1:60" s="36" customFormat="1" ht="12" thickBot="1" x14ac:dyDescent="0.25">
      <c r="A272" s="139">
        <f t="shared" si="371"/>
        <v>41638</v>
      </c>
      <c r="B272" s="14">
        <f t="shared" ref="B272:AF272" si="378">B70/B66-1</f>
        <v>-4.0459679226454437E-3</v>
      </c>
      <c r="C272" s="60">
        <f t="shared" si="378"/>
        <v>-5.3859210873270502E-3</v>
      </c>
      <c r="D272" s="21">
        <f t="shared" si="378"/>
        <v>-1.5610359703638665E-2</v>
      </c>
      <c r="E272" s="22">
        <f t="shared" si="378"/>
        <v>-1.7634519733867315E-2</v>
      </c>
      <c r="F272" s="22">
        <f t="shared" si="378"/>
        <v>2.4691023635980969E-4</v>
      </c>
      <c r="G272" s="22">
        <f t="shared" si="378"/>
        <v>-1.3976979319378913E-3</v>
      </c>
      <c r="H272" s="22">
        <f t="shared" si="378"/>
        <v>3.8024313446189062E-2</v>
      </c>
      <c r="I272" s="23">
        <f t="shared" si="378"/>
        <v>-6.4091435508601968E-3</v>
      </c>
      <c r="J272" s="22">
        <f t="shared" si="378"/>
        <v>1.270439041933713E-2</v>
      </c>
      <c r="K272" s="22">
        <f t="shared" si="378"/>
        <v>-4.3761404735893628E-3</v>
      </c>
      <c r="L272" s="22">
        <f t="shared" si="378"/>
        <v>-3.9480677245463558E-2</v>
      </c>
      <c r="M272" s="22">
        <f t="shared" si="378"/>
        <v>-4.0222082632570766E-2</v>
      </c>
      <c r="N272" s="22">
        <f t="shared" si="378"/>
        <v>-7.6735285096296568E-3</v>
      </c>
      <c r="O272" s="22">
        <f t="shared" si="378"/>
        <v>-3.0645985863636205E-2</v>
      </c>
      <c r="P272" s="22">
        <f t="shared" si="378"/>
        <v>-3.1182886038195523E-2</v>
      </c>
      <c r="Q272" s="22">
        <f t="shared" si="378"/>
        <v>-5.3685712970210409E-2</v>
      </c>
      <c r="R272" s="22">
        <f t="shared" si="378"/>
        <v>-9.8384021950219669E-3</v>
      </c>
      <c r="S272" s="22">
        <f t="shared" si="378"/>
        <v>-1.2153901939962131E-2</v>
      </c>
      <c r="T272" s="22">
        <f t="shared" si="378"/>
        <v>-2.4652302266674808E-2</v>
      </c>
      <c r="U272" s="22">
        <f t="shared" si="378"/>
        <v>-1.856914069418758E-2</v>
      </c>
      <c r="V272" s="22">
        <f t="shared" si="378"/>
        <v>-1.8038462883589346E-2</v>
      </c>
      <c r="W272" s="22">
        <f t="shared" si="378"/>
        <v>-2.4066200377745761E-2</v>
      </c>
      <c r="X272" s="22">
        <f t="shared" si="378"/>
        <v>-1.1349737192978604E-2</v>
      </c>
      <c r="Y272" s="22">
        <f t="shared" si="378"/>
        <v>-1.9860488916738306E-2</v>
      </c>
      <c r="Z272" s="22">
        <f t="shared" si="378"/>
        <v>-5.2128816250453069E-2</v>
      </c>
      <c r="AA272" s="22">
        <f t="shared" si="378"/>
        <v>3.2636429681988766E-2</v>
      </c>
      <c r="AB272" s="22">
        <f t="shared" si="378"/>
        <v>-1.519161841742489E-2</v>
      </c>
      <c r="AC272" s="22">
        <f t="shared" si="378"/>
        <v>1.6871515569881756E-2</v>
      </c>
      <c r="AD272" s="22">
        <f t="shared" si="378"/>
        <v>-1.0350256733566821E-2</v>
      </c>
      <c r="AE272" s="22">
        <f t="shared" si="378"/>
        <v>-1.7634519733867315E-2</v>
      </c>
      <c r="AF272" s="22">
        <f t="shared" si="378"/>
        <v>-3.335056052166474E-2</v>
      </c>
      <c r="AG272" s="22">
        <f t="shared" si="354"/>
        <v>-2.9305949345976856E-3</v>
      </c>
      <c r="AH272" s="22">
        <f t="shared" ref="AH272:BG272" si="379">AH70/AH66-1</f>
        <v>-1.7639258517764711E-2</v>
      </c>
      <c r="AI272" s="22">
        <f t="shared" si="379"/>
        <v>-8.647927413239942E-3</v>
      </c>
      <c r="AJ272" s="22">
        <f t="shared" si="379"/>
        <v>-2.1378097823524289E-2</v>
      </c>
      <c r="AK272" s="22">
        <f t="shared" si="379"/>
        <v>-1.4005162837699259E-2</v>
      </c>
      <c r="AL272" s="22">
        <f t="shared" si="379"/>
        <v>-2.8064072768833048E-3</v>
      </c>
      <c r="AM272" s="22">
        <f t="shared" si="379"/>
        <v>-5.0505015590091018E-3</v>
      </c>
      <c r="AN272" s="22">
        <f t="shared" si="379"/>
        <v>-5.1884620399165193E-3</v>
      </c>
      <c r="AO272" s="22">
        <f t="shared" si="379"/>
        <v>-1.5650720857814604E-2</v>
      </c>
      <c r="AP272" s="22">
        <f t="shared" si="379"/>
        <v>-1.8352743585660081E-3</v>
      </c>
      <c r="AQ272" s="22">
        <f t="shared" si="379"/>
        <v>-2.4862118107946696E-3</v>
      </c>
      <c r="AR272" s="22">
        <f t="shared" si="379"/>
        <v>-4.674941202726135E-2</v>
      </c>
      <c r="AS272" s="22">
        <f t="shared" si="379"/>
        <v>1.655973949249856E-2</v>
      </c>
      <c r="AT272" s="22">
        <f t="shared" si="379"/>
        <v>-6.9970841573442355E-3</v>
      </c>
      <c r="AU272" s="22">
        <f t="shared" si="379"/>
        <v>-1.6479728312575936E-2</v>
      </c>
      <c r="AV272" s="22">
        <f t="shared" si="379"/>
        <v>2.2540480338586466E-3</v>
      </c>
      <c r="AW272" s="22">
        <f t="shared" si="379"/>
        <v>4.1621854162186001E-3</v>
      </c>
      <c r="AX272" s="22">
        <f t="shared" si="379"/>
        <v>-1.8900828498543909E-2</v>
      </c>
      <c r="AY272" s="22">
        <f t="shared" si="379"/>
        <v>1.400479392742926E-2</v>
      </c>
      <c r="AZ272" s="22">
        <f t="shared" si="379"/>
        <v>8.7196052396900647E-3</v>
      </c>
      <c r="BA272" s="22">
        <f t="shared" si="379"/>
        <v>1.1969734064929405E-3</v>
      </c>
      <c r="BB272" s="22">
        <f t="shared" si="379"/>
        <v>5.828303060858353E-3</v>
      </c>
      <c r="BC272" s="22">
        <f t="shared" si="379"/>
        <v>2.034476465682622E-2</v>
      </c>
      <c r="BD272" s="22">
        <f t="shared" si="379"/>
        <v>1.5016225527052951E-2</v>
      </c>
      <c r="BE272" s="22">
        <f t="shared" si="379"/>
        <v>-4.9686948865568237E-3</v>
      </c>
      <c r="BF272" s="22" t="e">
        <f t="shared" si="379"/>
        <v>#DIV/0!</v>
      </c>
      <c r="BG272" s="22">
        <f t="shared" si="379"/>
        <v>8.2716495419541403E-3</v>
      </c>
      <c r="BH272" s="22">
        <f t="shared" si="356"/>
        <v>1.6127786195497817E-2</v>
      </c>
    </row>
    <row r="273" spans="1:60" s="36" customFormat="1" x14ac:dyDescent="0.2">
      <c r="A273" s="140">
        <f t="shared" si="371"/>
        <v>41728</v>
      </c>
      <c r="B273" s="16">
        <f t="shared" ref="B273:AF273" si="380">B71/B67-1</f>
        <v>-1.6404280765563994E-3</v>
      </c>
      <c r="C273" s="62">
        <f t="shared" si="380"/>
        <v>-2.9061595831565423E-3</v>
      </c>
      <c r="D273" s="8">
        <f t="shared" si="380"/>
        <v>-1.4002823606212078E-2</v>
      </c>
      <c r="E273" s="7">
        <f t="shared" si="380"/>
        <v>-1.5235358196957871E-2</v>
      </c>
      <c r="F273" s="7">
        <f t="shared" si="380"/>
        <v>2.8445010038213869E-3</v>
      </c>
      <c r="G273" s="7">
        <f t="shared" si="380"/>
        <v>1.3042721230076548E-3</v>
      </c>
      <c r="H273" s="7">
        <f t="shared" si="380"/>
        <v>3.933376629254326E-2</v>
      </c>
      <c r="I273" s="20">
        <f t="shared" si="380"/>
        <v>-3.882304533176173E-3</v>
      </c>
      <c r="J273" s="7">
        <f t="shared" si="380"/>
        <v>1.3959954101212757E-2</v>
      </c>
      <c r="K273" s="7">
        <f t="shared" si="380"/>
        <v>-1.4174712454190219E-3</v>
      </c>
      <c r="L273" s="7">
        <f t="shared" si="380"/>
        <v>-4.4236856326719698E-2</v>
      </c>
      <c r="M273" s="7">
        <f t="shared" si="380"/>
        <v>-3.2169041930966258E-2</v>
      </c>
      <c r="N273" s="7">
        <f t="shared" si="380"/>
        <v>-3.6028070902294207E-3</v>
      </c>
      <c r="O273" s="7">
        <f t="shared" si="380"/>
        <v>-2.8040605971855426E-2</v>
      </c>
      <c r="P273" s="7">
        <f t="shared" si="380"/>
        <v>-2.7985964614715919E-2</v>
      </c>
      <c r="Q273" s="7">
        <f t="shared" si="380"/>
        <v>-5.7186234817813819E-2</v>
      </c>
      <c r="R273" s="7">
        <f t="shared" si="380"/>
        <v>-7.8601934542392726E-3</v>
      </c>
      <c r="S273" s="7">
        <f t="shared" si="380"/>
        <v>-1.1699690682956509E-2</v>
      </c>
      <c r="T273" s="7">
        <f t="shared" si="380"/>
        <v>-2.227382071483508E-2</v>
      </c>
      <c r="U273" s="7">
        <f t="shared" si="380"/>
        <v>-1.3041000786774171E-2</v>
      </c>
      <c r="V273" s="7">
        <f t="shared" si="380"/>
        <v>-1.50307144281564E-2</v>
      </c>
      <c r="W273" s="7">
        <f t="shared" si="380"/>
        <v>-2.2133985551003765E-2</v>
      </c>
      <c r="X273" s="7">
        <f t="shared" si="380"/>
        <v>-9.9710189686502693E-3</v>
      </c>
      <c r="Y273" s="7">
        <f t="shared" si="380"/>
        <v>-2.3698784509361692E-2</v>
      </c>
      <c r="Z273" s="7">
        <f t="shared" si="380"/>
        <v>-5.1754861026187537E-2</v>
      </c>
      <c r="AA273" s="7">
        <f t="shared" si="380"/>
        <v>2.0856236236583392E-2</v>
      </c>
      <c r="AB273" s="7">
        <f t="shared" si="380"/>
        <v>-1.4611973392461231E-2</v>
      </c>
      <c r="AC273" s="7">
        <f t="shared" si="380"/>
        <v>1.2818535515054963E-2</v>
      </c>
      <c r="AD273" s="7">
        <f t="shared" si="380"/>
        <v>-1.1281839254971615E-2</v>
      </c>
      <c r="AE273" s="7">
        <f t="shared" si="380"/>
        <v>-1.5235358196957871E-2</v>
      </c>
      <c r="AF273" s="7">
        <f t="shared" si="380"/>
        <v>-3.216006501673796E-2</v>
      </c>
      <c r="AG273" s="7">
        <f t="shared" ref="AG273" si="381">AG71/AG67-1</f>
        <v>-1.786386421073427E-3</v>
      </c>
      <c r="AH273" s="7">
        <f t="shared" ref="AH273:BG273" si="382">AH71/AH67-1</f>
        <v>-1.4904630497221572E-2</v>
      </c>
      <c r="AI273" s="7">
        <f t="shared" si="382"/>
        <v>-4.7036873409928015E-3</v>
      </c>
      <c r="AJ273" s="7">
        <f t="shared" si="382"/>
        <v>-1.9046971098895082E-2</v>
      </c>
      <c r="AK273" s="7">
        <f t="shared" si="382"/>
        <v>-1.152427296709313E-2</v>
      </c>
      <c r="AL273" s="7">
        <f t="shared" si="382"/>
        <v>2.3264857901059699E-3</v>
      </c>
      <c r="AM273" s="7">
        <f t="shared" si="382"/>
        <v>-3.4299515988600593E-3</v>
      </c>
      <c r="AN273" s="7">
        <f t="shared" si="382"/>
        <v>-1.3659122455376149E-3</v>
      </c>
      <c r="AO273" s="7">
        <f t="shared" si="382"/>
        <v>-1.1948662691215417E-2</v>
      </c>
      <c r="AP273" s="7">
        <f t="shared" si="382"/>
        <v>1.905367440077077E-3</v>
      </c>
      <c r="AQ273" s="7">
        <f t="shared" si="382"/>
        <v>-4.151411555730844E-3</v>
      </c>
      <c r="AR273" s="7">
        <f t="shared" si="382"/>
        <v>-4.7550357329856574E-2</v>
      </c>
      <c r="AS273" s="7">
        <f t="shared" si="382"/>
        <v>1.5680143822513593E-2</v>
      </c>
      <c r="AT273" s="7">
        <f t="shared" si="382"/>
        <v>-4.4833176685401543E-3</v>
      </c>
      <c r="AU273" s="7">
        <f t="shared" si="382"/>
        <v>-1.6736261648343187E-2</v>
      </c>
      <c r="AV273" s="7">
        <f t="shared" si="382"/>
        <v>3.7243314526438365E-3</v>
      </c>
      <c r="AW273" s="7">
        <f t="shared" si="382"/>
        <v>1.063082671698834E-2</v>
      </c>
      <c r="AX273" s="7">
        <f t="shared" si="382"/>
        <v>-8.5578205145984132E-3</v>
      </c>
      <c r="AY273" s="7">
        <f t="shared" si="382"/>
        <v>1.6646862867545797E-2</v>
      </c>
      <c r="AZ273" s="7">
        <f t="shared" si="382"/>
        <v>3.7014630532747894E-3</v>
      </c>
      <c r="BA273" s="7">
        <f t="shared" si="382"/>
        <v>5.0750653653708344E-3</v>
      </c>
      <c r="BB273" s="7">
        <f t="shared" si="382"/>
        <v>7.5408861243706493E-3</v>
      </c>
      <c r="BC273" s="7">
        <f t="shared" si="382"/>
        <v>2.1818314807971806E-2</v>
      </c>
      <c r="BD273" s="7">
        <f t="shared" si="382"/>
        <v>1.8010556488189611E-2</v>
      </c>
      <c r="BE273" s="7">
        <f t="shared" si="382"/>
        <v>-2.0175437681879682E-4</v>
      </c>
      <c r="BF273" s="7" t="e">
        <f t="shared" si="382"/>
        <v>#DIV/0!</v>
      </c>
      <c r="BG273" s="7">
        <f t="shared" si="382"/>
        <v>1.1121295623002458E-2</v>
      </c>
      <c r="BH273" s="7">
        <f t="shared" ref="BH273" si="383">BH71/BH67-1</f>
        <v>1.9474835381843247E-2</v>
      </c>
    </row>
    <row r="274" spans="1:60" s="36" customFormat="1" x14ac:dyDescent="0.2">
      <c r="A274" s="138">
        <f t="shared" si="371"/>
        <v>41820</v>
      </c>
      <c r="B274" s="16">
        <f t="shared" ref="B274:AF274" si="384">B72/B68-1</f>
        <v>6.4655570654381656E-4</v>
      </c>
      <c r="C274" s="62">
        <f t="shared" si="384"/>
        <v>-4.1683423300675759E-4</v>
      </c>
      <c r="D274" s="8">
        <f t="shared" si="384"/>
        <v>-1.1797692353973543E-2</v>
      </c>
      <c r="E274" s="7">
        <f t="shared" si="384"/>
        <v>-1.4985768178482073E-2</v>
      </c>
      <c r="F274" s="7">
        <f t="shared" si="384"/>
        <v>5.343815188739276E-3</v>
      </c>
      <c r="G274" s="7">
        <f t="shared" si="384"/>
        <v>4.1015470103211715E-3</v>
      </c>
      <c r="H274" s="7">
        <f t="shared" si="384"/>
        <v>3.3315836627885398E-2</v>
      </c>
      <c r="I274" s="20">
        <f t="shared" si="384"/>
        <v>-1.3072900108956897E-3</v>
      </c>
      <c r="J274" s="7">
        <f t="shared" si="384"/>
        <v>1.4266278150109279E-2</v>
      </c>
      <c r="K274" s="7">
        <f t="shared" si="384"/>
        <v>1.9192474996272413E-3</v>
      </c>
      <c r="L274" s="7">
        <f t="shared" si="384"/>
        <v>-4.2443629554497986E-2</v>
      </c>
      <c r="M274" s="7">
        <f t="shared" si="384"/>
        <v>-2.2861295681063099E-2</v>
      </c>
      <c r="N274" s="7">
        <f t="shared" si="384"/>
        <v>2.0907151471483143E-3</v>
      </c>
      <c r="O274" s="7">
        <f t="shared" si="384"/>
        <v>-2.1752133911871141E-2</v>
      </c>
      <c r="P274" s="7">
        <f t="shared" si="384"/>
        <v>-2.8510590787291012E-2</v>
      </c>
      <c r="Q274" s="7">
        <f t="shared" si="384"/>
        <v>-4.3181605757547481E-2</v>
      </c>
      <c r="R274" s="7">
        <f t="shared" si="384"/>
        <v>-7.1102930464105318E-3</v>
      </c>
      <c r="S274" s="7">
        <f t="shared" si="384"/>
        <v>-1.16360912548511E-2</v>
      </c>
      <c r="T274" s="7">
        <f t="shared" si="384"/>
        <v>-1.8261600906863684E-2</v>
      </c>
      <c r="U274" s="7">
        <f t="shared" si="384"/>
        <v>-8.8258571734001201E-3</v>
      </c>
      <c r="V274" s="7">
        <f t="shared" si="384"/>
        <v>-1.1416734343184687E-2</v>
      </c>
      <c r="W274" s="7">
        <f t="shared" si="384"/>
        <v>-1.9378966455122382E-2</v>
      </c>
      <c r="X274" s="7">
        <f t="shared" si="384"/>
        <v>-8.3559606036642808E-3</v>
      </c>
      <c r="Y274" s="7">
        <f t="shared" si="384"/>
        <v>-2.8152738054559312E-2</v>
      </c>
      <c r="Z274" s="7">
        <f t="shared" si="384"/>
        <v>-5.236912148307582E-2</v>
      </c>
      <c r="AA274" s="7">
        <f t="shared" si="384"/>
        <v>9.3337812268625697E-3</v>
      </c>
      <c r="AB274" s="7">
        <f t="shared" si="384"/>
        <v>-1.0410774560148495E-2</v>
      </c>
      <c r="AC274" s="7">
        <f t="shared" si="384"/>
        <v>8.696756906587888E-3</v>
      </c>
      <c r="AD274" s="7">
        <f t="shared" si="384"/>
        <v>-9.0672214523140893E-3</v>
      </c>
      <c r="AE274" s="7">
        <f t="shared" si="384"/>
        <v>-1.4985768178482073E-2</v>
      </c>
      <c r="AF274" s="7">
        <f t="shared" si="384"/>
        <v>-2.6744473502738897E-2</v>
      </c>
      <c r="AG274" s="7">
        <f t="shared" ref="AG274:AG285" si="385">AG72/AG68-1</f>
        <v>-5.0968732642859838E-3</v>
      </c>
      <c r="AH274" s="7">
        <f t="shared" ref="AH274:BG274" si="386">AH72/AH68-1</f>
        <v>-1.4859062510814258E-2</v>
      </c>
      <c r="AI274" s="7">
        <f t="shared" si="386"/>
        <v>-1.4984023780825195E-3</v>
      </c>
      <c r="AJ274" s="7">
        <f t="shared" si="386"/>
        <v>-1.6261950587165064E-2</v>
      </c>
      <c r="AK274" s="7">
        <f t="shared" si="386"/>
        <v>-8.8767162413798673E-3</v>
      </c>
      <c r="AL274" s="7">
        <f t="shared" si="386"/>
        <v>5.9603722906311773E-3</v>
      </c>
      <c r="AM274" s="7">
        <f t="shared" si="386"/>
        <v>-2.1144628128234588E-3</v>
      </c>
      <c r="AN274" s="7">
        <f t="shared" si="386"/>
        <v>4.699164834853109E-3</v>
      </c>
      <c r="AO274" s="7">
        <f t="shared" si="386"/>
        <v>-5.2075245105651646E-3</v>
      </c>
      <c r="AP274" s="7">
        <f t="shared" si="386"/>
        <v>7.9062166524561661E-3</v>
      </c>
      <c r="AQ274" s="7">
        <f t="shared" si="386"/>
        <v>4.2464640029686862E-3</v>
      </c>
      <c r="AR274" s="7">
        <f t="shared" si="386"/>
        <v>-4.3227181570962059E-2</v>
      </c>
      <c r="AS274" s="7">
        <f t="shared" si="386"/>
        <v>1.7703331745042794E-2</v>
      </c>
      <c r="AT274" s="7">
        <f t="shared" si="386"/>
        <v>-5.2455404489082369E-4</v>
      </c>
      <c r="AU274" s="7">
        <f t="shared" si="386"/>
        <v>-1.1665579275839222E-2</v>
      </c>
      <c r="AV274" s="7">
        <f t="shared" si="386"/>
        <v>5.776447319764122E-3</v>
      </c>
      <c r="AW274" s="7">
        <f t="shared" si="386"/>
        <v>1.6871327725408891E-2</v>
      </c>
      <c r="AX274" s="7">
        <f t="shared" si="386"/>
        <v>2.2860990732582742E-3</v>
      </c>
      <c r="AY274" s="7">
        <f t="shared" si="386"/>
        <v>1.6631517771691806E-2</v>
      </c>
      <c r="AZ274" s="7">
        <f t="shared" si="386"/>
        <v>-5.2577558684056003E-3</v>
      </c>
      <c r="BA274" s="7">
        <f t="shared" si="386"/>
        <v>8.1567090438885437E-3</v>
      </c>
      <c r="BB274" s="7">
        <f t="shared" si="386"/>
        <v>8.298665338591471E-3</v>
      </c>
      <c r="BC274" s="7">
        <f t="shared" si="386"/>
        <v>2.272061971256778E-2</v>
      </c>
      <c r="BD274" s="7">
        <f t="shared" si="386"/>
        <v>1.8506448727677149E-2</v>
      </c>
      <c r="BE274" s="7">
        <f t="shared" si="386"/>
        <v>2.9920090477255634E-3</v>
      </c>
      <c r="BF274" s="7" t="e">
        <f t="shared" si="386"/>
        <v>#DIV/0!</v>
      </c>
      <c r="BG274" s="7">
        <f t="shared" si="386"/>
        <v>1.1973470532538055E-2</v>
      </c>
      <c r="BH274" s="7">
        <f t="shared" ref="BH274:BH285" si="387">BH72/BH68-1</f>
        <v>2.0110875002067985E-2</v>
      </c>
    </row>
    <row r="275" spans="1:60" s="36" customFormat="1" x14ac:dyDescent="0.2">
      <c r="A275" s="138">
        <f t="shared" si="371"/>
        <v>41912</v>
      </c>
      <c r="B275" s="16">
        <f t="shared" ref="B275:AF275" si="388">B73/B69-1</f>
        <v>4.5541946935911959E-4</v>
      </c>
      <c r="C275" s="62">
        <f t="shared" si="388"/>
        <v>-1.4282943803278769E-4</v>
      </c>
      <c r="D275" s="8">
        <f t="shared" si="388"/>
        <v>-1.1009968201163844E-2</v>
      </c>
      <c r="E275" s="7">
        <f t="shared" si="388"/>
        <v>-2.0238520114952419E-2</v>
      </c>
      <c r="F275" s="7">
        <f t="shared" si="388"/>
        <v>5.4467077567281752E-3</v>
      </c>
      <c r="G275" s="7">
        <f t="shared" si="388"/>
        <v>4.8620913840131674E-3</v>
      </c>
      <c r="H275" s="7">
        <f t="shared" si="388"/>
        <v>1.8117428937971303E-2</v>
      </c>
      <c r="I275" s="20">
        <f t="shared" si="388"/>
        <v>-1.3289768753843578E-3</v>
      </c>
      <c r="J275" s="7">
        <f t="shared" si="388"/>
        <v>1.2999955874299252E-2</v>
      </c>
      <c r="K275" s="7">
        <f t="shared" si="388"/>
        <v>3.1313705347770782E-3</v>
      </c>
      <c r="L275" s="7">
        <f t="shared" si="388"/>
        <v>-3.3699921445404568E-2</v>
      </c>
      <c r="M275" s="7">
        <f t="shared" si="388"/>
        <v>-2.4982318924990587E-2</v>
      </c>
      <c r="N275" s="7">
        <f t="shared" si="388"/>
        <v>4.9524710061408239E-3</v>
      </c>
      <c r="O275" s="7">
        <f t="shared" si="388"/>
        <v>-1.7432373587776717E-2</v>
      </c>
      <c r="P275" s="7">
        <f t="shared" si="388"/>
        <v>-3.1238610783578036E-2</v>
      </c>
      <c r="Q275" s="7">
        <f t="shared" si="388"/>
        <v>-2.6381547333013011E-2</v>
      </c>
      <c r="R275" s="7">
        <f t="shared" si="388"/>
        <v>-8.2715996517220836E-3</v>
      </c>
      <c r="S275" s="7">
        <f t="shared" si="388"/>
        <v>-1.0442232450344036E-2</v>
      </c>
      <c r="T275" s="7">
        <f t="shared" si="388"/>
        <v>-2.0258189001699844E-2</v>
      </c>
      <c r="U275" s="7">
        <f t="shared" si="388"/>
        <v>-8.0781971491667992E-3</v>
      </c>
      <c r="V275" s="7">
        <f t="shared" si="388"/>
        <v>-1.0894001015775978E-2</v>
      </c>
      <c r="W275" s="7">
        <f t="shared" si="388"/>
        <v>-2.0168869921085908E-2</v>
      </c>
      <c r="X275" s="7">
        <f t="shared" si="388"/>
        <v>-6.6844324769397279E-3</v>
      </c>
      <c r="Y275" s="7">
        <f t="shared" si="388"/>
        <v>-2.896356737990069E-2</v>
      </c>
      <c r="Z275" s="7">
        <f t="shared" si="388"/>
        <v>-5.0589438432060096E-2</v>
      </c>
      <c r="AA275" s="7">
        <f t="shared" si="388"/>
        <v>3.8079148770941984E-3</v>
      </c>
      <c r="AB275" s="7">
        <f t="shared" si="388"/>
        <v>-8.1080680648052406E-3</v>
      </c>
      <c r="AC275" s="7">
        <f t="shared" si="388"/>
        <v>8.3763942685104453E-3</v>
      </c>
      <c r="AD275" s="7">
        <f t="shared" si="388"/>
        <v>-5.2171675621506264E-3</v>
      </c>
      <c r="AE275" s="7">
        <f t="shared" si="388"/>
        <v>-2.0238520114952419E-2</v>
      </c>
      <c r="AF275" s="7">
        <f t="shared" si="388"/>
        <v>-2.8600312110475312E-2</v>
      </c>
      <c r="AG275" s="7">
        <f t="shared" si="385"/>
        <v>-8.5447255092259145E-3</v>
      </c>
      <c r="AH275" s="7">
        <f t="shared" ref="AH275:BG275" si="389">AH73/AH69-1</f>
        <v>-2.0852442380125291E-2</v>
      </c>
      <c r="AI275" s="7">
        <f t="shared" si="389"/>
        <v>-8.0151015201013198E-4</v>
      </c>
      <c r="AJ275" s="7">
        <f t="shared" si="389"/>
        <v>-1.5325984846309426E-2</v>
      </c>
      <c r="AK275" s="7">
        <f t="shared" si="389"/>
        <v>-7.5327707909481623E-3</v>
      </c>
      <c r="AL275" s="7">
        <f t="shared" si="389"/>
        <v>6.1898424647899297E-3</v>
      </c>
      <c r="AM275" s="7">
        <f t="shared" si="389"/>
        <v>-2.3401268342612136E-3</v>
      </c>
      <c r="AN275" s="7">
        <f t="shared" si="389"/>
        <v>6.4973374343137991E-3</v>
      </c>
      <c r="AO275" s="7">
        <f t="shared" si="389"/>
        <v>-2.1262111113061755E-3</v>
      </c>
      <c r="AP275" s="7">
        <f t="shared" si="389"/>
        <v>9.3569764728840266E-3</v>
      </c>
      <c r="AQ275" s="7">
        <f t="shared" si="389"/>
        <v>6.0120020549867537E-3</v>
      </c>
      <c r="AR275" s="7">
        <f t="shared" si="389"/>
        <v>-3.5448065534238848E-2</v>
      </c>
      <c r="AS275" s="7">
        <f t="shared" si="389"/>
        <v>2.0735445623040194E-2</v>
      </c>
      <c r="AT275" s="7">
        <f t="shared" si="389"/>
        <v>9.7600218473825606E-4</v>
      </c>
      <c r="AU275" s="7">
        <f t="shared" si="389"/>
        <v>-7.8196656786378993E-3</v>
      </c>
      <c r="AV275" s="7">
        <f t="shared" si="389"/>
        <v>6.3289201611178569E-3</v>
      </c>
      <c r="AW275" s="7">
        <f t="shared" si="389"/>
        <v>1.5021810971579619E-2</v>
      </c>
      <c r="AX275" s="7">
        <f t="shared" si="389"/>
        <v>6.070452758133893E-3</v>
      </c>
      <c r="AY275" s="7">
        <f t="shared" si="389"/>
        <v>1.2550465221324858E-2</v>
      </c>
      <c r="AZ275" s="7">
        <f t="shared" si="389"/>
        <v>-8.3593973538030886E-3</v>
      </c>
      <c r="BA275" s="7">
        <f t="shared" si="389"/>
        <v>7.3206038168314169E-3</v>
      </c>
      <c r="BB275" s="7">
        <f t="shared" si="389"/>
        <v>9.3129049481233128E-3</v>
      </c>
      <c r="BC275" s="7">
        <f t="shared" si="389"/>
        <v>2.0415370204788674E-2</v>
      </c>
      <c r="BD275" s="7">
        <f t="shared" si="389"/>
        <v>2.3116859870638606E-2</v>
      </c>
      <c r="BE275" s="7">
        <f t="shared" si="389"/>
        <v>3.7717199964080184E-3</v>
      </c>
      <c r="BF275" s="7" t="e">
        <f t="shared" si="389"/>
        <v>#DIV/0!</v>
      </c>
      <c r="BG275" s="7">
        <f t="shared" si="389"/>
        <v>1.0496012614265693E-2</v>
      </c>
      <c r="BH275" s="7">
        <f t="shared" si="387"/>
        <v>1.9256734109165397E-2</v>
      </c>
    </row>
    <row r="276" spans="1:60" s="36" customFormat="1" ht="12" thickBot="1" x14ac:dyDescent="0.25">
      <c r="A276" s="139">
        <f t="shared" si="371"/>
        <v>42003</v>
      </c>
      <c r="B276" s="14">
        <f t="shared" ref="B276:AF276" si="390">B74/B70-1</f>
        <v>-1.1775437519476739E-3</v>
      </c>
      <c r="C276" s="60">
        <f t="shared" si="390"/>
        <v>-1.0530672936102103E-3</v>
      </c>
      <c r="D276" s="21">
        <f t="shared" si="390"/>
        <v>-1.1616175676446572E-2</v>
      </c>
      <c r="E276" s="22">
        <f t="shared" si="390"/>
        <v>-2.5245693578150208E-2</v>
      </c>
      <c r="F276" s="22">
        <f t="shared" si="390"/>
        <v>3.9367422477738501E-3</v>
      </c>
      <c r="G276" s="22">
        <f t="shared" si="390"/>
        <v>4.337637226031088E-3</v>
      </c>
      <c r="H276" s="22">
        <f t="shared" si="390"/>
        <v>-4.9222701942066571E-3</v>
      </c>
      <c r="I276" s="23">
        <f t="shared" si="390"/>
        <v>-2.9863637185231218E-3</v>
      </c>
      <c r="J276" s="22">
        <f t="shared" si="390"/>
        <v>1.1401520634283457E-2</v>
      </c>
      <c r="K276" s="22">
        <f t="shared" si="390"/>
        <v>2.8201092201689537E-3</v>
      </c>
      <c r="L276" s="22">
        <f t="shared" si="390"/>
        <v>-4.6004268437277673E-2</v>
      </c>
      <c r="M276" s="22">
        <f t="shared" si="390"/>
        <v>-2.0204366000928897E-2</v>
      </c>
      <c r="N276" s="22">
        <f t="shared" si="390"/>
        <v>4.0446061827996704E-3</v>
      </c>
      <c r="O276" s="22">
        <f t="shared" si="390"/>
        <v>-1.6823515180839466E-2</v>
      </c>
      <c r="P276" s="22">
        <f t="shared" si="390"/>
        <v>-3.284237340957441E-2</v>
      </c>
      <c r="Q276" s="22">
        <f t="shared" si="390"/>
        <v>-2.3110981365250804E-2</v>
      </c>
      <c r="R276" s="22">
        <f t="shared" si="390"/>
        <v>-9.3279687916105747E-3</v>
      </c>
      <c r="S276" s="22">
        <f t="shared" si="390"/>
        <v>-9.8715906632843575E-3</v>
      </c>
      <c r="T276" s="22">
        <f t="shared" si="390"/>
        <v>-2.1937453343780611E-2</v>
      </c>
      <c r="U276" s="22">
        <f t="shared" si="390"/>
        <v>-8.4960416169739261E-3</v>
      </c>
      <c r="V276" s="22">
        <f t="shared" si="390"/>
        <v>-1.2627771599979409E-2</v>
      </c>
      <c r="W276" s="22">
        <f t="shared" si="390"/>
        <v>-2.3630153631346573E-2</v>
      </c>
      <c r="X276" s="22">
        <f t="shared" si="390"/>
        <v>-1.1187458900368874E-2</v>
      </c>
      <c r="Y276" s="22">
        <f t="shared" si="390"/>
        <v>-2.8715686621974212E-2</v>
      </c>
      <c r="Z276" s="22">
        <f t="shared" si="390"/>
        <v>-4.8757339888023998E-2</v>
      </c>
      <c r="AA276" s="22">
        <f t="shared" si="390"/>
        <v>1.2133530007545357E-3</v>
      </c>
      <c r="AB276" s="22">
        <f t="shared" si="390"/>
        <v>-7.958416155734116E-3</v>
      </c>
      <c r="AC276" s="22">
        <f t="shared" si="390"/>
        <v>9.6678805451522187E-3</v>
      </c>
      <c r="AD276" s="22">
        <f t="shared" si="390"/>
        <v>-2.7968835699272443E-3</v>
      </c>
      <c r="AE276" s="22">
        <f t="shared" si="390"/>
        <v>-2.5245693578150208E-2</v>
      </c>
      <c r="AF276" s="22">
        <f t="shared" si="390"/>
        <v>-3.5035841111008437E-2</v>
      </c>
      <c r="AG276" s="22">
        <f t="shared" si="385"/>
        <v>-1.190021028484034E-2</v>
      </c>
      <c r="AH276" s="22">
        <f t="shared" ref="AH276:BG276" si="391">AH74/AH70-1</f>
        <v>-2.5917003349841039E-2</v>
      </c>
      <c r="AI276" s="22">
        <f t="shared" si="391"/>
        <v>-2.6845788500025058E-3</v>
      </c>
      <c r="AJ276" s="22">
        <f t="shared" si="391"/>
        <v>-1.2933876845262926E-2</v>
      </c>
      <c r="AK276" s="22">
        <f t="shared" si="391"/>
        <v>-8.3051599092992534E-3</v>
      </c>
      <c r="AL276" s="22">
        <f t="shared" si="391"/>
        <v>2.679049921062493E-3</v>
      </c>
      <c r="AM276" s="22">
        <f t="shared" si="391"/>
        <v>-2.6942404603575998E-3</v>
      </c>
      <c r="AN276" s="22">
        <f t="shared" si="391"/>
        <v>8.475742660622565E-3</v>
      </c>
      <c r="AO276" s="22">
        <f t="shared" si="391"/>
        <v>2.3799845406324849E-4</v>
      </c>
      <c r="AP276" s="22">
        <f t="shared" si="391"/>
        <v>1.1079423303348879E-2</v>
      </c>
      <c r="AQ276" s="22">
        <f t="shared" si="391"/>
        <v>1.8949132859165108E-3</v>
      </c>
      <c r="AR276" s="22">
        <f t="shared" si="391"/>
        <v>-2.909533602988057E-2</v>
      </c>
      <c r="AS276" s="22">
        <f t="shared" si="391"/>
        <v>2.4964238674314521E-2</v>
      </c>
      <c r="AT276" s="22">
        <f t="shared" si="391"/>
        <v>1.4523348036648009E-3</v>
      </c>
      <c r="AU276" s="22">
        <f t="shared" si="391"/>
        <v>-8.4494976956162038E-3</v>
      </c>
      <c r="AV276" s="22">
        <f t="shared" si="391"/>
        <v>6.6062767301764413E-3</v>
      </c>
      <c r="AW276" s="22">
        <f t="shared" si="391"/>
        <v>1.4817869268585193E-2</v>
      </c>
      <c r="AX276" s="22">
        <f t="shared" si="391"/>
        <v>6.0198129353572494E-3</v>
      </c>
      <c r="AY276" s="22">
        <f t="shared" si="391"/>
        <v>4.8791259349811877E-3</v>
      </c>
      <c r="AZ276" s="22">
        <f t="shared" si="391"/>
        <v>-9.6633661421190453E-3</v>
      </c>
      <c r="BA276" s="22">
        <f t="shared" si="391"/>
        <v>7.0191234945571335E-3</v>
      </c>
      <c r="BB276" s="22">
        <f t="shared" si="391"/>
        <v>9.8866472010410433E-3</v>
      </c>
      <c r="BC276" s="22">
        <f t="shared" si="391"/>
        <v>1.728264477794994E-2</v>
      </c>
      <c r="BD276" s="22">
        <f t="shared" si="391"/>
        <v>1.9584404408004685E-2</v>
      </c>
      <c r="BE276" s="22">
        <f t="shared" si="391"/>
        <v>5.4166526071923737E-3</v>
      </c>
      <c r="BF276" s="22" t="e">
        <f t="shared" si="391"/>
        <v>#DIV/0!</v>
      </c>
      <c r="BG276" s="22">
        <f t="shared" si="391"/>
        <v>6.5843369666012119E-3</v>
      </c>
      <c r="BH276" s="22">
        <f t="shared" si="387"/>
        <v>1.5361470776223074E-2</v>
      </c>
    </row>
    <row r="277" spans="1:60" s="36" customFormat="1" x14ac:dyDescent="0.2">
      <c r="A277" s="140">
        <f t="shared" si="371"/>
        <v>42093</v>
      </c>
      <c r="B277" s="16">
        <f t="shared" ref="B277:AF277" si="392">B75/B71-1</f>
        <v>-1.16244869233606E-3</v>
      </c>
      <c r="C277" s="62">
        <f t="shared" si="392"/>
        <v>-1.3618246025165481E-3</v>
      </c>
      <c r="D277" s="8">
        <f t="shared" si="392"/>
        <v>-1.2267977903175464E-2</v>
      </c>
      <c r="E277" s="7">
        <f t="shared" si="392"/>
        <v>-2.9109666990928429E-2</v>
      </c>
      <c r="F277" s="7">
        <f t="shared" si="392"/>
        <v>4.531892279947991E-3</v>
      </c>
      <c r="G277" s="7">
        <f t="shared" si="392"/>
        <v>4.5100933072685923E-3</v>
      </c>
      <c r="H277" s="7">
        <f t="shared" si="392"/>
        <v>5.0294310354201954E-3</v>
      </c>
      <c r="I277" s="20">
        <f t="shared" si="392"/>
        <v>-2.8035762256962693E-3</v>
      </c>
      <c r="J277" s="7">
        <f t="shared" si="392"/>
        <v>1.0056592573939094E-2</v>
      </c>
      <c r="K277" s="7">
        <f t="shared" si="392"/>
        <v>3.2988889624669948E-3</v>
      </c>
      <c r="L277" s="7">
        <f t="shared" si="392"/>
        <v>-3.6995153473344145E-2</v>
      </c>
      <c r="M277" s="7">
        <f t="shared" si="392"/>
        <v>-2.7535430054900667E-2</v>
      </c>
      <c r="N277" s="7">
        <f t="shared" si="392"/>
        <v>3.3889175410029004E-3</v>
      </c>
      <c r="O277" s="7">
        <f t="shared" si="392"/>
        <v>-2.1588572928259997E-2</v>
      </c>
      <c r="P277" s="7">
        <f t="shared" si="392"/>
        <v>-3.2308900352262415E-2</v>
      </c>
      <c r="Q277" s="7">
        <f t="shared" si="392"/>
        <v>-2.0006831601034447E-2</v>
      </c>
      <c r="R277" s="7">
        <f t="shared" si="392"/>
        <v>-9.8212680260365559E-3</v>
      </c>
      <c r="S277" s="7">
        <f t="shared" si="392"/>
        <v>-3.9416995141625666E-3</v>
      </c>
      <c r="T277" s="7">
        <f t="shared" si="392"/>
        <v>-2.4772977908700256E-2</v>
      </c>
      <c r="U277" s="7">
        <f t="shared" si="392"/>
        <v>-1.130313941001837E-2</v>
      </c>
      <c r="V277" s="7">
        <f t="shared" si="392"/>
        <v>-1.1365666398040486E-2</v>
      </c>
      <c r="W277" s="7">
        <f t="shared" si="392"/>
        <v>-2.570037406594583E-2</v>
      </c>
      <c r="X277" s="7">
        <f t="shared" si="392"/>
        <v>-1.3669976464690037E-2</v>
      </c>
      <c r="Y277" s="7">
        <f t="shared" si="392"/>
        <v>-2.6216138688465618E-2</v>
      </c>
      <c r="Z277" s="7">
        <f t="shared" si="392"/>
        <v>-4.6236078742043385E-2</v>
      </c>
      <c r="AA277" s="7">
        <f t="shared" si="392"/>
        <v>3.3155665168547177E-3</v>
      </c>
      <c r="AB277" s="7">
        <f t="shared" si="392"/>
        <v>-8.6969240116109292E-3</v>
      </c>
      <c r="AC277" s="7">
        <f t="shared" si="392"/>
        <v>9.2515974808071721E-3</v>
      </c>
      <c r="AD277" s="7">
        <f t="shared" si="392"/>
        <v>-1.1619656757395624E-3</v>
      </c>
      <c r="AE277" s="7">
        <f t="shared" si="392"/>
        <v>-2.9109666990928429E-2</v>
      </c>
      <c r="AF277" s="7">
        <f t="shared" si="392"/>
        <v>-3.5294666480063408E-2</v>
      </c>
      <c r="AG277" s="7">
        <f t="shared" si="385"/>
        <v>-1.830282861896837E-2</v>
      </c>
      <c r="AH277" s="7">
        <f t="shared" ref="AH277:BG277" si="393">AH75/AH71-1</f>
        <v>-2.9899705599020443E-2</v>
      </c>
      <c r="AI277" s="7">
        <f t="shared" si="393"/>
        <v>-2.9574216513321705E-3</v>
      </c>
      <c r="AJ277" s="7">
        <f t="shared" si="393"/>
        <v>-8.5016132119701826E-3</v>
      </c>
      <c r="AK277" s="7">
        <f t="shared" si="393"/>
        <v>-8.5000541563770016E-3</v>
      </c>
      <c r="AL277" s="7">
        <f t="shared" si="393"/>
        <v>1.3360801584523241E-3</v>
      </c>
      <c r="AM277" s="7">
        <f t="shared" si="393"/>
        <v>-1.7744910492470956E-3</v>
      </c>
      <c r="AN277" s="7">
        <f t="shared" si="393"/>
        <v>1.1396940138371114E-2</v>
      </c>
      <c r="AO277" s="7">
        <f t="shared" si="393"/>
        <v>6.0623849896701554E-3</v>
      </c>
      <c r="AP277" s="7">
        <f t="shared" si="393"/>
        <v>1.3023125839283001E-2</v>
      </c>
      <c r="AQ277" s="7">
        <f t="shared" si="393"/>
        <v>4.4254421636273911E-3</v>
      </c>
      <c r="AR277" s="7">
        <f t="shared" si="393"/>
        <v>-2.3402117403777511E-2</v>
      </c>
      <c r="AS277" s="7">
        <f t="shared" si="393"/>
        <v>2.806119772302762E-2</v>
      </c>
      <c r="AT277" s="7">
        <f t="shared" si="393"/>
        <v>1.4838109730324067E-3</v>
      </c>
      <c r="AU277" s="7">
        <f t="shared" si="393"/>
        <v>-8.6889786991563023E-3</v>
      </c>
      <c r="AV277" s="7">
        <f t="shared" si="393"/>
        <v>8.3736060720087657E-3</v>
      </c>
      <c r="AW277" s="7">
        <f t="shared" si="393"/>
        <v>1.3616881325722918E-2</v>
      </c>
      <c r="AX277" s="7">
        <f t="shared" si="393"/>
        <v>8.2644999685266285E-3</v>
      </c>
      <c r="AY277" s="7">
        <f t="shared" si="393"/>
        <v>7.080222005078296E-3</v>
      </c>
      <c r="AZ277" s="7">
        <f t="shared" si="393"/>
        <v>-8.9747437720494316E-3</v>
      </c>
      <c r="BA277" s="7">
        <f t="shared" si="393"/>
        <v>5.2885922778416194E-3</v>
      </c>
      <c r="BB277" s="7">
        <f t="shared" si="393"/>
        <v>7.9720738998025897E-3</v>
      </c>
      <c r="BC277" s="7">
        <f t="shared" si="393"/>
        <v>1.598192237315077E-2</v>
      </c>
      <c r="BD277" s="7">
        <f t="shared" si="393"/>
        <v>1.7586748164336363E-2</v>
      </c>
      <c r="BE277" s="7">
        <f t="shared" si="393"/>
        <v>4.4692137343720351E-3</v>
      </c>
      <c r="BF277" s="7" t="e">
        <f t="shared" si="393"/>
        <v>#DIV/0!</v>
      </c>
      <c r="BG277" s="7">
        <f t="shared" si="393"/>
        <v>4.2352363179827268E-3</v>
      </c>
      <c r="BH277" s="7">
        <f t="shared" si="387"/>
        <v>1.1131588955779925E-2</v>
      </c>
    </row>
    <row r="278" spans="1:60" s="36" customFormat="1" x14ac:dyDescent="0.2">
      <c r="A278" s="138">
        <f t="shared" si="371"/>
        <v>42185</v>
      </c>
      <c r="B278" s="16">
        <f t="shared" ref="B278:AF278" si="394">B76/B72-1</f>
        <v>-2.65115674617733E-4</v>
      </c>
      <c r="C278" s="62">
        <f t="shared" si="394"/>
        <v>-8.444788789757629E-4</v>
      </c>
      <c r="D278" s="8">
        <f t="shared" si="394"/>
        <v>-1.2197048460251381E-2</v>
      </c>
      <c r="E278" s="7">
        <f t="shared" si="394"/>
        <v>-3.2415848791429336E-2</v>
      </c>
      <c r="F278" s="7">
        <f t="shared" si="394"/>
        <v>6.0318010918321008E-3</v>
      </c>
      <c r="G278" s="7">
        <f t="shared" si="394"/>
        <v>5.5326702794977756E-3</v>
      </c>
      <c r="H278" s="7">
        <f t="shared" si="394"/>
        <v>1.6952927228077064E-2</v>
      </c>
      <c r="I278" s="20">
        <f t="shared" si="394"/>
        <v>-1.7756005845935841E-3</v>
      </c>
      <c r="J278" s="7">
        <f t="shared" si="394"/>
        <v>1.0102389816067703E-2</v>
      </c>
      <c r="K278" s="7">
        <f t="shared" si="394"/>
        <v>4.539491864180123E-3</v>
      </c>
      <c r="L278" s="7">
        <f t="shared" si="394"/>
        <v>-2.4525380917461148E-2</v>
      </c>
      <c r="M278" s="7">
        <f t="shared" si="394"/>
        <v>-3.4871119233302883E-2</v>
      </c>
      <c r="N278" s="7">
        <f t="shared" si="394"/>
        <v>4.4294451315978201E-3</v>
      </c>
      <c r="O278" s="7">
        <f t="shared" si="394"/>
        <v>-2.6118099231306813E-2</v>
      </c>
      <c r="P278" s="7">
        <f t="shared" si="394"/>
        <v>-3.0668954251048652E-2</v>
      </c>
      <c r="Q278" s="7">
        <f t="shared" si="394"/>
        <v>-2.7107551040343902E-2</v>
      </c>
      <c r="R278" s="7">
        <f t="shared" si="394"/>
        <v>-9.1546120205281412E-3</v>
      </c>
      <c r="S278" s="7">
        <f t="shared" si="394"/>
        <v>1.1564016960559087E-3</v>
      </c>
      <c r="T278" s="7">
        <f t="shared" si="394"/>
        <v>-2.6953992163172846E-2</v>
      </c>
      <c r="U278" s="7">
        <f t="shared" si="394"/>
        <v>-1.5215389467045148E-2</v>
      </c>
      <c r="V278" s="7">
        <f t="shared" si="394"/>
        <v>-1.1881942542830926E-2</v>
      </c>
      <c r="W278" s="7">
        <f t="shared" si="394"/>
        <v>-2.5424708193690027E-2</v>
      </c>
      <c r="X278" s="7">
        <f t="shared" si="394"/>
        <v>-1.3495577688798721E-2</v>
      </c>
      <c r="Y278" s="7">
        <f t="shared" si="394"/>
        <v>-2.1060033692731683E-2</v>
      </c>
      <c r="Z278" s="7">
        <f t="shared" si="394"/>
        <v>-3.9878304108872054E-2</v>
      </c>
      <c r="AA278" s="7">
        <f t="shared" si="394"/>
        <v>6.289500405828985E-3</v>
      </c>
      <c r="AB278" s="7">
        <f t="shared" si="394"/>
        <v>-1.0361523201817158E-2</v>
      </c>
      <c r="AC278" s="7">
        <f t="shared" si="394"/>
        <v>9.8354649232283986E-3</v>
      </c>
      <c r="AD278" s="7">
        <f t="shared" si="394"/>
        <v>-9.2322527038501967E-5</v>
      </c>
      <c r="AE278" s="7">
        <f t="shared" si="394"/>
        <v>-3.2415848791429336E-2</v>
      </c>
      <c r="AF278" s="7">
        <f t="shared" si="394"/>
        <v>-3.5677760472717757E-2</v>
      </c>
      <c r="AG278" s="7">
        <f t="shared" si="385"/>
        <v>-2.1942853048563915E-2</v>
      </c>
      <c r="AH278" s="7">
        <f t="shared" ref="AH278:BG278" si="395">AH76/AH72-1</f>
        <v>-3.3556167433615891E-2</v>
      </c>
      <c r="AI278" s="7">
        <f t="shared" si="395"/>
        <v>-7.5916536465681084E-4</v>
      </c>
      <c r="AJ278" s="7">
        <f t="shared" si="395"/>
        <v>-3.1770188232811414E-3</v>
      </c>
      <c r="AK278" s="7">
        <f t="shared" si="395"/>
        <v>-7.1446475395124942E-3</v>
      </c>
      <c r="AL278" s="7">
        <f t="shared" si="395"/>
        <v>3.3401233271685982E-3</v>
      </c>
      <c r="AM278" s="7">
        <f t="shared" si="395"/>
        <v>-4.0564106466267624E-4</v>
      </c>
      <c r="AN278" s="7">
        <f t="shared" si="395"/>
        <v>1.5602044051229225E-2</v>
      </c>
      <c r="AO278" s="7">
        <f t="shared" si="395"/>
        <v>9.0687702938971881E-3</v>
      </c>
      <c r="AP278" s="7">
        <f t="shared" si="395"/>
        <v>1.7689516040538367E-2</v>
      </c>
      <c r="AQ278" s="7">
        <f t="shared" si="395"/>
        <v>-1.3463237534332428E-3</v>
      </c>
      <c r="AR278" s="7">
        <f t="shared" si="395"/>
        <v>-1.9713064981051409E-2</v>
      </c>
      <c r="AS278" s="7">
        <f t="shared" si="395"/>
        <v>2.782179644169136E-2</v>
      </c>
      <c r="AT278" s="7">
        <f t="shared" si="395"/>
        <v>1.1675600218825632E-3</v>
      </c>
      <c r="AU278" s="7">
        <f t="shared" si="395"/>
        <v>-1.3220400754513251E-2</v>
      </c>
      <c r="AV278" s="7">
        <f t="shared" si="395"/>
        <v>1.024249967162838E-2</v>
      </c>
      <c r="AW278" s="7">
        <f t="shared" si="395"/>
        <v>1.1286106968599441E-2</v>
      </c>
      <c r="AX278" s="7">
        <f t="shared" si="395"/>
        <v>1.0604871751167755E-2</v>
      </c>
      <c r="AY278" s="7">
        <f t="shared" si="395"/>
        <v>1.0974140550686018E-2</v>
      </c>
      <c r="AZ278" s="7">
        <f t="shared" si="395"/>
        <v>-4.4323184721274389E-3</v>
      </c>
      <c r="BA278" s="7">
        <f t="shared" si="395"/>
        <v>2.4467936685843572E-3</v>
      </c>
      <c r="BB278" s="7">
        <f t="shared" si="395"/>
        <v>7.2487694272120873E-3</v>
      </c>
      <c r="BC278" s="7">
        <f t="shared" si="395"/>
        <v>1.6424523378541167E-2</v>
      </c>
      <c r="BD278" s="7">
        <f t="shared" si="395"/>
        <v>1.5898297145313878E-2</v>
      </c>
      <c r="BE278" s="7">
        <f t="shared" si="395"/>
        <v>4.8582594969885928E-3</v>
      </c>
      <c r="BF278" s="7" t="e">
        <f t="shared" si="395"/>
        <v>#DIV/0!</v>
      </c>
      <c r="BG278" s="7">
        <f t="shared" si="395"/>
        <v>3.2973536663758463E-3</v>
      </c>
      <c r="BH278" s="7">
        <f t="shared" si="387"/>
        <v>9.8681080481146655E-3</v>
      </c>
    </row>
    <row r="279" spans="1:60" s="36" customFormat="1" x14ac:dyDescent="0.2">
      <c r="A279" s="138">
        <f t="shared" si="371"/>
        <v>42277</v>
      </c>
      <c r="B279" s="16">
        <f t="shared" ref="B279:AF279" si="396">B77/B73-1</f>
        <v>1.6266326693077371E-3</v>
      </c>
      <c r="C279" s="62">
        <f t="shared" si="396"/>
        <v>-2.2384004603526186E-4</v>
      </c>
      <c r="D279" s="8">
        <f t="shared" si="396"/>
        <v>-1.1980983357205099E-2</v>
      </c>
      <c r="E279" s="7">
        <f t="shared" si="396"/>
        <v>-3.1060786743151381E-2</v>
      </c>
      <c r="F279" s="7">
        <f t="shared" si="396"/>
        <v>8.305705394802354E-3</v>
      </c>
      <c r="G279" s="7">
        <f t="shared" si="396"/>
        <v>6.1098535479930938E-3</v>
      </c>
      <c r="H279" s="7">
        <f t="shared" si="396"/>
        <v>5.5278022713589614E-2</v>
      </c>
      <c r="I279" s="20">
        <f t="shared" si="396"/>
        <v>2.9395552023370186E-4</v>
      </c>
      <c r="J279" s="7">
        <f t="shared" si="396"/>
        <v>1.0863001450923004E-2</v>
      </c>
      <c r="K279" s="7">
        <f t="shared" si="396"/>
        <v>5.0890327391142076E-3</v>
      </c>
      <c r="L279" s="7">
        <f t="shared" si="396"/>
        <v>-1.593366392976181E-2</v>
      </c>
      <c r="M279" s="7">
        <f t="shared" si="396"/>
        <v>-3.9361679431655805E-2</v>
      </c>
      <c r="N279" s="7">
        <f t="shared" si="396"/>
        <v>3.7672035777545076E-3</v>
      </c>
      <c r="O279" s="7">
        <f t="shared" si="396"/>
        <v>-2.5884404098648117E-2</v>
      </c>
      <c r="P279" s="7">
        <f t="shared" si="396"/>
        <v>-2.7844858825514573E-2</v>
      </c>
      <c r="Q279" s="7">
        <f t="shared" si="396"/>
        <v>-3.0353881841962416E-2</v>
      </c>
      <c r="R279" s="7">
        <f t="shared" si="396"/>
        <v>-2.5043358112825098E-3</v>
      </c>
      <c r="S279" s="7">
        <f t="shared" si="396"/>
        <v>3.8091353460130151E-3</v>
      </c>
      <c r="T279" s="7">
        <f t="shared" si="396"/>
        <v>-2.5248006662277667E-2</v>
      </c>
      <c r="U279" s="7">
        <f t="shared" si="396"/>
        <v>-1.8926734486832797E-2</v>
      </c>
      <c r="V279" s="7">
        <f t="shared" si="396"/>
        <v>-1.0321383933191597E-2</v>
      </c>
      <c r="W279" s="7">
        <f t="shared" si="396"/>
        <v>-2.2180484750916718E-2</v>
      </c>
      <c r="X279" s="7">
        <f t="shared" si="396"/>
        <v>-1.4478183310043136E-2</v>
      </c>
      <c r="Y279" s="7">
        <f t="shared" si="396"/>
        <v>-1.8080555106229856E-2</v>
      </c>
      <c r="Z279" s="7">
        <f t="shared" si="396"/>
        <v>-3.5207749871569383E-2</v>
      </c>
      <c r="AA279" s="7">
        <f t="shared" si="396"/>
        <v>6.4672210968488297E-3</v>
      </c>
      <c r="AB279" s="7">
        <f t="shared" si="396"/>
        <v>-1.0607231813106632E-2</v>
      </c>
      <c r="AC279" s="7">
        <f t="shared" si="396"/>
        <v>5.3553707695992436E-3</v>
      </c>
      <c r="AD279" s="7">
        <f t="shared" si="396"/>
        <v>-2.6103529251607638E-3</v>
      </c>
      <c r="AE279" s="7">
        <f t="shared" si="396"/>
        <v>-3.1060786743151381E-2</v>
      </c>
      <c r="AF279" s="7">
        <f t="shared" si="396"/>
        <v>-3.1789814730616817E-2</v>
      </c>
      <c r="AG279" s="7">
        <f t="shared" si="385"/>
        <v>-2.4573871290270444E-2</v>
      </c>
      <c r="AH279" s="7">
        <f t="shared" ref="AH279:BG279" si="397">AH77/AH73-1</f>
        <v>-3.19443374902042E-2</v>
      </c>
      <c r="AI279" s="7">
        <f t="shared" si="397"/>
        <v>1.2690239426595973E-3</v>
      </c>
      <c r="AJ279" s="7">
        <f t="shared" si="397"/>
        <v>1.6331087808758582E-3</v>
      </c>
      <c r="AK279" s="7">
        <f t="shared" si="397"/>
        <v>-5.5617804689134243E-3</v>
      </c>
      <c r="AL279" s="7">
        <f t="shared" si="397"/>
        <v>4.9946282986279567E-3</v>
      </c>
      <c r="AM279" s="7">
        <f t="shared" si="397"/>
        <v>-3.5171065409933533E-4</v>
      </c>
      <c r="AN279" s="7">
        <f t="shared" si="397"/>
        <v>1.7840053379086784E-2</v>
      </c>
      <c r="AO279" s="7">
        <f t="shared" si="397"/>
        <v>8.5522882013608914E-3</v>
      </c>
      <c r="AP279" s="7">
        <f t="shared" si="397"/>
        <v>2.0884912877259909E-2</v>
      </c>
      <c r="AQ279" s="7">
        <f t="shared" si="397"/>
        <v>-9.1610405891211499E-3</v>
      </c>
      <c r="AR279" s="7">
        <f t="shared" si="397"/>
        <v>-1.9823966705147855E-2</v>
      </c>
      <c r="AS279" s="7">
        <f t="shared" si="397"/>
        <v>2.7868197840934084E-2</v>
      </c>
      <c r="AT279" s="7">
        <f t="shared" si="397"/>
        <v>-1.4575359108893737E-3</v>
      </c>
      <c r="AU279" s="7">
        <f t="shared" si="397"/>
        <v>-1.3367114372505817E-2</v>
      </c>
      <c r="AV279" s="7">
        <f t="shared" si="397"/>
        <v>1.3896556460575971E-2</v>
      </c>
      <c r="AW279" s="7">
        <f t="shared" si="397"/>
        <v>1.474740318598089E-2</v>
      </c>
      <c r="AX279" s="7">
        <f t="shared" si="397"/>
        <v>4.0147016545557523E-3</v>
      </c>
      <c r="AY279" s="7">
        <f t="shared" si="397"/>
        <v>2.3106946935179895E-2</v>
      </c>
      <c r="AZ279" s="7">
        <f t="shared" si="397"/>
        <v>1.965061700450077E-3</v>
      </c>
      <c r="BA279" s="7">
        <f t="shared" si="397"/>
        <v>6.3047052528608649E-3</v>
      </c>
      <c r="BB279" s="7">
        <f t="shared" si="397"/>
        <v>7.5935341476709439E-3</v>
      </c>
      <c r="BC279" s="7">
        <f t="shared" si="397"/>
        <v>1.5382240378204903E-2</v>
      </c>
      <c r="BD279" s="7">
        <f t="shared" si="397"/>
        <v>9.9927600128322247E-3</v>
      </c>
      <c r="BE279" s="7">
        <f t="shared" si="397"/>
        <v>5.1453265722523067E-3</v>
      </c>
      <c r="BF279" s="7" t="e">
        <f t="shared" si="397"/>
        <v>#DIV/0!</v>
      </c>
      <c r="BG279" s="7">
        <f t="shared" si="397"/>
        <v>3.0587711519372007E-3</v>
      </c>
      <c r="BH279" s="7">
        <f t="shared" si="387"/>
        <v>8.8878692234746204E-3</v>
      </c>
    </row>
    <row r="280" spans="1:60" s="36" customFormat="1" ht="12" thickBot="1" x14ac:dyDescent="0.25">
      <c r="A280" s="139">
        <f t="shared" si="371"/>
        <v>42368</v>
      </c>
      <c r="B280" s="14">
        <f t="shared" ref="B280:AF280" si="398">B78/B74-1</f>
        <v>4.4017140473116001E-3</v>
      </c>
      <c r="C280" s="60">
        <f t="shared" si="398"/>
        <v>1.2934825894368451E-3</v>
      </c>
      <c r="D280" s="21">
        <f t="shared" si="398"/>
        <v>-1.1185156932783324E-2</v>
      </c>
      <c r="E280" s="22">
        <f t="shared" si="398"/>
        <v>-2.7387188283885644E-2</v>
      </c>
      <c r="F280" s="22">
        <f t="shared" si="398"/>
        <v>1.1421158939835196E-2</v>
      </c>
      <c r="G280" s="22">
        <f t="shared" si="398"/>
        <v>7.5271191916344016E-3</v>
      </c>
      <c r="H280" s="22">
        <f t="shared" si="398"/>
        <v>9.8272755646727994E-2</v>
      </c>
      <c r="I280" s="23">
        <f t="shared" si="398"/>
        <v>3.5518017814684111E-3</v>
      </c>
      <c r="J280" s="22">
        <f t="shared" si="398"/>
        <v>1.0228171638867023E-2</v>
      </c>
      <c r="K280" s="22">
        <f t="shared" si="398"/>
        <v>6.9418889265953077E-3</v>
      </c>
      <c r="L280" s="22">
        <f t="shared" si="398"/>
        <v>1.9057088408318545E-3</v>
      </c>
      <c r="M280" s="22">
        <f t="shared" si="398"/>
        <v>-4.7943286862462076E-2</v>
      </c>
      <c r="N280" s="22">
        <f t="shared" si="398"/>
        <v>5.10381666878712E-3</v>
      </c>
      <c r="O280" s="22">
        <f t="shared" si="398"/>
        <v>-2.2342739593893657E-2</v>
      </c>
      <c r="P280" s="22">
        <f t="shared" si="398"/>
        <v>-2.865620954590542E-2</v>
      </c>
      <c r="Q280" s="22">
        <f t="shared" si="398"/>
        <v>-3.4166749676262542E-2</v>
      </c>
      <c r="R280" s="22">
        <f t="shared" si="398"/>
        <v>3.9595759984307755E-3</v>
      </c>
      <c r="S280" s="22">
        <f t="shared" si="398"/>
        <v>7.1365679595902787E-3</v>
      </c>
      <c r="T280" s="22">
        <f t="shared" si="398"/>
        <v>-2.1878373515653138E-2</v>
      </c>
      <c r="U280" s="22">
        <f t="shared" si="398"/>
        <v>-1.9960872514914629E-2</v>
      </c>
      <c r="V280" s="22">
        <f t="shared" si="398"/>
        <v>-6.9938197879009234E-3</v>
      </c>
      <c r="W280" s="22">
        <f t="shared" si="398"/>
        <v>-2.0468564032709913E-2</v>
      </c>
      <c r="X280" s="22">
        <f t="shared" si="398"/>
        <v>-1.6394782299947286E-2</v>
      </c>
      <c r="Y280" s="22">
        <f t="shared" si="398"/>
        <v>-1.5639823729194147E-2</v>
      </c>
      <c r="Z280" s="22">
        <f t="shared" si="398"/>
        <v>-3.1625262885894956E-2</v>
      </c>
      <c r="AA280" s="22">
        <f t="shared" si="398"/>
        <v>7.04046058326524E-3</v>
      </c>
      <c r="AB280" s="22">
        <f t="shared" si="398"/>
        <v>-9.3524056434270975E-3</v>
      </c>
      <c r="AC280" s="22">
        <f t="shared" si="398"/>
        <v>-1.1823126034523623E-3</v>
      </c>
      <c r="AD280" s="22">
        <f t="shared" si="398"/>
        <v>-4.4274391910358313E-3</v>
      </c>
      <c r="AE280" s="22">
        <f t="shared" si="398"/>
        <v>-2.7387188283885644E-2</v>
      </c>
      <c r="AF280" s="22">
        <f t="shared" si="398"/>
        <v>-2.5685048634006891E-2</v>
      </c>
      <c r="AG280" s="22">
        <f t="shared" si="385"/>
        <v>-2.6620314389359079E-2</v>
      </c>
      <c r="AH280" s="22">
        <f t="shared" ref="AH280:BG280" si="399">AH78/AH74-1</f>
        <v>-2.7732079905992912E-2</v>
      </c>
      <c r="AI280" s="22">
        <f t="shared" si="399"/>
        <v>3.6584248710247458E-3</v>
      </c>
      <c r="AJ280" s="22">
        <f t="shared" si="399"/>
        <v>5.3431558511112254E-3</v>
      </c>
      <c r="AK280" s="22">
        <f t="shared" si="399"/>
        <v>-3.3201417308973413E-3</v>
      </c>
      <c r="AL280" s="22">
        <f t="shared" si="399"/>
        <v>7.1528422067104191E-3</v>
      </c>
      <c r="AM280" s="22">
        <f t="shared" si="399"/>
        <v>1.1301614839089869E-3</v>
      </c>
      <c r="AN280" s="22">
        <f t="shared" si="399"/>
        <v>1.7204905655929581E-2</v>
      </c>
      <c r="AO280" s="22">
        <f t="shared" si="399"/>
        <v>3.3648764176490431E-3</v>
      </c>
      <c r="AP280" s="22">
        <f t="shared" si="399"/>
        <v>2.1532379948164149E-2</v>
      </c>
      <c r="AQ280" s="22">
        <f t="shared" si="399"/>
        <v>-3.566217366566593E-3</v>
      </c>
      <c r="AR280" s="22">
        <f t="shared" si="399"/>
        <v>-2.1164040792251093E-2</v>
      </c>
      <c r="AS280" s="22">
        <f t="shared" si="399"/>
        <v>3.1119431405495668E-2</v>
      </c>
      <c r="AT280" s="22">
        <f t="shared" si="399"/>
        <v>-2.8148721211075367E-3</v>
      </c>
      <c r="AU280" s="22">
        <f t="shared" si="399"/>
        <v>-9.0481209393366013E-3</v>
      </c>
      <c r="AV280" s="22">
        <f t="shared" si="399"/>
        <v>1.8591717579652611E-2</v>
      </c>
      <c r="AW280" s="22">
        <f t="shared" si="399"/>
        <v>2.1936559701531966E-2</v>
      </c>
      <c r="AX280" s="22">
        <f t="shared" si="399"/>
        <v>-3.0126547410155302E-3</v>
      </c>
      <c r="AY280" s="22">
        <f t="shared" si="399"/>
        <v>3.973796460428658E-2</v>
      </c>
      <c r="AZ280" s="22">
        <f t="shared" si="399"/>
        <v>6.1496802414244822E-3</v>
      </c>
      <c r="BA280" s="22">
        <f t="shared" si="399"/>
        <v>8.0623343875707576E-3</v>
      </c>
      <c r="BB280" s="22">
        <f t="shared" si="399"/>
        <v>7.4986719704381866E-3</v>
      </c>
      <c r="BC280" s="22">
        <f t="shared" si="399"/>
        <v>1.2926198039022063E-2</v>
      </c>
      <c r="BD280" s="22">
        <f t="shared" si="399"/>
        <v>5.3080282270108192E-3</v>
      </c>
      <c r="BE280" s="22">
        <f t="shared" si="399"/>
        <v>4.5417762956299068E-3</v>
      </c>
      <c r="BF280" s="22" t="e">
        <f t="shared" si="399"/>
        <v>#DIV/0!</v>
      </c>
      <c r="BG280" s="22">
        <f t="shared" si="399"/>
        <v>2.7299518858241445E-3</v>
      </c>
      <c r="BH280" s="22">
        <f t="shared" si="387"/>
        <v>5.0060802193843124E-3</v>
      </c>
    </row>
    <row r="281" spans="1:60" s="7" customFormat="1" x14ac:dyDescent="0.2">
      <c r="A281" s="140">
        <f t="shared" si="371"/>
        <v>42459</v>
      </c>
      <c r="B281" s="16">
        <f t="shared" ref="B281:AF281" si="400">B79/B75-1</f>
        <v>6.8797215996247996E-3</v>
      </c>
      <c r="C281" s="62">
        <f t="shared" si="400"/>
        <v>3.5871254482833237E-3</v>
      </c>
      <c r="D281" s="8">
        <f t="shared" si="400"/>
        <v>-1.0431016663681625E-2</v>
      </c>
      <c r="E281" s="7">
        <f t="shared" si="400"/>
        <v>-2.2048706101048476E-2</v>
      </c>
      <c r="F281" s="7">
        <f t="shared" si="400"/>
        <v>1.3967379117862055E-2</v>
      </c>
      <c r="G281" s="7">
        <f t="shared" si="400"/>
        <v>9.824064781016606E-3</v>
      </c>
      <c r="H281" s="7">
        <f t="shared" si="400"/>
        <v>0.10848532970407776</v>
      </c>
      <c r="I281" s="20">
        <f t="shared" si="400"/>
        <v>6.2782786698756254E-3</v>
      </c>
      <c r="J281" s="7">
        <f t="shared" si="400"/>
        <v>1.0938943961427361E-2</v>
      </c>
      <c r="K281" s="7">
        <f t="shared" si="400"/>
        <v>9.5789657231832859E-3</v>
      </c>
      <c r="L281" s="7">
        <f t="shared" si="400"/>
        <v>-1.9292065089749899E-3</v>
      </c>
      <c r="M281" s="7">
        <f t="shared" si="400"/>
        <v>-4.5317286652078792E-2</v>
      </c>
      <c r="N281" s="7">
        <f t="shared" si="400"/>
        <v>8.3183247523084258E-3</v>
      </c>
      <c r="O281" s="7">
        <f t="shared" si="400"/>
        <v>-1.1717954449494528E-2</v>
      </c>
      <c r="P281" s="7">
        <f t="shared" si="400"/>
        <v>-3.0170009185116697E-2</v>
      </c>
      <c r="Q281" s="7">
        <f t="shared" si="400"/>
        <v>-4.5262162027585484E-2</v>
      </c>
      <c r="R281" s="7">
        <f t="shared" si="400"/>
        <v>3.1343180588292441E-3</v>
      </c>
      <c r="S281" s="7">
        <f t="shared" si="400"/>
        <v>7.875154479240587E-3</v>
      </c>
      <c r="T281" s="7">
        <f t="shared" si="400"/>
        <v>-1.6576977204511012E-2</v>
      </c>
      <c r="U281" s="7">
        <f t="shared" si="400"/>
        <v>-2.0013978990624848E-2</v>
      </c>
      <c r="V281" s="7">
        <f t="shared" si="400"/>
        <v>-1.1215245988531741E-2</v>
      </c>
      <c r="W281" s="7">
        <f t="shared" si="400"/>
        <v>-2.1034248480454543E-2</v>
      </c>
      <c r="X281" s="7">
        <f t="shared" si="400"/>
        <v>-1.8002016225817319E-2</v>
      </c>
      <c r="Y281" s="7">
        <f t="shared" si="400"/>
        <v>-1.5477183803714212E-2</v>
      </c>
      <c r="Z281" s="7">
        <f t="shared" si="400"/>
        <v>-3.1193936511079268E-2</v>
      </c>
      <c r="AA281" s="7">
        <f t="shared" si="400"/>
        <v>6.5618175354247299E-3</v>
      </c>
      <c r="AB281" s="7">
        <f t="shared" si="400"/>
        <v>-7.7839191607365077E-3</v>
      </c>
      <c r="AC281" s="7">
        <f t="shared" si="400"/>
        <v>-5.1214457337417363E-3</v>
      </c>
      <c r="AD281" s="7">
        <f t="shared" si="400"/>
        <v>-6.0430736287266917E-3</v>
      </c>
      <c r="AE281" s="7">
        <f t="shared" si="400"/>
        <v>-2.2048706101048476E-2</v>
      </c>
      <c r="AF281" s="7">
        <f t="shared" si="400"/>
        <v>-1.7284377050879041E-2</v>
      </c>
      <c r="AG281" s="7">
        <f t="shared" si="385"/>
        <v>-2.6335203024021481E-2</v>
      </c>
      <c r="AH281" s="7">
        <f t="shared" ref="AH281:BG281" si="401">AH79/AH75-1</f>
        <v>-2.2036260132647256E-2</v>
      </c>
      <c r="AI281" s="7">
        <f t="shared" si="401"/>
        <v>4.922037015522962E-3</v>
      </c>
      <c r="AJ281" s="7">
        <f t="shared" si="401"/>
        <v>5.8366548077555258E-3</v>
      </c>
      <c r="AK281" s="7">
        <f t="shared" si="401"/>
        <v>-2.4146825088412482E-3</v>
      </c>
      <c r="AL281" s="7">
        <f t="shared" si="401"/>
        <v>8.7828196082100352E-3</v>
      </c>
      <c r="AM281" s="7">
        <f t="shared" si="401"/>
        <v>1.6031449829638778E-3</v>
      </c>
      <c r="AN281" s="7">
        <f t="shared" si="401"/>
        <v>2.5399269210348629E-2</v>
      </c>
      <c r="AO281" s="7">
        <f t="shared" si="401"/>
        <v>5.3525741729880671E-3</v>
      </c>
      <c r="AP281" s="7">
        <f t="shared" si="401"/>
        <v>3.1468312907070084E-2</v>
      </c>
      <c r="AQ281" s="7">
        <f t="shared" si="401"/>
        <v>-3.2274124758988609E-3</v>
      </c>
      <c r="AR281" s="7">
        <f t="shared" si="401"/>
        <v>-2.1789538039426182E-2</v>
      </c>
      <c r="AS281" s="7">
        <f t="shared" si="401"/>
        <v>3.3240561464855656E-2</v>
      </c>
      <c r="AT281" s="7">
        <f t="shared" si="401"/>
        <v>1.7355260838769482E-4</v>
      </c>
      <c r="AU281" s="7">
        <f t="shared" si="401"/>
        <v>-5.441939538927465E-3</v>
      </c>
      <c r="AV281" s="7">
        <f t="shared" si="401"/>
        <v>2.0942793343537991E-2</v>
      </c>
      <c r="AW281" s="7">
        <f t="shared" si="401"/>
        <v>1.7897981505419214E-2</v>
      </c>
      <c r="AX281" s="7">
        <f t="shared" si="401"/>
        <v>-7.858095952061217E-3</v>
      </c>
      <c r="AY281" s="7">
        <f t="shared" si="401"/>
        <v>4.7840463633018748E-2</v>
      </c>
      <c r="AZ281" s="7">
        <f t="shared" si="401"/>
        <v>-4.8705892866894862E-3</v>
      </c>
      <c r="BA281" s="7">
        <f t="shared" si="401"/>
        <v>7.7640547327422205E-3</v>
      </c>
      <c r="BB281" s="7">
        <f t="shared" si="401"/>
        <v>8.7194720296759343E-3</v>
      </c>
      <c r="BC281" s="7">
        <f t="shared" si="401"/>
        <v>1.5774422338509897E-2</v>
      </c>
      <c r="BD281" s="7">
        <f t="shared" si="401"/>
        <v>1.0107266641718349E-2</v>
      </c>
      <c r="BE281" s="7">
        <f t="shared" si="401"/>
        <v>3.6233140465062874E-3</v>
      </c>
      <c r="BF281" s="7" t="e">
        <f t="shared" si="401"/>
        <v>#DIV/0!</v>
      </c>
      <c r="BG281" s="7">
        <f t="shared" si="401"/>
        <v>3.7982737736317329E-3</v>
      </c>
      <c r="BH281" s="7">
        <f t="shared" si="387"/>
        <v>5.2129533698721531E-3</v>
      </c>
    </row>
    <row r="282" spans="1:60" s="7" customFormat="1" x14ac:dyDescent="0.2">
      <c r="A282" s="138">
        <f t="shared" si="371"/>
        <v>42551</v>
      </c>
      <c r="B282" s="16">
        <f t="shared" ref="B282:AF282" si="402">B80/B76-1</f>
        <v>8.6030715285005943E-3</v>
      </c>
      <c r="C282" s="62">
        <f t="shared" si="402"/>
        <v>5.4325663939487345E-3</v>
      </c>
      <c r="D282" s="8">
        <f t="shared" si="402"/>
        <v>-1.0950167710485514E-2</v>
      </c>
      <c r="E282" s="7">
        <f t="shared" si="402"/>
        <v>-1.6110468890347507E-2</v>
      </c>
      <c r="F282" s="7">
        <f t="shared" si="402"/>
        <v>1.5679825489590682E-2</v>
      </c>
      <c r="G282" s="7">
        <f t="shared" si="402"/>
        <v>1.1727900667867441E-2</v>
      </c>
      <c r="H282" s="7">
        <f t="shared" si="402"/>
        <v>0.10117804127382546</v>
      </c>
      <c r="I282" s="20">
        <f t="shared" si="402"/>
        <v>7.9466625219000164E-3</v>
      </c>
      <c r="J282" s="7">
        <f t="shared" si="402"/>
        <v>1.3055482014550757E-2</v>
      </c>
      <c r="K282" s="7">
        <f t="shared" si="402"/>
        <v>1.1437767585871672E-2</v>
      </c>
      <c r="L282" s="7">
        <f t="shared" si="402"/>
        <v>-6.9495489475442707E-2</v>
      </c>
      <c r="M282" s="7">
        <f t="shared" si="402"/>
        <v>-4.4916112554493792E-2</v>
      </c>
      <c r="N282" s="7">
        <f t="shared" si="402"/>
        <v>7.0283731850118158E-3</v>
      </c>
      <c r="O282" s="7">
        <f t="shared" si="402"/>
        <v>-3.3784793852961181E-3</v>
      </c>
      <c r="P282" s="7">
        <f t="shared" si="402"/>
        <v>-2.7204489573541379E-2</v>
      </c>
      <c r="Q282" s="7">
        <f t="shared" si="402"/>
        <v>-4.287363823485113E-2</v>
      </c>
      <c r="R282" s="7">
        <f t="shared" si="402"/>
        <v>-4.2836916319926033E-3</v>
      </c>
      <c r="S282" s="7">
        <f t="shared" si="402"/>
        <v>5.1553792140330845E-3</v>
      </c>
      <c r="T282" s="7">
        <f t="shared" si="402"/>
        <v>-1.2549786689991405E-2</v>
      </c>
      <c r="U282" s="7">
        <f t="shared" si="402"/>
        <v>-1.9417488164285901E-2</v>
      </c>
      <c r="V282" s="7">
        <f t="shared" si="402"/>
        <v>-1.244251661746687E-2</v>
      </c>
      <c r="W282" s="7">
        <f t="shared" si="402"/>
        <v>-2.4081219385381658E-2</v>
      </c>
      <c r="X282" s="7">
        <f t="shared" si="402"/>
        <v>-1.8538932039932621E-2</v>
      </c>
      <c r="Y282" s="7">
        <f t="shared" si="402"/>
        <v>-1.6592264955875069E-2</v>
      </c>
      <c r="Z282" s="7">
        <f t="shared" si="402"/>
        <v>-3.3043228535408864E-2</v>
      </c>
      <c r="AA282" s="7">
        <f t="shared" si="402"/>
        <v>6.2198163416140595E-3</v>
      </c>
      <c r="AB282" s="7">
        <f t="shared" si="402"/>
        <v>-8.2672862727185548E-3</v>
      </c>
      <c r="AC282" s="7">
        <f t="shared" si="402"/>
        <v>-9.9607691958818467E-3</v>
      </c>
      <c r="AD282" s="7">
        <f t="shared" si="402"/>
        <v>-9.6810817095607238E-3</v>
      </c>
      <c r="AE282" s="7">
        <f t="shared" si="402"/>
        <v>-1.6110468890347507E-2</v>
      </c>
      <c r="AF282" s="7">
        <f t="shared" si="402"/>
        <v>-9.8464289799016225E-3</v>
      </c>
      <c r="AG282" s="7">
        <f t="shared" si="385"/>
        <v>-2.7737163892543326E-2</v>
      </c>
      <c r="AH282" s="7">
        <f t="shared" ref="AH282:BG282" si="403">AH80/AH76-1</f>
        <v>-1.5177716422605125E-2</v>
      </c>
      <c r="AI282" s="7">
        <f t="shared" si="403"/>
        <v>5.8800810429948669E-3</v>
      </c>
      <c r="AJ282" s="7">
        <f t="shared" si="403"/>
        <v>4.9200149327746079E-3</v>
      </c>
      <c r="AK282" s="7">
        <f t="shared" si="403"/>
        <v>-1.4082864516407056E-3</v>
      </c>
      <c r="AL282" s="7">
        <f t="shared" si="403"/>
        <v>1.0125859029161521E-2</v>
      </c>
      <c r="AM282" s="7">
        <f t="shared" si="403"/>
        <v>7.7591837265278407E-4</v>
      </c>
      <c r="AN282" s="7">
        <f t="shared" si="403"/>
        <v>3.5202016818399517E-2</v>
      </c>
      <c r="AO282" s="7">
        <f t="shared" si="403"/>
        <v>1.4946462127447102E-2</v>
      </c>
      <c r="AP282" s="7">
        <f t="shared" si="403"/>
        <v>4.1619125663777012E-2</v>
      </c>
      <c r="AQ282" s="7">
        <f t="shared" si="403"/>
        <v>-1.8856171340533301E-3</v>
      </c>
      <c r="AR282" s="7">
        <f t="shared" si="403"/>
        <v>-2.0609516275286066E-2</v>
      </c>
      <c r="AS282" s="7">
        <f t="shared" si="403"/>
        <v>3.4572729686348058E-2</v>
      </c>
      <c r="AT282" s="7">
        <f t="shared" si="403"/>
        <v>1.759728133779781E-3</v>
      </c>
      <c r="AU282" s="7">
        <f t="shared" si="403"/>
        <v>-5.3668092985011961E-3</v>
      </c>
      <c r="AV282" s="7">
        <f t="shared" si="403"/>
        <v>2.2292571079017831E-2</v>
      </c>
      <c r="AW282" s="7">
        <f t="shared" si="403"/>
        <v>3.3757919237904499E-3</v>
      </c>
      <c r="AX282" s="7">
        <f t="shared" si="403"/>
        <v>-7.9167809893012642E-3</v>
      </c>
      <c r="AY282" s="7">
        <f t="shared" si="403"/>
        <v>4.7926366778462404E-2</v>
      </c>
      <c r="AZ282" s="7">
        <f t="shared" si="403"/>
        <v>-2.0725582229663031E-2</v>
      </c>
      <c r="BA282" s="7">
        <f t="shared" si="403"/>
        <v>1.5024735684880053E-2</v>
      </c>
      <c r="BB282" s="7">
        <f t="shared" si="403"/>
        <v>1.0033135821333028E-2</v>
      </c>
      <c r="BC282" s="7">
        <f t="shared" si="403"/>
        <v>1.9860019827335984E-2</v>
      </c>
      <c r="BD282" s="7">
        <f t="shared" si="403"/>
        <v>1.7819268357788465E-2</v>
      </c>
      <c r="BE282" s="7">
        <f t="shared" si="403"/>
        <v>3.2553821803213978E-3</v>
      </c>
      <c r="BF282" s="7" t="e">
        <f t="shared" si="403"/>
        <v>#DIV/0!</v>
      </c>
      <c r="BG282" s="7">
        <f t="shared" si="403"/>
        <v>5.6781776526555472E-3</v>
      </c>
      <c r="BH282" s="7">
        <f t="shared" si="387"/>
        <v>8.2305634052821652E-3</v>
      </c>
    </row>
    <row r="283" spans="1:60" s="7" customFormat="1" x14ac:dyDescent="0.2">
      <c r="A283" s="138">
        <f t="shared" si="371"/>
        <v>42643</v>
      </c>
      <c r="B283" s="16">
        <f t="shared" ref="B283:AF283" si="404">B81/B77-1</f>
        <v>9.2603365971746232E-3</v>
      </c>
      <c r="C283" s="62">
        <f t="shared" si="404"/>
        <v>6.2735028881650834E-3</v>
      </c>
      <c r="D283" s="8">
        <f t="shared" si="404"/>
        <v>-9.920944508037266E-3</v>
      </c>
      <c r="E283" s="7">
        <f t="shared" si="404"/>
        <v>-1.0613021038796244E-2</v>
      </c>
      <c r="F283" s="7">
        <f t="shared" si="404"/>
        <v>1.567403327738659E-2</v>
      </c>
      <c r="G283" s="7">
        <f t="shared" si="404"/>
        <v>1.1965718088993826E-2</v>
      </c>
      <c r="H283" s="7">
        <f t="shared" si="404"/>
        <v>9.1304033151178299E-2</v>
      </c>
      <c r="I283" s="20">
        <f t="shared" si="404"/>
        <v>8.5085943093714533E-3</v>
      </c>
      <c r="J283" s="7">
        <f t="shared" si="404"/>
        <v>1.441595349218594E-2</v>
      </c>
      <c r="K283" s="7">
        <f t="shared" si="404"/>
        <v>1.1436464558523207E-2</v>
      </c>
      <c r="L283" s="7">
        <f t="shared" si="404"/>
        <v>-0.15654688145394469</v>
      </c>
      <c r="M283" s="7">
        <f t="shared" si="404"/>
        <v>-4.2173758550235418E-2</v>
      </c>
      <c r="N283" s="7">
        <f t="shared" si="404"/>
        <v>4.9394937029216823E-3</v>
      </c>
      <c r="O283" s="7">
        <f t="shared" si="404"/>
        <v>-2.8197039310872141E-3</v>
      </c>
      <c r="P283" s="7">
        <f t="shared" si="404"/>
        <v>-2.3725447235208641E-2</v>
      </c>
      <c r="Q283" s="7">
        <f t="shared" si="404"/>
        <v>-3.3085615392446255E-2</v>
      </c>
      <c r="R283" s="7">
        <f t="shared" si="404"/>
        <v>-1.0828866395884873E-2</v>
      </c>
      <c r="S283" s="7">
        <f t="shared" si="404"/>
        <v>8.6183167083928591E-3</v>
      </c>
      <c r="T283" s="7">
        <f t="shared" si="404"/>
        <v>-8.9553387596451595E-3</v>
      </c>
      <c r="U283" s="7">
        <f t="shared" si="404"/>
        <v>-1.6278560008252119E-2</v>
      </c>
      <c r="V283" s="7">
        <f t="shared" si="404"/>
        <v>-9.7533312150840379E-3</v>
      </c>
      <c r="W283" s="7">
        <f t="shared" si="404"/>
        <v>-2.6063294612640675E-2</v>
      </c>
      <c r="X283" s="7">
        <f t="shared" si="404"/>
        <v>-1.7879114227989934E-2</v>
      </c>
      <c r="Y283" s="7">
        <f t="shared" si="404"/>
        <v>-1.26576705796142E-2</v>
      </c>
      <c r="Z283" s="7">
        <f t="shared" si="404"/>
        <v>-3.1477051050829985E-2</v>
      </c>
      <c r="AA283" s="7">
        <f t="shared" si="404"/>
        <v>1.3198571924631697E-2</v>
      </c>
      <c r="AB283" s="7">
        <f t="shared" si="404"/>
        <v>-6.8975668856400274E-3</v>
      </c>
      <c r="AC283" s="7">
        <f t="shared" si="404"/>
        <v>-1.1206793852856611E-2</v>
      </c>
      <c r="AD283" s="7">
        <f t="shared" si="404"/>
        <v>-1.0840672483390934E-2</v>
      </c>
      <c r="AE283" s="7">
        <f t="shared" si="404"/>
        <v>-1.0613021038796244E-2</v>
      </c>
      <c r="AF283" s="7">
        <f t="shared" si="404"/>
        <v>-5.5342980381244411E-3</v>
      </c>
      <c r="AG283" s="7">
        <f t="shared" si="385"/>
        <v>-2.098543786155993E-2</v>
      </c>
      <c r="AH283" s="7">
        <f t="shared" ref="AH283:BG283" si="405">AH81/AH77-1</f>
        <v>-9.7147028408054448E-3</v>
      </c>
      <c r="AI283" s="7">
        <f t="shared" si="405"/>
        <v>5.7156471757016103E-3</v>
      </c>
      <c r="AJ283" s="7">
        <f t="shared" si="405"/>
        <v>5.337769921319957E-3</v>
      </c>
      <c r="AK283" s="7">
        <f t="shared" si="405"/>
        <v>-1.6768092961017E-4</v>
      </c>
      <c r="AL283" s="7">
        <f t="shared" si="405"/>
        <v>9.0384686172799711E-3</v>
      </c>
      <c r="AM283" s="7">
        <f t="shared" si="405"/>
        <v>4.7793401318774187E-4</v>
      </c>
      <c r="AN283" s="7">
        <f t="shared" si="405"/>
        <v>2.6434459907424435E-2</v>
      </c>
      <c r="AO283" s="7">
        <f t="shared" si="405"/>
        <v>-5.2138451817480558E-3</v>
      </c>
      <c r="AP283" s="7">
        <f t="shared" si="405"/>
        <v>3.6684560339072858E-2</v>
      </c>
      <c r="AQ283" s="7">
        <f t="shared" si="405"/>
        <v>9.4118062626256105E-3</v>
      </c>
      <c r="AR283" s="7">
        <f t="shared" si="405"/>
        <v>-1.7044133202301581E-2</v>
      </c>
      <c r="AS283" s="7">
        <f t="shared" si="405"/>
        <v>3.9627370629314429E-2</v>
      </c>
      <c r="AT283" s="7">
        <f t="shared" si="405"/>
        <v>3.2107211571785754E-3</v>
      </c>
      <c r="AU283" s="7">
        <f t="shared" si="405"/>
        <v>-9.8331147890157178E-3</v>
      </c>
      <c r="AV283" s="7">
        <f t="shared" si="405"/>
        <v>2.5125528599819758E-2</v>
      </c>
      <c r="AW283" s="7">
        <f t="shared" si="405"/>
        <v>-5.8471126352048763E-3</v>
      </c>
      <c r="AX283" s="7">
        <f t="shared" si="405"/>
        <v>4.2904195112509758E-3</v>
      </c>
      <c r="AY283" s="7">
        <f t="shared" si="405"/>
        <v>4.4997617541426838E-2</v>
      </c>
      <c r="AZ283" s="7">
        <f t="shared" si="405"/>
        <v>-2.6620292790947686E-2</v>
      </c>
      <c r="BA283" s="7">
        <f t="shared" si="405"/>
        <v>2.374952609075498E-2</v>
      </c>
      <c r="BB283" s="7">
        <f t="shared" si="405"/>
        <v>1.1025108016260887E-2</v>
      </c>
      <c r="BC283" s="7">
        <f t="shared" si="405"/>
        <v>2.058512354976183E-2</v>
      </c>
      <c r="BD283" s="7">
        <f t="shared" si="405"/>
        <v>2.1593239043133927E-2</v>
      </c>
      <c r="BE283" s="7">
        <f t="shared" si="405"/>
        <v>2.813698294641398E-3</v>
      </c>
      <c r="BF283" s="7" t="e">
        <f t="shared" si="405"/>
        <v>#DIV/0!</v>
      </c>
      <c r="BG283" s="7">
        <f t="shared" si="405"/>
        <v>5.8856941969691601E-3</v>
      </c>
      <c r="BH283" s="7">
        <f t="shared" si="387"/>
        <v>8.4781677025445035E-3</v>
      </c>
    </row>
    <row r="284" spans="1:60" s="7" customFormat="1" ht="12" thickBot="1" x14ac:dyDescent="0.25">
      <c r="A284" s="139">
        <f t="shared" si="371"/>
        <v>42734</v>
      </c>
      <c r="B284" s="14">
        <f t="shared" ref="B284:AF284" si="406">B82/B78-1</f>
        <v>1.0868908454365611E-2</v>
      </c>
      <c r="C284" s="60">
        <f t="shared" si="406"/>
        <v>7.5924422929440905E-3</v>
      </c>
      <c r="D284" s="21">
        <f t="shared" si="406"/>
        <v>-7.6864822913105257E-3</v>
      </c>
      <c r="E284" s="22">
        <f t="shared" si="406"/>
        <v>-7.8362842640190555E-3</v>
      </c>
      <c r="F284" s="22">
        <f t="shared" si="406"/>
        <v>1.6999906560836608E-2</v>
      </c>
      <c r="G284" s="22">
        <f t="shared" si="406"/>
        <v>1.2890439087056116E-2</v>
      </c>
      <c r="H284" s="22">
        <f t="shared" si="406"/>
        <v>0.10108316018817476</v>
      </c>
      <c r="I284" s="23">
        <f t="shared" si="406"/>
        <v>1.0294371918452283E-2</v>
      </c>
      <c r="J284" s="22">
        <f t="shared" si="406"/>
        <v>1.4781535603114015E-2</v>
      </c>
      <c r="K284" s="22">
        <f t="shared" si="406"/>
        <v>1.2479362708194275E-2</v>
      </c>
      <c r="L284" s="22">
        <f t="shared" si="406"/>
        <v>-0.18549454184584846</v>
      </c>
      <c r="M284" s="22">
        <f t="shared" si="406"/>
        <v>-3.0191924678616644E-2</v>
      </c>
      <c r="N284" s="22">
        <f t="shared" si="406"/>
        <v>6.2305309242252083E-3</v>
      </c>
      <c r="O284" s="22">
        <f t="shared" si="406"/>
        <v>-3.3424276897985328E-3</v>
      </c>
      <c r="P284" s="22">
        <f t="shared" si="406"/>
        <v>-2.0611032743993341E-2</v>
      </c>
      <c r="Q284" s="22">
        <f t="shared" si="406"/>
        <v>-2.2380363036303641E-2</v>
      </c>
      <c r="R284" s="22">
        <f t="shared" si="406"/>
        <v>-1.2685800298148919E-2</v>
      </c>
      <c r="S284" s="22">
        <f t="shared" si="406"/>
        <v>1.1154859956221896E-2</v>
      </c>
      <c r="T284" s="22">
        <f t="shared" si="406"/>
        <v>-6.4535741531741575E-3</v>
      </c>
      <c r="U284" s="22">
        <f t="shared" si="406"/>
        <v>-1.4224207908254405E-2</v>
      </c>
      <c r="V284" s="22">
        <f t="shared" si="406"/>
        <v>-8.3548258200443204E-3</v>
      </c>
      <c r="W284" s="22">
        <f t="shared" si="406"/>
        <v>-1.998151998151998E-2</v>
      </c>
      <c r="X284" s="22">
        <f t="shared" si="406"/>
        <v>-1.4381852508659199E-2</v>
      </c>
      <c r="Y284" s="22">
        <f t="shared" si="406"/>
        <v>-8.276351732829923E-3</v>
      </c>
      <c r="Z284" s="22">
        <f t="shared" si="406"/>
        <v>-3.0207121132384107E-2</v>
      </c>
      <c r="AA284" s="22">
        <f t="shared" si="406"/>
        <v>2.1644525495774669E-2</v>
      </c>
      <c r="AB284" s="22">
        <f t="shared" si="406"/>
        <v>-4.1496534042351207E-3</v>
      </c>
      <c r="AC284" s="22">
        <f t="shared" si="406"/>
        <v>-1.1842825848849992E-2</v>
      </c>
      <c r="AD284" s="22">
        <f t="shared" si="406"/>
        <v>-9.813879433402839E-3</v>
      </c>
      <c r="AE284" s="22">
        <f t="shared" si="406"/>
        <v>-7.8362842640190555E-3</v>
      </c>
      <c r="AF284" s="22">
        <f t="shared" si="406"/>
        <v>4.1526548206600733E-3</v>
      </c>
      <c r="AG284" s="22">
        <f t="shared" si="385"/>
        <v>-1.2167928594942756E-2</v>
      </c>
      <c r="AH284" s="22">
        <f t="shared" ref="AH284:BG284" si="407">AH82/AH78-1</f>
        <v>-8.7902427785835346E-3</v>
      </c>
      <c r="AI284" s="22">
        <f t="shared" si="407"/>
        <v>7.2727588237917473E-3</v>
      </c>
      <c r="AJ284" s="22">
        <f t="shared" si="407"/>
        <v>5.0456214632441654E-3</v>
      </c>
      <c r="AK284" s="22">
        <f t="shared" si="407"/>
        <v>1.2804401638932816E-4</v>
      </c>
      <c r="AL284" s="22">
        <f t="shared" si="407"/>
        <v>1.1652997014019784E-2</v>
      </c>
      <c r="AM284" s="22">
        <f t="shared" si="407"/>
        <v>1.6000940585436663E-3</v>
      </c>
      <c r="AN284" s="22">
        <f t="shared" si="407"/>
        <v>2.628575271828737E-2</v>
      </c>
      <c r="AO284" s="22">
        <f t="shared" si="407"/>
        <v>-1.0243355774558038E-2</v>
      </c>
      <c r="AP284" s="22">
        <f t="shared" si="407"/>
        <v>3.7504472982156534E-2</v>
      </c>
      <c r="AQ284" s="22">
        <f t="shared" si="407"/>
        <v>7.2880601198523909E-3</v>
      </c>
      <c r="AR284" s="22">
        <f t="shared" si="407"/>
        <v>-1.3416408950336578E-2</v>
      </c>
      <c r="AS284" s="22">
        <f t="shared" si="407"/>
        <v>4.3647578335069603E-2</v>
      </c>
      <c r="AT284" s="22">
        <f t="shared" si="407"/>
        <v>8.5292760083448549E-3</v>
      </c>
      <c r="AU284" s="22">
        <f t="shared" si="407"/>
        <v>-1.1094554398757617E-2</v>
      </c>
      <c r="AV284" s="22">
        <f t="shared" si="407"/>
        <v>2.9673065726540493E-2</v>
      </c>
      <c r="AW284" s="22">
        <f t="shared" si="407"/>
        <v>-3.5578184221669584E-3</v>
      </c>
      <c r="AX284" s="22">
        <f t="shared" si="407"/>
        <v>1.3454030773158987E-2</v>
      </c>
      <c r="AY284" s="22">
        <f t="shared" si="407"/>
        <v>4.559745374465729E-2</v>
      </c>
      <c r="AZ284" s="22">
        <f t="shared" si="407"/>
        <v>-2.9993616806283652E-2</v>
      </c>
      <c r="BA284" s="22">
        <f t="shared" si="407"/>
        <v>2.5303582010920422E-2</v>
      </c>
      <c r="BB284" s="22">
        <f t="shared" si="407"/>
        <v>1.1926329440440586E-2</v>
      </c>
      <c r="BC284" s="22">
        <f t="shared" si="407"/>
        <v>2.1031598235063509E-2</v>
      </c>
      <c r="BD284" s="22">
        <f t="shared" si="407"/>
        <v>1.4938528894979042E-2</v>
      </c>
      <c r="BE284" s="22">
        <f t="shared" si="407"/>
        <v>3.375575582638124E-3</v>
      </c>
      <c r="BF284" s="22" t="e">
        <f t="shared" si="407"/>
        <v>#DIV/0!</v>
      </c>
      <c r="BG284" s="22">
        <f t="shared" si="407"/>
        <v>4.447166019036608E-3</v>
      </c>
      <c r="BH284" s="22">
        <f t="shared" si="387"/>
        <v>6.8431820561631884E-3</v>
      </c>
    </row>
    <row r="285" spans="1:60" s="7" customFormat="1" x14ac:dyDescent="0.2">
      <c r="A285" s="140">
        <f t="shared" si="371"/>
        <v>42824</v>
      </c>
      <c r="B285" s="16">
        <f t="shared" ref="B285:AF285" si="408">B83/B79-1</f>
        <v>1.4849691340118154E-2</v>
      </c>
      <c r="C285" s="62">
        <f t="shared" si="408"/>
        <v>1.0407414195779063E-2</v>
      </c>
      <c r="D285" s="8">
        <f t="shared" si="408"/>
        <v>-5.4570836504596043E-3</v>
      </c>
      <c r="E285" s="7">
        <f t="shared" si="408"/>
        <v>-1.9624135658430353E-3</v>
      </c>
      <c r="F285" s="7">
        <f t="shared" si="408"/>
        <v>2.1162721985204858E-2</v>
      </c>
      <c r="G285" s="7">
        <f t="shared" si="408"/>
        <v>1.5494389340466208E-2</v>
      </c>
      <c r="H285" s="7">
        <f t="shared" si="408"/>
        <v>0.13896061121764469</v>
      </c>
      <c r="I285" s="20">
        <f t="shared" si="408"/>
        <v>1.4865060617639703E-2</v>
      </c>
      <c r="J285" s="7">
        <f t="shared" si="408"/>
        <v>1.4746440155680496E-2</v>
      </c>
      <c r="K285" s="7">
        <f t="shared" si="408"/>
        <v>1.5659042687357516E-2</v>
      </c>
      <c r="L285" s="7">
        <f t="shared" si="408"/>
        <v>-0.19026808975544163</v>
      </c>
      <c r="M285" s="7">
        <f t="shared" si="408"/>
        <v>-2.2691329161796059E-2</v>
      </c>
      <c r="N285" s="7">
        <f t="shared" si="408"/>
        <v>9.0233538899098242E-3</v>
      </c>
      <c r="O285" s="7">
        <f t="shared" si="408"/>
        <v>-2.910191198053802E-3</v>
      </c>
      <c r="P285" s="7">
        <f t="shared" si="408"/>
        <v>-1.6603043455524769E-2</v>
      </c>
      <c r="Q285" s="7">
        <f t="shared" si="408"/>
        <v>-6.3627829352247423E-3</v>
      </c>
      <c r="R285" s="7">
        <f t="shared" si="408"/>
        <v>-9.6487353458700742E-3</v>
      </c>
      <c r="S285" s="7">
        <f t="shared" si="408"/>
        <v>9.2615541148692859E-3</v>
      </c>
      <c r="T285" s="7">
        <f t="shared" si="408"/>
        <v>-5.431357606712317E-3</v>
      </c>
      <c r="U285" s="7">
        <f t="shared" si="408"/>
        <v>-1.1089524604271483E-2</v>
      </c>
      <c r="V285" s="7">
        <f t="shared" si="408"/>
        <v>-9.2997567443542373E-4</v>
      </c>
      <c r="W285" s="7">
        <f t="shared" si="408"/>
        <v>-1.3726385214442693E-2</v>
      </c>
      <c r="X285" s="7">
        <f t="shared" si="408"/>
        <v>-1.1669235547171586E-2</v>
      </c>
      <c r="Y285" s="7">
        <f t="shared" si="408"/>
        <v>-4.6827913502215379E-3</v>
      </c>
      <c r="Z285" s="7">
        <f t="shared" si="408"/>
        <v>-2.4923236431790063E-2</v>
      </c>
      <c r="AA285" s="7">
        <f t="shared" si="408"/>
        <v>2.263499762852228E-2</v>
      </c>
      <c r="AB285" s="7">
        <f t="shared" si="408"/>
        <v>-3.260005452406789E-4</v>
      </c>
      <c r="AC285" s="7">
        <f t="shared" si="408"/>
        <v>-2.4551533898571787E-2</v>
      </c>
      <c r="AD285" s="7">
        <f t="shared" si="408"/>
        <v>-7.0085310740315432E-3</v>
      </c>
      <c r="AE285" s="7">
        <f t="shared" si="408"/>
        <v>-1.9624135658430353E-3</v>
      </c>
      <c r="AF285" s="7">
        <f t="shared" si="408"/>
        <v>1.1173753804840647E-2</v>
      </c>
      <c r="AG285" s="7">
        <f t="shared" si="385"/>
        <v>5.2848926584450062E-3</v>
      </c>
      <c r="AH285" s="7">
        <f t="shared" ref="AH285:BG285" si="409">AH83/AH79-1</f>
        <v>-4.8340490142582127E-3</v>
      </c>
      <c r="AI285" s="7">
        <f t="shared" si="409"/>
        <v>1.019131733916967E-2</v>
      </c>
      <c r="AJ285" s="7">
        <f t="shared" si="409"/>
        <v>8.505281898284256E-3</v>
      </c>
      <c r="AK285" s="7">
        <f t="shared" si="409"/>
        <v>3.011000467068925E-3</v>
      </c>
      <c r="AL285" s="7">
        <f t="shared" si="409"/>
        <v>1.4477173229446416E-2</v>
      </c>
      <c r="AM285" s="7">
        <f t="shared" si="409"/>
        <v>5.6778028732533681E-3</v>
      </c>
      <c r="AN285" s="7">
        <f t="shared" si="409"/>
        <v>3.6791520987468518E-2</v>
      </c>
      <c r="AO285" s="7">
        <f t="shared" si="409"/>
        <v>1.551683725291042E-2</v>
      </c>
      <c r="AP285" s="7">
        <f t="shared" si="409"/>
        <v>4.3069257690303786E-2</v>
      </c>
      <c r="AQ285" s="7">
        <f t="shared" si="409"/>
        <v>9.4781314119651849E-3</v>
      </c>
      <c r="AR285" s="7">
        <f t="shared" si="409"/>
        <v>-1.031619303132969E-2</v>
      </c>
      <c r="AS285" s="7">
        <f t="shared" si="409"/>
        <v>4.960646721350348E-2</v>
      </c>
      <c r="AT285" s="7">
        <f t="shared" si="409"/>
        <v>1.1033194785412759E-2</v>
      </c>
      <c r="AU285" s="7">
        <f t="shared" si="409"/>
        <v>-7.1976241529846385E-3</v>
      </c>
      <c r="AV285" s="7">
        <f t="shared" si="409"/>
        <v>3.1979222035779076E-2</v>
      </c>
      <c r="AW285" s="7">
        <f t="shared" si="409"/>
        <v>4.2672863657622351E-4</v>
      </c>
      <c r="AX285" s="7">
        <f t="shared" si="409"/>
        <v>1.737309773007345E-2</v>
      </c>
      <c r="AY285" s="7">
        <f t="shared" si="409"/>
        <v>5.7362751021059921E-2</v>
      </c>
      <c r="AZ285" s="7">
        <f t="shared" si="409"/>
        <v>-1.855492136984116E-2</v>
      </c>
      <c r="BA285" s="7">
        <f t="shared" si="409"/>
        <v>1.8232844604605836E-2</v>
      </c>
      <c r="BB285" s="7">
        <f t="shared" si="409"/>
        <v>1.1475620169271838E-2</v>
      </c>
      <c r="BC285" s="7">
        <f t="shared" si="409"/>
        <v>2.1058300987222944E-2</v>
      </c>
      <c r="BD285" s="7">
        <f t="shared" si="409"/>
        <v>1.2437117594124025E-2</v>
      </c>
      <c r="BE285" s="7">
        <f t="shared" si="409"/>
        <v>4.1392662989367945E-3</v>
      </c>
      <c r="BF285" s="7" t="e">
        <f t="shared" si="409"/>
        <v>#DIV/0!</v>
      </c>
      <c r="BG285" s="7">
        <f t="shared" si="409"/>
        <v>-3.9050265585816035E-4</v>
      </c>
      <c r="BH285" s="7">
        <f t="shared" si="387"/>
        <v>6.5999168620995974E-3</v>
      </c>
    </row>
    <row r="286" spans="1:60" s="7" customFormat="1" x14ac:dyDescent="0.2">
      <c r="A286" s="138">
        <f t="shared" si="371"/>
        <v>42916</v>
      </c>
      <c r="B286" s="16">
        <f t="shared" ref="B286:AF286" si="410">B84/B80-1</f>
        <v>1.8620359148575183E-2</v>
      </c>
      <c r="C286" s="62">
        <f t="shared" si="410"/>
        <v>1.2881320877998537E-2</v>
      </c>
      <c r="D286" s="8">
        <f t="shared" si="410"/>
        <v>-2.1461006441940711E-3</v>
      </c>
      <c r="E286" s="7">
        <f t="shared" si="410"/>
        <v>8.9907779533400234E-3</v>
      </c>
      <c r="F286" s="7">
        <f t="shared" si="410"/>
        <v>2.4233552286573534E-2</v>
      </c>
      <c r="G286" s="7">
        <f t="shared" si="410"/>
        <v>1.6818528055411397E-2</v>
      </c>
      <c r="H286" s="7">
        <f t="shared" si="410"/>
        <v>0.17162325277980428</v>
      </c>
      <c r="I286" s="20">
        <f t="shared" si="410"/>
        <v>1.9382238453082401E-2</v>
      </c>
      <c r="J286" s="7">
        <f t="shared" si="410"/>
        <v>1.3478606714359076E-2</v>
      </c>
      <c r="K286" s="7">
        <f t="shared" si="410"/>
        <v>1.754961059734228E-2</v>
      </c>
      <c r="L286" s="7">
        <f t="shared" si="410"/>
        <v>-0.18438061041292642</v>
      </c>
      <c r="M286" s="7">
        <f t="shared" si="410"/>
        <v>-1.7520402047120687E-2</v>
      </c>
      <c r="N286" s="7">
        <f t="shared" si="410"/>
        <v>1.3044537716240034E-2</v>
      </c>
      <c r="O286" s="7">
        <f t="shared" si="410"/>
        <v>3.1999360012799904E-3</v>
      </c>
      <c r="P286" s="7">
        <f t="shared" si="410"/>
        <v>-1.6079232514814024E-2</v>
      </c>
      <c r="Q286" s="7">
        <f t="shared" si="410"/>
        <v>3.7241017571465473E-3</v>
      </c>
      <c r="R286" s="7">
        <f t="shared" si="410"/>
        <v>-2.5682136405517086E-3</v>
      </c>
      <c r="S286" s="7">
        <f t="shared" si="410"/>
        <v>1.0783753603240909E-2</v>
      </c>
      <c r="T286" s="7">
        <f t="shared" si="410"/>
        <v>-3.6342702966727369E-3</v>
      </c>
      <c r="U286" s="7">
        <f t="shared" si="410"/>
        <v>-5.4890147858539518E-3</v>
      </c>
      <c r="V286" s="7">
        <f t="shared" si="410"/>
        <v>4.2336520434183011E-3</v>
      </c>
      <c r="W286" s="7">
        <f t="shared" si="410"/>
        <v>-1.2314350073372005E-2</v>
      </c>
      <c r="X286" s="7">
        <f t="shared" si="410"/>
        <v>-8.0233385267123314E-3</v>
      </c>
      <c r="Y286" s="7">
        <f t="shared" si="410"/>
        <v>-1.3041671519549158E-3</v>
      </c>
      <c r="Z286" s="7">
        <f t="shared" si="410"/>
        <v>-1.8305651268911594E-2</v>
      </c>
      <c r="AA286" s="7">
        <f t="shared" si="410"/>
        <v>2.1351382171629352E-2</v>
      </c>
      <c r="AB286" s="7">
        <f t="shared" si="410"/>
        <v>5.928601744512374E-3</v>
      </c>
      <c r="AC286" s="7">
        <f t="shared" si="410"/>
        <v>-3.6496120479857952E-2</v>
      </c>
      <c r="AD286" s="7">
        <f t="shared" si="410"/>
        <v>6.4227628239432732E-4</v>
      </c>
      <c r="AE286" s="7">
        <f t="shared" si="410"/>
        <v>8.9907779533400234E-3</v>
      </c>
      <c r="AF286" s="7">
        <f t="shared" si="410"/>
        <v>1.9295390108159172E-2</v>
      </c>
      <c r="AG286" s="7">
        <f t="shared" ref="AG286" si="411">AG84/AG80-1</f>
        <v>2.4560158732152004E-2</v>
      </c>
      <c r="AH286" s="7">
        <f t="shared" ref="AH286:BG286" si="412">AH84/AH80-1</f>
        <v>5.2512439647127707E-3</v>
      </c>
      <c r="AI286" s="7">
        <f t="shared" si="412"/>
        <v>1.0481773848430631E-2</v>
      </c>
      <c r="AJ286" s="7">
        <f t="shared" si="412"/>
        <v>1.3010523747740477E-2</v>
      </c>
      <c r="AK286" s="7">
        <f t="shared" si="412"/>
        <v>5.3837331844845959E-3</v>
      </c>
      <c r="AL286" s="7">
        <f t="shared" si="412"/>
        <v>1.2734647470753035E-2</v>
      </c>
      <c r="AM286" s="7">
        <f t="shared" si="412"/>
        <v>7.2865835043702809E-3</v>
      </c>
      <c r="AN286" s="7">
        <f t="shared" si="412"/>
        <v>4.2085504765365433E-2</v>
      </c>
      <c r="AO286" s="7">
        <f t="shared" si="412"/>
        <v>2.5660358952368068E-2</v>
      </c>
      <c r="AP286" s="7">
        <f t="shared" si="412"/>
        <v>4.7155863498512529E-2</v>
      </c>
      <c r="AQ286" s="7">
        <f t="shared" si="412"/>
        <v>1.1475920267315587E-2</v>
      </c>
      <c r="AR286" s="7">
        <f t="shared" si="412"/>
        <v>-6.4162158043130635E-3</v>
      </c>
      <c r="AS286" s="7">
        <f t="shared" si="412"/>
        <v>5.2931398781221661E-2</v>
      </c>
      <c r="AT286" s="7">
        <f t="shared" si="412"/>
        <v>7.8803471625108479E-3</v>
      </c>
      <c r="AU286" s="7">
        <f t="shared" si="412"/>
        <v>-1.2985301723809073E-3</v>
      </c>
      <c r="AV286" s="7">
        <f t="shared" si="412"/>
        <v>3.390122047521138E-2</v>
      </c>
      <c r="AW286" s="7">
        <f t="shared" si="412"/>
        <v>1.7513493583507511E-3</v>
      </c>
      <c r="AX286" s="7">
        <f t="shared" si="412"/>
        <v>1.8582808684004748E-2</v>
      </c>
      <c r="AY286" s="7">
        <f t="shared" si="412"/>
        <v>7.2842357974805871E-2</v>
      </c>
      <c r="AZ286" s="7">
        <f t="shared" si="412"/>
        <v>-3.5515392971717796E-3</v>
      </c>
      <c r="BA286" s="7">
        <f t="shared" si="412"/>
        <v>6.7102649049546326E-3</v>
      </c>
      <c r="BB286" s="7">
        <f t="shared" si="412"/>
        <v>8.9914896162059943E-3</v>
      </c>
      <c r="BC286" s="7">
        <f t="shared" si="412"/>
        <v>2.0526913040499917E-2</v>
      </c>
      <c r="BD286" s="7">
        <f t="shared" si="412"/>
        <v>1.3955117147355756E-2</v>
      </c>
      <c r="BE286" s="7">
        <f t="shared" si="412"/>
        <v>2.7031423721781689E-3</v>
      </c>
      <c r="BF286" s="7" t="e">
        <f t="shared" si="412"/>
        <v>#DIV/0!</v>
      </c>
      <c r="BG286" s="7">
        <f t="shared" si="412"/>
        <v>-5.8856464639676087E-3</v>
      </c>
      <c r="BH286" s="7">
        <f t="shared" ref="BH286" si="413">BH84/BH80-1</f>
        <v>4.951343814351139E-3</v>
      </c>
    </row>
    <row r="287" spans="1:60" s="7" customFormat="1" x14ac:dyDescent="0.2">
      <c r="A287" s="138">
        <f t="shared" si="371"/>
        <v>43008</v>
      </c>
      <c r="B287" s="16">
        <f t="shared" ref="B287:AF287" si="414">B85/B81-1</f>
        <v>1.7271469764756686E-2</v>
      </c>
      <c r="C287" s="62">
        <f t="shared" si="414"/>
        <v>1.0937450235848134E-2</v>
      </c>
      <c r="D287" s="8">
        <f t="shared" si="414"/>
        <v>-7.723259190186571E-4</v>
      </c>
      <c r="E287" s="7">
        <f t="shared" si="414"/>
        <v>1.5070051686660868E-2</v>
      </c>
      <c r="F287" s="7">
        <f t="shared" si="414"/>
        <v>2.148513670009411E-2</v>
      </c>
      <c r="G287" s="7">
        <f t="shared" si="414"/>
        <v>1.3225001429421734E-2</v>
      </c>
      <c r="H287" s="7">
        <f t="shared" si="414"/>
        <v>0.177700829567907</v>
      </c>
      <c r="I287" s="20">
        <f t="shared" si="414"/>
        <v>1.8816281629242537E-2</v>
      </c>
      <c r="J287" s="7">
        <f t="shared" si="414"/>
        <v>6.7385012489797891E-3</v>
      </c>
      <c r="K287" s="7">
        <f t="shared" si="414"/>
        <v>1.4630219905554354E-2</v>
      </c>
      <c r="L287" s="7">
        <f t="shared" si="414"/>
        <v>-0.18227228207639568</v>
      </c>
      <c r="M287" s="7">
        <f t="shared" si="414"/>
        <v>-1.4375478216513304E-2</v>
      </c>
      <c r="N287" s="7">
        <f t="shared" si="414"/>
        <v>1.2931485702232015E-2</v>
      </c>
      <c r="O287" s="7">
        <f t="shared" si="414"/>
        <v>6.111592974926916E-3</v>
      </c>
      <c r="P287" s="7">
        <f t="shared" si="414"/>
        <v>-1.605367546976233E-2</v>
      </c>
      <c r="Q287" s="7">
        <f t="shared" si="414"/>
        <v>-2.6321330806489129E-4</v>
      </c>
      <c r="R287" s="7">
        <f t="shared" si="414"/>
        <v>8.1686237327693867E-4</v>
      </c>
      <c r="S287" s="7">
        <f t="shared" si="414"/>
        <v>1.0740950115986747E-2</v>
      </c>
      <c r="T287" s="7">
        <f t="shared" si="414"/>
        <v>-3.8036176111960751E-3</v>
      </c>
      <c r="U287" s="7">
        <f t="shared" si="414"/>
        <v>-2.443196340448428E-3</v>
      </c>
      <c r="V287" s="7">
        <f t="shared" si="414"/>
        <v>3.6229529503508662E-3</v>
      </c>
      <c r="W287" s="7">
        <f t="shared" si="414"/>
        <v>-1.0894013457863228E-2</v>
      </c>
      <c r="X287" s="7">
        <f t="shared" si="414"/>
        <v>-2.8441065078828043E-3</v>
      </c>
      <c r="Y287" s="7">
        <f t="shared" si="414"/>
        <v>-1.9992952124792129E-4</v>
      </c>
      <c r="Z287" s="7">
        <f t="shared" si="414"/>
        <v>-1.5282222002650059E-2</v>
      </c>
      <c r="AA287" s="7">
        <f t="shared" si="414"/>
        <v>1.9608169349633053E-2</v>
      </c>
      <c r="AB287" s="7">
        <f t="shared" si="414"/>
        <v>6.7421452487639311E-3</v>
      </c>
      <c r="AC287" s="7">
        <f t="shared" si="414"/>
        <v>-3.7176960611354448E-2</v>
      </c>
      <c r="AD287" s="7">
        <f t="shared" si="414"/>
        <v>5.233091629123221E-3</v>
      </c>
      <c r="AE287" s="7">
        <f t="shared" si="414"/>
        <v>1.5070051686660868E-2</v>
      </c>
      <c r="AF287" s="7">
        <f t="shared" si="414"/>
        <v>2.3406636841571515E-2</v>
      </c>
      <c r="AG287" s="7">
        <f t="shared" ref="AG287:AG298" si="415">AG85/AG81-1</f>
        <v>3.2046318732817713E-2</v>
      </c>
      <c r="AH287" s="7">
        <f t="shared" ref="AH287:BG287" si="416">AH85/AH81-1</f>
        <v>1.1384915907837634E-2</v>
      </c>
      <c r="AI287" s="7">
        <f t="shared" si="416"/>
        <v>9.065719564109509E-3</v>
      </c>
      <c r="AJ287" s="7">
        <f t="shared" si="416"/>
        <v>1.4465092225478315E-2</v>
      </c>
      <c r="AK287" s="7">
        <f t="shared" si="416"/>
        <v>4.3115786113259169E-3</v>
      </c>
      <c r="AL287" s="7">
        <f t="shared" si="416"/>
        <v>1.0508692326243851E-2</v>
      </c>
      <c r="AM287" s="7">
        <f t="shared" si="416"/>
        <v>5.2797876596877291E-3</v>
      </c>
      <c r="AN287" s="7">
        <f t="shared" si="416"/>
        <v>3.5886696134846519E-2</v>
      </c>
      <c r="AO287" s="7">
        <f t="shared" si="416"/>
        <v>1.9478065013911472E-2</v>
      </c>
      <c r="AP287" s="7">
        <f t="shared" si="416"/>
        <v>4.0986260970115262E-2</v>
      </c>
      <c r="AQ287" s="7">
        <f t="shared" si="416"/>
        <v>-8.8368626399472072E-3</v>
      </c>
      <c r="AR287" s="7">
        <f t="shared" si="416"/>
        <v>-5.9681444565706787E-3</v>
      </c>
      <c r="AS287" s="7">
        <f t="shared" si="416"/>
        <v>5.1045022292090847E-2</v>
      </c>
      <c r="AT287" s="7">
        <f t="shared" si="416"/>
        <v>6.0648138831311815E-3</v>
      </c>
      <c r="AU287" s="7">
        <f t="shared" si="416"/>
        <v>1.9319109143856039E-4</v>
      </c>
      <c r="AV287" s="7">
        <f t="shared" si="416"/>
        <v>3.3085708865468577E-2</v>
      </c>
      <c r="AW287" s="7">
        <f t="shared" si="416"/>
        <v>9.9402038645446389E-3</v>
      </c>
      <c r="AX287" s="7">
        <f t="shared" si="416"/>
        <v>1.164778173774117E-2</v>
      </c>
      <c r="AY287" s="7">
        <f t="shared" si="416"/>
        <v>7.4762783017795487E-2</v>
      </c>
      <c r="AZ287" s="7">
        <f t="shared" si="416"/>
        <v>-2.0403478793133978E-3</v>
      </c>
      <c r="BA287" s="7">
        <f t="shared" si="416"/>
        <v>-1.0999766899009389E-2</v>
      </c>
      <c r="BB287" s="7">
        <f t="shared" si="416"/>
        <v>3.3174274586855734E-3</v>
      </c>
      <c r="BC287" s="7">
        <f t="shared" si="416"/>
        <v>1.4986357613426593E-2</v>
      </c>
      <c r="BD287" s="7">
        <f t="shared" si="416"/>
        <v>-1.6882888953339004E-3</v>
      </c>
      <c r="BE287" s="7">
        <f t="shared" si="416"/>
        <v>-3.383726462616865E-3</v>
      </c>
      <c r="BF287" s="7" t="e">
        <f t="shared" si="416"/>
        <v>#DIV/0!</v>
      </c>
      <c r="BG287" s="7">
        <f t="shared" si="416"/>
        <v>-1.496891029137537E-2</v>
      </c>
      <c r="BH287" s="7">
        <f t="shared" ref="BH287:BH298" si="417">BH85/BH81-1</f>
        <v>-5.171146543479721E-3</v>
      </c>
    </row>
    <row r="288" spans="1:60" s="7" customFormat="1" ht="12" thickBot="1" x14ac:dyDescent="0.25">
      <c r="A288" s="139">
        <f t="shared" si="371"/>
        <v>43099</v>
      </c>
      <c r="B288" s="14">
        <f t="shared" ref="B288:AF288" si="418">B86/B82-1</f>
        <v>1.5503896463226363E-2</v>
      </c>
      <c r="C288" s="60">
        <f t="shared" si="418"/>
        <v>9.0101598005225547E-3</v>
      </c>
      <c r="D288" s="21">
        <f t="shared" si="418"/>
        <v>1.5767231070995535E-5</v>
      </c>
      <c r="E288" s="22">
        <f t="shared" si="418"/>
        <v>1.7741566808277209E-2</v>
      </c>
      <c r="F288" s="22">
        <f t="shared" si="418"/>
        <v>1.8701120855200593E-2</v>
      </c>
      <c r="G288" s="22">
        <f t="shared" si="418"/>
        <v>1.0178128584997781E-2</v>
      </c>
      <c r="H288" s="22">
        <f t="shared" si="418"/>
        <v>0.17912108198953525</v>
      </c>
      <c r="I288" s="23">
        <f t="shared" si="418"/>
        <v>1.7494113155807733E-2</v>
      </c>
      <c r="J288" s="22">
        <f t="shared" si="418"/>
        <v>2.0103361617211934E-3</v>
      </c>
      <c r="K288" s="22">
        <f t="shared" si="418"/>
        <v>1.1957636386661141E-2</v>
      </c>
      <c r="L288" s="22">
        <f t="shared" si="418"/>
        <v>-0.19758351101634686</v>
      </c>
      <c r="M288" s="22">
        <f t="shared" si="418"/>
        <v>-1.6592765460910153E-2</v>
      </c>
      <c r="N288" s="22">
        <f t="shared" si="418"/>
        <v>9.4238759705853603E-3</v>
      </c>
      <c r="O288" s="22">
        <f t="shared" si="418"/>
        <v>8.2881299433317235E-3</v>
      </c>
      <c r="P288" s="22">
        <f t="shared" si="418"/>
        <v>-1.3831535665686845E-2</v>
      </c>
      <c r="Q288" s="22">
        <f t="shared" si="418"/>
        <v>-5.2220698385905262E-3</v>
      </c>
      <c r="R288" s="22">
        <f t="shared" si="418"/>
        <v>3.5805120462057971E-3</v>
      </c>
      <c r="S288" s="22">
        <f t="shared" si="418"/>
        <v>9.9136698130379841E-3</v>
      </c>
      <c r="T288" s="22">
        <f t="shared" si="418"/>
        <v>-3.2623629719853442E-3</v>
      </c>
      <c r="U288" s="22">
        <f t="shared" si="418"/>
        <v>-1.7997293818338145E-3</v>
      </c>
      <c r="V288" s="22">
        <f t="shared" si="418"/>
        <v>6.4227016862643538E-3</v>
      </c>
      <c r="W288" s="22">
        <f t="shared" si="418"/>
        <v>-7.9670005892752416E-3</v>
      </c>
      <c r="X288" s="22">
        <f t="shared" si="418"/>
        <v>1.1946597835659212E-3</v>
      </c>
      <c r="Y288" s="22">
        <f t="shared" si="418"/>
        <v>1.173103159759048E-3</v>
      </c>
      <c r="Z288" s="22">
        <f t="shared" si="418"/>
        <v>-1.2463281470932119E-2</v>
      </c>
      <c r="AA288" s="22">
        <f t="shared" si="418"/>
        <v>1.883343561723394E-2</v>
      </c>
      <c r="AB288" s="22">
        <f t="shared" si="418"/>
        <v>6.7720004195550576E-3</v>
      </c>
      <c r="AC288" s="22">
        <f t="shared" si="418"/>
        <v>-3.3948158411268858E-2</v>
      </c>
      <c r="AD288" s="22">
        <f t="shared" si="418"/>
        <v>8.0536726688014149E-3</v>
      </c>
      <c r="AE288" s="22">
        <f t="shared" si="418"/>
        <v>1.7741566808277209E-2</v>
      </c>
      <c r="AF288" s="22">
        <f t="shared" si="418"/>
        <v>2.1712851454759763E-2</v>
      </c>
      <c r="AG288" s="22">
        <f t="shared" si="415"/>
        <v>4.0043888881902356E-2</v>
      </c>
      <c r="AH288" s="22">
        <f t="shared" ref="AH288:BG288" si="419">AH86/AH82-1</f>
        <v>1.3821697764970553E-2</v>
      </c>
      <c r="AI288" s="22">
        <f t="shared" si="419"/>
        <v>6.4722410192121771E-3</v>
      </c>
      <c r="AJ288" s="22">
        <f t="shared" si="419"/>
        <v>1.5796593324683306E-2</v>
      </c>
      <c r="AK288" s="22">
        <f t="shared" si="419"/>
        <v>4.3614924090715768E-3</v>
      </c>
      <c r="AL288" s="22">
        <f t="shared" si="419"/>
        <v>5.6368051138546704E-3</v>
      </c>
      <c r="AM288" s="22">
        <f t="shared" si="419"/>
        <v>6.413153068926869E-3</v>
      </c>
      <c r="AN288" s="22">
        <f t="shared" si="419"/>
        <v>2.841448786465639E-2</v>
      </c>
      <c r="AO288" s="22">
        <f t="shared" si="419"/>
        <v>1.0326044319297401E-2</v>
      </c>
      <c r="AP288" s="22">
        <f t="shared" si="419"/>
        <v>3.3714097643377183E-2</v>
      </c>
      <c r="AQ288" s="22">
        <f t="shared" si="419"/>
        <v>-2.4887429032343866E-2</v>
      </c>
      <c r="AR288" s="22">
        <f t="shared" si="419"/>
        <v>-1.2262020006453711E-2</v>
      </c>
      <c r="AS288" s="22">
        <f t="shared" si="419"/>
        <v>5.7170994509297968E-2</v>
      </c>
      <c r="AT288" s="22">
        <f t="shared" si="419"/>
        <v>4.7931179590818829E-3</v>
      </c>
      <c r="AU288" s="22">
        <f t="shared" si="419"/>
        <v>-5.3142453100618603E-5</v>
      </c>
      <c r="AV288" s="22">
        <f t="shared" si="419"/>
        <v>3.1028301814595149E-2</v>
      </c>
      <c r="AW288" s="22">
        <f t="shared" si="419"/>
        <v>1.6567427928838363E-2</v>
      </c>
      <c r="AX288" s="22">
        <f t="shared" si="419"/>
        <v>1.0841242635085679E-2</v>
      </c>
      <c r="AY288" s="22">
        <f t="shared" si="419"/>
        <v>7.5551893944912907E-2</v>
      </c>
      <c r="AZ288" s="22">
        <f t="shared" si="419"/>
        <v>-6.0266830630387735E-3</v>
      </c>
      <c r="BA288" s="22">
        <f t="shared" si="419"/>
        <v>-1.8233523505415961E-2</v>
      </c>
      <c r="BB288" s="22">
        <f t="shared" si="419"/>
        <v>-1.7017260238649801E-4</v>
      </c>
      <c r="BC288" s="22">
        <f t="shared" si="419"/>
        <v>1.0299467409422114E-2</v>
      </c>
      <c r="BD288" s="22">
        <f t="shared" si="419"/>
        <v>-2.4274165304389639E-2</v>
      </c>
      <c r="BE288" s="22">
        <f t="shared" si="419"/>
        <v>-9.1652074319322763E-3</v>
      </c>
      <c r="BF288" s="22" t="e">
        <f t="shared" si="419"/>
        <v>#DIV/0!</v>
      </c>
      <c r="BG288" s="22">
        <f t="shared" si="419"/>
        <v>-2.1895252294194867E-2</v>
      </c>
      <c r="BH288" s="22">
        <f t="shared" si="417"/>
        <v>-1.3898675932450533E-2</v>
      </c>
    </row>
    <row r="289" spans="1:60" s="7" customFormat="1" x14ac:dyDescent="0.2">
      <c r="A289" s="140">
        <f t="shared" si="371"/>
        <v>43189</v>
      </c>
      <c r="B289" s="16">
        <f t="shared" ref="B289:AF289" si="420">B87/B83-1</f>
        <v>1.5978434342676096E-2</v>
      </c>
      <c r="C289" s="62">
        <f t="shared" si="420"/>
        <v>1.0471322308109654E-2</v>
      </c>
      <c r="D289" s="8">
        <f t="shared" si="420"/>
        <v>2.4270263281467308E-3</v>
      </c>
      <c r="E289" s="7">
        <f t="shared" si="420"/>
        <v>2.0980468091773563E-2</v>
      </c>
      <c r="F289" s="7">
        <f t="shared" si="420"/>
        <v>1.845607041928643E-2</v>
      </c>
      <c r="G289" s="7">
        <f t="shared" si="420"/>
        <v>1.1223221580396681E-2</v>
      </c>
      <c r="H289" s="7">
        <f t="shared" si="420"/>
        <v>0.15247322464742807</v>
      </c>
      <c r="I289" s="20">
        <f t="shared" si="420"/>
        <v>1.8328381244775205E-2</v>
      </c>
      <c r="J289" s="7">
        <f t="shared" si="420"/>
        <v>1.8958780395572639E-4</v>
      </c>
      <c r="K289" s="7">
        <f t="shared" si="420"/>
        <v>1.3649980484073732E-2</v>
      </c>
      <c r="L289" s="7">
        <f t="shared" si="420"/>
        <v>-0.2374675661650234</v>
      </c>
      <c r="M289" s="7">
        <f t="shared" si="420"/>
        <v>-1.6041652008724427E-2</v>
      </c>
      <c r="N289" s="7">
        <f t="shared" si="420"/>
        <v>1.0548030754425231E-2</v>
      </c>
      <c r="O289" s="7">
        <f t="shared" si="420"/>
        <v>1.2123381238752451E-2</v>
      </c>
      <c r="P289" s="7">
        <f t="shared" si="420"/>
        <v>-1.2877438338074865E-2</v>
      </c>
      <c r="Q289" s="7">
        <f t="shared" si="420"/>
        <v>-1.0917488977535195E-2</v>
      </c>
      <c r="R289" s="7">
        <f t="shared" si="420"/>
        <v>5.4508165257352026E-3</v>
      </c>
      <c r="S289" s="7">
        <f t="shared" si="420"/>
        <v>4.9760246087036109E-3</v>
      </c>
      <c r="T289" s="7">
        <f t="shared" si="420"/>
        <v>-1.3530691664002115E-3</v>
      </c>
      <c r="U289" s="7">
        <f t="shared" si="420"/>
        <v>-2.1412513926704069E-3</v>
      </c>
      <c r="V289" s="7">
        <f t="shared" si="420"/>
        <v>8.9019324103505326E-3</v>
      </c>
      <c r="W289" s="7">
        <f t="shared" si="420"/>
        <v>-5.0200945459010216E-3</v>
      </c>
      <c r="X289" s="7">
        <f t="shared" si="420"/>
        <v>3.8813595814881641E-3</v>
      </c>
      <c r="Y289" s="7">
        <f t="shared" si="420"/>
        <v>3.4736006351727688E-3</v>
      </c>
      <c r="Z289" s="7">
        <f t="shared" si="420"/>
        <v>-9.7768076230982937E-3</v>
      </c>
      <c r="AA289" s="7">
        <f t="shared" si="420"/>
        <v>2.0525505572148495E-2</v>
      </c>
      <c r="AB289" s="7">
        <f t="shared" si="420"/>
        <v>1.0683336893174245E-2</v>
      </c>
      <c r="AC289" s="7">
        <f t="shared" si="420"/>
        <v>-2.1546603146478716E-2</v>
      </c>
      <c r="AD289" s="7">
        <f t="shared" si="420"/>
        <v>1.3371949502289482E-2</v>
      </c>
      <c r="AE289" s="7">
        <f t="shared" si="420"/>
        <v>2.0980468091773563E-2</v>
      </c>
      <c r="AF289" s="7">
        <f t="shared" si="420"/>
        <v>2.5135130437805131E-2</v>
      </c>
      <c r="AG289" s="7">
        <f t="shared" si="415"/>
        <v>3.1586258015690261E-2</v>
      </c>
      <c r="AH289" s="7">
        <f t="shared" ref="AH289:BG289" si="421">AH87/AH83-1</f>
        <v>1.878693330002168E-2</v>
      </c>
      <c r="AI289" s="7">
        <f t="shared" si="421"/>
        <v>8.3109554708975519E-3</v>
      </c>
      <c r="AJ289" s="7">
        <f t="shared" si="421"/>
        <v>1.6613339217741441E-2</v>
      </c>
      <c r="AK289" s="7">
        <f t="shared" si="421"/>
        <v>7.0549344350701038E-3</v>
      </c>
      <c r="AL289" s="7">
        <f t="shared" si="421"/>
        <v>7.2284418376991066E-3</v>
      </c>
      <c r="AM289" s="7">
        <f t="shared" si="421"/>
        <v>9.3393025160179999E-3</v>
      </c>
      <c r="AN289" s="7">
        <f t="shared" si="421"/>
        <v>3.7367795436940465E-2</v>
      </c>
      <c r="AO289" s="7">
        <f t="shared" si="421"/>
        <v>2.2705290647064613E-2</v>
      </c>
      <c r="AP289" s="7">
        <f t="shared" si="421"/>
        <v>4.1580122980971801E-2</v>
      </c>
      <c r="AQ289" s="7">
        <f t="shared" si="421"/>
        <v>-3.0805005776352257E-2</v>
      </c>
      <c r="AR289" s="7">
        <f t="shared" si="421"/>
        <v>-1.5210091799642611E-2</v>
      </c>
      <c r="AS289" s="7">
        <f t="shared" si="421"/>
        <v>6.3096138860969653E-2</v>
      </c>
      <c r="AT289" s="7">
        <f t="shared" si="421"/>
        <v>1.5266288548880791E-3</v>
      </c>
      <c r="AU289" s="7">
        <f t="shared" si="421"/>
        <v>-1.1519675519793271E-3</v>
      </c>
      <c r="AV289" s="7">
        <f t="shared" si="421"/>
        <v>3.177819537857518E-2</v>
      </c>
      <c r="AW289" s="7">
        <f t="shared" si="421"/>
        <v>1.2965989331195527E-2</v>
      </c>
      <c r="AX289" s="7">
        <f t="shared" si="421"/>
        <v>1.4215834259865945E-2</v>
      </c>
      <c r="AY289" s="7">
        <f t="shared" si="421"/>
        <v>6.9260158943323269E-2</v>
      </c>
      <c r="AZ289" s="7">
        <f t="shared" si="421"/>
        <v>-1.1003339891110353E-2</v>
      </c>
      <c r="BA289" s="7">
        <f t="shared" si="421"/>
        <v>-1.171207600335411E-2</v>
      </c>
      <c r="BB289" s="7">
        <f t="shared" si="421"/>
        <v>-1.9123369352219699E-3</v>
      </c>
      <c r="BC289" s="7">
        <f t="shared" si="421"/>
        <v>6.6087815111108839E-3</v>
      </c>
      <c r="BD289" s="7">
        <f t="shared" si="421"/>
        <v>-3.5122530436391464E-2</v>
      </c>
      <c r="BE289" s="7">
        <f t="shared" si="421"/>
        <v>-1.1495562550493554E-2</v>
      </c>
      <c r="BF289" s="7" t="e">
        <f t="shared" si="421"/>
        <v>#DIV/0!</v>
      </c>
      <c r="BG289" s="7">
        <f t="shared" si="421"/>
        <v>-2.1028599847923268E-2</v>
      </c>
      <c r="BH289" s="7">
        <f t="shared" si="417"/>
        <v>-1.7588560272546072E-2</v>
      </c>
    </row>
    <row r="290" spans="1:60" s="7" customFormat="1" x14ac:dyDescent="0.2">
      <c r="A290" s="138">
        <f t="shared" si="371"/>
        <v>43281</v>
      </c>
      <c r="B290" s="16">
        <f t="shared" ref="B290:AF290" si="422">B88/B84-1</f>
        <v>1.3750490367400392E-2</v>
      </c>
      <c r="C290" s="62">
        <f t="shared" si="422"/>
        <v>1.0381108710223907E-2</v>
      </c>
      <c r="D290" s="8">
        <f t="shared" si="422"/>
        <v>3.4883711147661867E-3</v>
      </c>
      <c r="E290" s="7">
        <f t="shared" si="422"/>
        <v>2.1667536149485134E-2</v>
      </c>
      <c r="F290" s="7">
        <f t="shared" si="422"/>
        <v>1.518704446263941E-2</v>
      </c>
      <c r="G290" s="7">
        <f t="shared" si="422"/>
        <v>1.0768673569104159E-2</v>
      </c>
      <c r="H290" s="7">
        <f t="shared" si="422"/>
        <v>9.1407615791967656E-2</v>
      </c>
      <c r="I290" s="20">
        <f t="shared" si="422"/>
        <v>1.6251453505467195E-2</v>
      </c>
      <c r="J290" s="7">
        <f t="shared" si="422"/>
        <v>-3.2262674354178733E-3</v>
      </c>
      <c r="K290" s="7">
        <f t="shared" si="422"/>
        <v>1.3819800250330916E-2</v>
      </c>
      <c r="L290" s="7">
        <f t="shared" si="422"/>
        <v>-0.24224081003742026</v>
      </c>
      <c r="M290" s="7">
        <f t="shared" si="422"/>
        <v>-1.3351166173917073E-2</v>
      </c>
      <c r="N290" s="7">
        <f t="shared" si="422"/>
        <v>1.0193551404434675E-2</v>
      </c>
      <c r="O290" s="7">
        <f t="shared" si="422"/>
        <v>1.1298618448595477E-2</v>
      </c>
      <c r="P290" s="7">
        <f t="shared" si="422"/>
        <v>-1.2224794655891991E-2</v>
      </c>
      <c r="Q290" s="7">
        <f t="shared" si="422"/>
        <v>-1.5886287625418105E-2</v>
      </c>
      <c r="R290" s="7">
        <f t="shared" si="422"/>
        <v>7.1898752591190718E-3</v>
      </c>
      <c r="S290" s="7">
        <f t="shared" si="422"/>
        <v>1.2332277810249703E-3</v>
      </c>
      <c r="T290" s="7">
        <f t="shared" si="422"/>
        <v>-6.5558207712523853E-4</v>
      </c>
      <c r="U290" s="7">
        <f t="shared" si="422"/>
        <v>-3.2745456288821861E-3</v>
      </c>
      <c r="V290" s="7">
        <f t="shared" si="422"/>
        <v>9.707283094667174E-3</v>
      </c>
      <c r="W290" s="7">
        <f t="shared" si="422"/>
        <v>-4.6559384507648405E-3</v>
      </c>
      <c r="X290" s="7">
        <f t="shared" si="422"/>
        <v>4.2560480300535275E-3</v>
      </c>
      <c r="Y290" s="7">
        <f t="shared" si="422"/>
        <v>6.7093222144793963E-3</v>
      </c>
      <c r="Z290" s="7">
        <f t="shared" si="422"/>
        <v>-5.4482150365606774E-3</v>
      </c>
      <c r="AA290" s="7">
        <f t="shared" si="422"/>
        <v>2.2280966767371568E-2</v>
      </c>
      <c r="AB290" s="7">
        <f t="shared" si="422"/>
        <v>1.1454324603525912E-2</v>
      </c>
      <c r="AC290" s="7">
        <f t="shared" si="422"/>
        <v>-1.205266801971927E-2</v>
      </c>
      <c r="AD290" s="7">
        <f t="shared" si="422"/>
        <v>1.5808489859583608E-2</v>
      </c>
      <c r="AE290" s="7">
        <f t="shared" si="422"/>
        <v>2.1667536149485134E-2</v>
      </c>
      <c r="AF290" s="7">
        <f t="shared" si="422"/>
        <v>2.5169770177110529E-2</v>
      </c>
      <c r="AG290" s="7">
        <f t="shared" si="415"/>
        <v>2.1133946382225099E-2</v>
      </c>
      <c r="AH290" s="7">
        <f t="shared" ref="AH290:BG290" si="423">AH88/AH84-1</f>
        <v>2.1269455147606253E-2</v>
      </c>
      <c r="AI290" s="7">
        <f t="shared" si="423"/>
        <v>9.3192210262929009E-3</v>
      </c>
      <c r="AJ290" s="7">
        <f t="shared" si="423"/>
        <v>1.836065035399459E-2</v>
      </c>
      <c r="AK290" s="7">
        <f t="shared" si="423"/>
        <v>8.1901375896651363E-3</v>
      </c>
      <c r="AL290" s="7">
        <f t="shared" si="423"/>
        <v>8.0005869006203323E-3</v>
      </c>
      <c r="AM290" s="7">
        <f t="shared" si="423"/>
        <v>1.1080083170746269E-2</v>
      </c>
      <c r="AN290" s="7">
        <f t="shared" si="423"/>
        <v>3.8959804053668945E-2</v>
      </c>
      <c r="AO290" s="7">
        <f t="shared" si="423"/>
        <v>2.5616790411140844E-2</v>
      </c>
      <c r="AP290" s="7">
        <f t="shared" si="423"/>
        <v>4.2994173121853718E-2</v>
      </c>
      <c r="AQ290" s="7">
        <f t="shared" si="423"/>
        <v>-3.2511767630457267E-2</v>
      </c>
      <c r="AR290" s="7">
        <f t="shared" si="423"/>
        <v>-1.6374206215295839E-2</v>
      </c>
      <c r="AS290" s="7">
        <f t="shared" si="423"/>
        <v>6.2644827889103638E-2</v>
      </c>
      <c r="AT290" s="7">
        <f t="shared" si="423"/>
        <v>3.3125140381939921E-4</v>
      </c>
      <c r="AU290" s="7">
        <f t="shared" si="423"/>
        <v>-4.6301327648375912E-3</v>
      </c>
      <c r="AV290" s="7">
        <f t="shared" si="423"/>
        <v>3.0553223883380998E-2</v>
      </c>
      <c r="AW290" s="7">
        <f t="shared" si="423"/>
        <v>1.1220734076270222E-2</v>
      </c>
      <c r="AX290" s="7">
        <f t="shared" si="423"/>
        <v>1.0367812339044491E-2</v>
      </c>
      <c r="AY290" s="7">
        <f t="shared" si="423"/>
        <v>4.5591562973823496E-2</v>
      </c>
      <c r="AZ290" s="7">
        <f t="shared" si="423"/>
        <v>-1.8760547701781816E-2</v>
      </c>
      <c r="BA290" s="7">
        <f t="shared" si="423"/>
        <v>-1.0108039218940434E-2</v>
      </c>
      <c r="BB290" s="7">
        <f t="shared" si="423"/>
        <v>-3.8607480733306998E-3</v>
      </c>
      <c r="BC290" s="7">
        <f t="shared" si="423"/>
        <v>1.640063266163061E-3</v>
      </c>
      <c r="BD290" s="7">
        <f t="shared" si="423"/>
        <v>-1.6293738764501575E-2</v>
      </c>
      <c r="BE290" s="7">
        <f t="shared" si="423"/>
        <v>-1.4332388970976551E-2</v>
      </c>
      <c r="BF290" s="7" t="e">
        <f t="shared" si="423"/>
        <v>#DIV/0!</v>
      </c>
      <c r="BG290" s="7">
        <f t="shared" si="423"/>
        <v>-1.936761553663624E-2</v>
      </c>
      <c r="BH290" s="7">
        <f t="shared" si="417"/>
        <v>-1.7497494330011576E-2</v>
      </c>
    </row>
    <row r="291" spans="1:60" s="7" customFormat="1" x14ac:dyDescent="0.2">
      <c r="A291" s="138">
        <f t="shared" si="371"/>
        <v>43373</v>
      </c>
      <c r="B291" s="16">
        <f t="shared" ref="B291:AF291" si="424">B89/B85-1</f>
        <v>1.1644879741499414E-2</v>
      </c>
      <c r="C291" s="62">
        <f t="shared" si="424"/>
        <v>1.0064885704468063E-2</v>
      </c>
      <c r="D291" s="8">
        <f t="shared" si="424"/>
        <v>3.8002369436984651E-3</v>
      </c>
      <c r="E291" s="7">
        <f t="shared" si="424"/>
        <v>2.2257256924038682E-2</v>
      </c>
      <c r="F291" s="7">
        <f t="shared" si="424"/>
        <v>1.2276861101331749E-2</v>
      </c>
      <c r="G291" s="7">
        <f t="shared" si="424"/>
        <v>1.0204447116562543E-2</v>
      </c>
      <c r="H291" s="7">
        <f t="shared" si="424"/>
        <v>4.5996656491135601E-2</v>
      </c>
      <c r="I291" s="20">
        <f t="shared" si="424"/>
        <v>1.3624002450515427E-2</v>
      </c>
      <c r="J291" s="7">
        <f t="shared" si="424"/>
        <v>-2.0112335394892877E-3</v>
      </c>
      <c r="K291" s="7">
        <f t="shared" si="424"/>
        <v>1.2830237009253898E-2</v>
      </c>
      <c r="L291" s="7">
        <f t="shared" si="424"/>
        <v>-0.21068391424122646</v>
      </c>
      <c r="M291" s="7">
        <f t="shared" si="424"/>
        <v>-9.6450163494788965E-3</v>
      </c>
      <c r="N291" s="7">
        <f t="shared" si="424"/>
        <v>6.7462115997054539E-3</v>
      </c>
      <c r="O291" s="7">
        <f t="shared" si="424"/>
        <v>1.2811696465945044E-2</v>
      </c>
      <c r="P291" s="7">
        <f t="shared" si="424"/>
        <v>-1.1090343048244744E-2</v>
      </c>
      <c r="Q291" s="7">
        <f t="shared" si="424"/>
        <v>-1.2110999947343437E-2</v>
      </c>
      <c r="R291" s="7">
        <f t="shared" si="424"/>
        <v>1.1641719257844851E-2</v>
      </c>
      <c r="S291" s="7">
        <f t="shared" si="424"/>
        <v>-1.2214721954351138E-4</v>
      </c>
      <c r="T291" s="7">
        <f t="shared" si="424"/>
        <v>3.1379305640277799E-4</v>
      </c>
      <c r="U291" s="7">
        <f t="shared" si="424"/>
        <v>-2.0852193816345288E-3</v>
      </c>
      <c r="V291" s="7">
        <f t="shared" si="424"/>
        <v>1.1655200323755555E-2</v>
      </c>
      <c r="W291" s="7">
        <f t="shared" si="424"/>
        <v>-4.9183207447742738E-3</v>
      </c>
      <c r="X291" s="7">
        <f t="shared" si="424"/>
        <v>6.3543830735484086E-3</v>
      </c>
      <c r="Y291" s="7">
        <f t="shared" si="424"/>
        <v>5.9213990384201498E-3</v>
      </c>
      <c r="Z291" s="7">
        <f t="shared" si="424"/>
        <v>-5.5161767543577822E-3</v>
      </c>
      <c r="AA291" s="7">
        <f t="shared" si="424"/>
        <v>2.0428742522786481E-2</v>
      </c>
      <c r="AB291" s="7">
        <f t="shared" si="424"/>
        <v>1.2572906245871041E-2</v>
      </c>
      <c r="AC291" s="7">
        <f t="shared" si="424"/>
        <v>-1.3088311092440463E-2</v>
      </c>
      <c r="AD291" s="7">
        <f t="shared" si="424"/>
        <v>1.9066378863635602E-2</v>
      </c>
      <c r="AE291" s="7">
        <f t="shared" si="424"/>
        <v>2.2257256924038682E-2</v>
      </c>
      <c r="AF291" s="7">
        <f t="shared" si="424"/>
        <v>2.5727260889047088E-2</v>
      </c>
      <c r="AG291" s="7">
        <f t="shared" si="415"/>
        <v>2.3925523190474696E-2</v>
      </c>
      <c r="AH291" s="7">
        <f t="shared" ref="AH291:BG291" si="425">AH89/AH85-1</f>
        <v>2.152632004346855E-2</v>
      </c>
      <c r="AI291" s="7">
        <f t="shared" si="425"/>
        <v>7.0108116949381127E-3</v>
      </c>
      <c r="AJ291" s="7">
        <f t="shared" si="425"/>
        <v>2.132232393619482E-2</v>
      </c>
      <c r="AK291" s="7">
        <f t="shared" si="425"/>
        <v>8.3578295373480938E-3</v>
      </c>
      <c r="AL291" s="7">
        <f t="shared" si="425"/>
        <v>3.212384909159649E-3</v>
      </c>
      <c r="AM291" s="7">
        <f t="shared" si="425"/>
        <v>1.2718874111581124E-2</v>
      </c>
      <c r="AN291" s="7">
        <f t="shared" si="425"/>
        <v>3.0666367697086194E-2</v>
      </c>
      <c r="AO291" s="7">
        <f t="shared" si="425"/>
        <v>1.7924818582641722E-2</v>
      </c>
      <c r="AP291" s="7">
        <f t="shared" si="425"/>
        <v>3.4544439865894727E-2</v>
      </c>
      <c r="AQ291" s="7">
        <f t="shared" si="425"/>
        <v>-1.9071588610509838E-2</v>
      </c>
      <c r="AR291" s="7">
        <f t="shared" si="425"/>
        <v>-1.6645297012599092E-2</v>
      </c>
      <c r="AS291" s="7">
        <f t="shared" si="425"/>
        <v>6.6053349745118783E-2</v>
      </c>
      <c r="AT291" s="7">
        <f t="shared" si="425"/>
        <v>1.092166737455269E-3</v>
      </c>
      <c r="AU291" s="7">
        <f t="shared" si="425"/>
        <v>-5.3518453893174334E-3</v>
      </c>
      <c r="AV291" s="7">
        <f t="shared" si="425"/>
        <v>3.2570432423064677E-2</v>
      </c>
      <c r="AW291" s="7">
        <f t="shared" si="425"/>
        <v>1.4975739200237204E-2</v>
      </c>
      <c r="AX291" s="7">
        <f t="shared" si="425"/>
        <v>2.8436141013521432E-3</v>
      </c>
      <c r="AY291" s="7">
        <f t="shared" si="425"/>
        <v>2.6982467922595177E-2</v>
      </c>
      <c r="AZ291" s="7">
        <f t="shared" si="425"/>
        <v>-2.6154514554422525E-2</v>
      </c>
      <c r="BA291" s="7">
        <f t="shared" si="425"/>
        <v>-5.5482085944806858E-3</v>
      </c>
      <c r="BB291" s="7">
        <f t="shared" si="425"/>
        <v>-2.2617155466497785E-3</v>
      </c>
      <c r="BC291" s="7">
        <f t="shared" si="425"/>
        <v>3.0707606166080481E-3</v>
      </c>
      <c r="BD291" s="7">
        <f t="shared" si="425"/>
        <v>-1.230244741915465E-2</v>
      </c>
      <c r="BE291" s="7">
        <f t="shared" si="425"/>
        <v>-1.4580187726541682E-2</v>
      </c>
      <c r="BF291" s="7" t="e">
        <f t="shared" si="425"/>
        <v>#DIV/0!</v>
      </c>
      <c r="BG291" s="7">
        <f t="shared" si="425"/>
        <v>-1.6384920225895439E-2</v>
      </c>
      <c r="BH291" s="7">
        <f t="shared" si="417"/>
        <v>-1.4342996848856981E-2</v>
      </c>
    </row>
    <row r="292" spans="1:60" s="7" customFormat="1" ht="12" thickBot="1" x14ac:dyDescent="0.25">
      <c r="A292" s="139">
        <f t="shared" si="371"/>
        <v>43464</v>
      </c>
      <c r="B292" s="14">
        <f t="shared" ref="B292:AF292" si="426">B90/B86-1</f>
        <v>1.1070283433963768E-2</v>
      </c>
      <c r="C292" s="60">
        <f t="shared" si="426"/>
        <v>1.1736911092246283E-2</v>
      </c>
      <c r="D292" s="21">
        <f t="shared" si="426"/>
        <v>4.5119449338624218E-3</v>
      </c>
      <c r="E292" s="22">
        <f t="shared" si="426"/>
        <v>2.3559424358485348E-2</v>
      </c>
      <c r="F292" s="22">
        <f t="shared" si="426"/>
        <v>1.1237610059698699E-2</v>
      </c>
      <c r="G292" s="22">
        <f t="shared" si="426"/>
        <v>1.2139337928246174E-2</v>
      </c>
      <c r="H292" s="22">
        <f t="shared" si="426"/>
        <v>-3.3029575892069563E-3</v>
      </c>
      <c r="I292" s="23">
        <f t="shared" si="426"/>
        <v>1.2190319537050298E-2</v>
      </c>
      <c r="J292" s="22">
        <f t="shared" si="426"/>
        <v>3.3591553778842265E-3</v>
      </c>
      <c r="K292" s="22">
        <f t="shared" si="426"/>
        <v>1.4033462854404322E-2</v>
      </c>
      <c r="L292" s="22">
        <f t="shared" si="426"/>
        <v>-0.20334050360622546</v>
      </c>
      <c r="M292" s="22">
        <f t="shared" si="426"/>
        <v>-1.5899760317046319E-3</v>
      </c>
      <c r="N292" s="22">
        <f t="shared" si="426"/>
        <v>6.4421046693421413E-3</v>
      </c>
      <c r="O292" s="22">
        <f t="shared" si="426"/>
        <v>1.4100733839256696E-2</v>
      </c>
      <c r="P292" s="22">
        <f t="shared" si="426"/>
        <v>-1.2236498635079363E-2</v>
      </c>
      <c r="Q292" s="22">
        <f t="shared" si="426"/>
        <v>-1.0711066334376129E-2</v>
      </c>
      <c r="R292" s="22">
        <f t="shared" si="426"/>
        <v>1.3887519491095235E-2</v>
      </c>
      <c r="S292" s="22">
        <f t="shared" si="426"/>
        <v>5.1495626090192204E-5</v>
      </c>
      <c r="T292" s="22">
        <f t="shared" si="426"/>
        <v>-1.0147599672304386E-3</v>
      </c>
      <c r="U292" s="22">
        <f t="shared" si="426"/>
        <v>2.0854314137253027E-4</v>
      </c>
      <c r="V292" s="22">
        <f t="shared" si="426"/>
        <v>1.2411584145202159E-2</v>
      </c>
      <c r="W292" s="22">
        <f t="shared" si="426"/>
        <v>-5.8117708556085779E-3</v>
      </c>
      <c r="X292" s="22">
        <f t="shared" si="426"/>
        <v>8.6632872878453782E-3</v>
      </c>
      <c r="Y292" s="22">
        <f t="shared" si="426"/>
        <v>4.4729590598600044E-3</v>
      </c>
      <c r="Z292" s="22">
        <f t="shared" si="426"/>
        <v>-8.6424626116747838E-3</v>
      </c>
      <c r="AA292" s="22">
        <f t="shared" si="426"/>
        <v>2.0936830037631138E-2</v>
      </c>
      <c r="AB292" s="22">
        <f t="shared" si="426"/>
        <v>1.3377128179483E-2</v>
      </c>
      <c r="AC292" s="22">
        <f t="shared" si="426"/>
        <v>-1.0176915790951924E-2</v>
      </c>
      <c r="AD292" s="22">
        <f t="shared" si="426"/>
        <v>2.3717031984819004E-2</v>
      </c>
      <c r="AE292" s="22">
        <f t="shared" si="426"/>
        <v>2.3559424358485348E-2</v>
      </c>
      <c r="AF292" s="22">
        <f t="shared" si="426"/>
        <v>2.7702942667828134E-2</v>
      </c>
      <c r="AG292" s="22">
        <f t="shared" si="415"/>
        <v>2.6362325543433984E-2</v>
      </c>
      <c r="AH292" s="22">
        <f t="shared" ref="AH292:BG292" si="427">AH90/AH86-1</f>
        <v>2.2554854398123769E-2</v>
      </c>
      <c r="AI292" s="22">
        <f t="shared" si="427"/>
        <v>6.3928701962332468E-3</v>
      </c>
      <c r="AJ292" s="22">
        <f t="shared" si="427"/>
        <v>2.3890344392746954E-2</v>
      </c>
      <c r="AK292" s="22">
        <f t="shared" si="427"/>
        <v>9.2920100226678848E-3</v>
      </c>
      <c r="AL292" s="22">
        <f t="shared" si="427"/>
        <v>1.082820622936298E-3</v>
      </c>
      <c r="AM292" s="22">
        <f t="shared" si="427"/>
        <v>1.3320529145454563E-2</v>
      </c>
      <c r="AN292" s="22">
        <f t="shared" si="427"/>
        <v>2.6208149374346679E-2</v>
      </c>
      <c r="AO292" s="22">
        <f t="shared" si="427"/>
        <v>1.7148205744890177E-2</v>
      </c>
      <c r="AP292" s="22">
        <f t="shared" si="427"/>
        <v>2.8802503753460718E-2</v>
      </c>
      <c r="AQ292" s="22">
        <f t="shared" si="427"/>
        <v>-3.5882474309752999E-3</v>
      </c>
      <c r="AR292" s="22">
        <f t="shared" si="427"/>
        <v>-6.3899130380672409E-3</v>
      </c>
      <c r="AS292" s="22">
        <f t="shared" si="427"/>
        <v>6.9472660600154557E-2</v>
      </c>
      <c r="AT292" s="22">
        <f t="shared" si="427"/>
        <v>1.7312425933693198E-3</v>
      </c>
      <c r="AU292" s="22">
        <f t="shared" si="427"/>
        <v>-4.8058248715794338E-3</v>
      </c>
      <c r="AV292" s="22">
        <f t="shared" si="427"/>
        <v>3.7912301245191848E-2</v>
      </c>
      <c r="AW292" s="22">
        <f t="shared" si="427"/>
        <v>1.856590846527939E-2</v>
      </c>
      <c r="AX292" s="22">
        <f t="shared" si="427"/>
        <v>5.4908850772210638E-3</v>
      </c>
      <c r="AY292" s="22">
        <f t="shared" si="427"/>
        <v>9.7108922411381915E-3</v>
      </c>
      <c r="AZ292" s="22">
        <f t="shared" si="427"/>
        <v>-2.7486445933268766E-2</v>
      </c>
      <c r="BA292" s="22">
        <f t="shared" si="427"/>
        <v>2.9268946226927994E-3</v>
      </c>
      <c r="BB292" s="22">
        <f t="shared" si="427"/>
        <v>2.7662141118154349E-3</v>
      </c>
      <c r="BC292" s="22">
        <f t="shared" si="427"/>
        <v>8.8511670535207365E-3</v>
      </c>
      <c r="BD292" s="22">
        <f t="shared" si="427"/>
        <v>-1.2338466579931984E-2</v>
      </c>
      <c r="BE292" s="22">
        <f t="shared" si="427"/>
        <v>-9.6985366565363051E-3</v>
      </c>
      <c r="BF292" s="22" t="e">
        <f t="shared" si="427"/>
        <v>#DIV/0!</v>
      </c>
      <c r="BG292" s="22">
        <f t="shared" si="427"/>
        <v>-9.5265579618079022E-3</v>
      </c>
      <c r="BH292" s="22">
        <f t="shared" si="417"/>
        <v>-6.8783183248848356E-3</v>
      </c>
    </row>
    <row r="293" spans="1:60" s="7" customFormat="1" x14ac:dyDescent="0.2">
      <c r="A293" s="138">
        <f t="shared" si="371"/>
        <v>43554</v>
      </c>
      <c r="B293" s="16">
        <f t="shared" ref="B293:AF293" si="428">B91/B87-1</f>
        <v>1.2487783172721034E-2</v>
      </c>
      <c r="C293" s="62">
        <f t="shared" si="428"/>
        <v>1.4220811639623188E-2</v>
      </c>
      <c r="D293" s="8">
        <f t="shared" si="428"/>
        <v>6.3154654732271442E-3</v>
      </c>
      <c r="E293" s="7">
        <f t="shared" si="428"/>
        <v>2.681591017013929E-2</v>
      </c>
      <c r="F293" s="7">
        <f t="shared" si="428"/>
        <v>1.2380979116050517E-2</v>
      </c>
      <c r="G293" s="7">
        <f t="shared" si="428"/>
        <v>1.4690864516794688E-2</v>
      </c>
      <c r="H293" s="7">
        <f t="shared" si="428"/>
        <v>-2.5173144096254596E-2</v>
      </c>
      <c r="I293" s="20">
        <f t="shared" si="428"/>
        <v>1.3209727893340739E-2</v>
      </c>
      <c r="J293" s="7">
        <f t="shared" si="428"/>
        <v>7.5492063044384494E-3</v>
      </c>
      <c r="K293" s="7">
        <f t="shared" si="428"/>
        <v>1.6240756533570044E-2</v>
      </c>
      <c r="L293" s="7">
        <f t="shared" si="428"/>
        <v>-0.16401252211787121</v>
      </c>
      <c r="M293" s="7">
        <f t="shared" si="428"/>
        <v>2.7648671195328323E-3</v>
      </c>
      <c r="N293" s="7">
        <f t="shared" si="428"/>
        <v>9.6841874917052984E-3</v>
      </c>
      <c r="O293" s="7">
        <f t="shared" si="428"/>
        <v>1.4622824755207153E-2</v>
      </c>
      <c r="P293" s="7">
        <f t="shared" si="428"/>
        <v>-1.5011671754354472E-2</v>
      </c>
      <c r="Q293" s="7">
        <f t="shared" si="428"/>
        <v>-8.756102738272098E-3</v>
      </c>
      <c r="R293" s="7">
        <f t="shared" si="428"/>
        <v>1.6674665852204118E-2</v>
      </c>
      <c r="S293" s="7">
        <f t="shared" si="428"/>
        <v>2.0834405061989081E-3</v>
      </c>
      <c r="T293" s="7">
        <f t="shared" si="428"/>
        <v>-1.1577192345386678E-3</v>
      </c>
      <c r="U293" s="7">
        <f t="shared" si="428"/>
        <v>3.0707798908842232E-3</v>
      </c>
      <c r="V293" s="7">
        <f t="shared" si="428"/>
        <v>1.3670206765402648E-2</v>
      </c>
      <c r="W293" s="7">
        <f t="shared" si="428"/>
        <v>-5.643469428438519E-3</v>
      </c>
      <c r="X293" s="7">
        <f t="shared" si="428"/>
        <v>9.9064423756911602E-3</v>
      </c>
      <c r="Y293" s="7">
        <f t="shared" si="428"/>
        <v>6.4057082328186077E-3</v>
      </c>
      <c r="Z293" s="7">
        <f t="shared" si="428"/>
        <v>-9.7391115803276973E-3</v>
      </c>
      <c r="AA293" s="7">
        <f t="shared" si="428"/>
        <v>2.6565501592254126E-2</v>
      </c>
      <c r="AB293" s="7">
        <f t="shared" si="428"/>
        <v>1.2317678359152318E-2</v>
      </c>
      <c r="AC293" s="7">
        <f t="shared" si="428"/>
        <v>-3.7086561293262488E-3</v>
      </c>
      <c r="AD293" s="7">
        <f t="shared" si="428"/>
        <v>2.7633010021855364E-2</v>
      </c>
      <c r="AE293" s="7">
        <f t="shared" si="428"/>
        <v>2.681591017013929E-2</v>
      </c>
      <c r="AF293" s="7">
        <f t="shared" si="428"/>
        <v>2.6980563957194503E-2</v>
      </c>
      <c r="AG293" s="7">
        <f t="shared" si="415"/>
        <v>3.08153524277619E-2</v>
      </c>
      <c r="AH293" s="7">
        <f t="shared" ref="AH293:BG293" si="429">AH91/AH87-1</f>
        <v>2.6173210437273164E-2</v>
      </c>
      <c r="AI293" s="7">
        <f t="shared" si="429"/>
        <v>6.9145898332254596E-3</v>
      </c>
      <c r="AJ293" s="7">
        <f t="shared" si="429"/>
        <v>2.5623841785529233E-2</v>
      </c>
      <c r="AK293" s="7">
        <f t="shared" si="429"/>
        <v>8.797993477425603E-3</v>
      </c>
      <c r="AL293" s="7">
        <f t="shared" si="429"/>
        <v>1.8900914989050666E-3</v>
      </c>
      <c r="AM293" s="7">
        <f t="shared" si="429"/>
        <v>1.5454318876573003E-2</v>
      </c>
      <c r="AN293" s="7">
        <f t="shared" si="429"/>
        <v>2.7667380439840628E-2</v>
      </c>
      <c r="AO293" s="7">
        <f t="shared" si="429"/>
        <v>1.3870111446657063E-2</v>
      </c>
      <c r="AP293" s="7">
        <f t="shared" si="429"/>
        <v>3.1559309517327883E-2</v>
      </c>
      <c r="AQ293" s="7">
        <f t="shared" si="429"/>
        <v>5.0060270597203083E-3</v>
      </c>
      <c r="AR293" s="7">
        <f t="shared" si="429"/>
        <v>-3.3861722177472853E-3</v>
      </c>
      <c r="AS293" s="7">
        <f t="shared" si="429"/>
        <v>6.5726467671098909E-2</v>
      </c>
      <c r="AT293" s="7">
        <f t="shared" si="429"/>
        <v>7.4921501123890177E-3</v>
      </c>
      <c r="AU293" s="7">
        <f t="shared" si="429"/>
        <v>-2.3807086239111541E-3</v>
      </c>
      <c r="AV293" s="7">
        <f t="shared" si="429"/>
        <v>4.048967932174774E-2</v>
      </c>
      <c r="AW293" s="7">
        <f t="shared" si="429"/>
        <v>2.2398774282250011E-2</v>
      </c>
      <c r="AX293" s="7">
        <f t="shared" si="429"/>
        <v>8.7697985359065367E-3</v>
      </c>
      <c r="AY293" s="7">
        <f t="shared" si="429"/>
        <v>2.5751718403532742E-3</v>
      </c>
      <c r="AZ293" s="7">
        <f t="shared" si="429"/>
        <v>-2.3230711108027102E-2</v>
      </c>
      <c r="BA293" s="7">
        <f t="shared" si="429"/>
        <v>3.480982582597214E-3</v>
      </c>
      <c r="BB293" s="7">
        <f t="shared" si="429"/>
        <v>6.4649694368921207E-3</v>
      </c>
      <c r="BC293" s="7">
        <f t="shared" si="429"/>
        <v>1.4284003756545038E-2</v>
      </c>
      <c r="BD293" s="7">
        <f t="shared" si="429"/>
        <v>-3.3802978646033655E-3</v>
      </c>
      <c r="BE293" s="7">
        <f t="shared" si="429"/>
        <v>-4.1745187500560332E-3</v>
      </c>
      <c r="BF293" s="7" t="e">
        <f t="shared" si="429"/>
        <v>#DIV/0!</v>
      </c>
      <c r="BG293" s="7">
        <f t="shared" si="429"/>
        <v>-3.8266069847947559E-4</v>
      </c>
      <c r="BH293" s="7">
        <f t="shared" si="417"/>
        <v>1.5533555322400083E-3</v>
      </c>
    </row>
    <row r="294" spans="1:60" s="7" customFormat="1" x14ac:dyDescent="0.2">
      <c r="A294" s="138">
        <f t="shared" si="371"/>
        <v>43646</v>
      </c>
      <c r="B294" s="16">
        <f t="shared" ref="B294:AF294" si="430">B92/B88-1</f>
        <v>1.3925085913957247E-2</v>
      </c>
      <c r="C294" s="62">
        <f t="shared" si="430"/>
        <v>1.511435809058792E-2</v>
      </c>
      <c r="D294" s="8">
        <f t="shared" si="430"/>
        <v>7.4043240446237668E-3</v>
      </c>
      <c r="E294" s="7">
        <f t="shared" si="430"/>
        <v>3.1467821300640963E-2</v>
      </c>
      <c r="F294" s="7">
        <f t="shared" si="430"/>
        <v>1.3555613885408935E-2</v>
      </c>
      <c r="G294" s="7">
        <f t="shared" si="430"/>
        <v>1.512079940158384E-2</v>
      </c>
      <c r="H294" s="7">
        <f t="shared" si="430"/>
        <v>-1.1450179849669118E-2</v>
      </c>
      <c r="I294" s="20">
        <f t="shared" si="430"/>
        <v>1.4689873581118951E-2</v>
      </c>
      <c r="J294" s="7">
        <f t="shared" si="430"/>
        <v>8.6321951233052641E-3</v>
      </c>
      <c r="K294" s="7">
        <f t="shared" si="430"/>
        <v>1.651163651850962E-2</v>
      </c>
      <c r="L294" s="7">
        <f t="shared" si="430"/>
        <v>-0.12490922294843865</v>
      </c>
      <c r="M294" s="7">
        <f t="shared" si="430"/>
        <v>4.019120549834776E-3</v>
      </c>
      <c r="N294" s="7">
        <f t="shared" si="430"/>
        <v>1.2893661262352918E-2</v>
      </c>
      <c r="O294" s="7">
        <f t="shared" si="430"/>
        <v>1.141387110605141E-2</v>
      </c>
      <c r="P294" s="7">
        <f t="shared" si="430"/>
        <v>-1.8992595246626109E-2</v>
      </c>
      <c r="Q294" s="7">
        <f t="shared" si="430"/>
        <v>-6.0004248088360024E-3</v>
      </c>
      <c r="R294" s="7">
        <f t="shared" si="430"/>
        <v>1.7887899128714135E-2</v>
      </c>
      <c r="S294" s="7">
        <f t="shared" si="430"/>
        <v>6.5947742187950631E-3</v>
      </c>
      <c r="T294" s="7">
        <f t="shared" si="430"/>
        <v>4.1463082283788033E-4</v>
      </c>
      <c r="U294" s="7">
        <f t="shared" si="430"/>
        <v>4.9967450061541019E-3</v>
      </c>
      <c r="V294" s="7">
        <f t="shared" si="430"/>
        <v>1.437080116314049E-2</v>
      </c>
      <c r="W294" s="7">
        <f t="shared" si="430"/>
        <v>-1.506947646642165E-3</v>
      </c>
      <c r="X294" s="7">
        <f t="shared" si="430"/>
        <v>1.1092256234877196E-2</v>
      </c>
      <c r="Y294" s="7">
        <f t="shared" si="430"/>
        <v>6.7618589963616138E-3</v>
      </c>
      <c r="Z294" s="7">
        <f t="shared" si="430"/>
        <v>-1.3912985195057681E-2</v>
      </c>
      <c r="AA294" s="7">
        <f t="shared" si="430"/>
        <v>3.2524373203128842E-2</v>
      </c>
      <c r="AB294" s="7">
        <f t="shared" si="430"/>
        <v>1.1936294866326858E-2</v>
      </c>
      <c r="AC294" s="7">
        <f t="shared" si="430"/>
        <v>-1.4347288603079322E-3</v>
      </c>
      <c r="AD294" s="7">
        <f t="shared" si="430"/>
        <v>2.5869507613075049E-2</v>
      </c>
      <c r="AE294" s="7">
        <f t="shared" si="430"/>
        <v>3.1467821300640963E-2</v>
      </c>
      <c r="AF294" s="7">
        <f t="shared" si="430"/>
        <v>2.8157785430037663E-2</v>
      </c>
      <c r="AG294" s="7">
        <f t="shared" si="415"/>
        <v>3.7747116227148769E-2</v>
      </c>
      <c r="AH294" s="7">
        <f t="shared" ref="AH294:BG294" si="431">AH92/AH88-1</f>
        <v>3.0958814834752824E-2</v>
      </c>
      <c r="AI294" s="7">
        <f t="shared" si="431"/>
        <v>6.6064665020098001E-3</v>
      </c>
      <c r="AJ294" s="7">
        <f t="shared" si="431"/>
        <v>2.2721775818978163E-2</v>
      </c>
      <c r="AK294" s="7">
        <f t="shared" si="431"/>
        <v>7.7737991923227945E-3</v>
      </c>
      <c r="AL294" s="7">
        <f t="shared" si="431"/>
        <v>2.491012881705279E-3</v>
      </c>
      <c r="AM294" s="7">
        <f t="shared" si="431"/>
        <v>1.4563125334835947E-2</v>
      </c>
      <c r="AN294" s="7">
        <f t="shared" si="431"/>
        <v>3.0798785850006727E-2</v>
      </c>
      <c r="AO294" s="7">
        <f t="shared" si="431"/>
        <v>1.6671271278620337E-2</v>
      </c>
      <c r="AP294" s="7">
        <f t="shared" si="431"/>
        <v>3.4999186327265175E-2</v>
      </c>
      <c r="AQ294" s="7">
        <f t="shared" si="431"/>
        <v>1.5841795252616642E-2</v>
      </c>
      <c r="AR294" s="7">
        <f t="shared" si="431"/>
        <v>-1.3609818093923698E-2</v>
      </c>
      <c r="AS294" s="7">
        <f t="shared" si="431"/>
        <v>6.042457871611151E-2</v>
      </c>
      <c r="AT294" s="7">
        <f t="shared" si="431"/>
        <v>1.1342103369516909E-2</v>
      </c>
      <c r="AU294" s="7">
        <f t="shared" si="431"/>
        <v>-2.1451416206644813E-3</v>
      </c>
      <c r="AV294" s="7">
        <f t="shared" si="431"/>
        <v>4.0988983733652784E-2</v>
      </c>
      <c r="AW294" s="7">
        <f t="shared" si="431"/>
        <v>2.4098273639511669E-2</v>
      </c>
      <c r="AX294" s="7">
        <f t="shared" si="431"/>
        <v>5.9792888472574024E-3</v>
      </c>
      <c r="AY294" s="7">
        <f t="shared" si="431"/>
        <v>7.206804732409644E-3</v>
      </c>
      <c r="AZ294" s="7">
        <f t="shared" si="431"/>
        <v>-1.3751382293631709E-2</v>
      </c>
      <c r="BA294" s="7">
        <f t="shared" si="431"/>
        <v>2.5989184614265692E-3</v>
      </c>
      <c r="BB294" s="7">
        <f t="shared" si="431"/>
        <v>7.095990577182576E-3</v>
      </c>
      <c r="BC294" s="7">
        <f t="shared" si="431"/>
        <v>1.4707055877975606E-2</v>
      </c>
      <c r="BD294" s="7">
        <f t="shared" si="431"/>
        <v>-6.981156431849711E-3</v>
      </c>
      <c r="BE294" s="7">
        <f t="shared" si="431"/>
        <v>-2.3664505747263975E-3</v>
      </c>
      <c r="BF294" s="7" t="e">
        <f t="shared" si="431"/>
        <v>#DIV/0!</v>
      </c>
      <c r="BG294" s="7">
        <f t="shared" si="431"/>
        <v>3.730147091722591E-3</v>
      </c>
      <c r="BH294" s="7">
        <f t="shared" si="417"/>
        <v>2.0458978161768115E-3</v>
      </c>
    </row>
    <row r="295" spans="1:60" s="7" customFormat="1" x14ac:dyDescent="0.2">
      <c r="A295" s="138">
        <f t="shared" si="371"/>
        <v>43738</v>
      </c>
      <c r="B295" s="16">
        <f t="shared" ref="B295:AF295" si="432">B93/B89-1</f>
        <v>1.5744431121328173E-2</v>
      </c>
      <c r="C295" s="62">
        <f t="shared" si="432"/>
        <v>1.6902429885564008E-2</v>
      </c>
      <c r="D295" s="8">
        <f t="shared" si="432"/>
        <v>7.0592611669100247E-3</v>
      </c>
      <c r="E295" s="7">
        <f t="shared" si="432"/>
        <v>3.3845393249195332E-2</v>
      </c>
      <c r="F295" s="7">
        <f t="shared" si="432"/>
        <v>1.5772812980960449E-2</v>
      </c>
      <c r="G295" s="7">
        <f t="shared" si="432"/>
        <v>1.7321772734467888E-2</v>
      </c>
      <c r="H295" s="7">
        <f t="shared" si="432"/>
        <v>-8.5675768648382222E-3</v>
      </c>
      <c r="I295" s="20">
        <f t="shared" si="432"/>
        <v>1.621625807224869E-2</v>
      </c>
      <c r="J295" s="7">
        <f t="shared" si="432"/>
        <v>1.2437780072702687E-2</v>
      </c>
      <c r="K295" s="7">
        <f t="shared" si="432"/>
        <v>1.8356215100022499E-2</v>
      </c>
      <c r="L295" s="7">
        <f t="shared" si="432"/>
        <v>-0.11335356600910473</v>
      </c>
      <c r="M295" s="7">
        <f t="shared" si="432"/>
        <v>3.7055512007411195E-3</v>
      </c>
      <c r="N295" s="7">
        <f t="shared" si="432"/>
        <v>1.5770770321125172E-2</v>
      </c>
      <c r="O295" s="7">
        <f t="shared" si="432"/>
        <v>1.0051808882787894E-2</v>
      </c>
      <c r="P295" s="7">
        <f t="shared" si="432"/>
        <v>-2.2165842436804861E-2</v>
      </c>
      <c r="Q295" s="7">
        <f t="shared" si="432"/>
        <v>-5.3302062789861715E-5</v>
      </c>
      <c r="R295" s="7">
        <f t="shared" si="432"/>
        <v>1.6654720698460856E-2</v>
      </c>
      <c r="S295" s="7">
        <f t="shared" si="432"/>
        <v>1.3650011894734915E-2</v>
      </c>
      <c r="T295" s="7">
        <f t="shared" si="432"/>
        <v>-2.1393583483686474E-3</v>
      </c>
      <c r="U295" s="7">
        <f t="shared" si="432"/>
        <v>3.027976889572237E-3</v>
      </c>
      <c r="V295" s="7">
        <f t="shared" si="432"/>
        <v>1.2625010000800074E-2</v>
      </c>
      <c r="W295" s="7">
        <f t="shared" si="432"/>
        <v>3.7689940602558814E-4</v>
      </c>
      <c r="X295" s="7">
        <f t="shared" si="432"/>
        <v>1.0131647992988047E-2</v>
      </c>
      <c r="Y295" s="7">
        <f t="shared" si="432"/>
        <v>7.1636762001194842E-3</v>
      </c>
      <c r="Z295" s="7">
        <f t="shared" si="432"/>
        <v>-1.4950935371289775E-2</v>
      </c>
      <c r="AA295" s="7">
        <f t="shared" si="432"/>
        <v>3.4500513286279455E-2</v>
      </c>
      <c r="AB295" s="7">
        <f t="shared" si="432"/>
        <v>1.2237837192959011E-2</v>
      </c>
      <c r="AC295" s="7">
        <f t="shared" si="432"/>
        <v>-1.8837735849056569E-3</v>
      </c>
      <c r="AD295" s="7">
        <f t="shared" si="432"/>
        <v>2.0006128792190214E-2</v>
      </c>
      <c r="AE295" s="7">
        <f t="shared" si="432"/>
        <v>3.3845393249195332E-2</v>
      </c>
      <c r="AF295" s="7">
        <f t="shared" si="432"/>
        <v>2.9222813120609814E-2</v>
      </c>
      <c r="AG295" s="7">
        <f t="shared" si="415"/>
        <v>3.8237117591743974E-2</v>
      </c>
      <c r="AH295" s="7">
        <f t="shared" ref="AH295:BG295" si="433">AH93/AH89-1</f>
        <v>3.3802764079949643E-2</v>
      </c>
      <c r="AI295" s="7">
        <f t="shared" si="433"/>
        <v>7.1457040059530463E-3</v>
      </c>
      <c r="AJ295" s="7">
        <f t="shared" si="433"/>
        <v>2.1390950873087844E-2</v>
      </c>
      <c r="AK295" s="7">
        <f t="shared" si="433"/>
        <v>8.171619994643109E-3</v>
      </c>
      <c r="AL295" s="7">
        <f t="shared" si="433"/>
        <v>3.4777524277784799E-3</v>
      </c>
      <c r="AM295" s="7">
        <f t="shared" si="433"/>
        <v>1.3457092508454949E-2</v>
      </c>
      <c r="AN295" s="7">
        <f t="shared" si="433"/>
        <v>3.3300623559716858E-2</v>
      </c>
      <c r="AO295" s="7">
        <f t="shared" si="433"/>
        <v>1.6400060080357548E-2</v>
      </c>
      <c r="AP295" s="7">
        <f t="shared" si="433"/>
        <v>3.8361915529589119E-2</v>
      </c>
      <c r="AQ295" s="7">
        <f t="shared" si="433"/>
        <v>3.5056032297713147E-2</v>
      </c>
      <c r="AR295" s="7">
        <f t="shared" si="433"/>
        <v>-2.1190046768010395E-2</v>
      </c>
      <c r="AS295" s="7">
        <f t="shared" si="433"/>
        <v>5.7928680515943798E-2</v>
      </c>
      <c r="AT295" s="7">
        <f t="shared" si="433"/>
        <v>1.052877663581353E-2</v>
      </c>
      <c r="AU295" s="7">
        <f t="shared" si="433"/>
        <v>-3.2878380056372558E-3</v>
      </c>
      <c r="AV295" s="7">
        <f t="shared" si="433"/>
        <v>4.1720188019602311E-2</v>
      </c>
      <c r="AW295" s="7">
        <f t="shared" si="433"/>
        <v>2.3434351575723378E-2</v>
      </c>
      <c r="AX295" s="7">
        <f t="shared" si="433"/>
        <v>1.1462854985944571E-2</v>
      </c>
      <c r="AY295" s="7">
        <f t="shared" si="433"/>
        <v>1.1074475438726417E-2</v>
      </c>
      <c r="AZ295" s="7">
        <f t="shared" si="433"/>
        <v>-5.5687353039972631E-3</v>
      </c>
      <c r="BA295" s="7">
        <f t="shared" si="433"/>
        <v>4.6739345279682709E-3</v>
      </c>
      <c r="BB295" s="7">
        <f t="shared" si="433"/>
        <v>1.0634093766840325E-2</v>
      </c>
      <c r="BC295" s="7">
        <f t="shared" si="433"/>
        <v>1.8336299532065059E-2</v>
      </c>
      <c r="BD295" s="7">
        <f t="shared" si="433"/>
        <v>7.6285198745056348E-3</v>
      </c>
      <c r="BE295" s="7">
        <f t="shared" si="433"/>
        <v>3.2417468130840899E-3</v>
      </c>
      <c r="BF295" s="7" t="e">
        <f t="shared" si="433"/>
        <v>#DIV/0!</v>
      </c>
      <c r="BG295" s="7">
        <f t="shared" si="433"/>
        <v>9.4248180109723911E-3</v>
      </c>
      <c r="BH295" s="7">
        <f t="shared" si="417"/>
        <v>8.5397786185241742E-3</v>
      </c>
    </row>
    <row r="296" spans="1:60" s="7" customFormat="1" ht="12" thickBot="1" x14ac:dyDescent="0.25">
      <c r="A296" s="138">
        <f t="shared" si="371"/>
        <v>43829</v>
      </c>
      <c r="B296" s="14">
        <f t="shared" ref="B296:AF296" si="434">B94/B90-1</f>
        <v>1.710793606050065E-2</v>
      </c>
      <c r="C296" s="60">
        <f t="shared" si="434"/>
        <v>1.8218719689137686E-2</v>
      </c>
      <c r="D296" s="21">
        <f t="shared" si="434"/>
        <v>6.0827260805200734E-3</v>
      </c>
      <c r="E296" s="22">
        <f t="shared" si="434"/>
        <v>3.6239160136000814E-2</v>
      </c>
      <c r="F296" s="22">
        <f t="shared" si="434"/>
        <v>1.7537264787427009E-2</v>
      </c>
      <c r="G296" s="22">
        <f t="shared" si="434"/>
        <v>1.9048127039796192E-2</v>
      </c>
      <c r="H296" s="22">
        <f t="shared" si="434"/>
        <v>-7.2032011838597532E-3</v>
      </c>
      <c r="I296" s="23">
        <f t="shared" si="434"/>
        <v>1.765637092028971E-2</v>
      </c>
      <c r="J296" s="22">
        <f t="shared" si="434"/>
        <v>1.3298885768205704E-2</v>
      </c>
      <c r="K296" s="22">
        <f t="shared" si="434"/>
        <v>2.0275339452621166E-2</v>
      </c>
      <c r="L296" s="22">
        <f t="shared" si="434"/>
        <v>-0.10244599745870397</v>
      </c>
      <c r="M296" s="22">
        <f t="shared" si="434"/>
        <v>-3.9693858147936689E-3</v>
      </c>
      <c r="N296" s="22">
        <f t="shared" si="434"/>
        <v>1.8861295808256129E-2</v>
      </c>
      <c r="O296" s="22">
        <f t="shared" si="434"/>
        <v>1.0802667325265469E-2</v>
      </c>
      <c r="P296" s="22">
        <f t="shared" si="434"/>
        <v>-2.132613290356522E-2</v>
      </c>
      <c r="Q296" s="22">
        <f t="shared" si="434"/>
        <v>4.6631291204373149E-3</v>
      </c>
      <c r="R296" s="22">
        <f t="shared" si="434"/>
        <v>1.4655352499225671E-2</v>
      </c>
      <c r="S296" s="22">
        <f t="shared" si="434"/>
        <v>1.4109074993080561E-2</v>
      </c>
      <c r="T296" s="22">
        <f t="shared" si="434"/>
        <v>-5.0300235647796621E-3</v>
      </c>
      <c r="U296" s="22">
        <f t="shared" si="434"/>
        <v>-1.5743043963076797E-3</v>
      </c>
      <c r="V296" s="22">
        <f t="shared" si="434"/>
        <v>1.0561720553811327E-2</v>
      </c>
      <c r="W296" s="22">
        <f t="shared" si="434"/>
        <v>-2.0314322314207711E-3</v>
      </c>
      <c r="X296" s="22">
        <f t="shared" si="434"/>
        <v>7.9901907168720143E-3</v>
      </c>
      <c r="Y296" s="22">
        <f t="shared" si="434"/>
        <v>5.5866720417656612E-3</v>
      </c>
      <c r="Z296" s="22">
        <f t="shared" si="434"/>
        <v>-1.5798746197345115E-2</v>
      </c>
      <c r="AA296" s="22">
        <f t="shared" si="434"/>
        <v>3.1654142254901707E-2</v>
      </c>
      <c r="AB296" s="22">
        <f t="shared" si="434"/>
        <v>1.3346343214113432E-2</v>
      </c>
      <c r="AC296" s="22">
        <f t="shared" si="434"/>
        <v>-2.8435761441469865E-3</v>
      </c>
      <c r="AD296" s="22">
        <f t="shared" si="434"/>
        <v>1.6078606520768091E-2</v>
      </c>
      <c r="AE296" s="22">
        <f t="shared" si="434"/>
        <v>3.6239160136000814E-2</v>
      </c>
      <c r="AF296" s="22">
        <f t="shared" si="434"/>
        <v>2.7446241123418202E-2</v>
      </c>
      <c r="AG296" s="22">
        <f t="shared" si="415"/>
        <v>3.5860915254436909E-2</v>
      </c>
      <c r="AH296" s="22">
        <f t="shared" ref="AH296:BG296" si="435">AH94/AH90-1</f>
        <v>3.7511606655110219E-2</v>
      </c>
      <c r="AI296" s="22">
        <f t="shared" si="435"/>
        <v>1.0579427094063121E-2</v>
      </c>
      <c r="AJ296" s="22">
        <f t="shared" si="435"/>
        <v>2.138065124056876E-2</v>
      </c>
      <c r="AK296" s="22">
        <f t="shared" si="435"/>
        <v>8.4819983829571566E-3</v>
      </c>
      <c r="AL296" s="22">
        <f t="shared" si="435"/>
        <v>9.3558633468810992E-3</v>
      </c>
      <c r="AM296" s="22">
        <f t="shared" si="435"/>
        <v>1.274819050810061E-2</v>
      </c>
      <c r="AN296" s="22">
        <f t="shared" si="435"/>
        <v>4.0083101572483626E-2</v>
      </c>
      <c r="AO296" s="22">
        <f t="shared" si="435"/>
        <v>1.7577125596289322E-2</v>
      </c>
      <c r="AP296" s="22">
        <f t="shared" si="435"/>
        <v>4.6454780437227061E-2</v>
      </c>
      <c r="AQ296" s="22">
        <f t="shared" si="435"/>
        <v>3.7036888374376131E-2</v>
      </c>
      <c r="AR296" s="22">
        <f t="shared" si="435"/>
        <v>-2.2627905793385805E-2</v>
      </c>
      <c r="AS296" s="22">
        <f t="shared" si="435"/>
        <v>5.2741426628810872E-2</v>
      </c>
      <c r="AT296" s="22">
        <f t="shared" si="435"/>
        <v>1.0005345859821269E-2</v>
      </c>
      <c r="AU296" s="22">
        <f t="shared" si="435"/>
        <v>-2.6288733488267768E-3</v>
      </c>
      <c r="AV296" s="22">
        <f t="shared" si="435"/>
        <v>3.8848758573355235E-2</v>
      </c>
      <c r="AW296" s="22">
        <f t="shared" si="435"/>
        <v>1.9073310377962782E-2</v>
      </c>
      <c r="AX296" s="22">
        <f t="shared" si="435"/>
        <v>1.2590475355867659E-2</v>
      </c>
      <c r="AY296" s="22">
        <f t="shared" si="435"/>
        <v>1.2777037324011919E-2</v>
      </c>
      <c r="AZ296" s="22">
        <f t="shared" si="435"/>
        <v>4.4682987346833514E-4</v>
      </c>
      <c r="BA296" s="22">
        <f t="shared" si="435"/>
        <v>-1.4254081759400572E-3</v>
      </c>
      <c r="BB296" s="22">
        <f t="shared" si="435"/>
        <v>1.1726384934793055E-2</v>
      </c>
      <c r="BC296" s="22">
        <f t="shared" si="435"/>
        <v>2.0226556344729696E-2</v>
      </c>
      <c r="BD296" s="22">
        <f t="shared" si="435"/>
        <v>2.8271113243158341E-2</v>
      </c>
      <c r="BE296" s="22">
        <f t="shared" si="435"/>
        <v>6.8929068619236755E-3</v>
      </c>
      <c r="BF296" s="22" t="e">
        <f t="shared" si="435"/>
        <v>#DIV/0!</v>
      </c>
      <c r="BG296" s="22">
        <f t="shared" si="435"/>
        <v>1.2917033752137153E-2</v>
      </c>
      <c r="BH296" s="22">
        <f t="shared" si="417"/>
        <v>1.2999863802198197E-2</v>
      </c>
    </row>
    <row r="297" spans="1:60" s="7" customFormat="1" x14ac:dyDescent="0.2">
      <c r="A297" s="138">
        <f t="shared" si="371"/>
        <v>43920</v>
      </c>
      <c r="B297" s="16">
        <f t="shared" ref="B297:AF297" si="436">B95/B91-1</f>
        <v>1.0413617607407E-2</v>
      </c>
      <c r="C297" s="62">
        <f t="shared" si="436"/>
        <v>1.3489632415687236E-2</v>
      </c>
      <c r="D297" s="8">
        <f t="shared" si="436"/>
        <v>2.5021110742997621E-3</v>
      </c>
      <c r="E297" s="7">
        <f t="shared" si="436"/>
        <v>2.6944640856791713E-2</v>
      </c>
      <c r="F297" s="7">
        <f t="shared" si="436"/>
        <v>1.0427439445631403E-2</v>
      </c>
      <c r="G297" s="7">
        <f t="shared" si="436"/>
        <v>1.4537910671063026E-2</v>
      </c>
      <c r="H297" s="7">
        <f t="shared" si="436"/>
        <v>-5.9133440999908915E-2</v>
      </c>
      <c r="I297" s="20">
        <f t="shared" si="436"/>
        <v>1.0685105972640496E-2</v>
      </c>
      <c r="J297" s="7">
        <f t="shared" si="436"/>
        <v>8.546024850083711E-3</v>
      </c>
      <c r="K297" s="7">
        <f t="shared" si="436"/>
        <v>1.5827155996518849E-2</v>
      </c>
      <c r="L297" s="7">
        <f t="shared" si="436"/>
        <v>-8.3848909150114004E-2</v>
      </c>
      <c r="M297" s="7">
        <f t="shared" si="436"/>
        <v>-9.8325845990507865E-3</v>
      </c>
      <c r="N297" s="7">
        <f t="shared" si="436"/>
        <v>1.933913420399902E-2</v>
      </c>
      <c r="O297" s="7">
        <f t="shared" si="436"/>
        <v>1.4382626964726253E-3</v>
      </c>
      <c r="P297" s="7">
        <f t="shared" si="436"/>
        <v>-2.0415810859534145E-2</v>
      </c>
      <c r="Q297" s="7">
        <f t="shared" si="436"/>
        <v>-8.9226760890137591E-4</v>
      </c>
      <c r="R297" s="7">
        <f t="shared" si="436"/>
        <v>7.4316736644088888E-3</v>
      </c>
      <c r="S297" s="7">
        <f t="shared" si="436"/>
        <v>1.2301393772940816E-2</v>
      </c>
      <c r="T297" s="7">
        <f t="shared" si="436"/>
        <v>-9.6321300337554039E-3</v>
      </c>
      <c r="U297" s="7">
        <f t="shared" si="436"/>
        <v>-7.8058140734739156E-3</v>
      </c>
      <c r="V297" s="7">
        <f t="shared" si="436"/>
        <v>6.3765996149927062E-3</v>
      </c>
      <c r="W297" s="7">
        <f t="shared" si="436"/>
        <v>-4.5426267042805168E-3</v>
      </c>
      <c r="X297" s="7">
        <f t="shared" si="436"/>
        <v>3.5156093053156923E-3</v>
      </c>
      <c r="Y297" s="7">
        <f t="shared" si="436"/>
        <v>1.0078884002155952E-3</v>
      </c>
      <c r="Z297" s="7">
        <f t="shared" si="436"/>
        <v>-1.9165836882723331E-2</v>
      </c>
      <c r="AA297" s="7">
        <f t="shared" si="436"/>
        <v>2.5307645774593324E-2</v>
      </c>
      <c r="AB297" s="7">
        <f t="shared" si="436"/>
        <v>8.9605801574905719E-3</v>
      </c>
      <c r="AC297" s="7">
        <f t="shared" si="436"/>
        <v>-4.0063355070261153E-3</v>
      </c>
      <c r="AD297" s="7">
        <f t="shared" si="436"/>
        <v>1.1130141750440581E-2</v>
      </c>
      <c r="AE297" s="7">
        <f t="shared" si="436"/>
        <v>2.6944640856791713E-2</v>
      </c>
      <c r="AF297" s="7">
        <f t="shared" si="436"/>
        <v>1.6814528421703834E-2</v>
      </c>
      <c r="AG297" s="7">
        <f t="shared" si="415"/>
        <v>3.204583750685841E-2</v>
      </c>
      <c r="AH297" s="7">
        <f t="shared" ref="AH297:BG297" si="437">AH95/AH91-1</f>
        <v>2.7549557446382877E-2</v>
      </c>
      <c r="AI297" s="7">
        <f t="shared" si="437"/>
        <v>1.5652717749146339E-2</v>
      </c>
      <c r="AJ297" s="7">
        <f t="shared" si="437"/>
        <v>1.6701630745814988E-2</v>
      </c>
      <c r="AK297" s="7">
        <f t="shared" si="437"/>
        <v>5.9196356753821178E-3</v>
      </c>
      <c r="AL297" s="7">
        <f t="shared" si="437"/>
        <v>2.0719790683980222E-2</v>
      </c>
      <c r="AM297" s="7">
        <f t="shared" si="437"/>
        <v>7.5976835910034346E-3</v>
      </c>
      <c r="AN297" s="7">
        <f t="shared" si="437"/>
        <v>2.495157814521165E-2</v>
      </c>
      <c r="AO297" s="7">
        <f t="shared" si="437"/>
        <v>-1.0847335936693958E-2</v>
      </c>
      <c r="AP297" s="7">
        <f t="shared" si="437"/>
        <v>3.4876560806226697E-2</v>
      </c>
      <c r="AQ297" s="7">
        <f t="shared" si="437"/>
        <v>8.8322078879585764E-3</v>
      </c>
      <c r="AR297" s="7">
        <f t="shared" si="437"/>
        <v>-2.2156831973216162E-2</v>
      </c>
      <c r="AS297" s="7">
        <f t="shared" si="437"/>
        <v>4.3273046778379509E-2</v>
      </c>
      <c r="AT297" s="7">
        <f t="shared" si="437"/>
        <v>5.6993256070121401E-3</v>
      </c>
      <c r="AU297" s="7">
        <f t="shared" si="437"/>
        <v>-2.5787519618457599E-3</v>
      </c>
      <c r="AV297" s="7">
        <f t="shared" si="437"/>
        <v>3.0751801787502142E-2</v>
      </c>
      <c r="AW297" s="7">
        <f t="shared" si="437"/>
        <v>1.3703909542618575E-2</v>
      </c>
      <c r="AX297" s="7">
        <f t="shared" si="437"/>
        <v>4.8197320419940404E-3</v>
      </c>
      <c r="AY297" s="7">
        <f t="shared" si="437"/>
        <v>-9.9930874758806798E-3</v>
      </c>
      <c r="AZ297" s="7">
        <f t="shared" si="437"/>
        <v>5.0939593430476826E-3</v>
      </c>
      <c r="BA297" s="7">
        <f t="shared" si="437"/>
        <v>-1.4793298834536728E-2</v>
      </c>
      <c r="BB297" s="7">
        <f t="shared" si="437"/>
        <v>8.4777940144249442E-3</v>
      </c>
      <c r="BC297" s="7">
        <f t="shared" si="437"/>
        <v>1.5871578159390554E-2</v>
      </c>
      <c r="BD297" s="7">
        <f t="shared" si="437"/>
        <v>1.3138502858655032E-2</v>
      </c>
      <c r="BE297" s="7">
        <f t="shared" si="437"/>
        <v>-3.2241196804949634E-4</v>
      </c>
      <c r="BF297" s="7" t="e">
        <f t="shared" si="437"/>
        <v>#DIV/0!</v>
      </c>
      <c r="BG297" s="7">
        <f t="shared" si="437"/>
        <v>2.3840721816519306E-3</v>
      </c>
      <c r="BH297" s="7">
        <f t="shared" si="417"/>
        <v>2.501858322623729E-3</v>
      </c>
    </row>
    <row r="298" spans="1:60" s="7" customFormat="1" x14ac:dyDescent="0.2">
      <c r="A298" s="138">
        <f t="shared" si="371"/>
        <v>44012</v>
      </c>
      <c r="B298" s="16">
        <f t="shared" ref="B298:AF298" si="438">B96/B92-1</f>
        <v>-2.78845627619424E-2</v>
      </c>
      <c r="C298" s="62">
        <f t="shared" si="438"/>
        <v>-1.250988198957248E-2</v>
      </c>
      <c r="D298" s="8">
        <f t="shared" si="438"/>
        <v>-7.008497910666045E-3</v>
      </c>
      <c r="E298" s="7">
        <f t="shared" si="438"/>
        <v>1.2759184327577833E-2</v>
      </c>
      <c r="F298" s="7">
        <f t="shared" si="438"/>
        <v>-3.6516802007758753E-2</v>
      </c>
      <c r="G298" s="7">
        <f t="shared" si="438"/>
        <v>-1.6509717927148504E-2</v>
      </c>
      <c r="H298" s="7">
        <f t="shared" si="438"/>
        <v>-0.36474643438227305</v>
      </c>
      <c r="I298" s="20">
        <f t="shared" si="438"/>
        <v>-3.0029525827011461E-2</v>
      </c>
      <c r="J298" s="7">
        <f t="shared" si="438"/>
        <v>-1.2950692461109803E-2</v>
      </c>
      <c r="K298" s="7">
        <f t="shared" si="438"/>
        <v>-1.7266684237227659E-2</v>
      </c>
      <c r="L298" s="7">
        <f t="shared" si="438"/>
        <v>-4.193698769294596E-2</v>
      </c>
      <c r="M298" s="7">
        <f t="shared" si="438"/>
        <v>-6.7076042508725786E-3</v>
      </c>
      <c r="N298" s="7">
        <f t="shared" si="438"/>
        <v>1.2706844915275628E-3</v>
      </c>
      <c r="O298" s="7">
        <f t="shared" si="438"/>
        <v>-1.0374367777599036E-2</v>
      </c>
      <c r="P298" s="7">
        <f t="shared" si="438"/>
        <v>-1.9980609237366886E-2</v>
      </c>
      <c r="Q298" s="7">
        <f t="shared" si="438"/>
        <v>-8.7621399387429744E-3</v>
      </c>
      <c r="R298" s="7">
        <f t="shared" si="438"/>
        <v>3.7455363527147956E-3</v>
      </c>
      <c r="S298" s="7">
        <f t="shared" si="438"/>
        <v>7.3682940900139382E-3</v>
      </c>
      <c r="T298" s="7">
        <f t="shared" si="438"/>
        <v>-1.7569052347887415E-2</v>
      </c>
      <c r="U298" s="7">
        <f t="shared" si="438"/>
        <v>-1.893792506609282E-2</v>
      </c>
      <c r="V298" s="7">
        <f t="shared" si="438"/>
        <v>-2.2812593881833543E-3</v>
      </c>
      <c r="W298" s="7">
        <f t="shared" si="438"/>
        <v>-1.5276850445767987E-2</v>
      </c>
      <c r="X298" s="7">
        <f t="shared" si="438"/>
        <v>-7.6381314857300042E-3</v>
      </c>
      <c r="Y298" s="7">
        <f t="shared" si="438"/>
        <v>-5.9233827804437977E-3</v>
      </c>
      <c r="Z298" s="7">
        <f t="shared" si="438"/>
        <v>-2.433600191896157E-2</v>
      </c>
      <c r="AA298" s="7">
        <f t="shared" si="438"/>
        <v>1.5988338580819939E-2</v>
      </c>
      <c r="AB298" s="7">
        <f t="shared" si="438"/>
        <v>-1.2194104767548897E-4</v>
      </c>
      <c r="AC298" s="7">
        <f t="shared" si="438"/>
        <v>-7.5043862440132836E-3</v>
      </c>
      <c r="AD298" s="7">
        <f t="shared" si="438"/>
        <v>6.5805132659124688E-4</v>
      </c>
      <c r="AE298" s="7">
        <f t="shared" si="438"/>
        <v>1.2759184327577833E-2</v>
      </c>
      <c r="AF298" s="7">
        <f t="shared" si="438"/>
        <v>7.4277704183622895E-4</v>
      </c>
      <c r="AG298" s="7">
        <f t="shared" si="415"/>
        <v>2.7628239835842061E-2</v>
      </c>
      <c r="AH298" s="7">
        <f t="shared" ref="AH298:BG298" si="439">AH96/AH92-1</f>
        <v>1.2109269105541776E-2</v>
      </c>
      <c r="AI298" s="7">
        <f t="shared" si="439"/>
        <v>-1.4520750155553319E-3</v>
      </c>
      <c r="AJ298" s="7">
        <f t="shared" si="439"/>
        <v>3.4551650001495293E-3</v>
      </c>
      <c r="AK298" s="7">
        <f t="shared" si="439"/>
        <v>-4.564163305628921E-3</v>
      </c>
      <c r="AL298" s="7">
        <f t="shared" si="439"/>
        <v>-8.3123873356072409E-4</v>
      </c>
      <c r="AM298" s="7">
        <f t="shared" si="439"/>
        <v>-1.4975669787666512E-2</v>
      </c>
      <c r="AN298" s="7">
        <f t="shared" si="439"/>
        <v>-6.1485416259747017E-2</v>
      </c>
      <c r="AO298" s="7">
        <f t="shared" si="439"/>
        <v>-0.10963134136213759</v>
      </c>
      <c r="AP298" s="7">
        <f t="shared" si="439"/>
        <v>-4.74241311439485E-2</v>
      </c>
      <c r="AQ298" s="7">
        <f t="shared" si="439"/>
        <v>-3.7315531367998367E-2</v>
      </c>
      <c r="AR298" s="7">
        <f t="shared" si="439"/>
        <v>-2.9337805273099704E-2</v>
      </c>
      <c r="AS298" s="7">
        <f t="shared" si="439"/>
        <v>2.5986754009572399E-2</v>
      </c>
      <c r="AT298" s="7">
        <f t="shared" si="439"/>
        <v>-5.433117646910568E-3</v>
      </c>
      <c r="AU298" s="7">
        <f t="shared" si="439"/>
        <v>-1.9111978303224975E-2</v>
      </c>
      <c r="AV298" s="7">
        <f t="shared" si="439"/>
        <v>1.3193949890271339E-2</v>
      </c>
      <c r="AW298" s="7">
        <f t="shared" si="439"/>
        <v>9.2472735107758108E-3</v>
      </c>
      <c r="AX298" s="7">
        <f t="shared" si="439"/>
        <v>-4.1507104431022901E-2</v>
      </c>
      <c r="AY298" s="7">
        <f t="shared" si="439"/>
        <v>-0.15422588287778383</v>
      </c>
      <c r="AZ298" s="7">
        <f t="shared" si="439"/>
        <v>-1.357039980578123E-2</v>
      </c>
      <c r="BA298" s="7">
        <f t="shared" si="439"/>
        <v>-6.2715536631664071E-2</v>
      </c>
      <c r="BB298" s="7">
        <f t="shared" si="439"/>
        <v>-7.4209226173224119E-3</v>
      </c>
      <c r="BC298" s="7">
        <f t="shared" si="439"/>
        <v>-1.2540023907379183E-3</v>
      </c>
      <c r="BD298" s="7">
        <f t="shared" si="439"/>
        <v>-0.10191531852921465</v>
      </c>
      <c r="BE298" s="7">
        <f t="shared" si="439"/>
        <v>-4.7604238846261859E-2</v>
      </c>
      <c r="BF298" s="7" t="e">
        <f t="shared" si="439"/>
        <v>#DIV/0!</v>
      </c>
      <c r="BG298" s="7">
        <f t="shared" si="439"/>
        <v>-3.3946517015636779E-2</v>
      </c>
      <c r="BH298" s="7">
        <f t="shared" si="417"/>
        <v>-3.1782502364140153E-2</v>
      </c>
    </row>
    <row r="299" spans="1:60" s="7" customFormat="1" x14ac:dyDescent="0.2">
      <c r="A299" s="138">
        <f t="shared" si="371"/>
        <v>44104</v>
      </c>
      <c r="B299" s="16">
        <f t="shared" ref="B299:AF299" si="440">B97/B93-1</f>
        <v>-2.3007468584994584E-2</v>
      </c>
      <c r="C299" s="62">
        <f t="shared" si="440"/>
        <v>-1.5238003849269877E-2</v>
      </c>
      <c r="D299" s="8">
        <f t="shared" si="440"/>
        <v>-1.5087768798887402E-2</v>
      </c>
      <c r="E299" s="7">
        <f t="shared" si="440"/>
        <v>2.3411890216336495E-2</v>
      </c>
      <c r="F299" s="7">
        <f t="shared" si="440"/>
        <v>-2.9482156062368148E-2</v>
      </c>
      <c r="G299" s="7">
        <f t="shared" si="440"/>
        <v>-1.9507525603160603E-2</v>
      </c>
      <c r="H299" s="7">
        <f t="shared" si="440"/>
        <v>-0.19031673732702259</v>
      </c>
      <c r="I299" s="20">
        <f t="shared" si="440"/>
        <v>-2.5679155685829902E-2</v>
      </c>
      <c r="J299" s="7">
        <f t="shared" si="440"/>
        <v>-4.2139104655974924E-3</v>
      </c>
      <c r="K299" s="7">
        <f t="shared" si="440"/>
        <v>-2.2727927528746417E-2</v>
      </c>
      <c r="L299" s="7">
        <f t="shared" si="440"/>
        <v>-3.3760726400821395E-2</v>
      </c>
      <c r="M299" s="7">
        <f t="shared" si="440"/>
        <v>-8.7149952720388946E-3</v>
      </c>
      <c r="N299" s="7">
        <f t="shared" si="440"/>
        <v>-6.0641601864896977E-3</v>
      </c>
      <c r="O299" s="7">
        <f t="shared" si="440"/>
        <v>-2.5137271252423488E-2</v>
      </c>
      <c r="P299" s="7">
        <f t="shared" si="440"/>
        <v>-2.4840561302508446E-2</v>
      </c>
      <c r="Q299" s="7">
        <f t="shared" si="440"/>
        <v>-1.9336883153340478E-2</v>
      </c>
      <c r="R299" s="7">
        <f t="shared" si="440"/>
        <v>-4.9019508153269609E-3</v>
      </c>
      <c r="S299" s="7">
        <f t="shared" si="440"/>
        <v>1.1123461037674254E-3</v>
      </c>
      <c r="T299" s="7">
        <f t="shared" si="440"/>
        <v>-2.4395917347678431E-2</v>
      </c>
      <c r="U299" s="7">
        <f t="shared" si="440"/>
        <v>-3.0724470683721083E-2</v>
      </c>
      <c r="V299" s="7">
        <f t="shared" si="440"/>
        <v>-1.3535270282588607E-2</v>
      </c>
      <c r="W299" s="7">
        <f t="shared" si="440"/>
        <v>-2.581811720821181E-2</v>
      </c>
      <c r="X299" s="7">
        <f t="shared" si="440"/>
        <v>-2.0817425243614962E-2</v>
      </c>
      <c r="Y299" s="7">
        <f t="shared" si="440"/>
        <v>-1.560614172632746E-2</v>
      </c>
      <c r="Z299" s="7">
        <f t="shared" si="440"/>
        <v>-3.143632605032054E-2</v>
      </c>
      <c r="AA299" s="7">
        <f t="shared" si="440"/>
        <v>3.0268277762646179E-3</v>
      </c>
      <c r="AB299" s="7">
        <f t="shared" si="440"/>
        <v>-7.2595202417362614E-3</v>
      </c>
      <c r="AC299" s="7">
        <f t="shared" si="440"/>
        <v>-7.6529831119855896E-3</v>
      </c>
      <c r="AD299" s="7">
        <f t="shared" si="440"/>
        <v>2.4774110327929755E-4</v>
      </c>
      <c r="AE299" s="7">
        <f t="shared" si="440"/>
        <v>2.3411890216336495E-2</v>
      </c>
      <c r="AF299" s="7">
        <f t="shared" si="440"/>
        <v>1.4079029855620595E-2</v>
      </c>
      <c r="AG299" s="7">
        <f t="shared" ref="AG299:BH299" si="441">AG97/AG93-1</f>
        <v>2.9233386886790447E-2</v>
      </c>
      <c r="AH299" s="7">
        <f t="shared" si="441"/>
        <v>2.3785812412990603E-2</v>
      </c>
      <c r="AI299" s="7">
        <f t="shared" si="441"/>
        <v>-1.7961933835193955E-2</v>
      </c>
      <c r="AJ299" s="7">
        <f t="shared" si="441"/>
        <v>5.5013439797182428E-3</v>
      </c>
      <c r="AK299" s="7">
        <f t="shared" si="441"/>
        <v>-1.4002209092861206E-2</v>
      </c>
      <c r="AL299" s="7">
        <f t="shared" si="441"/>
        <v>-2.5342991758648847E-2</v>
      </c>
      <c r="AM299" s="7">
        <f t="shared" si="441"/>
        <v>-1.7119011529247219E-2</v>
      </c>
      <c r="AN299" s="7">
        <f t="shared" si="441"/>
        <v>-8.1185868597066335E-2</v>
      </c>
      <c r="AO299" s="7">
        <f t="shared" si="441"/>
        <v>-0.1590540772521889</v>
      </c>
      <c r="AP299" s="7">
        <f t="shared" si="441"/>
        <v>-5.8359526509107473E-2</v>
      </c>
      <c r="AQ299" s="7">
        <f t="shared" si="441"/>
        <v>-1.3133342915044532E-2</v>
      </c>
      <c r="AR299" s="7">
        <f t="shared" si="441"/>
        <v>-2.2711805765444848E-2</v>
      </c>
      <c r="AS299" s="7">
        <f t="shared" si="441"/>
        <v>1.5890105382948327E-2</v>
      </c>
      <c r="AT299" s="7">
        <f t="shared" si="441"/>
        <v>-1.2724946698725481E-2</v>
      </c>
      <c r="AU299" s="7">
        <f t="shared" si="441"/>
        <v>-2.4448701659383176E-2</v>
      </c>
      <c r="AV299" s="7">
        <f t="shared" si="441"/>
        <v>7.1119637258267865E-3</v>
      </c>
      <c r="AW299" s="7">
        <f t="shared" si="441"/>
        <v>6.8407091882582982E-3</v>
      </c>
      <c r="AX299" s="7">
        <f t="shared" si="441"/>
        <v>-2.4400894573499921E-2</v>
      </c>
      <c r="AY299" s="7">
        <f t="shared" si="441"/>
        <v>-8.2517894512745493E-2</v>
      </c>
      <c r="AZ299" s="7">
        <f t="shared" si="441"/>
        <v>-1.5044278441074033E-2</v>
      </c>
      <c r="BA299" s="7">
        <f t="shared" si="441"/>
        <v>-3.1795847925993659E-2</v>
      </c>
      <c r="BB299" s="7">
        <f t="shared" si="441"/>
        <v>6.0390164856205519E-3</v>
      </c>
      <c r="BC299" s="7">
        <f t="shared" si="441"/>
        <v>1.9676290656378548E-4</v>
      </c>
      <c r="BD299" s="7">
        <f t="shared" si="441"/>
        <v>-8.7531459675955769E-2</v>
      </c>
      <c r="BE299" s="7">
        <f t="shared" si="441"/>
        <v>-2.9983192787206181E-2</v>
      </c>
      <c r="BF299" s="7" t="e">
        <f t="shared" si="441"/>
        <v>#DIV/0!</v>
      </c>
      <c r="BG299" s="7">
        <f t="shared" si="441"/>
        <v>-1.9596791149105175E-2</v>
      </c>
      <c r="BH299" s="7">
        <f t="shared" si="441"/>
        <v>-2.011002840627607E-2</v>
      </c>
    </row>
    <row r="300" spans="1:60" s="7" customFormat="1" ht="11.45" customHeight="1" thickBot="1" x14ac:dyDescent="0.25">
      <c r="A300" s="138">
        <f t="shared" si="371"/>
        <v>44195</v>
      </c>
      <c r="B300" s="14">
        <f t="shared" ref="B300:BH300" si="442">B98/B94-1</f>
        <v>-1.4660506178392096E-2</v>
      </c>
      <c r="C300" s="60">
        <f t="shared" si="442"/>
        <v>-1.1265365501605062E-2</v>
      </c>
      <c r="D300" s="21">
        <f t="shared" si="442"/>
        <v>-1.9277215836025818E-2</v>
      </c>
      <c r="E300" s="22">
        <f t="shared" si="442"/>
        <v>1.4186173975391236E-2</v>
      </c>
      <c r="F300" s="22">
        <f t="shared" si="442"/>
        <v>-1.6665529521486255E-2</v>
      </c>
      <c r="G300" s="22">
        <f t="shared" si="442"/>
        <v>-1.2250657786267327E-2</v>
      </c>
      <c r="H300" s="22">
        <f t="shared" si="442"/>
        <v>-9.0870914360480448E-2</v>
      </c>
      <c r="I300" s="23">
        <f t="shared" si="442"/>
        <v>-1.9187574806574736E-2</v>
      </c>
      <c r="J300" s="22">
        <f t="shared" si="442"/>
        <v>1.6916599752317962E-2</v>
      </c>
      <c r="K300" s="22">
        <f t="shared" si="442"/>
        <v>-1.8434024113483494E-2</v>
      </c>
      <c r="L300" s="22">
        <f t="shared" si="442"/>
        <v>-2.1041810663009475E-2</v>
      </c>
      <c r="M300" s="22">
        <f t="shared" si="442"/>
        <v>-1.4673700458974759E-2</v>
      </c>
      <c r="N300" s="22">
        <f t="shared" si="442"/>
        <v>-3.9825514633563541E-3</v>
      </c>
      <c r="O300" s="22">
        <f t="shared" si="442"/>
        <v>-3.2755889339513344E-2</v>
      </c>
      <c r="P300" s="22">
        <f t="shared" si="442"/>
        <v>-2.8603300817802935E-2</v>
      </c>
      <c r="Q300" s="22">
        <f t="shared" si="442"/>
        <v>-2.229045208440017E-2</v>
      </c>
      <c r="R300" s="22">
        <f t="shared" si="442"/>
        <v>-1.0015137972419041E-2</v>
      </c>
      <c r="S300" s="22">
        <f t="shared" si="442"/>
        <v>1.9405315448981497E-3</v>
      </c>
      <c r="T300" s="22">
        <f t="shared" si="442"/>
        <v>-2.5109451300123542E-2</v>
      </c>
      <c r="U300" s="22">
        <f t="shared" si="442"/>
        <v>-4.1005205946278989E-2</v>
      </c>
      <c r="V300" s="22">
        <f t="shared" si="442"/>
        <v>-1.6462009300068803E-2</v>
      </c>
      <c r="W300" s="22">
        <f t="shared" si="442"/>
        <v>-2.9466568510012503E-2</v>
      </c>
      <c r="X300" s="22">
        <f t="shared" si="442"/>
        <v>-3.2077900252844627E-2</v>
      </c>
      <c r="Y300" s="22">
        <f t="shared" si="442"/>
        <v>-2.5600595154002481E-2</v>
      </c>
      <c r="Z300" s="22">
        <f t="shared" si="442"/>
        <v>-3.9445232745675352E-2</v>
      </c>
      <c r="AA300" s="22">
        <f t="shared" si="442"/>
        <v>-9.5010903814700676E-3</v>
      </c>
      <c r="AB300" s="22">
        <f t="shared" si="442"/>
        <v>-1.2079141833469142E-2</v>
      </c>
      <c r="AC300" s="22">
        <f t="shared" si="442"/>
        <v>-5.0060214624420007E-3</v>
      </c>
      <c r="AD300" s="22">
        <f t="shared" si="442"/>
        <v>-1.9151912307032726E-3</v>
      </c>
      <c r="AE300" s="22">
        <f t="shared" si="442"/>
        <v>1.4186173975391236E-2</v>
      </c>
      <c r="AF300" s="22">
        <f t="shared" si="442"/>
        <v>-4.1474132072597536E-3</v>
      </c>
      <c r="AG300" s="22">
        <f t="shared" si="442"/>
        <v>4.4390981790840556E-3</v>
      </c>
      <c r="AH300" s="22">
        <f t="shared" si="442"/>
        <v>1.8209790746773313E-2</v>
      </c>
      <c r="AI300" s="22">
        <f t="shared" si="442"/>
        <v>2.9774323861830876E-3</v>
      </c>
      <c r="AJ300" s="22">
        <f t="shared" si="442"/>
        <v>-3.7644442204463058E-3</v>
      </c>
      <c r="AK300" s="22">
        <f t="shared" si="442"/>
        <v>-1.420303980967863E-2</v>
      </c>
      <c r="AL300" s="22">
        <f t="shared" si="442"/>
        <v>1.3810758757644148E-2</v>
      </c>
      <c r="AM300" s="22">
        <f t="shared" si="442"/>
        <v>-9.5917308120172518E-3</v>
      </c>
      <c r="AN300" s="22">
        <f t="shared" si="442"/>
        <v>-9.3936895107852081E-2</v>
      </c>
      <c r="AO300" s="22">
        <f t="shared" si="442"/>
        <v>-0.15884753841081301</v>
      </c>
      <c r="AP300" s="22">
        <f t="shared" si="442"/>
        <v>-7.6067131358051543E-2</v>
      </c>
      <c r="AQ300" s="22">
        <f t="shared" si="442"/>
        <v>-2.7425835801355936E-2</v>
      </c>
      <c r="AR300" s="22">
        <f t="shared" si="442"/>
        <v>-1.8296192080229701E-2</v>
      </c>
      <c r="AS300" s="22">
        <f t="shared" si="442"/>
        <v>5.1848167911354714E-3</v>
      </c>
      <c r="AT300" s="22">
        <f t="shared" si="442"/>
        <v>-1.2133939348463296E-2</v>
      </c>
      <c r="AU300" s="22">
        <f t="shared" si="442"/>
        <v>-2.0453286205897814E-2</v>
      </c>
      <c r="AV300" s="22">
        <f t="shared" si="442"/>
        <v>-2.6503475792619691E-3</v>
      </c>
      <c r="AW300" s="22">
        <f t="shared" si="442"/>
        <v>1.2951521672158961E-2</v>
      </c>
      <c r="AX300" s="22">
        <f t="shared" si="442"/>
        <v>-2.6537253280665585E-2</v>
      </c>
      <c r="AY300" s="22">
        <f t="shared" si="442"/>
        <v>-4.592175109161134E-2</v>
      </c>
      <c r="AZ300" s="22">
        <f t="shared" si="442"/>
        <v>1.3718824182850531E-2</v>
      </c>
      <c r="BA300" s="22">
        <f t="shared" si="442"/>
        <v>2.7094137388440798E-2</v>
      </c>
      <c r="BB300" s="22">
        <f t="shared" si="442"/>
        <v>1.6986491835715656E-2</v>
      </c>
      <c r="BC300" s="22">
        <f t="shared" si="442"/>
        <v>1.4584712939360811E-2</v>
      </c>
      <c r="BD300" s="22">
        <f t="shared" si="442"/>
        <v>-9.5561889206834838E-2</v>
      </c>
      <c r="BE300" s="22">
        <f t="shared" si="442"/>
        <v>-1.8443626640313737E-2</v>
      </c>
      <c r="BF300" s="22" t="e">
        <f t="shared" si="442"/>
        <v>#DIV/0!</v>
      </c>
      <c r="BG300" s="22">
        <f t="shared" si="442"/>
        <v>-3.7424903981608804E-4</v>
      </c>
      <c r="BH300" s="22">
        <f t="shared" si="442"/>
        <v>2.0703405650410733E-3</v>
      </c>
    </row>
    <row r="301" spans="1:60" s="7" customFormat="1" x14ac:dyDescent="0.2">
      <c r="A301" s="138">
        <f t="shared" ref="A301:A304" si="443">A99</f>
        <v>44285</v>
      </c>
      <c r="B301" s="16">
        <f t="shared" ref="B301:AG301" si="444">B99/B95-1</f>
        <v>-1.6489261649928366E-2</v>
      </c>
      <c r="C301" s="62">
        <f t="shared" si="444"/>
        <v>-1.6036961924814741E-2</v>
      </c>
      <c r="D301" s="8">
        <f t="shared" si="444"/>
        <v>-1.7980175072404014E-2</v>
      </c>
      <c r="E301" s="7">
        <f t="shared" si="444"/>
        <v>2.8787144502920636E-2</v>
      </c>
      <c r="F301" s="7">
        <f t="shared" si="444"/>
        <v>-2.0870770406500094E-2</v>
      </c>
      <c r="G301" s="7">
        <f t="shared" si="444"/>
        <v>-2.0507217697804947E-2</v>
      </c>
      <c r="H301" s="7">
        <f t="shared" si="444"/>
        <v>-2.7504856298709024E-2</v>
      </c>
      <c r="I301" s="20">
        <f t="shared" si="444"/>
        <v>-2.07904761779244E-2</v>
      </c>
      <c r="J301" s="7">
        <f t="shared" si="444"/>
        <v>1.3161933722786179E-2</v>
      </c>
      <c r="K301" s="7">
        <f t="shared" si="444"/>
        <v>-2.7699721672519106E-2</v>
      </c>
      <c r="L301" s="7">
        <f t="shared" si="444"/>
        <v>-0.11043715345299443</v>
      </c>
      <c r="M301" s="7">
        <f t="shared" si="444"/>
        <v>-5.9356640096982494E-3</v>
      </c>
      <c r="N301" s="7">
        <f t="shared" si="444"/>
        <v>-6.2779560073439322E-3</v>
      </c>
      <c r="O301" s="7">
        <f t="shared" si="444"/>
        <v>-2.7382878033504809E-2</v>
      </c>
      <c r="P301" s="7">
        <f t="shared" si="444"/>
        <v>-2.3191780706286358E-2</v>
      </c>
      <c r="Q301" s="7">
        <f t="shared" si="444"/>
        <v>-2.2087500573347518E-2</v>
      </c>
      <c r="R301" s="7">
        <f t="shared" si="444"/>
        <v>-4.8877753646062727E-3</v>
      </c>
      <c r="S301" s="7">
        <f t="shared" si="444"/>
        <v>3.2178306408117141E-3</v>
      </c>
      <c r="T301" s="7">
        <f t="shared" si="444"/>
        <v>-1.961842063402619E-2</v>
      </c>
      <c r="U301" s="7">
        <f t="shared" si="444"/>
        <v>-3.9032649558737087E-2</v>
      </c>
      <c r="V301" s="7">
        <f t="shared" si="444"/>
        <v>-1.759081047506339E-2</v>
      </c>
      <c r="W301" s="7">
        <f t="shared" si="444"/>
        <v>-3.3279445728602641E-2</v>
      </c>
      <c r="X301" s="7">
        <f t="shared" si="444"/>
        <v>-3.1263612140774222E-2</v>
      </c>
      <c r="Y301" s="7">
        <f t="shared" si="444"/>
        <v>-3.0132277118989692E-2</v>
      </c>
      <c r="Z301" s="7">
        <f t="shared" si="444"/>
        <v>-3.9714839792243661E-2</v>
      </c>
      <c r="AA301" s="7">
        <f t="shared" si="444"/>
        <v>-1.9090502163391698E-2</v>
      </c>
      <c r="AB301" s="7">
        <f t="shared" si="444"/>
        <v>-4.0446860528008388E-3</v>
      </c>
      <c r="AC301" s="7">
        <f t="shared" si="444"/>
        <v>-7.3151584642678902E-3</v>
      </c>
      <c r="AD301" s="7">
        <f t="shared" si="444"/>
        <v>2.308843205782285E-3</v>
      </c>
      <c r="AE301" s="7">
        <f t="shared" si="444"/>
        <v>2.8787144502920636E-2</v>
      </c>
      <c r="AF301" s="7">
        <f t="shared" si="444"/>
        <v>1.0636398143324843E-2</v>
      </c>
      <c r="AG301" s="7">
        <f t="shared" si="444"/>
        <v>3.012617314510635E-3</v>
      </c>
      <c r="AH301" s="7">
        <f t="shared" ref="AH301:BH301" si="445">AH99/AH95-1</f>
        <v>3.5299165578313474E-2</v>
      </c>
      <c r="AI301" s="7">
        <f t="shared" si="445"/>
        <v>-2.1061840608039617E-2</v>
      </c>
      <c r="AJ301" s="7">
        <f t="shared" si="445"/>
        <v>-2.4697018414089333E-3</v>
      </c>
      <c r="AK301" s="7">
        <f t="shared" si="445"/>
        <v>-1.2665246081159265E-2</v>
      </c>
      <c r="AL301" s="7">
        <f t="shared" si="445"/>
        <v>-2.9624951365772145E-2</v>
      </c>
      <c r="AM301" s="7">
        <f t="shared" si="445"/>
        <v>-1.6185285273628724E-2</v>
      </c>
      <c r="AN301" s="7">
        <f t="shared" si="445"/>
        <v>-9.6666578445373519E-2</v>
      </c>
      <c r="AO301" s="7">
        <f t="shared" si="445"/>
        <v>-0.12533527930054</v>
      </c>
      <c r="AP301" s="7">
        <f t="shared" si="445"/>
        <v>-8.906956856749626E-2</v>
      </c>
      <c r="AQ301" s="7">
        <f t="shared" si="445"/>
        <v>-1.6212132127409018E-2</v>
      </c>
      <c r="AR301" s="7">
        <f t="shared" si="445"/>
        <v>-2.4944259675269809E-2</v>
      </c>
      <c r="AS301" s="7">
        <f t="shared" si="445"/>
        <v>2.8958376253325202E-3</v>
      </c>
      <c r="AT301" s="7">
        <f t="shared" si="445"/>
        <v>-9.176645714716769E-3</v>
      </c>
      <c r="AU301" s="7">
        <f t="shared" si="445"/>
        <v>-2.7248892208988962E-2</v>
      </c>
      <c r="AV301" s="7">
        <f t="shared" si="445"/>
        <v>-5.340800928370526E-3</v>
      </c>
      <c r="AW301" s="7">
        <f t="shared" si="445"/>
        <v>1.5417500305389353E-2</v>
      </c>
      <c r="AX301" s="7">
        <f t="shared" si="445"/>
        <v>-3.4571658556639018E-2</v>
      </c>
      <c r="AY301" s="7">
        <f t="shared" si="445"/>
        <v>-2.6799465831739866E-2</v>
      </c>
      <c r="AZ301" s="7">
        <f t="shared" si="445"/>
        <v>8.8729570589243245E-3</v>
      </c>
      <c r="BA301" s="7">
        <f t="shared" si="445"/>
        <v>1.831315165547398E-2</v>
      </c>
      <c r="BB301" s="7">
        <f t="shared" si="445"/>
        <v>2.4991456087881447E-2</v>
      </c>
      <c r="BC301" s="7">
        <f t="shared" si="445"/>
        <v>6.8046298199713195E-3</v>
      </c>
      <c r="BD301" s="7">
        <f t="shared" si="445"/>
        <v>-0.100419529909896</v>
      </c>
      <c r="BE301" s="7">
        <f t="shared" si="445"/>
        <v>-2.7045486946116304E-2</v>
      </c>
      <c r="BF301" s="7" t="e">
        <f t="shared" si="445"/>
        <v>#DIV/0!</v>
      </c>
      <c r="BG301" s="7">
        <f t="shared" si="445"/>
        <v>-1.534254937954449E-3</v>
      </c>
      <c r="BH301" s="7">
        <f t="shared" si="445"/>
        <v>-8.1758550222426063E-3</v>
      </c>
    </row>
    <row r="302" spans="1:60" s="7" customFormat="1" x14ac:dyDescent="0.2">
      <c r="A302" s="138">
        <f t="shared" si="443"/>
        <v>44377</v>
      </c>
      <c r="B302" s="16">
        <f t="shared" ref="B302:AG302" si="446">B100/B96-1</f>
        <v>4.1471077060788675E-2</v>
      </c>
      <c r="C302" s="62">
        <f t="shared" si="446"/>
        <v>2.5075569702310396E-2</v>
      </c>
      <c r="D302" s="8">
        <f t="shared" si="446"/>
        <v>-6.0872065699147937E-3</v>
      </c>
      <c r="E302" s="7">
        <f t="shared" si="446"/>
        <v>4.9157683490443471E-2</v>
      </c>
      <c r="F302" s="7">
        <f t="shared" si="446"/>
        <v>5.1108008410010841E-2</v>
      </c>
      <c r="G302" s="7">
        <f t="shared" si="446"/>
        <v>2.9501779965350305E-2</v>
      </c>
      <c r="H302" s="7">
        <f t="shared" si="446"/>
        <v>0.59988502492312201</v>
      </c>
      <c r="I302" s="20">
        <f t="shared" si="446"/>
        <v>4.0516956830217721E-2</v>
      </c>
      <c r="J302" s="7">
        <f t="shared" si="446"/>
        <v>4.7999004640798315E-2</v>
      </c>
      <c r="K302" s="7">
        <f t="shared" si="446"/>
        <v>2.5550341747455629E-2</v>
      </c>
      <c r="L302" s="7">
        <f t="shared" si="446"/>
        <v>-0.12287492991807525</v>
      </c>
      <c r="M302" s="7">
        <f t="shared" si="446"/>
        <v>-2.2695963031910127E-3</v>
      </c>
      <c r="N302" s="7">
        <f t="shared" si="446"/>
        <v>3.3246542436808024E-2</v>
      </c>
      <c r="O302" s="7">
        <f t="shared" si="446"/>
        <v>-9.5844961097056869E-3</v>
      </c>
      <c r="P302" s="7">
        <f t="shared" si="446"/>
        <v>-1.7577863789510428E-2</v>
      </c>
      <c r="Q302" s="7">
        <f t="shared" si="446"/>
        <v>-2.1358090109668271E-2</v>
      </c>
      <c r="R302" s="7">
        <f t="shared" si="446"/>
        <v>-7.2128145023729884E-3</v>
      </c>
      <c r="S302" s="7">
        <f t="shared" si="446"/>
        <v>-8.3797469173085837E-5</v>
      </c>
      <c r="T302" s="7">
        <f t="shared" si="446"/>
        <v>-1.2341071948292925E-2</v>
      </c>
      <c r="U302" s="7">
        <f t="shared" si="446"/>
        <v>-3.1599334362207521E-2</v>
      </c>
      <c r="V302" s="7">
        <f t="shared" si="446"/>
        <v>-1.2479146273871367E-2</v>
      </c>
      <c r="W302" s="7">
        <f t="shared" si="446"/>
        <v>-2.50938069949177E-2</v>
      </c>
      <c r="X302" s="7">
        <f t="shared" si="446"/>
        <v>-2.0139967456766383E-2</v>
      </c>
      <c r="Y302" s="7">
        <f t="shared" si="446"/>
        <v>-3.2929714842707125E-2</v>
      </c>
      <c r="Z302" s="7">
        <f t="shared" si="446"/>
        <v>-4.0281464334110839E-2</v>
      </c>
      <c r="AA302" s="7">
        <f t="shared" si="446"/>
        <v>-2.4528091965550169E-2</v>
      </c>
      <c r="AB302" s="7">
        <f t="shared" si="446"/>
        <v>7.0184049644634872E-3</v>
      </c>
      <c r="AC302" s="7">
        <f t="shared" si="446"/>
        <v>-1.8021827742498164E-3</v>
      </c>
      <c r="AD302" s="7">
        <f t="shared" si="446"/>
        <v>1.7796294108269661E-2</v>
      </c>
      <c r="AE302" s="7">
        <f t="shared" si="446"/>
        <v>4.9157683490443471E-2</v>
      </c>
      <c r="AF302" s="7">
        <f t="shared" si="446"/>
        <v>3.097835119802772E-2</v>
      </c>
      <c r="AG302" s="7">
        <f t="shared" si="446"/>
        <v>3.4357553597412771E-3</v>
      </c>
      <c r="AH302" s="7">
        <f t="shared" ref="AH302:BH302" si="447">AH100/AH96-1</f>
        <v>5.8801292057043542E-2</v>
      </c>
      <c r="AI302" s="7">
        <f t="shared" si="447"/>
        <v>1.7698477862716055E-2</v>
      </c>
      <c r="AJ302" s="7">
        <f t="shared" si="447"/>
        <v>1.5316422148977216E-2</v>
      </c>
      <c r="AK302" s="7">
        <f t="shared" si="447"/>
        <v>6.8901023313718834E-3</v>
      </c>
      <c r="AL302" s="7">
        <f t="shared" si="447"/>
        <v>2.4114659609757672E-2</v>
      </c>
      <c r="AM302" s="7">
        <f t="shared" si="447"/>
        <v>1.2034272291344461E-2</v>
      </c>
      <c r="AN302" s="7">
        <f t="shared" si="447"/>
        <v>2.7511114942118775E-2</v>
      </c>
      <c r="AO302" s="7">
        <f t="shared" si="447"/>
        <v>1.1946832800032947E-2</v>
      </c>
      <c r="AP302" s="7">
        <f t="shared" si="447"/>
        <v>3.1759900987857748E-2</v>
      </c>
      <c r="AQ302" s="7">
        <f t="shared" si="447"/>
        <v>7.1370922564143457E-2</v>
      </c>
      <c r="AR302" s="7">
        <f t="shared" si="447"/>
        <v>-9.7987776752685996E-3</v>
      </c>
      <c r="AS302" s="7">
        <f t="shared" si="447"/>
        <v>2.159157629914521E-2</v>
      </c>
      <c r="AT302" s="7">
        <f t="shared" si="447"/>
        <v>4.5063746745233058E-3</v>
      </c>
      <c r="AU302" s="7">
        <f t="shared" si="447"/>
        <v>-2.1319570677663657E-3</v>
      </c>
      <c r="AV302" s="7">
        <f t="shared" si="447"/>
        <v>1.6402428829416005E-2</v>
      </c>
      <c r="AW302" s="7">
        <f t="shared" si="447"/>
        <v>2.2305952254391359E-2</v>
      </c>
      <c r="AX302" s="7">
        <f t="shared" si="447"/>
        <v>2.0608650675250528E-2</v>
      </c>
      <c r="AY302" s="7">
        <f t="shared" si="447"/>
        <v>0.21794112382090081</v>
      </c>
      <c r="AZ302" s="7">
        <f t="shared" si="447"/>
        <v>3.6378003619374155E-2</v>
      </c>
      <c r="BA302" s="7">
        <f t="shared" si="447"/>
        <v>8.1215016955822339E-2</v>
      </c>
      <c r="BB302" s="7">
        <f t="shared" si="447"/>
        <v>6.1652732635111951E-2</v>
      </c>
      <c r="BC302" s="7">
        <f t="shared" si="447"/>
        <v>3.4449605398671146E-2</v>
      </c>
      <c r="BD302" s="7">
        <f t="shared" si="447"/>
        <v>6.5249212696559589E-2</v>
      </c>
      <c r="BE302" s="7">
        <f t="shared" si="447"/>
        <v>4.0252939452626091E-2</v>
      </c>
      <c r="BF302" s="7" t="e">
        <f t="shared" si="447"/>
        <v>#DIV/0!</v>
      </c>
      <c r="BG302" s="7">
        <f t="shared" si="447"/>
        <v>5.2542887635497859E-2</v>
      </c>
      <c r="BH302" s="7">
        <f t="shared" si="447"/>
        <v>5.4713008284275055E-2</v>
      </c>
    </row>
    <row r="303" spans="1:60" s="7" customFormat="1" x14ac:dyDescent="0.2">
      <c r="A303" s="138">
        <f t="shared" si="443"/>
        <v>44469</v>
      </c>
      <c r="B303" s="16">
        <f t="shared" ref="B303:AF303" si="448">B101/B97-1</f>
        <v>2.7096107610700582E-2</v>
      </c>
      <c r="C303" s="62">
        <f t="shared" si="448"/>
        <v>2.1970951061986765E-2</v>
      </c>
      <c r="D303" s="8">
        <f t="shared" si="448"/>
        <v>-4.3038544651120558E-3</v>
      </c>
      <c r="E303" s="7">
        <f t="shared" si="448"/>
        <v>2.891201008339439E-2</v>
      </c>
      <c r="F303" s="7">
        <f t="shared" si="448"/>
        <v>3.3677175080523813E-2</v>
      </c>
      <c r="G303" s="7">
        <f t="shared" si="448"/>
        <v>2.7139728342173486E-2</v>
      </c>
      <c r="H303" s="7">
        <f t="shared" si="448"/>
        <v>0.16132690028849739</v>
      </c>
      <c r="I303" s="20">
        <f t="shared" si="448"/>
        <v>2.6694834175880144E-2</v>
      </c>
      <c r="J303" s="7">
        <f t="shared" si="448"/>
        <v>2.9857955563292515E-2</v>
      </c>
      <c r="K303" s="7">
        <f t="shared" si="448"/>
        <v>2.6556503190103165E-2</v>
      </c>
      <c r="L303" s="7">
        <f t="shared" si="448"/>
        <v>0.67597317375379529</v>
      </c>
      <c r="M303" s="7">
        <f t="shared" si="448"/>
        <v>-4.8070965523179243E-3</v>
      </c>
      <c r="N303" s="7">
        <f t="shared" si="448"/>
        <v>3.0330861064319592E-2</v>
      </c>
      <c r="O303" s="7">
        <f t="shared" si="448"/>
        <v>5.6888116218845042E-5</v>
      </c>
      <c r="P303" s="7">
        <f t="shared" si="448"/>
        <v>-1.5391491224120868E-2</v>
      </c>
      <c r="Q303" s="7">
        <f t="shared" si="448"/>
        <v>-2.4186369216661396E-2</v>
      </c>
      <c r="R303" s="7">
        <f t="shared" si="448"/>
        <v>-3.6074460988279045E-3</v>
      </c>
      <c r="S303" s="7">
        <f t="shared" si="448"/>
        <v>2.1214956948978347E-3</v>
      </c>
      <c r="T303" s="7">
        <f t="shared" si="448"/>
        <v>-8.7834547037940469E-3</v>
      </c>
      <c r="U303" s="7">
        <f t="shared" si="448"/>
        <v>-2.7073726954163657E-2</v>
      </c>
      <c r="V303" s="7">
        <f t="shared" si="448"/>
        <v>-8.7037594383909678E-3</v>
      </c>
      <c r="W303" s="7">
        <f t="shared" si="448"/>
        <v>-2.0514534048763688E-2</v>
      </c>
      <c r="X303" s="7">
        <f t="shared" si="448"/>
        <v>-1.3159952344634074E-2</v>
      </c>
      <c r="Y303" s="7">
        <f t="shared" si="448"/>
        <v>-3.2954199291538422E-2</v>
      </c>
      <c r="Z303" s="7">
        <f t="shared" si="448"/>
        <v>-4.0128038071761241E-2</v>
      </c>
      <c r="AA303" s="7">
        <f t="shared" si="448"/>
        <v>-2.480033758346134E-2</v>
      </c>
      <c r="AB303" s="7">
        <f t="shared" si="448"/>
        <v>6.2992310228413562E-3</v>
      </c>
      <c r="AC303" s="7">
        <f t="shared" si="448"/>
        <v>-1.3286349411933962E-4</v>
      </c>
      <c r="AD303" s="7">
        <f t="shared" si="448"/>
        <v>1.5764793169443791E-2</v>
      </c>
      <c r="AE303" s="7">
        <f t="shared" si="448"/>
        <v>2.891201008339439E-2</v>
      </c>
      <c r="AF303" s="7">
        <f t="shared" si="448"/>
        <v>1.4061823222119685E-2</v>
      </c>
      <c r="AG303" s="7">
        <f t="shared" ref="AG303:BH303" si="449">AG101/AG97-1</f>
        <v>-5.4241380951096652E-3</v>
      </c>
      <c r="AH303" s="7">
        <f t="shared" si="449"/>
        <v>3.6266901436332599E-2</v>
      </c>
      <c r="AI303" s="7">
        <f t="shared" si="449"/>
        <v>2.0573454798725299E-2</v>
      </c>
      <c r="AJ303" s="7">
        <f t="shared" si="449"/>
        <v>7.4595922314499852E-3</v>
      </c>
      <c r="AK303" s="7">
        <f t="shared" si="449"/>
        <v>1.3666980926667849E-2</v>
      </c>
      <c r="AL303" s="7">
        <f t="shared" si="449"/>
        <v>2.7406877636216853E-2</v>
      </c>
      <c r="AM303" s="7">
        <f t="shared" si="449"/>
        <v>1.0161403255555035E-2</v>
      </c>
      <c r="AN303" s="7">
        <f t="shared" si="449"/>
        <v>7.3865606546246187E-2</v>
      </c>
      <c r="AO303" s="7">
        <f t="shared" si="449"/>
        <v>5.680440661293229E-2</v>
      </c>
      <c r="AP303" s="7">
        <f t="shared" si="449"/>
        <v>7.8332120161367369E-2</v>
      </c>
      <c r="AQ303" s="7">
        <f t="shared" si="449"/>
        <v>3.2047023367594685E-2</v>
      </c>
      <c r="AR303" s="7">
        <f t="shared" si="449"/>
        <v>-6.3610416542820847E-3</v>
      </c>
      <c r="AS303" s="7">
        <f t="shared" si="449"/>
        <v>3.3614943773497385E-2</v>
      </c>
      <c r="AT303" s="7">
        <f t="shared" si="449"/>
        <v>7.2955566687797901E-3</v>
      </c>
      <c r="AU303" s="7">
        <f t="shared" si="449"/>
        <v>-5.5435165681975151E-3</v>
      </c>
      <c r="AV303" s="7">
        <f t="shared" si="449"/>
        <v>2.4927338597927839E-2</v>
      </c>
      <c r="AW303" s="7">
        <f t="shared" si="449"/>
        <v>2.2519842945816881E-2</v>
      </c>
      <c r="AX303" s="7">
        <f t="shared" si="449"/>
        <v>5.4443407359212603E-3</v>
      </c>
      <c r="AY303" s="7">
        <f t="shared" si="449"/>
        <v>7.3218786767782706E-2</v>
      </c>
      <c r="AZ303" s="7">
        <f t="shared" si="449"/>
        <v>3.0932586005706808E-2</v>
      </c>
      <c r="BA303" s="7">
        <f t="shared" si="449"/>
        <v>6.2404126169092855E-2</v>
      </c>
      <c r="BB303" s="7">
        <f t="shared" si="449"/>
        <v>4.0299498070884177E-2</v>
      </c>
      <c r="BC303" s="7">
        <f t="shared" si="449"/>
        <v>1.6049054303518329E-2</v>
      </c>
      <c r="BD303" s="7">
        <f t="shared" si="449"/>
        <v>7.3479291810292224E-2</v>
      </c>
      <c r="BE303" s="7">
        <f t="shared" si="449"/>
        <v>3.0528870343696335E-2</v>
      </c>
      <c r="BF303" s="7" t="e">
        <f t="shared" si="449"/>
        <v>#DIV/0!</v>
      </c>
      <c r="BG303" s="7">
        <f t="shared" si="449"/>
        <v>3.0847767818656058E-2</v>
      </c>
      <c r="BH303" s="7">
        <f t="shared" si="449"/>
        <v>3.5497015045596214E-2</v>
      </c>
    </row>
    <row r="304" spans="1:60" s="7" customFormat="1" ht="11.45" customHeight="1" thickBot="1" x14ac:dyDescent="0.25">
      <c r="A304" s="138">
        <f t="shared" si="443"/>
        <v>44560</v>
      </c>
      <c r="B304" s="14">
        <f t="shared" ref="B304:BH304" si="450">B102/B98-1</f>
        <v>-1</v>
      </c>
      <c r="C304" s="60">
        <f t="shared" si="450"/>
        <v>-1</v>
      </c>
      <c r="D304" s="21">
        <f t="shared" si="450"/>
        <v>-1</v>
      </c>
      <c r="E304" s="22">
        <f t="shared" si="450"/>
        <v>-1</v>
      </c>
      <c r="F304" s="22">
        <f t="shared" si="450"/>
        <v>-1</v>
      </c>
      <c r="G304" s="22">
        <f t="shared" si="450"/>
        <v>-1</v>
      </c>
      <c r="H304" s="22">
        <f t="shared" si="450"/>
        <v>-1</v>
      </c>
      <c r="I304" s="23">
        <f t="shared" si="450"/>
        <v>-1</v>
      </c>
      <c r="J304" s="22">
        <f t="shared" si="450"/>
        <v>-1</v>
      </c>
      <c r="K304" s="22">
        <f t="shared" si="450"/>
        <v>-1</v>
      </c>
      <c r="L304" s="22">
        <f t="shared" si="450"/>
        <v>-1</v>
      </c>
      <c r="M304" s="22">
        <f t="shared" si="450"/>
        <v>-1</v>
      </c>
      <c r="N304" s="22">
        <f t="shared" si="450"/>
        <v>-1</v>
      </c>
      <c r="O304" s="22">
        <f t="shared" si="450"/>
        <v>-1</v>
      </c>
      <c r="P304" s="22">
        <f t="shared" si="450"/>
        <v>-1</v>
      </c>
      <c r="Q304" s="22">
        <f t="shared" si="450"/>
        <v>-1</v>
      </c>
      <c r="R304" s="22">
        <f t="shared" si="450"/>
        <v>-1</v>
      </c>
      <c r="S304" s="22">
        <f t="shared" si="450"/>
        <v>-1</v>
      </c>
      <c r="T304" s="22">
        <f t="shared" si="450"/>
        <v>-1</v>
      </c>
      <c r="U304" s="22">
        <f t="shared" si="450"/>
        <v>-1</v>
      </c>
      <c r="V304" s="22">
        <f t="shared" si="450"/>
        <v>-1</v>
      </c>
      <c r="W304" s="22">
        <f t="shared" si="450"/>
        <v>-1</v>
      </c>
      <c r="X304" s="22">
        <f t="shared" si="450"/>
        <v>-1</v>
      </c>
      <c r="Y304" s="22">
        <f t="shared" si="450"/>
        <v>-1</v>
      </c>
      <c r="Z304" s="22">
        <f t="shared" si="450"/>
        <v>-1</v>
      </c>
      <c r="AA304" s="22">
        <f t="shared" si="450"/>
        <v>-1</v>
      </c>
      <c r="AB304" s="22">
        <f t="shared" si="450"/>
        <v>-1</v>
      </c>
      <c r="AC304" s="22">
        <f t="shared" si="450"/>
        <v>-1</v>
      </c>
      <c r="AD304" s="22">
        <f t="shared" si="450"/>
        <v>-1</v>
      </c>
      <c r="AE304" s="22">
        <f t="shared" si="450"/>
        <v>-1</v>
      </c>
      <c r="AF304" s="22">
        <f t="shared" si="450"/>
        <v>-1</v>
      </c>
      <c r="AG304" s="22">
        <f t="shared" si="450"/>
        <v>-1</v>
      </c>
      <c r="AH304" s="22">
        <f t="shared" si="450"/>
        <v>-1</v>
      </c>
      <c r="AI304" s="22">
        <f t="shared" si="450"/>
        <v>-1</v>
      </c>
      <c r="AJ304" s="22">
        <f t="shared" si="450"/>
        <v>-1</v>
      </c>
      <c r="AK304" s="22">
        <f t="shared" si="450"/>
        <v>-1</v>
      </c>
      <c r="AL304" s="22">
        <f t="shared" si="450"/>
        <v>-1</v>
      </c>
      <c r="AM304" s="22">
        <f t="shared" si="450"/>
        <v>-1</v>
      </c>
      <c r="AN304" s="22">
        <f t="shared" si="450"/>
        <v>-1</v>
      </c>
      <c r="AO304" s="22">
        <f t="shared" si="450"/>
        <v>-1</v>
      </c>
      <c r="AP304" s="22">
        <f t="shared" si="450"/>
        <v>-1</v>
      </c>
      <c r="AQ304" s="22">
        <f t="shared" si="450"/>
        <v>-1</v>
      </c>
      <c r="AR304" s="22">
        <f t="shared" si="450"/>
        <v>-1</v>
      </c>
      <c r="AS304" s="22">
        <f t="shared" si="450"/>
        <v>-1</v>
      </c>
      <c r="AT304" s="22">
        <f t="shared" si="450"/>
        <v>-1</v>
      </c>
      <c r="AU304" s="22">
        <f t="shared" si="450"/>
        <v>-1</v>
      </c>
      <c r="AV304" s="22">
        <f t="shared" si="450"/>
        <v>-1</v>
      </c>
      <c r="AW304" s="22">
        <f t="shared" si="450"/>
        <v>-1</v>
      </c>
      <c r="AX304" s="22">
        <f t="shared" si="450"/>
        <v>-1</v>
      </c>
      <c r="AY304" s="22">
        <f t="shared" si="450"/>
        <v>-1</v>
      </c>
      <c r="AZ304" s="22">
        <f t="shared" si="450"/>
        <v>-1</v>
      </c>
      <c r="BA304" s="22">
        <f t="shared" si="450"/>
        <v>-1</v>
      </c>
      <c r="BB304" s="22">
        <f t="shared" si="450"/>
        <v>-1</v>
      </c>
      <c r="BC304" s="22">
        <f t="shared" si="450"/>
        <v>-1</v>
      </c>
      <c r="BD304" s="22">
        <f t="shared" si="450"/>
        <v>-1</v>
      </c>
      <c r="BE304" s="22">
        <f t="shared" si="450"/>
        <v>-1</v>
      </c>
      <c r="BF304" s="22" t="e">
        <f t="shared" si="450"/>
        <v>#DIV/0!</v>
      </c>
      <c r="BG304" s="22">
        <f t="shared" si="450"/>
        <v>-1</v>
      </c>
      <c r="BH304" s="22">
        <f t="shared" si="450"/>
        <v>-1</v>
      </c>
    </row>
    <row r="305" spans="1:60" s="36" customFormat="1" ht="12.75" thickTop="1" thickBot="1" x14ac:dyDescent="0.25">
      <c r="A305" s="147" t="s">
        <v>8</v>
      </c>
      <c r="B305" s="196"/>
      <c r="C305" s="197"/>
      <c r="D305" s="200"/>
      <c r="E305" s="165"/>
      <c r="F305" s="165"/>
      <c r="G305" s="165"/>
      <c r="H305" s="165"/>
      <c r="I305" s="201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  <c r="X305" s="165"/>
      <c r="Y305" s="165"/>
      <c r="Z305" s="165"/>
      <c r="AA305" s="165"/>
      <c r="AB305" s="165"/>
      <c r="AC305" s="165"/>
      <c r="AD305" s="165"/>
      <c r="AE305" s="165"/>
      <c r="AF305" s="165"/>
      <c r="AG305" s="165"/>
      <c r="AH305" s="165"/>
      <c r="AI305" s="165"/>
      <c r="AJ305" s="165"/>
      <c r="AK305" s="165"/>
      <c r="AL305" s="165"/>
      <c r="AM305" s="165"/>
      <c r="AN305" s="165"/>
      <c r="AO305" s="165"/>
      <c r="AP305" s="165"/>
      <c r="AQ305" s="165"/>
      <c r="AR305" s="165"/>
      <c r="AS305" s="165"/>
      <c r="AT305" s="165"/>
      <c r="AU305" s="165"/>
      <c r="AV305" s="165"/>
      <c r="AW305" s="165"/>
      <c r="AX305" s="165"/>
      <c r="AY305" s="165"/>
      <c r="AZ305" s="165"/>
      <c r="BA305" s="165"/>
      <c r="BB305" s="165"/>
      <c r="BC305" s="165"/>
      <c r="BD305" s="165"/>
      <c r="BE305" s="165"/>
      <c r="BF305" s="165"/>
      <c r="BG305" s="165"/>
      <c r="BH305" s="165"/>
    </row>
    <row r="306" spans="1:60" s="36" customFormat="1" ht="12" hidden="1" thickTop="1" x14ac:dyDescent="0.2">
      <c r="A306" s="143" t="s">
        <v>4</v>
      </c>
      <c r="B306" s="190">
        <f t="shared" ref="B306:I306" si="451">SUM(B$7:B$10)/SUM(B$3:B$6)-1</f>
        <v>5.3367413643655714E-2</v>
      </c>
      <c r="C306" s="228">
        <f t="shared" si="451"/>
        <v>2.0881684695345459E-2</v>
      </c>
      <c r="D306" s="191">
        <f t="shared" si="451"/>
        <v>7.3161015099740823E-3</v>
      </c>
      <c r="E306" s="167">
        <f t="shared" si="451"/>
        <v>7.9130074762048253E-3</v>
      </c>
      <c r="F306" s="167" t="e">
        <f t="shared" si="451"/>
        <v>#DIV/0!</v>
      </c>
      <c r="G306" s="167" t="e">
        <f t="shared" si="451"/>
        <v>#DIV/0!</v>
      </c>
      <c r="H306" s="64" t="e">
        <f t="shared" si="451"/>
        <v>#DIV/0!</v>
      </c>
      <c r="I306" s="192" t="e">
        <f t="shared" si="451"/>
        <v>#DIV/0!</v>
      </c>
      <c r="J306" s="167">
        <f t="shared" ref="J306:BG306" si="452">SUM(J$7:J$10)/SUM(J$3:J$6)-1</f>
        <v>2.74080781362116E-2</v>
      </c>
      <c r="K306" s="167" t="e">
        <f t="shared" si="452"/>
        <v>#DIV/0!</v>
      </c>
      <c r="L306" s="167">
        <f t="shared" si="452"/>
        <v>-7.2646985506213957E-3</v>
      </c>
      <c r="M306" s="167">
        <f t="shared" si="452"/>
        <v>-5.5560726640914715E-2</v>
      </c>
      <c r="N306" s="167">
        <f t="shared" si="452"/>
        <v>6.6681305808458102E-3</v>
      </c>
      <c r="O306" s="167">
        <f t="shared" si="452"/>
        <v>-1.9124186046097225E-2</v>
      </c>
      <c r="P306" s="167">
        <f t="shared" si="452"/>
        <v>7.2022165627689816E-3</v>
      </c>
      <c r="Q306" s="167">
        <f t="shared" si="452"/>
        <v>-5.0906613271038403E-2</v>
      </c>
      <c r="R306" s="167">
        <f t="shared" si="452"/>
        <v>-2.6597847730913671E-4</v>
      </c>
      <c r="S306" s="167">
        <f t="shared" si="452"/>
        <v>9.6865658237430541E-3</v>
      </c>
      <c r="T306" s="167">
        <f t="shared" si="452"/>
        <v>1.3121134612207985E-2</v>
      </c>
      <c r="U306" s="167">
        <f t="shared" si="452"/>
        <v>1.1970246838763909E-2</v>
      </c>
      <c r="V306" s="167">
        <f t="shared" si="452"/>
        <v>2.4874555824474065E-2</v>
      </c>
      <c r="W306" s="167">
        <f t="shared" si="452"/>
        <v>5.915739580660162E-3</v>
      </c>
      <c r="X306" s="167">
        <f t="shared" si="452"/>
        <v>1.2864451205449878E-2</v>
      </c>
      <c r="Y306" s="167">
        <f t="shared" si="452"/>
        <v>5.8916390001715335E-3</v>
      </c>
      <c r="Z306" s="167">
        <f t="shared" si="452"/>
        <v>8.6303797768876311E-3</v>
      </c>
      <c r="AA306" s="167">
        <f t="shared" si="452"/>
        <v>-2.2430257193484238E-4</v>
      </c>
      <c r="AB306" s="167">
        <f t="shared" si="452"/>
        <v>1.5398614265821342E-2</v>
      </c>
      <c r="AC306" s="167">
        <f t="shared" si="452"/>
        <v>2.7196468638637228E-3</v>
      </c>
      <c r="AD306" s="167">
        <f t="shared" si="452"/>
        <v>3.0871991252629405E-2</v>
      </c>
      <c r="AE306" s="167">
        <f t="shared" si="452"/>
        <v>7.9130074762048253E-3</v>
      </c>
      <c r="AF306" s="167">
        <f t="shared" si="452"/>
        <v>-2.0848856536940241E-3</v>
      </c>
      <c r="AG306" s="167">
        <f t="shared" si="452"/>
        <v>1.2480720477954899E-2</v>
      </c>
      <c r="AH306" s="167">
        <f t="shared" si="452"/>
        <v>8.6451967196832236E-3</v>
      </c>
      <c r="AI306" s="167">
        <f t="shared" si="452"/>
        <v>1.6744090124329203E-2</v>
      </c>
      <c r="AJ306" s="167">
        <f t="shared" si="452"/>
        <v>5.8447965680472613E-3</v>
      </c>
      <c r="AK306" s="167">
        <f t="shared" si="452"/>
        <v>1.6712299295475797E-2</v>
      </c>
      <c r="AL306" s="167">
        <f t="shared" si="452"/>
        <v>1.9700340207091882E-2</v>
      </c>
      <c r="AM306" s="167">
        <f t="shared" si="452"/>
        <v>2.5785270271460936E-2</v>
      </c>
      <c r="AN306" s="167">
        <f t="shared" si="452"/>
        <v>5.035849641953738E-2</v>
      </c>
      <c r="AO306" s="167">
        <f t="shared" si="452"/>
        <v>3.8280943013363711E-2</v>
      </c>
      <c r="AP306" s="167">
        <f t="shared" si="452"/>
        <v>5.5599725441423997E-2</v>
      </c>
      <c r="AQ306" s="167">
        <f t="shared" si="452"/>
        <v>6.3242302336991463E-2</v>
      </c>
      <c r="AR306" s="167">
        <f t="shared" si="452"/>
        <v>3.8012579528650559E-2</v>
      </c>
      <c r="AS306" s="167">
        <f t="shared" si="452"/>
        <v>0.13629099361343977</v>
      </c>
      <c r="AT306" s="167">
        <f t="shared" si="452"/>
        <v>-1.6096828590393186E-2</v>
      </c>
      <c r="AU306" s="167">
        <f t="shared" si="452"/>
        <v>2.4790150577171932E-2</v>
      </c>
      <c r="AV306" s="167">
        <f t="shared" si="452"/>
        <v>4.2563435426759222E-2</v>
      </c>
      <c r="AW306" s="167">
        <f t="shared" si="452"/>
        <v>-8.9124515943582727E-3</v>
      </c>
      <c r="AX306" s="167">
        <f t="shared" si="452"/>
        <v>3.6471043305631001E-2</v>
      </c>
      <c r="AY306" s="167">
        <f t="shared" si="452"/>
        <v>0.60977084970819129</v>
      </c>
      <c r="AZ306" s="167">
        <f t="shared" si="452"/>
        <v>1.4714120516189366E-2</v>
      </c>
      <c r="BA306" s="167">
        <f t="shared" si="452"/>
        <v>4.4589413379419129E-2</v>
      </c>
      <c r="BB306" s="167">
        <f t="shared" si="452"/>
        <v>1.5540003614156417E-2</v>
      </c>
      <c r="BC306" s="167">
        <f t="shared" si="452"/>
        <v>3.3495419392939985E-2</v>
      </c>
      <c r="BD306" s="167">
        <f t="shared" si="452"/>
        <v>6.7074517506870546E-2</v>
      </c>
      <c r="BE306" s="167">
        <f t="shared" si="452"/>
        <v>2.2064020647658333E-2</v>
      </c>
      <c r="BF306" s="167" t="e">
        <f t="shared" si="452"/>
        <v>#DIV/0!</v>
      </c>
      <c r="BG306" s="167">
        <f t="shared" si="452"/>
        <v>3.1888151326444847E-2</v>
      </c>
      <c r="BH306" s="167">
        <f t="shared" ref="BH306:BH326" si="453">SUMIFS(BH$3:BH$103,$A$3:$A$103,"&gt;="&amp;DATE(VALUE(LEFT($A306,4)),1,1),BG3:BG103,"&lt;="&amp;DATE(VALUE(LEFT($A306,4)),12,31))/SUMIFS(BH$3:BH$103,$A$3:$A$103,"&gt;="&amp;DATE(VALUE(RIGHT($A306,4)),1,1),$A$3:$A$103,"&lt;="&amp;DATE(VALUE(RIGHT($A306,4)),12,31))-1</f>
        <v>-1</v>
      </c>
    </row>
    <row r="307" spans="1:60" s="36" customFormat="1" ht="12" hidden="1" thickTop="1" x14ac:dyDescent="0.2">
      <c r="A307" s="143" t="str">
        <f>LEFT(A306,4)+1&amp;"/"&amp;LEFT(A306,4)</f>
        <v>1999/1998</v>
      </c>
      <c r="B307" s="190">
        <f t="shared" ref="B307:BG307" si="454">SUM(B$11:B$14)/SUM(B$7:B$10)-1</f>
        <v>2.7676708007539297E-2</v>
      </c>
      <c r="C307" s="228">
        <f t="shared" si="454"/>
        <v>2.46318785557329E-2</v>
      </c>
      <c r="D307" s="191">
        <f t="shared" si="454"/>
        <v>2.4273642333951795E-3</v>
      </c>
      <c r="E307" s="167">
        <f t="shared" si="454"/>
        <v>2.369012575546825E-2</v>
      </c>
      <c r="F307" s="167">
        <f t="shared" si="454"/>
        <v>3.7299429264759931E-2</v>
      </c>
      <c r="G307" s="167">
        <f t="shared" si="454"/>
        <v>3.3203446876318488E-2</v>
      </c>
      <c r="H307" s="64">
        <f t="shared" si="454"/>
        <v>0.12336212806740954</v>
      </c>
      <c r="I307" s="192">
        <f t="shared" si="454"/>
        <v>2.8135969261322114E-2</v>
      </c>
      <c r="J307" s="167">
        <f t="shared" si="454"/>
        <v>2.3629821610312796E-2</v>
      </c>
      <c r="K307" s="167">
        <f t="shared" si="454"/>
        <v>3.499026355867918E-2</v>
      </c>
      <c r="L307" s="167">
        <f t="shared" si="454"/>
        <v>2.2455787925530046E-2</v>
      </c>
      <c r="M307" s="167">
        <f t="shared" si="454"/>
        <v>-2.358347226899038E-2</v>
      </c>
      <c r="N307" s="167">
        <f t="shared" si="454"/>
        <v>9.2514369524114848E-3</v>
      </c>
      <c r="O307" s="167">
        <f t="shared" si="454"/>
        <v>-5.404060175097436E-2</v>
      </c>
      <c r="P307" s="167">
        <f t="shared" si="454"/>
        <v>-2.6041411892778754E-3</v>
      </c>
      <c r="Q307" s="167">
        <f t="shared" si="454"/>
        <v>-3.1052670134056104E-2</v>
      </c>
      <c r="R307" s="167">
        <f t="shared" si="454"/>
        <v>-4.7665957202024378E-3</v>
      </c>
      <c r="S307" s="167">
        <f t="shared" si="454"/>
        <v>1.257497013901232E-2</v>
      </c>
      <c r="T307" s="167">
        <f t="shared" si="454"/>
        <v>-2.1195375413294304E-3</v>
      </c>
      <c r="U307" s="167">
        <f t="shared" si="454"/>
        <v>1.0462632109107473E-2</v>
      </c>
      <c r="V307" s="167">
        <f t="shared" si="454"/>
        <v>2.0875252400327948E-2</v>
      </c>
      <c r="W307" s="167">
        <f t="shared" si="454"/>
        <v>-1.4571819162681243E-2</v>
      </c>
      <c r="X307" s="167">
        <f t="shared" si="454"/>
        <v>-1.2676428684414986E-3</v>
      </c>
      <c r="Y307" s="167">
        <f t="shared" si="454"/>
        <v>2.4975021843151257E-2</v>
      </c>
      <c r="Z307" s="167">
        <f t="shared" si="454"/>
        <v>3.268756091036118E-2</v>
      </c>
      <c r="AA307" s="167">
        <f t="shared" si="454"/>
        <v>7.599444420649526E-3</v>
      </c>
      <c r="AB307" s="167">
        <f t="shared" si="454"/>
        <v>1.3385144919048741E-2</v>
      </c>
      <c r="AC307" s="167">
        <f t="shared" si="454"/>
        <v>-3.2958217579812654E-3</v>
      </c>
      <c r="AD307" s="167">
        <f t="shared" si="454"/>
        <v>2.0233705481626618E-2</v>
      </c>
      <c r="AE307" s="167">
        <f t="shared" si="454"/>
        <v>2.369012575546825E-2</v>
      </c>
      <c r="AF307" s="167">
        <f t="shared" si="454"/>
        <v>1.2735449925384223E-2</v>
      </c>
      <c r="AG307" s="167">
        <f t="shared" si="454"/>
        <v>1.6707230947920149E-2</v>
      </c>
      <c r="AH307" s="167">
        <f t="shared" si="454"/>
        <v>2.6216993179965398E-2</v>
      </c>
      <c r="AI307" s="167">
        <f t="shared" si="454"/>
        <v>2.5553125970253943E-2</v>
      </c>
      <c r="AJ307" s="167">
        <f t="shared" si="454"/>
        <v>2.8109479470397103E-2</v>
      </c>
      <c r="AK307" s="167">
        <f t="shared" si="454"/>
        <v>1.6918735996022338E-2</v>
      </c>
      <c r="AL307" s="167">
        <f t="shared" si="454"/>
        <v>3.0815394253273842E-2</v>
      </c>
      <c r="AM307" s="167">
        <f t="shared" si="454"/>
        <v>3.157031111705888E-2</v>
      </c>
      <c r="AN307" s="167">
        <f t="shared" si="454"/>
        <v>5.0326103047598769E-2</v>
      </c>
      <c r="AO307" s="167">
        <f t="shared" si="454"/>
        <v>2.4924920801967065E-2</v>
      </c>
      <c r="AP307" s="167">
        <f t="shared" si="454"/>
        <v>6.1168460355809362E-2</v>
      </c>
      <c r="AQ307" s="167">
        <f t="shared" si="454"/>
        <v>7.6722411198426821E-2</v>
      </c>
      <c r="AR307" s="167">
        <f t="shared" si="454"/>
        <v>1.9635890767230268E-2</v>
      </c>
      <c r="AS307" s="167">
        <f t="shared" si="454"/>
        <v>0.14515888747555272</v>
      </c>
      <c r="AT307" s="167">
        <f t="shared" si="454"/>
        <v>-4.8632047143030155E-3</v>
      </c>
      <c r="AU307" s="167">
        <f t="shared" si="454"/>
        <v>4.0106325130011111E-2</v>
      </c>
      <c r="AV307" s="167">
        <f t="shared" si="454"/>
        <v>4.8669479052916742E-2</v>
      </c>
      <c r="AW307" s="167">
        <f t="shared" si="454"/>
        <v>4.0734724071125328E-3</v>
      </c>
      <c r="AX307" s="167">
        <f t="shared" si="454"/>
        <v>3.3909641976087812E-2</v>
      </c>
      <c r="AY307" s="167">
        <f t="shared" si="454"/>
        <v>7.3866412816821381E-2</v>
      </c>
      <c r="AZ307" s="167">
        <f t="shared" si="454"/>
        <v>5.6892223491544769E-3</v>
      </c>
      <c r="BA307" s="167">
        <f t="shared" si="454"/>
        <v>3.6792013357080489E-2</v>
      </c>
      <c r="BB307" s="167">
        <f t="shared" si="454"/>
        <v>1.4271052761403835E-2</v>
      </c>
      <c r="BC307" s="167">
        <f t="shared" si="454"/>
        <v>3.113955675140434E-2</v>
      </c>
      <c r="BD307" s="167">
        <f t="shared" si="454"/>
        <v>8.1359523429137548E-2</v>
      </c>
      <c r="BE307" s="167">
        <f t="shared" si="454"/>
        <v>1.9244988920854356E-2</v>
      </c>
      <c r="BF307" s="167" t="e">
        <f t="shared" si="454"/>
        <v>#DIV/0!</v>
      </c>
      <c r="BG307" s="167">
        <f t="shared" si="454"/>
        <v>3.0280310324033222E-2</v>
      </c>
      <c r="BH307" s="167">
        <f t="shared" si="453"/>
        <v>-1</v>
      </c>
    </row>
    <row r="308" spans="1:60" s="36" customFormat="1" ht="12" hidden="1" thickTop="1" x14ac:dyDescent="0.2">
      <c r="A308" s="143" t="str">
        <f t="shared" ref="A308:A328" si="455">LEFT(A307,4)+1&amp;"/"&amp;LEFT(A307,4)</f>
        <v>2000/1999</v>
      </c>
      <c r="B308" s="190">
        <f t="shared" ref="B308:BG308" si="456">SUM(B$15:B$18)/SUM(B$11:B$14)-1</f>
        <v>4.1011165687248941E-2</v>
      </c>
      <c r="C308" s="228">
        <f t="shared" si="456"/>
        <v>3.5146009925445254E-2</v>
      </c>
      <c r="D308" s="191">
        <f t="shared" si="456"/>
        <v>1.2852441134148185E-2</v>
      </c>
      <c r="E308" s="167">
        <f t="shared" si="456"/>
        <v>4.6397938309756359E-2</v>
      </c>
      <c r="F308" s="167">
        <f t="shared" si="456"/>
        <v>5.0331608650004966E-2</v>
      </c>
      <c r="G308" s="167">
        <f t="shared" si="456"/>
        <v>4.2114540984345306E-2</v>
      </c>
      <c r="H308" s="64">
        <f t="shared" si="456"/>
        <v>0.20912770111662216</v>
      </c>
      <c r="I308" s="192">
        <f t="shared" si="456"/>
        <v>4.2301377859967015E-2</v>
      </c>
      <c r="J308" s="167">
        <f t="shared" si="456"/>
        <v>2.9592115952693732E-2</v>
      </c>
      <c r="K308" s="167">
        <f t="shared" si="456"/>
        <v>4.4426066438786105E-2</v>
      </c>
      <c r="L308" s="167">
        <f t="shared" si="456"/>
        <v>5.4555660807633632E-3</v>
      </c>
      <c r="M308" s="167">
        <f t="shared" si="456"/>
        <v>1.556092945011045E-2</v>
      </c>
      <c r="N308" s="167">
        <f t="shared" si="456"/>
        <v>2.3527074268270054E-2</v>
      </c>
      <c r="O308" s="167">
        <f t="shared" si="456"/>
        <v>-5.8926690536337922E-2</v>
      </c>
      <c r="P308" s="167">
        <f t="shared" si="456"/>
        <v>7.6335231199311515E-3</v>
      </c>
      <c r="Q308" s="167">
        <f t="shared" si="456"/>
        <v>-3.8073349411435586E-2</v>
      </c>
      <c r="R308" s="167">
        <f t="shared" si="456"/>
        <v>7.3044330177718386E-4</v>
      </c>
      <c r="S308" s="167">
        <f t="shared" si="456"/>
        <v>1.8781147009965471E-2</v>
      </c>
      <c r="T308" s="167">
        <f t="shared" si="456"/>
        <v>2.0761195502524865E-2</v>
      </c>
      <c r="U308" s="167">
        <f t="shared" si="456"/>
        <v>1.5146132620867059E-2</v>
      </c>
      <c r="V308" s="167">
        <f t="shared" si="456"/>
        <v>5.2602493600766964E-2</v>
      </c>
      <c r="W308" s="167">
        <f t="shared" si="456"/>
        <v>-4.0537340570766522E-3</v>
      </c>
      <c r="X308" s="167">
        <f t="shared" si="456"/>
        <v>1.1068687020365564E-2</v>
      </c>
      <c r="Y308" s="167">
        <f t="shared" si="456"/>
        <v>1.4005405187168973E-2</v>
      </c>
      <c r="Z308" s="167">
        <f t="shared" si="456"/>
        <v>3.93941970770606E-2</v>
      </c>
      <c r="AA308" s="167">
        <f t="shared" si="456"/>
        <v>-4.461717524416775E-2</v>
      </c>
      <c r="AB308" s="167">
        <f t="shared" si="456"/>
        <v>2.500073462431307E-2</v>
      </c>
      <c r="AC308" s="167">
        <f t="shared" si="456"/>
        <v>1.6436020431671139E-2</v>
      </c>
      <c r="AD308" s="167">
        <f t="shared" si="456"/>
        <v>5.2996017431458986E-2</v>
      </c>
      <c r="AE308" s="167">
        <f t="shared" si="456"/>
        <v>4.6397938309756359E-2</v>
      </c>
      <c r="AF308" s="167">
        <f t="shared" si="456"/>
        <v>1.435976066727962E-2</v>
      </c>
      <c r="AG308" s="167">
        <f t="shared" si="456"/>
        <v>5.2501356234805119E-2</v>
      </c>
      <c r="AH308" s="167">
        <f t="shared" si="456"/>
        <v>4.9880049634633883E-2</v>
      </c>
      <c r="AI308" s="167">
        <f t="shared" si="456"/>
        <v>3.6258597537397907E-2</v>
      </c>
      <c r="AJ308" s="167">
        <f t="shared" si="456"/>
        <v>3.5358079121953212E-2</v>
      </c>
      <c r="AK308" s="167">
        <f t="shared" si="456"/>
        <v>2.5703707943484089E-2</v>
      </c>
      <c r="AL308" s="167">
        <f t="shared" si="456"/>
        <v>4.3661798548823016E-2</v>
      </c>
      <c r="AM308" s="167">
        <f t="shared" si="456"/>
        <v>3.7289051564193487E-2</v>
      </c>
      <c r="AN308" s="167">
        <f t="shared" si="456"/>
        <v>5.5440066279717648E-2</v>
      </c>
      <c r="AO308" s="167">
        <f t="shared" si="456"/>
        <v>4.4414456495277088E-2</v>
      </c>
      <c r="AP308" s="167">
        <f t="shared" si="456"/>
        <v>5.9985550163479173E-2</v>
      </c>
      <c r="AQ308" s="167">
        <f t="shared" si="456"/>
        <v>9.4706198437922495E-2</v>
      </c>
      <c r="AR308" s="167">
        <f t="shared" si="456"/>
        <v>3.4164085832792512E-2</v>
      </c>
      <c r="AS308" s="167">
        <f t="shared" si="456"/>
        <v>9.8439671674352303E-2</v>
      </c>
      <c r="AT308" s="167">
        <f t="shared" si="456"/>
        <v>7.9015735646523755E-3</v>
      </c>
      <c r="AU308" s="167">
        <f t="shared" si="456"/>
        <v>3.6105032283958449E-2</v>
      </c>
      <c r="AV308" s="167">
        <f t="shared" si="456"/>
        <v>6.5933600839299222E-2</v>
      </c>
      <c r="AW308" s="167">
        <f t="shared" si="456"/>
        <v>4.9754392456027308E-3</v>
      </c>
      <c r="AX308" s="167">
        <f t="shared" si="456"/>
        <v>5.3073557972711738E-2</v>
      </c>
      <c r="AY308" s="167">
        <f t="shared" si="456"/>
        <v>0.11784130488698663</v>
      </c>
      <c r="AZ308" s="167">
        <f t="shared" si="456"/>
        <v>1.0745837276376458E-2</v>
      </c>
      <c r="BA308" s="167">
        <f t="shared" si="456"/>
        <v>3.4705405437788217E-2</v>
      </c>
      <c r="BB308" s="167">
        <f t="shared" si="456"/>
        <v>1.4316544618552474E-2</v>
      </c>
      <c r="BC308" s="167">
        <f t="shared" si="456"/>
        <v>4.4309741547339687E-2</v>
      </c>
      <c r="BD308" s="167">
        <f t="shared" si="456"/>
        <v>8.919349523671416E-2</v>
      </c>
      <c r="BE308" s="167">
        <f t="shared" si="456"/>
        <v>2.2951546854240945E-2</v>
      </c>
      <c r="BF308" s="167" t="e">
        <f t="shared" si="456"/>
        <v>#DIV/0!</v>
      </c>
      <c r="BG308" s="167">
        <f t="shared" si="456"/>
        <v>3.0115895368160395E-2</v>
      </c>
      <c r="BH308" s="167">
        <f t="shared" si="453"/>
        <v>-1</v>
      </c>
    </row>
    <row r="309" spans="1:60" s="36" customFormat="1" ht="12" hidden="1" thickTop="1" x14ac:dyDescent="0.2">
      <c r="A309" s="143" t="str">
        <f t="shared" si="455"/>
        <v>2001/2000</v>
      </c>
      <c r="B309" s="190">
        <f t="shared" ref="B309:BG309" si="457">SUM(B$19:B$22)/SUM(B$15:B$18)-1</f>
        <v>3.1694781221554447E-2</v>
      </c>
      <c r="C309" s="228">
        <f t="shared" si="457"/>
        <v>3.2918832591239733E-2</v>
      </c>
      <c r="D309" s="191">
        <f t="shared" si="457"/>
        <v>1.6353912111784163E-2</v>
      </c>
      <c r="E309" s="167">
        <f t="shared" si="457"/>
        <v>3.8468192544638624E-2</v>
      </c>
      <c r="F309" s="167">
        <f t="shared" si="457"/>
        <v>3.616888711552968E-2</v>
      </c>
      <c r="G309" s="167">
        <f t="shared" si="457"/>
        <v>3.8240915084001958E-2</v>
      </c>
      <c r="H309" s="64">
        <f t="shared" si="457"/>
        <v>1.6575452158618109E-3</v>
      </c>
      <c r="I309" s="192">
        <f t="shared" si="457"/>
        <v>3.1997235751164199E-2</v>
      </c>
      <c r="J309" s="167">
        <f t="shared" si="457"/>
        <v>2.8984857753346027E-2</v>
      </c>
      <c r="K309" s="167">
        <f t="shared" si="457"/>
        <v>3.9925231889246682E-2</v>
      </c>
      <c r="L309" s="167">
        <f t="shared" si="457"/>
        <v>-8.653628068461372E-3</v>
      </c>
      <c r="M309" s="167">
        <f t="shared" si="457"/>
        <v>-1.8006004762397776E-2</v>
      </c>
      <c r="N309" s="167">
        <f t="shared" si="457"/>
        <v>1.4693385165921447E-2</v>
      </c>
      <c r="O309" s="167">
        <f t="shared" si="457"/>
        <v>-3.9780434488722038E-2</v>
      </c>
      <c r="P309" s="167">
        <f t="shared" si="457"/>
        <v>3.767271639577352E-3</v>
      </c>
      <c r="Q309" s="167">
        <f t="shared" si="457"/>
        <v>-1.1121153770581982E-2</v>
      </c>
      <c r="R309" s="167">
        <f t="shared" si="457"/>
        <v>9.3668191945430745E-3</v>
      </c>
      <c r="S309" s="167">
        <f t="shared" si="457"/>
        <v>3.4965218007187326E-2</v>
      </c>
      <c r="T309" s="167">
        <f t="shared" si="457"/>
        <v>2.2121471651256108E-2</v>
      </c>
      <c r="U309" s="167">
        <f t="shared" si="457"/>
        <v>1.9451063837919058E-2</v>
      </c>
      <c r="V309" s="167">
        <f t="shared" si="457"/>
        <v>4.8813594200145527E-2</v>
      </c>
      <c r="W309" s="167">
        <f t="shared" si="457"/>
        <v>1.0147297507020037E-2</v>
      </c>
      <c r="X309" s="167">
        <f t="shared" si="457"/>
        <v>1.8849321424428744E-2</v>
      </c>
      <c r="Y309" s="167">
        <f t="shared" si="457"/>
        <v>2.9874440538579128E-2</v>
      </c>
      <c r="Z309" s="167">
        <f t="shared" si="457"/>
        <v>3.7118412196640138E-2</v>
      </c>
      <c r="AA309" s="167">
        <f t="shared" si="457"/>
        <v>1.167732736136684E-2</v>
      </c>
      <c r="AB309" s="167">
        <f t="shared" si="457"/>
        <v>1.7976518795857155E-2</v>
      </c>
      <c r="AC309" s="167">
        <f t="shared" si="457"/>
        <v>1.1416329335404374E-2</v>
      </c>
      <c r="AD309" s="167">
        <f t="shared" si="457"/>
        <v>5.742374584790233E-2</v>
      </c>
      <c r="AE309" s="167">
        <f t="shared" si="457"/>
        <v>3.8468192544638624E-2</v>
      </c>
      <c r="AF309" s="167">
        <f t="shared" si="457"/>
        <v>3.1823369019889247E-2</v>
      </c>
      <c r="AG309" s="167">
        <f t="shared" si="457"/>
        <v>4.6008076025911615E-2</v>
      </c>
      <c r="AH309" s="167">
        <f t="shared" si="457"/>
        <v>3.8252976448433174E-2</v>
      </c>
      <c r="AI309" s="167">
        <f t="shared" si="457"/>
        <v>3.2394800791674561E-2</v>
      </c>
      <c r="AJ309" s="167">
        <f t="shared" si="457"/>
        <v>2.7354957024610105E-2</v>
      </c>
      <c r="AK309" s="167">
        <f t="shared" si="457"/>
        <v>2.5326863001768007E-2</v>
      </c>
      <c r="AL309" s="167">
        <f t="shared" si="457"/>
        <v>3.843423860250228E-2</v>
      </c>
      <c r="AM309" s="167">
        <f t="shared" si="457"/>
        <v>3.3487639998255769E-2</v>
      </c>
      <c r="AN309" s="167">
        <f t="shared" si="457"/>
        <v>4.3120913724505439E-2</v>
      </c>
      <c r="AO309" s="167">
        <f t="shared" si="457"/>
        <v>2.9082473393206243E-2</v>
      </c>
      <c r="AP309" s="167">
        <f t="shared" si="457"/>
        <v>4.8823466252040371E-2</v>
      </c>
      <c r="AQ309" s="167">
        <f t="shared" si="457"/>
        <v>6.6755379680553117E-2</v>
      </c>
      <c r="AR309" s="167">
        <f t="shared" si="457"/>
        <v>2.8541277452090119E-2</v>
      </c>
      <c r="AS309" s="167">
        <f t="shared" si="457"/>
        <v>0.11762142070424142</v>
      </c>
      <c r="AT309" s="167">
        <f t="shared" si="457"/>
        <v>2.0633336678895997E-2</v>
      </c>
      <c r="AU309" s="167">
        <f t="shared" si="457"/>
        <v>4.1873974723364293E-2</v>
      </c>
      <c r="AV309" s="167">
        <f t="shared" si="457"/>
        <v>5.0229197345251109E-2</v>
      </c>
      <c r="AW309" s="167">
        <f t="shared" si="457"/>
        <v>1.2645064614003498E-2</v>
      </c>
      <c r="AX309" s="167">
        <f t="shared" si="457"/>
        <v>3.6129152584236213E-2</v>
      </c>
      <c r="AY309" s="167">
        <f t="shared" si="457"/>
        <v>3.3915041405396584E-2</v>
      </c>
      <c r="AZ309" s="167">
        <f t="shared" si="457"/>
        <v>-2.76300334701296E-3</v>
      </c>
      <c r="BA309" s="167">
        <f t="shared" si="457"/>
        <v>2.9482229705139584E-2</v>
      </c>
      <c r="BB309" s="167">
        <f t="shared" si="457"/>
        <v>2.1601484596205589E-2</v>
      </c>
      <c r="BC309" s="167">
        <f t="shared" si="457"/>
        <v>4.4166078741325832E-2</v>
      </c>
      <c r="BD309" s="167">
        <f t="shared" si="457"/>
        <v>5.7568839680242068E-2</v>
      </c>
      <c r="BE309" s="167">
        <f t="shared" si="457"/>
        <v>2.4572172403344084E-2</v>
      </c>
      <c r="BF309" s="167" t="e">
        <f t="shared" si="457"/>
        <v>#DIV/0!</v>
      </c>
      <c r="BG309" s="167">
        <f t="shared" si="457"/>
        <v>2.9661655211723481E-2</v>
      </c>
      <c r="BH309" s="167">
        <f t="shared" si="453"/>
        <v>-1</v>
      </c>
    </row>
    <row r="310" spans="1:60" s="36" customFormat="1" ht="12" hidden="1" thickTop="1" x14ac:dyDescent="0.2">
      <c r="A310" s="143" t="str">
        <f t="shared" si="455"/>
        <v>2002/2001</v>
      </c>
      <c r="B310" s="190">
        <f t="shared" ref="B310:BG310" si="458">SUM(B$23:B$26)/SUM(B$19:B$22)-1</f>
        <v>8.7549661623609332E-3</v>
      </c>
      <c r="C310" s="228">
        <f t="shared" si="458"/>
        <v>1.1120328886709441E-2</v>
      </c>
      <c r="D310" s="191">
        <f t="shared" si="458"/>
        <v>-1.4377299758415951E-2</v>
      </c>
      <c r="E310" s="167">
        <f t="shared" si="458"/>
        <v>1.1190869547550664E-2</v>
      </c>
      <c r="F310" s="167">
        <f t="shared" si="458"/>
        <v>1.6186337630710534E-2</v>
      </c>
      <c r="G310" s="167">
        <f t="shared" si="458"/>
        <v>2.0083837092523593E-2</v>
      </c>
      <c r="H310" s="64">
        <f t="shared" si="458"/>
        <v>-5.1100662987956791E-2</v>
      </c>
      <c r="I310" s="192">
        <f t="shared" si="458"/>
        <v>5.6216153829600213E-3</v>
      </c>
      <c r="J310" s="167">
        <f t="shared" si="458"/>
        <v>3.691126073600226E-2</v>
      </c>
      <c r="K310" s="167">
        <f t="shared" si="458"/>
        <v>1.7053979317831924E-2</v>
      </c>
      <c r="L310" s="167">
        <f t="shared" si="458"/>
        <v>-8.7467661603984892E-3</v>
      </c>
      <c r="M310" s="167">
        <f t="shared" si="458"/>
        <v>-1.5185955205438417E-2</v>
      </c>
      <c r="N310" s="167">
        <f t="shared" si="458"/>
        <v>6.4578435300153281E-3</v>
      </c>
      <c r="O310" s="167">
        <f t="shared" si="458"/>
        <v>-6.9058619018879441E-2</v>
      </c>
      <c r="P310" s="167">
        <f t="shared" si="458"/>
        <v>-2.3875636156852176E-2</v>
      </c>
      <c r="Q310" s="167">
        <f t="shared" si="458"/>
        <v>1.6491813702114166E-2</v>
      </c>
      <c r="R310" s="167">
        <f t="shared" si="458"/>
        <v>-1.5888978853796254E-2</v>
      </c>
      <c r="S310" s="167">
        <f t="shared" si="458"/>
        <v>4.7281767018802823E-2</v>
      </c>
      <c r="T310" s="167">
        <f t="shared" si="458"/>
        <v>-1.0473576920234873E-2</v>
      </c>
      <c r="U310" s="167">
        <f t="shared" si="458"/>
        <v>-2.1219692388152023E-2</v>
      </c>
      <c r="V310" s="167">
        <f t="shared" si="458"/>
        <v>-6.2179518622349828E-2</v>
      </c>
      <c r="W310" s="167">
        <f t="shared" si="458"/>
        <v>-5.6384365165979666E-2</v>
      </c>
      <c r="X310" s="167">
        <f t="shared" si="458"/>
        <v>-1.6290634148884764E-2</v>
      </c>
      <c r="Y310" s="167">
        <f t="shared" si="458"/>
        <v>-2.8234332069132506E-4</v>
      </c>
      <c r="Z310" s="167">
        <f t="shared" si="458"/>
        <v>-7.0727615323747939E-3</v>
      </c>
      <c r="AA310" s="167">
        <f t="shared" si="458"/>
        <v>1.7204386647385439E-2</v>
      </c>
      <c r="AB310" s="167">
        <f t="shared" si="458"/>
        <v>-8.3994076219113811E-3</v>
      </c>
      <c r="AC310" s="167">
        <f t="shared" si="458"/>
        <v>5.006423065943455E-3</v>
      </c>
      <c r="AD310" s="167">
        <f t="shared" si="458"/>
        <v>4.4986125343987826E-2</v>
      </c>
      <c r="AE310" s="167">
        <f t="shared" si="458"/>
        <v>1.1190869547550664E-2</v>
      </c>
      <c r="AF310" s="167">
        <f t="shared" si="458"/>
        <v>-3.5269699506030872E-3</v>
      </c>
      <c r="AG310" s="167">
        <f t="shared" si="458"/>
        <v>9.3459649574112458E-3</v>
      </c>
      <c r="AH310" s="167">
        <f t="shared" si="458"/>
        <v>1.3383264601316336E-2</v>
      </c>
      <c r="AI310" s="167">
        <f t="shared" si="458"/>
        <v>1.9119920724065542E-2</v>
      </c>
      <c r="AJ310" s="167">
        <f t="shared" si="458"/>
        <v>2.0135638133338851E-2</v>
      </c>
      <c r="AK310" s="167">
        <f t="shared" si="458"/>
        <v>9.2901519735040239E-3</v>
      </c>
      <c r="AL310" s="167">
        <f t="shared" si="458"/>
        <v>2.5330767566903889E-2</v>
      </c>
      <c r="AM310" s="167">
        <f t="shared" si="458"/>
        <v>7.3873483519761862E-3</v>
      </c>
      <c r="AN310" s="167">
        <f t="shared" si="458"/>
        <v>2.7552578870235767E-2</v>
      </c>
      <c r="AO310" s="167">
        <f t="shared" si="458"/>
        <v>1.711284888834208E-2</v>
      </c>
      <c r="AP310" s="167">
        <f t="shared" si="458"/>
        <v>3.1713480858890586E-2</v>
      </c>
      <c r="AQ310" s="167">
        <f t="shared" si="458"/>
        <v>8.2756869094340324E-3</v>
      </c>
      <c r="AR310" s="167">
        <f t="shared" si="458"/>
        <v>-1.5791539509569241E-2</v>
      </c>
      <c r="AS310" s="167">
        <f t="shared" si="458"/>
        <v>-2.1069583832511674E-2</v>
      </c>
      <c r="AT310" s="167">
        <f t="shared" si="458"/>
        <v>1.3830793115926499E-2</v>
      </c>
      <c r="AU310" s="167">
        <f t="shared" si="458"/>
        <v>2.9709632034977673E-2</v>
      </c>
      <c r="AV310" s="167">
        <f t="shared" si="458"/>
        <v>1.7515356164275353E-2</v>
      </c>
      <c r="AW310" s="167">
        <f t="shared" si="458"/>
        <v>3.7664002653383655E-3</v>
      </c>
      <c r="AX310" s="167">
        <f t="shared" si="458"/>
        <v>2.9840235851581465E-3</v>
      </c>
      <c r="AY310" s="167">
        <f t="shared" si="458"/>
        <v>-1.4167817578891739E-3</v>
      </c>
      <c r="AZ310" s="167">
        <f t="shared" si="458"/>
        <v>1.4280894594126181E-2</v>
      </c>
      <c r="BA310" s="167">
        <f t="shared" si="458"/>
        <v>3.1085857608614376E-2</v>
      </c>
      <c r="BB310" s="167">
        <f t="shared" si="458"/>
        <v>2.8361099150298497E-2</v>
      </c>
      <c r="BC310" s="167">
        <f t="shared" si="458"/>
        <v>5.1827680288873079E-2</v>
      </c>
      <c r="BD310" s="167">
        <f t="shared" si="458"/>
        <v>4.895488201977849E-2</v>
      </c>
      <c r="BE310" s="167">
        <f t="shared" si="458"/>
        <v>2.0627525569226979E-2</v>
      </c>
      <c r="BF310" s="167" t="e">
        <f t="shared" si="458"/>
        <v>#DIV/0!</v>
      </c>
      <c r="BG310" s="167">
        <f t="shared" si="458"/>
        <v>3.5313023004254651E-2</v>
      </c>
      <c r="BH310" s="167">
        <f t="shared" si="453"/>
        <v>-0.68561013372846125</v>
      </c>
    </row>
    <row r="311" spans="1:60" s="36" customFormat="1" ht="12" hidden="1" thickTop="1" x14ac:dyDescent="0.2">
      <c r="A311" s="143" t="str">
        <f t="shared" si="455"/>
        <v>2003/2002</v>
      </c>
      <c r="B311" s="190">
        <f t="shared" ref="B311:BG311" si="459">SUM(B$27:B$30)/SUM(B$23:B$26)-1</f>
        <v>-6.3439510912255415E-6</v>
      </c>
      <c r="C311" s="228">
        <f t="shared" si="459"/>
        <v>1.0069409321205036E-3</v>
      </c>
      <c r="D311" s="191">
        <f t="shared" si="459"/>
        <v>-2.211630184899771E-2</v>
      </c>
      <c r="E311" s="167">
        <f t="shared" si="459"/>
        <v>9.0904653758443477E-3</v>
      </c>
      <c r="F311" s="167">
        <f t="shared" si="459"/>
        <v>6.1515205781947913E-3</v>
      </c>
      <c r="G311" s="167">
        <f t="shared" si="459"/>
        <v>7.9554943953501489E-3</v>
      </c>
      <c r="H311" s="64">
        <f t="shared" si="459"/>
        <v>-2.7328911864691996E-2</v>
      </c>
      <c r="I311" s="192">
        <f t="shared" si="459"/>
        <v>-3.7854752326837993E-3</v>
      </c>
      <c r="J311" s="167">
        <f t="shared" si="459"/>
        <v>3.2928186115697144E-2</v>
      </c>
      <c r="K311" s="167">
        <f t="shared" si="459"/>
        <v>3.3712521649611471E-3</v>
      </c>
      <c r="L311" s="167">
        <f t="shared" si="459"/>
        <v>-1.7310560329522051E-2</v>
      </c>
      <c r="M311" s="167">
        <f t="shared" si="459"/>
        <v>-1.877735241472045E-2</v>
      </c>
      <c r="N311" s="167">
        <f t="shared" si="459"/>
        <v>2.4651758209575103E-3</v>
      </c>
      <c r="O311" s="167">
        <f t="shared" si="459"/>
        <v>-8.3226899964046641E-2</v>
      </c>
      <c r="P311" s="167">
        <f t="shared" si="459"/>
        <v>-3.2071815432387796E-2</v>
      </c>
      <c r="Q311" s="167">
        <f t="shared" si="459"/>
        <v>-9.7110911294421176E-2</v>
      </c>
      <c r="R311" s="167">
        <f t="shared" si="459"/>
        <v>-5.1022558948499164E-3</v>
      </c>
      <c r="S311" s="167">
        <f t="shared" si="459"/>
        <v>8.2504101766422977E-3</v>
      </c>
      <c r="T311" s="167">
        <f t="shared" si="459"/>
        <v>-2.1339457203077283E-2</v>
      </c>
      <c r="U311" s="167">
        <f t="shared" si="459"/>
        <v>-2.8146710012879383E-2</v>
      </c>
      <c r="V311" s="167">
        <f t="shared" si="459"/>
        <v>-7.5924573646373728E-2</v>
      </c>
      <c r="W311" s="167">
        <f t="shared" si="459"/>
        <v>-4.4557889966755027E-2</v>
      </c>
      <c r="X311" s="167">
        <f t="shared" si="459"/>
        <v>-3.1345860139920689E-2</v>
      </c>
      <c r="Y311" s="167">
        <f t="shared" si="459"/>
        <v>1.3227594608062887E-3</v>
      </c>
      <c r="Z311" s="167">
        <f t="shared" si="459"/>
        <v>-5.5686146033826489E-3</v>
      </c>
      <c r="AA311" s="167">
        <f t="shared" si="459"/>
        <v>1.8645919011260892E-2</v>
      </c>
      <c r="AB311" s="167">
        <f t="shared" si="459"/>
        <v>-2.5355622075927897E-2</v>
      </c>
      <c r="AC311" s="167">
        <f t="shared" si="459"/>
        <v>-1.1206385388594753E-2</v>
      </c>
      <c r="AD311" s="167">
        <f t="shared" si="459"/>
        <v>3.001354280608548E-2</v>
      </c>
      <c r="AE311" s="167">
        <f t="shared" si="459"/>
        <v>9.0904653758443477E-3</v>
      </c>
      <c r="AF311" s="167">
        <f t="shared" si="459"/>
        <v>1.3240177895166072E-2</v>
      </c>
      <c r="AG311" s="167">
        <f t="shared" si="459"/>
        <v>3.2796314138578975E-3</v>
      </c>
      <c r="AH311" s="167">
        <f t="shared" si="459"/>
        <v>9.3994203855101155E-3</v>
      </c>
      <c r="AI311" s="167">
        <f t="shared" si="459"/>
        <v>8.60952062541398E-3</v>
      </c>
      <c r="AJ311" s="167">
        <f t="shared" si="459"/>
        <v>-2.0786192485006127E-3</v>
      </c>
      <c r="AK311" s="167">
        <f t="shared" si="459"/>
        <v>-5.7954997440534672E-4</v>
      </c>
      <c r="AL311" s="167">
        <f t="shared" si="459"/>
        <v>1.7332035852168692E-2</v>
      </c>
      <c r="AM311" s="167">
        <f t="shared" si="459"/>
        <v>-1.1442361979587812E-3</v>
      </c>
      <c r="AN311" s="167">
        <f t="shared" si="459"/>
        <v>1.1981195465474714E-2</v>
      </c>
      <c r="AO311" s="167">
        <f t="shared" si="459"/>
        <v>1.7505808542139789E-2</v>
      </c>
      <c r="AP311" s="167">
        <f t="shared" si="459"/>
        <v>9.8104439024899737E-3</v>
      </c>
      <c r="AQ311" s="167">
        <f t="shared" si="459"/>
        <v>-1.6642585066607984E-2</v>
      </c>
      <c r="AR311" s="167">
        <f t="shared" si="459"/>
        <v>-3.3273512649922954E-2</v>
      </c>
      <c r="AS311" s="167">
        <f t="shared" si="459"/>
        <v>-5.6196325140441927E-2</v>
      </c>
      <c r="AT311" s="167">
        <f t="shared" si="459"/>
        <v>-3.0459631654780051E-3</v>
      </c>
      <c r="AU311" s="167">
        <f t="shared" si="459"/>
        <v>2.8279314426296054E-2</v>
      </c>
      <c r="AV311" s="167">
        <f t="shared" si="459"/>
        <v>3.7865152961100712E-3</v>
      </c>
      <c r="AW311" s="167">
        <f t="shared" si="459"/>
        <v>9.9001407497545379E-3</v>
      </c>
      <c r="AX311" s="167">
        <f t="shared" si="459"/>
        <v>-1.2533566640049787E-2</v>
      </c>
      <c r="AY311" s="167">
        <f t="shared" si="459"/>
        <v>1.338404898451051E-3</v>
      </c>
      <c r="AZ311" s="167">
        <f t="shared" si="459"/>
        <v>9.1890557241158799E-3</v>
      </c>
      <c r="BA311" s="167">
        <f t="shared" si="459"/>
        <v>1.7324960475445295E-2</v>
      </c>
      <c r="BB311" s="167">
        <f t="shared" si="459"/>
        <v>2.3398121881411216E-2</v>
      </c>
      <c r="BC311" s="167">
        <f t="shared" si="459"/>
        <v>5.2100410683018294E-2</v>
      </c>
      <c r="BD311" s="167">
        <f t="shared" si="459"/>
        <v>9.7135183601069208E-3</v>
      </c>
      <c r="BE311" s="167">
        <f t="shared" si="459"/>
        <v>-2.6709141570410155E-3</v>
      </c>
      <c r="BF311" s="167" t="e">
        <f t="shared" si="459"/>
        <v>#DIV/0!</v>
      </c>
      <c r="BG311" s="167">
        <f t="shared" si="459"/>
        <v>2.8159104519819955E-2</v>
      </c>
      <c r="BH311" s="167">
        <f t="shared" si="453"/>
        <v>-0.38617905522794849</v>
      </c>
    </row>
    <row r="312" spans="1:60" s="36" customFormat="1" ht="12" hidden="1" thickTop="1" x14ac:dyDescent="0.2">
      <c r="A312" s="143" t="str">
        <f t="shared" si="455"/>
        <v>2004/2003</v>
      </c>
      <c r="B312" s="190">
        <f t="shared" ref="B312:BG312" si="460">SUM(B$31:B$34)/SUM(B$27:B$30)-1</f>
        <v>2.7069499133998143E-3</v>
      </c>
      <c r="C312" s="228">
        <f t="shared" si="460"/>
        <v>2.8182094011504066E-3</v>
      </c>
      <c r="D312" s="191">
        <f t="shared" si="460"/>
        <v>-2.2958836289205586E-2</v>
      </c>
      <c r="E312" s="167">
        <f t="shared" si="460"/>
        <v>2.4524520003624817E-2</v>
      </c>
      <c r="F312" s="167">
        <f t="shared" si="460"/>
        <v>8.4096195779321814E-3</v>
      </c>
      <c r="G312" s="167">
        <f t="shared" si="460"/>
        <v>8.8666635243066505E-3</v>
      </c>
      <c r="H312" s="64">
        <f t="shared" si="460"/>
        <v>-3.8048697257719866E-4</v>
      </c>
      <c r="I312" s="192">
        <f t="shared" si="460"/>
        <v>1.3762759480284714E-4</v>
      </c>
      <c r="J312" s="167">
        <f t="shared" si="460"/>
        <v>2.4302328523426731E-2</v>
      </c>
      <c r="K312" s="167">
        <f t="shared" si="460"/>
        <v>5.9496662672167133E-3</v>
      </c>
      <c r="L312" s="167">
        <f t="shared" si="460"/>
        <v>-1.5230627472944458E-2</v>
      </c>
      <c r="M312" s="167">
        <f t="shared" si="460"/>
        <v>-7.0960674868312257E-3</v>
      </c>
      <c r="N312" s="167">
        <f t="shared" si="460"/>
        <v>-1.3074669720326004E-2</v>
      </c>
      <c r="O312" s="167">
        <f t="shared" si="460"/>
        <v>-8.9937090474927706E-2</v>
      </c>
      <c r="P312" s="167">
        <f t="shared" si="460"/>
        <v>-3.2403858490896109E-2</v>
      </c>
      <c r="Q312" s="167">
        <f t="shared" si="460"/>
        <v>-3.1071660532582812E-2</v>
      </c>
      <c r="R312" s="167">
        <f t="shared" si="460"/>
        <v>-2.0100932028678242E-2</v>
      </c>
      <c r="S312" s="167">
        <f t="shared" si="460"/>
        <v>-1.4949850163362144E-2</v>
      </c>
      <c r="T312" s="167">
        <f t="shared" si="460"/>
        <v>-2.05884442758133E-2</v>
      </c>
      <c r="U312" s="167">
        <f t="shared" si="460"/>
        <v>-3.4205700252115667E-2</v>
      </c>
      <c r="V312" s="167">
        <f t="shared" si="460"/>
        <v>-4.4713594691752734E-2</v>
      </c>
      <c r="W312" s="167">
        <f t="shared" si="460"/>
        <v>-3.6156138509968572E-2</v>
      </c>
      <c r="X312" s="167">
        <f t="shared" si="460"/>
        <v>-3.5862559516896986E-2</v>
      </c>
      <c r="Y312" s="167">
        <f t="shared" si="460"/>
        <v>1.7873893231795446E-2</v>
      </c>
      <c r="Z312" s="167">
        <f t="shared" si="460"/>
        <v>6.8862933852544828E-3</v>
      </c>
      <c r="AA312" s="167">
        <f t="shared" si="460"/>
        <v>4.4837357457868876E-2</v>
      </c>
      <c r="AB312" s="167">
        <f t="shared" si="460"/>
        <v>-2.8073661258914751E-2</v>
      </c>
      <c r="AC312" s="167">
        <f t="shared" si="460"/>
        <v>-1.4606078277318746E-2</v>
      </c>
      <c r="AD312" s="167">
        <f t="shared" si="460"/>
        <v>1.9731998805771589E-2</v>
      </c>
      <c r="AE312" s="167">
        <f t="shared" si="460"/>
        <v>2.4524520003624817E-2</v>
      </c>
      <c r="AF312" s="167">
        <f t="shared" si="460"/>
        <v>4.4404406514895189E-2</v>
      </c>
      <c r="AG312" s="167">
        <f t="shared" si="460"/>
        <v>1.252295703815598E-2</v>
      </c>
      <c r="AH312" s="167">
        <f t="shared" si="460"/>
        <v>2.3688715379791114E-2</v>
      </c>
      <c r="AI312" s="167">
        <f t="shared" si="460"/>
        <v>5.4866924641743253E-3</v>
      </c>
      <c r="AJ312" s="167">
        <f t="shared" si="460"/>
        <v>-9.5791594964080851E-3</v>
      </c>
      <c r="AK312" s="167">
        <f t="shared" si="460"/>
        <v>4.2924173722269643E-4</v>
      </c>
      <c r="AL312" s="167">
        <f t="shared" si="460"/>
        <v>1.2530434805930524E-2</v>
      </c>
      <c r="AM312" s="167">
        <f t="shared" si="460"/>
        <v>-3.4853641381931144E-3</v>
      </c>
      <c r="AN312" s="167">
        <f t="shared" si="460"/>
        <v>1.3993452881194024E-2</v>
      </c>
      <c r="AO312" s="167">
        <f t="shared" si="460"/>
        <v>7.4372917032099473E-3</v>
      </c>
      <c r="AP312" s="167">
        <f t="shared" si="460"/>
        <v>1.6589155386173671E-2</v>
      </c>
      <c r="AQ312" s="167">
        <f t="shared" si="460"/>
        <v>1.9220448540122614E-2</v>
      </c>
      <c r="AR312" s="167">
        <f t="shared" si="460"/>
        <v>-2.8541120178153134E-2</v>
      </c>
      <c r="AS312" s="167">
        <f t="shared" si="460"/>
        <v>-1.0894625672902336E-2</v>
      </c>
      <c r="AT312" s="167">
        <f t="shared" si="460"/>
        <v>-9.3530440789979519E-4</v>
      </c>
      <c r="AU312" s="167">
        <f t="shared" si="460"/>
        <v>3.9100385919270231E-2</v>
      </c>
      <c r="AV312" s="167">
        <f t="shared" si="460"/>
        <v>-4.41494022484612E-4</v>
      </c>
      <c r="AW312" s="167">
        <f t="shared" si="460"/>
        <v>9.0653402923936977E-3</v>
      </c>
      <c r="AX312" s="167">
        <f t="shared" si="460"/>
        <v>2.5291359333046382E-2</v>
      </c>
      <c r="AY312" s="167">
        <f t="shared" si="460"/>
        <v>1.5126256315745934E-2</v>
      </c>
      <c r="AZ312" s="167">
        <f t="shared" si="460"/>
        <v>-1.6421212103405747E-3</v>
      </c>
      <c r="BA312" s="167">
        <f t="shared" si="460"/>
        <v>1.5915809458108443E-2</v>
      </c>
      <c r="BB312" s="167">
        <f t="shared" si="460"/>
        <v>1.5292641470081803E-2</v>
      </c>
      <c r="BC312" s="167">
        <f t="shared" si="460"/>
        <v>4.0490261302090325E-2</v>
      </c>
      <c r="BD312" s="167">
        <f t="shared" si="460"/>
        <v>1.4637950990421089E-2</v>
      </c>
      <c r="BE312" s="167">
        <f t="shared" si="460"/>
        <v>-8.7076067599782814E-3</v>
      </c>
      <c r="BF312" s="167" t="e">
        <f t="shared" si="460"/>
        <v>#DIV/0!</v>
      </c>
      <c r="BG312" s="167">
        <f t="shared" si="460"/>
        <v>1.6680159621470736E-2</v>
      </c>
      <c r="BH312" s="167">
        <f t="shared" si="453"/>
        <v>-0.10208334149285547</v>
      </c>
    </row>
    <row r="313" spans="1:60" s="36" customFormat="1" ht="12" hidden="1" thickTop="1" x14ac:dyDescent="0.2">
      <c r="A313" s="143" t="str">
        <f t="shared" si="455"/>
        <v>2005/2004</v>
      </c>
      <c r="B313" s="190">
        <f>SUM(B$35:B$38)/SUM(B$31:B$34)-1</f>
        <v>8.5590807388948864E-3</v>
      </c>
      <c r="C313" s="228">
        <f>SUM(C$35:C$38)/SUM(C$31:C$34)-1</f>
        <v>7.2988775337348155E-3</v>
      </c>
      <c r="D313" s="191">
        <f t="shared" ref="D313:BG313" si="461">SUM(D$35:D$38)/SUM(D$31:D$34)-1</f>
        <v>-2.3006818140607455E-2</v>
      </c>
      <c r="E313" s="64">
        <f t="shared" si="461"/>
        <v>2.8548987709937856E-2</v>
      </c>
      <c r="F313" s="64">
        <f t="shared" si="461"/>
        <v>1.5965788536960401E-2</v>
      </c>
      <c r="G313" s="64">
        <f t="shared" si="461"/>
        <v>1.4539974071370754E-2</v>
      </c>
      <c r="H313" s="64">
        <f t="shared" si="461"/>
        <v>4.3641464780852068E-2</v>
      </c>
      <c r="I313" s="192">
        <f t="shared" si="461"/>
        <v>6.6546531195350589E-3</v>
      </c>
      <c r="J313" s="64">
        <f t="shared" si="461"/>
        <v>2.4188336968501423E-2</v>
      </c>
      <c r="K313" s="64">
        <f t="shared" si="461"/>
        <v>1.2683383180657648E-2</v>
      </c>
      <c r="L313" s="64">
        <f t="shared" si="461"/>
        <v>4.403184970461993E-3</v>
      </c>
      <c r="M313" s="64">
        <f t="shared" si="461"/>
        <v>-1.8504274443443269E-2</v>
      </c>
      <c r="N313" s="64">
        <f t="shared" si="461"/>
        <v>-1.1075364831860113E-2</v>
      </c>
      <c r="O313" s="64">
        <f t="shared" si="461"/>
        <v>-8.7891154042939679E-2</v>
      </c>
      <c r="P313" s="64">
        <f t="shared" si="461"/>
        <v>-3.3175126924358422E-2</v>
      </c>
      <c r="Q313" s="64">
        <f t="shared" si="461"/>
        <v>-7.6684512052338505E-3</v>
      </c>
      <c r="R313" s="64">
        <f t="shared" si="461"/>
        <v>-3.6680093668434277E-2</v>
      </c>
      <c r="S313" s="64">
        <f t="shared" si="461"/>
        <v>-1.4917858808116025E-2</v>
      </c>
      <c r="T313" s="64">
        <f t="shared" si="461"/>
        <v>-2.2607632845752734E-2</v>
      </c>
      <c r="U313" s="64">
        <f t="shared" si="461"/>
        <v>-2.6533992453546262E-2</v>
      </c>
      <c r="V313" s="64">
        <f t="shared" si="461"/>
        <v>-3.5149487680246283E-2</v>
      </c>
      <c r="W313" s="64">
        <f t="shared" si="461"/>
        <v>-3.0337604154056064E-2</v>
      </c>
      <c r="X313" s="64">
        <f t="shared" si="461"/>
        <v>-2.5485637184361143E-2</v>
      </c>
      <c r="Y313" s="64">
        <f t="shared" si="461"/>
        <v>-4.054414525870631E-3</v>
      </c>
      <c r="Z313" s="64">
        <f t="shared" si="461"/>
        <v>-4.3815520829243448E-3</v>
      </c>
      <c r="AA313" s="64">
        <f t="shared" si="461"/>
        <v>-3.2807815069155755E-3</v>
      </c>
      <c r="AB313" s="64">
        <f t="shared" si="461"/>
        <v>-2.0539027550199318E-2</v>
      </c>
      <c r="AC313" s="64">
        <f t="shared" si="461"/>
        <v>-2.2997661971174033E-2</v>
      </c>
      <c r="AD313" s="64">
        <f t="shared" si="461"/>
        <v>2.0803590417034945E-2</v>
      </c>
      <c r="AE313" s="64">
        <f t="shared" si="461"/>
        <v>2.8548987709937856E-2</v>
      </c>
      <c r="AF313" s="64">
        <f t="shared" si="461"/>
        <v>4.4884835504854559E-2</v>
      </c>
      <c r="AG313" s="64">
        <f t="shared" si="461"/>
        <v>2.4548826423192782E-2</v>
      </c>
      <c r="AH313" s="64">
        <f t="shared" si="461"/>
        <v>2.6968655567821243E-2</v>
      </c>
      <c r="AI313" s="64">
        <f t="shared" si="461"/>
        <v>6.1960326586072423E-3</v>
      </c>
      <c r="AJ313" s="64">
        <f t="shared" si="461"/>
        <v>-8.06276879890655E-4</v>
      </c>
      <c r="AK313" s="64">
        <f t="shared" si="461"/>
        <v>-4.3687006977577436E-4</v>
      </c>
      <c r="AL313" s="64">
        <f t="shared" si="461"/>
        <v>1.2108281098647922E-2</v>
      </c>
      <c r="AM313" s="64">
        <f t="shared" si="461"/>
        <v>2.3136119813513822E-3</v>
      </c>
      <c r="AN313" s="64">
        <f t="shared" si="461"/>
        <v>2.0500372297329372E-2</v>
      </c>
      <c r="AO313" s="64">
        <f t="shared" si="461"/>
        <v>7.3371693609121102E-3</v>
      </c>
      <c r="AP313" s="64">
        <f t="shared" si="461"/>
        <v>2.5665004770754063E-2</v>
      </c>
      <c r="AQ313" s="64">
        <f t="shared" si="461"/>
        <v>1.8863463437692518E-2</v>
      </c>
      <c r="AR313" s="64">
        <f t="shared" si="461"/>
        <v>-1.3825033494502814E-2</v>
      </c>
      <c r="AS313" s="64">
        <f t="shared" si="461"/>
        <v>3.0677320208861047E-2</v>
      </c>
      <c r="AT313" s="64">
        <f t="shared" si="461"/>
        <v>5.6932706434262847E-3</v>
      </c>
      <c r="AU313" s="64">
        <f t="shared" si="461"/>
        <v>4.6627366475303855E-2</v>
      </c>
      <c r="AV313" s="64">
        <f t="shared" si="461"/>
        <v>2.0264277939579189E-2</v>
      </c>
      <c r="AW313" s="64">
        <f t="shared" si="461"/>
        <v>2.1911794737490276E-2</v>
      </c>
      <c r="AX313" s="64">
        <f t="shared" si="461"/>
        <v>2.2522382249902773E-2</v>
      </c>
      <c r="AY313" s="64">
        <f t="shared" si="461"/>
        <v>3.3839934929124516E-2</v>
      </c>
      <c r="AZ313" s="64">
        <f t="shared" si="461"/>
        <v>-1.1022556109363535E-4</v>
      </c>
      <c r="BA313" s="64">
        <f t="shared" si="461"/>
        <v>1.6505814692578058E-2</v>
      </c>
      <c r="BB313" s="64">
        <f t="shared" si="461"/>
        <v>1.3174623690098253E-2</v>
      </c>
      <c r="BC313" s="64">
        <f t="shared" si="461"/>
        <v>4.0334715211395977E-2</v>
      </c>
      <c r="BD313" s="64">
        <f t="shared" si="461"/>
        <v>1.3786268998966067E-2</v>
      </c>
      <c r="BE313" s="64">
        <f t="shared" si="461"/>
        <v>5.2903640047341494E-3</v>
      </c>
      <c r="BF313" s="64" t="e">
        <f t="shared" si="461"/>
        <v>#DIV/0!</v>
      </c>
      <c r="BG313" s="64">
        <f t="shared" si="461"/>
        <v>1.9793937253040239E-2</v>
      </c>
      <c r="BH313" s="64">
        <f t="shared" si="453"/>
        <v>0.18216492289477104</v>
      </c>
    </row>
    <row r="314" spans="1:60" s="36" customFormat="1" ht="12" hidden="1" thickTop="1" x14ac:dyDescent="0.2">
      <c r="A314" s="143" t="str">
        <f t="shared" si="455"/>
        <v>2006/2005</v>
      </c>
      <c r="B314" s="190">
        <f>SUM(B$39:B$42)/SUM(B$35:B$38)-1</f>
        <v>1.222922916463709E-2</v>
      </c>
      <c r="C314" s="228">
        <f t="shared" ref="C314:BG314" si="462">SUM(C$39:C$42)/SUM(C$35:C$38)-1</f>
        <v>1.1696687253998528E-2</v>
      </c>
      <c r="D314" s="191">
        <f t="shared" si="462"/>
        <v>-2.0121767148946645E-2</v>
      </c>
      <c r="E314" s="64">
        <f t="shared" si="462"/>
        <v>4.825648727753018E-2</v>
      </c>
      <c r="F314" s="64">
        <f t="shared" si="462"/>
        <v>1.7698034917515537E-2</v>
      </c>
      <c r="G314" s="64">
        <f t="shared" si="462"/>
        <v>1.7229535744857083E-2</v>
      </c>
      <c r="H314" s="64">
        <f t="shared" si="462"/>
        <v>2.653823085519913E-2</v>
      </c>
      <c r="I314" s="192">
        <f t="shared" si="462"/>
        <v>1.1101808432933291E-2</v>
      </c>
      <c r="J314" s="64">
        <f t="shared" si="462"/>
        <v>2.1323346134688448E-2</v>
      </c>
      <c r="K314" s="64">
        <f t="shared" si="462"/>
        <v>1.6432832746962278E-2</v>
      </c>
      <c r="L314" s="64">
        <f t="shared" si="462"/>
        <v>-4.3656157527490747E-3</v>
      </c>
      <c r="M314" s="64">
        <f t="shared" si="462"/>
        <v>-4.1199256622104219E-4</v>
      </c>
      <c r="N314" s="64">
        <f t="shared" si="462"/>
        <v>-1.04283257551393E-2</v>
      </c>
      <c r="O314" s="64">
        <f t="shared" si="462"/>
        <v>-7.7472715778390544E-2</v>
      </c>
      <c r="P314" s="64">
        <f t="shared" si="462"/>
        <v>-3.1670184412330382E-2</v>
      </c>
      <c r="Q314" s="64">
        <f t="shared" si="462"/>
        <v>1.3068657738068534E-2</v>
      </c>
      <c r="R314" s="64">
        <f t="shared" si="462"/>
        <v>-3.4117389389742625E-2</v>
      </c>
      <c r="S314" s="64">
        <f t="shared" si="462"/>
        <v>9.6989830587213E-4</v>
      </c>
      <c r="T314" s="64">
        <f t="shared" si="462"/>
        <v>-2.475840155617548E-2</v>
      </c>
      <c r="U314" s="64">
        <f t="shared" si="462"/>
        <v>-1.8031580811727732E-2</v>
      </c>
      <c r="V314" s="64">
        <f t="shared" si="462"/>
        <v>-2.3879104700871512E-2</v>
      </c>
      <c r="W314" s="64">
        <f t="shared" si="462"/>
        <v>-2.3543444715299677E-2</v>
      </c>
      <c r="X314" s="64">
        <f t="shared" si="462"/>
        <v>-1.1434802373361808E-2</v>
      </c>
      <c r="Y314" s="64">
        <f t="shared" si="462"/>
        <v>-2.456318786060685E-2</v>
      </c>
      <c r="Z314" s="64">
        <f t="shared" si="462"/>
        <v>-3.6467813685268635E-2</v>
      </c>
      <c r="AA314" s="64">
        <f t="shared" si="462"/>
        <v>3.5584391387548653E-3</v>
      </c>
      <c r="AB314" s="64">
        <f t="shared" si="462"/>
        <v>-1.7110446947370406E-2</v>
      </c>
      <c r="AC314" s="64">
        <f t="shared" si="462"/>
        <v>-6.8062073446466531E-3</v>
      </c>
      <c r="AD314" s="64">
        <f t="shared" si="462"/>
        <v>2.1338156529018049E-2</v>
      </c>
      <c r="AE314" s="64">
        <f t="shared" si="462"/>
        <v>4.825648727753018E-2</v>
      </c>
      <c r="AF314" s="64">
        <f t="shared" si="462"/>
        <v>7.6654688136688742E-2</v>
      </c>
      <c r="AG314" s="64">
        <f t="shared" si="462"/>
        <v>3.5830489545200628E-2</v>
      </c>
      <c r="AH314" s="64">
        <f t="shared" si="462"/>
        <v>4.6219689283471865E-2</v>
      </c>
      <c r="AI314" s="64">
        <f t="shared" si="462"/>
        <v>7.173504794504737E-3</v>
      </c>
      <c r="AJ314" s="64">
        <f t="shared" si="462"/>
        <v>-2.9062822327232674E-3</v>
      </c>
      <c r="AK314" s="64">
        <f t="shared" si="462"/>
        <v>1.9553658220816672E-4</v>
      </c>
      <c r="AL314" s="64">
        <f t="shared" si="462"/>
        <v>1.3980287206188491E-2</v>
      </c>
      <c r="AM314" s="64">
        <f t="shared" si="462"/>
        <v>4.7427395528927274E-3</v>
      </c>
      <c r="AN314" s="64">
        <f t="shared" si="462"/>
        <v>2.5597422447383389E-2</v>
      </c>
      <c r="AO314" s="64">
        <f t="shared" si="462"/>
        <v>9.3810818117838757E-3</v>
      </c>
      <c r="AP314" s="64">
        <f t="shared" si="462"/>
        <v>3.1846271363625611E-2</v>
      </c>
      <c r="AQ314" s="64">
        <f t="shared" si="462"/>
        <v>5.5248500692051117E-3</v>
      </c>
      <c r="AR314" s="64">
        <f t="shared" si="462"/>
        <v>-1.3562063915250833E-2</v>
      </c>
      <c r="AS314" s="64">
        <f t="shared" si="462"/>
        <v>5.7106467943500938E-2</v>
      </c>
      <c r="AT314" s="64">
        <f t="shared" si="462"/>
        <v>1.2658404211723706E-2</v>
      </c>
      <c r="AU314" s="64">
        <f t="shared" si="462"/>
        <v>5.3916687180686429E-2</v>
      </c>
      <c r="AV314" s="64">
        <f t="shared" si="462"/>
        <v>2.6785763871940205E-2</v>
      </c>
      <c r="AW314" s="64">
        <f t="shared" si="462"/>
        <v>2.5923784622378321E-2</v>
      </c>
      <c r="AX314" s="64">
        <f t="shared" si="462"/>
        <v>8.467436114131921E-3</v>
      </c>
      <c r="AY314" s="64">
        <f t="shared" si="462"/>
        <v>2.8407320205580122E-2</v>
      </c>
      <c r="AZ314" s="64">
        <f t="shared" si="462"/>
        <v>-1.4404751138364924E-2</v>
      </c>
      <c r="BA314" s="64">
        <f t="shared" si="462"/>
        <v>1.4428785097654551E-2</v>
      </c>
      <c r="BB314" s="64">
        <f t="shared" si="462"/>
        <v>1.7538578984130915E-2</v>
      </c>
      <c r="BC314" s="64">
        <f t="shared" si="462"/>
        <v>3.5608080153465282E-2</v>
      </c>
      <c r="BD314" s="64">
        <f t="shared" si="462"/>
        <v>3.440254841370427E-2</v>
      </c>
      <c r="BE314" s="64">
        <f t="shared" si="462"/>
        <v>1.630820687152168E-2</v>
      </c>
      <c r="BF314" s="64" t="e">
        <f t="shared" si="462"/>
        <v>#DIV/0!</v>
      </c>
      <c r="BG314" s="64">
        <f t="shared" si="462"/>
        <v>2.2595067405097202E-2</v>
      </c>
      <c r="BH314" s="64">
        <f t="shared" si="453"/>
        <v>0.44714365177645798</v>
      </c>
    </row>
    <row r="315" spans="1:60" s="36" customFormat="1" ht="12" hidden="1" thickTop="1" x14ac:dyDescent="0.2">
      <c r="A315" s="143" t="str">
        <f t="shared" si="455"/>
        <v>2007/2006</v>
      </c>
      <c r="B315" s="190">
        <f>SUM(B$43:B$46)/SUM(B$39:B$42)-1</f>
        <v>1.6901224858956398E-2</v>
      </c>
      <c r="C315" s="228">
        <f t="shared" ref="C315:AE315" si="463">SUM(C$43:C$46)/SUM(C$39:C$42)-1</f>
        <v>1.5207658135777846E-2</v>
      </c>
      <c r="D315" s="191">
        <f t="shared" si="463"/>
        <v>-1.424823051239732E-2</v>
      </c>
      <c r="E315" s="64">
        <f t="shared" si="463"/>
        <v>4.8893420453802072E-2</v>
      </c>
      <c r="F315" s="64">
        <f t="shared" si="463"/>
        <v>2.2020656833350083E-2</v>
      </c>
      <c r="G315" s="64">
        <f t="shared" si="463"/>
        <v>1.9895971121385525E-2</v>
      </c>
      <c r="H315" s="64">
        <f t="shared" si="463"/>
        <v>6.1748189505802964E-2</v>
      </c>
      <c r="I315" s="192">
        <f t="shared" si="463"/>
        <v>1.5411031630096383E-2</v>
      </c>
      <c r="J315" s="64">
        <f t="shared" si="463"/>
        <v>2.8801273393857185E-2</v>
      </c>
      <c r="K315" s="64">
        <f t="shared" si="463"/>
        <v>1.8154557380263503E-2</v>
      </c>
      <c r="L315" s="64">
        <f t="shared" si="463"/>
        <v>-1.4365127414827428E-2</v>
      </c>
      <c r="M315" s="64">
        <f t="shared" si="463"/>
        <v>-2.2624130314990998E-3</v>
      </c>
      <c r="N315" s="64">
        <f t="shared" si="463"/>
        <v>-6.9803249980641136E-3</v>
      </c>
      <c r="O315" s="64">
        <f t="shared" si="463"/>
        <v>-5.7820308968943745E-2</v>
      </c>
      <c r="P315" s="64">
        <f t="shared" si="463"/>
        <v>-2.7776475853831806E-2</v>
      </c>
      <c r="Q315" s="64">
        <f t="shared" si="463"/>
        <v>-3.0316500711237149E-3</v>
      </c>
      <c r="R315" s="64">
        <f t="shared" si="463"/>
        <v>-1.9992099631182536E-2</v>
      </c>
      <c r="S315" s="64">
        <f t="shared" si="463"/>
        <v>1.0850014505368044E-3</v>
      </c>
      <c r="T315" s="64">
        <f t="shared" si="463"/>
        <v>-1.6329496347852746E-2</v>
      </c>
      <c r="U315" s="64">
        <f t="shared" si="463"/>
        <v>-9.8030217245484996E-3</v>
      </c>
      <c r="V315" s="64">
        <f t="shared" si="463"/>
        <v>-2.8900060410095074E-2</v>
      </c>
      <c r="W315" s="64">
        <f t="shared" si="463"/>
        <v>-1.8700546574754728E-3</v>
      </c>
      <c r="X315" s="64">
        <f t="shared" si="463"/>
        <v>-4.5371428983614903E-3</v>
      </c>
      <c r="Y315" s="64">
        <f t="shared" si="463"/>
        <v>-2.8474023822148142E-2</v>
      </c>
      <c r="Z315" s="64">
        <f t="shared" si="463"/>
        <v>-4.0824340012542981E-2</v>
      </c>
      <c r="AA315" s="64">
        <f t="shared" si="463"/>
        <v>-4.6317112674354455E-4</v>
      </c>
      <c r="AB315" s="64">
        <f t="shared" si="463"/>
        <v>-4.8707062108770405E-3</v>
      </c>
      <c r="AC315" s="64">
        <f t="shared" si="463"/>
        <v>-1.3369965983609955E-2</v>
      </c>
      <c r="AD315" s="64">
        <f t="shared" si="463"/>
        <v>2.687191908695663E-2</v>
      </c>
      <c r="AE315" s="64">
        <f t="shared" si="463"/>
        <v>4.8893420453802072E-2</v>
      </c>
      <c r="AF315" s="64">
        <f t="shared" ref="AF315:BG315" si="464">SUM(AF$43:AF$46)/SUM(AF$39:AF$42)-1</f>
        <v>7.6503008586523036E-2</v>
      </c>
      <c r="AG315" s="64">
        <f t="shared" si="464"/>
        <v>4.1368564140162878E-2</v>
      </c>
      <c r="AH315" s="64">
        <f t="shared" si="464"/>
        <v>4.6147228770542226E-2</v>
      </c>
      <c r="AI315" s="64">
        <f t="shared" si="464"/>
        <v>1.0500742385964434E-2</v>
      </c>
      <c r="AJ315" s="64">
        <f t="shared" si="464"/>
        <v>-1.1191344077536858E-3</v>
      </c>
      <c r="AK315" s="64">
        <f t="shared" si="464"/>
        <v>4.9983853834836278E-3</v>
      </c>
      <c r="AL315" s="64">
        <f t="shared" si="464"/>
        <v>1.6673744022760006E-2</v>
      </c>
      <c r="AM315" s="64">
        <f t="shared" si="464"/>
        <v>9.6660092742095749E-3</v>
      </c>
      <c r="AN315" s="64">
        <f t="shared" si="464"/>
        <v>2.8440086205147486E-2</v>
      </c>
      <c r="AO315" s="64">
        <f t="shared" si="464"/>
        <v>1.5576040541051661E-2</v>
      </c>
      <c r="AP315" s="64">
        <f t="shared" si="464"/>
        <v>3.3289228190835463E-2</v>
      </c>
      <c r="AQ315" s="64">
        <f t="shared" si="464"/>
        <v>1.5806235500154475E-2</v>
      </c>
      <c r="AR315" s="64">
        <f t="shared" si="464"/>
        <v>-4.1605798739785094E-2</v>
      </c>
      <c r="AS315" s="64">
        <f t="shared" si="464"/>
        <v>3.9357149702740291E-2</v>
      </c>
      <c r="AT315" s="64">
        <f t="shared" si="464"/>
        <v>1.8349453784981096E-2</v>
      </c>
      <c r="AU315" s="64">
        <f t="shared" si="464"/>
        <v>4.1998801443868361E-2</v>
      </c>
      <c r="AV315" s="64">
        <f t="shared" si="464"/>
        <v>3.9011396621020378E-2</v>
      </c>
      <c r="AW315" s="64">
        <f t="shared" si="464"/>
        <v>3.6178257953908499E-2</v>
      </c>
      <c r="AX315" s="64">
        <f t="shared" si="464"/>
        <v>-1.7284226508503808E-3</v>
      </c>
      <c r="AY315" s="64">
        <f t="shared" si="464"/>
        <v>3.4508912302903427E-2</v>
      </c>
      <c r="AZ315" s="64">
        <f t="shared" si="464"/>
        <v>-7.6062659255683451E-3</v>
      </c>
      <c r="BA315" s="64">
        <f t="shared" si="464"/>
        <v>2.5120328407707726E-2</v>
      </c>
      <c r="BB315" s="64">
        <f t="shared" si="464"/>
        <v>1.801607422191065E-2</v>
      </c>
      <c r="BC315" s="64">
        <f t="shared" si="464"/>
        <v>4.5575551698602057E-2</v>
      </c>
      <c r="BD315" s="64">
        <f t="shared" si="464"/>
        <v>4.7618531464634462E-2</v>
      </c>
      <c r="BE315" s="64">
        <f t="shared" si="464"/>
        <v>2.243443890933472E-2</v>
      </c>
      <c r="BF315" s="64" t="e">
        <f t="shared" si="464"/>
        <v>#DIV/0!</v>
      </c>
      <c r="BG315" s="64">
        <f t="shared" si="464"/>
        <v>2.7815776903351797E-2</v>
      </c>
      <c r="BH315" s="64">
        <f t="shared" si="453"/>
        <v>0.6923993448610366</v>
      </c>
    </row>
    <row r="316" spans="1:60" s="36" customFormat="1" ht="12" hidden="1" thickTop="1" x14ac:dyDescent="0.2">
      <c r="A316" s="143" t="str">
        <f t="shared" si="455"/>
        <v>2008/2007</v>
      </c>
      <c r="B316" s="190">
        <f>SUM(B$47:B$50)/SUM(B$43:B$46)-1</f>
        <v>1.0898453817483E-2</v>
      </c>
      <c r="C316" s="228">
        <f>SUM(C$47:C$50)/SUM(C$43:C$46)-1</f>
        <v>1.2150797365696242E-2</v>
      </c>
      <c r="D316" s="191">
        <f t="shared" ref="D316:BG316" si="465">SUM(D$47:D$50)/SUM(D$43:D$46)-1</f>
        <v>-1.385372364509907E-2</v>
      </c>
      <c r="E316" s="64">
        <f t="shared" si="465"/>
        <v>3.7924385445646802E-2</v>
      </c>
      <c r="F316" s="64">
        <f t="shared" si="465"/>
        <v>1.4455935028419686E-2</v>
      </c>
      <c r="G316" s="64">
        <f t="shared" si="465"/>
        <v>1.6419455408797523E-2</v>
      </c>
      <c r="H316" s="64">
        <f t="shared" si="465"/>
        <v>-2.0810913832023492E-2</v>
      </c>
      <c r="I316" s="192">
        <f t="shared" si="465"/>
        <v>9.3987805640103339E-3</v>
      </c>
      <c r="J316" s="64">
        <f t="shared" si="465"/>
        <v>2.271833680304769E-2</v>
      </c>
      <c r="K316" s="64">
        <f t="shared" si="465"/>
        <v>1.517484188359397E-2</v>
      </c>
      <c r="L316" s="64">
        <f t="shared" si="465"/>
        <v>6.8125977216886291E-3</v>
      </c>
      <c r="M316" s="64">
        <f t="shared" si="465"/>
        <v>-1.7996659302764173E-2</v>
      </c>
      <c r="N316" s="64">
        <f t="shared" si="465"/>
        <v>-2.9368187839947657E-3</v>
      </c>
      <c r="O316" s="64">
        <f t="shared" si="465"/>
        <v>-6.5686074883436807E-2</v>
      </c>
      <c r="P316" s="64">
        <f t="shared" si="465"/>
        <v>-2.5724171068545298E-2</v>
      </c>
      <c r="Q316" s="64">
        <f t="shared" si="465"/>
        <v>-3.1193429582928367E-2</v>
      </c>
      <c r="R316" s="64">
        <f t="shared" si="465"/>
        <v>-1.0678673394969418E-2</v>
      </c>
      <c r="S316" s="64">
        <f t="shared" si="465"/>
        <v>-5.1500547708607458E-2</v>
      </c>
      <c r="T316" s="64">
        <f t="shared" si="465"/>
        <v>-2.5096011501560378E-2</v>
      </c>
      <c r="U316" s="64">
        <f t="shared" si="465"/>
        <v>-3.6028923376225652E-3</v>
      </c>
      <c r="V316" s="64">
        <f t="shared" si="465"/>
        <v>-1.8399089056972961E-2</v>
      </c>
      <c r="W316" s="64">
        <f t="shared" si="465"/>
        <v>-1.2159236789939354E-2</v>
      </c>
      <c r="X316" s="64">
        <f t="shared" si="465"/>
        <v>-6.6893953941115081E-3</v>
      </c>
      <c r="Y316" s="64">
        <f t="shared" si="465"/>
        <v>-1.7058740762082136E-2</v>
      </c>
      <c r="Z316" s="64">
        <f t="shared" si="465"/>
        <v>-3.4101081793702637E-2</v>
      </c>
      <c r="AA316" s="64">
        <f t="shared" si="465"/>
        <v>2.0032969074079698E-2</v>
      </c>
      <c r="AB316" s="64">
        <f t="shared" si="465"/>
        <v>-2.7389429366024842E-3</v>
      </c>
      <c r="AC316" s="64">
        <f t="shared" si="465"/>
        <v>-1.3821390726056926E-2</v>
      </c>
      <c r="AD316" s="64">
        <f t="shared" si="465"/>
        <v>1.3532870122928919E-2</v>
      </c>
      <c r="AE316" s="64">
        <f t="shared" si="465"/>
        <v>3.7924385445646802E-2</v>
      </c>
      <c r="AF316" s="64">
        <f t="shared" si="465"/>
        <v>3.574678564582201E-2</v>
      </c>
      <c r="AG316" s="64">
        <f t="shared" si="465"/>
        <v>5.8512918720468043E-2</v>
      </c>
      <c r="AH316" s="64">
        <f t="shared" si="465"/>
        <v>3.534836406903219E-2</v>
      </c>
      <c r="AI316" s="64">
        <f t="shared" si="465"/>
        <v>6.07696530530899E-3</v>
      </c>
      <c r="AJ316" s="64">
        <f t="shared" si="465"/>
        <v>-3.6543475335883979E-3</v>
      </c>
      <c r="AK316" s="64">
        <f t="shared" si="465"/>
        <v>5.2217531003677653E-3</v>
      </c>
      <c r="AL316" s="64">
        <f t="shared" si="465"/>
        <v>8.8986867208440401E-3</v>
      </c>
      <c r="AM316" s="64">
        <f t="shared" si="465"/>
        <v>6.9706791460408812E-3</v>
      </c>
      <c r="AN316" s="64">
        <f t="shared" si="465"/>
        <v>1.2301114649728939E-2</v>
      </c>
      <c r="AO316" s="64">
        <f t="shared" si="465"/>
        <v>-6.567814738198452E-3</v>
      </c>
      <c r="AP316" s="64">
        <f t="shared" si="465"/>
        <v>1.9291886541358494E-2</v>
      </c>
      <c r="AQ316" s="64">
        <f t="shared" si="465"/>
        <v>1.9601367780355705E-2</v>
      </c>
      <c r="AR316" s="64">
        <f t="shared" si="465"/>
        <v>-6.4442040166213577E-2</v>
      </c>
      <c r="AS316" s="64">
        <f t="shared" si="465"/>
        <v>6.695143859663033E-2</v>
      </c>
      <c r="AT316" s="64">
        <f t="shared" si="465"/>
        <v>-1.7538514645715209E-3</v>
      </c>
      <c r="AU316" s="64">
        <f t="shared" si="465"/>
        <v>4.140988877036289E-2</v>
      </c>
      <c r="AV316" s="64">
        <f t="shared" si="465"/>
        <v>3.9090769018411242E-2</v>
      </c>
      <c r="AW316" s="64">
        <f t="shared" si="465"/>
        <v>1.7420952785486943E-2</v>
      </c>
      <c r="AX316" s="64">
        <f t="shared" si="465"/>
        <v>1.2233116141417977E-3</v>
      </c>
      <c r="AY316" s="64">
        <f t="shared" si="465"/>
        <v>1.1369980194796625E-2</v>
      </c>
      <c r="AZ316" s="64">
        <f t="shared" si="465"/>
        <v>-1.1973112473068204E-2</v>
      </c>
      <c r="BA316" s="64">
        <f t="shared" si="465"/>
        <v>1.8098516564663436E-2</v>
      </c>
      <c r="BB316" s="64">
        <f t="shared" si="465"/>
        <v>8.4796550458521303E-3</v>
      </c>
      <c r="BC316" s="64">
        <f t="shared" si="465"/>
        <v>4.0636395811326942E-2</v>
      </c>
      <c r="BD316" s="64">
        <f t="shared" si="465"/>
        <v>2.5519533710052E-2</v>
      </c>
      <c r="BE316" s="64">
        <f t="shared" si="465"/>
        <v>3.1287837261997797E-2</v>
      </c>
      <c r="BF316" s="64" t="e">
        <f t="shared" si="465"/>
        <v>#DIV/0!</v>
      </c>
      <c r="BG316" s="64">
        <f t="shared" si="465"/>
        <v>1.7270199118728069E-2</v>
      </c>
      <c r="BH316" s="64">
        <f t="shared" si="453"/>
        <v>0.9189158918609488</v>
      </c>
    </row>
    <row r="317" spans="1:60" s="36" customFormat="1" ht="12" hidden="1" thickTop="1" x14ac:dyDescent="0.2">
      <c r="A317" s="143" t="str">
        <f t="shared" si="455"/>
        <v>2009/2008</v>
      </c>
      <c r="B317" s="190">
        <f t="shared" ref="B317:AF317" si="466">SUM(B$51:B$54)/SUM(B$47:B$50)-1</f>
        <v>-2.2682622035936295E-2</v>
      </c>
      <c r="C317" s="190">
        <f t="shared" si="466"/>
        <v>-1.4297389474320465E-2</v>
      </c>
      <c r="D317" s="191">
        <f t="shared" si="466"/>
        <v>-4.2680406159624429E-2</v>
      </c>
      <c r="E317" s="64">
        <f t="shared" si="466"/>
        <v>-1.7399132272511886E-2</v>
      </c>
      <c r="F317" s="64">
        <f t="shared" si="466"/>
        <v>-1.8040481570199662E-2</v>
      </c>
      <c r="G317" s="64">
        <f t="shared" si="466"/>
        <v>-6.0203063663020195E-3</v>
      </c>
      <c r="H317" s="64">
        <f t="shared" si="466"/>
        <v>-0.24214388192385639</v>
      </c>
      <c r="I317" s="192">
        <f t="shared" si="466"/>
        <v>-2.7572766109851488E-2</v>
      </c>
      <c r="J317" s="64">
        <f t="shared" si="466"/>
        <v>1.5357764284680497E-2</v>
      </c>
      <c r="K317" s="64">
        <f t="shared" si="466"/>
        <v>-1.0275847468623533E-2</v>
      </c>
      <c r="L317" s="64">
        <f t="shared" si="466"/>
        <v>-2.6418931410611912E-2</v>
      </c>
      <c r="M317" s="64">
        <f t="shared" si="466"/>
        <v>-4.3392775491540969E-2</v>
      </c>
      <c r="N317" s="64">
        <f t="shared" si="466"/>
        <v>-1.5081476375391589E-2</v>
      </c>
      <c r="O317" s="64">
        <f t="shared" si="466"/>
        <v>-0.10725591377195964</v>
      </c>
      <c r="P317" s="64">
        <f t="shared" si="466"/>
        <v>-6.43200986578637E-2</v>
      </c>
      <c r="Q317" s="64">
        <f t="shared" si="466"/>
        <v>-5.9599966863338905E-2</v>
      </c>
      <c r="R317" s="64">
        <f t="shared" si="466"/>
        <v>-3.7567632564785569E-2</v>
      </c>
      <c r="S317" s="64">
        <f t="shared" si="466"/>
        <v>-3.5007370857234488E-2</v>
      </c>
      <c r="T317" s="64">
        <f t="shared" si="466"/>
        <v>-5.5292808158257767E-2</v>
      </c>
      <c r="U317" s="64">
        <f t="shared" si="466"/>
        <v>-5.9015137051241617E-2</v>
      </c>
      <c r="V317" s="64">
        <f t="shared" si="466"/>
        <v>-6.6582393723865652E-2</v>
      </c>
      <c r="W317" s="64">
        <f t="shared" si="466"/>
        <v>-4.6094483943103226E-2</v>
      </c>
      <c r="X317" s="64">
        <f t="shared" si="466"/>
        <v>-4.737576718444525E-2</v>
      </c>
      <c r="Y317" s="64">
        <f t="shared" si="466"/>
        <v>-4.193010863631097E-2</v>
      </c>
      <c r="Z317" s="64">
        <f t="shared" si="466"/>
        <v>-6.3418347014489229E-2</v>
      </c>
      <c r="AA317" s="64">
        <f t="shared" si="466"/>
        <v>2.3558332479769462E-3</v>
      </c>
      <c r="AB317" s="64">
        <f t="shared" si="466"/>
        <v>-4.2440086343782601E-2</v>
      </c>
      <c r="AC317" s="64">
        <f t="shared" si="466"/>
        <v>2.0375773856390778E-2</v>
      </c>
      <c r="AD317" s="64">
        <f t="shared" si="466"/>
        <v>-9.4648230959613056E-3</v>
      </c>
      <c r="AE317" s="64">
        <f t="shared" si="466"/>
        <v>-1.7399132272511886E-2</v>
      </c>
      <c r="AF317" s="64">
        <f t="shared" si="466"/>
        <v>-4.9658329681680713E-2</v>
      </c>
      <c r="AG317" s="64">
        <f t="shared" ref="AG317:BG317" si="467">SUM(AG$51:AG$54)/SUM(AG$47:AG$50)-1</f>
        <v>-2.1779815197615626E-3</v>
      </c>
      <c r="AH317" s="64">
        <f t="shared" si="467"/>
        <v>-1.5002596425578774E-2</v>
      </c>
      <c r="AI317" s="64">
        <f t="shared" si="467"/>
        <v>-1.5152771860815428E-2</v>
      </c>
      <c r="AJ317" s="64">
        <f t="shared" si="467"/>
        <v>-2.0031462726724514E-2</v>
      </c>
      <c r="AK317" s="64">
        <f t="shared" si="467"/>
        <v>-2.4733660050358819E-2</v>
      </c>
      <c r="AL317" s="64">
        <f t="shared" si="467"/>
        <v>-8.2267714697882299E-3</v>
      </c>
      <c r="AM317" s="64">
        <f t="shared" si="467"/>
        <v>-1.7782315468878207E-2</v>
      </c>
      <c r="AN317" s="64">
        <f t="shared" si="467"/>
        <v>-5.8598728991220428E-3</v>
      </c>
      <c r="AO317" s="64">
        <f t="shared" si="467"/>
        <v>-3.4286826013889216E-2</v>
      </c>
      <c r="AP317" s="64">
        <f t="shared" si="467"/>
        <v>4.4048645200560621E-3</v>
      </c>
      <c r="AQ317" s="64">
        <f t="shared" si="467"/>
        <v>-1.3633964016821043E-2</v>
      </c>
      <c r="AR317" s="64">
        <f t="shared" si="467"/>
        <v>-5.5024930616750733E-2</v>
      </c>
      <c r="AS317" s="64">
        <f t="shared" si="467"/>
        <v>6.6486638483320704E-3</v>
      </c>
      <c r="AT317" s="64">
        <f t="shared" si="467"/>
        <v>1.57946318891522E-3</v>
      </c>
      <c r="AU317" s="64">
        <f t="shared" si="467"/>
        <v>-3.9243472469143392E-2</v>
      </c>
      <c r="AV317" s="64">
        <f t="shared" si="467"/>
        <v>1.6217810482972439E-3</v>
      </c>
      <c r="AW317" s="64">
        <f t="shared" si="467"/>
        <v>2.9021074693724502E-2</v>
      </c>
      <c r="AX317" s="64">
        <f t="shared" si="467"/>
        <v>-4.9173600154417851E-2</v>
      </c>
      <c r="AY317" s="64">
        <f t="shared" si="467"/>
        <v>-9.2173797189035844E-2</v>
      </c>
      <c r="AZ317" s="64">
        <f t="shared" si="467"/>
        <v>-7.0212937972554124E-2</v>
      </c>
      <c r="BA317" s="64">
        <f t="shared" si="467"/>
        <v>1.1262928677485018E-2</v>
      </c>
      <c r="BB317" s="64">
        <f t="shared" si="467"/>
        <v>1.248322131549684E-2</v>
      </c>
      <c r="BC317" s="64">
        <f t="shared" si="467"/>
        <v>3.8119637892876757E-2</v>
      </c>
      <c r="BD317" s="64">
        <f t="shared" si="467"/>
        <v>4.7280693843587684E-3</v>
      </c>
      <c r="BE317" s="64">
        <f t="shared" si="467"/>
        <v>1.8015054495798433E-2</v>
      </c>
      <c r="BF317" s="64" t="e">
        <f t="shared" si="467"/>
        <v>#DIV/0!</v>
      </c>
      <c r="BG317" s="64">
        <f t="shared" si="467"/>
        <v>1.4887615671242749E-2</v>
      </c>
      <c r="BH317" s="64">
        <f t="shared" si="453"/>
        <v>1.1569853886005088</v>
      </c>
    </row>
    <row r="318" spans="1:60" s="36" customFormat="1" ht="12" hidden="1" thickTop="1" x14ac:dyDescent="0.2">
      <c r="A318" s="143" t="str">
        <f t="shared" si="455"/>
        <v>2010/2009</v>
      </c>
      <c r="B318" s="190">
        <f>SUM(B$55:B$58)/SUM(B$51:B$54)-1</f>
        <v>-2.0543219567478177E-3</v>
      </c>
      <c r="C318" s="190">
        <f t="shared" ref="C318:BG318" si="468">SUM(C$55:C$58)/SUM(C$51:C$54)-1</f>
        <v>-6.7820914151939249E-3</v>
      </c>
      <c r="D318" s="191">
        <f t="shared" si="468"/>
        <v>-3.6935617604545223E-2</v>
      </c>
      <c r="E318" s="64">
        <f t="shared" si="468"/>
        <v>-2.2360970134329694E-2</v>
      </c>
      <c r="F318" s="64">
        <f t="shared" si="468"/>
        <v>9.3423650233372957E-3</v>
      </c>
      <c r="G318" s="64">
        <f t="shared" si="468"/>
        <v>3.2268596573961084E-3</v>
      </c>
      <c r="H318" s="64">
        <f t="shared" si="468"/>
        <v>0.15888352703841613</v>
      </c>
      <c r="I318" s="192">
        <f t="shared" si="468"/>
        <v>-5.0476924768438902E-3</v>
      </c>
      <c r="J318" s="64">
        <f t="shared" si="468"/>
        <v>2.0246545707988561E-2</v>
      </c>
      <c r="K318" s="64">
        <f t="shared" si="468"/>
        <v>-2.4884408703995664E-4</v>
      </c>
      <c r="L318" s="64">
        <f t="shared" si="468"/>
        <v>-2.506598811264471E-3</v>
      </c>
      <c r="M318" s="64">
        <f t="shared" si="468"/>
        <v>-3.5524114526074291E-2</v>
      </c>
      <c r="N318" s="64">
        <f t="shared" si="468"/>
        <v>-7.2099510163379232E-3</v>
      </c>
      <c r="O318" s="64">
        <f t="shared" si="468"/>
        <v>-6.6675010783564304E-2</v>
      </c>
      <c r="P318" s="64">
        <f t="shared" si="468"/>
        <v>-4.6944054281950254E-2</v>
      </c>
      <c r="Q318" s="64">
        <f t="shared" si="468"/>
        <v>-3.9377092183309537E-2</v>
      </c>
      <c r="R318" s="64">
        <f t="shared" si="468"/>
        <v>-3.0122628637277327E-2</v>
      </c>
      <c r="S318" s="64">
        <f t="shared" si="468"/>
        <v>-2.0758632808233202E-2</v>
      </c>
      <c r="T318" s="64">
        <f t="shared" si="468"/>
        <v>-4.4762542869002386E-2</v>
      </c>
      <c r="U318" s="64">
        <f t="shared" si="468"/>
        <v>-5.9552182486024896E-2</v>
      </c>
      <c r="V318" s="64">
        <f t="shared" si="468"/>
        <v>-4.9105224704536488E-2</v>
      </c>
      <c r="W318" s="64">
        <f t="shared" si="468"/>
        <v>-4.9711588677924023E-2</v>
      </c>
      <c r="X318" s="64">
        <f t="shared" si="468"/>
        <v>-5.932315876261296E-2</v>
      </c>
      <c r="Y318" s="64">
        <f t="shared" si="468"/>
        <v>-4.8470669808397981E-2</v>
      </c>
      <c r="Z318" s="64">
        <f t="shared" si="468"/>
        <v>-6.9450436064365517E-2</v>
      </c>
      <c r="AA318" s="64">
        <f t="shared" si="468"/>
        <v>-8.0699184776438226E-3</v>
      </c>
      <c r="AB318" s="64">
        <f t="shared" si="468"/>
        <v>-3.8027135085534458E-2</v>
      </c>
      <c r="AC318" s="64">
        <f t="shared" si="468"/>
        <v>9.3610801781736086E-3</v>
      </c>
      <c r="AD318" s="64">
        <f t="shared" si="468"/>
        <v>4.6627264927157075E-3</v>
      </c>
      <c r="AE318" s="64">
        <f t="shared" si="468"/>
        <v>-2.2360970134329694E-2</v>
      </c>
      <c r="AF318" s="64">
        <f t="shared" si="468"/>
        <v>-3.6670566862702869E-2</v>
      </c>
      <c r="AG318" s="64">
        <f t="shared" si="468"/>
        <v>-8.2168445312891247E-3</v>
      </c>
      <c r="AH318" s="64">
        <f t="shared" si="468"/>
        <v>-2.2454709016720753E-2</v>
      </c>
      <c r="AI318" s="64">
        <f t="shared" si="468"/>
        <v>-5.4674264098965031E-3</v>
      </c>
      <c r="AJ318" s="64">
        <f t="shared" si="468"/>
        <v>-4.8027226500846343E-3</v>
      </c>
      <c r="AK318" s="64">
        <f t="shared" si="468"/>
        <v>-2.140918268310088E-2</v>
      </c>
      <c r="AL318" s="64">
        <f t="shared" si="468"/>
        <v>3.845524692804636E-3</v>
      </c>
      <c r="AM318" s="64">
        <f t="shared" si="468"/>
        <v>-9.749315681229942E-3</v>
      </c>
      <c r="AN318" s="64">
        <f t="shared" si="468"/>
        <v>2.6457758853612789E-2</v>
      </c>
      <c r="AO318" s="64">
        <f t="shared" si="468"/>
        <v>8.5337133089937733E-3</v>
      </c>
      <c r="AP318" s="64">
        <f t="shared" si="468"/>
        <v>3.2680660233035397E-2</v>
      </c>
      <c r="AQ318" s="64">
        <f t="shared" si="468"/>
        <v>-8.5977752512094163E-3</v>
      </c>
      <c r="AR318" s="64">
        <f t="shared" si="468"/>
        <v>-4.7843611951937981E-2</v>
      </c>
      <c r="AS318" s="64">
        <f t="shared" si="468"/>
        <v>2.4906774373740781E-3</v>
      </c>
      <c r="AT318" s="64">
        <f t="shared" si="468"/>
        <v>-9.8493210961447808E-4</v>
      </c>
      <c r="AU318" s="64">
        <f t="shared" si="468"/>
        <v>9.1919505172792793E-3</v>
      </c>
      <c r="AV318" s="64">
        <f t="shared" si="468"/>
        <v>4.9697838220916779E-3</v>
      </c>
      <c r="AW318" s="64">
        <f t="shared" si="468"/>
        <v>2.7207508998352559E-3</v>
      </c>
      <c r="AX318" s="64">
        <f t="shared" si="468"/>
        <v>-1.8020017556687362E-2</v>
      </c>
      <c r="AY318" s="64">
        <f t="shared" si="468"/>
        <v>4.3018703407577519E-2</v>
      </c>
      <c r="AZ318" s="64">
        <f t="shared" si="468"/>
        <v>-2.0765513536563418E-2</v>
      </c>
      <c r="BA318" s="64">
        <f t="shared" si="468"/>
        <v>1.3989480448895586E-2</v>
      </c>
      <c r="BB318" s="64">
        <f t="shared" si="468"/>
        <v>1.8733170500072616E-2</v>
      </c>
      <c r="BC318" s="64">
        <f t="shared" si="468"/>
        <v>3.1579985645956654E-2</v>
      </c>
      <c r="BD318" s="64">
        <f t="shared" si="468"/>
        <v>3.5213742983603469E-2</v>
      </c>
      <c r="BE318" s="64">
        <f t="shared" si="468"/>
        <v>1.3539656333634076E-2</v>
      </c>
      <c r="BF318" s="64" t="e">
        <f t="shared" si="468"/>
        <v>#DIV/0!</v>
      </c>
      <c r="BG318" s="64">
        <f t="shared" si="468"/>
        <v>1.8992482921568854E-2</v>
      </c>
      <c r="BH318" s="64">
        <f t="shared" si="453"/>
        <v>1.3850072101529727</v>
      </c>
    </row>
    <row r="319" spans="1:60" s="36" customFormat="1" ht="12" hidden="1" thickTop="1" x14ac:dyDescent="0.2">
      <c r="A319" s="143" t="str">
        <f t="shared" si="455"/>
        <v>2011/2010</v>
      </c>
      <c r="B319" s="190">
        <f>SUM(B$59:B$62)/SUM(B$55:B$58)-1</f>
        <v>9.7236878435167373E-3</v>
      </c>
      <c r="C319" s="190">
        <f t="shared" ref="C319:BG319" si="469">SUM(C$59:C$62)/SUM(C$55:C$58)-1</f>
        <v>7.0014646201337349E-3</v>
      </c>
      <c r="D319" s="191">
        <f t="shared" si="469"/>
        <v>-4.2477341644517885E-3</v>
      </c>
      <c r="E319" s="64">
        <f t="shared" si="469"/>
        <v>1.0409395006567568E-3</v>
      </c>
      <c r="F319" s="64">
        <f t="shared" si="469"/>
        <v>1.4156902326566412E-2</v>
      </c>
      <c r="G319" s="64">
        <f t="shared" si="469"/>
        <v>1.0614503041207035E-2</v>
      </c>
      <c r="H319" s="64">
        <f t="shared" si="469"/>
        <v>8.9143780318641674E-2</v>
      </c>
      <c r="I319" s="192">
        <f t="shared" si="469"/>
        <v>9.4801366572530021E-3</v>
      </c>
      <c r="J319" s="64">
        <f t="shared" si="469"/>
        <v>1.1493180086357802E-2</v>
      </c>
      <c r="K319" s="64">
        <f t="shared" si="469"/>
        <v>1.0431383915543657E-2</v>
      </c>
      <c r="L319" s="64">
        <f t="shared" si="469"/>
        <v>5.120980791562646E-3</v>
      </c>
      <c r="M319" s="64">
        <f t="shared" si="469"/>
        <v>-1.1031926176292783E-2</v>
      </c>
      <c r="N319" s="64">
        <f t="shared" si="469"/>
        <v>2.5907986429547503E-3</v>
      </c>
      <c r="O319" s="64">
        <f t="shared" si="469"/>
        <v>-2.1099623070605866E-2</v>
      </c>
      <c r="P319" s="64">
        <f t="shared" si="469"/>
        <v>-2.3387023997385348E-2</v>
      </c>
      <c r="Q319" s="64">
        <f t="shared" si="469"/>
        <v>-4.35079424920779E-2</v>
      </c>
      <c r="R319" s="64">
        <f t="shared" si="469"/>
        <v>6.3710000858792082E-3</v>
      </c>
      <c r="S319" s="64">
        <f t="shared" si="469"/>
        <v>1.8898243708129758E-3</v>
      </c>
      <c r="T319" s="64">
        <f t="shared" si="469"/>
        <v>-1.1842509996924044E-2</v>
      </c>
      <c r="U319" s="64">
        <f t="shared" si="469"/>
        <v>-3.7077103139314671E-3</v>
      </c>
      <c r="V319" s="64">
        <f t="shared" si="469"/>
        <v>-7.5270969771499274E-3</v>
      </c>
      <c r="W319" s="64">
        <f t="shared" si="469"/>
        <v>-1.6697061136108249E-2</v>
      </c>
      <c r="X319" s="64">
        <f t="shared" si="469"/>
        <v>-2.0384890392800448E-2</v>
      </c>
      <c r="Y319" s="64">
        <f t="shared" si="469"/>
        <v>2.9361783119099538E-3</v>
      </c>
      <c r="Z319" s="64">
        <f t="shared" si="469"/>
        <v>-5.9496246107900719E-3</v>
      </c>
      <c r="AA319" s="64">
        <f t="shared" si="469"/>
        <v>1.8988724282426261E-2</v>
      </c>
      <c r="AB319" s="64">
        <f t="shared" si="469"/>
        <v>-3.4884941015833615E-3</v>
      </c>
      <c r="AC319" s="64">
        <f t="shared" si="469"/>
        <v>3.3937177248299921E-3</v>
      </c>
      <c r="AD319" s="64">
        <f t="shared" si="469"/>
        <v>2.3464202254216637E-2</v>
      </c>
      <c r="AE319" s="64">
        <f t="shared" si="469"/>
        <v>1.0409395006567568E-3</v>
      </c>
      <c r="AF319" s="64">
        <f t="shared" si="469"/>
        <v>9.4906515843322659E-3</v>
      </c>
      <c r="AG319" s="64">
        <f t="shared" si="469"/>
        <v>-8.7564199713732194E-3</v>
      </c>
      <c r="AH319" s="64">
        <f t="shared" si="469"/>
        <v>1.3435716714207402E-3</v>
      </c>
      <c r="AI319" s="64">
        <f t="shared" si="469"/>
        <v>4.5620348054185023E-3</v>
      </c>
      <c r="AJ319" s="64">
        <f t="shared" si="469"/>
        <v>6.8077478780326217E-4</v>
      </c>
      <c r="AK319" s="64">
        <f t="shared" si="469"/>
        <v>-1.4636259525074857E-3</v>
      </c>
      <c r="AL319" s="64">
        <f t="shared" si="469"/>
        <v>8.9388934997423064E-3</v>
      </c>
      <c r="AM319" s="64">
        <f t="shared" si="469"/>
        <v>1.2617221872979201E-3</v>
      </c>
      <c r="AN319" s="64">
        <f t="shared" si="469"/>
        <v>3.1069109290292607E-2</v>
      </c>
      <c r="AO319" s="64">
        <f t="shared" si="469"/>
        <v>1.5057068082709124E-2</v>
      </c>
      <c r="AP319" s="64">
        <f t="shared" si="469"/>
        <v>3.6498210718123758E-2</v>
      </c>
      <c r="AQ319" s="64">
        <f t="shared" si="469"/>
        <v>3.1697545098052782E-3</v>
      </c>
      <c r="AR319" s="64">
        <f t="shared" si="469"/>
        <v>-2.2341512914067163E-2</v>
      </c>
      <c r="AS319" s="64">
        <f t="shared" si="469"/>
        <v>4.2284599100970377E-2</v>
      </c>
      <c r="AT319" s="64">
        <f t="shared" si="469"/>
        <v>8.558809436129744E-3</v>
      </c>
      <c r="AU319" s="64">
        <f t="shared" si="469"/>
        <v>1.2635505056904028E-2</v>
      </c>
      <c r="AV319" s="64">
        <f t="shared" si="469"/>
        <v>2.5209515184593911E-2</v>
      </c>
      <c r="AW319" s="64">
        <f t="shared" si="469"/>
        <v>7.2597985409321719E-3</v>
      </c>
      <c r="AX319" s="64">
        <f t="shared" si="469"/>
        <v>1.9103750497923233E-2</v>
      </c>
      <c r="AY319" s="64">
        <f t="shared" si="469"/>
        <v>3.8763214611193142E-2</v>
      </c>
      <c r="AZ319" s="64">
        <f t="shared" si="469"/>
        <v>-1.5702934226971554E-2</v>
      </c>
      <c r="BA319" s="64">
        <f t="shared" si="469"/>
        <v>4.5533923944260923E-3</v>
      </c>
      <c r="BB319" s="64">
        <f t="shared" si="469"/>
        <v>1.3182063146162104E-2</v>
      </c>
      <c r="BC319" s="64">
        <f t="shared" si="469"/>
        <v>1.8185307162091213E-2</v>
      </c>
      <c r="BD319" s="64">
        <f t="shared" si="469"/>
        <v>2.6349319371017366E-3</v>
      </c>
      <c r="BE319" s="64">
        <f t="shared" si="469"/>
        <v>-8.0669077968735792E-3</v>
      </c>
      <c r="BF319" s="64" t="e">
        <f t="shared" si="469"/>
        <v>#DIV/0!</v>
      </c>
      <c r="BG319" s="64">
        <f t="shared" si="469"/>
        <v>-3.7520607898547942E-3</v>
      </c>
      <c r="BH319" s="64">
        <f t="shared" si="453"/>
        <v>1.6000498062719255</v>
      </c>
    </row>
    <row r="320" spans="1:60" s="36" customFormat="1" ht="12" hidden="1" thickTop="1" x14ac:dyDescent="0.2">
      <c r="A320" s="143" t="str">
        <f t="shared" si="455"/>
        <v>2012/2011</v>
      </c>
      <c r="B320" s="190">
        <f>SUM(B$63:B$66)/SUM(B$59:B$62)-1</f>
        <v>-9.9475567110085539E-4</v>
      </c>
      <c r="C320" s="190">
        <f>SUM(C$63:C$66)/SUM(C$59:C$62)-1</f>
        <v>2.2149951307874893E-3</v>
      </c>
      <c r="D320" s="191">
        <f>SUM(D$63:D$66)/SUM(D$59:D$62)-1</f>
        <v>-4.339707727710973E-3</v>
      </c>
      <c r="E320" s="64">
        <f>SUM(E$63:E$66)/SUM(E$59:E$62)-1</f>
        <v>-1.0055731165409254E-2</v>
      </c>
      <c r="F320" s="64">
        <f t="shared" ref="F320:BG320" si="470">SUM(F$63:F$66)/SUM(F$59:F$62)-1</f>
        <v>8.4705042824406718E-4</v>
      </c>
      <c r="G320" s="64">
        <f t="shared" si="470"/>
        <v>5.3487496535098433E-3</v>
      </c>
      <c r="H320" s="64">
        <f t="shared" si="470"/>
        <v>-8.7575807248810866E-2</v>
      </c>
      <c r="I320" s="192">
        <f t="shared" si="470"/>
        <v>-3.0111188819542667E-3</v>
      </c>
      <c r="J320" s="64">
        <f t="shared" si="470"/>
        <v>1.3625736676047717E-2</v>
      </c>
      <c r="K320" s="64">
        <f t="shared" si="470"/>
        <v>3.6219862672643988E-3</v>
      </c>
      <c r="L320" s="64">
        <f t="shared" si="470"/>
        <v>-5.9471949695064641E-3</v>
      </c>
      <c r="M320" s="64">
        <f t="shared" si="470"/>
        <v>-7.9227469531750749E-3</v>
      </c>
      <c r="N320" s="64">
        <f t="shared" si="470"/>
        <v>-6.8122459969840454E-3</v>
      </c>
      <c r="O320" s="64">
        <f t="shared" si="470"/>
        <v>-2.61329426562944E-2</v>
      </c>
      <c r="P320" s="64">
        <f t="shared" si="470"/>
        <v>-3.2442027225554559E-2</v>
      </c>
      <c r="Q320" s="64">
        <f t="shared" si="470"/>
        <v>-5.2911912903603753E-2</v>
      </c>
      <c r="R320" s="64">
        <f t="shared" si="470"/>
        <v>-7.3353397455240277E-3</v>
      </c>
      <c r="S320" s="64">
        <f t="shared" si="470"/>
        <v>2.6494768009424075E-3</v>
      </c>
      <c r="T320" s="64">
        <f t="shared" si="470"/>
        <v>-1.9494711459417946E-2</v>
      </c>
      <c r="U320" s="64">
        <f t="shared" si="470"/>
        <v>-3.1427163117282442E-3</v>
      </c>
      <c r="V320" s="64">
        <f t="shared" si="470"/>
        <v>-6.3643366624596132E-3</v>
      </c>
      <c r="W320" s="64">
        <f t="shared" si="470"/>
        <v>-1.9294694403858337E-2</v>
      </c>
      <c r="X320" s="64">
        <f t="shared" si="470"/>
        <v>5.6563804289790909E-3</v>
      </c>
      <c r="Y320" s="64">
        <f t="shared" si="470"/>
        <v>1.5401069301253623E-2</v>
      </c>
      <c r="Z320" s="64">
        <f t="shared" si="470"/>
        <v>-4.6015341280005728E-3</v>
      </c>
      <c r="AA320" s="64">
        <f t="shared" si="470"/>
        <v>5.0652178390026448E-2</v>
      </c>
      <c r="AB320" s="64">
        <f t="shared" si="470"/>
        <v>-4.5144524927261953E-3</v>
      </c>
      <c r="AC320" s="64">
        <f t="shared" si="470"/>
        <v>1.4981049599703589E-2</v>
      </c>
      <c r="AD320" s="64">
        <f t="shared" si="470"/>
        <v>1.9121608910933841E-2</v>
      </c>
      <c r="AE320" s="64">
        <f t="shared" si="470"/>
        <v>-1.0055731165409254E-2</v>
      </c>
      <c r="AF320" s="64">
        <f t="shared" si="470"/>
        <v>-8.4222591443650074E-4</v>
      </c>
      <c r="AG320" s="64">
        <f t="shared" si="470"/>
        <v>-5.8889352571653841E-3</v>
      </c>
      <c r="AH320" s="64">
        <f t="shared" si="470"/>
        <v>-1.1916057628027277E-2</v>
      </c>
      <c r="AI320" s="64">
        <f t="shared" si="470"/>
        <v>-1.6893103485202676E-3</v>
      </c>
      <c r="AJ320" s="64">
        <f t="shared" si="470"/>
        <v>-1.2290853705254623E-2</v>
      </c>
      <c r="AK320" s="64">
        <f t="shared" si="470"/>
        <v>-3.6139475959402478E-3</v>
      </c>
      <c r="AL320" s="64">
        <f t="shared" si="470"/>
        <v>1.8210283931909821E-3</v>
      </c>
      <c r="AM320" s="64">
        <f t="shared" si="470"/>
        <v>-1.4213900239953281E-3</v>
      </c>
      <c r="AN320" s="64">
        <f t="shared" si="470"/>
        <v>1.1245683824400166E-2</v>
      </c>
      <c r="AO320" s="64">
        <f t="shared" si="470"/>
        <v>-4.1695322805640478E-3</v>
      </c>
      <c r="AP320" s="64">
        <f t="shared" si="470"/>
        <v>1.6364302496561178E-2</v>
      </c>
      <c r="AQ320" s="64">
        <f t="shared" si="470"/>
        <v>-9.3043196858030308E-3</v>
      </c>
      <c r="AR320" s="64">
        <f t="shared" si="470"/>
        <v>-1.5419191392437415E-2</v>
      </c>
      <c r="AS320" s="64">
        <f t="shared" si="470"/>
        <v>2.5955924862557156E-2</v>
      </c>
      <c r="AT320" s="64">
        <f t="shared" si="470"/>
        <v>1.5136645569131524E-3</v>
      </c>
      <c r="AU320" s="64">
        <f t="shared" si="470"/>
        <v>-6.8386340619420727E-3</v>
      </c>
      <c r="AV320" s="64">
        <f t="shared" si="470"/>
        <v>1.6529002203890863E-2</v>
      </c>
      <c r="AW320" s="64">
        <f t="shared" si="470"/>
        <v>1.4028178494559507E-2</v>
      </c>
      <c r="AX320" s="64">
        <f t="shared" si="470"/>
        <v>-2.4121538062837899E-3</v>
      </c>
      <c r="AY320" s="64">
        <f t="shared" si="470"/>
        <v>-2.1205181617659719E-2</v>
      </c>
      <c r="AZ320" s="64">
        <f t="shared" si="470"/>
        <v>-6.639907661660116E-3</v>
      </c>
      <c r="BA320" s="64">
        <f t="shared" si="470"/>
        <v>3.2534471528502529E-3</v>
      </c>
      <c r="BB320" s="64">
        <f t="shared" si="470"/>
        <v>9.1138638397925131E-3</v>
      </c>
      <c r="BC320" s="64">
        <f t="shared" si="470"/>
        <v>2.3047720229309565E-2</v>
      </c>
      <c r="BD320" s="64">
        <f t="shared" si="470"/>
        <v>4.3180403611875473E-3</v>
      </c>
      <c r="BE320" s="64">
        <f t="shared" si="470"/>
        <v>-8.1682466233176099E-3</v>
      </c>
      <c r="BF320" s="64" t="e">
        <f t="shared" si="470"/>
        <v>#DIV/0!</v>
      </c>
      <c r="BG320" s="64">
        <f t="shared" si="470"/>
        <v>1.4264022653864838E-3</v>
      </c>
      <c r="BH320" s="64">
        <f t="shared" si="453"/>
        <v>1.8590945446330158</v>
      </c>
    </row>
    <row r="321" spans="1:60" s="36" customFormat="1" ht="12" thickTop="1" x14ac:dyDescent="0.2">
      <c r="A321" s="143" t="str">
        <f t="shared" si="455"/>
        <v>2013/2012</v>
      </c>
      <c r="B321" s="190">
        <f>SUM(B$67:B$70)/SUM(B$63:B$66)-1</f>
        <v>-5.4159383012950535E-3</v>
      </c>
      <c r="C321" s="190">
        <f t="shared" ref="C321:BG321" si="471">SUM(C$67:C$70)/SUM(C$63:C$66)-1</f>
        <v>-4.3463260364082767E-3</v>
      </c>
      <c r="D321" s="191">
        <f t="shared" si="471"/>
        <v>-1.3508903221006729E-2</v>
      </c>
      <c r="E321" s="64">
        <f t="shared" si="471"/>
        <v>-1.8429560871747519E-2</v>
      </c>
      <c r="F321" s="64">
        <f t="shared" si="471"/>
        <v>-2.0048575285378512E-3</v>
      </c>
      <c r="G321" s="64">
        <f t="shared" si="471"/>
        <v>-3.8293418482038266E-4</v>
      </c>
      <c r="H321" s="64">
        <f t="shared" si="471"/>
        <v>-3.7107381631467651E-2</v>
      </c>
      <c r="I321" s="192">
        <f t="shared" si="471"/>
        <v>-8.0989559274593503E-3</v>
      </c>
      <c r="J321" s="64">
        <f t="shared" si="471"/>
        <v>1.3719104782633273E-2</v>
      </c>
      <c r="K321" s="64">
        <f t="shared" si="471"/>
        <v>-3.3542576304825822E-3</v>
      </c>
      <c r="L321" s="64">
        <f t="shared" si="471"/>
        <v>-2.5398216599344603E-2</v>
      </c>
      <c r="M321" s="64">
        <f t="shared" si="471"/>
        <v>-2.9372988973132452E-2</v>
      </c>
      <c r="N321" s="64">
        <f t="shared" si="471"/>
        <v>-9.4350267287606204E-3</v>
      </c>
      <c r="O321" s="64">
        <f t="shared" si="471"/>
        <v>-2.5783245424456314E-2</v>
      </c>
      <c r="P321" s="64">
        <f t="shared" si="471"/>
        <v>-3.4860385520773085E-2</v>
      </c>
      <c r="Q321" s="64">
        <f t="shared" si="471"/>
        <v>-4.9591703597057557E-2</v>
      </c>
      <c r="R321" s="64">
        <f t="shared" si="471"/>
        <v>-7.5729981184933237E-3</v>
      </c>
      <c r="S321" s="64">
        <f t="shared" si="471"/>
        <v>-9.3725810163391987E-3</v>
      </c>
      <c r="T321" s="64">
        <f t="shared" si="471"/>
        <v>-2.4802697179855171E-2</v>
      </c>
      <c r="U321" s="64">
        <f t="shared" si="471"/>
        <v>-1.8105896293251322E-2</v>
      </c>
      <c r="V321" s="64">
        <f t="shared" si="471"/>
        <v>-1.659371592517267E-2</v>
      </c>
      <c r="W321" s="64">
        <f t="shared" si="471"/>
        <v>-2.4388239600686812E-2</v>
      </c>
      <c r="X321" s="64">
        <f t="shared" si="471"/>
        <v>-6.5528119041372568E-3</v>
      </c>
      <c r="Y321" s="64">
        <f t="shared" si="471"/>
        <v>-1.1549066763317684E-2</v>
      </c>
      <c r="Z321" s="64">
        <f t="shared" si="471"/>
        <v>-4.2767493609823015E-2</v>
      </c>
      <c r="AA321" s="64">
        <f t="shared" si="471"/>
        <v>4.057463808919648E-2</v>
      </c>
      <c r="AB321" s="64">
        <f t="shared" si="471"/>
        <v>-1.1914252183783502E-2</v>
      </c>
      <c r="AC321" s="64">
        <f t="shared" si="471"/>
        <v>1.9556760527930983E-2</v>
      </c>
      <c r="AD321" s="64">
        <f t="shared" si="471"/>
        <v>-1.5986384477627569E-3</v>
      </c>
      <c r="AE321" s="64">
        <f t="shared" si="471"/>
        <v>-1.8429560871747519E-2</v>
      </c>
      <c r="AF321" s="64">
        <f t="shared" si="471"/>
        <v>-2.859010263377848E-2</v>
      </c>
      <c r="AG321" s="64">
        <f t="shared" si="471"/>
        <v>-2.0610406843784013E-3</v>
      </c>
      <c r="AH321" s="64">
        <f t="shared" si="471"/>
        <v>-1.9432504454140243E-2</v>
      </c>
      <c r="AI321" s="64">
        <f t="shared" si="471"/>
        <v>-8.6510278513417527E-3</v>
      </c>
      <c r="AJ321" s="64">
        <f t="shared" si="471"/>
        <v>-2.2106408069795247E-2</v>
      </c>
      <c r="AK321" s="64">
        <f t="shared" si="471"/>
        <v>-1.2732179928413467E-2</v>
      </c>
      <c r="AL321" s="64">
        <f t="shared" si="471"/>
        <v>-3.312802545651472E-3</v>
      </c>
      <c r="AM321" s="64">
        <f t="shared" si="471"/>
        <v>-3.7444539754285522E-3</v>
      </c>
      <c r="AN321" s="64">
        <f t="shared" si="471"/>
        <v>-8.9516600503636301E-4</v>
      </c>
      <c r="AO321" s="64">
        <f t="shared" si="471"/>
        <v>-1.261552047641934E-2</v>
      </c>
      <c r="AP321" s="64">
        <f t="shared" si="471"/>
        <v>2.9179490735846692E-3</v>
      </c>
      <c r="AQ321" s="64">
        <f t="shared" si="471"/>
        <v>-4.6703380594166344E-3</v>
      </c>
      <c r="AR321" s="64">
        <f t="shared" si="471"/>
        <v>-3.1467414332772892E-2</v>
      </c>
      <c r="AS321" s="64">
        <f t="shared" si="471"/>
        <v>1.6133621728956715E-2</v>
      </c>
      <c r="AT321" s="64">
        <f t="shared" si="471"/>
        <v>-5.898705110442326E-3</v>
      </c>
      <c r="AU321" s="64">
        <f t="shared" si="471"/>
        <v>-1.518921239986093E-2</v>
      </c>
      <c r="AV321" s="64">
        <f t="shared" si="471"/>
        <v>4.1552462781988542E-3</v>
      </c>
      <c r="AW321" s="64">
        <f t="shared" si="471"/>
        <v>5.9380817466552216E-3</v>
      </c>
      <c r="AX321" s="64">
        <f t="shared" si="471"/>
        <v>-1.6793136253549723E-2</v>
      </c>
      <c r="AY321" s="64">
        <f t="shared" si="471"/>
        <v>-8.9921380402634421E-3</v>
      </c>
      <c r="AZ321" s="64">
        <f t="shared" si="471"/>
        <v>9.4865175877834051E-3</v>
      </c>
      <c r="BA321" s="64">
        <f t="shared" si="471"/>
        <v>3.6262835508338309E-3</v>
      </c>
      <c r="BB321" s="64">
        <f t="shared" si="471"/>
        <v>7.255043052291299E-3</v>
      </c>
      <c r="BC321" s="64">
        <f t="shared" si="471"/>
        <v>2.0867310663499117E-2</v>
      </c>
      <c r="BD321" s="64">
        <f t="shared" si="471"/>
        <v>1.1015002269876284E-2</v>
      </c>
      <c r="BE321" s="64">
        <f t="shared" si="471"/>
        <v>-6.508227422153956E-3</v>
      </c>
      <c r="BF321" s="64" t="e">
        <f t="shared" si="471"/>
        <v>#DIV/0!</v>
      </c>
      <c r="BG321" s="64">
        <f t="shared" si="471"/>
        <v>3.3085419290055373E-3</v>
      </c>
      <c r="BH321" s="64">
        <f t="shared" si="453"/>
        <v>2.0974645181184366</v>
      </c>
    </row>
    <row r="322" spans="1:60" s="36" customFormat="1" x14ac:dyDescent="0.2">
      <c r="A322" s="143" t="str">
        <f t="shared" si="455"/>
        <v>2014/2013</v>
      </c>
      <c r="B322" s="190">
        <f>SUM(B$71:B$74)/SUM(B$67:B$70)-1</f>
        <v>-4.2656155348308467E-4</v>
      </c>
      <c r="C322" s="190">
        <f t="shared" ref="C322:BG322" si="472">SUM(C$71:C$74)/SUM(C$67:C$70)-1</f>
        <v>-1.1278177286307978E-3</v>
      </c>
      <c r="D322" s="191">
        <f t="shared" si="472"/>
        <v>-1.2108985098790104E-2</v>
      </c>
      <c r="E322" s="64">
        <f t="shared" si="472"/>
        <v>-1.8912671360159949E-2</v>
      </c>
      <c r="F322" s="64">
        <f t="shared" si="472"/>
        <v>4.3968843941932789E-3</v>
      </c>
      <c r="G322" s="64">
        <f t="shared" si="472"/>
        <v>3.6553428806727073E-3</v>
      </c>
      <c r="H322" s="64">
        <f t="shared" si="472"/>
        <v>2.1057816528314177E-2</v>
      </c>
      <c r="I322" s="192">
        <f t="shared" si="472"/>
        <v>-2.3729325204797647E-3</v>
      </c>
      <c r="J322" s="64">
        <f t="shared" si="472"/>
        <v>1.3156017845795676E-2</v>
      </c>
      <c r="K322" s="64">
        <f t="shared" si="472"/>
        <v>1.6192419830851623E-3</v>
      </c>
      <c r="L322" s="64">
        <f t="shared" si="472"/>
        <v>-4.1602314715254884E-2</v>
      </c>
      <c r="M322" s="64">
        <f t="shared" si="472"/>
        <v>-2.5088990195466176E-2</v>
      </c>
      <c r="N322" s="64">
        <f t="shared" si="472"/>
        <v>1.8827644544974209E-3</v>
      </c>
      <c r="O322" s="64">
        <f t="shared" si="472"/>
        <v>-2.1047908514748914E-2</v>
      </c>
      <c r="P322" s="64">
        <f t="shared" si="472"/>
        <v>-3.0127574677085156E-2</v>
      </c>
      <c r="Q322" s="64">
        <f t="shared" si="472"/>
        <v>-3.7764654366427175E-2</v>
      </c>
      <c r="R322" s="64">
        <f t="shared" si="472"/>
        <v>-8.1389097754432926E-3</v>
      </c>
      <c r="S322" s="64">
        <f t="shared" si="472"/>
        <v>-1.0916835482314591E-2</v>
      </c>
      <c r="T322" s="64">
        <f t="shared" si="472"/>
        <v>-2.0681439800526502E-2</v>
      </c>
      <c r="U322" s="64">
        <f t="shared" si="472"/>
        <v>-9.6166049386003927E-3</v>
      </c>
      <c r="V322" s="64">
        <f t="shared" si="472"/>
        <v>-1.2495552047434355E-2</v>
      </c>
      <c r="W322" s="64">
        <f t="shared" si="472"/>
        <v>-2.1322376790857578E-2</v>
      </c>
      <c r="X322" s="64">
        <f t="shared" si="472"/>
        <v>-9.0497925742625274E-3</v>
      </c>
      <c r="Y322" s="64">
        <f t="shared" si="472"/>
        <v>-2.7372076086328967E-2</v>
      </c>
      <c r="Z322" s="64">
        <f t="shared" si="472"/>
        <v>-5.0886234721893131E-2</v>
      </c>
      <c r="AA322" s="64">
        <f t="shared" si="472"/>
        <v>8.7437795183900047E-3</v>
      </c>
      <c r="AB322" s="64">
        <f t="shared" si="472"/>
        <v>-1.027934783465001E-2</v>
      </c>
      <c r="AC322" s="64">
        <f t="shared" si="472"/>
        <v>9.8824300484774419E-3</v>
      </c>
      <c r="AD322" s="64">
        <f t="shared" si="472"/>
        <v>-7.0959879299509199E-3</v>
      </c>
      <c r="AE322" s="64">
        <f t="shared" si="472"/>
        <v>-1.8912671360159949E-2</v>
      </c>
      <c r="AF322" s="64">
        <f t="shared" si="472"/>
        <v>-3.0625518383711192E-2</v>
      </c>
      <c r="AG322" s="64">
        <f t="shared" si="472"/>
        <v>-6.8324562892547736E-3</v>
      </c>
      <c r="AH322" s="64">
        <f t="shared" si="472"/>
        <v>-1.9119735089654366E-2</v>
      </c>
      <c r="AI322" s="64">
        <f t="shared" si="472"/>
        <v>-2.4232662458534282E-3</v>
      </c>
      <c r="AJ322" s="64">
        <f t="shared" si="472"/>
        <v>-1.5901166995077376E-2</v>
      </c>
      <c r="AK322" s="64">
        <f t="shared" si="472"/>
        <v>-9.062248043258947E-3</v>
      </c>
      <c r="AL322" s="64">
        <f t="shared" si="472"/>
        <v>4.2847998727257863E-3</v>
      </c>
      <c r="AM322" s="64">
        <f t="shared" si="472"/>
        <v>-2.6445707597841928E-3</v>
      </c>
      <c r="AN322" s="64">
        <f t="shared" si="472"/>
        <v>4.6554428819614024E-3</v>
      </c>
      <c r="AO322" s="64">
        <f t="shared" si="472"/>
        <v>-4.6115806547110116E-3</v>
      </c>
      <c r="AP322" s="64">
        <f t="shared" si="472"/>
        <v>7.6236918409029464E-3</v>
      </c>
      <c r="AQ322" s="64">
        <f t="shared" si="472"/>
        <v>2.008220975414865E-3</v>
      </c>
      <c r="AR322" s="64">
        <f t="shared" si="472"/>
        <v>-3.8931290303517274E-2</v>
      </c>
      <c r="AS322" s="64">
        <f t="shared" si="472"/>
        <v>1.9782919277152811E-2</v>
      </c>
      <c r="AT322" s="64">
        <f t="shared" si="472"/>
        <v>-6.4575509060438296E-4</v>
      </c>
      <c r="AU322" s="64">
        <f t="shared" si="472"/>
        <v>-1.1172849331337997E-2</v>
      </c>
      <c r="AV322" s="64">
        <f t="shared" si="472"/>
        <v>5.6093411442768026E-3</v>
      </c>
      <c r="AW322" s="64">
        <f t="shared" si="472"/>
        <v>1.4347141215036885E-2</v>
      </c>
      <c r="AX322" s="64">
        <f t="shared" si="472"/>
        <v>1.4343445423965484E-3</v>
      </c>
      <c r="AY322" s="64">
        <f t="shared" si="472"/>
        <v>1.2629999033483941E-2</v>
      </c>
      <c r="AZ322" s="64">
        <f t="shared" si="472"/>
        <v>-4.902332304927981E-3</v>
      </c>
      <c r="BA322" s="64">
        <f t="shared" si="472"/>
        <v>6.8859379191630321E-3</v>
      </c>
      <c r="BB322" s="64">
        <f t="shared" si="472"/>
        <v>8.7609698454600426E-3</v>
      </c>
      <c r="BC322" s="64">
        <f t="shared" si="472"/>
        <v>2.0548500215698207E-2</v>
      </c>
      <c r="BD322" s="64">
        <f t="shared" si="472"/>
        <v>1.9807580320895024E-2</v>
      </c>
      <c r="BE322" s="64">
        <f t="shared" si="472"/>
        <v>2.9917903115164179E-3</v>
      </c>
      <c r="BF322" s="64" t="e">
        <f t="shared" si="472"/>
        <v>#DIV/0!</v>
      </c>
      <c r="BG322" s="64">
        <f t="shared" si="472"/>
        <v>1.0046256101097883E-2</v>
      </c>
      <c r="BH322" s="64">
        <f t="shared" si="453"/>
        <v>2.3197123507074506</v>
      </c>
    </row>
    <row r="323" spans="1:60" s="36" customFormat="1" x14ac:dyDescent="0.2">
      <c r="A323" s="143" t="str">
        <f t="shared" si="455"/>
        <v>2015/2014</v>
      </c>
      <c r="B323" s="190">
        <f>SUM(B$75:B$78)/SUM(B$71:B$74)-1</f>
        <v>1.1521870729673811E-3</v>
      </c>
      <c r="C323" s="190">
        <f t="shared" ref="C323:BG323" si="473">SUM(C$75:C$78)/SUM(C$71:C$74)-1</f>
        <v>-2.8363981737056232E-4</v>
      </c>
      <c r="D323" s="191">
        <f t="shared" si="473"/>
        <v>-1.190906270176284E-2</v>
      </c>
      <c r="E323" s="64">
        <f t="shared" si="473"/>
        <v>-3.000392399328955E-2</v>
      </c>
      <c r="F323" s="64">
        <f t="shared" si="473"/>
        <v>7.5804171053774905E-3</v>
      </c>
      <c r="G323" s="64">
        <f t="shared" si="473"/>
        <v>5.9229428288329888E-3</v>
      </c>
      <c r="H323" s="64">
        <f t="shared" si="473"/>
        <v>4.4185794598262884E-2</v>
      </c>
      <c r="I323" s="192">
        <f t="shared" si="473"/>
        <v>-1.8086507956638354E-4</v>
      </c>
      <c r="J323" s="64">
        <f t="shared" si="473"/>
        <v>1.0312191227049405E-2</v>
      </c>
      <c r="K323" s="64">
        <f t="shared" si="473"/>
        <v>4.9714431116238966E-3</v>
      </c>
      <c r="L323" s="64">
        <f t="shared" si="473"/>
        <v>-1.9011484405279111E-2</v>
      </c>
      <c r="M323" s="64">
        <f t="shared" si="473"/>
        <v>-3.7392905757066219E-2</v>
      </c>
      <c r="N323" s="64">
        <f t="shared" si="473"/>
        <v>4.1745118069083098E-3</v>
      </c>
      <c r="O323" s="64">
        <f t="shared" si="473"/>
        <v>-2.3988395267902307E-2</v>
      </c>
      <c r="P323" s="64">
        <f t="shared" si="473"/>
        <v>-2.9884628005283242E-2</v>
      </c>
      <c r="Q323" s="64">
        <f t="shared" si="473"/>
        <v>-2.7870021892603236E-2</v>
      </c>
      <c r="R323" s="64">
        <f t="shared" si="473"/>
        <v>-4.407162381650398E-3</v>
      </c>
      <c r="S323" s="64">
        <f t="shared" si="473"/>
        <v>2.0235101660033283E-3</v>
      </c>
      <c r="T323" s="64">
        <f t="shared" si="473"/>
        <v>-2.4724276583033555E-2</v>
      </c>
      <c r="U323" s="64">
        <f t="shared" si="473"/>
        <v>-1.6343512129092685E-2</v>
      </c>
      <c r="V323" s="64">
        <f t="shared" si="473"/>
        <v>-1.0148216720916592E-2</v>
      </c>
      <c r="W323" s="64">
        <f t="shared" si="473"/>
        <v>-2.3459060095119444E-2</v>
      </c>
      <c r="X323" s="64">
        <f t="shared" si="473"/>
        <v>-1.4504462346524916E-2</v>
      </c>
      <c r="Y323" s="64">
        <f t="shared" si="473"/>
        <v>-2.0281725930616168E-2</v>
      </c>
      <c r="Z323" s="64">
        <f t="shared" si="473"/>
        <v>-3.8315015647172657E-2</v>
      </c>
      <c r="AA323" s="64">
        <f t="shared" si="473"/>
        <v>5.7786590251653891E-3</v>
      </c>
      <c r="AB323" s="64">
        <f t="shared" si="473"/>
        <v>-9.756351086299464E-3</v>
      </c>
      <c r="AC323" s="64">
        <f t="shared" si="473"/>
        <v>5.8031033272603061E-3</v>
      </c>
      <c r="AD323" s="64">
        <f t="shared" si="473"/>
        <v>-2.0747384155456183E-3</v>
      </c>
      <c r="AE323" s="64">
        <f t="shared" si="473"/>
        <v>-3.000392399328955E-2</v>
      </c>
      <c r="AF323" s="64">
        <f t="shared" si="473"/>
        <v>-3.2151705977124689E-2</v>
      </c>
      <c r="AG323" s="64">
        <f t="shared" si="473"/>
        <v>-2.2849822072593784E-2</v>
      </c>
      <c r="AH323" s="64">
        <f t="shared" si="473"/>
        <v>-3.0795768419373815E-2</v>
      </c>
      <c r="AI323" s="64">
        <f t="shared" si="473"/>
        <v>3.0450084141753209E-4</v>
      </c>
      <c r="AJ323" s="64">
        <f t="shared" si="473"/>
        <v>-1.1847744324982035E-3</v>
      </c>
      <c r="AK323" s="64">
        <f t="shared" si="473"/>
        <v>-6.1352932950938799E-3</v>
      </c>
      <c r="AL323" s="64">
        <f t="shared" si="473"/>
        <v>4.2115150941275381E-3</v>
      </c>
      <c r="AM323" s="64">
        <f t="shared" si="473"/>
        <v>-3.4977607922026532E-4</v>
      </c>
      <c r="AN323" s="64">
        <f t="shared" si="473"/>
        <v>1.5584532941132156E-2</v>
      </c>
      <c r="AO323" s="64">
        <f t="shared" si="473"/>
        <v>6.8148497224840288E-3</v>
      </c>
      <c r="AP323" s="64">
        <f t="shared" si="473"/>
        <v>1.8359374417536101E-2</v>
      </c>
      <c r="AQ323" s="64">
        <f t="shared" si="473"/>
        <v>-2.4338792697904399E-3</v>
      </c>
      <c r="AR323" s="64">
        <f t="shared" si="473"/>
        <v>-2.1029677781724154E-2</v>
      </c>
      <c r="AS323" s="64">
        <f t="shared" si="473"/>
        <v>2.8723826016654685E-2</v>
      </c>
      <c r="AT323" s="64">
        <f t="shared" si="473"/>
        <v>-4.0758564226917038E-4</v>
      </c>
      <c r="AU323" s="64">
        <f t="shared" si="473"/>
        <v>-1.108687246010942E-2</v>
      </c>
      <c r="AV323" s="64">
        <f t="shared" si="473"/>
        <v>1.2779285429588283E-2</v>
      </c>
      <c r="AW323" s="64">
        <f t="shared" si="473"/>
        <v>1.5381043817678242E-2</v>
      </c>
      <c r="AX323" s="64">
        <f t="shared" si="473"/>
        <v>4.9640581525089988E-3</v>
      </c>
      <c r="AY323" s="64">
        <f t="shared" si="473"/>
        <v>2.0314775560108966E-2</v>
      </c>
      <c r="AZ323" s="64">
        <f t="shared" si="473"/>
        <v>-1.3406029307500011E-3</v>
      </c>
      <c r="BA323" s="64">
        <f t="shared" si="473"/>
        <v>5.4975670077703764E-3</v>
      </c>
      <c r="BB323" s="64">
        <f t="shared" si="473"/>
        <v>7.577721744356003E-3</v>
      </c>
      <c r="BC323" s="64">
        <f t="shared" si="473"/>
        <v>1.5174504965090874E-2</v>
      </c>
      <c r="BD323" s="64">
        <f t="shared" si="473"/>
        <v>1.219094385768571E-2</v>
      </c>
      <c r="BE323" s="64">
        <f t="shared" si="473"/>
        <v>4.7542606145185573E-3</v>
      </c>
      <c r="BF323" s="64" t="e">
        <f t="shared" si="473"/>
        <v>#DIV/0!</v>
      </c>
      <c r="BG323" s="64">
        <f t="shared" si="473"/>
        <v>3.3310708214036033E-3</v>
      </c>
      <c r="BH323" s="64">
        <f t="shared" si="453"/>
        <v>2.5118777274781277</v>
      </c>
    </row>
    <row r="324" spans="1:60" x14ac:dyDescent="0.2">
      <c r="A324" s="143" t="str">
        <f t="shared" si="455"/>
        <v>2016/2015</v>
      </c>
      <c r="B324" s="190">
        <f>SUM(B$79:B$82)/SUM(B$75:B$78)-1</f>
        <v>8.908200869717442E-3</v>
      </c>
      <c r="C324" s="190">
        <f t="shared" ref="C324:BG324" si="474">SUM(C$79:C$82)/SUM(C$75:C$78)-1</f>
        <v>5.7248942144145776E-3</v>
      </c>
      <c r="D324" s="191">
        <f t="shared" si="474"/>
        <v>-9.7502800046777027E-3</v>
      </c>
      <c r="E324" s="64">
        <f t="shared" si="474"/>
        <v>-1.4184681234540975E-2</v>
      </c>
      <c r="F324" s="64">
        <f t="shared" si="474"/>
        <v>1.5586463063363531E-2</v>
      </c>
      <c r="G324" s="64">
        <f t="shared" si="474"/>
        <v>1.1606985487842225E-2</v>
      </c>
      <c r="H324" s="64">
        <f t="shared" si="474"/>
        <v>0.10025286179245829</v>
      </c>
      <c r="I324" s="192">
        <f t="shared" si="474"/>
        <v>8.2626199910325049E-3</v>
      </c>
      <c r="J324" s="64">
        <f t="shared" si="474"/>
        <v>1.3298206117399625E-2</v>
      </c>
      <c r="K324" s="64">
        <f t="shared" si="474"/>
        <v>1.1238414926445284E-2</v>
      </c>
      <c r="L324" s="64">
        <f t="shared" si="474"/>
        <v>-0.10382400033270256</v>
      </c>
      <c r="M324" s="64">
        <f t="shared" si="474"/>
        <v>-4.0725336882382335E-2</v>
      </c>
      <c r="N324" s="64">
        <f t="shared" si="474"/>
        <v>6.6202026482928833E-3</v>
      </c>
      <c r="O324" s="64">
        <f t="shared" si="474"/>
        <v>-5.3267488971818766E-3</v>
      </c>
      <c r="P324" s="64">
        <f t="shared" si="474"/>
        <v>-2.5459385288159053E-2</v>
      </c>
      <c r="Q324" s="64">
        <f t="shared" si="474"/>
        <v>-3.6019736842105243E-2</v>
      </c>
      <c r="R324" s="64">
        <f t="shared" si="474"/>
        <v>-6.1774448655584902E-3</v>
      </c>
      <c r="S324" s="64">
        <f t="shared" si="474"/>
        <v>8.1957136417654119E-3</v>
      </c>
      <c r="T324" s="64">
        <f t="shared" si="474"/>
        <v>-1.1155389579309727E-2</v>
      </c>
      <c r="U324" s="64">
        <f t="shared" si="474"/>
        <v>-1.749835789045695E-2</v>
      </c>
      <c r="V324" s="64">
        <f t="shared" si="474"/>
        <v>-1.0444331591941025E-2</v>
      </c>
      <c r="W324" s="64">
        <f t="shared" si="474"/>
        <v>-2.279675440694906E-2</v>
      </c>
      <c r="X324" s="64">
        <f t="shared" si="474"/>
        <v>-1.7209255777408172E-2</v>
      </c>
      <c r="Y324" s="64">
        <f t="shared" si="474"/>
        <v>-1.3263544969664198E-2</v>
      </c>
      <c r="Z324" s="64">
        <f t="shared" si="474"/>
        <v>-3.1484549972485398E-2</v>
      </c>
      <c r="AA324" s="64">
        <f t="shared" si="474"/>
        <v>1.1913723610389004E-2</v>
      </c>
      <c r="AB324" s="64">
        <f t="shared" si="474"/>
        <v>-6.7780982552366753E-3</v>
      </c>
      <c r="AC324" s="64">
        <f t="shared" si="474"/>
        <v>-9.5338395876060078E-3</v>
      </c>
      <c r="AD324" s="64">
        <f t="shared" si="474"/>
        <v>-9.0976709311909598E-3</v>
      </c>
      <c r="AE324" s="64">
        <f t="shared" si="474"/>
        <v>-1.4184681234540975E-2</v>
      </c>
      <c r="AF324" s="64">
        <f t="shared" si="474"/>
        <v>-7.1740326617112382E-3</v>
      </c>
      <c r="AG324" s="64">
        <f t="shared" si="474"/>
        <v>-2.1850570391794388E-2</v>
      </c>
      <c r="AH324" s="64">
        <f t="shared" si="474"/>
        <v>-1.395942230618441E-2</v>
      </c>
      <c r="AI324" s="64">
        <f t="shared" si="474"/>
        <v>5.9497956371974414E-3</v>
      </c>
      <c r="AJ324" s="64">
        <f t="shared" si="474"/>
        <v>5.284239636145438E-3</v>
      </c>
      <c r="AK324" s="64">
        <f t="shared" si="474"/>
        <v>-9.6500334878968363E-4</v>
      </c>
      <c r="AL324" s="64">
        <f t="shared" si="474"/>
        <v>9.9035760454815325E-3</v>
      </c>
      <c r="AM324" s="64">
        <f t="shared" si="474"/>
        <v>1.1138160851706935E-3</v>
      </c>
      <c r="AN324" s="64">
        <f t="shared" si="474"/>
        <v>2.8340506430010848E-2</v>
      </c>
      <c r="AO324" s="64">
        <f t="shared" si="474"/>
        <v>1.0713459173139483E-3</v>
      </c>
      <c r="AP324" s="64">
        <f t="shared" si="474"/>
        <v>3.6871008380215509E-2</v>
      </c>
      <c r="AQ324" s="64">
        <f t="shared" si="474"/>
        <v>2.8823671553570573E-3</v>
      </c>
      <c r="AR324" s="64">
        <f t="shared" si="474"/>
        <v>-1.8235868186509796E-2</v>
      </c>
      <c r="AS324" s="64">
        <f t="shared" si="474"/>
        <v>3.7804726293321655E-2</v>
      </c>
      <c r="AT324" s="64">
        <f t="shared" si="474"/>
        <v>3.4157433675008342E-3</v>
      </c>
      <c r="AU324" s="64">
        <f t="shared" si="474"/>
        <v>-7.9375406696305939E-3</v>
      </c>
      <c r="AV324" s="64">
        <f t="shared" si="474"/>
        <v>2.4523852356546527E-2</v>
      </c>
      <c r="AW324" s="64">
        <f t="shared" si="474"/>
        <v>2.905087972884024E-3</v>
      </c>
      <c r="AX324" s="64">
        <f t="shared" si="474"/>
        <v>4.5869922303221067E-4</v>
      </c>
      <c r="AY324" s="64">
        <f t="shared" si="474"/>
        <v>4.6562945579681214E-2</v>
      </c>
      <c r="AZ324" s="64">
        <f t="shared" si="474"/>
        <v>-2.0569451506095016E-2</v>
      </c>
      <c r="BA324" s="64">
        <f t="shared" si="474"/>
        <v>1.7851483264838874E-2</v>
      </c>
      <c r="BB324" s="64">
        <f t="shared" si="474"/>
        <v>1.0428585046932115E-2</v>
      </c>
      <c r="BC324" s="64">
        <f t="shared" si="474"/>
        <v>1.9319234379107986E-2</v>
      </c>
      <c r="BD324" s="64">
        <f t="shared" si="474"/>
        <v>1.6132358126237811E-2</v>
      </c>
      <c r="BE324" s="64">
        <f t="shared" si="474"/>
        <v>3.2663644837351846E-3</v>
      </c>
      <c r="BF324" s="64" t="e">
        <f t="shared" si="474"/>
        <v>#DIV/0!</v>
      </c>
      <c r="BG324" s="64">
        <f t="shared" si="474"/>
        <v>4.9534215743463061E-3</v>
      </c>
      <c r="BH324" s="64">
        <f t="shared" si="453"/>
        <v>2.7305060921787567</v>
      </c>
    </row>
    <row r="325" spans="1:60" x14ac:dyDescent="0.2">
      <c r="A325" s="143" t="str">
        <f t="shared" si="455"/>
        <v>2017/2016</v>
      </c>
      <c r="B325" s="190">
        <f>SUM(B$83:B$86)/SUM(B$79:B$82)-1</f>
        <v>1.6565342763905866E-2</v>
      </c>
      <c r="C325" s="190">
        <f t="shared" ref="C325:BG325" si="475">SUM(C$83:C$86)/SUM(C$79:C$82)-1</f>
        <v>1.0809072408141773E-2</v>
      </c>
      <c r="D325" s="191">
        <f t="shared" si="475"/>
        <v>-2.091536685036921E-3</v>
      </c>
      <c r="E325" s="64">
        <f t="shared" si="475"/>
        <v>9.9584464335631395E-3</v>
      </c>
      <c r="F325" s="64">
        <f t="shared" si="475"/>
        <v>2.1392030846258958E-2</v>
      </c>
      <c r="G325" s="64">
        <f t="shared" si="475"/>
        <v>1.3920357045572818E-2</v>
      </c>
      <c r="H325" s="64">
        <f t="shared" si="475"/>
        <v>0.16754991308935541</v>
      </c>
      <c r="I325" s="192">
        <f t="shared" si="475"/>
        <v>1.7648326413120863E-2</v>
      </c>
      <c r="J325" s="64">
        <f t="shared" si="475"/>
        <v>9.2375585266197824E-3</v>
      </c>
      <c r="K325" s="64">
        <f t="shared" si="475"/>
        <v>1.4942965934586327E-2</v>
      </c>
      <c r="L325" s="64">
        <f t="shared" si="475"/>
        <v>-0.18852382941203771</v>
      </c>
      <c r="M325" s="64">
        <f t="shared" si="475"/>
        <v>-1.7810689882418185E-2</v>
      </c>
      <c r="N325" s="64">
        <f t="shared" si="475"/>
        <v>1.1107311672621689E-2</v>
      </c>
      <c r="O325" s="64">
        <f t="shared" si="475"/>
        <v>3.6677042381383362E-3</v>
      </c>
      <c r="P325" s="64">
        <f t="shared" si="475"/>
        <v>-1.5647866137098898E-2</v>
      </c>
      <c r="Q325" s="64">
        <f t="shared" si="475"/>
        <v>-2.0343076135602711E-3</v>
      </c>
      <c r="R325" s="64">
        <f t="shared" si="475"/>
        <v>-1.9764032736226955E-3</v>
      </c>
      <c r="S325" s="64">
        <f t="shared" si="475"/>
        <v>1.0175994797382515E-2</v>
      </c>
      <c r="T325" s="64">
        <f t="shared" si="475"/>
        <v>-4.0339024522864086E-3</v>
      </c>
      <c r="U325" s="64">
        <f t="shared" si="475"/>
        <v>-5.2177067430765334E-3</v>
      </c>
      <c r="V325" s="64">
        <f t="shared" si="475"/>
        <v>3.3352675581714841E-3</v>
      </c>
      <c r="W325" s="64">
        <f t="shared" si="475"/>
        <v>-1.1235007496251836E-2</v>
      </c>
      <c r="X325" s="64">
        <f t="shared" si="475"/>
        <v>-5.3558777074590447E-3</v>
      </c>
      <c r="Y325" s="64">
        <f t="shared" si="475"/>
        <v>-1.257175524110421E-3</v>
      </c>
      <c r="Z325" s="64">
        <f t="shared" si="475"/>
        <v>-1.7781368062400271E-2</v>
      </c>
      <c r="AA325" s="64">
        <f t="shared" si="475"/>
        <v>2.0596253877017912E-2</v>
      </c>
      <c r="AB325" s="64">
        <f t="shared" si="475"/>
        <v>4.7810946102595508E-3</v>
      </c>
      <c r="AC325" s="64">
        <f t="shared" si="475"/>
        <v>-3.3038165222394889E-2</v>
      </c>
      <c r="AD325" s="64">
        <f t="shared" si="475"/>
        <v>1.7249838471717904E-3</v>
      </c>
      <c r="AE325" s="64">
        <f t="shared" si="475"/>
        <v>9.9584464335631395E-3</v>
      </c>
      <c r="AF325" s="64">
        <f t="shared" si="475"/>
        <v>1.8906864796619516E-2</v>
      </c>
      <c r="AG325" s="64">
        <f t="shared" si="475"/>
        <v>2.5467291185623964E-2</v>
      </c>
      <c r="AH325" s="64">
        <f t="shared" si="475"/>
        <v>6.4032662667357076E-3</v>
      </c>
      <c r="AI325" s="64">
        <f t="shared" si="475"/>
        <v>9.0472356733171111E-3</v>
      </c>
      <c r="AJ325" s="64">
        <f t="shared" si="475"/>
        <v>1.295309356580665E-2</v>
      </c>
      <c r="AK325" s="64">
        <f t="shared" si="475"/>
        <v>4.2682518326202512E-3</v>
      </c>
      <c r="AL325" s="64">
        <f t="shared" si="475"/>
        <v>1.082047613496373E-2</v>
      </c>
      <c r="AM325" s="64">
        <f t="shared" si="475"/>
        <v>6.1640559372264647E-3</v>
      </c>
      <c r="AN325" s="64">
        <f t="shared" si="475"/>
        <v>3.578514528815635E-2</v>
      </c>
      <c r="AO325" s="64">
        <f t="shared" si="475"/>
        <v>1.7894148970712287E-2</v>
      </c>
      <c r="AP325" s="64">
        <f t="shared" si="475"/>
        <v>4.1188676242746247E-2</v>
      </c>
      <c r="AQ325" s="64">
        <f t="shared" si="475"/>
        <v>-3.2012371794057914E-3</v>
      </c>
      <c r="AR325" s="64">
        <f t="shared" si="475"/>
        <v>-8.7344125541782835E-3</v>
      </c>
      <c r="AS325" s="64">
        <f t="shared" si="475"/>
        <v>5.2716697215495101E-2</v>
      </c>
      <c r="AT325" s="64">
        <f t="shared" si="475"/>
        <v>7.4361719891533617E-3</v>
      </c>
      <c r="AU325" s="64">
        <f t="shared" si="475"/>
        <v>-2.0921409319900608E-3</v>
      </c>
      <c r="AV325" s="64">
        <f t="shared" si="475"/>
        <v>3.2494990608942009E-2</v>
      </c>
      <c r="AW325" s="64">
        <f t="shared" si="475"/>
        <v>7.144439521488799E-3</v>
      </c>
      <c r="AX325" s="64">
        <f t="shared" si="475"/>
        <v>1.4593179663595857E-2</v>
      </c>
      <c r="AY325" s="64">
        <f t="shared" si="475"/>
        <v>7.027910765258305E-2</v>
      </c>
      <c r="AZ325" s="64">
        <f t="shared" si="475"/>
        <v>-7.6006295240711452E-3</v>
      </c>
      <c r="BA325" s="64">
        <f t="shared" si="475"/>
        <v>-9.5227011421616936E-4</v>
      </c>
      <c r="BB325" s="64">
        <f t="shared" si="475"/>
        <v>5.8893928911201154E-3</v>
      </c>
      <c r="BC325" s="64">
        <f t="shared" si="475"/>
        <v>1.6700590011862415E-2</v>
      </c>
      <c r="BD325" s="64">
        <f t="shared" si="475"/>
        <v>1.7692109897415875E-4</v>
      </c>
      <c r="BE325" s="64">
        <f t="shared" si="475"/>
        <v>-1.4228782578605825E-3</v>
      </c>
      <c r="BF325" s="64" t="e">
        <f t="shared" si="475"/>
        <v>#DIV/0!</v>
      </c>
      <c r="BG325" s="64">
        <f t="shared" si="475"/>
        <v>-1.0761125873979704E-2</v>
      </c>
      <c r="BH325" s="64">
        <f t="shared" si="453"/>
        <v>2.9489001000677564</v>
      </c>
    </row>
    <row r="326" spans="1:60" x14ac:dyDescent="0.2">
      <c r="A326" s="143" t="str">
        <f t="shared" si="455"/>
        <v>2018/2017</v>
      </c>
      <c r="B326" s="190">
        <f>SUM(B$87:B$90)/SUM(B$83:B$86)-1</f>
        <v>1.3099324499712184E-2</v>
      </c>
      <c r="C326" s="190">
        <f t="shared" ref="C326:BG326" si="476">SUM(C$87:C$90)/SUM(C$83:C$86)-1</f>
        <v>1.0663089566548933E-2</v>
      </c>
      <c r="D326" s="191">
        <f t="shared" si="476"/>
        <v>3.5576955574072588E-3</v>
      </c>
      <c r="E326" s="64">
        <f t="shared" si="476"/>
        <v>2.2121412836074494E-2</v>
      </c>
      <c r="F326" s="64">
        <f t="shared" si="476"/>
        <v>1.4269955192004247E-2</v>
      </c>
      <c r="G326" s="64">
        <f t="shared" si="476"/>
        <v>1.1082212870704433E-2</v>
      </c>
      <c r="H326" s="64">
        <f t="shared" si="476"/>
        <v>6.8422133820623676E-2</v>
      </c>
      <c r="I326" s="192">
        <f t="shared" si="476"/>
        <v>1.508230989935222E-2</v>
      </c>
      <c r="J326" s="64">
        <f t="shared" si="476"/>
        <v>-4.2995311902382927E-4</v>
      </c>
      <c r="K326" s="64">
        <f t="shared" si="476"/>
        <v>1.3582056827578404E-2</v>
      </c>
      <c r="L326" s="64">
        <f t="shared" si="476"/>
        <v>-0.22460183570182712</v>
      </c>
      <c r="M326" s="64">
        <f t="shared" si="476"/>
        <v>-1.0182160619169545E-2</v>
      </c>
      <c r="N326" s="64">
        <f t="shared" si="476"/>
        <v>8.4691413435025176E-3</v>
      </c>
      <c r="O326" s="64">
        <f t="shared" si="476"/>
        <v>1.2583006810686914E-2</v>
      </c>
      <c r="P326" s="64">
        <f t="shared" si="476"/>
        <v>-1.210764956039867E-2</v>
      </c>
      <c r="Q326" s="64">
        <f t="shared" si="476"/>
        <v>-1.2414845208974512E-2</v>
      </c>
      <c r="R326" s="64">
        <f t="shared" si="476"/>
        <v>9.5423570880219799E-3</v>
      </c>
      <c r="S326" s="64">
        <f t="shared" si="476"/>
        <v>1.5305777568908052E-3</v>
      </c>
      <c r="T326" s="64">
        <f t="shared" si="476"/>
        <v>-6.770711724152223E-4</v>
      </c>
      <c r="U326" s="64">
        <f t="shared" si="476"/>
        <v>-1.8252607397801768E-3</v>
      </c>
      <c r="V326" s="64">
        <f t="shared" si="476"/>
        <v>1.067140951534018E-2</v>
      </c>
      <c r="W326" s="64">
        <f t="shared" si="476"/>
        <v>-5.1008803934762259E-3</v>
      </c>
      <c r="X326" s="64">
        <f t="shared" si="476"/>
        <v>5.7898783864145376E-3</v>
      </c>
      <c r="Y326" s="64">
        <f t="shared" si="476"/>
        <v>5.1436138255565034E-3</v>
      </c>
      <c r="Z326" s="64">
        <f t="shared" si="476"/>
        <v>-7.3473706377394921E-3</v>
      </c>
      <c r="AA326" s="64">
        <f t="shared" si="476"/>
        <v>2.1041896663449799E-2</v>
      </c>
      <c r="AB326" s="64">
        <f t="shared" si="476"/>
        <v>1.2024497206492235E-2</v>
      </c>
      <c r="AC326" s="64">
        <f t="shared" si="476"/>
        <v>-1.4246134623004281E-2</v>
      </c>
      <c r="AD326" s="64">
        <f t="shared" si="476"/>
        <v>1.8006551756548417E-2</v>
      </c>
      <c r="AE326" s="64">
        <f t="shared" si="476"/>
        <v>2.2121412836074494E-2</v>
      </c>
      <c r="AF326" s="64">
        <f t="shared" si="476"/>
        <v>2.5937571643985358E-2</v>
      </c>
      <c r="AG326" s="64">
        <f t="shared" si="476"/>
        <v>2.5726608228507031E-2</v>
      </c>
      <c r="AH326" s="64">
        <f t="shared" si="476"/>
        <v>2.1043219546401426E-2</v>
      </c>
      <c r="AI326" s="64">
        <f t="shared" si="476"/>
        <v>7.7562308170866512E-3</v>
      </c>
      <c r="AJ326" s="64">
        <f t="shared" si="476"/>
        <v>2.0062171209947355E-2</v>
      </c>
      <c r="AK326" s="64">
        <f t="shared" si="476"/>
        <v>8.2250733992648151E-3</v>
      </c>
      <c r="AL326" s="64">
        <f t="shared" si="476"/>
        <v>4.8738915927151183E-3</v>
      </c>
      <c r="AM326" s="64">
        <f t="shared" si="476"/>
        <v>1.1617664704861808E-2</v>
      </c>
      <c r="AN326" s="64">
        <f t="shared" si="476"/>
        <v>3.324292006544427E-2</v>
      </c>
      <c r="AO326" s="64">
        <f t="shared" si="476"/>
        <v>2.0827134325752894E-2</v>
      </c>
      <c r="AP326" s="64">
        <f t="shared" si="476"/>
        <v>3.6908903587157926E-2</v>
      </c>
      <c r="AQ326" s="64">
        <f t="shared" si="476"/>
        <v>-2.1662839905646436E-2</v>
      </c>
      <c r="AR326" s="64">
        <f t="shared" si="476"/>
        <v>-1.3678004797271881E-2</v>
      </c>
      <c r="AS326" s="64">
        <f t="shared" si="476"/>
        <v>6.5352991782047676E-2</v>
      </c>
      <c r="AT326" s="64">
        <f t="shared" si="476"/>
        <v>1.1700733359345517E-3</v>
      </c>
      <c r="AU326" s="64">
        <f t="shared" si="476"/>
        <v>-3.9884412475185149E-3</v>
      </c>
      <c r="AV326" s="64">
        <f t="shared" si="476"/>
        <v>3.3219961658516928E-2</v>
      </c>
      <c r="AW326" s="64">
        <f t="shared" si="476"/>
        <v>1.4436892148525171E-2</v>
      </c>
      <c r="AX326" s="64">
        <f t="shared" si="476"/>
        <v>8.2149088809759796E-3</v>
      </c>
      <c r="AY326" s="64">
        <f t="shared" si="476"/>
        <v>3.7287621218569988E-2</v>
      </c>
      <c r="AZ326" s="64">
        <f t="shared" si="476"/>
        <v>-2.0836948201071737E-2</v>
      </c>
      <c r="BA326" s="64">
        <f t="shared" si="476"/>
        <v>-6.222864858589694E-3</v>
      </c>
      <c r="BB326" s="64">
        <f t="shared" si="476"/>
        <v>-1.3224927841173351E-3</v>
      </c>
      <c r="BC326" s="64">
        <f t="shared" si="476"/>
        <v>5.0345338491115665E-3</v>
      </c>
      <c r="BD326" s="64">
        <f t="shared" si="476"/>
        <v>-1.9051790112815215E-2</v>
      </c>
      <c r="BE326" s="64">
        <f t="shared" si="476"/>
        <v>-1.2536691386982102E-2</v>
      </c>
      <c r="BF326" s="64" t="e">
        <f t="shared" si="476"/>
        <v>#DIV/0!</v>
      </c>
      <c r="BG326" s="64">
        <f t="shared" si="476"/>
        <v>-1.6626441584338902E-2</v>
      </c>
      <c r="BH326" s="64">
        <f t="shared" si="453"/>
        <v>2.7107260974641356</v>
      </c>
    </row>
    <row r="327" spans="1:60" x14ac:dyDescent="0.2">
      <c r="A327" s="143" t="str">
        <f t="shared" si="455"/>
        <v>2019/2018</v>
      </c>
      <c r="B327" s="190">
        <f>SUM(B$91:B$94)/SUM(B$87:B$90)-1</f>
        <v>1.4822347629045218E-2</v>
      </c>
      <c r="C327" s="190">
        <f t="shared" ref="C327:BH327" si="477">SUM(C$91:C$94)/SUM(C$87:C$90)-1</f>
        <v>1.6118988355438457E-2</v>
      </c>
      <c r="D327" s="191">
        <f t="shared" si="477"/>
        <v>6.7160012095279775E-3</v>
      </c>
      <c r="E327" s="64">
        <f t="shared" si="477"/>
        <v>3.2119252523489239E-2</v>
      </c>
      <c r="F327" s="64">
        <f t="shared" si="477"/>
        <v>1.4817689439354131E-2</v>
      </c>
      <c r="G327" s="64">
        <f t="shared" si="477"/>
        <v>1.6549974213776464E-2</v>
      </c>
      <c r="H327" s="64">
        <f t="shared" si="477"/>
        <v>-1.3030412977077521E-2</v>
      </c>
      <c r="I327" s="192">
        <f t="shared" si="477"/>
        <v>1.5450111897523655E-2</v>
      </c>
      <c r="J327" s="64">
        <f t="shared" si="477"/>
        <v>1.0472843872817883E-2</v>
      </c>
      <c r="K327" s="64">
        <f t="shared" si="477"/>
        <v>1.7851367998841461E-2</v>
      </c>
      <c r="L327" s="64">
        <f t="shared" si="477"/>
        <v>-0.12747990264768794</v>
      </c>
      <c r="M327" s="64">
        <f t="shared" si="477"/>
        <v>1.6292552400773985E-3</v>
      </c>
      <c r="N327" s="64">
        <f t="shared" si="477"/>
        <v>1.4319351707319017E-2</v>
      </c>
      <c r="O327" s="64">
        <f t="shared" si="477"/>
        <v>1.1714995243331305E-2</v>
      </c>
      <c r="P327" s="64">
        <f t="shared" si="477"/>
        <v>-1.9368219623463245E-2</v>
      </c>
      <c r="Q327" s="64">
        <f t="shared" si="477"/>
        <v>-2.5567954829947004E-3</v>
      </c>
      <c r="R327" s="64">
        <f t="shared" si="477"/>
        <v>1.6466773838123006E-2</v>
      </c>
      <c r="S327" s="64">
        <f t="shared" si="477"/>
        <v>9.1067597644165499E-3</v>
      </c>
      <c r="T327" s="64">
        <f t="shared" si="477"/>
        <v>-1.9745436062931221E-3</v>
      </c>
      <c r="U327" s="64">
        <f t="shared" si="477"/>
        <v>2.38133233803417E-3</v>
      </c>
      <c r="V327" s="64">
        <f t="shared" si="477"/>
        <v>1.2803566077765449E-2</v>
      </c>
      <c r="W327" s="64">
        <f t="shared" si="477"/>
        <v>-2.2051241751621653E-3</v>
      </c>
      <c r="X327" s="64">
        <f t="shared" si="477"/>
        <v>9.7783360585617096E-3</v>
      </c>
      <c r="Y327" s="64">
        <f t="shared" si="477"/>
        <v>6.4794236982936848E-3</v>
      </c>
      <c r="Z327" s="64">
        <f t="shared" si="477"/>
        <v>-1.3595322484671324E-2</v>
      </c>
      <c r="AA327" s="64">
        <f t="shared" si="477"/>
        <v>3.1319752956985081E-2</v>
      </c>
      <c r="AB327" s="64">
        <f t="shared" si="477"/>
        <v>1.2459813659914554E-2</v>
      </c>
      <c r="AC327" s="64">
        <f t="shared" si="477"/>
        <v>-2.468886757885036E-3</v>
      </c>
      <c r="AD327" s="64">
        <f t="shared" si="477"/>
        <v>2.2360366297325518E-2</v>
      </c>
      <c r="AE327" s="64">
        <f t="shared" si="477"/>
        <v>3.2119252523489239E-2</v>
      </c>
      <c r="AF327" s="64">
        <f t="shared" si="477"/>
        <v>2.7955692359235229E-2</v>
      </c>
      <c r="AG327" s="64">
        <f t="shared" si="477"/>
        <v>3.5680731569826873E-2</v>
      </c>
      <c r="AH327" s="64">
        <f t="shared" si="477"/>
        <v>3.2141701612033557E-2</v>
      </c>
      <c r="AI327" s="64">
        <f t="shared" si="477"/>
        <v>7.8125805587467845E-3</v>
      </c>
      <c r="AJ327" s="64">
        <f t="shared" si="477"/>
        <v>2.2764916463784202E-2</v>
      </c>
      <c r="AK327" s="64">
        <f t="shared" si="477"/>
        <v>8.3053063730904597E-3</v>
      </c>
      <c r="AL327" s="64">
        <f t="shared" si="477"/>
        <v>4.302913530310537E-3</v>
      </c>
      <c r="AM327" s="64">
        <f t="shared" si="477"/>
        <v>1.405214569846569E-2</v>
      </c>
      <c r="AN327" s="64">
        <f t="shared" si="477"/>
        <v>3.3000652938451447E-2</v>
      </c>
      <c r="AO327" s="64">
        <f t="shared" si="477"/>
        <v>1.616698148016682E-2</v>
      </c>
      <c r="AP327" s="64">
        <f t="shared" si="477"/>
        <v>3.7894008208352536E-2</v>
      </c>
      <c r="AQ327" s="64">
        <f t="shared" si="477"/>
        <v>2.3230696890403912E-2</v>
      </c>
      <c r="AR327" s="64">
        <f t="shared" si="477"/>
        <v>-1.5202790140747435E-2</v>
      </c>
      <c r="AS327" s="64">
        <f t="shared" si="477"/>
        <v>5.9127159459949619E-2</v>
      </c>
      <c r="AT327" s="64">
        <f t="shared" si="477"/>
        <v>9.8426452558819655E-3</v>
      </c>
      <c r="AU327" s="64">
        <f t="shared" si="477"/>
        <v>-2.6109045199812497E-3</v>
      </c>
      <c r="AV327" s="64">
        <f t="shared" si="477"/>
        <v>4.0506186987910198E-2</v>
      </c>
      <c r="AW327" s="64">
        <f t="shared" si="477"/>
        <v>2.2244101436632358E-2</v>
      </c>
      <c r="AX327" s="64">
        <f t="shared" si="477"/>
        <v>9.695228318991056E-3</v>
      </c>
      <c r="AY327" s="64">
        <f t="shared" si="477"/>
        <v>8.4361248888837892E-3</v>
      </c>
      <c r="AZ327" s="64">
        <f t="shared" si="477"/>
        <v>-1.0603699437631287E-2</v>
      </c>
      <c r="BA327" s="64">
        <f t="shared" si="477"/>
        <v>2.3387607208940064E-3</v>
      </c>
      <c r="BB327" s="64">
        <f t="shared" si="477"/>
        <v>8.9809537841221143E-3</v>
      </c>
      <c r="BC327" s="64">
        <f t="shared" si="477"/>
        <v>1.6891145490913084E-2</v>
      </c>
      <c r="BD327" s="64">
        <f t="shared" si="477"/>
        <v>6.1749959220447348E-3</v>
      </c>
      <c r="BE327" s="64">
        <f t="shared" si="477"/>
        <v>8.7641486122813639E-4</v>
      </c>
      <c r="BF327" s="64" t="e">
        <f t="shared" si="477"/>
        <v>#DIV/0!</v>
      </c>
      <c r="BG327" s="64">
        <f t="shared" si="477"/>
        <v>6.3873424961777836E-3</v>
      </c>
      <c r="BH327" s="64">
        <f t="shared" si="477"/>
        <v>6.2465554669945966E-3</v>
      </c>
    </row>
    <row r="328" spans="1:60" x14ac:dyDescent="0.2">
      <c r="A328" s="143" t="str">
        <f t="shared" si="455"/>
        <v>2020/2019</v>
      </c>
      <c r="B328" s="190">
        <f>SUM(B$95:B$98)/SUM(B$91:B$94)-1</f>
        <v>-1.3869471831535751E-2</v>
      </c>
      <c r="C328" s="190">
        <f t="shared" ref="C328:BH328" si="478">SUM(C$95:C$98)/SUM(C$91:C$94)-1</f>
        <v>-6.4467153558925849E-3</v>
      </c>
      <c r="D328" s="191">
        <f t="shared" si="478"/>
        <v>-9.7336032125672212E-3</v>
      </c>
      <c r="E328" s="64">
        <f t="shared" si="478"/>
        <v>1.9288434701024482E-2</v>
      </c>
      <c r="F328" s="64">
        <f t="shared" si="478"/>
        <v>-1.8165217853196913E-2</v>
      </c>
      <c r="G328" s="64">
        <f t="shared" si="478"/>
        <v>-8.5105576282616946E-3</v>
      </c>
      <c r="H328" s="64">
        <f t="shared" si="478"/>
        <v>-0.17802465404135148</v>
      </c>
      <c r="I328" s="192">
        <f t="shared" si="478"/>
        <v>-1.6159854964809428E-2</v>
      </c>
      <c r="J328" s="64">
        <f t="shared" si="478"/>
        <v>2.0777560330547118E-3</v>
      </c>
      <c r="K328" s="64">
        <f t="shared" si="478"/>
        <v>-1.0761566761863683E-2</v>
      </c>
      <c r="L328" s="64">
        <f t="shared" si="478"/>
        <v>-4.5807089610188201E-2</v>
      </c>
      <c r="M328" s="64">
        <f t="shared" si="478"/>
        <v>-9.9733560061701088E-3</v>
      </c>
      <c r="N328" s="64">
        <f t="shared" si="478"/>
        <v>2.5573665358995523E-3</v>
      </c>
      <c r="O328" s="64">
        <f t="shared" si="478"/>
        <v>-1.6729840216875624E-2</v>
      </c>
      <c r="P328" s="64">
        <f t="shared" si="478"/>
        <v>-2.3437290933592148E-2</v>
      </c>
      <c r="Q328" s="64">
        <f t="shared" si="478"/>
        <v>-1.283353349719174E-2</v>
      </c>
      <c r="R328" s="64">
        <f t="shared" si="478"/>
        <v>-9.5174602909120498E-4</v>
      </c>
      <c r="S328" s="64">
        <f t="shared" si="478"/>
        <v>5.6600728025495428E-3</v>
      </c>
      <c r="T328" s="64">
        <f t="shared" si="478"/>
        <v>-1.9166703037007404E-2</v>
      </c>
      <c r="U328" s="64">
        <f t="shared" si="478"/>
        <v>-2.460349830984998E-2</v>
      </c>
      <c r="V328" s="64">
        <f t="shared" si="478"/>
        <v>-6.4944807618830813E-3</v>
      </c>
      <c r="W328" s="64">
        <f t="shared" si="478"/>
        <v>-1.876627894199745E-2</v>
      </c>
      <c r="X328" s="64">
        <f t="shared" si="478"/>
        <v>-1.4279574736912881E-2</v>
      </c>
      <c r="Y328" s="64">
        <f t="shared" si="478"/>
        <v>-1.1536495660598667E-2</v>
      </c>
      <c r="Z328" s="64">
        <f t="shared" si="478"/>
        <v>-2.8554953213181244E-2</v>
      </c>
      <c r="AA328" s="64">
        <f t="shared" si="478"/>
        <v>8.6048864190495511E-3</v>
      </c>
      <c r="AB328" s="64">
        <f t="shared" si="478"/>
        <v>-2.6583677938508687E-3</v>
      </c>
      <c r="AC328" s="64">
        <f t="shared" si="478"/>
        <v>-6.0415843246476308E-3</v>
      </c>
      <c r="AD328" s="64">
        <f t="shared" si="478"/>
        <v>2.5087096898677164E-3</v>
      </c>
      <c r="AE328" s="64">
        <f t="shared" si="478"/>
        <v>1.9288434701024482E-2</v>
      </c>
      <c r="AF328" s="64">
        <f t="shared" si="478"/>
        <v>6.8356526086863489E-3</v>
      </c>
      <c r="AG328" s="64">
        <f t="shared" si="478"/>
        <v>2.3246770539133266E-2</v>
      </c>
      <c r="AH328" s="64">
        <f t="shared" si="478"/>
        <v>2.0381994461576181E-2</v>
      </c>
      <c r="AI328" s="64">
        <f t="shared" si="478"/>
        <v>-2.1550586352647727E-4</v>
      </c>
      <c r="AJ328" s="64">
        <f t="shared" si="478"/>
        <v>5.4290679484958471E-3</v>
      </c>
      <c r="AK328" s="64">
        <f t="shared" si="478"/>
        <v>-6.7362678296127854E-3</v>
      </c>
      <c r="AL328" s="64">
        <f t="shared" si="478"/>
        <v>2.0964489397479191E-3</v>
      </c>
      <c r="AM328" s="64">
        <f t="shared" si="478"/>
        <v>-8.5410813509060324E-3</v>
      </c>
      <c r="AN328" s="64">
        <f t="shared" si="478"/>
        <v>-5.4220315886568615E-2</v>
      </c>
      <c r="AO328" s="64">
        <f t="shared" si="478"/>
        <v>-0.11181176053142328</v>
      </c>
      <c r="AP328" s="64">
        <f t="shared" si="478"/>
        <v>-3.7829599031557026E-2</v>
      </c>
      <c r="AQ328" s="64">
        <f t="shared" si="478"/>
        <v>-1.7394912604778434E-2</v>
      </c>
      <c r="AR328" s="64">
        <f t="shared" si="478"/>
        <v>-2.3140682177383298E-2</v>
      </c>
      <c r="AS328" s="64">
        <f t="shared" si="478"/>
        <v>2.2414133060572494E-2</v>
      </c>
      <c r="AT328" s="64">
        <f t="shared" si="478"/>
        <v>-6.1602674652744271E-3</v>
      </c>
      <c r="AU328" s="64">
        <f t="shared" si="478"/>
        <v>-1.6650489851922079E-2</v>
      </c>
      <c r="AV328" s="64">
        <f t="shared" si="478"/>
        <v>1.1990918666094474E-2</v>
      </c>
      <c r="AW328" s="64">
        <f t="shared" si="478"/>
        <v>1.0682053353681331E-2</v>
      </c>
      <c r="AX328" s="64">
        <f t="shared" si="478"/>
        <v>-2.192208280807062E-2</v>
      </c>
      <c r="AY328" s="64">
        <f t="shared" si="478"/>
        <v>-7.3545168509921433E-2</v>
      </c>
      <c r="AZ328" s="64">
        <f t="shared" si="478"/>
        <v>-2.4276298434826593E-3</v>
      </c>
      <c r="BA328" s="64">
        <f t="shared" si="478"/>
        <v>-2.0830599926735971E-2</v>
      </c>
      <c r="BB328" s="64">
        <f t="shared" si="478"/>
        <v>6.0323525197121253E-3</v>
      </c>
      <c r="BC328" s="64">
        <f t="shared" si="478"/>
        <v>7.3479576629726928E-3</v>
      </c>
      <c r="BD328" s="64">
        <f t="shared" si="478"/>
        <v>-6.8602828641339264E-2</v>
      </c>
      <c r="BE328" s="64">
        <f t="shared" si="478"/>
        <v>-2.4114943214939899E-2</v>
      </c>
      <c r="BF328" s="64" t="e">
        <f t="shared" si="478"/>
        <v>#DIV/0!</v>
      </c>
      <c r="BG328" s="64">
        <f t="shared" si="478"/>
        <v>-1.2926725802618999E-2</v>
      </c>
      <c r="BH328" s="64">
        <f t="shared" si="478"/>
        <v>-1.1870884330481224E-2</v>
      </c>
    </row>
    <row r="330" spans="1:60" x14ac:dyDescent="0.2">
      <c r="B330" s="287"/>
    </row>
    <row r="331" spans="1:60" ht="12" thickBot="1" x14ac:dyDescent="0.25"/>
    <row r="332" spans="1:60" s="36" customFormat="1" ht="12" thickBot="1" x14ac:dyDescent="0.25">
      <c r="A332" s="321" t="s">
        <v>251</v>
      </c>
      <c r="B332" s="322"/>
      <c r="C332" s="322"/>
      <c r="D332" s="319"/>
      <c r="E332" s="319"/>
      <c r="F332" s="319"/>
      <c r="G332" s="319"/>
      <c r="H332" s="319"/>
      <c r="I332" s="319"/>
      <c r="J332" s="319"/>
      <c r="K332" s="319"/>
      <c r="L332" s="319"/>
      <c r="M332" s="319"/>
      <c r="N332" s="319"/>
      <c r="O332" s="319"/>
      <c r="P332" s="319"/>
      <c r="Q332" s="319"/>
      <c r="R332" s="319"/>
      <c r="S332" s="319"/>
      <c r="T332" s="319"/>
      <c r="U332" s="319"/>
      <c r="V332" s="319"/>
      <c r="W332" s="319"/>
      <c r="X332" s="319"/>
      <c r="Y332" s="319"/>
      <c r="Z332" s="319"/>
      <c r="AA332" s="319"/>
      <c r="AB332" s="319"/>
      <c r="AC332" s="319"/>
      <c r="AD332" s="319"/>
      <c r="AE332" s="319"/>
      <c r="AF332" s="319"/>
      <c r="AG332" s="319"/>
      <c r="AH332" s="319"/>
      <c r="AI332" s="319"/>
      <c r="AJ332" s="319"/>
      <c r="AK332" s="319"/>
      <c r="AL332" s="319"/>
      <c r="AM332" s="319"/>
      <c r="AN332" s="319"/>
      <c r="AO332" s="319"/>
      <c r="AP332" s="319"/>
      <c r="AQ332" s="319"/>
      <c r="AR332" s="319"/>
      <c r="AS332" s="319"/>
      <c r="AT332" s="319"/>
      <c r="AU332" s="319"/>
      <c r="AV332" s="319"/>
      <c r="AW332" s="319"/>
      <c r="AX332" s="319"/>
      <c r="AY332" s="319"/>
      <c r="AZ332" s="319"/>
      <c r="BA332" s="319"/>
      <c r="BB332" s="319"/>
      <c r="BC332" s="319"/>
      <c r="BD332" s="319"/>
      <c r="BE332" s="319"/>
      <c r="BF332" s="319"/>
      <c r="BG332" s="319"/>
      <c r="BH332" s="320"/>
    </row>
    <row r="333" spans="1:60" x14ac:dyDescent="0.2">
      <c r="A333" s="144">
        <f>A94</f>
        <v>43829</v>
      </c>
    </row>
    <row r="334" spans="1:60" x14ac:dyDescent="0.2">
      <c r="A334" s="144">
        <f t="shared" ref="A334:A340" si="479">A95</f>
        <v>43920</v>
      </c>
      <c r="B334" s="292">
        <f>B95/B$94-1</f>
        <v>-3.1873918614699903E-3</v>
      </c>
      <c r="C334" s="292">
        <f t="shared" ref="C334:BH334" si="480">C95/C$94-1</f>
        <v>1.5391214051696522E-4</v>
      </c>
      <c r="D334" s="292">
        <f t="shared" si="480"/>
        <v>-1.6936214239304803E-3</v>
      </c>
      <c r="E334" s="292">
        <f t="shared" si="480"/>
        <v>-1.7399217823268476E-3</v>
      </c>
      <c r="F334" s="292">
        <f t="shared" si="480"/>
        <v>-3.6555922669039287E-3</v>
      </c>
      <c r="G334" s="292">
        <f t="shared" si="480"/>
        <v>7.7881511266397752E-4</v>
      </c>
      <c r="H334" s="292">
        <f t="shared" si="480"/>
        <v>-7.8189333192762445E-2</v>
      </c>
      <c r="I334" s="292">
        <f t="shared" si="480"/>
        <v>-4.6628367944143712E-3</v>
      </c>
      <c r="J334" s="292">
        <f t="shared" si="480"/>
        <v>7.1040980117953456E-3</v>
      </c>
      <c r="K334" s="292">
        <f t="shared" si="480"/>
        <v>-5.6212485184470307E-4</v>
      </c>
      <c r="L334" s="292">
        <f t="shared" si="480"/>
        <v>-4.2470359228454768E-3</v>
      </c>
      <c r="M334" s="292">
        <f t="shared" si="480"/>
        <v>-5.9101936920812337E-3</v>
      </c>
      <c r="N334" s="292">
        <f t="shared" si="480"/>
        <v>-1.9854075979908181E-3</v>
      </c>
      <c r="O334" s="292">
        <f t="shared" si="480"/>
        <v>-3.0590753382819802E-3</v>
      </c>
      <c r="P334" s="292">
        <f t="shared" si="480"/>
        <v>-3.9031765059669432E-3</v>
      </c>
      <c r="Q334" s="292">
        <f t="shared" si="480"/>
        <v>-4.3569497794850864E-3</v>
      </c>
      <c r="R334" s="292">
        <f t="shared" si="480"/>
        <v>-8.1642795023317838E-5</v>
      </c>
      <c r="S334" s="292">
        <f t="shared" si="480"/>
        <v>1.2694141019211624E-3</v>
      </c>
      <c r="T334" s="292">
        <f t="shared" si="480"/>
        <v>-3.2830935435772535E-3</v>
      </c>
      <c r="U334" s="292">
        <f t="shared" si="480"/>
        <v>-4.4840836617754398E-3</v>
      </c>
      <c r="V334" s="292">
        <f t="shared" si="480"/>
        <v>8.6699185449301552E-4</v>
      </c>
      <c r="W334" s="292">
        <f t="shared" si="480"/>
        <v>-1.1574794727001736E-3</v>
      </c>
      <c r="X334" s="292">
        <f t="shared" si="480"/>
        <v>-1.5162677540391245E-3</v>
      </c>
      <c r="Y334" s="292">
        <f t="shared" si="480"/>
        <v>-8.4490757194510824E-4</v>
      </c>
      <c r="Z334" s="292">
        <f t="shared" si="480"/>
        <v>-5.0731535342852796E-3</v>
      </c>
      <c r="AA334" s="292">
        <f t="shared" si="480"/>
        <v>4.0719900788159791E-3</v>
      </c>
      <c r="AB334" s="292">
        <f t="shared" si="480"/>
        <v>-1.499058630531791E-3</v>
      </c>
      <c r="AC334" s="292">
        <f t="shared" si="480"/>
        <v>1.9515778618013346E-3</v>
      </c>
      <c r="AD334" s="292">
        <f t="shared" si="480"/>
        <v>9.1106888099368177E-4</v>
      </c>
      <c r="AE334" s="292">
        <f t="shared" si="480"/>
        <v>-1.7399217823268476E-3</v>
      </c>
      <c r="AF334" s="292">
        <f t="shared" si="480"/>
        <v>-2.0975569186434395E-3</v>
      </c>
      <c r="AG334" s="292">
        <f t="shared" si="480"/>
        <v>1.904030782936772E-3</v>
      </c>
      <c r="AH334" s="292">
        <f t="shared" si="480"/>
        <v>-2.2585845327774967E-3</v>
      </c>
      <c r="AI334" s="292">
        <f t="shared" si="480"/>
        <v>7.323782520127331E-3</v>
      </c>
      <c r="AJ334" s="292">
        <f t="shared" si="480"/>
        <v>-1.2400461714712208E-3</v>
      </c>
      <c r="AK334" s="292">
        <f t="shared" si="480"/>
        <v>-2.4658840441416086E-4</v>
      </c>
      <c r="AL334" s="292">
        <f t="shared" si="480"/>
        <v>1.3336471495961622E-2</v>
      </c>
      <c r="AM334" s="292">
        <f t="shared" si="480"/>
        <v>8.9484286313834538E-4</v>
      </c>
      <c r="AN334" s="292">
        <f t="shared" si="480"/>
        <v>-2.5091140375108512E-2</v>
      </c>
      <c r="AO334" s="292">
        <f t="shared" si="480"/>
        <v>-5.39387340331412E-2</v>
      </c>
      <c r="AP334" s="292">
        <f t="shared" si="480"/>
        <v>-1.7149458438399434E-2</v>
      </c>
      <c r="AQ334" s="292">
        <f t="shared" si="480"/>
        <v>-1.9698236073894981E-2</v>
      </c>
      <c r="AR334" s="292">
        <f t="shared" si="480"/>
        <v>-1.8715792284074162E-3</v>
      </c>
      <c r="AS334" s="292">
        <f t="shared" si="480"/>
        <v>8.9248386349329856E-3</v>
      </c>
      <c r="AT334" s="292">
        <f t="shared" si="480"/>
        <v>1.5979775795373907E-3</v>
      </c>
      <c r="AU334" s="292">
        <f t="shared" si="480"/>
        <v>-1.1977277115152729E-3</v>
      </c>
      <c r="AV334" s="292">
        <f t="shared" si="480"/>
        <v>5.0890973193415956E-3</v>
      </c>
      <c r="AW334" s="292">
        <f t="shared" si="480"/>
        <v>3.2740886983368966E-3</v>
      </c>
      <c r="AX334" s="292">
        <f t="shared" si="480"/>
        <v>1.3746673902597095E-3</v>
      </c>
      <c r="AY334" s="292">
        <f t="shared" si="480"/>
        <v>-3.186255581138242E-2</v>
      </c>
      <c r="AZ334" s="292">
        <f t="shared" si="480"/>
        <v>3.5888058681967649E-3</v>
      </c>
      <c r="BA334" s="292">
        <f t="shared" si="480"/>
        <v>2.5876858646459722E-2</v>
      </c>
      <c r="BB334" s="292">
        <f t="shared" si="480"/>
        <v>1.4251358332590947E-3</v>
      </c>
      <c r="BC334" s="292">
        <f t="shared" si="480"/>
        <v>5.1812267274318202E-3</v>
      </c>
      <c r="BD334" s="292">
        <f t="shared" si="480"/>
        <v>-4.1172404089099279E-3</v>
      </c>
      <c r="BE334" s="292">
        <f t="shared" si="480"/>
        <v>-2.5691379478098852E-4</v>
      </c>
      <c r="BF334" s="292" t="e">
        <f t="shared" si="480"/>
        <v>#DIV/0!</v>
      </c>
      <c r="BG334" s="292">
        <f t="shared" si="480"/>
        <v>4.8117511963856607E-3</v>
      </c>
      <c r="BH334" s="292">
        <f t="shared" si="480"/>
        <v>7.0035586441556941E-3</v>
      </c>
    </row>
    <row r="335" spans="1:60" x14ac:dyDescent="0.2">
      <c r="A335" s="144">
        <f t="shared" si="479"/>
        <v>44012</v>
      </c>
      <c r="B335" s="292">
        <f t="shared" ref="B335:B339" si="481">B96/B$94-1</f>
        <v>-2.9393503024675915E-2</v>
      </c>
      <c r="C335" s="292">
        <f t="shared" ref="C335:BH335" si="482">C96/C$94-1</f>
        <v>-1.5071733640492857E-2</v>
      </c>
      <c r="D335" s="292">
        <f t="shared" si="482"/>
        <v>-5.9284496583366098E-3</v>
      </c>
      <c r="E335" s="292">
        <f t="shared" si="482"/>
        <v>2.7302199455203624E-3</v>
      </c>
      <c r="F335" s="292">
        <f t="shared" si="482"/>
        <v>-3.7720690098818843E-2</v>
      </c>
      <c r="G335" s="292">
        <f t="shared" si="482"/>
        <v>-1.9089603007721445E-2</v>
      </c>
      <c r="H335" s="292">
        <f t="shared" si="482"/>
        <v>-0.35087293335310321</v>
      </c>
      <c r="I335" s="292">
        <f t="shared" si="482"/>
        <v>-3.1759735278445222E-2</v>
      </c>
      <c r="J335" s="292">
        <f t="shared" si="482"/>
        <v>-1.2888613730800746E-2</v>
      </c>
      <c r="K335" s="292">
        <f t="shared" si="482"/>
        <v>-2.0404193117525726E-2</v>
      </c>
      <c r="L335" s="292">
        <f t="shared" si="482"/>
        <v>2.1470474101928927E-2</v>
      </c>
      <c r="M335" s="292">
        <f t="shared" si="482"/>
        <v>7.1157054615578197E-4</v>
      </c>
      <c r="N335" s="292">
        <f t="shared" si="482"/>
        <v>-1.0067699479163639E-2</v>
      </c>
      <c r="O335" s="292">
        <f t="shared" si="482"/>
        <v>-7.5211246054883718E-3</v>
      </c>
      <c r="P335" s="292">
        <f t="shared" si="482"/>
        <v>-5.1713761954225168E-3</v>
      </c>
      <c r="Q335" s="292">
        <f t="shared" si="482"/>
        <v>-1.0084213482358662E-2</v>
      </c>
      <c r="R335" s="292">
        <f t="shared" si="482"/>
        <v>4.408251045796785E-3</v>
      </c>
      <c r="S335" s="292">
        <f t="shared" si="482"/>
        <v>3.2506626809392092E-3</v>
      </c>
      <c r="T335" s="292">
        <f t="shared" si="482"/>
        <v>-6.822185941874781E-3</v>
      </c>
      <c r="U335" s="292">
        <f t="shared" si="482"/>
        <v>-1.1127182270304181E-2</v>
      </c>
      <c r="V335" s="292">
        <f t="shared" si="482"/>
        <v>-2.5731030245104147E-3</v>
      </c>
      <c r="W335" s="292">
        <f t="shared" si="482"/>
        <v>-9.3577675876850286E-3</v>
      </c>
      <c r="X335" s="292">
        <f t="shared" si="482"/>
        <v>-8.9076220000458006E-3</v>
      </c>
      <c r="Y335" s="292">
        <f t="shared" si="482"/>
        <v>-5.1970057688707216E-3</v>
      </c>
      <c r="Z335" s="292">
        <f t="shared" si="482"/>
        <v>-1.320693135385953E-2</v>
      </c>
      <c r="AA335" s="292">
        <f t="shared" si="482"/>
        <v>4.117491221698355E-3</v>
      </c>
      <c r="AB335" s="292">
        <f t="shared" si="482"/>
        <v>-2.2411473638949131E-3</v>
      </c>
      <c r="AC335" s="292">
        <f t="shared" si="482"/>
        <v>-2.519839764206111E-3</v>
      </c>
      <c r="AD335" s="292">
        <f t="shared" si="482"/>
        <v>-1.3196187211432786E-3</v>
      </c>
      <c r="AE335" s="292">
        <f t="shared" si="482"/>
        <v>2.7302199455203624E-3</v>
      </c>
      <c r="AF335" s="292">
        <f t="shared" si="482"/>
        <v>-4.6887639222356059E-3</v>
      </c>
      <c r="AG335" s="292">
        <f t="shared" si="482"/>
        <v>1.0427570398198638E-2</v>
      </c>
      <c r="AH335" s="292">
        <f t="shared" si="482"/>
        <v>2.5452759882642617E-3</v>
      </c>
      <c r="AI335" s="292">
        <f t="shared" si="482"/>
        <v>-5.815080739180023E-3</v>
      </c>
      <c r="AJ335" s="292">
        <f t="shared" si="482"/>
        <v>-7.5821312033421684E-3</v>
      </c>
      <c r="AK335" s="292">
        <f t="shared" si="482"/>
        <v>-4.0918623976938795E-3</v>
      </c>
      <c r="AL335" s="292">
        <f t="shared" si="482"/>
        <v>-6.3603852628221214E-3</v>
      </c>
      <c r="AM335" s="292">
        <f t="shared" si="482"/>
        <v>-1.7869501276848276E-2</v>
      </c>
      <c r="AN335" s="292">
        <f t="shared" si="482"/>
        <v>-4.3660280435562804E-2</v>
      </c>
      <c r="AO335" s="292">
        <f t="shared" si="482"/>
        <v>-4.9977112430136916E-2</v>
      </c>
      <c r="AP335" s="292">
        <f t="shared" si="482"/>
        <v>-4.1921269856613819E-2</v>
      </c>
      <c r="AQ335" s="292">
        <f t="shared" si="482"/>
        <v>-4.5488639442971657E-2</v>
      </c>
      <c r="AR335" s="292">
        <f t="shared" si="482"/>
        <v>-1.6451360837698492E-2</v>
      </c>
      <c r="AS335" s="292">
        <f t="shared" si="482"/>
        <v>9.0216693908162782E-4</v>
      </c>
      <c r="AT335" s="292">
        <f t="shared" si="482"/>
        <v>-4.931614367024717E-3</v>
      </c>
      <c r="AU335" s="292">
        <f t="shared" si="482"/>
        <v>-1.643994027654061E-2</v>
      </c>
      <c r="AV335" s="292">
        <f t="shared" si="482"/>
        <v>-3.8846116659975172E-3</v>
      </c>
      <c r="AW335" s="292">
        <f t="shared" si="482"/>
        <v>4.1073336101247193E-3</v>
      </c>
      <c r="AX335" s="292">
        <f t="shared" si="482"/>
        <v>-4.2690431822458463E-2</v>
      </c>
      <c r="AY335" s="292">
        <f t="shared" si="482"/>
        <v>-0.15447657649046753</v>
      </c>
      <c r="AZ335" s="292">
        <f t="shared" si="482"/>
        <v>-1.7685835888014867E-2</v>
      </c>
      <c r="BA335" s="292">
        <f t="shared" si="482"/>
        <v>-3.1395334432547717E-2</v>
      </c>
      <c r="BB335" s="292">
        <f t="shared" si="482"/>
        <v>-1.2153861875826344E-2</v>
      </c>
      <c r="BC335" s="292">
        <f t="shared" si="482"/>
        <v>-7.4026192897370668E-3</v>
      </c>
      <c r="BD335" s="292">
        <f t="shared" si="482"/>
        <v>-8.2253122995176731E-2</v>
      </c>
      <c r="BE335" s="292">
        <f t="shared" si="482"/>
        <v>-4.3600950513972281E-2</v>
      </c>
      <c r="BF335" s="292" t="e">
        <f t="shared" si="482"/>
        <v>#DIV/0!</v>
      </c>
      <c r="BG335" s="292">
        <f t="shared" si="482"/>
        <v>-2.485280933014633E-2</v>
      </c>
      <c r="BH335" s="292">
        <f t="shared" si="482"/>
        <v>-2.1362269003803114E-2</v>
      </c>
    </row>
    <row r="336" spans="1:60" x14ac:dyDescent="0.2">
      <c r="A336" s="144">
        <f t="shared" si="479"/>
        <v>44104</v>
      </c>
      <c r="B336" s="292">
        <f t="shared" si="481"/>
        <v>-1.9388239666564888E-2</v>
      </c>
      <c r="C336" s="292">
        <f t="shared" ref="C336:BH336" si="483">C97/C$94-1</f>
        <v>-1.337346453363808E-2</v>
      </c>
      <c r="D336" s="292">
        <f t="shared" si="483"/>
        <v>-1.2366054151608408E-2</v>
      </c>
      <c r="E336" s="292">
        <f t="shared" si="483"/>
        <v>2.3671379368297663E-2</v>
      </c>
      <c r="F336" s="292">
        <f t="shared" si="483"/>
        <v>-2.5345356032438371E-2</v>
      </c>
      <c r="G336" s="292">
        <f t="shared" si="483"/>
        <v>-1.7667131385713963E-2</v>
      </c>
      <c r="H336" s="292">
        <f t="shared" si="483"/>
        <v>-0.15440133975337755</v>
      </c>
      <c r="I336" s="292">
        <f t="shared" si="483"/>
        <v>-2.1037399345248731E-2</v>
      </c>
      <c r="J336" s="292">
        <f t="shared" si="483"/>
        <v>-7.8850586574991111E-3</v>
      </c>
      <c r="K336" s="292">
        <f t="shared" si="483"/>
        <v>-1.9740899858393002E-2</v>
      </c>
      <c r="L336" s="292">
        <f t="shared" si="483"/>
        <v>-9.3150316050250037E-4</v>
      </c>
      <c r="M336" s="292">
        <f t="shared" si="483"/>
        <v>-4.3555960434316088E-4</v>
      </c>
      <c r="N336" s="292">
        <f t="shared" si="483"/>
        <v>-6.3941939844506246E-3</v>
      </c>
      <c r="O336" s="292">
        <f t="shared" si="483"/>
        <v>-2.202646840703304E-2</v>
      </c>
      <c r="P336" s="292">
        <f t="shared" si="483"/>
        <v>-1.6467882878505091E-2</v>
      </c>
      <c r="Q336" s="292">
        <f t="shared" si="483"/>
        <v>-1.8499782754837102E-2</v>
      </c>
      <c r="R336" s="292">
        <f t="shared" si="483"/>
        <v>-2.9662578953432162E-3</v>
      </c>
      <c r="S336" s="292">
        <f t="shared" si="483"/>
        <v>1.7541132992919817E-3</v>
      </c>
      <c r="T336" s="292">
        <f t="shared" si="483"/>
        <v>-1.714550873283216E-2</v>
      </c>
      <c r="U336" s="292">
        <f t="shared" si="483"/>
        <v>-2.4086244760107234E-2</v>
      </c>
      <c r="V336" s="292">
        <f t="shared" si="483"/>
        <v>-1.2934770767301096E-2</v>
      </c>
      <c r="W336" s="292">
        <f t="shared" si="483"/>
        <v>-2.163279365423465E-2</v>
      </c>
      <c r="X336" s="292">
        <f t="shared" si="483"/>
        <v>-2.0409201829943879E-2</v>
      </c>
      <c r="Y336" s="292">
        <f t="shared" si="483"/>
        <v>-1.4485206479782353E-2</v>
      </c>
      <c r="Z336" s="292">
        <f t="shared" si="483"/>
        <v>-2.4900698086493089E-2</v>
      </c>
      <c r="AA336" s="292">
        <f t="shared" si="483"/>
        <v>-2.3733504835399266E-3</v>
      </c>
      <c r="AB336" s="292">
        <f t="shared" si="483"/>
        <v>-5.6150794542639826E-3</v>
      </c>
      <c r="AC336" s="292">
        <f t="shared" si="483"/>
        <v>-6.7667739158097095E-3</v>
      </c>
      <c r="AD336" s="292">
        <f t="shared" si="483"/>
        <v>1.3221210614997592E-3</v>
      </c>
      <c r="AE336" s="292">
        <f t="shared" si="483"/>
        <v>2.3671379368297663E-2</v>
      </c>
      <c r="AF336" s="292">
        <f t="shared" si="483"/>
        <v>1.494979985854239E-2</v>
      </c>
      <c r="AG336" s="292">
        <f t="shared" si="483"/>
        <v>2.4220516079201726E-2</v>
      </c>
      <c r="AH336" s="292">
        <f t="shared" si="483"/>
        <v>2.4777772535884646E-2</v>
      </c>
      <c r="AI336" s="292">
        <f t="shared" si="483"/>
        <v>-2.0538479204511795E-2</v>
      </c>
      <c r="AJ336" s="292">
        <f t="shared" si="483"/>
        <v>2.594307823876818E-3</v>
      </c>
      <c r="AK336" s="292">
        <f t="shared" si="483"/>
        <v>-1.1458422227162424E-2</v>
      </c>
      <c r="AL336" s="292">
        <f t="shared" si="483"/>
        <v>-3.0599520169033889E-2</v>
      </c>
      <c r="AM336" s="292">
        <f t="shared" si="483"/>
        <v>-1.8592463696055161E-2</v>
      </c>
      <c r="AN336" s="292">
        <f t="shared" si="483"/>
        <v>-3.9576848036593004E-2</v>
      </c>
      <c r="AO336" s="292">
        <f t="shared" si="483"/>
        <v>-7.6914086638952828E-2</v>
      </c>
      <c r="AP336" s="292">
        <f t="shared" si="483"/>
        <v>-2.9297984680086153E-2</v>
      </c>
      <c r="AQ336" s="292">
        <f t="shared" si="483"/>
        <v>-4.9245700307799511E-3</v>
      </c>
      <c r="AR336" s="292">
        <f t="shared" si="483"/>
        <v>-1.8680540887344832E-2</v>
      </c>
      <c r="AS336" s="292">
        <f t="shared" si="483"/>
        <v>9.5612944940048905E-4</v>
      </c>
      <c r="AT336" s="292">
        <f t="shared" si="483"/>
        <v>-1.2665728130293763E-2</v>
      </c>
      <c r="AU336" s="292">
        <f t="shared" si="483"/>
        <v>-2.1694065189897027E-2</v>
      </c>
      <c r="AV336" s="292">
        <f t="shared" si="483"/>
        <v>-1.9037089424872589E-3</v>
      </c>
      <c r="AW336" s="292">
        <f t="shared" si="483"/>
        <v>4.590857638645307E-3</v>
      </c>
      <c r="AX336" s="292">
        <f t="shared" si="483"/>
        <v>-2.624884720659626E-2</v>
      </c>
      <c r="AY336" s="292">
        <f t="shared" si="483"/>
        <v>-6.7988542380872041E-2</v>
      </c>
      <c r="AZ336" s="292">
        <f t="shared" si="483"/>
        <v>-1.9427862918098393E-2</v>
      </c>
      <c r="BA336" s="292">
        <f t="shared" si="483"/>
        <v>-3.5199207969233925E-2</v>
      </c>
      <c r="BB336" s="292">
        <f t="shared" si="483"/>
        <v>3.4203489014752453E-3</v>
      </c>
      <c r="BC336" s="292">
        <f t="shared" si="483"/>
        <v>-3.9319386257226085E-3</v>
      </c>
      <c r="BD336" s="292">
        <f t="shared" si="483"/>
        <v>-6.7303947812682785E-2</v>
      </c>
      <c r="BE336" s="292">
        <f t="shared" si="483"/>
        <v>-2.8474527257758231E-2</v>
      </c>
      <c r="BF336" s="292" t="e">
        <f t="shared" si="483"/>
        <v>#DIV/0!</v>
      </c>
      <c r="BG336" s="292">
        <f t="shared" si="483"/>
        <v>-1.7739653248920129E-2</v>
      </c>
      <c r="BH336" s="292">
        <f t="shared" si="483"/>
        <v>-1.8510260109807275E-2</v>
      </c>
    </row>
    <row r="337" spans="1:60" x14ac:dyDescent="0.2">
      <c r="A337" s="144">
        <f t="shared" si="479"/>
        <v>44195</v>
      </c>
      <c r="B337" s="292">
        <f t="shared" si="481"/>
        <v>-1.4660506178392096E-2</v>
      </c>
      <c r="C337" s="292">
        <f t="shared" ref="C337:BH337" si="484">C98/C$94-1</f>
        <v>-1.1265365501605062E-2</v>
      </c>
      <c r="D337" s="292">
        <f t="shared" si="484"/>
        <v>-1.9277215836025818E-2</v>
      </c>
      <c r="E337" s="292">
        <f t="shared" si="484"/>
        <v>1.4186173975391236E-2</v>
      </c>
      <c r="F337" s="292">
        <f t="shared" si="484"/>
        <v>-1.6665529521486255E-2</v>
      </c>
      <c r="G337" s="292">
        <f t="shared" si="484"/>
        <v>-1.2250657786267327E-2</v>
      </c>
      <c r="H337" s="292">
        <f t="shared" si="484"/>
        <v>-9.0870914360480448E-2</v>
      </c>
      <c r="I337" s="292">
        <f t="shared" si="484"/>
        <v>-1.9187574806574736E-2</v>
      </c>
      <c r="J337" s="292">
        <f t="shared" si="484"/>
        <v>1.6916599752317962E-2</v>
      </c>
      <c r="K337" s="292">
        <f t="shared" si="484"/>
        <v>-1.8434024113483494E-2</v>
      </c>
      <c r="L337" s="292">
        <f t="shared" si="484"/>
        <v>-2.1041810663009475E-2</v>
      </c>
      <c r="M337" s="292">
        <f t="shared" si="484"/>
        <v>-1.4673700458974759E-2</v>
      </c>
      <c r="N337" s="292">
        <f t="shared" si="484"/>
        <v>-3.9825514633563541E-3</v>
      </c>
      <c r="O337" s="292">
        <f t="shared" si="484"/>
        <v>-3.2755889339513344E-2</v>
      </c>
      <c r="P337" s="292">
        <f t="shared" si="484"/>
        <v>-2.8603300817802935E-2</v>
      </c>
      <c r="Q337" s="292">
        <f t="shared" si="484"/>
        <v>-2.229045208440017E-2</v>
      </c>
      <c r="R337" s="292">
        <f t="shared" si="484"/>
        <v>-1.0015137972419041E-2</v>
      </c>
      <c r="S337" s="292">
        <f t="shared" si="484"/>
        <v>1.9405315448981497E-3</v>
      </c>
      <c r="T337" s="292">
        <f t="shared" si="484"/>
        <v>-2.5109451300123542E-2</v>
      </c>
      <c r="U337" s="292">
        <f t="shared" si="484"/>
        <v>-4.1005205946278989E-2</v>
      </c>
      <c r="V337" s="292">
        <f t="shared" si="484"/>
        <v>-1.6462009300068803E-2</v>
      </c>
      <c r="W337" s="292">
        <f t="shared" si="484"/>
        <v>-2.9466568510012503E-2</v>
      </c>
      <c r="X337" s="292">
        <f t="shared" si="484"/>
        <v>-3.2077900252844627E-2</v>
      </c>
      <c r="Y337" s="292">
        <f t="shared" si="484"/>
        <v>-2.5600595154002481E-2</v>
      </c>
      <c r="Z337" s="292">
        <f t="shared" si="484"/>
        <v>-3.9445232745675352E-2</v>
      </c>
      <c r="AA337" s="292">
        <f t="shared" si="484"/>
        <v>-9.5010903814700676E-3</v>
      </c>
      <c r="AB337" s="292">
        <f t="shared" si="484"/>
        <v>-1.2079141833469142E-2</v>
      </c>
      <c r="AC337" s="292">
        <f t="shared" si="484"/>
        <v>-5.0060214624420007E-3</v>
      </c>
      <c r="AD337" s="292">
        <f t="shared" si="484"/>
        <v>-1.9151912307032726E-3</v>
      </c>
      <c r="AE337" s="292">
        <f t="shared" si="484"/>
        <v>1.4186173975391236E-2</v>
      </c>
      <c r="AF337" s="292">
        <f t="shared" si="484"/>
        <v>-4.1474132072597536E-3</v>
      </c>
      <c r="AG337" s="292">
        <f t="shared" si="484"/>
        <v>4.4390981790840556E-3</v>
      </c>
      <c r="AH337" s="292">
        <f t="shared" si="484"/>
        <v>1.8209790746773313E-2</v>
      </c>
      <c r="AI337" s="292">
        <f t="shared" si="484"/>
        <v>2.9774323861830876E-3</v>
      </c>
      <c r="AJ337" s="292">
        <f t="shared" si="484"/>
        <v>-3.7644442204463058E-3</v>
      </c>
      <c r="AK337" s="292">
        <f t="shared" si="484"/>
        <v>-1.420303980967863E-2</v>
      </c>
      <c r="AL337" s="292">
        <f t="shared" si="484"/>
        <v>1.3810758757644148E-2</v>
      </c>
      <c r="AM337" s="292">
        <f t="shared" si="484"/>
        <v>-9.5917308120172518E-3</v>
      </c>
      <c r="AN337" s="292">
        <f t="shared" si="484"/>
        <v>-9.3936895107852081E-2</v>
      </c>
      <c r="AO337" s="292">
        <f t="shared" si="484"/>
        <v>-0.15884753841081301</v>
      </c>
      <c r="AP337" s="292">
        <f t="shared" si="484"/>
        <v>-7.6067131358051543E-2</v>
      </c>
      <c r="AQ337" s="292">
        <f t="shared" si="484"/>
        <v>-2.7425835801355936E-2</v>
      </c>
      <c r="AR337" s="292">
        <f t="shared" si="484"/>
        <v>-1.8296192080229701E-2</v>
      </c>
      <c r="AS337" s="292">
        <f t="shared" si="484"/>
        <v>5.1848167911354714E-3</v>
      </c>
      <c r="AT337" s="292">
        <f t="shared" si="484"/>
        <v>-1.2133939348463296E-2</v>
      </c>
      <c r="AU337" s="292">
        <f t="shared" si="484"/>
        <v>-2.0453286205897814E-2</v>
      </c>
      <c r="AV337" s="292">
        <f t="shared" si="484"/>
        <v>-2.6503475792619691E-3</v>
      </c>
      <c r="AW337" s="292">
        <f t="shared" si="484"/>
        <v>1.2951521672158961E-2</v>
      </c>
      <c r="AX337" s="292">
        <f t="shared" si="484"/>
        <v>-2.6537253280665585E-2</v>
      </c>
      <c r="AY337" s="292">
        <f t="shared" si="484"/>
        <v>-4.592175109161134E-2</v>
      </c>
      <c r="AZ337" s="292">
        <f t="shared" si="484"/>
        <v>1.3718824182850531E-2</v>
      </c>
      <c r="BA337" s="292">
        <f t="shared" si="484"/>
        <v>2.7094137388440798E-2</v>
      </c>
      <c r="BB337" s="292">
        <f t="shared" si="484"/>
        <v>1.6986491835715656E-2</v>
      </c>
      <c r="BC337" s="292">
        <f t="shared" si="484"/>
        <v>1.4584712939360811E-2</v>
      </c>
      <c r="BD337" s="292">
        <f t="shared" si="484"/>
        <v>-9.5561889206834838E-2</v>
      </c>
      <c r="BE337" s="292">
        <f t="shared" si="484"/>
        <v>-1.8443626640313737E-2</v>
      </c>
      <c r="BF337" s="292" t="e">
        <f t="shared" si="484"/>
        <v>#DIV/0!</v>
      </c>
      <c r="BG337" s="292">
        <f t="shared" si="484"/>
        <v>-3.7424903981608804E-4</v>
      </c>
      <c r="BH337" s="292">
        <f t="shared" si="484"/>
        <v>2.0703405650410733E-3</v>
      </c>
    </row>
    <row r="338" spans="1:60" x14ac:dyDescent="0.2">
      <c r="A338" s="144">
        <f t="shared" si="479"/>
        <v>44285</v>
      </c>
      <c r="B338" s="292">
        <f t="shared" si="481"/>
        <v>-1.9624095773013717E-2</v>
      </c>
      <c r="C338" s="292">
        <f t="shared" ref="C338:BH338" si="485">C99/C$94-1</f>
        <v>-1.58855180674351E-2</v>
      </c>
      <c r="D338" s="292">
        <f t="shared" si="485"/>
        <v>-1.964334488662578E-2</v>
      </c>
      <c r="E338" s="292">
        <f t="shared" si="485"/>
        <v>2.6997135340822265E-2</v>
      </c>
      <c r="F338" s="292">
        <f t="shared" si="485"/>
        <v>-2.4450067646501594E-2</v>
      </c>
      <c r="G338" s="292">
        <f t="shared" si="485"/>
        <v>-1.9744373916202762E-2</v>
      </c>
      <c r="H338" s="292">
        <f t="shared" si="485"/>
        <v>-0.10354360311791266</v>
      </c>
      <c r="I338" s="292">
        <f t="shared" si="485"/>
        <v>-2.5356370375043014E-2</v>
      </c>
      <c r="J338" s="292">
        <f t="shared" si="485"/>
        <v>2.0359535401773154E-2</v>
      </c>
      <c r="K338" s="292">
        <f t="shared" si="485"/>
        <v>-2.8246275822422562E-2</v>
      </c>
      <c r="L338" s="292">
        <f t="shared" si="485"/>
        <v>-0.11421515881790822</v>
      </c>
      <c r="M338" s="292">
        <f t="shared" si="485"/>
        <v>-1.1810776777791077E-2</v>
      </c>
      <c r="N338" s="292">
        <f t="shared" si="485"/>
        <v>-8.250899303777981E-3</v>
      </c>
      <c r="O338" s="292">
        <f t="shared" si="485"/>
        <v>-3.0358187084903232E-2</v>
      </c>
      <c r="P338" s="292">
        <f t="shared" si="485"/>
        <v>-2.7004435598668941E-2</v>
      </c>
      <c r="Q338" s="292">
        <f t="shared" si="485"/>
        <v>-2.6348216222080167E-2</v>
      </c>
      <c r="R338" s="292">
        <f t="shared" si="485"/>
        <v>-4.9690191079874158E-3</v>
      </c>
      <c r="S338" s="292">
        <f t="shared" si="485"/>
        <v>4.4913295023258915E-3</v>
      </c>
      <c r="T338" s="292">
        <f t="shared" si="485"/>
        <v>-2.2837105067484709E-2</v>
      </c>
      <c r="U338" s="292">
        <f t="shared" si="485"/>
        <v>-4.3341707554350406E-2</v>
      </c>
      <c r="V338" s="292">
        <f t="shared" si="485"/>
        <v>-1.6739069709966192E-2</v>
      </c>
      <c r="W338" s="292">
        <f t="shared" si="485"/>
        <v>-3.4398404926009096E-2</v>
      </c>
      <c r="X338" s="292">
        <f t="shared" si="485"/>
        <v>-3.2732475887849444E-2</v>
      </c>
      <c r="Y338" s="292">
        <f t="shared" si="485"/>
        <v>-3.0951725701837129E-2</v>
      </c>
      <c r="Z338" s="292">
        <f t="shared" si="485"/>
        <v>-4.4586513846673337E-2</v>
      </c>
      <c r="AA338" s="292">
        <f t="shared" si="485"/>
        <v>-1.5096248419984581E-2</v>
      </c>
      <c r="AB338" s="292">
        <f t="shared" si="485"/>
        <v>-5.5376814617973391E-3</v>
      </c>
      <c r="AC338" s="292">
        <f t="shared" si="485"/>
        <v>-5.3778567037809921E-3</v>
      </c>
      <c r="AD338" s="292">
        <f t="shared" si="485"/>
        <v>3.2220156019717727E-3</v>
      </c>
      <c r="AE338" s="292">
        <f t="shared" si="485"/>
        <v>2.6997135340822265E-2</v>
      </c>
      <c r="AF338" s="292">
        <f t="shared" si="485"/>
        <v>8.5165307741663643E-3</v>
      </c>
      <c r="AG338" s="292">
        <f t="shared" si="485"/>
        <v>4.9223842135515117E-3</v>
      </c>
      <c r="AH338" s="292">
        <f t="shared" si="485"/>
        <v>3.2960854896140868E-2</v>
      </c>
      <c r="AI338" s="292">
        <f t="shared" si="485"/>
        <v>-1.389231042799921E-2</v>
      </c>
      <c r="AJ338" s="292">
        <f t="shared" si="485"/>
        <v>-3.7066854685670059E-3</v>
      </c>
      <c r="AK338" s="292">
        <f t="shared" si="485"/>
        <v>-1.2908711382750848E-2</v>
      </c>
      <c r="AL338" s="292">
        <f t="shared" si="485"/>
        <v>-1.6683572189269524E-2</v>
      </c>
      <c r="AM338" s="292">
        <f t="shared" si="485"/>
        <v>-1.5304925697505189E-2</v>
      </c>
      <c r="AN338" s="292">
        <f t="shared" si="485"/>
        <v>-0.11933224413112775</v>
      </c>
      <c r="AO338" s="292">
        <f t="shared" si="485"/>
        <v>-0.17251358703851993</v>
      </c>
      <c r="AP338" s="292">
        <f t="shared" si="485"/>
        <v>-0.1046915321416213</v>
      </c>
      <c r="AQ338" s="292">
        <f t="shared" si="485"/>
        <v>-3.5591017795397084E-2</v>
      </c>
      <c r="AR338" s="292">
        <f t="shared" si="485"/>
        <v>-2.6769153745401009E-2</v>
      </c>
      <c r="AS338" s="292">
        <f t="shared" si="485"/>
        <v>1.1846521143784816E-2</v>
      </c>
      <c r="AT338" s="292">
        <f t="shared" si="485"/>
        <v>-7.5933322092868183E-3</v>
      </c>
      <c r="AU338" s="292">
        <f t="shared" si="485"/>
        <v>-2.8413983167197454E-2</v>
      </c>
      <c r="AV338" s="292">
        <f t="shared" si="485"/>
        <v>-2.7888346471660608E-4</v>
      </c>
      <c r="AW338" s="292">
        <f t="shared" si="485"/>
        <v>1.8742067267232709E-2</v>
      </c>
      <c r="AX338" s="292">
        <f t="shared" si="485"/>
        <v>-3.3244515698024335E-2</v>
      </c>
      <c r="AY338" s="292">
        <f t="shared" si="485"/>
        <v>-5.7808122167343323E-2</v>
      </c>
      <c r="AZ338" s="292">
        <f t="shared" si="485"/>
        <v>1.2493606247482303E-2</v>
      </c>
      <c r="BA338" s="292">
        <f t="shared" si="485"/>
        <v>4.4663897138693454E-2</v>
      </c>
      <c r="BB338" s="292">
        <f t="shared" si="485"/>
        <v>2.6452208140736566E-2</v>
      </c>
      <c r="BC338" s="292">
        <f t="shared" si="485"/>
        <v>1.202111287729668E-2</v>
      </c>
      <c r="BD338" s="292">
        <f t="shared" si="485"/>
        <v>-0.10412331897241711</v>
      </c>
      <c r="BE338" s="292">
        <f t="shared" si="485"/>
        <v>-2.7295452382214314E-2</v>
      </c>
      <c r="BF338" s="292" t="e">
        <f t="shared" si="485"/>
        <v>#DIV/0!</v>
      </c>
      <c r="BG338" s="292">
        <f t="shared" si="485"/>
        <v>3.2701138053978784E-3</v>
      </c>
      <c r="BH338" s="292">
        <f t="shared" si="485"/>
        <v>-1.2295564582014418E-3</v>
      </c>
    </row>
    <row r="339" spans="1:60" x14ac:dyDescent="0.2">
      <c r="A339" s="144">
        <f t="shared" si="479"/>
        <v>44377</v>
      </c>
      <c r="B339" s="292">
        <f t="shared" si="481"/>
        <v>1.0858593807089978E-2</v>
      </c>
      <c r="C339" s="292">
        <f t="shared" ref="C339:BH339" si="486">C100/C$94-1</f>
        <v>9.6259037543806603E-3</v>
      </c>
      <c r="D339" s="292">
        <f t="shared" si="486"/>
        <v>-1.1979568530541829E-2</v>
      </c>
      <c r="E339" s="292">
        <f t="shared" si="486"/>
        <v>5.2022114723905055E-2</v>
      </c>
      <c r="F339" s="292">
        <f t="shared" si="486"/>
        <v>1.1459488964390196E-2</v>
      </c>
      <c r="G339" s="292">
        <f t="shared" si="486"/>
        <v>9.8489996900692489E-3</v>
      </c>
      <c r="H339" s="292">
        <f t="shared" si="486"/>
        <v>3.8528673200643571E-2</v>
      </c>
      <c r="I339" s="292">
        <f t="shared" si="486"/>
        <v>7.470413728556613E-3</v>
      </c>
      <c r="J339" s="292">
        <f t="shared" si="486"/>
        <v>3.4491750279719291E-2</v>
      </c>
      <c r="K339" s="292">
        <f t="shared" si="486"/>
        <v>4.6248145226961412E-3</v>
      </c>
      <c r="L339" s="292">
        <f t="shared" si="486"/>
        <v>-0.10404263881672871</v>
      </c>
      <c r="M339" s="292">
        <f t="shared" si="486"/>
        <v>-1.5596407349162122E-3</v>
      </c>
      <c r="N339" s="292">
        <f t="shared" si="486"/>
        <v>2.2844126759669292E-2</v>
      </c>
      <c r="O339" s="292">
        <f t="shared" si="486"/>
        <v>-1.7033534525672134E-2</v>
      </c>
      <c r="P339" s="292">
        <f t="shared" si="486"/>
        <v>-2.2658338238565556E-2</v>
      </c>
      <c r="Q339" s="292">
        <f t="shared" si="486"/>
        <v>-3.1226924051785621E-2</v>
      </c>
      <c r="R339" s="292">
        <f t="shared" si="486"/>
        <v>-2.8363593536494536E-3</v>
      </c>
      <c r="S339" s="292">
        <f t="shared" si="486"/>
        <v>3.1665928144601896E-3</v>
      </c>
      <c r="T339" s="292">
        <f t="shared" si="486"/>
        <v>-1.9079064802614343E-2</v>
      </c>
      <c r="U339" s="292">
        <f t="shared" si="486"/>
        <v>-4.2374905079443081E-2</v>
      </c>
      <c r="V339" s="292">
        <f t="shared" si="486"/>
        <v>-1.502013916936118E-2</v>
      </c>
      <c r="W339" s="292">
        <f t="shared" si="486"/>
        <v>-3.4216752568854147E-2</v>
      </c>
      <c r="X339" s="292">
        <f t="shared" si="486"/>
        <v>-2.8868190239614067E-2</v>
      </c>
      <c r="Y339" s="292">
        <f t="shared" si="486"/>
        <v>-3.7955584693573075E-2</v>
      </c>
      <c r="Z339" s="292">
        <f t="shared" si="486"/>
        <v>-5.2956401153676835E-2</v>
      </c>
      <c r="AA339" s="292">
        <f t="shared" si="486"/>
        <v>-2.0511594947204892E-2</v>
      </c>
      <c r="AB339" s="292">
        <f t="shared" si="486"/>
        <v>4.7615283207838033E-3</v>
      </c>
      <c r="AC339" s="292">
        <f t="shared" si="486"/>
        <v>-4.3174813266390055E-3</v>
      </c>
      <c r="AD339" s="292">
        <f t="shared" si="486"/>
        <v>1.6453191064254247E-2</v>
      </c>
      <c r="AE339" s="292">
        <f t="shared" si="486"/>
        <v>5.2022114723905055E-2</v>
      </c>
      <c r="AF339" s="292">
        <f t="shared" si="486"/>
        <v>2.6144337100324488E-2</v>
      </c>
      <c r="AG339" s="292">
        <f t="shared" si="486"/>
        <v>1.3899152338824772E-2</v>
      </c>
      <c r="AH339" s="292">
        <f t="shared" si="486"/>
        <v>6.1496233562059688E-2</v>
      </c>
      <c r="AI339" s="292">
        <f t="shared" si="486"/>
        <v>1.1780479045803816E-2</v>
      </c>
      <c r="AJ339" s="292">
        <f t="shared" si="486"/>
        <v>7.6181598233355796E-3</v>
      </c>
      <c r="AK339" s="292">
        <f t="shared" si="486"/>
        <v>2.7700465830318155E-3</v>
      </c>
      <c r="AL339" s="292">
        <f t="shared" si="486"/>
        <v>1.7600895821335616E-2</v>
      </c>
      <c r="AM339" s="292">
        <f t="shared" si="486"/>
        <v>-6.0502754295800321E-3</v>
      </c>
      <c r="AN339" s="292">
        <f t="shared" si="486"/>
        <v>-1.7350308486911992E-2</v>
      </c>
      <c r="AO339" s="292">
        <f t="shared" si="486"/>
        <v>-3.8627347836135417E-2</v>
      </c>
      <c r="AP339" s="292">
        <f t="shared" si="486"/>
        <v>-1.1492784248687493E-2</v>
      </c>
      <c r="AQ339" s="292">
        <f t="shared" si="486"/>
        <v>2.26357169579392E-2</v>
      </c>
      <c r="AR339" s="292">
        <f t="shared" si="486"/>
        <v>-2.6088935285662807E-2</v>
      </c>
      <c r="AS339" s="292">
        <f t="shared" si="486"/>
        <v>2.2513222444526804E-2</v>
      </c>
      <c r="AT339" s="292">
        <f t="shared" si="486"/>
        <v>-4.4746339458956452E-4</v>
      </c>
      <c r="AU339" s="292">
        <f t="shared" si="486"/>
        <v>-1.8536848097440717E-2</v>
      </c>
      <c r="AV339" s="292">
        <f t="shared" si="486"/>
        <v>1.2454100097037069E-2</v>
      </c>
      <c r="AW339" s="292">
        <f t="shared" si="486"/>
        <v>2.6504903851916284E-2</v>
      </c>
      <c r="AX339" s="292">
        <f t="shared" si="486"/>
        <v>-2.2961573343812658E-2</v>
      </c>
      <c r="AY339" s="292">
        <f t="shared" si="486"/>
        <v>2.9797748646095412E-2</v>
      </c>
      <c r="AZ339" s="292">
        <f t="shared" si="486"/>
        <v>1.8048792329413477E-2</v>
      </c>
      <c r="BA339" s="292">
        <f t="shared" si="486"/>
        <v>4.7269909905001573E-2</v>
      </c>
      <c r="BB339" s="292">
        <f t="shared" si="486"/>
        <v>4.8749551962571136E-2</v>
      </c>
      <c r="BC339" s="292">
        <f t="shared" si="486"/>
        <v>2.6791968795485843E-2</v>
      </c>
      <c r="BD339" s="292">
        <f t="shared" si="486"/>
        <v>-2.2370861815885545E-2</v>
      </c>
      <c r="BE339" s="292">
        <f t="shared" si="486"/>
        <v>-5.1030774824620817E-3</v>
      </c>
      <c r="BF339" s="292" t="e">
        <f t="shared" si="486"/>
        <v>#DIV/0!</v>
      </c>
      <c r="BG339" s="292">
        <f t="shared" si="486"/>
        <v>2.638423993729111E-2</v>
      </c>
      <c r="BH339" s="292">
        <f t="shared" si="486"/>
        <v>3.2181945279495805E-2</v>
      </c>
    </row>
    <row r="340" spans="1:60" x14ac:dyDescent="0.2">
      <c r="A340" s="144">
        <f t="shared" si="479"/>
        <v>44469</v>
      </c>
      <c r="B340" s="292">
        <f t="shared" ref="B340:BH340" si="487">B101/B$94-1</f>
        <v>7.1825221157484354E-3</v>
      </c>
      <c r="C340" s="292">
        <f t="shared" si="487"/>
        <v>8.3036587935509942E-3</v>
      </c>
      <c r="D340" s="292">
        <f t="shared" si="487"/>
        <v>-1.6616686919344259E-2</v>
      </c>
      <c r="E340" s="292">
        <f t="shared" si="487"/>
        <v>5.3267776610676165E-2</v>
      </c>
      <c r="F340" s="292">
        <f t="shared" si="487"/>
        <v>7.4782590555027006E-3</v>
      </c>
      <c r="G340" s="292">
        <f t="shared" si="487"/>
        <v>8.9931158100657882E-3</v>
      </c>
      <c r="H340" s="292">
        <f t="shared" si="487"/>
        <v>-1.798352900768363E-2</v>
      </c>
      <c r="I340" s="292">
        <f t="shared" si="487"/>
        <v>5.0958449436182551E-3</v>
      </c>
      <c r="J340" s="292">
        <f t="shared" si="487"/>
        <v>2.1737465174783921E-2</v>
      </c>
      <c r="K340" s="292">
        <f t="shared" si="487"/>
        <v>6.2913540616453822E-3</v>
      </c>
      <c r="L340" s="292">
        <f t="shared" si="487"/>
        <v>0.67441199944552621</v>
      </c>
      <c r="M340" s="292">
        <f t="shared" si="487"/>
        <v>-5.240562379588698E-3</v>
      </c>
      <c r="N340" s="292">
        <f t="shared" si="487"/>
        <v>2.3742725670508058E-2</v>
      </c>
      <c r="O340" s="292">
        <f t="shared" si="487"/>
        <v>-2.1970833335108853E-2</v>
      </c>
      <c r="P340" s="292">
        <f t="shared" si="487"/>
        <v>-3.1605908827821549E-2</v>
      </c>
      <c r="Q340" s="292">
        <f t="shared" si="487"/>
        <v>-4.2238709395362117E-2</v>
      </c>
      <c r="R340" s="292">
        <f t="shared" si="487"/>
        <v>-6.5630033786985287E-3</v>
      </c>
      <c r="S340" s="292">
        <f t="shared" si="487"/>
        <v>3.8793303380026956E-3</v>
      </c>
      <c r="T340" s="292">
        <f t="shared" si="487"/>
        <v>-2.5778366637297934E-2</v>
      </c>
      <c r="U340" s="292">
        <f t="shared" si="487"/>
        <v>-5.0507867300284559E-2</v>
      </c>
      <c r="V340" s="292">
        <f t="shared" si="487"/>
        <v>-2.1525949072542794E-2</v>
      </c>
      <c r="W340" s="292">
        <f t="shared" si="487"/>
        <v>-4.1703541021008705E-2</v>
      </c>
      <c r="X340" s="292">
        <f t="shared" si="487"/>
        <v>-3.3300570051103873E-2</v>
      </c>
      <c r="Y340" s="292">
        <f t="shared" si="487"/>
        <v>-4.6962057390206979E-2</v>
      </c>
      <c r="Z340" s="292">
        <f t="shared" si="487"/>
        <v>-6.4029519997426121E-2</v>
      </c>
      <c r="AA340" s="292">
        <f t="shared" si="487"/>
        <v>-2.7114828173805727E-2</v>
      </c>
      <c r="AB340" s="292">
        <f t="shared" si="487"/>
        <v>6.4878088588349314E-4</v>
      </c>
      <c r="AC340" s="292">
        <f t="shared" si="487"/>
        <v>-6.8987383527027157E-3</v>
      </c>
      <c r="AD340" s="292">
        <f t="shared" si="487"/>
        <v>1.7107757196022977E-2</v>
      </c>
      <c r="AE340" s="292">
        <f t="shared" si="487"/>
        <v>5.3267776610676165E-2</v>
      </c>
      <c r="AF340" s="292">
        <f t="shared" si="487"/>
        <v>2.9221844523478868E-2</v>
      </c>
      <c r="AG340" s="292">
        <f t="shared" si="487"/>
        <v>1.8665002560143584E-2</v>
      </c>
      <c r="AH340" s="292">
        <f t="shared" si="487"/>
        <v>6.1943287006588132E-2</v>
      </c>
      <c r="AI340" s="292">
        <f t="shared" si="487"/>
        <v>-3.8757187933491366E-4</v>
      </c>
      <c r="AJ340" s="292">
        <f t="shared" si="487"/>
        <v>1.0073252533815635E-2</v>
      </c>
      <c r="AK340" s="292">
        <f t="shared" si="487"/>
        <v>2.0519566614769502E-3</v>
      </c>
      <c r="AL340" s="292">
        <f t="shared" si="487"/>
        <v>-4.0312798378168146E-3</v>
      </c>
      <c r="AM340" s="292">
        <f t="shared" si="487"/>
        <v>-8.61998596163005E-3</v>
      </c>
      <c r="AN340" s="292">
        <f t="shared" si="487"/>
        <v>3.1365390624241485E-2</v>
      </c>
      <c r="AO340" s="292">
        <f t="shared" si="487"/>
        <v>-2.4478739077721912E-2</v>
      </c>
      <c r="AP340" s="292">
        <f t="shared" si="487"/>
        <v>4.6739162224834763E-2</v>
      </c>
      <c r="AQ340" s="292">
        <f t="shared" si="487"/>
        <v>2.6964635525962954E-2</v>
      </c>
      <c r="AR340" s="292">
        <f t="shared" si="487"/>
        <v>-2.4922754842917949E-2</v>
      </c>
      <c r="AS340" s="292">
        <f t="shared" si="487"/>
        <v>3.4603213460579596E-2</v>
      </c>
      <c r="AT340" s="292">
        <f t="shared" si="487"/>
        <v>-5.462574998839953E-3</v>
      </c>
      <c r="AU340" s="292">
        <f t="shared" si="487"/>
        <v>-2.7117320348282736E-2</v>
      </c>
      <c r="AV340" s="292">
        <f t="shared" si="487"/>
        <v>2.29761752580393E-2</v>
      </c>
      <c r="AW340" s="292">
        <f t="shared" si="487"/>
        <v>2.7214085977470992E-2</v>
      </c>
      <c r="AX340" s="292">
        <f t="shared" si="487"/>
        <v>-2.0947414138792864E-2</v>
      </c>
      <c r="AY340" s="292">
        <f t="shared" si="487"/>
        <v>2.5220579967299983E-4</v>
      </c>
      <c r="AZ340" s="292">
        <f t="shared" si="487"/>
        <v>1.0903769046987311E-2</v>
      </c>
      <c r="BA340" s="292">
        <f t="shared" si="487"/>
        <v>2.5008342384694737E-2</v>
      </c>
      <c r="BB340" s="292">
        <f t="shared" si="487"/>
        <v>4.3857685316315953E-2</v>
      </c>
      <c r="BC340" s="292">
        <f t="shared" si="487"/>
        <v>1.2054011781273521E-2</v>
      </c>
      <c r="BD340" s="292">
        <f t="shared" si="487"/>
        <v>1.2298975762965458E-3</v>
      </c>
      <c r="BE340" s="292">
        <f t="shared" si="487"/>
        <v>1.1850479351880328E-3</v>
      </c>
      <c r="BF340" s="292" t="e">
        <f t="shared" si="487"/>
        <v>#DIV/0!</v>
      </c>
      <c r="BG340" s="292">
        <f t="shared" si="487"/>
        <v>1.2560885865129823E-2</v>
      </c>
      <c r="BH340" s="292">
        <f t="shared" si="487"/>
        <v>1.6329695954173218E-2</v>
      </c>
    </row>
    <row r="341" spans="1:60" x14ac:dyDescent="0.2">
      <c r="A341" s="144">
        <f>A102</f>
        <v>44560</v>
      </c>
      <c r="B341" s="292">
        <f t="shared" ref="B341:BH341" si="488">B102/B$94-1</f>
        <v>-1</v>
      </c>
      <c r="C341" s="292">
        <f t="shared" si="488"/>
        <v>-1</v>
      </c>
      <c r="D341" s="292">
        <f t="shared" si="488"/>
        <v>-1</v>
      </c>
      <c r="E341" s="292">
        <f t="shared" si="488"/>
        <v>-1</v>
      </c>
      <c r="F341" s="292">
        <f t="shared" si="488"/>
        <v>-1</v>
      </c>
      <c r="G341" s="292">
        <f t="shared" si="488"/>
        <v>-1</v>
      </c>
      <c r="H341" s="292">
        <f t="shared" si="488"/>
        <v>-1</v>
      </c>
      <c r="I341" s="292">
        <f t="shared" si="488"/>
        <v>-1</v>
      </c>
      <c r="J341" s="292">
        <f t="shared" si="488"/>
        <v>-1</v>
      </c>
      <c r="K341" s="292">
        <f t="shared" si="488"/>
        <v>-1</v>
      </c>
      <c r="L341" s="292">
        <f t="shared" si="488"/>
        <v>-1</v>
      </c>
      <c r="M341" s="292">
        <f t="shared" si="488"/>
        <v>-1</v>
      </c>
      <c r="N341" s="292">
        <f t="shared" si="488"/>
        <v>-1</v>
      </c>
      <c r="O341" s="292">
        <f t="shared" si="488"/>
        <v>-1</v>
      </c>
      <c r="P341" s="292">
        <f t="shared" si="488"/>
        <v>-1</v>
      </c>
      <c r="Q341" s="292">
        <f t="shared" si="488"/>
        <v>-1</v>
      </c>
      <c r="R341" s="292">
        <f t="shared" si="488"/>
        <v>-1</v>
      </c>
      <c r="S341" s="292">
        <f t="shared" si="488"/>
        <v>-1</v>
      </c>
      <c r="T341" s="292">
        <f t="shared" si="488"/>
        <v>-1</v>
      </c>
      <c r="U341" s="292">
        <f t="shared" si="488"/>
        <v>-1</v>
      </c>
      <c r="V341" s="292">
        <f t="shared" si="488"/>
        <v>-1</v>
      </c>
      <c r="W341" s="292">
        <f t="shared" si="488"/>
        <v>-1</v>
      </c>
      <c r="X341" s="292">
        <f t="shared" si="488"/>
        <v>-1</v>
      </c>
      <c r="Y341" s="292">
        <f t="shared" si="488"/>
        <v>-1</v>
      </c>
      <c r="Z341" s="292">
        <f t="shared" si="488"/>
        <v>-1</v>
      </c>
      <c r="AA341" s="292">
        <f t="shared" si="488"/>
        <v>-1</v>
      </c>
      <c r="AB341" s="292">
        <f t="shared" si="488"/>
        <v>-1</v>
      </c>
      <c r="AC341" s="292">
        <f t="shared" si="488"/>
        <v>-1</v>
      </c>
      <c r="AD341" s="292">
        <f t="shared" si="488"/>
        <v>-1</v>
      </c>
      <c r="AE341" s="292">
        <f t="shared" si="488"/>
        <v>-1</v>
      </c>
      <c r="AF341" s="292">
        <f t="shared" si="488"/>
        <v>-1</v>
      </c>
      <c r="AG341" s="292">
        <f t="shared" si="488"/>
        <v>-1</v>
      </c>
      <c r="AH341" s="292">
        <f t="shared" si="488"/>
        <v>-1</v>
      </c>
      <c r="AI341" s="292">
        <f t="shared" si="488"/>
        <v>-1</v>
      </c>
      <c r="AJ341" s="292">
        <f t="shared" si="488"/>
        <v>-1</v>
      </c>
      <c r="AK341" s="292">
        <f t="shared" si="488"/>
        <v>-1</v>
      </c>
      <c r="AL341" s="292">
        <f t="shared" si="488"/>
        <v>-1</v>
      </c>
      <c r="AM341" s="292">
        <f t="shared" si="488"/>
        <v>-1</v>
      </c>
      <c r="AN341" s="292">
        <f t="shared" si="488"/>
        <v>-1</v>
      </c>
      <c r="AO341" s="292">
        <f t="shared" si="488"/>
        <v>-1</v>
      </c>
      <c r="AP341" s="292">
        <f t="shared" si="488"/>
        <v>-1</v>
      </c>
      <c r="AQ341" s="292">
        <f t="shared" si="488"/>
        <v>-1</v>
      </c>
      <c r="AR341" s="292">
        <f t="shared" si="488"/>
        <v>-1</v>
      </c>
      <c r="AS341" s="292">
        <f t="shared" si="488"/>
        <v>-1</v>
      </c>
      <c r="AT341" s="292">
        <f t="shared" si="488"/>
        <v>-1</v>
      </c>
      <c r="AU341" s="292">
        <f t="shared" si="488"/>
        <v>-1</v>
      </c>
      <c r="AV341" s="292">
        <f t="shared" si="488"/>
        <v>-1</v>
      </c>
      <c r="AW341" s="292">
        <f t="shared" si="488"/>
        <v>-1</v>
      </c>
      <c r="AX341" s="292">
        <f t="shared" si="488"/>
        <v>-1</v>
      </c>
      <c r="AY341" s="292">
        <f t="shared" si="488"/>
        <v>-1</v>
      </c>
      <c r="AZ341" s="292">
        <f t="shared" si="488"/>
        <v>-1</v>
      </c>
      <c r="BA341" s="292">
        <f t="shared" si="488"/>
        <v>-1</v>
      </c>
      <c r="BB341" s="292">
        <f t="shared" si="488"/>
        <v>-1</v>
      </c>
      <c r="BC341" s="292">
        <f t="shared" si="488"/>
        <v>-1</v>
      </c>
      <c r="BD341" s="292">
        <f t="shared" si="488"/>
        <v>-1</v>
      </c>
      <c r="BE341" s="292">
        <f t="shared" si="488"/>
        <v>-1</v>
      </c>
      <c r="BF341" s="292" t="e">
        <f t="shared" si="488"/>
        <v>#DIV/0!</v>
      </c>
      <c r="BG341" s="292">
        <f t="shared" si="488"/>
        <v>-1</v>
      </c>
      <c r="BH341" s="292">
        <f t="shared" si="488"/>
        <v>-1</v>
      </c>
    </row>
    <row r="343" spans="1:60" ht="12" thickBot="1" x14ac:dyDescent="0.25"/>
    <row r="344" spans="1:60" ht="12" thickBot="1" x14ac:dyDescent="0.25">
      <c r="A344" s="321" t="s">
        <v>252</v>
      </c>
      <c r="B344" s="324"/>
      <c r="C344" s="324"/>
      <c r="D344" s="325"/>
      <c r="E344" s="325"/>
      <c r="F344" s="325"/>
      <c r="G344" s="325"/>
      <c r="H344" s="325"/>
      <c r="I344" s="325"/>
      <c r="J344" s="325"/>
      <c r="K344" s="325"/>
      <c r="L344" s="326"/>
      <c r="M344" s="326"/>
      <c r="N344" s="326"/>
      <c r="O344" s="326"/>
      <c r="P344" s="326"/>
      <c r="Q344" s="326"/>
      <c r="R344" s="325"/>
      <c r="S344" s="325"/>
      <c r="T344" s="325"/>
      <c r="U344" s="325"/>
      <c r="V344" s="325"/>
      <c r="W344" s="325"/>
      <c r="X344" s="325"/>
      <c r="Y344" s="325"/>
      <c r="Z344" s="325"/>
      <c r="AA344" s="325"/>
      <c r="AB344" s="325"/>
      <c r="AC344" s="325"/>
      <c r="AD344" s="325"/>
      <c r="AE344" s="325"/>
      <c r="AF344" s="325"/>
      <c r="AG344" s="325"/>
      <c r="AH344" s="325"/>
      <c r="AI344" s="325"/>
      <c r="AJ344" s="325"/>
      <c r="AK344" s="325"/>
      <c r="AL344" s="325"/>
      <c r="AM344" s="325"/>
      <c r="AN344" s="325"/>
      <c r="AO344" s="325"/>
      <c r="AP344" s="325"/>
      <c r="AQ344" s="325"/>
      <c r="AR344" s="325"/>
      <c r="AS344" s="325"/>
      <c r="AT344" s="325"/>
      <c r="AU344" s="325"/>
      <c r="AV344" s="325"/>
      <c r="AW344" s="325"/>
      <c r="AX344" s="325"/>
      <c r="AY344" s="325"/>
      <c r="AZ344" s="325"/>
      <c r="BA344" s="325"/>
      <c r="BB344" s="325"/>
      <c r="BC344" s="327"/>
      <c r="BD344" s="325"/>
      <c r="BE344" s="325"/>
      <c r="BF344" s="325"/>
      <c r="BG344" s="325"/>
      <c r="BH344" s="328"/>
    </row>
    <row r="345" spans="1:60" x14ac:dyDescent="0.2">
      <c r="A345" s="144">
        <v>43891</v>
      </c>
      <c r="B345" s="287">
        <f>B95-B$94</f>
        <v>-59110.917258542031</v>
      </c>
      <c r="C345" s="287">
        <f t="shared" ref="C345:BH349" si="489">C95-C$94</f>
        <v>2732.6000000014901</v>
      </c>
      <c r="D345" s="287">
        <f t="shared" si="489"/>
        <v>-5082.1666666665114</v>
      </c>
      <c r="E345" s="287">
        <f t="shared" si="489"/>
        <v>-2539</v>
      </c>
      <c r="F345" s="287">
        <f t="shared" si="489"/>
        <v>-51489.750591875985</v>
      </c>
      <c r="G345" s="287">
        <f t="shared" si="489"/>
        <v>10353.766666667536</v>
      </c>
      <c r="H345" s="287">
        <f t="shared" si="489"/>
        <v>-61843.517258540844</v>
      </c>
      <c r="I345" s="287">
        <f t="shared" si="489"/>
        <v>-75630.567258538678</v>
      </c>
      <c r="J345" s="287">
        <f t="shared" si="489"/>
        <v>16519.650000000373</v>
      </c>
      <c r="K345" s="287">
        <f t="shared" si="489"/>
        <v>-6165.8833333328366</v>
      </c>
      <c r="L345" s="287">
        <f t="shared" si="489"/>
        <v>-12</v>
      </c>
      <c r="M345" s="287">
        <f t="shared" si="489"/>
        <v>-123.83333333333212</v>
      </c>
      <c r="N345" s="287">
        <f t="shared" si="489"/>
        <v>-1010.5</v>
      </c>
      <c r="O345" s="287">
        <f t="shared" si="489"/>
        <v>-313</v>
      </c>
      <c r="P345" s="287">
        <f t="shared" si="489"/>
        <v>-631.66666666665697</v>
      </c>
      <c r="Q345" s="287">
        <f t="shared" si="489"/>
        <v>-40.83333333333394</v>
      </c>
      <c r="R345" s="287">
        <f t="shared" si="489"/>
        <v>-11.5</v>
      </c>
      <c r="S345" s="287">
        <f t="shared" si="489"/>
        <v>100</v>
      </c>
      <c r="T345" s="287">
        <f t="shared" si="489"/>
        <v>-834.5</v>
      </c>
      <c r="U345" s="287">
        <f t="shared" si="489"/>
        <v>-1696.3333333333139</v>
      </c>
      <c r="V345" s="287">
        <f t="shared" si="489"/>
        <v>109.66666666667152</v>
      </c>
      <c r="W345" s="287">
        <f t="shared" si="489"/>
        <v>-120.83333333332848</v>
      </c>
      <c r="X345" s="287">
        <f t="shared" si="489"/>
        <v>-265.5</v>
      </c>
      <c r="Y345" s="287">
        <f t="shared" si="489"/>
        <v>-297.16666666668607</v>
      </c>
      <c r="Z345" s="287">
        <f t="shared" si="489"/>
        <v>-959.33333333334303</v>
      </c>
      <c r="AA345" s="287">
        <f t="shared" si="489"/>
        <v>662.16666666665697</v>
      </c>
      <c r="AB345" s="287">
        <f t="shared" si="489"/>
        <v>-406.33333333331393</v>
      </c>
      <c r="AC345" s="287">
        <f t="shared" si="489"/>
        <v>322.33333333334303</v>
      </c>
      <c r="AD345" s="287">
        <f t="shared" si="489"/>
        <v>137.83333333334303</v>
      </c>
      <c r="AE345" s="287">
        <f t="shared" si="489"/>
        <v>-2539</v>
      </c>
      <c r="AF345" s="287">
        <f t="shared" si="489"/>
        <v>-323.66666666665697</v>
      </c>
      <c r="AG345" s="287">
        <f t="shared" si="489"/>
        <v>334.83333333334303</v>
      </c>
      <c r="AH345" s="287">
        <f t="shared" si="489"/>
        <v>-2550.1666666667443</v>
      </c>
      <c r="AI345" s="287">
        <f t="shared" si="489"/>
        <v>22454.083333333023</v>
      </c>
      <c r="AJ345" s="287">
        <f t="shared" si="489"/>
        <v>-477.16666666668607</v>
      </c>
      <c r="AK345" s="287">
        <f t="shared" si="489"/>
        <v>-232.83333333337214</v>
      </c>
      <c r="AL345" s="287">
        <f t="shared" si="489"/>
        <v>23164.083333333256</v>
      </c>
      <c r="AM345" s="287">
        <f t="shared" si="489"/>
        <v>1263.6666666667443</v>
      </c>
      <c r="AN345" s="287">
        <f t="shared" si="489"/>
        <v>-28662.050000000047</v>
      </c>
      <c r="AO345" s="287">
        <f t="shared" si="489"/>
        <v>-13300.833333333343</v>
      </c>
      <c r="AP345" s="287">
        <f t="shared" si="489"/>
        <v>-15361.216666666674</v>
      </c>
      <c r="AQ345" s="287">
        <f t="shared" si="489"/>
        <v>-4325.8833333333023</v>
      </c>
      <c r="AR345" s="287">
        <f t="shared" si="489"/>
        <v>-233.66666666667152</v>
      </c>
      <c r="AS345" s="287">
        <f t="shared" si="489"/>
        <v>4166.3333333333139</v>
      </c>
      <c r="AT345" s="287">
        <f t="shared" si="489"/>
        <v>1212.1666666666279</v>
      </c>
      <c r="AU345" s="287">
        <f t="shared" si="489"/>
        <v>-318.76666666666279</v>
      </c>
      <c r="AV345" s="287">
        <f t="shared" si="489"/>
        <v>5507.5</v>
      </c>
      <c r="AW345" s="287">
        <f t="shared" si="489"/>
        <v>333.33333333332848</v>
      </c>
      <c r="AX345" s="287">
        <f t="shared" si="489"/>
        <v>287.5</v>
      </c>
      <c r="AY345" s="287">
        <f t="shared" si="489"/>
        <v>-68393.133925207891</v>
      </c>
      <c r="AZ345" s="287">
        <f t="shared" si="489"/>
        <v>683</v>
      </c>
      <c r="BA345" s="287">
        <f t="shared" si="489"/>
        <v>8685.1833333332906</v>
      </c>
      <c r="BB345" s="287">
        <f t="shared" si="489"/>
        <v>824</v>
      </c>
      <c r="BC345" s="287">
        <f t="shared" si="489"/>
        <v>6327.4666666667908</v>
      </c>
      <c r="BD345" s="287">
        <f t="shared" si="489"/>
        <v>-1177.75</v>
      </c>
      <c r="BE345" s="287">
        <f t="shared" si="489"/>
        <v>-122.73333333327901</v>
      </c>
      <c r="BF345" s="287">
        <f t="shared" si="489"/>
        <v>0</v>
      </c>
      <c r="BG345" s="287">
        <f t="shared" si="489"/>
        <v>8169.966666666558</v>
      </c>
      <c r="BH345" s="287">
        <f t="shared" si="489"/>
        <v>7295.2666666668374</v>
      </c>
    </row>
    <row r="346" spans="1:60" x14ac:dyDescent="0.2">
      <c r="A346" s="144">
        <v>43983</v>
      </c>
      <c r="B346" s="287">
        <f t="shared" ref="B346:Q352" si="490">B96-B$94</f>
        <v>-545109.29334839061</v>
      </c>
      <c r="C346" s="287">
        <f t="shared" si="490"/>
        <v>-267587.85374381021</v>
      </c>
      <c r="D346" s="287">
        <f t="shared" si="490"/>
        <v>-17789.907952797133</v>
      </c>
      <c r="E346" s="287">
        <f t="shared" si="490"/>
        <v>3984.1034879200161</v>
      </c>
      <c r="F346" s="287">
        <f t="shared" si="490"/>
        <v>-531303.48888351582</v>
      </c>
      <c r="G346" s="287">
        <f t="shared" si="490"/>
        <v>-253782.04927893542</v>
      </c>
      <c r="H346" s="287">
        <f t="shared" si="490"/>
        <v>-277521.43960457848</v>
      </c>
      <c r="I346" s="287">
        <f t="shared" si="490"/>
        <v>-515138.50923695229</v>
      </c>
      <c r="J346" s="287">
        <f t="shared" si="490"/>
        <v>-29970.784111439716</v>
      </c>
      <c r="K346" s="287">
        <f t="shared" si="490"/>
        <v>-223811.26516749524</v>
      </c>
      <c r="L346" s="287">
        <f t="shared" si="490"/>
        <v>60.664824575000239</v>
      </c>
      <c r="M346" s="287">
        <f t="shared" si="490"/>
        <v>14.909181868330052</v>
      </c>
      <c r="N346" s="287">
        <f t="shared" si="490"/>
        <v>-5124.0915638633305</v>
      </c>
      <c r="O346" s="287">
        <f t="shared" si="490"/>
        <v>-769.55018794666103</v>
      </c>
      <c r="P346" s="287">
        <f t="shared" si="490"/>
        <v>-836.90449521000846</v>
      </c>
      <c r="Q346" s="287">
        <f t="shared" si="490"/>
        <v>-94.509248756665329</v>
      </c>
      <c r="R346" s="287">
        <f t="shared" si="489"/>
        <v>620.93522168332129</v>
      </c>
      <c r="S346" s="287">
        <f t="shared" si="489"/>
        <v>256.07582868500322</v>
      </c>
      <c r="T346" s="287">
        <f t="shared" si="489"/>
        <v>-1734.0700448916759</v>
      </c>
      <c r="U346" s="287">
        <f t="shared" si="489"/>
        <v>-4209.4241800383315</v>
      </c>
      <c r="V346" s="287">
        <f t="shared" si="489"/>
        <v>-325.47437467334385</v>
      </c>
      <c r="W346" s="287">
        <f t="shared" si="489"/>
        <v>-976.89011066500098</v>
      </c>
      <c r="X346" s="287">
        <f t="shared" si="489"/>
        <v>-1559.7335198300134</v>
      </c>
      <c r="Y346" s="287">
        <f t="shared" si="489"/>
        <v>-1827.8648839983507</v>
      </c>
      <c r="Z346" s="287">
        <f t="shared" si="489"/>
        <v>-2497.4307190148393</v>
      </c>
      <c r="AA346" s="287">
        <f t="shared" si="489"/>
        <v>669.56583501648856</v>
      </c>
      <c r="AB346" s="287">
        <f t="shared" si="489"/>
        <v>-607.48316330998205</v>
      </c>
      <c r="AC346" s="287">
        <f t="shared" si="489"/>
        <v>-416.19059457498952</v>
      </c>
      <c r="AD346" s="287">
        <f t="shared" si="489"/>
        <v>-199.64181727496907</v>
      </c>
      <c r="AE346" s="287">
        <f t="shared" si="489"/>
        <v>3984.1034879200161</v>
      </c>
      <c r="AF346" s="287">
        <f t="shared" si="489"/>
        <v>-723.50675016644527</v>
      </c>
      <c r="AG346" s="287">
        <f t="shared" si="489"/>
        <v>1833.7403923752136</v>
      </c>
      <c r="AH346" s="287">
        <f t="shared" si="489"/>
        <v>2873.8698457111605</v>
      </c>
      <c r="AI346" s="287">
        <f t="shared" si="489"/>
        <v>-17828.534251087811</v>
      </c>
      <c r="AJ346" s="287">
        <f t="shared" si="489"/>
        <v>-2917.5851317180786</v>
      </c>
      <c r="AK346" s="287">
        <f t="shared" si="489"/>
        <v>-3863.612175356946</v>
      </c>
      <c r="AL346" s="287">
        <f t="shared" si="489"/>
        <v>-11047.336944013368</v>
      </c>
      <c r="AM346" s="287">
        <f t="shared" si="489"/>
        <v>-25234.702140121721</v>
      </c>
      <c r="AN346" s="287">
        <f t="shared" si="489"/>
        <v>-49873.904579465045</v>
      </c>
      <c r="AO346" s="287">
        <f t="shared" si="489"/>
        <v>-12323.931119816116</v>
      </c>
      <c r="AP346" s="287">
        <f t="shared" si="489"/>
        <v>-37549.973459648783</v>
      </c>
      <c r="AQ346" s="287">
        <f t="shared" si="489"/>
        <v>-9989.653209768323</v>
      </c>
      <c r="AR346" s="287">
        <f t="shared" si="489"/>
        <v>-2053.9524005866551</v>
      </c>
      <c r="AS346" s="287">
        <f t="shared" si="489"/>
        <v>421.153630253335</v>
      </c>
      <c r="AT346" s="287">
        <f t="shared" si="489"/>
        <v>-3740.9401890933514</v>
      </c>
      <c r="AU346" s="287">
        <f t="shared" si="489"/>
        <v>-4375.3725590282993</v>
      </c>
      <c r="AV346" s="287">
        <f t="shared" si="489"/>
        <v>-4203.9869564233813</v>
      </c>
      <c r="AW346" s="287">
        <f t="shared" si="489"/>
        <v>418.16558117998648</v>
      </c>
      <c r="AX346" s="287">
        <f t="shared" si="489"/>
        <v>-8928.3409469967009</v>
      </c>
      <c r="AY346" s="287">
        <f t="shared" si="489"/>
        <v>-331584.73685422051</v>
      </c>
      <c r="AZ346" s="287">
        <f t="shared" si="489"/>
        <v>-3365.8621711916639</v>
      </c>
      <c r="BA346" s="287">
        <f t="shared" si="489"/>
        <v>-10537.377781568328</v>
      </c>
      <c r="BB346" s="287">
        <f t="shared" si="489"/>
        <v>-7027.2474749149987</v>
      </c>
      <c r="BC346" s="287">
        <f t="shared" si="489"/>
        <v>-9040.2966837650165</v>
      </c>
      <c r="BD346" s="287">
        <f t="shared" si="489"/>
        <v>-23528.773155420029</v>
      </c>
      <c r="BE346" s="287">
        <f t="shared" si="489"/>
        <v>-20829.126741293294</v>
      </c>
      <c r="BF346" s="287">
        <f t="shared" si="489"/>
        <v>0</v>
      </c>
      <c r="BG346" s="287">
        <f t="shared" si="489"/>
        <v>-42198.072076718323</v>
      </c>
      <c r="BH346" s="287">
        <f t="shared" si="489"/>
        <v>-22252.037414988154</v>
      </c>
    </row>
    <row r="347" spans="1:60" x14ac:dyDescent="0.2">
      <c r="A347" s="144">
        <v>44075</v>
      </c>
      <c r="B347" s="287">
        <f t="shared" si="490"/>
        <v>-359559.37660910934</v>
      </c>
      <c r="C347" s="287">
        <f t="shared" si="489"/>
        <v>-237436.30009892955</v>
      </c>
      <c r="D347" s="287">
        <f t="shared" si="489"/>
        <v>-37107.671950467862</v>
      </c>
      <c r="E347" s="287">
        <f t="shared" si="489"/>
        <v>34542.720728361513</v>
      </c>
      <c r="F347" s="287">
        <f t="shared" si="489"/>
        <v>-356994.42538701184</v>
      </c>
      <c r="G347" s="287">
        <f t="shared" si="489"/>
        <v>-234871.34887682833</v>
      </c>
      <c r="H347" s="287">
        <f t="shared" si="489"/>
        <v>-122123.07651018188</v>
      </c>
      <c r="I347" s="287">
        <f t="shared" si="489"/>
        <v>-341223.70485527441</v>
      </c>
      <c r="J347" s="287">
        <f t="shared" si="489"/>
        <v>-18335.671753835864</v>
      </c>
      <c r="K347" s="287">
        <f t="shared" si="489"/>
        <v>-216535.67712299339</v>
      </c>
      <c r="L347" s="287">
        <f t="shared" si="489"/>
        <v>-2.6319621799998458</v>
      </c>
      <c r="M347" s="287">
        <f t="shared" si="489"/>
        <v>-9.1260626100010995</v>
      </c>
      <c r="N347" s="287">
        <f t="shared" si="489"/>
        <v>-3254.4113500049571</v>
      </c>
      <c r="O347" s="287">
        <f t="shared" si="489"/>
        <v>-2253.7152077050123</v>
      </c>
      <c r="P347" s="287">
        <f t="shared" si="489"/>
        <v>-2665.0633577599947</v>
      </c>
      <c r="Q347" s="287">
        <f t="shared" si="489"/>
        <v>-173.37996397833376</v>
      </c>
      <c r="R347" s="287">
        <f t="shared" si="489"/>
        <v>-417.81967149331467</v>
      </c>
      <c r="S347" s="287">
        <f t="shared" si="489"/>
        <v>138.18290632167191</v>
      </c>
      <c r="T347" s="287">
        <f t="shared" si="489"/>
        <v>-4358.0625552200072</v>
      </c>
      <c r="U347" s="287">
        <f t="shared" si="489"/>
        <v>-9111.8504789933213</v>
      </c>
      <c r="V347" s="287">
        <f t="shared" si="489"/>
        <v>-1636.1320891266805</v>
      </c>
      <c r="W347" s="287">
        <f t="shared" si="489"/>
        <v>-2258.3230443433422</v>
      </c>
      <c r="X347" s="287">
        <f t="shared" si="489"/>
        <v>-3573.671649625001</v>
      </c>
      <c r="Y347" s="287">
        <f t="shared" si="489"/>
        <v>-5094.6643970366567</v>
      </c>
      <c r="Z347" s="287">
        <f t="shared" si="489"/>
        <v>-4708.7220081558335</v>
      </c>
      <c r="AA347" s="287">
        <f t="shared" si="489"/>
        <v>-385.94238888085238</v>
      </c>
      <c r="AB347" s="287">
        <f t="shared" si="489"/>
        <v>-1522.017821793328</v>
      </c>
      <c r="AC347" s="287">
        <f t="shared" si="489"/>
        <v>-1117.6375971916714</v>
      </c>
      <c r="AD347" s="287">
        <f t="shared" si="489"/>
        <v>200.02039009163855</v>
      </c>
      <c r="AE347" s="287">
        <f t="shared" si="489"/>
        <v>34542.720728361513</v>
      </c>
      <c r="AF347" s="287">
        <f t="shared" si="489"/>
        <v>2306.8512918721826</v>
      </c>
      <c r="AG347" s="287">
        <f t="shared" si="489"/>
        <v>4259.2988551080052</v>
      </c>
      <c r="AH347" s="287">
        <f t="shared" si="489"/>
        <v>27976.570581381209</v>
      </c>
      <c r="AI347" s="287">
        <f t="shared" si="489"/>
        <v>-62969.199635657948</v>
      </c>
      <c r="AJ347" s="287">
        <f t="shared" si="489"/>
        <v>998.28316485823598</v>
      </c>
      <c r="AK347" s="287">
        <f t="shared" si="489"/>
        <v>-10819.254247698002</v>
      </c>
      <c r="AL347" s="287">
        <f t="shared" si="489"/>
        <v>-53148.228552818531</v>
      </c>
      <c r="AM347" s="287">
        <f t="shared" si="489"/>
        <v>-26255.645087803481</v>
      </c>
      <c r="AN347" s="287">
        <f t="shared" si="489"/>
        <v>-45209.328085883288</v>
      </c>
      <c r="AO347" s="287">
        <f t="shared" si="489"/>
        <v>-18966.359995429346</v>
      </c>
      <c r="AP347" s="287">
        <f t="shared" si="489"/>
        <v>-26242.968090454116</v>
      </c>
      <c r="AQ347" s="287">
        <f t="shared" si="489"/>
        <v>-1081.4732517200173</v>
      </c>
      <c r="AR347" s="287">
        <f t="shared" si="489"/>
        <v>-2332.2655297849997</v>
      </c>
      <c r="AS347" s="287">
        <f t="shared" si="489"/>
        <v>446.34465215163073</v>
      </c>
      <c r="AT347" s="287">
        <f t="shared" si="489"/>
        <v>-9607.7527277000481</v>
      </c>
      <c r="AU347" s="287">
        <f t="shared" si="489"/>
        <v>-5773.7203377249825</v>
      </c>
      <c r="AV347" s="287">
        <f t="shared" si="489"/>
        <v>-2060.2233250483405</v>
      </c>
      <c r="AW347" s="287">
        <f t="shared" si="489"/>
        <v>467.39292076166021</v>
      </c>
      <c r="AX347" s="287">
        <f t="shared" si="489"/>
        <v>-5489.7232780583436</v>
      </c>
      <c r="AY347" s="287">
        <f t="shared" si="489"/>
        <v>-145937.74309760565</v>
      </c>
      <c r="AZ347" s="287">
        <f t="shared" si="489"/>
        <v>-3697.3943033949763</v>
      </c>
      <c r="BA347" s="287">
        <f t="shared" si="489"/>
        <v>-11814.091446635022</v>
      </c>
      <c r="BB347" s="287">
        <f t="shared" si="489"/>
        <v>1977.613241518382</v>
      </c>
      <c r="BC347" s="287">
        <f t="shared" si="489"/>
        <v>-4801.7992453249171</v>
      </c>
      <c r="BD347" s="287">
        <f t="shared" si="489"/>
        <v>-19252.513009648304</v>
      </c>
      <c r="BE347" s="287">
        <f t="shared" si="489"/>
        <v>-13602.903839451668</v>
      </c>
      <c r="BF347" s="287">
        <f t="shared" si="489"/>
        <v>0</v>
      </c>
      <c r="BG347" s="287">
        <f t="shared" si="489"/>
        <v>-30120.504948545247</v>
      </c>
      <c r="BH347" s="287">
        <f t="shared" si="489"/>
        <v>-19281.238357744878</v>
      </c>
    </row>
    <row r="348" spans="1:60" x14ac:dyDescent="0.2">
      <c r="A348" s="144">
        <v>44166</v>
      </c>
      <c r="B348" s="287">
        <f t="shared" si="490"/>
        <v>-271882.46859600395</v>
      </c>
      <c r="C348" s="287">
        <f t="shared" si="489"/>
        <v>-200008.50918139517</v>
      </c>
      <c r="D348" s="287">
        <f t="shared" si="489"/>
        <v>-57846.471687055193</v>
      </c>
      <c r="E348" s="287">
        <f t="shared" si="489"/>
        <v>20701.3304215034</v>
      </c>
      <c r="F348" s="287">
        <f t="shared" si="489"/>
        <v>-234737.3273304496</v>
      </c>
      <c r="G348" s="287">
        <f t="shared" si="489"/>
        <v>-162863.36791584082</v>
      </c>
      <c r="H348" s="287">
        <f t="shared" si="489"/>
        <v>-71873.959414606565</v>
      </c>
      <c r="I348" s="287">
        <f t="shared" si="489"/>
        <v>-311219.80693710782</v>
      </c>
      <c r="J348" s="287">
        <f t="shared" si="489"/>
        <v>39337.338341107592</v>
      </c>
      <c r="K348" s="287">
        <f t="shared" si="489"/>
        <v>-202200.70625694841</v>
      </c>
      <c r="L348" s="287">
        <f t="shared" si="489"/>
        <v>-59.453636028333221</v>
      </c>
      <c r="M348" s="287">
        <f t="shared" si="489"/>
        <v>-307.45070886666872</v>
      </c>
      <c r="N348" s="287">
        <f t="shared" si="489"/>
        <v>-2026.9733317199862</v>
      </c>
      <c r="O348" s="287">
        <f t="shared" si="489"/>
        <v>-3351.5334633849998</v>
      </c>
      <c r="P348" s="287">
        <f t="shared" si="489"/>
        <v>-4628.9865845483146</v>
      </c>
      <c r="Q348" s="287">
        <f t="shared" si="489"/>
        <v>-208.90611693499886</v>
      </c>
      <c r="R348" s="287">
        <f t="shared" si="489"/>
        <v>-1410.707296950015</v>
      </c>
      <c r="S348" s="287">
        <f t="shared" si="489"/>
        <v>152.86828324667295</v>
      </c>
      <c r="T348" s="287">
        <f t="shared" si="489"/>
        <v>-6382.3454409166879</v>
      </c>
      <c r="U348" s="287">
        <f t="shared" si="489"/>
        <v>-15512.310414683307</v>
      </c>
      <c r="V348" s="287">
        <f t="shared" si="489"/>
        <v>-2082.2960183749965</v>
      </c>
      <c r="W348" s="287">
        <f t="shared" si="489"/>
        <v>-3076.1182197499875</v>
      </c>
      <c r="X348" s="287">
        <f t="shared" si="489"/>
        <v>-5616.8724121733394</v>
      </c>
      <c r="Y348" s="287">
        <f t="shared" si="489"/>
        <v>-9004.1133245899691</v>
      </c>
      <c r="Z348" s="287">
        <f t="shared" si="489"/>
        <v>-7459.0935122072115</v>
      </c>
      <c r="AA348" s="287">
        <f t="shared" si="489"/>
        <v>-1545.0198123827577</v>
      </c>
      <c r="AB348" s="287">
        <f t="shared" si="489"/>
        <v>-3274.160106238327</v>
      </c>
      <c r="AC348" s="287">
        <f t="shared" si="489"/>
        <v>-826.82203785495949</v>
      </c>
      <c r="AD348" s="287">
        <f t="shared" si="489"/>
        <v>-289.74449331502547</v>
      </c>
      <c r="AE348" s="287">
        <f t="shared" si="489"/>
        <v>20701.3304215034</v>
      </c>
      <c r="AF348" s="287">
        <f t="shared" si="489"/>
        <v>-639.97281606603065</v>
      </c>
      <c r="AG348" s="287">
        <f t="shared" si="489"/>
        <v>780.63761028283625</v>
      </c>
      <c r="AH348" s="287">
        <f t="shared" si="489"/>
        <v>20560.665627286304</v>
      </c>
      <c r="AI348" s="287">
        <f t="shared" si="489"/>
        <v>9128.5499992640689</v>
      </c>
      <c r="AJ348" s="287">
        <f t="shared" si="489"/>
        <v>-1448.5487249171711</v>
      </c>
      <c r="AK348" s="287">
        <f t="shared" si="489"/>
        <v>-13410.772944535012</v>
      </c>
      <c r="AL348" s="287">
        <f t="shared" si="489"/>
        <v>23987.871668717125</v>
      </c>
      <c r="AM348" s="287">
        <f t="shared" si="489"/>
        <v>-13545.11613388313</v>
      </c>
      <c r="AN348" s="287">
        <f t="shared" si="489"/>
        <v>-107305.76387420855</v>
      </c>
      <c r="AO348" s="287">
        <f t="shared" si="489"/>
        <v>-39170.452768029994</v>
      </c>
      <c r="AP348" s="287">
        <f t="shared" si="489"/>
        <v>-68135.311106178677</v>
      </c>
      <c r="AQ348" s="287">
        <f t="shared" si="489"/>
        <v>-6022.9233496216475</v>
      </c>
      <c r="AR348" s="287">
        <f t="shared" si="489"/>
        <v>-2284.2795812166733</v>
      </c>
      <c r="AS348" s="287">
        <f t="shared" si="489"/>
        <v>2420.3995061133755</v>
      </c>
      <c r="AT348" s="287">
        <f t="shared" si="489"/>
        <v>-9204.3574339883635</v>
      </c>
      <c r="AU348" s="287">
        <f t="shared" si="489"/>
        <v>-5443.4958827033406</v>
      </c>
      <c r="AV348" s="287">
        <f t="shared" si="489"/>
        <v>-2868.2472306648269</v>
      </c>
      <c r="AW348" s="287">
        <f t="shared" si="489"/>
        <v>1318.5879456816765</v>
      </c>
      <c r="AX348" s="287">
        <f t="shared" si="489"/>
        <v>-5550.0409569983312</v>
      </c>
      <c r="AY348" s="287">
        <f t="shared" si="489"/>
        <v>-98571.266256257193</v>
      </c>
      <c r="AZ348" s="287">
        <f t="shared" si="489"/>
        <v>2610.8843055350007</v>
      </c>
      <c r="BA348" s="287">
        <f t="shared" si="489"/>
        <v>9093.7448664899566</v>
      </c>
      <c r="BB348" s="287">
        <f t="shared" si="489"/>
        <v>9821.428207738325</v>
      </c>
      <c r="BC348" s="287">
        <f t="shared" si="489"/>
        <v>17811.280961343553</v>
      </c>
      <c r="BD348" s="287">
        <f t="shared" si="489"/>
        <v>-27335.788983755017</v>
      </c>
      <c r="BE348" s="287">
        <f t="shared" si="489"/>
        <v>-8810.923439319944</v>
      </c>
      <c r="BF348" s="287">
        <f t="shared" si="489"/>
        <v>0</v>
      </c>
      <c r="BG348" s="287">
        <f t="shared" si="489"/>
        <v>-635.44477998488583</v>
      </c>
      <c r="BH348" s="287">
        <f t="shared" si="489"/>
        <v>2156.5731480517425</v>
      </c>
    </row>
    <row r="349" spans="1:60" x14ac:dyDescent="0.2">
      <c r="A349" s="144">
        <v>44256</v>
      </c>
      <c r="B349" s="287">
        <f t="shared" si="490"/>
        <v>-363933.38250457123</v>
      </c>
      <c r="C349" s="287">
        <f t="shared" si="489"/>
        <v>-282036.01434761658</v>
      </c>
      <c r="D349" s="287">
        <f t="shared" si="489"/>
        <v>-58945.140392095316</v>
      </c>
      <c r="E349" s="287">
        <f t="shared" si="489"/>
        <v>39395.866714583477</v>
      </c>
      <c r="F349" s="287">
        <f t="shared" si="489"/>
        <v>-344384.10882708244</v>
      </c>
      <c r="G349" s="287">
        <f t="shared" si="489"/>
        <v>-262486.74067012966</v>
      </c>
      <c r="H349" s="287">
        <f t="shared" si="489"/>
        <v>-81897.368156950455</v>
      </c>
      <c r="I349" s="287">
        <f t="shared" si="489"/>
        <v>-411276.81701820157</v>
      </c>
      <c r="J349" s="287">
        <f t="shared" si="489"/>
        <v>47343.434513639193</v>
      </c>
      <c r="K349" s="287">
        <f t="shared" si="489"/>
        <v>-309830.17518376745</v>
      </c>
      <c r="L349" s="287">
        <f t="shared" si="489"/>
        <v>-322.71493123999971</v>
      </c>
      <c r="M349" s="287">
        <f t="shared" si="489"/>
        <v>-247.46530043666644</v>
      </c>
      <c r="N349" s="287">
        <f t="shared" si="489"/>
        <v>-4199.4065877983812</v>
      </c>
      <c r="O349" s="287">
        <f t="shared" si="489"/>
        <v>-3106.2041652466723</v>
      </c>
      <c r="P349" s="287">
        <f t="shared" si="489"/>
        <v>-4370.2358306749957</v>
      </c>
      <c r="Q349" s="287">
        <f t="shared" si="489"/>
        <v>-246.93548243333498</v>
      </c>
      <c r="R349" s="287">
        <f t="shared" si="489"/>
        <v>-699.92360900333733</v>
      </c>
      <c r="S349" s="287">
        <f t="shared" si="489"/>
        <v>353.81121853998047</v>
      </c>
      <c r="T349" s="287">
        <f t="shared" si="489"/>
        <v>-5804.7582031583297</v>
      </c>
      <c r="U349" s="287">
        <f t="shared" si="489"/>
        <v>-16396.211309518316</v>
      </c>
      <c r="V349" s="287">
        <f t="shared" si="489"/>
        <v>-2117.3416666833364</v>
      </c>
      <c r="W349" s="287">
        <f t="shared" si="489"/>
        <v>-3590.9698846433312</v>
      </c>
      <c r="X349" s="287">
        <f t="shared" si="489"/>
        <v>-5731.4892604383349</v>
      </c>
      <c r="Y349" s="287">
        <f t="shared" si="489"/>
        <v>-10886.186205221631</v>
      </c>
      <c r="Z349" s="287">
        <f t="shared" si="489"/>
        <v>-8431.3097684059176</v>
      </c>
      <c r="AA349" s="287">
        <f t="shared" si="489"/>
        <v>-2454.8764368158008</v>
      </c>
      <c r="AB349" s="287">
        <f t="shared" si="489"/>
        <v>-1501.0383993533324</v>
      </c>
      <c r="AC349" s="287">
        <f t="shared" si="489"/>
        <v>-888.23639140833984</v>
      </c>
      <c r="AD349" s="287">
        <f t="shared" si="489"/>
        <v>487.45068538331543</v>
      </c>
      <c r="AE349" s="287">
        <f t="shared" si="489"/>
        <v>39395.866714583477</v>
      </c>
      <c r="AF349" s="287">
        <f t="shared" si="489"/>
        <v>1314.1560559039062</v>
      </c>
      <c r="AG349" s="287">
        <f t="shared" si="489"/>
        <v>865.62587587410235</v>
      </c>
      <c r="AH349" s="287">
        <f t="shared" si="489"/>
        <v>37216.084782805294</v>
      </c>
      <c r="AI349" s="287">
        <f t="shared" si="489"/>
        <v>-42592.621392778121</v>
      </c>
      <c r="AJ349" s="287">
        <f t="shared" si="489"/>
        <v>-1426.3233015909209</v>
      </c>
      <c r="AK349" s="287">
        <f t="shared" si="489"/>
        <v>-12188.644098753924</v>
      </c>
      <c r="AL349" s="287">
        <f t="shared" si="489"/>
        <v>-28977.653992433101</v>
      </c>
      <c r="AM349" s="287">
        <f t="shared" si="489"/>
        <v>-21613.095702543156</v>
      </c>
      <c r="AN349" s="287">
        <f t="shared" si="489"/>
        <v>-136315.31675187172</v>
      </c>
      <c r="AO349" s="287">
        <f t="shared" ref="C349:BH352" si="491">AO99-AO$94</f>
        <v>-42540.384198209184</v>
      </c>
      <c r="AP349" s="287">
        <f t="shared" si="491"/>
        <v>-93774.932553662453</v>
      </c>
      <c r="AQ349" s="287">
        <f t="shared" si="491"/>
        <v>-7816.05977915533</v>
      </c>
      <c r="AR349" s="287">
        <f t="shared" si="491"/>
        <v>-3342.128845113315</v>
      </c>
      <c r="AS349" s="287">
        <f t="shared" si="491"/>
        <v>5530.2463096867432</v>
      </c>
      <c r="AT349" s="287">
        <f t="shared" si="491"/>
        <v>-5760.0208606732776</v>
      </c>
      <c r="AU349" s="287">
        <f t="shared" si="491"/>
        <v>-7562.1784599699604</v>
      </c>
      <c r="AV349" s="287">
        <f t="shared" si="491"/>
        <v>-301.8120082099922</v>
      </c>
      <c r="AW349" s="287">
        <f t="shared" si="491"/>
        <v>1908.1204974433349</v>
      </c>
      <c r="AX349" s="287">
        <f t="shared" si="491"/>
        <v>-6952.8078798583592</v>
      </c>
      <c r="AY349" s="287">
        <f t="shared" si="491"/>
        <v>-124085.42066620686</v>
      </c>
      <c r="AZ349" s="287">
        <f t="shared" si="491"/>
        <v>2377.708179383364</v>
      </c>
      <c r="BA349" s="287">
        <f t="shared" si="491"/>
        <v>14990.773815729946</v>
      </c>
      <c r="BB349" s="287">
        <f t="shared" si="491"/>
        <v>15294.415450996603</v>
      </c>
      <c r="BC349" s="287">
        <f t="shared" si="491"/>
        <v>14680.537067528814</v>
      </c>
      <c r="BD349" s="287">
        <f t="shared" si="491"/>
        <v>-29784.813792846573</v>
      </c>
      <c r="BE349" s="287">
        <f t="shared" si="491"/>
        <v>-13039.634008618305</v>
      </c>
      <c r="BF349" s="287">
        <f t="shared" si="491"/>
        <v>0</v>
      </c>
      <c r="BG349" s="287">
        <f t="shared" si="491"/>
        <v>5552.390324415639</v>
      </c>
      <c r="BH349" s="287">
        <f t="shared" si="491"/>
        <v>-1280.7692060645204</v>
      </c>
    </row>
    <row r="350" spans="1:60" x14ac:dyDescent="0.2">
      <c r="A350" s="144">
        <v>44348</v>
      </c>
      <c r="B350" s="287">
        <f t="shared" si="490"/>
        <v>201375.1267404519</v>
      </c>
      <c r="C350" s="287">
        <f t="shared" si="491"/>
        <v>170901.03815655038</v>
      </c>
      <c r="D350" s="287">
        <f t="shared" si="491"/>
        <v>-35947.917879825458</v>
      </c>
      <c r="E350" s="287">
        <f t="shared" si="491"/>
        <v>75913.843154120492</v>
      </c>
      <c r="F350" s="287">
        <f t="shared" si="491"/>
        <v>161409.20146615431</v>
      </c>
      <c r="G350" s="287">
        <f t="shared" si="491"/>
        <v>130935.11288225092</v>
      </c>
      <c r="H350" s="287">
        <f t="shared" si="491"/>
        <v>30474.088583904668</v>
      </c>
      <c r="I350" s="287">
        <f t="shared" si="491"/>
        <v>121169.07643508166</v>
      </c>
      <c r="J350" s="287">
        <f t="shared" si="491"/>
        <v>80206.050305375829</v>
      </c>
      <c r="K350" s="287">
        <f t="shared" si="491"/>
        <v>50729.062576875091</v>
      </c>
      <c r="L350" s="287">
        <f t="shared" si="491"/>
        <v>-293.97247597666683</v>
      </c>
      <c r="M350" s="287">
        <f t="shared" si="491"/>
        <v>-32.678372498332465</v>
      </c>
      <c r="N350" s="287">
        <f t="shared" si="491"/>
        <v>11626.826710044988</v>
      </c>
      <c r="O350" s="287">
        <f t="shared" si="491"/>
        <v>-1742.8457023649826</v>
      </c>
      <c r="P350" s="287">
        <f t="shared" si="491"/>
        <v>-3666.889510500012</v>
      </c>
      <c r="Q350" s="287">
        <f t="shared" si="491"/>
        <v>-292.65873221333459</v>
      </c>
      <c r="R350" s="287">
        <f t="shared" si="491"/>
        <v>-399.522487656679</v>
      </c>
      <c r="S350" s="287">
        <f t="shared" si="491"/>
        <v>249.45309884833114</v>
      </c>
      <c r="T350" s="287">
        <f t="shared" si="491"/>
        <v>-4849.5357705933275</v>
      </c>
      <c r="U350" s="287">
        <f t="shared" si="491"/>
        <v>-16030.4689664584</v>
      </c>
      <c r="V350" s="287">
        <f t="shared" si="491"/>
        <v>-1899.9124236716598</v>
      </c>
      <c r="W350" s="287">
        <f t="shared" si="491"/>
        <v>-3572.0065592966712</v>
      </c>
      <c r="X350" s="287">
        <f t="shared" si="491"/>
        <v>-5054.8489791466563</v>
      </c>
      <c r="Y350" s="287">
        <f t="shared" si="491"/>
        <v>-13349.548470500042</v>
      </c>
      <c r="Z350" s="287">
        <f t="shared" si="491"/>
        <v>-10014.055458160292</v>
      </c>
      <c r="AA350" s="287">
        <f t="shared" si="491"/>
        <v>-3335.4930123397207</v>
      </c>
      <c r="AB350" s="287">
        <f t="shared" si="491"/>
        <v>1290.6551051033312</v>
      </c>
      <c r="AC350" s="287">
        <f t="shared" si="491"/>
        <v>-713.09896205499535</v>
      </c>
      <c r="AD350" s="287">
        <f t="shared" si="491"/>
        <v>2489.1621431333479</v>
      </c>
      <c r="AE350" s="287">
        <f t="shared" si="491"/>
        <v>75913.843154120492</v>
      </c>
      <c r="AF350" s="287">
        <f t="shared" si="491"/>
        <v>4034.2411527712247</v>
      </c>
      <c r="AG350" s="287">
        <f t="shared" si="491"/>
        <v>2444.2354345440108</v>
      </c>
      <c r="AH350" s="287">
        <f t="shared" si="491"/>
        <v>69435.366566804703</v>
      </c>
      <c r="AI350" s="287">
        <f t="shared" si="491"/>
        <v>36117.929153972771</v>
      </c>
      <c r="AJ350" s="287">
        <f t="shared" si="491"/>
        <v>2931.4488546199864</v>
      </c>
      <c r="AK350" s="287">
        <f t="shared" si="491"/>
        <v>2615.5292295605177</v>
      </c>
      <c r="AL350" s="287">
        <f t="shared" si="491"/>
        <v>30570.951069793431</v>
      </c>
      <c r="AM350" s="287">
        <f t="shared" si="491"/>
        <v>-8543.9932522883173</v>
      </c>
      <c r="AN350" s="287">
        <f t="shared" si="491"/>
        <v>-19819.561882513575</v>
      </c>
      <c r="AO350" s="287">
        <f t="shared" si="491"/>
        <v>-9525.1756439343735</v>
      </c>
      <c r="AP350" s="287">
        <f t="shared" si="491"/>
        <v>-10294.386238579056</v>
      </c>
      <c r="AQ350" s="287">
        <f t="shared" si="491"/>
        <v>4970.9766071981867</v>
      </c>
      <c r="AR350" s="287">
        <f t="shared" si="491"/>
        <v>-3257.2035704150039</v>
      </c>
      <c r="AS350" s="287">
        <f t="shared" si="491"/>
        <v>10509.723811054952</v>
      </c>
      <c r="AT350" s="287">
        <f t="shared" si="491"/>
        <v>-339.42917499004398</v>
      </c>
      <c r="AU350" s="287">
        <f t="shared" si="491"/>
        <v>-4933.4495826699422</v>
      </c>
      <c r="AV350" s="287">
        <f t="shared" si="491"/>
        <v>13478.020163564943</v>
      </c>
      <c r="AW350" s="287">
        <f t="shared" si="491"/>
        <v>2698.4510087116651</v>
      </c>
      <c r="AX350" s="287">
        <f t="shared" si="491"/>
        <v>-4802.2178914849937</v>
      </c>
      <c r="AY350" s="287">
        <f t="shared" si="491"/>
        <v>63961.015113987029</v>
      </c>
      <c r="AZ350" s="287">
        <f t="shared" si="491"/>
        <v>3434.9378633799788</v>
      </c>
      <c r="BA350" s="287">
        <f t="shared" si="491"/>
        <v>15865.443301451684</v>
      </c>
      <c r="BB350" s="287">
        <f t="shared" si="491"/>
        <v>28186.527824015007</v>
      </c>
      <c r="BC350" s="287">
        <f t="shared" si="491"/>
        <v>32719.141316528432</v>
      </c>
      <c r="BD350" s="287">
        <f t="shared" si="491"/>
        <v>-6399.2577277349774</v>
      </c>
      <c r="BE350" s="287">
        <f t="shared" si="491"/>
        <v>-2437.8516156151309</v>
      </c>
      <c r="BF350" s="287">
        <f t="shared" si="491"/>
        <v>0</v>
      </c>
      <c r="BG350" s="287">
        <f t="shared" si="491"/>
        <v>44798.318120629527</v>
      </c>
      <c r="BH350" s="287">
        <f t="shared" si="491"/>
        <v>33522.368355110288</v>
      </c>
    </row>
    <row r="351" spans="1:60" x14ac:dyDescent="0.2">
      <c r="A351" s="144">
        <v>44440</v>
      </c>
      <c r="B351" s="287">
        <f t="shared" si="490"/>
        <v>133201.52932054177</v>
      </c>
      <c r="C351" s="287">
        <f t="shared" si="491"/>
        <v>147425.5243482776</v>
      </c>
      <c r="D351" s="287">
        <f t="shared" si="491"/>
        <v>-49862.838990273885</v>
      </c>
      <c r="E351" s="287">
        <f t="shared" si="491"/>
        <v>77731.588964671828</v>
      </c>
      <c r="F351" s="287">
        <f t="shared" si="491"/>
        <v>105332.77934614941</v>
      </c>
      <c r="G351" s="287">
        <f t="shared" si="491"/>
        <v>119556.77437388897</v>
      </c>
      <c r="H351" s="287">
        <f t="shared" si="491"/>
        <v>-14223.995027739904</v>
      </c>
      <c r="I351" s="287">
        <f t="shared" si="491"/>
        <v>82653.899490773678</v>
      </c>
      <c r="J351" s="287">
        <f t="shared" si="491"/>
        <v>50547.629829768557</v>
      </c>
      <c r="K351" s="287">
        <f t="shared" si="491"/>
        <v>69009.144544120878</v>
      </c>
      <c r="L351" s="287">
        <f t="shared" si="491"/>
        <v>1905.5511044333343</v>
      </c>
      <c r="M351" s="287">
        <f t="shared" si="491"/>
        <v>-109.80288325833317</v>
      </c>
      <c r="N351" s="287">
        <f t="shared" si="491"/>
        <v>12084.180756801681</v>
      </c>
      <c r="O351" s="287">
        <f t="shared" si="491"/>
        <v>-2248.0227105983358</v>
      </c>
      <c r="P351" s="287">
        <f t="shared" si="491"/>
        <v>-5114.9106492416759</v>
      </c>
      <c r="Q351" s="287">
        <f t="shared" si="491"/>
        <v>-395.86118445333341</v>
      </c>
      <c r="R351" s="287">
        <f t="shared" si="491"/>
        <v>-924.44824841502123</v>
      </c>
      <c r="S351" s="287">
        <f t="shared" si="491"/>
        <v>305.60006637166953</v>
      </c>
      <c r="T351" s="287">
        <f t="shared" si="491"/>
        <v>-6552.371010235016</v>
      </c>
      <c r="U351" s="287">
        <f t="shared" si="491"/>
        <v>-19107.17670756497</v>
      </c>
      <c r="V351" s="287">
        <f t="shared" si="491"/>
        <v>-2722.838824135004</v>
      </c>
      <c r="W351" s="287">
        <f t="shared" si="491"/>
        <v>-4353.5786095766671</v>
      </c>
      <c r="X351" s="287">
        <f t="shared" si="491"/>
        <v>-5830.9631165183382</v>
      </c>
      <c r="Y351" s="287">
        <f t="shared" si="491"/>
        <v>-16517.260014996631</v>
      </c>
      <c r="Z351" s="287">
        <f t="shared" si="491"/>
        <v>-12107.982231513277</v>
      </c>
      <c r="AA351" s="287">
        <f t="shared" si="491"/>
        <v>-4409.2777834834123</v>
      </c>
      <c r="AB351" s="287">
        <f t="shared" si="491"/>
        <v>175.85789814667078</v>
      </c>
      <c r="AC351" s="287">
        <f t="shared" si="491"/>
        <v>-1139.4335693933244</v>
      </c>
      <c r="AD351" s="287">
        <f t="shared" si="491"/>
        <v>2588.1898167933396</v>
      </c>
      <c r="AE351" s="287">
        <f t="shared" si="491"/>
        <v>77731.588964671828</v>
      </c>
      <c r="AF351" s="287">
        <f t="shared" si="491"/>
        <v>4509.1205519622017</v>
      </c>
      <c r="AG351" s="287">
        <f t="shared" si="491"/>
        <v>3282.3340252140479</v>
      </c>
      <c r="AH351" s="287">
        <f t="shared" si="491"/>
        <v>69940.134387495229</v>
      </c>
      <c r="AI351" s="287">
        <f t="shared" si="491"/>
        <v>-1188.2618376947939</v>
      </c>
      <c r="AJ351" s="287">
        <f t="shared" si="491"/>
        <v>3876.1623918809346</v>
      </c>
      <c r="AK351" s="287">
        <f t="shared" si="491"/>
        <v>1937.4954409648199</v>
      </c>
      <c r="AL351" s="287">
        <f t="shared" si="491"/>
        <v>-7001.9196705403738</v>
      </c>
      <c r="AM351" s="287">
        <f t="shared" si="491"/>
        <v>-12172.851095491322</v>
      </c>
      <c r="AN351" s="287">
        <f t="shared" si="491"/>
        <v>35829.236172676552</v>
      </c>
      <c r="AO351" s="287">
        <f t="shared" si="491"/>
        <v>-6036.2489872840524</v>
      </c>
      <c r="AP351" s="287">
        <f t="shared" si="491"/>
        <v>41865.485159960459</v>
      </c>
      <c r="AQ351" s="287">
        <f t="shared" si="491"/>
        <v>5921.6402409632574</v>
      </c>
      <c r="AR351" s="287">
        <f t="shared" si="491"/>
        <v>-3111.6059421383106</v>
      </c>
      <c r="AS351" s="287">
        <f t="shared" si="491"/>
        <v>16153.627822128299</v>
      </c>
      <c r="AT351" s="287">
        <f t="shared" si="491"/>
        <v>-4143.7072788450168</v>
      </c>
      <c r="AU351" s="287">
        <f t="shared" si="491"/>
        <v>-7217.0809218549693</v>
      </c>
      <c r="AV351" s="287">
        <f t="shared" si="491"/>
        <v>24865.172994966619</v>
      </c>
      <c r="AW351" s="287">
        <f t="shared" si="491"/>
        <v>2770.6524863233353</v>
      </c>
      <c r="AX351" s="287">
        <f t="shared" si="491"/>
        <v>-4380.9736141083413</v>
      </c>
      <c r="AY351" s="287">
        <f t="shared" si="491"/>
        <v>541.36099865520373</v>
      </c>
      <c r="AZ351" s="287">
        <f t="shared" si="491"/>
        <v>2075.1399024083221</v>
      </c>
      <c r="BA351" s="287">
        <f t="shared" si="491"/>
        <v>8393.6787475383608</v>
      </c>
      <c r="BB351" s="287">
        <f t="shared" si="491"/>
        <v>25358.097001883434</v>
      </c>
      <c r="BC351" s="287">
        <f t="shared" si="491"/>
        <v>14720.714177938178</v>
      </c>
      <c r="BD351" s="287">
        <f t="shared" si="491"/>
        <v>351.81619886675617</v>
      </c>
      <c r="BE351" s="287">
        <f t="shared" si="491"/>
        <v>566.12329193670303</v>
      </c>
      <c r="BF351" s="287">
        <f t="shared" si="491"/>
        <v>0</v>
      </c>
      <c r="BG351" s="287">
        <f t="shared" si="491"/>
        <v>21327.374303766759</v>
      </c>
      <c r="BH351" s="287">
        <f t="shared" si="491"/>
        <v>17009.85065223882</v>
      </c>
    </row>
    <row r="352" spans="1:60" x14ac:dyDescent="0.2">
      <c r="A352" s="144">
        <v>44531</v>
      </c>
      <c r="B352" s="287">
        <f t="shared" si="490"/>
        <v>-18545230.654909343</v>
      </c>
      <c r="C352" s="287">
        <f t="shared" si="491"/>
        <v>-17754284.949999999</v>
      </c>
      <c r="D352" s="287">
        <f t="shared" si="491"/>
        <v>-3000769</v>
      </c>
      <c r="E352" s="287">
        <f t="shared" si="491"/>
        <v>-1459261</v>
      </c>
      <c r="F352" s="287">
        <f t="shared" si="491"/>
        <v>-14085200.654909343</v>
      </c>
      <c r="G352" s="287">
        <f t="shared" si="491"/>
        <v>-13294254.949999999</v>
      </c>
      <c r="H352" s="287">
        <f t="shared" si="491"/>
        <v>-790945.70490934118</v>
      </c>
      <c r="I352" s="287">
        <f t="shared" si="491"/>
        <v>-16219861.554909341</v>
      </c>
      <c r="J352" s="287">
        <f t="shared" si="491"/>
        <v>-2325369.0999999996</v>
      </c>
      <c r="K352" s="287">
        <f t="shared" si="491"/>
        <v>-10968885.85</v>
      </c>
      <c r="L352" s="287">
        <f t="shared" si="491"/>
        <v>-2825.5</v>
      </c>
      <c r="M352" s="287">
        <f t="shared" si="491"/>
        <v>-20952.5</v>
      </c>
      <c r="N352" s="287">
        <f t="shared" si="491"/>
        <v>-508963.5</v>
      </c>
      <c r="O352" s="287">
        <f t="shared" si="491"/>
        <v>-102318.5</v>
      </c>
      <c r="P352" s="287">
        <f t="shared" si="491"/>
        <v>-161834</v>
      </c>
      <c r="Q352" s="287">
        <f t="shared" si="491"/>
        <v>-9372</v>
      </c>
      <c r="R352" s="287">
        <f t="shared" si="491"/>
        <v>-140857.5</v>
      </c>
      <c r="S352" s="287">
        <f t="shared" si="491"/>
        <v>-78776.5</v>
      </c>
      <c r="T352" s="287">
        <f t="shared" si="491"/>
        <v>-254181</v>
      </c>
      <c r="U352" s="287">
        <f t="shared" si="491"/>
        <v>-378301</v>
      </c>
      <c r="V352" s="287">
        <f t="shared" si="491"/>
        <v>-126491</v>
      </c>
      <c r="W352" s="287">
        <f t="shared" si="491"/>
        <v>-104393.5</v>
      </c>
      <c r="X352" s="287">
        <f t="shared" si="491"/>
        <v>-175101</v>
      </c>
      <c r="Y352" s="287">
        <f t="shared" si="491"/>
        <v>-351715</v>
      </c>
      <c r="Z352" s="287">
        <f t="shared" si="491"/>
        <v>-189100</v>
      </c>
      <c r="AA352" s="287">
        <f t="shared" si="491"/>
        <v>-162615</v>
      </c>
      <c r="AB352" s="287">
        <f t="shared" si="491"/>
        <v>-271059</v>
      </c>
      <c r="AC352" s="287">
        <f t="shared" si="491"/>
        <v>-165165.5</v>
      </c>
      <c r="AD352" s="287">
        <f t="shared" si="491"/>
        <v>-151287.5</v>
      </c>
      <c r="AE352" s="287">
        <f t="shared" si="491"/>
        <v>-1459261</v>
      </c>
      <c r="AF352" s="287">
        <f t="shared" si="491"/>
        <v>-154306.5</v>
      </c>
      <c r="AG352" s="287">
        <f t="shared" si="491"/>
        <v>-175855</v>
      </c>
      <c r="AH352" s="287">
        <f t="shared" si="491"/>
        <v>-1129099.5</v>
      </c>
      <c r="AI352" s="287">
        <f t="shared" si="491"/>
        <v>-3065913.45</v>
      </c>
      <c r="AJ352" s="287">
        <f t="shared" si="491"/>
        <v>-384797.5</v>
      </c>
      <c r="AK352" s="287">
        <f t="shared" si="491"/>
        <v>-944218.5</v>
      </c>
      <c r="AL352" s="287">
        <f t="shared" si="491"/>
        <v>-1736897.45</v>
      </c>
      <c r="AM352" s="287">
        <f t="shared" si="491"/>
        <v>-1412166</v>
      </c>
      <c r="AN352" s="287">
        <f t="shared" si="491"/>
        <v>-1142317.55</v>
      </c>
      <c r="AO352" s="287">
        <f t="shared" si="491"/>
        <v>-246591.5</v>
      </c>
      <c r="AP352" s="287">
        <f t="shared" si="491"/>
        <v>-895726.05</v>
      </c>
      <c r="AQ352" s="287">
        <f t="shared" si="491"/>
        <v>-219607.65</v>
      </c>
      <c r="AR352" s="287">
        <f t="shared" si="491"/>
        <v>-124850</v>
      </c>
      <c r="AS352" s="287">
        <f t="shared" si="491"/>
        <v>-466824.5</v>
      </c>
      <c r="AT352" s="287">
        <f t="shared" si="491"/>
        <v>-758563</v>
      </c>
      <c r="AU352" s="287">
        <f t="shared" si="491"/>
        <v>-266142.84999999998</v>
      </c>
      <c r="AV352" s="287">
        <f t="shared" si="491"/>
        <v>-1082215.5</v>
      </c>
      <c r="AW352" s="287">
        <f t="shared" si="491"/>
        <v>-101809.5</v>
      </c>
      <c r="AX352" s="287">
        <f t="shared" si="491"/>
        <v>-209141.5</v>
      </c>
      <c r="AY352" s="287">
        <f t="shared" si="491"/>
        <v>-2146504.9549093414</v>
      </c>
      <c r="AZ352" s="287">
        <f t="shared" si="491"/>
        <v>-190314</v>
      </c>
      <c r="BA352" s="287">
        <f t="shared" si="491"/>
        <v>-335635.15</v>
      </c>
      <c r="BB352" s="287">
        <f t="shared" si="491"/>
        <v>-578190.5</v>
      </c>
      <c r="BC352" s="287">
        <f t="shared" si="491"/>
        <v>-1221229.45</v>
      </c>
      <c r="BD352" s="287">
        <f t="shared" si="491"/>
        <v>-286053.25</v>
      </c>
      <c r="BE352" s="287">
        <f t="shared" si="491"/>
        <v>-477721.85</v>
      </c>
      <c r="BF352" s="287">
        <f t="shared" si="491"/>
        <v>0</v>
      </c>
      <c r="BG352" s="287">
        <f t="shared" si="491"/>
        <v>-1697919.6</v>
      </c>
      <c r="BH352" s="287">
        <f t="shared" si="491"/>
        <v>-1041651.3999999999</v>
      </c>
    </row>
  </sheetData>
  <pageMargins left="0.19685039370078741" right="0.19685039370078741" top="0.39370078740157483" bottom="0.39370078740157483" header="0.39370078740157483" footer="0.19685039370078741"/>
  <pageSetup paperSize="9" orientation="portrait" r:id="rId1"/>
  <headerFooter alignWithMargins="0">
    <oddFooter>&amp;L&amp;"Arial,Normal"&amp;8Source : ACOSS - DISEP&amp;C&amp;"MS Sans Serif,Gras"&amp;A&amp;R&amp;"Arial,Normal"&amp;7&amp;F
&amp;D 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tabColor indexed="57"/>
    <pageSetUpPr fitToPage="1"/>
  </sheetPr>
  <dimension ref="A1:BH341"/>
  <sheetViews>
    <sheetView workbookViewId="0">
      <pane xSplit="3" ySplit="58" topLeftCell="AN79" activePane="bottomRight" state="frozen"/>
      <selection activeCell="AT348" sqref="AT348"/>
      <selection pane="topRight" activeCell="AT348" sqref="AT348"/>
      <selection pane="bottomLeft" activeCell="AT348" sqref="AT348"/>
      <selection pane="bottomRight" activeCell="AO101" sqref="AO101"/>
    </sheetView>
  </sheetViews>
  <sheetFormatPr baseColWidth="10" defaultColWidth="9.85546875" defaultRowHeight="11.25" x14ac:dyDescent="0.2"/>
  <cols>
    <col min="1" max="1" width="7.28515625" style="144" customWidth="1"/>
    <col min="2" max="2" width="12.5703125" style="37" customWidth="1"/>
    <col min="3" max="3" width="12.5703125" style="32" customWidth="1"/>
    <col min="4" max="4" width="11.7109375" style="32" customWidth="1"/>
    <col min="5" max="5" width="11.7109375" style="32" bestFit="1" customWidth="1"/>
    <col min="6" max="7" width="12.5703125" style="32" bestFit="1" customWidth="1"/>
    <col min="8" max="8" width="10.85546875" style="32" customWidth="1"/>
    <col min="9" max="9" width="12.5703125" style="1" customWidth="1"/>
    <col min="10" max="11" width="11.7109375" style="32" bestFit="1" customWidth="1"/>
    <col min="12" max="16" width="10.85546875" style="1" customWidth="1"/>
    <col min="17" max="29" width="10.85546875" style="32" customWidth="1"/>
    <col min="30" max="30" width="11.7109375" style="32" customWidth="1"/>
    <col min="31" max="34" width="10.85546875" style="32" customWidth="1"/>
    <col min="35" max="35" width="11.7109375" style="32" bestFit="1" customWidth="1"/>
    <col min="36" max="38" width="10.85546875" style="32" customWidth="1"/>
    <col min="39" max="39" width="11.7109375" style="32" bestFit="1" customWidth="1"/>
    <col min="40" max="47" width="10.85546875" style="32" customWidth="1"/>
    <col min="48" max="48" width="11.7109375" style="32" bestFit="1" customWidth="1"/>
    <col min="49" max="50" width="10.85546875" style="32" customWidth="1"/>
    <col min="51" max="51" width="11.7109375" style="32" bestFit="1" customWidth="1"/>
    <col min="52" max="54" width="10.85546875" style="32" customWidth="1"/>
    <col min="55" max="55" width="11.5703125" style="36" customWidth="1"/>
    <col min="56" max="56" width="10.85546875" style="32" customWidth="1"/>
    <col min="57" max="57" width="11.28515625" style="32" customWidth="1"/>
    <col min="58" max="58" width="13.140625" style="32" customWidth="1"/>
    <col min="59" max="59" width="11.28515625" style="32" customWidth="1"/>
    <col min="60" max="60" width="10.85546875" style="32" bestFit="1" customWidth="1"/>
    <col min="61" max="16384" width="9.85546875" style="32"/>
  </cols>
  <sheetData>
    <row r="1" spans="1:60" s="34" customFormat="1" ht="57" thickBot="1" x14ac:dyDescent="0.25">
      <c r="A1" s="110" t="s">
        <v>0</v>
      </c>
      <c r="B1" s="9" t="s">
        <v>1</v>
      </c>
      <c r="C1" s="59" t="s">
        <v>40</v>
      </c>
      <c r="D1" s="4" t="s">
        <v>126</v>
      </c>
      <c r="E1" s="2" t="s">
        <v>2</v>
      </c>
      <c r="F1" s="2" t="s">
        <v>3</v>
      </c>
      <c r="G1" s="2" t="s">
        <v>148</v>
      </c>
      <c r="H1" s="2" t="s">
        <v>127</v>
      </c>
      <c r="I1" s="33" t="s">
        <v>41</v>
      </c>
      <c r="J1" s="2" t="s">
        <v>245</v>
      </c>
      <c r="K1" s="2" t="s">
        <v>246</v>
      </c>
      <c r="L1" s="2" t="s">
        <v>145</v>
      </c>
      <c r="M1" s="2" t="s">
        <v>44</v>
      </c>
      <c r="N1" s="2" t="s">
        <v>43</v>
      </c>
      <c r="O1" s="2" t="s">
        <v>42</v>
      </c>
      <c r="P1" s="2" t="s">
        <v>45</v>
      </c>
      <c r="Q1" s="2" t="s">
        <v>46</v>
      </c>
      <c r="R1" s="2" t="s">
        <v>47</v>
      </c>
      <c r="S1" s="2" t="s">
        <v>48</v>
      </c>
      <c r="T1" s="2" t="s">
        <v>49</v>
      </c>
      <c r="U1" s="2" t="s">
        <v>50</v>
      </c>
      <c r="V1" s="2" t="s">
        <v>51</v>
      </c>
      <c r="W1" s="2" t="s">
        <v>52</v>
      </c>
      <c r="X1" s="2" t="s">
        <v>53</v>
      </c>
      <c r="Y1" s="2" t="s">
        <v>54</v>
      </c>
      <c r="Z1" s="2" t="s">
        <v>209</v>
      </c>
      <c r="AA1" s="2" t="s">
        <v>210</v>
      </c>
      <c r="AB1" s="2" t="s">
        <v>55</v>
      </c>
      <c r="AC1" s="2" t="s">
        <v>56</v>
      </c>
      <c r="AD1" s="2" t="s">
        <v>57</v>
      </c>
      <c r="AE1" s="2" t="s">
        <v>58</v>
      </c>
      <c r="AF1" s="34" t="s">
        <v>193</v>
      </c>
      <c r="AG1" s="34" t="s">
        <v>194</v>
      </c>
      <c r="AH1" s="34" t="s">
        <v>195</v>
      </c>
      <c r="AI1" s="2" t="s">
        <v>59</v>
      </c>
      <c r="AJ1" s="34" t="s">
        <v>149</v>
      </c>
      <c r="AK1" s="34" t="s">
        <v>150</v>
      </c>
      <c r="AL1" s="34" t="s">
        <v>151</v>
      </c>
      <c r="AM1" s="2" t="s">
        <v>60</v>
      </c>
      <c r="AN1" s="2" t="s">
        <v>61</v>
      </c>
      <c r="AO1" s="34" t="s">
        <v>152</v>
      </c>
      <c r="AP1" s="34" t="s">
        <v>153</v>
      </c>
      <c r="AQ1" s="2" t="s">
        <v>62</v>
      </c>
      <c r="AR1" s="2" t="s">
        <v>63</v>
      </c>
      <c r="AS1" s="2" t="s">
        <v>64</v>
      </c>
      <c r="AT1" s="2" t="s">
        <v>65</v>
      </c>
      <c r="AU1" s="2" t="s">
        <v>66</v>
      </c>
      <c r="AV1" s="2" t="s">
        <v>67</v>
      </c>
      <c r="AW1" s="2" t="s">
        <v>68</v>
      </c>
      <c r="AX1" s="2" t="s">
        <v>69</v>
      </c>
      <c r="AY1" s="2" t="s">
        <v>70</v>
      </c>
      <c r="AZ1" s="2" t="s">
        <v>71</v>
      </c>
      <c r="BA1" s="2" t="s">
        <v>72</v>
      </c>
      <c r="BB1" s="2" t="s">
        <v>122</v>
      </c>
      <c r="BC1" s="2" t="s">
        <v>73</v>
      </c>
      <c r="BD1" s="2" t="s">
        <v>74</v>
      </c>
      <c r="BE1" s="2" t="s">
        <v>75</v>
      </c>
      <c r="BF1" s="2" t="s">
        <v>76</v>
      </c>
      <c r="BG1" s="2" t="s">
        <v>208</v>
      </c>
      <c r="BH1" s="34" t="s">
        <v>211</v>
      </c>
    </row>
    <row r="2" spans="1:60" s="34" customFormat="1" ht="24" thickTop="1" thickBot="1" x14ac:dyDescent="0.25">
      <c r="A2" s="172" t="s">
        <v>5</v>
      </c>
      <c r="B2" s="85" t="str">
        <f>[1]NACE38CVS!BK1</f>
        <v>sal_TOT_cvs</v>
      </c>
      <c r="C2" s="85" t="str">
        <f>[1]NACE38CVS!BL1</f>
        <v>sal_TOT_INTERIM_cvs</v>
      </c>
      <c r="D2" s="3" t="str">
        <f>[1]NACE38CVS!BM1</f>
        <v>sal_INDUSTRIE_cvs</v>
      </c>
      <c r="E2" s="3" t="str">
        <f>[1]NACE38CVS!BN1</f>
        <v>sal_BTP_cvs</v>
      </c>
      <c r="F2" s="3" t="str">
        <f>[1]NACE38CVS!BO1</f>
        <v>sal_TERTIAIRE_cvs</v>
      </c>
      <c r="G2" s="3" t="str">
        <f>[1]NACE38CVS!BP1</f>
        <v>sal_TERT_INTERIM_cvs</v>
      </c>
      <c r="H2" s="3" t="str">
        <f>[1]NACE38CVS!BQ1</f>
        <v>sal_INTERIM_cvs</v>
      </c>
      <c r="I2" s="3" t="str">
        <f>[1]NACE38CVS!BR1</f>
        <v>sal_CONC_INSEE_cvs</v>
      </c>
      <c r="J2" s="3" t="s">
        <v>247</v>
      </c>
      <c r="K2" s="3" t="s">
        <v>248</v>
      </c>
      <c r="L2" s="3" t="str">
        <f>[1]NACE38CVS!BS1</f>
        <v>sal_CAISSE_CONGES_cvs</v>
      </c>
      <c r="M2" s="3" t="str">
        <f>[1]NACE38CVS!BU1</f>
        <v>sal_BZ_cvs</v>
      </c>
      <c r="N2" s="3" t="str">
        <f>[1]NACE38CVS!BV1</f>
        <v>sal_CA_cvs</v>
      </c>
      <c r="O2" s="3" t="str">
        <f>[1]NACE38CVS!BW1</f>
        <v>sal_CB_cvs</v>
      </c>
      <c r="P2" s="3" t="str">
        <f>[1]NACE38CVS!BX1</f>
        <v>sal_CC_cvs</v>
      </c>
      <c r="Q2" s="3" t="str">
        <f>[1]NACE38CVS!BY1</f>
        <v>sal_CD_cvs</v>
      </c>
      <c r="R2" s="3" t="str">
        <f>[1]NACE38CVS!BZ1</f>
        <v>sal_CE_cvs</v>
      </c>
      <c r="S2" s="3" t="str">
        <f>[1]NACE38CVS!CA1</f>
        <v>sal_CF_cvs</v>
      </c>
      <c r="T2" s="3" t="str">
        <f>[1]NACE38CVS!CB1</f>
        <v>sal_CG_cvs</v>
      </c>
      <c r="U2" s="3" t="str">
        <f>[1]NACE38CVS!CC1</f>
        <v>sal_CH_cvs</v>
      </c>
      <c r="V2" s="3" t="str">
        <f>[1]NACE38CVS!CD1</f>
        <v>sal_CI_cvs</v>
      </c>
      <c r="W2" s="3" t="str">
        <f>[1]NACE38CVS!CE1</f>
        <v>sal_CJ_cvs</v>
      </c>
      <c r="X2" s="3" t="str">
        <f>[1]NACE38CVS!CF1</f>
        <v>sal_CK_cvs</v>
      </c>
      <c r="Y2" s="3" t="str">
        <f>[1]NACE38CVS!CG1</f>
        <v>sal_CL_cvs</v>
      </c>
      <c r="Z2" s="3" t="str">
        <f>[1]NACE38CVS!CH1</f>
        <v>sal_N29_cvs</v>
      </c>
      <c r="AA2" s="3" t="str">
        <f>[1]NACE38CVS!CI1</f>
        <v>sal_N30_cvs</v>
      </c>
      <c r="AB2" s="3" t="str">
        <f>[1]NACE38CVS!CJ1</f>
        <v>sal_CM_cvs</v>
      </c>
      <c r="AC2" s="3" t="str">
        <f>[1]NACE38CVS!CK1</f>
        <v>sal_DZ_cvs</v>
      </c>
      <c r="AD2" s="3" t="str">
        <f>[1]NACE38CVS!CL1</f>
        <v>sal_EZ_cvs</v>
      </c>
      <c r="AE2" s="3" t="str">
        <f>[1]NACE38CVS!CM1</f>
        <v>sal_FZ_cvs</v>
      </c>
      <c r="AF2" s="3" t="str">
        <f>[1]NACE38CVS!CN1</f>
        <v>sal_N41_cvs</v>
      </c>
      <c r="AG2" s="3" t="str">
        <f>[1]NACE38CVS!CO1</f>
        <v>sal_N42_cvs</v>
      </c>
      <c r="AH2" s="3" t="str">
        <f>[1]NACE38CVS!CP1</f>
        <v>sal_N43_cvs</v>
      </c>
      <c r="AI2" s="3" t="str">
        <f>[1]NACE38CVS!CQ1</f>
        <v>sal_GZ_cvs</v>
      </c>
      <c r="AJ2" s="3" t="str">
        <f>[1]NACE38CVS!CR1</f>
        <v>sal_N45_cvs</v>
      </c>
      <c r="AK2" s="3" t="str">
        <f>[1]NACE38CVS!CS1</f>
        <v>sal_N46_cvs</v>
      </c>
      <c r="AL2" s="3" t="str">
        <f>[1]NACE38CVS!CT1</f>
        <v>sal_N47_cvs</v>
      </c>
      <c r="AM2" s="3" t="str">
        <f>[1]NACE38CVS!CU1</f>
        <v>sal_HZ_cvs</v>
      </c>
      <c r="AN2" s="3" t="str">
        <f>[1]NACE38CVS!CV1</f>
        <v>sal_IZ_cvs</v>
      </c>
      <c r="AO2" s="3" t="str">
        <f>[1]NACE38CVS!CW1</f>
        <v>sal_N55_cvs</v>
      </c>
      <c r="AP2" s="3" t="str">
        <f>[1]NACE38CVS!CX1</f>
        <v>sal_N56_cvs</v>
      </c>
      <c r="AQ2" s="3" t="str">
        <f>[1]NACE38CVS!CY1</f>
        <v>sal_JA_cvs</v>
      </c>
      <c r="AR2" s="3" t="str">
        <f>[1]NACE38CVS!CZ1</f>
        <v>sal_JB_cvs</v>
      </c>
      <c r="AS2" s="3" t="str">
        <f>[1]NACE38CVS!DA1</f>
        <v>sal_JC_cvs</v>
      </c>
      <c r="AT2" s="3" t="str">
        <f>[1]NACE38CVS!DB1</f>
        <v>sal_KZ_cvs</v>
      </c>
      <c r="AU2" s="3" t="str">
        <f>[1]NACE38CVS!DC1</f>
        <v>sal_LZ_cvs</v>
      </c>
      <c r="AV2" s="3" t="str">
        <f>[1]NACE38CVS!DD1</f>
        <v>sal_MA_cvs</v>
      </c>
      <c r="AW2" s="3" t="str">
        <f>[1]NACE38CVS!DE1</f>
        <v>sal_MB_cvs</v>
      </c>
      <c r="AX2" s="3" t="str">
        <f>[1]NACE38CVS!DF1</f>
        <v>sal_MC_cvs</v>
      </c>
      <c r="AY2" s="3" t="str">
        <f>[1]NACE38CVS!DG1</f>
        <v>sal_NZ_cvs</v>
      </c>
      <c r="AZ2" s="3" t="str">
        <f>[1]NACE38CVS!DI1</f>
        <v>sal_OZ_cvs</v>
      </c>
      <c r="BA2" s="3" t="str">
        <f>[1]NACE38CVS!DJ1</f>
        <v>sal_PZ_cvs</v>
      </c>
      <c r="BB2" s="3" t="str">
        <f>[1]NACE38CVS!DK1</f>
        <v>sal_QA_cvs</v>
      </c>
      <c r="BC2" s="3" t="str">
        <f>[1]NACE38CVS!DL1</f>
        <v>sal_QB_cvs</v>
      </c>
      <c r="BD2" s="3" t="str">
        <f>[1]NACE38CVS!DM1</f>
        <v>sal_RZ_cvs</v>
      </c>
      <c r="BE2" s="3" t="str">
        <f>[1]NACE38CVS!DN1</f>
        <v>sal_SZ_cvs</v>
      </c>
      <c r="BF2" s="3" t="str">
        <f>[1]NACE38CVS!DO1</f>
        <v>sal_TZ_cvs</v>
      </c>
      <c r="BG2" s="3" t="str">
        <f>[1]NACE38CVS!DR1</f>
        <v>sal_ASSOC_cvs</v>
      </c>
      <c r="BH2" s="3" t="str">
        <f>[1]NACE38CVS!DS1</f>
        <v>sal_ISBLSM_cvs</v>
      </c>
    </row>
    <row r="3" spans="1:60" s="36" customFormat="1" ht="12" hidden="1" thickTop="1" x14ac:dyDescent="0.2">
      <c r="A3" s="138">
        <v>35520</v>
      </c>
      <c r="B3" s="217">
        <f>[1]NACE38CVS!BK2</f>
        <v>74936095547.1371</v>
      </c>
      <c r="C3" s="173">
        <f>[1]NACE38CVS!BL2</f>
        <v>73487008472.457062</v>
      </c>
      <c r="D3" s="203">
        <f>[1]NACE38CVS!BM2</f>
        <v>21534059937.027534</v>
      </c>
      <c r="E3" s="203">
        <f>[1]NACE38CVS!BN2</f>
        <v>4808807789.9274826</v>
      </c>
      <c r="F3" s="203">
        <f>[1]NACE38CVS!BO2</f>
        <v>48593227820.182083</v>
      </c>
      <c r="G3" s="203">
        <f>[1]NACE38CVS!BP2</f>
        <v>47144140745.502052</v>
      </c>
      <c r="H3" s="203">
        <f>[1]NACE38CVS!BQ2</f>
        <v>1449087074.6800289</v>
      </c>
      <c r="I3" s="203">
        <f>[1]NACE38CVS!BR2</f>
        <v>68544693113.310631</v>
      </c>
      <c r="J3" s="203">
        <f t="shared" ref="J3:J34" si="0">SUM(AZ3:BC3)</f>
        <v>6391402433.8264627</v>
      </c>
      <c r="K3" s="203">
        <f>G3-J3</f>
        <v>40752738311.675591</v>
      </c>
      <c r="L3" s="203">
        <f>[1]NACE38CVS!BS2</f>
        <v>638563921.43388081</v>
      </c>
      <c r="M3" s="203">
        <f>[1]NACE38CVS!BU2</f>
        <v>177487741.44963893</v>
      </c>
      <c r="N3" s="203">
        <f>[1]NACE38CVS!BV2</f>
        <v>2304710940.0139318</v>
      </c>
      <c r="O3" s="203">
        <f>[1]NACE38CVS!BW2</f>
        <v>1200272542.1362159</v>
      </c>
      <c r="P3" s="203">
        <f>[1]NACE38CVS!BX2</f>
        <v>1549255847.5984435</v>
      </c>
      <c r="Q3" s="203">
        <f>[1]NACE38CVS!BY2</f>
        <v>164372426.19951603</v>
      </c>
      <c r="R3" s="203">
        <f>[1]NACE38CVS!BZ2</f>
        <v>1250565790.1014559</v>
      </c>
      <c r="S3" s="203">
        <f>[1]NACE38CVS!CA2</f>
        <v>615488188.15700889</v>
      </c>
      <c r="T3" s="203">
        <f>[1]NACE38CVS!CB2</f>
        <v>1890918132.6411924</v>
      </c>
      <c r="U3" s="203">
        <f>[1]NACE38CVS!CC2</f>
        <v>2794915549.8425703</v>
      </c>
      <c r="V3" s="203">
        <f>[1]NACE38CVS!CD2</f>
        <v>1202769182.2594938</v>
      </c>
      <c r="W3" s="203">
        <f>[1]NACE38CVS!CE2</f>
        <v>949275630.75437403</v>
      </c>
      <c r="X3" s="203">
        <f>[1]NACE38CVS!CF2</f>
        <v>1376160062.8692026</v>
      </c>
      <c r="Y3" s="203">
        <f>[1]NACE38CVS!CG2</f>
        <v>2592516958.5191827</v>
      </c>
      <c r="Z3" s="203">
        <f>[1]NACE38CVS!CH2</f>
        <v>1666781975.9113138</v>
      </c>
      <c r="AA3" s="203">
        <f>[1]NACE38CVS!CI2</f>
        <v>925734982.60786843</v>
      </c>
      <c r="AB3" s="203">
        <f>[1]NACE38CVS!CJ2</f>
        <v>1613030189.8867633</v>
      </c>
      <c r="AC3" s="203">
        <f>[1]NACE38CVS!CK2</f>
        <v>1297684532.0225167</v>
      </c>
      <c r="AD3" s="203">
        <f>[1]NACE38CVS!CL2</f>
        <v>554636222.57602596</v>
      </c>
      <c r="AE3" s="203">
        <f>[1]NACE38CVS!CM2</f>
        <v>4808807789.9274826</v>
      </c>
      <c r="AF3" s="203">
        <f>[1]NACE38CVS!CN2</f>
        <v>616338464.02961922</v>
      </c>
      <c r="AG3" s="203">
        <f>[1]NACE38CVS!CO2</f>
        <v>601450536.94940603</v>
      </c>
      <c r="AH3" s="203">
        <f>[1]NACE38CVS!CP2</f>
        <v>3591018788.9484568</v>
      </c>
      <c r="AI3" s="203">
        <f>[1]NACE38CVS!CQ2</f>
        <v>12114939757.730303</v>
      </c>
      <c r="AJ3" s="203">
        <f>[1]NACE38CVS!CR2</f>
        <v>1705285661.2688968</v>
      </c>
      <c r="AK3" s="203">
        <f>[1]NACE38CVS!CS2</f>
        <v>5463326156.7595901</v>
      </c>
      <c r="AL3" s="203">
        <f>[1]NACE38CVS!CT2</f>
        <v>4946327939.7018156</v>
      </c>
      <c r="AM3" s="203">
        <f>[1]NACE38CVS!CU2</f>
        <v>6079252341.8591671</v>
      </c>
      <c r="AN3" s="203">
        <f>[1]NACE38CVS!CV2</f>
        <v>2316442150.1950164</v>
      </c>
      <c r="AO3" s="203">
        <f>[1]NACE38CVS!CW2</f>
        <v>782572865.89788008</v>
      </c>
      <c r="AP3" s="203">
        <f>[1]NACE38CVS!CX2</f>
        <v>1533869284.2971368</v>
      </c>
      <c r="AQ3" s="203">
        <f>[1]NACE38CVS!CY2</f>
        <v>1177112043.5414472</v>
      </c>
      <c r="AR3" s="203">
        <f>[1]NACE38CVS!CZ2</f>
        <v>1020396950.2226169</v>
      </c>
      <c r="AS3" s="203">
        <f>[1]NACE38CVS!DA2</f>
        <v>1409864460.2650919</v>
      </c>
      <c r="AT3" s="203">
        <f>[1]NACE38CVS!DB2</f>
        <v>4966384601.1044884</v>
      </c>
      <c r="AU3" s="203">
        <f>[1]NACE38CVS!DC2</f>
        <v>917487343.22774601</v>
      </c>
      <c r="AV3" s="203">
        <f>[1]NACE38CVS!DD2</f>
        <v>4092426952.909481</v>
      </c>
      <c r="AW3" s="203">
        <f>[1]NACE38CVS!DE2</f>
        <v>652961329.44166112</v>
      </c>
      <c r="AX3" s="203">
        <f>[1]NACE38CVS!DF2</f>
        <v>917329772.8501966</v>
      </c>
      <c r="AY3" s="203">
        <f>[1]NACE38CVS!DG2</f>
        <v>4320302276.9316311</v>
      </c>
      <c r="AZ3" s="203">
        <f>[1]NACE38CVS!DI2</f>
        <v>1336390020.7259059</v>
      </c>
      <c r="BA3" s="203">
        <f>[1]NACE38CVS!DJ2</f>
        <v>968021589.93498373</v>
      </c>
      <c r="BB3" s="203">
        <f>[1]NACE38CVS!DK2</f>
        <v>1957472288.3100634</v>
      </c>
      <c r="BC3" s="203">
        <f>[1]NACE38CVS!DL2</f>
        <v>2129518534.8555098</v>
      </c>
      <c r="BD3" s="203">
        <f>[1]NACE38CVS!DM2</f>
        <v>645929316.8065486</v>
      </c>
      <c r="BE3" s="203">
        <f>[1]NACE38CVS!DN2</f>
        <v>1570996089.2702279</v>
      </c>
      <c r="BF3" s="203">
        <f>[1]NACE38CVS!DO2</f>
        <v>0</v>
      </c>
      <c r="BG3" s="203">
        <f>[1]NACE38CVS!DR2</f>
        <v>4593667640.9925156</v>
      </c>
      <c r="BH3" s="203">
        <f>[1]NACE38CVS!DS2</f>
        <v>2585797583.0170212</v>
      </c>
    </row>
    <row r="4" spans="1:60" s="36" customFormat="1" hidden="1" x14ac:dyDescent="0.2">
      <c r="A4" s="138">
        <f>EDATE(A3,3)</f>
        <v>35611</v>
      </c>
      <c r="B4" s="217">
        <f>[1]NACE38CVS!BK3</f>
        <v>76061437286.951981</v>
      </c>
      <c r="C4" s="176">
        <f>[1]NACE38CVS!BL3</f>
        <v>74668378837.200195</v>
      </c>
      <c r="D4" s="174">
        <f>[1]NACE38CVS!BM3</f>
        <v>21635494168.19949</v>
      </c>
      <c r="E4" s="174">
        <f>[1]NACE38CVS!BN3</f>
        <v>4875473850.6941462</v>
      </c>
      <c r="F4" s="174">
        <f>[1]NACE38CVS!BO3</f>
        <v>49550469268.058342</v>
      </c>
      <c r="G4" s="174">
        <f>[1]NACE38CVS!BP3</f>
        <v>48157410818.306549</v>
      </c>
      <c r="H4" s="174">
        <f>[1]NACE38CVS!BQ3</f>
        <v>1393058449.7517934</v>
      </c>
      <c r="I4" s="174">
        <f>[1]NACE38CVS!BR3</f>
        <v>69588843550.589417</v>
      </c>
      <c r="J4" s="174">
        <f t="shared" si="0"/>
        <v>6472593736.3625717</v>
      </c>
      <c r="K4" s="174">
        <f t="shared" ref="K4:K67" si="1">G4-J4</f>
        <v>41684817081.943977</v>
      </c>
      <c r="L4" s="174">
        <f>[1]NACE38CVS!BS3</f>
        <v>717629137.76865268</v>
      </c>
      <c r="M4" s="174">
        <f>[1]NACE38CVS!BU3</f>
        <v>178400501.46655834</v>
      </c>
      <c r="N4" s="174">
        <f>[1]NACE38CVS!BV3</f>
        <v>2314264198.9523368</v>
      </c>
      <c r="O4" s="174">
        <f>[1]NACE38CVS!BW3</f>
        <v>1197193866.1195045</v>
      </c>
      <c r="P4" s="174">
        <f>[1]NACE38CVS!BX3</f>
        <v>1547800874.8637657</v>
      </c>
      <c r="Q4" s="174">
        <f>[1]NACE38CVS!BY3</f>
        <v>167057515.8734284</v>
      </c>
      <c r="R4" s="174">
        <f>[1]NACE38CVS!BZ3</f>
        <v>1255896928.1397693</v>
      </c>
      <c r="S4" s="174">
        <f>[1]NACE38CVS!CA3</f>
        <v>631884099.03731799</v>
      </c>
      <c r="T4" s="174">
        <f>[1]NACE38CVS!CB3</f>
        <v>1896998902.6355655</v>
      </c>
      <c r="U4" s="174">
        <f>[1]NACE38CVS!CC3</f>
        <v>2817133829.6342058</v>
      </c>
      <c r="V4" s="174">
        <f>[1]NACE38CVS!CD3</f>
        <v>1199571937.1856418</v>
      </c>
      <c r="W4" s="174">
        <f>[1]NACE38CVS!CE3</f>
        <v>969282307.53849292</v>
      </c>
      <c r="X4" s="174">
        <f>[1]NACE38CVS!CF3</f>
        <v>1375848137.8475366</v>
      </c>
      <c r="Y4" s="174">
        <f>[1]NACE38CVS!CG3</f>
        <v>2591713507.3918495</v>
      </c>
      <c r="Z4" s="174">
        <f>[1]NACE38CVS!CH3</f>
        <v>1676138778.9115071</v>
      </c>
      <c r="AA4" s="174">
        <f>[1]NACE38CVS!CI3</f>
        <v>915574728.48034167</v>
      </c>
      <c r="AB4" s="174">
        <f>[1]NACE38CVS!CJ3</f>
        <v>1609916138.4170341</v>
      </c>
      <c r="AC4" s="174">
        <f>[1]NACE38CVS!CK3</f>
        <v>1308076059.6196609</v>
      </c>
      <c r="AD4" s="174">
        <f>[1]NACE38CVS!CL3</f>
        <v>574455363.47682095</v>
      </c>
      <c r="AE4" s="174">
        <f>[1]NACE38CVS!CM3</f>
        <v>4875473850.6941462</v>
      </c>
      <c r="AF4" s="174">
        <f>[1]NACE38CVS!CN3</f>
        <v>621316846.18906856</v>
      </c>
      <c r="AG4" s="174">
        <f>[1]NACE38CVS!CO3</f>
        <v>615188661.26143312</v>
      </c>
      <c r="AH4" s="174">
        <f>[1]NACE38CVS!CP3</f>
        <v>3638968343.2436447</v>
      </c>
      <c r="AI4" s="174">
        <f>[1]NACE38CVS!CQ3</f>
        <v>12240277527.659565</v>
      </c>
      <c r="AJ4" s="174">
        <f>[1]NACE38CVS!CR3</f>
        <v>1716153494.9146681</v>
      </c>
      <c r="AK4" s="174">
        <f>[1]NACE38CVS!CS3</f>
        <v>5561339607.2321606</v>
      </c>
      <c r="AL4" s="174">
        <f>[1]NACE38CVS!CT3</f>
        <v>4962784425.5127354</v>
      </c>
      <c r="AM4" s="174">
        <f>[1]NACE38CVS!CU3</f>
        <v>6091403046.81182</v>
      </c>
      <c r="AN4" s="174">
        <f>[1]NACE38CVS!CV3</f>
        <v>2340472328.3851371</v>
      </c>
      <c r="AO4" s="174">
        <f>[1]NACE38CVS!CW3</f>
        <v>789705718.77001679</v>
      </c>
      <c r="AP4" s="174">
        <f>[1]NACE38CVS!CX3</f>
        <v>1550766609.6151206</v>
      </c>
      <c r="AQ4" s="174">
        <f>[1]NACE38CVS!CY3</f>
        <v>1219626583.6831861</v>
      </c>
      <c r="AR4" s="174">
        <f>[1]NACE38CVS!CZ3</f>
        <v>1044901081.8780671</v>
      </c>
      <c r="AS4" s="174">
        <f>[1]NACE38CVS!DA3</f>
        <v>1487165668.3177474</v>
      </c>
      <c r="AT4" s="174">
        <f>[1]NACE38CVS!DB3</f>
        <v>5340399079.9055538</v>
      </c>
      <c r="AU4" s="174">
        <f>[1]NACE38CVS!DC3</f>
        <v>925089060.65756607</v>
      </c>
      <c r="AV4" s="174">
        <f>[1]NACE38CVS!DD3</f>
        <v>4221691647.8495417</v>
      </c>
      <c r="AW4" s="174">
        <f>[1]NACE38CVS!DE3</f>
        <v>667417959.69244862</v>
      </c>
      <c r="AX4" s="174">
        <f>[1]NACE38CVS!DF3</f>
        <v>946973387.20170307</v>
      </c>
      <c r="AY4" s="174">
        <f>[1]NACE38CVS!DG3</f>
        <v>4296592382.2236547</v>
      </c>
      <c r="AZ4" s="174">
        <f>[1]NACE38CVS!DI3</f>
        <v>1354019463.1626077</v>
      </c>
      <c r="BA4" s="174">
        <f>[1]NACE38CVS!DJ3</f>
        <v>985018848.30822313</v>
      </c>
      <c r="BB4" s="174">
        <f>[1]NACE38CVS!DK3</f>
        <v>1979826157.5118685</v>
      </c>
      <c r="BC4" s="174">
        <f>[1]NACE38CVS!DL3</f>
        <v>2153729267.3798718</v>
      </c>
      <c r="BD4" s="174">
        <f>[1]NACE38CVS!DM3</f>
        <v>669932215.33501482</v>
      </c>
      <c r="BE4" s="174">
        <f>[1]NACE38CVS!DN3</f>
        <v>1585933562.0947652</v>
      </c>
      <c r="BF4" s="174">
        <f>[1]NACE38CVS!DO3</f>
        <v>0</v>
      </c>
      <c r="BG4" s="174">
        <f>[1]NACE38CVS!DR3</f>
        <v>4655747340.7383156</v>
      </c>
      <c r="BH4" s="174">
        <f>[1]NACE38CVS!DS3</f>
        <v>2621741424.9356298</v>
      </c>
    </row>
    <row r="5" spans="1:60" s="36" customFormat="1" hidden="1" x14ac:dyDescent="0.2">
      <c r="A5" s="138">
        <f t="shared" ref="A5:A68" si="2">EDATE(A4,3)</f>
        <v>35703</v>
      </c>
      <c r="B5" s="217">
        <f>[1]NACE38CVS!BK4</f>
        <v>77119682328.431808</v>
      </c>
      <c r="C5" s="176">
        <f>[1]NACE38CVS!BL4</f>
        <v>75606987462.277924</v>
      </c>
      <c r="D5" s="174">
        <f>[1]NACE38CVS!BM4</f>
        <v>21887764148.510612</v>
      </c>
      <c r="E5" s="174">
        <f>[1]NACE38CVS!BN4</f>
        <v>4906429515.5090084</v>
      </c>
      <c r="F5" s="174">
        <f>[1]NACE38CVS!BO4</f>
        <v>50325488664.412193</v>
      </c>
      <c r="G5" s="174">
        <f>[1]NACE38CVS!BP4</f>
        <v>48812793798.258301</v>
      </c>
      <c r="H5" s="174">
        <f>[1]NACE38CVS!BQ4</f>
        <v>1512694866.153893</v>
      </c>
      <c r="I5" s="174">
        <f>[1]NACE38CVS!BR4</f>
        <v>70575595845.215149</v>
      </c>
      <c r="J5" s="174">
        <f t="shared" si="0"/>
        <v>6544086483.2166758</v>
      </c>
      <c r="K5" s="174">
        <f t="shared" si="1"/>
        <v>42268707315.041626</v>
      </c>
      <c r="L5" s="174">
        <f>[1]NACE38CVS!BS4</f>
        <v>612110701.16191733</v>
      </c>
      <c r="M5" s="174">
        <f>[1]NACE38CVS!BU4</f>
        <v>178676493.68026757</v>
      </c>
      <c r="N5" s="174">
        <f>[1]NACE38CVS!BV4</f>
        <v>2335644015.2934775</v>
      </c>
      <c r="O5" s="174">
        <f>[1]NACE38CVS!BW4</f>
        <v>1208647016.9838433</v>
      </c>
      <c r="P5" s="174">
        <f>[1]NACE38CVS!BX4</f>
        <v>1555080316.7124453</v>
      </c>
      <c r="Q5" s="174">
        <f>[1]NACE38CVS!BY4</f>
        <v>166110427.78599811</v>
      </c>
      <c r="R5" s="174">
        <f>[1]NACE38CVS!BZ4</f>
        <v>1268576603.4834657</v>
      </c>
      <c r="S5" s="174">
        <f>[1]NACE38CVS!CA4</f>
        <v>636671641.58430767</v>
      </c>
      <c r="T5" s="174">
        <f>[1]NACE38CVS!CB4</f>
        <v>1921551326.0855112</v>
      </c>
      <c r="U5" s="174">
        <f>[1]NACE38CVS!CC4</f>
        <v>2836588604.3225918</v>
      </c>
      <c r="V5" s="174">
        <f>[1]NACE38CVS!CD4</f>
        <v>1215887362.0978591</v>
      </c>
      <c r="W5" s="174">
        <f>[1]NACE38CVS!CE4</f>
        <v>978112227.80177355</v>
      </c>
      <c r="X5" s="174">
        <f>[1]NACE38CVS!CF4</f>
        <v>1384134960.1945634</v>
      </c>
      <c r="Y5" s="174">
        <f>[1]NACE38CVS!CG4</f>
        <v>2667946788.4106035</v>
      </c>
      <c r="Z5" s="174">
        <f>[1]NACE38CVS!CH4</f>
        <v>1736335262.8304353</v>
      </c>
      <c r="AA5" s="174">
        <f>[1]NACE38CVS!CI4</f>
        <v>931611525.58016801</v>
      </c>
      <c r="AB5" s="174">
        <f>[1]NACE38CVS!CJ4</f>
        <v>1639129162.9170055</v>
      </c>
      <c r="AC5" s="174">
        <f>[1]NACE38CVS!CK4</f>
        <v>1318028531.0416839</v>
      </c>
      <c r="AD5" s="174">
        <f>[1]NACE38CVS!CL4</f>
        <v>576978670.11521626</v>
      </c>
      <c r="AE5" s="174">
        <f>[1]NACE38CVS!CM4</f>
        <v>4906429515.5090084</v>
      </c>
      <c r="AF5" s="174">
        <f>[1]NACE38CVS!CN4</f>
        <v>627524188.93453503</v>
      </c>
      <c r="AG5" s="174">
        <f>[1]NACE38CVS!CO4</f>
        <v>628604287.68711925</v>
      </c>
      <c r="AH5" s="174">
        <f>[1]NACE38CVS!CP4</f>
        <v>3650301038.8873539</v>
      </c>
      <c r="AI5" s="174">
        <f>[1]NACE38CVS!CQ4</f>
        <v>12354533088.233543</v>
      </c>
      <c r="AJ5" s="174">
        <f>[1]NACE38CVS!CR4</f>
        <v>1725993977.1604912</v>
      </c>
      <c r="AK5" s="174">
        <f>[1]NACE38CVS!CS4</f>
        <v>5609671061.4263611</v>
      </c>
      <c r="AL5" s="174">
        <f>[1]NACE38CVS!CT4</f>
        <v>5018868049.6466904</v>
      </c>
      <c r="AM5" s="174">
        <f>[1]NACE38CVS!CU4</f>
        <v>6179926923.1057816</v>
      </c>
      <c r="AN5" s="174">
        <f>[1]NACE38CVS!CV4</f>
        <v>2389315785.885488</v>
      </c>
      <c r="AO5" s="174">
        <f>[1]NACE38CVS!CW4</f>
        <v>807023333.5710237</v>
      </c>
      <c r="AP5" s="174">
        <f>[1]NACE38CVS!CX4</f>
        <v>1582292452.3144643</v>
      </c>
      <c r="AQ5" s="174">
        <f>[1]NACE38CVS!CY4</f>
        <v>1236037635.3182495</v>
      </c>
      <c r="AR5" s="174">
        <f>[1]NACE38CVS!CZ4</f>
        <v>1082121534.2818279</v>
      </c>
      <c r="AS5" s="174">
        <f>[1]NACE38CVS!DA4</f>
        <v>1527747073.2522709</v>
      </c>
      <c r="AT5" s="174">
        <f>[1]NACE38CVS!DB4</f>
        <v>5366807603.0615435</v>
      </c>
      <c r="AU5" s="174">
        <f>[1]NACE38CVS!DC4</f>
        <v>937901803.94015026</v>
      </c>
      <c r="AV5" s="174">
        <f>[1]NACE38CVS!DD4</f>
        <v>4306686400.7061424</v>
      </c>
      <c r="AW5" s="174">
        <f>[1]NACE38CVS!DE4</f>
        <v>670990224.77452111</v>
      </c>
      <c r="AX5" s="174">
        <f>[1]NACE38CVS!DF4</f>
        <v>954058164.49996185</v>
      </c>
      <c r="AY5" s="174">
        <f>[1]NACE38CVS!DG4</f>
        <v>4495060745.7686901</v>
      </c>
      <c r="AZ5" s="174">
        <f>[1]NACE38CVS!DI4</f>
        <v>1368260911.344965</v>
      </c>
      <c r="BA5" s="174">
        <f>[1]NACE38CVS!DJ4</f>
        <v>992230684.78861022</v>
      </c>
      <c r="BB5" s="174">
        <f>[1]NACE38CVS!DK4</f>
        <v>1990597292.9352551</v>
      </c>
      <c r="BC5" s="174">
        <f>[1]NACE38CVS!DL4</f>
        <v>2192997594.1478453</v>
      </c>
      <c r="BD5" s="174">
        <f>[1]NACE38CVS!DM4</f>
        <v>682583254.01526105</v>
      </c>
      <c r="BE5" s="174">
        <f>[1]NACE38CVS!DN4</f>
        <v>1597631944.3520868</v>
      </c>
      <c r="BF5" s="174">
        <f>[1]NACE38CVS!DO4</f>
        <v>0</v>
      </c>
      <c r="BG5" s="174">
        <f>[1]NACE38CVS!DR4</f>
        <v>4722369367.4108353</v>
      </c>
      <c r="BH5" s="174">
        <f>[1]NACE38CVS!DS4</f>
        <v>2660386167.2288713</v>
      </c>
    </row>
    <row r="6" spans="1:60" s="36" customFormat="1" ht="12" hidden="1" thickBot="1" x14ac:dyDescent="0.25">
      <c r="A6" s="139">
        <f t="shared" si="2"/>
        <v>35794</v>
      </c>
      <c r="B6" s="218">
        <f>[1]NACE38CVS!BK5</f>
        <v>77784211055.768707</v>
      </c>
      <c r="C6" s="177">
        <f>[1]NACE38CVS!BL5</f>
        <v>76118076535.51889</v>
      </c>
      <c r="D6" s="178">
        <f>[1]NACE38CVS!BM5</f>
        <v>22023728752.342133</v>
      </c>
      <c r="E6" s="178">
        <f>[1]NACE38CVS!BN5</f>
        <v>4872799065.9609566</v>
      </c>
      <c r="F6" s="178">
        <f>[1]NACE38CVS!BO5</f>
        <v>50887683237.465622</v>
      </c>
      <c r="G6" s="178">
        <f>[1]NACE38CVS!BP5</f>
        <v>49221548717.215797</v>
      </c>
      <c r="H6" s="178">
        <f>[1]NACE38CVS!BQ5</f>
        <v>1666134520.2498236</v>
      </c>
      <c r="I6" s="178">
        <f>[1]NACE38CVS!BR5</f>
        <v>71177629005.94426</v>
      </c>
      <c r="J6" s="178">
        <f t="shared" si="0"/>
        <v>6606582049.8244295</v>
      </c>
      <c r="K6" s="178">
        <f t="shared" si="1"/>
        <v>42614966667.391365</v>
      </c>
      <c r="L6" s="178">
        <f>[1]NACE38CVS!BS5</f>
        <v>698861112.38089752</v>
      </c>
      <c r="M6" s="178">
        <f>[1]NACE38CVS!BU5</f>
        <v>176875469.98984295</v>
      </c>
      <c r="N6" s="178">
        <f>[1]NACE38CVS!BV5</f>
        <v>2352490959.0644774</v>
      </c>
      <c r="O6" s="178">
        <f>[1]NACE38CVS!BW5</f>
        <v>1207993670.7119713</v>
      </c>
      <c r="P6" s="178">
        <f>[1]NACE38CVS!BX5</f>
        <v>1563745250.372436</v>
      </c>
      <c r="Q6" s="178">
        <f>[1]NACE38CVS!BY5</f>
        <v>164559162.20312166</v>
      </c>
      <c r="R6" s="178">
        <f>[1]NACE38CVS!BZ5</f>
        <v>1283354389.3696709</v>
      </c>
      <c r="S6" s="178">
        <f>[1]NACE38CVS!CA5</f>
        <v>642681269.48913598</v>
      </c>
      <c r="T6" s="178">
        <f>[1]NACE38CVS!CB5</f>
        <v>1937937194.292598</v>
      </c>
      <c r="U6" s="178">
        <f>[1]NACE38CVS!CC5</f>
        <v>2867683102.5662937</v>
      </c>
      <c r="V6" s="178">
        <f>[1]NACE38CVS!CD5</f>
        <v>1233022330.8139007</v>
      </c>
      <c r="W6" s="178">
        <f>[1]NACE38CVS!CE5</f>
        <v>979893371.45865226</v>
      </c>
      <c r="X6" s="178">
        <f>[1]NACE38CVS!CF5</f>
        <v>1397958817.6279466</v>
      </c>
      <c r="Y6" s="178">
        <f>[1]NACE38CVS!CG5</f>
        <v>2654914053.3377457</v>
      </c>
      <c r="Z6" s="178">
        <f>[1]NACE38CVS!CH5</f>
        <v>1714836976.5573111</v>
      </c>
      <c r="AA6" s="178">
        <f>[1]NACE38CVS!CI5</f>
        <v>940077076.78043449</v>
      </c>
      <c r="AB6" s="178">
        <f>[1]NACE38CVS!CJ5</f>
        <v>1636686350.854831</v>
      </c>
      <c r="AC6" s="178">
        <f>[1]NACE38CVS!CK5</f>
        <v>1348342616.2110043</v>
      </c>
      <c r="AD6" s="178">
        <f>[1]NACE38CVS!CL5</f>
        <v>575590743.97850192</v>
      </c>
      <c r="AE6" s="178">
        <f>[1]NACE38CVS!CM5</f>
        <v>4872799065.9609566</v>
      </c>
      <c r="AF6" s="178">
        <f>[1]NACE38CVS!CN5</f>
        <v>624018332.01549625</v>
      </c>
      <c r="AG6" s="178">
        <f>[1]NACE38CVS!CO5</f>
        <v>619601316.75960875</v>
      </c>
      <c r="AH6" s="178">
        <f>[1]NACE38CVS!CP5</f>
        <v>3629179417.1858511</v>
      </c>
      <c r="AI6" s="178">
        <f>[1]NACE38CVS!CQ5</f>
        <v>12403838515.421272</v>
      </c>
      <c r="AJ6" s="178">
        <f>[1]NACE38CVS!CR5</f>
        <v>1725905492.8479538</v>
      </c>
      <c r="AK6" s="178">
        <f>[1]NACE38CVS!CS5</f>
        <v>5645241407.2856283</v>
      </c>
      <c r="AL6" s="178">
        <f>[1]NACE38CVS!CT5</f>
        <v>5032691615.2876892</v>
      </c>
      <c r="AM6" s="178">
        <f>[1]NACE38CVS!CU5</f>
        <v>6237349283.0488205</v>
      </c>
      <c r="AN6" s="178">
        <f>[1]NACE38CVS!CV5</f>
        <v>2397102434.5009155</v>
      </c>
      <c r="AO6" s="178">
        <f>[1]NACE38CVS!CW5</f>
        <v>808131309.92745495</v>
      </c>
      <c r="AP6" s="178">
        <f>[1]NACE38CVS!CX5</f>
        <v>1588971124.5734606</v>
      </c>
      <c r="AQ6" s="178">
        <f>[1]NACE38CVS!CY5</f>
        <v>1264975656.9634187</v>
      </c>
      <c r="AR6" s="178">
        <f>[1]NACE38CVS!CZ5</f>
        <v>1104759439.6208441</v>
      </c>
      <c r="AS6" s="178">
        <f>[1]NACE38CVS!DA5</f>
        <v>1585963617.617774</v>
      </c>
      <c r="AT6" s="178">
        <f>[1]NACE38CVS!DB5</f>
        <v>5373877748.805377</v>
      </c>
      <c r="AU6" s="178">
        <f>[1]NACE38CVS!DC5</f>
        <v>948109157.47380805</v>
      </c>
      <c r="AV6" s="178">
        <f>[1]NACE38CVS!DD5</f>
        <v>4382790543.0002604</v>
      </c>
      <c r="AW6" s="178">
        <f>[1]NACE38CVS!DE5</f>
        <v>668404027.07555473</v>
      </c>
      <c r="AX6" s="178">
        <f>[1]NACE38CVS!DF5</f>
        <v>961275473.50753736</v>
      </c>
      <c r="AY6" s="178">
        <f>[1]NACE38CVS!DG5</f>
        <v>4648576069.356389</v>
      </c>
      <c r="AZ6" s="178">
        <f>[1]NACE38CVS!DI5</f>
        <v>1373494361.7381558</v>
      </c>
      <c r="BA6" s="178">
        <f>[1]NACE38CVS!DJ5</f>
        <v>994807520.50257301</v>
      </c>
      <c r="BB6" s="178">
        <f>[1]NACE38CVS!DK5</f>
        <v>2012126103.806757</v>
      </c>
      <c r="BC6" s="178">
        <f>[1]NACE38CVS!DL5</f>
        <v>2226154063.7769442</v>
      </c>
      <c r="BD6" s="178">
        <f>[1]NACE38CVS!DM5</f>
        <v>695878780.23412752</v>
      </c>
      <c r="BE6" s="178">
        <f>[1]NACE38CVS!DN5</f>
        <v>1608200441.0150919</v>
      </c>
      <c r="BF6" s="178">
        <f>[1]NACE38CVS!DO5</f>
        <v>0</v>
      </c>
      <c r="BG6" s="178">
        <f>[1]NACE38CVS!DR5</f>
        <v>4762958657.9134836</v>
      </c>
      <c r="BH6" s="178">
        <f>[1]NACE38CVS!DS5</f>
        <v>2691284495.2247829</v>
      </c>
    </row>
    <row r="7" spans="1:60" s="36" customFormat="1" ht="12" hidden="1" thickTop="1" x14ac:dyDescent="0.2">
      <c r="A7" s="138">
        <f t="shared" si="2"/>
        <v>35884</v>
      </c>
      <c r="B7" s="217">
        <f>[1]NACE38CVS!BK6</f>
        <v>78496608029.340347</v>
      </c>
      <c r="C7" s="173">
        <f>[1]NACE38CVS!BL6</f>
        <v>76560373375.39566</v>
      </c>
      <c r="D7" s="203">
        <f>[1]NACE38CVS!BM6</f>
        <v>22176442294.223221</v>
      </c>
      <c r="E7" s="203">
        <f>[1]NACE38CVS!BN6</f>
        <v>4908701568.2647266</v>
      </c>
      <c r="F7" s="203">
        <f>[1]NACE38CVS!BO6</f>
        <v>51411464166.852402</v>
      </c>
      <c r="G7" s="203">
        <f>[1]NACE38CVS!BP6</f>
        <v>49475229512.9077</v>
      </c>
      <c r="H7" s="203">
        <f>[1]NACE38CVS!BQ6</f>
        <v>1936234653.9447007</v>
      </c>
      <c r="I7" s="203">
        <f>[1]NACE38CVS!BR6</f>
        <v>71827605842.883057</v>
      </c>
      <c r="J7" s="203">
        <f t="shared" si="0"/>
        <v>6669002186.4573202</v>
      </c>
      <c r="K7" s="203">
        <f t="shared" si="1"/>
        <v>42806227326.450378</v>
      </c>
      <c r="L7" s="203">
        <f>[1]NACE38CVS!BS6</f>
        <v>623171729.07846534</v>
      </c>
      <c r="M7" s="203">
        <f>[1]NACE38CVS!BU6</f>
        <v>172241722.28107339</v>
      </c>
      <c r="N7" s="203">
        <f>[1]NACE38CVS!BV6</f>
        <v>2351487505.9197111</v>
      </c>
      <c r="O7" s="203">
        <f>[1]NACE38CVS!BW6</f>
        <v>1199098252.2492919</v>
      </c>
      <c r="P7" s="203">
        <f>[1]NACE38CVS!BX6</f>
        <v>1570238730.1792865</v>
      </c>
      <c r="Q7" s="203">
        <f>[1]NACE38CVS!BY6</f>
        <v>160643490.12836349</v>
      </c>
      <c r="R7" s="203">
        <f>[1]NACE38CVS!BZ6</f>
        <v>1271006337.1992779</v>
      </c>
      <c r="S7" s="203">
        <f>[1]NACE38CVS!CA6</f>
        <v>648440926.36233807</v>
      </c>
      <c r="T7" s="203">
        <f>[1]NACE38CVS!CB6</f>
        <v>1952185335.1687117</v>
      </c>
      <c r="U7" s="203">
        <f>[1]NACE38CVS!CC6</f>
        <v>2882170870.4773836</v>
      </c>
      <c r="V7" s="203">
        <f>[1]NACE38CVS!CD6</f>
        <v>1275880074.3622093</v>
      </c>
      <c r="W7" s="203">
        <f>[1]NACE38CVS!CE6</f>
        <v>987695600.79895377</v>
      </c>
      <c r="X7" s="203">
        <f>[1]NACE38CVS!CF6</f>
        <v>1411043976.0136948</v>
      </c>
      <c r="Y7" s="203">
        <f>[1]NACE38CVS!CG6</f>
        <v>2693717530.1232181</v>
      </c>
      <c r="Z7" s="203">
        <f>[1]NACE38CVS!CH6</f>
        <v>1758943428.1401892</v>
      </c>
      <c r="AA7" s="203">
        <f>[1]NACE38CVS!CI6</f>
        <v>934774101.98302889</v>
      </c>
      <c r="AB7" s="203">
        <f>[1]NACE38CVS!CJ6</f>
        <v>1658499124.0960574</v>
      </c>
      <c r="AC7" s="203">
        <f>[1]NACE38CVS!CK6</f>
        <v>1357660380.7208836</v>
      </c>
      <c r="AD7" s="203">
        <f>[1]NACE38CVS!CL6</f>
        <v>584432438.14276695</v>
      </c>
      <c r="AE7" s="203">
        <f>[1]NACE38CVS!CM6</f>
        <v>4908701568.2647266</v>
      </c>
      <c r="AF7" s="203">
        <f>[1]NACE38CVS!CN6</f>
        <v>619469231.92245889</v>
      </c>
      <c r="AG7" s="203">
        <f>[1]NACE38CVS!CO6</f>
        <v>632207683.46166325</v>
      </c>
      <c r="AH7" s="203">
        <f>[1]NACE38CVS!CP6</f>
        <v>3657024652.8806057</v>
      </c>
      <c r="AI7" s="203">
        <f>[1]NACE38CVS!CQ6</f>
        <v>12507429285.546608</v>
      </c>
      <c r="AJ7" s="203">
        <f>[1]NACE38CVS!CR6</f>
        <v>1729982261.8136053</v>
      </c>
      <c r="AK7" s="203">
        <f>[1]NACE38CVS!CS6</f>
        <v>5678296986.8915272</v>
      </c>
      <c r="AL7" s="203">
        <f>[1]NACE38CVS!CT6</f>
        <v>5099150036.8414745</v>
      </c>
      <c r="AM7" s="203">
        <f>[1]NACE38CVS!CU6</f>
        <v>6324460960.1466074</v>
      </c>
      <c r="AN7" s="203">
        <f>[1]NACE38CVS!CV6</f>
        <v>2450162730.933567</v>
      </c>
      <c r="AO7" s="203">
        <f>[1]NACE38CVS!CW6</f>
        <v>822364075.25116098</v>
      </c>
      <c r="AP7" s="203">
        <f>[1]NACE38CVS!CX6</f>
        <v>1627798655.6824059</v>
      </c>
      <c r="AQ7" s="203">
        <f>[1]NACE38CVS!CY6</f>
        <v>1284274960.8031259</v>
      </c>
      <c r="AR7" s="203">
        <f>[1]NACE38CVS!CZ6</f>
        <v>1120303606.7497337</v>
      </c>
      <c r="AS7" s="203">
        <f>[1]NACE38CVS!DA6</f>
        <v>1620467487.5546546</v>
      </c>
      <c r="AT7" s="203">
        <f>[1]NACE38CVS!DB6</f>
        <v>5163729902.8350468</v>
      </c>
      <c r="AU7" s="203">
        <f>[1]NACE38CVS!DC6</f>
        <v>956914886.07638431</v>
      </c>
      <c r="AV7" s="203">
        <f>[1]NACE38CVS!DD6</f>
        <v>4390963201.9160843</v>
      </c>
      <c r="AW7" s="203">
        <f>[1]NACE38CVS!DE6</f>
        <v>663932674.89441419</v>
      </c>
      <c r="AX7" s="203">
        <f>[1]NACE38CVS!DF6</f>
        <v>975412328.74140978</v>
      </c>
      <c r="AY7" s="203">
        <f>[1]NACE38CVS!DG6</f>
        <v>4943721833.4964294</v>
      </c>
      <c r="AZ7" s="203">
        <f>[1]NACE38CVS!DI6</f>
        <v>1392387726.5265937</v>
      </c>
      <c r="BA7" s="203">
        <f>[1]NACE38CVS!DJ6</f>
        <v>1021872702.5508795</v>
      </c>
      <c r="BB7" s="203">
        <f>[1]NACE38CVS!DK6</f>
        <v>2008414970.1708117</v>
      </c>
      <c r="BC7" s="203">
        <f>[1]NACE38CVS!DL6</f>
        <v>2246326787.2090349</v>
      </c>
      <c r="BD7" s="203">
        <f>[1]NACE38CVS!DM6</f>
        <v>714329798.15790164</v>
      </c>
      <c r="BE7" s="203">
        <f>[1]NACE38CVS!DN6</f>
        <v>1626358322.5431097</v>
      </c>
      <c r="BF7" s="203">
        <f>[1]NACE38CVS!DO6</f>
        <v>0</v>
      </c>
      <c r="BG7" s="203">
        <f>[1]NACE38CVS!DR6</f>
        <v>4818439552.6194849</v>
      </c>
      <c r="BH7" s="203">
        <f>[1]NACE38CVS!DS6</f>
        <v>2730695329.5115728</v>
      </c>
    </row>
    <row r="8" spans="1:60" s="36" customFormat="1" hidden="1" x14ac:dyDescent="0.2">
      <c r="A8" s="138">
        <f t="shared" si="2"/>
        <v>35976</v>
      </c>
      <c r="B8" s="217">
        <f>[1]NACE38CVS!BK7</f>
        <v>79378734073.017578</v>
      </c>
      <c r="C8" s="176">
        <f>[1]NACE38CVS!BL7</f>
        <v>77453404061.895752</v>
      </c>
      <c r="D8" s="174">
        <f>[1]NACE38CVS!BM7</f>
        <v>22230093275.527992</v>
      </c>
      <c r="E8" s="174">
        <f>[1]NACE38CVS!BN7</f>
        <v>4941579357.3621969</v>
      </c>
      <c r="F8" s="174">
        <f>[1]NACE38CVS!BO7</f>
        <v>52207061440.127396</v>
      </c>
      <c r="G8" s="174">
        <f>[1]NACE38CVS!BP7</f>
        <v>50281731429.005562</v>
      </c>
      <c r="H8" s="174">
        <f>[1]NACE38CVS!BQ7</f>
        <v>1925330011.1218362</v>
      </c>
      <c r="I8" s="174">
        <f>[1]NACE38CVS!BR7</f>
        <v>72643750097.897232</v>
      </c>
      <c r="J8" s="174">
        <f t="shared" si="0"/>
        <v>6734983975.1203651</v>
      </c>
      <c r="K8" s="174">
        <f t="shared" si="1"/>
        <v>43546747453.885193</v>
      </c>
      <c r="L8" s="174">
        <f>[1]NACE38CVS!BS7</f>
        <v>672833593.10151875</v>
      </c>
      <c r="M8" s="174">
        <f>[1]NACE38CVS!BU7</f>
        <v>168833181.70768842</v>
      </c>
      <c r="N8" s="174">
        <f>[1]NACE38CVS!BV7</f>
        <v>2363452170.7774658</v>
      </c>
      <c r="O8" s="174">
        <f>[1]NACE38CVS!BW7</f>
        <v>1199946300.2648795</v>
      </c>
      <c r="P8" s="174">
        <f>[1]NACE38CVS!BX7</f>
        <v>1575497023.828135</v>
      </c>
      <c r="Q8" s="174">
        <f>[1]NACE38CVS!BY7</f>
        <v>158639582.00927311</v>
      </c>
      <c r="R8" s="174">
        <f>[1]NACE38CVS!BZ7</f>
        <v>1279679835.4078343</v>
      </c>
      <c r="S8" s="174">
        <f>[1]NACE38CVS!CA7</f>
        <v>646845769.10387111</v>
      </c>
      <c r="T8" s="174">
        <f>[1]NACE38CVS!CB7</f>
        <v>1968094357.3738508</v>
      </c>
      <c r="U8" s="174">
        <f>[1]NACE38CVS!CC7</f>
        <v>2901230862.430604</v>
      </c>
      <c r="V8" s="174">
        <f>[1]NACE38CVS!CD7</f>
        <v>1266836008.9765589</v>
      </c>
      <c r="W8" s="174">
        <f>[1]NACE38CVS!CE7</f>
        <v>993947893.28478789</v>
      </c>
      <c r="X8" s="174">
        <f>[1]NACE38CVS!CF7</f>
        <v>1418793288.853416</v>
      </c>
      <c r="Y8" s="174">
        <f>[1]NACE38CVS!CG7</f>
        <v>2663437465.5729308</v>
      </c>
      <c r="Z8" s="174">
        <f>[1]NACE38CVS!CH7</f>
        <v>1735794048.6652141</v>
      </c>
      <c r="AA8" s="174">
        <f>[1]NACE38CVS!CI7</f>
        <v>927643416.90771651</v>
      </c>
      <c r="AB8" s="174">
        <f>[1]NACE38CVS!CJ7</f>
        <v>1678328261.0097876</v>
      </c>
      <c r="AC8" s="174">
        <f>[1]NACE38CVS!CK7</f>
        <v>1361151637.2186553</v>
      </c>
      <c r="AD8" s="174">
        <f>[1]NACE38CVS!CL7</f>
        <v>585379637.70825112</v>
      </c>
      <c r="AE8" s="174">
        <f>[1]NACE38CVS!CM7</f>
        <v>4941579357.3621969</v>
      </c>
      <c r="AF8" s="174">
        <f>[1]NACE38CVS!CN7</f>
        <v>622811357.63712871</v>
      </c>
      <c r="AG8" s="174">
        <f>[1]NACE38CVS!CO7</f>
        <v>642701140.29414296</v>
      </c>
      <c r="AH8" s="174">
        <f>[1]NACE38CVS!CP7</f>
        <v>3676066859.4309249</v>
      </c>
      <c r="AI8" s="174">
        <f>[1]NACE38CVS!CQ7</f>
        <v>12614063041.283562</v>
      </c>
      <c r="AJ8" s="174">
        <f>[1]NACE38CVS!CR7</f>
        <v>1737241716.5511289</v>
      </c>
      <c r="AK8" s="174">
        <f>[1]NACE38CVS!CS7</f>
        <v>5734787250.0548935</v>
      </c>
      <c r="AL8" s="174">
        <f>[1]NACE38CVS!CT7</f>
        <v>5142034074.677537</v>
      </c>
      <c r="AM8" s="174">
        <f>[1]NACE38CVS!CU7</f>
        <v>6419139327.1242752</v>
      </c>
      <c r="AN8" s="174">
        <f>[1]NACE38CVS!CV7</f>
        <v>2487554938.3714862</v>
      </c>
      <c r="AO8" s="174">
        <f>[1]NACE38CVS!CW7</f>
        <v>835308574.24697733</v>
      </c>
      <c r="AP8" s="174">
        <f>[1]NACE38CVS!CX7</f>
        <v>1652246364.1245089</v>
      </c>
      <c r="AQ8" s="174">
        <f>[1]NACE38CVS!CY7</f>
        <v>1322000960.1555858</v>
      </c>
      <c r="AR8" s="174">
        <f>[1]NACE38CVS!CZ7</f>
        <v>1145642265.0495529</v>
      </c>
      <c r="AS8" s="174">
        <f>[1]NACE38CVS!DA7</f>
        <v>1706096085.8580997</v>
      </c>
      <c r="AT8" s="174">
        <f>[1]NACE38CVS!DB7</f>
        <v>5301118102.9333887</v>
      </c>
      <c r="AU8" s="174">
        <f>[1]NACE38CVS!DC7</f>
        <v>972075351.82317877</v>
      </c>
      <c r="AV8" s="174">
        <f>[1]NACE38CVS!DD7</f>
        <v>4498333109.1573811</v>
      </c>
      <c r="AW8" s="174">
        <f>[1]NACE38CVS!DE7</f>
        <v>667747221.96699297</v>
      </c>
      <c r="AX8" s="174">
        <f>[1]NACE38CVS!DF7</f>
        <v>972734479.95939434</v>
      </c>
      <c r="AY8" s="174">
        <f>[1]NACE38CVS!DG7</f>
        <v>4985133706.0921059</v>
      </c>
      <c r="AZ8" s="174">
        <f>[1]NACE38CVS!DI7</f>
        <v>1400590008.4163849</v>
      </c>
      <c r="BA8" s="174">
        <f>[1]NACE38CVS!DJ7</f>
        <v>1035376505.2293686</v>
      </c>
      <c r="BB8" s="174">
        <f>[1]NACE38CVS!DK7</f>
        <v>2031203576.4380529</v>
      </c>
      <c r="BC8" s="174">
        <f>[1]NACE38CVS!DL7</f>
        <v>2267813885.0365591</v>
      </c>
      <c r="BD8" s="174">
        <f>[1]NACE38CVS!DM7</f>
        <v>733393849.24459302</v>
      </c>
      <c r="BE8" s="174">
        <f>[1]NACE38CVS!DN7</f>
        <v>1647045025.9874325</v>
      </c>
      <c r="BF8" s="174">
        <f>[1]NACE38CVS!DO7</f>
        <v>0</v>
      </c>
      <c r="BG8" s="174">
        <f>[1]NACE38CVS!DR7</f>
        <v>4871583426.4847965</v>
      </c>
      <c r="BH8" s="174">
        <f>[1]NACE38CVS!DS7</f>
        <v>2769115330.0177021</v>
      </c>
    </row>
    <row r="9" spans="1:60" s="36" customFormat="1" hidden="1" x14ac:dyDescent="0.2">
      <c r="A9" s="138">
        <f t="shared" si="2"/>
        <v>36068</v>
      </c>
      <c r="B9" s="217">
        <f>[1]NACE38CVS!BK8</f>
        <v>80683386699.906006</v>
      </c>
      <c r="C9" s="176">
        <f>[1]NACE38CVS!BL8</f>
        <v>78624855443.255402</v>
      </c>
      <c r="D9" s="174">
        <f>[1]NACE38CVS!BM8</f>
        <v>22494354835.490379</v>
      </c>
      <c r="E9" s="174">
        <f>[1]NACE38CVS!BN8</f>
        <v>4992950160.8571453</v>
      </c>
      <c r="F9" s="174">
        <f>[1]NACE38CVS!BO8</f>
        <v>53196081703.558479</v>
      </c>
      <c r="G9" s="174">
        <f>[1]NACE38CVS!BP8</f>
        <v>51137550446.907875</v>
      </c>
      <c r="H9" s="174">
        <f>[1]NACE38CVS!BQ8</f>
        <v>2058531256.6506042</v>
      </c>
      <c r="I9" s="174">
        <f>[1]NACE38CVS!BR8</f>
        <v>73870447577.500549</v>
      </c>
      <c r="J9" s="174">
        <f t="shared" si="0"/>
        <v>6812939122.4054565</v>
      </c>
      <c r="K9" s="174">
        <f t="shared" si="1"/>
        <v>44324611324.502419</v>
      </c>
      <c r="L9" s="174">
        <f>[1]NACE38CVS!BS8</f>
        <v>675650053.10285401</v>
      </c>
      <c r="M9" s="174">
        <f>[1]NACE38CVS!BU8</f>
        <v>171874941.1219939</v>
      </c>
      <c r="N9" s="174">
        <f>[1]NACE38CVS!BV8</f>
        <v>2384278876.319109</v>
      </c>
      <c r="O9" s="174">
        <f>[1]NACE38CVS!BW8</f>
        <v>1196318905.8624549</v>
      </c>
      <c r="P9" s="174">
        <f>[1]NACE38CVS!BX8</f>
        <v>1585076610.3351655</v>
      </c>
      <c r="Q9" s="174">
        <f>[1]NACE38CVS!BY8</f>
        <v>158602396.14815205</v>
      </c>
      <c r="R9" s="174">
        <f>[1]NACE38CVS!BZ8</f>
        <v>1286448469.2917979</v>
      </c>
      <c r="S9" s="174">
        <f>[1]NACE38CVS!CA8</f>
        <v>658957779.02339685</v>
      </c>
      <c r="T9" s="174">
        <f>[1]NACE38CVS!CB8</f>
        <v>1979250136.850769</v>
      </c>
      <c r="U9" s="174">
        <f>[1]NACE38CVS!CC8</f>
        <v>2921624035.9309788</v>
      </c>
      <c r="V9" s="174">
        <f>[1]NACE38CVS!CD8</f>
        <v>1286221701.155333</v>
      </c>
      <c r="W9" s="174">
        <f>[1]NACE38CVS!CE8</f>
        <v>1001789788.8655806</v>
      </c>
      <c r="X9" s="174">
        <f>[1]NACE38CVS!CF8</f>
        <v>1443554294.5042038</v>
      </c>
      <c r="Y9" s="174">
        <f>[1]NACE38CVS!CG8</f>
        <v>2765344506.1472998</v>
      </c>
      <c r="Z9" s="174">
        <f>[1]NACE38CVS!CH8</f>
        <v>1815373221.2707181</v>
      </c>
      <c r="AA9" s="174">
        <f>[1]NACE38CVS!CI8</f>
        <v>949971284.87658143</v>
      </c>
      <c r="AB9" s="174">
        <f>[1]NACE38CVS!CJ8</f>
        <v>1697175692.3275604</v>
      </c>
      <c r="AC9" s="174">
        <f>[1]NACE38CVS!CK8</f>
        <v>1356426855.7997851</v>
      </c>
      <c r="AD9" s="174">
        <f>[1]NACE38CVS!CL8</f>
        <v>601409845.80680263</v>
      </c>
      <c r="AE9" s="174">
        <f>[1]NACE38CVS!CM8</f>
        <v>4992950160.8571453</v>
      </c>
      <c r="AF9" s="174">
        <f>[1]NACE38CVS!CN8</f>
        <v>637461335.74272132</v>
      </c>
      <c r="AG9" s="174">
        <f>[1]NACE38CVS!CO8</f>
        <v>649448140.09485662</v>
      </c>
      <c r="AH9" s="174">
        <f>[1]NACE38CVS!CP8</f>
        <v>3706040685.0195665</v>
      </c>
      <c r="AI9" s="174">
        <f>[1]NACE38CVS!CQ8</f>
        <v>12789817157.85004</v>
      </c>
      <c r="AJ9" s="174">
        <f>[1]NACE38CVS!CR8</f>
        <v>1762703628.1407223</v>
      </c>
      <c r="AK9" s="174">
        <f>[1]NACE38CVS!CS8</f>
        <v>5807067519.4311647</v>
      </c>
      <c r="AL9" s="174">
        <f>[1]NACE38CVS!CT8</f>
        <v>5220046010.2781506</v>
      </c>
      <c r="AM9" s="174">
        <f>[1]NACE38CVS!CU8</f>
        <v>6504835342.2601719</v>
      </c>
      <c r="AN9" s="174">
        <f>[1]NACE38CVS!CV8</f>
        <v>2529980194.3360643</v>
      </c>
      <c r="AO9" s="174">
        <f>[1]NACE38CVS!CW8</f>
        <v>845735990.27370334</v>
      </c>
      <c r="AP9" s="174">
        <f>[1]NACE38CVS!CX8</f>
        <v>1684244204.0623608</v>
      </c>
      <c r="AQ9" s="174">
        <f>[1]NACE38CVS!CY8</f>
        <v>1354323163.4754467</v>
      </c>
      <c r="AR9" s="174">
        <f>[1]NACE38CVS!CZ8</f>
        <v>1165118569.206851</v>
      </c>
      <c r="AS9" s="174">
        <f>[1]NACE38CVS!DA8</f>
        <v>1803096687.3928347</v>
      </c>
      <c r="AT9" s="174">
        <f>[1]NACE38CVS!DB8</f>
        <v>5376759182.7342319</v>
      </c>
      <c r="AU9" s="174">
        <f>[1]NACE38CVS!DC8</f>
        <v>985901891.00358641</v>
      </c>
      <c r="AV9" s="174">
        <f>[1]NACE38CVS!DD8</f>
        <v>4589982895.5803852</v>
      </c>
      <c r="AW9" s="174">
        <f>[1]NACE38CVS!DE8</f>
        <v>666808205.43894124</v>
      </c>
      <c r="AX9" s="174">
        <f>[1]NACE38CVS!DF8</f>
        <v>989785382.23432386</v>
      </c>
      <c r="AY9" s="174">
        <f>[1]NACE38CVS!DG8</f>
        <v>5208016226.3870754</v>
      </c>
      <c r="AZ9" s="174">
        <f>[1]NACE38CVS!DI8</f>
        <v>1411295040.7358325</v>
      </c>
      <c r="BA9" s="174">
        <f>[1]NACE38CVS!DJ8</f>
        <v>1051698330.0116165</v>
      </c>
      <c r="BB9" s="174">
        <f>[1]NACE38CVS!DK8</f>
        <v>2050146119.1005986</v>
      </c>
      <c r="BC9" s="174">
        <f>[1]NACE38CVS!DL8</f>
        <v>2299799632.5574088</v>
      </c>
      <c r="BD9" s="174">
        <f>[1]NACE38CVS!DM8</f>
        <v>758628891.66198564</v>
      </c>
      <c r="BE9" s="174">
        <f>[1]NACE38CVS!DN8</f>
        <v>1660088791.5910859</v>
      </c>
      <c r="BF9" s="174">
        <f>[1]NACE38CVS!DO8</f>
        <v>0</v>
      </c>
      <c r="BG9" s="174">
        <f>[1]NACE38CVS!DR8</f>
        <v>4940486596.6711874</v>
      </c>
      <c r="BH9" s="174">
        <f>[1]NACE38CVS!DS8</f>
        <v>2806246864.1567469</v>
      </c>
    </row>
    <row r="10" spans="1:60" s="36" customFormat="1" ht="12" hidden="1" thickBot="1" x14ac:dyDescent="0.25">
      <c r="A10" s="139">
        <f t="shared" si="2"/>
        <v>36159</v>
      </c>
      <c r="B10" s="218">
        <f>[1]NACE38CVS!BK9</f>
        <v>81584817863.988602</v>
      </c>
      <c r="C10" s="177">
        <f>[1]NACE38CVS!BL9</f>
        <v>79426530626.935196</v>
      </c>
      <c r="D10" s="178">
        <f>[1]NACE38CVS!BM9</f>
        <v>22572188373.418736</v>
      </c>
      <c r="E10" s="178">
        <f>[1]NACE38CVS!BN9</f>
        <v>5028748119.7038822</v>
      </c>
      <c r="F10" s="178">
        <f>[1]NACE38CVS!BO9</f>
        <v>53983881370.865974</v>
      </c>
      <c r="G10" s="178">
        <f>[1]NACE38CVS!BP9</f>
        <v>51825594133.812561</v>
      </c>
      <c r="H10" s="178">
        <f>[1]NACE38CVS!BQ9</f>
        <v>2158287237.0534101</v>
      </c>
      <c r="I10" s="178">
        <f>[1]NACE38CVS!BR9</f>
        <v>74712430473.260422</v>
      </c>
      <c r="J10" s="178">
        <f t="shared" si="0"/>
        <v>6872387390.7281742</v>
      </c>
      <c r="K10" s="178">
        <f t="shared" si="1"/>
        <v>44953206743.084389</v>
      </c>
      <c r="L10" s="178">
        <f>[1]NACE38CVS!BS9</f>
        <v>681371344.5079906</v>
      </c>
      <c r="M10" s="178">
        <f>[1]NACE38CVS!BU9</f>
        <v>166211470.3166531</v>
      </c>
      <c r="N10" s="178">
        <f>[1]NACE38CVS!BV9</f>
        <v>2381527522.4184608</v>
      </c>
      <c r="O10" s="178">
        <f>[1]NACE38CVS!BW9</f>
        <v>1189353782.911737</v>
      </c>
      <c r="P10" s="178">
        <f>[1]NACE38CVS!BX9</f>
        <v>1582541653.3830976</v>
      </c>
      <c r="Q10" s="178">
        <f>[1]NACE38CVS!BY9</f>
        <v>158817690.06749952</v>
      </c>
      <c r="R10" s="178">
        <f>[1]NACE38CVS!BZ9</f>
        <v>1292693708.2590492</v>
      </c>
      <c r="S10" s="178">
        <f>[1]NACE38CVS!CA9</f>
        <v>667503927.51382172</v>
      </c>
      <c r="T10" s="178">
        <f>[1]NACE38CVS!CB9</f>
        <v>1985034105.4030399</v>
      </c>
      <c r="U10" s="178">
        <f>[1]NACE38CVS!CC9</f>
        <v>2943076700.9650974</v>
      </c>
      <c r="V10" s="178">
        <f>[1]NACE38CVS!CD9</f>
        <v>1291068916.9237609</v>
      </c>
      <c r="W10" s="178">
        <f>[1]NACE38CVS!CE9</f>
        <v>1002787551.3048267</v>
      </c>
      <c r="X10" s="178">
        <f>[1]NACE38CVS!CF9</f>
        <v>1450016126.3871298</v>
      </c>
      <c r="Y10" s="178">
        <f>[1]NACE38CVS!CG9</f>
        <v>2789422888.4136972</v>
      </c>
      <c r="Z10" s="178">
        <f>[1]NACE38CVS!CH9</f>
        <v>1838111722.4779196</v>
      </c>
      <c r="AA10" s="178">
        <f>[1]NACE38CVS!CI9</f>
        <v>951311165.9357779</v>
      </c>
      <c r="AB10" s="178">
        <f>[1]NACE38CVS!CJ9</f>
        <v>1711805338.2926042</v>
      </c>
      <c r="AC10" s="178">
        <f>[1]NACE38CVS!CK9</f>
        <v>1359820614.9417105</v>
      </c>
      <c r="AD10" s="178">
        <f>[1]NACE38CVS!CL9</f>
        <v>600506375.91655016</v>
      </c>
      <c r="AE10" s="178">
        <f>[1]NACE38CVS!CM9</f>
        <v>5028748119.7038822</v>
      </c>
      <c r="AF10" s="178">
        <f>[1]NACE38CVS!CN9</f>
        <v>646796417.02746475</v>
      </c>
      <c r="AG10" s="178">
        <f>[1]NACE38CVS!CO9</f>
        <v>651866311.2487545</v>
      </c>
      <c r="AH10" s="178">
        <f>[1]NACE38CVS!CP9</f>
        <v>3730085391.4276628</v>
      </c>
      <c r="AI10" s="178">
        <f>[1]NACE38CVS!CQ9</f>
        <v>12897259794.766239</v>
      </c>
      <c r="AJ10" s="178">
        <f>[1]NACE38CVS!CR9</f>
        <v>1784308618.0161624</v>
      </c>
      <c r="AK10" s="178">
        <f>[1]NACE38CVS!CS9</f>
        <v>5886103888.5635576</v>
      </c>
      <c r="AL10" s="178">
        <f>[1]NACE38CVS!CT9</f>
        <v>5226847288.1865206</v>
      </c>
      <c r="AM10" s="178">
        <f>[1]NACE38CVS!CU9</f>
        <v>6576033418.3122921</v>
      </c>
      <c r="AN10" s="178">
        <f>[1]NACE38CVS!CV9</f>
        <v>2569016977.4220686</v>
      </c>
      <c r="AO10" s="178">
        <f>[1]NACE38CVS!CW9</f>
        <v>852627205.3093189</v>
      </c>
      <c r="AP10" s="178">
        <f>[1]NACE38CVS!CX9</f>
        <v>1716389772.1127496</v>
      </c>
      <c r="AQ10" s="178">
        <f>[1]NACE38CVS!CY9</f>
        <v>1390848778.5331798</v>
      </c>
      <c r="AR10" s="178">
        <f>[1]NACE38CVS!CZ9</f>
        <v>1185474068.5913517</v>
      </c>
      <c r="AS10" s="178">
        <f>[1]NACE38CVS!DA9</f>
        <v>1894723375.7649226</v>
      </c>
      <c r="AT10" s="178">
        <f>[1]NACE38CVS!DB9</f>
        <v>5424033107.2914867</v>
      </c>
      <c r="AU10" s="178">
        <f>[1]NACE38CVS!DC9</f>
        <v>1001945104.664175</v>
      </c>
      <c r="AV10" s="178">
        <f>[1]NACE38CVS!DD9</f>
        <v>4708837413.5303822</v>
      </c>
      <c r="AW10" s="178">
        <f>[1]NACE38CVS!DE9</f>
        <v>670471967.98826289</v>
      </c>
      <c r="AX10" s="178">
        <f>[1]NACE38CVS!DF9</f>
        <v>1002179092.2989335</v>
      </c>
      <c r="AY10" s="178">
        <f>[1]NACE38CVS!DG9</f>
        <v>5334685929.1814432</v>
      </c>
      <c r="AZ10" s="178">
        <f>[1]NACE38CVS!DI9</f>
        <v>1424867198.7017355</v>
      </c>
      <c r="BA10" s="178">
        <f>[1]NACE38CVS!DJ9</f>
        <v>1068060705.9368159</v>
      </c>
      <c r="BB10" s="178">
        <f>[1]NACE38CVS!DK9</f>
        <v>2062593576.2804523</v>
      </c>
      <c r="BC10" s="178">
        <f>[1]NACE38CVS!DL9</f>
        <v>2316865909.8091712</v>
      </c>
      <c r="BD10" s="178">
        <f>[1]NACE38CVS!DM9</f>
        <v>778521900.96642017</v>
      </c>
      <c r="BE10" s="178">
        <f>[1]NACE38CVS!DN9</f>
        <v>1677463050.8266459</v>
      </c>
      <c r="BF10" s="178">
        <f>[1]NACE38CVS!DO9</f>
        <v>0</v>
      </c>
      <c r="BG10" s="178">
        <f>[1]NACE38CVS!DR9</f>
        <v>4981936804.7768345</v>
      </c>
      <c r="BH10" s="178">
        <f>[1]NACE38CVS!DS9</f>
        <v>2830949331.8307786</v>
      </c>
    </row>
    <row r="11" spans="1:60" s="36" customFormat="1" ht="12" hidden="1" thickTop="1" x14ac:dyDescent="0.2">
      <c r="A11" s="138">
        <f t="shared" si="2"/>
        <v>36249</v>
      </c>
      <c r="B11" s="217">
        <f>[1]NACE38CVS!BK10</f>
        <v>81804928615.702728</v>
      </c>
      <c r="C11" s="173">
        <f>[1]NACE38CVS!BL10</f>
        <v>79699785156.533691</v>
      </c>
      <c r="D11" s="203">
        <f>[1]NACE38CVS!BM10</f>
        <v>22523545824.453876</v>
      </c>
      <c r="E11" s="203">
        <f>[1]NACE38CVS!BN10</f>
        <v>5054826093.9343843</v>
      </c>
      <c r="F11" s="203">
        <f>[1]NACE38CVS!BO10</f>
        <v>54226556697.314468</v>
      </c>
      <c r="G11" s="203">
        <f>[1]NACE38CVS!BP10</f>
        <v>52121413238.145432</v>
      </c>
      <c r="H11" s="203">
        <f>[1]NACE38CVS!BQ10</f>
        <v>2105143459.1690407</v>
      </c>
      <c r="I11" s="203">
        <f>[1]NACE38CVS!BR10</f>
        <v>74876877745.443497</v>
      </c>
      <c r="J11" s="203">
        <f t="shared" si="0"/>
        <v>6928050870.2592335</v>
      </c>
      <c r="K11" s="203">
        <f t="shared" si="1"/>
        <v>45193362367.8862</v>
      </c>
      <c r="L11" s="203">
        <f>[1]NACE38CVS!BS10</f>
        <v>702822345.9824717</v>
      </c>
      <c r="M11" s="203">
        <f>[1]NACE38CVS!BU10</f>
        <v>167317474.27043802</v>
      </c>
      <c r="N11" s="203">
        <f>[1]NACE38CVS!BV10</f>
        <v>2394233214.268734</v>
      </c>
      <c r="O11" s="203">
        <f>[1]NACE38CVS!BW10</f>
        <v>1171224865.6176295</v>
      </c>
      <c r="P11" s="203">
        <f>[1]NACE38CVS!BX10</f>
        <v>1583052785.6550603</v>
      </c>
      <c r="Q11" s="203">
        <f>[1]NACE38CVS!BY10</f>
        <v>160082890.06864673</v>
      </c>
      <c r="R11" s="203">
        <f>[1]NACE38CVS!BZ10</f>
        <v>1284694546.4436018</v>
      </c>
      <c r="S11" s="203">
        <f>[1]NACE38CVS!CA10</f>
        <v>663258484.10619974</v>
      </c>
      <c r="T11" s="203">
        <f>[1]NACE38CVS!CB10</f>
        <v>1983601213.8404598</v>
      </c>
      <c r="U11" s="203">
        <f>[1]NACE38CVS!CC10</f>
        <v>2951146888.1148214</v>
      </c>
      <c r="V11" s="203">
        <f>[1]NACE38CVS!CD10</f>
        <v>1289426206.7008047</v>
      </c>
      <c r="W11" s="203">
        <f>[1]NACE38CVS!CE10</f>
        <v>990869852.3575623</v>
      </c>
      <c r="X11" s="203">
        <f>[1]NACE38CVS!CF10</f>
        <v>1434114469.270695</v>
      </c>
      <c r="Y11" s="203">
        <f>[1]NACE38CVS!CG10</f>
        <v>2743316497.7164249</v>
      </c>
      <c r="Z11" s="203">
        <f>[1]NACE38CVS!CH10</f>
        <v>1797417952.5232668</v>
      </c>
      <c r="AA11" s="203">
        <f>[1]NACE38CVS!CI10</f>
        <v>945898545.19315815</v>
      </c>
      <c r="AB11" s="203">
        <f>[1]NACE38CVS!CJ10</f>
        <v>1718174796.0885003</v>
      </c>
      <c r="AC11" s="203">
        <f>[1]NACE38CVS!CK10</f>
        <v>1387244474.9061983</v>
      </c>
      <c r="AD11" s="203">
        <f>[1]NACE38CVS!CL10</f>
        <v>601787165.02810156</v>
      </c>
      <c r="AE11" s="203">
        <f>[1]NACE38CVS!CM10</f>
        <v>5054826093.9343843</v>
      </c>
      <c r="AF11" s="203">
        <f>[1]NACE38CVS!CN10</f>
        <v>644786896.02642798</v>
      </c>
      <c r="AG11" s="203">
        <f>[1]NACE38CVS!CO10</f>
        <v>650311400.91527534</v>
      </c>
      <c r="AH11" s="203">
        <f>[1]NACE38CVS!CP10</f>
        <v>3759727796.9926815</v>
      </c>
      <c r="AI11" s="203">
        <f>[1]NACE38CVS!CQ10</f>
        <v>12998302086.912722</v>
      </c>
      <c r="AJ11" s="203">
        <f>[1]NACE38CVS!CR10</f>
        <v>1804981546.1517816</v>
      </c>
      <c r="AK11" s="203">
        <f>[1]NACE38CVS!CS10</f>
        <v>5896279761.0745163</v>
      </c>
      <c r="AL11" s="203">
        <f>[1]NACE38CVS!CT10</f>
        <v>5297040779.6864243</v>
      </c>
      <c r="AM11" s="203">
        <f>[1]NACE38CVS!CU10</f>
        <v>6666302987.0342751</v>
      </c>
      <c r="AN11" s="203">
        <f>[1]NACE38CVS!CV10</f>
        <v>2620453990.0051332</v>
      </c>
      <c r="AO11" s="203">
        <f>[1]NACE38CVS!CW10</f>
        <v>862487241.96485138</v>
      </c>
      <c r="AP11" s="203">
        <f>[1]NACE38CVS!CX10</f>
        <v>1757966748.0402818</v>
      </c>
      <c r="AQ11" s="203">
        <f>[1]NACE38CVS!CY10</f>
        <v>1415759209.8834333</v>
      </c>
      <c r="AR11" s="203">
        <f>[1]NACE38CVS!CZ10</f>
        <v>1189018598.6719666</v>
      </c>
      <c r="AS11" s="203">
        <f>[1]NACE38CVS!DA10</f>
        <v>1977300977.9064658</v>
      </c>
      <c r="AT11" s="203">
        <f>[1]NACE38CVS!DB10</f>
        <v>5219850139.8350382</v>
      </c>
      <c r="AU11" s="203">
        <f>[1]NACE38CVS!DC10</f>
        <v>1020210461.2445588</v>
      </c>
      <c r="AV11" s="203">
        <f>[1]NACE38CVS!DD10</f>
        <v>4750261469.6478024</v>
      </c>
      <c r="AW11" s="203">
        <f>[1]NACE38CVS!DE10</f>
        <v>673645501.93066239</v>
      </c>
      <c r="AX11" s="203">
        <f>[1]NACE38CVS!DF10</f>
        <v>1001578209.3355234</v>
      </c>
      <c r="AY11" s="203">
        <f>[1]NACE38CVS!DG10</f>
        <v>5298690039.6274166</v>
      </c>
      <c r="AZ11" s="203">
        <f>[1]NACE38CVS!DI10</f>
        <v>1428497088.1065655</v>
      </c>
      <c r="BA11" s="203">
        <f>[1]NACE38CVS!DJ10</f>
        <v>1076646037.6861567</v>
      </c>
      <c r="BB11" s="203">
        <f>[1]NACE38CVS!DK10</f>
        <v>2082289910.0536239</v>
      </c>
      <c r="BC11" s="203">
        <f>[1]NACE38CVS!DL10</f>
        <v>2340617834.4128881</v>
      </c>
      <c r="BD11" s="203">
        <f>[1]NACE38CVS!DM10</f>
        <v>804157921.67031789</v>
      </c>
      <c r="BE11" s="203">
        <f>[1]NACE38CVS!DN10</f>
        <v>1662974233.3499227</v>
      </c>
      <c r="BF11" s="203">
        <f>[1]NACE38CVS!DO10</f>
        <v>0</v>
      </c>
      <c r="BG11" s="203">
        <f>[1]NACE38CVS!DR10</f>
        <v>5038472774.6300926</v>
      </c>
      <c r="BH11" s="203">
        <f>[1]NACE38CVS!DS10</f>
        <v>2863719764.9715185</v>
      </c>
    </row>
    <row r="12" spans="1:60" s="36" customFormat="1" hidden="1" x14ac:dyDescent="0.2">
      <c r="A12" s="138">
        <f t="shared" si="2"/>
        <v>36341</v>
      </c>
      <c r="B12" s="217">
        <f>[1]NACE38CVS!BK11</f>
        <v>82898822770.78389</v>
      </c>
      <c r="C12" s="176">
        <f>[1]NACE38CVS!BL11</f>
        <v>80753480310.694077</v>
      </c>
      <c r="D12" s="174">
        <f>[1]NACE38CVS!BM11</f>
        <v>22642153954.929493</v>
      </c>
      <c r="E12" s="174">
        <f>[1]NACE38CVS!BN11</f>
        <v>5108799015.9890032</v>
      </c>
      <c r="F12" s="174">
        <f>[1]NACE38CVS!BO11</f>
        <v>55147869799.865402</v>
      </c>
      <c r="G12" s="174">
        <f>[1]NACE38CVS!BP11</f>
        <v>53002527339.775581</v>
      </c>
      <c r="H12" s="174">
        <f>[1]NACE38CVS!BQ11</f>
        <v>2145342460.0898211</v>
      </c>
      <c r="I12" s="174">
        <f>[1]NACE38CVS!BR11</f>
        <v>75906225528.417557</v>
      </c>
      <c r="J12" s="174">
        <f t="shared" si="0"/>
        <v>6992597242.3663502</v>
      </c>
      <c r="K12" s="174">
        <f t="shared" si="1"/>
        <v>46009930097.409233</v>
      </c>
      <c r="L12" s="174">
        <f>[1]NACE38CVS!BS11</f>
        <v>712354916.01605082</v>
      </c>
      <c r="M12" s="174">
        <f>[1]NACE38CVS!BU11</f>
        <v>172111385.21253431</v>
      </c>
      <c r="N12" s="174">
        <f>[1]NACE38CVS!BV11</f>
        <v>2399016545.4520364</v>
      </c>
      <c r="O12" s="174">
        <f>[1]NACE38CVS!BW11</f>
        <v>1159674502.2192793</v>
      </c>
      <c r="P12" s="174">
        <f>[1]NACE38CVS!BX11</f>
        <v>1589278656.9850247</v>
      </c>
      <c r="Q12" s="174">
        <f>[1]NACE38CVS!BY11</f>
        <v>155767717.87265757</v>
      </c>
      <c r="R12" s="174">
        <f>[1]NACE38CVS!BZ11</f>
        <v>1288696525.3441968</v>
      </c>
      <c r="S12" s="174">
        <f>[1]NACE38CVS!CA11</f>
        <v>661870505.20985675</v>
      </c>
      <c r="T12" s="174">
        <f>[1]NACE38CVS!CB11</f>
        <v>1983154157.3638184</v>
      </c>
      <c r="U12" s="174">
        <f>[1]NACE38CVS!CC11</f>
        <v>2960139999.1738062</v>
      </c>
      <c r="V12" s="174">
        <f>[1]NACE38CVS!CD11</f>
        <v>1339843901.8177426</v>
      </c>
      <c r="W12" s="174">
        <f>[1]NACE38CVS!CE11</f>
        <v>988197735.13187516</v>
      </c>
      <c r="X12" s="174">
        <f>[1]NACE38CVS!CF11</f>
        <v>1440663547.3816152</v>
      </c>
      <c r="Y12" s="174">
        <f>[1]NACE38CVS!CG11</f>
        <v>2789447668.8569946</v>
      </c>
      <c r="Z12" s="174">
        <f>[1]NACE38CVS!CH11</f>
        <v>1821992327.8765488</v>
      </c>
      <c r="AA12" s="174">
        <f>[1]NACE38CVS!CI11</f>
        <v>967455340.98044586</v>
      </c>
      <c r="AB12" s="174">
        <f>[1]NACE38CVS!CJ11</f>
        <v>1725144551.6739049</v>
      </c>
      <c r="AC12" s="174">
        <f>[1]NACE38CVS!CK11</f>
        <v>1374313157.8792505</v>
      </c>
      <c r="AD12" s="174">
        <f>[1]NACE38CVS!CL11</f>
        <v>614833397.35490048</v>
      </c>
      <c r="AE12" s="174">
        <f>[1]NACE38CVS!CM11</f>
        <v>5108799015.9890032</v>
      </c>
      <c r="AF12" s="174">
        <f>[1]NACE38CVS!CN11</f>
        <v>654613737.40355229</v>
      </c>
      <c r="AG12" s="174">
        <f>[1]NACE38CVS!CO11</f>
        <v>662378601.12000299</v>
      </c>
      <c r="AH12" s="174">
        <f>[1]NACE38CVS!CP11</f>
        <v>3791806677.4654479</v>
      </c>
      <c r="AI12" s="174">
        <f>[1]NACE38CVS!CQ11</f>
        <v>13110505384.461128</v>
      </c>
      <c r="AJ12" s="174">
        <f>[1]NACE38CVS!CR11</f>
        <v>1824407135.5244827</v>
      </c>
      <c r="AK12" s="174">
        <f>[1]NACE38CVS!CS11</f>
        <v>5940756755.9382429</v>
      </c>
      <c r="AL12" s="174">
        <f>[1]NACE38CVS!CT11</f>
        <v>5345341492.9984035</v>
      </c>
      <c r="AM12" s="174">
        <f>[1]NACE38CVS!CU11</f>
        <v>6734323486.2484255</v>
      </c>
      <c r="AN12" s="174">
        <f>[1]NACE38CVS!CV11</f>
        <v>2645793513.3248115</v>
      </c>
      <c r="AO12" s="174">
        <f>[1]NACE38CVS!CW11</f>
        <v>873327939.84628904</v>
      </c>
      <c r="AP12" s="174">
        <f>[1]NACE38CVS!CX11</f>
        <v>1772465573.4785223</v>
      </c>
      <c r="AQ12" s="174">
        <f>[1]NACE38CVS!CY11</f>
        <v>1434599882.0222502</v>
      </c>
      <c r="AR12" s="174">
        <f>[1]NACE38CVS!CZ11</f>
        <v>1215510597.0299981</v>
      </c>
      <c r="AS12" s="174">
        <f>[1]NACE38CVS!DA11</f>
        <v>2051431904.3350611</v>
      </c>
      <c r="AT12" s="174">
        <f>[1]NACE38CVS!DB11</f>
        <v>5484394308.2387972</v>
      </c>
      <c r="AU12" s="174">
        <f>[1]NACE38CVS!DC11</f>
        <v>1037994916.6063497</v>
      </c>
      <c r="AV12" s="174">
        <f>[1]NACE38CVS!DD11</f>
        <v>4846856463.8459024</v>
      </c>
      <c r="AW12" s="174">
        <f>[1]NACE38CVS!DE11</f>
        <v>673864524.98916006</v>
      </c>
      <c r="AX12" s="174">
        <f>[1]NACE38CVS!DF11</f>
        <v>1024439203.2850672</v>
      </c>
      <c r="AY12" s="174">
        <f>[1]NACE38CVS!DG11</f>
        <v>5396232943.6341896</v>
      </c>
      <c r="AZ12" s="174">
        <f>[1]NACE38CVS!DI11</f>
        <v>1440922169.684315</v>
      </c>
      <c r="BA12" s="174">
        <f>[1]NACE38CVS!DJ11</f>
        <v>1095531034.4902191</v>
      </c>
      <c r="BB12" s="174">
        <f>[1]NACE38CVS!DK11</f>
        <v>2088640489.2864532</v>
      </c>
      <c r="BC12" s="174">
        <f>[1]NACE38CVS!DL11</f>
        <v>2367503548.9053636</v>
      </c>
      <c r="BD12" s="174">
        <f>[1]NACE38CVS!DM11</f>
        <v>821242191.39183092</v>
      </c>
      <c r="BE12" s="174">
        <f>[1]NACE38CVS!DN11</f>
        <v>1678083238.0860748</v>
      </c>
      <c r="BF12" s="174">
        <f>[1]NACE38CVS!DO11</f>
        <v>0</v>
      </c>
      <c r="BG12" s="174">
        <f>[1]NACE38CVS!DR11</f>
        <v>5097677106.5361938</v>
      </c>
      <c r="BH12" s="174">
        <f>[1]NACE38CVS!DS11</f>
        <v>2898764770.3376532</v>
      </c>
    </row>
    <row r="13" spans="1:60" s="36" customFormat="1" hidden="1" x14ac:dyDescent="0.2">
      <c r="A13" s="138">
        <f t="shared" si="2"/>
        <v>36433</v>
      </c>
      <c r="B13" s="217">
        <f>[1]NACE38CVS!BK12</f>
        <v>83974235324.022552</v>
      </c>
      <c r="C13" s="176">
        <f>[1]NACE38CVS!BL12</f>
        <v>81649483832.317337</v>
      </c>
      <c r="D13" s="174">
        <f>[1]NACE38CVS!BM12</f>
        <v>22752416225.555481</v>
      </c>
      <c r="E13" s="174">
        <f>[1]NACE38CVS!BN12</f>
        <v>5190574279.7897053</v>
      </c>
      <c r="F13" s="174">
        <f>[1]NACE38CVS!BO12</f>
        <v>56031244818.677376</v>
      </c>
      <c r="G13" s="174">
        <f>[1]NACE38CVS!BP12</f>
        <v>53706493326.972153</v>
      </c>
      <c r="H13" s="174">
        <f>[1]NACE38CVS!BQ12</f>
        <v>2324751491.7052197</v>
      </c>
      <c r="I13" s="174">
        <f>[1]NACE38CVS!BR12</f>
        <v>76925494654.20575</v>
      </c>
      <c r="J13" s="174">
        <f t="shared" si="0"/>
        <v>7048740669.816803</v>
      </c>
      <c r="K13" s="174">
        <f t="shared" si="1"/>
        <v>46657752657.15535</v>
      </c>
      <c r="L13" s="174">
        <f>[1]NACE38CVS!BS12</f>
        <v>705835322.36272967</v>
      </c>
      <c r="M13" s="174">
        <f>[1]NACE38CVS!BU12</f>
        <v>172059948.16816175</v>
      </c>
      <c r="N13" s="174">
        <f>[1]NACE38CVS!BV12</f>
        <v>2402698485.5506654</v>
      </c>
      <c r="O13" s="174">
        <f>[1]NACE38CVS!BW12</f>
        <v>1139990997.9281669</v>
      </c>
      <c r="P13" s="174">
        <f>[1]NACE38CVS!BX12</f>
        <v>1595239239.8865128</v>
      </c>
      <c r="Q13" s="174">
        <f>[1]NACE38CVS!BY12</f>
        <v>153808356.9641467</v>
      </c>
      <c r="R13" s="174">
        <f>[1]NACE38CVS!BZ12</f>
        <v>1300366344.8478003</v>
      </c>
      <c r="S13" s="174">
        <f>[1]NACE38CVS!CA12</f>
        <v>669928716.47121632</v>
      </c>
      <c r="T13" s="174">
        <f>[1]NACE38CVS!CB12</f>
        <v>1996392620.2601275</v>
      </c>
      <c r="U13" s="174">
        <f>[1]NACE38CVS!CC12</f>
        <v>2976462037.1907072</v>
      </c>
      <c r="V13" s="174">
        <f>[1]NACE38CVS!CD12</f>
        <v>1360634565.3222938</v>
      </c>
      <c r="W13" s="174">
        <f>[1]NACE38CVS!CE12</f>
        <v>983642737.33044136</v>
      </c>
      <c r="X13" s="174">
        <f>[1]NACE38CVS!CF12</f>
        <v>1439793627.1700988</v>
      </c>
      <c r="Y13" s="174">
        <f>[1]NACE38CVS!CG12</f>
        <v>2804966889.4060655</v>
      </c>
      <c r="Z13" s="174">
        <f>[1]NACE38CVS!CH12</f>
        <v>1844734196.827693</v>
      </c>
      <c r="AA13" s="174">
        <f>[1]NACE38CVS!CI12</f>
        <v>960232692.57837236</v>
      </c>
      <c r="AB13" s="174">
        <f>[1]NACE38CVS!CJ12</f>
        <v>1743511197.8608952</v>
      </c>
      <c r="AC13" s="174">
        <f>[1]NACE38CVS!CK12</f>
        <v>1396868127.3761621</v>
      </c>
      <c r="AD13" s="174">
        <f>[1]NACE38CVS!CL12</f>
        <v>616052333.82202005</v>
      </c>
      <c r="AE13" s="174">
        <f>[1]NACE38CVS!CM12</f>
        <v>5190574279.7897053</v>
      </c>
      <c r="AF13" s="174">
        <f>[1]NACE38CVS!CN12</f>
        <v>662872732.66918993</v>
      </c>
      <c r="AG13" s="174">
        <f>[1]NACE38CVS!CO12</f>
        <v>681949232.71507835</v>
      </c>
      <c r="AH13" s="174">
        <f>[1]NACE38CVS!CP12</f>
        <v>3845752314.4054375</v>
      </c>
      <c r="AI13" s="174">
        <f>[1]NACE38CVS!CQ12</f>
        <v>13225731705.7728</v>
      </c>
      <c r="AJ13" s="174">
        <f>[1]NACE38CVS!CR12</f>
        <v>1843375776.0330987</v>
      </c>
      <c r="AK13" s="174">
        <f>[1]NACE38CVS!CS12</f>
        <v>6000402180.701087</v>
      </c>
      <c r="AL13" s="174">
        <f>[1]NACE38CVS!CT12</f>
        <v>5381953749.0386143</v>
      </c>
      <c r="AM13" s="174">
        <f>[1]NACE38CVS!CU12</f>
        <v>6796840984.934948</v>
      </c>
      <c r="AN13" s="174">
        <f>[1]NACE38CVS!CV12</f>
        <v>2673865801.0817227</v>
      </c>
      <c r="AO13" s="174">
        <f>[1]NACE38CVS!CW12</f>
        <v>882800662.50513244</v>
      </c>
      <c r="AP13" s="174">
        <f>[1]NACE38CVS!CX12</f>
        <v>1791065138.5765905</v>
      </c>
      <c r="AQ13" s="174">
        <f>[1]NACE38CVS!CY12</f>
        <v>1473943542.2999766</v>
      </c>
      <c r="AR13" s="174">
        <f>[1]NACE38CVS!CZ12</f>
        <v>1238847817.3916118</v>
      </c>
      <c r="AS13" s="174">
        <f>[1]NACE38CVS!DA12</f>
        <v>2101941746.6589241</v>
      </c>
      <c r="AT13" s="174">
        <f>[1]NACE38CVS!DB12</f>
        <v>5567449340.6709499</v>
      </c>
      <c r="AU13" s="174">
        <f>[1]NACE38CVS!DC12</f>
        <v>1057701682.2419728</v>
      </c>
      <c r="AV13" s="174">
        <f>[1]NACE38CVS!DD12</f>
        <v>4956534194.7500057</v>
      </c>
      <c r="AW13" s="174">
        <f>[1]NACE38CVS!DE12</f>
        <v>679312526.77504623</v>
      </c>
      <c r="AX13" s="174">
        <f>[1]NACE38CVS!DF12</f>
        <v>1039937590.7011957</v>
      </c>
      <c r="AY13" s="174">
        <f>[1]NACE38CVS!DG12</f>
        <v>5638513714.0103827</v>
      </c>
      <c r="AZ13" s="174">
        <f>[1]NACE38CVS!DI12</f>
        <v>1452269031.2904406</v>
      </c>
      <c r="BA13" s="174">
        <f>[1]NACE38CVS!DJ12</f>
        <v>1108218842.6067288</v>
      </c>
      <c r="BB13" s="174">
        <f>[1]NACE38CVS!DK12</f>
        <v>2098823834.8850291</v>
      </c>
      <c r="BC13" s="174">
        <f>[1]NACE38CVS!DL12</f>
        <v>2389428961.0346045</v>
      </c>
      <c r="BD13" s="174">
        <f>[1]NACE38CVS!DM12</f>
        <v>840875199.19775319</v>
      </c>
      <c r="BE13" s="174">
        <f>[1]NACE38CVS!DN12</f>
        <v>1691008302.3732843</v>
      </c>
      <c r="BF13" s="174">
        <f>[1]NACE38CVS!DO12</f>
        <v>0</v>
      </c>
      <c r="BG13" s="174">
        <f>[1]NACE38CVS!DR12</f>
        <v>5148903104.492506</v>
      </c>
      <c r="BH13" s="174">
        <f>[1]NACE38CVS!DS12</f>
        <v>2939303723.6081419</v>
      </c>
    </row>
    <row r="14" spans="1:60" s="36" customFormat="1" ht="12" hidden="1" thickBot="1" x14ac:dyDescent="0.25">
      <c r="A14" s="139">
        <f t="shared" si="2"/>
        <v>36524</v>
      </c>
      <c r="B14" s="218">
        <f>[1]NACE38CVS!BK13</f>
        <v>85241685981.740097</v>
      </c>
      <c r="C14" s="177">
        <f>[1]NACE38CVS!BL13</f>
        <v>82716101519.058914</v>
      </c>
      <c r="D14" s="178">
        <f>[1]NACE38CVS!BM13</f>
        <v>22942524002.894188</v>
      </c>
      <c r="E14" s="178">
        <f>[1]NACE38CVS!BN13</f>
        <v>5259657080.2952871</v>
      </c>
      <c r="F14" s="178">
        <f>[1]NACE38CVS!BO13</f>
        <v>57039504898.550629</v>
      </c>
      <c r="G14" s="178">
        <f>[1]NACE38CVS!BP13</f>
        <v>54513920435.869431</v>
      </c>
      <c r="H14" s="178">
        <f>[1]NACE38CVS!BQ13</f>
        <v>2525584462.6811953</v>
      </c>
      <c r="I14" s="178">
        <f>[1]NACE38CVS!BR13</f>
        <v>78145768383.117477</v>
      </c>
      <c r="J14" s="178">
        <f t="shared" si="0"/>
        <v>7095917598.6226416</v>
      </c>
      <c r="K14" s="178">
        <f t="shared" si="1"/>
        <v>47418002837.246788</v>
      </c>
      <c r="L14" s="178">
        <f>[1]NACE38CVS!BS13</f>
        <v>686594475.06262803</v>
      </c>
      <c r="M14" s="178">
        <f>[1]NACE38CVS!BU13</f>
        <v>173847923.85600886</v>
      </c>
      <c r="N14" s="178">
        <f>[1]NACE38CVS!BV13</f>
        <v>2428429648.9924693</v>
      </c>
      <c r="O14" s="178">
        <f>[1]NACE38CVS!BW13</f>
        <v>1123863486.9697747</v>
      </c>
      <c r="P14" s="178">
        <f>[1]NACE38CVS!BX13</f>
        <v>1602688337.7257109</v>
      </c>
      <c r="Q14" s="178">
        <f>[1]NACE38CVS!BY13</f>
        <v>151944060.00313267</v>
      </c>
      <c r="R14" s="178">
        <f>[1]NACE38CVS!BZ13</f>
        <v>1317883262.5973315</v>
      </c>
      <c r="S14" s="178">
        <f>[1]NACE38CVS!CA13</f>
        <v>677548021.52730155</v>
      </c>
      <c r="T14" s="178">
        <f>[1]NACE38CVS!CB13</f>
        <v>2012775955.0006218</v>
      </c>
      <c r="U14" s="178">
        <f>[1]NACE38CVS!CC13</f>
        <v>2989692240.0327473</v>
      </c>
      <c r="V14" s="178">
        <f>[1]NACE38CVS!CD13</f>
        <v>1406084660.532865</v>
      </c>
      <c r="W14" s="178">
        <f>[1]NACE38CVS!CE13</f>
        <v>992437210.53064823</v>
      </c>
      <c r="X14" s="178">
        <f>[1]NACE38CVS!CF13</f>
        <v>1450356235.3236647</v>
      </c>
      <c r="Y14" s="178">
        <f>[1]NACE38CVS!CG13</f>
        <v>2820574404.0013957</v>
      </c>
      <c r="Z14" s="178">
        <f>[1]NACE38CVS!CH13</f>
        <v>1856715901.8762112</v>
      </c>
      <c r="AA14" s="178">
        <f>[1]NACE38CVS!CI13</f>
        <v>963858502.12518454</v>
      </c>
      <c r="AB14" s="178">
        <f>[1]NACE38CVS!CJ13</f>
        <v>1769994366.8671594</v>
      </c>
      <c r="AC14" s="178">
        <f>[1]NACE38CVS!CK13</f>
        <v>1393945920.3992698</v>
      </c>
      <c r="AD14" s="178">
        <f>[1]NACE38CVS!CL13</f>
        <v>630458268.5340879</v>
      </c>
      <c r="AE14" s="178">
        <f>[1]NACE38CVS!CM13</f>
        <v>5259657080.2952871</v>
      </c>
      <c r="AF14" s="178">
        <f>[1]NACE38CVS!CN13</f>
        <v>664297130.15089679</v>
      </c>
      <c r="AG14" s="178">
        <f>[1]NACE38CVS!CO13</f>
        <v>695086045.07102513</v>
      </c>
      <c r="AH14" s="178">
        <f>[1]NACE38CVS!CP13</f>
        <v>3900273905.0733652</v>
      </c>
      <c r="AI14" s="178">
        <f>[1]NACE38CVS!CQ13</f>
        <v>13401289419.82951</v>
      </c>
      <c r="AJ14" s="178">
        <f>[1]NACE38CVS!CR13</f>
        <v>1867201325.8639548</v>
      </c>
      <c r="AK14" s="178">
        <f>[1]NACE38CVS!CS13</f>
        <v>6074505095.20539</v>
      </c>
      <c r="AL14" s="178">
        <f>[1]NACE38CVS!CT13</f>
        <v>5459582998.7601624</v>
      </c>
      <c r="AM14" s="178">
        <f>[1]NACE38CVS!CU13</f>
        <v>6893338628.8834324</v>
      </c>
      <c r="AN14" s="178">
        <f>[1]NACE38CVS!CV13</f>
        <v>2718007359.4824715</v>
      </c>
      <c r="AO14" s="178">
        <f>[1]NACE38CVS!CW13</f>
        <v>895639042.85549974</v>
      </c>
      <c r="AP14" s="178">
        <f>[1]NACE38CVS!CX13</f>
        <v>1822368316.6269715</v>
      </c>
      <c r="AQ14" s="178">
        <f>[1]NACE38CVS!CY13</f>
        <v>1511126575.7856524</v>
      </c>
      <c r="AR14" s="178">
        <f>[1]NACE38CVS!CZ13</f>
        <v>1264505837.3666062</v>
      </c>
      <c r="AS14" s="178">
        <f>[1]NACE38CVS!DA13</f>
        <v>2170440366.6321096</v>
      </c>
      <c r="AT14" s="178">
        <f>[1]NACE38CVS!DB13</f>
        <v>5648720061.6348276</v>
      </c>
      <c r="AU14" s="178">
        <f>[1]NACE38CVS!DC13</f>
        <v>1076066712.4687324</v>
      </c>
      <c r="AV14" s="178">
        <f>[1]NACE38CVS!DD13</f>
        <v>5043757103.4517231</v>
      </c>
      <c r="AW14" s="178">
        <f>[1]NACE38CVS!DE13</f>
        <v>684440064.80071819</v>
      </c>
      <c r="AX14" s="178">
        <f>[1]NACE38CVS!DF13</f>
        <v>1060146393.2989239</v>
      </c>
      <c r="AY14" s="178">
        <f>[1]NACE38CVS!DG13</f>
        <v>5891968307.7024889</v>
      </c>
      <c r="AZ14" s="178">
        <f>[1]NACE38CVS!DI13</f>
        <v>1452716937.7954245</v>
      </c>
      <c r="BA14" s="178">
        <f>[1]NACE38CVS!DJ13</f>
        <v>1123859984.0336204</v>
      </c>
      <c r="BB14" s="178">
        <f>[1]NACE38CVS!DK13</f>
        <v>2109029120.6859803</v>
      </c>
      <c r="BC14" s="178">
        <f>[1]NACE38CVS!DL13</f>
        <v>2410311556.1076164</v>
      </c>
      <c r="BD14" s="178">
        <f>[1]NACE38CVS!DM13</f>
        <v>871543562.77640736</v>
      </c>
      <c r="BE14" s="178">
        <f>[1]NACE38CVS!DN13</f>
        <v>1708236905.8143828</v>
      </c>
      <c r="BF14" s="178">
        <f>[1]NACE38CVS!DO13</f>
        <v>0</v>
      </c>
      <c r="BG14" s="178">
        <f>[1]NACE38CVS!DR13</f>
        <v>5195199109.3427849</v>
      </c>
      <c r="BH14" s="178">
        <f>[1]NACE38CVS!DS13</f>
        <v>2972553529.924571</v>
      </c>
    </row>
    <row r="15" spans="1:60" s="36" customFormat="1" ht="12" hidden="1" thickTop="1" x14ac:dyDescent="0.2">
      <c r="A15" s="138">
        <f t="shared" si="2"/>
        <v>36615</v>
      </c>
      <c r="B15" s="217">
        <f>[1]NACE38CVS!BK14</f>
        <v>86428437199.047592</v>
      </c>
      <c r="C15" s="173">
        <f>[1]NACE38CVS!BL14</f>
        <v>83719484367.219788</v>
      </c>
      <c r="D15" s="203">
        <f>[1]NACE38CVS!BM14</f>
        <v>23042126603.720982</v>
      </c>
      <c r="E15" s="203">
        <f>[1]NACE38CVS!BN14</f>
        <v>5369940211.8286285</v>
      </c>
      <c r="F15" s="203">
        <f>[1]NACE38CVS!BO14</f>
        <v>58016370383.497978</v>
      </c>
      <c r="G15" s="203">
        <f>[1]NACE38CVS!BP14</f>
        <v>55307417551.670166</v>
      </c>
      <c r="H15" s="203">
        <f>[1]NACE38CVS!BQ14</f>
        <v>2708952831.8278122</v>
      </c>
      <c r="I15" s="203">
        <f>[1]NACE38CVS!BR14</f>
        <v>79262682659.478516</v>
      </c>
      <c r="J15" s="203">
        <f t="shared" si="0"/>
        <v>7165754539.569088</v>
      </c>
      <c r="K15" s="203">
        <f t="shared" si="1"/>
        <v>48141663012.101074</v>
      </c>
      <c r="L15" s="203">
        <f>[1]NACE38CVS!BS14</f>
        <v>717801773.7654289</v>
      </c>
      <c r="M15" s="203">
        <f>[1]NACE38CVS!BU14</f>
        <v>173434352.55725324</v>
      </c>
      <c r="N15" s="203">
        <f>[1]NACE38CVS!BV14</f>
        <v>2444578561.0213237</v>
      </c>
      <c r="O15" s="203">
        <f>[1]NACE38CVS!BW14</f>
        <v>1119291353.1099467</v>
      </c>
      <c r="P15" s="203">
        <f>[1]NACE38CVS!BX14</f>
        <v>1608369827.3136168</v>
      </c>
      <c r="Q15" s="203">
        <f>[1]NACE38CVS!BY14</f>
        <v>152637018.82672822</v>
      </c>
      <c r="R15" s="203">
        <f>[1]NACE38CVS!BZ14</f>
        <v>1308654158.5646601</v>
      </c>
      <c r="S15" s="203">
        <f>[1]NACE38CVS!CA14</f>
        <v>677639253.32560122</v>
      </c>
      <c r="T15" s="203">
        <f>[1]NACE38CVS!CB14</f>
        <v>2023903543.9058757</v>
      </c>
      <c r="U15" s="203">
        <f>[1]NACE38CVS!CC14</f>
        <v>3013094142.0070066</v>
      </c>
      <c r="V15" s="203">
        <f>[1]NACE38CVS!CD14</f>
        <v>1409084829.0758452</v>
      </c>
      <c r="W15" s="203">
        <f>[1]NACE38CVS!CE14</f>
        <v>990013988.82550049</v>
      </c>
      <c r="X15" s="203">
        <f>[1]NACE38CVS!CF14</f>
        <v>1452639306.0944445</v>
      </c>
      <c r="Y15" s="203">
        <f>[1]NACE38CVS!CG14</f>
        <v>2841139366.8867474</v>
      </c>
      <c r="Z15" s="203">
        <f>[1]NACE38CVS!CH14</f>
        <v>1913770244.4375823</v>
      </c>
      <c r="AA15" s="203">
        <f>[1]NACE38CVS!CI14</f>
        <v>927369122.44916546</v>
      </c>
      <c r="AB15" s="203">
        <f>[1]NACE38CVS!CJ14</f>
        <v>1779923731.5158653</v>
      </c>
      <c r="AC15" s="203">
        <f>[1]NACE38CVS!CK14</f>
        <v>1407416199.7104449</v>
      </c>
      <c r="AD15" s="203">
        <f>[1]NACE38CVS!CL14</f>
        <v>640306970.98012173</v>
      </c>
      <c r="AE15" s="203">
        <f>[1]NACE38CVS!CM14</f>
        <v>5369940211.8286285</v>
      </c>
      <c r="AF15" s="203">
        <f>[1]NACE38CVS!CN14</f>
        <v>670837582.861889</v>
      </c>
      <c r="AG15" s="203">
        <f>[1]NACE38CVS!CO14</f>
        <v>718827803.60904157</v>
      </c>
      <c r="AH15" s="203">
        <f>[1]NACE38CVS!CP14</f>
        <v>3980274825.3576975</v>
      </c>
      <c r="AI15" s="203">
        <f>[1]NACE38CVS!CQ14</f>
        <v>13573285874.949564</v>
      </c>
      <c r="AJ15" s="203">
        <f>[1]NACE38CVS!CR14</f>
        <v>1891528307.7536373</v>
      </c>
      <c r="AK15" s="203">
        <f>[1]NACE38CVS!CS14</f>
        <v>6149047063.0232525</v>
      </c>
      <c r="AL15" s="203">
        <f>[1]NACE38CVS!CT14</f>
        <v>5532710504.1726761</v>
      </c>
      <c r="AM15" s="203">
        <f>[1]NACE38CVS!CU14</f>
        <v>7014950593.6394138</v>
      </c>
      <c r="AN15" s="203">
        <f>[1]NACE38CVS!CV14</f>
        <v>2760999102.4266396</v>
      </c>
      <c r="AO15" s="203">
        <f>[1]NACE38CVS!CW14</f>
        <v>906568451.59127641</v>
      </c>
      <c r="AP15" s="203">
        <f>[1]NACE38CVS!CX14</f>
        <v>1854430650.8353634</v>
      </c>
      <c r="AQ15" s="203">
        <f>[1]NACE38CVS!CY14</f>
        <v>1552948680.7487988</v>
      </c>
      <c r="AR15" s="203">
        <f>[1]NACE38CVS!CZ14</f>
        <v>1287745375.1545963</v>
      </c>
      <c r="AS15" s="203">
        <f>[1]NACE38CVS!DA14</f>
        <v>2233252014.9923167</v>
      </c>
      <c r="AT15" s="203">
        <f>[1]NACE38CVS!DB14</f>
        <v>5591003315.5851326</v>
      </c>
      <c r="AU15" s="203">
        <f>[1]NACE38CVS!DC14</f>
        <v>1087688034.2039011</v>
      </c>
      <c r="AV15" s="203">
        <f>[1]NACE38CVS!DD14</f>
        <v>5230460737.6253777</v>
      </c>
      <c r="AW15" s="203">
        <f>[1]NACE38CVS!DE14</f>
        <v>693196314.55719221</v>
      </c>
      <c r="AX15" s="203">
        <f>[1]NACE38CVS!DF14</f>
        <v>1088019798.9081016</v>
      </c>
      <c r="AY15" s="203">
        <f>[1]NACE38CVS!DG14</f>
        <v>6128710834.8034668</v>
      </c>
      <c r="AZ15" s="203">
        <f>[1]NACE38CVS!DI14</f>
        <v>1466132366.8474922</v>
      </c>
      <c r="BA15" s="203">
        <f>[1]NACE38CVS!DJ14</f>
        <v>1142495846.2889605</v>
      </c>
      <c r="BB15" s="203">
        <f>[1]NACE38CVS!DK14</f>
        <v>2108371576.3002548</v>
      </c>
      <c r="BC15" s="203">
        <f>[1]NACE38CVS!DL14</f>
        <v>2448754750.1323805</v>
      </c>
      <c r="BD15" s="203">
        <f>[1]NACE38CVS!DM14</f>
        <v>887355913.05260718</v>
      </c>
      <c r="BE15" s="203">
        <f>[1]NACE38CVS!DN14</f>
        <v>1720999253.2817814</v>
      </c>
      <c r="BF15" s="203">
        <f>[1]NACE38CVS!DO14</f>
        <v>0</v>
      </c>
      <c r="BG15" s="203">
        <f>[1]NACE38CVS!DR14</f>
        <v>5236285049.779912</v>
      </c>
      <c r="BH15" s="203">
        <f>[1]NACE38CVS!DS14</f>
        <v>3012295367.8034806</v>
      </c>
    </row>
    <row r="16" spans="1:60" s="36" customFormat="1" hidden="1" x14ac:dyDescent="0.2">
      <c r="A16" s="138">
        <f t="shared" si="2"/>
        <v>36707</v>
      </c>
      <c r="B16" s="217">
        <f>[1]NACE38CVS!BK15</f>
        <v>87906724022.462448</v>
      </c>
      <c r="C16" s="176">
        <f>[1]NACE38CVS!BL15</f>
        <v>85142467732.967987</v>
      </c>
      <c r="D16" s="174">
        <f>[1]NACE38CVS!BM15</f>
        <v>23330044531.90107</v>
      </c>
      <c r="E16" s="174">
        <f>[1]NACE38CVS!BN15</f>
        <v>5473930392.2914829</v>
      </c>
      <c r="F16" s="174">
        <f>[1]NACE38CVS!BO15</f>
        <v>59102749098.269897</v>
      </c>
      <c r="G16" s="174">
        <f>[1]NACE38CVS!BP15</f>
        <v>56338492808.775429</v>
      </c>
      <c r="H16" s="174">
        <f>[1]NACE38CVS!BQ15</f>
        <v>2764256289.4944687</v>
      </c>
      <c r="I16" s="174">
        <f>[1]NACE38CVS!BR15</f>
        <v>80647552521.076691</v>
      </c>
      <c r="J16" s="174">
        <f t="shared" si="0"/>
        <v>7259171501.3857784</v>
      </c>
      <c r="K16" s="174">
        <f t="shared" si="1"/>
        <v>49079321307.389648</v>
      </c>
      <c r="L16" s="174">
        <f>[1]NACE38CVS!BS15</f>
        <v>732080647.03550911</v>
      </c>
      <c r="M16" s="174">
        <f>[1]NACE38CVS!BU15</f>
        <v>175903902.3676798</v>
      </c>
      <c r="N16" s="174">
        <f>[1]NACE38CVS!BV15</f>
        <v>2467256465.8020477</v>
      </c>
      <c r="O16" s="174">
        <f>[1]NACE38CVS!BW15</f>
        <v>1114045657.5644121</v>
      </c>
      <c r="P16" s="174">
        <f>[1]NACE38CVS!BX15</f>
        <v>1615678746.9544144</v>
      </c>
      <c r="Q16" s="174">
        <f>[1]NACE38CVS!BY15</f>
        <v>150493706.87991568</v>
      </c>
      <c r="R16" s="174">
        <f>[1]NACE38CVS!BZ15</f>
        <v>1313957178.4445715</v>
      </c>
      <c r="S16" s="174">
        <f>[1]NACE38CVS!CA15</f>
        <v>679344827.25249279</v>
      </c>
      <c r="T16" s="174">
        <f>[1]NACE38CVS!CB15</f>
        <v>2048306017.8826516</v>
      </c>
      <c r="U16" s="174">
        <f>[1]NACE38CVS!CC15</f>
        <v>3044234529.9267864</v>
      </c>
      <c r="V16" s="174">
        <f>[1]NACE38CVS!CD15</f>
        <v>1439598529.5746708</v>
      </c>
      <c r="W16" s="174">
        <f>[1]NACE38CVS!CE15</f>
        <v>998801366.40380859</v>
      </c>
      <c r="X16" s="174">
        <f>[1]NACE38CVS!CF15</f>
        <v>1468288550.3356621</v>
      </c>
      <c r="Y16" s="174">
        <f>[1]NACE38CVS!CG15</f>
        <v>2916051320.1694803</v>
      </c>
      <c r="Z16" s="174">
        <f>[1]NACE38CVS!CH15</f>
        <v>1997232102.352277</v>
      </c>
      <c r="AA16" s="174">
        <f>[1]NACE38CVS!CI15</f>
        <v>918819217.81720316</v>
      </c>
      <c r="AB16" s="174">
        <f>[1]NACE38CVS!CJ15</f>
        <v>1805750405.5288658</v>
      </c>
      <c r="AC16" s="174">
        <f>[1]NACE38CVS!CK15</f>
        <v>1430268654.1312456</v>
      </c>
      <c r="AD16" s="174">
        <f>[1]NACE38CVS!CL15</f>
        <v>662064672.68236327</v>
      </c>
      <c r="AE16" s="174">
        <f>[1]NACE38CVS!CM15</f>
        <v>5473930392.2914829</v>
      </c>
      <c r="AF16" s="174">
        <f>[1]NACE38CVS!CN15</f>
        <v>678353688.89920712</v>
      </c>
      <c r="AG16" s="174">
        <f>[1]NACE38CVS!CO15</f>
        <v>722006515.25590205</v>
      </c>
      <c r="AH16" s="174">
        <f>[1]NACE38CVS!CP15</f>
        <v>4073570188.1363745</v>
      </c>
      <c r="AI16" s="174">
        <f>[1]NACE38CVS!CQ15</f>
        <v>13770715121.899403</v>
      </c>
      <c r="AJ16" s="174">
        <f>[1]NACE38CVS!CR15</f>
        <v>1919520291.5623426</v>
      </c>
      <c r="AK16" s="174">
        <f>[1]NACE38CVS!CS15</f>
        <v>6230620173.8302517</v>
      </c>
      <c r="AL16" s="174">
        <f>[1]NACE38CVS!CT15</f>
        <v>5620574656.5068092</v>
      </c>
      <c r="AM16" s="174">
        <f>[1]NACE38CVS!CU15</f>
        <v>7098452586.3686895</v>
      </c>
      <c r="AN16" s="174">
        <f>[1]NACE38CVS!CV15</f>
        <v>2815930637.0243092</v>
      </c>
      <c r="AO16" s="174">
        <f>[1]NACE38CVS!CW15</f>
        <v>925103345.20691025</v>
      </c>
      <c r="AP16" s="174">
        <f>[1]NACE38CVS!CX15</f>
        <v>1890827291.817399</v>
      </c>
      <c r="AQ16" s="174">
        <f>[1]NACE38CVS!CY15</f>
        <v>1601135485.9694295</v>
      </c>
      <c r="AR16" s="174">
        <f>[1]NACE38CVS!CZ15</f>
        <v>1317499075.0689144</v>
      </c>
      <c r="AS16" s="174">
        <f>[1]NACE38CVS!DA15</f>
        <v>2260312985.8245211</v>
      </c>
      <c r="AT16" s="174">
        <f>[1]NACE38CVS!DB15</f>
        <v>5789366661.3579006</v>
      </c>
      <c r="AU16" s="174">
        <f>[1]NACE38CVS!DC15</f>
        <v>1102110827.5723066</v>
      </c>
      <c r="AV16" s="174">
        <f>[1]NACE38CVS!DD15</f>
        <v>5359980284.1920919</v>
      </c>
      <c r="AW16" s="174">
        <f>[1]NACE38CVS!DE15</f>
        <v>694264033.8090924</v>
      </c>
      <c r="AX16" s="174">
        <f>[1]NACE38CVS!DF15</f>
        <v>1108397871.3721981</v>
      </c>
      <c r="AY16" s="174">
        <f>[1]NACE38CVS!DG15</f>
        <v>6290144747.1546488</v>
      </c>
      <c r="AZ16" s="174">
        <f>[1]NACE38CVS!DI15</f>
        <v>1479287342.6782193</v>
      </c>
      <c r="BA16" s="174">
        <f>[1]NACE38CVS!DJ15</f>
        <v>1158621389.432358</v>
      </c>
      <c r="BB16" s="174">
        <f>[1]NACE38CVS!DK15</f>
        <v>2133883013.0714283</v>
      </c>
      <c r="BC16" s="174">
        <f>[1]NACE38CVS!DL15</f>
        <v>2487379756.2037725</v>
      </c>
      <c r="BD16" s="174">
        <f>[1]NACE38CVS!DM15</f>
        <v>903910035.54594398</v>
      </c>
      <c r="BE16" s="174">
        <f>[1]NACE38CVS!DN15</f>
        <v>1731357243.7246671</v>
      </c>
      <c r="BF16" s="174">
        <f>[1]NACE38CVS!DO15</f>
        <v>0</v>
      </c>
      <c r="BG16" s="174">
        <f>[1]NACE38CVS!DR15</f>
        <v>5294219250.0220222</v>
      </c>
      <c r="BH16" s="174">
        <f>[1]NACE38CVS!DS15</f>
        <v>3054490361.3845015</v>
      </c>
    </row>
    <row r="17" spans="1:60" s="36" customFormat="1" hidden="1" x14ac:dyDescent="0.2">
      <c r="A17" s="138">
        <f t="shared" si="2"/>
        <v>36799</v>
      </c>
      <c r="B17" s="217">
        <f>[1]NACE38CVS!BK16</f>
        <v>89300479699.24324</v>
      </c>
      <c r="C17" s="176">
        <f>[1]NACE38CVS!BL16</f>
        <v>86504887309.935303</v>
      </c>
      <c r="D17" s="174">
        <f>[1]NACE38CVS!BM16</f>
        <v>23556214427.666252</v>
      </c>
      <c r="E17" s="174">
        <f>[1]NACE38CVS!BN16</f>
        <v>5570630066.8730488</v>
      </c>
      <c r="F17" s="174">
        <f>[1]NACE38CVS!BO16</f>
        <v>60173635204.703949</v>
      </c>
      <c r="G17" s="174">
        <f>[1]NACE38CVS!BP16</f>
        <v>57378042815.396011</v>
      </c>
      <c r="H17" s="174">
        <f>[1]NACE38CVS!BQ16</f>
        <v>2795592389.3079405</v>
      </c>
      <c r="I17" s="174">
        <f>[1]NACE38CVS!BR16</f>
        <v>81952979722.012878</v>
      </c>
      <c r="J17" s="174">
        <f t="shared" si="0"/>
        <v>7347499977.2303543</v>
      </c>
      <c r="K17" s="174">
        <f t="shared" si="1"/>
        <v>50030542838.165657</v>
      </c>
      <c r="L17" s="174">
        <f>[1]NACE38CVS!BS16</f>
        <v>754856496.63114119</v>
      </c>
      <c r="M17" s="174">
        <f>[1]NACE38CVS!BU16</f>
        <v>176994565.56235504</v>
      </c>
      <c r="N17" s="174">
        <f>[1]NACE38CVS!BV16</f>
        <v>2494816271.9529476</v>
      </c>
      <c r="O17" s="174">
        <f>[1]NACE38CVS!BW16</f>
        <v>1112567061.4887943</v>
      </c>
      <c r="P17" s="174">
        <f>[1]NACE38CVS!BX16</f>
        <v>1630171704.9662123</v>
      </c>
      <c r="Q17" s="174">
        <f>[1]NACE38CVS!BY16</f>
        <v>151504937.24134788</v>
      </c>
      <c r="R17" s="174">
        <f>[1]NACE38CVS!BZ16</f>
        <v>1325348199.0335674</v>
      </c>
      <c r="S17" s="174">
        <f>[1]NACE38CVS!CA16</f>
        <v>698557116.63918221</v>
      </c>
      <c r="T17" s="174">
        <f>[1]NACE38CVS!CB16</f>
        <v>2076500895.6579309</v>
      </c>
      <c r="U17" s="174">
        <f>[1]NACE38CVS!CC16</f>
        <v>3080044257.6999173</v>
      </c>
      <c r="V17" s="174">
        <f>[1]NACE38CVS!CD16</f>
        <v>1485198276.5115204</v>
      </c>
      <c r="W17" s="174">
        <f>[1]NACE38CVS!CE16</f>
        <v>1002985805.9818158</v>
      </c>
      <c r="X17" s="174">
        <f>[1]NACE38CVS!CF16</f>
        <v>1489868911.5003107</v>
      </c>
      <c r="Y17" s="174">
        <f>[1]NACE38CVS!CG16</f>
        <v>2869388265.2583957</v>
      </c>
      <c r="Z17" s="174">
        <f>[1]NACE38CVS!CH16</f>
        <v>1949341290.4888482</v>
      </c>
      <c r="AA17" s="174">
        <f>[1]NACE38CVS!CI16</f>
        <v>920046974.76954722</v>
      </c>
      <c r="AB17" s="174">
        <f>[1]NACE38CVS!CJ16</f>
        <v>1828457504.0196686</v>
      </c>
      <c r="AC17" s="174">
        <f>[1]NACE38CVS!CK16</f>
        <v>1463092798.2417984</v>
      </c>
      <c r="AD17" s="174">
        <f>[1]NACE38CVS!CL16</f>
        <v>670717855.91048837</v>
      </c>
      <c r="AE17" s="174">
        <f>[1]NACE38CVS!CM16</f>
        <v>5570630066.8730488</v>
      </c>
      <c r="AF17" s="174">
        <f>[1]NACE38CVS!CN16</f>
        <v>690495679.35809398</v>
      </c>
      <c r="AG17" s="174">
        <f>[1]NACE38CVS!CO16</f>
        <v>733954425.34465933</v>
      </c>
      <c r="AH17" s="174">
        <f>[1]NACE38CVS!CP16</f>
        <v>4146179962.1702948</v>
      </c>
      <c r="AI17" s="174">
        <f>[1]NACE38CVS!CQ16</f>
        <v>14007127337.954784</v>
      </c>
      <c r="AJ17" s="174">
        <f>[1]NACE38CVS!CR16</f>
        <v>1934485258.4554763</v>
      </c>
      <c r="AK17" s="174">
        <f>[1]NACE38CVS!CS16</f>
        <v>6315611021.5117836</v>
      </c>
      <c r="AL17" s="174">
        <f>[1]NACE38CVS!CT16</f>
        <v>5757031057.987525</v>
      </c>
      <c r="AM17" s="174">
        <f>[1]NACE38CVS!CU16</f>
        <v>7253786913.2307968</v>
      </c>
      <c r="AN17" s="174">
        <f>[1]NACE38CVS!CV16</f>
        <v>2863544548.1644297</v>
      </c>
      <c r="AO17" s="174">
        <f>[1]NACE38CVS!CW16</f>
        <v>939936585.02793634</v>
      </c>
      <c r="AP17" s="174">
        <f>[1]NACE38CVS!CX16</f>
        <v>1923607963.1364932</v>
      </c>
      <c r="AQ17" s="174">
        <f>[1]NACE38CVS!CY16</f>
        <v>1655661415.0075629</v>
      </c>
      <c r="AR17" s="174">
        <f>[1]NACE38CVS!CZ16</f>
        <v>1348935948.1052802</v>
      </c>
      <c r="AS17" s="174">
        <f>[1]NACE38CVS!DA16</f>
        <v>2363520054.669229</v>
      </c>
      <c r="AT17" s="174">
        <f>[1]NACE38CVS!DB16</f>
        <v>5768972187.3566046</v>
      </c>
      <c r="AU17" s="174">
        <f>[1]NACE38CVS!DC16</f>
        <v>1123194115.2762957</v>
      </c>
      <c r="AV17" s="174">
        <f>[1]NACE38CVS!DD16</f>
        <v>5504225485.3954887</v>
      </c>
      <c r="AW17" s="174">
        <f>[1]NACE38CVS!DE16</f>
        <v>698195968.08335328</v>
      </c>
      <c r="AX17" s="174">
        <f>[1]NACE38CVS!DF16</f>
        <v>1137762333.9022377</v>
      </c>
      <c r="AY17" s="174">
        <f>[1]NACE38CVS!DG16</f>
        <v>6407331538.2432346</v>
      </c>
      <c r="AZ17" s="174">
        <f>[1]NACE38CVS!DI16</f>
        <v>1483097253.4466355</v>
      </c>
      <c r="BA17" s="174">
        <f>[1]NACE38CVS!DJ16</f>
        <v>1171060927.5237241</v>
      </c>
      <c r="BB17" s="174">
        <f>[1]NACE38CVS!DK16</f>
        <v>2166000500.2228131</v>
      </c>
      <c r="BC17" s="174">
        <f>[1]NACE38CVS!DL16</f>
        <v>2527341296.0371814</v>
      </c>
      <c r="BD17" s="174">
        <f>[1]NACE38CVS!DM16</f>
        <v>926677427.04242015</v>
      </c>
      <c r="BE17" s="174">
        <f>[1]NACE38CVS!DN16</f>
        <v>1767199955.0418749</v>
      </c>
      <c r="BF17" s="174">
        <f>[1]NACE38CVS!DO16</f>
        <v>0</v>
      </c>
      <c r="BG17" s="174">
        <f>[1]NACE38CVS!DR16</f>
        <v>5358265460.7323446</v>
      </c>
      <c r="BH17" s="174">
        <f>[1]NACE38CVS!DS16</f>
        <v>3102552933.2092957</v>
      </c>
    </row>
    <row r="18" spans="1:60" s="36" customFormat="1" ht="12" hidden="1" thickBot="1" x14ac:dyDescent="0.25">
      <c r="A18" s="139">
        <f t="shared" si="2"/>
        <v>36890</v>
      </c>
      <c r="B18" s="218">
        <f>[1]NACE38CVS!BK17</f>
        <v>91110421456.224625</v>
      </c>
      <c r="C18" s="177">
        <f>[1]NACE38CVS!BL17</f>
        <v>88133956143.586716</v>
      </c>
      <c r="D18" s="178">
        <f>[1]NACE38CVS!BM17</f>
        <v>23875084164.582523</v>
      </c>
      <c r="E18" s="178">
        <f>[1]NACE38CVS!BN17</f>
        <v>5739503932.2382164</v>
      </c>
      <c r="F18" s="178">
        <f>[1]NACE38CVS!BO17</f>
        <v>61495833359.403877</v>
      </c>
      <c r="G18" s="178">
        <f>[1]NACE38CVS!BP17</f>
        <v>58519368046.765976</v>
      </c>
      <c r="H18" s="178">
        <f>[1]NACE38CVS!BQ17</f>
        <v>2976465312.6379027</v>
      </c>
      <c r="I18" s="178">
        <f>[1]NACE38CVS!BR17</f>
        <v>83689683549.190842</v>
      </c>
      <c r="J18" s="178">
        <f t="shared" si="0"/>
        <v>7420737907.0338058</v>
      </c>
      <c r="K18" s="178">
        <f t="shared" si="1"/>
        <v>51098630139.73217</v>
      </c>
      <c r="L18" s="178">
        <f>[1]NACE38CVS!BS17</f>
        <v>740345193.20201349</v>
      </c>
      <c r="M18" s="178">
        <f>[1]NACE38CVS!BU17</f>
        <v>178993922.05559915</v>
      </c>
      <c r="N18" s="178">
        <f>[1]NACE38CVS!BV17</f>
        <v>2516475134.6473722</v>
      </c>
      <c r="O18" s="178">
        <f>[1]NACE38CVS!BW17</f>
        <v>1115455126.0288448</v>
      </c>
      <c r="P18" s="178">
        <f>[1]NACE38CVS!BX17</f>
        <v>1640865380.3167672</v>
      </c>
      <c r="Q18" s="178">
        <f>[1]NACE38CVS!BY17</f>
        <v>157849157.69127062</v>
      </c>
      <c r="R18" s="178">
        <f>[1]NACE38CVS!BZ17</f>
        <v>1347014948.7991698</v>
      </c>
      <c r="S18" s="178">
        <f>[1]NACE38CVS!CA17</f>
        <v>707419746.47804976</v>
      </c>
      <c r="T18" s="178">
        <f>[1]NACE38CVS!CB17</f>
        <v>2105344298.6413164</v>
      </c>
      <c r="U18" s="178">
        <f>[1]NACE38CVS!CC17</f>
        <v>3128712087.4205818</v>
      </c>
      <c r="V18" s="178">
        <f>[1]NACE38CVS!CD17</f>
        <v>1531807334.8448393</v>
      </c>
      <c r="W18" s="178">
        <f>[1]NACE38CVS!CE17</f>
        <v>1023463674.6181486</v>
      </c>
      <c r="X18" s="178">
        <f>[1]NACE38CVS!CF17</f>
        <v>1512521342.8097024</v>
      </c>
      <c r="Y18" s="178">
        <f>[1]NACE38CVS!CG17</f>
        <v>2912359550.5819054</v>
      </c>
      <c r="Z18" s="178">
        <f>[1]NACE38CVS!CH17</f>
        <v>1977881042.3201444</v>
      </c>
      <c r="AA18" s="178">
        <f>[1]NACE38CVS!CI17</f>
        <v>934478508.26176083</v>
      </c>
      <c r="AB18" s="178">
        <f>[1]NACE38CVS!CJ17</f>
        <v>1848861768.7408922</v>
      </c>
      <c r="AC18" s="178">
        <f>[1]NACE38CVS!CK17</f>
        <v>1463808112.2202365</v>
      </c>
      <c r="AD18" s="178">
        <f>[1]NACE38CVS!CL17</f>
        <v>684132578.68782532</v>
      </c>
      <c r="AE18" s="178">
        <f>[1]NACE38CVS!CM17</f>
        <v>5739503932.2382164</v>
      </c>
      <c r="AF18" s="178">
        <f>[1]NACE38CVS!CN17</f>
        <v>713650556.21127462</v>
      </c>
      <c r="AG18" s="178">
        <f>[1]NACE38CVS!CO17</f>
        <v>757966791.14909971</v>
      </c>
      <c r="AH18" s="178">
        <f>[1]NACE38CVS!CP17</f>
        <v>4267886584.8778424</v>
      </c>
      <c r="AI18" s="178">
        <f>[1]NACE38CVS!CQ17</f>
        <v>14217728293.395466</v>
      </c>
      <c r="AJ18" s="178">
        <f>[1]NACE38CVS!CR17</f>
        <v>1951668184.6100163</v>
      </c>
      <c r="AK18" s="178">
        <f>[1]NACE38CVS!CS17</f>
        <v>6431231478.7515841</v>
      </c>
      <c r="AL18" s="178">
        <f>[1]NACE38CVS!CT17</f>
        <v>5834828630.0338631</v>
      </c>
      <c r="AM18" s="178">
        <f>[1]NACE38CVS!CU17</f>
        <v>7411076849.9042444</v>
      </c>
      <c r="AN18" s="178">
        <f>[1]NACE38CVS!CV17</f>
        <v>2922358338.9127488</v>
      </c>
      <c r="AO18" s="178">
        <f>[1]NACE38CVS!CW17</f>
        <v>961401298.16993785</v>
      </c>
      <c r="AP18" s="178">
        <f>[1]NACE38CVS!CX17</f>
        <v>1960957040.742811</v>
      </c>
      <c r="AQ18" s="178">
        <f>[1]NACE38CVS!CY17</f>
        <v>1697984040.7178018</v>
      </c>
      <c r="AR18" s="178">
        <f>[1]NACE38CVS!CZ17</f>
        <v>1379828042.4005165</v>
      </c>
      <c r="AS18" s="178">
        <f>[1]NACE38CVS!DA17</f>
        <v>2484211564.2023802</v>
      </c>
      <c r="AT18" s="178">
        <f>[1]NACE38CVS!DB17</f>
        <v>5873424878.5567608</v>
      </c>
      <c r="AU18" s="178">
        <f>[1]NACE38CVS!DC17</f>
        <v>1143024275.3430398</v>
      </c>
      <c r="AV18" s="178">
        <f>[1]NACE38CVS!DD17</f>
        <v>5650547758.2230444</v>
      </c>
      <c r="AW18" s="178">
        <f>[1]NACE38CVS!DE17</f>
        <v>711407501.59001791</v>
      </c>
      <c r="AX18" s="178">
        <f>[1]NACE38CVS!DF17</f>
        <v>1172329199.4326105</v>
      </c>
      <c r="AY18" s="178">
        <f>[1]NACE38CVS!DG17</f>
        <v>6666715356.8442841</v>
      </c>
      <c r="AZ18" s="178">
        <f>[1]NACE38CVS!DI17</f>
        <v>1459982415.4685721</v>
      </c>
      <c r="BA18" s="178">
        <f>[1]NACE38CVS!DJ17</f>
        <v>1192131148.0283432</v>
      </c>
      <c r="BB18" s="178">
        <f>[1]NACE38CVS!DK17</f>
        <v>2187558076.1991768</v>
      </c>
      <c r="BC18" s="178">
        <f>[1]NACE38CVS!DL17</f>
        <v>2581066267.3377128</v>
      </c>
      <c r="BD18" s="178">
        <f>[1]NACE38CVS!DM17</f>
        <v>954863569.56421375</v>
      </c>
      <c r="BE18" s="178">
        <f>[1]NACE38CVS!DN17</f>
        <v>1789595783.2829547</v>
      </c>
      <c r="BF18" s="178">
        <f>[1]NACE38CVS!DO17</f>
        <v>0</v>
      </c>
      <c r="BG18" s="178">
        <f>[1]NACE38CVS!DR17</f>
        <v>5449794993.546339</v>
      </c>
      <c r="BH18" s="178">
        <f>[1]NACE38CVS!DS17</f>
        <v>3160132964.2157006</v>
      </c>
    </row>
    <row r="19" spans="1:60" s="36" customFormat="1" ht="12" hidden="1" thickTop="1" x14ac:dyDescent="0.2">
      <c r="A19" s="138">
        <f t="shared" si="2"/>
        <v>36980</v>
      </c>
      <c r="B19" s="217">
        <f>[1]NACE38CVS!BK18</f>
        <v>92823194333.789337</v>
      </c>
      <c r="C19" s="173">
        <f>[1]NACE38CVS!BL18</f>
        <v>89711364695.470978</v>
      </c>
      <c r="D19" s="203">
        <f>[1]NACE38CVS!BM18</f>
        <v>24236502606.574287</v>
      </c>
      <c r="E19" s="203">
        <f>[1]NACE38CVS!BN18</f>
        <v>5799934119.468235</v>
      </c>
      <c r="F19" s="203">
        <f>[1]NACE38CVS!BO18</f>
        <v>62786757607.746811</v>
      </c>
      <c r="G19" s="203">
        <f>[1]NACE38CVS!BP18</f>
        <v>59674927969.428459</v>
      </c>
      <c r="H19" s="203">
        <f>[1]NACE38CVS!BQ18</f>
        <v>3111829638.3183489</v>
      </c>
      <c r="I19" s="203">
        <f>[1]NACE38CVS!BR18</f>
        <v>85314790679.373688</v>
      </c>
      <c r="J19" s="203">
        <f t="shared" si="0"/>
        <v>7508403654.415638</v>
      </c>
      <c r="K19" s="203">
        <f t="shared" si="1"/>
        <v>52166524315.012817</v>
      </c>
      <c r="L19" s="203">
        <f>[1]NACE38CVS!BS18</f>
        <v>781169155.59321642</v>
      </c>
      <c r="M19" s="203">
        <f>[1]NACE38CVS!BU18</f>
        <v>179239235.38257998</v>
      </c>
      <c r="N19" s="203">
        <f>[1]NACE38CVS!BV18</f>
        <v>2544975134.4584222</v>
      </c>
      <c r="O19" s="203">
        <f>[1]NACE38CVS!BW18</f>
        <v>1123104929.973798</v>
      </c>
      <c r="P19" s="203">
        <f>[1]NACE38CVS!BX18</f>
        <v>1665273879.9022243</v>
      </c>
      <c r="Q19" s="203">
        <f>[1]NACE38CVS!BY18</f>
        <v>154377058.59580201</v>
      </c>
      <c r="R19" s="203">
        <f>[1]NACE38CVS!BZ18</f>
        <v>1366536637.2877154</v>
      </c>
      <c r="S19" s="203">
        <f>[1]NACE38CVS!CA18</f>
        <v>736350687.34211612</v>
      </c>
      <c r="T19" s="203">
        <f>[1]NACE38CVS!CB18</f>
        <v>2134907250.9643021</v>
      </c>
      <c r="U19" s="203">
        <f>[1]NACE38CVS!CC18</f>
        <v>3147826592.5864406</v>
      </c>
      <c r="V19" s="203">
        <f>[1]NACE38CVS!CD18</f>
        <v>1599589317.7732217</v>
      </c>
      <c r="W19" s="203">
        <f>[1]NACE38CVS!CE18</f>
        <v>1035385716.477165</v>
      </c>
      <c r="X19" s="203">
        <f>[1]NACE38CVS!CF18</f>
        <v>1537795518.7000005</v>
      </c>
      <c r="Y19" s="203">
        <f>[1]NACE38CVS!CG18</f>
        <v>2982074820.1152682</v>
      </c>
      <c r="Z19" s="203">
        <f>[1]NACE38CVS!CH18</f>
        <v>2028841116.8035169</v>
      </c>
      <c r="AA19" s="203">
        <f>[1]NACE38CVS!CI18</f>
        <v>953233703.31175184</v>
      </c>
      <c r="AB19" s="203">
        <f>[1]NACE38CVS!CJ18</f>
        <v>1873197918.8670669</v>
      </c>
      <c r="AC19" s="203">
        <f>[1]NACE38CVS!CK18</f>
        <v>1462253925.8330622</v>
      </c>
      <c r="AD19" s="203">
        <f>[1]NACE38CVS!CL18</f>
        <v>693613982.31510377</v>
      </c>
      <c r="AE19" s="203">
        <f>[1]NACE38CVS!CM18</f>
        <v>5799934119.468235</v>
      </c>
      <c r="AF19" s="203">
        <f>[1]NACE38CVS!CN18</f>
        <v>722082558.12735868</v>
      </c>
      <c r="AG19" s="203">
        <f>[1]NACE38CVS!CO18</f>
        <v>767810400.68563247</v>
      </c>
      <c r="AH19" s="203">
        <f>[1]NACE38CVS!CP18</f>
        <v>4310041160.6552429</v>
      </c>
      <c r="AI19" s="203">
        <f>[1]NACE38CVS!CQ18</f>
        <v>14456906078.092827</v>
      </c>
      <c r="AJ19" s="203">
        <f>[1]NACE38CVS!CR18</f>
        <v>1988610926.5792029</v>
      </c>
      <c r="AK19" s="203">
        <f>[1]NACE38CVS!CS18</f>
        <v>6544477755.5823441</v>
      </c>
      <c r="AL19" s="203">
        <f>[1]NACE38CVS!CT18</f>
        <v>5923817395.9312792</v>
      </c>
      <c r="AM19" s="203">
        <f>[1]NACE38CVS!CU18</f>
        <v>7474988241.946764</v>
      </c>
      <c r="AN19" s="203">
        <f>[1]NACE38CVS!CV18</f>
        <v>2965581378.3422012</v>
      </c>
      <c r="AO19" s="203">
        <f>[1]NACE38CVS!CW18</f>
        <v>969874078.23817861</v>
      </c>
      <c r="AP19" s="203">
        <f>[1]NACE38CVS!CX18</f>
        <v>1995707300.104023</v>
      </c>
      <c r="AQ19" s="203">
        <f>[1]NACE38CVS!CY18</f>
        <v>1715720835.8996813</v>
      </c>
      <c r="AR19" s="203">
        <f>[1]NACE38CVS!CZ18</f>
        <v>1413849412.2085791</v>
      </c>
      <c r="AS19" s="203">
        <f>[1]NACE38CVS!DA18</f>
        <v>2609579059.9828162</v>
      </c>
      <c r="AT19" s="203">
        <f>[1]NACE38CVS!DB18</f>
        <v>6099278880.0879602</v>
      </c>
      <c r="AU19" s="203">
        <f>[1]NACE38CVS!DC18</f>
        <v>1166615092.2528541</v>
      </c>
      <c r="AV19" s="203">
        <f>[1]NACE38CVS!DD18</f>
        <v>5768794465.7629118</v>
      </c>
      <c r="AW19" s="203">
        <f>[1]NACE38CVS!DE18</f>
        <v>710477135.0055759</v>
      </c>
      <c r="AX19" s="203">
        <f>[1]NACE38CVS!DF18</f>
        <v>1201070901.1564536</v>
      </c>
      <c r="AY19" s="203">
        <f>[1]NACE38CVS!DG18</f>
        <v>6918084645.309618</v>
      </c>
      <c r="AZ19" s="203">
        <f>[1]NACE38CVS!DI18</f>
        <v>1480243884.4004741</v>
      </c>
      <c r="BA19" s="203">
        <f>[1]NACE38CVS!DJ18</f>
        <v>1200861959.3993204</v>
      </c>
      <c r="BB19" s="203">
        <f>[1]NACE38CVS!DK18</f>
        <v>2213194703.9690766</v>
      </c>
      <c r="BC19" s="203">
        <f>[1]NACE38CVS!DL18</f>
        <v>2614103106.6467671</v>
      </c>
      <c r="BD19" s="203">
        <f>[1]NACE38CVS!DM18</f>
        <v>970685763.15447879</v>
      </c>
      <c r="BE19" s="203">
        <f>[1]NACE38CVS!DN18</f>
        <v>1806722064.1284475</v>
      </c>
      <c r="BF19" s="203">
        <f>[1]NACE38CVS!DO18</f>
        <v>0</v>
      </c>
      <c r="BG19" s="203">
        <f>[1]NACE38CVS!DR18</f>
        <v>5520610372.0613089</v>
      </c>
      <c r="BH19" s="203">
        <f>[1]NACE38CVS!DS18</f>
        <v>3199633936.0893121</v>
      </c>
    </row>
    <row r="20" spans="1:60" s="36" customFormat="1" hidden="1" x14ac:dyDescent="0.2">
      <c r="A20" s="138">
        <f t="shared" si="2"/>
        <v>37072</v>
      </c>
      <c r="B20" s="217">
        <f>[1]NACE38CVS!BK19</f>
        <v>93420212122.92244</v>
      </c>
      <c r="C20" s="176">
        <f>[1]NACE38CVS!BL19</f>
        <v>90472950872.24472</v>
      </c>
      <c r="D20" s="174">
        <f>[1]NACE38CVS!BM19</f>
        <v>24311204334.039467</v>
      </c>
      <c r="E20" s="174">
        <f>[1]NACE38CVS!BN19</f>
        <v>5859837699.9648409</v>
      </c>
      <c r="F20" s="174">
        <f>[1]NACE38CVS!BO19</f>
        <v>63249170088.918121</v>
      </c>
      <c r="G20" s="174">
        <f>[1]NACE38CVS!BP19</f>
        <v>60301908838.24041</v>
      </c>
      <c r="H20" s="174">
        <f>[1]NACE38CVS!BQ19</f>
        <v>2947261250.6777096</v>
      </c>
      <c r="I20" s="174">
        <f>[1]NACE38CVS!BR19</f>
        <v>85802861344.851288</v>
      </c>
      <c r="J20" s="174">
        <f t="shared" si="0"/>
        <v>7617350778.071126</v>
      </c>
      <c r="K20" s="174">
        <f t="shared" si="1"/>
        <v>52684558060.169281</v>
      </c>
      <c r="L20" s="174">
        <f>[1]NACE38CVS!BS19</f>
        <v>791704277.31990504</v>
      </c>
      <c r="M20" s="174">
        <f>[1]NACE38CVS!BU19</f>
        <v>176642240.74953961</v>
      </c>
      <c r="N20" s="174">
        <f>[1]NACE38CVS!BV19</f>
        <v>2554321818.88515</v>
      </c>
      <c r="O20" s="174">
        <f>[1]NACE38CVS!BW19</f>
        <v>1107622669.5538993</v>
      </c>
      <c r="P20" s="174">
        <f>[1]NACE38CVS!BX19</f>
        <v>1661928436.7586923</v>
      </c>
      <c r="Q20" s="174">
        <f>[1]NACE38CVS!BY19</f>
        <v>153404159.16792193</v>
      </c>
      <c r="R20" s="174">
        <f>[1]NACE38CVS!BZ19</f>
        <v>1365947374.4625473</v>
      </c>
      <c r="S20" s="174">
        <f>[1]NACE38CVS!CA19</f>
        <v>732241243.0908823</v>
      </c>
      <c r="T20" s="174">
        <f>[1]NACE38CVS!CB19</f>
        <v>2151907590.6547117</v>
      </c>
      <c r="U20" s="174">
        <f>[1]NACE38CVS!CC19</f>
        <v>3165758153.4146652</v>
      </c>
      <c r="V20" s="174">
        <f>[1]NACE38CVS!CD19</f>
        <v>1571199342.1879456</v>
      </c>
      <c r="W20" s="174">
        <f>[1]NACE38CVS!CE19</f>
        <v>1040500716.3319606</v>
      </c>
      <c r="X20" s="174">
        <f>[1]NACE38CVS!CF19</f>
        <v>1544538934.0980334</v>
      </c>
      <c r="Y20" s="174">
        <f>[1]NACE38CVS!CG19</f>
        <v>3001964541.9420738</v>
      </c>
      <c r="Z20" s="174">
        <f>[1]NACE38CVS!CH19</f>
        <v>2041203298.3161671</v>
      </c>
      <c r="AA20" s="174">
        <f>[1]NACE38CVS!CI19</f>
        <v>960761243.62590683</v>
      </c>
      <c r="AB20" s="174">
        <f>[1]NACE38CVS!CJ19</f>
        <v>1887843438.1061244</v>
      </c>
      <c r="AC20" s="174">
        <f>[1]NACE38CVS!CK19</f>
        <v>1498078822.5915225</v>
      </c>
      <c r="AD20" s="174">
        <f>[1]NACE38CVS!CL19</f>
        <v>697304852.04379404</v>
      </c>
      <c r="AE20" s="174">
        <f>[1]NACE38CVS!CM19</f>
        <v>5859837699.9648409</v>
      </c>
      <c r="AF20" s="174">
        <f>[1]NACE38CVS!CN19</f>
        <v>718073882.54909313</v>
      </c>
      <c r="AG20" s="174">
        <f>[1]NACE38CVS!CO19</f>
        <v>776438844.30538392</v>
      </c>
      <c r="AH20" s="174">
        <f>[1]NACE38CVS!CP19</f>
        <v>4365324973.110364</v>
      </c>
      <c r="AI20" s="174">
        <f>[1]NACE38CVS!CQ19</f>
        <v>14601154672.729418</v>
      </c>
      <c r="AJ20" s="174">
        <f>[1]NACE38CVS!CR19</f>
        <v>2007945188.7437539</v>
      </c>
      <c r="AK20" s="174">
        <f>[1]NACE38CVS!CS19</f>
        <v>6585616014.1280003</v>
      </c>
      <c r="AL20" s="174">
        <f>[1]NACE38CVS!CT19</f>
        <v>6007593469.8576641</v>
      </c>
      <c r="AM20" s="174">
        <f>[1]NACE38CVS!CU19</f>
        <v>7573933491.8306198</v>
      </c>
      <c r="AN20" s="174">
        <f>[1]NACE38CVS!CV19</f>
        <v>3013569722.192976</v>
      </c>
      <c r="AO20" s="174">
        <f>[1]NACE38CVS!CW19</f>
        <v>978461391.97382402</v>
      </c>
      <c r="AP20" s="174">
        <f>[1]NACE38CVS!CX19</f>
        <v>2035108330.2191522</v>
      </c>
      <c r="AQ20" s="174">
        <f>[1]NACE38CVS!CY19</f>
        <v>1745170761.9525533</v>
      </c>
      <c r="AR20" s="174">
        <f>[1]NACE38CVS!CZ19</f>
        <v>1450431972.6010199</v>
      </c>
      <c r="AS20" s="174">
        <f>[1]NACE38CVS!DA19</f>
        <v>2687999370.8479853</v>
      </c>
      <c r="AT20" s="174">
        <f>[1]NACE38CVS!DB19</f>
        <v>6048173732.6454659</v>
      </c>
      <c r="AU20" s="174">
        <f>[1]NACE38CVS!DC19</f>
        <v>1177730464.156363</v>
      </c>
      <c r="AV20" s="174">
        <f>[1]NACE38CVS!DD19</f>
        <v>5808974651.2733202</v>
      </c>
      <c r="AW20" s="174">
        <f>[1]NACE38CVS!DE19</f>
        <v>710098242.25074673</v>
      </c>
      <c r="AX20" s="174">
        <f>[1]NACE38CVS!DF19</f>
        <v>1204457481.7430398</v>
      </c>
      <c r="AY20" s="174">
        <f>[1]NACE38CVS!DG19</f>
        <v>6807372779.9196615</v>
      </c>
      <c r="AZ20" s="174">
        <f>[1]NACE38CVS!DI19</f>
        <v>1503485976.7053485</v>
      </c>
      <c r="BA20" s="174">
        <f>[1]NACE38CVS!DJ19</f>
        <v>1215401538.4190125</v>
      </c>
      <c r="BB20" s="174">
        <f>[1]NACE38CVS!DK19</f>
        <v>2245170726.8202753</v>
      </c>
      <c r="BC20" s="174">
        <f>[1]NACE38CVS!DL19</f>
        <v>2653292536.1264896</v>
      </c>
      <c r="BD20" s="174">
        <f>[1]NACE38CVS!DM19</f>
        <v>980059319.74489021</v>
      </c>
      <c r="BE20" s="174">
        <f>[1]NACE38CVS!DN19</f>
        <v>1822692646.9589334</v>
      </c>
      <c r="BF20" s="174">
        <f>[1]NACE38CVS!DO19</f>
        <v>0</v>
      </c>
      <c r="BG20" s="174">
        <f>[1]NACE38CVS!DR19</f>
        <v>5567436396.0403299</v>
      </c>
      <c r="BH20" s="174">
        <f>[1]NACE38CVS!DS19</f>
        <v>3239526298.0188475</v>
      </c>
    </row>
    <row r="21" spans="1:60" s="36" customFormat="1" hidden="1" x14ac:dyDescent="0.2">
      <c r="A21" s="138">
        <f t="shared" si="2"/>
        <v>37164</v>
      </c>
      <c r="B21" s="217">
        <f>[1]NACE38CVS!BK20</f>
        <v>94260858015.094315</v>
      </c>
      <c r="C21" s="176">
        <f>[1]NACE38CVS!BL20</f>
        <v>91420624157.193176</v>
      </c>
      <c r="D21" s="174">
        <f>[1]NACE38CVS!BM20</f>
        <v>24403695182.501095</v>
      </c>
      <c r="E21" s="174">
        <f>[1]NACE38CVS!BN20</f>
        <v>5937138391.5591793</v>
      </c>
      <c r="F21" s="174">
        <f>[1]NACE38CVS!BO20</f>
        <v>63920024441.034042</v>
      </c>
      <c r="G21" s="174">
        <f>[1]NACE38CVS!BP20</f>
        <v>61079790583.132912</v>
      </c>
      <c r="H21" s="174">
        <f>[1]NACE38CVS!BQ20</f>
        <v>2840233857.901134</v>
      </c>
      <c r="I21" s="174">
        <f>[1]NACE38CVS!BR20</f>
        <v>86549172958.068924</v>
      </c>
      <c r="J21" s="174">
        <f t="shared" si="0"/>
        <v>7711685057.0253811</v>
      </c>
      <c r="K21" s="174">
        <f t="shared" si="1"/>
        <v>53368105526.107529</v>
      </c>
      <c r="L21" s="174">
        <f>[1]NACE38CVS!BS20</f>
        <v>832313982.85968447</v>
      </c>
      <c r="M21" s="174">
        <f>[1]NACE38CVS!BU20</f>
        <v>177291584.85536069</v>
      </c>
      <c r="N21" s="174">
        <f>[1]NACE38CVS!BV20</f>
        <v>2573932685.2176256</v>
      </c>
      <c r="O21" s="174">
        <f>[1]NACE38CVS!BW20</f>
        <v>1100435303.9361711</v>
      </c>
      <c r="P21" s="174">
        <f>[1]NACE38CVS!BX20</f>
        <v>1661609673.5188169</v>
      </c>
      <c r="Q21" s="174">
        <f>[1]NACE38CVS!BY20</f>
        <v>151998061.75068596</v>
      </c>
      <c r="R21" s="174">
        <f>[1]NACE38CVS!BZ20</f>
        <v>1361698456.7015297</v>
      </c>
      <c r="S21" s="174">
        <f>[1]NACE38CVS!CA20</f>
        <v>746187161.21748817</v>
      </c>
      <c r="T21" s="174">
        <f>[1]NACE38CVS!CB20</f>
        <v>2166606532.2975416</v>
      </c>
      <c r="U21" s="174">
        <f>[1]NACE38CVS!CC20</f>
        <v>3187789825.8728914</v>
      </c>
      <c r="V21" s="174">
        <f>[1]NACE38CVS!CD20</f>
        <v>1577392444.6611822</v>
      </c>
      <c r="W21" s="174">
        <f>[1]NACE38CVS!CE20</f>
        <v>1038567776.8355782</v>
      </c>
      <c r="X21" s="174">
        <f>[1]NACE38CVS!CF20</f>
        <v>1551244794.8740783</v>
      </c>
      <c r="Y21" s="174">
        <f>[1]NACE38CVS!CG20</f>
        <v>3028671120.2150335</v>
      </c>
      <c r="Z21" s="174">
        <f>[1]NACE38CVS!CH20</f>
        <v>2061467942.5863338</v>
      </c>
      <c r="AA21" s="174">
        <f>[1]NACE38CVS!CI20</f>
        <v>967203177.6286993</v>
      </c>
      <c r="AB21" s="174">
        <f>[1]NACE38CVS!CJ20</f>
        <v>1894036002.6672082</v>
      </c>
      <c r="AC21" s="174">
        <f>[1]NACE38CVS!CK20</f>
        <v>1473503692.4312682</v>
      </c>
      <c r="AD21" s="174">
        <f>[1]NACE38CVS!CL20</f>
        <v>712730065.44863749</v>
      </c>
      <c r="AE21" s="174">
        <f>[1]NACE38CVS!CM20</f>
        <v>5937138391.5591793</v>
      </c>
      <c r="AF21" s="174">
        <f>[1]NACE38CVS!CN20</f>
        <v>728768409.49291837</v>
      </c>
      <c r="AG21" s="174">
        <f>[1]NACE38CVS!CO20</f>
        <v>787567807.35745955</v>
      </c>
      <c r="AH21" s="174">
        <f>[1]NACE38CVS!CP20</f>
        <v>4420802174.7088013</v>
      </c>
      <c r="AI21" s="174">
        <f>[1]NACE38CVS!CQ20</f>
        <v>14789836197.647228</v>
      </c>
      <c r="AJ21" s="174">
        <f>[1]NACE38CVS!CR20</f>
        <v>2037360299.2981253</v>
      </c>
      <c r="AK21" s="174">
        <f>[1]NACE38CVS!CS20</f>
        <v>6633074100.7438259</v>
      </c>
      <c r="AL21" s="174">
        <f>[1]NACE38CVS!CT20</f>
        <v>6119401797.6052771</v>
      </c>
      <c r="AM21" s="174">
        <f>[1]NACE38CVS!CU20</f>
        <v>7657456667.3534164</v>
      </c>
      <c r="AN21" s="174">
        <f>[1]NACE38CVS!CV20</f>
        <v>3059853150.7867303</v>
      </c>
      <c r="AO21" s="174">
        <f>[1]NACE38CVS!CW20</f>
        <v>993126579.40710688</v>
      </c>
      <c r="AP21" s="174">
        <f>[1]NACE38CVS!CX20</f>
        <v>2066726571.3796237</v>
      </c>
      <c r="AQ21" s="174">
        <f>[1]NACE38CVS!CY20</f>
        <v>1768547672.1045489</v>
      </c>
      <c r="AR21" s="174">
        <f>[1]NACE38CVS!CZ20</f>
        <v>1461959643.6061924</v>
      </c>
      <c r="AS21" s="174">
        <f>[1]NACE38CVS!DA20</f>
        <v>2746282987.1319056</v>
      </c>
      <c r="AT21" s="174">
        <f>[1]NACE38CVS!DB20</f>
        <v>6091574573.0618677</v>
      </c>
      <c r="AU21" s="174">
        <f>[1]NACE38CVS!DC20</f>
        <v>1199211630.3615723</v>
      </c>
      <c r="AV21" s="174">
        <f>[1]NACE38CVS!DD20</f>
        <v>5892132147.6880398</v>
      </c>
      <c r="AW21" s="174">
        <f>[1]NACE38CVS!DE20</f>
        <v>711760133.48097801</v>
      </c>
      <c r="AX21" s="174">
        <f>[1]NACE38CVS!DF20</f>
        <v>1208829199.0518188</v>
      </c>
      <c r="AY21" s="174">
        <f>[1]NACE38CVS!DG20</f>
        <v>6774574999.3563232</v>
      </c>
      <c r="AZ21" s="174">
        <f>[1]NACE38CVS!DI20</f>
        <v>1512924969.9602656</v>
      </c>
      <c r="BA21" s="174">
        <f>[1]NACE38CVS!DJ20</f>
        <v>1231779712.2764733</v>
      </c>
      <c r="BB21" s="174">
        <f>[1]NACE38CVS!DK20</f>
        <v>2276065727.6392498</v>
      </c>
      <c r="BC21" s="174">
        <f>[1]NACE38CVS!DL20</f>
        <v>2690914647.1493921</v>
      </c>
      <c r="BD21" s="174">
        <f>[1]NACE38CVS!DM20</f>
        <v>1002932889.83521</v>
      </c>
      <c r="BE21" s="174">
        <f>[1]NACE38CVS!DN20</f>
        <v>1843387492.5428319</v>
      </c>
      <c r="BF21" s="174">
        <f>[1]NACE38CVS!DO20</f>
        <v>0</v>
      </c>
      <c r="BG21" s="174">
        <f>[1]NACE38CVS!DR20</f>
        <v>5627633757.9475861</v>
      </c>
      <c r="BH21" s="174">
        <f>[1]NACE38CVS!DS20</f>
        <v>3276143586.9506683</v>
      </c>
    </row>
    <row r="22" spans="1:60" s="36" customFormat="1" ht="12" hidden="1" thickBot="1" x14ac:dyDescent="0.25">
      <c r="A22" s="139">
        <f t="shared" si="2"/>
        <v>37255</v>
      </c>
      <c r="B22" s="218">
        <f>[1]NACE38CVS!BK21</f>
        <v>94934946909.666534</v>
      </c>
      <c r="C22" s="177">
        <f>[1]NACE38CVS!BL21</f>
        <v>92209433049.951492</v>
      </c>
      <c r="D22" s="178">
        <f>[1]NACE38CVS!BM21</f>
        <v>24465524224.428982</v>
      </c>
      <c r="E22" s="178">
        <f>[1]NACE38CVS!BN21</f>
        <v>6016950548.5138865</v>
      </c>
      <c r="F22" s="178">
        <f>[1]NACE38CVS!BO21</f>
        <v>64452472136.723663</v>
      </c>
      <c r="G22" s="178">
        <f>[1]NACE38CVS!BP21</f>
        <v>61726958277.008614</v>
      </c>
      <c r="H22" s="178">
        <f>[1]NACE38CVS!BQ21</f>
        <v>2725513859.7150483</v>
      </c>
      <c r="I22" s="178">
        <f>[1]NACE38CVS!BR21</f>
        <v>87071139486.621216</v>
      </c>
      <c r="J22" s="178">
        <f t="shared" si="0"/>
        <v>7863807423.0453138</v>
      </c>
      <c r="K22" s="178">
        <f t="shared" si="1"/>
        <v>53863150853.963303</v>
      </c>
      <c r="L22" s="178">
        <f>[1]NACE38CVS!BS21</f>
        <v>805806833.23551118</v>
      </c>
      <c r="M22" s="178">
        <f>[1]NACE38CVS!BU21</f>
        <v>178076627.57408503</v>
      </c>
      <c r="N22" s="178">
        <f>[1]NACE38CVS!BV21</f>
        <v>2604948483.1605067</v>
      </c>
      <c r="O22" s="178">
        <f>[1]NACE38CVS!BW21</f>
        <v>1090856048.4035563</v>
      </c>
      <c r="P22" s="178">
        <f>[1]NACE38CVS!BX21</f>
        <v>1665379853.4113486</v>
      </c>
      <c r="Q22" s="178">
        <f>[1]NACE38CVS!BY21</f>
        <v>150513947.58601561</v>
      </c>
      <c r="R22" s="178">
        <f>[1]NACE38CVS!BZ21</f>
        <v>1366381962.2937868</v>
      </c>
      <c r="S22" s="178">
        <f>[1]NACE38CVS!CA21</f>
        <v>769575072.95915389</v>
      </c>
      <c r="T22" s="178">
        <f>[1]NACE38CVS!CB21</f>
        <v>2173671233.4955606</v>
      </c>
      <c r="U22" s="178">
        <f>[1]NACE38CVS!CC21</f>
        <v>3187183517.1120143</v>
      </c>
      <c r="V22" s="178">
        <f>[1]NACE38CVS!CD21</f>
        <v>1568021926.1093252</v>
      </c>
      <c r="W22" s="178">
        <f>[1]NACE38CVS!CE21</f>
        <v>1014127857.8191695</v>
      </c>
      <c r="X22" s="178">
        <f>[1]NACE38CVS!CF21</f>
        <v>1547995502.3048658</v>
      </c>
      <c r="Y22" s="178">
        <f>[1]NACE38CVS!CG21</f>
        <v>3059792469.1293378</v>
      </c>
      <c r="Z22" s="178">
        <f>[1]NACE38CVS!CH21</f>
        <v>2067047959.3223894</v>
      </c>
      <c r="AA22" s="178">
        <f>[1]NACE38CVS!CI21</f>
        <v>992744509.8069483</v>
      </c>
      <c r="AB22" s="178">
        <f>[1]NACE38CVS!CJ21</f>
        <v>1900606949.5253396</v>
      </c>
      <c r="AC22" s="178">
        <f>[1]NACE38CVS!CK21</f>
        <v>1466988686.7354031</v>
      </c>
      <c r="AD22" s="178">
        <f>[1]NACE38CVS!CL21</f>
        <v>721404086.80951142</v>
      </c>
      <c r="AE22" s="178">
        <f>[1]NACE38CVS!CM21</f>
        <v>6016950548.5138865</v>
      </c>
      <c r="AF22" s="178">
        <f>[1]NACE38CVS!CN21</f>
        <v>743257380.48081648</v>
      </c>
      <c r="AG22" s="178">
        <f>[1]NACE38CVS!CO21</f>
        <v>806754004.98306262</v>
      </c>
      <c r="AH22" s="178">
        <f>[1]NACE38CVS!CP21</f>
        <v>4466939163.0500078</v>
      </c>
      <c r="AI22" s="178">
        <f>[1]NACE38CVS!CQ21</f>
        <v>14927329395.125172</v>
      </c>
      <c r="AJ22" s="178">
        <f>[1]NACE38CVS!CR21</f>
        <v>2062829510.6558542</v>
      </c>
      <c r="AK22" s="178">
        <f>[1]NACE38CVS!CS21</f>
        <v>6693684674.3217688</v>
      </c>
      <c r="AL22" s="178">
        <f>[1]NACE38CVS!CT21</f>
        <v>6170815210.1475468</v>
      </c>
      <c r="AM22" s="178">
        <f>[1]NACE38CVS!CU21</f>
        <v>7702070607.5646925</v>
      </c>
      <c r="AN22" s="178">
        <f>[1]NACE38CVS!CV21</f>
        <v>3073445638.320024</v>
      </c>
      <c r="AO22" s="178">
        <f>[1]NACE38CVS!CW21</f>
        <v>989750752.34671164</v>
      </c>
      <c r="AP22" s="178">
        <f>[1]NACE38CVS!CX21</f>
        <v>2083694885.9733124</v>
      </c>
      <c r="AQ22" s="178">
        <f>[1]NACE38CVS!CY21</f>
        <v>1778365012.5428185</v>
      </c>
      <c r="AR22" s="178">
        <f>[1]NACE38CVS!CZ21</f>
        <v>1469127858.3651242</v>
      </c>
      <c r="AS22" s="178">
        <f>[1]NACE38CVS!DA21</f>
        <v>2754969927.4227214</v>
      </c>
      <c r="AT22" s="178">
        <f>[1]NACE38CVS!DB21</f>
        <v>6181533596.5615988</v>
      </c>
      <c r="AU22" s="178">
        <f>[1]NACE38CVS!DC21</f>
        <v>1206968061.9624844</v>
      </c>
      <c r="AV22" s="178">
        <f>[1]NACE38CVS!DD21</f>
        <v>5987491649.0309887</v>
      </c>
      <c r="AW22" s="178">
        <f>[1]NACE38CVS!DE21</f>
        <v>711726580.43747842</v>
      </c>
      <c r="AX22" s="178">
        <f>[1]NACE38CVS!DF21</f>
        <v>1207810209.6945999</v>
      </c>
      <c r="AY22" s="178">
        <f>[1]NACE38CVS!DG21</f>
        <v>6708660051.394249</v>
      </c>
      <c r="AZ22" s="178">
        <f>[1]NACE38CVS!DI21</f>
        <v>1542312183.7761927</v>
      </c>
      <c r="BA22" s="178">
        <f>[1]NACE38CVS!DJ21</f>
        <v>1259159055.0593793</v>
      </c>
      <c r="BB22" s="178">
        <f>[1]NACE38CVS!DK21</f>
        <v>2314186117.7062988</v>
      </c>
      <c r="BC22" s="178">
        <f>[1]NACE38CVS!DL21</f>
        <v>2748150066.5034428</v>
      </c>
      <c r="BD22" s="178">
        <f>[1]NACE38CVS!DM21</f>
        <v>1015180519.5007415</v>
      </c>
      <c r="BE22" s="178">
        <f>[1]NACE38CVS!DN21</f>
        <v>1863985605.7556589</v>
      </c>
      <c r="BF22" s="178">
        <f>[1]NACE38CVS!DO21</f>
        <v>0</v>
      </c>
      <c r="BG22" s="178">
        <f>[1]NACE38CVS!DR21</f>
        <v>5739858110.1543961</v>
      </c>
      <c r="BH22" s="178">
        <f>[1]NACE38CVS!DS21</f>
        <v>3338772221.1159925</v>
      </c>
    </row>
    <row r="23" spans="1:60" s="36" customFormat="1" ht="12" hidden="1" thickTop="1" x14ac:dyDescent="0.2">
      <c r="A23" s="138">
        <f t="shared" si="2"/>
        <v>37345</v>
      </c>
      <c r="B23" s="217">
        <f>[1]NACE38CVS!BK22</f>
        <v>95744855480.735031</v>
      </c>
      <c r="C23" s="173">
        <f>[1]NACE38CVS!BL22</f>
        <v>92948138379.080322</v>
      </c>
      <c r="D23" s="203">
        <f>[1]NACE38CVS!BM22</f>
        <v>24452345503.756287</v>
      </c>
      <c r="E23" s="203">
        <f>[1]NACE38CVS!BN22</f>
        <v>6041527825.0110483</v>
      </c>
      <c r="F23" s="203">
        <f>[1]NACE38CVS!BO22</f>
        <v>65250982151.967697</v>
      </c>
      <c r="G23" s="203">
        <f>[1]NACE38CVS!BP22</f>
        <v>62454265050.312988</v>
      </c>
      <c r="H23" s="203">
        <f>[1]NACE38CVS!BQ22</f>
        <v>2796717101.6547084</v>
      </c>
      <c r="I23" s="203">
        <f>[1]NACE38CVS!BR22</f>
        <v>87788482253.582809</v>
      </c>
      <c r="J23" s="203">
        <f t="shared" si="0"/>
        <v>7956373227.1522293</v>
      </c>
      <c r="K23" s="203">
        <f t="shared" si="1"/>
        <v>54497891823.160759</v>
      </c>
      <c r="L23" s="203">
        <f>[1]NACE38CVS!BS22</f>
        <v>871869580.92349172</v>
      </c>
      <c r="M23" s="203">
        <f>[1]NACE38CVS!BU22</f>
        <v>178574051.7800709</v>
      </c>
      <c r="N23" s="203">
        <f>[1]NACE38CVS!BV22</f>
        <v>2626142434.6195803</v>
      </c>
      <c r="O23" s="203">
        <f>[1]NACE38CVS!BW22</f>
        <v>1076750518.8828659</v>
      </c>
      <c r="P23" s="203">
        <f>[1]NACE38CVS!BX22</f>
        <v>1659730796.1108379</v>
      </c>
      <c r="Q23" s="203">
        <f>[1]NACE38CVS!BY22</f>
        <v>160699329.74678966</v>
      </c>
      <c r="R23" s="203">
        <f>[1]NACE38CVS!BZ22</f>
        <v>1372989520.3234327</v>
      </c>
      <c r="S23" s="203">
        <f>[1]NACE38CVS!CA22</f>
        <v>788297692.50447237</v>
      </c>
      <c r="T23" s="203">
        <f>[1]NACE38CVS!CB22</f>
        <v>2166955220.6119485</v>
      </c>
      <c r="U23" s="203">
        <f>[1]NACE38CVS!CC22</f>
        <v>3138883367.9647441</v>
      </c>
      <c r="V23" s="203">
        <f>[1]NACE38CVS!CD22</f>
        <v>1552258039.7167952</v>
      </c>
      <c r="W23" s="203">
        <f>[1]NACE38CVS!CE22</f>
        <v>1009453611.4370565</v>
      </c>
      <c r="X23" s="203">
        <f>[1]NACE38CVS!CF22</f>
        <v>1549781258.6334312</v>
      </c>
      <c r="Y23" s="203">
        <f>[1]NACE38CVS!CG22</f>
        <v>3045500881.4227171</v>
      </c>
      <c r="Z23" s="203">
        <f>[1]NACE38CVS!CH22</f>
        <v>2058170596.7437158</v>
      </c>
      <c r="AA23" s="203">
        <f>[1]NACE38CVS!CI22</f>
        <v>987330284.67900157</v>
      </c>
      <c r="AB23" s="203">
        <f>[1]NACE38CVS!CJ22</f>
        <v>1909484751.7098541</v>
      </c>
      <c r="AC23" s="203">
        <f>[1]NACE38CVS!CK22</f>
        <v>1486907972.6246281</v>
      </c>
      <c r="AD23" s="203">
        <f>[1]NACE38CVS!CL22</f>
        <v>729936055.66706407</v>
      </c>
      <c r="AE23" s="203">
        <f>[1]NACE38CVS!CM22</f>
        <v>6041527825.0110483</v>
      </c>
      <c r="AF23" s="203">
        <f>[1]NACE38CVS!CN22</f>
        <v>735144698.88223052</v>
      </c>
      <c r="AG23" s="203">
        <f>[1]NACE38CVS!CO22</f>
        <v>798296593.082757</v>
      </c>
      <c r="AH23" s="203">
        <f>[1]NACE38CVS!CP22</f>
        <v>4508086533.0460606</v>
      </c>
      <c r="AI23" s="203">
        <f>[1]NACE38CVS!CQ22</f>
        <v>15085714037.427013</v>
      </c>
      <c r="AJ23" s="203">
        <f>[1]NACE38CVS!CR22</f>
        <v>2080780430.7517817</v>
      </c>
      <c r="AK23" s="203">
        <f>[1]NACE38CVS!CS22</f>
        <v>6754681402.2305489</v>
      </c>
      <c r="AL23" s="203">
        <f>[1]NACE38CVS!CT22</f>
        <v>6250252204.4446831</v>
      </c>
      <c r="AM23" s="203">
        <f>[1]NACE38CVS!CU22</f>
        <v>7783307270.2175484</v>
      </c>
      <c r="AN23" s="203">
        <f>[1]NACE38CVS!CV22</f>
        <v>3129673229.48738</v>
      </c>
      <c r="AO23" s="203">
        <f>[1]NACE38CVS!CW22</f>
        <v>1003029368.9070166</v>
      </c>
      <c r="AP23" s="203">
        <f>[1]NACE38CVS!CX22</f>
        <v>2126643860.5803635</v>
      </c>
      <c r="AQ23" s="203">
        <f>[1]NACE38CVS!CY22</f>
        <v>1790343533.8899336</v>
      </c>
      <c r="AR23" s="203">
        <f>[1]NACE38CVS!CZ22</f>
        <v>1466953535.4324081</v>
      </c>
      <c r="AS23" s="203">
        <f>[1]NACE38CVS!DA22</f>
        <v>2765907829.775176</v>
      </c>
      <c r="AT23" s="203">
        <f>[1]NACE38CVS!DB22</f>
        <v>6291314246.6015644</v>
      </c>
      <c r="AU23" s="203">
        <f>[1]NACE38CVS!DC22</f>
        <v>1241105622.999208</v>
      </c>
      <c r="AV23" s="203">
        <f>[1]NACE38CVS!DD22</f>
        <v>6021961262.7306099</v>
      </c>
      <c r="AW23" s="203">
        <f>[1]NACE38CVS!DE22</f>
        <v>719467421.1143651</v>
      </c>
      <c r="AX23" s="203">
        <f>[1]NACE38CVS!DF22</f>
        <v>1209739816.6965778</v>
      </c>
      <c r="AY23" s="203">
        <f>[1]NACE38CVS!DG22</f>
        <v>6826328995.4987078</v>
      </c>
      <c r="AZ23" s="203">
        <f>[1]NACE38CVS!DI22</f>
        <v>1538548523.4358935</v>
      </c>
      <c r="BA23" s="203">
        <f>[1]NACE38CVS!DJ22</f>
        <v>1269900587.7073114</v>
      </c>
      <c r="BB23" s="203">
        <f>[1]NACE38CVS!DK22</f>
        <v>2349825096.4985065</v>
      </c>
      <c r="BC23" s="203">
        <f>[1]NACE38CVS!DL22</f>
        <v>2798099019.5105176</v>
      </c>
      <c r="BD23" s="203">
        <f>[1]NACE38CVS!DM22</f>
        <v>1043751166.0543289</v>
      </c>
      <c r="BE23" s="203">
        <f>[1]NACE38CVS!DN22</f>
        <v>1919040956.890646</v>
      </c>
      <c r="BF23" s="203">
        <f>[1]NACE38CVS!DO22</f>
        <v>0</v>
      </c>
      <c r="BG23" s="203">
        <f>[1]NACE38CVS!DR22</f>
        <v>5804374384.9933071</v>
      </c>
      <c r="BH23" s="203">
        <f>[1]NACE38CVS!DS22</f>
        <v>3379743488.0476017</v>
      </c>
    </row>
    <row r="24" spans="1:60" s="36" customFormat="1" hidden="1" x14ac:dyDescent="0.2">
      <c r="A24" s="138">
        <f t="shared" si="2"/>
        <v>37437</v>
      </c>
      <c r="B24" s="217">
        <f>[1]NACE38CVS!BK23</f>
        <v>96516027304.842422</v>
      </c>
      <c r="C24" s="176">
        <f>[1]NACE38CVS!BL23</f>
        <v>93683798092.869736</v>
      </c>
      <c r="D24" s="174">
        <f>[1]NACE38CVS!BM23</f>
        <v>24526849893.570915</v>
      </c>
      <c r="E24" s="174">
        <f>[1]NACE38CVS!BN23</f>
        <v>6104791093.4483223</v>
      </c>
      <c r="F24" s="174">
        <f>[1]NACE38CVS!BO23</f>
        <v>65884386317.823196</v>
      </c>
      <c r="G24" s="174">
        <f>[1]NACE38CVS!BP23</f>
        <v>63052157105.85051</v>
      </c>
      <c r="H24" s="174">
        <f>[1]NACE38CVS!BQ23</f>
        <v>2832229211.9726863</v>
      </c>
      <c r="I24" s="174">
        <f>[1]NACE38CVS!BR23</f>
        <v>88389980537.128586</v>
      </c>
      <c r="J24" s="174">
        <f t="shared" si="0"/>
        <v>8126046767.7138386</v>
      </c>
      <c r="K24" s="174">
        <f t="shared" si="1"/>
        <v>54926110338.136673</v>
      </c>
      <c r="L24" s="174">
        <f>[1]NACE38CVS!BS23</f>
        <v>847416694.09139371</v>
      </c>
      <c r="M24" s="174">
        <f>[1]NACE38CVS!BU23</f>
        <v>180127826.29481262</v>
      </c>
      <c r="N24" s="174">
        <f>[1]NACE38CVS!BV23</f>
        <v>2647943402.5350819</v>
      </c>
      <c r="O24" s="174">
        <f>[1]NACE38CVS!BW23</f>
        <v>1069269653.6525455</v>
      </c>
      <c r="P24" s="174">
        <f>[1]NACE38CVS!BX23</f>
        <v>1660896180.4233022</v>
      </c>
      <c r="Q24" s="174">
        <f>[1]NACE38CVS!BY23</f>
        <v>156936085.54979461</v>
      </c>
      <c r="R24" s="174">
        <f>[1]NACE38CVS!BZ23</f>
        <v>1366515187.3510091</v>
      </c>
      <c r="S24" s="174">
        <f>[1]NACE38CVS!CA23</f>
        <v>800829591.52972817</v>
      </c>
      <c r="T24" s="174">
        <f>[1]NACE38CVS!CB23</f>
        <v>2179898222.1383715</v>
      </c>
      <c r="U24" s="174">
        <f>[1]NACE38CVS!CC23</f>
        <v>3140497251.0124445</v>
      </c>
      <c r="V24" s="174">
        <f>[1]NACE38CVS!CD23</f>
        <v>1552704541.0018053</v>
      </c>
      <c r="W24" s="174">
        <f>[1]NACE38CVS!CE23</f>
        <v>999912018.6227113</v>
      </c>
      <c r="X24" s="174">
        <f>[1]NACE38CVS!CF23</f>
        <v>1553503838.5667775</v>
      </c>
      <c r="Y24" s="174">
        <f>[1]NACE38CVS!CG23</f>
        <v>3084779752.4455175</v>
      </c>
      <c r="Z24" s="174">
        <f>[1]NACE38CVS!CH23</f>
        <v>2072475738.7220092</v>
      </c>
      <c r="AA24" s="174">
        <f>[1]NACE38CVS!CI23</f>
        <v>1012304013.7235084</v>
      </c>
      <c r="AB24" s="174">
        <f>[1]NACE38CVS!CJ23</f>
        <v>1915477255.2180049</v>
      </c>
      <c r="AC24" s="174">
        <f>[1]NACE38CVS!CK23</f>
        <v>1473143160.2507563</v>
      </c>
      <c r="AD24" s="174">
        <f>[1]NACE38CVS!CL23</f>
        <v>744415926.97825086</v>
      </c>
      <c r="AE24" s="174">
        <f>[1]NACE38CVS!CM23</f>
        <v>6104791093.4483223</v>
      </c>
      <c r="AF24" s="174">
        <f>[1]NACE38CVS!CN23</f>
        <v>745605066.26214433</v>
      </c>
      <c r="AG24" s="174">
        <f>[1]NACE38CVS!CO23</f>
        <v>809566490.03573835</v>
      </c>
      <c r="AH24" s="174">
        <f>[1]NACE38CVS!CP23</f>
        <v>4549619537.1504383</v>
      </c>
      <c r="AI24" s="174">
        <f>[1]NACE38CVS!CQ23</f>
        <v>15229315204.959547</v>
      </c>
      <c r="AJ24" s="174">
        <f>[1]NACE38CVS!CR23</f>
        <v>2097334803.5813785</v>
      </c>
      <c r="AK24" s="174">
        <f>[1]NACE38CVS!CS23</f>
        <v>6797031806.9207201</v>
      </c>
      <c r="AL24" s="174">
        <f>[1]NACE38CVS!CT23</f>
        <v>6334948594.4574471</v>
      </c>
      <c r="AM24" s="174">
        <f>[1]NACE38CVS!CU23</f>
        <v>7920648430.6367149</v>
      </c>
      <c r="AN24" s="174">
        <f>[1]NACE38CVS!CV23</f>
        <v>3174928269.3054857</v>
      </c>
      <c r="AO24" s="174">
        <f>[1]NACE38CVS!CW23</f>
        <v>1019335004.529815</v>
      </c>
      <c r="AP24" s="174">
        <f>[1]NACE38CVS!CX23</f>
        <v>2155593264.775671</v>
      </c>
      <c r="AQ24" s="174">
        <f>[1]NACE38CVS!CY23</f>
        <v>1797067520.3159125</v>
      </c>
      <c r="AR24" s="174">
        <f>[1]NACE38CVS!CZ23</f>
        <v>1487728263.3370223</v>
      </c>
      <c r="AS24" s="174">
        <f>[1]NACE38CVS!DA23</f>
        <v>2712193569.3189282</v>
      </c>
      <c r="AT24" s="174">
        <f>[1]NACE38CVS!DB23</f>
        <v>6215152329.7738609</v>
      </c>
      <c r="AU24" s="174">
        <f>[1]NACE38CVS!DC23</f>
        <v>1242203669.4624023</v>
      </c>
      <c r="AV24" s="174">
        <f>[1]NACE38CVS!DD23</f>
        <v>6108474091.5641756</v>
      </c>
      <c r="AW24" s="174">
        <f>[1]NACE38CVS!DE23</f>
        <v>729961146.57065499</v>
      </c>
      <c r="AX24" s="174">
        <f>[1]NACE38CVS!DF23</f>
        <v>1223624705.7083616</v>
      </c>
      <c r="AY24" s="174">
        <f>[1]NACE38CVS!DG23</f>
        <v>6924501053.6781635</v>
      </c>
      <c r="AZ24" s="174">
        <f>[1]NACE38CVS!DI23</f>
        <v>1579186708.9578507</v>
      </c>
      <c r="BA24" s="174">
        <f>[1]NACE38CVS!DJ23</f>
        <v>1286705236.5349731</v>
      </c>
      <c r="BB24" s="174">
        <f>[1]NACE38CVS!DK23</f>
        <v>2390145385.9060392</v>
      </c>
      <c r="BC24" s="174">
        <f>[1]NACE38CVS!DL23</f>
        <v>2870009436.3149753</v>
      </c>
      <c r="BD24" s="174">
        <f>[1]NACE38CVS!DM23</f>
        <v>1055598741.1965263</v>
      </c>
      <c r="BE24" s="174">
        <f>[1]NACE38CVS!DN23</f>
        <v>1936942554.2815981</v>
      </c>
      <c r="BF24" s="174">
        <f>[1]NACE38CVS!DO23</f>
        <v>0</v>
      </c>
      <c r="BG24" s="174">
        <f>[1]NACE38CVS!DR23</f>
        <v>5916764418.1093922</v>
      </c>
      <c r="BH24" s="174">
        <f>[1]NACE38CVS!DS23</f>
        <v>3443009846.5250473</v>
      </c>
    </row>
    <row r="25" spans="1:60" s="36" customFormat="1" hidden="1" x14ac:dyDescent="0.2">
      <c r="A25" s="138">
        <f t="shared" si="2"/>
        <v>37529</v>
      </c>
      <c r="B25" s="217">
        <f>[1]NACE38CVS!BK24</f>
        <v>96846092495.487503</v>
      </c>
      <c r="C25" s="176">
        <f>[1]NACE38CVS!BL24</f>
        <v>93991586282.174652</v>
      </c>
      <c r="D25" s="174">
        <f>[1]NACE38CVS!BM24</f>
        <v>24499702522.941162</v>
      </c>
      <c r="E25" s="174">
        <f>[1]NACE38CVS!BN24</f>
        <v>6137006925.5404224</v>
      </c>
      <c r="F25" s="174">
        <f>[1]NACE38CVS!BO24</f>
        <v>66209383047.005905</v>
      </c>
      <c r="G25" s="174">
        <f>[1]NACE38CVS!BP24</f>
        <v>63354876833.693069</v>
      </c>
      <c r="H25" s="174">
        <f>[1]NACE38CVS!BQ24</f>
        <v>2854506213.3128371</v>
      </c>
      <c r="I25" s="174">
        <f>[1]NACE38CVS!BR24</f>
        <v>88624690288.335541</v>
      </c>
      <c r="J25" s="174">
        <f t="shared" si="0"/>
        <v>8221402207.1519451</v>
      </c>
      <c r="K25" s="174">
        <f t="shared" si="1"/>
        <v>55133474626.541122</v>
      </c>
      <c r="L25" s="174">
        <f>[1]NACE38CVS!BS24</f>
        <v>869452455.68773246</v>
      </c>
      <c r="M25" s="174">
        <f>[1]NACE38CVS!BU24</f>
        <v>180413147.46395373</v>
      </c>
      <c r="N25" s="174">
        <f>[1]NACE38CVS!BV24</f>
        <v>2654935609.8590684</v>
      </c>
      <c r="O25" s="174">
        <f>[1]NACE38CVS!BW24</f>
        <v>1061648375.3193069</v>
      </c>
      <c r="P25" s="174">
        <f>[1]NACE38CVS!BX24</f>
        <v>1649755892.2070935</v>
      </c>
      <c r="Q25" s="174">
        <f>[1]NACE38CVS!BY24</f>
        <v>157491385.92563054</v>
      </c>
      <c r="R25" s="174">
        <f>[1]NACE38CVS!BZ24</f>
        <v>1369787359.7963979</v>
      </c>
      <c r="S25" s="174">
        <f>[1]NACE38CVS!CA24</f>
        <v>788262011.42096269</v>
      </c>
      <c r="T25" s="174">
        <f>[1]NACE38CVS!CB24</f>
        <v>2179729080.837904</v>
      </c>
      <c r="U25" s="174">
        <f>[1]NACE38CVS!CC24</f>
        <v>3140064041.2764997</v>
      </c>
      <c r="V25" s="174">
        <f>[1]NACE38CVS!CD24</f>
        <v>1505212307.0295291</v>
      </c>
      <c r="W25" s="174">
        <f>[1]NACE38CVS!CE24</f>
        <v>996655615.3222928</v>
      </c>
      <c r="X25" s="174">
        <f>[1]NACE38CVS!CF24</f>
        <v>1553530278.9277661</v>
      </c>
      <c r="Y25" s="174">
        <f>[1]NACE38CVS!CG24</f>
        <v>3112665086.4511414</v>
      </c>
      <c r="Z25" s="174">
        <f>[1]NACE38CVS!CH24</f>
        <v>2098655257.8505018</v>
      </c>
      <c r="AA25" s="174">
        <f>[1]NACE38CVS!CI24</f>
        <v>1014009828.6006393</v>
      </c>
      <c r="AB25" s="174">
        <f>[1]NACE38CVS!CJ24</f>
        <v>1920789958.6510947</v>
      </c>
      <c r="AC25" s="174">
        <f>[1]NACE38CVS!CK24</f>
        <v>1475250312.5230548</v>
      </c>
      <c r="AD25" s="174">
        <f>[1]NACE38CVS!CL24</f>
        <v>753512059.92946649</v>
      </c>
      <c r="AE25" s="174">
        <f>[1]NACE38CVS!CM24</f>
        <v>6137006925.5404224</v>
      </c>
      <c r="AF25" s="174">
        <f>[1]NACE38CVS!CN24</f>
        <v>751705563.34768581</v>
      </c>
      <c r="AG25" s="174">
        <f>[1]NACE38CVS!CO24</f>
        <v>810652883.1292758</v>
      </c>
      <c r="AH25" s="174">
        <f>[1]NACE38CVS!CP24</f>
        <v>4574648479.0634613</v>
      </c>
      <c r="AI25" s="174">
        <f>[1]NACE38CVS!CQ24</f>
        <v>15317919231.929173</v>
      </c>
      <c r="AJ25" s="174">
        <f>[1]NACE38CVS!CR24</f>
        <v>2107635839.8306816</v>
      </c>
      <c r="AK25" s="174">
        <f>[1]NACE38CVS!CS24</f>
        <v>6821225981.1388702</v>
      </c>
      <c r="AL25" s="174">
        <f>[1]NACE38CVS!CT24</f>
        <v>6389057410.9596195</v>
      </c>
      <c r="AM25" s="174">
        <f>[1]NACE38CVS!CU24</f>
        <v>7943538118.8268681</v>
      </c>
      <c r="AN25" s="174">
        <f>[1]NACE38CVS!CV24</f>
        <v>3202746454.9018569</v>
      </c>
      <c r="AO25" s="174">
        <f>[1]NACE38CVS!CW24</f>
        <v>1029799274.3440726</v>
      </c>
      <c r="AP25" s="174">
        <f>[1]NACE38CVS!CX24</f>
        <v>2172947180.5577841</v>
      </c>
      <c r="AQ25" s="174">
        <f>[1]NACE38CVS!CY24</f>
        <v>1785099792.2991519</v>
      </c>
      <c r="AR25" s="174">
        <f>[1]NACE38CVS!CZ24</f>
        <v>1460841555.070843</v>
      </c>
      <c r="AS25" s="174">
        <f>[1]NACE38CVS!DA24</f>
        <v>2663588091.0337925</v>
      </c>
      <c r="AT25" s="174">
        <f>[1]NACE38CVS!DB24</f>
        <v>6234953138.9398718</v>
      </c>
      <c r="AU25" s="174">
        <f>[1]NACE38CVS!DC24</f>
        <v>1259229230.9006808</v>
      </c>
      <c r="AV25" s="174">
        <f>[1]NACE38CVS!DD24</f>
        <v>6165780020.4474478</v>
      </c>
      <c r="AW25" s="174">
        <f>[1]NACE38CVS!DE24</f>
        <v>730326238.08910632</v>
      </c>
      <c r="AX25" s="174">
        <f>[1]NACE38CVS!DF24</f>
        <v>1229390556.4534926</v>
      </c>
      <c r="AY25" s="174">
        <f>[1]NACE38CVS!DG24</f>
        <v>6991161817.3215313</v>
      </c>
      <c r="AZ25" s="174">
        <f>[1]NACE38CVS!DI24</f>
        <v>1576086894.6169994</v>
      </c>
      <c r="BA25" s="174">
        <f>[1]NACE38CVS!DJ24</f>
        <v>1303360613.9625108</v>
      </c>
      <c r="BB25" s="174">
        <f>[1]NACE38CVS!DK24</f>
        <v>2426670224.5775867</v>
      </c>
      <c r="BC25" s="174">
        <f>[1]NACE38CVS!DL24</f>
        <v>2915284473.9948483</v>
      </c>
      <c r="BD25" s="174">
        <f>[1]NACE38CVS!DM24</f>
        <v>1069260639.7890704</v>
      </c>
      <c r="BE25" s="174">
        <f>[1]NACE38CVS!DN24</f>
        <v>1934145953.8510799</v>
      </c>
      <c r="BF25" s="174">
        <f>[1]NACE38CVS!DO24</f>
        <v>0</v>
      </c>
      <c r="BG25" s="174">
        <f>[1]NACE38CVS!DR24</f>
        <v>5972485851.1405849</v>
      </c>
      <c r="BH25" s="174">
        <f>[1]NACE38CVS!DS24</f>
        <v>3469202953.5686126</v>
      </c>
    </row>
    <row r="26" spans="1:60" s="36" customFormat="1" ht="12" hidden="1" thickBot="1" x14ac:dyDescent="0.25">
      <c r="A26" s="139">
        <f t="shared" si="2"/>
        <v>37620</v>
      </c>
      <c r="B26" s="218">
        <f>[1]NACE38CVS!BK25</f>
        <v>97520982726.193207</v>
      </c>
      <c r="C26" s="177">
        <f>[1]NACE38CVS!BL25</f>
        <v>94707625560.414688</v>
      </c>
      <c r="D26" s="178">
        <f>[1]NACE38CVS!BM25</f>
        <v>24598704024.16806</v>
      </c>
      <c r="E26" s="178">
        <f>[1]NACE38CVS!BN25</f>
        <v>6210628086.1002407</v>
      </c>
      <c r="F26" s="178">
        <f>[1]NACE38CVS!BO25</f>
        <v>66711650615.924904</v>
      </c>
      <c r="G26" s="178">
        <f>[1]NACE38CVS!BP25</f>
        <v>63898293450.146385</v>
      </c>
      <c r="H26" s="178">
        <f>[1]NACE38CVS!BQ25</f>
        <v>2813357165.7785177</v>
      </c>
      <c r="I26" s="178">
        <f>[1]NACE38CVS!BR25</f>
        <v>89207927995.423309</v>
      </c>
      <c r="J26" s="178">
        <f t="shared" si="0"/>
        <v>8313054730.7698994</v>
      </c>
      <c r="K26" s="178">
        <f t="shared" si="1"/>
        <v>55585238719.376488</v>
      </c>
      <c r="L26" s="178">
        <f>[1]NACE38CVS!BS25</f>
        <v>881761595.09754443</v>
      </c>
      <c r="M26" s="178">
        <f>[1]NACE38CVS!BU25</f>
        <v>179765312.80165476</v>
      </c>
      <c r="N26" s="178">
        <f>[1]NACE38CVS!BV25</f>
        <v>2684349974.6002574</v>
      </c>
      <c r="O26" s="178">
        <f>[1]NACE38CVS!BW25</f>
        <v>1052619535.9213023</v>
      </c>
      <c r="P26" s="178">
        <f>[1]NACE38CVS!BX25</f>
        <v>1648364633.7331662</v>
      </c>
      <c r="Q26" s="178">
        <f>[1]NACE38CVS!BY25</f>
        <v>152999334.17482975</v>
      </c>
      <c r="R26" s="178">
        <f>[1]NACE38CVS!BZ25</f>
        <v>1375984927.7277935</v>
      </c>
      <c r="S26" s="178">
        <f>[1]NACE38CVS!CA25</f>
        <v>790669802.99906504</v>
      </c>
      <c r="T26" s="178">
        <f>[1]NACE38CVS!CB25</f>
        <v>2180175921.0975461</v>
      </c>
      <c r="U26" s="178">
        <f>[1]NACE38CVS!CC25</f>
        <v>3141617186.4496946</v>
      </c>
      <c r="V26" s="178">
        <f>[1]NACE38CVS!CD25</f>
        <v>1487515008.8482819</v>
      </c>
      <c r="W26" s="178">
        <f>[1]NACE38CVS!CE25</f>
        <v>991955693.3459909</v>
      </c>
      <c r="X26" s="178">
        <f>[1]NACE38CVS!CF25</f>
        <v>1555945389.8784413</v>
      </c>
      <c r="Y26" s="178">
        <f>[1]NACE38CVS!CG25</f>
        <v>3140415095.9637237</v>
      </c>
      <c r="Z26" s="178">
        <f>[1]NACE38CVS!CH25</f>
        <v>2112208739.2426791</v>
      </c>
      <c r="AA26" s="178">
        <f>[1]NACE38CVS!CI25</f>
        <v>1028206356.7210451</v>
      </c>
      <c r="AB26" s="178">
        <f>[1]NACE38CVS!CJ25</f>
        <v>1923526999.0975633</v>
      </c>
      <c r="AC26" s="178">
        <f>[1]NACE38CVS!CK25</f>
        <v>1524932921.0453238</v>
      </c>
      <c r="AD26" s="178">
        <f>[1]NACE38CVS!CL25</f>
        <v>767866286.48342645</v>
      </c>
      <c r="AE26" s="178">
        <f>[1]NACE38CVS!CM25</f>
        <v>6210628086.1002407</v>
      </c>
      <c r="AF26" s="178">
        <f>[1]NACE38CVS!CN25</f>
        <v>765427346.10128248</v>
      </c>
      <c r="AG26" s="178">
        <f>[1]NACE38CVS!CO25</f>
        <v>811503157.61927557</v>
      </c>
      <c r="AH26" s="178">
        <f>[1]NACE38CVS!CP25</f>
        <v>4633697582.3796825</v>
      </c>
      <c r="AI26" s="178">
        <f>[1]NACE38CVS!CQ25</f>
        <v>15487061617.077957</v>
      </c>
      <c r="AJ26" s="178">
        <f>[1]NACE38CVS!CR25</f>
        <v>2122411810.8620811</v>
      </c>
      <c r="AK26" s="178">
        <f>[1]NACE38CVS!CS25</f>
        <v>6867738427.3481207</v>
      </c>
      <c r="AL26" s="178">
        <f>[1]NACE38CVS!CT25</f>
        <v>6496911378.867754</v>
      </c>
      <c r="AM26" s="178">
        <f>[1]NACE38CVS!CU25</f>
        <v>7990420335.4913635</v>
      </c>
      <c r="AN26" s="178">
        <f>[1]NACE38CVS!CV25</f>
        <v>3249449489.0703487</v>
      </c>
      <c r="AO26" s="178">
        <f>[1]NACE38CVS!CW25</f>
        <v>1043332522.1757754</v>
      </c>
      <c r="AP26" s="178">
        <f>[1]NACE38CVS!CX25</f>
        <v>2206116966.8945732</v>
      </c>
      <c r="AQ26" s="178">
        <f>[1]NACE38CVS!CY25</f>
        <v>1781509764.9738874</v>
      </c>
      <c r="AR26" s="178">
        <f>[1]NACE38CVS!CZ25</f>
        <v>1471560312.4133344</v>
      </c>
      <c r="AS26" s="178">
        <f>[1]NACE38CVS!DA25</f>
        <v>2618949212.7638879</v>
      </c>
      <c r="AT26" s="178">
        <f>[1]NACE38CVS!DB25</f>
        <v>6315525153.5050898</v>
      </c>
      <c r="AU26" s="178">
        <f>[1]NACE38CVS!DC25</f>
        <v>1280013471.5820034</v>
      </c>
      <c r="AV26" s="178">
        <f>[1]NACE38CVS!DD25</f>
        <v>6232496510.5243406</v>
      </c>
      <c r="AW26" s="178">
        <f>[1]NACE38CVS!DE25</f>
        <v>737104842.34980321</v>
      </c>
      <c r="AX26" s="178">
        <f>[1]NACE38CVS!DF25</f>
        <v>1232073458.8903956</v>
      </c>
      <c r="AY26" s="178">
        <f>[1]NACE38CVS!DG25</f>
        <v>6971006454.0969076</v>
      </c>
      <c r="AZ26" s="178">
        <f>[1]NACE38CVS!DI25</f>
        <v>1576207000.9099116</v>
      </c>
      <c r="BA26" s="178">
        <f>[1]NACE38CVS!DJ25</f>
        <v>1306228989.1557062</v>
      </c>
      <c r="BB26" s="178">
        <f>[1]NACE38CVS!DK25</f>
        <v>2462096248.0775723</v>
      </c>
      <c r="BC26" s="178">
        <f>[1]NACE38CVS!DL25</f>
        <v>2968522492.626709</v>
      </c>
      <c r="BD26" s="178">
        <f>[1]NACE38CVS!DM25</f>
        <v>1078647832.9908769</v>
      </c>
      <c r="BE26" s="178">
        <f>[1]NACE38CVS!DN25</f>
        <v>1952777429.4248099</v>
      </c>
      <c r="BF26" s="178">
        <f>[1]NACE38CVS!DO25</f>
        <v>0</v>
      </c>
      <c r="BG26" s="178">
        <f>[1]NACE38CVS!DR25</f>
        <v>6048132963.7104931</v>
      </c>
      <c r="BH26" s="178">
        <f>[1]NACE38CVS!DS25</f>
        <v>3507438888.4940252</v>
      </c>
    </row>
    <row r="27" spans="1:60" s="36" customFormat="1" ht="12" hidden="1" thickTop="1" x14ac:dyDescent="0.2">
      <c r="A27" s="138">
        <f t="shared" si="2"/>
        <v>37710</v>
      </c>
      <c r="B27" s="217">
        <f>[1]NACE38CVS!BK26</f>
        <v>97494031965.596954</v>
      </c>
      <c r="C27" s="173">
        <f>[1]NACE38CVS!BL26</f>
        <v>94680385453.588745</v>
      </c>
      <c r="D27" s="203">
        <f>[1]NACE38CVS!BM26</f>
        <v>24529070824.964348</v>
      </c>
      <c r="E27" s="203">
        <f>[1]NACE38CVS!BN26</f>
        <v>6205484889.1740427</v>
      </c>
      <c r="F27" s="203">
        <f>[1]NACE38CVS!BO26</f>
        <v>66759476251.458557</v>
      </c>
      <c r="G27" s="203">
        <f>[1]NACE38CVS!BP26</f>
        <v>63945829739.450356</v>
      </c>
      <c r="H27" s="203">
        <f>[1]NACE38CVS!BQ26</f>
        <v>2813646512.0082021</v>
      </c>
      <c r="I27" s="203">
        <f>[1]NACE38CVS!BR26</f>
        <v>89078794332.289261</v>
      </c>
      <c r="J27" s="203">
        <f t="shared" si="0"/>
        <v>8415237633.3076944</v>
      </c>
      <c r="K27" s="203">
        <f t="shared" si="1"/>
        <v>55530592106.142662</v>
      </c>
      <c r="L27" s="203">
        <f>[1]NACE38CVS!BS26</f>
        <v>875115219.01311827</v>
      </c>
      <c r="M27" s="203">
        <f>[1]NACE38CVS!BU26</f>
        <v>179793128.35948116</v>
      </c>
      <c r="N27" s="203">
        <f>[1]NACE38CVS!BV26</f>
        <v>2700323045.9835601</v>
      </c>
      <c r="O27" s="203">
        <f>[1]NACE38CVS!BW26</f>
        <v>1033470978.2862325</v>
      </c>
      <c r="P27" s="203">
        <f>[1]NACE38CVS!BX26</f>
        <v>1641146866.7580135</v>
      </c>
      <c r="Q27" s="203">
        <f>[1]NACE38CVS!BY26</f>
        <v>140798374.57372636</v>
      </c>
      <c r="R27" s="203">
        <f>[1]NACE38CVS!BZ26</f>
        <v>1394555304.5908191</v>
      </c>
      <c r="S27" s="203">
        <f>[1]NACE38CVS!CA26</f>
        <v>801215834.1125077</v>
      </c>
      <c r="T27" s="203">
        <f>[1]NACE38CVS!CB26</f>
        <v>2176541278.7040415</v>
      </c>
      <c r="U27" s="203">
        <f>[1]NACE38CVS!CC26</f>
        <v>3134104351.3424306</v>
      </c>
      <c r="V27" s="203">
        <f>[1]NACE38CVS!CD26</f>
        <v>1442417336.4979725</v>
      </c>
      <c r="W27" s="203">
        <f>[1]NACE38CVS!CE26</f>
        <v>973109619.19473767</v>
      </c>
      <c r="X27" s="203">
        <f>[1]NACE38CVS!CF26</f>
        <v>1551939842.2964616</v>
      </c>
      <c r="Y27" s="203">
        <f>[1]NACE38CVS!CG26</f>
        <v>3161866387.2705073</v>
      </c>
      <c r="Z27" s="203">
        <f>[1]NACE38CVS!CH26</f>
        <v>2112791785.6573272</v>
      </c>
      <c r="AA27" s="203">
        <f>[1]NACE38CVS!CI26</f>
        <v>1049074601.6131802</v>
      </c>
      <c r="AB27" s="203">
        <f>[1]NACE38CVS!CJ26</f>
        <v>1917314739.4964666</v>
      </c>
      <c r="AC27" s="203">
        <f>[1]NACE38CVS!CK26</f>
        <v>1502891535.1920757</v>
      </c>
      <c r="AD27" s="203">
        <f>[1]NACE38CVS!CL26</f>
        <v>777582202.30531406</v>
      </c>
      <c r="AE27" s="203">
        <f>[1]NACE38CVS!CM26</f>
        <v>6205484889.1740427</v>
      </c>
      <c r="AF27" s="203">
        <f>[1]NACE38CVS!CN26</f>
        <v>754322988.65672207</v>
      </c>
      <c r="AG27" s="203">
        <f>[1]NACE38CVS!CO26</f>
        <v>818554820.37849808</v>
      </c>
      <c r="AH27" s="203">
        <f>[1]NACE38CVS!CP26</f>
        <v>4632607080.1388226</v>
      </c>
      <c r="AI27" s="203">
        <f>[1]NACE38CVS!CQ26</f>
        <v>15518759965.515242</v>
      </c>
      <c r="AJ27" s="203">
        <f>[1]NACE38CVS!CR26</f>
        <v>2128434651.5807319</v>
      </c>
      <c r="AK27" s="203">
        <f>[1]NACE38CVS!CS26</f>
        <v>6872900734.2918272</v>
      </c>
      <c r="AL27" s="203">
        <f>[1]NACE38CVS!CT26</f>
        <v>6517424579.642684</v>
      </c>
      <c r="AM27" s="203">
        <f>[1]NACE38CVS!CU26</f>
        <v>8025207956.9895611</v>
      </c>
      <c r="AN27" s="203">
        <f>[1]NACE38CVS!CV26</f>
        <v>3255637846.3382778</v>
      </c>
      <c r="AO27" s="203">
        <f>[1]NACE38CVS!CW26</f>
        <v>1049045030.2198534</v>
      </c>
      <c r="AP27" s="203">
        <f>[1]NACE38CVS!CX26</f>
        <v>2206592816.1184239</v>
      </c>
      <c r="AQ27" s="203">
        <f>[1]NACE38CVS!CY26</f>
        <v>1818649958.146297</v>
      </c>
      <c r="AR27" s="203">
        <f>[1]NACE38CVS!CZ26</f>
        <v>1461657910.6304991</v>
      </c>
      <c r="AS27" s="203">
        <f>[1]NACE38CVS!DA26</f>
        <v>2596707307.4125514</v>
      </c>
      <c r="AT27" s="203">
        <f>[1]NACE38CVS!DB26</f>
        <v>6112518583.2097082</v>
      </c>
      <c r="AU27" s="203">
        <f>[1]NACE38CVS!DC26</f>
        <v>1287610849.6220026</v>
      </c>
      <c r="AV27" s="203">
        <f>[1]NACE38CVS!DD26</f>
        <v>6263539701.0686998</v>
      </c>
      <c r="AW27" s="203">
        <f>[1]NACE38CVS!DE26</f>
        <v>736925147.09294212</v>
      </c>
      <c r="AX27" s="203">
        <f>[1]NACE38CVS!DF26</f>
        <v>1219348096.7298069</v>
      </c>
      <c r="AY27" s="203">
        <f>[1]NACE38CVS!DG26</f>
        <v>7013897098.5304375</v>
      </c>
      <c r="AZ27" s="203">
        <f>[1]NACE38CVS!DI26</f>
        <v>1598509370.2311759</v>
      </c>
      <c r="BA27" s="203">
        <f>[1]NACE38CVS!DJ26</f>
        <v>1322318313.8094072</v>
      </c>
      <c r="BB27" s="203">
        <f>[1]NACE38CVS!DK26</f>
        <v>2476883900.7409153</v>
      </c>
      <c r="BC27" s="203">
        <f>[1]NACE38CVS!DL26</f>
        <v>3017526048.5261965</v>
      </c>
      <c r="BD27" s="203">
        <f>[1]NACE38CVS!DM26</f>
        <v>1077433949.3262119</v>
      </c>
      <c r="BE27" s="203">
        <f>[1]NACE38CVS!DN26</f>
        <v>1956344247.5386238</v>
      </c>
      <c r="BF27" s="203">
        <f>[1]NACE38CVS!DO26</f>
        <v>0</v>
      </c>
      <c r="BG27" s="203">
        <f>[1]NACE38CVS!DR26</f>
        <v>6118003676.2023525</v>
      </c>
      <c r="BH27" s="203">
        <f>[1]NACE38CVS!DS26</f>
        <v>3536054233.3908143</v>
      </c>
    </row>
    <row r="28" spans="1:60" s="36" customFormat="1" hidden="1" x14ac:dyDescent="0.2">
      <c r="A28" s="138">
        <f t="shared" si="2"/>
        <v>37802</v>
      </c>
      <c r="B28" s="217">
        <f>[1]NACE38CVS!BK27</f>
        <v>98064797158.918991</v>
      </c>
      <c r="C28" s="176">
        <f>[1]NACE38CVS!BL27</f>
        <v>95239477538.303253</v>
      </c>
      <c r="D28" s="174">
        <f>[1]NACE38CVS!BM27</f>
        <v>24473573106.827446</v>
      </c>
      <c r="E28" s="174">
        <f>[1]NACE38CVS!BN27</f>
        <v>6275978618.3236828</v>
      </c>
      <c r="F28" s="174">
        <f>[1]NACE38CVS!BO27</f>
        <v>67315245433.767853</v>
      </c>
      <c r="G28" s="174">
        <f>[1]NACE38CVS!BP27</f>
        <v>64489925813.152115</v>
      </c>
      <c r="H28" s="174">
        <f>[1]NACE38CVS!BQ27</f>
        <v>2825319620.6157417</v>
      </c>
      <c r="I28" s="174">
        <f>[1]NACE38CVS!BR27</f>
        <v>89526290447.819489</v>
      </c>
      <c r="J28" s="174">
        <f t="shared" si="0"/>
        <v>8538506711.0994816</v>
      </c>
      <c r="K28" s="174">
        <f t="shared" si="1"/>
        <v>55951419102.052635</v>
      </c>
      <c r="L28" s="174">
        <f>[1]NACE38CVS!BS27</f>
        <v>866148121.49854636</v>
      </c>
      <c r="M28" s="174">
        <f>[1]NACE38CVS!BU27</f>
        <v>181053450.29207185</v>
      </c>
      <c r="N28" s="174">
        <f>[1]NACE38CVS!BV27</f>
        <v>2728760164.8007851</v>
      </c>
      <c r="O28" s="174">
        <f>[1]NACE38CVS!BW27</f>
        <v>1018836435.8353353</v>
      </c>
      <c r="P28" s="174">
        <f>[1]NACE38CVS!BX27</f>
        <v>1630222592.4793992</v>
      </c>
      <c r="Q28" s="174">
        <f>[1]NACE38CVS!BY27</f>
        <v>139562639.45894521</v>
      </c>
      <c r="R28" s="174">
        <f>[1]NACE38CVS!BZ27</f>
        <v>1396446641.781096</v>
      </c>
      <c r="S28" s="174">
        <f>[1]NACE38CVS!CA27</f>
        <v>806275010.55509567</v>
      </c>
      <c r="T28" s="174">
        <f>[1]NACE38CVS!CB27</f>
        <v>2178584764.2903347</v>
      </c>
      <c r="U28" s="174">
        <f>[1]NACE38CVS!CC27</f>
        <v>3125258475.1142125</v>
      </c>
      <c r="V28" s="174">
        <f>[1]NACE38CVS!CD27</f>
        <v>1437637787.3910785</v>
      </c>
      <c r="W28" s="174">
        <f>[1]NACE38CVS!CE27</f>
        <v>976964491.76281142</v>
      </c>
      <c r="X28" s="174">
        <f>[1]NACE38CVS!CF27</f>
        <v>1539957916.5808692</v>
      </c>
      <c r="Y28" s="174">
        <f>[1]NACE38CVS!CG27</f>
        <v>3152215077.2284794</v>
      </c>
      <c r="Z28" s="174">
        <f>[1]NACE38CVS!CH27</f>
        <v>2105956177.4122653</v>
      </c>
      <c r="AA28" s="174">
        <f>[1]NACE38CVS!CI27</f>
        <v>1046258899.8162138</v>
      </c>
      <c r="AB28" s="174">
        <f>[1]NACE38CVS!CJ27</f>
        <v>1920383108.0935934</v>
      </c>
      <c r="AC28" s="174">
        <f>[1]NACE38CVS!CK27</f>
        <v>1464141970.4609487</v>
      </c>
      <c r="AD28" s="174">
        <f>[1]NACE38CVS!CL27</f>
        <v>777272580.70239115</v>
      </c>
      <c r="AE28" s="174">
        <f>[1]NACE38CVS!CM27</f>
        <v>6275978618.3236828</v>
      </c>
      <c r="AF28" s="174">
        <f>[1]NACE38CVS!CN27</f>
        <v>764360534.75882506</v>
      </c>
      <c r="AG28" s="174">
        <f>[1]NACE38CVS!CO27</f>
        <v>830299714.71034026</v>
      </c>
      <c r="AH28" s="174">
        <f>[1]NACE38CVS!CP27</f>
        <v>4681318368.8545179</v>
      </c>
      <c r="AI28" s="174">
        <f>[1]NACE38CVS!CQ27</f>
        <v>15697732886.33201</v>
      </c>
      <c r="AJ28" s="174">
        <f>[1]NACE38CVS!CR27</f>
        <v>2133650406.20525</v>
      </c>
      <c r="AK28" s="174">
        <f>[1]NACE38CVS!CS27</f>
        <v>6937161908.8394957</v>
      </c>
      <c r="AL28" s="174">
        <f>[1]NACE38CVS!CT27</f>
        <v>6626920571.2872639</v>
      </c>
      <c r="AM28" s="174">
        <f>[1]NACE38CVS!CU27</f>
        <v>8010803183.373395</v>
      </c>
      <c r="AN28" s="174">
        <f>[1]NACE38CVS!CV27</f>
        <v>3278974499.2055197</v>
      </c>
      <c r="AO28" s="174">
        <f>[1]NACE38CVS!CW27</f>
        <v>1055860747.8412422</v>
      </c>
      <c r="AP28" s="174">
        <f>[1]NACE38CVS!CX27</f>
        <v>2223113751.3642774</v>
      </c>
      <c r="AQ28" s="174">
        <f>[1]NACE38CVS!CY27</f>
        <v>1777274323.425947</v>
      </c>
      <c r="AR28" s="174">
        <f>[1]NACE38CVS!CZ27</f>
        <v>1496968659.9722311</v>
      </c>
      <c r="AS28" s="174">
        <f>[1]NACE38CVS!DA27</f>
        <v>2551872379.9563646</v>
      </c>
      <c r="AT28" s="174">
        <f>[1]NACE38CVS!DB27</f>
        <v>6311089773.4993229</v>
      </c>
      <c r="AU28" s="174">
        <f>[1]NACE38CVS!DC27</f>
        <v>1310780430.4180727</v>
      </c>
      <c r="AV28" s="174">
        <f>[1]NACE38CVS!DD27</f>
        <v>6281072456.2580872</v>
      </c>
      <c r="AW28" s="174">
        <f>[1]NACE38CVS!DE27</f>
        <v>740977508.71733117</v>
      </c>
      <c r="AX28" s="174">
        <f>[1]NACE38CVS!DF27</f>
        <v>1224769261.982578</v>
      </c>
      <c r="AY28" s="174">
        <f>[1]NACE38CVS!DG27</f>
        <v>7056304108.5774145</v>
      </c>
      <c r="AZ28" s="174">
        <f>[1]NACE38CVS!DI27</f>
        <v>1598520432.8563645</v>
      </c>
      <c r="BA28" s="174">
        <f>[1]NACE38CVS!DJ27</f>
        <v>1330328530.1376336</v>
      </c>
      <c r="BB28" s="174">
        <f>[1]NACE38CVS!DK27</f>
        <v>2530285421.6996689</v>
      </c>
      <c r="BC28" s="174">
        <f>[1]NACE38CVS!DL27</f>
        <v>3079372326.4058151</v>
      </c>
      <c r="BD28" s="174">
        <f>[1]NACE38CVS!DM27</f>
        <v>1086230390.2928712</v>
      </c>
      <c r="BE28" s="174">
        <f>[1]NACE38CVS!DN27</f>
        <v>1951888860.657227</v>
      </c>
      <c r="BF28" s="174">
        <f>[1]NACE38CVS!DO27</f>
        <v>0</v>
      </c>
      <c r="BG28" s="174">
        <f>[1]NACE38CVS!DR27</f>
        <v>6190408057.311306</v>
      </c>
      <c r="BH28" s="174">
        <f>[1]NACE38CVS!DS27</f>
        <v>3557138957.8001962</v>
      </c>
    </row>
    <row r="29" spans="1:60" s="36" customFormat="1" hidden="1" x14ac:dyDescent="0.2">
      <c r="A29" s="138">
        <f t="shared" si="2"/>
        <v>37894</v>
      </c>
      <c r="B29" s="217">
        <f>[1]NACE38CVS!BK28</f>
        <v>98841929719.059479</v>
      </c>
      <c r="C29" s="176">
        <f>[1]NACE38CVS!BL28</f>
        <v>95904114467.661438</v>
      </c>
      <c r="D29" s="174">
        <f>[1]NACE38CVS!BM28</f>
        <v>24482227428.376175</v>
      </c>
      <c r="E29" s="174">
        <f>[1]NACE38CVS!BN28</f>
        <v>6341602647.287076</v>
      </c>
      <c r="F29" s="174">
        <f>[1]NACE38CVS!BO28</f>
        <v>68018099643.396225</v>
      </c>
      <c r="G29" s="174">
        <f>[1]NACE38CVS!BP28</f>
        <v>65080284391.998199</v>
      </c>
      <c r="H29" s="174">
        <f>[1]NACE38CVS!BQ28</f>
        <v>2937815251.3980236</v>
      </c>
      <c r="I29" s="174">
        <f>[1]NACE38CVS!BR28</f>
        <v>90170746255.623077</v>
      </c>
      <c r="J29" s="174">
        <f t="shared" si="0"/>
        <v>8671183463.4363708</v>
      </c>
      <c r="K29" s="174">
        <f t="shared" si="1"/>
        <v>56409100928.561829</v>
      </c>
      <c r="L29" s="174">
        <f>[1]NACE38CVS!BS28</f>
        <v>912484895.84387422</v>
      </c>
      <c r="M29" s="174">
        <f>[1]NACE38CVS!BU28</f>
        <v>181258780.6809451</v>
      </c>
      <c r="N29" s="174">
        <f>[1]NACE38CVS!BV28</f>
        <v>2730392716.0361524</v>
      </c>
      <c r="O29" s="174">
        <f>[1]NACE38CVS!BW28</f>
        <v>1004167830.6828952</v>
      </c>
      <c r="P29" s="174">
        <f>[1]NACE38CVS!BX28</f>
        <v>1630547909.9059496</v>
      </c>
      <c r="Q29" s="174">
        <f>[1]NACE38CVS!BY28</f>
        <v>138534932.55001545</v>
      </c>
      <c r="R29" s="174">
        <f>[1]NACE38CVS!BZ28</f>
        <v>1400564807.5617287</v>
      </c>
      <c r="S29" s="174">
        <f>[1]NACE38CVS!CA28</f>
        <v>806914700.14595878</v>
      </c>
      <c r="T29" s="174">
        <f>[1]NACE38CVS!CB28</f>
        <v>2175341946.0319147</v>
      </c>
      <c r="U29" s="174">
        <f>[1]NACE38CVS!CC28</f>
        <v>3112570183.1723785</v>
      </c>
      <c r="V29" s="174">
        <f>[1]NACE38CVS!CD28</f>
        <v>1421127497.2302933</v>
      </c>
      <c r="W29" s="174">
        <f>[1]NACE38CVS!CE28</f>
        <v>975829464.63427377</v>
      </c>
      <c r="X29" s="174">
        <f>[1]NACE38CVS!CF28</f>
        <v>1539458451.9572482</v>
      </c>
      <c r="Y29" s="174">
        <f>[1]NACE38CVS!CG28</f>
        <v>3186653548.63978</v>
      </c>
      <c r="Z29" s="174">
        <f>[1]NACE38CVS!CH28</f>
        <v>2129105037.8029313</v>
      </c>
      <c r="AA29" s="174">
        <f>[1]NACE38CVS!CI28</f>
        <v>1057548510.8368489</v>
      </c>
      <c r="AB29" s="174">
        <f>[1]NACE38CVS!CJ28</f>
        <v>1919576545.6648791</v>
      </c>
      <c r="AC29" s="174">
        <f>[1]NACE38CVS!CK28</f>
        <v>1467815211.9201365</v>
      </c>
      <c r="AD29" s="174">
        <f>[1]NACE38CVS!CL28</f>
        <v>791472901.56162703</v>
      </c>
      <c r="AE29" s="174">
        <f>[1]NACE38CVS!CM28</f>
        <v>6341602647.287076</v>
      </c>
      <c r="AF29" s="174">
        <f>[1]NACE38CVS!CN28</f>
        <v>777129820.89497435</v>
      </c>
      <c r="AG29" s="174">
        <f>[1]NACE38CVS!CO28</f>
        <v>836327199.03199947</v>
      </c>
      <c r="AH29" s="174">
        <f>[1]NACE38CVS!CP28</f>
        <v>4728145627.3601027</v>
      </c>
      <c r="AI29" s="174">
        <f>[1]NACE38CVS!CQ28</f>
        <v>15773180460.736145</v>
      </c>
      <c r="AJ29" s="174">
        <f>[1]NACE38CVS!CR28</f>
        <v>2147508725.7267084</v>
      </c>
      <c r="AK29" s="174">
        <f>[1]NACE38CVS!CS28</f>
        <v>6951060076.810091</v>
      </c>
      <c r="AL29" s="174">
        <f>[1]NACE38CVS!CT28</f>
        <v>6674611658.1993465</v>
      </c>
      <c r="AM29" s="174">
        <f>[1]NACE38CVS!CU28</f>
        <v>8100115278.153101</v>
      </c>
      <c r="AN29" s="174">
        <f>[1]NACE38CVS!CV28</f>
        <v>3312251148.8307824</v>
      </c>
      <c r="AO29" s="174">
        <f>[1]NACE38CVS!CW28</f>
        <v>1065490267.7431695</v>
      </c>
      <c r="AP29" s="174">
        <f>[1]NACE38CVS!CX28</f>
        <v>2246760881.0876126</v>
      </c>
      <c r="AQ29" s="174">
        <f>[1]NACE38CVS!CY28</f>
        <v>1789235145.7900348</v>
      </c>
      <c r="AR29" s="174">
        <f>[1]NACE38CVS!CZ28</f>
        <v>1445269595.3155332</v>
      </c>
      <c r="AS29" s="174">
        <f>[1]NACE38CVS!DA28</f>
        <v>2539581401.8279476</v>
      </c>
      <c r="AT29" s="174">
        <f>[1]NACE38CVS!DB28</f>
        <v>6425623508.7039948</v>
      </c>
      <c r="AU29" s="174">
        <f>[1]NACE38CVS!DC28</f>
        <v>1329881432.9258263</v>
      </c>
      <c r="AV29" s="174">
        <f>[1]NACE38CVS!DD28</f>
        <v>6332092519.5672035</v>
      </c>
      <c r="AW29" s="174">
        <f>[1]NACE38CVS!DE28</f>
        <v>750894799.63094711</v>
      </c>
      <c r="AX29" s="174">
        <f>[1]NACE38CVS!DF28</f>
        <v>1240412958.0674074</v>
      </c>
      <c r="AY29" s="174">
        <f>[1]NACE38CVS!DG28</f>
        <v>7247674003.469656</v>
      </c>
      <c r="AZ29" s="174">
        <f>[1]NACE38CVS!DI28</f>
        <v>1622203711.4342604</v>
      </c>
      <c r="BA29" s="174">
        <f>[1]NACE38CVS!DJ28</f>
        <v>1340155734.0180895</v>
      </c>
      <c r="BB29" s="174">
        <f>[1]NACE38CVS!DK28</f>
        <v>2560800406.3208199</v>
      </c>
      <c r="BC29" s="174">
        <f>[1]NACE38CVS!DL28</f>
        <v>3148023611.6632004</v>
      </c>
      <c r="BD29" s="174">
        <f>[1]NACE38CVS!DM28</f>
        <v>1084522660.5213923</v>
      </c>
      <c r="BE29" s="174">
        <f>[1]NACE38CVS!DN28</f>
        <v>1976181266.4198833</v>
      </c>
      <c r="BF29" s="174">
        <f>[1]NACE38CVS!DO28</f>
        <v>0</v>
      </c>
      <c r="BG29" s="174">
        <f>[1]NACE38CVS!DR28</f>
        <v>6272897078.2310715</v>
      </c>
      <c r="BH29" s="174">
        <f>[1]NACE38CVS!DS28</f>
        <v>3597948223.0605907</v>
      </c>
    </row>
    <row r="30" spans="1:60" s="36" customFormat="1" ht="12" hidden="1" thickBot="1" x14ac:dyDescent="0.25">
      <c r="A30" s="139">
        <f t="shared" si="2"/>
        <v>37985</v>
      </c>
      <c r="B30" s="218">
        <f>[1]NACE38CVS!BK29</f>
        <v>99373787516.998688</v>
      </c>
      <c r="C30" s="177">
        <f>[1]NACE38CVS!BL29</f>
        <v>96501963667.877243</v>
      </c>
      <c r="D30" s="178">
        <f>[1]NACE38CVS!BM29</f>
        <v>24558596180.402157</v>
      </c>
      <c r="E30" s="178">
        <f>[1]NACE38CVS!BN29</f>
        <v>6421948323.9724064</v>
      </c>
      <c r="F30" s="178">
        <f>[1]NACE38CVS!BO29</f>
        <v>68393243012.624115</v>
      </c>
      <c r="G30" s="178">
        <f>[1]NACE38CVS!BP29</f>
        <v>65521419163.502678</v>
      </c>
      <c r="H30" s="178">
        <f>[1]NACE38CVS!BQ29</f>
        <v>2871823849.1214375</v>
      </c>
      <c r="I30" s="178">
        <f>[1]NACE38CVS!BR29</f>
        <v>90661243119.189713</v>
      </c>
      <c r="J30" s="178">
        <f t="shared" si="0"/>
        <v>8712544397.8089638</v>
      </c>
      <c r="K30" s="178">
        <f t="shared" si="1"/>
        <v>56808874765.69371</v>
      </c>
      <c r="L30" s="178">
        <f>[1]NACE38CVS!BS29</f>
        <v>888314581.39992988</v>
      </c>
      <c r="M30" s="178">
        <f>[1]NACE38CVS!BU29</f>
        <v>182431912.68970218</v>
      </c>
      <c r="N30" s="178">
        <f>[1]NACE38CVS!BV29</f>
        <v>2746046212.9813337</v>
      </c>
      <c r="O30" s="178">
        <f>[1]NACE38CVS!BW29</f>
        <v>986268977.66347229</v>
      </c>
      <c r="P30" s="178">
        <f>[1]NACE38CVS!BX29</f>
        <v>1628963603.7487059</v>
      </c>
      <c r="Q30" s="178">
        <f>[1]NACE38CVS!BY29</f>
        <v>138265769.69522488</v>
      </c>
      <c r="R30" s="178">
        <f>[1]NACE38CVS!BZ29</f>
        <v>1402843508.9268804</v>
      </c>
      <c r="S30" s="178">
        <f>[1]NACE38CVS!CA29</f>
        <v>812170625.21916556</v>
      </c>
      <c r="T30" s="178">
        <f>[1]NACE38CVS!CB29</f>
        <v>2183119280.6402388</v>
      </c>
      <c r="U30" s="178">
        <f>[1]NACE38CVS!CC29</f>
        <v>3106212432.2173834</v>
      </c>
      <c r="V30" s="178">
        <f>[1]NACE38CVS!CD29</f>
        <v>1411895552.2049799</v>
      </c>
      <c r="W30" s="178">
        <f>[1]NACE38CVS!CE29</f>
        <v>975830384.52318358</v>
      </c>
      <c r="X30" s="178">
        <f>[1]NACE38CVS!CF29</f>
        <v>1540189197.2139974</v>
      </c>
      <c r="Y30" s="178">
        <f>[1]NACE38CVS!CG29</f>
        <v>3216141085.549201</v>
      </c>
      <c r="Z30" s="178">
        <f>[1]NACE38CVS!CH29</f>
        <v>2143873542.6999764</v>
      </c>
      <c r="AA30" s="178">
        <f>[1]NACE38CVS!CI29</f>
        <v>1072267542.8492243</v>
      </c>
      <c r="AB30" s="178">
        <f>[1]NACE38CVS!CJ29</f>
        <v>1921216857.1022997</v>
      </c>
      <c r="AC30" s="178">
        <f>[1]NACE38CVS!CK29</f>
        <v>1506520094.304841</v>
      </c>
      <c r="AD30" s="178">
        <f>[1]NACE38CVS!CL29</f>
        <v>800480685.72154832</v>
      </c>
      <c r="AE30" s="178">
        <f>[1]NACE38CVS!CM29</f>
        <v>6421948323.9724064</v>
      </c>
      <c r="AF30" s="178">
        <f>[1]NACE38CVS!CN29</f>
        <v>793199421.22398186</v>
      </c>
      <c r="AG30" s="178">
        <f>[1]NACE38CVS!CO29</f>
        <v>850714931.4441241</v>
      </c>
      <c r="AH30" s="178">
        <f>[1]NACE38CVS!CP29</f>
        <v>4778033971.3043003</v>
      </c>
      <c r="AI30" s="178">
        <f>[1]NACE38CVS!CQ29</f>
        <v>15919671292.212688</v>
      </c>
      <c r="AJ30" s="178">
        <f>[1]NACE38CVS!CR29</f>
        <v>2161528412.3146458</v>
      </c>
      <c r="AK30" s="178">
        <f>[1]NACE38CVS!CS29</f>
        <v>7001102854.5756626</v>
      </c>
      <c r="AL30" s="178">
        <f>[1]NACE38CVS!CT29</f>
        <v>6757040025.3223782</v>
      </c>
      <c r="AM30" s="178">
        <f>[1]NACE38CVS!CU29</f>
        <v>8130333404.3841457</v>
      </c>
      <c r="AN30" s="178">
        <f>[1]NACE38CVS!CV29</f>
        <v>3333306193.2504787</v>
      </c>
      <c r="AO30" s="178">
        <f>[1]NACE38CVS!CW29</f>
        <v>1069174096.6760075</v>
      </c>
      <c r="AP30" s="178">
        <f>[1]NACE38CVS!CX29</f>
        <v>2264132096.574471</v>
      </c>
      <c r="AQ30" s="178">
        <f>[1]NACE38CVS!CY29</f>
        <v>1811847912.7593026</v>
      </c>
      <c r="AR30" s="178">
        <f>[1]NACE38CVS!CZ29</f>
        <v>1475782649.8969216</v>
      </c>
      <c r="AS30" s="178">
        <f>[1]NACE38CVS!DA29</f>
        <v>2537632151.9386683</v>
      </c>
      <c r="AT30" s="178">
        <f>[1]NACE38CVS!DB29</f>
        <v>6461048933.2072716</v>
      </c>
      <c r="AU30" s="178">
        <f>[1]NACE38CVS!DC29</f>
        <v>1352528789.9990401</v>
      </c>
      <c r="AV30" s="178">
        <f>[1]NACE38CVS!DD29</f>
        <v>6388847130.6303949</v>
      </c>
      <c r="AW30" s="178">
        <f>[1]NACE38CVS!DE29</f>
        <v>756523032.89901602</v>
      </c>
      <c r="AX30" s="178">
        <f>[1]NACE38CVS!DF29</f>
        <v>1247153226.2590404</v>
      </c>
      <c r="AY30" s="178">
        <f>[1]NACE38CVS!DG29</f>
        <v>7193590171.1203594</v>
      </c>
      <c r="AZ30" s="178">
        <f>[1]NACE38CVS!DI29</f>
        <v>1624916908.2301893</v>
      </c>
      <c r="BA30" s="178">
        <f>[1]NACE38CVS!DJ29</f>
        <v>1348671777.2252369</v>
      </c>
      <c r="BB30" s="178">
        <f>[1]NACE38CVS!DK29</f>
        <v>2565413666.6807661</v>
      </c>
      <c r="BC30" s="178">
        <f>[1]NACE38CVS!DL29</f>
        <v>3173542045.6727705</v>
      </c>
      <c r="BD30" s="178">
        <f>[1]NACE38CVS!DM29</f>
        <v>1089632948.9183655</v>
      </c>
      <c r="BE30" s="178">
        <f>[1]NACE38CVS!DN29</f>
        <v>1982800777.3394589</v>
      </c>
      <c r="BF30" s="178">
        <f>[1]NACE38CVS!DO29</f>
        <v>0</v>
      </c>
      <c r="BG30" s="178">
        <f>[1]NACE38CVS!DR29</f>
        <v>6291765249.468914</v>
      </c>
      <c r="BH30" s="178">
        <f>[1]NACE38CVS!DS29</f>
        <v>3612205110.7559652</v>
      </c>
    </row>
    <row r="31" spans="1:60" s="36" customFormat="1" ht="12" hidden="1" thickTop="1" x14ac:dyDescent="0.2">
      <c r="A31" s="140">
        <f t="shared" si="2"/>
        <v>38076</v>
      </c>
      <c r="B31" s="217">
        <f>[1]NACE38CVS!BK30</f>
        <v>100126562769.99454</v>
      </c>
      <c r="C31" s="173">
        <f>[1]NACE38CVS!BL30</f>
        <v>97184385063.064224</v>
      </c>
      <c r="D31" s="203">
        <f>[1]NACE38CVS!BM30</f>
        <v>24715065259.491882</v>
      </c>
      <c r="E31" s="203">
        <f>[1]NACE38CVS!BN30</f>
        <v>6595744287.0185032</v>
      </c>
      <c r="F31" s="203">
        <f>[1]NACE38CVS!BO30</f>
        <v>68815753223.484161</v>
      </c>
      <c r="G31" s="203">
        <f>[1]NACE38CVS!BP30</f>
        <v>65873575516.553833</v>
      </c>
      <c r="H31" s="203">
        <f>[1]NACE38CVS!BQ30</f>
        <v>2942177706.9303246</v>
      </c>
      <c r="I31" s="203">
        <f>[1]NACE38CVS!BR30</f>
        <v>91271419721.947464</v>
      </c>
      <c r="J31" s="203">
        <f t="shared" si="0"/>
        <v>8855143048.0470715</v>
      </c>
      <c r="K31" s="203">
        <f t="shared" si="1"/>
        <v>57018432468.50676</v>
      </c>
      <c r="L31" s="203">
        <f>[1]NACE38CVS!BS30</f>
        <v>940453697.03116727</v>
      </c>
      <c r="M31" s="203">
        <f>[1]NACE38CVS!BU30</f>
        <v>183202561.69810969</v>
      </c>
      <c r="N31" s="203">
        <f>[1]NACE38CVS!BV30</f>
        <v>2764768467.5731893</v>
      </c>
      <c r="O31" s="203">
        <f>[1]NACE38CVS!BW30</f>
        <v>977191427.16524649</v>
      </c>
      <c r="P31" s="203">
        <f>[1]NACE38CVS!BX30</f>
        <v>1630655840.9070506</v>
      </c>
      <c r="Q31" s="203">
        <f>[1]NACE38CVS!BY30</f>
        <v>136686754.84039071</v>
      </c>
      <c r="R31" s="203">
        <f>[1]NACE38CVS!BZ30</f>
        <v>1403140213.9778564</v>
      </c>
      <c r="S31" s="203">
        <f>[1]NACE38CVS!CA30</f>
        <v>817714121.07523441</v>
      </c>
      <c r="T31" s="203">
        <f>[1]NACE38CVS!CB30</f>
        <v>2198053945.3372846</v>
      </c>
      <c r="U31" s="203">
        <f>[1]NACE38CVS!CC30</f>
        <v>3103563147.9061818</v>
      </c>
      <c r="V31" s="203">
        <f>[1]NACE38CVS!CD30</f>
        <v>1415147833.1350818</v>
      </c>
      <c r="W31" s="203">
        <f>[1]NACE38CVS!CE30</f>
        <v>979787539.70765257</v>
      </c>
      <c r="X31" s="203">
        <f>[1]NACE38CVS!CF30</f>
        <v>1536515157.8242266</v>
      </c>
      <c r="Y31" s="203">
        <f>[1]NACE38CVS!CG30</f>
        <v>3290937153.4333916</v>
      </c>
      <c r="Z31" s="203">
        <f>[1]NACE38CVS!CH30</f>
        <v>2152821753.4084201</v>
      </c>
      <c r="AA31" s="203">
        <f>[1]NACE38CVS!CI30</f>
        <v>1138115400.0249717</v>
      </c>
      <c r="AB31" s="203">
        <f>[1]NACE38CVS!CJ30</f>
        <v>1936986735.67904</v>
      </c>
      <c r="AC31" s="203">
        <f>[1]NACE38CVS!CK30</f>
        <v>1526718182.9204116</v>
      </c>
      <c r="AD31" s="203">
        <f>[1]NACE38CVS!CL30</f>
        <v>813996176.31153309</v>
      </c>
      <c r="AE31" s="203">
        <f>[1]NACE38CVS!CM30</f>
        <v>6595744287.0185032</v>
      </c>
      <c r="AF31" s="203">
        <f>[1]NACE38CVS!CN30</f>
        <v>817512985.10830092</v>
      </c>
      <c r="AG31" s="203">
        <f>[1]NACE38CVS!CO30</f>
        <v>864039445.82163286</v>
      </c>
      <c r="AH31" s="203">
        <f>[1]NACE38CVS!CP30</f>
        <v>4914191856.0885696</v>
      </c>
      <c r="AI31" s="203">
        <f>[1]NACE38CVS!CQ30</f>
        <v>16049745350.071404</v>
      </c>
      <c r="AJ31" s="203">
        <f>[1]NACE38CVS!CR30</f>
        <v>2190126367.5368805</v>
      </c>
      <c r="AK31" s="203">
        <f>[1]NACE38CVS!CS30</f>
        <v>7046038194.5581894</v>
      </c>
      <c r="AL31" s="203">
        <f>[1]NACE38CVS!CT30</f>
        <v>6813580787.9763336</v>
      </c>
      <c r="AM31" s="203">
        <f>[1]NACE38CVS!CU30</f>
        <v>8177708453.1979084</v>
      </c>
      <c r="AN31" s="203">
        <f>[1]NACE38CVS!CV30</f>
        <v>3374477775.528739</v>
      </c>
      <c r="AO31" s="203">
        <f>[1]NACE38CVS!CW30</f>
        <v>1079707763.0918093</v>
      </c>
      <c r="AP31" s="203">
        <f>[1]NACE38CVS!CX30</f>
        <v>2294770012.4369292</v>
      </c>
      <c r="AQ31" s="203">
        <f>[1]NACE38CVS!CY30</f>
        <v>1828411993.3745914</v>
      </c>
      <c r="AR31" s="203">
        <f>[1]NACE38CVS!CZ30</f>
        <v>1472427150.4900694</v>
      </c>
      <c r="AS31" s="203">
        <f>[1]NACE38CVS!DA30</f>
        <v>2547688205.7551169</v>
      </c>
      <c r="AT31" s="203">
        <f>[1]NACE38CVS!DB30</f>
        <v>6361499869.3779526</v>
      </c>
      <c r="AU31" s="203">
        <f>[1]NACE38CVS!DC30</f>
        <v>1377998856.1338902</v>
      </c>
      <c r="AV31" s="203">
        <f>[1]NACE38CVS!DD30</f>
        <v>6346268387.685545</v>
      </c>
      <c r="AW31" s="203">
        <f>[1]NACE38CVS!DE30</f>
        <v>755594057.33340216</v>
      </c>
      <c r="AX31" s="203">
        <f>[1]NACE38CVS!DF30</f>
        <v>1252446516.7342467</v>
      </c>
      <c r="AY31" s="203">
        <f>[1]NACE38CVS!DG30</f>
        <v>7322604915.6595669</v>
      </c>
      <c r="AZ31" s="203">
        <f>[1]NACE38CVS!DI30</f>
        <v>1631077884.9266348</v>
      </c>
      <c r="BA31" s="203">
        <f>[1]NACE38CVS!DJ30</f>
        <v>1372832676.5013504</v>
      </c>
      <c r="BB31" s="203">
        <f>[1]NACE38CVS!DK30</f>
        <v>2602268723.2329035</v>
      </c>
      <c r="BC31" s="203">
        <f>[1]NACE38CVS!DL30</f>
        <v>3248963763.3861823</v>
      </c>
      <c r="BD31" s="203">
        <f>[1]NACE38CVS!DM30</f>
        <v>1103545110.6555908</v>
      </c>
      <c r="BE31" s="203">
        <f>[1]NACE38CVS!DN30</f>
        <v>1990193533.4390707</v>
      </c>
      <c r="BF31" s="203">
        <f>[1]NACE38CVS!DO30</f>
        <v>0</v>
      </c>
      <c r="BG31" s="203">
        <f>[1]NACE38CVS!DR30</f>
        <v>6368547706.8040056</v>
      </c>
      <c r="BH31" s="203">
        <f>[1]NACE38CVS!DS30</f>
        <v>3646001210.8686333</v>
      </c>
    </row>
    <row r="32" spans="1:60" s="36" customFormat="1" hidden="1" x14ac:dyDescent="0.2">
      <c r="A32" s="138">
        <f t="shared" si="2"/>
        <v>38168</v>
      </c>
      <c r="B32" s="217">
        <f>[1]NACE38CVS!BK31</f>
        <v>100808061458.65338</v>
      </c>
      <c r="C32" s="176">
        <f>[1]NACE38CVS!BL31</f>
        <v>97859592801.507217</v>
      </c>
      <c r="D32" s="174">
        <f>[1]NACE38CVS!BM31</f>
        <v>24664138146.242485</v>
      </c>
      <c r="E32" s="174">
        <f>[1]NACE38CVS!BN31</f>
        <v>6634974980.7360449</v>
      </c>
      <c r="F32" s="174">
        <f>[1]NACE38CVS!BO31</f>
        <v>69508948331.67485</v>
      </c>
      <c r="G32" s="174">
        <f>[1]NACE38CVS!BP31</f>
        <v>66560479674.528687</v>
      </c>
      <c r="H32" s="174">
        <f>[1]NACE38CVS!BQ31</f>
        <v>2948468657.1461606</v>
      </c>
      <c r="I32" s="174">
        <f>[1]NACE38CVS!BR31</f>
        <v>91885728440.683685</v>
      </c>
      <c r="J32" s="174">
        <f t="shared" si="0"/>
        <v>8922333017.9696903</v>
      </c>
      <c r="K32" s="174">
        <f t="shared" si="1"/>
        <v>57638146656.558998</v>
      </c>
      <c r="L32" s="174">
        <f>[1]NACE38CVS!BS31</f>
        <v>944100269.57239175</v>
      </c>
      <c r="M32" s="174">
        <f>[1]NACE38CVS!BU31</f>
        <v>185762418.24026346</v>
      </c>
      <c r="N32" s="174">
        <f>[1]NACE38CVS!BV31</f>
        <v>2763321114.4182172</v>
      </c>
      <c r="O32" s="174">
        <f>[1]NACE38CVS!BW31</f>
        <v>964514115.66211128</v>
      </c>
      <c r="P32" s="174">
        <f>[1]NACE38CVS!BX31</f>
        <v>1628639668.5824003</v>
      </c>
      <c r="Q32" s="174">
        <f>[1]NACE38CVS!BY31</f>
        <v>142127255.00172982</v>
      </c>
      <c r="R32" s="174">
        <f>[1]NACE38CVS!BZ31</f>
        <v>1401616664.1857414</v>
      </c>
      <c r="S32" s="174">
        <f>[1]NACE38CVS!CA31</f>
        <v>808254816.34927082</v>
      </c>
      <c r="T32" s="174">
        <f>[1]NACE38CVS!CB31</f>
        <v>2206109568.6367602</v>
      </c>
      <c r="U32" s="174">
        <f>[1]NACE38CVS!CC31</f>
        <v>3109641217.6250515</v>
      </c>
      <c r="V32" s="174">
        <f>[1]NACE38CVS!CD31</f>
        <v>1390012584.1516547</v>
      </c>
      <c r="W32" s="174">
        <f>[1]NACE38CVS!CE31</f>
        <v>973856424.7652154</v>
      </c>
      <c r="X32" s="174">
        <f>[1]NACE38CVS!CF31</f>
        <v>1534483801.0880313</v>
      </c>
      <c r="Y32" s="174">
        <f>[1]NACE38CVS!CG31</f>
        <v>3300413141.8284302</v>
      </c>
      <c r="Z32" s="174">
        <f>[1]NACE38CVS!CH31</f>
        <v>2163484392.5942378</v>
      </c>
      <c r="AA32" s="174">
        <f>[1]NACE38CVS!CI31</f>
        <v>1136928749.2341917</v>
      </c>
      <c r="AB32" s="174">
        <f>[1]NACE38CVS!CJ31</f>
        <v>1929262603.4633021</v>
      </c>
      <c r="AC32" s="174">
        <f>[1]NACE38CVS!CK31</f>
        <v>1510607998.1302195</v>
      </c>
      <c r="AD32" s="174">
        <f>[1]NACE38CVS!CL31</f>
        <v>815514754.11408591</v>
      </c>
      <c r="AE32" s="174">
        <f>[1]NACE38CVS!CM31</f>
        <v>6634974980.7360449</v>
      </c>
      <c r="AF32" s="174">
        <f>[1]NACE38CVS!CN31</f>
        <v>817610972.71054387</v>
      </c>
      <c r="AG32" s="174">
        <f>[1]NACE38CVS!CO31</f>
        <v>861715921.71723318</v>
      </c>
      <c r="AH32" s="174">
        <f>[1]NACE38CVS!CP31</f>
        <v>4955648086.3082685</v>
      </c>
      <c r="AI32" s="174">
        <f>[1]NACE38CVS!CQ31</f>
        <v>16204445549.575951</v>
      </c>
      <c r="AJ32" s="174">
        <f>[1]NACE38CVS!CR31</f>
        <v>2199336016.8025403</v>
      </c>
      <c r="AK32" s="174">
        <f>[1]NACE38CVS!CS31</f>
        <v>7096728764.7889681</v>
      </c>
      <c r="AL32" s="174">
        <f>[1]NACE38CVS!CT31</f>
        <v>6908380767.9844437</v>
      </c>
      <c r="AM32" s="174">
        <f>[1]NACE38CVS!CU31</f>
        <v>8217219069.5611916</v>
      </c>
      <c r="AN32" s="174">
        <f>[1]NACE38CVS!CV31</f>
        <v>3429102095.5545416</v>
      </c>
      <c r="AO32" s="174">
        <f>[1]NACE38CVS!CW31</f>
        <v>1094575307.1620681</v>
      </c>
      <c r="AP32" s="174">
        <f>[1]NACE38CVS!CX31</f>
        <v>2334526788.3924732</v>
      </c>
      <c r="AQ32" s="174">
        <f>[1]NACE38CVS!CY31</f>
        <v>1845384685.0321004</v>
      </c>
      <c r="AR32" s="174">
        <f>[1]NACE38CVS!CZ31</f>
        <v>1447315395.3541961</v>
      </c>
      <c r="AS32" s="174">
        <f>[1]NACE38CVS!DA31</f>
        <v>2542638121.0474634</v>
      </c>
      <c r="AT32" s="174">
        <f>[1]NACE38CVS!DB31</f>
        <v>6505234821.4825802</v>
      </c>
      <c r="AU32" s="174">
        <f>[1]NACE38CVS!DC31</f>
        <v>1409535400.4843721</v>
      </c>
      <c r="AV32" s="174">
        <f>[1]NACE38CVS!DD31</f>
        <v>6447156450.8831596</v>
      </c>
      <c r="AW32" s="174">
        <f>[1]NACE38CVS!DE31</f>
        <v>768782277.79329538</v>
      </c>
      <c r="AX32" s="174">
        <f>[1]NACE38CVS!DF31</f>
        <v>1268450728.9461102</v>
      </c>
      <c r="AY32" s="174">
        <f>[1]NACE38CVS!DG31</f>
        <v>7398850327.6591806</v>
      </c>
      <c r="AZ32" s="174">
        <f>[1]NACE38CVS!DI31</f>
        <v>1631407117.3188989</v>
      </c>
      <c r="BA32" s="174">
        <f>[1]NACE38CVS!DJ31</f>
        <v>1376548060.248421</v>
      </c>
      <c r="BB32" s="174">
        <f>[1]NACE38CVS!DK31</f>
        <v>2619907030.4457026</v>
      </c>
      <c r="BC32" s="174">
        <f>[1]NACE38CVS!DL31</f>
        <v>3294470809.9566679</v>
      </c>
      <c r="BD32" s="174">
        <f>[1]NACE38CVS!DM31</f>
        <v>1108888953.1574531</v>
      </c>
      <c r="BE32" s="174">
        <f>[1]NACE38CVS!DN31</f>
        <v>1993611437.1735611</v>
      </c>
      <c r="BF32" s="174">
        <f>[1]NACE38CVS!DO31</f>
        <v>0</v>
      </c>
      <c r="BG32" s="174">
        <f>[1]NACE38CVS!DR31</f>
        <v>6414265630.2461605</v>
      </c>
      <c r="BH32" s="174">
        <f>[1]NACE38CVS!DS31</f>
        <v>3667294657.8800693</v>
      </c>
    </row>
    <row r="33" spans="1:60" s="36" customFormat="1" hidden="1" x14ac:dyDescent="0.2">
      <c r="A33" s="138">
        <f t="shared" si="2"/>
        <v>38260</v>
      </c>
      <c r="B33" s="217">
        <f>[1]NACE38CVS!BK32</f>
        <v>101709292726.63397</v>
      </c>
      <c r="C33" s="176">
        <f>[1]NACE38CVS!BL32</f>
        <v>98669425299.373291</v>
      </c>
      <c r="D33" s="174">
        <f>[1]NACE38CVS!BM32</f>
        <v>24735217091.343513</v>
      </c>
      <c r="E33" s="174">
        <f>[1]NACE38CVS!BN32</f>
        <v>6737263131.5136385</v>
      </c>
      <c r="F33" s="174">
        <f>[1]NACE38CVS!BO32</f>
        <v>70236812503.776825</v>
      </c>
      <c r="G33" s="174">
        <f>[1]NACE38CVS!BP32</f>
        <v>67196945076.516151</v>
      </c>
      <c r="H33" s="174">
        <f>[1]NACE38CVS!BQ32</f>
        <v>3039867427.2606711</v>
      </c>
      <c r="I33" s="174">
        <f>[1]NACE38CVS!BR32</f>
        <v>92676362569.478928</v>
      </c>
      <c r="J33" s="174">
        <f t="shared" si="0"/>
        <v>9032930157.1550255</v>
      </c>
      <c r="K33" s="174">
        <f t="shared" si="1"/>
        <v>58164014919.36113</v>
      </c>
      <c r="L33" s="174">
        <f>[1]NACE38CVS!BS32</f>
        <v>913845822.40709162</v>
      </c>
      <c r="M33" s="174">
        <f>[1]NACE38CVS!BU32</f>
        <v>187389619.85748297</v>
      </c>
      <c r="N33" s="174">
        <f>[1]NACE38CVS!BV32</f>
        <v>2770088785.1486821</v>
      </c>
      <c r="O33" s="174">
        <f>[1]NACE38CVS!BW32</f>
        <v>953457940.97509408</v>
      </c>
      <c r="P33" s="174">
        <f>[1]NACE38CVS!BX32</f>
        <v>1618789672.8481059</v>
      </c>
      <c r="Q33" s="174">
        <f>[1]NACE38CVS!BY32</f>
        <v>143337493.78726903</v>
      </c>
      <c r="R33" s="174">
        <f>[1]NACE38CVS!BZ32</f>
        <v>1401518141.6651042</v>
      </c>
      <c r="S33" s="174">
        <f>[1]NACE38CVS!CA32</f>
        <v>821785560.64582014</v>
      </c>
      <c r="T33" s="174">
        <f>[1]NACE38CVS!CB32</f>
        <v>2210413785.8082342</v>
      </c>
      <c r="U33" s="174">
        <f>[1]NACE38CVS!CC32</f>
        <v>3110069298.6400061</v>
      </c>
      <c r="V33" s="174">
        <f>[1]NACE38CVS!CD32</f>
        <v>1396222191.1258264</v>
      </c>
      <c r="W33" s="174">
        <f>[1]NACE38CVS!CE32</f>
        <v>967539137.54346251</v>
      </c>
      <c r="X33" s="174">
        <f>[1]NACE38CVS!CF32</f>
        <v>1538597754.7134027</v>
      </c>
      <c r="Y33" s="174">
        <f>[1]NACE38CVS!CG32</f>
        <v>3334133221.9196739</v>
      </c>
      <c r="Z33" s="174">
        <f>[1]NACE38CVS!CH32</f>
        <v>2177667157.1483121</v>
      </c>
      <c r="AA33" s="174">
        <f>[1]NACE38CVS!CI32</f>
        <v>1156466064.7713611</v>
      </c>
      <c r="AB33" s="174">
        <f>[1]NACE38CVS!CJ32</f>
        <v>1931479589.2699842</v>
      </c>
      <c r="AC33" s="174">
        <f>[1]NACE38CVS!CK32</f>
        <v>1525471543.4577475</v>
      </c>
      <c r="AD33" s="174">
        <f>[1]NACE38CVS!CL32</f>
        <v>824923353.93761885</v>
      </c>
      <c r="AE33" s="174">
        <f>[1]NACE38CVS!CM32</f>
        <v>6737263131.5136385</v>
      </c>
      <c r="AF33" s="174">
        <f>[1]NACE38CVS!CN32</f>
        <v>841862219.51375175</v>
      </c>
      <c r="AG33" s="174">
        <f>[1]NACE38CVS!CO32</f>
        <v>880296313.62413597</v>
      </c>
      <c r="AH33" s="174">
        <f>[1]NACE38CVS!CP32</f>
        <v>5015104598.3757515</v>
      </c>
      <c r="AI33" s="174">
        <f>[1]NACE38CVS!CQ32</f>
        <v>16340481997.045658</v>
      </c>
      <c r="AJ33" s="174">
        <f>[1]NACE38CVS!CR32</f>
        <v>2223329956.1355944</v>
      </c>
      <c r="AK33" s="174">
        <f>[1]NACE38CVS!CS32</f>
        <v>7142838389.1427565</v>
      </c>
      <c r="AL33" s="174">
        <f>[1]NACE38CVS!CT32</f>
        <v>6974313651.7673073</v>
      </c>
      <c r="AM33" s="174">
        <f>[1]NACE38CVS!CU32</f>
        <v>8275561221.3430309</v>
      </c>
      <c r="AN33" s="174">
        <f>[1]NACE38CVS!CV32</f>
        <v>3449550467.8573246</v>
      </c>
      <c r="AO33" s="174">
        <f>[1]NACE38CVS!CW32</f>
        <v>1101451356.3980806</v>
      </c>
      <c r="AP33" s="174">
        <f>[1]NACE38CVS!CX32</f>
        <v>2348099111.4592443</v>
      </c>
      <c r="AQ33" s="174">
        <f>[1]NACE38CVS!CY32</f>
        <v>1858086078.0944262</v>
      </c>
      <c r="AR33" s="174">
        <f>[1]NACE38CVS!CZ32</f>
        <v>1461663788.8915038</v>
      </c>
      <c r="AS33" s="174">
        <f>[1]NACE38CVS!DA32</f>
        <v>2576581787.9795775</v>
      </c>
      <c r="AT33" s="174">
        <f>[1]NACE38CVS!DB32</f>
        <v>6584962838.5747595</v>
      </c>
      <c r="AU33" s="174">
        <f>[1]NACE38CVS!DC32</f>
        <v>1434431596.72188</v>
      </c>
      <c r="AV33" s="174">
        <f>[1]NACE38CVS!DD32</f>
        <v>6500940072.5227776</v>
      </c>
      <c r="AW33" s="174">
        <f>[1]NACE38CVS!DE32</f>
        <v>776044227.07588589</v>
      </c>
      <c r="AX33" s="174">
        <f>[1]NACE38CVS!DF32</f>
        <v>1270077924.6465192</v>
      </c>
      <c r="AY33" s="174">
        <f>[1]NACE38CVS!DG32</f>
        <v>7558059405.8228493</v>
      </c>
      <c r="AZ33" s="174">
        <f>[1]NACE38CVS!DI32</f>
        <v>1636073702.8544884</v>
      </c>
      <c r="BA33" s="174">
        <f>[1]NACE38CVS!DJ32</f>
        <v>1383327382.0858154</v>
      </c>
      <c r="BB33" s="174">
        <f>[1]NACE38CVS!DK32</f>
        <v>2656169567.8684711</v>
      </c>
      <c r="BC33" s="174">
        <f>[1]NACE38CVS!DL32</f>
        <v>3357359504.3462515</v>
      </c>
      <c r="BD33" s="174">
        <f>[1]NACE38CVS!DM32</f>
        <v>1114271320.3083556</v>
      </c>
      <c r="BE33" s="174">
        <f>[1]NACE38CVS!DN32</f>
        <v>2003169619.7372484</v>
      </c>
      <c r="BF33" s="174">
        <f>[1]NACE38CVS!DO32</f>
        <v>0</v>
      </c>
      <c r="BG33" s="174">
        <f>[1]NACE38CVS!DR32</f>
        <v>6490191564.3204069</v>
      </c>
      <c r="BH33" s="174">
        <f>[1]NACE38CVS!DS32</f>
        <v>3706493771.2390652</v>
      </c>
    </row>
    <row r="34" spans="1:60" s="36" customFormat="1" ht="12" hidden="1" thickBot="1" x14ac:dyDescent="0.25">
      <c r="A34" s="139">
        <f t="shared" si="2"/>
        <v>38351</v>
      </c>
      <c r="B34" s="218">
        <f>[1]NACE38CVS!BK33</f>
        <v>102512121074.68124</v>
      </c>
      <c r="C34" s="177">
        <f>[1]NACE38CVS!BL33</f>
        <v>99482960693.15416</v>
      </c>
      <c r="D34" s="178">
        <f>[1]NACE38CVS!BM33</f>
        <v>24824885608.447998</v>
      </c>
      <c r="E34" s="178">
        <f>[1]NACE38CVS!BN33</f>
        <v>6823462202.781517</v>
      </c>
      <c r="F34" s="178">
        <f>[1]NACE38CVS!BO33</f>
        <v>70863773263.451736</v>
      </c>
      <c r="G34" s="178">
        <f>[1]NACE38CVS!BP33</f>
        <v>67834612881.924637</v>
      </c>
      <c r="H34" s="178">
        <f>[1]NACE38CVS!BQ33</f>
        <v>3029160381.5270982</v>
      </c>
      <c r="I34" s="178">
        <f>[1]NACE38CVS!BR33</f>
        <v>93361556488.075104</v>
      </c>
      <c r="J34" s="178">
        <f t="shared" si="0"/>
        <v>9150564586.606163</v>
      </c>
      <c r="K34" s="178">
        <f t="shared" si="1"/>
        <v>58684048295.318474</v>
      </c>
      <c r="L34" s="178">
        <f>[1]NACE38CVS!BS33</f>
        <v>920979312.43757737</v>
      </c>
      <c r="M34" s="178">
        <f>[1]NACE38CVS!BU33</f>
        <v>188161855.48084691</v>
      </c>
      <c r="N34" s="178">
        <f>[1]NACE38CVS!BV33</f>
        <v>2783016018.4340935</v>
      </c>
      <c r="O34" s="178">
        <f>[1]NACE38CVS!BW33</f>
        <v>937433078.79415607</v>
      </c>
      <c r="P34" s="178">
        <f>[1]NACE38CVS!BX33</f>
        <v>1615277250.9120815</v>
      </c>
      <c r="Q34" s="178">
        <f>[1]NACE38CVS!BY33</f>
        <v>142754354.52883521</v>
      </c>
      <c r="R34" s="178">
        <f>[1]NACE38CVS!BZ33</f>
        <v>1401883782.0180261</v>
      </c>
      <c r="S34" s="178">
        <f>[1]NACE38CVS!CA33</f>
        <v>807741308.66075897</v>
      </c>
      <c r="T34" s="178">
        <f>[1]NACE38CVS!CB33</f>
        <v>2214821196.0454412</v>
      </c>
      <c r="U34" s="178">
        <f>[1]NACE38CVS!CC33</f>
        <v>3117627786.2551112</v>
      </c>
      <c r="V34" s="178">
        <f>[1]NACE38CVS!CD33</f>
        <v>1391665129.6151943</v>
      </c>
      <c r="W34" s="178">
        <f>[1]NACE38CVS!CE33</f>
        <v>968068903.84992814</v>
      </c>
      <c r="X34" s="178">
        <f>[1]NACE38CVS!CF33</f>
        <v>1539406463.479502</v>
      </c>
      <c r="Y34" s="178">
        <f>[1]NACE38CVS!CG33</f>
        <v>3392271341.6548662</v>
      </c>
      <c r="Z34" s="178">
        <f>[1]NACE38CVS!CH33</f>
        <v>2218503328.5672364</v>
      </c>
      <c r="AA34" s="178">
        <f>[1]NACE38CVS!CI33</f>
        <v>1173768013.0876298</v>
      </c>
      <c r="AB34" s="178">
        <f>[1]NACE38CVS!CJ33</f>
        <v>1932727215.4959488</v>
      </c>
      <c r="AC34" s="178">
        <f>[1]NACE38CVS!CK33</f>
        <v>1554960016.9341083</v>
      </c>
      <c r="AD34" s="178">
        <f>[1]NACE38CVS!CL33</f>
        <v>837069906.2891016</v>
      </c>
      <c r="AE34" s="178">
        <f>[1]NACE38CVS!CM33</f>
        <v>6823462202.781517</v>
      </c>
      <c r="AF34" s="178">
        <f>[1]NACE38CVS!CN33</f>
        <v>859436485.50762963</v>
      </c>
      <c r="AG34" s="178">
        <f>[1]NACE38CVS!CO33</f>
        <v>904624313.82796037</v>
      </c>
      <c r="AH34" s="178">
        <f>[1]NACE38CVS!CP33</f>
        <v>5059401403.4459267</v>
      </c>
      <c r="AI34" s="178">
        <f>[1]NACE38CVS!CQ33</f>
        <v>16456779416.552917</v>
      </c>
      <c r="AJ34" s="178">
        <f>[1]NACE38CVS!CR33</f>
        <v>2234613160.4924202</v>
      </c>
      <c r="AK34" s="178">
        <f>[1]NACE38CVS!CS33</f>
        <v>7187047001.3346634</v>
      </c>
      <c r="AL34" s="178">
        <f>[1]NACE38CVS!CT33</f>
        <v>7035119254.7258329</v>
      </c>
      <c r="AM34" s="178">
        <f>[1]NACE38CVS!CU33</f>
        <v>8366486758.3129101</v>
      </c>
      <c r="AN34" s="178">
        <f>[1]NACE38CVS!CV33</f>
        <v>3492779173.3786979</v>
      </c>
      <c r="AO34" s="178">
        <f>[1]NACE38CVS!CW33</f>
        <v>1110559034.2779958</v>
      </c>
      <c r="AP34" s="178">
        <f>[1]NACE38CVS!CX33</f>
        <v>2382220139.1007018</v>
      </c>
      <c r="AQ34" s="178">
        <f>[1]NACE38CVS!CY33</f>
        <v>1864999600.2595954</v>
      </c>
      <c r="AR34" s="178">
        <f>[1]NACE38CVS!CZ33</f>
        <v>1447422265.1920254</v>
      </c>
      <c r="AS34" s="178">
        <f>[1]NACE38CVS!DA33</f>
        <v>2584380978.8435559</v>
      </c>
      <c r="AT34" s="178">
        <f>[1]NACE38CVS!DB33</f>
        <v>6625630702.0239563</v>
      </c>
      <c r="AU34" s="178">
        <f>[1]NACE38CVS!DC33</f>
        <v>1452495217.5374901</v>
      </c>
      <c r="AV34" s="178">
        <f>[1]NACE38CVS!DD33</f>
        <v>6580139113.8640213</v>
      </c>
      <c r="AW34" s="178">
        <f>[1]NACE38CVS!DE33</f>
        <v>779525459.62537944</v>
      </c>
      <c r="AX34" s="178">
        <f>[1]NACE38CVS!DF33</f>
        <v>1290240530.5394187</v>
      </c>
      <c r="AY34" s="178">
        <f>[1]NACE38CVS!DG33</f>
        <v>7643608953.6883125</v>
      </c>
      <c r="AZ34" s="178">
        <f>[1]NACE38CVS!DI33</f>
        <v>1675255417.7831879</v>
      </c>
      <c r="BA34" s="178">
        <f>[1]NACE38CVS!DJ33</f>
        <v>1391302743.1395326</v>
      </c>
      <c r="BB34" s="178">
        <f>[1]NACE38CVS!DK33</f>
        <v>2674492279.0645876</v>
      </c>
      <c r="BC34" s="178">
        <f>[1]NACE38CVS!DL33</f>
        <v>3409514146.6188536</v>
      </c>
      <c r="BD34" s="178">
        <f>[1]NACE38CVS!DM33</f>
        <v>1124568303.3917146</v>
      </c>
      <c r="BE34" s="178">
        <f>[1]NACE38CVS!DN33</f>
        <v>2004152203.6355772</v>
      </c>
      <c r="BF34" s="178">
        <f>[1]NACE38CVS!DO33</f>
        <v>0</v>
      </c>
      <c r="BG34" s="178">
        <f>[1]NACE38CVS!DR33</f>
        <v>6535627374.5242558</v>
      </c>
      <c r="BH34" s="178">
        <f>[1]NACE38CVS!DS33</f>
        <v>3732738399.410327</v>
      </c>
    </row>
    <row r="35" spans="1:60" s="36" customFormat="1" ht="12" hidden="1" thickTop="1" x14ac:dyDescent="0.2">
      <c r="A35" s="140">
        <f t="shared" si="2"/>
        <v>38441</v>
      </c>
      <c r="B35" s="217">
        <f>[1]NACE38CVS!BK34</f>
        <v>103177926129.95938</v>
      </c>
      <c r="C35" s="173">
        <f>[1]NACE38CVS!BL34</f>
        <v>100166172444.64554</v>
      </c>
      <c r="D35" s="203">
        <f>[1]NACE38CVS!BM34</f>
        <v>24841806671.693279</v>
      </c>
      <c r="E35" s="203">
        <f>[1]NACE38CVS!BN34</f>
        <v>6848546253.801774</v>
      </c>
      <c r="F35" s="203">
        <f>[1]NACE38CVS!BO34</f>
        <v>71487573204.46434</v>
      </c>
      <c r="G35" s="203">
        <f>[1]NACE38CVS!BP34</f>
        <v>68475819519.150497</v>
      </c>
      <c r="H35" s="203">
        <f>[1]NACE38CVS!BQ34</f>
        <v>3011753685.3138447</v>
      </c>
      <c r="I35" s="203">
        <f>[1]NACE38CVS!BR34</f>
        <v>93887764628.836288</v>
      </c>
      <c r="J35" s="203">
        <f t="shared" ref="J35:J66" si="3">SUM(AZ35:BC35)</f>
        <v>9290161501.1230888</v>
      </c>
      <c r="K35" s="203">
        <f t="shared" si="1"/>
        <v>59185658018.027405</v>
      </c>
      <c r="L35" s="203">
        <f>[1]NACE38CVS!BS34</f>
        <v>923282268.02140427</v>
      </c>
      <c r="M35" s="203">
        <f>[1]NACE38CVS!BU34</f>
        <v>188001293.04876277</v>
      </c>
      <c r="N35" s="203">
        <f>[1]NACE38CVS!BV34</f>
        <v>2769936875.6541109</v>
      </c>
      <c r="O35" s="203">
        <f>[1]NACE38CVS!BW34</f>
        <v>924355637.18133998</v>
      </c>
      <c r="P35" s="203">
        <f>[1]NACE38CVS!BX34</f>
        <v>1612155559.2932987</v>
      </c>
      <c r="Q35" s="203">
        <f>[1]NACE38CVS!BY34</f>
        <v>143421249.23143899</v>
      </c>
      <c r="R35" s="203">
        <f>[1]NACE38CVS!BZ34</f>
        <v>1387110347.7856321</v>
      </c>
      <c r="S35" s="203">
        <f>[1]NACE38CVS!CA34</f>
        <v>806081211.18358123</v>
      </c>
      <c r="T35" s="203">
        <f>[1]NACE38CVS!CB34</f>
        <v>2213371727.6102085</v>
      </c>
      <c r="U35" s="203">
        <f>[1]NACE38CVS!CC34</f>
        <v>3118862604.4907541</v>
      </c>
      <c r="V35" s="203">
        <f>[1]NACE38CVS!CD34</f>
        <v>1400651833.6038313</v>
      </c>
      <c r="W35" s="203">
        <f>[1]NACE38CVS!CE34</f>
        <v>976563766.86141086</v>
      </c>
      <c r="X35" s="203">
        <f>[1]NACE38CVS!CF34</f>
        <v>1540464514.3522031</v>
      </c>
      <c r="Y35" s="203">
        <f>[1]NACE38CVS!CG34</f>
        <v>3404279182.5672493</v>
      </c>
      <c r="Z35" s="203">
        <f>[1]NACE38CVS!CH34</f>
        <v>2221822195.2762418</v>
      </c>
      <c r="AA35" s="203">
        <f>[1]NACE38CVS!CI34</f>
        <v>1182456987.2910073</v>
      </c>
      <c r="AB35" s="203">
        <f>[1]NACE38CVS!CJ34</f>
        <v>1937109484.809135</v>
      </c>
      <c r="AC35" s="203">
        <f>[1]NACE38CVS!CK34</f>
        <v>1578530817.9324729</v>
      </c>
      <c r="AD35" s="203">
        <f>[1]NACE38CVS!CL34</f>
        <v>840910566.08784914</v>
      </c>
      <c r="AE35" s="203">
        <f>[1]NACE38CVS!CM34</f>
        <v>6848546253.801774</v>
      </c>
      <c r="AF35" s="203">
        <f>[1]NACE38CVS!CN34</f>
        <v>857156657.85634065</v>
      </c>
      <c r="AG35" s="203">
        <f>[1]NACE38CVS!CO34</f>
        <v>891384528.63813567</v>
      </c>
      <c r="AH35" s="203">
        <f>[1]NACE38CVS!CP34</f>
        <v>5100005067.3072977</v>
      </c>
      <c r="AI35" s="203">
        <f>[1]NACE38CVS!CQ34</f>
        <v>16571608833.489613</v>
      </c>
      <c r="AJ35" s="203">
        <f>[1]NACE38CVS!CR34</f>
        <v>2244236061.9501781</v>
      </c>
      <c r="AK35" s="203">
        <f>[1]NACE38CVS!CS34</f>
        <v>7249422094.449522</v>
      </c>
      <c r="AL35" s="203">
        <f>[1]NACE38CVS!CT34</f>
        <v>7077950677.0899143</v>
      </c>
      <c r="AM35" s="203">
        <f>[1]NACE38CVS!CU34</f>
        <v>8405819730.8160725</v>
      </c>
      <c r="AN35" s="203">
        <f>[1]NACE38CVS!CV34</f>
        <v>3536052164.3543396</v>
      </c>
      <c r="AO35" s="203">
        <f>[1]NACE38CVS!CW34</f>
        <v>1122643656.7047634</v>
      </c>
      <c r="AP35" s="203">
        <f>[1]NACE38CVS!CX34</f>
        <v>2413408507.6495767</v>
      </c>
      <c r="AQ35" s="203">
        <f>[1]NACE38CVS!CY34</f>
        <v>1882965094.9117773</v>
      </c>
      <c r="AR35" s="203">
        <f>[1]NACE38CVS!CZ34</f>
        <v>1462552171.2517393</v>
      </c>
      <c r="AS35" s="203">
        <f>[1]NACE38CVS!DA34</f>
        <v>2620671664.5031366</v>
      </c>
      <c r="AT35" s="203">
        <f>[1]NACE38CVS!DB34</f>
        <v>6703341572.7041779</v>
      </c>
      <c r="AU35" s="203">
        <f>[1]NACE38CVS!DC34</f>
        <v>1474082431.1245027</v>
      </c>
      <c r="AV35" s="203">
        <f>[1]NACE38CVS!DD34</f>
        <v>6667423226.9571533</v>
      </c>
      <c r="AW35" s="203">
        <f>[1]NACE38CVS!DE34</f>
        <v>799277559.38434625</v>
      </c>
      <c r="AX35" s="203">
        <f>[1]NACE38CVS!DF34</f>
        <v>1303174182.7208779</v>
      </c>
      <c r="AY35" s="203">
        <f>[1]NACE38CVS!DG34</f>
        <v>7629944111.8030262</v>
      </c>
      <c r="AZ35" s="203">
        <f>[1]NACE38CVS!DI34</f>
        <v>1732646596.6120515</v>
      </c>
      <c r="BA35" s="203">
        <f>[1]NACE38CVS!DJ34</f>
        <v>1400594423.3646555</v>
      </c>
      <c r="BB35" s="203">
        <f>[1]NACE38CVS!DK34</f>
        <v>2703205618.9293151</v>
      </c>
      <c r="BC35" s="203">
        <f>[1]NACE38CVS!DL34</f>
        <v>3453714862.2170658</v>
      </c>
      <c r="BD35" s="203">
        <f>[1]NACE38CVS!DM34</f>
        <v>1126608727.5927365</v>
      </c>
      <c r="BE35" s="203">
        <f>[1]NACE38CVS!DN34</f>
        <v>2013890231.7277484</v>
      </c>
      <c r="BF35" s="203">
        <f>[1]NACE38CVS!DO34</f>
        <v>0</v>
      </c>
      <c r="BG35" s="203">
        <f>[1]NACE38CVS!DR34</f>
        <v>6592366272.9251299</v>
      </c>
      <c r="BH35" s="203">
        <f>[1]NACE38CVS!DS34</f>
        <v>3753945078.5386276</v>
      </c>
    </row>
    <row r="36" spans="1:60" s="36" customFormat="1" hidden="1" x14ac:dyDescent="0.2">
      <c r="A36" s="138">
        <f t="shared" si="2"/>
        <v>38533</v>
      </c>
      <c r="B36" s="217">
        <f>[1]NACE38CVS!BK35</f>
        <v>103869230358.02946</v>
      </c>
      <c r="C36" s="176">
        <f>[1]NACE38CVS!BL35</f>
        <v>100818049503.76517</v>
      </c>
      <c r="D36" s="174">
        <f>[1]NACE38CVS!BM35</f>
        <v>24812495630.085217</v>
      </c>
      <c r="E36" s="174">
        <f>[1]NACE38CVS!BN35</f>
        <v>7021879744.2462807</v>
      </c>
      <c r="F36" s="174">
        <f>[1]NACE38CVS!BO35</f>
        <v>72034854983.697968</v>
      </c>
      <c r="G36" s="174">
        <f>[1]NACE38CVS!BP35</f>
        <v>68983674129.433685</v>
      </c>
      <c r="H36" s="174">
        <f>[1]NACE38CVS!BQ35</f>
        <v>3051180854.2642889</v>
      </c>
      <c r="I36" s="174">
        <f>[1]NACE38CVS!BR35</f>
        <v>94565535643.957047</v>
      </c>
      <c r="J36" s="174">
        <f t="shared" si="3"/>
        <v>9303694714.072422</v>
      </c>
      <c r="K36" s="174">
        <f t="shared" si="1"/>
        <v>59679979415.361267</v>
      </c>
      <c r="L36" s="174">
        <f>[1]NACE38CVS!BS35</f>
        <v>990454925.38473511</v>
      </c>
      <c r="M36" s="174">
        <f>[1]NACE38CVS!BU35</f>
        <v>188662171.46409976</v>
      </c>
      <c r="N36" s="174">
        <f>[1]NACE38CVS!BV35</f>
        <v>2772353687.4242406</v>
      </c>
      <c r="O36" s="174">
        <f>[1]NACE38CVS!BW35</f>
        <v>909772585.87028623</v>
      </c>
      <c r="P36" s="174">
        <f>[1]NACE38CVS!BX35</f>
        <v>1604454927.1509852</v>
      </c>
      <c r="Q36" s="174">
        <f>[1]NACE38CVS!BY35</f>
        <v>146477213.90692681</v>
      </c>
      <c r="R36" s="174">
        <f>[1]NACE38CVS!BZ35</f>
        <v>1386551707.7086604</v>
      </c>
      <c r="S36" s="174">
        <f>[1]NACE38CVS!CA35</f>
        <v>805956206.92313385</v>
      </c>
      <c r="T36" s="174">
        <f>[1]NACE38CVS!CB35</f>
        <v>2218781231.8308353</v>
      </c>
      <c r="U36" s="174">
        <f>[1]NACE38CVS!CC35</f>
        <v>3110808468.7813973</v>
      </c>
      <c r="V36" s="174">
        <f>[1]NACE38CVS!CD35</f>
        <v>1386417599.325707</v>
      </c>
      <c r="W36" s="174">
        <f>[1]NACE38CVS!CE35</f>
        <v>965494657.75199032</v>
      </c>
      <c r="X36" s="174">
        <f>[1]NACE38CVS!CF35</f>
        <v>1530659291.1245799</v>
      </c>
      <c r="Y36" s="174">
        <f>[1]NACE38CVS!CG35</f>
        <v>3379303926.7590017</v>
      </c>
      <c r="Z36" s="174">
        <f>[1]NACE38CVS!CH35</f>
        <v>2204878007.6913104</v>
      </c>
      <c r="AA36" s="174">
        <f>[1]NACE38CVS!CI35</f>
        <v>1174425919.0676911</v>
      </c>
      <c r="AB36" s="174">
        <f>[1]NACE38CVS!CJ35</f>
        <v>1944316521.1886773</v>
      </c>
      <c r="AC36" s="174">
        <f>[1]NACE38CVS!CK35</f>
        <v>1610585686.4631534</v>
      </c>
      <c r="AD36" s="174">
        <f>[1]NACE38CVS!CL35</f>
        <v>851899746.41154099</v>
      </c>
      <c r="AE36" s="174">
        <f>[1]NACE38CVS!CM35</f>
        <v>7021879744.2462807</v>
      </c>
      <c r="AF36" s="174">
        <f>[1]NACE38CVS!CN35</f>
        <v>885393057.35340452</v>
      </c>
      <c r="AG36" s="174">
        <f>[1]NACE38CVS!CO35</f>
        <v>914838531.36296463</v>
      </c>
      <c r="AH36" s="174">
        <f>[1]NACE38CVS!CP35</f>
        <v>5221648155.529911</v>
      </c>
      <c r="AI36" s="174">
        <f>[1]NACE38CVS!CQ35</f>
        <v>16669201455.389257</v>
      </c>
      <c r="AJ36" s="174">
        <f>[1]NACE38CVS!CR35</f>
        <v>2264603815.2535219</v>
      </c>
      <c r="AK36" s="174">
        <f>[1]NACE38CVS!CS35</f>
        <v>7272533616.9509544</v>
      </c>
      <c r="AL36" s="174">
        <f>[1]NACE38CVS!CT35</f>
        <v>7132064023.1847801</v>
      </c>
      <c r="AM36" s="174">
        <f>[1]NACE38CVS!CU35</f>
        <v>8468347007.8010826</v>
      </c>
      <c r="AN36" s="174">
        <f>[1]NACE38CVS!CV35</f>
        <v>3561977633.7405853</v>
      </c>
      <c r="AO36" s="174">
        <f>[1]NACE38CVS!CW35</f>
        <v>1125925892.9451981</v>
      </c>
      <c r="AP36" s="174">
        <f>[1]NACE38CVS!CX35</f>
        <v>2436051740.7953873</v>
      </c>
      <c r="AQ36" s="174">
        <f>[1]NACE38CVS!CY35</f>
        <v>1906687509.7876143</v>
      </c>
      <c r="AR36" s="174">
        <f>[1]NACE38CVS!CZ35</f>
        <v>1463519669.8043087</v>
      </c>
      <c r="AS36" s="174">
        <f>[1]NACE38CVS!DA35</f>
        <v>2664254149.5379467</v>
      </c>
      <c r="AT36" s="174">
        <f>[1]NACE38CVS!DB35</f>
        <v>6727635085.959054</v>
      </c>
      <c r="AU36" s="174">
        <f>[1]NACE38CVS!DC35</f>
        <v>1507793657.8755462</v>
      </c>
      <c r="AV36" s="174">
        <f>[1]NACE38CVS!DD35</f>
        <v>6772780344.0428076</v>
      </c>
      <c r="AW36" s="174">
        <f>[1]NACE38CVS!DE35</f>
        <v>809321344.70485175</v>
      </c>
      <c r="AX36" s="174">
        <f>[1]NACE38CVS!DF35</f>
        <v>1307509614.8138742</v>
      </c>
      <c r="AY36" s="174">
        <f>[1]NACE38CVS!DG35</f>
        <v>7710098562.0006962</v>
      </c>
      <c r="AZ36" s="174">
        <f>[1]NACE38CVS!DI35</f>
        <v>1675764015.3395462</v>
      </c>
      <c r="BA36" s="174">
        <f>[1]NACE38CVS!DJ35</f>
        <v>1421862437.577734</v>
      </c>
      <c r="BB36" s="174">
        <f>[1]NACE38CVS!DK35</f>
        <v>2718668525.7646084</v>
      </c>
      <c r="BC36" s="174">
        <f>[1]NACE38CVS!DL35</f>
        <v>3487399735.3905334</v>
      </c>
      <c r="BD36" s="174">
        <f>[1]NACE38CVS!DM35</f>
        <v>1129816182.488749</v>
      </c>
      <c r="BE36" s="174">
        <f>[1]NACE38CVS!DN35</f>
        <v>2032218051.6791635</v>
      </c>
      <c r="BF36" s="174">
        <f>[1]NACE38CVS!DO35</f>
        <v>0</v>
      </c>
      <c r="BG36" s="174">
        <f>[1]NACE38CVS!DR35</f>
        <v>6639398538.4939461</v>
      </c>
      <c r="BH36" s="174">
        <f>[1]NACE38CVS!DS35</f>
        <v>3783087816.7791076</v>
      </c>
    </row>
    <row r="37" spans="1:60" s="36" customFormat="1" hidden="1" x14ac:dyDescent="0.2">
      <c r="A37" s="138">
        <f t="shared" si="2"/>
        <v>38625</v>
      </c>
      <c r="B37" s="217">
        <f>[1]NACE38CVS!BK36</f>
        <v>105126584680.24844</v>
      </c>
      <c r="C37" s="176">
        <f>[1]NACE38CVS!BL36</f>
        <v>101958668002.85066</v>
      </c>
      <c r="D37" s="174">
        <f>[1]NACE38CVS!BM36</f>
        <v>24885971514.696423</v>
      </c>
      <c r="E37" s="174">
        <f>[1]NACE38CVS!BN36</f>
        <v>7144548964.738842</v>
      </c>
      <c r="F37" s="174">
        <f>[1]NACE38CVS!BO36</f>
        <v>73096064200.813171</v>
      </c>
      <c r="G37" s="174">
        <f>[1]NACE38CVS!BP36</f>
        <v>69928147523.41539</v>
      </c>
      <c r="H37" s="174">
        <f>[1]NACE38CVS!BQ36</f>
        <v>3167916677.3977795</v>
      </c>
      <c r="I37" s="174">
        <f>[1]NACE38CVS!BR36</f>
        <v>95670216539.964554</v>
      </c>
      <c r="J37" s="174">
        <f t="shared" si="3"/>
        <v>9456368140.283886</v>
      </c>
      <c r="K37" s="174">
        <f t="shared" si="1"/>
        <v>60471779383.1315</v>
      </c>
      <c r="L37" s="174">
        <f>[1]NACE38CVS!BS36</f>
        <v>992475015.14047337</v>
      </c>
      <c r="M37" s="174">
        <f>[1]NACE38CVS!BU36</f>
        <v>188639541.18895662</v>
      </c>
      <c r="N37" s="174">
        <f>[1]NACE38CVS!BV36</f>
        <v>2789957634.8956294</v>
      </c>
      <c r="O37" s="174">
        <f>[1]NACE38CVS!BW36</f>
        <v>899070129.83164132</v>
      </c>
      <c r="P37" s="174">
        <f>[1]NACE38CVS!BX36</f>
        <v>1599218056.7261484</v>
      </c>
      <c r="Q37" s="174">
        <f>[1]NACE38CVS!BY36</f>
        <v>144216522.52929732</v>
      </c>
      <c r="R37" s="174">
        <f>[1]NACE38CVS!BZ36</f>
        <v>1380467695.6795945</v>
      </c>
      <c r="S37" s="174">
        <f>[1]NACE38CVS!CA36</f>
        <v>817342817.37648439</v>
      </c>
      <c r="T37" s="174">
        <f>[1]NACE38CVS!CB36</f>
        <v>2218389041.2587013</v>
      </c>
      <c r="U37" s="174">
        <f>[1]NACE38CVS!CC36</f>
        <v>3118976375.6386242</v>
      </c>
      <c r="V37" s="174">
        <f>[1]NACE38CVS!CD36</f>
        <v>1395709699.0237837</v>
      </c>
      <c r="W37" s="174">
        <f>[1]NACE38CVS!CE36</f>
        <v>967489982.54866302</v>
      </c>
      <c r="X37" s="174">
        <f>[1]NACE38CVS!CF36</f>
        <v>1545009289.1008987</v>
      </c>
      <c r="Y37" s="174">
        <f>[1]NACE38CVS!CG36</f>
        <v>3408364549.1554184</v>
      </c>
      <c r="Z37" s="174">
        <f>[1]NACE38CVS!CH36</f>
        <v>2214502720.0839262</v>
      </c>
      <c r="AA37" s="174">
        <f>[1]NACE38CVS!CI36</f>
        <v>1193861829.071492</v>
      </c>
      <c r="AB37" s="174">
        <f>[1]NACE38CVS!CJ36</f>
        <v>1953142297.0468602</v>
      </c>
      <c r="AC37" s="174">
        <f>[1]NACE38CVS!CK36</f>
        <v>1600036765.5143261</v>
      </c>
      <c r="AD37" s="174">
        <f>[1]NACE38CVS!CL36</f>
        <v>859941117.18139362</v>
      </c>
      <c r="AE37" s="174">
        <f>[1]NACE38CVS!CM36</f>
        <v>7144548964.738842</v>
      </c>
      <c r="AF37" s="174">
        <f>[1]NACE38CVS!CN36</f>
        <v>908741848.68276978</v>
      </c>
      <c r="AG37" s="174">
        <f>[1]NACE38CVS!CO36</f>
        <v>928076934.70292139</v>
      </c>
      <c r="AH37" s="174">
        <f>[1]NACE38CVS!CP36</f>
        <v>5307730181.3531504</v>
      </c>
      <c r="AI37" s="174">
        <f>[1]NACE38CVS!CQ36</f>
        <v>16834534472.915611</v>
      </c>
      <c r="AJ37" s="174">
        <f>[1]NACE38CVS!CR36</f>
        <v>2270721271.5841575</v>
      </c>
      <c r="AK37" s="174">
        <f>[1]NACE38CVS!CS36</f>
        <v>7332039690.0526323</v>
      </c>
      <c r="AL37" s="174">
        <f>[1]NACE38CVS!CT36</f>
        <v>7231773511.2788219</v>
      </c>
      <c r="AM37" s="174">
        <f>[1]NACE38CVS!CU36</f>
        <v>8575675440.7771797</v>
      </c>
      <c r="AN37" s="174">
        <f>[1]NACE38CVS!CV36</f>
        <v>3645412745.0875654</v>
      </c>
      <c r="AO37" s="174">
        <f>[1]NACE38CVS!CW36</f>
        <v>1149707027.4542935</v>
      </c>
      <c r="AP37" s="174">
        <f>[1]NACE38CVS!CX36</f>
        <v>2495705717.6332722</v>
      </c>
      <c r="AQ37" s="174">
        <f>[1]NACE38CVS!CY36</f>
        <v>1934807370.6890993</v>
      </c>
      <c r="AR37" s="174">
        <f>[1]NACE38CVS!CZ36</f>
        <v>1478802288.3521285</v>
      </c>
      <c r="AS37" s="174">
        <f>[1]NACE38CVS!DA36</f>
        <v>2704992724.4400115</v>
      </c>
      <c r="AT37" s="174">
        <f>[1]NACE38CVS!DB36</f>
        <v>6763355287.5572786</v>
      </c>
      <c r="AU37" s="174">
        <f>[1]NACE38CVS!DC36</f>
        <v>1544005467.160738</v>
      </c>
      <c r="AV37" s="174">
        <f>[1]NACE38CVS!DD36</f>
        <v>6856617162.7208061</v>
      </c>
      <c r="AW37" s="174">
        <f>[1]NACE38CVS!DE36</f>
        <v>815143839.68290806</v>
      </c>
      <c r="AX37" s="174">
        <f>[1]NACE38CVS!DF36</f>
        <v>1323051468.3881638</v>
      </c>
      <c r="AY37" s="174">
        <f>[1]NACE38CVS!DG36</f>
        <v>7983420385.8774242</v>
      </c>
      <c r="AZ37" s="174">
        <f>[1]NACE38CVS!DI36</f>
        <v>1686741006.449986</v>
      </c>
      <c r="BA37" s="174">
        <f>[1]NACE38CVS!DJ36</f>
        <v>1429553179.6549923</v>
      </c>
      <c r="BB37" s="174">
        <f>[1]NACE38CVS!DK36</f>
        <v>2763406195.9140124</v>
      </c>
      <c r="BC37" s="174">
        <f>[1]NACE38CVS!DL36</f>
        <v>3576667758.2648935</v>
      </c>
      <c r="BD37" s="174">
        <f>[1]NACE38CVS!DM36</f>
        <v>1142643786.3183384</v>
      </c>
      <c r="BE37" s="174">
        <f>[1]NACE38CVS!DN36</f>
        <v>2037233620.5620389</v>
      </c>
      <c r="BF37" s="174">
        <f>[1]NACE38CVS!DO36</f>
        <v>0</v>
      </c>
      <c r="BG37" s="174">
        <f>[1]NACE38CVS!DR36</f>
        <v>6731456294.7837524</v>
      </c>
      <c r="BH37" s="174">
        <f>[1]NACE38CVS!DS36</f>
        <v>3832877294.3890429</v>
      </c>
    </row>
    <row r="38" spans="1:60" s="36" customFormat="1" ht="12" hidden="1" thickBot="1" x14ac:dyDescent="0.25">
      <c r="A38" s="139">
        <f t="shared" si="2"/>
        <v>38716</v>
      </c>
      <c r="B38" s="218">
        <f>[1]NACE38CVS!BK37</f>
        <v>106110845801.78024</v>
      </c>
      <c r="C38" s="177">
        <f>[1]NACE38CVS!BL37</f>
        <v>102896270307.17082</v>
      </c>
      <c r="D38" s="178">
        <f>[1]NACE38CVS!BM37</f>
        <v>24940494105.571648</v>
      </c>
      <c r="E38" s="178">
        <f>[1]NACE38CVS!BN37</f>
        <v>7285220346.637146</v>
      </c>
      <c r="F38" s="178">
        <f>[1]NACE38CVS!BO37</f>
        <v>73885131349.571442</v>
      </c>
      <c r="G38" s="178">
        <f>[1]NACE38CVS!BP37</f>
        <v>70670555854.962021</v>
      </c>
      <c r="H38" s="178">
        <f>[1]NACE38CVS!BQ37</f>
        <v>3214575494.6094203</v>
      </c>
      <c r="I38" s="178">
        <f>[1]NACE38CVS!BR37</f>
        <v>96572656568.769028</v>
      </c>
      <c r="J38" s="178">
        <f t="shared" si="3"/>
        <v>9538189233.0112152</v>
      </c>
      <c r="K38" s="178">
        <f t="shared" si="1"/>
        <v>61132366621.950806</v>
      </c>
      <c r="L38" s="178">
        <f>[1]NACE38CVS!BS37</f>
        <v>986647099.04907608</v>
      </c>
      <c r="M38" s="178">
        <f>[1]NACE38CVS!BU37</f>
        <v>191016357.04174906</v>
      </c>
      <c r="N38" s="178">
        <f>[1]NACE38CVS!BV37</f>
        <v>2803226791.3972158</v>
      </c>
      <c r="O38" s="178">
        <f>[1]NACE38CVS!BW37</f>
        <v>893219189.07839298</v>
      </c>
      <c r="P38" s="178">
        <f>[1]NACE38CVS!BX37</f>
        <v>1598560430.4241762</v>
      </c>
      <c r="Q38" s="178">
        <f>[1]NACE38CVS!BY37</f>
        <v>145636064.87195039</v>
      </c>
      <c r="R38" s="178">
        <f>[1]NACE38CVS!BZ37</f>
        <v>1384786644.9531488</v>
      </c>
      <c r="S38" s="178">
        <f>[1]NACE38CVS!CA37</f>
        <v>824942951.36553729</v>
      </c>
      <c r="T38" s="178">
        <f>[1]NACE38CVS!CB37</f>
        <v>2220674945.3135242</v>
      </c>
      <c r="U38" s="178">
        <f>[1]NACE38CVS!CC37</f>
        <v>3129160596.5157595</v>
      </c>
      <c r="V38" s="178">
        <f>[1]NACE38CVS!CD37</f>
        <v>1399582125.4745963</v>
      </c>
      <c r="W38" s="178">
        <f>[1]NACE38CVS!CE37</f>
        <v>967432273.19096625</v>
      </c>
      <c r="X38" s="178">
        <f>[1]NACE38CVS!CF37</f>
        <v>1552943402.4625459</v>
      </c>
      <c r="Y38" s="178">
        <f>[1]NACE38CVS!CG37</f>
        <v>3383348147.6892257</v>
      </c>
      <c r="Z38" s="178">
        <f>[1]NACE38CVS!CH37</f>
        <v>2200274385.4589229</v>
      </c>
      <c r="AA38" s="178">
        <f>[1]NACE38CVS!CI37</f>
        <v>1183073762.2303028</v>
      </c>
      <c r="AB38" s="178">
        <f>[1]NACE38CVS!CJ37</f>
        <v>1963042268.0766492</v>
      </c>
      <c r="AC38" s="178">
        <f>[1]NACE38CVS!CK37</f>
        <v>1607929242.8051722</v>
      </c>
      <c r="AD38" s="178">
        <f>[1]NACE38CVS!CL37</f>
        <v>874992674.9110415</v>
      </c>
      <c r="AE38" s="178">
        <f>[1]NACE38CVS!CM37</f>
        <v>7285220346.637146</v>
      </c>
      <c r="AF38" s="178">
        <f>[1]NACE38CVS!CN37</f>
        <v>936369110.56304812</v>
      </c>
      <c r="AG38" s="178">
        <f>[1]NACE38CVS!CO37</f>
        <v>955137228.76810288</v>
      </c>
      <c r="AH38" s="178">
        <f>[1]NACE38CVS!CP37</f>
        <v>5393714007.305994</v>
      </c>
      <c r="AI38" s="178">
        <f>[1]NACE38CVS!CQ37</f>
        <v>17037094586.416214</v>
      </c>
      <c r="AJ38" s="178">
        <f>[1]NACE38CVS!CR37</f>
        <v>2290385851.9447079</v>
      </c>
      <c r="AK38" s="178">
        <f>[1]NACE38CVS!CS37</f>
        <v>7404398051.4981241</v>
      </c>
      <c r="AL38" s="178">
        <f>[1]NACE38CVS!CT37</f>
        <v>7342310682.9733791</v>
      </c>
      <c r="AM38" s="178">
        <f>[1]NACE38CVS!CU37</f>
        <v>8628565423.1934242</v>
      </c>
      <c r="AN38" s="178">
        <f>[1]NACE38CVS!CV37</f>
        <v>3693412424.2092195</v>
      </c>
      <c r="AO38" s="178">
        <f>[1]NACE38CVS!CW37</f>
        <v>1167072649.0721264</v>
      </c>
      <c r="AP38" s="178">
        <f>[1]NACE38CVS!CX37</f>
        <v>2526339775.1370931</v>
      </c>
      <c r="AQ38" s="178">
        <f>[1]NACE38CVS!CY37</f>
        <v>1933034111.9838462</v>
      </c>
      <c r="AR38" s="178">
        <f>[1]NACE38CVS!CZ37</f>
        <v>1480387272.1109667</v>
      </c>
      <c r="AS38" s="178">
        <f>[1]NACE38CVS!DA37</f>
        <v>2756904856.7347217</v>
      </c>
      <c r="AT38" s="178">
        <f>[1]NACE38CVS!DB37</f>
        <v>6854916723.7161598</v>
      </c>
      <c r="AU38" s="178">
        <f>[1]NACE38CVS!DC37</f>
        <v>1579533204.4348831</v>
      </c>
      <c r="AV38" s="178">
        <f>[1]NACE38CVS!DD37</f>
        <v>6963083437.697299</v>
      </c>
      <c r="AW38" s="178">
        <f>[1]NACE38CVS!DE37</f>
        <v>828917171.63145256</v>
      </c>
      <c r="AX38" s="178">
        <f>[1]NACE38CVS!DF37</f>
        <v>1338191507.0119729</v>
      </c>
      <c r="AY38" s="178">
        <f>[1]NACE38CVS!DG37</f>
        <v>8039788520.0214109</v>
      </c>
      <c r="AZ38" s="178">
        <f>[1]NACE38CVS!DI37</f>
        <v>1701363855.1527176</v>
      </c>
      <c r="BA38" s="178">
        <f>[1]NACE38CVS!DJ37</f>
        <v>1429623625.9711182</v>
      </c>
      <c r="BB38" s="178">
        <f>[1]NACE38CVS!DK37</f>
        <v>2789289184.1834183</v>
      </c>
      <c r="BC38" s="178">
        <f>[1]NACE38CVS!DL37</f>
        <v>3617912567.7039609</v>
      </c>
      <c r="BD38" s="178">
        <f>[1]NACE38CVS!DM37</f>
        <v>1157489616.110189</v>
      </c>
      <c r="BE38" s="178">
        <f>[1]NACE38CVS!DN37</f>
        <v>2055623261.2884722</v>
      </c>
      <c r="BF38" s="178">
        <f>[1]NACE38CVS!DO37</f>
        <v>0</v>
      </c>
      <c r="BG38" s="178">
        <f>[1]NACE38CVS!DR37</f>
        <v>6788898273.9381409</v>
      </c>
      <c r="BH38" s="178">
        <f>[1]NACE38CVS!DS37</f>
        <v>3857874740.556581</v>
      </c>
    </row>
    <row r="39" spans="1:60" s="36" customFormat="1" ht="12" hidden="1" thickTop="1" x14ac:dyDescent="0.2">
      <c r="A39" s="140">
        <f t="shared" si="2"/>
        <v>38806</v>
      </c>
      <c r="B39" s="217">
        <f>[1]NACE38CVS!BK38</f>
        <v>107532091779.47409</v>
      </c>
      <c r="C39" s="173">
        <f>[1]NACE38CVS!BL38</f>
        <v>104261941484.8004</v>
      </c>
      <c r="D39" s="203">
        <f>[1]NACE38CVS!BM38</f>
        <v>25116235529.184361</v>
      </c>
      <c r="E39" s="203">
        <f>[1]NACE38CVS!BN38</f>
        <v>7426015586.5223551</v>
      </c>
      <c r="F39" s="203">
        <f>[1]NACE38CVS!BO38</f>
        <v>74989840663.767365</v>
      </c>
      <c r="G39" s="203">
        <f>[1]NACE38CVS!BP38</f>
        <v>71719690369.093689</v>
      </c>
      <c r="H39" s="203">
        <f>[1]NACE38CVS!BQ38</f>
        <v>3270150294.6736808</v>
      </c>
      <c r="I39" s="203">
        <f>[1]NACE38CVS!BR38</f>
        <v>97884329762.267197</v>
      </c>
      <c r="J39" s="203">
        <f t="shared" si="3"/>
        <v>9647762017.2068787</v>
      </c>
      <c r="K39" s="203">
        <f t="shared" si="1"/>
        <v>62071928351.88681</v>
      </c>
      <c r="L39" s="203">
        <f>[1]NACE38CVS!BS38</f>
        <v>962293407.31913066</v>
      </c>
      <c r="M39" s="203">
        <f>[1]NACE38CVS!BU38</f>
        <v>192149364.21668562</v>
      </c>
      <c r="N39" s="203">
        <f>[1]NACE38CVS!BV38</f>
        <v>2803725485.0558243</v>
      </c>
      <c r="O39" s="203">
        <f>[1]NACE38CVS!BW38</f>
        <v>881933686.46215653</v>
      </c>
      <c r="P39" s="203">
        <f>[1]NACE38CVS!BX38</f>
        <v>1587455038.8861008</v>
      </c>
      <c r="Q39" s="203">
        <f>[1]NACE38CVS!BY38</f>
        <v>147958749.68480492</v>
      </c>
      <c r="R39" s="203">
        <f>[1]NACE38CVS!BZ38</f>
        <v>1368741379.7205217</v>
      </c>
      <c r="S39" s="203">
        <f>[1]NACE38CVS!CA38</f>
        <v>840710047.72821259</v>
      </c>
      <c r="T39" s="203">
        <f>[1]NACE38CVS!CB38</f>
        <v>2220562996.8777237</v>
      </c>
      <c r="U39" s="203">
        <f>[1]NACE38CVS!CC38</f>
        <v>3144728691.2626829</v>
      </c>
      <c r="V39" s="203">
        <f>[1]NACE38CVS!CD38</f>
        <v>1406812544.8706923</v>
      </c>
      <c r="W39" s="203">
        <f>[1]NACE38CVS!CE38</f>
        <v>972405798.08217168</v>
      </c>
      <c r="X39" s="203">
        <f>[1]NACE38CVS!CF38</f>
        <v>1566772540.2534187</v>
      </c>
      <c r="Y39" s="203">
        <f>[1]NACE38CVS!CG38</f>
        <v>3454571263.0912752</v>
      </c>
      <c r="Z39" s="203">
        <f>[1]NACE38CVS!CH38</f>
        <v>2243734482.1418648</v>
      </c>
      <c r="AA39" s="203">
        <f>[1]NACE38CVS!CI38</f>
        <v>1210836780.9494102</v>
      </c>
      <c r="AB39" s="203">
        <f>[1]NACE38CVS!CJ38</f>
        <v>1968956614.7250595</v>
      </c>
      <c r="AC39" s="203">
        <f>[1]NACE38CVS!CK38</f>
        <v>1667661107.2425487</v>
      </c>
      <c r="AD39" s="203">
        <f>[1]NACE38CVS!CL38</f>
        <v>891090221.02447987</v>
      </c>
      <c r="AE39" s="203">
        <f>[1]NACE38CVS!CM38</f>
        <v>7426015586.5223551</v>
      </c>
      <c r="AF39" s="203">
        <f>[1]NACE38CVS!CN38</f>
        <v>959576724.94741869</v>
      </c>
      <c r="AG39" s="203">
        <f>[1]NACE38CVS!CO38</f>
        <v>966724164.33786631</v>
      </c>
      <c r="AH39" s="203">
        <f>[1]NACE38CVS!CP38</f>
        <v>5499714697.2370701</v>
      </c>
      <c r="AI39" s="203">
        <f>[1]NACE38CVS!CQ38</f>
        <v>17114016559.982925</v>
      </c>
      <c r="AJ39" s="203">
        <f>[1]NACE38CVS!CR38</f>
        <v>2302422963.2131124</v>
      </c>
      <c r="AK39" s="203">
        <f>[1]NACE38CVS!CS38</f>
        <v>7447719864.9309473</v>
      </c>
      <c r="AL39" s="203">
        <f>[1]NACE38CVS!CT38</f>
        <v>7363873731.8388672</v>
      </c>
      <c r="AM39" s="203">
        <f>[1]NACE38CVS!CU38</f>
        <v>8720806303.2440472</v>
      </c>
      <c r="AN39" s="203">
        <f>[1]NACE38CVS!CV38</f>
        <v>3735847379.5082016</v>
      </c>
      <c r="AO39" s="203">
        <f>[1]NACE38CVS!CW38</f>
        <v>1172912801.3856001</v>
      </c>
      <c r="AP39" s="203">
        <f>[1]NACE38CVS!CX38</f>
        <v>2562934578.1226015</v>
      </c>
      <c r="AQ39" s="203">
        <f>[1]NACE38CVS!CY38</f>
        <v>1969548769.0224762</v>
      </c>
      <c r="AR39" s="203">
        <f>[1]NACE38CVS!CZ38</f>
        <v>1496255088.3231936</v>
      </c>
      <c r="AS39" s="203">
        <f>[1]NACE38CVS!DA38</f>
        <v>2819790239.255363</v>
      </c>
      <c r="AT39" s="203">
        <f>[1]NACE38CVS!DB38</f>
        <v>7165951131.7430162</v>
      </c>
      <c r="AU39" s="203">
        <f>[1]NACE38CVS!DC38</f>
        <v>1609237959.6750565</v>
      </c>
      <c r="AV39" s="203">
        <f>[1]NACE38CVS!DD38</f>
        <v>7081934825.7954712</v>
      </c>
      <c r="AW39" s="203">
        <f>[1]NACE38CVS!DE38</f>
        <v>833549009.32948816</v>
      </c>
      <c r="AX39" s="203">
        <f>[1]NACE38CVS!DF38</f>
        <v>1346753189.8772109</v>
      </c>
      <c r="AY39" s="203">
        <f>[1]NACE38CVS!DG38</f>
        <v>8177617548.3315678</v>
      </c>
      <c r="AZ39" s="203">
        <f>[1]NACE38CVS!DI38</f>
        <v>1676848422.8935566</v>
      </c>
      <c r="BA39" s="203">
        <f>[1]NACE38CVS!DJ38</f>
        <v>1458166290.4664526</v>
      </c>
      <c r="BB39" s="203">
        <f>[1]NACE38CVS!DK38</f>
        <v>2831437937.8708282</v>
      </c>
      <c r="BC39" s="203">
        <f>[1]NACE38CVS!DL38</f>
        <v>3681309365.9760427</v>
      </c>
      <c r="BD39" s="203">
        <f>[1]NACE38CVS!DM38</f>
        <v>1183652234.8608139</v>
      </c>
      <c r="BE39" s="203">
        <f>[1]NACE38CVS!DN38</f>
        <v>2087118407.6116529</v>
      </c>
      <c r="BF39" s="203">
        <f>[1]NACE38CVS!DO38</f>
        <v>0</v>
      </c>
      <c r="BG39" s="203">
        <f>[1]NACE38CVS!DR38</f>
        <v>6919122883.607935</v>
      </c>
      <c r="BH39" s="203">
        <f>[1]NACE38CVS!DS38</f>
        <v>3938364837.3276911</v>
      </c>
    </row>
    <row r="40" spans="1:60" s="36" customFormat="1" hidden="1" x14ac:dyDescent="0.2">
      <c r="A40" s="138">
        <f t="shared" si="2"/>
        <v>38898</v>
      </c>
      <c r="B40" s="217">
        <f>[1]NACE38CVS!BK39</f>
        <v>108380234231.62523</v>
      </c>
      <c r="C40" s="176">
        <f>[1]NACE38CVS!BL39</f>
        <v>105014222358.94633</v>
      </c>
      <c r="D40" s="174">
        <f>[1]NACE38CVS!BM39</f>
        <v>25197127541.460091</v>
      </c>
      <c r="E40" s="174">
        <f>[1]NACE38CVS!BN39</f>
        <v>7583492315.9884405</v>
      </c>
      <c r="F40" s="174">
        <f>[1]NACE38CVS!BO39</f>
        <v>75599614374.176697</v>
      </c>
      <c r="G40" s="174">
        <f>[1]NACE38CVS!BP39</f>
        <v>72233602501.497787</v>
      </c>
      <c r="H40" s="174">
        <f>[1]NACE38CVS!BQ39</f>
        <v>3366011872.6789026</v>
      </c>
      <c r="I40" s="174">
        <f>[1]NACE38CVS!BR39</f>
        <v>98619266184.958542</v>
      </c>
      <c r="J40" s="174">
        <f t="shared" si="3"/>
        <v>9760968046.6666908</v>
      </c>
      <c r="K40" s="174">
        <f t="shared" si="1"/>
        <v>62472634454.8311</v>
      </c>
      <c r="L40" s="174">
        <f>[1]NACE38CVS!BS39</f>
        <v>1013181542.3272235</v>
      </c>
      <c r="M40" s="174">
        <f>[1]NACE38CVS!BU39</f>
        <v>194680142.05120653</v>
      </c>
      <c r="N40" s="174">
        <f>[1]NACE38CVS!BV39</f>
        <v>2817250691.5052733</v>
      </c>
      <c r="O40" s="174">
        <f>[1]NACE38CVS!BW39</f>
        <v>875472949.23246193</v>
      </c>
      <c r="P40" s="174">
        <f>[1]NACE38CVS!BX39</f>
        <v>1586603120.3297491</v>
      </c>
      <c r="Q40" s="174">
        <f>[1]NACE38CVS!BY39</f>
        <v>149733599.13653201</v>
      </c>
      <c r="R40" s="174">
        <f>[1]NACE38CVS!BZ39</f>
        <v>1375749601.7290735</v>
      </c>
      <c r="S40" s="174">
        <f>[1]NACE38CVS!CA39</f>
        <v>842960562.55856156</v>
      </c>
      <c r="T40" s="174">
        <f>[1]NACE38CVS!CB39</f>
        <v>2225555146.1300259</v>
      </c>
      <c r="U40" s="174">
        <f>[1]NACE38CVS!CC39</f>
        <v>3148808087.3578572</v>
      </c>
      <c r="V40" s="174">
        <f>[1]NACE38CVS!CD39</f>
        <v>1404604068.1564405</v>
      </c>
      <c r="W40" s="174">
        <f>[1]NACE38CVS!CE39</f>
        <v>976693987.00196195</v>
      </c>
      <c r="X40" s="174">
        <f>[1]NACE38CVS!CF39</f>
        <v>1575395704.0088077</v>
      </c>
      <c r="Y40" s="174">
        <f>[1]NACE38CVS!CG39</f>
        <v>3457892087.6394005</v>
      </c>
      <c r="Z40" s="174">
        <f>[1]NACE38CVS!CH39</f>
        <v>2223105311.7860937</v>
      </c>
      <c r="AA40" s="174">
        <f>[1]NACE38CVS!CI39</f>
        <v>1234786775.8533063</v>
      </c>
      <c r="AB40" s="174">
        <f>[1]NACE38CVS!CJ39</f>
        <v>1983668492.5109582</v>
      </c>
      <c r="AC40" s="174">
        <f>[1]NACE38CVS!CK39</f>
        <v>1695246257.2659583</v>
      </c>
      <c r="AD40" s="174">
        <f>[1]NACE38CVS!CL39</f>
        <v>886813044.84582067</v>
      </c>
      <c r="AE40" s="174">
        <f>[1]NACE38CVS!CM39</f>
        <v>7583492315.9884405</v>
      </c>
      <c r="AF40" s="174">
        <f>[1]NACE38CVS!CN39</f>
        <v>990559946.71050835</v>
      </c>
      <c r="AG40" s="174">
        <f>[1]NACE38CVS!CO39</f>
        <v>987878650.88584185</v>
      </c>
      <c r="AH40" s="174">
        <f>[1]NACE38CVS!CP39</f>
        <v>5605053718.3920898</v>
      </c>
      <c r="AI40" s="174">
        <f>[1]NACE38CVS!CQ39</f>
        <v>17274718600.091248</v>
      </c>
      <c r="AJ40" s="174">
        <f>[1]NACE38CVS!CR39</f>
        <v>2311666934.5657926</v>
      </c>
      <c r="AK40" s="174">
        <f>[1]NACE38CVS!CS39</f>
        <v>7514083517.3740053</v>
      </c>
      <c r="AL40" s="174">
        <f>[1]NACE38CVS!CT39</f>
        <v>7448968148.1514521</v>
      </c>
      <c r="AM40" s="174">
        <f>[1]NACE38CVS!CU39</f>
        <v>8756513888.9085598</v>
      </c>
      <c r="AN40" s="174">
        <f>[1]NACE38CVS!CV39</f>
        <v>3787627227.7445078</v>
      </c>
      <c r="AO40" s="174">
        <f>[1]NACE38CVS!CW39</f>
        <v>1180149594.2979171</v>
      </c>
      <c r="AP40" s="174">
        <f>[1]NACE38CVS!CX39</f>
        <v>2607477633.4465904</v>
      </c>
      <c r="AQ40" s="174">
        <f>[1]NACE38CVS!CY39</f>
        <v>1966920453.0294042</v>
      </c>
      <c r="AR40" s="174">
        <f>[1]NACE38CVS!CZ39</f>
        <v>1484340767.2288954</v>
      </c>
      <c r="AS40" s="174">
        <f>[1]NACE38CVS!DA39</f>
        <v>2887517846.1475568</v>
      </c>
      <c r="AT40" s="174">
        <f>[1]NACE38CVS!DB39</f>
        <v>7034431948.0828972</v>
      </c>
      <c r="AU40" s="174">
        <f>[1]NACE38CVS!DC39</f>
        <v>1638061596.5323501</v>
      </c>
      <c r="AV40" s="174">
        <f>[1]NACE38CVS!DD39</f>
        <v>7155352336.8058414</v>
      </c>
      <c r="AW40" s="174">
        <f>[1]NACE38CVS!DE39</f>
        <v>848942591.97609711</v>
      </c>
      <c r="AX40" s="174">
        <f>[1]NACE38CVS!DF39</f>
        <v>1354023677.7513435</v>
      </c>
      <c r="AY40" s="174">
        <f>[1]NACE38CVS!DG39</f>
        <v>8330699726.0687027</v>
      </c>
      <c r="AZ40" s="174">
        <f>[1]NACE38CVS!DI39</f>
        <v>1703307509.0891955</v>
      </c>
      <c r="BA40" s="174">
        <f>[1]NACE38CVS!DJ39</f>
        <v>1466890764.8494654</v>
      </c>
      <c r="BB40" s="174">
        <f>[1]NACE38CVS!DK39</f>
        <v>2853835095.7054577</v>
      </c>
      <c r="BC40" s="174">
        <f>[1]NACE38CVS!DL39</f>
        <v>3736934677.0225735</v>
      </c>
      <c r="BD40" s="174">
        <f>[1]NACE38CVS!DM39</f>
        <v>1207291111.1003966</v>
      </c>
      <c r="BE40" s="174">
        <f>[1]NACE38CVS!DN39</f>
        <v>2112204556.0421987</v>
      </c>
      <c r="BF40" s="174">
        <f>[1]NACE38CVS!DO39</f>
        <v>0</v>
      </c>
      <c r="BG40" s="174">
        <f>[1]NACE38CVS!DR39</f>
        <v>6985371469.9296112</v>
      </c>
      <c r="BH40" s="174">
        <f>[1]NACE38CVS!DS39</f>
        <v>3980786170.4362659</v>
      </c>
    </row>
    <row r="41" spans="1:60" s="36" customFormat="1" hidden="1" x14ac:dyDescent="0.2">
      <c r="A41" s="138">
        <f t="shared" si="2"/>
        <v>38990</v>
      </c>
      <c r="B41" s="217">
        <f>[1]NACE38CVS!BK40</f>
        <v>109497351846.28439</v>
      </c>
      <c r="C41" s="176">
        <f>[1]NACE38CVS!BL40</f>
        <v>106046267492.35596</v>
      </c>
      <c r="D41" s="174">
        <f>[1]NACE38CVS!BM40</f>
        <v>25215507754.849499</v>
      </c>
      <c r="E41" s="174">
        <f>[1]NACE38CVS!BN40</f>
        <v>7707151116.8689699</v>
      </c>
      <c r="F41" s="174">
        <f>[1]NACE38CVS!BO40</f>
        <v>76574692974.565933</v>
      </c>
      <c r="G41" s="174">
        <f>[1]NACE38CVS!BP40</f>
        <v>73123608620.637482</v>
      </c>
      <c r="H41" s="174">
        <f>[1]NACE38CVS!BQ40</f>
        <v>3451084353.9284463</v>
      </c>
      <c r="I41" s="174">
        <f>[1]NACE38CVS!BR40</f>
        <v>99631972018.845551</v>
      </c>
      <c r="J41" s="174">
        <f t="shared" si="3"/>
        <v>9865379827.4388561</v>
      </c>
      <c r="K41" s="174">
        <f t="shared" si="1"/>
        <v>63258228793.198624</v>
      </c>
      <c r="L41" s="174">
        <f>[1]NACE38CVS!BS40</f>
        <v>1018086067.7683382</v>
      </c>
      <c r="M41" s="174">
        <f>[1]NACE38CVS!BU40</f>
        <v>194650589.1750901</v>
      </c>
      <c r="N41" s="174">
        <f>[1]NACE38CVS!BV40</f>
        <v>2836040570.6139283</v>
      </c>
      <c r="O41" s="174">
        <f>[1]NACE38CVS!BW40</f>
        <v>866168392.98557627</v>
      </c>
      <c r="P41" s="174">
        <f>[1]NACE38CVS!BX40</f>
        <v>1586736896.0552001</v>
      </c>
      <c r="Q41" s="174">
        <f>[1]NACE38CVS!BY40</f>
        <v>152777000.44809091</v>
      </c>
      <c r="R41" s="174">
        <f>[1]NACE38CVS!BZ40</f>
        <v>1383404386.4412489</v>
      </c>
      <c r="S41" s="174">
        <f>[1]NACE38CVS!CA40</f>
        <v>843947253.85316908</v>
      </c>
      <c r="T41" s="174">
        <f>[1]NACE38CVS!CB40</f>
        <v>2236506782.6612234</v>
      </c>
      <c r="U41" s="174">
        <f>[1]NACE38CVS!CC40</f>
        <v>3165741470.2168283</v>
      </c>
      <c r="V41" s="174">
        <f>[1]NACE38CVS!CD40</f>
        <v>1403833136.7894197</v>
      </c>
      <c r="W41" s="174">
        <f>[1]NACE38CVS!CE40</f>
        <v>984345155.88069248</v>
      </c>
      <c r="X41" s="174">
        <f>[1]NACE38CVS!CF40</f>
        <v>1578750997.8789897</v>
      </c>
      <c r="Y41" s="174">
        <f>[1]NACE38CVS!CG40</f>
        <v>3444357268.0896425</v>
      </c>
      <c r="Z41" s="174">
        <f>[1]NACE38CVS!CH40</f>
        <v>2215287687.2470698</v>
      </c>
      <c r="AA41" s="174">
        <f>[1]NACE38CVS!CI40</f>
        <v>1229069580.8425725</v>
      </c>
      <c r="AB41" s="174">
        <f>[1]NACE38CVS!CJ40</f>
        <v>1992106978.6801157</v>
      </c>
      <c r="AC41" s="174">
        <f>[1]NACE38CVS!CK40</f>
        <v>1637628534.5790734</v>
      </c>
      <c r="AD41" s="174">
        <f>[1]NACE38CVS!CL40</f>
        <v>908512340.50121045</v>
      </c>
      <c r="AE41" s="174">
        <f>[1]NACE38CVS!CM40</f>
        <v>7707151116.8689699</v>
      </c>
      <c r="AF41" s="174">
        <f>[1]NACE38CVS!CN40</f>
        <v>1008867829.3742862</v>
      </c>
      <c r="AG41" s="174">
        <f>[1]NACE38CVS!CO40</f>
        <v>996342711.36778784</v>
      </c>
      <c r="AH41" s="174">
        <f>[1]NACE38CVS!CP40</f>
        <v>5701940576.1268959</v>
      </c>
      <c r="AI41" s="174">
        <f>[1]NACE38CVS!CQ40</f>
        <v>17443900223.35244</v>
      </c>
      <c r="AJ41" s="174">
        <f>[1]NACE38CVS!CR40</f>
        <v>2324454914.9021258</v>
      </c>
      <c r="AK41" s="174">
        <f>[1]NACE38CVS!CS40</f>
        <v>7576528837.6307201</v>
      </c>
      <c r="AL41" s="174">
        <f>[1]NACE38CVS!CT40</f>
        <v>7542916470.8195963</v>
      </c>
      <c r="AM41" s="174">
        <f>[1]NACE38CVS!CU40</f>
        <v>8868652159.7326336</v>
      </c>
      <c r="AN41" s="174">
        <f>[1]NACE38CVS!CV40</f>
        <v>3834916068.8130922</v>
      </c>
      <c r="AO41" s="174">
        <f>[1]NACE38CVS!CW40</f>
        <v>1196662197.4662504</v>
      </c>
      <c r="AP41" s="174">
        <f>[1]NACE38CVS!CX40</f>
        <v>2638253871.3468423</v>
      </c>
      <c r="AQ41" s="174">
        <f>[1]NACE38CVS!CY40</f>
        <v>1990074093.8163042</v>
      </c>
      <c r="AR41" s="174">
        <f>[1]NACE38CVS!CZ40</f>
        <v>1487586837.6509495</v>
      </c>
      <c r="AS41" s="174">
        <f>[1]NACE38CVS!DA40</f>
        <v>2912406858.3044405</v>
      </c>
      <c r="AT41" s="174">
        <f>[1]NACE38CVS!DB40</f>
        <v>7074750051.2032547</v>
      </c>
      <c r="AU41" s="174">
        <f>[1]NACE38CVS!DC40</f>
        <v>1671947409.8100762</v>
      </c>
      <c r="AV41" s="174">
        <f>[1]NACE38CVS!DD40</f>
        <v>7272817531.7358055</v>
      </c>
      <c r="AW41" s="174">
        <f>[1]NACE38CVS!DE40</f>
        <v>864050136.47199941</v>
      </c>
      <c r="AX41" s="174">
        <f>[1]NACE38CVS!DF40</f>
        <v>1362834864.8604627</v>
      </c>
      <c r="AY41" s="174">
        <f>[1]NACE38CVS!DG40</f>
        <v>8572510079.8003635</v>
      </c>
      <c r="AZ41" s="174">
        <f>[1]NACE38CVS!DI40</f>
        <v>1701474722.1082764</v>
      </c>
      <c r="BA41" s="174">
        <f>[1]NACE38CVS!DJ40</f>
        <v>1486570466.5489361</v>
      </c>
      <c r="BB41" s="174">
        <f>[1]NACE38CVS!DK40</f>
        <v>2882449233.0535231</v>
      </c>
      <c r="BC41" s="174">
        <f>[1]NACE38CVS!DL40</f>
        <v>3794885405.7281208</v>
      </c>
      <c r="BD41" s="174">
        <f>[1]NACE38CVS!DM40</f>
        <v>1219803185.5719411</v>
      </c>
      <c r="BE41" s="174">
        <f>[1]NACE38CVS!DN40</f>
        <v>2133063646.0033154</v>
      </c>
      <c r="BF41" s="174">
        <f>[1]NACE38CVS!DO40</f>
        <v>0</v>
      </c>
      <c r="BG41" s="174">
        <f>[1]NACE38CVS!DR40</f>
        <v>7070215286.4275036</v>
      </c>
      <c r="BH41" s="174">
        <f>[1]NACE38CVS!DS40</f>
        <v>4030353658.2444177</v>
      </c>
    </row>
    <row r="42" spans="1:60" s="36" customFormat="1" ht="12" hidden="1" thickBot="1" x14ac:dyDescent="0.25">
      <c r="A42" s="139">
        <f t="shared" si="2"/>
        <v>39081</v>
      </c>
      <c r="B42" s="218">
        <f>[1]NACE38CVS!BK41</f>
        <v>110850571616.00586</v>
      </c>
      <c r="C42" s="177">
        <f>[1]NACE38CVS!BL41</f>
        <v>107319881856.09586</v>
      </c>
      <c r="D42" s="178">
        <f>[1]NACE38CVS!BM41</f>
        <v>25351885196.936005</v>
      </c>
      <c r="E42" s="178">
        <f>[1]NACE38CVS!BN41</f>
        <v>7918678638.6772022</v>
      </c>
      <c r="F42" s="178">
        <f>[1]NACE38CVS!BO41</f>
        <v>77580007780.392639</v>
      </c>
      <c r="G42" s="178">
        <f>[1]NACE38CVS!BP41</f>
        <v>74049318020.48262</v>
      </c>
      <c r="H42" s="178">
        <f>[1]NACE38CVS!BQ41</f>
        <v>3530689759.9100151</v>
      </c>
      <c r="I42" s="178">
        <f>[1]NACE38CVS!BR41</f>
        <v>100880891814.84116</v>
      </c>
      <c r="J42" s="178">
        <f t="shared" si="3"/>
        <v>9969679801.1647263</v>
      </c>
      <c r="K42" s="178">
        <f t="shared" si="1"/>
        <v>64079638219.317894</v>
      </c>
      <c r="L42" s="178">
        <f>[1]NACE38CVS!BS41</f>
        <v>1044588658.1028612</v>
      </c>
      <c r="M42" s="178">
        <f>[1]NACE38CVS!BU41</f>
        <v>196555439.73698831</v>
      </c>
      <c r="N42" s="178">
        <f>[1]NACE38CVS!BV41</f>
        <v>2842705871.6771808</v>
      </c>
      <c r="O42" s="178">
        <f>[1]NACE38CVS!BW41</f>
        <v>860436917.86398411</v>
      </c>
      <c r="P42" s="178">
        <f>[1]NACE38CVS!BX41</f>
        <v>1581813473.0048556</v>
      </c>
      <c r="Q42" s="178">
        <f>[1]NACE38CVS!BY41</f>
        <v>152022444.26367086</v>
      </c>
      <c r="R42" s="178">
        <f>[1]NACE38CVS!BZ41</f>
        <v>1387654962.6633587</v>
      </c>
      <c r="S42" s="178">
        <f>[1]NACE38CVS!CA41</f>
        <v>851915793.46012306</v>
      </c>
      <c r="T42" s="178">
        <f>[1]NACE38CVS!CB41</f>
        <v>2257094500.3411007</v>
      </c>
      <c r="U42" s="178">
        <f>[1]NACE38CVS!CC41</f>
        <v>3198045945.3324633</v>
      </c>
      <c r="V42" s="178">
        <f>[1]NACE38CVS!CD41</f>
        <v>1411159508.9966831</v>
      </c>
      <c r="W42" s="178">
        <f>[1]NACE38CVS!CE41</f>
        <v>993242839.72790051</v>
      </c>
      <c r="X42" s="178">
        <f>[1]NACE38CVS!CF41</f>
        <v>1588642985.2626214</v>
      </c>
      <c r="Y42" s="178">
        <f>[1]NACE38CVS!CG41</f>
        <v>3455734649.4768925</v>
      </c>
      <c r="Z42" s="178">
        <f>[1]NACE38CVS!CH41</f>
        <v>2213668132.7068815</v>
      </c>
      <c r="AA42" s="178">
        <f>[1]NACE38CVS!CI41</f>
        <v>1242066516.7700109</v>
      </c>
      <c r="AB42" s="178">
        <f>[1]NACE38CVS!CJ41</f>
        <v>2003870190.429719</v>
      </c>
      <c r="AC42" s="178">
        <f>[1]NACE38CVS!CK41</f>
        <v>1645232301.0987287</v>
      </c>
      <c r="AD42" s="178">
        <f>[1]NACE38CVS!CL41</f>
        <v>925757373.59973073</v>
      </c>
      <c r="AE42" s="178">
        <f>[1]NACE38CVS!CM41</f>
        <v>7918678638.6772022</v>
      </c>
      <c r="AF42" s="178">
        <f>[1]NACE38CVS!CN41</f>
        <v>1042369107.833817</v>
      </c>
      <c r="AG42" s="178">
        <f>[1]NACE38CVS!CO41</f>
        <v>1028353728.132344</v>
      </c>
      <c r="AH42" s="178">
        <f>[1]NACE38CVS!CP41</f>
        <v>5847955802.7110424</v>
      </c>
      <c r="AI42" s="178">
        <f>[1]NACE38CVS!CQ41</f>
        <v>17652883344.059895</v>
      </c>
      <c r="AJ42" s="178">
        <f>[1]NACE38CVS!CR41</f>
        <v>2346605083.857583</v>
      </c>
      <c r="AK42" s="178">
        <f>[1]NACE38CVS!CS41</f>
        <v>7658888269.3606873</v>
      </c>
      <c r="AL42" s="178">
        <f>[1]NACE38CVS!CT41</f>
        <v>7647389990.8416252</v>
      </c>
      <c r="AM42" s="178">
        <f>[1]NACE38CVS!CU41</f>
        <v>8979187122.6664124</v>
      </c>
      <c r="AN42" s="178">
        <f>[1]NACE38CVS!CV41</f>
        <v>3883891192.8970628</v>
      </c>
      <c r="AO42" s="178">
        <f>[1]NACE38CVS!CW41</f>
        <v>1212561675.5348842</v>
      </c>
      <c r="AP42" s="178">
        <f>[1]NACE38CVS!CX41</f>
        <v>2671329517.3621783</v>
      </c>
      <c r="AQ42" s="178">
        <f>[1]NACE38CVS!CY41</f>
        <v>2037036248.9894595</v>
      </c>
      <c r="AR42" s="178">
        <f>[1]NACE38CVS!CZ41</f>
        <v>1486146257.9357922</v>
      </c>
      <c r="AS42" s="178">
        <f>[1]NACE38CVS!DA41</f>
        <v>2964152438.8030739</v>
      </c>
      <c r="AT42" s="178">
        <f>[1]NACE38CVS!DB41</f>
        <v>7163243033.126543</v>
      </c>
      <c r="AU42" s="178">
        <f>[1]NACE38CVS!DC41</f>
        <v>1708116353.1044347</v>
      </c>
      <c r="AV42" s="178">
        <f>[1]NACE38CVS!DD41</f>
        <v>7416511411.4800224</v>
      </c>
      <c r="AW42" s="178">
        <f>[1]NACE38CVS!DE41</f>
        <v>875212529.82345009</v>
      </c>
      <c r="AX42" s="178">
        <f>[1]NACE38CVS!DF41</f>
        <v>1376195566.4796772</v>
      </c>
      <c r="AY42" s="178">
        <f>[1]NACE38CVS!DG41</f>
        <v>8663904259.032999</v>
      </c>
      <c r="AZ42" s="178">
        <f>[1]NACE38CVS!DI41</f>
        <v>1703727188.3398795</v>
      </c>
      <c r="BA42" s="178">
        <f>[1]NACE38CVS!DJ41</f>
        <v>1510094758.0405924</v>
      </c>
      <c r="BB42" s="178">
        <f>[1]NACE38CVS!DK41</f>
        <v>2909603035.8206902</v>
      </c>
      <c r="BC42" s="178">
        <f>[1]NACE38CVS!DL41</f>
        <v>3846254818.9635639</v>
      </c>
      <c r="BD42" s="178">
        <f>[1]NACE38CVS!DM41</f>
        <v>1239748994.680337</v>
      </c>
      <c r="BE42" s="178">
        <f>[1]NACE38CVS!DN41</f>
        <v>2164099226.1487656</v>
      </c>
      <c r="BF42" s="178">
        <f>[1]NACE38CVS!DO41</f>
        <v>0</v>
      </c>
      <c r="BG42" s="178">
        <f>[1]NACE38CVS!DR41</f>
        <v>7155039612.9474945</v>
      </c>
      <c r="BH42" s="178">
        <f>[1]NACE38CVS!DS41</f>
        <v>4080445992.1559782</v>
      </c>
    </row>
    <row r="43" spans="1:60" s="36" customFormat="1" ht="12" hidden="1" thickTop="1" x14ac:dyDescent="0.2">
      <c r="A43" s="140">
        <f t="shared" si="2"/>
        <v>39171</v>
      </c>
      <c r="B43" s="217">
        <f>[1]NACE38CVS!BK42</f>
        <v>112826405640.13214</v>
      </c>
      <c r="C43" s="173">
        <f>[1]NACE38CVS!BL42</f>
        <v>109138507694.0955</v>
      </c>
      <c r="D43" s="203">
        <f>[1]NACE38CVS!BM42</f>
        <v>25513293702.851868</v>
      </c>
      <c r="E43" s="203">
        <f>[1]NACE38CVS!BN42</f>
        <v>8003175465.5709085</v>
      </c>
      <c r="F43" s="203">
        <f>[1]NACE38CVS!BO42</f>
        <v>79309936471.709351</v>
      </c>
      <c r="G43" s="203">
        <f>[1]NACE38CVS!BP42</f>
        <v>75622038525.672699</v>
      </c>
      <c r="H43" s="203">
        <f>[1]NACE38CVS!BQ42</f>
        <v>3687897946.0366497</v>
      </c>
      <c r="I43" s="203">
        <f>[1]NACE38CVS!BR42</f>
        <v>102721274720.9698</v>
      </c>
      <c r="J43" s="203">
        <f t="shared" si="3"/>
        <v>10105130919.162359</v>
      </c>
      <c r="K43" s="203">
        <f t="shared" si="1"/>
        <v>65516907606.510338</v>
      </c>
      <c r="L43" s="203">
        <f>[1]NACE38CVS!BS42</f>
        <v>1082516608.8101649</v>
      </c>
      <c r="M43" s="203">
        <f>[1]NACE38CVS!BU42</f>
        <v>200871904.51407644</v>
      </c>
      <c r="N43" s="203">
        <f>[1]NACE38CVS!BV42</f>
        <v>2862946058.7710943</v>
      </c>
      <c r="O43" s="203">
        <f>[1]NACE38CVS!BW42</f>
        <v>863581955.94571781</v>
      </c>
      <c r="P43" s="203">
        <f>[1]NACE38CVS!BX42</f>
        <v>1581731005.3444505</v>
      </c>
      <c r="Q43" s="203">
        <f>[1]NACE38CVS!BY42</f>
        <v>159033949.65187538</v>
      </c>
      <c r="R43" s="203">
        <f>[1]NACE38CVS!BZ42</f>
        <v>1391900377.9231806</v>
      </c>
      <c r="S43" s="203">
        <f>[1]NACE38CVS!CA42</f>
        <v>861970588.24978745</v>
      </c>
      <c r="T43" s="203">
        <f>[1]NACE38CVS!CB42</f>
        <v>2275286060.4609423</v>
      </c>
      <c r="U43" s="203">
        <f>[1]NACE38CVS!CC42</f>
        <v>3218906948.6843472</v>
      </c>
      <c r="V43" s="203">
        <f>[1]NACE38CVS!CD42</f>
        <v>1402702066.60285</v>
      </c>
      <c r="W43" s="203">
        <f>[1]NACE38CVS!CE42</f>
        <v>1010668801.143379</v>
      </c>
      <c r="X43" s="203">
        <f>[1]NACE38CVS!CF42</f>
        <v>1603691726.2724316</v>
      </c>
      <c r="Y43" s="203">
        <f>[1]NACE38CVS!CG42</f>
        <v>3449543329.1565762</v>
      </c>
      <c r="Z43" s="203">
        <f>[1]NACE38CVS!CH42</f>
        <v>2190816683.6642365</v>
      </c>
      <c r="AA43" s="203">
        <f>[1]NACE38CVS!CI42</f>
        <v>1258726645.4923394</v>
      </c>
      <c r="AB43" s="203">
        <f>[1]NACE38CVS!CJ42</f>
        <v>2028353533.8027821</v>
      </c>
      <c r="AC43" s="203">
        <f>[1]NACE38CVS!CK42</f>
        <v>1664918061.0577366</v>
      </c>
      <c r="AD43" s="203">
        <f>[1]NACE38CVS!CL42</f>
        <v>937187335.27064049</v>
      </c>
      <c r="AE43" s="203">
        <f>[1]NACE38CVS!CM42</f>
        <v>8003175465.5709085</v>
      </c>
      <c r="AF43" s="203">
        <f>[1]NACE38CVS!CN42</f>
        <v>1062957556.8205667</v>
      </c>
      <c r="AG43" s="203">
        <f>[1]NACE38CVS!CO42</f>
        <v>1032094607.8827143</v>
      </c>
      <c r="AH43" s="203">
        <f>[1]NACE38CVS!CP42</f>
        <v>5908123300.8676271</v>
      </c>
      <c r="AI43" s="203">
        <f>[1]NACE38CVS!CQ42</f>
        <v>17798517955.995033</v>
      </c>
      <c r="AJ43" s="203">
        <f>[1]NACE38CVS!CR42</f>
        <v>2362532336.5746355</v>
      </c>
      <c r="AK43" s="203">
        <f>[1]NACE38CVS!CS42</f>
        <v>7736523388.7807026</v>
      </c>
      <c r="AL43" s="203">
        <f>[1]NACE38CVS!CT42</f>
        <v>7699462230.639698</v>
      </c>
      <c r="AM43" s="203">
        <f>[1]NACE38CVS!CU42</f>
        <v>9055796907.3989105</v>
      </c>
      <c r="AN43" s="203">
        <f>[1]NACE38CVS!CV42</f>
        <v>3934292519.9124861</v>
      </c>
      <c r="AO43" s="203">
        <f>[1]NACE38CVS!CW42</f>
        <v>1222369639.4064367</v>
      </c>
      <c r="AP43" s="203">
        <f>[1]NACE38CVS!CX42</f>
        <v>2711922880.5060496</v>
      </c>
      <c r="AQ43" s="203">
        <f>[1]NACE38CVS!CY42</f>
        <v>2049511148.2573647</v>
      </c>
      <c r="AR43" s="203">
        <f>[1]NACE38CVS!CZ42</f>
        <v>1477715897.6078331</v>
      </c>
      <c r="AS43" s="203">
        <f>[1]NACE38CVS!DA42</f>
        <v>2968700872.1212673</v>
      </c>
      <c r="AT43" s="203">
        <f>[1]NACE38CVS!DB42</f>
        <v>8002242080.0331535</v>
      </c>
      <c r="AU43" s="203">
        <f>[1]NACE38CVS!DC42</f>
        <v>1742235782.2095563</v>
      </c>
      <c r="AV43" s="203">
        <f>[1]NACE38CVS!DD42</f>
        <v>7669257200.2444801</v>
      </c>
      <c r="AW43" s="203">
        <f>[1]NACE38CVS!DE42</f>
        <v>891405459.17805028</v>
      </c>
      <c r="AX43" s="203">
        <f>[1]NACE38CVS!DF42</f>
        <v>1402230120.0728595</v>
      </c>
      <c r="AY43" s="203">
        <f>[1]NACE38CVS!DG42</f>
        <v>8771548670.9429455</v>
      </c>
      <c r="AZ43" s="203">
        <f>[1]NACE38CVS!DI42</f>
        <v>1726258191.4139466</v>
      </c>
      <c r="BA43" s="203">
        <f>[1]NACE38CVS!DJ42</f>
        <v>1517026333.0965161</v>
      </c>
      <c r="BB43" s="203">
        <f>[1]NACE38CVS!DK42</f>
        <v>2944841581.0597801</v>
      </c>
      <c r="BC43" s="203">
        <f>[1]NACE38CVS!DL42</f>
        <v>3917004813.5921164</v>
      </c>
      <c r="BD43" s="203">
        <f>[1]NACE38CVS!DM42</f>
        <v>1268987246.4197216</v>
      </c>
      <c r="BE43" s="203">
        <f>[1]NACE38CVS!DN42</f>
        <v>2172363692.153337</v>
      </c>
      <c r="BF43" s="203">
        <f>[1]NACE38CVS!DO42</f>
        <v>0</v>
      </c>
      <c r="BG43" s="203">
        <f>[1]NACE38CVS!DR42</f>
        <v>7248262331.9773026</v>
      </c>
      <c r="BH43" s="203">
        <f>[1]NACE38CVS!DS42</f>
        <v>4138173933.7804794</v>
      </c>
    </row>
    <row r="44" spans="1:60" s="36" customFormat="1" hidden="1" x14ac:dyDescent="0.2">
      <c r="A44" s="138">
        <f t="shared" si="2"/>
        <v>39263</v>
      </c>
      <c r="B44" s="217">
        <f>[1]NACE38CVS!BK43</f>
        <v>113427828175.63853</v>
      </c>
      <c r="C44" s="176">
        <f>[1]NACE38CVS!BL43</f>
        <v>109642953059.99693</v>
      </c>
      <c r="D44" s="174">
        <f>[1]NACE38CVS!BM43</f>
        <v>25638976509.127621</v>
      </c>
      <c r="E44" s="174">
        <f>[1]NACE38CVS!BN43</f>
        <v>8133048396.2111473</v>
      </c>
      <c r="F44" s="174">
        <f>[1]NACE38CVS!BO43</f>
        <v>79655803270.299759</v>
      </c>
      <c r="G44" s="174">
        <f>[1]NACE38CVS!BP43</f>
        <v>75870928154.658173</v>
      </c>
      <c r="H44" s="174">
        <f>[1]NACE38CVS!BQ43</f>
        <v>3784875115.6415882</v>
      </c>
      <c r="I44" s="174">
        <f>[1]NACE38CVS!BR43</f>
        <v>103105390254.06248</v>
      </c>
      <c r="J44" s="174">
        <f t="shared" si="3"/>
        <v>10322437921.576044</v>
      </c>
      <c r="K44" s="174">
        <f t="shared" si="1"/>
        <v>65548490233.08213</v>
      </c>
      <c r="L44" s="174">
        <f>[1]NACE38CVS!BS43</f>
        <v>1032239457.2449975</v>
      </c>
      <c r="M44" s="174">
        <f>[1]NACE38CVS!BU43</f>
        <v>198440540.72959685</v>
      </c>
      <c r="N44" s="174">
        <f>[1]NACE38CVS!BV43</f>
        <v>2870267444.0229607</v>
      </c>
      <c r="O44" s="174">
        <f>[1]NACE38CVS!BW43</f>
        <v>855137571.91378379</v>
      </c>
      <c r="P44" s="174">
        <f>[1]NACE38CVS!BX43</f>
        <v>1576885737.0125265</v>
      </c>
      <c r="Q44" s="174">
        <f>[1]NACE38CVS!BY43</f>
        <v>152471756.88680598</v>
      </c>
      <c r="R44" s="174">
        <f>[1]NACE38CVS!BZ43</f>
        <v>1400470587.4006639</v>
      </c>
      <c r="S44" s="174">
        <f>[1]NACE38CVS!CA43</f>
        <v>877069104.05253804</v>
      </c>
      <c r="T44" s="174">
        <f>[1]NACE38CVS!CB43</f>
        <v>2267299636.3754611</v>
      </c>
      <c r="U44" s="174">
        <f>[1]NACE38CVS!CC43</f>
        <v>3225256496.4806399</v>
      </c>
      <c r="V44" s="174">
        <f>[1]NACE38CVS!CD43</f>
        <v>1398561759.8408163</v>
      </c>
      <c r="W44" s="174">
        <f>[1]NACE38CVS!CE43</f>
        <v>1017558538.593706</v>
      </c>
      <c r="X44" s="174">
        <f>[1]NACE38CVS!CF43</f>
        <v>1607801143.2507925</v>
      </c>
      <c r="Y44" s="174">
        <f>[1]NACE38CVS!CG43</f>
        <v>3522185831.3792152</v>
      </c>
      <c r="Z44" s="174">
        <f>[1]NACE38CVS!CH43</f>
        <v>2255576655.6888399</v>
      </c>
      <c r="AA44" s="174">
        <f>[1]NACE38CVS!CI43</f>
        <v>1266609175.6903749</v>
      </c>
      <c r="AB44" s="174">
        <f>[1]NACE38CVS!CJ43</f>
        <v>2042756020.7873318</v>
      </c>
      <c r="AC44" s="174">
        <f>[1]NACE38CVS!CK43</f>
        <v>1660098681.4824805</v>
      </c>
      <c r="AD44" s="174">
        <f>[1]NACE38CVS!CL43</f>
        <v>966715658.91829967</v>
      </c>
      <c r="AE44" s="174">
        <f>[1]NACE38CVS!CM43</f>
        <v>8133048396.2111473</v>
      </c>
      <c r="AF44" s="174">
        <f>[1]NACE38CVS!CN43</f>
        <v>1084934378.7388425</v>
      </c>
      <c r="AG44" s="174">
        <f>[1]NACE38CVS!CO43</f>
        <v>1048852830.8331159</v>
      </c>
      <c r="AH44" s="174">
        <f>[1]NACE38CVS!CP43</f>
        <v>5999261186.6391888</v>
      </c>
      <c r="AI44" s="174">
        <f>[1]NACE38CVS!CQ43</f>
        <v>17940175367.762451</v>
      </c>
      <c r="AJ44" s="174">
        <f>[1]NACE38CVS!CR43</f>
        <v>2372832633.821527</v>
      </c>
      <c r="AK44" s="174">
        <f>[1]NACE38CVS!CS43</f>
        <v>7787016969.3351212</v>
      </c>
      <c r="AL44" s="174">
        <f>[1]NACE38CVS!CT43</f>
        <v>7780325764.6058025</v>
      </c>
      <c r="AM44" s="174">
        <f>[1]NACE38CVS!CU43</f>
        <v>9168502121.7898407</v>
      </c>
      <c r="AN44" s="174">
        <f>[1]NACE38CVS!CV43</f>
        <v>3993633051.8857388</v>
      </c>
      <c r="AO44" s="174">
        <f>[1]NACE38CVS!CW43</f>
        <v>1238658709.8528304</v>
      </c>
      <c r="AP44" s="174">
        <f>[1]NACE38CVS!CX43</f>
        <v>2754974342.0329084</v>
      </c>
      <c r="AQ44" s="174">
        <f>[1]NACE38CVS!CY43</f>
        <v>2078034018.0527813</v>
      </c>
      <c r="AR44" s="174">
        <f>[1]NACE38CVS!CZ43</f>
        <v>1487850142.5326362</v>
      </c>
      <c r="AS44" s="174">
        <f>[1]NACE38CVS!DA43</f>
        <v>3005649464.7706237</v>
      </c>
      <c r="AT44" s="174">
        <f>[1]NACE38CVS!DB43</f>
        <v>7456383764.9359255</v>
      </c>
      <c r="AU44" s="174">
        <f>[1]NACE38CVS!DC43</f>
        <v>1749937657.9954209</v>
      </c>
      <c r="AV44" s="174">
        <f>[1]NACE38CVS!DD43</f>
        <v>7716978257.5030947</v>
      </c>
      <c r="AW44" s="174">
        <f>[1]NACE38CVS!DE43</f>
        <v>904944510.85586071</v>
      </c>
      <c r="AX44" s="174">
        <f>[1]NACE38CVS!DF43</f>
        <v>1411926899.2100723</v>
      </c>
      <c r="AY44" s="174">
        <f>[1]NACE38CVS!DG43</f>
        <v>8940193571.7769032</v>
      </c>
      <c r="AZ44" s="174">
        <f>[1]NACE38CVS!DI43</f>
        <v>1728205011.8269522</v>
      </c>
      <c r="BA44" s="174">
        <f>[1]NACE38CVS!DJ43</f>
        <v>1532816186.5993972</v>
      </c>
      <c r="BB44" s="174">
        <f>[1]NACE38CVS!DK43</f>
        <v>2991184871.7633128</v>
      </c>
      <c r="BC44" s="174">
        <f>[1]NACE38CVS!DL43</f>
        <v>4070231851.3863807</v>
      </c>
      <c r="BD44" s="174">
        <f>[1]NACE38CVS!DM43</f>
        <v>1284965013.5881135</v>
      </c>
      <c r="BE44" s="174">
        <f>[1]NACE38CVS!DN43</f>
        <v>2194191506.0642471</v>
      </c>
      <c r="BF44" s="174">
        <f>[1]NACE38CVS!DO43</f>
        <v>0</v>
      </c>
      <c r="BG44" s="174">
        <f>[1]NACE38CVS!DR43</f>
        <v>7422704540.0895929</v>
      </c>
      <c r="BH44" s="174">
        <f>[1]NACE38CVS!DS43</f>
        <v>4248713273.0404644</v>
      </c>
    </row>
    <row r="45" spans="1:60" s="36" customFormat="1" hidden="1" x14ac:dyDescent="0.2">
      <c r="A45" s="138">
        <f t="shared" si="2"/>
        <v>39355</v>
      </c>
      <c r="B45" s="217">
        <f>[1]NACE38CVS!BK44</f>
        <v>114474869702.18457</v>
      </c>
      <c r="C45" s="176">
        <f>[1]NACE38CVS!BL44</f>
        <v>110674784420.46057</v>
      </c>
      <c r="D45" s="174">
        <f>[1]NACE38CVS!BM44</f>
        <v>25645983588.988007</v>
      </c>
      <c r="E45" s="174">
        <f>[1]NACE38CVS!BN44</f>
        <v>8311946115.504715</v>
      </c>
      <c r="F45" s="174">
        <f>[1]NACE38CVS!BO44</f>
        <v>80516939997.691864</v>
      </c>
      <c r="G45" s="174">
        <f>[1]NACE38CVS!BP44</f>
        <v>76716854715.96785</v>
      </c>
      <c r="H45" s="174">
        <f>[1]NACE38CVS!BQ44</f>
        <v>3800085281.7240105</v>
      </c>
      <c r="I45" s="174">
        <f>[1]NACE38CVS!BR44</f>
        <v>104082926914.81349</v>
      </c>
      <c r="J45" s="174">
        <f t="shared" si="3"/>
        <v>10391942787.37108</v>
      </c>
      <c r="K45" s="174">
        <f t="shared" si="1"/>
        <v>66324911928.596771</v>
      </c>
      <c r="L45" s="174">
        <f>[1]NACE38CVS!BS44</f>
        <v>1115595543.7120748</v>
      </c>
      <c r="M45" s="174">
        <f>[1]NACE38CVS!BU44</f>
        <v>200979958.62706643</v>
      </c>
      <c r="N45" s="174">
        <f>[1]NACE38CVS!BV44</f>
        <v>2889082137.1482301</v>
      </c>
      <c r="O45" s="174">
        <f>[1]NACE38CVS!BW44</f>
        <v>851375317.51042104</v>
      </c>
      <c r="P45" s="174">
        <f>[1]NACE38CVS!BX44</f>
        <v>1577411144.3298891</v>
      </c>
      <c r="Q45" s="174">
        <f>[1]NACE38CVS!BY44</f>
        <v>153423093.9128696</v>
      </c>
      <c r="R45" s="174">
        <f>[1]NACE38CVS!BZ44</f>
        <v>1391449053.0788944</v>
      </c>
      <c r="S45" s="174">
        <f>[1]NACE38CVS!CA44</f>
        <v>875729465.20607924</v>
      </c>
      <c r="T45" s="174">
        <f>[1]NACE38CVS!CB44</f>
        <v>2274831378.9523845</v>
      </c>
      <c r="U45" s="174">
        <f>[1]NACE38CVS!CC44</f>
        <v>3236855572.3031697</v>
      </c>
      <c r="V45" s="174">
        <f>[1]NACE38CVS!CD44</f>
        <v>1399844220.0420876</v>
      </c>
      <c r="W45" s="174">
        <f>[1]NACE38CVS!CE44</f>
        <v>1022005448.8275923</v>
      </c>
      <c r="X45" s="174">
        <f>[1]NACE38CVS!CF44</f>
        <v>1621014684.6010747</v>
      </c>
      <c r="Y45" s="174">
        <f>[1]NACE38CVS!CG44</f>
        <v>3479075506.010108</v>
      </c>
      <c r="Z45" s="174">
        <f>[1]NACE38CVS!CH44</f>
        <v>2217664903.8234215</v>
      </c>
      <c r="AA45" s="174">
        <f>[1]NACE38CVS!CI44</f>
        <v>1261410602.1866868</v>
      </c>
      <c r="AB45" s="174">
        <f>[1]NACE38CVS!CJ44</f>
        <v>2068997620.4406023</v>
      </c>
      <c r="AC45" s="174">
        <f>[1]NACE38CVS!CK44</f>
        <v>1647556953.2082436</v>
      </c>
      <c r="AD45" s="174">
        <f>[1]NACE38CVS!CL44</f>
        <v>956352034.78929305</v>
      </c>
      <c r="AE45" s="174">
        <f>[1]NACE38CVS!CM44</f>
        <v>8311946115.504715</v>
      </c>
      <c r="AF45" s="174">
        <f>[1]NACE38CVS!CN44</f>
        <v>1123323653.4681206</v>
      </c>
      <c r="AG45" s="174">
        <f>[1]NACE38CVS!CO44</f>
        <v>1072061854.1867735</v>
      </c>
      <c r="AH45" s="174">
        <f>[1]NACE38CVS!CP44</f>
        <v>6116560607.8498211</v>
      </c>
      <c r="AI45" s="174">
        <f>[1]NACE38CVS!CQ44</f>
        <v>18113268848.903236</v>
      </c>
      <c r="AJ45" s="174">
        <f>[1]NACE38CVS!CR44</f>
        <v>2392220167.5551043</v>
      </c>
      <c r="AK45" s="174">
        <f>[1]NACE38CVS!CS44</f>
        <v>7867685856.1233931</v>
      </c>
      <c r="AL45" s="174">
        <f>[1]NACE38CVS!CT44</f>
        <v>7853362825.2247391</v>
      </c>
      <c r="AM45" s="174">
        <f>[1]NACE38CVS!CU44</f>
        <v>9230822492.8111553</v>
      </c>
      <c r="AN45" s="174">
        <f>[1]NACE38CVS!CV44</f>
        <v>4031118134.6998281</v>
      </c>
      <c r="AO45" s="174">
        <f>[1]NACE38CVS!CW44</f>
        <v>1243167509.972733</v>
      </c>
      <c r="AP45" s="174">
        <f>[1]NACE38CVS!CX44</f>
        <v>2787950624.7270951</v>
      </c>
      <c r="AQ45" s="174">
        <f>[1]NACE38CVS!CY44</f>
        <v>2095507417.5238786</v>
      </c>
      <c r="AR45" s="174">
        <f>[1]NACE38CVS!CZ44</f>
        <v>1497168945.5917234</v>
      </c>
      <c r="AS45" s="174">
        <f>[1]NACE38CVS!DA44</f>
        <v>3075568670.5050378</v>
      </c>
      <c r="AT45" s="174">
        <f>[1]NACE38CVS!DB44</f>
        <v>7545993733.4243441</v>
      </c>
      <c r="AU45" s="174">
        <f>[1]NACE38CVS!DC44</f>
        <v>1787437803.9119186</v>
      </c>
      <c r="AV45" s="174">
        <f>[1]NACE38CVS!DD44</f>
        <v>7871024868.6143589</v>
      </c>
      <c r="AW45" s="174">
        <f>[1]NACE38CVS!DE44</f>
        <v>917340398.82368541</v>
      </c>
      <c r="AX45" s="174">
        <f>[1]NACE38CVS!DF44</f>
        <v>1418176744.2175205</v>
      </c>
      <c r="AY45" s="174">
        <f>[1]NACE38CVS!DG44</f>
        <v>9011049234.8025208</v>
      </c>
      <c r="AZ45" s="174">
        <f>[1]NACE38CVS!DI44</f>
        <v>1733606263.1930428</v>
      </c>
      <c r="BA45" s="174">
        <f>[1]NACE38CVS!DJ44</f>
        <v>1568559239.8834493</v>
      </c>
      <c r="BB45" s="174">
        <f>[1]NACE38CVS!DK44</f>
        <v>3008415720.3440185</v>
      </c>
      <c r="BC45" s="174">
        <f>[1]NACE38CVS!DL44</f>
        <v>4081361563.9505696</v>
      </c>
      <c r="BD45" s="174">
        <f>[1]NACE38CVS!DM44</f>
        <v>1305920371.5984886</v>
      </c>
      <c r="BE45" s="174">
        <f>[1]NACE38CVS!DN44</f>
        <v>2224599544.8930869</v>
      </c>
      <c r="BF45" s="174">
        <f>[1]NACE38CVS!DO44</f>
        <v>0</v>
      </c>
      <c r="BG45" s="174">
        <f>[1]NACE38CVS!DR44</f>
        <v>7448253684.2863445</v>
      </c>
      <c r="BH45" s="174">
        <f>[1]NACE38CVS!DS44</f>
        <v>4262716066.5400534</v>
      </c>
    </row>
    <row r="46" spans="1:60" s="36" customFormat="1" ht="12" hidden="1" thickBot="1" x14ac:dyDescent="0.25">
      <c r="A46" s="139">
        <f t="shared" si="2"/>
        <v>39446</v>
      </c>
      <c r="B46" s="218">
        <f>[1]NACE38CVS!BK45</f>
        <v>115841757866.47205</v>
      </c>
      <c r="C46" s="177">
        <f>[1]NACE38CVS!BL45</f>
        <v>112002093347.34079</v>
      </c>
      <c r="D46" s="178">
        <f>[1]NACE38CVS!BM45</f>
        <v>25824754114.706032</v>
      </c>
      <c r="E46" s="178">
        <f>[1]NACE38CVS!BN45</f>
        <v>8474048679.6587162</v>
      </c>
      <c r="F46" s="178">
        <f>[1]NACE38CVS!BO45</f>
        <v>81542955072.107285</v>
      </c>
      <c r="G46" s="178">
        <f>[1]NACE38CVS!BP45</f>
        <v>77703290552.976028</v>
      </c>
      <c r="H46" s="178">
        <f>[1]NACE38CVS!BQ45</f>
        <v>3839664519.1312618</v>
      </c>
      <c r="I46" s="178">
        <f>[1]NACE38CVS!BR45</f>
        <v>105373067497.53954</v>
      </c>
      <c r="J46" s="178">
        <f t="shared" si="3"/>
        <v>10468690368.93251</v>
      </c>
      <c r="K46" s="178">
        <f t="shared" si="1"/>
        <v>67234600184.043518</v>
      </c>
      <c r="L46" s="178">
        <f>[1]NACE38CVS!BS45</f>
        <v>1130295903.2399013</v>
      </c>
      <c r="M46" s="178">
        <f>[1]NACE38CVS!BU45</f>
        <v>203084279.59632909</v>
      </c>
      <c r="N46" s="178">
        <f>[1]NACE38CVS!BV45</f>
        <v>2908354619.3652201</v>
      </c>
      <c r="O46" s="178">
        <f>[1]NACE38CVS!BW45</f>
        <v>847903900.77655268</v>
      </c>
      <c r="P46" s="178">
        <f>[1]NACE38CVS!BX45</f>
        <v>1583341656.9824114</v>
      </c>
      <c r="Q46" s="178">
        <f>[1]NACE38CVS!BY45</f>
        <v>154521003.08866161</v>
      </c>
      <c r="R46" s="178">
        <f>[1]NACE38CVS!BZ45</f>
        <v>1404726802.9401531</v>
      </c>
      <c r="S46" s="178">
        <f>[1]NACE38CVS!CA45</f>
        <v>881957672.48574698</v>
      </c>
      <c r="T46" s="178">
        <f>[1]NACE38CVS!CB45</f>
        <v>2282094625.551178</v>
      </c>
      <c r="U46" s="178">
        <f>[1]NACE38CVS!CC45</f>
        <v>3273313630.5894237</v>
      </c>
      <c r="V46" s="178">
        <f>[1]NACE38CVS!CD45</f>
        <v>1405153339.4475837</v>
      </c>
      <c r="W46" s="178">
        <f>[1]NACE38CVS!CE45</f>
        <v>1029163004.867429</v>
      </c>
      <c r="X46" s="178">
        <f>[1]NACE38CVS!CF45</f>
        <v>1639371185.620018</v>
      </c>
      <c r="Y46" s="178">
        <f>[1]NACE38CVS!CG45</f>
        <v>3491765427.8174396</v>
      </c>
      <c r="Z46" s="178">
        <f>[1]NACE38CVS!CH45</f>
        <v>2200091035.6503048</v>
      </c>
      <c r="AA46" s="178">
        <f>[1]NACE38CVS!CI45</f>
        <v>1291674392.1671345</v>
      </c>
      <c r="AB46" s="178">
        <f>[1]NACE38CVS!CJ45</f>
        <v>2092040966.6569171</v>
      </c>
      <c r="AC46" s="178">
        <f>[1]NACE38CVS!CK45</f>
        <v>1659078783.7480016</v>
      </c>
      <c r="AD46" s="178">
        <f>[1]NACE38CVS!CL45</f>
        <v>968883215.17296553</v>
      </c>
      <c r="AE46" s="178">
        <f>[1]NACE38CVS!CM45</f>
        <v>8474048679.6587162</v>
      </c>
      <c r="AF46" s="178">
        <f>[1]NACE38CVS!CN45</f>
        <v>1148197977.0223413</v>
      </c>
      <c r="AG46" s="178">
        <f>[1]NACE38CVS!CO45</f>
        <v>1082716486.1356289</v>
      </c>
      <c r="AH46" s="178">
        <f>[1]NACE38CVS!CP45</f>
        <v>6243134216.5007467</v>
      </c>
      <c r="AI46" s="178">
        <f>[1]NACE38CVS!CQ45</f>
        <v>18288737642.106758</v>
      </c>
      <c r="AJ46" s="178">
        <f>[1]NACE38CVS!CR45</f>
        <v>2408100304.8850737</v>
      </c>
      <c r="AK46" s="178">
        <f>[1]NACE38CVS!CS45</f>
        <v>7949883040.3025475</v>
      </c>
      <c r="AL46" s="178">
        <f>[1]NACE38CVS!CT45</f>
        <v>7930754296.919136</v>
      </c>
      <c r="AM46" s="178">
        <f>[1]NACE38CVS!CU45</f>
        <v>9277785643.2764492</v>
      </c>
      <c r="AN46" s="178">
        <f>[1]NACE38CVS!CV45</f>
        <v>4092487919.3131599</v>
      </c>
      <c r="AO46" s="178">
        <f>[1]NACE38CVS!CW45</f>
        <v>1276453853.024781</v>
      </c>
      <c r="AP46" s="178">
        <f>[1]NACE38CVS!CX45</f>
        <v>2816034066.2883787</v>
      </c>
      <c r="AQ46" s="178">
        <f>[1]NACE38CVS!CY45</f>
        <v>2119045686.2421026</v>
      </c>
      <c r="AR46" s="178">
        <f>[1]NACE38CVS!CZ45</f>
        <v>1479623048.6344473</v>
      </c>
      <c r="AS46" s="178">
        <f>[1]NACE38CVS!DA45</f>
        <v>3140470091.6787095</v>
      </c>
      <c r="AT46" s="178">
        <f>[1]NACE38CVS!DB45</f>
        <v>7689258287.2840862</v>
      </c>
      <c r="AU46" s="178">
        <f>[1]NACE38CVS!DC45</f>
        <v>1801815852.3539524</v>
      </c>
      <c r="AV46" s="178">
        <f>[1]NACE38CVS!DD45</f>
        <v>8043992945.1480446</v>
      </c>
      <c r="AW46" s="178">
        <f>[1]NACE38CVS!DE45</f>
        <v>929746874.72228312</v>
      </c>
      <c r="AX46" s="178">
        <f>[1]NACE38CVS!DF45</f>
        <v>1443329892.8207395</v>
      </c>
      <c r="AY46" s="178">
        <f>[1]NACE38CVS!DG45</f>
        <v>9190814169.5805244</v>
      </c>
      <c r="AZ46" s="178">
        <f>[1]NACE38CVS!DI45</f>
        <v>1727711003.6157386</v>
      </c>
      <c r="BA46" s="178">
        <f>[1]NACE38CVS!DJ45</f>
        <v>1569895244.8821905</v>
      </c>
      <c r="BB46" s="178">
        <f>[1]NACE38CVS!DK45</f>
        <v>3040803475.4714923</v>
      </c>
      <c r="BC46" s="178">
        <f>[1]NACE38CVS!DL45</f>
        <v>4130280644.963088</v>
      </c>
      <c r="BD46" s="178">
        <f>[1]NACE38CVS!DM45</f>
        <v>1327492748.8909674</v>
      </c>
      <c r="BE46" s="178">
        <f>[1]NACE38CVS!DN45</f>
        <v>2249663901.1225495</v>
      </c>
      <c r="BF46" s="178">
        <f>[1]NACE38CVS!DO45</f>
        <v>0</v>
      </c>
      <c r="BG46" s="178">
        <f>[1]NACE38CVS!DR45</f>
        <v>7510515082.7753334</v>
      </c>
      <c r="BH46" s="178">
        <f>[1]NACE38CVS!DS45</f>
        <v>4288866966.5160351</v>
      </c>
    </row>
    <row r="47" spans="1:60" s="36" customFormat="1" ht="12" hidden="1" thickTop="1" x14ac:dyDescent="0.2">
      <c r="A47" s="140">
        <f t="shared" si="2"/>
        <v>39537</v>
      </c>
      <c r="B47" s="217">
        <f>[1]NACE38CVS!BK46</f>
        <v>118115627678.02359</v>
      </c>
      <c r="C47" s="173">
        <f>[1]NACE38CVS!BL46</f>
        <v>114274018601.47565</v>
      </c>
      <c r="D47" s="203">
        <f>[1]NACE38CVS!BM46</f>
        <v>26207147603.714767</v>
      </c>
      <c r="E47" s="203">
        <f>[1]NACE38CVS!BN46</f>
        <v>8705949053.0020943</v>
      </c>
      <c r="F47" s="203">
        <f>[1]NACE38CVS!BO46</f>
        <v>83202531021.306717</v>
      </c>
      <c r="G47" s="203">
        <f>[1]NACE38CVS!BP46</f>
        <v>79360921944.758774</v>
      </c>
      <c r="H47" s="203">
        <f>[1]NACE38CVS!BQ46</f>
        <v>3841609076.5479369</v>
      </c>
      <c r="I47" s="203">
        <f>[1]NACE38CVS!BR46</f>
        <v>107536905557.39154</v>
      </c>
      <c r="J47" s="203">
        <f t="shared" si="3"/>
        <v>10578722120.632051</v>
      </c>
      <c r="K47" s="203">
        <f t="shared" si="1"/>
        <v>68782199824.126724</v>
      </c>
      <c r="L47" s="203">
        <f>[1]NACE38CVS!BS46</f>
        <v>1145316107.3173692</v>
      </c>
      <c r="M47" s="203">
        <f>[1]NACE38CVS!BU46</f>
        <v>204296584.86059651</v>
      </c>
      <c r="N47" s="203">
        <f>[1]NACE38CVS!BV46</f>
        <v>2950690784.0426617</v>
      </c>
      <c r="O47" s="203">
        <f>[1]NACE38CVS!BW46</f>
        <v>835013326.18233585</v>
      </c>
      <c r="P47" s="203">
        <f>[1]NACE38CVS!BX46</f>
        <v>1587183048.6576784</v>
      </c>
      <c r="Q47" s="203">
        <f>[1]NACE38CVS!BY46</f>
        <v>168113767.03440315</v>
      </c>
      <c r="R47" s="203">
        <f>[1]NACE38CVS!BZ46</f>
        <v>1420406784.5794597</v>
      </c>
      <c r="S47" s="203">
        <f>[1]NACE38CVS!CA46</f>
        <v>818402016.71440625</v>
      </c>
      <c r="T47" s="203">
        <f>[1]NACE38CVS!CB46</f>
        <v>2284352225.6507463</v>
      </c>
      <c r="U47" s="203">
        <f>[1]NACE38CVS!CC46</f>
        <v>3318194853.1657906</v>
      </c>
      <c r="V47" s="203">
        <f>[1]NACE38CVS!CD46</f>
        <v>1439945042.5522621</v>
      </c>
      <c r="W47" s="203">
        <f>[1]NACE38CVS!CE46</f>
        <v>1036358020.6905873</v>
      </c>
      <c r="X47" s="203">
        <f>[1]NACE38CVS!CF46</f>
        <v>1657842428.5878813</v>
      </c>
      <c r="Y47" s="203">
        <f>[1]NACE38CVS!CG46</f>
        <v>3614702827.0409727</v>
      </c>
      <c r="Z47" s="203">
        <f>[1]NACE38CVS!CH46</f>
        <v>2288665610.4075818</v>
      </c>
      <c r="AA47" s="203">
        <f>[1]NACE38CVS!CI46</f>
        <v>1326037216.6333904</v>
      </c>
      <c r="AB47" s="203">
        <f>[1]NACE38CVS!CJ46</f>
        <v>2096912574.0334525</v>
      </c>
      <c r="AC47" s="203">
        <f>[1]NACE38CVS!CK46</f>
        <v>1782272421.2630935</v>
      </c>
      <c r="AD47" s="203">
        <f>[1]NACE38CVS!CL46</f>
        <v>992460898.65844274</v>
      </c>
      <c r="AE47" s="203">
        <f>[1]NACE38CVS!CM46</f>
        <v>8705949053.0020943</v>
      </c>
      <c r="AF47" s="203">
        <f>[1]NACE38CVS!CN46</f>
        <v>1163555237.7574966</v>
      </c>
      <c r="AG47" s="203">
        <f>[1]NACE38CVS!CO46</f>
        <v>1154297917.628871</v>
      </c>
      <c r="AH47" s="203">
        <f>[1]NACE38CVS!CP46</f>
        <v>6388095897.6157265</v>
      </c>
      <c r="AI47" s="203">
        <f>[1]NACE38CVS!CQ46</f>
        <v>18558530673.775391</v>
      </c>
      <c r="AJ47" s="203">
        <f>[1]NACE38CVS!CR46</f>
        <v>2419290546.7777362</v>
      </c>
      <c r="AK47" s="203">
        <f>[1]NACE38CVS!CS46</f>
        <v>8080610405.3528042</v>
      </c>
      <c r="AL47" s="203">
        <f>[1]NACE38CVS!CT46</f>
        <v>8058629721.6448479</v>
      </c>
      <c r="AM47" s="203">
        <f>[1]NACE38CVS!CU46</f>
        <v>9436905924.157362</v>
      </c>
      <c r="AN47" s="203">
        <f>[1]NACE38CVS!CV46</f>
        <v>4134361143.3172541</v>
      </c>
      <c r="AO47" s="203">
        <f>[1]NACE38CVS!CW46</f>
        <v>1275524835.8285265</v>
      </c>
      <c r="AP47" s="203">
        <f>[1]NACE38CVS!CX46</f>
        <v>2858836307.4887276</v>
      </c>
      <c r="AQ47" s="203">
        <f>[1]NACE38CVS!CY46</f>
        <v>2144377593.4818125</v>
      </c>
      <c r="AR47" s="203">
        <f>[1]NACE38CVS!CZ46</f>
        <v>1461681781.1481385</v>
      </c>
      <c r="AS47" s="203">
        <f>[1]NACE38CVS!DA46</f>
        <v>3253971499.9489269</v>
      </c>
      <c r="AT47" s="203">
        <f>[1]NACE38CVS!DB46</f>
        <v>8055089013.9706459</v>
      </c>
      <c r="AU47" s="203">
        <f>[1]NACE38CVS!DC46</f>
        <v>1865370897.3443553</v>
      </c>
      <c r="AV47" s="203">
        <f>[1]NACE38CVS!DD46</f>
        <v>8354488636.5796967</v>
      </c>
      <c r="AW47" s="203">
        <f>[1]NACE38CVS!DE46</f>
        <v>933540667.89174592</v>
      </c>
      <c r="AX47" s="203">
        <f>[1]NACE38CVS!DF46</f>
        <v>1454250740.4185658</v>
      </c>
      <c r="AY47" s="203">
        <f>[1]NACE38CVS!DG46</f>
        <v>9339361512.4026184</v>
      </c>
      <c r="AZ47" s="203">
        <f>[1]NACE38CVS!DI46</f>
        <v>1739115316.2486897</v>
      </c>
      <c r="BA47" s="203">
        <f>[1]NACE38CVS!DJ46</f>
        <v>1584446865.6015227</v>
      </c>
      <c r="BB47" s="203">
        <f>[1]NACE38CVS!DK46</f>
        <v>3057392380.152267</v>
      </c>
      <c r="BC47" s="203">
        <f>[1]NACE38CVS!DL46</f>
        <v>4197767558.6295724</v>
      </c>
      <c r="BD47" s="203">
        <f>[1]NACE38CVS!DM46</f>
        <v>1350247494.773813</v>
      </c>
      <c r="BE47" s="203">
        <f>[1]NACE38CVS!DN46</f>
        <v>2281631321.4643402</v>
      </c>
      <c r="BF47" s="203">
        <f>[1]NACE38CVS!DO46</f>
        <v>0</v>
      </c>
      <c r="BG47" s="203">
        <f>[1]NACE38CVS!DR46</f>
        <v>7575701832.4427595</v>
      </c>
      <c r="BH47" s="203">
        <f>[1]NACE38CVS!DS46</f>
        <v>4317165131.9762945</v>
      </c>
    </row>
    <row r="48" spans="1:60" s="36" customFormat="1" hidden="1" x14ac:dyDescent="0.2">
      <c r="A48" s="138">
        <f t="shared" si="2"/>
        <v>39629</v>
      </c>
      <c r="B48" s="217">
        <f>[1]NACE38CVS!BK47</f>
        <v>118175415172.23508</v>
      </c>
      <c r="C48" s="176">
        <f>[1]NACE38CVS!BL47</f>
        <v>114418950551.40948</v>
      </c>
      <c r="D48" s="174">
        <f>[1]NACE38CVS!BM47</f>
        <v>26136681853.127934</v>
      </c>
      <c r="E48" s="174">
        <f>[1]NACE38CVS!BN47</f>
        <v>8793637887.9019775</v>
      </c>
      <c r="F48" s="174">
        <f>[1]NACE38CVS!BO47</f>
        <v>83245095431.20517</v>
      </c>
      <c r="G48" s="174">
        <f>[1]NACE38CVS!BP47</f>
        <v>79488630810.379562</v>
      </c>
      <c r="H48" s="174">
        <f>[1]NACE38CVS!BQ47</f>
        <v>3756464620.8256025</v>
      </c>
      <c r="I48" s="174">
        <f>[1]NACE38CVS!BR47</f>
        <v>107505056330.696</v>
      </c>
      <c r="J48" s="174">
        <f t="shared" si="3"/>
        <v>10670358841.539076</v>
      </c>
      <c r="K48" s="174">
        <f t="shared" si="1"/>
        <v>68818271968.840485</v>
      </c>
      <c r="L48" s="174">
        <f>[1]NACE38CVS!BS47</f>
        <v>1167197253.6081073</v>
      </c>
      <c r="M48" s="174">
        <f>[1]NACE38CVS!BU47</f>
        <v>202524140.8966313</v>
      </c>
      <c r="N48" s="174">
        <f>[1]NACE38CVS!BV47</f>
        <v>2960910499.6480007</v>
      </c>
      <c r="O48" s="174">
        <f>[1]NACE38CVS!BW47</f>
        <v>831860667.60325789</v>
      </c>
      <c r="P48" s="174">
        <f>[1]NACE38CVS!BX47</f>
        <v>1586762272.7957909</v>
      </c>
      <c r="Q48" s="174">
        <f>[1]NACE38CVS!BY47</f>
        <v>152164679.88324526</v>
      </c>
      <c r="R48" s="174">
        <f>[1]NACE38CVS!BZ47</f>
        <v>1441281271.588012</v>
      </c>
      <c r="S48" s="174">
        <f>[1]NACE38CVS!CA47</f>
        <v>818672613.94179225</v>
      </c>
      <c r="T48" s="174">
        <f>[1]NACE38CVS!CB47</f>
        <v>2281192266.3460021</v>
      </c>
      <c r="U48" s="174">
        <f>[1]NACE38CVS!CC47</f>
        <v>3349885203.3771191</v>
      </c>
      <c r="V48" s="174">
        <f>[1]NACE38CVS!CD47</f>
        <v>1433013270.9552791</v>
      </c>
      <c r="W48" s="174">
        <f>[1]NACE38CVS!CE47</f>
        <v>1041575482.507062</v>
      </c>
      <c r="X48" s="174">
        <f>[1]NACE38CVS!CF47</f>
        <v>1665806589.7641401</v>
      </c>
      <c r="Y48" s="174">
        <f>[1]NACE38CVS!CG47</f>
        <v>3590186852.8214898</v>
      </c>
      <c r="Z48" s="174">
        <f>[1]NACE38CVS!CH47</f>
        <v>2258170981.4062114</v>
      </c>
      <c r="AA48" s="174">
        <f>[1]NACE38CVS!CI47</f>
        <v>1332015871.4152782</v>
      </c>
      <c r="AB48" s="174">
        <f>[1]NACE38CVS!CJ47</f>
        <v>2118176939.6590595</v>
      </c>
      <c r="AC48" s="174">
        <f>[1]NACE38CVS!CK47</f>
        <v>1672554122.6424098</v>
      </c>
      <c r="AD48" s="174">
        <f>[1]NACE38CVS!CL47</f>
        <v>990114978.69864058</v>
      </c>
      <c r="AE48" s="174">
        <f>[1]NACE38CVS!CM47</f>
        <v>8793637887.9019775</v>
      </c>
      <c r="AF48" s="174">
        <f>[1]NACE38CVS!CN47</f>
        <v>1178692720.6383104</v>
      </c>
      <c r="AG48" s="174">
        <f>[1]NACE38CVS!CO47</f>
        <v>1157160807.4966583</v>
      </c>
      <c r="AH48" s="174">
        <f>[1]NACE38CVS!CP47</f>
        <v>6457784359.7670078</v>
      </c>
      <c r="AI48" s="174">
        <f>[1]NACE38CVS!CQ47</f>
        <v>18622735810.714527</v>
      </c>
      <c r="AJ48" s="174">
        <f>[1]NACE38CVS!CR47</f>
        <v>2427341000.9761629</v>
      </c>
      <c r="AK48" s="174">
        <f>[1]NACE38CVS!CS47</f>
        <v>8095012354.0248165</v>
      </c>
      <c r="AL48" s="174">
        <f>[1]NACE38CVS!CT47</f>
        <v>8100382455.7135468</v>
      </c>
      <c r="AM48" s="174">
        <f>[1]NACE38CVS!CU47</f>
        <v>9562499406.7339058</v>
      </c>
      <c r="AN48" s="174">
        <f>[1]NACE38CVS!CV47</f>
        <v>4155593126.743639</v>
      </c>
      <c r="AO48" s="174">
        <f>[1]NACE38CVS!CW47</f>
        <v>1276355383.093266</v>
      </c>
      <c r="AP48" s="174">
        <f>[1]NACE38CVS!CX47</f>
        <v>2879237743.6503725</v>
      </c>
      <c r="AQ48" s="174">
        <f>[1]NACE38CVS!CY47</f>
        <v>2150283825.963109</v>
      </c>
      <c r="AR48" s="174">
        <f>[1]NACE38CVS!CZ47</f>
        <v>1459583709.0896215</v>
      </c>
      <c r="AS48" s="174">
        <f>[1]NACE38CVS!DA47</f>
        <v>3329527547.2355742</v>
      </c>
      <c r="AT48" s="174">
        <f>[1]NACE38CVS!DB47</f>
        <v>7645516253.8381166</v>
      </c>
      <c r="AU48" s="174">
        <f>[1]NACE38CVS!DC47</f>
        <v>1874151725.103961</v>
      </c>
      <c r="AV48" s="174">
        <f>[1]NACE38CVS!DD47</f>
        <v>8374288472.1190376</v>
      </c>
      <c r="AW48" s="174">
        <f>[1]NACE38CVS!DE47</f>
        <v>943799016.84589565</v>
      </c>
      <c r="AX48" s="174">
        <f>[1]NACE38CVS!DF47</f>
        <v>1454120719.310122</v>
      </c>
      <c r="AY48" s="174">
        <f>[1]NACE38CVS!DG47</f>
        <v>9299850694.570076</v>
      </c>
      <c r="AZ48" s="174">
        <f>[1]NACE38CVS!DI47</f>
        <v>1734956787.3018579</v>
      </c>
      <c r="BA48" s="174">
        <f>[1]NACE38CVS!DJ47</f>
        <v>1600822242.9372492</v>
      </c>
      <c r="BB48" s="174">
        <f>[1]NACE38CVS!DK47</f>
        <v>3080362629.1409016</v>
      </c>
      <c r="BC48" s="174">
        <f>[1]NACE38CVS!DL47</f>
        <v>4254217182.1590676</v>
      </c>
      <c r="BD48" s="174">
        <f>[1]NACE38CVS!DM47</f>
        <v>1361002661.9681182</v>
      </c>
      <c r="BE48" s="174">
        <f>[1]NACE38CVS!DN47</f>
        <v>2341783619.4303894</v>
      </c>
      <c r="BF48" s="174">
        <f>[1]NACE38CVS!DO47</f>
        <v>0</v>
      </c>
      <c r="BG48" s="174">
        <f>[1]NACE38CVS!DR47</f>
        <v>7662773454.7485542</v>
      </c>
      <c r="BH48" s="174">
        <f>[1]NACE38CVS!DS47</f>
        <v>4379153687.6239395</v>
      </c>
    </row>
    <row r="49" spans="1:60" s="36" customFormat="1" hidden="1" x14ac:dyDescent="0.2">
      <c r="A49" s="138">
        <f t="shared" si="2"/>
        <v>39721</v>
      </c>
      <c r="B49" s="217">
        <f>[1]NACE38CVS!BK48</f>
        <v>118729460003.29456</v>
      </c>
      <c r="C49" s="176">
        <f>[1]NACE38CVS!BL48</f>
        <v>115074823704.93985</v>
      </c>
      <c r="D49" s="174">
        <f>[1]NACE38CVS!BM48</f>
        <v>26150410906.085732</v>
      </c>
      <c r="E49" s="174">
        <f>[1]NACE38CVS!BN48</f>
        <v>8882073629.1924858</v>
      </c>
      <c r="F49" s="174">
        <f>[1]NACE38CVS!BO48</f>
        <v>83696975468.016312</v>
      </c>
      <c r="G49" s="174">
        <f>[1]NACE38CVS!BP48</f>
        <v>80042339169.661636</v>
      </c>
      <c r="H49" s="174">
        <f>[1]NACE38CVS!BQ48</f>
        <v>3654636298.3546772</v>
      </c>
      <c r="I49" s="174">
        <f>[1]NACE38CVS!BR48</f>
        <v>107908587042.15549</v>
      </c>
      <c r="J49" s="174">
        <f t="shared" si="3"/>
        <v>10820872961.13903</v>
      </c>
      <c r="K49" s="174">
        <f t="shared" si="1"/>
        <v>69221466208.522614</v>
      </c>
      <c r="L49" s="174">
        <f>[1]NACE38CVS!BS48</f>
        <v>1214273633.7453115</v>
      </c>
      <c r="M49" s="174">
        <f>[1]NACE38CVS!BU48</f>
        <v>203615557.80095512</v>
      </c>
      <c r="N49" s="174">
        <f>[1]NACE38CVS!BV48</f>
        <v>2968767170.2379546</v>
      </c>
      <c r="O49" s="174">
        <f>[1]NACE38CVS!BW48</f>
        <v>820799712.65943551</v>
      </c>
      <c r="P49" s="174">
        <f>[1]NACE38CVS!BX48</f>
        <v>1579927562.82708</v>
      </c>
      <c r="Q49" s="174">
        <f>[1]NACE38CVS!BY48</f>
        <v>150942571.04108939</v>
      </c>
      <c r="R49" s="174">
        <f>[1]NACE38CVS!BZ48</f>
        <v>1431161902.7547109</v>
      </c>
      <c r="S49" s="174">
        <f>[1]NACE38CVS!CA48</f>
        <v>824352047.39526176</v>
      </c>
      <c r="T49" s="174">
        <f>[1]NACE38CVS!CB48</f>
        <v>2286386480.2192106</v>
      </c>
      <c r="U49" s="174">
        <f>[1]NACE38CVS!CC48</f>
        <v>3344359356.3914566</v>
      </c>
      <c r="V49" s="174">
        <f>[1]NACE38CVS!CD48</f>
        <v>1425067297.2543108</v>
      </c>
      <c r="W49" s="174">
        <f>[1]NACE38CVS!CE48</f>
        <v>1046494974.8787024</v>
      </c>
      <c r="X49" s="174">
        <f>[1]NACE38CVS!CF48</f>
        <v>1654308942.1068287</v>
      </c>
      <c r="Y49" s="174">
        <f>[1]NACE38CVS!CG48</f>
        <v>3570164584.3779988</v>
      </c>
      <c r="Z49" s="174">
        <f>[1]NACE38CVS!CH48</f>
        <v>2232914554.9319239</v>
      </c>
      <c r="AA49" s="174">
        <f>[1]NACE38CVS!CI48</f>
        <v>1337250029.4460754</v>
      </c>
      <c r="AB49" s="174">
        <f>[1]NACE38CVS!CJ48</f>
        <v>2130464360.6583362</v>
      </c>
      <c r="AC49" s="174">
        <f>[1]NACE38CVS!CK48</f>
        <v>1713153677.5275357</v>
      </c>
      <c r="AD49" s="174">
        <f>[1]NACE38CVS!CL48</f>
        <v>1000444707.9548681</v>
      </c>
      <c r="AE49" s="174">
        <f>[1]NACE38CVS!CM48</f>
        <v>8882073629.1924858</v>
      </c>
      <c r="AF49" s="174">
        <f>[1]NACE38CVS!CN48</f>
        <v>1173040862.7186878</v>
      </c>
      <c r="AG49" s="174">
        <f>[1]NACE38CVS!CO48</f>
        <v>1175070819.5423613</v>
      </c>
      <c r="AH49" s="174">
        <f>[1]NACE38CVS!CP48</f>
        <v>6533961946.9314384</v>
      </c>
      <c r="AI49" s="174">
        <f>[1]NACE38CVS!CQ48</f>
        <v>18759698338.921005</v>
      </c>
      <c r="AJ49" s="174">
        <f>[1]NACE38CVS!CR48</f>
        <v>2430832477.5166192</v>
      </c>
      <c r="AK49" s="174">
        <f>[1]NACE38CVS!CS48</f>
        <v>8124524662.2745991</v>
      </c>
      <c r="AL49" s="174">
        <f>[1]NACE38CVS!CT48</f>
        <v>8204341199.1297903</v>
      </c>
      <c r="AM49" s="174">
        <f>[1]NACE38CVS!CU48</f>
        <v>9542362042.0315609</v>
      </c>
      <c r="AN49" s="174">
        <f>[1]NACE38CVS!CV48</f>
        <v>4183347312.5749388</v>
      </c>
      <c r="AO49" s="174">
        <f>[1]NACE38CVS!CW48</f>
        <v>1267408890.2530527</v>
      </c>
      <c r="AP49" s="174">
        <f>[1]NACE38CVS!CX48</f>
        <v>2915938422.3218856</v>
      </c>
      <c r="AQ49" s="174">
        <f>[1]NACE38CVS!CY48</f>
        <v>2172922268.6196265</v>
      </c>
      <c r="AR49" s="174">
        <f>[1]NACE38CVS!CZ48</f>
        <v>1442458994.486563</v>
      </c>
      <c r="AS49" s="174">
        <f>[1]NACE38CVS!DA48</f>
        <v>3373846618.3278751</v>
      </c>
      <c r="AT49" s="174">
        <f>[1]NACE38CVS!DB48</f>
        <v>7719075634.2494211</v>
      </c>
      <c r="AU49" s="174">
        <f>[1]NACE38CVS!DC48</f>
        <v>1870795410.3894053</v>
      </c>
      <c r="AV49" s="174">
        <f>[1]NACE38CVS!DD48</f>
        <v>8408595522.7183266</v>
      </c>
      <c r="AW49" s="174">
        <f>[1]NACE38CVS!DE48</f>
        <v>956052091.50125325</v>
      </c>
      <c r="AX49" s="174">
        <f>[1]NACE38CVS!DF48</f>
        <v>1465245964.5059364</v>
      </c>
      <c r="AY49" s="174">
        <f>[1]NACE38CVS!DG48</f>
        <v>9236630869.1323662</v>
      </c>
      <c r="AZ49" s="174">
        <f>[1]NACE38CVS!DI48</f>
        <v>1745336996.1551223</v>
      </c>
      <c r="BA49" s="174">
        <f>[1]NACE38CVS!DJ48</f>
        <v>1616813265.9593287</v>
      </c>
      <c r="BB49" s="174">
        <f>[1]NACE38CVS!DK48</f>
        <v>3111653317.2628813</v>
      </c>
      <c r="BC49" s="174">
        <f>[1]NACE38CVS!DL48</f>
        <v>4347069381.7616978</v>
      </c>
      <c r="BD49" s="174">
        <f>[1]NACE38CVS!DM48</f>
        <v>1383198434.6992733</v>
      </c>
      <c r="BE49" s="174">
        <f>[1]NACE38CVS!DN48</f>
        <v>2361873004.7197351</v>
      </c>
      <c r="BF49" s="174">
        <f>[1]NACE38CVS!DO48</f>
        <v>0</v>
      </c>
      <c r="BG49" s="174">
        <f>[1]NACE38CVS!DR48</f>
        <v>7761643624.9877071</v>
      </c>
      <c r="BH49" s="174">
        <f>[1]NACE38CVS!DS48</f>
        <v>4450246374.5960426</v>
      </c>
    </row>
    <row r="50" spans="1:60" s="36" customFormat="1" ht="12" hidden="1" thickBot="1" x14ac:dyDescent="0.25">
      <c r="A50" s="139">
        <f t="shared" si="2"/>
        <v>39812</v>
      </c>
      <c r="B50" s="218">
        <f>[1]NACE38CVS!BK49</f>
        <v>118584777308.53076</v>
      </c>
      <c r="C50" s="177">
        <f>[1]NACE38CVS!BL49</f>
        <v>115340302032.55139</v>
      </c>
      <c r="D50" s="178">
        <f>[1]NACE38CVS!BM49</f>
        <v>26067696636.560608</v>
      </c>
      <c r="E50" s="178">
        <f>[1]NACE38CVS!BN49</f>
        <v>8856714349.6658001</v>
      </c>
      <c r="F50" s="178">
        <f>[1]NACE38CVS!BO49</f>
        <v>83660366322.304352</v>
      </c>
      <c r="G50" s="178">
        <f>[1]NACE38CVS!BP49</f>
        <v>80415891046.324997</v>
      </c>
      <c r="H50" s="178">
        <f>[1]NACE38CVS!BQ49</f>
        <v>3244475275.9793606</v>
      </c>
      <c r="I50" s="178">
        <f>[1]NACE38CVS!BR49</f>
        <v>107631495977.26288</v>
      </c>
      <c r="J50" s="178">
        <f t="shared" si="3"/>
        <v>10953281331.26787</v>
      </c>
      <c r="K50" s="178">
        <f t="shared" si="1"/>
        <v>69462609715.057129</v>
      </c>
      <c r="L50" s="178">
        <f>[1]NACE38CVS!BS49</f>
        <v>1181074132.7994411</v>
      </c>
      <c r="M50" s="178">
        <f>[1]NACE38CVS!BU49</f>
        <v>203615197.29896095</v>
      </c>
      <c r="N50" s="178">
        <f>[1]NACE38CVS!BV49</f>
        <v>2983247055.6219368</v>
      </c>
      <c r="O50" s="178">
        <f>[1]NACE38CVS!BW49</f>
        <v>805844615.72748828</v>
      </c>
      <c r="P50" s="178">
        <f>[1]NACE38CVS!BX49</f>
        <v>1557891087.3529468</v>
      </c>
      <c r="Q50" s="178">
        <f>[1]NACE38CVS!BY49</f>
        <v>151198454.76915622</v>
      </c>
      <c r="R50" s="178">
        <f>[1]NACE38CVS!BZ49</f>
        <v>1443196658.740994</v>
      </c>
      <c r="S50" s="178">
        <f>[1]NACE38CVS!CA49</f>
        <v>824195505.36562049</v>
      </c>
      <c r="T50" s="178">
        <f>[1]NACE38CVS!CB49</f>
        <v>2265747718.9891691</v>
      </c>
      <c r="U50" s="178">
        <f>[1]NACE38CVS!CC49</f>
        <v>3315056276.1817093</v>
      </c>
      <c r="V50" s="178">
        <f>[1]NACE38CVS!CD49</f>
        <v>1423517527.7611518</v>
      </c>
      <c r="W50" s="178">
        <f>[1]NACE38CVS!CE49</f>
        <v>1048527620.7074727</v>
      </c>
      <c r="X50" s="178">
        <f>[1]NACE38CVS!CF49</f>
        <v>1655576000.2294285</v>
      </c>
      <c r="Y50" s="178">
        <f>[1]NACE38CVS!CG49</f>
        <v>3518051743.5538497</v>
      </c>
      <c r="Z50" s="178">
        <f>[1]NACE38CVS!CH49</f>
        <v>2146907361.6590972</v>
      </c>
      <c r="AA50" s="178">
        <f>[1]NACE38CVS!CI49</f>
        <v>1371144381.894753</v>
      </c>
      <c r="AB50" s="178">
        <f>[1]NACE38CVS!CJ49</f>
        <v>2131422264.1650932</v>
      </c>
      <c r="AC50" s="178">
        <f>[1]NACE38CVS!CK49</f>
        <v>1745528564.175632</v>
      </c>
      <c r="AD50" s="178">
        <f>[1]NACE38CVS!CL49</f>
        <v>995080345.91999841</v>
      </c>
      <c r="AE50" s="178">
        <f>[1]NACE38CVS!CM49</f>
        <v>8856714349.6658001</v>
      </c>
      <c r="AF50" s="178">
        <f>[1]NACE38CVS!CN49</f>
        <v>1169416327.0550866</v>
      </c>
      <c r="AG50" s="178">
        <f>[1]NACE38CVS!CO49</f>
        <v>1186367694.8908267</v>
      </c>
      <c r="AH50" s="178">
        <f>[1]NACE38CVS!CP49</f>
        <v>6500930327.7198868</v>
      </c>
      <c r="AI50" s="178">
        <f>[1]NACE38CVS!CQ49</f>
        <v>18791529502.60453</v>
      </c>
      <c r="AJ50" s="178">
        <f>[1]NACE38CVS!CR49</f>
        <v>2421494505.5642781</v>
      </c>
      <c r="AK50" s="178">
        <f>[1]NACE38CVS!CS49</f>
        <v>8129524504.9042854</v>
      </c>
      <c r="AL50" s="178">
        <f>[1]NACE38CVS!CT49</f>
        <v>8240510492.1359653</v>
      </c>
      <c r="AM50" s="178">
        <f>[1]NACE38CVS!CU49</f>
        <v>9599691819.8008461</v>
      </c>
      <c r="AN50" s="178">
        <f>[1]NACE38CVS!CV49</f>
        <v>4208309574.4727068</v>
      </c>
      <c r="AO50" s="178">
        <f>[1]NACE38CVS!CW49</f>
        <v>1278882988.0700173</v>
      </c>
      <c r="AP50" s="178">
        <f>[1]NACE38CVS!CX49</f>
        <v>2929426586.4026895</v>
      </c>
      <c r="AQ50" s="178">
        <f>[1]NACE38CVS!CY49</f>
        <v>2169506799.1934972</v>
      </c>
      <c r="AR50" s="178">
        <f>[1]NACE38CVS!CZ49</f>
        <v>1430244155.5411198</v>
      </c>
      <c r="AS50" s="178">
        <f>[1]NACE38CVS!DA49</f>
        <v>3411837414.5868697</v>
      </c>
      <c r="AT50" s="178">
        <f>[1]NACE38CVS!DB49</f>
        <v>7740163555.8297777</v>
      </c>
      <c r="AU50" s="178">
        <f>[1]NACE38CVS!DC49</f>
        <v>1829746573.9596438</v>
      </c>
      <c r="AV50" s="178">
        <f>[1]NACE38CVS!DD49</f>
        <v>8445439120.4934196</v>
      </c>
      <c r="AW50" s="178">
        <f>[1]NACE38CVS!DE49</f>
        <v>981529935.41211891</v>
      </c>
      <c r="AX50" s="178">
        <f>[1]NACE38CVS!DF49</f>
        <v>1472219499.7189579</v>
      </c>
      <c r="AY50" s="178">
        <f>[1]NACE38CVS!DG49</f>
        <v>8862613266.9221077</v>
      </c>
      <c r="AZ50" s="178">
        <f>[1]NACE38CVS!DI49</f>
        <v>1741993340.8464193</v>
      </c>
      <c r="BA50" s="178">
        <f>[1]NACE38CVS!DJ49</f>
        <v>1640426621.8715677</v>
      </c>
      <c r="BB50" s="178">
        <f>[1]NACE38CVS!DK49</f>
        <v>3153787522.1290236</v>
      </c>
      <c r="BC50" s="178">
        <f>[1]NACE38CVS!DL49</f>
        <v>4417073846.4208593</v>
      </c>
      <c r="BD50" s="178">
        <f>[1]NACE38CVS!DM49</f>
        <v>1382545989.72857</v>
      </c>
      <c r="BE50" s="178">
        <f>[1]NACE38CVS!DN49</f>
        <v>2381707782.7723103</v>
      </c>
      <c r="BF50" s="178">
        <f>[1]NACE38CVS!DO49</f>
        <v>0</v>
      </c>
      <c r="BG50" s="178">
        <f>[1]NACE38CVS!DR49</f>
        <v>7879047026.3728046</v>
      </c>
      <c r="BH50" s="178">
        <f>[1]NACE38CVS!DS49</f>
        <v>4486479131.5734653</v>
      </c>
    </row>
    <row r="51" spans="1:60" s="36" customFormat="1" ht="12" hidden="1" thickTop="1" x14ac:dyDescent="0.2">
      <c r="A51" s="140">
        <f t="shared" si="2"/>
        <v>39902</v>
      </c>
      <c r="B51" s="217">
        <f>[1]NACE38CVS!BK50</f>
        <v>116825524136.92627</v>
      </c>
      <c r="C51" s="173">
        <f>[1]NACE38CVS!BL50</f>
        <v>114024538192.44174</v>
      </c>
      <c r="D51" s="203">
        <f>[1]NACE38CVS!BM50</f>
        <v>25481576073.361206</v>
      </c>
      <c r="E51" s="203">
        <f>[1]NACE38CVS!BN50</f>
        <v>8751212545.4050026</v>
      </c>
      <c r="F51" s="203">
        <f>[1]NACE38CVS!BO50</f>
        <v>82592735518.160065</v>
      </c>
      <c r="G51" s="203">
        <f>[1]NACE38CVS!BP50</f>
        <v>79791749573.675537</v>
      </c>
      <c r="H51" s="203">
        <f>[1]NACE38CVS!BQ50</f>
        <v>2800985944.4845281</v>
      </c>
      <c r="I51" s="203">
        <f>[1]NACE38CVS!BR50</f>
        <v>105921158678.33519</v>
      </c>
      <c r="J51" s="203">
        <f t="shared" si="3"/>
        <v>10904365458.591084</v>
      </c>
      <c r="K51" s="203">
        <f t="shared" si="1"/>
        <v>68887384115.084457</v>
      </c>
      <c r="L51" s="203">
        <f>[1]NACE38CVS!BS50</f>
        <v>1223017303.7627044</v>
      </c>
      <c r="M51" s="203">
        <f>[1]NACE38CVS!BU50</f>
        <v>197327406.63852739</v>
      </c>
      <c r="N51" s="203">
        <f>[1]NACE38CVS!BV50</f>
        <v>2959300444.3429689</v>
      </c>
      <c r="O51" s="203">
        <f>[1]NACE38CVS!BW50</f>
        <v>770816815.06495357</v>
      </c>
      <c r="P51" s="203">
        <f>[1]NACE38CVS!BX50</f>
        <v>1518944841.3284779</v>
      </c>
      <c r="Q51" s="203">
        <f>[1]NACE38CVS!BY50</f>
        <v>151725294.75709656</v>
      </c>
      <c r="R51" s="203">
        <f>[1]NACE38CVS!BZ50</f>
        <v>1395341463.5914683</v>
      </c>
      <c r="S51" s="203">
        <f>[1]NACE38CVS!CA50</f>
        <v>813958620.6302042</v>
      </c>
      <c r="T51" s="203">
        <f>[1]NACE38CVS!CB50</f>
        <v>2182425247.8006272</v>
      </c>
      <c r="U51" s="203">
        <f>[1]NACE38CVS!CC50</f>
        <v>3162490543.1707296</v>
      </c>
      <c r="V51" s="203">
        <f>[1]NACE38CVS!CD50</f>
        <v>1381752885.1950693</v>
      </c>
      <c r="W51" s="203">
        <f>[1]NACE38CVS!CE50</f>
        <v>1024945850.6424937</v>
      </c>
      <c r="X51" s="203">
        <f>[1]NACE38CVS!CF50</f>
        <v>1606897760.3975992</v>
      </c>
      <c r="Y51" s="203">
        <f>[1]NACE38CVS!CG50</f>
        <v>3464310268.8731256</v>
      </c>
      <c r="Z51" s="203">
        <f>[1]NACE38CVS!CH50</f>
        <v>2084967817.5114005</v>
      </c>
      <c r="AA51" s="203">
        <f>[1]NACE38CVS!CI50</f>
        <v>1379342451.3617253</v>
      </c>
      <c r="AB51" s="203">
        <f>[1]NACE38CVS!CJ50</f>
        <v>2092879051.2758932</v>
      </c>
      <c r="AC51" s="203">
        <f>[1]NACE38CVS!CK50</f>
        <v>1770029141.2025104</v>
      </c>
      <c r="AD51" s="203">
        <f>[1]NACE38CVS!CL50</f>
        <v>988430438.44945717</v>
      </c>
      <c r="AE51" s="203">
        <f>[1]NACE38CVS!CM50</f>
        <v>8751212545.4050026</v>
      </c>
      <c r="AF51" s="203">
        <f>[1]NACE38CVS!CN50</f>
        <v>1120872414.917949</v>
      </c>
      <c r="AG51" s="203">
        <f>[1]NACE38CVS!CO50</f>
        <v>1157265234.4604552</v>
      </c>
      <c r="AH51" s="203">
        <f>[1]NACE38CVS!CP50</f>
        <v>6473074896.0265989</v>
      </c>
      <c r="AI51" s="203">
        <f>[1]NACE38CVS!CQ50</f>
        <v>18624767310.355057</v>
      </c>
      <c r="AJ51" s="203">
        <f>[1]NACE38CVS!CR50</f>
        <v>2400519168.2055373</v>
      </c>
      <c r="AK51" s="203">
        <f>[1]NACE38CVS!CS50</f>
        <v>8018992298.2889938</v>
      </c>
      <c r="AL51" s="203">
        <f>[1]NACE38CVS!CT50</f>
        <v>8205255843.8605251</v>
      </c>
      <c r="AM51" s="203">
        <f>[1]NACE38CVS!CU50</f>
        <v>9548551930.1859207</v>
      </c>
      <c r="AN51" s="203">
        <f>[1]NACE38CVS!CV50</f>
        <v>4170900103.1246576</v>
      </c>
      <c r="AO51" s="203">
        <f>[1]NACE38CVS!CW50</f>
        <v>1253572018.5118277</v>
      </c>
      <c r="AP51" s="203">
        <f>[1]NACE38CVS!CX50</f>
        <v>2917328084.6128302</v>
      </c>
      <c r="AQ51" s="203">
        <f>[1]NACE38CVS!CY50</f>
        <v>2149765247.0596352</v>
      </c>
      <c r="AR51" s="203">
        <f>[1]NACE38CVS!CZ50</f>
        <v>1408256573.6485009</v>
      </c>
      <c r="AS51" s="203">
        <f>[1]NACE38CVS!DA50</f>
        <v>3417163524.659256</v>
      </c>
      <c r="AT51" s="203">
        <f>[1]NACE38CVS!DB50</f>
        <v>7602123366.9556713</v>
      </c>
      <c r="AU51" s="203">
        <f>[1]NACE38CVS!DC50</f>
        <v>1793682625.1503339</v>
      </c>
      <c r="AV51" s="203">
        <f>[1]NACE38CVS!DD50</f>
        <v>8389363146.3889141</v>
      </c>
      <c r="AW51" s="203">
        <f>[1]NACE38CVS!DE50</f>
        <v>993195728.99999714</v>
      </c>
      <c r="AX51" s="203">
        <f>[1]NACE38CVS!DF50</f>
        <v>1425603907.2265496</v>
      </c>
      <c r="AY51" s="203">
        <f>[1]NACE38CVS!DG50</f>
        <v>8399780341.1888514</v>
      </c>
      <c r="AZ51" s="203">
        <f>[1]NACE38CVS!DI50</f>
        <v>1650889651.6363184</v>
      </c>
      <c r="BA51" s="203">
        <f>[1]NACE38CVS!DJ50</f>
        <v>1643476544.714632</v>
      </c>
      <c r="BB51" s="203">
        <f>[1]NACE38CVS!DK50</f>
        <v>3165469974.4453287</v>
      </c>
      <c r="BC51" s="203">
        <f>[1]NACE38CVS!DL50</f>
        <v>4444529287.7948046</v>
      </c>
      <c r="BD51" s="203">
        <f>[1]NACE38CVS!DM50</f>
        <v>1377880278.7534094</v>
      </c>
      <c r="BE51" s="203">
        <f>[1]NACE38CVS!DN50</f>
        <v>2387335975.8722301</v>
      </c>
      <c r="BF51" s="203">
        <f>[1]NACE38CVS!DO50</f>
        <v>0</v>
      </c>
      <c r="BG51" s="203">
        <f>[1]NACE38CVS!DR50</f>
        <v>7876903049.9148941</v>
      </c>
      <c r="BH51" s="203">
        <f>[1]NACE38CVS!DS50</f>
        <v>4505045651.2116652</v>
      </c>
    </row>
    <row r="52" spans="1:60" s="36" customFormat="1" hidden="1" x14ac:dyDescent="0.2">
      <c r="A52" s="138">
        <f t="shared" si="2"/>
        <v>39994</v>
      </c>
      <c r="B52" s="217">
        <f>[1]NACE38CVS!BK51</f>
        <v>116383736560.56258</v>
      </c>
      <c r="C52" s="176">
        <f>[1]NACE38CVS!BL51</f>
        <v>113801660935.91203</v>
      </c>
      <c r="D52" s="174">
        <f>[1]NACE38CVS!BM51</f>
        <v>25116827981.585434</v>
      </c>
      <c r="E52" s="174">
        <f>[1]NACE38CVS!BN51</f>
        <v>8768068398.4952106</v>
      </c>
      <c r="F52" s="174">
        <f>[1]NACE38CVS!BO51</f>
        <v>82498840180.481934</v>
      </c>
      <c r="G52" s="174">
        <f>[1]NACE38CVS!BP51</f>
        <v>79916764555.83139</v>
      </c>
      <c r="H52" s="174">
        <f>[1]NACE38CVS!BQ51</f>
        <v>2582075624.6505461</v>
      </c>
      <c r="I52" s="174">
        <f>[1]NACE38CVS!BR51</f>
        <v>105391546876.8884</v>
      </c>
      <c r="J52" s="174">
        <f t="shared" si="3"/>
        <v>10992189683.674187</v>
      </c>
      <c r="K52" s="174">
        <f t="shared" si="1"/>
        <v>68924574872.157196</v>
      </c>
      <c r="L52" s="174">
        <f>[1]NACE38CVS!BS51</f>
        <v>1214287797.144865</v>
      </c>
      <c r="M52" s="174">
        <f>[1]NACE38CVS!BU51</f>
        <v>196268181.89913696</v>
      </c>
      <c r="N52" s="174">
        <f>[1]NACE38CVS!BV51</f>
        <v>2967086326.4311385</v>
      </c>
      <c r="O52" s="174">
        <f>[1]NACE38CVS!BW51</f>
        <v>748714680.98170209</v>
      </c>
      <c r="P52" s="174">
        <f>[1]NACE38CVS!BX51</f>
        <v>1489550759.4023147</v>
      </c>
      <c r="Q52" s="174">
        <f>[1]NACE38CVS!BY51</f>
        <v>150175174.17577305</v>
      </c>
      <c r="R52" s="174">
        <f>[1]NACE38CVS!BZ51</f>
        <v>1394024976.4340234</v>
      </c>
      <c r="S52" s="174">
        <f>[1]NACE38CVS!CA51</f>
        <v>817265625.74166727</v>
      </c>
      <c r="T52" s="174">
        <f>[1]NACE38CVS!CB51</f>
        <v>2127024747.3482177</v>
      </c>
      <c r="U52" s="174">
        <f>[1]NACE38CVS!CC51</f>
        <v>3073802977.6039057</v>
      </c>
      <c r="V52" s="174">
        <f>[1]NACE38CVS!CD51</f>
        <v>1338247710.0466745</v>
      </c>
      <c r="W52" s="174">
        <f>[1]NACE38CVS!CE51</f>
        <v>1006780311.1604278</v>
      </c>
      <c r="X52" s="174">
        <f>[1]NACE38CVS!CF51</f>
        <v>1571101025.8405089</v>
      </c>
      <c r="Y52" s="174">
        <f>[1]NACE38CVS!CG51</f>
        <v>3424487641.0938115</v>
      </c>
      <c r="Z52" s="174">
        <f>[1]NACE38CVS!CH51</f>
        <v>2032074958.3575137</v>
      </c>
      <c r="AA52" s="174">
        <f>[1]NACE38CVS!CI51</f>
        <v>1392412682.7362978</v>
      </c>
      <c r="AB52" s="174">
        <f>[1]NACE38CVS!CJ51</f>
        <v>2059775632.9115992</v>
      </c>
      <c r="AC52" s="174">
        <f>[1]NACE38CVS!CK51</f>
        <v>1744432161.5358222</v>
      </c>
      <c r="AD52" s="174">
        <f>[1]NACE38CVS!CL51</f>
        <v>1008090048.9787133</v>
      </c>
      <c r="AE52" s="174">
        <f>[1]NACE38CVS!CM51</f>
        <v>8768068398.4952106</v>
      </c>
      <c r="AF52" s="174">
        <f>[1]NACE38CVS!CN51</f>
        <v>1128692770.4221621</v>
      </c>
      <c r="AG52" s="174">
        <f>[1]NACE38CVS!CO51</f>
        <v>1167965582.2724156</v>
      </c>
      <c r="AH52" s="174">
        <f>[1]NACE38CVS!CP51</f>
        <v>6471410045.8006344</v>
      </c>
      <c r="AI52" s="174">
        <f>[1]NACE38CVS!CQ51</f>
        <v>18607888659.585903</v>
      </c>
      <c r="AJ52" s="174">
        <f>[1]NACE38CVS!CR51</f>
        <v>2389745246.5874577</v>
      </c>
      <c r="AK52" s="174">
        <f>[1]NACE38CVS!CS51</f>
        <v>7953433375.6390896</v>
      </c>
      <c r="AL52" s="174">
        <f>[1]NACE38CVS!CT51</f>
        <v>8264710037.3593578</v>
      </c>
      <c r="AM52" s="174">
        <f>[1]NACE38CVS!CU51</f>
        <v>9456753581.5139141</v>
      </c>
      <c r="AN52" s="174">
        <f>[1]NACE38CVS!CV51</f>
        <v>4179299590.2481184</v>
      </c>
      <c r="AO52" s="174">
        <f>[1]NACE38CVS!CW51</f>
        <v>1239376511.9320848</v>
      </c>
      <c r="AP52" s="174">
        <f>[1]NACE38CVS!CX51</f>
        <v>2939923078.3160324</v>
      </c>
      <c r="AQ52" s="174">
        <f>[1]NACE38CVS!CY51</f>
        <v>2128431852.9418077</v>
      </c>
      <c r="AR52" s="174">
        <f>[1]NACE38CVS!CZ51</f>
        <v>1398711432.7740068</v>
      </c>
      <c r="AS52" s="174">
        <f>[1]NACE38CVS!DA51</f>
        <v>3387669155.3701344</v>
      </c>
      <c r="AT52" s="174">
        <f>[1]NACE38CVS!DB51</f>
        <v>7814223485.705698</v>
      </c>
      <c r="AU52" s="174">
        <f>[1]NACE38CVS!DC51</f>
        <v>1787129668.1262705</v>
      </c>
      <c r="AV52" s="174">
        <f>[1]NACE38CVS!DD51</f>
        <v>8398230688.1257772</v>
      </c>
      <c r="AW52" s="174">
        <f>[1]NACE38CVS!DE51</f>
        <v>1002291688.5645157</v>
      </c>
      <c r="AX52" s="174">
        <f>[1]NACE38CVS!DF51</f>
        <v>1402149891.033721</v>
      </c>
      <c r="AY52" s="174">
        <f>[1]NACE38CVS!DG51</f>
        <v>8157479358.3649998</v>
      </c>
      <c r="AZ52" s="174">
        <f>[1]NACE38CVS!DI51</f>
        <v>1639458701.8997049</v>
      </c>
      <c r="BA52" s="174">
        <f>[1]NACE38CVS!DJ51</f>
        <v>1657682522.8035984</v>
      </c>
      <c r="BB52" s="174">
        <f>[1]NACE38CVS!DK51</f>
        <v>3194355021.8566656</v>
      </c>
      <c r="BC52" s="174">
        <f>[1]NACE38CVS!DL51</f>
        <v>4500693437.1142178</v>
      </c>
      <c r="BD52" s="174">
        <f>[1]NACE38CVS!DM51</f>
        <v>1383606869.6369779</v>
      </c>
      <c r="BE52" s="174">
        <f>[1]NACE38CVS!DN51</f>
        <v>2402784574.8159127</v>
      </c>
      <c r="BF52" s="174">
        <f>[1]NACE38CVS!DO51</f>
        <v>0</v>
      </c>
      <c r="BG52" s="174">
        <f>[1]NACE38CVS!DR51</f>
        <v>7928798804.4655552</v>
      </c>
      <c r="BH52" s="174">
        <f>[1]NACE38CVS!DS51</f>
        <v>4535751006.0833712</v>
      </c>
    </row>
    <row r="53" spans="1:60" s="36" customFormat="1" hidden="1" x14ac:dyDescent="0.2">
      <c r="A53" s="138">
        <f t="shared" si="2"/>
        <v>40086</v>
      </c>
      <c r="B53" s="217">
        <f>[1]NACE38CVS!BK52</f>
        <v>116533550244.88312</v>
      </c>
      <c r="C53" s="176">
        <f>[1]NACE38CVS!BL52</f>
        <v>113834004748.28406</v>
      </c>
      <c r="D53" s="174">
        <f>[1]NACE38CVS!BM52</f>
        <v>25105530010.926651</v>
      </c>
      <c r="E53" s="174">
        <f>[1]NACE38CVS!BN52</f>
        <v>8674004720.5249462</v>
      </c>
      <c r="F53" s="174">
        <f>[1]NACE38CVS!BO52</f>
        <v>82754015513.431519</v>
      </c>
      <c r="G53" s="174">
        <f>[1]NACE38CVS!BP52</f>
        <v>80054470016.832458</v>
      </c>
      <c r="H53" s="174">
        <f>[1]NACE38CVS!BQ52</f>
        <v>2699545496.5990582</v>
      </c>
      <c r="I53" s="174">
        <f>[1]NACE38CVS!BR52</f>
        <v>105461747966.42944</v>
      </c>
      <c r="J53" s="174">
        <f t="shared" si="3"/>
        <v>11071802278.453678</v>
      </c>
      <c r="K53" s="174">
        <f t="shared" si="1"/>
        <v>68982667738.378784</v>
      </c>
      <c r="L53" s="174">
        <f>[1]NACE38CVS!BS52</f>
        <v>1180566141.0945046</v>
      </c>
      <c r="M53" s="174">
        <f>[1]NACE38CVS!BU52</f>
        <v>195510980.88424683</v>
      </c>
      <c r="N53" s="174">
        <f>[1]NACE38CVS!BV52</f>
        <v>2980697220.039773</v>
      </c>
      <c r="O53" s="174">
        <f>[1]NACE38CVS!BW52</f>
        <v>735146262.95750391</v>
      </c>
      <c r="P53" s="174">
        <f>[1]NACE38CVS!BX52</f>
        <v>1475311343.0850921</v>
      </c>
      <c r="Q53" s="174">
        <f>[1]NACE38CVS!BY52</f>
        <v>148993665.43113422</v>
      </c>
      <c r="R53" s="174">
        <f>[1]NACE38CVS!BZ52</f>
        <v>1394242526.8909039</v>
      </c>
      <c r="S53" s="174">
        <f>[1]NACE38CVS!CA52</f>
        <v>819835092.92972088</v>
      </c>
      <c r="T53" s="174">
        <f>[1]NACE38CVS!CB52</f>
        <v>2145333298.4816735</v>
      </c>
      <c r="U53" s="174">
        <f>[1]NACE38CVS!CC52</f>
        <v>3041137448.9931831</v>
      </c>
      <c r="V53" s="174">
        <f>[1]NACE38CVS!CD52</f>
        <v>1335035608.221839</v>
      </c>
      <c r="W53" s="174">
        <f>[1]NACE38CVS!CE52</f>
        <v>1001621640.3813114</v>
      </c>
      <c r="X53" s="174">
        <f>[1]NACE38CVS!CF52</f>
        <v>1558756617.8560808</v>
      </c>
      <c r="Y53" s="174">
        <f>[1]NACE38CVS!CG52</f>
        <v>3413098535.4848838</v>
      </c>
      <c r="Z53" s="174">
        <f>[1]NACE38CVS!CH52</f>
        <v>2024498180.1625905</v>
      </c>
      <c r="AA53" s="174">
        <f>[1]NACE38CVS!CI52</f>
        <v>1388600355.3222938</v>
      </c>
      <c r="AB53" s="174">
        <f>[1]NACE38CVS!CJ52</f>
        <v>2047201599.1509614</v>
      </c>
      <c r="AC53" s="174">
        <f>[1]NACE38CVS!CK52</f>
        <v>1809131924.6759844</v>
      </c>
      <c r="AD53" s="174">
        <f>[1]NACE38CVS!CL52</f>
        <v>1004476245.462357</v>
      </c>
      <c r="AE53" s="174">
        <f>[1]NACE38CVS!CM52</f>
        <v>8674004720.5249462</v>
      </c>
      <c r="AF53" s="174">
        <f>[1]NACE38CVS!CN52</f>
        <v>1110852463.9138212</v>
      </c>
      <c r="AG53" s="174">
        <f>[1]NACE38CVS!CO52</f>
        <v>1154405370.5355718</v>
      </c>
      <c r="AH53" s="174">
        <f>[1]NACE38CVS!CP52</f>
        <v>6408746886.0755539</v>
      </c>
      <c r="AI53" s="174">
        <f>[1]NACE38CVS!CQ52</f>
        <v>18549968594.606503</v>
      </c>
      <c r="AJ53" s="174">
        <f>[1]NACE38CVS!CR52</f>
        <v>2401278272.6727691</v>
      </c>
      <c r="AK53" s="174">
        <f>[1]NACE38CVS!CS52</f>
        <v>7912275417.8966265</v>
      </c>
      <c r="AL53" s="174">
        <f>[1]NACE38CVS!CT52</f>
        <v>8236414904.0371075</v>
      </c>
      <c r="AM53" s="174">
        <f>[1]NACE38CVS!CU52</f>
        <v>9488053992.6117954</v>
      </c>
      <c r="AN53" s="174">
        <f>[1]NACE38CVS!CV52</f>
        <v>4228986904.3992443</v>
      </c>
      <c r="AO53" s="174">
        <f>[1]NACE38CVS!CW52</f>
        <v>1247983654.575181</v>
      </c>
      <c r="AP53" s="174">
        <f>[1]NACE38CVS!CX52</f>
        <v>2981003249.8240633</v>
      </c>
      <c r="AQ53" s="174">
        <f>[1]NACE38CVS!CY52</f>
        <v>2120133862.7362435</v>
      </c>
      <c r="AR53" s="174">
        <f>[1]NACE38CVS!CZ52</f>
        <v>1393372178.1713507</v>
      </c>
      <c r="AS53" s="174">
        <f>[1]NACE38CVS!DA52</f>
        <v>3395332274.8838181</v>
      </c>
      <c r="AT53" s="174">
        <f>[1]NACE38CVS!DB52</f>
        <v>7799769068.1502886</v>
      </c>
      <c r="AU53" s="174">
        <f>[1]NACE38CVS!DC52</f>
        <v>1801119189.6112947</v>
      </c>
      <c r="AV53" s="174">
        <f>[1]NACE38CVS!DD52</f>
        <v>8387149498.0491829</v>
      </c>
      <c r="AW53" s="174">
        <f>[1]NACE38CVS!DE52</f>
        <v>1005566145.6990066</v>
      </c>
      <c r="AX53" s="174">
        <f>[1]NACE38CVS!DF52</f>
        <v>1379829727.4783649</v>
      </c>
      <c r="AY53" s="174">
        <f>[1]NACE38CVS!DG52</f>
        <v>8309055162.0526085</v>
      </c>
      <c r="AZ53" s="174">
        <f>[1]NACE38CVS!DI52</f>
        <v>1628248214.9476779</v>
      </c>
      <c r="BA53" s="174">
        <f>[1]NACE38CVS!DJ52</f>
        <v>1664394228.8695087</v>
      </c>
      <c r="BB53" s="174">
        <f>[1]NACE38CVS!DK52</f>
        <v>3223207810.5647573</v>
      </c>
      <c r="BC53" s="174">
        <f>[1]NACE38CVS!DL52</f>
        <v>4555952024.0717354</v>
      </c>
      <c r="BD53" s="174">
        <f>[1]NACE38CVS!DM52</f>
        <v>1401079050.015291</v>
      </c>
      <c r="BE53" s="174">
        <f>[1]NACE38CVS!DN52</f>
        <v>2422797586.5128579</v>
      </c>
      <c r="BF53" s="174">
        <f>[1]NACE38CVS!DO52</f>
        <v>0</v>
      </c>
      <c r="BG53" s="174">
        <f>[1]NACE38CVS!DR52</f>
        <v>7998875757.178318</v>
      </c>
      <c r="BH53" s="174">
        <f>[1]NACE38CVS!DS52</f>
        <v>4563857680.8835144</v>
      </c>
    </row>
    <row r="54" spans="1:60" s="36" customFormat="1" ht="12" hidden="1" thickBot="1" x14ac:dyDescent="0.25">
      <c r="A54" s="139">
        <f t="shared" si="2"/>
        <v>40177</v>
      </c>
      <c r="B54" s="218">
        <f>[1]NACE38CVS!BK53</f>
        <v>117270279081.76483</v>
      </c>
      <c r="C54" s="177">
        <f>[1]NACE38CVS!BL53</f>
        <v>114418742491.58984</v>
      </c>
      <c r="D54" s="178">
        <f>[1]NACE38CVS!BM53</f>
        <v>25052985045.226913</v>
      </c>
      <c r="E54" s="178">
        <f>[1]NACE38CVS!BN53</f>
        <v>8691286897.3522415</v>
      </c>
      <c r="F54" s="178">
        <f>[1]NACE38CVS!BO53</f>
        <v>83526007139.185669</v>
      </c>
      <c r="G54" s="178">
        <f>[1]NACE38CVS!BP53</f>
        <v>80674470549.010681</v>
      </c>
      <c r="H54" s="178">
        <f>[1]NACE38CVS!BQ53</f>
        <v>2851536590.1749887</v>
      </c>
      <c r="I54" s="178">
        <f>[1]NACE38CVS!BR53</f>
        <v>105973185882.50731</v>
      </c>
      <c r="J54" s="178">
        <f t="shared" si="3"/>
        <v>11297093199.257523</v>
      </c>
      <c r="K54" s="178">
        <f t="shared" si="1"/>
        <v>69377377349.753159</v>
      </c>
      <c r="L54" s="178">
        <f>[1]NACE38CVS!BS53</f>
        <v>1240869288.9717016</v>
      </c>
      <c r="M54" s="178">
        <f>[1]NACE38CVS!BU53</f>
        <v>194068309.28252998</v>
      </c>
      <c r="N54" s="178">
        <f>[1]NACE38CVS!BV53</f>
        <v>2993795646.2460337</v>
      </c>
      <c r="O54" s="178">
        <f>[1]NACE38CVS!BW53</f>
        <v>727477425.27537644</v>
      </c>
      <c r="P54" s="178">
        <f>[1]NACE38CVS!BX53</f>
        <v>1466580061.0449405</v>
      </c>
      <c r="Q54" s="178">
        <f>[1]NACE38CVS!BY53</f>
        <v>148659558.15279892</v>
      </c>
      <c r="R54" s="178">
        <f>[1]NACE38CVS!BZ53</f>
        <v>1396913678.5697944</v>
      </c>
      <c r="S54" s="178">
        <f>[1]NACE38CVS!CA53</f>
        <v>822584572.93120408</v>
      </c>
      <c r="T54" s="178">
        <f>[1]NACE38CVS!CB53</f>
        <v>2141318661.5166252</v>
      </c>
      <c r="U54" s="178">
        <f>[1]NACE38CVS!CC53</f>
        <v>3016968686.7343473</v>
      </c>
      <c r="V54" s="178">
        <f>[1]NACE38CVS!CD53</f>
        <v>1321619091.4793327</v>
      </c>
      <c r="W54" s="178">
        <f>[1]NACE38CVS!CE53</f>
        <v>1000517812.497129</v>
      </c>
      <c r="X54" s="178">
        <f>[1]NACE38CVS!CF53</f>
        <v>1536908873.5042551</v>
      </c>
      <c r="Y54" s="178">
        <f>[1]NACE38CVS!CG53</f>
        <v>3401618451.3442936</v>
      </c>
      <c r="Z54" s="178">
        <f>[1]NACE38CVS!CH53</f>
        <v>2004170283.1902058</v>
      </c>
      <c r="AA54" s="178">
        <f>[1]NACE38CVS!CI53</f>
        <v>1397448168.154088</v>
      </c>
      <c r="AB54" s="178">
        <f>[1]NACE38CVS!CJ53</f>
        <v>2044291854.047307</v>
      </c>
      <c r="AC54" s="178">
        <f>[1]NACE38CVS!CK53</f>
        <v>1830505419.1941295</v>
      </c>
      <c r="AD54" s="178">
        <f>[1]NACE38CVS!CL53</f>
        <v>1009156943.4068146</v>
      </c>
      <c r="AE54" s="178">
        <f>[1]NACE38CVS!CM53</f>
        <v>8691286897.3522415</v>
      </c>
      <c r="AF54" s="178">
        <f>[1]NACE38CVS!CN53</f>
        <v>1108208191.3906665</v>
      </c>
      <c r="AG54" s="178">
        <f>[1]NACE38CVS!CO53</f>
        <v>1153866403.8858709</v>
      </c>
      <c r="AH54" s="178">
        <f>[1]NACE38CVS!CP53</f>
        <v>6429212302.0757027</v>
      </c>
      <c r="AI54" s="178">
        <f>[1]NACE38CVS!CQ53</f>
        <v>18629210016.947441</v>
      </c>
      <c r="AJ54" s="178">
        <f>[1]NACE38CVS!CR53</f>
        <v>2416996232.3416348</v>
      </c>
      <c r="AK54" s="178">
        <f>[1]NACE38CVS!CS53</f>
        <v>7918999502.8656578</v>
      </c>
      <c r="AL54" s="178">
        <f>[1]NACE38CVS!CT53</f>
        <v>8293214281.7401524</v>
      </c>
      <c r="AM54" s="178">
        <f>[1]NACE38CVS!CU53</f>
        <v>9511541587.6367435</v>
      </c>
      <c r="AN54" s="178">
        <f>[1]NACE38CVS!CV53</f>
        <v>4306583079.8064423</v>
      </c>
      <c r="AO54" s="178">
        <f>[1]NACE38CVS!CW53</f>
        <v>1261861972.8085389</v>
      </c>
      <c r="AP54" s="178">
        <f>[1]NACE38CVS!CX53</f>
        <v>3044721106.9979029</v>
      </c>
      <c r="AQ54" s="178">
        <f>[1]NACE38CVS!CY53</f>
        <v>2129700500.7794824</v>
      </c>
      <c r="AR54" s="178">
        <f>[1]NACE38CVS!CZ53</f>
        <v>1383775307.7609897</v>
      </c>
      <c r="AS54" s="178">
        <f>[1]NACE38CVS!DA53</f>
        <v>3382327878.2085714</v>
      </c>
      <c r="AT54" s="178">
        <f>[1]NACE38CVS!DB53</f>
        <v>7866238339.9387417</v>
      </c>
      <c r="AU54" s="178">
        <f>[1]NACE38CVS!DC53</f>
        <v>1829252804.6244538</v>
      </c>
      <c r="AV54" s="178">
        <f>[1]NACE38CVS!DD53</f>
        <v>8433712013.2437391</v>
      </c>
      <c r="AW54" s="178">
        <f>[1]NACE38CVS!DE53</f>
        <v>1012623154.8845704</v>
      </c>
      <c r="AX54" s="178">
        <f>[1]NACE38CVS!DF53</f>
        <v>1384852456.4834862</v>
      </c>
      <c r="AY54" s="178">
        <f>[1]NACE38CVS!DG53</f>
        <v>8503268326.6468668</v>
      </c>
      <c r="AZ54" s="178">
        <f>[1]NACE38CVS!DI53</f>
        <v>1630133505.8687472</v>
      </c>
      <c r="BA54" s="178">
        <f>[1]NACE38CVS!DJ53</f>
        <v>1689633410.6501997</v>
      </c>
      <c r="BB54" s="178">
        <f>[1]NACE38CVS!DK53</f>
        <v>3261430122.8133192</v>
      </c>
      <c r="BC54" s="178">
        <f>[1]NACE38CVS!DL53</f>
        <v>4715896159.9252567</v>
      </c>
      <c r="BD54" s="178">
        <f>[1]NACE38CVS!DM53</f>
        <v>1421637046.9787872</v>
      </c>
      <c r="BE54" s="178">
        <f>[1]NACE38CVS!DN53</f>
        <v>2434191425.9878402</v>
      </c>
      <c r="BF54" s="178">
        <f>[1]NACE38CVS!DO53</f>
        <v>0</v>
      </c>
      <c r="BG54" s="178">
        <f>[1]NACE38CVS!DR53</f>
        <v>8238042910.9658566</v>
      </c>
      <c r="BH54" s="178">
        <f>[1]NACE38CVS!DS53</f>
        <v>4716807841.6966381</v>
      </c>
    </row>
    <row r="55" spans="1:60" s="36" customFormat="1" ht="12" hidden="1" thickTop="1" x14ac:dyDescent="0.2">
      <c r="A55" s="140">
        <f t="shared" si="2"/>
        <v>40267</v>
      </c>
      <c r="B55" s="217">
        <f>[1]NACE38CVS!BK54</f>
        <v>117566157210.5394</v>
      </c>
      <c r="C55" s="173">
        <f>[1]NACE38CVS!BL54</f>
        <v>114519130729.00031</v>
      </c>
      <c r="D55" s="203">
        <f>[1]NACE38CVS!BM54</f>
        <v>24937858805.762344</v>
      </c>
      <c r="E55" s="203">
        <f>[1]NACE38CVS!BN54</f>
        <v>8638256262.9704762</v>
      </c>
      <c r="F55" s="203">
        <f>[1]NACE38CVS!BO54</f>
        <v>83990042141.806564</v>
      </c>
      <c r="G55" s="203">
        <f>[1]NACE38CVS!BP54</f>
        <v>80943015660.267471</v>
      </c>
      <c r="H55" s="203">
        <f>[1]NACE38CVS!BQ54</f>
        <v>3047026481.5390911</v>
      </c>
      <c r="I55" s="203">
        <f>[1]NACE38CVS!BR54</f>
        <v>106271957425.42189</v>
      </c>
      <c r="J55" s="203">
        <f t="shared" si="3"/>
        <v>11294199785.117516</v>
      </c>
      <c r="K55" s="203">
        <f t="shared" si="1"/>
        <v>69648815875.149963</v>
      </c>
      <c r="L55" s="203">
        <f>[1]NACE38CVS!BS54</f>
        <v>1214826602.4587593</v>
      </c>
      <c r="M55" s="203">
        <f>[1]NACE38CVS!BU54</f>
        <v>194321698.33701792</v>
      </c>
      <c r="N55" s="203">
        <f>[1]NACE38CVS!BV54</f>
        <v>2997048036.6281247</v>
      </c>
      <c r="O55" s="203">
        <f>[1]NACE38CVS!BW54</f>
        <v>719492646.57566643</v>
      </c>
      <c r="P55" s="203">
        <f>[1]NACE38CVS!BX54</f>
        <v>1456934535.3739545</v>
      </c>
      <c r="Q55" s="203">
        <f>[1]NACE38CVS!BY54</f>
        <v>142855574.20944104</v>
      </c>
      <c r="R55" s="203">
        <f>[1]NACE38CVS!BZ54</f>
        <v>1392095397.4796638</v>
      </c>
      <c r="S55" s="203">
        <f>[1]NACE38CVS!CA54</f>
        <v>815879709.46844101</v>
      </c>
      <c r="T55" s="203">
        <f>[1]NACE38CVS!CB54</f>
        <v>2120078179.7344584</v>
      </c>
      <c r="U55" s="203">
        <f>[1]NACE38CVS!CC54</f>
        <v>2997409559.0412831</v>
      </c>
      <c r="V55" s="203">
        <f>[1]NACE38CVS!CD54</f>
        <v>1320253942.379792</v>
      </c>
      <c r="W55" s="203">
        <f>[1]NACE38CVS!CE54</f>
        <v>998401372.16711783</v>
      </c>
      <c r="X55" s="203">
        <f>[1]NACE38CVS!CF54</f>
        <v>1522533076.99441</v>
      </c>
      <c r="Y55" s="203">
        <f>[1]NACE38CVS!CG54</f>
        <v>3388936417.2465696</v>
      </c>
      <c r="Z55" s="203">
        <f>[1]NACE38CVS!CH54</f>
        <v>1987009558.8377037</v>
      </c>
      <c r="AA55" s="203">
        <f>[1]NACE38CVS!CI54</f>
        <v>1401926858.4088655</v>
      </c>
      <c r="AB55" s="203">
        <f>[1]NACE38CVS!CJ54</f>
        <v>2031358986.5193634</v>
      </c>
      <c r="AC55" s="203">
        <f>[1]NACE38CVS!CK54</f>
        <v>1825551161.9099412</v>
      </c>
      <c r="AD55" s="203">
        <f>[1]NACE38CVS!CL54</f>
        <v>1014708511.6971025</v>
      </c>
      <c r="AE55" s="203">
        <f>[1]NACE38CVS!CM54</f>
        <v>8638256262.9704762</v>
      </c>
      <c r="AF55" s="203">
        <f>[1]NACE38CVS!CN54</f>
        <v>1085127738.9252987</v>
      </c>
      <c r="AG55" s="203">
        <f>[1]NACE38CVS!CO54</f>
        <v>1137355132.8981593</v>
      </c>
      <c r="AH55" s="203">
        <f>[1]NACE38CVS!CP54</f>
        <v>6415773391.1470175</v>
      </c>
      <c r="AI55" s="203">
        <f>[1]NACE38CVS!CQ54</f>
        <v>18689405681.149452</v>
      </c>
      <c r="AJ55" s="203">
        <f>[1]NACE38CVS!CR54</f>
        <v>2420822608.0950966</v>
      </c>
      <c r="AK55" s="203">
        <f>[1]NACE38CVS!CS54</f>
        <v>7901214894.332716</v>
      </c>
      <c r="AL55" s="203">
        <f>[1]NACE38CVS!CT54</f>
        <v>8367368178.7216415</v>
      </c>
      <c r="AM55" s="203">
        <f>[1]NACE38CVS!CU54</f>
        <v>9508340081.6719093</v>
      </c>
      <c r="AN55" s="203">
        <f>[1]NACE38CVS!CV54</f>
        <v>4355311358.8247776</v>
      </c>
      <c r="AO55" s="203">
        <f>[1]NACE38CVS!CW54</f>
        <v>1272991793.0972121</v>
      </c>
      <c r="AP55" s="203">
        <f>[1]NACE38CVS!CX54</f>
        <v>3082319565.7275658</v>
      </c>
      <c r="AQ55" s="203">
        <f>[1]NACE38CVS!CY54</f>
        <v>2148350832.2810888</v>
      </c>
      <c r="AR55" s="203">
        <f>[1]NACE38CVS!CZ54</f>
        <v>1390971009.912698</v>
      </c>
      <c r="AS55" s="203">
        <f>[1]NACE38CVS!DA54</f>
        <v>3388753562.5724335</v>
      </c>
      <c r="AT55" s="203">
        <f>[1]NACE38CVS!DB54</f>
        <v>7899627189.9110909</v>
      </c>
      <c r="AU55" s="203">
        <f>[1]NACE38CVS!DC54</f>
        <v>1846648400.7277949</v>
      </c>
      <c r="AV55" s="203">
        <f>[1]NACE38CVS!DD54</f>
        <v>8471792908.6799593</v>
      </c>
      <c r="AW55" s="203">
        <f>[1]NACE38CVS!DE54</f>
        <v>1020457977.2682556</v>
      </c>
      <c r="AX55" s="203">
        <f>[1]NACE38CVS!DF54</f>
        <v>1385953846.3061166</v>
      </c>
      <c r="AY55" s="203">
        <f>[1]NACE38CVS!DG54</f>
        <v>8696702049.1771717</v>
      </c>
      <c r="AZ55" s="203">
        <f>[1]NACE38CVS!DI54</f>
        <v>1624657158.4010639</v>
      </c>
      <c r="BA55" s="203">
        <f>[1]NACE38CVS!DJ54</f>
        <v>1692058818.1210976</v>
      </c>
      <c r="BB55" s="203">
        <f>[1]NACE38CVS!DK54</f>
        <v>3292328529.0493832</v>
      </c>
      <c r="BC55" s="203">
        <f>[1]NACE38CVS!DL54</f>
        <v>4685155279.5459709</v>
      </c>
      <c r="BD55" s="203">
        <f>[1]NACE38CVS!DM54</f>
        <v>1440796083.379606</v>
      </c>
      <c r="BE55" s="203">
        <f>[1]NACE38CVS!DN54</f>
        <v>2452731374.8266973</v>
      </c>
      <c r="BF55" s="203">
        <f>[1]NACE38CVS!DO54</f>
        <v>0</v>
      </c>
      <c r="BG55" s="203">
        <f>[1]NACE38CVS!DR54</f>
        <v>8209090407.7258511</v>
      </c>
      <c r="BH55" s="203">
        <f>[1]NACE38CVS!DS54</f>
        <v>4676385344.3870754</v>
      </c>
    </row>
    <row r="56" spans="1:60" s="36" customFormat="1" hidden="1" x14ac:dyDescent="0.2">
      <c r="A56" s="138">
        <f t="shared" si="2"/>
        <v>40359</v>
      </c>
      <c r="B56" s="217">
        <f>[1]NACE38CVS!BK55</f>
        <v>118697090393.38474</v>
      </c>
      <c r="C56" s="176">
        <f>[1]NACE38CVS!BL55</f>
        <v>115498595822.47455</v>
      </c>
      <c r="D56" s="174">
        <f>[1]NACE38CVS!BM55</f>
        <v>24952298889.121902</v>
      </c>
      <c r="E56" s="174">
        <f>[1]NACE38CVS!BN55</f>
        <v>8759974531.2636452</v>
      </c>
      <c r="F56" s="174">
        <f>[1]NACE38CVS!BO55</f>
        <v>84984816972.999176</v>
      </c>
      <c r="G56" s="174">
        <f>[1]NACE38CVS!BP55</f>
        <v>81786322402.088989</v>
      </c>
      <c r="H56" s="174">
        <f>[1]NACE38CVS!BQ55</f>
        <v>3198494570.9101868</v>
      </c>
      <c r="I56" s="174">
        <f>[1]NACE38CVS!BR55</f>
        <v>107316592927.53233</v>
      </c>
      <c r="J56" s="174">
        <f t="shared" si="3"/>
        <v>11380497465.852425</v>
      </c>
      <c r="K56" s="174">
        <f t="shared" si="1"/>
        <v>70405824936.236572</v>
      </c>
      <c r="L56" s="174">
        <f>[1]NACE38CVS!BS55</f>
        <v>1241738000.9048333</v>
      </c>
      <c r="M56" s="174">
        <f>[1]NACE38CVS!BU55</f>
        <v>195424995.07122135</v>
      </c>
      <c r="N56" s="174">
        <f>[1]NACE38CVS!BV55</f>
        <v>2996832642.0559368</v>
      </c>
      <c r="O56" s="174">
        <f>[1]NACE38CVS!BW55</f>
        <v>716828187.35335922</v>
      </c>
      <c r="P56" s="174">
        <f>[1]NACE38CVS!BX55</f>
        <v>1452792354.9708781</v>
      </c>
      <c r="Q56" s="174">
        <f>[1]NACE38CVS!BY55</f>
        <v>150012135.02870888</v>
      </c>
      <c r="R56" s="174">
        <f>[1]NACE38CVS!BZ55</f>
        <v>1387095642.8508153</v>
      </c>
      <c r="S56" s="174">
        <f>[1]NACE38CVS!CA55</f>
        <v>812584144.6569345</v>
      </c>
      <c r="T56" s="174">
        <f>[1]NACE38CVS!CB55</f>
        <v>2121861256.118628</v>
      </c>
      <c r="U56" s="174">
        <f>[1]NACE38CVS!CC55</f>
        <v>3015546356.2050471</v>
      </c>
      <c r="V56" s="174">
        <f>[1]NACE38CVS!CD55</f>
        <v>1316309702.3676982</v>
      </c>
      <c r="W56" s="174">
        <f>[1]NACE38CVS!CE55</f>
        <v>995262019.55804634</v>
      </c>
      <c r="X56" s="174">
        <f>[1]NACE38CVS!CF55</f>
        <v>1521556290.8007698</v>
      </c>
      <c r="Y56" s="174">
        <f>[1]NACE38CVS!CG55</f>
        <v>3383023672.1245494</v>
      </c>
      <c r="Z56" s="174">
        <f>[1]NACE38CVS!CH55</f>
        <v>1976036114.1455431</v>
      </c>
      <c r="AA56" s="174">
        <f>[1]NACE38CVS!CI55</f>
        <v>1406987557.9790065</v>
      </c>
      <c r="AB56" s="174">
        <f>[1]NACE38CVS!CJ55</f>
        <v>2034039683.4557619</v>
      </c>
      <c r="AC56" s="174">
        <f>[1]NACE38CVS!CK55</f>
        <v>1838110593.7324419</v>
      </c>
      <c r="AD56" s="174">
        <f>[1]NACE38CVS!CL55</f>
        <v>1015019212.7711048</v>
      </c>
      <c r="AE56" s="174">
        <f>[1]NACE38CVS!CM55</f>
        <v>8759974531.2636452</v>
      </c>
      <c r="AF56" s="174">
        <f>[1]NACE38CVS!CN55</f>
        <v>1117126962.9655924</v>
      </c>
      <c r="AG56" s="174">
        <f>[1]NACE38CVS!CO55</f>
        <v>1173040723.0768161</v>
      </c>
      <c r="AH56" s="174">
        <f>[1]NACE38CVS!CP55</f>
        <v>6469806845.2212372</v>
      </c>
      <c r="AI56" s="174">
        <f>[1]NACE38CVS!CQ55</f>
        <v>18779966408.131561</v>
      </c>
      <c r="AJ56" s="174">
        <f>[1]NACE38CVS!CR55</f>
        <v>2440980033.5353184</v>
      </c>
      <c r="AK56" s="174">
        <f>[1]NACE38CVS!CS55</f>
        <v>7935471486.8760118</v>
      </c>
      <c r="AL56" s="174">
        <f>[1]NACE38CVS!CT55</f>
        <v>8403514887.720232</v>
      </c>
      <c r="AM56" s="174">
        <f>[1]NACE38CVS!CU55</f>
        <v>9522866528.9177227</v>
      </c>
      <c r="AN56" s="174">
        <f>[1]NACE38CVS!CV55</f>
        <v>4426617954.1204033</v>
      </c>
      <c r="AO56" s="174">
        <f>[1]NACE38CVS!CW55</f>
        <v>1291289294.5093877</v>
      </c>
      <c r="AP56" s="174">
        <f>[1]NACE38CVS!CX55</f>
        <v>3135328659.6110158</v>
      </c>
      <c r="AQ56" s="174">
        <f>[1]NACE38CVS!CY55</f>
        <v>2163647995.242847</v>
      </c>
      <c r="AR56" s="174">
        <f>[1]NACE38CVS!CZ55</f>
        <v>1380233454.2832382</v>
      </c>
      <c r="AS56" s="174">
        <f>[1]NACE38CVS!DA55</f>
        <v>3543881760.4506397</v>
      </c>
      <c r="AT56" s="174">
        <f>[1]NACE38CVS!DB55</f>
        <v>8067805672.2318335</v>
      </c>
      <c r="AU56" s="174">
        <f>[1]NACE38CVS!DC55</f>
        <v>1882042766.5213652</v>
      </c>
      <c r="AV56" s="174">
        <f>[1]NACE38CVS!DD55</f>
        <v>8570432964.8332977</v>
      </c>
      <c r="AW56" s="174">
        <f>[1]NACE38CVS!DE55</f>
        <v>1028238033.9424212</v>
      </c>
      <c r="AX56" s="174">
        <f>[1]NACE38CVS!DF55</f>
        <v>1401489571.1139259</v>
      </c>
      <c r="AY56" s="174">
        <f>[1]NACE38CVS!DG55</f>
        <v>8894730033.5828171</v>
      </c>
      <c r="AZ56" s="174">
        <f>[1]NACE38CVS!DI55</f>
        <v>1621693327.2351584</v>
      </c>
      <c r="BA56" s="174">
        <f>[1]NACE38CVS!DJ55</f>
        <v>1703679450.2702253</v>
      </c>
      <c r="BB56" s="174">
        <f>[1]NACE38CVS!DK55</f>
        <v>3320537334.058567</v>
      </c>
      <c r="BC56" s="174">
        <f>[1]NACE38CVS!DL55</f>
        <v>4734587354.2884731</v>
      </c>
      <c r="BD56" s="174">
        <f>[1]NACE38CVS!DM55</f>
        <v>1469683600.716763</v>
      </c>
      <c r="BE56" s="174">
        <f>[1]NACE38CVS!DN55</f>
        <v>2472682763.0579209</v>
      </c>
      <c r="BF56" s="174">
        <f>[1]NACE38CVS!DO55</f>
        <v>0</v>
      </c>
      <c r="BG56" s="174">
        <f>[1]NACE38CVS!DR55</f>
        <v>8268838337.9106035</v>
      </c>
      <c r="BH56" s="174">
        <f>[1]NACE38CVS!DS55</f>
        <v>4713471192.7702684</v>
      </c>
    </row>
    <row r="57" spans="1:60" s="36" customFormat="1" hidden="1" x14ac:dyDescent="0.2">
      <c r="A57" s="138">
        <f t="shared" si="2"/>
        <v>40451</v>
      </c>
      <c r="B57" s="217">
        <f>[1]NACE38CVS!BK56</f>
        <v>119352927138.32101</v>
      </c>
      <c r="C57" s="176">
        <f>[1]NACE38CVS!BL56</f>
        <v>115974488596.90707</v>
      </c>
      <c r="D57" s="174">
        <f>[1]NACE38CVS!BM56</f>
        <v>25045430983.226906</v>
      </c>
      <c r="E57" s="174">
        <f>[1]NACE38CVS!BN56</f>
        <v>8833561924.1134605</v>
      </c>
      <c r="F57" s="174">
        <f>[1]NACE38CVS!BO56</f>
        <v>85473934230.980652</v>
      </c>
      <c r="G57" s="174">
        <f>[1]NACE38CVS!BP56</f>
        <v>82095495689.566711</v>
      </c>
      <c r="H57" s="174">
        <f>[1]NACE38CVS!BQ56</f>
        <v>3378438541.4139452</v>
      </c>
      <c r="I57" s="174">
        <f>[1]NACE38CVS!BR56</f>
        <v>107884038821.11955</v>
      </c>
      <c r="J57" s="174">
        <f t="shared" si="3"/>
        <v>11468888317.201454</v>
      </c>
      <c r="K57" s="174">
        <f t="shared" si="1"/>
        <v>70626607372.365265</v>
      </c>
      <c r="L57" s="174">
        <f>[1]NACE38CVS!BS56</f>
        <v>1206603432.5707338</v>
      </c>
      <c r="M57" s="174">
        <f>[1]NACE38CVS!BU56</f>
        <v>194300456.06972933</v>
      </c>
      <c r="N57" s="174">
        <f>[1]NACE38CVS!BV56</f>
        <v>2997500690.0073895</v>
      </c>
      <c r="O57" s="174">
        <f>[1]NACE38CVS!BW56</f>
        <v>719243927.49995124</v>
      </c>
      <c r="P57" s="174">
        <f>[1]NACE38CVS!BX56</f>
        <v>1445991372.2005486</v>
      </c>
      <c r="Q57" s="174">
        <f>[1]NACE38CVS!BY56</f>
        <v>150160583.77670789</v>
      </c>
      <c r="R57" s="174">
        <f>[1]NACE38CVS!BZ56</f>
        <v>1394972679.5492411</v>
      </c>
      <c r="S57" s="174">
        <f>[1]NACE38CVS!CA56</f>
        <v>815555918.58111525</v>
      </c>
      <c r="T57" s="174">
        <f>[1]NACE38CVS!CB56</f>
        <v>2120632585.6970654</v>
      </c>
      <c r="U57" s="174">
        <f>[1]NACE38CVS!CC56</f>
        <v>3032827046.2997937</v>
      </c>
      <c r="V57" s="174">
        <f>[1]NACE38CVS!CD56</f>
        <v>1322396255.5819361</v>
      </c>
      <c r="W57" s="174">
        <f>[1]NACE38CVS!CE56</f>
        <v>995335063.04616392</v>
      </c>
      <c r="X57" s="174">
        <f>[1]NACE38CVS!CF56</f>
        <v>1534701746.9290745</v>
      </c>
      <c r="Y57" s="174">
        <f>[1]NACE38CVS!CG56</f>
        <v>3399467572.8788805</v>
      </c>
      <c r="Z57" s="174">
        <f>[1]NACE38CVS!CH56</f>
        <v>1984872864.3526225</v>
      </c>
      <c r="AA57" s="174">
        <f>[1]NACE38CVS!CI56</f>
        <v>1414594708.5262582</v>
      </c>
      <c r="AB57" s="174">
        <f>[1]NACE38CVS!CJ56</f>
        <v>2040406464.1074038</v>
      </c>
      <c r="AC57" s="174">
        <f>[1]NACE38CVS!CK56</f>
        <v>1854850850.0128574</v>
      </c>
      <c r="AD57" s="174">
        <f>[1]NACE38CVS!CL56</f>
        <v>1027087770.9890497</v>
      </c>
      <c r="AE57" s="174">
        <f>[1]NACE38CVS!CM56</f>
        <v>8833561924.1134605</v>
      </c>
      <c r="AF57" s="174">
        <f>[1]NACE38CVS!CN56</f>
        <v>1125576068.0097857</v>
      </c>
      <c r="AG57" s="174">
        <f>[1]NACE38CVS!CO56</f>
        <v>1182428826.5725935</v>
      </c>
      <c r="AH57" s="174">
        <f>[1]NACE38CVS!CP56</f>
        <v>6525557029.5310802</v>
      </c>
      <c r="AI57" s="174">
        <f>[1]NACE38CVS!CQ56</f>
        <v>18875414859.878719</v>
      </c>
      <c r="AJ57" s="174">
        <f>[1]NACE38CVS!CR56</f>
        <v>2453218838.1402044</v>
      </c>
      <c r="AK57" s="174">
        <f>[1]NACE38CVS!CS56</f>
        <v>7976609140.2415867</v>
      </c>
      <c r="AL57" s="174">
        <f>[1]NACE38CVS!CT56</f>
        <v>8445586881.4969273</v>
      </c>
      <c r="AM57" s="174">
        <f>[1]NACE38CVS!CU56</f>
        <v>9556089375.1704559</v>
      </c>
      <c r="AN57" s="174">
        <f>[1]NACE38CVS!CV56</f>
        <v>4476163639.987072</v>
      </c>
      <c r="AO57" s="174">
        <f>[1]NACE38CVS!CW56</f>
        <v>1303650855.2157295</v>
      </c>
      <c r="AP57" s="174">
        <f>[1]NACE38CVS!CX56</f>
        <v>3172512784.7713432</v>
      </c>
      <c r="AQ57" s="174">
        <f>[1]NACE38CVS!CY56</f>
        <v>2166476054.3025651</v>
      </c>
      <c r="AR57" s="174">
        <f>[1]NACE38CVS!CZ56</f>
        <v>1395571954.3274701</v>
      </c>
      <c r="AS57" s="174">
        <f>[1]NACE38CVS!DA56</f>
        <v>3502699329.5171423</v>
      </c>
      <c r="AT57" s="174">
        <f>[1]NACE38CVS!DB56</f>
        <v>7985458159.9393787</v>
      </c>
      <c r="AU57" s="174">
        <f>[1]NACE38CVS!DC56</f>
        <v>1910148185.4107132</v>
      </c>
      <c r="AV57" s="174">
        <f>[1]NACE38CVS!DD56</f>
        <v>8622238940.1962376</v>
      </c>
      <c r="AW57" s="174">
        <f>[1]NACE38CVS!DE56</f>
        <v>1029366469.3216946</v>
      </c>
      <c r="AX57" s="174">
        <f>[1]NACE38CVS!DF56</f>
        <v>1411102226.6628799</v>
      </c>
      <c r="AY57" s="174">
        <f>[1]NACE38CVS!DG56</f>
        <v>9094695106.0997124</v>
      </c>
      <c r="AZ57" s="174">
        <f>[1]NACE38CVS!DI56</f>
        <v>1626927878.6674407</v>
      </c>
      <c r="BA57" s="174">
        <f>[1]NACE38CVS!DJ56</f>
        <v>1712893968.1646814</v>
      </c>
      <c r="BB57" s="174">
        <f>[1]NACE38CVS!DK56</f>
        <v>3342259176.5238762</v>
      </c>
      <c r="BC57" s="174">
        <f>[1]NACE38CVS!DL56</f>
        <v>4786807293.8454571</v>
      </c>
      <c r="BD57" s="174">
        <f>[1]NACE38CVS!DM56</f>
        <v>1491661736.9747434</v>
      </c>
      <c r="BE57" s="174">
        <f>[1]NACE38CVS!DN56</f>
        <v>2487959875.9904222</v>
      </c>
      <c r="BF57" s="174">
        <f>[1]NACE38CVS!DO56</f>
        <v>0</v>
      </c>
      <c r="BG57" s="174">
        <f>[1]NACE38CVS!DR56</f>
        <v>8317958748.6610451</v>
      </c>
      <c r="BH57" s="174">
        <f>[1]NACE38CVS!DS56</f>
        <v>4759745980.4264679</v>
      </c>
    </row>
    <row r="58" spans="1:60" s="36" customFormat="1" ht="12" hidden="1" thickBot="1" x14ac:dyDescent="0.25">
      <c r="A58" s="139">
        <f t="shared" si="2"/>
        <v>40542</v>
      </c>
      <c r="B58" s="218">
        <f>[1]NACE38CVS!BK57</f>
        <v>120446328738.30632</v>
      </c>
      <c r="C58" s="177">
        <f>[1]NACE38CVS!BL57</f>
        <v>116927140390.63354</v>
      </c>
      <c r="D58" s="178">
        <f>[1]NACE38CVS!BM57</f>
        <v>25305051050.242989</v>
      </c>
      <c r="E58" s="178">
        <f>[1]NACE38CVS!BN57</f>
        <v>8813693949.8147411</v>
      </c>
      <c r="F58" s="178">
        <f>[1]NACE38CVS!BO57</f>
        <v>86327583738.248596</v>
      </c>
      <c r="G58" s="178">
        <f>[1]NACE38CVS!BP57</f>
        <v>82808395390.575821</v>
      </c>
      <c r="H58" s="178">
        <f>[1]NACE38CVS!BQ57</f>
        <v>3519188347.6727753</v>
      </c>
      <c r="I58" s="178">
        <f>[1]NACE38CVS!BR57</f>
        <v>108942516197.37666</v>
      </c>
      <c r="J58" s="178">
        <f t="shared" si="3"/>
        <v>11503812540.929663</v>
      </c>
      <c r="K58" s="178">
        <f t="shared" si="1"/>
        <v>71304582849.646164</v>
      </c>
      <c r="L58" s="178">
        <f>[1]NACE38CVS!BS57</f>
        <v>1214181529.347245</v>
      </c>
      <c r="M58" s="178">
        <f>[1]NACE38CVS!BU57</f>
        <v>196907096.9386254</v>
      </c>
      <c r="N58" s="178">
        <f>[1]NACE38CVS!BV57</f>
        <v>3026148400.2690721</v>
      </c>
      <c r="O58" s="178">
        <f>[1]NACE38CVS!BW57</f>
        <v>723795635.99802709</v>
      </c>
      <c r="P58" s="178">
        <f>[1]NACE38CVS!BX57</f>
        <v>1447633824.4143562</v>
      </c>
      <c r="Q58" s="178">
        <f>[1]NACE38CVS!BY57</f>
        <v>148704246.72094291</v>
      </c>
      <c r="R58" s="178">
        <f>[1]NACE38CVS!BZ57</f>
        <v>1407793114.6920686</v>
      </c>
      <c r="S58" s="178">
        <f>[1]NACE38CVS!CA57</f>
        <v>816683091.68711376</v>
      </c>
      <c r="T58" s="178">
        <f>[1]NACE38CVS!CB57</f>
        <v>2138435808.0302529</v>
      </c>
      <c r="U58" s="178">
        <f>[1]NACE38CVS!CC57</f>
        <v>3065131578.9593186</v>
      </c>
      <c r="V58" s="178">
        <f>[1]NACE38CVS!CD57</f>
        <v>1335664960.7829323</v>
      </c>
      <c r="W58" s="178">
        <f>[1]NACE38CVS!CE57</f>
        <v>1005777903.2697637</v>
      </c>
      <c r="X58" s="178">
        <f>[1]NACE38CVS!CF57</f>
        <v>1534517864.7802589</v>
      </c>
      <c r="Y58" s="178">
        <f>[1]NACE38CVS!CG57</f>
        <v>3469576256.4499865</v>
      </c>
      <c r="Z58" s="178">
        <f>[1]NACE38CVS!CH57</f>
        <v>2018232798.3596063</v>
      </c>
      <c r="AA58" s="178">
        <f>[1]NACE38CVS!CI57</f>
        <v>1451343458.0903807</v>
      </c>
      <c r="AB58" s="178">
        <f>[1]NACE38CVS!CJ57</f>
        <v>2054461332.923305</v>
      </c>
      <c r="AC58" s="178">
        <f>[1]NACE38CVS!CK57</f>
        <v>1886072081.8991745</v>
      </c>
      <c r="AD58" s="178">
        <f>[1]NACE38CVS!CL57</f>
        <v>1047747852.4277902</v>
      </c>
      <c r="AE58" s="178">
        <f>[1]NACE38CVS!CM57</f>
        <v>8813693949.8147411</v>
      </c>
      <c r="AF58" s="178">
        <f>[1]NACE38CVS!CN57</f>
        <v>1124216481.1714053</v>
      </c>
      <c r="AG58" s="178">
        <f>[1]NACE38CVS!CO57</f>
        <v>1181800592.5375197</v>
      </c>
      <c r="AH58" s="178">
        <f>[1]NACE38CVS!CP57</f>
        <v>6507676876.1058168</v>
      </c>
      <c r="AI58" s="178">
        <f>[1]NACE38CVS!CQ57</f>
        <v>19021780806.008522</v>
      </c>
      <c r="AJ58" s="178">
        <f>[1]NACE38CVS!CR57</f>
        <v>2475111249.8955469</v>
      </c>
      <c r="AK58" s="178">
        <f>[1]NACE38CVS!CS57</f>
        <v>8023306579.1008644</v>
      </c>
      <c r="AL58" s="178">
        <f>[1]NACE38CVS!CT57</f>
        <v>8523362977.0121136</v>
      </c>
      <c r="AM58" s="178">
        <f>[1]NACE38CVS!CU57</f>
        <v>9606208147.7587299</v>
      </c>
      <c r="AN58" s="178">
        <f>[1]NACE38CVS!CV57</f>
        <v>4525289358.9371834</v>
      </c>
      <c r="AO58" s="178">
        <f>[1]NACE38CVS!CW57</f>
        <v>1318727847.5913532</v>
      </c>
      <c r="AP58" s="178">
        <f>[1]NACE38CVS!CX57</f>
        <v>3206561511.34583</v>
      </c>
      <c r="AQ58" s="178">
        <f>[1]NACE38CVS!CY57</f>
        <v>2187032218.9994874</v>
      </c>
      <c r="AR58" s="178">
        <f>[1]NACE38CVS!CZ57</f>
        <v>1403045484.8101912</v>
      </c>
      <c r="AS58" s="178">
        <f>[1]NACE38CVS!DA57</f>
        <v>3558544870.5804853</v>
      </c>
      <c r="AT58" s="178">
        <f>[1]NACE38CVS!DB57</f>
        <v>8052033261.2968578</v>
      </c>
      <c r="AU58" s="178">
        <f>[1]NACE38CVS!DC57</f>
        <v>1930706864.8193164</v>
      </c>
      <c r="AV58" s="178">
        <f>[1]NACE38CVS!DD57</f>
        <v>8733778561.0689335</v>
      </c>
      <c r="AW58" s="178">
        <f>[1]NACE38CVS!DE57</f>
        <v>1057021564.7483909</v>
      </c>
      <c r="AX58" s="178">
        <f>[1]NACE38CVS!DF57</f>
        <v>1431389845.7456763</v>
      </c>
      <c r="AY58" s="178">
        <f>[1]NACE38CVS!DG57</f>
        <v>9308866359.253149</v>
      </c>
      <c r="AZ58" s="178">
        <f>[1]NACE38CVS!DI57</f>
        <v>1612319351.2407804</v>
      </c>
      <c r="BA58" s="178">
        <f>[1]NACE38CVS!DJ57</f>
        <v>1714255715.0453649</v>
      </c>
      <c r="BB58" s="178">
        <f>[1]NACE38CVS!DK57</f>
        <v>3367251108.8779802</v>
      </c>
      <c r="BC58" s="178">
        <f>[1]NACE38CVS!DL57</f>
        <v>4809986365.7655373</v>
      </c>
      <c r="BD58" s="178">
        <f>[1]NACE38CVS!DM57</f>
        <v>1514605115.3074951</v>
      </c>
      <c r="BE58" s="178">
        <f>[1]NACE38CVS!DN57</f>
        <v>2493468737.9845076</v>
      </c>
      <c r="BF58" s="178">
        <f>[1]NACE38CVS!DO57</f>
        <v>0</v>
      </c>
      <c r="BG58" s="178">
        <f>[1]NACE38CVS!DR57</f>
        <v>8339690639.4460182</v>
      </c>
      <c r="BH58" s="178">
        <f>[1]NACE38CVS!DS57</f>
        <v>4773293787.9419575</v>
      </c>
    </row>
    <row r="59" spans="1:60" s="36" customFormat="1" ht="12" thickTop="1" x14ac:dyDescent="0.2">
      <c r="A59" s="140">
        <f t="shared" si="2"/>
        <v>40632</v>
      </c>
      <c r="B59" s="217">
        <f>[1]NACE38CVS!BK58</f>
        <v>122155503654.95987</v>
      </c>
      <c r="C59" s="173">
        <f>[1]NACE38CVS!BL58</f>
        <v>118427604473.31212</v>
      </c>
      <c r="D59" s="203">
        <f>[1]NACE38CVS!BM58</f>
        <v>25485641362.031082</v>
      </c>
      <c r="E59" s="203">
        <f>[1]NACE38CVS!BN58</f>
        <v>8984391023.444994</v>
      </c>
      <c r="F59" s="203">
        <f>[1]NACE38CVS!BO58</f>
        <v>87685471269.483765</v>
      </c>
      <c r="G59" s="203">
        <f>[1]NACE38CVS!BP58</f>
        <v>83957572087.836014</v>
      </c>
      <c r="H59" s="203">
        <f>[1]NACE38CVS!BQ58</f>
        <v>3727899181.647747</v>
      </c>
      <c r="I59" s="203">
        <f>[1]NACE38CVS!BR58</f>
        <v>110533779098.75504</v>
      </c>
      <c r="J59" s="203">
        <f t="shared" si="3"/>
        <v>11621724556.204844</v>
      </c>
      <c r="K59" s="203">
        <f t="shared" si="1"/>
        <v>72335847531.631165</v>
      </c>
      <c r="L59" s="203">
        <f>[1]NACE38CVS!BS58</f>
        <v>1188836565.3699188</v>
      </c>
      <c r="M59" s="203">
        <f>[1]NACE38CVS!BU58</f>
        <v>197170681.03501624</v>
      </c>
      <c r="N59" s="203">
        <f>[1]NACE38CVS!BV58</f>
        <v>3053838093.5954695</v>
      </c>
      <c r="O59" s="203">
        <f>[1]NACE38CVS!BW58</f>
        <v>727922655.40446174</v>
      </c>
      <c r="P59" s="203">
        <f>[1]NACE38CVS!BX58</f>
        <v>1456075176.6161165</v>
      </c>
      <c r="Q59" s="203">
        <f>[1]NACE38CVS!BY58</f>
        <v>142220066.69748583</v>
      </c>
      <c r="R59" s="203">
        <f>[1]NACE38CVS!BZ58</f>
        <v>1445091322.6277089</v>
      </c>
      <c r="S59" s="203">
        <f>[1]NACE38CVS!CA58</f>
        <v>818666265.73434007</v>
      </c>
      <c r="T59" s="203">
        <f>[1]NACE38CVS!CB58</f>
        <v>2171365668.4277077</v>
      </c>
      <c r="U59" s="203">
        <f>[1]NACE38CVS!CC58</f>
        <v>3102448462.0176473</v>
      </c>
      <c r="V59" s="203">
        <f>[1]NACE38CVS!CD58</f>
        <v>1344019367.5203881</v>
      </c>
      <c r="W59" s="203">
        <f>[1]NACE38CVS!CE58</f>
        <v>1009822576.3958803</v>
      </c>
      <c r="X59" s="203">
        <f>[1]NACE38CVS!CF58</f>
        <v>1539426538.0231669</v>
      </c>
      <c r="Y59" s="203">
        <f>[1]NACE38CVS!CG58</f>
        <v>3476527500.2591391</v>
      </c>
      <c r="Z59" s="203">
        <f>[1]NACE38CVS!CH58</f>
        <v>2020133288.0753736</v>
      </c>
      <c r="AA59" s="203">
        <f>[1]NACE38CVS!CI58</f>
        <v>1456394212.1837652</v>
      </c>
      <c r="AB59" s="203">
        <f>[1]NACE38CVS!CJ58</f>
        <v>2075266430.9925144</v>
      </c>
      <c r="AC59" s="203">
        <f>[1]NACE38CVS!CK58</f>
        <v>1867920233.475224</v>
      </c>
      <c r="AD59" s="203">
        <f>[1]NACE38CVS!CL58</f>
        <v>1057860323.2088168</v>
      </c>
      <c r="AE59" s="203">
        <f>[1]NACE38CVS!CM58</f>
        <v>8984391023.444994</v>
      </c>
      <c r="AF59" s="203">
        <f>[1]NACE38CVS!CN58</f>
        <v>1154401841.6437318</v>
      </c>
      <c r="AG59" s="203">
        <f>[1]NACE38CVS!CO58</f>
        <v>1190896972.2920222</v>
      </c>
      <c r="AH59" s="203">
        <f>[1]NACE38CVS!CP58</f>
        <v>6639092209.5092411</v>
      </c>
      <c r="AI59" s="203">
        <f>[1]NACE38CVS!CQ58</f>
        <v>19241269372.197964</v>
      </c>
      <c r="AJ59" s="203">
        <f>[1]NACE38CVS!CR58</f>
        <v>2509433450.7955503</v>
      </c>
      <c r="AK59" s="203">
        <f>[1]NACE38CVS!CS58</f>
        <v>8107213242.8072395</v>
      </c>
      <c r="AL59" s="203">
        <f>[1]NACE38CVS!CT58</f>
        <v>8624622678.5951729</v>
      </c>
      <c r="AM59" s="203">
        <f>[1]NACE38CVS!CU58</f>
        <v>9699530867.6706104</v>
      </c>
      <c r="AN59" s="203">
        <f>[1]NACE38CVS!CV58</f>
        <v>4591937627.0448141</v>
      </c>
      <c r="AO59" s="203">
        <f>[1]NACE38CVS!CW58</f>
        <v>1328356451.9976702</v>
      </c>
      <c r="AP59" s="203">
        <f>[1]NACE38CVS!CX58</f>
        <v>3263581175.0471439</v>
      </c>
      <c r="AQ59" s="203">
        <f>[1]NACE38CVS!CY58</f>
        <v>2216053219.8723106</v>
      </c>
      <c r="AR59" s="203">
        <f>[1]NACE38CVS!CZ58</f>
        <v>1407085579.8463311</v>
      </c>
      <c r="AS59" s="203">
        <f>[1]NACE38CVS!DA58</f>
        <v>3615598823.2797098</v>
      </c>
      <c r="AT59" s="203">
        <f>[1]NACE38CVS!DB58</f>
        <v>8284870244.4526272</v>
      </c>
      <c r="AU59" s="203">
        <f>[1]NACE38CVS!DC58</f>
        <v>1932117002.4791241</v>
      </c>
      <c r="AV59" s="203">
        <f>[1]NACE38CVS!DD58</f>
        <v>8935221870.6751823</v>
      </c>
      <c r="AW59" s="203">
        <f>[1]NACE38CVS!DE58</f>
        <v>1037089088.9432306</v>
      </c>
      <c r="AX59" s="203">
        <f>[1]NACE38CVS!DF58</f>
        <v>1458925082.6434793</v>
      </c>
      <c r="AY59" s="203">
        <f>[1]NACE38CVS!DG58</f>
        <v>9620883241.4892197</v>
      </c>
      <c r="AZ59" s="203">
        <f>[1]NACE38CVS!DI58</f>
        <v>1618941401.7912283</v>
      </c>
      <c r="BA59" s="203">
        <f>[1]NACE38CVS!DJ58</f>
        <v>1748265201.0916815</v>
      </c>
      <c r="BB59" s="203">
        <f>[1]NACE38CVS!DK58</f>
        <v>3395472878.6536274</v>
      </c>
      <c r="BC59" s="203">
        <f>[1]NACE38CVS!DL58</f>
        <v>4859045074.6683064</v>
      </c>
      <c r="BD59" s="203">
        <f>[1]NACE38CVS!DM58</f>
        <v>1530724867.5129237</v>
      </c>
      <c r="BE59" s="203">
        <f>[1]NACE38CVS!DN58</f>
        <v>2492439825.1714067</v>
      </c>
      <c r="BF59" s="203">
        <f>[1]NACE38CVS!DO58</f>
        <v>0</v>
      </c>
      <c r="BG59" s="203">
        <f>[1]NACE38CVS!DR58</f>
        <v>8393101456.8332405</v>
      </c>
      <c r="BH59" s="203">
        <f>[1]NACE38CVS!DS58</f>
        <v>4813933884.9039783</v>
      </c>
    </row>
    <row r="60" spans="1:60" s="36" customFormat="1" x14ac:dyDescent="0.2">
      <c r="A60" s="138">
        <f t="shared" si="2"/>
        <v>40724</v>
      </c>
      <c r="B60" s="217">
        <f>[1]NACE38CVS!BK59</f>
        <v>123040182998.9198</v>
      </c>
      <c r="C60" s="176">
        <f>[1]NACE38CVS!BL59</f>
        <v>119257887987.14157</v>
      </c>
      <c r="D60" s="174">
        <f>[1]NACE38CVS!BM59</f>
        <v>25730960197.814846</v>
      </c>
      <c r="E60" s="174">
        <f>[1]NACE38CVS!BN59</f>
        <v>9016361521.7310562</v>
      </c>
      <c r="F60" s="174">
        <f>[1]NACE38CVS!BO59</f>
        <v>88292861279.373917</v>
      </c>
      <c r="G60" s="174">
        <f>[1]NACE38CVS!BP59</f>
        <v>84510566267.595688</v>
      </c>
      <c r="H60" s="174">
        <f>[1]NACE38CVS!BQ59</f>
        <v>3782295011.7782354</v>
      </c>
      <c r="I60" s="174">
        <f>[1]NACE38CVS!BR59</f>
        <v>111336179580.46179</v>
      </c>
      <c r="J60" s="174">
        <f t="shared" si="3"/>
        <v>11704003418.458004</v>
      </c>
      <c r="K60" s="174">
        <f t="shared" si="1"/>
        <v>72806562849.13768</v>
      </c>
      <c r="L60" s="174">
        <f>[1]NACE38CVS!BS59</f>
        <v>1219540802.3686004</v>
      </c>
      <c r="M60" s="174">
        <f>[1]NACE38CVS!BU59</f>
        <v>200350003.46405897</v>
      </c>
      <c r="N60" s="174">
        <f>[1]NACE38CVS!BV59</f>
        <v>3076005984.1851993</v>
      </c>
      <c r="O60" s="174">
        <f>[1]NACE38CVS!BW59</f>
        <v>727967733.85851371</v>
      </c>
      <c r="P60" s="174">
        <f>[1]NACE38CVS!BX59</f>
        <v>1453652349.4036894</v>
      </c>
      <c r="Q60" s="174">
        <f>[1]NACE38CVS!BY59</f>
        <v>151819487.07642245</v>
      </c>
      <c r="R60" s="174">
        <f>[1]NACE38CVS!BZ59</f>
        <v>1449274533.5414782</v>
      </c>
      <c r="S60" s="174">
        <f>[1]NACE38CVS!CA59</f>
        <v>838794128.73292744</v>
      </c>
      <c r="T60" s="174">
        <f>[1]NACE38CVS!CB59</f>
        <v>2180938997.7030649</v>
      </c>
      <c r="U60" s="174">
        <f>[1]NACE38CVS!CC59</f>
        <v>3120740330.8702412</v>
      </c>
      <c r="V60" s="174">
        <f>[1]NACE38CVS!CD59</f>
        <v>1355876580.6986728</v>
      </c>
      <c r="W60" s="174">
        <f>[1]NACE38CVS!CE59</f>
        <v>1019248051.6815388</v>
      </c>
      <c r="X60" s="174">
        <f>[1]NACE38CVS!CF59</f>
        <v>1559506926.4406435</v>
      </c>
      <c r="Y60" s="174">
        <f>[1]NACE38CVS!CG59</f>
        <v>3562627424.8091097</v>
      </c>
      <c r="Z60" s="174">
        <f>[1]NACE38CVS!CH59</f>
        <v>2064772981.8795183</v>
      </c>
      <c r="AA60" s="174">
        <f>[1]NACE38CVS!CI59</f>
        <v>1497854442.9295917</v>
      </c>
      <c r="AB60" s="174">
        <f>[1]NACE38CVS!CJ59</f>
        <v>2098247007.963088</v>
      </c>
      <c r="AC60" s="174">
        <f>[1]NACE38CVS!CK59</f>
        <v>1857401395.2562842</v>
      </c>
      <c r="AD60" s="174">
        <f>[1]NACE38CVS!CL59</f>
        <v>1078509262.1299133</v>
      </c>
      <c r="AE60" s="174">
        <f>[1]NACE38CVS!CM59</f>
        <v>9016361521.7310562</v>
      </c>
      <c r="AF60" s="174">
        <f>[1]NACE38CVS!CN59</f>
        <v>1160937213.2688024</v>
      </c>
      <c r="AG60" s="174">
        <f>[1]NACE38CVS!CO59</f>
        <v>1212285649.7412968</v>
      </c>
      <c r="AH60" s="174">
        <f>[1]NACE38CVS!CP59</f>
        <v>6643138658.7209568</v>
      </c>
      <c r="AI60" s="174">
        <f>[1]NACE38CVS!CQ59</f>
        <v>19338985012.623348</v>
      </c>
      <c r="AJ60" s="174">
        <f>[1]NACE38CVS!CR59</f>
        <v>2517064365.3287148</v>
      </c>
      <c r="AK60" s="174">
        <f>[1]NACE38CVS!CS59</f>
        <v>8194010931.1851511</v>
      </c>
      <c r="AL60" s="174">
        <f>[1]NACE38CVS!CT59</f>
        <v>8627909716.1094837</v>
      </c>
      <c r="AM60" s="174">
        <f>[1]NACE38CVS!CU59</f>
        <v>9761821791.1479683</v>
      </c>
      <c r="AN60" s="174">
        <f>[1]NACE38CVS!CV59</f>
        <v>4659001837.9489813</v>
      </c>
      <c r="AO60" s="174">
        <f>[1]NACE38CVS!CW59</f>
        <v>1344444187.0768626</v>
      </c>
      <c r="AP60" s="174">
        <f>[1]NACE38CVS!CX59</f>
        <v>3314557650.8721185</v>
      </c>
      <c r="AQ60" s="174">
        <f>[1]NACE38CVS!CY59</f>
        <v>2260551815.7967033</v>
      </c>
      <c r="AR60" s="174">
        <f>[1]NACE38CVS!CZ59</f>
        <v>1421512620.7513621</v>
      </c>
      <c r="AS60" s="174">
        <f>[1]NACE38CVS!DA59</f>
        <v>3676327040.8507299</v>
      </c>
      <c r="AT60" s="174">
        <f>[1]NACE38CVS!DB59</f>
        <v>8246481881.1159134</v>
      </c>
      <c r="AU60" s="174">
        <f>[1]NACE38CVS!DC59</f>
        <v>1954403988.941967</v>
      </c>
      <c r="AV60" s="174">
        <f>[1]NACE38CVS!DD59</f>
        <v>9004761163.6289768</v>
      </c>
      <c r="AW60" s="174">
        <f>[1]NACE38CVS!DE59</f>
        <v>1055519287.8436346</v>
      </c>
      <c r="AX60" s="174">
        <f>[1]NACE38CVS!DF59</f>
        <v>1474120062.3839431</v>
      </c>
      <c r="AY60" s="174">
        <f>[1]NACE38CVS!DG59</f>
        <v>9696129814.5361862</v>
      </c>
      <c r="AZ60" s="174">
        <f>[1]NACE38CVS!DI59</f>
        <v>1627204772.2725487</v>
      </c>
      <c r="BA60" s="174">
        <f>[1]NACE38CVS!DJ59</f>
        <v>1768624150.9492822</v>
      </c>
      <c r="BB60" s="174">
        <f>[1]NACE38CVS!DK59</f>
        <v>3418760565.7604246</v>
      </c>
      <c r="BC60" s="174">
        <f>[1]NACE38CVS!DL59</f>
        <v>4889413929.4757481</v>
      </c>
      <c r="BD60" s="174">
        <f>[1]NACE38CVS!DM59</f>
        <v>1546618150.4968123</v>
      </c>
      <c r="BE60" s="174">
        <f>[1]NACE38CVS!DN59</f>
        <v>2492623392.8493824</v>
      </c>
      <c r="BF60" s="174">
        <f>[1]NACE38CVS!DO59</f>
        <v>0</v>
      </c>
      <c r="BG60" s="174">
        <f>[1]NACE38CVS!DR59</f>
        <v>8402863249.0508957</v>
      </c>
      <c r="BH60" s="174">
        <f>[1]NACE38CVS!DS59</f>
        <v>4818944965.1321526</v>
      </c>
    </row>
    <row r="61" spans="1:60" s="36" customFormat="1" x14ac:dyDescent="0.2">
      <c r="A61" s="138">
        <f t="shared" si="2"/>
        <v>40816</v>
      </c>
      <c r="B61" s="217">
        <f>[1]NACE38CVS!BK60</f>
        <v>123505266340.86737</v>
      </c>
      <c r="C61" s="176">
        <f>[1]NACE38CVS!BL60</f>
        <v>119712817740.38129</v>
      </c>
      <c r="D61" s="174">
        <f>[1]NACE38CVS!BM60</f>
        <v>25793972753.394085</v>
      </c>
      <c r="E61" s="174">
        <f>[1]NACE38CVS!BN60</f>
        <v>8999771359.1086998</v>
      </c>
      <c r="F61" s="174">
        <f>[1]NACE38CVS!BO60</f>
        <v>88711522228.364594</v>
      </c>
      <c r="G61" s="174">
        <f>[1]NACE38CVS!BP60</f>
        <v>84919073627.87851</v>
      </c>
      <c r="H61" s="174">
        <f>[1]NACE38CVS!BQ60</f>
        <v>3792448600.4860897</v>
      </c>
      <c r="I61" s="174">
        <f>[1]NACE38CVS!BR60</f>
        <v>111744934394.1236</v>
      </c>
      <c r="J61" s="174">
        <f t="shared" si="3"/>
        <v>11760331946.743788</v>
      </c>
      <c r="K61" s="174">
        <f t="shared" si="1"/>
        <v>73158741681.13472</v>
      </c>
      <c r="L61" s="174">
        <f>[1]NACE38CVS!BS60</f>
        <v>1231768586.9729586</v>
      </c>
      <c r="M61" s="174">
        <f>[1]NACE38CVS!BU60</f>
        <v>200987778.70562276</v>
      </c>
      <c r="N61" s="174">
        <f>[1]NACE38CVS!BV60</f>
        <v>3098129321.5573883</v>
      </c>
      <c r="O61" s="174">
        <f>[1]NACE38CVS!BW60</f>
        <v>726736351.82079554</v>
      </c>
      <c r="P61" s="174">
        <f>[1]NACE38CVS!BX60</f>
        <v>1448272901.7917318</v>
      </c>
      <c r="Q61" s="174">
        <f>[1]NACE38CVS!BY60</f>
        <v>146562308.28408206</v>
      </c>
      <c r="R61" s="174">
        <f>[1]NACE38CVS!BZ60</f>
        <v>1449469178.9251275</v>
      </c>
      <c r="S61" s="174">
        <f>[1]NACE38CVS!CA60</f>
        <v>846761463.5636394</v>
      </c>
      <c r="T61" s="174">
        <f>[1]NACE38CVS!CB60</f>
        <v>2183623688.3684998</v>
      </c>
      <c r="U61" s="174">
        <f>[1]NACE38CVS!CC60</f>
        <v>3122439880.9116402</v>
      </c>
      <c r="V61" s="174">
        <f>[1]NACE38CVS!CD60</f>
        <v>1340878675.5334868</v>
      </c>
      <c r="W61" s="174">
        <f>[1]NACE38CVS!CE60</f>
        <v>1023327152.7024417</v>
      </c>
      <c r="X61" s="174">
        <f>[1]NACE38CVS!CF60</f>
        <v>1562428627.7688086</v>
      </c>
      <c r="Y61" s="174">
        <f>[1]NACE38CVS!CG60</f>
        <v>3558666783.669734</v>
      </c>
      <c r="Z61" s="174">
        <f>[1]NACE38CVS!CH60</f>
        <v>2044219742.4538717</v>
      </c>
      <c r="AA61" s="174">
        <f>[1]NACE38CVS!CI60</f>
        <v>1514447041.2158616</v>
      </c>
      <c r="AB61" s="174">
        <f>[1]NACE38CVS!CJ60</f>
        <v>2103755814.9189792</v>
      </c>
      <c r="AC61" s="174">
        <f>[1]NACE38CVS!CK60</f>
        <v>1896529478.5630131</v>
      </c>
      <c r="AD61" s="174">
        <f>[1]NACE38CVS!CL60</f>
        <v>1085403346.3090963</v>
      </c>
      <c r="AE61" s="174">
        <f>[1]NACE38CVS!CM60</f>
        <v>8999771359.1086998</v>
      </c>
      <c r="AF61" s="174">
        <f>[1]NACE38CVS!CN60</f>
        <v>1167540278.9587266</v>
      </c>
      <c r="AG61" s="174">
        <f>[1]NACE38CVS!CO60</f>
        <v>1199321550.7706637</v>
      </c>
      <c r="AH61" s="174">
        <f>[1]NACE38CVS!CP60</f>
        <v>6632909529.3793106</v>
      </c>
      <c r="AI61" s="174">
        <f>[1]NACE38CVS!CQ60</f>
        <v>19366619794.832855</v>
      </c>
      <c r="AJ61" s="174">
        <f>[1]NACE38CVS!CR60</f>
        <v>2503203681.1459117</v>
      </c>
      <c r="AK61" s="174">
        <f>[1]NACE38CVS!CS60</f>
        <v>8170966932.8115606</v>
      </c>
      <c r="AL61" s="174">
        <f>[1]NACE38CVS!CT60</f>
        <v>8692449180.8753834</v>
      </c>
      <c r="AM61" s="174">
        <f>[1]NACE38CVS!CU60</f>
        <v>9766513958.8961811</v>
      </c>
      <c r="AN61" s="174">
        <f>[1]NACE38CVS!CV60</f>
        <v>4695297774.5418768</v>
      </c>
      <c r="AO61" s="174">
        <f>[1]NACE38CVS!CW60</f>
        <v>1350360353.7124605</v>
      </c>
      <c r="AP61" s="174">
        <f>[1]NACE38CVS!CX60</f>
        <v>3344937420.8294163</v>
      </c>
      <c r="AQ61" s="174">
        <f>[1]NACE38CVS!CY60</f>
        <v>2271110614.7339387</v>
      </c>
      <c r="AR61" s="174">
        <f>[1]NACE38CVS!CZ60</f>
        <v>1410569703.0245554</v>
      </c>
      <c r="AS61" s="174">
        <f>[1]NACE38CVS!DA60</f>
        <v>3723466331.5124068</v>
      </c>
      <c r="AT61" s="174">
        <f>[1]NACE38CVS!DB60</f>
        <v>8311455227.0568342</v>
      </c>
      <c r="AU61" s="174">
        <f>[1]NACE38CVS!DC60</f>
        <v>1972227343.6012206</v>
      </c>
      <c r="AV61" s="174">
        <f>[1]NACE38CVS!DD60</f>
        <v>9085182363.0473843</v>
      </c>
      <c r="AW61" s="174">
        <f>[1]NACE38CVS!DE60</f>
        <v>1061104203.9663297</v>
      </c>
      <c r="AX61" s="174">
        <f>[1]NACE38CVS!DF60</f>
        <v>1481546156.0085707</v>
      </c>
      <c r="AY61" s="174">
        <f>[1]NACE38CVS!DG60</f>
        <v>9757789668.7802238</v>
      </c>
      <c r="AZ61" s="174">
        <f>[1]NACE38CVS!DI60</f>
        <v>1650981598.9086185</v>
      </c>
      <c r="BA61" s="174">
        <f>[1]NACE38CVS!DJ60</f>
        <v>1755178040.1462708</v>
      </c>
      <c r="BB61" s="174">
        <f>[1]NACE38CVS!DK60</f>
        <v>3432059970.7243981</v>
      </c>
      <c r="BC61" s="174">
        <f>[1]NACE38CVS!DL60</f>
        <v>4922112336.9645004</v>
      </c>
      <c r="BD61" s="174">
        <f>[1]NACE38CVS!DM60</f>
        <v>1555332313.6077003</v>
      </c>
      <c r="BE61" s="174">
        <f>[1]NACE38CVS!DN60</f>
        <v>2492974828.0107174</v>
      </c>
      <c r="BF61" s="174">
        <f>[1]NACE38CVS!DO60</f>
        <v>0</v>
      </c>
      <c r="BG61" s="174">
        <f>[1]NACE38CVS!DR60</f>
        <v>8406919606.4741974</v>
      </c>
      <c r="BH61" s="174">
        <f>[1]NACE38CVS!DS60</f>
        <v>4820904526.2167768</v>
      </c>
    </row>
    <row r="62" spans="1:60" s="36" customFormat="1" ht="12" thickBot="1" x14ac:dyDescent="0.25">
      <c r="A62" s="139">
        <f t="shared" si="2"/>
        <v>40907</v>
      </c>
      <c r="B62" s="218">
        <f>[1]NACE38CVS!BK61</f>
        <v>124468912580.33212</v>
      </c>
      <c r="C62" s="177">
        <f>[1]NACE38CVS!BL61</f>
        <v>120775730354.35086</v>
      </c>
      <c r="D62" s="178">
        <f>[1]NACE38CVS!BM61</f>
        <v>26051385452.883362</v>
      </c>
      <c r="E62" s="178">
        <f>[1]NACE38CVS!BN61</f>
        <v>9066995025.3756351</v>
      </c>
      <c r="F62" s="178">
        <f>[1]NACE38CVS!BO61</f>
        <v>89350532102.07312</v>
      </c>
      <c r="G62" s="178">
        <f>[1]NACE38CVS!BP61</f>
        <v>85657349876.091858</v>
      </c>
      <c r="H62" s="178">
        <f>[1]NACE38CVS!BQ61</f>
        <v>3693182225.981266</v>
      </c>
      <c r="I62" s="178">
        <f>[1]NACE38CVS!BR61</f>
        <v>112617967437.16499</v>
      </c>
      <c r="J62" s="178">
        <f t="shared" si="3"/>
        <v>11850945143.167137</v>
      </c>
      <c r="K62" s="178">
        <f t="shared" si="1"/>
        <v>73806404732.924713</v>
      </c>
      <c r="L62" s="178">
        <f>[1]NACE38CVS!BS61</f>
        <v>1249753267.0716565</v>
      </c>
      <c r="M62" s="178">
        <f>[1]NACE38CVS!BU61</f>
        <v>201928929.98301348</v>
      </c>
      <c r="N62" s="178">
        <f>[1]NACE38CVS!BV61</f>
        <v>3110503114.8091869</v>
      </c>
      <c r="O62" s="178">
        <f>[1]NACE38CVS!BW61</f>
        <v>728143961.86755538</v>
      </c>
      <c r="P62" s="178">
        <f>[1]NACE38CVS!BX61</f>
        <v>1454142001.2480927</v>
      </c>
      <c r="Q62" s="178">
        <f>[1]NACE38CVS!BY61</f>
        <v>151086049.00474712</v>
      </c>
      <c r="R62" s="178">
        <f>[1]NACE38CVS!BZ61</f>
        <v>1459756210.6513641</v>
      </c>
      <c r="S62" s="178">
        <f>[1]NACE38CVS!CA61</f>
        <v>880669609.42886806</v>
      </c>
      <c r="T62" s="178">
        <f>[1]NACE38CVS!CB61</f>
        <v>2201594294.8807073</v>
      </c>
      <c r="U62" s="178">
        <f>[1]NACE38CVS!CC61</f>
        <v>3142662193.0149412</v>
      </c>
      <c r="V62" s="178">
        <f>[1]NACE38CVS!CD61</f>
        <v>1348329782.2809482</v>
      </c>
      <c r="W62" s="178">
        <f>[1]NACE38CVS!CE61</f>
        <v>1021764098.4351056</v>
      </c>
      <c r="X62" s="178">
        <f>[1]NACE38CVS!CF61</f>
        <v>1588465849.9175327</v>
      </c>
      <c r="Y62" s="178">
        <f>[1]NACE38CVS!CG61</f>
        <v>3616633935.9064293</v>
      </c>
      <c r="Z62" s="178">
        <f>[1]NACE38CVS!CH61</f>
        <v>2087697786.3392234</v>
      </c>
      <c r="AA62" s="178">
        <f>[1]NACE38CVS!CI61</f>
        <v>1528936149.5672059</v>
      </c>
      <c r="AB62" s="178">
        <f>[1]NACE38CVS!CJ61</f>
        <v>2121588160.8187037</v>
      </c>
      <c r="AC62" s="178">
        <f>[1]NACE38CVS!CK61</f>
        <v>1928338064.2279296</v>
      </c>
      <c r="AD62" s="178">
        <f>[1]NACE38CVS!CL61</f>
        <v>1095779196.4082353</v>
      </c>
      <c r="AE62" s="178">
        <f>[1]NACE38CVS!CM61</f>
        <v>9066995025.3756351</v>
      </c>
      <c r="AF62" s="178">
        <f>[1]NACE38CVS!CN61</f>
        <v>1177207879.2830589</v>
      </c>
      <c r="AG62" s="178">
        <f>[1]NACE38CVS!CO61</f>
        <v>1213561709.7700555</v>
      </c>
      <c r="AH62" s="178">
        <f>[1]NACE38CVS!CP61</f>
        <v>6676225436.3225212</v>
      </c>
      <c r="AI62" s="178">
        <f>[1]NACE38CVS!CQ61</f>
        <v>19519828077.531754</v>
      </c>
      <c r="AJ62" s="178">
        <f>[1]NACE38CVS!CR61</f>
        <v>2512240726.5026159</v>
      </c>
      <c r="AK62" s="178">
        <f>[1]NACE38CVS!CS61</f>
        <v>8256397832.6737785</v>
      </c>
      <c r="AL62" s="178">
        <f>[1]NACE38CVS!CT61</f>
        <v>8751189518.3553619</v>
      </c>
      <c r="AM62" s="178">
        <f>[1]NACE38CVS!CU61</f>
        <v>9840217886.3690834</v>
      </c>
      <c r="AN62" s="178">
        <f>[1]NACE38CVS!CV61</f>
        <v>4735483584.5733852</v>
      </c>
      <c r="AO62" s="178">
        <f>[1]NACE38CVS!CW61</f>
        <v>1359583150.2038341</v>
      </c>
      <c r="AP62" s="178">
        <f>[1]NACE38CVS!CX61</f>
        <v>3375900434.3695517</v>
      </c>
      <c r="AQ62" s="178">
        <f>[1]NACE38CVS!CY61</f>
        <v>2284673539.6552539</v>
      </c>
      <c r="AR62" s="178">
        <f>[1]NACE38CVS!CZ61</f>
        <v>1413305275.2876041</v>
      </c>
      <c r="AS62" s="178">
        <f>[1]NACE38CVS!DA61</f>
        <v>3762760927.5072412</v>
      </c>
      <c r="AT62" s="178">
        <f>[1]NACE38CVS!DB61</f>
        <v>8346028552.6482258</v>
      </c>
      <c r="AU62" s="178">
        <f>[1]NACE38CVS!DC61</f>
        <v>1980005149.5302348</v>
      </c>
      <c r="AV62" s="178">
        <f>[1]NACE38CVS!DD61</f>
        <v>9235194089.2627716</v>
      </c>
      <c r="AW62" s="178">
        <f>[1]NACE38CVS!DE61</f>
        <v>1077385969.8379755</v>
      </c>
      <c r="AX62" s="178">
        <f>[1]NACE38CVS!DF61</f>
        <v>1497940713.7565336</v>
      </c>
      <c r="AY62" s="178">
        <f>[1]NACE38CVS!DG61</f>
        <v>9754185216.0914917</v>
      </c>
      <c r="AZ62" s="178">
        <f>[1]NACE38CVS!DI61</f>
        <v>1649652585.1096091</v>
      </c>
      <c r="BA62" s="178">
        <f>[1]NACE38CVS!DJ61</f>
        <v>1765541161.6691651</v>
      </c>
      <c r="BB62" s="178">
        <f>[1]NACE38CVS!DK61</f>
        <v>3460964637.6042604</v>
      </c>
      <c r="BC62" s="178">
        <f>[1]NACE38CVS!DL61</f>
        <v>4974786758.7841024</v>
      </c>
      <c r="BD62" s="178">
        <f>[1]NACE38CVS!DM61</f>
        <v>1551690618.2081909</v>
      </c>
      <c r="BE62" s="178">
        <f>[1]NACE38CVS!DN61</f>
        <v>2500887358.646244</v>
      </c>
      <c r="BF62" s="178">
        <f>[1]NACE38CVS!DO61</f>
        <v>0</v>
      </c>
      <c r="BG62" s="178">
        <f>[1]NACE38CVS!DR61</f>
        <v>8460076644.2196493</v>
      </c>
      <c r="BH62" s="178">
        <f>[1]NACE38CVS!DS61</f>
        <v>4849737562.2731314</v>
      </c>
    </row>
    <row r="63" spans="1:60" s="36" customFormat="1" ht="12" thickTop="1" x14ac:dyDescent="0.2">
      <c r="A63" s="140">
        <f t="shared" si="2"/>
        <v>40998</v>
      </c>
      <c r="B63" s="217">
        <f>[1]NACE38CVS!BK62</f>
        <v>125168072029.47255</v>
      </c>
      <c r="C63" s="173">
        <f>[1]NACE38CVS!BL62</f>
        <v>121502102588.24199</v>
      </c>
      <c r="D63" s="203">
        <f>[1]NACE38CVS!BM62</f>
        <v>26198662092.477791</v>
      </c>
      <c r="E63" s="203">
        <f>[1]NACE38CVS!BN62</f>
        <v>9066103935.5475616</v>
      </c>
      <c r="F63" s="203">
        <f>[1]NACE38CVS!BO62</f>
        <v>89903306001.447174</v>
      </c>
      <c r="G63" s="203">
        <f>[1]NACE38CVS!BP62</f>
        <v>86237336560.216629</v>
      </c>
      <c r="H63" s="203">
        <f>[1]NACE38CVS!BQ62</f>
        <v>3665969441.2305498</v>
      </c>
      <c r="I63" s="203">
        <f>[1]NACE38CVS!BR62</f>
        <v>113230613936.42371</v>
      </c>
      <c r="J63" s="203">
        <f t="shared" si="3"/>
        <v>11937458093.04884</v>
      </c>
      <c r="K63" s="203">
        <f t="shared" si="1"/>
        <v>74299878467.167786</v>
      </c>
      <c r="L63" s="203">
        <f>[1]NACE38CVS!BS62</f>
        <v>1255382456.1753645</v>
      </c>
      <c r="M63" s="203">
        <f>[1]NACE38CVS!BU62</f>
        <v>203250552.2745477</v>
      </c>
      <c r="N63" s="203">
        <f>[1]NACE38CVS!BV62</f>
        <v>3134732173.2993155</v>
      </c>
      <c r="O63" s="203">
        <f>[1]NACE38CVS!BW62</f>
        <v>728051337.73553014</v>
      </c>
      <c r="P63" s="203">
        <f>[1]NACE38CVS!BX62</f>
        <v>1439979333.297883</v>
      </c>
      <c r="Q63" s="203">
        <f>[1]NACE38CVS!BY62</f>
        <v>147094152.89825389</v>
      </c>
      <c r="R63" s="203">
        <f>[1]NACE38CVS!BZ62</f>
        <v>1455128291.3482132</v>
      </c>
      <c r="S63" s="203">
        <f>[1]NACE38CVS!CA62</f>
        <v>865649035.34532464</v>
      </c>
      <c r="T63" s="203">
        <f>[1]NACE38CVS!CB62</f>
        <v>2198049019.740551</v>
      </c>
      <c r="U63" s="203">
        <f>[1]NACE38CVS!CC62</f>
        <v>3171929428.9179287</v>
      </c>
      <c r="V63" s="203">
        <f>[1]NACE38CVS!CD62</f>
        <v>1351215682.8730919</v>
      </c>
      <c r="W63" s="203">
        <f>[1]NACE38CVS!CE62</f>
        <v>1029760993.4634457</v>
      </c>
      <c r="X63" s="203">
        <f>[1]NACE38CVS!CF62</f>
        <v>1606334722.7362881</v>
      </c>
      <c r="Y63" s="203">
        <f>[1]NACE38CVS!CG62</f>
        <v>3648308501.513236</v>
      </c>
      <c r="Z63" s="203">
        <f>[1]NACE38CVS!CH62</f>
        <v>2064851983.8240719</v>
      </c>
      <c r="AA63" s="203">
        <f>[1]NACE38CVS!CI62</f>
        <v>1583456517.6891642</v>
      </c>
      <c r="AB63" s="203">
        <f>[1]NACE38CVS!CJ62</f>
        <v>2138868183.2036433</v>
      </c>
      <c r="AC63" s="203">
        <f>[1]NACE38CVS!CK62</f>
        <v>1966929559.706398</v>
      </c>
      <c r="AD63" s="203">
        <f>[1]NACE38CVS!CL62</f>
        <v>1113381124.1241434</v>
      </c>
      <c r="AE63" s="203">
        <f>[1]NACE38CVS!CM62</f>
        <v>9066103935.5475616</v>
      </c>
      <c r="AF63" s="203">
        <f>[1]NACE38CVS!CN62</f>
        <v>1180138339.4415989</v>
      </c>
      <c r="AG63" s="203">
        <f>[1]NACE38CVS!CO62</f>
        <v>1205083067.118047</v>
      </c>
      <c r="AH63" s="203">
        <f>[1]NACE38CVS!CP62</f>
        <v>6680882528.987915</v>
      </c>
      <c r="AI63" s="203">
        <f>[1]NACE38CVS!CQ62</f>
        <v>19646944928.078476</v>
      </c>
      <c r="AJ63" s="203">
        <f>[1]NACE38CVS!CR62</f>
        <v>2535434633.826252</v>
      </c>
      <c r="AK63" s="203">
        <f>[1]NACE38CVS!CS62</f>
        <v>8300399891.194294</v>
      </c>
      <c r="AL63" s="203">
        <f>[1]NACE38CVS!CT62</f>
        <v>8811110403.0579319</v>
      </c>
      <c r="AM63" s="203">
        <f>[1]NACE38CVS!CU62</f>
        <v>9934870878.05126</v>
      </c>
      <c r="AN63" s="203">
        <f>[1]NACE38CVS!CV62</f>
        <v>4783307400.687624</v>
      </c>
      <c r="AO63" s="203">
        <f>[1]NACE38CVS!CW62</f>
        <v>1368589568.1687338</v>
      </c>
      <c r="AP63" s="203">
        <f>[1]NACE38CVS!CX62</f>
        <v>3414717832.5188899</v>
      </c>
      <c r="AQ63" s="203">
        <f>[1]NACE38CVS!CY62</f>
        <v>2266737580.6361742</v>
      </c>
      <c r="AR63" s="203">
        <f>[1]NACE38CVS!CZ62</f>
        <v>1425134052.0249758</v>
      </c>
      <c r="AS63" s="203">
        <f>[1]NACE38CVS!DA62</f>
        <v>3799862885.6101141</v>
      </c>
      <c r="AT63" s="203">
        <f>[1]NACE38CVS!DB62</f>
        <v>8321389939.2896996</v>
      </c>
      <c r="AU63" s="203">
        <f>[1]NACE38CVS!DC62</f>
        <v>1990160727.7985539</v>
      </c>
      <c r="AV63" s="203">
        <f>[1]NACE38CVS!DD62</f>
        <v>9299256348.1752777</v>
      </c>
      <c r="AW63" s="203">
        <f>[1]NACE38CVS!DE62</f>
        <v>1094309141.5159667</v>
      </c>
      <c r="AX63" s="203">
        <f>[1]NACE38CVS!DF62</f>
        <v>1505612541.3940666</v>
      </c>
      <c r="AY63" s="203">
        <f>[1]NACE38CVS!DG62</f>
        <v>9780210994.6689949</v>
      </c>
      <c r="AZ63" s="203">
        <f>[1]NACE38CVS!DI62</f>
        <v>1627901327.402823</v>
      </c>
      <c r="BA63" s="203">
        <f>[1]NACE38CVS!DJ62</f>
        <v>1784341219.7859516</v>
      </c>
      <c r="BB63" s="203">
        <f>[1]NACE38CVS!DK62</f>
        <v>3487120703.2424636</v>
      </c>
      <c r="BC63" s="203">
        <f>[1]NACE38CVS!DL62</f>
        <v>5038094842.6176014</v>
      </c>
      <c r="BD63" s="203">
        <f>[1]NACE38CVS!DM62</f>
        <v>1595893515.7686033</v>
      </c>
      <c r="BE63" s="203">
        <f>[1]NACE38CVS!DN62</f>
        <v>2522156974.6985521</v>
      </c>
      <c r="BF63" s="203">
        <f>[1]NACE38CVS!DO62</f>
        <v>0</v>
      </c>
      <c r="BG63" s="203">
        <f>[1]NACE38CVS!DR62</f>
        <v>8539565191.4557228</v>
      </c>
      <c r="BH63" s="203">
        <f>[1]NACE38CVS!DS62</f>
        <v>4899844279.0766172</v>
      </c>
    </row>
    <row r="64" spans="1:60" s="36" customFormat="1" x14ac:dyDescent="0.2">
      <c r="A64" s="138">
        <f t="shared" si="2"/>
        <v>41090</v>
      </c>
      <c r="B64" s="217">
        <f>[1]NACE38CVS!BK63</f>
        <v>125610953311.94064</v>
      </c>
      <c r="C64" s="176">
        <f>[1]NACE38CVS!BL63</f>
        <v>122020640644.05861</v>
      </c>
      <c r="D64" s="174">
        <f>[1]NACE38CVS!BM63</f>
        <v>26267111893.562641</v>
      </c>
      <c r="E64" s="174">
        <f>[1]NACE38CVS!BN63</f>
        <v>9102750225.9225368</v>
      </c>
      <c r="F64" s="174">
        <f>[1]NACE38CVS!BO63</f>
        <v>90241091192.455444</v>
      </c>
      <c r="G64" s="174">
        <f>[1]NACE38CVS!BP63</f>
        <v>86650778524.573425</v>
      </c>
      <c r="H64" s="174">
        <f>[1]NACE38CVS!BQ63</f>
        <v>3590312667.8820114</v>
      </c>
      <c r="I64" s="174">
        <f>[1]NACE38CVS!BR63</f>
        <v>113582493418.78084</v>
      </c>
      <c r="J64" s="174">
        <f t="shared" si="3"/>
        <v>12028459893.159782</v>
      </c>
      <c r="K64" s="174">
        <f t="shared" si="1"/>
        <v>74622318631.413635</v>
      </c>
      <c r="L64" s="174">
        <f>[1]NACE38CVS!BS63</f>
        <v>1177648151.0182402</v>
      </c>
      <c r="M64" s="174">
        <f>[1]NACE38CVS!BU63</f>
        <v>203677601.91853309</v>
      </c>
      <c r="N64" s="174">
        <f>[1]NACE38CVS!BV63</f>
        <v>3146445261.9461727</v>
      </c>
      <c r="O64" s="174">
        <f>[1]NACE38CVS!BW63</f>
        <v>729494531.04506195</v>
      </c>
      <c r="P64" s="174">
        <f>[1]NACE38CVS!BX63</f>
        <v>1432589430.6597638</v>
      </c>
      <c r="Q64" s="174">
        <f>[1]NACE38CVS!BY63</f>
        <v>141583981.32515848</v>
      </c>
      <c r="R64" s="174">
        <f>[1]NACE38CVS!BZ63</f>
        <v>1469632947.2914712</v>
      </c>
      <c r="S64" s="174">
        <f>[1]NACE38CVS!CA63</f>
        <v>863509481.00492764</v>
      </c>
      <c r="T64" s="174">
        <f>[1]NACE38CVS!CB63</f>
        <v>2195356514.0930085</v>
      </c>
      <c r="U64" s="174">
        <f>[1]NACE38CVS!CC63</f>
        <v>3171301117.9213724</v>
      </c>
      <c r="V64" s="174">
        <f>[1]NACE38CVS!CD63</f>
        <v>1357247540.8394692</v>
      </c>
      <c r="W64" s="174">
        <f>[1]NACE38CVS!CE63</f>
        <v>1023577988.9645169</v>
      </c>
      <c r="X64" s="174">
        <f>[1]NACE38CVS!CF63</f>
        <v>1613741661.821985</v>
      </c>
      <c r="Y64" s="174">
        <f>[1]NACE38CVS!CG63</f>
        <v>3673366733.3864837</v>
      </c>
      <c r="Z64" s="174">
        <f>[1]NACE38CVS!CH63</f>
        <v>2081886955.3205891</v>
      </c>
      <c r="AA64" s="174">
        <f>[1]NACE38CVS!CI63</f>
        <v>1591479778.0658946</v>
      </c>
      <c r="AB64" s="174">
        <f>[1]NACE38CVS!CJ63</f>
        <v>2137927286.7957635</v>
      </c>
      <c r="AC64" s="174">
        <f>[1]NACE38CVS!CK63</f>
        <v>1986442901.8747239</v>
      </c>
      <c r="AD64" s="174">
        <f>[1]NACE38CVS!CL63</f>
        <v>1121216912.6742296</v>
      </c>
      <c r="AE64" s="174">
        <f>[1]NACE38CVS!CM63</f>
        <v>9102750225.9225368</v>
      </c>
      <c r="AF64" s="174">
        <f>[1]NACE38CVS!CN63</f>
        <v>1181974224.4097745</v>
      </c>
      <c r="AG64" s="174">
        <f>[1]NACE38CVS!CO63</f>
        <v>1215182234.9355929</v>
      </c>
      <c r="AH64" s="174">
        <f>[1]NACE38CVS!CP63</f>
        <v>6705593766.5771675</v>
      </c>
      <c r="AI64" s="174">
        <f>[1]NACE38CVS!CQ63</f>
        <v>19693399285.166088</v>
      </c>
      <c r="AJ64" s="174">
        <f>[1]NACE38CVS!CR63</f>
        <v>2517019222.5928578</v>
      </c>
      <c r="AK64" s="174">
        <f>[1]NACE38CVS!CS63</f>
        <v>8284732629.6995411</v>
      </c>
      <c r="AL64" s="174">
        <f>[1]NACE38CVS!CT63</f>
        <v>8891647432.8736897</v>
      </c>
      <c r="AM64" s="174">
        <f>[1]NACE38CVS!CU63</f>
        <v>9919289677.9645252</v>
      </c>
      <c r="AN64" s="174">
        <f>[1]NACE38CVS!CV63</f>
        <v>4794766113.5974913</v>
      </c>
      <c r="AO64" s="174">
        <f>[1]NACE38CVS!CW63</f>
        <v>1370447214.3257396</v>
      </c>
      <c r="AP64" s="174">
        <f>[1]NACE38CVS!CX63</f>
        <v>3424318899.2717514</v>
      </c>
      <c r="AQ64" s="174">
        <f>[1]NACE38CVS!CY63</f>
        <v>2297978582.1256213</v>
      </c>
      <c r="AR64" s="174">
        <f>[1]NACE38CVS!CZ63</f>
        <v>1431908326.7088435</v>
      </c>
      <c r="AS64" s="174">
        <f>[1]NACE38CVS!DA63</f>
        <v>3835714069.9054585</v>
      </c>
      <c r="AT64" s="174">
        <f>[1]NACE38CVS!DB63</f>
        <v>8459121795.5103951</v>
      </c>
      <c r="AU64" s="174">
        <f>[1]NACE38CVS!DC63</f>
        <v>1977162856.3472834</v>
      </c>
      <c r="AV64" s="174">
        <f>[1]NACE38CVS!DD63</f>
        <v>9360222912.4909115</v>
      </c>
      <c r="AW64" s="174">
        <f>[1]NACE38CVS!DE63</f>
        <v>1092898891.8871129</v>
      </c>
      <c r="AX64" s="174">
        <f>[1]NACE38CVS!DF63</f>
        <v>1501784178.5301433</v>
      </c>
      <c r="AY64" s="174">
        <f>[1]NACE38CVS!DG63</f>
        <v>9725636342.9078922</v>
      </c>
      <c r="AZ64" s="174">
        <f>[1]NACE38CVS!DI63</f>
        <v>1646735466.0381365</v>
      </c>
      <c r="BA64" s="174">
        <f>[1]NACE38CVS!DJ63</f>
        <v>1783052602.525373</v>
      </c>
      <c r="BB64" s="174">
        <f>[1]NACE38CVS!DK63</f>
        <v>3509528079.6331987</v>
      </c>
      <c r="BC64" s="174">
        <f>[1]NACE38CVS!DL63</f>
        <v>5089143744.9630747</v>
      </c>
      <c r="BD64" s="174">
        <f>[1]NACE38CVS!DM63</f>
        <v>1598001570.9843962</v>
      </c>
      <c r="BE64" s="174">
        <f>[1]NACE38CVS!DN63</f>
        <v>2524746695.1695027</v>
      </c>
      <c r="BF64" s="174">
        <f>[1]NACE38CVS!DO63</f>
        <v>0</v>
      </c>
      <c r="BG64" s="174">
        <f>[1]NACE38CVS!DR63</f>
        <v>8571386098.198576</v>
      </c>
      <c r="BH64" s="174">
        <f>[1]NACE38CVS!DS63</f>
        <v>4921525205.22365</v>
      </c>
    </row>
    <row r="65" spans="1:60" s="36" customFormat="1" x14ac:dyDescent="0.2">
      <c r="A65" s="138">
        <f t="shared" si="2"/>
        <v>41182</v>
      </c>
      <c r="B65" s="217">
        <f>[1]NACE38CVS!BK64</f>
        <v>126101657929.24339</v>
      </c>
      <c r="C65" s="176">
        <f>[1]NACE38CVS!BL64</f>
        <v>122597930714.14482</v>
      </c>
      <c r="D65" s="174">
        <f>[1]NACE38CVS!BM64</f>
        <v>26319355292.327972</v>
      </c>
      <c r="E65" s="174">
        <f>[1]NACE38CVS!BN64</f>
        <v>9123629184.2169075</v>
      </c>
      <c r="F65" s="174">
        <f>[1]NACE38CVS!BO64</f>
        <v>90658673452.698517</v>
      </c>
      <c r="G65" s="174">
        <f>[1]NACE38CVS!BP64</f>
        <v>87154946237.599945</v>
      </c>
      <c r="H65" s="174">
        <f>[1]NACE38CVS!BQ64</f>
        <v>3503727215.0985756</v>
      </c>
      <c r="I65" s="174">
        <f>[1]NACE38CVS!BR64</f>
        <v>113961455460.91122</v>
      </c>
      <c r="J65" s="174">
        <f t="shared" si="3"/>
        <v>12140202468.332169</v>
      </c>
      <c r="K65" s="174">
        <f t="shared" si="1"/>
        <v>75014743769.267776</v>
      </c>
      <c r="L65" s="174">
        <f>[1]NACE38CVS!BS64</f>
        <v>1274929662.0358746</v>
      </c>
      <c r="M65" s="174">
        <f>[1]NACE38CVS!BU64</f>
        <v>203234700.67433381</v>
      </c>
      <c r="N65" s="174">
        <f>[1]NACE38CVS!BV64</f>
        <v>3158947998.1098881</v>
      </c>
      <c r="O65" s="174">
        <f>[1]NACE38CVS!BW64</f>
        <v>729031249.89876807</v>
      </c>
      <c r="P65" s="174">
        <f>[1]NACE38CVS!BX64</f>
        <v>1433780627.9100721</v>
      </c>
      <c r="Q65" s="174">
        <f>[1]NACE38CVS!BY64</f>
        <v>143793518.77976856</v>
      </c>
      <c r="R65" s="174">
        <f>[1]NACE38CVS!BZ64</f>
        <v>1479163038.3063121</v>
      </c>
      <c r="S65" s="174">
        <f>[1]NACE38CVS!CA64</f>
        <v>867568130.60066032</v>
      </c>
      <c r="T65" s="174">
        <f>[1]NACE38CVS!CB64</f>
        <v>2192461605.2923794</v>
      </c>
      <c r="U65" s="174">
        <f>[1]NACE38CVS!CC64</f>
        <v>3168620267.3119822</v>
      </c>
      <c r="V65" s="174">
        <f>[1]NACE38CVS!CD64</f>
        <v>1371715696.3913717</v>
      </c>
      <c r="W65" s="174">
        <f>[1]NACE38CVS!CE64</f>
        <v>1022167757.005694</v>
      </c>
      <c r="X65" s="174">
        <f>[1]NACE38CVS!CF64</f>
        <v>1617342160.7461488</v>
      </c>
      <c r="Y65" s="174">
        <f>[1]NACE38CVS!CG64</f>
        <v>3689213865.9272766</v>
      </c>
      <c r="Z65" s="174">
        <f>[1]NACE38CVS!CH64</f>
        <v>2075262486.4403648</v>
      </c>
      <c r="AA65" s="174">
        <f>[1]NACE38CVS!CI64</f>
        <v>1613951379.4869118</v>
      </c>
      <c r="AB65" s="174">
        <f>[1]NACE38CVS!CJ64</f>
        <v>2150264298.7386045</v>
      </c>
      <c r="AC65" s="174">
        <f>[1]NACE38CVS!CK64</f>
        <v>1959085528.3938956</v>
      </c>
      <c r="AD65" s="174">
        <f>[1]NACE38CVS!CL64</f>
        <v>1132964848.2408154</v>
      </c>
      <c r="AE65" s="174">
        <f>[1]NACE38CVS!CM64</f>
        <v>9123629184.2169075</v>
      </c>
      <c r="AF65" s="174">
        <f>[1]NACE38CVS!CN64</f>
        <v>1182515119.5642231</v>
      </c>
      <c r="AG65" s="174">
        <f>[1]NACE38CVS!CO64</f>
        <v>1227924552.872345</v>
      </c>
      <c r="AH65" s="174">
        <f>[1]NACE38CVS!CP64</f>
        <v>6713189511.7803373</v>
      </c>
      <c r="AI65" s="174">
        <f>[1]NACE38CVS!CQ64</f>
        <v>19803478208.969933</v>
      </c>
      <c r="AJ65" s="174">
        <f>[1]NACE38CVS!CR64</f>
        <v>2521459293.2114105</v>
      </c>
      <c r="AK65" s="174">
        <f>[1]NACE38CVS!CS64</f>
        <v>8323898184.2679062</v>
      </c>
      <c r="AL65" s="174">
        <f>[1]NACE38CVS!CT64</f>
        <v>8958120731.4906158</v>
      </c>
      <c r="AM65" s="174">
        <f>[1]NACE38CVS!CU64</f>
        <v>9928215078.2567406</v>
      </c>
      <c r="AN65" s="174">
        <f>[1]NACE38CVS!CV64</f>
        <v>4849582937.3514433</v>
      </c>
      <c r="AO65" s="174">
        <f>[1]NACE38CVS!CW64</f>
        <v>1373200139.3244934</v>
      </c>
      <c r="AP65" s="174">
        <f>[1]NACE38CVS!CX64</f>
        <v>3476382798.0269499</v>
      </c>
      <c r="AQ65" s="174">
        <f>[1]NACE38CVS!CY64</f>
        <v>2307664560.555727</v>
      </c>
      <c r="AR65" s="174">
        <f>[1]NACE38CVS!CZ64</f>
        <v>1436049232.4768653</v>
      </c>
      <c r="AS65" s="174">
        <f>[1]NACE38CVS!DA64</f>
        <v>3861573347.1545267</v>
      </c>
      <c r="AT65" s="174">
        <f>[1]NACE38CVS!DB64</f>
        <v>8447328497.9432545</v>
      </c>
      <c r="AU65" s="174">
        <f>[1]NACE38CVS!DC64</f>
        <v>1979833814.7465563</v>
      </c>
      <c r="AV65" s="174">
        <f>[1]NACE38CVS!DD64</f>
        <v>9432937221.2978439</v>
      </c>
      <c r="AW65" s="174">
        <f>[1]NACE38CVS!DE64</f>
        <v>1105617990.6421063</v>
      </c>
      <c r="AX65" s="174">
        <f>[1]NACE38CVS!DF64</f>
        <v>1513524502.2753634</v>
      </c>
      <c r="AY65" s="174">
        <f>[1]NACE38CVS!DG64</f>
        <v>9695588127.8580284</v>
      </c>
      <c r="AZ65" s="174">
        <f>[1]NACE38CVS!DI64</f>
        <v>1658874802.7549233</v>
      </c>
      <c r="BA65" s="174">
        <f>[1]NACE38CVS!DJ64</f>
        <v>1798602931.2426453</v>
      </c>
      <c r="BB65" s="174">
        <f>[1]NACE38CVS!DK64</f>
        <v>3537678209.0770116</v>
      </c>
      <c r="BC65" s="174">
        <f>[1]NACE38CVS!DL64</f>
        <v>5145046525.2575874</v>
      </c>
      <c r="BD65" s="174">
        <f>[1]NACE38CVS!DM64</f>
        <v>1613794878.3503683</v>
      </c>
      <c r="BE65" s="174">
        <f>[1]NACE38CVS!DN64</f>
        <v>2543282586.4875875</v>
      </c>
      <c r="BF65" s="174">
        <f>[1]NACE38CVS!DO64</f>
        <v>0</v>
      </c>
      <c r="BG65" s="174">
        <f>[1]NACE38CVS!DR64</f>
        <v>8637425706.2770958</v>
      </c>
      <c r="BH65" s="174">
        <f>[1]NACE38CVS!DS64</f>
        <v>4964636764.2794313</v>
      </c>
    </row>
    <row r="66" spans="1:60" s="36" customFormat="1" ht="12" thickBot="1" x14ac:dyDescent="0.25">
      <c r="A66" s="139">
        <f t="shared" si="2"/>
        <v>41273</v>
      </c>
      <c r="B66" s="218">
        <f>[1]NACE38CVS!BK65</f>
        <v>126557394471.181</v>
      </c>
      <c r="C66" s="177">
        <f>[1]NACE38CVS!BL65</f>
        <v>123199842012.65692</v>
      </c>
      <c r="D66" s="178">
        <f>[1]NACE38CVS!BM65</f>
        <v>26442303247.786488</v>
      </c>
      <c r="E66" s="178">
        <f>[1]NACE38CVS!BN65</f>
        <v>9117568440.2330112</v>
      </c>
      <c r="F66" s="178">
        <f>[1]NACE38CVS!BO65</f>
        <v>90997522783.161514</v>
      </c>
      <c r="G66" s="178">
        <f>[1]NACE38CVS!BP65</f>
        <v>87639970324.637436</v>
      </c>
      <c r="H66" s="178">
        <f>[1]NACE38CVS!BQ65</f>
        <v>3357552458.524085</v>
      </c>
      <c r="I66" s="178">
        <f>[1]NACE38CVS!BR65</f>
        <v>114317557404.65666</v>
      </c>
      <c r="J66" s="178">
        <f t="shared" si="3"/>
        <v>12239837066.524338</v>
      </c>
      <c r="K66" s="178">
        <f t="shared" si="1"/>
        <v>75400133258.113098</v>
      </c>
      <c r="L66" s="178">
        <f>[1]NACE38CVS!BS65</f>
        <v>1304483258.1054182</v>
      </c>
      <c r="M66" s="178">
        <f>[1]NACE38CVS!BU65</f>
        <v>205573645.77352941</v>
      </c>
      <c r="N66" s="178">
        <f>[1]NACE38CVS!BV65</f>
        <v>3169685542.7281742</v>
      </c>
      <c r="O66" s="178">
        <f>[1]NACE38CVS!BW65</f>
        <v>730340356.90500414</v>
      </c>
      <c r="P66" s="178">
        <f>[1]NACE38CVS!BX65</f>
        <v>1423616759.7148247</v>
      </c>
      <c r="Q66" s="178">
        <f>[1]NACE38CVS!BY65</f>
        <v>142172744.190557</v>
      </c>
      <c r="R66" s="178">
        <f>[1]NACE38CVS!BZ65</f>
        <v>1491421259.1590538</v>
      </c>
      <c r="S66" s="178">
        <f>[1]NACE38CVS!CA65</f>
        <v>889851524.21906221</v>
      </c>
      <c r="T66" s="178">
        <f>[1]NACE38CVS!CB65</f>
        <v>2204170185.2044773</v>
      </c>
      <c r="U66" s="178">
        <f>[1]NACE38CVS!CC65</f>
        <v>3168607375.7623396</v>
      </c>
      <c r="V66" s="178">
        <f>[1]NACE38CVS!CD65</f>
        <v>1373753475.4588251</v>
      </c>
      <c r="W66" s="178">
        <f>[1]NACE38CVS!CE65</f>
        <v>1033032149.2816657</v>
      </c>
      <c r="X66" s="178">
        <f>[1]NACE38CVS!CF65</f>
        <v>1630325816.3332605</v>
      </c>
      <c r="Y66" s="178">
        <f>[1]NACE38CVS!CG65</f>
        <v>3710037472.0452619</v>
      </c>
      <c r="Z66" s="178">
        <f>[1]NACE38CVS!CH65</f>
        <v>2057076805.8508403</v>
      </c>
      <c r="AA66" s="178">
        <f>[1]NACE38CVS!CI65</f>
        <v>1652960666.1944213</v>
      </c>
      <c r="AB66" s="178">
        <f>[1]NACE38CVS!CJ65</f>
        <v>2164319721.8084373</v>
      </c>
      <c r="AC66" s="178">
        <f>[1]NACE38CVS!CK65</f>
        <v>1974071644.8305883</v>
      </c>
      <c r="AD66" s="178">
        <f>[1]NACE38CVS!CL65</f>
        <v>1131323574.3714247</v>
      </c>
      <c r="AE66" s="178">
        <f>[1]NACE38CVS!CM65</f>
        <v>9117568440.2330112</v>
      </c>
      <c r="AF66" s="178">
        <f>[1]NACE38CVS!CN65</f>
        <v>1185305779.0348568</v>
      </c>
      <c r="AG66" s="178">
        <f>[1]NACE38CVS!CO65</f>
        <v>1230967773.3980799</v>
      </c>
      <c r="AH66" s="178">
        <f>[1]NACE38CVS!CP65</f>
        <v>6701294887.8000736</v>
      </c>
      <c r="AI66" s="178">
        <f>[1]NACE38CVS!CQ65</f>
        <v>19861248287.905113</v>
      </c>
      <c r="AJ66" s="178">
        <f>[1]NACE38CVS!CR65</f>
        <v>2520373298.8848982</v>
      </c>
      <c r="AK66" s="178">
        <f>[1]NACE38CVS!CS65</f>
        <v>8369061591.9099579</v>
      </c>
      <c r="AL66" s="178">
        <f>[1]NACE38CVS!CT65</f>
        <v>8971813397.1102619</v>
      </c>
      <c r="AM66" s="178">
        <f>[1]NACE38CVS!CU65</f>
        <v>9973353937.31917</v>
      </c>
      <c r="AN66" s="178">
        <f>[1]NACE38CVS!CV65</f>
        <v>4871720794.7845764</v>
      </c>
      <c r="AO66" s="178">
        <f>[1]NACE38CVS!CW65</f>
        <v>1380552340.3400478</v>
      </c>
      <c r="AP66" s="178">
        <f>[1]NACE38CVS!CX65</f>
        <v>3491168454.4445286</v>
      </c>
      <c r="AQ66" s="178">
        <f>[1]NACE38CVS!CY65</f>
        <v>2329123362.6948118</v>
      </c>
      <c r="AR66" s="178">
        <f>[1]NACE38CVS!CZ65</f>
        <v>1433464320.1295867</v>
      </c>
      <c r="AS66" s="178">
        <f>[1]NACE38CVS!DA65</f>
        <v>3878619886.8998156</v>
      </c>
      <c r="AT66" s="178">
        <f>[1]NACE38CVS!DB65</f>
        <v>8531706904.9112511</v>
      </c>
      <c r="AU66" s="178">
        <f>[1]NACE38CVS!DC65</f>
        <v>1978508073.5772331</v>
      </c>
      <c r="AV66" s="178">
        <f>[1]NACE38CVS!DD65</f>
        <v>9528359958.4454956</v>
      </c>
      <c r="AW66" s="178">
        <f>[1]NACE38CVS!DE65</f>
        <v>1116603810.4389594</v>
      </c>
      <c r="AX66" s="178">
        <f>[1]NACE38CVS!DF65</f>
        <v>1514301983.4463835</v>
      </c>
      <c r="AY66" s="178">
        <f>[1]NACE38CVS!DG65</f>
        <v>9591195393.2749653</v>
      </c>
      <c r="AZ66" s="178">
        <f>[1]NACE38CVS!DI65</f>
        <v>1680234901.0634787</v>
      </c>
      <c r="BA66" s="178">
        <f>[1]NACE38CVS!DJ65</f>
        <v>1815508393.4287596</v>
      </c>
      <c r="BB66" s="178">
        <f>[1]NACE38CVS!DK65</f>
        <v>3559226265.4695206</v>
      </c>
      <c r="BC66" s="178">
        <f>[1]NACE38CVS!DL65</f>
        <v>5184867506.5625801</v>
      </c>
      <c r="BD66" s="178">
        <f>[1]NACE38CVS!DM65</f>
        <v>1604536897.7447205</v>
      </c>
      <c r="BE66" s="178">
        <f>[1]NACE38CVS!DN65</f>
        <v>2544942105.065094</v>
      </c>
      <c r="BF66" s="178">
        <f>[1]NACE38CVS!DO65</f>
        <v>0</v>
      </c>
      <c r="BG66" s="178">
        <f>[1]NACE38CVS!DR65</f>
        <v>8661066949.9152889</v>
      </c>
      <c r="BH66" s="178">
        <f>[1]NACE38CVS!DS65</f>
        <v>4988391124.1153011</v>
      </c>
    </row>
    <row r="67" spans="1:60" s="36" customFormat="1" ht="12" thickTop="1" x14ac:dyDescent="0.2">
      <c r="A67" s="140">
        <f t="shared" si="2"/>
        <v>41363</v>
      </c>
      <c r="B67" s="253">
        <f>[1]NACE38CVS!BK66</f>
        <v>126450962126.34627</v>
      </c>
      <c r="C67" s="253">
        <f>[1]NACE38CVS!BL66</f>
        <v>123060444307.07962</v>
      </c>
      <c r="D67" s="254">
        <f>[1]NACE38CVS!BM66</f>
        <v>26414534143.488152</v>
      </c>
      <c r="E67" s="254">
        <f>[1]NACE38CVS!BN66</f>
        <v>9024760067.7620831</v>
      </c>
      <c r="F67" s="254">
        <f>[1]NACE38CVS!BO66</f>
        <v>91011667915.096039</v>
      </c>
      <c r="G67" s="254">
        <f>[1]NACE38CVS!BP66</f>
        <v>87621150095.829391</v>
      </c>
      <c r="H67" s="254">
        <f>[1]NACE38CVS!BQ66</f>
        <v>3390517819.266654</v>
      </c>
      <c r="I67" s="254">
        <f>[1]NACE38CVS!BR66</f>
        <v>114161408571.67126</v>
      </c>
      <c r="J67" s="254">
        <f t="shared" ref="J67:J90" si="4">SUM(AZ67:BC67)</f>
        <v>12289553554.675003</v>
      </c>
      <c r="K67" s="254">
        <f t="shared" si="1"/>
        <v>75331596541.154388</v>
      </c>
      <c r="L67" s="254">
        <f>[1]NACE38CVS!BS66</f>
        <v>1309793311.7291052</v>
      </c>
      <c r="M67" s="254">
        <f>[1]NACE38CVS!BU66</f>
        <v>200991675.59848958</v>
      </c>
      <c r="N67" s="254">
        <f>[1]NACE38CVS!BV66</f>
        <v>3168933443.1608973</v>
      </c>
      <c r="O67" s="254">
        <f>[1]NACE38CVS!BW66</f>
        <v>727573453.43648958</v>
      </c>
      <c r="P67" s="254">
        <f>[1]NACE38CVS!BX66</f>
        <v>1415240889.4243903</v>
      </c>
      <c r="Q67" s="254">
        <f>[1]NACE38CVS!BY66</f>
        <v>140631097.50891322</v>
      </c>
      <c r="R67" s="254">
        <f>[1]NACE38CVS!BZ66</f>
        <v>1494915469.7039227</v>
      </c>
      <c r="S67" s="254">
        <f>[1]NACE38CVS!CA66</f>
        <v>876695532.2832942</v>
      </c>
      <c r="T67" s="254">
        <f>[1]NACE38CVS!CB66</f>
        <v>2180751884.5816083</v>
      </c>
      <c r="U67" s="254">
        <f>[1]NACE38CVS!CC66</f>
        <v>3157963195.1800885</v>
      </c>
      <c r="V67" s="254">
        <f>[1]NACE38CVS!CD66</f>
        <v>1370229736.1084945</v>
      </c>
      <c r="W67" s="254">
        <f>[1]NACE38CVS!CE66</f>
        <v>1037183309.2039289</v>
      </c>
      <c r="X67" s="254">
        <f>[1]NACE38CVS!CF66</f>
        <v>1635422910.2375274</v>
      </c>
      <c r="Y67" s="254">
        <f>[1]NACE38CVS!CG66</f>
        <v>3690873002.4665461</v>
      </c>
      <c r="Z67" s="254">
        <f>[1]NACE38CVS!CH66</f>
        <v>2018141323.8639612</v>
      </c>
      <c r="AA67" s="254">
        <f>[1]NACE38CVS!CI66</f>
        <v>1672731678.6025848</v>
      </c>
      <c r="AB67" s="254">
        <f>[1]NACE38CVS!CJ66</f>
        <v>2175526517.1204314</v>
      </c>
      <c r="AC67" s="254">
        <f>[1]NACE38CVS!CK66</f>
        <v>2009354699.0819058</v>
      </c>
      <c r="AD67" s="254">
        <f>[1]NACE38CVS!CL66</f>
        <v>1132247328.3912244</v>
      </c>
      <c r="AE67" s="254">
        <f>[1]NACE38CVS!CM66</f>
        <v>9024760067.7620831</v>
      </c>
      <c r="AF67" s="254">
        <f>[1]NACE38CVS!CN66</f>
        <v>1173041577.0527296</v>
      </c>
      <c r="AG67" s="254">
        <f>[1]NACE38CVS!CO66</f>
        <v>1219104360.106637</v>
      </c>
      <c r="AH67" s="254">
        <f>[1]NACE38CVS!CP66</f>
        <v>6632614130.6027164</v>
      </c>
      <c r="AI67" s="254">
        <f>[1]NACE38CVS!CQ66</f>
        <v>19839480977.478687</v>
      </c>
      <c r="AJ67" s="254">
        <f>[1]NACE38CVS!CR66</f>
        <v>2499957937.1709027</v>
      </c>
      <c r="AK67" s="254">
        <f>[1]NACE38CVS!CS66</f>
        <v>8327023282.1886139</v>
      </c>
      <c r="AL67" s="254">
        <f>[1]NACE38CVS!CT66</f>
        <v>9012499758.1191692</v>
      </c>
      <c r="AM67" s="254">
        <f>[1]NACE38CVS!CU66</f>
        <v>10064056511.556112</v>
      </c>
      <c r="AN67" s="254">
        <f>[1]NACE38CVS!CV66</f>
        <v>4856039233.3778419</v>
      </c>
      <c r="AO67" s="254">
        <f>[1]NACE38CVS!CW66</f>
        <v>1378278339.7539289</v>
      </c>
      <c r="AP67" s="254">
        <f>[1]NACE38CVS!CX66</f>
        <v>3477760893.6239128</v>
      </c>
      <c r="AQ67" s="254">
        <f>[1]NACE38CVS!CY66</f>
        <v>2319350263.564404</v>
      </c>
      <c r="AR67" s="254">
        <f>[1]NACE38CVS!CZ66</f>
        <v>1422451483.9405472</v>
      </c>
      <c r="AS67" s="254">
        <f>[1]NACE38CVS!DA66</f>
        <v>3905972440.2671194</v>
      </c>
      <c r="AT67" s="254">
        <f>[1]NACE38CVS!DB66</f>
        <v>8439561273.4921513</v>
      </c>
      <c r="AU67" s="254">
        <f>[1]NACE38CVS!DC66</f>
        <v>1981452016.4375172</v>
      </c>
      <c r="AV67" s="254">
        <f>[1]NACE38CVS!DD66</f>
        <v>9476529946.0556335</v>
      </c>
      <c r="AW67" s="254">
        <f>[1]NACE38CVS!DE66</f>
        <v>1128102924.5105057</v>
      </c>
      <c r="AX67" s="254">
        <f>[1]NACE38CVS!DF66</f>
        <v>1493558305.9988871</v>
      </c>
      <c r="AY67" s="254">
        <f>[1]NACE38CVS!DG66</f>
        <v>9632248105.6711884</v>
      </c>
      <c r="AZ67" s="254">
        <f>[1]NACE38CVS!DI66</f>
        <v>1694212299.7025309</v>
      </c>
      <c r="BA67" s="254">
        <f>[1]NACE38CVS!DJ66</f>
        <v>1799427809.5906572</v>
      </c>
      <c r="BB67" s="254">
        <f>[1]NACE38CVS!DK66</f>
        <v>3573585742.4444275</v>
      </c>
      <c r="BC67" s="254">
        <f>[1]NACE38CVS!DL66</f>
        <v>5222327702.9373875</v>
      </c>
      <c r="BD67" s="254">
        <f>[1]NACE38CVS!DM66</f>
        <v>1616125278.7701421</v>
      </c>
      <c r="BE67" s="254">
        <f>[1]NACE38CVS!DN66</f>
        <v>2547185599.3002911</v>
      </c>
      <c r="BF67" s="254">
        <f>[1]NACE38CVS!DO66</f>
        <v>0</v>
      </c>
      <c r="BG67" s="254">
        <f>[1]NACE38CVS!DR66</f>
        <v>8679296141.6376076</v>
      </c>
      <c r="BH67" s="254">
        <f>[1]NACE38CVS!DS66</f>
        <v>5019770698.1793051</v>
      </c>
    </row>
    <row r="68" spans="1:60" s="36" customFormat="1" x14ac:dyDescent="0.2">
      <c r="A68" s="138">
        <f t="shared" si="2"/>
        <v>41455</v>
      </c>
      <c r="B68" s="253">
        <f>[1]NACE38CVS!BK67</f>
        <v>127282751523.30592</v>
      </c>
      <c r="C68" s="253">
        <f>[1]NACE38CVS!BL67</f>
        <v>123855560252.95569</v>
      </c>
      <c r="D68" s="255">
        <f>[1]NACE38CVS!BM67</f>
        <v>26592479729.903584</v>
      </c>
      <c r="E68" s="255">
        <f>[1]NACE38CVS!BN67</f>
        <v>9100577005.0713234</v>
      </c>
      <c r="F68" s="255">
        <f>[1]NACE38CVS!BO67</f>
        <v>91589694788.331024</v>
      </c>
      <c r="G68" s="255">
        <f>[1]NACE38CVS!BP67</f>
        <v>88162503517.980774</v>
      </c>
      <c r="H68" s="255">
        <f>[1]NACE38CVS!BQ67</f>
        <v>3427191270.350245</v>
      </c>
      <c r="I68" s="255">
        <f>[1]NACE38CVS!BR67</f>
        <v>114893791669.88702</v>
      </c>
      <c r="J68" s="255">
        <f t="shared" si="4"/>
        <v>12388959853.418926</v>
      </c>
      <c r="K68" s="255">
        <f t="shared" ref="K68:K90" si="5">G68-J68</f>
        <v>75773543664.561844</v>
      </c>
      <c r="L68" s="255">
        <f>[1]NACE38CVS!BS67</f>
        <v>1168236806.9138551</v>
      </c>
      <c r="M68" s="255">
        <f>[1]NACE38CVS!BU67</f>
        <v>200010567.96400231</v>
      </c>
      <c r="N68" s="255">
        <f>[1]NACE38CVS!BV67</f>
        <v>3182857770.9584827</v>
      </c>
      <c r="O68" s="255">
        <f>[1]NACE38CVS!BW67</f>
        <v>725552295.67089963</v>
      </c>
      <c r="P68" s="255">
        <f>[1]NACE38CVS!BX67</f>
        <v>1417402860.7665153</v>
      </c>
      <c r="Q68" s="255">
        <f>[1]NACE38CVS!BY67</f>
        <v>151302527.92436269</v>
      </c>
      <c r="R68" s="255">
        <f>[1]NACE38CVS!BZ67</f>
        <v>1496138157.2715485</v>
      </c>
      <c r="S68" s="255">
        <f>[1]NACE38CVS!CA67</f>
        <v>881545720.78343582</v>
      </c>
      <c r="T68" s="255">
        <f>[1]NACE38CVS!CB67</f>
        <v>2190764328.9193611</v>
      </c>
      <c r="U68" s="255">
        <f>[1]NACE38CVS!CC67</f>
        <v>3170457621.8782187</v>
      </c>
      <c r="V68" s="255">
        <f>[1]NACE38CVS!CD67</f>
        <v>1373152315.5714066</v>
      </c>
      <c r="W68" s="255">
        <f>[1]NACE38CVS!CE67</f>
        <v>1037338722.5581055</v>
      </c>
      <c r="X68" s="255">
        <f>[1]NACE38CVS!CF67</f>
        <v>1647370684.0514905</v>
      </c>
      <c r="Y68" s="255">
        <f>[1]NACE38CVS!CG67</f>
        <v>3757899240.9164095</v>
      </c>
      <c r="Z68" s="255">
        <f>[1]NACE38CVS!CH67</f>
        <v>2039623486.9704101</v>
      </c>
      <c r="AA68" s="255">
        <f>[1]NACE38CVS!CI67</f>
        <v>1718275753.9459991</v>
      </c>
      <c r="AB68" s="255">
        <f>[1]NACE38CVS!CJ67</f>
        <v>2175281012.6054182</v>
      </c>
      <c r="AC68" s="255">
        <f>[1]NACE38CVS!CK67</f>
        <v>2047895199.5106592</v>
      </c>
      <c r="AD68" s="255">
        <f>[1]NACE38CVS!CL67</f>
        <v>1137510702.5532699</v>
      </c>
      <c r="AE68" s="255">
        <f>[1]NACE38CVS!CM67</f>
        <v>9100577005.0713234</v>
      </c>
      <c r="AF68" s="255">
        <f>[1]NACE38CVS!CN67</f>
        <v>1174766287.5698054</v>
      </c>
      <c r="AG68" s="255">
        <f>[1]NACE38CVS!CO67</f>
        <v>1237726339.9043252</v>
      </c>
      <c r="AH68" s="255">
        <f>[1]NACE38CVS!CP67</f>
        <v>6688084377.5971928</v>
      </c>
      <c r="AI68" s="255">
        <f>[1]NACE38CVS!CQ67</f>
        <v>19924649472.379463</v>
      </c>
      <c r="AJ68" s="255">
        <f>[1]NACE38CVS!CR67</f>
        <v>2505512538.8751192</v>
      </c>
      <c r="AK68" s="255">
        <f>[1]NACE38CVS!CS67</f>
        <v>8365074791.6321888</v>
      </c>
      <c r="AL68" s="255">
        <f>[1]NACE38CVS!CT67</f>
        <v>9054062141.8721561</v>
      </c>
      <c r="AM68" s="255">
        <f>[1]NACE38CVS!CU67</f>
        <v>10029926444.450554</v>
      </c>
      <c r="AN68" s="255">
        <f>[1]NACE38CVS!CV67</f>
        <v>4883711065.8741798</v>
      </c>
      <c r="AO68" s="255">
        <f>[1]NACE38CVS!CW67</f>
        <v>1380877240.3204455</v>
      </c>
      <c r="AP68" s="255">
        <f>[1]NACE38CVS!CX67</f>
        <v>3502833825.5537333</v>
      </c>
      <c r="AQ68" s="255">
        <f>[1]NACE38CVS!CY67</f>
        <v>2313947652.09306</v>
      </c>
      <c r="AR68" s="255">
        <f>[1]NACE38CVS!CZ67</f>
        <v>1420903726.8356359</v>
      </c>
      <c r="AS68" s="255">
        <f>[1]NACE38CVS!DA67</f>
        <v>3938371672.0994835</v>
      </c>
      <c r="AT68" s="255">
        <f>[1]NACE38CVS!DB67</f>
        <v>8569830904.4003258</v>
      </c>
      <c r="AU68" s="255">
        <f>[1]NACE38CVS!DC67</f>
        <v>1985096071.6834292</v>
      </c>
      <c r="AV68" s="255">
        <f>[1]NACE38CVS!DD67</f>
        <v>9585981794.9453201</v>
      </c>
      <c r="AW68" s="255">
        <f>[1]NACE38CVS!DE67</f>
        <v>1121765730.8918288</v>
      </c>
      <c r="AX68" s="255">
        <f>[1]NACE38CVS!DF67</f>
        <v>1503813464.2841444</v>
      </c>
      <c r="AY68" s="255">
        <f>[1]NACE38CVS!DG67</f>
        <v>9724472067.3111305</v>
      </c>
      <c r="AZ68" s="255">
        <f>[1]NACE38CVS!DI67</f>
        <v>1705519398.5954497</v>
      </c>
      <c r="BA68" s="255">
        <f>[1]NACE38CVS!DJ67</f>
        <v>1817027373.4451356</v>
      </c>
      <c r="BB68" s="255">
        <f>[1]NACE38CVS!DK67</f>
        <v>3592858364.4114757</v>
      </c>
      <c r="BC68" s="255">
        <f>[1]NACE38CVS!DL67</f>
        <v>5273554716.9668655</v>
      </c>
      <c r="BD68" s="255">
        <f>[1]NACE38CVS!DM67</f>
        <v>1637902368.7829781</v>
      </c>
      <c r="BE68" s="255">
        <f>[1]NACE38CVS!DN67</f>
        <v>2560362498.8805723</v>
      </c>
      <c r="BF68" s="255">
        <f>[1]NACE38CVS!DO67</f>
        <v>0</v>
      </c>
      <c r="BG68" s="255">
        <f>[1]NACE38CVS!DR67</f>
        <v>8729457809.2534523</v>
      </c>
      <c r="BH68" s="255">
        <f>[1]NACE38CVS!DS67</f>
        <v>5055642261.592164</v>
      </c>
    </row>
    <row r="69" spans="1:60" s="36" customFormat="1" x14ac:dyDescent="0.2">
      <c r="A69" s="138">
        <f t="shared" ref="A69:A102" si="6">EDATE(A68,3)</f>
        <v>41547</v>
      </c>
      <c r="B69" s="253">
        <f>[1]NACE38CVS!BK68</f>
        <v>127724513438.64636</v>
      </c>
      <c r="C69" s="253">
        <f>[1]NACE38CVS!BL68</f>
        <v>124212747745.15298</v>
      </c>
      <c r="D69" s="255">
        <f>[1]NACE38CVS!BM68</f>
        <v>26618477018.491211</v>
      </c>
      <c r="E69" s="255">
        <f>[1]NACE38CVS!BN68</f>
        <v>9125858416.7772961</v>
      </c>
      <c r="F69" s="255">
        <f>[1]NACE38CVS!BO68</f>
        <v>91980178003.377853</v>
      </c>
      <c r="G69" s="255">
        <f>[1]NACE38CVS!BP68</f>
        <v>88468412309.884476</v>
      </c>
      <c r="H69" s="255">
        <f>[1]NACE38CVS!BQ68</f>
        <v>3511765693.4933786</v>
      </c>
      <c r="I69" s="255">
        <f>[1]NACE38CVS!BR68</f>
        <v>115274493650.87509</v>
      </c>
      <c r="J69" s="255">
        <f t="shared" si="4"/>
        <v>12450019787.771282</v>
      </c>
      <c r="K69" s="255">
        <f t="shared" si="5"/>
        <v>76018392522.11319</v>
      </c>
      <c r="L69" s="255">
        <f>[1]NACE38CVS!BS68</f>
        <v>1281259677.5325589</v>
      </c>
      <c r="M69" s="255">
        <f>[1]NACE38CVS!BU68</f>
        <v>201621971.64673048</v>
      </c>
      <c r="N69" s="255">
        <f>[1]NACE38CVS!BV68</f>
        <v>3192227323.9372907</v>
      </c>
      <c r="O69" s="255">
        <f>[1]NACE38CVS!BW68</f>
        <v>725062954.57048249</v>
      </c>
      <c r="P69" s="255">
        <f>[1]NACE38CVS!BX68</f>
        <v>1410080977.5132527</v>
      </c>
      <c r="Q69" s="255">
        <f>[1]NACE38CVS!BY68</f>
        <v>157027909.99930421</v>
      </c>
      <c r="R69" s="255">
        <f>[1]NACE38CVS!BZ68</f>
        <v>1496021900.7062719</v>
      </c>
      <c r="S69" s="255">
        <f>[1]NACE38CVS!CA68</f>
        <v>898527322.0193541</v>
      </c>
      <c r="T69" s="255">
        <f>[1]NACE38CVS!CB68</f>
        <v>2194234553.6826334</v>
      </c>
      <c r="U69" s="255">
        <f>[1]NACE38CVS!CC68</f>
        <v>3185204197.1501002</v>
      </c>
      <c r="V69" s="255">
        <f>[1]NACE38CVS!CD68</f>
        <v>1377192238.7677956</v>
      </c>
      <c r="W69" s="255">
        <f>[1]NACE38CVS!CE68</f>
        <v>1035355156.1794556</v>
      </c>
      <c r="X69" s="255">
        <f>[1]NACE38CVS!CF68</f>
        <v>1651238484.9473953</v>
      </c>
      <c r="Y69" s="255">
        <f>[1]NACE38CVS!CG68</f>
        <v>3771541047.9360914</v>
      </c>
      <c r="Z69" s="255">
        <f>[1]NACE38CVS!CH68</f>
        <v>2034936171.6367154</v>
      </c>
      <c r="AA69" s="255">
        <f>[1]NACE38CVS!CI68</f>
        <v>1736604876.2993767</v>
      </c>
      <c r="AB69" s="255">
        <f>[1]NACE38CVS!CJ68</f>
        <v>2177367926.4874983</v>
      </c>
      <c r="AC69" s="255">
        <f>[1]NACE38CVS!CK68</f>
        <v>2009974600.6248078</v>
      </c>
      <c r="AD69" s="255">
        <f>[1]NACE38CVS!CL68</f>
        <v>1135798452.3227494</v>
      </c>
      <c r="AE69" s="255">
        <f>[1]NACE38CVS!CM68</f>
        <v>9125858416.7772961</v>
      </c>
      <c r="AF69" s="255">
        <f>[1]NACE38CVS!CN68</f>
        <v>1174182608.937017</v>
      </c>
      <c r="AG69" s="255">
        <f>[1]NACE38CVS!CO68</f>
        <v>1250290010.1784878</v>
      </c>
      <c r="AH69" s="255">
        <f>[1]NACE38CVS!CP68</f>
        <v>6701385797.6617908</v>
      </c>
      <c r="AI69" s="255">
        <f>[1]NACE38CVS!CQ68</f>
        <v>19977293522.13554</v>
      </c>
      <c r="AJ69" s="255">
        <f>[1]NACE38CVS!CR68</f>
        <v>2513138332.8592949</v>
      </c>
      <c r="AK69" s="255">
        <f>[1]NACE38CVS!CS68</f>
        <v>8405528777.585804</v>
      </c>
      <c r="AL69" s="255">
        <f>[1]NACE38CVS!CT68</f>
        <v>9058626411.690443</v>
      </c>
      <c r="AM69" s="255">
        <f>[1]NACE38CVS!CU68</f>
        <v>10053757594.179501</v>
      </c>
      <c r="AN69" s="255">
        <f>[1]NACE38CVS!CV68</f>
        <v>4915985257.5018835</v>
      </c>
      <c r="AO69" s="255">
        <f>[1]NACE38CVS!CW68</f>
        <v>1388221621.1139688</v>
      </c>
      <c r="AP69" s="255">
        <f>[1]NACE38CVS!CX68</f>
        <v>3527763636.3879142</v>
      </c>
      <c r="AQ69" s="255">
        <f>[1]NACE38CVS!CY68</f>
        <v>2336788701.3112373</v>
      </c>
      <c r="AR69" s="255">
        <f>[1]NACE38CVS!CZ68</f>
        <v>1426199930.8409219</v>
      </c>
      <c r="AS69" s="255">
        <f>[1]NACE38CVS!DA68</f>
        <v>3972386377.7784438</v>
      </c>
      <c r="AT69" s="255">
        <f>[1]NACE38CVS!DB68</f>
        <v>8564537878.4200554</v>
      </c>
      <c r="AU69" s="255">
        <f>[1]NACE38CVS!DC68</f>
        <v>1985586768.7802591</v>
      </c>
      <c r="AV69" s="255">
        <f>[1]NACE38CVS!DD68</f>
        <v>9630428388.6183624</v>
      </c>
      <c r="AW69" s="255">
        <f>[1]NACE38CVS!DE68</f>
        <v>1132114466.1906381</v>
      </c>
      <c r="AX69" s="255">
        <f>[1]NACE38CVS!DF68</f>
        <v>1510186599.4124322</v>
      </c>
      <c r="AY69" s="255">
        <f>[1]NACE38CVS!DG68</f>
        <v>9822057773.5118847</v>
      </c>
      <c r="AZ69" s="255">
        <f>[1]NACE38CVS!DI68</f>
        <v>1714596342.4772243</v>
      </c>
      <c r="BA69" s="255">
        <f>[1]NACE38CVS!DJ68</f>
        <v>1823080312.800828</v>
      </c>
      <c r="BB69" s="255">
        <f>[1]NACE38CVS!DK68</f>
        <v>3606367876.2347136</v>
      </c>
      <c r="BC69" s="255">
        <f>[1]NACE38CVS!DL68</f>
        <v>5305975256.2585163</v>
      </c>
      <c r="BD69" s="255">
        <f>[1]NACE38CVS!DM68</f>
        <v>1634916149.378655</v>
      </c>
      <c r="BE69" s="255">
        <f>[1]NACE38CVS!DN68</f>
        <v>2567918807.5467587</v>
      </c>
      <c r="BF69" s="255">
        <f>[1]NACE38CVS!DO68</f>
        <v>0</v>
      </c>
      <c r="BG69" s="255">
        <f>[1]NACE38CVS!DR68</f>
        <v>8776588278.1428471</v>
      </c>
      <c r="BH69" s="255">
        <f>[1]NACE38CVS!DS68</f>
        <v>5089118865.5453053</v>
      </c>
    </row>
    <row r="70" spans="1:60" s="36" customFormat="1" ht="12" thickBot="1" x14ac:dyDescent="0.25">
      <c r="A70" s="139">
        <f t="shared" si="6"/>
        <v>41638</v>
      </c>
      <c r="B70" s="256">
        <f>[1]NACE38CVS!BK69</f>
        <v>128209220500.28354</v>
      </c>
      <c r="C70" s="256">
        <f>[1]NACE38CVS!BL69</f>
        <v>124641575256.39215</v>
      </c>
      <c r="D70" s="257">
        <f>[1]NACE38CVS!BM69</f>
        <v>26622927913.440151</v>
      </c>
      <c r="E70" s="257">
        <f>[1]NACE38CVS!BN69</f>
        <v>9111990902.0599098</v>
      </c>
      <c r="F70" s="257">
        <f>[1]NACE38CVS!BO69</f>
        <v>92474301684.783447</v>
      </c>
      <c r="G70" s="257">
        <f>[1]NACE38CVS!BP69</f>
        <v>88906656440.892075</v>
      </c>
      <c r="H70" s="257">
        <f>[1]NACE38CVS!BQ69</f>
        <v>3567645243.8913698</v>
      </c>
      <c r="I70" s="257">
        <f>[1]NACE38CVS!BR69</f>
        <v>115704326281.29668</v>
      </c>
      <c r="J70" s="257">
        <f t="shared" si="4"/>
        <v>12504894218.986855</v>
      </c>
      <c r="K70" s="257">
        <f t="shared" si="5"/>
        <v>76401762221.905212</v>
      </c>
      <c r="L70" s="257">
        <f>[1]NACE38CVS!BS69</f>
        <v>1328552513.6728754</v>
      </c>
      <c r="M70" s="257">
        <f>[1]NACE38CVS!BU69</f>
        <v>201413337.12588257</v>
      </c>
      <c r="N70" s="257">
        <f>[1]NACE38CVS!BV69</f>
        <v>3213464045.3145714</v>
      </c>
      <c r="O70" s="257">
        <f>[1]NACE38CVS!BW69</f>
        <v>723880808.34902239</v>
      </c>
      <c r="P70" s="257">
        <f>[1]NACE38CVS!BX69</f>
        <v>1404159058.2146986</v>
      </c>
      <c r="Q70" s="257">
        <f>[1]NACE38CVS!BY69</f>
        <v>136062688.01495689</v>
      </c>
      <c r="R70" s="257">
        <f>[1]NACE38CVS!BZ69</f>
        <v>1506771130.2715631</v>
      </c>
      <c r="S70" s="257">
        <f>[1]NACE38CVS!CA69</f>
        <v>882982472.83916557</v>
      </c>
      <c r="T70" s="257">
        <f>[1]NACE38CVS!CB69</f>
        <v>2180846880.5469866</v>
      </c>
      <c r="U70" s="257">
        <f>[1]NACE38CVS!CC69</f>
        <v>3172778133.5649753</v>
      </c>
      <c r="V70" s="257">
        <f>[1]NACE38CVS!CD69</f>
        <v>1383670399.0312943</v>
      </c>
      <c r="W70" s="257">
        <f>[1]NACE38CVS!CE69</f>
        <v>1032488395.414641</v>
      </c>
      <c r="X70" s="257">
        <f>[1]NACE38CVS!CF69</f>
        <v>1658911541.1639628</v>
      </c>
      <c r="Y70" s="257">
        <f>[1]NACE38CVS!CG69</f>
        <v>3786758127.9104795</v>
      </c>
      <c r="Z70" s="257">
        <f>[1]NACE38CVS!CH69</f>
        <v>2020976827.0975041</v>
      </c>
      <c r="AA70" s="257">
        <f>[1]NACE38CVS!CI69</f>
        <v>1765781300.8129754</v>
      </c>
      <c r="AB70" s="257">
        <f>[1]NACE38CVS!CJ69</f>
        <v>2179975721.9054546</v>
      </c>
      <c r="AC70" s="257">
        <f>[1]NACE38CVS!CK69</f>
        <v>2027005517.089602</v>
      </c>
      <c r="AD70" s="257">
        <f>[1]NACE38CVS!CL69</f>
        <v>1131759656.6828923</v>
      </c>
      <c r="AE70" s="257">
        <f>[1]NACE38CVS!CM69</f>
        <v>9111990902.0599098</v>
      </c>
      <c r="AF70" s="257">
        <f>[1]NACE38CVS!CN69</f>
        <v>1171786388.5232081</v>
      </c>
      <c r="AG70" s="257">
        <f>[1]NACE38CVS!CO69</f>
        <v>1257873262.6328313</v>
      </c>
      <c r="AH70" s="257">
        <f>[1]NACE38CVS!CP69</f>
        <v>6682331250.9038696</v>
      </c>
      <c r="AI70" s="257">
        <f>[1]NACE38CVS!CQ69</f>
        <v>20042635069.313717</v>
      </c>
      <c r="AJ70" s="257">
        <f>[1]NACE38CVS!CR69</f>
        <v>2509545564.9593043</v>
      </c>
      <c r="AK70" s="257">
        <f>[1]NACE38CVS!CS69</f>
        <v>8394105561.9188099</v>
      </c>
      <c r="AL70" s="257">
        <f>[1]NACE38CVS!CT69</f>
        <v>9138983942.4356003</v>
      </c>
      <c r="AM70" s="257">
        <f>[1]NACE38CVS!CU69</f>
        <v>10092505543.141289</v>
      </c>
      <c r="AN70" s="257">
        <f>[1]NACE38CVS!CV69</f>
        <v>4913454005.3580294</v>
      </c>
      <c r="AO70" s="257">
        <f>[1]NACE38CVS!CW69</f>
        <v>1384373810.0902255</v>
      </c>
      <c r="AP70" s="257">
        <f>[1]NACE38CVS!CX69</f>
        <v>3529080195.2678041</v>
      </c>
      <c r="AQ70" s="257">
        <f>[1]NACE38CVS!CY69</f>
        <v>2357119414.7317214</v>
      </c>
      <c r="AR70" s="257">
        <f>[1]NACE38CVS!CZ69</f>
        <v>1426168425.5218296</v>
      </c>
      <c r="AS70" s="257">
        <f>[1]NACE38CVS!DA69</f>
        <v>4006999068.378829</v>
      </c>
      <c r="AT70" s="257">
        <f>[1]NACE38CVS!DB69</f>
        <v>8627338576.3750725</v>
      </c>
      <c r="AU70" s="257">
        <f>[1]NACE38CVS!DC69</f>
        <v>1989916411.6150026</v>
      </c>
      <c r="AV70" s="257">
        <f>[1]NACE38CVS!DD69</f>
        <v>9696782669.5297318</v>
      </c>
      <c r="AW70" s="257">
        <f>[1]NACE38CVS!DE69</f>
        <v>1143168116.8434372</v>
      </c>
      <c r="AX70" s="257">
        <f>[1]NACE38CVS!DF69</f>
        <v>1519125388.8858142</v>
      </c>
      <c r="AY70" s="257">
        <f>[1]NACE38CVS!DG69</f>
        <v>9927015226.7097893</v>
      </c>
      <c r="AZ70" s="257">
        <f>[1]NACE38CVS!DI69</f>
        <v>1706969351.3022058</v>
      </c>
      <c r="BA70" s="257">
        <f>[1]NACE38CVS!DJ69</f>
        <v>1826154403.4469767</v>
      </c>
      <c r="BB70" s="257">
        <f>[1]NACE38CVS!DK69</f>
        <v>3615854726.4101033</v>
      </c>
      <c r="BC70" s="257">
        <f>[1]NACE38CVS!DL69</f>
        <v>5355915737.8275671</v>
      </c>
      <c r="BD70" s="257">
        <f>[1]NACE38CVS!DM69</f>
        <v>1659493068.5013113</v>
      </c>
      <c r="BE70" s="257">
        <f>[1]NACE38CVS!DN69</f>
        <v>2567686480.8910332</v>
      </c>
      <c r="BF70" s="257">
        <f>[1]NACE38CVS!DO69</f>
        <v>0</v>
      </c>
      <c r="BG70" s="257">
        <f>[1]NACE38CVS!DR69</f>
        <v>8824533573.2558823</v>
      </c>
      <c r="BH70" s="257">
        <f>[1]NACE38CVS!DS69</f>
        <v>5133307575.6335135</v>
      </c>
    </row>
    <row r="71" spans="1:60" s="36" customFormat="1" ht="12" thickTop="1" x14ac:dyDescent="0.2">
      <c r="A71" s="140">
        <f t="shared" si="6"/>
        <v>41728</v>
      </c>
      <c r="B71" s="253">
        <f>[1]NACE38CVS!BK70</f>
        <v>128677539164.82211</v>
      </c>
      <c r="C71" s="253">
        <f>[1]NACE38CVS!BL70</f>
        <v>125101256423.40913</v>
      </c>
      <c r="D71" s="254">
        <f>[1]NACE38CVS!BM70</f>
        <v>26651395963.450397</v>
      </c>
      <c r="E71" s="254">
        <f>[1]NACE38CVS!BN70</f>
        <v>9112929338.448061</v>
      </c>
      <c r="F71" s="254">
        <f>[1]NACE38CVS!BO70</f>
        <v>92913213862.923676</v>
      </c>
      <c r="G71" s="254">
        <f>[1]NACE38CVS!BP70</f>
        <v>89336931121.510681</v>
      </c>
      <c r="H71" s="254">
        <f>[1]NACE38CVS!BQ70</f>
        <v>3576282741.4129972</v>
      </c>
      <c r="I71" s="254">
        <f>[1]NACE38CVS!BR70</f>
        <v>116071166756.72054</v>
      </c>
      <c r="J71" s="254">
        <f t="shared" si="4"/>
        <v>12606372408.101595</v>
      </c>
      <c r="K71" s="254">
        <f t="shared" si="5"/>
        <v>76730558713.409088</v>
      </c>
      <c r="L71" s="254">
        <f>[1]NACE38CVS!BS70</f>
        <v>1293962627.5493293</v>
      </c>
      <c r="M71" s="254">
        <f>[1]NACE38CVS!BU70</f>
        <v>201973036.30876225</v>
      </c>
      <c r="N71" s="254">
        <f>[1]NACE38CVS!BV70</f>
        <v>3228033901.2939153</v>
      </c>
      <c r="O71" s="254">
        <f>[1]NACE38CVS!BW70</f>
        <v>723057177.98310971</v>
      </c>
      <c r="P71" s="254">
        <f>[1]NACE38CVS!BX70</f>
        <v>1404444857.4160147</v>
      </c>
      <c r="Q71" s="254">
        <f>[1]NACE38CVS!BY70</f>
        <v>134254887.6665352</v>
      </c>
      <c r="R71" s="254">
        <f>[1]NACE38CVS!BZ70</f>
        <v>1509833930.1722353</v>
      </c>
      <c r="S71" s="254">
        <f>[1]NACE38CVS!CA70</f>
        <v>887188622.86699152</v>
      </c>
      <c r="T71" s="254">
        <f>[1]NACE38CVS!CB70</f>
        <v>2199953702.0928917</v>
      </c>
      <c r="U71" s="254">
        <f>[1]NACE38CVS!CC70</f>
        <v>3199402358.3260536</v>
      </c>
      <c r="V71" s="254">
        <f>[1]NACE38CVS!CD70</f>
        <v>1390338419.6818826</v>
      </c>
      <c r="W71" s="254">
        <f>[1]NACE38CVS!CE70</f>
        <v>1027293269.6244199</v>
      </c>
      <c r="X71" s="254">
        <f>[1]NACE38CVS!CF70</f>
        <v>1653468508.5443041</v>
      </c>
      <c r="Y71" s="254">
        <f>[1]NACE38CVS!CG70</f>
        <v>3733650240.6837935</v>
      </c>
      <c r="Z71" s="254">
        <f>[1]NACE38CVS!CH70</f>
        <v>1999127132.5499973</v>
      </c>
      <c r="AA71" s="254">
        <f>[1]NACE38CVS!CI70</f>
        <v>1734523108.1337967</v>
      </c>
      <c r="AB71" s="254">
        <f>[1]NACE38CVS!CJ70</f>
        <v>2186804529.5083618</v>
      </c>
      <c r="AC71" s="254">
        <f>[1]NACE38CVS!CK70</f>
        <v>2037873582.499671</v>
      </c>
      <c r="AD71" s="254">
        <f>[1]NACE38CVS!CL70</f>
        <v>1133824938.7814558</v>
      </c>
      <c r="AE71" s="254">
        <f>[1]NACE38CVS!CM70</f>
        <v>9112929338.448061</v>
      </c>
      <c r="AF71" s="254">
        <f>[1]NACE38CVS!CN70</f>
        <v>1165193483.9932942</v>
      </c>
      <c r="AG71" s="254">
        <f>[1]NACE38CVS!CO70</f>
        <v>1257359608.5824804</v>
      </c>
      <c r="AH71" s="254">
        <f>[1]NACE38CVS!CP70</f>
        <v>6690376245.8722849</v>
      </c>
      <c r="AI71" s="254">
        <f>[1]NACE38CVS!CQ70</f>
        <v>20162532840.616367</v>
      </c>
      <c r="AJ71" s="254">
        <f>[1]NACE38CVS!CR70</f>
        <v>2521164515.8995962</v>
      </c>
      <c r="AK71" s="254">
        <f>[1]NACE38CVS!CS70</f>
        <v>8438351426.8653393</v>
      </c>
      <c r="AL71" s="254">
        <f>[1]NACE38CVS!CT70</f>
        <v>9203016897.8514328</v>
      </c>
      <c r="AM71" s="254">
        <f>[1]NACE38CVS!CU70</f>
        <v>10133786446.850775</v>
      </c>
      <c r="AN71" s="254">
        <f>[1]NACE38CVS!CV70</f>
        <v>4967037731.2012796</v>
      </c>
      <c r="AO71" s="254">
        <f>[1]NACE38CVS!CW70</f>
        <v>1386863814.1692629</v>
      </c>
      <c r="AP71" s="254">
        <f>[1]NACE38CVS!CX70</f>
        <v>3580173917.0320163</v>
      </c>
      <c r="AQ71" s="254">
        <f>[1]NACE38CVS!CY70</f>
        <v>2352870934.574924</v>
      </c>
      <c r="AR71" s="254">
        <f>[1]NACE38CVS!CZ70</f>
        <v>1405638301.0801306</v>
      </c>
      <c r="AS71" s="254">
        <f>[1]NACE38CVS!DA70</f>
        <v>3997095947.6698918</v>
      </c>
      <c r="AT71" s="254">
        <f>[1]NACE38CVS!DB70</f>
        <v>8665587125.2046242</v>
      </c>
      <c r="AU71" s="254">
        <f>[1]NACE38CVS!DC70</f>
        <v>1997102176.0118229</v>
      </c>
      <c r="AV71" s="254">
        <f>[1]NACE38CVS!DD70</f>
        <v>9696177550.0870323</v>
      </c>
      <c r="AW71" s="254">
        <f>[1]NACE38CVS!DE70</f>
        <v>1151114406.4869497</v>
      </c>
      <c r="AX71" s="254">
        <f>[1]NACE38CVS!DF70</f>
        <v>1551048824.2960906</v>
      </c>
      <c r="AY71" s="254">
        <f>[1]NACE38CVS!DG70</f>
        <v>9983778347.1851463</v>
      </c>
      <c r="AZ71" s="254">
        <f>[1]NACE38CVS!DI70</f>
        <v>1717423850.0100226</v>
      </c>
      <c r="BA71" s="254">
        <f>[1]NACE38CVS!DJ70</f>
        <v>1826709951.7928345</v>
      </c>
      <c r="BB71" s="254">
        <f>[1]NACE38CVS!DK70</f>
        <v>3645043949.984684</v>
      </c>
      <c r="BC71" s="254">
        <f>[1]NACE38CVS!DL70</f>
        <v>5417194656.3140535</v>
      </c>
      <c r="BD71" s="254">
        <f>[1]NACE38CVS!DM70</f>
        <v>1659113310.7792625</v>
      </c>
      <c r="BE71" s="254">
        <f>[1]NACE38CVS!DN70</f>
        <v>2583957512.7777882</v>
      </c>
      <c r="BF71" s="254">
        <f>[1]NACE38CVS!DO70</f>
        <v>0</v>
      </c>
      <c r="BG71" s="254">
        <f>[1]NACE38CVS!DR70</f>
        <v>8884079179.0654831</v>
      </c>
      <c r="BH71" s="254">
        <f>[1]NACE38CVS!DS70</f>
        <v>5181575101.1542015</v>
      </c>
    </row>
    <row r="72" spans="1:60" s="36" customFormat="1" x14ac:dyDescent="0.2">
      <c r="A72" s="138">
        <f t="shared" si="6"/>
        <v>41820</v>
      </c>
      <c r="B72" s="253">
        <f>[1]NACE38CVS!BK71</f>
        <v>129225160517.92108</v>
      </c>
      <c r="C72" s="253">
        <f>[1]NACE38CVS!BL71</f>
        <v>125669121058.80043</v>
      </c>
      <c r="D72" s="255">
        <f>[1]NACE38CVS!BM71</f>
        <v>26745773080.825466</v>
      </c>
      <c r="E72" s="255">
        <f>[1]NACE38CVS!BN71</f>
        <v>9070327082.902729</v>
      </c>
      <c r="F72" s="255">
        <f>[1]NACE38CVS!BO71</f>
        <v>93409060354.192871</v>
      </c>
      <c r="G72" s="255">
        <f>[1]NACE38CVS!BP71</f>
        <v>89853020895.07222</v>
      </c>
      <c r="H72" s="255">
        <f>[1]NACE38CVS!BQ71</f>
        <v>3556039459.1206441</v>
      </c>
      <c r="I72" s="255">
        <f>[1]NACE38CVS!BR71</f>
        <v>116534455096.74155</v>
      </c>
      <c r="J72" s="255">
        <f t="shared" si="4"/>
        <v>12690705421.179543</v>
      </c>
      <c r="K72" s="255">
        <f t="shared" si="5"/>
        <v>77162315473.89267</v>
      </c>
      <c r="L72" s="255">
        <f>[1]NACE38CVS!BS71</f>
        <v>1128652421.2501018</v>
      </c>
      <c r="M72" s="255">
        <f>[1]NACE38CVS!BU71</f>
        <v>197729272.94821486</v>
      </c>
      <c r="N72" s="255">
        <f>[1]NACE38CVS!BV71</f>
        <v>3252537217.1606531</v>
      </c>
      <c r="O72" s="255">
        <f>[1]NACE38CVS!BW71</f>
        <v>727295506.25658119</v>
      </c>
      <c r="P72" s="255">
        <f>[1]NACE38CVS!BX71</f>
        <v>1398655042.7077291</v>
      </c>
      <c r="Q72" s="255">
        <f>[1]NACE38CVS!BY71</f>
        <v>135264549.59403843</v>
      </c>
      <c r="R72" s="255">
        <f>[1]NACE38CVS!BZ71</f>
        <v>1502670752.7483702</v>
      </c>
      <c r="S72" s="255">
        <f>[1]NACE38CVS!CA71</f>
        <v>887891860.15233397</v>
      </c>
      <c r="T72" s="255">
        <f>[1]NACE38CVS!CB71</f>
        <v>2203491114.9188251</v>
      </c>
      <c r="U72" s="255">
        <f>[1]NACE38CVS!CC71</f>
        <v>3205912736.9331961</v>
      </c>
      <c r="V72" s="255">
        <f>[1]NACE38CVS!CD71</f>
        <v>1394495416.1983347</v>
      </c>
      <c r="W72" s="255">
        <f>[1]NACE38CVS!CE71</f>
        <v>1038109388.4600914</v>
      </c>
      <c r="X72" s="255">
        <f>[1]NACE38CVS!CF71</f>
        <v>1659526772.6569309</v>
      </c>
      <c r="Y72" s="255">
        <f>[1]NACE38CVS!CG71</f>
        <v>3727014589.3236351</v>
      </c>
      <c r="Z72" s="255">
        <f>[1]NACE38CVS!CH71</f>
        <v>1974459707.6388979</v>
      </c>
      <c r="AA72" s="255">
        <f>[1]NACE38CVS!CI71</f>
        <v>1752554881.6847367</v>
      </c>
      <c r="AB72" s="255">
        <f>[1]NACE38CVS!CJ71</f>
        <v>2199844843.7945414</v>
      </c>
      <c r="AC72" s="255">
        <f>[1]NACE38CVS!CK71</f>
        <v>2082583475.3612218</v>
      </c>
      <c r="AD72" s="255">
        <f>[1]NACE38CVS!CL71</f>
        <v>1132750541.6107693</v>
      </c>
      <c r="AE72" s="255">
        <f>[1]NACE38CVS!CM71</f>
        <v>9070327082.902729</v>
      </c>
      <c r="AF72" s="255">
        <f>[1]NACE38CVS!CN71</f>
        <v>1161069871.0797725</v>
      </c>
      <c r="AG72" s="255">
        <f>[1]NACE38CVS!CO71</f>
        <v>1254022482.2823153</v>
      </c>
      <c r="AH72" s="255">
        <f>[1]NACE38CVS!CP71</f>
        <v>6655234729.5406418</v>
      </c>
      <c r="AI72" s="255">
        <f>[1]NACE38CVS!CQ71</f>
        <v>20240857061.526466</v>
      </c>
      <c r="AJ72" s="255">
        <f>[1]NACE38CVS!CR71</f>
        <v>2514270029.371541</v>
      </c>
      <c r="AK72" s="255">
        <f>[1]NACE38CVS!CS71</f>
        <v>8455745579.230051</v>
      </c>
      <c r="AL72" s="255">
        <f>[1]NACE38CVS!CT71</f>
        <v>9270841452.9248753</v>
      </c>
      <c r="AM72" s="255">
        <f>[1]NACE38CVS!CU71</f>
        <v>10094100502.356827</v>
      </c>
      <c r="AN72" s="255">
        <f>[1]NACE38CVS!CV71</f>
        <v>5000893312.3940125</v>
      </c>
      <c r="AO72" s="255">
        <f>[1]NACE38CVS!CW71</f>
        <v>1400813103.5943081</v>
      </c>
      <c r="AP72" s="255">
        <f>[1]NACE38CVS!CX71</f>
        <v>3600080208.7997041</v>
      </c>
      <c r="AQ72" s="255">
        <f>[1]NACE38CVS!CY71</f>
        <v>2386000891.7579207</v>
      </c>
      <c r="AR72" s="255">
        <f>[1]NACE38CVS!CZ71</f>
        <v>1396323642.7439666</v>
      </c>
      <c r="AS72" s="255">
        <f>[1]NACE38CVS!DA71</f>
        <v>4052406151.2951832</v>
      </c>
      <c r="AT72" s="255">
        <f>[1]NACE38CVS!DB71</f>
        <v>8716589286.4219685</v>
      </c>
      <c r="AU72" s="255">
        <f>[1]NACE38CVS!DC71</f>
        <v>2009789046.2484403</v>
      </c>
      <c r="AV72" s="255">
        <f>[1]NACE38CVS!DD71</f>
        <v>9813712841.5603199</v>
      </c>
      <c r="AW72" s="255">
        <f>[1]NACE38CVS!DE71</f>
        <v>1159373012.1204236</v>
      </c>
      <c r="AX72" s="255">
        <f>[1]NACE38CVS!DF71</f>
        <v>1571406618.8323905</v>
      </c>
      <c r="AY72" s="255">
        <f>[1]NACE38CVS!DG71</f>
        <v>10001635755.376207</v>
      </c>
      <c r="AZ72" s="255">
        <f>[1]NACE38CVS!DI71</f>
        <v>1715212985.102026</v>
      </c>
      <c r="BA72" s="255">
        <f>[1]NACE38CVS!DJ71</f>
        <v>1848226824.1259041</v>
      </c>
      <c r="BB72" s="255">
        <f>[1]NACE38CVS!DK71</f>
        <v>3671584444.0972528</v>
      </c>
      <c r="BC72" s="255">
        <f>[1]NACE38CVS!DL71</f>
        <v>5455681167.8543606</v>
      </c>
      <c r="BD72" s="255">
        <f>[1]NACE38CVS!DM71</f>
        <v>1685387677.4536762</v>
      </c>
      <c r="BE72" s="255">
        <f>[1]NACE38CVS!DN71</f>
        <v>2589879132.9255338</v>
      </c>
      <c r="BF72" s="255">
        <f>[1]NACE38CVS!DO71</f>
        <v>0</v>
      </c>
      <c r="BG72" s="255">
        <f>[1]NACE38CVS!DR71</f>
        <v>8932372025.8925934</v>
      </c>
      <c r="BH72" s="255">
        <f>[1]NACE38CVS!DS71</f>
        <v>5207871206.0060329</v>
      </c>
    </row>
    <row r="73" spans="1:60" s="36" customFormat="1" x14ac:dyDescent="0.2">
      <c r="A73" s="138">
        <f t="shared" si="6"/>
        <v>41912</v>
      </c>
      <c r="B73" s="253">
        <f>[1]NACE38CVS!BK72</f>
        <v>129692563061.20381</v>
      </c>
      <c r="C73" s="253">
        <f>[1]NACE38CVS!BL72</f>
        <v>126022281612.93431</v>
      </c>
      <c r="D73" s="255">
        <f>[1]NACE38CVS!BM72</f>
        <v>26748418271.954041</v>
      </c>
      <c r="E73" s="255">
        <f>[1]NACE38CVS!BN72</f>
        <v>9007978958.7083321</v>
      </c>
      <c r="F73" s="255">
        <f>[1]NACE38CVS!BO72</f>
        <v>93936165830.541428</v>
      </c>
      <c r="G73" s="255">
        <f>[1]NACE38CVS!BP72</f>
        <v>90265884382.271927</v>
      </c>
      <c r="H73" s="255">
        <f>[1]NACE38CVS!BQ72</f>
        <v>3670281448.2695007</v>
      </c>
      <c r="I73" s="255">
        <f>[1]NACE38CVS!BR72</f>
        <v>116934087036.11198</v>
      </c>
      <c r="J73" s="255">
        <f t="shared" si="4"/>
        <v>12758476025.091843</v>
      </c>
      <c r="K73" s="255">
        <f t="shared" si="5"/>
        <v>77507408357.180084</v>
      </c>
      <c r="L73" s="255">
        <f>[1]NACE38CVS!BS72</f>
        <v>1327806971.2560427</v>
      </c>
      <c r="M73" s="255">
        <f>[1]NACE38CVS!BU72</f>
        <v>198840232.62561667</v>
      </c>
      <c r="N73" s="255">
        <f>[1]NACE38CVS!BV72</f>
        <v>3264466724.1427765</v>
      </c>
      <c r="O73" s="255">
        <f>[1]NACE38CVS!BW72</f>
        <v>723269975.98489547</v>
      </c>
      <c r="P73" s="255">
        <f>[1]NACE38CVS!BX72</f>
        <v>1388983339.3611875</v>
      </c>
      <c r="Q73" s="255">
        <f>[1]NACE38CVS!BY72</f>
        <v>135427323.0760245</v>
      </c>
      <c r="R73" s="255">
        <f>[1]NACE38CVS!BZ72</f>
        <v>1512811984.4383078</v>
      </c>
      <c r="S73" s="255">
        <f>[1]NACE38CVS!CA72</f>
        <v>901234109.3409245</v>
      </c>
      <c r="T73" s="255">
        <f>[1]NACE38CVS!CB72</f>
        <v>2195651659.110467</v>
      </c>
      <c r="U73" s="255">
        <f>[1]NACE38CVS!CC72</f>
        <v>3204055596.5397964</v>
      </c>
      <c r="V73" s="255">
        <f>[1]NACE38CVS!CD72</f>
        <v>1393674446.3708727</v>
      </c>
      <c r="W73" s="255">
        <f>[1]NACE38CVS!CE72</f>
        <v>1038322615.5521413</v>
      </c>
      <c r="X73" s="255">
        <f>[1]NACE38CVS!CF72</f>
        <v>1660680571.1876879</v>
      </c>
      <c r="Y73" s="255">
        <f>[1]NACE38CVS!CG72</f>
        <v>3728226489.6460776</v>
      </c>
      <c r="Z73" s="255">
        <f>[1]NACE38CVS!CH72</f>
        <v>1962198268.2980402</v>
      </c>
      <c r="AA73" s="255">
        <f>[1]NACE38CVS!CI72</f>
        <v>1766028221.3480372</v>
      </c>
      <c r="AB73" s="255">
        <f>[1]NACE38CVS!CJ72</f>
        <v>2203675951.3977318</v>
      </c>
      <c r="AC73" s="255">
        <f>[1]NACE38CVS!CK72</f>
        <v>2058693769.7128973</v>
      </c>
      <c r="AD73" s="255">
        <f>[1]NACE38CVS!CL72</f>
        <v>1140403483.4666367</v>
      </c>
      <c r="AE73" s="255">
        <f>[1]NACE38CVS!CM72</f>
        <v>9007978958.7083321</v>
      </c>
      <c r="AF73" s="255">
        <f>[1]NACE38CVS!CN72</f>
        <v>1148002955.3109021</v>
      </c>
      <c r="AG73" s="255">
        <f>[1]NACE38CVS!CO72</f>
        <v>1250937931.6055155</v>
      </c>
      <c r="AH73" s="255">
        <f>[1]NACE38CVS!CP72</f>
        <v>6609038071.7919159</v>
      </c>
      <c r="AI73" s="255">
        <f>[1]NACE38CVS!CQ72</f>
        <v>20267473488.638256</v>
      </c>
      <c r="AJ73" s="255">
        <f>[1]NACE38CVS!CR72</f>
        <v>2521180601.6989384</v>
      </c>
      <c r="AK73" s="255">
        <f>[1]NACE38CVS!CS72</f>
        <v>8472910425.7568483</v>
      </c>
      <c r="AL73" s="255">
        <f>[1]NACE38CVS!CT72</f>
        <v>9273382461.1824665</v>
      </c>
      <c r="AM73" s="255">
        <f>[1]NACE38CVS!CU72</f>
        <v>10135154588.188736</v>
      </c>
      <c r="AN73" s="255">
        <f>[1]NACE38CVS!CV72</f>
        <v>5029941998.0231829</v>
      </c>
      <c r="AO73" s="255">
        <f>[1]NACE38CVS!CW72</f>
        <v>1405615680.3978982</v>
      </c>
      <c r="AP73" s="255">
        <f>[1]NACE38CVS!CX72</f>
        <v>3624326317.6252851</v>
      </c>
      <c r="AQ73" s="255">
        <f>[1]NACE38CVS!CY72</f>
        <v>2395861729.0035448</v>
      </c>
      <c r="AR73" s="255">
        <f>[1]NACE38CVS!CZ72</f>
        <v>1378723482.8905327</v>
      </c>
      <c r="AS73" s="255">
        <f>[1]NACE38CVS!DA72</f>
        <v>4081528045.1931639</v>
      </c>
      <c r="AT73" s="255">
        <f>[1]NACE38CVS!DB72</f>
        <v>8747576454.1996994</v>
      </c>
      <c r="AU73" s="255">
        <f>[1]NACE38CVS!DC72</f>
        <v>2013460579.1668453</v>
      </c>
      <c r="AV73" s="255">
        <f>[1]NACE38CVS!DD72</f>
        <v>9891709181.2476788</v>
      </c>
      <c r="AW73" s="255">
        <f>[1]NACE38CVS!DE72</f>
        <v>1208831979.4749811</v>
      </c>
      <c r="AX73" s="255">
        <f>[1]NACE38CVS!DF72</f>
        <v>1579660083.5759647</v>
      </c>
      <c r="AY73" s="255">
        <f>[1]NACE38CVS!DG72</f>
        <v>10141336438.720045</v>
      </c>
      <c r="AZ73" s="255">
        <f>[1]NACE38CVS!DI72</f>
        <v>1701799635.9517436</v>
      </c>
      <c r="BA73" s="255">
        <f>[1]NACE38CVS!DJ72</f>
        <v>1852198154.2329459</v>
      </c>
      <c r="BB73" s="255">
        <f>[1]NACE38CVS!DK72</f>
        <v>3693547436.6096721</v>
      </c>
      <c r="BC73" s="255">
        <f>[1]NACE38CVS!DL72</f>
        <v>5510930798.2974815</v>
      </c>
      <c r="BD73" s="255">
        <f>[1]NACE38CVS!DM72</f>
        <v>1701443539.5733728</v>
      </c>
      <c r="BE73" s="255">
        <f>[1]NACE38CVS!DN72</f>
        <v>2604988217.5535774</v>
      </c>
      <c r="BF73" s="255">
        <f>[1]NACE38CVS!DO72</f>
        <v>0</v>
      </c>
      <c r="BG73" s="255">
        <f>[1]NACE38CVS!DR72</f>
        <v>8972318072.7721672</v>
      </c>
      <c r="BH73" s="255">
        <f>[1]NACE38CVS!DS72</f>
        <v>5245412835.3625021</v>
      </c>
    </row>
    <row r="74" spans="1:60" s="36" customFormat="1" ht="12" thickBot="1" x14ac:dyDescent="0.25">
      <c r="A74" s="139">
        <f t="shared" si="6"/>
        <v>42003</v>
      </c>
      <c r="B74" s="256">
        <f>[1]NACE38CVS!BK73</f>
        <v>129878253806.97833</v>
      </c>
      <c r="C74" s="256">
        <f>[1]NACE38CVS!BL73</f>
        <v>126326102321.67137</v>
      </c>
      <c r="D74" s="257">
        <f>[1]NACE38CVS!BM73</f>
        <v>26800885582.488373</v>
      </c>
      <c r="E74" s="257">
        <f>[1]NACE38CVS!BN73</f>
        <v>8946179295.7185555</v>
      </c>
      <c r="F74" s="257">
        <f>[1]NACE38CVS!BO73</f>
        <v>94131188928.771393</v>
      </c>
      <c r="G74" s="257">
        <f>[1]NACE38CVS!BP73</f>
        <v>90579037443.464432</v>
      </c>
      <c r="H74" s="257">
        <f>[1]NACE38CVS!BQ73</f>
        <v>3552151485.3069563</v>
      </c>
      <c r="I74" s="257">
        <f>[1]NACE38CVS!BR73</f>
        <v>117056309088.09541</v>
      </c>
      <c r="J74" s="257">
        <f t="shared" si="4"/>
        <v>12821944718.882935</v>
      </c>
      <c r="K74" s="257">
        <f t="shared" si="5"/>
        <v>77757092724.581497</v>
      </c>
      <c r="L74" s="257">
        <f>[1]NACE38CVS!BS73</f>
        <v>1379420981.4023545</v>
      </c>
      <c r="M74" s="257">
        <f>[1]NACE38CVS!BU73</f>
        <v>197652011.28901339</v>
      </c>
      <c r="N74" s="257">
        <f>[1]NACE38CVS!BV73</f>
        <v>3284124708.22258</v>
      </c>
      <c r="O74" s="257">
        <f>[1]NACE38CVS!BW73</f>
        <v>721825598.33335686</v>
      </c>
      <c r="P74" s="257">
        <f>[1]NACE38CVS!BX73</f>
        <v>1380110122.4841292</v>
      </c>
      <c r="Q74" s="257">
        <f>[1]NACE38CVS!BY73</f>
        <v>135548482.99864691</v>
      </c>
      <c r="R74" s="257">
        <f>[1]NACE38CVS!BZ73</f>
        <v>1518295974.2701738</v>
      </c>
      <c r="S74" s="257">
        <f>[1]NACE38CVS!CA73</f>
        <v>913131870.07442868</v>
      </c>
      <c r="T74" s="257">
        <f>[1]NACE38CVS!CB73</f>
        <v>2188502464.1792641</v>
      </c>
      <c r="U74" s="257">
        <f>[1]NACE38CVS!CC73</f>
        <v>3188681184.3110476</v>
      </c>
      <c r="V74" s="257">
        <f>[1]NACE38CVS!CD73</f>
        <v>1403726636.5220754</v>
      </c>
      <c r="W74" s="257">
        <f>[1]NACE38CVS!CE73</f>
        <v>1040520271.4513652</v>
      </c>
      <c r="X74" s="257">
        <f>[1]NACE38CVS!CF73</f>
        <v>1666034963.9655316</v>
      </c>
      <c r="Y74" s="257">
        <f>[1]NACE38CVS!CG73</f>
        <v>3740565545.2361712</v>
      </c>
      <c r="Z74" s="257">
        <f>[1]NACE38CVS!CH73</f>
        <v>1952502147.5578785</v>
      </c>
      <c r="AA74" s="257">
        <f>[1]NACE38CVS!CI73</f>
        <v>1788063397.6782932</v>
      </c>
      <c r="AB74" s="257">
        <f>[1]NACE38CVS!CJ73</f>
        <v>2209519771.7919383</v>
      </c>
      <c r="AC74" s="257">
        <f>[1]NACE38CVS!CK73</f>
        <v>2074337244.8966911</v>
      </c>
      <c r="AD74" s="257">
        <f>[1]NACE38CVS!CL73</f>
        <v>1138308732.4619579</v>
      </c>
      <c r="AE74" s="257">
        <f>[1]NACE38CVS!CM73</f>
        <v>8946179295.7185555</v>
      </c>
      <c r="AF74" s="257">
        <f>[1]NACE38CVS!CN73</f>
        <v>1134496269.9737792</v>
      </c>
      <c r="AG74" s="257">
        <f>[1]NACE38CVS!CO73</f>
        <v>1243677362.4923453</v>
      </c>
      <c r="AH74" s="257">
        <f>[1]NACE38CVS!CP73</f>
        <v>6568005663.25243</v>
      </c>
      <c r="AI74" s="257">
        <f>[1]NACE38CVS!CQ73</f>
        <v>20299825187.371029</v>
      </c>
      <c r="AJ74" s="257">
        <f>[1]NACE38CVS!CR73</f>
        <v>2527603527.403491</v>
      </c>
      <c r="AK74" s="257">
        <f>[1]NACE38CVS!CS73</f>
        <v>8482144185.3881626</v>
      </c>
      <c r="AL74" s="257">
        <f>[1]NACE38CVS!CT73</f>
        <v>9290077474.5793724</v>
      </c>
      <c r="AM74" s="257">
        <f>[1]NACE38CVS!CU73</f>
        <v>10169413333.430037</v>
      </c>
      <c r="AN74" s="257">
        <f>[1]NACE38CVS!CV73</f>
        <v>5062782144.738409</v>
      </c>
      <c r="AO74" s="257">
        <f>[1]NACE38CVS!CW73</f>
        <v>1413290520.3314981</v>
      </c>
      <c r="AP74" s="257">
        <f>[1]NACE38CVS!CX73</f>
        <v>3649491624.4069109</v>
      </c>
      <c r="AQ74" s="257">
        <f>[1]NACE38CVS!CY73</f>
        <v>2414693806.6400199</v>
      </c>
      <c r="AR74" s="257">
        <f>[1]NACE38CVS!CZ73</f>
        <v>1396717008.2465034</v>
      </c>
      <c r="AS74" s="257">
        <f>[1]NACE38CVS!DA73</f>
        <v>4134223008.1467838</v>
      </c>
      <c r="AT74" s="257">
        <f>[1]NACE38CVS!DB73</f>
        <v>8767725645.2556438</v>
      </c>
      <c r="AU74" s="257">
        <f>[1]NACE38CVS!DC73</f>
        <v>2009878900.3832691</v>
      </c>
      <c r="AV74" s="257">
        <f>[1]NACE38CVS!DD73</f>
        <v>9904505551.3953247</v>
      </c>
      <c r="AW74" s="257">
        <f>[1]NACE38CVS!DE73</f>
        <v>1173411399.5385275</v>
      </c>
      <c r="AX74" s="257">
        <f>[1]NACE38CVS!DF73</f>
        <v>1592164710.1312971</v>
      </c>
      <c r="AY74" s="257">
        <f>[1]NACE38CVS!DG73</f>
        <v>10072559239.912985</v>
      </c>
      <c r="AZ74" s="257">
        <f>[1]NACE38CVS!DI73</f>
        <v>1708263323.3132844</v>
      </c>
      <c r="BA74" s="257">
        <f>[1]NACE38CVS!DJ73</f>
        <v>1857548689.9451919</v>
      </c>
      <c r="BB74" s="257">
        <f>[1]NACE38CVS!DK73</f>
        <v>3705275372.0992613</v>
      </c>
      <c r="BC74" s="257">
        <f>[1]NACE38CVS!DL73</f>
        <v>5550857333.5251961</v>
      </c>
      <c r="BD74" s="257">
        <f>[1]NACE38CVS!DM73</f>
        <v>1703596471.945261</v>
      </c>
      <c r="BE74" s="257">
        <f>[1]NACE38CVS!DN73</f>
        <v>2607747802.753377</v>
      </c>
      <c r="BF74" s="257">
        <f>[1]NACE38CVS!DO73</f>
        <v>0</v>
      </c>
      <c r="BG74" s="257">
        <f>[1]NACE38CVS!DR73</f>
        <v>8994540311.862421</v>
      </c>
      <c r="BH74" s="257">
        <f>[1]NACE38CVS!DS73</f>
        <v>5270929405.4492435</v>
      </c>
    </row>
    <row r="75" spans="1:60" s="36" customFormat="1" ht="12" thickTop="1" x14ac:dyDescent="0.2">
      <c r="A75" s="140">
        <f t="shared" si="6"/>
        <v>42093</v>
      </c>
      <c r="B75" s="253">
        <f>[1]NACE38CVS!BK74</f>
        <v>130560624268.30725</v>
      </c>
      <c r="C75" s="253">
        <f>[1]NACE38CVS!BL74</f>
        <v>126862290612.80984</v>
      </c>
      <c r="D75" s="254">
        <f>[1]NACE38CVS!BM74</f>
        <v>26802535823.483894</v>
      </c>
      <c r="E75" s="254">
        <f>[1]NACE38CVS!BN74</f>
        <v>8942995706.1876488</v>
      </c>
      <c r="F75" s="254">
        <f>[1]NACE38CVS!BO74</f>
        <v>94815092738.635712</v>
      </c>
      <c r="G75" s="254">
        <f>[1]NACE38CVS!BP74</f>
        <v>91116759083.138321</v>
      </c>
      <c r="H75" s="254">
        <f>[1]NACE38CVS!BQ74</f>
        <v>3698333655.4973974</v>
      </c>
      <c r="I75" s="254">
        <f>[1]NACE38CVS!BR74</f>
        <v>117690796545.95844</v>
      </c>
      <c r="J75" s="254">
        <f t="shared" si="4"/>
        <v>12869827722.348804</v>
      </c>
      <c r="K75" s="254">
        <f t="shared" si="5"/>
        <v>78246931360.78952</v>
      </c>
      <c r="L75" s="254">
        <f>[1]NACE38CVS!BS74</f>
        <v>1317350025.4735281</v>
      </c>
      <c r="M75" s="254">
        <f>[1]NACE38CVS!BU74</f>
        <v>197539621.77632692</v>
      </c>
      <c r="N75" s="254">
        <f>[1]NACE38CVS!BV74</f>
        <v>3287666420.3610659</v>
      </c>
      <c r="O75" s="254">
        <f>[1]NACE38CVS!BW74</f>
        <v>714666433.00858307</v>
      </c>
      <c r="P75" s="254">
        <f>[1]NACE38CVS!BX74</f>
        <v>1374457689.9373481</v>
      </c>
      <c r="Q75" s="254">
        <f>[1]NACE38CVS!BY74</f>
        <v>134189517.2563874</v>
      </c>
      <c r="R75" s="254">
        <f>[1]NACE38CVS!BZ74</f>
        <v>1527899413.4638813</v>
      </c>
      <c r="S75" s="254">
        <f>[1]NACE38CVS!CA74</f>
        <v>896186219.24263906</v>
      </c>
      <c r="T75" s="254">
        <f>[1]NACE38CVS!CB74</f>
        <v>2178456942.3058696</v>
      </c>
      <c r="U75" s="254">
        <f>[1]NACE38CVS!CC74</f>
        <v>3197001399.5996394</v>
      </c>
      <c r="V75" s="254">
        <f>[1]NACE38CVS!CD74</f>
        <v>1396241359.5504363</v>
      </c>
      <c r="W75" s="254">
        <f>[1]NACE38CVS!CE74</f>
        <v>1037772997.8778573</v>
      </c>
      <c r="X75" s="254">
        <f>[1]NACE38CVS!CF74</f>
        <v>1667304933.2648511</v>
      </c>
      <c r="Y75" s="254">
        <f>[1]NACE38CVS!CG74</f>
        <v>3761981266.4006491</v>
      </c>
      <c r="Z75" s="254">
        <f>[1]NACE38CVS!CH74</f>
        <v>1945550104.3350475</v>
      </c>
      <c r="AA75" s="254">
        <f>[1]NACE38CVS!CI74</f>
        <v>1816431162.0656016</v>
      </c>
      <c r="AB75" s="254">
        <f>[1]NACE38CVS!CJ74</f>
        <v>2213813904.2612071</v>
      </c>
      <c r="AC75" s="254">
        <f>[1]NACE38CVS!CK74</f>
        <v>2068180274.0920506</v>
      </c>
      <c r="AD75" s="254">
        <f>[1]NACE38CVS!CL74</f>
        <v>1149177431.0851038</v>
      </c>
      <c r="AE75" s="254">
        <f>[1]NACE38CVS!CM74</f>
        <v>8942995706.1876488</v>
      </c>
      <c r="AF75" s="254">
        <f>[1]NACE38CVS!CN74</f>
        <v>1128159937.6221132</v>
      </c>
      <c r="AG75" s="254">
        <f>[1]NACE38CVS!CO74</f>
        <v>1259122598.7970562</v>
      </c>
      <c r="AH75" s="254">
        <f>[1]NACE38CVS!CP74</f>
        <v>6555713169.7684784</v>
      </c>
      <c r="AI75" s="254">
        <f>[1]NACE38CVS!CQ74</f>
        <v>20429021080.876236</v>
      </c>
      <c r="AJ75" s="254">
        <f>[1]NACE38CVS!CR74</f>
        <v>2547604761.7954249</v>
      </c>
      <c r="AK75" s="254">
        <f>[1]NACE38CVS!CS74</f>
        <v>8521566354.0130539</v>
      </c>
      <c r="AL75" s="254">
        <f>[1]NACE38CVS!CT74</f>
        <v>9359849965.0677567</v>
      </c>
      <c r="AM75" s="254">
        <f>[1]NACE38CVS!CU74</f>
        <v>10194069324.575478</v>
      </c>
      <c r="AN75" s="254">
        <f>[1]NACE38CVS!CV74</f>
        <v>5103498542.8501863</v>
      </c>
      <c r="AO75" s="254">
        <f>[1]NACE38CVS!CW74</f>
        <v>1413564375.9372945</v>
      </c>
      <c r="AP75" s="254">
        <f>[1]NACE38CVS!CX74</f>
        <v>3689934166.9128923</v>
      </c>
      <c r="AQ75" s="254">
        <f>[1]NACE38CVS!CY74</f>
        <v>2424993596.3749151</v>
      </c>
      <c r="AR75" s="254">
        <f>[1]NACE38CVS!CZ74</f>
        <v>1408205319.5807986</v>
      </c>
      <c r="AS75" s="254">
        <f>[1]NACE38CVS!DA74</f>
        <v>4166932158.7853975</v>
      </c>
      <c r="AT75" s="254">
        <f>[1]NACE38CVS!DB74</f>
        <v>8787096059.2977619</v>
      </c>
      <c r="AU75" s="254">
        <f>[1]NACE38CVS!DC74</f>
        <v>2003979838.0847216</v>
      </c>
      <c r="AV75" s="254">
        <f>[1]NACE38CVS!DD74</f>
        <v>10054316809.893194</v>
      </c>
      <c r="AW75" s="254">
        <f>[1]NACE38CVS!DE74</f>
        <v>1192758461.7223902</v>
      </c>
      <c r="AX75" s="254">
        <f>[1]NACE38CVS!DF74</f>
        <v>1609191280.9763732</v>
      </c>
      <c r="AY75" s="254">
        <f>[1]NACE38CVS!DG74</f>
        <v>10246063263.586266</v>
      </c>
      <c r="AZ75" s="254">
        <f>[1]NACE38CVS!DI74</f>
        <v>1712734748.0791407</v>
      </c>
      <c r="BA75" s="254">
        <f>[1]NACE38CVS!DJ74</f>
        <v>1857823125.4165254</v>
      </c>
      <c r="BB75" s="254">
        <f>[1]NACE38CVS!DK74</f>
        <v>3722459892.6743956</v>
      </c>
      <c r="BC75" s="254">
        <f>[1]NACE38CVS!DL74</f>
        <v>5576809956.1787443</v>
      </c>
      <c r="BD75" s="254">
        <f>[1]NACE38CVS!DM74</f>
        <v>1708671925.6582484</v>
      </c>
      <c r="BE75" s="254">
        <f>[1]NACE38CVS!DN74</f>
        <v>2616467354.0249305</v>
      </c>
      <c r="BF75" s="254">
        <f>[1]NACE38CVS!DO74</f>
        <v>0</v>
      </c>
      <c r="BG75" s="254">
        <f>[1]NACE38CVS!DR74</f>
        <v>9022434272.0821514</v>
      </c>
      <c r="BH75" s="254">
        <f>[1]NACE38CVS!DS74</f>
        <v>5281389539.7923565</v>
      </c>
    </row>
    <row r="76" spans="1:60" s="36" customFormat="1" x14ac:dyDescent="0.2">
      <c r="A76" s="138">
        <f t="shared" si="6"/>
        <v>42185</v>
      </c>
      <c r="B76" s="253">
        <f>[1]NACE38CVS!BK75</f>
        <v>131164418754.89886</v>
      </c>
      <c r="C76" s="253">
        <f>[1]NACE38CVS!BL75</f>
        <v>127376584805.49213</v>
      </c>
      <c r="D76" s="255">
        <f>[1]NACE38CVS!BM75</f>
        <v>26870122033.045731</v>
      </c>
      <c r="E76" s="255">
        <f>[1]NACE38CVS!BN75</f>
        <v>8896711072.1670895</v>
      </c>
      <c r="F76" s="255">
        <f>[1]NACE38CVS!BO75</f>
        <v>95397585649.686066</v>
      </c>
      <c r="G76" s="255">
        <f>[1]NACE38CVS!BP75</f>
        <v>91609751700.279327</v>
      </c>
      <c r="H76" s="255">
        <f>[1]NACE38CVS!BQ75</f>
        <v>3787833949.406745</v>
      </c>
      <c r="I76" s="255">
        <f>[1]NACE38CVS!BR75</f>
        <v>118200081146.37152</v>
      </c>
      <c r="J76" s="255">
        <f t="shared" si="4"/>
        <v>12964337608.527338</v>
      </c>
      <c r="K76" s="255">
        <f t="shared" si="5"/>
        <v>78645414091.751984</v>
      </c>
      <c r="L76" s="255">
        <f>[1]NACE38CVS!BS75</f>
        <v>1022491844.0624838</v>
      </c>
      <c r="M76" s="255">
        <f>[1]NACE38CVS!BU75</f>
        <v>201741159.38669416</v>
      </c>
      <c r="N76" s="255">
        <f>[1]NACE38CVS!BV75</f>
        <v>3315814675.877357</v>
      </c>
      <c r="O76" s="255">
        <f>[1]NACE38CVS!BW75</f>
        <v>716117256.38028562</v>
      </c>
      <c r="P76" s="255">
        <f>[1]NACE38CVS!BX75</f>
        <v>1374533468.6657214</v>
      </c>
      <c r="Q76" s="255">
        <f>[1]NACE38CVS!BY75</f>
        <v>138866708.04068816</v>
      </c>
      <c r="R76" s="255">
        <f>[1]NACE38CVS!BZ75</f>
        <v>1521341260.9313829</v>
      </c>
      <c r="S76" s="255">
        <f>[1]NACE38CVS!CA75</f>
        <v>890971985.79235709</v>
      </c>
      <c r="T76" s="255">
        <f>[1]NACE38CVS!CB75</f>
        <v>2175962327.5626869</v>
      </c>
      <c r="U76" s="255">
        <f>[1]NACE38CVS!CC75</f>
        <v>3181906500.773324</v>
      </c>
      <c r="V76" s="255">
        <f>[1]NACE38CVS!CD75</f>
        <v>1395172885.4571066</v>
      </c>
      <c r="W76" s="255">
        <f>[1]NACE38CVS!CE75</f>
        <v>1032476923.1481837</v>
      </c>
      <c r="X76" s="255">
        <f>[1]NACE38CVS!CF75</f>
        <v>1672438473.5838892</v>
      </c>
      <c r="Y76" s="255">
        <f>[1]NACE38CVS!CG75</f>
        <v>3762722289.6589413</v>
      </c>
      <c r="Z76" s="255">
        <f>[1]NACE38CVS!CH75</f>
        <v>1948751761.5536182</v>
      </c>
      <c r="AA76" s="255">
        <f>[1]NACE38CVS!CI75</f>
        <v>1813970528.1053233</v>
      </c>
      <c r="AB76" s="255">
        <f>[1]NACE38CVS!CJ75</f>
        <v>2210436683.7672014</v>
      </c>
      <c r="AC76" s="255">
        <f>[1]NACE38CVS!CK75</f>
        <v>2132790635.7985148</v>
      </c>
      <c r="AD76" s="255">
        <f>[1]NACE38CVS!CL75</f>
        <v>1146828798.2213986</v>
      </c>
      <c r="AE76" s="255">
        <f>[1]NACE38CVS!CM75</f>
        <v>8896711072.1670895</v>
      </c>
      <c r="AF76" s="255">
        <f>[1]NACE38CVS!CN75</f>
        <v>1125222978.8777795</v>
      </c>
      <c r="AG76" s="255">
        <f>[1]NACE38CVS!CO75</f>
        <v>1260989798.2457228</v>
      </c>
      <c r="AH76" s="255">
        <f>[1]NACE38CVS!CP75</f>
        <v>6510498295.0435858</v>
      </c>
      <c r="AI76" s="255">
        <f>[1]NACE38CVS!CQ75</f>
        <v>20531349058.621384</v>
      </c>
      <c r="AJ76" s="255">
        <f>[1]NACE38CVS!CR75</f>
        <v>2561141821.024127</v>
      </c>
      <c r="AK76" s="255">
        <f>[1]NACE38CVS!CS75</f>
        <v>8527075440.3161106</v>
      </c>
      <c r="AL76" s="255">
        <f>[1]NACE38CVS!CT75</f>
        <v>9443131797.2811451</v>
      </c>
      <c r="AM76" s="255">
        <f>[1]NACE38CVS!CU75</f>
        <v>10240680843.117329</v>
      </c>
      <c r="AN76" s="255">
        <f>[1]NACE38CVS!CV75</f>
        <v>5150265365.7426643</v>
      </c>
      <c r="AO76" s="255">
        <f>[1]NACE38CVS!CW75</f>
        <v>1426890607.0304875</v>
      </c>
      <c r="AP76" s="255">
        <f>[1]NACE38CVS!CX75</f>
        <v>3723374758.7121763</v>
      </c>
      <c r="AQ76" s="255">
        <f>[1]NACE38CVS!CY75</f>
        <v>2444592633.3601289</v>
      </c>
      <c r="AR76" s="255">
        <f>[1]NACE38CVS!CZ75</f>
        <v>1381197004.4681768</v>
      </c>
      <c r="AS76" s="255">
        <f>[1]NACE38CVS!DA75</f>
        <v>4222168916.4789991</v>
      </c>
      <c r="AT76" s="255">
        <f>[1]NACE38CVS!DB75</f>
        <v>8803555173.8197746</v>
      </c>
      <c r="AU76" s="255">
        <f>[1]NACE38CVS!DC75</f>
        <v>2014344058.3135028</v>
      </c>
      <c r="AV76" s="255">
        <f>[1]NACE38CVS!DD75</f>
        <v>10071435442.452866</v>
      </c>
      <c r="AW76" s="255">
        <f>[1]NACE38CVS!DE75</f>
        <v>1193886418.36357</v>
      </c>
      <c r="AX76" s="255">
        <f>[1]NACE38CVS!DF75</f>
        <v>1612330320.7642756</v>
      </c>
      <c r="AY76" s="255">
        <f>[1]NACE38CVS!DG75</f>
        <v>10403371574.547729</v>
      </c>
      <c r="AZ76" s="255">
        <f>[1]NACE38CVS!DI75</f>
        <v>1714568867.9554687</v>
      </c>
      <c r="BA76" s="255">
        <f>[1]NACE38CVS!DJ75</f>
        <v>1869964207.3106489</v>
      </c>
      <c r="BB76" s="255">
        <f>[1]NACE38CVS!DK75</f>
        <v>3752640307.9000869</v>
      </c>
      <c r="BC76" s="255">
        <f>[1]NACE38CVS!DL75</f>
        <v>5627164225.3611336</v>
      </c>
      <c r="BD76" s="255">
        <f>[1]NACE38CVS!DM75</f>
        <v>1732575602.7329884</v>
      </c>
      <c r="BE76" s="255">
        <f>[1]NACE38CVS!DN75</f>
        <v>2631495628.3753352</v>
      </c>
      <c r="BF76" s="255">
        <f>[1]NACE38CVS!DO75</f>
        <v>0</v>
      </c>
      <c r="BG76" s="255">
        <f>[1]NACE38CVS!DR75</f>
        <v>9055348545.2192402</v>
      </c>
      <c r="BH76" s="255">
        <f>[1]NACE38CVS!DS75</f>
        <v>5312334034.2942028</v>
      </c>
    </row>
    <row r="77" spans="1:60" s="36" customFormat="1" x14ac:dyDescent="0.2">
      <c r="A77" s="138">
        <f t="shared" si="6"/>
        <v>42277</v>
      </c>
      <c r="B77" s="253">
        <f>[1]NACE38CVS!BK76</f>
        <v>131868482479.16635</v>
      </c>
      <c r="C77" s="253">
        <f>[1]NACE38CVS!BL76</f>
        <v>127967184354.54518</v>
      </c>
      <c r="D77" s="255">
        <f>[1]NACE38CVS!BM76</f>
        <v>26873700281.439793</v>
      </c>
      <c r="E77" s="255">
        <f>[1]NACE38CVS!BN76</f>
        <v>8809027850.8617153</v>
      </c>
      <c r="F77" s="255">
        <f>[1]NACE38CVS!BO76</f>
        <v>96185754346.864838</v>
      </c>
      <c r="G77" s="255">
        <f>[1]NACE38CVS!BP76</f>
        <v>92284456222.243683</v>
      </c>
      <c r="H77" s="255">
        <f>[1]NACE38CVS!BQ76</f>
        <v>3901298124.6211543</v>
      </c>
      <c r="I77" s="255">
        <f>[1]NACE38CVS!BR76</f>
        <v>118834323338.46669</v>
      </c>
      <c r="J77" s="255">
        <f t="shared" si="4"/>
        <v>13034159140.69965</v>
      </c>
      <c r="K77" s="255">
        <f t="shared" si="5"/>
        <v>79250297081.544037</v>
      </c>
      <c r="L77" s="255">
        <f>[1]NACE38CVS!BS76</f>
        <v>1331487262.6398759</v>
      </c>
      <c r="M77" s="255">
        <f>[1]NACE38CVS!BU76</f>
        <v>191039026.45088151</v>
      </c>
      <c r="N77" s="255">
        <f>[1]NACE38CVS!BV76</f>
        <v>3338164355.0077796</v>
      </c>
      <c r="O77" s="255">
        <f>[1]NACE38CVS!BW76</f>
        <v>717292947.92218375</v>
      </c>
      <c r="P77" s="255">
        <f>[1]NACE38CVS!BX76</f>
        <v>1373758115.3958626</v>
      </c>
      <c r="Q77" s="255">
        <f>[1]NACE38CVS!BY76</f>
        <v>136718141.10356718</v>
      </c>
      <c r="R77" s="255">
        <f>[1]NACE38CVS!BZ76</f>
        <v>1539914521.1142907</v>
      </c>
      <c r="S77" s="255">
        <f>[1]NACE38CVS!CA76</f>
        <v>894755345.07077694</v>
      </c>
      <c r="T77" s="255">
        <f>[1]NACE38CVS!CB76</f>
        <v>2182917592.6866622</v>
      </c>
      <c r="U77" s="255">
        <f>[1]NACE38CVS!CC76</f>
        <v>3178020271.3459148</v>
      </c>
      <c r="V77" s="255">
        <f>[1]NACE38CVS!CD76</f>
        <v>1400078497.7027545</v>
      </c>
      <c r="W77" s="255">
        <f>[1]NACE38CVS!CE76</f>
        <v>1035573317.8198807</v>
      </c>
      <c r="X77" s="255">
        <f>[1]NACE38CVS!CF76</f>
        <v>1668360351.5063362</v>
      </c>
      <c r="Y77" s="255">
        <f>[1]NACE38CVS!CG76</f>
        <v>3743752974.4346886</v>
      </c>
      <c r="Z77" s="255">
        <f>[1]NACE38CVS!CH76</f>
        <v>1931077050.4084413</v>
      </c>
      <c r="AA77" s="255">
        <f>[1]NACE38CVS!CI76</f>
        <v>1812675924.0262475</v>
      </c>
      <c r="AB77" s="255">
        <f>[1]NACE38CVS!CJ76</f>
        <v>2225529302.1208849</v>
      </c>
      <c r="AC77" s="255">
        <f>[1]NACE38CVS!CK76</f>
        <v>2101524775.2789726</v>
      </c>
      <c r="AD77" s="255">
        <f>[1]NACE38CVS!CL76</f>
        <v>1146300746.4783564</v>
      </c>
      <c r="AE77" s="255">
        <f>[1]NACE38CVS!CM76</f>
        <v>8809027850.8617153</v>
      </c>
      <c r="AF77" s="255">
        <f>[1]NACE38CVS!CN76</f>
        <v>1128050781.1289489</v>
      </c>
      <c r="AG77" s="255">
        <f>[1]NACE38CVS!CO76</f>
        <v>1240005855.9611046</v>
      </c>
      <c r="AH77" s="255">
        <f>[1]NACE38CVS!CP76</f>
        <v>6440971213.7716608</v>
      </c>
      <c r="AI77" s="255">
        <f>[1]NACE38CVS!CQ76</f>
        <v>20664156024.66346</v>
      </c>
      <c r="AJ77" s="255">
        <f>[1]NACE38CVS!CR76</f>
        <v>2579568586.9617295</v>
      </c>
      <c r="AK77" s="255">
        <f>[1]NACE38CVS!CS76</f>
        <v>8582250982.3300552</v>
      </c>
      <c r="AL77" s="255">
        <f>[1]NACE38CVS!CT76</f>
        <v>9502336455.3716736</v>
      </c>
      <c r="AM77" s="255">
        <f>[1]NACE38CVS!CU76</f>
        <v>10234977915.331366</v>
      </c>
      <c r="AN77" s="255">
        <f>[1]NACE38CVS!CV76</f>
        <v>5182029467.5352125</v>
      </c>
      <c r="AO77" s="255">
        <f>[1]NACE38CVS!CW76</f>
        <v>1434680217.0700512</v>
      </c>
      <c r="AP77" s="255">
        <f>[1]NACE38CVS!CX76</f>
        <v>3747349250.4651613</v>
      </c>
      <c r="AQ77" s="255">
        <f>[1]NACE38CVS!CY76</f>
        <v>2453448325.2426286</v>
      </c>
      <c r="AR77" s="255">
        <f>[1]NACE38CVS!CZ76</f>
        <v>1380091107.1522174</v>
      </c>
      <c r="AS77" s="255">
        <f>[1]NACE38CVS!DA76</f>
        <v>4279808769.5203438</v>
      </c>
      <c r="AT77" s="255">
        <f>[1]NACE38CVS!DB76</f>
        <v>8951497446.0326405</v>
      </c>
      <c r="AU77" s="255">
        <f>[1]NACE38CVS!DC76</f>
        <v>2027547005.0625679</v>
      </c>
      <c r="AV77" s="255">
        <f>[1]NACE38CVS!DD76</f>
        <v>10198866404.486862</v>
      </c>
      <c r="AW77" s="255">
        <f>[1]NACE38CVS!DE76</f>
        <v>1209099373.4769855</v>
      </c>
      <c r="AX77" s="255">
        <f>[1]NACE38CVS!DF76</f>
        <v>1632024437.7470441</v>
      </c>
      <c r="AY77" s="255">
        <f>[1]NACE38CVS!DG76</f>
        <v>10570692392.619755</v>
      </c>
      <c r="AZ77" s="255">
        <f>[1]NACE38CVS!DI76</f>
        <v>1710015548.9451504</v>
      </c>
      <c r="BA77" s="255">
        <f>[1]NACE38CVS!DJ76</f>
        <v>1885800596.6657422</v>
      </c>
      <c r="BB77" s="255">
        <f>[1]NACE38CVS!DK76</f>
        <v>3775776140.8759608</v>
      </c>
      <c r="BC77" s="255">
        <f>[1]NACE38CVS!DL76</f>
        <v>5662566854.2127981</v>
      </c>
      <c r="BD77" s="255">
        <f>[1]NACE38CVS!DM76</f>
        <v>1732618747.4320745</v>
      </c>
      <c r="BE77" s="255">
        <f>[1]NACE38CVS!DN76</f>
        <v>2634737789.8620243</v>
      </c>
      <c r="BF77" s="255">
        <f>[1]NACE38CVS!DO76</f>
        <v>0</v>
      </c>
      <c r="BG77" s="255">
        <f>[1]NACE38CVS!DR76</f>
        <v>9098821807.9679489</v>
      </c>
      <c r="BH77" s="255">
        <f>[1]NACE38CVS!DS76</f>
        <v>5343730358.0916471</v>
      </c>
    </row>
    <row r="78" spans="1:60" s="36" customFormat="1" ht="12" thickBot="1" x14ac:dyDescent="0.25">
      <c r="A78" s="139">
        <f t="shared" si="6"/>
        <v>42368</v>
      </c>
      <c r="B78" s="256">
        <f>[1]NACE38CVS!BK77</f>
        <v>132788998721.41359</v>
      </c>
      <c r="C78" s="256">
        <f>[1]NACE38CVS!BL77</f>
        <v>128850595891.07986</v>
      </c>
      <c r="D78" s="257">
        <f>[1]NACE38CVS!BM77</f>
        <v>27014550995.541832</v>
      </c>
      <c r="E78" s="257">
        <f>[1]NACE38CVS!BN77</f>
        <v>8886288237.3499374</v>
      </c>
      <c r="F78" s="257">
        <f>[1]NACE38CVS!BO77</f>
        <v>96888159488.521835</v>
      </c>
      <c r="G78" s="257">
        <f>[1]NACE38CVS!BP77</f>
        <v>92949756658.18811</v>
      </c>
      <c r="H78" s="257">
        <f>[1]NACE38CVS!BQ77</f>
        <v>3938402830.3337278</v>
      </c>
      <c r="I78" s="257">
        <f>[1]NACE38CVS!BR77</f>
        <v>119656559150.4617</v>
      </c>
      <c r="J78" s="257">
        <f t="shared" si="4"/>
        <v>13132439570.95187</v>
      </c>
      <c r="K78" s="257">
        <f t="shared" si="5"/>
        <v>79817317087.236237</v>
      </c>
      <c r="L78" s="257">
        <f>[1]NACE38CVS!BS77</f>
        <v>1302351506.2326975</v>
      </c>
      <c r="M78" s="257">
        <f>[1]NACE38CVS!BU77</f>
        <v>189747812.99988437</v>
      </c>
      <c r="N78" s="257">
        <f>[1]NACE38CVS!BV77</f>
        <v>3366577116.4233437</v>
      </c>
      <c r="O78" s="257">
        <f>[1]NACE38CVS!BW77</f>
        <v>722086864.77018678</v>
      </c>
      <c r="P78" s="257">
        <f>[1]NACE38CVS!BX77</f>
        <v>1372704538.6839497</v>
      </c>
      <c r="Q78" s="257">
        <f>[1]NACE38CVS!BY77</f>
        <v>135905475.24135515</v>
      </c>
      <c r="R78" s="257">
        <f>[1]NACE38CVS!BZ77</f>
        <v>1550632930.8667331</v>
      </c>
      <c r="S78" s="257">
        <f>[1]NACE38CVS!CA77</f>
        <v>903852101.20905423</v>
      </c>
      <c r="T78" s="257">
        <f>[1]NACE38CVS!CB77</f>
        <v>2194244559.3530226</v>
      </c>
      <c r="U78" s="257">
        <f>[1]NACE38CVS!CC77</f>
        <v>3175762623.0909519</v>
      </c>
      <c r="V78" s="257">
        <f>[1]NACE38CVS!CD77</f>
        <v>1417705429.0122848</v>
      </c>
      <c r="W78" s="257">
        <f>[1]NACE38CVS!CE77</f>
        <v>1040365558.3413045</v>
      </c>
      <c r="X78" s="257">
        <f>[1]NACE38CVS!CF77</f>
        <v>1669747411.3388348</v>
      </c>
      <c r="Y78" s="257">
        <f>[1]NACE38CVS!CG77</f>
        <v>3786272047.3298845</v>
      </c>
      <c r="Z78" s="257">
        <f>[1]NACE38CVS!CH77</f>
        <v>1932696475.7887797</v>
      </c>
      <c r="AA78" s="257">
        <f>[1]NACE38CVS!CI77</f>
        <v>1853575571.5411053</v>
      </c>
      <c r="AB78" s="257">
        <f>[1]NACE38CVS!CJ77</f>
        <v>2234349212.5074139</v>
      </c>
      <c r="AC78" s="257">
        <f>[1]NACE38CVS!CK77</f>
        <v>2105763546.2584615</v>
      </c>
      <c r="AD78" s="257">
        <f>[1]NACE38CVS!CL77</f>
        <v>1148833768.1151671</v>
      </c>
      <c r="AE78" s="257">
        <f>[1]NACE38CVS!CM77</f>
        <v>8886288237.3499374</v>
      </c>
      <c r="AF78" s="257">
        <f>[1]NACE38CVS!CN77</f>
        <v>1139256449.5684891</v>
      </c>
      <c r="AG78" s="257">
        <f>[1]NACE38CVS!CO77</f>
        <v>1235981736.9303279</v>
      </c>
      <c r="AH78" s="257">
        <f>[1]NACE38CVS!CP77</f>
        <v>6511050050.85112</v>
      </c>
      <c r="AI78" s="257">
        <f>[1]NACE38CVS!CQ77</f>
        <v>20720303800.905895</v>
      </c>
      <c r="AJ78" s="257">
        <f>[1]NACE38CVS!CR77</f>
        <v>2591602144.0450268</v>
      </c>
      <c r="AK78" s="257">
        <f>[1]NACE38CVS!CS77</f>
        <v>8609144574.776659</v>
      </c>
      <c r="AL78" s="257">
        <f>[1]NACE38CVS!CT77</f>
        <v>9519557082.0842113</v>
      </c>
      <c r="AM78" s="257">
        <f>[1]NACE38CVS!CU77</f>
        <v>10290452027.698221</v>
      </c>
      <c r="AN78" s="257">
        <f>[1]NACE38CVS!CV77</f>
        <v>5230795558.0054026</v>
      </c>
      <c r="AO78" s="257">
        <f>[1]NACE38CVS!CW77</f>
        <v>1437512211.0450583</v>
      </c>
      <c r="AP78" s="257">
        <f>[1]NACE38CVS!CX77</f>
        <v>3793283346.9603434</v>
      </c>
      <c r="AQ78" s="257">
        <f>[1]NACE38CVS!CY77</f>
        <v>2476329074.995667</v>
      </c>
      <c r="AR78" s="257">
        <f>[1]NACE38CVS!CZ77</f>
        <v>1374083164.2535772</v>
      </c>
      <c r="AS78" s="257">
        <f>[1]NACE38CVS!DA77</f>
        <v>4344269130.0625229</v>
      </c>
      <c r="AT78" s="257">
        <f>[1]NACE38CVS!DB77</f>
        <v>8977151322.5019608</v>
      </c>
      <c r="AU78" s="257">
        <f>[1]NACE38CVS!DC77</f>
        <v>2048527711.4805505</v>
      </c>
      <c r="AV78" s="257">
        <f>[1]NACE38CVS!DD77</f>
        <v>10323738458.984987</v>
      </c>
      <c r="AW78" s="257">
        <f>[1]NACE38CVS!DE77</f>
        <v>1212192129.5468285</v>
      </c>
      <c r="AX78" s="257">
        <f>[1]NACE38CVS!DF77</f>
        <v>1647078594.0175056</v>
      </c>
      <c r="AY78" s="257">
        <f>[1]NACE38CVS!DG77</f>
        <v>10697809765.629175</v>
      </c>
      <c r="AZ78" s="257">
        <f>[1]NACE38CVS!DI77</f>
        <v>1742153010.4834399</v>
      </c>
      <c r="BA78" s="257">
        <f>[1]NACE38CVS!DJ77</f>
        <v>1891689205.6681046</v>
      </c>
      <c r="BB78" s="257">
        <f>[1]NACE38CVS!DK77</f>
        <v>3792774119.5959878</v>
      </c>
      <c r="BC78" s="257">
        <f>[1]NACE38CVS!DL77</f>
        <v>5705823235.2043381</v>
      </c>
      <c r="BD78" s="257">
        <f>[1]NACE38CVS!DM77</f>
        <v>1778747274.6287148</v>
      </c>
      <c r="BE78" s="257">
        <f>[1]NACE38CVS!DN77</f>
        <v>2634241904.8589497</v>
      </c>
      <c r="BF78" s="257">
        <f>[1]NACE38CVS!DO77</f>
        <v>0</v>
      </c>
      <c r="BG78" s="257">
        <f>[1]NACE38CVS!DR77</f>
        <v>9142416440.2589169</v>
      </c>
      <c r="BH78" s="257">
        <f>[1]NACE38CVS!DS77</f>
        <v>5373829918.1658897</v>
      </c>
    </row>
    <row r="79" spans="1:60" s="36" customFormat="1" ht="12" thickTop="1" x14ac:dyDescent="0.2">
      <c r="A79" s="140">
        <f t="shared" si="6"/>
        <v>42459</v>
      </c>
      <c r="B79" s="253">
        <f>[1]NACE38CVS!BK78</f>
        <v>133781112447.31992</v>
      </c>
      <c r="C79" s="253">
        <f>[1]NACE38CVS!BL78</f>
        <v>129743685016.0592</v>
      </c>
      <c r="D79" s="254">
        <f>[1]NACE38CVS!BM78</f>
        <v>27039362122.938869</v>
      </c>
      <c r="E79" s="254">
        <f>[1]NACE38CVS!BN78</f>
        <v>8968766233.9902134</v>
      </c>
      <c r="F79" s="254">
        <f>[1]NACE38CVS!BO78</f>
        <v>97772984090.390839</v>
      </c>
      <c r="G79" s="254">
        <f>[1]NACE38CVS!BP78</f>
        <v>93735556659.130127</v>
      </c>
      <c r="H79" s="254">
        <f>[1]NACE38CVS!BQ78</f>
        <v>4037427431.2607074</v>
      </c>
      <c r="I79" s="254">
        <f>[1]NACE38CVS!BR78</f>
        <v>120636790143.95708</v>
      </c>
      <c r="J79" s="254">
        <f t="shared" si="4"/>
        <v>13144322303.362843</v>
      </c>
      <c r="K79" s="254">
        <f t="shared" si="5"/>
        <v>80591234355.767288</v>
      </c>
      <c r="L79" s="254">
        <f>[1]NACE38CVS!BS78</f>
        <v>1239731040.0081329</v>
      </c>
      <c r="M79" s="254">
        <f>[1]NACE38CVS!BU78</f>
        <v>190236938.14256194</v>
      </c>
      <c r="N79" s="254">
        <f>[1]NACE38CVS!BV78</f>
        <v>3382784975.1734304</v>
      </c>
      <c r="O79" s="254">
        <f>[1]NACE38CVS!BW78</f>
        <v>725318712.17765474</v>
      </c>
      <c r="P79" s="254">
        <f>[1]NACE38CVS!BX78</f>
        <v>1358640276.4612169</v>
      </c>
      <c r="Q79" s="254">
        <f>[1]NACE38CVS!BY78</f>
        <v>139661664.57371962</v>
      </c>
      <c r="R79" s="254">
        <f>[1]NACE38CVS!BZ78</f>
        <v>1562128034.0988429</v>
      </c>
      <c r="S79" s="254">
        <f>[1]NACE38CVS!CA78</f>
        <v>919905180.54493618</v>
      </c>
      <c r="T79" s="254">
        <f>[1]NACE38CVS!CB78</f>
        <v>2203675962.2356482</v>
      </c>
      <c r="U79" s="254">
        <f>[1]NACE38CVS!CC78</f>
        <v>3171019602.4691172</v>
      </c>
      <c r="V79" s="254">
        <f>[1]NACE38CVS!CD78</f>
        <v>1419463507.7461376</v>
      </c>
      <c r="W79" s="254">
        <f>[1]NACE38CVS!CE78</f>
        <v>1042276103.0144125</v>
      </c>
      <c r="X79" s="254">
        <f>[1]NACE38CVS!CF78</f>
        <v>1667363022.3441544</v>
      </c>
      <c r="Y79" s="254">
        <f>[1]NACE38CVS!CG78</f>
        <v>3777962431.1515331</v>
      </c>
      <c r="Z79" s="254">
        <f>[1]NACE38CVS!CH78</f>
        <v>1920822679.6110404</v>
      </c>
      <c r="AA79" s="254">
        <f>[1]NACE38CVS!CI78</f>
        <v>1857139751.540493</v>
      </c>
      <c r="AB79" s="254">
        <f>[1]NACE38CVS!CJ78</f>
        <v>2240435725.6586637</v>
      </c>
      <c r="AC79" s="254">
        <f>[1]NACE38CVS!CK78</f>
        <v>2087645256.2468176</v>
      </c>
      <c r="AD79" s="254">
        <f>[1]NACE38CVS!CL78</f>
        <v>1150844730.9000206</v>
      </c>
      <c r="AE79" s="254">
        <f>[1]NACE38CVS!CM78</f>
        <v>8968766233.9902134</v>
      </c>
      <c r="AF79" s="254">
        <f>[1]NACE38CVS!CN78</f>
        <v>1142766219.1099298</v>
      </c>
      <c r="AG79" s="254">
        <f>[1]NACE38CVS!CO78</f>
        <v>1249689096.0040925</v>
      </c>
      <c r="AH79" s="254">
        <f>[1]NACE38CVS!CP78</f>
        <v>6576310918.8761902</v>
      </c>
      <c r="AI79" s="254">
        <f>[1]NACE38CVS!CQ78</f>
        <v>20919651492.302887</v>
      </c>
      <c r="AJ79" s="254">
        <f>[1]NACE38CVS!CR78</f>
        <v>2626418288.6169748</v>
      </c>
      <c r="AK79" s="254">
        <f>[1]NACE38CVS!CS78</f>
        <v>8680484278.3628216</v>
      </c>
      <c r="AL79" s="254">
        <f>[1]NACE38CVS!CT78</f>
        <v>9612748925.3230877</v>
      </c>
      <c r="AM79" s="254">
        <f>[1]NACE38CVS!CU78</f>
        <v>10337951062.254414</v>
      </c>
      <c r="AN79" s="254">
        <f>[1]NACE38CVS!CV78</f>
        <v>5293787057.1266594</v>
      </c>
      <c r="AO79" s="254">
        <f>[1]NACE38CVS!CW78</f>
        <v>1450912837.3445749</v>
      </c>
      <c r="AP79" s="254">
        <f>[1]NACE38CVS!CX78</f>
        <v>3842874219.7820845</v>
      </c>
      <c r="AQ79" s="254">
        <f>[1]NACE38CVS!CY78</f>
        <v>2502660105.4092746</v>
      </c>
      <c r="AR79" s="254">
        <f>[1]NACE38CVS!CZ78</f>
        <v>1381918258.5859039</v>
      </c>
      <c r="AS79" s="254">
        <f>[1]NACE38CVS!DA78</f>
        <v>4405108004.5821056</v>
      </c>
      <c r="AT79" s="254">
        <f>[1]NACE38CVS!DB78</f>
        <v>9044872439.8470879</v>
      </c>
      <c r="AU79" s="254">
        <f>[1]NACE38CVS!DC78</f>
        <v>2064635013.7258623</v>
      </c>
      <c r="AV79" s="254">
        <f>[1]NACE38CVS!DD78</f>
        <v>10472408019.188072</v>
      </c>
      <c r="AW79" s="254">
        <f>[1]NACE38CVS!DE78</f>
        <v>1249418192.2945042</v>
      </c>
      <c r="AX79" s="254">
        <f>[1]NACE38CVS!DF78</f>
        <v>1664417937.6625693</v>
      </c>
      <c r="AY79" s="254">
        <f>[1]NACE38CVS!DG78</f>
        <v>10855756896.026943</v>
      </c>
      <c r="AZ79" s="254">
        <f>[1]NACE38CVS!DI78</f>
        <v>1686598505.496944</v>
      </c>
      <c r="BA79" s="254">
        <f>[1]NACE38CVS!DJ78</f>
        <v>1897428210.8121324</v>
      </c>
      <c r="BB79" s="254">
        <f>[1]NACE38CVS!DK78</f>
        <v>3814195441.5216093</v>
      </c>
      <c r="BC79" s="254">
        <f>[1]NACE38CVS!DL78</f>
        <v>5746100145.532156</v>
      </c>
      <c r="BD79" s="254">
        <f>[1]NACE38CVS!DM78</f>
        <v>1798515380.2126083</v>
      </c>
      <c r="BE79" s="254">
        <f>[1]NACE38CVS!DN78</f>
        <v>2637561927.8091106</v>
      </c>
      <c r="BF79" s="254">
        <f>[1]NACE38CVS!DO78</f>
        <v>0</v>
      </c>
      <c r="BG79" s="254">
        <f>[1]NACE38CVS!DR78</f>
        <v>9198003159.6332569</v>
      </c>
      <c r="BH79" s="254">
        <f>[1]NACE38CVS!DS78</f>
        <v>5411240067.0291939</v>
      </c>
    </row>
    <row r="80" spans="1:60" s="36" customFormat="1" x14ac:dyDescent="0.2">
      <c r="A80" s="138">
        <f t="shared" si="6"/>
        <v>42551</v>
      </c>
      <c r="B80" s="253">
        <f>[1]NACE38CVS!BK79</f>
        <v>134264381037.5218</v>
      </c>
      <c r="C80" s="253">
        <f>[1]NACE38CVS!BL79</f>
        <v>130161258712.67027</v>
      </c>
      <c r="D80" s="255">
        <f>[1]NACE38CVS!BM79</f>
        <v>27079541609.243176</v>
      </c>
      <c r="E80" s="255">
        <f>[1]NACE38CVS!BN79</f>
        <v>8906675755.3962803</v>
      </c>
      <c r="F80" s="255">
        <f>[1]NACE38CVS!BO79</f>
        <v>98278163672.882339</v>
      </c>
      <c r="G80" s="255">
        <f>[1]NACE38CVS!BP79</f>
        <v>94175041348.030823</v>
      </c>
      <c r="H80" s="255">
        <f>[1]NACE38CVS!BQ79</f>
        <v>4103122324.8515139</v>
      </c>
      <c r="I80" s="255">
        <f>[1]NACE38CVS!BR79</f>
        <v>121070789632.06216</v>
      </c>
      <c r="J80" s="255">
        <f t="shared" si="4"/>
        <v>13193591405.45962</v>
      </c>
      <c r="K80" s="255">
        <f t="shared" si="5"/>
        <v>80981449942.571198</v>
      </c>
      <c r="L80" s="255">
        <f>[1]NACE38CVS!BS79</f>
        <v>654885610.65460718</v>
      </c>
      <c r="M80" s="255">
        <f>[1]NACE38CVS!BU79</f>
        <v>187538599.86495537</v>
      </c>
      <c r="N80" s="255">
        <f>[1]NACE38CVS!BV79</f>
        <v>3372540651.195879</v>
      </c>
      <c r="O80" s="255">
        <f>[1]NACE38CVS!BW79</f>
        <v>724864461.84486747</v>
      </c>
      <c r="P80" s="255">
        <f>[1]NACE38CVS!BX79</f>
        <v>1347979479.8426518</v>
      </c>
      <c r="Q80" s="255">
        <f>[1]NACE38CVS!BY79</f>
        <v>138063604.47760102</v>
      </c>
      <c r="R80" s="255">
        <f>[1]NACE38CVS!BZ79</f>
        <v>1554067914.5431867</v>
      </c>
      <c r="S80" s="255">
        <f>[1]NACE38CVS!CA79</f>
        <v>916361914.20341158</v>
      </c>
      <c r="T80" s="255">
        <f>[1]NACE38CVS!CB79</f>
        <v>2204299180.2139502</v>
      </c>
      <c r="U80" s="255">
        <f>[1]NACE38CVS!CC79</f>
        <v>3162342901.4512858</v>
      </c>
      <c r="V80" s="255">
        <f>[1]NACE38CVS!CD79</f>
        <v>1419380084.5356688</v>
      </c>
      <c r="W80" s="255">
        <f>[1]NACE38CVS!CE79</f>
        <v>1038826251.5755608</v>
      </c>
      <c r="X80" s="255">
        <f>[1]NACE38CVS!CF79</f>
        <v>1672990468.7654333</v>
      </c>
      <c r="Y80" s="255">
        <f>[1]NACE38CVS!CG79</f>
        <v>3763661621.5083814</v>
      </c>
      <c r="Z80" s="255">
        <f>[1]NACE38CVS!CH79</f>
        <v>1898171384.889061</v>
      </c>
      <c r="AA80" s="255">
        <f>[1]NACE38CVS!CI79</f>
        <v>1865490236.6193204</v>
      </c>
      <c r="AB80" s="255">
        <f>[1]NACE38CVS!CJ79</f>
        <v>2245603573.7051005</v>
      </c>
      <c r="AC80" s="255">
        <f>[1]NACE38CVS!CK79</f>
        <v>2185485510.1869669</v>
      </c>
      <c r="AD80" s="255">
        <f>[1]NACE38CVS!CL79</f>
        <v>1145535391.3282764</v>
      </c>
      <c r="AE80" s="255">
        <f>[1]NACE38CVS!CM79</f>
        <v>8906675755.3962803</v>
      </c>
      <c r="AF80" s="255">
        <f>[1]NACE38CVS!CN79</f>
        <v>1142094011.2532098</v>
      </c>
      <c r="AG80" s="255">
        <f>[1]NACE38CVS!CO79</f>
        <v>1233924471.1251049</v>
      </c>
      <c r="AH80" s="255">
        <f>[1]NACE38CVS!CP79</f>
        <v>6530657273.0179653</v>
      </c>
      <c r="AI80" s="255">
        <f>[1]NACE38CVS!CQ79</f>
        <v>21041575048.394699</v>
      </c>
      <c r="AJ80" s="255">
        <f>[1]NACE38CVS!CR79</f>
        <v>2637546430.9926977</v>
      </c>
      <c r="AK80" s="255">
        <f>[1]NACE38CVS!CS79</f>
        <v>8746646848.3911743</v>
      </c>
      <c r="AL80" s="255">
        <f>[1]NACE38CVS!CT79</f>
        <v>9657381769.0108299</v>
      </c>
      <c r="AM80" s="255">
        <f>[1]NACE38CVS!CU79</f>
        <v>10330893300.753815</v>
      </c>
      <c r="AN80" s="255">
        <f>[1]NACE38CVS!CV79</f>
        <v>5332143061.4066925</v>
      </c>
      <c r="AO80" s="255">
        <f>[1]NACE38CVS!CW79</f>
        <v>1454859823.6793914</v>
      </c>
      <c r="AP80" s="255">
        <f>[1]NACE38CVS!CX79</f>
        <v>3877283237.7273016</v>
      </c>
      <c r="AQ80" s="255">
        <f>[1]NACE38CVS!CY79</f>
        <v>2519432673.1482162</v>
      </c>
      <c r="AR80" s="255">
        <f>[1]NACE38CVS!CZ79</f>
        <v>1382717890.4332025</v>
      </c>
      <c r="AS80" s="255">
        <f>[1]NACE38CVS!DA79</f>
        <v>4467758176.2465029</v>
      </c>
      <c r="AT80" s="255">
        <f>[1]NACE38CVS!DB79</f>
        <v>9101318572.4493103</v>
      </c>
      <c r="AU80" s="255">
        <f>[1]NACE38CVS!DC79</f>
        <v>2060399990.7254019</v>
      </c>
      <c r="AV80" s="255">
        <f>[1]NACE38CVS!DD79</f>
        <v>10539109031.660927</v>
      </c>
      <c r="AW80" s="255">
        <f>[1]NACE38CVS!DE79</f>
        <v>1239612190.0883548</v>
      </c>
      <c r="AX80" s="255">
        <f>[1]NACE38CVS!DF79</f>
        <v>1680116222.9918418</v>
      </c>
      <c r="AY80" s="255">
        <f>[1]NACE38CVS!DG79</f>
        <v>10949318687.127756</v>
      </c>
      <c r="AZ80" s="255">
        <f>[1]NACE38CVS!DI79</f>
        <v>1680698787.0282123</v>
      </c>
      <c r="BA80" s="255">
        <f>[1]NACE38CVS!DJ79</f>
        <v>1916790662.5713265</v>
      </c>
      <c r="BB80" s="255">
        <f>[1]NACE38CVS!DK79</f>
        <v>3833454116.342432</v>
      </c>
      <c r="BC80" s="255">
        <f>[1]NACE38CVS!DL79</f>
        <v>5762647839.5176487</v>
      </c>
      <c r="BD80" s="255">
        <f>[1]NACE38CVS!DM79</f>
        <v>1806888971.5113049</v>
      </c>
      <c r="BE80" s="255">
        <f>[1]NACE38CVS!DN79</f>
        <v>2633288450.4846945</v>
      </c>
      <c r="BF80" s="255">
        <f>[1]NACE38CVS!DO79</f>
        <v>0</v>
      </c>
      <c r="BG80" s="255">
        <f>[1]NACE38CVS!DR79</f>
        <v>9213232842.2604523</v>
      </c>
      <c r="BH80" s="255">
        <f>[1]NACE38CVS!DS79</f>
        <v>5419931216.2043562</v>
      </c>
    </row>
    <row r="81" spans="1:60" s="36" customFormat="1" x14ac:dyDescent="0.2">
      <c r="A81" s="138">
        <f t="shared" si="6"/>
        <v>42643</v>
      </c>
      <c r="B81" s="253">
        <f>[1]NACE38CVS!BK80</f>
        <v>134937480991.30017</v>
      </c>
      <c r="C81" s="253">
        <f>[1]NACE38CVS!BL80</f>
        <v>130638603231.25171</v>
      </c>
      <c r="D81" s="255">
        <f>[1]NACE38CVS!BM80</f>
        <v>27072372602.599682</v>
      </c>
      <c r="E81" s="255">
        <f>[1]NACE38CVS!BN80</f>
        <v>8955944500.0429955</v>
      </c>
      <c r="F81" s="255">
        <f>[1]NACE38CVS!BO80</f>
        <v>98909163888.657486</v>
      </c>
      <c r="G81" s="255">
        <f>[1]NACE38CVS!BP80</f>
        <v>94610286128.609024</v>
      </c>
      <c r="H81" s="255">
        <f>[1]NACE38CVS!BQ80</f>
        <v>4298877760.0484657</v>
      </c>
      <c r="I81" s="255">
        <f>[1]NACE38CVS!BR80</f>
        <v>121665766405.90652</v>
      </c>
      <c r="J81" s="255">
        <f t="shared" si="4"/>
        <v>13271714585.393648</v>
      </c>
      <c r="K81" s="255">
        <f t="shared" si="5"/>
        <v>81338571543.215378</v>
      </c>
      <c r="L81" s="255">
        <f>[1]NACE38CVS!BS80</f>
        <v>224294544.07127267</v>
      </c>
      <c r="M81" s="255">
        <f>[1]NACE38CVS!BU80</f>
        <v>189983761.46760979</v>
      </c>
      <c r="N81" s="255">
        <f>[1]NACE38CVS!BV80</f>
        <v>3406057648.2919922</v>
      </c>
      <c r="O81" s="255">
        <f>[1]NACE38CVS!BW80</f>
        <v>727635340.21309638</v>
      </c>
      <c r="P81" s="255">
        <f>[1]NACE38CVS!BX80</f>
        <v>1348562107.4264619</v>
      </c>
      <c r="Q81" s="255">
        <f>[1]NACE38CVS!BY80</f>
        <v>139540655.3074916</v>
      </c>
      <c r="R81" s="255">
        <f>[1]NACE38CVS!BZ80</f>
        <v>1535481486.3848228</v>
      </c>
      <c r="S81" s="255">
        <f>[1]NACE38CVS!CA80</f>
        <v>914520038.40506947</v>
      </c>
      <c r="T81" s="255">
        <f>[1]NACE38CVS!CB80</f>
        <v>2201592926.7630792</v>
      </c>
      <c r="U81" s="255">
        <f>[1]NACE38CVS!CC80</f>
        <v>3177803951.1286335</v>
      </c>
      <c r="V81" s="255">
        <f>[1]NACE38CVS!CD80</f>
        <v>1428050396.7879031</v>
      </c>
      <c r="W81" s="255">
        <f>[1]NACE38CVS!CE80</f>
        <v>1034782781.6330938</v>
      </c>
      <c r="X81" s="255">
        <f>[1]NACE38CVS!CF80</f>
        <v>1666284124.9922848</v>
      </c>
      <c r="Y81" s="255">
        <f>[1]NACE38CVS!CG80</f>
        <v>3765449381.4616213</v>
      </c>
      <c r="Z81" s="255">
        <f>[1]NACE38CVS!CH80</f>
        <v>1903614962.5408211</v>
      </c>
      <c r="AA81" s="255">
        <f>[1]NACE38CVS!CI80</f>
        <v>1861834418.9208007</v>
      </c>
      <c r="AB81" s="255">
        <f>[1]NACE38CVS!CJ80</f>
        <v>2244637842.9470267</v>
      </c>
      <c r="AC81" s="255">
        <f>[1]NACE38CVS!CK80</f>
        <v>2144502027.2430999</v>
      </c>
      <c r="AD81" s="255">
        <f>[1]NACE38CVS!CL80</f>
        <v>1147488132.1463938</v>
      </c>
      <c r="AE81" s="255">
        <f>[1]NACE38CVS!CM80</f>
        <v>8955944500.0429955</v>
      </c>
      <c r="AF81" s="255">
        <f>[1]NACE38CVS!CN80</f>
        <v>1154810192.6247904</v>
      </c>
      <c r="AG81" s="255">
        <f>[1]NACE38CVS!CO80</f>
        <v>1243601422.7825882</v>
      </c>
      <c r="AH81" s="255">
        <f>[1]NACE38CVS!CP80</f>
        <v>6557532884.6356173</v>
      </c>
      <c r="AI81" s="255">
        <f>[1]NACE38CVS!CQ80</f>
        <v>21080869575.576862</v>
      </c>
      <c r="AJ81" s="255">
        <f>[1]NACE38CVS!CR80</f>
        <v>2644732410.605082</v>
      </c>
      <c r="AK81" s="255">
        <f>[1]NACE38CVS!CS80</f>
        <v>8741540599.6809826</v>
      </c>
      <c r="AL81" s="255">
        <f>[1]NACE38CVS!CT80</f>
        <v>9694596565.2907982</v>
      </c>
      <c r="AM81" s="255">
        <f>[1]NACE38CVS!CU80</f>
        <v>10387051027.364517</v>
      </c>
      <c r="AN81" s="255">
        <f>[1]NACE38CVS!CV80</f>
        <v>5371239265.3709021</v>
      </c>
      <c r="AO81" s="255">
        <f>[1]NACE38CVS!CW80</f>
        <v>1459559372.7531915</v>
      </c>
      <c r="AP81" s="255">
        <f>[1]NACE38CVS!CX80</f>
        <v>3911679892.6177111</v>
      </c>
      <c r="AQ81" s="255">
        <f>[1]NACE38CVS!CY80</f>
        <v>2547954779.0824347</v>
      </c>
      <c r="AR81" s="255">
        <f>[1]NACE38CVS!CZ80</f>
        <v>1373949768.0797975</v>
      </c>
      <c r="AS81" s="255">
        <f>[1]NACE38CVS!DA80</f>
        <v>4540245307.4626474</v>
      </c>
      <c r="AT81" s="255">
        <f>[1]NACE38CVS!DB80</f>
        <v>9091555809.0578556</v>
      </c>
      <c r="AU81" s="255">
        <f>[1]NACE38CVS!DC80</f>
        <v>2068810879.970504</v>
      </c>
      <c r="AV81" s="255">
        <f>[1]NACE38CVS!DD80</f>
        <v>10626099938.443726</v>
      </c>
      <c r="AW81" s="255">
        <f>[1]NACE38CVS!DE80</f>
        <v>1213548102.8313444</v>
      </c>
      <c r="AX81" s="255">
        <f>[1]NACE38CVS!DF80</f>
        <v>1697273762.1839409</v>
      </c>
      <c r="AY81" s="255">
        <f>[1]NACE38CVS!DG80</f>
        <v>11204519563.729753</v>
      </c>
      <c r="AZ81" s="255">
        <f>[1]NACE38CVS!DI80</f>
        <v>1678552218.6629977</v>
      </c>
      <c r="BA81" s="255">
        <f>[1]NACE38CVS!DJ80</f>
        <v>1930568167.2224448</v>
      </c>
      <c r="BB81" s="255">
        <f>[1]NACE38CVS!DK80</f>
        <v>3853735914.0569324</v>
      </c>
      <c r="BC81" s="255">
        <f>[1]NACE38CVS!DL80</f>
        <v>5808858285.451273</v>
      </c>
      <c r="BD81" s="255">
        <f>[1]NACE38CVS!DM80</f>
        <v>1808588142.5817225</v>
      </c>
      <c r="BE81" s="255">
        <f>[1]NACE38CVS!DN80</f>
        <v>2625743381.527832</v>
      </c>
      <c r="BF81" s="255">
        <f>[1]NACE38CVS!DO80</f>
        <v>0</v>
      </c>
      <c r="BG81" s="255">
        <f>[1]NACE38CVS!DR80</f>
        <v>9250986037.1360893</v>
      </c>
      <c r="BH81" s="255">
        <f>[1]NACE38CVS!DS80</f>
        <v>5445998277.8425636</v>
      </c>
    </row>
    <row r="82" spans="1:60" s="36" customFormat="1" ht="12" thickBot="1" x14ac:dyDescent="0.25">
      <c r="A82" s="139">
        <f t="shared" si="6"/>
        <v>42734</v>
      </c>
      <c r="B82" s="256">
        <f>[1]NACE38CVS!BK81</f>
        <v>135931299663.32617</v>
      </c>
      <c r="C82" s="256">
        <f>[1]NACE38CVS!BL81</f>
        <v>131548923833.86095</v>
      </c>
      <c r="D82" s="257">
        <f>[1]NACE38CVS!BM81</f>
        <v>27218414162.978954</v>
      </c>
      <c r="E82" s="257">
        <f>[1]NACE38CVS!BN81</f>
        <v>8999302041.2726574</v>
      </c>
      <c r="F82" s="257">
        <f>[1]NACE38CVS!BO81</f>
        <v>99713583459.074554</v>
      </c>
      <c r="G82" s="257">
        <f>[1]NACE38CVS!BP81</f>
        <v>95331207629.609314</v>
      </c>
      <c r="H82" s="257">
        <f>[1]NACE38CVS!BQ81</f>
        <v>4382375829.4652338</v>
      </c>
      <c r="I82" s="257">
        <f>[1]NACE38CVS!BR81</f>
        <v>122593090179.93015</v>
      </c>
      <c r="J82" s="257">
        <f t="shared" si="4"/>
        <v>13338209483.396038</v>
      </c>
      <c r="K82" s="257">
        <f t="shared" si="5"/>
        <v>81992998146.213272</v>
      </c>
      <c r="L82" s="257">
        <f>[1]NACE38CVS!BS81</f>
        <v>284105663.09546459</v>
      </c>
      <c r="M82" s="257">
        <f>[1]NACE38CVS!BU81</f>
        <v>188836704.91130522</v>
      </c>
      <c r="N82" s="257">
        <f>[1]NACE38CVS!BV81</f>
        <v>3438482675.4350271</v>
      </c>
      <c r="O82" s="257">
        <f>[1]NACE38CVS!BW81</f>
        <v>729966830.3385787</v>
      </c>
      <c r="P82" s="257">
        <f>[1]NACE38CVS!BX81</f>
        <v>1346075141.9641278</v>
      </c>
      <c r="Q82" s="257">
        <f>[1]NACE38CVS!BY81</f>
        <v>139998803.82538539</v>
      </c>
      <c r="R82" s="257">
        <f>[1]NACE38CVS!BZ81</f>
        <v>1541290341.1611605</v>
      </c>
      <c r="S82" s="257">
        <f>[1]NACE38CVS!CA81</f>
        <v>915546222.15246487</v>
      </c>
      <c r="T82" s="257">
        <f>[1]NACE38CVS!CB81</f>
        <v>2211036791.6546054</v>
      </c>
      <c r="U82" s="257">
        <f>[1]NACE38CVS!CC81</f>
        <v>3188662480.6944313</v>
      </c>
      <c r="V82" s="257">
        <f>[1]NACE38CVS!CD81</f>
        <v>1431478450.5162969</v>
      </c>
      <c r="W82" s="257">
        <f>[1]NACE38CVS!CE81</f>
        <v>1060178115.9231772</v>
      </c>
      <c r="X82" s="257">
        <f>[1]NACE38CVS!CF81</f>
        <v>1675366631.9034095</v>
      </c>
      <c r="Y82" s="257">
        <f>[1]NACE38CVS!CG81</f>
        <v>3794032875.75875</v>
      </c>
      <c r="Z82" s="257">
        <f>[1]NACE38CVS!CH81</f>
        <v>1904268125.796237</v>
      </c>
      <c r="AA82" s="257">
        <f>[1]NACE38CVS!CI81</f>
        <v>1889764749.9625132</v>
      </c>
      <c r="AB82" s="257">
        <f>[1]NACE38CVS!CJ81</f>
        <v>2260028483.4231682</v>
      </c>
      <c r="AC82" s="257">
        <f>[1]NACE38CVS!CK81</f>
        <v>2146803244.3970284</v>
      </c>
      <c r="AD82" s="257">
        <f>[1]NACE38CVS!CL81</f>
        <v>1150630368.9200401</v>
      </c>
      <c r="AE82" s="257">
        <f>[1]NACE38CVS!CM81</f>
        <v>8999302041.2726574</v>
      </c>
      <c r="AF82" s="257">
        <f>[1]NACE38CVS!CN81</f>
        <v>1171215582.3157246</v>
      </c>
      <c r="AG82" s="257">
        <f>[1]NACE38CVS!CO81</f>
        <v>1242816434.1792431</v>
      </c>
      <c r="AH82" s="257">
        <f>[1]NACE38CVS!CP81</f>
        <v>6585270024.7776909</v>
      </c>
      <c r="AI82" s="257">
        <f>[1]NACE38CVS!CQ81</f>
        <v>21194344367.083992</v>
      </c>
      <c r="AJ82" s="257">
        <f>[1]NACE38CVS!CR81</f>
        <v>2668547639.4341764</v>
      </c>
      <c r="AK82" s="257">
        <f>[1]NACE38CVS!CS81</f>
        <v>8764715131.9996395</v>
      </c>
      <c r="AL82" s="257">
        <f>[1]NACE38CVS!CT81</f>
        <v>9761081595.6501732</v>
      </c>
      <c r="AM82" s="257">
        <f>[1]NACE38CVS!CU81</f>
        <v>10437631326.889618</v>
      </c>
      <c r="AN82" s="257">
        <f>[1]NACE38CVS!CV81</f>
        <v>5455984051.1897097</v>
      </c>
      <c r="AO82" s="257">
        <f>[1]NACE38CVS!CW81</f>
        <v>1469899367.990932</v>
      </c>
      <c r="AP82" s="257">
        <f>[1]NACE38CVS!CX81</f>
        <v>3986084683.1987782</v>
      </c>
      <c r="AQ82" s="257">
        <f>[1]NACE38CVS!CY81</f>
        <v>2547013426.9224572</v>
      </c>
      <c r="AR82" s="257">
        <f>[1]NACE38CVS!CZ81</f>
        <v>1353725979.9450777</v>
      </c>
      <c r="AS82" s="257">
        <f>[1]NACE38CVS!DA81</f>
        <v>4582185215.0993233</v>
      </c>
      <c r="AT82" s="257">
        <f>[1]NACE38CVS!DB81</f>
        <v>9235255451.084938</v>
      </c>
      <c r="AU82" s="257">
        <f>[1]NACE38CVS!DC81</f>
        <v>2085839090.542418</v>
      </c>
      <c r="AV82" s="257">
        <f>[1]NACE38CVS!DD81</f>
        <v>10702728227.947124</v>
      </c>
      <c r="AW82" s="257">
        <f>[1]NACE38CVS!DE81</f>
        <v>1214038460.7602773</v>
      </c>
      <c r="AX82" s="257">
        <f>[1]NACE38CVS!DF81</f>
        <v>1712689214.7497764</v>
      </c>
      <c r="AY82" s="257">
        <f>[1]NACE38CVS!DG81</f>
        <v>11365478210.36622</v>
      </c>
      <c r="AZ82" s="257">
        <f>[1]NACE38CVS!DI81</f>
        <v>1675207482.7892146</v>
      </c>
      <c r="BA82" s="257">
        <f>[1]NACE38CVS!DJ81</f>
        <v>1938158573.6363704</v>
      </c>
      <c r="BB82" s="257">
        <f>[1]NACE38CVS!DK81</f>
        <v>3873386355.8083925</v>
      </c>
      <c r="BC82" s="257">
        <f>[1]NACE38CVS!DL81</f>
        <v>5851457071.1620607</v>
      </c>
      <c r="BD82" s="257">
        <f>[1]NACE38CVS!DM81</f>
        <v>1832078757.2192738</v>
      </c>
      <c r="BE82" s="257">
        <f>[1]NACE38CVS!DN81</f>
        <v>2656382195.8783169</v>
      </c>
      <c r="BF82" s="257">
        <f>[1]NACE38CVS!DO81</f>
        <v>0</v>
      </c>
      <c r="BG82" s="257">
        <f>[1]NACE38CVS!DR81</f>
        <v>9276769472.5326862</v>
      </c>
      <c r="BH82" s="257">
        <f>[1]NACE38CVS!DS81</f>
        <v>5465266081.2488832</v>
      </c>
    </row>
    <row r="83" spans="1:60" s="36" customFormat="1" ht="12" thickTop="1" x14ac:dyDescent="0.2">
      <c r="A83" s="140">
        <f t="shared" si="6"/>
        <v>42824</v>
      </c>
      <c r="B83" s="253">
        <f>[1]NACE38CVS!BK82</f>
        <v>137911100547.95749</v>
      </c>
      <c r="C83" s="253">
        <f>[1]NACE38CVS!BL82</f>
        <v>133365631367.25095</v>
      </c>
      <c r="D83" s="254">
        <f>[1]NACE38CVS!BM82</f>
        <v>27392236903.25647</v>
      </c>
      <c r="E83" s="254">
        <f>[1]NACE38CVS!BN82</f>
        <v>9182173312.6729259</v>
      </c>
      <c r="F83" s="254">
        <f>[1]NACE38CVS!BO82</f>
        <v>101336690332.02811</v>
      </c>
      <c r="G83" s="254">
        <f>[1]NACE38CVS!BP82</f>
        <v>96791221151.321548</v>
      </c>
      <c r="H83" s="254">
        <f>[1]NACE38CVS!BQ82</f>
        <v>4545469180.7065582</v>
      </c>
      <c r="I83" s="254">
        <f>[1]NACE38CVS!BR82</f>
        <v>124430746169.33598</v>
      </c>
      <c r="J83" s="254">
        <f t="shared" si="4"/>
        <v>13480354378.621529</v>
      </c>
      <c r="K83" s="254">
        <f t="shared" si="5"/>
        <v>83310866772.700012</v>
      </c>
      <c r="L83" s="254">
        <f>[1]NACE38CVS!BS82</f>
        <v>256601373.43175694</v>
      </c>
      <c r="M83" s="254">
        <f>[1]NACE38CVS!BU82</f>
        <v>191667364.66743767</v>
      </c>
      <c r="N83" s="254">
        <f>[1]NACE38CVS!BV82</f>
        <v>3479184738.7959151</v>
      </c>
      <c r="O83" s="254">
        <f>[1]NACE38CVS!BW82</f>
        <v>738326489.50210285</v>
      </c>
      <c r="P83" s="254">
        <f>[1]NACE38CVS!BX82</f>
        <v>1351378928.4444542</v>
      </c>
      <c r="Q83" s="254">
        <f>[1]NACE38CVS!BY82</f>
        <v>138731475.52438313</v>
      </c>
      <c r="R83" s="254">
        <f>[1]NACE38CVS!BZ82</f>
        <v>1553912438.2379942</v>
      </c>
      <c r="S83" s="254">
        <f>[1]NACE38CVS!CA82</f>
        <v>935085074.54905236</v>
      </c>
      <c r="T83" s="254">
        <f>[1]NACE38CVS!CB82</f>
        <v>2229636140.3840046</v>
      </c>
      <c r="U83" s="254">
        <f>[1]NACE38CVS!CC82</f>
        <v>3208574539.7477288</v>
      </c>
      <c r="V83" s="254">
        <f>[1]NACE38CVS!CD82</f>
        <v>1452701402.4792023</v>
      </c>
      <c r="W83" s="254">
        <f>[1]NACE38CVS!CE82</f>
        <v>1052564524.6714711</v>
      </c>
      <c r="X83" s="254">
        <f>[1]NACE38CVS!CF82</f>
        <v>1691121782.392262</v>
      </c>
      <c r="Y83" s="254">
        <f>[1]NACE38CVS!CG82</f>
        <v>3810825114.741787</v>
      </c>
      <c r="Z83" s="254">
        <f>[1]NACE38CVS!CH82</f>
        <v>1913394901.3678665</v>
      </c>
      <c r="AA83" s="254">
        <f>[1]NACE38CVS!CI82</f>
        <v>1897430213.3739204</v>
      </c>
      <c r="AB83" s="254">
        <f>[1]NACE38CVS!CJ82</f>
        <v>2279487821.6170273</v>
      </c>
      <c r="AC83" s="254">
        <f>[1]NACE38CVS!CK82</f>
        <v>2127052051.3172698</v>
      </c>
      <c r="AD83" s="254">
        <f>[1]NACE38CVS!CL82</f>
        <v>1151987016.1843765</v>
      </c>
      <c r="AE83" s="254">
        <f>[1]NACE38CVS!CM82</f>
        <v>9182173312.6729259</v>
      </c>
      <c r="AF83" s="254">
        <f>[1]NACE38CVS!CN82</f>
        <v>1195480636.1035352</v>
      </c>
      <c r="AG83" s="254">
        <f>[1]NACE38CVS!CO82</f>
        <v>1291996528.7539501</v>
      </c>
      <c r="AH83" s="254">
        <f>[1]NACE38CVS!CP82</f>
        <v>6694696147.8154421</v>
      </c>
      <c r="AI83" s="254">
        <f>[1]NACE38CVS!CQ82</f>
        <v>21494084345.46336</v>
      </c>
      <c r="AJ83" s="254">
        <f>[1]NACE38CVS!CR82</f>
        <v>2727847366.0383282</v>
      </c>
      <c r="AK83" s="254">
        <f>[1]NACE38CVS!CS82</f>
        <v>8935112761.5616951</v>
      </c>
      <c r="AL83" s="254">
        <f>[1]NACE38CVS!CT82</f>
        <v>9831124217.8633366</v>
      </c>
      <c r="AM83" s="254">
        <f>[1]NACE38CVS!CU82</f>
        <v>10481253253.530973</v>
      </c>
      <c r="AN83" s="254">
        <f>[1]NACE38CVS!CV82</f>
        <v>5517519550.6122427</v>
      </c>
      <c r="AO83" s="254">
        <f>[1]NACE38CVS!CW82</f>
        <v>1483605752.3937242</v>
      </c>
      <c r="AP83" s="254">
        <f>[1]NACE38CVS!CX82</f>
        <v>4033913798.2185183</v>
      </c>
      <c r="AQ83" s="254">
        <f>[1]NACE38CVS!CY82</f>
        <v>2606452688.42242</v>
      </c>
      <c r="AR83" s="254">
        <f>[1]NACE38CVS!CZ82</f>
        <v>1373013761.6129658</v>
      </c>
      <c r="AS83" s="254">
        <f>[1]NACE38CVS!DA82</f>
        <v>4693572372.8988342</v>
      </c>
      <c r="AT83" s="254">
        <f>[1]NACE38CVS!DB82</f>
        <v>9321247962.1529026</v>
      </c>
      <c r="AU83" s="254">
        <f>[1]NACE38CVS!DC82</f>
        <v>2125199981.2750888</v>
      </c>
      <c r="AV83" s="254">
        <f>[1]NACE38CVS!DD82</f>
        <v>11060851661.141262</v>
      </c>
      <c r="AW83" s="254">
        <f>[1]NACE38CVS!DE82</f>
        <v>1251433655.3336408</v>
      </c>
      <c r="AX83" s="254">
        <f>[1]NACE38CVS!DF82</f>
        <v>1731542055.7052164</v>
      </c>
      <c r="AY83" s="254">
        <f>[1]NACE38CVS!DG82</f>
        <v>11650103000.027447</v>
      </c>
      <c r="AZ83" s="254">
        <f>[1]NACE38CVS!DI82</f>
        <v>1688843253.1758361</v>
      </c>
      <c r="BA83" s="254">
        <f>[1]NACE38CVS!DJ82</f>
        <v>1972028111.3364971</v>
      </c>
      <c r="BB83" s="254">
        <f>[1]NACE38CVS!DK82</f>
        <v>3919541641.4315948</v>
      </c>
      <c r="BC83" s="254">
        <f>[1]NACE38CVS!DL82</f>
        <v>5899941372.6776009</v>
      </c>
      <c r="BD83" s="254">
        <f>[1]NACE38CVS!DM82</f>
        <v>1883490316.1624203</v>
      </c>
      <c r="BE83" s="254">
        <f>[1]NACE38CVS!DN82</f>
        <v>2666571349.0678005</v>
      </c>
      <c r="BF83" s="254">
        <f>[1]NACE38CVS!DO82</f>
        <v>0</v>
      </c>
      <c r="BG83" s="254">
        <f>[1]NACE38CVS!DR82</f>
        <v>9248470469.3100586</v>
      </c>
      <c r="BH83" s="254">
        <f>[1]NACE38CVS!DS82</f>
        <v>5512440342.1499434</v>
      </c>
    </row>
    <row r="84" spans="1:60" s="36" customFormat="1" x14ac:dyDescent="0.2">
      <c r="A84" s="138">
        <f t="shared" si="6"/>
        <v>42916</v>
      </c>
      <c r="B84" s="253">
        <f>[1]NACE38CVS!BK83</f>
        <v>139034638231.37863</v>
      </c>
      <c r="C84" s="253">
        <f>[1]NACE38CVS!BL83</f>
        <v>134319997977.41788</v>
      </c>
      <c r="D84" s="255">
        <f>[1]NACE38CVS!BM83</f>
        <v>27595714450.104183</v>
      </c>
      <c r="E84" s="255">
        <f>[1]NACE38CVS!BN83</f>
        <v>9261713392.8976192</v>
      </c>
      <c r="F84" s="255">
        <f>[1]NACE38CVS!BO83</f>
        <v>102177210388.37682</v>
      </c>
      <c r="G84" s="255">
        <f>[1]NACE38CVS!BP83</f>
        <v>97462570134.416077</v>
      </c>
      <c r="H84" s="255">
        <f>[1]NACE38CVS!BQ83</f>
        <v>4714640253.9607468</v>
      </c>
      <c r="I84" s="255">
        <f>[1]NACE38CVS!BR83</f>
        <v>125486326469.46667</v>
      </c>
      <c r="J84" s="255">
        <f t="shared" si="4"/>
        <v>13548311761.911947</v>
      </c>
      <c r="K84" s="255">
        <f t="shared" si="5"/>
        <v>83914258372.504135</v>
      </c>
      <c r="L84" s="255">
        <f>[1]NACE38CVS!BS83</f>
        <v>155727746.02718526</v>
      </c>
      <c r="M84" s="255">
        <f>[1]NACE38CVS!BU83</f>
        <v>189079910.71669084</v>
      </c>
      <c r="N84" s="255">
        <f>[1]NACE38CVS!BV83</f>
        <v>3505036086.4705019</v>
      </c>
      <c r="O84" s="255">
        <f>[1]NACE38CVS!BW83</f>
        <v>743216232.80800653</v>
      </c>
      <c r="P84" s="255">
        <f>[1]NACE38CVS!BX83</f>
        <v>1356192897.3181839</v>
      </c>
      <c r="Q84" s="255">
        <f>[1]NACE38CVS!BY83</f>
        <v>137062981.70020181</v>
      </c>
      <c r="R84" s="255">
        <f>[1]NACE38CVS!BZ83</f>
        <v>1570217745.6789689</v>
      </c>
      <c r="S84" s="255">
        <f>[1]NACE38CVS!CA83</f>
        <v>960475490.8620342</v>
      </c>
      <c r="T84" s="255">
        <f>[1]NACE38CVS!CB83</f>
        <v>2243564886.6389656</v>
      </c>
      <c r="U84" s="255">
        <f>[1]NACE38CVS!CC83</f>
        <v>3214103183.8243842</v>
      </c>
      <c r="V84" s="255">
        <f>[1]NACE38CVS!CD83</f>
        <v>1453893984.2622156</v>
      </c>
      <c r="W84" s="255">
        <f>[1]NACE38CVS!CE83</f>
        <v>1048013471.6720786</v>
      </c>
      <c r="X84" s="255">
        <f>[1]NACE38CVS!CF83</f>
        <v>1692519307.9865091</v>
      </c>
      <c r="Y84" s="255">
        <f>[1]NACE38CVS!CG83</f>
        <v>3849341783.0257382</v>
      </c>
      <c r="Z84" s="255">
        <f>[1]NACE38CVS!CH83</f>
        <v>1911035209.3436637</v>
      </c>
      <c r="AA84" s="255">
        <f>[1]NACE38CVS!CI83</f>
        <v>1938306573.6820745</v>
      </c>
      <c r="AB84" s="255">
        <f>[1]NACE38CVS!CJ83</f>
        <v>2295494274.1986103</v>
      </c>
      <c r="AC84" s="255">
        <f>[1]NACE38CVS!CK83</f>
        <v>2174490846.7435904</v>
      </c>
      <c r="AD84" s="255">
        <f>[1]NACE38CVS!CL83</f>
        <v>1163011366.1975071</v>
      </c>
      <c r="AE84" s="255">
        <f>[1]NACE38CVS!CM83</f>
        <v>9261713392.8976192</v>
      </c>
      <c r="AF84" s="255">
        <f>[1]NACE38CVS!CN83</f>
        <v>1207996357.327915</v>
      </c>
      <c r="AG84" s="255">
        <f>[1]NACE38CVS!CO83</f>
        <v>1310295552.3684571</v>
      </c>
      <c r="AH84" s="255">
        <f>[1]NACE38CVS!CP83</f>
        <v>6743421483.2012472</v>
      </c>
      <c r="AI84" s="255">
        <f>[1]NACE38CVS!CQ83</f>
        <v>21662088167.523239</v>
      </c>
      <c r="AJ84" s="255">
        <f>[1]NACE38CVS!CR83</f>
        <v>2747333473.9693642</v>
      </c>
      <c r="AK84" s="255">
        <f>[1]NACE38CVS!CS83</f>
        <v>8970699695.7019787</v>
      </c>
      <c r="AL84" s="255">
        <f>[1]NACE38CVS!CT83</f>
        <v>9944054997.8518963</v>
      </c>
      <c r="AM84" s="255">
        <f>[1]NACE38CVS!CU83</f>
        <v>10589901181.274784</v>
      </c>
      <c r="AN84" s="255">
        <f>[1]NACE38CVS!CV83</f>
        <v>5610900355.7785616</v>
      </c>
      <c r="AO84" s="255">
        <f>[1]NACE38CVS!CW83</f>
        <v>1505131776.8801069</v>
      </c>
      <c r="AP84" s="255">
        <f>[1]NACE38CVS!CX83</f>
        <v>4105768578.8984547</v>
      </c>
      <c r="AQ84" s="255">
        <f>[1]NACE38CVS!CY83</f>
        <v>2604927963.3753171</v>
      </c>
      <c r="AR84" s="255">
        <f>[1]NACE38CVS!CZ83</f>
        <v>1369773740.1078124</v>
      </c>
      <c r="AS84" s="255">
        <f>[1]NACE38CVS!DA83</f>
        <v>4768882662.151206</v>
      </c>
      <c r="AT84" s="255">
        <f>[1]NACE38CVS!DB83</f>
        <v>9353447463.8466721</v>
      </c>
      <c r="AU84" s="255">
        <f>[1]NACE38CVS!DC83</f>
        <v>2123260199.0716612</v>
      </c>
      <c r="AV84" s="255">
        <f>[1]NACE38CVS!DD83</f>
        <v>11113184889.348097</v>
      </c>
      <c r="AW84" s="255">
        <f>[1]NACE38CVS!DE83</f>
        <v>1240855787.8606102</v>
      </c>
      <c r="AX84" s="255">
        <f>[1]NACE38CVS!DF83</f>
        <v>1746632403.445703</v>
      </c>
      <c r="AY84" s="255">
        <f>[1]NACE38CVS!DG83</f>
        <v>11891008973.04241</v>
      </c>
      <c r="AZ84" s="255">
        <f>[1]NACE38CVS!DI83</f>
        <v>1687775802.1491797</v>
      </c>
      <c r="BA84" s="255">
        <f>[1]NACE38CVS!DJ83</f>
        <v>1972685979.1985493</v>
      </c>
      <c r="BB84" s="255">
        <f>[1]NACE38CVS!DK83</f>
        <v>3939890352.5786853</v>
      </c>
      <c r="BC84" s="255">
        <f>[1]NACE38CVS!DL83</f>
        <v>5947959627.9855328</v>
      </c>
      <c r="BD84" s="255">
        <f>[1]NACE38CVS!DM83</f>
        <v>1890707523.3263607</v>
      </c>
      <c r="BE84" s="255">
        <f>[1]NACE38CVS!DN83</f>
        <v>2663327316.3124323</v>
      </c>
      <c r="BF84" s="255">
        <f>[1]NACE38CVS!DO83</f>
        <v>0</v>
      </c>
      <c r="BG84" s="255">
        <f>[1]NACE38CVS!DR83</f>
        <v>9289395864.8936882</v>
      </c>
      <c r="BH84" s="255">
        <f>[1]NACE38CVS!DS83</f>
        <v>5530880200.482954</v>
      </c>
    </row>
    <row r="85" spans="1:60" s="36" customFormat="1" x14ac:dyDescent="0.2">
      <c r="A85" s="138">
        <f t="shared" si="6"/>
        <v>43008</v>
      </c>
      <c r="B85" s="253">
        <f>[1]NACE38CVS!BK84</f>
        <v>139854578161.70673</v>
      </c>
      <c r="C85" s="253">
        <f>[1]NACE38CVS!BL84</f>
        <v>135034304634.36395</v>
      </c>
      <c r="D85" s="255">
        <f>[1]NACE38CVS!BM84</f>
        <v>27645813163.560467</v>
      </c>
      <c r="E85" s="255">
        <f>[1]NACE38CVS!BN84</f>
        <v>9271975933.8274345</v>
      </c>
      <c r="F85" s="255">
        <f>[1]NACE38CVS!BO84</f>
        <v>102936789064.31883</v>
      </c>
      <c r="G85" s="255">
        <f>[1]NACE38CVS!BP84</f>
        <v>98116515536.976059</v>
      </c>
      <c r="H85" s="255">
        <f>[1]NACE38CVS!BQ84</f>
        <v>4820273527.3427792</v>
      </c>
      <c r="I85" s="255">
        <f>[1]NACE38CVS!BR84</f>
        <v>126228312555.81989</v>
      </c>
      <c r="J85" s="255">
        <f t="shared" si="4"/>
        <v>13626265605.886862</v>
      </c>
      <c r="K85" s="255">
        <f t="shared" si="5"/>
        <v>84490249931.089203</v>
      </c>
      <c r="L85" s="255">
        <f>[1]NACE38CVS!BS84</f>
        <v>119547640.98031059</v>
      </c>
      <c r="M85" s="255">
        <f>[1]NACE38CVS!BU84</f>
        <v>188124807.28876978</v>
      </c>
      <c r="N85" s="255">
        <f>[1]NACE38CVS!BV84</f>
        <v>3527210611.0910697</v>
      </c>
      <c r="O85" s="255">
        <f>[1]NACE38CVS!BW84</f>
        <v>743871963.76581872</v>
      </c>
      <c r="P85" s="255">
        <f>[1]NACE38CVS!BX84</f>
        <v>1350981390.5248244</v>
      </c>
      <c r="Q85" s="255">
        <f>[1]NACE38CVS!BY84</f>
        <v>138291778.25910854</v>
      </c>
      <c r="R85" s="255">
        <f>[1]NACE38CVS!BZ84</f>
        <v>1568539225.1962583</v>
      </c>
      <c r="S85" s="255">
        <f>[1]NACE38CVS!CA84</f>
        <v>944686814.84691334</v>
      </c>
      <c r="T85" s="255">
        <f>[1]NACE38CVS!CB84</f>
        <v>2242386424.9717607</v>
      </c>
      <c r="U85" s="255">
        <f>[1]NACE38CVS!CC84</f>
        <v>3230593869.5938396</v>
      </c>
      <c r="V85" s="255">
        <f>[1]NACE38CVS!CD84</f>
        <v>1482270087.2403381</v>
      </c>
      <c r="W85" s="255">
        <f>[1]NACE38CVS!CE84</f>
        <v>1050654822.1882229</v>
      </c>
      <c r="X85" s="255">
        <f>[1]NACE38CVS!CF84</f>
        <v>1692891511.4591031</v>
      </c>
      <c r="Y85" s="255">
        <f>[1]NACE38CVS!CG84</f>
        <v>3869914347.9571133</v>
      </c>
      <c r="Z85" s="255">
        <f>[1]NACE38CVS!CH84</f>
        <v>1908046547.3113177</v>
      </c>
      <c r="AA85" s="255">
        <f>[1]NACE38CVS!CI84</f>
        <v>1961867800.6457953</v>
      </c>
      <c r="AB85" s="255">
        <f>[1]NACE38CVS!CJ84</f>
        <v>2311036874.5933437</v>
      </c>
      <c r="AC85" s="255">
        <f>[1]NACE38CVS!CK84</f>
        <v>2133906333.9580166</v>
      </c>
      <c r="AD85" s="255">
        <f>[1]NACE38CVS!CL84</f>
        <v>1170452300.6259675</v>
      </c>
      <c r="AE85" s="255">
        <f>[1]NACE38CVS!CM84</f>
        <v>9271975933.8274345</v>
      </c>
      <c r="AF85" s="255">
        <f>[1]NACE38CVS!CN84</f>
        <v>1212812215.8418698</v>
      </c>
      <c r="AG85" s="255">
        <f>[1]NACE38CVS!CO84</f>
        <v>1301804232.0450058</v>
      </c>
      <c r="AH85" s="255">
        <f>[1]NACE38CVS!CP84</f>
        <v>6757359485.9405603</v>
      </c>
      <c r="AI85" s="255">
        <f>[1]NACE38CVS!CQ84</f>
        <v>21736425064.3484</v>
      </c>
      <c r="AJ85" s="255">
        <f>[1]NACE38CVS!CR84</f>
        <v>2764850544.2450075</v>
      </c>
      <c r="AK85" s="255">
        <f>[1]NACE38CVS!CS84</f>
        <v>8999798473.7206306</v>
      </c>
      <c r="AL85" s="255">
        <f>[1]NACE38CVS!CT84</f>
        <v>9971776046.3827629</v>
      </c>
      <c r="AM85" s="255">
        <f>[1]NACE38CVS!CU84</f>
        <v>10561404770.054026</v>
      </c>
      <c r="AN85" s="255">
        <f>[1]NACE38CVS!CV84</f>
        <v>5686152438.1467476</v>
      </c>
      <c r="AO85" s="255">
        <f>[1]NACE38CVS!CW84</f>
        <v>1521121327.0929706</v>
      </c>
      <c r="AP85" s="255">
        <f>[1]NACE38CVS!CX84</f>
        <v>4165031111.0537777</v>
      </c>
      <c r="AQ85" s="255">
        <f>[1]NACE38CVS!CY84</f>
        <v>2605777153.7534475</v>
      </c>
      <c r="AR85" s="255">
        <f>[1]NACE38CVS!CZ84</f>
        <v>1392673216.5523005</v>
      </c>
      <c r="AS85" s="255">
        <f>[1]NACE38CVS!DA84</f>
        <v>4842142012.3467274</v>
      </c>
      <c r="AT85" s="255">
        <f>[1]NACE38CVS!DB84</f>
        <v>9379013145.2318859</v>
      </c>
      <c r="AU85" s="255">
        <f>[1]NACE38CVS!DC84</f>
        <v>2143101831.977675</v>
      </c>
      <c r="AV85" s="255">
        <f>[1]NACE38CVS!DD84</f>
        <v>11242208919.950714</v>
      </c>
      <c r="AW85" s="255">
        <f>[1]NACE38CVS!DE84</f>
        <v>1243514559.9473922</v>
      </c>
      <c r="AX85" s="255">
        <f>[1]NACE38CVS!DF84</f>
        <v>1761929629.270505</v>
      </c>
      <c r="AY85" s="255">
        <f>[1]NACE38CVS!DG84</f>
        <v>12089051089.144556</v>
      </c>
      <c r="AZ85" s="255">
        <f>[1]NACE38CVS!DI84</f>
        <v>1692838351.4329948</v>
      </c>
      <c r="BA85" s="255">
        <f>[1]NACE38CVS!DJ84</f>
        <v>1984968962.616919</v>
      </c>
      <c r="BB85" s="255">
        <f>[1]NACE38CVS!DK84</f>
        <v>3960324197.588335</v>
      </c>
      <c r="BC85" s="255">
        <f>[1]NACE38CVS!DL84</f>
        <v>5988134094.2486134</v>
      </c>
      <c r="BD85" s="255">
        <f>[1]NACE38CVS!DM84</f>
        <v>1937851603.1951284</v>
      </c>
      <c r="BE85" s="255">
        <f>[1]NACE38CVS!DN84</f>
        <v>2689278024.5124607</v>
      </c>
      <c r="BF85" s="255">
        <f>[1]NACE38CVS!DO84</f>
        <v>0</v>
      </c>
      <c r="BG85" s="255">
        <f>[1]NACE38CVS!DR84</f>
        <v>9320562136.575592</v>
      </c>
      <c r="BH85" s="255">
        <f>[1]NACE38CVS!DS84</f>
        <v>5554438928.9058266</v>
      </c>
    </row>
    <row r="86" spans="1:60" s="36" customFormat="1" ht="12" thickBot="1" x14ac:dyDescent="0.25">
      <c r="A86" s="139">
        <f t="shared" si="6"/>
        <v>43099</v>
      </c>
      <c r="B86" s="256">
        <f>[1]NACE38CVS!BK85</f>
        <v>141216381427.93182</v>
      </c>
      <c r="C86" s="256">
        <f>[1]NACE38CVS!BL85</f>
        <v>136165496710.32971</v>
      </c>
      <c r="D86" s="257">
        <f>[1]NACE38CVS!BM85</f>
        <v>27746817924.064568</v>
      </c>
      <c r="E86" s="257">
        <f>[1]NACE38CVS!BN85</f>
        <v>9513362283.5569859</v>
      </c>
      <c r="F86" s="257">
        <f>[1]NACE38CVS!BO85</f>
        <v>103956201220.31029</v>
      </c>
      <c r="G86" s="257">
        <f>[1]NACE38CVS!BP85</f>
        <v>98905316502.70816</v>
      </c>
      <c r="H86" s="257">
        <f>[1]NACE38CVS!BQ85</f>
        <v>5050884717.6021194</v>
      </c>
      <c r="I86" s="257">
        <f>[1]NACE38CVS!BR85</f>
        <v>127523664586.2934</v>
      </c>
      <c r="J86" s="257">
        <f t="shared" si="4"/>
        <v>13692716841.638447</v>
      </c>
      <c r="K86" s="257">
        <f t="shared" si="5"/>
        <v>85212599661.069717</v>
      </c>
      <c r="L86" s="257">
        <f>[1]NACE38CVS!BS85</f>
        <v>141980869.86013836</v>
      </c>
      <c r="M86" s="257">
        <f>[1]NACE38CVS!BU85</f>
        <v>190855289.96720615</v>
      </c>
      <c r="N86" s="257">
        <f>[1]NACE38CVS!BV85</f>
        <v>3557653963.7592306</v>
      </c>
      <c r="O86" s="257">
        <f>[1]NACE38CVS!BW85</f>
        <v>754288988.52504265</v>
      </c>
      <c r="P86" s="257">
        <f>[1]NACE38CVS!BX85</f>
        <v>1351959860.0463829</v>
      </c>
      <c r="Q86" s="257">
        <f>[1]NACE38CVS!BY85</f>
        <v>140954303.02453503</v>
      </c>
      <c r="R86" s="257">
        <f>[1]NACE38CVS!BZ85</f>
        <v>1565257832.6423452</v>
      </c>
      <c r="S86" s="257">
        <f>[1]NACE38CVS!CA85</f>
        <v>944971070.50774479</v>
      </c>
      <c r="T86" s="257">
        <f>[1]NACE38CVS!CB85</f>
        <v>2258256772.6323104</v>
      </c>
      <c r="U86" s="257">
        <f>[1]NACE38CVS!CC85</f>
        <v>3234155221.094121</v>
      </c>
      <c r="V86" s="257">
        <f>[1]NACE38CVS!CD85</f>
        <v>1466204759.6499951</v>
      </c>
      <c r="W86" s="257">
        <f>[1]NACE38CVS!CE85</f>
        <v>1057343028.3800759</v>
      </c>
      <c r="X86" s="257">
        <f>[1]NACE38CVS!CF85</f>
        <v>1706948582.2911887</v>
      </c>
      <c r="Y86" s="257">
        <f>[1]NACE38CVS!CG85</f>
        <v>3878294415.2306356</v>
      </c>
      <c r="Z86" s="257">
        <f>[1]NACE38CVS!CH85</f>
        <v>1918946068.7663245</v>
      </c>
      <c r="AA86" s="257">
        <f>[1]NACE38CVS!CI85</f>
        <v>1959348346.4643109</v>
      </c>
      <c r="AB86" s="257">
        <f>[1]NACE38CVS!CJ85</f>
        <v>2335186159.1635985</v>
      </c>
      <c r="AC86" s="257">
        <f>[1]NACE38CVS!CK85</f>
        <v>2128537357.0267282</v>
      </c>
      <c r="AD86" s="257">
        <f>[1]NACE38CVS!CL85</f>
        <v>1175950320.1234295</v>
      </c>
      <c r="AE86" s="257">
        <f>[1]NACE38CVS!CM85</f>
        <v>9513362283.5569859</v>
      </c>
      <c r="AF86" s="257">
        <f>[1]NACE38CVS!CN85</f>
        <v>1235844528.5293274</v>
      </c>
      <c r="AG86" s="257">
        <f>[1]NACE38CVS!CO85</f>
        <v>1326484885.4820228</v>
      </c>
      <c r="AH86" s="257">
        <f>[1]NACE38CVS!CP85</f>
        <v>6951032869.5456362</v>
      </c>
      <c r="AI86" s="257">
        <f>[1]NACE38CVS!CQ85</f>
        <v>21739258876.146858</v>
      </c>
      <c r="AJ86" s="257">
        <f>[1]NACE38CVS!CR85</f>
        <v>2782392174.7377558</v>
      </c>
      <c r="AK86" s="257">
        <f>[1]NACE38CVS!CS85</f>
        <v>8953156957.1485138</v>
      </c>
      <c r="AL86" s="257">
        <f>[1]NACE38CVS!CT85</f>
        <v>10003709744.26059</v>
      </c>
      <c r="AM86" s="257">
        <f>[1]NACE38CVS!CU85</f>
        <v>10642704524.242706</v>
      </c>
      <c r="AN86" s="257">
        <f>[1]NACE38CVS!CV85</f>
        <v>5768642735.1453304</v>
      </c>
      <c r="AO86" s="257">
        <f>[1]NACE38CVS!CW85</f>
        <v>1528849282.7606924</v>
      </c>
      <c r="AP86" s="257">
        <f>[1]NACE38CVS!CX85</f>
        <v>4239793452.3846383</v>
      </c>
      <c r="AQ86" s="257">
        <f>[1]NACE38CVS!CY85</f>
        <v>2624979916.1141481</v>
      </c>
      <c r="AR86" s="257">
        <f>[1]NACE38CVS!CZ85</f>
        <v>1458384980.9926326</v>
      </c>
      <c r="AS86" s="257">
        <f>[1]NACE38CVS!DA85</f>
        <v>4935110475.6532793</v>
      </c>
      <c r="AT86" s="257">
        <f>[1]NACE38CVS!DB85</f>
        <v>9498696034.75951</v>
      </c>
      <c r="AU86" s="257">
        <f>[1]NACE38CVS!DC85</f>
        <v>2154548731.6455507</v>
      </c>
      <c r="AV86" s="257">
        <f>[1]NACE38CVS!DD85</f>
        <v>11326243404.307314</v>
      </c>
      <c r="AW86" s="257">
        <f>[1]NACE38CVS!DE85</f>
        <v>1263903865.4858305</v>
      </c>
      <c r="AX86" s="257">
        <f>[1]NACE38CVS!DF85</f>
        <v>1809278939.8690913</v>
      </c>
      <c r="AY86" s="257">
        <f>[1]NACE38CVS!DG85</f>
        <v>12406464718.393623</v>
      </c>
      <c r="AZ86" s="257">
        <f>[1]NACE38CVS!DI85</f>
        <v>1677726176.0293055</v>
      </c>
      <c r="BA86" s="257">
        <f>[1]NACE38CVS!DJ85</f>
        <v>1996617326.8452559</v>
      </c>
      <c r="BB86" s="257">
        <f>[1]NACE38CVS!DK85</f>
        <v>3975399999.9905233</v>
      </c>
      <c r="BC86" s="257">
        <f>[1]NACE38CVS!DL85</f>
        <v>6042973338.7733622</v>
      </c>
      <c r="BD86" s="257">
        <f>[1]NACE38CVS!DM85</f>
        <v>1930468417.2647958</v>
      </c>
      <c r="BE86" s="257">
        <f>[1]NACE38CVS!DN85</f>
        <v>2704798758.6511569</v>
      </c>
      <c r="BF86" s="257">
        <f>[1]NACE38CVS!DO85</f>
        <v>0</v>
      </c>
      <c r="BG86" s="257">
        <f>[1]NACE38CVS!DR85</f>
        <v>9361289841.1964855</v>
      </c>
      <c r="BH86" s="257">
        <f>[1]NACE38CVS!DS85</f>
        <v>5577489073.496664</v>
      </c>
    </row>
    <row r="87" spans="1:60" s="36" customFormat="1" ht="12" thickTop="1" x14ac:dyDescent="0.2">
      <c r="A87" s="140">
        <f t="shared" si="6"/>
        <v>43189</v>
      </c>
      <c r="B87" s="253">
        <f>[1]NACE38CVS!BK86</f>
        <v>142751524540.2254</v>
      </c>
      <c r="C87" s="253">
        <f>[1]NACE38CVS!BL86</f>
        <v>137683874887.13437</v>
      </c>
      <c r="D87" s="254">
        <f>[1]NACE38CVS!BM86</f>
        <v>28037243734.699181</v>
      </c>
      <c r="E87" s="254">
        <f>[1]NACE38CVS!BN86</f>
        <v>9496230557.2904053</v>
      </c>
      <c r="F87" s="254">
        <f>[1]NACE38CVS!BO86</f>
        <v>105218050248.23582</v>
      </c>
      <c r="G87" s="254">
        <f>[1]NACE38CVS!BP86</f>
        <v>100150400595.14481</v>
      </c>
      <c r="H87" s="254">
        <f>[1]NACE38CVS!BQ86</f>
        <v>5067649653.0910225</v>
      </c>
      <c r="I87" s="254">
        <f>[1]NACE38CVS!BR86</f>
        <v>128999948847.47397</v>
      </c>
      <c r="J87" s="254">
        <f t="shared" si="4"/>
        <v>13751575692.751434</v>
      </c>
      <c r="K87" s="254">
        <f t="shared" si="5"/>
        <v>86398824902.393372</v>
      </c>
      <c r="L87" s="254">
        <f>[1]NACE38CVS!BS86</f>
        <v>170256610.81817085</v>
      </c>
      <c r="M87" s="254">
        <f>[1]NACE38CVS!BU86</f>
        <v>193573943.22067103</v>
      </c>
      <c r="N87" s="254">
        <f>[1]NACE38CVS!BV86</f>
        <v>3588078892.8768125</v>
      </c>
      <c r="O87" s="254">
        <f>[1]NACE38CVS!BW86</f>
        <v>763272428.25071692</v>
      </c>
      <c r="P87" s="254">
        <f>[1]NACE38CVS!BX86</f>
        <v>1356758310.2327204</v>
      </c>
      <c r="Q87" s="254">
        <f>[1]NACE38CVS!BY86</f>
        <v>139823987.1453791</v>
      </c>
      <c r="R87" s="254">
        <f>[1]NACE38CVS!BZ86</f>
        <v>1576705175.5748026</v>
      </c>
      <c r="S87" s="254">
        <f>[1]NACE38CVS!CA86</f>
        <v>927938457.78071916</v>
      </c>
      <c r="T87" s="254">
        <f>[1]NACE38CVS!CB86</f>
        <v>2274770428.6181483</v>
      </c>
      <c r="U87" s="254">
        <f>[1]NACE38CVS!CC86</f>
        <v>3253905677.6929989</v>
      </c>
      <c r="V87" s="254">
        <f>[1]NACE38CVS!CD86</f>
        <v>1497730292.1813486</v>
      </c>
      <c r="W87" s="254">
        <f>[1]NACE38CVS!CE86</f>
        <v>1072483532.2573354</v>
      </c>
      <c r="X87" s="254">
        <f>[1]NACE38CVS!CF86</f>
        <v>1724073515.460803</v>
      </c>
      <c r="Y87" s="254">
        <f>[1]NACE38CVS!CG86</f>
        <v>3950210435.6740961</v>
      </c>
      <c r="Z87" s="254">
        <f>[1]NACE38CVS!CH86</f>
        <v>1938515556.426918</v>
      </c>
      <c r="AA87" s="254">
        <f>[1]NACE38CVS!CI86</f>
        <v>2011694879.2471776</v>
      </c>
      <c r="AB87" s="254">
        <f>[1]NACE38CVS!CJ86</f>
        <v>2354193799.6751685</v>
      </c>
      <c r="AC87" s="254">
        <f>[1]NACE38CVS!CK86</f>
        <v>2179618151.8839974</v>
      </c>
      <c r="AD87" s="254">
        <f>[1]NACE38CVS!CL86</f>
        <v>1184106706.1734633</v>
      </c>
      <c r="AE87" s="254">
        <f>[1]NACE38CVS!CM86</f>
        <v>9496230557.2904053</v>
      </c>
      <c r="AF87" s="254">
        <f>[1]NACE38CVS!CN86</f>
        <v>1251373006.8352199</v>
      </c>
      <c r="AG87" s="254">
        <f>[1]NACE38CVS!CO86</f>
        <v>1326287276.8993287</v>
      </c>
      <c r="AH87" s="254">
        <f>[1]NACE38CVS!CP86</f>
        <v>6918570273.5558567</v>
      </c>
      <c r="AI87" s="254">
        <f>[1]NACE38CVS!CQ86</f>
        <v>22164391602.632946</v>
      </c>
      <c r="AJ87" s="254">
        <f>[1]NACE38CVS!CR86</f>
        <v>2840924871.7589078</v>
      </c>
      <c r="AK87" s="254">
        <f>[1]NACE38CVS!CS86</f>
        <v>9194386732.2195015</v>
      </c>
      <c r="AL87" s="254">
        <f>[1]NACE38CVS!CT86</f>
        <v>10129079998.654537</v>
      </c>
      <c r="AM87" s="254">
        <f>[1]NACE38CVS!CU86</f>
        <v>10806611244.415379</v>
      </c>
      <c r="AN87" s="254">
        <f>[1]NACE38CVS!CV86</f>
        <v>5848736637.9054594</v>
      </c>
      <c r="AO87" s="254">
        <f>[1]NACE38CVS!CW86</f>
        <v>1548465562.7171631</v>
      </c>
      <c r="AP87" s="254">
        <f>[1]NACE38CVS!CX86</f>
        <v>4300271075.1882963</v>
      </c>
      <c r="AQ87" s="254">
        <f>[1]NACE38CVS!CY86</f>
        <v>2680632814.850471</v>
      </c>
      <c r="AR87" s="254">
        <f>[1]NACE38CVS!CZ86</f>
        <v>1420759478.1498604</v>
      </c>
      <c r="AS87" s="254">
        <f>[1]NACE38CVS!DA86</f>
        <v>5065986495.8930626</v>
      </c>
      <c r="AT87" s="254">
        <f>[1]NACE38CVS!DB86</f>
        <v>9470912231.7350407</v>
      </c>
      <c r="AU87" s="254">
        <f>[1]NACE38CVS!DC86</f>
        <v>2164264449.0570335</v>
      </c>
      <c r="AV87" s="254">
        <f>[1]NACE38CVS!DD86</f>
        <v>11577938379.816212</v>
      </c>
      <c r="AW87" s="254">
        <f>[1]NACE38CVS!DE86</f>
        <v>1274165927.1376536</v>
      </c>
      <c r="AX87" s="254">
        <f>[1]NACE38CVS!DF86</f>
        <v>1839128124.8457909</v>
      </c>
      <c r="AY87" s="254">
        <f>[1]NACE38CVS!DG86</f>
        <v>12494852425.752895</v>
      </c>
      <c r="AZ87" s="254">
        <f>[1]NACE38CVS!DI86</f>
        <v>1670898306.2640698</v>
      </c>
      <c r="BA87" s="254">
        <f>[1]NACE38CVS!DJ86</f>
        <v>2014654696.6300626</v>
      </c>
      <c r="BB87" s="254">
        <f>[1]NACE38CVS!DK86</f>
        <v>4007053101.3911538</v>
      </c>
      <c r="BC87" s="254">
        <f>[1]NACE38CVS!DL86</f>
        <v>6058969588.4661484</v>
      </c>
      <c r="BD87" s="254">
        <f>[1]NACE38CVS!DM86</f>
        <v>1953826873.4613366</v>
      </c>
      <c r="BE87" s="254">
        <f>[1]NACE38CVS!DN86</f>
        <v>2704267869.8312392</v>
      </c>
      <c r="BF87" s="254">
        <f>[1]NACE38CVS!DO86</f>
        <v>0</v>
      </c>
      <c r="BG87" s="254">
        <f>[1]NACE38CVS!DR86</f>
        <v>9377491568.9472466</v>
      </c>
      <c r="BH87" s="254">
        <f>[1]NACE38CVS!DS86</f>
        <v>5592887355.7778912</v>
      </c>
    </row>
    <row r="88" spans="1:60" s="36" customFormat="1" x14ac:dyDescent="0.2">
      <c r="A88" s="138">
        <f t="shared" si="6"/>
        <v>43281</v>
      </c>
      <c r="B88" s="253">
        <f>[1]NACE38CVS!BK87</f>
        <v>144253438410.58926</v>
      </c>
      <c r="C88" s="253">
        <f>[1]NACE38CVS!BL87</f>
        <v>139115640057.64197</v>
      </c>
      <c r="D88" s="255">
        <f>[1]NACE38CVS!BM87</f>
        <v>28167751225.408012</v>
      </c>
      <c r="E88" s="255">
        <f>[1]NACE38CVS!BN87</f>
        <v>9644473423.8711147</v>
      </c>
      <c r="F88" s="255">
        <f>[1]NACE38CVS!BO87</f>
        <v>106441213761.31013</v>
      </c>
      <c r="G88" s="255">
        <f>[1]NACE38CVS!BP87</f>
        <v>101303415408.36284</v>
      </c>
      <c r="H88" s="255">
        <f>[1]NACE38CVS!BQ87</f>
        <v>5137798352.947298</v>
      </c>
      <c r="I88" s="255">
        <f>[1]NACE38CVS!BR87</f>
        <v>130423463165.04918</v>
      </c>
      <c r="J88" s="255">
        <f t="shared" si="4"/>
        <v>13829975245.540092</v>
      </c>
      <c r="K88" s="255">
        <f t="shared" si="5"/>
        <v>87473440162.822754</v>
      </c>
      <c r="L88" s="255">
        <f>[1]NACE38CVS!BS87</f>
        <v>150901927.89167786</v>
      </c>
      <c r="M88" s="255">
        <f>[1]NACE38CVS!BU87</f>
        <v>195943313.12218389</v>
      </c>
      <c r="N88" s="255">
        <f>[1]NACE38CVS!BV87</f>
        <v>3613998636.4581532</v>
      </c>
      <c r="O88" s="255">
        <f>[1]NACE38CVS!BW87</f>
        <v>767125315.84830034</v>
      </c>
      <c r="P88" s="255">
        <f>[1]NACE38CVS!BX87</f>
        <v>1359253670.6883583</v>
      </c>
      <c r="Q88" s="255">
        <f>[1]NACE38CVS!BY87</f>
        <v>140575220.22454572</v>
      </c>
      <c r="R88" s="255">
        <f>[1]NACE38CVS!BZ87</f>
        <v>1602672794.7901044</v>
      </c>
      <c r="S88" s="255">
        <f>[1]NACE38CVS!CA87</f>
        <v>951705479.04793704</v>
      </c>
      <c r="T88" s="255">
        <f>[1]NACE38CVS!CB87</f>
        <v>2278657507.5609517</v>
      </c>
      <c r="U88" s="255">
        <f>[1]NACE38CVS!CC87</f>
        <v>3255265423.0608058</v>
      </c>
      <c r="V88" s="255">
        <f>[1]NACE38CVS!CD87</f>
        <v>1519778982.7152753</v>
      </c>
      <c r="W88" s="255">
        <f>[1]NACE38CVS!CE87</f>
        <v>1066579343.6795218</v>
      </c>
      <c r="X88" s="255">
        <f>[1]NACE38CVS!CF87</f>
        <v>1733102128.42346</v>
      </c>
      <c r="Y88" s="255">
        <f>[1]NACE38CVS!CG87</f>
        <v>3931079973.2599945</v>
      </c>
      <c r="Z88" s="255">
        <f>[1]NACE38CVS!CH87</f>
        <v>1938826455.5093114</v>
      </c>
      <c r="AA88" s="255">
        <f>[1]NACE38CVS!CI87</f>
        <v>1992253517.7506833</v>
      </c>
      <c r="AB88" s="255">
        <f>[1]NACE38CVS!CJ87</f>
        <v>2393128183.2574749</v>
      </c>
      <c r="AC88" s="255">
        <f>[1]NACE38CVS!CK87</f>
        <v>2152319562.7162795</v>
      </c>
      <c r="AD88" s="255">
        <f>[1]NACE38CVS!CL87</f>
        <v>1206565690.5546644</v>
      </c>
      <c r="AE88" s="255">
        <f>[1]NACE38CVS!CM87</f>
        <v>9644473423.8711147</v>
      </c>
      <c r="AF88" s="255">
        <f>[1]NACE38CVS!CN87</f>
        <v>1279711500.3504715</v>
      </c>
      <c r="AG88" s="255">
        <f>[1]NACE38CVS!CO87</f>
        <v>1363590207.6823773</v>
      </c>
      <c r="AH88" s="255">
        <f>[1]NACE38CVS!CP87</f>
        <v>7001171715.8382664</v>
      </c>
      <c r="AI88" s="255">
        <f>[1]NACE38CVS!CQ87</f>
        <v>22508994289.448936</v>
      </c>
      <c r="AJ88" s="255">
        <f>[1]NACE38CVS!CR87</f>
        <v>2899322554.4625611</v>
      </c>
      <c r="AK88" s="255">
        <f>[1]NACE38CVS!CS87</f>
        <v>9331788641.2508011</v>
      </c>
      <c r="AL88" s="255">
        <f>[1]NACE38CVS!CT87</f>
        <v>10277883093.735577</v>
      </c>
      <c r="AM88" s="255">
        <f>[1]NACE38CVS!CU87</f>
        <v>10876637914.968498</v>
      </c>
      <c r="AN88" s="255">
        <f>[1]NACE38CVS!CV87</f>
        <v>5927222594.9859591</v>
      </c>
      <c r="AO88" s="255">
        <f>[1]NACE38CVS!CW87</f>
        <v>1570605661.2312794</v>
      </c>
      <c r="AP88" s="255">
        <f>[1]NACE38CVS!CX87</f>
        <v>4356616933.7546797</v>
      </c>
      <c r="AQ88" s="255">
        <f>[1]NACE38CVS!CY87</f>
        <v>2677913207.9714746</v>
      </c>
      <c r="AR88" s="255">
        <f>[1]NACE38CVS!CZ87</f>
        <v>1425376383.6273625</v>
      </c>
      <c r="AS88" s="255">
        <f>[1]NACE38CVS!DA87</f>
        <v>5174585905.483408</v>
      </c>
      <c r="AT88" s="255">
        <f>[1]NACE38CVS!DB87</f>
        <v>9591482228.3199902</v>
      </c>
      <c r="AU88" s="255">
        <f>[1]NACE38CVS!DC87</f>
        <v>2170162793.7435737</v>
      </c>
      <c r="AV88" s="255">
        <f>[1]NACE38CVS!DD87</f>
        <v>11803399486.212013</v>
      </c>
      <c r="AW88" s="255">
        <f>[1]NACE38CVS!DE87</f>
        <v>1276528209.4063604</v>
      </c>
      <c r="AX88" s="255">
        <f>[1]NACE38CVS!DF87</f>
        <v>1830889344.0944314</v>
      </c>
      <c r="AY88" s="255">
        <f>[1]NACE38CVS!DG87</f>
        <v>12639915894.428488</v>
      </c>
      <c r="AZ88" s="255">
        <f>[1]NACE38CVS!DI87</f>
        <v>1670739959.3750458</v>
      </c>
      <c r="BA88" s="255">
        <f>[1]NACE38CVS!DJ87</f>
        <v>2021239280.4570868</v>
      </c>
      <c r="BB88" s="255">
        <f>[1]NACE38CVS!DK87</f>
        <v>4027513786.8230233</v>
      </c>
      <c r="BC88" s="255">
        <f>[1]NACE38CVS!DL87</f>
        <v>6110482218.8849363</v>
      </c>
      <c r="BD88" s="255">
        <f>[1]NACE38CVS!DM87</f>
        <v>2000691218.8893356</v>
      </c>
      <c r="BE88" s="255">
        <f>[1]NACE38CVS!DN87</f>
        <v>2707439044.1902089</v>
      </c>
      <c r="BF88" s="255">
        <f>[1]NACE38CVS!DO87</f>
        <v>0</v>
      </c>
      <c r="BG88" s="255">
        <f>[1]NACE38CVS!DR87</f>
        <v>9407623408.4930687</v>
      </c>
      <c r="BH88" s="255">
        <f>[1]NACE38CVS!DS87</f>
        <v>5618873148.1101265</v>
      </c>
    </row>
    <row r="89" spans="1:60" s="36" customFormat="1" x14ac:dyDescent="0.2">
      <c r="A89" s="138">
        <f t="shared" si="6"/>
        <v>43373</v>
      </c>
      <c r="B89" s="253">
        <f>[1]NACE38CVS!BK88</f>
        <v>144500348618.80734</v>
      </c>
      <c r="C89" s="253">
        <f>[1]NACE38CVS!BL88</f>
        <v>139407471604.8765</v>
      </c>
      <c r="D89" s="255">
        <f>[1]NACE38CVS!BM88</f>
        <v>28261147926.197746</v>
      </c>
      <c r="E89" s="255">
        <f>[1]NACE38CVS!BN88</f>
        <v>9708770559.9290981</v>
      </c>
      <c r="F89" s="255">
        <f>[1]NACE38CVS!BO88</f>
        <v>106530430132.68051</v>
      </c>
      <c r="G89" s="255">
        <f>[1]NACE38CVS!BP88</f>
        <v>101437553118.74966</v>
      </c>
      <c r="H89" s="255">
        <f>[1]NACE38CVS!BQ88</f>
        <v>5092877013.9308538</v>
      </c>
      <c r="I89" s="255">
        <f>[1]NACE38CVS!BR88</f>
        <v>130626776572.82579</v>
      </c>
      <c r="J89" s="255">
        <f t="shared" si="4"/>
        <v>13873572045.981554</v>
      </c>
      <c r="K89" s="255">
        <f t="shared" si="5"/>
        <v>87563981072.768112</v>
      </c>
      <c r="L89" s="255">
        <f>[1]NACE38CVS!BS88</f>
        <v>158184097.50386378</v>
      </c>
      <c r="M89" s="255">
        <f>[1]NACE38CVS!BU88</f>
        <v>193466667.45416388</v>
      </c>
      <c r="N89" s="255">
        <f>[1]NACE38CVS!BV88</f>
        <v>3616538063.2846642</v>
      </c>
      <c r="O89" s="255">
        <f>[1]NACE38CVS!BW88</f>
        <v>771413693.81157792</v>
      </c>
      <c r="P89" s="255">
        <f>[1]NACE38CVS!BX88</f>
        <v>1353402073.6120317</v>
      </c>
      <c r="Q89" s="255">
        <f>[1]NACE38CVS!BY88</f>
        <v>139172281.53004581</v>
      </c>
      <c r="R89" s="255">
        <f>[1]NACE38CVS!BZ88</f>
        <v>1610821259.1013467</v>
      </c>
      <c r="S89" s="255">
        <f>[1]NACE38CVS!CA88</f>
        <v>952904322.90329552</v>
      </c>
      <c r="T89" s="255">
        <f>[1]NACE38CVS!CB88</f>
        <v>2279682682.6908484</v>
      </c>
      <c r="U89" s="255">
        <f>[1]NACE38CVS!CC88</f>
        <v>3261992938.6716413</v>
      </c>
      <c r="V89" s="255">
        <f>[1]NACE38CVS!CD88</f>
        <v>1517917697.0714545</v>
      </c>
      <c r="W89" s="255">
        <f>[1]NACE38CVS!CE88</f>
        <v>1077154787.6478662</v>
      </c>
      <c r="X89" s="255">
        <f>[1]NACE38CVS!CF88</f>
        <v>1740825939.3799949</v>
      </c>
      <c r="Y89" s="255">
        <f>[1]NACE38CVS!CG88</f>
        <v>3980871013.3657517</v>
      </c>
      <c r="Z89" s="255">
        <f>[1]NACE38CVS!CH88</f>
        <v>1937413625.5758519</v>
      </c>
      <c r="AA89" s="255">
        <f>[1]NACE38CVS!CI88</f>
        <v>2043457387.7899003</v>
      </c>
      <c r="AB89" s="255">
        <f>[1]NACE38CVS!CJ88</f>
        <v>2398931042.0332007</v>
      </c>
      <c r="AC89" s="255">
        <f>[1]NACE38CVS!CK88</f>
        <v>2152717726.2266035</v>
      </c>
      <c r="AD89" s="255">
        <f>[1]NACE38CVS!CL88</f>
        <v>1213335737.4132569</v>
      </c>
      <c r="AE89" s="255">
        <f>[1]NACE38CVS!CM88</f>
        <v>9708770559.9290981</v>
      </c>
      <c r="AF89" s="255">
        <f>[1]NACE38CVS!CN88</f>
        <v>1277946877.1590495</v>
      </c>
      <c r="AG89" s="255">
        <f>[1]NACE38CVS!CO88</f>
        <v>1378518085.1682653</v>
      </c>
      <c r="AH89" s="255">
        <f>[1]NACE38CVS!CP88</f>
        <v>7052305597.6017818</v>
      </c>
      <c r="AI89" s="255">
        <f>[1]NACE38CVS!CQ88</f>
        <v>22240779340.955875</v>
      </c>
      <c r="AJ89" s="255">
        <f>[1]NACE38CVS!CR88</f>
        <v>2872223679.3201985</v>
      </c>
      <c r="AK89" s="255">
        <f>[1]NACE38CVS!CS88</f>
        <v>9204116165.7314949</v>
      </c>
      <c r="AL89" s="255">
        <f>[1]NACE38CVS!CT88</f>
        <v>10164439495.904179</v>
      </c>
      <c r="AM89" s="255">
        <f>[1]NACE38CVS!CU88</f>
        <v>10894652276.893837</v>
      </c>
      <c r="AN89" s="255">
        <f>[1]NACE38CVS!CV88</f>
        <v>5997547790.4539413</v>
      </c>
      <c r="AO89" s="255">
        <f>[1]NACE38CVS!CW88</f>
        <v>1586286594.7682974</v>
      </c>
      <c r="AP89" s="255">
        <f>[1]NACE38CVS!CX88</f>
        <v>4411261195.6856441</v>
      </c>
      <c r="AQ89" s="255">
        <f>[1]NACE38CVS!CY88</f>
        <v>2684708930.167232</v>
      </c>
      <c r="AR89" s="255">
        <f>[1]NACE38CVS!CZ88</f>
        <v>1396206264.3643534</v>
      </c>
      <c r="AS89" s="255">
        <f>[1]NACE38CVS!DA88</f>
        <v>5289370829.7285938</v>
      </c>
      <c r="AT89" s="255">
        <f>[1]NACE38CVS!DB88</f>
        <v>9542127130.6729813</v>
      </c>
      <c r="AU89" s="255">
        <f>[1]NACE38CVS!DC88</f>
        <v>2184840889.4080143</v>
      </c>
      <c r="AV89" s="255">
        <f>[1]NACE38CVS!DD88</f>
        <v>11902624506.878563</v>
      </c>
      <c r="AW89" s="255">
        <f>[1]NACE38CVS!DE88</f>
        <v>1290534429.8972125</v>
      </c>
      <c r="AX89" s="255">
        <f>[1]NACE38CVS!DF88</f>
        <v>1855602913.2406924</v>
      </c>
      <c r="AY89" s="255">
        <f>[1]NACE38CVS!DG88</f>
        <v>12705061674.054968</v>
      </c>
      <c r="AZ89" s="255">
        <f>[1]NACE38CVS!DI88</f>
        <v>1655532717.363035</v>
      </c>
      <c r="BA89" s="255">
        <f>[1]NACE38CVS!DJ88</f>
        <v>2028023407.242094</v>
      </c>
      <c r="BB89" s="255">
        <f>[1]NACE38CVS!DK88</f>
        <v>4051430211.414382</v>
      </c>
      <c r="BC89" s="255">
        <f>[1]NACE38CVS!DL88</f>
        <v>6138585709.9620428</v>
      </c>
      <c r="BD89" s="255">
        <f>[1]NACE38CVS!DM88</f>
        <v>1967767012.0291576</v>
      </c>
      <c r="BE89" s="255">
        <f>[1]NACE38CVS!DN88</f>
        <v>2705034097.9535365</v>
      </c>
      <c r="BF89" s="255">
        <f>[1]NACE38CVS!DO88</f>
        <v>0</v>
      </c>
      <c r="BG89" s="255">
        <f>[1]NACE38CVS!DR88</f>
        <v>9410884661.8490009</v>
      </c>
      <c r="BH89" s="255">
        <f>[1]NACE38CVS!DS88</f>
        <v>5625005300.8141708</v>
      </c>
    </row>
    <row r="90" spans="1:60" s="36" customFormat="1" ht="12" thickBot="1" x14ac:dyDescent="0.25">
      <c r="A90" s="139">
        <f t="shared" si="6"/>
        <v>43464</v>
      </c>
      <c r="B90" s="256">
        <f>[1]NACE38CVS!BK89</f>
        <v>146062847375.89154</v>
      </c>
      <c r="C90" s="256">
        <f>[1]NACE38CVS!BL89</f>
        <v>140928429459.65601</v>
      </c>
      <c r="D90" s="257">
        <f>[1]NACE38CVS!BM89</f>
        <v>28447767036.712254</v>
      </c>
      <c r="E90" s="257">
        <f>[1]NACE38CVS!BN89</f>
        <v>9824219815.9881325</v>
      </c>
      <c r="F90" s="257">
        <f>[1]NACE38CVS!BO89</f>
        <v>107790860523.19113</v>
      </c>
      <c r="G90" s="257">
        <f>[1]NACE38CVS!BP89</f>
        <v>102656442606.9556</v>
      </c>
      <c r="H90" s="257">
        <f>[1]NACE38CVS!BQ89</f>
        <v>5134417916.235527</v>
      </c>
      <c r="I90" s="257">
        <f>[1]NACE38CVS!BR89</f>
        <v>132093211464.83803</v>
      </c>
      <c r="J90" s="257">
        <f t="shared" si="4"/>
        <v>13969635911.053518</v>
      </c>
      <c r="K90" s="257">
        <f t="shared" si="5"/>
        <v>88686806695.902084</v>
      </c>
      <c r="L90" s="257">
        <f>[1]NACE38CVS!BS89</f>
        <v>130819910.13130237</v>
      </c>
      <c r="M90" s="257">
        <f>[1]NACE38CVS!BU89</f>
        <v>191921688.20970631</v>
      </c>
      <c r="N90" s="257">
        <f>[1]NACE38CVS!BV89</f>
        <v>3643999271.1659317</v>
      </c>
      <c r="O90" s="257">
        <f>[1]NACE38CVS!BW89</f>
        <v>778203675.95590186</v>
      </c>
      <c r="P90" s="257">
        <f>[1]NACE38CVS!BX89</f>
        <v>1355731664.793314</v>
      </c>
      <c r="Q90" s="257">
        <f>[1]NACE38CVS!BY89</f>
        <v>135522674.56342643</v>
      </c>
      <c r="R90" s="257">
        <f>[1]NACE38CVS!BZ89</f>
        <v>1631818358.2959099</v>
      </c>
      <c r="S90" s="257">
        <f>[1]NACE38CVS!CA89</f>
        <v>954659143.83908176</v>
      </c>
      <c r="T90" s="257">
        <f>[1]NACE38CVS!CB89</f>
        <v>2289575318.1304159</v>
      </c>
      <c r="U90" s="257">
        <f>[1]NACE38CVS!CC89</f>
        <v>3279231505.2749724</v>
      </c>
      <c r="V90" s="257">
        <f>[1]NACE38CVS!CD89</f>
        <v>1537037942.8359215</v>
      </c>
      <c r="W90" s="257">
        <f>[1]NACE38CVS!CE89</f>
        <v>1077186420.2539058</v>
      </c>
      <c r="X90" s="257">
        <f>[1]NACE38CVS!CF89</f>
        <v>1755122745.7759013</v>
      </c>
      <c r="Y90" s="257">
        <f>[1]NACE38CVS!CG89</f>
        <v>3998199481.5524521</v>
      </c>
      <c r="Z90" s="257">
        <f>[1]NACE38CVS!CH89</f>
        <v>1940186371.8774898</v>
      </c>
      <c r="AA90" s="257">
        <f>[1]NACE38CVS!CI89</f>
        <v>2058013109.674962</v>
      </c>
      <c r="AB90" s="257">
        <f>[1]NACE38CVS!CJ89</f>
        <v>2421610358.0395699</v>
      </c>
      <c r="AC90" s="257">
        <f>[1]NACE38CVS!CK89</f>
        <v>2174779814.3947949</v>
      </c>
      <c r="AD90" s="257">
        <f>[1]NACE38CVS!CL89</f>
        <v>1223166973.6310475</v>
      </c>
      <c r="AE90" s="257">
        <f>[1]NACE38CVS!CM89</f>
        <v>9824219815.9881325</v>
      </c>
      <c r="AF90" s="257">
        <f>[1]NACE38CVS!CN89</f>
        <v>1290529907.1343002</v>
      </c>
      <c r="AG90" s="257">
        <f>[1]NACE38CVS!CO89</f>
        <v>1408513915.34798</v>
      </c>
      <c r="AH90" s="257">
        <f>[1]NACE38CVS!CP89</f>
        <v>7125175993.5058517</v>
      </c>
      <c r="AI90" s="257">
        <f>[1]NACE38CVS!CQ89</f>
        <v>22241548859.898556</v>
      </c>
      <c r="AJ90" s="257">
        <f>[1]NACE38CVS!CR89</f>
        <v>2890025666.995297</v>
      </c>
      <c r="AK90" s="257">
        <f>[1]NACE38CVS!CS89</f>
        <v>9228889801.6277771</v>
      </c>
      <c r="AL90" s="257">
        <f>[1]NACE38CVS!CT89</f>
        <v>10122633391.27548</v>
      </c>
      <c r="AM90" s="257">
        <f>[1]NACE38CVS!CU89</f>
        <v>10980995872.795254</v>
      </c>
      <c r="AN90" s="257">
        <f>[1]NACE38CVS!CV89</f>
        <v>6050496349.7878656</v>
      </c>
      <c r="AO90" s="257">
        <f>[1]NACE38CVS!CW89</f>
        <v>1610106241.870616</v>
      </c>
      <c r="AP90" s="257">
        <f>[1]NACE38CVS!CX89</f>
        <v>4440390107.9172497</v>
      </c>
      <c r="AQ90" s="257">
        <f>[1]NACE38CVS!CY89</f>
        <v>2723388639.342557</v>
      </c>
      <c r="AR90" s="257">
        <f>[1]NACE38CVS!CZ89</f>
        <v>1418808061.3125956</v>
      </c>
      <c r="AS90" s="257">
        <f>[1]NACE38CVS!DA89</f>
        <v>5436779179.6136847</v>
      </c>
      <c r="AT90" s="257">
        <f>[1]NACE38CVS!DB89</f>
        <v>9848104861.0678368</v>
      </c>
      <c r="AU90" s="257">
        <f>[1]NACE38CVS!DC89</f>
        <v>2219032582.7182484</v>
      </c>
      <c r="AV90" s="257">
        <f>[1]NACE38CVS!DD89</f>
        <v>12188968458.038099</v>
      </c>
      <c r="AW90" s="257">
        <f>[1]NACE38CVS!DE89</f>
        <v>1304474278.3504758</v>
      </c>
      <c r="AX90" s="257">
        <f>[1]NACE38CVS!DF89</f>
        <v>1870345728.7988536</v>
      </c>
      <c r="AY90" s="257">
        <f>[1]NACE38CVS!DG89</f>
        <v>12823337898.401478</v>
      </c>
      <c r="AZ90" s="257">
        <f>[1]NACE38CVS!DI89</f>
        <v>1653039118.5815248</v>
      </c>
      <c r="BA90" s="257">
        <f>[1]NACE38CVS!DJ89</f>
        <v>2054722052.4782681</v>
      </c>
      <c r="BB90" s="257">
        <f>[1]NACE38CVS!DK89</f>
        <v>4068380618.8523192</v>
      </c>
      <c r="BC90" s="257">
        <f>[1]NACE38CVS!DL89</f>
        <v>6193494121.1414061</v>
      </c>
      <c r="BD90" s="257">
        <f>[1]NACE38CVS!DM89</f>
        <v>1991455737.7065434</v>
      </c>
      <c r="BE90" s="257">
        <f>[1]NACE38CVS!DN89</f>
        <v>2723488104.305572</v>
      </c>
      <c r="BF90" s="257">
        <f>[1]NACE38CVS!DO89</f>
        <v>0</v>
      </c>
      <c r="BG90" s="257">
        <f>[1]NACE38CVS!DR89</f>
        <v>9474525159.6244431</v>
      </c>
      <c r="BH90" s="257">
        <f>[1]NACE38CVS!DS89</f>
        <v>5668096273.0543861</v>
      </c>
    </row>
    <row r="91" spans="1:60" s="36" customFormat="1" ht="12" thickTop="1" x14ac:dyDescent="0.2">
      <c r="A91" s="138">
        <f t="shared" si="6"/>
        <v>43554</v>
      </c>
      <c r="B91" s="253">
        <f>[1]NACE38CVS!BK90</f>
        <v>146438773841.93695</v>
      </c>
      <c r="C91" s="253">
        <f>[1]NACE38CVS!BL90</f>
        <v>141242070091.92374</v>
      </c>
      <c r="D91" s="254">
        <f>[1]NACE38CVS!BM90</f>
        <v>28550659784.375114</v>
      </c>
      <c r="E91" s="254">
        <f>[1]NACE38CVS!BN90</f>
        <v>10019826785.722736</v>
      </c>
      <c r="F91" s="254">
        <f>[1]NACE38CVS!BO90</f>
        <v>107868287271.8391</v>
      </c>
      <c r="G91" s="254">
        <f>[1]NACE38CVS!BP90</f>
        <v>102671583521.8259</v>
      </c>
      <c r="H91" s="254">
        <f>[1]NACE38CVS!BQ90</f>
        <v>5196703750.0131912</v>
      </c>
      <c r="I91" s="254">
        <f>[1]NACE38CVS!BR90</f>
        <v>132471023044.81264</v>
      </c>
      <c r="J91" s="254">
        <f t="shared" ref="J91:J94" si="7">SUM(AZ91:BC91)</f>
        <v>13967750797.124268</v>
      </c>
      <c r="K91" s="254">
        <f t="shared" ref="K91:K94" si="8">G91-J91</f>
        <v>88703832724.70163</v>
      </c>
      <c r="L91" s="254">
        <f>[1]NACE38CVS!BS90</f>
        <v>129239961.31609634</v>
      </c>
      <c r="M91" s="254">
        <f>[1]NACE38CVS!BU90</f>
        <v>195224105.91377133</v>
      </c>
      <c r="N91" s="254">
        <f>[1]NACE38CVS!BV90</f>
        <v>3678005026.2728968</v>
      </c>
      <c r="O91" s="254">
        <f>[1]NACE38CVS!BW90</f>
        <v>782559650.73726022</v>
      </c>
      <c r="P91" s="254">
        <f>[1]NACE38CVS!BX90</f>
        <v>1351050277.3026433</v>
      </c>
      <c r="Q91" s="254">
        <f>[1]NACE38CVS!BY90</f>
        <v>137645774.53749424</v>
      </c>
      <c r="R91" s="254">
        <f>[1]NACE38CVS!BZ90</f>
        <v>1634909065.9395874</v>
      </c>
      <c r="S91" s="254">
        <f>[1]NACE38CVS!CA90</f>
        <v>945292252.37443042</v>
      </c>
      <c r="T91" s="254">
        <f>[1]NACE38CVS!CB90</f>
        <v>2289527375.3835001</v>
      </c>
      <c r="U91" s="254">
        <f>[1]NACE38CVS!CC90</f>
        <v>3298153138.1939654</v>
      </c>
      <c r="V91" s="254">
        <f>[1]NACE38CVS!CD90</f>
        <v>1533574581.7446132</v>
      </c>
      <c r="W91" s="254">
        <f>[1]NACE38CVS!CE90</f>
        <v>1074251378.4587049</v>
      </c>
      <c r="X91" s="254">
        <f>[1]NACE38CVS!CF90</f>
        <v>1762751132.7064109</v>
      </c>
      <c r="Y91" s="254">
        <f>[1]NACE38CVS!CG90</f>
        <v>4028794119.3731799</v>
      </c>
      <c r="Z91" s="254">
        <f>[1]NACE38CVS!CH90</f>
        <v>1945821946.8169575</v>
      </c>
      <c r="AA91" s="254">
        <f>[1]NACE38CVS!CI90</f>
        <v>2082972172.5562224</v>
      </c>
      <c r="AB91" s="254">
        <f>[1]NACE38CVS!CJ90</f>
        <v>2422617392.6650457</v>
      </c>
      <c r="AC91" s="254">
        <f>[1]NACE38CVS!CK90</f>
        <v>2181416144.8790855</v>
      </c>
      <c r="AD91" s="254">
        <f>[1]NACE38CVS!CL90</f>
        <v>1234888367.8925219</v>
      </c>
      <c r="AE91" s="254">
        <f>[1]NACE38CVS!CM90</f>
        <v>10019826785.722736</v>
      </c>
      <c r="AF91" s="254">
        <f>[1]NACE38CVS!CN90</f>
        <v>1310758498.0727811</v>
      </c>
      <c r="AG91" s="254">
        <f>[1]NACE38CVS!CO90</f>
        <v>1409537807.0953069</v>
      </c>
      <c r="AH91" s="254">
        <f>[1]NACE38CVS!CP90</f>
        <v>7299530480.5546494</v>
      </c>
      <c r="AI91" s="254">
        <f>[1]NACE38CVS!CQ90</f>
        <v>22633466948.027599</v>
      </c>
      <c r="AJ91" s="254">
        <f>[1]NACE38CVS!CR90</f>
        <v>2940800652.0846071</v>
      </c>
      <c r="AK91" s="254">
        <f>[1]NACE38CVS!CS90</f>
        <v>9336522553.7917328</v>
      </c>
      <c r="AL91" s="254">
        <f>[1]NACE38CVS!CT90</f>
        <v>10356143742.151262</v>
      </c>
      <c r="AM91" s="254">
        <f>[1]NACE38CVS!CU90</f>
        <v>11042591217.70863</v>
      </c>
      <c r="AN91" s="254">
        <f>[1]NACE38CVS!CV90</f>
        <v>6143944366.4725647</v>
      </c>
      <c r="AO91" s="254">
        <f>[1]NACE38CVS!CW90</f>
        <v>1618278785.4483149</v>
      </c>
      <c r="AP91" s="254">
        <f>[1]NACE38CVS!CX90</f>
        <v>4525665581.0242491</v>
      </c>
      <c r="AQ91" s="254">
        <f>[1]NACE38CVS!CY90</f>
        <v>2715047181.4554882</v>
      </c>
      <c r="AR91" s="254">
        <f>[1]NACE38CVS!CZ90</f>
        <v>1416397790.9854774</v>
      </c>
      <c r="AS91" s="254">
        <f>[1]NACE38CVS!DA90</f>
        <v>5445865419.8409004</v>
      </c>
      <c r="AT91" s="254">
        <f>[1]NACE38CVS!DB90</f>
        <v>9569242356.6626968</v>
      </c>
      <c r="AU91" s="254">
        <f>[1]NACE38CVS!DC90</f>
        <v>2190163285.2133079</v>
      </c>
      <c r="AV91" s="254">
        <f>[1]NACE38CVS!DD90</f>
        <v>11990294778.457127</v>
      </c>
      <c r="AW91" s="254">
        <f>[1]NACE38CVS!DE90</f>
        <v>1299028144.920187</v>
      </c>
      <c r="AX91" s="254">
        <f>[1]NACE38CVS!DF90</f>
        <v>1865378680.5367193</v>
      </c>
      <c r="AY91" s="254">
        <f>[1]NACE38CVS!DG90</f>
        <v>12824301920.130571</v>
      </c>
      <c r="AZ91" s="254">
        <f>[1]NACE38CVS!DI90</f>
        <v>1633566201.5939834</v>
      </c>
      <c r="BA91" s="254">
        <f>[1]NACE38CVS!DJ90</f>
        <v>2045493072.7414873</v>
      </c>
      <c r="BB91" s="254">
        <f>[1]NACE38CVS!DK90</f>
        <v>4086232572.4289761</v>
      </c>
      <c r="BC91" s="254">
        <f>[1]NACE38CVS!DL90</f>
        <v>6202458950.3598204</v>
      </c>
      <c r="BD91" s="254">
        <f>[1]NACE38CVS!DM90</f>
        <v>2011065668.823514</v>
      </c>
      <c r="BE91" s="254">
        <f>[1]NACE38CVS!DN90</f>
        <v>2753748715.4800334</v>
      </c>
      <c r="BF91" s="254">
        <f>[1]NACE38CVS!DO90</f>
        <v>0</v>
      </c>
      <c r="BG91" s="254">
        <f>[1]NACE38CVS!DR90</f>
        <v>9563043925.0046921</v>
      </c>
      <c r="BH91" s="254">
        <f>[1]NACE38CVS!DS90</f>
        <v>5676214409.4045343</v>
      </c>
    </row>
    <row r="92" spans="1:60" s="36" customFormat="1" x14ac:dyDescent="0.2">
      <c r="A92" s="138">
        <f t="shared" si="6"/>
        <v>43646</v>
      </c>
      <c r="B92" s="253">
        <f>[1]NACE38CVS!BK91</f>
        <v>149103856034.98618</v>
      </c>
      <c r="C92" s="253">
        <f>[1]NACE38CVS!BL91</f>
        <v>143886863589.17725</v>
      </c>
      <c r="D92" s="255">
        <f>[1]NACE38CVS!BM91</f>
        <v>28812576270.747559</v>
      </c>
      <c r="E92" s="255">
        <f>[1]NACE38CVS!BN91</f>
        <v>10170883493.82461</v>
      </c>
      <c r="F92" s="255">
        <f>[1]NACE38CVS!BO91</f>
        <v>110120396270.414</v>
      </c>
      <c r="G92" s="255">
        <f>[1]NACE38CVS!BP91</f>
        <v>104903403824.60507</v>
      </c>
      <c r="H92" s="255">
        <f>[1]NACE38CVS!BQ91</f>
        <v>5216992445.8089256</v>
      </c>
      <c r="I92" s="255">
        <f>[1]NACE38CVS!BR91</f>
        <v>135008870416.76363</v>
      </c>
      <c r="J92" s="255">
        <f t="shared" si="7"/>
        <v>14094985618.222588</v>
      </c>
      <c r="K92" s="255">
        <f t="shared" si="8"/>
        <v>90808418206.382477</v>
      </c>
      <c r="L92" s="255">
        <f>[1]NACE38CVS!BS91</f>
        <v>145580767.1495207</v>
      </c>
      <c r="M92" s="255">
        <f>[1]NACE38CVS!BU91</f>
        <v>201257032.70773035</v>
      </c>
      <c r="N92" s="255">
        <f>[1]NACE38CVS!BV91</f>
        <v>3729647303.1327982</v>
      </c>
      <c r="O92" s="255">
        <f>[1]NACE38CVS!BW91</f>
        <v>789063855.09790158</v>
      </c>
      <c r="P92" s="255">
        <f>[1]NACE38CVS!BX91</f>
        <v>1342378462.2229893</v>
      </c>
      <c r="Q92" s="255">
        <f>[1]NACE38CVS!BY91</f>
        <v>137514652.88942972</v>
      </c>
      <c r="R92" s="255">
        <f>[1]NACE38CVS!BZ91</f>
        <v>1650994234.5547028</v>
      </c>
      <c r="S92" s="255">
        <f>[1]NACE38CVS!CA91</f>
        <v>967657886.39631057</v>
      </c>
      <c r="T92" s="255">
        <f>[1]NACE38CVS!CB91</f>
        <v>2312384384.116704</v>
      </c>
      <c r="U92" s="255">
        <f>[1]NACE38CVS!CC91</f>
        <v>3322130230.722816</v>
      </c>
      <c r="V92" s="255">
        <f>[1]NACE38CVS!CD91</f>
        <v>1548318776.8087261</v>
      </c>
      <c r="W92" s="255">
        <f>[1]NACE38CVS!CE91</f>
        <v>1084015827.2330661</v>
      </c>
      <c r="X92" s="255">
        <f>[1]NACE38CVS!CF91</f>
        <v>1776500601.9677005</v>
      </c>
      <c r="Y92" s="255">
        <f>[1]NACE38CVS!CG91</f>
        <v>4068063349.1788721</v>
      </c>
      <c r="Z92" s="255">
        <f>[1]NACE38CVS!CH91</f>
        <v>1949812122.7545791</v>
      </c>
      <c r="AA92" s="255">
        <f>[1]NACE38CVS!CI91</f>
        <v>2118251226.424293</v>
      </c>
      <c r="AB92" s="255">
        <f>[1]NACE38CVS!CJ91</f>
        <v>2458093389.3737636</v>
      </c>
      <c r="AC92" s="255">
        <f>[1]NACE38CVS!CK91</f>
        <v>2171003239.7826982</v>
      </c>
      <c r="AD92" s="255">
        <f>[1]NACE38CVS!CL91</f>
        <v>1253553044.5613515</v>
      </c>
      <c r="AE92" s="255">
        <f>[1]NACE38CVS!CM91</f>
        <v>10170883493.82461</v>
      </c>
      <c r="AF92" s="255">
        <f>[1]NACE38CVS!CN91</f>
        <v>1328951381.8407481</v>
      </c>
      <c r="AG92" s="255">
        <f>[1]NACE38CVS!CO91</f>
        <v>1430406185.4236705</v>
      </c>
      <c r="AH92" s="255">
        <f>[1]NACE38CVS!CP91</f>
        <v>7411525926.5601912</v>
      </c>
      <c r="AI92" s="255">
        <f>[1]NACE38CVS!CQ91</f>
        <v>23335179281.135273</v>
      </c>
      <c r="AJ92" s="255">
        <f>[1]NACE38CVS!CR91</f>
        <v>3038931034.8073359</v>
      </c>
      <c r="AK92" s="255">
        <f>[1]NACE38CVS!CS91</f>
        <v>9634798253.2937889</v>
      </c>
      <c r="AL92" s="255">
        <f>[1]NACE38CVS!CT91</f>
        <v>10661449993.034147</v>
      </c>
      <c r="AM92" s="255">
        <f>[1]NACE38CVS!CU91</f>
        <v>11143457923.182016</v>
      </c>
      <c r="AN92" s="255">
        <f>[1]NACE38CVS!CV91</f>
        <v>6256774429.1262035</v>
      </c>
      <c r="AO92" s="255">
        <f>[1]NACE38CVS!CW91</f>
        <v>1639486012.1872902</v>
      </c>
      <c r="AP92" s="255">
        <f>[1]NACE38CVS!CX91</f>
        <v>4617288416.9389133</v>
      </c>
      <c r="AQ92" s="255">
        <f>[1]NACE38CVS!CY91</f>
        <v>2749475609.8038201</v>
      </c>
      <c r="AR92" s="255">
        <f>[1]NACE38CVS!CZ91</f>
        <v>1409272182.6346874</v>
      </c>
      <c r="AS92" s="255">
        <f>[1]NACE38CVS!DA91</f>
        <v>5567700970.605608</v>
      </c>
      <c r="AT92" s="255">
        <f>[1]NACE38CVS!DB91</f>
        <v>9906902164.7858562</v>
      </c>
      <c r="AU92" s="255">
        <f>[1]NACE38CVS!DC91</f>
        <v>2221958849.5965462</v>
      </c>
      <c r="AV92" s="255">
        <f>[1]NACE38CVS!DD91</f>
        <v>12362048512.980026</v>
      </c>
      <c r="AW92" s="255">
        <f>[1]NACE38CVS!DE91</f>
        <v>1325776217.4121928</v>
      </c>
      <c r="AX92" s="255">
        <f>[1]NACE38CVS!DF91</f>
        <v>1898835426.1929884</v>
      </c>
      <c r="AY92" s="255">
        <f>[1]NACE38CVS!DG91</f>
        <v>13022646230.347986</v>
      </c>
      <c r="AZ92" s="255">
        <f>[1]NACE38CVS!DI91</f>
        <v>1664051729.9565575</v>
      </c>
      <c r="BA92" s="255">
        <f>[1]NACE38CVS!DJ91</f>
        <v>2054400437.9049175</v>
      </c>
      <c r="BB92" s="255">
        <f>[1]NACE38CVS!DK91</f>
        <v>4123609153.6551299</v>
      </c>
      <c r="BC92" s="255">
        <f>[1]NACE38CVS!DL91</f>
        <v>6252924296.7059822</v>
      </c>
      <c r="BD92" s="255">
        <f>[1]NACE38CVS!DM91</f>
        <v>2058350876.5857811</v>
      </c>
      <c r="BE92" s="255">
        <f>[1]NACE38CVS!DN91</f>
        <v>2767031977.8024268</v>
      </c>
      <c r="BF92" s="255">
        <f>[1]NACE38CVS!DO91</f>
        <v>0</v>
      </c>
      <c r="BG92" s="255">
        <f>[1]NACE38CVS!DR91</f>
        <v>9612614360.6243401</v>
      </c>
      <c r="BH92" s="255">
        <f>[1]NACE38CVS!DS91</f>
        <v>5707943915.4443665</v>
      </c>
    </row>
    <row r="93" spans="1:60" s="36" customFormat="1" x14ac:dyDescent="0.2">
      <c r="A93" s="138">
        <f t="shared" si="6"/>
        <v>43738</v>
      </c>
      <c r="B93" s="253">
        <f>[1]NACE38CVS!BK92</f>
        <v>149760458682.67899</v>
      </c>
      <c r="C93" s="253">
        <f>[1]NACE38CVS!BL92</f>
        <v>144557178779.60623</v>
      </c>
      <c r="D93" s="255">
        <f>[1]NACE38CVS!BM92</f>
        <v>28930229447.932312</v>
      </c>
      <c r="E93" s="255">
        <f>[1]NACE38CVS!BN92</f>
        <v>10330790506.046352</v>
      </c>
      <c r="F93" s="255">
        <f>[1]NACE38CVS!BO92</f>
        <v>110499438728.70032</v>
      </c>
      <c r="G93" s="255">
        <f>[1]NACE38CVS!BP92</f>
        <v>105296158825.62756</v>
      </c>
      <c r="H93" s="255">
        <f>[1]NACE38CVS!BQ92</f>
        <v>5203279903.0727539</v>
      </c>
      <c r="I93" s="255">
        <f>[1]NACE38CVS!BR92</f>
        <v>135554148044.95648</v>
      </c>
      <c r="J93" s="255">
        <f t="shared" si="7"/>
        <v>14206310637.722521</v>
      </c>
      <c r="K93" s="255">
        <f t="shared" si="8"/>
        <v>91089848187.905045</v>
      </c>
      <c r="L93" s="255">
        <f>[1]NACE38CVS!BS92</f>
        <v>143047781.08788446</v>
      </c>
      <c r="M93" s="255">
        <f>[1]NACE38CVS!BU92</f>
        <v>196511820.76860142</v>
      </c>
      <c r="N93" s="255">
        <f>[1]NACE38CVS!BV92</f>
        <v>3759010644.5721097</v>
      </c>
      <c r="O93" s="255">
        <f>[1]NACE38CVS!BW92</f>
        <v>792463457.31917167</v>
      </c>
      <c r="P93" s="255">
        <f>[1]NACE38CVS!BX92</f>
        <v>1346657500.0743327</v>
      </c>
      <c r="Q93" s="255">
        <f>[1]NACE38CVS!BY92</f>
        <v>137148256.60966459</v>
      </c>
      <c r="R93" s="255">
        <f>[1]NACE38CVS!BZ92</f>
        <v>1664346151.357475</v>
      </c>
      <c r="S93" s="255">
        <f>[1]NACE38CVS!CA92</f>
        <v>981781858.12695718</v>
      </c>
      <c r="T93" s="255">
        <f>[1]NACE38CVS!CB92</f>
        <v>2305849956.7599258</v>
      </c>
      <c r="U93" s="255">
        <f>[1]NACE38CVS!CC92</f>
        <v>3322155514.8043985</v>
      </c>
      <c r="V93" s="255">
        <f>[1]NACE38CVS!CD92</f>
        <v>1552797481.2091646</v>
      </c>
      <c r="W93" s="255">
        <f>[1]NACE38CVS!CE92</f>
        <v>1084607600.2487953</v>
      </c>
      <c r="X93" s="255">
        <f>[1]NACE38CVS!CF92</f>
        <v>1783606946.8733966</v>
      </c>
      <c r="Y93" s="255">
        <f>[1]NACE38CVS!CG92</f>
        <v>4104746711.0313692</v>
      </c>
      <c r="Z93" s="255">
        <f>[1]NACE38CVS!CH92</f>
        <v>1952362026.459621</v>
      </c>
      <c r="AA93" s="255">
        <f>[1]NACE38CVS!CI92</f>
        <v>2152384684.5717492</v>
      </c>
      <c r="AB93" s="255">
        <f>[1]NACE38CVS!CJ92</f>
        <v>2480032484.0800638</v>
      </c>
      <c r="AC93" s="255">
        <f>[1]NACE38CVS!CK92</f>
        <v>2162361500.2647009</v>
      </c>
      <c r="AD93" s="255">
        <f>[1]NACE38CVS!CL92</f>
        <v>1256151563.8321838</v>
      </c>
      <c r="AE93" s="255">
        <f>[1]NACE38CVS!CM92</f>
        <v>10330790506.046352</v>
      </c>
      <c r="AF93" s="255">
        <f>[1]NACE38CVS!CN92</f>
        <v>1348560849.6449947</v>
      </c>
      <c r="AG93" s="255">
        <f>[1]NACE38CVS!CO92</f>
        <v>1457428419.6872494</v>
      </c>
      <c r="AH93" s="255">
        <f>[1]NACE38CVS!CP92</f>
        <v>7524801236.7141075</v>
      </c>
      <c r="AI93" s="255">
        <f>[1]NACE38CVS!CQ92</f>
        <v>22729263220.096329</v>
      </c>
      <c r="AJ93" s="255">
        <f>[1]NACE38CVS!CR92</f>
        <v>2979656248.8574495</v>
      </c>
      <c r="AK93" s="255">
        <f>[1]NACE38CVS!CS92</f>
        <v>9384607732.3958778</v>
      </c>
      <c r="AL93" s="255">
        <f>[1]NACE38CVS!CT92</f>
        <v>10364999238.843</v>
      </c>
      <c r="AM93" s="255">
        <f>[1]NACE38CVS!CU92</f>
        <v>11324776410.227287</v>
      </c>
      <c r="AN93" s="255">
        <f>[1]NACE38CVS!CV92</f>
        <v>6354678428.9782162</v>
      </c>
      <c r="AO93" s="255">
        <f>[1]NACE38CVS!CW92</f>
        <v>1656505523.2404866</v>
      </c>
      <c r="AP93" s="255">
        <f>[1]NACE38CVS!CX92</f>
        <v>4698172905.73773</v>
      </c>
      <c r="AQ93" s="255">
        <f>[1]NACE38CVS!CY92</f>
        <v>2781759863.9988551</v>
      </c>
      <c r="AR93" s="255">
        <f>[1]NACE38CVS!CZ92</f>
        <v>1412984671.7013948</v>
      </c>
      <c r="AS93" s="255">
        <f>[1]NACE38CVS!DA92</f>
        <v>5677067413.2071552</v>
      </c>
      <c r="AT93" s="255">
        <f>[1]NACE38CVS!DB92</f>
        <v>9912124651.9125595</v>
      </c>
      <c r="AU93" s="255">
        <f>[1]NACE38CVS!DC92</f>
        <v>2240126393.6483774</v>
      </c>
      <c r="AV93" s="255">
        <f>[1]NACE38CVS!DD92</f>
        <v>12590527195.852488</v>
      </c>
      <c r="AW93" s="255">
        <f>[1]NACE38CVS!DE92</f>
        <v>1323871903.8155377</v>
      </c>
      <c r="AX93" s="255">
        <f>[1]NACE38CVS!DF92</f>
        <v>1923499951.0139124</v>
      </c>
      <c r="AY93" s="255">
        <f>[1]NACE38CVS!DG92</f>
        <v>13131615255.76931</v>
      </c>
      <c r="AZ93" s="255">
        <f>[1]NACE38CVS!DI92</f>
        <v>1649730733.0106783</v>
      </c>
      <c r="BA93" s="255">
        <f>[1]NACE38CVS!DJ92</f>
        <v>2072248874.8564525</v>
      </c>
      <c r="BB93" s="255">
        <f>[1]NACE38CVS!DK92</f>
        <v>4154759488.4830141</v>
      </c>
      <c r="BC93" s="255">
        <f>[1]NACE38CVS!DL92</f>
        <v>6329571541.3723755</v>
      </c>
      <c r="BD93" s="255">
        <f>[1]NACE38CVS!DM92</f>
        <v>2105207145.0437641</v>
      </c>
      <c r="BE93" s="255">
        <f>[1]NACE38CVS!DN92</f>
        <v>2785625585.7126017</v>
      </c>
      <c r="BF93" s="255">
        <f>[1]NACE38CVS!DO92</f>
        <v>0</v>
      </c>
      <c r="BG93" s="255">
        <f>[1]NACE38CVS!DR92</f>
        <v>9684594755.2296276</v>
      </c>
      <c r="BH93" s="255">
        <f>[1]NACE38CVS!DS92</f>
        <v>5779420057.7876568</v>
      </c>
    </row>
    <row r="94" spans="1:60" s="36" customFormat="1" ht="12" thickBot="1" x14ac:dyDescent="0.25">
      <c r="A94" s="139">
        <f t="shared" si="6"/>
        <v>43829</v>
      </c>
      <c r="B94" s="256">
        <f>[1]NACE38CVS!BK93</f>
        <v>150235709291.47104</v>
      </c>
      <c r="C94" s="256">
        <f>[1]NACE38CVS!BL93</f>
        <v>145067274983.62491</v>
      </c>
      <c r="D94" s="257">
        <f>[1]NACE38CVS!BM93</f>
        <v>28994709667.899124</v>
      </c>
      <c r="E94" s="257">
        <f>[1]NACE38CVS!BN93</f>
        <v>10445121986.786583</v>
      </c>
      <c r="F94" s="257">
        <f>[1]NACE38CVS!BO93</f>
        <v>110795877636.78532</v>
      </c>
      <c r="G94" s="257">
        <f>[1]NACE38CVS!BP93</f>
        <v>105627443328.93921</v>
      </c>
      <c r="H94" s="257">
        <f>[1]NACE38CVS!BQ93</f>
        <v>5168434307.846118</v>
      </c>
      <c r="I94" s="257">
        <f>[1]NACE38CVS!BR93</f>
        <v>135946632364.65569</v>
      </c>
      <c r="J94" s="257">
        <f t="shared" si="7"/>
        <v>14289076926.815357</v>
      </c>
      <c r="K94" s="257">
        <f t="shared" si="8"/>
        <v>91338366402.123856</v>
      </c>
      <c r="L94" s="257">
        <f>[1]NACE38CVS!BS93</f>
        <v>137181704.99890772</v>
      </c>
      <c r="M94" s="257">
        <f>[1]NACE38CVS!BU93</f>
        <v>198542563.25286087</v>
      </c>
      <c r="N94" s="257">
        <f>[1]NACE38CVS!BV93</f>
        <v>3782774424.3739223</v>
      </c>
      <c r="O94" s="257">
        <f>[1]NACE38CVS!BW93</f>
        <v>796468403.36701107</v>
      </c>
      <c r="P94" s="257">
        <f>[1]NACE38CVS!BX93</f>
        <v>1341463820.9956856</v>
      </c>
      <c r="Q94" s="257">
        <f>[1]NACE38CVS!BY93</f>
        <v>136250888.52317196</v>
      </c>
      <c r="R94" s="257">
        <f>[1]NACE38CVS!BZ93</f>
        <v>1660047829.4559412</v>
      </c>
      <c r="S94" s="257">
        <f>[1]NACE38CVS!CA93</f>
        <v>983987751.24518704</v>
      </c>
      <c r="T94" s="257">
        <f>[1]NACE38CVS!CB93</f>
        <v>2304415724.7434006</v>
      </c>
      <c r="U94" s="257">
        <f>[1]NACE38CVS!CC93</f>
        <v>3317909211.9160681</v>
      </c>
      <c r="V94" s="257">
        <f>[1]NACE38CVS!CD93</f>
        <v>1569176213.5171115</v>
      </c>
      <c r="W94" s="257">
        <f>[1]NACE38CVS!CE93</f>
        <v>1087286992.2206652</v>
      </c>
      <c r="X94" s="257">
        <f>[1]NACE38CVS!CF93</f>
        <v>1788213956.1325135</v>
      </c>
      <c r="Y94" s="257">
        <f>[1]NACE38CVS!CG93</f>
        <v>4096835378.1107216</v>
      </c>
      <c r="Z94" s="257">
        <f>[1]NACE38CVS!CH93</f>
        <v>1948857400.1173851</v>
      </c>
      <c r="AA94" s="257">
        <f>[1]NACE38CVS!CI93</f>
        <v>2147977977.9933362</v>
      </c>
      <c r="AB94" s="257">
        <f>[1]NACE38CVS!CJ93</f>
        <v>2500340729.495801</v>
      </c>
      <c r="AC94" s="257">
        <f>[1]NACE38CVS!CK93</f>
        <v>2168807282.0657897</v>
      </c>
      <c r="AD94" s="257">
        <f>[1]NACE38CVS!CL93</f>
        <v>1262188498.4832711</v>
      </c>
      <c r="AE94" s="257">
        <f>[1]NACE38CVS!CM93</f>
        <v>10445121986.786583</v>
      </c>
      <c r="AF94" s="257">
        <f>[1]NACE38CVS!CN93</f>
        <v>1334057816.1440303</v>
      </c>
      <c r="AG94" s="257">
        <f>[1]NACE38CVS!CO93</f>
        <v>1480348486.4673269</v>
      </c>
      <c r="AH94" s="257">
        <f>[1]NACE38CVS!CP93</f>
        <v>7630715684.1752243</v>
      </c>
      <c r="AI94" s="257">
        <f>[1]NACE38CVS!CQ93</f>
        <v>22786946465.492821</v>
      </c>
      <c r="AJ94" s="257">
        <f>[1]NACE38CVS!CR93</f>
        <v>2998323619.7795963</v>
      </c>
      <c r="AK94" s="257">
        <f>[1]NACE38CVS!CS93</f>
        <v>9383230765.2168179</v>
      </c>
      <c r="AL94" s="257">
        <f>[1]NACE38CVS!CT93</f>
        <v>10405392080.496408</v>
      </c>
      <c r="AM94" s="257">
        <f>[1]NACE38CVS!CU93</f>
        <v>11215839994.202797</v>
      </c>
      <c r="AN94" s="257">
        <f>[1]NACE38CVS!CV93</f>
        <v>6432000449.7412329</v>
      </c>
      <c r="AO94" s="257">
        <f>[1]NACE38CVS!CW93</f>
        <v>1665892871.3307848</v>
      </c>
      <c r="AP94" s="257">
        <f>[1]NACE38CVS!CX93</f>
        <v>4766107578.4104481</v>
      </c>
      <c r="AQ94" s="257">
        <f>[1]NACE38CVS!CY93</f>
        <v>2776739537.6798711</v>
      </c>
      <c r="AR94" s="257">
        <f>[1]NACE38CVS!CZ93</f>
        <v>1409673175.0720282</v>
      </c>
      <c r="AS94" s="257">
        <f>[1]NACE38CVS!DA93</f>
        <v>5727631706.3222351</v>
      </c>
      <c r="AT94" s="257">
        <f>[1]NACE38CVS!DB93</f>
        <v>9909409969.5119648</v>
      </c>
      <c r="AU94" s="257">
        <f>[1]NACE38CVS!DC93</f>
        <v>2258183859.0267658</v>
      </c>
      <c r="AV94" s="257">
        <f>[1]NACE38CVS!DD93</f>
        <v>12698043446.681107</v>
      </c>
      <c r="AW94" s="257">
        <f>[1]NACE38CVS!DE93</f>
        <v>1321819072.2210321</v>
      </c>
      <c r="AX94" s="257">
        <f>[1]NACE38CVS!DF93</f>
        <v>1934511458.2297373</v>
      </c>
      <c r="AY94" s="257">
        <f>[1]NACE38CVS!DG93</f>
        <v>13118662552.361916</v>
      </c>
      <c r="AZ94" s="257">
        <f>[1]NACE38CVS!DI93</f>
        <v>1650742218.3452129</v>
      </c>
      <c r="BA94" s="257">
        <f>[1]NACE38CVS!DJ93</f>
        <v>2082891867.4754903</v>
      </c>
      <c r="BB94" s="257">
        <f>[1]NACE38CVS!DK93</f>
        <v>4172079525.7990751</v>
      </c>
      <c r="BC94" s="257">
        <f>[1]NACE38CVS!DL93</f>
        <v>6383363315.1955776</v>
      </c>
      <c r="BD94" s="257">
        <f>[1]NACE38CVS!DM93</f>
        <v>2116560041.9518859</v>
      </c>
      <c r="BE94" s="257">
        <f>[1]NACE38CVS!DN93</f>
        <v>2800778981.4745793</v>
      </c>
      <c r="BF94" s="257">
        <f>[1]NACE38CVS!DO93</f>
        <v>0</v>
      </c>
      <c r="BG94" s="257">
        <f>[1]NACE38CVS!DR93</f>
        <v>9732380336.7886543</v>
      </c>
      <c r="BH94" s="257">
        <f>[1]NACE38CVS!DS93</f>
        <v>5786970391.960928</v>
      </c>
    </row>
    <row r="95" spans="1:60" s="36" customFormat="1" ht="12" thickTop="1" x14ac:dyDescent="0.2">
      <c r="A95" s="138">
        <f t="shared" si="6"/>
        <v>43920</v>
      </c>
      <c r="B95" s="253">
        <f>[1]NACE38CVS!BK94</f>
        <v>146404720657.39853</v>
      </c>
      <c r="C95" s="253">
        <f>[1]NACE38CVS!BL94</f>
        <v>141616041778.89032</v>
      </c>
      <c r="D95" s="254">
        <f>[1]NACE38CVS!BM94</f>
        <v>28594475334.167564</v>
      </c>
      <c r="E95" s="254">
        <f>[1]NACE38CVS!BN94</f>
        <v>9741044312.8763847</v>
      </c>
      <c r="F95" s="254">
        <f>[1]NACE38CVS!BO94</f>
        <v>108069201010.35458</v>
      </c>
      <c r="G95" s="254">
        <f>[1]NACE38CVS!BP94</f>
        <v>103280522131.84637</v>
      </c>
      <c r="H95" s="254">
        <f>[1]NACE38CVS!BQ94</f>
        <v>4788678878.5082111</v>
      </c>
      <c r="I95" s="254">
        <f>[1]NACE38CVS!BR94</f>
        <v>132321255375.73965</v>
      </c>
      <c r="J95" s="254">
        <f t="shared" ref="J95:J98" si="9">SUM(AZ95:BC95)</f>
        <v>14083465281.658875</v>
      </c>
      <c r="K95" s="254">
        <f t="shared" ref="K95:K98" si="10">G95-J95</f>
        <v>89197056850.1875</v>
      </c>
      <c r="L95" s="254">
        <f>[1]NACE38CVS!BS94</f>
        <v>136993272.13344622</v>
      </c>
      <c r="M95" s="254">
        <f>[1]NACE38CVS!BU94</f>
        <v>192702426.34513384</v>
      </c>
      <c r="N95" s="254">
        <f>[1]NACE38CVS!BV94</f>
        <v>3734187830.224062</v>
      </c>
      <c r="O95" s="254">
        <f>[1]NACE38CVS!BW94</f>
        <v>772898131.18963301</v>
      </c>
      <c r="P95" s="254">
        <f>[1]NACE38CVS!BX94</f>
        <v>1296385425.1010227</v>
      </c>
      <c r="Q95" s="254">
        <f>[1]NACE38CVS!BY94</f>
        <v>136226173.8774786</v>
      </c>
      <c r="R95" s="254">
        <f>[1]NACE38CVS!BZ94</f>
        <v>1675386573.2904994</v>
      </c>
      <c r="S95" s="254">
        <f>[1]NACE38CVS!CA94</f>
        <v>988608196.40636659</v>
      </c>
      <c r="T95" s="254">
        <f>[1]NACE38CVS!CB94</f>
        <v>2241616835.6546645</v>
      </c>
      <c r="U95" s="254">
        <f>[1]NACE38CVS!CC94</f>
        <v>3185218240.1318173</v>
      </c>
      <c r="V95" s="254">
        <f>[1]NACE38CVS!CD94</f>
        <v>1575212986.8061545</v>
      </c>
      <c r="W95" s="254">
        <f>[1]NACE38CVS!CE94</f>
        <v>1091378965.0510378</v>
      </c>
      <c r="X95" s="254">
        <f>[1]NACE38CVS!CF94</f>
        <v>1756686882.0612636</v>
      </c>
      <c r="Y95" s="254">
        <f>[1]NACE38CVS!CG94</f>
        <v>4086557178.9493299</v>
      </c>
      <c r="Z95" s="254">
        <f>[1]NACE38CVS!CH94</f>
        <v>1924024821.5253325</v>
      </c>
      <c r="AA95" s="254">
        <f>[1]NACE38CVS!CI94</f>
        <v>2162532357.4239969</v>
      </c>
      <c r="AB95" s="254">
        <f>[1]NACE38CVS!CJ94</f>
        <v>2414450823.1324024</v>
      </c>
      <c r="AC95" s="254">
        <f>[1]NACE38CVS!CK94</f>
        <v>2183630839.2125368</v>
      </c>
      <c r="AD95" s="254">
        <f>[1]NACE38CVS!CL94</f>
        <v>1263327826.7341602</v>
      </c>
      <c r="AE95" s="254">
        <f>[1]NACE38CVS!CM94</f>
        <v>9741044312.8763847</v>
      </c>
      <c r="AF95" s="254">
        <f>[1]NACE38CVS!CN94</f>
        <v>1281490339.4168744</v>
      </c>
      <c r="AG95" s="254">
        <f>[1]NACE38CVS!CO94</f>
        <v>1416926368.7673969</v>
      </c>
      <c r="AH95" s="254">
        <f>[1]NACE38CVS!CP94</f>
        <v>7042627604.692112</v>
      </c>
      <c r="AI95" s="254">
        <f>[1]NACE38CVS!CQ94</f>
        <v>22464460436.258137</v>
      </c>
      <c r="AJ95" s="254">
        <f>[1]NACE38CVS!CR94</f>
        <v>2858247733.8810225</v>
      </c>
      <c r="AK95" s="254">
        <f>[1]NACE38CVS!CS94</f>
        <v>9394497777.577282</v>
      </c>
      <c r="AL95" s="254">
        <f>[1]NACE38CVS!CT94</f>
        <v>10211714924.799831</v>
      </c>
      <c r="AM95" s="254">
        <f>[1]NACE38CVS!CU94</f>
        <v>10995030831.232956</v>
      </c>
      <c r="AN95" s="254">
        <f>[1]NACE38CVS!CV94</f>
        <v>5726744634.6550026</v>
      </c>
      <c r="AO95" s="254">
        <f>[1]NACE38CVS!CW94</f>
        <v>1536216900.6436279</v>
      </c>
      <c r="AP95" s="254">
        <f>[1]NACE38CVS!CX94</f>
        <v>4190527734.0113745</v>
      </c>
      <c r="AQ95" s="254">
        <f>[1]NACE38CVS!CY94</f>
        <v>2757677414.7101192</v>
      </c>
      <c r="AR95" s="254">
        <f>[1]NACE38CVS!CZ94</f>
        <v>1416039687.6306696</v>
      </c>
      <c r="AS95" s="254">
        <f>[1]NACE38CVS!DA94</f>
        <v>5760262255.5948162</v>
      </c>
      <c r="AT95" s="254">
        <f>[1]NACE38CVS!DB94</f>
        <v>9925762625.1388512</v>
      </c>
      <c r="AU95" s="254">
        <f>[1]NACE38CVS!DC94</f>
        <v>2212719945.6970515</v>
      </c>
      <c r="AV95" s="254">
        <f>[1]NACE38CVS!DD94</f>
        <v>12461345095.414005</v>
      </c>
      <c r="AW95" s="254">
        <f>[1]NACE38CVS!DE94</f>
        <v>1336223864.6959436</v>
      </c>
      <c r="AX95" s="254">
        <f>[1]NACE38CVS!DF94</f>
        <v>1880126631.2548013</v>
      </c>
      <c r="AY95" s="254">
        <f>[1]NACE38CVS!DG94</f>
        <v>12467495646.782045</v>
      </c>
      <c r="AZ95" s="254">
        <f>[1]NACE38CVS!DI94</f>
        <v>1650907360.032023</v>
      </c>
      <c r="BA95" s="254">
        <f>[1]NACE38CVS!DJ94</f>
        <v>2027654150.5799632</v>
      </c>
      <c r="BB95" s="254">
        <f>[1]NACE38CVS!DK94</f>
        <v>4136988796.344439</v>
      </c>
      <c r="BC95" s="254">
        <f>[1]NACE38CVS!DL94</f>
        <v>6267914974.7024488</v>
      </c>
      <c r="BD95" s="254">
        <f>[1]NACE38CVS!DM94</f>
        <v>1940796456.4524059</v>
      </c>
      <c r="BE95" s="254">
        <f>[1]NACE38CVS!DN94</f>
        <v>2641050203.1788988</v>
      </c>
      <c r="BF95" s="254">
        <f>[1]NACE38CVS!DO94</f>
        <v>0</v>
      </c>
      <c r="BG95" s="254">
        <f>[1]NACE38CVS!DR94</f>
        <v>9524427309.1563759</v>
      </c>
      <c r="BH95" s="254">
        <f>[1]NACE38CVS!DS94</f>
        <v>5691213703.9957733</v>
      </c>
    </row>
    <row r="96" spans="1:60" s="36" customFormat="1" x14ac:dyDescent="0.2">
      <c r="A96" s="138">
        <f t="shared" si="6"/>
        <v>44012</v>
      </c>
      <c r="B96" s="253">
        <f>[1]NACE38CVS!BK95</f>
        <v>124154233191.58434</v>
      </c>
      <c r="C96" s="253">
        <f>[1]NACE38CVS!BL95</f>
        <v>121308271094.25514</v>
      </c>
      <c r="D96" s="255">
        <f>[1]NACE38CVS!BM95</f>
        <v>25013231142.006073</v>
      </c>
      <c r="E96" s="255">
        <f>[1]NACE38CVS!BN95</f>
        <v>8429220877.0554504</v>
      </c>
      <c r="F96" s="255">
        <f>[1]NACE38CVS!BO95</f>
        <v>90711781172.522797</v>
      </c>
      <c r="G96" s="255">
        <f>[1]NACE38CVS!BP95</f>
        <v>87865819075.193619</v>
      </c>
      <c r="H96" s="255">
        <f>[1]NACE38CVS!BQ95</f>
        <v>2845962097.329175</v>
      </c>
      <c r="I96" s="255">
        <f>[1]NACE38CVS!BR95</f>
        <v>111210255224.76076</v>
      </c>
      <c r="J96" s="255">
        <f t="shared" si="9"/>
        <v>12943977966.823563</v>
      </c>
      <c r="K96" s="255">
        <f t="shared" si="10"/>
        <v>74921841108.370056</v>
      </c>
      <c r="L96" s="255">
        <f>[1]NACE38CVS!BS95</f>
        <v>317890044.3433879</v>
      </c>
      <c r="M96" s="255">
        <f>[1]NACE38CVS!BU95</f>
        <v>183195438.92652956</v>
      </c>
      <c r="N96" s="255">
        <f>[1]NACE38CVS!BV95</f>
        <v>3366107940.0192695</v>
      </c>
      <c r="O96" s="255">
        <f>[1]NACE38CVS!BW95</f>
        <v>639710466.5293045</v>
      </c>
      <c r="P96" s="255">
        <f>[1]NACE38CVS!BX95</f>
        <v>1232042351.173048</v>
      </c>
      <c r="Q96" s="255">
        <f>[1]NACE38CVS!BY95</f>
        <v>134912746.9504512</v>
      </c>
      <c r="R96" s="255">
        <f>[1]NACE38CVS!BZ95</f>
        <v>1570072650.0609035</v>
      </c>
      <c r="S96" s="255">
        <f>[1]NACE38CVS!CA95</f>
        <v>977666409.0709064</v>
      </c>
      <c r="T96" s="255">
        <f>[1]NACE38CVS!CB95</f>
        <v>1878044131.2747309</v>
      </c>
      <c r="U96" s="255">
        <f>[1]NACE38CVS!CC95</f>
        <v>2619460164.7496548</v>
      </c>
      <c r="V96" s="255">
        <f>[1]NACE38CVS!CD95</f>
        <v>1433451646.4123077</v>
      </c>
      <c r="W96" s="255">
        <f>[1]NACE38CVS!CE95</f>
        <v>939858925.50947726</v>
      </c>
      <c r="X96" s="255">
        <f>[1]NACE38CVS!CF95</f>
        <v>1515158491.6422515</v>
      </c>
      <c r="Y96" s="255">
        <f>[1]NACE38CVS!CG95</f>
        <v>3220127083.1187973</v>
      </c>
      <c r="Z96" s="255">
        <f>[1]NACE38CVS!CH95</f>
        <v>1331671035.947444</v>
      </c>
      <c r="AA96" s="255">
        <f>[1]NACE38CVS!CI95</f>
        <v>1888456047.1713529</v>
      </c>
      <c r="AB96" s="255">
        <f>[1]NACE38CVS!CJ95</f>
        <v>2018387901.5710182</v>
      </c>
      <c r="AC96" s="255">
        <f>[1]NACE38CVS!CK95</f>
        <v>2167509211.1102204</v>
      </c>
      <c r="AD96" s="255">
        <f>[1]NACE38CVS!CL95</f>
        <v>1117525583.8872039</v>
      </c>
      <c r="AE96" s="255">
        <f>[1]NACE38CVS!CM95</f>
        <v>8429220877.0554504</v>
      </c>
      <c r="AF96" s="255">
        <f>[1]NACE38CVS!CN95</f>
        <v>1098638655.4306257</v>
      </c>
      <c r="AG96" s="255">
        <f>[1]NACE38CVS!CO95</f>
        <v>1241793538.0000134</v>
      </c>
      <c r="AH96" s="255">
        <f>[1]NACE38CVS!CP95</f>
        <v>6088788683.6248121</v>
      </c>
      <c r="AI96" s="255">
        <f>[1]NACE38CVS!CQ95</f>
        <v>19141924832.729176</v>
      </c>
      <c r="AJ96" s="255">
        <f>[1]NACE38CVS!CR95</f>
        <v>2212825586.1566234</v>
      </c>
      <c r="AK96" s="255">
        <f>[1]NACE38CVS!CS95</f>
        <v>8156736638.2524147</v>
      </c>
      <c r="AL96" s="255">
        <f>[1]NACE38CVS!CT95</f>
        <v>8772362608.320137</v>
      </c>
      <c r="AM96" s="255">
        <f>[1]NACE38CVS!CU95</f>
        <v>9416916168.8948421</v>
      </c>
      <c r="AN96" s="255">
        <f>[1]NACE38CVS!CV95</f>
        <v>2458819896.3403139</v>
      </c>
      <c r="AO96" s="255">
        <f>[1]NACE38CVS!CW95</f>
        <v>613045900.17798758</v>
      </c>
      <c r="AP96" s="255">
        <f>[1]NACE38CVS!CX95</f>
        <v>1845773996.1623259</v>
      </c>
      <c r="AQ96" s="255">
        <f>[1]NACE38CVS!CY95</f>
        <v>2327801166.1647954</v>
      </c>
      <c r="AR96" s="255">
        <f>[1]NACE38CVS!CZ95</f>
        <v>1336100317.6760263</v>
      </c>
      <c r="AS96" s="255">
        <f>[1]NACE38CVS!DA95</f>
        <v>5320020873.6430054</v>
      </c>
      <c r="AT96" s="255">
        <f>[1]NACE38CVS!DB95</f>
        <v>9608479698.6231251</v>
      </c>
      <c r="AU96" s="255">
        <f>[1]NACE38CVS!DC95</f>
        <v>1929431070.5193257</v>
      </c>
      <c r="AV96" s="255">
        <f>[1]NACE38CVS!DD95</f>
        <v>11074033253.783697</v>
      </c>
      <c r="AW96" s="255">
        <f>[1]NACE38CVS!DE95</f>
        <v>1303138467.9884014</v>
      </c>
      <c r="AX96" s="255">
        <f>[1]NACE38CVS!DF95</f>
        <v>1522403444.1158278</v>
      </c>
      <c r="AY96" s="255">
        <f>[1]NACE38CVS!DG95</f>
        <v>9193934794.3583183</v>
      </c>
      <c r="AZ96" s="255">
        <f>[1]NACE38CVS!DI95</f>
        <v>1632064553.4210587</v>
      </c>
      <c r="BA96" s="255">
        <f>[1]NACE38CVS!DJ95</f>
        <v>1699436431.8065438</v>
      </c>
      <c r="BB96" s="255">
        <f>[1]NACE38CVS!DK95</f>
        <v>3763123003.0713162</v>
      </c>
      <c r="BC96" s="255">
        <f>[1]NACE38CVS!DL95</f>
        <v>5849353978.5246449</v>
      </c>
      <c r="BD96" s="255">
        <f>[1]NACE38CVS!DM95</f>
        <v>997802639.92627311</v>
      </c>
      <c r="BE96" s="255">
        <f>[1]NACE38CVS!DN95</f>
        <v>2136996580.9361088</v>
      </c>
      <c r="BF96" s="255">
        <f>[1]NACE38CVS!DO95</f>
        <v>0</v>
      </c>
      <c r="BG96" s="255">
        <f>[1]NACE38CVS!DR95</f>
        <v>8387916572.5943432</v>
      </c>
      <c r="BH96" s="255">
        <f>[1]NACE38CVS!DS95</f>
        <v>5016178182.57057</v>
      </c>
    </row>
    <row r="97" spans="1:60" s="36" customFormat="1" x14ac:dyDescent="0.2">
      <c r="A97" s="138">
        <f t="shared" si="6"/>
        <v>44104</v>
      </c>
      <c r="B97" s="253">
        <f>[1]NACE38CVS!BK96</f>
        <v>146102758684.84262</v>
      </c>
      <c r="C97" s="253">
        <f>[1]NACE38CVS!BL96</f>
        <v>141708036256.45425</v>
      </c>
      <c r="D97" s="255">
        <f>[1]NACE38CVS!BM96</f>
        <v>28196900652.529213</v>
      </c>
      <c r="E97" s="255">
        <f>[1]NACE38CVS!BN96</f>
        <v>10613043776.076254</v>
      </c>
      <c r="F97" s="255">
        <f>[1]NACE38CVS!BO96</f>
        <v>107292814256.23715</v>
      </c>
      <c r="G97" s="255">
        <f>[1]NACE38CVS!BP96</f>
        <v>102898091827.84879</v>
      </c>
      <c r="H97" s="255">
        <f>[1]NACE38CVS!BQ96</f>
        <v>4394722428.3883648</v>
      </c>
      <c r="I97" s="255">
        <f>[1]NACE38CVS!BR96</f>
        <v>131709393802.94843</v>
      </c>
      <c r="J97" s="255">
        <f t="shared" si="9"/>
        <v>14393364881.894173</v>
      </c>
      <c r="K97" s="255">
        <f t="shared" si="10"/>
        <v>88504726945.95462</v>
      </c>
      <c r="L97" s="255">
        <f>[1]NACE38CVS!BS96</f>
        <v>137972852.59695017</v>
      </c>
      <c r="M97" s="255">
        <f>[1]NACE38CVS!BU96</f>
        <v>198761135.72068655</v>
      </c>
      <c r="N97" s="255">
        <f>[1]NACE38CVS!BV96</f>
        <v>3767160978.2007532</v>
      </c>
      <c r="O97" s="255">
        <f>[1]NACE38CVS!BW96</f>
        <v>752406774.58787537</v>
      </c>
      <c r="P97" s="255">
        <f>[1]NACE38CVS!BX96</f>
        <v>1297897939.8833313</v>
      </c>
      <c r="Q97" s="255">
        <f>[1]NACE38CVS!BY96</f>
        <v>135673771.13847944</v>
      </c>
      <c r="R97" s="255">
        <f>[1]NACE38CVS!BZ96</f>
        <v>1664974284.9063177</v>
      </c>
      <c r="S97" s="255">
        <f>[1]NACE38CVS!CA96</f>
        <v>994279910.28676748</v>
      </c>
      <c r="T97" s="255">
        <f>[1]NACE38CVS!CB96</f>
        <v>2288316443.1907587</v>
      </c>
      <c r="U97" s="255">
        <f>[1]NACE38CVS!CC96</f>
        <v>3103804699.774086</v>
      </c>
      <c r="V97" s="255">
        <f>[1]NACE38CVS!CD96</f>
        <v>1534694224.5987563</v>
      </c>
      <c r="W97" s="255">
        <f>[1]NACE38CVS!CE96</f>
        <v>1055002457.3376043</v>
      </c>
      <c r="X97" s="255">
        <f>[1]NACE38CVS!CF96</f>
        <v>1717511930.1371713</v>
      </c>
      <c r="Y97" s="255">
        <f>[1]NACE38CVS!CG96</f>
        <v>3766170999.108182</v>
      </c>
      <c r="Z97" s="255">
        <f>[1]NACE38CVS!CH96</f>
        <v>1814043310.0430446</v>
      </c>
      <c r="AA97" s="255">
        <f>[1]NACE38CVS!CI96</f>
        <v>1952127689.0651379</v>
      </c>
      <c r="AB97" s="255">
        <f>[1]NACE38CVS!CJ96</f>
        <v>2438334010.0978227</v>
      </c>
      <c r="AC97" s="255">
        <f>[1]NACE38CVS!CK96</f>
        <v>2213851157.2382751</v>
      </c>
      <c r="AD97" s="255">
        <f>[1]NACE38CVS!CL96</f>
        <v>1268059936.322345</v>
      </c>
      <c r="AE97" s="255">
        <f>[1]NACE38CVS!CM96</f>
        <v>10613043776.076254</v>
      </c>
      <c r="AF97" s="255">
        <f>[1]NACE38CVS!CN96</f>
        <v>1362219259.6102359</v>
      </c>
      <c r="AG97" s="255">
        <f>[1]NACE38CVS!CO96</f>
        <v>1516701088.6863787</v>
      </c>
      <c r="AH97" s="255">
        <f>[1]NACE38CVS!CP96</f>
        <v>7734123427.7796383</v>
      </c>
      <c r="AI97" s="255">
        <f>[1]NACE38CVS!CQ96</f>
        <v>22587242731.547832</v>
      </c>
      <c r="AJ97" s="255">
        <f>[1]NACE38CVS!CR96</f>
        <v>3046100994.7941923</v>
      </c>
      <c r="AK97" s="255">
        <f>[1]NACE38CVS!CS96</f>
        <v>9194347805.6791649</v>
      </c>
      <c r="AL97" s="255">
        <f>[1]NACE38CVS!CT96</f>
        <v>10346793931.074474</v>
      </c>
      <c r="AM97" s="255">
        <f>[1]NACE38CVS!CU96</f>
        <v>10595576166.880184</v>
      </c>
      <c r="AN97" s="255">
        <f>[1]NACE38CVS!CV96</f>
        <v>5418620708.939805</v>
      </c>
      <c r="AO97" s="255">
        <f>[1]NACE38CVS!CW96</f>
        <v>1275839082.6071923</v>
      </c>
      <c r="AP97" s="255">
        <f>[1]NACE38CVS!CX96</f>
        <v>4142781626.332612</v>
      </c>
      <c r="AQ97" s="255">
        <f>[1]NACE38CVS!CY96</f>
        <v>2777056587.0125318</v>
      </c>
      <c r="AR97" s="255">
        <f>[1]NACE38CVS!CZ96</f>
        <v>1401286790.57658</v>
      </c>
      <c r="AS97" s="255">
        <f>[1]NACE38CVS!DA96</f>
        <v>5640098935.886055</v>
      </c>
      <c r="AT97" s="255">
        <f>[1]NACE38CVS!DB96</f>
        <v>9928175972.2031059</v>
      </c>
      <c r="AU97" s="255">
        <f>[1]NACE38CVS!DC96</f>
        <v>2221745882.0862646</v>
      </c>
      <c r="AV97" s="255">
        <f>[1]NACE38CVS!DD96</f>
        <v>12488300323.158318</v>
      </c>
      <c r="AW97" s="255">
        <f>[1]NACE38CVS!DE96</f>
        <v>1329870361.0248353</v>
      </c>
      <c r="AX97" s="255">
        <f>[1]NACE38CVS!DF96</f>
        <v>1865495845.2485452</v>
      </c>
      <c r="AY97" s="255">
        <f>[1]NACE38CVS!DG96</f>
        <v>12059727807.470627</v>
      </c>
      <c r="AZ97" s="255">
        <f>[1]NACE38CVS!DI96</f>
        <v>1658376212.0237346</v>
      </c>
      <c r="BA97" s="255">
        <f>[1]NACE38CVS!DJ96</f>
        <v>2065190916.6761363</v>
      </c>
      <c r="BB97" s="255">
        <f>[1]NACE38CVS!DK96</f>
        <v>4247863497.8230314</v>
      </c>
      <c r="BC97" s="255">
        <f>[1]NACE38CVS!DL96</f>
        <v>6421934255.3712692</v>
      </c>
      <c r="BD97" s="255">
        <f>[1]NACE38CVS!DM96</f>
        <v>1862920030.8781283</v>
      </c>
      <c r="BE97" s="255">
        <f>[1]NACE38CVS!DN96</f>
        <v>2723331231.4301772</v>
      </c>
      <c r="BF97" s="255">
        <f>[1]NACE38CVS!DO96</f>
        <v>0</v>
      </c>
      <c r="BG97" s="255">
        <f>[1]NACE38CVS!DR96</f>
        <v>9630314975.028019</v>
      </c>
      <c r="BH97" s="255">
        <f>[1]NACE38CVS!DS96</f>
        <v>5746938847.5215893</v>
      </c>
    </row>
    <row r="98" spans="1:60" s="36" customFormat="1" ht="12" thickBot="1" x14ac:dyDescent="0.25">
      <c r="A98" s="138">
        <f t="shared" si="6"/>
        <v>44195</v>
      </c>
      <c r="B98" s="256">
        <f>[1]NACE38CVS!BK97</f>
        <v>144714330854.40164</v>
      </c>
      <c r="C98" s="256">
        <f>[1]NACE38CVS!BL97</f>
        <v>139915789058.17468</v>
      </c>
      <c r="D98" s="257">
        <f>[1]NACE38CVS!BM97</f>
        <v>28370712877.365952</v>
      </c>
      <c r="E98" s="257">
        <f>[1]NACE38CVS!BN97</f>
        <v>10653178637.649849</v>
      </c>
      <c r="F98" s="257">
        <f>[1]NACE38CVS!BO97</f>
        <v>105690439339.38583</v>
      </c>
      <c r="G98" s="257">
        <f>[1]NACE38CVS!BP97</f>
        <v>100891897543.15889</v>
      </c>
      <c r="H98" s="257">
        <f>[1]NACE38CVS!BQ97</f>
        <v>4798541796.2269373</v>
      </c>
      <c r="I98" s="257">
        <f>[1]NACE38CVS!BR97</f>
        <v>129928511866.88841</v>
      </c>
      <c r="J98" s="257">
        <f t="shared" si="9"/>
        <v>14785818987.513208</v>
      </c>
      <c r="K98" s="257">
        <f t="shared" si="10"/>
        <v>86106078555.645676</v>
      </c>
      <c r="L98" s="257">
        <f>[1]NACE38CVS!BS97</f>
        <v>167360439.67536026</v>
      </c>
      <c r="M98" s="257">
        <f>[1]NACE38CVS!BU97</f>
        <v>195382114.19168675</v>
      </c>
      <c r="N98" s="257">
        <f>[1]NACE38CVS!BV97</f>
        <v>3764338713.1390676</v>
      </c>
      <c r="O98" s="257">
        <f>[1]NACE38CVS!BW97</f>
        <v>750747184.69112039</v>
      </c>
      <c r="P98" s="257">
        <f>[1]NACE38CVS!BX97</f>
        <v>1293596693.8196807</v>
      </c>
      <c r="Q98" s="257">
        <f>[1]NACE38CVS!BY97</f>
        <v>134373866.24362677</v>
      </c>
      <c r="R98" s="257">
        <f>[1]NACE38CVS!BZ97</f>
        <v>1680799089.8708181</v>
      </c>
      <c r="S98" s="257">
        <f>[1]NACE38CVS!CA97</f>
        <v>1009954350.0769254</v>
      </c>
      <c r="T98" s="257">
        <f>[1]NACE38CVS!CB97</f>
        <v>2282979478.3628125</v>
      </c>
      <c r="U98" s="257">
        <f>[1]NACE38CVS!CC97</f>
        <v>3101510395.1306138</v>
      </c>
      <c r="V98" s="257">
        <f>[1]NACE38CVS!CD97</f>
        <v>1532100017.3165159</v>
      </c>
      <c r="W98" s="257">
        <f>[1]NACE38CVS!CE97</f>
        <v>1057785030.9809048</v>
      </c>
      <c r="X98" s="257">
        <f>[1]NACE38CVS!CF97</f>
        <v>1722381962.575635</v>
      </c>
      <c r="Y98" s="257">
        <f>[1]NACE38CVS!CG97</f>
        <v>3916027114.7151103</v>
      </c>
      <c r="Z98" s="257">
        <f>[1]NACE38CVS!CH97</f>
        <v>1922766387.6811001</v>
      </c>
      <c r="AA98" s="257">
        <f>[1]NACE38CVS!CI97</f>
        <v>1993260727.0340095</v>
      </c>
      <c r="AB98" s="257">
        <f>[1]NACE38CVS!CJ97</f>
        <v>2460872693.1959906</v>
      </c>
      <c r="AC98" s="257">
        <f>[1]NACE38CVS!CK97</f>
        <v>2199450144.5559683</v>
      </c>
      <c r="AD98" s="257">
        <f>[1]NACE38CVS!CL97</f>
        <v>1268414028.4994743</v>
      </c>
      <c r="AE98" s="257">
        <f>[1]NACE38CVS!CM97</f>
        <v>10653178637.649849</v>
      </c>
      <c r="AF98" s="257">
        <f>[1]NACE38CVS!CN97</f>
        <v>1330573226.1319373</v>
      </c>
      <c r="AG98" s="257">
        <f>[1]NACE38CVS!CO97</f>
        <v>1499686236.6694047</v>
      </c>
      <c r="AH98" s="257">
        <f>[1]NACE38CVS!CP97</f>
        <v>7822919174.8485079</v>
      </c>
      <c r="AI98" s="257">
        <f>[1]NACE38CVS!CQ97</f>
        <v>22100594884.654594</v>
      </c>
      <c r="AJ98" s="257">
        <f>[1]NACE38CVS!CR97</f>
        <v>2900223403.2099857</v>
      </c>
      <c r="AK98" s="257">
        <f>[1]NACE38CVS!CS97</f>
        <v>9180964828.4332256</v>
      </c>
      <c r="AL98" s="257">
        <f>[1]NACE38CVS!CT97</f>
        <v>10019406653.011381</v>
      </c>
      <c r="AM98" s="257">
        <f>[1]NACE38CVS!CU97</f>
        <v>10540510900.662285</v>
      </c>
      <c r="AN98" s="257">
        <f>[1]NACE38CVS!CV97</f>
        <v>3652552479.0094652</v>
      </c>
      <c r="AO98" s="257">
        <f>[1]NACE38CVS!CW97</f>
        <v>954155027.67681491</v>
      </c>
      <c r="AP98" s="257">
        <f>[1]NACE38CVS!CX97</f>
        <v>2698397451.3326507</v>
      </c>
      <c r="AQ98" s="257">
        <f>[1]NACE38CVS!CY97</f>
        <v>2770395305.7190313</v>
      </c>
      <c r="AR98" s="257">
        <f>[1]NACE38CVS!CZ97</f>
        <v>1447080146.8440356</v>
      </c>
      <c r="AS98" s="257">
        <f>[1]NACE38CVS!DA97</f>
        <v>5752313242.4348621</v>
      </c>
      <c r="AT98" s="257">
        <f>[1]NACE38CVS!DB97</f>
        <v>9959301918.8763466</v>
      </c>
      <c r="AU98" s="257">
        <f>[1]NACE38CVS!DC97</f>
        <v>2204409942.7692013</v>
      </c>
      <c r="AV98" s="257">
        <f>[1]NACE38CVS!DD97</f>
        <v>12642703531.741501</v>
      </c>
      <c r="AW98" s="257">
        <f>[1]NACE38CVS!DE97</f>
        <v>1369384484.0634871</v>
      </c>
      <c r="AX98" s="257">
        <f>[1]NACE38CVS!DF97</f>
        <v>1867997644.7682049</v>
      </c>
      <c r="AY98" s="257">
        <f>[1]NACE38CVS!DG97</f>
        <v>12422771271.692379</v>
      </c>
      <c r="AZ98" s="257">
        <f>[1]NACE38CVS!DI97</f>
        <v>1674033105.0101743</v>
      </c>
      <c r="BA98" s="257">
        <f>[1]NACE38CVS!DJ97</f>
        <v>2072676741.3883448</v>
      </c>
      <c r="BB98" s="257">
        <f>[1]NACE38CVS!DK97</f>
        <v>4451410174.6862106</v>
      </c>
      <c r="BC98" s="257">
        <f>[1]NACE38CVS!DL97</f>
        <v>6587698966.4284782</v>
      </c>
      <c r="BD98" s="257">
        <f>[1]NACE38CVS!DM97</f>
        <v>1604374723.2875996</v>
      </c>
      <c r="BE98" s="257">
        <f>[1]NACE38CVS!DN97</f>
        <v>2570229875.3496218</v>
      </c>
      <c r="BF98" s="257">
        <f>[1]NACE38CVS!DO97</f>
        <v>0</v>
      </c>
      <c r="BG98" s="257">
        <f>[1]NACE38CVS!DR97</f>
        <v>9752706450.9866772</v>
      </c>
      <c r="BH98" s="257">
        <f>[1]NACE38CVS!DS97</f>
        <v>5758046749.7594252</v>
      </c>
    </row>
    <row r="99" spans="1:60" s="36" customFormat="1" ht="12" thickTop="1" x14ac:dyDescent="0.2">
      <c r="A99" s="138">
        <f t="shared" si="6"/>
        <v>44285</v>
      </c>
      <c r="B99" s="253">
        <f>[1]NACE38CVS!BK98</f>
        <v>147087280390.30573</v>
      </c>
      <c r="C99" s="253">
        <f>[1]NACE38CVS!BL98</f>
        <v>142174976010.38116</v>
      </c>
      <c r="D99" s="254">
        <f>[1]NACE38CVS!BM98</f>
        <v>28699584004.333149</v>
      </c>
      <c r="E99" s="254">
        <f>[1]NACE38CVS!BN98</f>
        <v>10969349222.124308</v>
      </c>
      <c r="F99" s="254">
        <f>[1]NACE38CVS!BO98</f>
        <v>107418347163.84827</v>
      </c>
      <c r="G99" s="254">
        <f>[1]NACE38CVS!BP98</f>
        <v>102506042783.92374</v>
      </c>
      <c r="H99" s="254">
        <f>[1]NACE38CVS!BQ98</f>
        <v>4912304379.9245262</v>
      </c>
      <c r="I99" s="254">
        <f>[1]NACE38CVS!BR98</f>
        <v>131886451452.42117</v>
      </c>
      <c r="J99" s="254">
        <f t="shared" ref="J99:J102" si="11">SUM(AZ99:BC99)</f>
        <v>15200828937.88451</v>
      </c>
      <c r="K99" s="254">
        <f t="shared" ref="K99:K102" si="12">G99-J99</f>
        <v>87305213846.03923</v>
      </c>
      <c r="L99" s="254">
        <f>[1]NACE38CVS!BS98</f>
        <v>142087240.61879629</v>
      </c>
      <c r="M99" s="254">
        <f>[1]NACE38CVS!BU98</f>
        <v>202685553.83967206</v>
      </c>
      <c r="N99" s="254">
        <f>[1]NACE38CVS!BV98</f>
        <v>3831257786.5280361</v>
      </c>
      <c r="O99" s="254">
        <f>[1]NACE38CVS!BW98</f>
        <v>757224293.53853714</v>
      </c>
      <c r="P99" s="254">
        <f>[1]NACE38CVS!BX98</f>
        <v>1299479310.6893024</v>
      </c>
      <c r="Q99" s="254">
        <f>[1]NACE38CVS!BY98</f>
        <v>131881125.49471873</v>
      </c>
      <c r="R99" s="254">
        <f>[1]NACE38CVS!BZ98</f>
        <v>1695331348.3009958</v>
      </c>
      <c r="S99" s="254">
        <f>[1]NACE38CVS!CA98</f>
        <v>1012372008.779044</v>
      </c>
      <c r="T99" s="254">
        <f>[1]NACE38CVS!CB98</f>
        <v>2278228972.6864033</v>
      </c>
      <c r="U99" s="254">
        <f>[1]NACE38CVS!CC98</f>
        <v>3172049940.6903582</v>
      </c>
      <c r="V99" s="254">
        <f>[1]NACE38CVS!CD98</f>
        <v>1550261074.2245765</v>
      </c>
      <c r="W99" s="254">
        <f>[1]NACE38CVS!CE98</f>
        <v>1070564761.0384271</v>
      </c>
      <c r="X99" s="254">
        <f>[1]NACE38CVS!CF98</f>
        <v>1741292873.8718815</v>
      </c>
      <c r="Y99" s="254">
        <f>[1]NACE38CVS!CG98</f>
        <v>3948813125.669488</v>
      </c>
      <c r="Z99" s="254">
        <f>[1]NACE38CVS!CH98</f>
        <v>1898768870.8543844</v>
      </c>
      <c r="AA99" s="254">
        <f>[1]NACE38CVS!CI98</f>
        <v>2050044254.815104</v>
      </c>
      <c r="AB99" s="254">
        <f>[1]NACE38CVS!CJ98</f>
        <v>2484516254.2869463</v>
      </c>
      <c r="AC99" s="254">
        <f>[1]NACE38CVS!CK98</f>
        <v>2225663876.1626368</v>
      </c>
      <c r="AD99" s="254">
        <f>[1]NACE38CVS!CL98</f>
        <v>1297961698.5321207</v>
      </c>
      <c r="AE99" s="254">
        <f>[1]NACE38CVS!CM98</f>
        <v>10969349222.124308</v>
      </c>
      <c r="AF99" s="254">
        <f>[1]NACE38CVS!CN98</f>
        <v>1381147119.9938579</v>
      </c>
      <c r="AG99" s="254">
        <f>[1]NACE38CVS!CO98</f>
        <v>1524494276.1565745</v>
      </c>
      <c r="AH99" s="254">
        <f>[1]NACE38CVS!CP98</f>
        <v>8063707825.9738741</v>
      </c>
      <c r="AI99" s="254">
        <f>[1]NACE38CVS!CQ98</f>
        <v>23133175372.355228</v>
      </c>
      <c r="AJ99" s="254">
        <f>[1]NACE38CVS!CR98</f>
        <v>3080258653.8679543</v>
      </c>
      <c r="AK99" s="254">
        <f>[1]NACE38CVS!CS98</f>
        <v>9533981801.9887428</v>
      </c>
      <c r="AL99" s="254">
        <f>[1]NACE38CVS!CT98</f>
        <v>10518934916.498533</v>
      </c>
      <c r="AM99" s="254">
        <f>[1]NACE38CVS!CU98</f>
        <v>10815500866.084326</v>
      </c>
      <c r="AN99" s="254">
        <f>[1]NACE38CVS!CV98</f>
        <v>3009283776.8309827</v>
      </c>
      <c r="AO99" s="254">
        <f>[1]NACE38CVS!CW98</f>
        <v>827808758.12369788</v>
      </c>
      <c r="AP99" s="254">
        <f>[1]NACE38CVS!CX98</f>
        <v>2181475018.7072849</v>
      </c>
      <c r="AQ99" s="254">
        <f>[1]NACE38CVS!CY98</f>
        <v>2842051167.8619828</v>
      </c>
      <c r="AR99" s="254">
        <f>[1]NACE38CVS!CZ98</f>
        <v>1434779694.1737814</v>
      </c>
      <c r="AS99" s="254">
        <f>[1]NACE38CVS!DA98</f>
        <v>5929044574.8253441</v>
      </c>
      <c r="AT99" s="254">
        <f>[1]NACE38CVS!DB98</f>
        <v>10144438346.284042</v>
      </c>
      <c r="AU99" s="254">
        <f>[1]NACE38CVS!DC98</f>
        <v>2263413292.4154825</v>
      </c>
      <c r="AV99" s="254">
        <f>[1]NACE38CVS!DD98</f>
        <v>12806307828.241413</v>
      </c>
      <c r="AW99" s="254">
        <f>[1]NACE38CVS!DE98</f>
        <v>1381221878.7969599</v>
      </c>
      <c r="AX99" s="254">
        <f>[1]NACE38CVS!DF98</f>
        <v>1881427674.5416174</v>
      </c>
      <c r="AY99" s="254">
        <f>[1]NACE38CVS!DG98</f>
        <v>12470363900.745476</v>
      </c>
      <c r="AZ99" s="254">
        <f>[1]NACE38CVS!DI98</f>
        <v>1696643299.671689</v>
      </c>
      <c r="BA99" s="254">
        <f>[1]NACE38CVS!DJ98</f>
        <v>2142784817.7347105</v>
      </c>
      <c r="BB99" s="254">
        <f>[1]NACE38CVS!DK98</f>
        <v>4621431144.501543</v>
      </c>
      <c r="BC99" s="254">
        <f>[1]NACE38CVS!DL98</f>
        <v>6739969675.9765663</v>
      </c>
      <c r="BD99" s="254">
        <f>[1]NACE38CVS!DM98</f>
        <v>1434510572.7171783</v>
      </c>
      <c r="BE99" s="254">
        <f>[1]NACE38CVS!DN98</f>
        <v>2671999280.0899272</v>
      </c>
      <c r="BF99" s="254">
        <f>[1]NACE38CVS!DO98</f>
        <v>0</v>
      </c>
      <c r="BG99" s="254">
        <f>[1]NACE38CVS!DR98</f>
        <v>9875511523.4443436</v>
      </c>
      <c r="BH99" s="254">
        <f>[1]NACE38CVS!DS98</f>
        <v>5758260519.2824306</v>
      </c>
    </row>
    <row r="100" spans="1:60" s="36" customFormat="1" x14ac:dyDescent="0.2">
      <c r="A100" s="138">
        <f t="shared" si="6"/>
        <v>44377</v>
      </c>
      <c r="B100" s="253">
        <f>[1]NACE38CVS!BK99</f>
        <v>150284116921.23593</v>
      </c>
      <c r="C100" s="253">
        <f>[1]NACE38CVS!BL99</f>
        <v>145230675990.80154</v>
      </c>
      <c r="D100" s="255">
        <f>[1]NACE38CVS!BM99</f>
        <v>28726219953.301445</v>
      </c>
      <c r="E100" s="255">
        <f>[1]NACE38CVS!BN99</f>
        <v>10923299772.198778</v>
      </c>
      <c r="F100" s="255">
        <f>[1]NACE38CVS!BO99</f>
        <v>110634597195.73572</v>
      </c>
      <c r="G100" s="255">
        <f>[1]NACE38CVS!BP99</f>
        <v>105581156265.30133</v>
      </c>
      <c r="H100" s="255">
        <f>[1]NACE38CVS!BQ99</f>
        <v>5053440930.434391</v>
      </c>
      <c r="I100" s="255">
        <f>[1]NACE38CVS!BR99</f>
        <v>135005682431.69183</v>
      </c>
      <c r="J100" s="255">
        <f t="shared" si="11"/>
        <v>15278434489.544098</v>
      </c>
      <c r="K100" s="255">
        <f t="shared" si="12"/>
        <v>90302721775.757233</v>
      </c>
      <c r="L100" s="255">
        <f>[1]NACE38CVS!BS99</f>
        <v>254841824.73855078</v>
      </c>
      <c r="M100" s="255">
        <f>[1]NACE38CVS!BU99</f>
        <v>206418561.66980308</v>
      </c>
      <c r="N100" s="255">
        <f>[1]NACE38CVS!BV99</f>
        <v>3873829840.8416996</v>
      </c>
      <c r="O100" s="255">
        <f>[1]NACE38CVS!BW99</f>
        <v>751281595.31211734</v>
      </c>
      <c r="P100" s="255">
        <f>[1]NACE38CVS!BX99</f>
        <v>1295538507.1189041</v>
      </c>
      <c r="Q100" s="255">
        <f>[1]NACE38CVS!BY99</f>
        <v>135554875.53525782</v>
      </c>
      <c r="R100" s="255">
        <f>[1]NACE38CVS!BZ99</f>
        <v>1693770236.5190179</v>
      </c>
      <c r="S100" s="255">
        <f>[1]NACE38CVS!CA99</f>
        <v>1011326085.2577612</v>
      </c>
      <c r="T100" s="255">
        <f>[1]NACE38CVS!CB99</f>
        <v>2308639177.8223085</v>
      </c>
      <c r="U100" s="255">
        <f>[1]NACE38CVS!CC99</f>
        <v>3172674898.9956379</v>
      </c>
      <c r="V100" s="255">
        <f>[1]NACE38CVS!CD99</f>
        <v>1565959399.1413355</v>
      </c>
      <c r="W100" s="255">
        <f>[1]NACE38CVS!CE99</f>
        <v>1078663752.1713252</v>
      </c>
      <c r="X100" s="255">
        <f>[1]NACE38CVS!CF99</f>
        <v>1753197447.1311574</v>
      </c>
      <c r="Y100" s="255">
        <f>[1]NACE38CVS!CG99</f>
        <v>3814956530.6800976</v>
      </c>
      <c r="Z100" s="255">
        <f>[1]NACE38CVS!CH99</f>
        <v>1774134004.9029865</v>
      </c>
      <c r="AA100" s="255">
        <f>[1]NACE38CVS!CI99</f>
        <v>2040822525.7771115</v>
      </c>
      <c r="AB100" s="255">
        <f>[1]NACE38CVS!CJ99</f>
        <v>2522846171.8473816</v>
      </c>
      <c r="AC100" s="255">
        <f>[1]NACE38CVS!CK99</f>
        <v>2243298767.808228</v>
      </c>
      <c r="AD100" s="255">
        <f>[1]NACE38CVS!CL99</f>
        <v>1298264105.4494097</v>
      </c>
      <c r="AE100" s="255">
        <f>[1]NACE38CVS!CM99</f>
        <v>10923299772.198778</v>
      </c>
      <c r="AF100" s="255">
        <f>[1]NACE38CVS!CN99</f>
        <v>1371452735.2097261</v>
      </c>
      <c r="AG100" s="255">
        <f>[1]NACE38CVS!CO99</f>
        <v>1505735018.9385314</v>
      </c>
      <c r="AH100" s="255">
        <f>[1]NACE38CVS!CP99</f>
        <v>8046112018.0505199</v>
      </c>
      <c r="AI100" s="255">
        <f>[1]NACE38CVS!CQ99</f>
        <v>23815890269.286011</v>
      </c>
      <c r="AJ100" s="255">
        <f>[1]NACE38CVS!CR99</f>
        <v>3168576971.3032651</v>
      </c>
      <c r="AK100" s="255">
        <f>[1]NACE38CVS!CS99</f>
        <v>9989205508.1139889</v>
      </c>
      <c r="AL100" s="255">
        <f>[1]NACE38CVS!CT99</f>
        <v>10658107789.868757</v>
      </c>
      <c r="AM100" s="255">
        <f>[1]NACE38CVS!CU99</f>
        <v>10797351987.411377</v>
      </c>
      <c r="AN100" s="255">
        <f>[1]NACE38CVS!CV99</f>
        <v>4027600180.6269226</v>
      </c>
      <c r="AO100" s="255">
        <f>[1]NACE38CVS!CW99</f>
        <v>1019982653.165028</v>
      </c>
      <c r="AP100" s="255">
        <f>[1]NACE38CVS!CX99</f>
        <v>3007617527.461895</v>
      </c>
      <c r="AQ100" s="255">
        <f>[1]NACE38CVS!CY99</f>
        <v>2921635456.1144376</v>
      </c>
      <c r="AR100" s="255">
        <f>[1]NACE38CVS!CZ99</f>
        <v>1402500066.1842647</v>
      </c>
      <c r="AS100" s="255">
        <f>[1]NACE38CVS!DA99</f>
        <v>6159051420.6410494</v>
      </c>
      <c r="AT100" s="255">
        <f>[1]NACE38CVS!DB99</f>
        <v>10398094990.670465</v>
      </c>
      <c r="AU100" s="255">
        <f>[1]NACE38CVS!DC99</f>
        <v>2271872364.6164117</v>
      </c>
      <c r="AV100" s="255">
        <f>[1]NACE38CVS!DD99</f>
        <v>13087497117.036329</v>
      </c>
      <c r="AW100" s="255">
        <f>[1]NACE38CVS!DE99</f>
        <v>1410721698.1242518</v>
      </c>
      <c r="AX100" s="255">
        <f>[1]NACE38CVS!DF99</f>
        <v>1931681157.8015156</v>
      </c>
      <c r="AY100" s="255">
        <f>[1]NACE38CVS!DG99</f>
        <v>12861535080.025192</v>
      </c>
      <c r="AZ100" s="255">
        <f>[1]NACE38CVS!DI99</f>
        <v>1716178494.5115514</v>
      </c>
      <c r="BA100" s="255">
        <f>[1]NACE38CVS!DJ99</f>
        <v>2180046489.5493317</v>
      </c>
      <c r="BB100" s="255">
        <f>[1]NACE38CVS!DK99</f>
        <v>4662350559.8510361</v>
      </c>
      <c r="BC100" s="255">
        <f>[1]NACE38CVS!DL99</f>
        <v>6719858945.6321793</v>
      </c>
      <c r="BD100" s="255">
        <f>[1]NACE38CVS!DM99</f>
        <v>1595046391.4537363</v>
      </c>
      <c r="BE100" s="255">
        <f>[1]NACE38CVS!DN99</f>
        <v>2675684526.199657</v>
      </c>
      <c r="BF100" s="255">
        <f>[1]NACE38CVS!DO99</f>
        <v>0</v>
      </c>
      <c r="BG100" s="255">
        <f>[1]NACE38CVS!DR99</f>
        <v>9964855390.3771553</v>
      </c>
      <c r="BH100" s="255">
        <f>[1]NACE38CVS!DS99</f>
        <v>5851542411.3954821</v>
      </c>
    </row>
    <row r="101" spans="1:60" s="36" customFormat="1" x14ac:dyDescent="0.2">
      <c r="A101" s="138">
        <f t="shared" si="6"/>
        <v>44469</v>
      </c>
      <c r="B101" s="253">
        <f>[1]NACE38CVS!BK100</f>
        <v>155960208160.42172</v>
      </c>
      <c r="C101" s="253">
        <f>[1]NACE38CVS!BL100</f>
        <v>150830434080.96289</v>
      </c>
      <c r="D101" s="255">
        <f>[1]NACE38CVS!BM100</f>
        <v>29171540326.846169</v>
      </c>
      <c r="E101" s="255">
        <f>[1]NACE38CVS!BN100</f>
        <v>11080380792.32057</v>
      </c>
      <c r="F101" s="255">
        <f>[1]NACE38CVS!BO100</f>
        <v>115708287041.25497</v>
      </c>
      <c r="G101" s="255">
        <f>[1]NACE38CVS!BP100</f>
        <v>110578512961.79614</v>
      </c>
      <c r="H101" s="255">
        <f>[1]NACE38CVS!BQ100</f>
        <v>5129774079.4588327</v>
      </c>
      <c r="I101" s="255">
        <f>[1]NACE38CVS!BR100</f>
        <v>140481909629.09384</v>
      </c>
      <c r="J101" s="255">
        <f t="shared" si="11"/>
        <v>15478298531.327829</v>
      </c>
      <c r="K101" s="255">
        <f t="shared" si="12"/>
        <v>95100214430.468307</v>
      </c>
      <c r="L101" s="255">
        <f>[1]NACE38CVS!BS100</f>
        <v>129306107.60910672</v>
      </c>
      <c r="M101" s="255">
        <f>[1]NACE38CVS!BU100</f>
        <v>200971089.55197477</v>
      </c>
      <c r="N101" s="255">
        <f>[1]NACE38CVS!BV100</f>
        <v>3978381151.0018826</v>
      </c>
      <c r="O101" s="255">
        <f>[1]NACE38CVS!BW100</f>
        <v>785236434.55834341</v>
      </c>
      <c r="P101" s="255">
        <f>[1]NACE38CVS!BX100</f>
        <v>1332155661.3478935</v>
      </c>
      <c r="Q101" s="255">
        <f>[1]NACE38CVS!BY100</f>
        <v>132896203.94354649</v>
      </c>
      <c r="R101" s="255">
        <f>[1]NACE38CVS!BZ100</f>
        <v>1713048625.1077945</v>
      </c>
      <c r="S101" s="255">
        <f>[1]NACE38CVS!CA100</f>
        <v>1006315294.7821813</v>
      </c>
      <c r="T101" s="255">
        <f>[1]NACE38CVS!CB100</f>
        <v>2312968987.4724302</v>
      </c>
      <c r="U101" s="255">
        <f>[1]NACE38CVS!CC100</f>
        <v>3205172647.9532399</v>
      </c>
      <c r="V101" s="255">
        <f>[1]NACE38CVS!CD100</f>
        <v>1596914529.6503875</v>
      </c>
      <c r="W101" s="255">
        <f>[1]NACE38CVS!CE100</f>
        <v>1081478382.7861369</v>
      </c>
      <c r="X101" s="255">
        <f>[1]NACE38CVS!CF100</f>
        <v>1797027313.0132225</v>
      </c>
      <c r="Y101" s="255">
        <f>[1]NACE38CVS!CG100</f>
        <v>3932813881.4332247</v>
      </c>
      <c r="Z101" s="255">
        <f>[1]NACE38CVS!CH100</f>
        <v>1872292975.190367</v>
      </c>
      <c r="AA101" s="255">
        <f>[1]NACE38CVS!CI100</f>
        <v>2060520906.2428579</v>
      </c>
      <c r="AB101" s="255">
        <f>[1]NACE38CVS!CJ100</f>
        <v>2564488089.6922107</v>
      </c>
      <c r="AC101" s="255">
        <f>[1]NACE38CVS!CK100</f>
        <v>2218946382.1832385</v>
      </c>
      <c r="AD101" s="255">
        <f>[1]NACE38CVS!CL100</f>
        <v>1312725652.3684621</v>
      </c>
      <c r="AE101" s="255">
        <f>[1]NACE38CVS!CM100</f>
        <v>11080380792.32057</v>
      </c>
      <c r="AF101" s="255">
        <f>[1]NACE38CVS!CN100</f>
        <v>1396811463.819243</v>
      </c>
      <c r="AG101" s="255">
        <f>[1]NACE38CVS!CO100</f>
        <v>1517074022.9615078</v>
      </c>
      <c r="AH101" s="255">
        <f>[1]NACE38CVS!CP100</f>
        <v>8166495305.5398197</v>
      </c>
      <c r="AI101" s="255">
        <f>[1]NACE38CVS!CQ100</f>
        <v>23748453575.70462</v>
      </c>
      <c r="AJ101" s="255">
        <f>[1]NACE38CVS!CR100</f>
        <v>3099509056.9670429</v>
      </c>
      <c r="AK101" s="255">
        <f>[1]NACE38CVS!CS100</f>
        <v>9732373594.8158512</v>
      </c>
      <c r="AL101" s="255">
        <f>[1]NACE38CVS!CT100</f>
        <v>10916570923.921726</v>
      </c>
      <c r="AM101" s="255">
        <f>[1]NACE38CVS!CU100</f>
        <v>11155860125.428104</v>
      </c>
      <c r="AN101" s="255">
        <f>[1]NACE38CVS!CV100</f>
        <v>6502485338.1384583</v>
      </c>
      <c r="AO101" s="255">
        <f>[1]NACE38CVS!CW100</f>
        <v>1538374192.2826257</v>
      </c>
      <c r="AP101" s="255">
        <f>[1]NACE38CVS!CX100</f>
        <v>4964111145.8558321</v>
      </c>
      <c r="AQ101" s="255">
        <f>[1]NACE38CVS!CY100</f>
        <v>3016161036.1985254</v>
      </c>
      <c r="AR101" s="255">
        <f>[1]NACE38CVS!CZ100</f>
        <v>1442410124.7648435</v>
      </c>
      <c r="AS101" s="255">
        <f>[1]NACE38CVS!DA100</f>
        <v>6304964169.6798401</v>
      </c>
      <c r="AT101" s="255">
        <f>[1]NACE38CVS!DB100</f>
        <v>10377662525.334471</v>
      </c>
      <c r="AU101" s="255">
        <f>[1]NACE38CVS!DC100</f>
        <v>2335597405.1086488</v>
      </c>
      <c r="AV101" s="255">
        <f>[1]NACE38CVS!DD100</f>
        <v>13419329326.167149</v>
      </c>
      <c r="AW101" s="255">
        <f>[1]NACE38CVS!DE100</f>
        <v>1393311128.1888862</v>
      </c>
      <c r="AX101" s="255">
        <f>[1]NACE38CVS!DF100</f>
        <v>2002315387.9819207</v>
      </c>
      <c r="AY101" s="255">
        <f>[1]NACE38CVS!DG100</f>
        <v>13468430502.825439</v>
      </c>
      <c r="AZ101" s="255">
        <f>[1]NACE38CVS!DI100</f>
        <v>1723709129.5352349</v>
      </c>
      <c r="BA101" s="255">
        <f>[1]NACE38CVS!DJ100</f>
        <v>2285351974.7913375</v>
      </c>
      <c r="BB101" s="255">
        <f>[1]NACE38CVS!DK100</f>
        <v>4652505618.8831043</v>
      </c>
      <c r="BC101" s="255">
        <f>[1]NACE38CVS!DL100</f>
        <v>6816731808.1181526</v>
      </c>
      <c r="BD101" s="255">
        <f>[1]NACE38CVS!DM100</f>
        <v>2149278418.9892926</v>
      </c>
      <c r="BE101" s="255">
        <f>[1]NACE38CVS!DN100</f>
        <v>2913729445.4169521</v>
      </c>
      <c r="BF101" s="255">
        <f>[1]NACE38CVS!DO100</f>
        <v>0</v>
      </c>
      <c r="BG101" s="255">
        <f>[1]NACE38CVS!DR100</f>
        <v>10341909715.931467</v>
      </c>
      <c r="BH101" s="255">
        <f>[1]NACE38CVS!DS100</f>
        <v>6133600695.7213736</v>
      </c>
    </row>
    <row r="102" spans="1:60" s="36" customFormat="1" ht="12" thickBot="1" x14ac:dyDescent="0.25">
      <c r="A102" s="138">
        <f t="shared" si="6"/>
        <v>44560</v>
      </c>
      <c r="B102" s="256">
        <f>[1]NACE38CVS!BK101</f>
        <v>0</v>
      </c>
      <c r="C102" s="256">
        <f>[1]NACE38CVS!BL101</f>
        <v>0</v>
      </c>
      <c r="D102" s="257">
        <f>[1]NACE38CVS!BM101</f>
        <v>0</v>
      </c>
      <c r="E102" s="257">
        <f>[1]NACE38CVS!BN101</f>
        <v>0</v>
      </c>
      <c r="F102" s="257">
        <f>[1]NACE38CVS!BO101</f>
        <v>0</v>
      </c>
      <c r="G102" s="257">
        <f>[1]NACE38CVS!BP101</f>
        <v>0</v>
      </c>
      <c r="H102" s="257">
        <f>[1]NACE38CVS!BQ101</f>
        <v>0</v>
      </c>
      <c r="I102" s="257">
        <f>[1]NACE38CVS!BR101</f>
        <v>0</v>
      </c>
      <c r="J102" s="257">
        <f t="shared" si="11"/>
        <v>0</v>
      </c>
      <c r="K102" s="257">
        <f t="shared" si="12"/>
        <v>0</v>
      </c>
      <c r="L102" s="257">
        <f>[1]NACE38CVS!BS101</f>
        <v>0</v>
      </c>
      <c r="M102" s="257">
        <f>[1]NACE38CVS!BU101</f>
        <v>0</v>
      </c>
      <c r="N102" s="257">
        <f>[1]NACE38CVS!BV101</f>
        <v>0</v>
      </c>
      <c r="O102" s="257">
        <f>[1]NACE38CVS!BW101</f>
        <v>0</v>
      </c>
      <c r="P102" s="257">
        <f>[1]NACE38CVS!BX101</f>
        <v>0</v>
      </c>
      <c r="Q102" s="257">
        <f>[1]NACE38CVS!BY101</f>
        <v>0</v>
      </c>
      <c r="R102" s="257">
        <f>[1]NACE38CVS!BZ101</f>
        <v>0</v>
      </c>
      <c r="S102" s="257">
        <f>[1]NACE38CVS!CA101</f>
        <v>0</v>
      </c>
      <c r="T102" s="257">
        <f>[1]NACE38CVS!CB101</f>
        <v>0</v>
      </c>
      <c r="U102" s="257">
        <f>[1]NACE38CVS!CC101</f>
        <v>0</v>
      </c>
      <c r="V102" s="257">
        <f>[1]NACE38CVS!CD101</f>
        <v>0</v>
      </c>
      <c r="W102" s="257">
        <f>[1]NACE38CVS!CE101</f>
        <v>0</v>
      </c>
      <c r="X102" s="257">
        <f>[1]NACE38CVS!CF101</f>
        <v>0</v>
      </c>
      <c r="Y102" s="257">
        <f>[1]NACE38CVS!CG101</f>
        <v>0</v>
      </c>
      <c r="Z102" s="257">
        <f>[1]NACE38CVS!CH101</f>
        <v>0</v>
      </c>
      <c r="AA102" s="257">
        <f>[1]NACE38CVS!CI101</f>
        <v>0</v>
      </c>
      <c r="AB102" s="257">
        <f>[1]NACE38CVS!CJ101</f>
        <v>0</v>
      </c>
      <c r="AC102" s="257">
        <f>[1]NACE38CVS!CK101</f>
        <v>0</v>
      </c>
      <c r="AD102" s="257">
        <f>[1]NACE38CVS!CL101</f>
        <v>0</v>
      </c>
      <c r="AE102" s="257">
        <f>[1]NACE38CVS!CM101</f>
        <v>0</v>
      </c>
      <c r="AF102" s="257">
        <f>[1]NACE38CVS!CN101</f>
        <v>0</v>
      </c>
      <c r="AG102" s="257">
        <f>[1]NACE38CVS!CO101</f>
        <v>0</v>
      </c>
      <c r="AH102" s="257">
        <f>[1]NACE38CVS!CP101</f>
        <v>0</v>
      </c>
      <c r="AI102" s="257">
        <f>[1]NACE38CVS!CQ101</f>
        <v>0</v>
      </c>
      <c r="AJ102" s="257">
        <f>[1]NACE38CVS!CR101</f>
        <v>0</v>
      </c>
      <c r="AK102" s="257">
        <f>[1]NACE38CVS!CS101</f>
        <v>0</v>
      </c>
      <c r="AL102" s="257">
        <f>[1]NACE38CVS!CT101</f>
        <v>0</v>
      </c>
      <c r="AM102" s="257">
        <f>[1]NACE38CVS!CU101</f>
        <v>0</v>
      </c>
      <c r="AN102" s="257">
        <f>[1]NACE38CVS!CV101</f>
        <v>0</v>
      </c>
      <c r="AO102" s="257">
        <f>[1]NACE38CVS!CW101</f>
        <v>0</v>
      </c>
      <c r="AP102" s="257">
        <f>[1]NACE38CVS!CX101</f>
        <v>0</v>
      </c>
      <c r="AQ102" s="257">
        <f>[1]NACE38CVS!CY101</f>
        <v>0</v>
      </c>
      <c r="AR102" s="257">
        <f>[1]NACE38CVS!CZ101</f>
        <v>0</v>
      </c>
      <c r="AS102" s="257">
        <f>[1]NACE38CVS!DA101</f>
        <v>0</v>
      </c>
      <c r="AT102" s="257">
        <f>[1]NACE38CVS!DB101</f>
        <v>0</v>
      </c>
      <c r="AU102" s="257">
        <f>[1]NACE38CVS!DC101</f>
        <v>0</v>
      </c>
      <c r="AV102" s="257">
        <f>[1]NACE38CVS!DD101</f>
        <v>0</v>
      </c>
      <c r="AW102" s="257">
        <f>[1]NACE38CVS!DE101</f>
        <v>0</v>
      </c>
      <c r="AX102" s="257">
        <f>[1]NACE38CVS!DF101</f>
        <v>0</v>
      </c>
      <c r="AY102" s="257">
        <f>[1]NACE38CVS!DG101</f>
        <v>0</v>
      </c>
      <c r="AZ102" s="257">
        <f>[1]NACE38CVS!DI101</f>
        <v>0</v>
      </c>
      <c r="BA102" s="257">
        <f>[1]NACE38CVS!DJ101</f>
        <v>0</v>
      </c>
      <c r="BB102" s="257">
        <f>[1]NACE38CVS!DK101</f>
        <v>0</v>
      </c>
      <c r="BC102" s="257">
        <f>[1]NACE38CVS!DL101</f>
        <v>0</v>
      </c>
      <c r="BD102" s="257">
        <f>[1]NACE38CVS!DM101</f>
        <v>0</v>
      </c>
      <c r="BE102" s="257">
        <f>[1]NACE38CVS!DN101</f>
        <v>0</v>
      </c>
      <c r="BF102" s="257">
        <f>[1]NACE38CVS!DO101</f>
        <v>0</v>
      </c>
      <c r="BG102" s="257">
        <f>[1]NACE38CVS!DR101</f>
        <v>0</v>
      </c>
      <c r="BH102" s="257">
        <f>[1]NACE38CVS!DS101</f>
        <v>0</v>
      </c>
    </row>
    <row r="103" spans="1:60" s="36" customFormat="1" ht="12.75" thickTop="1" thickBot="1" x14ac:dyDescent="0.25">
      <c r="A103" s="147" t="s">
        <v>6</v>
      </c>
      <c r="B103" s="235"/>
      <c r="C103" s="235"/>
      <c r="D103" s="235"/>
      <c r="E103" s="235"/>
      <c r="F103" s="235"/>
      <c r="G103" s="235"/>
      <c r="H103" s="235"/>
      <c r="I103" s="235"/>
      <c r="J103" s="235"/>
      <c r="K103" s="235"/>
      <c r="L103" s="235"/>
      <c r="M103" s="235"/>
      <c r="N103" s="235"/>
      <c r="O103" s="235"/>
      <c r="P103" s="235"/>
      <c r="Q103" s="235"/>
      <c r="R103" s="235"/>
      <c r="S103" s="235"/>
      <c r="T103" s="235"/>
      <c r="U103" s="235"/>
      <c r="V103" s="235"/>
      <c r="W103" s="235"/>
      <c r="X103" s="235"/>
      <c r="Y103" s="235"/>
      <c r="Z103" s="235"/>
      <c r="AA103" s="235"/>
      <c r="AB103" s="235"/>
      <c r="AC103" s="235"/>
      <c r="AD103" s="235"/>
      <c r="AE103" s="235"/>
      <c r="AF103" s="235"/>
      <c r="AG103" s="235"/>
      <c r="AH103" s="235"/>
      <c r="AI103" s="235"/>
      <c r="AJ103" s="235"/>
      <c r="AK103" s="235"/>
      <c r="AL103" s="235"/>
      <c r="AM103" s="235"/>
      <c r="AN103" s="235"/>
      <c r="AO103" s="235"/>
      <c r="AP103" s="235"/>
      <c r="AQ103" s="235"/>
      <c r="AR103" s="235"/>
      <c r="AS103" s="235"/>
      <c r="AT103" s="235"/>
      <c r="AU103" s="235"/>
      <c r="AV103" s="235"/>
      <c r="AW103" s="235"/>
      <c r="AX103" s="235"/>
      <c r="AY103" s="235"/>
      <c r="AZ103" s="235"/>
      <c r="BA103" s="235"/>
      <c r="BB103" s="235"/>
      <c r="BC103" s="235"/>
      <c r="BD103" s="235"/>
      <c r="BE103" s="235"/>
      <c r="BF103" s="235"/>
      <c r="BG103" s="235"/>
      <c r="BH103" s="235"/>
    </row>
    <row r="104" spans="1:60" s="36" customFormat="1" ht="12.75" hidden="1" thickTop="1" thickBot="1" x14ac:dyDescent="0.25">
      <c r="A104" s="141">
        <f t="shared" ref="A104:A135" si="13">A3</f>
        <v>35520</v>
      </c>
      <c r="B104" s="186"/>
      <c r="C104" s="241"/>
      <c r="D104" s="162"/>
      <c r="E104" s="162"/>
      <c r="F104" s="162"/>
      <c r="G104" s="162"/>
      <c r="H104" s="162"/>
      <c r="I104" s="189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</row>
    <row r="105" spans="1:60" s="36" customFormat="1" ht="12" hidden="1" thickTop="1" x14ac:dyDescent="0.2">
      <c r="A105" s="138">
        <f t="shared" si="13"/>
        <v>35611</v>
      </c>
      <c r="B105" s="190">
        <f t="shared" ref="B105:AG105" si="14">B4/B3-1</f>
        <v>1.5017352206547763E-2</v>
      </c>
      <c r="C105" s="16">
        <f t="shared" si="14"/>
        <v>1.6075907691710078E-2</v>
      </c>
      <c r="D105" s="167">
        <f t="shared" si="14"/>
        <v>4.7104090667797749E-3</v>
      </c>
      <c r="E105" s="167">
        <f t="shared" si="14"/>
        <v>1.3863324066788918E-2</v>
      </c>
      <c r="F105" s="167">
        <f t="shared" si="14"/>
        <v>1.9699071060241158E-2</v>
      </c>
      <c r="G105" s="167">
        <f t="shared" si="14"/>
        <v>2.1493022394329486E-2</v>
      </c>
      <c r="H105" s="64">
        <f t="shared" si="14"/>
        <v>-3.8664774468854524E-2</v>
      </c>
      <c r="I105" s="192">
        <f t="shared" si="14"/>
        <v>1.5233133155220457E-2</v>
      </c>
      <c r="J105" s="167">
        <f t="shared" si="14"/>
        <v>1.2703206123652055E-2</v>
      </c>
      <c r="K105" s="167">
        <f t="shared" si="14"/>
        <v>2.2871561737517698E-2</v>
      </c>
      <c r="L105" s="167">
        <f t="shared" si="14"/>
        <v>0.12381723063406525</v>
      </c>
      <c r="M105" s="167">
        <f t="shared" si="14"/>
        <v>5.1426651185282335E-3</v>
      </c>
      <c r="N105" s="167">
        <f t="shared" si="14"/>
        <v>4.1451007033217468E-3</v>
      </c>
      <c r="O105" s="167">
        <f t="shared" si="14"/>
        <v>-2.56498079280576E-3</v>
      </c>
      <c r="P105" s="167">
        <f t="shared" si="14"/>
        <v>-9.3914296785335694E-4</v>
      </c>
      <c r="Q105" s="167">
        <f t="shared" si="14"/>
        <v>1.6335402086559148E-2</v>
      </c>
      <c r="R105" s="167">
        <f t="shared" si="14"/>
        <v>4.2629808687482118E-3</v>
      </c>
      <c r="S105" s="167">
        <f t="shared" si="14"/>
        <v>2.6638871705083833E-2</v>
      </c>
      <c r="T105" s="167">
        <f t="shared" si="14"/>
        <v>3.2157764471165695E-3</v>
      </c>
      <c r="U105" s="167">
        <f t="shared" si="14"/>
        <v>7.9495352884229042E-3</v>
      </c>
      <c r="V105" s="167">
        <f t="shared" si="14"/>
        <v>-2.6582366101580712E-3</v>
      </c>
      <c r="W105" s="167">
        <f t="shared" si="14"/>
        <v>2.1075729889136419E-2</v>
      </c>
      <c r="X105" s="167">
        <f t="shared" si="14"/>
        <v>-2.2666332942089529E-4</v>
      </c>
      <c r="Y105" s="167">
        <f t="shared" si="14"/>
        <v>-3.0991161878146656E-4</v>
      </c>
      <c r="Z105" s="167">
        <f t="shared" si="14"/>
        <v>5.6136934136676864E-3</v>
      </c>
      <c r="AA105" s="167">
        <f t="shared" si="14"/>
        <v>-1.09753377785341E-2</v>
      </c>
      <c r="AB105" s="167">
        <f t="shared" si="14"/>
        <v>-1.9305599419362496E-3</v>
      </c>
      <c r="AC105" s="167">
        <f t="shared" si="14"/>
        <v>8.0077455966500732E-3</v>
      </c>
      <c r="AD105" s="167">
        <f t="shared" si="14"/>
        <v>3.5733585536019241E-2</v>
      </c>
      <c r="AE105" s="167">
        <f t="shared" si="14"/>
        <v>1.3863324066788918E-2</v>
      </c>
      <c r="AF105" s="167">
        <f t="shared" si="14"/>
        <v>8.0773510822296224E-3</v>
      </c>
      <c r="AG105" s="167">
        <f t="shared" si="14"/>
        <v>2.2841652751209862E-2</v>
      </c>
      <c r="AH105" s="167">
        <f t="shared" ref="AH105:BH105" si="15">AH4/AH3-1</f>
        <v>1.3352632529452402E-2</v>
      </c>
      <c r="AI105" s="167">
        <f t="shared" si="15"/>
        <v>1.0345719618563232E-2</v>
      </c>
      <c r="AJ105" s="167">
        <f t="shared" si="15"/>
        <v>6.3730282219605083E-3</v>
      </c>
      <c r="AK105" s="167">
        <f t="shared" si="15"/>
        <v>1.7940252450661776E-2</v>
      </c>
      <c r="AL105" s="167">
        <f t="shared" si="15"/>
        <v>3.3270106655951537E-3</v>
      </c>
      <c r="AM105" s="167">
        <f t="shared" si="15"/>
        <v>1.9987169917241587E-3</v>
      </c>
      <c r="AN105" s="167">
        <f t="shared" si="15"/>
        <v>1.0373744143836072E-2</v>
      </c>
      <c r="AO105" s="167">
        <f t="shared" si="15"/>
        <v>9.1146181818517746E-3</v>
      </c>
      <c r="AP105" s="167">
        <f t="shared" si="15"/>
        <v>1.1016144264031302E-2</v>
      </c>
      <c r="AQ105" s="167">
        <f t="shared" si="15"/>
        <v>3.6117666432016193E-2</v>
      </c>
      <c r="AR105" s="167">
        <f t="shared" si="15"/>
        <v>2.4014312910386693E-2</v>
      </c>
      <c r="AS105" s="167">
        <f t="shared" si="15"/>
        <v>5.4828822366457031E-2</v>
      </c>
      <c r="AT105" s="64">
        <f t="shared" si="15"/>
        <v>7.5309205557275494E-2</v>
      </c>
      <c r="AU105" s="64">
        <f t="shared" si="15"/>
        <v>8.28536490005094E-3</v>
      </c>
      <c r="AV105" s="167">
        <f t="shared" si="15"/>
        <v>3.1586316977059603E-2</v>
      </c>
      <c r="AW105" s="167">
        <f t="shared" si="15"/>
        <v>2.2140101716512373E-2</v>
      </c>
      <c r="AX105" s="167">
        <f t="shared" si="15"/>
        <v>3.2315112001000568E-2</v>
      </c>
      <c r="AY105" s="167">
        <f t="shared" si="15"/>
        <v>-5.4880175478868587E-3</v>
      </c>
      <c r="AZ105" s="167">
        <f t="shared" si="15"/>
        <v>1.3191839330800814E-2</v>
      </c>
      <c r="BA105" s="167">
        <f t="shared" si="15"/>
        <v>1.7558759587563477E-2</v>
      </c>
      <c r="BB105" s="167">
        <f t="shared" si="15"/>
        <v>1.1419762790667143E-2</v>
      </c>
      <c r="BC105" s="167">
        <f t="shared" si="15"/>
        <v>1.1369110964795981E-2</v>
      </c>
      <c r="BD105" s="167">
        <f t="shared" si="15"/>
        <v>3.7160255625392047E-2</v>
      </c>
      <c r="BE105" s="167">
        <f t="shared" si="15"/>
        <v>9.508281355096182E-3</v>
      </c>
      <c r="BF105" s="167" t="e">
        <f t="shared" si="15"/>
        <v>#DIV/0!</v>
      </c>
      <c r="BG105" s="167">
        <f t="shared" si="15"/>
        <v>1.3514190533032711E-2</v>
      </c>
      <c r="BH105" s="167">
        <f t="shared" si="15"/>
        <v>1.3900485542519103E-2</v>
      </c>
    </row>
    <row r="106" spans="1:60" s="36" customFormat="1" hidden="1" x14ac:dyDescent="0.2">
      <c r="A106" s="138">
        <f t="shared" si="13"/>
        <v>35703</v>
      </c>
      <c r="B106" s="190">
        <f t="shared" ref="B106:AG106" si="16">B5/B4-1</f>
        <v>1.3913029772070429E-2</v>
      </c>
      <c r="C106" s="16">
        <f t="shared" si="16"/>
        <v>1.257036297954417E-2</v>
      </c>
      <c r="D106" s="167">
        <f t="shared" si="16"/>
        <v>1.166000546832513E-2</v>
      </c>
      <c r="E106" s="167">
        <f t="shared" si="16"/>
        <v>6.3492628127734818E-3</v>
      </c>
      <c r="F106" s="167">
        <f t="shared" si="16"/>
        <v>1.5641010222549934E-2</v>
      </c>
      <c r="G106" s="167">
        <f t="shared" si="16"/>
        <v>1.3609182238315309E-2</v>
      </c>
      <c r="H106" s="64">
        <f t="shared" si="16"/>
        <v>8.5880399651153017E-2</v>
      </c>
      <c r="I106" s="192">
        <f t="shared" si="16"/>
        <v>1.4179748423443606E-2</v>
      </c>
      <c r="J106" s="167">
        <f t="shared" si="16"/>
        <v>1.1045455618890809E-2</v>
      </c>
      <c r="K106" s="167">
        <f t="shared" si="16"/>
        <v>1.4007263890587263E-2</v>
      </c>
      <c r="L106" s="167">
        <f t="shared" si="16"/>
        <v>-0.14703755889125014</v>
      </c>
      <c r="M106" s="167">
        <f t="shared" si="16"/>
        <v>1.5470372080819139E-3</v>
      </c>
      <c r="N106" s="167">
        <f t="shared" si="16"/>
        <v>9.2382781321247442E-3</v>
      </c>
      <c r="O106" s="167">
        <f t="shared" si="16"/>
        <v>9.5666635024302948E-3</v>
      </c>
      <c r="P106" s="167">
        <f t="shared" si="16"/>
        <v>4.7030867903601337E-3</v>
      </c>
      <c r="Q106" s="167">
        <f t="shared" si="16"/>
        <v>-5.6692336317741843E-3</v>
      </c>
      <c r="R106" s="167">
        <f t="shared" si="16"/>
        <v>1.0096111440034639E-2</v>
      </c>
      <c r="S106" s="167">
        <f t="shared" si="16"/>
        <v>7.5766150062701598E-3</v>
      </c>
      <c r="T106" s="167">
        <f t="shared" si="16"/>
        <v>1.2942771561878175E-2</v>
      </c>
      <c r="U106" s="167">
        <f t="shared" si="16"/>
        <v>6.9058752139270485E-3</v>
      </c>
      <c r="V106" s="167">
        <f t="shared" si="16"/>
        <v>1.3601039176104335E-2</v>
      </c>
      <c r="W106" s="167">
        <f t="shared" si="16"/>
        <v>9.1097507863362459E-3</v>
      </c>
      <c r="X106" s="167">
        <f t="shared" si="16"/>
        <v>6.0230646966541457E-3</v>
      </c>
      <c r="Y106" s="167">
        <f t="shared" si="16"/>
        <v>2.9414239190145297E-2</v>
      </c>
      <c r="Z106" s="167">
        <f t="shared" si="16"/>
        <v>3.5913782722705179E-2</v>
      </c>
      <c r="AA106" s="167">
        <f t="shared" si="16"/>
        <v>1.7515552363971398E-2</v>
      </c>
      <c r="AB106" s="167">
        <f t="shared" si="16"/>
        <v>1.8145680885400362E-2</v>
      </c>
      <c r="AC106" s="167">
        <f t="shared" si="16"/>
        <v>7.6084806757465984E-3</v>
      </c>
      <c r="AD106" s="167">
        <f t="shared" si="16"/>
        <v>4.3925199394490022E-3</v>
      </c>
      <c r="AE106" s="167">
        <f t="shared" si="16"/>
        <v>6.3492628127734818E-3</v>
      </c>
      <c r="AF106" s="167">
        <f t="shared" si="16"/>
        <v>9.9906235981528368E-3</v>
      </c>
      <c r="AG106" s="167">
        <f t="shared" si="16"/>
        <v>2.1807336952826217E-2</v>
      </c>
      <c r="AH106" s="167">
        <f t="shared" ref="AH106:BH106" si="17">AH5/AH4-1</f>
        <v>3.1142605746352636E-3</v>
      </c>
      <c r="AI106" s="167">
        <f t="shared" si="17"/>
        <v>9.3343929756326549E-3</v>
      </c>
      <c r="AJ106" s="167">
        <f t="shared" si="17"/>
        <v>5.7340338582665407E-3</v>
      </c>
      <c r="AK106" s="167">
        <f t="shared" si="17"/>
        <v>8.6906137023801122E-3</v>
      </c>
      <c r="AL106" s="167">
        <f t="shared" si="17"/>
        <v>1.1300838264430624E-2</v>
      </c>
      <c r="AM106" s="167">
        <f t="shared" si="17"/>
        <v>1.4532592181746073E-2</v>
      </c>
      <c r="AN106" s="167">
        <f t="shared" si="17"/>
        <v>2.0869060021765584E-2</v>
      </c>
      <c r="AO106" s="167">
        <f t="shared" si="17"/>
        <v>2.1929200193686604E-2</v>
      </c>
      <c r="AP106" s="167">
        <f t="shared" si="17"/>
        <v>2.0329198800048909E-2</v>
      </c>
      <c r="AQ106" s="167">
        <f t="shared" si="17"/>
        <v>1.3455800205258939E-2</v>
      </c>
      <c r="AR106" s="167">
        <f t="shared" si="17"/>
        <v>3.56210296355155E-2</v>
      </c>
      <c r="AS106" s="167">
        <f t="shared" si="17"/>
        <v>2.7287749979078235E-2</v>
      </c>
      <c r="AT106" s="64">
        <f t="shared" si="17"/>
        <v>4.9450467579019719E-3</v>
      </c>
      <c r="AU106" s="64">
        <f t="shared" si="17"/>
        <v>1.3850280829692974E-2</v>
      </c>
      <c r="AV106" s="167">
        <f t="shared" si="17"/>
        <v>2.0132866146179929E-2</v>
      </c>
      <c r="AW106" s="167">
        <f t="shared" si="17"/>
        <v>5.3523658304290844E-3</v>
      </c>
      <c r="AX106" s="167">
        <f t="shared" si="17"/>
        <v>7.4814956724329473E-3</v>
      </c>
      <c r="AY106" s="167">
        <f t="shared" si="17"/>
        <v>4.6192039153204467E-2</v>
      </c>
      <c r="AZ106" s="167">
        <f t="shared" si="17"/>
        <v>1.0517905074343137E-2</v>
      </c>
      <c r="BA106" s="167">
        <f t="shared" si="17"/>
        <v>7.3215213016213365E-3</v>
      </c>
      <c r="BB106" s="167">
        <f t="shared" si="17"/>
        <v>5.4404450524703218E-3</v>
      </c>
      <c r="BC106" s="167">
        <f t="shared" si="17"/>
        <v>1.8232712608184709E-2</v>
      </c>
      <c r="BD106" s="167">
        <f t="shared" si="17"/>
        <v>1.8884057805639065E-2</v>
      </c>
      <c r="BE106" s="167">
        <f t="shared" si="17"/>
        <v>7.3763381625331359E-3</v>
      </c>
      <c r="BF106" s="167" t="e">
        <f t="shared" si="17"/>
        <v>#DIV/0!</v>
      </c>
      <c r="BG106" s="167">
        <f t="shared" si="17"/>
        <v>1.4309631042382698E-2</v>
      </c>
      <c r="BH106" s="167">
        <f t="shared" si="17"/>
        <v>1.4740104392327869E-2</v>
      </c>
    </row>
    <row r="107" spans="1:60" s="36" customFormat="1" ht="12" hidden="1" thickBot="1" x14ac:dyDescent="0.25">
      <c r="A107" s="139">
        <f t="shared" si="13"/>
        <v>35794</v>
      </c>
      <c r="B107" s="193">
        <f t="shared" ref="B107:AG107" si="18">B6/B5-1</f>
        <v>8.6168499048899783E-3</v>
      </c>
      <c r="C107" s="14">
        <f t="shared" si="18"/>
        <v>6.7598126892167709E-3</v>
      </c>
      <c r="D107" s="163">
        <f t="shared" si="18"/>
        <v>6.2119000784632838E-3</v>
      </c>
      <c r="E107" s="163">
        <f t="shared" si="18"/>
        <v>-6.8543631253129567E-3</v>
      </c>
      <c r="F107" s="163">
        <f t="shared" si="18"/>
        <v>1.1171169679093262E-2</v>
      </c>
      <c r="G107" s="163">
        <f t="shared" si="18"/>
        <v>8.3739300120142524E-3</v>
      </c>
      <c r="H107" s="163">
        <f t="shared" si="18"/>
        <v>0.10143463664027563</v>
      </c>
      <c r="I107" s="195">
        <f t="shared" si="18"/>
        <v>8.5303305415866948E-3</v>
      </c>
      <c r="J107" s="163">
        <f t="shared" si="18"/>
        <v>9.5499298134327226E-3</v>
      </c>
      <c r="K107" s="163">
        <f t="shared" si="18"/>
        <v>8.1918604647395199E-3</v>
      </c>
      <c r="L107" s="163">
        <f t="shared" si="18"/>
        <v>0.14172340240794568</v>
      </c>
      <c r="M107" s="163">
        <f t="shared" si="18"/>
        <v>-1.0079802067570531E-2</v>
      </c>
      <c r="N107" s="163">
        <f t="shared" si="18"/>
        <v>7.2129758048264936E-3</v>
      </c>
      <c r="O107" s="163">
        <f t="shared" si="18"/>
        <v>-5.4056003340197112E-4</v>
      </c>
      <c r="P107" s="163">
        <f t="shared" si="18"/>
        <v>5.5720168063788655E-3</v>
      </c>
      <c r="Q107" s="163">
        <f t="shared" si="18"/>
        <v>-9.3387609890148715E-3</v>
      </c>
      <c r="R107" s="163">
        <f t="shared" si="18"/>
        <v>1.1649108020458376E-2</v>
      </c>
      <c r="S107" s="163">
        <f t="shared" si="18"/>
        <v>9.4391323757938572E-3</v>
      </c>
      <c r="T107" s="163">
        <f t="shared" si="18"/>
        <v>8.5274163560684624E-3</v>
      </c>
      <c r="U107" s="163">
        <f t="shared" si="18"/>
        <v>1.0961934415275376E-2</v>
      </c>
      <c r="V107" s="163">
        <f t="shared" si="18"/>
        <v>1.4092562559806066E-2</v>
      </c>
      <c r="W107" s="163">
        <f t="shared" si="18"/>
        <v>1.8210013189199348E-3</v>
      </c>
      <c r="X107" s="163">
        <f t="shared" si="18"/>
        <v>9.9873623822348545E-3</v>
      </c>
      <c r="Y107" s="163">
        <f t="shared" si="18"/>
        <v>-4.8849306625871058E-3</v>
      </c>
      <c r="Z107" s="163">
        <f t="shared" si="18"/>
        <v>-1.2381414311703476E-2</v>
      </c>
      <c r="AA107" s="163">
        <f t="shared" si="18"/>
        <v>9.0869970667166733E-3</v>
      </c>
      <c r="AB107" s="163">
        <f t="shared" si="18"/>
        <v>-1.4903109025449224E-3</v>
      </c>
      <c r="AC107" s="163">
        <f t="shared" si="18"/>
        <v>2.2999566743340472E-2</v>
      </c>
      <c r="AD107" s="163">
        <f t="shared" si="18"/>
        <v>-2.405506838644822E-3</v>
      </c>
      <c r="AE107" s="163">
        <f t="shared" si="18"/>
        <v>-6.8543631253129567E-3</v>
      </c>
      <c r="AF107" s="163">
        <f t="shared" si="18"/>
        <v>-5.5868076177132409E-3</v>
      </c>
      <c r="AG107" s="163">
        <f t="shared" si="18"/>
        <v>-1.4322159590473005E-2</v>
      </c>
      <c r="AH107" s="163">
        <f t="shared" ref="AH107:BH107" si="19">AH6/AH5-1</f>
        <v>-5.7862684410108223E-3</v>
      </c>
      <c r="AI107" s="163">
        <f t="shared" si="19"/>
        <v>3.9908774241486089E-3</v>
      </c>
      <c r="AJ107" s="163">
        <f t="shared" si="19"/>
        <v>-5.1265713385095779E-5</v>
      </c>
      <c r="AK107" s="163">
        <f t="shared" si="19"/>
        <v>6.3408969028253548E-3</v>
      </c>
      <c r="AL107" s="163">
        <f t="shared" si="19"/>
        <v>2.754319401159E-3</v>
      </c>
      <c r="AM107" s="163">
        <f t="shared" si="19"/>
        <v>9.2917538763033214E-3</v>
      </c>
      <c r="AN107" s="163">
        <f t="shared" si="19"/>
        <v>3.2589449504438761E-3</v>
      </c>
      <c r="AO107" s="163">
        <f t="shared" si="19"/>
        <v>1.3729173746792611E-3</v>
      </c>
      <c r="AP107" s="163">
        <f t="shared" si="19"/>
        <v>4.2208835978627679E-3</v>
      </c>
      <c r="AQ107" s="163">
        <f t="shared" si="19"/>
        <v>2.3411925995051375E-2</v>
      </c>
      <c r="AR107" s="163">
        <f t="shared" si="19"/>
        <v>2.0919928697325396E-2</v>
      </c>
      <c r="AS107" s="163">
        <f t="shared" si="19"/>
        <v>3.8106140332228922E-2</v>
      </c>
      <c r="AT107" s="163">
        <f t="shared" si="19"/>
        <v>1.3173838651865388E-3</v>
      </c>
      <c r="AU107" s="163">
        <f t="shared" si="19"/>
        <v>1.0883179337939586E-2</v>
      </c>
      <c r="AV107" s="163">
        <f t="shared" si="19"/>
        <v>1.767115949785425E-2</v>
      </c>
      <c r="AW107" s="163">
        <f t="shared" si="19"/>
        <v>-3.8543001126960519E-3</v>
      </c>
      <c r="AX107" s="163">
        <f t="shared" si="19"/>
        <v>7.5648522030711263E-3</v>
      </c>
      <c r="AY107" s="163">
        <f t="shared" si="19"/>
        <v>3.4152002001798687E-2</v>
      </c>
      <c r="AZ107" s="163">
        <f t="shared" si="19"/>
        <v>3.824892131170099E-3</v>
      </c>
      <c r="BA107" s="163">
        <f t="shared" si="19"/>
        <v>2.597012724426806E-3</v>
      </c>
      <c r="BB107" s="163">
        <f t="shared" si="19"/>
        <v>1.0815251757805955E-2</v>
      </c>
      <c r="BC107" s="163">
        <f t="shared" si="19"/>
        <v>1.5119245783752344E-2</v>
      </c>
      <c r="BD107" s="163">
        <f t="shared" si="19"/>
        <v>1.9478248463694614E-2</v>
      </c>
      <c r="BE107" s="163">
        <f t="shared" si="19"/>
        <v>6.6151009939221517E-3</v>
      </c>
      <c r="BF107" s="163" t="e">
        <f t="shared" si="19"/>
        <v>#DIV/0!</v>
      </c>
      <c r="BG107" s="163">
        <f t="shared" si="19"/>
        <v>8.5951113402429336E-3</v>
      </c>
      <c r="BH107" s="163">
        <f t="shared" si="19"/>
        <v>1.1614226677511219E-2</v>
      </c>
    </row>
    <row r="108" spans="1:60" s="36" customFormat="1" hidden="1" x14ac:dyDescent="0.2">
      <c r="A108" s="138">
        <f t="shared" si="13"/>
        <v>35884</v>
      </c>
      <c r="B108" s="190">
        <f t="shared" ref="B108:AG108" si="20">B7/B6-1</f>
        <v>9.1586321170098461E-3</v>
      </c>
      <c r="C108" s="24">
        <f t="shared" si="20"/>
        <v>5.810667583939555E-3</v>
      </c>
      <c r="D108" s="167">
        <f t="shared" si="20"/>
        <v>6.9340457103499453E-3</v>
      </c>
      <c r="E108" s="167">
        <f t="shared" si="20"/>
        <v>7.3679422889747492E-3</v>
      </c>
      <c r="F108" s="167">
        <f t="shared" si="20"/>
        <v>1.0292882207715737E-2</v>
      </c>
      <c r="G108" s="167">
        <f t="shared" si="20"/>
        <v>5.1538564369302264E-3</v>
      </c>
      <c r="H108" s="64">
        <f t="shared" si="20"/>
        <v>0.16211184055797467</v>
      </c>
      <c r="I108" s="192">
        <f t="shared" si="20"/>
        <v>9.1317573515199424E-3</v>
      </c>
      <c r="J108" s="167">
        <f t="shared" si="20"/>
        <v>9.4481739819685107E-3</v>
      </c>
      <c r="K108" s="167">
        <f t="shared" si="20"/>
        <v>4.4881100236870974E-3</v>
      </c>
      <c r="L108" s="167">
        <f t="shared" si="20"/>
        <v>-0.1083038989600833</v>
      </c>
      <c r="M108" s="167">
        <f t="shared" si="20"/>
        <v>-2.6197797292273783E-2</v>
      </c>
      <c r="N108" s="167">
        <f t="shared" si="20"/>
        <v>-4.2654920347295899E-4</v>
      </c>
      <c r="O108" s="167">
        <f t="shared" si="20"/>
        <v>-7.363795587965738E-3</v>
      </c>
      <c r="P108" s="167">
        <f t="shared" si="20"/>
        <v>4.1525176849004364E-3</v>
      </c>
      <c r="Q108" s="167">
        <f t="shared" si="20"/>
        <v>-2.3794919847275997E-2</v>
      </c>
      <c r="R108" s="167">
        <f t="shared" si="20"/>
        <v>-9.6217009679281373E-3</v>
      </c>
      <c r="S108" s="167">
        <f t="shared" si="20"/>
        <v>8.9619180558668798E-3</v>
      </c>
      <c r="T108" s="167">
        <f t="shared" si="20"/>
        <v>7.3522201431892586E-3</v>
      </c>
      <c r="U108" s="167">
        <f t="shared" si="20"/>
        <v>5.0520812073429067E-3</v>
      </c>
      <c r="V108" s="167">
        <f t="shared" si="20"/>
        <v>3.4758286591629606E-2</v>
      </c>
      <c r="W108" s="167">
        <f t="shared" si="20"/>
        <v>7.9623248483529085E-3</v>
      </c>
      <c r="X108" s="167">
        <f t="shared" si="20"/>
        <v>9.3601887414329621E-3</v>
      </c>
      <c r="Y108" s="167">
        <f t="shared" si="20"/>
        <v>1.4615718628137486E-2</v>
      </c>
      <c r="Z108" s="167">
        <f t="shared" si="20"/>
        <v>2.5720492493359837E-2</v>
      </c>
      <c r="AA108" s="167">
        <f t="shared" si="20"/>
        <v>-5.6410000077516953E-3</v>
      </c>
      <c r="AB108" s="167">
        <f t="shared" si="20"/>
        <v>1.3327399736567491E-2</v>
      </c>
      <c r="AC108" s="167">
        <f t="shared" si="20"/>
        <v>6.9105317875832739E-3</v>
      </c>
      <c r="AD108" s="167">
        <f t="shared" si="20"/>
        <v>1.5361077739282081E-2</v>
      </c>
      <c r="AE108" s="167">
        <f t="shared" si="20"/>
        <v>7.3679422889747492E-3</v>
      </c>
      <c r="AF108" s="167">
        <f t="shared" si="20"/>
        <v>-7.290010340472497E-3</v>
      </c>
      <c r="AG108" s="167">
        <f t="shared" si="20"/>
        <v>2.0345932716836934E-2</v>
      </c>
      <c r="AH108" s="167">
        <f t="shared" ref="AH108:BH108" si="21">AH7/AH6-1</f>
        <v>7.6725982636445256E-3</v>
      </c>
      <c r="AI108" s="167">
        <f t="shared" si="21"/>
        <v>8.3515090910402101E-3</v>
      </c>
      <c r="AJ108" s="167">
        <f t="shared" si="21"/>
        <v>2.3621044040622596E-3</v>
      </c>
      <c r="AK108" s="167">
        <f t="shared" si="21"/>
        <v>5.8554767141114628E-3</v>
      </c>
      <c r="AL108" s="167">
        <f t="shared" si="21"/>
        <v>1.3205343508810641E-2</v>
      </c>
      <c r="AM108" s="167">
        <f t="shared" si="21"/>
        <v>1.3966137399829437E-2</v>
      </c>
      <c r="AN108" s="167">
        <f t="shared" si="21"/>
        <v>2.2135181070682464E-2</v>
      </c>
      <c r="AO108" s="167">
        <f t="shared" si="21"/>
        <v>1.7611946411262958E-2</v>
      </c>
      <c r="AP108" s="167">
        <f t="shared" si="21"/>
        <v>2.4435642982101546E-2</v>
      </c>
      <c r="AQ108" s="167">
        <f t="shared" si="21"/>
        <v>1.5256660263356592E-2</v>
      </c>
      <c r="AR108" s="167">
        <f t="shared" si="21"/>
        <v>1.4070182676352072E-2</v>
      </c>
      <c r="AS108" s="167">
        <f t="shared" si="21"/>
        <v>2.1755776458925125E-2</v>
      </c>
      <c r="AT108" s="64">
        <f t="shared" si="21"/>
        <v>-3.9105438529383418E-2</v>
      </c>
      <c r="AU108" s="64">
        <f t="shared" si="21"/>
        <v>9.2876738223250932E-3</v>
      </c>
      <c r="AV108" s="167">
        <f t="shared" si="21"/>
        <v>1.8647158324451851E-3</v>
      </c>
      <c r="AW108" s="167">
        <f t="shared" si="21"/>
        <v>-6.68959491567378E-3</v>
      </c>
      <c r="AX108" s="167">
        <f t="shared" si="21"/>
        <v>1.4706351741493373E-2</v>
      </c>
      <c r="AY108" s="167">
        <f t="shared" si="21"/>
        <v>6.3491649859330757E-2</v>
      </c>
      <c r="AZ108" s="167">
        <f t="shared" si="21"/>
        <v>1.3755691551968541E-2</v>
      </c>
      <c r="BA108" s="167">
        <f t="shared" si="21"/>
        <v>2.7206450987255604E-2</v>
      </c>
      <c r="BB108" s="167">
        <f t="shared" si="21"/>
        <v>-1.8443842207127581E-3</v>
      </c>
      <c r="BC108" s="167">
        <f t="shared" si="21"/>
        <v>9.0616924319537606E-3</v>
      </c>
      <c r="BD108" s="167">
        <f t="shared" si="21"/>
        <v>2.6514701192018375E-2</v>
      </c>
      <c r="BE108" s="167">
        <f t="shared" si="21"/>
        <v>1.1290807454670704E-2</v>
      </c>
      <c r="BF108" s="167" t="e">
        <f t="shared" si="21"/>
        <v>#DIV/0!</v>
      </c>
      <c r="BG108" s="167">
        <f t="shared" si="21"/>
        <v>1.16484098835965E-2</v>
      </c>
      <c r="BH108" s="167">
        <f t="shared" si="21"/>
        <v>1.4643875204095824E-2</v>
      </c>
    </row>
    <row r="109" spans="1:60" s="36" customFormat="1" hidden="1" x14ac:dyDescent="0.2">
      <c r="A109" s="138">
        <f t="shared" si="13"/>
        <v>35976</v>
      </c>
      <c r="B109" s="190">
        <f t="shared" ref="B109:AG109" si="22">B8/B7-1</f>
        <v>1.1237760023305787E-2</v>
      </c>
      <c r="C109" s="16">
        <f t="shared" si="22"/>
        <v>1.1664398266729048E-2</v>
      </c>
      <c r="D109" s="167">
        <f t="shared" si="22"/>
        <v>2.4192781057017498E-3</v>
      </c>
      <c r="E109" s="167">
        <f t="shared" si="22"/>
        <v>6.6978586170380883E-3</v>
      </c>
      <c r="F109" s="167">
        <f t="shared" si="22"/>
        <v>1.5475094634397779E-2</v>
      </c>
      <c r="G109" s="167">
        <f t="shared" si="22"/>
        <v>1.6301125311352971E-2</v>
      </c>
      <c r="H109" s="64">
        <f t="shared" si="22"/>
        <v>-5.6318808263494669E-3</v>
      </c>
      <c r="I109" s="192">
        <f t="shared" si="22"/>
        <v>1.1362542930908992E-2</v>
      </c>
      <c r="J109" s="167">
        <f t="shared" si="22"/>
        <v>9.8938022238219681E-3</v>
      </c>
      <c r="K109" s="167">
        <f t="shared" si="22"/>
        <v>1.7299355109887005E-2</v>
      </c>
      <c r="L109" s="167">
        <f t="shared" si="22"/>
        <v>7.9692100436732582E-2</v>
      </c>
      <c r="M109" s="167">
        <f t="shared" si="22"/>
        <v>-1.9789285245433885E-2</v>
      </c>
      <c r="N109" s="167">
        <f t="shared" si="22"/>
        <v>5.0881260596258304E-3</v>
      </c>
      <c r="O109" s="167">
        <f t="shared" si="22"/>
        <v>7.0723813832329618E-4</v>
      </c>
      <c r="P109" s="167">
        <f t="shared" si="22"/>
        <v>3.3487224253143655E-3</v>
      </c>
      <c r="Q109" s="167">
        <f t="shared" si="22"/>
        <v>-1.2474256613132173E-2</v>
      </c>
      <c r="R109" s="167">
        <f t="shared" si="22"/>
        <v>6.8241187747881682E-3</v>
      </c>
      <c r="S109" s="167">
        <f t="shared" si="22"/>
        <v>-2.4599885565761426E-3</v>
      </c>
      <c r="T109" s="167">
        <f t="shared" si="22"/>
        <v>8.1493400849486086E-3</v>
      </c>
      <c r="U109" s="167">
        <f t="shared" si="22"/>
        <v>6.6130679996996289E-3</v>
      </c>
      <c r="V109" s="167">
        <f t="shared" si="22"/>
        <v>-7.0884917535618541E-3</v>
      </c>
      <c r="W109" s="167">
        <f t="shared" si="22"/>
        <v>6.3301815668477257E-3</v>
      </c>
      <c r="X109" s="167">
        <f t="shared" si="22"/>
        <v>5.4919003032163349E-3</v>
      </c>
      <c r="Y109" s="167">
        <f t="shared" si="22"/>
        <v>-1.1240994726311238E-2</v>
      </c>
      <c r="Z109" s="167">
        <f t="shared" si="22"/>
        <v>-1.3160957370557447E-2</v>
      </c>
      <c r="AA109" s="167">
        <f t="shared" si="22"/>
        <v>-7.6282441503089382E-3</v>
      </c>
      <c r="AB109" s="167">
        <f t="shared" si="22"/>
        <v>1.1956073190293459E-2</v>
      </c>
      <c r="AC109" s="167">
        <f t="shared" si="22"/>
        <v>2.571524180382978E-3</v>
      </c>
      <c r="AD109" s="167">
        <f t="shared" si="22"/>
        <v>1.6207169617317163E-3</v>
      </c>
      <c r="AE109" s="167">
        <f t="shared" si="22"/>
        <v>6.6978586170380883E-3</v>
      </c>
      <c r="AF109" s="167">
        <f t="shared" si="22"/>
        <v>5.395144007875663E-3</v>
      </c>
      <c r="AG109" s="167">
        <f t="shared" si="22"/>
        <v>1.6598116579385147E-2</v>
      </c>
      <c r="AH109" s="167">
        <f t="shared" ref="AH109:BH109" si="23">AH8/AH7-1</f>
        <v>5.2070216522384083E-3</v>
      </c>
      <c r="AI109" s="167">
        <f t="shared" si="23"/>
        <v>8.5256333098102655E-3</v>
      </c>
      <c r="AJ109" s="167">
        <f t="shared" si="23"/>
        <v>4.1962596367393079E-3</v>
      </c>
      <c r="AK109" s="167">
        <f t="shared" si="23"/>
        <v>9.9484516737633477E-3</v>
      </c>
      <c r="AL109" s="167">
        <f t="shared" si="23"/>
        <v>8.41003648181049E-3</v>
      </c>
      <c r="AM109" s="167">
        <f t="shared" si="23"/>
        <v>1.4970187589785189E-2</v>
      </c>
      <c r="AN109" s="167">
        <f t="shared" si="23"/>
        <v>1.5261111829772966E-2</v>
      </c>
      <c r="AO109" s="167">
        <f t="shared" si="23"/>
        <v>1.5740593959996385E-2</v>
      </c>
      <c r="AP109" s="167">
        <f t="shared" si="23"/>
        <v>1.5018877400321928E-2</v>
      </c>
      <c r="AQ109" s="167">
        <f t="shared" si="23"/>
        <v>2.9375328885075991E-2</v>
      </c>
      <c r="AR109" s="167">
        <f t="shared" si="23"/>
        <v>2.2617670912738363E-2</v>
      </c>
      <c r="AS109" s="167">
        <f t="shared" si="23"/>
        <v>5.2841910720875962E-2</v>
      </c>
      <c r="AT109" s="64">
        <f t="shared" si="23"/>
        <v>2.6606387763022044E-2</v>
      </c>
      <c r="AU109" s="64">
        <f t="shared" si="23"/>
        <v>1.5843066052568799E-2</v>
      </c>
      <c r="AV109" s="167">
        <f t="shared" si="23"/>
        <v>2.4452472567851213E-2</v>
      </c>
      <c r="AW109" s="167">
        <f t="shared" si="23"/>
        <v>5.7453823509823199E-3</v>
      </c>
      <c r="AX109" s="167">
        <f t="shared" si="23"/>
        <v>-2.7453505590510074E-3</v>
      </c>
      <c r="AY109" s="167">
        <f t="shared" si="23"/>
        <v>8.3766591225031828E-3</v>
      </c>
      <c r="AZ109" s="167">
        <f t="shared" si="23"/>
        <v>5.8908030669391209E-3</v>
      </c>
      <c r="BA109" s="167">
        <f t="shared" si="23"/>
        <v>1.3214760160223271E-2</v>
      </c>
      <c r="BB109" s="167">
        <f t="shared" si="23"/>
        <v>1.1346562640540014E-2</v>
      </c>
      <c r="BC109" s="167">
        <f t="shared" si="23"/>
        <v>9.5654372061426685E-3</v>
      </c>
      <c r="BD109" s="167">
        <f t="shared" si="23"/>
        <v>2.668802440532847E-2</v>
      </c>
      <c r="BE109" s="167">
        <f t="shared" si="23"/>
        <v>1.2719646806969021E-2</v>
      </c>
      <c r="BF109" s="167" t="e">
        <f t="shared" si="23"/>
        <v>#DIV/0!</v>
      </c>
      <c r="BG109" s="167">
        <f t="shared" si="23"/>
        <v>1.1029270635224853E-2</v>
      </c>
      <c r="BH109" s="167">
        <f t="shared" si="23"/>
        <v>1.4069676719665747E-2</v>
      </c>
    </row>
    <row r="110" spans="1:60" s="36" customFormat="1" hidden="1" x14ac:dyDescent="0.2">
      <c r="A110" s="138">
        <f t="shared" si="13"/>
        <v>36068</v>
      </c>
      <c r="B110" s="190">
        <f t="shared" ref="B110:AG110" si="24">B9/B8-1</f>
        <v>1.6435795331383396E-2</v>
      </c>
      <c r="C110" s="16">
        <f t="shared" si="24"/>
        <v>1.5124595174971223E-2</v>
      </c>
      <c r="D110" s="167">
        <f t="shared" si="24"/>
        <v>1.1887559655599844E-2</v>
      </c>
      <c r="E110" s="167">
        <f t="shared" si="24"/>
        <v>1.0395624511911006E-2</v>
      </c>
      <c r="F110" s="167">
        <f t="shared" si="24"/>
        <v>1.8944185635985766E-2</v>
      </c>
      <c r="G110" s="167">
        <f t="shared" si="24"/>
        <v>1.7020476295862563E-2</v>
      </c>
      <c r="H110" s="64">
        <f t="shared" si="24"/>
        <v>6.9183591778718245E-2</v>
      </c>
      <c r="I110" s="192">
        <f t="shared" si="24"/>
        <v>1.6886483392586138E-2</v>
      </c>
      <c r="J110" s="167">
        <f t="shared" si="24"/>
        <v>1.1574659653692532E-2</v>
      </c>
      <c r="K110" s="167">
        <f t="shared" si="24"/>
        <v>1.7862731801978171E-2</v>
      </c>
      <c r="L110" s="167">
        <f t="shared" si="24"/>
        <v>4.185968165400844E-3</v>
      </c>
      <c r="M110" s="167">
        <f t="shared" si="24"/>
        <v>1.8016360193767289E-2</v>
      </c>
      <c r="N110" s="167">
        <f t="shared" si="24"/>
        <v>8.8119851965491325E-3</v>
      </c>
      <c r="O110" s="167">
        <f t="shared" si="24"/>
        <v>-3.0229639456564872E-3</v>
      </c>
      <c r="P110" s="167">
        <f t="shared" si="24"/>
        <v>6.0803583644697401E-3</v>
      </c>
      <c r="Q110" s="167">
        <f t="shared" si="24"/>
        <v>-2.34404684190892E-4</v>
      </c>
      <c r="R110" s="167">
        <f t="shared" si="24"/>
        <v>5.2893182315454368E-3</v>
      </c>
      <c r="S110" s="167">
        <f t="shared" si="24"/>
        <v>1.8724726199114583E-2</v>
      </c>
      <c r="T110" s="167">
        <f t="shared" si="24"/>
        <v>5.668315360552123E-3</v>
      </c>
      <c r="U110" s="167">
        <f t="shared" si="24"/>
        <v>7.0291453756594624E-3</v>
      </c>
      <c r="V110" s="167">
        <f t="shared" si="24"/>
        <v>1.5302448021220494E-2</v>
      </c>
      <c r="W110" s="167">
        <f t="shared" si="24"/>
        <v>7.8896445515637126E-3</v>
      </c>
      <c r="X110" s="167">
        <f t="shared" si="24"/>
        <v>1.7452158707910392E-2</v>
      </c>
      <c r="Y110" s="167">
        <f t="shared" si="24"/>
        <v>3.8261472961764298E-2</v>
      </c>
      <c r="Z110" s="167">
        <f t="shared" si="24"/>
        <v>4.5845976178279013E-2</v>
      </c>
      <c r="AA110" s="167">
        <f t="shared" si="24"/>
        <v>2.4069451215742443E-2</v>
      </c>
      <c r="AB110" s="167">
        <f t="shared" si="24"/>
        <v>1.1229883781157968E-2</v>
      </c>
      <c r="AC110" s="167">
        <f t="shared" si="24"/>
        <v>-3.4711646297723719E-3</v>
      </c>
      <c r="AD110" s="167">
        <f t="shared" si="24"/>
        <v>2.7384293996472797E-2</v>
      </c>
      <c r="AE110" s="167">
        <f t="shared" si="24"/>
        <v>1.0395624511911006E-2</v>
      </c>
      <c r="AF110" s="167">
        <f t="shared" si="24"/>
        <v>2.3522336139104594E-2</v>
      </c>
      <c r="AG110" s="167">
        <f t="shared" si="24"/>
        <v>1.0497880550866645E-2</v>
      </c>
      <c r="AH110" s="167">
        <f t="shared" ref="AH110:BH110" si="25">AH9/AH8-1</f>
        <v>8.1537759607783755E-3</v>
      </c>
      <c r="AI110" s="167">
        <f t="shared" si="25"/>
        <v>1.3933188378024264E-2</v>
      </c>
      <c r="AJ110" s="167">
        <f t="shared" si="25"/>
        <v>1.4656516331038816E-2</v>
      </c>
      <c r="AK110" s="167">
        <f t="shared" si="25"/>
        <v>1.2603827522211786E-2</v>
      </c>
      <c r="AL110" s="167">
        <f t="shared" si="25"/>
        <v>1.5171415526939347E-2</v>
      </c>
      <c r="AM110" s="167">
        <f t="shared" si="25"/>
        <v>1.335007868948801E-2</v>
      </c>
      <c r="AN110" s="167">
        <f t="shared" si="25"/>
        <v>1.705500260924997E-2</v>
      </c>
      <c r="AO110" s="167">
        <f t="shared" si="25"/>
        <v>1.2483310178069473E-2</v>
      </c>
      <c r="AP110" s="167">
        <f t="shared" si="25"/>
        <v>1.9366264397747246E-2</v>
      </c>
      <c r="AQ110" s="167">
        <f t="shared" si="25"/>
        <v>2.4449455253086061E-2</v>
      </c>
      <c r="AR110" s="167">
        <f t="shared" si="25"/>
        <v>1.7000336624675372E-2</v>
      </c>
      <c r="AS110" s="167">
        <f t="shared" si="25"/>
        <v>5.6855298091811335E-2</v>
      </c>
      <c r="AT110" s="64">
        <f t="shared" si="25"/>
        <v>1.426889164363021E-2</v>
      </c>
      <c r="AU110" s="64">
        <f t="shared" si="25"/>
        <v>1.4223731889174251E-2</v>
      </c>
      <c r="AV110" s="167">
        <f t="shared" si="25"/>
        <v>2.0374166207573596E-2</v>
      </c>
      <c r="AW110" s="167">
        <f t="shared" si="25"/>
        <v>-1.4062455030298127E-3</v>
      </c>
      <c r="AX110" s="167">
        <f t="shared" si="25"/>
        <v>1.7528835079066329E-2</v>
      </c>
      <c r="AY110" s="167">
        <f t="shared" si="25"/>
        <v>4.4709436784532874E-2</v>
      </c>
      <c r="AZ110" s="167">
        <f t="shared" si="25"/>
        <v>7.643230535073986E-3</v>
      </c>
      <c r="BA110" s="167">
        <f t="shared" si="25"/>
        <v>1.576414444389207E-2</v>
      </c>
      <c r="BB110" s="167">
        <f t="shared" si="25"/>
        <v>9.325772602155169E-3</v>
      </c>
      <c r="BC110" s="167">
        <f t="shared" si="25"/>
        <v>1.4104220691079306E-2</v>
      </c>
      <c r="BD110" s="167">
        <f t="shared" si="25"/>
        <v>3.4408582023676804E-2</v>
      </c>
      <c r="BE110" s="167">
        <f t="shared" si="25"/>
        <v>7.9194954587433752E-3</v>
      </c>
      <c r="BF110" s="167" t="e">
        <f t="shared" si="25"/>
        <v>#DIV/0!</v>
      </c>
      <c r="BG110" s="167">
        <f t="shared" si="25"/>
        <v>1.4143896173838044E-2</v>
      </c>
      <c r="BH110" s="167">
        <f t="shared" si="25"/>
        <v>1.3409168529938897E-2</v>
      </c>
    </row>
    <row r="111" spans="1:60" s="36" customFormat="1" ht="12" hidden="1" thickBot="1" x14ac:dyDescent="0.25">
      <c r="A111" s="139">
        <f t="shared" si="13"/>
        <v>36159</v>
      </c>
      <c r="B111" s="193">
        <f t="shared" ref="B111:AG111" si="26">B10/B9-1</f>
        <v>1.1172450747951146E-2</v>
      </c>
      <c r="C111" s="14">
        <f t="shared" si="26"/>
        <v>1.0196205502194911E-2</v>
      </c>
      <c r="D111" s="163">
        <f t="shared" si="26"/>
        <v>3.4601364874691232E-3</v>
      </c>
      <c r="E111" s="163">
        <f t="shared" si="26"/>
        <v>7.1697008168396525E-3</v>
      </c>
      <c r="F111" s="163">
        <f t="shared" si="26"/>
        <v>1.4809355164494997E-2</v>
      </c>
      <c r="G111" s="163">
        <f t="shared" si="26"/>
        <v>1.3454764275794284E-2</v>
      </c>
      <c r="H111" s="163">
        <f t="shared" si="26"/>
        <v>4.8459784169183173E-2</v>
      </c>
      <c r="I111" s="195">
        <f t="shared" si="26"/>
        <v>1.1398101993040033E-2</v>
      </c>
      <c r="J111" s="163">
        <f t="shared" si="26"/>
        <v>8.7257888636069758E-3</v>
      </c>
      <c r="K111" s="163">
        <f t="shared" si="26"/>
        <v>1.4181634080894678E-2</v>
      </c>
      <c r="L111" s="163">
        <f t="shared" si="26"/>
        <v>8.4678323917273257E-3</v>
      </c>
      <c r="M111" s="163">
        <f t="shared" si="26"/>
        <v>-3.295111415526808E-2</v>
      </c>
      <c r="N111" s="163">
        <f t="shared" si="26"/>
        <v>-1.1539564133938862E-3</v>
      </c>
      <c r="O111" s="163">
        <f t="shared" si="26"/>
        <v>-5.8221289629261097E-3</v>
      </c>
      <c r="P111" s="163">
        <f t="shared" si="26"/>
        <v>-1.5992646257847465E-3</v>
      </c>
      <c r="Q111" s="163">
        <f t="shared" si="26"/>
        <v>1.3574443046016071E-3</v>
      </c>
      <c r="R111" s="163">
        <f t="shared" si="26"/>
        <v>4.8546359347680923E-3</v>
      </c>
      <c r="S111" s="163">
        <f t="shared" si="26"/>
        <v>1.2969189775846601E-2</v>
      </c>
      <c r="T111" s="163">
        <f t="shared" si="26"/>
        <v>2.9223029694840363E-3</v>
      </c>
      <c r="U111" s="163">
        <f t="shared" si="26"/>
        <v>7.3427192446007261E-3</v>
      </c>
      <c r="V111" s="163">
        <f t="shared" si="26"/>
        <v>3.7685694185332075E-3</v>
      </c>
      <c r="W111" s="163">
        <f t="shared" si="26"/>
        <v>9.9597984560806374E-4</v>
      </c>
      <c r="X111" s="163">
        <f t="shared" si="26"/>
        <v>4.4763344943290484E-3</v>
      </c>
      <c r="Y111" s="163">
        <f t="shared" si="26"/>
        <v>8.7071908085489813E-3</v>
      </c>
      <c r="Z111" s="163">
        <f t="shared" si="26"/>
        <v>1.25255241956721E-2</v>
      </c>
      <c r="AA111" s="163">
        <f t="shared" si="26"/>
        <v>1.4104437476449849E-3</v>
      </c>
      <c r="AB111" s="163">
        <f t="shared" si="26"/>
        <v>8.6199949900178652E-3</v>
      </c>
      <c r="AC111" s="163">
        <f t="shared" si="26"/>
        <v>2.5019846277847257E-3</v>
      </c>
      <c r="AD111" s="163">
        <f t="shared" si="26"/>
        <v>-1.5022532413656586E-3</v>
      </c>
      <c r="AE111" s="163">
        <f t="shared" si="26"/>
        <v>7.1697008168396525E-3</v>
      </c>
      <c r="AF111" s="163">
        <f t="shared" si="26"/>
        <v>1.4644152925552545E-2</v>
      </c>
      <c r="AG111" s="163">
        <f t="shared" si="26"/>
        <v>3.7234245578787739E-3</v>
      </c>
      <c r="AH111" s="163">
        <f t="shared" ref="AH111:BH111" si="27">AH10/AH9-1</f>
        <v>6.4879769143628696E-3</v>
      </c>
      <c r="AI111" s="163">
        <f t="shared" si="27"/>
        <v>8.4006390075914705E-3</v>
      </c>
      <c r="AJ111" s="163">
        <f t="shared" si="27"/>
        <v>1.2256734218121901E-2</v>
      </c>
      <c r="AK111" s="163">
        <f t="shared" si="27"/>
        <v>1.3610375437848266E-2</v>
      </c>
      <c r="AL111" s="163">
        <f t="shared" si="27"/>
        <v>1.3029153181751685E-3</v>
      </c>
      <c r="AM111" s="163">
        <f t="shared" si="27"/>
        <v>1.0945407885971425E-2</v>
      </c>
      <c r="AN111" s="163">
        <f t="shared" si="27"/>
        <v>1.5429679320572154E-2</v>
      </c>
      <c r="AO111" s="163">
        <f t="shared" si="27"/>
        <v>8.1481870404798151E-3</v>
      </c>
      <c r="AP111" s="163">
        <f t="shared" si="27"/>
        <v>1.9086049382182502E-2</v>
      </c>
      <c r="AQ111" s="163">
        <f t="shared" si="27"/>
        <v>2.6969645091206695E-2</v>
      </c>
      <c r="AR111" s="163">
        <f t="shared" si="27"/>
        <v>1.7470753554599705E-2</v>
      </c>
      <c r="AS111" s="163">
        <f t="shared" si="27"/>
        <v>5.0816292333482282E-2</v>
      </c>
      <c r="AT111" s="163">
        <f t="shared" si="27"/>
        <v>8.7922711340802095E-3</v>
      </c>
      <c r="AU111" s="163">
        <f t="shared" si="27"/>
        <v>1.627262692868725E-2</v>
      </c>
      <c r="AV111" s="163">
        <f t="shared" si="27"/>
        <v>2.5894326984189808E-2</v>
      </c>
      <c r="AW111" s="163">
        <f t="shared" si="27"/>
        <v>5.4944773016252224E-3</v>
      </c>
      <c r="AX111" s="163">
        <f t="shared" si="27"/>
        <v>1.2521613560944278E-2</v>
      </c>
      <c r="AY111" s="163">
        <f t="shared" si="27"/>
        <v>2.4322063774029568E-2</v>
      </c>
      <c r="AZ111" s="163">
        <f t="shared" si="27"/>
        <v>9.6168112082550827E-3</v>
      </c>
      <c r="BA111" s="163">
        <f t="shared" si="27"/>
        <v>1.5558050686472757E-2</v>
      </c>
      <c r="BB111" s="163">
        <f t="shared" si="27"/>
        <v>6.0714975697997442E-3</v>
      </c>
      <c r="BC111" s="163">
        <f t="shared" si="27"/>
        <v>7.4207670138570769E-3</v>
      </c>
      <c r="BD111" s="163">
        <f t="shared" si="27"/>
        <v>2.6222319665223148E-2</v>
      </c>
      <c r="BE111" s="163">
        <f t="shared" si="27"/>
        <v>1.0465861418718303E-2</v>
      </c>
      <c r="BF111" s="163" t="e">
        <f t="shared" si="27"/>
        <v>#DIV/0!</v>
      </c>
      <c r="BG111" s="163">
        <f t="shared" si="27"/>
        <v>8.3899039688875021E-3</v>
      </c>
      <c r="BH111" s="163">
        <f t="shared" si="27"/>
        <v>8.8026709230566436E-3</v>
      </c>
    </row>
    <row r="112" spans="1:60" s="36" customFormat="1" hidden="1" x14ac:dyDescent="0.2">
      <c r="A112" s="138">
        <f t="shared" si="13"/>
        <v>36249</v>
      </c>
      <c r="B112" s="190">
        <f t="shared" ref="B112:AG112" si="28">B11/B10-1</f>
        <v>2.6979376491478302E-3</v>
      </c>
      <c r="C112" s="24">
        <f t="shared" si="28"/>
        <v>3.4403432636629372E-3</v>
      </c>
      <c r="D112" s="167">
        <f t="shared" si="28"/>
        <v>-2.1549770966000636E-3</v>
      </c>
      <c r="E112" s="167">
        <f t="shared" si="28"/>
        <v>5.1857785694857661E-3</v>
      </c>
      <c r="F112" s="167">
        <f t="shared" si="28"/>
        <v>4.4953293517620008E-3</v>
      </c>
      <c r="G112" s="167">
        <f t="shared" si="28"/>
        <v>5.7079732374909486E-3</v>
      </c>
      <c r="H112" s="64">
        <f t="shared" si="28"/>
        <v>-2.4623125676693336E-2</v>
      </c>
      <c r="I112" s="192">
        <f t="shared" si="28"/>
        <v>2.2010697703367388E-3</v>
      </c>
      <c r="J112" s="167">
        <f t="shared" si="28"/>
        <v>8.0995840842961186E-3</v>
      </c>
      <c r="K112" s="167">
        <f t="shared" si="28"/>
        <v>5.342346902510009E-3</v>
      </c>
      <c r="L112" s="167">
        <f t="shared" si="28"/>
        <v>3.1482100982644923E-2</v>
      </c>
      <c r="M112" s="167">
        <f t="shared" si="28"/>
        <v>6.6541975212530691E-3</v>
      </c>
      <c r="N112" s="167">
        <f t="shared" si="28"/>
        <v>5.3351018330329847E-3</v>
      </c>
      <c r="O112" s="167">
        <f t="shared" si="28"/>
        <v>-1.5242661649189748E-2</v>
      </c>
      <c r="P112" s="167">
        <f t="shared" si="28"/>
        <v>3.2298187593982064E-4</v>
      </c>
      <c r="Q112" s="167">
        <f t="shared" si="28"/>
        <v>7.966366974670569E-3</v>
      </c>
      <c r="R112" s="167">
        <f t="shared" si="28"/>
        <v>-6.1879792284440516E-3</v>
      </c>
      <c r="S112" s="167">
        <f t="shared" si="28"/>
        <v>-6.3601774201307304E-3</v>
      </c>
      <c r="T112" s="167">
        <f t="shared" si="28"/>
        <v>-7.2184732679403396E-4</v>
      </c>
      <c r="U112" s="167">
        <f t="shared" si="28"/>
        <v>2.7420920246752356E-3</v>
      </c>
      <c r="V112" s="167">
        <f t="shared" si="28"/>
        <v>-1.2723644736721829E-3</v>
      </c>
      <c r="W112" s="167">
        <f t="shared" si="28"/>
        <v>-1.1884570098379399E-2</v>
      </c>
      <c r="X112" s="167">
        <f t="shared" si="28"/>
        <v>-1.0966538114341895E-2</v>
      </c>
      <c r="Y112" s="167">
        <f t="shared" si="28"/>
        <v>-1.6529007089166159E-2</v>
      </c>
      <c r="Z112" s="167">
        <f t="shared" si="28"/>
        <v>-2.2138899097925546E-2</v>
      </c>
      <c r="AA112" s="167">
        <f t="shared" si="28"/>
        <v>-5.6896428176531622E-3</v>
      </c>
      <c r="AB112" s="167">
        <f t="shared" si="28"/>
        <v>3.7209007668179694E-3</v>
      </c>
      <c r="AC112" s="167">
        <f t="shared" si="28"/>
        <v>2.0167262992746515E-2</v>
      </c>
      <c r="AD112" s="167">
        <f t="shared" si="28"/>
        <v>2.1328484807452419E-3</v>
      </c>
      <c r="AE112" s="167">
        <f t="shared" si="28"/>
        <v>5.1857785694857661E-3</v>
      </c>
      <c r="AF112" s="167">
        <f t="shared" si="28"/>
        <v>-3.1068833223784065E-3</v>
      </c>
      <c r="AG112" s="167">
        <f t="shared" si="28"/>
        <v>-2.3853208957838046E-3</v>
      </c>
      <c r="AH112" s="167">
        <f t="shared" ref="AH112:BH112" si="29">AH11/AH10-1</f>
        <v>7.946843692410388E-3</v>
      </c>
      <c r="AI112" s="167">
        <f t="shared" si="29"/>
        <v>7.8344000008037096E-3</v>
      </c>
      <c r="AJ112" s="167">
        <f t="shared" si="29"/>
        <v>1.1585959921330158E-2</v>
      </c>
      <c r="AK112" s="167">
        <f t="shared" si="29"/>
        <v>1.7287959410179354E-3</v>
      </c>
      <c r="AL112" s="167">
        <f t="shared" si="29"/>
        <v>1.3429413110758404E-2</v>
      </c>
      <c r="AM112" s="167">
        <f t="shared" si="29"/>
        <v>1.3727054438410935E-2</v>
      </c>
      <c r="AN112" s="167">
        <f t="shared" si="29"/>
        <v>2.0022060202451453E-2</v>
      </c>
      <c r="AO112" s="167">
        <f t="shared" si="29"/>
        <v>1.1564299841869907E-2</v>
      </c>
      <c r="AP112" s="167">
        <f t="shared" si="29"/>
        <v>2.422350482568647E-2</v>
      </c>
      <c r="AQ112" s="167">
        <f t="shared" si="29"/>
        <v>1.7910237068708978E-2</v>
      </c>
      <c r="AR112" s="167">
        <f t="shared" si="29"/>
        <v>2.9899684645371405E-3</v>
      </c>
      <c r="AS112" s="167">
        <f t="shared" si="29"/>
        <v>4.3582933106636412E-2</v>
      </c>
      <c r="AT112" s="64">
        <f t="shared" si="29"/>
        <v>-3.7644122633021304E-2</v>
      </c>
      <c r="AU112" s="64">
        <f t="shared" si="29"/>
        <v>1.8229897521687022E-2</v>
      </c>
      <c r="AV112" s="167">
        <f t="shared" si="29"/>
        <v>8.797087790373137E-3</v>
      </c>
      <c r="AW112" s="167">
        <f t="shared" si="29"/>
        <v>4.7332835583293598E-3</v>
      </c>
      <c r="AX112" s="167">
        <f t="shared" si="29"/>
        <v>-5.9957643102670488E-4</v>
      </c>
      <c r="AY112" s="167">
        <f t="shared" si="29"/>
        <v>-6.7475180417134739E-3</v>
      </c>
      <c r="AZ112" s="167">
        <f t="shared" si="29"/>
        <v>2.5475282244811215E-3</v>
      </c>
      <c r="BA112" s="167">
        <f t="shared" si="29"/>
        <v>8.038243239938847E-3</v>
      </c>
      <c r="BB112" s="167">
        <f t="shared" si="29"/>
        <v>9.5493043320200588E-3</v>
      </c>
      <c r="BC112" s="167">
        <f t="shared" si="29"/>
        <v>1.0251747631641495E-2</v>
      </c>
      <c r="BD112" s="167">
        <f t="shared" si="29"/>
        <v>3.2929093802080978E-2</v>
      </c>
      <c r="BE112" s="167">
        <f t="shared" si="29"/>
        <v>-8.6373392663302573E-3</v>
      </c>
      <c r="BF112" s="167" t="e">
        <f t="shared" si="29"/>
        <v>#DIV/0!</v>
      </c>
      <c r="BG112" s="167">
        <f t="shared" si="29"/>
        <v>1.1348190888140097E-2</v>
      </c>
      <c r="BH112" s="167">
        <f t="shared" si="29"/>
        <v>1.1575775225742824E-2</v>
      </c>
    </row>
    <row r="113" spans="1:60" s="36" customFormat="1" hidden="1" x14ac:dyDescent="0.2">
      <c r="A113" s="138">
        <f t="shared" si="13"/>
        <v>36341</v>
      </c>
      <c r="B113" s="190">
        <f t="shared" ref="B113:AG113" si="30">B12/B11-1</f>
        <v>1.3371983492828088E-2</v>
      </c>
      <c r="C113" s="16">
        <f t="shared" si="30"/>
        <v>1.3220802943080479E-2</v>
      </c>
      <c r="D113" s="167">
        <f t="shared" si="30"/>
        <v>5.265961736222069E-3</v>
      </c>
      <c r="E113" s="167">
        <f t="shared" si="30"/>
        <v>1.0677503251671494E-2</v>
      </c>
      <c r="F113" s="167">
        <f t="shared" si="30"/>
        <v>1.6990071999105183E-2</v>
      </c>
      <c r="G113" s="167">
        <f t="shared" si="30"/>
        <v>1.6905030905518537E-2</v>
      </c>
      <c r="H113" s="64">
        <f t="shared" si="30"/>
        <v>1.9095611154523517E-2</v>
      </c>
      <c r="I113" s="192">
        <f t="shared" si="30"/>
        <v>1.3747204931187085E-2</v>
      </c>
      <c r="J113" s="167">
        <f t="shared" si="30"/>
        <v>9.3166712132848328E-3</v>
      </c>
      <c r="K113" s="167">
        <f t="shared" si="30"/>
        <v>1.8068311069133314E-2</v>
      </c>
      <c r="L113" s="167">
        <f t="shared" si="30"/>
        <v>1.3563271128287147E-2</v>
      </c>
      <c r="M113" s="167">
        <f t="shared" si="30"/>
        <v>2.8651585633834076E-2</v>
      </c>
      <c r="N113" s="167">
        <f t="shared" si="30"/>
        <v>1.9978551608070827E-3</v>
      </c>
      <c r="O113" s="167">
        <f t="shared" si="30"/>
        <v>-9.8617812321285525E-3</v>
      </c>
      <c r="P113" s="167">
        <f t="shared" si="30"/>
        <v>3.9328261106519324E-3</v>
      </c>
      <c r="Q113" s="167">
        <f t="shared" si="30"/>
        <v>-2.6955861392424452E-2</v>
      </c>
      <c r="R113" s="167">
        <f t="shared" si="30"/>
        <v>3.1151209535944524E-3</v>
      </c>
      <c r="S113" s="167">
        <f t="shared" si="30"/>
        <v>-2.0926666293812346E-3</v>
      </c>
      <c r="T113" s="167">
        <f t="shared" si="30"/>
        <v>-2.2537618626272682E-4</v>
      </c>
      <c r="U113" s="167">
        <f t="shared" si="30"/>
        <v>3.0473274967108832E-3</v>
      </c>
      <c r="V113" s="167">
        <f t="shared" si="30"/>
        <v>3.9100876696107623E-2</v>
      </c>
      <c r="W113" s="167">
        <f t="shared" si="30"/>
        <v>-2.696738849536473E-3</v>
      </c>
      <c r="X113" s="167">
        <f t="shared" si="30"/>
        <v>4.5666355449649476E-3</v>
      </c>
      <c r="Y113" s="167">
        <f t="shared" si="30"/>
        <v>1.6815839943721267E-2</v>
      </c>
      <c r="Z113" s="167">
        <f t="shared" si="30"/>
        <v>1.3672042898416503E-2</v>
      </c>
      <c r="AA113" s="167">
        <f t="shared" si="30"/>
        <v>2.2789754669604312E-2</v>
      </c>
      <c r="AB113" s="167">
        <f t="shared" si="30"/>
        <v>4.0564880833262595E-3</v>
      </c>
      <c r="AC113" s="167">
        <f t="shared" si="30"/>
        <v>-9.3215848113736843E-3</v>
      </c>
      <c r="AD113" s="167">
        <f t="shared" si="30"/>
        <v>2.1679146856164122E-2</v>
      </c>
      <c r="AE113" s="167">
        <f t="shared" si="30"/>
        <v>1.0677503251671494E-2</v>
      </c>
      <c r="AF113" s="167">
        <f t="shared" si="30"/>
        <v>1.5240448336781176E-2</v>
      </c>
      <c r="AG113" s="167">
        <f t="shared" si="30"/>
        <v>1.8556033598278843E-2</v>
      </c>
      <c r="AH113" s="167">
        <f t="shared" ref="AH113:BH113" si="31">AH12/AH11-1</f>
        <v>8.5322348331773323E-3</v>
      </c>
      <c r="AI113" s="167">
        <f t="shared" si="31"/>
        <v>8.6321503222623885E-3</v>
      </c>
      <c r="AJ113" s="167">
        <f t="shared" si="31"/>
        <v>1.0762209405473788E-2</v>
      </c>
      <c r="AK113" s="167">
        <f t="shared" si="31"/>
        <v>7.5432300816780096E-3</v>
      </c>
      <c r="AL113" s="167">
        <f t="shared" si="31"/>
        <v>9.1184333519211958E-3</v>
      </c>
      <c r="AM113" s="167">
        <f t="shared" si="31"/>
        <v>1.020363151006598E-2</v>
      </c>
      <c r="AN113" s="167">
        <f t="shared" si="31"/>
        <v>9.6698981994447486E-3</v>
      </c>
      <c r="AO113" s="167">
        <f t="shared" si="31"/>
        <v>1.256911100127267E-2</v>
      </c>
      <c r="AP113" s="167">
        <f t="shared" si="31"/>
        <v>8.247496975925861E-3</v>
      </c>
      <c r="AQ113" s="167">
        <f t="shared" si="31"/>
        <v>1.3307822408845871E-2</v>
      </c>
      <c r="AR113" s="167">
        <f t="shared" si="31"/>
        <v>2.2280558426605701E-2</v>
      </c>
      <c r="AS113" s="167">
        <f t="shared" si="31"/>
        <v>3.7490967362532768E-2</v>
      </c>
      <c r="AT113" s="64">
        <f t="shared" si="31"/>
        <v>5.0680414440426702E-2</v>
      </c>
      <c r="AU113" s="64">
        <f t="shared" si="31"/>
        <v>1.7432143697189373E-2</v>
      </c>
      <c r="AV113" s="167">
        <f t="shared" si="31"/>
        <v>2.0334668905133357E-2</v>
      </c>
      <c r="AW113" s="167">
        <f t="shared" si="31"/>
        <v>3.2513103385967135E-4</v>
      </c>
      <c r="AX113" s="167">
        <f t="shared" si="31"/>
        <v>2.282497136664996E-2</v>
      </c>
      <c r="AY113" s="167">
        <f t="shared" si="31"/>
        <v>1.8408871490364076E-2</v>
      </c>
      <c r="AZ113" s="167">
        <f t="shared" si="31"/>
        <v>8.6980097342854723E-3</v>
      </c>
      <c r="BA113" s="167">
        <f t="shared" si="31"/>
        <v>1.7540580787951843E-2</v>
      </c>
      <c r="BB113" s="167">
        <f t="shared" si="31"/>
        <v>3.0498055060286244E-3</v>
      </c>
      <c r="BC113" s="167">
        <f t="shared" si="31"/>
        <v>1.1486588753272242E-2</v>
      </c>
      <c r="BD113" s="167">
        <f t="shared" si="31"/>
        <v>2.1244918766735843E-2</v>
      </c>
      <c r="BE113" s="167">
        <f t="shared" si="31"/>
        <v>9.0855314731583814E-3</v>
      </c>
      <c r="BF113" s="167" t="e">
        <f t="shared" si="31"/>
        <v>#DIV/0!</v>
      </c>
      <c r="BG113" s="167">
        <f t="shared" si="31"/>
        <v>1.1750451883794755E-2</v>
      </c>
      <c r="BH113" s="167">
        <f t="shared" si="31"/>
        <v>1.2237581971112688E-2</v>
      </c>
    </row>
    <row r="114" spans="1:60" s="36" customFormat="1" hidden="1" x14ac:dyDescent="0.2">
      <c r="A114" s="138">
        <f t="shared" si="13"/>
        <v>36433</v>
      </c>
      <c r="B114" s="190">
        <f t="shared" ref="B114:AG114" si="32">B13/B12-1</f>
        <v>1.2972591374574627E-2</v>
      </c>
      <c r="C114" s="16">
        <f t="shared" si="32"/>
        <v>1.1095540627796385E-2</v>
      </c>
      <c r="D114" s="167">
        <f t="shared" si="32"/>
        <v>4.8697783278690565E-3</v>
      </c>
      <c r="E114" s="167">
        <f t="shared" si="32"/>
        <v>1.6006749050955005E-2</v>
      </c>
      <c r="F114" s="167">
        <f t="shared" si="32"/>
        <v>1.6018298114102825E-2</v>
      </c>
      <c r="G114" s="167">
        <f t="shared" si="32"/>
        <v>1.3281743768250198E-2</v>
      </c>
      <c r="H114" s="64">
        <f t="shared" si="32"/>
        <v>8.3627222670960899E-2</v>
      </c>
      <c r="I114" s="192">
        <f t="shared" si="32"/>
        <v>1.3428004339467448E-2</v>
      </c>
      <c r="J114" s="167">
        <f t="shared" si="32"/>
        <v>8.0289805782456369E-3</v>
      </c>
      <c r="K114" s="167">
        <f t="shared" si="32"/>
        <v>1.4080059638747366E-2</v>
      </c>
      <c r="L114" s="167">
        <f t="shared" si="32"/>
        <v>-9.1521705076212934E-3</v>
      </c>
      <c r="M114" s="167">
        <f t="shared" si="32"/>
        <v>-2.9885904589654899E-4</v>
      </c>
      <c r="N114" s="167">
        <f t="shared" si="32"/>
        <v>1.5347706149042573E-3</v>
      </c>
      <c r="O114" s="167">
        <f t="shared" si="32"/>
        <v>-1.6973300916286349E-2</v>
      </c>
      <c r="P114" s="167">
        <f t="shared" si="32"/>
        <v>3.7504957832854569E-3</v>
      </c>
      <c r="Q114" s="167">
        <f t="shared" si="32"/>
        <v>-1.2578735409814912E-2</v>
      </c>
      <c r="R114" s="167">
        <f t="shared" si="32"/>
        <v>9.0555218192169828E-3</v>
      </c>
      <c r="S114" s="167">
        <f t="shared" si="32"/>
        <v>1.2174906115214545E-2</v>
      </c>
      <c r="T114" s="167">
        <f t="shared" si="32"/>
        <v>6.6754583082471175E-3</v>
      </c>
      <c r="U114" s="167">
        <f t="shared" si="32"/>
        <v>5.5139412397577914E-3</v>
      </c>
      <c r="V114" s="167">
        <f t="shared" si="32"/>
        <v>1.5517228146013862E-2</v>
      </c>
      <c r="W114" s="167">
        <f t="shared" si="32"/>
        <v>-4.609399151097926E-3</v>
      </c>
      <c r="X114" s="167">
        <f t="shared" si="32"/>
        <v>-6.0383301368138742E-4</v>
      </c>
      <c r="Y114" s="167">
        <f t="shared" si="32"/>
        <v>5.5635460461711528E-3</v>
      </c>
      <c r="Z114" s="167">
        <f t="shared" si="32"/>
        <v>1.2481868668266394E-2</v>
      </c>
      <c r="AA114" s="167">
        <f t="shared" si="32"/>
        <v>-7.4656142729584429E-3</v>
      </c>
      <c r="AB114" s="167">
        <f t="shared" si="32"/>
        <v>1.0646438971835259E-2</v>
      </c>
      <c r="AC114" s="167">
        <f t="shared" si="32"/>
        <v>1.6411812233331879E-2</v>
      </c>
      <c r="AD114" s="167">
        <f t="shared" si="32"/>
        <v>1.9825475850263619E-3</v>
      </c>
      <c r="AE114" s="167">
        <f t="shared" si="32"/>
        <v>1.6006749050955005E-2</v>
      </c>
      <c r="AF114" s="167">
        <f t="shared" si="32"/>
        <v>1.2616593257568809E-2</v>
      </c>
      <c r="AG114" s="167">
        <f t="shared" si="32"/>
        <v>2.954599010593606E-2</v>
      </c>
      <c r="AH114" s="167">
        <f t="shared" ref="AH114:BH114" si="33">AH13/AH12-1</f>
        <v>1.4226895390154315E-2</v>
      </c>
      <c r="AI114" s="167">
        <f t="shared" si="33"/>
        <v>8.7888542762235566E-3</v>
      </c>
      <c r="AJ114" s="167">
        <f t="shared" si="33"/>
        <v>1.0397153211727073E-2</v>
      </c>
      <c r="AK114" s="167">
        <f t="shared" si="33"/>
        <v>1.004003819937993E-2</v>
      </c>
      <c r="AL114" s="167">
        <f t="shared" si="33"/>
        <v>6.8493764314530026E-3</v>
      </c>
      <c r="AM114" s="167">
        <f t="shared" si="33"/>
        <v>9.2834118845321889E-3</v>
      </c>
      <c r="AN114" s="167">
        <f t="shared" si="33"/>
        <v>1.0610158206047826E-2</v>
      </c>
      <c r="AO114" s="167">
        <f t="shared" si="33"/>
        <v>1.0846695985142318E-2</v>
      </c>
      <c r="AP114" s="167">
        <f t="shared" si="33"/>
        <v>1.0493611484687859E-2</v>
      </c>
      <c r="AQ114" s="167">
        <f t="shared" si="33"/>
        <v>2.7424831669626615E-2</v>
      </c>
      <c r="AR114" s="167">
        <f t="shared" si="33"/>
        <v>1.9199520282781934E-2</v>
      </c>
      <c r="AS114" s="167">
        <f t="shared" si="33"/>
        <v>2.462174943127593E-2</v>
      </c>
      <c r="AT114" s="64">
        <f t="shared" si="33"/>
        <v>1.5143884222070803E-2</v>
      </c>
      <c r="AU114" s="64">
        <f t="shared" si="33"/>
        <v>1.8985416325595361E-2</v>
      </c>
      <c r="AV114" s="167">
        <f t="shared" si="33"/>
        <v>2.2628631923024889E-2</v>
      </c>
      <c r="AW114" s="167">
        <f t="shared" si="33"/>
        <v>8.0847137426827143E-3</v>
      </c>
      <c r="AX114" s="167">
        <f t="shared" si="33"/>
        <v>1.5128655137786495E-2</v>
      </c>
      <c r="AY114" s="167">
        <f t="shared" si="33"/>
        <v>4.4898130400765179E-2</v>
      </c>
      <c r="AZ114" s="167">
        <f t="shared" si="33"/>
        <v>7.8747220667800821E-3</v>
      </c>
      <c r="BA114" s="167">
        <f t="shared" si="33"/>
        <v>1.1581422814200382E-2</v>
      </c>
      <c r="BB114" s="167">
        <f t="shared" si="33"/>
        <v>4.8755856504796302E-3</v>
      </c>
      <c r="BC114" s="167">
        <f t="shared" si="33"/>
        <v>9.2609838491597429E-3</v>
      </c>
      <c r="BD114" s="167">
        <f t="shared" si="33"/>
        <v>2.3906477299526552E-2</v>
      </c>
      <c r="BE114" s="167">
        <f t="shared" si="33"/>
        <v>7.7022784054210369E-3</v>
      </c>
      <c r="BF114" s="167" t="e">
        <f t="shared" si="33"/>
        <v>#DIV/0!</v>
      </c>
      <c r="BG114" s="167">
        <f t="shared" si="33"/>
        <v>1.0048890285857981E-2</v>
      </c>
      <c r="BH114" s="167">
        <f t="shared" si="33"/>
        <v>1.3984906152204601E-2</v>
      </c>
    </row>
    <row r="115" spans="1:60" s="36" customFormat="1" ht="12" hidden="1" thickBot="1" x14ac:dyDescent="0.25">
      <c r="A115" s="139">
        <f t="shared" si="13"/>
        <v>36524</v>
      </c>
      <c r="B115" s="193">
        <f t="shared" ref="B115:AG115" si="34">B14/B13-1</f>
        <v>1.509332776686767E-2</v>
      </c>
      <c r="C115" s="14">
        <f t="shared" si="34"/>
        <v>1.3063373296175129E-2</v>
      </c>
      <c r="D115" s="163">
        <f t="shared" si="34"/>
        <v>8.3554983986791065E-3</v>
      </c>
      <c r="E115" s="163">
        <f t="shared" si="34"/>
        <v>1.3309278854666706E-2</v>
      </c>
      <c r="F115" s="163">
        <f t="shared" si="34"/>
        <v>1.7994604316503793E-2</v>
      </c>
      <c r="G115" s="163">
        <f t="shared" si="34"/>
        <v>1.5034068673625001E-2</v>
      </c>
      <c r="H115" s="163">
        <f t="shared" si="34"/>
        <v>8.6389006176597061E-2</v>
      </c>
      <c r="I115" s="195">
        <f t="shared" si="34"/>
        <v>1.5863059891874309E-2</v>
      </c>
      <c r="J115" s="163">
        <f t="shared" si="34"/>
        <v>6.6929585036166195E-3</v>
      </c>
      <c r="K115" s="163">
        <f t="shared" si="34"/>
        <v>1.629418771362201E-2</v>
      </c>
      <c r="L115" s="163">
        <f t="shared" si="34"/>
        <v>-2.7259683229927334E-2</v>
      </c>
      <c r="M115" s="163">
        <f t="shared" si="34"/>
        <v>1.0391585647228307E-2</v>
      </c>
      <c r="N115" s="163">
        <f t="shared" si="34"/>
        <v>1.0709276921988309E-2</v>
      </c>
      <c r="O115" s="163">
        <f t="shared" si="34"/>
        <v>-1.4147051150142809E-2</v>
      </c>
      <c r="P115" s="163">
        <f t="shared" si="34"/>
        <v>4.6695803694798421E-3</v>
      </c>
      <c r="Q115" s="163">
        <f t="shared" si="34"/>
        <v>-1.2120908108059436E-2</v>
      </c>
      <c r="R115" s="163">
        <f t="shared" si="34"/>
        <v>1.3470756005748097E-2</v>
      </c>
      <c r="S115" s="163">
        <f t="shared" si="34"/>
        <v>1.1373307142615419E-2</v>
      </c>
      <c r="T115" s="163">
        <f t="shared" si="34"/>
        <v>8.2064692957839469E-3</v>
      </c>
      <c r="U115" s="163">
        <f t="shared" si="34"/>
        <v>4.4449425783799068E-3</v>
      </c>
      <c r="V115" s="163">
        <f t="shared" si="34"/>
        <v>3.340360179649382E-2</v>
      </c>
      <c r="W115" s="163">
        <f t="shared" si="34"/>
        <v>8.9407188875043619E-3</v>
      </c>
      <c r="X115" s="163">
        <f t="shared" si="34"/>
        <v>7.3361959340842997E-3</v>
      </c>
      <c r="Y115" s="163">
        <f t="shared" si="34"/>
        <v>5.5642420073753751E-3</v>
      </c>
      <c r="Z115" s="163">
        <f t="shared" si="34"/>
        <v>6.495084803611606E-3</v>
      </c>
      <c r="AA115" s="163">
        <f t="shared" si="34"/>
        <v>3.7759696944668075E-3</v>
      </c>
      <c r="AB115" s="163">
        <f t="shared" si="34"/>
        <v>1.5189560605493257E-2</v>
      </c>
      <c r="AC115" s="163">
        <f t="shared" si="34"/>
        <v>-2.0919705444072401E-3</v>
      </c>
      <c r="AD115" s="163">
        <f t="shared" si="34"/>
        <v>2.3384270980182364E-2</v>
      </c>
      <c r="AE115" s="163">
        <f t="shared" si="34"/>
        <v>1.3309278854666706E-2</v>
      </c>
      <c r="AF115" s="163">
        <f t="shared" si="34"/>
        <v>2.1488249727383835E-3</v>
      </c>
      <c r="AG115" s="163">
        <f t="shared" si="34"/>
        <v>1.9263622166777017E-2</v>
      </c>
      <c r="AH115" s="163">
        <f t="shared" ref="AH115:BH115" si="35">AH14/AH13-1</f>
        <v>1.4177093637492089E-2</v>
      </c>
      <c r="AI115" s="163">
        <f t="shared" si="35"/>
        <v>1.3273950958802683E-2</v>
      </c>
      <c r="AJ115" s="163">
        <f t="shared" si="35"/>
        <v>1.2924955476049549E-2</v>
      </c>
      <c r="AK115" s="163">
        <f t="shared" si="35"/>
        <v>1.2349657951701731E-2</v>
      </c>
      <c r="AL115" s="163">
        <f t="shared" si="35"/>
        <v>1.4423990495164629E-2</v>
      </c>
      <c r="AM115" s="163">
        <f t="shared" si="35"/>
        <v>1.4197425563194699E-2</v>
      </c>
      <c r="AN115" s="163">
        <f t="shared" si="35"/>
        <v>1.6508516763590331E-2</v>
      </c>
      <c r="AO115" s="163">
        <f t="shared" si="35"/>
        <v>1.4542785133323077E-2</v>
      </c>
      <c r="AP115" s="163">
        <f t="shared" si="35"/>
        <v>1.7477409043457959E-2</v>
      </c>
      <c r="AQ115" s="163">
        <f t="shared" si="35"/>
        <v>2.5226904843081321E-2</v>
      </c>
      <c r="AR115" s="163">
        <f t="shared" si="35"/>
        <v>2.071119601196636E-2</v>
      </c>
      <c r="AS115" s="163">
        <f t="shared" si="35"/>
        <v>3.2588258015268767E-2</v>
      </c>
      <c r="AT115" s="163">
        <f t="shared" si="35"/>
        <v>1.4597478304864797E-2</v>
      </c>
      <c r="AU115" s="163">
        <f t="shared" si="35"/>
        <v>1.7363147412067903E-2</v>
      </c>
      <c r="AV115" s="163">
        <f t="shared" si="35"/>
        <v>1.7597560164944293E-2</v>
      </c>
      <c r="AW115" s="163">
        <f t="shared" si="35"/>
        <v>7.548128178961111E-3</v>
      </c>
      <c r="AX115" s="163">
        <f t="shared" si="35"/>
        <v>1.9432707095530688E-2</v>
      </c>
      <c r="AY115" s="163">
        <f t="shared" si="35"/>
        <v>4.4950603394353861E-2</v>
      </c>
      <c r="AZ115" s="163">
        <f t="shared" si="35"/>
        <v>3.0841840962891887E-4</v>
      </c>
      <c r="BA115" s="163">
        <f t="shared" si="35"/>
        <v>1.4113766005007466E-2</v>
      </c>
      <c r="BB115" s="163">
        <f t="shared" si="35"/>
        <v>4.8623832221299512E-3</v>
      </c>
      <c r="BC115" s="163">
        <f t="shared" si="35"/>
        <v>8.7395756113921585E-3</v>
      </c>
      <c r="BD115" s="163">
        <f t="shared" si="35"/>
        <v>3.6471956371068703E-2</v>
      </c>
      <c r="BE115" s="163">
        <f t="shared" si="35"/>
        <v>1.0188361238036903E-2</v>
      </c>
      <c r="BF115" s="163" t="e">
        <f t="shared" si="35"/>
        <v>#DIV/0!</v>
      </c>
      <c r="BG115" s="163">
        <f t="shared" si="35"/>
        <v>8.9914305844840392E-3</v>
      </c>
      <c r="BH115" s="163">
        <f t="shared" si="35"/>
        <v>1.1312136969504172E-2</v>
      </c>
    </row>
    <row r="116" spans="1:60" s="36" customFormat="1" hidden="1" x14ac:dyDescent="0.2">
      <c r="A116" s="138">
        <f t="shared" si="13"/>
        <v>36615</v>
      </c>
      <c r="B116" s="190">
        <f t="shared" ref="B116:AG116" si="36">B15/B14-1</f>
        <v>1.392219315748533E-2</v>
      </c>
      <c r="C116" s="24">
        <f t="shared" si="36"/>
        <v>1.2130441712484341E-2</v>
      </c>
      <c r="D116" s="167">
        <f t="shared" si="36"/>
        <v>4.3413968233934064E-3</v>
      </c>
      <c r="E116" s="167">
        <f t="shared" si="36"/>
        <v>2.0967741784251537E-2</v>
      </c>
      <c r="F116" s="167">
        <f t="shared" si="36"/>
        <v>1.7126121390513172E-2</v>
      </c>
      <c r="G116" s="167">
        <f t="shared" si="36"/>
        <v>1.4555862235852368E-2</v>
      </c>
      <c r="H116" s="64">
        <f t="shared" si="36"/>
        <v>7.2604330544522977E-2</v>
      </c>
      <c r="I116" s="192">
        <f t="shared" si="36"/>
        <v>1.4292703232313908E-2</v>
      </c>
      <c r="J116" s="167">
        <f t="shared" si="36"/>
        <v>9.84184779146835E-3</v>
      </c>
      <c r="K116" s="167">
        <f t="shared" si="36"/>
        <v>1.526129595415715E-2</v>
      </c>
      <c r="L116" s="167">
        <f t="shared" si="36"/>
        <v>4.5452300937834256E-2</v>
      </c>
      <c r="M116" s="167">
        <f t="shared" si="36"/>
        <v>-2.3789257276271014E-3</v>
      </c>
      <c r="N116" s="167">
        <f t="shared" si="36"/>
        <v>6.64994023423926E-3</v>
      </c>
      <c r="O116" s="167">
        <f t="shared" si="36"/>
        <v>-4.0682288488218532E-3</v>
      </c>
      <c r="P116" s="167">
        <f t="shared" si="36"/>
        <v>3.5449746866993426E-3</v>
      </c>
      <c r="Q116" s="167">
        <f t="shared" si="36"/>
        <v>4.5606180562851595E-3</v>
      </c>
      <c r="R116" s="167">
        <f t="shared" si="36"/>
        <v>-7.0029753731619682E-3</v>
      </c>
      <c r="S116" s="167">
        <f t="shared" si="36"/>
        <v>1.3464993683265369E-4</v>
      </c>
      <c r="T116" s="167">
        <f t="shared" si="36"/>
        <v>5.5284786553655429E-3</v>
      </c>
      <c r="U116" s="167">
        <f t="shared" si="36"/>
        <v>7.8275287539304461E-3</v>
      </c>
      <c r="V116" s="167">
        <f t="shared" si="36"/>
        <v>2.1337040558022657E-3</v>
      </c>
      <c r="W116" s="167">
        <f t="shared" si="36"/>
        <v>-2.4416876749835392E-3</v>
      </c>
      <c r="X116" s="167">
        <f t="shared" si="36"/>
        <v>1.5741448308872474E-3</v>
      </c>
      <c r="Y116" s="167">
        <f t="shared" si="36"/>
        <v>7.2910549199400876E-3</v>
      </c>
      <c r="Z116" s="167">
        <f t="shared" si="36"/>
        <v>3.0728633553317231E-2</v>
      </c>
      <c r="AA116" s="167">
        <f t="shared" si="36"/>
        <v>-3.7857610422655008E-2</v>
      </c>
      <c r="AB116" s="167">
        <f t="shared" si="36"/>
        <v>5.6098283896126588E-3</v>
      </c>
      <c r="AC116" s="167">
        <f t="shared" si="36"/>
        <v>9.6634160006126013E-3</v>
      </c>
      <c r="AD116" s="167">
        <f t="shared" si="36"/>
        <v>1.5621497785941685E-2</v>
      </c>
      <c r="AE116" s="167">
        <f t="shared" si="36"/>
        <v>2.0967741784251537E-2</v>
      </c>
      <c r="AF116" s="167">
        <f t="shared" si="36"/>
        <v>9.8456735911331972E-3</v>
      </c>
      <c r="AG116" s="167">
        <f t="shared" si="36"/>
        <v>3.4156574867778344E-2</v>
      </c>
      <c r="AH116" s="167">
        <f t="shared" ref="AH116:BH116" si="37">AH15/AH14-1</f>
        <v>2.0511615909915903E-2</v>
      </c>
      <c r="AI116" s="167">
        <f t="shared" si="37"/>
        <v>1.2834321365043921E-2</v>
      </c>
      <c r="AJ116" s="167">
        <f t="shared" si="37"/>
        <v>1.3028580021185787E-2</v>
      </c>
      <c r="AK116" s="167">
        <f t="shared" si="37"/>
        <v>1.2271282458335309E-2</v>
      </c>
      <c r="AL116" s="167">
        <f t="shared" si="37"/>
        <v>1.3394338986900678E-2</v>
      </c>
      <c r="AM116" s="167">
        <f t="shared" si="37"/>
        <v>1.7641954255144476E-2</v>
      </c>
      <c r="AN116" s="167">
        <f t="shared" si="37"/>
        <v>1.5817375473315076E-2</v>
      </c>
      <c r="AO116" s="167">
        <f t="shared" si="37"/>
        <v>1.2202916814491704E-2</v>
      </c>
      <c r="AP116" s="167">
        <f t="shared" si="37"/>
        <v>1.7593772848145228E-2</v>
      </c>
      <c r="AQ116" s="167">
        <f t="shared" si="37"/>
        <v>2.7676109753679956E-2</v>
      </c>
      <c r="AR116" s="167">
        <f t="shared" si="37"/>
        <v>1.8378355481843744E-2</v>
      </c>
      <c r="AS116" s="167">
        <f t="shared" si="37"/>
        <v>2.8939587249601439E-2</v>
      </c>
      <c r="AT116" s="64">
        <f t="shared" si="37"/>
        <v>-1.0217667970784716E-2</v>
      </c>
      <c r="AU116" s="64">
        <f t="shared" si="37"/>
        <v>1.079981529073315E-2</v>
      </c>
      <c r="AV116" s="167">
        <f t="shared" si="37"/>
        <v>3.7016777442728799E-2</v>
      </c>
      <c r="AW116" s="167">
        <f t="shared" si="37"/>
        <v>1.2793303908974929E-2</v>
      </c>
      <c r="AX116" s="167">
        <f t="shared" si="37"/>
        <v>2.6292034558021982E-2</v>
      </c>
      <c r="AY116" s="167">
        <f t="shared" si="37"/>
        <v>4.0180549985560532E-2</v>
      </c>
      <c r="AZ116" s="167">
        <f t="shared" si="37"/>
        <v>9.234716484015415E-3</v>
      </c>
      <c r="BA116" s="167">
        <f t="shared" si="37"/>
        <v>1.6582014236733E-2</v>
      </c>
      <c r="BB116" s="167">
        <f t="shared" si="37"/>
        <v>-3.1177586846764527E-4</v>
      </c>
      <c r="BC116" s="167">
        <f t="shared" si="37"/>
        <v>1.5949470900286977E-2</v>
      </c>
      <c r="BD116" s="167">
        <f t="shared" si="37"/>
        <v>1.814292589784916E-2</v>
      </c>
      <c r="BE116" s="167">
        <f t="shared" si="37"/>
        <v>7.4710641269715161E-3</v>
      </c>
      <c r="BF116" s="167" t="e">
        <f t="shared" si="37"/>
        <v>#DIV/0!</v>
      </c>
      <c r="BG116" s="167">
        <f t="shared" si="37"/>
        <v>7.9084438483292274E-3</v>
      </c>
      <c r="BH116" s="167">
        <f t="shared" si="37"/>
        <v>1.3369595359286279E-2</v>
      </c>
    </row>
    <row r="117" spans="1:60" s="36" customFormat="1" hidden="1" x14ac:dyDescent="0.2">
      <c r="A117" s="138">
        <f t="shared" si="13"/>
        <v>36707</v>
      </c>
      <c r="B117" s="190">
        <f t="shared" ref="B117:AG117" si="38">B16/B15-1</f>
        <v>1.7104171628260723E-2</v>
      </c>
      <c r="C117" s="16">
        <f t="shared" si="38"/>
        <v>1.6997039297405925E-2</v>
      </c>
      <c r="D117" s="167">
        <f t="shared" si="38"/>
        <v>1.249528453391946E-2</v>
      </c>
      <c r="E117" s="167">
        <f t="shared" si="38"/>
        <v>1.9365239902259912E-2</v>
      </c>
      <c r="F117" s="167">
        <f t="shared" si="38"/>
        <v>1.8725382294527693E-2</v>
      </c>
      <c r="G117" s="167">
        <f t="shared" si="38"/>
        <v>1.8642621600294396E-2</v>
      </c>
      <c r="H117" s="64">
        <f t="shared" si="38"/>
        <v>2.0415068515364787E-2</v>
      </c>
      <c r="I117" s="192">
        <f t="shared" si="38"/>
        <v>1.7471902478342072E-2</v>
      </c>
      <c r="J117" s="167">
        <f t="shared" si="38"/>
        <v>1.3036584116975281E-2</v>
      </c>
      <c r="K117" s="167">
        <f t="shared" si="38"/>
        <v>1.9477064908473896E-2</v>
      </c>
      <c r="L117" s="167">
        <f t="shared" si="38"/>
        <v>1.989250206944515E-2</v>
      </c>
      <c r="M117" s="167">
        <f t="shared" si="38"/>
        <v>1.4239104156780646E-2</v>
      </c>
      <c r="N117" s="167">
        <f t="shared" si="38"/>
        <v>9.2768157024372133E-3</v>
      </c>
      <c r="O117" s="167">
        <f t="shared" si="38"/>
        <v>-4.6866220586440077E-3</v>
      </c>
      <c r="P117" s="167">
        <f t="shared" si="38"/>
        <v>4.5443028815115305E-3</v>
      </c>
      <c r="Q117" s="167">
        <f t="shared" si="38"/>
        <v>-1.4041888155884363E-2</v>
      </c>
      <c r="R117" s="167">
        <f t="shared" si="38"/>
        <v>4.0522699180720601E-3</v>
      </c>
      <c r="S117" s="167">
        <f t="shared" si="38"/>
        <v>2.5169349598939128E-3</v>
      </c>
      <c r="T117" s="167">
        <f t="shared" si="38"/>
        <v>1.2057132885731514E-2</v>
      </c>
      <c r="U117" s="167">
        <f t="shared" si="38"/>
        <v>1.0335019900518994E-2</v>
      </c>
      <c r="V117" s="167">
        <f t="shared" si="38"/>
        <v>2.1654977662940444E-2</v>
      </c>
      <c r="W117" s="167">
        <f t="shared" si="38"/>
        <v>8.8760135487913061E-3</v>
      </c>
      <c r="X117" s="167">
        <f t="shared" si="38"/>
        <v>1.0772973150019016E-2</v>
      </c>
      <c r="Y117" s="167">
        <f t="shared" si="38"/>
        <v>2.6366870332312997E-2</v>
      </c>
      <c r="Z117" s="167">
        <f t="shared" si="38"/>
        <v>4.3611221439605163E-2</v>
      </c>
      <c r="AA117" s="167">
        <f t="shared" si="38"/>
        <v>-9.2195269661148327E-3</v>
      </c>
      <c r="AB117" s="167">
        <f t="shared" si="38"/>
        <v>1.4509989139256607E-2</v>
      </c>
      <c r="AC117" s="167">
        <f t="shared" si="38"/>
        <v>1.623716881012327E-2</v>
      </c>
      <c r="AD117" s="167">
        <f t="shared" si="38"/>
        <v>3.3980110616220305E-2</v>
      </c>
      <c r="AE117" s="167">
        <f t="shared" si="38"/>
        <v>1.9365239902259912E-2</v>
      </c>
      <c r="AF117" s="167">
        <f t="shared" si="38"/>
        <v>1.1204062248947544E-2</v>
      </c>
      <c r="AG117" s="167">
        <f t="shared" si="38"/>
        <v>4.4220766516001042E-3</v>
      </c>
      <c r="AH117" s="167">
        <f t="shared" ref="AH117:BH117" si="39">AH16/AH15-1</f>
        <v>2.3439427394386758E-2</v>
      </c>
      <c r="AI117" s="167">
        <f t="shared" si="39"/>
        <v>1.4545427597175031E-2</v>
      </c>
      <c r="AJ117" s="167">
        <f t="shared" si="39"/>
        <v>1.4798606869356634E-2</v>
      </c>
      <c r="AK117" s="167">
        <f t="shared" si="39"/>
        <v>1.3265976007490909E-2</v>
      </c>
      <c r="AL117" s="167">
        <f t="shared" si="39"/>
        <v>1.5880851215307024E-2</v>
      </c>
      <c r="AM117" s="167">
        <f t="shared" si="39"/>
        <v>1.1903432763302524E-2</v>
      </c>
      <c r="AN117" s="167">
        <f t="shared" si="39"/>
        <v>1.9895527872280105E-2</v>
      </c>
      <c r="AO117" s="167">
        <f t="shared" si="39"/>
        <v>2.0445112096168838E-2</v>
      </c>
      <c r="AP117" s="167">
        <f t="shared" si="39"/>
        <v>1.9626854725271148E-2</v>
      </c>
      <c r="AQ117" s="167">
        <f t="shared" si="39"/>
        <v>3.1029232207078428E-2</v>
      </c>
      <c r="AR117" s="167">
        <f t="shared" si="39"/>
        <v>2.3105266373599775E-2</v>
      </c>
      <c r="AS117" s="167">
        <f t="shared" si="39"/>
        <v>1.2117293816612751E-2</v>
      </c>
      <c r="AT117" s="64">
        <f t="shared" si="39"/>
        <v>3.5479024886253097E-2</v>
      </c>
      <c r="AU117" s="64">
        <f t="shared" si="39"/>
        <v>1.3260046001114523E-2</v>
      </c>
      <c r="AV117" s="167">
        <f t="shared" si="39"/>
        <v>2.4762550196584687E-2</v>
      </c>
      <c r="AW117" s="167">
        <f t="shared" si="39"/>
        <v>1.5402840861642453E-3</v>
      </c>
      <c r="AX117" s="167">
        <f t="shared" si="39"/>
        <v>1.8729505184140294E-2</v>
      </c>
      <c r="AY117" s="167">
        <f t="shared" si="39"/>
        <v>2.6340598651585445E-2</v>
      </c>
      <c r="AZ117" s="167">
        <f t="shared" si="39"/>
        <v>8.9725703682630442E-3</v>
      </c>
      <c r="BA117" s="167">
        <f t="shared" si="39"/>
        <v>1.4114312271485518E-2</v>
      </c>
      <c r="BB117" s="167">
        <f t="shared" si="39"/>
        <v>1.2100066732990467E-2</v>
      </c>
      <c r="BC117" s="167">
        <f t="shared" si="39"/>
        <v>1.5773325633897883E-2</v>
      </c>
      <c r="BD117" s="167">
        <f t="shared" si="39"/>
        <v>1.8655561145007438E-2</v>
      </c>
      <c r="BE117" s="167">
        <f t="shared" si="39"/>
        <v>6.0185908989407455E-3</v>
      </c>
      <c r="BF117" s="167" t="e">
        <f t="shared" si="39"/>
        <v>#DIV/0!</v>
      </c>
      <c r="BG117" s="167">
        <f t="shared" si="39"/>
        <v>1.1063989009640673E-2</v>
      </c>
      <c r="BH117" s="167">
        <f t="shared" si="39"/>
        <v>1.4007588376630187E-2</v>
      </c>
    </row>
    <row r="118" spans="1:60" s="36" customFormat="1" hidden="1" x14ac:dyDescent="0.2">
      <c r="A118" s="138">
        <f t="shared" si="13"/>
        <v>36799</v>
      </c>
      <c r="B118" s="190">
        <f t="shared" ref="B118:AG118" si="40">B17/B16-1</f>
        <v>1.5854938200457136E-2</v>
      </c>
      <c r="C118" s="16">
        <f t="shared" si="40"/>
        <v>1.6001645397926145E-2</v>
      </c>
      <c r="D118" s="167">
        <f t="shared" si="40"/>
        <v>9.6943619398548453E-3</v>
      </c>
      <c r="E118" s="167">
        <f t="shared" si="40"/>
        <v>1.7665492187796339E-2</v>
      </c>
      <c r="F118" s="167">
        <f t="shared" si="40"/>
        <v>1.8119057451176923E-2</v>
      </c>
      <c r="G118" s="167">
        <f t="shared" si="40"/>
        <v>1.8451860438457812E-2</v>
      </c>
      <c r="H118" s="64">
        <f t="shared" si="40"/>
        <v>1.133617744945159E-2</v>
      </c>
      <c r="I118" s="192">
        <f t="shared" si="40"/>
        <v>1.6186817332057624E-2</v>
      </c>
      <c r="J118" s="167">
        <f t="shared" si="40"/>
        <v>1.2167845301314983E-2</v>
      </c>
      <c r="K118" s="167">
        <f t="shared" si="40"/>
        <v>1.9381309794778812E-2</v>
      </c>
      <c r="L118" s="167">
        <f t="shared" si="40"/>
        <v>3.1111121005398479E-2</v>
      </c>
      <c r="M118" s="167">
        <f t="shared" si="40"/>
        <v>6.200335410385005E-3</v>
      </c>
      <c r="N118" s="167">
        <f t="shared" si="40"/>
        <v>1.1170223498407461E-2</v>
      </c>
      <c r="O118" s="167">
        <f t="shared" si="40"/>
        <v>-1.3272311287945149E-3</v>
      </c>
      <c r="P118" s="167">
        <f t="shared" si="40"/>
        <v>8.9701978435485774E-3</v>
      </c>
      <c r="Q118" s="167">
        <f t="shared" si="40"/>
        <v>6.7194195850268645E-3</v>
      </c>
      <c r="R118" s="167">
        <f t="shared" si="40"/>
        <v>8.6692479601810923E-3</v>
      </c>
      <c r="S118" s="167">
        <f t="shared" si="40"/>
        <v>2.8280614815881622E-2</v>
      </c>
      <c r="T118" s="167">
        <f t="shared" si="40"/>
        <v>1.3764973362927702E-2</v>
      </c>
      <c r="U118" s="167">
        <f t="shared" si="40"/>
        <v>1.1763130409663924E-2</v>
      </c>
      <c r="V118" s="167">
        <f t="shared" si="40"/>
        <v>3.1675321973496429E-2</v>
      </c>
      <c r="W118" s="167">
        <f t="shared" si="40"/>
        <v>4.1894612069597326E-3</v>
      </c>
      <c r="X118" s="167">
        <f t="shared" si="40"/>
        <v>1.4697629535907808E-2</v>
      </c>
      <c r="Y118" s="167">
        <f t="shared" si="40"/>
        <v>-1.6002137749884571E-2</v>
      </c>
      <c r="Z118" s="167">
        <f t="shared" si="40"/>
        <v>-2.3978591074629962E-2</v>
      </c>
      <c r="AA118" s="167">
        <f t="shared" si="40"/>
        <v>1.3362334271378451E-3</v>
      </c>
      <c r="AB118" s="167">
        <f t="shared" si="40"/>
        <v>1.2574882121736186E-2</v>
      </c>
      <c r="AC118" s="167">
        <f t="shared" si="40"/>
        <v>2.2949635381955824E-2</v>
      </c>
      <c r="AD118" s="167">
        <f t="shared" si="40"/>
        <v>1.3069996912939974E-2</v>
      </c>
      <c r="AE118" s="167">
        <f t="shared" si="40"/>
        <v>1.7665492187796339E-2</v>
      </c>
      <c r="AF118" s="167">
        <f t="shared" si="40"/>
        <v>1.7899203111271023E-2</v>
      </c>
      <c r="AG118" s="167">
        <f t="shared" si="40"/>
        <v>1.654820259415879E-2</v>
      </c>
      <c r="AH118" s="167">
        <f t="shared" ref="AH118:BH118" si="41">AH17/AH16-1</f>
        <v>1.7824603647528914E-2</v>
      </c>
      <c r="AI118" s="167">
        <f t="shared" si="41"/>
        <v>1.7167751562837674E-2</v>
      </c>
      <c r="AJ118" s="167">
        <f t="shared" si="41"/>
        <v>7.7962014566428373E-3</v>
      </c>
      <c r="AK118" s="167">
        <f t="shared" si="41"/>
        <v>1.3640832743826881E-2</v>
      </c>
      <c r="AL118" s="167">
        <f t="shared" si="41"/>
        <v>2.4278016007267755E-2</v>
      </c>
      <c r="AM118" s="167">
        <f t="shared" si="41"/>
        <v>2.1882843474984925E-2</v>
      </c>
      <c r="AN118" s="167">
        <f t="shared" si="41"/>
        <v>1.690876561875676E-2</v>
      </c>
      <c r="AO118" s="167">
        <f t="shared" si="41"/>
        <v>1.6034143534210621E-2</v>
      </c>
      <c r="AP118" s="167">
        <f t="shared" si="41"/>
        <v>1.7336681917461849E-2</v>
      </c>
      <c r="AQ118" s="167">
        <f t="shared" si="41"/>
        <v>3.4054537867618251E-2</v>
      </c>
      <c r="AR118" s="167">
        <f t="shared" si="41"/>
        <v>2.3861020953446443E-2</v>
      </c>
      <c r="AS118" s="167">
        <f t="shared" si="41"/>
        <v>4.5660521127811826E-2</v>
      </c>
      <c r="AT118" s="64">
        <f t="shared" si="41"/>
        <v>-3.5227469936257583E-3</v>
      </c>
      <c r="AU118" s="64">
        <f t="shared" si="41"/>
        <v>1.9129916135957492E-2</v>
      </c>
      <c r="AV118" s="167">
        <f t="shared" si="41"/>
        <v>2.6911517124197593E-2</v>
      </c>
      <c r="AW118" s="167">
        <f t="shared" si="41"/>
        <v>5.6634566717912449E-3</v>
      </c>
      <c r="AX118" s="167">
        <f t="shared" si="41"/>
        <v>2.6492709241390244E-2</v>
      </c>
      <c r="AY118" s="167">
        <f t="shared" si="41"/>
        <v>1.8630221687918391E-2</v>
      </c>
      <c r="AZ118" s="167">
        <f t="shared" si="41"/>
        <v>2.5755042029349529E-3</v>
      </c>
      <c r="BA118" s="167">
        <f t="shared" si="41"/>
        <v>1.0736499606191829E-2</v>
      </c>
      <c r="BB118" s="167">
        <f t="shared" si="41"/>
        <v>1.5051193975791577E-2</v>
      </c>
      <c r="BC118" s="167">
        <f t="shared" si="41"/>
        <v>1.6065717240699051E-2</v>
      </c>
      <c r="BD118" s="167">
        <f t="shared" si="41"/>
        <v>2.5187674216632816E-2</v>
      </c>
      <c r="BE118" s="167">
        <f t="shared" si="41"/>
        <v>2.0702088749806169E-2</v>
      </c>
      <c r="BF118" s="167" t="e">
        <f t="shared" si="41"/>
        <v>#DIV/0!</v>
      </c>
      <c r="BG118" s="167">
        <f t="shared" si="41"/>
        <v>1.2097385409577832E-2</v>
      </c>
      <c r="BH118" s="167">
        <f t="shared" si="41"/>
        <v>1.5735054342423727E-2</v>
      </c>
    </row>
    <row r="119" spans="1:60" s="36" customFormat="1" ht="12" hidden="1" thickBot="1" x14ac:dyDescent="0.25">
      <c r="A119" s="139">
        <f t="shared" si="13"/>
        <v>36890</v>
      </c>
      <c r="B119" s="193">
        <f t="shared" ref="B119:AG119" si="42">B18/B17-1</f>
        <v>2.0267995906372738E-2</v>
      </c>
      <c r="C119" s="14">
        <f t="shared" si="42"/>
        <v>1.8832101680159141E-2</v>
      </c>
      <c r="D119" s="163">
        <f t="shared" si="42"/>
        <v>1.3536544163130326E-2</v>
      </c>
      <c r="E119" s="163">
        <f t="shared" si="42"/>
        <v>3.031503857515383E-2</v>
      </c>
      <c r="F119" s="163">
        <f t="shared" si="42"/>
        <v>2.1973047667835921E-2</v>
      </c>
      <c r="G119" s="163">
        <f t="shared" si="42"/>
        <v>1.9891323847381459E-2</v>
      </c>
      <c r="H119" s="163">
        <f t="shared" si="42"/>
        <v>6.4699318835510944E-2</v>
      </c>
      <c r="I119" s="195">
        <f t="shared" si="42"/>
        <v>2.1191466534455694E-2</v>
      </c>
      <c r="J119" s="163">
        <f t="shared" si="42"/>
        <v>9.967734607746026E-3</v>
      </c>
      <c r="K119" s="163">
        <f t="shared" si="42"/>
        <v>2.1348705030474369E-2</v>
      </c>
      <c r="L119" s="163">
        <f t="shared" si="42"/>
        <v>-1.922392334687506E-2</v>
      </c>
      <c r="M119" s="163">
        <f t="shared" si="42"/>
        <v>1.1296146222860903E-2</v>
      </c>
      <c r="N119" s="163">
        <f t="shared" si="42"/>
        <v>8.6815461875555666E-3</v>
      </c>
      <c r="O119" s="163">
        <f t="shared" si="42"/>
        <v>2.5958565914991905E-3</v>
      </c>
      <c r="P119" s="163">
        <f t="shared" si="42"/>
        <v>6.5598460076183862E-3</v>
      </c>
      <c r="Q119" s="163">
        <f t="shared" si="42"/>
        <v>4.1874677917699721E-2</v>
      </c>
      <c r="R119" s="163">
        <f t="shared" si="42"/>
        <v>1.6347967863389767E-2</v>
      </c>
      <c r="S119" s="163">
        <f t="shared" si="42"/>
        <v>1.268705110543622E-2</v>
      </c>
      <c r="T119" s="163">
        <f t="shared" si="42"/>
        <v>1.3890387932747217E-2</v>
      </c>
      <c r="U119" s="163">
        <f t="shared" si="42"/>
        <v>1.580101636494291E-2</v>
      </c>
      <c r="V119" s="163">
        <f t="shared" si="42"/>
        <v>3.1382381107252444E-2</v>
      </c>
      <c r="W119" s="163">
        <f t="shared" si="42"/>
        <v>2.0416907711158672E-2</v>
      </c>
      <c r="X119" s="163">
        <f t="shared" si="42"/>
        <v>1.5204311691141115E-2</v>
      </c>
      <c r="Y119" s="163">
        <f t="shared" si="42"/>
        <v>1.4975765337787106E-2</v>
      </c>
      <c r="Z119" s="163">
        <f t="shared" si="42"/>
        <v>1.4640715800022353E-2</v>
      </c>
      <c r="AA119" s="163">
        <f t="shared" si="42"/>
        <v>1.5685648546182485E-2</v>
      </c>
      <c r="AB119" s="163">
        <f t="shared" si="42"/>
        <v>1.115927752018675E-2</v>
      </c>
      <c r="AC119" s="163">
        <f t="shared" si="42"/>
        <v>4.8890540593027332E-4</v>
      </c>
      <c r="AD119" s="163">
        <f t="shared" si="42"/>
        <v>2.000054517577543E-2</v>
      </c>
      <c r="AE119" s="163">
        <f t="shared" si="42"/>
        <v>3.031503857515383E-2</v>
      </c>
      <c r="AF119" s="163">
        <f t="shared" si="42"/>
        <v>3.3533702737584381E-2</v>
      </c>
      <c r="AG119" s="163">
        <f t="shared" si="42"/>
        <v>3.271642621837767E-2</v>
      </c>
      <c r="AH119" s="163">
        <f t="shared" ref="AH119:BH119" si="43">AH18/AH17-1</f>
        <v>2.9353917055698897E-2</v>
      </c>
      <c r="AI119" s="163">
        <f t="shared" si="43"/>
        <v>1.5035270998787986E-2</v>
      </c>
      <c r="AJ119" s="163">
        <f t="shared" si="43"/>
        <v>8.8824280668124977E-3</v>
      </c>
      <c r="AK119" s="163">
        <f t="shared" si="43"/>
        <v>1.8307089661789178E-2</v>
      </c>
      <c r="AL119" s="163">
        <f t="shared" si="43"/>
        <v>1.3513488334998325E-2</v>
      </c>
      <c r="AM119" s="163">
        <f t="shared" si="43"/>
        <v>2.1683837498252645E-2</v>
      </c>
      <c r="AN119" s="163">
        <f t="shared" si="43"/>
        <v>2.0538807676667492E-2</v>
      </c>
      <c r="AO119" s="163">
        <f t="shared" si="43"/>
        <v>2.2836341816999894E-2</v>
      </c>
      <c r="AP119" s="163">
        <f t="shared" si="43"/>
        <v>1.9416158761070612E-2</v>
      </c>
      <c r="AQ119" s="163">
        <f t="shared" si="43"/>
        <v>2.5562367599202496E-2</v>
      </c>
      <c r="AR119" s="163">
        <f t="shared" si="43"/>
        <v>2.290108313788175E-2</v>
      </c>
      <c r="AS119" s="163">
        <f t="shared" si="43"/>
        <v>5.1064305248741171E-2</v>
      </c>
      <c r="AT119" s="163">
        <f t="shared" si="43"/>
        <v>1.8105944665338658E-2</v>
      </c>
      <c r="AU119" s="163">
        <f t="shared" si="43"/>
        <v>1.7655149539192561E-2</v>
      </c>
      <c r="AV119" s="163">
        <f t="shared" si="43"/>
        <v>2.6583626200597399E-2</v>
      </c>
      <c r="AW119" s="163">
        <f t="shared" si="43"/>
        <v>1.8922385849537537E-2</v>
      </c>
      <c r="AX119" s="163">
        <f t="shared" si="43"/>
        <v>3.0381446546764446E-2</v>
      </c>
      <c r="AY119" s="163">
        <f t="shared" si="43"/>
        <v>4.0482346988426121E-2</v>
      </c>
      <c r="AZ119" s="163">
        <f t="shared" si="43"/>
        <v>-1.5585517351843103E-2</v>
      </c>
      <c r="BA119" s="163">
        <f t="shared" si="43"/>
        <v>1.7992420385140262E-2</v>
      </c>
      <c r="BB119" s="163">
        <f t="shared" si="43"/>
        <v>9.9527105252958936E-3</v>
      </c>
      <c r="BC119" s="163">
        <f t="shared" si="43"/>
        <v>2.1257505420724465E-2</v>
      </c>
      <c r="BD119" s="163">
        <f t="shared" si="43"/>
        <v>3.0416347371007291E-2</v>
      </c>
      <c r="BE119" s="163">
        <f t="shared" si="43"/>
        <v>1.2673058403597004E-2</v>
      </c>
      <c r="BF119" s="163" t="e">
        <f t="shared" si="43"/>
        <v>#DIV/0!</v>
      </c>
      <c r="BG119" s="163">
        <f t="shared" si="43"/>
        <v>1.7081933227228507E-2</v>
      </c>
      <c r="BH119" s="163">
        <f t="shared" si="43"/>
        <v>1.855891978185964E-2</v>
      </c>
    </row>
    <row r="120" spans="1:60" s="36" customFormat="1" hidden="1" x14ac:dyDescent="0.2">
      <c r="A120" s="138">
        <f t="shared" si="13"/>
        <v>36980</v>
      </c>
      <c r="B120" s="190">
        <f t="shared" ref="B120:AG120" si="44">B19/B18-1</f>
        <v>1.8798869000816065E-2</v>
      </c>
      <c r="C120" s="24">
        <f t="shared" si="44"/>
        <v>1.7897852552021698E-2</v>
      </c>
      <c r="D120" s="167">
        <f t="shared" si="44"/>
        <v>1.5137891849944074E-2</v>
      </c>
      <c r="E120" s="167">
        <f t="shared" si="44"/>
        <v>1.0528817114417999E-2</v>
      </c>
      <c r="F120" s="167">
        <f t="shared" si="44"/>
        <v>2.0992060401853641E-2</v>
      </c>
      <c r="G120" s="167">
        <f t="shared" si="44"/>
        <v>1.9746623404049979E-2</v>
      </c>
      <c r="H120" s="64">
        <f t="shared" si="44"/>
        <v>4.5478213740874684E-2</v>
      </c>
      <c r="I120" s="192">
        <f t="shared" si="44"/>
        <v>1.9418249194688819E-2</v>
      </c>
      <c r="J120" s="167">
        <f t="shared" si="44"/>
        <v>1.1813615907218189E-2</v>
      </c>
      <c r="K120" s="167">
        <f t="shared" si="44"/>
        <v>2.0898685001152328E-2</v>
      </c>
      <c r="L120" s="167">
        <f t="shared" si="44"/>
        <v>5.5141794349522488E-2</v>
      </c>
      <c r="M120" s="167">
        <f t="shared" si="44"/>
        <v>1.370512049591488E-3</v>
      </c>
      <c r="N120" s="167">
        <f t="shared" si="44"/>
        <v>1.1325365158056044E-2</v>
      </c>
      <c r="O120" s="167">
        <f t="shared" si="44"/>
        <v>6.8580113771026241E-3</v>
      </c>
      <c r="P120" s="167">
        <f t="shared" si="44"/>
        <v>1.4875382147891303E-2</v>
      </c>
      <c r="Q120" s="167">
        <f t="shared" si="44"/>
        <v>-2.1996310567963362E-2</v>
      </c>
      <c r="R120" s="167">
        <f t="shared" si="44"/>
        <v>1.4492555190978917E-2</v>
      </c>
      <c r="S120" s="167">
        <f t="shared" si="44"/>
        <v>4.0896428192882084E-2</v>
      </c>
      <c r="T120" s="167">
        <f t="shared" si="44"/>
        <v>1.4041861154046931E-2</v>
      </c>
      <c r="U120" s="167">
        <f t="shared" si="44"/>
        <v>6.1093845108699529E-3</v>
      </c>
      <c r="V120" s="167">
        <f t="shared" si="44"/>
        <v>4.4249679046776569E-2</v>
      </c>
      <c r="W120" s="167">
        <f t="shared" si="44"/>
        <v>1.1648720081310682E-2</v>
      </c>
      <c r="X120" s="167">
        <f t="shared" si="44"/>
        <v>1.6709963142303996E-2</v>
      </c>
      <c r="Y120" s="167">
        <f t="shared" si="44"/>
        <v>2.3937727578805745E-2</v>
      </c>
      <c r="Z120" s="167">
        <f t="shared" si="44"/>
        <v>2.5764984543051206E-2</v>
      </c>
      <c r="AA120" s="167">
        <f t="shared" si="44"/>
        <v>2.0070226210849862E-2</v>
      </c>
      <c r="AB120" s="167">
        <f t="shared" si="44"/>
        <v>1.3162774274221745E-2</v>
      </c>
      <c r="AC120" s="167">
        <f t="shared" si="44"/>
        <v>-1.0617418869315332E-3</v>
      </c>
      <c r="AD120" s="167">
        <f t="shared" si="44"/>
        <v>1.3859014937519731E-2</v>
      </c>
      <c r="AE120" s="167">
        <f t="shared" si="44"/>
        <v>1.0528817114417999E-2</v>
      </c>
      <c r="AF120" s="167">
        <f t="shared" si="44"/>
        <v>1.1815309107091609E-2</v>
      </c>
      <c r="AG120" s="167">
        <f t="shared" si="44"/>
        <v>1.2986861233866831E-2</v>
      </c>
      <c r="AH120" s="167">
        <f t="shared" ref="AH120:BH120" si="45">AH19/AH18-1</f>
        <v>9.8771546382616648E-3</v>
      </c>
      <c r="AI120" s="167">
        <f t="shared" si="45"/>
        <v>1.682250355061754E-2</v>
      </c>
      <c r="AJ120" s="167">
        <f t="shared" si="45"/>
        <v>1.8928802683007451E-2</v>
      </c>
      <c r="AK120" s="167">
        <f t="shared" si="45"/>
        <v>1.7608801238910399E-2</v>
      </c>
      <c r="AL120" s="167">
        <f t="shared" si="45"/>
        <v>1.5251307543011627E-2</v>
      </c>
      <c r="AM120" s="167">
        <f t="shared" si="45"/>
        <v>8.6237659299599478E-3</v>
      </c>
      <c r="AN120" s="167">
        <f t="shared" si="45"/>
        <v>1.4790465239637118E-2</v>
      </c>
      <c r="AO120" s="167">
        <f t="shared" si="45"/>
        <v>8.8129484372123645E-3</v>
      </c>
      <c r="AP120" s="167">
        <f t="shared" si="45"/>
        <v>1.7721071211253436E-2</v>
      </c>
      <c r="AQ120" s="167">
        <f t="shared" si="45"/>
        <v>1.044579616565855E-2</v>
      </c>
      <c r="AR120" s="167">
        <f t="shared" si="45"/>
        <v>2.4656238866456848E-2</v>
      </c>
      <c r="AS120" s="167">
        <f t="shared" si="45"/>
        <v>5.0465708149413757E-2</v>
      </c>
      <c r="AT120" s="64">
        <f t="shared" si="45"/>
        <v>3.8453543920476063E-2</v>
      </c>
      <c r="AU120" s="64">
        <f t="shared" si="45"/>
        <v>2.0638946537451686E-2</v>
      </c>
      <c r="AV120" s="167">
        <f t="shared" si="45"/>
        <v>2.0926592004781641E-2</v>
      </c>
      <c r="AW120" s="167">
        <f t="shared" si="45"/>
        <v>-1.3077829266104901E-3</v>
      </c>
      <c r="AX120" s="167">
        <f t="shared" si="45"/>
        <v>2.4516749849575969E-2</v>
      </c>
      <c r="AY120" s="167">
        <f t="shared" si="45"/>
        <v>3.7705117889466955E-2</v>
      </c>
      <c r="AZ120" s="167">
        <f t="shared" si="45"/>
        <v>1.3877885594532513E-2</v>
      </c>
      <c r="BA120" s="167">
        <f t="shared" si="45"/>
        <v>7.3237004044537368E-3</v>
      </c>
      <c r="BB120" s="167">
        <f t="shared" si="45"/>
        <v>1.1719290129404314E-2</v>
      </c>
      <c r="BC120" s="167">
        <f t="shared" si="45"/>
        <v>1.2799686597404047E-2</v>
      </c>
      <c r="BD120" s="167">
        <f t="shared" si="45"/>
        <v>1.6570109170136238E-2</v>
      </c>
      <c r="BE120" s="167">
        <f t="shared" si="45"/>
        <v>9.5699157348678732E-3</v>
      </c>
      <c r="BF120" s="167" t="e">
        <f t="shared" si="45"/>
        <v>#DIV/0!</v>
      </c>
      <c r="BG120" s="167">
        <f t="shared" si="45"/>
        <v>1.2994136219588004E-2</v>
      </c>
      <c r="BH120" s="167">
        <f t="shared" si="45"/>
        <v>1.2499781598086956E-2</v>
      </c>
    </row>
    <row r="121" spans="1:60" s="36" customFormat="1" hidden="1" x14ac:dyDescent="0.2">
      <c r="A121" s="138">
        <f t="shared" si="13"/>
        <v>37072</v>
      </c>
      <c r="B121" s="190">
        <f t="shared" ref="B121:AG121" si="46">B20/B19-1</f>
        <v>6.4317737976808953E-3</v>
      </c>
      <c r="C121" s="16">
        <f t="shared" si="46"/>
        <v>8.4892942979852837E-3</v>
      </c>
      <c r="D121" s="167">
        <f t="shared" si="46"/>
        <v>3.0821991389515802E-3</v>
      </c>
      <c r="E121" s="167">
        <f t="shared" si="46"/>
        <v>1.0328320850323314E-2</v>
      </c>
      <c r="F121" s="167">
        <f t="shared" si="46"/>
        <v>7.3648090583078307E-3</v>
      </c>
      <c r="G121" s="167">
        <f t="shared" si="46"/>
        <v>1.0506604534707753E-2</v>
      </c>
      <c r="H121" s="64">
        <f t="shared" si="46"/>
        <v>-5.2884767730913773E-2</v>
      </c>
      <c r="I121" s="192">
        <f t="shared" si="46"/>
        <v>5.7208212267887415E-3</v>
      </c>
      <c r="J121" s="167">
        <f t="shared" si="46"/>
        <v>1.451002485613806E-2</v>
      </c>
      <c r="K121" s="167">
        <f t="shared" si="46"/>
        <v>9.9303864299691291E-3</v>
      </c>
      <c r="L121" s="167">
        <f t="shared" si="46"/>
        <v>1.3486351389141005E-2</v>
      </c>
      <c r="M121" s="167">
        <f t="shared" si="46"/>
        <v>-1.448898522411779E-2</v>
      </c>
      <c r="N121" s="167">
        <f t="shared" si="46"/>
        <v>3.6726034373286698E-3</v>
      </c>
      <c r="O121" s="167">
        <f t="shared" si="46"/>
        <v>-1.3785230575258822E-2</v>
      </c>
      <c r="P121" s="167">
        <f t="shared" si="46"/>
        <v>-2.0089447050766207E-3</v>
      </c>
      <c r="Q121" s="167">
        <f t="shared" si="46"/>
        <v>-6.302098490083119E-3</v>
      </c>
      <c r="R121" s="167">
        <f t="shared" si="46"/>
        <v>-4.3120894756076833E-4</v>
      </c>
      <c r="S121" s="167">
        <f t="shared" si="46"/>
        <v>-5.5808249002482491E-3</v>
      </c>
      <c r="T121" s="167">
        <f t="shared" si="46"/>
        <v>7.9630343110834723E-3</v>
      </c>
      <c r="U121" s="167">
        <f t="shared" si="46"/>
        <v>5.6964894033413316E-3</v>
      </c>
      <c r="V121" s="167">
        <f t="shared" si="46"/>
        <v>-1.774829030791325E-2</v>
      </c>
      <c r="W121" s="167">
        <f t="shared" si="46"/>
        <v>4.9401877709873698E-3</v>
      </c>
      <c r="X121" s="167">
        <f t="shared" si="46"/>
        <v>4.3851183827960938E-3</v>
      </c>
      <c r="Y121" s="167">
        <f t="shared" si="46"/>
        <v>6.6697594884748135E-3</v>
      </c>
      <c r="Z121" s="167">
        <f t="shared" si="46"/>
        <v>6.0932230770871509E-3</v>
      </c>
      <c r="AA121" s="167">
        <f t="shared" si="46"/>
        <v>7.8968465844238001E-3</v>
      </c>
      <c r="AB121" s="167">
        <f t="shared" si="46"/>
        <v>7.8184579918363362E-3</v>
      </c>
      <c r="AC121" s="167">
        <f t="shared" si="46"/>
        <v>2.4499778133986183E-2</v>
      </c>
      <c r="AD121" s="167">
        <f t="shared" si="46"/>
        <v>5.3212158676085863E-3</v>
      </c>
      <c r="AE121" s="167">
        <f t="shared" si="46"/>
        <v>1.0328320850323314E-2</v>
      </c>
      <c r="AF121" s="167">
        <f t="shared" si="46"/>
        <v>-5.5515474416963917E-3</v>
      </c>
      <c r="AG121" s="167">
        <f t="shared" si="46"/>
        <v>1.1237726933688963E-2</v>
      </c>
      <c r="AH121" s="167">
        <f t="shared" ref="AH121:BH121" si="47">AH20/AH19-1</f>
        <v>1.28267481433324E-2</v>
      </c>
      <c r="AI121" s="167">
        <f t="shared" si="47"/>
        <v>9.9778330064119736E-3</v>
      </c>
      <c r="AJ121" s="167">
        <f t="shared" si="47"/>
        <v>9.722496193767638E-3</v>
      </c>
      <c r="AK121" s="167">
        <f t="shared" si="47"/>
        <v>6.2859497857663538E-3</v>
      </c>
      <c r="AL121" s="167">
        <f t="shared" si="47"/>
        <v>1.4142244489832922E-2</v>
      </c>
      <c r="AM121" s="167">
        <f t="shared" si="47"/>
        <v>1.3236843548276589E-2</v>
      </c>
      <c r="AN121" s="167">
        <f t="shared" si="47"/>
        <v>1.618176597723342E-2</v>
      </c>
      <c r="AO121" s="167">
        <f t="shared" si="47"/>
        <v>8.8540501579799091E-3</v>
      </c>
      <c r="AP121" s="167">
        <f t="shared" si="47"/>
        <v>1.9742890208937602E-2</v>
      </c>
      <c r="AQ121" s="167">
        <f t="shared" si="47"/>
        <v>1.7164753983668346E-2</v>
      </c>
      <c r="AR121" s="167">
        <f t="shared" si="47"/>
        <v>2.5874439014898387E-2</v>
      </c>
      <c r="AS121" s="167">
        <f t="shared" si="47"/>
        <v>3.0050942723952367E-2</v>
      </c>
      <c r="AT121" s="64">
        <f t="shared" si="47"/>
        <v>-8.3788835446326759E-3</v>
      </c>
      <c r="AU121" s="64">
        <f t="shared" si="47"/>
        <v>9.5278828272691296E-3</v>
      </c>
      <c r="AV121" s="167">
        <f t="shared" si="47"/>
        <v>6.9650922300790175E-3</v>
      </c>
      <c r="AW121" s="167">
        <f t="shared" si="47"/>
        <v>-5.3329338294072492E-4</v>
      </c>
      <c r="AX121" s="167">
        <f t="shared" si="47"/>
        <v>2.8196341975528227E-3</v>
      </c>
      <c r="AY121" s="167">
        <f t="shared" si="47"/>
        <v>-1.6003253944719797E-2</v>
      </c>
      <c r="AZ121" s="167">
        <f t="shared" si="47"/>
        <v>1.5701529018164351E-2</v>
      </c>
      <c r="BA121" s="167">
        <f t="shared" si="47"/>
        <v>1.2107618953110189E-2</v>
      </c>
      <c r="BB121" s="167">
        <f t="shared" si="47"/>
        <v>1.4447903202485346E-2</v>
      </c>
      <c r="BC121" s="167">
        <f t="shared" si="47"/>
        <v>1.499153930848296E-2</v>
      </c>
      <c r="BD121" s="167">
        <f t="shared" si="47"/>
        <v>9.6566334299059697E-3</v>
      </c>
      <c r="BE121" s="167">
        <f t="shared" si="47"/>
        <v>8.8395349498262554E-3</v>
      </c>
      <c r="BF121" s="167" t="e">
        <f t="shared" si="47"/>
        <v>#DIV/0!</v>
      </c>
      <c r="BG121" s="167">
        <f t="shared" si="47"/>
        <v>8.4820374602050386E-3</v>
      </c>
      <c r="BH121" s="167">
        <f t="shared" si="47"/>
        <v>1.2467789355395054E-2</v>
      </c>
    </row>
    <row r="122" spans="1:60" s="36" customFormat="1" hidden="1" x14ac:dyDescent="0.2">
      <c r="A122" s="138">
        <f t="shared" si="13"/>
        <v>37164</v>
      </c>
      <c r="B122" s="190">
        <f t="shared" ref="B122:AG122" si="48">B21/B20-1</f>
        <v>8.9985440309827691E-3</v>
      </c>
      <c r="C122" s="16">
        <f t="shared" si="48"/>
        <v>1.0474658732936071E-2</v>
      </c>
      <c r="D122" s="167">
        <f t="shared" si="48"/>
        <v>3.8044535840673355E-3</v>
      </c>
      <c r="E122" s="167">
        <f t="shared" si="48"/>
        <v>1.3191609657517089E-2</v>
      </c>
      <c r="F122" s="167">
        <f t="shared" si="48"/>
        <v>1.0606532088449638E-2</v>
      </c>
      <c r="G122" s="167">
        <f t="shared" si="48"/>
        <v>1.2899786422668091E-2</v>
      </c>
      <c r="H122" s="64">
        <f t="shared" si="48"/>
        <v>-3.6314185840147339E-2</v>
      </c>
      <c r="I122" s="192">
        <f t="shared" si="48"/>
        <v>8.6979804813049899E-3</v>
      </c>
      <c r="J122" s="167">
        <f t="shared" si="48"/>
        <v>1.2384132187508667E-2</v>
      </c>
      <c r="K122" s="167">
        <f t="shared" si="48"/>
        <v>1.2974341839549819E-2</v>
      </c>
      <c r="L122" s="167">
        <f t="shared" si="48"/>
        <v>5.1294033268649564E-2</v>
      </c>
      <c r="M122" s="167">
        <f t="shared" si="48"/>
        <v>3.6760409235396807E-3</v>
      </c>
      <c r="N122" s="167">
        <f t="shared" si="48"/>
        <v>7.6775237119632855E-3</v>
      </c>
      <c r="O122" s="167">
        <f t="shared" si="48"/>
        <v>-6.4890019094887563E-3</v>
      </c>
      <c r="P122" s="167">
        <f t="shared" si="48"/>
        <v>-1.9180322860168353E-4</v>
      </c>
      <c r="Q122" s="167">
        <f t="shared" si="48"/>
        <v>-9.1659667173482617E-3</v>
      </c>
      <c r="R122" s="167">
        <f t="shared" si="48"/>
        <v>-3.1106013602386628E-3</v>
      </c>
      <c r="S122" s="167">
        <f t="shared" si="48"/>
        <v>1.904552394199821E-2</v>
      </c>
      <c r="T122" s="167">
        <f t="shared" si="48"/>
        <v>6.8306565331450741E-3</v>
      </c>
      <c r="U122" s="167">
        <f t="shared" si="48"/>
        <v>6.9593668848211276E-3</v>
      </c>
      <c r="V122" s="167">
        <f t="shared" si="48"/>
        <v>3.9416401897243158E-3</v>
      </c>
      <c r="W122" s="167">
        <f t="shared" si="48"/>
        <v>-1.8577012644416246E-3</v>
      </c>
      <c r="X122" s="167">
        <f t="shared" si="48"/>
        <v>4.3416586192830398E-3</v>
      </c>
      <c r="Y122" s="167">
        <f t="shared" si="48"/>
        <v>8.8963669956216851E-3</v>
      </c>
      <c r="Z122" s="167">
        <f t="shared" si="48"/>
        <v>9.9277932222054943E-3</v>
      </c>
      <c r="AA122" s="167">
        <f t="shared" si="48"/>
        <v>6.705031083977353E-3</v>
      </c>
      <c r="AB122" s="167">
        <f t="shared" si="48"/>
        <v>3.2802320553106945E-3</v>
      </c>
      <c r="AC122" s="167">
        <f t="shared" si="48"/>
        <v>-1.6404430654551105E-2</v>
      </c>
      <c r="AD122" s="167">
        <f t="shared" si="48"/>
        <v>2.2121190408516789E-2</v>
      </c>
      <c r="AE122" s="167">
        <f t="shared" si="48"/>
        <v>1.3191609657517089E-2</v>
      </c>
      <c r="AF122" s="167">
        <f t="shared" si="48"/>
        <v>1.4893351789736053E-2</v>
      </c>
      <c r="AG122" s="167">
        <f t="shared" si="48"/>
        <v>1.4333341426306045E-2</v>
      </c>
      <c r="AH122" s="167">
        <f t="shared" ref="AH122:BH122" si="49">AH21/AH20-1</f>
        <v>1.2708607478290279E-2</v>
      </c>
      <c r="AI122" s="167">
        <f t="shared" si="49"/>
        <v>1.292237012393338E-2</v>
      </c>
      <c r="AJ122" s="167">
        <f t="shared" si="49"/>
        <v>1.4649359314820032E-2</v>
      </c>
      <c r="AK122" s="167">
        <f t="shared" si="49"/>
        <v>7.2063245889244509E-3</v>
      </c>
      <c r="AL122" s="167">
        <f t="shared" si="49"/>
        <v>1.8611167401489048E-2</v>
      </c>
      <c r="AM122" s="167">
        <f t="shared" si="49"/>
        <v>1.1027714411921741E-2</v>
      </c>
      <c r="AN122" s="167">
        <f t="shared" si="49"/>
        <v>1.5358340061922826E-2</v>
      </c>
      <c r="AO122" s="167">
        <f t="shared" si="49"/>
        <v>1.4988008268470576E-2</v>
      </c>
      <c r="AP122" s="167">
        <f t="shared" si="49"/>
        <v>1.5536392186585202E-2</v>
      </c>
      <c r="AQ122" s="167">
        <f t="shared" si="49"/>
        <v>1.3395199290320958E-2</v>
      </c>
      <c r="AR122" s="167">
        <f t="shared" si="49"/>
        <v>7.9477502033413749E-3</v>
      </c>
      <c r="AS122" s="167">
        <f t="shared" si="49"/>
        <v>2.1682898037856946E-2</v>
      </c>
      <c r="AT122" s="64">
        <f t="shared" si="49"/>
        <v>7.1758587525589945E-3</v>
      </c>
      <c r="AU122" s="64">
        <f t="shared" si="49"/>
        <v>1.8239458737782321E-2</v>
      </c>
      <c r="AV122" s="167">
        <f t="shared" si="49"/>
        <v>1.4315348474879475E-2</v>
      </c>
      <c r="AW122" s="167">
        <f t="shared" si="49"/>
        <v>2.340368038320495E-3</v>
      </c>
      <c r="AX122" s="167">
        <f t="shared" si="49"/>
        <v>3.6296153040225043E-3</v>
      </c>
      <c r="AY122" s="167">
        <f t="shared" si="49"/>
        <v>-4.8179792151363809E-3</v>
      </c>
      <c r="AZ122" s="167">
        <f t="shared" si="49"/>
        <v>6.2780720280486424E-3</v>
      </c>
      <c r="BA122" s="167">
        <f t="shared" si="49"/>
        <v>1.3475525034109648E-2</v>
      </c>
      <c r="BB122" s="167">
        <f t="shared" si="49"/>
        <v>1.3760646551244538E-2</v>
      </c>
      <c r="BC122" s="167">
        <f t="shared" si="49"/>
        <v>1.4179405591600025E-2</v>
      </c>
      <c r="BD122" s="167">
        <f t="shared" si="49"/>
        <v>2.3338964927422712E-2</v>
      </c>
      <c r="BE122" s="167">
        <f t="shared" si="49"/>
        <v>1.1353996307839731E-2</v>
      </c>
      <c r="BF122" s="167" t="e">
        <f t="shared" si="49"/>
        <v>#DIV/0!</v>
      </c>
      <c r="BG122" s="167">
        <f t="shared" si="49"/>
        <v>1.0812402266520582E-2</v>
      </c>
      <c r="BH122" s="167">
        <f t="shared" si="49"/>
        <v>1.130328497540356E-2</v>
      </c>
    </row>
    <row r="123" spans="1:60" s="36" customFormat="1" ht="12" hidden="1" thickBot="1" x14ac:dyDescent="0.25">
      <c r="A123" s="139">
        <f t="shared" si="13"/>
        <v>37255</v>
      </c>
      <c r="B123" s="193">
        <f t="shared" ref="B123:AG123" si="50">B22/B21-1</f>
        <v>7.1513129496898475E-3</v>
      </c>
      <c r="C123" s="14">
        <f t="shared" si="50"/>
        <v>8.6283472687957996E-3</v>
      </c>
      <c r="D123" s="163">
        <f t="shared" si="50"/>
        <v>2.5335934359735912E-3</v>
      </c>
      <c r="E123" s="163">
        <f t="shared" si="50"/>
        <v>1.3442866190920499E-2</v>
      </c>
      <c r="F123" s="163">
        <f t="shared" si="50"/>
        <v>8.3299044445892534E-3</v>
      </c>
      <c r="G123" s="163">
        <f t="shared" si="50"/>
        <v>1.0595447163409544E-2</v>
      </c>
      <c r="H123" s="163">
        <f t="shared" si="50"/>
        <v>-4.03910395853323E-2</v>
      </c>
      <c r="I123" s="195">
        <f t="shared" si="50"/>
        <v>6.0308667398263349E-3</v>
      </c>
      <c r="J123" s="163">
        <f t="shared" si="50"/>
        <v>1.9726216111658923E-2</v>
      </c>
      <c r="K123" s="163">
        <f t="shared" si="50"/>
        <v>9.276052109693067E-3</v>
      </c>
      <c r="L123" s="163">
        <f t="shared" si="50"/>
        <v>-3.1847536110230168E-2</v>
      </c>
      <c r="M123" s="163">
        <f t="shared" si="50"/>
        <v>4.4279750748734692E-3</v>
      </c>
      <c r="N123" s="163">
        <f t="shared" si="50"/>
        <v>1.204996467895536E-2</v>
      </c>
      <c r="O123" s="163">
        <f t="shared" si="50"/>
        <v>-8.7049692956510105E-3</v>
      </c>
      <c r="P123" s="163">
        <f t="shared" si="50"/>
        <v>2.2689925032437497E-3</v>
      </c>
      <c r="Q123" s="163">
        <f t="shared" si="50"/>
        <v>-9.7640334855365607E-3</v>
      </c>
      <c r="R123" s="163">
        <f t="shared" si="50"/>
        <v>3.4394586916122183E-3</v>
      </c>
      <c r="S123" s="163">
        <f t="shared" si="50"/>
        <v>3.1343224538339376E-2</v>
      </c>
      <c r="T123" s="163">
        <f t="shared" si="50"/>
        <v>3.2607218212932221E-3</v>
      </c>
      <c r="U123" s="163">
        <f t="shared" si="50"/>
        <v>-1.9019721938884349E-4</v>
      </c>
      <c r="V123" s="163">
        <f t="shared" si="50"/>
        <v>-5.9405118767826837E-3</v>
      </c>
      <c r="W123" s="163">
        <f t="shared" si="50"/>
        <v>-2.3532329388145423E-2</v>
      </c>
      <c r="X123" s="163">
        <f t="shared" si="50"/>
        <v>-2.0946355984234888E-3</v>
      </c>
      <c r="Y123" s="163">
        <f t="shared" si="50"/>
        <v>1.0275578852581013E-2</v>
      </c>
      <c r="Z123" s="163">
        <f t="shared" si="50"/>
        <v>2.7068171281163789E-3</v>
      </c>
      <c r="AA123" s="163">
        <f t="shared" si="50"/>
        <v>2.6407411357837862E-2</v>
      </c>
      <c r="AB123" s="163">
        <f t="shared" si="50"/>
        <v>3.4692829750215814E-3</v>
      </c>
      <c r="AC123" s="163">
        <f t="shared" si="50"/>
        <v>-4.4214383237244359E-3</v>
      </c>
      <c r="AD123" s="163">
        <f t="shared" si="50"/>
        <v>1.217013534487843E-2</v>
      </c>
      <c r="AE123" s="163">
        <f t="shared" si="50"/>
        <v>1.3442866190920499E-2</v>
      </c>
      <c r="AF123" s="163">
        <f t="shared" si="50"/>
        <v>1.9881447657671636E-2</v>
      </c>
      <c r="AG123" s="163">
        <f t="shared" si="50"/>
        <v>2.4361327934389498E-2</v>
      </c>
      <c r="AH123" s="163">
        <f t="shared" ref="AH123:BH123" si="51">AH22/AH21-1</f>
        <v>1.0436338591478744E-2</v>
      </c>
      <c r="AI123" s="163">
        <f t="shared" si="51"/>
        <v>9.2964651968097112E-3</v>
      </c>
      <c r="AJ123" s="163">
        <f t="shared" si="51"/>
        <v>1.2501083567056481E-2</v>
      </c>
      <c r="AK123" s="163">
        <f t="shared" si="51"/>
        <v>9.1376294998943841E-3</v>
      </c>
      <c r="AL123" s="163">
        <f t="shared" si="51"/>
        <v>8.4017056311598282E-3</v>
      </c>
      <c r="AM123" s="163">
        <f t="shared" si="51"/>
        <v>5.8262086420262094E-3</v>
      </c>
      <c r="AN123" s="163">
        <f t="shared" si="51"/>
        <v>4.4422025709955903E-3</v>
      </c>
      <c r="AO123" s="163">
        <f t="shared" si="51"/>
        <v>-3.3991911307122979E-3</v>
      </c>
      <c r="AP123" s="163">
        <f t="shared" si="51"/>
        <v>8.2102368202299214E-3</v>
      </c>
      <c r="AQ123" s="163">
        <f t="shared" si="51"/>
        <v>5.5510748130340737E-3</v>
      </c>
      <c r="AR123" s="163">
        <f t="shared" si="51"/>
        <v>4.9031550154490233E-3</v>
      </c>
      <c r="AS123" s="163">
        <f t="shared" si="51"/>
        <v>3.1631628391974864E-3</v>
      </c>
      <c r="AT123" s="163">
        <f t="shared" si="51"/>
        <v>1.476777841603516E-2</v>
      </c>
      <c r="AU123" s="163">
        <f t="shared" si="51"/>
        <v>6.4679422751874327E-3</v>
      </c>
      <c r="AV123" s="163">
        <f t="shared" si="51"/>
        <v>1.6184209544649386E-2</v>
      </c>
      <c r="AW123" s="163">
        <f t="shared" si="51"/>
        <v>-4.7140942462609026E-5</v>
      </c>
      <c r="AX123" s="163">
        <f t="shared" si="51"/>
        <v>-8.4295561194114299E-4</v>
      </c>
      <c r="AY123" s="163">
        <f t="shared" si="51"/>
        <v>-9.7297539651324261E-3</v>
      </c>
      <c r="AZ123" s="163">
        <f t="shared" si="51"/>
        <v>1.9424105226248489E-2</v>
      </c>
      <c r="BA123" s="163">
        <f t="shared" si="51"/>
        <v>2.2227466900153647E-2</v>
      </c>
      <c r="BB123" s="163">
        <f t="shared" si="51"/>
        <v>1.6748369611710556E-2</v>
      </c>
      <c r="BC123" s="163">
        <f t="shared" si="51"/>
        <v>2.1269875436102259E-2</v>
      </c>
      <c r="BD123" s="163">
        <f t="shared" si="51"/>
        <v>1.2211813761082269E-2</v>
      </c>
      <c r="BE123" s="163">
        <f t="shared" si="51"/>
        <v>1.1174054991776705E-2</v>
      </c>
      <c r="BF123" s="163" t="e">
        <f t="shared" si="51"/>
        <v>#DIV/0!</v>
      </c>
      <c r="BG123" s="163">
        <f t="shared" si="51"/>
        <v>1.9941658791907235E-2</v>
      </c>
      <c r="BH123" s="163">
        <f t="shared" si="51"/>
        <v>1.9116571817786809E-2</v>
      </c>
    </row>
    <row r="124" spans="1:60" s="7" customFormat="1" hidden="1" x14ac:dyDescent="0.2">
      <c r="A124" s="138">
        <f t="shared" si="13"/>
        <v>37345</v>
      </c>
      <c r="B124" s="190">
        <f t="shared" ref="B124:AG124" si="52">B23/B22-1</f>
        <v>8.5311952809026259E-3</v>
      </c>
      <c r="C124" s="24">
        <f t="shared" si="52"/>
        <v>8.011168756765441E-3</v>
      </c>
      <c r="D124" s="167">
        <f t="shared" si="52"/>
        <v>-5.3866496183785362E-4</v>
      </c>
      <c r="E124" s="167">
        <f t="shared" si="52"/>
        <v>4.0846731743926501E-3</v>
      </c>
      <c r="F124" s="167">
        <f t="shared" si="52"/>
        <v>1.2389129365746321E-2</v>
      </c>
      <c r="G124" s="167">
        <f t="shared" si="52"/>
        <v>1.1782643979320717E-2</v>
      </c>
      <c r="H124" s="64">
        <f t="shared" si="52"/>
        <v>2.612470367224784E-2</v>
      </c>
      <c r="I124" s="192">
        <f t="shared" si="52"/>
        <v>8.2385825107045285E-3</v>
      </c>
      <c r="J124" s="167">
        <f t="shared" si="52"/>
        <v>1.1771117872958925E-2</v>
      </c>
      <c r="K124" s="167">
        <f t="shared" si="52"/>
        <v>1.1784326745355012E-2</v>
      </c>
      <c r="L124" s="167">
        <f t="shared" si="52"/>
        <v>8.1983355021602922E-2</v>
      </c>
      <c r="M124" s="167">
        <f t="shared" si="52"/>
        <v>2.7933155112056518E-3</v>
      </c>
      <c r="N124" s="167">
        <f t="shared" si="52"/>
        <v>8.136034779989032E-3</v>
      </c>
      <c r="O124" s="167">
        <f t="shared" si="52"/>
        <v>-1.2930697447507966E-2</v>
      </c>
      <c r="P124" s="167">
        <f t="shared" si="52"/>
        <v>-3.3920533438297484E-3</v>
      </c>
      <c r="Q124" s="167">
        <f t="shared" si="52"/>
        <v>6.7670686498693566E-2</v>
      </c>
      <c r="R124" s="167">
        <f t="shared" si="52"/>
        <v>4.8358059546933507E-3</v>
      </c>
      <c r="S124" s="167">
        <f t="shared" si="52"/>
        <v>2.4328516090479146E-2</v>
      </c>
      <c r="T124" s="167">
        <f t="shared" si="52"/>
        <v>-3.0897096028693616E-3</v>
      </c>
      <c r="U124" s="167">
        <f t="shared" si="52"/>
        <v>-1.5154492638389416E-2</v>
      </c>
      <c r="V124" s="167">
        <f t="shared" si="52"/>
        <v>-1.0053358393810385E-2</v>
      </c>
      <c r="W124" s="167">
        <f t="shared" si="52"/>
        <v>-4.609129259267819E-3</v>
      </c>
      <c r="X124" s="167">
        <f t="shared" si="52"/>
        <v>1.1535927112880096E-3</v>
      </c>
      <c r="Y124" s="167">
        <f t="shared" si="52"/>
        <v>-4.6707702730857115E-3</v>
      </c>
      <c r="Z124" s="167">
        <f t="shared" si="52"/>
        <v>-4.2947056640058046E-3</v>
      </c>
      <c r="AA124" s="167">
        <f t="shared" si="52"/>
        <v>-5.453795084698676E-3</v>
      </c>
      <c r="AB124" s="167">
        <f t="shared" si="52"/>
        <v>4.6710353167611629E-3</v>
      </c>
      <c r="AC124" s="167">
        <f t="shared" si="52"/>
        <v>1.3578350037281472E-2</v>
      </c>
      <c r="AD124" s="167">
        <f t="shared" si="52"/>
        <v>1.1826892879531981E-2</v>
      </c>
      <c r="AE124" s="167">
        <f t="shared" si="52"/>
        <v>4.0846731743926501E-3</v>
      </c>
      <c r="AF124" s="167">
        <f t="shared" si="52"/>
        <v>-1.091503671761429E-2</v>
      </c>
      <c r="AG124" s="167">
        <f t="shared" si="52"/>
        <v>-1.0483259888475205E-2</v>
      </c>
      <c r="AH124" s="167">
        <f t="shared" ref="AH124:BH124" si="53">AH23/AH22-1</f>
        <v>9.211535795342618E-3</v>
      </c>
      <c r="AI124" s="167">
        <f t="shared" si="53"/>
        <v>1.0610380337260139E-2</v>
      </c>
      <c r="AJ124" s="167">
        <f t="shared" si="53"/>
        <v>8.7020861410016526E-3</v>
      </c>
      <c r="AK124" s="167">
        <f t="shared" si="53"/>
        <v>9.1125786284458332E-3</v>
      </c>
      <c r="AL124" s="167">
        <f t="shared" si="53"/>
        <v>1.2873014600486954E-2</v>
      </c>
      <c r="AM124" s="167">
        <f t="shared" si="53"/>
        <v>1.0547379632311893E-2</v>
      </c>
      <c r="AN124" s="167">
        <f t="shared" si="53"/>
        <v>1.8294643141334443E-2</v>
      </c>
      <c r="AO124" s="167">
        <f t="shared" si="53"/>
        <v>1.3416121714301621E-2</v>
      </c>
      <c r="AP124" s="167">
        <f t="shared" si="53"/>
        <v>2.0611930708362536E-2</v>
      </c>
      <c r="AQ124" s="167">
        <f t="shared" si="53"/>
        <v>6.7356933265276808E-3</v>
      </c>
      <c r="AR124" s="167">
        <f t="shared" si="53"/>
        <v>-1.48000932685044E-3</v>
      </c>
      <c r="AS124" s="167">
        <f t="shared" si="53"/>
        <v>3.9702438286457475E-3</v>
      </c>
      <c r="AT124" s="64">
        <f t="shared" si="53"/>
        <v>1.7759452136768994E-2</v>
      </c>
      <c r="AU124" s="64">
        <f t="shared" si="53"/>
        <v>2.828373186711941E-2</v>
      </c>
      <c r="AV124" s="167">
        <f t="shared" si="53"/>
        <v>5.7569372485386516E-3</v>
      </c>
      <c r="AW124" s="167">
        <f t="shared" si="53"/>
        <v>1.0876143858683296E-2</v>
      </c>
      <c r="AX124" s="167">
        <f t="shared" si="53"/>
        <v>1.5976077917621012E-3</v>
      </c>
      <c r="AY124" s="167">
        <f t="shared" si="53"/>
        <v>1.7539857915442214E-2</v>
      </c>
      <c r="AZ124" s="167">
        <f t="shared" si="53"/>
        <v>-2.4402714183869856E-3</v>
      </c>
      <c r="BA124" s="167">
        <f t="shared" si="53"/>
        <v>8.5307194549981702E-3</v>
      </c>
      <c r="BB124" s="167">
        <f t="shared" si="53"/>
        <v>1.5400221494514588E-2</v>
      </c>
      <c r="BC124" s="167">
        <f t="shared" si="53"/>
        <v>1.8175482342063898E-2</v>
      </c>
      <c r="BD124" s="167">
        <f t="shared" si="53"/>
        <v>2.8143414894957086E-2</v>
      </c>
      <c r="BE124" s="167">
        <f t="shared" si="53"/>
        <v>2.953636066983889E-2</v>
      </c>
      <c r="BF124" s="167" t="e">
        <f t="shared" si="53"/>
        <v>#DIV/0!</v>
      </c>
      <c r="BG124" s="167">
        <f t="shared" si="53"/>
        <v>1.124004698387493E-2</v>
      </c>
      <c r="BH124" s="167">
        <f t="shared" si="53"/>
        <v>1.2271357318863307E-2</v>
      </c>
    </row>
    <row r="125" spans="1:60" s="7" customFormat="1" hidden="1" x14ac:dyDescent="0.2">
      <c r="A125" s="138">
        <f t="shared" si="13"/>
        <v>37437</v>
      </c>
      <c r="B125" s="190">
        <f t="shared" ref="B125:AG125" si="54">B24/B23-1</f>
        <v>8.0544465834255785E-3</v>
      </c>
      <c r="C125" s="16">
        <f t="shared" si="54"/>
        <v>7.9147331686095779E-3</v>
      </c>
      <c r="D125" s="167">
        <f t="shared" si="54"/>
        <v>3.0469220142166353E-3</v>
      </c>
      <c r="E125" s="167">
        <f t="shared" si="54"/>
        <v>1.0471402312403955E-2</v>
      </c>
      <c r="F125" s="167">
        <f t="shared" si="54"/>
        <v>9.7071974239455461E-3</v>
      </c>
      <c r="G125" s="167">
        <f t="shared" si="54"/>
        <v>9.573278222966275E-3</v>
      </c>
      <c r="H125" s="64">
        <f t="shared" si="54"/>
        <v>1.2697784233152154E-2</v>
      </c>
      <c r="I125" s="192">
        <f t="shared" si="54"/>
        <v>6.8516765309634131E-3</v>
      </c>
      <c r="J125" s="167">
        <f t="shared" si="54"/>
        <v>2.1325487846972191E-2</v>
      </c>
      <c r="K125" s="167">
        <f t="shared" si="54"/>
        <v>7.8575244041627634E-3</v>
      </c>
      <c r="L125" s="167">
        <f t="shared" si="54"/>
        <v>-2.8046496135577192E-2</v>
      </c>
      <c r="M125" s="167">
        <f t="shared" si="54"/>
        <v>8.7010094649995207E-3</v>
      </c>
      <c r="N125" s="167">
        <f t="shared" si="54"/>
        <v>8.3015177044880595E-3</v>
      </c>
      <c r="O125" s="167">
        <f t="shared" si="54"/>
        <v>-6.9476309499083566E-3</v>
      </c>
      <c r="P125" s="167">
        <f t="shared" si="54"/>
        <v>7.0215261125183837E-4</v>
      </c>
      <c r="Q125" s="167">
        <f t="shared" si="54"/>
        <v>-2.3417920926768754E-2</v>
      </c>
      <c r="R125" s="167">
        <f t="shared" si="54"/>
        <v>-4.7155006477386241E-3</v>
      </c>
      <c r="S125" s="167">
        <f t="shared" si="54"/>
        <v>1.5897419394240719E-2</v>
      </c>
      <c r="T125" s="167">
        <f t="shared" si="54"/>
        <v>5.9728975492017167E-3</v>
      </c>
      <c r="U125" s="167">
        <f t="shared" si="54"/>
        <v>5.1415833546775147E-4</v>
      </c>
      <c r="V125" s="167">
        <f t="shared" si="54"/>
        <v>2.8764630208755193E-4</v>
      </c>
      <c r="W125" s="167">
        <f t="shared" si="54"/>
        <v>-9.4522350569055114E-3</v>
      </c>
      <c r="X125" s="167">
        <f t="shared" si="54"/>
        <v>2.4020034521703426E-3</v>
      </c>
      <c r="Y125" s="167">
        <f t="shared" si="54"/>
        <v>1.2897343508385672E-2</v>
      </c>
      <c r="Z125" s="167">
        <f t="shared" si="54"/>
        <v>6.9504160641133961E-3</v>
      </c>
      <c r="AA125" s="167">
        <f t="shared" si="54"/>
        <v>2.5294199349537916E-2</v>
      </c>
      <c r="AB125" s="167">
        <f t="shared" si="54"/>
        <v>3.1382829859127881E-3</v>
      </c>
      <c r="AC125" s="167">
        <f t="shared" si="54"/>
        <v>-9.2573398134214724E-3</v>
      </c>
      <c r="AD125" s="167">
        <f t="shared" si="54"/>
        <v>1.9837177789435501E-2</v>
      </c>
      <c r="AE125" s="167">
        <f t="shared" si="54"/>
        <v>1.0471402312403955E-2</v>
      </c>
      <c r="AF125" s="167">
        <f t="shared" si="54"/>
        <v>1.4228991103137245E-2</v>
      </c>
      <c r="AG125" s="167">
        <f t="shared" si="54"/>
        <v>1.4117430852937485E-2</v>
      </c>
      <c r="AH125" s="167">
        <f t="shared" ref="AH125:BH125" si="55">AH24/AH23-1</f>
        <v>9.2130006378370322E-3</v>
      </c>
      <c r="AI125" s="167">
        <f t="shared" si="55"/>
        <v>9.5190169438625905E-3</v>
      </c>
      <c r="AJ125" s="167">
        <f t="shared" si="55"/>
        <v>7.9558480005579302E-3</v>
      </c>
      <c r="AK125" s="167">
        <f t="shared" si="55"/>
        <v>6.2697856743008096E-3</v>
      </c>
      <c r="AL125" s="167">
        <f t="shared" si="55"/>
        <v>1.355087558747381E-2</v>
      </c>
      <c r="AM125" s="167">
        <f t="shared" si="55"/>
        <v>1.7645604323588193E-2</v>
      </c>
      <c r="AN125" s="167">
        <f t="shared" si="55"/>
        <v>1.4459988791072131E-2</v>
      </c>
      <c r="AO125" s="167">
        <f t="shared" si="55"/>
        <v>1.6256389023350692E-2</v>
      </c>
      <c r="AP125" s="167">
        <f t="shared" si="55"/>
        <v>1.3612718486586184E-2</v>
      </c>
      <c r="AQ125" s="167">
        <f t="shared" si="55"/>
        <v>3.755696210642645E-3</v>
      </c>
      <c r="AR125" s="167">
        <f t="shared" si="55"/>
        <v>1.4161817264710219E-2</v>
      </c>
      <c r="AS125" s="167">
        <f t="shared" si="55"/>
        <v>-1.942011945517863E-2</v>
      </c>
      <c r="AT125" s="64">
        <f t="shared" si="55"/>
        <v>-1.2105883419961772E-2</v>
      </c>
      <c r="AU125" s="64">
        <f t="shared" si="55"/>
        <v>8.8473248597553678E-4</v>
      </c>
      <c r="AV125" s="167">
        <f t="shared" si="55"/>
        <v>1.4366221411782565E-2</v>
      </c>
      <c r="AW125" s="167">
        <f t="shared" si="55"/>
        <v>1.4585407411549456E-2</v>
      </c>
      <c r="AX125" s="167">
        <f t="shared" si="55"/>
        <v>1.147758288199463E-2</v>
      </c>
      <c r="AY125" s="167">
        <f t="shared" si="55"/>
        <v>1.4381383939184644E-2</v>
      </c>
      <c r="AZ125" s="167">
        <f t="shared" si="55"/>
        <v>2.6413327173590684E-2</v>
      </c>
      <c r="BA125" s="167">
        <f t="shared" si="55"/>
        <v>1.3233042799043915E-2</v>
      </c>
      <c r="BB125" s="167">
        <f t="shared" si="55"/>
        <v>1.7158847042537007E-2</v>
      </c>
      <c r="BC125" s="167">
        <f t="shared" si="55"/>
        <v>2.5699739824446066E-2</v>
      </c>
      <c r="BD125" s="167">
        <f t="shared" si="55"/>
        <v>1.1350957515079418E-2</v>
      </c>
      <c r="BE125" s="167">
        <f t="shared" si="55"/>
        <v>9.3284081961217957E-3</v>
      </c>
      <c r="BF125" s="167" t="e">
        <f t="shared" si="55"/>
        <v>#DIV/0!</v>
      </c>
      <c r="BG125" s="167">
        <f t="shared" si="55"/>
        <v>1.9362988267376258E-2</v>
      </c>
      <c r="BH125" s="167">
        <f t="shared" si="55"/>
        <v>1.8719278164507358E-2</v>
      </c>
    </row>
    <row r="126" spans="1:60" s="7" customFormat="1" hidden="1" x14ac:dyDescent="0.2">
      <c r="A126" s="138">
        <f t="shared" si="13"/>
        <v>37529</v>
      </c>
      <c r="B126" s="190">
        <f t="shared" ref="B126:AG126" si="56">B25/B24-1</f>
        <v>3.4197966893372289E-3</v>
      </c>
      <c r="C126" s="16">
        <f t="shared" si="56"/>
        <v>3.2853940123114267E-3</v>
      </c>
      <c r="D126" s="167">
        <f t="shared" si="56"/>
        <v>-1.1068429393726875E-3</v>
      </c>
      <c r="E126" s="167">
        <f t="shared" si="56"/>
        <v>5.2771391516859278E-3</v>
      </c>
      <c r="F126" s="167">
        <f t="shared" si="56"/>
        <v>4.9328338221887869E-3</v>
      </c>
      <c r="G126" s="167">
        <f t="shared" si="56"/>
        <v>4.8011002594940955E-3</v>
      </c>
      <c r="H126" s="64">
        <f t="shared" si="56"/>
        <v>7.8655361811745816E-3</v>
      </c>
      <c r="I126" s="192">
        <f t="shared" si="56"/>
        <v>2.6553886513003278E-3</v>
      </c>
      <c r="J126" s="167">
        <f t="shared" si="56"/>
        <v>1.1734542288997174E-2</v>
      </c>
      <c r="K126" s="167">
        <f t="shared" si="56"/>
        <v>3.7753317525648367E-3</v>
      </c>
      <c r="L126" s="167">
        <f t="shared" si="56"/>
        <v>2.6003454675819881E-2</v>
      </c>
      <c r="M126" s="167">
        <f t="shared" si="56"/>
        <v>1.5839927401006815E-3</v>
      </c>
      <c r="N126" s="167">
        <f t="shared" si="56"/>
        <v>2.640618117929705E-3</v>
      </c>
      <c r="O126" s="167">
        <f t="shared" si="56"/>
        <v>-7.1275550626588302E-3</v>
      </c>
      <c r="P126" s="167">
        <f t="shared" si="56"/>
        <v>-6.7073958911564313E-3</v>
      </c>
      <c r="Q126" s="167">
        <f t="shared" si="56"/>
        <v>3.538385540142297E-3</v>
      </c>
      <c r="R126" s="167">
        <f t="shared" si="56"/>
        <v>2.3945379280649881E-3</v>
      </c>
      <c r="S126" s="167">
        <f t="shared" si="56"/>
        <v>-1.5693201452207983E-2</v>
      </c>
      <c r="T126" s="167">
        <f t="shared" si="56"/>
        <v>-7.7591375023722264E-5</v>
      </c>
      <c r="U126" s="167">
        <f t="shared" si="56"/>
        <v>-1.3794303937220143E-4</v>
      </c>
      <c r="V126" s="167">
        <f t="shared" si="56"/>
        <v>-3.0586781141010988E-2</v>
      </c>
      <c r="W126" s="167">
        <f t="shared" si="56"/>
        <v>-3.2566898284750456E-3</v>
      </c>
      <c r="X126" s="167">
        <f t="shared" si="56"/>
        <v>1.7019823403296996E-5</v>
      </c>
      <c r="Y126" s="167">
        <f t="shared" si="56"/>
        <v>9.0396515289357104E-3</v>
      </c>
      <c r="Z126" s="167">
        <f t="shared" si="56"/>
        <v>1.2632002700613709E-2</v>
      </c>
      <c r="AA126" s="167">
        <f t="shared" si="56"/>
        <v>1.6850816098779031E-3</v>
      </c>
      <c r="AB126" s="167">
        <f t="shared" si="56"/>
        <v>2.7735664407484428E-3</v>
      </c>
      <c r="AC126" s="167">
        <f t="shared" si="56"/>
        <v>1.4303784785858475E-3</v>
      </c>
      <c r="AD126" s="167">
        <f t="shared" si="56"/>
        <v>1.2219154133548571E-2</v>
      </c>
      <c r="AE126" s="167">
        <f t="shared" si="56"/>
        <v>5.2771391516859278E-3</v>
      </c>
      <c r="AF126" s="167">
        <f t="shared" si="56"/>
        <v>8.1819415687776065E-3</v>
      </c>
      <c r="AG126" s="167">
        <f t="shared" si="56"/>
        <v>1.3419442465922859E-3</v>
      </c>
      <c r="AH126" s="167">
        <f t="shared" ref="AH126:BH126" si="57">AH25/AH24-1</f>
        <v>5.5013263655667721E-3</v>
      </c>
      <c r="AI126" s="167">
        <f t="shared" si="57"/>
        <v>5.8179915365315082E-3</v>
      </c>
      <c r="AJ126" s="167">
        <f t="shared" si="57"/>
        <v>4.9114887292736054E-3</v>
      </c>
      <c r="AK126" s="167">
        <f t="shared" si="57"/>
        <v>3.5595205238727612E-3</v>
      </c>
      <c r="AL126" s="167">
        <f t="shared" si="57"/>
        <v>8.5413189539553791E-3</v>
      </c>
      <c r="AM126" s="167">
        <f t="shared" si="57"/>
        <v>2.88987554372655E-3</v>
      </c>
      <c r="AN126" s="167">
        <f t="shared" si="57"/>
        <v>8.7618312090107509E-3</v>
      </c>
      <c r="AO126" s="167">
        <f t="shared" si="57"/>
        <v>1.0265780894166854E-2</v>
      </c>
      <c r="AP126" s="167">
        <f t="shared" si="57"/>
        <v>8.0506448343904413E-3</v>
      </c>
      <c r="AQ126" s="167">
        <f t="shared" si="57"/>
        <v>-6.6595872895508501E-3</v>
      </c>
      <c r="AR126" s="167">
        <f t="shared" si="57"/>
        <v>-1.8072324717332111E-2</v>
      </c>
      <c r="AS126" s="167">
        <f t="shared" si="57"/>
        <v>-1.7921094878689425E-2</v>
      </c>
      <c r="AT126" s="64">
        <f t="shared" si="57"/>
        <v>3.1858928173256196E-3</v>
      </c>
      <c r="AU126" s="64">
        <f t="shared" si="57"/>
        <v>1.3705933943704007E-2</v>
      </c>
      <c r="AV126" s="167">
        <f t="shared" si="57"/>
        <v>9.3813819988877167E-3</v>
      </c>
      <c r="AW126" s="167">
        <f t="shared" si="57"/>
        <v>5.0015198776875991E-4</v>
      </c>
      <c r="AX126" s="167">
        <f t="shared" si="57"/>
        <v>4.7121071667093339E-3</v>
      </c>
      <c r="AY126" s="167">
        <f t="shared" si="57"/>
        <v>9.6267966639933533E-3</v>
      </c>
      <c r="AZ126" s="167">
        <f t="shared" si="57"/>
        <v>-1.9629182054711203E-3</v>
      </c>
      <c r="BA126" s="167">
        <f t="shared" si="57"/>
        <v>1.2944205832557065E-2</v>
      </c>
      <c r="BB126" s="167">
        <f t="shared" si="57"/>
        <v>1.5281429693324577E-2</v>
      </c>
      <c r="BC126" s="167">
        <f t="shared" si="57"/>
        <v>1.577522258533226E-2</v>
      </c>
      <c r="BD126" s="167">
        <f t="shared" si="57"/>
        <v>1.2942321792709155E-2</v>
      </c>
      <c r="BE126" s="167">
        <f t="shared" si="57"/>
        <v>-1.4438220815254921E-3</v>
      </c>
      <c r="BF126" s="167" t="e">
        <f t="shared" si="57"/>
        <v>#DIV/0!</v>
      </c>
      <c r="BG126" s="167">
        <f t="shared" si="57"/>
        <v>9.417551400330737E-3</v>
      </c>
      <c r="BH126" s="167">
        <f t="shared" si="57"/>
        <v>7.6076189761702384E-3</v>
      </c>
    </row>
    <row r="127" spans="1:60" s="7" customFormat="1" ht="12" hidden="1" thickBot="1" x14ac:dyDescent="0.25">
      <c r="A127" s="139">
        <f t="shared" si="13"/>
        <v>37620</v>
      </c>
      <c r="B127" s="193">
        <f t="shared" ref="B127:AG127" si="58">B26/B25-1</f>
        <v>6.9686882900015235E-3</v>
      </c>
      <c r="C127" s="14">
        <f t="shared" si="58"/>
        <v>7.618121010218859E-3</v>
      </c>
      <c r="D127" s="163">
        <f t="shared" si="58"/>
        <v>4.0409266657093212E-3</v>
      </c>
      <c r="E127" s="163">
        <f t="shared" si="58"/>
        <v>1.1996264865439255E-2</v>
      </c>
      <c r="F127" s="163">
        <f t="shared" si="58"/>
        <v>7.5860481672576086E-3</v>
      </c>
      <c r="G127" s="163">
        <f t="shared" si="58"/>
        <v>8.5773446909191975E-3</v>
      </c>
      <c r="H127" s="163">
        <f t="shared" si="58"/>
        <v>-1.4415469597651831E-2</v>
      </c>
      <c r="I127" s="195">
        <f t="shared" si="58"/>
        <v>6.5809844321060851E-3</v>
      </c>
      <c r="J127" s="163">
        <f t="shared" si="58"/>
        <v>1.1148040359614475E-2</v>
      </c>
      <c r="K127" s="163">
        <f t="shared" si="58"/>
        <v>8.1940072867796587E-3</v>
      </c>
      <c r="L127" s="163">
        <f t="shared" si="58"/>
        <v>1.4157346188729214E-2</v>
      </c>
      <c r="M127" s="163">
        <f t="shared" si="58"/>
        <v>-3.590839533623269E-3</v>
      </c>
      <c r="N127" s="163">
        <f t="shared" si="58"/>
        <v>1.1079125471803897E-2</v>
      </c>
      <c r="O127" s="163">
        <f t="shared" si="58"/>
        <v>-8.504547840794241E-3</v>
      </c>
      <c r="P127" s="163">
        <f t="shared" si="58"/>
        <v>-8.4331171690255058E-4</v>
      </c>
      <c r="Q127" s="163">
        <f t="shared" si="58"/>
        <v>-2.8522523466280147E-2</v>
      </c>
      <c r="R127" s="163">
        <f t="shared" si="58"/>
        <v>4.5244744646473212E-3</v>
      </c>
      <c r="S127" s="163">
        <f t="shared" si="58"/>
        <v>3.0545574228066918E-3</v>
      </c>
      <c r="T127" s="163">
        <f t="shared" si="58"/>
        <v>2.0499807226981304E-4</v>
      </c>
      <c r="U127" s="163">
        <f t="shared" si="58"/>
        <v>4.9462213279038991E-4</v>
      </c>
      <c r="V127" s="163">
        <f t="shared" si="58"/>
        <v>-1.1757343531273778E-2</v>
      </c>
      <c r="W127" s="163">
        <f t="shared" si="58"/>
        <v>-4.7156930679430609E-3</v>
      </c>
      <c r="X127" s="163">
        <f t="shared" si="58"/>
        <v>1.554595351911825E-3</v>
      </c>
      <c r="Y127" s="163">
        <f t="shared" si="58"/>
        <v>8.915192846597364E-3</v>
      </c>
      <c r="Z127" s="163">
        <f t="shared" si="58"/>
        <v>6.4581742720617452E-3</v>
      </c>
      <c r="AA127" s="163">
        <f t="shared" si="58"/>
        <v>1.4000385124468995E-2</v>
      </c>
      <c r="AB127" s="163">
        <f t="shared" si="58"/>
        <v>1.4249556200256475E-3</v>
      </c>
      <c r="AC127" s="163">
        <f t="shared" si="58"/>
        <v>3.3677409250840284E-2</v>
      </c>
      <c r="AD127" s="163">
        <f t="shared" si="58"/>
        <v>1.9049763523763197E-2</v>
      </c>
      <c r="AE127" s="163">
        <f t="shared" si="58"/>
        <v>1.1996264865439255E-2</v>
      </c>
      <c r="AF127" s="163">
        <f t="shared" si="58"/>
        <v>1.8254198748360206E-2</v>
      </c>
      <c r="AG127" s="163">
        <f t="shared" si="58"/>
        <v>1.0488761684501746E-3</v>
      </c>
      <c r="AH127" s="163">
        <f t="shared" ref="AH127:BH127" si="59">AH26/AH25-1</f>
        <v>1.29078996094385E-2</v>
      </c>
      <c r="AI127" s="163">
        <f t="shared" si="59"/>
        <v>1.1042125408013526E-2</v>
      </c>
      <c r="AJ127" s="163">
        <f t="shared" si="59"/>
        <v>7.0106850301931978E-3</v>
      </c>
      <c r="AK127" s="163">
        <f t="shared" si="59"/>
        <v>6.8187810135391658E-3</v>
      </c>
      <c r="AL127" s="163">
        <f t="shared" si="59"/>
        <v>1.6881045351560653E-2</v>
      </c>
      <c r="AM127" s="163">
        <f t="shared" si="59"/>
        <v>5.9019313513937188E-3</v>
      </c>
      <c r="AN127" s="163">
        <f t="shared" si="59"/>
        <v>1.4582182769108165E-2</v>
      </c>
      <c r="AO127" s="163">
        <f t="shared" si="59"/>
        <v>1.3141636597406636E-2</v>
      </c>
      <c r="AP127" s="163">
        <f t="shared" si="59"/>
        <v>1.5264883856161982E-2</v>
      </c>
      <c r="AQ127" s="163">
        <f t="shared" si="59"/>
        <v>-2.0111073569957227E-3</v>
      </c>
      <c r="AR127" s="163">
        <f t="shared" si="59"/>
        <v>7.3373852936238215E-3</v>
      </c>
      <c r="AS127" s="163">
        <f t="shared" si="59"/>
        <v>-1.6758926960279141E-2</v>
      </c>
      <c r="AT127" s="163">
        <f t="shared" si="59"/>
        <v>1.2922633541864625E-2</v>
      </c>
      <c r="AU127" s="163">
        <f t="shared" si="59"/>
        <v>1.6505525897342999E-2</v>
      </c>
      <c r="AV127" s="163">
        <f t="shared" si="59"/>
        <v>1.0820446051536425E-2</v>
      </c>
      <c r="AW127" s="163">
        <f t="shared" si="59"/>
        <v>9.2816112952933683E-3</v>
      </c>
      <c r="AX127" s="163">
        <f t="shared" si="59"/>
        <v>2.1823027863843159E-3</v>
      </c>
      <c r="AY127" s="163">
        <f t="shared" si="59"/>
        <v>-2.8829776439569521E-3</v>
      </c>
      <c r="AZ127" s="163">
        <f t="shared" si="59"/>
        <v>7.6205375047821988E-5</v>
      </c>
      <c r="BA127" s="163">
        <f t="shared" si="59"/>
        <v>2.200753316056403E-3</v>
      </c>
      <c r="BB127" s="163">
        <f t="shared" si="59"/>
        <v>1.4598614653605235E-2</v>
      </c>
      <c r="BC127" s="163">
        <f t="shared" si="59"/>
        <v>1.8261689075889098E-2</v>
      </c>
      <c r="BD127" s="163">
        <f t="shared" si="59"/>
        <v>8.7791440669304777E-3</v>
      </c>
      <c r="BE127" s="163">
        <f t="shared" si="59"/>
        <v>9.6329212056789348E-3</v>
      </c>
      <c r="BF127" s="163" t="e">
        <f t="shared" si="59"/>
        <v>#DIV/0!</v>
      </c>
      <c r="BG127" s="163">
        <f t="shared" si="59"/>
        <v>1.2665934161310899E-2</v>
      </c>
      <c r="BH127" s="163">
        <f t="shared" si="59"/>
        <v>1.102153302564246E-2</v>
      </c>
    </row>
    <row r="128" spans="1:60" s="7" customFormat="1" hidden="1" x14ac:dyDescent="0.2">
      <c r="A128" s="138">
        <f t="shared" si="13"/>
        <v>37710</v>
      </c>
      <c r="B128" s="190">
        <f t="shared" ref="B128:AG128" si="60">B27/B26-1</f>
        <v>-2.7635858297203608E-4</v>
      </c>
      <c r="C128" s="24">
        <f t="shared" si="60"/>
        <v>-2.8762316302155533E-4</v>
      </c>
      <c r="D128" s="167">
        <f t="shared" si="60"/>
        <v>-2.8307669841183269E-3</v>
      </c>
      <c r="E128" s="167">
        <f t="shared" si="60"/>
        <v>-8.2812830761980205E-4</v>
      </c>
      <c r="F128" s="167">
        <f t="shared" si="60"/>
        <v>7.1690079756825398E-4</v>
      </c>
      <c r="G128" s="167">
        <f t="shared" si="60"/>
        <v>7.4393675851536223E-4</v>
      </c>
      <c r="H128" s="64">
        <f t="shared" si="60"/>
        <v>1.0284731466159158E-4</v>
      </c>
      <c r="I128" s="192">
        <f t="shared" si="60"/>
        <v>-1.4475581490993594E-3</v>
      </c>
      <c r="J128" s="167">
        <f t="shared" si="60"/>
        <v>1.2291859713081887E-2</v>
      </c>
      <c r="K128" s="167">
        <f t="shared" si="60"/>
        <v>-9.8311376352466784E-4</v>
      </c>
      <c r="L128" s="167">
        <f t="shared" si="60"/>
        <v>-7.5376112107614635E-3</v>
      </c>
      <c r="M128" s="167">
        <f t="shared" si="60"/>
        <v>1.5473261995269105E-4</v>
      </c>
      <c r="N128" s="167">
        <f t="shared" si="60"/>
        <v>5.9504429505996548E-3</v>
      </c>
      <c r="O128" s="167">
        <f t="shared" si="60"/>
        <v>-1.8191337878134761E-2</v>
      </c>
      <c r="P128" s="167">
        <f t="shared" si="60"/>
        <v>-4.3787441367303392E-3</v>
      </c>
      <c r="Q128" s="167">
        <f t="shared" si="60"/>
        <v>-7.9745181029098888E-2</v>
      </c>
      <c r="R128" s="167">
        <f t="shared" si="60"/>
        <v>1.34960612495163E-2</v>
      </c>
      <c r="S128" s="167">
        <f t="shared" si="60"/>
        <v>1.3338097741232513E-2</v>
      </c>
      <c r="T128" s="167">
        <f t="shared" si="60"/>
        <v>-1.6671326191305402E-3</v>
      </c>
      <c r="U128" s="167">
        <f t="shared" si="60"/>
        <v>-2.3913910134144567E-3</v>
      </c>
      <c r="V128" s="167">
        <f t="shared" si="60"/>
        <v>-3.0317457021980965E-2</v>
      </c>
      <c r="W128" s="167">
        <f t="shared" si="60"/>
        <v>-1.8998907186754566E-2</v>
      </c>
      <c r="X128" s="167">
        <f t="shared" si="60"/>
        <v>-2.5743497220636069E-3</v>
      </c>
      <c r="Y128" s="167">
        <f t="shared" si="60"/>
        <v>6.8307184404872157E-3</v>
      </c>
      <c r="Z128" s="167">
        <f t="shared" si="60"/>
        <v>2.7603636128170628E-4</v>
      </c>
      <c r="AA128" s="167">
        <f t="shared" si="60"/>
        <v>2.0295775021936135E-2</v>
      </c>
      <c r="AB128" s="167">
        <f t="shared" si="60"/>
        <v>-3.2296191340236424E-3</v>
      </c>
      <c r="AC128" s="167">
        <f t="shared" si="60"/>
        <v>-1.4454003549309591E-2</v>
      </c>
      <c r="AD128" s="167">
        <f t="shared" si="60"/>
        <v>1.2653135048269037E-2</v>
      </c>
      <c r="AE128" s="167">
        <f t="shared" si="60"/>
        <v>-8.2812830761980205E-4</v>
      </c>
      <c r="AF128" s="167">
        <f t="shared" si="60"/>
        <v>-1.4507395771944487E-2</v>
      </c>
      <c r="AG128" s="167">
        <f t="shared" si="60"/>
        <v>8.6896307093986547E-3</v>
      </c>
      <c r="AH128" s="167">
        <f t="shared" ref="AH128:BH128" si="61">AH27/AH26-1</f>
        <v>-2.3534169450478704E-4</v>
      </c>
      <c r="AI128" s="167">
        <f t="shared" si="61"/>
        <v>2.0467632415390735E-3</v>
      </c>
      <c r="AJ128" s="167">
        <f t="shared" si="61"/>
        <v>2.8377342643057801E-3</v>
      </c>
      <c r="AK128" s="167">
        <f t="shared" si="61"/>
        <v>7.5167495068684254E-4</v>
      </c>
      <c r="AL128" s="167">
        <f t="shared" si="61"/>
        <v>3.1573773411244233E-3</v>
      </c>
      <c r="AM128" s="167">
        <f t="shared" si="61"/>
        <v>4.353666019756286E-3</v>
      </c>
      <c r="AN128" s="167">
        <f t="shared" si="61"/>
        <v>1.9044325165673559E-3</v>
      </c>
      <c r="AO128" s="167">
        <f t="shared" si="61"/>
        <v>5.4752515834213256E-3</v>
      </c>
      <c r="AP128" s="167">
        <f t="shared" si="61"/>
        <v>2.1569537381349591E-4</v>
      </c>
      <c r="AQ128" s="167">
        <f t="shared" si="61"/>
        <v>2.0847594496881117E-2</v>
      </c>
      <c r="AR128" s="167">
        <f t="shared" si="61"/>
        <v>-6.7291851372339728E-3</v>
      </c>
      <c r="AS128" s="167">
        <f t="shared" si="61"/>
        <v>-8.4926829596148057E-3</v>
      </c>
      <c r="AT128" s="64">
        <f t="shared" si="61"/>
        <v>-3.2144052214361563E-2</v>
      </c>
      <c r="AU128" s="64">
        <f t="shared" si="61"/>
        <v>5.9353891257172275E-3</v>
      </c>
      <c r="AV128" s="167">
        <f t="shared" si="61"/>
        <v>4.9808596750817724E-3</v>
      </c>
      <c r="AW128" s="167">
        <f t="shared" si="61"/>
        <v>-2.4378520739087861E-4</v>
      </c>
      <c r="AX128" s="167">
        <f t="shared" si="61"/>
        <v>-1.0328411888727129E-2</v>
      </c>
      <c r="AY128" s="167">
        <f t="shared" si="61"/>
        <v>6.1527190823820188E-3</v>
      </c>
      <c r="AZ128" s="167">
        <f t="shared" si="61"/>
        <v>1.4149391106872189E-2</v>
      </c>
      <c r="BA128" s="167">
        <f t="shared" si="61"/>
        <v>1.2317384461127734E-2</v>
      </c>
      <c r="BB128" s="167">
        <f t="shared" si="61"/>
        <v>6.0061229023395946E-3</v>
      </c>
      <c r="BC128" s="167">
        <f t="shared" si="61"/>
        <v>1.6507725988670785E-2</v>
      </c>
      <c r="BD128" s="167">
        <f t="shared" si="61"/>
        <v>-1.1253753333922978E-3</v>
      </c>
      <c r="BE128" s="167">
        <f t="shared" si="61"/>
        <v>1.8265359175440032E-3</v>
      </c>
      <c r="BF128" s="167" t="e">
        <f t="shared" si="61"/>
        <v>#DIV/0!</v>
      </c>
      <c r="BG128" s="167">
        <f t="shared" si="61"/>
        <v>1.1552443193807438E-2</v>
      </c>
      <c r="BH128" s="167">
        <f t="shared" si="61"/>
        <v>8.158472836307995E-3</v>
      </c>
    </row>
    <row r="129" spans="1:60" s="7" customFormat="1" hidden="1" x14ac:dyDescent="0.2">
      <c r="A129" s="138">
        <f t="shared" si="13"/>
        <v>37802</v>
      </c>
      <c r="B129" s="16">
        <f t="shared" ref="B129:AG129" si="62">B28/B27-1</f>
        <v>5.8543603317529058E-3</v>
      </c>
      <c r="C129" s="16">
        <f t="shared" si="62"/>
        <v>5.9050465630874349E-3</v>
      </c>
      <c r="D129" s="6">
        <f t="shared" si="62"/>
        <v>-2.2625283498476367E-3</v>
      </c>
      <c r="E129" s="6">
        <f t="shared" si="62"/>
        <v>1.1359906664605957E-2</v>
      </c>
      <c r="F129" s="6">
        <f t="shared" si="62"/>
        <v>8.324948209837979E-3</v>
      </c>
      <c r="G129" s="6">
        <f t="shared" si="62"/>
        <v>8.5087030056330004E-3</v>
      </c>
      <c r="H129" s="7">
        <f t="shared" si="62"/>
        <v>4.1487473844779021E-3</v>
      </c>
      <c r="I129" s="20">
        <f t="shared" si="62"/>
        <v>5.0235987014028982E-3</v>
      </c>
      <c r="J129" s="6">
        <f t="shared" si="62"/>
        <v>1.4648318106179836E-2</v>
      </c>
      <c r="K129" s="6">
        <f t="shared" si="62"/>
        <v>7.5782911715689405E-3</v>
      </c>
      <c r="L129" s="6">
        <f t="shared" si="62"/>
        <v>-1.0246762163140355E-2</v>
      </c>
      <c r="M129" s="6">
        <f t="shared" si="62"/>
        <v>7.0098448371773703E-3</v>
      </c>
      <c r="N129" s="6">
        <f t="shared" si="62"/>
        <v>1.0531006228873929E-2</v>
      </c>
      <c r="O129" s="6">
        <f t="shared" si="62"/>
        <v>-1.4160574179997942E-2</v>
      </c>
      <c r="P129" s="6">
        <f t="shared" si="62"/>
        <v>-6.6564879109171082E-3</v>
      </c>
      <c r="Q129" s="6">
        <f t="shared" si="62"/>
        <v>-8.7766291231868854E-3</v>
      </c>
      <c r="R129" s="6">
        <f t="shared" si="62"/>
        <v>1.3562296052731515E-3</v>
      </c>
      <c r="S129" s="6">
        <f t="shared" si="62"/>
        <v>6.3143740140780835E-3</v>
      </c>
      <c r="T129" s="6">
        <f t="shared" si="62"/>
        <v>9.3886828900857644E-4</v>
      </c>
      <c r="U129" s="6">
        <f t="shared" si="62"/>
        <v>-2.8224574668131996E-3</v>
      </c>
      <c r="V129" s="6">
        <f t="shared" si="62"/>
        <v>-3.3135688167047483E-3</v>
      </c>
      <c r="W129" s="6">
        <f t="shared" si="62"/>
        <v>3.9613960154496475E-3</v>
      </c>
      <c r="X129" s="6">
        <f t="shared" si="62"/>
        <v>-7.7206122228695717E-3</v>
      </c>
      <c r="Y129" s="6">
        <f t="shared" si="62"/>
        <v>-3.0524091975814294E-3</v>
      </c>
      <c r="Z129" s="6">
        <f t="shared" si="62"/>
        <v>-3.2353440085602925E-3</v>
      </c>
      <c r="AA129" s="6">
        <f t="shared" si="62"/>
        <v>-2.6839862414327342E-3</v>
      </c>
      <c r="AB129" s="6">
        <f t="shared" si="62"/>
        <v>1.6003468465133341E-3</v>
      </c>
      <c r="AC129" s="6">
        <f t="shared" si="62"/>
        <v>-2.5783340862436055E-2</v>
      </c>
      <c r="AD129" s="6">
        <f t="shared" si="62"/>
        <v>-3.9818504333688498E-4</v>
      </c>
      <c r="AE129" s="6">
        <f t="shared" si="62"/>
        <v>1.1359906664605957E-2</v>
      </c>
      <c r="AF129" s="6">
        <f t="shared" si="62"/>
        <v>1.3306695212852437E-2</v>
      </c>
      <c r="AG129" s="6">
        <f t="shared" si="62"/>
        <v>1.4348329567482665E-2</v>
      </c>
      <c r="AH129" s="6">
        <f t="shared" ref="AH129:BH129" si="63">AH28/AH27-1</f>
        <v>1.0514875937683854E-2</v>
      </c>
      <c r="AI129" s="6">
        <f t="shared" si="63"/>
        <v>1.1532681813139156E-2</v>
      </c>
      <c r="AJ129" s="6">
        <f t="shared" si="63"/>
        <v>2.450511985718995E-3</v>
      </c>
      <c r="AK129" s="6">
        <f t="shared" si="63"/>
        <v>9.3499349156960232E-3</v>
      </c>
      <c r="AL129" s="6">
        <f t="shared" si="63"/>
        <v>1.6800499999124252E-2</v>
      </c>
      <c r="AM129" s="6">
        <f t="shared" si="63"/>
        <v>-1.7949408530429922E-3</v>
      </c>
      <c r="AN129" s="6">
        <f t="shared" si="63"/>
        <v>7.1680739592978604E-3</v>
      </c>
      <c r="AO129" s="6">
        <f t="shared" si="63"/>
        <v>6.497068691093677E-3</v>
      </c>
      <c r="AP129" s="6">
        <f t="shared" si="63"/>
        <v>7.4870792314618573E-3</v>
      </c>
      <c r="AQ129" s="6">
        <f t="shared" si="63"/>
        <v>-2.2750741304018218E-2</v>
      </c>
      <c r="AR129" s="6">
        <f t="shared" si="63"/>
        <v>2.4158011997828188E-2</v>
      </c>
      <c r="AS129" s="6">
        <f t="shared" si="63"/>
        <v>-1.7266068966726111E-2</v>
      </c>
      <c r="AT129" s="7">
        <f t="shared" si="63"/>
        <v>3.2485985537134221E-2</v>
      </c>
      <c r="AU129" s="7">
        <f t="shared" si="63"/>
        <v>1.7994241663055188E-2</v>
      </c>
      <c r="AV129" s="6">
        <f t="shared" si="63"/>
        <v>2.7991768275046347E-3</v>
      </c>
      <c r="AW129" s="6">
        <f t="shared" si="63"/>
        <v>5.499013896289151E-3</v>
      </c>
      <c r="AX129" s="6">
        <f t="shared" si="63"/>
        <v>4.445953757840071E-3</v>
      </c>
      <c r="AY129" s="6">
        <f t="shared" si="63"/>
        <v>6.046140890185292E-3</v>
      </c>
      <c r="AZ129" s="6">
        <f t="shared" si="63"/>
        <v>6.9205882646805605E-6</v>
      </c>
      <c r="BA129" s="6">
        <f t="shared" si="63"/>
        <v>6.0577065632176907E-3</v>
      </c>
      <c r="BB129" s="6">
        <f t="shared" si="63"/>
        <v>2.155996126535431E-2</v>
      </c>
      <c r="BC129" s="6">
        <f t="shared" si="63"/>
        <v>2.0495689808485817E-2</v>
      </c>
      <c r="BD129" s="6">
        <f t="shared" si="63"/>
        <v>8.1642507850807622E-3</v>
      </c>
      <c r="BE129" s="6">
        <f t="shared" si="63"/>
        <v>-2.2774043407760569E-3</v>
      </c>
      <c r="BF129" s="6" t="e">
        <f t="shared" si="63"/>
        <v>#DIV/0!</v>
      </c>
      <c r="BG129" s="6">
        <f t="shared" si="63"/>
        <v>1.1834641647992195E-2</v>
      </c>
      <c r="BH129" s="6">
        <f t="shared" si="63"/>
        <v>5.9627830959942951E-3</v>
      </c>
    </row>
    <row r="130" spans="1:60" s="7" customFormat="1" hidden="1" x14ac:dyDescent="0.2">
      <c r="A130" s="138">
        <f t="shared" si="13"/>
        <v>37894</v>
      </c>
      <c r="B130" s="16">
        <f t="shared" ref="B130:AG130" si="64">B29/B28-1</f>
        <v>7.924684317463182E-3</v>
      </c>
      <c r="C130" s="16">
        <f t="shared" si="64"/>
        <v>6.9785864699949407E-3</v>
      </c>
      <c r="D130" s="6">
        <f t="shared" si="64"/>
        <v>3.5361904495734287E-4</v>
      </c>
      <c r="E130" s="6">
        <f t="shared" si="64"/>
        <v>1.0456381857610886E-2</v>
      </c>
      <c r="F130" s="6">
        <f t="shared" si="64"/>
        <v>1.0441233707153552E-2</v>
      </c>
      <c r="G130" s="6">
        <f t="shared" si="64"/>
        <v>9.1542759803528995E-3</v>
      </c>
      <c r="H130" s="7">
        <f t="shared" si="64"/>
        <v>3.9816957331632707E-2</v>
      </c>
      <c r="I130" s="20">
        <f t="shared" si="64"/>
        <v>7.1985090031090326E-3</v>
      </c>
      <c r="J130" s="6">
        <f t="shared" si="64"/>
        <v>1.5538636535170625E-2</v>
      </c>
      <c r="K130" s="6">
        <f t="shared" si="64"/>
        <v>8.1799860281364101E-3</v>
      </c>
      <c r="L130" s="6">
        <f t="shared" si="64"/>
        <v>5.349751756680976E-2</v>
      </c>
      <c r="M130" s="6">
        <f t="shared" si="64"/>
        <v>1.1340871358265225E-3</v>
      </c>
      <c r="N130" s="6">
        <f t="shared" si="64"/>
        <v>5.9827582373350729E-4</v>
      </c>
      <c r="O130" s="6">
        <f t="shared" si="64"/>
        <v>-1.4397409276409867E-2</v>
      </c>
      <c r="P130" s="6">
        <f t="shared" si="64"/>
        <v>1.9955399222859604E-4</v>
      </c>
      <c r="Q130" s="6">
        <f t="shared" si="64"/>
        <v>-7.3637680751379442E-3</v>
      </c>
      <c r="R130" s="6">
        <f t="shared" si="64"/>
        <v>2.9490319625675721E-3</v>
      </c>
      <c r="S130" s="6">
        <f t="shared" si="64"/>
        <v>7.9338883444091124E-4</v>
      </c>
      <c r="T130" s="6">
        <f t="shared" si="64"/>
        <v>-1.4884976300090225E-3</v>
      </c>
      <c r="U130" s="6">
        <f t="shared" si="64"/>
        <v>-4.0599176173324869E-3</v>
      </c>
      <c r="V130" s="6">
        <f t="shared" si="64"/>
        <v>-1.1484318446266517E-2</v>
      </c>
      <c r="W130" s="6">
        <f t="shared" si="64"/>
        <v>-1.1617895410811485E-3</v>
      </c>
      <c r="X130" s="6">
        <f t="shared" si="64"/>
        <v>-3.2433654078678487E-4</v>
      </c>
      <c r="Y130" s="6">
        <f t="shared" si="64"/>
        <v>1.0925165500312195E-2</v>
      </c>
      <c r="Z130" s="6">
        <f t="shared" si="64"/>
        <v>1.0992090262348597E-2</v>
      </c>
      <c r="AA130" s="6">
        <f t="shared" si="64"/>
        <v>1.0790456379982105E-2</v>
      </c>
      <c r="AB130" s="6">
        <f t="shared" si="64"/>
        <v>-4.2000079323489814E-4</v>
      </c>
      <c r="AC130" s="6">
        <f t="shared" si="64"/>
        <v>2.5088014231511302E-3</v>
      </c>
      <c r="AD130" s="6">
        <f t="shared" si="64"/>
        <v>1.8269422094374654E-2</v>
      </c>
      <c r="AE130" s="6">
        <f t="shared" si="64"/>
        <v>1.0456381857610886E-2</v>
      </c>
      <c r="AF130" s="6">
        <f t="shared" si="64"/>
        <v>1.670584175330081E-2</v>
      </c>
      <c r="AG130" s="6">
        <f t="shared" si="64"/>
        <v>7.2594079160461789E-3</v>
      </c>
      <c r="AH130" s="6">
        <f t="shared" ref="AH130:BH130" si="65">AH29/AH28-1</f>
        <v>1.0003006592572916E-2</v>
      </c>
      <c r="AI130" s="6">
        <f t="shared" si="65"/>
        <v>4.8062720235115819E-3</v>
      </c>
      <c r="AJ130" s="6">
        <f t="shared" si="65"/>
        <v>6.4951219192959098E-3</v>
      </c>
      <c r="AK130" s="6">
        <f t="shared" si="65"/>
        <v>2.003437162521271E-3</v>
      </c>
      <c r="AL130" s="6">
        <f t="shared" si="65"/>
        <v>7.1965683606827202E-3</v>
      </c>
      <c r="AM130" s="6">
        <f t="shared" si="65"/>
        <v>1.1148956320019776E-2</v>
      </c>
      <c r="AN130" s="6">
        <f t="shared" si="65"/>
        <v>1.0148492961236988E-2</v>
      </c>
      <c r="AO130" s="6">
        <f t="shared" si="65"/>
        <v>9.1200661844996755E-3</v>
      </c>
      <c r="AP130" s="6">
        <f t="shared" si="65"/>
        <v>1.063694096121881E-2</v>
      </c>
      <c r="AQ130" s="6">
        <f t="shared" si="65"/>
        <v>6.7298684319208046E-3</v>
      </c>
      <c r="AR130" s="6">
        <f t="shared" si="65"/>
        <v>-3.4535836346538451E-2</v>
      </c>
      <c r="AS130" s="6">
        <f t="shared" si="65"/>
        <v>-4.8164548607353419E-3</v>
      </c>
      <c r="AT130" s="7">
        <f t="shared" si="65"/>
        <v>1.8148012358437215E-2</v>
      </c>
      <c r="AU130" s="7">
        <f t="shared" si="65"/>
        <v>1.4572236558079599E-2</v>
      </c>
      <c r="AV130" s="6">
        <f t="shared" si="65"/>
        <v>8.122826740882827E-3</v>
      </c>
      <c r="AW130" s="6">
        <f t="shared" si="65"/>
        <v>1.3384064694194731E-2</v>
      </c>
      <c r="AX130" s="6">
        <f t="shared" si="65"/>
        <v>1.2772769998739442E-2</v>
      </c>
      <c r="AY130" s="6">
        <f t="shared" si="65"/>
        <v>2.7120414872655374E-2</v>
      </c>
      <c r="AZ130" s="6">
        <f t="shared" si="65"/>
        <v>1.4815749671448719E-2</v>
      </c>
      <c r="BA130" s="6">
        <f t="shared" si="65"/>
        <v>7.3870503847941471E-3</v>
      </c>
      <c r="BB130" s="6">
        <f t="shared" si="65"/>
        <v>1.2059898207315012E-2</v>
      </c>
      <c r="BC130" s="6">
        <f t="shared" si="65"/>
        <v>2.2293921611458378E-2</v>
      </c>
      <c r="BD130" s="6">
        <f t="shared" si="65"/>
        <v>-1.5721616580975928E-3</v>
      </c>
      <c r="BE130" s="6">
        <f t="shared" si="65"/>
        <v>1.2445588605120017E-2</v>
      </c>
      <c r="BF130" s="6" t="e">
        <f t="shared" si="65"/>
        <v>#DIV/0!</v>
      </c>
      <c r="BG130" s="6">
        <f t="shared" si="65"/>
        <v>1.3325296193090308E-2</v>
      </c>
      <c r="BH130" s="6">
        <f t="shared" si="65"/>
        <v>1.1472496785909003E-2</v>
      </c>
    </row>
    <row r="131" spans="1:60" s="7" customFormat="1" ht="12" hidden="1" thickBot="1" x14ac:dyDescent="0.25">
      <c r="A131" s="139">
        <f t="shared" si="13"/>
        <v>37985</v>
      </c>
      <c r="B131" s="14">
        <f t="shared" ref="B131:AG131" si="66">B30/B29-1</f>
        <v>5.3808924962404081E-3</v>
      </c>
      <c r="C131" s="14">
        <f t="shared" si="66"/>
        <v>6.2338222247741992E-3</v>
      </c>
      <c r="D131" s="22">
        <f t="shared" si="66"/>
        <v>3.119354733935209E-3</v>
      </c>
      <c r="E131" s="22">
        <f t="shared" si="66"/>
        <v>1.2669616996533462E-2</v>
      </c>
      <c r="F131" s="22">
        <f t="shared" si="66"/>
        <v>5.5153462268819897E-3</v>
      </c>
      <c r="G131" s="22">
        <f t="shared" si="66"/>
        <v>6.7783165919710342E-3</v>
      </c>
      <c r="H131" s="22">
        <f t="shared" si="66"/>
        <v>-2.2462747528178451E-2</v>
      </c>
      <c r="I131" s="23">
        <f t="shared" si="66"/>
        <v>5.4396451613711871E-3</v>
      </c>
      <c r="J131" s="22">
        <f t="shared" si="66"/>
        <v>4.7699295657852581E-3</v>
      </c>
      <c r="K131" s="22">
        <f t="shared" si="66"/>
        <v>7.0870450078288627E-3</v>
      </c>
      <c r="L131" s="22">
        <f t="shared" si="66"/>
        <v>-2.6488454279115947E-2</v>
      </c>
      <c r="M131" s="22">
        <f t="shared" si="66"/>
        <v>6.4721389184563272E-3</v>
      </c>
      <c r="N131" s="22">
        <f t="shared" si="66"/>
        <v>5.7330569530329445E-3</v>
      </c>
      <c r="O131" s="22">
        <f t="shared" si="66"/>
        <v>-1.7824563257767934E-2</v>
      </c>
      <c r="P131" s="22">
        <f t="shared" si="66"/>
        <v>-9.7164035942687299E-4</v>
      </c>
      <c r="Q131" s="22">
        <f t="shared" si="66"/>
        <v>-1.9429240685802096E-3</v>
      </c>
      <c r="R131" s="22">
        <f t="shared" si="66"/>
        <v>1.6269874502405912E-3</v>
      </c>
      <c r="S131" s="22">
        <f t="shared" si="66"/>
        <v>6.5136067941953257E-3</v>
      </c>
      <c r="T131" s="22">
        <f t="shared" si="66"/>
        <v>3.5752239423834098E-3</v>
      </c>
      <c r="U131" s="22">
        <f t="shared" si="66"/>
        <v>-2.0426048509258887E-3</v>
      </c>
      <c r="V131" s="22">
        <f t="shared" si="66"/>
        <v>-6.49621166524883E-3</v>
      </c>
      <c r="W131" s="22">
        <f t="shared" si="66"/>
        <v>9.426738412088298E-7</v>
      </c>
      <c r="X131" s="22">
        <f t="shared" si="66"/>
        <v>4.7467682925783627E-4</v>
      </c>
      <c r="Y131" s="22">
        <f t="shared" si="66"/>
        <v>9.2534492561977544E-3</v>
      </c>
      <c r="Z131" s="22">
        <f t="shared" si="66"/>
        <v>6.9364848773665333E-3</v>
      </c>
      <c r="AA131" s="22">
        <f t="shared" si="66"/>
        <v>1.3918067929317157E-2</v>
      </c>
      <c r="AB131" s="22">
        <f t="shared" si="66"/>
        <v>8.5451733671426666E-4</v>
      </c>
      <c r="AC131" s="22">
        <f t="shared" si="66"/>
        <v>2.6369042962889333E-2</v>
      </c>
      <c r="AD131" s="22">
        <f t="shared" si="66"/>
        <v>1.1381039252447378E-2</v>
      </c>
      <c r="AE131" s="22">
        <f t="shared" si="66"/>
        <v>1.2669616996533462E-2</v>
      </c>
      <c r="AF131" s="22">
        <f t="shared" si="66"/>
        <v>2.0678141408215556E-2</v>
      </c>
      <c r="AG131" s="22">
        <f t="shared" si="66"/>
        <v>1.7203473029189453E-2</v>
      </c>
      <c r="AH131" s="22">
        <f t="shared" ref="AH131:BH131" si="67">AH30/AH29-1</f>
        <v>1.0551355198433754E-2</v>
      </c>
      <c r="AI131" s="22">
        <f t="shared" si="67"/>
        <v>9.2873363010839149E-3</v>
      </c>
      <c r="AJ131" s="22">
        <f t="shared" si="67"/>
        <v>6.5283490679151068E-3</v>
      </c>
      <c r="AK131" s="22">
        <f t="shared" si="67"/>
        <v>7.1993015759599377E-3</v>
      </c>
      <c r="AL131" s="22">
        <f t="shared" si="67"/>
        <v>1.2349537522797105E-2</v>
      </c>
      <c r="AM131" s="22">
        <f t="shared" si="67"/>
        <v>3.7305797749009884E-3</v>
      </c>
      <c r="AN131" s="22">
        <f t="shared" si="67"/>
        <v>6.3567173724519144E-3</v>
      </c>
      <c r="AO131" s="22">
        <f t="shared" si="67"/>
        <v>3.4574027040534805E-3</v>
      </c>
      <c r="AP131" s="22">
        <f t="shared" si="67"/>
        <v>7.7316707946459839E-3</v>
      </c>
      <c r="AQ131" s="22">
        <f t="shared" si="67"/>
        <v>1.2638230934863159E-2</v>
      </c>
      <c r="AR131" s="22">
        <f t="shared" si="67"/>
        <v>2.1112361790691869E-2</v>
      </c>
      <c r="AS131" s="22">
        <f t="shared" si="67"/>
        <v>-7.6754770997944366E-4</v>
      </c>
      <c r="AT131" s="22">
        <f t="shared" si="67"/>
        <v>5.5131497286280418E-3</v>
      </c>
      <c r="AU131" s="22">
        <f t="shared" si="67"/>
        <v>1.7029606183303292E-2</v>
      </c>
      <c r="AV131" s="22">
        <f t="shared" si="67"/>
        <v>8.9630103931379601E-3</v>
      </c>
      <c r="AW131" s="22">
        <f t="shared" si="67"/>
        <v>7.4953685534047132E-3</v>
      </c>
      <c r="AX131" s="22">
        <f t="shared" si="67"/>
        <v>5.4338905021875661E-3</v>
      </c>
      <c r="AY131" s="22">
        <f t="shared" si="67"/>
        <v>-7.4622330313705021E-3</v>
      </c>
      <c r="AZ131" s="22">
        <f t="shared" si="67"/>
        <v>1.6725376577582107E-3</v>
      </c>
      <c r="BA131" s="22">
        <f t="shared" si="67"/>
        <v>6.354517606408594E-3</v>
      </c>
      <c r="BB131" s="22">
        <f t="shared" si="67"/>
        <v>1.8014915760553585E-3</v>
      </c>
      <c r="BC131" s="22">
        <f t="shared" si="67"/>
        <v>8.1061761782936781E-3</v>
      </c>
      <c r="BD131" s="22">
        <f t="shared" si="67"/>
        <v>4.7120162473288651E-3</v>
      </c>
      <c r="BE131" s="22">
        <f t="shared" si="67"/>
        <v>3.3496476421759347E-3</v>
      </c>
      <c r="BF131" s="22" t="e">
        <f t="shared" si="67"/>
        <v>#DIV/0!</v>
      </c>
      <c r="BG131" s="22">
        <f t="shared" si="67"/>
        <v>3.0078879029151739E-3</v>
      </c>
      <c r="BH131" s="22">
        <f t="shared" si="67"/>
        <v>3.9625049643563504E-3</v>
      </c>
    </row>
    <row r="132" spans="1:60" s="7" customFormat="1" hidden="1" x14ac:dyDescent="0.2">
      <c r="A132" s="140">
        <f t="shared" si="13"/>
        <v>38076</v>
      </c>
      <c r="B132" s="15">
        <f t="shared" ref="B132:AG132" si="68">B31/B30-1</f>
        <v>7.5751893110351798E-3</v>
      </c>
      <c r="C132" s="24">
        <f t="shared" si="68"/>
        <v>7.0715804036445284E-3</v>
      </c>
      <c r="D132" s="5">
        <f t="shared" si="68"/>
        <v>6.3712550155692327E-3</v>
      </c>
      <c r="E132" s="5">
        <f t="shared" si="68"/>
        <v>2.7062809334253979E-2</v>
      </c>
      <c r="F132" s="5">
        <f t="shared" si="68"/>
        <v>6.1776601349647908E-3</v>
      </c>
      <c r="G132" s="5">
        <f t="shared" si="68"/>
        <v>5.3746752977432699E-3</v>
      </c>
      <c r="H132" s="5">
        <f t="shared" si="68"/>
        <v>2.4497971151820508E-2</v>
      </c>
      <c r="I132" s="83">
        <f t="shared" si="68"/>
        <v>6.7302915972107247E-3</v>
      </c>
      <c r="J132" s="5">
        <f t="shared" si="68"/>
        <v>1.6367050051873333E-2</v>
      </c>
      <c r="K132" s="5">
        <f t="shared" si="68"/>
        <v>3.6888198134070738E-3</v>
      </c>
      <c r="L132" s="5">
        <f t="shared" si="68"/>
        <v>5.8694427315455489E-2</v>
      </c>
      <c r="M132" s="5">
        <f t="shared" si="68"/>
        <v>4.2243103031995854E-3</v>
      </c>
      <c r="N132" s="5">
        <f t="shared" si="68"/>
        <v>6.8178949441382031E-3</v>
      </c>
      <c r="O132" s="5">
        <f t="shared" si="68"/>
        <v>-9.2039298647830226E-3</v>
      </c>
      <c r="P132" s="5">
        <f t="shared" si="68"/>
        <v>1.0388428289314078E-3</v>
      </c>
      <c r="Q132" s="5">
        <f t="shared" si="68"/>
        <v>-1.1420142948719292E-2</v>
      </c>
      <c r="R132" s="5">
        <f t="shared" si="68"/>
        <v>2.1150260102986707E-4</v>
      </c>
      <c r="S132" s="5">
        <f t="shared" si="68"/>
        <v>6.8255310940024128E-3</v>
      </c>
      <c r="T132" s="5">
        <f t="shared" si="68"/>
        <v>6.8409751265015029E-3</v>
      </c>
      <c r="U132" s="5">
        <f t="shared" si="68"/>
        <v>-8.5289862461546129E-4</v>
      </c>
      <c r="V132" s="5">
        <f t="shared" si="68"/>
        <v>2.3034854986423436E-3</v>
      </c>
      <c r="W132" s="5">
        <f t="shared" si="68"/>
        <v>4.055167011839389E-3</v>
      </c>
      <c r="X132" s="5">
        <f t="shared" si="68"/>
        <v>-2.3854467986248462E-3</v>
      </c>
      <c r="Y132" s="5">
        <f t="shared" si="68"/>
        <v>2.325646353646138E-2</v>
      </c>
      <c r="Z132" s="5">
        <f t="shared" si="68"/>
        <v>4.1738519228025073E-3</v>
      </c>
      <c r="AA132" s="5">
        <f t="shared" si="68"/>
        <v>6.140991361239645E-2</v>
      </c>
      <c r="AB132" s="5">
        <f t="shared" si="68"/>
        <v>8.2082761862318776E-3</v>
      </c>
      <c r="AC132" s="5">
        <f t="shared" si="68"/>
        <v>1.3407115306278472E-2</v>
      </c>
      <c r="AD132" s="5">
        <f t="shared" si="68"/>
        <v>1.6884218234200166E-2</v>
      </c>
      <c r="AE132" s="5">
        <f t="shared" si="68"/>
        <v>2.7062809334253979E-2</v>
      </c>
      <c r="AF132" s="5">
        <f t="shared" si="68"/>
        <v>3.0652523481170535E-2</v>
      </c>
      <c r="AG132" s="5">
        <f t="shared" si="68"/>
        <v>1.5662725414834044E-2</v>
      </c>
      <c r="AH132" s="5">
        <f t="shared" ref="AH132:BH132" si="69">AH31/AH30-1</f>
        <v>2.8496633887912903E-2</v>
      </c>
      <c r="AI132" s="5">
        <f t="shared" si="69"/>
        <v>8.1706497245543908E-3</v>
      </c>
      <c r="AJ132" s="5">
        <f t="shared" si="69"/>
        <v>1.3230432253079183E-2</v>
      </c>
      <c r="AK132" s="5">
        <f t="shared" si="69"/>
        <v>6.4183230722225648E-3</v>
      </c>
      <c r="AL132" s="5">
        <f t="shared" si="69"/>
        <v>8.3676820681934938E-3</v>
      </c>
      <c r="AM132" s="5">
        <f t="shared" si="69"/>
        <v>5.8269503177097448E-3</v>
      </c>
      <c r="AN132" s="5">
        <f t="shared" si="69"/>
        <v>1.235157525031072E-2</v>
      </c>
      <c r="AO132" s="5">
        <f t="shared" si="69"/>
        <v>9.8521526555406247E-3</v>
      </c>
      <c r="AP132" s="5">
        <f t="shared" si="69"/>
        <v>1.3531858811953512E-2</v>
      </c>
      <c r="AQ132" s="5">
        <f t="shared" si="69"/>
        <v>9.1420921693492474E-3</v>
      </c>
      <c r="AR132" s="5">
        <f t="shared" si="69"/>
        <v>-2.2737083994629481E-3</v>
      </c>
      <c r="AS132" s="5">
        <f t="shared" si="69"/>
        <v>3.9627704940474739E-3</v>
      </c>
      <c r="AT132" s="5">
        <f t="shared" si="69"/>
        <v>-1.5407570018186267E-2</v>
      </c>
      <c r="AU132" s="5">
        <f t="shared" si="69"/>
        <v>1.8831441018618333E-2</v>
      </c>
      <c r="AV132" s="5">
        <f t="shared" si="69"/>
        <v>-6.6645424556666111E-3</v>
      </c>
      <c r="AW132" s="5">
        <f t="shared" si="69"/>
        <v>-1.2279541074301514E-3</v>
      </c>
      <c r="AX132" s="5">
        <f t="shared" si="69"/>
        <v>4.2442984260113725E-3</v>
      </c>
      <c r="AY132" s="5">
        <f t="shared" si="69"/>
        <v>1.7934680940979275E-2</v>
      </c>
      <c r="AZ132" s="5">
        <f t="shared" si="69"/>
        <v>3.7915641502899167E-3</v>
      </c>
      <c r="BA132" s="5">
        <f t="shared" si="69"/>
        <v>1.7914588029581457E-2</v>
      </c>
      <c r="BB132" s="5">
        <f t="shared" si="69"/>
        <v>1.4366126223932518E-2</v>
      </c>
      <c r="BC132" s="5">
        <f t="shared" si="69"/>
        <v>2.3765784926735645E-2</v>
      </c>
      <c r="BD132" s="5">
        <f t="shared" si="69"/>
        <v>1.2767750599901762E-2</v>
      </c>
      <c r="BE132" s="5">
        <f t="shared" si="69"/>
        <v>3.7284411949503049E-3</v>
      </c>
      <c r="BF132" s="5" t="e">
        <f t="shared" si="69"/>
        <v>#DIV/0!</v>
      </c>
      <c r="BG132" s="5">
        <f t="shared" si="69"/>
        <v>1.220364306210775E-2</v>
      </c>
      <c r="BH132" s="5">
        <f t="shared" si="69"/>
        <v>9.3560855700121071E-3</v>
      </c>
    </row>
    <row r="133" spans="1:60" s="7" customFormat="1" hidden="1" x14ac:dyDescent="0.2">
      <c r="A133" s="138">
        <f t="shared" si="13"/>
        <v>38168</v>
      </c>
      <c r="B133" s="16">
        <f t="shared" ref="B133:AG133" si="70">B32/B31-1</f>
        <v>6.8063725529492469E-3</v>
      </c>
      <c r="C133" s="16">
        <f t="shared" si="70"/>
        <v>6.9476978015021729E-3</v>
      </c>
      <c r="D133" s="6">
        <f t="shared" si="70"/>
        <v>-2.0605696450604061E-3</v>
      </c>
      <c r="E133" s="6">
        <f t="shared" si="70"/>
        <v>5.9478797252274784E-3</v>
      </c>
      <c r="F133" s="6">
        <f t="shared" si="70"/>
        <v>1.0073203819181975E-2</v>
      </c>
      <c r="G133" s="6">
        <f t="shared" si="70"/>
        <v>1.0427613084433851E-2</v>
      </c>
      <c r="H133" s="7">
        <f t="shared" si="70"/>
        <v>2.1381951882164518E-3</v>
      </c>
      <c r="I133" s="20">
        <f t="shared" si="70"/>
        <v>6.7305704305649083E-3</v>
      </c>
      <c r="J133" s="6">
        <f t="shared" si="70"/>
        <v>7.5876775290983911E-3</v>
      </c>
      <c r="K133" s="6">
        <f t="shared" si="70"/>
        <v>1.086866406568654E-2</v>
      </c>
      <c r="L133" s="6">
        <f t="shared" si="70"/>
        <v>3.8774610092298101E-3</v>
      </c>
      <c r="M133" s="6">
        <f t="shared" si="70"/>
        <v>1.3972820676885656E-2</v>
      </c>
      <c r="N133" s="6">
        <f t="shared" si="70"/>
        <v>-5.2349886507585541E-4</v>
      </c>
      <c r="O133" s="6">
        <f t="shared" si="70"/>
        <v>-1.2973211952862718E-2</v>
      </c>
      <c r="P133" s="6">
        <f t="shared" si="70"/>
        <v>-1.23641805589636E-3</v>
      </c>
      <c r="Q133" s="6">
        <f t="shared" si="70"/>
        <v>3.9802687302745499E-2</v>
      </c>
      <c r="R133" s="6">
        <f t="shared" si="70"/>
        <v>-1.0858143590622982E-3</v>
      </c>
      <c r="S133" s="6">
        <f t="shared" si="70"/>
        <v>-1.1567985047788221E-2</v>
      </c>
      <c r="T133" s="6">
        <f t="shared" si="70"/>
        <v>3.6648888061023843E-3</v>
      </c>
      <c r="U133" s="6">
        <f t="shared" si="70"/>
        <v>1.9584166421651172E-3</v>
      </c>
      <c r="V133" s="6">
        <f t="shared" si="70"/>
        <v>-1.7761571190582304E-2</v>
      </c>
      <c r="W133" s="6">
        <f t="shared" si="70"/>
        <v>-6.0534704740242695E-3</v>
      </c>
      <c r="X133" s="6">
        <f t="shared" si="70"/>
        <v>-1.3220544723241412E-3</v>
      </c>
      <c r="Y133" s="6">
        <f t="shared" si="70"/>
        <v>2.8794194338084278E-3</v>
      </c>
      <c r="Z133" s="6">
        <f t="shared" si="70"/>
        <v>4.9528667057252562E-3</v>
      </c>
      <c r="AA133" s="6">
        <f t="shared" si="70"/>
        <v>-1.0426454037560928E-3</v>
      </c>
      <c r="AB133" s="6">
        <f t="shared" si="70"/>
        <v>-3.9877052710068916E-3</v>
      </c>
      <c r="AC133" s="6">
        <f t="shared" si="70"/>
        <v>-1.055216671316217E-2</v>
      </c>
      <c r="AD133" s="6">
        <f t="shared" si="70"/>
        <v>1.8655834594136778E-3</v>
      </c>
      <c r="AE133" s="6">
        <f t="shared" si="70"/>
        <v>5.9478797252274784E-3</v>
      </c>
      <c r="AF133" s="6">
        <f t="shared" si="70"/>
        <v>1.1986060653201847E-4</v>
      </c>
      <c r="AG133" s="6">
        <f t="shared" si="70"/>
        <v>-2.6891412372848089E-3</v>
      </c>
      <c r="AH133" s="6">
        <f t="shared" ref="AH133:BH133" si="71">AH32/AH31-1</f>
        <v>8.4360219205392717E-3</v>
      </c>
      <c r="AI133" s="6">
        <f t="shared" si="71"/>
        <v>9.6387946431721883E-3</v>
      </c>
      <c r="AJ133" s="6">
        <f t="shared" si="71"/>
        <v>4.2050766577534926E-3</v>
      </c>
      <c r="AK133" s="6">
        <f t="shared" si="71"/>
        <v>7.1941946425904124E-3</v>
      </c>
      <c r="AL133" s="6">
        <f t="shared" si="71"/>
        <v>1.3913386067924804E-2</v>
      </c>
      <c r="AM133" s="6">
        <f t="shared" si="71"/>
        <v>4.8315021976397254E-3</v>
      </c>
      <c r="AN133" s="6">
        <f t="shared" si="71"/>
        <v>1.6187488452859444E-2</v>
      </c>
      <c r="AO133" s="6">
        <f t="shared" si="71"/>
        <v>1.3769970522101938E-2</v>
      </c>
      <c r="AP133" s="6">
        <f t="shared" si="71"/>
        <v>1.7324950099606884E-2</v>
      </c>
      <c r="AQ133" s="6">
        <f t="shared" si="71"/>
        <v>9.2827501236105725E-3</v>
      </c>
      <c r="AR133" s="6">
        <f t="shared" si="71"/>
        <v>-1.7054667273362467E-2</v>
      </c>
      <c r="AS133" s="6">
        <f t="shared" si="71"/>
        <v>-1.9822224306120795E-3</v>
      </c>
      <c r="AT133" s="7">
        <f t="shared" si="71"/>
        <v>2.2594506807509074E-2</v>
      </c>
      <c r="AU133" s="7">
        <f t="shared" si="71"/>
        <v>2.2885755100668925E-2</v>
      </c>
      <c r="AV133" s="6">
        <f t="shared" si="71"/>
        <v>1.5897226060180625E-2</v>
      </c>
      <c r="AW133" s="6">
        <f t="shared" si="71"/>
        <v>1.7454108236949706E-2</v>
      </c>
      <c r="AX133" s="6">
        <f t="shared" si="71"/>
        <v>1.2778359792635641E-2</v>
      </c>
      <c r="AY133" s="6">
        <f t="shared" si="71"/>
        <v>1.0412334528189682E-2</v>
      </c>
      <c r="AZ133" s="6">
        <f t="shared" si="71"/>
        <v>2.0184958382829521E-4</v>
      </c>
      <c r="BA133" s="6">
        <f t="shared" si="71"/>
        <v>2.7063631356292195E-3</v>
      </c>
      <c r="BB133" s="6">
        <f t="shared" si="71"/>
        <v>6.7780498821374824E-3</v>
      </c>
      <c r="BC133" s="6">
        <f t="shared" si="71"/>
        <v>1.4006634079247737E-2</v>
      </c>
      <c r="BD133" s="6">
        <f t="shared" si="71"/>
        <v>4.8424323122482349E-3</v>
      </c>
      <c r="BE133" s="6">
        <f t="shared" si="71"/>
        <v>1.7173725454651123E-3</v>
      </c>
      <c r="BF133" s="6" t="e">
        <f t="shared" si="71"/>
        <v>#DIV/0!</v>
      </c>
      <c r="BG133" s="6">
        <f t="shared" si="71"/>
        <v>7.178704713683981E-3</v>
      </c>
      <c r="BH133" s="6">
        <f t="shared" si="71"/>
        <v>5.840219402001523E-3</v>
      </c>
    </row>
    <row r="134" spans="1:60" s="7" customFormat="1" hidden="1" x14ac:dyDescent="0.2">
      <c r="A134" s="138">
        <f t="shared" si="13"/>
        <v>38260</v>
      </c>
      <c r="B134" s="16">
        <f t="shared" ref="B134:AG134" si="72">B33/B32-1</f>
        <v>8.9400714083787136E-3</v>
      </c>
      <c r="C134" s="16">
        <f t="shared" si="72"/>
        <v>8.2754533784816786E-3</v>
      </c>
      <c r="D134" s="6">
        <f t="shared" si="72"/>
        <v>2.8818742694181054E-3</v>
      </c>
      <c r="E134" s="6">
        <f t="shared" si="72"/>
        <v>1.5416508890323755E-2</v>
      </c>
      <c r="F134" s="6">
        <f t="shared" si="72"/>
        <v>1.0471517546616127E-2</v>
      </c>
      <c r="G134" s="6">
        <f t="shared" si="72"/>
        <v>9.5622117673985763E-3</v>
      </c>
      <c r="H134" s="7">
        <f t="shared" si="72"/>
        <v>3.0998725352900935E-2</v>
      </c>
      <c r="I134" s="20">
        <f t="shared" si="72"/>
        <v>8.6045367677052287E-3</v>
      </c>
      <c r="J134" s="6">
        <f t="shared" si="72"/>
        <v>1.2395540377454051E-2</v>
      </c>
      <c r="K134" s="6">
        <f t="shared" si="72"/>
        <v>9.1236150588871467E-3</v>
      </c>
      <c r="L134" s="6">
        <f t="shared" si="72"/>
        <v>-3.2045798672426185E-2</v>
      </c>
      <c r="M134" s="6">
        <f t="shared" si="72"/>
        <v>8.7595845953885032E-3</v>
      </c>
      <c r="N134" s="6">
        <f t="shared" si="72"/>
        <v>2.4491075956223352E-3</v>
      </c>
      <c r="O134" s="6">
        <f t="shared" si="72"/>
        <v>-1.1462947516768573E-2</v>
      </c>
      <c r="P134" s="6">
        <f t="shared" si="72"/>
        <v>-6.047989573327861E-3</v>
      </c>
      <c r="Q134" s="6">
        <f t="shared" si="72"/>
        <v>8.5151773706209077E-3</v>
      </c>
      <c r="R134" s="6">
        <f t="shared" si="72"/>
        <v>-7.0292058559795478E-5</v>
      </c>
      <c r="S134" s="6">
        <f t="shared" si="72"/>
        <v>1.6740691206351244E-2</v>
      </c>
      <c r="T134" s="6">
        <f t="shared" si="72"/>
        <v>1.9510441515078192E-3</v>
      </c>
      <c r="U134" s="6">
        <f t="shared" si="72"/>
        <v>1.3766250991542606E-4</v>
      </c>
      <c r="V134" s="6">
        <f t="shared" si="72"/>
        <v>4.4673027028467871E-3</v>
      </c>
      <c r="W134" s="6">
        <f t="shared" si="72"/>
        <v>-6.4868773888059339E-3</v>
      </c>
      <c r="X134" s="6">
        <f t="shared" si="72"/>
        <v>2.681001664829763E-3</v>
      </c>
      <c r="Y134" s="6">
        <f t="shared" si="72"/>
        <v>1.0216926985257002E-2</v>
      </c>
      <c r="Z134" s="6">
        <f t="shared" si="72"/>
        <v>6.5555196989739439E-3</v>
      </c>
      <c r="AA134" s="6">
        <f t="shared" si="72"/>
        <v>1.7184291935909979E-2</v>
      </c>
      <c r="AB134" s="6">
        <f t="shared" si="72"/>
        <v>1.1491363605464766E-3</v>
      </c>
      <c r="AC134" s="6">
        <f t="shared" si="72"/>
        <v>9.8394456708328359E-3</v>
      </c>
      <c r="AD134" s="6">
        <f t="shared" si="72"/>
        <v>1.1537007486460249E-2</v>
      </c>
      <c r="AE134" s="6">
        <f t="shared" si="72"/>
        <v>1.5416508890323755E-2</v>
      </c>
      <c r="AF134" s="6">
        <f t="shared" si="72"/>
        <v>2.966110731465621E-2</v>
      </c>
      <c r="AG134" s="6">
        <f t="shared" si="72"/>
        <v>2.1562084950079274E-2</v>
      </c>
      <c r="AH134" s="6">
        <f t="shared" ref="AH134:BH134" si="73">AH33/AH32-1</f>
        <v>1.1997726842580381E-2</v>
      </c>
      <c r="AI134" s="6">
        <f t="shared" si="73"/>
        <v>8.39500784235514E-3</v>
      </c>
      <c r="AJ134" s="6">
        <f t="shared" si="73"/>
        <v>1.090962870145562E-2</v>
      </c>
      <c r="AK134" s="6">
        <f t="shared" si="73"/>
        <v>6.4973068412259583E-3</v>
      </c>
      <c r="AL134" s="6">
        <f t="shared" si="73"/>
        <v>9.5438983456754833E-3</v>
      </c>
      <c r="AM134" s="6">
        <f t="shared" si="73"/>
        <v>7.0999873908625943E-3</v>
      </c>
      <c r="AN134" s="6">
        <f t="shared" si="73"/>
        <v>5.9631856191426635E-3</v>
      </c>
      <c r="AO134" s="6">
        <f t="shared" si="73"/>
        <v>6.2819334503718682E-3</v>
      </c>
      <c r="AP134" s="6">
        <f t="shared" si="73"/>
        <v>5.8137362716308427E-3</v>
      </c>
      <c r="AQ134" s="6">
        <f t="shared" si="73"/>
        <v>6.8827888111062663E-3</v>
      </c>
      <c r="AR134" s="6">
        <f t="shared" si="73"/>
        <v>9.9137987361741509E-3</v>
      </c>
      <c r="AS134" s="6">
        <f t="shared" si="73"/>
        <v>1.3349782908993246E-2</v>
      </c>
      <c r="AT134" s="7">
        <f t="shared" si="73"/>
        <v>1.2255978343608698E-2</v>
      </c>
      <c r="AU134" s="7">
        <f t="shared" si="73"/>
        <v>1.7662696679311862E-2</v>
      </c>
      <c r="AV134" s="6">
        <f t="shared" si="73"/>
        <v>8.342223746137023E-3</v>
      </c>
      <c r="AW134" s="6">
        <f t="shared" si="73"/>
        <v>9.4460414767041367E-3</v>
      </c>
      <c r="AX134" s="6">
        <f t="shared" si="73"/>
        <v>1.2828213688369505E-3</v>
      </c>
      <c r="AY134" s="6">
        <f t="shared" si="73"/>
        <v>2.1518083366073304E-2</v>
      </c>
      <c r="AZ134" s="6">
        <f t="shared" si="73"/>
        <v>2.860466578850529E-3</v>
      </c>
      <c r="BA134" s="6">
        <f t="shared" si="73"/>
        <v>4.9248711564571224E-3</v>
      </c>
      <c r="BB134" s="6">
        <f t="shared" si="73"/>
        <v>1.3841154285768598E-2</v>
      </c>
      <c r="BC134" s="6">
        <f t="shared" si="73"/>
        <v>1.9089164244381562E-2</v>
      </c>
      <c r="BD134" s="6">
        <f t="shared" si="73"/>
        <v>4.8538378307194652E-3</v>
      </c>
      <c r="BE134" s="6">
        <f t="shared" si="73"/>
        <v>4.7944059637008429E-3</v>
      </c>
      <c r="BF134" s="6" t="e">
        <f t="shared" si="73"/>
        <v>#DIV/0!</v>
      </c>
      <c r="BG134" s="6">
        <f t="shared" si="73"/>
        <v>1.1837042375704154E-2</v>
      </c>
      <c r="BH134" s="6">
        <f t="shared" si="73"/>
        <v>1.0688836599144658E-2</v>
      </c>
    </row>
    <row r="135" spans="1:60" s="7" customFormat="1" ht="12" hidden="1" thickBot="1" x14ac:dyDescent="0.25">
      <c r="A135" s="139">
        <f t="shared" si="13"/>
        <v>38351</v>
      </c>
      <c r="B135" s="14">
        <f t="shared" ref="B135:AG135" si="74">B34/B33-1</f>
        <v>7.8933628041741866E-3</v>
      </c>
      <c r="C135" s="14">
        <f t="shared" si="74"/>
        <v>8.2450606285839889E-3</v>
      </c>
      <c r="D135" s="22">
        <f t="shared" si="74"/>
        <v>3.6251356425678338E-3</v>
      </c>
      <c r="E135" s="22">
        <f t="shared" si="74"/>
        <v>1.2794375042987527E-2</v>
      </c>
      <c r="F135" s="22">
        <f t="shared" si="74"/>
        <v>8.9263840047011378E-3</v>
      </c>
      <c r="G135" s="22">
        <f t="shared" si="74"/>
        <v>9.4895356430619859E-3</v>
      </c>
      <c r="H135" s="22">
        <f t="shared" si="74"/>
        <v>-3.5222081191946808E-3</v>
      </c>
      <c r="I135" s="23">
        <f t="shared" si="74"/>
        <v>7.3934053905329034E-3</v>
      </c>
      <c r="J135" s="22">
        <f t="shared" si="74"/>
        <v>1.3022842799017775E-2</v>
      </c>
      <c r="K135" s="22">
        <f t="shared" si="74"/>
        <v>8.9408094795093707E-3</v>
      </c>
      <c r="L135" s="22">
        <f t="shared" si="74"/>
        <v>7.8060104402468689E-3</v>
      </c>
      <c r="M135" s="22">
        <f t="shared" si="74"/>
        <v>4.1210160090578984E-3</v>
      </c>
      <c r="N135" s="22">
        <f t="shared" si="74"/>
        <v>4.666721642540228E-3</v>
      </c>
      <c r="O135" s="22">
        <f t="shared" si="74"/>
        <v>-1.6807099183158036E-2</v>
      </c>
      <c r="P135" s="22">
        <f t="shared" si="74"/>
        <v>-2.1697827672971792E-3</v>
      </c>
      <c r="Q135" s="22">
        <f t="shared" si="74"/>
        <v>-4.0682953428728963E-3</v>
      </c>
      <c r="R135" s="22">
        <f t="shared" si="74"/>
        <v>2.6088877628627216E-4</v>
      </c>
      <c r="S135" s="22">
        <f t="shared" si="74"/>
        <v>-1.7089923037859389E-2</v>
      </c>
      <c r="T135" s="22">
        <f t="shared" si="74"/>
        <v>1.9939299444766689E-3</v>
      </c>
      <c r="U135" s="22">
        <f t="shared" si="74"/>
        <v>2.430327715980507E-3</v>
      </c>
      <c r="V135" s="22">
        <f t="shared" si="74"/>
        <v>-3.2638512262561648E-3</v>
      </c>
      <c r="W135" s="22">
        <f t="shared" si="74"/>
        <v>5.4753992464906531E-4</v>
      </c>
      <c r="X135" s="22">
        <f t="shared" si="74"/>
        <v>5.2561415979046622E-4</v>
      </c>
      <c r="Y135" s="22">
        <f t="shared" si="74"/>
        <v>1.7437251563007017E-2</v>
      </c>
      <c r="Z135" s="22">
        <f t="shared" si="74"/>
        <v>1.8752255726903533E-2</v>
      </c>
      <c r="AA135" s="22">
        <f t="shared" si="74"/>
        <v>1.4961051468197928E-2</v>
      </c>
      <c r="AB135" s="22">
        <f t="shared" si="74"/>
        <v>6.4594326178513128E-4</v>
      </c>
      <c r="AC135" s="22">
        <f t="shared" si="74"/>
        <v>1.9330726687644351E-2</v>
      </c>
      <c r="AD135" s="22">
        <f t="shared" si="74"/>
        <v>1.4724461725448057E-2</v>
      </c>
      <c r="AE135" s="22">
        <f t="shared" si="74"/>
        <v>1.2794375042987527E-2</v>
      </c>
      <c r="AF135" s="22">
        <f t="shared" si="74"/>
        <v>2.0875465826259099E-2</v>
      </c>
      <c r="AG135" s="22">
        <f t="shared" si="74"/>
        <v>2.7636149132179488E-2</v>
      </c>
      <c r="AH135" s="22">
        <f t="shared" ref="AH135:BH135" si="75">AH34/AH33-1</f>
        <v>8.8326782026684203E-3</v>
      </c>
      <c r="AI135" s="22">
        <f t="shared" si="75"/>
        <v>7.1171351939487426E-3</v>
      </c>
      <c r="AJ135" s="22">
        <f t="shared" si="75"/>
        <v>5.0749122170050676E-3</v>
      </c>
      <c r="AK135" s="22">
        <f t="shared" si="75"/>
        <v>6.1892219567931672E-3</v>
      </c>
      <c r="AL135" s="22">
        <f t="shared" si="75"/>
        <v>8.7185070810684717E-3</v>
      </c>
      <c r="AM135" s="22">
        <f t="shared" si="75"/>
        <v>1.0987235129791273E-2</v>
      </c>
      <c r="AN135" s="22">
        <f t="shared" si="75"/>
        <v>1.2531692440558739E-2</v>
      </c>
      <c r="AO135" s="22">
        <f t="shared" si="75"/>
        <v>8.2687971892818624E-3</v>
      </c>
      <c r="AP135" s="22">
        <f t="shared" si="75"/>
        <v>1.4531340468100007E-2</v>
      </c>
      <c r="AQ135" s="22">
        <f t="shared" si="75"/>
        <v>3.7207760429804893E-3</v>
      </c>
      <c r="AR135" s="22">
        <f t="shared" si="75"/>
        <v>-9.7433649295498581E-3</v>
      </c>
      <c r="AS135" s="22">
        <f t="shared" si="75"/>
        <v>3.0269525696267063E-3</v>
      </c>
      <c r="AT135" s="22">
        <f t="shared" si="75"/>
        <v>6.1758683300328077E-3</v>
      </c>
      <c r="AU135" s="22">
        <f t="shared" si="75"/>
        <v>1.2592877106786471E-2</v>
      </c>
      <c r="AV135" s="22">
        <f t="shared" si="75"/>
        <v>1.2182705956018669E-2</v>
      </c>
      <c r="AW135" s="22">
        <f t="shared" si="75"/>
        <v>4.4858687533966268E-3</v>
      </c>
      <c r="AX135" s="22">
        <f t="shared" si="75"/>
        <v>1.5875093568381793E-2</v>
      </c>
      <c r="AY135" s="22">
        <f t="shared" si="75"/>
        <v>1.1318983256410231E-2</v>
      </c>
      <c r="AZ135" s="22">
        <f t="shared" si="75"/>
        <v>2.3948624600675705E-2</v>
      </c>
      <c r="BA135" s="22">
        <f t="shared" si="75"/>
        <v>5.7653460467843587E-3</v>
      </c>
      <c r="BB135" s="22">
        <f t="shared" si="75"/>
        <v>6.8981707409667692E-3</v>
      </c>
      <c r="BC135" s="22">
        <f t="shared" si="75"/>
        <v>1.5534422871630316E-2</v>
      </c>
      <c r="BD135" s="22">
        <f t="shared" si="75"/>
        <v>9.2410016265243033E-3</v>
      </c>
      <c r="BE135" s="22">
        <f t="shared" si="75"/>
        <v>4.905145768223651E-4</v>
      </c>
      <c r="BF135" s="22" t="e">
        <f t="shared" si="75"/>
        <v>#DIV/0!</v>
      </c>
      <c r="BG135" s="22">
        <f t="shared" si="75"/>
        <v>7.0006886165934201E-3</v>
      </c>
      <c r="BH135" s="22">
        <f t="shared" si="75"/>
        <v>7.0807155740850725E-3</v>
      </c>
    </row>
    <row r="136" spans="1:60" s="7" customFormat="1" ht="12" hidden="1" thickTop="1" x14ac:dyDescent="0.2">
      <c r="A136" s="141">
        <f t="shared" ref="A136:A167" si="76">A35</f>
        <v>38441</v>
      </c>
      <c r="B136" s="24">
        <f t="shared" ref="B136:AG136" si="77">B35/B34-1</f>
        <v>6.4948910265263393E-3</v>
      </c>
      <c r="C136" s="24">
        <f t="shared" si="77"/>
        <v>6.8676258399533729E-3</v>
      </c>
      <c r="D136" s="26">
        <f t="shared" si="77"/>
        <v>6.8161696743218592E-4</v>
      </c>
      <c r="E136" s="26">
        <f t="shared" si="77"/>
        <v>3.6761471339332719E-3</v>
      </c>
      <c r="F136" s="26">
        <f t="shared" si="77"/>
        <v>8.8028044836603314E-3</v>
      </c>
      <c r="G136" s="26">
        <f t="shared" si="77"/>
        <v>9.452499394991376E-3</v>
      </c>
      <c r="H136" s="26">
        <f t="shared" si="77"/>
        <v>-5.7463765601206696E-3</v>
      </c>
      <c r="I136" s="27">
        <f t="shared" si="77"/>
        <v>5.6362400173608496E-3</v>
      </c>
      <c r="J136" s="26">
        <f t="shared" si="77"/>
        <v>1.5255552069569189E-2</v>
      </c>
      <c r="K136" s="26">
        <f t="shared" si="77"/>
        <v>8.5476332543497069E-3</v>
      </c>
      <c r="L136" s="26">
        <f t="shared" si="77"/>
        <v>2.5005508296724877E-3</v>
      </c>
      <c r="M136" s="26">
        <f t="shared" si="77"/>
        <v>-8.5332083739197984E-4</v>
      </c>
      <c r="N136" s="26">
        <f t="shared" si="77"/>
        <v>-4.6996289972278671E-3</v>
      </c>
      <c r="O136" s="26">
        <f t="shared" si="77"/>
        <v>-1.3950266860262683E-2</v>
      </c>
      <c r="P136" s="26">
        <f t="shared" si="77"/>
        <v>-1.9326042120757503E-3</v>
      </c>
      <c r="Q136" s="26">
        <f t="shared" si="77"/>
        <v>4.6716242373474604E-3</v>
      </c>
      <c r="R136" s="26">
        <f t="shared" si="77"/>
        <v>-1.0538273159225398E-2</v>
      </c>
      <c r="S136" s="26">
        <f t="shared" si="77"/>
        <v>-2.0552340946016212E-3</v>
      </c>
      <c r="T136" s="26">
        <f t="shared" si="77"/>
        <v>-6.5444038454243181E-4</v>
      </c>
      <c r="U136" s="26">
        <f t="shared" si="77"/>
        <v>3.9607622214776761E-4</v>
      </c>
      <c r="V136" s="26">
        <f t="shared" si="77"/>
        <v>6.4575189802462685E-3</v>
      </c>
      <c r="W136" s="26">
        <f t="shared" si="77"/>
        <v>8.7750603058309729E-3</v>
      </c>
      <c r="X136" s="26">
        <f t="shared" si="77"/>
        <v>6.8731092002161098E-4</v>
      </c>
      <c r="Y136" s="26">
        <f t="shared" si="77"/>
        <v>3.539764276794255E-3</v>
      </c>
      <c r="Z136" s="26">
        <f t="shared" si="77"/>
        <v>1.4959935674960789E-3</v>
      </c>
      <c r="AA136" s="26">
        <f t="shared" si="77"/>
        <v>7.4026333197825256E-3</v>
      </c>
      <c r="AB136" s="26">
        <f t="shared" si="77"/>
        <v>2.2674018754693659E-3</v>
      </c>
      <c r="AC136" s="26">
        <f t="shared" si="77"/>
        <v>1.515846114476882E-2</v>
      </c>
      <c r="AD136" s="26">
        <f t="shared" si="77"/>
        <v>4.5882187017975973E-3</v>
      </c>
      <c r="AE136" s="26">
        <f t="shared" si="77"/>
        <v>3.6761471339332719E-3</v>
      </c>
      <c r="AF136" s="26">
        <f t="shared" si="77"/>
        <v>-2.6527005656996616E-3</v>
      </c>
      <c r="AG136" s="26">
        <f t="shared" si="77"/>
        <v>-1.4635672496795871E-2</v>
      </c>
      <c r="AH136" s="26">
        <f t="shared" ref="AH136:BH136" si="78">AH35/AH34-1</f>
        <v>8.0253888995081013E-3</v>
      </c>
      <c r="AI136" s="26">
        <f t="shared" si="78"/>
        <v>6.9776360264752757E-3</v>
      </c>
      <c r="AJ136" s="26">
        <f t="shared" si="78"/>
        <v>4.3062940950537865E-3</v>
      </c>
      <c r="AK136" s="26">
        <f t="shared" si="78"/>
        <v>8.6788208151797885E-3</v>
      </c>
      <c r="AL136" s="26">
        <f t="shared" si="78"/>
        <v>6.0882297532212082E-3</v>
      </c>
      <c r="AM136" s="26">
        <f t="shared" si="78"/>
        <v>4.7012531830139537E-3</v>
      </c>
      <c r="AN136" s="26">
        <f t="shared" si="78"/>
        <v>1.2389271931492418E-2</v>
      </c>
      <c r="AO136" s="26">
        <f t="shared" si="78"/>
        <v>1.0881566898984563E-2</v>
      </c>
      <c r="AP136" s="26">
        <f t="shared" si="78"/>
        <v>1.3092143768312026E-2</v>
      </c>
      <c r="AQ136" s="26">
        <f t="shared" si="78"/>
        <v>9.6329750685637539E-3</v>
      </c>
      <c r="AR136" s="26">
        <f t="shared" si="78"/>
        <v>1.0453000774937271E-2</v>
      </c>
      <c r="AS136" s="26">
        <f t="shared" si="78"/>
        <v>1.4042312629858333E-2</v>
      </c>
      <c r="AT136" s="26">
        <f t="shared" si="78"/>
        <v>1.1728826156351069E-2</v>
      </c>
      <c r="AU136" s="26">
        <f t="shared" si="78"/>
        <v>1.4862158116851321E-2</v>
      </c>
      <c r="AV136" s="26">
        <f t="shared" si="78"/>
        <v>1.3264782337082837E-2</v>
      </c>
      <c r="AW136" s="26">
        <f t="shared" si="78"/>
        <v>2.5338620458219774E-2</v>
      </c>
      <c r="AX136" s="26">
        <f t="shared" si="78"/>
        <v>1.002421786893648E-2</v>
      </c>
      <c r="AY136" s="26">
        <f t="shared" si="78"/>
        <v>-1.7877473805999466E-3</v>
      </c>
      <c r="AZ136" s="26">
        <f t="shared" si="78"/>
        <v>3.4258166378478228E-2</v>
      </c>
      <c r="BA136" s="26">
        <f t="shared" si="78"/>
        <v>6.6784028644664151E-3</v>
      </c>
      <c r="BB136" s="26">
        <f t="shared" si="78"/>
        <v>1.0735996543901116E-2</v>
      </c>
      <c r="BC136" s="26">
        <f t="shared" si="78"/>
        <v>1.2963933773979308E-2</v>
      </c>
      <c r="BD136" s="26">
        <f t="shared" si="78"/>
        <v>1.8144066437475459E-3</v>
      </c>
      <c r="BE136" s="26">
        <f t="shared" si="78"/>
        <v>4.8589264201122084E-3</v>
      </c>
      <c r="BF136" s="26" t="e">
        <f t="shared" si="78"/>
        <v>#DIV/0!</v>
      </c>
      <c r="BG136" s="26">
        <f t="shared" si="78"/>
        <v>8.6814769492582489E-3</v>
      </c>
      <c r="BH136" s="26">
        <f t="shared" si="78"/>
        <v>5.6812658319829179E-3</v>
      </c>
    </row>
    <row r="137" spans="1:60" s="7" customFormat="1" hidden="1" x14ac:dyDescent="0.2">
      <c r="A137" s="138">
        <f t="shared" si="76"/>
        <v>38533</v>
      </c>
      <c r="B137" s="16">
        <f t="shared" ref="B137:AG137" si="79">B36/B35-1</f>
        <v>6.7001174960557019E-3</v>
      </c>
      <c r="C137" s="16">
        <f t="shared" si="79"/>
        <v>6.5079561613465842E-3</v>
      </c>
      <c r="D137" s="7">
        <f t="shared" si="79"/>
        <v>-1.179907806039826E-3</v>
      </c>
      <c r="E137" s="7">
        <f t="shared" si="79"/>
        <v>2.5309530522376944E-2</v>
      </c>
      <c r="F137" s="7">
        <f t="shared" si="79"/>
        <v>7.6556211758416204E-3</v>
      </c>
      <c r="G137" s="7">
        <f t="shared" si="79"/>
        <v>7.4165539580166584E-3</v>
      </c>
      <c r="H137" s="7">
        <f t="shared" si="79"/>
        <v>1.3091100093179042E-2</v>
      </c>
      <c r="I137" s="20">
        <f t="shared" si="79"/>
        <v>7.2189493252945436E-3</v>
      </c>
      <c r="J137" s="7">
        <f t="shared" si="79"/>
        <v>1.4567252622785798E-3</v>
      </c>
      <c r="K137" s="7">
        <f t="shared" si="79"/>
        <v>8.3520469973197287E-3</v>
      </c>
      <c r="L137" s="7">
        <f t="shared" si="79"/>
        <v>7.2754194128824778E-2</v>
      </c>
      <c r="M137" s="7">
        <f t="shared" si="79"/>
        <v>3.5152865420218227E-3</v>
      </c>
      <c r="N137" s="7">
        <f t="shared" si="79"/>
        <v>8.7251510724728476E-4</v>
      </c>
      <c r="O137" s="7">
        <f t="shared" si="79"/>
        <v>-1.577645088585411E-2</v>
      </c>
      <c r="P137" s="7">
        <f t="shared" si="79"/>
        <v>-4.7766061394777237E-3</v>
      </c>
      <c r="Q137" s="7">
        <f t="shared" si="79"/>
        <v>2.1307614400683406E-2</v>
      </c>
      <c r="R137" s="7">
        <f t="shared" si="79"/>
        <v>-4.0273657958334041E-4</v>
      </c>
      <c r="S137" s="7">
        <f t="shared" si="79"/>
        <v>-1.55076509305907E-4</v>
      </c>
      <c r="T137" s="7">
        <f t="shared" si="79"/>
        <v>2.4440107159349189E-3</v>
      </c>
      <c r="U137" s="7">
        <f t="shared" si="79"/>
        <v>-2.5823951647501175E-3</v>
      </c>
      <c r="V137" s="7">
        <f t="shared" si="79"/>
        <v>-1.0162578548517764E-2</v>
      </c>
      <c r="W137" s="7">
        <f t="shared" si="79"/>
        <v>-1.1334753023856003E-2</v>
      </c>
      <c r="X137" s="7">
        <f t="shared" si="79"/>
        <v>-6.365108145153564E-3</v>
      </c>
      <c r="Y137" s="7">
        <f t="shared" si="79"/>
        <v>-7.3364299661854426E-3</v>
      </c>
      <c r="Z137" s="7">
        <f t="shared" si="79"/>
        <v>-7.6262572319945043E-3</v>
      </c>
      <c r="AA137" s="7">
        <f t="shared" si="79"/>
        <v>-6.7918480838066175E-3</v>
      </c>
      <c r="AB137" s="7">
        <f t="shared" si="79"/>
        <v>3.7205106041038327E-3</v>
      </c>
      <c r="AC137" s="7">
        <f t="shared" si="79"/>
        <v>2.0306773973957082E-2</v>
      </c>
      <c r="AD137" s="7">
        <f t="shared" si="79"/>
        <v>1.3068191513892602E-2</v>
      </c>
      <c r="AE137" s="7">
        <f t="shared" si="79"/>
        <v>2.5309530522376944E-2</v>
      </c>
      <c r="AF137" s="7">
        <f t="shared" si="79"/>
        <v>3.2941935687322399E-2</v>
      </c>
      <c r="AG137" s="7">
        <f t="shared" si="79"/>
        <v>2.6311879970210228E-2</v>
      </c>
      <c r="AH137" s="7">
        <f t="shared" ref="AH137:BH137" si="80">AH36/AH35-1</f>
        <v>2.3851562227336753E-2</v>
      </c>
      <c r="AI137" s="7">
        <f t="shared" si="80"/>
        <v>5.8891458807801556E-3</v>
      </c>
      <c r="AJ137" s="7">
        <f t="shared" si="80"/>
        <v>9.0755841814806892E-3</v>
      </c>
      <c r="AK137" s="7">
        <f t="shared" si="80"/>
        <v>3.1880503301260354E-3</v>
      </c>
      <c r="AL137" s="7">
        <f t="shared" si="80"/>
        <v>7.6453409416967766E-3</v>
      </c>
      <c r="AM137" s="7">
        <f t="shared" si="80"/>
        <v>7.438569822736385E-3</v>
      </c>
      <c r="AN137" s="7">
        <f t="shared" si="80"/>
        <v>7.3317553534959501E-3</v>
      </c>
      <c r="AO137" s="7">
        <f t="shared" si="80"/>
        <v>2.9236670254466635E-3</v>
      </c>
      <c r="AP137" s="7">
        <f t="shared" si="80"/>
        <v>9.3822629173803129E-3</v>
      </c>
      <c r="AQ137" s="7">
        <f t="shared" si="80"/>
        <v>1.2598435807408714E-2</v>
      </c>
      <c r="AR137" s="7">
        <f t="shared" si="80"/>
        <v>6.6151387388901917E-4</v>
      </c>
      <c r="AS137" s="7">
        <f t="shared" si="80"/>
        <v>1.6630272927788958E-2</v>
      </c>
      <c r="AT137" s="7">
        <f t="shared" si="80"/>
        <v>3.6240900141204513E-3</v>
      </c>
      <c r="AU137" s="7">
        <f t="shared" si="80"/>
        <v>2.2869295528695099E-2</v>
      </c>
      <c r="AV137" s="7">
        <f t="shared" si="80"/>
        <v>1.5801774313603412E-2</v>
      </c>
      <c r="AW137" s="7">
        <f t="shared" si="80"/>
        <v>1.2566079458357082E-2</v>
      </c>
      <c r="AX137" s="7">
        <f t="shared" si="80"/>
        <v>3.3268247257205452E-3</v>
      </c>
      <c r="AY137" s="7">
        <f t="shared" si="80"/>
        <v>1.0505247354784197E-2</v>
      </c>
      <c r="AZ137" s="7">
        <f t="shared" si="80"/>
        <v>-3.2829880821473534E-2</v>
      </c>
      <c r="BA137" s="7">
        <f t="shared" si="80"/>
        <v>1.5184991356731459E-2</v>
      </c>
      <c r="BB137" s="7">
        <f t="shared" si="80"/>
        <v>5.7202111178720205E-3</v>
      </c>
      <c r="BC137" s="7">
        <f t="shared" si="80"/>
        <v>9.7532293536948256E-3</v>
      </c>
      <c r="BD137" s="7">
        <f t="shared" si="80"/>
        <v>2.8469998655753503E-3</v>
      </c>
      <c r="BE137" s="7">
        <f t="shared" si="80"/>
        <v>9.100704528315573E-3</v>
      </c>
      <c r="BF137" s="7" t="e">
        <f t="shared" si="80"/>
        <v>#DIV/0!</v>
      </c>
      <c r="BG137" s="7">
        <f t="shared" si="80"/>
        <v>7.1343526165981164E-3</v>
      </c>
      <c r="BH137" s="7">
        <f t="shared" si="80"/>
        <v>7.7632297838052811E-3</v>
      </c>
    </row>
    <row r="138" spans="1:60" s="7" customFormat="1" hidden="1" x14ac:dyDescent="0.2">
      <c r="A138" s="138">
        <f t="shared" si="76"/>
        <v>38625</v>
      </c>
      <c r="B138" s="16">
        <f t="shared" ref="B138:AG138" si="81">B37/B36-1</f>
        <v>1.2105166447127447E-2</v>
      </c>
      <c r="C138" s="16">
        <f t="shared" si="81"/>
        <v>1.1313633865163153E-2</v>
      </c>
      <c r="D138" s="7">
        <f t="shared" si="81"/>
        <v>2.9612452413740886E-3</v>
      </c>
      <c r="E138" s="7">
        <f t="shared" si="81"/>
        <v>1.7469570109496235E-2</v>
      </c>
      <c r="F138" s="7">
        <f t="shared" si="81"/>
        <v>1.4731885242989184E-2</v>
      </c>
      <c r="G138" s="7">
        <f t="shared" si="81"/>
        <v>1.3691259648037857E-2</v>
      </c>
      <c r="H138" s="7">
        <f t="shared" si="81"/>
        <v>3.8259227725010891E-2</v>
      </c>
      <c r="I138" s="20">
        <f t="shared" si="81"/>
        <v>1.1681643724481994E-2</v>
      </c>
      <c r="J138" s="7">
        <f t="shared" si="81"/>
        <v>1.6409978068232967E-2</v>
      </c>
      <c r="K138" s="7">
        <f t="shared" si="81"/>
        <v>1.3267430309575889E-2</v>
      </c>
      <c r="L138" s="7">
        <f t="shared" si="81"/>
        <v>2.0395574841061137E-3</v>
      </c>
      <c r="M138" s="7">
        <f t="shared" si="81"/>
        <v>-1.1995131280173599E-4</v>
      </c>
      <c r="N138" s="7">
        <f t="shared" si="81"/>
        <v>6.3498202091756273E-3</v>
      </c>
      <c r="O138" s="7">
        <f t="shared" si="81"/>
        <v>-1.1763880561873608E-2</v>
      </c>
      <c r="P138" s="7">
        <f t="shared" si="81"/>
        <v>-3.2639560864049511E-3</v>
      </c>
      <c r="Q138" s="7">
        <f t="shared" si="81"/>
        <v>-1.5433740971247278E-2</v>
      </c>
      <c r="R138" s="7">
        <f t="shared" si="81"/>
        <v>-4.3878724430118643E-3</v>
      </c>
      <c r="S138" s="7">
        <f t="shared" si="81"/>
        <v>1.4128075887424041E-2</v>
      </c>
      <c r="T138" s="7">
        <f t="shared" si="81"/>
        <v>-1.767594598817146E-4</v>
      </c>
      <c r="U138" s="7">
        <f t="shared" si="81"/>
        <v>2.6256540507705317E-3</v>
      </c>
      <c r="V138" s="7">
        <f t="shared" si="81"/>
        <v>6.7022372642961958E-3</v>
      </c>
      <c r="W138" s="7">
        <f t="shared" si="81"/>
        <v>2.0666347355235981E-3</v>
      </c>
      <c r="X138" s="7">
        <f t="shared" si="81"/>
        <v>9.375043851709064E-3</v>
      </c>
      <c r="Y138" s="7">
        <f t="shared" si="81"/>
        <v>8.599588266181124E-3</v>
      </c>
      <c r="Z138" s="7">
        <f t="shared" si="81"/>
        <v>4.3651904364059302E-3</v>
      </c>
      <c r="AA138" s="7">
        <f t="shared" si="81"/>
        <v>1.6549285645219625E-2</v>
      </c>
      <c r="AB138" s="7">
        <f t="shared" si="81"/>
        <v>4.5392690757917187E-3</v>
      </c>
      <c r="AC138" s="7">
        <f t="shared" si="81"/>
        <v>-6.5497421450408932E-3</v>
      </c>
      <c r="AD138" s="7">
        <f t="shared" si="81"/>
        <v>9.4393393163048067E-3</v>
      </c>
      <c r="AE138" s="7">
        <f t="shared" si="81"/>
        <v>1.7469570109496235E-2</v>
      </c>
      <c r="AF138" s="7">
        <f t="shared" si="81"/>
        <v>2.6371102794908952E-2</v>
      </c>
      <c r="AG138" s="7">
        <f t="shared" si="81"/>
        <v>1.4470754003150343E-2</v>
      </c>
      <c r="AH138" s="7">
        <f t="shared" ref="AH138:BH138" si="82">AH37/AH36-1</f>
        <v>1.6485604402907805E-2</v>
      </c>
      <c r="AI138" s="7">
        <f t="shared" si="82"/>
        <v>9.9184725776351179E-3</v>
      </c>
      <c r="AJ138" s="7">
        <f t="shared" si="82"/>
        <v>2.7013362290704279E-3</v>
      </c>
      <c r="AK138" s="7">
        <f t="shared" si="82"/>
        <v>8.1823029271366199E-3</v>
      </c>
      <c r="AL138" s="7">
        <f t="shared" si="82"/>
        <v>1.3980453311959629E-2</v>
      </c>
      <c r="AM138" s="7">
        <f t="shared" si="82"/>
        <v>1.2674071206248971E-2</v>
      </c>
      <c r="AN138" s="7">
        <f t="shared" si="82"/>
        <v>2.3423816746249937E-2</v>
      </c>
      <c r="AO138" s="7">
        <f t="shared" si="82"/>
        <v>2.1121402978741877E-2</v>
      </c>
      <c r="AP138" s="7">
        <f t="shared" si="82"/>
        <v>2.4487976112694376E-2</v>
      </c>
      <c r="AQ138" s="7">
        <f t="shared" si="82"/>
        <v>1.474801757348132E-2</v>
      </c>
      <c r="AR138" s="7">
        <f t="shared" si="82"/>
        <v>1.0442373179626152E-2</v>
      </c>
      <c r="AS138" s="7">
        <f t="shared" si="82"/>
        <v>1.5290799081285167E-2</v>
      </c>
      <c r="AT138" s="7">
        <f t="shared" si="82"/>
        <v>5.3094737068564157E-3</v>
      </c>
      <c r="AU138" s="7">
        <f t="shared" si="82"/>
        <v>2.4016422337399534E-2</v>
      </c>
      <c r="AV138" s="7">
        <f t="shared" si="82"/>
        <v>1.2378493679001457E-2</v>
      </c>
      <c r="AW138" s="7">
        <f t="shared" si="82"/>
        <v>7.1942931150292821E-3</v>
      </c>
      <c r="AX138" s="7">
        <f t="shared" si="82"/>
        <v>1.1886607485102063E-2</v>
      </c>
      <c r="AY138" s="7">
        <f t="shared" si="82"/>
        <v>3.5449848232005365E-2</v>
      </c>
      <c r="AZ138" s="7">
        <f t="shared" si="82"/>
        <v>6.5504396859934477E-3</v>
      </c>
      <c r="BA138" s="7">
        <f t="shared" si="82"/>
        <v>5.4089213372570111E-3</v>
      </c>
      <c r="BB138" s="7">
        <f t="shared" si="82"/>
        <v>1.6455728135088332E-2</v>
      </c>
      <c r="BC138" s="7">
        <f t="shared" si="82"/>
        <v>2.5597301613708989E-2</v>
      </c>
      <c r="BD138" s="7">
        <f t="shared" si="82"/>
        <v>1.1353708708024435E-2</v>
      </c>
      <c r="BE138" s="7">
        <f t="shared" si="82"/>
        <v>2.4680269318202441E-3</v>
      </c>
      <c r="BF138" s="7" t="e">
        <f t="shared" si="82"/>
        <v>#DIV/0!</v>
      </c>
      <c r="BG138" s="7">
        <f t="shared" si="82"/>
        <v>1.3865375870430574E-2</v>
      </c>
      <c r="BH138" s="7">
        <f t="shared" si="82"/>
        <v>1.3161068423816147E-2</v>
      </c>
    </row>
    <row r="139" spans="1:60" s="7" customFormat="1" ht="12" hidden="1" thickBot="1" x14ac:dyDescent="0.25">
      <c r="A139" s="139">
        <f t="shared" si="76"/>
        <v>38716</v>
      </c>
      <c r="B139" s="14">
        <f t="shared" ref="B139:AG139" si="83">B38/B37-1</f>
        <v>9.3626281546719259E-3</v>
      </c>
      <c r="C139" s="14">
        <f t="shared" si="83"/>
        <v>9.1959057791333176E-3</v>
      </c>
      <c r="D139" s="22">
        <f t="shared" si="83"/>
        <v>2.190896619929994E-3</v>
      </c>
      <c r="E139" s="22">
        <f t="shared" si="83"/>
        <v>1.9689329948268552E-2</v>
      </c>
      <c r="F139" s="22">
        <f t="shared" si="83"/>
        <v>1.0794933453468936E-2</v>
      </c>
      <c r="G139" s="22">
        <f t="shared" si="83"/>
        <v>1.0616730999459589E-2</v>
      </c>
      <c r="H139" s="22">
        <f t="shared" si="83"/>
        <v>1.472854937900947E-2</v>
      </c>
      <c r="I139" s="23">
        <f t="shared" si="83"/>
        <v>9.4328210120386835E-3</v>
      </c>
      <c r="J139" s="22">
        <f t="shared" si="83"/>
        <v>8.6524859770182871E-3</v>
      </c>
      <c r="K139" s="22">
        <f t="shared" si="83"/>
        <v>1.0923892856435025E-2</v>
      </c>
      <c r="L139" s="22">
        <f t="shared" si="83"/>
        <v>-5.8721035819450096E-3</v>
      </c>
      <c r="M139" s="22">
        <f t="shared" si="83"/>
        <v>1.2599775411940906E-2</v>
      </c>
      <c r="N139" s="22">
        <f t="shared" si="83"/>
        <v>4.7560422909729283E-3</v>
      </c>
      <c r="O139" s="22">
        <f t="shared" si="83"/>
        <v>-6.507769037265132E-3</v>
      </c>
      <c r="P139" s="22">
        <f t="shared" si="83"/>
        <v>-4.1121740666083539E-4</v>
      </c>
      <c r="Q139" s="22">
        <f t="shared" si="83"/>
        <v>9.843132518777109E-3</v>
      </c>
      <c r="R139" s="22">
        <f t="shared" si="83"/>
        <v>3.1286130686514202E-3</v>
      </c>
      <c r="S139" s="22">
        <f t="shared" si="83"/>
        <v>9.2985878476889994E-3</v>
      </c>
      <c r="T139" s="22">
        <f t="shared" si="83"/>
        <v>1.0304342531037847E-3</v>
      </c>
      <c r="U139" s="22">
        <f t="shared" si="83"/>
        <v>3.2652446349645814E-3</v>
      </c>
      <c r="V139" s="22">
        <f t="shared" si="83"/>
        <v>2.7745214162522291E-3</v>
      </c>
      <c r="W139" s="22">
        <f t="shared" si="83"/>
        <v>-5.9648532530265364E-5</v>
      </c>
      <c r="X139" s="22">
        <f t="shared" si="83"/>
        <v>5.1353175787469674E-3</v>
      </c>
      <c r="Y139" s="22">
        <f t="shared" si="83"/>
        <v>-7.3397082692905347E-3</v>
      </c>
      <c r="Z139" s="22">
        <f t="shared" si="83"/>
        <v>-6.4250698343979451E-3</v>
      </c>
      <c r="AA139" s="22">
        <f t="shared" si="83"/>
        <v>-9.0362775477790258E-3</v>
      </c>
      <c r="AB139" s="22">
        <f t="shared" si="83"/>
        <v>5.0687402780420499E-3</v>
      </c>
      <c r="AC139" s="22">
        <f t="shared" si="83"/>
        <v>4.9326849613415824E-3</v>
      </c>
      <c r="AD139" s="22">
        <f t="shared" si="83"/>
        <v>1.7503009716504758E-2</v>
      </c>
      <c r="AE139" s="22">
        <f t="shared" si="83"/>
        <v>1.9689329948268552E-2</v>
      </c>
      <c r="AF139" s="22">
        <f t="shared" si="83"/>
        <v>3.0401661286232562E-2</v>
      </c>
      <c r="AG139" s="22">
        <f t="shared" si="83"/>
        <v>2.915738238214427E-2</v>
      </c>
      <c r="AH139" s="22">
        <f t="shared" ref="AH139:BH139" si="84">AH38/AH37-1</f>
        <v>1.6199735671364346E-2</v>
      </c>
      <c r="AI139" s="22">
        <f t="shared" si="84"/>
        <v>1.2032415498420379E-2</v>
      </c>
      <c r="AJ139" s="22">
        <f t="shared" si="84"/>
        <v>8.6600590775420816E-3</v>
      </c>
      <c r="AK139" s="22">
        <f t="shared" si="84"/>
        <v>9.8687902008578465E-3</v>
      </c>
      <c r="AL139" s="22">
        <f t="shared" si="84"/>
        <v>1.5284932737752444E-2</v>
      </c>
      <c r="AM139" s="22">
        <f t="shared" si="84"/>
        <v>6.1674421777617727E-3</v>
      </c>
      <c r="AN139" s="22">
        <f t="shared" si="84"/>
        <v>1.316714525298579E-2</v>
      </c>
      <c r="AO139" s="22">
        <f t="shared" si="84"/>
        <v>1.5104388512162226E-2</v>
      </c>
      <c r="AP139" s="22">
        <f t="shared" si="84"/>
        <v>1.2274707425389719E-2</v>
      </c>
      <c r="AQ139" s="22">
        <f t="shared" si="84"/>
        <v>-9.1650400557530265E-4</v>
      </c>
      <c r="AR139" s="22">
        <f t="shared" si="84"/>
        <v>1.0718023439120206E-3</v>
      </c>
      <c r="AS139" s="22">
        <f t="shared" si="84"/>
        <v>1.9191228067150234E-2</v>
      </c>
      <c r="AT139" s="22">
        <f t="shared" si="84"/>
        <v>1.3537871702131277E-2</v>
      </c>
      <c r="AU139" s="22">
        <f t="shared" si="84"/>
        <v>2.3010111058399785E-2</v>
      </c>
      <c r="AV139" s="22">
        <f t="shared" si="84"/>
        <v>1.5527522165791341E-2</v>
      </c>
      <c r="AW139" s="22">
        <f t="shared" si="84"/>
        <v>1.6896811676700318E-2</v>
      </c>
      <c r="AX139" s="22">
        <f t="shared" si="84"/>
        <v>1.144327260545186E-2</v>
      </c>
      <c r="AY139" s="22">
        <f t="shared" si="84"/>
        <v>7.0606496237755056E-3</v>
      </c>
      <c r="AZ139" s="22">
        <f t="shared" si="84"/>
        <v>8.6692910451662275E-3</v>
      </c>
      <c r="BA139" s="22">
        <f t="shared" si="84"/>
        <v>4.9278555795284618E-5</v>
      </c>
      <c r="BB139" s="22">
        <f t="shared" si="84"/>
        <v>9.3663350352461983E-3</v>
      </c>
      <c r="BC139" s="22">
        <f t="shared" si="84"/>
        <v>1.1531630060902298E-2</v>
      </c>
      <c r="BD139" s="22">
        <f t="shared" si="84"/>
        <v>1.2992526603312404E-2</v>
      </c>
      <c r="BE139" s="22">
        <f t="shared" si="84"/>
        <v>9.0267706859068486E-3</v>
      </c>
      <c r="BF139" s="22" t="e">
        <f t="shared" si="84"/>
        <v>#DIV/0!</v>
      </c>
      <c r="BG139" s="22">
        <f t="shared" si="84"/>
        <v>8.5333658333190954E-3</v>
      </c>
      <c r="BH139" s="22">
        <f t="shared" si="84"/>
        <v>6.5218487959768368E-3</v>
      </c>
    </row>
    <row r="140" spans="1:60" s="7" customFormat="1" hidden="1" x14ac:dyDescent="0.2">
      <c r="A140" s="138">
        <f t="shared" si="76"/>
        <v>38806</v>
      </c>
      <c r="B140" s="24">
        <f t="shared" ref="B140:AG140" si="85">B39/B38-1</f>
        <v>1.3393974639960948E-2</v>
      </c>
      <c r="C140" s="24">
        <f t="shared" si="85"/>
        <v>1.3272309808243898E-2</v>
      </c>
      <c r="D140" s="26">
        <f t="shared" si="85"/>
        <v>7.0464291071703489E-3</v>
      </c>
      <c r="E140" s="26">
        <f t="shared" si="85"/>
        <v>1.9326147073945421E-2</v>
      </c>
      <c r="F140" s="26">
        <f t="shared" si="85"/>
        <v>1.4951713477630912E-2</v>
      </c>
      <c r="G140" s="26">
        <f t="shared" si="85"/>
        <v>1.4845426096333769E-2</v>
      </c>
      <c r="H140" s="26">
        <f t="shared" si="85"/>
        <v>1.7288379183333813E-2</v>
      </c>
      <c r="I140" s="27">
        <f t="shared" si="85"/>
        <v>1.3582242014478885E-2</v>
      </c>
      <c r="J140" s="26">
        <f t="shared" si="85"/>
        <v>1.1487797266218847E-2</v>
      </c>
      <c r="K140" s="26">
        <f t="shared" si="85"/>
        <v>1.5369300778855122E-2</v>
      </c>
      <c r="L140" s="26">
        <f t="shared" si="85"/>
        <v>-2.468328519226104E-2</v>
      </c>
      <c r="M140" s="26">
        <f t="shared" si="85"/>
        <v>5.9314667732299764E-3</v>
      </c>
      <c r="N140" s="26">
        <f t="shared" si="85"/>
        <v>1.7789986173744055E-4</v>
      </c>
      <c r="O140" s="26">
        <f t="shared" si="85"/>
        <v>-1.2634639687802318E-2</v>
      </c>
      <c r="P140" s="26">
        <f t="shared" si="85"/>
        <v>-6.947120250642369E-3</v>
      </c>
      <c r="Q140" s="26">
        <f t="shared" si="85"/>
        <v>1.5948555152851318E-2</v>
      </c>
      <c r="R140" s="26">
        <f t="shared" si="85"/>
        <v>-1.1586813962355946E-2</v>
      </c>
      <c r="S140" s="26">
        <f t="shared" si="85"/>
        <v>1.9112953612823613E-2</v>
      </c>
      <c r="T140" s="26">
        <f t="shared" si="85"/>
        <v>-5.0411896633906217E-5</v>
      </c>
      <c r="U140" s="26">
        <f t="shared" si="85"/>
        <v>4.9751664277819518E-3</v>
      </c>
      <c r="V140" s="26">
        <f t="shared" si="85"/>
        <v>5.1661272779146561E-3</v>
      </c>
      <c r="W140" s="26">
        <f t="shared" si="85"/>
        <v>5.1409540791944597E-3</v>
      </c>
      <c r="X140" s="26">
        <f t="shared" si="85"/>
        <v>8.9051138431339716E-3</v>
      </c>
      <c r="Y140" s="26">
        <f t="shared" si="85"/>
        <v>2.1051074939093528E-2</v>
      </c>
      <c r="Z140" s="26">
        <f t="shared" si="85"/>
        <v>1.9752125903095941E-2</v>
      </c>
      <c r="AA140" s="26">
        <f t="shared" si="85"/>
        <v>2.3466853551691758E-2</v>
      </c>
      <c r="AB140" s="26">
        <f t="shared" si="85"/>
        <v>3.012847326107293E-3</v>
      </c>
      <c r="AC140" s="26">
        <f t="shared" si="85"/>
        <v>3.7148316509978407E-2</v>
      </c>
      <c r="AD140" s="26">
        <f t="shared" si="85"/>
        <v>1.8397349572183419E-2</v>
      </c>
      <c r="AE140" s="26">
        <f t="shared" si="85"/>
        <v>1.9326147073945421E-2</v>
      </c>
      <c r="AF140" s="26">
        <f t="shared" si="85"/>
        <v>2.4784685998895828E-2</v>
      </c>
      <c r="AG140" s="26">
        <f t="shared" si="85"/>
        <v>1.2131173637434101E-2</v>
      </c>
      <c r="AH140" s="26">
        <f t="shared" ref="AH140:BH140" si="86">AH39/AH38-1</f>
        <v>1.9652634490351817E-2</v>
      </c>
      <c r="AI140" s="26">
        <f t="shared" si="86"/>
        <v>4.5149701538924614E-3</v>
      </c>
      <c r="AJ140" s="26">
        <f t="shared" si="86"/>
        <v>5.255494945615391E-3</v>
      </c>
      <c r="AK140" s="26">
        <f t="shared" si="86"/>
        <v>5.8508217861217293E-3</v>
      </c>
      <c r="AL140" s="26">
        <f t="shared" si="86"/>
        <v>2.9368205455391205E-3</v>
      </c>
      <c r="AM140" s="26">
        <f t="shared" si="86"/>
        <v>1.0690175658016221E-2</v>
      </c>
      <c r="AN140" s="26">
        <f t="shared" si="86"/>
        <v>1.1489362796538449E-2</v>
      </c>
      <c r="AO140" s="26">
        <f t="shared" si="86"/>
        <v>5.0041034875736301E-3</v>
      </c>
      <c r="AP140" s="26">
        <f t="shared" si="86"/>
        <v>1.4485305320232511E-2</v>
      </c>
      <c r="AQ140" s="26">
        <f t="shared" si="86"/>
        <v>1.8889815142038913E-2</v>
      </c>
      <c r="AR140" s="26">
        <f t="shared" si="86"/>
        <v>1.0718692676680464E-2</v>
      </c>
      <c r="AS140" s="26">
        <f t="shared" si="86"/>
        <v>2.2810138829064464E-2</v>
      </c>
      <c r="AT140" s="26">
        <f t="shared" si="86"/>
        <v>4.5373914893927392E-2</v>
      </c>
      <c r="AU140" s="26">
        <f t="shared" si="86"/>
        <v>1.8806034059158039E-2</v>
      </c>
      <c r="AV140" s="26">
        <f t="shared" si="86"/>
        <v>1.7068787005297903E-2</v>
      </c>
      <c r="AW140" s="26">
        <f t="shared" si="86"/>
        <v>5.5878172832628525E-3</v>
      </c>
      <c r="AX140" s="26">
        <f t="shared" si="86"/>
        <v>6.3979503833162532E-3</v>
      </c>
      <c r="AY140" s="26">
        <f t="shared" si="86"/>
        <v>1.7143364899079527E-2</v>
      </c>
      <c r="AZ140" s="26">
        <f t="shared" si="86"/>
        <v>-1.4409282403005097E-2</v>
      </c>
      <c r="BA140" s="26">
        <f t="shared" si="86"/>
        <v>1.9965160044096208E-2</v>
      </c>
      <c r="BB140" s="26">
        <f t="shared" si="86"/>
        <v>1.5110930027052438E-2</v>
      </c>
      <c r="BC140" s="26">
        <f t="shared" si="86"/>
        <v>1.7523032158932361E-2</v>
      </c>
      <c r="BD140" s="26">
        <f t="shared" si="86"/>
        <v>2.2602897154745838E-2</v>
      </c>
      <c r="BE140" s="26">
        <f t="shared" si="86"/>
        <v>1.5321458419107037E-2</v>
      </c>
      <c r="BF140" s="26" t="e">
        <f t="shared" si="86"/>
        <v>#DIV/0!</v>
      </c>
      <c r="BG140" s="26">
        <f t="shared" si="86"/>
        <v>1.9181994546848991E-2</v>
      </c>
      <c r="BH140" s="26">
        <f t="shared" si="86"/>
        <v>2.0863844003265353E-2</v>
      </c>
    </row>
    <row r="141" spans="1:60" s="7" customFormat="1" hidden="1" x14ac:dyDescent="0.2">
      <c r="A141" s="138">
        <f t="shared" si="76"/>
        <v>38898</v>
      </c>
      <c r="B141" s="16">
        <f t="shared" ref="B141:AG141" si="87">B40/B39-1</f>
        <v>7.887342635261918E-3</v>
      </c>
      <c r="C141" s="16">
        <f t="shared" si="87"/>
        <v>7.21529700514556E-3</v>
      </c>
      <c r="D141" s="7">
        <f t="shared" si="87"/>
        <v>3.220706072043944E-3</v>
      </c>
      <c r="E141" s="7">
        <f t="shared" si="87"/>
        <v>2.1206086579173666E-2</v>
      </c>
      <c r="F141" s="7">
        <f t="shared" si="87"/>
        <v>8.1314176028641771E-3</v>
      </c>
      <c r="G141" s="7">
        <f t="shared" si="87"/>
        <v>7.165565408318697E-3</v>
      </c>
      <c r="H141" s="7">
        <f t="shared" si="87"/>
        <v>2.9314119953862017E-2</v>
      </c>
      <c r="I141" s="20">
        <f t="shared" si="87"/>
        <v>7.5082132602459772E-3</v>
      </c>
      <c r="J141" s="7">
        <f t="shared" si="87"/>
        <v>1.1733916037512948E-2</v>
      </c>
      <c r="K141" s="7">
        <f t="shared" si="87"/>
        <v>6.4555123964038508E-3</v>
      </c>
      <c r="L141" s="7">
        <f t="shared" si="87"/>
        <v>5.2882140333750272E-2</v>
      </c>
      <c r="M141" s="7">
        <f t="shared" si="87"/>
        <v>1.317088841192815E-2</v>
      </c>
      <c r="N141" s="7">
        <f t="shared" si="87"/>
        <v>4.8240123797924639E-3</v>
      </c>
      <c r="O141" s="7">
        <f t="shared" si="87"/>
        <v>-7.325649681907076E-3</v>
      </c>
      <c r="P141" s="7">
        <f t="shared" si="87"/>
        <v>-5.3665680947379002E-4</v>
      </c>
      <c r="Q141" s="7">
        <f t="shared" si="87"/>
        <v>1.1995569410447438E-2</v>
      </c>
      <c r="R141" s="7">
        <f t="shared" si="87"/>
        <v>5.1201944446093162E-3</v>
      </c>
      <c r="S141" s="7">
        <f t="shared" si="87"/>
        <v>2.6769215336850394E-3</v>
      </c>
      <c r="T141" s="7">
        <f t="shared" si="87"/>
        <v>2.2481457447149911E-3</v>
      </c>
      <c r="U141" s="7">
        <f t="shared" si="87"/>
        <v>1.2972171833165458E-3</v>
      </c>
      <c r="V141" s="7">
        <f t="shared" si="87"/>
        <v>-1.569844342307003E-3</v>
      </c>
      <c r="W141" s="7">
        <f t="shared" si="87"/>
        <v>4.4098759265398524E-3</v>
      </c>
      <c r="X141" s="7">
        <f t="shared" si="87"/>
        <v>5.5037751389197531E-3</v>
      </c>
      <c r="Y141" s="7">
        <f t="shared" si="87"/>
        <v>9.6128413490981224E-4</v>
      </c>
      <c r="Z141" s="7">
        <f t="shared" si="87"/>
        <v>-9.1941227983796114E-3</v>
      </c>
      <c r="AA141" s="7">
        <f t="shared" si="87"/>
        <v>1.9779705473694786E-2</v>
      </c>
      <c r="AB141" s="7">
        <f t="shared" si="87"/>
        <v>7.4719156714140311E-3</v>
      </c>
      <c r="AC141" s="7">
        <f t="shared" si="87"/>
        <v>1.6541220457567229E-2</v>
      </c>
      <c r="AD141" s="7">
        <f t="shared" si="87"/>
        <v>-4.7999361655453043E-3</v>
      </c>
      <c r="AE141" s="7">
        <f t="shared" si="87"/>
        <v>2.1206086579173666E-2</v>
      </c>
      <c r="AF141" s="7">
        <f t="shared" si="87"/>
        <v>3.2288425675171872E-2</v>
      </c>
      <c r="AG141" s="7">
        <f t="shared" si="87"/>
        <v>2.1882650013682836E-2</v>
      </c>
      <c r="AH141" s="7">
        <f t="shared" ref="AH141:BH141" si="88">AH40/AH39-1</f>
        <v>1.9153542857039518E-2</v>
      </c>
      <c r="AI141" s="7">
        <f t="shared" si="88"/>
        <v>9.3900832422988412E-3</v>
      </c>
      <c r="AJ141" s="7">
        <f t="shared" si="88"/>
        <v>4.0148884459438872E-3</v>
      </c>
      <c r="AK141" s="7">
        <f t="shared" si="88"/>
        <v>8.9105999751071252E-3</v>
      </c>
      <c r="AL141" s="7">
        <f t="shared" si="88"/>
        <v>1.1555659346067504E-2</v>
      </c>
      <c r="AM141" s="7">
        <f t="shared" si="88"/>
        <v>4.0945280084054847E-3</v>
      </c>
      <c r="AN141" s="7">
        <f t="shared" si="88"/>
        <v>1.3860268628833161E-2</v>
      </c>
      <c r="AO141" s="7">
        <f t="shared" si="88"/>
        <v>6.1699325847308639E-3</v>
      </c>
      <c r="AP141" s="7">
        <f t="shared" si="88"/>
        <v>1.7379708286045181E-2</v>
      </c>
      <c r="AQ141" s="7">
        <f t="shared" si="88"/>
        <v>-1.3344762183149506E-3</v>
      </c>
      <c r="AR141" s="7">
        <f t="shared" si="88"/>
        <v>-7.962760619681597E-3</v>
      </c>
      <c r="AS141" s="7">
        <f t="shared" si="88"/>
        <v>2.4018668463112069E-2</v>
      </c>
      <c r="AT141" s="7">
        <f t="shared" si="88"/>
        <v>-1.8353346435412976E-2</v>
      </c>
      <c r="AU141" s="7">
        <f t="shared" si="88"/>
        <v>1.7911357785217685E-2</v>
      </c>
      <c r="AV141" s="7">
        <f t="shared" si="88"/>
        <v>1.0366871881247963E-2</v>
      </c>
      <c r="AW141" s="7">
        <f t="shared" si="88"/>
        <v>1.8467519575113611E-2</v>
      </c>
      <c r="AX141" s="7">
        <f t="shared" si="88"/>
        <v>5.3985302791788037E-3</v>
      </c>
      <c r="AY141" s="7">
        <f t="shared" si="88"/>
        <v>1.8719654817846987E-2</v>
      </c>
      <c r="AZ141" s="7">
        <f t="shared" si="88"/>
        <v>1.5779056612631237E-2</v>
      </c>
      <c r="BA141" s="7">
        <f t="shared" si="88"/>
        <v>5.9831820554718806E-3</v>
      </c>
      <c r="BB141" s="7">
        <f t="shared" si="88"/>
        <v>7.9101708481985611E-3</v>
      </c>
      <c r="BC141" s="7">
        <f t="shared" si="88"/>
        <v>1.5110197355495236E-2</v>
      </c>
      <c r="BD141" s="7">
        <f t="shared" si="88"/>
        <v>1.9971133026553511E-2</v>
      </c>
      <c r="BE141" s="7">
        <f t="shared" si="88"/>
        <v>1.2019513765513912E-2</v>
      </c>
      <c r="BF141" s="7" t="e">
        <f t="shared" si="88"/>
        <v>#DIV/0!</v>
      </c>
      <c r="BG141" s="7">
        <f t="shared" si="88"/>
        <v>9.5747087363666772E-3</v>
      </c>
      <c r="BH141" s="7">
        <f t="shared" si="88"/>
        <v>1.0771306077717036E-2</v>
      </c>
    </row>
    <row r="142" spans="1:60" s="7" customFormat="1" hidden="1" x14ac:dyDescent="0.2">
      <c r="A142" s="138">
        <f t="shared" si="76"/>
        <v>38990</v>
      </c>
      <c r="B142" s="16">
        <f t="shared" ref="B142:AG142" si="89">B41/B40-1</f>
        <v>1.0307392510997104E-2</v>
      </c>
      <c r="C142" s="16">
        <f t="shared" si="89"/>
        <v>9.8276701024553326E-3</v>
      </c>
      <c r="D142" s="7">
        <f t="shared" si="89"/>
        <v>7.2945669537793911E-4</v>
      </c>
      <c r="E142" s="7">
        <f t="shared" si="89"/>
        <v>1.6306313203458656E-2</v>
      </c>
      <c r="F142" s="7">
        <f t="shared" si="89"/>
        <v>1.2897930875191088E-2</v>
      </c>
      <c r="G142" s="7">
        <f t="shared" si="89"/>
        <v>1.2321220156799484E-2</v>
      </c>
      <c r="H142" s="7">
        <f t="shared" si="89"/>
        <v>2.5273969453303513E-2</v>
      </c>
      <c r="I142" s="20">
        <f t="shared" si="89"/>
        <v>1.0268843736757294E-2</v>
      </c>
      <c r="J142" s="7">
        <f t="shared" si="89"/>
        <v>1.0696867387842923E-2</v>
      </c>
      <c r="K142" s="7">
        <f t="shared" si="89"/>
        <v>1.2575015368297304E-2</v>
      </c>
      <c r="L142" s="7">
        <f t="shared" si="89"/>
        <v>4.8407173208557808E-3</v>
      </c>
      <c r="M142" s="7">
        <f t="shared" si="89"/>
        <v>-1.5180221159205587E-4</v>
      </c>
      <c r="N142" s="7">
        <f t="shared" si="89"/>
        <v>6.6695800857592413E-3</v>
      </c>
      <c r="O142" s="7">
        <f t="shared" si="89"/>
        <v>-1.0628033973000606E-2</v>
      </c>
      <c r="P142" s="7">
        <f t="shared" si="89"/>
        <v>8.4315808873025588E-5</v>
      </c>
      <c r="Q142" s="7">
        <f t="shared" si="89"/>
        <v>2.0325440175813947E-2</v>
      </c>
      <c r="R142" s="7">
        <f t="shared" si="89"/>
        <v>5.564082811693849E-3</v>
      </c>
      <c r="S142" s="7">
        <f t="shared" si="89"/>
        <v>1.1705070657310745E-3</v>
      </c>
      <c r="T142" s="7">
        <f t="shared" si="89"/>
        <v>4.9208560615723318E-3</v>
      </c>
      <c r="U142" s="7">
        <f t="shared" si="89"/>
        <v>5.3777119434357257E-3</v>
      </c>
      <c r="V142" s="7">
        <f t="shared" si="89"/>
        <v>-5.4886026923783859E-4</v>
      </c>
      <c r="W142" s="7">
        <f t="shared" si="89"/>
        <v>7.8337421757006531E-3</v>
      </c>
      <c r="X142" s="7">
        <f t="shared" si="89"/>
        <v>2.129810219517525E-3</v>
      </c>
      <c r="Y142" s="7">
        <f t="shared" si="89"/>
        <v>-3.9141821684197664E-3</v>
      </c>
      <c r="Z142" s="7">
        <f t="shared" si="89"/>
        <v>-3.516533606202854E-3</v>
      </c>
      <c r="AA142" s="7">
        <f t="shared" si="89"/>
        <v>-4.6301070942251776E-3</v>
      </c>
      <c r="AB142" s="7">
        <f t="shared" si="89"/>
        <v>4.2539800380032577E-3</v>
      </c>
      <c r="AC142" s="7">
        <f t="shared" si="89"/>
        <v>-3.3987818843386752E-2</v>
      </c>
      <c r="AD142" s="7">
        <f t="shared" si="89"/>
        <v>2.4468850319136148E-2</v>
      </c>
      <c r="AE142" s="7">
        <f t="shared" si="89"/>
        <v>1.6306313203458656E-2</v>
      </c>
      <c r="AF142" s="7">
        <f t="shared" si="89"/>
        <v>1.8482357099714575E-2</v>
      </c>
      <c r="AG142" s="7">
        <f t="shared" si="89"/>
        <v>8.5679151729376457E-3</v>
      </c>
      <c r="AH142" s="7">
        <f t="shared" ref="AH142:BH142" si="90">AH41/AH40-1</f>
        <v>1.7285625188013354E-2</v>
      </c>
      <c r="AI142" s="7">
        <f t="shared" si="90"/>
        <v>9.793596479209743E-3</v>
      </c>
      <c r="AJ142" s="7">
        <f t="shared" si="90"/>
        <v>5.5319302902669953E-3</v>
      </c>
      <c r="AK142" s="7">
        <f t="shared" si="90"/>
        <v>8.3104373424023326E-3</v>
      </c>
      <c r="AL142" s="7">
        <f t="shared" si="90"/>
        <v>1.2612259953274085E-2</v>
      </c>
      <c r="AM142" s="7">
        <f t="shared" si="90"/>
        <v>1.280626882418523E-2</v>
      </c>
      <c r="AN142" s="7">
        <f t="shared" si="90"/>
        <v>1.2485083199896829E-2</v>
      </c>
      <c r="AO142" s="7">
        <f t="shared" si="90"/>
        <v>1.3991957670550059E-2</v>
      </c>
      <c r="AP142" s="7">
        <f t="shared" si="90"/>
        <v>1.1803068799317584E-2</v>
      </c>
      <c r="AQ142" s="7">
        <f t="shared" si="90"/>
        <v>1.1771518645423251E-2</v>
      </c>
      <c r="AR142" s="7">
        <f t="shared" si="90"/>
        <v>2.1868768235169256E-3</v>
      </c>
      <c r="AS142" s="7">
        <f t="shared" si="90"/>
        <v>8.6195180369499358E-3</v>
      </c>
      <c r="AT142" s="7">
        <f t="shared" si="90"/>
        <v>5.731536450693131E-3</v>
      </c>
      <c r="AU142" s="7">
        <f t="shared" si="90"/>
        <v>2.068653178211366E-2</v>
      </c>
      <c r="AV142" s="7">
        <f t="shared" si="90"/>
        <v>1.6416409619096406E-2</v>
      </c>
      <c r="AW142" s="7">
        <f t="shared" si="90"/>
        <v>1.7795719803309851E-2</v>
      </c>
      <c r="AX142" s="7">
        <f t="shared" si="90"/>
        <v>6.507409917492879E-3</v>
      </c>
      <c r="AY142" s="7">
        <f t="shared" si="90"/>
        <v>2.9026415749325407E-2</v>
      </c>
      <c r="AZ142" s="7">
        <f t="shared" si="90"/>
        <v>-1.0760164979835007E-3</v>
      </c>
      <c r="BA142" s="7">
        <f t="shared" si="90"/>
        <v>1.3415928555178036E-2</v>
      </c>
      <c r="BB142" s="7">
        <f t="shared" si="90"/>
        <v>1.002655598115143E-2</v>
      </c>
      <c r="BC142" s="7">
        <f t="shared" si="90"/>
        <v>1.5507557320140197E-2</v>
      </c>
      <c r="BD142" s="7">
        <f t="shared" si="90"/>
        <v>1.036375929260358E-2</v>
      </c>
      <c r="BE142" s="7">
        <f t="shared" si="90"/>
        <v>9.8755065656150887E-3</v>
      </c>
      <c r="BF142" s="7" t="e">
        <f t="shared" si="90"/>
        <v>#DIV/0!</v>
      </c>
      <c r="BG142" s="7">
        <f t="shared" si="90"/>
        <v>1.2145927652255084E-2</v>
      </c>
      <c r="BH142" s="7">
        <f t="shared" si="90"/>
        <v>1.2451683081163623E-2</v>
      </c>
    </row>
    <row r="143" spans="1:60" s="7" customFormat="1" ht="12" hidden="1" thickBot="1" x14ac:dyDescent="0.25">
      <c r="A143" s="139">
        <f t="shared" si="76"/>
        <v>39081</v>
      </c>
      <c r="B143" s="14">
        <f t="shared" ref="B143:AG143" si="91">B42/B41-1</f>
        <v>1.2358470290872114E-2</v>
      </c>
      <c r="C143" s="14">
        <f t="shared" si="91"/>
        <v>1.2009987657809029E-2</v>
      </c>
      <c r="D143" s="22">
        <f t="shared" si="91"/>
        <v>5.4084749517002706E-3</v>
      </c>
      <c r="E143" s="22">
        <f t="shared" si="91"/>
        <v>2.7445617531133282E-2</v>
      </c>
      <c r="F143" s="22">
        <f t="shared" si="91"/>
        <v>1.3128551572000768E-2</v>
      </c>
      <c r="G143" s="22">
        <f t="shared" si="91"/>
        <v>1.2659514721814258E-2</v>
      </c>
      <c r="H143" s="22">
        <f t="shared" si="91"/>
        <v>2.3066780703564049E-2</v>
      </c>
      <c r="I143" s="23">
        <f t="shared" si="91"/>
        <v>1.2535331487359969E-2</v>
      </c>
      <c r="J143" s="22">
        <f t="shared" si="91"/>
        <v>1.057232215588666E-2</v>
      </c>
      <c r="K143" s="22">
        <f t="shared" si="91"/>
        <v>1.2985020949678905E-2</v>
      </c>
      <c r="L143" s="22">
        <f t="shared" si="91"/>
        <v>2.6031777836442727E-2</v>
      </c>
      <c r="M143" s="22">
        <f t="shared" si="91"/>
        <v>9.7859994668949568E-3</v>
      </c>
      <c r="N143" s="22">
        <f t="shared" si="91"/>
        <v>2.3502135802695445E-3</v>
      </c>
      <c r="O143" s="22">
        <f t="shared" si="91"/>
        <v>-6.6170448702664864E-3</v>
      </c>
      <c r="P143" s="22">
        <f t="shared" si="91"/>
        <v>-3.1028603813175737E-3</v>
      </c>
      <c r="Q143" s="22">
        <f t="shared" si="91"/>
        <v>-4.9389383363134254E-3</v>
      </c>
      <c r="R143" s="22">
        <f t="shared" si="91"/>
        <v>3.0725478853252941E-3</v>
      </c>
      <c r="S143" s="22">
        <f t="shared" si="91"/>
        <v>9.4419877196973978E-3</v>
      </c>
      <c r="T143" s="22">
        <f t="shared" si="91"/>
        <v>9.2053008018959659E-3</v>
      </c>
      <c r="U143" s="22">
        <f t="shared" si="91"/>
        <v>1.0204394584824472E-2</v>
      </c>
      <c r="V143" s="22">
        <f t="shared" si="91"/>
        <v>5.2188340731285088E-3</v>
      </c>
      <c r="W143" s="22">
        <f t="shared" si="91"/>
        <v>9.039190972852662E-3</v>
      </c>
      <c r="X143" s="22">
        <f t="shared" si="91"/>
        <v>6.2657045961784785E-3</v>
      </c>
      <c r="Y143" s="22">
        <f t="shared" si="91"/>
        <v>3.3031943267489705E-3</v>
      </c>
      <c r="Z143" s="22">
        <f t="shared" si="91"/>
        <v>-7.3108091085039018E-4</v>
      </c>
      <c r="AA143" s="22">
        <f t="shared" si="91"/>
        <v>1.057461361831824E-2</v>
      </c>
      <c r="AB143" s="22">
        <f t="shared" si="91"/>
        <v>5.9049096637355802E-3</v>
      </c>
      <c r="AC143" s="22">
        <f t="shared" si="91"/>
        <v>4.6431570768945551E-3</v>
      </c>
      <c r="AD143" s="22">
        <f t="shared" si="91"/>
        <v>1.8981616792355771E-2</v>
      </c>
      <c r="AE143" s="22">
        <f t="shared" si="91"/>
        <v>2.7445617531133282E-2</v>
      </c>
      <c r="AF143" s="22">
        <f t="shared" si="91"/>
        <v>3.32068061683648E-2</v>
      </c>
      <c r="AG143" s="22">
        <f t="shared" si="91"/>
        <v>3.2128520035652253E-2</v>
      </c>
      <c r="AH143" s="22">
        <f t="shared" ref="AH143:BH143" si="92">AH42/AH41-1</f>
        <v>2.5607988128723891E-2</v>
      </c>
      <c r="AI143" s="22">
        <f t="shared" si="92"/>
        <v>1.1980297870982204E-2</v>
      </c>
      <c r="AJ143" s="22">
        <f t="shared" si="92"/>
        <v>9.5291884619710387E-3</v>
      </c>
      <c r="AK143" s="22">
        <f t="shared" si="92"/>
        <v>1.0870338316526729E-2</v>
      </c>
      <c r="AL143" s="22">
        <f t="shared" si="92"/>
        <v>1.3850547122746582E-2</v>
      </c>
      <c r="AM143" s="22">
        <f t="shared" si="92"/>
        <v>1.2463558266007313E-2</v>
      </c>
      <c r="AN143" s="22">
        <f t="shared" si="92"/>
        <v>1.2770846403198588E-2</v>
      </c>
      <c r="AO143" s="22">
        <f t="shared" si="92"/>
        <v>1.3286521544926044E-2</v>
      </c>
      <c r="AP143" s="22">
        <f t="shared" si="92"/>
        <v>1.2536945884760842E-2</v>
      </c>
      <c r="AQ143" s="22">
        <f t="shared" si="92"/>
        <v>2.3598194318030341E-2</v>
      </c>
      <c r="AR143" s="22">
        <f t="shared" si="92"/>
        <v>-9.684004178418526E-4</v>
      </c>
      <c r="AS143" s="22">
        <f t="shared" si="92"/>
        <v>1.7767291115623474E-2</v>
      </c>
      <c r="AT143" s="22">
        <f t="shared" si="92"/>
        <v>1.2508283866260017E-2</v>
      </c>
      <c r="AU143" s="22">
        <f t="shared" si="92"/>
        <v>2.1632823545847613E-2</v>
      </c>
      <c r="AV143" s="22">
        <f t="shared" si="92"/>
        <v>1.9757663260103975E-2</v>
      </c>
      <c r="AW143" s="22">
        <f t="shared" si="92"/>
        <v>1.2918687099602533E-2</v>
      </c>
      <c r="AX143" s="22">
        <f t="shared" si="92"/>
        <v>9.8036100805085624E-3</v>
      </c>
      <c r="AY143" s="22">
        <f t="shared" si="92"/>
        <v>1.0661309042726108E-2</v>
      </c>
      <c r="AZ143" s="22">
        <f t="shared" si="92"/>
        <v>1.323831733927916E-3</v>
      </c>
      <c r="BA143" s="22">
        <f t="shared" si="92"/>
        <v>1.58245384399891E-2</v>
      </c>
      <c r="BB143" s="22">
        <f t="shared" si="92"/>
        <v>9.4203923718030325E-3</v>
      </c>
      <c r="BC143" s="22">
        <f t="shared" si="92"/>
        <v>1.3536486018234983E-2</v>
      </c>
      <c r="BD143" s="22">
        <f t="shared" si="92"/>
        <v>1.6351661763404524E-2</v>
      </c>
      <c r="BE143" s="22">
        <f t="shared" si="92"/>
        <v>1.4549767515658063E-2</v>
      </c>
      <c r="BF143" s="22" t="e">
        <f t="shared" si="92"/>
        <v>#DIV/0!</v>
      </c>
      <c r="BG143" s="22">
        <f t="shared" si="92"/>
        <v>1.19974177706903E-2</v>
      </c>
      <c r="BH143" s="22">
        <f t="shared" si="92"/>
        <v>1.2428768827542624E-2</v>
      </c>
    </row>
    <row r="144" spans="1:60" s="7" customFormat="1" hidden="1" x14ac:dyDescent="0.2">
      <c r="A144" s="140">
        <f t="shared" si="76"/>
        <v>39171</v>
      </c>
      <c r="B144" s="24">
        <f t="shared" ref="B144:AG144" si="93">B43/B42-1</f>
        <v>1.7824301628057482E-2</v>
      </c>
      <c r="C144" s="24">
        <f t="shared" si="93"/>
        <v>1.694584271382471E-2</v>
      </c>
      <c r="D144" s="26">
        <f t="shared" si="93"/>
        <v>6.366725971738374E-3</v>
      </c>
      <c r="E144" s="26">
        <f t="shared" si="93"/>
        <v>1.0670571537150009E-2</v>
      </c>
      <c r="F144" s="26">
        <f t="shared" si="93"/>
        <v>2.2298640343188181E-2</v>
      </c>
      <c r="G144" s="26">
        <f t="shared" si="93"/>
        <v>2.1238824978172754E-2</v>
      </c>
      <c r="H144" s="26">
        <f t="shared" si="93"/>
        <v>4.4526196527287398E-2</v>
      </c>
      <c r="I144" s="27">
        <f t="shared" si="93"/>
        <v>1.8243126850092883E-2</v>
      </c>
      <c r="J144" s="26">
        <f t="shared" si="93"/>
        <v>1.3586305748937821E-2</v>
      </c>
      <c r="K144" s="26">
        <f t="shared" si="93"/>
        <v>2.2429424184220004E-2</v>
      </c>
      <c r="L144" s="26">
        <f t="shared" si="93"/>
        <v>3.6308981926136408E-2</v>
      </c>
      <c r="M144" s="26">
        <f t="shared" si="93"/>
        <v>2.1960546006073445E-2</v>
      </c>
      <c r="N144" s="26">
        <f t="shared" si="93"/>
        <v>7.1200426662403338E-3</v>
      </c>
      <c r="O144" s="26">
        <f t="shared" si="93"/>
        <v>3.6551640410098507E-3</v>
      </c>
      <c r="P144" s="26">
        <f t="shared" si="93"/>
        <v>-5.2134883039345326E-5</v>
      </c>
      <c r="Q144" s="26">
        <f t="shared" si="93"/>
        <v>4.6121514636638938E-2</v>
      </c>
      <c r="R144" s="26">
        <f t="shared" si="93"/>
        <v>3.0594170554281153E-3</v>
      </c>
      <c r="S144" s="26">
        <f t="shared" si="93"/>
        <v>1.1802568829984983E-2</v>
      </c>
      <c r="T144" s="26">
        <f t="shared" si="93"/>
        <v>8.0597246225588837E-3</v>
      </c>
      <c r="U144" s="26">
        <f t="shared" si="93"/>
        <v>6.5230467943495629E-3</v>
      </c>
      <c r="V144" s="26">
        <f t="shared" si="93"/>
        <v>-5.9932575587052783E-3</v>
      </c>
      <c r="W144" s="26">
        <f t="shared" si="93"/>
        <v>1.754451249832556E-2</v>
      </c>
      <c r="X144" s="26">
        <f t="shared" si="93"/>
        <v>9.4727016387023966E-3</v>
      </c>
      <c r="Y144" s="26">
        <f t="shared" si="93"/>
        <v>-1.791607559120223E-3</v>
      </c>
      <c r="Z144" s="26">
        <f t="shared" si="93"/>
        <v>-1.0322888379254103E-2</v>
      </c>
      <c r="AA144" s="26">
        <f t="shared" si="93"/>
        <v>1.3413233910896327E-2</v>
      </c>
      <c r="AB144" s="26">
        <f t="shared" si="93"/>
        <v>1.2218028637779543E-2</v>
      </c>
      <c r="AC144" s="26">
        <f t="shared" si="93"/>
        <v>1.196533762792118E-2</v>
      </c>
      <c r="AD144" s="26">
        <f t="shared" si="93"/>
        <v>1.2346606137702443E-2</v>
      </c>
      <c r="AE144" s="26">
        <f t="shared" si="93"/>
        <v>1.0670571537150009E-2</v>
      </c>
      <c r="AF144" s="26">
        <f t="shared" si="93"/>
        <v>1.9751591669418644E-2</v>
      </c>
      <c r="AG144" s="26">
        <f t="shared" si="93"/>
        <v>3.637736362529953E-3</v>
      </c>
      <c r="AH144" s="26">
        <f t="shared" ref="AH144:BH144" si="94">AH43/AH42-1</f>
        <v>1.0288637634486175E-2</v>
      </c>
      <c r="AI144" s="26">
        <f t="shared" si="94"/>
        <v>8.2499050776396743E-3</v>
      </c>
      <c r="AJ144" s="26">
        <f t="shared" si="94"/>
        <v>6.7873596740315456E-3</v>
      </c>
      <c r="AK144" s="26">
        <f t="shared" si="94"/>
        <v>1.0136604255031934E-2</v>
      </c>
      <c r="AL144" s="26">
        <f t="shared" si="94"/>
        <v>6.8091518623261127E-3</v>
      </c>
      <c r="AM144" s="26">
        <f t="shared" si="94"/>
        <v>8.5319287465466243E-3</v>
      </c>
      <c r="AN144" s="26">
        <f t="shared" si="94"/>
        <v>1.2977018281974173E-2</v>
      </c>
      <c r="AO144" s="26">
        <f t="shared" si="94"/>
        <v>8.0886309285883584E-3</v>
      </c>
      <c r="AP144" s="26">
        <f t="shared" si="94"/>
        <v>1.5195940029126609E-2</v>
      </c>
      <c r="AQ144" s="26">
        <f t="shared" si="94"/>
        <v>6.1240438279357434E-3</v>
      </c>
      <c r="AR144" s="26">
        <f t="shared" si="94"/>
        <v>-5.6726316692871093E-3</v>
      </c>
      <c r="AS144" s="26">
        <f t="shared" si="94"/>
        <v>1.5344802307233341E-3</v>
      </c>
      <c r="AT144" s="26">
        <f t="shared" si="94"/>
        <v>0.11712558725519218</v>
      </c>
      <c r="AU144" s="26">
        <f t="shared" si="94"/>
        <v>1.997488581097584E-2</v>
      </c>
      <c r="AV144" s="26">
        <f t="shared" si="94"/>
        <v>3.4078797259481375E-2</v>
      </c>
      <c r="AW144" s="26">
        <f t="shared" si="94"/>
        <v>1.8501711073385385E-2</v>
      </c>
      <c r="AX144" s="26">
        <f t="shared" si="94"/>
        <v>1.8917771737761768E-2</v>
      </c>
      <c r="AY144" s="26">
        <f t="shared" si="94"/>
        <v>1.2424469233684787E-2</v>
      </c>
      <c r="AZ144" s="26">
        <f t="shared" si="94"/>
        <v>1.3224536902543216E-2</v>
      </c>
      <c r="BA144" s="26">
        <f t="shared" si="94"/>
        <v>4.5901590075829724E-3</v>
      </c>
      <c r="BB144" s="26">
        <f t="shared" si="94"/>
        <v>1.211111784159602E-2</v>
      </c>
      <c r="BC144" s="26">
        <f t="shared" si="94"/>
        <v>1.8394515693481051E-2</v>
      </c>
      <c r="BD144" s="26">
        <f t="shared" si="94"/>
        <v>2.3584009234807635E-2</v>
      </c>
      <c r="BE144" s="26">
        <f t="shared" si="94"/>
        <v>3.8188942099843803E-3</v>
      </c>
      <c r="BF144" s="26" t="e">
        <f t="shared" si="94"/>
        <v>#DIV/0!</v>
      </c>
      <c r="BG144" s="26">
        <f t="shared" si="94"/>
        <v>1.3028959177404875E-2</v>
      </c>
      <c r="BH144" s="26">
        <f t="shared" si="94"/>
        <v>1.4147458815892744E-2</v>
      </c>
    </row>
    <row r="145" spans="1:60" s="7" customFormat="1" hidden="1" x14ac:dyDescent="0.2">
      <c r="A145" s="138">
        <f t="shared" si="76"/>
        <v>39263</v>
      </c>
      <c r="B145" s="16">
        <f t="shared" ref="B145:AG145" si="95">B44/B43-1</f>
        <v>5.3305122333213717E-3</v>
      </c>
      <c r="C145" s="16">
        <f t="shared" si="95"/>
        <v>4.6220658185591734E-3</v>
      </c>
      <c r="D145" s="7">
        <f t="shared" si="95"/>
        <v>4.9261693821094354E-3</v>
      </c>
      <c r="E145" s="7">
        <f t="shared" si="95"/>
        <v>1.6227675027111754E-2</v>
      </c>
      <c r="F145" s="7">
        <f t="shared" si="95"/>
        <v>4.3609516534386383E-3</v>
      </c>
      <c r="G145" s="7">
        <f t="shared" si="95"/>
        <v>3.2912314166322343E-3</v>
      </c>
      <c r="H145" s="7">
        <f t="shared" si="95"/>
        <v>2.6296055645780303E-2</v>
      </c>
      <c r="I145" s="20">
        <f t="shared" si="95"/>
        <v>3.7393960904017476E-3</v>
      </c>
      <c r="J145" s="7">
        <f t="shared" si="95"/>
        <v>2.1504620192659418E-2</v>
      </c>
      <c r="K145" s="7">
        <f t="shared" si="95"/>
        <v>4.8205307187987323E-4</v>
      </c>
      <c r="L145" s="7">
        <f t="shared" si="95"/>
        <v>-4.6444693001457926E-2</v>
      </c>
      <c r="M145" s="7">
        <f t="shared" si="95"/>
        <v>-1.2104051038701713E-2</v>
      </c>
      <c r="N145" s="7">
        <f t="shared" si="95"/>
        <v>2.557290672465129E-3</v>
      </c>
      <c r="O145" s="7">
        <f t="shared" si="95"/>
        <v>-9.7783238449979937E-3</v>
      </c>
      <c r="P145" s="7">
        <f t="shared" si="95"/>
        <v>-3.063269491179299E-3</v>
      </c>
      <c r="Q145" s="7">
        <f t="shared" si="95"/>
        <v>-4.1262842175736725E-2</v>
      </c>
      <c r="R145" s="7">
        <f t="shared" si="95"/>
        <v>6.1572003380518936E-3</v>
      </c>
      <c r="S145" s="7">
        <f t="shared" si="95"/>
        <v>1.7516277247240808E-2</v>
      </c>
      <c r="T145" s="7">
        <f t="shared" si="95"/>
        <v>-3.5100747217091666E-3</v>
      </c>
      <c r="U145" s="7">
        <f t="shared" si="95"/>
        <v>1.9725788590714277E-3</v>
      </c>
      <c r="V145" s="7">
        <f t="shared" si="95"/>
        <v>-2.9516651187809773E-3</v>
      </c>
      <c r="W145" s="7">
        <f t="shared" si="95"/>
        <v>6.8170081460243726E-3</v>
      </c>
      <c r="X145" s="7">
        <f t="shared" si="95"/>
        <v>2.5624731430851089E-3</v>
      </c>
      <c r="Y145" s="7">
        <f t="shared" si="95"/>
        <v>2.1058585236092719E-2</v>
      </c>
      <c r="Z145" s="7">
        <f t="shared" si="95"/>
        <v>2.9559740213539687E-2</v>
      </c>
      <c r="AA145" s="7">
        <f t="shared" si="95"/>
        <v>6.262305025689141E-3</v>
      </c>
      <c r="AB145" s="7">
        <f t="shared" si="95"/>
        <v>7.1005802216084213E-3</v>
      </c>
      <c r="AC145" s="7">
        <f t="shared" si="95"/>
        <v>-2.8946647213342613E-3</v>
      </c>
      <c r="AD145" s="7">
        <f t="shared" si="95"/>
        <v>3.1507386555892802E-2</v>
      </c>
      <c r="AE145" s="7">
        <f t="shared" si="95"/>
        <v>1.6227675027111754E-2</v>
      </c>
      <c r="AF145" s="7">
        <f t="shared" si="95"/>
        <v>2.0675164099694721E-2</v>
      </c>
      <c r="AG145" s="7">
        <f t="shared" si="95"/>
        <v>1.6237099605413308E-2</v>
      </c>
      <c r="AH145" s="7">
        <f t="shared" ref="AH145:BH145" si="96">AH44/AH43-1</f>
        <v>1.5425860485710929E-2</v>
      </c>
      <c r="AI145" s="7">
        <f t="shared" si="96"/>
        <v>7.9589442288201528E-3</v>
      </c>
      <c r="AJ145" s="7">
        <f t="shared" si="96"/>
        <v>4.3598545033358693E-3</v>
      </c>
      <c r="AK145" s="7">
        <f t="shared" si="96"/>
        <v>6.5266500231413449E-3</v>
      </c>
      <c r="AL145" s="7">
        <f t="shared" si="96"/>
        <v>1.0502491153773219E-2</v>
      </c>
      <c r="AM145" s="7">
        <f t="shared" si="96"/>
        <v>1.2445642889677311E-2</v>
      </c>
      <c r="AN145" s="7">
        <f t="shared" si="96"/>
        <v>1.5082897794943984E-2</v>
      </c>
      <c r="AO145" s="7">
        <f t="shared" si="96"/>
        <v>1.3325813993795954E-2</v>
      </c>
      <c r="AP145" s="7">
        <f t="shared" si="96"/>
        <v>1.5874884140814949E-2</v>
      </c>
      <c r="AQ145" s="7">
        <f t="shared" si="96"/>
        <v>1.3916913708748924E-2</v>
      </c>
      <c r="AR145" s="7">
        <f t="shared" si="96"/>
        <v>6.8580468960295349E-3</v>
      </c>
      <c r="AS145" s="7">
        <f t="shared" si="96"/>
        <v>1.2446047695925389E-2</v>
      </c>
      <c r="AT145" s="7">
        <f t="shared" si="96"/>
        <v>-6.8213171963296348E-2</v>
      </c>
      <c r="AU145" s="7">
        <f t="shared" si="96"/>
        <v>4.4206851130659253E-3</v>
      </c>
      <c r="AV145" s="7">
        <f t="shared" si="96"/>
        <v>6.2223832129522094E-3</v>
      </c>
      <c r="AW145" s="7">
        <f t="shared" si="96"/>
        <v>1.5188432534724017E-2</v>
      </c>
      <c r="AX145" s="7">
        <f t="shared" si="96"/>
        <v>6.9152552055500305E-3</v>
      </c>
      <c r="AY145" s="7">
        <f t="shared" si="96"/>
        <v>1.9226354109237231E-2</v>
      </c>
      <c r="AZ145" s="7">
        <f t="shared" si="96"/>
        <v>1.1277689645086131E-3</v>
      </c>
      <c r="BA145" s="7">
        <f t="shared" si="96"/>
        <v>1.0408424137668959E-2</v>
      </c>
      <c r="BB145" s="7">
        <f t="shared" si="96"/>
        <v>1.5737108237535491E-2</v>
      </c>
      <c r="BC145" s="7">
        <f t="shared" si="96"/>
        <v>3.9118419579818209E-2</v>
      </c>
      <c r="BD145" s="7">
        <f t="shared" si="96"/>
        <v>1.2590959612455599E-2</v>
      </c>
      <c r="BE145" s="7">
        <f t="shared" si="96"/>
        <v>1.0047955593141644E-2</v>
      </c>
      <c r="BF145" s="7" t="e">
        <f t="shared" si="96"/>
        <v>#DIV/0!</v>
      </c>
      <c r="BG145" s="7">
        <f t="shared" si="96"/>
        <v>2.406676250426254E-2</v>
      </c>
      <c r="BH145" s="7">
        <f t="shared" si="96"/>
        <v>2.6712105636168992E-2</v>
      </c>
    </row>
    <row r="146" spans="1:60" s="7" customFormat="1" hidden="1" x14ac:dyDescent="0.2">
      <c r="A146" s="138">
        <f t="shared" si="76"/>
        <v>39355</v>
      </c>
      <c r="B146" s="16">
        <f t="shared" ref="B146:AG146" si="97">B45/B44-1</f>
        <v>9.2309051789718488E-3</v>
      </c>
      <c r="C146" s="16">
        <f t="shared" si="97"/>
        <v>9.4108315369709761E-3</v>
      </c>
      <c r="D146" s="7">
        <f t="shared" si="97"/>
        <v>2.7329795547381686E-4</v>
      </c>
      <c r="E146" s="7">
        <f t="shared" si="97"/>
        <v>2.1996391829772977E-2</v>
      </c>
      <c r="F146" s="7">
        <f t="shared" si="97"/>
        <v>1.0810721780935006E-2</v>
      </c>
      <c r="G146" s="7">
        <f t="shared" si="97"/>
        <v>1.1149548079671723E-2</v>
      </c>
      <c r="H146" s="7">
        <f t="shared" si="97"/>
        <v>4.018670528801227E-3</v>
      </c>
      <c r="I146" s="20">
        <f t="shared" si="97"/>
        <v>9.4809462273723888E-3</v>
      </c>
      <c r="J146" s="7">
        <f t="shared" si="97"/>
        <v>6.7333769719029046E-3</v>
      </c>
      <c r="K146" s="7">
        <f t="shared" si="97"/>
        <v>1.1844997386725176E-2</v>
      </c>
      <c r="L146" s="7">
        <f t="shared" si="97"/>
        <v>8.0752664395867146E-2</v>
      </c>
      <c r="M146" s="7">
        <f t="shared" si="97"/>
        <v>1.279687047884992E-2</v>
      </c>
      <c r="N146" s="7">
        <f t="shared" si="97"/>
        <v>6.5550313663100823E-3</v>
      </c>
      <c r="O146" s="7">
        <f t="shared" si="97"/>
        <v>-4.399589641398749E-3</v>
      </c>
      <c r="P146" s="7">
        <f t="shared" si="97"/>
        <v>3.3319301775036614E-4</v>
      </c>
      <c r="Q146" s="7">
        <f t="shared" si="97"/>
        <v>6.2394311280211667E-3</v>
      </c>
      <c r="R146" s="7">
        <f t="shared" si="97"/>
        <v>-6.4417877840003968E-3</v>
      </c>
      <c r="S146" s="7">
        <f t="shared" si="97"/>
        <v>-1.5274039870620815E-3</v>
      </c>
      <c r="T146" s="7">
        <f t="shared" si="97"/>
        <v>3.3218999624433643E-3</v>
      </c>
      <c r="U146" s="7">
        <f t="shared" si="97"/>
        <v>3.5963266286531681E-3</v>
      </c>
      <c r="V146" s="7">
        <f t="shared" si="97"/>
        <v>9.1698503283632604E-4</v>
      </c>
      <c r="W146" s="7">
        <f t="shared" si="97"/>
        <v>4.3701763242358638E-3</v>
      </c>
      <c r="X146" s="7">
        <f t="shared" si="97"/>
        <v>8.2183928066912326E-3</v>
      </c>
      <c r="Y146" s="7">
        <f t="shared" si="97"/>
        <v>-1.2239651010187091E-2</v>
      </c>
      <c r="Z146" s="7">
        <f t="shared" si="97"/>
        <v>-1.6808008617131387E-2</v>
      </c>
      <c r="AA146" s="7">
        <f t="shared" si="97"/>
        <v>-4.1043232620311398E-3</v>
      </c>
      <c r="AB146" s="7">
        <f t="shared" si="97"/>
        <v>1.2846174181464942E-2</v>
      </c>
      <c r="AC146" s="7">
        <f t="shared" si="97"/>
        <v>-7.5548088882505526E-3</v>
      </c>
      <c r="AD146" s="7">
        <f t="shared" si="97"/>
        <v>-1.0720447148443779E-2</v>
      </c>
      <c r="AE146" s="7">
        <f t="shared" si="97"/>
        <v>2.1996391829772977E-2</v>
      </c>
      <c r="AF146" s="7">
        <f t="shared" si="97"/>
        <v>3.5383960063928299E-2</v>
      </c>
      <c r="AG146" s="7">
        <f t="shared" si="97"/>
        <v>2.212800754441635E-2</v>
      </c>
      <c r="AH146" s="7">
        <f t="shared" ref="AH146:BH146" si="98">AH45/AH44-1</f>
        <v>1.9552311119886978E-2</v>
      </c>
      <c r="AI146" s="7">
        <f t="shared" si="98"/>
        <v>9.6483717462330087E-3</v>
      </c>
      <c r="AJ146" s="7">
        <f t="shared" si="98"/>
        <v>8.1706284114750893E-3</v>
      </c>
      <c r="AK146" s="7">
        <f t="shared" si="98"/>
        <v>1.0359408115577784E-2</v>
      </c>
      <c r="AL146" s="7">
        <f t="shared" si="98"/>
        <v>9.3874039248069696E-3</v>
      </c>
      <c r="AM146" s="7">
        <f t="shared" si="98"/>
        <v>6.7972249112757677E-3</v>
      </c>
      <c r="AN146" s="7">
        <f t="shared" si="98"/>
        <v>9.3862110832614309E-3</v>
      </c>
      <c r="AO146" s="7">
        <f t="shared" si="98"/>
        <v>3.6400665365186047E-3</v>
      </c>
      <c r="AP146" s="7">
        <f t="shared" si="98"/>
        <v>1.1969724070044707E-2</v>
      </c>
      <c r="AQ146" s="7">
        <f t="shared" si="98"/>
        <v>8.4086205130899927E-3</v>
      </c>
      <c r="AR146" s="7">
        <f t="shared" si="98"/>
        <v>6.2632672422402447E-3</v>
      </c>
      <c r="AS146" s="7">
        <f t="shared" si="98"/>
        <v>2.3262594841461315E-2</v>
      </c>
      <c r="AT146" s="7">
        <f t="shared" si="98"/>
        <v>1.2017885789330496E-2</v>
      </c>
      <c r="AU146" s="7">
        <f t="shared" si="98"/>
        <v>2.1429418211077689E-2</v>
      </c>
      <c r="AV146" s="7">
        <f t="shared" si="98"/>
        <v>1.9962037726552806E-2</v>
      </c>
      <c r="AW146" s="7">
        <f t="shared" si="98"/>
        <v>1.3697953652540784E-2</v>
      </c>
      <c r="AX146" s="7">
        <f t="shared" si="98"/>
        <v>4.4264650039211872E-3</v>
      </c>
      <c r="AY146" s="7">
        <f t="shared" si="98"/>
        <v>7.9255177705883639E-3</v>
      </c>
      <c r="AZ146" s="7">
        <f t="shared" si="98"/>
        <v>3.1253533748178963E-3</v>
      </c>
      <c r="BA146" s="7">
        <f t="shared" si="98"/>
        <v>2.331855156315199E-2</v>
      </c>
      <c r="BB146" s="7">
        <f t="shared" si="98"/>
        <v>5.7605428348359577E-3</v>
      </c>
      <c r="BC146" s="7">
        <f t="shared" si="98"/>
        <v>2.7344173429328933E-3</v>
      </c>
      <c r="BD146" s="7">
        <f t="shared" si="98"/>
        <v>1.6308115620875752E-2</v>
      </c>
      <c r="BE146" s="7">
        <f t="shared" si="98"/>
        <v>1.3858425185221401E-2</v>
      </c>
      <c r="BF146" s="7" t="e">
        <f t="shared" si="98"/>
        <v>#DIV/0!</v>
      </c>
      <c r="BG146" s="7">
        <f t="shared" si="98"/>
        <v>3.4420262936187829E-3</v>
      </c>
      <c r="BH146" s="7">
        <f t="shared" si="98"/>
        <v>3.2957727668847525E-3</v>
      </c>
    </row>
    <row r="147" spans="1:60" s="7" customFormat="1" ht="12" hidden="1" thickBot="1" x14ac:dyDescent="0.25">
      <c r="A147" s="139">
        <f t="shared" si="76"/>
        <v>39446</v>
      </c>
      <c r="B147" s="14">
        <f t="shared" ref="B147:AG147" si="99">B46/B45-1</f>
        <v>1.1940508583617948E-2</v>
      </c>
      <c r="C147" s="14">
        <f t="shared" si="99"/>
        <v>1.1992875647606205E-2</v>
      </c>
      <c r="D147" s="22">
        <f t="shared" si="99"/>
        <v>6.9707026481442558E-3</v>
      </c>
      <c r="E147" s="22">
        <f t="shared" si="99"/>
        <v>1.9502359844660422E-2</v>
      </c>
      <c r="F147" s="22">
        <f t="shared" si="99"/>
        <v>1.2742847336781882E-2</v>
      </c>
      <c r="G147" s="22">
        <f t="shared" si="99"/>
        <v>1.2858137115504764E-2</v>
      </c>
      <c r="H147" s="22">
        <f t="shared" si="99"/>
        <v>1.0415355044162355E-2</v>
      </c>
      <c r="I147" s="23">
        <f t="shared" si="99"/>
        <v>1.2395314207314323E-2</v>
      </c>
      <c r="J147" s="22">
        <f t="shared" si="99"/>
        <v>7.3852967757577215E-3</v>
      </c>
      <c r="K147" s="22">
        <f t="shared" si="99"/>
        <v>1.3715634578242542E-2</v>
      </c>
      <c r="L147" s="22">
        <f t="shared" si="99"/>
        <v>1.3177140775331608E-2</v>
      </c>
      <c r="M147" s="22">
        <f t="shared" si="99"/>
        <v>1.0470302529852704E-2</v>
      </c>
      <c r="N147" s="22">
        <f t="shared" si="99"/>
        <v>6.670797610487389E-3</v>
      </c>
      <c r="O147" s="22">
        <f t="shared" si="99"/>
        <v>-4.0774223335713344E-3</v>
      </c>
      <c r="P147" s="22">
        <f t="shared" si="99"/>
        <v>3.7596492669904613E-3</v>
      </c>
      <c r="Q147" s="22">
        <f t="shared" si="99"/>
        <v>7.1560880946353045E-3</v>
      </c>
      <c r="R147" s="22">
        <f t="shared" si="99"/>
        <v>9.5423902383480197E-3</v>
      </c>
      <c r="S147" s="22">
        <f t="shared" si="99"/>
        <v>7.1120220651730293E-3</v>
      </c>
      <c r="T147" s="22">
        <f t="shared" si="99"/>
        <v>3.1928725205727648E-3</v>
      </c>
      <c r="U147" s="22">
        <f t="shared" si="99"/>
        <v>1.1263418299603867E-2</v>
      </c>
      <c r="V147" s="22">
        <f t="shared" si="99"/>
        <v>3.7926501602703055E-3</v>
      </c>
      <c r="W147" s="22">
        <f t="shared" si="99"/>
        <v>7.0034421519451495E-3</v>
      </c>
      <c r="X147" s="22">
        <f t="shared" si="99"/>
        <v>1.1324080647338919E-2</v>
      </c>
      <c r="Y147" s="22">
        <f t="shared" si="99"/>
        <v>3.6474982464191896E-3</v>
      </c>
      <c r="Z147" s="22">
        <f t="shared" si="99"/>
        <v>-7.924492173194464E-3</v>
      </c>
      <c r="AA147" s="22">
        <f t="shared" si="99"/>
        <v>2.3992021256191043E-2</v>
      </c>
      <c r="AB147" s="22">
        <f t="shared" si="99"/>
        <v>1.113744452321197E-2</v>
      </c>
      <c r="AC147" s="22">
        <f t="shared" si="99"/>
        <v>6.9932820940252771E-3</v>
      </c>
      <c r="AD147" s="22">
        <f t="shared" si="99"/>
        <v>1.3103104220856698E-2</v>
      </c>
      <c r="AE147" s="22">
        <f t="shared" si="99"/>
        <v>1.9502359844660422E-2</v>
      </c>
      <c r="AF147" s="22">
        <f t="shared" si="99"/>
        <v>2.2143505549290454E-2</v>
      </c>
      <c r="AG147" s="22">
        <f t="shared" si="99"/>
        <v>9.9384488938258908E-3</v>
      </c>
      <c r="AH147" s="22">
        <f t="shared" ref="AH147:BH147" si="100">AH46/AH45-1</f>
        <v>2.0693591834679781E-2</v>
      </c>
      <c r="AI147" s="22">
        <f t="shared" si="100"/>
        <v>9.6873068393807937E-3</v>
      </c>
      <c r="AJ147" s="22">
        <f t="shared" si="100"/>
        <v>6.6382423931319323E-3</v>
      </c>
      <c r="AK147" s="22">
        <f t="shared" si="100"/>
        <v>1.0447441049667772E-2</v>
      </c>
      <c r="AL147" s="22">
        <f t="shared" si="100"/>
        <v>9.8545646516952079E-3</v>
      </c>
      <c r="AM147" s="22">
        <f t="shared" si="100"/>
        <v>5.0876452777495196E-3</v>
      </c>
      <c r="AN147" s="22">
        <f t="shared" si="100"/>
        <v>1.5224010451358794E-2</v>
      </c>
      <c r="AO147" s="22">
        <f t="shared" si="100"/>
        <v>2.6775428721410144E-2</v>
      </c>
      <c r="AP147" s="22">
        <f t="shared" si="100"/>
        <v>1.0073148825593847E-2</v>
      </c>
      <c r="AQ147" s="22">
        <f t="shared" si="100"/>
        <v>1.1232729849287582E-2</v>
      </c>
      <c r="AR147" s="22">
        <f t="shared" si="100"/>
        <v>-1.1719383446295972E-2</v>
      </c>
      <c r="AS147" s="22">
        <f t="shared" si="100"/>
        <v>2.1102250714179149E-2</v>
      </c>
      <c r="AT147" s="22">
        <f t="shared" si="100"/>
        <v>1.8985511904835439E-2</v>
      </c>
      <c r="AU147" s="22">
        <f t="shared" si="100"/>
        <v>8.0439433531989124E-3</v>
      </c>
      <c r="AV147" s="22">
        <f t="shared" si="100"/>
        <v>2.1975292852064898E-2</v>
      </c>
      <c r="AW147" s="22">
        <f t="shared" si="100"/>
        <v>1.3524397175254332E-2</v>
      </c>
      <c r="AX147" s="22">
        <f t="shared" si="100"/>
        <v>1.7736257984612092E-2</v>
      </c>
      <c r="AY147" s="22">
        <f t="shared" si="100"/>
        <v>1.9949389920511651E-2</v>
      </c>
      <c r="AZ147" s="22">
        <f t="shared" si="100"/>
        <v>-3.4005758415096565E-3</v>
      </c>
      <c r="BA147" s="22">
        <f t="shared" si="100"/>
        <v>8.5174022425849039E-4</v>
      </c>
      <c r="BB147" s="22">
        <f t="shared" si="100"/>
        <v>1.0765717951962461E-2</v>
      </c>
      <c r="BC147" s="22">
        <f t="shared" si="100"/>
        <v>1.1985970918285238E-2</v>
      </c>
      <c r="BD147" s="22">
        <f t="shared" si="100"/>
        <v>1.6518907095440571E-2</v>
      </c>
      <c r="BE147" s="22">
        <f t="shared" si="100"/>
        <v>1.1266907020187844E-2</v>
      </c>
      <c r="BF147" s="22" t="e">
        <f t="shared" si="100"/>
        <v>#DIV/0!</v>
      </c>
      <c r="BG147" s="22">
        <f t="shared" si="100"/>
        <v>8.359194131685177E-3</v>
      </c>
      <c r="BH147" s="22">
        <f t="shared" si="100"/>
        <v>6.1347975252801223E-3</v>
      </c>
    </row>
    <row r="148" spans="1:60" s="7" customFormat="1" hidden="1" x14ac:dyDescent="0.2">
      <c r="A148" s="140">
        <f t="shared" si="76"/>
        <v>39537</v>
      </c>
      <c r="B148" s="24">
        <f t="shared" ref="B148:AG148" si="101">B47/B46-1</f>
        <v>1.9629103126806546E-2</v>
      </c>
      <c r="C148" s="24">
        <f t="shared" si="101"/>
        <v>2.0284667779281174E-2</v>
      </c>
      <c r="D148" s="26">
        <f t="shared" si="101"/>
        <v>1.4807246075229097E-2</v>
      </c>
      <c r="E148" s="26">
        <f t="shared" si="101"/>
        <v>2.7365947743495544E-2</v>
      </c>
      <c r="F148" s="26">
        <f t="shared" si="101"/>
        <v>2.0352168347736344E-2</v>
      </c>
      <c r="G148" s="26">
        <f t="shared" si="101"/>
        <v>2.1332833912002913E-2</v>
      </c>
      <c r="H148" s="26">
        <f t="shared" si="101"/>
        <v>5.0643940557471012E-4</v>
      </c>
      <c r="I148" s="27">
        <f t="shared" si="101"/>
        <v>2.0535020107510293E-2</v>
      </c>
      <c r="J148" s="26">
        <f t="shared" si="101"/>
        <v>1.0510555553928436E-2</v>
      </c>
      <c r="K148" s="26">
        <f t="shared" si="101"/>
        <v>2.3017905004966366E-2</v>
      </c>
      <c r="L148" s="26">
        <f t="shared" si="101"/>
        <v>1.3288736192366812E-2</v>
      </c>
      <c r="M148" s="26">
        <f t="shared" si="101"/>
        <v>5.9694687677309677E-3</v>
      </c>
      <c r="N148" s="26">
        <f t="shared" si="101"/>
        <v>1.4556740913074018E-2</v>
      </c>
      <c r="O148" s="26">
        <f t="shared" si="101"/>
        <v>-1.5202872144367996E-2</v>
      </c>
      <c r="P148" s="26">
        <f t="shared" si="101"/>
        <v>2.4261293564322717E-3</v>
      </c>
      <c r="Q148" s="26">
        <f t="shared" si="101"/>
        <v>8.7967096213724671E-2</v>
      </c>
      <c r="R148" s="26">
        <f t="shared" si="101"/>
        <v>1.1162299748597171E-2</v>
      </c>
      <c r="S148" s="26">
        <f t="shared" si="101"/>
        <v>-7.2062024918058465E-2</v>
      </c>
      <c r="T148" s="26">
        <f t="shared" si="101"/>
        <v>9.8926664753129501E-4</v>
      </c>
      <c r="U148" s="26">
        <f t="shared" si="101"/>
        <v>1.3711250323509283E-2</v>
      </c>
      <c r="V148" s="26">
        <f t="shared" si="101"/>
        <v>2.476007573547534E-2</v>
      </c>
      <c r="W148" s="26">
        <f t="shared" si="101"/>
        <v>6.9911333667547204E-3</v>
      </c>
      <c r="X148" s="26">
        <f t="shared" si="101"/>
        <v>1.1267273165398217E-2</v>
      </c>
      <c r="Y148" s="26">
        <f t="shared" si="101"/>
        <v>3.52078058406049E-2</v>
      </c>
      <c r="Z148" s="26">
        <f t="shared" si="101"/>
        <v>4.025950441232351E-2</v>
      </c>
      <c r="AA148" s="26">
        <f t="shared" si="101"/>
        <v>2.6603317890821598E-2</v>
      </c>
      <c r="AB148" s="26">
        <f t="shared" si="101"/>
        <v>2.3286386137648662E-3</v>
      </c>
      <c r="AC148" s="26">
        <f t="shared" si="101"/>
        <v>7.4254242005787674E-2</v>
      </c>
      <c r="AD148" s="26">
        <f t="shared" si="101"/>
        <v>2.4334907568058339E-2</v>
      </c>
      <c r="AE148" s="26">
        <f t="shared" si="101"/>
        <v>2.7365947743495544E-2</v>
      </c>
      <c r="AF148" s="26">
        <f t="shared" si="101"/>
        <v>1.337509823434968E-2</v>
      </c>
      <c r="AG148" s="26">
        <f t="shared" si="101"/>
        <v>6.6112811996357879E-2</v>
      </c>
      <c r="AH148" s="26">
        <f t="shared" ref="AH148:BH148" si="102">AH47/AH46-1</f>
        <v>2.3219376051830221E-2</v>
      </c>
      <c r="AI148" s="26">
        <f t="shared" si="102"/>
        <v>1.475186734854117E-2</v>
      </c>
      <c r="AJ148" s="26">
        <f t="shared" si="102"/>
        <v>4.6469168539042816E-3</v>
      </c>
      <c r="AK148" s="26">
        <f t="shared" si="102"/>
        <v>1.6443935638741358E-2</v>
      </c>
      <c r="AL148" s="26">
        <f t="shared" si="102"/>
        <v>1.612399274245413E-2</v>
      </c>
      <c r="AM148" s="26">
        <f t="shared" si="102"/>
        <v>1.7150674417254486E-2</v>
      </c>
      <c r="AN148" s="26">
        <f t="shared" si="102"/>
        <v>1.0231728188246247E-2</v>
      </c>
      <c r="AO148" s="26">
        <f t="shared" si="102"/>
        <v>-7.2781103214425436E-4</v>
      </c>
      <c r="AP148" s="26">
        <f t="shared" si="102"/>
        <v>1.5199475642978744E-2</v>
      </c>
      <c r="AQ148" s="26">
        <f t="shared" si="102"/>
        <v>1.1954394095501142E-2</v>
      </c>
      <c r="AR148" s="26">
        <f t="shared" si="102"/>
        <v>-1.2125566375075669E-2</v>
      </c>
      <c r="AS148" s="26">
        <f t="shared" si="102"/>
        <v>3.6141534533623343E-2</v>
      </c>
      <c r="AT148" s="26">
        <f t="shared" si="102"/>
        <v>4.7576855012341435E-2</v>
      </c>
      <c r="AU148" s="26">
        <f t="shared" si="102"/>
        <v>3.5272774910583893E-2</v>
      </c>
      <c r="AV148" s="26">
        <f t="shared" si="102"/>
        <v>3.8599697134112487E-2</v>
      </c>
      <c r="AW148" s="26">
        <f t="shared" si="102"/>
        <v>4.0804581038209609E-3</v>
      </c>
      <c r="AX148" s="26">
        <f t="shared" si="102"/>
        <v>7.5664251479496958E-3</v>
      </c>
      <c r="AY148" s="26">
        <f t="shared" si="102"/>
        <v>1.6162588001588762E-2</v>
      </c>
      <c r="AZ148" s="26">
        <f t="shared" si="102"/>
        <v>6.6008219019755288E-3</v>
      </c>
      <c r="BA148" s="26">
        <f t="shared" si="102"/>
        <v>9.2691666955295737E-3</v>
      </c>
      <c r="BB148" s="26">
        <f t="shared" si="102"/>
        <v>5.4554346621176197E-3</v>
      </c>
      <c r="BC148" s="26">
        <f t="shared" si="102"/>
        <v>1.633954674454996E-2</v>
      </c>
      <c r="BD148" s="26">
        <f t="shared" si="102"/>
        <v>1.7141145141361891E-2</v>
      </c>
      <c r="BE148" s="26">
        <f t="shared" si="102"/>
        <v>1.42098650050968E-2</v>
      </c>
      <c r="BF148" s="26" t="e">
        <f t="shared" si="102"/>
        <v>#DIV/0!</v>
      </c>
      <c r="BG148" s="26">
        <f t="shared" si="102"/>
        <v>8.6793980105206447E-3</v>
      </c>
      <c r="BH148" s="26">
        <f t="shared" si="102"/>
        <v>6.5980515789341165E-3</v>
      </c>
    </row>
    <row r="149" spans="1:60" s="7" customFormat="1" hidden="1" x14ac:dyDescent="0.2">
      <c r="A149" s="138">
        <f t="shared" si="76"/>
        <v>39629</v>
      </c>
      <c r="B149" s="16">
        <f t="shared" ref="B149:AG149" si="103">B48/B47-1</f>
        <v>5.0617767849026052E-4</v>
      </c>
      <c r="C149" s="16">
        <f t="shared" si="103"/>
        <v>1.268284354637883E-3</v>
      </c>
      <c r="D149" s="7">
        <f t="shared" si="103"/>
        <v>-2.6887989357852193E-3</v>
      </c>
      <c r="E149" s="7">
        <f t="shared" si="103"/>
        <v>1.0072289002156065E-2</v>
      </c>
      <c r="F149" s="7">
        <f t="shared" si="103"/>
        <v>5.1157590251138529E-4</v>
      </c>
      <c r="G149" s="7">
        <f t="shared" si="103"/>
        <v>1.6092160031819791E-3</v>
      </c>
      <c r="H149" s="7">
        <f t="shared" si="103"/>
        <v>-2.2163748061227784E-2</v>
      </c>
      <c r="I149" s="20">
        <f t="shared" si="103"/>
        <v>-2.9617019878391826E-4</v>
      </c>
      <c r="J149" s="7">
        <f t="shared" si="103"/>
        <v>8.6623620378780686E-3</v>
      </c>
      <c r="K149" s="7">
        <f t="shared" si="103"/>
        <v>5.2444011395391676E-4</v>
      </c>
      <c r="L149" s="7">
        <f t="shared" si="103"/>
        <v>1.9104897024446288E-2</v>
      </c>
      <c r="M149" s="7">
        <f t="shared" si="103"/>
        <v>-8.6758374603993493E-3</v>
      </c>
      <c r="N149" s="7">
        <f t="shared" si="103"/>
        <v>3.4634993475450848E-3</v>
      </c>
      <c r="O149" s="7">
        <f t="shared" si="103"/>
        <v>-3.7755787605113778E-3</v>
      </c>
      <c r="P149" s="7">
        <f t="shared" si="103"/>
        <v>-2.6510859112516272E-4</v>
      </c>
      <c r="Q149" s="7">
        <f t="shared" si="103"/>
        <v>-9.4870797511152238E-2</v>
      </c>
      <c r="R149" s="7">
        <f t="shared" si="103"/>
        <v>1.4696132991741884E-2</v>
      </c>
      <c r="S149" s="7">
        <f t="shared" si="103"/>
        <v>3.3064095867252341E-4</v>
      </c>
      <c r="T149" s="7">
        <f t="shared" si="103"/>
        <v>-1.3833065099424502E-3</v>
      </c>
      <c r="U149" s="7">
        <f t="shared" si="103"/>
        <v>9.5504789844074178E-3</v>
      </c>
      <c r="V149" s="7">
        <f t="shared" si="103"/>
        <v>-4.8139139982013024E-3</v>
      </c>
      <c r="W149" s="7">
        <f t="shared" si="103"/>
        <v>5.0344202604790667E-3</v>
      </c>
      <c r="X149" s="7">
        <f t="shared" si="103"/>
        <v>4.8039313259962135E-3</v>
      </c>
      <c r="Y149" s="7">
        <f t="shared" si="103"/>
        <v>-6.7822931489922578E-3</v>
      </c>
      <c r="Z149" s="7">
        <f t="shared" si="103"/>
        <v>-1.3324195925651039E-2</v>
      </c>
      <c r="AA149" s="7">
        <f t="shared" si="103"/>
        <v>4.5086628843393761E-3</v>
      </c>
      <c r="AB149" s="7">
        <f t="shared" si="103"/>
        <v>1.0140797422328651E-2</v>
      </c>
      <c r="AC149" s="7">
        <f t="shared" si="103"/>
        <v>-6.1560902425301767E-2</v>
      </c>
      <c r="AD149" s="7">
        <f t="shared" si="103"/>
        <v>-2.3637404385132843E-3</v>
      </c>
      <c r="AE149" s="7">
        <f t="shared" si="103"/>
        <v>1.0072289002156065E-2</v>
      </c>
      <c r="AF149" s="7">
        <f t="shared" si="103"/>
        <v>1.3009681353837621E-2</v>
      </c>
      <c r="AG149" s="7">
        <f t="shared" si="103"/>
        <v>2.4802001494277359E-3</v>
      </c>
      <c r="AH149" s="7">
        <f t="shared" ref="AH149:BH149" si="104">AH48/AH47-1</f>
        <v>1.0909113336462495E-2</v>
      </c>
      <c r="AI149" s="7">
        <f t="shared" si="104"/>
        <v>3.4596023827393463E-3</v>
      </c>
      <c r="AJ149" s="7">
        <f t="shared" si="104"/>
        <v>3.3276094965728475E-3</v>
      </c>
      <c r="AK149" s="7">
        <f t="shared" si="104"/>
        <v>1.7822847470125858E-3</v>
      </c>
      <c r="AL149" s="7">
        <f t="shared" si="104"/>
        <v>5.181120799799821E-3</v>
      </c>
      <c r="AM149" s="7">
        <f t="shared" si="104"/>
        <v>1.3308756448979775E-2</v>
      </c>
      <c r="AN149" s="7">
        <f t="shared" si="104"/>
        <v>5.1354931730394071E-3</v>
      </c>
      <c r="AO149" s="7">
        <f t="shared" si="104"/>
        <v>6.5114158612211703E-4</v>
      </c>
      <c r="AP149" s="7">
        <f t="shared" si="104"/>
        <v>7.1362729332222763E-3</v>
      </c>
      <c r="AQ149" s="7">
        <f t="shared" si="104"/>
        <v>2.7542875374417797E-3</v>
      </c>
      <c r="AR149" s="7">
        <f t="shared" si="104"/>
        <v>-1.4353822326970134E-3</v>
      </c>
      <c r="AS149" s="7">
        <f t="shared" si="104"/>
        <v>2.321964014983946E-2</v>
      </c>
      <c r="AT149" s="7">
        <f t="shared" si="104"/>
        <v>-5.0846459849440695E-2</v>
      </c>
      <c r="AU149" s="7">
        <f t="shared" si="104"/>
        <v>4.7072824884888398E-3</v>
      </c>
      <c r="AV149" s="7">
        <f t="shared" si="104"/>
        <v>2.3699637884058156E-3</v>
      </c>
      <c r="AW149" s="7">
        <f t="shared" si="104"/>
        <v>1.0988647101273674E-2</v>
      </c>
      <c r="AX149" s="7">
        <f t="shared" si="104"/>
        <v>-8.9407627467563699E-5</v>
      </c>
      <c r="AY149" s="7">
        <f t="shared" si="104"/>
        <v>-4.230569485941027E-3</v>
      </c>
      <c r="AZ149" s="7">
        <f t="shared" si="104"/>
        <v>-2.3911749312873765E-3</v>
      </c>
      <c r="BA149" s="7">
        <f t="shared" si="104"/>
        <v>1.0335075092284374E-2</v>
      </c>
      <c r="BB149" s="7">
        <f t="shared" si="104"/>
        <v>7.5130196365214008E-3</v>
      </c>
      <c r="BC149" s="7">
        <f t="shared" si="104"/>
        <v>1.3447534371799241E-2</v>
      </c>
      <c r="BD149" s="7">
        <f t="shared" si="104"/>
        <v>7.9653302345930044E-3</v>
      </c>
      <c r="BE149" s="7">
        <f t="shared" si="104"/>
        <v>2.6363723797166116E-2</v>
      </c>
      <c r="BF149" s="7" t="e">
        <f t="shared" si="104"/>
        <v>#DIV/0!</v>
      </c>
      <c r="BG149" s="7">
        <f t="shared" si="104"/>
        <v>1.1493538715174001E-2</v>
      </c>
      <c r="BH149" s="7">
        <f t="shared" si="104"/>
        <v>1.4358625105282519E-2</v>
      </c>
    </row>
    <row r="150" spans="1:60" s="7" customFormat="1" hidden="1" x14ac:dyDescent="0.2">
      <c r="A150" s="138">
        <f t="shared" si="76"/>
        <v>39721</v>
      </c>
      <c r="B150" s="16">
        <f t="shared" ref="B150:AG150" si="105">B49/B48-1</f>
        <v>4.6883256576841781E-3</v>
      </c>
      <c r="C150" s="16">
        <f t="shared" si="105"/>
        <v>5.7322073867096535E-3</v>
      </c>
      <c r="D150" s="7">
        <f t="shared" si="105"/>
        <v>5.2527910906774444E-4</v>
      </c>
      <c r="E150" s="7">
        <f t="shared" si="105"/>
        <v>1.0056786783564808E-2</v>
      </c>
      <c r="F150" s="7">
        <f t="shared" si="105"/>
        <v>5.4283082320998322E-3</v>
      </c>
      <c r="G150" s="7">
        <f t="shared" si="105"/>
        <v>6.9658812038535523E-3</v>
      </c>
      <c r="H150" s="7">
        <f t="shared" si="105"/>
        <v>-2.7107488755889086E-2</v>
      </c>
      <c r="I150" s="20">
        <f t="shared" si="105"/>
        <v>3.7535975072482408E-3</v>
      </c>
      <c r="J150" s="7">
        <f t="shared" si="105"/>
        <v>1.4105816105641322E-2</v>
      </c>
      <c r="K150" s="7">
        <f t="shared" si="105"/>
        <v>5.8588253983575811E-3</v>
      </c>
      <c r="L150" s="7">
        <f t="shared" si="105"/>
        <v>4.0332840050538943E-2</v>
      </c>
      <c r="M150" s="7">
        <f t="shared" si="105"/>
        <v>5.3890706534629462E-3</v>
      </c>
      <c r="N150" s="7">
        <f t="shared" si="105"/>
        <v>2.6534643957958348E-3</v>
      </c>
      <c r="O150" s="7">
        <f t="shared" si="105"/>
        <v>-1.3296643746471437E-2</v>
      </c>
      <c r="P150" s="7">
        <f t="shared" si="105"/>
        <v>-4.3073307740475464E-3</v>
      </c>
      <c r="Q150" s="7">
        <f t="shared" si="105"/>
        <v>-8.0314882737149151E-3</v>
      </c>
      <c r="R150" s="7">
        <f t="shared" si="105"/>
        <v>-7.0210922966836842E-3</v>
      </c>
      <c r="S150" s="7">
        <f t="shared" si="105"/>
        <v>6.9373683164064559E-3</v>
      </c>
      <c r="T150" s="7">
        <f t="shared" si="105"/>
        <v>2.2769732958671796E-3</v>
      </c>
      <c r="U150" s="7">
        <f t="shared" si="105"/>
        <v>-1.6495630895326796E-3</v>
      </c>
      <c r="V150" s="7">
        <f t="shared" si="105"/>
        <v>-5.5449407636478654E-3</v>
      </c>
      <c r="W150" s="7">
        <f t="shared" si="105"/>
        <v>4.7231261240896494E-3</v>
      </c>
      <c r="X150" s="7">
        <f t="shared" si="105"/>
        <v>-6.9021504224805463E-3</v>
      </c>
      <c r="Y150" s="7">
        <f t="shared" si="105"/>
        <v>-5.5769432801960894E-3</v>
      </c>
      <c r="Z150" s="7">
        <f t="shared" si="105"/>
        <v>-1.1184461532031453E-2</v>
      </c>
      <c r="AA150" s="7">
        <f t="shared" si="105"/>
        <v>3.9295012492877035E-3</v>
      </c>
      <c r="AB150" s="7">
        <f t="shared" si="105"/>
        <v>5.8009417292845811E-3</v>
      </c>
      <c r="AC150" s="7">
        <f t="shared" si="105"/>
        <v>2.4273985717714108E-2</v>
      </c>
      <c r="AD150" s="7">
        <f t="shared" si="105"/>
        <v>1.0432858282585E-2</v>
      </c>
      <c r="AE150" s="7">
        <f t="shared" si="105"/>
        <v>1.0056786783564808E-2</v>
      </c>
      <c r="AF150" s="7">
        <f t="shared" si="105"/>
        <v>-4.7950223333541597E-3</v>
      </c>
      <c r="AG150" s="7">
        <f t="shared" si="105"/>
        <v>1.5477548089835924E-2</v>
      </c>
      <c r="AH150" s="7">
        <f t="shared" ref="AH150:BH150" si="106">AH49/AH48-1</f>
        <v>1.1796242011273828E-2</v>
      </c>
      <c r="AI150" s="7">
        <f t="shared" si="106"/>
        <v>7.3545868662152625E-3</v>
      </c>
      <c r="AJ150" s="7">
        <f t="shared" si="106"/>
        <v>1.438395569082429E-3</v>
      </c>
      <c r="AK150" s="7">
        <f t="shared" si="106"/>
        <v>3.6457397418434567E-3</v>
      </c>
      <c r="AL150" s="7">
        <f t="shared" si="106"/>
        <v>1.2833806796729297E-2</v>
      </c>
      <c r="AM150" s="7">
        <f t="shared" si="106"/>
        <v>-2.1058683348167406E-3</v>
      </c>
      <c r="AN150" s="7">
        <f t="shared" si="106"/>
        <v>6.6787543883171097E-3</v>
      </c>
      <c r="AO150" s="7">
        <f t="shared" si="106"/>
        <v>-7.0094058118290725E-3</v>
      </c>
      <c r="AP150" s="7">
        <f t="shared" si="106"/>
        <v>1.2746664895057602E-2</v>
      </c>
      <c r="AQ150" s="7">
        <f t="shared" si="106"/>
        <v>1.052811837357237E-2</v>
      </c>
      <c r="AR150" s="7">
        <f t="shared" si="106"/>
        <v>-1.1732601903141071E-2</v>
      </c>
      <c r="AS150" s="7">
        <f t="shared" si="106"/>
        <v>1.3310918880697686E-2</v>
      </c>
      <c r="AT150" s="7">
        <f t="shared" si="106"/>
        <v>9.6212443959395877E-3</v>
      </c>
      <c r="AU150" s="7">
        <f t="shared" si="106"/>
        <v>-1.7908447163580421E-3</v>
      </c>
      <c r="AV150" s="7">
        <f t="shared" si="106"/>
        <v>4.096712301410399E-3</v>
      </c>
      <c r="AW150" s="7">
        <f t="shared" si="106"/>
        <v>1.2982716062055699E-2</v>
      </c>
      <c r="AX150" s="7">
        <f t="shared" si="106"/>
        <v>7.6508401593318176E-3</v>
      </c>
      <c r="AY150" s="7">
        <f t="shared" si="106"/>
        <v>-6.7979398287137949E-3</v>
      </c>
      <c r="AZ150" s="7">
        <f t="shared" si="106"/>
        <v>5.9829783250147095E-3</v>
      </c>
      <c r="BA150" s="7">
        <f t="shared" si="106"/>
        <v>9.9892558918588392E-3</v>
      </c>
      <c r="BB150" s="7">
        <f t="shared" si="106"/>
        <v>1.0158118341640376E-2</v>
      </c>
      <c r="BC150" s="7">
        <f t="shared" si="106"/>
        <v>2.1825918994456739E-2</v>
      </c>
      <c r="BD150" s="7">
        <f t="shared" si="106"/>
        <v>1.6308397736017888E-2</v>
      </c>
      <c r="BE150" s="7">
        <f t="shared" si="106"/>
        <v>8.5786684656339318E-3</v>
      </c>
      <c r="BF150" s="7" t="e">
        <f t="shared" si="106"/>
        <v>#DIV/0!</v>
      </c>
      <c r="BG150" s="7">
        <f t="shared" si="106"/>
        <v>1.290266126527384E-2</v>
      </c>
      <c r="BH150" s="7">
        <f t="shared" si="106"/>
        <v>1.623434390371381E-2</v>
      </c>
    </row>
    <row r="151" spans="1:60" s="7" customFormat="1" ht="12" hidden="1" thickBot="1" x14ac:dyDescent="0.25">
      <c r="A151" s="139">
        <f t="shared" si="76"/>
        <v>39812</v>
      </c>
      <c r="B151" s="14">
        <f t="shared" ref="B151:AG151" si="107">B50/B49-1</f>
        <v>-1.2185913652751346E-3</v>
      </c>
      <c r="C151" s="14">
        <f t="shared" si="107"/>
        <v>2.3070061640264594E-3</v>
      </c>
      <c r="D151" s="22">
        <f t="shared" si="107"/>
        <v>-3.1630198784323715E-3</v>
      </c>
      <c r="E151" s="22">
        <f t="shared" si="107"/>
        <v>-2.8551080057857003E-3</v>
      </c>
      <c r="F151" s="22">
        <f t="shared" si="107"/>
        <v>-4.3740105908540716E-4</v>
      </c>
      <c r="G151" s="22">
        <f t="shared" si="107"/>
        <v>4.6669285348039935E-3</v>
      </c>
      <c r="H151" s="22">
        <f t="shared" si="107"/>
        <v>-0.11223032578097358</v>
      </c>
      <c r="I151" s="23">
        <f t="shared" si="107"/>
        <v>-2.5678314626097487E-3</v>
      </c>
      <c r="J151" s="22">
        <f t="shared" si="107"/>
        <v>1.2236385234754898E-2</v>
      </c>
      <c r="K151" s="22">
        <f t="shared" si="107"/>
        <v>3.483652105953583E-3</v>
      </c>
      <c r="L151" s="22">
        <f t="shared" si="107"/>
        <v>-2.7341037492076392E-2</v>
      </c>
      <c r="M151" s="22">
        <f t="shared" si="107"/>
        <v>-1.7705031877257582E-6</v>
      </c>
      <c r="N151" s="22">
        <f t="shared" si="107"/>
        <v>4.877406867451084E-3</v>
      </c>
      <c r="O151" s="22">
        <f t="shared" si="107"/>
        <v>-1.8220153712641962E-2</v>
      </c>
      <c r="P151" s="22">
        <f t="shared" si="107"/>
        <v>-1.394777583011575E-2</v>
      </c>
      <c r="Q151" s="22">
        <f t="shared" si="107"/>
        <v>1.695238966064716E-3</v>
      </c>
      <c r="R151" s="22">
        <f t="shared" si="107"/>
        <v>8.4090807358123687E-3</v>
      </c>
      <c r="S151" s="22">
        <f t="shared" si="107"/>
        <v>-1.8989705931571343E-4</v>
      </c>
      <c r="T151" s="22">
        <f t="shared" si="107"/>
        <v>-9.0268033898025513E-3</v>
      </c>
      <c r="U151" s="22">
        <f t="shared" si="107"/>
        <v>-8.7619412530371976E-3</v>
      </c>
      <c r="V151" s="22">
        <f t="shared" si="107"/>
        <v>-1.0875061803361508E-3</v>
      </c>
      <c r="W151" s="22">
        <f t="shared" si="107"/>
        <v>1.9423369223592335E-3</v>
      </c>
      <c r="X151" s="22">
        <f t="shared" si="107"/>
        <v>7.6591384495938719E-4</v>
      </c>
      <c r="Y151" s="22">
        <f t="shared" si="107"/>
        <v>-1.4596761463653407E-2</v>
      </c>
      <c r="Z151" s="22">
        <f t="shared" si="107"/>
        <v>-3.8517906152234715E-2</v>
      </c>
      <c r="AA151" s="22">
        <f t="shared" si="107"/>
        <v>2.5346308994075972E-2</v>
      </c>
      <c r="AB151" s="22">
        <f t="shared" si="107"/>
        <v>4.4962193428155217E-4</v>
      </c>
      <c r="AC151" s="22">
        <f t="shared" si="107"/>
        <v>1.8897829816890921E-2</v>
      </c>
      <c r="AD151" s="22">
        <f t="shared" si="107"/>
        <v>-5.3619775208123555E-3</v>
      </c>
      <c r="AE151" s="22">
        <f t="shared" si="107"/>
        <v>-2.8551080057857003E-3</v>
      </c>
      <c r="AF151" s="22">
        <f t="shared" si="107"/>
        <v>-3.0898630889982792E-3</v>
      </c>
      <c r="AG151" s="22">
        <f t="shared" si="107"/>
        <v>9.6137825572633062E-3</v>
      </c>
      <c r="AH151" s="22">
        <f t="shared" ref="AH151:BH151" si="108">AH50/AH49-1</f>
        <v>-5.0553736737117827E-3</v>
      </c>
      <c r="AI151" s="22">
        <f t="shared" si="108"/>
        <v>1.6967844103059626E-3</v>
      </c>
      <c r="AJ151" s="22">
        <f t="shared" si="108"/>
        <v>-3.8414707877693077E-3</v>
      </c>
      <c r="AK151" s="22">
        <f t="shared" si="108"/>
        <v>6.1540124961445564E-4</v>
      </c>
      <c r="AL151" s="22">
        <f t="shared" si="108"/>
        <v>4.4085554377006897E-3</v>
      </c>
      <c r="AM151" s="22">
        <f t="shared" si="108"/>
        <v>6.0079231448946224E-3</v>
      </c>
      <c r="AN151" s="22">
        <f t="shared" si="108"/>
        <v>5.9670546174190875E-3</v>
      </c>
      <c r="AO151" s="22">
        <f t="shared" si="108"/>
        <v>9.0531934131168335E-3</v>
      </c>
      <c r="AP151" s="22">
        <f t="shared" si="108"/>
        <v>4.6256683534708909E-3</v>
      </c>
      <c r="AQ151" s="22">
        <f t="shared" si="108"/>
        <v>-1.5718323087089425E-3</v>
      </c>
      <c r="AR151" s="22">
        <f t="shared" si="108"/>
        <v>-8.4680666778961244E-3</v>
      </c>
      <c r="AS151" s="22">
        <f t="shared" si="108"/>
        <v>1.1260380377879686E-2</v>
      </c>
      <c r="AT151" s="22">
        <f t="shared" si="108"/>
        <v>2.7319231705400515E-3</v>
      </c>
      <c r="AU151" s="22">
        <f t="shared" si="108"/>
        <v>-2.1941916364450087E-2</v>
      </c>
      <c r="AV151" s="22">
        <f t="shared" si="108"/>
        <v>4.3816589435832221E-3</v>
      </c>
      <c r="AW151" s="22">
        <f t="shared" si="108"/>
        <v>2.6649012263399552E-2</v>
      </c>
      <c r="AX151" s="22">
        <f t="shared" si="108"/>
        <v>4.7592932394615595E-3</v>
      </c>
      <c r="AY151" s="22">
        <f t="shared" si="108"/>
        <v>-4.0492860168330091E-2</v>
      </c>
      <c r="AZ151" s="22">
        <f t="shared" si="108"/>
        <v>-1.9157648729550836E-3</v>
      </c>
      <c r="BA151" s="22">
        <f t="shared" si="108"/>
        <v>1.4604875163631403E-2</v>
      </c>
      <c r="BB151" s="22">
        <f t="shared" si="108"/>
        <v>1.3540777384289493E-2</v>
      </c>
      <c r="BC151" s="22">
        <f t="shared" si="108"/>
        <v>1.6103829617458709E-2</v>
      </c>
      <c r="BD151" s="22">
        <f t="shared" si="108"/>
        <v>-4.7169296489635304E-4</v>
      </c>
      <c r="BE151" s="22">
        <f t="shared" si="108"/>
        <v>8.3979020095235057E-3</v>
      </c>
      <c r="BF151" s="22" t="e">
        <f t="shared" si="108"/>
        <v>#DIV/0!</v>
      </c>
      <c r="BG151" s="22">
        <f t="shared" si="108"/>
        <v>1.5126100483038307E-2</v>
      </c>
      <c r="BH151" s="22">
        <f t="shared" si="108"/>
        <v>8.1417418110276696E-3</v>
      </c>
    </row>
    <row r="152" spans="1:60" s="7" customFormat="1" hidden="1" x14ac:dyDescent="0.2">
      <c r="A152" s="140">
        <f t="shared" si="76"/>
        <v>39902</v>
      </c>
      <c r="B152" s="24">
        <f t="shared" ref="B152:AG152" si="109">B51/B50-1</f>
        <v>-1.4835404775667915E-2</v>
      </c>
      <c r="C152" s="24">
        <f t="shared" si="109"/>
        <v>-1.1407667718247416E-2</v>
      </c>
      <c r="D152" s="26">
        <f t="shared" si="109"/>
        <v>-2.2484555170760756E-2</v>
      </c>
      <c r="E152" s="26">
        <f t="shared" si="109"/>
        <v>-1.191207033393582E-2</v>
      </c>
      <c r="F152" s="26">
        <f t="shared" si="109"/>
        <v>-1.2761488516930486E-2</v>
      </c>
      <c r="G152" s="26">
        <f t="shared" si="109"/>
        <v>-7.7614195966554389E-3</v>
      </c>
      <c r="H152" s="26">
        <f t="shared" si="109"/>
        <v>-0.13669061828833418</v>
      </c>
      <c r="I152" s="27">
        <f t="shared" si="109"/>
        <v>-1.5890676640683332E-2</v>
      </c>
      <c r="J152" s="26">
        <f t="shared" si="109"/>
        <v>-4.4658647210263913E-3</v>
      </c>
      <c r="K152" s="26">
        <f t="shared" si="109"/>
        <v>-8.2810824749071088E-3</v>
      </c>
      <c r="L152" s="26">
        <f t="shared" si="109"/>
        <v>3.5512733535064012E-2</v>
      </c>
      <c r="M152" s="26">
        <f t="shared" si="109"/>
        <v>-3.0880753223942459E-2</v>
      </c>
      <c r="N152" s="26">
        <f t="shared" si="109"/>
        <v>-8.027029217657411E-3</v>
      </c>
      <c r="O152" s="26">
        <f t="shared" si="109"/>
        <v>-4.3467189553550445E-2</v>
      </c>
      <c r="P152" s="26">
        <f t="shared" si="109"/>
        <v>-2.4999338105620383E-2</v>
      </c>
      <c r="Q152" s="26">
        <f t="shared" si="109"/>
        <v>3.4844270647123032E-3</v>
      </c>
      <c r="R152" s="26">
        <f t="shared" si="109"/>
        <v>-3.3159164317407175E-2</v>
      </c>
      <c r="S152" s="26">
        <f t="shared" si="109"/>
        <v>-1.242045688040383E-2</v>
      </c>
      <c r="T152" s="26">
        <f t="shared" si="109"/>
        <v>-3.6774822938237417E-2</v>
      </c>
      <c r="U152" s="26">
        <f t="shared" si="109"/>
        <v>-4.6022064272979835E-2</v>
      </c>
      <c r="V152" s="26">
        <f t="shared" si="109"/>
        <v>-2.9339043427001665E-2</v>
      </c>
      <c r="W152" s="26">
        <f t="shared" si="109"/>
        <v>-2.2490366108875226E-2</v>
      </c>
      <c r="X152" s="26">
        <f t="shared" si="109"/>
        <v>-2.940260056021804E-2</v>
      </c>
      <c r="Y152" s="26">
        <f t="shared" si="109"/>
        <v>-1.5275919343481825E-2</v>
      </c>
      <c r="Z152" s="26">
        <f t="shared" si="109"/>
        <v>-2.8850590041216706E-2</v>
      </c>
      <c r="AA152" s="26">
        <f t="shared" si="109"/>
        <v>5.9789979634701229E-3</v>
      </c>
      <c r="AB152" s="26">
        <f t="shared" si="109"/>
        <v>-1.8083330336374215E-2</v>
      </c>
      <c r="AC152" s="26">
        <f t="shared" si="109"/>
        <v>1.4036193694973553E-2</v>
      </c>
      <c r="AD152" s="26">
        <f t="shared" si="109"/>
        <v>-6.6827844583675633E-3</v>
      </c>
      <c r="AE152" s="26">
        <f t="shared" si="109"/>
        <v>-1.191207033393582E-2</v>
      </c>
      <c r="AF152" s="26">
        <f t="shared" si="109"/>
        <v>-4.1511231726501285E-2</v>
      </c>
      <c r="AG152" s="26">
        <f t="shared" si="109"/>
        <v>-2.4530725639026807E-2</v>
      </c>
      <c r="AH152" s="26">
        <f t="shared" ref="AH152:BH152" si="110">AH51/AH50-1</f>
        <v>-4.2848377523002634E-3</v>
      </c>
      <c r="AI152" s="26">
        <f t="shared" si="110"/>
        <v>-8.8743277776489604E-3</v>
      </c>
      <c r="AJ152" s="26">
        <f t="shared" si="110"/>
        <v>-8.6621453447621732E-3</v>
      </c>
      <c r="AK152" s="26">
        <f t="shared" si="110"/>
        <v>-1.359639257481926E-2</v>
      </c>
      <c r="AL152" s="26">
        <f t="shared" si="110"/>
        <v>-4.2782116847110974E-3</v>
      </c>
      <c r="AM152" s="26">
        <f t="shared" si="110"/>
        <v>-5.3272428505924951E-3</v>
      </c>
      <c r="AN152" s="26">
        <f t="shared" si="110"/>
        <v>-8.8894295170137694E-3</v>
      </c>
      <c r="AO152" s="26">
        <f t="shared" si="110"/>
        <v>-1.9791466298560101E-2</v>
      </c>
      <c r="AP152" s="26">
        <f t="shared" si="110"/>
        <v>-4.129989754997121E-3</v>
      </c>
      <c r="AQ152" s="26">
        <f t="shared" si="110"/>
        <v>-9.0995576235118891E-3</v>
      </c>
      <c r="AR152" s="26">
        <f t="shared" si="110"/>
        <v>-1.5373306583658208E-2</v>
      </c>
      <c r="AS152" s="26">
        <f t="shared" si="110"/>
        <v>1.5610679599253885E-3</v>
      </c>
      <c r="AT152" s="26">
        <f t="shared" si="110"/>
        <v>-1.7834272864962419E-2</v>
      </c>
      <c r="AU152" s="26">
        <f t="shared" si="110"/>
        <v>-1.9709805348216092E-2</v>
      </c>
      <c r="AV152" s="26">
        <f t="shared" si="110"/>
        <v>-6.6397937756053071E-3</v>
      </c>
      <c r="AW152" s="26">
        <f t="shared" si="110"/>
        <v>1.188531614471855E-2</v>
      </c>
      <c r="AX152" s="26">
        <f t="shared" si="110"/>
        <v>-3.1663479869209032E-2</v>
      </c>
      <c r="AY152" s="26">
        <f t="shared" si="110"/>
        <v>-5.2223075947664954E-2</v>
      </c>
      <c r="AZ152" s="26">
        <f t="shared" si="110"/>
        <v>-5.229852897476317E-2</v>
      </c>
      <c r="BA152" s="26">
        <f t="shared" si="110"/>
        <v>1.8592254005147524E-3</v>
      </c>
      <c r="BB152" s="26">
        <f t="shared" si="110"/>
        <v>3.7042610620827698E-3</v>
      </c>
      <c r="BC152" s="26">
        <f t="shared" si="110"/>
        <v>6.2157533083111449E-3</v>
      </c>
      <c r="BD152" s="26">
        <f t="shared" si="110"/>
        <v>-3.3747238860940554E-3</v>
      </c>
      <c r="BE152" s="26">
        <f t="shared" si="110"/>
        <v>2.3630913668881703E-3</v>
      </c>
      <c r="BF152" s="26" t="e">
        <f t="shared" si="110"/>
        <v>#DIV/0!</v>
      </c>
      <c r="BG152" s="26">
        <f t="shared" si="110"/>
        <v>-2.7211113866110193E-4</v>
      </c>
      <c r="BH152" s="26">
        <f t="shared" si="110"/>
        <v>4.1383274264084058E-3</v>
      </c>
    </row>
    <row r="153" spans="1:60" s="7" customFormat="1" hidden="1" x14ac:dyDescent="0.2">
      <c r="A153" s="138">
        <f t="shared" si="76"/>
        <v>39994</v>
      </c>
      <c r="B153" s="16">
        <f t="shared" ref="B153:AG153" si="111">B52/B51-1</f>
        <v>-3.7816014918614638E-3</v>
      </c>
      <c r="C153" s="16">
        <f t="shared" si="111"/>
        <v>-1.9546429221537487E-3</v>
      </c>
      <c r="D153" s="7">
        <f t="shared" si="111"/>
        <v>-1.4314188836893948E-2</v>
      </c>
      <c r="E153" s="7">
        <f t="shared" si="111"/>
        <v>1.9261162956278888E-3</v>
      </c>
      <c r="F153" s="7">
        <f t="shared" si="111"/>
        <v>-1.1368474126575157E-3</v>
      </c>
      <c r="G153" s="7">
        <f t="shared" si="111"/>
        <v>1.5667657724489636E-3</v>
      </c>
      <c r="H153" s="7">
        <f t="shared" si="111"/>
        <v>-7.8154737000748709E-2</v>
      </c>
      <c r="I153" s="20">
        <f t="shared" si="111"/>
        <v>-5.0000567219542491E-3</v>
      </c>
      <c r="J153" s="7">
        <f t="shared" si="111"/>
        <v>8.0540427057964603E-3</v>
      </c>
      <c r="K153" s="7">
        <f t="shared" si="111"/>
        <v>5.3987762128704375E-4</v>
      </c>
      <c r="L153" s="7">
        <f t="shared" si="111"/>
        <v>-7.1376803835745406E-3</v>
      </c>
      <c r="M153" s="7">
        <f t="shared" si="111"/>
        <v>-5.3678541538366709E-3</v>
      </c>
      <c r="N153" s="7">
        <f t="shared" si="111"/>
        <v>2.6309873683332263E-3</v>
      </c>
      <c r="O153" s="7">
        <f t="shared" si="111"/>
        <v>-2.86736532614289E-2</v>
      </c>
      <c r="P153" s="7">
        <f t="shared" si="111"/>
        <v>-1.935164538328793E-2</v>
      </c>
      <c r="Q153" s="7">
        <f t="shared" si="111"/>
        <v>-1.0216625934424184E-2</v>
      </c>
      <c r="R153" s="7">
        <f t="shared" si="111"/>
        <v>-9.4348744862526868E-4</v>
      </c>
      <c r="S153" s="7">
        <f t="shared" si="111"/>
        <v>4.0628663763062622E-3</v>
      </c>
      <c r="T153" s="7">
        <f t="shared" si="111"/>
        <v>-2.5384833000919649E-2</v>
      </c>
      <c r="U153" s="7">
        <f t="shared" si="111"/>
        <v>-2.8043582852236848E-2</v>
      </c>
      <c r="V153" s="7">
        <f t="shared" si="111"/>
        <v>-3.148549615096552E-2</v>
      </c>
      <c r="W153" s="7">
        <f t="shared" si="111"/>
        <v>-1.7723413847354652E-2</v>
      </c>
      <c r="X153" s="7">
        <f t="shared" si="111"/>
        <v>-2.2276921058271282E-2</v>
      </c>
      <c r="Y153" s="7">
        <f t="shared" si="111"/>
        <v>-1.1495110047480717E-2</v>
      </c>
      <c r="Z153" s="7">
        <f t="shared" si="111"/>
        <v>-2.5368669343308725E-2</v>
      </c>
      <c r="AA153" s="7">
        <f t="shared" si="111"/>
        <v>9.475697178513709E-3</v>
      </c>
      <c r="AB153" s="7">
        <f t="shared" si="111"/>
        <v>-1.5817167429772461E-2</v>
      </c>
      <c r="AC153" s="7">
        <f t="shared" si="111"/>
        <v>-1.4461332342414646E-2</v>
      </c>
      <c r="AD153" s="7">
        <f t="shared" si="111"/>
        <v>1.9889725937715985E-2</v>
      </c>
      <c r="AE153" s="7">
        <f t="shared" si="111"/>
        <v>1.9261162956278888E-3</v>
      </c>
      <c r="AF153" s="7">
        <f t="shared" si="111"/>
        <v>6.9770255741243847E-3</v>
      </c>
      <c r="AG153" s="7">
        <f t="shared" si="111"/>
        <v>9.2462362934018216E-3</v>
      </c>
      <c r="AH153" s="7">
        <f t="shared" ref="AH153:BH153" si="112">AH52/AH51-1</f>
        <v>-2.5719619388098192E-4</v>
      </c>
      <c r="AI153" s="7">
        <f t="shared" si="112"/>
        <v>-9.0624760502477919E-4</v>
      </c>
      <c r="AJ153" s="7">
        <f t="shared" si="112"/>
        <v>-4.4881631277010614E-3</v>
      </c>
      <c r="AK153" s="7">
        <f t="shared" si="112"/>
        <v>-8.1754564926932449E-3</v>
      </c>
      <c r="AL153" s="7">
        <f t="shared" si="112"/>
        <v>7.245867116175031E-3</v>
      </c>
      <c r="AM153" s="7">
        <f t="shared" si="112"/>
        <v>-9.6138502825547922E-3</v>
      </c>
      <c r="AN153" s="7">
        <f t="shared" si="112"/>
        <v>2.0138308076877998E-3</v>
      </c>
      <c r="AO153" s="7">
        <f t="shared" si="112"/>
        <v>-1.1324045503660063E-2</v>
      </c>
      <c r="AP153" s="7">
        <f t="shared" si="112"/>
        <v>7.7450986134803834E-3</v>
      </c>
      <c r="AQ153" s="7">
        <f t="shared" si="112"/>
        <v>-9.923592423408234E-3</v>
      </c>
      <c r="AR153" s="7">
        <f t="shared" si="112"/>
        <v>-6.7779842488251418E-3</v>
      </c>
      <c r="AS153" s="7">
        <f t="shared" si="112"/>
        <v>-8.6312431571627934E-3</v>
      </c>
      <c r="AT153" s="7">
        <f t="shared" si="112"/>
        <v>2.7900115337770925E-2</v>
      </c>
      <c r="AU153" s="7">
        <f t="shared" si="112"/>
        <v>-3.6533536826305335E-3</v>
      </c>
      <c r="AV153" s="7">
        <f t="shared" si="112"/>
        <v>1.0569981990444788E-3</v>
      </c>
      <c r="AW153" s="7">
        <f t="shared" si="112"/>
        <v>9.1582749491652127E-3</v>
      </c>
      <c r="AX153" s="7">
        <f t="shared" si="112"/>
        <v>-1.645198646969015E-2</v>
      </c>
      <c r="AY153" s="7">
        <f t="shared" si="112"/>
        <v>-2.8846109419756294E-2</v>
      </c>
      <c r="AZ153" s="7">
        <f t="shared" si="112"/>
        <v>-6.9241149614593933E-3</v>
      </c>
      <c r="BA153" s="7">
        <f t="shared" si="112"/>
        <v>8.6438581278525106E-3</v>
      </c>
      <c r="BB153" s="7">
        <f t="shared" si="112"/>
        <v>9.1250422984656687E-3</v>
      </c>
      <c r="BC153" s="7">
        <f t="shared" si="112"/>
        <v>1.2636692365521451E-2</v>
      </c>
      <c r="BD153" s="7">
        <f t="shared" si="112"/>
        <v>4.1560874133053094E-3</v>
      </c>
      <c r="BE153" s="7">
        <f t="shared" si="112"/>
        <v>6.4710619283649962E-3</v>
      </c>
      <c r="BF153" s="7" t="e">
        <f t="shared" si="112"/>
        <v>#DIV/0!</v>
      </c>
      <c r="BG153" s="7">
        <f t="shared" si="112"/>
        <v>6.5883449652490711E-3</v>
      </c>
      <c r="BH153" s="7">
        <f t="shared" si="112"/>
        <v>6.8157699719308962E-3</v>
      </c>
    </row>
    <row r="154" spans="1:60" s="7" customFormat="1" hidden="1" x14ac:dyDescent="0.2">
      <c r="A154" s="138">
        <f t="shared" si="76"/>
        <v>40086</v>
      </c>
      <c r="B154" s="16">
        <f t="shared" ref="B154:AG154" si="113">B53/B52-1</f>
        <v>1.28723899702754E-3</v>
      </c>
      <c r="C154" s="16">
        <f t="shared" si="113"/>
        <v>2.8421212929607975E-4</v>
      </c>
      <c r="D154" s="7">
        <f t="shared" si="113"/>
        <v>-4.4981677889688321E-4</v>
      </c>
      <c r="E154" s="7">
        <f t="shared" si="113"/>
        <v>-1.0727981773774431E-2</v>
      </c>
      <c r="F154" s="7">
        <f t="shared" si="113"/>
        <v>3.0930778225650712E-3</v>
      </c>
      <c r="G154" s="7">
        <f t="shared" si="113"/>
        <v>1.7231110614452927E-3</v>
      </c>
      <c r="H154" s="7">
        <f t="shared" si="113"/>
        <v>4.5494357650508466E-2</v>
      </c>
      <c r="I154" s="20">
        <f t="shared" si="113"/>
        <v>6.6609791412441943E-4</v>
      </c>
      <c r="J154" s="7">
        <f t="shared" si="113"/>
        <v>7.2426511068794941E-3</v>
      </c>
      <c r="K154" s="7">
        <f t="shared" si="113"/>
        <v>8.4284692839009523E-4</v>
      </c>
      <c r="L154" s="7">
        <f t="shared" si="113"/>
        <v>-2.7770727935872874E-2</v>
      </c>
      <c r="M154" s="7">
        <f t="shared" si="113"/>
        <v>-3.8579916905698841E-3</v>
      </c>
      <c r="N154" s="7">
        <f t="shared" si="113"/>
        <v>4.5872927549788223E-3</v>
      </c>
      <c r="O154" s="7">
        <f t="shared" si="113"/>
        <v>-1.8122281249257077E-2</v>
      </c>
      <c r="P154" s="7">
        <f t="shared" si="113"/>
        <v>-9.5595374829228197E-3</v>
      </c>
      <c r="Q154" s="7">
        <f t="shared" si="113"/>
        <v>-7.867537035488481E-3</v>
      </c>
      <c r="R154" s="7">
        <f t="shared" si="113"/>
        <v>1.5605922458949983E-4</v>
      </c>
      <c r="S154" s="7">
        <f t="shared" si="113"/>
        <v>3.1439804968205198E-3</v>
      </c>
      <c r="T154" s="7">
        <f t="shared" si="113"/>
        <v>8.6075872677462417E-3</v>
      </c>
      <c r="U154" s="7">
        <f t="shared" si="113"/>
        <v>-1.0627072993528719E-2</v>
      </c>
      <c r="V154" s="7">
        <f t="shared" si="113"/>
        <v>-2.4002296441243409E-3</v>
      </c>
      <c r="W154" s="7">
        <f t="shared" si="113"/>
        <v>-5.1239289464952709E-3</v>
      </c>
      <c r="X154" s="7">
        <f t="shared" si="113"/>
        <v>-7.8571700873431016E-3</v>
      </c>
      <c r="Y154" s="7">
        <f t="shared" si="113"/>
        <v>-3.3257838259536099E-3</v>
      </c>
      <c r="Z154" s="7">
        <f t="shared" si="113"/>
        <v>-3.7285918827755227E-3</v>
      </c>
      <c r="AA154" s="7">
        <f t="shared" si="113"/>
        <v>-2.7379292513425302E-3</v>
      </c>
      <c r="AB154" s="7">
        <f t="shared" si="113"/>
        <v>-6.1045647689615956E-3</v>
      </c>
      <c r="AC154" s="7">
        <f t="shared" si="113"/>
        <v>3.7089297346593053E-2</v>
      </c>
      <c r="AD154" s="7">
        <f t="shared" si="113"/>
        <v>-3.5848022902491561E-3</v>
      </c>
      <c r="AE154" s="7">
        <f t="shared" si="113"/>
        <v>-1.0727981773774431E-2</v>
      </c>
      <c r="AF154" s="7">
        <f t="shared" si="113"/>
        <v>-1.5806167077395239E-2</v>
      </c>
      <c r="AG154" s="7">
        <f t="shared" si="113"/>
        <v>-1.1610112440523124E-2</v>
      </c>
      <c r="AH154" s="7">
        <f t="shared" ref="AH154:BH154" si="114">AH53/AH52-1</f>
        <v>-9.6830766836886184E-3</v>
      </c>
      <c r="AI154" s="7">
        <f t="shared" si="114"/>
        <v>-3.1126618413832574E-3</v>
      </c>
      <c r="AJ154" s="7">
        <f t="shared" si="114"/>
        <v>4.8260483420903277E-3</v>
      </c>
      <c r="AK154" s="7">
        <f t="shared" si="114"/>
        <v>-5.1748667271832582E-3</v>
      </c>
      <c r="AL154" s="7">
        <f t="shared" si="114"/>
        <v>-3.4236087163792561E-3</v>
      </c>
      <c r="AM154" s="7">
        <f t="shared" si="114"/>
        <v>3.3098473834685116E-3</v>
      </c>
      <c r="AN154" s="7">
        <f t="shared" si="114"/>
        <v>1.1888909392153924E-2</v>
      </c>
      <c r="AO154" s="7">
        <f t="shared" si="114"/>
        <v>6.9447359702488054E-3</v>
      </c>
      <c r="AP154" s="7">
        <f t="shared" si="114"/>
        <v>1.3973213044594868E-2</v>
      </c>
      <c r="AQ154" s="7">
        <f t="shared" si="114"/>
        <v>-3.898640303703016E-3</v>
      </c>
      <c r="AR154" s="7">
        <f t="shared" si="114"/>
        <v>-3.8172667196028076E-3</v>
      </c>
      <c r="AS154" s="7">
        <f t="shared" si="114"/>
        <v>2.2620625457288046E-3</v>
      </c>
      <c r="AT154" s="7">
        <f t="shared" si="114"/>
        <v>-1.8497573792009003E-3</v>
      </c>
      <c r="AU154" s="7">
        <f t="shared" si="114"/>
        <v>7.8279275055019859E-3</v>
      </c>
      <c r="AV154" s="7">
        <f t="shared" si="114"/>
        <v>-1.3194672173344468E-3</v>
      </c>
      <c r="AW154" s="7">
        <f t="shared" si="114"/>
        <v>3.2669702561143321E-3</v>
      </c>
      <c r="AX154" s="7">
        <f t="shared" si="114"/>
        <v>-1.5918528894867778E-2</v>
      </c>
      <c r="AY154" s="7">
        <f t="shared" si="114"/>
        <v>1.8581205912850729E-2</v>
      </c>
      <c r="AZ154" s="7">
        <f t="shared" si="114"/>
        <v>-6.8379196981522838E-3</v>
      </c>
      <c r="BA154" s="7">
        <f t="shared" si="114"/>
        <v>4.0488489041670128E-3</v>
      </c>
      <c r="BB154" s="7">
        <f t="shared" si="114"/>
        <v>9.0324301809514562E-3</v>
      </c>
      <c r="BC154" s="7">
        <f t="shared" si="114"/>
        <v>1.2277794017658827E-2</v>
      </c>
      <c r="BD154" s="7">
        <f t="shared" si="114"/>
        <v>1.2627994816835075E-2</v>
      </c>
      <c r="BE154" s="7">
        <f t="shared" si="114"/>
        <v>8.3290911331401762E-3</v>
      </c>
      <c r="BF154" s="7" t="e">
        <f t="shared" si="114"/>
        <v>#DIV/0!</v>
      </c>
      <c r="BG154" s="7">
        <f t="shared" si="114"/>
        <v>8.8382811117990734E-3</v>
      </c>
      <c r="BH154" s="7">
        <f t="shared" si="114"/>
        <v>6.1966970326294835E-3</v>
      </c>
    </row>
    <row r="155" spans="1:60" s="7" customFormat="1" ht="12" hidden="1" thickBot="1" x14ac:dyDescent="0.25">
      <c r="A155" s="139">
        <f t="shared" si="76"/>
        <v>40177</v>
      </c>
      <c r="B155" s="14">
        <f t="shared" ref="B155:AG155" si="115">B54/B53-1</f>
        <v>6.3220320271162311E-3</v>
      </c>
      <c r="C155" s="14">
        <f t="shared" si="115"/>
        <v>5.1367580768049148E-3</v>
      </c>
      <c r="D155" s="22">
        <f t="shared" si="115"/>
        <v>-2.0929638082474167E-3</v>
      </c>
      <c r="E155" s="22">
        <f t="shared" si="115"/>
        <v>1.9924103553230488E-3</v>
      </c>
      <c r="F155" s="22">
        <f t="shared" si="115"/>
        <v>9.3287512510960013E-3</v>
      </c>
      <c r="G155" s="22">
        <f t="shared" si="115"/>
        <v>7.7447334552069869E-3</v>
      </c>
      <c r="H155" s="22">
        <f t="shared" si="115"/>
        <v>5.6302475274972119E-2</v>
      </c>
      <c r="I155" s="23">
        <f t="shared" si="115"/>
        <v>4.8495110875714786E-3</v>
      </c>
      <c r="J155" s="22">
        <f t="shared" si="115"/>
        <v>2.0348170527058063E-2</v>
      </c>
      <c r="K155" s="22">
        <f t="shared" si="115"/>
        <v>5.7218664385572104E-3</v>
      </c>
      <c r="L155" s="22">
        <f t="shared" si="115"/>
        <v>5.107985548466587E-2</v>
      </c>
      <c r="M155" s="22">
        <f t="shared" si="115"/>
        <v>-7.3789799181201987E-3</v>
      </c>
      <c r="N155" s="22">
        <f t="shared" si="115"/>
        <v>4.3944168895106994E-3</v>
      </c>
      <c r="O155" s="22">
        <f t="shared" si="115"/>
        <v>-1.0431716882128517E-2</v>
      </c>
      <c r="P155" s="22">
        <f t="shared" si="115"/>
        <v>-5.9182640200495795E-3</v>
      </c>
      <c r="Q155" s="22">
        <f t="shared" si="115"/>
        <v>-2.242426061326297E-3</v>
      </c>
      <c r="R155" s="22">
        <f t="shared" si="115"/>
        <v>1.915844358045149E-3</v>
      </c>
      <c r="S155" s="22">
        <f t="shared" si="115"/>
        <v>3.3536988416265068E-3</v>
      </c>
      <c r="T155" s="22">
        <f t="shared" si="115"/>
        <v>-1.8713348494099336E-3</v>
      </c>
      <c r="U155" s="22">
        <f t="shared" si="115"/>
        <v>-7.947277183028123E-3</v>
      </c>
      <c r="V155" s="22">
        <f t="shared" si="115"/>
        <v>-1.0049557225200956E-2</v>
      </c>
      <c r="W155" s="22">
        <f t="shared" si="115"/>
        <v>-1.1020407703673518E-3</v>
      </c>
      <c r="X155" s="22">
        <f t="shared" si="115"/>
        <v>-1.4016135746628078E-2</v>
      </c>
      <c r="Y155" s="22">
        <f t="shared" si="115"/>
        <v>-3.3635372730190793E-3</v>
      </c>
      <c r="Z155" s="22">
        <f t="shared" si="115"/>
        <v>-1.0040955912715144E-2</v>
      </c>
      <c r="AA155" s="22">
        <f t="shared" si="115"/>
        <v>6.3717489325723076E-3</v>
      </c>
      <c r="AB155" s="22">
        <f t="shared" si="115"/>
        <v>-1.4213280728488931E-3</v>
      </c>
      <c r="AC155" s="22">
        <f t="shared" si="115"/>
        <v>1.1814226605930456E-2</v>
      </c>
      <c r="AD155" s="22">
        <f t="shared" si="115"/>
        <v>4.6598393596684051E-3</v>
      </c>
      <c r="AE155" s="22">
        <f t="shared" si="115"/>
        <v>1.9924103553230488E-3</v>
      </c>
      <c r="AF155" s="22">
        <f t="shared" si="115"/>
        <v>-2.3803993861059025E-3</v>
      </c>
      <c r="AG155" s="22">
        <f t="shared" si="115"/>
        <v>-4.668781551586676E-4</v>
      </c>
      <c r="AH155" s="22">
        <f t="shared" ref="AH155:BH155" si="116">AH54/AH53-1</f>
        <v>3.1933568861355344E-3</v>
      </c>
      <c r="AI155" s="22">
        <f t="shared" si="116"/>
        <v>4.2717820214519531E-3</v>
      </c>
      <c r="AJ155" s="22">
        <f t="shared" si="116"/>
        <v>6.5456635525089624E-3</v>
      </c>
      <c r="AK155" s="22">
        <f t="shared" si="116"/>
        <v>8.498294882179902E-4</v>
      </c>
      <c r="AL155" s="22">
        <f t="shared" si="116"/>
        <v>6.8961287604882848E-3</v>
      </c>
      <c r="AM155" s="22">
        <f t="shared" si="116"/>
        <v>2.4754912907576365E-3</v>
      </c>
      <c r="AN155" s="22">
        <f t="shared" si="116"/>
        <v>1.8348644051481511E-2</v>
      </c>
      <c r="AO155" s="22">
        <f t="shared" si="116"/>
        <v>1.1120592952062358E-2</v>
      </c>
      <c r="AP155" s="22">
        <f t="shared" si="116"/>
        <v>2.1374635259991726E-2</v>
      </c>
      <c r="AQ155" s="22">
        <f t="shared" si="116"/>
        <v>4.5122801967287796E-3</v>
      </c>
      <c r="AR155" s="22">
        <f t="shared" si="116"/>
        <v>-6.8875140186565043E-3</v>
      </c>
      <c r="AS155" s="22">
        <f t="shared" si="116"/>
        <v>-3.8300807174141971E-3</v>
      </c>
      <c r="AT155" s="22">
        <f t="shared" si="116"/>
        <v>8.5219538178220589E-3</v>
      </c>
      <c r="AU155" s="22">
        <f t="shared" si="116"/>
        <v>1.5620073993676487E-2</v>
      </c>
      <c r="AV155" s="22">
        <f t="shared" si="116"/>
        <v>5.5516496045988628E-3</v>
      </c>
      <c r="AW155" s="22">
        <f t="shared" si="116"/>
        <v>7.0179462740944665E-3</v>
      </c>
      <c r="AX155" s="22">
        <f t="shared" si="116"/>
        <v>3.6401078372911844E-3</v>
      </c>
      <c r="AY155" s="22">
        <f t="shared" si="116"/>
        <v>2.3373676164918145E-2</v>
      </c>
      <c r="AZ155" s="22">
        <f t="shared" si="116"/>
        <v>1.1578645711152191E-3</v>
      </c>
      <c r="BA155" s="22">
        <f t="shared" si="116"/>
        <v>1.5164184868529551E-2</v>
      </c>
      <c r="BB155" s="22">
        <f t="shared" si="116"/>
        <v>1.1858469727977106E-2</v>
      </c>
      <c r="BC155" s="22">
        <f t="shared" si="116"/>
        <v>3.5106633039251545E-2</v>
      </c>
      <c r="BD155" s="22">
        <f t="shared" si="116"/>
        <v>1.4672974350213641E-2</v>
      </c>
      <c r="BE155" s="22">
        <f t="shared" si="116"/>
        <v>4.7027616084847068E-3</v>
      </c>
      <c r="BF155" s="22" t="e">
        <f t="shared" si="116"/>
        <v>#DIV/0!</v>
      </c>
      <c r="BG155" s="22">
        <f t="shared" si="116"/>
        <v>2.9900096094492623E-2</v>
      </c>
      <c r="BH155" s="22">
        <f t="shared" si="116"/>
        <v>3.3513350219876781E-2</v>
      </c>
    </row>
    <row r="156" spans="1:60" s="7" customFormat="1" hidden="1" x14ac:dyDescent="0.2">
      <c r="A156" s="140">
        <f t="shared" si="76"/>
        <v>40267</v>
      </c>
      <c r="B156" s="24">
        <f t="shared" ref="B156:AG156" si="117">B55/B54-1</f>
        <v>2.5230444669468444E-3</v>
      </c>
      <c r="C156" s="24">
        <f t="shared" si="117"/>
        <v>8.7737581469959913E-4</v>
      </c>
      <c r="D156" s="26">
        <f t="shared" si="117"/>
        <v>-4.5953102696839609E-3</v>
      </c>
      <c r="E156" s="26">
        <f t="shared" si="117"/>
        <v>-6.1015859915889425E-3</v>
      </c>
      <c r="F156" s="26">
        <f t="shared" si="117"/>
        <v>5.5555750659508352E-3</v>
      </c>
      <c r="G156" s="26">
        <f t="shared" si="117"/>
        <v>3.3287495961147329E-3</v>
      </c>
      <c r="H156" s="26">
        <f t="shared" si="117"/>
        <v>6.8555982075652055E-2</v>
      </c>
      <c r="I156" s="27">
        <f t="shared" si="117"/>
        <v>2.8193126442932481E-3</v>
      </c>
      <c r="J156" s="26">
        <f t="shared" si="117"/>
        <v>-2.5612023278676066E-4</v>
      </c>
      <c r="K156" s="26">
        <f t="shared" si="117"/>
        <v>3.9124933193770417E-3</v>
      </c>
      <c r="L156" s="26">
        <f t="shared" si="117"/>
        <v>-2.0987453508921727E-2</v>
      </c>
      <c r="M156" s="26">
        <f t="shared" si="117"/>
        <v>1.3056694079767173E-3</v>
      </c>
      <c r="N156" s="26">
        <f t="shared" si="117"/>
        <v>1.08637688286084E-3</v>
      </c>
      <c r="O156" s="26">
        <f t="shared" si="117"/>
        <v>-1.0975981415076164E-2</v>
      </c>
      <c r="P156" s="26">
        <f t="shared" si="117"/>
        <v>-6.5768831359356295E-3</v>
      </c>
      <c r="Q156" s="26">
        <f t="shared" si="117"/>
        <v>-3.9042117543443111E-2</v>
      </c>
      <c r="R156" s="26">
        <f t="shared" si="117"/>
        <v>-3.4492332375638535E-3</v>
      </c>
      <c r="S156" s="26">
        <f t="shared" si="117"/>
        <v>-8.1509715637759772E-3</v>
      </c>
      <c r="T156" s="26">
        <f t="shared" si="117"/>
        <v>-9.9193465054485674E-3</v>
      </c>
      <c r="U156" s="26">
        <f t="shared" si="117"/>
        <v>-6.4830396745799712E-3</v>
      </c>
      <c r="V156" s="26">
        <f t="shared" si="117"/>
        <v>-1.0329368789706583E-3</v>
      </c>
      <c r="W156" s="26">
        <f t="shared" si="117"/>
        <v>-2.1153449779458544E-3</v>
      </c>
      <c r="X156" s="26">
        <f t="shared" si="117"/>
        <v>-9.3537077947030145E-3</v>
      </c>
      <c r="Y156" s="26">
        <f t="shared" si="117"/>
        <v>-3.7282353324230577E-3</v>
      </c>
      <c r="Z156" s="26">
        <f t="shared" si="117"/>
        <v>-8.5625081343816412E-3</v>
      </c>
      <c r="AA156" s="26">
        <f t="shared" si="117"/>
        <v>3.2049061688588232E-3</v>
      </c>
      <c r="AB156" s="26">
        <f t="shared" si="117"/>
        <v>-6.3263312928332205E-3</v>
      </c>
      <c r="AC156" s="26">
        <f t="shared" si="117"/>
        <v>-2.7064969227839075E-3</v>
      </c>
      <c r="AD156" s="26">
        <f t="shared" si="117"/>
        <v>5.5011941666343045E-3</v>
      </c>
      <c r="AE156" s="26">
        <f t="shared" si="117"/>
        <v>-6.1015859915889425E-3</v>
      </c>
      <c r="AF156" s="26">
        <f t="shared" si="117"/>
        <v>-2.0826819946534236E-2</v>
      </c>
      <c r="AG156" s="26">
        <f t="shared" si="117"/>
        <v>-1.4309517056833254E-2</v>
      </c>
      <c r="AH156" s="26">
        <f t="shared" ref="AH156:BH156" si="118">AH55/AH54-1</f>
        <v>-2.0902888716781698E-3</v>
      </c>
      <c r="AI156" s="26">
        <f t="shared" si="118"/>
        <v>3.2312515746641957E-3</v>
      </c>
      <c r="AJ156" s="26">
        <f t="shared" si="118"/>
        <v>1.5831120058282799E-3</v>
      </c>
      <c r="AK156" s="26">
        <f t="shared" si="118"/>
        <v>-2.2458150839012037E-3</v>
      </c>
      <c r="AL156" s="26">
        <f t="shared" si="118"/>
        <v>8.9415146482780816E-3</v>
      </c>
      <c r="AM156" s="26">
        <f t="shared" si="118"/>
        <v>-3.3659170128585991E-4</v>
      </c>
      <c r="AN156" s="26">
        <f t="shared" si="118"/>
        <v>1.1314835477532537E-2</v>
      </c>
      <c r="AO156" s="26">
        <f t="shared" si="118"/>
        <v>8.8201566641250562E-3</v>
      </c>
      <c r="AP156" s="26">
        <f t="shared" si="118"/>
        <v>1.2348736520809034E-2</v>
      </c>
      <c r="AQ156" s="26">
        <f t="shared" si="118"/>
        <v>8.7572555365322824E-3</v>
      </c>
      <c r="AR156" s="26">
        <f t="shared" si="118"/>
        <v>5.2000509846872323E-3</v>
      </c>
      <c r="AS156" s="26">
        <f t="shared" si="118"/>
        <v>1.8997816282866342E-3</v>
      </c>
      <c r="AT156" s="26">
        <f t="shared" si="118"/>
        <v>4.2445764454943635E-3</v>
      </c>
      <c r="AU156" s="26">
        <f t="shared" si="118"/>
        <v>9.5096730530432882E-3</v>
      </c>
      <c r="AV156" s="26">
        <f t="shared" si="118"/>
        <v>4.5153184477275676E-3</v>
      </c>
      <c r="AW156" s="26">
        <f t="shared" si="118"/>
        <v>7.7371550767850739E-3</v>
      </c>
      <c r="AX156" s="26">
        <f t="shared" si="118"/>
        <v>7.9531203304306075E-4</v>
      </c>
      <c r="AY156" s="26">
        <f t="shared" si="118"/>
        <v>2.274816165969229E-2</v>
      </c>
      <c r="AZ156" s="26">
        <f t="shared" si="118"/>
        <v>-3.3594472158062771E-3</v>
      </c>
      <c r="BA156" s="26">
        <f t="shared" si="118"/>
        <v>1.43546372580583E-3</v>
      </c>
      <c r="BB156" s="26">
        <f t="shared" si="118"/>
        <v>9.4738826442832824E-3</v>
      </c>
      <c r="BC156" s="26">
        <f t="shared" si="118"/>
        <v>-6.5185660024739134E-3</v>
      </c>
      <c r="BD156" s="26">
        <f t="shared" si="118"/>
        <v>1.3476742493124361E-2</v>
      </c>
      <c r="BE156" s="26">
        <f t="shared" si="118"/>
        <v>7.6164711784461048E-3</v>
      </c>
      <c r="BF156" s="26" t="e">
        <f t="shared" si="118"/>
        <v>#DIV/0!</v>
      </c>
      <c r="BG156" s="26">
        <f t="shared" si="118"/>
        <v>-3.5144880347085516E-3</v>
      </c>
      <c r="BH156" s="26">
        <f t="shared" si="118"/>
        <v>-8.5698842662673691E-3</v>
      </c>
    </row>
    <row r="157" spans="1:60" s="7" customFormat="1" hidden="1" x14ac:dyDescent="0.2">
      <c r="A157" s="138">
        <f t="shared" si="76"/>
        <v>40359</v>
      </c>
      <c r="B157" s="16">
        <f t="shared" ref="B157:AG157" si="119">B56/B55-1</f>
        <v>9.6195470676143646E-3</v>
      </c>
      <c r="C157" s="16">
        <f t="shared" si="119"/>
        <v>8.5528512768060505E-3</v>
      </c>
      <c r="D157" s="7">
        <f t="shared" si="119"/>
        <v>5.7904263040509107E-4</v>
      </c>
      <c r="E157" s="7">
        <f t="shared" si="119"/>
        <v>1.4090606320043664E-2</v>
      </c>
      <c r="F157" s="7">
        <f t="shared" si="119"/>
        <v>1.184396156764711E-2</v>
      </c>
      <c r="G157" s="7">
        <f t="shared" si="119"/>
        <v>1.0418523883036768E-2</v>
      </c>
      <c r="H157" s="7">
        <f t="shared" si="119"/>
        <v>4.9710132251488348E-2</v>
      </c>
      <c r="I157" s="20">
        <f t="shared" si="119"/>
        <v>9.8298321346299566E-3</v>
      </c>
      <c r="J157" s="7">
        <f t="shared" si="119"/>
        <v>7.6408849123268396E-3</v>
      </c>
      <c r="K157" s="7">
        <f t="shared" si="119"/>
        <v>1.0868943736869863E-2</v>
      </c>
      <c r="L157" s="7">
        <f t="shared" si="119"/>
        <v>2.215246059940279E-2</v>
      </c>
      <c r="M157" s="7">
        <f t="shared" si="119"/>
        <v>5.677681615822161E-3</v>
      </c>
      <c r="N157" s="7">
        <f t="shared" si="119"/>
        <v>-7.1868908858130354E-5</v>
      </c>
      <c r="O157" s="7">
        <f t="shared" si="119"/>
        <v>-3.7032473298905799E-3</v>
      </c>
      <c r="P157" s="7">
        <f t="shared" si="119"/>
        <v>-2.8430792890864476E-3</v>
      </c>
      <c r="Q157" s="7">
        <f t="shared" si="119"/>
        <v>5.0096475820926578E-2</v>
      </c>
      <c r="R157" s="7">
        <f t="shared" si="119"/>
        <v>-3.5915316133509068E-3</v>
      </c>
      <c r="S157" s="7">
        <f t="shared" si="119"/>
        <v>-4.0392778166448151E-3</v>
      </c>
      <c r="T157" s="7">
        <f t="shared" si="119"/>
        <v>8.4104275078811241E-4</v>
      </c>
      <c r="U157" s="7">
        <f t="shared" si="119"/>
        <v>6.0508238218754951E-3</v>
      </c>
      <c r="V157" s="7">
        <f t="shared" si="119"/>
        <v>-2.9874858809239013E-3</v>
      </c>
      <c r="W157" s="7">
        <f t="shared" si="119"/>
        <v>-3.1443793013397059E-3</v>
      </c>
      <c r="X157" s="7">
        <f t="shared" si="119"/>
        <v>-6.4155334842941336E-4</v>
      </c>
      <c r="Y157" s="7">
        <f t="shared" si="119"/>
        <v>-1.7447199929541135E-3</v>
      </c>
      <c r="Z157" s="7">
        <f t="shared" si="119"/>
        <v>-5.5225928045256056E-3</v>
      </c>
      <c r="AA157" s="7">
        <f t="shared" si="119"/>
        <v>3.609817116910552E-3</v>
      </c>
      <c r="AB157" s="7">
        <f t="shared" si="119"/>
        <v>1.3196569164724004E-3</v>
      </c>
      <c r="AC157" s="7">
        <f t="shared" si="119"/>
        <v>6.8798027053706967E-3</v>
      </c>
      <c r="AD157" s="7">
        <f t="shared" si="119"/>
        <v>3.0619736645620677E-4</v>
      </c>
      <c r="AE157" s="7">
        <f t="shared" si="119"/>
        <v>1.4090606320043664E-2</v>
      </c>
      <c r="AF157" s="7">
        <f t="shared" si="119"/>
        <v>2.9488900608130697E-2</v>
      </c>
      <c r="AG157" s="7">
        <f t="shared" si="119"/>
        <v>3.1375943314841725E-2</v>
      </c>
      <c r="AH157" s="7">
        <f t="shared" ref="AH157:BH157" si="120">AH56/AH55-1</f>
        <v>8.4219704749515234E-3</v>
      </c>
      <c r="AI157" s="7">
        <f t="shared" si="120"/>
        <v>4.8455648364169601E-3</v>
      </c>
      <c r="AJ157" s="7">
        <f t="shared" si="120"/>
        <v>8.3266842323830303E-3</v>
      </c>
      <c r="AK157" s="7">
        <f t="shared" si="120"/>
        <v>4.3356107891543427E-3</v>
      </c>
      <c r="AL157" s="7">
        <f t="shared" si="120"/>
        <v>4.319961572924802E-3</v>
      </c>
      <c r="AM157" s="7">
        <f t="shared" si="120"/>
        <v>1.527758485817543E-3</v>
      </c>
      <c r="AN157" s="7">
        <f t="shared" si="120"/>
        <v>1.6372330109337252E-2</v>
      </c>
      <c r="AO157" s="7">
        <f t="shared" si="120"/>
        <v>1.4373620875950399E-2</v>
      </c>
      <c r="AP157" s="7">
        <f t="shared" si="120"/>
        <v>1.7197793010452322E-2</v>
      </c>
      <c r="AQ157" s="7">
        <f t="shared" si="120"/>
        <v>7.1204212700752834E-3</v>
      </c>
      <c r="AR157" s="7">
        <f t="shared" si="120"/>
        <v>-7.7194675898628606E-3</v>
      </c>
      <c r="AS157" s="7">
        <f t="shared" si="120"/>
        <v>4.5777361798019722E-2</v>
      </c>
      <c r="AT157" s="7">
        <f t="shared" si="120"/>
        <v>2.1289420155868877E-2</v>
      </c>
      <c r="AU157" s="7">
        <f t="shared" si="120"/>
        <v>1.9166813660695059E-2</v>
      </c>
      <c r="AV157" s="7">
        <f t="shared" si="120"/>
        <v>1.1643350730667024E-2</v>
      </c>
      <c r="AW157" s="7">
        <f t="shared" si="120"/>
        <v>7.6240833502940752E-3</v>
      </c>
      <c r="AX157" s="7">
        <f t="shared" si="120"/>
        <v>1.1209409930363456E-2</v>
      </c>
      <c r="AY157" s="7">
        <f t="shared" si="120"/>
        <v>2.2770468999151472E-2</v>
      </c>
      <c r="AZ157" s="7">
        <f t="shared" si="120"/>
        <v>-1.8242809878868949E-3</v>
      </c>
      <c r="BA157" s="7">
        <f t="shared" si="120"/>
        <v>6.867747163796345E-3</v>
      </c>
      <c r="BB157" s="7">
        <f t="shared" si="120"/>
        <v>8.5680407530073222E-3</v>
      </c>
      <c r="BC157" s="7">
        <f t="shared" si="120"/>
        <v>1.0550786856160066E-2</v>
      </c>
      <c r="BD157" s="7">
        <f t="shared" si="120"/>
        <v>2.0049691743606823E-2</v>
      </c>
      <c r="BE157" s="7">
        <f t="shared" si="120"/>
        <v>8.1343552074197856E-3</v>
      </c>
      <c r="BF157" s="7" t="e">
        <f t="shared" si="120"/>
        <v>#DIV/0!</v>
      </c>
      <c r="BG157" s="7">
        <f t="shared" si="120"/>
        <v>7.2782643651385648E-3</v>
      </c>
      <c r="BH157" s="7">
        <f t="shared" si="120"/>
        <v>7.9304517596494595E-3</v>
      </c>
    </row>
    <row r="158" spans="1:60" s="7" customFormat="1" hidden="1" x14ac:dyDescent="0.2">
      <c r="A158" s="138">
        <f t="shared" si="76"/>
        <v>40451</v>
      </c>
      <c r="B158" s="16">
        <f t="shared" ref="B158:AG158" si="121">B57/B56-1</f>
        <v>5.525297568480525E-3</v>
      </c>
      <c r="C158" s="16">
        <f t="shared" si="121"/>
        <v>4.1203338537898482E-3</v>
      </c>
      <c r="D158" s="7">
        <f t="shared" si="121"/>
        <v>3.7324053594758322E-3</v>
      </c>
      <c r="E158" s="7">
        <f t="shared" si="121"/>
        <v>8.4004117348956964E-3</v>
      </c>
      <c r="F158" s="7">
        <f t="shared" si="121"/>
        <v>5.7553487246653212E-3</v>
      </c>
      <c r="G158" s="7">
        <f t="shared" si="121"/>
        <v>3.7802566296809559E-3</v>
      </c>
      <c r="H158" s="7">
        <f t="shared" si="121"/>
        <v>5.6258957617224326E-2</v>
      </c>
      <c r="I158" s="20">
        <f t="shared" si="121"/>
        <v>5.2875876703466496E-3</v>
      </c>
      <c r="J158" s="7">
        <f t="shared" si="121"/>
        <v>7.7668706147731026E-3</v>
      </c>
      <c r="K158" s="7">
        <f t="shared" si="121"/>
        <v>3.1358546871462778E-3</v>
      </c>
      <c r="L158" s="7">
        <f t="shared" si="121"/>
        <v>-2.8294671104933222E-2</v>
      </c>
      <c r="M158" s="7">
        <f t="shared" si="121"/>
        <v>-5.7543253414549245E-3</v>
      </c>
      <c r="N158" s="7">
        <f t="shared" si="121"/>
        <v>2.2291800418816621E-4</v>
      </c>
      <c r="O158" s="7">
        <f t="shared" si="121"/>
        <v>3.3700406725234444E-3</v>
      </c>
      <c r="P158" s="7">
        <f t="shared" si="121"/>
        <v>-4.6813178408182665E-3</v>
      </c>
      <c r="Q158" s="7">
        <f t="shared" si="121"/>
        <v>9.8957826292256357E-4</v>
      </c>
      <c r="R158" s="7">
        <f t="shared" si="121"/>
        <v>5.6787985306021582E-3</v>
      </c>
      <c r="S158" s="7">
        <f t="shared" si="121"/>
        <v>3.6571891584660232E-3</v>
      </c>
      <c r="T158" s="7">
        <f t="shared" si="121"/>
        <v>-5.7905313932271607E-4</v>
      </c>
      <c r="U158" s="7">
        <f t="shared" si="121"/>
        <v>5.7305337254021094E-3</v>
      </c>
      <c r="V158" s="7">
        <f t="shared" si="121"/>
        <v>4.6239522532500743E-3</v>
      </c>
      <c r="W158" s="7">
        <f t="shared" si="121"/>
        <v>7.3391214255424941E-5</v>
      </c>
      <c r="X158" s="7">
        <f t="shared" si="121"/>
        <v>8.6394806474010544E-3</v>
      </c>
      <c r="Y158" s="7">
        <f t="shared" si="121"/>
        <v>4.8607111117269231E-3</v>
      </c>
      <c r="Z158" s="7">
        <f t="shared" si="121"/>
        <v>4.4719578472383059E-3</v>
      </c>
      <c r="AA158" s="7">
        <f t="shared" si="121"/>
        <v>5.4066935447378839E-3</v>
      </c>
      <c r="AB158" s="7">
        <f t="shared" si="121"/>
        <v>3.1301162427790352E-3</v>
      </c>
      <c r="AC158" s="7">
        <f t="shared" si="121"/>
        <v>9.1073172297120308E-3</v>
      </c>
      <c r="AD158" s="7">
        <f t="shared" si="121"/>
        <v>1.188998007731934E-2</v>
      </c>
      <c r="AE158" s="7">
        <f t="shared" si="121"/>
        <v>8.4004117348956964E-3</v>
      </c>
      <c r="AF158" s="7">
        <f t="shared" si="121"/>
        <v>7.5632451138443191E-3</v>
      </c>
      <c r="AG158" s="7">
        <f t="shared" si="121"/>
        <v>8.0032204433218013E-3</v>
      </c>
      <c r="AH158" s="7">
        <f t="shared" ref="AH158:BH158" si="122">AH57/AH56-1</f>
        <v>8.6169781638878451E-3</v>
      </c>
      <c r="AI158" s="7">
        <f t="shared" si="122"/>
        <v>5.0824612607309749E-3</v>
      </c>
      <c r="AJ158" s="7">
        <f t="shared" si="122"/>
        <v>5.0138896823175294E-3</v>
      </c>
      <c r="AK158" s="7">
        <f t="shared" si="122"/>
        <v>5.1840213191629569E-3</v>
      </c>
      <c r="AL158" s="7">
        <f t="shared" si="122"/>
        <v>5.0064757829100248E-3</v>
      </c>
      <c r="AM158" s="7">
        <f t="shared" si="122"/>
        <v>3.4887442926818668E-3</v>
      </c>
      <c r="AN158" s="7">
        <f t="shared" si="122"/>
        <v>1.1192672686051619E-2</v>
      </c>
      <c r="AO158" s="7">
        <f t="shared" si="122"/>
        <v>9.5730373967348736E-3</v>
      </c>
      <c r="AP158" s="7">
        <f t="shared" si="122"/>
        <v>1.1859721642368592E-2</v>
      </c>
      <c r="AQ158" s="7">
        <f t="shared" si="122"/>
        <v>1.3070790932425691E-3</v>
      </c>
      <c r="AR158" s="7">
        <f t="shared" si="122"/>
        <v>1.1112975125064706E-2</v>
      </c>
      <c r="AS158" s="7">
        <f t="shared" si="122"/>
        <v>-1.1620712460864047E-2</v>
      </c>
      <c r="AT158" s="7">
        <f t="shared" si="122"/>
        <v>-1.0206928084036782E-2</v>
      </c>
      <c r="AU158" s="7">
        <f t="shared" si="122"/>
        <v>1.4933464525514584E-2</v>
      </c>
      <c r="AV158" s="7">
        <f t="shared" si="122"/>
        <v>6.0447325794990014E-3</v>
      </c>
      <c r="AW158" s="7">
        <f t="shared" si="122"/>
        <v>1.0974456711612124E-3</v>
      </c>
      <c r="AX158" s="7">
        <f t="shared" si="122"/>
        <v>6.8588848230342059E-3</v>
      </c>
      <c r="AY158" s="7">
        <f t="shared" si="122"/>
        <v>2.2481297550561941E-2</v>
      </c>
      <c r="AZ158" s="7">
        <f t="shared" si="122"/>
        <v>3.2278306535347134E-3</v>
      </c>
      <c r="BA158" s="7">
        <f t="shared" si="122"/>
        <v>5.4085983680760563E-3</v>
      </c>
      <c r="BB158" s="7">
        <f t="shared" si="122"/>
        <v>6.5416648813159117E-3</v>
      </c>
      <c r="BC158" s="7">
        <f t="shared" si="122"/>
        <v>1.1029459517667206E-2</v>
      </c>
      <c r="BD158" s="7">
        <f t="shared" si="122"/>
        <v>1.4954331835274948E-2</v>
      </c>
      <c r="BE158" s="7">
        <f t="shared" si="122"/>
        <v>6.1783554124865692E-3</v>
      </c>
      <c r="BF158" s="7" t="e">
        <f t="shared" si="122"/>
        <v>#DIV/0!</v>
      </c>
      <c r="BG158" s="7">
        <f t="shared" si="122"/>
        <v>5.9404246090091206E-3</v>
      </c>
      <c r="BH158" s="7">
        <f t="shared" si="122"/>
        <v>9.8175602997589984E-3</v>
      </c>
    </row>
    <row r="159" spans="1:60" s="7" customFormat="1" ht="12" hidden="1" thickBot="1" x14ac:dyDescent="0.25">
      <c r="A159" s="139">
        <f t="shared" si="76"/>
        <v>40542</v>
      </c>
      <c r="B159" s="14">
        <f t="shared" ref="B159:AG159" si="123">B58/B57-1</f>
        <v>9.1610790468350523E-3</v>
      </c>
      <c r="C159" s="14">
        <f t="shared" si="123"/>
        <v>8.2143220052266486E-3</v>
      </c>
      <c r="D159" s="22">
        <f t="shared" si="123"/>
        <v>1.0365965240923591E-2</v>
      </c>
      <c r="E159" s="22">
        <f t="shared" si="123"/>
        <v>-2.2491464337262013E-3</v>
      </c>
      <c r="F159" s="22">
        <f t="shared" si="123"/>
        <v>9.9872495041715137E-3</v>
      </c>
      <c r="G159" s="22">
        <f t="shared" si="123"/>
        <v>8.683785815787548E-3</v>
      </c>
      <c r="H159" s="22">
        <f t="shared" si="123"/>
        <v>4.1661200739180337E-2</v>
      </c>
      <c r="I159" s="23">
        <f t="shared" si="123"/>
        <v>9.8112509303822648E-3</v>
      </c>
      <c r="J159" s="22">
        <f t="shared" si="123"/>
        <v>3.0451271964893056E-3</v>
      </c>
      <c r="K159" s="22">
        <f t="shared" si="123"/>
        <v>9.5994342996883475E-3</v>
      </c>
      <c r="L159" s="22">
        <f t="shared" si="123"/>
        <v>6.2805198227935399E-3</v>
      </c>
      <c r="M159" s="22">
        <f t="shared" si="123"/>
        <v>1.3415515957207136E-2</v>
      </c>
      <c r="N159" s="22">
        <f t="shared" si="123"/>
        <v>9.5571988881215653E-3</v>
      </c>
      <c r="O159" s="22">
        <f t="shared" si="123"/>
        <v>6.3284628817059652E-3</v>
      </c>
      <c r="P159" s="22">
        <f t="shared" si="123"/>
        <v>1.1358658463556104E-3</v>
      </c>
      <c r="Q159" s="22">
        <f t="shared" si="123"/>
        <v>-9.6985308603393383E-3</v>
      </c>
      <c r="R159" s="22">
        <f t="shared" si="123"/>
        <v>9.1904560790181389E-3</v>
      </c>
      <c r="S159" s="22">
        <f t="shared" si="123"/>
        <v>1.3820917490974249E-3</v>
      </c>
      <c r="T159" s="22">
        <f t="shared" si="123"/>
        <v>8.3952413318857388E-3</v>
      </c>
      <c r="U159" s="22">
        <f t="shared" si="123"/>
        <v>1.0651623770942642E-2</v>
      </c>
      <c r="V159" s="22">
        <f t="shared" si="123"/>
        <v>1.0033834521980811E-2</v>
      </c>
      <c r="W159" s="22">
        <f t="shared" si="123"/>
        <v>1.0491783733248772E-2</v>
      </c>
      <c r="X159" s="22">
        <f t="shared" si="123"/>
        <v>-1.1981621131507136E-4</v>
      </c>
      <c r="Y159" s="22">
        <f t="shared" si="123"/>
        <v>2.0623430601437898E-2</v>
      </c>
      <c r="Z159" s="22">
        <f t="shared" si="123"/>
        <v>1.6807088557716954E-2</v>
      </c>
      <c r="AA159" s="22">
        <f t="shared" si="123"/>
        <v>2.5978288581616216E-2</v>
      </c>
      <c r="AB159" s="22">
        <f t="shared" si="123"/>
        <v>6.8882691086993297E-3</v>
      </c>
      <c r="AC159" s="22">
        <f t="shared" si="123"/>
        <v>1.6832206150753537E-2</v>
      </c>
      <c r="AD159" s="22">
        <f t="shared" si="123"/>
        <v>2.011520536248379E-2</v>
      </c>
      <c r="AE159" s="22">
        <f t="shared" si="123"/>
        <v>-2.2491464337262013E-3</v>
      </c>
      <c r="AF159" s="22">
        <f t="shared" si="123"/>
        <v>-1.2079031146995378E-3</v>
      </c>
      <c r="AG159" s="22">
        <f t="shared" si="123"/>
        <v>-5.3130811847235115E-4</v>
      </c>
      <c r="AH159" s="22">
        <f t="shared" ref="AH159:BH159" si="124">AH58/AH57-1</f>
        <v>-2.7400194871254335E-3</v>
      </c>
      <c r="AI159" s="22">
        <f t="shared" si="124"/>
        <v>7.7543167774773991E-3</v>
      </c>
      <c r="AJ159" s="22">
        <f t="shared" si="124"/>
        <v>8.9239538743879354E-3</v>
      </c>
      <c r="AK159" s="22">
        <f t="shared" si="124"/>
        <v>5.854296987386709E-3</v>
      </c>
      <c r="AL159" s="22">
        <f t="shared" si="124"/>
        <v>9.2090812167928693E-3</v>
      </c>
      <c r="AM159" s="22">
        <f t="shared" si="124"/>
        <v>5.2446948349496036E-3</v>
      </c>
      <c r="AN159" s="22">
        <f t="shared" si="124"/>
        <v>1.0974960457489802E-2</v>
      </c>
      <c r="AO159" s="22">
        <f t="shared" si="124"/>
        <v>1.1565207290972657E-2</v>
      </c>
      <c r="AP159" s="22">
        <f t="shared" si="124"/>
        <v>1.0732415874863399E-2</v>
      </c>
      <c r="AQ159" s="22">
        <f t="shared" si="124"/>
        <v>9.4882953615380572E-3</v>
      </c>
      <c r="AR159" s="22">
        <f t="shared" si="124"/>
        <v>5.3551738837591678E-3</v>
      </c>
      <c r="AS159" s="22">
        <f t="shared" si="124"/>
        <v>1.5943572602059808E-2</v>
      </c>
      <c r="AT159" s="22">
        <f t="shared" si="124"/>
        <v>8.3370421613961909E-3</v>
      </c>
      <c r="AU159" s="22">
        <f t="shared" si="124"/>
        <v>1.0762871470195723E-2</v>
      </c>
      <c r="AV159" s="22">
        <f t="shared" si="124"/>
        <v>1.2936271152578005E-2</v>
      </c>
      <c r="AW159" s="22">
        <f t="shared" si="124"/>
        <v>2.6866131985938679E-2</v>
      </c>
      <c r="AX159" s="22">
        <f t="shared" si="124"/>
        <v>1.4377143412759308E-2</v>
      </c>
      <c r="AY159" s="22">
        <f t="shared" si="124"/>
        <v>2.3549030578253749E-2</v>
      </c>
      <c r="AZ159" s="22">
        <f t="shared" si="124"/>
        <v>-8.9792102146688535E-3</v>
      </c>
      <c r="BA159" s="22">
        <f t="shared" si="124"/>
        <v>7.9499776751656981E-4</v>
      </c>
      <c r="BB159" s="22">
        <f t="shared" si="124"/>
        <v>7.4775566567810703E-3</v>
      </c>
      <c r="BC159" s="22">
        <f t="shared" si="124"/>
        <v>4.8422822347333749E-3</v>
      </c>
      <c r="BD159" s="22">
        <f t="shared" si="124"/>
        <v>1.5381086585544157E-2</v>
      </c>
      <c r="BE159" s="22">
        <f t="shared" si="124"/>
        <v>2.2142085357756969E-3</v>
      </c>
      <c r="BF159" s="22" t="e">
        <f t="shared" si="124"/>
        <v>#DIV/0!</v>
      </c>
      <c r="BG159" s="22">
        <f t="shared" si="124"/>
        <v>2.6126470978797833E-3</v>
      </c>
      <c r="BH159" s="22">
        <f t="shared" si="124"/>
        <v>2.8463299451697566E-3</v>
      </c>
    </row>
    <row r="160" spans="1:60" s="7" customFormat="1" hidden="1" x14ac:dyDescent="0.2">
      <c r="A160" s="140">
        <f t="shared" si="76"/>
        <v>40632</v>
      </c>
      <c r="B160" s="24">
        <f t="shared" ref="B160:AG160" si="125">B59/B58-1</f>
        <v>1.4190344650247377E-2</v>
      </c>
      <c r="C160" s="24">
        <f t="shared" si="125"/>
        <v>1.2832470525369732E-2</v>
      </c>
      <c r="D160" s="26">
        <f t="shared" si="125"/>
        <v>7.136532205745505E-3</v>
      </c>
      <c r="E160" s="26">
        <f t="shared" si="125"/>
        <v>1.9367256748669126E-2</v>
      </c>
      <c r="F160" s="26">
        <f t="shared" si="125"/>
        <v>1.5729474548394462E-2</v>
      </c>
      <c r="G160" s="26">
        <f t="shared" si="125"/>
        <v>1.3877538525411071E-2</v>
      </c>
      <c r="H160" s="26">
        <f t="shared" si="125"/>
        <v>5.930652564049077E-2</v>
      </c>
      <c r="I160" s="27">
        <f t="shared" si="125"/>
        <v>1.4606445278860569E-2</v>
      </c>
      <c r="J160" s="26">
        <f t="shared" si="125"/>
        <v>1.0249820644734786E-2</v>
      </c>
      <c r="K160" s="26">
        <f t="shared" si="125"/>
        <v>1.446281067458921E-2</v>
      </c>
      <c r="L160" s="26">
        <f t="shared" si="125"/>
        <v>-2.0874114261112076E-2</v>
      </c>
      <c r="M160" s="26">
        <f t="shared" si="125"/>
        <v>1.3386216164317233E-3</v>
      </c>
      <c r="N160" s="26">
        <f t="shared" si="125"/>
        <v>9.1501439003900398E-3</v>
      </c>
      <c r="O160" s="26">
        <f t="shared" si="125"/>
        <v>5.701912530522435E-3</v>
      </c>
      <c r="P160" s="26">
        <f t="shared" si="125"/>
        <v>5.8311377223969618E-3</v>
      </c>
      <c r="Q160" s="26">
        <f t="shared" si="125"/>
        <v>-4.360453831305322E-2</v>
      </c>
      <c r="R160" s="26">
        <f t="shared" si="125"/>
        <v>2.6494097425528773E-2</v>
      </c>
      <c r="S160" s="26">
        <f t="shared" si="125"/>
        <v>2.4283275451797426E-3</v>
      </c>
      <c r="T160" s="26">
        <f t="shared" si="125"/>
        <v>1.5399040866130642E-2</v>
      </c>
      <c r="U160" s="26">
        <f t="shared" si="125"/>
        <v>1.217464310977423E-2</v>
      </c>
      <c r="V160" s="26">
        <f t="shared" si="125"/>
        <v>6.2548670383317795E-3</v>
      </c>
      <c r="W160" s="26">
        <f t="shared" si="125"/>
        <v>4.0214376483789227E-3</v>
      </c>
      <c r="X160" s="26">
        <f t="shared" si="125"/>
        <v>3.198837469129634E-3</v>
      </c>
      <c r="Y160" s="26">
        <f t="shared" si="125"/>
        <v>2.003484948984724E-3</v>
      </c>
      <c r="Z160" s="26">
        <f t="shared" si="125"/>
        <v>9.4166030663656031E-4</v>
      </c>
      <c r="AA160" s="26">
        <f t="shared" si="125"/>
        <v>3.4800543353328273E-3</v>
      </c>
      <c r="AB160" s="26">
        <f t="shared" si="125"/>
        <v>1.0126789799253855E-2</v>
      </c>
      <c r="AC160" s="26">
        <f t="shared" si="125"/>
        <v>-9.624154133956786E-3</v>
      </c>
      <c r="AD160" s="26">
        <f t="shared" si="125"/>
        <v>9.6516263503614308E-3</v>
      </c>
      <c r="AE160" s="26">
        <f t="shared" si="125"/>
        <v>1.9367256748669126E-2</v>
      </c>
      <c r="AF160" s="26">
        <f t="shared" si="125"/>
        <v>2.6850131605324012E-2</v>
      </c>
      <c r="AG160" s="26">
        <f t="shared" si="125"/>
        <v>7.6970512723903983E-3</v>
      </c>
      <c r="AH160" s="26">
        <f t="shared" ref="AH160:BH160" si="126">AH59/AH58-1</f>
        <v>2.0193893443901656E-2</v>
      </c>
      <c r="AI160" s="26">
        <f t="shared" si="126"/>
        <v>1.1538802198798992E-2</v>
      </c>
      <c r="AJ160" s="26">
        <f t="shared" si="126"/>
        <v>1.3866932608161298E-2</v>
      </c>
      <c r="AK160" s="26">
        <f t="shared" si="126"/>
        <v>1.0457865828651602E-2</v>
      </c>
      <c r="AL160" s="26">
        <f t="shared" si="126"/>
        <v>1.1880252179352402E-2</v>
      </c>
      <c r="AM160" s="26">
        <f t="shared" si="126"/>
        <v>9.7148342484807415E-3</v>
      </c>
      <c r="AN160" s="26">
        <f t="shared" si="126"/>
        <v>1.4727957224658805E-2</v>
      </c>
      <c r="AO160" s="26">
        <f t="shared" si="126"/>
        <v>7.3014340478996242E-3</v>
      </c>
      <c r="AP160" s="26">
        <f t="shared" si="126"/>
        <v>1.7782183032996723E-2</v>
      </c>
      <c r="AQ160" s="26">
        <f t="shared" si="126"/>
        <v>1.3269580859718522E-2</v>
      </c>
      <c r="AR160" s="26">
        <f t="shared" si="126"/>
        <v>2.8795182193872559E-3</v>
      </c>
      <c r="AS160" s="26">
        <f t="shared" si="126"/>
        <v>1.6032944581057862E-2</v>
      </c>
      <c r="AT160" s="26">
        <f t="shared" si="126"/>
        <v>2.8916545125928783E-2</v>
      </c>
      <c r="AU160" s="26">
        <f t="shared" si="126"/>
        <v>7.3037377423923466E-4</v>
      </c>
      <c r="AV160" s="26">
        <f t="shared" si="126"/>
        <v>2.3064851965011846E-2</v>
      </c>
      <c r="AW160" s="26">
        <f t="shared" si="126"/>
        <v>-1.8857208282127114E-2</v>
      </c>
      <c r="AX160" s="26">
        <f t="shared" si="126"/>
        <v>1.923671386914072E-2</v>
      </c>
      <c r="AY160" s="26">
        <f t="shared" si="126"/>
        <v>3.351824703401407E-2</v>
      </c>
      <c r="AZ160" s="26">
        <f t="shared" si="126"/>
        <v>4.1071581416869396E-3</v>
      </c>
      <c r="BA160" s="26">
        <f t="shared" si="126"/>
        <v>1.9839214037805641E-2</v>
      </c>
      <c r="BB160" s="26">
        <f t="shared" si="126"/>
        <v>8.3812489366292819E-3</v>
      </c>
      <c r="BC160" s="26">
        <f t="shared" si="126"/>
        <v>1.0199344690857703E-2</v>
      </c>
      <c r="BD160" s="26">
        <f t="shared" si="126"/>
        <v>1.0642874530471857E-2</v>
      </c>
      <c r="BE160" s="26">
        <f t="shared" si="126"/>
        <v>-4.1264315747246982E-4</v>
      </c>
      <c r="BF160" s="26" t="e">
        <f t="shared" si="126"/>
        <v>#DIV/0!</v>
      </c>
      <c r="BG160" s="26">
        <f t="shared" si="126"/>
        <v>6.4044123093240923E-3</v>
      </c>
      <c r="BH160" s="26">
        <f t="shared" si="126"/>
        <v>8.5140573296962341E-3</v>
      </c>
    </row>
    <row r="161" spans="1:60" s="7" customFormat="1" hidden="1" x14ac:dyDescent="0.2">
      <c r="A161" s="138">
        <f t="shared" si="76"/>
        <v>40724</v>
      </c>
      <c r="B161" s="16">
        <f t="shared" ref="B161:AG161" si="127">B60/B59-1</f>
        <v>7.2422389289867883E-3</v>
      </c>
      <c r="C161" s="16">
        <f t="shared" si="127"/>
        <v>7.0108951162357602E-3</v>
      </c>
      <c r="D161" s="7">
        <f t="shared" si="127"/>
        <v>9.6257666149710541E-3</v>
      </c>
      <c r="E161" s="7">
        <f t="shared" si="127"/>
        <v>3.5584491149855957E-3</v>
      </c>
      <c r="F161" s="7">
        <f t="shared" si="127"/>
        <v>6.9269173227508585E-3</v>
      </c>
      <c r="G161" s="7">
        <f t="shared" si="127"/>
        <v>6.5865908935662798E-3</v>
      </c>
      <c r="H161" s="7">
        <f t="shared" si="127"/>
        <v>1.4591550758206173E-2</v>
      </c>
      <c r="I161" s="20">
        <f t="shared" si="127"/>
        <v>7.2593236949753948E-3</v>
      </c>
      <c r="J161" s="7">
        <f t="shared" si="127"/>
        <v>7.0797463711382846E-3</v>
      </c>
      <c r="K161" s="7">
        <f t="shared" si="127"/>
        <v>6.5073588486079803E-3</v>
      </c>
      <c r="L161" s="7">
        <f t="shared" si="127"/>
        <v>2.5827130400491782E-2</v>
      </c>
      <c r="M161" s="7">
        <f t="shared" si="127"/>
        <v>1.61247220547871E-2</v>
      </c>
      <c r="N161" s="7">
        <f t="shared" si="127"/>
        <v>7.2590261534233314E-3</v>
      </c>
      <c r="O161" s="7">
        <f t="shared" si="127"/>
        <v>6.1927532708727639E-5</v>
      </c>
      <c r="P161" s="7">
        <f t="shared" si="127"/>
        <v>-1.6639437656356115E-3</v>
      </c>
      <c r="Q161" s="7">
        <f t="shared" si="127"/>
        <v>6.74969475253826E-2</v>
      </c>
      <c r="R161" s="7">
        <f t="shared" si="127"/>
        <v>2.8947727027814896E-3</v>
      </c>
      <c r="S161" s="7">
        <f t="shared" si="127"/>
        <v>2.4586163912021952E-2</v>
      </c>
      <c r="T161" s="7">
        <f t="shared" si="127"/>
        <v>4.4088977801188811E-3</v>
      </c>
      <c r="U161" s="7">
        <f t="shared" si="127"/>
        <v>5.895946081469372E-3</v>
      </c>
      <c r="V161" s="7">
        <f t="shared" si="127"/>
        <v>8.8222041027283815E-3</v>
      </c>
      <c r="W161" s="7">
        <f t="shared" si="127"/>
        <v>9.3337933870507594E-3</v>
      </c>
      <c r="X161" s="7">
        <f t="shared" si="127"/>
        <v>1.3044070581804235E-2</v>
      </c>
      <c r="Y161" s="7">
        <f t="shared" si="127"/>
        <v>2.4766070322628675E-2</v>
      </c>
      <c r="Z161" s="7">
        <f t="shared" si="127"/>
        <v>2.2097400239700971E-2</v>
      </c>
      <c r="AA161" s="7">
        <f t="shared" si="127"/>
        <v>2.8467725564261581E-2</v>
      </c>
      <c r="AB161" s="7">
        <f t="shared" si="127"/>
        <v>1.1073555003529245E-2</v>
      </c>
      <c r="AC161" s="7">
        <f t="shared" si="127"/>
        <v>-5.6313101761148454E-3</v>
      </c>
      <c r="AD161" s="7">
        <f t="shared" si="127"/>
        <v>1.9519532463853073E-2</v>
      </c>
      <c r="AE161" s="7">
        <f t="shared" si="127"/>
        <v>3.5584491149855957E-3</v>
      </c>
      <c r="AF161" s="7">
        <f t="shared" si="127"/>
        <v>5.6612622999328011E-3</v>
      </c>
      <c r="AG161" s="7">
        <f t="shared" si="127"/>
        <v>1.7960140924793366E-2</v>
      </c>
      <c r="AH161" s="7">
        <f t="shared" ref="AH161:BH161" si="128">AH60/AH59-1</f>
        <v>6.0948832822660393E-4</v>
      </c>
      <c r="AI161" s="7">
        <f t="shared" si="128"/>
        <v>5.0784404362933522E-3</v>
      </c>
      <c r="AJ161" s="7">
        <f t="shared" si="128"/>
        <v>3.0408913736068577E-3</v>
      </c>
      <c r="AK161" s="7">
        <f t="shared" si="128"/>
        <v>1.0706229844752002E-2</v>
      </c>
      <c r="AL161" s="7">
        <f t="shared" si="128"/>
        <v>3.8112247188148984E-4</v>
      </c>
      <c r="AM161" s="7">
        <f t="shared" si="128"/>
        <v>6.4220552856817381E-3</v>
      </c>
      <c r="AN161" s="7">
        <f t="shared" si="128"/>
        <v>1.4604773921401693E-2</v>
      </c>
      <c r="AO161" s="7">
        <f t="shared" si="128"/>
        <v>1.2111007595136503E-2</v>
      </c>
      <c r="AP161" s="7">
        <f t="shared" si="128"/>
        <v>1.56197971157368E-2</v>
      </c>
      <c r="AQ161" s="7">
        <f t="shared" si="128"/>
        <v>2.008011158096501E-2</v>
      </c>
      <c r="AR161" s="7">
        <f t="shared" si="128"/>
        <v>1.0253136775523419E-2</v>
      </c>
      <c r="AS161" s="7">
        <f t="shared" si="128"/>
        <v>1.6796171405967453E-2</v>
      </c>
      <c r="AT161" s="7">
        <f t="shared" si="128"/>
        <v>-4.6335503398400313E-3</v>
      </c>
      <c r="AU161" s="7">
        <f t="shared" si="128"/>
        <v>1.1535008715438222E-2</v>
      </c>
      <c r="AV161" s="7">
        <f t="shared" si="128"/>
        <v>7.7826039420485493E-3</v>
      </c>
      <c r="AW161" s="7">
        <f t="shared" si="128"/>
        <v>1.7771085528615505E-2</v>
      </c>
      <c r="AX161" s="7">
        <f t="shared" si="128"/>
        <v>1.0415188498186234E-2</v>
      </c>
      <c r="AY161" s="7">
        <f t="shared" si="128"/>
        <v>7.8211710045987815E-3</v>
      </c>
      <c r="AZ161" s="7">
        <f t="shared" si="128"/>
        <v>5.1041813324297358E-3</v>
      </c>
      <c r="BA161" s="7">
        <f t="shared" si="128"/>
        <v>1.164522970822035E-2</v>
      </c>
      <c r="BB161" s="7">
        <f t="shared" si="128"/>
        <v>6.8584518089365165E-3</v>
      </c>
      <c r="BC161" s="7">
        <f t="shared" si="128"/>
        <v>6.2499635917689922E-3</v>
      </c>
      <c r="BD161" s="7">
        <f t="shared" si="128"/>
        <v>1.0382847578423116E-2</v>
      </c>
      <c r="BE161" s="7">
        <f t="shared" si="128"/>
        <v>7.3649793315588852E-5</v>
      </c>
      <c r="BF161" s="7" t="e">
        <f t="shared" si="128"/>
        <v>#DIV/0!</v>
      </c>
      <c r="BG161" s="7">
        <f t="shared" si="128"/>
        <v>1.1630733010747907E-3</v>
      </c>
      <c r="BH161" s="7">
        <f t="shared" si="128"/>
        <v>1.0409532718944625E-3</v>
      </c>
    </row>
    <row r="162" spans="1:60" s="7" customFormat="1" hidden="1" x14ac:dyDescent="0.2">
      <c r="A162" s="138">
        <f t="shared" si="76"/>
        <v>40816</v>
      </c>
      <c r="B162" s="16">
        <f t="shared" ref="B162:AG162" si="129">B61/B60-1</f>
        <v>3.7799305122265814E-3</v>
      </c>
      <c r="C162" s="16">
        <f t="shared" si="129"/>
        <v>3.8146722277083711E-3</v>
      </c>
      <c r="D162" s="7">
        <f t="shared" si="129"/>
        <v>2.4489002779068958E-3</v>
      </c>
      <c r="E162" s="7">
        <f t="shared" si="129"/>
        <v>-1.8400063686855317E-3</v>
      </c>
      <c r="F162" s="7">
        <f t="shared" si="129"/>
        <v>4.7417304516381709E-3</v>
      </c>
      <c r="G162" s="7">
        <f t="shared" si="129"/>
        <v>4.8338021897678107E-3</v>
      </c>
      <c r="H162" s="7">
        <f t="shared" si="129"/>
        <v>2.6845046925836336E-3</v>
      </c>
      <c r="I162" s="20">
        <f t="shared" si="129"/>
        <v>3.6713565635364542E-3</v>
      </c>
      <c r="J162" s="7">
        <f t="shared" si="129"/>
        <v>4.8127573336957941E-3</v>
      </c>
      <c r="K162" s="7">
        <f t="shared" si="129"/>
        <v>4.8371852510986635E-3</v>
      </c>
      <c r="L162" s="7">
        <f t="shared" si="129"/>
        <v>1.0026548173385663E-2</v>
      </c>
      <c r="M162" s="7">
        <f t="shared" si="129"/>
        <v>3.1833053682885915E-3</v>
      </c>
      <c r="N162" s="7">
        <f t="shared" si="129"/>
        <v>7.1922283265808407E-3</v>
      </c>
      <c r="O162" s="7">
        <f t="shared" si="129"/>
        <v>-1.6915338145433445E-3</v>
      </c>
      <c r="P162" s="7">
        <f t="shared" si="129"/>
        <v>-3.7006424639043356E-3</v>
      </c>
      <c r="Q162" s="7">
        <f t="shared" si="129"/>
        <v>-3.4627826068823753E-2</v>
      </c>
      <c r="R162" s="7">
        <f t="shared" si="129"/>
        <v>1.3430539152148313E-4</v>
      </c>
      <c r="S162" s="7">
        <f t="shared" si="129"/>
        <v>9.4985581774962302E-3</v>
      </c>
      <c r="T162" s="7">
        <f t="shared" si="129"/>
        <v>1.2309792563029998E-3</v>
      </c>
      <c r="U162" s="7">
        <f t="shared" si="129"/>
        <v>5.4459835205999951E-4</v>
      </c>
      <c r="V162" s="7">
        <f t="shared" si="129"/>
        <v>-1.1061408817502838E-2</v>
      </c>
      <c r="W162" s="7">
        <f t="shared" si="129"/>
        <v>4.0020689901474338E-3</v>
      </c>
      <c r="X162" s="7">
        <f t="shared" si="129"/>
        <v>1.8734776220798999E-3</v>
      </c>
      <c r="Y162" s="7">
        <f t="shared" si="129"/>
        <v>-1.111719151936863E-3</v>
      </c>
      <c r="Z162" s="7">
        <f t="shared" si="129"/>
        <v>-9.9542369093464922E-3</v>
      </c>
      <c r="AA162" s="7">
        <f t="shared" si="129"/>
        <v>1.107757724029379E-2</v>
      </c>
      <c r="AB162" s="7">
        <f t="shared" si="129"/>
        <v>2.6254330090711431E-3</v>
      </c>
      <c r="AC162" s="7">
        <f t="shared" si="129"/>
        <v>2.1066035271998906E-2</v>
      </c>
      <c r="AD162" s="7">
        <f t="shared" si="129"/>
        <v>6.3922345604785491E-3</v>
      </c>
      <c r="AE162" s="7">
        <f t="shared" si="129"/>
        <v>-1.8400063686855317E-3</v>
      </c>
      <c r="AF162" s="7">
        <f t="shared" si="129"/>
        <v>5.6877026719923673E-3</v>
      </c>
      <c r="AG162" s="7">
        <f t="shared" si="129"/>
        <v>-1.069393090102122E-2</v>
      </c>
      <c r="AH162" s="7">
        <f t="shared" ref="AH162:BH162" si="130">AH61/AH60-1</f>
        <v>-1.5398036782233726E-3</v>
      </c>
      <c r="AI162" s="7">
        <f t="shared" si="130"/>
        <v>1.4289675591283579E-3</v>
      </c>
      <c r="AJ162" s="7">
        <f t="shared" si="130"/>
        <v>-5.506686429527563E-3</v>
      </c>
      <c r="AK162" s="7">
        <f t="shared" si="130"/>
        <v>-2.812297733932545E-3</v>
      </c>
      <c r="AL162" s="7">
        <f t="shared" si="130"/>
        <v>7.4803129482678976E-3</v>
      </c>
      <c r="AM162" s="7">
        <f t="shared" si="130"/>
        <v>4.8066517178879664E-4</v>
      </c>
      <c r="AN162" s="7">
        <f t="shared" si="130"/>
        <v>7.7904963027175533E-3</v>
      </c>
      <c r="AO162" s="7">
        <f t="shared" si="130"/>
        <v>4.4004553647265521E-3</v>
      </c>
      <c r="AP162" s="7">
        <f t="shared" si="130"/>
        <v>9.1655578684246564E-3</v>
      </c>
      <c r="AQ162" s="7">
        <f t="shared" si="130"/>
        <v>4.6708944530493568E-3</v>
      </c>
      <c r="AR162" s="7">
        <f t="shared" si="130"/>
        <v>-7.6980798953600882E-3</v>
      </c>
      <c r="AS162" s="7">
        <f t="shared" si="130"/>
        <v>1.282238770867572E-2</v>
      </c>
      <c r="AT162" s="7">
        <f t="shared" si="130"/>
        <v>7.8789169584798646E-3</v>
      </c>
      <c r="AU162" s="7">
        <f t="shared" si="130"/>
        <v>9.1195856947172693E-3</v>
      </c>
      <c r="AV162" s="7">
        <f t="shared" si="130"/>
        <v>8.930964181841361E-3</v>
      </c>
      <c r="AW162" s="7">
        <f t="shared" si="130"/>
        <v>5.2911549670540126E-3</v>
      </c>
      <c r="AX162" s="7">
        <f t="shared" si="130"/>
        <v>5.0376450427098707E-3</v>
      </c>
      <c r="AY162" s="7">
        <f t="shared" si="130"/>
        <v>6.3592232595317544E-3</v>
      </c>
      <c r="AZ162" s="7">
        <f t="shared" si="130"/>
        <v>1.4612067910090509E-2</v>
      </c>
      <c r="BA162" s="7">
        <f t="shared" si="130"/>
        <v>-7.6025823778299584E-3</v>
      </c>
      <c r="BB162" s="7">
        <f t="shared" si="130"/>
        <v>3.8901247127891558E-3</v>
      </c>
      <c r="BC162" s="7">
        <f t="shared" si="130"/>
        <v>6.6875924109495166E-3</v>
      </c>
      <c r="BD162" s="7">
        <f t="shared" si="130"/>
        <v>5.6343339227518108E-3</v>
      </c>
      <c r="BE162" s="7">
        <f t="shared" si="130"/>
        <v>1.4099007589485346E-4</v>
      </c>
      <c r="BF162" s="7" t="e">
        <f t="shared" si="130"/>
        <v>#DIV/0!</v>
      </c>
      <c r="BG162" s="7">
        <f t="shared" si="130"/>
        <v>4.827351467084906E-4</v>
      </c>
      <c r="BH162" s="7">
        <f t="shared" si="130"/>
        <v>4.0663695037035374E-4</v>
      </c>
    </row>
    <row r="163" spans="1:60" s="7" customFormat="1" ht="12" hidden="1" thickBot="1" x14ac:dyDescent="0.25">
      <c r="A163" s="139">
        <f t="shared" si="76"/>
        <v>40907</v>
      </c>
      <c r="B163" s="14">
        <f t="shared" ref="B163:AG163" si="131">B62/B61-1</f>
        <v>7.8024708420540989E-3</v>
      </c>
      <c r="C163" s="14">
        <f t="shared" si="131"/>
        <v>8.8788538607009748E-3</v>
      </c>
      <c r="D163" s="22">
        <f t="shared" si="131"/>
        <v>9.9795677831522323E-3</v>
      </c>
      <c r="E163" s="22">
        <f t="shared" si="131"/>
        <v>7.4694860107638039E-3</v>
      </c>
      <c r="F163" s="22">
        <f t="shared" si="131"/>
        <v>7.2032342322292386E-3</v>
      </c>
      <c r="G163" s="22">
        <f t="shared" si="131"/>
        <v>8.6938801458025239E-3</v>
      </c>
      <c r="H163" s="22">
        <f t="shared" si="131"/>
        <v>-2.6174744858005528E-2</v>
      </c>
      <c r="I163" s="23">
        <f t="shared" si="131"/>
        <v>7.8127303736401643E-3</v>
      </c>
      <c r="J163" s="22">
        <f t="shared" si="131"/>
        <v>7.7049862906666267E-3</v>
      </c>
      <c r="K163" s="22">
        <f t="shared" si="131"/>
        <v>8.8528457011036732E-3</v>
      </c>
      <c r="L163" s="22">
        <f t="shared" si="131"/>
        <v>1.4600697151154751E-2</v>
      </c>
      <c r="M163" s="22">
        <f t="shared" si="131"/>
        <v>4.6826293790189766E-3</v>
      </c>
      <c r="N163" s="22">
        <f t="shared" si="131"/>
        <v>3.993956341880045E-3</v>
      </c>
      <c r="O163" s="22">
        <f t="shared" si="131"/>
        <v>1.9368923038363128E-3</v>
      </c>
      <c r="P163" s="22">
        <f t="shared" si="131"/>
        <v>4.052481717430334E-3</v>
      </c>
      <c r="Q163" s="22">
        <f t="shared" si="131"/>
        <v>3.0865648703462645E-2</v>
      </c>
      <c r="R163" s="22">
        <f t="shared" si="131"/>
        <v>7.0971027710053924E-3</v>
      </c>
      <c r="S163" s="22">
        <f t="shared" si="131"/>
        <v>4.0044507602559509E-2</v>
      </c>
      <c r="T163" s="22">
        <f t="shared" si="131"/>
        <v>8.2297176972074837E-3</v>
      </c>
      <c r="U163" s="22">
        <f t="shared" si="131"/>
        <v>6.4764456241177548E-3</v>
      </c>
      <c r="V163" s="22">
        <f t="shared" si="131"/>
        <v>5.5568836192407822E-3</v>
      </c>
      <c r="W163" s="22">
        <f t="shared" si="131"/>
        <v>-1.5274238186765432E-3</v>
      </c>
      <c r="X163" s="22">
        <f t="shared" si="131"/>
        <v>1.6664583383822151E-2</v>
      </c>
      <c r="Y163" s="22">
        <f t="shared" si="131"/>
        <v>1.6289008148416384E-2</v>
      </c>
      <c r="Z163" s="22">
        <f t="shared" si="131"/>
        <v>2.1268772129732438E-2</v>
      </c>
      <c r="AA163" s="22">
        <f t="shared" si="131"/>
        <v>9.5672598361127292E-3</v>
      </c>
      <c r="AB163" s="22">
        <f t="shared" si="131"/>
        <v>8.4764333261801994E-3</v>
      </c>
      <c r="AC163" s="22">
        <f t="shared" si="131"/>
        <v>1.6771996441108605E-2</v>
      </c>
      <c r="AD163" s="22">
        <f t="shared" si="131"/>
        <v>9.5594417821005528E-3</v>
      </c>
      <c r="AE163" s="22">
        <f t="shared" si="131"/>
        <v>7.4694860107638039E-3</v>
      </c>
      <c r="AF163" s="22">
        <f t="shared" si="131"/>
        <v>8.2803141772156419E-3</v>
      </c>
      <c r="AG163" s="22">
        <f t="shared" si="131"/>
        <v>1.1873512145463616E-2</v>
      </c>
      <c r="AH163" s="22">
        <f t="shared" ref="AH163:BH163" si="132">AH62/AH61-1</f>
        <v>6.5304534535486347E-3</v>
      </c>
      <c r="AI163" s="22">
        <f t="shared" si="132"/>
        <v>7.9109459638266877E-3</v>
      </c>
      <c r="AJ163" s="22">
        <f t="shared" si="132"/>
        <v>3.6101917813444739E-3</v>
      </c>
      <c r="AK163" s="22">
        <f t="shared" si="132"/>
        <v>1.0455421073748195E-2</v>
      </c>
      <c r="AL163" s="22">
        <f t="shared" si="132"/>
        <v>6.7576279432517428E-3</v>
      </c>
      <c r="AM163" s="22">
        <f t="shared" si="132"/>
        <v>7.5465952112592216E-3</v>
      </c>
      <c r="AN163" s="22">
        <f t="shared" si="132"/>
        <v>8.5587351348401786E-3</v>
      </c>
      <c r="AO163" s="22">
        <f t="shared" si="132"/>
        <v>6.8298780144262494E-3</v>
      </c>
      <c r="AP163" s="22">
        <f t="shared" si="132"/>
        <v>9.2566794665047691E-3</v>
      </c>
      <c r="AQ163" s="22">
        <f t="shared" si="132"/>
        <v>5.9719349790032794E-3</v>
      </c>
      <c r="AR163" s="22">
        <f t="shared" si="132"/>
        <v>1.9393385928982987E-3</v>
      </c>
      <c r="AS163" s="22">
        <f t="shared" si="132"/>
        <v>1.0553229839162626E-2</v>
      </c>
      <c r="AT163" s="22">
        <f t="shared" si="132"/>
        <v>4.1597198862171059E-3</v>
      </c>
      <c r="AU163" s="22">
        <f t="shared" si="132"/>
        <v>3.9436660049607664E-3</v>
      </c>
      <c r="AV163" s="22">
        <f t="shared" si="132"/>
        <v>1.6511691259554429E-2</v>
      </c>
      <c r="AW163" s="22">
        <f t="shared" si="132"/>
        <v>1.5344172429800684E-2</v>
      </c>
      <c r="AX163" s="22">
        <f t="shared" si="132"/>
        <v>1.1065843397097819E-2</v>
      </c>
      <c r="AY163" s="22">
        <f t="shared" si="132"/>
        <v>-3.6939233280097739E-4</v>
      </c>
      <c r="AZ163" s="22">
        <f t="shared" si="132"/>
        <v>-8.0498401671336151E-4</v>
      </c>
      <c r="BA163" s="22">
        <f t="shared" si="132"/>
        <v>5.9043135715342032E-3</v>
      </c>
      <c r="BB163" s="22">
        <f t="shared" si="132"/>
        <v>8.4219585690286092E-3</v>
      </c>
      <c r="BC163" s="22">
        <f t="shared" si="132"/>
        <v>1.070158871101401E-2</v>
      </c>
      <c r="BD163" s="22">
        <f t="shared" si="132"/>
        <v>-2.3414259239957769E-3</v>
      </c>
      <c r="BE163" s="22">
        <f t="shared" si="132"/>
        <v>3.1739312192897717E-3</v>
      </c>
      <c r="BF163" s="22" t="e">
        <f t="shared" si="132"/>
        <v>#DIV/0!</v>
      </c>
      <c r="BG163" s="22">
        <f t="shared" si="132"/>
        <v>6.3230101194873267E-3</v>
      </c>
      <c r="BH163" s="22">
        <f t="shared" si="132"/>
        <v>5.9808353182595475E-3</v>
      </c>
    </row>
    <row r="164" spans="1:60" s="7" customFormat="1" ht="12" thickTop="1" x14ac:dyDescent="0.2">
      <c r="A164" s="140">
        <f t="shared" si="76"/>
        <v>40998</v>
      </c>
      <c r="B164" s="24">
        <f t="shared" ref="B164:AG164" si="133">B63/B62-1</f>
        <v>5.6171411370624647E-3</v>
      </c>
      <c r="C164" s="24">
        <f t="shared" si="133"/>
        <v>6.0142234848010734E-3</v>
      </c>
      <c r="D164" s="26">
        <f t="shared" si="133"/>
        <v>5.6533131361014011E-3</v>
      </c>
      <c r="E164" s="26">
        <f t="shared" si="133"/>
        <v>-9.8278407077545538E-5</v>
      </c>
      <c r="F164" s="26">
        <f t="shared" si="133"/>
        <v>6.1865764687620839E-3</v>
      </c>
      <c r="G164" s="26">
        <f t="shared" si="133"/>
        <v>6.7710089672836649E-3</v>
      </c>
      <c r="H164" s="26">
        <f t="shared" si="133"/>
        <v>-7.3683839804264961E-3</v>
      </c>
      <c r="I164" s="27">
        <f t="shared" si="133"/>
        <v>5.4400422348284128E-3</v>
      </c>
      <c r="J164" s="26">
        <f t="shared" si="133"/>
        <v>7.300088628929613E-3</v>
      </c>
      <c r="K164" s="26">
        <f t="shared" si="133"/>
        <v>6.6860557160148826E-3</v>
      </c>
      <c r="L164" s="26">
        <f t="shared" si="133"/>
        <v>4.5042403584973911E-3</v>
      </c>
      <c r="M164" s="26">
        <f t="shared" si="133"/>
        <v>6.5449873460201591E-3</v>
      </c>
      <c r="N164" s="26">
        <f t="shared" si="133"/>
        <v>7.7894339262267742E-3</v>
      </c>
      <c r="O164" s="26">
        <f t="shared" si="133"/>
        <v>-1.2720579566116719E-4</v>
      </c>
      <c r="P164" s="26">
        <f t="shared" si="133"/>
        <v>-9.7395357111298431E-3</v>
      </c>
      <c r="Q164" s="26">
        <f t="shared" si="133"/>
        <v>-2.6421341565215029E-2</v>
      </c>
      <c r="R164" s="26">
        <f t="shared" si="133"/>
        <v>-3.1703371216251774E-3</v>
      </c>
      <c r="S164" s="26">
        <f t="shared" si="133"/>
        <v>-1.7055856047178186E-2</v>
      </c>
      <c r="T164" s="26">
        <f t="shared" si="133"/>
        <v>-1.610321732936848E-3</v>
      </c>
      <c r="U164" s="26">
        <f t="shared" si="133"/>
        <v>9.3128800060147121E-3</v>
      </c>
      <c r="V164" s="26">
        <f t="shared" si="133"/>
        <v>2.1403521824325811E-3</v>
      </c>
      <c r="W164" s="26">
        <f t="shared" si="133"/>
        <v>7.8265570698636822E-3</v>
      </c>
      <c r="X164" s="26">
        <f t="shared" si="133"/>
        <v>1.1249138796205926E-2</v>
      </c>
      <c r="Y164" s="26">
        <f t="shared" si="133"/>
        <v>8.7580236673492351E-3</v>
      </c>
      <c r="Z164" s="26">
        <f t="shared" si="133"/>
        <v>-1.0943060180760966E-2</v>
      </c>
      <c r="AA164" s="26">
        <f t="shared" si="133"/>
        <v>3.5659022214493019E-2</v>
      </c>
      <c r="AB164" s="26">
        <f t="shared" si="133"/>
        <v>8.1448523818457019E-3</v>
      </c>
      <c r="AC164" s="26">
        <f t="shared" si="133"/>
        <v>2.0012826689660201E-2</v>
      </c>
      <c r="AD164" s="26">
        <f t="shared" si="133"/>
        <v>1.6063389206150358E-2</v>
      </c>
      <c r="AE164" s="26">
        <f t="shared" si="133"/>
        <v>-9.8278407077545538E-5</v>
      </c>
      <c r="AF164" s="26">
        <f t="shared" si="133"/>
        <v>2.4893310774685151E-3</v>
      </c>
      <c r="AG164" s="26">
        <f t="shared" si="133"/>
        <v>-6.9865772657041747E-3</v>
      </c>
      <c r="AH164" s="26">
        <f t="shared" ref="AH164:BH164" si="134">AH63/AH62-1</f>
        <v>6.9756372216800422E-4</v>
      </c>
      <c r="AI164" s="26">
        <f t="shared" si="134"/>
        <v>6.5121910931704718E-3</v>
      </c>
      <c r="AJ164" s="26">
        <f t="shared" si="134"/>
        <v>9.2323586187241791E-3</v>
      </c>
      <c r="AK164" s="26">
        <f t="shared" si="134"/>
        <v>5.3294498899243425E-3</v>
      </c>
      <c r="AL164" s="26">
        <f t="shared" si="134"/>
        <v>6.8471702706114357E-3</v>
      </c>
      <c r="AM164" s="26">
        <f t="shared" si="134"/>
        <v>9.6189934791273135E-3</v>
      </c>
      <c r="AN164" s="26">
        <f t="shared" si="134"/>
        <v>1.009903534879375E-2</v>
      </c>
      <c r="AO164" s="26">
        <f t="shared" si="134"/>
        <v>6.6243965759280599E-3</v>
      </c>
      <c r="AP164" s="26">
        <f t="shared" si="134"/>
        <v>1.1498383588018246E-2</v>
      </c>
      <c r="AQ164" s="26">
        <f t="shared" si="134"/>
        <v>-7.850556636545214E-3</v>
      </c>
      <c r="AR164" s="26">
        <f t="shared" si="134"/>
        <v>8.3695836591033412E-3</v>
      </c>
      <c r="AS164" s="26">
        <f t="shared" si="134"/>
        <v>9.860301735261201E-3</v>
      </c>
      <c r="AT164" s="26">
        <f t="shared" si="134"/>
        <v>-2.9521362409798968E-3</v>
      </c>
      <c r="AU164" s="26">
        <f t="shared" si="134"/>
        <v>5.1290665939573987E-3</v>
      </c>
      <c r="AV164" s="26">
        <f t="shared" si="134"/>
        <v>6.9367528492971786E-3</v>
      </c>
      <c r="AW164" s="26">
        <f t="shared" si="134"/>
        <v>1.5707622107364427E-2</v>
      </c>
      <c r="AX164" s="26">
        <f t="shared" si="134"/>
        <v>5.1215829619142283E-3</v>
      </c>
      <c r="AY164" s="26">
        <f t="shared" si="134"/>
        <v>2.6681653055520282E-3</v>
      </c>
      <c r="AZ164" s="26">
        <f t="shared" si="134"/>
        <v>-1.3185356664258463E-2</v>
      </c>
      <c r="BA164" s="26">
        <f t="shared" si="134"/>
        <v>1.0648326147781662E-2</v>
      </c>
      <c r="BB164" s="26">
        <f t="shared" si="134"/>
        <v>7.5574495486059323E-3</v>
      </c>
      <c r="BC164" s="26">
        <f t="shared" si="134"/>
        <v>1.2725788441427133E-2</v>
      </c>
      <c r="BD164" s="26">
        <f t="shared" si="134"/>
        <v>2.8486927124335759E-2</v>
      </c>
      <c r="BE164" s="26">
        <f t="shared" si="134"/>
        <v>8.5048276879697848E-3</v>
      </c>
      <c r="BF164" s="26" t="e">
        <f t="shared" si="134"/>
        <v>#DIV/0!</v>
      </c>
      <c r="BG164" s="26">
        <f t="shared" si="134"/>
        <v>9.3957242444586697E-3</v>
      </c>
      <c r="BH164" s="26">
        <f t="shared" si="134"/>
        <v>1.0331840880066112E-2</v>
      </c>
    </row>
    <row r="165" spans="1:60" s="7" customFormat="1" x14ac:dyDescent="0.2">
      <c r="A165" s="138">
        <f t="shared" si="76"/>
        <v>41090</v>
      </c>
      <c r="B165" s="16">
        <f t="shared" ref="B165:AG165" si="135">B64/B63-1</f>
        <v>3.5382927553906374E-3</v>
      </c>
      <c r="C165" s="16">
        <f t="shared" si="135"/>
        <v>4.2677290744004281E-3</v>
      </c>
      <c r="D165" s="7">
        <f t="shared" si="135"/>
        <v>2.6127212467275118E-3</v>
      </c>
      <c r="E165" s="7">
        <f t="shared" si="135"/>
        <v>4.0421211399626067E-3</v>
      </c>
      <c r="F165" s="7">
        <f t="shared" si="135"/>
        <v>3.7572054469592331E-3</v>
      </c>
      <c r="G165" s="7">
        <f t="shared" si="135"/>
        <v>4.7942339228914665E-3</v>
      </c>
      <c r="H165" s="7">
        <f t="shared" si="135"/>
        <v>-2.0637589745740703E-2</v>
      </c>
      <c r="I165" s="20">
        <f t="shared" si="135"/>
        <v>3.1076355600676564E-3</v>
      </c>
      <c r="J165" s="7">
        <f t="shared" si="135"/>
        <v>7.6232142053702656E-3</v>
      </c>
      <c r="K165" s="7">
        <f t="shared" si="135"/>
        <v>4.3397132121600901E-3</v>
      </c>
      <c r="L165" s="7">
        <f t="shared" si="135"/>
        <v>-6.1920815266089391E-2</v>
      </c>
      <c r="M165" s="7">
        <f t="shared" si="135"/>
        <v>2.101099550315233E-3</v>
      </c>
      <c r="N165" s="7">
        <f t="shared" si="135"/>
        <v>3.7365516411977939E-3</v>
      </c>
      <c r="O165" s="7">
        <f t="shared" si="135"/>
        <v>1.9822686048769356E-3</v>
      </c>
      <c r="P165" s="7">
        <f t="shared" si="135"/>
        <v>-5.1319504851466968E-3</v>
      </c>
      <c r="Q165" s="7">
        <f t="shared" si="135"/>
        <v>-3.7460167277395651E-2</v>
      </c>
      <c r="R165" s="7">
        <f t="shared" si="135"/>
        <v>9.9679567976918015E-3</v>
      </c>
      <c r="S165" s="7">
        <f t="shared" si="135"/>
        <v>-2.4716186965350051E-3</v>
      </c>
      <c r="T165" s="7">
        <f t="shared" si="135"/>
        <v>-1.2249525025881391E-3</v>
      </c>
      <c r="U165" s="7">
        <f t="shared" si="135"/>
        <v>-1.9808479685201608E-4</v>
      </c>
      <c r="V165" s="7">
        <f t="shared" si="135"/>
        <v>4.4640230592585262E-3</v>
      </c>
      <c r="W165" s="7">
        <f t="shared" si="135"/>
        <v>-6.0043102605131793E-3</v>
      </c>
      <c r="X165" s="7">
        <f t="shared" si="135"/>
        <v>4.6110807298491707E-3</v>
      </c>
      <c r="Y165" s="7">
        <f t="shared" si="135"/>
        <v>6.8684520135438021E-3</v>
      </c>
      <c r="Z165" s="7">
        <f t="shared" si="135"/>
        <v>8.2499722159108391E-3</v>
      </c>
      <c r="AA165" s="7">
        <f t="shared" si="135"/>
        <v>5.0669281329172033E-3</v>
      </c>
      <c r="AB165" s="7">
        <f t="shared" si="135"/>
        <v>-4.3990387779324625E-4</v>
      </c>
      <c r="AC165" s="7">
        <f t="shared" si="135"/>
        <v>9.9207122451494545E-3</v>
      </c>
      <c r="AD165" s="7">
        <f t="shared" si="135"/>
        <v>7.0378313232590806E-3</v>
      </c>
      <c r="AE165" s="7">
        <f t="shared" si="135"/>
        <v>4.0421211399626067E-3</v>
      </c>
      <c r="AF165" s="7">
        <f t="shared" si="135"/>
        <v>1.5556523390676258E-3</v>
      </c>
      <c r="AG165" s="7">
        <f t="shared" si="135"/>
        <v>8.3804744196580572E-3</v>
      </c>
      <c r="AH165" s="7">
        <f t="shared" ref="AH165:BH165" si="136">AH64/AH63-1</f>
        <v>3.6987983970728777E-3</v>
      </c>
      <c r="AI165" s="7">
        <f t="shared" si="136"/>
        <v>2.3644570317506997E-3</v>
      </c>
      <c r="AJ165" s="7">
        <f t="shared" si="136"/>
        <v>-7.2632167233604994E-3</v>
      </c>
      <c r="AK165" s="7">
        <f t="shared" si="136"/>
        <v>-1.8875309262357254E-3</v>
      </c>
      <c r="AL165" s="7">
        <f t="shared" si="136"/>
        <v>9.1403950389508104E-3</v>
      </c>
      <c r="AM165" s="7">
        <f t="shared" si="136"/>
        <v>-1.5683344331286486E-3</v>
      </c>
      <c r="AN165" s="7">
        <f t="shared" si="136"/>
        <v>2.3955627246996514E-3</v>
      </c>
      <c r="AO165" s="7">
        <f t="shared" si="136"/>
        <v>1.3573435018150448E-3</v>
      </c>
      <c r="AP165" s="7">
        <f t="shared" si="136"/>
        <v>2.8116720688979857E-3</v>
      </c>
      <c r="AQ165" s="7">
        <f t="shared" si="136"/>
        <v>1.3782363585589374E-2</v>
      </c>
      <c r="AR165" s="7">
        <f t="shared" si="136"/>
        <v>4.7534298084044302E-3</v>
      </c>
      <c r="AS165" s="7">
        <f t="shared" si="136"/>
        <v>9.4348626186253615E-3</v>
      </c>
      <c r="AT165" s="7">
        <f t="shared" si="136"/>
        <v>1.655154454070118E-2</v>
      </c>
      <c r="AU165" s="7">
        <f t="shared" si="136"/>
        <v>-6.5310661946628157E-3</v>
      </c>
      <c r="AV165" s="7">
        <f t="shared" si="136"/>
        <v>6.5560687901238257E-3</v>
      </c>
      <c r="AW165" s="7">
        <f t="shared" si="136"/>
        <v>-1.2887122800602224E-3</v>
      </c>
      <c r="AX165" s="7">
        <f t="shared" si="136"/>
        <v>-2.5427277992640107E-3</v>
      </c>
      <c r="AY165" s="7">
        <f t="shared" si="136"/>
        <v>-5.5801098555900985E-3</v>
      </c>
      <c r="AZ165" s="7">
        <f t="shared" si="136"/>
        <v>1.1569582454583838E-2</v>
      </c>
      <c r="BA165" s="7">
        <f t="shared" si="136"/>
        <v>-7.2218096308573898E-4</v>
      </c>
      <c r="BB165" s="7">
        <f t="shared" si="136"/>
        <v>6.4257530202209701E-3</v>
      </c>
      <c r="BC165" s="7">
        <f t="shared" si="136"/>
        <v>1.0132580656014412E-2</v>
      </c>
      <c r="BD165" s="7">
        <f t="shared" si="136"/>
        <v>1.3209247327368168E-3</v>
      </c>
      <c r="BE165" s="7">
        <f t="shared" si="136"/>
        <v>1.0267879822429826E-3</v>
      </c>
      <c r="BF165" s="7" t="e">
        <f t="shared" si="136"/>
        <v>#DIV/0!</v>
      </c>
      <c r="BG165" s="7">
        <f t="shared" si="136"/>
        <v>3.7262912138302795E-3</v>
      </c>
      <c r="BH165" s="7">
        <f t="shared" si="136"/>
        <v>4.4248194253060369E-3</v>
      </c>
    </row>
    <row r="166" spans="1:60" s="7" customFormat="1" x14ac:dyDescent="0.2">
      <c r="A166" s="138">
        <f t="shared" si="76"/>
        <v>41182</v>
      </c>
      <c r="B166" s="16">
        <f t="shared" ref="B166:AG166" si="137">B65/B64-1</f>
        <v>3.9065432143019496E-3</v>
      </c>
      <c r="C166" s="16">
        <f t="shared" si="137"/>
        <v>4.7310853888253845E-3</v>
      </c>
      <c r="D166" s="7">
        <f t="shared" si="137"/>
        <v>1.9889281690741445E-3</v>
      </c>
      <c r="E166" s="7">
        <f t="shared" si="137"/>
        <v>2.2936978139762587E-3</v>
      </c>
      <c r="F166" s="7">
        <f t="shared" si="137"/>
        <v>4.6274070351444152E-3</v>
      </c>
      <c r="G166" s="7">
        <f t="shared" si="137"/>
        <v>5.818386419731203E-3</v>
      </c>
      <c r="H166" s="7">
        <f t="shared" si="137"/>
        <v>-2.4116410127175358E-2</v>
      </c>
      <c r="I166" s="20">
        <f t="shared" si="137"/>
        <v>3.3364476401582799E-3</v>
      </c>
      <c r="J166" s="7">
        <f t="shared" si="137"/>
        <v>9.2898489220494262E-3</v>
      </c>
      <c r="K166" s="7">
        <f t="shared" si="137"/>
        <v>5.2588172687646484E-3</v>
      </c>
      <c r="L166" s="7">
        <f t="shared" si="137"/>
        <v>8.2606601074795671E-2</v>
      </c>
      <c r="M166" s="7">
        <f t="shared" si="137"/>
        <v>-2.1745211060391068E-3</v>
      </c>
      <c r="N166" s="7">
        <f t="shared" si="137"/>
        <v>3.9736067602784697E-3</v>
      </c>
      <c r="O166" s="7">
        <f t="shared" si="137"/>
        <v>-6.3507144547081396E-4</v>
      </c>
      <c r="P166" s="7">
        <f t="shared" si="137"/>
        <v>8.3149939879123558E-4</v>
      </c>
      <c r="Q166" s="7">
        <f t="shared" si="137"/>
        <v>1.5605843499595595E-2</v>
      </c>
      <c r="R166" s="7">
        <f t="shared" si="137"/>
        <v>6.484674307557281E-3</v>
      </c>
      <c r="S166" s="7">
        <f t="shared" si="137"/>
        <v>4.700179540598981E-3</v>
      </c>
      <c r="T166" s="7">
        <f t="shared" si="137"/>
        <v>-1.3186508806407593E-3</v>
      </c>
      <c r="U166" s="7">
        <f t="shared" si="137"/>
        <v>-8.4534722806373086E-4</v>
      </c>
      <c r="V166" s="7">
        <f t="shared" si="137"/>
        <v>1.0659923939117188E-2</v>
      </c>
      <c r="W166" s="7">
        <f t="shared" si="137"/>
        <v>-1.3777474447740357E-3</v>
      </c>
      <c r="X166" s="7">
        <f t="shared" si="137"/>
        <v>2.2311495137943282E-3</v>
      </c>
      <c r="Y166" s="7">
        <f t="shared" si="137"/>
        <v>4.3140621917112654E-3</v>
      </c>
      <c r="Z166" s="7">
        <f t="shared" si="137"/>
        <v>-3.1819541706116228E-3</v>
      </c>
      <c r="AA166" s="7">
        <f t="shared" si="137"/>
        <v>1.4119941535371883E-2</v>
      </c>
      <c r="AB166" s="7">
        <f t="shared" si="137"/>
        <v>5.7705479597163212E-3</v>
      </c>
      <c r="AC166" s="7">
        <f t="shared" si="137"/>
        <v>-1.3772041197363194E-2</v>
      </c>
      <c r="AD166" s="7">
        <f t="shared" si="137"/>
        <v>1.0477843701595324E-2</v>
      </c>
      <c r="AE166" s="7">
        <f t="shared" si="137"/>
        <v>2.2936978139762587E-3</v>
      </c>
      <c r="AF166" s="7">
        <f t="shared" si="137"/>
        <v>4.5762009295802208E-4</v>
      </c>
      <c r="AG166" s="7">
        <f t="shared" si="137"/>
        <v>1.0485931714947716E-2</v>
      </c>
      <c r="AH166" s="7">
        <f t="shared" ref="AH166:BH166" si="138">AH65/AH64-1</f>
        <v>1.1327475936626641E-3</v>
      </c>
      <c r="AI166" s="7">
        <f t="shared" si="138"/>
        <v>5.5896355022244659E-3</v>
      </c>
      <c r="AJ166" s="7">
        <f t="shared" si="138"/>
        <v>1.7640193522157066E-3</v>
      </c>
      <c r="AK166" s="7">
        <f t="shared" si="138"/>
        <v>4.7274373620656007E-3</v>
      </c>
      <c r="AL166" s="7">
        <f t="shared" si="138"/>
        <v>7.4759260439369868E-3</v>
      </c>
      <c r="AM166" s="7">
        <f t="shared" si="138"/>
        <v>8.9980236307063421E-4</v>
      </c>
      <c r="AN166" s="7">
        <f t="shared" si="138"/>
        <v>1.1432637683514324E-2</v>
      </c>
      <c r="AO166" s="7">
        <f t="shared" si="138"/>
        <v>2.0087785724081098E-3</v>
      </c>
      <c r="AP166" s="7">
        <f t="shared" si="138"/>
        <v>1.5204161845519426E-2</v>
      </c>
      <c r="AQ166" s="7">
        <f t="shared" si="138"/>
        <v>4.214999437090583E-3</v>
      </c>
      <c r="AR166" s="7">
        <f t="shared" si="138"/>
        <v>2.8918791034195923E-3</v>
      </c>
      <c r="AS166" s="7">
        <f t="shared" si="138"/>
        <v>6.7417113939636231E-3</v>
      </c>
      <c r="AT166" s="7">
        <f t="shared" si="138"/>
        <v>-1.3941515268641735E-3</v>
      </c>
      <c r="AU166" s="7">
        <f t="shared" si="138"/>
        <v>1.3509046008517434E-3</v>
      </c>
      <c r="AV166" s="7">
        <f t="shared" si="138"/>
        <v>7.7684377270437199E-3</v>
      </c>
      <c r="AW166" s="7">
        <f t="shared" si="138"/>
        <v>1.163794642799143E-2</v>
      </c>
      <c r="AX166" s="7">
        <f t="shared" si="138"/>
        <v>7.8175838533010023E-3</v>
      </c>
      <c r="AY166" s="7">
        <f t="shared" si="138"/>
        <v>-3.0895885873601925E-3</v>
      </c>
      <c r="AZ166" s="7">
        <f t="shared" si="138"/>
        <v>7.3717588326391859E-3</v>
      </c>
      <c r="BA166" s="7">
        <f t="shared" si="138"/>
        <v>8.7211833768943148E-3</v>
      </c>
      <c r="BB166" s="7">
        <f t="shared" si="138"/>
        <v>8.0210583317956718E-3</v>
      </c>
      <c r="BC166" s="7">
        <f t="shared" si="138"/>
        <v>1.0984712379138895E-2</v>
      </c>
      <c r="BD166" s="7">
        <f t="shared" si="138"/>
        <v>9.8831613514891448E-3</v>
      </c>
      <c r="BE166" s="7">
        <f t="shared" si="138"/>
        <v>7.3416835651467505E-3</v>
      </c>
      <c r="BF166" s="7" t="e">
        <f t="shared" si="138"/>
        <v>#DIV/0!</v>
      </c>
      <c r="BG166" s="7">
        <f t="shared" si="138"/>
        <v>7.7046591206992865E-3</v>
      </c>
      <c r="BH166" s="7">
        <f t="shared" si="138"/>
        <v>8.7597964570054199E-3</v>
      </c>
    </row>
    <row r="167" spans="1:60" s="7" customFormat="1" ht="12" thickBot="1" x14ac:dyDescent="0.25">
      <c r="A167" s="139">
        <f t="shared" si="76"/>
        <v>41273</v>
      </c>
      <c r="B167" s="14">
        <f t="shared" ref="B167:AG167" si="139">B66/B65-1</f>
        <v>3.6140408415037406E-3</v>
      </c>
      <c r="C167" s="14">
        <f t="shared" si="139"/>
        <v>4.9096366880412301E-3</v>
      </c>
      <c r="D167" s="22">
        <f t="shared" si="139"/>
        <v>4.6713893289913599E-3</v>
      </c>
      <c r="E167" s="22">
        <f t="shared" si="139"/>
        <v>-6.6429091554720543E-4</v>
      </c>
      <c r="F167" s="22">
        <f t="shared" si="139"/>
        <v>3.7376383037392991E-3</v>
      </c>
      <c r="G167" s="22">
        <f t="shared" si="139"/>
        <v>5.5650781507594616E-3</v>
      </c>
      <c r="H167" s="22">
        <f t="shared" si="139"/>
        <v>-4.1719787985942891E-2</v>
      </c>
      <c r="I167" s="23">
        <f t="shared" si="139"/>
        <v>3.1247577727504527E-3</v>
      </c>
      <c r="J167" s="22">
        <f t="shared" si="139"/>
        <v>8.2069964197111211E-3</v>
      </c>
      <c r="K167" s="22">
        <f t="shared" si="139"/>
        <v>5.1375165664859779E-3</v>
      </c>
      <c r="L167" s="22">
        <f t="shared" si="139"/>
        <v>2.3180569838143761E-2</v>
      </c>
      <c r="M167" s="22">
        <f t="shared" si="139"/>
        <v>1.1508591256488065E-2</v>
      </c>
      <c r="N167" s="22">
        <f t="shared" si="139"/>
        <v>3.3990887550889859E-3</v>
      </c>
      <c r="O167" s="22">
        <f t="shared" si="139"/>
        <v>1.795680235131103E-3</v>
      </c>
      <c r="P167" s="22">
        <f t="shared" si="139"/>
        <v>-7.0888586422475086E-3</v>
      </c>
      <c r="Q167" s="22">
        <f t="shared" si="139"/>
        <v>-1.1271541325126755E-2</v>
      </c>
      <c r="R167" s="22">
        <f t="shared" si="139"/>
        <v>8.2872682289152344E-3</v>
      </c>
      <c r="S167" s="22">
        <f t="shared" si="139"/>
        <v>2.5684891863160031E-2</v>
      </c>
      <c r="T167" s="22">
        <f t="shared" si="139"/>
        <v>5.3403808230139127E-3</v>
      </c>
      <c r="U167" s="22">
        <f t="shared" si="139"/>
        <v>-4.0685057075551256E-6</v>
      </c>
      <c r="V167" s="22">
        <f t="shared" si="139"/>
        <v>1.4855695482776099E-3</v>
      </c>
      <c r="W167" s="22">
        <f t="shared" si="139"/>
        <v>1.0628776149032015E-2</v>
      </c>
      <c r="X167" s="22">
        <f t="shared" si="139"/>
        <v>8.0277729117763652E-3</v>
      </c>
      <c r="Y167" s="22">
        <f t="shared" si="139"/>
        <v>5.6444562106596763E-3</v>
      </c>
      <c r="Z167" s="22">
        <f t="shared" si="139"/>
        <v>-8.7630748921394552E-3</v>
      </c>
      <c r="AA167" s="22">
        <f t="shared" si="139"/>
        <v>2.4170050723529846E-2</v>
      </c>
      <c r="AB167" s="22">
        <f t="shared" si="139"/>
        <v>6.5366025367570302E-3</v>
      </c>
      <c r="AC167" s="22">
        <f t="shared" si="139"/>
        <v>7.6495468010417955E-3</v>
      </c>
      <c r="AD167" s="22">
        <f t="shared" si="139"/>
        <v>-1.4486538324107734E-3</v>
      </c>
      <c r="AE167" s="22">
        <f t="shared" si="139"/>
        <v>-6.6429091554720543E-4</v>
      </c>
      <c r="AF167" s="22">
        <f t="shared" si="139"/>
        <v>2.3599355513206355E-3</v>
      </c>
      <c r="AG167" s="22">
        <f t="shared" si="139"/>
        <v>2.4783448776362071E-3</v>
      </c>
      <c r="AH167" s="22">
        <f t="shared" ref="AH167:BH167" si="140">AH66/AH65-1</f>
        <v>-1.7718290179937757E-3</v>
      </c>
      <c r="AI167" s="22">
        <f t="shared" si="140"/>
        <v>2.9171683037485518E-3</v>
      </c>
      <c r="AJ167" s="22">
        <f t="shared" si="140"/>
        <v>-4.3070071741235783E-4</v>
      </c>
      <c r="AK167" s="22">
        <f t="shared" si="140"/>
        <v>5.4257520505729406E-3</v>
      </c>
      <c r="AL167" s="22">
        <f t="shared" si="140"/>
        <v>1.5285198793439925E-3</v>
      </c>
      <c r="AM167" s="22">
        <f t="shared" si="140"/>
        <v>4.5465230866408302E-3</v>
      </c>
      <c r="AN167" s="22">
        <f t="shared" si="140"/>
        <v>4.5648992334221816E-3</v>
      </c>
      <c r="AO167" s="22">
        <f t="shared" si="140"/>
        <v>5.3540636976421307E-3</v>
      </c>
      <c r="AP167" s="22">
        <f t="shared" si="140"/>
        <v>4.2531727018009224E-3</v>
      </c>
      <c r="AQ167" s="22">
        <f t="shared" si="140"/>
        <v>9.2989260683178365E-3</v>
      </c>
      <c r="AR167" s="22">
        <f t="shared" si="140"/>
        <v>-1.800016523681558E-3</v>
      </c>
      <c r="AS167" s="22">
        <f t="shared" si="140"/>
        <v>4.4144026832610983E-3</v>
      </c>
      <c r="AT167" s="22">
        <f t="shared" si="140"/>
        <v>9.9887682820125612E-3</v>
      </c>
      <c r="AU167" s="22">
        <f t="shared" si="140"/>
        <v>-6.6962244984836161E-4</v>
      </c>
      <c r="AV167" s="22">
        <f t="shared" si="140"/>
        <v>1.0115909277144786E-2</v>
      </c>
      <c r="AW167" s="22">
        <f t="shared" si="140"/>
        <v>9.9363612837675142E-3</v>
      </c>
      <c r="AX167" s="22">
        <f t="shared" si="140"/>
        <v>5.1368918696148569E-4</v>
      </c>
      <c r="AY167" s="22">
        <f t="shared" si="140"/>
        <v>-1.0767034779779361E-2</v>
      </c>
      <c r="AZ167" s="22">
        <f t="shared" si="140"/>
        <v>1.2876257010524306E-2</v>
      </c>
      <c r="BA167" s="22">
        <f t="shared" si="140"/>
        <v>9.3992186337839012E-3</v>
      </c>
      <c r="BB167" s="22">
        <f t="shared" si="140"/>
        <v>6.0910165139442807E-3</v>
      </c>
      <c r="BC167" s="22">
        <f t="shared" si="140"/>
        <v>7.7396737054771236E-3</v>
      </c>
      <c r="BD167" s="22">
        <f t="shared" si="140"/>
        <v>-5.7367765444338303E-3</v>
      </c>
      <c r="BE167" s="22">
        <f t="shared" si="140"/>
        <v>6.5251049424208674E-4</v>
      </c>
      <c r="BF167" s="22" t="e">
        <f t="shared" si="140"/>
        <v>#DIV/0!</v>
      </c>
      <c r="BG167" s="22">
        <f t="shared" si="140"/>
        <v>2.7370705627038916E-3</v>
      </c>
      <c r="BH167" s="22">
        <f t="shared" si="140"/>
        <v>4.7847125507312072E-3</v>
      </c>
    </row>
    <row r="168" spans="1:60" s="7" customFormat="1" x14ac:dyDescent="0.2">
      <c r="A168" s="140">
        <f t="shared" ref="A168:A199" si="141">A67</f>
        <v>41363</v>
      </c>
      <c r="B168" s="24">
        <f t="shared" ref="B168:AG168" si="142">B67/B66-1</f>
        <v>-8.4098084730221956E-4</v>
      </c>
      <c r="C168" s="24">
        <f t="shared" si="142"/>
        <v>-1.131476333898096E-3</v>
      </c>
      <c r="D168" s="26">
        <f t="shared" si="142"/>
        <v>-1.0501772118002295E-3</v>
      </c>
      <c r="E168" s="26">
        <f t="shared" si="142"/>
        <v>-1.0179070558044123E-2</v>
      </c>
      <c r="F168" s="26">
        <f t="shared" si="142"/>
        <v>1.5544524182531383E-4</v>
      </c>
      <c r="G168" s="26">
        <f t="shared" si="142"/>
        <v>-2.1474481036831694E-4</v>
      </c>
      <c r="H168" s="26">
        <f t="shared" si="142"/>
        <v>9.818271240670251E-3</v>
      </c>
      <c r="I168" s="27">
        <f t="shared" si="142"/>
        <v>-1.3659217055580486E-3</v>
      </c>
      <c r="J168" s="26">
        <f t="shared" si="142"/>
        <v>4.0618586571417037E-3</v>
      </c>
      <c r="K168" s="26">
        <f t="shared" si="142"/>
        <v>-9.0897341950435528E-4</v>
      </c>
      <c r="L168" s="26">
        <f t="shared" si="142"/>
        <v>4.0706184542369517E-3</v>
      </c>
      <c r="M168" s="26">
        <f t="shared" si="142"/>
        <v>-2.2288704166328666E-2</v>
      </c>
      <c r="N168" s="26">
        <f t="shared" si="142"/>
        <v>-2.372789215644433E-4</v>
      </c>
      <c r="O168" s="26">
        <f t="shared" si="142"/>
        <v>-3.7885123591416825E-3</v>
      </c>
      <c r="P168" s="26">
        <f t="shared" si="142"/>
        <v>-5.8835148106237689E-3</v>
      </c>
      <c r="Q168" s="26">
        <f t="shared" si="142"/>
        <v>-1.0843475593166341E-2</v>
      </c>
      <c r="R168" s="26">
        <f t="shared" si="142"/>
        <v>2.3428729632291034E-3</v>
      </c>
      <c r="S168" s="26">
        <f t="shared" si="142"/>
        <v>-1.4784479857259059E-2</v>
      </c>
      <c r="T168" s="26">
        <f t="shared" si="142"/>
        <v>-1.062454286881509E-2</v>
      </c>
      <c r="U168" s="26">
        <f t="shared" si="142"/>
        <v>-3.359261442005046E-3</v>
      </c>
      <c r="V168" s="26">
        <f t="shared" si="142"/>
        <v>-2.5650449030920619E-3</v>
      </c>
      <c r="W168" s="26">
        <f t="shared" si="142"/>
        <v>4.0184227810817763E-3</v>
      </c>
      <c r="X168" s="26">
        <f t="shared" si="142"/>
        <v>3.1264265419845838E-3</v>
      </c>
      <c r="Y168" s="26">
        <f t="shared" si="142"/>
        <v>-5.1655730496303898E-3</v>
      </c>
      <c r="Z168" s="26">
        <f t="shared" si="142"/>
        <v>-1.8927578142020174E-2</v>
      </c>
      <c r="AA168" s="26">
        <f t="shared" si="142"/>
        <v>1.196096967853566E-2</v>
      </c>
      <c r="AB168" s="26">
        <f t="shared" si="142"/>
        <v>5.1779758780878815E-3</v>
      </c>
      <c r="AC168" s="26">
        <f t="shared" si="142"/>
        <v>1.7873238969675409E-2</v>
      </c>
      <c r="AD168" s="26">
        <f t="shared" si="142"/>
        <v>8.1652503379769925E-4</v>
      </c>
      <c r="AE168" s="26">
        <f t="shared" si="142"/>
        <v>-1.0179070558044123E-2</v>
      </c>
      <c r="AF168" s="26">
        <f t="shared" si="142"/>
        <v>-1.0346867617665234E-2</v>
      </c>
      <c r="AG168" s="26">
        <f t="shared" si="142"/>
        <v>-9.6374686225082495E-3</v>
      </c>
      <c r="AH168" s="26">
        <f t="shared" ref="AH168:BH168" si="143">AH67/AH66-1</f>
        <v>-1.0248878514866222E-2</v>
      </c>
      <c r="AI168" s="26">
        <f t="shared" si="143"/>
        <v>-1.0959688993809058E-3</v>
      </c>
      <c r="AJ168" s="26">
        <f t="shared" si="143"/>
        <v>-8.1001341043518416E-3</v>
      </c>
      <c r="AK168" s="26">
        <f t="shared" si="143"/>
        <v>-5.0230613384397715E-3</v>
      </c>
      <c r="AL168" s="26">
        <f t="shared" si="143"/>
        <v>4.5349094110687105E-3</v>
      </c>
      <c r="AM168" s="26">
        <f t="shared" si="143"/>
        <v>9.0944906605132658E-3</v>
      </c>
      <c r="AN168" s="26">
        <f t="shared" si="143"/>
        <v>-3.2188957592812484E-3</v>
      </c>
      <c r="AO168" s="26">
        <f t="shared" si="143"/>
        <v>-1.6471672385552916E-3</v>
      </c>
      <c r="AP168" s="26">
        <f t="shared" si="143"/>
        <v>-3.840422195482085E-3</v>
      </c>
      <c r="AQ168" s="26">
        <f t="shared" si="143"/>
        <v>-4.1960418614753747E-3</v>
      </c>
      <c r="AR168" s="26">
        <f t="shared" si="143"/>
        <v>-7.6826719956614165E-3</v>
      </c>
      <c r="AS168" s="26">
        <f t="shared" si="143"/>
        <v>7.0521355958825804E-3</v>
      </c>
      <c r="AT168" s="26">
        <f t="shared" si="143"/>
        <v>-1.0800374701814497E-2</v>
      </c>
      <c r="AU168" s="26">
        <f t="shared" si="143"/>
        <v>1.4879610043547764E-3</v>
      </c>
      <c r="AV168" s="26">
        <f t="shared" si="143"/>
        <v>-5.4395523065774443E-3</v>
      </c>
      <c r="AW168" s="26">
        <f t="shared" si="143"/>
        <v>1.0298293776219269E-2</v>
      </c>
      <c r="AX168" s="26">
        <f t="shared" si="143"/>
        <v>-1.3698507744331234E-2</v>
      </c>
      <c r="AY168" s="26">
        <f t="shared" si="143"/>
        <v>4.2802498242302534E-3</v>
      </c>
      <c r="AZ168" s="26">
        <f t="shared" si="143"/>
        <v>8.3187170021319368E-3</v>
      </c>
      <c r="BA168" s="26">
        <f t="shared" si="143"/>
        <v>-8.8573448056236126E-3</v>
      </c>
      <c r="BB168" s="26">
        <f t="shared" si="143"/>
        <v>4.0344377973993151E-3</v>
      </c>
      <c r="BC168" s="26">
        <f t="shared" si="143"/>
        <v>7.2249090892666512E-3</v>
      </c>
      <c r="BD168" s="26">
        <f t="shared" si="143"/>
        <v>7.2222589843273788E-3</v>
      </c>
      <c r="BE168" s="26">
        <f t="shared" si="143"/>
        <v>8.8155020530011896E-4</v>
      </c>
      <c r="BF168" s="26" t="e">
        <f t="shared" si="143"/>
        <v>#DIV/0!</v>
      </c>
      <c r="BG168" s="26">
        <f t="shared" si="143"/>
        <v>2.1047281850761212E-3</v>
      </c>
      <c r="BH168" s="26">
        <f t="shared" si="143"/>
        <v>6.2905199859542016E-3</v>
      </c>
    </row>
    <row r="169" spans="1:60" s="7" customFormat="1" x14ac:dyDescent="0.2">
      <c r="A169" s="138">
        <f t="shared" si="141"/>
        <v>41455</v>
      </c>
      <c r="B169" s="16">
        <f t="shared" ref="B169:AG169" si="144">B68/B67-1</f>
        <v>6.5779602066495801E-3</v>
      </c>
      <c r="C169" s="16">
        <f t="shared" si="144"/>
        <v>6.4611821479529929E-3</v>
      </c>
      <c r="D169" s="7">
        <f t="shared" si="144"/>
        <v>6.7366543528195599E-3</v>
      </c>
      <c r="E169" s="7">
        <f t="shared" si="144"/>
        <v>8.4009920197292143E-3</v>
      </c>
      <c r="F169" s="7">
        <f t="shared" si="144"/>
        <v>6.3511293274420844E-3</v>
      </c>
      <c r="G169" s="7">
        <f t="shared" si="144"/>
        <v>6.1783418907344068E-3</v>
      </c>
      <c r="H169" s="7">
        <f t="shared" si="144"/>
        <v>1.0816474957068056E-2</v>
      </c>
      <c r="I169" s="20">
        <f t="shared" si="144"/>
        <v>6.4153299033269384E-3</v>
      </c>
      <c r="J169" s="7">
        <f t="shared" si="144"/>
        <v>8.088682660576163E-3</v>
      </c>
      <c r="K169" s="7">
        <f t="shared" si="144"/>
        <v>5.8666899906469894E-3</v>
      </c>
      <c r="L169" s="7">
        <f t="shared" si="144"/>
        <v>-0.10807545247606765</v>
      </c>
      <c r="M169" s="7">
        <f t="shared" si="144"/>
        <v>-4.8813346700347093E-3</v>
      </c>
      <c r="N169" s="7">
        <f t="shared" si="144"/>
        <v>4.3940108075277706E-3</v>
      </c>
      <c r="O169" s="7">
        <f t="shared" si="144"/>
        <v>-2.7779432523872272E-3</v>
      </c>
      <c r="P169" s="7">
        <f t="shared" si="144"/>
        <v>1.527634877059203E-3</v>
      </c>
      <c r="Q169" s="7">
        <f t="shared" si="144"/>
        <v>7.5882437131468139E-2</v>
      </c>
      <c r="R169" s="7">
        <f t="shared" si="144"/>
        <v>8.1789746136484709E-4</v>
      </c>
      <c r="S169" s="7">
        <f t="shared" si="144"/>
        <v>5.5323522494858945E-3</v>
      </c>
      <c r="T169" s="7">
        <f t="shared" si="144"/>
        <v>4.5912808369181768E-3</v>
      </c>
      <c r="U169" s="7">
        <f t="shared" si="144"/>
        <v>3.9564826839020295E-3</v>
      </c>
      <c r="V169" s="7">
        <f t="shared" si="144"/>
        <v>2.1329120116837519E-3</v>
      </c>
      <c r="W169" s="7">
        <f t="shared" si="144"/>
        <v>1.498417423395626E-4</v>
      </c>
      <c r="X169" s="7">
        <f t="shared" si="144"/>
        <v>7.3056172438161759E-3</v>
      </c>
      <c r="Y169" s="7">
        <f t="shared" si="144"/>
        <v>1.8159995861432021E-2</v>
      </c>
      <c r="Z169" s="7">
        <f t="shared" si="144"/>
        <v>1.0644528632573147E-2</v>
      </c>
      <c r="AA169" s="7">
        <f t="shared" si="144"/>
        <v>2.7227364631165596E-2</v>
      </c>
      <c r="AB169" s="7">
        <f t="shared" si="144"/>
        <v>-1.1284832112190557E-4</v>
      </c>
      <c r="AC169" s="7">
        <f t="shared" si="144"/>
        <v>1.9180536142455518E-2</v>
      </c>
      <c r="AD169" s="7">
        <f t="shared" si="144"/>
        <v>4.6486081530650036E-3</v>
      </c>
      <c r="AE169" s="7">
        <f t="shared" si="144"/>
        <v>8.4009920197292143E-3</v>
      </c>
      <c r="AF169" s="7">
        <f t="shared" si="144"/>
        <v>1.4702893322922073E-3</v>
      </c>
      <c r="AG169" s="7">
        <f t="shared" si="144"/>
        <v>1.5275131815671195E-2</v>
      </c>
      <c r="AH169" s="7">
        <f t="shared" ref="AH169:BH169" si="145">AH68/AH67-1</f>
        <v>8.3632555583985635E-3</v>
      </c>
      <c r="AI169" s="7">
        <f t="shared" si="145"/>
        <v>4.292879183556142E-3</v>
      </c>
      <c r="AJ169" s="7">
        <f t="shared" si="145"/>
        <v>2.2218780650775649E-3</v>
      </c>
      <c r="AK169" s="7">
        <f t="shared" si="145"/>
        <v>4.5696412936622188E-3</v>
      </c>
      <c r="AL169" s="7">
        <f t="shared" si="145"/>
        <v>4.6116377107854323E-3</v>
      </c>
      <c r="AM169" s="7">
        <f t="shared" si="145"/>
        <v>-3.3912833325576708E-3</v>
      </c>
      <c r="AN169" s="7">
        <f t="shared" si="145"/>
        <v>5.698436764294712E-3</v>
      </c>
      <c r="AO169" s="7">
        <f t="shared" si="145"/>
        <v>1.8856137338563173E-3</v>
      </c>
      <c r="AP169" s="7">
        <f t="shared" si="145"/>
        <v>7.2095042461914893E-3</v>
      </c>
      <c r="AQ169" s="7">
        <f t="shared" si="145"/>
        <v>-2.3293642000588033E-3</v>
      </c>
      <c r="AR169" s="7">
        <f t="shared" si="145"/>
        <v>-1.0880913144564186E-3</v>
      </c>
      <c r="AS169" s="7">
        <f t="shared" si="145"/>
        <v>8.2947927380021547E-3</v>
      </c>
      <c r="AT169" s="7">
        <f t="shared" si="145"/>
        <v>1.5435592762071515E-2</v>
      </c>
      <c r="AU169" s="7">
        <f t="shared" si="145"/>
        <v>1.839083266050423E-3</v>
      </c>
      <c r="AV169" s="7">
        <f t="shared" si="145"/>
        <v>1.1549781355911115E-2</v>
      </c>
      <c r="AW169" s="7">
        <f t="shared" si="145"/>
        <v>-5.6175668735427564E-3</v>
      </c>
      <c r="AX169" s="7">
        <f t="shared" si="145"/>
        <v>6.8662590834702719E-3</v>
      </c>
      <c r="AY169" s="7">
        <f t="shared" si="145"/>
        <v>9.5745002234361998E-3</v>
      </c>
      <c r="AZ169" s="7">
        <f t="shared" si="145"/>
        <v>6.6739563246613898E-3</v>
      </c>
      <c r="BA169" s="7">
        <f t="shared" si="145"/>
        <v>9.7806445808359399E-3</v>
      </c>
      <c r="BB169" s="7">
        <f t="shared" si="145"/>
        <v>5.3930766899312754E-3</v>
      </c>
      <c r="BC169" s="7">
        <f t="shared" si="145"/>
        <v>9.8092300873160454E-3</v>
      </c>
      <c r="BD169" s="7">
        <f t="shared" si="145"/>
        <v>1.3474877411365105E-2</v>
      </c>
      <c r="BE169" s="7">
        <f t="shared" si="145"/>
        <v>5.1731211042889136E-3</v>
      </c>
      <c r="BF169" s="7" t="e">
        <f t="shared" si="145"/>
        <v>#DIV/0!</v>
      </c>
      <c r="BG169" s="7">
        <f t="shared" si="145"/>
        <v>5.7794626196934207E-3</v>
      </c>
      <c r="BH169" s="7">
        <f t="shared" si="145"/>
        <v>7.1460561785958721E-3</v>
      </c>
    </row>
    <row r="170" spans="1:60" s="7" customFormat="1" x14ac:dyDescent="0.2">
      <c r="A170" s="138">
        <f t="shared" si="141"/>
        <v>41547</v>
      </c>
      <c r="B170" s="16">
        <f t="shared" ref="B170:AG170" si="146">B69/B68-1</f>
        <v>3.4707131174764871E-3</v>
      </c>
      <c r="C170" s="16">
        <f t="shared" si="146"/>
        <v>2.8839035685421788E-3</v>
      </c>
      <c r="D170" s="7">
        <f t="shared" si="146"/>
        <v>9.7761806539597984E-4</v>
      </c>
      <c r="E170" s="7">
        <f t="shared" si="146"/>
        <v>2.7780009654205795E-3</v>
      </c>
      <c r="F170" s="7">
        <f t="shared" si="146"/>
        <v>4.2633968368304132E-3</v>
      </c>
      <c r="G170" s="7">
        <f t="shared" si="146"/>
        <v>3.4698287786407711E-3</v>
      </c>
      <c r="H170" s="7">
        <f t="shared" si="146"/>
        <v>2.4677473905473146E-2</v>
      </c>
      <c r="I170" s="20">
        <f t="shared" si="146"/>
        <v>3.3135122050971244E-3</v>
      </c>
      <c r="J170" s="7">
        <f t="shared" si="146"/>
        <v>4.9285763352848733E-3</v>
      </c>
      <c r="K170" s="7">
        <f t="shared" si="146"/>
        <v>3.2313238329628735E-3</v>
      </c>
      <c r="L170" s="7">
        <f t="shared" si="146"/>
        <v>9.6746541411649067E-2</v>
      </c>
      <c r="M170" s="7">
        <f t="shared" si="146"/>
        <v>8.0565927047324681E-3</v>
      </c>
      <c r="N170" s="7">
        <f t="shared" si="146"/>
        <v>2.9437548433044469E-3</v>
      </c>
      <c r="O170" s="7">
        <f t="shared" si="146"/>
        <v>-6.7443946265055565E-4</v>
      </c>
      <c r="P170" s="7">
        <f t="shared" si="146"/>
        <v>-5.1657037359885694E-3</v>
      </c>
      <c r="Q170" s="7">
        <f t="shared" si="146"/>
        <v>3.784062403639199E-2</v>
      </c>
      <c r="R170" s="7">
        <f t="shared" si="146"/>
        <v>-7.7704431714176181E-5</v>
      </c>
      <c r="S170" s="7">
        <f t="shared" si="146"/>
        <v>1.9263437885929102E-2</v>
      </c>
      <c r="T170" s="7">
        <f t="shared" si="146"/>
        <v>1.5840246791785084E-3</v>
      </c>
      <c r="U170" s="7">
        <f t="shared" si="146"/>
        <v>4.6512450348241696E-3</v>
      </c>
      <c r="V170" s="7">
        <f t="shared" si="146"/>
        <v>2.9420794405519146E-3</v>
      </c>
      <c r="W170" s="7">
        <f t="shared" si="146"/>
        <v>-1.9121684513601078E-3</v>
      </c>
      <c r="X170" s="7">
        <f t="shared" si="146"/>
        <v>2.3478631332642941E-3</v>
      </c>
      <c r="Y170" s="7">
        <f t="shared" si="146"/>
        <v>3.6301683853436906E-3</v>
      </c>
      <c r="Z170" s="7">
        <f t="shared" si="146"/>
        <v>-2.2981277493804297E-3</v>
      </c>
      <c r="AA170" s="7">
        <f t="shared" si="146"/>
        <v>1.0667159977835405E-2</v>
      </c>
      <c r="AB170" s="7">
        <f t="shared" si="146"/>
        <v>9.593766828224215E-4</v>
      </c>
      <c r="AC170" s="7">
        <f t="shared" si="146"/>
        <v>-1.8516864971856228E-2</v>
      </c>
      <c r="AD170" s="7">
        <f t="shared" si="146"/>
        <v>-1.5052607651753203E-3</v>
      </c>
      <c r="AE170" s="7">
        <f t="shared" si="146"/>
        <v>2.7780009654205795E-3</v>
      </c>
      <c r="AF170" s="7">
        <f t="shared" si="146"/>
        <v>-4.968465974588554E-4</v>
      </c>
      <c r="AG170" s="7">
        <f t="shared" si="146"/>
        <v>1.015060427261627E-2</v>
      </c>
      <c r="AH170" s="7">
        <f t="shared" ref="AH170:BH170" si="147">AH69/AH68-1</f>
        <v>1.9888236023386519E-3</v>
      </c>
      <c r="AI170" s="7">
        <f t="shared" si="147"/>
        <v>2.6421568835655052E-3</v>
      </c>
      <c r="AJ170" s="7">
        <f t="shared" si="147"/>
        <v>3.0436063942427261E-3</v>
      </c>
      <c r="AK170" s="7">
        <f t="shared" si="147"/>
        <v>4.8360578908490659E-3</v>
      </c>
      <c r="AL170" s="7">
        <f t="shared" si="147"/>
        <v>5.0411293260066437E-4</v>
      </c>
      <c r="AM170" s="7">
        <f t="shared" si="147"/>
        <v>2.3760044364165012E-3</v>
      </c>
      <c r="AN170" s="7">
        <f t="shared" si="147"/>
        <v>6.6085383005611842E-3</v>
      </c>
      <c r="AO170" s="7">
        <f t="shared" si="147"/>
        <v>5.3186341110371682E-3</v>
      </c>
      <c r="AP170" s="7">
        <f t="shared" si="147"/>
        <v>7.1170406806950748E-3</v>
      </c>
      <c r="AQ170" s="7">
        <f t="shared" si="147"/>
        <v>9.8710310916136912E-3</v>
      </c>
      <c r="AR170" s="7">
        <f t="shared" si="147"/>
        <v>3.7273489436759899E-3</v>
      </c>
      <c r="AS170" s="7">
        <f t="shared" si="147"/>
        <v>8.6367434338232574E-3</v>
      </c>
      <c r="AT170" s="7">
        <f t="shared" si="147"/>
        <v>-6.1763482142362935E-4</v>
      </c>
      <c r="AU170" s="7">
        <f t="shared" si="147"/>
        <v>2.4719060393563197E-4</v>
      </c>
      <c r="AV170" s="7">
        <f t="shared" si="147"/>
        <v>4.6366240437134554E-3</v>
      </c>
      <c r="AW170" s="7">
        <f t="shared" si="147"/>
        <v>9.2253979719827406E-3</v>
      </c>
      <c r="AX170" s="7">
        <f t="shared" si="147"/>
        <v>4.2379824889529072E-3</v>
      </c>
      <c r="AY170" s="7">
        <f t="shared" si="147"/>
        <v>1.0035064682718309E-2</v>
      </c>
      <c r="AZ170" s="7">
        <f t="shared" si="147"/>
        <v>5.322099466737118E-3</v>
      </c>
      <c r="BA170" s="7">
        <f t="shared" si="147"/>
        <v>3.3312317932865376E-3</v>
      </c>
      <c r="BB170" s="7">
        <f t="shared" si="147"/>
        <v>3.7601014159238666E-3</v>
      </c>
      <c r="BC170" s="7">
        <f t="shared" si="147"/>
        <v>6.1477582070672554E-3</v>
      </c>
      <c r="BD170" s="7">
        <f t="shared" si="147"/>
        <v>-1.8231974391379469E-3</v>
      </c>
      <c r="BE170" s="7">
        <f t="shared" si="147"/>
        <v>2.95126517026012E-3</v>
      </c>
      <c r="BF170" s="7" t="e">
        <f t="shared" si="147"/>
        <v>#DIV/0!</v>
      </c>
      <c r="BG170" s="7">
        <f t="shared" si="147"/>
        <v>5.3990144541893326E-3</v>
      </c>
      <c r="BH170" s="7">
        <f t="shared" si="147"/>
        <v>6.6216322716232678E-3</v>
      </c>
    </row>
    <row r="171" spans="1:60" s="7" customFormat="1" ht="12" thickBot="1" x14ac:dyDescent="0.25">
      <c r="A171" s="139">
        <f t="shared" si="141"/>
        <v>41638</v>
      </c>
      <c r="B171" s="14">
        <f t="shared" ref="B171:AG171" si="148">B70/B69-1</f>
        <v>3.7949415393154773E-3</v>
      </c>
      <c r="C171" s="14">
        <f t="shared" si="148"/>
        <v>3.4523631352152417E-3</v>
      </c>
      <c r="D171" s="22">
        <f t="shared" si="148"/>
        <v>1.6721072906800138E-4</v>
      </c>
      <c r="E171" s="22">
        <f t="shared" si="148"/>
        <v>-1.5195846882625208E-3</v>
      </c>
      <c r="F171" s="22">
        <f t="shared" si="148"/>
        <v>5.3720670271746318E-3</v>
      </c>
      <c r="G171" s="22">
        <f t="shared" si="148"/>
        <v>4.953679167119418E-3</v>
      </c>
      <c r="H171" s="22">
        <f t="shared" si="148"/>
        <v>1.5912095303375562E-2</v>
      </c>
      <c r="I171" s="23">
        <f t="shared" si="148"/>
        <v>3.7287748296113143E-3</v>
      </c>
      <c r="J171" s="22">
        <f t="shared" si="148"/>
        <v>4.4075778312795411E-3</v>
      </c>
      <c r="K171" s="22">
        <f t="shared" si="148"/>
        <v>5.0431176860323834E-3</v>
      </c>
      <c r="L171" s="22">
        <f t="shared" si="148"/>
        <v>3.6911203068056286E-2</v>
      </c>
      <c r="M171" s="22">
        <f t="shared" si="148"/>
        <v>-1.0347806796249248E-3</v>
      </c>
      <c r="N171" s="22">
        <f t="shared" si="148"/>
        <v>6.6526344217514577E-3</v>
      </c>
      <c r="O171" s="22">
        <f t="shared" si="148"/>
        <v>-1.6304049379551877E-3</v>
      </c>
      <c r="P171" s="22">
        <f t="shared" si="148"/>
        <v>-4.1997015724570819E-3</v>
      </c>
      <c r="Q171" s="22">
        <f t="shared" si="148"/>
        <v>-0.13351271111256724</v>
      </c>
      <c r="R171" s="22">
        <f t="shared" si="148"/>
        <v>7.1852086926109671E-3</v>
      </c>
      <c r="S171" s="22">
        <f t="shared" si="148"/>
        <v>-1.730036338266594E-2</v>
      </c>
      <c r="T171" s="22">
        <f t="shared" si="148"/>
        <v>-6.1012953757281219E-3</v>
      </c>
      <c r="U171" s="22">
        <f t="shared" si="148"/>
        <v>-3.9011827236203889E-3</v>
      </c>
      <c r="V171" s="22">
        <f t="shared" si="148"/>
        <v>4.7038896104256711E-3</v>
      </c>
      <c r="W171" s="22">
        <f t="shared" si="148"/>
        <v>-2.7688670382375324E-3</v>
      </c>
      <c r="X171" s="22">
        <f t="shared" si="148"/>
        <v>4.6468491901774378E-3</v>
      </c>
      <c r="Y171" s="22">
        <f t="shared" si="148"/>
        <v>4.0347114829137887E-3</v>
      </c>
      <c r="Z171" s="22">
        <f t="shared" si="148"/>
        <v>-6.8598439271850831E-3</v>
      </c>
      <c r="AA171" s="22">
        <f t="shared" si="148"/>
        <v>1.6800842213326117E-2</v>
      </c>
      <c r="AB171" s="22">
        <f t="shared" si="148"/>
        <v>1.1976824799486696E-3</v>
      </c>
      <c r="AC171" s="22">
        <f t="shared" si="148"/>
        <v>8.4731998401870179E-3</v>
      </c>
      <c r="AD171" s="22">
        <f t="shared" si="148"/>
        <v>-3.5559087367987852E-3</v>
      </c>
      <c r="AE171" s="22">
        <f t="shared" si="148"/>
        <v>-1.5195846882625208E-3</v>
      </c>
      <c r="AF171" s="22">
        <f t="shared" si="148"/>
        <v>-2.0407561784432371E-3</v>
      </c>
      <c r="AG171" s="22">
        <f t="shared" si="148"/>
        <v>6.0651947888961111E-3</v>
      </c>
      <c r="AH171" s="22">
        <f t="shared" ref="AH171:BH171" si="149">AH70/AH69-1</f>
        <v>-2.8433740920527084E-3</v>
      </c>
      <c r="AI171" s="22">
        <f t="shared" si="149"/>
        <v>3.2707907658149349E-3</v>
      </c>
      <c r="AJ171" s="22">
        <f t="shared" si="149"/>
        <v>-1.4295941663915457E-3</v>
      </c>
      <c r="AK171" s="22">
        <f t="shared" si="149"/>
        <v>-1.3590121418006751E-3</v>
      </c>
      <c r="AL171" s="22">
        <f t="shared" si="149"/>
        <v>8.8708295378483459E-3</v>
      </c>
      <c r="AM171" s="22">
        <f t="shared" si="149"/>
        <v>3.8540763091623464E-3</v>
      </c>
      <c r="AN171" s="22">
        <f t="shared" si="149"/>
        <v>-5.1490230569573026E-4</v>
      </c>
      <c r="AO171" s="22">
        <f t="shared" si="149"/>
        <v>-2.7717555793834725E-3</v>
      </c>
      <c r="AP171" s="22">
        <f t="shared" si="149"/>
        <v>3.7319928872503461E-4</v>
      </c>
      <c r="AQ171" s="22">
        <f t="shared" si="149"/>
        <v>8.7002788951675569E-3</v>
      </c>
      <c r="AR171" s="22">
        <f t="shared" si="149"/>
        <v>-2.2090394488860632E-5</v>
      </c>
      <c r="AS171" s="22">
        <f t="shared" si="149"/>
        <v>8.7133242612069672E-3</v>
      </c>
      <c r="AT171" s="22">
        <f t="shared" si="149"/>
        <v>7.3326429103963697E-3</v>
      </c>
      <c r="AU171" s="22">
        <f t="shared" si="149"/>
        <v>2.1805356999851089E-3</v>
      </c>
      <c r="AV171" s="22">
        <f t="shared" si="149"/>
        <v>6.8900653463961348E-3</v>
      </c>
      <c r="AW171" s="22">
        <f t="shared" si="149"/>
        <v>9.7637217639243712E-3</v>
      </c>
      <c r="AX171" s="22">
        <f t="shared" si="149"/>
        <v>5.9189966834958252E-3</v>
      </c>
      <c r="AY171" s="22">
        <f t="shared" si="149"/>
        <v>1.0685892469595615E-2</v>
      </c>
      <c r="AZ171" s="22">
        <f t="shared" si="149"/>
        <v>-4.4482721594980568E-3</v>
      </c>
      <c r="BA171" s="22">
        <f t="shared" si="149"/>
        <v>1.6862069238332555E-3</v>
      </c>
      <c r="BB171" s="22">
        <f t="shared" si="149"/>
        <v>2.6305830411550435E-3</v>
      </c>
      <c r="BC171" s="22">
        <f t="shared" si="149"/>
        <v>9.4121210818209899E-3</v>
      </c>
      <c r="BD171" s="22">
        <f t="shared" si="149"/>
        <v>1.5032525754912207E-2</v>
      </c>
      <c r="BE171" s="22">
        <f t="shared" si="149"/>
        <v>-9.0472741989588989E-5</v>
      </c>
      <c r="BF171" s="22" t="e">
        <f t="shared" si="149"/>
        <v>#DIV/0!</v>
      </c>
      <c r="BG171" s="22">
        <f t="shared" si="149"/>
        <v>5.4628625148609444E-3</v>
      </c>
      <c r="BH171" s="22">
        <f t="shared" si="149"/>
        <v>8.6829785775643931E-3</v>
      </c>
    </row>
    <row r="172" spans="1:60" s="7" customFormat="1" x14ac:dyDescent="0.2">
      <c r="A172" s="140">
        <f t="shared" si="141"/>
        <v>41728</v>
      </c>
      <c r="B172" s="24">
        <f t="shared" ref="B172:AG172" si="150">B71/B70-1</f>
        <v>3.6527689873719904E-3</v>
      </c>
      <c r="C172" s="24">
        <f t="shared" si="150"/>
        <v>3.688024369648657E-3</v>
      </c>
      <c r="D172" s="26">
        <f t="shared" si="150"/>
        <v>1.0693057541530937E-3</v>
      </c>
      <c r="E172" s="26">
        <f t="shared" si="150"/>
        <v>1.0298917088902293E-4</v>
      </c>
      <c r="F172" s="26">
        <f t="shared" si="150"/>
        <v>4.7463151399222969E-3</v>
      </c>
      <c r="G172" s="26">
        <f t="shared" si="150"/>
        <v>4.8396227891516208E-3</v>
      </c>
      <c r="H172" s="26">
        <f t="shared" si="150"/>
        <v>2.421064015940777E-3</v>
      </c>
      <c r="I172" s="27">
        <f t="shared" si="150"/>
        <v>3.1704992130718868E-3</v>
      </c>
      <c r="J172" s="26">
        <f t="shared" si="150"/>
        <v>8.1150777717624578E-3</v>
      </c>
      <c r="K172" s="26">
        <f t="shared" si="150"/>
        <v>4.3035197349101662E-3</v>
      </c>
      <c r="L172" s="26">
        <f t="shared" si="150"/>
        <v>-2.6035768829280159E-2</v>
      </c>
      <c r="M172" s="26">
        <f t="shared" si="150"/>
        <v>2.7788585943038235E-3</v>
      </c>
      <c r="N172" s="26">
        <f t="shared" si="150"/>
        <v>4.5340031112492962E-3</v>
      </c>
      <c r="O172" s="26">
        <f t="shared" si="150"/>
        <v>-1.1377983176417139E-3</v>
      </c>
      <c r="P172" s="26">
        <f t="shared" si="150"/>
        <v>2.03537626057404E-4</v>
      </c>
      <c r="Q172" s="26">
        <f t="shared" si="150"/>
        <v>-1.3286525312677711E-2</v>
      </c>
      <c r="R172" s="26">
        <f t="shared" si="150"/>
        <v>2.0326908573833347E-3</v>
      </c>
      <c r="S172" s="26">
        <f t="shared" si="150"/>
        <v>4.763571369997166E-3</v>
      </c>
      <c r="T172" s="26">
        <f t="shared" si="150"/>
        <v>8.761193514472243E-3</v>
      </c>
      <c r="U172" s="26">
        <f t="shared" si="150"/>
        <v>8.3914549458783405E-3</v>
      </c>
      <c r="V172" s="26">
        <f t="shared" si="150"/>
        <v>4.8190816651541013E-3</v>
      </c>
      <c r="W172" s="26">
        <f t="shared" si="150"/>
        <v>-5.0316553806251108E-3</v>
      </c>
      <c r="X172" s="26">
        <f t="shared" si="150"/>
        <v>-3.2810867153528767E-3</v>
      </c>
      <c r="Y172" s="26">
        <f t="shared" si="150"/>
        <v>-1.4024631474413907E-2</v>
      </c>
      <c r="Z172" s="26">
        <f t="shared" si="150"/>
        <v>-1.0811452291062174E-2</v>
      </c>
      <c r="AA172" s="26">
        <f t="shared" si="150"/>
        <v>-1.7702188070961689E-2</v>
      </c>
      <c r="AB172" s="26">
        <f t="shared" si="150"/>
        <v>3.1325154378041287E-3</v>
      </c>
      <c r="AC172" s="26">
        <f t="shared" si="150"/>
        <v>5.3616358310033529E-3</v>
      </c>
      <c r="AD172" s="26">
        <f t="shared" si="150"/>
        <v>1.8248415963302289E-3</v>
      </c>
      <c r="AE172" s="26">
        <f t="shared" si="150"/>
        <v>1.0298917088902293E-4</v>
      </c>
      <c r="AF172" s="26">
        <f t="shared" si="150"/>
        <v>-5.6263706375894174E-3</v>
      </c>
      <c r="AG172" s="26">
        <f t="shared" si="150"/>
        <v>-4.083511953150154E-4</v>
      </c>
      <c r="AH172" s="26">
        <f t="shared" ref="AH172:BH172" si="151">AH71/AH70-1</f>
        <v>1.2039204083644783E-3</v>
      </c>
      <c r="AI172" s="26">
        <f t="shared" si="151"/>
        <v>5.9821361257144101E-3</v>
      </c>
      <c r="AJ172" s="26">
        <f t="shared" si="151"/>
        <v>4.6299023626137359E-3</v>
      </c>
      <c r="AK172" s="26">
        <f t="shared" si="151"/>
        <v>5.2710636791677423E-3</v>
      </c>
      <c r="AL172" s="26">
        <f t="shared" si="151"/>
        <v>7.0065727020818258E-3</v>
      </c>
      <c r="AM172" s="26">
        <f t="shared" si="151"/>
        <v>4.0902532609992104E-3</v>
      </c>
      <c r="AN172" s="26">
        <f t="shared" si="151"/>
        <v>1.0905510824934517E-2</v>
      </c>
      <c r="AO172" s="26">
        <f t="shared" si="151"/>
        <v>1.7986500906681524E-3</v>
      </c>
      <c r="AP172" s="26">
        <f t="shared" si="151"/>
        <v>1.4477914622831323E-2</v>
      </c>
      <c r="AQ172" s="26">
        <f t="shared" si="151"/>
        <v>-1.8024034464461103E-3</v>
      </c>
      <c r="AR172" s="26">
        <f t="shared" si="151"/>
        <v>-1.4395301476532896E-2</v>
      </c>
      <c r="AS172" s="26">
        <f t="shared" si="151"/>
        <v>-2.4714557053649999E-3</v>
      </c>
      <c r="AT172" s="26">
        <f t="shared" si="151"/>
        <v>4.433412284790883E-3</v>
      </c>
      <c r="AU172" s="26">
        <f t="shared" si="151"/>
        <v>3.6110885637594681E-3</v>
      </c>
      <c r="AV172" s="26">
        <f t="shared" si="151"/>
        <v>-6.2404146129901861E-5</v>
      </c>
      <c r="AW172" s="26">
        <f t="shared" si="151"/>
        <v>6.9511120249348135E-3</v>
      </c>
      <c r="AX172" s="26">
        <f t="shared" si="151"/>
        <v>2.1014351839442558E-2</v>
      </c>
      <c r="AY172" s="26">
        <f t="shared" si="151"/>
        <v>5.7180450698441909E-3</v>
      </c>
      <c r="AZ172" s="26">
        <f t="shared" si="151"/>
        <v>6.1245966131970864E-3</v>
      </c>
      <c r="BA172" s="26">
        <f t="shared" si="151"/>
        <v>3.0421761972010408E-4</v>
      </c>
      <c r="BB172" s="26">
        <f t="shared" si="151"/>
        <v>8.0725653498696648E-3</v>
      </c>
      <c r="BC172" s="26">
        <f t="shared" si="151"/>
        <v>1.1441352232950175E-2</v>
      </c>
      <c r="BD172" s="26">
        <f t="shared" si="151"/>
        <v>-2.288395952094735E-4</v>
      </c>
      <c r="BE172" s="26">
        <f t="shared" si="151"/>
        <v>6.33684525266065E-3</v>
      </c>
      <c r="BF172" s="26" t="e">
        <f t="shared" si="151"/>
        <v>#DIV/0!</v>
      </c>
      <c r="BG172" s="26">
        <f t="shared" si="151"/>
        <v>6.7477340660886398E-3</v>
      </c>
      <c r="BH172" s="26">
        <f t="shared" si="151"/>
        <v>9.4028118926288151E-3</v>
      </c>
    </row>
    <row r="173" spans="1:60" s="7" customFormat="1" x14ac:dyDescent="0.2">
      <c r="A173" s="138">
        <f t="shared" si="141"/>
        <v>41820</v>
      </c>
      <c r="B173" s="16">
        <f t="shared" ref="B173:AG173" si="152">B72/B71-1</f>
        <v>4.2557648883658761E-3</v>
      </c>
      <c r="C173" s="16">
        <f t="shared" si="152"/>
        <v>4.5392400654182818E-3</v>
      </c>
      <c r="D173" s="7">
        <f t="shared" si="152"/>
        <v>3.5411697572802492E-3</v>
      </c>
      <c r="E173" s="7">
        <f t="shared" si="152"/>
        <v>-4.6749243808563712E-3</v>
      </c>
      <c r="F173" s="7">
        <f t="shared" si="152"/>
        <v>5.336662791588731E-3</v>
      </c>
      <c r="G173" s="7">
        <f t="shared" si="152"/>
        <v>5.7768916738318854E-3</v>
      </c>
      <c r="H173" s="7">
        <f t="shared" si="152"/>
        <v>-5.6604255748400334E-3</v>
      </c>
      <c r="I173" s="20">
        <f t="shared" si="152"/>
        <v>3.991416240279877E-3</v>
      </c>
      <c r="J173" s="7">
        <f t="shared" si="152"/>
        <v>6.6897129759351248E-3</v>
      </c>
      <c r="K173" s="7">
        <f t="shared" si="152"/>
        <v>5.6269205870924655E-3</v>
      </c>
      <c r="L173" s="7">
        <f t="shared" si="152"/>
        <v>-0.12775500835933173</v>
      </c>
      <c r="M173" s="7">
        <f t="shared" si="152"/>
        <v>-2.1011534203307369E-2</v>
      </c>
      <c r="N173" s="7">
        <f t="shared" si="152"/>
        <v>7.5907864093112121E-3</v>
      </c>
      <c r="O173" s="7">
        <f t="shared" si="152"/>
        <v>5.8616778901134925E-3</v>
      </c>
      <c r="P173" s="7">
        <f t="shared" si="152"/>
        <v>-4.1224934376833389E-3</v>
      </c>
      <c r="Q173" s="7">
        <f t="shared" si="152"/>
        <v>7.5204854367092455E-3</v>
      </c>
      <c r="R173" s="7">
        <f t="shared" si="152"/>
        <v>-4.7443478919882986E-3</v>
      </c>
      <c r="S173" s="7">
        <f t="shared" si="152"/>
        <v>7.9265814192908124E-4</v>
      </c>
      <c r="T173" s="7">
        <f t="shared" si="152"/>
        <v>1.6079487593616548E-3</v>
      </c>
      <c r="U173" s="7">
        <f t="shared" si="152"/>
        <v>2.0348733538311237E-3</v>
      </c>
      <c r="V173" s="7">
        <f t="shared" si="152"/>
        <v>2.989917028548561E-3</v>
      </c>
      <c r="W173" s="7">
        <f t="shared" si="152"/>
        <v>1.0528754694972164E-2</v>
      </c>
      <c r="X173" s="7">
        <f t="shared" si="152"/>
        <v>3.6639730852572328E-3</v>
      </c>
      <c r="Y173" s="7">
        <f t="shared" si="152"/>
        <v>-1.7772557503787922E-3</v>
      </c>
      <c r="Z173" s="7">
        <f t="shared" si="152"/>
        <v>-1.2339097653901954E-2</v>
      </c>
      <c r="AA173" s="7">
        <f t="shared" si="152"/>
        <v>1.0395810506290015E-2</v>
      </c>
      <c r="AB173" s="7">
        <f t="shared" si="152"/>
        <v>5.9631824016348478E-3</v>
      </c>
      <c r="AC173" s="7">
        <f t="shared" si="152"/>
        <v>2.1939483020683381E-2</v>
      </c>
      <c r="AD173" s="7">
        <f t="shared" si="152"/>
        <v>-9.4758646942549873E-4</v>
      </c>
      <c r="AE173" s="7">
        <f t="shared" si="152"/>
        <v>-4.6749243808563712E-3</v>
      </c>
      <c r="AF173" s="7">
        <f t="shared" si="152"/>
        <v>-3.5389941414618598E-3</v>
      </c>
      <c r="AG173" s="7">
        <f t="shared" si="152"/>
        <v>-2.6540746795002956E-3</v>
      </c>
      <c r="AH173" s="7">
        <f t="shared" ref="AH173:BH173" si="153">AH72/AH71-1</f>
        <v>-5.2525470975304245E-3</v>
      </c>
      <c r="AI173" s="7">
        <f t="shared" si="153"/>
        <v>3.8846419509517283E-3</v>
      </c>
      <c r="AJ173" s="7">
        <f t="shared" si="153"/>
        <v>-2.7346436476379798E-3</v>
      </c>
      <c r="AK173" s="7">
        <f t="shared" si="153"/>
        <v>2.0613211615403415E-3</v>
      </c>
      <c r="AL173" s="7">
        <f t="shared" si="153"/>
        <v>7.3698175094383256E-3</v>
      </c>
      <c r="AM173" s="7">
        <f t="shared" si="153"/>
        <v>-3.9162009878628279E-3</v>
      </c>
      <c r="AN173" s="7">
        <f t="shared" si="153"/>
        <v>6.8160507378600688E-3</v>
      </c>
      <c r="AO173" s="7">
        <f t="shared" si="153"/>
        <v>1.005815371525931E-2</v>
      </c>
      <c r="AP173" s="7">
        <f t="shared" si="153"/>
        <v>5.5601465819823392E-3</v>
      </c>
      <c r="AQ173" s="7">
        <f t="shared" si="153"/>
        <v>1.4080652149745854E-2</v>
      </c>
      <c r="AR173" s="7">
        <f t="shared" si="153"/>
        <v>-6.6266395338020478E-3</v>
      </c>
      <c r="AS173" s="7">
        <f t="shared" si="153"/>
        <v>1.3837597182908334E-2</v>
      </c>
      <c r="AT173" s="7">
        <f t="shared" si="153"/>
        <v>5.8855978804943643E-3</v>
      </c>
      <c r="AU173" s="7">
        <f t="shared" si="153"/>
        <v>6.3526395339235098E-3</v>
      </c>
      <c r="AV173" s="7">
        <f t="shared" si="153"/>
        <v>1.2121817166212301E-2</v>
      </c>
      <c r="AW173" s="7">
        <f t="shared" si="153"/>
        <v>7.1744438145622258E-3</v>
      </c>
      <c r="AX173" s="7">
        <f t="shared" si="153"/>
        <v>1.3125179696092948E-2</v>
      </c>
      <c r="AY173" s="7">
        <f t="shared" si="153"/>
        <v>1.7886422925339485E-3</v>
      </c>
      <c r="AZ173" s="7">
        <f t="shared" si="153"/>
        <v>-1.2873146649172718E-3</v>
      </c>
      <c r="BA173" s="7">
        <f t="shared" si="153"/>
        <v>1.1779030552689473E-2</v>
      </c>
      <c r="BB173" s="7">
        <f t="shared" si="153"/>
        <v>7.2812548975385027E-3</v>
      </c>
      <c r="BC173" s="7">
        <f t="shared" si="153"/>
        <v>7.1045096183590672E-3</v>
      </c>
      <c r="BD173" s="7">
        <f t="shared" si="153"/>
        <v>1.5836390741795103E-2</v>
      </c>
      <c r="BE173" s="7">
        <f t="shared" si="153"/>
        <v>2.291686344865651E-3</v>
      </c>
      <c r="BF173" s="7" t="e">
        <f t="shared" si="153"/>
        <v>#DIV/0!</v>
      </c>
      <c r="BG173" s="7">
        <f t="shared" si="153"/>
        <v>5.4358865847243809E-3</v>
      </c>
      <c r="BH173" s="7">
        <f t="shared" si="153"/>
        <v>5.074924967501504E-3</v>
      </c>
    </row>
    <row r="174" spans="1:60" s="7" customFormat="1" x14ac:dyDescent="0.2">
      <c r="A174" s="138">
        <f t="shared" si="141"/>
        <v>41912</v>
      </c>
      <c r="B174" s="16">
        <f t="shared" ref="B174:AG174" si="154">B73/B72-1</f>
        <v>3.6169623733446343E-3</v>
      </c>
      <c r="C174" s="16">
        <f t="shared" si="154"/>
        <v>2.810241299997962E-3</v>
      </c>
      <c r="D174" s="7">
        <f t="shared" si="154"/>
        <v>9.8901277618024253E-5</v>
      </c>
      <c r="E174" s="7">
        <f t="shared" si="154"/>
        <v>-6.8738562153862759E-3</v>
      </c>
      <c r="F174" s="7">
        <f t="shared" si="154"/>
        <v>5.6429801814712466E-3</v>
      </c>
      <c r="G174" s="7">
        <f t="shared" si="154"/>
        <v>4.5948759773122294E-3</v>
      </c>
      <c r="H174" s="7">
        <f t="shared" si="154"/>
        <v>3.2126187142227813E-2</v>
      </c>
      <c r="I174" s="20">
        <f t="shared" si="154"/>
        <v>3.4293028532950132E-3</v>
      </c>
      <c r="J174" s="7">
        <f t="shared" si="154"/>
        <v>5.3401762678375597E-3</v>
      </c>
      <c r="K174" s="7">
        <f t="shared" si="154"/>
        <v>4.4722981829670161E-3</v>
      </c>
      <c r="L174" s="7">
        <f t="shared" si="154"/>
        <v>0.17645339367221324</v>
      </c>
      <c r="M174" s="7">
        <f t="shared" si="154"/>
        <v>5.6185898063396689E-3</v>
      </c>
      <c r="N174" s="7">
        <f t="shared" si="154"/>
        <v>3.6677541825447246E-3</v>
      </c>
      <c r="O174" s="7">
        <f t="shared" si="154"/>
        <v>-5.5349307634324774E-3</v>
      </c>
      <c r="P174" s="7">
        <f t="shared" si="154"/>
        <v>-6.9150026641434659E-3</v>
      </c>
      <c r="Q174" s="7">
        <f t="shared" si="154"/>
        <v>1.2033713376831123E-3</v>
      </c>
      <c r="R174" s="7">
        <f t="shared" si="154"/>
        <v>6.7488048671935363E-3</v>
      </c>
      <c r="S174" s="7">
        <f t="shared" si="154"/>
        <v>1.5026885353247144E-2</v>
      </c>
      <c r="T174" s="7">
        <f t="shared" si="154"/>
        <v>-3.5577433261613223E-3</v>
      </c>
      <c r="U174" s="7">
        <f t="shared" si="154"/>
        <v>-5.7928600863177415E-4</v>
      </c>
      <c r="V174" s="7">
        <f t="shared" si="154"/>
        <v>-5.8872178275071185E-4</v>
      </c>
      <c r="W174" s="7">
        <f t="shared" si="154"/>
        <v>2.0539944481789973E-4</v>
      </c>
      <c r="X174" s="7">
        <f t="shared" si="154"/>
        <v>6.9525755761667973E-4</v>
      </c>
      <c r="Y174" s="7">
        <f t="shared" si="154"/>
        <v>3.2516650884972798E-4</v>
      </c>
      <c r="Z174" s="7">
        <f t="shared" si="154"/>
        <v>-6.2100225663861419E-3</v>
      </c>
      <c r="AA174" s="7">
        <f t="shared" si="154"/>
        <v>7.6878275277454389E-3</v>
      </c>
      <c r="AB174" s="7">
        <f t="shared" si="154"/>
        <v>1.7415353696408342E-3</v>
      </c>
      <c r="AC174" s="7">
        <f t="shared" si="154"/>
        <v>-1.1471187556686413E-2</v>
      </c>
      <c r="AD174" s="7">
        <f t="shared" si="154"/>
        <v>6.7560699154334269E-3</v>
      </c>
      <c r="AE174" s="7">
        <f t="shared" si="154"/>
        <v>-6.8738562153862759E-3</v>
      </c>
      <c r="AF174" s="7">
        <f t="shared" si="154"/>
        <v>-1.125420277826894E-2</v>
      </c>
      <c r="AG174" s="7">
        <f t="shared" si="154"/>
        <v>-2.4597251806729448E-3</v>
      </c>
      <c r="AH174" s="7">
        <f t="shared" ref="AH174:BH174" si="155">AH73/AH72-1</f>
        <v>-6.9414017125004612E-3</v>
      </c>
      <c r="AI174" s="7">
        <f t="shared" si="155"/>
        <v>1.3149851822422676E-3</v>
      </c>
      <c r="AJ174" s="7">
        <f t="shared" si="155"/>
        <v>2.7485402310287732E-3</v>
      </c>
      <c r="AK174" s="7">
        <f t="shared" si="155"/>
        <v>2.029962510811556E-3</v>
      </c>
      <c r="AL174" s="7">
        <f t="shared" si="155"/>
        <v>2.7408604391454539E-4</v>
      </c>
      <c r="AM174" s="7">
        <f t="shared" si="155"/>
        <v>4.0671366232507555E-3</v>
      </c>
      <c r="AN174" s="7">
        <f t="shared" si="155"/>
        <v>5.8086993292132405E-3</v>
      </c>
      <c r="AO174" s="7">
        <f t="shared" si="155"/>
        <v>3.4284208159298668E-3</v>
      </c>
      <c r="AP174" s="7">
        <f t="shared" si="155"/>
        <v>6.7348801747018072E-3</v>
      </c>
      <c r="AQ174" s="7">
        <f t="shared" si="155"/>
        <v>4.1327885834774314E-3</v>
      </c>
      <c r="AR174" s="7">
        <f t="shared" si="155"/>
        <v>-1.2604642157922008E-2</v>
      </c>
      <c r="AS174" s="7">
        <f t="shared" si="155"/>
        <v>7.1863216101064609E-3</v>
      </c>
      <c r="AT174" s="7">
        <f t="shared" si="155"/>
        <v>3.5549647642569848E-3</v>
      </c>
      <c r="AU174" s="7">
        <f t="shared" si="155"/>
        <v>1.8268250218889115E-3</v>
      </c>
      <c r="AV174" s="7">
        <f t="shared" si="155"/>
        <v>7.9476892126952858E-3</v>
      </c>
      <c r="AW174" s="7">
        <f t="shared" si="155"/>
        <v>4.2660098896126764E-2</v>
      </c>
      <c r="AX174" s="7">
        <f t="shared" si="155"/>
        <v>5.2522782102741861E-3</v>
      </c>
      <c r="AY174" s="7">
        <f t="shared" si="155"/>
        <v>1.3967783546680712E-2</v>
      </c>
      <c r="AZ174" s="7">
        <f t="shared" si="155"/>
        <v>-7.8202236496504041E-3</v>
      </c>
      <c r="BA174" s="7">
        <f t="shared" si="155"/>
        <v>2.1487244180216081E-3</v>
      </c>
      <c r="BB174" s="7">
        <f t="shared" si="155"/>
        <v>5.9818840739802592E-3</v>
      </c>
      <c r="BC174" s="7">
        <f t="shared" si="155"/>
        <v>1.0126990332327335E-2</v>
      </c>
      <c r="BD174" s="7">
        <f t="shared" si="155"/>
        <v>9.5265097368899543E-3</v>
      </c>
      <c r="BE174" s="7">
        <f t="shared" si="155"/>
        <v>5.8338956578936063E-3</v>
      </c>
      <c r="BF174" s="7" t="e">
        <f t="shared" si="155"/>
        <v>#DIV/0!</v>
      </c>
      <c r="BG174" s="7">
        <f t="shared" si="155"/>
        <v>4.4720536453006776E-3</v>
      </c>
      <c r="BH174" s="7">
        <f t="shared" si="155"/>
        <v>7.2086324472029339E-3</v>
      </c>
    </row>
    <row r="175" spans="1:60" s="7" customFormat="1" ht="12" thickBot="1" x14ac:dyDescent="0.25">
      <c r="A175" s="139">
        <f t="shared" si="141"/>
        <v>42003</v>
      </c>
      <c r="B175" s="14">
        <f t="shared" ref="B175:AG175" si="156">B74/B73-1</f>
        <v>1.4317763593498789E-3</v>
      </c>
      <c r="C175" s="14">
        <f t="shared" si="156"/>
        <v>2.4108491359504658E-3</v>
      </c>
      <c r="D175" s="22">
        <f t="shared" si="156"/>
        <v>1.9615107705019952E-3</v>
      </c>
      <c r="E175" s="22">
        <f t="shared" si="156"/>
        <v>-6.8605469965082877E-3</v>
      </c>
      <c r="F175" s="22">
        <f t="shared" si="156"/>
        <v>2.0761236793693794E-3</v>
      </c>
      <c r="G175" s="22">
        <f t="shared" si="156"/>
        <v>3.46922941414185E-3</v>
      </c>
      <c r="H175" s="22">
        <f t="shared" si="156"/>
        <v>-3.2185532534089845E-2</v>
      </c>
      <c r="I175" s="23">
        <f t="shared" si="156"/>
        <v>1.0452217576699674E-3</v>
      </c>
      <c r="J175" s="22">
        <f t="shared" si="156"/>
        <v>4.9746297023460784E-3</v>
      </c>
      <c r="K175" s="22">
        <f t="shared" si="156"/>
        <v>3.2214258313318922E-3</v>
      </c>
      <c r="L175" s="22">
        <f t="shared" si="156"/>
        <v>3.8871621601359152E-2</v>
      </c>
      <c r="M175" s="22">
        <f t="shared" si="156"/>
        <v>-5.9757591354285822E-3</v>
      </c>
      <c r="N175" s="22">
        <f t="shared" si="156"/>
        <v>6.021805624306209E-3</v>
      </c>
      <c r="O175" s="22">
        <f t="shared" si="156"/>
        <v>-1.997010382702169E-3</v>
      </c>
      <c r="P175" s="22">
        <f t="shared" si="156"/>
        <v>-6.3882817205994646E-3</v>
      </c>
      <c r="Q175" s="22">
        <f t="shared" si="156"/>
        <v>8.9464902554703407E-4</v>
      </c>
      <c r="R175" s="22">
        <f t="shared" si="156"/>
        <v>3.6250306636103069E-3</v>
      </c>
      <c r="S175" s="22">
        <f t="shared" si="156"/>
        <v>1.3201631640645584E-2</v>
      </c>
      <c r="T175" s="22">
        <f t="shared" si="156"/>
        <v>-3.2560697420005447E-3</v>
      </c>
      <c r="U175" s="22">
        <f t="shared" si="156"/>
        <v>-4.7984224260503305E-3</v>
      </c>
      <c r="V175" s="22">
        <f t="shared" si="156"/>
        <v>7.2127247345163958E-3</v>
      </c>
      <c r="W175" s="22">
        <f t="shared" si="156"/>
        <v>2.1165443825523766E-3</v>
      </c>
      <c r="X175" s="22">
        <f t="shared" si="156"/>
        <v>3.2242159454025643E-3</v>
      </c>
      <c r="Y175" s="22">
        <f t="shared" si="156"/>
        <v>3.3096314358478374E-3</v>
      </c>
      <c r="Z175" s="22">
        <f t="shared" si="156"/>
        <v>-4.9414582087934367E-3</v>
      </c>
      <c r="AA175" s="22">
        <f t="shared" si="156"/>
        <v>1.2477250399450579E-2</v>
      </c>
      <c r="AB175" s="22">
        <f t="shared" si="156"/>
        <v>2.65185105391752E-3</v>
      </c>
      <c r="AC175" s="22">
        <f t="shared" si="156"/>
        <v>7.5987382941249404E-3</v>
      </c>
      <c r="AD175" s="22">
        <f t="shared" si="156"/>
        <v>-1.8368507594443972E-3</v>
      </c>
      <c r="AE175" s="22">
        <f t="shared" si="156"/>
        <v>-6.8605469965082877E-3</v>
      </c>
      <c r="AF175" s="22">
        <f t="shared" si="156"/>
        <v>-1.1765375058172212E-2</v>
      </c>
      <c r="AG175" s="22">
        <f t="shared" si="156"/>
        <v>-5.8041002113122797E-3</v>
      </c>
      <c r="AH175" s="22">
        <f t="shared" ref="AH175:BH175" si="157">AH74/AH73-1</f>
        <v>-6.2085296065423901E-3</v>
      </c>
      <c r="AI175" s="22">
        <f t="shared" si="157"/>
        <v>1.5962373776341465E-3</v>
      </c>
      <c r="AJ175" s="22">
        <f t="shared" si="157"/>
        <v>2.5475865157078559E-3</v>
      </c>
      <c r="AK175" s="22">
        <f t="shared" si="157"/>
        <v>1.0897978577992795E-3</v>
      </c>
      <c r="AL175" s="22">
        <f t="shared" si="157"/>
        <v>1.8003154153072298E-3</v>
      </c>
      <c r="AM175" s="22">
        <f t="shared" si="157"/>
        <v>3.3801897093137523E-3</v>
      </c>
      <c r="AN175" s="22">
        <f t="shared" si="157"/>
        <v>6.5289314922780672E-3</v>
      </c>
      <c r="AO175" s="22">
        <f t="shared" si="157"/>
        <v>5.4601268615810383E-3</v>
      </c>
      <c r="AP175" s="22">
        <f t="shared" si="157"/>
        <v>6.9434439882649635E-3</v>
      </c>
      <c r="AQ175" s="22">
        <f t="shared" si="157"/>
        <v>7.8602522877260217E-3</v>
      </c>
      <c r="AR175" s="22">
        <f t="shared" si="157"/>
        <v>1.3050858695934142E-2</v>
      </c>
      <c r="AS175" s="22">
        <f t="shared" si="157"/>
        <v>1.2910596808388686E-2</v>
      </c>
      <c r="AT175" s="22">
        <f t="shared" si="157"/>
        <v>2.3034026808956831E-3</v>
      </c>
      <c r="AU175" s="22">
        <f t="shared" si="157"/>
        <v>-1.7788671010675605E-3</v>
      </c>
      <c r="AV175" s="22">
        <f t="shared" si="157"/>
        <v>1.2936460133607941E-3</v>
      </c>
      <c r="AW175" s="22">
        <f t="shared" si="157"/>
        <v>-2.9301491470996144E-2</v>
      </c>
      <c r="AX175" s="22">
        <f t="shared" si="157"/>
        <v>7.9160236340372059E-3</v>
      </c>
      <c r="AY175" s="22">
        <f t="shared" si="157"/>
        <v>-6.7818673823368814E-3</v>
      </c>
      <c r="AZ175" s="22">
        <f t="shared" si="157"/>
        <v>3.7981482807909472E-3</v>
      </c>
      <c r="BA175" s="22">
        <f t="shared" si="157"/>
        <v>2.8887490790432402E-3</v>
      </c>
      <c r="BB175" s="22">
        <f t="shared" si="157"/>
        <v>3.1752497269548208E-3</v>
      </c>
      <c r="BC175" s="22">
        <f t="shared" si="157"/>
        <v>7.2449712560442858E-3</v>
      </c>
      <c r="BD175" s="22">
        <f t="shared" si="157"/>
        <v>1.2653563411384461E-3</v>
      </c>
      <c r="BE175" s="22">
        <f t="shared" si="157"/>
        <v>1.059346518807347E-3</v>
      </c>
      <c r="BF175" s="22" t="e">
        <f t="shared" si="157"/>
        <v>#DIV/0!</v>
      </c>
      <c r="BG175" s="22">
        <f t="shared" si="157"/>
        <v>2.4767556065239393E-3</v>
      </c>
      <c r="BH175" s="22">
        <f t="shared" si="157"/>
        <v>4.8645494430330505E-3</v>
      </c>
    </row>
    <row r="176" spans="1:60" s="7" customFormat="1" x14ac:dyDescent="0.2">
      <c r="A176" s="140">
        <f t="shared" si="141"/>
        <v>42093</v>
      </c>
      <c r="B176" s="24">
        <f t="shared" ref="B176:AG176" si="158">B75/B74-1</f>
        <v>5.2539238966289314E-3</v>
      </c>
      <c r="C176" s="24">
        <f t="shared" si="158"/>
        <v>4.2444774380290262E-3</v>
      </c>
      <c r="D176" s="26">
        <f t="shared" si="158"/>
        <v>6.1574121886565081E-5</v>
      </c>
      <c r="E176" s="26">
        <f t="shared" si="158"/>
        <v>-3.558602421963597E-4</v>
      </c>
      <c r="F176" s="26">
        <f t="shared" si="158"/>
        <v>7.2654326121581736E-3</v>
      </c>
      <c r="G176" s="26">
        <f t="shared" si="158"/>
        <v>5.9364909900871954E-3</v>
      </c>
      <c r="H176" s="26">
        <f t="shared" si="158"/>
        <v>4.1153135161916987E-2</v>
      </c>
      <c r="I176" s="27">
        <f t="shared" si="158"/>
        <v>5.4203610450891393E-3</v>
      </c>
      <c r="J176" s="26">
        <f t="shared" si="158"/>
        <v>3.7344571760127288E-3</v>
      </c>
      <c r="K176" s="26">
        <f t="shared" si="158"/>
        <v>6.299600705790942E-3</v>
      </c>
      <c r="L176" s="26">
        <f t="shared" si="158"/>
        <v>-4.4997833703909196E-2</v>
      </c>
      <c r="M176" s="26">
        <f t="shared" si="158"/>
        <v>-5.6862316732064766E-4</v>
      </c>
      <c r="N176" s="26">
        <f t="shared" si="158"/>
        <v>1.0784341196357072E-3</v>
      </c>
      <c r="O176" s="26">
        <f t="shared" si="158"/>
        <v>-9.9181372083558816E-3</v>
      </c>
      <c r="P176" s="26">
        <f t="shared" si="158"/>
        <v>-4.0956387861331711E-3</v>
      </c>
      <c r="Q176" s="26">
        <f t="shared" si="158"/>
        <v>-1.0025680200884901E-2</v>
      </c>
      <c r="R176" s="26">
        <f t="shared" si="158"/>
        <v>6.3251430264272823E-3</v>
      </c>
      <c r="S176" s="26">
        <f t="shared" si="158"/>
        <v>-1.8557725764635102E-2</v>
      </c>
      <c r="T176" s="26">
        <f t="shared" si="158"/>
        <v>-4.5901350525378026E-3</v>
      </c>
      <c r="U176" s="26">
        <f t="shared" si="158"/>
        <v>2.6092966990645117E-3</v>
      </c>
      <c r="V176" s="26">
        <f t="shared" si="158"/>
        <v>-5.3324320967399474E-3</v>
      </c>
      <c r="W176" s="26">
        <f t="shared" si="158"/>
        <v>-2.6402883719659487E-3</v>
      </c>
      <c r="X176" s="26">
        <f t="shared" si="158"/>
        <v>7.622704965906113E-4</v>
      </c>
      <c r="Y176" s="26">
        <f t="shared" si="158"/>
        <v>5.7252629062340965E-3</v>
      </c>
      <c r="Z176" s="26">
        <f t="shared" si="158"/>
        <v>-3.5605816011656799E-3</v>
      </c>
      <c r="AA176" s="26">
        <f t="shared" si="158"/>
        <v>1.5865077504602088E-2</v>
      </c>
      <c r="AB176" s="26">
        <f t="shared" si="158"/>
        <v>1.9434686777146659E-3</v>
      </c>
      <c r="AC176" s="26">
        <f t="shared" si="158"/>
        <v>-2.9681628769805402E-3</v>
      </c>
      <c r="AD176" s="26">
        <f t="shared" si="158"/>
        <v>9.5481114333884065E-3</v>
      </c>
      <c r="AE176" s="26">
        <f t="shared" si="158"/>
        <v>-3.558602421963597E-4</v>
      </c>
      <c r="AF176" s="26">
        <f t="shared" si="158"/>
        <v>-5.5851504490291859E-3</v>
      </c>
      <c r="AG176" s="26">
        <f t="shared" si="158"/>
        <v>1.241900574097321E-2</v>
      </c>
      <c r="AH176" s="26">
        <f t="shared" ref="AH176:BH176" si="159">AH75/AH74-1</f>
        <v>-1.8715716937832694E-3</v>
      </c>
      <c r="AI176" s="26">
        <f t="shared" si="159"/>
        <v>6.3643845359606654E-3</v>
      </c>
      <c r="AJ176" s="26">
        <f t="shared" si="159"/>
        <v>7.9131217277894628E-3</v>
      </c>
      <c r="AK176" s="26">
        <f t="shared" si="159"/>
        <v>4.6476654679841189E-3</v>
      </c>
      <c r="AL176" s="26">
        <f t="shared" si="159"/>
        <v>7.5104314984781873E-3</v>
      </c>
      <c r="AM176" s="26">
        <f t="shared" si="159"/>
        <v>2.4245244378442443E-3</v>
      </c>
      <c r="AN176" s="26">
        <f t="shared" si="159"/>
        <v>8.0422970903641922E-3</v>
      </c>
      <c r="AO176" s="26">
        <f t="shared" si="159"/>
        <v>1.9377162859068875E-4</v>
      </c>
      <c r="AP176" s="26">
        <f t="shared" si="159"/>
        <v>1.1081692100760376E-2</v>
      </c>
      <c r="AQ176" s="26">
        <f t="shared" si="159"/>
        <v>4.2654640959332024E-3</v>
      </c>
      <c r="AR176" s="26">
        <f t="shared" si="159"/>
        <v>8.22522477099219E-3</v>
      </c>
      <c r="AS176" s="26">
        <f t="shared" si="159"/>
        <v>7.911801219759651E-3</v>
      </c>
      <c r="AT176" s="26">
        <f t="shared" si="159"/>
        <v>2.2092860595608332E-3</v>
      </c>
      <c r="AU176" s="26">
        <f t="shared" si="159"/>
        <v>-2.9350336965190404E-3</v>
      </c>
      <c r="AV176" s="26">
        <f t="shared" si="159"/>
        <v>1.5125566614152097E-2</v>
      </c>
      <c r="AW176" s="26">
        <f t="shared" si="159"/>
        <v>1.6487876452769612E-2</v>
      </c>
      <c r="AX176" s="26">
        <f t="shared" si="159"/>
        <v>1.0693975778216958E-2</v>
      </c>
      <c r="AY176" s="26">
        <f t="shared" si="159"/>
        <v>1.7225416057695009E-2</v>
      </c>
      <c r="AZ176" s="26">
        <f t="shared" si="159"/>
        <v>2.6175266452386214E-3</v>
      </c>
      <c r="BA176" s="26">
        <f t="shared" si="159"/>
        <v>1.4774066102218875E-4</v>
      </c>
      <c r="BB176" s="26">
        <f t="shared" si="159"/>
        <v>4.6378524804211452E-3</v>
      </c>
      <c r="BC176" s="26">
        <f t="shared" si="159"/>
        <v>4.6754259917298757E-3</v>
      </c>
      <c r="BD176" s="26">
        <f t="shared" si="159"/>
        <v>2.9792581732643875E-3</v>
      </c>
      <c r="BE176" s="26">
        <f t="shared" si="159"/>
        <v>3.343709565145403E-3</v>
      </c>
      <c r="BF176" s="26" t="e">
        <f t="shared" si="159"/>
        <v>#DIV/0!</v>
      </c>
      <c r="BG176" s="26">
        <f t="shared" si="159"/>
        <v>3.101210206700955E-3</v>
      </c>
      <c r="BH176" s="26">
        <f t="shared" si="159"/>
        <v>1.9844952452405806E-3</v>
      </c>
    </row>
    <row r="177" spans="1:60" s="7" customFormat="1" x14ac:dyDescent="0.2">
      <c r="A177" s="138">
        <f t="shared" si="141"/>
        <v>42185</v>
      </c>
      <c r="B177" s="16">
        <f t="shared" ref="B177:AG177" si="160">B76/B75-1</f>
        <v>4.6246292860150362E-3</v>
      </c>
      <c r="C177" s="16">
        <f t="shared" si="160"/>
        <v>4.0539563821366809E-3</v>
      </c>
      <c r="D177" s="7">
        <f t="shared" si="160"/>
        <v>2.521634893315472E-3</v>
      </c>
      <c r="E177" s="7">
        <f t="shared" si="160"/>
        <v>-5.175517862379686E-3</v>
      </c>
      <c r="F177" s="7">
        <f t="shared" si="160"/>
        <v>6.143461913347803E-3</v>
      </c>
      <c r="G177" s="7">
        <f t="shared" si="160"/>
        <v>5.4105591781550277E-3</v>
      </c>
      <c r="H177" s="7">
        <f t="shared" si="160"/>
        <v>2.4200167493354741E-2</v>
      </c>
      <c r="I177" s="20">
        <f t="shared" si="160"/>
        <v>4.3273103365750742E-3</v>
      </c>
      <c r="J177" s="7">
        <f t="shared" si="160"/>
        <v>7.3435237998107361E-3</v>
      </c>
      <c r="K177" s="7">
        <f t="shared" si="160"/>
        <v>5.0926307783891733E-3</v>
      </c>
      <c r="L177" s="7">
        <f t="shared" si="160"/>
        <v>-0.22382675500769511</v>
      </c>
      <c r="M177" s="7">
        <f t="shared" si="160"/>
        <v>2.1269341171082257E-2</v>
      </c>
      <c r="N177" s="7">
        <f t="shared" si="160"/>
        <v>8.5617735856546862E-3</v>
      </c>
      <c r="O177" s="7">
        <f t="shared" si="160"/>
        <v>2.0300706801001933E-3</v>
      </c>
      <c r="P177" s="7">
        <f t="shared" si="160"/>
        <v>5.5133547527841387E-5</v>
      </c>
      <c r="Q177" s="7">
        <f t="shared" si="160"/>
        <v>3.4855112977002056E-2</v>
      </c>
      <c r="R177" s="7">
        <f t="shared" si="160"/>
        <v>-4.2922671968506076E-3</v>
      </c>
      <c r="S177" s="7">
        <f t="shared" si="160"/>
        <v>-5.8182477461977689E-3</v>
      </c>
      <c r="T177" s="7">
        <f t="shared" si="160"/>
        <v>-1.1451292402144819E-3</v>
      </c>
      <c r="U177" s="7">
        <f t="shared" si="160"/>
        <v>-4.7215802996538603E-3</v>
      </c>
      <c r="V177" s="7">
        <f t="shared" si="160"/>
        <v>-7.6525028142249152E-4</v>
      </c>
      <c r="W177" s="7">
        <f t="shared" si="160"/>
        <v>-5.1033075060765709E-3</v>
      </c>
      <c r="X177" s="7">
        <f t="shared" si="160"/>
        <v>3.078945078742068E-3</v>
      </c>
      <c r="Y177" s="7">
        <f t="shared" si="160"/>
        <v>1.9697686028119499E-4</v>
      </c>
      <c r="Z177" s="7">
        <f t="shared" si="160"/>
        <v>1.645630822581623E-3</v>
      </c>
      <c r="AA177" s="7">
        <f t="shared" si="160"/>
        <v>-1.3546530205307272E-3</v>
      </c>
      <c r="AB177" s="7">
        <f t="shared" si="160"/>
        <v>-1.5255214033597086E-3</v>
      </c>
      <c r="AC177" s="7">
        <f t="shared" si="160"/>
        <v>3.1240198214746551E-2</v>
      </c>
      <c r="AD177" s="7">
        <f t="shared" si="160"/>
        <v>-2.0437512956441584E-3</v>
      </c>
      <c r="AE177" s="7">
        <f t="shared" si="160"/>
        <v>-5.175517862379686E-3</v>
      </c>
      <c r="AF177" s="7">
        <f t="shared" si="160"/>
        <v>-2.6033177091221438E-3</v>
      </c>
      <c r="AG177" s="7">
        <f t="shared" si="160"/>
        <v>1.482936967734938E-3</v>
      </c>
      <c r="AH177" s="7">
        <f t="shared" ref="AH177:BH177" si="161">AH76/AH75-1</f>
        <v>-6.8970184561154557E-3</v>
      </c>
      <c r="AI177" s="7">
        <f t="shared" si="161"/>
        <v>5.008951595871558E-3</v>
      </c>
      <c r="AJ177" s="7">
        <f t="shared" si="161"/>
        <v>5.3136418300465671E-3</v>
      </c>
      <c r="AK177" s="7">
        <f t="shared" si="161"/>
        <v>6.4648752050877611E-4</v>
      </c>
      <c r="AL177" s="7">
        <f t="shared" si="161"/>
        <v>8.8977742724731801E-3</v>
      </c>
      <c r="AM177" s="7">
        <f t="shared" si="161"/>
        <v>4.5724152993036338E-3</v>
      </c>
      <c r="AN177" s="7">
        <f t="shared" si="161"/>
        <v>9.1636790918645517E-3</v>
      </c>
      <c r="AO177" s="7">
        <f t="shared" si="161"/>
        <v>9.4273959644439742E-3</v>
      </c>
      <c r="AP177" s="7">
        <f t="shared" si="161"/>
        <v>9.0626526888042402E-3</v>
      </c>
      <c r="AQ177" s="7">
        <f t="shared" si="161"/>
        <v>8.0820984494607284E-3</v>
      </c>
      <c r="AR177" s="7">
        <f t="shared" si="161"/>
        <v>-1.9179245197470052E-2</v>
      </c>
      <c r="AS177" s="7">
        <f t="shared" si="161"/>
        <v>1.3255977200670843E-2</v>
      </c>
      <c r="AT177" s="7">
        <f t="shared" si="161"/>
        <v>1.8731005568781711E-3</v>
      </c>
      <c r="AU177" s="7">
        <f t="shared" si="161"/>
        <v>5.1718186140468081E-3</v>
      </c>
      <c r="AV177" s="7">
        <f t="shared" si="161"/>
        <v>1.7026151933889899E-3</v>
      </c>
      <c r="AW177" s="7">
        <f t="shared" si="161"/>
        <v>9.4567062601336183E-4</v>
      </c>
      <c r="AX177" s="7">
        <f t="shared" si="161"/>
        <v>1.9506940069906609E-3</v>
      </c>
      <c r="AY177" s="7">
        <f t="shared" si="161"/>
        <v>1.5353048962768456E-2</v>
      </c>
      <c r="AZ177" s="7">
        <f t="shared" si="161"/>
        <v>1.0708721116243769E-3</v>
      </c>
      <c r="BA177" s="7">
        <f t="shared" si="161"/>
        <v>6.5351118349339377E-3</v>
      </c>
      <c r="BB177" s="7">
        <f t="shared" si="161"/>
        <v>8.1076535666870786E-3</v>
      </c>
      <c r="BC177" s="7">
        <f t="shared" si="161"/>
        <v>9.029224516894363E-3</v>
      </c>
      <c r="BD177" s="7">
        <f t="shared" si="161"/>
        <v>1.3989623587647548E-2</v>
      </c>
      <c r="BE177" s="7">
        <f t="shared" si="161"/>
        <v>5.7437270628608594E-3</v>
      </c>
      <c r="BF177" s="7" t="e">
        <f t="shared" si="161"/>
        <v>#DIV/0!</v>
      </c>
      <c r="BG177" s="7">
        <f t="shared" si="161"/>
        <v>3.6480479817884159E-3</v>
      </c>
      <c r="BH177" s="7">
        <f t="shared" si="161"/>
        <v>5.8591577592783661E-3</v>
      </c>
    </row>
    <row r="178" spans="1:60" s="7" customFormat="1" x14ac:dyDescent="0.2">
      <c r="A178" s="138">
        <f t="shared" si="141"/>
        <v>42277</v>
      </c>
      <c r="B178" s="16">
        <f t="shared" ref="B178:AG178" si="162">B77/B76-1</f>
        <v>5.3677950998520796E-3</v>
      </c>
      <c r="C178" s="16">
        <f t="shared" si="162"/>
        <v>4.6366414200453843E-3</v>
      </c>
      <c r="D178" s="7">
        <f t="shared" si="162"/>
        <v>1.3316829710197098E-4</v>
      </c>
      <c r="E178" s="7">
        <f t="shared" si="162"/>
        <v>-9.8556894333330369E-3</v>
      </c>
      <c r="F178" s="7">
        <f t="shared" si="162"/>
        <v>8.2619354757367258E-3</v>
      </c>
      <c r="G178" s="7">
        <f t="shared" si="162"/>
        <v>7.3649858169224647E-3</v>
      </c>
      <c r="H178" s="7">
        <f t="shared" si="162"/>
        <v>2.9954896843400469E-2</v>
      </c>
      <c r="I178" s="20">
        <f t="shared" si="162"/>
        <v>5.3658355048822326E-3</v>
      </c>
      <c r="J178" s="7">
        <f t="shared" si="162"/>
        <v>5.3856613643250562E-3</v>
      </c>
      <c r="K178" s="7">
        <f t="shared" si="162"/>
        <v>7.6912684201313475E-3</v>
      </c>
      <c r="L178" s="7">
        <f t="shared" si="162"/>
        <v>0.3021984188643656</v>
      </c>
      <c r="M178" s="7">
        <f t="shared" si="162"/>
        <v>-5.3048832317350691E-2</v>
      </c>
      <c r="N178" s="7">
        <f t="shared" si="162"/>
        <v>6.7403281893336775E-3</v>
      </c>
      <c r="O178" s="7">
        <f t="shared" si="162"/>
        <v>1.6417584291166243E-3</v>
      </c>
      <c r="P178" s="7">
        <f t="shared" si="162"/>
        <v>-5.6408467857205213E-4</v>
      </c>
      <c r="Q178" s="7">
        <f t="shared" si="162"/>
        <v>-1.5472152882686885E-2</v>
      </c>
      <c r="R178" s="7">
        <f t="shared" si="162"/>
        <v>1.2208477256139716E-2</v>
      </c>
      <c r="S178" s="7">
        <f t="shared" si="162"/>
        <v>4.246327986457743E-3</v>
      </c>
      <c r="T178" s="7">
        <f t="shared" si="162"/>
        <v>3.1964087961788845E-3</v>
      </c>
      <c r="U178" s="7">
        <f t="shared" si="162"/>
        <v>-1.2213524899190586E-3</v>
      </c>
      <c r="V178" s="7">
        <f t="shared" si="162"/>
        <v>3.5161321559376013E-3</v>
      </c>
      <c r="W178" s="7">
        <f t="shared" si="162"/>
        <v>2.9989964930698942E-3</v>
      </c>
      <c r="X178" s="7">
        <f t="shared" si="162"/>
        <v>-2.4384287625325296E-3</v>
      </c>
      <c r="Y178" s="7">
        <f t="shared" si="162"/>
        <v>-5.0413806185978238E-3</v>
      </c>
      <c r="Z178" s="7">
        <f t="shared" si="162"/>
        <v>-9.069760188997078E-3</v>
      </c>
      <c r="AA178" s="7">
        <f t="shared" si="162"/>
        <v>-7.1368528816617705E-4</v>
      </c>
      <c r="AB178" s="7">
        <f t="shared" si="162"/>
        <v>6.8278899208102928E-3</v>
      </c>
      <c r="AC178" s="7">
        <f t="shared" si="162"/>
        <v>-1.4659601366749375E-2</v>
      </c>
      <c r="AD178" s="7">
        <f t="shared" si="162"/>
        <v>-4.6044513693865863E-4</v>
      </c>
      <c r="AE178" s="7">
        <f t="shared" si="162"/>
        <v>-9.8556894333330369E-3</v>
      </c>
      <c r="AF178" s="7">
        <f t="shared" si="162"/>
        <v>2.5131038951851092E-3</v>
      </c>
      <c r="AG178" s="7">
        <f t="shared" si="162"/>
        <v>-1.6640850158986864E-2</v>
      </c>
      <c r="AH178" s="7">
        <f t="shared" ref="AH178:BH178" si="163">AH77/AH76-1</f>
        <v>-1.067922578596725E-2</v>
      </c>
      <c r="AI178" s="7">
        <f t="shared" si="163"/>
        <v>6.4684968173733814E-3</v>
      </c>
      <c r="AJ178" s="7">
        <f t="shared" si="163"/>
        <v>7.1947464159693997E-3</v>
      </c>
      <c r="AK178" s="7">
        <f t="shared" si="163"/>
        <v>6.4706290451088666E-3</v>
      </c>
      <c r="AL178" s="7">
        <f t="shared" si="163"/>
        <v>6.2695998913808726E-3</v>
      </c>
      <c r="AM178" s="7">
        <f t="shared" si="163"/>
        <v>-5.5688951480170612E-4</v>
      </c>
      <c r="AN178" s="7">
        <f t="shared" si="163"/>
        <v>6.1674689626343149E-3</v>
      </c>
      <c r="AO178" s="7">
        <f t="shared" si="163"/>
        <v>5.459150127685497E-3</v>
      </c>
      <c r="AP178" s="7">
        <f t="shared" si="163"/>
        <v>6.4389145081054089E-3</v>
      </c>
      <c r="AQ178" s="7">
        <f t="shared" si="163"/>
        <v>3.6225634331259471E-3</v>
      </c>
      <c r="AR178" s="7">
        <f t="shared" si="163"/>
        <v>-8.0068036086222705E-4</v>
      </c>
      <c r="AS178" s="7">
        <f t="shared" si="163"/>
        <v>1.3651716494898603E-2</v>
      </c>
      <c r="AT178" s="7">
        <f t="shared" si="163"/>
        <v>1.6804832739939046E-2</v>
      </c>
      <c r="AU178" s="7">
        <f t="shared" si="163"/>
        <v>6.5544645635757792E-3</v>
      </c>
      <c r="AV178" s="7">
        <f t="shared" si="163"/>
        <v>1.2652711002530292E-2</v>
      </c>
      <c r="AW178" s="7">
        <f t="shared" si="163"/>
        <v>1.2742380581117096E-2</v>
      </c>
      <c r="AX178" s="7">
        <f t="shared" si="163"/>
        <v>1.221469120138674E-2</v>
      </c>
      <c r="AY178" s="7">
        <f t="shared" si="163"/>
        <v>1.6083326147975141E-2</v>
      </c>
      <c r="AZ178" s="7">
        <f t="shared" si="163"/>
        <v>-2.6556641120796254E-3</v>
      </c>
      <c r="BA178" s="7">
        <f t="shared" si="163"/>
        <v>8.4688195063737925E-3</v>
      </c>
      <c r="BB178" s="7">
        <f t="shared" si="163"/>
        <v>6.1652146429189703E-3</v>
      </c>
      <c r="BC178" s="7">
        <f t="shared" si="163"/>
        <v>6.2913800688644272E-3</v>
      </c>
      <c r="BD178" s="7">
        <f t="shared" si="163"/>
        <v>2.490205854122074E-5</v>
      </c>
      <c r="BE178" s="7">
        <f t="shared" si="163"/>
        <v>1.2320603734732316E-3</v>
      </c>
      <c r="BF178" s="7" t="e">
        <f t="shared" si="163"/>
        <v>#DIV/0!</v>
      </c>
      <c r="BG178" s="7">
        <f t="shared" si="163"/>
        <v>4.8008381490363128E-3</v>
      </c>
      <c r="BH178" s="7">
        <f t="shared" si="163"/>
        <v>5.910080878717805E-3</v>
      </c>
    </row>
    <row r="179" spans="1:60" s="7" customFormat="1" ht="12" thickBot="1" x14ac:dyDescent="0.25">
      <c r="A179" s="139">
        <f t="shared" si="141"/>
        <v>42368</v>
      </c>
      <c r="B179" s="14">
        <f t="shared" ref="B179:AG179" si="164">B78/B77-1</f>
        <v>6.9805629437851291E-3</v>
      </c>
      <c r="C179" s="14">
        <f t="shared" si="164"/>
        <v>6.9034224749926487E-3</v>
      </c>
      <c r="D179" s="22">
        <f t="shared" si="164"/>
        <v>5.2412102772210201E-3</v>
      </c>
      <c r="E179" s="22">
        <f t="shared" si="164"/>
        <v>8.7705916925513439E-3</v>
      </c>
      <c r="F179" s="22">
        <f t="shared" si="164"/>
        <v>7.3025901436920559E-3</v>
      </c>
      <c r="G179" s="22">
        <f t="shared" si="164"/>
        <v>7.2092361290208018E-3</v>
      </c>
      <c r="H179" s="22">
        <f t="shared" si="164"/>
        <v>9.5108613921108809E-3</v>
      </c>
      <c r="I179" s="23">
        <f t="shared" si="164"/>
        <v>6.919177800618348E-3</v>
      </c>
      <c r="J179" s="22">
        <f t="shared" si="164"/>
        <v>7.5402202160732568E-3</v>
      </c>
      <c r="K179" s="22">
        <f t="shared" si="164"/>
        <v>7.1547997493153215E-3</v>
      </c>
      <c r="L179" s="22">
        <f t="shared" si="164"/>
        <v>-2.1882114252758433E-2</v>
      </c>
      <c r="M179" s="22">
        <f t="shared" si="164"/>
        <v>-6.7588988228493019E-3</v>
      </c>
      <c r="N179" s="22">
        <f t="shared" si="164"/>
        <v>8.5114926630081023E-3</v>
      </c>
      <c r="O179" s="22">
        <f t="shared" si="164"/>
        <v>6.683345851774769E-3</v>
      </c>
      <c r="P179" s="22">
        <f t="shared" si="164"/>
        <v>-7.66930291515866E-4</v>
      </c>
      <c r="Q179" s="22">
        <f t="shared" si="164"/>
        <v>-5.9440967793470412E-3</v>
      </c>
      <c r="R179" s="22">
        <f t="shared" si="164"/>
        <v>6.9603926747092704E-3</v>
      </c>
      <c r="S179" s="22">
        <f t="shared" si="164"/>
        <v>1.0166752496524767E-2</v>
      </c>
      <c r="T179" s="22">
        <f t="shared" si="164"/>
        <v>5.1889117135290874E-3</v>
      </c>
      <c r="U179" s="22">
        <f t="shared" si="164"/>
        <v>-7.1039454194754548E-4</v>
      </c>
      <c r="V179" s="22">
        <f t="shared" si="164"/>
        <v>1.2589959304747822E-2</v>
      </c>
      <c r="W179" s="22">
        <f t="shared" si="164"/>
        <v>4.6276206995294888E-3</v>
      </c>
      <c r="X179" s="22">
        <f t="shared" si="164"/>
        <v>8.3139103086815602E-4</v>
      </c>
      <c r="Y179" s="22">
        <f t="shared" si="164"/>
        <v>1.1357339329157057E-2</v>
      </c>
      <c r="Z179" s="22">
        <f t="shared" si="164"/>
        <v>8.386125141903733E-4</v>
      </c>
      <c r="AA179" s="22">
        <f t="shared" si="164"/>
        <v>2.2563132754592541E-2</v>
      </c>
      <c r="AB179" s="22">
        <f t="shared" si="164"/>
        <v>3.9630619008808043E-3</v>
      </c>
      <c r="AC179" s="22">
        <f t="shared" si="164"/>
        <v>2.0169978623860718E-3</v>
      </c>
      <c r="AD179" s="22">
        <f t="shared" si="164"/>
        <v>2.2097356602031049E-3</v>
      </c>
      <c r="AE179" s="22">
        <f t="shared" si="164"/>
        <v>8.7705916925513439E-3</v>
      </c>
      <c r="AF179" s="22">
        <f t="shared" si="164"/>
        <v>9.9336560259508655E-3</v>
      </c>
      <c r="AG179" s="22">
        <f t="shared" si="164"/>
        <v>-3.2452419570694335E-3</v>
      </c>
      <c r="AH179" s="22">
        <f t="shared" ref="AH179:BH179" si="165">AH78/AH77-1</f>
        <v>1.0880166166497007E-2</v>
      </c>
      <c r="AI179" s="22">
        <f t="shared" si="165"/>
        <v>2.7171579703240134E-3</v>
      </c>
      <c r="AJ179" s="22">
        <f t="shared" si="165"/>
        <v>4.6649494586499252E-3</v>
      </c>
      <c r="AK179" s="22">
        <f t="shared" si="165"/>
        <v>3.1336292194175108E-3</v>
      </c>
      <c r="AL179" s="22">
        <f t="shared" si="165"/>
        <v>1.8122518386309849E-3</v>
      </c>
      <c r="AM179" s="22">
        <f t="shared" si="165"/>
        <v>5.4200519850422513E-3</v>
      </c>
      <c r="AN179" s="22">
        <f t="shared" si="165"/>
        <v>9.4106162027258744E-3</v>
      </c>
      <c r="AO179" s="22">
        <f t="shared" si="165"/>
        <v>1.9739548516188865E-3</v>
      </c>
      <c r="AP179" s="22">
        <f t="shared" si="165"/>
        <v>1.2257756997023916E-2</v>
      </c>
      <c r="AQ179" s="22">
        <f t="shared" si="165"/>
        <v>9.3259554389741872E-3</v>
      </c>
      <c r="AR179" s="22">
        <f t="shared" si="165"/>
        <v>-4.3532944075246327E-3</v>
      </c>
      <c r="AS179" s="22">
        <f t="shared" si="165"/>
        <v>1.506150485069524E-2</v>
      </c>
      <c r="AT179" s="22">
        <f t="shared" si="165"/>
        <v>2.8658754162622646E-3</v>
      </c>
      <c r="AU179" s="22">
        <f t="shared" si="165"/>
        <v>1.0347827382347186E-2</v>
      </c>
      <c r="AV179" s="22">
        <f t="shared" si="165"/>
        <v>1.224371901206478E-2</v>
      </c>
      <c r="AW179" s="22">
        <f t="shared" si="165"/>
        <v>2.5579006471150301E-3</v>
      </c>
      <c r="AX179" s="22">
        <f t="shared" si="165"/>
        <v>9.2242223353244945E-3</v>
      </c>
      <c r="AY179" s="22">
        <f t="shared" si="165"/>
        <v>1.2025453800752928E-2</v>
      </c>
      <c r="AZ179" s="22">
        <f t="shared" si="165"/>
        <v>1.8793666267019615E-2</v>
      </c>
      <c r="BA179" s="22">
        <f t="shared" si="165"/>
        <v>3.1226042736300919E-3</v>
      </c>
      <c r="BB179" s="22">
        <f t="shared" si="165"/>
        <v>4.5018502384210901E-3</v>
      </c>
      <c r="BC179" s="22">
        <f t="shared" si="165"/>
        <v>7.6390057910500353E-3</v>
      </c>
      <c r="BD179" s="22">
        <f t="shared" si="165"/>
        <v>2.6623587713689334E-2</v>
      </c>
      <c r="BE179" s="22">
        <f t="shared" si="165"/>
        <v>-1.8821038092775577E-4</v>
      </c>
      <c r="BF179" s="22" t="e">
        <f t="shared" si="165"/>
        <v>#DIV/0!</v>
      </c>
      <c r="BG179" s="22">
        <f t="shared" si="165"/>
        <v>4.7912392627351696E-3</v>
      </c>
      <c r="BH179" s="22">
        <f t="shared" si="165"/>
        <v>5.6326869166714033E-3</v>
      </c>
    </row>
    <row r="180" spans="1:60" s="7" customFormat="1" x14ac:dyDescent="0.2">
      <c r="A180" s="140">
        <f t="shared" si="141"/>
        <v>42459</v>
      </c>
      <c r="B180" s="24">
        <f t="shared" ref="B180:AG180" si="166">B79/B78-1</f>
        <v>7.471354822004006E-3</v>
      </c>
      <c r="C180" s="24">
        <f t="shared" si="166"/>
        <v>6.931199027859325E-3</v>
      </c>
      <c r="D180" s="26">
        <f t="shared" si="166"/>
        <v>9.1843567568949958E-4</v>
      </c>
      <c r="E180" s="26">
        <f t="shared" si="166"/>
        <v>9.2814901382123338E-3</v>
      </c>
      <c r="F180" s="26">
        <f t="shared" si="166"/>
        <v>9.1324327610313727E-3</v>
      </c>
      <c r="G180" s="26">
        <f t="shared" si="166"/>
        <v>8.4540296735977627E-3</v>
      </c>
      <c r="H180" s="26">
        <f t="shared" si="166"/>
        <v>2.5143339874806214E-2</v>
      </c>
      <c r="I180" s="27">
        <f t="shared" si="166"/>
        <v>8.1920372811554731E-3</v>
      </c>
      <c r="J180" s="26">
        <f t="shared" si="166"/>
        <v>9.0483815644248899E-4</v>
      </c>
      <c r="K180" s="26">
        <f t="shared" si="166"/>
        <v>9.6961072706214235E-3</v>
      </c>
      <c r="L180" s="26">
        <f t="shared" si="166"/>
        <v>-4.8082615119558803E-2</v>
      </c>
      <c r="M180" s="26">
        <f t="shared" si="166"/>
        <v>2.5777643227848923E-3</v>
      </c>
      <c r="N180" s="26">
        <f t="shared" si="166"/>
        <v>4.8143435274419222E-3</v>
      </c>
      <c r="O180" s="26">
        <f t="shared" si="166"/>
        <v>4.4757044687366854E-3</v>
      </c>
      <c r="P180" s="26">
        <f t="shared" si="166"/>
        <v>-1.0245658717072947E-2</v>
      </c>
      <c r="Q180" s="26">
        <f t="shared" si="166"/>
        <v>2.7638248758512729E-2</v>
      </c>
      <c r="R180" s="26">
        <f t="shared" si="166"/>
        <v>7.4131685218916665E-3</v>
      </c>
      <c r="S180" s="26">
        <f t="shared" si="166"/>
        <v>1.776073686658286E-2</v>
      </c>
      <c r="T180" s="26">
        <f t="shared" si="166"/>
        <v>4.2982459919629346E-3</v>
      </c>
      <c r="U180" s="26">
        <f t="shared" si="166"/>
        <v>-1.493506028236613E-3</v>
      </c>
      <c r="V180" s="26">
        <f t="shared" si="166"/>
        <v>1.2400874666027573E-3</v>
      </c>
      <c r="W180" s="26">
        <f t="shared" si="166"/>
        <v>1.8364166881437161E-3</v>
      </c>
      <c r="X180" s="26">
        <f t="shared" si="166"/>
        <v>-1.4279938261850811E-3</v>
      </c>
      <c r="Y180" s="26">
        <f t="shared" si="166"/>
        <v>-2.1946696049512937E-3</v>
      </c>
      <c r="Z180" s="26">
        <f t="shared" si="166"/>
        <v>-6.1436424842102877E-3</v>
      </c>
      <c r="AA180" s="26">
        <f t="shared" si="166"/>
        <v>1.9228673781153116E-3</v>
      </c>
      <c r="AB180" s="26">
        <f t="shared" si="166"/>
        <v>2.724065297035505E-3</v>
      </c>
      <c r="AC180" s="26">
        <f t="shared" si="166"/>
        <v>-8.6041426844132296E-3</v>
      </c>
      <c r="AD180" s="26">
        <f t="shared" si="166"/>
        <v>1.7504384364961378E-3</v>
      </c>
      <c r="AE180" s="26">
        <f t="shared" si="166"/>
        <v>9.2814901382123338E-3</v>
      </c>
      <c r="AF180" s="26">
        <f t="shared" si="166"/>
        <v>3.0807545946043291E-3</v>
      </c>
      <c r="AG180" s="26">
        <f t="shared" si="166"/>
        <v>1.1090260207086811E-2</v>
      </c>
      <c r="AH180" s="26">
        <f t="shared" ref="AH180:BH180" si="167">AH79/AH78-1</f>
        <v>1.0023094203758909E-2</v>
      </c>
      <c r="AI180" s="26">
        <f t="shared" si="167"/>
        <v>9.6208865136560018E-3</v>
      </c>
      <c r="AJ180" s="26">
        <f t="shared" si="167"/>
        <v>1.3434216610735739E-2</v>
      </c>
      <c r="AK180" s="26">
        <f t="shared" si="167"/>
        <v>8.2865031440144676E-3</v>
      </c>
      <c r="AL180" s="26">
        <f t="shared" si="167"/>
        <v>9.7895146208286654E-3</v>
      </c>
      <c r="AM180" s="26">
        <f t="shared" si="167"/>
        <v>4.615835575380256E-3</v>
      </c>
      <c r="AN180" s="26">
        <f t="shared" si="167"/>
        <v>1.2042431867720804E-2</v>
      </c>
      <c r="AO180" s="26">
        <f t="shared" si="167"/>
        <v>9.3220956292083823E-3</v>
      </c>
      <c r="AP180" s="26">
        <f t="shared" si="167"/>
        <v>1.3073337340191005E-2</v>
      </c>
      <c r="AQ180" s="26">
        <f t="shared" si="167"/>
        <v>1.0633090197696538E-2</v>
      </c>
      <c r="AR180" s="26">
        <f t="shared" si="167"/>
        <v>5.7020524930038174E-3</v>
      </c>
      <c r="AS180" s="26">
        <f t="shared" si="167"/>
        <v>1.4004398138820484E-2</v>
      </c>
      <c r="AT180" s="26">
        <f t="shared" si="167"/>
        <v>7.5437201526700193E-3</v>
      </c>
      <c r="AU180" s="26">
        <f t="shared" si="167"/>
        <v>7.8628676366161443E-3</v>
      </c>
      <c r="AV180" s="26">
        <f t="shared" si="167"/>
        <v>1.4400748410445585E-2</v>
      </c>
      <c r="AW180" s="26">
        <f t="shared" si="167"/>
        <v>3.0709705037923696E-2</v>
      </c>
      <c r="AX180" s="26">
        <f t="shared" si="167"/>
        <v>1.0527332276700996E-2</v>
      </c>
      <c r="AY180" s="26">
        <f t="shared" si="167"/>
        <v>1.4764436259208313E-2</v>
      </c>
      <c r="AZ180" s="26">
        <f t="shared" si="167"/>
        <v>-3.1888418900174464E-2</v>
      </c>
      <c r="BA180" s="26">
        <f t="shared" si="167"/>
        <v>3.0337991710434054E-3</v>
      </c>
      <c r="BB180" s="26">
        <f t="shared" si="167"/>
        <v>5.6479297870508649E-3</v>
      </c>
      <c r="BC180" s="26">
        <f t="shared" si="167"/>
        <v>7.0589130906322239E-3</v>
      </c>
      <c r="BD180" s="26">
        <f t="shared" si="167"/>
        <v>1.1113498733551053E-2</v>
      </c>
      <c r="BE180" s="26">
        <f t="shared" si="167"/>
        <v>1.2603333596801214E-3</v>
      </c>
      <c r="BF180" s="26" t="e">
        <f t="shared" si="167"/>
        <v>#DIV/0!</v>
      </c>
      <c r="BG180" s="26">
        <f t="shared" si="167"/>
        <v>6.0800905031586083E-3</v>
      </c>
      <c r="BH180" s="26">
        <f t="shared" si="167"/>
        <v>6.9615431513456727E-3</v>
      </c>
    </row>
    <row r="181" spans="1:60" s="7" customFormat="1" x14ac:dyDescent="0.2">
      <c r="A181" s="138">
        <f t="shared" si="141"/>
        <v>42551</v>
      </c>
      <c r="B181" s="16">
        <f t="shared" ref="B181:AG181" si="168">B80/B79-1</f>
        <v>3.6123828047265327E-3</v>
      </c>
      <c r="C181" s="16">
        <f t="shared" si="168"/>
        <v>3.2184510295001356E-3</v>
      </c>
      <c r="D181" s="7">
        <f t="shared" si="168"/>
        <v>1.4859628019929794E-3</v>
      </c>
      <c r="E181" s="7">
        <f t="shared" si="168"/>
        <v>-6.9229676606599178E-3</v>
      </c>
      <c r="F181" s="7">
        <f t="shared" si="168"/>
        <v>5.1668626787995109E-3</v>
      </c>
      <c r="G181" s="7">
        <f t="shared" si="168"/>
        <v>4.6885590118046494E-3</v>
      </c>
      <c r="H181" s="7">
        <f t="shared" si="168"/>
        <v>1.6271473533406189E-2</v>
      </c>
      <c r="I181" s="20">
        <f t="shared" si="168"/>
        <v>3.5975715831562116E-3</v>
      </c>
      <c r="J181" s="7">
        <f t="shared" si="168"/>
        <v>3.7483181680786348E-3</v>
      </c>
      <c r="K181" s="7">
        <f t="shared" si="168"/>
        <v>4.8419110331692217E-3</v>
      </c>
      <c r="L181" s="7">
        <f t="shared" si="168"/>
        <v>-0.47175186429928306</v>
      </c>
      <c r="M181" s="7">
        <f t="shared" si="168"/>
        <v>-1.418409223756778E-2</v>
      </c>
      <c r="N181" s="7">
        <f t="shared" si="168"/>
        <v>-3.0283698351315502E-3</v>
      </c>
      <c r="O181" s="7">
        <f t="shared" si="168"/>
        <v>-6.2627686996175047E-4</v>
      </c>
      <c r="P181" s="7">
        <f t="shared" si="168"/>
        <v>-7.8466661141040062E-3</v>
      </c>
      <c r="Q181" s="7">
        <f t="shared" si="168"/>
        <v>-1.1442367531535935E-2</v>
      </c>
      <c r="R181" s="7">
        <f t="shared" si="168"/>
        <v>-5.1597048255432876E-3</v>
      </c>
      <c r="S181" s="7">
        <f t="shared" si="168"/>
        <v>-3.8517734397642833E-3</v>
      </c>
      <c r="T181" s="7">
        <f t="shared" si="168"/>
        <v>2.8280835702809703E-4</v>
      </c>
      <c r="U181" s="7">
        <f t="shared" si="168"/>
        <v>-2.7362495681436672E-3</v>
      </c>
      <c r="V181" s="7">
        <f t="shared" si="168"/>
        <v>-5.8770944102115585E-5</v>
      </c>
      <c r="W181" s="7">
        <f t="shared" si="168"/>
        <v>-3.3099208826473658E-3</v>
      </c>
      <c r="X181" s="7">
        <f t="shared" si="168"/>
        <v>3.3750577084090683E-3</v>
      </c>
      <c r="Y181" s="7">
        <f t="shared" si="168"/>
        <v>-3.7853234127563917E-3</v>
      </c>
      <c r="Z181" s="7">
        <f t="shared" si="168"/>
        <v>-1.1792496497680993E-2</v>
      </c>
      <c r="AA181" s="7">
        <f t="shared" si="168"/>
        <v>4.496422561576674E-3</v>
      </c>
      <c r="AB181" s="7">
        <f t="shared" si="168"/>
        <v>2.3066263348918703E-3</v>
      </c>
      <c r="AC181" s="7">
        <f t="shared" si="168"/>
        <v>4.6866321587627935E-2</v>
      </c>
      <c r="AD181" s="7">
        <f t="shared" si="168"/>
        <v>-4.6134282316190323E-3</v>
      </c>
      <c r="AE181" s="7">
        <f t="shared" si="168"/>
        <v>-6.9229676606599178E-3</v>
      </c>
      <c r="AF181" s="7">
        <f t="shared" si="168"/>
        <v>-5.8822867309071825E-4</v>
      </c>
      <c r="AG181" s="7">
        <f t="shared" si="168"/>
        <v>-1.2614837505900645E-2</v>
      </c>
      <c r="AH181" s="7">
        <f t="shared" ref="AH181:BH181" si="169">AH80/AH79-1</f>
        <v>-6.9421361643933199E-3</v>
      </c>
      <c r="AI181" s="7">
        <f t="shared" si="169"/>
        <v>5.828182947343663E-3</v>
      </c>
      <c r="AJ181" s="7">
        <f t="shared" si="169"/>
        <v>4.2370030790421787E-3</v>
      </c>
      <c r="AK181" s="7">
        <f t="shared" si="169"/>
        <v>7.6219906524421788E-3</v>
      </c>
      <c r="AL181" s="7">
        <f t="shared" si="169"/>
        <v>4.6430884687069796E-3</v>
      </c>
      <c r="AM181" s="7">
        <f t="shared" si="169"/>
        <v>-6.8270409272563892E-4</v>
      </c>
      <c r="AN181" s="7">
        <f t="shared" si="169"/>
        <v>7.2454754726858361E-3</v>
      </c>
      <c r="AO181" s="7">
        <f t="shared" si="169"/>
        <v>2.7203469658729773E-3</v>
      </c>
      <c r="AP181" s="7">
        <f t="shared" si="169"/>
        <v>8.9539797498676688E-3</v>
      </c>
      <c r="AQ181" s="7">
        <f t="shared" si="169"/>
        <v>6.7018959956604007E-3</v>
      </c>
      <c r="AR181" s="7">
        <f t="shared" si="169"/>
        <v>5.7863903478416745E-4</v>
      </c>
      <c r="AS181" s="7">
        <f t="shared" si="169"/>
        <v>1.422216472314175E-2</v>
      </c>
      <c r="AT181" s="7">
        <f t="shared" si="169"/>
        <v>6.2406775747936294E-3</v>
      </c>
      <c r="AU181" s="7">
        <f t="shared" si="169"/>
        <v>-2.0512211467429431E-3</v>
      </c>
      <c r="AV181" s="7">
        <f t="shared" si="169"/>
        <v>6.3692144491163116E-3</v>
      </c>
      <c r="AW181" s="7">
        <f t="shared" si="169"/>
        <v>-7.8484547981017005E-3</v>
      </c>
      <c r="AX181" s="7">
        <f t="shared" si="169"/>
        <v>9.431696795648925E-3</v>
      </c>
      <c r="AY181" s="7">
        <f t="shared" si="169"/>
        <v>8.6186335966178529E-3</v>
      </c>
      <c r="AZ181" s="7">
        <f t="shared" si="169"/>
        <v>-3.4979981599078114E-3</v>
      </c>
      <c r="BA181" s="7">
        <f t="shared" si="169"/>
        <v>1.0204576725939329E-2</v>
      </c>
      <c r="BB181" s="7">
        <f t="shared" si="169"/>
        <v>5.0492102767392133E-3</v>
      </c>
      <c r="BC181" s="7">
        <f t="shared" si="169"/>
        <v>2.8798130151559409E-3</v>
      </c>
      <c r="BD181" s="7">
        <f t="shared" si="169"/>
        <v>4.6558352465724262E-3</v>
      </c>
      <c r="BE181" s="7">
        <f t="shared" si="169"/>
        <v>-1.6202377200545959E-3</v>
      </c>
      <c r="BF181" s="7" t="e">
        <f t="shared" si="169"/>
        <v>#DIV/0!</v>
      </c>
      <c r="BG181" s="7">
        <f t="shared" si="169"/>
        <v>1.6557596646664674E-3</v>
      </c>
      <c r="BH181" s="7">
        <f t="shared" si="169"/>
        <v>1.6061289219300168E-3</v>
      </c>
    </row>
    <row r="182" spans="1:60" s="7" customFormat="1" x14ac:dyDescent="0.2">
      <c r="A182" s="138">
        <f t="shared" si="141"/>
        <v>42643</v>
      </c>
      <c r="B182" s="16">
        <f t="shared" ref="B182:AG182" si="170">B81/B80-1</f>
        <v>5.013242891204861E-3</v>
      </c>
      <c r="C182" s="16">
        <f t="shared" si="170"/>
        <v>3.6673317644781989E-3</v>
      </c>
      <c r="D182" s="7">
        <f t="shared" si="170"/>
        <v>-2.6473884775979339E-4</v>
      </c>
      <c r="E182" s="7">
        <f t="shared" si="170"/>
        <v>5.5316647871530567E-3</v>
      </c>
      <c r="F182" s="7">
        <f t="shared" si="170"/>
        <v>6.4205535817236647E-3</v>
      </c>
      <c r="G182" s="7">
        <f t="shared" si="170"/>
        <v>4.6216574407407229E-3</v>
      </c>
      <c r="H182" s="7">
        <f t="shared" si="170"/>
        <v>4.7708895738085566E-2</v>
      </c>
      <c r="I182" s="20">
        <f t="shared" si="170"/>
        <v>4.9142883733765963E-3</v>
      </c>
      <c r="J182" s="7">
        <f t="shared" si="170"/>
        <v>5.9212975097668874E-3</v>
      </c>
      <c r="K182" s="7">
        <f t="shared" si="170"/>
        <v>4.4099185788528672E-3</v>
      </c>
      <c r="L182" s="7">
        <f t="shared" si="170"/>
        <v>-0.65750576830192764</v>
      </c>
      <c r="M182" s="7">
        <f t="shared" si="170"/>
        <v>1.3038177764018499E-2</v>
      </c>
      <c r="N182" s="7">
        <f t="shared" si="170"/>
        <v>9.9382040315001419E-3</v>
      </c>
      <c r="O182" s="7">
        <f t="shared" si="170"/>
        <v>3.8226158324505821E-3</v>
      </c>
      <c r="P182" s="7">
        <f t="shared" si="170"/>
        <v>4.3222288805022657E-4</v>
      </c>
      <c r="Q182" s="7">
        <f t="shared" si="170"/>
        <v>1.0698335998682529E-2</v>
      </c>
      <c r="R182" s="7">
        <f t="shared" si="170"/>
        <v>-1.1959855798082786E-2</v>
      </c>
      <c r="S182" s="7">
        <f t="shared" si="170"/>
        <v>-2.0099872875480873E-3</v>
      </c>
      <c r="T182" s="7">
        <f t="shared" si="170"/>
        <v>-1.2277160356283234E-3</v>
      </c>
      <c r="U182" s="7">
        <f t="shared" si="170"/>
        <v>4.8891123319523278E-3</v>
      </c>
      <c r="V182" s="7">
        <f t="shared" si="170"/>
        <v>6.1085204355748601E-3</v>
      </c>
      <c r="W182" s="7">
        <f t="shared" si="170"/>
        <v>-3.8923447846397341E-3</v>
      </c>
      <c r="X182" s="7">
        <f t="shared" si="170"/>
        <v>-4.0085965212326435E-3</v>
      </c>
      <c r="Y182" s="7">
        <f t="shared" si="170"/>
        <v>4.7500549545254067E-4</v>
      </c>
      <c r="Z182" s="7">
        <f t="shared" si="170"/>
        <v>2.8678009241396296E-3</v>
      </c>
      <c r="AA182" s="7">
        <f t="shared" si="170"/>
        <v>-1.9597088351128722E-3</v>
      </c>
      <c r="AB182" s="7">
        <f t="shared" si="170"/>
        <v>-4.3005398164752684E-4</v>
      </c>
      <c r="AC182" s="7">
        <f t="shared" si="170"/>
        <v>-1.8752575916351377E-2</v>
      </c>
      <c r="AD182" s="7">
        <f t="shared" si="170"/>
        <v>1.7046534161229143E-3</v>
      </c>
      <c r="AE182" s="7">
        <f t="shared" si="170"/>
        <v>5.5316647871530567E-3</v>
      </c>
      <c r="AF182" s="7">
        <f t="shared" si="170"/>
        <v>1.1134093381355958E-2</v>
      </c>
      <c r="AG182" s="7">
        <f t="shared" si="170"/>
        <v>7.8424181414116223E-3</v>
      </c>
      <c r="AH182" s="7">
        <f t="shared" ref="AH182:BH182" si="171">AH81/AH80-1</f>
        <v>4.115299654246396E-3</v>
      </c>
      <c r="AI182" s="7">
        <f t="shared" si="171"/>
        <v>1.8674708091854786E-3</v>
      </c>
      <c r="AJ182" s="7">
        <f t="shared" si="171"/>
        <v>2.7244940706805387E-3</v>
      </c>
      <c r="AK182" s="7">
        <f t="shared" si="171"/>
        <v>-5.8379500152461183E-4</v>
      </c>
      <c r="AL182" s="7">
        <f t="shared" si="171"/>
        <v>3.8535078316346283E-3</v>
      </c>
      <c r="AM182" s="7">
        <f t="shared" si="171"/>
        <v>5.4359022957486403E-3</v>
      </c>
      <c r="AN182" s="7">
        <f t="shared" si="171"/>
        <v>7.3321746085888151E-3</v>
      </c>
      <c r="AO182" s="7">
        <f t="shared" si="171"/>
        <v>3.2302418400109723E-3</v>
      </c>
      <c r="AP182" s="7">
        <f t="shared" si="171"/>
        <v>8.8713289129145334E-3</v>
      </c>
      <c r="AQ182" s="7">
        <f t="shared" si="171"/>
        <v>1.1320844664040264E-2</v>
      </c>
      <c r="AR182" s="7">
        <f t="shared" si="171"/>
        <v>-6.3412229016998056E-3</v>
      </c>
      <c r="AS182" s="7">
        <f t="shared" si="171"/>
        <v>1.6224497467551613E-2</v>
      </c>
      <c r="AT182" s="7">
        <f t="shared" si="171"/>
        <v>-1.0726757132760723E-3</v>
      </c>
      <c r="AU182" s="7">
        <f t="shared" si="171"/>
        <v>4.0821633095333709E-3</v>
      </c>
      <c r="AV182" s="7">
        <f t="shared" si="171"/>
        <v>8.2541044524224727E-3</v>
      </c>
      <c r="AW182" s="7">
        <f t="shared" si="171"/>
        <v>-2.1026001087608437E-2</v>
      </c>
      <c r="AX182" s="7">
        <f t="shared" si="171"/>
        <v>1.0212114470001366E-2</v>
      </c>
      <c r="AY182" s="7">
        <f t="shared" si="171"/>
        <v>2.3307466326833337E-2</v>
      </c>
      <c r="AZ182" s="7">
        <f t="shared" si="171"/>
        <v>-1.2771880254701662E-3</v>
      </c>
      <c r="BA182" s="7">
        <f t="shared" si="171"/>
        <v>7.1877982922956551E-3</v>
      </c>
      <c r="BB182" s="7">
        <f t="shared" si="171"/>
        <v>5.2907370478330051E-3</v>
      </c>
      <c r="BC182" s="7">
        <f t="shared" si="171"/>
        <v>8.0189605925133911E-3</v>
      </c>
      <c r="BD182" s="7">
        <f t="shared" si="171"/>
        <v>9.4038488097947237E-4</v>
      </c>
      <c r="BE182" s="7">
        <f t="shared" si="171"/>
        <v>-2.8652648954859972E-3</v>
      </c>
      <c r="BF182" s="7" t="e">
        <f t="shared" si="171"/>
        <v>#DIV/0!</v>
      </c>
      <c r="BG182" s="7">
        <f t="shared" si="171"/>
        <v>4.097714181548362E-3</v>
      </c>
      <c r="BH182" s="7">
        <f t="shared" si="171"/>
        <v>4.8094820023312224E-3</v>
      </c>
    </row>
    <row r="183" spans="1:60" s="7" customFormat="1" ht="12" thickBot="1" x14ac:dyDescent="0.25">
      <c r="A183" s="139">
        <f t="shared" si="141"/>
        <v>42734</v>
      </c>
      <c r="B183" s="14">
        <f t="shared" ref="B183:AG183" si="172">B82/B81-1</f>
        <v>7.365030566192976E-3</v>
      </c>
      <c r="C183" s="14">
        <f t="shared" si="172"/>
        <v>6.9682358819913581E-3</v>
      </c>
      <c r="D183" s="22">
        <f t="shared" si="172"/>
        <v>5.3944869377740012E-3</v>
      </c>
      <c r="E183" s="22">
        <f t="shared" si="172"/>
        <v>4.8412025364219513E-3</v>
      </c>
      <c r="F183" s="22">
        <f t="shared" si="172"/>
        <v>8.1329124500799654E-3</v>
      </c>
      <c r="G183" s="22">
        <f t="shared" si="172"/>
        <v>7.6199061486856845E-3</v>
      </c>
      <c r="H183" s="22">
        <f t="shared" si="172"/>
        <v>1.9423224868768241E-2</v>
      </c>
      <c r="I183" s="23">
        <f t="shared" si="172"/>
        <v>7.6218956360316614E-3</v>
      </c>
      <c r="J183" s="22">
        <f t="shared" si="172"/>
        <v>5.0102718510516286E-3</v>
      </c>
      <c r="K183" s="22">
        <f t="shared" si="172"/>
        <v>8.0457105476730018E-3</v>
      </c>
      <c r="L183" s="22">
        <f t="shared" si="172"/>
        <v>0.26666328096320568</v>
      </c>
      <c r="M183" s="22">
        <f t="shared" si="172"/>
        <v>-6.0376557840714495E-3</v>
      </c>
      <c r="N183" s="22">
        <f t="shared" si="172"/>
        <v>9.5198116095582819E-3</v>
      </c>
      <c r="O183" s="22">
        <f t="shared" si="172"/>
        <v>3.2042013308473116E-3</v>
      </c>
      <c r="P183" s="22">
        <f t="shared" si="172"/>
        <v>-1.8441608648489538E-3</v>
      </c>
      <c r="Q183" s="22">
        <f t="shared" si="172"/>
        <v>3.2832619058884571E-3</v>
      </c>
      <c r="R183" s="22">
        <f t="shared" si="172"/>
        <v>3.7830835655427997E-3</v>
      </c>
      <c r="S183" s="22">
        <f t="shared" si="172"/>
        <v>1.1221008882267292E-3</v>
      </c>
      <c r="T183" s="22">
        <f t="shared" si="172"/>
        <v>4.2895599712029497E-3</v>
      </c>
      <c r="U183" s="22">
        <f t="shared" si="172"/>
        <v>3.4169916498283381E-3</v>
      </c>
      <c r="V183" s="22">
        <f t="shared" si="172"/>
        <v>2.4005131304221106E-3</v>
      </c>
      <c r="W183" s="22">
        <f t="shared" si="172"/>
        <v>2.4541705506545552E-2</v>
      </c>
      <c r="X183" s="22">
        <f t="shared" si="172"/>
        <v>5.4507552312945684E-3</v>
      </c>
      <c r="Y183" s="22">
        <f t="shared" si="172"/>
        <v>7.5909915129528382E-3</v>
      </c>
      <c r="Z183" s="22">
        <f t="shared" si="172"/>
        <v>3.4311731535452417E-4</v>
      </c>
      <c r="AA183" s="22">
        <f t="shared" si="172"/>
        <v>1.500151181967202E-2</v>
      </c>
      <c r="AB183" s="22">
        <f t="shared" si="172"/>
        <v>6.8566252344453016E-3</v>
      </c>
      <c r="AC183" s="22">
        <f t="shared" si="172"/>
        <v>1.0730776304683776E-3</v>
      </c>
      <c r="AD183" s="22">
        <f t="shared" si="172"/>
        <v>2.7383610214501974E-3</v>
      </c>
      <c r="AE183" s="22">
        <f t="shared" si="172"/>
        <v>4.8412025364219513E-3</v>
      </c>
      <c r="AF183" s="22">
        <f t="shared" si="172"/>
        <v>1.4206135168971734E-2</v>
      </c>
      <c r="AG183" s="22">
        <f t="shared" si="172"/>
        <v>-6.3122202095000635E-4</v>
      </c>
      <c r="AH183" s="22">
        <f t="shared" ref="AH183:BH183" si="173">AH82/AH81-1</f>
        <v>4.2298133505456192E-3</v>
      </c>
      <c r="AI183" s="22">
        <f t="shared" si="173"/>
        <v>5.3828325772005137E-3</v>
      </c>
      <c r="AJ183" s="22">
        <f t="shared" si="173"/>
        <v>9.004778227694521E-3</v>
      </c>
      <c r="AK183" s="22">
        <f t="shared" si="173"/>
        <v>2.6510810141981977E-3</v>
      </c>
      <c r="AL183" s="22">
        <f t="shared" si="173"/>
        <v>6.8579470957470523E-3</v>
      </c>
      <c r="AM183" s="22">
        <f t="shared" si="173"/>
        <v>4.869553388334058E-3</v>
      </c>
      <c r="AN183" s="22">
        <f t="shared" si="173"/>
        <v>1.5777510855859322E-2</v>
      </c>
      <c r="AO183" s="22">
        <f t="shared" si="173"/>
        <v>7.0843265651030496E-3</v>
      </c>
      <c r="AP183" s="22">
        <f t="shared" si="173"/>
        <v>1.9021185941489493E-2</v>
      </c>
      <c r="AQ183" s="22">
        <f t="shared" si="173"/>
        <v>-3.6945402944565942E-4</v>
      </c>
      <c r="AR183" s="22">
        <f t="shared" si="173"/>
        <v>-1.4719452344305273E-2</v>
      </c>
      <c r="AS183" s="22">
        <f t="shared" si="173"/>
        <v>9.237366000409919E-3</v>
      </c>
      <c r="AT183" s="22">
        <f t="shared" si="173"/>
        <v>1.5805836211654212E-2</v>
      </c>
      <c r="AU183" s="22">
        <f t="shared" si="173"/>
        <v>8.2309169662511117E-3</v>
      </c>
      <c r="AV183" s="22">
        <f t="shared" si="173"/>
        <v>7.211327763460007E-3</v>
      </c>
      <c r="AW183" s="22">
        <f t="shared" si="173"/>
        <v>4.0406962673245062E-4</v>
      </c>
      <c r="AX183" s="22">
        <f t="shared" si="173"/>
        <v>9.0824785660976737E-3</v>
      </c>
      <c r="AY183" s="22">
        <f t="shared" si="173"/>
        <v>1.436551078526449E-2</v>
      </c>
      <c r="AZ183" s="22">
        <f t="shared" si="173"/>
        <v>-1.9926314097319375E-3</v>
      </c>
      <c r="BA183" s="22">
        <f t="shared" si="173"/>
        <v>3.931695623494269E-3</v>
      </c>
      <c r="BB183" s="22">
        <f t="shared" si="173"/>
        <v>5.0990628807185967E-3</v>
      </c>
      <c r="BC183" s="22">
        <f t="shared" si="173"/>
        <v>7.3334179657094101E-3</v>
      </c>
      <c r="BD183" s="22">
        <f t="shared" si="173"/>
        <v>1.2988371473020344E-2</v>
      </c>
      <c r="BE183" s="22">
        <f t="shared" si="173"/>
        <v>1.166862480394304E-2</v>
      </c>
      <c r="BF183" s="22" t="e">
        <f t="shared" si="173"/>
        <v>#DIV/0!</v>
      </c>
      <c r="BG183" s="22">
        <f t="shared" si="173"/>
        <v>2.7871013201290484E-3</v>
      </c>
      <c r="BH183" s="22">
        <f t="shared" si="173"/>
        <v>3.5379745683563613E-3</v>
      </c>
    </row>
    <row r="184" spans="1:60" s="7" customFormat="1" x14ac:dyDescent="0.2">
      <c r="A184" s="140">
        <f t="shared" si="141"/>
        <v>42824</v>
      </c>
      <c r="B184" s="24">
        <f t="shared" ref="B184:AG184" si="174">B83/B82-1</f>
        <v>1.4564716805731015E-2</v>
      </c>
      <c r="C184" s="24">
        <f t="shared" si="174"/>
        <v>1.3810128433163094E-2</v>
      </c>
      <c r="D184" s="26">
        <f t="shared" si="174"/>
        <v>6.3862185076872802E-3</v>
      </c>
      <c r="E184" s="26">
        <f t="shared" si="174"/>
        <v>2.0320606038288558E-2</v>
      </c>
      <c r="F184" s="26">
        <f t="shared" si="174"/>
        <v>1.6277690728262018E-2</v>
      </c>
      <c r="G184" s="26">
        <f t="shared" si="174"/>
        <v>1.5315168642201948E-2</v>
      </c>
      <c r="H184" s="26">
        <f t="shared" si="174"/>
        <v>3.7215738126509912E-2</v>
      </c>
      <c r="I184" s="27">
        <f t="shared" si="174"/>
        <v>1.4989882274023092E-2</v>
      </c>
      <c r="J184" s="26">
        <f t="shared" si="174"/>
        <v>1.0656969768126467E-2</v>
      </c>
      <c r="K184" s="26">
        <f t="shared" si="174"/>
        <v>1.6072941059389834E-2</v>
      </c>
      <c r="L184" s="26">
        <f t="shared" si="174"/>
        <v>-9.6810071872681092E-2</v>
      </c>
      <c r="M184" s="26">
        <f t="shared" si="174"/>
        <v>1.4989987023243057E-2</v>
      </c>
      <c r="N184" s="26">
        <f t="shared" si="174"/>
        <v>1.1837216354663838E-2</v>
      </c>
      <c r="O184" s="26">
        <f t="shared" si="174"/>
        <v>1.1452108254900617E-2</v>
      </c>
      <c r="P184" s="26">
        <f t="shared" si="174"/>
        <v>3.9401860378962539E-3</v>
      </c>
      <c r="Q184" s="26">
        <f t="shared" si="174"/>
        <v>-9.0524223520005442E-3</v>
      </c>
      <c r="R184" s="26">
        <f t="shared" si="174"/>
        <v>8.1893052462294058E-3</v>
      </c>
      <c r="S184" s="26">
        <f t="shared" si="174"/>
        <v>2.1341197116898414E-2</v>
      </c>
      <c r="T184" s="26">
        <f t="shared" si="174"/>
        <v>8.4120485012284529E-3</v>
      </c>
      <c r="U184" s="26">
        <f t="shared" si="174"/>
        <v>6.244643067070843E-3</v>
      </c>
      <c r="V184" s="26">
        <f t="shared" si="174"/>
        <v>1.4825896928627014E-2</v>
      </c>
      <c r="W184" s="26">
        <f t="shared" si="174"/>
        <v>-7.1814265332919014E-3</v>
      </c>
      <c r="X184" s="26">
        <f t="shared" si="174"/>
        <v>9.4040016011018857E-3</v>
      </c>
      <c r="Y184" s="26">
        <f t="shared" si="174"/>
        <v>4.4259603258389735E-3</v>
      </c>
      <c r="Z184" s="26">
        <f t="shared" si="174"/>
        <v>4.792799631518907E-3</v>
      </c>
      <c r="AA184" s="26">
        <f t="shared" si="174"/>
        <v>4.0563056388682739E-3</v>
      </c>
      <c r="AB184" s="26">
        <f t="shared" si="174"/>
        <v>8.6102181174216863E-3</v>
      </c>
      <c r="AC184" s="26">
        <f t="shared" si="174"/>
        <v>-9.2002809904948579E-3</v>
      </c>
      <c r="AD184" s="26">
        <f t="shared" si="174"/>
        <v>1.1790469824028982E-3</v>
      </c>
      <c r="AE184" s="26">
        <f t="shared" si="174"/>
        <v>2.0320606038288558E-2</v>
      </c>
      <c r="AF184" s="26">
        <f t="shared" si="174"/>
        <v>2.0717837223300783E-2</v>
      </c>
      <c r="AG184" s="26">
        <f t="shared" si="174"/>
        <v>3.9571487165910968E-2</v>
      </c>
      <c r="AH184" s="26">
        <f t="shared" ref="AH184:BH184" si="175">AH83/AH82-1</f>
        <v>1.6616801228503286E-2</v>
      </c>
      <c r="AI184" s="26">
        <f t="shared" si="175"/>
        <v>1.4142451079773855E-2</v>
      </c>
      <c r="AJ184" s="26">
        <f t="shared" si="175"/>
        <v>2.2221723055588782E-2</v>
      </c>
      <c r="AK184" s="26">
        <f t="shared" si="175"/>
        <v>1.9441319768618737E-2</v>
      </c>
      <c r="AL184" s="26">
        <f t="shared" si="175"/>
        <v>7.1757029717256504E-3</v>
      </c>
      <c r="AM184" s="26">
        <f t="shared" si="175"/>
        <v>4.1792936802602654E-3</v>
      </c>
      <c r="AN184" s="26">
        <f t="shared" si="175"/>
        <v>1.1278533596357443E-2</v>
      </c>
      <c r="AO184" s="26">
        <f t="shared" si="175"/>
        <v>9.3247093653263669E-3</v>
      </c>
      <c r="AP184" s="26">
        <f t="shared" si="175"/>
        <v>1.1999021300610702E-2</v>
      </c>
      <c r="AQ184" s="26">
        <f t="shared" si="175"/>
        <v>2.3336846548069889E-2</v>
      </c>
      <c r="AR184" s="26">
        <f t="shared" si="175"/>
        <v>1.424792162788413E-2</v>
      </c>
      <c r="AS184" s="26">
        <f t="shared" si="175"/>
        <v>2.4308741914767173E-2</v>
      </c>
      <c r="AT184" s="26">
        <f t="shared" si="175"/>
        <v>9.3113299922702453E-3</v>
      </c>
      <c r="AU184" s="26">
        <f t="shared" si="175"/>
        <v>1.887053076679801E-2</v>
      </c>
      <c r="AV184" s="26">
        <f t="shared" si="175"/>
        <v>3.3460948046779349E-2</v>
      </c>
      <c r="AW184" s="26">
        <f t="shared" si="175"/>
        <v>3.0802314574074785E-2</v>
      </c>
      <c r="AX184" s="26">
        <f t="shared" si="175"/>
        <v>1.1007741972728136E-2</v>
      </c>
      <c r="AY184" s="26">
        <f t="shared" si="175"/>
        <v>2.5042922470400297E-2</v>
      </c>
      <c r="AZ184" s="26">
        <f t="shared" si="175"/>
        <v>8.1397501663005301E-3</v>
      </c>
      <c r="BA184" s="26">
        <f t="shared" si="175"/>
        <v>1.7475111768889384E-2</v>
      </c>
      <c r="BB184" s="26">
        <f t="shared" si="175"/>
        <v>1.1916003564681699E-2</v>
      </c>
      <c r="BC184" s="26">
        <f t="shared" si="175"/>
        <v>8.2858510155507936E-3</v>
      </c>
      <c r="BD184" s="26">
        <f t="shared" si="175"/>
        <v>2.8061871652929948E-2</v>
      </c>
      <c r="BE184" s="26">
        <f t="shared" si="175"/>
        <v>3.8357255990095762E-3</v>
      </c>
      <c r="BF184" s="26" t="e">
        <f t="shared" si="175"/>
        <v>#DIV/0!</v>
      </c>
      <c r="BG184" s="26">
        <f t="shared" si="175"/>
        <v>-3.0505234938107417E-3</v>
      </c>
      <c r="BH184" s="26">
        <f t="shared" si="175"/>
        <v>8.6316494384259812E-3</v>
      </c>
    </row>
    <row r="185" spans="1:60" s="7" customFormat="1" x14ac:dyDescent="0.2">
      <c r="A185" s="138">
        <f t="shared" si="141"/>
        <v>42916</v>
      </c>
      <c r="B185" s="16">
        <f t="shared" ref="B185:AG185" si="176">B84/B83-1</f>
        <v>8.146825592407092E-3</v>
      </c>
      <c r="C185" s="16">
        <f t="shared" si="176"/>
        <v>7.1560161368626751E-3</v>
      </c>
      <c r="D185" s="7">
        <f t="shared" si="176"/>
        <v>7.4282924598803035E-3</v>
      </c>
      <c r="E185" s="7">
        <f t="shared" si="176"/>
        <v>8.6624459717956626E-3</v>
      </c>
      <c r="F185" s="7">
        <f t="shared" si="176"/>
        <v>8.2943310423377881E-3</v>
      </c>
      <c r="G185" s="7">
        <f t="shared" si="176"/>
        <v>6.9360524137302981E-3</v>
      </c>
      <c r="H185" s="7">
        <f t="shared" si="176"/>
        <v>3.7217516284620888E-2</v>
      </c>
      <c r="I185" s="20">
        <f t="shared" si="176"/>
        <v>8.4832754976342795E-3</v>
      </c>
      <c r="J185" s="7">
        <f t="shared" si="176"/>
        <v>5.0412163791622167E-3</v>
      </c>
      <c r="K185" s="7">
        <f t="shared" si="176"/>
        <v>7.2426518073611668E-3</v>
      </c>
      <c r="L185" s="7">
        <f t="shared" si="176"/>
        <v>-0.39311413674642315</v>
      </c>
      <c r="M185" s="7">
        <f t="shared" si="176"/>
        <v>-1.3499710580548441E-2</v>
      </c>
      <c r="N185" s="7">
        <f t="shared" si="176"/>
        <v>7.4302888795532152E-3</v>
      </c>
      <c r="O185" s="7">
        <f t="shared" si="176"/>
        <v>6.6227385518853321E-3</v>
      </c>
      <c r="P185" s="7">
        <f t="shared" si="176"/>
        <v>3.5622642712587194E-3</v>
      </c>
      <c r="Q185" s="7">
        <f t="shared" si="176"/>
        <v>-1.2026786407876577E-2</v>
      </c>
      <c r="R185" s="7">
        <f t="shared" si="176"/>
        <v>1.0493067073627182E-2</v>
      </c>
      <c r="S185" s="7">
        <f t="shared" si="176"/>
        <v>2.7153054843941815E-2</v>
      </c>
      <c r="T185" s="7">
        <f t="shared" si="176"/>
        <v>6.2470938655319053E-3</v>
      </c>
      <c r="U185" s="7">
        <f t="shared" si="176"/>
        <v>1.7230841946063169E-3</v>
      </c>
      <c r="V185" s="7">
        <f t="shared" si="176"/>
        <v>8.2094075284722123E-4</v>
      </c>
      <c r="W185" s="7">
        <f t="shared" si="176"/>
        <v>-4.3237757806943167E-3</v>
      </c>
      <c r="X185" s="7">
        <f t="shared" si="176"/>
        <v>8.2638968334380891E-4</v>
      </c>
      <c r="Y185" s="7">
        <f t="shared" si="176"/>
        <v>1.0107172888872196E-2</v>
      </c>
      <c r="Z185" s="7">
        <f t="shared" si="176"/>
        <v>-1.2332488303987699E-3</v>
      </c>
      <c r="AA185" s="7">
        <f t="shared" si="176"/>
        <v>2.1543011184305794E-2</v>
      </c>
      <c r="AB185" s="7">
        <f t="shared" si="176"/>
        <v>7.0219513479252704E-3</v>
      </c>
      <c r="AC185" s="7">
        <f t="shared" si="176"/>
        <v>2.2302602043491104E-2</v>
      </c>
      <c r="AD185" s="7">
        <f t="shared" si="176"/>
        <v>9.5698561340089583E-3</v>
      </c>
      <c r="AE185" s="7">
        <f t="shared" si="176"/>
        <v>8.6624459717956626E-3</v>
      </c>
      <c r="AF185" s="7">
        <f t="shared" si="176"/>
        <v>1.04691961094181E-2</v>
      </c>
      <c r="AG185" s="7">
        <f t="shared" si="176"/>
        <v>1.416336902402926E-2</v>
      </c>
      <c r="AH185" s="7">
        <f t="shared" ref="AH185:BH185" si="177">AH84/AH83-1</f>
        <v>7.2781996837458784E-3</v>
      </c>
      <c r="AI185" s="7">
        <f t="shared" si="177"/>
        <v>7.8162818829423664E-3</v>
      </c>
      <c r="AJ185" s="7">
        <f t="shared" si="177"/>
        <v>7.1434011204725145E-3</v>
      </c>
      <c r="AK185" s="7">
        <f t="shared" si="177"/>
        <v>3.9828186940602528E-3</v>
      </c>
      <c r="AL185" s="7">
        <f t="shared" si="177"/>
        <v>1.1487066736819651E-2</v>
      </c>
      <c r="AM185" s="7">
        <f t="shared" si="177"/>
        <v>1.0365929065516033E-2</v>
      </c>
      <c r="AN185" s="7">
        <f t="shared" si="177"/>
        <v>1.6924417631824618E-2</v>
      </c>
      <c r="AO185" s="7">
        <f t="shared" si="177"/>
        <v>1.4509261946208829E-2</v>
      </c>
      <c r="AP185" s="7">
        <f t="shared" si="177"/>
        <v>1.7812671334640262E-2</v>
      </c>
      <c r="AQ185" s="7">
        <f t="shared" si="177"/>
        <v>-5.8498090292435911E-4</v>
      </c>
      <c r="AR185" s="7">
        <f t="shared" si="177"/>
        <v>-2.3597880776862201E-3</v>
      </c>
      <c r="AS185" s="7">
        <f t="shared" si="177"/>
        <v>1.6045409182826598E-2</v>
      </c>
      <c r="AT185" s="7">
        <f t="shared" si="177"/>
        <v>3.4544196039532071E-3</v>
      </c>
      <c r="AU185" s="7">
        <f t="shared" si="177"/>
        <v>-9.1275278586433473E-4</v>
      </c>
      <c r="AV185" s="7">
        <f t="shared" si="177"/>
        <v>4.7313922842568967E-3</v>
      </c>
      <c r="AW185" s="7">
        <f t="shared" si="177"/>
        <v>-8.4525994869544263E-3</v>
      </c>
      <c r="AX185" s="7">
        <f t="shared" si="177"/>
        <v>8.7149761628750877E-3</v>
      </c>
      <c r="AY185" s="7">
        <f t="shared" si="177"/>
        <v>2.0678441470808995E-2</v>
      </c>
      <c r="AZ185" s="7">
        <f t="shared" si="177"/>
        <v>-6.3206045004415845E-4</v>
      </c>
      <c r="BA185" s="7">
        <f t="shared" si="177"/>
        <v>3.3359963697798811E-4</v>
      </c>
      <c r="BB185" s="7">
        <f t="shared" si="177"/>
        <v>5.1916047866398252E-3</v>
      </c>
      <c r="BC185" s="7">
        <f t="shared" si="177"/>
        <v>8.138768213918679E-3</v>
      </c>
      <c r="BD185" s="7">
        <f t="shared" si="177"/>
        <v>3.8318259998519899E-3</v>
      </c>
      <c r="BE185" s="7">
        <f t="shared" si="177"/>
        <v>-1.2165557679535421E-3</v>
      </c>
      <c r="BF185" s="7" t="e">
        <f t="shared" si="177"/>
        <v>#DIV/0!</v>
      </c>
      <c r="BG185" s="7">
        <f t="shared" si="177"/>
        <v>4.4250988008704972E-3</v>
      </c>
      <c r="BH185" s="7">
        <f t="shared" si="177"/>
        <v>3.3451352193354378E-3</v>
      </c>
    </row>
    <row r="186" spans="1:60" s="7" customFormat="1" x14ac:dyDescent="0.2">
      <c r="A186" s="138">
        <f t="shared" si="141"/>
        <v>43008</v>
      </c>
      <c r="B186" s="16">
        <f t="shared" ref="B186:AG186" si="178">B85/B84-1</f>
        <v>5.8973788169502939E-3</v>
      </c>
      <c r="C186" s="16">
        <f t="shared" si="178"/>
        <v>5.3179471984965421E-3</v>
      </c>
      <c r="D186" s="7">
        <f t="shared" si="178"/>
        <v>1.8154526691769313E-3</v>
      </c>
      <c r="E186" s="7">
        <f t="shared" si="178"/>
        <v>1.1080607328752823E-3</v>
      </c>
      <c r="F186" s="7">
        <f t="shared" si="178"/>
        <v>7.4339343680929204E-3</v>
      </c>
      <c r="G186" s="7">
        <f t="shared" si="178"/>
        <v>6.7097081644582612E-3</v>
      </c>
      <c r="H186" s="7">
        <f t="shared" si="178"/>
        <v>2.2405372985413008E-2</v>
      </c>
      <c r="I186" s="20">
        <f t="shared" si="178"/>
        <v>5.9128839550000034E-3</v>
      </c>
      <c r="J186" s="7">
        <f t="shared" si="178"/>
        <v>5.7537680963368754E-3</v>
      </c>
      <c r="K186" s="7">
        <f t="shared" si="178"/>
        <v>6.864048729694705E-3</v>
      </c>
      <c r="L186" s="7">
        <f t="shared" si="178"/>
        <v>-0.23232921537667883</v>
      </c>
      <c r="M186" s="7">
        <f t="shared" si="178"/>
        <v>-5.0513215512997256E-3</v>
      </c>
      <c r="N186" s="7">
        <f t="shared" si="178"/>
        <v>6.326475412382182E-3</v>
      </c>
      <c r="O186" s="7">
        <f t="shared" si="178"/>
        <v>8.8228826129732596E-4</v>
      </c>
      <c r="P186" s="7">
        <f t="shared" si="178"/>
        <v>-3.8427474466685707E-3</v>
      </c>
      <c r="Q186" s="7">
        <f t="shared" si="178"/>
        <v>8.9651964641661586E-3</v>
      </c>
      <c r="R186" s="7">
        <f t="shared" si="178"/>
        <v>-1.0689730690724986E-3</v>
      </c>
      <c r="S186" s="7">
        <f t="shared" si="178"/>
        <v>-1.6438395529437599E-2</v>
      </c>
      <c r="T186" s="7">
        <f t="shared" si="178"/>
        <v>-5.2526301968036648E-4</v>
      </c>
      <c r="U186" s="7">
        <f t="shared" si="178"/>
        <v>5.1307269326161808E-3</v>
      </c>
      <c r="V186" s="7">
        <f t="shared" si="178"/>
        <v>1.9517312324888625E-2</v>
      </c>
      <c r="W186" s="7">
        <f t="shared" si="178"/>
        <v>2.5203402318199064E-3</v>
      </c>
      <c r="X186" s="7">
        <f t="shared" si="178"/>
        <v>2.1991091672490803E-4</v>
      </c>
      <c r="Y186" s="7">
        <f t="shared" si="178"/>
        <v>5.3444370728763513E-3</v>
      </c>
      <c r="Z186" s="7">
        <f t="shared" si="178"/>
        <v>-1.5638968961605437E-3</v>
      </c>
      <c r="AA186" s="7">
        <f t="shared" si="178"/>
        <v>1.2155572954057003E-2</v>
      </c>
      <c r="AB186" s="7">
        <f t="shared" si="178"/>
        <v>6.7709166472043059E-3</v>
      </c>
      <c r="AC186" s="7">
        <f t="shared" si="178"/>
        <v>-1.8663915208634307E-2</v>
      </c>
      <c r="AD186" s="7">
        <f t="shared" si="178"/>
        <v>6.3979894304804219E-3</v>
      </c>
      <c r="AE186" s="7">
        <f t="shared" si="178"/>
        <v>1.1080607328752823E-3</v>
      </c>
      <c r="AF186" s="7">
        <f t="shared" si="178"/>
        <v>3.9866498642491255E-3</v>
      </c>
      <c r="AG186" s="7">
        <f t="shared" si="178"/>
        <v>-6.480461837867435E-3</v>
      </c>
      <c r="AH186" s="7">
        <f t="shared" ref="AH186:BH186" si="179">AH85/AH84-1</f>
        <v>2.0669036888818493E-3</v>
      </c>
      <c r="AI186" s="7">
        <f t="shared" si="179"/>
        <v>3.4316588617993027E-3</v>
      </c>
      <c r="AJ186" s="7">
        <f t="shared" si="179"/>
        <v>6.3760262238332643E-3</v>
      </c>
      <c r="AK186" s="7">
        <f t="shared" si="179"/>
        <v>3.2437579013588902E-3</v>
      </c>
      <c r="AL186" s="7">
        <f t="shared" si="179"/>
        <v>2.7877006449437136E-3</v>
      </c>
      <c r="AM186" s="7">
        <f t="shared" si="179"/>
        <v>-2.6909043562319823E-3</v>
      </c>
      <c r="AN186" s="7">
        <f t="shared" si="179"/>
        <v>1.3411765954939092E-2</v>
      </c>
      <c r="AO186" s="7">
        <f t="shared" si="179"/>
        <v>1.0623355681193214E-2</v>
      </c>
      <c r="AP186" s="7">
        <f t="shared" si="179"/>
        <v>1.4433967968848105E-2</v>
      </c>
      <c r="AQ186" s="7">
        <f t="shared" si="179"/>
        <v>3.2599380484588103E-4</v>
      </c>
      <c r="AR186" s="7">
        <f t="shared" si="179"/>
        <v>1.6717707292801309E-2</v>
      </c>
      <c r="AS186" s="7">
        <f t="shared" si="179"/>
        <v>1.5361952764523457E-2</v>
      </c>
      <c r="AT186" s="7">
        <f t="shared" si="179"/>
        <v>2.7332896757084058E-3</v>
      </c>
      <c r="AU186" s="7">
        <f t="shared" si="179"/>
        <v>9.3448899549328779E-3</v>
      </c>
      <c r="AV186" s="7">
        <f t="shared" si="179"/>
        <v>1.1609995864127587E-2</v>
      </c>
      <c r="AW186" s="7">
        <f t="shared" si="179"/>
        <v>2.142692255452161E-3</v>
      </c>
      <c r="AX186" s="7">
        <f t="shared" si="179"/>
        <v>8.7581255189266294E-3</v>
      </c>
      <c r="AY186" s="7">
        <f t="shared" si="179"/>
        <v>1.6654778122791702E-2</v>
      </c>
      <c r="AZ186" s="7">
        <f t="shared" si="179"/>
        <v>2.9995389656425342E-3</v>
      </c>
      <c r="BA186" s="7">
        <f t="shared" si="179"/>
        <v>6.2265274594590636E-3</v>
      </c>
      <c r="BB186" s="7">
        <f t="shared" si="179"/>
        <v>5.1863994124292656E-3</v>
      </c>
      <c r="BC186" s="7">
        <f t="shared" si="179"/>
        <v>6.7543273283257044E-3</v>
      </c>
      <c r="BD186" s="7">
        <f t="shared" si="179"/>
        <v>2.4934623302194314E-2</v>
      </c>
      <c r="BE186" s="7">
        <f t="shared" si="179"/>
        <v>9.743717207075786E-3</v>
      </c>
      <c r="BF186" s="7" t="e">
        <f t="shared" si="179"/>
        <v>#DIV/0!</v>
      </c>
      <c r="BG186" s="7">
        <f t="shared" si="179"/>
        <v>3.3550375218356354E-3</v>
      </c>
      <c r="BH186" s="7">
        <f t="shared" si="179"/>
        <v>4.2594899128018948E-3</v>
      </c>
    </row>
    <row r="187" spans="1:60" s="7" customFormat="1" ht="12" thickBot="1" x14ac:dyDescent="0.25">
      <c r="A187" s="139">
        <f t="shared" si="141"/>
        <v>43099</v>
      </c>
      <c r="B187" s="14">
        <f t="shared" ref="B187:AG187" si="180">B86/B85-1</f>
        <v>9.7372805676085861E-3</v>
      </c>
      <c r="C187" s="14">
        <f t="shared" si="180"/>
        <v>8.3770718783551246E-3</v>
      </c>
      <c r="D187" s="22">
        <f t="shared" si="180"/>
        <v>3.6535282903971122E-3</v>
      </c>
      <c r="E187" s="22">
        <f t="shared" si="180"/>
        <v>2.6033970693225106E-2</v>
      </c>
      <c r="F187" s="22">
        <f t="shared" si="180"/>
        <v>9.9032830269698557E-3</v>
      </c>
      <c r="G187" s="22">
        <f t="shared" si="180"/>
        <v>8.0394310928706414E-3</v>
      </c>
      <c r="H187" s="22">
        <f t="shared" si="180"/>
        <v>4.7841930328478055E-2</v>
      </c>
      <c r="I187" s="23">
        <f t="shared" si="180"/>
        <v>1.0261976922971927E-2</v>
      </c>
      <c r="J187" s="22">
        <f t="shared" si="180"/>
        <v>4.8767019279938317E-3</v>
      </c>
      <c r="K187" s="22">
        <f t="shared" si="180"/>
        <v>8.5495040027656621E-3</v>
      </c>
      <c r="L187" s="22">
        <f t="shared" si="180"/>
        <v>0.18765095401190313</v>
      </c>
      <c r="M187" s="22">
        <f t="shared" si="180"/>
        <v>1.4514208507574011E-2</v>
      </c>
      <c r="N187" s="22">
        <f t="shared" si="180"/>
        <v>8.6309994000455248E-3</v>
      </c>
      <c r="O187" s="22">
        <f t="shared" si="180"/>
        <v>1.400378730028784E-2</v>
      </c>
      <c r="P187" s="22">
        <f t="shared" si="180"/>
        <v>7.2426572891459706E-4</v>
      </c>
      <c r="Q187" s="22">
        <f t="shared" si="180"/>
        <v>1.9252950529263346E-2</v>
      </c>
      <c r="R187" s="22">
        <f t="shared" si="180"/>
        <v>-2.0920054157411716E-3</v>
      </c>
      <c r="S187" s="22">
        <f t="shared" si="180"/>
        <v>3.0089936301003206E-4</v>
      </c>
      <c r="T187" s="22">
        <f t="shared" si="180"/>
        <v>7.0774365576840026E-3</v>
      </c>
      <c r="U187" s="22">
        <f t="shared" si="180"/>
        <v>1.1023829190666135E-3</v>
      </c>
      <c r="V187" s="22">
        <f t="shared" si="180"/>
        <v>-1.0838326785810759E-2</v>
      </c>
      <c r="W187" s="22">
        <f t="shared" si="180"/>
        <v>6.3657502450931158E-3</v>
      </c>
      <c r="X187" s="22">
        <f t="shared" si="180"/>
        <v>8.3035863414364641E-3</v>
      </c>
      <c r="Y187" s="22">
        <f t="shared" si="180"/>
        <v>2.1654399865325136E-3</v>
      </c>
      <c r="Z187" s="22">
        <f t="shared" si="180"/>
        <v>5.7123980913178496E-3</v>
      </c>
      <c r="AA187" s="22">
        <f t="shared" si="180"/>
        <v>-1.2842120048328631E-3</v>
      </c>
      <c r="AB187" s="22">
        <f t="shared" si="180"/>
        <v>1.0449545325625476E-2</v>
      </c>
      <c r="AC187" s="22">
        <f t="shared" si="180"/>
        <v>-2.5160321452957213E-3</v>
      </c>
      <c r="AD187" s="22">
        <f t="shared" si="180"/>
        <v>4.6973460554706747E-3</v>
      </c>
      <c r="AE187" s="22">
        <f t="shared" si="180"/>
        <v>2.6033970693225106E-2</v>
      </c>
      <c r="AF187" s="22">
        <f t="shared" si="180"/>
        <v>1.8990831710471889E-2</v>
      </c>
      <c r="AG187" s="22">
        <f t="shared" si="180"/>
        <v>1.8958805655629352E-2</v>
      </c>
      <c r="AH187" s="22">
        <f t="shared" ref="AH187:BH187" si="181">AH86/AH85-1</f>
        <v>2.8661104090737632E-2</v>
      </c>
      <c r="AI187" s="22">
        <f t="shared" si="181"/>
        <v>1.303715670846195E-4</v>
      </c>
      <c r="AJ187" s="22">
        <f t="shared" si="181"/>
        <v>6.3445130982797693E-3</v>
      </c>
      <c r="AK187" s="22">
        <f t="shared" si="181"/>
        <v>-5.1825067759361243E-3</v>
      </c>
      <c r="AL187" s="22">
        <f t="shared" si="181"/>
        <v>3.2024082499737538E-3</v>
      </c>
      <c r="AM187" s="22">
        <f t="shared" si="181"/>
        <v>7.6978163377658948E-3</v>
      </c>
      <c r="AN187" s="22">
        <f t="shared" si="181"/>
        <v>1.4507225737597107E-2</v>
      </c>
      <c r="AO187" s="22">
        <f t="shared" si="181"/>
        <v>5.0804334474032764E-3</v>
      </c>
      <c r="AP187" s="22">
        <f t="shared" si="181"/>
        <v>1.7950007896086362E-2</v>
      </c>
      <c r="AQ187" s="22">
        <f t="shared" si="181"/>
        <v>7.3693033700292787E-3</v>
      </c>
      <c r="AR187" s="22">
        <f t="shared" si="181"/>
        <v>4.718390765280045E-2</v>
      </c>
      <c r="AS187" s="22">
        <f t="shared" si="181"/>
        <v>1.9199863008870111E-2</v>
      </c>
      <c r="AT187" s="22">
        <f t="shared" si="181"/>
        <v>1.2760712419778164E-2</v>
      </c>
      <c r="AU187" s="22">
        <f t="shared" si="181"/>
        <v>5.3412766006142309E-3</v>
      </c>
      <c r="AV187" s="22">
        <f t="shared" si="181"/>
        <v>7.4749086193790504E-3</v>
      </c>
      <c r="AW187" s="22">
        <f t="shared" si="181"/>
        <v>1.6396515324517802E-2</v>
      </c>
      <c r="AX187" s="22">
        <f t="shared" si="181"/>
        <v>2.6873553751514123E-2</v>
      </c>
      <c r="AY187" s="22">
        <f t="shared" si="181"/>
        <v>2.6256289836850133E-2</v>
      </c>
      <c r="AZ187" s="22">
        <f t="shared" si="181"/>
        <v>-8.9271225400209264E-3</v>
      </c>
      <c r="BA187" s="22">
        <f t="shared" si="181"/>
        <v>5.868285322194744E-3</v>
      </c>
      <c r="BB187" s="22">
        <f t="shared" si="181"/>
        <v>3.8067091606714953E-3</v>
      </c>
      <c r="BC187" s="22">
        <f t="shared" si="181"/>
        <v>9.1579853860352944E-3</v>
      </c>
      <c r="BD187" s="22">
        <f t="shared" si="181"/>
        <v>-3.8099852012193347E-3</v>
      </c>
      <c r="BE187" s="22">
        <f t="shared" si="181"/>
        <v>5.771338625916167E-3</v>
      </c>
      <c r="BF187" s="22" t="e">
        <f t="shared" si="181"/>
        <v>#DIV/0!</v>
      </c>
      <c r="BG187" s="22">
        <f t="shared" si="181"/>
        <v>4.3696618319908342E-3</v>
      </c>
      <c r="BH187" s="22">
        <f t="shared" si="181"/>
        <v>4.1498601183429518E-3</v>
      </c>
    </row>
    <row r="188" spans="1:60" s="7" customFormat="1" x14ac:dyDescent="0.2">
      <c r="A188" s="140">
        <f t="shared" si="141"/>
        <v>43189</v>
      </c>
      <c r="B188" s="24">
        <f t="shared" ref="B188:AG188" si="182">B87/B86-1</f>
        <v>1.0870857168061798E-2</v>
      </c>
      <c r="C188" s="24">
        <f t="shared" si="182"/>
        <v>1.1150975933607921E-2</v>
      </c>
      <c r="D188" s="26">
        <f t="shared" si="182"/>
        <v>1.0466995221918074E-2</v>
      </c>
      <c r="E188" s="26">
        <f t="shared" si="182"/>
        <v>-1.8008066712850157E-3</v>
      </c>
      <c r="F188" s="26">
        <f t="shared" si="182"/>
        <v>1.2138275669109522E-2</v>
      </c>
      <c r="G188" s="26">
        <f t="shared" si="182"/>
        <v>1.2588646763013633E-2</v>
      </c>
      <c r="H188" s="26">
        <f t="shared" si="182"/>
        <v>3.3192077083996629E-3</v>
      </c>
      <c r="I188" s="27">
        <f t="shared" si="182"/>
        <v>1.1576551426512705E-2</v>
      </c>
      <c r="J188" s="26">
        <f t="shared" si="182"/>
        <v>4.2985516894646913E-3</v>
      </c>
      <c r="K188" s="26">
        <f t="shared" si="182"/>
        <v>1.3920772820472882E-2</v>
      </c>
      <c r="L188" s="26">
        <f t="shared" si="182"/>
        <v>0.19915176590963402</v>
      </c>
      <c r="M188" s="26">
        <f t="shared" si="182"/>
        <v>1.4244578989306644E-2</v>
      </c>
      <c r="N188" s="26">
        <f t="shared" si="182"/>
        <v>8.5519641391522683E-3</v>
      </c>
      <c r="O188" s="26">
        <f t="shared" si="182"/>
        <v>1.1909811573997287E-2</v>
      </c>
      <c r="P188" s="26">
        <f t="shared" si="182"/>
        <v>3.5492549210542901E-3</v>
      </c>
      <c r="Q188" s="26">
        <f t="shared" si="182"/>
        <v>-8.01902357645079E-3</v>
      </c>
      <c r="R188" s="26">
        <f t="shared" si="182"/>
        <v>7.3133912469443008E-3</v>
      </c>
      <c r="S188" s="26">
        <f t="shared" si="182"/>
        <v>-1.8024480599045045E-2</v>
      </c>
      <c r="T188" s="26">
        <f t="shared" si="182"/>
        <v>7.3125679001457833E-3</v>
      </c>
      <c r="U188" s="26">
        <f t="shared" si="182"/>
        <v>6.1068363293323991E-3</v>
      </c>
      <c r="V188" s="26">
        <f t="shared" si="182"/>
        <v>2.1501452865887005E-2</v>
      </c>
      <c r="W188" s="26">
        <f t="shared" si="182"/>
        <v>1.4319386869610096E-2</v>
      </c>
      <c r="X188" s="26">
        <f t="shared" si="182"/>
        <v>1.0032483313954232E-2</v>
      </c>
      <c r="Y188" s="26">
        <f t="shared" si="182"/>
        <v>1.8543208107418385E-2</v>
      </c>
      <c r="Z188" s="26">
        <f t="shared" si="182"/>
        <v>1.0198039423366723E-2</v>
      </c>
      <c r="AA188" s="26">
        <f t="shared" si="182"/>
        <v>2.6716297220617857E-2</v>
      </c>
      <c r="AB188" s="26">
        <f t="shared" si="182"/>
        <v>8.1396681960370643E-3</v>
      </c>
      <c r="AC188" s="26">
        <f t="shared" si="182"/>
        <v>2.3998072990657704E-2</v>
      </c>
      <c r="AD188" s="26">
        <f t="shared" si="182"/>
        <v>6.9359954331895679E-3</v>
      </c>
      <c r="AE188" s="26">
        <f t="shared" si="182"/>
        <v>-1.8008066712850157E-3</v>
      </c>
      <c r="AF188" s="26">
        <f t="shared" si="182"/>
        <v>1.2565074285170397E-2</v>
      </c>
      <c r="AG188" s="26">
        <f t="shared" si="182"/>
        <v>-1.4897160522275854E-4</v>
      </c>
      <c r="AH188" s="26">
        <f t="shared" ref="AH188:BH188" si="183">AH87/AH86-1</f>
        <v>-4.6701830647365439E-3</v>
      </c>
      <c r="AI188" s="26">
        <f t="shared" si="183"/>
        <v>1.9555989875651214E-2</v>
      </c>
      <c r="AJ188" s="26">
        <f t="shared" si="183"/>
        <v>2.1036824913680086E-2</v>
      </c>
      <c r="AK188" s="26">
        <f t="shared" si="183"/>
        <v>2.6943543626628985E-2</v>
      </c>
      <c r="AL188" s="26">
        <f t="shared" si="183"/>
        <v>1.2532376248308941E-2</v>
      </c>
      <c r="AM188" s="26">
        <f t="shared" si="183"/>
        <v>1.5400852273903975E-2</v>
      </c>
      <c r="AN188" s="26">
        <f t="shared" si="183"/>
        <v>1.3884358320919832E-2</v>
      </c>
      <c r="AO188" s="26">
        <f t="shared" si="183"/>
        <v>1.28307480519263E-2</v>
      </c>
      <c r="AP188" s="26">
        <f t="shared" si="183"/>
        <v>1.4264285155127787E-2</v>
      </c>
      <c r="AQ188" s="26">
        <f t="shared" si="183"/>
        <v>2.1201266491481574E-2</v>
      </c>
      <c r="AR188" s="26">
        <f t="shared" si="183"/>
        <v>-2.5799431105744675E-2</v>
      </c>
      <c r="AS188" s="26">
        <f t="shared" si="183"/>
        <v>2.6519369907815227E-2</v>
      </c>
      <c r="AT188" s="26">
        <f t="shared" si="183"/>
        <v>-2.9250123304079834E-3</v>
      </c>
      <c r="AU188" s="26">
        <f t="shared" si="183"/>
        <v>4.5093978468810914E-3</v>
      </c>
      <c r="AV188" s="26">
        <f t="shared" si="183"/>
        <v>2.2222282051008957E-2</v>
      </c>
      <c r="AW188" s="26">
        <f t="shared" si="183"/>
        <v>8.1193371838279571E-3</v>
      </c>
      <c r="AX188" s="26">
        <f t="shared" si="183"/>
        <v>1.6497834755573537E-2</v>
      </c>
      <c r="AY188" s="26">
        <f t="shared" si="183"/>
        <v>7.1243266607794453E-3</v>
      </c>
      <c r="AZ188" s="26">
        <f t="shared" si="183"/>
        <v>-4.0697164190376389E-3</v>
      </c>
      <c r="BA188" s="26">
        <f t="shared" si="183"/>
        <v>9.0339643667756153E-3</v>
      </c>
      <c r="BB188" s="26">
        <f t="shared" si="183"/>
        <v>7.9622431455215192E-3</v>
      </c>
      <c r="BC188" s="26">
        <f t="shared" si="183"/>
        <v>2.6470826191056229E-3</v>
      </c>
      <c r="BD188" s="26">
        <f t="shared" si="183"/>
        <v>1.2099890362172516E-2</v>
      </c>
      <c r="BE188" s="26">
        <f t="shared" si="183"/>
        <v>-1.9627664284438406E-4</v>
      </c>
      <c r="BF188" s="26" t="e">
        <f t="shared" si="183"/>
        <v>#DIV/0!</v>
      </c>
      <c r="BG188" s="26">
        <f t="shared" si="183"/>
        <v>1.7307153208163673E-3</v>
      </c>
      <c r="BH188" s="26">
        <f t="shared" si="183"/>
        <v>2.7607911155571596E-3</v>
      </c>
    </row>
    <row r="189" spans="1:60" s="7" customFormat="1" x14ac:dyDescent="0.2">
      <c r="A189" s="138">
        <f t="shared" si="141"/>
        <v>43281</v>
      </c>
      <c r="B189" s="16">
        <f t="shared" ref="B189:AG189" si="184">B88/B87-1</f>
        <v>1.052117569462907E-2</v>
      </c>
      <c r="C189" s="16">
        <f t="shared" si="184"/>
        <v>1.0398931404866918E-2</v>
      </c>
      <c r="D189" s="7">
        <f t="shared" si="184"/>
        <v>4.6547903190397033E-3</v>
      </c>
      <c r="E189" s="7">
        <f t="shared" si="184"/>
        <v>1.5610706341465219E-2</v>
      </c>
      <c r="F189" s="7">
        <f t="shared" si="184"/>
        <v>1.1625034964899639E-2</v>
      </c>
      <c r="G189" s="7">
        <f t="shared" si="184"/>
        <v>1.1512832763186376E-2</v>
      </c>
      <c r="H189" s="7">
        <f t="shared" si="184"/>
        <v>1.3842452548685547E-2</v>
      </c>
      <c r="I189" s="20">
        <f t="shared" si="184"/>
        <v>1.10349990856069E-2</v>
      </c>
      <c r="J189" s="7">
        <f t="shared" si="184"/>
        <v>5.7011323313287399E-3</v>
      </c>
      <c r="K189" s="7">
        <f t="shared" si="184"/>
        <v>1.2437845788335622E-2</v>
      </c>
      <c r="L189" s="7">
        <f t="shared" si="184"/>
        <v>-0.11367947966004821</v>
      </c>
      <c r="M189" s="7">
        <f t="shared" si="184"/>
        <v>1.2240128304933151E-2</v>
      </c>
      <c r="N189" s="7">
        <f t="shared" si="184"/>
        <v>7.2238499640566722E-3</v>
      </c>
      <c r="O189" s="7">
        <f t="shared" si="184"/>
        <v>5.047853760961285E-3</v>
      </c>
      <c r="P189" s="7">
        <f t="shared" si="184"/>
        <v>1.8392077917031013E-3</v>
      </c>
      <c r="Q189" s="7">
        <f t="shared" si="184"/>
        <v>5.3727053169034811E-3</v>
      </c>
      <c r="R189" s="7">
        <f t="shared" si="184"/>
        <v>1.6469546505950339E-2</v>
      </c>
      <c r="S189" s="7">
        <f t="shared" si="184"/>
        <v>2.561271285604394E-2</v>
      </c>
      <c r="T189" s="7">
        <f t="shared" si="184"/>
        <v>1.7087785623997043E-3</v>
      </c>
      <c r="U189" s="7">
        <f t="shared" si="184"/>
        <v>4.1788100286010987E-4</v>
      </c>
      <c r="V189" s="7">
        <f t="shared" si="184"/>
        <v>1.4721402544255247E-2</v>
      </c>
      <c r="W189" s="7">
        <f t="shared" si="184"/>
        <v>-5.5051554641465383E-3</v>
      </c>
      <c r="X189" s="7">
        <f t="shared" si="184"/>
        <v>5.2367911702673187E-3</v>
      </c>
      <c r="Y189" s="7">
        <f t="shared" si="184"/>
        <v>-4.842897036911209E-3</v>
      </c>
      <c r="Z189" s="7">
        <f t="shared" si="184"/>
        <v>1.6037997805207205E-4</v>
      </c>
      <c r="AA189" s="7">
        <f t="shared" si="184"/>
        <v>-9.6641700970923061E-3</v>
      </c>
      <c r="AB189" s="7">
        <f t="shared" si="184"/>
        <v>1.6538308608101238E-2</v>
      </c>
      <c r="AC189" s="7">
        <f t="shared" si="184"/>
        <v>-1.2524482393451275E-2</v>
      </c>
      <c r="AD189" s="7">
        <f t="shared" si="184"/>
        <v>1.8967027434359407E-2</v>
      </c>
      <c r="AE189" s="7">
        <f t="shared" si="184"/>
        <v>1.5610706341465219E-2</v>
      </c>
      <c r="AF189" s="7">
        <f t="shared" si="184"/>
        <v>2.264592040939184E-2</v>
      </c>
      <c r="AG189" s="7">
        <f t="shared" si="184"/>
        <v>2.8125830227563986E-2</v>
      </c>
      <c r="AH189" s="7">
        <f t="shared" ref="AH189:BH189" si="185">AH88/AH87-1</f>
        <v>1.1939091317483497E-2</v>
      </c>
      <c r="AI189" s="7">
        <f t="shared" si="185"/>
        <v>1.5547581589158366E-2</v>
      </c>
      <c r="AJ189" s="7">
        <f t="shared" si="185"/>
        <v>2.0555870126722997E-2</v>
      </c>
      <c r="AK189" s="7">
        <f t="shared" si="185"/>
        <v>1.4944108077356466E-2</v>
      </c>
      <c r="AL189" s="7">
        <f t="shared" si="185"/>
        <v>1.4690682184443693E-2</v>
      </c>
      <c r="AM189" s="7">
        <f t="shared" si="185"/>
        <v>6.4799842401388474E-3</v>
      </c>
      <c r="AN189" s="7">
        <f t="shared" si="185"/>
        <v>1.3419300943016355E-2</v>
      </c>
      <c r="AO189" s="7">
        <f t="shared" si="185"/>
        <v>1.4298089054861629E-2</v>
      </c>
      <c r="AP189" s="7">
        <f t="shared" si="185"/>
        <v>1.3102862024556572E-2</v>
      </c>
      <c r="AQ189" s="7">
        <f t="shared" si="185"/>
        <v>-1.0145391281976002E-3</v>
      </c>
      <c r="AR189" s="7">
        <f t="shared" si="185"/>
        <v>3.2496038551961259E-3</v>
      </c>
      <c r="AS189" s="7">
        <f t="shared" si="185"/>
        <v>2.1436971787900605E-2</v>
      </c>
      <c r="AT189" s="7">
        <f t="shared" si="185"/>
        <v>1.2730557905599182E-2</v>
      </c>
      <c r="AU189" s="7">
        <f t="shared" si="185"/>
        <v>2.7253345537834317E-3</v>
      </c>
      <c r="AV189" s="7">
        <f t="shared" si="185"/>
        <v>1.9473337912114586E-2</v>
      </c>
      <c r="AW189" s="7">
        <f t="shared" si="185"/>
        <v>1.8539832359303343E-3</v>
      </c>
      <c r="AX189" s="7">
        <f t="shared" si="185"/>
        <v>-4.4797209286603357E-3</v>
      </c>
      <c r="AY189" s="7">
        <f t="shared" si="185"/>
        <v>1.1609858502738657E-2</v>
      </c>
      <c r="AZ189" s="7">
        <f t="shared" si="185"/>
        <v>-9.4767520219751766E-5</v>
      </c>
      <c r="BA189" s="7">
        <f t="shared" si="185"/>
        <v>3.2683436213849504E-3</v>
      </c>
      <c r="BB189" s="7">
        <f t="shared" si="185"/>
        <v>5.1061677782024972E-3</v>
      </c>
      <c r="BC189" s="7">
        <f t="shared" si="185"/>
        <v>8.5018796788232098E-3</v>
      </c>
      <c r="BD189" s="7">
        <f t="shared" si="185"/>
        <v>2.3985925295917143E-2</v>
      </c>
      <c r="BE189" s="7">
        <f t="shared" si="185"/>
        <v>1.172655414187096E-3</v>
      </c>
      <c r="BF189" s="7" t="e">
        <f t="shared" si="185"/>
        <v>#DIV/0!</v>
      </c>
      <c r="BG189" s="7">
        <f t="shared" si="185"/>
        <v>3.2132089188543489E-3</v>
      </c>
      <c r="BH189" s="7">
        <f t="shared" si="185"/>
        <v>4.6462212948719106E-3</v>
      </c>
    </row>
    <row r="190" spans="1:60" s="7" customFormat="1" x14ac:dyDescent="0.2">
      <c r="A190" s="138">
        <f t="shared" si="141"/>
        <v>43373</v>
      </c>
      <c r="B190" s="16">
        <f t="shared" ref="B190:AG190" si="186">B89/B88-1</f>
        <v>1.7116417531435335E-3</v>
      </c>
      <c r="C190" s="16">
        <f t="shared" si="186"/>
        <v>2.0977623156792635E-3</v>
      </c>
      <c r="D190" s="7">
        <f t="shared" si="186"/>
        <v>3.3157315272469567E-3</v>
      </c>
      <c r="E190" s="7">
        <f t="shared" si="186"/>
        <v>6.6667337066677046E-3</v>
      </c>
      <c r="F190" s="7">
        <f t="shared" si="186"/>
        <v>8.3817506600825098E-4</v>
      </c>
      <c r="G190" s="7">
        <f t="shared" si="186"/>
        <v>1.3241183413816859E-3</v>
      </c>
      <c r="H190" s="7">
        <f t="shared" si="186"/>
        <v>-8.7433051923252458E-3</v>
      </c>
      <c r="I190" s="20">
        <f t="shared" si="186"/>
        <v>1.5588714088914379E-3</v>
      </c>
      <c r="J190" s="7">
        <f t="shared" si="186"/>
        <v>3.1523411768592524E-3</v>
      </c>
      <c r="K190" s="7">
        <f t="shared" si="186"/>
        <v>1.0350674419210559E-3</v>
      </c>
      <c r="L190" s="7">
        <f t="shared" si="186"/>
        <v>4.8257631389661881E-2</v>
      </c>
      <c r="M190" s="7">
        <f t="shared" si="186"/>
        <v>-1.2639602896148072E-2</v>
      </c>
      <c r="N190" s="7">
        <f t="shared" si="186"/>
        <v>7.0266402452201504E-4</v>
      </c>
      <c r="O190" s="7">
        <f t="shared" si="186"/>
        <v>5.5901922080818789E-3</v>
      </c>
      <c r="P190" s="7">
        <f t="shared" si="186"/>
        <v>-4.305007374645009E-3</v>
      </c>
      <c r="Q190" s="7">
        <f t="shared" si="186"/>
        <v>-9.979985748974407E-3</v>
      </c>
      <c r="R190" s="7">
        <f t="shared" si="186"/>
        <v>5.0842968931219534E-3</v>
      </c>
      <c r="S190" s="7">
        <f t="shared" si="186"/>
        <v>1.2596794720125537E-3</v>
      </c>
      <c r="T190" s="7">
        <f t="shared" si="186"/>
        <v>4.4990312343773375E-4</v>
      </c>
      <c r="U190" s="7">
        <f t="shared" si="186"/>
        <v>2.0666565506999302E-3</v>
      </c>
      <c r="V190" s="7">
        <f t="shared" si="186"/>
        <v>-1.2247081088694323E-3</v>
      </c>
      <c r="W190" s="7">
        <f t="shared" si="186"/>
        <v>9.9152904385537699E-3</v>
      </c>
      <c r="X190" s="7">
        <f t="shared" si="186"/>
        <v>4.4566392423515122E-3</v>
      </c>
      <c r="Y190" s="7">
        <f t="shared" si="186"/>
        <v>1.2665995208554826E-2</v>
      </c>
      <c r="Z190" s="7">
        <f t="shared" si="186"/>
        <v>-7.2870365960031602E-4</v>
      </c>
      <c r="AA190" s="7">
        <f t="shared" si="186"/>
        <v>2.5701483060764252E-2</v>
      </c>
      <c r="AB190" s="7">
        <f t="shared" si="186"/>
        <v>2.4248006505973585E-3</v>
      </c>
      <c r="AC190" s="7">
        <f t="shared" si="186"/>
        <v>1.8499274792693754E-4</v>
      </c>
      <c r="AD190" s="7">
        <f t="shared" si="186"/>
        <v>5.6110056100471262E-3</v>
      </c>
      <c r="AE190" s="7">
        <f t="shared" si="186"/>
        <v>6.6667337066677046E-3</v>
      </c>
      <c r="AF190" s="7">
        <f t="shared" si="186"/>
        <v>-1.3789226641619523E-3</v>
      </c>
      <c r="AG190" s="7">
        <f t="shared" si="186"/>
        <v>1.094748070335605E-2</v>
      </c>
      <c r="AH190" s="7">
        <f t="shared" ref="AH190:BH190" si="187">AH89/AH88-1</f>
        <v>7.3036177141376779E-3</v>
      </c>
      <c r="AI190" s="7">
        <f t="shared" si="187"/>
        <v>-1.1915901041335553E-2</v>
      </c>
      <c r="AJ190" s="7">
        <f t="shared" si="187"/>
        <v>-9.3466230932646166E-3</v>
      </c>
      <c r="AK190" s="7">
        <f t="shared" si="187"/>
        <v>-1.368145812421584E-2</v>
      </c>
      <c r="AL190" s="7">
        <f t="shared" si="187"/>
        <v>-1.1037642362418221E-2</v>
      </c>
      <c r="AM190" s="7">
        <f t="shared" si="187"/>
        <v>1.656243599002849E-3</v>
      </c>
      <c r="AN190" s="7">
        <f t="shared" si="187"/>
        <v>1.1864780568132005E-2</v>
      </c>
      <c r="AO190" s="7">
        <f t="shared" si="187"/>
        <v>9.9840042119323513E-3</v>
      </c>
      <c r="AP190" s="7">
        <f t="shared" si="187"/>
        <v>1.2542819982079623E-2</v>
      </c>
      <c r="AQ190" s="7">
        <f t="shared" si="187"/>
        <v>2.5376932215459558E-3</v>
      </c>
      <c r="AR190" s="7">
        <f t="shared" si="187"/>
        <v>-2.0464853773412228E-2</v>
      </c>
      <c r="AS190" s="7">
        <f t="shared" si="187"/>
        <v>2.2182436689967888E-2</v>
      </c>
      <c r="AT190" s="7">
        <f t="shared" si="187"/>
        <v>-5.1457216384431792E-3</v>
      </c>
      <c r="AU190" s="7">
        <f t="shared" si="187"/>
        <v>6.763591978793837E-3</v>
      </c>
      <c r="AV190" s="7">
        <f t="shared" si="187"/>
        <v>8.4064782169288588E-3</v>
      </c>
      <c r="AW190" s="7">
        <f t="shared" si="187"/>
        <v>1.0972119838515537E-2</v>
      </c>
      <c r="AX190" s="7">
        <f t="shared" si="187"/>
        <v>1.3498122770758902E-2</v>
      </c>
      <c r="AY190" s="7">
        <f t="shared" si="187"/>
        <v>5.153972555719033E-3</v>
      </c>
      <c r="AZ190" s="7">
        <f t="shared" si="187"/>
        <v>-9.1020998969219002E-3</v>
      </c>
      <c r="BA190" s="7">
        <f t="shared" si="187"/>
        <v>3.3564194257460489E-3</v>
      </c>
      <c r="BB190" s="7">
        <f t="shared" si="187"/>
        <v>5.938260141928442E-3</v>
      </c>
      <c r="BC190" s="7">
        <f t="shared" si="187"/>
        <v>4.5992263900629382E-3</v>
      </c>
      <c r="BD190" s="7">
        <f t="shared" si="187"/>
        <v>-1.6456415937315727E-2</v>
      </c>
      <c r="BE190" s="7">
        <f t="shared" si="187"/>
        <v>-8.8827345599273855E-4</v>
      </c>
      <c r="BF190" s="7" t="e">
        <f t="shared" si="187"/>
        <v>#DIV/0!</v>
      </c>
      <c r="BG190" s="7">
        <f t="shared" si="187"/>
        <v>3.4666070423150508E-4</v>
      </c>
      <c r="BH190" s="7">
        <f t="shared" si="187"/>
        <v>1.0913491980339973E-3</v>
      </c>
    </row>
    <row r="191" spans="1:60" s="7" customFormat="1" ht="12" thickBot="1" x14ac:dyDescent="0.25">
      <c r="A191" s="139">
        <f t="shared" si="141"/>
        <v>43464</v>
      </c>
      <c r="B191" s="14">
        <f t="shared" ref="B191:AG191" si="188">B90/B89-1</f>
        <v>1.0813114099856413E-2</v>
      </c>
      <c r="C191" s="14">
        <f t="shared" si="188"/>
        <v>1.0910160246578204E-2</v>
      </c>
      <c r="D191" s="22">
        <f t="shared" si="188"/>
        <v>6.6033804076837121E-3</v>
      </c>
      <c r="E191" s="22">
        <f t="shared" si="188"/>
        <v>1.1891233328298778E-2</v>
      </c>
      <c r="F191" s="22">
        <f t="shared" si="188"/>
        <v>1.1831646497069359E-2</v>
      </c>
      <c r="G191" s="22">
        <f t="shared" si="188"/>
        <v>1.2016156253089161E-2</v>
      </c>
      <c r="H191" s="22">
        <f t="shared" si="188"/>
        <v>8.1566670844483991E-3</v>
      </c>
      <c r="I191" s="23">
        <f t="shared" si="188"/>
        <v>1.1226143142211598E-2</v>
      </c>
      <c r="J191" s="22">
        <f t="shared" si="188"/>
        <v>6.9242344187623317E-3</v>
      </c>
      <c r="K191" s="22">
        <f t="shared" si="188"/>
        <v>1.2822916562015063E-2</v>
      </c>
      <c r="L191" s="22">
        <f t="shared" si="188"/>
        <v>-0.1729894964434906</v>
      </c>
      <c r="M191" s="22">
        <f t="shared" si="188"/>
        <v>-7.9857644977712194E-3</v>
      </c>
      <c r="N191" s="22">
        <f t="shared" si="188"/>
        <v>7.5932307086867823E-3</v>
      </c>
      <c r="O191" s="22">
        <f t="shared" si="188"/>
        <v>8.8019984591853895E-3</v>
      </c>
      <c r="P191" s="22">
        <f t="shared" si="188"/>
        <v>1.7212853642709636E-3</v>
      </c>
      <c r="Q191" s="22">
        <f t="shared" si="188"/>
        <v>-2.6223662689839999E-2</v>
      </c>
      <c r="R191" s="22">
        <f t="shared" si="188"/>
        <v>1.303502736627471E-2</v>
      </c>
      <c r="S191" s="22">
        <f t="shared" si="188"/>
        <v>1.8415499789523615E-3</v>
      </c>
      <c r="T191" s="22">
        <f t="shared" si="188"/>
        <v>4.3394791365833907E-3</v>
      </c>
      <c r="U191" s="22">
        <f t="shared" si="188"/>
        <v>5.2846731821409865E-3</v>
      </c>
      <c r="V191" s="22">
        <f t="shared" si="188"/>
        <v>1.2596365271553278E-2</v>
      </c>
      <c r="W191" s="22">
        <f t="shared" si="188"/>
        <v>2.9366815616826969E-5</v>
      </c>
      <c r="X191" s="22">
        <f t="shared" si="188"/>
        <v>8.2126570339353666E-3</v>
      </c>
      <c r="Y191" s="22">
        <f t="shared" si="188"/>
        <v>4.352933850034324E-3</v>
      </c>
      <c r="Z191" s="22">
        <f t="shared" si="188"/>
        <v>1.4311586669129017E-3</v>
      </c>
      <c r="AA191" s="22">
        <f t="shared" si="188"/>
        <v>7.1230855960273676E-3</v>
      </c>
      <c r="AB191" s="22">
        <f t="shared" si="188"/>
        <v>9.4539257731840465E-3</v>
      </c>
      <c r="AC191" s="22">
        <f t="shared" si="188"/>
        <v>1.0248481674772547E-2</v>
      </c>
      <c r="AD191" s="22">
        <f t="shared" si="188"/>
        <v>8.1026511579969096E-3</v>
      </c>
      <c r="AE191" s="22">
        <f t="shared" si="188"/>
        <v>1.1891233328298778E-2</v>
      </c>
      <c r="AF191" s="22">
        <f t="shared" si="188"/>
        <v>9.8462856321723802E-3</v>
      </c>
      <c r="AG191" s="22">
        <f t="shared" si="188"/>
        <v>2.1759475267278283E-2</v>
      </c>
      <c r="AH191" s="22">
        <f t="shared" ref="AH191:BH191" si="189">AH90/AH89-1</f>
        <v>1.0332847165450465E-2</v>
      </c>
      <c r="AI191" s="22">
        <f t="shared" si="189"/>
        <v>3.4599459438178215E-5</v>
      </c>
      <c r="AJ191" s="22">
        <f t="shared" si="189"/>
        <v>6.1979809592378476E-3</v>
      </c>
      <c r="AK191" s="22">
        <f t="shared" si="189"/>
        <v>2.6915822714752569E-3</v>
      </c>
      <c r="AL191" s="22">
        <f t="shared" si="189"/>
        <v>-4.1129768784146092E-3</v>
      </c>
      <c r="AM191" s="22">
        <f t="shared" si="189"/>
        <v>7.925319111335094E-3</v>
      </c>
      <c r="AN191" s="22">
        <f t="shared" si="189"/>
        <v>8.8283680570582224E-3</v>
      </c>
      <c r="AO191" s="22">
        <f t="shared" si="189"/>
        <v>1.5015979571962434E-2</v>
      </c>
      <c r="AP191" s="22">
        <f t="shared" si="189"/>
        <v>6.6033070678503947E-3</v>
      </c>
      <c r="AQ191" s="22">
        <f t="shared" si="189"/>
        <v>1.4407412565546007E-2</v>
      </c>
      <c r="AR191" s="22">
        <f t="shared" si="189"/>
        <v>1.618800711980195E-2</v>
      </c>
      <c r="AS191" s="22">
        <f t="shared" si="189"/>
        <v>2.7868787163983777E-2</v>
      </c>
      <c r="AT191" s="22">
        <f t="shared" si="189"/>
        <v>3.2065987615203406E-2</v>
      </c>
      <c r="AU191" s="22">
        <f t="shared" si="189"/>
        <v>1.5649511813877748E-2</v>
      </c>
      <c r="AV191" s="22">
        <f t="shared" si="189"/>
        <v>2.4057211163307501E-2</v>
      </c>
      <c r="AW191" s="22">
        <f t="shared" si="189"/>
        <v>1.0801609108850752E-2</v>
      </c>
      <c r="AX191" s="22">
        <f t="shared" si="189"/>
        <v>7.9450271677004025E-3</v>
      </c>
      <c r="AY191" s="22">
        <f t="shared" si="189"/>
        <v>9.3093782132551706E-3</v>
      </c>
      <c r="AZ191" s="22">
        <f t="shared" si="189"/>
        <v>-1.5062213844265759E-3</v>
      </c>
      <c r="BA191" s="22">
        <f t="shared" si="189"/>
        <v>1.3164860494623953E-2</v>
      </c>
      <c r="BB191" s="22">
        <f t="shared" si="189"/>
        <v>4.1838083228440404E-3</v>
      </c>
      <c r="BC191" s="22">
        <f t="shared" si="189"/>
        <v>8.9447983254928864E-3</v>
      </c>
      <c r="BD191" s="22">
        <f t="shared" si="189"/>
        <v>1.20383793063783E-2</v>
      </c>
      <c r="BE191" s="22">
        <f t="shared" si="189"/>
        <v>6.8220974981412219E-3</v>
      </c>
      <c r="BF191" s="22" t="e">
        <f t="shared" si="189"/>
        <v>#DIV/0!</v>
      </c>
      <c r="BG191" s="22">
        <f t="shared" si="189"/>
        <v>6.7624352079709293E-3</v>
      </c>
      <c r="BH191" s="22">
        <f t="shared" si="189"/>
        <v>7.6606100680436384E-3</v>
      </c>
    </row>
    <row r="192" spans="1:60" s="7" customFormat="1" x14ac:dyDescent="0.2">
      <c r="A192" s="138">
        <f t="shared" si="141"/>
        <v>43554</v>
      </c>
      <c r="B192" s="24">
        <f t="shared" ref="B192:AG192" si="190">B91/B90-1</f>
        <v>2.5737309165141387E-3</v>
      </c>
      <c r="C192" s="24">
        <f t="shared" si="190"/>
        <v>2.225531310256379E-3</v>
      </c>
      <c r="D192" s="26">
        <f t="shared" si="190"/>
        <v>3.6169006702733153E-3</v>
      </c>
      <c r="E192" s="26">
        <f t="shared" si="190"/>
        <v>1.9910687403010829E-2</v>
      </c>
      <c r="F192" s="26">
        <f t="shared" si="190"/>
        <v>7.1830532080507936E-4</v>
      </c>
      <c r="G192" s="26">
        <f t="shared" si="190"/>
        <v>1.474911314458538E-4</v>
      </c>
      <c r="H192" s="26">
        <f t="shared" si="190"/>
        <v>1.2131040907424007E-2</v>
      </c>
      <c r="I192" s="27">
        <f t="shared" si="190"/>
        <v>2.8601892238435678E-3</v>
      </c>
      <c r="J192" s="26">
        <f t="shared" si="190"/>
        <v>-1.3494366934496682E-4</v>
      </c>
      <c r="K192" s="26">
        <f t="shared" si="190"/>
        <v>1.9197927441361173E-4</v>
      </c>
      <c r="L192" s="26">
        <f t="shared" si="190"/>
        <v>-1.2077281001188989E-2</v>
      </c>
      <c r="M192" s="26">
        <f t="shared" si="190"/>
        <v>1.7207110540089499E-2</v>
      </c>
      <c r="N192" s="26">
        <f t="shared" si="190"/>
        <v>9.3319873513817431E-3</v>
      </c>
      <c r="O192" s="26">
        <f t="shared" si="190"/>
        <v>5.5974739209598834E-3</v>
      </c>
      <c r="P192" s="26">
        <f t="shared" si="190"/>
        <v>-3.4530339684766265E-3</v>
      </c>
      <c r="Q192" s="26">
        <f t="shared" si="190"/>
        <v>1.5666012945119157E-2</v>
      </c>
      <c r="R192" s="26">
        <f t="shared" si="190"/>
        <v>1.8940267634353081E-3</v>
      </c>
      <c r="S192" s="26">
        <f t="shared" si="190"/>
        <v>-9.8117653039839769E-3</v>
      </c>
      <c r="T192" s="26">
        <f t="shared" si="190"/>
        <v>-2.0939580600898289E-5</v>
      </c>
      <c r="U192" s="26">
        <f t="shared" si="190"/>
        <v>5.7701424521432454E-3</v>
      </c>
      <c r="V192" s="26">
        <f t="shared" si="190"/>
        <v>-2.2532697435680982E-3</v>
      </c>
      <c r="W192" s="26">
        <f t="shared" si="190"/>
        <v>-2.7247296661139231E-3</v>
      </c>
      <c r="X192" s="26">
        <f t="shared" si="190"/>
        <v>4.3463552329141564E-3</v>
      </c>
      <c r="Y192" s="26">
        <f t="shared" si="190"/>
        <v>7.6521038937378272E-3</v>
      </c>
      <c r="Z192" s="26">
        <f t="shared" si="190"/>
        <v>2.9046564913319806E-3</v>
      </c>
      <c r="AA192" s="26">
        <f t="shared" si="190"/>
        <v>1.2127747274264244E-2</v>
      </c>
      <c r="AB192" s="26">
        <f t="shared" si="190"/>
        <v>4.1585328627813389E-4</v>
      </c>
      <c r="AC192" s="26">
        <f t="shared" si="190"/>
        <v>3.0514953469611417E-3</v>
      </c>
      <c r="AD192" s="26">
        <f t="shared" si="190"/>
        <v>9.5828243520004186E-3</v>
      </c>
      <c r="AE192" s="26">
        <f t="shared" si="190"/>
        <v>1.9910687403010829E-2</v>
      </c>
      <c r="AF192" s="26">
        <f t="shared" si="190"/>
        <v>1.5674639407156077E-2</v>
      </c>
      <c r="AG192" s="26">
        <f t="shared" si="190"/>
        <v>7.2693051603534009E-4</v>
      </c>
      <c r="AH192" s="26">
        <f t="shared" ref="AH192:BH192" si="191">AH91/AH90-1</f>
        <v>2.4470200765245753E-2</v>
      </c>
      <c r="AI192" s="26">
        <f t="shared" si="191"/>
        <v>1.7620989014648591E-2</v>
      </c>
      <c r="AJ192" s="26">
        <f t="shared" si="191"/>
        <v>1.7569042956666836E-2</v>
      </c>
      <c r="AK192" s="26">
        <f t="shared" si="191"/>
        <v>1.1662589377215316E-2</v>
      </c>
      <c r="AL192" s="26">
        <f t="shared" si="191"/>
        <v>2.3068142631446076E-2</v>
      </c>
      <c r="AM192" s="26">
        <f t="shared" si="191"/>
        <v>5.6092676499381877E-3</v>
      </c>
      <c r="AN192" s="26">
        <f t="shared" si="191"/>
        <v>1.5444686069098434E-2</v>
      </c>
      <c r="AO192" s="26">
        <f t="shared" si="191"/>
        <v>5.0757790791520208E-3</v>
      </c>
      <c r="AP192" s="26">
        <f t="shared" si="191"/>
        <v>1.9204500288150905E-2</v>
      </c>
      <c r="AQ192" s="26">
        <f t="shared" si="191"/>
        <v>-3.0628966305310534E-3</v>
      </c>
      <c r="AR192" s="26">
        <f t="shared" si="191"/>
        <v>-1.6987994309027865E-3</v>
      </c>
      <c r="AS192" s="26">
        <f t="shared" si="191"/>
        <v>1.6712542347290249E-3</v>
      </c>
      <c r="AT192" s="26">
        <f t="shared" si="191"/>
        <v>-2.8316362217827074E-2</v>
      </c>
      <c r="AU192" s="26">
        <f t="shared" si="191"/>
        <v>-1.3009857417044524E-2</v>
      </c>
      <c r="AV192" s="26">
        <f t="shared" si="191"/>
        <v>-1.6299466215285552E-2</v>
      </c>
      <c r="AW192" s="26">
        <f t="shared" si="191"/>
        <v>-4.1749642140705978E-3</v>
      </c>
      <c r="AX192" s="26">
        <f t="shared" si="191"/>
        <v>-2.6556845537450968E-3</v>
      </c>
      <c r="AY192" s="26">
        <f t="shared" si="191"/>
        <v>7.5177129132075748E-5</v>
      </c>
      <c r="AZ192" s="26">
        <f t="shared" si="191"/>
        <v>-1.1780070277012666E-2</v>
      </c>
      <c r="BA192" s="26">
        <f t="shared" si="191"/>
        <v>-4.4915952138876447E-3</v>
      </c>
      <c r="BB192" s="26">
        <f t="shared" si="191"/>
        <v>4.387975277911238E-3</v>
      </c>
      <c r="BC192" s="26">
        <f t="shared" si="191"/>
        <v>1.4474590664117493E-3</v>
      </c>
      <c r="BD192" s="26">
        <f t="shared" si="191"/>
        <v>9.8470333764757445E-3</v>
      </c>
      <c r="BE192" s="26">
        <f t="shared" si="191"/>
        <v>1.1110976077561174E-2</v>
      </c>
      <c r="BF192" s="26" t="e">
        <f t="shared" si="191"/>
        <v>#DIV/0!</v>
      </c>
      <c r="BG192" s="26">
        <f t="shared" si="191"/>
        <v>9.3428181242760644E-3</v>
      </c>
      <c r="BH192" s="26">
        <f t="shared" si="191"/>
        <v>1.432250963827375E-3</v>
      </c>
    </row>
    <row r="193" spans="1:60" s="7" customFormat="1" x14ac:dyDescent="0.2">
      <c r="A193" s="138">
        <f t="shared" si="141"/>
        <v>43646</v>
      </c>
      <c r="B193" s="16">
        <f t="shared" ref="B193:AG193" si="192">B92/B91-1</f>
        <v>1.8199293282296081E-2</v>
      </c>
      <c r="C193" s="16">
        <f t="shared" si="192"/>
        <v>1.872525300381267E-2</v>
      </c>
      <c r="D193" s="7">
        <f t="shared" si="192"/>
        <v>9.1737454878637603E-3</v>
      </c>
      <c r="E193" s="7">
        <f t="shared" si="192"/>
        <v>1.5075780383460691E-2</v>
      </c>
      <c r="F193" s="7">
        <f t="shared" si="192"/>
        <v>2.0878323514114561E-2</v>
      </c>
      <c r="G193" s="7">
        <f t="shared" si="192"/>
        <v>2.1737468403852267E-2</v>
      </c>
      <c r="H193" s="7">
        <f t="shared" si="192"/>
        <v>3.9041470847136495E-3</v>
      </c>
      <c r="I193" s="20">
        <f t="shared" si="192"/>
        <v>1.9157754757374246E-2</v>
      </c>
      <c r="J193" s="7">
        <f t="shared" si="192"/>
        <v>9.1091846458568604E-3</v>
      </c>
      <c r="K193" s="7">
        <f t="shared" si="192"/>
        <v>2.3725981358805326E-2</v>
      </c>
      <c r="L193" s="7">
        <f t="shared" si="192"/>
        <v>0.12643771838849327</v>
      </c>
      <c r="M193" s="7">
        <f t="shared" si="192"/>
        <v>3.0902571000241741E-2</v>
      </c>
      <c r="N193" s="7">
        <f t="shared" si="192"/>
        <v>1.4040839120938564E-2</v>
      </c>
      <c r="O193" s="7">
        <f t="shared" si="192"/>
        <v>8.311448660193177E-3</v>
      </c>
      <c r="P193" s="7">
        <f t="shared" si="192"/>
        <v>-6.418573183647247E-3</v>
      </c>
      <c r="Q193" s="7">
        <f t="shared" si="192"/>
        <v>-9.5260205774649886E-4</v>
      </c>
      <c r="R193" s="7">
        <f t="shared" si="192"/>
        <v>9.8385708111974335E-3</v>
      </c>
      <c r="S193" s="7">
        <f t="shared" si="192"/>
        <v>2.3660020449444152E-2</v>
      </c>
      <c r="T193" s="7">
        <f t="shared" si="192"/>
        <v>9.9832869346563324E-3</v>
      </c>
      <c r="U193" s="7">
        <f t="shared" si="192"/>
        <v>7.2698542257441101E-3</v>
      </c>
      <c r="V193" s="7">
        <f t="shared" si="192"/>
        <v>9.6142667201355447E-3</v>
      </c>
      <c r="W193" s="7">
        <f t="shared" si="192"/>
        <v>9.0895380449693697E-3</v>
      </c>
      <c r="X193" s="7">
        <f t="shared" si="192"/>
        <v>7.8000059147200762E-3</v>
      </c>
      <c r="Y193" s="7">
        <f t="shared" si="192"/>
        <v>9.7471423562844883E-3</v>
      </c>
      <c r="Z193" s="7">
        <f t="shared" si="192"/>
        <v>2.0506377493321182E-3</v>
      </c>
      <c r="AA193" s="7">
        <f t="shared" si="192"/>
        <v>1.6936881986654662E-2</v>
      </c>
      <c r="AB193" s="7">
        <f t="shared" si="192"/>
        <v>1.4643664664560019E-2</v>
      </c>
      <c r="AC193" s="7">
        <f t="shared" si="192"/>
        <v>-4.7734610935340482E-3</v>
      </c>
      <c r="AD193" s="7">
        <f t="shared" si="192"/>
        <v>1.5114464719335752E-2</v>
      </c>
      <c r="AE193" s="7">
        <f t="shared" si="192"/>
        <v>1.5075780383460691E-2</v>
      </c>
      <c r="AF193" s="7">
        <f t="shared" si="192"/>
        <v>1.3879661123476383E-2</v>
      </c>
      <c r="AG193" s="7">
        <f t="shared" si="192"/>
        <v>1.480512138327672E-2</v>
      </c>
      <c r="AH193" s="7">
        <f t="shared" ref="AH193:BH193" si="193">AH92/AH91-1</f>
        <v>1.5342828734517644E-2</v>
      </c>
      <c r="AI193" s="7">
        <f t="shared" si="193"/>
        <v>3.1003307390732093E-2</v>
      </c>
      <c r="AJ193" s="7">
        <f t="shared" si="193"/>
        <v>3.3368593907638244E-2</v>
      </c>
      <c r="AK193" s="7">
        <f t="shared" si="193"/>
        <v>3.1947194234637211E-2</v>
      </c>
      <c r="AL193" s="7">
        <f t="shared" si="193"/>
        <v>2.9480688805065158E-2</v>
      </c>
      <c r="AM193" s="7">
        <f t="shared" si="193"/>
        <v>9.1343330097768405E-3</v>
      </c>
      <c r="AN193" s="7">
        <f t="shared" si="193"/>
        <v>1.8364434298811627E-2</v>
      </c>
      <c r="AO193" s="7">
        <f t="shared" si="193"/>
        <v>1.310480427085392E-2</v>
      </c>
      <c r="AP193" s="7">
        <f t="shared" si="193"/>
        <v>2.0245162678133255E-2</v>
      </c>
      <c r="AQ193" s="7">
        <f t="shared" si="193"/>
        <v>1.2680600390110097E-2</v>
      </c>
      <c r="AR193" s="7">
        <f t="shared" si="193"/>
        <v>-5.0307960067010882E-3</v>
      </c>
      <c r="AS193" s="7">
        <f t="shared" si="193"/>
        <v>2.2372119281689251E-2</v>
      </c>
      <c r="AT193" s="7">
        <f t="shared" si="193"/>
        <v>3.5285950082355244E-2</v>
      </c>
      <c r="AU193" s="7">
        <f t="shared" si="193"/>
        <v>1.4517440136953885E-2</v>
      </c>
      <c r="AV193" s="7">
        <f t="shared" si="193"/>
        <v>3.1004553381859035E-2</v>
      </c>
      <c r="AW193" s="7">
        <f t="shared" si="193"/>
        <v>2.0590833691020105E-2</v>
      </c>
      <c r="AX193" s="7">
        <f t="shared" si="193"/>
        <v>1.7935632054421502E-2</v>
      </c>
      <c r="AY193" s="7">
        <f t="shared" si="193"/>
        <v>1.5466285139939639E-2</v>
      </c>
      <c r="AZ193" s="7">
        <f t="shared" si="193"/>
        <v>1.8661948522702865E-2</v>
      </c>
      <c r="BA193" s="7">
        <f t="shared" si="193"/>
        <v>4.3546298357746149E-3</v>
      </c>
      <c r="BB193" s="7">
        <f t="shared" si="193"/>
        <v>9.1469539639874586E-3</v>
      </c>
      <c r="BC193" s="7">
        <f t="shared" si="193"/>
        <v>8.1363450770173262E-3</v>
      </c>
      <c r="BD193" s="7">
        <f t="shared" si="193"/>
        <v>2.3512513039879668E-2</v>
      </c>
      <c r="BE193" s="7">
        <f t="shared" si="193"/>
        <v>4.8237016862586746E-3</v>
      </c>
      <c r="BF193" s="7" t="e">
        <f t="shared" si="193"/>
        <v>#DIV/0!</v>
      </c>
      <c r="BG193" s="7">
        <f t="shared" si="193"/>
        <v>5.1835415594019274E-3</v>
      </c>
      <c r="BH193" s="7">
        <f t="shared" si="193"/>
        <v>5.5899061859365773E-3</v>
      </c>
    </row>
    <row r="194" spans="1:60" s="7" customFormat="1" x14ac:dyDescent="0.2">
      <c r="A194" s="138">
        <f t="shared" si="141"/>
        <v>43738</v>
      </c>
      <c r="B194" s="16">
        <f t="shared" ref="B194:AG194" si="194">B93/B92-1</f>
        <v>4.4036597386103438E-3</v>
      </c>
      <c r="C194" s="16">
        <f t="shared" si="194"/>
        <v>4.6586267412351834E-3</v>
      </c>
      <c r="D194" s="7">
        <f t="shared" si="194"/>
        <v>4.0833966417714862E-3</v>
      </c>
      <c r="E194" s="7">
        <f t="shared" si="194"/>
        <v>1.5722037551490153E-2</v>
      </c>
      <c r="F194" s="7">
        <f t="shared" si="194"/>
        <v>3.4420731410693683E-3</v>
      </c>
      <c r="G194" s="7">
        <f t="shared" si="194"/>
        <v>3.7439681335713626E-3</v>
      </c>
      <c r="H194" s="7">
        <f t="shared" si="194"/>
        <v>-2.6284382963190911E-3</v>
      </c>
      <c r="I194" s="20">
        <f t="shared" si="194"/>
        <v>4.0388281637318002E-3</v>
      </c>
      <c r="J194" s="7">
        <f t="shared" si="194"/>
        <v>7.8982002901804016E-3</v>
      </c>
      <c r="K194" s="7">
        <f t="shared" si="194"/>
        <v>3.0991618076967598E-3</v>
      </c>
      <c r="L194" s="7">
        <f t="shared" si="194"/>
        <v>-1.7399180614529275E-2</v>
      </c>
      <c r="M194" s="7">
        <f t="shared" si="194"/>
        <v>-2.3577868933504664E-2</v>
      </c>
      <c r="N194" s="7">
        <f t="shared" si="194"/>
        <v>7.8729539424939876E-3</v>
      </c>
      <c r="O194" s="7">
        <f t="shared" si="194"/>
        <v>4.3083993764336803E-3</v>
      </c>
      <c r="P194" s="7">
        <f t="shared" si="194"/>
        <v>3.1876538336716997E-3</v>
      </c>
      <c r="Q194" s="7">
        <f t="shared" si="194"/>
        <v>-2.6644162790400161E-3</v>
      </c>
      <c r="R194" s="7">
        <f t="shared" si="194"/>
        <v>8.0871977159711061E-3</v>
      </c>
      <c r="S194" s="7">
        <f t="shared" si="194"/>
        <v>1.4596038464840255E-2</v>
      </c>
      <c r="T194" s="7">
        <f t="shared" si="194"/>
        <v>-2.8258395972839967E-3</v>
      </c>
      <c r="U194" s="7">
        <f t="shared" si="194"/>
        <v>7.6108038598032834E-6</v>
      </c>
      <c r="V194" s="7">
        <f t="shared" si="194"/>
        <v>2.8926242241082978E-3</v>
      </c>
      <c r="W194" s="7">
        <f t="shared" si="194"/>
        <v>5.4590809549304176E-4</v>
      </c>
      <c r="X194" s="7">
        <f t="shared" si="194"/>
        <v>4.0001927935318093E-3</v>
      </c>
      <c r="Y194" s="7">
        <f t="shared" si="194"/>
        <v>9.0174018209183693E-3</v>
      </c>
      <c r="Z194" s="7">
        <f t="shared" si="194"/>
        <v>1.3077689256744129E-3</v>
      </c>
      <c r="AA194" s="7">
        <f t="shared" si="194"/>
        <v>1.6113980117965054E-2</v>
      </c>
      <c r="AB194" s="7">
        <f t="shared" si="194"/>
        <v>8.9252486504955986E-3</v>
      </c>
      <c r="AC194" s="7">
        <f t="shared" si="194"/>
        <v>-3.9805281538235482E-3</v>
      </c>
      <c r="AD194" s="7">
        <f t="shared" si="194"/>
        <v>2.0729232656777619E-3</v>
      </c>
      <c r="AE194" s="7">
        <f t="shared" si="194"/>
        <v>1.5722037551490153E-2</v>
      </c>
      <c r="AF194" s="7">
        <f t="shared" si="194"/>
        <v>1.4755594577948727E-2</v>
      </c>
      <c r="AG194" s="7">
        <f t="shared" si="194"/>
        <v>1.889130132331962E-2</v>
      </c>
      <c r="AH194" s="7">
        <f t="shared" ref="AH194:BH194" si="195">AH93/AH92-1</f>
        <v>1.5283669149422918E-2</v>
      </c>
      <c r="AI194" s="7">
        <f t="shared" si="195"/>
        <v>-2.5965776981571431E-2</v>
      </c>
      <c r="AJ194" s="7">
        <f t="shared" si="195"/>
        <v>-1.9505143509663148E-2</v>
      </c>
      <c r="AK194" s="7">
        <f t="shared" si="195"/>
        <v>-2.5967385545657917E-2</v>
      </c>
      <c r="AL194" s="7">
        <f t="shared" si="195"/>
        <v>-2.7805857025530178E-2</v>
      </c>
      <c r="AM194" s="7">
        <f t="shared" si="195"/>
        <v>1.6271294628220412E-2</v>
      </c>
      <c r="AN194" s="7">
        <f t="shared" si="195"/>
        <v>1.564767932119393E-2</v>
      </c>
      <c r="AO194" s="7">
        <f t="shared" si="195"/>
        <v>1.0381004123658277E-2</v>
      </c>
      <c r="AP194" s="7">
        <f t="shared" si="195"/>
        <v>1.7517746671853018E-2</v>
      </c>
      <c r="AQ194" s="7">
        <f t="shared" si="195"/>
        <v>1.1741967842856527E-2</v>
      </c>
      <c r="AR194" s="7">
        <f t="shared" si="195"/>
        <v>2.6343307648113434E-3</v>
      </c>
      <c r="AS194" s="7">
        <f t="shared" si="195"/>
        <v>1.9643016602174157E-2</v>
      </c>
      <c r="AT194" s="7">
        <f t="shared" si="195"/>
        <v>5.2715642486766967E-4</v>
      </c>
      <c r="AU194" s="7">
        <f t="shared" si="195"/>
        <v>8.1763638670131478E-3</v>
      </c>
      <c r="AV194" s="7">
        <f t="shared" si="195"/>
        <v>1.8482267128507202E-2</v>
      </c>
      <c r="AW194" s="7">
        <f t="shared" si="195"/>
        <v>-1.4363763443970834E-3</v>
      </c>
      <c r="AX194" s="7">
        <f t="shared" si="195"/>
        <v>1.2989290425434286E-2</v>
      </c>
      <c r="AY194" s="7">
        <f t="shared" si="195"/>
        <v>8.3676561194898635E-3</v>
      </c>
      <c r="AZ194" s="7">
        <f t="shared" si="195"/>
        <v>-8.6061008128954786E-3</v>
      </c>
      <c r="BA194" s="7">
        <f t="shared" si="195"/>
        <v>8.6879055427659946E-3</v>
      </c>
      <c r="BB194" s="7">
        <f t="shared" si="195"/>
        <v>7.5541433892376553E-3</v>
      </c>
      <c r="BC194" s="7">
        <f t="shared" si="195"/>
        <v>1.2257823864391115E-2</v>
      </c>
      <c r="BD194" s="7">
        <f t="shared" si="195"/>
        <v>2.2763984989626396E-2</v>
      </c>
      <c r="BE194" s="7">
        <f t="shared" si="195"/>
        <v>6.719693902830004E-3</v>
      </c>
      <c r="BF194" s="7" t="e">
        <f t="shared" si="195"/>
        <v>#DIV/0!</v>
      </c>
      <c r="BG194" s="7">
        <f t="shared" si="195"/>
        <v>7.4881184145010327E-3</v>
      </c>
      <c r="BH194" s="7">
        <f t="shared" si="195"/>
        <v>1.2522222257631554E-2</v>
      </c>
    </row>
    <row r="195" spans="1:60" s="7" customFormat="1" ht="12" thickBot="1" x14ac:dyDescent="0.25">
      <c r="A195" s="138">
        <f t="shared" si="141"/>
        <v>43829</v>
      </c>
      <c r="B195" s="14">
        <f t="shared" ref="B195:AG195" si="196">B94/B93-1</f>
        <v>3.1734051362586335E-3</v>
      </c>
      <c r="C195" s="14">
        <f t="shared" si="196"/>
        <v>3.5286812341321916E-3</v>
      </c>
      <c r="D195" s="22">
        <f t="shared" si="196"/>
        <v>2.2288181323573131E-3</v>
      </c>
      <c r="E195" s="22">
        <f t="shared" si="196"/>
        <v>1.1067060228674208E-2</v>
      </c>
      <c r="F195" s="22">
        <f t="shared" si="196"/>
        <v>2.6827186770859157E-3</v>
      </c>
      <c r="G195" s="22">
        <f t="shared" si="196"/>
        <v>3.1462164147910698E-3</v>
      </c>
      <c r="H195" s="22">
        <f t="shared" si="196"/>
        <v>-6.6968519617901512E-3</v>
      </c>
      <c r="I195" s="23">
        <f t="shared" si="196"/>
        <v>2.8954061927271013E-3</v>
      </c>
      <c r="J195" s="22">
        <f t="shared" si="196"/>
        <v>5.8260227587212388E-3</v>
      </c>
      <c r="K195" s="22">
        <f t="shared" si="196"/>
        <v>2.7282756439130917E-3</v>
      </c>
      <c r="L195" s="22">
        <f t="shared" si="196"/>
        <v>-4.1007809029717124E-2</v>
      </c>
      <c r="M195" s="22">
        <f t="shared" si="196"/>
        <v>1.0333945695056856E-2</v>
      </c>
      <c r="N195" s="22">
        <f t="shared" si="196"/>
        <v>6.3218176400023918E-3</v>
      </c>
      <c r="O195" s="22">
        <f t="shared" si="196"/>
        <v>5.0537927154241657E-3</v>
      </c>
      <c r="P195" s="22">
        <f t="shared" si="196"/>
        <v>-3.8567186373376083E-3</v>
      </c>
      <c r="Q195" s="22">
        <f t="shared" si="196"/>
        <v>-6.5430513568000004E-3</v>
      </c>
      <c r="R195" s="22">
        <f t="shared" si="196"/>
        <v>-2.5825889031726446E-3</v>
      </c>
      <c r="S195" s="22">
        <f t="shared" si="196"/>
        <v>2.2468261151598057E-3</v>
      </c>
      <c r="T195" s="22">
        <f t="shared" si="196"/>
        <v>-6.2199711317756368E-4</v>
      </c>
      <c r="U195" s="22">
        <f t="shared" si="196"/>
        <v>-1.2781770357852551E-3</v>
      </c>
      <c r="V195" s="22">
        <f t="shared" si="196"/>
        <v>1.0547886962820607E-2</v>
      </c>
      <c r="W195" s="22">
        <f t="shared" si="196"/>
        <v>2.4703791226019511E-3</v>
      </c>
      <c r="X195" s="22">
        <f t="shared" si="196"/>
        <v>2.5829733771742802E-3</v>
      </c>
      <c r="Y195" s="22">
        <f t="shared" si="196"/>
        <v>-1.9273620219698584E-3</v>
      </c>
      <c r="Z195" s="22">
        <f t="shared" si="196"/>
        <v>-1.7950699177401441E-3</v>
      </c>
      <c r="AA195" s="22">
        <f t="shared" si="196"/>
        <v>-2.0473601257248175E-3</v>
      </c>
      <c r="AB195" s="22">
        <f t="shared" si="196"/>
        <v>8.1887013763330962E-3</v>
      </c>
      <c r="AC195" s="22">
        <f t="shared" si="196"/>
        <v>2.9808992623572284E-3</v>
      </c>
      <c r="AD195" s="22">
        <f t="shared" si="196"/>
        <v>4.8058966966295635E-3</v>
      </c>
      <c r="AE195" s="22">
        <f t="shared" si="196"/>
        <v>1.1067060228674208E-2</v>
      </c>
      <c r="AF195" s="22">
        <f t="shared" si="196"/>
        <v>-1.0754452425919325E-2</v>
      </c>
      <c r="AG195" s="22">
        <f t="shared" si="196"/>
        <v>1.5726375628791311E-2</v>
      </c>
      <c r="AH195" s="22">
        <f t="shared" ref="AH195:BH195" si="197">AH94/AH93-1</f>
        <v>1.4075381412647969E-2</v>
      </c>
      <c r="AI195" s="22">
        <f t="shared" si="197"/>
        <v>2.53784052909789E-3</v>
      </c>
      <c r="AJ195" s="22">
        <f t="shared" si="197"/>
        <v>6.2649411083257611E-3</v>
      </c>
      <c r="AK195" s="22">
        <f t="shared" si="197"/>
        <v>-1.4672613052402195E-4</v>
      </c>
      <c r="AL195" s="22">
        <f t="shared" si="197"/>
        <v>3.8970424138609072E-3</v>
      </c>
      <c r="AM195" s="22">
        <f t="shared" si="197"/>
        <v>-9.619299496819278E-3</v>
      </c>
      <c r="AN195" s="22">
        <f t="shared" si="197"/>
        <v>1.2167731479600485E-2</v>
      </c>
      <c r="AO195" s="22">
        <f t="shared" si="197"/>
        <v>5.6669585211732709E-3</v>
      </c>
      <c r="AP195" s="22">
        <f t="shared" si="197"/>
        <v>1.4459806830385391E-2</v>
      </c>
      <c r="AQ195" s="22">
        <f t="shared" si="197"/>
        <v>-1.8047303018339234E-3</v>
      </c>
      <c r="AR195" s="22">
        <f t="shared" si="197"/>
        <v>-2.3436182257937643E-3</v>
      </c>
      <c r="AS195" s="22">
        <f t="shared" si="197"/>
        <v>8.9067628468610938E-3</v>
      </c>
      <c r="AT195" s="22">
        <f t="shared" si="197"/>
        <v>-2.7387492550057235E-4</v>
      </c>
      <c r="AU195" s="22">
        <f t="shared" si="197"/>
        <v>8.0609136295113348E-3</v>
      </c>
      <c r="AV195" s="22">
        <f t="shared" si="197"/>
        <v>8.5394558270790455E-3</v>
      </c>
      <c r="AW195" s="22">
        <f t="shared" si="197"/>
        <v>-1.5506270573376613E-3</v>
      </c>
      <c r="AX195" s="22">
        <f t="shared" si="197"/>
        <v>5.7247244586726698E-3</v>
      </c>
      <c r="AY195" s="22">
        <f t="shared" si="197"/>
        <v>-9.8637548809565878E-4</v>
      </c>
      <c r="AZ195" s="22">
        <f t="shared" si="197"/>
        <v>6.1312147145908824E-4</v>
      </c>
      <c r="BA195" s="22">
        <f t="shared" si="197"/>
        <v>5.1359625516869123E-3</v>
      </c>
      <c r="BB195" s="22">
        <f t="shared" si="197"/>
        <v>4.1687220076329634E-3</v>
      </c>
      <c r="BC195" s="22">
        <f t="shared" si="197"/>
        <v>8.4984857934853331E-3</v>
      </c>
      <c r="BD195" s="22">
        <f t="shared" si="197"/>
        <v>5.392769511945561E-3</v>
      </c>
      <c r="BE195" s="22">
        <f t="shared" si="197"/>
        <v>5.4398537404665159E-3</v>
      </c>
      <c r="BF195" s="22" t="e">
        <f t="shared" si="197"/>
        <v>#DIV/0!</v>
      </c>
      <c r="BG195" s="22">
        <f t="shared" si="197"/>
        <v>4.9341849366719703E-3</v>
      </c>
      <c r="BH195" s="22">
        <f t="shared" si="197"/>
        <v>1.3064172698604715E-3</v>
      </c>
    </row>
    <row r="196" spans="1:60" s="7" customFormat="1" x14ac:dyDescent="0.2">
      <c r="A196" s="140">
        <f t="shared" si="141"/>
        <v>43920</v>
      </c>
      <c r="B196" s="24">
        <f t="shared" ref="B196:B203" si="198">B95/B94-1</f>
        <v>-2.5499853877216649E-2</v>
      </c>
      <c r="C196" s="24">
        <f t="shared" ref="C196:BH196" si="199">C95/C94-1</f>
        <v>-2.3790570306943204E-2</v>
      </c>
      <c r="D196" s="26">
        <f t="shared" si="199"/>
        <v>-1.3803702065507184E-2</v>
      </c>
      <c r="E196" s="26">
        <f t="shared" si="199"/>
        <v>-6.7407319397598142E-2</v>
      </c>
      <c r="F196" s="26">
        <f t="shared" si="199"/>
        <v>-2.4609910446031447E-2</v>
      </c>
      <c r="G196" s="26">
        <f t="shared" si="199"/>
        <v>-2.2218858311132128E-2</v>
      </c>
      <c r="H196" s="26">
        <f t="shared" si="199"/>
        <v>-7.347591295905731E-2</v>
      </c>
      <c r="I196" s="27">
        <f t="shared" si="199"/>
        <v>-2.6667648369483099E-2</v>
      </c>
      <c r="J196" s="26">
        <f t="shared" si="199"/>
        <v>-1.4389428107187574E-2</v>
      </c>
      <c r="K196" s="26">
        <f t="shared" si="199"/>
        <v>-2.3443703191592946E-2</v>
      </c>
      <c r="L196" s="26">
        <f t="shared" si="199"/>
        <v>-1.373600550182652E-3</v>
      </c>
      <c r="M196" s="26">
        <f t="shared" si="199"/>
        <v>-2.9415037320179693E-2</v>
      </c>
      <c r="N196" s="26">
        <f t="shared" si="199"/>
        <v>-1.2844169040796549E-2</v>
      </c>
      <c r="O196" s="26">
        <f t="shared" si="199"/>
        <v>-2.9593480516912463E-2</v>
      </c>
      <c r="P196" s="26">
        <f t="shared" si="199"/>
        <v>-3.3603884942050799E-2</v>
      </c>
      <c r="Q196" s="26">
        <f t="shared" si="199"/>
        <v>-1.8139071209921642E-4</v>
      </c>
      <c r="R196" s="26">
        <f t="shared" si="199"/>
        <v>9.2399408995254007E-3</v>
      </c>
      <c r="S196" s="26">
        <f t="shared" si="199"/>
        <v>4.695632801660965E-3</v>
      </c>
      <c r="T196" s="26">
        <f t="shared" si="199"/>
        <v>-2.7251545115944187E-2</v>
      </c>
      <c r="U196" s="26">
        <f t="shared" si="199"/>
        <v>-3.9992345573441002E-2</v>
      </c>
      <c r="V196" s="26">
        <f t="shared" si="199"/>
        <v>3.8470971182467117E-3</v>
      </c>
      <c r="W196" s="26">
        <f t="shared" si="199"/>
        <v>3.7634707852203242E-3</v>
      </c>
      <c r="X196" s="26">
        <f t="shared" si="199"/>
        <v>-1.7630482059001307E-2</v>
      </c>
      <c r="Y196" s="26">
        <f t="shared" si="199"/>
        <v>-2.508814295128392E-3</v>
      </c>
      <c r="Z196" s="26">
        <f t="shared" si="199"/>
        <v>-1.2742121917466598E-2</v>
      </c>
      <c r="AA196" s="26">
        <f t="shared" si="199"/>
        <v>6.7758513261191311E-3</v>
      </c>
      <c r="AB196" s="26">
        <f t="shared" si="199"/>
        <v>-3.4351280747531687E-2</v>
      </c>
      <c r="AC196" s="26">
        <f t="shared" si="199"/>
        <v>6.8348890513811877E-3</v>
      </c>
      <c r="AD196" s="26">
        <f t="shared" si="199"/>
        <v>9.0266093555602112E-4</v>
      </c>
      <c r="AE196" s="26">
        <f t="shared" si="199"/>
        <v>-6.7407319397598142E-2</v>
      </c>
      <c r="AF196" s="26">
        <f t="shared" si="199"/>
        <v>-3.9404196797929836E-2</v>
      </c>
      <c r="AG196" s="26">
        <f t="shared" si="199"/>
        <v>-4.2842694324820241E-2</v>
      </c>
      <c r="AH196" s="26">
        <f t="shared" si="199"/>
        <v>-7.7068535092023494E-2</v>
      </c>
      <c r="AI196" s="26">
        <f t="shared" si="199"/>
        <v>-1.4152226570727122E-2</v>
      </c>
      <c r="AJ196" s="26">
        <f t="shared" si="199"/>
        <v>-4.6718067714408562E-2</v>
      </c>
      <c r="AK196" s="26">
        <f t="shared" si="199"/>
        <v>1.2007604462025423E-3</v>
      </c>
      <c r="AL196" s="26">
        <f t="shared" si="199"/>
        <v>-1.8613153084312883E-2</v>
      </c>
      <c r="AM196" s="26">
        <f t="shared" si="199"/>
        <v>-1.9687260435595766E-2</v>
      </c>
      <c r="AN196" s="26">
        <f t="shared" si="199"/>
        <v>-0.10964797353436184</v>
      </c>
      <c r="AO196" s="26">
        <f t="shared" si="199"/>
        <v>-7.7841722549401582E-2</v>
      </c>
      <c r="AP196" s="26">
        <f t="shared" si="199"/>
        <v>-0.12076518100563649</v>
      </c>
      <c r="AQ196" s="26">
        <f t="shared" si="199"/>
        <v>-6.8649301495808945E-3</v>
      </c>
      <c r="AR196" s="26">
        <f t="shared" si="199"/>
        <v>4.5163039711784148E-3</v>
      </c>
      <c r="AS196" s="26">
        <f t="shared" si="199"/>
        <v>5.6970404079164094E-3</v>
      </c>
      <c r="AT196" s="26">
        <f t="shared" si="199"/>
        <v>1.6502148641743819E-3</v>
      </c>
      <c r="AU196" s="26">
        <f t="shared" si="199"/>
        <v>-2.0132954696305494E-2</v>
      </c>
      <c r="AV196" s="26">
        <f t="shared" si="199"/>
        <v>-1.8640537202522123E-2</v>
      </c>
      <c r="AW196" s="26">
        <f t="shared" si="199"/>
        <v>1.0897703609849874E-2</v>
      </c>
      <c r="AX196" s="26">
        <f t="shared" si="199"/>
        <v>-2.8112951589701729E-2</v>
      </c>
      <c r="AY196" s="26">
        <f t="shared" si="199"/>
        <v>-4.9636683844926921E-2</v>
      </c>
      <c r="AZ196" s="26">
        <f t="shared" si="199"/>
        <v>1.0004086947956736E-4</v>
      </c>
      <c r="BA196" s="26">
        <f t="shared" si="199"/>
        <v>-2.651972373509548E-2</v>
      </c>
      <c r="BB196" s="26">
        <f t="shared" si="199"/>
        <v>-8.4108486517679992E-3</v>
      </c>
      <c r="BC196" s="26">
        <f t="shared" si="199"/>
        <v>-1.8085816957700729E-2</v>
      </c>
      <c r="BD196" s="26">
        <f t="shared" si="199"/>
        <v>-8.3042097561943584E-2</v>
      </c>
      <c r="BE196" s="26">
        <f t="shared" si="199"/>
        <v>-5.7030126030003681E-2</v>
      </c>
      <c r="BF196" s="26" t="e">
        <f t="shared" si="199"/>
        <v>#DIV/0!</v>
      </c>
      <c r="BG196" s="26">
        <f t="shared" si="199"/>
        <v>-2.1367129154027276E-2</v>
      </c>
      <c r="BH196" s="26">
        <f t="shared" si="199"/>
        <v>-1.6546946239465288E-2</v>
      </c>
    </row>
    <row r="197" spans="1:60" s="7" customFormat="1" x14ac:dyDescent="0.2">
      <c r="A197" s="138">
        <f t="shared" si="141"/>
        <v>44012</v>
      </c>
      <c r="B197" s="16">
        <f t="shared" si="198"/>
        <v>-0.15197930343982913</v>
      </c>
      <c r="C197" s="16">
        <f t="shared" ref="C197:BH197" si="200">C96/C95-1</f>
        <v>-0.14340021391321156</v>
      </c>
      <c r="D197" s="7">
        <f t="shared" si="200"/>
        <v>-0.12524252151191806</v>
      </c>
      <c r="E197" s="7">
        <f t="shared" si="200"/>
        <v>-0.13466969184062494</v>
      </c>
      <c r="F197" s="7">
        <f t="shared" si="200"/>
        <v>-0.16061393695479154</v>
      </c>
      <c r="G197" s="7">
        <f t="shared" si="200"/>
        <v>-0.14925082424520064</v>
      </c>
      <c r="H197" s="7">
        <f t="shared" si="200"/>
        <v>-0.40568950862377295</v>
      </c>
      <c r="I197" s="20">
        <f t="shared" si="200"/>
        <v>-0.15954352980579023</v>
      </c>
      <c r="J197" s="7">
        <f t="shared" si="200"/>
        <v>-8.0909583830854781E-2</v>
      </c>
      <c r="K197" s="7">
        <f t="shared" si="200"/>
        <v>-0.16004133147345478</v>
      </c>
      <c r="L197" s="7">
        <f t="shared" si="200"/>
        <v>1.320479242467679</v>
      </c>
      <c r="M197" s="7">
        <f t="shared" si="200"/>
        <v>-4.9335068576547569E-2</v>
      </c>
      <c r="N197" s="7">
        <f t="shared" si="200"/>
        <v>-9.8570266665645057E-2</v>
      </c>
      <c r="O197" s="7">
        <f t="shared" si="200"/>
        <v>-0.17232240483662198</v>
      </c>
      <c r="P197" s="7">
        <f t="shared" si="200"/>
        <v>-4.9632673032374397E-2</v>
      </c>
      <c r="Q197" s="7">
        <f t="shared" si="200"/>
        <v>-9.6415166751192549E-3</v>
      </c>
      <c r="R197" s="7">
        <f t="shared" si="200"/>
        <v>-6.2859476677526893E-2</v>
      </c>
      <c r="S197" s="7">
        <f t="shared" si="200"/>
        <v>-1.1067870340579877E-2</v>
      </c>
      <c r="T197" s="7">
        <f t="shared" si="200"/>
        <v>-0.16219217245205608</v>
      </c>
      <c r="U197" s="7">
        <f t="shared" si="200"/>
        <v>-0.17761987805229607</v>
      </c>
      <c r="V197" s="7">
        <f t="shared" si="200"/>
        <v>-8.9995030247482233E-2</v>
      </c>
      <c r="W197" s="7">
        <f t="shared" si="200"/>
        <v>-0.13883357146660302</v>
      </c>
      <c r="X197" s="7">
        <f t="shared" si="200"/>
        <v>-0.13749086014441414</v>
      </c>
      <c r="Y197" s="7">
        <f t="shared" si="200"/>
        <v>-0.21201956999248328</v>
      </c>
      <c r="Z197" s="7">
        <f t="shared" si="200"/>
        <v>-0.30787221607062276</v>
      </c>
      <c r="AA197" s="7">
        <f t="shared" si="200"/>
        <v>-0.12673859390438114</v>
      </c>
      <c r="AB197" s="7">
        <f t="shared" si="200"/>
        <v>-0.16403851251256785</v>
      </c>
      <c r="AC197" s="7">
        <f t="shared" si="200"/>
        <v>-7.3829457858958225E-3</v>
      </c>
      <c r="AD197" s="7">
        <f t="shared" si="200"/>
        <v>-0.11541124936974667</v>
      </c>
      <c r="AE197" s="7">
        <f t="shared" si="200"/>
        <v>-0.13466969184062494</v>
      </c>
      <c r="AF197" s="7">
        <f t="shared" si="200"/>
        <v>-0.14268674399016779</v>
      </c>
      <c r="AG197" s="7">
        <f t="shared" si="200"/>
        <v>-0.12360051632021918</v>
      </c>
      <c r="AH197" s="7">
        <f t="shared" si="200"/>
        <v>-0.1354379323467011</v>
      </c>
      <c r="AI197" s="7">
        <f t="shared" si="200"/>
        <v>-0.147901865391181</v>
      </c>
      <c r="AJ197" s="7">
        <f t="shared" si="200"/>
        <v>-0.22581042926185535</v>
      </c>
      <c r="AK197" s="7">
        <f t="shared" si="200"/>
        <v>-0.13175383811140462</v>
      </c>
      <c r="AL197" s="7">
        <f t="shared" si="200"/>
        <v>-0.14095108677428225</v>
      </c>
      <c r="AM197" s="7">
        <f t="shared" si="200"/>
        <v>-0.14352980783421299</v>
      </c>
      <c r="AN197" s="7">
        <f t="shared" si="200"/>
        <v>-0.57064265071975906</v>
      </c>
      <c r="AO197" s="7">
        <f t="shared" si="200"/>
        <v>-0.60093792750155262</v>
      </c>
      <c r="AP197" s="7">
        <f t="shared" si="200"/>
        <v>-0.55953662323206665</v>
      </c>
      <c r="AQ197" s="7">
        <f t="shared" si="200"/>
        <v>-0.15588344244046093</v>
      </c>
      <c r="AR197" s="7">
        <f t="shared" si="200"/>
        <v>-5.6452775054912863E-2</v>
      </c>
      <c r="AS197" s="7">
        <f t="shared" si="200"/>
        <v>-7.6427315704977516E-2</v>
      </c>
      <c r="AT197" s="7">
        <f t="shared" si="200"/>
        <v>-3.196559685118272E-2</v>
      </c>
      <c r="AU197" s="7">
        <f t="shared" si="200"/>
        <v>-0.12802744230177943</v>
      </c>
      <c r="AV197" s="7">
        <f t="shared" si="200"/>
        <v>-0.11132922096354292</v>
      </c>
      <c r="AW197" s="7">
        <f t="shared" si="200"/>
        <v>-2.4760369562079831E-2</v>
      </c>
      <c r="AX197" s="7">
        <f t="shared" si="200"/>
        <v>-0.19026547531015403</v>
      </c>
      <c r="AY197" s="7">
        <f t="shared" si="200"/>
        <v>-0.26256763548729678</v>
      </c>
      <c r="AZ197" s="7">
        <f t="shared" si="200"/>
        <v>-1.1413606279275901E-2</v>
      </c>
      <c r="BA197" s="7">
        <f t="shared" si="200"/>
        <v>-0.1618706615620521</v>
      </c>
      <c r="BB197" s="7">
        <f t="shared" si="200"/>
        <v>-9.0371478308928777E-2</v>
      </c>
      <c r="BC197" s="7">
        <f t="shared" si="200"/>
        <v>-6.6778346207172934E-2</v>
      </c>
      <c r="BD197" s="7">
        <f t="shared" si="200"/>
        <v>-0.48587981155418902</v>
      </c>
      <c r="BE197" s="7">
        <f t="shared" si="200"/>
        <v>-0.19085348004217639</v>
      </c>
      <c r="BF197" s="7" t="e">
        <f t="shared" si="200"/>
        <v>#DIV/0!</v>
      </c>
      <c r="BG197" s="7">
        <f t="shared" si="200"/>
        <v>-0.11932588697164392</v>
      </c>
      <c r="BH197" s="7">
        <f t="shared" si="200"/>
        <v>-0.1186101166700636</v>
      </c>
    </row>
    <row r="198" spans="1:60" s="7" customFormat="1" x14ac:dyDescent="0.2">
      <c r="A198" s="138">
        <f t="shared" si="141"/>
        <v>44104</v>
      </c>
      <c r="B198" s="16">
        <f t="shared" si="198"/>
        <v>0.17678435063417597</v>
      </c>
      <c r="C198" s="16">
        <f t="shared" ref="C198:BH198" si="201">C97/C96-1</f>
        <v>0.16816466823064946</v>
      </c>
      <c r="D198" s="7">
        <f t="shared" si="201"/>
        <v>0.12727941833858614</v>
      </c>
      <c r="E198" s="7">
        <f t="shared" si="201"/>
        <v>0.25907766932116161</v>
      </c>
      <c r="F198" s="7">
        <f t="shared" si="201"/>
        <v>0.18278808848631511</v>
      </c>
      <c r="G198" s="7">
        <f t="shared" si="201"/>
        <v>0.17108214446610792</v>
      </c>
      <c r="H198" s="7">
        <f t="shared" si="201"/>
        <v>0.54419569835896309</v>
      </c>
      <c r="I198" s="20">
        <f t="shared" si="201"/>
        <v>0.18432777208143269</v>
      </c>
      <c r="J198" s="7">
        <f t="shared" si="201"/>
        <v>0.11197383978754472</v>
      </c>
      <c r="K198" s="7">
        <f t="shared" si="201"/>
        <v>0.181294074420004</v>
      </c>
      <c r="L198" s="7">
        <f t="shared" si="201"/>
        <v>-0.56597303044850766</v>
      </c>
      <c r="M198" s="7">
        <f t="shared" si="201"/>
        <v>8.4967709269222702E-2</v>
      </c>
      <c r="N198" s="7">
        <f t="shared" si="201"/>
        <v>0.11914443782785766</v>
      </c>
      <c r="O198" s="7">
        <f t="shared" si="201"/>
        <v>0.17616767890323137</v>
      </c>
      <c r="P198" s="7">
        <f t="shared" si="201"/>
        <v>5.3452374139234093E-2</v>
      </c>
      <c r="Q198" s="7">
        <f t="shared" si="201"/>
        <v>5.6408620032601942E-3</v>
      </c>
      <c r="R198" s="7">
        <f t="shared" si="201"/>
        <v>6.0444104189530945E-2</v>
      </c>
      <c r="S198" s="7">
        <f t="shared" si="201"/>
        <v>1.699301629034089E-2</v>
      </c>
      <c r="T198" s="7">
        <f t="shared" si="201"/>
        <v>0.21845722636855913</v>
      </c>
      <c r="U198" s="7">
        <f t="shared" si="201"/>
        <v>0.18490242437823845</v>
      </c>
      <c r="V198" s="7">
        <f t="shared" si="201"/>
        <v>7.0628526912534406E-2</v>
      </c>
      <c r="W198" s="7">
        <f t="shared" si="201"/>
        <v>0.12251150540035582</v>
      </c>
      <c r="X198" s="7">
        <f t="shared" si="201"/>
        <v>0.13355265446560161</v>
      </c>
      <c r="Y198" s="7">
        <f t="shared" si="201"/>
        <v>0.16957216342546433</v>
      </c>
      <c r="Z198" s="7">
        <f t="shared" si="201"/>
        <v>0.36223080706445443</v>
      </c>
      <c r="AA198" s="7">
        <f t="shared" si="201"/>
        <v>3.3716242424151943E-2</v>
      </c>
      <c r="AB198" s="7">
        <f t="shared" si="201"/>
        <v>0.20806015939747668</v>
      </c>
      <c r="AC198" s="7">
        <f t="shared" si="201"/>
        <v>2.1380276443816237E-2</v>
      </c>
      <c r="AD198" s="7">
        <f t="shared" si="201"/>
        <v>0.13470327176897556</v>
      </c>
      <c r="AE198" s="7">
        <f t="shared" si="201"/>
        <v>0.25907766932116161</v>
      </c>
      <c r="AF198" s="7">
        <f t="shared" si="201"/>
        <v>0.23991564731198767</v>
      </c>
      <c r="AG198" s="7">
        <f t="shared" si="201"/>
        <v>0.22137943407977567</v>
      </c>
      <c r="AH198" s="7">
        <f t="shared" si="201"/>
        <v>0.27022365689579431</v>
      </c>
      <c r="AI198" s="7">
        <f t="shared" si="201"/>
        <v>0.17998805913853544</v>
      </c>
      <c r="AJ198" s="7">
        <f t="shared" si="201"/>
        <v>0.37656623904320208</v>
      </c>
      <c r="AK198" s="7">
        <f t="shared" si="201"/>
        <v>0.12720910499435467</v>
      </c>
      <c r="AL198" s="7">
        <f t="shared" si="201"/>
        <v>0.17947631590844981</v>
      </c>
      <c r="AM198" s="7">
        <f t="shared" si="201"/>
        <v>0.12516411708947683</v>
      </c>
      <c r="AN198" s="7">
        <f t="shared" si="201"/>
        <v>1.2037485205829159</v>
      </c>
      <c r="AO198" s="7">
        <f t="shared" si="201"/>
        <v>1.0811477284764059</v>
      </c>
      <c r="AP198" s="7">
        <f t="shared" si="201"/>
        <v>1.2444685183268107</v>
      </c>
      <c r="AQ198" s="7">
        <f t="shared" si="201"/>
        <v>0.19299561636869278</v>
      </c>
      <c r="AR198" s="7">
        <f t="shared" si="201"/>
        <v>4.8788606692300673E-2</v>
      </c>
      <c r="AS198" s="7">
        <f t="shared" si="201"/>
        <v>6.0164813230116021E-2</v>
      </c>
      <c r="AT198" s="7">
        <f t="shared" si="201"/>
        <v>3.3272305672435554E-2</v>
      </c>
      <c r="AU198" s="7">
        <f t="shared" si="201"/>
        <v>0.15150311199677091</v>
      </c>
      <c r="AV198" s="7">
        <f t="shared" si="201"/>
        <v>0.12771020611586148</v>
      </c>
      <c r="AW198" s="7">
        <f t="shared" si="201"/>
        <v>2.0513470895920038E-2</v>
      </c>
      <c r="AX198" s="7">
        <f t="shared" si="201"/>
        <v>0.22536233904277347</v>
      </c>
      <c r="AY198" s="7">
        <f t="shared" si="201"/>
        <v>0.31170473548179256</v>
      </c>
      <c r="AZ198" s="7">
        <f t="shared" si="201"/>
        <v>1.6121702139491045E-2</v>
      </c>
      <c r="BA198" s="7">
        <f t="shared" si="201"/>
        <v>0.21522104506185391</v>
      </c>
      <c r="BB198" s="7">
        <f t="shared" si="201"/>
        <v>0.12881335379047898</v>
      </c>
      <c r="BC198" s="7">
        <f t="shared" si="201"/>
        <v>9.7887780248690603E-2</v>
      </c>
      <c r="BD198" s="7">
        <f t="shared" si="201"/>
        <v>0.86702255168995945</v>
      </c>
      <c r="BE198" s="7">
        <f t="shared" si="201"/>
        <v>0.27437322816736809</v>
      </c>
      <c r="BF198" s="7" t="e">
        <f t="shared" si="201"/>
        <v>#DIV/0!</v>
      </c>
      <c r="BG198" s="7">
        <f t="shared" si="201"/>
        <v>0.1481176394258541</v>
      </c>
      <c r="BH198" s="7">
        <f t="shared" si="201"/>
        <v>0.14568076299405641</v>
      </c>
    </row>
    <row r="199" spans="1:60" s="7" customFormat="1" ht="12" thickBot="1" x14ac:dyDescent="0.25">
      <c r="A199" s="139">
        <f t="shared" si="141"/>
        <v>44195</v>
      </c>
      <c r="B199" s="14">
        <f t="shared" si="198"/>
        <v>-9.5030911321527523E-3</v>
      </c>
      <c r="C199" s="14">
        <f t="shared" ref="C199:BH199" si="202">C98/C97-1</f>
        <v>-1.2647463373467893E-2</v>
      </c>
      <c r="D199" s="22">
        <f t="shared" si="202"/>
        <v>6.164231557880484E-3</v>
      </c>
      <c r="E199" s="22">
        <f t="shared" si="202"/>
        <v>3.7816542002837572E-3</v>
      </c>
      <c r="F199" s="22">
        <f t="shared" si="202"/>
        <v>-1.4934596766420172E-2</v>
      </c>
      <c r="G199" s="22">
        <f t="shared" si="202"/>
        <v>-1.9496904646650881E-2</v>
      </c>
      <c r="H199" s="22">
        <f t="shared" si="202"/>
        <v>9.1887343152787349E-2</v>
      </c>
      <c r="I199" s="23">
        <f t="shared" si="202"/>
        <v>-1.3521297795390352E-2</v>
      </c>
      <c r="J199" s="22">
        <f t="shared" si="202"/>
        <v>2.7266320894338891E-2</v>
      </c>
      <c r="K199" s="22">
        <f t="shared" si="202"/>
        <v>-2.7101924078853812E-2</v>
      </c>
      <c r="L199" s="22">
        <f t="shared" si="202"/>
        <v>0.21299543008114696</v>
      </c>
      <c r="M199" s="22">
        <f t="shared" si="202"/>
        <v>-1.7000413671152792E-2</v>
      </c>
      <c r="N199" s="22">
        <f t="shared" si="202"/>
        <v>-7.4917559350851093E-4</v>
      </c>
      <c r="O199" s="22">
        <f t="shared" si="202"/>
        <v>-2.2057083386364251E-3</v>
      </c>
      <c r="P199" s="22">
        <f t="shared" si="202"/>
        <v>-3.3140094698334011E-3</v>
      </c>
      <c r="Q199" s="22">
        <f t="shared" si="202"/>
        <v>-9.5811068266531407E-3</v>
      </c>
      <c r="R199" s="22">
        <f t="shared" si="202"/>
        <v>9.5045341588508858E-3</v>
      </c>
      <c r="S199" s="22">
        <f t="shared" si="202"/>
        <v>1.5764614801114796E-2</v>
      </c>
      <c r="T199" s="22">
        <f t="shared" si="202"/>
        <v>-2.3322669571453902E-3</v>
      </c>
      <c r="U199" s="22">
        <f t="shared" si="202"/>
        <v>-7.3919104627917509E-4</v>
      </c>
      <c r="V199" s="22">
        <f t="shared" si="202"/>
        <v>-1.6903740436754466E-3</v>
      </c>
      <c r="W199" s="22">
        <f t="shared" si="202"/>
        <v>2.6375044190158903E-3</v>
      </c>
      <c r="X199" s="22">
        <f t="shared" si="202"/>
        <v>2.8355159303461441E-3</v>
      </c>
      <c r="Y199" s="22">
        <f t="shared" si="202"/>
        <v>3.9790045550882835E-2</v>
      </c>
      <c r="Z199" s="22">
        <f t="shared" si="202"/>
        <v>5.9934113500011099E-2</v>
      </c>
      <c r="AA199" s="22">
        <f t="shared" si="202"/>
        <v>2.1070874717508792E-2</v>
      </c>
      <c r="AB199" s="22">
        <f t="shared" si="202"/>
        <v>9.2434764904352207E-3</v>
      </c>
      <c r="AC199" s="22">
        <f t="shared" si="202"/>
        <v>-6.5049597554117655E-3</v>
      </c>
      <c r="AD199" s="22">
        <f t="shared" si="202"/>
        <v>2.7923930642925754E-4</v>
      </c>
      <c r="AE199" s="22">
        <f t="shared" si="202"/>
        <v>3.7816542002837572E-3</v>
      </c>
      <c r="AF199" s="22">
        <f t="shared" si="202"/>
        <v>-2.3231233338569468E-2</v>
      </c>
      <c r="AG199" s="22">
        <f t="shared" si="202"/>
        <v>-1.1218329138083849E-2</v>
      </c>
      <c r="AH199" s="22">
        <f t="shared" si="202"/>
        <v>1.1481035685302121E-2</v>
      </c>
      <c r="AI199" s="22">
        <f t="shared" si="202"/>
        <v>-2.1545252454100217E-2</v>
      </c>
      <c r="AJ199" s="22">
        <f t="shared" si="202"/>
        <v>-4.7889939248078939E-2</v>
      </c>
      <c r="AK199" s="22">
        <f t="shared" si="202"/>
        <v>-1.4555656941401818E-3</v>
      </c>
      <c r="AL199" s="22">
        <f t="shared" si="202"/>
        <v>-3.16414224777255E-2</v>
      </c>
      <c r="AM199" s="22">
        <f t="shared" si="202"/>
        <v>-5.1970053681481554E-3</v>
      </c>
      <c r="AN199" s="22">
        <f t="shared" si="202"/>
        <v>-0.32592578901428304</v>
      </c>
      <c r="AO199" s="22">
        <f t="shared" si="202"/>
        <v>-0.25213528831003684</v>
      </c>
      <c r="AP199" s="22">
        <f t="shared" si="202"/>
        <v>-0.34865081128560449</v>
      </c>
      <c r="AQ199" s="22">
        <f t="shared" si="202"/>
        <v>-2.3986840328185099E-3</v>
      </c>
      <c r="AR199" s="22">
        <f t="shared" si="202"/>
        <v>3.2679503278991939E-2</v>
      </c>
      <c r="AS199" s="22">
        <f t="shared" si="202"/>
        <v>1.989580463470686E-2</v>
      </c>
      <c r="AT199" s="22">
        <f t="shared" si="202"/>
        <v>3.1351123066700737E-3</v>
      </c>
      <c r="AU199" s="22">
        <f t="shared" si="202"/>
        <v>-7.8028452564451456E-3</v>
      </c>
      <c r="AV199" s="22">
        <f t="shared" si="202"/>
        <v>1.2363828910877395E-2</v>
      </c>
      <c r="AW199" s="22">
        <f t="shared" si="202"/>
        <v>2.9712763135950393E-2</v>
      </c>
      <c r="AX199" s="22">
        <f t="shared" si="202"/>
        <v>1.3410909094393464E-3</v>
      </c>
      <c r="AY199" s="22">
        <f t="shared" si="202"/>
        <v>3.0103785924327164E-2</v>
      </c>
      <c r="AZ199" s="22">
        <f t="shared" si="202"/>
        <v>9.4410983906560997E-3</v>
      </c>
      <c r="BA199" s="22">
        <f t="shared" si="202"/>
        <v>3.6247615906894737E-3</v>
      </c>
      <c r="BB199" s="22">
        <f t="shared" si="202"/>
        <v>4.7917424128033792E-2</v>
      </c>
      <c r="BC199" s="22">
        <f t="shared" si="202"/>
        <v>2.5812271578234292E-2</v>
      </c>
      <c r="BD199" s="22">
        <f t="shared" si="202"/>
        <v>-0.13878497375362786</v>
      </c>
      <c r="BE199" s="22">
        <f t="shared" si="202"/>
        <v>-5.621841159591634E-2</v>
      </c>
      <c r="BF199" s="22" t="e">
        <f t="shared" si="202"/>
        <v>#DIV/0!</v>
      </c>
      <c r="BG199" s="22">
        <f t="shared" si="202"/>
        <v>1.2708979537639831E-2</v>
      </c>
      <c r="BH199" s="22">
        <f t="shared" si="202"/>
        <v>1.9328380782450694E-3</v>
      </c>
    </row>
    <row r="200" spans="1:60" s="7" customFormat="1" x14ac:dyDescent="0.2">
      <c r="A200" s="140">
        <f t="shared" ref="A200:A203" si="203">A99</f>
        <v>44285</v>
      </c>
      <c r="B200" s="24">
        <f t="shared" si="198"/>
        <v>1.6397474402804812E-2</v>
      </c>
      <c r="C200" s="24">
        <f t="shared" ref="C200:BH200" si="204">C99/C98-1</f>
        <v>1.6146762044612073E-2</v>
      </c>
      <c r="D200" s="26">
        <f t="shared" si="204"/>
        <v>1.1591923276258909E-2</v>
      </c>
      <c r="E200" s="26">
        <f t="shared" si="204"/>
        <v>2.9678520864849345E-2</v>
      </c>
      <c r="F200" s="26">
        <f t="shared" si="204"/>
        <v>1.6348761867796657E-2</v>
      </c>
      <c r="G200" s="26">
        <f t="shared" si="204"/>
        <v>1.5998759861507894E-2</v>
      </c>
      <c r="H200" s="26">
        <f t="shared" si="204"/>
        <v>2.3707740502966868E-2</v>
      </c>
      <c r="I200" s="27">
        <f t="shared" si="204"/>
        <v>1.5069360507558693E-2</v>
      </c>
      <c r="J200" s="26">
        <f t="shared" si="204"/>
        <v>2.8068107064058045E-2</v>
      </c>
      <c r="K200" s="26">
        <f t="shared" si="204"/>
        <v>1.3926255968312651E-2</v>
      </c>
      <c r="L200" s="26">
        <f t="shared" si="204"/>
        <v>-0.15101059190324795</v>
      </c>
      <c r="M200" s="26">
        <f t="shared" si="204"/>
        <v>3.7380287741282103E-2</v>
      </c>
      <c r="N200" s="26">
        <f t="shared" si="204"/>
        <v>1.7777112658697192E-2</v>
      </c>
      <c r="O200" s="26">
        <f t="shared" si="204"/>
        <v>8.6275499655474874E-3</v>
      </c>
      <c r="P200" s="26">
        <f t="shared" si="204"/>
        <v>4.5474891036183518E-3</v>
      </c>
      <c r="Q200" s="26">
        <f t="shared" si="204"/>
        <v>-1.8550785346821641E-2</v>
      </c>
      <c r="R200" s="26">
        <f t="shared" si="204"/>
        <v>8.6460413488769206E-3</v>
      </c>
      <c r="S200" s="26">
        <f t="shared" si="204"/>
        <v>2.3938296834253858E-3</v>
      </c>
      <c r="T200" s="26">
        <f t="shared" si="204"/>
        <v>-2.0808359082649108E-3</v>
      </c>
      <c r="U200" s="26">
        <f t="shared" si="204"/>
        <v>2.2743610877620002E-2</v>
      </c>
      <c r="V200" s="26">
        <f t="shared" si="204"/>
        <v>1.1853701914232628E-2</v>
      </c>
      <c r="W200" s="26">
        <f t="shared" si="204"/>
        <v>1.2081594731654821E-2</v>
      </c>
      <c r="X200" s="26">
        <f t="shared" si="204"/>
        <v>1.097951076308723E-2</v>
      </c>
      <c r="Y200" s="26">
        <f t="shared" si="204"/>
        <v>8.3722635196215034E-3</v>
      </c>
      <c r="Z200" s="26">
        <f t="shared" si="204"/>
        <v>-1.2480724117326258E-2</v>
      </c>
      <c r="AA200" s="26">
        <f t="shared" si="204"/>
        <v>2.8487757276785874E-2</v>
      </c>
      <c r="AB200" s="26">
        <f t="shared" si="204"/>
        <v>9.6077952981181713E-3</v>
      </c>
      <c r="AC200" s="26">
        <f t="shared" si="204"/>
        <v>1.1918311343201982E-2</v>
      </c>
      <c r="AD200" s="26">
        <f t="shared" si="204"/>
        <v>2.3294972594714247E-2</v>
      </c>
      <c r="AE200" s="26">
        <f t="shared" si="204"/>
        <v>2.9678520864849345E-2</v>
      </c>
      <c r="AF200" s="26">
        <f t="shared" si="204"/>
        <v>3.8009102294160879E-2</v>
      </c>
      <c r="AG200" s="26">
        <f t="shared" si="204"/>
        <v>1.6542153205503229E-2</v>
      </c>
      <c r="AH200" s="26">
        <f t="shared" si="204"/>
        <v>3.0779897598779637E-2</v>
      </c>
      <c r="AI200" s="26">
        <f t="shared" si="204"/>
        <v>4.6721841339103509E-2</v>
      </c>
      <c r="AJ200" s="26">
        <f t="shared" si="204"/>
        <v>6.2076338829175848E-2</v>
      </c>
      <c r="AK200" s="26">
        <f t="shared" si="204"/>
        <v>3.8450966772275663E-2</v>
      </c>
      <c r="AL200" s="26">
        <f t="shared" si="204"/>
        <v>4.9856072398959617E-2</v>
      </c>
      <c r="AM200" s="26">
        <f t="shared" si="204"/>
        <v>2.6088864952908741E-2</v>
      </c>
      <c r="AN200" s="26">
        <f t="shared" si="204"/>
        <v>-0.17611484184696247</v>
      </c>
      <c r="AO200" s="26">
        <f t="shared" si="204"/>
        <v>-0.13241691956572932</v>
      </c>
      <c r="AP200" s="26">
        <f t="shared" si="204"/>
        <v>-0.19156645451546606</v>
      </c>
      <c r="AQ200" s="26">
        <f t="shared" si="204"/>
        <v>2.5864851126129684E-2</v>
      </c>
      <c r="AR200" s="26">
        <f t="shared" si="204"/>
        <v>-8.5001875653401004E-3</v>
      </c>
      <c r="AS200" s="26">
        <f t="shared" si="204"/>
        <v>3.0723523727242963E-2</v>
      </c>
      <c r="AT200" s="26">
        <f t="shared" si="204"/>
        <v>1.8589297615006384E-2</v>
      </c>
      <c r="AU200" s="26">
        <f t="shared" si="204"/>
        <v>2.6766051314466743E-2</v>
      </c>
      <c r="AV200" s="26">
        <f t="shared" si="204"/>
        <v>1.2940610059324564E-2</v>
      </c>
      <c r="AW200" s="26">
        <f t="shared" si="204"/>
        <v>8.6443178458885939E-3</v>
      </c>
      <c r="AX200" s="26">
        <f t="shared" si="204"/>
        <v>7.1895324980877362E-3</v>
      </c>
      <c r="AY200" s="26">
        <f t="shared" si="204"/>
        <v>3.8310798784120248E-3</v>
      </c>
      <c r="AZ200" s="26">
        <f t="shared" si="204"/>
        <v>1.3506420269614239E-2</v>
      </c>
      <c r="BA200" s="26">
        <f t="shared" si="204"/>
        <v>3.3824896543879435E-2</v>
      </c>
      <c r="BB200" s="26">
        <f t="shared" si="204"/>
        <v>3.8194855819440932E-2</v>
      </c>
      <c r="BC200" s="26">
        <f t="shared" si="204"/>
        <v>2.3114400084775166E-2</v>
      </c>
      <c r="BD200" s="26">
        <f t="shared" si="204"/>
        <v>-0.10587560879938607</v>
      </c>
      <c r="BE200" s="26">
        <f t="shared" si="204"/>
        <v>3.9595448530245658E-2</v>
      </c>
      <c r="BF200" s="26" t="e">
        <f t="shared" si="204"/>
        <v>#DIV/0!</v>
      </c>
      <c r="BG200" s="26">
        <f t="shared" si="204"/>
        <v>1.2591896728855412E-2</v>
      </c>
      <c r="BH200" s="26">
        <f t="shared" si="204"/>
        <v>3.7125353838929342E-5</v>
      </c>
    </row>
    <row r="201" spans="1:60" s="7" customFormat="1" x14ac:dyDescent="0.2">
      <c r="A201" s="138">
        <f t="shared" si="203"/>
        <v>44377</v>
      </c>
      <c r="B201" s="16">
        <f t="shared" si="198"/>
        <v>2.1734282682004835E-2</v>
      </c>
      <c r="C201" s="16">
        <f t="shared" ref="C201:BH201" si="205">C100/C99-1</f>
        <v>2.1492530304329183E-2</v>
      </c>
      <c r="D201" s="7">
        <f t="shared" si="205"/>
        <v>9.2809529797621693E-4</v>
      </c>
      <c r="E201" s="7">
        <f t="shared" si="205"/>
        <v>-4.1980111119674923E-3</v>
      </c>
      <c r="F201" s="7">
        <f t="shared" si="205"/>
        <v>2.994134723541797E-2</v>
      </c>
      <c r="G201" s="7">
        <f t="shared" si="205"/>
        <v>2.9999338554701049E-2</v>
      </c>
      <c r="H201" s="7">
        <f t="shared" si="205"/>
        <v>2.8731230720689505E-2</v>
      </c>
      <c r="I201" s="20">
        <f t="shared" si="205"/>
        <v>2.3650882595745104E-2</v>
      </c>
      <c r="J201" s="7">
        <f t="shared" si="205"/>
        <v>5.1053499764197596E-3</v>
      </c>
      <c r="K201" s="7">
        <f t="shared" si="205"/>
        <v>3.4333664596527314E-2</v>
      </c>
      <c r="L201" s="7">
        <f t="shared" si="205"/>
        <v>0.79355882786310183</v>
      </c>
      <c r="M201" s="7">
        <f t="shared" si="205"/>
        <v>1.8417730121427001E-2</v>
      </c>
      <c r="N201" s="7">
        <f t="shared" si="205"/>
        <v>1.1111769733522125E-2</v>
      </c>
      <c r="O201" s="7">
        <f t="shared" si="205"/>
        <v>-7.8480026025702365E-3</v>
      </c>
      <c r="P201" s="7">
        <f t="shared" si="205"/>
        <v>-3.0326020106530294E-3</v>
      </c>
      <c r="Q201" s="7">
        <f t="shared" si="205"/>
        <v>2.7856526297890927E-2</v>
      </c>
      <c r="R201" s="7">
        <f t="shared" si="205"/>
        <v>-9.2082989177444396E-4</v>
      </c>
      <c r="S201" s="7">
        <f t="shared" si="205"/>
        <v>-1.0331414857510657E-3</v>
      </c>
      <c r="T201" s="7">
        <f t="shared" si="205"/>
        <v>1.3348177685602369E-2</v>
      </c>
      <c r="U201" s="7">
        <f t="shared" si="205"/>
        <v>1.9702032343915654E-4</v>
      </c>
      <c r="V201" s="7">
        <f t="shared" si="205"/>
        <v>1.0126245945129675E-2</v>
      </c>
      <c r="W201" s="7">
        <f t="shared" si="205"/>
        <v>7.5651575949895467E-3</v>
      </c>
      <c r="X201" s="7">
        <f t="shared" si="205"/>
        <v>6.8366289427264082E-3</v>
      </c>
      <c r="Y201" s="7">
        <f t="shared" si="205"/>
        <v>-3.3897931031288353E-2</v>
      </c>
      <c r="Z201" s="7">
        <f t="shared" si="205"/>
        <v>-6.5639830031190782E-2</v>
      </c>
      <c r="AA201" s="7">
        <f t="shared" si="205"/>
        <v>-4.4983073006023E-3</v>
      </c>
      <c r="AB201" s="7">
        <f t="shared" si="205"/>
        <v>1.5427517326279672E-2</v>
      </c>
      <c r="AC201" s="7">
        <f t="shared" si="205"/>
        <v>7.9234298738748432E-3</v>
      </c>
      <c r="AD201" s="7">
        <f t="shared" si="205"/>
        <v>2.3298601001164876E-4</v>
      </c>
      <c r="AE201" s="7">
        <f t="shared" si="205"/>
        <v>-4.1980111119674923E-3</v>
      </c>
      <c r="AF201" s="7">
        <f t="shared" si="205"/>
        <v>-7.0190819238539204E-3</v>
      </c>
      <c r="AG201" s="7">
        <f t="shared" si="205"/>
        <v>-1.2305232962459778E-2</v>
      </c>
      <c r="AH201" s="7">
        <f t="shared" si="205"/>
        <v>-2.1820988933498597E-3</v>
      </c>
      <c r="AI201" s="7">
        <f t="shared" si="205"/>
        <v>2.9512372855939439E-2</v>
      </c>
      <c r="AJ201" s="7">
        <f t="shared" si="205"/>
        <v>2.8672370524601032E-2</v>
      </c>
      <c r="AK201" s="7">
        <f t="shared" si="205"/>
        <v>4.774749056373162E-2</v>
      </c>
      <c r="AL201" s="7">
        <f t="shared" si="205"/>
        <v>1.3230700111276139E-2</v>
      </c>
      <c r="AM201" s="7">
        <f t="shared" si="205"/>
        <v>-1.6780432915373122E-3</v>
      </c>
      <c r="AN201" s="7">
        <f t="shared" si="205"/>
        <v>0.33839161718018795</v>
      </c>
      <c r="AO201" s="7">
        <f t="shared" si="205"/>
        <v>0.2321476949300576</v>
      </c>
      <c r="AP201" s="7">
        <f t="shared" si="205"/>
        <v>0.37870821424495249</v>
      </c>
      <c r="AQ201" s="7">
        <f t="shared" si="205"/>
        <v>2.800241218469135E-2</v>
      </c>
      <c r="AR201" s="7">
        <f t="shared" si="205"/>
        <v>-2.2497968239022947E-2</v>
      </c>
      <c r="AS201" s="7">
        <f t="shared" si="205"/>
        <v>3.879323943562718E-2</v>
      </c>
      <c r="AT201" s="7">
        <f t="shared" si="205"/>
        <v>2.5004503524765243E-2</v>
      </c>
      <c r="AU201" s="7">
        <f t="shared" si="205"/>
        <v>3.7373078214548716E-3</v>
      </c>
      <c r="AV201" s="7">
        <f t="shared" si="205"/>
        <v>2.1957092751965224E-2</v>
      </c>
      <c r="AW201" s="7">
        <f t="shared" si="205"/>
        <v>2.1357770087588213E-2</v>
      </c>
      <c r="AX201" s="7">
        <f t="shared" si="205"/>
        <v>2.6710292369937383E-2</v>
      </c>
      <c r="AY201" s="7">
        <f t="shared" si="205"/>
        <v>3.1368064508232374E-2</v>
      </c>
      <c r="AZ201" s="7">
        <f t="shared" si="205"/>
        <v>1.1514025867218169E-2</v>
      </c>
      <c r="BA201" s="7">
        <f t="shared" si="205"/>
        <v>1.7389367101272146E-2</v>
      </c>
      <c r="BB201" s="7">
        <f t="shared" si="205"/>
        <v>8.854273507499455E-3</v>
      </c>
      <c r="BC201" s="7">
        <f t="shared" si="205"/>
        <v>-2.9838013093839155E-3</v>
      </c>
      <c r="BD201" s="7">
        <f t="shared" si="205"/>
        <v>0.11190981913258335</v>
      </c>
      <c r="BE201" s="7">
        <f t="shared" si="205"/>
        <v>1.3792092449986804E-3</v>
      </c>
      <c r="BF201" s="7" t="e">
        <f t="shared" si="205"/>
        <v>#DIV/0!</v>
      </c>
      <c r="BG201" s="7">
        <f t="shared" si="205"/>
        <v>9.0470115619540881E-3</v>
      </c>
      <c r="BH201" s="7">
        <f t="shared" si="205"/>
        <v>1.619966512468185E-2</v>
      </c>
    </row>
    <row r="202" spans="1:60" s="7" customFormat="1" x14ac:dyDescent="0.2">
      <c r="A202" s="138">
        <f t="shared" si="203"/>
        <v>44469</v>
      </c>
      <c r="B202" s="16">
        <f t="shared" si="198"/>
        <v>3.7769069383164711E-2</v>
      </c>
      <c r="C202" s="16">
        <f t="shared" ref="C202:BH202" si="206">C101/C100-1</f>
        <v>3.8557681095666263E-2</v>
      </c>
      <c r="D202" s="7">
        <f t="shared" si="206"/>
        <v>1.5502226685886855E-2</v>
      </c>
      <c r="E202" s="7">
        <f t="shared" si="206"/>
        <v>1.438036338813875E-2</v>
      </c>
      <c r="F202" s="7">
        <f t="shared" si="206"/>
        <v>4.5859884467630341E-2</v>
      </c>
      <c r="G202" s="7">
        <f t="shared" si="206"/>
        <v>4.7331899680446821E-2</v>
      </c>
      <c r="H202" s="7">
        <f t="shared" si="206"/>
        <v>1.5105182800243089E-2</v>
      </c>
      <c r="I202" s="20">
        <f t="shared" si="206"/>
        <v>4.0562938527960002E-2</v>
      </c>
      <c r="J202" s="7">
        <f t="shared" si="206"/>
        <v>1.3081447704639482E-2</v>
      </c>
      <c r="K202" s="7">
        <f t="shared" si="206"/>
        <v>5.3126778023638854E-2</v>
      </c>
      <c r="L202" s="7">
        <f t="shared" si="206"/>
        <v>-0.49260248885062174</v>
      </c>
      <c r="M202" s="7">
        <f t="shared" si="206"/>
        <v>-2.6390417963198187E-2</v>
      </c>
      <c r="N202" s="7">
        <f t="shared" si="206"/>
        <v>2.6989133352709693E-2</v>
      </c>
      <c r="O202" s="7">
        <f t="shared" si="206"/>
        <v>4.5195888543122953E-2</v>
      </c>
      <c r="P202" s="7">
        <f t="shared" si="206"/>
        <v>2.8264041576363974E-2</v>
      </c>
      <c r="Q202" s="7">
        <f t="shared" si="206"/>
        <v>-1.9613249477107964E-2</v>
      </c>
      <c r="R202" s="7">
        <f t="shared" si="206"/>
        <v>1.1381938454885665E-2</v>
      </c>
      <c r="S202" s="7">
        <f t="shared" si="206"/>
        <v>-4.9546734219783062E-3</v>
      </c>
      <c r="T202" s="7">
        <f t="shared" si="206"/>
        <v>1.8754813189152397E-3</v>
      </c>
      <c r="U202" s="7">
        <f t="shared" si="206"/>
        <v>1.0243012597316525E-2</v>
      </c>
      <c r="V202" s="7">
        <f t="shared" si="206"/>
        <v>1.9767517935666667E-2</v>
      </c>
      <c r="W202" s="7">
        <f t="shared" si="206"/>
        <v>2.6093679417202864E-3</v>
      </c>
      <c r="X202" s="7">
        <f t="shared" si="206"/>
        <v>2.499995990399495E-2</v>
      </c>
      <c r="Y202" s="7">
        <f t="shared" si="206"/>
        <v>3.0893497686097282E-2</v>
      </c>
      <c r="Z202" s="7">
        <f t="shared" si="206"/>
        <v>5.5327821921066223E-2</v>
      </c>
      <c r="AA202" s="7">
        <f t="shared" si="206"/>
        <v>9.6521771084654429E-3</v>
      </c>
      <c r="AB202" s="7">
        <f t="shared" si="206"/>
        <v>1.6505928228805367E-2</v>
      </c>
      <c r="AC202" s="7">
        <f t="shared" si="206"/>
        <v>-1.0855614051258344E-2</v>
      </c>
      <c r="AD202" s="7">
        <f t="shared" si="206"/>
        <v>1.1139140994771868E-2</v>
      </c>
      <c r="AE202" s="7">
        <f t="shared" si="206"/>
        <v>1.438036338813875E-2</v>
      </c>
      <c r="AF202" s="7">
        <f t="shared" si="206"/>
        <v>1.8490413820669405E-2</v>
      </c>
      <c r="AG202" s="7">
        <f t="shared" si="206"/>
        <v>7.5305441398114681E-3</v>
      </c>
      <c r="AH202" s="7">
        <f t="shared" si="206"/>
        <v>1.4961671825999279E-2</v>
      </c>
      <c r="AI202" s="7">
        <f t="shared" si="206"/>
        <v>-2.8315839894660355E-3</v>
      </c>
      <c r="AJ202" s="7">
        <f t="shared" si="206"/>
        <v>-2.1797770722234988E-2</v>
      </c>
      <c r="AK202" s="7">
        <f t="shared" si="206"/>
        <v>-2.5710944988519779E-2</v>
      </c>
      <c r="AL202" s="7">
        <f t="shared" si="206"/>
        <v>2.4250377191592731E-2</v>
      </c>
      <c r="AM202" s="7">
        <f t="shared" si="206"/>
        <v>3.320333897002814E-2</v>
      </c>
      <c r="AN202" s="7">
        <f t="shared" si="206"/>
        <v>0.61448134038128477</v>
      </c>
      <c r="AO202" s="7">
        <f t="shared" si="206"/>
        <v>0.50823564254648623</v>
      </c>
      <c r="AP202" s="7">
        <f t="shared" si="206"/>
        <v>0.65051277316002576</v>
      </c>
      <c r="AQ202" s="7">
        <f t="shared" si="206"/>
        <v>3.2353653117901393E-2</v>
      </c>
      <c r="AR202" s="7">
        <f t="shared" si="206"/>
        <v>2.8456368411561517E-2</v>
      </c>
      <c r="AS202" s="7">
        <f t="shared" si="206"/>
        <v>2.3690782731540239E-2</v>
      </c>
      <c r="AT202" s="7">
        <f t="shared" si="206"/>
        <v>-1.9650200689960151E-3</v>
      </c>
      <c r="AU202" s="7">
        <f t="shared" si="206"/>
        <v>2.8049568930337498E-2</v>
      </c>
      <c r="AV202" s="7">
        <f t="shared" si="206"/>
        <v>2.535490217597558E-2</v>
      </c>
      <c r="AW202" s="7">
        <f t="shared" si="206"/>
        <v>-1.2341604980284471E-2</v>
      </c>
      <c r="AX202" s="7">
        <f t="shared" si="206"/>
        <v>3.656619514826942E-2</v>
      </c>
      <c r="AY202" s="7">
        <f t="shared" si="206"/>
        <v>4.7186857480394861E-2</v>
      </c>
      <c r="AZ202" s="7">
        <f t="shared" si="206"/>
        <v>4.3880255158581516E-3</v>
      </c>
      <c r="BA202" s="7">
        <f t="shared" si="206"/>
        <v>4.8304238348501949E-2</v>
      </c>
      <c r="BB202" s="7">
        <f t="shared" si="206"/>
        <v>-2.1115831685222242E-3</v>
      </c>
      <c r="BC202" s="7">
        <f t="shared" si="206"/>
        <v>1.4415907129857075E-2</v>
      </c>
      <c r="BD202" s="7">
        <f t="shared" si="206"/>
        <v>0.34747078862729852</v>
      </c>
      <c r="BE202" s="7">
        <f t="shared" si="206"/>
        <v>8.8965988660627549E-2</v>
      </c>
      <c r="BF202" s="7" t="e">
        <f t="shared" si="206"/>
        <v>#DIV/0!</v>
      </c>
      <c r="BG202" s="7">
        <f t="shared" si="206"/>
        <v>3.7838414184959035E-2</v>
      </c>
      <c r="BH202" s="7">
        <f t="shared" si="206"/>
        <v>4.8202382294384893E-2</v>
      </c>
    </row>
    <row r="203" spans="1:60" s="7" customFormat="1" ht="12" thickBot="1" x14ac:dyDescent="0.25">
      <c r="A203" s="139">
        <f t="shared" si="203"/>
        <v>44560</v>
      </c>
      <c r="B203" s="14">
        <f t="shared" si="198"/>
        <v>-1</v>
      </c>
      <c r="C203" s="14">
        <f t="shared" ref="C203:BH203" si="207">C102/C101-1</f>
        <v>-1</v>
      </c>
      <c r="D203" s="22">
        <f t="shared" si="207"/>
        <v>-1</v>
      </c>
      <c r="E203" s="22">
        <f t="shared" si="207"/>
        <v>-1</v>
      </c>
      <c r="F203" s="22">
        <f t="shared" si="207"/>
        <v>-1</v>
      </c>
      <c r="G203" s="22">
        <f t="shared" si="207"/>
        <v>-1</v>
      </c>
      <c r="H203" s="22">
        <f t="shared" si="207"/>
        <v>-1</v>
      </c>
      <c r="I203" s="23">
        <f t="shared" si="207"/>
        <v>-1</v>
      </c>
      <c r="J203" s="22">
        <f t="shared" si="207"/>
        <v>-1</v>
      </c>
      <c r="K203" s="22">
        <f t="shared" si="207"/>
        <v>-1</v>
      </c>
      <c r="L203" s="22">
        <f t="shared" si="207"/>
        <v>-1</v>
      </c>
      <c r="M203" s="22">
        <f t="shared" si="207"/>
        <v>-1</v>
      </c>
      <c r="N203" s="22">
        <f t="shared" si="207"/>
        <v>-1</v>
      </c>
      <c r="O203" s="22">
        <f t="shared" si="207"/>
        <v>-1</v>
      </c>
      <c r="P203" s="22">
        <f t="shared" si="207"/>
        <v>-1</v>
      </c>
      <c r="Q203" s="22">
        <f t="shared" si="207"/>
        <v>-1</v>
      </c>
      <c r="R203" s="22">
        <f t="shared" si="207"/>
        <v>-1</v>
      </c>
      <c r="S203" s="22">
        <f t="shared" si="207"/>
        <v>-1</v>
      </c>
      <c r="T203" s="22">
        <f t="shared" si="207"/>
        <v>-1</v>
      </c>
      <c r="U203" s="22">
        <f t="shared" si="207"/>
        <v>-1</v>
      </c>
      <c r="V203" s="22">
        <f t="shared" si="207"/>
        <v>-1</v>
      </c>
      <c r="W203" s="22">
        <f t="shared" si="207"/>
        <v>-1</v>
      </c>
      <c r="X203" s="22">
        <f t="shared" si="207"/>
        <v>-1</v>
      </c>
      <c r="Y203" s="22">
        <f t="shared" si="207"/>
        <v>-1</v>
      </c>
      <c r="Z203" s="22">
        <f t="shared" si="207"/>
        <v>-1</v>
      </c>
      <c r="AA203" s="22">
        <f t="shared" si="207"/>
        <v>-1</v>
      </c>
      <c r="AB203" s="22">
        <f t="shared" si="207"/>
        <v>-1</v>
      </c>
      <c r="AC203" s="22">
        <f t="shared" si="207"/>
        <v>-1</v>
      </c>
      <c r="AD203" s="22">
        <f t="shared" si="207"/>
        <v>-1</v>
      </c>
      <c r="AE203" s="22">
        <f t="shared" si="207"/>
        <v>-1</v>
      </c>
      <c r="AF203" s="22">
        <f t="shared" si="207"/>
        <v>-1</v>
      </c>
      <c r="AG203" s="22">
        <f t="shared" si="207"/>
        <v>-1</v>
      </c>
      <c r="AH203" s="22">
        <f t="shared" si="207"/>
        <v>-1</v>
      </c>
      <c r="AI203" s="22">
        <f t="shared" si="207"/>
        <v>-1</v>
      </c>
      <c r="AJ203" s="22">
        <f t="shared" si="207"/>
        <v>-1</v>
      </c>
      <c r="AK203" s="22">
        <f t="shared" si="207"/>
        <v>-1</v>
      </c>
      <c r="AL203" s="22">
        <f t="shared" si="207"/>
        <v>-1</v>
      </c>
      <c r="AM203" s="22">
        <f t="shared" si="207"/>
        <v>-1</v>
      </c>
      <c r="AN203" s="22">
        <f t="shared" si="207"/>
        <v>-1</v>
      </c>
      <c r="AO203" s="22">
        <f t="shared" si="207"/>
        <v>-1</v>
      </c>
      <c r="AP203" s="22">
        <f t="shared" si="207"/>
        <v>-1</v>
      </c>
      <c r="AQ203" s="22">
        <f t="shared" si="207"/>
        <v>-1</v>
      </c>
      <c r="AR203" s="22">
        <f t="shared" si="207"/>
        <v>-1</v>
      </c>
      <c r="AS203" s="22">
        <f t="shared" si="207"/>
        <v>-1</v>
      </c>
      <c r="AT203" s="22">
        <f t="shared" si="207"/>
        <v>-1</v>
      </c>
      <c r="AU203" s="22">
        <f t="shared" si="207"/>
        <v>-1</v>
      </c>
      <c r="AV203" s="22">
        <f t="shared" si="207"/>
        <v>-1</v>
      </c>
      <c r="AW203" s="22">
        <f t="shared" si="207"/>
        <v>-1</v>
      </c>
      <c r="AX203" s="22">
        <f t="shared" si="207"/>
        <v>-1</v>
      </c>
      <c r="AY203" s="22">
        <f t="shared" si="207"/>
        <v>-1</v>
      </c>
      <c r="AZ203" s="22">
        <f t="shared" si="207"/>
        <v>-1</v>
      </c>
      <c r="BA203" s="22">
        <f t="shared" si="207"/>
        <v>-1</v>
      </c>
      <c r="BB203" s="22">
        <f t="shared" si="207"/>
        <v>-1</v>
      </c>
      <c r="BC203" s="22">
        <f t="shared" si="207"/>
        <v>-1</v>
      </c>
      <c r="BD203" s="22">
        <f t="shared" si="207"/>
        <v>-1</v>
      </c>
      <c r="BE203" s="22">
        <f t="shared" si="207"/>
        <v>-1</v>
      </c>
      <c r="BF203" s="22" t="e">
        <f t="shared" si="207"/>
        <v>#DIV/0!</v>
      </c>
      <c r="BG203" s="22">
        <f t="shared" si="207"/>
        <v>-1</v>
      </c>
      <c r="BH203" s="22">
        <f t="shared" si="207"/>
        <v>-1</v>
      </c>
    </row>
    <row r="204" spans="1:60" s="199" customFormat="1" ht="12.75" thickTop="1" thickBot="1" x14ac:dyDescent="0.25">
      <c r="A204" s="147" t="s">
        <v>7</v>
      </c>
      <c r="B204" s="196"/>
      <c r="C204" s="196"/>
      <c r="D204" s="164"/>
      <c r="E204" s="164"/>
      <c r="F204" s="164"/>
      <c r="G204" s="164"/>
      <c r="H204" s="164"/>
      <c r="I204" s="198"/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  <c r="Y204" s="164"/>
      <c r="Z204" s="164"/>
      <c r="AA204" s="164"/>
      <c r="AB204" s="164"/>
      <c r="AC204" s="164"/>
      <c r="AD204" s="164"/>
      <c r="AE204" s="164"/>
      <c r="AF204" s="164"/>
      <c r="AG204" s="164"/>
      <c r="AH204" s="164"/>
      <c r="AI204" s="164"/>
      <c r="AJ204" s="164"/>
      <c r="AK204" s="164"/>
      <c r="AL204" s="164"/>
      <c r="AM204" s="164"/>
      <c r="AN204" s="164"/>
      <c r="AO204" s="164"/>
      <c r="AP204" s="164"/>
      <c r="AQ204" s="164"/>
      <c r="AR204" s="164"/>
      <c r="AS204" s="164"/>
      <c r="AT204" s="164"/>
      <c r="AU204" s="164"/>
      <c r="AV204" s="164"/>
      <c r="AW204" s="164"/>
      <c r="AX204" s="164"/>
      <c r="AY204" s="164"/>
      <c r="AZ204" s="164"/>
      <c r="BA204" s="164"/>
      <c r="BB204" s="164"/>
      <c r="BC204" s="164"/>
      <c r="BD204" s="164"/>
      <c r="BE204" s="164"/>
      <c r="BF204" s="164"/>
      <c r="BG204" s="164"/>
      <c r="BH204" s="164"/>
    </row>
    <row r="205" spans="1:60" s="7" customFormat="1" ht="12" hidden="1" thickTop="1" x14ac:dyDescent="0.2">
      <c r="A205" s="138">
        <f t="shared" ref="A205:A236" si="208">A3</f>
        <v>35520</v>
      </c>
      <c r="B205" s="190"/>
      <c r="C205" s="190"/>
      <c r="D205" s="167"/>
      <c r="E205" s="167"/>
      <c r="F205" s="167"/>
      <c r="G205" s="167"/>
      <c r="H205" s="64"/>
      <c r="I205" s="192"/>
      <c r="J205" s="167"/>
      <c r="K205" s="167"/>
      <c r="L205" s="167"/>
      <c r="M205" s="167"/>
      <c r="N205" s="167"/>
      <c r="O205" s="167"/>
      <c r="P205" s="167"/>
      <c r="Q205" s="167"/>
      <c r="R205" s="167"/>
      <c r="S205" s="167"/>
      <c r="T205" s="167"/>
      <c r="U205" s="167"/>
      <c r="V205" s="167"/>
      <c r="W205" s="167"/>
      <c r="X205" s="167"/>
      <c r="Y205" s="167"/>
      <c r="Z205" s="167"/>
      <c r="AA205" s="167"/>
      <c r="AB205" s="167"/>
      <c r="AC205" s="167"/>
      <c r="AD205" s="167"/>
      <c r="AE205" s="167"/>
      <c r="AF205" s="167"/>
      <c r="AG205" s="167"/>
      <c r="AH205" s="167"/>
      <c r="AI205" s="167"/>
      <c r="AJ205" s="167"/>
      <c r="AK205" s="167"/>
      <c r="AL205" s="167"/>
      <c r="AM205" s="167"/>
      <c r="AN205" s="167"/>
      <c r="AO205" s="167"/>
      <c r="AP205" s="167"/>
      <c r="AQ205" s="167"/>
      <c r="AR205" s="167"/>
      <c r="AS205" s="167"/>
      <c r="AT205" s="64"/>
      <c r="AU205" s="64"/>
      <c r="AV205" s="167"/>
      <c r="AW205" s="167"/>
      <c r="AX205" s="167"/>
      <c r="AY205" s="167"/>
      <c r="AZ205" s="167"/>
      <c r="BA205" s="167"/>
      <c r="BB205" s="167"/>
      <c r="BC205" s="167"/>
      <c r="BD205" s="167"/>
      <c r="BE205" s="167"/>
      <c r="BF205" s="167"/>
      <c r="BG205" s="167"/>
      <c r="BH205" s="167"/>
    </row>
    <row r="206" spans="1:60" s="7" customFormat="1" hidden="1" x14ac:dyDescent="0.2">
      <c r="A206" s="138">
        <f t="shared" si="208"/>
        <v>35611</v>
      </c>
      <c r="B206" s="190"/>
      <c r="C206" s="190"/>
      <c r="D206" s="167"/>
      <c r="E206" s="167"/>
      <c r="F206" s="167"/>
      <c r="G206" s="167"/>
      <c r="H206" s="64"/>
      <c r="I206" s="192"/>
      <c r="J206" s="167"/>
      <c r="K206" s="167"/>
      <c r="L206" s="167"/>
      <c r="M206" s="167"/>
      <c r="N206" s="167"/>
      <c r="O206" s="167"/>
      <c r="P206" s="167"/>
      <c r="Q206" s="167"/>
      <c r="R206" s="167"/>
      <c r="S206" s="167"/>
      <c r="T206" s="167"/>
      <c r="U206" s="167"/>
      <c r="V206" s="167"/>
      <c r="W206" s="167"/>
      <c r="X206" s="167"/>
      <c r="Y206" s="167"/>
      <c r="Z206" s="167"/>
      <c r="AA206" s="167"/>
      <c r="AB206" s="167"/>
      <c r="AC206" s="167"/>
      <c r="AD206" s="167"/>
      <c r="AE206" s="167"/>
      <c r="AF206" s="167"/>
      <c r="AG206" s="167"/>
      <c r="AH206" s="167"/>
      <c r="AI206" s="167"/>
      <c r="AJ206" s="167"/>
      <c r="AK206" s="167"/>
      <c r="AL206" s="167"/>
      <c r="AM206" s="167"/>
      <c r="AN206" s="167"/>
      <c r="AO206" s="167"/>
      <c r="AP206" s="167"/>
      <c r="AQ206" s="167"/>
      <c r="AR206" s="167"/>
      <c r="AS206" s="167"/>
      <c r="AT206" s="64"/>
      <c r="AU206" s="64"/>
      <c r="AV206" s="167"/>
      <c r="AW206" s="167"/>
      <c r="AX206" s="167"/>
      <c r="AY206" s="167"/>
      <c r="AZ206" s="167"/>
      <c r="BA206" s="167"/>
      <c r="BB206" s="167"/>
      <c r="BC206" s="167"/>
      <c r="BD206" s="167"/>
      <c r="BE206" s="167"/>
      <c r="BF206" s="167"/>
      <c r="BG206" s="167"/>
      <c r="BH206" s="167"/>
    </row>
    <row r="207" spans="1:60" s="7" customFormat="1" hidden="1" x14ac:dyDescent="0.2">
      <c r="A207" s="138">
        <f t="shared" si="208"/>
        <v>35703</v>
      </c>
      <c r="B207" s="190"/>
      <c r="C207" s="190"/>
      <c r="D207" s="167"/>
      <c r="E207" s="167"/>
      <c r="F207" s="167"/>
      <c r="G207" s="167"/>
      <c r="H207" s="64"/>
      <c r="I207" s="192"/>
      <c r="J207" s="167"/>
      <c r="K207" s="167"/>
      <c r="L207" s="167"/>
      <c r="M207" s="167"/>
      <c r="N207" s="167"/>
      <c r="O207" s="167"/>
      <c r="P207" s="167"/>
      <c r="Q207" s="167"/>
      <c r="R207" s="167"/>
      <c r="S207" s="167"/>
      <c r="T207" s="167"/>
      <c r="U207" s="167"/>
      <c r="V207" s="167"/>
      <c r="W207" s="167"/>
      <c r="X207" s="167"/>
      <c r="Y207" s="167"/>
      <c r="Z207" s="167"/>
      <c r="AA207" s="167"/>
      <c r="AB207" s="167"/>
      <c r="AC207" s="167"/>
      <c r="AD207" s="167"/>
      <c r="AE207" s="167"/>
      <c r="AF207" s="167"/>
      <c r="AG207" s="167"/>
      <c r="AH207" s="167"/>
      <c r="AI207" s="167"/>
      <c r="AJ207" s="167"/>
      <c r="AK207" s="167"/>
      <c r="AL207" s="167"/>
      <c r="AM207" s="167"/>
      <c r="AN207" s="167"/>
      <c r="AO207" s="167"/>
      <c r="AP207" s="167"/>
      <c r="AQ207" s="167"/>
      <c r="AR207" s="167"/>
      <c r="AS207" s="167"/>
      <c r="AT207" s="64"/>
      <c r="AU207" s="64"/>
      <c r="AV207" s="167"/>
      <c r="AW207" s="167"/>
      <c r="AX207" s="167"/>
      <c r="AY207" s="167"/>
      <c r="AZ207" s="167"/>
      <c r="BA207" s="167"/>
      <c r="BB207" s="167"/>
      <c r="BC207" s="167"/>
      <c r="BD207" s="167"/>
      <c r="BE207" s="167"/>
      <c r="BF207" s="167"/>
      <c r="BG207" s="167"/>
      <c r="BH207" s="167"/>
    </row>
    <row r="208" spans="1:60" s="7" customFormat="1" ht="12" hidden="1" thickBot="1" x14ac:dyDescent="0.25">
      <c r="A208" s="139">
        <f t="shared" si="208"/>
        <v>35794</v>
      </c>
      <c r="B208" s="193"/>
      <c r="C208" s="193"/>
      <c r="D208" s="163"/>
      <c r="E208" s="163"/>
      <c r="F208" s="163"/>
      <c r="G208" s="163"/>
      <c r="H208" s="163"/>
      <c r="I208" s="195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  <c r="AU208" s="163"/>
      <c r="AV208" s="163"/>
      <c r="AW208" s="163"/>
      <c r="AX208" s="163"/>
      <c r="AY208" s="163"/>
      <c r="AZ208" s="163"/>
      <c r="BA208" s="163"/>
      <c r="BB208" s="163"/>
      <c r="BC208" s="163"/>
      <c r="BD208" s="163"/>
      <c r="BE208" s="163"/>
      <c r="BF208" s="163"/>
      <c r="BG208" s="163"/>
      <c r="BH208" s="163"/>
    </row>
    <row r="209" spans="1:60" s="7" customFormat="1" hidden="1" x14ac:dyDescent="0.2">
      <c r="A209" s="138">
        <f t="shared" si="208"/>
        <v>35884</v>
      </c>
      <c r="B209" s="190">
        <f t="shared" ref="B209:AG209" si="209">B7/B3-1</f>
        <v>4.7513984498479545E-2</v>
      </c>
      <c r="C209" s="190">
        <f t="shared" si="209"/>
        <v>4.182188072182158E-2</v>
      </c>
      <c r="D209" s="167">
        <f t="shared" si="209"/>
        <v>2.9830991418906549E-2</v>
      </c>
      <c r="E209" s="167">
        <f t="shared" si="209"/>
        <v>2.0773086116371964E-2</v>
      </c>
      <c r="F209" s="167">
        <f t="shared" si="209"/>
        <v>5.7996483730184067E-2</v>
      </c>
      <c r="G209" s="167">
        <f t="shared" si="209"/>
        <v>4.9445991178194371E-2</v>
      </c>
      <c r="H209" s="64">
        <f t="shared" si="209"/>
        <v>0.33617550510015981</v>
      </c>
      <c r="I209" s="192">
        <f t="shared" si="209"/>
        <v>4.7894484320550879E-2</v>
      </c>
      <c r="J209" s="167">
        <f t="shared" si="209"/>
        <v>4.3433308339600352E-2</v>
      </c>
      <c r="K209" s="167">
        <f t="shared" si="209"/>
        <v>5.03889824303283E-2</v>
      </c>
      <c r="L209" s="167">
        <f t="shared" si="209"/>
        <v>-2.4104387734359745E-2</v>
      </c>
      <c r="M209" s="167">
        <f t="shared" si="209"/>
        <v>-2.9557078847916141E-2</v>
      </c>
      <c r="N209" s="167">
        <f t="shared" si="209"/>
        <v>2.0296066241390243E-2</v>
      </c>
      <c r="O209" s="167">
        <f t="shared" si="209"/>
        <v>-9.7835270382351514E-4</v>
      </c>
      <c r="P209" s="167">
        <f t="shared" si="209"/>
        <v>1.3543845978292834E-2</v>
      </c>
      <c r="Q209" s="167">
        <f t="shared" si="209"/>
        <v>-2.2685897856288495E-2</v>
      </c>
      <c r="R209" s="167">
        <f t="shared" si="209"/>
        <v>1.6345039389062066E-2</v>
      </c>
      <c r="S209" s="167">
        <f t="shared" si="209"/>
        <v>5.3539188630087997E-2</v>
      </c>
      <c r="T209" s="167">
        <f t="shared" si="209"/>
        <v>3.240076948331061E-2</v>
      </c>
      <c r="U209" s="167">
        <f t="shared" si="209"/>
        <v>3.1219304869418485E-2</v>
      </c>
      <c r="V209" s="167">
        <f t="shared" si="209"/>
        <v>6.0785471710682826E-2</v>
      </c>
      <c r="W209" s="167">
        <f t="shared" si="209"/>
        <v>4.0472934098232383E-2</v>
      </c>
      <c r="X209" s="167">
        <f t="shared" si="209"/>
        <v>2.5348732379111061E-2</v>
      </c>
      <c r="Y209" s="167">
        <f t="shared" si="209"/>
        <v>3.9035644982565509E-2</v>
      </c>
      <c r="Z209" s="167">
        <f t="shared" si="209"/>
        <v>5.5293045857713885E-2</v>
      </c>
      <c r="AA209" s="167">
        <f t="shared" si="209"/>
        <v>9.764262499507792E-3</v>
      </c>
      <c r="AB209" s="167">
        <f t="shared" si="209"/>
        <v>2.818852027344021E-2</v>
      </c>
      <c r="AC209" s="167">
        <f t="shared" si="209"/>
        <v>4.6217587725185361E-2</v>
      </c>
      <c r="AD209" s="167">
        <f t="shared" si="209"/>
        <v>5.3722087295978493E-2</v>
      </c>
      <c r="AE209" s="167">
        <f t="shared" si="209"/>
        <v>2.0773086116371964E-2</v>
      </c>
      <c r="AF209" s="167">
        <f t="shared" si="209"/>
        <v>5.0796243875008695E-3</v>
      </c>
      <c r="AG209" s="167">
        <f t="shared" si="209"/>
        <v>5.1138280910445921E-2</v>
      </c>
      <c r="AH209" s="167">
        <f t="shared" ref="AH209:BH209" si="210">AH7/AH3-1</f>
        <v>1.838081831687588E-2</v>
      </c>
      <c r="AI209" s="167">
        <f t="shared" si="210"/>
        <v>3.2397150597952118E-2</v>
      </c>
      <c r="AJ209" s="167">
        <f t="shared" si="210"/>
        <v>1.4482383277844457E-2</v>
      </c>
      <c r="AK209" s="167">
        <f t="shared" si="210"/>
        <v>3.9347976665453199E-2</v>
      </c>
      <c r="AL209" s="167">
        <f t="shared" si="210"/>
        <v>3.0896070580567203E-2</v>
      </c>
      <c r="AM209" s="167">
        <f t="shared" si="210"/>
        <v>4.0335324888397306E-2</v>
      </c>
      <c r="AN209" s="167">
        <f t="shared" si="210"/>
        <v>5.7726708490126954E-2</v>
      </c>
      <c r="AO209" s="167">
        <f t="shared" si="210"/>
        <v>5.0846650947482974E-2</v>
      </c>
      <c r="AP209" s="167">
        <f t="shared" si="210"/>
        <v>6.1236881360663187E-2</v>
      </c>
      <c r="AQ209" s="167">
        <f t="shared" si="210"/>
        <v>9.1038841926440073E-2</v>
      </c>
      <c r="AR209" s="167">
        <f t="shared" si="210"/>
        <v>9.7909599303800832E-2</v>
      </c>
      <c r="AS209" s="167">
        <f t="shared" si="210"/>
        <v>0.14937820849102312</v>
      </c>
      <c r="AT209" s="64">
        <f t="shared" si="210"/>
        <v>3.9736210056440235E-2</v>
      </c>
      <c r="AU209" s="64">
        <f t="shared" si="210"/>
        <v>4.2973391556477614E-2</v>
      </c>
      <c r="AV209" s="167">
        <f t="shared" si="210"/>
        <v>7.2948461253379504E-2</v>
      </c>
      <c r="AW209" s="167">
        <f t="shared" si="210"/>
        <v>1.680244289831756E-2</v>
      </c>
      <c r="AX209" s="167">
        <f t="shared" si="210"/>
        <v>6.3316985461779218E-2</v>
      </c>
      <c r="AY209" s="167">
        <f t="shared" si="210"/>
        <v>0.14429998564997715</v>
      </c>
      <c r="AZ209" s="167">
        <f t="shared" si="210"/>
        <v>4.1902217864714819E-2</v>
      </c>
      <c r="BA209" s="167">
        <f t="shared" si="210"/>
        <v>5.5630073932041668E-2</v>
      </c>
      <c r="BB209" s="167">
        <f t="shared" si="210"/>
        <v>2.6024726973135515E-2</v>
      </c>
      <c r="BC209" s="167">
        <f t="shared" si="210"/>
        <v>5.485195382976582E-2</v>
      </c>
      <c r="BD209" s="167">
        <f t="shared" si="210"/>
        <v>0.10589468471491981</v>
      </c>
      <c r="BE209" s="167">
        <f t="shared" si="210"/>
        <v>3.5240210749728273E-2</v>
      </c>
      <c r="BF209" s="167" t="e">
        <f t="shared" si="210"/>
        <v>#DIV/0!</v>
      </c>
      <c r="BG209" s="167">
        <f t="shared" si="210"/>
        <v>4.8930817201743526E-2</v>
      </c>
      <c r="BH209" s="167">
        <f t="shared" si="210"/>
        <v>5.6035997344188848E-2</v>
      </c>
    </row>
    <row r="210" spans="1:60" s="7" customFormat="1" hidden="1" x14ac:dyDescent="0.2">
      <c r="A210" s="138">
        <f t="shared" si="208"/>
        <v>35976</v>
      </c>
      <c r="B210" s="190">
        <f t="shared" ref="B210:AG210" si="211">B8/B4-1</f>
        <v>4.3613385499811752E-2</v>
      </c>
      <c r="C210" s="190">
        <f t="shared" si="211"/>
        <v>3.7298589685035966E-2</v>
      </c>
      <c r="D210" s="167">
        <f t="shared" si="211"/>
        <v>2.748257574825641E-2</v>
      </c>
      <c r="E210" s="167">
        <f t="shared" si="211"/>
        <v>1.3558786015976487E-2</v>
      </c>
      <c r="F210" s="167">
        <f t="shared" si="211"/>
        <v>5.3613865041265418E-2</v>
      </c>
      <c r="G210" s="167">
        <f t="shared" si="211"/>
        <v>4.4112018785932516E-2</v>
      </c>
      <c r="H210" s="64">
        <f t="shared" si="211"/>
        <v>0.38208846259457352</v>
      </c>
      <c r="I210" s="192">
        <f t="shared" si="211"/>
        <v>4.3899372247607094E-2</v>
      </c>
      <c r="J210" s="167">
        <f t="shared" si="211"/>
        <v>4.053865412310742E-2</v>
      </c>
      <c r="K210" s="167">
        <f t="shared" si="211"/>
        <v>4.466687159214433E-2</v>
      </c>
      <c r="L210" s="167">
        <f t="shared" si="211"/>
        <v>-6.2421580046788772E-2</v>
      </c>
      <c r="M210" s="167">
        <f t="shared" si="211"/>
        <v>-5.3628323240242359E-2</v>
      </c>
      <c r="N210" s="167">
        <f t="shared" si="211"/>
        <v>2.1254259495262717E-2</v>
      </c>
      <c r="O210" s="167">
        <f t="shared" si="211"/>
        <v>2.2990713728734402E-3</v>
      </c>
      <c r="P210" s="167">
        <f t="shared" si="211"/>
        <v>1.789387085519456E-2</v>
      </c>
      <c r="Q210" s="167">
        <f t="shared" si="211"/>
        <v>-5.0389435160362206E-2</v>
      </c>
      <c r="R210" s="167">
        <f t="shared" si="211"/>
        <v>1.8936989760212297E-2</v>
      </c>
      <c r="S210" s="167">
        <f t="shared" si="211"/>
        <v>2.3677870814200475E-2</v>
      </c>
      <c r="T210" s="167">
        <f t="shared" si="211"/>
        <v>3.7477857598921194E-2</v>
      </c>
      <c r="U210" s="167">
        <f t="shared" si="211"/>
        <v>2.9851983569881613E-2</v>
      </c>
      <c r="V210" s="167">
        <f t="shared" si="211"/>
        <v>5.6073395605375609E-2</v>
      </c>
      <c r="W210" s="167">
        <f t="shared" si="211"/>
        <v>2.5447267070141333E-2</v>
      </c>
      <c r="X210" s="167">
        <f t="shared" si="211"/>
        <v>3.1213583697591529E-2</v>
      </c>
      <c r="Y210" s="167">
        <f t="shared" si="211"/>
        <v>2.7674338994845282E-2</v>
      </c>
      <c r="Z210" s="167">
        <f t="shared" si="211"/>
        <v>3.5590889313143581E-2</v>
      </c>
      <c r="AA210" s="167">
        <f t="shared" si="211"/>
        <v>1.3181543845586896E-2</v>
      </c>
      <c r="AB210" s="167">
        <f t="shared" si="211"/>
        <v>4.249421504651818E-2</v>
      </c>
      <c r="AC210" s="167">
        <f t="shared" si="211"/>
        <v>4.0575299279177246E-2</v>
      </c>
      <c r="AD210" s="167">
        <f t="shared" si="211"/>
        <v>1.9016750344730493E-2</v>
      </c>
      <c r="AE210" s="167">
        <f t="shared" si="211"/>
        <v>1.3558786015976487E-2</v>
      </c>
      <c r="AF210" s="167">
        <f t="shared" si="211"/>
        <v>2.405393411150758E-3</v>
      </c>
      <c r="AG210" s="167">
        <f t="shared" si="211"/>
        <v>4.472201905720441E-2</v>
      </c>
      <c r="AH210" s="167">
        <f t="shared" ref="AH210:BH210" si="212">AH8/AH4-1</f>
        <v>1.019478948096908E-2</v>
      </c>
      <c r="AI210" s="167">
        <f t="shared" si="212"/>
        <v>3.0537339760421833E-2</v>
      </c>
      <c r="AJ210" s="167">
        <f t="shared" si="212"/>
        <v>1.2288074288779871E-2</v>
      </c>
      <c r="AK210" s="167">
        <f t="shared" si="212"/>
        <v>3.1188104858256738E-2</v>
      </c>
      <c r="AL210" s="167">
        <f t="shared" si="212"/>
        <v>3.6118765957939392E-2</v>
      </c>
      <c r="AM210" s="167">
        <f t="shared" si="212"/>
        <v>5.3803085724887234E-2</v>
      </c>
      <c r="AN210" s="167">
        <f t="shared" si="212"/>
        <v>6.2843131363929494E-2</v>
      </c>
      <c r="AO210" s="167">
        <f t="shared" si="212"/>
        <v>5.7746644595644936E-2</v>
      </c>
      <c r="AP210" s="167">
        <f t="shared" si="212"/>
        <v>6.5438444366927806E-2</v>
      </c>
      <c r="AQ210" s="167">
        <f t="shared" si="212"/>
        <v>8.3939115334167536E-2</v>
      </c>
      <c r="AR210" s="167">
        <f t="shared" si="212"/>
        <v>9.6412172327754897E-2</v>
      </c>
      <c r="AS210" s="167">
        <f t="shared" si="212"/>
        <v>0.1472132003880926</v>
      </c>
      <c r="AT210" s="64">
        <f t="shared" si="212"/>
        <v>-7.3554384952181362E-3</v>
      </c>
      <c r="AU210" s="64">
        <f t="shared" si="212"/>
        <v>5.0791100191168725E-2</v>
      </c>
      <c r="AV210" s="167">
        <f t="shared" si="212"/>
        <v>6.5528580574745643E-2</v>
      </c>
      <c r="AW210" s="167">
        <f t="shared" si="212"/>
        <v>4.9333745033774967E-4</v>
      </c>
      <c r="AX210" s="167">
        <f t="shared" si="212"/>
        <v>2.7203607942790198E-2</v>
      </c>
      <c r="AY210" s="167">
        <f t="shared" si="212"/>
        <v>0.16025288475517518</v>
      </c>
      <c r="AZ210" s="167">
        <f t="shared" si="212"/>
        <v>3.4394295296909183E-2</v>
      </c>
      <c r="BA210" s="167">
        <f t="shared" si="212"/>
        <v>5.1123546526683272E-2</v>
      </c>
      <c r="BB210" s="167">
        <f t="shared" si="212"/>
        <v>2.5950469808295074E-2</v>
      </c>
      <c r="BC210" s="167">
        <f t="shared" si="212"/>
        <v>5.2970732851430835E-2</v>
      </c>
      <c r="BD210" s="167">
        <f t="shared" si="212"/>
        <v>9.4728440365929867E-2</v>
      </c>
      <c r="BE210" s="167">
        <f t="shared" si="212"/>
        <v>3.8533432517783961E-2</v>
      </c>
      <c r="BF210" s="167" t="e">
        <f t="shared" si="212"/>
        <v>#DIV/0!</v>
      </c>
      <c r="BG210" s="167">
        <f t="shared" si="212"/>
        <v>4.6359063314688642E-2</v>
      </c>
      <c r="BH210" s="167">
        <f t="shared" si="212"/>
        <v>5.6212219740812364E-2</v>
      </c>
    </row>
    <row r="211" spans="1:60" s="7" customFormat="1" hidden="1" x14ac:dyDescent="0.2">
      <c r="A211" s="138">
        <f t="shared" si="208"/>
        <v>36068</v>
      </c>
      <c r="B211" s="190">
        <f t="shared" ref="B211:AG211" si="213">B9/B5-1</f>
        <v>4.6210049936374897E-2</v>
      </c>
      <c r="C211" s="190">
        <f t="shared" si="213"/>
        <v>3.9915199405123225E-2</v>
      </c>
      <c r="D211" s="167">
        <f t="shared" si="213"/>
        <v>2.7713688929759561E-2</v>
      </c>
      <c r="E211" s="167">
        <f t="shared" si="213"/>
        <v>1.7634135999436751E-2</v>
      </c>
      <c r="F211" s="167">
        <f t="shared" si="213"/>
        <v>5.7040539800584877E-2</v>
      </c>
      <c r="G211" s="167">
        <f t="shared" si="213"/>
        <v>4.7625969909809163E-2</v>
      </c>
      <c r="H211" s="64">
        <f t="shared" si="213"/>
        <v>0.36083707475290727</v>
      </c>
      <c r="I211" s="192">
        <f t="shared" si="213"/>
        <v>4.6685425646445733E-2</v>
      </c>
      <c r="J211" s="167">
        <f t="shared" si="213"/>
        <v>4.1083295564368738E-2</v>
      </c>
      <c r="K211" s="167">
        <f t="shared" si="213"/>
        <v>4.8638913750957968E-2</v>
      </c>
      <c r="L211" s="167">
        <f t="shared" si="213"/>
        <v>0.10380369403822765</v>
      </c>
      <c r="M211" s="167">
        <f t="shared" si="213"/>
        <v>-3.8066297464090071E-2</v>
      </c>
      <c r="N211" s="167">
        <f t="shared" si="213"/>
        <v>2.0822891120040987E-2</v>
      </c>
      <c r="O211" s="167">
        <f t="shared" si="213"/>
        <v>-1.019992681746984E-2</v>
      </c>
      <c r="P211" s="167">
        <f t="shared" si="213"/>
        <v>1.9289224678847861E-2</v>
      </c>
      <c r="Q211" s="167">
        <f t="shared" si="213"/>
        <v>-4.5199038602914965E-2</v>
      </c>
      <c r="R211" s="167">
        <f t="shared" si="213"/>
        <v>1.4088125036562094E-2</v>
      </c>
      <c r="S211" s="167">
        <f t="shared" si="213"/>
        <v>3.5004130832075209E-2</v>
      </c>
      <c r="T211" s="167">
        <f t="shared" si="213"/>
        <v>3.00272024910202E-2</v>
      </c>
      <c r="U211" s="167">
        <f t="shared" si="213"/>
        <v>2.997806290232008E-2</v>
      </c>
      <c r="V211" s="167">
        <f t="shared" si="213"/>
        <v>5.7846097632038074E-2</v>
      </c>
      <c r="W211" s="167">
        <f t="shared" si="213"/>
        <v>2.4207407279858151E-2</v>
      </c>
      <c r="X211" s="167">
        <f t="shared" si="213"/>
        <v>4.2928858831286165E-2</v>
      </c>
      <c r="Y211" s="167">
        <f t="shared" si="213"/>
        <v>3.6506619307321353E-2</v>
      </c>
      <c r="Z211" s="167">
        <f t="shared" si="213"/>
        <v>4.5519986912804677E-2</v>
      </c>
      <c r="AA211" s="167">
        <f t="shared" si="213"/>
        <v>1.970752700271694E-2</v>
      </c>
      <c r="AB211" s="167">
        <f t="shared" si="213"/>
        <v>3.5413029506018212E-2</v>
      </c>
      <c r="AC211" s="167">
        <f t="shared" si="213"/>
        <v>2.9133151410427827E-2</v>
      </c>
      <c r="AD211" s="167">
        <f t="shared" si="213"/>
        <v>4.234329093432132E-2</v>
      </c>
      <c r="AE211" s="167">
        <f t="shared" si="213"/>
        <v>1.7634135999436751E-2</v>
      </c>
      <c r="AF211" s="167">
        <f t="shared" si="213"/>
        <v>1.5835480103258526E-2</v>
      </c>
      <c r="AG211" s="167">
        <f t="shared" si="213"/>
        <v>3.3158940872691334E-2</v>
      </c>
      <c r="AH211" s="167">
        <f t="shared" ref="AH211:BH211" si="214">AH9/AH5-1</f>
        <v>1.5269876522075121E-2</v>
      </c>
      <c r="AI211" s="167">
        <f t="shared" si="214"/>
        <v>3.5232741416270974E-2</v>
      </c>
      <c r="AJ211" s="167">
        <f t="shared" si="214"/>
        <v>2.1268701667559453E-2</v>
      </c>
      <c r="AK211" s="167">
        <f t="shared" si="214"/>
        <v>3.5188597663445176E-2</v>
      </c>
      <c r="AL211" s="167">
        <f t="shared" si="214"/>
        <v>4.008432950247065E-2</v>
      </c>
      <c r="AM211" s="167">
        <f t="shared" si="214"/>
        <v>5.2574799540041184E-2</v>
      </c>
      <c r="AN211" s="167">
        <f t="shared" si="214"/>
        <v>5.8872255095592463E-2</v>
      </c>
      <c r="AO211" s="167">
        <f t="shared" si="214"/>
        <v>4.7969686987089588E-2</v>
      </c>
      <c r="AP211" s="167">
        <f t="shared" si="214"/>
        <v>6.4432938170670528E-2</v>
      </c>
      <c r="AQ211" s="167">
        <f t="shared" si="214"/>
        <v>9.5697351583264423E-2</v>
      </c>
      <c r="AR211" s="167">
        <f t="shared" si="214"/>
        <v>7.6698441252355032E-2</v>
      </c>
      <c r="AS211" s="167">
        <f t="shared" si="214"/>
        <v>0.18023246056979758</v>
      </c>
      <c r="AT211" s="64">
        <f t="shared" si="214"/>
        <v>1.8542829198890942E-3</v>
      </c>
      <c r="AU211" s="64">
        <f t="shared" si="214"/>
        <v>5.1178158376267602E-2</v>
      </c>
      <c r="AV211" s="167">
        <f t="shared" si="214"/>
        <v>6.5780618442009775E-2</v>
      </c>
      <c r="AW211" s="167">
        <f t="shared" si="214"/>
        <v>-6.2326084362632761E-3</v>
      </c>
      <c r="AX211" s="167">
        <f t="shared" si="214"/>
        <v>3.7447630620180528E-2</v>
      </c>
      <c r="AY211" s="167">
        <f t="shared" si="214"/>
        <v>0.15860864200545177</v>
      </c>
      <c r="AZ211" s="167">
        <f t="shared" si="214"/>
        <v>3.1451698308450515E-2</v>
      </c>
      <c r="BA211" s="167">
        <f t="shared" si="214"/>
        <v>5.9933285812135084E-2</v>
      </c>
      <c r="BB211" s="167">
        <f t="shared" si="214"/>
        <v>2.9915054329012536E-2</v>
      </c>
      <c r="BC211" s="167">
        <f t="shared" si="214"/>
        <v>4.870139333238277E-2</v>
      </c>
      <c r="BD211" s="167">
        <f t="shared" si="214"/>
        <v>0.11140858964732869</v>
      </c>
      <c r="BE211" s="167">
        <f t="shared" si="214"/>
        <v>3.9093389099908338E-2</v>
      </c>
      <c r="BF211" s="167" t="e">
        <f t="shared" si="214"/>
        <v>#DIV/0!</v>
      </c>
      <c r="BG211" s="167">
        <f t="shared" si="214"/>
        <v>4.6188091673976972E-2</v>
      </c>
      <c r="BH211" s="167">
        <f t="shared" si="214"/>
        <v>5.4826888939889518E-2</v>
      </c>
    </row>
    <row r="212" spans="1:60" s="7" customFormat="1" ht="12" hidden="1" thickBot="1" x14ac:dyDescent="0.25">
      <c r="A212" s="139">
        <f t="shared" si="208"/>
        <v>36159</v>
      </c>
      <c r="B212" s="193">
        <f t="shared" ref="B212:AG212" si="215">B10/B6-1</f>
        <v>4.8860903217170737E-2</v>
      </c>
      <c r="C212" s="193">
        <f t="shared" si="215"/>
        <v>4.3464762143227365E-2</v>
      </c>
      <c r="D212" s="163">
        <f t="shared" si="215"/>
        <v>2.4903122774715181E-2</v>
      </c>
      <c r="E212" s="163">
        <f t="shared" si="215"/>
        <v>3.2003998447691195E-2</v>
      </c>
      <c r="F212" s="163">
        <f t="shared" si="215"/>
        <v>6.0843762899404297E-2</v>
      </c>
      <c r="G212" s="163">
        <f t="shared" si="215"/>
        <v>5.290458111258034E-2</v>
      </c>
      <c r="H212" s="163">
        <f t="shared" si="215"/>
        <v>0.29538594322491574</v>
      </c>
      <c r="I212" s="195">
        <f t="shared" si="215"/>
        <v>4.9661691695588317E-2</v>
      </c>
      <c r="J212" s="163">
        <f t="shared" si="215"/>
        <v>4.0233412511816002E-2</v>
      </c>
      <c r="K212" s="163">
        <f t="shared" si="215"/>
        <v>5.4868987554136162E-2</v>
      </c>
      <c r="L212" s="163">
        <f t="shared" si="215"/>
        <v>-2.5026099697152082E-2</v>
      </c>
      <c r="M212" s="163">
        <f t="shared" si="215"/>
        <v>-6.029100402561316E-2</v>
      </c>
      <c r="N212" s="163">
        <f t="shared" si="215"/>
        <v>1.2342901145741436E-2</v>
      </c>
      <c r="O212" s="163">
        <f t="shared" si="215"/>
        <v>-1.5430451543051782E-2</v>
      </c>
      <c r="P212" s="163">
        <f t="shared" si="215"/>
        <v>1.2020118370421828E-2</v>
      </c>
      <c r="Q212" s="163">
        <f t="shared" si="215"/>
        <v>-3.4890018026071501E-2</v>
      </c>
      <c r="R212" s="163">
        <f t="shared" si="215"/>
        <v>7.2772719419811338E-3</v>
      </c>
      <c r="S212" s="163">
        <f t="shared" si="215"/>
        <v>3.8623590266473995E-2</v>
      </c>
      <c r="T212" s="163">
        <f t="shared" si="215"/>
        <v>2.4302599304635075E-2</v>
      </c>
      <c r="U212" s="163">
        <f t="shared" si="215"/>
        <v>2.6290770528770713E-2</v>
      </c>
      <c r="V212" s="163">
        <f t="shared" si="215"/>
        <v>4.7076670599748516E-2</v>
      </c>
      <c r="W212" s="163">
        <f t="shared" si="215"/>
        <v>2.3363950112341936E-2</v>
      </c>
      <c r="X212" s="163">
        <f t="shared" si="215"/>
        <v>3.7238084629355406E-2</v>
      </c>
      <c r="Y212" s="163">
        <f t="shared" si="215"/>
        <v>5.0664101501458392E-2</v>
      </c>
      <c r="Z212" s="163">
        <f t="shared" si="215"/>
        <v>7.1887151726861998E-2</v>
      </c>
      <c r="AA212" s="163">
        <f t="shared" si="215"/>
        <v>1.1950178802165645E-2</v>
      </c>
      <c r="AB212" s="163">
        <f t="shared" si="215"/>
        <v>4.5896996329528372E-2</v>
      </c>
      <c r="AC212" s="163">
        <f t="shared" si="215"/>
        <v>8.5126722189947657E-3</v>
      </c>
      <c r="AD212" s="163">
        <f t="shared" si="215"/>
        <v>4.3287061508026747E-2</v>
      </c>
      <c r="AE212" s="163">
        <f t="shared" si="215"/>
        <v>3.2003998447691195E-2</v>
      </c>
      <c r="AF212" s="163">
        <f t="shared" si="215"/>
        <v>3.6502268993281461E-2</v>
      </c>
      <c r="AG212" s="163">
        <f t="shared" si="215"/>
        <v>5.2073799096950424E-2</v>
      </c>
      <c r="AH212" s="163">
        <f t="shared" ref="AH212:BH212" si="216">AH10/AH6-1</f>
        <v>2.7804074321587713E-2</v>
      </c>
      <c r="AI212" s="163">
        <f t="shared" si="216"/>
        <v>3.9779724537006178E-2</v>
      </c>
      <c r="AJ212" s="163">
        <f t="shared" si="216"/>
        <v>3.3839121209259471E-2</v>
      </c>
      <c r="AK212" s="163">
        <f t="shared" si="216"/>
        <v>4.2666462583349718E-2</v>
      </c>
      <c r="AL212" s="163">
        <f t="shared" si="216"/>
        <v>3.8578893312089635E-2</v>
      </c>
      <c r="AM212" s="163">
        <f t="shared" si="216"/>
        <v>5.4299369795421049E-2</v>
      </c>
      <c r="AN212" s="163">
        <f t="shared" si="216"/>
        <v>7.1717645623661674E-2</v>
      </c>
      <c r="AO212" s="163">
        <f t="shared" si="216"/>
        <v>5.5060229489015011E-2</v>
      </c>
      <c r="AP212" s="163">
        <f t="shared" si="216"/>
        <v>8.0189404054458846E-2</v>
      </c>
      <c r="AQ212" s="163">
        <f t="shared" si="216"/>
        <v>9.9506358779994475E-2</v>
      </c>
      <c r="AR212" s="163">
        <f t="shared" si="216"/>
        <v>7.3060818559929297E-2</v>
      </c>
      <c r="AS212" s="163">
        <f t="shared" si="216"/>
        <v>0.19468274979152866</v>
      </c>
      <c r="AT212" s="163">
        <f t="shared" si="216"/>
        <v>9.3331781686436521E-3</v>
      </c>
      <c r="AU212" s="163">
        <f t="shared" si="216"/>
        <v>5.6782435615124971E-2</v>
      </c>
      <c r="AV212" s="163">
        <f t="shared" si="216"/>
        <v>7.4392528534326097E-2</v>
      </c>
      <c r="AW212" s="163">
        <f t="shared" si="216"/>
        <v>3.0938486737668303E-3</v>
      </c>
      <c r="AX212" s="163">
        <f t="shared" si="216"/>
        <v>4.255140167276461E-2</v>
      </c>
      <c r="AY212" s="163">
        <f t="shared" si="216"/>
        <v>0.14759570448850345</v>
      </c>
      <c r="AZ212" s="163">
        <f t="shared" si="216"/>
        <v>3.7403019913796687E-2</v>
      </c>
      <c r="BA212" s="163">
        <f t="shared" si="216"/>
        <v>7.3635536447528738E-2</v>
      </c>
      <c r="BB212" s="163">
        <f t="shared" si="216"/>
        <v>2.5081664801334114E-2</v>
      </c>
      <c r="BC212" s="163">
        <f t="shared" si="216"/>
        <v>4.0748233695166336E-2</v>
      </c>
      <c r="BD212" s="163">
        <f t="shared" si="216"/>
        <v>0.1187608001274123</v>
      </c>
      <c r="BE212" s="163">
        <f t="shared" si="216"/>
        <v>4.3068393743155298E-2</v>
      </c>
      <c r="BF212" s="163" t="e">
        <f t="shared" si="216"/>
        <v>#DIV/0!</v>
      </c>
      <c r="BG212" s="163">
        <f t="shared" si="216"/>
        <v>4.597523568665185E-2</v>
      </c>
      <c r="BH212" s="163">
        <f t="shared" si="216"/>
        <v>5.1895233244128036E-2</v>
      </c>
    </row>
    <row r="213" spans="1:60" s="7" customFormat="1" hidden="1" x14ac:dyDescent="0.2">
      <c r="A213" s="138">
        <f t="shared" si="208"/>
        <v>36249</v>
      </c>
      <c r="B213" s="190">
        <f t="shared" ref="B213:AG213" si="217">B11/B7-1</f>
        <v>4.2146032413601819E-2</v>
      </c>
      <c r="C213" s="190">
        <f t="shared" si="217"/>
        <v>4.100570102688339E-2</v>
      </c>
      <c r="D213" s="167">
        <f t="shared" si="217"/>
        <v>1.5651903295645919E-2</v>
      </c>
      <c r="E213" s="167">
        <f t="shared" si="217"/>
        <v>2.9768468023064987E-2</v>
      </c>
      <c r="F213" s="167">
        <f t="shared" si="217"/>
        <v>5.4756124457492117E-2</v>
      </c>
      <c r="G213" s="167">
        <f t="shared" si="217"/>
        <v>5.3485021722786907E-2</v>
      </c>
      <c r="H213" s="64">
        <f t="shared" si="217"/>
        <v>8.7235710238023678E-2</v>
      </c>
      <c r="I213" s="192">
        <f t="shared" si="217"/>
        <v>4.2452645703247693E-2</v>
      </c>
      <c r="J213" s="167">
        <f t="shared" si="217"/>
        <v>3.8843694537686657E-2</v>
      </c>
      <c r="K213" s="167">
        <f t="shared" si="217"/>
        <v>5.5766069343858859E-2</v>
      </c>
      <c r="L213" s="167">
        <f t="shared" si="217"/>
        <v>0.12781487539845915</v>
      </c>
      <c r="M213" s="167">
        <f t="shared" si="217"/>
        <v>-2.8589170762004623E-2</v>
      </c>
      <c r="N213" s="167">
        <f t="shared" si="217"/>
        <v>1.8178156695033865E-2</v>
      </c>
      <c r="O213" s="167">
        <f t="shared" si="217"/>
        <v>-2.324529001637432E-2</v>
      </c>
      <c r="P213" s="167">
        <f t="shared" si="217"/>
        <v>8.1605778978020016E-3</v>
      </c>
      <c r="Q213" s="167">
        <f t="shared" si="217"/>
        <v>-3.4897153894553057E-3</v>
      </c>
      <c r="R213" s="167">
        <f t="shared" si="217"/>
        <v>1.0769583788611703E-2</v>
      </c>
      <c r="S213" s="167">
        <f t="shared" si="217"/>
        <v>2.2851052642506753E-2</v>
      </c>
      <c r="T213" s="167">
        <f t="shared" si="217"/>
        <v>1.6092672199605973E-2</v>
      </c>
      <c r="U213" s="167">
        <f t="shared" si="217"/>
        <v>2.3931966818474315E-2</v>
      </c>
      <c r="V213" s="167">
        <f t="shared" si="217"/>
        <v>1.0617089028031712E-2</v>
      </c>
      <c r="W213" s="167">
        <f t="shared" si="217"/>
        <v>3.2137953799133978E-3</v>
      </c>
      <c r="X213" s="167">
        <f t="shared" si="217"/>
        <v>1.6349946315759922E-2</v>
      </c>
      <c r="Y213" s="167">
        <f t="shared" si="217"/>
        <v>1.8412831723650713E-2</v>
      </c>
      <c r="Z213" s="167">
        <f t="shared" si="217"/>
        <v>2.1873656518765161E-2</v>
      </c>
      <c r="AA213" s="167">
        <f t="shared" si="217"/>
        <v>1.1900675453598852E-2</v>
      </c>
      <c r="AB213" s="167">
        <f t="shared" si="217"/>
        <v>3.5981732595106619E-2</v>
      </c>
      <c r="AC213" s="167">
        <f t="shared" si="217"/>
        <v>2.1790496802746917E-2</v>
      </c>
      <c r="AD213" s="167">
        <f t="shared" si="217"/>
        <v>2.9695009641294234E-2</v>
      </c>
      <c r="AE213" s="167">
        <f t="shared" si="217"/>
        <v>2.9768468023064987E-2</v>
      </c>
      <c r="AF213" s="167">
        <f t="shared" si="217"/>
        <v>4.0869929932433102E-2</v>
      </c>
      <c r="AG213" s="167">
        <f t="shared" si="217"/>
        <v>2.8635712483728204E-2</v>
      </c>
      <c r="AH213" s="167">
        <f t="shared" ref="AH213:BH213" si="218">AH11/AH7-1</f>
        <v>2.8083798678025795E-2</v>
      </c>
      <c r="AI213" s="167">
        <f t="shared" si="218"/>
        <v>3.9246498233922456E-2</v>
      </c>
      <c r="AJ213" s="167">
        <f t="shared" si="218"/>
        <v>4.3352631985689616E-2</v>
      </c>
      <c r="AK213" s="167">
        <f t="shared" si="218"/>
        <v>3.8388758933568745E-2</v>
      </c>
      <c r="AL213" s="167">
        <f t="shared" si="218"/>
        <v>3.8808574255549289E-2</v>
      </c>
      <c r="AM213" s="167">
        <f t="shared" si="218"/>
        <v>5.4050776665675482E-2</v>
      </c>
      <c r="AN213" s="167">
        <f t="shared" si="218"/>
        <v>6.9502019976722673E-2</v>
      </c>
      <c r="AO213" s="167">
        <f t="shared" si="218"/>
        <v>4.8790028554489329E-2</v>
      </c>
      <c r="AP213" s="167">
        <f t="shared" si="218"/>
        <v>7.9965720516771643E-2</v>
      </c>
      <c r="AQ213" s="167">
        <f t="shared" si="218"/>
        <v>0.10238013906156307</v>
      </c>
      <c r="AR213" s="167">
        <f t="shared" si="218"/>
        <v>6.1336044540275525E-2</v>
      </c>
      <c r="AS213" s="167">
        <f t="shared" si="218"/>
        <v>0.22020404179184494</v>
      </c>
      <c r="AT213" s="64">
        <f t="shared" si="218"/>
        <v>1.0868158880498413E-2</v>
      </c>
      <c r="AU213" s="64">
        <f t="shared" si="218"/>
        <v>6.6145459840951881E-2</v>
      </c>
      <c r="AV213" s="167">
        <f t="shared" si="218"/>
        <v>8.18267544521738E-2</v>
      </c>
      <c r="AW213" s="167">
        <f t="shared" si="218"/>
        <v>1.4629234866009311E-2</v>
      </c>
      <c r="AX213" s="167">
        <f t="shared" si="218"/>
        <v>2.6825456089811572E-2</v>
      </c>
      <c r="AY213" s="167">
        <f t="shared" si="218"/>
        <v>7.1801816138983066E-2</v>
      </c>
      <c r="AZ213" s="167">
        <f t="shared" si="218"/>
        <v>2.5933409848454492E-2</v>
      </c>
      <c r="BA213" s="167">
        <f t="shared" si="218"/>
        <v>5.3600937767050327E-2</v>
      </c>
      <c r="BB213" s="167">
        <f t="shared" si="218"/>
        <v>3.6782707249254143E-2</v>
      </c>
      <c r="BC213" s="167">
        <f t="shared" si="218"/>
        <v>4.1975658991720399E-2</v>
      </c>
      <c r="BD213" s="167">
        <f t="shared" si="218"/>
        <v>0.12575161185220485</v>
      </c>
      <c r="BE213" s="167">
        <f t="shared" si="218"/>
        <v>2.2514048902555039E-2</v>
      </c>
      <c r="BF213" s="167" t="e">
        <f t="shared" si="218"/>
        <v>#DIV/0!</v>
      </c>
      <c r="BG213" s="167">
        <f t="shared" si="218"/>
        <v>4.5664829787267935E-2</v>
      </c>
      <c r="BH213" s="167">
        <f t="shared" si="218"/>
        <v>4.8714491881355126E-2</v>
      </c>
    </row>
    <row r="214" spans="1:60" s="7" customFormat="1" hidden="1" x14ac:dyDescent="0.2">
      <c r="A214" s="138">
        <f t="shared" si="208"/>
        <v>36341</v>
      </c>
      <c r="B214" s="16">
        <f t="shared" ref="B214:AG214" si="219">B12/B8-1</f>
        <v>4.4345487980802512E-2</v>
      </c>
      <c r="C214" s="16">
        <f t="shared" si="219"/>
        <v>4.2607246108397279E-2</v>
      </c>
      <c r="D214" s="6">
        <f t="shared" si="219"/>
        <v>1.8536165111602054E-2</v>
      </c>
      <c r="E214" s="6">
        <f t="shared" si="219"/>
        <v>3.383931462674461E-2</v>
      </c>
      <c r="F214" s="6">
        <f t="shared" si="219"/>
        <v>5.6329704806515668E-2</v>
      </c>
      <c r="G214" s="6">
        <f t="shared" si="219"/>
        <v>5.4111022700393807E-2</v>
      </c>
      <c r="H214" s="7">
        <f t="shared" si="219"/>
        <v>0.1142725910348168</v>
      </c>
      <c r="I214" s="20">
        <f t="shared" si="219"/>
        <v>4.4910614142630312E-2</v>
      </c>
      <c r="J214" s="6">
        <f t="shared" si="219"/>
        <v>3.8250019331542706E-2</v>
      </c>
      <c r="K214" s="6">
        <f t="shared" si="219"/>
        <v>5.6564101512575293E-2</v>
      </c>
      <c r="L214" s="6">
        <f t="shared" si="219"/>
        <v>5.8738629164386769E-2</v>
      </c>
      <c r="M214" s="6">
        <f t="shared" si="219"/>
        <v>1.9416820033171245E-2</v>
      </c>
      <c r="N214" s="6">
        <f t="shared" si="219"/>
        <v>1.5047638837079269E-2</v>
      </c>
      <c r="O214" s="6">
        <f t="shared" si="219"/>
        <v>-3.3561333566935803E-2</v>
      </c>
      <c r="P214" s="6">
        <f t="shared" si="219"/>
        <v>8.74748282507265E-3</v>
      </c>
      <c r="Q214" s="6">
        <f t="shared" si="219"/>
        <v>-1.8103074278446263E-2</v>
      </c>
      <c r="R214" s="6">
        <f t="shared" si="219"/>
        <v>7.0460514316761369E-3</v>
      </c>
      <c r="S214" s="6">
        <f t="shared" si="219"/>
        <v>2.3227694797788745E-2</v>
      </c>
      <c r="T214" s="6">
        <f t="shared" si="219"/>
        <v>7.6519705132749305E-3</v>
      </c>
      <c r="U214" s="6">
        <f t="shared" si="219"/>
        <v>2.0304877321568604E-2</v>
      </c>
      <c r="V214" s="6">
        <f t="shared" si="219"/>
        <v>5.7630105494210548E-2</v>
      </c>
      <c r="W214" s="6">
        <f t="shared" si="219"/>
        <v>-5.7851706228881916E-3</v>
      </c>
      <c r="X214" s="6">
        <f t="shared" si="219"/>
        <v>1.5414689863576525E-2</v>
      </c>
      <c r="Y214" s="6">
        <f t="shared" si="219"/>
        <v>4.7311117648845435E-2</v>
      </c>
      <c r="Z214" s="6">
        <f t="shared" si="219"/>
        <v>4.9659277998803653E-2</v>
      </c>
      <c r="AA214" s="6">
        <f t="shared" si="219"/>
        <v>4.2917271170253901E-2</v>
      </c>
      <c r="AB214" s="6">
        <f t="shared" si="219"/>
        <v>2.7894597112932962E-2</v>
      </c>
      <c r="AC214" s="6">
        <f t="shared" si="219"/>
        <v>9.6694007491253675E-3</v>
      </c>
      <c r="AD214" s="6">
        <f t="shared" si="219"/>
        <v>5.0315654575824098E-2</v>
      </c>
      <c r="AE214" s="6">
        <f t="shared" si="219"/>
        <v>3.383931462674461E-2</v>
      </c>
      <c r="AF214" s="6">
        <f t="shared" si="219"/>
        <v>5.1062620127991787E-2</v>
      </c>
      <c r="AG214" s="6">
        <f t="shared" si="219"/>
        <v>3.0616813308988799E-2</v>
      </c>
      <c r="AH214" s="6">
        <f t="shared" ref="AH214:BH214" si="220">AH12/AH8-1</f>
        <v>3.1484687972307412E-2</v>
      </c>
      <c r="AI214" s="6">
        <f t="shared" si="220"/>
        <v>3.935625987858149E-2</v>
      </c>
      <c r="AJ214" s="6">
        <f t="shared" si="220"/>
        <v>5.0174606183415627E-2</v>
      </c>
      <c r="AK214" s="6">
        <f t="shared" si="220"/>
        <v>3.5915805923119049E-2</v>
      </c>
      <c r="AL214" s="6">
        <f t="shared" si="220"/>
        <v>3.9538325761409254E-2</v>
      </c>
      <c r="AM214" s="6">
        <f t="shared" si="220"/>
        <v>4.9100688279553273E-2</v>
      </c>
      <c r="AN214" s="6">
        <f t="shared" si="220"/>
        <v>6.3612092546152299E-2</v>
      </c>
      <c r="AO214" s="6">
        <f t="shared" si="220"/>
        <v>4.5515354171463906E-2</v>
      </c>
      <c r="AP214" s="6">
        <f t="shared" si="220"/>
        <v>7.2761067577058913E-2</v>
      </c>
      <c r="AQ214" s="6">
        <f t="shared" si="220"/>
        <v>8.5173101427560738E-2</v>
      </c>
      <c r="AR214" s="6">
        <f t="shared" si="220"/>
        <v>6.0986168293488241E-2</v>
      </c>
      <c r="AS214" s="6">
        <f t="shared" si="220"/>
        <v>0.20241287776196426</v>
      </c>
      <c r="AT214" s="7">
        <f t="shared" si="220"/>
        <v>3.4573122452033589E-2</v>
      </c>
      <c r="AU214" s="7">
        <f t="shared" si="220"/>
        <v>6.7813225239725883E-2</v>
      </c>
      <c r="AV214" s="6">
        <f t="shared" si="220"/>
        <v>7.7478333914183128E-2</v>
      </c>
      <c r="AW214" s="6">
        <f t="shared" si="220"/>
        <v>9.1611059109273363E-3</v>
      </c>
      <c r="AX214" s="6">
        <f t="shared" si="220"/>
        <v>5.315399463153736E-2</v>
      </c>
      <c r="AY214" s="6">
        <f t="shared" si="220"/>
        <v>8.246503740505462E-2</v>
      </c>
      <c r="AZ214" s="6">
        <f t="shared" si="220"/>
        <v>2.8796550757585804E-2</v>
      </c>
      <c r="BA214" s="6">
        <f t="shared" si="220"/>
        <v>5.8099183202466431E-2</v>
      </c>
      <c r="BB214" s="6">
        <f t="shared" si="220"/>
        <v>2.8277280285771589E-2</v>
      </c>
      <c r="BC214" s="6">
        <f t="shared" si="220"/>
        <v>4.395848553824222E-2</v>
      </c>
      <c r="BD214" s="6">
        <f t="shared" si="220"/>
        <v>0.11978330911518142</v>
      </c>
      <c r="BE214" s="6">
        <f t="shared" si="220"/>
        <v>1.8844786638443134E-2</v>
      </c>
      <c r="BF214" s="6" t="e">
        <f t="shared" si="220"/>
        <v>#DIV/0!</v>
      </c>
      <c r="BG214" s="6">
        <f t="shared" si="220"/>
        <v>4.641071706218125E-2</v>
      </c>
      <c r="BH214" s="6">
        <f t="shared" si="220"/>
        <v>4.6819805197179098E-2</v>
      </c>
    </row>
    <row r="215" spans="1:60" s="7" customFormat="1" hidden="1" x14ac:dyDescent="0.2">
      <c r="A215" s="138">
        <f t="shared" si="208"/>
        <v>36433</v>
      </c>
      <c r="B215" s="16">
        <f t="shared" ref="B215:AG215" si="221">B13/B9-1</f>
        <v>4.0787190011700059E-2</v>
      </c>
      <c r="C215" s="16">
        <f t="shared" si="221"/>
        <v>3.8469112242054848E-2</v>
      </c>
      <c r="D215" s="6">
        <f t="shared" si="221"/>
        <v>1.1472273463826843E-2</v>
      </c>
      <c r="E215" s="6">
        <f t="shared" si="221"/>
        <v>3.9580631203143035E-2</v>
      </c>
      <c r="F215" s="6">
        <f t="shared" si="221"/>
        <v>5.3296465159185624E-2</v>
      </c>
      <c r="G215" s="6">
        <f t="shared" si="221"/>
        <v>5.0235939297315513E-2</v>
      </c>
      <c r="H215" s="7">
        <f t="shared" si="221"/>
        <v>0.12932533047264827</v>
      </c>
      <c r="I215" s="20">
        <f t="shared" si="221"/>
        <v>4.1356823694617795E-2</v>
      </c>
      <c r="J215" s="6">
        <f t="shared" si="221"/>
        <v>3.4610840222522254E-2</v>
      </c>
      <c r="K215" s="6">
        <f t="shared" si="221"/>
        <v>5.263760387140004E-2</v>
      </c>
      <c r="L215" s="6">
        <f t="shared" si="221"/>
        <v>4.4675892677360052E-2</v>
      </c>
      <c r="M215" s="6">
        <f t="shared" si="221"/>
        <v>1.076405000985714E-3</v>
      </c>
      <c r="N215" s="6">
        <f t="shared" si="221"/>
        <v>7.7254424448842673E-3</v>
      </c>
      <c r="O215" s="6">
        <f t="shared" si="221"/>
        <v>-4.7084358241149649E-2</v>
      </c>
      <c r="P215" s="6">
        <f t="shared" si="221"/>
        <v>6.4114437656097589E-3</v>
      </c>
      <c r="Q215" s="6">
        <f t="shared" si="221"/>
        <v>-3.0226776520622001E-2</v>
      </c>
      <c r="R215" s="6">
        <f t="shared" si="221"/>
        <v>1.0818836423089895E-2</v>
      </c>
      <c r="S215" s="6">
        <f t="shared" si="221"/>
        <v>1.6648923189098497E-2</v>
      </c>
      <c r="T215" s="6">
        <f t="shared" si="221"/>
        <v>8.6611000247973635E-3</v>
      </c>
      <c r="U215" s="6">
        <f t="shared" si="221"/>
        <v>1.8769698149150971E-2</v>
      </c>
      <c r="V215" s="6">
        <f t="shared" si="221"/>
        <v>5.7853839738608359E-2</v>
      </c>
      <c r="W215" s="6">
        <f t="shared" si="221"/>
        <v>-1.8114630171753743E-2</v>
      </c>
      <c r="X215" s="6">
        <f t="shared" si="221"/>
        <v>-2.6051443637571392E-3</v>
      </c>
      <c r="Y215" s="6">
        <f t="shared" si="221"/>
        <v>1.4328190636170746E-2</v>
      </c>
      <c r="Z215" s="6">
        <f t="shared" si="221"/>
        <v>1.6173520250795992E-2</v>
      </c>
      <c r="AA215" s="6">
        <f t="shared" si="221"/>
        <v>1.0801808291630799E-2</v>
      </c>
      <c r="AB215" s="6">
        <f t="shared" si="221"/>
        <v>2.7301537338063619E-2</v>
      </c>
      <c r="AC215" s="6">
        <f t="shared" si="221"/>
        <v>2.9814561252203831E-2</v>
      </c>
      <c r="AD215" s="6">
        <f t="shared" si="221"/>
        <v>2.4346937645449263E-2</v>
      </c>
      <c r="AE215" s="6">
        <f t="shared" si="221"/>
        <v>3.9580631203143035E-2</v>
      </c>
      <c r="AF215" s="6">
        <f t="shared" si="221"/>
        <v>3.986343249643709E-2</v>
      </c>
      <c r="AG215" s="6">
        <f t="shared" si="221"/>
        <v>5.0044169216459267E-2</v>
      </c>
      <c r="AH215" s="6">
        <f t="shared" ref="AH215:BH215" si="222">AH13/AH9-1</f>
        <v>3.7698352840703775E-2</v>
      </c>
      <c r="AI215" s="6">
        <f t="shared" si="222"/>
        <v>3.4082938211138281E-2</v>
      </c>
      <c r="AJ215" s="6">
        <f t="shared" si="222"/>
        <v>4.5766143896503131E-2</v>
      </c>
      <c r="AK215" s="6">
        <f t="shared" si="222"/>
        <v>3.3292993515746216E-2</v>
      </c>
      <c r="AL215" s="6">
        <f t="shared" si="222"/>
        <v>3.1016534804802598E-2</v>
      </c>
      <c r="AM215" s="6">
        <f t="shared" si="222"/>
        <v>4.4890550999453271E-2</v>
      </c>
      <c r="AN215" s="6">
        <f t="shared" si="222"/>
        <v>5.6872226536705428E-2</v>
      </c>
      <c r="AO215" s="6">
        <f t="shared" si="222"/>
        <v>4.382534580257591E-2</v>
      </c>
      <c r="AP215" s="6">
        <f t="shared" si="222"/>
        <v>6.3423661638009499E-2</v>
      </c>
      <c r="AQ215" s="6">
        <f t="shared" si="222"/>
        <v>8.8324841552264166E-2</v>
      </c>
      <c r="AR215" s="6">
        <f t="shared" si="222"/>
        <v>6.328046787113828E-2</v>
      </c>
      <c r="AS215" s="6">
        <f t="shared" si="222"/>
        <v>0.16573989700918412</v>
      </c>
      <c r="AT215" s="7">
        <f t="shared" si="222"/>
        <v>3.5465631146185395E-2</v>
      </c>
      <c r="AU215" s="7">
        <f t="shared" si="222"/>
        <v>7.2826507275788543E-2</v>
      </c>
      <c r="AV215" s="6">
        <f t="shared" si="222"/>
        <v>7.9858968433753175E-2</v>
      </c>
      <c r="AW215" s="6">
        <f t="shared" si="222"/>
        <v>1.8752500695269347E-2</v>
      </c>
      <c r="AX215" s="6">
        <f t="shared" si="222"/>
        <v>5.066978091114982E-2</v>
      </c>
      <c r="AY215" s="6">
        <f t="shared" si="222"/>
        <v>8.2660550372738228E-2</v>
      </c>
      <c r="AZ215" s="6">
        <f t="shared" si="222"/>
        <v>2.9032901960205804E-2</v>
      </c>
      <c r="BA215" s="6">
        <f t="shared" si="222"/>
        <v>5.3742134015262844E-2</v>
      </c>
      <c r="BB215" s="6">
        <f t="shared" si="222"/>
        <v>2.3743534829500534E-2</v>
      </c>
      <c r="BC215" s="6">
        <f t="shared" si="222"/>
        <v>3.897266840482394E-2</v>
      </c>
      <c r="BD215" s="6">
        <f t="shared" si="222"/>
        <v>0.10841441505817739</v>
      </c>
      <c r="BE215" s="6">
        <f t="shared" si="222"/>
        <v>1.8625215072119117E-2</v>
      </c>
      <c r="BF215" s="6" t="e">
        <f t="shared" si="222"/>
        <v>#DIV/0!</v>
      </c>
      <c r="BG215" s="6">
        <f t="shared" si="222"/>
        <v>4.2185421161095027E-2</v>
      </c>
      <c r="BH215" s="6">
        <f t="shared" si="222"/>
        <v>4.7414524057340035E-2</v>
      </c>
    </row>
    <row r="216" spans="1:60" s="7" customFormat="1" ht="12" hidden="1" thickBot="1" x14ac:dyDescent="0.25">
      <c r="A216" s="139">
        <f t="shared" si="208"/>
        <v>36524</v>
      </c>
      <c r="B216" s="14">
        <f t="shared" ref="B216:AG216" si="223">B14/B10-1</f>
        <v>4.4822899817560602E-2</v>
      </c>
      <c r="C216" s="14">
        <f t="shared" si="223"/>
        <v>4.1416525009442484E-2</v>
      </c>
      <c r="D216" s="22">
        <f t="shared" si="223"/>
        <v>1.6406722438643273E-2</v>
      </c>
      <c r="E216" s="22">
        <f t="shared" si="223"/>
        <v>4.5917782138788388E-2</v>
      </c>
      <c r="F216" s="22">
        <f t="shared" si="223"/>
        <v>5.6602516345438447E-2</v>
      </c>
      <c r="G216" s="22">
        <f t="shared" si="223"/>
        <v>5.1872561173455622E-2</v>
      </c>
      <c r="H216" s="22">
        <f t="shared" si="223"/>
        <v>0.17017995534701669</v>
      </c>
      <c r="I216" s="23">
        <f t="shared" si="223"/>
        <v>4.5954038546314635E-2</v>
      </c>
      <c r="J216" s="22">
        <f t="shared" si="223"/>
        <v>3.2525845122765018E-2</v>
      </c>
      <c r="K216" s="22">
        <f t="shared" si="223"/>
        <v>5.4830261793094026E-2</v>
      </c>
      <c r="L216" s="22">
        <f t="shared" si="223"/>
        <v>7.6656152283729462E-3</v>
      </c>
      <c r="M216" s="22">
        <f t="shared" si="223"/>
        <v>4.5944203037295628E-2</v>
      </c>
      <c r="N216" s="22">
        <f t="shared" si="223"/>
        <v>1.9694135857132089E-2</v>
      </c>
      <c r="O216" s="22">
        <f t="shared" si="223"/>
        <v>-5.5063763938792865E-2</v>
      </c>
      <c r="P216" s="22">
        <f t="shared" si="223"/>
        <v>1.2730587090421519E-2</v>
      </c>
      <c r="Q216" s="22">
        <f t="shared" si="223"/>
        <v>-4.3280002759424785E-2</v>
      </c>
      <c r="R216" s="22">
        <f t="shared" si="223"/>
        <v>1.9486096495516136E-2</v>
      </c>
      <c r="S216" s="22">
        <f t="shared" si="223"/>
        <v>1.5047243318687231E-2</v>
      </c>
      <c r="T216" s="22">
        <f t="shared" si="223"/>
        <v>1.3975502749334012E-2</v>
      </c>
      <c r="U216" s="22">
        <f t="shared" si="223"/>
        <v>1.5839050016047462E-2</v>
      </c>
      <c r="V216" s="22">
        <f t="shared" si="223"/>
        <v>8.9085673197952131E-2</v>
      </c>
      <c r="W216" s="22">
        <f t="shared" si="223"/>
        <v>-1.032156887140312E-2</v>
      </c>
      <c r="X216" s="22">
        <f t="shared" si="223"/>
        <v>2.34555278624482E-4</v>
      </c>
      <c r="Y216" s="22">
        <f t="shared" si="223"/>
        <v>1.116772781821318E-2</v>
      </c>
      <c r="Z216" s="22">
        <f t="shared" si="223"/>
        <v>1.0121353980165892E-2</v>
      </c>
      <c r="AA216" s="22">
        <f t="shared" si="223"/>
        <v>1.3189518465353212E-2</v>
      </c>
      <c r="AB216" s="22">
        <f t="shared" si="223"/>
        <v>3.3992783684501315E-2</v>
      </c>
      <c r="AC216" s="22">
        <f t="shared" si="223"/>
        <v>2.5095446474770577E-2</v>
      </c>
      <c r="AD216" s="22">
        <f t="shared" si="223"/>
        <v>4.9877726230337371E-2</v>
      </c>
      <c r="AE216" s="22">
        <f t="shared" si="223"/>
        <v>4.5917782138788388E-2</v>
      </c>
      <c r="AF216" s="22">
        <f t="shared" si="223"/>
        <v>2.7057529483328846E-2</v>
      </c>
      <c r="AG216" s="22">
        <f t="shared" si="223"/>
        <v>6.6301530047589541E-2</v>
      </c>
      <c r="AH216" s="22">
        <f t="shared" ref="AH216:BH216" si="224">AH14/AH10-1</f>
        <v>4.5625902837726606E-2</v>
      </c>
      <c r="AI216" s="22">
        <f t="shared" si="224"/>
        <v>3.9080365370929959E-2</v>
      </c>
      <c r="AJ216" s="22">
        <f t="shared" si="224"/>
        <v>4.6456485728323393E-2</v>
      </c>
      <c r="AK216" s="22">
        <f t="shared" si="224"/>
        <v>3.2007795004754813E-2</v>
      </c>
      <c r="AL216" s="22">
        <f t="shared" si="224"/>
        <v>4.4526977304207849E-2</v>
      </c>
      <c r="AM216" s="22">
        <f t="shared" si="224"/>
        <v>4.8251763698088812E-2</v>
      </c>
      <c r="AN216" s="22">
        <f t="shared" si="224"/>
        <v>5.7995094376491974E-2</v>
      </c>
      <c r="AO216" s="22">
        <f t="shared" si="224"/>
        <v>5.0446241075051024E-2</v>
      </c>
      <c r="AP216" s="22">
        <f t="shared" si="224"/>
        <v>6.1745033812319994E-2</v>
      </c>
      <c r="AQ216" s="22">
        <f t="shared" si="224"/>
        <v>8.6477983163144589E-2</v>
      </c>
      <c r="AR216" s="22">
        <f t="shared" si="224"/>
        <v>6.6666805178762445E-2</v>
      </c>
      <c r="AS216" s="22">
        <f t="shared" si="224"/>
        <v>0.14551833496848943</v>
      </c>
      <c r="AT216" s="22">
        <f t="shared" si="224"/>
        <v>4.1424333129769453E-2</v>
      </c>
      <c r="AU216" s="22">
        <f t="shared" si="224"/>
        <v>7.3977713409160151E-2</v>
      </c>
      <c r="AV216" s="22">
        <f t="shared" si="224"/>
        <v>7.1125770653915898E-2</v>
      </c>
      <c r="AW216" s="22">
        <f t="shared" si="224"/>
        <v>2.0833230141397596E-2</v>
      </c>
      <c r="AX216" s="22">
        <f t="shared" si="224"/>
        <v>5.7841259556729696E-2</v>
      </c>
      <c r="AY216" s="22">
        <f t="shared" si="224"/>
        <v>0.10446395268981745</v>
      </c>
      <c r="AZ216" s="22">
        <f t="shared" si="224"/>
        <v>1.9545498078041401E-2</v>
      </c>
      <c r="BA216" s="22">
        <f t="shared" si="224"/>
        <v>5.2243545508831257E-2</v>
      </c>
      <c r="BB216" s="22">
        <f t="shared" si="224"/>
        <v>2.2513181917916736E-2</v>
      </c>
      <c r="BC216" s="22">
        <f t="shared" si="224"/>
        <v>4.033278141079033E-2</v>
      </c>
      <c r="BD216" s="22">
        <f t="shared" si="224"/>
        <v>0.11948496464198954</v>
      </c>
      <c r="BE216" s="22">
        <f t="shared" si="224"/>
        <v>1.8345474120918359E-2</v>
      </c>
      <c r="BF216" s="22" t="e">
        <f t="shared" si="224"/>
        <v>#DIV/0!</v>
      </c>
      <c r="BG216" s="22">
        <f t="shared" si="224"/>
        <v>4.2807107541281475E-2</v>
      </c>
      <c r="BH216" s="22">
        <f t="shared" si="224"/>
        <v>5.0020039744836042E-2</v>
      </c>
    </row>
    <row r="217" spans="1:60" s="7" customFormat="1" hidden="1" x14ac:dyDescent="0.2">
      <c r="A217" s="140">
        <f t="shared" si="208"/>
        <v>36615</v>
      </c>
      <c r="B217" s="15">
        <f t="shared" ref="B217:AG217" si="225">B15/B11-1</f>
        <v>5.6518704454408208E-2</v>
      </c>
      <c r="C217" s="15">
        <f t="shared" si="225"/>
        <v>5.0435508738088108E-2</v>
      </c>
      <c r="D217" s="5">
        <f t="shared" si="225"/>
        <v>2.3023940515799257E-2</v>
      </c>
      <c r="E217" s="5">
        <f t="shared" si="225"/>
        <v>6.2339259954436343E-2</v>
      </c>
      <c r="F217" s="5">
        <f t="shared" si="225"/>
        <v>6.9888518043617509E-2</v>
      </c>
      <c r="G217" s="5">
        <f t="shared" si="225"/>
        <v>6.1126591080094439E-2</v>
      </c>
      <c r="H217" s="5">
        <f t="shared" si="225"/>
        <v>0.28682576003495375</v>
      </c>
      <c r="I217" s="83">
        <f t="shared" si="225"/>
        <v>5.8573554962391805E-2</v>
      </c>
      <c r="J217" s="5">
        <f t="shared" si="225"/>
        <v>3.4310323893588901E-2</v>
      </c>
      <c r="K217" s="5">
        <f t="shared" si="225"/>
        <v>6.5237470498762828E-2</v>
      </c>
      <c r="L217" s="5">
        <f t="shared" si="225"/>
        <v>2.1313249171122317E-2</v>
      </c>
      <c r="M217" s="5">
        <f t="shared" si="225"/>
        <v>3.6558514366099137E-2</v>
      </c>
      <c r="N217" s="5">
        <f t="shared" si="225"/>
        <v>2.1027753876502242E-2</v>
      </c>
      <c r="O217" s="5">
        <f t="shared" si="225"/>
        <v>-4.4341197008566202E-2</v>
      </c>
      <c r="P217" s="5">
        <f t="shared" si="225"/>
        <v>1.5992544208234039E-2</v>
      </c>
      <c r="Q217" s="5">
        <f t="shared" si="225"/>
        <v>-4.651259880881442E-2</v>
      </c>
      <c r="R217" s="5">
        <f t="shared" si="225"/>
        <v>1.8650045792897085E-2</v>
      </c>
      <c r="S217" s="5">
        <f t="shared" si="225"/>
        <v>2.1681998141012571E-2</v>
      </c>
      <c r="T217" s="5">
        <f t="shared" si="225"/>
        <v>2.0317758319670753E-2</v>
      </c>
      <c r="U217" s="5">
        <f t="shared" si="225"/>
        <v>2.0990908362327199E-2</v>
      </c>
      <c r="V217" s="5">
        <f t="shared" si="225"/>
        <v>9.2799899484907744E-2</v>
      </c>
      <c r="W217" s="5">
        <f t="shared" si="225"/>
        <v>-8.6374969429681148E-4</v>
      </c>
      <c r="X217" s="5">
        <f t="shared" si="225"/>
        <v>1.2917265128194577E-2</v>
      </c>
      <c r="Y217" s="5">
        <f t="shared" si="225"/>
        <v>3.5658615858487952E-2</v>
      </c>
      <c r="Z217" s="5">
        <f t="shared" si="225"/>
        <v>6.4733019802643454E-2</v>
      </c>
      <c r="AA217" s="5">
        <f t="shared" si="225"/>
        <v>-1.9589228504637179E-2</v>
      </c>
      <c r="AB217" s="5">
        <f t="shared" si="225"/>
        <v>3.593868072558104E-2</v>
      </c>
      <c r="AC217" s="5">
        <f t="shared" si="225"/>
        <v>1.4540857915913197E-2</v>
      </c>
      <c r="AD217" s="5">
        <f t="shared" si="225"/>
        <v>6.4009018786935101E-2</v>
      </c>
      <c r="AE217" s="5">
        <f t="shared" si="225"/>
        <v>6.2339259954436343E-2</v>
      </c>
      <c r="AF217" s="5">
        <f t="shared" si="225"/>
        <v>4.0402010332408089E-2</v>
      </c>
      <c r="AG217" s="5">
        <f t="shared" si="225"/>
        <v>0.10535937490459713</v>
      </c>
      <c r="AH217" s="5">
        <f t="shared" ref="AH217:BH217" si="226">AH15/AH11-1</f>
        <v>5.8660371248532073E-2</v>
      </c>
      <c r="AI217" s="5">
        <f t="shared" si="226"/>
        <v>4.4235299671621098E-2</v>
      </c>
      <c r="AJ217" s="5">
        <f t="shared" si="226"/>
        <v>4.79488345941117E-2</v>
      </c>
      <c r="AK217" s="5">
        <f t="shared" si="226"/>
        <v>4.2868946554644571E-2</v>
      </c>
      <c r="AL217" s="5">
        <f t="shared" si="226"/>
        <v>4.4490826914155512E-2</v>
      </c>
      <c r="AM217" s="5">
        <f t="shared" si="226"/>
        <v>5.229999405716268E-2</v>
      </c>
      <c r="AN217" s="5">
        <f t="shared" si="226"/>
        <v>5.36338790749884E-2</v>
      </c>
      <c r="AO217" s="5">
        <f t="shared" si="226"/>
        <v>5.110940484870552E-2</v>
      </c>
      <c r="AP217" s="5">
        <f t="shared" si="226"/>
        <v>5.4872427423679149E-2</v>
      </c>
      <c r="AQ217" s="5">
        <f t="shared" si="226"/>
        <v>9.6901697624598881E-2</v>
      </c>
      <c r="AR217" s="5">
        <f t="shared" si="226"/>
        <v>8.3032154915742451E-2</v>
      </c>
      <c r="AS217" s="5">
        <f t="shared" si="226"/>
        <v>0.12944465205132705</v>
      </c>
      <c r="AT217" s="5">
        <f t="shared" si="226"/>
        <v>7.1104182267160532E-2</v>
      </c>
      <c r="AU217" s="5">
        <f t="shared" si="226"/>
        <v>6.6140836153577576E-2</v>
      </c>
      <c r="AV217" s="5">
        <f t="shared" si="226"/>
        <v>0.10108901816159999</v>
      </c>
      <c r="AW217" s="5">
        <f t="shared" si="226"/>
        <v>2.9022405063935386E-2</v>
      </c>
      <c r="AX217" s="5">
        <f t="shared" si="226"/>
        <v>8.6305381613609677E-2</v>
      </c>
      <c r="AY217" s="5">
        <f t="shared" si="226"/>
        <v>0.15664641429646897</v>
      </c>
      <c r="AZ217" s="5">
        <f t="shared" si="226"/>
        <v>2.6346066123810852E-2</v>
      </c>
      <c r="BA217" s="5">
        <f t="shared" si="226"/>
        <v>6.1161984810089498E-2</v>
      </c>
      <c r="BB217" s="5">
        <f t="shared" si="226"/>
        <v>1.2525473096087314E-2</v>
      </c>
      <c r="BC217" s="5">
        <f t="shared" si="226"/>
        <v>4.6200158833967553E-2</v>
      </c>
      <c r="BD217" s="5">
        <f t="shared" si="226"/>
        <v>0.10345976721771089</v>
      </c>
      <c r="BE217" s="5">
        <f t="shared" si="226"/>
        <v>3.4892314485818643E-2</v>
      </c>
      <c r="BF217" s="5" t="e">
        <f t="shared" si="226"/>
        <v>#DIV/0!</v>
      </c>
      <c r="BG217" s="5">
        <f t="shared" si="226"/>
        <v>3.9260364002729364E-2</v>
      </c>
      <c r="BH217" s="5">
        <f t="shared" si="226"/>
        <v>5.1882032819450696E-2</v>
      </c>
    </row>
    <row r="218" spans="1:60" s="7" customFormat="1" hidden="1" x14ac:dyDescent="0.2">
      <c r="A218" s="138">
        <f t="shared" si="208"/>
        <v>36707</v>
      </c>
      <c r="B218" s="16">
        <f t="shared" ref="B218:AG218" si="227">B16/B12-1</f>
        <v>6.0409799371041295E-2</v>
      </c>
      <c r="C218" s="16">
        <f t="shared" si="227"/>
        <v>5.4350442920695796E-2</v>
      </c>
      <c r="D218" s="6">
        <f t="shared" si="227"/>
        <v>3.0380968981169376E-2</v>
      </c>
      <c r="E218" s="6">
        <f t="shared" si="227"/>
        <v>7.1471078654636422E-2</v>
      </c>
      <c r="F218" s="6">
        <f t="shared" si="227"/>
        <v>7.1714090004871833E-2</v>
      </c>
      <c r="G218" s="6">
        <f t="shared" si="227"/>
        <v>6.2939743375149959E-2</v>
      </c>
      <c r="H218" s="7">
        <f t="shared" si="227"/>
        <v>0.28849185662355037</v>
      </c>
      <c r="I218" s="20">
        <f t="shared" si="227"/>
        <v>6.2462952935053995E-2</v>
      </c>
      <c r="J218" s="6">
        <f t="shared" si="227"/>
        <v>3.8122352793940939E-2</v>
      </c>
      <c r="K218" s="6">
        <f t="shared" si="227"/>
        <v>6.6711494746505728E-2</v>
      </c>
      <c r="L218" s="6">
        <f t="shared" si="227"/>
        <v>2.7690875118511649E-2</v>
      </c>
      <c r="M218" s="6">
        <f t="shared" si="227"/>
        <v>2.2035248571512289E-2</v>
      </c>
      <c r="N218" s="6">
        <f t="shared" si="227"/>
        <v>2.8444956113111486E-2</v>
      </c>
      <c r="O218" s="6">
        <f t="shared" si="227"/>
        <v>-3.9346251527947573E-2</v>
      </c>
      <c r="P218" s="6">
        <f t="shared" si="227"/>
        <v>1.6611366328591171E-2</v>
      </c>
      <c r="Q218" s="6">
        <f t="shared" si="227"/>
        <v>-3.3858177193386574E-2</v>
      </c>
      <c r="R218" s="6">
        <f t="shared" si="227"/>
        <v>1.9601708085329017E-2</v>
      </c>
      <c r="S218" s="6">
        <f t="shared" si="227"/>
        <v>2.6401421282695736E-2</v>
      </c>
      <c r="T218" s="6">
        <f t="shared" si="227"/>
        <v>3.285264550761835E-2</v>
      </c>
      <c r="U218" s="6">
        <f t="shared" si="227"/>
        <v>2.8408970783966758E-2</v>
      </c>
      <c r="V218" s="6">
        <f t="shared" si="227"/>
        <v>7.4452425108322506E-2</v>
      </c>
      <c r="W218" s="6">
        <f t="shared" si="227"/>
        <v>1.07302727935501E-2</v>
      </c>
      <c r="X218" s="6">
        <f t="shared" si="227"/>
        <v>1.9175193961320725E-2</v>
      </c>
      <c r="Y218" s="6">
        <f t="shared" si="227"/>
        <v>4.5386637908988892E-2</v>
      </c>
      <c r="Z218" s="6">
        <f t="shared" si="227"/>
        <v>9.618030317392301E-2</v>
      </c>
      <c r="AA218" s="6">
        <f t="shared" si="227"/>
        <v>-5.0272215267273768E-2</v>
      </c>
      <c r="AB218" s="6">
        <f t="shared" si="227"/>
        <v>4.6724115829452684E-2</v>
      </c>
      <c r="AC218" s="6">
        <f t="shared" si="227"/>
        <v>4.0715244506821069E-2</v>
      </c>
      <c r="AD218" s="6">
        <f t="shared" si="227"/>
        <v>7.6819632002194993E-2</v>
      </c>
      <c r="AE218" s="6">
        <f t="shared" si="227"/>
        <v>7.1471078654636422E-2</v>
      </c>
      <c r="AF218" s="6">
        <f t="shared" si="227"/>
        <v>3.6265587077070061E-2</v>
      </c>
      <c r="AG218" s="6">
        <f t="shared" si="227"/>
        <v>9.0020894447790711E-2</v>
      </c>
      <c r="AH218" s="6">
        <f t="shared" ref="AH218:BH218" si="228">AH16/AH12-1</f>
        <v>7.4308511651038467E-2</v>
      </c>
      <c r="AI218" s="6">
        <f t="shared" si="228"/>
        <v>5.0357306455994344E-2</v>
      </c>
      <c r="AJ218" s="6">
        <f t="shared" si="228"/>
        <v>5.2133733850211472E-2</v>
      </c>
      <c r="AK218" s="6">
        <f t="shared" si="228"/>
        <v>4.8792339057186274E-2</v>
      </c>
      <c r="AL218" s="6">
        <f t="shared" si="228"/>
        <v>5.1490286236888672E-2</v>
      </c>
      <c r="AM218" s="6">
        <f t="shared" si="228"/>
        <v>5.4070628009453392E-2</v>
      </c>
      <c r="AN218" s="6">
        <f t="shared" si="228"/>
        <v>6.4304762576009367E-2</v>
      </c>
      <c r="AO218" s="6">
        <f t="shared" si="228"/>
        <v>5.928518142879291E-2</v>
      </c>
      <c r="AP218" s="6">
        <f t="shared" si="228"/>
        <v>6.6778006924325117E-2</v>
      </c>
      <c r="AQ218" s="6">
        <f t="shared" si="228"/>
        <v>0.11608505342439202</v>
      </c>
      <c r="AR218" s="6">
        <f t="shared" si="228"/>
        <v>8.3905873209264348E-2</v>
      </c>
      <c r="AS218" s="6">
        <f t="shared" si="228"/>
        <v>0.10182208878006382</v>
      </c>
      <c r="AT218" s="7">
        <f t="shared" si="228"/>
        <v>5.5607298815288697E-2</v>
      </c>
      <c r="AU218" s="7">
        <f t="shared" si="228"/>
        <v>6.1769002853674149E-2</v>
      </c>
      <c r="AV218" s="6">
        <f t="shared" si="228"/>
        <v>0.10586734395246244</v>
      </c>
      <c r="AW218" s="6">
        <f t="shared" si="228"/>
        <v>3.0272418362222719E-2</v>
      </c>
      <c r="AX218" s="6">
        <f t="shared" si="228"/>
        <v>8.1955735213862235E-2</v>
      </c>
      <c r="AY218" s="6">
        <f t="shared" si="228"/>
        <v>0.16565478415363555</v>
      </c>
      <c r="AZ218" s="6">
        <f t="shared" si="228"/>
        <v>2.6625430436891362E-2</v>
      </c>
      <c r="BA218" s="6">
        <f t="shared" si="228"/>
        <v>5.7588834050234405E-2</v>
      </c>
      <c r="BB218" s="6">
        <f t="shared" si="228"/>
        <v>2.1661230842284107E-2</v>
      </c>
      <c r="BC218" s="6">
        <f t="shared" si="228"/>
        <v>5.063401377110277E-2</v>
      </c>
      <c r="BD218" s="6">
        <f t="shared" si="228"/>
        <v>0.10066195456179461</v>
      </c>
      <c r="BE218" s="6">
        <f t="shared" si="228"/>
        <v>3.1746938667567726E-2</v>
      </c>
      <c r="BF218" s="6" t="e">
        <f t="shared" si="228"/>
        <v>#DIV/0!</v>
      </c>
      <c r="BG218" s="6">
        <f t="shared" si="228"/>
        <v>3.8555235919871089E-2</v>
      </c>
      <c r="BH218" s="6">
        <f t="shared" si="228"/>
        <v>5.3721361816022384E-2</v>
      </c>
    </row>
    <row r="219" spans="1:60" s="7" customFormat="1" hidden="1" x14ac:dyDescent="0.2">
      <c r="A219" s="138">
        <f t="shared" si="208"/>
        <v>36799</v>
      </c>
      <c r="B219" s="16">
        <f t="shared" ref="B219:AG219" si="229">B17/B13-1</f>
        <v>6.3427125649538452E-2</v>
      </c>
      <c r="C219" s="16">
        <f t="shared" si="229"/>
        <v>5.9466431993488778E-2</v>
      </c>
      <c r="D219" s="6">
        <f t="shared" si="229"/>
        <v>3.5328036993624634E-2</v>
      </c>
      <c r="E219" s="6">
        <f t="shared" si="229"/>
        <v>7.3220373430190389E-2</v>
      </c>
      <c r="F219" s="6">
        <f t="shared" si="229"/>
        <v>7.39300081486991E-2</v>
      </c>
      <c r="G219" s="6">
        <f t="shared" si="229"/>
        <v>6.8363232469321522E-2</v>
      </c>
      <c r="H219" s="7">
        <f t="shared" si="229"/>
        <v>0.20253386191285161</v>
      </c>
      <c r="I219" s="20">
        <f t="shared" si="229"/>
        <v>6.535525173294765E-2</v>
      </c>
      <c r="J219" s="6">
        <f t="shared" si="229"/>
        <v>4.2384777850156929E-2</v>
      </c>
      <c r="K219" s="6">
        <f t="shared" si="229"/>
        <v>7.2287883340499182E-2</v>
      </c>
      <c r="L219" s="6">
        <f t="shared" si="229"/>
        <v>6.9451290853958625E-2</v>
      </c>
      <c r="M219" s="6">
        <f t="shared" si="229"/>
        <v>2.8679640129674278E-2</v>
      </c>
      <c r="N219" s="6">
        <f t="shared" si="229"/>
        <v>3.8339303477427533E-2</v>
      </c>
      <c r="O219" s="6">
        <f t="shared" si="229"/>
        <v>-2.4056274557617718E-2</v>
      </c>
      <c r="P219" s="6">
        <f t="shared" si="229"/>
        <v>2.1897947471618551E-2</v>
      </c>
      <c r="Q219" s="6">
        <f t="shared" si="229"/>
        <v>-1.4975907475142991E-2</v>
      </c>
      <c r="R219" s="6">
        <f t="shared" si="229"/>
        <v>1.9211397068793934E-2</v>
      </c>
      <c r="S219" s="6">
        <f t="shared" si="229"/>
        <v>4.2733502034012272E-2</v>
      </c>
      <c r="T219" s="6">
        <f t="shared" si="229"/>
        <v>4.0126513484790127E-2</v>
      </c>
      <c r="U219" s="6">
        <f t="shared" si="229"/>
        <v>3.4800450741503397E-2</v>
      </c>
      <c r="V219" s="6">
        <f t="shared" si="229"/>
        <v>9.154824841578324E-2</v>
      </c>
      <c r="W219" s="6">
        <f t="shared" si="229"/>
        <v>1.96647298020729E-2</v>
      </c>
      <c r="X219" s="6">
        <f t="shared" si="229"/>
        <v>3.4779487410730114E-2</v>
      </c>
      <c r="Y219" s="6">
        <f t="shared" si="229"/>
        <v>2.2966893511520592E-2</v>
      </c>
      <c r="Z219" s="6">
        <f t="shared" si="229"/>
        <v>5.6705781158631563E-2</v>
      </c>
      <c r="AA219" s="6">
        <f t="shared" si="229"/>
        <v>-4.1849978780581054E-2</v>
      </c>
      <c r="AB219" s="6">
        <f t="shared" si="229"/>
        <v>4.8721399818362876E-2</v>
      </c>
      <c r="AC219" s="6">
        <f t="shared" si="229"/>
        <v>4.7409393605415628E-2</v>
      </c>
      <c r="AD219" s="6">
        <f t="shared" si="229"/>
        <v>8.873519194273749E-2</v>
      </c>
      <c r="AE219" s="6">
        <f t="shared" si="229"/>
        <v>7.3220373430190389E-2</v>
      </c>
      <c r="AF219" s="6">
        <f t="shared" si="229"/>
        <v>4.1671568805786707E-2</v>
      </c>
      <c r="AG219" s="6">
        <f t="shared" si="229"/>
        <v>7.6259624814782878E-2</v>
      </c>
      <c r="AH219" s="6">
        <f t="shared" ref="AH219:BH219" si="230">AH17/AH13-1</f>
        <v>7.8119343942019803E-2</v>
      </c>
      <c r="AI219" s="6">
        <f t="shared" si="230"/>
        <v>5.9081467064761251E-2</v>
      </c>
      <c r="AJ219" s="6">
        <f t="shared" si="230"/>
        <v>4.9425344309581343E-2</v>
      </c>
      <c r="AK219" s="6">
        <f t="shared" si="230"/>
        <v>5.2531285623569346E-2</v>
      </c>
      <c r="AL219" s="6">
        <f t="shared" si="230"/>
        <v>6.9691663369628731E-2</v>
      </c>
      <c r="AM219" s="6">
        <f t="shared" si="230"/>
        <v>6.7229162681407439E-2</v>
      </c>
      <c r="AN219" s="6">
        <f t="shared" si="230"/>
        <v>7.0938020526674084E-2</v>
      </c>
      <c r="AO219" s="6">
        <f t="shared" si="230"/>
        <v>6.4721204853504188E-2</v>
      </c>
      <c r="AP219" s="6">
        <f t="shared" si="230"/>
        <v>7.4002235711671638E-2</v>
      </c>
      <c r="AQ219" s="6">
        <f t="shared" si="230"/>
        <v>0.12328686105848363</v>
      </c>
      <c r="AR219" s="6">
        <f t="shared" si="230"/>
        <v>8.8863320553333569E-2</v>
      </c>
      <c r="AS219" s="6">
        <f t="shared" si="230"/>
        <v>0.12444603111674657</v>
      </c>
      <c r="AT219" s="7">
        <f t="shared" si="230"/>
        <v>3.6196619736349245E-2</v>
      </c>
      <c r="AU219" s="7">
        <f t="shared" si="230"/>
        <v>6.1919569698992039E-2</v>
      </c>
      <c r="AV219" s="6">
        <f t="shared" si="230"/>
        <v>0.11049884236158425</v>
      </c>
      <c r="AW219" s="6">
        <f t="shared" si="230"/>
        <v>2.779786999947409E-2</v>
      </c>
      <c r="AX219" s="6">
        <f t="shared" si="230"/>
        <v>9.40678979928804E-2</v>
      </c>
      <c r="AY219" s="6">
        <f t="shared" si="230"/>
        <v>0.13635114911976176</v>
      </c>
      <c r="AZ219" s="6">
        <f t="shared" si="230"/>
        <v>2.1227624835325365E-2</v>
      </c>
      <c r="BA219" s="6">
        <f t="shared" si="230"/>
        <v>5.6705483159968262E-2</v>
      </c>
      <c r="BB219" s="6">
        <f t="shared" si="230"/>
        <v>3.2006814588830812E-2</v>
      </c>
      <c r="BC219" s="6">
        <f t="shared" si="230"/>
        <v>5.7717696257796103E-2</v>
      </c>
      <c r="BD219" s="6">
        <f t="shared" si="230"/>
        <v>0.10203919431388586</v>
      </c>
      <c r="BE219" s="6">
        <f t="shared" si="230"/>
        <v>4.5056935889467686E-2</v>
      </c>
      <c r="BF219" s="6" t="e">
        <f t="shared" si="230"/>
        <v>#DIV/0!</v>
      </c>
      <c r="BG219" s="6">
        <f t="shared" si="230"/>
        <v>4.0661545185646686E-2</v>
      </c>
      <c r="BH219" s="6">
        <f t="shared" si="230"/>
        <v>5.554009553009287E-2</v>
      </c>
    </row>
    <row r="220" spans="1:60" s="7" customFormat="1" ht="12" hidden="1" thickBot="1" x14ac:dyDescent="0.25">
      <c r="A220" s="142">
        <f t="shared" si="208"/>
        <v>36890</v>
      </c>
      <c r="B220" s="14">
        <f t="shared" ref="B220:AG220" si="231">B18/B14-1</f>
        <v>6.8848186270525913E-2</v>
      </c>
      <c r="C220" s="14">
        <f t="shared" si="231"/>
        <v>6.5499395220886436E-2</v>
      </c>
      <c r="D220" s="22">
        <f t="shared" si="231"/>
        <v>4.0647670743231723E-2</v>
      </c>
      <c r="E220" s="22">
        <f t="shared" si="231"/>
        <v>9.123158499070616E-2</v>
      </c>
      <c r="F220" s="22">
        <f t="shared" si="231"/>
        <v>7.8127053675854707E-2</v>
      </c>
      <c r="G220" s="22">
        <f t="shared" si="231"/>
        <v>7.3475684354945336E-2</v>
      </c>
      <c r="H220" s="22">
        <f t="shared" si="231"/>
        <v>0.17852534992159641</v>
      </c>
      <c r="I220" s="23">
        <f t="shared" si="231"/>
        <v>7.0943254904011654E-2</v>
      </c>
      <c r="J220" s="22">
        <f t="shared" si="231"/>
        <v>4.577565958125196E-2</v>
      </c>
      <c r="K220" s="22">
        <f t="shared" si="231"/>
        <v>7.7620884100041643E-2</v>
      </c>
      <c r="L220" s="22">
        <f t="shared" si="231"/>
        <v>7.8285975334250413E-2</v>
      </c>
      <c r="M220" s="22">
        <f t="shared" si="231"/>
        <v>2.9600573221987503E-2</v>
      </c>
      <c r="N220" s="22">
        <f t="shared" si="231"/>
        <v>3.6256140132135295E-2</v>
      </c>
      <c r="O220" s="22">
        <f t="shared" si="231"/>
        <v>-7.4816568368112346E-3</v>
      </c>
      <c r="P220" s="22">
        <f t="shared" si="231"/>
        <v>2.3820627936453009E-2</v>
      </c>
      <c r="Q220" s="22">
        <f t="shared" si="231"/>
        <v>3.8863629733312477E-2</v>
      </c>
      <c r="R220" s="22">
        <f t="shared" si="231"/>
        <v>2.2104906427314663E-2</v>
      </c>
      <c r="S220" s="22">
        <f t="shared" si="231"/>
        <v>4.4087981960913458E-2</v>
      </c>
      <c r="T220" s="22">
        <f t="shared" si="231"/>
        <v>4.5990386267638961E-2</v>
      </c>
      <c r="U220" s="22">
        <f t="shared" si="231"/>
        <v>4.6499718441357585E-2</v>
      </c>
      <c r="V220" s="22">
        <f t="shared" si="231"/>
        <v>8.9413303367045449E-2</v>
      </c>
      <c r="W220" s="22">
        <f t="shared" si="231"/>
        <v>3.1262898809397477E-2</v>
      </c>
      <c r="X220" s="22">
        <f t="shared" si="231"/>
        <v>4.2861957615650814E-2</v>
      </c>
      <c r="Y220" s="22">
        <f t="shared" si="231"/>
        <v>3.2541296003501641E-2</v>
      </c>
      <c r="Z220" s="22">
        <f t="shared" si="231"/>
        <v>6.5257770626887979E-2</v>
      </c>
      <c r="AA220" s="22">
        <f t="shared" si="231"/>
        <v>-3.0481646215336111E-2</v>
      </c>
      <c r="AB220" s="22">
        <f t="shared" si="231"/>
        <v>4.455799597448773E-2</v>
      </c>
      <c r="AC220" s="22">
        <f t="shared" si="231"/>
        <v>5.0118294259906548E-2</v>
      </c>
      <c r="AD220" s="22">
        <f t="shared" si="231"/>
        <v>8.5135389339152434E-2</v>
      </c>
      <c r="AE220" s="22">
        <f t="shared" si="231"/>
        <v>9.123158499070616E-2</v>
      </c>
      <c r="AF220" s="22">
        <f t="shared" si="231"/>
        <v>7.4294203332124997E-2</v>
      </c>
      <c r="AG220" s="22">
        <f t="shared" si="231"/>
        <v>9.0464693578547362E-2</v>
      </c>
      <c r="AH220" s="22">
        <f t="shared" ref="AH220:BH220" si="232">AH18/AH14-1</f>
        <v>9.4253041902082169E-2</v>
      </c>
      <c r="AI220" s="22">
        <f t="shared" si="232"/>
        <v>6.0922411865674153E-2</v>
      </c>
      <c r="AJ220" s="22">
        <f t="shared" si="232"/>
        <v>4.5237145869623241E-2</v>
      </c>
      <c r="AK220" s="22">
        <f t="shared" si="232"/>
        <v>5.8725176447338656E-2</v>
      </c>
      <c r="AL220" s="22">
        <f t="shared" si="232"/>
        <v>6.873155538782294E-2</v>
      </c>
      <c r="AM220" s="22">
        <f t="shared" si="232"/>
        <v>7.5107034326075794E-2</v>
      </c>
      <c r="AN220" s="22">
        <f t="shared" si="232"/>
        <v>7.518411556810034E-2</v>
      </c>
      <c r="AO220" s="22">
        <f t="shared" si="232"/>
        <v>7.3424953767952328E-2</v>
      </c>
      <c r="AP220" s="22">
        <f t="shared" si="232"/>
        <v>7.6048690515182926E-2</v>
      </c>
      <c r="AQ220" s="22">
        <f t="shared" si="232"/>
        <v>0.123654409846508</v>
      </c>
      <c r="AR220" s="22">
        <f t="shared" si="232"/>
        <v>9.1199424807776541E-2</v>
      </c>
      <c r="AS220" s="22">
        <f t="shared" si="232"/>
        <v>0.14456568463898956</v>
      </c>
      <c r="AT220" s="22">
        <f t="shared" si="232"/>
        <v>3.9779775678403961E-2</v>
      </c>
      <c r="AU220" s="22">
        <f t="shared" si="232"/>
        <v>6.2224360347224339E-2</v>
      </c>
      <c r="AV220" s="22">
        <f t="shared" si="232"/>
        <v>0.12030528876104296</v>
      </c>
      <c r="AW220" s="22">
        <f t="shared" si="232"/>
        <v>3.9400727947087155E-2</v>
      </c>
      <c r="AX220" s="22">
        <f t="shared" si="232"/>
        <v>0.1058182217501118</v>
      </c>
      <c r="AY220" s="22">
        <f t="shared" si="232"/>
        <v>0.13149205981454082</v>
      </c>
      <c r="AZ220" s="22">
        <f t="shared" si="232"/>
        <v>5.0013030647066969E-3</v>
      </c>
      <c r="BA220" s="22">
        <f t="shared" si="232"/>
        <v>6.0747036966021684E-2</v>
      </c>
      <c r="BB220" s="22">
        <f t="shared" si="232"/>
        <v>3.7234647327986758E-2</v>
      </c>
      <c r="BC220" s="22">
        <f t="shared" si="232"/>
        <v>7.0843418892222454E-2</v>
      </c>
      <c r="BD220" s="22">
        <f t="shared" si="232"/>
        <v>9.5600507360045661E-2</v>
      </c>
      <c r="BE220" s="22">
        <f t="shared" si="232"/>
        <v>4.7627397108473746E-2</v>
      </c>
      <c r="BF220" s="22" t="e">
        <f t="shared" si="232"/>
        <v>#DIV/0!</v>
      </c>
      <c r="BG220" s="22">
        <f t="shared" si="232"/>
        <v>4.9005991655969749E-2</v>
      </c>
      <c r="BH220" s="22">
        <f t="shared" si="232"/>
        <v>6.3103803649883883E-2</v>
      </c>
    </row>
    <row r="221" spans="1:60" s="7" customFormat="1" ht="12" hidden="1" thickTop="1" x14ac:dyDescent="0.2">
      <c r="A221" s="138">
        <f t="shared" si="208"/>
        <v>36980</v>
      </c>
      <c r="B221" s="190">
        <f t="shared" ref="B221:AG221" si="233">B19/B15-1</f>
        <v>7.3989040436013065E-2</v>
      </c>
      <c r="C221" s="190">
        <f t="shared" si="233"/>
        <v>7.157091773247104E-2</v>
      </c>
      <c r="D221" s="167">
        <f t="shared" si="233"/>
        <v>5.1834451888673749E-2</v>
      </c>
      <c r="E221" s="167">
        <f t="shared" si="233"/>
        <v>8.0074244903590941E-2</v>
      </c>
      <c r="F221" s="167">
        <f t="shared" si="233"/>
        <v>8.2224847792369049E-2</v>
      </c>
      <c r="G221" s="167">
        <f t="shared" si="233"/>
        <v>7.8967896370826018E-2</v>
      </c>
      <c r="H221" s="64">
        <f t="shared" si="233"/>
        <v>0.14872049515114805</v>
      </c>
      <c r="I221" s="192">
        <f t="shared" si="233"/>
        <v>7.6355074252226762E-2</v>
      </c>
      <c r="J221" s="167">
        <f t="shared" si="233"/>
        <v>4.7817590311592717E-2</v>
      </c>
      <c r="K221" s="167">
        <f t="shared" si="233"/>
        <v>8.3604534016617604E-2</v>
      </c>
      <c r="L221" s="167">
        <f t="shared" si="233"/>
        <v>8.8279778824418731E-2</v>
      </c>
      <c r="M221" s="167">
        <f t="shared" si="233"/>
        <v>3.3470202066286037E-2</v>
      </c>
      <c r="N221" s="167">
        <f t="shared" si="233"/>
        <v>4.1069072206521229E-2</v>
      </c>
      <c r="O221" s="167">
        <f t="shared" si="233"/>
        <v>3.4071351067399558E-3</v>
      </c>
      <c r="P221" s="167">
        <f t="shared" si="233"/>
        <v>3.5379955295264276E-2</v>
      </c>
      <c r="Q221" s="167">
        <f t="shared" si="233"/>
        <v>1.1399854258481446E-2</v>
      </c>
      <c r="R221" s="167">
        <f t="shared" si="233"/>
        <v>4.4230538942803044E-2</v>
      </c>
      <c r="S221" s="167">
        <f t="shared" si="233"/>
        <v>8.6641134982043955E-2</v>
      </c>
      <c r="T221" s="167">
        <f t="shared" si="233"/>
        <v>5.4846342550595839E-2</v>
      </c>
      <c r="U221" s="167">
        <f t="shared" si="233"/>
        <v>4.4715645854227937E-2</v>
      </c>
      <c r="V221" s="167">
        <f t="shared" si="233"/>
        <v>0.13519731727033046</v>
      </c>
      <c r="W221" s="167">
        <f t="shared" si="233"/>
        <v>4.5829380356020133E-2</v>
      </c>
      <c r="X221" s="167">
        <f t="shared" si="233"/>
        <v>5.8621718583745652E-2</v>
      </c>
      <c r="Y221" s="167">
        <f t="shared" si="233"/>
        <v>4.9605258675837094E-2</v>
      </c>
      <c r="Z221" s="167">
        <f t="shared" si="233"/>
        <v>6.0127840685364697E-2</v>
      </c>
      <c r="AA221" s="167">
        <f t="shared" si="233"/>
        <v>2.7890276090148935E-2</v>
      </c>
      <c r="AB221" s="167">
        <f t="shared" si="233"/>
        <v>5.2403474204911538E-2</v>
      </c>
      <c r="AC221" s="167">
        <f t="shared" si="233"/>
        <v>3.896340409745136E-2</v>
      </c>
      <c r="AD221" s="167">
        <f t="shared" si="233"/>
        <v>8.325227391072243E-2</v>
      </c>
      <c r="AE221" s="167">
        <f t="shared" si="233"/>
        <v>8.0074244903590941E-2</v>
      </c>
      <c r="AF221" s="167">
        <f t="shared" si="233"/>
        <v>7.6389541335551314E-2</v>
      </c>
      <c r="AG221" s="167">
        <f t="shared" si="233"/>
        <v>6.8142323976148944E-2</v>
      </c>
      <c r="AH221" s="167">
        <f t="shared" ref="AH221:BH221" si="234">AH19/AH15-1</f>
        <v>8.2850142205421751E-2</v>
      </c>
      <c r="AI221" s="167">
        <f t="shared" si="234"/>
        <v>6.5099947889113885E-2</v>
      </c>
      <c r="AJ221" s="167">
        <f t="shared" si="234"/>
        <v>5.1324962162929477E-2</v>
      </c>
      <c r="AK221" s="167">
        <f t="shared" si="234"/>
        <v>6.4307637997597755E-2</v>
      </c>
      <c r="AL221" s="167">
        <f t="shared" si="234"/>
        <v>7.0689925211817384E-2</v>
      </c>
      <c r="AM221" s="167">
        <f t="shared" si="234"/>
        <v>6.5579599195534577E-2</v>
      </c>
      <c r="AN221" s="167">
        <f t="shared" si="234"/>
        <v>7.4097190301783966E-2</v>
      </c>
      <c r="AO221" s="167">
        <f t="shared" si="234"/>
        <v>6.9829946691596811E-2</v>
      </c>
      <c r="AP221" s="167">
        <f t="shared" si="234"/>
        <v>7.6183301438109252E-2</v>
      </c>
      <c r="AQ221" s="167">
        <f t="shared" si="234"/>
        <v>0.10481489644100606</v>
      </c>
      <c r="AR221" s="167">
        <f t="shared" si="234"/>
        <v>9.7926220110744921E-2</v>
      </c>
      <c r="AS221" s="167">
        <f t="shared" si="234"/>
        <v>0.16851078269005582</v>
      </c>
      <c r="AT221" s="64">
        <f t="shared" si="234"/>
        <v>9.0909544461544201E-2</v>
      </c>
      <c r="AU221" s="64">
        <f t="shared" si="234"/>
        <v>7.256405841287128E-2</v>
      </c>
      <c r="AV221" s="167">
        <f t="shared" si="234"/>
        <v>0.10292281218459864</v>
      </c>
      <c r="AW221" s="167">
        <f t="shared" si="234"/>
        <v>2.4929186848638318E-2</v>
      </c>
      <c r="AX221" s="167">
        <f t="shared" si="234"/>
        <v>0.10390537227521612</v>
      </c>
      <c r="AY221" s="167">
        <f t="shared" si="234"/>
        <v>0.12879932367235991</v>
      </c>
      <c r="AZ221" s="167">
        <f t="shared" si="234"/>
        <v>9.6249955816232191E-3</v>
      </c>
      <c r="BA221" s="167">
        <f t="shared" si="234"/>
        <v>5.1086499176293598E-2</v>
      </c>
      <c r="BB221" s="167">
        <f t="shared" si="234"/>
        <v>4.9717577701727578E-2</v>
      </c>
      <c r="BC221" s="167">
        <f t="shared" si="234"/>
        <v>6.7523444928671461E-2</v>
      </c>
      <c r="BD221" s="167">
        <f t="shared" si="234"/>
        <v>9.3908034956579289E-2</v>
      </c>
      <c r="BE221" s="167">
        <f t="shared" si="234"/>
        <v>4.9809905892289619E-2</v>
      </c>
      <c r="BF221" s="167" t="e">
        <f t="shared" si="234"/>
        <v>#DIV/0!</v>
      </c>
      <c r="BG221" s="167">
        <f t="shared" si="234"/>
        <v>5.4299053542424591E-2</v>
      </c>
      <c r="BH221" s="167">
        <f t="shared" si="234"/>
        <v>6.2191301121455433E-2</v>
      </c>
    </row>
    <row r="222" spans="1:60" s="7" customFormat="1" hidden="1" x14ac:dyDescent="0.2">
      <c r="A222" s="138">
        <f t="shared" si="208"/>
        <v>37072</v>
      </c>
      <c r="B222" s="190">
        <f t="shared" ref="B222:AG222" si="235">B20/B16-1</f>
        <v>6.2719753941133716E-2</v>
      </c>
      <c r="C222" s="190">
        <f t="shared" si="235"/>
        <v>6.2606631933604717E-2</v>
      </c>
      <c r="D222" s="167">
        <f t="shared" si="235"/>
        <v>4.2055633489973765E-2</v>
      </c>
      <c r="E222" s="167">
        <f t="shared" si="235"/>
        <v>7.0499125859693423E-2</v>
      </c>
      <c r="F222" s="167">
        <f t="shared" si="235"/>
        <v>7.0156144238806561E-2</v>
      </c>
      <c r="G222" s="167">
        <f t="shared" si="235"/>
        <v>7.0350054321077327E-2</v>
      </c>
      <c r="H222" s="64">
        <f t="shared" si="235"/>
        <v>6.6204049848326063E-2</v>
      </c>
      <c r="I222" s="192">
        <f t="shared" si="235"/>
        <v>6.3923933989531667E-2</v>
      </c>
      <c r="J222" s="167">
        <f t="shared" si="235"/>
        <v>4.9341619304209994E-2</v>
      </c>
      <c r="K222" s="167">
        <f t="shared" si="235"/>
        <v>7.3457347345934343E-2</v>
      </c>
      <c r="L222" s="167">
        <f t="shared" si="235"/>
        <v>8.1444073854207488E-2</v>
      </c>
      <c r="M222" s="167">
        <f t="shared" si="235"/>
        <v>4.1973962596719705E-3</v>
      </c>
      <c r="N222" s="167">
        <f t="shared" si="235"/>
        <v>3.5288327050669643E-2</v>
      </c>
      <c r="O222" s="167">
        <f t="shared" si="235"/>
        <v>-5.7654620947539259E-3</v>
      </c>
      <c r="P222" s="167">
        <f t="shared" si="235"/>
        <v>2.8625548173768722E-2</v>
      </c>
      <c r="Q222" s="167">
        <f t="shared" si="235"/>
        <v>1.9339362079296762E-2</v>
      </c>
      <c r="R222" s="167">
        <f t="shared" si="235"/>
        <v>3.9567648680545631E-2</v>
      </c>
      <c r="S222" s="167">
        <f t="shared" si="235"/>
        <v>7.78638678273611E-2</v>
      </c>
      <c r="T222" s="167">
        <f t="shared" si="235"/>
        <v>5.0579147777515043E-2</v>
      </c>
      <c r="U222" s="167">
        <f t="shared" si="235"/>
        <v>3.9919271098604048E-2</v>
      </c>
      <c r="V222" s="167">
        <f t="shared" si="235"/>
        <v>9.1414939588856159E-2</v>
      </c>
      <c r="W222" s="167">
        <f t="shared" si="235"/>
        <v>4.1749392152206077E-2</v>
      </c>
      <c r="X222" s="167">
        <f t="shared" si="235"/>
        <v>5.1931470653326262E-2</v>
      </c>
      <c r="Y222" s="167">
        <f t="shared" si="235"/>
        <v>2.946217756126468E-2</v>
      </c>
      <c r="Z222" s="167">
        <f t="shared" si="235"/>
        <v>2.2016067092103242E-2</v>
      </c>
      <c r="AA222" s="167">
        <f t="shared" si="235"/>
        <v>4.5647745492680691E-2</v>
      </c>
      <c r="AB222" s="167">
        <f t="shared" si="235"/>
        <v>4.5462004231540121E-2</v>
      </c>
      <c r="AC222" s="167">
        <f t="shared" si="235"/>
        <v>4.7410791157599164E-2</v>
      </c>
      <c r="AD222" s="167">
        <f t="shared" si="235"/>
        <v>5.3227699370598902E-2</v>
      </c>
      <c r="AE222" s="167">
        <f t="shared" si="235"/>
        <v>7.0499125859693423E-2</v>
      </c>
      <c r="AF222" s="167">
        <f t="shared" si="235"/>
        <v>5.8553810939454998E-2</v>
      </c>
      <c r="AG222" s="167">
        <f t="shared" si="235"/>
        <v>7.5390357149601739E-2</v>
      </c>
      <c r="AH222" s="167">
        <f t="shared" ref="AH222:BH222" si="236">AH20/AH16-1</f>
        <v>7.1621396342618215E-2</v>
      </c>
      <c r="AI222" s="167">
        <f t="shared" si="236"/>
        <v>6.0304751313123628E-2</v>
      </c>
      <c r="AJ222" s="167">
        <f t="shared" si="236"/>
        <v>4.606614348913185E-2</v>
      </c>
      <c r="AK222" s="167">
        <f t="shared" si="236"/>
        <v>5.6976004056353169E-2</v>
      </c>
      <c r="AL222" s="167">
        <f t="shared" si="236"/>
        <v>6.8857516713671352E-2</v>
      </c>
      <c r="AM222" s="167">
        <f t="shared" si="236"/>
        <v>6.6983740424639393E-2</v>
      </c>
      <c r="AN222" s="167">
        <f t="shared" si="236"/>
        <v>7.0186063026580481E-2</v>
      </c>
      <c r="AO222" s="167">
        <f t="shared" si="236"/>
        <v>5.7677930842396474E-2</v>
      </c>
      <c r="AP222" s="167">
        <f t="shared" si="236"/>
        <v>7.630577315344067E-2</v>
      </c>
      <c r="AQ222" s="167">
        <f t="shared" si="236"/>
        <v>8.995820606393945E-2</v>
      </c>
      <c r="AR222" s="167">
        <f t="shared" si="236"/>
        <v>0.10089790577283875</v>
      </c>
      <c r="AS222" s="167">
        <f t="shared" si="236"/>
        <v>0.18921555895386399</v>
      </c>
      <c r="AT222" s="64">
        <f t="shared" si="236"/>
        <v>4.4703865971215118E-2</v>
      </c>
      <c r="AU222" s="64">
        <f t="shared" si="236"/>
        <v>6.8613459456367654E-2</v>
      </c>
      <c r="AV222" s="167">
        <f t="shared" si="236"/>
        <v>8.3767913924128301E-2</v>
      </c>
      <c r="AW222" s="167">
        <f t="shared" si="236"/>
        <v>2.2807185264631435E-2</v>
      </c>
      <c r="AX222" s="167">
        <f t="shared" si="236"/>
        <v>8.6665278643958343E-2</v>
      </c>
      <c r="AY222" s="167">
        <f t="shared" si="236"/>
        <v>8.2228319626345803E-2</v>
      </c>
      <c r="AZ222" s="167">
        <f t="shared" si="236"/>
        <v>1.6358305333241008E-2</v>
      </c>
      <c r="BA222" s="167">
        <f t="shared" si="236"/>
        <v>4.9006646609961901E-2</v>
      </c>
      <c r="BB222" s="167">
        <f t="shared" si="236"/>
        <v>5.2152678036770039E-2</v>
      </c>
      <c r="BC222" s="167">
        <f t="shared" si="236"/>
        <v>6.6701829308095872E-2</v>
      </c>
      <c r="BD222" s="167">
        <f t="shared" si="236"/>
        <v>8.4244317691365866E-2</v>
      </c>
      <c r="BE222" s="167">
        <f t="shared" si="236"/>
        <v>5.2753643747015744E-2</v>
      </c>
      <c r="BF222" s="167" t="e">
        <f t="shared" si="236"/>
        <v>#DIV/0!</v>
      </c>
      <c r="BG222" s="167">
        <f t="shared" si="236"/>
        <v>5.1606692718132452E-2</v>
      </c>
      <c r="BH222" s="167">
        <f t="shared" si="236"/>
        <v>6.0578333778233073E-2</v>
      </c>
    </row>
    <row r="223" spans="1:60" s="7" customFormat="1" hidden="1" x14ac:dyDescent="0.2">
      <c r="A223" s="138">
        <f t="shared" si="208"/>
        <v>37164</v>
      </c>
      <c r="B223" s="190">
        <f t="shared" ref="B223:AG223" si="237">B21/B17-1</f>
        <v>5.5547051175505624E-2</v>
      </c>
      <c r="C223" s="190">
        <f t="shared" si="237"/>
        <v>5.6826116998978993E-2</v>
      </c>
      <c r="D223" s="167">
        <f t="shared" si="237"/>
        <v>3.5976950262411211E-2</v>
      </c>
      <c r="E223" s="167">
        <f t="shared" si="237"/>
        <v>6.579297499319714E-2</v>
      </c>
      <c r="F223" s="167">
        <f t="shared" si="237"/>
        <v>6.2259646165389482E-2</v>
      </c>
      <c r="G223" s="167">
        <f t="shared" si="237"/>
        <v>6.4515058132021741E-2</v>
      </c>
      <c r="H223" s="64">
        <f t="shared" si="237"/>
        <v>1.5968518430630185E-2</v>
      </c>
      <c r="I223" s="192">
        <f t="shared" si="237"/>
        <v>5.6083296197972032E-2</v>
      </c>
      <c r="J223" s="167">
        <f t="shared" si="237"/>
        <v>4.9565849734416245E-2</v>
      </c>
      <c r="K223" s="167">
        <f t="shared" si="237"/>
        <v>6.6710503196775628E-2</v>
      </c>
      <c r="L223" s="167">
        <f t="shared" si="237"/>
        <v>0.1026122005629273</v>
      </c>
      <c r="M223" s="167">
        <f t="shared" si="237"/>
        <v>1.6781266253116378E-3</v>
      </c>
      <c r="N223" s="167">
        <f t="shared" si="237"/>
        <v>3.1712320524006188E-2</v>
      </c>
      <c r="O223" s="167">
        <f t="shared" si="237"/>
        <v>-1.0904293298409362E-2</v>
      </c>
      <c r="P223" s="167">
        <f t="shared" si="237"/>
        <v>1.9285065773642751E-2</v>
      </c>
      <c r="Q223" s="167">
        <f t="shared" si="237"/>
        <v>3.2548411841690772E-3</v>
      </c>
      <c r="R223" s="167">
        <f t="shared" si="237"/>
        <v>2.7426949155300084E-2</v>
      </c>
      <c r="S223" s="167">
        <f t="shared" si="237"/>
        <v>6.8183464807370697E-2</v>
      </c>
      <c r="T223" s="167">
        <f t="shared" si="237"/>
        <v>4.339301602422907E-2</v>
      </c>
      <c r="U223" s="167">
        <f t="shared" si="237"/>
        <v>3.4981824661648009E-2</v>
      </c>
      <c r="V223" s="167">
        <f t="shared" si="237"/>
        <v>6.2075326646762852E-2</v>
      </c>
      <c r="W223" s="167">
        <f t="shared" si="237"/>
        <v>3.5476046262620242E-2</v>
      </c>
      <c r="X223" s="167">
        <f t="shared" si="237"/>
        <v>4.1195492368494069E-2</v>
      </c>
      <c r="Y223" s="167">
        <f t="shared" si="237"/>
        <v>5.5511084674451983E-2</v>
      </c>
      <c r="Z223" s="167">
        <f t="shared" si="237"/>
        <v>5.7520277564821365E-2</v>
      </c>
      <c r="AA223" s="167">
        <f t="shared" si="237"/>
        <v>5.1254125226555702E-2</v>
      </c>
      <c r="AB223" s="167">
        <f t="shared" si="237"/>
        <v>3.5865475956303294E-2</v>
      </c>
      <c r="AC223" s="167">
        <f t="shared" si="237"/>
        <v>7.1156759174677564E-3</v>
      </c>
      <c r="AD223" s="167">
        <f t="shared" si="237"/>
        <v>6.2637678672082142E-2</v>
      </c>
      <c r="AE223" s="167">
        <f t="shared" si="237"/>
        <v>6.579297499319714E-2</v>
      </c>
      <c r="AF223" s="167">
        <f t="shared" si="237"/>
        <v>5.5427906761710499E-2</v>
      </c>
      <c r="AG223" s="167">
        <f t="shared" si="237"/>
        <v>7.304729035133728E-2</v>
      </c>
      <c r="AH223" s="167">
        <f t="shared" ref="AH223:BH223" si="238">AH21/AH17-1</f>
        <v>6.6234995838134525E-2</v>
      </c>
      <c r="AI223" s="167">
        <f t="shared" si="238"/>
        <v>5.5879327774193577E-2</v>
      </c>
      <c r="AJ223" s="167">
        <f t="shared" si="238"/>
        <v>5.317954240953271E-2</v>
      </c>
      <c r="AK223" s="167">
        <f t="shared" si="238"/>
        <v>5.0266407818772008E-2</v>
      </c>
      <c r="AL223" s="167">
        <f t="shared" si="238"/>
        <v>6.2944030693561137E-2</v>
      </c>
      <c r="AM223" s="167">
        <f t="shared" si="238"/>
        <v>5.5649519203043063E-2</v>
      </c>
      <c r="AN223" s="167">
        <f t="shared" si="238"/>
        <v>6.8554408468391781E-2</v>
      </c>
      <c r="AO223" s="167">
        <f t="shared" si="238"/>
        <v>5.6588918046625025E-2</v>
      </c>
      <c r="AP223" s="167">
        <f t="shared" si="238"/>
        <v>7.4401131096261341E-2</v>
      </c>
      <c r="AQ223" s="167">
        <f t="shared" si="238"/>
        <v>6.8181970101942824E-2</v>
      </c>
      <c r="AR223" s="167">
        <f t="shared" si="238"/>
        <v>8.3787295949570906E-2</v>
      </c>
      <c r="AS223" s="167">
        <f t="shared" si="238"/>
        <v>0.16194613272119818</v>
      </c>
      <c r="AT223" s="64">
        <f t="shared" si="238"/>
        <v>5.5920253249319707E-2</v>
      </c>
      <c r="AU223" s="64">
        <f t="shared" si="238"/>
        <v>6.767976616987248E-2</v>
      </c>
      <c r="AV223" s="167">
        <f t="shared" si="238"/>
        <v>7.0474340726373708E-2</v>
      </c>
      <c r="AW223" s="167">
        <f t="shared" si="238"/>
        <v>1.942744733238766E-2</v>
      </c>
      <c r="AX223" s="167">
        <f t="shared" si="238"/>
        <v>6.2461959788947974E-2</v>
      </c>
      <c r="AY223" s="167">
        <f t="shared" si="238"/>
        <v>5.7316132140366793E-2</v>
      </c>
      <c r="AZ223" s="167">
        <f t="shared" si="238"/>
        <v>2.0111773819493139E-2</v>
      </c>
      <c r="BA223" s="167">
        <f t="shared" si="238"/>
        <v>5.1849381467403699E-2</v>
      </c>
      <c r="BB223" s="167">
        <f t="shared" si="238"/>
        <v>5.0814959371022539E-2</v>
      </c>
      <c r="BC223" s="167">
        <f t="shared" si="238"/>
        <v>6.4721512432329709E-2</v>
      </c>
      <c r="BD223" s="167">
        <f t="shared" si="238"/>
        <v>8.2289112227721395E-2</v>
      </c>
      <c r="BE223" s="167">
        <f t="shared" si="238"/>
        <v>4.3112007378447226E-2</v>
      </c>
      <c r="BF223" s="167" t="e">
        <f t="shared" si="238"/>
        <v>#DIV/0!</v>
      </c>
      <c r="BG223" s="167">
        <f t="shared" si="238"/>
        <v>5.0271547609816558E-2</v>
      </c>
      <c r="BH223" s="167">
        <f t="shared" si="238"/>
        <v>5.5950908003303379E-2</v>
      </c>
    </row>
    <row r="224" spans="1:60" s="7" customFormat="1" ht="12" hidden="1" thickBot="1" x14ac:dyDescent="0.25">
      <c r="A224" s="139">
        <f t="shared" si="208"/>
        <v>37255</v>
      </c>
      <c r="B224" s="193">
        <f t="shared" ref="B224:AG224" si="239">B22/B18-1</f>
        <v>4.1976816617838475E-2</v>
      </c>
      <c r="C224" s="193">
        <f t="shared" si="239"/>
        <v>4.6241846896388772E-2</v>
      </c>
      <c r="D224" s="163">
        <f t="shared" si="239"/>
        <v>2.4730386530839699E-2</v>
      </c>
      <c r="E224" s="163">
        <f t="shared" si="239"/>
        <v>4.8339825105316203E-2</v>
      </c>
      <c r="F224" s="163">
        <f t="shared" si="239"/>
        <v>4.8078684616567724E-2</v>
      </c>
      <c r="G224" s="163">
        <f t="shared" si="239"/>
        <v>5.4812455043589559E-2</v>
      </c>
      <c r="H224" s="163">
        <f t="shared" si="239"/>
        <v>-8.4311902395545757E-2</v>
      </c>
      <c r="I224" s="195">
        <f t="shared" si="239"/>
        <v>4.0404692598017045E-2</v>
      </c>
      <c r="J224" s="163">
        <f t="shared" si="239"/>
        <v>5.9706935019432583E-2</v>
      </c>
      <c r="K224" s="163">
        <f t="shared" si="239"/>
        <v>5.4101659998935236E-2</v>
      </c>
      <c r="L224" s="163">
        <f t="shared" si="239"/>
        <v>8.8420429597677597E-2</v>
      </c>
      <c r="M224" s="163">
        <f t="shared" si="239"/>
        <v>-5.1247241860491455E-3</v>
      </c>
      <c r="N224" s="163">
        <f t="shared" si="239"/>
        <v>3.5157648607377245E-2</v>
      </c>
      <c r="O224" s="163">
        <f t="shared" si="239"/>
        <v>-2.2052951348087158E-2</v>
      </c>
      <c r="P224" s="163">
        <f t="shared" si="239"/>
        <v>1.4939966062206045E-2</v>
      </c>
      <c r="Q224" s="163">
        <f t="shared" si="239"/>
        <v>-4.6469744992884809E-2</v>
      </c>
      <c r="R224" s="163">
        <f t="shared" si="239"/>
        <v>1.4377727219643921E-2</v>
      </c>
      <c r="S224" s="163">
        <f t="shared" si="239"/>
        <v>8.7862017975254059E-2</v>
      </c>
      <c r="T224" s="163">
        <f t="shared" si="239"/>
        <v>3.2454043216750383E-2</v>
      </c>
      <c r="U224" s="163">
        <f t="shared" si="239"/>
        <v>1.8688657843118461E-2</v>
      </c>
      <c r="V224" s="163">
        <f t="shared" si="239"/>
        <v>2.3641740342073891E-2</v>
      </c>
      <c r="W224" s="163">
        <f t="shared" si="239"/>
        <v>-9.121786176204294E-3</v>
      </c>
      <c r="X224" s="163">
        <f t="shared" si="239"/>
        <v>2.3453658795495436E-2</v>
      </c>
      <c r="Y224" s="163">
        <f t="shared" si="239"/>
        <v>5.0623185766322853E-2</v>
      </c>
      <c r="Z224" s="163">
        <f t="shared" si="239"/>
        <v>4.5082042395051314E-2</v>
      </c>
      <c r="AA224" s="163">
        <f t="shared" si="239"/>
        <v>6.2351355360295013E-2</v>
      </c>
      <c r="AB224" s="163">
        <f t="shared" si="239"/>
        <v>2.7987587638683697E-2</v>
      </c>
      <c r="AC224" s="163">
        <f t="shared" si="239"/>
        <v>2.1728083678551613E-3</v>
      </c>
      <c r="AD224" s="163">
        <f t="shared" si="239"/>
        <v>5.447994918349508E-2</v>
      </c>
      <c r="AE224" s="163">
        <f t="shared" si="239"/>
        <v>4.8339825105316203E-2</v>
      </c>
      <c r="AF224" s="163">
        <f t="shared" si="239"/>
        <v>4.148644460773987E-2</v>
      </c>
      <c r="AG224" s="163">
        <f t="shared" si="239"/>
        <v>6.4365898880609285E-2</v>
      </c>
      <c r="AH224" s="163">
        <f t="shared" ref="AH224:BH224" si="240">AH22/AH18-1</f>
        <v>4.6639612888837556E-2</v>
      </c>
      <c r="AI224" s="163">
        <f t="shared" si="240"/>
        <v>4.9909597868692979E-2</v>
      </c>
      <c r="AJ224" s="163">
        <f t="shared" si="240"/>
        <v>5.6957082624191191E-2</v>
      </c>
      <c r="AK224" s="163">
        <f t="shared" si="240"/>
        <v>4.0809166399516927E-2</v>
      </c>
      <c r="AL224" s="163">
        <f t="shared" si="240"/>
        <v>5.7582938834612074E-2</v>
      </c>
      <c r="AM224" s="163">
        <f t="shared" si="240"/>
        <v>3.9264706540481642E-2</v>
      </c>
      <c r="AN224" s="163">
        <f t="shared" si="240"/>
        <v>5.1700469923714687E-2</v>
      </c>
      <c r="AO224" s="163">
        <f t="shared" si="240"/>
        <v>2.9487638752660361E-2</v>
      </c>
      <c r="AP224" s="163">
        <f t="shared" si="240"/>
        <v>6.259078739634627E-2</v>
      </c>
      <c r="AQ224" s="163">
        <f t="shared" si="240"/>
        <v>4.7339062027365486E-2</v>
      </c>
      <c r="AR224" s="163">
        <f t="shared" si="240"/>
        <v>6.471807589100087E-2</v>
      </c>
      <c r="AS224" s="163">
        <f t="shared" si="240"/>
        <v>0.10899166847219588</v>
      </c>
      <c r="AT224" s="163">
        <f t="shared" si="240"/>
        <v>5.245810142727958E-2</v>
      </c>
      <c r="AU224" s="163">
        <f t="shared" si="240"/>
        <v>5.5942632189726726E-2</v>
      </c>
      <c r="AV224" s="163">
        <f t="shared" si="240"/>
        <v>5.9630305808423989E-2</v>
      </c>
      <c r="AW224" s="163">
        <f t="shared" si="240"/>
        <v>4.4851768746800857E-4</v>
      </c>
      <c r="AX224" s="163">
        <f t="shared" si="240"/>
        <v>3.0265398387382625E-2</v>
      </c>
      <c r="AY224" s="163">
        <f t="shared" si="240"/>
        <v>6.2916582312011471E-3</v>
      </c>
      <c r="AZ224" s="163">
        <f t="shared" si="240"/>
        <v>5.639093144912799E-2</v>
      </c>
      <c r="BA224" s="163">
        <f t="shared" si="240"/>
        <v>5.6225279527250871E-2</v>
      </c>
      <c r="BB224" s="163">
        <f t="shared" si="240"/>
        <v>5.7885567878104061E-2</v>
      </c>
      <c r="BC224" s="163">
        <f t="shared" si="240"/>
        <v>6.4734408906932606E-2</v>
      </c>
      <c r="BD224" s="163">
        <f t="shared" si="240"/>
        <v>6.3168134023644296E-2</v>
      </c>
      <c r="BE224" s="163">
        <f t="shared" si="240"/>
        <v>4.1567946889234708E-2</v>
      </c>
      <c r="BF224" s="163" t="e">
        <f t="shared" si="240"/>
        <v>#DIV/0!</v>
      </c>
      <c r="BG224" s="163">
        <f t="shared" si="240"/>
        <v>5.3224592292288042E-2</v>
      </c>
      <c r="BH224" s="163">
        <f t="shared" si="240"/>
        <v>5.6529031823389531E-2</v>
      </c>
    </row>
    <row r="225" spans="1:60" s="7" customFormat="1" hidden="1" x14ac:dyDescent="0.2">
      <c r="A225" s="138">
        <f t="shared" si="208"/>
        <v>37345</v>
      </c>
      <c r="B225" s="190">
        <f t="shared" ref="B225:AG225" si="241">B23/B19-1</f>
        <v>3.1475550565944754E-2</v>
      </c>
      <c r="C225" s="190">
        <f t="shared" si="241"/>
        <v>3.6079862284970288E-2</v>
      </c>
      <c r="D225" s="167">
        <f t="shared" si="241"/>
        <v>8.9056948803929448E-3</v>
      </c>
      <c r="E225" s="167">
        <f t="shared" si="241"/>
        <v>4.1654560304723587E-2</v>
      </c>
      <c r="F225" s="167">
        <f t="shared" si="241"/>
        <v>3.9247520307002404E-2</v>
      </c>
      <c r="G225" s="167">
        <f t="shared" si="241"/>
        <v>4.6574619785186622E-2</v>
      </c>
      <c r="H225" s="64">
        <f t="shared" si="241"/>
        <v>-0.10126278533484534</v>
      </c>
      <c r="I225" s="192">
        <f t="shared" si="241"/>
        <v>2.8994873626375428E-2</v>
      </c>
      <c r="J225" s="167">
        <f t="shared" si="241"/>
        <v>5.9662425377615902E-2</v>
      </c>
      <c r="K225" s="167">
        <f t="shared" si="241"/>
        <v>4.4690872906727463E-2</v>
      </c>
      <c r="L225" s="167">
        <f t="shared" si="241"/>
        <v>0.11610855943409315</v>
      </c>
      <c r="M225" s="167">
        <f t="shared" si="241"/>
        <v>-3.7111495208583811E-3</v>
      </c>
      <c r="N225" s="167">
        <f t="shared" si="241"/>
        <v>3.1893160393659636E-2</v>
      </c>
      <c r="O225" s="167">
        <f t="shared" si="241"/>
        <v>-4.1273446366238975E-2</v>
      </c>
      <c r="P225" s="167">
        <f t="shared" si="241"/>
        <v>-3.3286319195205971E-3</v>
      </c>
      <c r="Q225" s="167">
        <f t="shared" si="241"/>
        <v>4.0953437048836028E-2</v>
      </c>
      <c r="R225" s="167">
        <f t="shared" si="241"/>
        <v>4.7220710075690508E-3</v>
      </c>
      <c r="S225" s="167">
        <f t="shared" si="241"/>
        <v>7.0546556220190126E-2</v>
      </c>
      <c r="T225" s="167">
        <f t="shared" si="241"/>
        <v>1.5011410745441545E-2</v>
      </c>
      <c r="U225" s="167">
        <f t="shared" si="241"/>
        <v>-2.8410791886563924E-3</v>
      </c>
      <c r="V225" s="167">
        <f t="shared" si="241"/>
        <v>-2.9589643748256678E-2</v>
      </c>
      <c r="W225" s="167">
        <f t="shared" si="241"/>
        <v>-2.5045840045331946E-2</v>
      </c>
      <c r="X225" s="167">
        <f t="shared" si="241"/>
        <v>7.7941051249537097E-3</v>
      </c>
      <c r="Y225" s="167">
        <f t="shared" si="241"/>
        <v>2.1269104611197243E-2</v>
      </c>
      <c r="Z225" s="167">
        <f t="shared" si="241"/>
        <v>1.4456272448977181E-2</v>
      </c>
      <c r="AA225" s="167">
        <f t="shared" si="241"/>
        <v>3.5769382942284045E-2</v>
      </c>
      <c r="AB225" s="167">
        <f t="shared" si="241"/>
        <v>1.9371595749334336E-2</v>
      </c>
      <c r="AC225" s="167">
        <f t="shared" si="241"/>
        <v>1.6860304736415976E-2</v>
      </c>
      <c r="AD225" s="167">
        <f t="shared" si="241"/>
        <v>5.2366408806706399E-2</v>
      </c>
      <c r="AE225" s="167">
        <f t="shared" si="241"/>
        <v>4.1654560304723587E-2</v>
      </c>
      <c r="AF225" s="167">
        <f t="shared" si="241"/>
        <v>1.8089539219375395E-2</v>
      </c>
      <c r="AG225" s="167">
        <f t="shared" si="241"/>
        <v>3.970536524368673E-2</v>
      </c>
      <c r="AH225" s="167">
        <f t="shared" ref="AH225:BH225" si="242">AH23/AH19-1</f>
        <v>4.5949763588965187E-2</v>
      </c>
      <c r="AI225" s="167">
        <f t="shared" si="242"/>
        <v>4.3495334059550084E-2</v>
      </c>
      <c r="AJ225" s="167">
        <f t="shared" si="242"/>
        <v>4.634868638237255E-2</v>
      </c>
      <c r="AK225" s="167">
        <f t="shared" si="242"/>
        <v>3.2119239227133667E-2</v>
      </c>
      <c r="AL225" s="167">
        <f t="shared" si="242"/>
        <v>5.5105481262405664E-2</v>
      </c>
      <c r="AM225" s="167">
        <f t="shared" si="242"/>
        <v>4.1246757625733377E-2</v>
      </c>
      <c r="AN225" s="167">
        <f t="shared" si="242"/>
        <v>5.5332101942489276E-2</v>
      </c>
      <c r="AO225" s="167">
        <f t="shared" si="242"/>
        <v>3.4185149817661076E-2</v>
      </c>
      <c r="AP225" s="167">
        <f t="shared" si="242"/>
        <v>6.5609100327245207E-2</v>
      </c>
      <c r="AQ225" s="167">
        <f t="shared" si="242"/>
        <v>4.3493496394547249E-2</v>
      </c>
      <c r="AR225" s="167">
        <f t="shared" si="242"/>
        <v>3.7559957068465266E-2</v>
      </c>
      <c r="AS225" s="167">
        <f t="shared" si="242"/>
        <v>5.9905741960310399E-2</v>
      </c>
      <c r="AT225" s="64">
        <f t="shared" si="242"/>
        <v>3.148492965955918E-2</v>
      </c>
      <c r="AU225" s="64">
        <f t="shared" si="242"/>
        <v>6.3851849029747276E-2</v>
      </c>
      <c r="AV225" s="167">
        <f t="shared" si="242"/>
        <v>4.3885563694496588E-2</v>
      </c>
      <c r="AW225" s="167">
        <f t="shared" si="242"/>
        <v>1.2653871132275896E-2</v>
      </c>
      <c r="AX225" s="167">
        <f t="shared" si="242"/>
        <v>7.217655120757005E-3</v>
      </c>
      <c r="AY225" s="167">
        <f t="shared" si="242"/>
        <v>-1.3263158014858889E-2</v>
      </c>
      <c r="AZ225" s="167">
        <f t="shared" si="242"/>
        <v>3.9388535666224911E-2</v>
      </c>
      <c r="BA225" s="167">
        <f t="shared" si="242"/>
        <v>5.7490894575863427E-2</v>
      </c>
      <c r="BB225" s="167">
        <f t="shared" si="242"/>
        <v>6.1734465695404417E-2</v>
      </c>
      <c r="BC225" s="167">
        <f t="shared" si="242"/>
        <v>7.0385866722667556E-2</v>
      </c>
      <c r="BD225" s="167">
        <f t="shared" si="242"/>
        <v>7.527194244861124E-2</v>
      </c>
      <c r="BE225" s="167">
        <f t="shared" si="242"/>
        <v>6.2167222613944473E-2</v>
      </c>
      <c r="BF225" s="167" t="e">
        <f t="shared" si="242"/>
        <v>#DIV/0!</v>
      </c>
      <c r="BG225" s="167">
        <f t="shared" si="242"/>
        <v>5.1400840452003438E-2</v>
      </c>
      <c r="BH225" s="167">
        <f t="shared" si="242"/>
        <v>5.6290674357087456E-2</v>
      </c>
    </row>
    <row r="226" spans="1:60" s="7" customFormat="1" hidden="1" x14ac:dyDescent="0.2">
      <c r="A226" s="138">
        <f t="shared" si="208"/>
        <v>37437</v>
      </c>
      <c r="B226" s="190">
        <f t="shared" ref="B226:AG226" si="243">B24/B20-1</f>
        <v>3.3138601503564402E-2</v>
      </c>
      <c r="C226" s="190">
        <f t="shared" si="243"/>
        <v>3.5489582131116748E-2</v>
      </c>
      <c r="D226" s="167">
        <f t="shared" si="243"/>
        <v>8.8702129507221006E-3</v>
      </c>
      <c r="E226" s="167">
        <f t="shared" si="243"/>
        <v>4.1802078150552147E-2</v>
      </c>
      <c r="F226" s="167">
        <f t="shared" si="243"/>
        <v>4.1664044369283948E-2</v>
      </c>
      <c r="G226" s="167">
        <f t="shared" si="243"/>
        <v>4.5607980254615654E-2</v>
      </c>
      <c r="H226" s="64">
        <f t="shared" si="243"/>
        <v>-3.9030146607658911E-2</v>
      </c>
      <c r="I226" s="192">
        <f t="shared" si="243"/>
        <v>3.0151898802994292E-2</v>
      </c>
      <c r="J226" s="167">
        <f t="shared" si="243"/>
        <v>6.6781221511703182E-2</v>
      </c>
      <c r="K226" s="167">
        <f t="shared" si="243"/>
        <v>4.2546665673979689E-2</v>
      </c>
      <c r="L226" s="167">
        <f t="shared" si="243"/>
        <v>7.037023591698599E-2</v>
      </c>
      <c r="M226" s="167">
        <f t="shared" si="243"/>
        <v>1.9732457709338069E-2</v>
      </c>
      <c r="N226" s="167">
        <f t="shared" si="243"/>
        <v>3.6652227200875354E-2</v>
      </c>
      <c r="O226" s="167">
        <f t="shared" si="243"/>
        <v>-3.4626427352557498E-2</v>
      </c>
      <c r="P226" s="167">
        <f t="shared" si="243"/>
        <v>-6.2111960572941438E-4</v>
      </c>
      <c r="Q226" s="167">
        <f t="shared" si="243"/>
        <v>2.302366768300268E-2</v>
      </c>
      <c r="R226" s="167">
        <f t="shared" si="243"/>
        <v>4.1569162844590224E-4</v>
      </c>
      <c r="S226" s="167">
        <f t="shared" si="243"/>
        <v>9.366905932439118E-2</v>
      </c>
      <c r="T226" s="167">
        <f t="shared" si="243"/>
        <v>1.3007357567405453E-2</v>
      </c>
      <c r="U226" s="167">
        <f t="shared" si="243"/>
        <v>-7.9794163603349455E-3</v>
      </c>
      <c r="V226" s="167">
        <f t="shared" si="243"/>
        <v>-1.1771136029363194E-2</v>
      </c>
      <c r="W226" s="167">
        <f t="shared" si="243"/>
        <v>-3.9008812845737539E-2</v>
      </c>
      <c r="X226" s="167">
        <f t="shared" si="243"/>
        <v>5.8042592976002005E-3</v>
      </c>
      <c r="Y226" s="167">
        <f t="shared" si="243"/>
        <v>2.7587004891759248E-2</v>
      </c>
      <c r="Z226" s="167">
        <f t="shared" si="243"/>
        <v>1.5320590767043729E-2</v>
      </c>
      <c r="AA226" s="167">
        <f t="shared" si="243"/>
        <v>5.364784481010032E-2</v>
      </c>
      <c r="AB226" s="167">
        <f t="shared" si="243"/>
        <v>1.4637769506777865E-2</v>
      </c>
      <c r="AC226" s="167">
        <f t="shared" si="243"/>
        <v>-1.6645093679136358E-2</v>
      </c>
      <c r="AD226" s="167">
        <f t="shared" si="243"/>
        <v>6.7561662300749337E-2</v>
      </c>
      <c r="AE226" s="167">
        <f t="shared" si="243"/>
        <v>4.1802078150552147E-2</v>
      </c>
      <c r="AF226" s="167">
        <f t="shared" si="243"/>
        <v>3.834032177206903E-2</v>
      </c>
      <c r="AG226" s="167">
        <f t="shared" si="243"/>
        <v>4.2666136519729392E-2</v>
      </c>
      <c r="AH226" s="167">
        <f t="shared" ref="AH226:BH226" si="244">AH24/AH20-1</f>
        <v>4.2217833763877E-2</v>
      </c>
      <c r="AI226" s="167">
        <f t="shared" si="244"/>
        <v>4.3021291556026409E-2</v>
      </c>
      <c r="AJ226" s="167">
        <f t="shared" si="244"/>
        <v>4.4517955638794238E-2</v>
      </c>
      <c r="AK226" s="167">
        <f t="shared" si="244"/>
        <v>3.2102660151939189E-2</v>
      </c>
      <c r="AL226" s="167">
        <f t="shared" si="244"/>
        <v>5.4490225785457369E-2</v>
      </c>
      <c r="AM226" s="167">
        <f t="shared" si="244"/>
        <v>4.5777394161180318E-2</v>
      </c>
      <c r="AN226" s="167">
        <f t="shared" si="244"/>
        <v>5.3543990014303988E-2</v>
      </c>
      <c r="AO226" s="167">
        <f t="shared" si="244"/>
        <v>4.1773352419698151E-2</v>
      </c>
      <c r="AP226" s="167">
        <f t="shared" si="244"/>
        <v>5.9203204452287883E-2</v>
      </c>
      <c r="AQ226" s="167">
        <f t="shared" si="244"/>
        <v>2.9737352638944836E-2</v>
      </c>
      <c r="AR226" s="167">
        <f t="shared" si="244"/>
        <v>2.5713919329232615E-2</v>
      </c>
      <c r="AS226" s="167">
        <f t="shared" si="244"/>
        <v>9.0008199902629205E-3</v>
      </c>
      <c r="AT226" s="64">
        <f t="shared" si="244"/>
        <v>2.760810196756025E-2</v>
      </c>
      <c r="AU226" s="64">
        <f t="shared" si="244"/>
        <v>5.4743599888301242E-2</v>
      </c>
      <c r="AV226" s="167">
        <f t="shared" si="244"/>
        <v>5.1558055985871043E-2</v>
      </c>
      <c r="AW226" s="167">
        <f t="shared" si="244"/>
        <v>2.7972051102323814E-2</v>
      </c>
      <c r="AX226" s="167">
        <f t="shared" si="244"/>
        <v>1.5913574580967094E-2</v>
      </c>
      <c r="AY226" s="167">
        <f t="shared" si="244"/>
        <v>1.7206090740910618E-2</v>
      </c>
      <c r="AZ226" s="167">
        <f t="shared" si="244"/>
        <v>5.0350141887181676E-2</v>
      </c>
      <c r="BA226" s="167">
        <f t="shared" si="244"/>
        <v>5.8666782838461717E-2</v>
      </c>
      <c r="BB226" s="167">
        <f t="shared" si="244"/>
        <v>6.4571775034268475E-2</v>
      </c>
      <c r="BC226" s="167">
        <f t="shared" si="244"/>
        <v>8.1678479563685125E-2</v>
      </c>
      <c r="BD226" s="167">
        <f t="shared" si="244"/>
        <v>7.7076376837372562E-2</v>
      </c>
      <c r="BE226" s="167">
        <f t="shared" si="244"/>
        <v>6.2681937908338314E-2</v>
      </c>
      <c r="BF226" s="167" t="e">
        <f t="shared" si="244"/>
        <v>#DIV/0!</v>
      </c>
      <c r="BG226" s="167">
        <f t="shared" si="244"/>
        <v>6.2744860869449859E-2</v>
      </c>
      <c r="BH226" s="167">
        <f t="shared" si="244"/>
        <v>6.2812747848548511E-2</v>
      </c>
    </row>
    <row r="227" spans="1:60" s="7" customFormat="1" hidden="1" x14ac:dyDescent="0.2">
      <c r="A227" s="138">
        <f t="shared" si="208"/>
        <v>37529</v>
      </c>
      <c r="B227" s="190">
        <f t="shared" ref="B227:AG227" si="245">B25/B21-1</f>
        <v>2.7426383918330188E-2</v>
      </c>
      <c r="C227" s="190">
        <f t="shared" si="245"/>
        <v>2.812234272827574E-2</v>
      </c>
      <c r="D227" s="167">
        <f t="shared" si="245"/>
        <v>3.9341312748779611E-3</v>
      </c>
      <c r="E227" s="167">
        <f t="shared" si="245"/>
        <v>3.366411910919842E-2</v>
      </c>
      <c r="F227" s="167">
        <f t="shared" si="245"/>
        <v>3.5815984521154087E-2</v>
      </c>
      <c r="G227" s="167">
        <f t="shared" si="245"/>
        <v>3.7247774244799414E-2</v>
      </c>
      <c r="H227" s="64">
        <f t="shared" si="245"/>
        <v>5.0250634721502596E-3</v>
      </c>
      <c r="I227" s="192">
        <f t="shared" si="245"/>
        <v>2.39807875607565E-2</v>
      </c>
      <c r="J227" s="167">
        <f t="shared" si="245"/>
        <v>6.6096728063629762E-2</v>
      </c>
      <c r="K227" s="167">
        <f t="shared" si="245"/>
        <v>3.3079103764887874E-2</v>
      </c>
      <c r="L227" s="167">
        <f t="shared" si="245"/>
        <v>4.4620748410890254E-2</v>
      </c>
      <c r="M227" s="167">
        <f t="shared" si="245"/>
        <v>1.7606941757217109E-2</v>
      </c>
      <c r="N227" s="167">
        <f t="shared" si="245"/>
        <v>3.1470490703448206E-2</v>
      </c>
      <c r="O227" s="167">
        <f t="shared" si="245"/>
        <v>-3.5246895913032206E-2</v>
      </c>
      <c r="P227" s="167">
        <f t="shared" si="245"/>
        <v>-7.1339144810228516E-3</v>
      </c>
      <c r="Q227" s="167">
        <f t="shared" si="245"/>
        <v>3.6140751478495714E-2</v>
      </c>
      <c r="R227" s="167">
        <f t="shared" si="245"/>
        <v>5.9403042245211868E-3</v>
      </c>
      <c r="S227" s="167">
        <f t="shared" si="245"/>
        <v>5.638645689752253E-2</v>
      </c>
      <c r="T227" s="167">
        <f t="shared" si="245"/>
        <v>6.0567289652020406E-3</v>
      </c>
      <c r="U227" s="167">
        <f t="shared" si="245"/>
        <v>-1.497143387843114E-2</v>
      </c>
      <c r="V227" s="167">
        <f t="shared" si="245"/>
        <v>-4.5759150093531153E-2</v>
      </c>
      <c r="W227" s="167">
        <f t="shared" si="245"/>
        <v>-4.0355730697699821E-2</v>
      </c>
      <c r="X227" s="167">
        <f t="shared" si="245"/>
        <v>1.4733226253134113E-3</v>
      </c>
      <c r="Y227" s="167">
        <f t="shared" si="245"/>
        <v>2.7732943889313466E-2</v>
      </c>
      <c r="Z227" s="167">
        <f t="shared" si="245"/>
        <v>1.803924014336733E-2</v>
      </c>
      <c r="AA227" s="167">
        <f t="shared" si="245"/>
        <v>4.8393814303522298E-2</v>
      </c>
      <c r="AB227" s="167">
        <f t="shared" si="245"/>
        <v>1.4125368232816626E-2</v>
      </c>
      <c r="AC227" s="167">
        <f t="shared" si="245"/>
        <v>1.1853516898248095E-3</v>
      </c>
      <c r="AD227" s="167">
        <f t="shared" si="245"/>
        <v>5.7219410907211055E-2</v>
      </c>
      <c r="AE227" s="167">
        <f t="shared" si="245"/>
        <v>3.366411910919842E-2</v>
      </c>
      <c r="AF227" s="167">
        <f t="shared" si="245"/>
        <v>3.1473858575630675E-2</v>
      </c>
      <c r="AG227" s="167">
        <f t="shared" si="245"/>
        <v>2.931185804721248E-2</v>
      </c>
      <c r="AH227" s="167">
        <f t="shared" ref="AH227:BH227" si="246">AH25/AH21-1</f>
        <v>3.4800540326099139E-2</v>
      </c>
      <c r="AI227" s="167">
        <f t="shared" si="246"/>
        <v>3.5705806827390774E-2</v>
      </c>
      <c r="AJ227" s="167">
        <f t="shared" si="246"/>
        <v>3.4493427871725268E-2</v>
      </c>
      <c r="AK227" s="167">
        <f t="shared" si="246"/>
        <v>2.8365713624991074E-2</v>
      </c>
      <c r="AL227" s="167">
        <f t="shared" si="246"/>
        <v>4.406568195274696E-2</v>
      </c>
      <c r="AM227" s="167">
        <f t="shared" si="246"/>
        <v>3.7359852481193112E-2</v>
      </c>
      <c r="AN227" s="167">
        <f t="shared" si="246"/>
        <v>4.6699399308880896E-2</v>
      </c>
      <c r="AO227" s="167">
        <f t="shared" si="246"/>
        <v>3.6926506346108612E-2</v>
      </c>
      <c r="AP227" s="167">
        <f t="shared" si="246"/>
        <v>5.1395579197133001E-2</v>
      </c>
      <c r="AQ227" s="167">
        <f t="shared" si="246"/>
        <v>9.3591597533280169E-3</v>
      </c>
      <c r="AR227" s="167">
        <f t="shared" si="246"/>
        <v>-7.6478755090081396E-4</v>
      </c>
      <c r="AS227" s="167">
        <f t="shared" si="246"/>
        <v>-3.0111571344100918E-2</v>
      </c>
      <c r="AT227" s="64">
        <f t="shared" si="246"/>
        <v>2.3537192914300453E-2</v>
      </c>
      <c r="AU227" s="64">
        <f t="shared" si="246"/>
        <v>5.0047547088092115E-2</v>
      </c>
      <c r="AV227" s="167">
        <f t="shared" si="246"/>
        <v>4.6442928620801904E-2</v>
      </c>
      <c r="AW227" s="167">
        <f t="shared" si="246"/>
        <v>2.6084777349537402E-2</v>
      </c>
      <c r="AX227" s="167">
        <f t="shared" si="246"/>
        <v>1.7009315640126532E-2</v>
      </c>
      <c r="AY227" s="167">
        <f t="shared" si="246"/>
        <v>3.1970539552043764E-2</v>
      </c>
      <c r="AZ227" s="167">
        <f t="shared" si="246"/>
        <v>4.1748220110606304E-2</v>
      </c>
      <c r="BA227" s="167">
        <f t="shared" si="246"/>
        <v>5.8111771912323196E-2</v>
      </c>
      <c r="BB227" s="167">
        <f t="shared" si="246"/>
        <v>6.6168781994949244E-2</v>
      </c>
      <c r="BC227" s="167">
        <f t="shared" si="246"/>
        <v>8.3380506729613835E-2</v>
      </c>
      <c r="BD227" s="167">
        <f t="shared" si="246"/>
        <v>6.6133786842665687E-2</v>
      </c>
      <c r="BE227" s="167">
        <f t="shared" si="246"/>
        <v>4.9234608391018675E-2</v>
      </c>
      <c r="BF227" s="167" t="e">
        <f t="shared" si="246"/>
        <v>#DIV/0!</v>
      </c>
      <c r="BG227" s="167">
        <f t="shared" si="246"/>
        <v>6.1278346819564122E-2</v>
      </c>
      <c r="BH227" s="167">
        <f t="shared" si="246"/>
        <v>5.8928847742487855E-2</v>
      </c>
    </row>
    <row r="228" spans="1:60" s="7" customFormat="1" ht="12" hidden="1" thickBot="1" x14ac:dyDescent="0.25">
      <c r="A228" s="139">
        <f t="shared" si="208"/>
        <v>37620</v>
      </c>
      <c r="B228" s="193">
        <f t="shared" ref="B228:AG228" si="247">B26/B22-1</f>
        <v>2.7240082822054701E-2</v>
      </c>
      <c r="C228" s="193">
        <f t="shared" si="247"/>
        <v>2.709259159103472E-2</v>
      </c>
      <c r="D228" s="163">
        <f t="shared" si="247"/>
        <v>5.4435702467432456E-3</v>
      </c>
      <c r="E228" s="163">
        <f t="shared" si="247"/>
        <v>3.2188653708345782E-2</v>
      </c>
      <c r="F228" s="163">
        <f t="shared" si="247"/>
        <v>3.5051851454337202E-2</v>
      </c>
      <c r="G228" s="163">
        <f t="shared" si="247"/>
        <v>3.5176448568769558E-2</v>
      </c>
      <c r="H228" s="163">
        <f t="shared" si="247"/>
        <v>3.2229997932446075E-2</v>
      </c>
      <c r="I228" s="195">
        <f t="shared" si="247"/>
        <v>2.4540720626843537E-2</v>
      </c>
      <c r="J228" s="163">
        <f t="shared" si="247"/>
        <v>5.7128472704970124E-2</v>
      </c>
      <c r="K228" s="163">
        <f t="shared" si="247"/>
        <v>3.19715396910627E-2</v>
      </c>
      <c r="L228" s="163">
        <f t="shared" si="247"/>
        <v>9.4259267518316259E-2</v>
      </c>
      <c r="M228" s="163">
        <f t="shared" si="247"/>
        <v>9.4829133422755785E-3</v>
      </c>
      <c r="N228" s="163">
        <f t="shared" si="247"/>
        <v>3.0481021775684125E-2</v>
      </c>
      <c r="O228" s="163">
        <f t="shared" si="247"/>
        <v>-3.5051840743068108E-2</v>
      </c>
      <c r="P228" s="163">
        <f t="shared" si="247"/>
        <v>-1.0217020245158248E-2</v>
      </c>
      <c r="Q228" s="163">
        <f t="shared" si="247"/>
        <v>1.651266629223036E-2</v>
      </c>
      <c r="R228" s="163">
        <f t="shared" si="247"/>
        <v>7.0280241535727317E-3</v>
      </c>
      <c r="S228" s="163">
        <f t="shared" si="247"/>
        <v>2.7410880083210243E-2</v>
      </c>
      <c r="T228" s="163">
        <f t="shared" si="247"/>
        <v>2.99248915923922E-3</v>
      </c>
      <c r="U228" s="163">
        <f t="shared" si="247"/>
        <v>-1.4296738928798347E-2</v>
      </c>
      <c r="V228" s="163">
        <f t="shared" si="247"/>
        <v>-5.1342979278868994E-2</v>
      </c>
      <c r="W228" s="163">
        <f t="shared" si="247"/>
        <v>-2.1863283117829702E-2</v>
      </c>
      <c r="X228" s="163">
        <f t="shared" si="247"/>
        <v>5.1356012092662606E-3</v>
      </c>
      <c r="Y228" s="163">
        <f t="shared" si="247"/>
        <v>2.6349050678370789E-2</v>
      </c>
      <c r="Z228" s="163">
        <f t="shared" si="247"/>
        <v>2.1847959413140217E-2</v>
      </c>
      <c r="AA228" s="163">
        <f t="shared" si="247"/>
        <v>3.5721020427494254E-2</v>
      </c>
      <c r="AB228" s="163">
        <f t="shared" si="247"/>
        <v>1.2059331666627759E-2</v>
      </c>
      <c r="AC228" s="163">
        <f t="shared" si="247"/>
        <v>3.9498760170310732E-2</v>
      </c>
      <c r="AD228" s="163">
        <f t="shared" si="247"/>
        <v>6.4405234907108921E-2</v>
      </c>
      <c r="AE228" s="163">
        <f t="shared" si="247"/>
        <v>3.2188653708345782E-2</v>
      </c>
      <c r="AF228" s="163">
        <f t="shared" si="247"/>
        <v>2.9828113655762323E-2</v>
      </c>
      <c r="AG228" s="163">
        <f t="shared" si="247"/>
        <v>5.8867419397721221E-3</v>
      </c>
      <c r="AH228" s="163">
        <f t="shared" ref="AH228:BH228" si="248">AH26/AH22-1</f>
        <v>3.7331696994908903E-2</v>
      </c>
      <c r="AI228" s="163">
        <f t="shared" si="248"/>
        <v>3.7497144139900795E-2</v>
      </c>
      <c r="AJ228" s="163">
        <f t="shared" si="248"/>
        <v>2.8883773427927695E-2</v>
      </c>
      <c r="AK228" s="163">
        <f t="shared" si="248"/>
        <v>2.6002681855339604E-2</v>
      </c>
      <c r="AL228" s="163">
        <f t="shared" si="248"/>
        <v>5.284490907845707E-2</v>
      </c>
      <c r="AM228" s="163">
        <f t="shared" si="248"/>
        <v>3.7437949172195895E-2</v>
      </c>
      <c r="AN228" s="163">
        <f t="shared" si="248"/>
        <v>5.7265971636488722E-2</v>
      </c>
      <c r="AO228" s="163">
        <f t="shared" si="248"/>
        <v>5.4136629552461235E-2</v>
      </c>
      <c r="AP228" s="163">
        <f t="shared" si="248"/>
        <v>5.8752402640790846E-2</v>
      </c>
      <c r="AQ228" s="163">
        <f t="shared" si="248"/>
        <v>1.7683391254825764E-3</v>
      </c>
      <c r="AR228" s="163">
        <f t="shared" si="248"/>
        <v>1.6557129689971362E-3</v>
      </c>
      <c r="AS228" s="163">
        <f t="shared" si="248"/>
        <v>-4.9372849157043652E-2</v>
      </c>
      <c r="AT228" s="163">
        <f t="shared" si="248"/>
        <v>2.1676102677500975E-2</v>
      </c>
      <c r="AU228" s="163">
        <f t="shared" si="248"/>
        <v>6.0519753522516595E-2</v>
      </c>
      <c r="AV228" s="163">
        <f t="shared" si="248"/>
        <v>4.0919449387959217E-2</v>
      </c>
      <c r="AW228" s="163">
        <f t="shared" si="248"/>
        <v>3.5657319271012122E-2</v>
      </c>
      <c r="AX228" s="163">
        <f t="shared" si="248"/>
        <v>2.0088627336517506E-2</v>
      </c>
      <c r="AY228" s="163">
        <f t="shared" si="248"/>
        <v>3.9105633717143817E-2</v>
      </c>
      <c r="AZ228" s="163">
        <f t="shared" si="248"/>
        <v>2.1976625413624662E-2</v>
      </c>
      <c r="BA228" s="163">
        <f t="shared" si="248"/>
        <v>3.7382039947373435E-2</v>
      </c>
      <c r="BB228" s="163">
        <f t="shared" si="248"/>
        <v>6.3914535326084376E-2</v>
      </c>
      <c r="BC228" s="163">
        <f t="shared" si="248"/>
        <v>8.0189371319031588E-2</v>
      </c>
      <c r="BD228" s="163">
        <f t="shared" si="248"/>
        <v>6.2518253917390076E-2</v>
      </c>
      <c r="BE228" s="163">
        <f t="shared" si="248"/>
        <v>4.7635466387174752E-2</v>
      </c>
      <c r="BF228" s="163" t="e">
        <f t="shared" si="248"/>
        <v>#DIV/0!</v>
      </c>
      <c r="BG228" s="163">
        <f t="shared" si="248"/>
        <v>5.3707748108045905E-2</v>
      </c>
      <c r="BH228" s="163">
        <f t="shared" si="248"/>
        <v>5.0517572391223231E-2</v>
      </c>
    </row>
    <row r="229" spans="1:60" s="7" customFormat="1" hidden="1" x14ac:dyDescent="0.2">
      <c r="A229" s="138">
        <f t="shared" si="208"/>
        <v>37710</v>
      </c>
      <c r="B229" s="190">
        <f t="shared" ref="B229:AG229" si="249">B27/B23-1</f>
        <v>1.8269143298397683E-2</v>
      </c>
      <c r="C229" s="190">
        <f t="shared" si="249"/>
        <v>1.8636705422152788E-2</v>
      </c>
      <c r="D229" s="167">
        <f t="shared" si="249"/>
        <v>3.1377489409460946E-3</v>
      </c>
      <c r="E229" s="167">
        <f t="shared" si="249"/>
        <v>2.7138344622735344E-2</v>
      </c>
      <c r="F229" s="167">
        <f t="shared" si="249"/>
        <v>2.3118335536737478E-2</v>
      </c>
      <c r="G229" s="167">
        <f t="shared" si="249"/>
        <v>2.388251127342178E-2</v>
      </c>
      <c r="H229" s="64">
        <f t="shared" si="249"/>
        <v>6.0533152757842323E-3</v>
      </c>
      <c r="I229" s="192">
        <f t="shared" si="249"/>
        <v>1.4697965445846339E-2</v>
      </c>
      <c r="J229" s="167">
        <f t="shared" si="249"/>
        <v>5.7672559224537956E-2</v>
      </c>
      <c r="K229" s="167">
        <f t="shared" si="249"/>
        <v>1.8949362047487872E-2</v>
      </c>
      <c r="L229" s="167">
        <f t="shared" si="249"/>
        <v>3.7226187960230916E-3</v>
      </c>
      <c r="M229" s="167">
        <f t="shared" si="249"/>
        <v>6.8267285602705563E-3</v>
      </c>
      <c r="N229" s="167">
        <f t="shared" si="249"/>
        <v>2.8246987058310635E-2</v>
      </c>
      <c r="O229" s="167">
        <f t="shared" si="249"/>
        <v>-4.0194585317252618E-2</v>
      </c>
      <c r="P229" s="167">
        <f t="shared" si="249"/>
        <v>-1.1196953985773583E-2</v>
      </c>
      <c r="Q229" s="167">
        <f t="shared" si="249"/>
        <v>-0.12383968996274475</v>
      </c>
      <c r="R229" s="167">
        <f t="shared" si="249"/>
        <v>1.5707173250897322E-2</v>
      </c>
      <c r="S229" s="167">
        <f t="shared" si="249"/>
        <v>1.6387389853944168E-2</v>
      </c>
      <c r="T229" s="167">
        <f t="shared" si="249"/>
        <v>4.423745355192743E-3</v>
      </c>
      <c r="U229" s="167">
        <f t="shared" si="249"/>
        <v>-1.5225212478704453E-3</v>
      </c>
      <c r="V229" s="167">
        <f t="shared" si="249"/>
        <v>-7.0761883919031154E-2</v>
      </c>
      <c r="W229" s="167">
        <f t="shared" si="249"/>
        <v>-3.6003627933511084E-2</v>
      </c>
      <c r="X229" s="167">
        <f t="shared" si="249"/>
        <v>1.3928311824686901E-3</v>
      </c>
      <c r="Y229" s="167">
        <f t="shared" si="249"/>
        <v>3.8208987742413436E-2</v>
      </c>
      <c r="Z229" s="167">
        <f t="shared" si="249"/>
        <v>2.6538708210110951E-2</v>
      </c>
      <c r="AA229" s="167">
        <f t="shared" si="249"/>
        <v>6.2536638339066863E-2</v>
      </c>
      <c r="AB229" s="167">
        <f t="shared" si="249"/>
        <v>4.1005762311541183E-3</v>
      </c>
      <c r="AC229" s="167">
        <f t="shared" si="249"/>
        <v>1.0749530476478641E-2</v>
      </c>
      <c r="AD229" s="167">
        <f t="shared" si="249"/>
        <v>6.5274411735570137E-2</v>
      </c>
      <c r="AE229" s="167">
        <f t="shared" si="249"/>
        <v>2.7138344622735344E-2</v>
      </c>
      <c r="AF229" s="167">
        <f t="shared" si="249"/>
        <v>2.6087775377625189E-2</v>
      </c>
      <c r="AG229" s="167">
        <f t="shared" si="249"/>
        <v>2.5376817928673079E-2</v>
      </c>
      <c r="AH229" s="167">
        <f t="shared" ref="AH229:BH229" si="250">AH27/AH23-1</f>
        <v>2.7621596475572829E-2</v>
      </c>
      <c r="AI229" s="167">
        <f t="shared" si="250"/>
        <v>2.8705696463147801E-2</v>
      </c>
      <c r="AJ229" s="167">
        <f t="shared" si="250"/>
        <v>2.2902090064223168E-2</v>
      </c>
      <c r="AK229" s="167">
        <f t="shared" si="250"/>
        <v>1.7501836877493515E-2</v>
      </c>
      <c r="AL229" s="167">
        <f t="shared" si="250"/>
        <v>4.2745855120535747E-2</v>
      </c>
      <c r="AM229" s="167">
        <f t="shared" si="250"/>
        <v>3.1079421430223464E-2</v>
      </c>
      <c r="AN229" s="167">
        <f t="shared" si="250"/>
        <v>4.0248488456901876E-2</v>
      </c>
      <c r="AO229" s="167">
        <f t="shared" si="250"/>
        <v>4.5876683913033567E-2</v>
      </c>
      <c r="AP229" s="167">
        <f t="shared" si="250"/>
        <v>3.7593955913352683E-2</v>
      </c>
      <c r="AQ229" s="167">
        <f t="shared" si="250"/>
        <v>1.5810610489295884E-2</v>
      </c>
      <c r="AR229" s="167">
        <f t="shared" si="250"/>
        <v>-3.6099471960084895E-3</v>
      </c>
      <c r="AS229" s="167">
        <f t="shared" si="250"/>
        <v>-6.1173593906915569E-2</v>
      </c>
      <c r="AT229" s="64">
        <f t="shared" si="250"/>
        <v>-2.8419445664860543E-2</v>
      </c>
      <c r="AU229" s="64">
        <f t="shared" si="250"/>
        <v>3.7470804870267216E-2</v>
      </c>
      <c r="AV229" s="167">
        <f t="shared" si="250"/>
        <v>4.0116239178288549E-2</v>
      </c>
      <c r="AW229" s="167">
        <f t="shared" si="250"/>
        <v>2.4264790129811864E-2</v>
      </c>
      <c r="AX229" s="167">
        <f t="shared" si="250"/>
        <v>7.9424351423484918E-3</v>
      </c>
      <c r="AY229" s="167">
        <f t="shared" si="250"/>
        <v>2.747715546019136E-2</v>
      </c>
      <c r="AZ229" s="167">
        <f t="shared" si="250"/>
        <v>3.8972346911345657E-2</v>
      </c>
      <c r="BA229" s="167">
        <f t="shared" si="250"/>
        <v>4.1277031138895026E-2</v>
      </c>
      <c r="BB229" s="167">
        <f t="shared" si="250"/>
        <v>5.4071600661572683E-2</v>
      </c>
      <c r="BC229" s="167">
        <f t="shared" si="250"/>
        <v>7.8420037134377063E-2</v>
      </c>
      <c r="BD229" s="167">
        <f t="shared" si="250"/>
        <v>3.2270894028519681E-2</v>
      </c>
      <c r="BE229" s="167">
        <f t="shared" si="250"/>
        <v>1.9438506778103992E-2</v>
      </c>
      <c r="BF229" s="167" t="e">
        <f t="shared" si="250"/>
        <v>#DIV/0!</v>
      </c>
      <c r="BG229" s="167">
        <f t="shared" si="250"/>
        <v>5.403326360544658E-2</v>
      </c>
      <c r="BH229" s="167">
        <f t="shared" si="250"/>
        <v>4.6249292556077792E-2</v>
      </c>
    </row>
    <row r="230" spans="1:60" s="7" customFormat="1" hidden="1" x14ac:dyDescent="0.2">
      <c r="A230" s="138">
        <f t="shared" si="208"/>
        <v>37802</v>
      </c>
      <c r="B230" s="16">
        <f t="shared" ref="B230:AG230" si="251">B28/B24-1</f>
        <v>1.6046763395936692E-2</v>
      </c>
      <c r="C230" s="16">
        <f t="shared" si="251"/>
        <v>1.6605640218507745E-2</v>
      </c>
      <c r="D230" s="6">
        <f t="shared" si="251"/>
        <v>-2.1721821992898294E-3</v>
      </c>
      <c r="E230" s="6">
        <f t="shared" si="251"/>
        <v>2.8041504165323472E-2</v>
      </c>
      <c r="F230" s="6">
        <f t="shared" si="251"/>
        <v>2.1717727005033716E-2</v>
      </c>
      <c r="G230" s="6">
        <f t="shared" si="251"/>
        <v>2.2802847250537495E-2</v>
      </c>
      <c r="H230" s="7">
        <f t="shared" si="251"/>
        <v>-2.4396300016028549E-3</v>
      </c>
      <c r="I230" s="20">
        <f t="shared" si="251"/>
        <v>1.2855641598581213E-2</v>
      </c>
      <c r="J230" s="6">
        <f t="shared" si="251"/>
        <v>5.0757761452274286E-2</v>
      </c>
      <c r="K230" s="6">
        <f t="shared" si="251"/>
        <v>1.8667055751880879E-2</v>
      </c>
      <c r="L230" s="6">
        <f t="shared" si="251"/>
        <v>2.2104151992470067E-2</v>
      </c>
      <c r="M230" s="6">
        <f t="shared" si="251"/>
        <v>5.1387063081762552E-3</v>
      </c>
      <c r="N230" s="6">
        <f t="shared" si="251"/>
        <v>3.052057766352978E-2</v>
      </c>
      <c r="O230" s="6">
        <f t="shared" si="251"/>
        <v>-4.7166042396259988E-2</v>
      </c>
      <c r="P230" s="6">
        <f t="shared" si="251"/>
        <v>-1.8468094698180004E-2</v>
      </c>
      <c r="Q230" s="6">
        <f t="shared" si="251"/>
        <v>-0.11070395970426405</v>
      </c>
      <c r="R230" s="6">
        <f t="shared" si="251"/>
        <v>2.1903491967849353E-2</v>
      </c>
      <c r="S230" s="6">
        <f t="shared" si="251"/>
        <v>6.7997225414282436E-3</v>
      </c>
      <c r="T230" s="6">
        <f t="shared" si="251"/>
        <v>-6.0253173047153386E-4</v>
      </c>
      <c r="U230" s="6">
        <f t="shared" si="251"/>
        <v>-4.8523449250972295E-3</v>
      </c>
      <c r="V230" s="6">
        <f t="shared" si="251"/>
        <v>-7.4107307972761993E-2</v>
      </c>
      <c r="W230" s="6">
        <f t="shared" si="251"/>
        <v>-2.2949545992564491E-2</v>
      </c>
      <c r="X230" s="6">
        <f t="shared" si="251"/>
        <v>-8.719593508314305E-3</v>
      </c>
      <c r="Y230" s="6">
        <f t="shared" si="251"/>
        <v>2.1860661115109092E-2</v>
      </c>
      <c r="Z230" s="6">
        <f t="shared" si="251"/>
        <v>1.6154803679825802E-2</v>
      </c>
      <c r="AA230" s="6">
        <f t="shared" si="251"/>
        <v>3.3542182617463778E-2</v>
      </c>
      <c r="AB230" s="6">
        <f t="shared" si="251"/>
        <v>2.5611647761538681E-3</v>
      </c>
      <c r="AC230" s="6">
        <f t="shared" si="251"/>
        <v>-6.1101935186498313E-3</v>
      </c>
      <c r="AD230" s="6">
        <f t="shared" si="251"/>
        <v>4.4137494286980994E-2</v>
      </c>
      <c r="AE230" s="6">
        <f t="shared" si="251"/>
        <v>2.8041504165323472E-2</v>
      </c>
      <c r="AF230" s="6">
        <f t="shared" si="251"/>
        <v>2.5154695622852108E-2</v>
      </c>
      <c r="AG230" s="6">
        <f t="shared" si="251"/>
        <v>2.5610280229961813E-2</v>
      </c>
      <c r="AH230" s="6">
        <f t="shared" ref="AH230:BH230" si="252">AH28/AH24-1</f>
        <v>2.8947218691294463E-2</v>
      </c>
      <c r="AI230" s="6">
        <f t="shared" si="252"/>
        <v>3.075763257036801E-2</v>
      </c>
      <c r="AJ230" s="6">
        <f t="shared" si="252"/>
        <v>1.7315119437230297E-2</v>
      </c>
      <c r="AK230" s="6">
        <f t="shared" si="252"/>
        <v>2.061636695242397E-2</v>
      </c>
      <c r="AL230" s="6">
        <f t="shared" si="252"/>
        <v>4.6089083830177957E-2</v>
      </c>
      <c r="AM230" s="6">
        <f t="shared" si="252"/>
        <v>1.1382243957194893E-2</v>
      </c>
      <c r="AN230" s="6">
        <f t="shared" si="252"/>
        <v>3.277120648864118E-2</v>
      </c>
      <c r="AO230" s="6">
        <f t="shared" si="252"/>
        <v>3.5832913761531637E-2</v>
      </c>
      <c r="AP230" s="6">
        <f t="shared" si="252"/>
        <v>3.1323389106818755E-2</v>
      </c>
      <c r="AQ230" s="6">
        <f t="shared" si="252"/>
        <v>-1.1014164279417815E-2</v>
      </c>
      <c r="AR230" s="6">
        <f t="shared" si="252"/>
        <v>6.2110782344635407E-3</v>
      </c>
      <c r="AS230" s="6">
        <f t="shared" si="252"/>
        <v>-5.911126372990505E-2</v>
      </c>
      <c r="AT230" s="7">
        <f t="shared" si="252"/>
        <v>1.5436056694197342E-2</v>
      </c>
      <c r="AU230" s="7">
        <f t="shared" si="252"/>
        <v>5.5205730462339453E-2</v>
      </c>
      <c r="AV230" s="6">
        <f t="shared" si="252"/>
        <v>2.8255561390081008E-2</v>
      </c>
      <c r="AW230" s="6">
        <f t="shared" si="252"/>
        <v>1.5091710289555582E-2</v>
      </c>
      <c r="AX230" s="6">
        <f t="shared" si="252"/>
        <v>9.3538179547780764E-4</v>
      </c>
      <c r="AY230" s="6">
        <f t="shared" si="252"/>
        <v>1.9034303537182717E-2</v>
      </c>
      <c r="AZ230" s="6">
        <f t="shared" si="252"/>
        <v>1.2242836004662694E-2</v>
      </c>
      <c r="BA230" s="6">
        <f t="shared" si="252"/>
        <v>3.3903097899978585E-2</v>
      </c>
      <c r="BB230" s="6">
        <f t="shared" si="252"/>
        <v>5.8632431575080357E-2</v>
      </c>
      <c r="BC230" s="6">
        <f t="shared" si="252"/>
        <v>7.2948502343482602E-2</v>
      </c>
      <c r="BD230" s="6">
        <f t="shared" si="252"/>
        <v>2.9018269822512099E-2</v>
      </c>
      <c r="BE230" s="6">
        <f t="shared" si="252"/>
        <v>7.7164427734783825E-3</v>
      </c>
      <c r="BF230" s="6" t="e">
        <f t="shared" si="252"/>
        <v>#DIV/0!</v>
      </c>
      <c r="BG230" s="6">
        <f t="shared" si="252"/>
        <v>4.6248865066247147E-2</v>
      </c>
      <c r="BH230" s="6">
        <f t="shared" si="252"/>
        <v>3.3148064153907919E-2</v>
      </c>
    </row>
    <row r="231" spans="1:60" s="7" customFormat="1" hidden="1" x14ac:dyDescent="0.2">
      <c r="A231" s="138">
        <f t="shared" si="208"/>
        <v>37894</v>
      </c>
      <c r="B231" s="16">
        <f t="shared" ref="B231:AG231" si="253">B29/B25-1</f>
        <v>2.0608340224619548E-2</v>
      </c>
      <c r="C231" s="16">
        <f t="shared" si="253"/>
        <v>2.0347865815830923E-2</v>
      </c>
      <c r="D231" s="6">
        <f t="shared" si="253"/>
        <v>-7.1327782648067384E-4</v>
      </c>
      <c r="E231" s="6">
        <f t="shared" si="253"/>
        <v>3.3338030122662232E-2</v>
      </c>
      <c r="F231" s="6">
        <f t="shared" si="253"/>
        <v>2.7318130952922681E-2</v>
      </c>
      <c r="G231" s="6">
        <f t="shared" si="253"/>
        <v>2.7234013299944237E-2</v>
      </c>
      <c r="H231" s="7">
        <f t="shared" si="253"/>
        <v>2.9185096076039363E-2</v>
      </c>
      <c r="I231" s="20">
        <f t="shared" si="253"/>
        <v>1.7444980199733617E-2</v>
      </c>
      <c r="J231" s="6">
        <f t="shared" si="253"/>
        <v>5.4708581936686373E-2</v>
      </c>
      <c r="K231" s="6">
        <f t="shared" si="253"/>
        <v>2.3137056219682206E-2</v>
      </c>
      <c r="L231" s="6">
        <f t="shared" si="253"/>
        <v>4.9493724325734734E-2</v>
      </c>
      <c r="M231" s="6">
        <f t="shared" si="253"/>
        <v>4.6872039475964744E-3</v>
      </c>
      <c r="N231" s="6">
        <f t="shared" si="253"/>
        <v>2.8421444910706972E-2</v>
      </c>
      <c r="O231" s="6">
        <f t="shared" si="253"/>
        <v>-5.41427331051334E-2</v>
      </c>
      <c r="P231" s="6">
        <f t="shared" si="253"/>
        <v>-1.1642923896726831E-2</v>
      </c>
      <c r="Q231" s="6">
        <f t="shared" si="253"/>
        <v>-0.12036501719888715</v>
      </c>
      <c r="R231" s="6">
        <f t="shared" si="253"/>
        <v>2.246877775971412E-2</v>
      </c>
      <c r="S231" s="6">
        <f t="shared" si="253"/>
        <v>2.3663056768867818E-2</v>
      </c>
      <c r="T231" s="6">
        <f t="shared" si="253"/>
        <v>-2.0126972863540038E-3</v>
      </c>
      <c r="U231" s="6">
        <f t="shared" si="253"/>
        <v>-8.7558271878253047E-3</v>
      </c>
      <c r="V231" s="6">
        <f t="shared" si="253"/>
        <v>-5.5862425125378867E-2</v>
      </c>
      <c r="W231" s="6">
        <f t="shared" si="253"/>
        <v>-2.0896035067523688E-2</v>
      </c>
      <c r="X231" s="6">
        <f t="shared" si="253"/>
        <v>-9.0579676246993479E-3</v>
      </c>
      <c r="Y231" s="6">
        <f t="shared" si="253"/>
        <v>2.3770132710614122E-2</v>
      </c>
      <c r="Z231" s="6">
        <f t="shared" si="253"/>
        <v>1.4509186222236847E-2</v>
      </c>
      <c r="AA231" s="6">
        <f t="shared" si="253"/>
        <v>4.2937140260557394E-2</v>
      </c>
      <c r="AB231" s="6">
        <f t="shared" si="253"/>
        <v>-6.3172601499217329E-4</v>
      </c>
      <c r="AC231" s="6">
        <f t="shared" si="253"/>
        <v>-5.0398908848238166E-3</v>
      </c>
      <c r="AD231" s="6">
        <f t="shared" si="253"/>
        <v>5.0378545548048548E-2</v>
      </c>
      <c r="AE231" s="6">
        <f t="shared" si="253"/>
        <v>3.3338030122662232E-2</v>
      </c>
      <c r="AF231" s="6">
        <f t="shared" si="253"/>
        <v>3.3822095760556614E-2</v>
      </c>
      <c r="AG231" s="6">
        <f t="shared" si="253"/>
        <v>3.1671158441595626E-2</v>
      </c>
      <c r="AH231" s="6">
        <f t="shared" ref="AH231:BH231" si="254">AH29/AH25-1</f>
        <v>3.3553867362518197E-2</v>
      </c>
      <c r="AI231" s="6">
        <f t="shared" si="254"/>
        <v>2.9720827085836232E-2</v>
      </c>
      <c r="AJ231" s="6">
        <f t="shared" si="254"/>
        <v>1.8918299424643514E-2</v>
      </c>
      <c r="AK231" s="6">
        <f t="shared" si="254"/>
        <v>1.9033835857398707E-2</v>
      </c>
      <c r="AL231" s="6">
        <f t="shared" si="254"/>
        <v>4.4694268476895394E-2</v>
      </c>
      <c r="AM231" s="6">
        <f t="shared" si="254"/>
        <v>1.9711261780834377E-2</v>
      </c>
      <c r="AN231" s="6">
        <f t="shared" si="254"/>
        <v>3.419087195033077E-2</v>
      </c>
      <c r="AO231" s="6">
        <f t="shared" si="254"/>
        <v>3.4658204067807619E-2</v>
      </c>
      <c r="AP231" s="6">
        <f t="shared" si="254"/>
        <v>3.3969394741974801E-2</v>
      </c>
      <c r="AQ231" s="6">
        <f t="shared" si="254"/>
        <v>2.3165951330690326E-3</v>
      </c>
      <c r="AR231" s="6">
        <f t="shared" si="254"/>
        <v>-1.0659581596140111E-2</v>
      </c>
      <c r="AS231" s="6">
        <f t="shared" si="254"/>
        <v>-4.6556256060491408E-2</v>
      </c>
      <c r="AT231" s="7">
        <f t="shared" si="254"/>
        <v>3.0580882568837175E-2</v>
      </c>
      <c r="AU231" s="7">
        <f t="shared" si="254"/>
        <v>5.6107498373914488E-2</v>
      </c>
      <c r="AV231" s="6">
        <f t="shared" si="254"/>
        <v>2.6973472710381641E-2</v>
      </c>
      <c r="AW231" s="6">
        <f t="shared" si="254"/>
        <v>2.816352537964173E-2</v>
      </c>
      <c r="AX231" s="6">
        <f t="shared" si="254"/>
        <v>8.9657444951520837E-3</v>
      </c>
      <c r="AY231" s="6">
        <f t="shared" si="254"/>
        <v>3.6690923890873473E-2</v>
      </c>
      <c r="AZ231" s="6">
        <f t="shared" si="254"/>
        <v>2.9260326302293027E-2</v>
      </c>
      <c r="BA231" s="6">
        <f t="shared" si="254"/>
        <v>2.823095900045125E-2</v>
      </c>
      <c r="BB231" s="6">
        <f t="shared" si="254"/>
        <v>5.5273345502305116E-2</v>
      </c>
      <c r="BC231" s="6">
        <f t="shared" si="254"/>
        <v>7.9834108727450115E-2</v>
      </c>
      <c r="BD231" s="6">
        <f t="shared" si="254"/>
        <v>1.4273433589898854E-2</v>
      </c>
      <c r="BE231" s="6">
        <f t="shared" si="254"/>
        <v>2.1733268104770831E-2</v>
      </c>
      <c r="BF231" s="6" t="e">
        <f t="shared" si="254"/>
        <v>#DIV/0!</v>
      </c>
      <c r="BG231" s="6">
        <f t="shared" si="254"/>
        <v>5.0299194435616146E-2</v>
      </c>
      <c r="BH231" s="6">
        <f t="shared" si="254"/>
        <v>3.7110907379905189E-2</v>
      </c>
    </row>
    <row r="232" spans="1:60" s="7" customFormat="1" ht="12" hidden="1" thickBot="1" x14ac:dyDescent="0.25">
      <c r="A232" s="139">
        <f t="shared" si="208"/>
        <v>37985</v>
      </c>
      <c r="B232" s="14">
        <f t="shared" ref="B232:AG232" si="255">B30/B26-1</f>
        <v>1.8999037325203583E-2</v>
      </c>
      <c r="C232" s="14">
        <f t="shared" si="255"/>
        <v>1.8946078489930462E-2</v>
      </c>
      <c r="D232" s="22">
        <f t="shared" si="255"/>
        <v>-1.6304860502609486E-3</v>
      </c>
      <c r="E232" s="22">
        <f t="shared" si="255"/>
        <v>3.4025582427824608E-2</v>
      </c>
      <c r="F232" s="22">
        <f t="shared" si="255"/>
        <v>2.5206877377094816E-2</v>
      </c>
      <c r="G232" s="22">
        <f t="shared" si="255"/>
        <v>2.5401706770505017E-2</v>
      </c>
      <c r="H232" s="22">
        <f t="shared" si="255"/>
        <v>2.0781820400944673E-2</v>
      </c>
      <c r="I232" s="23">
        <f t="shared" si="255"/>
        <v>1.6291322491437832E-2</v>
      </c>
      <c r="J232" s="22">
        <f t="shared" si="255"/>
        <v>4.8055700338456298E-2</v>
      </c>
      <c r="K232" s="22">
        <f t="shared" si="255"/>
        <v>2.2013686987921055E-2</v>
      </c>
      <c r="L232" s="22">
        <f t="shared" si="255"/>
        <v>7.4316984758908688E-3</v>
      </c>
      <c r="M232" s="22">
        <f t="shared" si="255"/>
        <v>1.4833784374127967E-2</v>
      </c>
      <c r="N232" s="22">
        <f t="shared" si="255"/>
        <v>2.2983679089856324E-2</v>
      </c>
      <c r="O232" s="22">
        <f t="shared" si="255"/>
        <v>-6.3033751506195279E-2</v>
      </c>
      <c r="P232" s="22">
        <f t="shared" si="255"/>
        <v>-1.1769865469948515E-2</v>
      </c>
      <c r="Q232" s="22">
        <f t="shared" si="255"/>
        <v>-9.629822612671679E-2</v>
      </c>
      <c r="R232" s="22">
        <f t="shared" si="255"/>
        <v>1.9519531542717683E-2</v>
      </c>
      <c r="S232" s="22">
        <f t="shared" si="255"/>
        <v>2.7193174873438197E-2</v>
      </c>
      <c r="T232" s="22">
        <f t="shared" si="255"/>
        <v>1.3500559813590662E-3</v>
      </c>
      <c r="U232" s="22">
        <f t="shared" si="255"/>
        <v>-1.126959528519822E-2</v>
      </c>
      <c r="V232" s="22">
        <f t="shared" si="255"/>
        <v>-5.083609657280086E-2</v>
      </c>
      <c r="W232" s="22">
        <f t="shared" si="255"/>
        <v>-1.6256077696791715E-2</v>
      </c>
      <c r="X232" s="22">
        <f t="shared" si="255"/>
        <v>-1.0126443233123283E-2</v>
      </c>
      <c r="Y232" s="22">
        <f t="shared" si="255"/>
        <v>2.4113369497811066E-2</v>
      </c>
      <c r="Z232" s="22">
        <f t="shared" si="255"/>
        <v>1.4991323001840584E-2</v>
      </c>
      <c r="AA232" s="22">
        <f t="shared" si="255"/>
        <v>4.2852473961248805E-2</v>
      </c>
      <c r="AB232" s="22">
        <f t="shared" si="255"/>
        <v>-1.2009927577556478E-3</v>
      </c>
      <c r="AC232" s="22">
        <f t="shared" si="255"/>
        <v>-1.2074515859924584E-2</v>
      </c>
      <c r="AD232" s="22">
        <f t="shared" si="255"/>
        <v>4.2474060669449365E-2</v>
      </c>
      <c r="AE232" s="22">
        <f t="shared" si="255"/>
        <v>3.4025582427824608E-2</v>
      </c>
      <c r="AF232" s="22">
        <f t="shared" si="255"/>
        <v>3.6283097624035587E-2</v>
      </c>
      <c r="AG232" s="22">
        <f t="shared" si="255"/>
        <v>4.831992760186532E-2</v>
      </c>
      <c r="AH232" s="22">
        <f t="shared" ref="AH232:BH232" si="256">AH30/AH26-1</f>
        <v>3.1149289818454662E-2</v>
      </c>
      <c r="AI232" s="22">
        <f t="shared" si="256"/>
        <v>2.7933618773601454E-2</v>
      </c>
      <c r="AJ232" s="22">
        <f t="shared" si="256"/>
        <v>1.8430259977057162E-2</v>
      </c>
      <c r="AK232" s="22">
        <f t="shared" si="256"/>
        <v>1.9418973019774466E-2</v>
      </c>
      <c r="AL232" s="22">
        <f t="shared" si="256"/>
        <v>4.0038817106345936E-2</v>
      </c>
      <c r="AM232" s="22">
        <f t="shared" si="256"/>
        <v>1.7510101223501939E-2</v>
      </c>
      <c r="AN232" s="22">
        <f t="shared" si="256"/>
        <v>2.5806434124360234E-2</v>
      </c>
      <c r="AO232" s="22">
        <f t="shared" si="256"/>
        <v>2.476830152513787E-2</v>
      </c>
      <c r="AP232" s="22">
        <f t="shared" si="256"/>
        <v>2.6297395174636806E-2</v>
      </c>
      <c r="AQ232" s="22">
        <f t="shared" si="256"/>
        <v>1.7029459159804139E-2</v>
      </c>
      <c r="AR232" s="22">
        <f t="shared" si="256"/>
        <v>2.8692928505680282E-3</v>
      </c>
      <c r="AS232" s="22">
        <f t="shared" si="256"/>
        <v>-3.1049498947481435E-2</v>
      </c>
      <c r="AT232" s="22">
        <f t="shared" si="256"/>
        <v>2.3042229452829632E-2</v>
      </c>
      <c r="AU232" s="22">
        <f t="shared" si="256"/>
        <v>5.6651996269549532E-2</v>
      </c>
      <c r="AV232" s="22">
        <f t="shared" si="256"/>
        <v>2.5086355017132744E-2</v>
      </c>
      <c r="AW232" s="22">
        <f t="shared" si="256"/>
        <v>2.6343865124138777E-2</v>
      </c>
      <c r="AX232" s="22">
        <f t="shared" si="256"/>
        <v>1.22393411365469E-2</v>
      </c>
      <c r="AY232" s="22">
        <f t="shared" si="256"/>
        <v>3.1929925540757242E-2</v>
      </c>
      <c r="AZ232" s="22">
        <f t="shared" si="256"/>
        <v>3.0903242589430446E-2</v>
      </c>
      <c r="BA232" s="22">
        <f t="shared" si="256"/>
        <v>3.2492609199374689E-2</v>
      </c>
      <c r="BB232" s="22">
        <f t="shared" si="256"/>
        <v>4.1963192415351402E-2</v>
      </c>
      <c r="BC232" s="22">
        <f t="shared" si="256"/>
        <v>6.9064510562171666E-2</v>
      </c>
      <c r="BD232" s="22">
        <f t="shared" si="256"/>
        <v>1.0184154263796152E-2</v>
      </c>
      <c r="BE232" s="22">
        <f t="shared" si="256"/>
        <v>1.5374690152728965E-2</v>
      </c>
      <c r="BF232" s="22" t="e">
        <f t="shared" si="256"/>
        <v>#DIV/0!</v>
      </c>
      <c r="BG232" s="22">
        <f t="shared" si="256"/>
        <v>4.028223043710244E-2</v>
      </c>
      <c r="BH232" s="22">
        <f t="shared" si="256"/>
        <v>2.9869721352985046E-2</v>
      </c>
    </row>
    <row r="233" spans="1:60" s="7" customFormat="1" hidden="1" x14ac:dyDescent="0.2">
      <c r="A233" s="140">
        <f t="shared" si="208"/>
        <v>38076</v>
      </c>
      <c r="B233" s="15">
        <f t="shared" ref="B233:AG233" si="257">B31/B27-1</f>
        <v>2.7001968749497784E-2</v>
      </c>
      <c r="C233" s="15">
        <f t="shared" si="257"/>
        <v>2.6446867505655725E-2</v>
      </c>
      <c r="D233" s="5">
        <f t="shared" si="257"/>
        <v>7.5826123155973146E-3</v>
      </c>
      <c r="E233" s="5">
        <f t="shared" si="257"/>
        <v>6.2889428435366712E-2</v>
      </c>
      <c r="F233" s="5">
        <f t="shared" si="257"/>
        <v>3.080127477753658E-2</v>
      </c>
      <c r="G233" s="5">
        <f t="shared" si="257"/>
        <v>3.0146544113324403E-2</v>
      </c>
      <c r="H233" s="5">
        <f t="shared" si="257"/>
        <v>4.5681358469719546E-2</v>
      </c>
      <c r="I233" s="83">
        <f t="shared" si="257"/>
        <v>2.4614448434035596E-2</v>
      </c>
      <c r="J233" s="5">
        <f t="shared" si="257"/>
        <v>5.2274865417730076E-2</v>
      </c>
      <c r="K233" s="5">
        <f t="shared" si="257"/>
        <v>2.6793165819665621E-2</v>
      </c>
      <c r="L233" s="5">
        <f t="shared" si="257"/>
        <v>7.4662714804265784E-2</v>
      </c>
      <c r="M233" s="5">
        <f t="shared" si="257"/>
        <v>1.8963090356888701E-2</v>
      </c>
      <c r="N233" s="5">
        <f t="shared" si="257"/>
        <v>2.3865819197256721E-2</v>
      </c>
      <c r="O233" s="5">
        <f t="shared" si="257"/>
        <v>-5.445682781950234E-2</v>
      </c>
      <c r="P233" s="5">
        <f t="shared" si="257"/>
        <v>-6.3924966518610349E-3</v>
      </c>
      <c r="Q233" s="5">
        <f t="shared" si="257"/>
        <v>-2.9202181813417716E-2</v>
      </c>
      <c r="R233" s="5">
        <f t="shared" si="257"/>
        <v>6.1560193122325302E-3</v>
      </c>
      <c r="S233" s="5">
        <f t="shared" si="257"/>
        <v>2.0591563796291679E-2</v>
      </c>
      <c r="T233" s="5">
        <f t="shared" si="257"/>
        <v>9.8838771603964037E-3</v>
      </c>
      <c r="U233" s="5">
        <f t="shared" si="257"/>
        <v>-9.7447946885262926E-3</v>
      </c>
      <c r="V233" s="5">
        <f t="shared" si="257"/>
        <v>-1.8905418475555824E-2</v>
      </c>
      <c r="W233" s="5">
        <f t="shared" si="257"/>
        <v>6.8624545284434735E-3</v>
      </c>
      <c r="X233" s="5">
        <f t="shared" si="257"/>
        <v>-9.938970604305486E-3</v>
      </c>
      <c r="Y233" s="5">
        <f t="shared" si="257"/>
        <v>4.082106906304328E-2</v>
      </c>
      <c r="Z233" s="5">
        <f t="shared" si="257"/>
        <v>1.8946480208241967E-2</v>
      </c>
      <c r="AA233" s="5">
        <f t="shared" si="257"/>
        <v>8.4875563925455921E-2</v>
      </c>
      <c r="AB233" s="5">
        <f t="shared" si="257"/>
        <v>1.0260180958990395E-2</v>
      </c>
      <c r="AC233" s="5">
        <f t="shared" si="257"/>
        <v>1.5853870469295428E-2</v>
      </c>
      <c r="AD233" s="5">
        <f t="shared" si="257"/>
        <v>4.6829742113774886E-2</v>
      </c>
      <c r="AE233" s="5">
        <f t="shared" si="257"/>
        <v>6.2889428435366712E-2</v>
      </c>
      <c r="AF233" s="5">
        <f t="shared" si="257"/>
        <v>8.3770476840571817E-2</v>
      </c>
      <c r="AG233" s="5">
        <f t="shared" si="257"/>
        <v>5.5566987464691575E-2</v>
      </c>
      <c r="AH233" s="5">
        <f t="shared" ref="AH233:BH233" si="258">AH31/AH27-1</f>
        <v>6.0783220134721372E-2</v>
      </c>
      <c r="AI233" s="5">
        <f t="shared" si="258"/>
        <v>3.4215709614433321E-2</v>
      </c>
      <c r="AJ233" s="5">
        <f t="shared" si="258"/>
        <v>2.8984547827358487E-2</v>
      </c>
      <c r="AK233" s="5">
        <f t="shared" si="258"/>
        <v>2.5191322697635687E-2</v>
      </c>
      <c r="AL233" s="5">
        <f t="shared" si="258"/>
        <v>4.5440680550212997E-2</v>
      </c>
      <c r="AM233" s="5">
        <f t="shared" si="258"/>
        <v>1.9002684668816272E-2</v>
      </c>
      <c r="AN233" s="5">
        <f t="shared" si="258"/>
        <v>3.6502809833140581E-2</v>
      </c>
      <c r="AO233" s="5">
        <f t="shared" si="258"/>
        <v>2.9229186535042917E-2</v>
      </c>
      <c r="AP233" s="5">
        <f t="shared" si="258"/>
        <v>3.9960791893456804E-2</v>
      </c>
      <c r="AQ233" s="5">
        <f t="shared" si="258"/>
        <v>5.3677373067682055E-3</v>
      </c>
      <c r="AR233" s="5">
        <f t="shared" si="258"/>
        <v>7.3678251123239225E-3</v>
      </c>
      <c r="AS233" s="5">
        <f t="shared" si="258"/>
        <v>-1.8877407367978938E-2</v>
      </c>
      <c r="AT233" s="5">
        <f t="shared" si="258"/>
        <v>4.073301091503656E-2</v>
      </c>
      <c r="AU233" s="5">
        <f t="shared" si="258"/>
        <v>7.0198233059640902E-2</v>
      </c>
      <c r="AV233" s="5">
        <f t="shared" si="258"/>
        <v>1.3207976729632476E-2</v>
      </c>
      <c r="AW233" s="5">
        <f t="shared" si="258"/>
        <v>2.5333523104898781E-2</v>
      </c>
      <c r="AX233" s="5">
        <f t="shared" si="258"/>
        <v>2.7144356966814609E-2</v>
      </c>
      <c r="AY233" s="5">
        <f t="shared" si="258"/>
        <v>4.4013736271353299E-2</v>
      </c>
      <c r="AZ233" s="5">
        <f t="shared" si="258"/>
        <v>2.0374303274023786E-2</v>
      </c>
      <c r="BA233" s="5">
        <f t="shared" si="258"/>
        <v>3.8201363593323157E-2</v>
      </c>
      <c r="BB233" s="5">
        <f t="shared" si="258"/>
        <v>5.0622002288634338E-2</v>
      </c>
      <c r="BC233" s="5">
        <f t="shared" si="258"/>
        <v>7.6697834960869127E-2</v>
      </c>
      <c r="BD233" s="5">
        <f t="shared" si="258"/>
        <v>2.4234581939531319E-2</v>
      </c>
      <c r="BE233" s="5">
        <f t="shared" si="258"/>
        <v>1.7302315757073083E-2</v>
      </c>
      <c r="BF233" s="5" t="e">
        <f t="shared" si="258"/>
        <v>#DIV/0!</v>
      </c>
      <c r="BG233" s="5">
        <f t="shared" si="258"/>
        <v>4.0951925474679296E-2</v>
      </c>
      <c r="BH233" s="5">
        <f t="shared" si="258"/>
        <v>3.109312533716091E-2</v>
      </c>
    </row>
    <row r="234" spans="1:60" s="7" customFormat="1" hidden="1" x14ac:dyDescent="0.2">
      <c r="A234" s="138">
        <f t="shared" si="208"/>
        <v>38168</v>
      </c>
      <c r="B234" s="16">
        <f t="shared" ref="B234:AG234" si="259">B32/B28-1</f>
        <v>2.7973996573804172E-2</v>
      </c>
      <c r="C234" s="16">
        <f t="shared" si="259"/>
        <v>2.7510810967544597E-2</v>
      </c>
      <c r="D234" s="6">
        <f t="shared" si="259"/>
        <v>7.7865638410550275E-3</v>
      </c>
      <c r="E234" s="6">
        <f t="shared" si="259"/>
        <v>5.7201654792802703E-2</v>
      </c>
      <c r="F234" s="6">
        <f t="shared" si="259"/>
        <v>3.2588500328137426E-2</v>
      </c>
      <c r="G234" s="6">
        <f t="shared" si="259"/>
        <v>3.2106624953727403E-2</v>
      </c>
      <c r="H234" s="7">
        <f t="shared" si="259"/>
        <v>4.3587647794545825E-2</v>
      </c>
      <c r="I234" s="20">
        <f t="shared" si="259"/>
        <v>2.6354694035261028E-2</v>
      </c>
      <c r="J234" s="6">
        <f t="shared" si="259"/>
        <v>4.4952392714203926E-2</v>
      </c>
      <c r="K234" s="6">
        <f t="shared" si="259"/>
        <v>3.0146287289511964E-2</v>
      </c>
      <c r="L234" s="6">
        <f t="shared" si="259"/>
        <v>8.9998634343255501E-2</v>
      </c>
      <c r="M234" s="6">
        <f t="shared" si="259"/>
        <v>2.6008716987139469E-2</v>
      </c>
      <c r="N234" s="6">
        <f t="shared" si="259"/>
        <v>1.2665440540816197E-2</v>
      </c>
      <c r="O234" s="6">
        <f t="shared" si="259"/>
        <v>-5.3317999104228742E-2</v>
      </c>
      <c r="P234" s="6">
        <f t="shared" si="259"/>
        <v>-9.709863575080302E-4</v>
      </c>
      <c r="Q234" s="6">
        <f t="shared" si="259"/>
        <v>1.8376089422835973E-2</v>
      </c>
      <c r="R234" s="6">
        <f t="shared" si="259"/>
        <v>3.7022699256530345E-3</v>
      </c>
      <c r="S234" s="6">
        <f t="shared" si="259"/>
        <v>2.4554969064614074E-3</v>
      </c>
      <c r="T234" s="6">
        <f t="shared" si="259"/>
        <v>1.263425908304816E-2</v>
      </c>
      <c r="U234" s="6">
        <f t="shared" si="259"/>
        <v>-4.9971090754630243E-3</v>
      </c>
      <c r="V234" s="6">
        <f t="shared" si="259"/>
        <v>-3.3127400835679555E-2</v>
      </c>
      <c r="W234" s="6">
        <f t="shared" si="259"/>
        <v>-3.1813510355815922E-3</v>
      </c>
      <c r="X234" s="6">
        <f t="shared" si="259"/>
        <v>-3.5547175892909344E-3</v>
      </c>
      <c r="Y234" s="6">
        <f t="shared" si="259"/>
        <v>4.7013944470518432E-2</v>
      </c>
      <c r="Z234" s="6">
        <f t="shared" si="259"/>
        <v>2.7316909914365528E-2</v>
      </c>
      <c r="AA234" s="6">
        <f t="shared" si="259"/>
        <v>8.6661006595886381E-2</v>
      </c>
      <c r="AB234" s="6">
        <f t="shared" si="259"/>
        <v>4.623814556733663E-3</v>
      </c>
      <c r="AC234" s="6">
        <f t="shared" si="259"/>
        <v>3.1736012358584365E-2</v>
      </c>
      <c r="AD234" s="6">
        <f t="shared" si="259"/>
        <v>4.9200466298626955E-2</v>
      </c>
      <c r="AE234" s="6">
        <f t="shared" si="259"/>
        <v>5.7201654792802703E-2</v>
      </c>
      <c r="AF234" s="6">
        <f t="shared" si="259"/>
        <v>6.9666650134573738E-2</v>
      </c>
      <c r="AG234" s="6">
        <f t="shared" si="259"/>
        <v>3.7837188728714555E-2</v>
      </c>
      <c r="AH234" s="6">
        <f t="shared" ref="AH234:BH234" si="260">AH32/AH28-1</f>
        <v>5.8600952944987794E-2</v>
      </c>
      <c r="AI234" s="6">
        <f t="shared" si="260"/>
        <v>3.2279353134179845E-2</v>
      </c>
      <c r="AJ234" s="6">
        <f t="shared" si="260"/>
        <v>3.0785554374914481E-2</v>
      </c>
      <c r="AK234" s="6">
        <f t="shared" si="260"/>
        <v>2.3001748848639147E-2</v>
      </c>
      <c r="AL234" s="6">
        <f t="shared" si="260"/>
        <v>4.247224539202632E-2</v>
      </c>
      <c r="AM234" s="6">
        <f t="shared" si="260"/>
        <v>2.5767189813902469E-2</v>
      </c>
      <c r="AN234" s="6">
        <f t="shared" si="260"/>
        <v>4.5784923422062862E-2</v>
      </c>
      <c r="AO234" s="6">
        <f t="shared" si="260"/>
        <v>3.6666349610949833E-2</v>
      </c>
      <c r="AP234" s="6">
        <f t="shared" si="260"/>
        <v>5.0115760815128807E-2</v>
      </c>
      <c r="AQ234" s="6">
        <f t="shared" si="260"/>
        <v>3.8322931192108278E-2</v>
      </c>
      <c r="AR234" s="6">
        <f t="shared" si="260"/>
        <v>-3.3169207843640636E-2</v>
      </c>
      <c r="AS234" s="6">
        <f t="shared" si="260"/>
        <v>-3.6186209707944617E-3</v>
      </c>
      <c r="AT234" s="7">
        <f t="shared" si="260"/>
        <v>3.076252358166176E-2</v>
      </c>
      <c r="AU234" s="7">
        <f t="shared" si="260"/>
        <v>7.5340589296715166E-2</v>
      </c>
      <c r="AV234" s="6">
        <f t="shared" si="260"/>
        <v>2.6441980375436769E-2</v>
      </c>
      <c r="AW234" s="6">
        <f t="shared" si="260"/>
        <v>3.7524444060516249E-2</v>
      </c>
      <c r="AX234" s="6">
        <f t="shared" si="260"/>
        <v>3.5665058161913343E-2</v>
      </c>
      <c r="AY234" s="6">
        <f t="shared" si="260"/>
        <v>4.854470751414719E-2</v>
      </c>
      <c r="AZ234" s="6">
        <f t="shared" si="260"/>
        <v>2.0573202435560933E-2</v>
      </c>
      <c r="BA234" s="6">
        <f t="shared" si="260"/>
        <v>3.474294436578429E-2</v>
      </c>
      <c r="BB234" s="6">
        <f t="shared" si="260"/>
        <v>3.5419564914471957E-2</v>
      </c>
      <c r="BC234" s="6">
        <f t="shared" si="260"/>
        <v>6.9851405010809886E-2</v>
      </c>
      <c r="BD234" s="6">
        <f t="shared" si="260"/>
        <v>2.0859813044332709E-2</v>
      </c>
      <c r="BE234" s="6">
        <f t="shared" si="260"/>
        <v>2.1375487794056847E-2</v>
      </c>
      <c r="BF234" s="6" t="e">
        <f t="shared" si="260"/>
        <v>#DIV/0!</v>
      </c>
      <c r="BG234" s="6">
        <f t="shared" si="260"/>
        <v>3.6162005939247122E-2</v>
      </c>
      <c r="BH234" s="6">
        <f t="shared" si="260"/>
        <v>3.0967499832504686E-2</v>
      </c>
    </row>
    <row r="235" spans="1:60" s="7" customFormat="1" hidden="1" x14ac:dyDescent="0.2">
      <c r="A235" s="138">
        <f t="shared" si="208"/>
        <v>38260</v>
      </c>
      <c r="B235" s="16">
        <f t="shared" ref="B235:AG235" si="261">B33/B29-1</f>
        <v>2.900958141675769E-2</v>
      </c>
      <c r="C235" s="16">
        <f t="shared" si="261"/>
        <v>2.8834120903585392E-2</v>
      </c>
      <c r="D235" s="6">
        <f t="shared" si="261"/>
        <v>1.0333604804034779E-2</v>
      </c>
      <c r="E235" s="6">
        <f t="shared" si="261"/>
        <v>6.2391244963262649E-2</v>
      </c>
      <c r="F235" s="6">
        <f t="shared" si="261"/>
        <v>3.2619447941251156E-2</v>
      </c>
      <c r="G235" s="6">
        <f t="shared" si="261"/>
        <v>3.2523838890571977E-2</v>
      </c>
      <c r="H235" s="7">
        <f t="shared" si="261"/>
        <v>3.4737438242273377E-2</v>
      </c>
      <c r="I235" s="20">
        <f t="shared" si="261"/>
        <v>2.7787463428025072E-2</v>
      </c>
      <c r="J235" s="6">
        <f t="shared" si="261"/>
        <v>4.1718260863009782E-2</v>
      </c>
      <c r="K235" s="6">
        <f t="shared" si="261"/>
        <v>3.1110476180461921E-2</v>
      </c>
      <c r="L235" s="6">
        <f t="shared" si="261"/>
        <v>1.4914510578927231E-3</v>
      </c>
      <c r="M235" s="6">
        <f t="shared" si="261"/>
        <v>3.3823681001857064E-2</v>
      </c>
      <c r="N235" s="6">
        <f t="shared" si="261"/>
        <v>1.4538593250482457E-2</v>
      </c>
      <c r="O235" s="6">
        <f t="shared" si="261"/>
        <v>-5.0499416689454457E-2</v>
      </c>
      <c r="P235" s="6">
        <f t="shared" si="261"/>
        <v>-7.2112183802817142E-3</v>
      </c>
      <c r="Q235" s="6">
        <f t="shared" si="261"/>
        <v>3.4666788721463559E-2</v>
      </c>
      <c r="R235" s="6">
        <f t="shared" si="261"/>
        <v>6.8067832222284963E-4</v>
      </c>
      <c r="S235" s="6">
        <f t="shared" si="261"/>
        <v>1.8429284405367063E-2</v>
      </c>
      <c r="T235" s="6">
        <f t="shared" si="261"/>
        <v>1.6122449089116753E-2</v>
      </c>
      <c r="U235" s="6">
        <f t="shared" si="261"/>
        <v>-8.03478921019396E-4</v>
      </c>
      <c r="V235" s="6">
        <f t="shared" si="261"/>
        <v>-1.7525032872142798E-2</v>
      </c>
      <c r="W235" s="6">
        <f t="shared" si="261"/>
        <v>-8.4956720321192059E-3</v>
      </c>
      <c r="X235" s="6">
        <f t="shared" si="261"/>
        <v>-5.590909210646533E-4</v>
      </c>
      <c r="Y235" s="6">
        <f t="shared" si="261"/>
        <v>4.6280422715812675E-2</v>
      </c>
      <c r="Z235" s="6">
        <f t="shared" si="261"/>
        <v>2.2808700596328002E-2</v>
      </c>
      <c r="AA235" s="6">
        <f t="shared" si="261"/>
        <v>9.3534767361393101E-2</v>
      </c>
      <c r="AB235" s="6">
        <f t="shared" si="261"/>
        <v>6.2008694740445236E-3</v>
      </c>
      <c r="AC235" s="6">
        <f t="shared" si="261"/>
        <v>3.9280374715688682E-2</v>
      </c>
      <c r="AD235" s="6">
        <f t="shared" si="261"/>
        <v>4.2263547254734801E-2</v>
      </c>
      <c r="AE235" s="6">
        <f t="shared" si="261"/>
        <v>6.2391244963262649E-2</v>
      </c>
      <c r="AF235" s="6">
        <f t="shared" si="261"/>
        <v>8.3296763138273278E-2</v>
      </c>
      <c r="AG235" s="6">
        <f t="shared" si="261"/>
        <v>5.2574057908230332E-2</v>
      </c>
      <c r="AH235" s="6">
        <f t="shared" ref="AH235:BH235" si="262">AH33/AH29-1</f>
        <v>6.0691652421854148E-2</v>
      </c>
      <c r="AI235" s="6">
        <f t="shared" si="262"/>
        <v>3.5966210982096181E-2</v>
      </c>
      <c r="AJ235" s="6">
        <f t="shared" si="262"/>
        <v>3.5306599456646381E-2</v>
      </c>
      <c r="AK235" s="6">
        <f t="shared" si="262"/>
        <v>2.7589793529834372E-2</v>
      </c>
      <c r="AL235" s="6">
        <f t="shared" si="262"/>
        <v>4.4901787387105152E-2</v>
      </c>
      <c r="AM235" s="6">
        <f t="shared" si="262"/>
        <v>2.1659684728577488E-2</v>
      </c>
      <c r="AN235" s="6">
        <f t="shared" si="262"/>
        <v>4.1451965100837374E-2</v>
      </c>
      <c r="AO235" s="6">
        <f t="shared" si="262"/>
        <v>3.3750743431078645E-2</v>
      </c>
      <c r="AP235" s="6">
        <f t="shared" si="262"/>
        <v>4.5104145805928253E-2</v>
      </c>
      <c r="AQ235" s="6">
        <f t="shared" si="262"/>
        <v>3.8480650498283309E-2</v>
      </c>
      <c r="AR235" s="6">
        <f t="shared" si="262"/>
        <v>1.1343346341131211E-2</v>
      </c>
      <c r="AS235" s="6">
        <f t="shared" si="262"/>
        <v>1.4569482248136589E-2</v>
      </c>
      <c r="AT235" s="7">
        <f t="shared" si="262"/>
        <v>2.4797489248308269E-2</v>
      </c>
      <c r="AU235" s="7">
        <f t="shared" si="262"/>
        <v>7.8616154198074994E-2</v>
      </c>
      <c r="AV235" s="6">
        <f t="shared" si="262"/>
        <v>2.6665364164185412E-2</v>
      </c>
      <c r="AW235" s="6">
        <f t="shared" si="262"/>
        <v>3.349261102527179E-2</v>
      </c>
      <c r="AX235" s="6">
        <f t="shared" si="262"/>
        <v>2.3915395583524512E-2</v>
      </c>
      <c r="AY235" s="6">
        <f t="shared" si="262"/>
        <v>4.2825519222388309E-2</v>
      </c>
      <c r="AZ235" s="6">
        <f t="shared" si="262"/>
        <v>8.5500922741479357E-3</v>
      </c>
      <c r="BA235" s="6">
        <f t="shared" si="262"/>
        <v>3.2213903930618182E-2</v>
      </c>
      <c r="BB235" s="6">
        <f t="shared" si="262"/>
        <v>3.7241934713947877E-2</v>
      </c>
      <c r="BC235" s="6">
        <f t="shared" si="262"/>
        <v>6.649756117059491E-2</v>
      </c>
      <c r="BD235" s="6">
        <f t="shared" si="262"/>
        <v>2.7430187371706216E-2</v>
      </c>
      <c r="BE235" s="6">
        <f t="shared" si="262"/>
        <v>1.3656820746134279E-2</v>
      </c>
      <c r="BF235" s="6" t="e">
        <f t="shared" si="262"/>
        <v>#DIV/0!</v>
      </c>
      <c r="BG235" s="6">
        <f t="shared" si="262"/>
        <v>3.4640212230392819E-2</v>
      </c>
      <c r="BH235" s="6">
        <f t="shared" si="262"/>
        <v>3.0168735470612162E-2</v>
      </c>
    </row>
    <row r="236" spans="1:60" s="7" customFormat="1" ht="12" hidden="1" thickBot="1" x14ac:dyDescent="0.25">
      <c r="A236" s="142">
        <f t="shared" si="208"/>
        <v>38351</v>
      </c>
      <c r="B236" s="14">
        <f t="shared" ref="B236:AG236" si="263">B34/B30-1</f>
        <v>3.158110036960915E-2</v>
      </c>
      <c r="C236" s="14">
        <f t="shared" si="263"/>
        <v>3.0890532295657414E-2</v>
      </c>
      <c r="D236" s="22">
        <f t="shared" si="263"/>
        <v>1.084302319602215E-2</v>
      </c>
      <c r="E236" s="22">
        <f t="shared" si="263"/>
        <v>6.2522128574330704E-2</v>
      </c>
      <c r="F236" s="22">
        <f t="shared" si="263"/>
        <v>3.6122431719923132E-2</v>
      </c>
      <c r="G236" s="22">
        <f t="shared" si="263"/>
        <v>3.5304389739324815E-2</v>
      </c>
      <c r="H236" s="22">
        <f t="shared" si="263"/>
        <v>5.4786275437399778E-2</v>
      </c>
      <c r="I236" s="23">
        <f t="shared" si="263"/>
        <v>2.9784649713388234E-2</v>
      </c>
      <c r="J236" s="22">
        <f t="shared" si="263"/>
        <v>5.0274657872314776E-2</v>
      </c>
      <c r="K236" s="22">
        <f t="shared" si="263"/>
        <v>3.3008461043434689E-2</v>
      </c>
      <c r="L236" s="22">
        <f t="shared" si="263"/>
        <v>3.6771580385599245E-2</v>
      </c>
      <c r="M236" s="22">
        <f t="shared" si="263"/>
        <v>3.1408664781642504E-2</v>
      </c>
      <c r="N236" s="22">
        <f t="shared" si="263"/>
        <v>1.3462921810271533E-2</v>
      </c>
      <c r="O236" s="22">
        <f t="shared" si="263"/>
        <v>-4.9515801444968144E-2</v>
      </c>
      <c r="P236" s="22">
        <f t="shared" si="263"/>
        <v>-8.4018776141641105E-3</v>
      </c>
      <c r="Q236" s="22">
        <f t="shared" si="263"/>
        <v>3.2463456743519137E-2</v>
      </c>
      <c r="R236" s="22">
        <f t="shared" si="263"/>
        <v>-6.8412969996090034E-4</v>
      </c>
      <c r="S236" s="22">
        <f t="shared" si="263"/>
        <v>-5.4536773688550477E-3</v>
      </c>
      <c r="T236" s="22">
        <f t="shared" si="263"/>
        <v>1.4521384922176583E-2</v>
      </c>
      <c r="U236" s="22">
        <f t="shared" si="263"/>
        <v>3.6750075169775798E-3</v>
      </c>
      <c r="V236" s="22">
        <f t="shared" si="263"/>
        <v>-1.4328554657029313E-2</v>
      </c>
      <c r="W236" s="22">
        <f t="shared" si="263"/>
        <v>-7.9537190031727656E-3</v>
      </c>
      <c r="X236" s="22">
        <f t="shared" si="263"/>
        <v>-5.0820622291813944E-4</v>
      </c>
      <c r="Y236" s="22">
        <f t="shared" si="263"/>
        <v>5.476446816871805E-2</v>
      </c>
      <c r="Z236" s="22">
        <f t="shared" si="263"/>
        <v>3.4810721985622184E-2</v>
      </c>
      <c r="AA236" s="22">
        <f t="shared" si="263"/>
        <v>9.4659649930929346E-2</v>
      </c>
      <c r="AB236" s="22">
        <f t="shared" si="263"/>
        <v>5.9911812407318354E-3</v>
      </c>
      <c r="AC236" s="22">
        <f t="shared" si="263"/>
        <v>3.215351910166131E-2</v>
      </c>
      <c r="AD236" s="22">
        <f t="shared" si="263"/>
        <v>4.5709061093175407E-2</v>
      </c>
      <c r="AE236" s="22">
        <f t="shared" si="263"/>
        <v>6.2522128574330704E-2</v>
      </c>
      <c r="AF236" s="22">
        <f t="shared" si="263"/>
        <v>8.3506193412796081E-2</v>
      </c>
      <c r="AG236" s="22">
        <f t="shared" si="263"/>
        <v>6.3369502980655135E-2</v>
      </c>
      <c r="AH236" s="22">
        <f t="shared" ref="AH236:BH236" si="264">AH34/AH30-1</f>
        <v>5.8887700219682371E-2</v>
      </c>
      <c r="AI236" s="22">
        <f t="shared" si="264"/>
        <v>3.3738644126588335E-2</v>
      </c>
      <c r="AJ236" s="22">
        <f t="shared" si="264"/>
        <v>3.3811606528693527E-2</v>
      </c>
      <c r="AK236" s="22">
        <f t="shared" si="264"/>
        <v>2.655926510742157E-2</v>
      </c>
      <c r="AL236" s="22">
        <f t="shared" si="264"/>
        <v>4.115400062177188E-2</v>
      </c>
      <c r="AM236" s="22">
        <f t="shared" si="264"/>
        <v>2.9045961854580638E-2</v>
      </c>
      <c r="AN236" s="22">
        <f t="shared" si="264"/>
        <v>4.7842283571527755E-2</v>
      </c>
      <c r="AO236" s="22">
        <f t="shared" si="264"/>
        <v>3.8707388937546661E-2</v>
      </c>
      <c r="AP236" s="22">
        <f t="shared" si="264"/>
        <v>5.2155986262856668E-2</v>
      </c>
      <c r="AQ236" s="22">
        <f t="shared" si="264"/>
        <v>2.9335623109418174E-2</v>
      </c>
      <c r="AR236" s="22">
        <f t="shared" si="264"/>
        <v>-1.9217182629757246E-2</v>
      </c>
      <c r="AS236" s="22">
        <f t="shared" si="264"/>
        <v>1.8422223595004894E-2</v>
      </c>
      <c r="AT236" s="22">
        <f t="shared" si="264"/>
        <v>2.5472917867994882E-2</v>
      </c>
      <c r="AU236" s="22">
        <f t="shared" si="264"/>
        <v>7.3910757595423204E-2</v>
      </c>
      <c r="AV236" s="22">
        <f t="shared" si="264"/>
        <v>2.9941549597658268E-2</v>
      </c>
      <c r="AW236" s="22">
        <f t="shared" si="264"/>
        <v>3.0405454594313541E-2</v>
      </c>
      <c r="AX236" s="22">
        <f t="shared" si="264"/>
        <v>3.4548524891061749E-2</v>
      </c>
      <c r="AY236" s="22">
        <f t="shared" si="264"/>
        <v>6.2558301468801369E-2</v>
      </c>
      <c r="AZ236" s="22">
        <f t="shared" si="264"/>
        <v>3.0979128408372469E-2</v>
      </c>
      <c r="BA236" s="22">
        <f t="shared" si="264"/>
        <v>3.1609592959678245E-2</v>
      </c>
      <c r="BB236" s="22">
        <f t="shared" si="264"/>
        <v>4.251891763130411E-2</v>
      </c>
      <c r="BC236" s="22">
        <f t="shared" si="264"/>
        <v>7.4356065730352805E-2</v>
      </c>
      <c r="BD236" s="22">
        <f t="shared" si="264"/>
        <v>3.2061580468935036E-2</v>
      </c>
      <c r="BE236" s="22">
        <f t="shared" si="264"/>
        <v>1.0768316484507157E-2</v>
      </c>
      <c r="BF236" s="22" t="e">
        <f t="shared" si="264"/>
        <v>#DIV/0!</v>
      </c>
      <c r="BG236" s="22">
        <f t="shared" si="264"/>
        <v>3.8758935749537926E-2</v>
      </c>
      <c r="BH236" s="22">
        <f t="shared" si="264"/>
        <v>3.3368340102131189E-2</v>
      </c>
    </row>
    <row r="237" spans="1:60" s="7" customFormat="1" ht="12" hidden="1" thickTop="1" x14ac:dyDescent="0.2">
      <c r="A237" s="141">
        <f t="shared" ref="A237:A268" si="265">A35</f>
        <v>38441</v>
      </c>
      <c r="B237" s="16">
        <f t="shared" ref="B237:AG237" si="266">B35/B31-1</f>
        <v>3.0475063515106093E-2</v>
      </c>
      <c r="C237" s="16">
        <f t="shared" si="266"/>
        <v>3.0681753860420935E-2</v>
      </c>
      <c r="D237" s="7">
        <f t="shared" si="266"/>
        <v>5.1281034814472104E-3</v>
      </c>
      <c r="E237" s="7">
        <f t="shared" si="266"/>
        <v>3.8328042413776853E-2</v>
      </c>
      <c r="F237" s="7">
        <f t="shared" si="266"/>
        <v>3.8825702776270621E-2</v>
      </c>
      <c r="G237" s="7">
        <f t="shared" si="266"/>
        <v>3.9503609485152857E-2</v>
      </c>
      <c r="H237" s="7">
        <f t="shared" si="266"/>
        <v>2.3647782463864564E-2</v>
      </c>
      <c r="I237" s="20">
        <f t="shared" si="266"/>
        <v>2.8665544097586704E-2</v>
      </c>
      <c r="J237" s="7">
        <f t="shared" si="266"/>
        <v>4.9126078564248221E-2</v>
      </c>
      <c r="K237" s="7">
        <f t="shared" si="266"/>
        <v>3.800920957828291E-2</v>
      </c>
      <c r="L237" s="7">
        <f t="shared" si="266"/>
        <v>-1.8258665008144437E-2</v>
      </c>
      <c r="M237" s="7">
        <f t="shared" si="266"/>
        <v>2.6193582153947625E-2</v>
      </c>
      <c r="N237" s="7">
        <f t="shared" si="266"/>
        <v>1.8693818818971142E-3</v>
      </c>
      <c r="O237" s="7">
        <f t="shared" si="266"/>
        <v>-5.4069027331910657E-2</v>
      </c>
      <c r="P237" s="7">
        <f t="shared" si="266"/>
        <v>-1.1345301166346133E-2</v>
      </c>
      <c r="Q237" s="7">
        <f t="shared" si="266"/>
        <v>4.9269546262270758E-2</v>
      </c>
      <c r="R237" s="7">
        <f t="shared" si="266"/>
        <v>-1.1424279649700941E-2</v>
      </c>
      <c r="S237" s="7">
        <f t="shared" si="266"/>
        <v>-1.4226133060239676E-2</v>
      </c>
      <c r="T237" s="7">
        <f t="shared" si="266"/>
        <v>6.9687926929260513E-3</v>
      </c>
      <c r="U237" s="7">
        <f t="shared" si="266"/>
        <v>4.9296424320846022E-3</v>
      </c>
      <c r="V237" s="7">
        <f t="shared" si="266"/>
        <v>-1.0243452444919754E-2</v>
      </c>
      <c r="W237" s="7">
        <f t="shared" si="266"/>
        <v>-3.2902774485207287E-3</v>
      </c>
      <c r="X237" s="7">
        <f t="shared" si="266"/>
        <v>2.5703335940849836E-3</v>
      </c>
      <c r="Y237" s="7">
        <f t="shared" si="266"/>
        <v>3.444065439402566E-2</v>
      </c>
      <c r="Z237" s="7">
        <f t="shared" si="266"/>
        <v>3.2051163436349395E-2</v>
      </c>
      <c r="AA237" s="7">
        <f t="shared" si="266"/>
        <v>3.896053709936842E-2</v>
      </c>
      <c r="AB237" s="7">
        <f t="shared" si="266"/>
        <v>6.3371177424276226E-5</v>
      </c>
      <c r="AC237" s="7">
        <f t="shared" si="266"/>
        <v>3.393726202497338E-2</v>
      </c>
      <c r="AD237" s="7">
        <f t="shared" si="266"/>
        <v>3.3064516222021334E-2</v>
      </c>
      <c r="AE237" s="7">
        <f t="shared" si="266"/>
        <v>3.8328042413776853E-2</v>
      </c>
      <c r="AF237" s="7">
        <f t="shared" si="266"/>
        <v>4.8493019034783647E-2</v>
      </c>
      <c r="AG237" s="7">
        <f t="shared" si="266"/>
        <v>3.1647956524137433E-2</v>
      </c>
      <c r="AH237" s="7">
        <f t="shared" ref="AH237:BH237" si="267">AH35/AH31-1</f>
        <v>3.7811550029026586E-2</v>
      </c>
      <c r="AI237" s="7">
        <f t="shared" si="267"/>
        <v>3.2515374670158748E-2</v>
      </c>
      <c r="AJ237" s="7">
        <f t="shared" si="267"/>
        <v>2.4706197420997222E-2</v>
      </c>
      <c r="AK237" s="7">
        <f t="shared" si="267"/>
        <v>2.8865001051003425E-2</v>
      </c>
      <c r="AL237" s="7">
        <f t="shared" si="267"/>
        <v>3.880043362516572E-2</v>
      </c>
      <c r="AM237" s="7">
        <f t="shared" si="267"/>
        <v>2.7894278565159691E-2</v>
      </c>
      <c r="AN237" s="7">
        <f t="shared" si="267"/>
        <v>4.7881301811295574E-2</v>
      </c>
      <c r="AO237" s="7">
        <f t="shared" si="267"/>
        <v>3.9766217379047619E-2</v>
      </c>
      <c r="AP237" s="7">
        <f t="shared" si="267"/>
        <v>5.1699514360770138E-2</v>
      </c>
      <c r="AQ237" s="7">
        <f t="shared" si="267"/>
        <v>2.9836328866176709E-2</v>
      </c>
      <c r="AR237" s="7">
        <f t="shared" si="267"/>
        <v>-6.706599531965618E-3</v>
      </c>
      <c r="AS237" s="7">
        <f t="shared" si="267"/>
        <v>2.8646935124617467E-2</v>
      </c>
      <c r="AT237" s="7">
        <f t="shared" si="267"/>
        <v>5.3736023004847144E-2</v>
      </c>
      <c r="AU237" s="7">
        <f t="shared" si="267"/>
        <v>6.9726890238635209E-2</v>
      </c>
      <c r="AV237" s="7">
        <f t="shared" si="267"/>
        <v>5.0605303723804784E-2</v>
      </c>
      <c r="AW237" s="7">
        <f t="shared" si="267"/>
        <v>5.7813453701726081E-2</v>
      </c>
      <c r="AX237" s="7">
        <f t="shared" si="267"/>
        <v>4.0502860049388412E-2</v>
      </c>
      <c r="AY237" s="7">
        <f t="shared" si="267"/>
        <v>4.1971292959723572E-2</v>
      </c>
      <c r="AZ237" s="7">
        <f t="shared" si="267"/>
        <v>6.227091460441514E-2</v>
      </c>
      <c r="BA237" s="7">
        <f t="shared" si="267"/>
        <v>2.0222236357350987E-2</v>
      </c>
      <c r="BB237" s="7">
        <f t="shared" si="267"/>
        <v>3.8788037067522207E-2</v>
      </c>
      <c r="BC237" s="7">
        <f t="shared" si="267"/>
        <v>6.3020431664490006E-2</v>
      </c>
      <c r="BD237" s="7">
        <f t="shared" si="267"/>
        <v>2.0899568775619937E-2</v>
      </c>
      <c r="BE237" s="7">
        <f t="shared" si="267"/>
        <v>1.1906730622187167E-2</v>
      </c>
      <c r="BF237" s="7" t="e">
        <f t="shared" si="267"/>
        <v>#DIV/0!</v>
      </c>
      <c r="BG237" s="7">
        <f t="shared" si="267"/>
        <v>3.5144365155968194E-2</v>
      </c>
      <c r="BH237" s="7">
        <f t="shared" si="267"/>
        <v>2.9606097592128178E-2</v>
      </c>
    </row>
    <row r="238" spans="1:60" s="7" customFormat="1" hidden="1" x14ac:dyDescent="0.2">
      <c r="A238" s="138">
        <f t="shared" si="265"/>
        <v>38533</v>
      </c>
      <c r="B238" s="16">
        <f t="shared" ref="B238:AG238" si="268">B36/B32-1</f>
        <v>3.0366310541857011E-2</v>
      </c>
      <c r="C238" s="16">
        <f t="shared" si="268"/>
        <v>3.0231647379309168E-2</v>
      </c>
      <c r="D238" s="7">
        <f t="shared" si="268"/>
        <v>6.0151091825333403E-3</v>
      </c>
      <c r="E238" s="7">
        <f t="shared" si="268"/>
        <v>5.8312919737236957E-2</v>
      </c>
      <c r="F238" s="7">
        <f t="shared" si="268"/>
        <v>3.6339301811477265E-2</v>
      </c>
      <c r="G238" s="7">
        <f t="shared" si="268"/>
        <v>3.6405904325721217E-2</v>
      </c>
      <c r="H238" s="7">
        <f t="shared" si="268"/>
        <v>3.483577716493147E-2</v>
      </c>
      <c r="I238" s="20">
        <f t="shared" si="268"/>
        <v>2.9164563950791367E-2</v>
      </c>
      <c r="J238" s="7">
        <f t="shared" si="268"/>
        <v>4.274237414526727E-2</v>
      </c>
      <c r="K238" s="7">
        <f t="shared" si="268"/>
        <v>3.5425024523579429E-2</v>
      </c>
      <c r="L238" s="7">
        <f t="shared" si="268"/>
        <v>4.9099293058499693E-2</v>
      </c>
      <c r="M238" s="7">
        <f t="shared" si="268"/>
        <v>1.5610010094107452E-2</v>
      </c>
      <c r="N238" s="7">
        <f t="shared" si="268"/>
        <v>3.2687380988383197E-3</v>
      </c>
      <c r="O238" s="7">
        <f t="shared" si="268"/>
        <v>-5.6755550699480017E-2</v>
      </c>
      <c r="P238" s="7">
        <f t="shared" si="268"/>
        <v>-1.4849657599501964E-2</v>
      </c>
      <c r="Q238" s="7">
        <f t="shared" si="268"/>
        <v>3.0606085406659433E-2</v>
      </c>
      <c r="R238" s="7">
        <f t="shared" si="268"/>
        <v>-1.0748271522465713E-2</v>
      </c>
      <c r="S238" s="7">
        <f t="shared" si="268"/>
        <v>-2.8439167693665723E-3</v>
      </c>
      <c r="T238" s="7">
        <f t="shared" si="268"/>
        <v>5.743895667840837E-3</v>
      </c>
      <c r="U238" s="7">
        <f t="shared" si="268"/>
        <v>3.7536521889736107E-4</v>
      </c>
      <c r="V238" s="7">
        <f t="shared" si="268"/>
        <v>-2.5862966040280932E-3</v>
      </c>
      <c r="W238" s="7">
        <f t="shared" si="268"/>
        <v>-8.5862420790014937E-3</v>
      </c>
      <c r="X238" s="7">
        <f t="shared" si="268"/>
        <v>-2.4923755863304198E-3</v>
      </c>
      <c r="Y238" s="7">
        <f t="shared" si="268"/>
        <v>2.3903305901535221E-2</v>
      </c>
      <c r="Z238" s="7">
        <f t="shared" si="268"/>
        <v>1.9132846642557766E-2</v>
      </c>
      <c r="AA238" s="7">
        <f t="shared" si="268"/>
        <v>3.2981107970712076E-2</v>
      </c>
      <c r="AB238" s="7">
        <f t="shared" si="268"/>
        <v>7.8029386452374006E-3</v>
      </c>
      <c r="AC238" s="7">
        <f t="shared" si="268"/>
        <v>6.6183740888889009E-2</v>
      </c>
      <c r="AD238" s="7">
        <f t="shared" si="268"/>
        <v>4.4615982867141302E-2</v>
      </c>
      <c r="AE238" s="7">
        <f t="shared" si="268"/>
        <v>5.8312919737236957E-2</v>
      </c>
      <c r="AF238" s="7">
        <f t="shared" si="268"/>
        <v>8.2902611272631876E-2</v>
      </c>
      <c r="AG238" s="7">
        <f t="shared" si="268"/>
        <v>6.1647473728776436E-2</v>
      </c>
      <c r="AH238" s="7">
        <f t="shared" ref="AH238:BH238" si="269">AH36/AH32-1</f>
        <v>5.3676141765708119E-2</v>
      </c>
      <c r="AI238" s="7">
        <f t="shared" si="269"/>
        <v>2.8680765681950104E-2</v>
      </c>
      <c r="AJ238" s="7">
        <f t="shared" si="269"/>
        <v>2.9676137685350046E-2</v>
      </c>
      <c r="AK238" s="7">
        <f t="shared" si="269"/>
        <v>2.4772660473408203E-2</v>
      </c>
      <c r="AL238" s="7">
        <f t="shared" si="269"/>
        <v>3.2378535971403499E-2</v>
      </c>
      <c r="AM238" s="7">
        <f t="shared" si="269"/>
        <v>3.0561183304718798E-2</v>
      </c>
      <c r="AN238" s="7">
        <f t="shared" si="269"/>
        <v>3.8749367759654207E-2</v>
      </c>
      <c r="AO238" s="7">
        <f t="shared" si="269"/>
        <v>2.8641780586493804E-2</v>
      </c>
      <c r="AP238" s="7">
        <f t="shared" si="269"/>
        <v>4.3488450382196175E-2</v>
      </c>
      <c r="AQ238" s="7">
        <f t="shared" si="269"/>
        <v>3.321953696307367E-2</v>
      </c>
      <c r="AR238" s="7">
        <f t="shared" si="269"/>
        <v>1.1196090708443629E-2</v>
      </c>
      <c r="AS238" s="7">
        <f t="shared" si="269"/>
        <v>4.7830647815656269E-2</v>
      </c>
      <c r="AT238" s="7">
        <f t="shared" si="269"/>
        <v>3.4187891840895546E-2</v>
      </c>
      <c r="AU238" s="7">
        <f t="shared" si="269"/>
        <v>6.9709676931426268E-2</v>
      </c>
      <c r="AV238" s="7">
        <f t="shared" si="269"/>
        <v>5.050659087310394E-2</v>
      </c>
      <c r="AW238" s="7">
        <f t="shared" si="269"/>
        <v>5.2731531517504981E-2</v>
      </c>
      <c r="AX238" s="7">
        <f t="shared" si="269"/>
        <v>3.0792592078224379E-2</v>
      </c>
      <c r="AY238" s="7">
        <f t="shared" si="269"/>
        <v>4.2067107801596393E-2</v>
      </c>
      <c r="AZ238" s="7">
        <f t="shared" si="269"/>
        <v>2.7189349335158486E-2</v>
      </c>
      <c r="BA238" s="7">
        <f t="shared" si="269"/>
        <v>3.2918848704152959E-2</v>
      </c>
      <c r="BB238" s="7">
        <f t="shared" si="269"/>
        <v>3.7696564867076399E-2</v>
      </c>
      <c r="BC238" s="7">
        <f t="shared" si="269"/>
        <v>5.8561431125991215E-2</v>
      </c>
      <c r="BD238" s="7">
        <f t="shared" si="269"/>
        <v>1.8872249806175523E-2</v>
      </c>
      <c r="BE238" s="7">
        <f t="shared" si="269"/>
        <v>1.9365165039550991E-2</v>
      </c>
      <c r="BF238" s="7" t="e">
        <f t="shared" si="269"/>
        <v>#DIV/0!</v>
      </c>
      <c r="BG238" s="7">
        <f t="shared" si="269"/>
        <v>3.509878156373536E-2</v>
      </c>
      <c r="BH238" s="7">
        <f t="shared" si="269"/>
        <v>3.1574544644300317E-2</v>
      </c>
    </row>
    <row r="239" spans="1:60" s="7" customFormat="1" hidden="1" x14ac:dyDescent="0.2">
      <c r="A239" s="138">
        <f t="shared" si="265"/>
        <v>38625</v>
      </c>
      <c r="B239" s="16">
        <f t="shared" ref="B239:AG239" si="270">B37/B33-1</f>
        <v>3.3598620755324715E-2</v>
      </c>
      <c r="C239" s="16">
        <f t="shared" si="270"/>
        <v>3.3335987247290255E-2</v>
      </c>
      <c r="D239" s="7">
        <f t="shared" si="270"/>
        <v>6.0947281277619059E-3</v>
      </c>
      <c r="E239" s="7">
        <f t="shared" si="270"/>
        <v>6.0452712811544851E-2</v>
      </c>
      <c r="F239" s="7">
        <f t="shared" si="270"/>
        <v>4.0708733712575551E-2</v>
      </c>
      <c r="G239" s="7">
        <f t="shared" si="270"/>
        <v>4.0644741271932183E-2</v>
      </c>
      <c r="H239" s="7">
        <f t="shared" si="270"/>
        <v>4.2123300835029465E-2</v>
      </c>
      <c r="I239" s="20">
        <f t="shared" si="270"/>
        <v>3.2304396584848183E-2</v>
      </c>
      <c r="J239" s="7">
        <f t="shared" si="270"/>
        <v>4.6877145705976009E-2</v>
      </c>
      <c r="K239" s="7">
        <f t="shared" si="270"/>
        <v>3.9676842579898786E-2</v>
      </c>
      <c r="L239" s="7">
        <f t="shared" si="270"/>
        <v>8.6042077126610383E-2</v>
      </c>
      <c r="M239" s="7">
        <f t="shared" si="270"/>
        <v>6.6701737931069705E-3</v>
      </c>
      <c r="N239" s="7">
        <f t="shared" si="270"/>
        <v>7.172640044416756E-3</v>
      </c>
      <c r="O239" s="7">
        <f t="shared" si="270"/>
        <v>-5.7042695651399966E-2</v>
      </c>
      <c r="P239" s="7">
        <f t="shared" si="270"/>
        <v>-1.2090277353649759E-2</v>
      </c>
      <c r="Q239" s="7">
        <f t="shared" si="270"/>
        <v>6.1325806584346942E-3</v>
      </c>
      <c r="R239" s="7">
        <f t="shared" si="270"/>
        <v>-1.5019745631333903E-2</v>
      </c>
      <c r="S239" s="7">
        <f t="shared" si="270"/>
        <v>-5.4062075097113249E-3</v>
      </c>
      <c r="T239" s="7">
        <f t="shared" si="270"/>
        <v>3.6080373284275158E-3</v>
      </c>
      <c r="U239" s="7">
        <f t="shared" si="270"/>
        <v>2.863948080678913E-3</v>
      </c>
      <c r="V239" s="7">
        <f t="shared" si="270"/>
        <v>-3.6705626461175367E-4</v>
      </c>
      <c r="W239" s="7">
        <f t="shared" si="270"/>
        <v>-5.0804141033866657E-5</v>
      </c>
      <c r="X239" s="7">
        <f t="shared" si="270"/>
        <v>4.1671283919755275E-3</v>
      </c>
      <c r="Y239" s="7">
        <f t="shared" si="270"/>
        <v>2.2264055541549421E-2</v>
      </c>
      <c r="Z239" s="7">
        <f t="shared" si="270"/>
        <v>1.6915148311209771E-2</v>
      </c>
      <c r="AA239" s="7">
        <f t="shared" si="270"/>
        <v>3.2336240067298627E-2</v>
      </c>
      <c r="AB239" s="7">
        <f t="shared" si="270"/>
        <v>1.1215602741659669E-2</v>
      </c>
      <c r="AC239" s="7">
        <f t="shared" si="270"/>
        <v>4.8880113415661341E-2</v>
      </c>
      <c r="AD239" s="7">
        <f t="shared" si="270"/>
        <v>4.2449717390862896E-2</v>
      </c>
      <c r="AE239" s="7">
        <f t="shared" si="270"/>
        <v>6.0452712811544851E-2</v>
      </c>
      <c r="AF239" s="7">
        <f t="shared" si="270"/>
        <v>7.9442487878416568E-2</v>
      </c>
      <c r="AG239" s="7">
        <f t="shared" si="270"/>
        <v>5.4277883866257426E-2</v>
      </c>
      <c r="AH239" s="7">
        <f t="shared" ref="AH239:BH239" si="271">AH37/AH33-1</f>
        <v>5.8348849408280001E-2</v>
      </c>
      <c r="AI239" s="7">
        <f t="shared" si="271"/>
        <v>3.0234877769167223E-2</v>
      </c>
      <c r="AJ239" s="7">
        <f t="shared" si="271"/>
        <v>2.1315466612492617E-2</v>
      </c>
      <c r="AK239" s="7">
        <f t="shared" si="271"/>
        <v>2.6488251672817542E-2</v>
      </c>
      <c r="AL239" s="7">
        <f t="shared" si="271"/>
        <v>3.6915440338171956E-2</v>
      </c>
      <c r="AM239" s="7">
        <f t="shared" si="271"/>
        <v>3.6265119839865578E-2</v>
      </c>
      <c r="AN239" s="7">
        <f t="shared" si="271"/>
        <v>5.6779072825654309E-2</v>
      </c>
      <c r="AO239" s="7">
        <f t="shared" si="271"/>
        <v>4.3810986999931245E-2</v>
      </c>
      <c r="AP239" s="7">
        <f t="shared" si="271"/>
        <v>6.2862170277938834E-2</v>
      </c>
      <c r="AQ239" s="7">
        <f t="shared" si="271"/>
        <v>4.1290494288270585E-2</v>
      </c>
      <c r="AR239" s="7">
        <f t="shared" si="271"/>
        <v>1.1725336285181021E-2</v>
      </c>
      <c r="AS239" s="7">
        <f t="shared" si="271"/>
        <v>4.9837710201750429E-2</v>
      </c>
      <c r="AT239" s="7">
        <f t="shared" si="271"/>
        <v>2.7090881658055066E-2</v>
      </c>
      <c r="AU239" s="7">
        <f t="shared" si="271"/>
        <v>7.6388355282516196E-2</v>
      </c>
      <c r="AV239" s="7">
        <f t="shared" si="271"/>
        <v>5.4711639582920135E-2</v>
      </c>
      <c r="AW239" s="7">
        <f t="shared" si="271"/>
        <v>5.0383227196146407E-2</v>
      </c>
      <c r="AX239" s="7">
        <f t="shared" si="271"/>
        <v>4.1708892591285629E-2</v>
      </c>
      <c r="AY239" s="7">
        <f t="shared" si="271"/>
        <v>5.6279126322673623E-2</v>
      </c>
      <c r="AZ239" s="7">
        <f t="shared" si="271"/>
        <v>3.0968839305403728E-2</v>
      </c>
      <c r="BA239" s="7">
        <f t="shared" si="271"/>
        <v>3.3416382967476954E-2</v>
      </c>
      <c r="BB239" s="7">
        <f t="shared" si="271"/>
        <v>4.0372658938185424E-2</v>
      </c>
      <c r="BC239" s="7">
        <f t="shared" si="271"/>
        <v>6.5321647453821186E-2</v>
      </c>
      <c r="BD239" s="7">
        <f t="shared" si="271"/>
        <v>2.5462798416216348E-2</v>
      </c>
      <c r="BE239" s="7">
        <f t="shared" si="271"/>
        <v>1.7005050640324093E-2</v>
      </c>
      <c r="BF239" s="7" t="e">
        <f t="shared" si="271"/>
        <v>#DIV/0!</v>
      </c>
      <c r="BG239" s="7">
        <f t="shared" si="271"/>
        <v>3.7173745654857093E-2</v>
      </c>
      <c r="BH239" s="7">
        <f t="shared" si="271"/>
        <v>3.4097864707250958E-2</v>
      </c>
    </row>
    <row r="240" spans="1:60" s="7" customFormat="1" ht="12" hidden="1" thickBot="1" x14ac:dyDescent="0.25">
      <c r="A240" s="139">
        <f t="shared" si="265"/>
        <v>38716</v>
      </c>
      <c r="B240" s="14">
        <f t="shared" ref="B240:AG240" si="272">B38/B34-1</f>
        <v>3.5105358170057555E-2</v>
      </c>
      <c r="C240" s="14">
        <f t="shared" si="272"/>
        <v>3.4310494885095855E-2</v>
      </c>
      <c r="D240" s="22">
        <f t="shared" si="272"/>
        <v>4.6569599130119599E-3</v>
      </c>
      <c r="E240" s="22">
        <f t="shared" si="272"/>
        <v>6.7672118659556357E-2</v>
      </c>
      <c r="F240" s="22">
        <f t="shared" si="272"/>
        <v>4.2636144633269035E-2</v>
      </c>
      <c r="G240" s="22">
        <f t="shared" si="272"/>
        <v>4.1806724510593529E-2</v>
      </c>
      <c r="H240" s="22">
        <f t="shared" si="272"/>
        <v>6.1210068048245247E-2</v>
      </c>
      <c r="I240" s="23">
        <f t="shared" si="272"/>
        <v>3.4394243214058484E-2</v>
      </c>
      <c r="J240" s="22">
        <f t="shared" si="272"/>
        <v>4.2360735530179827E-2</v>
      </c>
      <c r="K240" s="22">
        <f t="shared" si="272"/>
        <v>4.1720337941096863E-2</v>
      </c>
      <c r="L240" s="22">
        <f t="shared" si="272"/>
        <v>7.1302129944367909E-2</v>
      </c>
      <c r="M240" s="22">
        <f t="shared" si="272"/>
        <v>1.5170458186689828E-2</v>
      </c>
      <c r="N240" s="22">
        <f t="shared" si="272"/>
        <v>7.2621834834045718E-3</v>
      </c>
      <c r="O240" s="22">
        <f t="shared" si="272"/>
        <v>-4.7164849113961904E-2</v>
      </c>
      <c r="P240" s="22">
        <f t="shared" si="272"/>
        <v>-1.0349195767145214E-2</v>
      </c>
      <c r="Q240" s="22">
        <f t="shared" si="272"/>
        <v>2.0186496955741484E-2</v>
      </c>
      <c r="R240" s="22">
        <f t="shared" si="272"/>
        <v>-1.219583055612905E-2</v>
      </c>
      <c r="S240" s="22">
        <f t="shared" si="272"/>
        <v>2.1295979938550813E-2</v>
      </c>
      <c r="T240" s="22">
        <f t="shared" si="272"/>
        <v>2.6429895463051523E-3</v>
      </c>
      <c r="U240" s="22">
        <f t="shared" si="272"/>
        <v>3.699226158906388E-3</v>
      </c>
      <c r="V240" s="22">
        <f t="shared" si="272"/>
        <v>5.6888655833398083E-3</v>
      </c>
      <c r="W240" s="22">
        <f t="shared" si="272"/>
        <v>-6.5762948941971988E-4</v>
      </c>
      <c r="X240" s="22">
        <f t="shared" si="272"/>
        <v>8.7936092930560594E-3</v>
      </c>
      <c r="Y240" s="22">
        <f t="shared" si="272"/>
        <v>-2.6304481767333021E-3</v>
      </c>
      <c r="Z240" s="22">
        <f t="shared" si="272"/>
        <v>-8.2167751896438102E-3</v>
      </c>
      <c r="AA240" s="22">
        <f t="shared" si="272"/>
        <v>7.9280991123569233E-3</v>
      </c>
      <c r="AB240" s="22">
        <f t="shared" si="272"/>
        <v>1.5685117039613505E-2</v>
      </c>
      <c r="AC240" s="22">
        <f t="shared" si="272"/>
        <v>3.4064686740629346E-2</v>
      </c>
      <c r="AD240" s="22">
        <f t="shared" si="272"/>
        <v>4.5304183482188565E-2</v>
      </c>
      <c r="AE240" s="22">
        <f t="shared" si="272"/>
        <v>6.7672118659556357E-2</v>
      </c>
      <c r="AF240" s="22">
        <f t="shared" si="272"/>
        <v>8.9515195541155057E-2</v>
      </c>
      <c r="AG240" s="22">
        <f t="shared" si="272"/>
        <v>5.58385554843146E-2</v>
      </c>
      <c r="AH240" s="22">
        <f t="shared" ref="AH240:BH240" si="273">AH38/AH34-1</f>
        <v>6.607750150687175E-2</v>
      </c>
      <c r="AI240" s="22">
        <f t="shared" si="273"/>
        <v>3.5262985252120016E-2</v>
      </c>
      <c r="AJ240" s="22">
        <f t="shared" si="273"/>
        <v>2.4958544252016157E-2</v>
      </c>
      <c r="AK240" s="22">
        <f t="shared" si="273"/>
        <v>3.0242052142291254E-2</v>
      </c>
      <c r="AL240" s="22">
        <f t="shared" si="273"/>
        <v>4.3665418754798013E-2</v>
      </c>
      <c r="AM240" s="22">
        <f t="shared" si="273"/>
        <v>3.1324816790047949E-2</v>
      </c>
      <c r="AN240" s="22">
        <f t="shared" si="273"/>
        <v>5.744229476621654E-2</v>
      </c>
      <c r="AO240" s="22">
        <f t="shared" si="273"/>
        <v>5.0887537762341006E-2</v>
      </c>
      <c r="AP240" s="22">
        <f t="shared" si="273"/>
        <v>6.04980344473105E-2</v>
      </c>
      <c r="AQ240" s="22">
        <f t="shared" si="273"/>
        <v>3.6479638770314349E-2</v>
      </c>
      <c r="AR240" s="22">
        <f t="shared" si="273"/>
        <v>2.2774975701073563E-2</v>
      </c>
      <c r="AS240" s="22">
        <f t="shared" si="273"/>
        <v>6.6756364213903741E-2</v>
      </c>
      <c r="AT240" s="22">
        <f t="shared" si="273"/>
        <v>3.4605916327658193E-2</v>
      </c>
      <c r="AU240" s="22">
        <f t="shared" si="273"/>
        <v>8.7461896854138299E-2</v>
      </c>
      <c r="AV240" s="22">
        <f t="shared" si="273"/>
        <v>5.819699511009313E-2</v>
      </c>
      <c r="AW240" s="22">
        <f t="shared" si="273"/>
        <v>6.3361255743731082E-2</v>
      </c>
      <c r="AX240" s="22">
        <f t="shared" si="273"/>
        <v>3.7164370005108305E-2</v>
      </c>
      <c r="AY240" s="22">
        <f t="shared" si="273"/>
        <v>5.1831480225309923E-2</v>
      </c>
      <c r="AZ240" s="22">
        <f t="shared" si="273"/>
        <v>1.5584750296810279E-2</v>
      </c>
      <c r="BA240" s="22">
        <f t="shared" si="273"/>
        <v>2.7543166302621547E-2</v>
      </c>
      <c r="BB240" s="22">
        <f t="shared" si="273"/>
        <v>4.2922877742979093E-2</v>
      </c>
      <c r="BC240" s="22">
        <f t="shared" si="273"/>
        <v>6.112261516549844E-2</v>
      </c>
      <c r="BD240" s="22">
        <f t="shared" si="273"/>
        <v>2.927462264335845E-2</v>
      </c>
      <c r="BE240" s="22">
        <f t="shared" si="273"/>
        <v>2.5682209943698631E-2</v>
      </c>
      <c r="BF240" s="22" t="e">
        <f t="shared" si="273"/>
        <v>#DIV/0!</v>
      </c>
      <c r="BG240" s="22">
        <f t="shared" si="273"/>
        <v>3.8752346928640602E-2</v>
      </c>
      <c r="BH240" s="22">
        <f t="shared" si="273"/>
        <v>3.35240051019976E-2</v>
      </c>
    </row>
    <row r="241" spans="1:60" s="7" customFormat="1" hidden="1" x14ac:dyDescent="0.2">
      <c r="A241" s="138">
        <f t="shared" si="265"/>
        <v>38806</v>
      </c>
      <c r="B241" s="16">
        <f t="shared" ref="B241:AG241" si="274">B39/B35-1</f>
        <v>4.2200554060665585E-2</v>
      </c>
      <c r="C241" s="16">
        <f t="shared" si="274"/>
        <v>4.0889742916135674E-2</v>
      </c>
      <c r="D241" s="7">
        <f t="shared" si="274"/>
        <v>1.1047057129052851E-2</v>
      </c>
      <c r="E241" s="7">
        <f t="shared" si="274"/>
        <v>8.4319987238169691E-2</v>
      </c>
      <c r="F241" s="7">
        <f t="shared" si="274"/>
        <v>4.8991276417875484E-2</v>
      </c>
      <c r="G241" s="7">
        <f t="shared" si="274"/>
        <v>4.7372501311006454E-2</v>
      </c>
      <c r="H241" s="7">
        <f t="shared" si="274"/>
        <v>8.5796063144157664E-2</v>
      </c>
      <c r="I241" s="20">
        <f t="shared" si="274"/>
        <v>4.256747563679264E-2</v>
      </c>
      <c r="J241" s="7">
        <f t="shared" si="274"/>
        <v>3.8492389614600331E-2</v>
      </c>
      <c r="K241" s="7">
        <f t="shared" si="274"/>
        <v>4.876638075021944E-2</v>
      </c>
      <c r="L241" s="7">
        <f t="shared" si="274"/>
        <v>4.2252668169754148E-2</v>
      </c>
      <c r="M241" s="7">
        <f t="shared" si="274"/>
        <v>2.2064056585222369E-2</v>
      </c>
      <c r="N241" s="7">
        <f t="shared" si="274"/>
        <v>1.2198331918208183E-2</v>
      </c>
      <c r="O241" s="7">
        <f t="shared" si="274"/>
        <v>-4.589353817167352E-2</v>
      </c>
      <c r="P241" s="7">
        <f t="shared" si="274"/>
        <v>-1.5321424948610773E-2</v>
      </c>
      <c r="Q241" s="7">
        <f t="shared" si="274"/>
        <v>3.163757447157467E-2</v>
      </c>
      <c r="R241" s="7">
        <f t="shared" si="274"/>
        <v>-1.3242614831930566E-2</v>
      </c>
      <c r="S241" s="7">
        <f t="shared" si="274"/>
        <v>4.2959488528190981E-2</v>
      </c>
      <c r="T241" s="7">
        <f t="shared" si="274"/>
        <v>3.2490110801586258E-3</v>
      </c>
      <c r="U241" s="7">
        <f t="shared" si="274"/>
        <v>8.2934357976158779E-3</v>
      </c>
      <c r="V241" s="7">
        <f t="shared" si="274"/>
        <v>4.3984601448097127E-3</v>
      </c>
      <c r="W241" s="7">
        <f t="shared" si="274"/>
        <v>-4.2577545065003441E-3</v>
      </c>
      <c r="X241" s="7">
        <f t="shared" si="274"/>
        <v>1.7077982424203109E-2</v>
      </c>
      <c r="Y241" s="7">
        <f t="shared" si="274"/>
        <v>1.4773195095620695E-2</v>
      </c>
      <c r="Z241" s="7">
        <f t="shared" si="274"/>
        <v>9.8623044239138924E-3</v>
      </c>
      <c r="AA241" s="7">
        <f t="shared" si="274"/>
        <v>2.4000698514557106E-2</v>
      </c>
      <c r="AB241" s="7">
        <f t="shared" si="274"/>
        <v>1.6440542037334804E-2</v>
      </c>
      <c r="AC241" s="7">
        <f t="shared" si="274"/>
        <v>5.6464079318271798E-2</v>
      </c>
      <c r="AD241" s="7">
        <f t="shared" si="274"/>
        <v>5.9672998485535089E-2</v>
      </c>
      <c r="AE241" s="7">
        <f t="shared" si="274"/>
        <v>8.4319987238169691E-2</v>
      </c>
      <c r="AF241" s="7">
        <f t="shared" si="274"/>
        <v>0.11948815441417659</v>
      </c>
      <c r="AG241" s="7">
        <f t="shared" si="274"/>
        <v>8.4519792838265939E-2</v>
      </c>
      <c r="AH241" s="7">
        <f t="shared" ref="AH241:BH241" si="275">AH39/AH35-1</f>
        <v>7.8374359369178359E-2</v>
      </c>
      <c r="AI241" s="7">
        <f t="shared" si="275"/>
        <v>3.2731144691103164E-2</v>
      </c>
      <c r="AJ241" s="7">
        <f t="shared" si="275"/>
        <v>2.592726418110014E-2</v>
      </c>
      <c r="AK241" s="7">
        <f t="shared" si="275"/>
        <v>2.7353597003718422E-2</v>
      </c>
      <c r="AL241" s="7">
        <f t="shared" si="275"/>
        <v>4.0396305059660298E-2</v>
      </c>
      <c r="AM241" s="7">
        <f t="shared" si="275"/>
        <v>3.7472439632891597E-2</v>
      </c>
      <c r="AN241" s="7">
        <f t="shared" si="275"/>
        <v>5.6502338163425536E-2</v>
      </c>
      <c r="AO241" s="7">
        <f t="shared" si="275"/>
        <v>4.4777471801149327E-2</v>
      </c>
      <c r="AP241" s="7">
        <f t="shared" si="275"/>
        <v>6.1956386579016698E-2</v>
      </c>
      <c r="AQ241" s="7">
        <f t="shared" si="275"/>
        <v>4.5982623015513591E-2</v>
      </c>
      <c r="AR241" s="7">
        <f t="shared" si="275"/>
        <v>2.3043907584239687E-2</v>
      </c>
      <c r="AS241" s="7">
        <f t="shared" si="275"/>
        <v>7.597997774741394E-2</v>
      </c>
      <c r="AT241" s="7">
        <f t="shared" si="275"/>
        <v>6.9011783753131661E-2</v>
      </c>
      <c r="AU241" s="7">
        <f t="shared" si="275"/>
        <v>9.1687904079726712E-2</v>
      </c>
      <c r="AV241" s="7">
        <f t="shared" si="275"/>
        <v>6.2169684558556426E-2</v>
      </c>
      <c r="AW241" s="7">
        <f t="shared" si="275"/>
        <v>4.2878033472552257E-2</v>
      </c>
      <c r="AX241" s="7">
        <f t="shared" si="275"/>
        <v>3.3440661834893692E-2</v>
      </c>
      <c r="AY241" s="7">
        <f t="shared" si="275"/>
        <v>7.1779482064793454E-2</v>
      </c>
      <c r="AZ241" s="7">
        <f t="shared" si="275"/>
        <v>-3.2204013113580343E-2</v>
      </c>
      <c r="BA241" s="7">
        <f t="shared" si="275"/>
        <v>4.1105309389631861E-2</v>
      </c>
      <c r="BB241" s="7">
        <f t="shared" si="275"/>
        <v>4.7437130954286477E-2</v>
      </c>
      <c r="BC241" s="7">
        <f t="shared" si="275"/>
        <v>6.589846378136599E-2</v>
      </c>
      <c r="BD241" s="7">
        <f t="shared" si="275"/>
        <v>5.0632935704274296E-2</v>
      </c>
      <c r="BE241" s="7">
        <f t="shared" si="275"/>
        <v>3.6361552745146852E-2</v>
      </c>
      <c r="BF241" s="7" t="e">
        <f t="shared" si="275"/>
        <v>#DIV/0!</v>
      </c>
      <c r="BG241" s="7">
        <f t="shared" si="275"/>
        <v>4.9565906558437955E-2</v>
      </c>
      <c r="BH241" s="7">
        <f t="shared" si="275"/>
        <v>4.912691979522954E-2</v>
      </c>
    </row>
    <row r="242" spans="1:60" s="7" customFormat="1" hidden="1" x14ac:dyDescent="0.2">
      <c r="A242" s="138">
        <f t="shared" si="265"/>
        <v>38898</v>
      </c>
      <c r="B242" s="16">
        <f t="shared" ref="B242:AG242" si="276">B40/B36-1</f>
        <v>4.3429645700143071E-2</v>
      </c>
      <c r="C242" s="16">
        <f t="shared" si="276"/>
        <v>4.1621246154186498E-2</v>
      </c>
      <c r="D242" s="7">
        <f t="shared" si="276"/>
        <v>1.550154072001142E-2</v>
      </c>
      <c r="E242" s="7">
        <f t="shared" si="276"/>
        <v>7.9980374514722286E-2</v>
      </c>
      <c r="F242" s="7">
        <f t="shared" si="276"/>
        <v>4.9486590780053019E-2</v>
      </c>
      <c r="G242" s="7">
        <f t="shared" si="276"/>
        <v>4.7111558105273899E-2</v>
      </c>
      <c r="H242" s="7">
        <f t="shared" si="276"/>
        <v>0.10318333571561644</v>
      </c>
      <c r="I242" s="20">
        <f t="shared" si="276"/>
        <v>4.2866891340455737E-2</v>
      </c>
      <c r="J242" s="7">
        <f t="shared" si="276"/>
        <v>4.9149649321856392E-2</v>
      </c>
      <c r="K242" s="7">
        <f t="shared" si="276"/>
        <v>4.67938338254692E-2</v>
      </c>
      <c r="L242" s="7">
        <f t="shared" si="276"/>
        <v>2.2945634738158693E-2</v>
      </c>
      <c r="M242" s="7">
        <f t="shared" si="276"/>
        <v>3.1898130613067455E-2</v>
      </c>
      <c r="N242" s="7">
        <f t="shared" si="276"/>
        <v>1.6194544110548215E-2</v>
      </c>
      <c r="O242" s="7">
        <f t="shared" si="276"/>
        <v>-3.7701330168146696E-2</v>
      </c>
      <c r="P242" s="7">
        <f t="shared" si="276"/>
        <v>-1.1126399700697953E-2</v>
      </c>
      <c r="Q242" s="7">
        <f t="shared" si="276"/>
        <v>2.2231343311010399E-2</v>
      </c>
      <c r="R242" s="7">
        <f t="shared" si="276"/>
        <v>-7.7906261407573174E-3</v>
      </c>
      <c r="S242" s="7">
        <f t="shared" si="276"/>
        <v>4.5913605872827334E-2</v>
      </c>
      <c r="T242" s="7">
        <f t="shared" si="276"/>
        <v>3.0529888219763546E-3</v>
      </c>
      <c r="U242" s="7">
        <f t="shared" si="276"/>
        <v>1.2215351397492302E-2</v>
      </c>
      <c r="V242" s="7">
        <f t="shared" si="276"/>
        <v>1.3117598074042558E-2</v>
      </c>
      <c r="W242" s="7">
        <f t="shared" si="276"/>
        <v>1.1599576610861417E-2</v>
      </c>
      <c r="X242" s="7">
        <f t="shared" si="276"/>
        <v>2.9226891407923894E-2</v>
      </c>
      <c r="Y242" s="7">
        <f t="shared" si="276"/>
        <v>2.3255724428364877E-2</v>
      </c>
      <c r="Z242" s="7">
        <f t="shared" si="276"/>
        <v>8.2668084271333431E-3</v>
      </c>
      <c r="AA242" s="7">
        <f t="shared" si="276"/>
        <v>5.1396053003949449E-2</v>
      </c>
      <c r="AB242" s="7">
        <f t="shared" si="276"/>
        <v>2.0239488217804524E-2</v>
      </c>
      <c r="AC242" s="7">
        <f t="shared" si="276"/>
        <v>5.2565083319919159E-2</v>
      </c>
      <c r="AD242" s="7">
        <f t="shared" si="276"/>
        <v>4.0982872199862852E-2</v>
      </c>
      <c r="AE242" s="7">
        <f t="shared" si="276"/>
        <v>7.9980374514722286E-2</v>
      </c>
      <c r="AF242" s="7">
        <f t="shared" si="276"/>
        <v>0.11877988931996608</v>
      </c>
      <c r="AG242" s="7">
        <f t="shared" si="276"/>
        <v>7.9839356366045333E-2</v>
      </c>
      <c r="AH242" s="7">
        <f t="shared" ref="AH242:BH242" si="277">AH40/AH36-1</f>
        <v>7.3426158071592473E-2</v>
      </c>
      <c r="AI242" s="7">
        <f t="shared" si="277"/>
        <v>3.6325504033441369E-2</v>
      </c>
      <c r="AJ242" s="7">
        <f t="shared" si="277"/>
        <v>2.0782054236273551E-2</v>
      </c>
      <c r="AK242" s="7">
        <f t="shared" si="277"/>
        <v>3.3213995719461709E-2</v>
      </c>
      <c r="AL242" s="7">
        <f t="shared" si="277"/>
        <v>4.4433718477075557E-2</v>
      </c>
      <c r="AM242" s="7">
        <f t="shared" si="277"/>
        <v>3.4028704874991211E-2</v>
      </c>
      <c r="AN242" s="7">
        <f t="shared" si="277"/>
        <v>6.334952579894737E-2</v>
      </c>
      <c r="AO242" s="7">
        <f t="shared" si="277"/>
        <v>4.8159209848954276E-2</v>
      </c>
      <c r="AP242" s="7">
        <f t="shared" si="277"/>
        <v>7.0370382443203594E-2</v>
      </c>
      <c r="AQ242" s="7">
        <f t="shared" si="277"/>
        <v>3.1590359160898362E-2</v>
      </c>
      <c r="AR242" s="7">
        <f t="shared" si="277"/>
        <v>1.4226728792357646E-2</v>
      </c>
      <c r="AS242" s="7">
        <f t="shared" si="277"/>
        <v>8.3799699307338882E-2</v>
      </c>
      <c r="AT242" s="7">
        <f t="shared" si="277"/>
        <v>4.5602482626345919E-2</v>
      </c>
      <c r="AU242" s="7">
        <f t="shared" si="277"/>
        <v>8.6396396467371295E-2</v>
      </c>
      <c r="AV242" s="7">
        <f t="shared" si="277"/>
        <v>5.6486697239418904E-2</v>
      </c>
      <c r="AW242" s="7">
        <f t="shared" si="277"/>
        <v>4.8956137794307963E-2</v>
      </c>
      <c r="AX242" s="7">
        <f t="shared" si="277"/>
        <v>3.5574547529495959E-2</v>
      </c>
      <c r="AY242" s="7">
        <f t="shared" si="277"/>
        <v>8.0491988406820925E-2</v>
      </c>
      <c r="AZ242" s="7">
        <f t="shared" si="277"/>
        <v>1.6436379763214104E-2</v>
      </c>
      <c r="BA242" s="7">
        <f t="shared" si="277"/>
        <v>3.1668553920336295E-2</v>
      </c>
      <c r="BB242" s="7">
        <f t="shared" si="277"/>
        <v>4.9717929442256947E-2</v>
      </c>
      <c r="BC242" s="7">
        <f t="shared" si="277"/>
        <v>7.1553294880346119E-2</v>
      </c>
      <c r="BD242" s="7">
        <f t="shared" si="277"/>
        <v>6.857303852825547E-2</v>
      </c>
      <c r="BE242" s="7">
        <f t="shared" si="277"/>
        <v>3.9359213592726761E-2</v>
      </c>
      <c r="BF242" s="7" t="e">
        <f t="shared" si="277"/>
        <v>#DIV/0!</v>
      </c>
      <c r="BG242" s="7">
        <f t="shared" si="277"/>
        <v>5.2109077265023451E-2</v>
      </c>
      <c r="BH242" s="7">
        <f t="shared" si="277"/>
        <v>5.2258462724631416E-2</v>
      </c>
    </row>
    <row r="243" spans="1:60" s="7" customFormat="1" hidden="1" x14ac:dyDescent="0.2">
      <c r="A243" s="138">
        <f t="shared" si="265"/>
        <v>38990</v>
      </c>
      <c r="B243" s="16">
        <f t="shared" ref="B243:AG243" si="278">B41/B37-1</f>
        <v>4.157623097268881E-2</v>
      </c>
      <c r="C243" s="16">
        <f t="shared" si="278"/>
        <v>4.0090750198806147E-2</v>
      </c>
      <c r="D243" s="7">
        <f t="shared" si="278"/>
        <v>1.3241847518730365E-2</v>
      </c>
      <c r="E243" s="7">
        <f t="shared" si="278"/>
        <v>7.8745649992293609E-2</v>
      </c>
      <c r="F243" s="7">
        <f t="shared" si="278"/>
        <v>4.7589823224901684E-2</v>
      </c>
      <c r="G243" s="7">
        <f t="shared" si="278"/>
        <v>4.5696349901906075E-2</v>
      </c>
      <c r="H243" s="7">
        <f t="shared" si="278"/>
        <v>8.9386087251281277E-2</v>
      </c>
      <c r="I243" s="20">
        <f t="shared" si="278"/>
        <v>4.1410541568347448E-2</v>
      </c>
      <c r="J243" s="7">
        <f t="shared" si="278"/>
        <v>4.3252513130552783E-2</v>
      </c>
      <c r="K243" s="7">
        <f t="shared" si="278"/>
        <v>4.6078508661254958E-2</v>
      </c>
      <c r="L243" s="7">
        <f t="shared" si="278"/>
        <v>2.5805236642899132E-2</v>
      </c>
      <c r="M243" s="7">
        <f t="shared" si="278"/>
        <v>3.1865259787248634E-2</v>
      </c>
      <c r="N243" s="7">
        <f t="shared" si="278"/>
        <v>1.6517432072054694E-2</v>
      </c>
      <c r="O243" s="7">
        <f t="shared" si="278"/>
        <v>-3.6595295243793902E-2</v>
      </c>
      <c r="P243" s="7">
        <f t="shared" si="278"/>
        <v>-7.8045396113768373E-3</v>
      </c>
      <c r="Q243" s="7">
        <f t="shared" si="278"/>
        <v>5.9358510166923173E-2</v>
      </c>
      <c r="R243" s="7">
        <f t="shared" si="278"/>
        <v>2.1273158153900518E-3</v>
      </c>
      <c r="S243" s="7">
        <f t="shared" si="278"/>
        <v>3.2549911629589978E-2</v>
      </c>
      <c r="T243" s="7">
        <f t="shared" si="278"/>
        <v>8.1670712690873337E-3</v>
      </c>
      <c r="U243" s="7">
        <f t="shared" si="278"/>
        <v>1.4993731579203917E-2</v>
      </c>
      <c r="V243" s="7">
        <f t="shared" si="278"/>
        <v>5.8202918352705524E-3</v>
      </c>
      <c r="W243" s="7">
        <f t="shared" si="278"/>
        <v>1.7421548166966838E-2</v>
      </c>
      <c r="X243" s="7">
        <f t="shared" si="278"/>
        <v>2.1839162402529366E-2</v>
      </c>
      <c r="Y243" s="7">
        <f t="shared" si="278"/>
        <v>1.0560114217577743E-2</v>
      </c>
      <c r="Z243" s="7">
        <f t="shared" si="278"/>
        <v>3.544665608330444E-4</v>
      </c>
      <c r="AA243" s="7">
        <f t="shared" si="278"/>
        <v>2.9490641976938736E-2</v>
      </c>
      <c r="AB243" s="7">
        <f t="shared" si="278"/>
        <v>1.9949740319571196E-2</v>
      </c>
      <c r="AC243" s="7">
        <f t="shared" si="278"/>
        <v>2.3494315802589538E-2</v>
      </c>
      <c r="AD243" s="7">
        <f t="shared" si="278"/>
        <v>5.6482033885084437E-2</v>
      </c>
      <c r="AE243" s="7">
        <f t="shared" si="278"/>
        <v>7.8745649992293609E-2</v>
      </c>
      <c r="AF243" s="7">
        <f t="shared" si="278"/>
        <v>0.11018088452364116</v>
      </c>
      <c r="AG243" s="7">
        <f t="shared" si="278"/>
        <v>7.3556161253720109E-2</v>
      </c>
      <c r="AH243" s="7">
        <f t="shared" ref="AH243:BH243" si="279">AH41/AH37-1</f>
        <v>7.4270993683640096E-2</v>
      </c>
      <c r="AI243" s="7">
        <f t="shared" si="279"/>
        <v>3.6197362713962233E-2</v>
      </c>
      <c r="AJ243" s="7">
        <f t="shared" si="279"/>
        <v>2.3663689590788684E-2</v>
      </c>
      <c r="AK243" s="7">
        <f t="shared" si="279"/>
        <v>3.3345311524948018E-2</v>
      </c>
      <c r="AL243" s="7">
        <f t="shared" si="279"/>
        <v>4.3024433640725723E-2</v>
      </c>
      <c r="AM243" s="7">
        <f t="shared" si="279"/>
        <v>3.4163690193119267E-2</v>
      </c>
      <c r="AN243" s="7">
        <f t="shared" si="279"/>
        <v>5.1984051457793168E-2</v>
      </c>
      <c r="AO243" s="7">
        <f t="shared" si="279"/>
        <v>4.0840987217348745E-2</v>
      </c>
      <c r="AP243" s="7">
        <f t="shared" si="279"/>
        <v>5.7117372736057659E-2</v>
      </c>
      <c r="AQ243" s="7">
        <f t="shared" si="279"/>
        <v>2.8564457611881533E-2</v>
      </c>
      <c r="AR243" s="7">
        <f t="shared" si="279"/>
        <v>5.940313568631117E-3</v>
      </c>
      <c r="AS243" s="7">
        <f t="shared" si="279"/>
        <v>7.6678259423920592E-2</v>
      </c>
      <c r="AT243" s="7">
        <f t="shared" si="279"/>
        <v>4.6041461731111122E-2</v>
      </c>
      <c r="AU243" s="7">
        <f t="shared" si="279"/>
        <v>8.2863659080566476E-2</v>
      </c>
      <c r="AV243" s="7">
        <f t="shared" si="279"/>
        <v>6.0700540680303172E-2</v>
      </c>
      <c r="AW243" s="7">
        <f t="shared" si="279"/>
        <v>5.999713720233224E-2</v>
      </c>
      <c r="AX243" s="7">
        <f t="shared" si="279"/>
        <v>3.0069424676853806E-2</v>
      </c>
      <c r="AY243" s="7">
        <f t="shared" si="279"/>
        <v>7.3789136165876013E-2</v>
      </c>
      <c r="AZ243" s="7">
        <f t="shared" si="279"/>
        <v>8.7350195447608581E-3</v>
      </c>
      <c r="BA243" s="7">
        <f t="shared" si="279"/>
        <v>3.9884691038709175E-2</v>
      </c>
      <c r="BB243" s="7">
        <f t="shared" si="279"/>
        <v>4.3078370930603072E-2</v>
      </c>
      <c r="BC243" s="7">
        <f t="shared" si="279"/>
        <v>6.1011439197553141E-2</v>
      </c>
      <c r="BD243" s="7">
        <f t="shared" si="279"/>
        <v>6.7527080773102988E-2</v>
      </c>
      <c r="BE243" s="7">
        <f t="shared" si="279"/>
        <v>4.7039291161333985E-2</v>
      </c>
      <c r="BF243" s="7" t="e">
        <f t="shared" si="279"/>
        <v>#DIV/0!</v>
      </c>
      <c r="BG243" s="7">
        <f t="shared" si="279"/>
        <v>5.0324770273894259E-2</v>
      </c>
      <c r="BH243" s="7">
        <f t="shared" si="279"/>
        <v>5.1521702545620496E-2</v>
      </c>
    </row>
    <row r="244" spans="1:60" s="7" customFormat="1" ht="12" hidden="1" thickBot="1" x14ac:dyDescent="0.25">
      <c r="A244" s="139">
        <f t="shared" si="265"/>
        <v>39081</v>
      </c>
      <c r="B244" s="14">
        <f t="shared" ref="B244:AG244" si="280">B42/B38-1</f>
        <v>4.4667684800850926E-2</v>
      </c>
      <c r="C244" s="14">
        <f t="shared" si="280"/>
        <v>4.2990980486653729E-2</v>
      </c>
      <c r="D244" s="22">
        <f t="shared" si="280"/>
        <v>1.649490541859211E-2</v>
      </c>
      <c r="E244" s="22">
        <f t="shared" si="280"/>
        <v>8.6951150672122113E-2</v>
      </c>
      <c r="F244" s="22">
        <f t="shared" si="280"/>
        <v>5.0008389554587085E-2</v>
      </c>
      <c r="G244" s="22">
        <f t="shared" si="280"/>
        <v>4.7810040895318151E-2</v>
      </c>
      <c r="H244" s="22">
        <f t="shared" si="280"/>
        <v>9.833779478213911E-2</v>
      </c>
      <c r="I244" s="23">
        <f t="shared" si="280"/>
        <v>4.4611336160192083E-2</v>
      </c>
      <c r="J244" s="22">
        <f t="shared" si="280"/>
        <v>4.5238205870370418E-2</v>
      </c>
      <c r="K244" s="22">
        <f t="shared" si="280"/>
        <v>4.821131194860051E-2</v>
      </c>
      <c r="L244" s="22">
        <f t="shared" si="280"/>
        <v>5.8725717746120898E-2</v>
      </c>
      <c r="M244" s="22">
        <f t="shared" si="280"/>
        <v>2.8997949605062301E-2</v>
      </c>
      <c r="N244" s="22">
        <f t="shared" si="280"/>
        <v>1.4083441411562481E-2</v>
      </c>
      <c r="O244" s="22">
        <f t="shared" si="280"/>
        <v>-3.6701261700650467E-2</v>
      </c>
      <c r="P244" s="22">
        <f t="shared" si="280"/>
        <v>-1.0476274215593384E-2</v>
      </c>
      <c r="Q244" s="22">
        <f t="shared" si="280"/>
        <v>4.385163384725943E-2</v>
      </c>
      <c r="R244" s="22">
        <f t="shared" si="280"/>
        <v>2.071306594892075E-3</v>
      </c>
      <c r="S244" s="22">
        <f t="shared" si="280"/>
        <v>3.2696615020393116E-2</v>
      </c>
      <c r="T244" s="22">
        <f t="shared" si="280"/>
        <v>1.6400218818353185E-2</v>
      </c>
      <c r="U244" s="22">
        <f t="shared" si="280"/>
        <v>2.2014002379234121E-2</v>
      </c>
      <c r="V244" s="22">
        <f t="shared" si="280"/>
        <v>8.2720287086839317E-3</v>
      </c>
      <c r="W244" s="22">
        <f t="shared" si="280"/>
        <v>2.667945576365871E-2</v>
      </c>
      <c r="X244" s="22">
        <f t="shared" si="280"/>
        <v>2.2988334760600804E-2</v>
      </c>
      <c r="Y244" s="22">
        <f t="shared" si="280"/>
        <v>2.1394931478484036E-2</v>
      </c>
      <c r="Z244" s="22">
        <f t="shared" si="280"/>
        <v>6.0873077178349444E-3</v>
      </c>
      <c r="AA244" s="22">
        <f t="shared" si="280"/>
        <v>4.9863969959486276E-2</v>
      </c>
      <c r="AB244" s="22">
        <f t="shared" si="280"/>
        <v>2.0798289989482521E-2</v>
      </c>
      <c r="AC244" s="22">
        <f t="shared" si="280"/>
        <v>2.3199440187105624E-2</v>
      </c>
      <c r="AD244" s="22">
        <f t="shared" si="280"/>
        <v>5.8017284194808116E-2</v>
      </c>
      <c r="AE244" s="22">
        <f t="shared" si="280"/>
        <v>8.6951150672122113E-2</v>
      </c>
      <c r="AF244" s="22">
        <f t="shared" si="280"/>
        <v>0.11320321876810957</v>
      </c>
      <c r="AG244" s="22">
        <f t="shared" si="280"/>
        <v>7.6655476468729722E-2</v>
      </c>
      <c r="AH244" s="22">
        <f t="shared" ref="AH244:BH244" si="281">AH42/AH38-1</f>
        <v>8.4216885580095768E-2</v>
      </c>
      <c r="AI244" s="22">
        <f t="shared" si="281"/>
        <v>3.6144000640499607E-2</v>
      </c>
      <c r="AJ244" s="22">
        <f t="shared" si="281"/>
        <v>2.4545747112933336E-2</v>
      </c>
      <c r="AK244" s="22">
        <f t="shared" si="281"/>
        <v>3.4370142730383302E-2</v>
      </c>
      <c r="AL244" s="22">
        <f t="shared" si="281"/>
        <v>4.1550857903046357E-2</v>
      </c>
      <c r="AM244" s="22">
        <f t="shared" si="281"/>
        <v>4.0634993452158819E-2</v>
      </c>
      <c r="AN244" s="22">
        <f t="shared" si="281"/>
        <v>5.1572569431810988E-2</v>
      </c>
      <c r="AO244" s="22">
        <f t="shared" si="281"/>
        <v>3.8977030692068482E-2</v>
      </c>
      <c r="AP244" s="22">
        <f t="shared" si="281"/>
        <v>5.7391228073119027E-2</v>
      </c>
      <c r="AQ244" s="22">
        <f t="shared" si="281"/>
        <v>5.3802535796368955E-2</v>
      </c>
      <c r="AR244" s="22">
        <f t="shared" si="281"/>
        <v>3.8901886913775829E-3</v>
      </c>
      <c r="AS244" s="22">
        <f t="shared" si="281"/>
        <v>7.517400593715684E-2</v>
      </c>
      <c r="AT244" s="22">
        <f t="shared" si="281"/>
        <v>4.4978855591878641E-2</v>
      </c>
      <c r="AU244" s="22">
        <f t="shared" si="281"/>
        <v>8.1405790209744477E-2</v>
      </c>
      <c r="AV244" s="22">
        <f t="shared" si="281"/>
        <v>6.5118848257356587E-2</v>
      </c>
      <c r="AW244" s="22">
        <f t="shared" si="281"/>
        <v>5.5850403123969938E-2</v>
      </c>
      <c r="AX244" s="22">
        <f t="shared" si="281"/>
        <v>2.8399567078827959E-2</v>
      </c>
      <c r="AY244" s="22">
        <f t="shared" si="281"/>
        <v>7.7628377594430198E-2</v>
      </c>
      <c r="AZ244" s="22">
        <f t="shared" si="281"/>
        <v>1.3890815771149256E-3</v>
      </c>
      <c r="BA244" s="22">
        <f t="shared" si="281"/>
        <v>5.6288333941607593E-2</v>
      </c>
      <c r="BB244" s="22">
        <f t="shared" si="281"/>
        <v>4.3134233739372752E-2</v>
      </c>
      <c r="BC244" s="22">
        <f t="shared" si="281"/>
        <v>6.3114364149633451E-2</v>
      </c>
      <c r="BD244" s="22">
        <f t="shared" si="281"/>
        <v>7.1067055311118343E-2</v>
      </c>
      <c r="BE244" s="22">
        <f t="shared" si="281"/>
        <v>5.2770352867237191E-2</v>
      </c>
      <c r="BF244" s="22" t="e">
        <f t="shared" si="281"/>
        <v>#DIV/0!</v>
      </c>
      <c r="BG244" s="22">
        <f t="shared" si="281"/>
        <v>5.3932364904469399E-2</v>
      </c>
      <c r="BH244" s="22">
        <f t="shared" si="281"/>
        <v>5.7692710771445777E-2</v>
      </c>
    </row>
    <row r="245" spans="1:60" s="7" customFormat="1" hidden="1" x14ac:dyDescent="0.2">
      <c r="A245" s="140">
        <f t="shared" si="265"/>
        <v>39171</v>
      </c>
      <c r="B245" s="24">
        <f t="shared" ref="B245:AG245" si="282">B43/B39-1</f>
        <v>4.9234733306551703E-2</v>
      </c>
      <c r="C245" s="24">
        <f t="shared" si="282"/>
        <v>4.6772255914743655E-2</v>
      </c>
      <c r="D245" s="26">
        <f t="shared" si="282"/>
        <v>1.5808825060831033E-2</v>
      </c>
      <c r="E245" s="26">
        <f t="shared" si="282"/>
        <v>7.7721339569506664E-2</v>
      </c>
      <c r="F245" s="26">
        <f t="shared" si="282"/>
        <v>5.7609081039550869E-2</v>
      </c>
      <c r="G245" s="26">
        <f t="shared" si="282"/>
        <v>5.4411112715297749E-2</v>
      </c>
      <c r="H245" s="26">
        <f t="shared" si="282"/>
        <v>0.12774570393397</v>
      </c>
      <c r="I245" s="27">
        <f t="shared" si="282"/>
        <v>4.9414906047271723E-2</v>
      </c>
      <c r="J245" s="26">
        <f t="shared" si="282"/>
        <v>4.7406735483292328E-2</v>
      </c>
      <c r="K245" s="26">
        <f t="shared" si="282"/>
        <v>5.5499794288553117E-2</v>
      </c>
      <c r="L245" s="26">
        <f t="shared" si="282"/>
        <v>0.12493403838852646</v>
      </c>
      <c r="M245" s="26">
        <f t="shared" si="282"/>
        <v>4.5394583182458259E-2</v>
      </c>
      <c r="N245" s="26">
        <f t="shared" si="282"/>
        <v>2.1122101300902196E-2</v>
      </c>
      <c r="O245" s="26">
        <f t="shared" si="282"/>
        <v>-2.0808515195803401E-2</v>
      </c>
      <c r="P245" s="26">
        <f t="shared" si="282"/>
        <v>-3.6057925430548199E-3</v>
      </c>
      <c r="Q245" s="26">
        <f t="shared" si="282"/>
        <v>7.4853295196558811E-2</v>
      </c>
      <c r="R245" s="26">
        <f t="shared" si="282"/>
        <v>1.6919922598809478E-2</v>
      </c>
      <c r="S245" s="26">
        <f t="shared" si="282"/>
        <v>2.5288790801329952E-2</v>
      </c>
      <c r="T245" s="26">
        <f t="shared" si="282"/>
        <v>2.4643778924607451E-2</v>
      </c>
      <c r="U245" s="26">
        <f t="shared" si="282"/>
        <v>2.3588126259591613E-2</v>
      </c>
      <c r="V245" s="26">
        <f t="shared" si="282"/>
        <v>-2.9218379398373573E-3</v>
      </c>
      <c r="W245" s="26">
        <f t="shared" si="282"/>
        <v>3.9348801844529824E-2</v>
      </c>
      <c r="X245" s="26">
        <f t="shared" si="282"/>
        <v>2.35638454660696E-2</v>
      </c>
      <c r="Y245" s="26">
        <f t="shared" si="282"/>
        <v>-1.4554436865776843E-3</v>
      </c>
      <c r="Z245" s="26">
        <f t="shared" si="282"/>
        <v>-2.3584697253087206E-2</v>
      </c>
      <c r="AA245" s="26">
        <f t="shared" si="282"/>
        <v>3.9551048742819894E-2</v>
      </c>
      <c r="AB245" s="26">
        <f t="shared" si="282"/>
        <v>3.0166697749212101E-2</v>
      </c>
      <c r="AC245" s="26">
        <f t="shared" si="282"/>
        <v>-1.6448462897522553E-3</v>
      </c>
      <c r="AD245" s="26">
        <f t="shared" si="282"/>
        <v>5.1731141424897542E-2</v>
      </c>
      <c r="AE245" s="26">
        <f t="shared" si="282"/>
        <v>7.7721339569506664E-2</v>
      </c>
      <c r="AF245" s="26">
        <f t="shared" si="282"/>
        <v>0.1077358685193337</v>
      </c>
      <c r="AG245" s="26">
        <f t="shared" si="282"/>
        <v>6.7620574675116174E-2</v>
      </c>
      <c r="AH245" s="26">
        <f t="shared" ref="AH245:BH245" si="283">AH43/AH39-1</f>
        <v>7.425996185506345E-2</v>
      </c>
      <c r="AI245" s="26">
        <f t="shared" si="283"/>
        <v>3.999653696798755E-2</v>
      </c>
      <c r="AJ245" s="26">
        <f t="shared" si="283"/>
        <v>2.6107007409984506E-2</v>
      </c>
      <c r="AK245" s="26">
        <f t="shared" si="283"/>
        <v>3.8777441832854587E-2</v>
      </c>
      <c r="AL245" s="26">
        <f t="shared" si="283"/>
        <v>4.5572277719790444E-2</v>
      </c>
      <c r="AM245" s="26">
        <f t="shared" si="283"/>
        <v>3.8412801810567831E-2</v>
      </c>
      <c r="AN245" s="26">
        <f t="shared" si="283"/>
        <v>5.3119177590817079E-2</v>
      </c>
      <c r="AO245" s="26">
        <f t="shared" si="283"/>
        <v>4.2165826788156391E-2</v>
      </c>
      <c r="AP245" s="26">
        <f t="shared" si="283"/>
        <v>5.8131917862915161E-2</v>
      </c>
      <c r="AQ245" s="26">
        <f t="shared" si="283"/>
        <v>4.0599339550538405E-2</v>
      </c>
      <c r="AR245" s="26">
        <f t="shared" si="283"/>
        <v>-1.2390394432099661E-2</v>
      </c>
      <c r="AS245" s="26">
        <f t="shared" si="283"/>
        <v>5.28091170729168E-2</v>
      </c>
      <c r="AT245" s="26">
        <f t="shared" si="283"/>
        <v>0.11670341213821822</v>
      </c>
      <c r="AU245" s="26">
        <f t="shared" si="283"/>
        <v>8.2646461161875129E-2</v>
      </c>
      <c r="AV245" s="26">
        <f t="shared" si="283"/>
        <v>8.2932473807825424E-2</v>
      </c>
      <c r="AW245" s="26">
        <f t="shared" si="283"/>
        <v>6.9409775791230643E-2</v>
      </c>
      <c r="AX245" s="26">
        <f t="shared" si="283"/>
        <v>4.1193093591786356E-2</v>
      </c>
      <c r="AY245" s="26">
        <f t="shared" si="283"/>
        <v>7.2628870095857501E-2</v>
      </c>
      <c r="AZ245" s="26">
        <f t="shared" si="283"/>
        <v>2.9465852635105261E-2</v>
      </c>
      <c r="BA245" s="26">
        <f t="shared" si="283"/>
        <v>4.036579573598198E-2</v>
      </c>
      <c r="BB245" s="26">
        <f t="shared" si="283"/>
        <v>4.0051608291378882E-2</v>
      </c>
      <c r="BC245" s="26">
        <f t="shared" si="283"/>
        <v>6.4024895542454052E-2</v>
      </c>
      <c r="BD245" s="26">
        <f t="shared" si="283"/>
        <v>7.2094665177514949E-2</v>
      </c>
      <c r="BE245" s="26">
        <f t="shared" si="283"/>
        <v>4.0843530597400424E-2</v>
      </c>
      <c r="BF245" s="26" t="e">
        <f t="shared" si="283"/>
        <v>#DIV/0!</v>
      </c>
      <c r="BG245" s="26">
        <f t="shared" si="283"/>
        <v>4.7569533581941492E-2</v>
      </c>
      <c r="BH245" s="26">
        <f t="shared" si="283"/>
        <v>5.0734024069838402E-2</v>
      </c>
    </row>
    <row r="246" spans="1:60" s="7" customFormat="1" hidden="1" x14ac:dyDescent="0.2">
      <c r="A246" s="138">
        <f t="shared" si="265"/>
        <v>39263</v>
      </c>
      <c r="B246" s="16">
        <f t="shared" ref="B246:AG246" si="284">B44/B40-1</f>
        <v>4.6573011950000298E-2</v>
      </c>
      <c r="C246" s="16">
        <f t="shared" si="284"/>
        <v>4.4077179234154107E-2</v>
      </c>
      <c r="D246" s="7">
        <f t="shared" si="284"/>
        <v>1.7535688023982088E-2</v>
      </c>
      <c r="E246" s="7">
        <f t="shared" si="284"/>
        <v>7.246741439482518E-2</v>
      </c>
      <c r="F246" s="7">
        <f t="shared" si="284"/>
        <v>5.3653565956661486E-2</v>
      </c>
      <c r="G246" s="7">
        <f t="shared" si="284"/>
        <v>5.0355035983217888E-2</v>
      </c>
      <c r="H246" s="7">
        <f t="shared" si="284"/>
        <v>0.12443902719491162</v>
      </c>
      <c r="I246" s="20">
        <f t="shared" si="284"/>
        <v>4.548932721411969E-2</v>
      </c>
      <c r="J246" s="7">
        <f t="shared" si="284"/>
        <v>5.7521945797281093E-2</v>
      </c>
      <c r="K246" s="7">
        <f t="shared" si="284"/>
        <v>4.9235250043359935E-2</v>
      </c>
      <c r="L246" s="7">
        <f t="shared" si="284"/>
        <v>1.8809970495513584E-2</v>
      </c>
      <c r="M246" s="7">
        <f t="shared" si="284"/>
        <v>1.9315779404975197E-2</v>
      </c>
      <c r="N246" s="7">
        <f t="shared" si="284"/>
        <v>1.8818613720655408E-2</v>
      </c>
      <c r="O246" s="7">
        <f t="shared" si="284"/>
        <v>-2.322787624278555E-2</v>
      </c>
      <c r="P246" s="7">
        <f t="shared" si="284"/>
        <v>-6.1246465437450048E-3</v>
      </c>
      <c r="Q246" s="7">
        <f t="shared" si="284"/>
        <v>1.8286862575027207E-2</v>
      </c>
      <c r="R246" s="7">
        <f t="shared" si="284"/>
        <v>1.7969102546364857E-2</v>
      </c>
      <c r="S246" s="7">
        <f t="shared" si="284"/>
        <v>4.0462796255200661E-2</v>
      </c>
      <c r="T246" s="7">
        <f t="shared" si="284"/>
        <v>1.8756888733143295E-2</v>
      </c>
      <c r="U246" s="7">
        <f t="shared" si="284"/>
        <v>2.4278522857494877E-2</v>
      </c>
      <c r="V246" s="7">
        <f t="shared" si="284"/>
        <v>-4.3017875660540383E-3</v>
      </c>
      <c r="W246" s="7">
        <f t="shared" si="284"/>
        <v>4.18396674245749E-2</v>
      </c>
      <c r="X246" s="7">
        <f t="shared" si="284"/>
        <v>2.0569714110254766E-2</v>
      </c>
      <c r="Y246" s="7">
        <f t="shared" si="284"/>
        <v>1.8593334352347002E-2</v>
      </c>
      <c r="Z246" s="7">
        <f t="shared" si="284"/>
        <v>1.4606300354101487E-2</v>
      </c>
      <c r="AA246" s="7">
        <f t="shared" si="284"/>
        <v>2.5771574865690816E-2</v>
      </c>
      <c r="AB246" s="7">
        <f t="shared" si="284"/>
        <v>2.978699742393931E-2</v>
      </c>
      <c r="AC246" s="7">
        <f t="shared" si="284"/>
        <v>-2.0733020723586626E-2</v>
      </c>
      <c r="AD246" s="7">
        <f t="shared" si="284"/>
        <v>9.0100855571391358E-2</v>
      </c>
      <c r="AE246" s="7">
        <f t="shared" si="284"/>
        <v>7.246741439482518E-2</v>
      </c>
      <c r="AF246" s="7">
        <f t="shared" si="284"/>
        <v>9.5273821984965812E-2</v>
      </c>
      <c r="AG246" s="7">
        <f t="shared" si="284"/>
        <v>6.1722337953753481E-2</v>
      </c>
      <c r="AH246" s="7">
        <f t="shared" ref="AH246:BH246" si="285">AH44/AH40-1</f>
        <v>7.0330720819600678E-2</v>
      </c>
      <c r="AI246" s="7">
        <f t="shared" si="285"/>
        <v>3.8522003343526956E-2</v>
      </c>
      <c r="AJ246" s="7">
        <f t="shared" si="285"/>
        <v>2.6459564023319615E-2</v>
      </c>
      <c r="AK246" s="7">
        <f t="shared" si="285"/>
        <v>3.6322919665457754E-2</v>
      </c>
      <c r="AL246" s="7">
        <f t="shared" si="285"/>
        <v>4.4483693561850002E-2</v>
      </c>
      <c r="AM246" s="7">
        <f t="shared" si="285"/>
        <v>4.7049343849397074E-2</v>
      </c>
      <c r="AN246" s="7">
        <f t="shared" si="285"/>
        <v>5.4389149658717884E-2</v>
      </c>
      <c r="AO246" s="7">
        <f t="shared" si="285"/>
        <v>4.9577711027152471E-2</v>
      </c>
      <c r="AP246" s="7">
        <f t="shared" si="285"/>
        <v>5.6566816410753118E-2</v>
      </c>
      <c r="AQ246" s="7">
        <f t="shared" si="285"/>
        <v>5.6491133056368659E-2</v>
      </c>
      <c r="AR246" s="7">
        <f t="shared" si="285"/>
        <v>2.3642652558093502E-3</v>
      </c>
      <c r="AS246" s="7">
        <f t="shared" si="285"/>
        <v>4.0911130222337722E-2</v>
      </c>
      <c r="AT246" s="7">
        <f t="shared" si="285"/>
        <v>5.9983779780259816E-2</v>
      </c>
      <c r="AU246" s="7">
        <f t="shared" si="285"/>
        <v>6.8297835502586723E-2</v>
      </c>
      <c r="AV246" s="7">
        <f t="shared" si="285"/>
        <v>7.8490323643232829E-2</v>
      </c>
      <c r="AW246" s="7">
        <f t="shared" si="285"/>
        <v>6.5966673611471238E-2</v>
      </c>
      <c r="AX246" s="7">
        <f t="shared" si="285"/>
        <v>4.2763817509373192E-2</v>
      </c>
      <c r="AY246" s="7">
        <f t="shared" si="285"/>
        <v>7.3162383203052128E-2</v>
      </c>
      <c r="AZ246" s="7">
        <f t="shared" si="285"/>
        <v>1.4617150810936064E-2</v>
      </c>
      <c r="BA246" s="7">
        <f t="shared" si="285"/>
        <v>4.4942284272065258E-2</v>
      </c>
      <c r="BB246" s="7">
        <f t="shared" si="285"/>
        <v>4.812814036261015E-2</v>
      </c>
      <c r="BC246" s="7">
        <f t="shared" si="285"/>
        <v>8.9189992111225136E-2</v>
      </c>
      <c r="BD246" s="7">
        <f t="shared" si="285"/>
        <v>6.4337343142467418E-2</v>
      </c>
      <c r="BE246" s="7">
        <f t="shared" si="285"/>
        <v>3.8815819134333074E-2</v>
      </c>
      <c r="BF246" s="7" t="e">
        <f t="shared" si="285"/>
        <v>#DIV/0!</v>
      </c>
      <c r="BG246" s="7">
        <f t="shared" si="285"/>
        <v>6.2606988338787417E-2</v>
      </c>
      <c r="BH246" s="7">
        <f t="shared" si="285"/>
        <v>6.7305072699957558E-2</v>
      </c>
    </row>
    <row r="247" spans="1:60" s="7" customFormat="1" hidden="1" x14ac:dyDescent="0.2">
      <c r="A247" s="138">
        <f t="shared" si="265"/>
        <v>39355</v>
      </c>
      <c r="B247" s="16">
        <f t="shared" ref="B247:AG247" si="286">B45/B41-1</f>
        <v>4.54578834279733E-2</v>
      </c>
      <c r="C247" s="16">
        <f t="shared" si="286"/>
        <v>4.3646203091855629E-2</v>
      </c>
      <c r="D247" s="7">
        <f t="shared" si="286"/>
        <v>1.7071868562936965E-2</v>
      </c>
      <c r="E247" s="7">
        <f t="shared" si="286"/>
        <v>7.8471926846225282E-2</v>
      </c>
      <c r="F247" s="7">
        <f t="shared" si="286"/>
        <v>5.1482374528557751E-2</v>
      </c>
      <c r="G247" s="7">
        <f t="shared" si="286"/>
        <v>4.9139343135703228E-2</v>
      </c>
      <c r="H247" s="7">
        <f t="shared" si="286"/>
        <v>0.10112790416098894</v>
      </c>
      <c r="I247" s="20">
        <f t="shared" si="286"/>
        <v>4.467396163880033E-2</v>
      </c>
      <c r="J247" s="7">
        <f t="shared" si="286"/>
        <v>5.3374828860383028E-2</v>
      </c>
      <c r="K247" s="7">
        <f t="shared" si="286"/>
        <v>4.8478801792311232E-2</v>
      </c>
      <c r="L247" s="7">
        <f t="shared" si="286"/>
        <v>9.5777242249743155E-2</v>
      </c>
      <c r="M247" s="7">
        <f t="shared" si="286"/>
        <v>3.2516569709855947E-2</v>
      </c>
      <c r="N247" s="7">
        <f t="shared" si="286"/>
        <v>1.8702682565228557E-2</v>
      </c>
      <c r="O247" s="7">
        <f t="shared" si="286"/>
        <v>-1.7078752347641446E-2</v>
      </c>
      <c r="P247" s="7">
        <f t="shared" si="286"/>
        <v>-5.8773144738083483E-3</v>
      </c>
      <c r="Q247" s="7">
        <f t="shared" si="286"/>
        <v>4.2289969228594959E-3</v>
      </c>
      <c r="R247" s="7">
        <f t="shared" si="286"/>
        <v>5.8151229795795345E-3</v>
      </c>
      <c r="S247" s="7">
        <f t="shared" si="286"/>
        <v>3.7659002038105571E-2</v>
      </c>
      <c r="T247" s="7">
        <f t="shared" si="286"/>
        <v>1.7135917757226116E-2</v>
      </c>
      <c r="U247" s="7">
        <f t="shared" si="286"/>
        <v>2.2463648012757798E-2</v>
      </c>
      <c r="V247" s="7">
        <f t="shared" si="286"/>
        <v>-2.8414464958811392E-3</v>
      </c>
      <c r="W247" s="7">
        <f t="shared" si="286"/>
        <v>3.8259235311830286E-2</v>
      </c>
      <c r="X247" s="7">
        <f t="shared" si="286"/>
        <v>2.6770330963442168E-2</v>
      </c>
      <c r="Y247" s="7">
        <f t="shared" si="286"/>
        <v>1.0079743539415542E-2</v>
      </c>
      <c r="Z247" s="7">
        <f t="shared" si="286"/>
        <v>1.0730960994531635E-3</v>
      </c>
      <c r="AA247" s="7">
        <f t="shared" si="286"/>
        <v>2.6313417765935876E-2</v>
      </c>
      <c r="AB247" s="7">
        <f t="shared" si="286"/>
        <v>3.8597646905203398E-2</v>
      </c>
      <c r="AC247" s="7">
        <f t="shared" si="286"/>
        <v>6.062680528293285E-3</v>
      </c>
      <c r="AD247" s="7">
        <f t="shared" si="286"/>
        <v>5.2657176083805712E-2</v>
      </c>
      <c r="AE247" s="7">
        <f t="shared" si="286"/>
        <v>7.8471926846225282E-2</v>
      </c>
      <c r="AF247" s="7">
        <f t="shared" si="286"/>
        <v>0.11344977088309127</v>
      </c>
      <c r="AG247" s="7">
        <f t="shared" si="286"/>
        <v>7.5997086098053446E-2</v>
      </c>
      <c r="AH247" s="7">
        <f t="shared" ref="AH247:BH247" si="287">AH45/AH41-1</f>
        <v>7.2715600274557701E-2</v>
      </c>
      <c r="AI247" s="7">
        <f t="shared" si="287"/>
        <v>3.8372646998674265E-2</v>
      </c>
      <c r="AJ247" s="7">
        <f t="shared" si="287"/>
        <v>2.9153180050313754E-2</v>
      </c>
      <c r="AK247" s="7">
        <f t="shared" si="287"/>
        <v>3.8428814135382128E-2</v>
      </c>
      <c r="AL247" s="7">
        <f t="shared" si="287"/>
        <v>4.1157336900936148E-2</v>
      </c>
      <c r="AM247" s="7">
        <f t="shared" si="287"/>
        <v>4.0837133597698916E-2</v>
      </c>
      <c r="AN247" s="7">
        <f t="shared" si="287"/>
        <v>5.1162023461822637E-2</v>
      </c>
      <c r="AO247" s="7">
        <f t="shared" si="287"/>
        <v>3.8862523279293404E-2</v>
      </c>
      <c r="AP247" s="7">
        <f t="shared" si="287"/>
        <v>5.6740844770875709E-2</v>
      </c>
      <c r="AQ247" s="7">
        <f t="shared" si="287"/>
        <v>5.2979597109064525E-2</v>
      </c>
      <c r="AR247" s="7">
        <f t="shared" si="287"/>
        <v>6.4413772011489012E-3</v>
      </c>
      <c r="AS247" s="7">
        <f t="shared" si="287"/>
        <v>5.6023014688129091E-2</v>
      </c>
      <c r="AT247" s="7">
        <f t="shared" si="287"/>
        <v>6.6609234080424073E-2</v>
      </c>
      <c r="AU247" s="7">
        <f t="shared" si="287"/>
        <v>6.9075374873759587E-2</v>
      </c>
      <c r="AV247" s="7">
        <f t="shared" si="287"/>
        <v>8.2252488016948622E-2</v>
      </c>
      <c r="AW247" s="7">
        <f t="shared" si="287"/>
        <v>6.1674965493640599E-2</v>
      </c>
      <c r="AX247" s="7">
        <f t="shared" si="287"/>
        <v>4.0607912802938184E-2</v>
      </c>
      <c r="AY247" s="7">
        <f t="shared" si="287"/>
        <v>5.1156446702290692E-2</v>
      </c>
      <c r="AZ247" s="7">
        <f t="shared" si="287"/>
        <v>1.8884524505278888E-2</v>
      </c>
      <c r="BA247" s="7">
        <f t="shared" si="287"/>
        <v>5.5152967975241385E-2</v>
      </c>
      <c r="BB247" s="7">
        <f t="shared" si="287"/>
        <v>4.3701198913069117E-2</v>
      </c>
      <c r="BC247" s="7">
        <f t="shared" si="287"/>
        <v>7.5490068235007257E-2</v>
      </c>
      <c r="BD247" s="7">
        <f t="shared" si="287"/>
        <v>7.0599246702384155E-2</v>
      </c>
      <c r="BE247" s="7">
        <f t="shared" si="287"/>
        <v>4.291287747615069E-2</v>
      </c>
      <c r="BF247" s="7" t="e">
        <f t="shared" si="287"/>
        <v>#DIV/0!</v>
      </c>
      <c r="BG247" s="7">
        <f t="shared" si="287"/>
        <v>5.3469149459218102E-2</v>
      </c>
      <c r="BH247" s="7">
        <f t="shared" si="287"/>
        <v>5.7653106401796661E-2</v>
      </c>
    </row>
    <row r="248" spans="1:60" s="7" customFormat="1" ht="12" hidden="1" thickBot="1" x14ac:dyDescent="0.25">
      <c r="A248" s="139">
        <f t="shared" si="265"/>
        <v>39446</v>
      </c>
      <c r="B248" s="14">
        <f t="shared" ref="B248:AG248" si="288">B46/B42-1</f>
        <v>4.5026256316981428E-2</v>
      </c>
      <c r="C248" s="14">
        <f t="shared" si="288"/>
        <v>4.3628556146970698E-2</v>
      </c>
      <c r="D248" s="22">
        <f t="shared" si="288"/>
        <v>1.8652219118883373E-2</v>
      </c>
      <c r="E248" s="22">
        <f t="shared" si="288"/>
        <v>7.0134181007033281E-2</v>
      </c>
      <c r="F248" s="22">
        <f t="shared" si="288"/>
        <v>5.1082068758392607E-2</v>
      </c>
      <c r="G248" s="22">
        <f t="shared" si="288"/>
        <v>4.9345120659756603E-2</v>
      </c>
      <c r="H248" s="22">
        <f t="shared" si="288"/>
        <v>8.7511160773616536E-2</v>
      </c>
      <c r="I248" s="23">
        <f t="shared" si="288"/>
        <v>4.4529500105366049E-2</v>
      </c>
      <c r="J248" s="22">
        <f t="shared" si="288"/>
        <v>5.0052817915926084E-2</v>
      </c>
      <c r="K248" s="22">
        <f t="shared" si="288"/>
        <v>4.9235015246613889E-2</v>
      </c>
      <c r="L248" s="22">
        <f t="shared" si="288"/>
        <v>8.2048799278271023E-2</v>
      </c>
      <c r="M248" s="22">
        <f t="shared" si="288"/>
        <v>3.3216276629520092E-2</v>
      </c>
      <c r="N248" s="22">
        <f t="shared" si="288"/>
        <v>2.3093753153331731E-2</v>
      </c>
      <c r="O248" s="22">
        <f t="shared" si="288"/>
        <v>-1.4565875576961984E-2</v>
      </c>
      <c r="P248" s="22">
        <f t="shared" si="288"/>
        <v>9.6609619505438893E-4</v>
      </c>
      <c r="Q248" s="22">
        <f t="shared" si="288"/>
        <v>1.6435460152562698E-2</v>
      </c>
      <c r="R248" s="22">
        <f t="shared" si="288"/>
        <v>1.2302655008726404E-2</v>
      </c>
      <c r="S248" s="22">
        <f t="shared" si="288"/>
        <v>3.526390666336443E-2</v>
      </c>
      <c r="T248" s="22">
        <f t="shared" si="288"/>
        <v>1.107624213620606E-2</v>
      </c>
      <c r="U248" s="22">
        <f t="shared" si="288"/>
        <v>2.3535523423862337E-2</v>
      </c>
      <c r="V248" s="22">
        <f t="shared" si="288"/>
        <v>-4.2561946475985213E-3</v>
      </c>
      <c r="W248" s="22">
        <f t="shared" si="288"/>
        <v>3.6164534696639716E-2</v>
      </c>
      <c r="X248" s="22">
        <f t="shared" si="288"/>
        <v>3.1931781292579453E-2</v>
      </c>
      <c r="Y248" s="22">
        <f t="shared" si="288"/>
        <v>1.0426372969927211E-2</v>
      </c>
      <c r="Z248" s="22">
        <f t="shared" si="288"/>
        <v>-6.1333028451625582E-3</v>
      </c>
      <c r="AA248" s="22">
        <f t="shared" si="288"/>
        <v>3.9939789638745449E-2</v>
      </c>
      <c r="AB248" s="22">
        <f t="shared" si="288"/>
        <v>4.4000243453040433E-2</v>
      </c>
      <c r="AC248" s="22">
        <f t="shared" si="288"/>
        <v>8.4161261847497393E-3</v>
      </c>
      <c r="AD248" s="22">
        <f t="shared" si="288"/>
        <v>4.6584388958786915E-2</v>
      </c>
      <c r="AE248" s="22">
        <f t="shared" si="288"/>
        <v>7.0134181007033281E-2</v>
      </c>
      <c r="AF248" s="22">
        <f t="shared" si="288"/>
        <v>0.10152725017767539</v>
      </c>
      <c r="AG248" s="22">
        <f t="shared" si="288"/>
        <v>5.2863870199621354E-2</v>
      </c>
      <c r="AH248" s="22">
        <f t="shared" ref="AH248:BH248" si="289">AH46/AH42-1</f>
        <v>6.7575478871865657E-2</v>
      </c>
      <c r="AI248" s="22">
        <f t="shared" si="289"/>
        <v>3.6019854980847921E-2</v>
      </c>
      <c r="AJ248" s="22">
        <f t="shared" si="289"/>
        <v>2.620603758617901E-2</v>
      </c>
      <c r="AK248" s="22">
        <f t="shared" si="289"/>
        <v>3.7994387789410888E-2</v>
      </c>
      <c r="AL248" s="22">
        <f t="shared" si="289"/>
        <v>3.7053727666153113E-2</v>
      </c>
      <c r="AM248" s="22">
        <f t="shared" si="289"/>
        <v>3.3254515863276435E-2</v>
      </c>
      <c r="AN248" s="22">
        <f t="shared" si="289"/>
        <v>5.3708179775371345E-2</v>
      </c>
      <c r="AO248" s="22">
        <f t="shared" si="289"/>
        <v>5.2691899124811759E-2</v>
      </c>
      <c r="AP248" s="22">
        <f t="shared" si="289"/>
        <v>5.4169486761442176E-2</v>
      </c>
      <c r="AQ248" s="22">
        <f t="shared" si="289"/>
        <v>4.0259193862321574E-2</v>
      </c>
      <c r="AR248" s="22">
        <f t="shared" si="289"/>
        <v>-4.3893454406065402E-3</v>
      </c>
      <c r="AS248" s="22">
        <f t="shared" si="289"/>
        <v>5.9483328376604305E-2</v>
      </c>
      <c r="AT248" s="22">
        <f t="shared" si="289"/>
        <v>7.3432557254441422E-2</v>
      </c>
      <c r="AU248" s="22">
        <f t="shared" si="289"/>
        <v>5.4855454711397522E-2</v>
      </c>
      <c r="AV248" s="22">
        <f t="shared" si="289"/>
        <v>8.4606022812389048E-2</v>
      </c>
      <c r="AW248" s="22">
        <f t="shared" si="289"/>
        <v>6.2309831087351775E-2</v>
      </c>
      <c r="AX248" s="22">
        <f t="shared" si="289"/>
        <v>4.8782548044964624E-2</v>
      </c>
      <c r="AY248" s="22">
        <f t="shared" si="289"/>
        <v>6.0816682040105485E-2</v>
      </c>
      <c r="AZ248" s="22">
        <f t="shared" si="289"/>
        <v>1.4077262744881747E-2</v>
      </c>
      <c r="BA248" s="22">
        <f t="shared" si="289"/>
        <v>3.9600486342454166E-2</v>
      </c>
      <c r="BB248" s="22">
        <f t="shared" si="289"/>
        <v>4.5092212936117981E-2</v>
      </c>
      <c r="BC248" s="22">
        <f t="shared" si="289"/>
        <v>7.3844776118099142E-2</v>
      </c>
      <c r="BD248" s="22">
        <f t="shared" si="289"/>
        <v>7.0775418723573624E-2</v>
      </c>
      <c r="BE248" s="22">
        <f t="shared" si="289"/>
        <v>3.9538240178596196E-2</v>
      </c>
      <c r="BF248" s="22" t="e">
        <f t="shared" si="289"/>
        <v>#DIV/0!</v>
      </c>
      <c r="BG248" s="22">
        <f t="shared" si="289"/>
        <v>4.9681831136837218E-2</v>
      </c>
      <c r="BH248" s="22">
        <f t="shared" si="289"/>
        <v>5.1077988720035439E-2</v>
      </c>
    </row>
    <row r="249" spans="1:60" s="7" customFormat="1" hidden="1" x14ac:dyDescent="0.2">
      <c r="A249" s="140">
        <f t="shared" si="265"/>
        <v>39537</v>
      </c>
      <c r="B249" s="24">
        <f t="shared" ref="B249:AG249" si="290">B47/B43-1</f>
        <v>4.6879292200106004E-2</v>
      </c>
      <c r="C249" s="24">
        <f t="shared" si="290"/>
        <v>4.7054985594767951E-2</v>
      </c>
      <c r="D249" s="26">
        <f t="shared" si="290"/>
        <v>2.719577914729765E-2</v>
      </c>
      <c r="E249" s="26">
        <f t="shared" si="290"/>
        <v>8.7811842993380296E-2</v>
      </c>
      <c r="F249" s="26">
        <f t="shared" si="290"/>
        <v>4.9080792682085761E-2</v>
      </c>
      <c r="G249" s="26">
        <f t="shared" si="290"/>
        <v>4.944171688543908E-2</v>
      </c>
      <c r="H249" s="26">
        <f t="shared" si="290"/>
        <v>4.1679876384995707E-2</v>
      </c>
      <c r="I249" s="27">
        <f t="shared" si="290"/>
        <v>4.6880559548183376E-2</v>
      </c>
      <c r="J249" s="26">
        <f t="shared" si="290"/>
        <v>4.686640927844099E-2</v>
      </c>
      <c r="K249" s="26">
        <f t="shared" si="290"/>
        <v>4.9838924590694722E-2</v>
      </c>
      <c r="L249" s="26">
        <f t="shared" si="290"/>
        <v>5.801250345362341E-2</v>
      </c>
      <c r="M249" s="26">
        <f t="shared" si="290"/>
        <v>1.7049075901403921E-2</v>
      </c>
      <c r="N249" s="26">
        <f t="shared" si="290"/>
        <v>3.0648403242788058E-2</v>
      </c>
      <c r="O249" s="26">
        <f t="shared" si="290"/>
        <v>-3.3081550125831582E-2</v>
      </c>
      <c r="P249" s="26">
        <f t="shared" si="290"/>
        <v>3.4468840117607424E-3</v>
      </c>
      <c r="Q249" s="26">
        <f t="shared" si="290"/>
        <v>5.7093579090524038E-2</v>
      </c>
      <c r="R249" s="26">
        <f t="shared" si="290"/>
        <v>2.0480206132864831E-2</v>
      </c>
      <c r="S249" s="26">
        <f t="shared" si="290"/>
        <v>-5.0545311092164091E-2</v>
      </c>
      <c r="T249" s="26">
        <f t="shared" si="290"/>
        <v>3.9846265255838453E-3</v>
      </c>
      <c r="U249" s="26">
        <f t="shared" si="290"/>
        <v>3.0845223569455849E-2</v>
      </c>
      <c r="V249" s="26">
        <f t="shared" si="290"/>
        <v>2.65508812142905E-2</v>
      </c>
      <c r="W249" s="26">
        <f t="shared" si="290"/>
        <v>2.5418039537923764E-2</v>
      </c>
      <c r="X249" s="26">
        <f t="shared" si="290"/>
        <v>3.3766279035008617E-2</v>
      </c>
      <c r="Y249" s="26">
        <f t="shared" si="290"/>
        <v>4.7878655846534501E-2</v>
      </c>
      <c r="Z249" s="26">
        <f t="shared" si="290"/>
        <v>4.466321964450648E-2</v>
      </c>
      <c r="AA249" s="26">
        <f t="shared" si="290"/>
        <v>5.347513011033711E-2</v>
      </c>
      <c r="AB249" s="26">
        <f t="shared" si="290"/>
        <v>3.3800340565944165E-2</v>
      </c>
      <c r="AC249" s="26">
        <f t="shared" si="290"/>
        <v>7.0486568048160114E-2</v>
      </c>
      <c r="AD249" s="26">
        <f t="shared" si="290"/>
        <v>5.8978137355900628E-2</v>
      </c>
      <c r="AE249" s="26">
        <f t="shared" si="290"/>
        <v>8.7811842993380296E-2</v>
      </c>
      <c r="AF249" s="26">
        <f t="shared" si="290"/>
        <v>9.4639414613909567E-2</v>
      </c>
      <c r="AG249" s="26">
        <f t="shared" si="290"/>
        <v>0.11840320529999682</v>
      </c>
      <c r="AH249" s="26">
        <f t="shared" ref="AH249:BH249" si="291">AH47/AH43-1</f>
        <v>8.1239434640372865E-2</v>
      </c>
      <c r="AI249" s="26">
        <f t="shared" si="291"/>
        <v>4.2700899010772009E-2</v>
      </c>
      <c r="AJ249" s="26">
        <f t="shared" si="291"/>
        <v>2.4024310408124583E-2</v>
      </c>
      <c r="AK249" s="26">
        <f t="shared" si="291"/>
        <v>4.4475664233250667E-2</v>
      </c>
      <c r="AL249" s="26">
        <f t="shared" si="291"/>
        <v>4.6648386633530992E-2</v>
      </c>
      <c r="AM249" s="26">
        <f t="shared" si="291"/>
        <v>4.2084536640510484E-2</v>
      </c>
      <c r="AN249" s="26">
        <f t="shared" si="291"/>
        <v>5.0852503313408404E-2</v>
      </c>
      <c r="AO249" s="26">
        <f t="shared" si="291"/>
        <v>4.3485370307381865E-2</v>
      </c>
      <c r="AP249" s="26">
        <f t="shared" si="291"/>
        <v>5.4173158108118402E-2</v>
      </c>
      <c r="AQ249" s="26">
        <f t="shared" si="291"/>
        <v>4.628735262314132E-2</v>
      </c>
      <c r="AR249" s="26">
        <f t="shared" si="291"/>
        <v>-1.0850608351477553E-2</v>
      </c>
      <c r="AS249" s="26">
        <f t="shared" si="291"/>
        <v>9.6092749022511414E-2</v>
      </c>
      <c r="AT249" s="26">
        <f t="shared" si="291"/>
        <v>6.6040159006628407E-3</v>
      </c>
      <c r="AU249" s="26">
        <f t="shared" si="291"/>
        <v>7.0676493039670829E-2</v>
      </c>
      <c r="AV249" s="26">
        <f t="shared" si="291"/>
        <v>8.93478231911915E-2</v>
      </c>
      <c r="AW249" s="26">
        <f t="shared" si="291"/>
        <v>4.7268286591544806E-2</v>
      </c>
      <c r="AX249" s="26">
        <f t="shared" si="291"/>
        <v>3.7098490184338084E-2</v>
      </c>
      <c r="AY249" s="26">
        <f t="shared" si="291"/>
        <v>6.4733476693874747E-2</v>
      </c>
      <c r="AZ249" s="26">
        <f t="shared" si="291"/>
        <v>7.4479732514474151E-3</v>
      </c>
      <c r="BA249" s="26">
        <f t="shared" si="291"/>
        <v>4.4442559126438796E-2</v>
      </c>
      <c r="BB249" s="26">
        <f t="shared" si="291"/>
        <v>3.8219644756572135E-2</v>
      </c>
      <c r="BC249" s="26">
        <f t="shared" si="291"/>
        <v>7.1677916775389594E-2</v>
      </c>
      <c r="BD249" s="26">
        <f t="shared" si="291"/>
        <v>6.4035512242819115E-2</v>
      </c>
      <c r="BE249" s="26">
        <f t="shared" si="291"/>
        <v>5.029895763111969E-2</v>
      </c>
      <c r="BF249" s="26" t="e">
        <f t="shared" si="291"/>
        <v>#DIV/0!</v>
      </c>
      <c r="BG249" s="26">
        <f t="shared" si="291"/>
        <v>4.5174896474274417E-2</v>
      </c>
      <c r="BH249" s="26">
        <f t="shared" si="291"/>
        <v>4.3253667211686109E-2</v>
      </c>
    </row>
    <row r="250" spans="1:60" s="7" customFormat="1" hidden="1" x14ac:dyDescent="0.2">
      <c r="A250" s="138">
        <f t="shared" si="265"/>
        <v>39629</v>
      </c>
      <c r="B250" s="16">
        <f t="shared" ref="B250:AG250" si="292">B48/B44-1</f>
        <v>4.1855575240716814E-2</v>
      </c>
      <c r="C250" s="16">
        <f t="shared" si="292"/>
        <v>4.3559548134380455E-2</v>
      </c>
      <c r="D250" s="7">
        <f t="shared" si="292"/>
        <v>1.9412059752975219E-2</v>
      </c>
      <c r="E250" s="7">
        <f t="shared" si="292"/>
        <v>8.1222864971339792E-2</v>
      </c>
      <c r="F250" s="7">
        <f t="shared" si="292"/>
        <v>4.5060020909282628E-2</v>
      </c>
      <c r="G250" s="7">
        <f t="shared" si="292"/>
        <v>4.7682330290555131E-2</v>
      </c>
      <c r="H250" s="7">
        <f t="shared" si="292"/>
        <v>-7.5063229163294665E-3</v>
      </c>
      <c r="I250" s="20">
        <f t="shared" si="292"/>
        <v>4.2671542833912612E-2</v>
      </c>
      <c r="J250" s="7">
        <f t="shared" si="292"/>
        <v>3.3705305142674113E-2</v>
      </c>
      <c r="K250" s="7">
        <f t="shared" si="292"/>
        <v>4.9883402716545122E-2</v>
      </c>
      <c r="L250" s="7">
        <f t="shared" si="292"/>
        <v>0.13074272196812387</v>
      </c>
      <c r="M250" s="7">
        <f t="shared" si="292"/>
        <v>2.0578457164148301E-2</v>
      </c>
      <c r="N250" s="7">
        <f t="shared" si="292"/>
        <v>3.1580003394385825E-2</v>
      </c>
      <c r="O250" s="7">
        <f t="shared" si="292"/>
        <v>-2.7220069699934402E-2</v>
      </c>
      <c r="P250" s="7">
        <f t="shared" si="292"/>
        <v>6.2633173421784427E-3</v>
      </c>
      <c r="Q250" s="7">
        <f t="shared" si="292"/>
        <v>-2.0139926884209514E-3</v>
      </c>
      <c r="R250" s="7">
        <f t="shared" si="292"/>
        <v>2.914069353151838E-2</v>
      </c>
      <c r="S250" s="7">
        <f t="shared" si="292"/>
        <v>-6.6581401443651544E-2</v>
      </c>
      <c r="T250" s="7">
        <f t="shared" si="292"/>
        <v>6.1273903756056125E-3</v>
      </c>
      <c r="U250" s="7">
        <f t="shared" si="292"/>
        <v>3.8641486973973294E-2</v>
      </c>
      <c r="V250" s="7">
        <f t="shared" si="292"/>
        <v>2.4633528603258847E-2</v>
      </c>
      <c r="W250" s="7">
        <f t="shared" si="292"/>
        <v>2.3602518186863319E-2</v>
      </c>
      <c r="X250" s="7">
        <f t="shared" si="292"/>
        <v>3.6077500477495139E-2</v>
      </c>
      <c r="Y250" s="7">
        <f t="shared" si="292"/>
        <v>1.9306483160670407E-2</v>
      </c>
      <c r="Z250" s="7">
        <f t="shared" si="292"/>
        <v>1.1501829081392856E-3</v>
      </c>
      <c r="AA250" s="7">
        <f t="shared" si="292"/>
        <v>5.1639208826395055E-2</v>
      </c>
      <c r="AB250" s="7">
        <f t="shared" si="292"/>
        <v>3.6921158525166753E-2</v>
      </c>
      <c r="AC250" s="7">
        <f t="shared" si="292"/>
        <v>7.5028317887744223E-3</v>
      </c>
      <c r="AD250" s="7">
        <f t="shared" si="292"/>
        <v>2.4204966128844374E-2</v>
      </c>
      <c r="AE250" s="7">
        <f t="shared" si="292"/>
        <v>8.1222864971339792E-2</v>
      </c>
      <c r="AF250" s="7">
        <f t="shared" si="292"/>
        <v>8.641844496480533E-2</v>
      </c>
      <c r="AG250" s="7">
        <f t="shared" si="292"/>
        <v>0.10326327343514152</v>
      </c>
      <c r="AH250" s="7">
        <f t="shared" ref="AH250:BH250" si="293">AH48/AH44-1</f>
        <v>7.6429940098121651E-2</v>
      </c>
      <c r="AI250" s="7">
        <f t="shared" si="293"/>
        <v>3.8046475519888157E-2</v>
      </c>
      <c r="AJ250" s="7">
        <f t="shared" si="293"/>
        <v>2.2971854979442208E-2</v>
      </c>
      <c r="AK250" s="7">
        <f t="shared" si="293"/>
        <v>3.9552422436289314E-2</v>
      </c>
      <c r="AL250" s="7">
        <f t="shared" si="293"/>
        <v>4.113666969624119E-2</v>
      </c>
      <c r="AM250" s="7">
        <f t="shared" si="293"/>
        <v>4.2972917463550697E-2</v>
      </c>
      <c r="AN250" s="7">
        <f t="shared" si="293"/>
        <v>4.0554570926696565E-2</v>
      </c>
      <c r="AO250" s="7">
        <f t="shared" si="293"/>
        <v>3.0433462373920861E-2</v>
      </c>
      <c r="AP250" s="7">
        <f t="shared" si="293"/>
        <v>4.5105103057246465E-2</v>
      </c>
      <c r="AQ250" s="7">
        <f t="shared" si="293"/>
        <v>3.4768347044688452E-2</v>
      </c>
      <c r="AR250" s="7">
        <f t="shared" si="293"/>
        <v>-1.8998172352827969E-2</v>
      </c>
      <c r="AS250" s="7">
        <f t="shared" si="293"/>
        <v>0.10775643875346841</v>
      </c>
      <c r="AT250" s="7">
        <f t="shared" si="293"/>
        <v>2.5365176319330329E-2</v>
      </c>
      <c r="AU250" s="7">
        <f t="shared" si="293"/>
        <v>7.0981995581962165E-2</v>
      </c>
      <c r="AV250" s="7">
        <f t="shared" si="293"/>
        <v>8.5177150003869828E-2</v>
      </c>
      <c r="AW250" s="7">
        <f t="shared" si="293"/>
        <v>4.2935788353793969E-2</v>
      </c>
      <c r="AX250" s="7">
        <f t="shared" si="293"/>
        <v>2.9883855972753226E-2</v>
      </c>
      <c r="AY250" s="7">
        <f t="shared" si="293"/>
        <v>4.0229232164342266E-2</v>
      </c>
      <c r="AZ250" s="7">
        <f t="shared" si="293"/>
        <v>3.9068139651834421E-3</v>
      </c>
      <c r="BA250" s="7">
        <f t="shared" si="293"/>
        <v>4.4366739425374613E-2</v>
      </c>
      <c r="BB250" s="7">
        <f t="shared" si="293"/>
        <v>2.9813522467107889E-2</v>
      </c>
      <c r="BC250" s="7">
        <f t="shared" si="293"/>
        <v>4.5202665963615551E-2</v>
      </c>
      <c r="BD250" s="7">
        <f t="shared" si="293"/>
        <v>5.9174878363169148E-2</v>
      </c>
      <c r="BE250" s="7">
        <f t="shared" si="293"/>
        <v>6.7264918744891267E-2</v>
      </c>
      <c r="BF250" s="7" t="e">
        <f t="shared" si="293"/>
        <v>#DIV/0!</v>
      </c>
      <c r="BG250" s="7">
        <f t="shared" si="293"/>
        <v>3.2342512538706458E-2</v>
      </c>
      <c r="BH250" s="7">
        <f t="shared" si="293"/>
        <v>3.0701157315360383E-2</v>
      </c>
    </row>
    <row r="251" spans="1:60" s="7" customFormat="1" hidden="1" x14ac:dyDescent="0.2">
      <c r="A251" s="138">
        <f t="shared" si="265"/>
        <v>39721</v>
      </c>
      <c r="B251" s="16">
        <f t="shared" ref="B251:AG251" si="294">B49/B45-1</f>
        <v>3.7166151070349596E-2</v>
      </c>
      <c r="C251" s="16">
        <f t="shared" si="294"/>
        <v>3.9756474860282998E-2</v>
      </c>
      <c r="D251" s="7">
        <f t="shared" si="294"/>
        <v>1.9668862196196679E-2</v>
      </c>
      <c r="E251" s="7">
        <f t="shared" si="294"/>
        <v>6.8591338991512707E-2</v>
      </c>
      <c r="F251" s="7">
        <f t="shared" si="294"/>
        <v>3.9495235045142074E-2</v>
      </c>
      <c r="G251" s="7">
        <f t="shared" si="294"/>
        <v>4.3347507741367641E-2</v>
      </c>
      <c r="H251" s="7">
        <f t="shared" si="294"/>
        <v>-3.8275189261896325E-2</v>
      </c>
      <c r="I251" s="20">
        <f t="shared" si="294"/>
        <v>3.6755885338169758E-2</v>
      </c>
      <c r="J251" s="7">
        <f t="shared" si="294"/>
        <v>4.1275263205760915E-2</v>
      </c>
      <c r="K251" s="7">
        <f t="shared" si="294"/>
        <v>4.3672191876322097E-2</v>
      </c>
      <c r="L251" s="7">
        <f t="shared" si="294"/>
        <v>8.8453284516440078E-2</v>
      </c>
      <c r="M251" s="7">
        <f t="shared" si="294"/>
        <v>1.3113741250087685E-2</v>
      </c>
      <c r="N251" s="7">
        <f t="shared" si="294"/>
        <v>2.7581435662601184E-2</v>
      </c>
      <c r="O251" s="7">
        <f t="shared" si="294"/>
        <v>-3.5913191540946077E-2</v>
      </c>
      <c r="P251" s="7">
        <f t="shared" si="294"/>
        <v>1.5952838334103436E-3</v>
      </c>
      <c r="Q251" s="7">
        <f t="shared" si="294"/>
        <v>-1.6167858491948572E-2</v>
      </c>
      <c r="R251" s="7">
        <f t="shared" si="294"/>
        <v>2.8540642280752593E-2</v>
      </c>
      <c r="S251" s="7">
        <f t="shared" si="294"/>
        <v>-5.8668138794127689E-2</v>
      </c>
      <c r="T251" s="7">
        <f t="shared" si="294"/>
        <v>5.0795418832967343E-3</v>
      </c>
      <c r="U251" s="7">
        <f t="shared" si="294"/>
        <v>3.3212412999877206E-2</v>
      </c>
      <c r="V251" s="7">
        <f t="shared" si="294"/>
        <v>1.8018488665449528E-2</v>
      </c>
      <c r="W251" s="7">
        <f t="shared" si="294"/>
        <v>2.396222650202473E-2</v>
      </c>
      <c r="X251" s="7">
        <f t="shared" si="294"/>
        <v>2.0539146142249498E-2</v>
      </c>
      <c r="Y251" s="7">
        <f t="shared" si="294"/>
        <v>2.6181978002643103E-2</v>
      </c>
      <c r="Z251" s="7">
        <f t="shared" si="294"/>
        <v>6.8764451663598791E-3</v>
      </c>
      <c r="AA251" s="7">
        <f t="shared" si="294"/>
        <v>6.0122712721709437E-2</v>
      </c>
      <c r="AB251" s="7">
        <f t="shared" si="294"/>
        <v>2.9708463465822676E-2</v>
      </c>
      <c r="AC251" s="7">
        <f t="shared" si="294"/>
        <v>3.9814541276741444E-2</v>
      </c>
      <c r="AD251" s="7">
        <f t="shared" si="294"/>
        <v>4.6105065458756256E-2</v>
      </c>
      <c r="AE251" s="7">
        <f t="shared" si="294"/>
        <v>6.8591338991512707E-2</v>
      </c>
      <c r="AF251" s="7">
        <f t="shared" si="294"/>
        <v>4.4259024633792388E-2</v>
      </c>
      <c r="AG251" s="7">
        <f t="shared" si="294"/>
        <v>9.6084908676959291E-2</v>
      </c>
      <c r="AH251" s="7">
        <f t="shared" ref="AH251:BH251" si="295">AH49/AH45-1</f>
        <v>6.8241184195238169E-2</v>
      </c>
      <c r="AI251" s="7">
        <f t="shared" si="295"/>
        <v>3.5688173979536053E-2</v>
      </c>
      <c r="AJ251" s="7">
        <f t="shared" si="295"/>
        <v>1.6140784399864661E-2</v>
      </c>
      <c r="AK251" s="7">
        <f t="shared" si="295"/>
        <v>3.2644771391235672E-2</v>
      </c>
      <c r="AL251" s="7">
        <f t="shared" si="295"/>
        <v>4.4691475704868866E-2</v>
      </c>
      <c r="AM251" s="7">
        <f t="shared" si="295"/>
        <v>3.3749923093313594E-2</v>
      </c>
      <c r="AN251" s="7">
        <f t="shared" si="295"/>
        <v>3.7763511955832607E-2</v>
      </c>
      <c r="AO251" s="7">
        <f t="shared" si="295"/>
        <v>1.949968937078439E-2</v>
      </c>
      <c r="AP251" s="7">
        <f t="shared" si="295"/>
        <v>4.5907483604491262E-2</v>
      </c>
      <c r="AQ251" s="7">
        <f t="shared" si="295"/>
        <v>3.6943248422009356E-2</v>
      </c>
      <c r="AR251" s="7">
        <f t="shared" si="295"/>
        <v>-3.6542269505555058E-2</v>
      </c>
      <c r="AS251" s="7">
        <f t="shared" si="295"/>
        <v>9.6983023231881571E-2</v>
      </c>
      <c r="AT251" s="7">
        <f t="shared" si="295"/>
        <v>2.2936926127890223E-2</v>
      </c>
      <c r="AU251" s="7">
        <f t="shared" si="295"/>
        <v>4.6635248675536145E-2</v>
      </c>
      <c r="AV251" s="7">
        <f t="shared" si="295"/>
        <v>6.8297415276570295E-2</v>
      </c>
      <c r="AW251" s="7">
        <f t="shared" si="295"/>
        <v>4.2199921345672964E-2</v>
      </c>
      <c r="AX251" s="7">
        <f t="shared" si="295"/>
        <v>3.3189953565615937E-2</v>
      </c>
      <c r="AY251" s="7">
        <f t="shared" si="295"/>
        <v>2.5033892108657252E-2</v>
      </c>
      <c r="AZ251" s="7">
        <f t="shared" si="295"/>
        <v>6.7666650791127214E-3</v>
      </c>
      <c r="BA251" s="7">
        <f t="shared" si="295"/>
        <v>3.0763279351479822E-2</v>
      </c>
      <c r="BB251" s="7">
        <f t="shared" si="295"/>
        <v>3.4316266937688189E-2</v>
      </c>
      <c r="BC251" s="7">
        <f t="shared" si="295"/>
        <v>6.5102739281431177E-2</v>
      </c>
      <c r="BD251" s="7">
        <f t="shared" si="295"/>
        <v>5.9175172377619045E-2</v>
      </c>
      <c r="BE251" s="7">
        <f t="shared" si="295"/>
        <v>6.1707043023442543E-2</v>
      </c>
      <c r="BF251" s="7" t="e">
        <f t="shared" si="295"/>
        <v>#DIV/0!</v>
      </c>
      <c r="BG251" s="7">
        <f t="shared" si="295"/>
        <v>4.2075626581103753E-2</v>
      </c>
      <c r="BH251" s="7">
        <f t="shared" si="295"/>
        <v>4.3993150172022322E-2</v>
      </c>
    </row>
    <row r="252" spans="1:60" s="7" customFormat="1" ht="12" hidden="1" thickBot="1" x14ac:dyDescent="0.25">
      <c r="A252" s="139">
        <f t="shared" si="265"/>
        <v>39812</v>
      </c>
      <c r="B252" s="14">
        <f t="shared" ref="B252:AG252" si="296">B50/B46-1</f>
        <v>2.3679021214616958E-2</v>
      </c>
      <c r="C252" s="14">
        <f t="shared" si="296"/>
        <v>2.980487761829731E-2</v>
      </c>
      <c r="D252" s="22">
        <f t="shared" si="296"/>
        <v>9.4073508222187741E-3</v>
      </c>
      <c r="E252" s="22">
        <f t="shared" si="296"/>
        <v>4.5157360368443866E-2</v>
      </c>
      <c r="F252" s="22">
        <f t="shared" si="296"/>
        <v>2.5966820166434701E-2</v>
      </c>
      <c r="G252" s="22">
        <f t="shared" si="296"/>
        <v>3.4909724852637769E-2</v>
      </c>
      <c r="H252" s="22">
        <f t="shared" si="296"/>
        <v>-0.15501074122136194</v>
      </c>
      <c r="I252" s="23">
        <f t="shared" si="296"/>
        <v>2.1432691800265635E-2</v>
      </c>
      <c r="J252" s="22">
        <f t="shared" si="296"/>
        <v>4.6289549624417115E-2</v>
      </c>
      <c r="K252" s="22">
        <f t="shared" si="296"/>
        <v>3.3137841601122098E-2</v>
      </c>
      <c r="L252" s="22">
        <f t="shared" si="296"/>
        <v>4.4924722290851538E-2</v>
      </c>
      <c r="M252" s="22">
        <f t="shared" si="296"/>
        <v>2.6142727723050818E-3</v>
      </c>
      <c r="N252" s="22">
        <f t="shared" si="296"/>
        <v>2.5750792478347329E-2</v>
      </c>
      <c r="O252" s="22">
        <f t="shared" si="296"/>
        <v>-4.9603834833811256E-2</v>
      </c>
      <c r="P252" s="22">
        <f t="shared" si="296"/>
        <v>-1.6073959475031541E-2</v>
      </c>
      <c r="Q252" s="22">
        <f t="shared" si="296"/>
        <v>-2.150224405156731E-2</v>
      </c>
      <c r="R252" s="22">
        <f t="shared" si="296"/>
        <v>2.7386005392879165E-2</v>
      </c>
      <c r="S252" s="22">
        <f t="shared" si="296"/>
        <v>-6.5493128437022485E-2</v>
      </c>
      <c r="T252" s="22">
        <f t="shared" si="296"/>
        <v>-7.1631151394787596E-3</v>
      </c>
      <c r="U252" s="22">
        <f t="shared" si="296"/>
        <v>1.2752412479573261E-2</v>
      </c>
      <c r="V252" s="22">
        <f t="shared" si="296"/>
        <v>1.3069170316164724E-2</v>
      </c>
      <c r="W252" s="22">
        <f t="shared" si="296"/>
        <v>1.8815888006524339E-2</v>
      </c>
      <c r="X252" s="22">
        <f t="shared" si="296"/>
        <v>9.8847745718317892E-3</v>
      </c>
      <c r="Y252" s="22">
        <f t="shared" si="296"/>
        <v>7.5280875189949192E-3</v>
      </c>
      <c r="Z252" s="22">
        <f t="shared" si="296"/>
        <v>-2.417339697740617E-2</v>
      </c>
      <c r="AA252" s="22">
        <f t="shared" si="296"/>
        <v>6.1524785355763001E-2</v>
      </c>
      <c r="AB252" s="22">
        <f t="shared" si="296"/>
        <v>1.8824343373689878E-2</v>
      </c>
      <c r="AC252" s="22">
        <f t="shared" si="296"/>
        <v>5.2107097790939694E-2</v>
      </c>
      <c r="AD252" s="22">
        <f t="shared" si="296"/>
        <v>2.7038481353355071E-2</v>
      </c>
      <c r="AE252" s="22">
        <f t="shared" si="296"/>
        <v>4.5157360368443866E-2</v>
      </c>
      <c r="AF252" s="22">
        <f t="shared" si="296"/>
        <v>1.8479696408951751E-2</v>
      </c>
      <c r="AG252" s="22">
        <f t="shared" si="296"/>
        <v>9.5732548716556343E-2</v>
      </c>
      <c r="AH252" s="22">
        <f t="shared" ref="AH252:BH252" si="297">AH50/AH46-1</f>
        <v>4.1292738915940541E-2</v>
      </c>
      <c r="AI252" s="22">
        <f t="shared" si="297"/>
        <v>2.7491884368234354E-2</v>
      </c>
      <c r="AJ252" s="22">
        <f t="shared" si="297"/>
        <v>5.5621440070552364E-3</v>
      </c>
      <c r="AK252" s="22">
        <f t="shared" si="297"/>
        <v>2.2596743083015403E-2</v>
      </c>
      <c r="AL252" s="22">
        <f t="shared" si="297"/>
        <v>3.9057595736783801E-2</v>
      </c>
      <c r="AM252" s="22">
        <f t="shared" si="297"/>
        <v>3.4696444701509233E-2</v>
      </c>
      <c r="AN252" s="22">
        <f t="shared" si="297"/>
        <v>2.8301037765551929E-2</v>
      </c>
      <c r="AO252" s="22">
        <f t="shared" si="297"/>
        <v>1.9030339714045663E-3</v>
      </c>
      <c r="AP252" s="22">
        <f t="shared" si="297"/>
        <v>4.0266743031189822E-2</v>
      </c>
      <c r="AQ252" s="22">
        <f t="shared" si="297"/>
        <v>2.3813131202886861E-2</v>
      </c>
      <c r="AR252" s="22">
        <f t="shared" si="297"/>
        <v>-3.3372616855961823E-2</v>
      </c>
      <c r="AS252" s="22">
        <f t="shared" si="297"/>
        <v>8.6409777831414791E-2</v>
      </c>
      <c r="AT252" s="22">
        <f t="shared" si="297"/>
        <v>6.6203093515371236E-3</v>
      </c>
      <c r="AU252" s="22">
        <f t="shared" si="297"/>
        <v>1.5501429610135675E-2</v>
      </c>
      <c r="AV252" s="22">
        <f t="shared" si="297"/>
        <v>4.9906331107303803E-2</v>
      </c>
      <c r="AW252" s="22">
        <f t="shared" si="297"/>
        <v>5.5695869593864966E-2</v>
      </c>
      <c r="AX252" s="22">
        <f t="shared" si="297"/>
        <v>2.0015941637402612E-2</v>
      </c>
      <c r="AY252" s="22">
        <f t="shared" si="297"/>
        <v>-3.5709665825328751E-2</v>
      </c>
      <c r="AZ252" s="22">
        <f t="shared" si="297"/>
        <v>8.2666239902338123E-3</v>
      </c>
      <c r="BA252" s="22">
        <f t="shared" si="297"/>
        <v>4.4927441636190224E-2</v>
      </c>
      <c r="BB252" s="22">
        <f t="shared" si="297"/>
        <v>3.715598445243562E-2</v>
      </c>
      <c r="BC252" s="22">
        <f t="shared" si="297"/>
        <v>6.9436734718624438E-2</v>
      </c>
      <c r="BD252" s="22">
        <f t="shared" si="297"/>
        <v>4.1471594389947519E-2</v>
      </c>
      <c r="BE252" s="22">
        <f t="shared" si="297"/>
        <v>5.8694937312134821E-2</v>
      </c>
      <c r="BF252" s="22" t="e">
        <f t="shared" si="297"/>
        <v>#DIV/0!</v>
      </c>
      <c r="BG252" s="22">
        <f t="shared" si="297"/>
        <v>4.9068797484032034E-2</v>
      </c>
      <c r="BH252" s="22">
        <f t="shared" si="297"/>
        <v>4.6075610784905185E-2</v>
      </c>
    </row>
    <row r="253" spans="1:60" s="7" customFormat="1" hidden="1" x14ac:dyDescent="0.2">
      <c r="A253" s="140">
        <f t="shared" si="265"/>
        <v>39902</v>
      </c>
      <c r="B253" s="24">
        <f t="shared" ref="B253:AG253" si="298">B51/B47-1</f>
        <v>-1.0922378066804739E-2</v>
      </c>
      <c r="C253" s="24">
        <f t="shared" si="298"/>
        <v>-2.1831769993488903E-3</v>
      </c>
      <c r="D253" s="26">
        <f t="shared" si="298"/>
        <v>-2.7686016857886298E-2</v>
      </c>
      <c r="E253" s="26">
        <f t="shared" si="298"/>
        <v>5.1991451049555604E-3</v>
      </c>
      <c r="F253" s="26">
        <f t="shared" si="298"/>
        <v>-7.3290499178504387E-3</v>
      </c>
      <c r="G253" s="26">
        <f t="shared" si="298"/>
        <v>5.4287124992908886E-3</v>
      </c>
      <c r="H253" s="26">
        <f t="shared" si="298"/>
        <v>-0.27088209948694497</v>
      </c>
      <c r="I253" s="27">
        <f t="shared" si="298"/>
        <v>-1.5025045315201435E-2</v>
      </c>
      <c r="J253" s="26">
        <f t="shared" si="298"/>
        <v>3.0782861506865711E-2</v>
      </c>
      <c r="K253" s="26">
        <f t="shared" si="298"/>
        <v>1.5292370878903228E-3</v>
      </c>
      <c r="L253" s="26">
        <f t="shared" si="298"/>
        <v>6.7842577214190847E-2</v>
      </c>
      <c r="M253" s="26">
        <f t="shared" si="298"/>
        <v>-3.4113043185839853E-2</v>
      </c>
      <c r="N253" s="26">
        <f t="shared" si="298"/>
        <v>2.9178456607070746E-3</v>
      </c>
      <c r="O253" s="26">
        <f t="shared" si="298"/>
        <v>-7.6880822262906157E-2</v>
      </c>
      <c r="P253" s="26">
        <f t="shared" si="298"/>
        <v>-4.2993281327513788E-2</v>
      </c>
      <c r="Q253" s="26">
        <f t="shared" si="298"/>
        <v>-9.7484415264770141E-2</v>
      </c>
      <c r="R253" s="26">
        <f t="shared" si="298"/>
        <v>-1.7646579318059574E-2</v>
      </c>
      <c r="S253" s="26">
        <f t="shared" si="298"/>
        <v>-5.4293562252457628E-3</v>
      </c>
      <c r="T253" s="26">
        <f t="shared" si="298"/>
        <v>-4.4619641710937574E-2</v>
      </c>
      <c r="U253" s="26">
        <f t="shared" si="298"/>
        <v>-4.6924402238315843E-2</v>
      </c>
      <c r="V253" s="26">
        <f t="shared" si="298"/>
        <v>-4.0412762735756114E-2</v>
      </c>
      <c r="W253" s="26">
        <f t="shared" si="298"/>
        <v>-1.101180269776747E-2</v>
      </c>
      <c r="X253" s="26">
        <f t="shared" si="298"/>
        <v>-3.0729499566298224E-2</v>
      </c>
      <c r="Y253" s="26">
        <f t="shared" si="298"/>
        <v>-4.1605787630116131E-2</v>
      </c>
      <c r="Z253" s="26">
        <f t="shared" si="298"/>
        <v>-8.9002863489483497E-2</v>
      </c>
      <c r="AA253" s="26">
        <f t="shared" si="298"/>
        <v>4.0198897934153655E-2</v>
      </c>
      <c r="AB253" s="26">
        <f t="shared" si="298"/>
        <v>-1.9235531359329539E-3</v>
      </c>
      <c r="AC253" s="26">
        <f t="shared" si="298"/>
        <v>-6.8694773674982113E-3</v>
      </c>
      <c r="AD253" s="26">
        <f t="shared" si="298"/>
        <v>-4.0610770806525087E-3</v>
      </c>
      <c r="AE253" s="26">
        <f t="shared" si="298"/>
        <v>5.1991451049555604E-3</v>
      </c>
      <c r="AF253" s="26">
        <f t="shared" si="298"/>
        <v>-3.6683108334254588E-2</v>
      </c>
      <c r="AG253" s="26">
        <f t="shared" si="298"/>
        <v>2.5706680972616969E-3</v>
      </c>
      <c r="AH253" s="26">
        <f t="shared" ref="AH253:BH253" si="299">AH51/AH47-1</f>
        <v>1.3302711758380159E-2</v>
      </c>
      <c r="AI253" s="26">
        <f t="shared" si="299"/>
        <v>3.5690668482317722E-3</v>
      </c>
      <c r="AJ253" s="26">
        <f t="shared" si="299"/>
        <v>-7.7590426652972555E-3</v>
      </c>
      <c r="AK253" s="26">
        <f t="shared" si="299"/>
        <v>-7.625427284922992E-3</v>
      </c>
      <c r="AL253" s="26">
        <f t="shared" si="299"/>
        <v>1.8194919890890615E-2</v>
      </c>
      <c r="AM253" s="26">
        <f t="shared" si="299"/>
        <v>1.1830785103278174E-2</v>
      </c>
      <c r="AN253" s="26">
        <f t="shared" si="299"/>
        <v>8.8378732628291434E-3</v>
      </c>
      <c r="AO253" s="26">
        <f t="shared" si="299"/>
        <v>-1.7210811346091259E-2</v>
      </c>
      <c r="AP253" s="26">
        <f t="shared" si="299"/>
        <v>2.0459995198355063E-2</v>
      </c>
      <c r="AQ253" s="26">
        <f t="shared" si="299"/>
        <v>2.5124556394355846E-3</v>
      </c>
      <c r="AR253" s="26">
        <f t="shared" si="299"/>
        <v>-3.6550505170607317E-2</v>
      </c>
      <c r="AS253" s="26">
        <f t="shared" si="299"/>
        <v>5.0151645370246856E-2</v>
      </c>
      <c r="AT253" s="26">
        <f t="shared" si="299"/>
        <v>-5.623347504035725E-2</v>
      </c>
      <c r="AU253" s="26">
        <f t="shared" si="299"/>
        <v>-3.8431108953227877E-2</v>
      </c>
      <c r="AV253" s="26">
        <f t="shared" si="299"/>
        <v>4.1743440354351513E-3</v>
      </c>
      <c r="AW253" s="26">
        <f t="shared" si="299"/>
        <v>6.3901941457968459E-2</v>
      </c>
      <c r="AX253" s="26">
        <f t="shared" si="299"/>
        <v>-1.9698689088355481E-2</v>
      </c>
      <c r="AY253" s="26">
        <f t="shared" si="299"/>
        <v>-0.10060443317950685</v>
      </c>
      <c r="AZ253" s="26">
        <f t="shared" si="299"/>
        <v>-5.0730198157690864E-2</v>
      </c>
      <c r="BA253" s="26">
        <f t="shared" si="299"/>
        <v>3.7255701276356357E-2</v>
      </c>
      <c r="BB253" s="26">
        <f t="shared" si="299"/>
        <v>3.5349598891745604E-2</v>
      </c>
      <c r="BC253" s="26">
        <f t="shared" si="299"/>
        <v>5.8784038353422163E-2</v>
      </c>
      <c r="BD253" s="26">
        <f t="shared" si="299"/>
        <v>2.0464977040542731E-2</v>
      </c>
      <c r="BE253" s="26">
        <f t="shared" si="299"/>
        <v>4.6328542834014552E-2</v>
      </c>
      <c r="BF253" s="26" t="e">
        <f t="shared" si="299"/>
        <v>#DIV/0!</v>
      </c>
      <c r="BG253" s="26">
        <f t="shared" si="299"/>
        <v>3.9758853256637972E-2</v>
      </c>
      <c r="BH253" s="26">
        <f t="shared" si="299"/>
        <v>4.3519419223457811E-2</v>
      </c>
    </row>
    <row r="254" spans="1:60" s="7" customFormat="1" hidden="1" x14ac:dyDescent="0.2">
      <c r="A254" s="138">
        <f t="shared" si="265"/>
        <v>39994</v>
      </c>
      <c r="B254" s="16">
        <f t="shared" ref="B254:AG254" si="300">B52/B48-1</f>
        <v>-1.5161178905622741E-2</v>
      </c>
      <c r="C254" s="16">
        <f t="shared" si="300"/>
        <v>-5.3949945574801594E-3</v>
      </c>
      <c r="D254" s="7">
        <f t="shared" si="300"/>
        <v>-3.902002087615597E-2</v>
      </c>
      <c r="E254" s="7">
        <f t="shared" si="300"/>
        <v>-2.9077259869825234E-3</v>
      </c>
      <c r="F254" s="7">
        <f t="shared" si="300"/>
        <v>-8.9645551711806659E-3</v>
      </c>
      <c r="G254" s="7">
        <f t="shared" si="300"/>
        <v>5.3861003905468774E-3</v>
      </c>
      <c r="H254" s="7">
        <f t="shared" si="300"/>
        <v>-0.3126314539645384</v>
      </c>
      <c r="I254" s="20">
        <f t="shared" si="300"/>
        <v>-1.9659628355583991E-2</v>
      </c>
      <c r="J254" s="7">
        <f t="shared" si="300"/>
        <v>3.0161201409857119E-2</v>
      </c>
      <c r="K254" s="7">
        <f t="shared" si="300"/>
        <v>1.544690098653545E-3</v>
      </c>
      <c r="L254" s="7">
        <f t="shared" si="300"/>
        <v>4.0344974588647053E-2</v>
      </c>
      <c r="M254" s="7">
        <f t="shared" si="300"/>
        <v>-3.0889942156018813E-2</v>
      </c>
      <c r="N254" s="7">
        <f t="shared" si="300"/>
        <v>2.0857863768162233E-3</v>
      </c>
      <c r="O254" s="7">
        <f t="shared" si="300"/>
        <v>-9.9951818687514793E-2</v>
      </c>
      <c r="P254" s="7">
        <f t="shared" si="300"/>
        <v>-6.1264069016585987E-2</v>
      </c>
      <c r="Q254" s="7">
        <f t="shared" si="300"/>
        <v>-1.3074687956487252E-2</v>
      </c>
      <c r="R254" s="7">
        <f t="shared" si="300"/>
        <v>-3.2787698061129578E-2</v>
      </c>
      <c r="S254" s="7">
        <f t="shared" si="300"/>
        <v>-1.7186213098671077E-3</v>
      </c>
      <c r="T254" s="7">
        <f t="shared" si="300"/>
        <v>-6.7581992658921619E-2</v>
      </c>
      <c r="U254" s="7">
        <f t="shared" si="300"/>
        <v>-8.2415428891380094E-2</v>
      </c>
      <c r="V254" s="7">
        <f t="shared" si="300"/>
        <v>-6.6130274456866478E-2</v>
      </c>
      <c r="W254" s="7">
        <f t="shared" si="300"/>
        <v>-3.3406288772161341E-2</v>
      </c>
      <c r="X254" s="7">
        <f t="shared" si="300"/>
        <v>-5.6852676958758175E-2</v>
      </c>
      <c r="Y254" s="7">
        <f t="shared" si="300"/>
        <v>-4.6153367086578578E-2</v>
      </c>
      <c r="Z254" s="7">
        <f t="shared" si="300"/>
        <v>-0.10012351806412056</v>
      </c>
      <c r="AA254" s="7">
        <f t="shared" si="300"/>
        <v>4.534241116575255E-2</v>
      </c>
      <c r="AB254" s="7">
        <f t="shared" si="300"/>
        <v>-2.757149587175689E-2</v>
      </c>
      <c r="AC254" s="7">
        <f t="shared" si="300"/>
        <v>4.2975015229913538E-2</v>
      </c>
      <c r="AD254" s="7">
        <f t="shared" si="300"/>
        <v>1.815452817782659E-2</v>
      </c>
      <c r="AE254" s="7">
        <f t="shared" si="300"/>
        <v>-2.9077259869825234E-3</v>
      </c>
      <c r="AF254" s="7">
        <f t="shared" si="300"/>
        <v>-4.2419834568140358E-2</v>
      </c>
      <c r="AG254" s="7">
        <f t="shared" si="300"/>
        <v>9.3373148362427827E-3</v>
      </c>
      <c r="AH254" s="7">
        <f t="shared" ref="AH254:BH254" si="301">AH52/AH48-1</f>
        <v>2.1099629957477273E-3</v>
      </c>
      <c r="AI254" s="7">
        <f t="shared" si="301"/>
        <v>-7.9725939730523887E-4</v>
      </c>
      <c r="AJ254" s="7">
        <f t="shared" si="301"/>
        <v>-1.5488451920676161E-2</v>
      </c>
      <c r="AK254" s="7">
        <f t="shared" si="301"/>
        <v>-1.7489655629164602E-2</v>
      </c>
      <c r="AL254" s="7">
        <f t="shared" si="301"/>
        <v>2.0286397900867392E-2</v>
      </c>
      <c r="AM254" s="7">
        <f t="shared" si="301"/>
        <v>-1.1058387637182587E-2</v>
      </c>
      <c r="AN254" s="7">
        <f t="shared" si="301"/>
        <v>5.7047123675113554E-3</v>
      </c>
      <c r="AO254" s="7">
        <f t="shared" si="301"/>
        <v>-2.8972237396423517E-2</v>
      </c>
      <c r="AP254" s="7">
        <f t="shared" si="301"/>
        <v>2.1076875224871561E-2</v>
      </c>
      <c r="AQ254" s="7">
        <f t="shared" si="301"/>
        <v>-1.0162366826860114E-2</v>
      </c>
      <c r="AR254" s="7">
        <f t="shared" si="301"/>
        <v>-4.1705231386545361E-2</v>
      </c>
      <c r="AS254" s="7">
        <f t="shared" si="301"/>
        <v>1.7462419910847071E-2</v>
      </c>
      <c r="AT254" s="7">
        <f t="shared" si="301"/>
        <v>2.2066166137949095E-2</v>
      </c>
      <c r="AU254" s="7">
        <f t="shared" si="301"/>
        <v>-4.6432770523348821E-2</v>
      </c>
      <c r="AV254" s="7">
        <f t="shared" si="301"/>
        <v>2.8590149582798929E-3</v>
      </c>
      <c r="AW254" s="7">
        <f t="shared" si="301"/>
        <v>6.1975770979395772E-2</v>
      </c>
      <c r="AX254" s="7">
        <f t="shared" si="301"/>
        <v>-3.5740380826880469E-2</v>
      </c>
      <c r="AY254" s="7">
        <f t="shared" si="301"/>
        <v>-0.12283759962641927</v>
      </c>
      <c r="AZ254" s="7">
        <f t="shared" si="301"/>
        <v>-5.504349508938966E-2</v>
      </c>
      <c r="BA254" s="7">
        <f t="shared" si="301"/>
        <v>3.5519421420594277E-2</v>
      </c>
      <c r="BB254" s="7">
        <f t="shared" si="301"/>
        <v>3.7006160131073829E-2</v>
      </c>
      <c r="BC254" s="7">
        <f t="shared" si="301"/>
        <v>5.7936923387174266E-2</v>
      </c>
      <c r="BD254" s="7">
        <f t="shared" si="301"/>
        <v>1.6608496295056563E-2</v>
      </c>
      <c r="BE254" s="7">
        <f t="shared" si="301"/>
        <v>2.6048929063890558E-2</v>
      </c>
      <c r="BF254" s="7" t="e">
        <f t="shared" si="301"/>
        <v>#DIV/0!</v>
      </c>
      <c r="BG254" s="7">
        <f t="shared" si="301"/>
        <v>3.4716588098026913E-2</v>
      </c>
      <c r="BH254" s="7">
        <f t="shared" si="301"/>
        <v>3.5759721998795291E-2</v>
      </c>
    </row>
    <row r="255" spans="1:60" s="7" customFormat="1" hidden="1" x14ac:dyDescent="0.2">
      <c r="A255" s="138">
        <f t="shared" si="265"/>
        <v>40086</v>
      </c>
      <c r="B255" s="16">
        <f t="shared" ref="B255:AG255" si="302">B53/B49-1</f>
        <v>-1.8495070712445827E-2</v>
      </c>
      <c r="C255" s="16">
        <f t="shared" si="302"/>
        <v>-1.0782714382751024E-2</v>
      </c>
      <c r="D255" s="7">
        <f t="shared" si="302"/>
        <v>-3.9956576549086464E-2</v>
      </c>
      <c r="E255" s="7">
        <f t="shared" si="302"/>
        <v>-2.3425713110920898E-2</v>
      </c>
      <c r="F255" s="7">
        <f t="shared" si="302"/>
        <v>-1.1266356392354182E-2</v>
      </c>
      <c r="G255" s="7">
        <f t="shared" si="302"/>
        <v>1.5155538052313844E-4</v>
      </c>
      <c r="H255" s="7">
        <f t="shared" si="302"/>
        <v>-0.26133675796565647</v>
      </c>
      <c r="I255" s="20">
        <f t="shared" si="302"/>
        <v>-2.2675109949963135E-2</v>
      </c>
      <c r="J255" s="7">
        <f t="shared" si="302"/>
        <v>2.318937836307744E-2</v>
      </c>
      <c r="K255" s="7">
        <f t="shared" si="302"/>
        <v>-3.4497748057585875E-3</v>
      </c>
      <c r="L255" s="7">
        <f t="shared" si="302"/>
        <v>-2.7759387764057175E-2</v>
      </c>
      <c r="M255" s="7">
        <f t="shared" si="302"/>
        <v>-3.9803328410842442E-2</v>
      </c>
      <c r="N255" s="7">
        <f t="shared" si="302"/>
        <v>4.0185198493898344E-3</v>
      </c>
      <c r="O255" s="7">
        <f t="shared" si="302"/>
        <v>-0.10435365458938795</v>
      </c>
      <c r="P255" s="7">
        <f t="shared" si="302"/>
        <v>-6.6215833056795681E-2</v>
      </c>
      <c r="Q255" s="7">
        <f t="shared" si="302"/>
        <v>-1.2911570251606719E-2</v>
      </c>
      <c r="R255" s="7">
        <f t="shared" si="302"/>
        <v>-2.5796784970829822E-2</v>
      </c>
      <c r="S255" s="7">
        <f t="shared" si="302"/>
        <v>-5.4793998265829646E-3</v>
      </c>
      <c r="T255" s="7">
        <f t="shared" si="302"/>
        <v>-6.1692624128888984E-2</v>
      </c>
      <c r="U255" s="7">
        <f t="shared" si="302"/>
        <v>-9.0666664399799424E-2</v>
      </c>
      <c r="V255" s="7">
        <f t="shared" si="302"/>
        <v>-6.3177149041267477E-2</v>
      </c>
      <c r="W255" s="7">
        <f t="shared" si="302"/>
        <v>-4.2879646414539341E-2</v>
      </c>
      <c r="X255" s="7">
        <f t="shared" si="302"/>
        <v>-5.7759661341767354E-2</v>
      </c>
      <c r="Y255" s="7">
        <f t="shared" si="302"/>
        <v>-4.3994063909655656E-2</v>
      </c>
      <c r="Z255" s="7">
        <f t="shared" si="302"/>
        <v>-9.3338266934127057E-2</v>
      </c>
      <c r="AA255" s="7">
        <f t="shared" si="302"/>
        <v>3.8399943724427565E-2</v>
      </c>
      <c r="AB255" s="7">
        <f t="shared" si="302"/>
        <v>-3.9081978109995585E-2</v>
      </c>
      <c r="AC255" s="7">
        <f t="shared" si="302"/>
        <v>5.602430675511072E-2</v>
      </c>
      <c r="AD255" s="7">
        <f t="shared" si="302"/>
        <v>4.0297454476323491E-3</v>
      </c>
      <c r="AE255" s="7">
        <f t="shared" si="302"/>
        <v>-2.3425713110920898E-2</v>
      </c>
      <c r="AF255" s="7">
        <f t="shared" si="302"/>
        <v>-5.3014690946687204E-2</v>
      </c>
      <c r="AG255" s="7">
        <f t="shared" si="302"/>
        <v>-1.758655619993843E-2</v>
      </c>
      <c r="AH255" s="7">
        <f t="shared" ref="AH255:BH255" si="303">AH53/AH49-1</f>
        <v>-1.9163726675006099E-2</v>
      </c>
      <c r="AI255" s="7">
        <f t="shared" si="303"/>
        <v>-1.1179803668770805E-2</v>
      </c>
      <c r="AJ255" s="7">
        <f t="shared" si="303"/>
        <v>-1.2158059067090998E-2</v>
      </c>
      <c r="AK255" s="7">
        <f t="shared" si="303"/>
        <v>-2.612451228851953E-2</v>
      </c>
      <c r="AL255" s="7">
        <f t="shared" si="303"/>
        <v>3.9093577569297988E-3</v>
      </c>
      <c r="AM255" s="7">
        <f t="shared" si="303"/>
        <v>-5.6912585354185197E-3</v>
      </c>
      <c r="AN255" s="7">
        <f t="shared" si="303"/>
        <v>1.0909826130647948E-2</v>
      </c>
      <c r="AO255" s="7">
        <f t="shared" si="303"/>
        <v>-1.5326731433920493E-2</v>
      </c>
      <c r="AP255" s="7">
        <f t="shared" si="303"/>
        <v>2.2313512179851891E-2</v>
      </c>
      <c r="AQ255" s="7">
        <f t="shared" si="303"/>
        <v>-2.4293738734113779E-2</v>
      </c>
      <c r="AR255" s="7">
        <f t="shared" si="303"/>
        <v>-3.4029956139366324E-2</v>
      </c>
      <c r="AS255" s="7">
        <f t="shared" si="303"/>
        <v>6.3682967800686718E-3</v>
      </c>
      <c r="AT255" s="7">
        <f t="shared" si="303"/>
        <v>1.0453769042348959E-2</v>
      </c>
      <c r="AU255" s="7">
        <f t="shared" si="303"/>
        <v>-3.7244169186628207E-2</v>
      </c>
      <c r="AV255" s="7">
        <f t="shared" si="303"/>
        <v>-2.5504883201006301E-3</v>
      </c>
      <c r="AW255" s="7">
        <f t="shared" si="303"/>
        <v>5.179012172862163E-2</v>
      </c>
      <c r="AX255" s="7">
        <f t="shared" si="303"/>
        <v>-5.8294811312701866E-2</v>
      </c>
      <c r="AY255" s="7">
        <f t="shared" si="303"/>
        <v>-0.10042359819526803</v>
      </c>
      <c r="AZ255" s="7">
        <f t="shared" si="303"/>
        <v>-6.7086632246600164E-2</v>
      </c>
      <c r="BA255" s="7">
        <f t="shared" si="303"/>
        <v>2.9428854841779151E-2</v>
      </c>
      <c r="BB255" s="7">
        <f t="shared" si="303"/>
        <v>3.5850553364345616E-2</v>
      </c>
      <c r="BC255" s="7">
        <f t="shared" si="303"/>
        <v>4.8051370697328455E-2</v>
      </c>
      <c r="BD255" s="7">
        <f t="shared" si="303"/>
        <v>1.2927006615580217E-2</v>
      </c>
      <c r="BE255" s="7">
        <f t="shared" si="303"/>
        <v>2.5795028636754314E-2</v>
      </c>
      <c r="BF255" s="7" t="e">
        <f t="shared" si="303"/>
        <v>#DIV/0!</v>
      </c>
      <c r="BG255" s="7">
        <f t="shared" si="303"/>
        <v>3.0564677232393089E-2</v>
      </c>
      <c r="BH255" s="7">
        <f t="shared" si="303"/>
        <v>2.5529217199302678E-2</v>
      </c>
    </row>
    <row r="256" spans="1:60" s="7" customFormat="1" ht="12" hidden="1" thickBot="1" x14ac:dyDescent="0.25">
      <c r="A256" s="139">
        <f t="shared" si="265"/>
        <v>40177</v>
      </c>
      <c r="B256" s="14">
        <f t="shared" ref="B256:AG256" si="304">B54/B50-1</f>
        <v>-1.1084881690555437E-2</v>
      </c>
      <c r="C256" s="14">
        <f t="shared" si="304"/>
        <v>-7.9899178753795042E-3</v>
      </c>
      <c r="D256" s="22">
        <f t="shared" si="304"/>
        <v>-3.8926016574496125E-2</v>
      </c>
      <c r="E256" s="22">
        <f t="shared" si="304"/>
        <v>-1.8678196651989887E-2</v>
      </c>
      <c r="F256" s="22">
        <f t="shared" si="304"/>
        <v>-1.6060075878828739E-3</v>
      </c>
      <c r="G256" s="22">
        <f t="shared" si="304"/>
        <v>3.2155274202796402E-3</v>
      </c>
      <c r="H256" s="22">
        <f t="shared" si="304"/>
        <v>-0.12111008788185673</v>
      </c>
      <c r="I256" s="23">
        <f t="shared" si="304"/>
        <v>-1.5407293931005928E-2</v>
      </c>
      <c r="J256" s="22">
        <f t="shared" si="304"/>
        <v>3.1388937943937156E-2</v>
      </c>
      <c r="K256" s="22">
        <f t="shared" si="304"/>
        <v>-1.2270250952793882E-3</v>
      </c>
      <c r="L256" s="22">
        <f t="shared" si="304"/>
        <v>5.0627775608404146E-2</v>
      </c>
      <c r="M256" s="22">
        <f t="shared" si="304"/>
        <v>-4.6886912878185694E-2</v>
      </c>
      <c r="N256" s="22">
        <f t="shared" si="304"/>
        <v>3.535942691778704E-3</v>
      </c>
      <c r="O256" s="22">
        <f t="shared" si="304"/>
        <v>-9.7248512830683476E-2</v>
      </c>
      <c r="P256" s="22">
        <f t="shared" si="304"/>
        <v>-5.8611944730459498E-2</v>
      </c>
      <c r="Q256" s="22">
        <f t="shared" si="304"/>
        <v>-1.6791815896753604E-2</v>
      </c>
      <c r="R256" s="22">
        <f t="shared" si="304"/>
        <v>-3.2069766716045223E-2</v>
      </c>
      <c r="S256" s="22">
        <f t="shared" si="304"/>
        <v>-1.9545513460447195E-3</v>
      </c>
      <c r="T256" s="22">
        <f t="shared" si="304"/>
        <v>-5.4917436936913755E-2</v>
      </c>
      <c r="U256" s="22">
        <f t="shared" si="304"/>
        <v>-8.9919314971841136E-2</v>
      </c>
      <c r="V256" s="22">
        <f t="shared" si="304"/>
        <v>-7.1582143735230752E-2</v>
      </c>
      <c r="W256" s="22">
        <f t="shared" si="304"/>
        <v>-4.5787833588923577E-2</v>
      </c>
      <c r="X256" s="22">
        <f t="shared" si="304"/>
        <v>-7.1677245084930341E-2</v>
      </c>
      <c r="Y256" s="22">
        <f t="shared" si="304"/>
        <v>-3.3095957847378954E-2</v>
      </c>
      <c r="Z256" s="22">
        <f t="shared" si="304"/>
        <v>-6.6484973230790168E-2</v>
      </c>
      <c r="AA256" s="22">
        <f t="shared" si="304"/>
        <v>1.9183819447946338E-2</v>
      </c>
      <c r="AB256" s="22">
        <f t="shared" si="304"/>
        <v>-4.087899970957487E-2</v>
      </c>
      <c r="AC256" s="22">
        <f t="shared" si="304"/>
        <v>4.8682592059803964E-2</v>
      </c>
      <c r="AD256" s="22">
        <f t="shared" si="304"/>
        <v>1.414619185730337E-2</v>
      </c>
      <c r="AE256" s="22">
        <f t="shared" si="304"/>
        <v>-1.8678196651989887E-2</v>
      </c>
      <c r="AF256" s="22">
        <f t="shared" si="304"/>
        <v>-5.2340756878740624E-2</v>
      </c>
      <c r="AG256" s="22">
        <f t="shared" si="304"/>
        <v>-2.7395630498811441E-2</v>
      </c>
      <c r="AH256" s="22">
        <f t="shared" ref="AH256:BH256" si="305">AH54/AH50-1</f>
        <v>-1.1031963431199943E-2</v>
      </c>
      <c r="AI256" s="22">
        <f t="shared" si="305"/>
        <v>-8.6379070758765275E-3</v>
      </c>
      <c r="AJ256" s="22">
        <f t="shared" si="305"/>
        <v>-1.8576433736714471E-3</v>
      </c>
      <c r="AK256" s="22">
        <f t="shared" si="305"/>
        <v>-2.5896348785420908E-2</v>
      </c>
      <c r="AL256" s="22">
        <f t="shared" si="305"/>
        <v>6.3956947393590813E-3</v>
      </c>
      <c r="AM256" s="22">
        <f t="shared" si="305"/>
        <v>-9.1826106315495704E-3</v>
      </c>
      <c r="AN256" s="22">
        <f t="shared" si="305"/>
        <v>2.3352251918408173E-2</v>
      </c>
      <c r="AO256" s="22">
        <f t="shared" si="305"/>
        <v>-1.3309282725830207E-2</v>
      </c>
      <c r="AP256" s="22">
        <f t="shared" si="305"/>
        <v>3.9357368138313475E-2</v>
      </c>
      <c r="AQ256" s="22">
        <f t="shared" si="305"/>
        <v>-1.8348086500034277E-2</v>
      </c>
      <c r="AR256" s="22">
        <f t="shared" si="305"/>
        <v>-3.2490150440467325E-2</v>
      </c>
      <c r="AS256" s="22">
        <f t="shared" si="305"/>
        <v>-8.6491625457104648E-3</v>
      </c>
      <c r="AT256" s="22">
        <f t="shared" si="305"/>
        <v>1.628838760312834E-2</v>
      </c>
      <c r="AU256" s="22">
        <f t="shared" si="305"/>
        <v>-2.698566797266766E-4</v>
      </c>
      <c r="AV256" s="22">
        <f t="shared" si="305"/>
        <v>-1.3885728240257134E-3</v>
      </c>
      <c r="AW256" s="22">
        <f t="shared" si="305"/>
        <v>3.1678320090559708E-2</v>
      </c>
      <c r="AX256" s="22">
        <f t="shared" si="305"/>
        <v>-5.9343761750302759E-2</v>
      </c>
      <c r="AY256" s="22">
        <f t="shared" si="305"/>
        <v>-4.0546160534435383E-2</v>
      </c>
      <c r="AZ256" s="22">
        <f t="shared" si="305"/>
        <v>-6.4213698384932072E-2</v>
      </c>
      <c r="BA256" s="22">
        <f t="shared" si="305"/>
        <v>2.9996336393572909E-2</v>
      </c>
      <c r="BB256" s="22">
        <f t="shared" si="305"/>
        <v>3.4131215222650502E-2</v>
      </c>
      <c r="BC256" s="22">
        <f t="shared" si="305"/>
        <v>6.7651645386579196E-2</v>
      </c>
      <c r="BD256" s="22">
        <f t="shared" si="305"/>
        <v>2.8274688538854065E-2</v>
      </c>
      <c r="BE256" s="22">
        <f t="shared" si="305"/>
        <v>2.2036138772002944E-2</v>
      </c>
      <c r="BF256" s="22" t="e">
        <f t="shared" si="305"/>
        <v>#DIV/0!</v>
      </c>
      <c r="BG256" s="22">
        <f t="shared" si="305"/>
        <v>4.556336361382507E-2</v>
      </c>
      <c r="BH256" s="22">
        <f t="shared" si="305"/>
        <v>5.1338411116690796E-2</v>
      </c>
    </row>
    <row r="257" spans="1:60" s="7" customFormat="1" hidden="1" x14ac:dyDescent="0.2">
      <c r="A257" s="140">
        <f t="shared" si="265"/>
        <v>40267</v>
      </c>
      <c r="B257" s="24">
        <f t="shared" ref="B257:AG257" si="306">B55/B51-1</f>
        <v>6.3396511942463984E-3</v>
      </c>
      <c r="C257" s="24">
        <f t="shared" si="306"/>
        <v>4.3375973663126732E-3</v>
      </c>
      <c r="D257" s="26">
        <f t="shared" si="306"/>
        <v>-2.1337662397078794E-2</v>
      </c>
      <c r="E257" s="26">
        <f t="shared" si="306"/>
        <v>-1.290750074329261E-2</v>
      </c>
      <c r="F257" s="26">
        <f t="shared" si="306"/>
        <v>1.6918032982928155E-2</v>
      </c>
      <c r="G257" s="26">
        <f t="shared" si="306"/>
        <v>1.4428385049119807E-2</v>
      </c>
      <c r="H257" s="26">
        <f t="shared" si="306"/>
        <v>8.7840689646817349E-2</v>
      </c>
      <c r="I257" s="27">
        <f t="shared" si="306"/>
        <v>3.3118854765554762E-3</v>
      </c>
      <c r="J257" s="26">
        <f t="shared" si="306"/>
        <v>3.5750299089553961E-2</v>
      </c>
      <c r="K257" s="26">
        <f t="shared" si="306"/>
        <v>1.1053283120657342E-2</v>
      </c>
      <c r="L257" s="26">
        <f t="shared" si="306"/>
        <v>-6.6971262620290073E-3</v>
      </c>
      <c r="M257" s="26">
        <f t="shared" si="306"/>
        <v>-1.5232087385689153E-2</v>
      </c>
      <c r="N257" s="26">
        <f t="shared" si="306"/>
        <v>1.2755579568581643E-2</v>
      </c>
      <c r="O257" s="26">
        <f t="shared" si="306"/>
        <v>-6.6584131905532251E-2</v>
      </c>
      <c r="P257" s="26">
        <f t="shared" si="306"/>
        <v>-4.0824593670095832E-2</v>
      </c>
      <c r="Q257" s="26">
        <f t="shared" si="306"/>
        <v>-5.8459076068070437E-2</v>
      </c>
      <c r="R257" s="26">
        <f t="shared" si="306"/>
        <v>-2.3263596736023961E-3</v>
      </c>
      <c r="S257" s="26">
        <f t="shared" si="306"/>
        <v>2.3601799766546083E-3</v>
      </c>
      <c r="T257" s="26">
        <f t="shared" si="306"/>
        <v>-2.8567790868896936E-2</v>
      </c>
      <c r="U257" s="26">
        <f t="shared" si="306"/>
        <v>-5.2199676766127356E-2</v>
      </c>
      <c r="V257" s="26">
        <f t="shared" si="306"/>
        <v>-4.450791706260504E-2</v>
      </c>
      <c r="W257" s="26">
        <f t="shared" si="306"/>
        <v>-2.5898420349461659E-2</v>
      </c>
      <c r="X257" s="26">
        <f t="shared" si="306"/>
        <v>-5.2501587519989235E-2</v>
      </c>
      <c r="Y257" s="26">
        <f t="shared" si="306"/>
        <v>-2.1757246255853846E-2</v>
      </c>
      <c r="Z257" s="26">
        <f t="shared" si="306"/>
        <v>-4.6983103456541109E-2</v>
      </c>
      <c r="AA257" s="26">
        <f t="shared" si="306"/>
        <v>1.6373313983662374E-2</v>
      </c>
      <c r="AB257" s="26">
        <f t="shared" si="306"/>
        <v>-2.9394945072924727E-2</v>
      </c>
      <c r="AC257" s="26">
        <f t="shared" si="306"/>
        <v>3.1367856842012598E-2</v>
      </c>
      <c r="AD257" s="26">
        <f t="shared" si="306"/>
        <v>2.658565765019083E-2</v>
      </c>
      <c r="AE257" s="26">
        <f t="shared" si="306"/>
        <v>-1.290750074329261E-2</v>
      </c>
      <c r="AF257" s="26">
        <f t="shared" si="306"/>
        <v>-3.1890048784247171E-2</v>
      </c>
      <c r="AG257" s="26">
        <f t="shared" si="306"/>
        <v>-1.720444109908692E-2</v>
      </c>
      <c r="AH257" s="26">
        <f t="shared" ref="AH257:BH257" si="307">AH55/AH51-1</f>
        <v>-8.8522851658575652E-3</v>
      </c>
      <c r="AI257" s="26">
        <f t="shared" si="307"/>
        <v>3.4705599118254327E-3</v>
      </c>
      <c r="AJ257" s="26">
        <f t="shared" si="307"/>
        <v>8.4579369989936648E-3</v>
      </c>
      <c r="AK257" s="26">
        <f t="shared" si="307"/>
        <v>-1.4687307279420581E-2</v>
      </c>
      <c r="AL257" s="26">
        <f t="shared" si="307"/>
        <v>1.9757133469813004E-2</v>
      </c>
      <c r="AM257" s="26">
        <f t="shared" si="307"/>
        <v>-4.2113033272499489E-3</v>
      </c>
      <c r="AN257" s="26">
        <f t="shared" si="307"/>
        <v>4.4213779074202098E-2</v>
      </c>
      <c r="AO257" s="26">
        <f t="shared" si="307"/>
        <v>1.5491550783367503E-2</v>
      </c>
      <c r="AP257" s="26">
        <f t="shared" si="307"/>
        <v>5.6555682573025567E-2</v>
      </c>
      <c r="AQ257" s="26">
        <f t="shared" si="307"/>
        <v>-6.5793917753620423E-4</v>
      </c>
      <c r="AR257" s="26">
        <f t="shared" si="307"/>
        <v>-1.2274442072029212E-2</v>
      </c>
      <c r="AS257" s="26">
        <f t="shared" si="307"/>
        <v>-8.3139018316823465E-3</v>
      </c>
      <c r="AT257" s="26">
        <f t="shared" si="307"/>
        <v>3.9134306113550732E-2</v>
      </c>
      <c r="AU257" s="26">
        <f t="shared" si="307"/>
        <v>2.9529067648197627E-2</v>
      </c>
      <c r="AV257" s="26">
        <f t="shared" si="307"/>
        <v>9.8255089036796139E-3</v>
      </c>
      <c r="AW257" s="26">
        <f t="shared" si="307"/>
        <v>2.7449018831069205E-2</v>
      </c>
      <c r="AX257" s="26">
        <f t="shared" si="307"/>
        <v>-2.7812817234466269E-2</v>
      </c>
      <c r="AY257" s="26">
        <f t="shared" si="307"/>
        <v>3.5348746744286341E-2</v>
      </c>
      <c r="AZ257" s="26">
        <f t="shared" si="307"/>
        <v>-1.5889913180601511E-2</v>
      </c>
      <c r="BA257" s="26">
        <f t="shared" si="307"/>
        <v>2.9560673416791028E-2</v>
      </c>
      <c r="BB257" s="26">
        <f t="shared" si="307"/>
        <v>4.0075740925731962E-2</v>
      </c>
      <c r="BC257" s="26">
        <f t="shared" si="307"/>
        <v>5.4139814628278771E-2</v>
      </c>
      <c r="BD257" s="26">
        <f t="shared" si="307"/>
        <v>4.5661299894006468E-2</v>
      </c>
      <c r="BE257" s="26">
        <f t="shared" si="307"/>
        <v>2.73926249239278E-2</v>
      </c>
      <c r="BF257" s="26" t="e">
        <f t="shared" si="307"/>
        <v>#DIV/0!</v>
      </c>
      <c r="BG257" s="26">
        <f t="shared" si="307"/>
        <v>4.2172330382376222E-2</v>
      </c>
      <c r="BH257" s="26">
        <f t="shared" si="307"/>
        <v>3.8032842825760804E-2</v>
      </c>
    </row>
    <row r="258" spans="1:60" s="7" customFormat="1" hidden="1" x14ac:dyDescent="0.2">
      <c r="A258" s="138">
        <f t="shared" si="265"/>
        <v>40359</v>
      </c>
      <c r="B258" s="16">
        <f t="shared" ref="B258:AG258" si="308">B56/B52-1</f>
        <v>1.9876951034463186E-2</v>
      </c>
      <c r="C258" s="16">
        <f t="shared" si="308"/>
        <v>1.491133672924283E-2</v>
      </c>
      <c r="D258" s="7">
        <f t="shared" si="308"/>
        <v>-6.5505521869304584E-3</v>
      </c>
      <c r="E258" s="7">
        <f t="shared" si="308"/>
        <v>-9.2310721856991851E-4</v>
      </c>
      <c r="F258" s="7">
        <f t="shared" si="308"/>
        <v>3.0133475659520625E-2</v>
      </c>
      <c r="G258" s="7">
        <f t="shared" si="308"/>
        <v>2.33938130084268E-2</v>
      </c>
      <c r="H258" s="7">
        <f t="shared" si="308"/>
        <v>0.23873001254293857</v>
      </c>
      <c r="I258" s="20">
        <f t="shared" si="308"/>
        <v>1.8265658942198115E-2</v>
      </c>
      <c r="J258" s="7">
        <f t="shared" si="308"/>
        <v>3.5325789797364893E-2</v>
      </c>
      <c r="K258" s="7">
        <f t="shared" si="308"/>
        <v>2.1490884301090363E-2</v>
      </c>
      <c r="L258" s="7">
        <f t="shared" si="308"/>
        <v>2.2606011379272317E-2</v>
      </c>
      <c r="M258" s="7">
        <f t="shared" si="308"/>
        <v>-4.2960953719382022E-3</v>
      </c>
      <c r="N258" s="7">
        <f t="shared" si="308"/>
        <v>1.0025429782684281E-2</v>
      </c>
      <c r="O258" s="7">
        <f t="shared" si="308"/>
        <v>-4.2588310925777306E-2</v>
      </c>
      <c r="P258" s="7">
        <f t="shared" si="308"/>
        <v>-2.4677510450322515E-2</v>
      </c>
      <c r="Q258" s="7">
        <f t="shared" si="308"/>
        <v>-1.0856597833763804E-3</v>
      </c>
      <c r="R258" s="7">
        <f t="shared" si="308"/>
        <v>-4.9707384733762572E-3</v>
      </c>
      <c r="S258" s="7">
        <f t="shared" si="308"/>
        <v>-5.7282246276837423E-3</v>
      </c>
      <c r="T258" s="7">
        <f t="shared" si="308"/>
        <v>-2.4275651874887672E-3</v>
      </c>
      <c r="U258" s="7">
        <f t="shared" si="308"/>
        <v>-1.8952620523606467E-2</v>
      </c>
      <c r="V258" s="7">
        <f t="shared" si="308"/>
        <v>-1.6393084415000536E-2</v>
      </c>
      <c r="W258" s="7">
        <f t="shared" si="308"/>
        <v>-1.1440719961145596E-2</v>
      </c>
      <c r="X258" s="7">
        <f t="shared" si="308"/>
        <v>-3.1535040856607965E-2</v>
      </c>
      <c r="Y258" s="7">
        <f t="shared" si="308"/>
        <v>-1.2108079606331423E-2</v>
      </c>
      <c r="Z258" s="7">
        <f t="shared" si="308"/>
        <v>-2.7577154071750209E-2</v>
      </c>
      <c r="AA258" s="7">
        <f t="shared" si="308"/>
        <v>1.0467353122686873E-2</v>
      </c>
      <c r="AB258" s="7">
        <f t="shared" si="308"/>
        <v>-1.2494540203613402E-2</v>
      </c>
      <c r="AC258" s="7">
        <f t="shared" si="308"/>
        <v>5.3701390207197219E-2</v>
      </c>
      <c r="AD258" s="7">
        <f t="shared" si="308"/>
        <v>6.8735563845823133E-3</v>
      </c>
      <c r="AE258" s="7">
        <f t="shared" si="308"/>
        <v>-9.2310721856991851E-4</v>
      </c>
      <c r="AF258" s="7">
        <f t="shared" si="308"/>
        <v>-1.0247082075526825E-2</v>
      </c>
      <c r="AG258" s="7">
        <f t="shared" si="308"/>
        <v>4.345282841747844E-3</v>
      </c>
      <c r="AH258" s="7">
        <f t="shared" ref="AH258:BH258" si="309">AH56/AH52-1</f>
        <v>-2.477358980579325E-4</v>
      </c>
      <c r="AI258" s="7">
        <f t="shared" si="309"/>
        <v>9.2475697642897536E-3</v>
      </c>
      <c r="AJ258" s="7">
        <f t="shared" si="309"/>
        <v>2.143943460961939E-2</v>
      </c>
      <c r="AK258" s="7">
        <f t="shared" si="309"/>
        <v>-2.2583817471953926E-3</v>
      </c>
      <c r="AL258" s="7">
        <f t="shared" si="309"/>
        <v>1.6794884482749906E-2</v>
      </c>
      <c r="AM258" s="7">
        <f t="shared" si="309"/>
        <v>6.9910828101777955E-3</v>
      </c>
      <c r="AN258" s="7">
        <f t="shared" si="309"/>
        <v>5.9176988519648477E-2</v>
      </c>
      <c r="AO258" s="7">
        <f t="shared" si="309"/>
        <v>4.1886208167988714E-2</v>
      </c>
      <c r="AP258" s="7">
        <f t="shared" si="309"/>
        <v>6.6466222445149992E-2</v>
      </c>
      <c r="AQ258" s="7">
        <f t="shared" si="309"/>
        <v>1.6545581317233715E-2</v>
      </c>
      <c r="AR258" s="7">
        <f t="shared" si="309"/>
        <v>-1.321071527536033E-2</v>
      </c>
      <c r="AS258" s="7">
        <f t="shared" si="309"/>
        <v>4.6112119547706554E-2</v>
      </c>
      <c r="AT258" s="7">
        <f t="shared" si="309"/>
        <v>3.24513609048942E-2</v>
      </c>
      <c r="AU258" s="7">
        <f t="shared" si="309"/>
        <v>5.3109239966122379E-2</v>
      </c>
      <c r="AV258" s="7">
        <f t="shared" si="309"/>
        <v>2.0504589966907849E-2</v>
      </c>
      <c r="AW258" s="7">
        <f t="shared" si="309"/>
        <v>2.5887020389310011E-2</v>
      </c>
      <c r="AX258" s="7">
        <f t="shared" si="309"/>
        <v>-4.7093390230068533E-4</v>
      </c>
      <c r="AY258" s="7">
        <f t="shared" si="309"/>
        <v>9.0377265185698663E-2</v>
      </c>
      <c r="AZ258" s="7">
        <f t="shared" si="309"/>
        <v>-1.083612209564111E-2</v>
      </c>
      <c r="BA258" s="7">
        <f t="shared" si="309"/>
        <v>2.7747730240186952E-2</v>
      </c>
      <c r="BB258" s="7">
        <f t="shared" si="309"/>
        <v>3.9501655682767645E-2</v>
      </c>
      <c r="BC258" s="7">
        <f t="shared" si="309"/>
        <v>5.1968417854344029E-2</v>
      </c>
      <c r="BD258" s="7">
        <f t="shared" si="309"/>
        <v>6.2211841360956477E-2</v>
      </c>
      <c r="BE258" s="7">
        <f t="shared" si="309"/>
        <v>2.9090493161403552E-2</v>
      </c>
      <c r="BF258" s="7" t="e">
        <f t="shared" si="309"/>
        <v>#DIV/0!</v>
      </c>
      <c r="BG258" s="7">
        <f t="shared" si="309"/>
        <v>4.2886639178375319E-2</v>
      </c>
      <c r="BH258" s="7">
        <f t="shared" si="309"/>
        <v>3.918208615255514E-2</v>
      </c>
    </row>
    <row r="259" spans="1:60" s="7" customFormat="1" hidden="1" x14ac:dyDescent="0.2">
      <c r="A259" s="138">
        <f t="shared" si="265"/>
        <v>40451</v>
      </c>
      <c r="B259" s="16">
        <f t="shared" ref="B259:AG259" si="310">B57/B53-1</f>
        <v>2.4193692610525286E-2</v>
      </c>
      <c r="C259" s="16">
        <f t="shared" si="310"/>
        <v>1.8803553941163509E-2</v>
      </c>
      <c r="D259" s="7">
        <f t="shared" si="310"/>
        <v>-2.3938561613153775E-3</v>
      </c>
      <c r="E259" s="7">
        <f t="shared" si="310"/>
        <v>1.8394871657258838E-2</v>
      </c>
      <c r="F259" s="7">
        <f t="shared" si="310"/>
        <v>3.2867513445407059E-2</v>
      </c>
      <c r="G259" s="7">
        <f t="shared" si="310"/>
        <v>2.5495461681341425E-2</v>
      </c>
      <c r="H259" s="7">
        <f t="shared" si="310"/>
        <v>0.25148420194072307</v>
      </c>
      <c r="I259" s="20">
        <f t="shared" si="310"/>
        <v>2.2968430747622115E-2</v>
      </c>
      <c r="J259" s="7">
        <f t="shared" si="310"/>
        <v>3.5864625176745379E-2</v>
      </c>
      <c r="K259" s="7">
        <f t="shared" si="310"/>
        <v>2.3831198297827871E-2</v>
      </c>
      <c r="L259" s="7">
        <f t="shared" si="310"/>
        <v>2.2054919728673461E-2</v>
      </c>
      <c r="M259" s="7">
        <f t="shared" si="310"/>
        <v>-6.1915950144723064E-3</v>
      </c>
      <c r="N259" s="7">
        <f t="shared" si="310"/>
        <v>5.6374293419150234E-3</v>
      </c>
      <c r="O259" s="7">
        <f t="shared" si="310"/>
        <v>-2.1631525940943197E-2</v>
      </c>
      <c r="P259" s="7">
        <f t="shared" si="310"/>
        <v>-1.9873751409808182E-2</v>
      </c>
      <c r="Q259" s="7">
        <f t="shared" si="310"/>
        <v>7.8319997175519962E-3</v>
      </c>
      <c r="R259" s="7">
        <f t="shared" si="310"/>
        <v>5.2369128344209592E-4</v>
      </c>
      <c r="S259" s="7">
        <f t="shared" si="310"/>
        <v>-5.2195549879595626E-3</v>
      </c>
      <c r="T259" s="7">
        <f t="shared" si="310"/>
        <v>-1.1513694772784078E-2</v>
      </c>
      <c r="U259" s="7">
        <f t="shared" si="310"/>
        <v>-2.7326626411248167E-3</v>
      </c>
      <c r="V259" s="7">
        <f t="shared" si="310"/>
        <v>-9.4674273570406475E-3</v>
      </c>
      <c r="W259" s="7">
        <f t="shared" si="310"/>
        <v>-6.2763992726377893E-3</v>
      </c>
      <c r="X259" s="7">
        <f t="shared" si="310"/>
        <v>-1.5432089045492758E-2</v>
      </c>
      <c r="Y259" s="7">
        <f t="shared" si="310"/>
        <v>-3.9937207977697176E-3</v>
      </c>
      <c r="Z259" s="7">
        <f t="shared" si="310"/>
        <v>-1.9572907596679401E-2</v>
      </c>
      <c r="AA259" s="7">
        <f t="shared" si="310"/>
        <v>1.8719823240957778E-2</v>
      </c>
      <c r="AB259" s="7">
        <f t="shared" si="310"/>
        <v>-3.3192310158295379E-3</v>
      </c>
      <c r="AC259" s="7">
        <f t="shared" si="310"/>
        <v>2.5271194827354293E-2</v>
      </c>
      <c r="AD259" s="7">
        <f t="shared" si="310"/>
        <v>2.2510761831191495E-2</v>
      </c>
      <c r="AE259" s="7">
        <f t="shared" si="310"/>
        <v>1.8394871657258838E-2</v>
      </c>
      <c r="AF259" s="7">
        <f t="shared" si="310"/>
        <v>1.3254329061925363E-2</v>
      </c>
      <c r="AG259" s="7">
        <f t="shared" si="310"/>
        <v>2.4275230133432579E-2</v>
      </c>
      <c r="AH259" s="7">
        <f t="shared" ref="AH259:BH259" si="311">AH57/AH53-1</f>
        <v>1.8226674501581996E-2</v>
      </c>
      <c r="AI259" s="7">
        <f t="shared" si="311"/>
        <v>1.7544302763231823E-2</v>
      </c>
      <c r="AJ259" s="7">
        <f t="shared" si="311"/>
        <v>2.1630381642366858E-2</v>
      </c>
      <c r="AK259" s="7">
        <f t="shared" si="311"/>
        <v>8.1308749944983827E-3</v>
      </c>
      <c r="AL259" s="7">
        <f t="shared" si="311"/>
        <v>2.5395998125020913E-2</v>
      </c>
      <c r="AM259" s="7">
        <f t="shared" si="311"/>
        <v>7.1706361084831194E-3</v>
      </c>
      <c r="AN259" s="7">
        <f t="shared" si="311"/>
        <v>5.844821494497876E-2</v>
      </c>
      <c r="AO259" s="7">
        <f t="shared" si="311"/>
        <v>4.4605712932592745E-2</v>
      </c>
      <c r="AP259" s="7">
        <f t="shared" si="311"/>
        <v>6.424331639309111E-2</v>
      </c>
      <c r="AQ259" s="7">
        <f t="shared" si="311"/>
        <v>2.185814413931042E-2</v>
      </c>
      <c r="AR259" s="7">
        <f t="shared" si="311"/>
        <v>1.5787427010394151E-3</v>
      </c>
      <c r="AS259" s="7">
        <f t="shared" si="311"/>
        <v>3.1621958012046925E-2</v>
      </c>
      <c r="AT259" s="7">
        <f t="shared" si="311"/>
        <v>2.3806998664529289E-2</v>
      </c>
      <c r="AU259" s="7">
        <f t="shared" si="311"/>
        <v>6.0534025970234939E-2</v>
      </c>
      <c r="AV259" s="7">
        <f t="shared" si="311"/>
        <v>2.8029718821839911E-2</v>
      </c>
      <c r="AW259" s="7">
        <f t="shared" si="311"/>
        <v>2.3668580853170695E-2</v>
      </c>
      <c r="AX259" s="7">
        <f t="shared" si="311"/>
        <v>2.2664027714249579E-2</v>
      </c>
      <c r="AY259" s="7">
        <f t="shared" si="311"/>
        <v>9.4552260001247168E-2</v>
      </c>
      <c r="AZ259" s="7">
        <f t="shared" si="311"/>
        <v>-8.1089373727927239E-4</v>
      </c>
      <c r="BA259" s="7">
        <f t="shared" si="311"/>
        <v>2.913957429912184E-2</v>
      </c>
      <c r="BB259" s="7">
        <f t="shared" si="311"/>
        <v>3.6935678043749531E-2</v>
      </c>
      <c r="BC259" s="7">
        <f t="shared" si="311"/>
        <v>5.0671137130939847E-2</v>
      </c>
      <c r="BD259" s="7">
        <f t="shared" si="311"/>
        <v>6.4652088658711859E-2</v>
      </c>
      <c r="BE259" s="7">
        <f t="shared" si="311"/>
        <v>2.689547399267167E-2</v>
      </c>
      <c r="BF259" s="7" t="e">
        <f t="shared" si="311"/>
        <v>#DIV/0!</v>
      </c>
      <c r="BG259" s="7">
        <f t="shared" si="311"/>
        <v>3.9890979828806072E-2</v>
      </c>
      <c r="BH259" s="7">
        <f t="shared" si="311"/>
        <v>4.2921649455342159E-2</v>
      </c>
    </row>
    <row r="260" spans="1:60" s="7" customFormat="1" ht="12" hidden="1" thickBot="1" x14ac:dyDescent="0.25">
      <c r="A260" s="139">
        <f t="shared" si="265"/>
        <v>40542</v>
      </c>
      <c r="B260" s="14">
        <f t="shared" ref="B260:AG260" si="312">B58/B54-1</f>
        <v>2.7083159359815534E-2</v>
      </c>
      <c r="C260" s="14">
        <f t="shared" si="312"/>
        <v>2.1922963357406955E-2</v>
      </c>
      <c r="D260" s="22">
        <f t="shared" si="312"/>
        <v>1.0061316228825889E-2</v>
      </c>
      <c r="E260" s="22">
        <f t="shared" si="312"/>
        <v>1.4083881237402229E-2</v>
      </c>
      <c r="F260" s="22">
        <f t="shared" si="312"/>
        <v>3.3541368670891414E-2</v>
      </c>
      <c r="G260" s="22">
        <f t="shared" si="312"/>
        <v>2.6451054801391649E-2</v>
      </c>
      <c r="H260" s="22">
        <f t="shared" si="312"/>
        <v>0.23413753826557593</v>
      </c>
      <c r="I260" s="23">
        <f t="shared" si="312"/>
        <v>2.801963808242447E-2</v>
      </c>
      <c r="J260" s="22">
        <f t="shared" si="312"/>
        <v>1.8298454126741692E-2</v>
      </c>
      <c r="K260" s="22">
        <f t="shared" si="312"/>
        <v>2.7778586817679196E-2</v>
      </c>
      <c r="L260" s="22">
        <f t="shared" si="312"/>
        <v>-2.1507309320688006E-2</v>
      </c>
      <c r="M260" s="22">
        <f t="shared" si="312"/>
        <v>1.4627775480656302E-2</v>
      </c>
      <c r="N260" s="22">
        <f t="shared" si="312"/>
        <v>1.0806600665481669E-2</v>
      </c>
      <c r="O260" s="22">
        <f t="shared" si="312"/>
        <v>-5.0610357784719451E-3</v>
      </c>
      <c r="P260" s="22">
        <f t="shared" si="312"/>
        <v>-1.2918651448926011E-2</v>
      </c>
      <c r="Q260" s="22">
        <f t="shared" si="312"/>
        <v>3.006101235554226E-4</v>
      </c>
      <c r="R260" s="22">
        <f t="shared" si="312"/>
        <v>7.7881949967109065E-3</v>
      </c>
      <c r="S260" s="22">
        <f t="shared" si="312"/>
        <v>-7.174315490820482E-3</v>
      </c>
      <c r="T260" s="22">
        <f t="shared" si="312"/>
        <v>-1.3462982124904377E-3</v>
      </c>
      <c r="U260" s="22">
        <f t="shared" si="312"/>
        <v>1.5964001362275937E-2</v>
      </c>
      <c r="V260" s="22">
        <f t="shared" si="312"/>
        <v>1.0627774215850261E-2</v>
      </c>
      <c r="W260" s="22">
        <f t="shared" si="312"/>
        <v>5.257368441553778E-3</v>
      </c>
      <c r="X260" s="22">
        <f t="shared" si="312"/>
        <v>-1.5557257591626295E-3</v>
      </c>
      <c r="Y260" s="22">
        <f t="shared" si="312"/>
        <v>1.9978079869256593E-2</v>
      </c>
      <c r="Z260" s="22">
        <f t="shared" si="312"/>
        <v>7.0166269240434787E-3</v>
      </c>
      <c r="AA260" s="22">
        <f t="shared" si="312"/>
        <v>3.8566933045884433E-2</v>
      </c>
      <c r="AB260" s="22">
        <f t="shared" si="312"/>
        <v>4.9745729093741975E-3</v>
      </c>
      <c r="AC260" s="22">
        <f t="shared" si="312"/>
        <v>3.0355912701699683E-2</v>
      </c>
      <c r="AD260" s="22">
        <f t="shared" si="312"/>
        <v>3.82407407223464E-2</v>
      </c>
      <c r="AE260" s="22">
        <f t="shared" si="312"/>
        <v>1.4083881237402229E-2</v>
      </c>
      <c r="AF260" s="22">
        <f t="shared" si="312"/>
        <v>1.444520073493627E-2</v>
      </c>
      <c r="AG260" s="22">
        <f t="shared" si="312"/>
        <v>2.4209205292376135E-2</v>
      </c>
      <c r="AH260" s="22">
        <f t="shared" ref="AH260:BH260" si="313">AH58/AH54-1</f>
        <v>1.2204383732169033E-2</v>
      </c>
      <c r="AI260" s="22">
        <f t="shared" si="313"/>
        <v>2.1072862923545932E-2</v>
      </c>
      <c r="AJ260" s="22">
        <f t="shared" si="313"/>
        <v>2.4044314499244823E-2</v>
      </c>
      <c r="AK260" s="22">
        <f t="shared" si="313"/>
        <v>1.3171749309677461E-2</v>
      </c>
      <c r="AL260" s="22">
        <f t="shared" si="313"/>
        <v>2.775144683994224E-2</v>
      </c>
      <c r="AM260" s="22">
        <f t="shared" si="313"/>
        <v>9.9528093579526189E-3</v>
      </c>
      <c r="AN260" s="22">
        <f t="shared" si="313"/>
        <v>5.0784177404182618E-2</v>
      </c>
      <c r="AO260" s="22">
        <f t="shared" si="313"/>
        <v>4.5065051493902608E-2</v>
      </c>
      <c r="AP260" s="22">
        <f t="shared" si="313"/>
        <v>5.3154426517409981E-2</v>
      </c>
      <c r="AQ260" s="22">
        <f t="shared" si="313"/>
        <v>2.6920084865933669E-2</v>
      </c>
      <c r="AR260" s="22">
        <f t="shared" si="313"/>
        <v>1.3925799182225251E-2</v>
      </c>
      <c r="AS260" s="22">
        <f t="shared" si="313"/>
        <v>5.2099322927038783E-2</v>
      </c>
      <c r="AT260" s="22">
        <f t="shared" si="313"/>
        <v>2.361928450791928E-2</v>
      </c>
      <c r="AU260" s="22">
        <f t="shared" si="313"/>
        <v>5.5462022492670737E-2</v>
      </c>
      <c r="AV260" s="22">
        <f t="shared" si="313"/>
        <v>3.5579415962270211E-2</v>
      </c>
      <c r="AW260" s="22">
        <f t="shared" si="313"/>
        <v>4.3844948290641783E-2</v>
      </c>
      <c r="AX260" s="22">
        <f t="shared" si="313"/>
        <v>3.3604582960672369E-2</v>
      </c>
      <c r="AY260" s="22">
        <f t="shared" si="313"/>
        <v>9.4739810818595949E-2</v>
      </c>
      <c r="AZ260" s="22">
        <f t="shared" si="313"/>
        <v>-1.0928034154155442E-2</v>
      </c>
      <c r="BA260" s="22">
        <f t="shared" si="313"/>
        <v>1.4572571920017818E-2</v>
      </c>
      <c r="BB260" s="22">
        <f t="shared" si="313"/>
        <v>3.2446191419051251E-2</v>
      </c>
      <c r="BC260" s="22">
        <f t="shared" si="313"/>
        <v>1.9951712813322864E-2</v>
      </c>
      <c r="BD260" s="22">
        <f t="shared" si="313"/>
        <v>6.5395079937091039E-2</v>
      </c>
      <c r="BE260" s="22">
        <f t="shared" si="313"/>
        <v>2.4351951684576933E-2</v>
      </c>
      <c r="BF260" s="22" t="e">
        <f t="shared" si="313"/>
        <v>#DIV/0!</v>
      </c>
      <c r="BG260" s="22">
        <f t="shared" si="313"/>
        <v>1.2338819981728477E-2</v>
      </c>
      <c r="BH260" s="22">
        <f t="shared" si="313"/>
        <v>1.1975460553212081E-2</v>
      </c>
    </row>
    <row r="261" spans="1:60" s="7" customFormat="1" hidden="1" x14ac:dyDescent="0.2">
      <c r="A261" s="140">
        <f t="shared" si="265"/>
        <v>40632</v>
      </c>
      <c r="B261" s="24">
        <f t="shared" ref="B261:AG261" si="314">B59/B55-1</f>
        <v>3.9036288616644876E-2</v>
      </c>
      <c r="C261" s="24">
        <f t="shared" si="314"/>
        <v>3.4129439504399395E-2</v>
      </c>
      <c r="D261" s="26">
        <f t="shared" si="314"/>
        <v>2.1965901745428118E-2</v>
      </c>
      <c r="E261" s="26">
        <f t="shared" si="314"/>
        <v>4.0069980553632201E-2</v>
      </c>
      <c r="F261" s="26">
        <f t="shared" si="314"/>
        <v>4.3998419734543548E-2</v>
      </c>
      <c r="G261" s="26">
        <f t="shared" si="314"/>
        <v>3.7242946818551781E-2</v>
      </c>
      <c r="H261" s="26">
        <f t="shared" si="314"/>
        <v>0.22345480232411319</v>
      </c>
      <c r="I261" s="27">
        <f t="shared" si="314"/>
        <v>4.0102975202314761E-2</v>
      </c>
      <c r="J261" s="26">
        <f t="shared" si="314"/>
        <v>2.8999378204634718E-2</v>
      </c>
      <c r="K261" s="26">
        <f t="shared" si="314"/>
        <v>3.8579717726972884E-2</v>
      </c>
      <c r="L261" s="26">
        <f t="shared" si="314"/>
        <v>-2.1394030256036256E-2</v>
      </c>
      <c r="M261" s="26">
        <f t="shared" si="314"/>
        <v>1.4661166109495527E-2</v>
      </c>
      <c r="N261" s="26">
        <f t="shared" si="314"/>
        <v>1.8948664243379154E-2</v>
      </c>
      <c r="O261" s="26">
        <f t="shared" si="314"/>
        <v>1.1716601787268965E-2</v>
      </c>
      <c r="P261" s="26">
        <f t="shared" si="314"/>
        <v>-5.8984033734732488E-4</v>
      </c>
      <c r="Q261" s="26">
        <f t="shared" si="314"/>
        <v>-4.4486014317053346E-3</v>
      </c>
      <c r="R261" s="26">
        <f t="shared" si="314"/>
        <v>3.8069176325122633E-2</v>
      </c>
      <c r="S261" s="26">
        <f t="shared" si="314"/>
        <v>3.4154008655449264E-3</v>
      </c>
      <c r="T261" s="26">
        <f t="shared" si="314"/>
        <v>2.4191319538826139E-2</v>
      </c>
      <c r="U261" s="26">
        <f t="shared" si="314"/>
        <v>3.5043226795460125E-2</v>
      </c>
      <c r="V261" s="26">
        <f t="shared" si="314"/>
        <v>1.8000646979897228E-2</v>
      </c>
      <c r="W261" s="26">
        <f t="shared" si="314"/>
        <v>1.1439491718618022E-2</v>
      </c>
      <c r="X261" s="26">
        <f t="shared" si="314"/>
        <v>1.1095628255318957E-2</v>
      </c>
      <c r="Y261" s="26">
        <f t="shared" si="314"/>
        <v>2.5846186599079113E-2</v>
      </c>
      <c r="Z261" s="26">
        <f t="shared" si="314"/>
        <v>1.6670140860844951E-2</v>
      </c>
      <c r="AA261" s="26">
        <f t="shared" si="314"/>
        <v>3.8851779925750396E-2</v>
      </c>
      <c r="AB261" s="26">
        <f t="shared" si="314"/>
        <v>2.161481292303935E-2</v>
      </c>
      <c r="AC261" s="26">
        <f t="shared" si="314"/>
        <v>2.3208920379396591E-2</v>
      </c>
      <c r="AD261" s="26">
        <f t="shared" si="314"/>
        <v>4.2526312743294881E-2</v>
      </c>
      <c r="AE261" s="26">
        <f t="shared" si="314"/>
        <v>4.0069980553632201E-2</v>
      </c>
      <c r="AF261" s="26">
        <f t="shared" si="314"/>
        <v>6.3839583335176364E-2</v>
      </c>
      <c r="AG261" s="26">
        <f t="shared" si="314"/>
        <v>4.7075744281761756E-2</v>
      </c>
      <c r="AH261" s="26">
        <f t="shared" ref="AH261:BH261" si="315">AH59/AH55-1</f>
        <v>3.4807778384189136E-2</v>
      </c>
      <c r="AI261" s="26">
        <f t="shared" si="315"/>
        <v>2.9528156243359582E-2</v>
      </c>
      <c r="AJ261" s="26">
        <f t="shared" si="315"/>
        <v>3.6603608378467767E-2</v>
      </c>
      <c r="AK261" s="26">
        <f t="shared" si="315"/>
        <v>2.6071730895748546E-2</v>
      </c>
      <c r="AL261" s="26">
        <f t="shared" si="315"/>
        <v>3.0744971940846799E-2</v>
      </c>
      <c r="AM261" s="26">
        <f t="shared" si="315"/>
        <v>2.0107693283629713E-2</v>
      </c>
      <c r="AN261" s="26">
        <f t="shared" si="315"/>
        <v>5.4330505611402957E-2</v>
      </c>
      <c r="AO261" s="26">
        <f t="shared" si="315"/>
        <v>4.3491764205136674E-2</v>
      </c>
      <c r="AP261" s="26">
        <f t="shared" si="315"/>
        <v>5.8806884054149799E-2</v>
      </c>
      <c r="AQ261" s="26">
        <f t="shared" si="315"/>
        <v>3.1513655299649779E-2</v>
      </c>
      <c r="AR261" s="26">
        <f t="shared" si="315"/>
        <v>1.1585122780268797E-2</v>
      </c>
      <c r="AS261" s="26">
        <f t="shared" si="315"/>
        <v>6.6940618879077096E-2</v>
      </c>
      <c r="AT261" s="26">
        <f t="shared" si="315"/>
        <v>4.8767244995250536E-2</v>
      </c>
      <c r="AU261" s="26">
        <f t="shared" si="315"/>
        <v>4.6283094127525626E-2</v>
      </c>
      <c r="AV261" s="26">
        <f t="shared" si="315"/>
        <v>5.4702583855703812E-2</v>
      </c>
      <c r="AW261" s="26">
        <f t="shared" si="315"/>
        <v>1.6297693825174653E-2</v>
      </c>
      <c r="AX261" s="26">
        <f t="shared" si="315"/>
        <v>5.265055292558829E-2</v>
      </c>
      <c r="AY261" s="26">
        <f t="shared" si="315"/>
        <v>0.10626800677844184</v>
      </c>
      <c r="AZ261" s="26">
        <f t="shared" si="315"/>
        <v>-3.5181309362899427E-3</v>
      </c>
      <c r="BA261" s="26">
        <f t="shared" si="315"/>
        <v>3.3217747733495839E-2</v>
      </c>
      <c r="BB261" s="26">
        <f t="shared" si="315"/>
        <v>3.1328692958240589E-2</v>
      </c>
      <c r="BC261" s="26">
        <f t="shared" si="315"/>
        <v>3.711505483745392E-2</v>
      </c>
      <c r="BD261" s="26">
        <f t="shared" si="315"/>
        <v>6.2416038723797751E-2</v>
      </c>
      <c r="BE261" s="26">
        <f t="shared" si="315"/>
        <v>1.6189481959684615E-2</v>
      </c>
      <c r="BF261" s="26" t="e">
        <f t="shared" si="315"/>
        <v>#DIV/0!</v>
      </c>
      <c r="BG261" s="26">
        <f t="shared" si="315"/>
        <v>2.2415522301254098E-2</v>
      </c>
      <c r="BH261" s="26">
        <f t="shared" si="315"/>
        <v>2.941343161166099E-2</v>
      </c>
    </row>
    <row r="262" spans="1:60" s="7" customFormat="1" hidden="1" x14ac:dyDescent="0.2">
      <c r="A262" s="138">
        <f t="shared" si="265"/>
        <v>40724</v>
      </c>
      <c r="B262" s="16">
        <f t="shared" ref="B262:AG262" si="316">B60/B56-1</f>
        <v>3.6589714129817485E-2</v>
      </c>
      <c r="C262" s="16">
        <f t="shared" si="316"/>
        <v>3.2548379812731065E-2</v>
      </c>
      <c r="D262" s="7">
        <f t="shared" si="316"/>
        <v>3.1205994772385726E-2</v>
      </c>
      <c r="E262" s="7">
        <f t="shared" si="316"/>
        <v>2.9268006379743028E-2</v>
      </c>
      <c r="F262" s="7">
        <f t="shared" si="316"/>
        <v>3.8925121265199092E-2</v>
      </c>
      <c r="G262" s="7">
        <f t="shared" si="316"/>
        <v>3.3309284309342102E-2</v>
      </c>
      <c r="H262" s="7">
        <f t="shared" si="316"/>
        <v>0.18252350533204686</v>
      </c>
      <c r="I262" s="20">
        <f t="shared" si="316"/>
        <v>3.7455406878633912E-2</v>
      </c>
      <c r="J262" s="7">
        <f t="shared" si="316"/>
        <v>2.8426345471827652E-2</v>
      </c>
      <c r="K262" s="7">
        <f t="shared" si="316"/>
        <v>3.4098569473127283E-2</v>
      </c>
      <c r="L262" s="7">
        <f t="shared" si="316"/>
        <v>-1.7875911440302428E-2</v>
      </c>
      <c r="M262" s="7">
        <f t="shared" si="316"/>
        <v>2.520152752744198E-2</v>
      </c>
      <c r="N262" s="7">
        <f t="shared" si="316"/>
        <v>2.6419006860171734E-2</v>
      </c>
      <c r="O262" s="7">
        <f t="shared" si="316"/>
        <v>1.5540050882043799E-2</v>
      </c>
      <c r="P262" s="7">
        <f t="shared" si="316"/>
        <v>5.9195963543490215E-4</v>
      </c>
      <c r="Q262" s="7">
        <f t="shared" si="316"/>
        <v>1.2048038962765961E-2</v>
      </c>
      <c r="R262" s="7">
        <f t="shared" si="316"/>
        <v>4.4826678687325705E-2</v>
      </c>
      <c r="S262" s="7">
        <f t="shared" si="316"/>
        <v>3.225510151574329E-2</v>
      </c>
      <c r="T262" s="7">
        <f t="shared" si="316"/>
        <v>2.7842414961901651E-2</v>
      </c>
      <c r="U262" s="7">
        <f t="shared" si="316"/>
        <v>3.488388578366175E-2</v>
      </c>
      <c r="V262" s="7">
        <f t="shared" si="316"/>
        <v>3.0058943013034245E-2</v>
      </c>
      <c r="W262" s="7">
        <f t="shared" si="316"/>
        <v>2.4100218487332237E-2</v>
      </c>
      <c r="X262" s="7">
        <f t="shared" si="316"/>
        <v>2.4941985958272239E-2</v>
      </c>
      <c r="Y262" s="7">
        <f t="shared" si="316"/>
        <v>5.3089712071618056E-2</v>
      </c>
      <c r="Z262" s="7">
        <f t="shared" si="316"/>
        <v>4.4906500999019272E-2</v>
      </c>
      <c r="AA262" s="7">
        <f t="shared" si="316"/>
        <v>6.458257888300456E-2</v>
      </c>
      <c r="AB262" s="7">
        <f t="shared" si="316"/>
        <v>3.1566407002561636E-2</v>
      </c>
      <c r="AC262" s="7">
        <f t="shared" si="316"/>
        <v>1.0494907972142586E-2</v>
      </c>
      <c r="AD262" s="7">
        <f t="shared" si="316"/>
        <v>6.2550588757304793E-2</v>
      </c>
      <c r="AE262" s="7">
        <f t="shared" si="316"/>
        <v>2.9268006379743028E-2</v>
      </c>
      <c r="AF262" s="7">
        <f t="shared" si="316"/>
        <v>3.9216894547875469E-2</v>
      </c>
      <c r="AG262" s="7">
        <f t="shared" si="316"/>
        <v>3.3455723993574216E-2</v>
      </c>
      <c r="AH262" s="7">
        <f t="shared" ref="AH262:BH262" si="317">AH60/AH56-1</f>
        <v>2.6790879178680171E-2</v>
      </c>
      <c r="AI262" s="7">
        <f t="shared" si="317"/>
        <v>2.9766752098647986E-2</v>
      </c>
      <c r="AJ262" s="7">
        <f t="shared" si="317"/>
        <v>3.1169583834408598E-2</v>
      </c>
      <c r="AK262" s="7">
        <f t="shared" si="317"/>
        <v>3.2580224720953455E-2</v>
      </c>
      <c r="AL262" s="7">
        <f t="shared" si="317"/>
        <v>2.670249667994895E-2</v>
      </c>
      <c r="AM262" s="7">
        <f t="shared" si="317"/>
        <v>2.5092787083029977E-2</v>
      </c>
      <c r="AN262" s="7">
        <f t="shared" si="317"/>
        <v>5.249693699278235E-2</v>
      </c>
      <c r="AO262" s="7">
        <f t="shared" si="317"/>
        <v>4.116420138654564E-2</v>
      </c>
      <c r="AP262" s="7">
        <f t="shared" si="317"/>
        <v>5.7164339282803844E-2</v>
      </c>
      <c r="AQ262" s="7">
        <f t="shared" si="317"/>
        <v>4.4787239313842209E-2</v>
      </c>
      <c r="AR262" s="7">
        <f t="shared" si="317"/>
        <v>2.9907380045037568E-2</v>
      </c>
      <c r="AS262" s="7">
        <f t="shared" si="317"/>
        <v>3.7372939999908095E-2</v>
      </c>
      <c r="AT262" s="7">
        <f t="shared" si="317"/>
        <v>2.2146816140980796E-2</v>
      </c>
      <c r="AU262" s="7">
        <f t="shared" si="317"/>
        <v>3.8448234922073166E-2</v>
      </c>
      <c r="AV262" s="7">
        <f t="shared" si="317"/>
        <v>5.0677509593487269E-2</v>
      </c>
      <c r="AW262" s="7">
        <f t="shared" si="317"/>
        <v>2.6532041220662661E-2</v>
      </c>
      <c r="AX262" s="7">
        <f t="shared" si="317"/>
        <v>5.182378289999634E-2</v>
      </c>
      <c r="AY262" s="7">
        <f t="shared" si="317"/>
        <v>9.0098269191714042E-2</v>
      </c>
      <c r="AZ262" s="7">
        <f t="shared" si="317"/>
        <v>3.3985741600026653E-3</v>
      </c>
      <c r="BA262" s="7">
        <f t="shared" si="317"/>
        <v>3.8120258284946695E-2</v>
      </c>
      <c r="BB262" s="7">
        <f t="shared" si="317"/>
        <v>2.9580523216645505E-2</v>
      </c>
      <c r="BC262" s="7">
        <f t="shared" si="317"/>
        <v>3.2701176174738222E-2</v>
      </c>
      <c r="BD262" s="7">
        <f t="shared" si="317"/>
        <v>5.2347695614572087E-2</v>
      </c>
      <c r="BE262" s="7">
        <f t="shared" si="317"/>
        <v>8.0643704438660979E-3</v>
      </c>
      <c r="BF262" s="7" t="e">
        <f t="shared" si="317"/>
        <v>#DIV/0!</v>
      </c>
      <c r="BG262" s="7">
        <f t="shared" si="317"/>
        <v>1.6208432873311862E-2</v>
      </c>
      <c r="BH262" s="7">
        <f t="shared" si="317"/>
        <v>2.2377090693513679E-2</v>
      </c>
    </row>
    <row r="263" spans="1:60" s="7" customFormat="1" hidden="1" x14ac:dyDescent="0.2">
      <c r="A263" s="138">
        <f t="shared" si="265"/>
        <v>40816</v>
      </c>
      <c r="B263" s="16">
        <f t="shared" ref="B263:AG263" si="318">B61/B57-1</f>
        <v>3.4790426193185064E-2</v>
      </c>
      <c r="C263" s="16">
        <f t="shared" si="318"/>
        <v>3.2234064480055835E-2</v>
      </c>
      <c r="D263" s="7">
        <f t="shared" si="318"/>
        <v>2.9887358323699154E-2</v>
      </c>
      <c r="E263" s="7">
        <f t="shared" si="318"/>
        <v>1.8815675536447918E-2</v>
      </c>
      <c r="F263" s="7">
        <f t="shared" si="318"/>
        <v>3.7878073900691644E-2</v>
      </c>
      <c r="G263" s="7">
        <f t="shared" si="318"/>
        <v>3.439382288388626E-2</v>
      </c>
      <c r="H263" s="7">
        <f t="shared" si="318"/>
        <v>0.12254479517596106</v>
      </c>
      <c r="I263" s="20">
        <f t="shared" si="318"/>
        <v>3.5787458600856858E-2</v>
      </c>
      <c r="J263" s="7">
        <f t="shared" si="318"/>
        <v>2.541167212389861E-2</v>
      </c>
      <c r="K263" s="7">
        <f t="shared" si="318"/>
        <v>3.5852413176513886E-2</v>
      </c>
      <c r="L263" s="7">
        <f t="shared" si="318"/>
        <v>2.0856193280180735E-2</v>
      </c>
      <c r="M263" s="7">
        <f t="shared" si="318"/>
        <v>3.4417431493282358E-2</v>
      </c>
      <c r="N263" s="7">
        <f t="shared" si="318"/>
        <v>3.3570845166261076E-2</v>
      </c>
      <c r="O263" s="7">
        <f t="shared" si="318"/>
        <v>1.0417083877075628E-2</v>
      </c>
      <c r="P263" s="7">
        <f t="shared" si="318"/>
        <v>1.5778307084302057E-3</v>
      </c>
      <c r="Q263" s="7">
        <f t="shared" si="318"/>
        <v>-2.3962849651520735E-2</v>
      </c>
      <c r="R263" s="7">
        <f t="shared" si="318"/>
        <v>3.9066356047557926E-2</v>
      </c>
      <c r="S263" s="7">
        <f t="shared" si="318"/>
        <v>3.8262912783239678E-2</v>
      </c>
      <c r="T263" s="7">
        <f t="shared" si="318"/>
        <v>2.9703920941462236E-2</v>
      </c>
      <c r="U263" s="7">
        <f t="shared" si="318"/>
        <v>2.9547624458565291E-2</v>
      </c>
      <c r="V263" s="7">
        <f t="shared" si="318"/>
        <v>1.3976461195753576E-2</v>
      </c>
      <c r="W263" s="7">
        <f t="shared" si="318"/>
        <v>2.8123282998400168E-2</v>
      </c>
      <c r="X263" s="7">
        <f t="shared" si="318"/>
        <v>1.8066624929055752E-2</v>
      </c>
      <c r="Y263" s="7">
        <f t="shared" si="318"/>
        <v>4.6830630790819283E-2</v>
      </c>
      <c r="Z263" s="7">
        <f t="shared" si="318"/>
        <v>2.9899586601787487E-2</v>
      </c>
      <c r="AA263" s="7">
        <f t="shared" si="318"/>
        <v>7.0587237523057622E-2</v>
      </c>
      <c r="AB263" s="7">
        <f t="shared" si="318"/>
        <v>3.1047417230805729E-2</v>
      </c>
      <c r="AC263" s="7">
        <f t="shared" si="318"/>
        <v>2.2470070059739111E-2</v>
      </c>
      <c r="AD263" s="7">
        <f t="shared" si="318"/>
        <v>5.6777596781130812E-2</v>
      </c>
      <c r="AE263" s="7">
        <f t="shared" si="318"/>
        <v>1.8815675536447918E-2</v>
      </c>
      <c r="AF263" s="7">
        <f t="shared" si="318"/>
        <v>3.7282429985510568E-2</v>
      </c>
      <c r="AG263" s="7">
        <f t="shared" si="318"/>
        <v>1.4286461745892876E-2</v>
      </c>
      <c r="AH263" s="7">
        <f t="shared" ref="AH263:BH263" si="319">AH61/AH57-1</f>
        <v>1.6451085993488768E-2</v>
      </c>
      <c r="AI263" s="7">
        <f t="shared" si="319"/>
        <v>2.60235305343266E-2</v>
      </c>
      <c r="AJ263" s="7">
        <f t="shared" si="319"/>
        <v>2.0375207555311636E-2</v>
      </c>
      <c r="AK263" s="7">
        <f t="shared" si="319"/>
        <v>2.4365966684947393E-2</v>
      </c>
      <c r="AL263" s="7">
        <f t="shared" si="319"/>
        <v>2.9229738897044166E-2</v>
      </c>
      <c r="AM263" s="7">
        <f t="shared" si="319"/>
        <v>2.2019947225741854E-2</v>
      </c>
      <c r="AN263" s="7">
        <f t="shared" si="319"/>
        <v>4.8955791650958869E-2</v>
      </c>
      <c r="AO263" s="7">
        <f t="shared" si="319"/>
        <v>3.5829760943931088E-2</v>
      </c>
      <c r="AP263" s="7">
        <f t="shared" si="319"/>
        <v>5.4349548057219366E-2</v>
      </c>
      <c r="AQ263" s="7">
        <f t="shared" si="319"/>
        <v>4.829712298161426E-2</v>
      </c>
      <c r="AR263" s="7">
        <f t="shared" si="319"/>
        <v>1.0746668167541884E-2</v>
      </c>
      <c r="AS263" s="7">
        <f t="shared" si="319"/>
        <v>6.3027677007520433E-2</v>
      </c>
      <c r="AT263" s="7">
        <f t="shared" si="319"/>
        <v>4.08238401088723E-2</v>
      </c>
      <c r="AU263" s="7">
        <f t="shared" si="319"/>
        <v>3.2499655610310318E-2</v>
      </c>
      <c r="AV263" s="7">
        <f t="shared" si="319"/>
        <v>5.3691787720349327E-2</v>
      </c>
      <c r="AW263" s="7">
        <f t="shared" si="319"/>
        <v>3.0832298885302478E-2</v>
      </c>
      <c r="AX263" s="7">
        <f t="shared" si="319"/>
        <v>4.9921209119118126E-2</v>
      </c>
      <c r="AY263" s="7">
        <f t="shared" si="319"/>
        <v>7.2910037658742599E-2</v>
      </c>
      <c r="AZ263" s="7">
        <f t="shared" si="319"/>
        <v>1.4784748947125559E-2</v>
      </c>
      <c r="BA263" s="7">
        <f t="shared" si="319"/>
        <v>2.4685749828925907E-2</v>
      </c>
      <c r="BB263" s="7">
        <f t="shared" si="319"/>
        <v>2.6868291612836437E-2</v>
      </c>
      <c r="BC263" s="7">
        <f t="shared" si="319"/>
        <v>2.8266239857411612E-2</v>
      </c>
      <c r="BD263" s="7">
        <f t="shared" si="319"/>
        <v>4.2684326516337467E-2</v>
      </c>
      <c r="BE263" s="7">
        <f t="shared" si="319"/>
        <v>2.0156884637452244E-3</v>
      </c>
      <c r="BF263" s="7" t="e">
        <f t="shared" si="319"/>
        <v>#DIV/0!</v>
      </c>
      <c r="BG263" s="7">
        <f t="shared" si="319"/>
        <v>1.0695034743646969E-2</v>
      </c>
      <c r="BH263" s="7">
        <f t="shared" si="319"/>
        <v>1.2849119688700172E-2</v>
      </c>
    </row>
    <row r="264" spans="1:60" s="7" customFormat="1" ht="12" hidden="1" thickBot="1" x14ac:dyDescent="0.25">
      <c r="A264" s="139">
        <f t="shared" si="265"/>
        <v>40907</v>
      </c>
      <c r="B264" s="14">
        <f t="shared" ref="B264:AG264" si="320">B62/B58-1</f>
        <v>3.3397313842297827E-2</v>
      </c>
      <c r="C264" s="14">
        <f t="shared" si="320"/>
        <v>3.2914428171764376E-2</v>
      </c>
      <c r="D264" s="22">
        <f t="shared" si="320"/>
        <v>2.9493495237710832E-2</v>
      </c>
      <c r="E264" s="22">
        <f t="shared" si="320"/>
        <v>2.8739490729221329E-2</v>
      </c>
      <c r="F264" s="22">
        <f t="shared" si="320"/>
        <v>3.5017177973963864E-2</v>
      </c>
      <c r="G264" s="22">
        <f t="shared" si="320"/>
        <v>3.4404174505237028E-2</v>
      </c>
      <c r="H264" s="22">
        <f t="shared" si="320"/>
        <v>4.9441479431912905E-2</v>
      </c>
      <c r="I264" s="23">
        <f t="shared" si="320"/>
        <v>3.3737528451512233E-2</v>
      </c>
      <c r="J264" s="22">
        <f t="shared" si="320"/>
        <v>3.0175439751161104E-2</v>
      </c>
      <c r="K264" s="22">
        <f t="shared" si="320"/>
        <v>3.5086410764844089E-2</v>
      </c>
      <c r="L264" s="22">
        <f t="shared" si="320"/>
        <v>2.9296885897724945E-2</v>
      </c>
      <c r="M264" s="22">
        <f t="shared" si="320"/>
        <v>2.5503565501010739E-2</v>
      </c>
      <c r="N264" s="22">
        <f t="shared" si="320"/>
        <v>2.7875273576343673E-2</v>
      </c>
      <c r="O264" s="22">
        <f t="shared" si="320"/>
        <v>6.0076707474652213E-3</v>
      </c>
      <c r="P264" s="22">
        <f t="shared" si="320"/>
        <v>4.4957341587188449E-3</v>
      </c>
      <c r="Q264" s="22">
        <f t="shared" si="320"/>
        <v>1.6017042796860226E-2</v>
      </c>
      <c r="R264" s="22">
        <f t="shared" si="320"/>
        <v>3.6911031469749389E-2</v>
      </c>
      <c r="S264" s="22">
        <f t="shared" si="320"/>
        <v>7.8349262269615805E-2</v>
      </c>
      <c r="T264" s="22">
        <f t="shared" si="320"/>
        <v>2.9534899580937468E-2</v>
      </c>
      <c r="U264" s="22">
        <f t="shared" si="320"/>
        <v>2.5294383636850659E-2</v>
      </c>
      <c r="V264" s="22">
        <f t="shared" si="320"/>
        <v>9.4820346942334766E-3</v>
      </c>
      <c r="W264" s="22">
        <f t="shared" si="320"/>
        <v>1.5894359095950605E-2</v>
      </c>
      <c r="X264" s="22">
        <f t="shared" si="320"/>
        <v>3.5156309597607072E-2</v>
      </c>
      <c r="Y264" s="22">
        <f t="shared" si="320"/>
        <v>4.2384910601996673E-2</v>
      </c>
      <c r="Z264" s="22">
        <f t="shared" si="320"/>
        <v>3.4418719206266601E-2</v>
      </c>
      <c r="AA264" s="22">
        <f t="shared" si="320"/>
        <v>5.3462666637791312E-2</v>
      </c>
      <c r="AB264" s="22">
        <f t="shared" si="320"/>
        <v>3.2673687657038375E-2</v>
      </c>
      <c r="AC264" s="22">
        <f t="shared" si="320"/>
        <v>2.240952651512429E-2</v>
      </c>
      <c r="AD264" s="22">
        <f t="shared" si="320"/>
        <v>4.5842464739153765E-2</v>
      </c>
      <c r="AE264" s="22">
        <f t="shared" si="320"/>
        <v>2.8739490729221329E-2</v>
      </c>
      <c r="AF264" s="22">
        <f t="shared" si="320"/>
        <v>4.7136293586834688E-2</v>
      </c>
      <c r="AG264" s="22">
        <f t="shared" si="320"/>
        <v>2.6875191494310835E-2</v>
      </c>
      <c r="AH264" s="22">
        <f t="shared" ref="AH264:BH264" si="321">AH62/AH58-1</f>
        <v>2.5899958376169874E-2</v>
      </c>
      <c r="AI264" s="22">
        <f t="shared" si="321"/>
        <v>2.6182999194581669E-2</v>
      </c>
      <c r="AJ264" s="22">
        <f t="shared" si="321"/>
        <v>1.5001134437345298E-2</v>
      </c>
      <c r="AK264" s="22">
        <f t="shared" si="321"/>
        <v>2.9051769526054372E-2</v>
      </c>
      <c r="AL264" s="22">
        <f t="shared" si="321"/>
        <v>2.6729653771370154E-2</v>
      </c>
      <c r="AM264" s="22">
        <f t="shared" si="321"/>
        <v>2.4360261094795499E-2</v>
      </c>
      <c r="AN264" s="22">
        <f t="shared" si="321"/>
        <v>4.6448792323319665E-2</v>
      </c>
      <c r="AO264" s="22">
        <f t="shared" si="321"/>
        <v>3.0980844673222707E-2</v>
      </c>
      <c r="AP264" s="22">
        <f t="shared" si="321"/>
        <v>5.2810127741054425E-2</v>
      </c>
      <c r="AQ264" s="22">
        <f t="shared" si="321"/>
        <v>4.4645579432951887E-2</v>
      </c>
      <c r="AR264" s="22">
        <f t="shared" si="321"/>
        <v>7.3125145182308948E-3</v>
      </c>
      <c r="AS264" s="22">
        <f t="shared" si="321"/>
        <v>5.7387517750603356E-2</v>
      </c>
      <c r="AT264" s="22">
        <f t="shared" si="321"/>
        <v>3.6511932056278784E-2</v>
      </c>
      <c r="AU264" s="22">
        <f t="shared" si="321"/>
        <v>2.5533800914688376E-2</v>
      </c>
      <c r="AV264" s="22">
        <f t="shared" si="321"/>
        <v>5.7411064946037538E-2</v>
      </c>
      <c r="AW264" s="22">
        <f t="shared" si="321"/>
        <v>1.9265836922099266E-2</v>
      </c>
      <c r="AX264" s="22">
        <f t="shared" si="321"/>
        <v>4.6493880202278515E-2</v>
      </c>
      <c r="AY264" s="22">
        <f t="shared" si="321"/>
        <v>4.7838140505227944E-2</v>
      </c>
      <c r="AZ264" s="22">
        <f t="shared" si="321"/>
        <v>2.3154987155676432E-2</v>
      </c>
      <c r="BA264" s="22">
        <f t="shared" si="321"/>
        <v>2.9917034065389148E-2</v>
      </c>
      <c r="BB264" s="22">
        <f t="shared" si="321"/>
        <v>2.7830870254730522E-2</v>
      </c>
      <c r="BC264" s="22">
        <f t="shared" si="321"/>
        <v>3.4262133088673874E-2</v>
      </c>
      <c r="BD264" s="22">
        <f t="shared" si="321"/>
        <v>2.4485261885020648E-2</v>
      </c>
      <c r="BE264" s="22">
        <f t="shared" si="321"/>
        <v>2.975221043971521E-3</v>
      </c>
      <c r="BF264" s="22" t="e">
        <f t="shared" si="321"/>
        <v>#DIV/0!</v>
      </c>
      <c r="BG264" s="22">
        <f t="shared" si="321"/>
        <v>1.4435308212059628E-2</v>
      </c>
      <c r="BH264" s="22">
        <f t="shared" si="321"/>
        <v>1.6014889870026972E-2</v>
      </c>
    </row>
    <row r="265" spans="1:60" s="7" customFormat="1" ht="12" thickTop="1" x14ac:dyDescent="0.2">
      <c r="A265" s="140">
        <f t="shared" si="265"/>
        <v>40998</v>
      </c>
      <c r="B265" s="24">
        <f t="shared" ref="B265:AG265" si="322">B63/B59-1</f>
        <v>2.4661749036064551E-2</v>
      </c>
      <c r="C265" s="24">
        <f t="shared" si="322"/>
        <v>2.5960992190994681E-2</v>
      </c>
      <c r="D265" s="26">
        <f t="shared" si="322"/>
        <v>2.7977350866632555E-2</v>
      </c>
      <c r="E265" s="26">
        <f t="shared" si="322"/>
        <v>9.0949861698290668E-3</v>
      </c>
      <c r="F265" s="26">
        <f t="shared" si="322"/>
        <v>2.5293069648304023E-2</v>
      </c>
      <c r="G265" s="26">
        <f t="shared" si="322"/>
        <v>2.7153768453374694E-2</v>
      </c>
      <c r="H265" s="26">
        <f t="shared" si="322"/>
        <v>-1.6612504094014713E-2</v>
      </c>
      <c r="I265" s="27">
        <f t="shared" si="322"/>
        <v>2.4398286746888598E-2</v>
      </c>
      <c r="J265" s="26">
        <f t="shared" si="322"/>
        <v>2.7167528822168219E-2</v>
      </c>
      <c r="K265" s="26">
        <f t="shared" si="322"/>
        <v>2.7151557665482384E-2</v>
      </c>
      <c r="L265" s="26">
        <f t="shared" si="322"/>
        <v>5.5975642694619854E-2</v>
      </c>
      <c r="M265" s="26">
        <f t="shared" si="322"/>
        <v>3.0835574577397384E-2</v>
      </c>
      <c r="N265" s="26">
        <f t="shared" si="322"/>
        <v>2.648931515835673E-2</v>
      </c>
      <c r="O265" s="26">
        <f t="shared" si="322"/>
        <v>1.767802253618278E-4</v>
      </c>
      <c r="P265" s="26">
        <f t="shared" si="322"/>
        <v>-1.1054266686724157E-2</v>
      </c>
      <c r="Q265" s="26">
        <f t="shared" si="322"/>
        <v>3.4271438018206313E-2</v>
      </c>
      <c r="R265" s="26">
        <f t="shared" si="322"/>
        <v>6.945560161729647E-3</v>
      </c>
      <c r="S265" s="26">
        <f t="shared" si="322"/>
        <v>5.7389404666431609E-2</v>
      </c>
      <c r="T265" s="26">
        <f t="shared" si="322"/>
        <v>1.2288741459270058E-2</v>
      </c>
      <c r="U265" s="26">
        <f t="shared" si="322"/>
        <v>2.2395526549728872E-2</v>
      </c>
      <c r="V265" s="26">
        <f t="shared" si="322"/>
        <v>5.3543241463702707E-3</v>
      </c>
      <c r="W265" s="26">
        <f t="shared" si="322"/>
        <v>1.974447544907032E-2</v>
      </c>
      <c r="X265" s="26">
        <f t="shared" si="322"/>
        <v>4.3463057872862532E-2</v>
      </c>
      <c r="Y265" s="26">
        <f t="shared" si="322"/>
        <v>4.9411661849731559E-2</v>
      </c>
      <c r="Z265" s="26">
        <f t="shared" si="322"/>
        <v>2.2136507532779071E-2</v>
      </c>
      <c r="AA265" s="26">
        <f t="shared" si="322"/>
        <v>8.7244445523356973E-2</v>
      </c>
      <c r="AB265" s="26">
        <f t="shared" si="322"/>
        <v>3.0647511693576046E-2</v>
      </c>
      <c r="AC265" s="26">
        <f t="shared" si="322"/>
        <v>5.3005114702874279E-2</v>
      </c>
      <c r="AD265" s="26">
        <f t="shared" si="322"/>
        <v>5.2484056446048477E-2</v>
      </c>
      <c r="AE265" s="26">
        <f t="shared" si="322"/>
        <v>9.0949861698290668E-3</v>
      </c>
      <c r="AF265" s="26">
        <f t="shared" si="322"/>
        <v>2.229422794511593E-2</v>
      </c>
      <c r="AG265" s="26">
        <f t="shared" si="322"/>
        <v>1.1912109238737978E-2</v>
      </c>
      <c r="AH265" s="26">
        <f t="shared" ref="AH265:BH265" si="323">AH63/AH59-1</f>
        <v>6.2945833797605211E-3</v>
      </c>
      <c r="AI265" s="26">
        <f t="shared" si="323"/>
        <v>2.1083617095797313E-2</v>
      </c>
      <c r="AJ265" s="26">
        <f t="shared" si="323"/>
        <v>1.036137580076435E-2</v>
      </c>
      <c r="AK265" s="26">
        <f t="shared" si="323"/>
        <v>2.3828983227800249E-2</v>
      </c>
      <c r="AL265" s="26">
        <f t="shared" si="323"/>
        <v>2.1622711092693869E-2</v>
      </c>
      <c r="AM265" s="26">
        <f t="shared" si="323"/>
        <v>2.4263030201291391E-2</v>
      </c>
      <c r="AN265" s="26">
        <f t="shared" si="323"/>
        <v>4.1675168346301694E-2</v>
      </c>
      <c r="AO265" s="26">
        <f t="shared" si="323"/>
        <v>3.028789155994871E-2</v>
      </c>
      <c r="AP265" s="26">
        <f t="shared" si="323"/>
        <v>4.631006534395854E-2</v>
      </c>
      <c r="AQ265" s="26">
        <f t="shared" si="323"/>
        <v>2.2871454669660007E-2</v>
      </c>
      <c r="AR265" s="26">
        <f t="shared" si="323"/>
        <v>1.2826847518838003E-2</v>
      </c>
      <c r="AS265" s="26">
        <f t="shared" si="323"/>
        <v>5.0963635994122347E-2</v>
      </c>
      <c r="AT265" s="26">
        <f t="shared" si="323"/>
        <v>4.4079984066769384E-3</v>
      </c>
      <c r="AU265" s="26">
        <f t="shared" si="323"/>
        <v>3.004151676371225E-2</v>
      </c>
      <c r="AV265" s="26">
        <f t="shared" si="323"/>
        <v>4.0741515182161514E-2</v>
      </c>
      <c r="AW265" s="26">
        <f t="shared" si="323"/>
        <v>5.5173709937534898E-2</v>
      </c>
      <c r="AX265" s="26">
        <f t="shared" si="323"/>
        <v>3.2001272242158318E-2</v>
      </c>
      <c r="AY265" s="26">
        <f t="shared" si="323"/>
        <v>1.6560616024596131E-2</v>
      </c>
      <c r="AZ265" s="26">
        <f t="shared" si="323"/>
        <v>5.5344347866335131E-3</v>
      </c>
      <c r="BA265" s="26">
        <f t="shared" si="323"/>
        <v>2.0635323903800629E-2</v>
      </c>
      <c r="BB265" s="26">
        <f t="shared" si="323"/>
        <v>2.6991181453693835E-2</v>
      </c>
      <c r="BC265" s="26">
        <f t="shared" si="323"/>
        <v>3.684875632925011E-2</v>
      </c>
      <c r="BD265" s="26">
        <f t="shared" si="323"/>
        <v>4.2573717614951656E-2</v>
      </c>
      <c r="BE265" s="26">
        <f t="shared" si="323"/>
        <v>1.1922915541241474E-2</v>
      </c>
      <c r="BF265" s="26" t="e">
        <f t="shared" si="323"/>
        <v>#DIV/0!</v>
      </c>
      <c r="BG265" s="26">
        <f t="shared" si="323"/>
        <v>1.7450490188372303E-2</v>
      </c>
      <c r="BH265" s="26">
        <f t="shared" si="323"/>
        <v>1.7846193202205152E-2</v>
      </c>
    </row>
    <row r="266" spans="1:60" s="7" customFormat="1" x14ac:dyDescent="0.2">
      <c r="A266" s="138">
        <f t="shared" si="265"/>
        <v>41090</v>
      </c>
      <c r="B266" s="16">
        <f t="shared" ref="B266:AG266" si="324">B64/B60-1</f>
        <v>2.0893745850844692E-2</v>
      </c>
      <c r="C266" s="16">
        <f t="shared" si="324"/>
        <v>2.3166204798251266E-2</v>
      </c>
      <c r="D266" s="7">
        <f t="shared" si="324"/>
        <v>2.0836832035258768E-2</v>
      </c>
      <c r="E266" s="7">
        <f t="shared" si="324"/>
        <v>9.5813265676258919E-3</v>
      </c>
      <c r="F266" s="7">
        <f t="shared" si="324"/>
        <v>2.2065542840626673E-2</v>
      </c>
      <c r="G266" s="7">
        <f t="shared" si="324"/>
        <v>2.5324788976101908E-2</v>
      </c>
      <c r="H266" s="7">
        <f t="shared" si="324"/>
        <v>-5.0758162252913186E-2</v>
      </c>
      <c r="I266" s="20">
        <f t="shared" si="324"/>
        <v>2.0175955801462031E-2</v>
      </c>
      <c r="J266" s="7">
        <f t="shared" si="324"/>
        <v>2.7721836973328973E-2</v>
      </c>
      <c r="K266" s="7">
        <f t="shared" si="324"/>
        <v>2.4939452038662768E-2</v>
      </c>
      <c r="L266" s="7">
        <f t="shared" si="324"/>
        <v>-3.4351168299573076E-2</v>
      </c>
      <c r="M266" s="7">
        <f t="shared" si="324"/>
        <v>1.6608926363562926E-2</v>
      </c>
      <c r="N266" s="7">
        <f t="shared" si="324"/>
        <v>2.2899590612998066E-2</v>
      </c>
      <c r="O266" s="7">
        <f t="shared" si="324"/>
        <v>2.0973418402154831E-3</v>
      </c>
      <c r="P266" s="7">
        <f t="shared" si="324"/>
        <v>-1.4489653425432736E-2</v>
      </c>
      <c r="Q266" s="7">
        <f t="shared" si="324"/>
        <v>-6.7418919325630822E-2</v>
      </c>
      <c r="R266" s="7">
        <f t="shared" si="324"/>
        <v>1.4047313520541005E-2</v>
      </c>
      <c r="S266" s="7">
        <f t="shared" si="324"/>
        <v>2.9465337709665418E-2</v>
      </c>
      <c r="T266" s="7">
        <f t="shared" si="324"/>
        <v>6.6106921858557488E-3</v>
      </c>
      <c r="U266" s="7">
        <f t="shared" si="324"/>
        <v>1.6201536074945455E-2</v>
      </c>
      <c r="V266" s="7">
        <f t="shared" si="324"/>
        <v>1.0111245819217629E-3</v>
      </c>
      <c r="W266" s="7">
        <f t="shared" si="324"/>
        <v>4.2481683196102793E-3</v>
      </c>
      <c r="X266" s="7">
        <f t="shared" si="324"/>
        <v>3.4776848029219432E-2</v>
      </c>
      <c r="Y266" s="7">
        <f t="shared" si="324"/>
        <v>3.1083606387302121E-2</v>
      </c>
      <c r="Z266" s="7">
        <f t="shared" si="324"/>
        <v>8.288549681375823E-3</v>
      </c>
      <c r="AA266" s="7">
        <f t="shared" si="324"/>
        <v>6.250629730962709E-2</v>
      </c>
      <c r="AB266" s="7">
        <f t="shared" si="324"/>
        <v>1.8911157114526622E-2</v>
      </c>
      <c r="AC266" s="7">
        <f t="shared" si="324"/>
        <v>6.9474216476850703E-2</v>
      </c>
      <c r="AD266" s="7">
        <f t="shared" si="324"/>
        <v>3.9598779578373211E-2</v>
      </c>
      <c r="AE266" s="7">
        <f t="shared" si="324"/>
        <v>9.5813265676258919E-3</v>
      </c>
      <c r="AF266" s="7">
        <f t="shared" si="324"/>
        <v>1.8120713937439525E-2</v>
      </c>
      <c r="AG266" s="7">
        <f t="shared" si="324"/>
        <v>2.3893586424241775E-3</v>
      </c>
      <c r="AH266" s="7">
        <f t="shared" ref="AH266:BH266" si="325">AH64/AH60-1</f>
        <v>9.4014457720554834E-3</v>
      </c>
      <c r="AI266" s="7">
        <f t="shared" si="325"/>
        <v>1.8326415388987494E-2</v>
      </c>
      <c r="AJ266" s="7">
        <f t="shared" si="325"/>
        <v>-1.7934676792119575E-5</v>
      </c>
      <c r="AK266" s="7">
        <f t="shared" si="325"/>
        <v>1.1071708260617097E-2</v>
      </c>
      <c r="AL266" s="7">
        <f t="shared" si="325"/>
        <v>3.0567973639289647E-2</v>
      </c>
      <c r="AM266" s="7">
        <f t="shared" si="325"/>
        <v>1.6130993802749849E-2</v>
      </c>
      <c r="AN266" s="7">
        <f t="shared" si="325"/>
        <v>2.9140206501458987E-2</v>
      </c>
      <c r="AO266" s="7">
        <f t="shared" si="325"/>
        <v>1.9341098350399877E-2</v>
      </c>
      <c r="AP266" s="7">
        <f t="shared" si="325"/>
        <v>3.3114900979547945E-2</v>
      </c>
      <c r="AQ266" s="7">
        <f t="shared" si="325"/>
        <v>1.6556473542159056E-2</v>
      </c>
      <c r="AR266" s="7">
        <f t="shared" si="325"/>
        <v>7.3131295534938356E-3</v>
      </c>
      <c r="AS266" s="7">
        <f t="shared" si="325"/>
        <v>4.3354964692652986E-2</v>
      </c>
      <c r="AT266" s="7">
        <f t="shared" si="325"/>
        <v>2.5785531025226405E-2</v>
      </c>
      <c r="AU266" s="7">
        <f t="shared" si="325"/>
        <v>1.1644914528462946E-2</v>
      </c>
      <c r="AV266" s="7">
        <f t="shared" si="325"/>
        <v>3.9474866951238585E-2</v>
      </c>
      <c r="AW266" s="7">
        <f t="shared" si="325"/>
        <v>3.5413473229696013E-2</v>
      </c>
      <c r="AX266" s="7">
        <f t="shared" si="325"/>
        <v>1.8766528488501688E-2</v>
      </c>
      <c r="AY266" s="7">
        <f t="shared" si="325"/>
        <v>3.0431243120807583E-3</v>
      </c>
      <c r="AZ266" s="7">
        <f t="shared" si="325"/>
        <v>1.2002603543444179E-2</v>
      </c>
      <c r="BA266" s="7">
        <f t="shared" si="325"/>
        <v>8.1580089067236905E-3</v>
      </c>
      <c r="BB266" s="7">
        <f t="shared" si="325"/>
        <v>2.6549830597038415E-2</v>
      </c>
      <c r="BC266" s="7">
        <f t="shared" si="325"/>
        <v>4.0849438883310496E-2</v>
      </c>
      <c r="BD266" s="7">
        <f t="shared" si="325"/>
        <v>3.322308125704998E-2</v>
      </c>
      <c r="BE266" s="7">
        <f t="shared" si="325"/>
        <v>1.288734688612525E-2</v>
      </c>
      <c r="BF266" s="7" t="e">
        <f t="shared" si="325"/>
        <v>#DIV/0!</v>
      </c>
      <c r="BG266" s="7">
        <f t="shared" si="325"/>
        <v>2.0055407800039449E-2</v>
      </c>
      <c r="BH266" s="7">
        <f t="shared" si="325"/>
        <v>2.1286866904213442E-2</v>
      </c>
    </row>
    <row r="267" spans="1:60" s="7" customFormat="1" x14ac:dyDescent="0.2">
      <c r="A267" s="138">
        <f t="shared" si="265"/>
        <v>41182</v>
      </c>
      <c r="B267" s="16">
        <f t="shared" ref="B267:AG267" si="326">B65/B61-1</f>
        <v>2.1022517219712267E-2</v>
      </c>
      <c r="C267" s="16">
        <f t="shared" si="326"/>
        <v>2.4100284566189289E-2</v>
      </c>
      <c r="D267" s="7">
        <f t="shared" si="326"/>
        <v>2.0368422652720541E-2</v>
      </c>
      <c r="E267" s="7">
        <f t="shared" si="326"/>
        <v>1.3762330193294314E-2</v>
      </c>
      <c r="F267" s="7">
        <f t="shared" si="326"/>
        <v>2.1949248253473774E-2</v>
      </c>
      <c r="G267" s="7">
        <f t="shared" si="326"/>
        <v>2.6329451255193703E-2</v>
      </c>
      <c r="H267" s="7">
        <f t="shared" si="326"/>
        <v>-7.6130599462971738E-2</v>
      </c>
      <c r="I267" s="20">
        <f t="shared" si="326"/>
        <v>1.983553955985129E-2</v>
      </c>
      <c r="J267" s="7">
        <f t="shared" si="326"/>
        <v>3.2301003348256696E-2</v>
      </c>
      <c r="K267" s="7">
        <f t="shared" si="326"/>
        <v>2.5369519014180275E-2</v>
      </c>
      <c r="L267" s="7">
        <f t="shared" si="326"/>
        <v>3.5039921880930081E-2</v>
      </c>
      <c r="M267" s="7">
        <f t="shared" si="326"/>
        <v>1.1179395997017449E-2</v>
      </c>
      <c r="N267" s="7">
        <f t="shared" si="326"/>
        <v>1.9630774005885199E-2</v>
      </c>
      <c r="O267" s="7">
        <f t="shared" si="326"/>
        <v>3.1578137961900676E-3</v>
      </c>
      <c r="P267" s="7">
        <f t="shared" si="326"/>
        <v>-1.000659051462649E-2</v>
      </c>
      <c r="Q267" s="7">
        <f t="shared" si="326"/>
        <v>-1.8891552246480314E-2</v>
      </c>
      <c r="R267" s="7">
        <f t="shared" si="326"/>
        <v>2.0486023306272916E-2</v>
      </c>
      <c r="S267" s="7">
        <f t="shared" si="326"/>
        <v>2.4572052381145237E-2</v>
      </c>
      <c r="T267" s="7">
        <f t="shared" si="326"/>
        <v>4.0473626343937585E-3</v>
      </c>
      <c r="U267" s="7">
        <f t="shared" si="326"/>
        <v>1.4789840048692549E-2</v>
      </c>
      <c r="V267" s="7">
        <f t="shared" si="326"/>
        <v>2.2997621947873803E-2</v>
      </c>
      <c r="W267" s="7">
        <f t="shared" si="326"/>
        <v>-1.132966807033231E-3</v>
      </c>
      <c r="X267" s="7">
        <f t="shared" si="326"/>
        <v>3.514626652467201E-2</v>
      </c>
      <c r="Y267" s="7">
        <f t="shared" si="326"/>
        <v>3.6684266944184474E-2</v>
      </c>
      <c r="Z267" s="7">
        <f t="shared" si="326"/>
        <v>1.5185619892913005E-2</v>
      </c>
      <c r="AA267" s="7">
        <f t="shared" si="326"/>
        <v>6.5703412244223491E-2</v>
      </c>
      <c r="AB267" s="7">
        <f t="shared" si="326"/>
        <v>2.2107358415746736E-2</v>
      </c>
      <c r="AC267" s="7">
        <f t="shared" si="326"/>
        <v>3.2984485892769255E-2</v>
      </c>
      <c r="AD267" s="7">
        <f t="shared" si="326"/>
        <v>4.3819195963833657E-2</v>
      </c>
      <c r="AE267" s="7">
        <f t="shared" si="326"/>
        <v>1.3762330193294314E-2</v>
      </c>
      <c r="AF267" s="7">
        <f t="shared" si="326"/>
        <v>1.2825973437808669E-2</v>
      </c>
      <c r="AG267" s="7">
        <f t="shared" si="326"/>
        <v>2.3849318878078618E-2</v>
      </c>
      <c r="AH267" s="7">
        <f t="shared" ref="AH267:BH267" si="327">AH65/AH61-1</f>
        <v>1.2103283188989788E-2</v>
      </c>
      <c r="AI267" s="7">
        <f t="shared" si="327"/>
        <v>2.2557287681851168E-2</v>
      </c>
      <c r="AJ267" s="7">
        <f t="shared" si="327"/>
        <v>7.2928991767629014E-3</v>
      </c>
      <c r="AK267" s="7">
        <f t="shared" si="327"/>
        <v>1.8716420310334492E-2</v>
      </c>
      <c r="AL267" s="7">
        <f t="shared" si="327"/>
        <v>3.0563486203606161E-2</v>
      </c>
      <c r="AM267" s="7">
        <f t="shared" si="327"/>
        <v>1.6556687477343734E-2</v>
      </c>
      <c r="AN267" s="7">
        <f t="shared" si="327"/>
        <v>3.2859505449496229E-2</v>
      </c>
      <c r="AO267" s="7">
        <f t="shared" si="327"/>
        <v>1.6913844922387566E-2</v>
      </c>
      <c r="AP267" s="7">
        <f t="shared" si="327"/>
        <v>3.9296812065602094E-2</v>
      </c>
      <c r="AQ267" s="7">
        <f t="shared" si="327"/>
        <v>1.6095185141860924E-2</v>
      </c>
      <c r="AR267" s="7">
        <f t="shared" si="327"/>
        <v>1.8063289887537248E-2</v>
      </c>
      <c r="AS267" s="7">
        <f t="shared" si="327"/>
        <v>3.7090980109929728E-2</v>
      </c>
      <c r="AT267" s="7">
        <f t="shared" si="327"/>
        <v>1.6347711342305393E-2</v>
      </c>
      <c r="AU267" s="7">
        <f t="shared" si="327"/>
        <v>3.8567922557277701E-3</v>
      </c>
      <c r="AV267" s="7">
        <f t="shared" si="327"/>
        <v>3.8277146715832711E-2</v>
      </c>
      <c r="AW267" s="7">
        <f t="shared" si="327"/>
        <v>4.1950438523744804E-2</v>
      </c>
      <c r="AX267" s="7">
        <f t="shared" si="327"/>
        <v>2.1584441454693293E-2</v>
      </c>
      <c r="AY267" s="7">
        <f t="shared" si="327"/>
        <v>-6.3745523354749034E-3</v>
      </c>
      <c r="AZ267" s="7">
        <f t="shared" si="327"/>
        <v>4.7809156998011026E-3</v>
      </c>
      <c r="BA267" s="7">
        <f t="shared" si="327"/>
        <v>2.4741017778889152E-2</v>
      </c>
      <c r="BB267" s="7">
        <f t="shared" si="327"/>
        <v>3.0774007229926292E-2</v>
      </c>
      <c r="BC267" s="7">
        <f t="shared" si="327"/>
        <v>4.529238120367074E-2</v>
      </c>
      <c r="BD267" s="7">
        <f t="shared" si="327"/>
        <v>3.7588471756919928E-2</v>
      </c>
      <c r="BE267" s="7">
        <f t="shared" si="327"/>
        <v>2.0179810045259705E-2</v>
      </c>
      <c r="BF267" s="7" t="e">
        <f t="shared" si="327"/>
        <v>#DIV/0!</v>
      </c>
      <c r="BG267" s="7">
        <f t="shared" si="327"/>
        <v>2.7418615925074885E-2</v>
      </c>
      <c r="BH267" s="7">
        <f t="shared" si="327"/>
        <v>2.9814371407070661E-2</v>
      </c>
    </row>
    <row r="268" spans="1:60" s="7" customFormat="1" ht="12" thickBot="1" x14ac:dyDescent="0.25">
      <c r="A268" s="139">
        <f t="shared" si="265"/>
        <v>41273</v>
      </c>
      <c r="B268" s="14">
        <f t="shared" ref="B268:AG268" si="328">B66/B62-1</f>
        <v>1.6779144667958601E-2</v>
      </c>
      <c r="C268" s="14">
        <f t="shared" si="328"/>
        <v>2.007118194353974E-2</v>
      </c>
      <c r="D268" s="22">
        <f t="shared" si="328"/>
        <v>1.5005643197370189E-2</v>
      </c>
      <c r="E268" s="22">
        <f t="shared" si="328"/>
        <v>5.5777481641754445E-3</v>
      </c>
      <c r="F268" s="22">
        <f t="shared" si="328"/>
        <v>1.8432914078305496E-2</v>
      </c>
      <c r="G268" s="22">
        <f t="shared" si="328"/>
        <v>2.3145946628205794E-2</v>
      </c>
      <c r="H268" s="22">
        <f t="shared" si="328"/>
        <v>-9.0878203922907019E-2</v>
      </c>
      <c r="I268" s="23">
        <f t="shared" si="328"/>
        <v>1.5091641291075097E-2</v>
      </c>
      <c r="J268" s="22">
        <f t="shared" si="328"/>
        <v>3.2815266517491448E-2</v>
      </c>
      <c r="K268" s="22">
        <f t="shared" si="328"/>
        <v>2.1593363488648931E-2</v>
      </c>
      <c r="L268" s="22">
        <f t="shared" si="328"/>
        <v>4.3792636895442216E-2</v>
      </c>
      <c r="M268" s="22">
        <f t="shared" si="328"/>
        <v>1.8049497864533359E-2</v>
      </c>
      <c r="N268" s="22">
        <f t="shared" si="328"/>
        <v>1.9026641586442405E-2</v>
      </c>
      <c r="O268" s="22">
        <f t="shared" si="328"/>
        <v>3.016429651926833E-3</v>
      </c>
      <c r="P268" s="22">
        <f t="shared" si="328"/>
        <v>-2.0991926171631148E-2</v>
      </c>
      <c r="Q268" s="22">
        <f t="shared" si="328"/>
        <v>-5.8994889818781759E-2</v>
      </c>
      <c r="R268" s="22">
        <f t="shared" si="328"/>
        <v>2.1692011499345076E-2</v>
      </c>
      <c r="S268" s="22">
        <f t="shared" si="328"/>
        <v>1.0426060683698113E-2</v>
      </c>
      <c r="T268" s="22">
        <f t="shared" si="328"/>
        <v>1.1700113548438473E-3</v>
      </c>
      <c r="U268" s="22">
        <f t="shared" si="328"/>
        <v>8.2557975225798774E-3</v>
      </c>
      <c r="V268" s="22">
        <f t="shared" si="328"/>
        <v>1.8855693549146402E-2</v>
      </c>
      <c r="W268" s="22">
        <f t="shared" si="328"/>
        <v>1.102803559433907E-2</v>
      </c>
      <c r="X268" s="22">
        <f t="shared" si="328"/>
        <v>2.6352449703530567E-2</v>
      </c>
      <c r="Y268" s="22">
        <f t="shared" si="328"/>
        <v>2.5826096252515196E-2</v>
      </c>
      <c r="Z268" s="22">
        <f t="shared" si="328"/>
        <v>-1.4667343467407168E-2</v>
      </c>
      <c r="AA268" s="22">
        <f t="shared" si="328"/>
        <v>8.1118179240070143E-2</v>
      </c>
      <c r="AB268" s="22">
        <f t="shared" si="328"/>
        <v>2.0141308185488649E-2</v>
      </c>
      <c r="AC268" s="22">
        <f t="shared" si="328"/>
        <v>2.3716578255156495E-2</v>
      </c>
      <c r="AD268" s="22">
        <f t="shared" si="328"/>
        <v>3.2437536758954222E-2</v>
      </c>
      <c r="AE268" s="22">
        <f t="shared" si="328"/>
        <v>5.5777481641754445E-3</v>
      </c>
      <c r="AF268" s="22">
        <f t="shared" si="328"/>
        <v>6.8789037979679613E-3</v>
      </c>
      <c r="AG268" s="22">
        <f t="shared" si="328"/>
        <v>1.4342957171351811E-2</v>
      </c>
      <c r="AH268" s="22">
        <f t="shared" ref="AH268:BH268" si="329">AH66/AH62-1</f>
        <v>3.7550336963099173E-3</v>
      </c>
      <c r="AI268" s="22">
        <f t="shared" si="329"/>
        <v>1.7490943517394442E-2</v>
      </c>
      <c r="AJ268" s="22">
        <f t="shared" si="329"/>
        <v>3.237178784854633E-3</v>
      </c>
      <c r="AK268" s="22">
        <f t="shared" si="329"/>
        <v>1.3645631123820667E-2</v>
      </c>
      <c r="AL268" s="22">
        <f t="shared" si="329"/>
        <v>2.5210730300395001E-2</v>
      </c>
      <c r="AM268" s="22">
        <f t="shared" si="329"/>
        <v>1.3529786889628692E-2</v>
      </c>
      <c r="AN268" s="22">
        <f t="shared" si="329"/>
        <v>2.8769439863545632E-2</v>
      </c>
      <c r="AO268" s="22">
        <f t="shared" si="329"/>
        <v>1.542324949604601E-2</v>
      </c>
      <c r="AP268" s="22">
        <f t="shared" si="329"/>
        <v>3.4144377867738607E-2</v>
      </c>
      <c r="AQ268" s="22">
        <f t="shared" si="329"/>
        <v>1.9455656253744236E-2</v>
      </c>
      <c r="AR268" s="22">
        <f t="shared" si="329"/>
        <v>1.4263758293748818E-2</v>
      </c>
      <c r="AS268" s="22">
        <f t="shared" si="329"/>
        <v>3.0790943571673779E-2</v>
      </c>
      <c r="AT268" s="22">
        <f t="shared" si="329"/>
        <v>2.2247509829583345E-2</v>
      </c>
      <c r="AU268" s="22">
        <f t="shared" si="329"/>
        <v>-7.5609699972589706E-4</v>
      </c>
      <c r="AV268" s="22">
        <f t="shared" si="329"/>
        <v>3.1744418833987487E-2</v>
      </c>
      <c r="AW268" s="22">
        <f t="shared" si="329"/>
        <v>3.6400920096334444E-2</v>
      </c>
      <c r="AX268" s="22">
        <f t="shared" si="329"/>
        <v>1.0922508173784262E-2</v>
      </c>
      <c r="AY268" s="22">
        <f t="shared" si="329"/>
        <v>-1.6709732202710437E-2</v>
      </c>
      <c r="AZ268" s="22">
        <f t="shared" si="329"/>
        <v>1.8538640335496792E-2</v>
      </c>
      <c r="BA268" s="22">
        <f t="shared" si="329"/>
        <v>2.830136891985835E-2</v>
      </c>
      <c r="BB268" s="22">
        <f t="shared" si="329"/>
        <v>2.8391398975194049E-2</v>
      </c>
      <c r="BC268" s="22">
        <f t="shared" si="329"/>
        <v>4.2229096032615487E-2</v>
      </c>
      <c r="BD268" s="22">
        <f t="shared" si="329"/>
        <v>3.4057226947439734E-2</v>
      </c>
      <c r="BE268" s="22">
        <f t="shared" si="329"/>
        <v>1.761564600922183E-2</v>
      </c>
      <c r="BF268" s="22" t="e">
        <f t="shared" si="329"/>
        <v>#DIV/0!</v>
      </c>
      <c r="BG268" s="22">
        <f t="shared" si="329"/>
        <v>2.3757504115871741E-2</v>
      </c>
      <c r="BH268" s="22">
        <f t="shared" si="329"/>
        <v>2.8589910291389353E-2</v>
      </c>
    </row>
    <row r="269" spans="1:60" s="7" customFormat="1" x14ac:dyDescent="0.2">
      <c r="A269" s="140">
        <f t="shared" ref="A269:A300" si="330">A67</f>
        <v>41363</v>
      </c>
      <c r="B269" s="24">
        <f t="shared" ref="B269:AG269" si="331">B67/B63-1</f>
        <v>1.024933975632103E-2</v>
      </c>
      <c r="C269" s="24">
        <f t="shared" si="331"/>
        <v>1.2825635817337977E-2</v>
      </c>
      <c r="D269" s="26">
        <f t="shared" si="331"/>
        <v>8.2398120273607933E-3</v>
      </c>
      <c r="E269" s="26">
        <f t="shared" si="331"/>
        <v>-4.5602684548290418E-3</v>
      </c>
      <c r="F269" s="26">
        <f t="shared" si="331"/>
        <v>1.2328377708724414E-2</v>
      </c>
      <c r="G269" s="26">
        <f t="shared" si="331"/>
        <v>1.6046570903154977E-2</v>
      </c>
      <c r="H269" s="26">
        <f t="shared" si="331"/>
        <v>-7.5137457193706236E-2</v>
      </c>
      <c r="I269" s="27">
        <f t="shared" si="331"/>
        <v>8.2203443299369017E-3</v>
      </c>
      <c r="J269" s="26">
        <f t="shared" si="331"/>
        <v>2.9495011323322551E-2</v>
      </c>
      <c r="K269" s="26">
        <f t="shared" si="331"/>
        <v>1.3885864893339095E-2</v>
      </c>
      <c r="L269" s="26">
        <f t="shared" si="331"/>
        <v>4.3342055073406272E-2</v>
      </c>
      <c r="M269" s="26">
        <f t="shared" si="331"/>
        <v>-1.1113754185557378E-2</v>
      </c>
      <c r="N269" s="26">
        <f t="shared" si="331"/>
        <v>1.0910428059180743E-2</v>
      </c>
      <c r="O269" s="26">
        <f t="shared" si="331"/>
        <v>-6.56388188952306E-4</v>
      </c>
      <c r="P269" s="26">
        <f t="shared" si="331"/>
        <v>-1.7179721473388088E-2</v>
      </c>
      <c r="Q269" s="26">
        <f t="shared" si="331"/>
        <v>-4.3938220942141837E-2</v>
      </c>
      <c r="R269" s="26">
        <f t="shared" si="331"/>
        <v>2.7342728879833578E-2</v>
      </c>
      <c r="S269" s="26">
        <f t="shared" si="331"/>
        <v>1.2760941775396217E-2</v>
      </c>
      <c r="T269" s="26">
        <f t="shared" si="331"/>
        <v>-7.8693127421627374E-3</v>
      </c>
      <c r="U269" s="26">
        <f t="shared" si="331"/>
        <v>-4.4030720262917544E-3</v>
      </c>
      <c r="V269" s="26">
        <f t="shared" si="331"/>
        <v>1.4071812129188066E-2</v>
      </c>
      <c r="W269" s="26">
        <f t="shared" si="331"/>
        <v>7.2078043231367239E-3</v>
      </c>
      <c r="X269" s="26">
        <f t="shared" si="331"/>
        <v>1.8108422291768234E-2</v>
      </c>
      <c r="Y269" s="26">
        <f t="shared" si="331"/>
        <v>1.1666913841210214E-2</v>
      </c>
      <c r="Z269" s="26">
        <f t="shared" si="331"/>
        <v>-2.2621795812019063E-2</v>
      </c>
      <c r="AA269" s="26">
        <f t="shared" si="331"/>
        <v>5.6379925761210981E-2</v>
      </c>
      <c r="AB269" s="26">
        <f t="shared" si="331"/>
        <v>1.7139127228439355E-2</v>
      </c>
      <c r="AC269" s="26">
        <f t="shared" si="331"/>
        <v>2.1569221513880965E-2</v>
      </c>
      <c r="AD269" s="26">
        <f t="shared" si="331"/>
        <v>1.6944965078263152E-2</v>
      </c>
      <c r="AE269" s="26">
        <f t="shared" si="331"/>
        <v>-4.5602684548290418E-3</v>
      </c>
      <c r="AF269" s="26">
        <f t="shared" si="331"/>
        <v>-6.0135004106613987E-3</v>
      </c>
      <c r="AG269" s="26">
        <f t="shared" si="331"/>
        <v>1.1635125719691608E-2</v>
      </c>
      <c r="AH269" s="26">
        <f t="shared" ref="AH269:BH269" si="332">AH67/AH63-1</f>
        <v>-7.2248536291074084E-3</v>
      </c>
      <c r="AI269" s="26">
        <f t="shared" si="332"/>
        <v>9.7997958514683958E-3</v>
      </c>
      <c r="AJ269" s="26">
        <f t="shared" si="332"/>
        <v>-1.3992353098770671E-2</v>
      </c>
      <c r="AK269" s="26">
        <f t="shared" si="332"/>
        <v>3.2074829337516153E-3</v>
      </c>
      <c r="AL269" s="26">
        <f t="shared" si="332"/>
        <v>2.2856296862577619E-2</v>
      </c>
      <c r="AM269" s="26">
        <f t="shared" si="332"/>
        <v>1.3003252391559306E-2</v>
      </c>
      <c r="AN269" s="26">
        <f t="shared" si="332"/>
        <v>1.5205343624740131E-2</v>
      </c>
      <c r="AO269" s="26">
        <f t="shared" si="332"/>
        <v>7.0793843607614981E-3</v>
      </c>
      <c r="AP269" s="26">
        <f t="shared" si="332"/>
        <v>1.8462158279859642E-2</v>
      </c>
      <c r="AQ269" s="26">
        <f t="shared" si="332"/>
        <v>2.3210751600749369E-2</v>
      </c>
      <c r="AR269" s="26">
        <f t="shared" si="332"/>
        <v>-1.8823268454057906E-3</v>
      </c>
      <c r="AS269" s="26">
        <f t="shared" si="332"/>
        <v>2.7924574610004083E-2</v>
      </c>
      <c r="AT269" s="26">
        <f t="shared" si="332"/>
        <v>1.4200912956199963E-2</v>
      </c>
      <c r="AU269" s="26">
        <f t="shared" si="332"/>
        <v>-4.3758834346360187E-3</v>
      </c>
      <c r="AV269" s="26">
        <f t="shared" si="332"/>
        <v>1.9063201533866758E-2</v>
      </c>
      <c r="AW269" s="26">
        <f t="shared" si="332"/>
        <v>3.0881385992740373E-2</v>
      </c>
      <c r="AX269" s="26">
        <f t="shared" si="332"/>
        <v>-8.0062001768518298E-3</v>
      </c>
      <c r="AY269" s="26">
        <f t="shared" si="332"/>
        <v>-1.5128803364105159E-2</v>
      </c>
      <c r="AZ269" s="26">
        <f t="shared" si="332"/>
        <v>4.0734024343785924E-2</v>
      </c>
      <c r="BA269" s="26">
        <f t="shared" si="332"/>
        <v>8.4549914766389733E-3</v>
      </c>
      <c r="BB269" s="26">
        <f t="shared" si="332"/>
        <v>2.4795539518194909E-2</v>
      </c>
      <c r="BC269" s="26">
        <f t="shared" si="332"/>
        <v>3.6567961913171576E-2</v>
      </c>
      <c r="BD269" s="26">
        <f t="shared" si="332"/>
        <v>1.2677389062386801E-2</v>
      </c>
      <c r="BE269" s="26">
        <f t="shared" si="332"/>
        <v>9.9234999458075457E-3</v>
      </c>
      <c r="BF269" s="26" t="e">
        <f t="shared" si="332"/>
        <v>#DIV/0!</v>
      </c>
      <c r="BG269" s="26">
        <f t="shared" si="332"/>
        <v>1.6362771060251635E-2</v>
      </c>
      <c r="BH269" s="26">
        <f t="shared" si="332"/>
        <v>2.4475557236543155E-2</v>
      </c>
    </row>
    <row r="270" spans="1:60" s="7" customFormat="1" x14ac:dyDescent="0.2">
      <c r="A270" s="138">
        <f t="shared" si="330"/>
        <v>41455</v>
      </c>
      <c r="B270" s="16">
        <f t="shared" ref="B270:AG270" si="333">B68/B64-1</f>
        <v>1.3309334634325598E-2</v>
      </c>
      <c r="C270" s="16">
        <f t="shared" si="333"/>
        <v>1.5037780487070718E-2</v>
      </c>
      <c r="D270" s="7">
        <f t="shared" si="333"/>
        <v>1.2386890407265483E-2</v>
      </c>
      <c r="E270" s="7">
        <f t="shared" si="333"/>
        <v>-2.387433245201187E-4</v>
      </c>
      <c r="F270" s="7">
        <f t="shared" si="333"/>
        <v>1.4944451336469822E-2</v>
      </c>
      <c r="G270" s="7">
        <f t="shared" si="333"/>
        <v>1.7446179008981932E-2</v>
      </c>
      <c r="H270" s="7">
        <f t="shared" si="333"/>
        <v>-4.5433758176831596E-2</v>
      </c>
      <c r="I270" s="20">
        <f t="shared" si="333"/>
        <v>1.1544897559797374E-2</v>
      </c>
      <c r="J270" s="7">
        <f t="shared" si="333"/>
        <v>2.997058338816494E-2</v>
      </c>
      <c r="K270" s="7">
        <f t="shared" si="333"/>
        <v>1.5427355438183632E-2</v>
      </c>
      <c r="L270" s="7">
        <f t="shared" si="333"/>
        <v>-7.9916434261351199E-3</v>
      </c>
      <c r="M270" s="7">
        <f t="shared" si="333"/>
        <v>-1.8004110024810283E-2</v>
      </c>
      <c r="N270" s="7">
        <f t="shared" si="333"/>
        <v>1.157258619836532E-2</v>
      </c>
      <c r="O270" s="7">
        <f t="shared" si="333"/>
        <v>-5.4040643300159452E-3</v>
      </c>
      <c r="P270" s="7">
        <f t="shared" si="333"/>
        <v>-1.0600783147097892E-2</v>
      </c>
      <c r="Q270" s="7">
        <f t="shared" si="333"/>
        <v>6.8641568828925914E-2</v>
      </c>
      <c r="R270" s="7">
        <f t="shared" si="333"/>
        <v>1.803525841532494E-2</v>
      </c>
      <c r="S270" s="7">
        <f t="shared" si="333"/>
        <v>2.0887135781668675E-2</v>
      </c>
      <c r="T270" s="7">
        <f t="shared" si="333"/>
        <v>-2.091771948732668E-3</v>
      </c>
      <c r="U270" s="7">
        <f t="shared" si="333"/>
        <v>-2.6597790994586923E-4</v>
      </c>
      <c r="V270" s="7">
        <f t="shared" si="333"/>
        <v>1.1718403793975707E-2</v>
      </c>
      <c r="W270" s="7">
        <f t="shared" si="333"/>
        <v>1.3443756843100285E-2</v>
      </c>
      <c r="X270" s="7">
        <f t="shared" si="333"/>
        <v>2.0839160954385205E-2</v>
      </c>
      <c r="Y270" s="7">
        <f t="shared" si="333"/>
        <v>2.3012270123107248E-2</v>
      </c>
      <c r="Z270" s="7">
        <f t="shared" si="333"/>
        <v>-2.0300558703328253E-2</v>
      </c>
      <c r="AA270" s="7">
        <f t="shared" si="333"/>
        <v>7.9671748034523038E-2</v>
      </c>
      <c r="AB270" s="7">
        <f t="shared" si="333"/>
        <v>1.7471934635175934E-2</v>
      </c>
      <c r="AC270" s="7">
        <f t="shared" si="333"/>
        <v>3.0935848988127956E-2</v>
      </c>
      <c r="AD270" s="7">
        <f t="shared" si="333"/>
        <v>1.4532236978282542E-2</v>
      </c>
      <c r="AE270" s="7">
        <f t="shared" si="333"/>
        <v>-2.387433245201187E-4</v>
      </c>
      <c r="AF270" s="7">
        <f t="shared" si="333"/>
        <v>-6.0982182953849273E-3</v>
      </c>
      <c r="AG270" s="7">
        <f t="shared" si="333"/>
        <v>1.855203632887803E-2</v>
      </c>
      <c r="AH270" s="7">
        <f t="shared" ref="AH270:BH270" si="334">AH68/AH64-1</f>
        <v>-2.6111616046959885E-3</v>
      </c>
      <c r="AI270" s="7">
        <f t="shared" si="334"/>
        <v>1.1742522652631315E-2</v>
      </c>
      <c r="AJ270" s="7">
        <f t="shared" si="334"/>
        <v>-4.5715517841319331E-3</v>
      </c>
      <c r="AK270" s="7">
        <f t="shared" si="334"/>
        <v>9.6976167516418244E-3</v>
      </c>
      <c r="AL270" s="7">
        <f t="shared" si="334"/>
        <v>1.8265986165622916E-2</v>
      </c>
      <c r="AM270" s="7">
        <f t="shared" si="334"/>
        <v>1.1153698508453269E-2</v>
      </c>
      <c r="AN270" s="7">
        <f t="shared" si="334"/>
        <v>1.8550425645257107E-2</v>
      </c>
      <c r="AO270" s="7">
        <f t="shared" si="334"/>
        <v>7.6106732792604603E-3</v>
      </c>
      <c r="AP270" s="7">
        <f t="shared" si="334"/>
        <v>2.2928625689236926E-2</v>
      </c>
      <c r="AQ270" s="7">
        <f t="shared" si="334"/>
        <v>6.9491813769071431E-3</v>
      </c>
      <c r="AR270" s="7">
        <f t="shared" si="334"/>
        <v>-7.6852684406836236E-3</v>
      </c>
      <c r="AS270" s="7">
        <f t="shared" si="334"/>
        <v>2.6763622189532876E-2</v>
      </c>
      <c r="AT270" s="7">
        <f t="shared" si="334"/>
        <v>1.3087541658129087E-2</v>
      </c>
      <c r="AU270" s="7">
        <f t="shared" si="334"/>
        <v>4.0124238176324489E-3</v>
      </c>
      <c r="AV270" s="7">
        <f t="shared" si="334"/>
        <v>2.4118964320084757E-2</v>
      </c>
      <c r="AW270" s="7">
        <f t="shared" si="334"/>
        <v>2.6413092024342166E-2</v>
      </c>
      <c r="AX270" s="7">
        <f t="shared" si="334"/>
        <v>1.351249921934361E-3</v>
      </c>
      <c r="AY270" s="7">
        <f t="shared" si="334"/>
        <v>-1.1971202250538049E-4</v>
      </c>
      <c r="AZ270" s="7">
        <f t="shared" si="334"/>
        <v>3.5697253001261142E-2</v>
      </c>
      <c r="BA270" s="7">
        <f t="shared" si="334"/>
        <v>1.9054272920296045E-2</v>
      </c>
      <c r="BB270" s="7">
        <f t="shared" si="334"/>
        <v>2.3744014262734314E-2</v>
      </c>
      <c r="BC270" s="7">
        <f t="shared" si="334"/>
        <v>3.6236149192348854E-2</v>
      </c>
      <c r="BD270" s="7">
        <f t="shared" si="334"/>
        <v>2.4969185589725162E-2</v>
      </c>
      <c r="BE270" s="7">
        <f t="shared" si="334"/>
        <v>1.4106683961290889E-2</v>
      </c>
      <c r="BF270" s="7" t="e">
        <f t="shared" si="334"/>
        <v>#DIV/0!</v>
      </c>
      <c r="BG270" s="7">
        <f t="shared" si="334"/>
        <v>1.8441791006019281E-2</v>
      </c>
      <c r="BH270" s="7">
        <f t="shared" si="334"/>
        <v>2.7251116427517985E-2</v>
      </c>
    </row>
    <row r="271" spans="1:60" s="7" customFormat="1" x14ac:dyDescent="0.2">
      <c r="A271" s="138">
        <f t="shared" si="330"/>
        <v>41547</v>
      </c>
      <c r="B271" s="16">
        <f t="shared" ref="B271:AG271" si="335">B69/B65-1</f>
        <v>1.2869422464798719E-2</v>
      </c>
      <c r="C271" s="16">
        <f t="shared" si="335"/>
        <v>1.3171649974854427E-2</v>
      </c>
      <c r="D271" s="7">
        <f t="shared" si="335"/>
        <v>1.1365085612504711E-2</v>
      </c>
      <c r="E271" s="7">
        <f t="shared" si="335"/>
        <v>2.4433616441199568E-4</v>
      </c>
      <c r="F271" s="7">
        <f t="shared" si="335"/>
        <v>1.4576702927038054E-2</v>
      </c>
      <c r="G271" s="7">
        <f t="shared" si="335"/>
        <v>1.5070470799256608E-2</v>
      </c>
      <c r="H271" s="7">
        <f t="shared" si="335"/>
        <v>2.294264907428456E-3</v>
      </c>
      <c r="I271" s="20">
        <f t="shared" si="335"/>
        <v>1.1521774486411562E-2</v>
      </c>
      <c r="J271" s="7">
        <f t="shared" si="335"/>
        <v>2.5519946660467641E-2</v>
      </c>
      <c r="K271" s="7">
        <f t="shared" si="335"/>
        <v>1.3379353209983069E-2</v>
      </c>
      <c r="L271" s="7">
        <f t="shared" si="335"/>
        <v>4.9649919404779475E-3</v>
      </c>
      <c r="M271" s="7">
        <f t="shared" si="335"/>
        <v>-7.9353034804208189E-3</v>
      </c>
      <c r="N271" s="7">
        <f t="shared" si="335"/>
        <v>1.0534939431517953E-2</v>
      </c>
      <c r="O271" s="7">
        <f t="shared" si="335"/>
        <v>-5.4432444820939896E-3</v>
      </c>
      <c r="P271" s="7">
        <f t="shared" si="335"/>
        <v>-1.6529481522821743E-2</v>
      </c>
      <c r="Q271" s="7">
        <f t="shared" si="335"/>
        <v>9.2037466861112138E-2</v>
      </c>
      <c r="R271" s="7">
        <f t="shared" si="335"/>
        <v>1.1397568735400432E-2</v>
      </c>
      <c r="S271" s="7">
        <f t="shared" si="335"/>
        <v>3.568502613997504E-2</v>
      </c>
      <c r="T271" s="7">
        <f t="shared" si="335"/>
        <v>8.0865652833983503E-4</v>
      </c>
      <c r="U271" s="7">
        <f t="shared" si="335"/>
        <v>5.2338016041872937E-3</v>
      </c>
      <c r="V271" s="7">
        <f t="shared" si="335"/>
        <v>3.9924762768488442E-3</v>
      </c>
      <c r="W271" s="7">
        <f t="shared" si="335"/>
        <v>1.29014039851858E-2</v>
      </c>
      <c r="X271" s="7">
        <f t="shared" si="335"/>
        <v>2.0958041547379569E-2</v>
      </c>
      <c r="Y271" s="7">
        <f t="shared" si="335"/>
        <v>2.2315643657628392E-2</v>
      </c>
      <c r="Z271" s="7">
        <f t="shared" si="335"/>
        <v>-1.9431910453322931E-2</v>
      </c>
      <c r="AA271" s="7">
        <f t="shared" si="335"/>
        <v>7.5995781763548154E-2</v>
      </c>
      <c r="AB271" s="7">
        <f t="shared" si="335"/>
        <v>1.2604788985611348E-2</v>
      </c>
      <c r="AC271" s="7">
        <f t="shared" si="335"/>
        <v>2.5975931879111069E-2</v>
      </c>
      <c r="AD271" s="7">
        <f t="shared" si="335"/>
        <v>2.5010520726513885E-3</v>
      </c>
      <c r="AE271" s="7">
        <f t="shared" si="335"/>
        <v>2.4433616441199568E-4</v>
      </c>
      <c r="AF271" s="7">
        <f t="shared" si="335"/>
        <v>-7.0464305186024312E-3</v>
      </c>
      <c r="AG271" s="7">
        <f t="shared" si="335"/>
        <v>1.8214032168202721E-2</v>
      </c>
      <c r="AH271" s="7">
        <f t="shared" ref="AH271:BH271" si="336">AH69/AH65-1</f>
        <v>-1.7582870404347917E-3</v>
      </c>
      <c r="AI271" s="7">
        <f t="shared" si="336"/>
        <v>8.7770093380301617E-3</v>
      </c>
      <c r="AJ271" s="7">
        <f t="shared" si="336"/>
        <v>-3.3000573812626E-3</v>
      </c>
      <c r="AK271" s="7">
        <f t="shared" si="336"/>
        <v>9.8067746037762138E-3</v>
      </c>
      <c r="AL271" s="7">
        <f t="shared" si="336"/>
        <v>1.1219504984624429E-2</v>
      </c>
      <c r="AM271" s="7">
        <f t="shared" si="336"/>
        <v>1.264502379664445E-2</v>
      </c>
      <c r="AN271" s="7">
        <f t="shared" si="336"/>
        <v>1.3692377470031492E-2</v>
      </c>
      <c r="AO271" s="7">
        <f t="shared" si="336"/>
        <v>1.0939033109088392E-2</v>
      </c>
      <c r="AP271" s="7">
        <f t="shared" si="336"/>
        <v>1.4779971408823478E-2</v>
      </c>
      <c r="AQ271" s="7">
        <f t="shared" si="336"/>
        <v>1.2620612741262915E-2</v>
      </c>
      <c r="AR271" s="7">
        <f t="shared" si="336"/>
        <v>-6.8586100066747591E-3</v>
      </c>
      <c r="AS271" s="7">
        <f t="shared" si="336"/>
        <v>2.8696342309688871E-2</v>
      </c>
      <c r="AT271" s="7">
        <f t="shared" si="336"/>
        <v>1.3875319339758052E-2</v>
      </c>
      <c r="AU271" s="7">
        <f t="shared" si="336"/>
        <v>2.9057762277078236E-3</v>
      </c>
      <c r="AV271" s="7">
        <f t="shared" si="336"/>
        <v>2.0936338564261803E-2</v>
      </c>
      <c r="AW271" s="7">
        <f t="shared" si="336"/>
        <v>2.3965307884636911E-2</v>
      </c>
      <c r="AX271" s="7">
        <f t="shared" si="336"/>
        <v>-2.2053840938242031E-3</v>
      </c>
      <c r="AY271" s="7">
        <f t="shared" si="336"/>
        <v>1.3044040648805488E-2</v>
      </c>
      <c r="AZ271" s="7">
        <f t="shared" si="336"/>
        <v>3.3589960875747282E-2</v>
      </c>
      <c r="BA271" s="7">
        <f t="shared" si="336"/>
        <v>1.3609108009888127E-2</v>
      </c>
      <c r="BB271" s="7">
        <f t="shared" si="336"/>
        <v>1.9416595602578246E-2</v>
      </c>
      <c r="BC271" s="7">
        <f t="shared" si="336"/>
        <v>3.1278382073109068E-2</v>
      </c>
      <c r="BD271" s="7">
        <f t="shared" si="336"/>
        <v>1.3087952695622018E-2</v>
      </c>
      <c r="BE271" s="7">
        <f t="shared" si="336"/>
        <v>9.6867808516689635E-3</v>
      </c>
      <c r="BF271" s="7" t="e">
        <f t="shared" si="336"/>
        <v>#DIV/0!</v>
      </c>
      <c r="BG271" s="7">
        <f t="shared" si="336"/>
        <v>1.6111579606944426E-2</v>
      </c>
      <c r="BH271" s="7">
        <f t="shared" si="336"/>
        <v>2.5073758096770149E-2</v>
      </c>
    </row>
    <row r="272" spans="1:60" s="7" customFormat="1" ht="12" thickBot="1" x14ac:dyDescent="0.25">
      <c r="A272" s="139">
        <f t="shared" si="330"/>
        <v>41638</v>
      </c>
      <c r="B272" s="14">
        <f t="shared" ref="B272:AG272" si="337">B70/B66-1</f>
        <v>1.3051991438387978E-2</v>
      </c>
      <c r="C272" s="14">
        <f t="shared" si="337"/>
        <v>1.1702395231863338E-2</v>
      </c>
      <c r="D272" s="22">
        <f t="shared" si="337"/>
        <v>6.8308975947011241E-3</v>
      </c>
      <c r="E272" s="22">
        <f t="shared" si="337"/>
        <v>-6.1173526797886346E-4</v>
      </c>
      <c r="F272" s="22">
        <f t="shared" si="337"/>
        <v>1.622878136079553E-2</v>
      </c>
      <c r="G272" s="22">
        <f t="shared" si="337"/>
        <v>1.4453292391160888E-2</v>
      </c>
      <c r="H272" s="22">
        <f t="shared" si="337"/>
        <v>6.2573195195775977E-2</v>
      </c>
      <c r="I272" s="23">
        <f t="shared" si="337"/>
        <v>1.2130847685375201E-2</v>
      </c>
      <c r="J272" s="22">
        <f t="shared" si="337"/>
        <v>2.1655284381802975E-2</v>
      </c>
      <c r="K272" s="22">
        <f t="shared" si="337"/>
        <v>1.3284180286038616E-2</v>
      </c>
      <c r="L272" s="22">
        <f t="shared" si="337"/>
        <v>1.8451180126615396E-2</v>
      </c>
      <c r="M272" s="22">
        <f t="shared" si="337"/>
        <v>-2.0237558330945093E-2</v>
      </c>
      <c r="N272" s="22">
        <f t="shared" si="337"/>
        <v>1.3811623265542083E-2</v>
      </c>
      <c r="O272" s="22">
        <f t="shared" si="337"/>
        <v>-8.8445729376857019E-3</v>
      </c>
      <c r="P272" s="22">
        <f t="shared" si="337"/>
        <v>-1.3667794627553964E-2</v>
      </c>
      <c r="Q272" s="22">
        <f t="shared" si="337"/>
        <v>-4.2976283607571664E-2</v>
      </c>
      <c r="R272" s="22">
        <f t="shared" si="337"/>
        <v>1.0292109635854585E-2</v>
      </c>
      <c r="S272" s="22">
        <f t="shared" si="337"/>
        <v>-7.7193230476566566E-3</v>
      </c>
      <c r="T272" s="22">
        <f t="shared" si="337"/>
        <v>-1.0581444579029653E-2</v>
      </c>
      <c r="U272" s="22">
        <f t="shared" si="337"/>
        <v>1.316274725148725E-3</v>
      </c>
      <c r="V272" s="22">
        <f t="shared" si="337"/>
        <v>7.2188523993774734E-3</v>
      </c>
      <c r="W272" s="22">
        <f t="shared" si="337"/>
        <v>-5.2636683902118619E-4</v>
      </c>
      <c r="X272" s="22">
        <f t="shared" si="337"/>
        <v>1.7533749723103842E-2</v>
      </c>
      <c r="Y272" s="22">
        <f t="shared" si="337"/>
        <v>2.0679213200216928E-2</v>
      </c>
      <c r="Z272" s="22">
        <f t="shared" si="337"/>
        <v>-1.7549164256122518E-2</v>
      </c>
      <c r="AA272" s="22">
        <f t="shared" si="337"/>
        <v>6.8253671684940231E-2</v>
      </c>
      <c r="AB272" s="22">
        <f t="shared" si="337"/>
        <v>7.2336817611844406E-3</v>
      </c>
      <c r="AC272" s="22">
        <f t="shared" si="337"/>
        <v>2.6814564910867977E-2</v>
      </c>
      <c r="AD272" s="22">
        <f t="shared" si="337"/>
        <v>3.8546205643230635E-4</v>
      </c>
      <c r="AE272" s="22">
        <f t="shared" si="337"/>
        <v>-6.1173526797886346E-4</v>
      </c>
      <c r="AF272" s="22">
        <f t="shared" si="337"/>
        <v>-1.1405825189392815E-2</v>
      </c>
      <c r="AG272" s="22">
        <f t="shared" si="337"/>
        <v>2.1857184092219484E-2</v>
      </c>
      <c r="AH272" s="22">
        <f t="shared" ref="AH272:BH272" si="338">AH70/AH66-1</f>
        <v>-2.8298466510894293E-3</v>
      </c>
      <c r="AI272" s="22">
        <f t="shared" si="338"/>
        <v>9.132697944220558E-3</v>
      </c>
      <c r="AJ272" s="22">
        <f t="shared" si="338"/>
        <v>-4.2960834136690496E-3</v>
      </c>
      <c r="AK272" s="22">
        <f t="shared" si="338"/>
        <v>2.9924466123012472E-3</v>
      </c>
      <c r="AL272" s="22">
        <f t="shared" si="338"/>
        <v>1.8632860262027151E-2</v>
      </c>
      <c r="AM272" s="22">
        <f t="shared" si="338"/>
        <v>1.1946994618958318E-2</v>
      </c>
      <c r="AN272" s="22">
        <f t="shared" si="338"/>
        <v>8.5664208462297164E-3</v>
      </c>
      <c r="AO272" s="22">
        <f t="shared" si="338"/>
        <v>2.7680730664918496E-3</v>
      </c>
      <c r="AP272" s="22">
        <f t="shared" si="338"/>
        <v>1.0859327276233621E-2</v>
      </c>
      <c r="AQ272" s="22">
        <f t="shared" si="338"/>
        <v>1.2019995370497583E-2</v>
      </c>
      <c r="AR272" s="22">
        <f t="shared" si="338"/>
        <v>-5.089693901203951E-3</v>
      </c>
      <c r="AS272" s="22">
        <f t="shared" si="338"/>
        <v>3.3099191264557515E-2</v>
      </c>
      <c r="AT272" s="22">
        <f t="shared" si="338"/>
        <v>1.1208972897178482E-2</v>
      </c>
      <c r="AU272" s="22">
        <f t="shared" si="338"/>
        <v>5.7661316575488009E-3</v>
      </c>
      <c r="AV272" s="22">
        <f t="shared" si="338"/>
        <v>1.7675939177229871E-2</v>
      </c>
      <c r="AW272" s="22">
        <f t="shared" si="338"/>
        <v>2.3790270242795231E-2</v>
      </c>
      <c r="AX272" s="22">
        <f t="shared" si="338"/>
        <v>3.1852335215549754E-3</v>
      </c>
      <c r="AY272" s="22">
        <f t="shared" si="338"/>
        <v>3.5013345017482322E-2</v>
      </c>
      <c r="AZ272" s="22">
        <f t="shared" si="338"/>
        <v>1.5911138509148826E-2</v>
      </c>
      <c r="BA272" s="22">
        <f t="shared" si="338"/>
        <v>5.8639277332730444E-3</v>
      </c>
      <c r="BB272" s="22">
        <f t="shared" si="338"/>
        <v>1.5910329020094593E-2</v>
      </c>
      <c r="BC272" s="22">
        <f t="shared" si="338"/>
        <v>3.2989894350914151E-2</v>
      </c>
      <c r="BD272" s="22">
        <f t="shared" si="338"/>
        <v>3.4250487373543859E-2</v>
      </c>
      <c r="BE272" s="22">
        <f t="shared" si="338"/>
        <v>8.9370896810077038E-3</v>
      </c>
      <c r="BF272" s="22" t="e">
        <f t="shared" si="338"/>
        <v>#DIV/0!</v>
      </c>
      <c r="BG272" s="22">
        <f t="shared" si="338"/>
        <v>1.8873728177588145E-2</v>
      </c>
      <c r="BH272" s="22">
        <f t="shared" si="338"/>
        <v>2.9050739589693508E-2</v>
      </c>
    </row>
    <row r="273" spans="1:60" s="7" customFormat="1" x14ac:dyDescent="0.2">
      <c r="A273" s="140">
        <f t="shared" si="330"/>
        <v>41728</v>
      </c>
      <c r="B273" s="24">
        <f t="shared" ref="B273:AG273" si="339">B71/B67-1</f>
        <v>1.7608225362896857E-2</v>
      </c>
      <c r="C273" s="24">
        <f t="shared" si="339"/>
        <v>1.6583818852766052E-2</v>
      </c>
      <c r="D273" s="26">
        <f t="shared" si="339"/>
        <v>8.9671019248560579E-3</v>
      </c>
      <c r="E273" s="26">
        <f t="shared" si="339"/>
        <v>9.7697080059704344E-3</v>
      </c>
      <c r="F273" s="26">
        <f t="shared" si="339"/>
        <v>2.0893430385229061E-2</v>
      </c>
      <c r="G273" s="26">
        <f t="shared" si="339"/>
        <v>1.9581813566756257E-2</v>
      </c>
      <c r="H273" s="26">
        <f t="shared" si="339"/>
        <v>5.4789543087115478E-2</v>
      </c>
      <c r="I273" s="27">
        <f t="shared" si="339"/>
        <v>1.6728579376719122E-2</v>
      </c>
      <c r="J273" s="26">
        <f t="shared" si="339"/>
        <v>2.5779525026445871E-2</v>
      </c>
      <c r="K273" s="26">
        <f t="shared" si="339"/>
        <v>1.8570722465578449E-2</v>
      </c>
      <c r="L273" s="26">
        <f t="shared" si="339"/>
        <v>-1.2086398699713397E-2</v>
      </c>
      <c r="M273" s="26">
        <f t="shared" si="339"/>
        <v>4.8825938056911156E-3</v>
      </c>
      <c r="N273" s="26">
        <f t="shared" si="339"/>
        <v>1.8649952481825327E-2</v>
      </c>
      <c r="O273" s="26">
        <f t="shared" si="339"/>
        <v>-6.2073120343362209E-3</v>
      </c>
      <c r="P273" s="26">
        <f t="shared" si="339"/>
        <v>-7.6284059406781513E-3</v>
      </c>
      <c r="Q273" s="26">
        <f t="shared" si="339"/>
        <v>-4.5339970712906519E-2</v>
      </c>
      <c r="R273" s="26">
        <f t="shared" si="339"/>
        <v>9.9794675823825507E-3</v>
      </c>
      <c r="S273" s="26">
        <f t="shared" si="339"/>
        <v>1.1968910753279216E-2</v>
      </c>
      <c r="T273" s="26">
        <f t="shared" si="339"/>
        <v>8.8051362683871925E-3</v>
      </c>
      <c r="U273" s="26">
        <f t="shared" si="339"/>
        <v>1.3122117195416561E-2</v>
      </c>
      <c r="V273" s="26">
        <f t="shared" si="339"/>
        <v>1.4675410293238489E-2</v>
      </c>
      <c r="W273" s="26">
        <f t="shared" si="339"/>
        <v>-9.5354789184758371E-3</v>
      </c>
      <c r="X273" s="26">
        <f t="shared" si="339"/>
        <v>1.1034209068378376E-2</v>
      </c>
      <c r="Y273" s="26">
        <f t="shared" si="339"/>
        <v>1.1590005450921925E-2</v>
      </c>
      <c r="Z273" s="26">
        <f t="shared" si="339"/>
        <v>-9.421635189333033E-3</v>
      </c>
      <c r="AA273" s="26">
        <f t="shared" si="339"/>
        <v>3.6940431224948833E-2</v>
      </c>
      <c r="AB273" s="26">
        <f t="shared" si="339"/>
        <v>5.184038116371914E-3</v>
      </c>
      <c r="AC273" s="26">
        <f t="shared" si="339"/>
        <v>1.4193055825731271E-2</v>
      </c>
      <c r="AD273" s="26">
        <f t="shared" si="339"/>
        <v>1.3933443256368694E-3</v>
      </c>
      <c r="AE273" s="26">
        <f t="shared" si="339"/>
        <v>9.7697080059704344E-3</v>
      </c>
      <c r="AF273" s="26">
        <f t="shared" si="339"/>
        <v>-6.6903792780761417E-3</v>
      </c>
      <c r="AG273" s="26">
        <f t="shared" si="339"/>
        <v>3.1379797930094488E-2</v>
      </c>
      <c r="AH273" s="26">
        <f t="shared" ref="AH273:BH273" si="340">AH71/AH67-1</f>
        <v>8.7088008034501563E-3</v>
      </c>
      <c r="AI273" s="26">
        <f t="shared" si="340"/>
        <v>1.6283281982245379E-2</v>
      </c>
      <c r="AJ273" s="26">
        <f t="shared" si="340"/>
        <v>8.4827742152702168E-3</v>
      </c>
      <c r="AK273" s="26">
        <f t="shared" si="340"/>
        <v>1.336950082928845E-2</v>
      </c>
      <c r="AL273" s="26">
        <f t="shared" si="340"/>
        <v>2.113921163333532E-2</v>
      </c>
      <c r="AM273" s="26">
        <f t="shared" si="340"/>
        <v>6.9286112627244822E-3</v>
      </c>
      <c r="AN273" s="26">
        <f t="shared" si="340"/>
        <v>2.2857825583552316E-2</v>
      </c>
      <c r="AO273" s="26">
        <f t="shared" si="340"/>
        <v>6.2291296088037296E-3</v>
      </c>
      <c r="AP273" s="26">
        <f t="shared" si="340"/>
        <v>2.9447977172860407E-2</v>
      </c>
      <c r="AQ273" s="26">
        <f t="shared" si="340"/>
        <v>1.4452612672225307E-2</v>
      </c>
      <c r="AR273" s="26">
        <f t="shared" si="340"/>
        <v>-1.1819863840867084E-2</v>
      </c>
      <c r="AS273" s="26">
        <f t="shared" si="340"/>
        <v>2.3329275563588103E-2</v>
      </c>
      <c r="AT273" s="26">
        <f t="shared" si="340"/>
        <v>2.6781706345612832E-2</v>
      </c>
      <c r="AU273" s="26">
        <f t="shared" si="340"/>
        <v>7.8983288237499671E-3</v>
      </c>
      <c r="AV273" s="26">
        <f t="shared" si="340"/>
        <v>2.3178062569497948E-2</v>
      </c>
      <c r="AW273" s="26">
        <f t="shared" si="340"/>
        <v>2.0398388725415995E-2</v>
      </c>
      <c r="AX273" s="26">
        <f t="shared" si="340"/>
        <v>3.8492316012232353E-2</v>
      </c>
      <c r="AY273" s="26">
        <f t="shared" si="340"/>
        <v>3.6495139832100731E-2</v>
      </c>
      <c r="AZ273" s="26">
        <f t="shared" si="340"/>
        <v>1.3700496868997547E-2</v>
      </c>
      <c r="BA273" s="26">
        <f t="shared" si="340"/>
        <v>1.5161565280233935E-2</v>
      </c>
      <c r="BB273" s="26">
        <f t="shared" si="340"/>
        <v>1.9996220236589979E-2</v>
      </c>
      <c r="BC273" s="26">
        <f t="shared" si="340"/>
        <v>3.7314194830603942E-2</v>
      </c>
      <c r="BD273" s="26">
        <f t="shared" si="340"/>
        <v>2.6599442861158673E-2</v>
      </c>
      <c r="BE273" s="26">
        <f t="shared" si="340"/>
        <v>1.4436291367067255E-2</v>
      </c>
      <c r="BF273" s="26" t="e">
        <f t="shared" si="340"/>
        <v>#DIV/0!</v>
      </c>
      <c r="BG273" s="26">
        <f t="shared" si="340"/>
        <v>2.3594429097246739E-2</v>
      </c>
      <c r="BH273" s="26">
        <f t="shared" si="340"/>
        <v>3.2233425131068971E-2</v>
      </c>
    </row>
    <row r="274" spans="1:60" s="7" customFormat="1" x14ac:dyDescent="0.2">
      <c r="A274" s="138">
        <f t="shared" si="330"/>
        <v>41820</v>
      </c>
      <c r="B274" s="16">
        <f t="shared" ref="B274:AG274" si="341">B72/B68-1</f>
        <v>1.5260583004127692E-2</v>
      </c>
      <c r="C274" s="16">
        <f t="shared" si="341"/>
        <v>1.4642546544869184E-2</v>
      </c>
      <c r="D274" s="7">
        <f t="shared" si="341"/>
        <v>5.7645376617323496E-3</v>
      </c>
      <c r="E274" s="7">
        <f t="shared" si="341"/>
        <v>-3.3239565086629064E-3</v>
      </c>
      <c r="F274" s="7">
        <f t="shared" si="341"/>
        <v>1.9864304276441924E-2</v>
      </c>
      <c r="G274" s="7">
        <f t="shared" si="341"/>
        <v>1.9175015563693387E-2</v>
      </c>
      <c r="H274" s="7">
        <f t="shared" si="341"/>
        <v>3.7595855791623611E-2</v>
      </c>
      <c r="I274" s="20">
        <f t="shared" si="341"/>
        <v>1.4279826638226689E-2</v>
      </c>
      <c r="J274" s="7">
        <f t="shared" si="341"/>
        <v>2.4356004969807499E-2</v>
      </c>
      <c r="K274" s="7">
        <f t="shared" si="341"/>
        <v>1.8327924789669492E-2</v>
      </c>
      <c r="L274" s="7">
        <f t="shared" si="341"/>
        <v>-3.3883871343108773E-2</v>
      </c>
      <c r="M274" s="7">
        <f t="shared" si="341"/>
        <v>-1.1405872394692818E-2</v>
      </c>
      <c r="N274" s="7">
        <f t="shared" si="341"/>
        <v>2.1892101757719162E-2</v>
      </c>
      <c r="O274" s="7">
        <f t="shared" si="341"/>
        <v>2.4025981257074225E-3</v>
      </c>
      <c r="P274" s="7">
        <f t="shared" si="341"/>
        <v>-1.3226880358240267E-2</v>
      </c>
      <c r="Q274" s="7">
        <f t="shared" si="341"/>
        <v>-0.1059994076129499</v>
      </c>
      <c r="R274" s="7">
        <f t="shared" si="341"/>
        <v>4.3663049732887149E-3</v>
      </c>
      <c r="S274" s="7">
        <f t="shared" si="341"/>
        <v>7.1988771759430303E-3</v>
      </c>
      <c r="T274" s="7">
        <f t="shared" si="341"/>
        <v>5.8092903154680631E-3</v>
      </c>
      <c r="U274" s="7">
        <f t="shared" si="341"/>
        <v>1.1182964506547544E-2</v>
      </c>
      <c r="V274" s="7">
        <f t="shared" si="341"/>
        <v>1.5543141416213935E-2</v>
      </c>
      <c r="W274" s="7">
        <f t="shared" si="341"/>
        <v>7.4292599439984564E-4</v>
      </c>
      <c r="X274" s="7">
        <f t="shared" si="341"/>
        <v>7.3790851829074189E-3</v>
      </c>
      <c r="Y274" s="7">
        <f t="shared" si="341"/>
        <v>-8.218594915078925E-3</v>
      </c>
      <c r="Z274" s="7">
        <f t="shared" si="341"/>
        <v>-3.1948925744282541E-2</v>
      </c>
      <c r="AA274" s="7">
        <f t="shared" si="341"/>
        <v>1.9949724402509972E-2</v>
      </c>
      <c r="AB274" s="7">
        <f t="shared" si="341"/>
        <v>1.1292256516183263E-2</v>
      </c>
      <c r="AC274" s="7">
        <f t="shared" si="341"/>
        <v>1.6938501471584821E-2</v>
      </c>
      <c r="AD274" s="7">
        <f t="shared" si="341"/>
        <v>-4.1847174991987979E-3</v>
      </c>
      <c r="AE274" s="7">
        <f t="shared" si="341"/>
        <v>-3.3239565086629064E-3</v>
      </c>
      <c r="AF274" s="7">
        <f t="shared" si="341"/>
        <v>-1.1658843665292906E-2</v>
      </c>
      <c r="AG274" s="7">
        <f t="shared" si="341"/>
        <v>1.3166191792645998E-2</v>
      </c>
      <c r="AH274" s="7">
        <f t="shared" ref="AH274:BH274" si="342">AH72/AH68-1</f>
        <v>-4.9116677066135539E-3</v>
      </c>
      <c r="AI274" s="7">
        <f t="shared" si="342"/>
        <v>1.5870170744300749E-2</v>
      </c>
      <c r="AJ274" s="7">
        <f t="shared" si="342"/>
        <v>3.4952890319015495E-3</v>
      </c>
      <c r="AK274" s="7">
        <f t="shared" si="342"/>
        <v>1.083920823858775E-2</v>
      </c>
      <c r="AL274" s="7">
        <f t="shared" si="342"/>
        <v>2.3942768191327568E-2</v>
      </c>
      <c r="AM274" s="7">
        <f t="shared" si="342"/>
        <v>6.3982580791288601E-3</v>
      </c>
      <c r="AN274" s="7">
        <f t="shared" si="342"/>
        <v>2.3994508466863351E-2</v>
      </c>
      <c r="AO274" s="7">
        <f t="shared" si="342"/>
        <v>1.4437100338648756E-2</v>
      </c>
      <c r="AP274" s="7">
        <f t="shared" si="342"/>
        <v>2.7762202858880425E-2</v>
      </c>
      <c r="AQ274" s="7">
        <f t="shared" si="342"/>
        <v>3.1138664524102522E-2</v>
      </c>
      <c r="AR274" s="7">
        <f t="shared" si="342"/>
        <v>-1.729890887569796E-2</v>
      </c>
      <c r="AS274" s="7">
        <f t="shared" si="342"/>
        <v>2.8954727661574253E-2</v>
      </c>
      <c r="AT274" s="7">
        <f t="shared" si="342"/>
        <v>1.7125003242046022E-2</v>
      </c>
      <c r="AU274" s="7">
        <f t="shared" si="342"/>
        <v>1.2439183633097706E-2</v>
      </c>
      <c r="AV274" s="7">
        <f t="shared" si="342"/>
        <v>2.3756674223508467E-2</v>
      </c>
      <c r="AW274" s="7">
        <f t="shared" si="342"/>
        <v>3.3525075862939957E-2</v>
      </c>
      <c r="AX274" s="7">
        <f t="shared" si="342"/>
        <v>4.49478317315255E-2</v>
      </c>
      <c r="AY274" s="7">
        <f t="shared" si="342"/>
        <v>2.8501669411624242E-2</v>
      </c>
      <c r="AZ274" s="7">
        <f t="shared" si="342"/>
        <v>5.6836565532818462E-3</v>
      </c>
      <c r="BA274" s="7">
        <f t="shared" si="342"/>
        <v>1.7170600254421853E-2</v>
      </c>
      <c r="BB274" s="7">
        <f t="shared" si="342"/>
        <v>2.1911823874157355E-2</v>
      </c>
      <c r="BC274" s="7">
        <f t="shared" si="342"/>
        <v>3.4535803772269613E-2</v>
      </c>
      <c r="BD274" s="7">
        <f t="shared" si="342"/>
        <v>2.8991537942509638E-2</v>
      </c>
      <c r="BE274" s="7">
        <f t="shared" si="342"/>
        <v>1.1528302753171404E-2</v>
      </c>
      <c r="BF274" s="7" t="e">
        <f t="shared" si="342"/>
        <v>#DIV/0!</v>
      </c>
      <c r="BG274" s="7">
        <f t="shared" si="342"/>
        <v>2.3244767438368008E-2</v>
      </c>
      <c r="BH274" s="7">
        <f t="shared" si="342"/>
        <v>3.0110703356199808E-2</v>
      </c>
    </row>
    <row r="275" spans="1:60" s="7" customFormat="1" x14ac:dyDescent="0.2">
      <c r="A275" s="138">
        <f t="shared" si="330"/>
        <v>41912</v>
      </c>
      <c r="B275" s="16">
        <f t="shared" ref="B275:AG275" si="343">B73/B69-1</f>
        <v>1.5408550555980893E-2</v>
      </c>
      <c r="C275" s="16">
        <f t="shared" si="343"/>
        <v>1.4568020598770826E-2</v>
      </c>
      <c r="D275" s="7">
        <f t="shared" si="343"/>
        <v>4.881618635527607E-3</v>
      </c>
      <c r="E275" s="7">
        <f t="shared" si="343"/>
        <v>-1.2917081625137938E-2</v>
      </c>
      <c r="F275" s="7">
        <f t="shared" si="343"/>
        <v>2.1265319002663263E-2</v>
      </c>
      <c r="G275" s="7">
        <f t="shared" si="343"/>
        <v>2.0317670742087346E-2</v>
      </c>
      <c r="H275" s="7">
        <f t="shared" si="343"/>
        <v>4.5138476940480787E-2</v>
      </c>
      <c r="I275" s="20">
        <f t="shared" si="343"/>
        <v>1.4396882889489815E-2</v>
      </c>
      <c r="J275" s="7">
        <f t="shared" si="343"/>
        <v>2.4775562013446217E-2</v>
      </c>
      <c r="K275" s="7">
        <f t="shared" si="343"/>
        <v>1.9587573291999671E-2</v>
      </c>
      <c r="L275" s="7">
        <f t="shared" si="343"/>
        <v>3.6329320698770706E-2</v>
      </c>
      <c r="M275" s="7">
        <f t="shared" si="343"/>
        <v>-1.3796804973159382E-2</v>
      </c>
      <c r="N275" s="7">
        <f t="shared" si="343"/>
        <v>2.2629779421969864E-2</v>
      </c>
      <c r="O275" s="7">
        <f t="shared" si="343"/>
        <v>-2.4728591831714164E-3</v>
      </c>
      <c r="P275" s="7">
        <f t="shared" si="343"/>
        <v>-1.4962004656833283E-2</v>
      </c>
      <c r="Q275" s="7">
        <f t="shared" si="343"/>
        <v>-0.1375589022574103</v>
      </c>
      <c r="R275" s="7">
        <f t="shared" si="343"/>
        <v>1.1223153701232169E-2</v>
      </c>
      <c r="S275" s="7">
        <f t="shared" si="343"/>
        <v>3.0124708010961232E-3</v>
      </c>
      <c r="T275" s="7">
        <f t="shared" si="343"/>
        <v>6.4583133350781807E-4</v>
      </c>
      <c r="U275" s="7">
        <f t="shared" si="343"/>
        <v>5.918427272751714E-3</v>
      </c>
      <c r="V275" s="7">
        <f t="shared" si="343"/>
        <v>1.1967978862431172E-2</v>
      </c>
      <c r="W275" s="7">
        <f t="shared" si="343"/>
        <v>2.8661270048007115E-3</v>
      </c>
      <c r="X275" s="7">
        <f t="shared" si="343"/>
        <v>5.7181844575244778E-3</v>
      </c>
      <c r="Y275" s="7">
        <f t="shared" si="343"/>
        <v>-1.1484578250505084E-2</v>
      </c>
      <c r="Z275" s="7">
        <f t="shared" si="343"/>
        <v>-3.5744562582605055E-2</v>
      </c>
      <c r="AA275" s="7">
        <f t="shared" si="343"/>
        <v>1.6943028002639471E-2</v>
      </c>
      <c r="AB275" s="7">
        <f t="shared" si="343"/>
        <v>1.2082489408518748E-2</v>
      </c>
      <c r="AC275" s="7">
        <f t="shared" si="343"/>
        <v>2.4238698873580322E-2</v>
      </c>
      <c r="AD275" s="7">
        <f t="shared" si="343"/>
        <v>4.0544439327856452E-3</v>
      </c>
      <c r="AE275" s="7">
        <f t="shared" si="343"/>
        <v>-1.2917081625137938E-2</v>
      </c>
      <c r="AF275" s="7">
        <f t="shared" si="343"/>
        <v>-2.2296066580150709E-2</v>
      </c>
      <c r="AG275" s="7">
        <f t="shared" si="343"/>
        <v>5.1821691107911683E-4</v>
      </c>
      <c r="AH275" s="7">
        <f t="shared" ref="AH275:BH275" si="344">AH73/AH69-1</f>
        <v>-1.378039239318174E-2</v>
      </c>
      <c r="AI275" s="7">
        <f t="shared" si="344"/>
        <v>1.4525489460381014E-2</v>
      </c>
      <c r="AJ275" s="7">
        <f t="shared" si="344"/>
        <v>3.2000899968340768E-3</v>
      </c>
      <c r="AK275" s="7">
        <f t="shared" si="344"/>
        <v>8.0163485194084672E-3</v>
      </c>
      <c r="AL275" s="7">
        <f t="shared" si="344"/>
        <v>2.370735249826339E-2</v>
      </c>
      <c r="AM275" s="7">
        <f t="shared" si="344"/>
        <v>8.0961763049030022E-3</v>
      </c>
      <c r="AN275" s="7">
        <f t="shared" si="344"/>
        <v>2.3180854813874552E-2</v>
      </c>
      <c r="AO275" s="7">
        <f t="shared" si="344"/>
        <v>1.2529742383619924E-2</v>
      </c>
      <c r="AP275" s="7">
        <f t="shared" si="344"/>
        <v>2.7372208342235194E-2</v>
      </c>
      <c r="AQ275" s="7">
        <f t="shared" si="344"/>
        <v>2.5279576052023911E-2</v>
      </c>
      <c r="AR275" s="7">
        <f t="shared" si="344"/>
        <v>-3.3288774542567734E-2</v>
      </c>
      <c r="AS275" s="7">
        <f t="shared" si="344"/>
        <v>2.7475088532489922E-2</v>
      </c>
      <c r="AT275" s="7">
        <f t="shared" si="344"/>
        <v>2.137168150553026E-2</v>
      </c>
      <c r="AU275" s="7">
        <f t="shared" si="344"/>
        <v>1.4038072183422567E-2</v>
      </c>
      <c r="AV275" s="7">
        <f t="shared" si="344"/>
        <v>2.7130754945243085E-2</v>
      </c>
      <c r="AW275" s="7">
        <f t="shared" si="344"/>
        <v>6.7764802566726123E-2</v>
      </c>
      <c r="AX275" s="7">
        <f t="shared" si="344"/>
        <v>4.6003245023206185E-2</v>
      </c>
      <c r="AY275" s="7">
        <f t="shared" si="344"/>
        <v>3.2506290694928497E-2</v>
      </c>
      <c r="AZ275" s="7">
        <f t="shared" si="344"/>
        <v>-7.4633931080199112E-3</v>
      </c>
      <c r="BA275" s="7">
        <f t="shared" si="344"/>
        <v>1.5971782059005291E-2</v>
      </c>
      <c r="BB275" s="7">
        <f t="shared" si="344"/>
        <v>2.417378464062292E-2</v>
      </c>
      <c r="BC275" s="7">
        <f t="shared" si="344"/>
        <v>3.8627308296851792E-2</v>
      </c>
      <c r="BD275" s="7">
        <f t="shared" si="344"/>
        <v>4.0691622148329332E-2</v>
      </c>
      <c r="BE275" s="7">
        <f t="shared" si="344"/>
        <v>1.4435584917201094E-2</v>
      </c>
      <c r="BF275" s="7" t="e">
        <f t="shared" si="344"/>
        <v>#DIV/0!</v>
      </c>
      <c r="BG275" s="7">
        <f t="shared" si="344"/>
        <v>2.2301353148439729E-2</v>
      </c>
      <c r="BH275" s="7">
        <f t="shared" si="344"/>
        <v>3.0711400921552112E-2</v>
      </c>
    </row>
    <row r="276" spans="1:60" s="7" customFormat="1" ht="12" thickBot="1" x14ac:dyDescent="0.25">
      <c r="A276" s="139">
        <f t="shared" si="330"/>
        <v>42003</v>
      </c>
      <c r="B276" s="14">
        <f t="shared" ref="B276:AG276" si="345">B74/B70-1</f>
        <v>1.3018044257519623E-2</v>
      </c>
      <c r="C276" s="14">
        <f t="shared" si="345"/>
        <v>1.351496931753382E-2</v>
      </c>
      <c r="D276" s="22">
        <f t="shared" si="345"/>
        <v>6.6843763250541421E-3</v>
      </c>
      <c r="E276" s="22">
        <f t="shared" si="345"/>
        <v>-1.8197077688463237E-2</v>
      </c>
      <c r="F276" s="22">
        <f t="shared" si="345"/>
        <v>1.7917272299452058E-2</v>
      </c>
      <c r="G276" s="22">
        <f t="shared" si="345"/>
        <v>1.8810526337633693E-2</v>
      </c>
      <c r="H276" s="22">
        <f t="shared" si="345"/>
        <v>-4.3428529254534443E-3</v>
      </c>
      <c r="I276" s="23">
        <f t="shared" si="345"/>
        <v>1.1684807735813152E-2</v>
      </c>
      <c r="J276" s="22">
        <f t="shared" si="345"/>
        <v>2.535411290522438E-2</v>
      </c>
      <c r="K276" s="22">
        <f t="shared" si="345"/>
        <v>1.7739518870517612E-2</v>
      </c>
      <c r="L276" s="22">
        <f t="shared" si="345"/>
        <v>3.8288639106067057E-2</v>
      </c>
      <c r="M276" s="22">
        <f t="shared" si="345"/>
        <v>-1.8674661224238442E-2</v>
      </c>
      <c r="N276" s="22">
        <f t="shared" si="345"/>
        <v>2.1988938389099433E-2</v>
      </c>
      <c r="O276" s="22">
        <f t="shared" si="345"/>
        <v>-2.8391552752350391E-3</v>
      </c>
      <c r="P276" s="22">
        <f t="shared" si="345"/>
        <v>-1.712693130445353E-2</v>
      </c>
      <c r="Q276" s="22">
        <f t="shared" si="345"/>
        <v>-3.7791772587459915E-3</v>
      </c>
      <c r="R276" s="22">
        <f t="shared" si="345"/>
        <v>7.648702425386622E-3</v>
      </c>
      <c r="S276" s="22">
        <f t="shared" si="345"/>
        <v>3.4144955491947515E-2</v>
      </c>
      <c r="T276" s="22">
        <f t="shared" si="345"/>
        <v>3.5103719112812293E-3</v>
      </c>
      <c r="U276" s="22">
        <f t="shared" si="345"/>
        <v>5.0123425202137639E-3</v>
      </c>
      <c r="V276" s="22">
        <f t="shared" si="345"/>
        <v>1.4494953064561056E-2</v>
      </c>
      <c r="W276" s="22">
        <f t="shared" si="345"/>
        <v>7.779144126359494E-3</v>
      </c>
      <c r="X276" s="22">
        <f t="shared" si="345"/>
        <v>4.2940341451664921E-3</v>
      </c>
      <c r="Y276" s="22">
        <f t="shared" si="345"/>
        <v>-1.2198450789302817E-2</v>
      </c>
      <c r="Z276" s="22">
        <f t="shared" si="345"/>
        <v>-3.3881971639411534E-2</v>
      </c>
      <c r="AA276" s="22">
        <f t="shared" si="345"/>
        <v>1.261883159316457E-2</v>
      </c>
      <c r="AB276" s="22">
        <f t="shared" si="345"/>
        <v>1.3552467392003775E-2</v>
      </c>
      <c r="AC276" s="22">
        <f t="shared" si="345"/>
        <v>2.3350566837651465E-2</v>
      </c>
      <c r="AD276" s="22">
        <f t="shared" si="345"/>
        <v>5.7866312342855775E-3</v>
      </c>
      <c r="AE276" s="22">
        <f t="shared" si="345"/>
        <v>-1.8197077688463237E-2</v>
      </c>
      <c r="AF276" s="22">
        <f t="shared" si="345"/>
        <v>-3.1823307485612018E-2</v>
      </c>
      <c r="AG276" s="22">
        <f t="shared" si="345"/>
        <v>-1.1285636289599443E-2</v>
      </c>
      <c r="AH276" s="22">
        <f t="shared" ref="AH276:BH276" si="346">AH74/AH70-1</f>
        <v>-1.7108638192094405E-2</v>
      </c>
      <c r="AI276" s="22">
        <f t="shared" si="346"/>
        <v>1.2832150920668361E-2</v>
      </c>
      <c r="AJ276" s="22">
        <f t="shared" si="346"/>
        <v>7.1957101302839721E-3</v>
      </c>
      <c r="AK276" s="22">
        <f t="shared" si="346"/>
        <v>1.0488148239254258E-2</v>
      </c>
      <c r="AL276" s="22">
        <f t="shared" si="346"/>
        <v>1.6532858914675375E-2</v>
      </c>
      <c r="AM276" s="22">
        <f t="shared" si="346"/>
        <v>7.6202871487163204E-3</v>
      </c>
      <c r="AN276" s="22">
        <f t="shared" si="346"/>
        <v>3.0391683572806416E-2</v>
      </c>
      <c r="AO276" s="22">
        <f t="shared" si="346"/>
        <v>2.0887935058080842E-2</v>
      </c>
      <c r="AP276" s="22">
        <f t="shared" si="346"/>
        <v>3.411977696074131E-2</v>
      </c>
      <c r="AQ276" s="22">
        <f t="shared" si="346"/>
        <v>2.4425742517950155E-2</v>
      </c>
      <c r="AR276" s="22">
        <f t="shared" si="346"/>
        <v>-2.0650728727604539E-2</v>
      </c>
      <c r="AS276" s="22">
        <f t="shared" si="346"/>
        <v>3.1750429085931398E-2</v>
      </c>
      <c r="AT276" s="22">
        <f t="shared" si="346"/>
        <v>1.6272349536043951E-2</v>
      </c>
      <c r="AU276" s="22">
        <f t="shared" si="346"/>
        <v>1.0031822769914767E-2</v>
      </c>
      <c r="AV276" s="22">
        <f t="shared" si="346"/>
        <v>2.1421835359713981E-2</v>
      </c>
      <c r="AW276" s="22">
        <f t="shared" si="346"/>
        <v>2.6455673710179539E-2</v>
      </c>
      <c r="AX276" s="22">
        <f t="shared" si="346"/>
        <v>4.8079850274277192E-2</v>
      </c>
      <c r="AY276" s="22">
        <f t="shared" si="346"/>
        <v>1.4661407268883098E-2</v>
      </c>
      <c r="AZ276" s="22">
        <f t="shared" si="346"/>
        <v>7.5805228142589165E-4</v>
      </c>
      <c r="BA276" s="22">
        <f t="shared" si="346"/>
        <v>1.7191474301930132E-2</v>
      </c>
      <c r="BB276" s="22">
        <f t="shared" si="346"/>
        <v>2.4730154404719817E-2</v>
      </c>
      <c r="BC276" s="22">
        <f t="shared" si="346"/>
        <v>3.6397435142752954E-2</v>
      </c>
      <c r="BD276" s="22">
        <f t="shared" si="346"/>
        <v>2.6576431249441423E-2</v>
      </c>
      <c r="BE276" s="22">
        <f t="shared" si="346"/>
        <v>1.5602108030121187E-2</v>
      </c>
      <c r="BF276" s="22" t="e">
        <f t="shared" si="346"/>
        <v>#DIV/0!</v>
      </c>
      <c r="BG276" s="22">
        <f t="shared" si="346"/>
        <v>1.9265237895606191E-2</v>
      </c>
      <c r="BH276" s="22">
        <f t="shared" si="346"/>
        <v>2.680958189004401E-2</v>
      </c>
    </row>
    <row r="277" spans="1:60" s="7" customFormat="1" x14ac:dyDescent="0.2">
      <c r="A277" s="140">
        <f t="shared" si="330"/>
        <v>42093</v>
      </c>
      <c r="B277" s="24">
        <f t="shared" ref="B277:AG277" si="347">B75/B71-1</f>
        <v>1.4634139848393568E-2</v>
      </c>
      <c r="C277" s="24">
        <f t="shared" si="347"/>
        <v>1.4076870526707141E-2</v>
      </c>
      <c r="D277" s="26">
        <f t="shared" si="347"/>
        <v>5.6709922527424794E-3</v>
      </c>
      <c r="E277" s="26">
        <f t="shared" si="347"/>
        <v>-1.8647530991319217E-2</v>
      </c>
      <c r="F277" s="26">
        <f t="shared" si="347"/>
        <v>2.0469412225024408E-2</v>
      </c>
      <c r="G277" s="26">
        <f t="shared" si="347"/>
        <v>1.9922644972064418E-2</v>
      </c>
      <c r="H277" s="26">
        <f t="shared" si="347"/>
        <v>3.4127870448011022E-2</v>
      </c>
      <c r="I277" s="27">
        <f t="shared" si="347"/>
        <v>1.3953765043411392E-2</v>
      </c>
      <c r="J277" s="26">
        <f t="shared" si="347"/>
        <v>2.0898582535757715E-2</v>
      </c>
      <c r="K277" s="26">
        <f t="shared" si="347"/>
        <v>1.976230426060277E-2</v>
      </c>
      <c r="L277" s="26">
        <f t="shared" si="347"/>
        <v>1.807424528828383E-2</v>
      </c>
      <c r="M277" s="26">
        <f t="shared" si="347"/>
        <v>-2.195052673099307E-2</v>
      </c>
      <c r="N277" s="26">
        <f t="shared" si="347"/>
        <v>1.847332490629916E-2</v>
      </c>
      <c r="O277" s="26">
        <f t="shared" si="347"/>
        <v>-1.1604538658936625E-2</v>
      </c>
      <c r="P277" s="26">
        <f t="shared" si="347"/>
        <v>-2.135161613524561E-2</v>
      </c>
      <c r="Q277" s="26">
        <f t="shared" si="347"/>
        <v>-4.869127022784081E-4</v>
      </c>
      <c r="R277" s="26">
        <f t="shared" si="347"/>
        <v>1.1965212153885796E-2</v>
      </c>
      <c r="S277" s="26">
        <f t="shared" si="347"/>
        <v>1.0141694949346247E-2</v>
      </c>
      <c r="T277" s="26">
        <f t="shared" si="347"/>
        <v>-9.7714600841697363E-3</v>
      </c>
      <c r="U277" s="26">
        <f t="shared" si="347"/>
        <v>-7.5043975640198823E-4</v>
      </c>
      <c r="V277" s="26">
        <f t="shared" si="347"/>
        <v>4.2456856438624069E-3</v>
      </c>
      <c r="W277" s="26">
        <f t="shared" si="347"/>
        <v>1.0201301384237471E-2</v>
      </c>
      <c r="X277" s="26">
        <f t="shared" si="347"/>
        <v>8.3681211036359393E-3</v>
      </c>
      <c r="Y277" s="26">
        <f t="shared" si="347"/>
        <v>7.5880234865457474E-3</v>
      </c>
      <c r="Z277" s="26">
        <f t="shared" si="347"/>
        <v>-2.6800210623228016E-2</v>
      </c>
      <c r="AA277" s="26">
        <f t="shared" si="347"/>
        <v>4.7222232755337101E-2</v>
      </c>
      <c r="AB277" s="26">
        <f t="shared" si="347"/>
        <v>1.2351069511876922E-2</v>
      </c>
      <c r="AC277" s="26">
        <f t="shared" si="347"/>
        <v>1.4871723080685406E-2</v>
      </c>
      <c r="AD277" s="26">
        <f t="shared" si="347"/>
        <v>1.3540443307013206E-2</v>
      </c>
      <c r="AE277" s="26">
        <f t="shared" si="347"/>
        <v>-1.8647530991319217E-2</v>
      </c>
      <c r="AF277" s="26">
        <f t="shared" si="347"/>
        <v>-3.178317324970048E-2</v>
      </c>
      <c r="AG277" s="26">
        <f t="shared" si="347"/>
        <v>1.4021368290677572E-3</v>
      </c>
      <c r="AH277" s="26">
        <f t="shared" ref="AH277:BH277" si="348">AH75/AH71-1</f>
        <v>-2.0127877888315826E-2</v>
      </c>
      <c r="AI277" s="26">
        <f t="shared" si="348"/>
        <v>1.3217002167656311E-2</v>
      </c>
      <c r="AJ277" s="26">
        <f t="shared" si="348"/>
        <v>1.0487314782151147E-2</v>
      </c>
      <c r="AK277" s="26">
        <f t="shared" si="348"/>
        <v>9.861514760191481E-3</v>
      </c>
      <c r="AL277" s="26">
        <f t="shared" si="348"/>
        <v>1.7041484217304781E-2</v>
      </c>
      <c r="AM277" s="26">
        <f t="shared" si="348"/>
        <v>5.9487021994071299E-3</v>
      </c>
      <c r="AN277" s="26">
        <f t="shared" si="348"/>
        <v>2.7473278648902699E-2</v>
      </c>
      <c r="AO277" s="26">
        <f t="shared" si="348"/>
        <v>1.9252475618181331E-2</v>
      </c>
      <c r="AP277" s="26">
        <f t="shared" si="348"/>
        <v>3.0657798314967843E-2</v>
      </c>
      <c r="AQ277" s="26">
        <f t="shared" si="348"/>
        <v>3.0653046344431445E-2</v>
      </c>
      <c r="AR277" s="26">
        <f t="shared" si="348"/>
        <v>1.8262297624469515E-3</v>
      </c>
      <c r="AS277" s="26">
        <f t="shared" si="348"/>
        <v>4.248990100287986E-2</v>
      </c>
      <c r="AT277" s="26">
        <f t="shared" si="348"/>
        <v>1.4022008242201789E-2</v>
      </c>
      <c r="AU277" s="26">
        <f t="shared" si="348"/>
        <v>3.4438208297551398E-3</v>
      </c>
      <c r="AV277" s="26">
        <f t="shared" si="348"/>
        <v>3.6936128485286268E-2</v>
      </c>
      <c r="AW277" s="26">
        <f t="shared" si="348"/>
        <v>3.6177164494476832E-2</v>
      </c>
      <c r="AX277" s="26">
        <f t="shared" si="348"/>
        <v>3.7485897135874691E-2</v>
      </c>
      <c r="AY277" s="26">
        <f t="shared" si="348"/>
        <v>2.6271107718959685E-2</v>
      </c>
      <c r="AZ277" s="26">
        <f t="shared" si="348"/>
        <v>-2.7303114084823443E-3</v>
      </c>
      <c r="BA277" s="26">
        <f t="shared" si="348"/>
        <v>1.7032355680306255E-2</v>
      </c>
      <c r="BB277" s="26">
        <f t="shared" si="348"/>
        <v>2.1238685665240675E-2</v>
      </c>
      <c r="BC277" s="26">
        <f t="shared" si="348"/>
        <v>2.9464567915913786E-2</v>
      </c>
      <c r="BD277" s="26">
        <f t="shared" si="348"/>
        <v>2.9870542630815677E-2</v>
      </c>
      <c r="BE277" s="26">
        <f t="shared" si="348"/>
        <v>1.2581414781930311E-2</v>
      </c>
      <c r="BF277" s="26" t="e">
        <f t="shared" si="348"/>
        <v>#DIV/0!</v>
      </c>
      <c r="BG277" s="26">
        <f t="shared" si="348"/>
        <v>1.5573374598313983E-2</v>
      </c>
      <c r="BH277" s="26">
        <f t="shared" si="348"/>
        <v>1.9263339175750183E-2</v>
      </c>
    </row>
    <row r="278" spans="1:60" s="7" customFormat="1" x14ac:dyDescent="0.2">
      <c r="A278" s="138">
        <f t="shared" si="330"/>
        <v>42185</v>
      </c>
      <c r="B278" s="16">
        <f t="shared" ref="B278:AG278" si="349">B76/B72-1</f>
        <v>1.5006816236137199E-2</v>
      </c>
      <c r="C278" s="16">
        <f t="shared" si="349"/>
        <v>1.3586979301723368E-2</v>
      </c>
      <c r="D278" s="7">
        <f t="shared" si="349"/>
        <v>4.6492936227524595E-3</v>
      </c>
      <c r="E278" s="7">
        <f t="shared" si="349"/>
        <v>-1.914109702426281E-2</v>
      </c>
      <c r="F278" s="7">
        <f t="shared" si="349"/>
        <v>2.1288355625814104E-2</v>
      </c>
      <c r="G278" s="7">
        <f t="shared" si="349"/>
        <v>1.9551160191470629E-2</v>
      </c>
      <c r="H278" s="7">
        <f t="shared" si="349"/>
        <v>6.5183329080217955E-2</v>
      </c>
      <c r="I278" s="20">
        <f t="shared" si="349"/>
        <v>1.4292992130501281E-2</v>
      </c>
      <c r="J278" s="7">
        <f t="shared" si="349"/>
        <v>2.1561621538478848E-2</v>
      </c>
      <c r="K278" s="7">
        <f t="shared" si="349"/>
        <v>1.922050431938005E-2</v>
      </c>
      <c r="L278" s="7">
        <f t="shared" si="349"/>
        <v>-9.4059583968316818E-2</v>
      </c>
      <c r="M278" s="7">
        <f t="shared" si="349"/>
        <v>2.0289795125732368E-2</v>
      </c>
      <c r="N278" s="7">
        <f t="shared" si="349"/>
        <v>1.9454799281879653E-2</v>
      </c>
      <c r="O278" s="7">
        <f t="shared" si="349"/>
        <v>-1.5369612186703074E-2</v>
      </c>
      <c r="P278" s="7">
        <f t="shared" si="349"/>
        <v>-1.7246263950337237E-2</v>
      </c>
      <c r="Q278" s="7">
        <f t="shared" si="349"/>
        <v>2.6630469383594368E-2</v>
      </c>
      <c r="R278" s="7">
        <f t="shared" si="349"/>
        <v>1.2424882928522063E-2</v>
      </c>
      <c r="S278" s="7">
        <f t="shared" si="349"/>
        <v>3.4690324106525505E-3</v>
      </c>
      <c r="T278" s="7">
        <f t="shared" si="349"/>
        <v>-1.2493259977203186E-2</v>
      </c>
      <c r="U278" s="7">
        <f t="shared" si="349"/>
        <v>-7.4881127871361253E-3</v>
      </c>
      <c r="V278" s="7">
        <f t="shared" si="349"/>
        <v>4.8581676992442979E-4</v>
      </c>
      <c r="W278" s="7">
        <f t="shared" si="349"/>
        <v>-5.4256953790415841E-3</v>
      </c>
      <c r="X278" s="7">
        <f t="shared" si="349"/>
        <v>7.7803510854401736E-3</v>
      </c>
      <c r="Y278" s="7">
        <f t="shared" si="349"/>
        <v>9.5807782554955256E-3</v>
      </c>
      <c r="Z278" s="7">
        <f t="shared" si="349"/>
        <v>-1.3020243454864855E-2</v>
      </c>
      <c r="AA278" s="7">
        <f t="shared" si="349"/>
        <v>3.5043493965534189E-2</v>
      </c>
      <c r="AB278" s="7">
        <f t="shared" si="349"/>
        <v>4.8148122821198847E-3</v>
      </c>
      <c r="AC278" s="7">
        <f t="shared" si="349"/>
        <v>2.4108114287512361E-2</v>
      </c>
      <c r="AD278" s="7">
        <f t="shared" si="349"/>
        <v>1.2428382149003436E-2</v>
      </c>
      <c r="AE278" s="7">
        <f t="shared" si="349"/>
        <v>-1.914109702426281E-2</v>
      </c>
      <c r="AF278" s="7">
        <f t="shared" si="349"/>
        <v>-3.087401808872714E-2</v>
      </c>
      <c r="AG278" s="7">
        <f t="shared" si="349"/>
        <v>5.5559737260268971E-3</v>
      </c>
      <c r="AH278" s="7">
        <f t="shared" ref="AH278:BH278" si="350">AH76/AH72-1</f>
        <v>-2.1747758024914354E-2</v>
      </c>
      <c r="AI278" s="7">
        <f t="shared" si="350"/>
        <v>1.4351763673440487E-2</v>
      </c>
      <c r="AJ278" s="7">
        <f t="shared" si="350"/>
        <v>1.8642306158460631E-2</v>
      </c>
      <c r="AK278" s="7">
        <f t="shared" si="350"/>
        <v>8.4356678447454758E-3</v>
      </c>
      <c r="AL278" s="7">
        <f t="shared" si="350"/>
        <v>1.8584110755331062E-2</v>
      </c>
      <c r="AM278" s="7">
        <f t="shared" si="350"/>
        <v>1.4521387094003746E-2</v>
      </c>
      <c r="AN278" s="7">
        <f t="shared" si="350"/>
        <v>2.9869074186896549E-2</v>
      </c>
      <c r="AO278" s="7">
        <f t="shared" si="350"/>
        <v>1.8615976227855047E-2</v>
      </c>
      <c r="AP278" s="7">
        <f t="shared" si="350"/>
        <v>3.4247723039920741E-2</v>
      </c>
      <c r="AQ278" s="7">
        <f t="shared" si="350"/>
        <v>2.4556462574932159E-2</v>
      </c>
      <c r="AR278" s="7">
        <f t="shared" si="350"/>
        <v>-1.0833189249781494E-2</v>
      </c>
      <c r="AS278" s="7">
        <f t="shared" si="350"/>
        <v>4.1891843720935684E-2</v>
      </c>
      <c r="AT278" s="7">
        <f t="shared" si="350"/>
        <v>9.9770546185162789E-3</v>
      </c>
      <c r="AU278" s="7">
        <f t="shared" si="350"/>
        <v>2.2664130215881428E-3</v>
      </c>
      <c r="AV278" s="7">
        <f t="shared" si="350"/>
        <v>2.6261477694875079E-2</v>
      </c>
      <c r="AW278" s="7">
        <f t="shared" si="350"/>
        <v>2.9769026777691998E-2</v>
      </c>
      <c r="AX278" s="7">
        <f t="shared" si="350"/>
        <v>2.6042719587303642E-2</v>
      </c>
      <c r="AY278" s="7">
        <f t="shared" si="350"/>
        <v>4.0167011576639045E-2</v>
      </c>
      <c r="AZ278" s="7">
        <f t="shared" si="350"/>
        <v>-3.755318739725455E-4</v>
      </c>
      <c r="BA278" s="7">
        <f t="shared" si="350"/>
        <v>1.1761209663768035E-2</v>
      </c>
      <c r="BB278" s="7">
        <f t="shared" si="350"/>
        <v>2.2076535358773075E-2</v>
      </c>
      <c r="BC278" s="7">
        <f t="shared" si="350"/>
        <v>3.1432015953786863E-2</v>
      </c>
      <c r="BD278" s="7">
        <f t="shared" si="350"/>
        <v>2.7998261711871919E-2</v>
      </c>
      <c r="BE278" s="7">
        <f t="shared" si="350"/>
        <v>1.6068894845602921E-2</v>
      </c>
      <c r="BF278" s="7" t="e">
        <f t="shared" si="350"/>
        <v>#DIV/0!</v>
      </c>
      <c r="BG278" s="7">
        <f t="shared" si="350"/>
        <v>1.3767509791371202E-2</v>
      </c>
      <c r="BH278" s="7">
        <f t="shared" si="350"/>
        <v>2.0058642803550297E-2</v>
      </c>
    </row>
    <row r="279" spans="1:60" s="7" customFormat="1" x14ac:dyDescent="0.2">
      <c r="A279" s="138">
        <f t="shared" si="330"/>
        <v>42277</v>
      </c>
      <c r="B279" s="16">
        <f t="shared" ref="B279:AG279" si="351">B77/B73-1</f>
        <v>1.6777518823000603E-2</v>
      </c>
      <c r="C279" s="16">
        <f t="shared" si="351"/>
        <v>1.5433006899402635E-2</v>
      </c>
      <c r="D279" s="7">
        <f t="shared" si="351"/>
        <v>4.6837165551996129E-3</v>
      </c>
      <c r="E279" s="7">
        <f t="shared" si="351"/>
        <v>-2.208609819789642E-2</v>
      </c>
      <c r="F279" s="7">
        <f t="shared" si="351"/>
        <v>2.3948055537859725E-2</v>
      </c>
      <c r="G279" s="7">
        <f t="shared" si="351"/>
        <v>2.2362511083624748E-2</v>
      </c>
      <c r="H279" s="7">
        <f t="shared" si="351"/>
        <v>6.2942496265667947E-2</v>
      </c>
      <c r="I279" s="20">
        <f t="shared" si="351"/>
        <v>1.6250490772360182E-2</v>
      </c>
      <c r="J279" s="7">
        <f t="shared" si="351"/>
        <v>2.1607840549735524E-2</v>
      </c>
      <c r="K279" s="7">
        <f t="shared" si="351"/>
        <v>2.2486737220423381E-2</v>
      </c>
      <c r="L279" s="7">
        <f t="shared" si="351"/>
        <v>2.7717066286765402E-3</v>
      </c>
      <c r="M279" s="7">
        <f t="shared" si="351"/>
        <v>-3.9233539770713977E-2</v>
      </c>
      <c r="N279" s="7">
        <f t="shared" si="351"/>
        <v>2.2575702891980187E-2</v>
      </c>
      <c r="O279" s="7">
        <f t="shared" si="351"/>
        <v>-8.2638962782501935E-3</v>
      </c>
      <c r="P279" s="7">
        <f t="shared" si="351"/>
        <v>-1.0961415831184262E-2</v>
      </c>
      <c r="Q279" s="7">
        <f t="shared" si="351"/>
        <v>9.5314446023426758E-3</v>
      </c>
      <c r="R279" s="7">
        <f t="shared" si="351"/>
        <v>1.791533710386739E-2</v>
      </c>
      <c r="S279" s="7">
        <f t="shared" si="351"/>
        <v>-7.1887694917422973E-3</v>
      </c>
      <c r="T279" s="7">
        <f t="shared" si="351"/>
        <v>-5.7996751766005161E-3</v>
      </c>
      <c r="U279" s="7">
        <f t="shared" si="351"/>
        <v>-8.1257407711645691E-3</v>
      </c>
      <c r="V279" s="7">
        <f t="shared" si="351"/>
        <v>4.595084130700533E-3</v>
      </c>
      <c r="W279" s="7">
        <f t="shared" si="351"/>
        <v>-2.6478261101907652E-3</v>
      </c>
      <c r="X279" s="7">
        <f t="shared" si="351"/>
        <v>4.6244777303294793E-3</v>
      </c>
      <c r="Y279" s="7">
        <f t="shared" si="351"/>
        <v>4.1645765974065441E-3</v>
      </c>
      <c r="Z279" s="7">
        <f t="shared" si="351"/>
        <v>-1.5860383933878675E-2</v>
      </c>
      <c r="AA279" s="7">
        <f t="shared" si="351"/>
        <v>2.6413905573152929E-2</v>
      </c>
      <c r="AB279" s="7">
        <f t="shared" si="351"/>
        <v>9.9167714333372459E-3</v>
      </c>
      <c r="AC279" s="7">
        <f t="shared" si="351"/>
        <v>2.0804942530159964E-2</v>
      </c>
      <c r="AD279" s="7">
        <f t="shared" si="351"/>
        <v>5.171207469301109E-3</v>
      </c>
      <c r="AE279" s="7">
        <f t="shared" si="351"/>
        <v>-2.208609819789642E-2</v>
      </c>
      <c r="AF279" s="7">
        <f t="shared" si="351"/>
        <v>-1.7379897925915877E-2</v>
      </c>
      <c r="AG279" s="7">
        <f t="shared" si="351"/>
        <v>-8.7391031706746114E-3</v>
      </c>
      <c r="AH279" s="7">
        <f t="shared" ref="AH279:BH279" si="352">AH77/AH73-1</f>
        <v>-2.5429851696207151E-2</v>
      </c>
      <c r="AI279" s="7">
        <f t="shared" si="352"/>
        <v>1.9572372266705163E-2</v>
      </c>
      <c r="AJ279" s="7">
        <f t="shared" si="352"/>
        <v>2.3158985605174598E-2</v>
      </c>
      <c r="AK279" s="7">
        <f t="shared" si="352"/>
        <v>1.2904722353823228E-2</v>
      </c>
      <c r="AL279" s="7">
        <f t="shared" si="352"/>
        <v>2.4689372529127063E-2</v>
      </c>
      <c r="AM279" s="7">
        <f t="shared" si="352"/>
        <v>9.8492160404697326E-3</v>
      </c>
      <c r="AN279" s="7">
        <f t="shared" si="352"/>
        <v>3.0236426100301195E-2</v>
      </c>
      <c r="AO279" s="7">
        <f t="shared" si="352"/>
        <v>2.0677441976120647E-2</v>
      </c>
      <c r="AP279" s="7">
        <f t="shared" si="352"/>
        <v>3.3943668990733311E-2</v>
      </c>
      <c r="AQ279" s="7">
        <f t="shared" si="352"/>
        <v>2.4035859641630575E-2</v>
      </c>
      <c r="AR279" s="7">
        <f t="shared" si="352"/>
        <v>9.9194963939930325E-4</v>
      </c>
      <c r="AS279" s="7">
        <f t="shared" si="352"/>
        <v>4.8580022514042476E-2</v>
      </c>
      <c r="AT279" s="7">
        <f t="shared" si="352"/>
        <v>2.3311713009954715E-2</v>
      </c>
      <c r="AU279" s="7">
        <f t="shared" si="352"/>
        <v>6.9961269872744758E-3</v>
      </c>
      <c r="AV279" s="7">
        <f t="shared" si="352"/>
        <v>3.1051986831707623E-2</v>
      </c>
      <c r="AW279" s="7">
        <f t="shared" si="352"/>
        <v>2.2120030454564343E-4</v>
      </c>
      <c r="AX279" s="7">
        <f t="shared" si="352"/>
        <v>3.3149127913987275E-2</v>
      </c>
      <c r="AY279" s="7">
        <f t="shared" si="352"/>
        <v>4.2337216252920085E-2</v>
      </c>
      <c r="AZ279" s="7">
        <f t="shared" si="352"/>
        <v>4.8277792636921557E-3</v>
      </c>
      <c r="BA279" s="7">
        <f t="shared" si="352"/>
        <v>1.8141926313878676E-2</v>
      </c>
      <c r="BB279" s="7">
        <f t="shared" si="352"/>
        <v>2.2262799023847535E-2</v>
      </c>
      <c r="BC279" s="7">
        <f t="shared" si="352"/>
        <v>2.7515507173881071E-2</v>
      </c>
      <c r="BD279" s="7">
        <f t="shared" si="352"/>
        <v>1.8322798925504591E-2</v>
      </c>
      <c r="BE279" s="7">
        <f t="shared" si="352"/>
        <v>1.1420232962276344E-2</v>
      </c>
      <c r="BF279" s="7" t="e">
        <f t="shared" si="352"/>
        <v>#DIV/0!</v>
      </c>
      <c r="BG279" s="7">
        <f t="shared" si="352"/>
        <v>1.4099336890393666E-2</v>
      </c>
      <c r="BH279" s="7">
        <f t="shared" si="352"/>
        <v>1.8743524259201783E-2</v>
      </c>
    </row>
    <row r="280" spans="1:60" s="7" customFormat="1" ht="12" thickBot="1" x14ac:dyDescent="0.25">
      <c r="A280" s="139">
        <f t="shared" si="330"/>
        <v>42368</v>
      </c>
      <c r="B280" s="14">
        <f t="shared" ref="B280:AG280" si="353">B78/B74-1</f>
        <v>2.2411333915538512E-2</v>
      </c>
      <c r="C280" s="14">
        <f t="shared" si="353"/>
        <v>1.9983942534538279E-2</v>
      </c>
      <c r="D280" s="22">
        <f t="shared" si="353"/>
        <v>7.9723266007698523E-3</v>
      </c>
      <c r="E280" s="22">
        <f t="shared" si="353"/>
        <v>-6.6945962504105783E-3</v>
      </c>
      <c r="F280" s="22">
        <f t="shared" si="353"/>
        <v>2.9288598084495021E-2</v>
      </c>
      <c r="G280" s="22">
        <f t="shared" si="353"/>
        <v>2.6172934507096901E-2</v>
      </c>
      <c r="H280" s="22">
        <f t="shared" si="353"/>
        <v>0.10873729530524057</v>
      </c>
      <c r="I280" s="23">
        <f t="shared" si="353"/>
        <v>2.2213668640528983E-2</v>
      </c>
      <c r="J280" s="22">
        <f t="shared" si="353"/>
        <v>2.4215893834861779E-2</v>
      </c>
      <c r="K280" s="22">
        <f t="shared" si="353"/>
        <v>2.6495645483456176E-2</v>
      </c>
      <c r="L280" s="22">
        <f t="shared" si="353"/>
        <v>-5.5870888009334374E-2</v>
      </c>
      <c r="M280" s="22">
        <f t="shared" si="353"/>
        <v>-3.9990477392973456E-2</v>
      </c>
      <c r="N280" s="22">
        <f t="shared" si="353"/>
        <v>2.5106357256874157E-2</v>
      </c>
      <c r="O280" s="22">
        <f t="shared" si="353"/>
        <v>3.619523018207893E-4</v>
      </c>
      <c r="P280" s="22">
        <f t="shared" si="353"/>
        <v>-5.3659368767252635E-3</v>
      </c>
      <c r="Q280" s="22">
        <f t="shared" si="353"/>
        <v>2.6336867430070132E-3</v>
      </c>
      <c r="R280" s="22">
        <f t="shared" si="353"/>
        <v>2.1298190303180586E-2</v>
      </c>
      <c r="S280" s="22">
        <f t="shared" si="353"/>
        <v>-1.0162572536886794E-2</v>
      </c>
      <c r="T280" s="22">
        <f t="shared" si="353"/>
        <v>2.6237554070618341E-3</v>
      </c>
      <c r="U280" s="22">
        <f t="shared" si="353"/>
        <v>-4.051380640892388E-3</v>
      </c>
      <c r="V280" s="22">
        <f t="shared" si="353"/>
        <v>9.9583438302799365E-3</v>
      </c>
      <c r="W280" s="22">
        <f t="shared" si="353"/>
        <v>-1.4868822290692307E-4</v>
      </c>
      <c r="X280" s="22">
        <f t="shared" si="353"/>
        <v>2.2283130027875853E-3</v>
      </c>
      <c r="Y280" s="22">
        <f t="shared" si="353"/>
        <v>1.2219142143337969E-2</v>
      </c>
      <c r="Z280" s="22">
        <f t="shared" si="353"/>
        <v>-1.0143738788646606E-2</v>
      </c>
      <c r="AA280" s="22">
        <f t="shared" si="353"/>
        <v>3.6638619160750174E-2</v>
      </c>
      <c r="AB280" s="22">
        <f t="shared" si="353"/>
        <v>1.1237482928400544E-2</v>
      </c>
      <c r="AC280" s="22">
        <f t="shared" si="353"/>
        <v>1.5150044400487728E-2</v>
      </c>
      <c r="AD280" s="22">
        <f t="shared" si="353"/>
        <v>9.246204788788237E-3</v>
      </c>
      <c r="AE280" s="22">
        <f t="shared" si="353"/>
        <v>-6.6945962504105783E-3</v>
      </c>
      <c r="AF280" s="22">
        <f t="shared" si="353"/>
        <v>4.195853014853812E-3</v>
      </c>
      <c r="AG280" s="22">
        <f t="shared" si="353"/>
        <v>-6.1877990177414688E-3</v>
      </c>
      <c r="AH280" s="22">
        <f t="shared" ref="AH280:BH280" si="354">AH78/AH74-1</f>
        <v>-8.6716752879756331E-3</v>
      </c>
      <c r="AI280" s="22">
        <f t="shared" si="354"/>
        <v>2.0713410566533197E-2</v>
      </c>
      <c r="AJ280" s="22">
        <f t="shared" si="354"/>
        <v>2.5319879461981554E-2</v>
      </c>
      <c r="AK280" s="22">
        <f t="shared" si="354"/>
        <v>1.4972675141183611E-2</v>
      </c>
      <c r="AL280" s="22">
        <f t="shared" si="354"/>
        <v>2.4701581674939632E-2</v>
      </c>
      <c r="AM280" s="22">
        <f t="shared" si="354"/>
        <v>1.190222978451394E-2</v>
      </c>
      <c r="AN280" s="22">
        <f t="shared" si="354"/>
        <v>3.318598518832272E-2</v>
      </c>
      <c r="AO280" s="22">
        <f t="shared" si="354"/>
        <v>1.7138507875846143E-2</v>
      </c>
      <c r="AP280" s="22">
        <f t="shared" si="354"/>
        <v>3.9400480218063416E-2</v>
      </c>
      <c r="AQ280" s="22">
        <f t="shared" si="354"/>
        <v>2.5525086529049723E-2</v>
      </c>
      <c r="AR280" s="22">
        <f t="shared" si="354"/>
        <v>-1.6205032128406294E-2</v>
      </c>
      <c r="AS280" s="22">
        <f t="shared" si="354"/>
        <v>5.0806674313849998E-2</v>
      </c>
      <c r="AT280" s="22">
        <f t="shared" si="354"/>
        <v>2.3885975191256126E-2</v>
      </c>
      <c r="AU280" s="22">
        <f t="shared" si="354"/>
        <v>1.922942277264128E-2</v>
      </c>
      <c r="AV280" s="22">
        <f t="shared" si="354"/>
        <v>4.2327494836993829E-2</v>
      </c>
      <c r="AW280" s="22">
        <f t="shared" si="354"/>
        <v>3.3049559620396129E-2</v>
      </c>
      <c r="AX280" s="22">
        <f t="shared" si="354"/>
        <v>3.449007727453024E-2</v>
      </c>
      <c r="AY280" s="22">
        <f t="shared" si="354"/>
        <v>6.2074643675323893E-2</v>
      </c>
      <c r="AZ280" s="22">
        <f t="shared" si="354"/>
        <v>1.9838678678896216E-2</v>
      </c>
      <c r="BA280" s="22">
        <f t="shared" si="354"/>
        <v>1.8379338268608159E-2</v>
      </c>
      <c r="BB280" s="22">
        <f t="shared" si="354"/>
        <v>2.3614640940209819E-2</v>
      </c>
      <c r="BC280" s="22">
        <f t="shared" si="354"/>
        <v>2.7917471548620565E-2</v>
      </c>
      <c r="BD280" s="22">
        <f t="shared" si="354"/>
        <v>4.4113030239868012E-2</v>
      </c>
      <c r="BE280" s="22">
        <f t="shared" si="354"/>
        <v>1.0159763945577494E-2</v>
      </c>
      <c r="BF280" s="22" t="e">
        <f t="shared" si="354"/>
        <v>#DIV/0!</v>
      </c>
      <c r="BG280" s="22">
        <f t="shared" si="354"/>
        <v>1.6440654360231122E-2</v>
      </c>
      <c r="BH280" s="22">
        <f t="shared" si="354"/>
        <v>1.9522271083779685E-2</v>
      </c>
    </row>
    <row r="281" spans="1:60" s="7" customFormat="1" x14ac:dyDescent="0.2">
      <c r="A281" s="140">
        <f t="shared" si="330"/>
        <v>42459</v>
      </c>
      <c r="B281" s="24">
        <f t="shared" ref="B281:AG281" si="355">B79/B75-1</f>
        <v>2.4666611369706937E-2</v>
      </c>
      <c r="C281" s="24">
        <f t="shared" si="355"/>
        <v>2.2712772955074012E-2</v>
      </c>
      <c r="D281" s="26">
        <f t="shared" si="355"/>
        <v>8.8359661568839787E-3</v>
      </c>
      <c r="E281" s="26">
        <f t="shared" si="355"/>
        <v>2.8816437633683023E-3</v>
      </c>
      <c r="F281" s="26">
        <f t="shared" si="355"/>
        <v>3.1196418906731971E-2</v>
      </c>
      <c r="G281" s="26">
        <f t="shared" si="355"/>
        <v>2.8741118564174606E-2</v>
      </c>
      <c r="H281" s="26">
        <f t="shared" si="355"/>
        <v>9.1688259456867316E-2</v>
      </c>
      <c r="I281" s="27">
        <f t="shared" si="355"/>
        <v>2.5031639554314866E-2</v>
      </c>
      <c r="J281" s="26">
        <f t="shared" si="355"/>
        <v>2.1328535776541147E-2</v>
      </c>
      <c r="K281" s="26">
        <f t="shared" si="355"/>
        <v>2.9960318624744575E-2</v>
      </c>
      <c r="L281" s="26">
        <f t="shared" si="355"/>
        <v>-5.8920548043026488E-2</v>
      </c>
      <c r="M281" s="26">
        <f t="shared" si="355"/>
        <v>-3.6968196901955075E-2</v>
      </c>
      <c r="N281" s="26">
        <f t="shared" si="355"/>
        <v>2.893193610619349E-2</v>
      </c>
      <c r="O281" s="26">
        <f t="shared" si="355"/>
        <v>1.4905246247858495E-2</v>
      </c>
      <c r="P281" s="26">
        <f t="shared" si="355"/>
        <v>-1.1508112320905428E-2</v>
      </c>
      <c r="Q281" s="26">
        <f t="shared" si="355"/>
        <v>4.0779245869682512E-2</v>
      </c>
      <c r="R281" s="26">
        <f t="shared" si="355"/>
        <v>2.2402404460227121E-2</v>
      </c>
      <c r="S281" s="26">
        <f t="shared" si="355"/>
        <v>2.6466554375653928E-2</v>
      </c>
      <c r="T281" s="26">
        <f t="shared" si="355"/>
        <v>1.1576551934547208E-2</v>
      </c>
      <c r="U281" s="26">
        <f t="shared" si="355"/>
        <v>-8.1269270428770968E-3</v>
      </c>
      <c r="V281" s="26">
        <f t="shared" si="355"/>
        <v>1.6631901094219526E-2</v>
      </c>
      <c r="W281" s="26">
        <f t="shared" si="355"/>
        <v>4.3392005243569898E-3</v>
      </c>
      <c r="X281" s="26">
        <f t="shared" si="355"/>
        <v>3.4840105216593642E-5</v>
      </c>
      <c r="Y281" s="26">
        <f t="shared" si="355"/>
        <v>4.2480713271000337E-3</v>
      </c>
      <c r="Z281" s="26">
        <f t="shared" si="355"/>
        <v>-1.2709734212914769E-2</v>
      </c>
      <c r="AA281" s="26">
        <f t="shared" si="355"/>
        <v>2.2411303177929831E-2</v>
      </c>
      <c r="AB281" s="26">
        <f t="shared" si="355"/>
        <v>1.2025320351549906E-2</v>
      </c>
      <c r="AC281" s="26">
        <f t="shared" si="355"/>
        <v>9.4116467498521761E-3</v>
      </c>
      <c r="AD281" s="26">
        <f t="shared" si="355"/>
        <v>1.4508636959067456E-3</v>
      </c>
      <c r="AE281" s="26">
        <f t="shared" si="355"/>
        <v>2.8816437633683023E-3</v>
      </c>
      <c r="AF281" s="26">
        <f t="shared" si="355"/>
        <v>1.2946995368939396E-2</v>
      </c>
      <c r="AG281" s="26">
        <f t="shared" si="355"/>
        <v>-7.4921241203805833E-3</v>
      </c>
      <c r="AH281" s="26">
        <f t="shared" ref="AH281:BH281" si="356">AH79/AH75-1</f>
        <v>3.141953983389234E-3</v>
      </c>
      <c r="AI281" s="26">
        <f t="shared" si="356"/>
        <v>2.4016344664010036E-2</v>
      </c>
      <c r="AJ281" s="26">
        <f t="shared" si="356"/>
        <v>3.093632419104364E-2</v>
      </c>
      <c r="AK281" s="26">
        <f t="shared" si="356"/>
        <v>1.8648910041629607E-2</v>
      </c>
      <c r="AL281" s="26">
        <f t="shared" si="356"/>
        <v>2.7019552791891499E-2</v>
      </c>
      <c r="AM281" s="26">
        <f t="shared" si="356"/>
        <v>1.4114259291142073E-2</v>
      </c>
      <c r="AN281" s="26">
        <f t="shared" si="356"/>
        <v>3.7285895680926551E-2</v>
      </c>
      <c r="AO281" s="26">
        <f t="shared" si="356"/>
        <v>2.6421478952817878E-2</v>
      </c>
      <c r="AP281" s="26">
        <f t="shared" si="356"/>
        <v>4.1447908269091505E-2</v>
      </c>
      <c r="AQ281" s="26">
        <f t="shared" si="356"/>
        <v>3.2027510980013219E-2</v>
      </c>
      <c r="AR281" s="26">
        <f t="shared" si="356"/>
        <v>-1.8667065540357464E-2</v>
      </c>
      <c r="AS281" s="26">
        <f t="shared" si="356"/>
        <v>5.7158560955821613E-2</v>
      </c>
      <c r="AT281" s="26">
        <f t="shared" si="356"/>
        <v>2.9335787250962087E-2</v>
      </c>
      <c r="AU281" s="26">
        <f t="shared" si="356"/>
        <v>3.0267358228070362E-2</v>
      </c>
      <c r="AV281" s="26">
        <f t="shared" si="356"/>
        <v>4.1583253959482036E-2</v>
      </c>
      <c r="AW281" s="26">
        <f t="shared" si="356"/>
        <v>4.7503105105031196E-2</v>
      </c>
      <c r="AX281" s="26">
        <f t="shared" si="356"/>
        <v>3.4319510265235387E-2</v>
      </c>
      <c r="AY281" s="26">
        <f t="shared" si="356"/>
        <v>5.9505159860517631E-2</v>
      </c>
      <c r="AZ281" s="26">
        <f t="shared" si="356"/>
        <v>-1.5259947643094685E-2</v>
      </c>
      <c r="BA281" s="26">
        <f t="shared" si="356"/>
        <v>2.1318006463466377E-2</v>
      </c>
      <c r="BB281" s="26">
        <f t="shared" si="356"/>
        <v>2.4643797782145205E-2</v>
      </c>
      <c r="BC281" s="26">
        <f t="shared" si="356"/>
        <v>3.0356097963469164E-2</v>
      </c>
      <c r="BD281" s="26">
        <f t="shared" si="356"/>
        <v>5.2580868922364132E-2</v>
      </c>
      <c r="BE281" s="26">
        <f t="shared" si="356"/>
        <v>8.0622346583953952E-3</v>
      </c>
      <c r="BF281" s="26" t="e">
        <f t="shared" si="356"/>
        <v>#DIV/0!</v>
      </c>
      <c r="BG281" s="26">
        <f t="shared" si="356"/>
        <v>1.9459148413456751E-2</v>
      </c>
      <c r="BH281" s="26">
        <f t="shared" si="356"/>
        <v>2.4586432464124286E-2</v>
      </c>
    </row>
    <row r="282" spans="1:60" s="7" customFormat="1" x14ac:dyDescent="0.2">
      <c r="A282" s="138">
        <f t="shared" si="330"/>
        <v>42551</v>
      </c>
      <c r="B282" s="16">
        <f t="shared" ref="B282:AG282" si="357">B80/B76-1</f>
        <v>2.3634170852506076E-2</v>
      </c>
      <c r="C282" s="16">
        <f t="shared" si="357"/>
        <v>2.1861741005463564E-2</v>
      </c>
      <c r="D282" s="7">
        <f t="shared" si="357"/>
        <v>7.7937709378428366E-3</v>
      </c>
      <c r="E282" s="7">
        <f t="shared" si="357"/>
        <v>1.1200412319070097E-3</v>
      </c>
      <c r="F282" s="7">
        <f t="shared" si="357"/>
        <v>3.0195502366005211E-2</v>
      </c>
      <c r="G282" s="7">
        <f t="shared" si="357"/>
        <v>2.8002364378678646E-2</v>
      </c>
      <c r="H282" s="7">
        <f t="shared" si="357"/>
        <v>8.3237116424849988E-2</v>
      </c>
      <c r="I282" s="20">
        <f t="shared" si="357"/>
        <v>2.4286857148056784E-2</v>
      </c>
      <c r="J282" s="7">
        <f t="shared" si="357"/>
        <v>1.7683417684331904E-2</v>
      </c>
      <c r="K282" s="7">
        <f t="shared" si="357"/>
        <v>2.9703395649921305E-2</v>
      </c>
      <c r="L282" s="7">
        <f t="shared" si="357"/>
        <v>-0.3595199663865607</v>
      </c>
      <c r="M282" s="7">
        <f t="shared" si="357"/>
        <v>-7.0399910285612877E-2</v>
      </c>
      <c r="N282" s="7">
        <f t="shared" si="357"/>
        <v>1.710770379635651E-2</v>
      </c>
      <c r="O282" s="7">
        <f t="shared" si="357"/>
        <v>1.2214767046385466E-2</v>
      </c>
      <c r="P282" s="7">
        <f t="shared" si="357"/>
        <v>-1.9318546567546169E-2</v>
      </c>
      <c r="Q282" s="7">
        <f t="shared" si="357"/>
        <v>-5.7832692545128905E-3</v>
      </c>
      <c r="R282" s="7">
        <f t="shared" si="357"/>
        <v>2.1511711048820326E-2</v>
      </c>
      <c r="S282" s="7">
        <f t="shared" si="357"/>
        <v>2.8496887462151621E-2</v>
      </c>
      <c r="T282" s="7">
        <f t="shared" si="357"/>
        <v>1.3022676124638366E-2</v>
      </c>
      <c r="U282" s="7">
        <f t="shared" si="357"/>
        <v>-6.1483891237167354E-3</v>
      </c>
      <c r="V282" s="7">
        <f t="shared" si="357"/>
        <v>1.7350680572201016E-2</v>
      </c>
      <c r="W282" s="7">
        <f t="shared" si="357"/>
        <v>6.1496080784226859E-3</v>
      </c>
      <c r="X282" s="7">
        <f t="shared" si="357"/>
        <v>3.3005410379094435E-4</v>
      </c>
      <c r="Y282" s="7">
        <f t="shared" si="357"/>
        <v>2.4964155659890075E-4</v>
      </c>
      <c r="Z282" s="7">
        <f t="shared" si="357"/>
        <v>-2.5955269245905743E-2</v>
      </c>
      <c r="AA282" s="7">
        <f t="shared" si="357"/>
        <v>2.8401623794742203E-2</v>
      </c>
      <c r="AB282" s="7">
        <f t="shared" si="357"/>
        <v>1.5909476256956046E-2</v>
      </c>
      <c r="AC282" s="7">
        <f t="shared" si="357"/>
        <v>2.4707007572134732E-2</v>
      </c>
      <c r="AD282" s="7">
        <f t="shared" si="357"/>
        <v>-1.1278116621488143E-3</v>
      </c>
      <c r="AE282" s="7">
        <f t="shared" si="357"/>
        <v>1.1200412319070097E-3</v>
      </c>
      <c r="AF282" s="7">
        <f t="shared" si="357"/>
        <v>1.4993501458934189E-2</v>
      </c>
      <c r="AG282" s="7">
        <f t="shared" si="357"/>
        <v>-2.1463557562694691E-2</v>
      </c>
      <c r="AH282" s="7">
        <f t="shared" ref="AH282:BH282" si="358">AH80/AH76-1</f>
        <v>3.0963801940822044E-3</v>
      </c>
      <c r="AI282" s="7">
        <f t="shared" si="358"/>
        <v>2.4851069859876729E-2</v>
      </c>
      <c r="AJ282" s="7">
        <f t="shared" si="358"/>
        <v>2.9832244876630387E-2</v>
      </c>
      <c r="AK282" s="7">
        <f t="shared" si="358"/>
        <v>2.5749907997404176E-2</v>
      </c>
      <c r="AL282" s="7">
        <f t="shared" si="358"/>
        <v>2.268844450432983E-2</v>
      </c>
      <c r="AM282" s="7">
        <f t="shared" si="358"/>
        <v>8.809224603178345E-3</v>
      </c>
      <c r="AN282" s="7">
        <f t="shared" si="358"/>
        <v>3.5314237762154921E-2</v>
      </c>
      <c r="AO282" s="7">
        <f t="shared" si="358"/>
        <v>1.9601514307470813E-2</v>
      </c>
      <c r="AP282" s="7">
        <f t="shared" si="358"/>
        <v>4.133574753790259E-2</v>
      </c>
      <c r="AQ282" s="7">
        <f t="shared" si="358"/>
        <v>3.0614523977035235E-2</v>
      </c>
      <c r="AR282" s="7">
        <f t="shared" si="358"/>
        <v>1.1011361595092417E-3</v>
      </c>
      <c r="AS282" s="7">
        <f t="shared" si="358"/>
        <v>5.8166611669413948E-2</v>
      </c>
      <c r="AT282" s="7">
        <f t="shared" si="358"/>
        <v>3.3823085418380971E-2</v>
      </c>
      <c r="AU282" s="7">
        <f t="shared" si="358"/>
        <v>2.2863985038612977E-2</v>
      </c>
      <c r="AV282" s="7">
        <f t="shared" si="358"/>
        <v>4.6435643844444874E-2</v>
      </c>
      <c r="AW282" s="7">
        <f t="shared" si="358"/>
        <v>3.8299934584614892E-2</v>
      </c>
      <c r="AX282" s="7">
        <f t="shared" si="358"/>
        <v>4.2042192815324952E-2</v>
      </c>
      <c r="AY282" s="7">
        <f t="shared" si="358"/>
        <v>5.2477901867478138E-2</v>
      </c>
      <c r="AZ282" s="7">
        <f t="shared" si="358"/>
        <v>-1.97542843336731E-2</v>
      </c>
      <c r="BA282" s="7">
        <f t="shared" si="358"/>
        <v>2.5041364469763128E-2</v>
      </c>
      <c r="BB282" s="7">
        <f t="shared" si="358"/>
        <v>2.153518637856533E-2</v>
      </c>
      <c r="BC282" s="7">
        <f t="shared" si="358"/>
        <v>2.4076712306689396E-2</v>
      </c>
      <c r="BD282" s="7">
        <f t="shared" si="358"/>
        <v>4.2891847640641911E-2</v>
      </c>
      <c r="BE282" s="7">
        <f t="shared" si="358"/>
        <v>6.8129397215299647E-4</v>
      </c>
      <c r="BF282" s="7" t="e">
        <f t="shared" si="358"/>
        <v>#DIV/0!</v>
      </c>
      <c r="BG282" s="7">
        <f t="shared" si="358"/>
        <v>1.7435474322472944E-2</v>
      </c>
      <c r="BH282" s="7">
        <f t="shared" si="358"/>
        <v>2.0254219937140716E-2</v>
      </c>
    </row>
    <row r="283" spans="1:60" s="7" customFormat="1" x14ac:dyDescent="0.2">
      <c r="A283" s="138">
        <f t="shared" si="330"/>
        <v>42643</v>
      </c>
      <c r="B283" s="16">
        <f t="shared" ref="B283:AG283" si="359">B81/B77-1</f>
        <v>2.3273176838284115E-2</v>
      </c>
      <c r="C283" s="16">
        <f t="shared" si="359"/>
        <v>2.0875811952735468E-2</v>
      </c>
      <c r="D283" s="7">
        <f t="shared" si="359"/>
        <v>7.3928159903271506E-3</v>
      </c>
      <c r="E283" s="7">
        <f t="shared" si="359"/>
        <v>1.6677963978387167E-2</v>
      </c>
      <c r="F283" s="7">
        <f t="shared" si="359"/>
        <v>2.8314063348419571E-2</v>
      </c>
      <c r="G283" s="7">
        <f t="shared" si="359"/>
        <v>2.5202834817210862E-2</v>
      </c>
      <c r="H283" s="7">
        <f t="shared" si="359"/>
        <v>0.10190957540983092</v>
      </c>
      <c r="I283" s="20">
        <f t="shared" si="359"/>
        <v>2.3826811883089105E-2</v>
      </c>
      <c r="J283" s="7">
        <f t="shared" si="359"/>
        <v>1.8225605666592148E-2</v>
      </c>
      <c r="K283" s="7">
        <f t="shared" si="359"/>
        <v>2.6350367614680792E-2</v>
      </c>
      <c r="L283" s="7">
        <f t="shared" si="359"/>
        <v>-0.83154585825584648</v>
      </c>
      <c r="M283" s="7">
        <f t="shared" si="359"/>
        <v>-5.5238188912307695E-3</v>
      </c>
      <c r="N283" s="7">
        <f t="shared" si="359"/>
        <v>2.0338511248663371E-2</v>
      </c>
      <c r="O283" s="7">
        <f t="shared" si="359"/>
        <v>1.4418644879852671E-2</v>
      </c>
      <c r="P283" s="7">
        <f t="shared" si="359"/>
        <v>-1.8340934759202621E-2</v>
      </c>
      <c r="Q283" s="7">
        <f t="shared" si="359"/>
        <v>2.0644767264545338E-2</v>
      </c>
      <c r="R283" s="7">
        <f t="shared" si="359"/>
        <v>-2.8787537676182584E-3</v>
      </c>
      <c r="S283" s="7">
        <f t="shared" si="359"/>
        <v>2.208949456762288E-2</v>
      </c>
      <c r="T283" s="7">
        <f t="shared" si="359"/>
        <v>8.5552171731009263E-3</v>
      </c>
      <c r="U283" s="7">
        <f t="shared" si="359"/>
        <v>-6.8067601466159644E-5</v>
      </c>
      <c r="V283" s="7">
        <f t="shared" si="359"/>
        <v>1.9978807710456792E-2</v>
      </c>
      <c r="W283" s="7">
        <f t="shared" si="359"/>
        <v>-7.6338021961708247E-4</v>
      </c>
      <c r="X283" s="7">
        <f t="shared" si="359"/>
        <v>-1.2444712631637378E-3</v>
      </c>
      <c r="Y283" s="7">
        <f t="shared" si="359"/>
        <v>5.7953628818709912E-3</v>
      </c>
      <c r="Z283" s="7">
        <f t="shared" si="359"/>
        <v>-1.4221124870088309E-2</v>
      </c>
      <c r="AA283" s="7">
        <f t="shared" si="359"/>
        <v>2.7119295977277691E-2</v>
      </c>
      <c r="AB283" s="7">
        <f t="shared" si="359"/>
        <v>8.5860657093717041E-3</v>
      </c>
      <c r="AC283" s="7">
        <f t="shared" si="359"/>
        <v>2.0450509301477071E-2</v>
      </c>
      <c r="AD283" s="7">
        <f t="shared" si="359"/>
        <v>1.0358413110043152E-3</v>
      </c>
      <c r="AE283" s="7">
        <f t="shared" si="359"/>
        <v>1.6677963978387167E-2</v>
      </c>
      <c r="AF283" s="7">
        <f t="shared" si="359"/>
        <v>2.3721814605775826E-2</v>
      </c>
      <c r="AG283" s="7">
        <f t="shared" si="359"/>
        <v>2.8996369688083501E-3</v>
      </c>
      <c r="AH283" s="7">
        <f t="shared" ref="AH283:BH283" si="360">AH81/AH77-1</f>
        <v>1.8096909145430162E-2</v>
      </c>
      <c r="AI283" s="7">
        <f t="shared" si="360"/>
        <v>2.0166008735901908E-2</v>
      </c>
      <c r="AJ283" s="7">
        <f t="shared" si="360"/>
        <v>2.5261520074604249E-2</v>
      </c>
      <c r="AK283" s="7">
        <f t="shared" si="360"/>
        <v>1.8560354116756494E-2</v>
      </c>
      <c r="AL283" s="7">
        <f t="shared" si="360"/>
        <v>2.0232930166395047E-2</v>
      </c>
      <c r="AM283" s="7">
        <f t="shared" si="360"/>
        <v>1.485817686087576E-2</v>
      </c>
      <c r="AN283" s="7">
        <f t="shared" si="360"/>
        <v>3.6512682728082835E-2</v>
      </c>
      <c r="AO283" s="7">
        <f t="shared" si="360"/>
        <v>1.7341255136248623E-2</v>
      </c>
      <c r="AP283" s="7">
        <f t="shared" si="360"/>
        <v>4.3852502440798968E-2</v>
      </c>
      <c r="AQ283" s="7">
        <f t="shared" si="360"/>
        <v>3.8519846889565112E-2</v>
      </c>
      <c r="AR283" s="7">
        <f t="shared" si="360"/>
        <v>-4.4499519202702009E-3</v>
      </c>
      <c r="AS283" s="7">
        <f t="shared" si="360"/>
        <v>6.0852377283084014E-2</v>
      </c>
      <c r="AT283" s="7">
        <f t="shared" si="360"/>
        <v>1.5646361278613741E-2</v>
      </c>
      <c r="AU283" s="7">
        <f t="shared" si="360"/>
        <v>2.0351624305086302E-2</v>
      </c>
      <c r="AV283" s="7">
        <f t="shared" si="360"/>
        <v>4.1890296138098915E-2</v>
      </c>
      <c r="AW283" s="7">
        <f t="shared" si="360"/>
        <v>3.6793744599881162E-3</v>
      </c>
      <c r="AX283" s="7">
        <f t="shared" si="360"/>
        <v>3.9980605025113025E-2</v>
      </c>
      <c r="AY283" s="7">
        <f t="shared" si="360"/>
        <v>5.9960799876507931E-2</v>
      </c>
      <c r="AZ283" s="7">
        <f t="shared" si="360"/>
        <v>-1.8399441046931586E-2</v>
      </c>
      <c r="BA283" s="7">
        <f t="shared" si="360"/>
        <v>2.3739291755372038E-2</v>
      </c>
      <c r="BB283" s="7">
        <f t="shared" si="360"/>
        <v>2.0647350444585877E-2</v>
      </c>
      <c r="BC283" s="7">
        <f t="shared" si="360"/>
        <v>2.5834826326092353E-2</v>
      </c>
      <c r="BD283" s="7">
        <f t="shared" si="360"/>
        <v>4.3846573438180103E-2</v>
      </c>
      <c r="BE283" s="7">
        <f t="shared" si="360"/>
        <v>-3.4137774046438807E-3</v>
      </c>
      <c r="BF283" s="7" t="e">
        <f t="shared" si="360"/>
        <v>#DIV/0!</v>
      </c>
      <c r="BG283" s="7">
        <f t="shared" si="360"/>
        <v>1.6723509084977106E-2</v>
      </c>
      <c r="BH283" s="7">
        <f t="shared" si="360"/>
        <v>1.9137926672527339E-2</v>
      </c>
    </row>
    <row r="284" spans="1:60" s="7" customFormat="1" ht="12" thickBot="1" x14ac:dyDescent="0.25">
      <c r="A284" s="139">
        <f t="shared" si="330"/>
        <v>42734</v>
      </c>
      <c r="B284" s="14">
        <f t="shared" ref="B284:AG284" si="361">B82/B78-1</f>
        <v>2.3663865020211672E-2</v>
      </c>
      <c r="C284" s="14">
        <f t="shared" si="361"/>
        <v>2.0941524749035878E-2</v>
      </c>
      <c r="D284" s="22">
        <f t="shared" si="361"/>
        <v>7.5464207223272517E-3</v>
      </c>
      <c r="E284" s="22">
        <f t="shared" si="361"/>
        <v>1.2717773822338074E-2</v>
      </c>
      <c r="F284" s="22">
        <f t="shared" si="361"/>
        <v>2.9161705470186483E-2</v>
      </c>
      <c r="G284" s="22">
        <f t="shared" si="361"/>
        <v>2.5620841377548942E-2</v>
      </c>
      <c r="H284" s="22">
        <f t="shared" si="361"/>
        <v>0.11272919969283213</v>
      </c>
      <c r="I284" s="23">
        <f t="shared" si="361"/>
        <v>2.45413293706358E-2</v>
      </c>
      <c r="J284" s="22">
        <f t="shared" si="361"/>
        <v>1.5668826140979863E-2</v>
      </c>
      <c r="K284" s="22">
        <f t="shared" si="361"/>
        <v>2.7258258462873775E-2</v>
      </c>
      <c r="L284" s="22">
        <f t="shared" si="361"/>
        <v>-0.78185177984913234</v>
      </c>
      <c r="M284" s="22">
        <f t="shared" si="361"/>
        <v>-4.8016789979007379E-3</v>
      </c>
      <c r="N284" s="22">
        <f t="shared" si="361"/>
        <v>2.1358654955771827E-2</v>
      </c>
      <c r="O284" s="22">
        <f t="shared" si="361"/>
        <v>1.0912766805278862E-2</v>
      </c>
      <c r="P284" s="22">
        <f t="shared" si="361"/>
        <v>-1.9399219547530766E-2</v>
      </c>
      <c r="Q284" s="22">
        <f t="shared" si="361"/>
        <v>3.0118938010119667E-2</v>
      </c>
      <c r="R284" s="22">
        <f t="shared" si="361"/>
        <v>-6.0250169589463054E-3</v>
      </c>
      <c r="S284" s="22">
        <f t="shared" si="361"/>
        <v>1.2938091229491855E-2</v>
      </c>
      <c r="T284" s="22">
        <f t="shared" si="361"/>
        <v>7.652853566392892E-3</v>
      </c>
      <c r="U284" s="22">
        <f t="shared" si="361"/>
        <v>4.0619716063425848E-3</v>
      </c>
      <c r="V284" s="22">
        <f t="shared" si="361"/>
        <v>9.7150093539584148E-3</v>
      </c>
      <c r="W284" s="22">
        <f t="shared" si="361"/>
        <v>1.904384225623601E-2</v>
      </c>
      <c r="X284" s="22">
        <f t="shared" si="361"/>
        <v>3.3653117390186615E-3</v>
      </c>
      <c r="Y284" s="22">
        <f t="shared" si="361"/>
        <v>2.0497281578957249E-3</v>
      </c>
      <c r="Z284" s="22">
        <f t="shared" si="361"/>
        <v>-1.470916429386071E-2</v>
      </c>
      <c r="AA284" s="22">
        <f t="shared" si="361"/>
        <v>1.952398325541127E-2</v>
      </c>
      <c r="AB284" s="22">
        <f t="shared" si="361"/>
        <v>1.1492953192816513E-2</v>
      </c>
      <c r="AC284" s="22">
        <f t="shared" si="361"/>
        <v>1.9489224329809707E-2</v>
      </c>
      <c r="AD284" s="22">
        <f t="shared" si="361"/>
        <v>1.5638474901555899E-3</v>
      </c>
      <c r="AE284" s="22">
        <f t="shared" si="361"/>
        <v>1.2717773822338074E-2</v>
      </c>
      <c r="AF284" s="22">
        <f t="shared" si="361"/>
        <v>2.8052623936726917E-2</v>
      </c>
      <c r="AG284" s="22">
        <f t="shared" si="361"/>
        <v>5.5297720384523963E-3</v>
      </c>
      <c r="AH284" s="22">
        <f t="shared" ref="AH284:BH284" si="362">AH82/AH78-1</f>
        <v>1.1399079003680646E-2</v>
      </c>
      <c r="AI284" s="22">
        <f t="shared" si="362"/>
        <v>2.2878070260599737E-2</v>
      </c>
      <c r="AJ284" s="22">
        <f t="shared" si="362"/>
        <v>2.9690319390248465E-2</v>
      </c>
      <c r="AK284" s="22">
        <f t="shared" si="362"/>
        <v>1.8070385027424862E-2</v>
      </c>
      <c r="AL284" s="22">
        <f t="shared" si="362"/>
        <v>2.5371402417504241E-2</v>
      </c>
      <c r="AM284" s="22">
        <f t="shared" si="362"/>
        <v>1.4302510598683371E-2</v>
      </c>
      <c r="AN284" s="22">
        <f t="shared" si="362"/>
        <v>4.3050524664392631E-2</v>
      </c>
      <c r="AO284" s="22">
        <f t="shared" si="362"/>
        <v>2.2530004751979416E-2</v>
      </c>
      <c r="AP284" s="22">
        <f t="shared" si="362"/>
        <v>5.0827032574018327E-2</v>
      </c>
      <c r="AQ284" s="22">
        <f t="shared" si="362"/>
        <v>2.8544005980672749E-2</v>
      </c>
      <c r="AR284" s="22">
        <f t="shared" si="362"/>
        <v>-1.4815103509078997E-2</v>
      </c>
      <c r="AS284" s="22">
        <f t="shared" si="362"/>
        <v>5.4765503221338552E-2</v>
      </c>
      <c r="AT284" s="22">
        <f t="shared" si="362"/>
        <v>2.8751228458856248E-2</v>
      </c>
      <c r="AU284" s="22">
        <f t="shared" si="362"/>
        <v>1.8213753640121011E-2</v>
      </c>
      <c r="AV284" s="22">
        <f t="shared" si="362"/>
        <v>3.6710516298705143E-2</v>
      </c>
      <c r="AW284" s="22">
        <f t="shared" si="362"/>
        <v>1.5231341372750062E-3</v>
      </c>
      <c r="AX284" s="22">
        <f t="shared" si="362"/>
        <v>3.9834541575964E-2</v>
      </c>
      <c r="AY284" s="22">
        <f t="shared" si="362"/>
        <v>6.2411695418457258E-2</v>
      </c>
      <c r="AZ284" s="22">
        <f t="shared" si="362"/>
        <v>-3.8426893212811564E-2</v>
      </c>
      <c r="BA284" s="22">
        <f t="shared" si="362"/>
        <v>2.4565011963396888E-2</v>
      </c>
      <c r="BB284" s="22">
        <f t="shared" si="362"/>
        <v>2.1254162170087687E-2</v>
      </c>
      <c r="BC284" s="22">
        <f t="shared" si="362"/>
        <v>2.5523720233598723E-2</v>
      </c>
      <c r="BD284" s="22">
        <f t="shared" si="362"/>
        <v>2.9982608182318238E-2</v>
      </c>
      <c r="BE284" s="22">
        <f t="shared" si="362"/>
        <v>8.4048055641847697E-3</v>
      </c>
      <c r="BF284" s="22" t="e">
        <f t="shared" si="362"/>
        <v>#DIV/0!</v>
      </c>
      <c r="BG284" s="22">
        <f t="shared" si="362"/>
        <v>1.4695571258616313E-2</v>
      </c>
      <c r="BH284" s="22">
        <f t="shared" si="362"/>
        <v>1.7015083185625057E-2</v>
      </c>
    </row>
    <row r="285" spans="1:60" s="7" customFormat="1" x14ac:dyDescent="0.2">
      <c r="A285" s="140">
        <f t="shared" si="330"/>
        <v>42824</v>
      </c>
      <c r="B285" s="24">
        <f t="shared" ref="B285:AG285" si="363">B83/B79-1</f>
        <v>3.0871234549375348E-2</v>
      </c>
      <c r="C285" s="24">
        <f t="shared" si="363"/>
        <v>2.7916166792576025E-2</v>
      </c>
      <c r="D285" s="26">
        <f t="shared" si="363"/>
        <v>1.3050410683254965E-2</v>
      </c>
      <c r="E285" s="26">
        <f t="shared" si="363"/>
        <v>2.3794474414321698E-2</v>
      </c>
      <c r="F285" s="26">
        <f t="shared" si="363"/>
        <v>3.6448782603818675E-2</v>
      </c>
      <c r="G285" s="26">
        <f t="shared" si="363"/>
        <v>3.2598776825995213E-2</v>
      </c>
      <c r="H285" s="26">
        <f t="shared" si="363"/>
        <v>0.1258330355394679</v>
      </c>
      <c r="I285" s="27">
        <f t="shared" si="363"/>
        <v>3.1449411252169046E-2</v>
      </c>
      <c r="J285" s="26">
        <f t="shared" si="363"/>
        <v>2.5564807945459123E-2</v>
      </c>
      <c r="K285" s="26">
        <f t="shared" si="363"/>
        <v>3.3746007722465166E-2</v>
      </c>
      <c r="L285" s="26">
        <f t="shared" si="363"/>
        <v>-0.79301851357204578</v>
      </c>
      <c r="M285" s="26">
        <f t="shared" si="363"/>
        <v>7.519183912662486E-3</v>
      </c>
      <c r="N285" s="26">
        <f t="shared" si="363"/>
        <v>2.8497159686462936E-2</v>
      </c>
      <c r="O285" s="26">
        <f t="shared" si="363"/>
        <v>1.7933878040171214E-2</v>
      </c>
      <c r="P285" s="26">
        <f t="shared" si="363"/>
        <v>-5.3445699664343982E-3</v>
      </c>
      <c r="Q285" s="26">
        <f t="shared" si="363"/>
        <v>-6.6603033278720414E-3</v>
      </c>
      <c r="R285" s="26">
        <f t="shared" si="363"/>
        <v>-5.2592333544465575E-3</v>
      </c>
      <c r="S285" s="26">
        <f t="shared" si="363"/>
        <v>1.6501585516807138E-2</v>
      </c>
      <c r="T285" s="26">
        <f t="shared" si="363"/>
        <v>1.178039720595736E-2</v>
      </c>
      <c r="U285" s="26">
        <f t="shared" si="363"/>
        <v>1.1843174116416444E-2</v>
      </c>
      <c r="V285" s="26">
        <f t="shared" si="363"/>
        <v>2.3415814884766295E-2</v>
      </c>
      <c r="W285" s="26">
        <f t="shared" si="363"/>
        <v>9.8711096103067941E-3</v>
      </c>
      <c r="X285" s="26">
        <f t="shared" si="363"/>
        <v>1.4249302479255599E-2</v>
      </c>
      <c r="Y285" s="26">
        <f t="shared" si="363"/>
        <v>8.6985204827030316E-3</v>
      </c>
      <c r="Z285" s="26">
        <f t="shared" si="363"/>
        <v>-3.8669775831040587E-3</v>
      </c>
      <c r="AA285" s="26">
        <f t="shared" si="363"/>
        <v>2.1694900343394607E-2</v>
      </c>
      <c r="AB285" s="26">
        <f t="shared" si="363"/>
        <v>1.7430580806723439E-2</v>
      </c>
      <c r="AC285" s="26">
        <f t="shared" si="363"/>
        <v>1.8876193142745912E-2</v>
      </c>
      <c r="AD285" s="26">
        <f t="shared" si="363"/>
        <v>9.9256246623524724E-4</v>
      </c>
      <c r="AE285" s="26">
        <f t="shared" si="363"/>
        <v>2.3794474414321698E-2</v>
      </c>
      <c r="AF285" s="26">
        <f t="shared" si="363"/>
        <v>4.6128784796126698E-2</v>
      </c>
      <c r="AG285" s="26">
        <f t="shared" si="363"/>
        <v>3.3854366566161698E-2</v>
      </c>
      <c r="AH285" s="26">
        <f t="shared" ref="AH285:BH285" si="364">AH83/AH79-1</f>
        <v>1.800176883356408E-2</v>
      </c>
      <c r="AI285" s="26">
        <f t="shared" si="364"/>
        <v>2.7459006827710741E-2</v>
      </c>
      <c r="AJ285" s="26">
        <f t="shared" si="364"/>
        <v>3.8618782796689954E-2</v>
      </c>
      <c r="AK285" s="26">
        <f t="shared" si="364"/>
        <v>2.9333442125293319E-2</v>
      </c>
      <c r="AL285" s="26">
        <f t="shared" si="364"/>
        <v>2.2717257491764675E-2</v>
      </c>
      <c r="AM285" s="26">
        <f t="shared" si="364"/>
        <v>1.3861759493114745E-2</v>
      </c>
      <c r="AN285" s="26">
        <f t="shared" si="364"/>
        <v>4.2263221219748015E-2</v>
      </c>
      <c r="AO285" s="26">
        <f t="shared" si="364"/>
        <v>2.2532652691241717E-2</v>
      </c>
      <c r="AP285" s="26">
        <f t="shared" si="364"/>
        <v>4.9712680538179788E-2</v>
      </c>
      <c r="AQ285" s="26">
        <f t="shared" si="364"/>
        <v>4.14729042864459E-2</v>
      </c>
      <c r="AR285" s="26">
        <f t="shared" si="364"/>
        <v>-6.4435771925105412E-3</v>
      </c>
      <c r="AS285" s="26">
        <f t="shared" si="364"/>
        <v>6.5484062596575132E-2</v>
      </c>
      <c r="AT285" s="26">
        <f t="shared" si="364"/>
        <v>3.0556044227693535E-2</v>
      </c>
      <c r="AU285" s="26">
        <f t="shared" si="364"/>
        <v>2.9334466938023329E-2</v>
      </c>
      <c r="AV285" s="26">
        <f t="shared" si="364"/>
        <v>5.6189907886993407E-2</v>
      </c>
      <c r="AW285" s="26">
        <f t="shared" si="364"/>
        <v>1.6131212524088667E-3</v>
      </c>
      <c r="AX285" s="26">
        <f t="shared" si="364"/>
        <v>4.032888406436741E-2</v>
      </c>
      <c r="AY285" s="26">
        <f t="shared" si="364"/>
        <v>7.3172797770667097E-2</v>
      </c>
      <c r="AZ285" s="26">
        <f t="shared" si="364"/>
        <v>1.3309318557890304E-3</v>
      </c>
      <c r="BA285" s="26">
        <f t="shared" si="364"/>
        <v>3.9316323062591474E-2</v>
      </c>
      <c r="BB285" s="26">
        <f t="shared" si="364"/>
        <v>2.7619507580335156E-2</v>
      </c>
      <c r="BC285" s="26">
        <f t="shared" si="364"/>
        <v>2.6773154530740806E-2</v>
      </c>
      <c r="BD285" s="26">
        <f t="shared" si="364"/>
        <v>4.7247266764973039E-2</v>
      </c>
      <c r="BE285" s="26">
        <f t="shared" si="364"/>
        <v>1.0998574461069222E-2</v>
      </c>
      <c r="BF285" s="26" t="e">
        <f t="shared" si="364"/>
        <v>#DIV/0!</v>
      </c>
      <c r="BG285" s="26">
        <f t="shared" si="364"/>
        <v>5.4867680300747512E-3</v>
      </c>
      <c r="BH285" s="26">
        <f t="shared" si="364"/>
        <v>1.8701863873562985E-2</v>
      </c>
    </row>
    <row r="286" spans="1:60" s="7" customFormat="1" x14ac:dyDescent="0.2">
      <c r="A286" s="138">
        <f t="shared" si="330"/>
        <v>42916</v>
      </c>
      <c r="B286" s="16">
        <f t="shared" ref="B286:AG286" si="365">B84/B80-1</f>
        <v>3.5528836143993603E-2</v>
      </c>
      <c r="C286" s="16">
        <f t="shared" si="365"/>
        <v>3.1950668777166458E-2</v>
      </c>
      <c r="D286" s="7">
        <f t="shared" si="365"/>
        <v>1.9061358139268458E-2</v>
      </c>
      <c r="E286" s="7">
        <f t="shared" si="365"/>
        <v>3.986196952170773E-2</v>
      </c>
      <c r="F286" s="7">
        <f t="shared" si="365"/>
        <v>3.9673581289862092E-2</v>
      </c>
      <c r="G286" s="7">
        <f t="shared" si="365"/>
        <v>3.4908705526721651E-2</v>
      </c>
      <c r="H286" s="7">
        <f t="shared" si="365"/>
        <v>0.14903721622078692</v>
      </c>
      <c r="I286" s="20">
        <f t="shared" si="365"/>
        <v>3.6470703221011869E-2</v>
      </c>
      <c r="J286" s="7">
        <f t="shared" si="365"/>
        <v>2.6885807325027544E-2</v>
      </c>
      <c r="K286" s="7">
        <f t="shared" si="365"/>
        <v>3.6215805372869614E-2</v>
      </c>
      <c r="L286" s="7">
        <f t="shared" si="365"/>
        <v>-0.76220618762485293</v>
      </c>
      <c r="M286" s="7">
        <f t="shared" si="365"/>
        <v>8.2186326060094128E-3</v>
      </c>
      <c r="N286" s="7">
        <f t="shared" si="365"/>
        <v>3.928653468643617E-2</v>
      </c>
      <c r="O286" s="7">
        <f t="shared" si="365"/>
        <v>2.5317520625071976E-2</v>
      </c>
      <c r="P286" s="7">
        <f t="shared" si="365"/>
        <v>6.0931324240118823E-3</v>
      </c>
      <c r="Q286" s="7">
        <f t="shared" si="365"/>
        <v>-7.2475492812557052E-3</v>
      </c>
      <c r="R286" s="7">
        <f t="shared" si="365"/>
        <v>1.0391972567382668E-2</v>
      </c>
      <c r="S286" s="7">
        <f t="shared" si="365"/>
        <v>4.8139906269424548E-2</v>
      </c>
      <c r="T286" s="7">
        <f t="shared" si="365"/>
        <v>1.7813238228943318E-2</v>
      </c>
      <c r="U286" s="7">
        <f t="shared" si="365"/>
        <v>1.6367700779489791E-2</v>
      </c>
      <c r="V286" s="7">
        <f t="shared" si="365"/>
        <v>2.4316178663192689E-2</v>
      </c>
      <c r="W286" s="7">
        <f t="shared" si="365"/>
        <v>8.8438466804086069E-3</v>
      </c>
      <c r="X286" s="7">
        <f t="shared" si="365"/>
        <v>1.1673012838792074E-2</v>
      </c>
      <c r="Y286" s="7">
        <f t="shared" si="365"/>
        <v>2.2765107529251871E-2</v>
      </c>
      <c r="Z286" s="7">
        <f t="shared" si="365"/>
        <v>6.7769562627530977E-3</v>
      </c>
      <c r="AA286" s="7">
        <f t="shared" si="365"/>
        <v>3.9033352002266986E-2</v>
      </c>
      <c r="AB286" s="7">
        <f t="shared" si="365"/>
        <v>2.2217056063547957E-2</v>
      </c>
      <c r="AC286" s="7">
        <f t="shared" si="365"/>
        <v>-5.0307647395182453E-3</v>
      </c>
      <c r="AD286" s="7">
        <f t="shared" si="365"/>
        <v>1.5255726712176898E-2</v>
      </c>
      <c r="AE286" s="7">
        <f t="shared" si="365"/>
        <v>3.986196952170773E-2</v>
      </c>
      <c r="AF286" s="7">
        <f t="shared" si="365"/>
        <v>5.7703083481184692E-2</v>
      </c>
      <c r="AG286" s="7">
        <f t="shared" si="365"/>
        <v>6.1892833014095539E-2</v>
      </c>
      <c r="AH286" s="7">
        <f t="shared" ref="AH286:BH286" si="366">AH84/AH80-1</f>
        <v>3.2579295052327595E-2</v>
      </c>
      <c r="AI286" s="7">
        <f t="shared" si="366"/>
        <v>2.9489860797083267E-2</v>
      </c>
      <c r="AJ286" s="7">
        <f t="shared" si="366"/>
        <v>4.1624686370107078E-2</v>
      </c>
      <c r="AK286" s="7">
        <f t="shared" si="366"/>
        <v>2.5615856132572112E-2</v>
      </c>
      <c r="AL286" s="7">
        <f t="shared" si="366"/>
        <v>2.9684363287880045E-2</v>
      </c>
      <c r="AM286" s="7">
        <f t="shared" si="366"/>
        <v>2.5071198877067991E-2</v>
      </c>
      <c r="AN286" s="7">
        <f t="shared" si="366"/>
        <v>5.22786600362386E-2</v>
      </c>
      <c r="AO286" s="7">
        <f t="shared" si="366"/>
        <v>3.4554499603663524E-2</v>
      </c>
      <c r="AP286" s="7">
        <f t="shared" si="366"/>
        <v>5.8929236571605648E-2</v>
      </c>
      <c r="AQ286" s="7">
        <f t="shared" si="366"/>
        <v>3.3934342099433135E-2</v>
      </c>
      <c r="AR286" s="7">
        <f t="shared" si="366"/>
        <v>-9.361381967318505E-3</v>
      </c>
      <c r="AS286" s="7">
        <f t="shared" si="366"/>
        <v>6.7399459421433328E-2</v>
      </c>
      <c r="AT286" s="7">
        <f t="shared" si="366"/>
        <v>2.7702457549457105E-2</v>
      </c>
      <c r="AU286" s="7">
        <f t="shared" si="366"/>
        <v>3.0508740355860819E-2</v>
      </c>
      <c r="AV286" s="7">
        <f t="shared" si="366"/>
        <v>5.4471004708516402E-2</v>
      </c>
      <c r="AW286" s="7">
        <f t="shared" si="366"/>
        <v>1.0032151847156889E-3</v>
      </c>
      <c r="AX286" s="7">
        <f t="shared" si="366"/>
        <v>3.9590225690109504E-2</v>
      </c>
      <c r="AY286" s="7">
        <f t="shared" si="366"/>
        <v>8.6004464097088063E-2</v>
      </c>
      <c r="AZ286" s="7">
        <f t="shared" si="366"/>
        <v>4.2107575584562351E-3</v>
      </c>
      <c r="BA286" s="7">
        <f t="shared" si="366"/>
        <v>2.9160887372145616E-2</v>
      </c>
      <c r="BB286" s="7">
        <f t="shared" si="366"/>
        <v>2.7765099830595164E-2</v>
      </c>
      <c r="BC286" s="7">
        <f t="shared" si="366"/>
        <v>3.2157402921118905E-2</v>
      </c>
      <c r="BD286" s="7">
        <f t="shared" si="366"/>
        <v>4.6388324427565131E-2</v>
      </c>
      <c r="BE286" s="7">
        <f t="shared" si="366"/>
        <v>1.1407358666768452E-2</v>
      </c>
      <c r="BF286" s="7" t="e">
        <f t="shared" si="366"/>
        <v>#DIV/0!</v>
      </c>
      <c r="BG286" s="7">
        <f t="shared" si="366"/>
        <v>8.2666989901614141E-3</v>
      </c>
      <c r="BH286" s="7">
        <f t="shared" si="366"/>
        <v>2.0470552088721394E-2</v>
      </c>
    </row>
    <row r="287" spans="1:60" s="7" customFormat="1" x14ac:dyDescent="0.2">
      <c r="A287" s="138">
        <f t="shared" si="330"/>
        <v>43008</v>
      </c>
      <c r="B287" s="16">
        <f t="shared" ref="B287:AG287" si="367">B85/B81-1</f>
        <v>3.6439817419769094E-2</v>
      </c>
      <c r="C287" s="16">
        <f t="shared" si="367"/>
        <v>3.3647798540306972E-2</v>
      </c>
      <c r="D287" s="7">
        <f t="shared" si="367"/>
        <v>2.1181762285058081E-2</v>
      </c>
      <c r="E287" s="7">
        <f t="shared" si="367"/>
        <v>3.5287337229805482E-2</v>
      </c>
      <c r="F287" s="7">
        <f t="shared" si="367"/>
        <v>4.0720445076204204E-2</v>
      </c>
      <c r="G287" s="7">
        <f t="shared" si="367"/>
        <v>3.7059706209965571E-2</v>
      </c>
      <c r="H287" s="7">
        <f t="shared" si="367"/>
        <v>0.12128648368183303</v>
      </c>
      <c r="I287" s="20">
        <f t="shared" si="367"/>
        <v>3.7500656796847887E-2</v>
      </c>
      <c r="J287" s="7">
        <f t="shared" si="367"/>
        <v>2.6714786413762903E-2</v>
      </c>
      <c r="K287" s="7">
        <f t="shared" si="367"/>
        <v>3.8747648601123119E-2</v>
      </c>
      <c r="L287" s="7">
        <f t="shared" si="367"/>
        <v>-0.46700602337289721</v>
      </c>
      <c r="M287" s="7">
        <f t="shared" si="367"/>
        <v>-9.7848056301219621E-3</v>
      </c>
      <c r="N287" s="7">
        <f t="shared" si="367"/>
        <v>3.5569850927165358E-2</v>
      </c>
      <c r="O287" s="7">
        <f t="shared" si="367"/>
        <v>2.2314231669901208E-2</v>
      </c>
      <c r="P287" s="7">
        <f t="shared" si="367"/>
        <v>1.7939723243294292E-3</v>
      </c>
      <c r="Q287" s="7">
        <f t="shared" si="367"/>
        <v>-8.9499153177332591E-3</v>
      </c>
      <c r="R287" s="7">
        <f t="shared" si="367"/>
        <v>2.1529233080672006E-2</v>
      </c>
      <c r="S287" s="7">
        <f t="shared" si="367"/>
        <v>3.2986457567900862E-2</v>
      </c>
      <c r="T287" s="7">
        <f t="shared" si="367"/>
        <v>1.8529083061989526E-2</v>
      </c>
      <c r="U287" s="7">
        <f t="shared" si="367"/>
        <v>1.6612075281251082E-2</v>
      </c>
      <c r="V287" s="7">
        <f t="shared" si="367"/>
        <v>3.7967630956435849E-2</v>
      </c>
      <c r="W287" s="7">
        <f t="shared" si="367"/>
        <v>1.5338524023447597E-2</v>
      </c>
      <c r="X287" s="7">
        <f t="shared" si="367"/>
        <v>1.5968096957619027E-2</v>
      </c>
      <c r="Y287" s="7">
        <f t="shared" si="367"/>
        <v>2.7743027700704914E-2</v>
      </c>
      <c r="Z287" s="7">
        <f t="shared" si="367"/>
        <v>2.3279837875311848E-3</v>
      </c>
      <c r="AA287" s="7">
        <f t="shared" si="367"/>
        <v>5.3728398566709412E-2</v>
      </c>
      <c r="AB287" s="7">
        <f t="shared" si="367"/>
        <v>2.9581178030546162E-2</v>
      </c>
      <c r="AC287" s="7">
        <f t="shared" si="367"/>
        <v>-4.9408641961997679E-3</v>
      </c>
      <c r="AD287" s="7">
        <f t="shared" si="367"/>
        <v>2.00125542358498E-2</v>
      </c>
      <c r="AE287" s="7">
        <f t="shared" si="367"/>
        <v>3.5287337229805482E-2</v>
      </c>
      <c r="AF287" s="7">
        <f t="shared" si="367"/>
        <v>5.0226455903757961E-2</v>
      </c>
      <c r="AG287" s="7">
        <f t="shared" si="367"/>
        <v>4.6801819454489912E-2</v>
      </c>
      <c r="AH287" s="7">
        <f t="shared" ref="AH287:BH287" si="368">AH85/AH81-1</f>
        <v>3.0472832514975234E-2</v>
      </c>
      <c r="AI287" s="7">
        <f t="shared" si="368"/>
        <v>3.1097174925413418E-2</v>
      </c>
      <c r="AJ287" s="7">
        <f t="shared" si="368"/>
        <v>4.5417877876137824E-2</v>
      </c>
      <c r="AK287" s="7">
        <f t="shared" si="368"/>
        <v>2.9543748163690209E-2</v>
      </c>
      <c r="AL287" s="7">
        <f t="shared" si="368"/>
        <v>2.8591131072368769E-2</v>
      </c>
      <c r="AM287" s="7">
        <f t="shared" si="368"/>
        <v>1.678568269571179E-2</v>
      </c>
      <c r="AN287" s="7">
        <f t="shared" si="368"/>
        <v>5.8629518667346003E-2</v>
      </c>
      <c r="AO287" s="7">
        <f t="shared" si="368"/>
        <v>4.2178451585462851E-2</v>
      </c>
      <c r="AP287" s="7">
        <f t="shared" si="368"/>
        <v>6.4767881163845242E-2</v>
      </c>
      <c r="AQ287" s="7">
        <f t="shared" si="368"/>
        <v>2.2693642424782556E-2</v>
      </c>
      <c r="AR287" s="7">
        <f t="shared" si="368"/>
        <v>1.3627462158729786E-2</v>
      </c>
      <c r="AS287" s="7">
        <f t="shared" si="368"/>
        <v>6.6493478752758683E-2</v>
      </c>
      <c r="AT287" s="7">
        <f t="shared" si="368"/>
        <v>3.1618057702251345E-2</v>
      </c>
      <c r="AU287" s="7">
        <f t="shared" si="368"/>
        <v>3.5909977430237605E-2</v>
      </c>
      <c r="AV287" s="7">
        <f t="shared" si="368"/>
        <v>5.7980725296775448E-2</v>
      </c>
      <c r="AW287" s="7">
        <f t="shared" si="368"/>
        <v>2.4693258591178102E-2</v>
      </c>
      <c r="AX287" s="7">
        <f t="shared" si="368"/>
        <v>3.8093953095326816E-2</v>
      </c>
      <c r="AY287" s="7">
        <f t="shared" si="368"/>
        <v>7.8944172517501521E-2</v>
      </c>
      <c r="AZ287" s="7">
        <f t="shared" si="368"/>
        <v>8.5109850090789863E-3</v>
      </c>
      <c r="BA287" s="7">
        <f t="shared" si="368"/>
        <v>2.8178645187515894E-2</v>
      </c>
      <c r="BB287" s="7">
        <f t="shared" si="368"/>
        <v>2.7658429614393132E-2</v>
      </c>
      <c r="BC287" s="7">
        <f t="shared" si="368"/>
        <v>3.0862486221492125E-2</v>
      </c>
      <c r="BD287" s="7">
        <f t="shared" si="368"/>
        <v>7.1472027030369034E-2</v>
      </c>
      <c r="BE287" s="7">
        <f t="shared" si="368"/>
        <v>2.4196821148477987E-2</v>
      </c>
      <c r="BF287" s="7" t="e">
        <f t="shared" si="368"/>
        <v>#DIV/0!</v>
      </c>
      <c r="BG287" s="7">
        <f t="shared" si="368"/>
        <v>7.5209387583339282E-3</v>
      </c>
      <c r="BH287" s="7">
        <f t="shared" si="368"/>
        <v>1.9911987762548877E-2</v>
      </c>
    </row>
    <row r="288" spans="1:60" s="7" customFormat="1" ht="12" thickBot="1" x14ac:dyDescent="0.25">
      <c r="A288" s="139">
        <f t="shared" si="330"/>
        <v>43099</v>
      </c>
      <c r="B288" s="14">
        <f t="shared" ref="B288:AG288" si="369">B86/B82-1</f>
        <v>3.8880535812544359E-2</v>
      </c>
      <c r="C288" s="14">
        <f t="shared" si="369"/>
        <v>3.5093961561397879E-2</v>
      </c>
      <c r="D288" s="22">
        <f t="shared" si="369"/>
        <v>1.9413466116050326E-2</v>
      </c>
      <c r="E288" s="22">
        <f t="shared" si="369"/>
        <v>5.7122234582942299E-2</v>
      </c>
      <c r="F288" s="22">
        <f t="shared" si="369"/>
        <v>4.254804224318165E-2</v>
      </c>
      <c r="G288" s="22">
        <f t="shared" si="369"/>
        <v>3.7491488484918234E-2</v>
      </c>
      <c r="H288" s="22">
        <f t="shared" si="369"/>
        <v>0.15254485561053799</v>
      </c>
      <c r="I288" s="23">
        <f t="shared" si="369"/>
        <v>4.0219023756776551E-2</v>
      </c>
      <c r="J288" s="22">
        <f t="shared" si="369"/>
        <v>2.6578331873083449E-2</v>
      </c>
      <c r="K288" s="22">
        <f t="shared" si="369"/>
        <v>3.9266786038426371E-2</v>
      </c>
      <c r="L288" s="22">
        <f t="shared" si="369"/>
        <v>-0.50025329198584034</v>
      </c>
      <c r="M288" s="22">
        <f t="shared" si="369"/>
        <v>1.0689579956656425E-2</v>
      </c>
      <c r="N288" s="22">
        <f t="shared" si="369"/>
        <v>3.4658103463943268E-2</v>
      </c>
      <c r="O288" s="22">
        <f t="shared" si="369"/>
        <v>3.3319538882585542E-2</v>
      </c>
      <c r="P288" s="22">
        <f t="shared" si="369"/>
        <v>4.3717604603175086E-3</v>
      </c>
      <c r="Q288" s="22">
        <f t="shared" si="369"/>
        <v>6.825052593601999E-3</v>
      </c>
      <c r="R288" s="22">
        <f t="shared" si="369"/>
        <v>1.5550276830469389E-2</v>
      </c>
      <c r="S288" s="22">
        <f t="shared" si="369"/>
        <v>3.2139118313547987E-2</v>
      </c>
      <c r="T288" s="22">
        <f t="shared" si="369"/>
        <v>2.1356488121741402E-2</v>
      </c>
      <c r="U288" s="22">
        <f t="shared" si="369"/>
        <v>1.4267029099229722E-2</v>
      </c>
      <c r="V288" s="22">
        <f t="shared" si="369"/>
        <v>2.4259051277490951E-2</v>
      </c>
      <c r="W288" s="22">
        <f t="shared" si="369"/>
        <v>-2.6741615399527019E-3</v>
      </c>
      <c r="X288" s="22">
        <f t="shared" si="369"/>
        <v>1.8850769608499629E-2</v>
      </c>
      <c r="Y288" s="22">
        <f t="shared" si="369"/>
        <v>2.2208963978741059E-2</v>
      </c>
      <c r="Z288" s="22">
        <f t="shared" si="369"/>
        <v>7.7079182134345281E-3</v>
      </c>
      <c r="AA288" s="22">
        <f t="shared" si="369"/>
        <v>3.6821300906992871E-2</v>
      </c>
      <c r="AB288" s="22">
        <f t="shared" si="369"/>
        <v>3.3255189610085001E-2</v>
      </c>
      <c r="AC288" s="22">
        <f t="shared" si="369"/>
        <v>-8.5084124117907889E-3</v>
      </c>
      <c r="AD288" s="22">
        <f t="shared" si="369"/>
        <v>2.2005286743086883E-2</v>
      </c>
      <c r="AE288" s="22">
        <f t="shared" si="369"/>
        <v>5.7122234582942299E-2</v>
      </c>
      <c r="AF288" s="22">
        <f t="shared" si="369"/>
        <v>5.5181084669159386E-2</v>
      </c>
      <c r="AG288" s="22">
        <f t="shared" si="369"/>
        <v>6.7321648637543419E-2</v>
      </c>
      <c r="AH288" s="22">
        <f t="shared" ref="AH288:BH288" si="370">AH86/AH82-1</f>
        <v>5.5542573560648067E-2</v>
      </c>
      <c r="AI288" s="22">
        <f t="shared" si="370"/>
        <v>2.5710373466855119E-2</v>
      </c>
      <c r="AJ288" s="22">
        <f t="shared" si="370"/>
        <v>4.2661608742243784E-2</v>
      </c>
      <c r="AK288" s="22">
        <f t="shared" si="370"/>
        <v>2.1500051320650471E-2</v>
      </c>
      <c r="AL288" s="22">
        <f t="shared" si="370"/>
        <v>2.4856686857175569E-2</v>
      </c>
      <c r="AM288" s="22">
        <f t="shared" si="370"/>
        <v>1.9647484274020632E-2</v>
      </c>
      <c r="AN288" s="22">
        <f t="shared" si="370"/>
        <v>5.7305644778679943E-2</v>
      </c>
      <c r="AO288" s="22">
        <f t="shared" si="370"/>
        <v>4.0104728291932901E-2</v>
      </c>
      <c r="AP288" s="22">
        <f t="shared" si="370"/>
        <v>6.3648614956735461E-2</v>
      </c>
      <c r="AQ288" s="22">
        <f t="shared" si="370"/>
        <v>3.0610945497015818E-2</v>
      </c>
      <c r="AR288" s="22">
        <f t="shared" si="370"/>
        <v>7.7311806523651994E-2</v>
      </c>
      <c r="AS288" s="22">
        <f t="shared" si="370"/>
        <v>7.7021168719018318E-2</v>
      </c>
      <c r="AT288" s="22">
        <f t="shared" si="370"/>
        <v>2.8525532950322896E-2</v>
      </c>
      <c r="AU288" s="22">
        <f t="shared" si="370"/>
        <v>3.294100748934814E-2</v>
      </c>
      <c r="AV288" s="22">
        <f t="shared" si="370"/>
        <v>5.8257592184024265E-2</v>
      </c>
      <c r="AW288" s="22">
        <f t="shared" si="370"/>
        <v>4.1073990929682447E-2</v>
      </c>
      <c r="AX288" s="22">
        <f t="shared" si="370"/>
        <v>5.6396527920815176E-2</v>
      </c>
      <c r="AY288" s="22">
        <f t="shared" si="370"/>
        <v>9.1591967250259643E-2</v>
      </c>
      <c r="AZ288" s="22">
        <f t="shared" si="370"/>
        <v>1.5035112163521713E-3</v>
      </c>
      <c r="BA288" s="22">
        <f t="shared" si="370"/>
        <v>3.0162007383743195E-2</v>
      </c>
      <c r="BB288" s="22">
        <f t="shared" si="370"/>
        <v>2.6337069120191181E-2</v>
      </c>
      <c r="BC288" s="22">
        <f t="shared" si="370"/>
        <v>3.2729671478777034E-2</v>
      </c>
      <c r="BD288" s="22">
        <f t="shared" si="370"/>
        <v>5.3703837598585435E-2</v>
      </c>
      <c r="BE288" s="22">
        <f t="shared" si="370"/>
        <v>1.8226504773283025E-2</v>
      </c>
      <c r="BF288" s="22" t="e">
        <f t="shared" si="370"/>
        <v>#DIV/0!</v>
      </c>
      <c r="BG288" s="22">
        <f t="shared" si="370"/>
        <v>9.110970032623289E-3</v>
      </c>
      <c r="BH288" s="22">
        <f t="shared" si="370"/>
        <v>2.0533857012527523E-2</v>
      </c>
    </row>
    <row r="289" spans="1:60" s="7" customFormat="1" x14ac:dyDescent="0.2">
      <c r="A289" s="140">
        <f t="shared" si="330"/>
        <v>43189</v>
      </c>
      <c r="B289" s="24">
        <f t="shared" ref="B289:AG289" si="371">B87/B83-1</f>
        <v>3.5098146364111571E-2</v>
      </c>
      <c r="C289" s="24">
        <f t="shared" si="371"/>
        <v>3.2378983067925526E-2</v>
      </c>
      <c r="D289" s="26">
        <f t="shared" si="371"/>
        <v>2.3547066773726311E-2</v>
      </c>
      <c r="E289" s="26">
        <f t="shared" si="371"/>
        <v>3.4202931476367215E-2</v>
      </c>
      <c r="F289" s="26">
        <f t="shared" si="371"/>
        <v>3.8301625043116294E-2</v>
      </c>
      <c r="G289" s="26">
        <f t="shared" si="371"/>
        <v>3.4705414436001281E-2</v>
      </c>
      <c r="H289" s="26">
        <f t="shared" si="371"/>
        <v>0.11487933404122108</v>
      </c>
      <c r="I289" s="27">
        <f t="shared" si="371"/>
        <v>3.6720849298129465E-2</v>
      </c>
      <c r="J289" s="26">
        <f t="shared" si="371"/>
        <v>2.0119746596575672E-2</v>
      </c>
      <c r="K289" s="26">
        <f t="shared" si="371"/>
        <v>3.7065490365360665E-2</v>
      </c>
      <c r="L289" s="26">
        <f t="shared" si="371"/>
        <v>-0.3364937664160611</v>
      </c>
      <c r="M289" s="26">
        <f t="shared" si="371"/>
        <v>9.9473301390744506E-3</v>
      </c>
      <c r="N289" s="26">
        <f t="shared" si="371"/>
        <v>3.1298755960450508E-2</v>
      </c>
      <c r="O289" s="26">
        <f t="shared" si="371"/>
        <v>3.3787137673248813E-2</v>
      </c>
      <c r="P289" s="26">
        <f t="shared" si="371"/>
        <v>3.9806612897674842E-3</v>
      </c>
      <c r="Q289" s="26">
        <f t="shared" si="371"/>
        <v>7.8750090191606059E-3</v>
      </c>
      <c r="R289" s="26">
        <f t="shared" si="371"/>
        <v>1.4667967625417555E-2</v>
      </c>
      <c r="S289" s="26">
        <f t="shared" si="371"/>
        <v>-7.642744989571848E-3</v>
      </c>
      <c r="T289" s="26">
        <f t="shared" si="371"/>
        <v>2.0242894083323471E-2</v>
      </c>
      <c r="U289" s="26">
        <f t="shared" si="371"/>
        <v>1.4128123683495364E-2</v>
      </c>
      <c r="V289" s="26">
        <f t="shared" si="371"/>
        <v>3.0996658793954079E-2</v>
      </c>
      <c r="W289" s="26">
        <f t="shared" si="371"/>
        <v>1.8924262711667472E-2</v>
      </c>
      <c r="X289" s="26">
        <f t="shared" si="371"/>
        <v>1.9485133129754528E-2</v>
      </c>
      <c r="Y289" s="26">
        <f t="shared" si="371"/>
        <v>3.6576152600944933E-2</v>
      </c>
      <c r="Z289" s="26">
        <f t="shared" si="371"/>
        <v>1.3128839760727429E-2</v>
      </c>
      <c r="AA289" s="26">
        <f t="shared" si="371"/>
        <v>6.0220747549959874E-2</v>
      </c>
      <c r="AB289" s="26">
        <f t="shared" si="371"/>
        <v>3.2773141996935928E-2</v>
      </c>
      <c r="AC289" s="26">
        <f t="shared" si="371"/>
        <v>2.4713123749921406E-2</v>
      </c>
      <c r="AD289" s="26">
        <f t="shared" si="371"/>
        <v>2.7881989586544087E-2</v>
      </c>
      <c r="AE289" s="26">
        <f t="shared" si="371"/>
        <v>3.4202931476367215E-2</v>
      </c>
      <c r="AF289" s="26">
        <f t="shared" si="371"/>
        <v>4.675305399663876E-2</v>
      </c>
      <c r="AG289" s="26">
        <f t="shared" si="371"/>
        <v>2.6540898045948946E-2</v>
      </c>
      <c r="AH289" s="26">
        <f t="shared" ref="AH289:BH289" si="372">AH87/AH83-1</f>
        <v>3.3440520793982076E-2</v>
      </c>
      <c r="AI289" s="26">
        <f t="shared" si="372"/>
        <v>3.1185662361610023E-2</v>
      </c>
      <c r="AJ289" s="26">
        <f t="shared" si="372"/>
        <v>4.1453017910163759E-2</v>
      </c>
      <c r="AK289" s="26">
        <f t="shared" si="372"/>
        <v>2.9017425697545507E-2</v>
      </c>
      <c r="AL289" s="26">
        <f t="shared" si="372"/>
        <v>3.0307396609821069E-2</v>
      </c>
      <c r="AM289" s="26">
        <f t="shared" si="372"/>
        <v>3.104189766379295E-2</v>
      </c>
      <c r="AN289" s="26">
        <f t="shared" si="372"/>
        <v>6.0030070442879335E-2</v>
      </c>
      <c r="AO289" s="26">
        <f t="shared" si="372"/>
        <v>4.3717685927538996E-2</v>
      </c>
      <c r="AP289" s="26">
        <f t="shared" si="372"/>
        <v>6.6029491529394635E-2</v>
      </c>
      <c r="AQ289" s="26">
        <f t="shared" si="372"/>
        <v>2.8460185276928618E-2</v>
      </c>
      <c r="AR289" s="26">
        <f t="shared" si="372"/>
        <v>3.4774390375231778E-2</v>
      </c>
      <c r="AS289" s="26">
        <f t="shared" si="372"/>
        <v>7.9345558863560983E-2</v>
      </c>
      <c r="AT289" s="26">
        <f t="shared" si="372"/>
        <v>1.6056248067836121E-2</v>
      </c>
      <c r="AU289" s="26">
        <f t="shared" si="372"/>
        <v>1.8381549090032756E-2</v>
      </c>
      <c r="AV289" s="26">
        <f t="shared" si="372"/>
        <v>4.6749268005425559E-2</v>
      </c>
      <c r="AW289" s="26">
        <f t="shared" si="372"/>
        <v>1.8164983582731109E-2</v>
      </c>
      <c r="AX289" s="26">
        <f t="shared" si="372"/>
        <v>6.2133096211028693E-2</v>
      </c>
      <c r="AY289" s="26">
        <f t="shared" si="372"/>
        <v>7.2510039243726787E-2</v>
      </c>
      <c r="AZ289" s="26">
        <f t="shared" si="372"/>
        <v>-1.0625584629018192E-2</v>
      </c>
      <c r="BA289" s="26">
        <f t="shared" si="372"/>
        <v>2.1615607327563069E-2</v>
      </c>
      <c r="BB289" s="26">
        <f t="shared" si="372"/>
        <v>2.2326962682196694E-2</v>
      </c>
      <c r="BC289" s="26">
        <f t="shared" si="372"/>
        <v>2.6954202718861175E-2</v>
      </c>
      <c r="BD289" s="26">
        <f t="shared" si="372"/>
        <v>3.7343731844730721E-2</v>
      </c>
      <c r="BE289" s="26">
        <f t="shared" si="372"/>
        <v>1.4136700589923112E-2</v>
      </c>
      <c r="BF289" s="26" t="e">
        <f t="shared" si="372"/>
        <v>#DIV/0!</v>
      </c>
      <c r="BG289" s="26">
        <f t="shared" si="372"/>
        <v>1.3950533773701146E-2</v>
      </c>
      <c r="BH289" s="26">
        <f t="shared" si="372"/>
        <v>1.4593720500306162E-2</v>
      </c>
    </row>
    <row r="290" spans="1:60" s="7" customFormat="1" x14ac:dyDescent="0.2">
      <c r="A290" s="138">
        <f t="shared" si="330"/>
        <v>43281</v>
      </c>
      <c r="B290" s="16">
        <f t="shared" ref="B290:AG290" si="373">B88/B84-1</f>
        <v>3.7535971219816444E-2</v>
      </c>
      <c r="C290" s="16">
        <f t="shared" si="373"/>
        <v>3.5703113106287709E-2</v>
      </c>
      <c r="D290" s="7">
        <f t="shared" si="373"/>
        <v>2.0729188814376576E-2</v>
      </c>
      <c r="E290" s="7">
        <f t="shared" si="373"/>
        <v>4.1327129736816959E-2</v>
      </c>
      <c r="F290" s="7">
        <f t="shared" si="373"/>
        <v>4.1731452216456022E-2</v>
      </c>
      <c r="G290" s="7">
        <f t="shared" si="373"/>
        <v>3.9408413595594993E-2</v>
      </c>
      <c r="H290" s="7">
        <f t="shared" si="373"/>
        <v>8.9754058887326238E-2</v>
      </c>
      <c r="I290" s="20">
        <f t="shared" si="373"/>
        <v>3.9344021253055139E-2</v>
      </c>
      <c r="J290" s="7">
        <f t="shared" si="373"/>
        <v>2.0789563200042327E-2</v>
      </c>
      <c r="K290" s="7">
        <f t="shared" si="373"/>
        <v>4.2414505703179062E-2</v>
      </c>
      <c r="L290" s="7">
        <f t="shared" si="373"/>
        <v>-3.098881386663721E-2</v>
      </c>
      <c r="M290" s="7">
        <f t="shared" si="373"/>
        <v>3.629895095400637E-2</v>
      </c>
      <c r="N290" s="7">
        <f t="shared" si="373"/>
        <v>3.1087426006325192E-2</v>
      </c>
      <c r="O290" s="7">
        <f t="shared" si="373"/>
        <v>3.2169753545291835E-2</v>
      </c>
      <c r="P290" s="7">
        <f t="shared" si="373"/>
        <v>2.2568864475156492E-3</v>
      </c>
      <c r="Q290" s="7">
        <f t="shared" si="373"/>
        <v>2.5624997214975576E-2</v>
      </c>
      <c r="R290" s="7">
        <f t="shared" si="373"/>
        <v>2.066913916904034E-2</v>
      </c>
      <c r="S290" s="7">
        <f t="shared" si="373"/>
        <v>-9.1309064078521907E-3</v>
      </c>
      <c r="T290" s="7">
        <f t="shared" si="373"/>
        <v>1.5641455761307377E-2</v>
      </c>
      <c r="U290" s="7">
        <f t="shared" si="373"/>
        <v>1.2806757245249267E-2</v>
      </c>
      <c r="V290" s="7">
        <f t="shared" si="373"/>
        <v>4.5316232934613287E-2</v>
      </c>
      <c r="W290" s="7">
        <f t="shared" si="373"/>
        <v>1.7715299000710116E-2</v>
      </c>
      <c r="X290" s="7">
        <f t="shared" si="373"/>
        <v>2.3977759216956773E-2</v>
      </c>
      <c r="Y290" s="7">
        <f t="shared" si="373"/>
        <v>2.123432909872891E-2</v>
      </c>
      <c r="Z290" s="7">
        <f t="shared" si="373"/>
        <v>1.4542508704061152E-2</v>
      </c>
      <c r="AA290" s="7">
        <f t="shared" si="373"/>
        <v>2.7831997683487764E-2</v>
      </c>
      <c r="AB290" s="7">
        <f t="shared" si="373"/>
        <v>4.25328480041407E-2</v>
      </c>
      <c r="AC290" s="7">
        <f t="shared" si="373"/>
        <v>-1.0196080641366456E-2</v>
      </c>
      <c r="AD290" s="7">
        <f t="shared" si="373"/>
        <v>3.7449611949674333E-2</v>
      </c>
      <c r="AE290" s="7">
        <f t="shared" si="373"/>
        <v>4.1327129736816959E-2</v>
      </c>
      <c r="AF290" s="7">
        <f t="shared" si="373"/>
        <v>5.9367019269155996E-2</v>
      </c>
      <c r="AG290" s="7">
        <f t="shared" si="373"/>
        <v>4.0673766477788975E-2</v>
      </c>
      <c r="AH290" s="7">
        <f t="shared" ref="AH290:BH290" si="374">AH88/AH84-1</f>
        <v>3.8222471082240528E-2</v>
      </c>
      <c r="AI290" s="7">
        <f t="shared" si="374"/>
        <v>3.9096236492814906E-2</v>
      </c>
      <c r="AJ290" s="7">
        <f t="shared" si="374"/>
        <v>5.5322399677095735E-2</v>
      </c>
      <c r="AK290" s="7">
        <f t="shared" si="374"/>
        <v>4.0252038056945105E-2</v>
      </c>
      <c r="AL290" s="7">
        <f t="shared" si="374"/>
        <v>3.3570620431583764E-2</v>
      </c>
      <c r="AM290" s="7">
        <f t="shared" si="374"/>
        <v>2.7076431478012752E-2</v>
      </c>
      <c r="AN290" s="7">
        <f t="shared" si="374"/>
        <v>5.6376377969646674E-2</v>
      </c>
      <c r="AO290" s="7">
        <f t="shared" si="374"/>
        <v>4.3500433222457779E-2</v>
      </c>
      <c r="AP290" s="7">
        <f t="shared" si="374"/>
        <v>6.1096564513026141E-2</v>
      </c>
      <c r="AQ290" s="7">
        <f t="shared" si="374"/>
        <v>2.8018143158779596E-2</v>
      </c>
      <c r="AR290" s="7">
        <f t="shared" si="374"/>
        <v>4.0592575176082502E-2</v>
      </c>
      <c r="AS290" s="7">
        <f t="shared" si="374"/>
        <v>8.507301858192351E-2</v>
      </c>
      <c r="AT290" s="7">
        <f t="shared" si="374"/>
        <v>2.5448880254406614E-2</v>
      </c>
      <c r="AU290" s="7">
        <f t="shared" si="374"/>
        <v>2.2089894913689401E-2</v>
      </c>
      <c r="AV290" s="7">
        <f t="shared" si="374"/>
        <v>6.210772192996461E-2</v>
      </c>
      <c r="AW290" s="7">
        <f t="shared" si="374"/>
        <v>2.8748241249898943E-2</v>
      </c>
      <c r="AX290" s="7">
        <f t="shared" si="374"/>
        <v>4.8239652764089813E-2</v>
      </c>
      <c r="AY290" s="7">
        <f t="shared" si="374"/>
        <v>6.2980939891971399E-2</v>
      </c>
      <c r="AZ290" s="7">
        <f t="shared" si="374"/>
        <v>-1.0093664545042569E-2</v>
      </c>
      <c r="BA290" s="7">
        <f t="shared" si="374"/>
        <v>2.4612787727250618E-2</v>
      </c>
      <c r="BB290" s="7">
        <f t="shared" si="374"/>
        <v>2.2240069241264093E-2</v>
      </c>
      <c r="BC290" s="7">
        <f t="shared" si="374"/>
        <v>2.7324091127775008E-2</v>
      </c>
      <c r="BD290" s="7">
        <f t="shared" si="374"/>
        <v>5.8170655273787952E-2</v>
      </c>
      <c r="BE290" s="7">
        <f t="shared" si="374"/>
        <v>1.656263862409979E-2</v>
      </c>
      <c r="BF290" s="7" t="e">
        <f t="shared" si="374"/>
        <v>#DIV/0!</v>
      </c>
      <c r="BG290" s="7">
        <f t="shared" si="374"/>
        <v>1.2727150970730294E-2</v>
      </c>
      <c r="BH290" s="7">
        <f t="shared" si="374"/>
        <v>1.5909393159426743E-2</v>
      </c>
    </row>
    <row r="291" spans="1:60" s="7" customFormat="1" x14ac:dyDescent="0.2">
      <c r="A291" s="138">
        <f t="shared" si="330"/>
        <v>43373</v>
      </c>
      <c r="B291" s="16">
        <f t="shared" ref="B291:AG291" si="375">B89/B85-1</f>
        <v>3.3218579743088172E-2</v>
      </c>
      <c r="C291" s="16">
        <f t="shared" si="375"/>
        <v>3.2385599958128397E-2</v>
      </c>
      <c r="D291" s="7">
        <f t="shared" si="375"/>
        <v>2.2257792129201759E-2</v>
      </c>
      <c r="E291" s="7">
        <f t="shared" si="375"/>
        <v>4.7109119913489206E-2</v>
      </c>
      <c r="F291" s="7">
        <f t="shared" si="375"/>
        <v>3.4911144023700214E-2</v>
      </c>
      <c r="G291" s="7">
        <f t="shared" si="375"/>
        <v>3.3847895673812856E-2</v>
      </c>
      <c r="H291" s="7">
        <f t="shared" si="375"/>
        <v>5.6553530633011606E-2</v>
      </c>
      <c r="I291" s="20">
        <f t="shared" si="375"/>
        <v>3.4845304733522875E-2</v>
      </c>
      <c r="J291" s="7">
        <f t="shared" si="375"/>
        <v>1.8149245526804414E-2</v>
      </c>
      <c r="K291" s="7">
        <f t="shared" si="375"/>
        <v>3.6379714158566889E-2</v>
      </c>
      <c r="L291" s="7">
        <f t="shared" si="375"/>
        <v>0.32318878236933668</v>
      </c>
      <c r="M291" s="7">
        <f t="shared" si="375"/>
        <v>2.8395299069698954E-2</v>
      </c>
      <c r="N291" s="7">
        <f t="shared" si="375"/>
        <v>2.532523913165563E-2</v>
      </c>
      <c r="O291" s="7">
        <f t="shared" si="375"/>
        <v>3.7024826028299929E-2</v>
      </c>
      <c r="P291" s="7">
        <f t="shared" si="375"/>
        <v>1.7917960263442723E-3</v>
      </c>
      <c r="Q291" s="7">
        <f t="shared" si="375"/>
        <v>6.3669965201222922E-3</v>
      </c>
      <c r="R291" s="7">
        <f t="shared" si="375"/>
        <v>2.695631274366006E-2</v>
      </c>
      <c r="S291" s="7">
        <f t="shared" si="375"/>
        <v>8.6986585683572759E-3</v>
      </c>
      <c r="T291" s="7">
        <f t="shared" si="375"/>
        <v>1.6632395426473989E-2</v>
      </c>
      <c r="U291" s="7">
        <f t="shared" si="375"/>
        <v>9.7192870243851814E-3</v>
      </c>
      <c r="V291" s="7">
        <f t="shared" si="375"/>
        <v>2.4049334961271818E-2</v>
      </c>
      <c r="W291" s="7">
        <f t="shared" si="375"/>
        <v>2.5222332682442117E-2</v>
      </c>
      <c r="X291" s="7">
        <f t="shared" si="375"/>
        <v>2.8315120961045492E-2</v>
      </c>
      <c r="Y291" s="7">
        <f t="shared" si="375"/>
        <v>2.8671607542738231E-2</v>
      </c>
      <c r="Z291" s="7">
        <f t="shared" si="375"/>
        <v>1.5391174972076094E-2</v>
      </c>
      <c r="AA291" s="7">
        <f t="shared" si="375"/>
        <v>4.1587708976745352E-2</v>
      </c>
      <c r="AB291" s="7">
        <f t="shared" si="375"/>
        <v>3.8032351801103648E-2</v>
      </c>
      <c r="AC291" s="7">
        <f t="shared" si="375"/>
        <v>8.8154723425442061E-3</v>
      </c>
      <c r="AD291" s="7">
        <f t="shared" si="375"/>
        <v>3.6638346359227913E-2</v>
      </c>
      <c r="AE291" s="7">
        <f t="shared" si="375"/>
        <v>4.7109119913489206E-2</v>
      </c>
      <c r="AF291" s="7">
        <f t="shared" si="375"/>
        <v>5.3705479270726775E-2</v>
      </c>
      <c r="AG291" s="7">
        <f t="shared" si="375"/>
        <v>5.8928870589666005E-2</v>
      </c>
      <c r="AH291" s="7">
        <f t="shared" ref="AH291:BH291" si="376">AH89/AH85-1</f>
        <v>4.3648130941514873E-2</v>
      </c>
      <c r="AI291" s="7">
        <f t="shared" si="376"/>
        <v>2.3203184291546997E-2</v>
      </c>
      <c r="AJ291" s="7">
        <f t="shared" si="376"/>
        <v>3.8835059384561221E-2</v>
      </c>
      <c r="AK291" s="7">
        <f t="shared" si="376"/>
        <v>2.2702474128445393E-2</v>
      </c>
      <c r="AL291" s="7">
        <f t="shared" si="376"/>
        <v>1.9320876103239737E-2</v>
      </c>
      <c r="AM291" s="7">
        <f t="shared" si="376"/>
        <v>3.1553331597015122E-2</v>
      </c>
      <c r="AN291" s="7">
        <f t="shared" si="376"/>
        <v>5.4763806580022889E-2</v>
      </c>
      <c r="AO291" s="7">
        <f t="shared" si="376"/>
        <v>4.2840282701094523E-2</v>
      </c>
      <c r="AP291" s="7">
        <f t="shared" si="376"/>
        <v>5.9118426265384771E-2</v>
      </c>
      <c r="AQ291" s="7">
        <f t="shared" si="376"/>
        <v>3.0291069326511044E-2</v>
      </c>
      <c r="AR291" s="7">
        <f t="shared" si="376"/>
        <v>2.5368821415259202E-3</v>
      </c>
      <c r="AS291" s="7">
        <f t="shared" si="376"/>
        <v>9.2361772174690548E-2</v>
      </c>
      <c r="AT291" s="7">
        <f t="shared" si="376"/>
        <v>1.7391380405946011E-2</v>
      </c>
      <c r="AU291" s="7">
        <f t="shared" si="376"/>
        <v>1.9476002870018716E-2</v>
      </c>
      <c r="AV291" s="7">
        <f t="shared" si="376"/>
        <v>5.8744290524245457E-2</v>
      </c>
      <c r="AW291" s="7">
        <f t="shared" si="376"/>
        <v>3.7812078333694377E-2</v>
      </c>
      <c r="AX291" s="7">
        <f t="shared" si="376"/>
        <v>5.3165167560619953E-2</v>
      </c>
      <c r="AY291" s="7">
        <f t="shared" si="376"/>
        <v>5.0956074249993266E-2</v>
      </c>
      <c r="AZ291" s="7">
        <f t="shared" si="376"/>
        <v>-2.2037328040436011E-2</v>
      </c>
      <c r="BA291" s="7">
        <f t="shared" si="376"/>
        <v>2.1690235684296733E-2</v>
      </c>
      <c r="BB291" s="7">
        <f t="shared" si="376"/>
        <v>2.3004685798583502E-2</v>
      </c>
      <c r="BC291" s="7">
        <f t="shared" si="376"/>
        <v>2.5124957682215676E-2</v>
      </c>
      <c r="BD291" s="7">
        <f t="shared" si="376"/>
        <v>1.5437409544004632E-2</v>
      </c>
      <c r="BE291" s="7">
        <f t="shared" si="376"/>
        <v>5.8588488425002083E-3</v>
      </c>
      <c r="BF291" s="7" t="e">
        <f t="shared" si="376"/>
        <v>#DIV/0!</v>
      </c>
      <c r="BG291" s="7">
        <f t="shared" si="376"/>
        <v>9.6906735827624324E-3</v>
      </c>
      <c r="BH291" s="7">
        <f t="shared" si="376"/>
        <v>1.2704500456582668E-2</v>
      </c>
    </row>
    <row r="292" spans="1:60" s="7" customFormat="1" ht="12" thickBot="1" x14ac:dyDescent="0.25">
      <c r="A292" s="139">
        <f t="shared" si="330"/>
        <v>43464</v>
      </c>
      <c r="B292" s="14">
        <f t="shared" ref="B292:AG292" si="377">B90/B86-1</f>
        <v>3.4319431633595965E-2</v>
      </c>
      <c r="C292" s="14">
        <f t="shared" si="377"/>
        <v>3.4978998824193086E-2</v>
      </c>
      <c r="D292" s="22">
        <f t="shared" si="377"/>
        <v>2.5262324298447103E-2</v>
      </c>
      <c r="E292" s="22">
        <f t="shared" si="377"/>
        <v>3.2675885051538067E-2</v>
      </c>
      <c r="F292" s="22">
        <f t="shared" si="377"/>
        <v>3.6887258844272353E-2</v>
      </c>
      <c r="G292" s="22">
        <f t="shared" si="377"/>
        <v>3.7926435472705133E-2</v>
      </c>
      <c r="H292" s="22">
        <f t="shared" si="377"/>
        <v>1.6538330075580143E-2</v>
      </c>
      <c r="I292" s="23">
        <f t="shared" si="377"/>
        <v>3.5832932604069612E-2</v>
      </c>
      <c r="J292" s="22">
        <f t="shared" si="377"/>
        <v>2.0223822095917665E-2</v>
      </c>
      <c r="K292" s="22">
        <f t="shared" si="377"/>
        <v>4.0771048514549602E-2</v>
      </c>
      <c r="L292" s="22">
        <f t="shared" si="377"/>
        <v>-7.8608898084864265E-2</v>
      </c>
      <c r="M292" s="22">
        <f t="shared" si="377"/>
        <v>5.5874701858322773E-3</v>
      </c>
      <c r="N292" s="22">
        <f t="shared" si="377"/>
        <v>2.4270293931415221E-2</v>
      </c>
      <c r="O292" s="22">
        <f t="shared" si="377"/>
        <v>3.1704940407021764E-2</v>
      </c>
      <c r="P292" s="22">
        <f t="shared" si="377"/>
        <v>2.7898792400549155E-3</v>
      </c>
      <c r="Q292" s="22">
        <f t="shared" si="377"/>
        <v>-3.8534676448743421E-2</v>
      </c>
      <c r="R292" s="22">
        <f t="shared" si="377"/>
        <v>4.252368157212949E-2</v>
      </c>
      <c r="S292" s="22">
        <f t="shared" si="377"/>
        <v>1.025224330532315E-2</v>
      </c>
      <c r="T292" s="22">
        <f t="shared" si="377"/>
        <v>1.3868460786945702E-2</v>
      </c>
      <c r="U292" s="22">
        <f t="shared" si="377"/>
        <v>1.3937575997234219E-2</v>
      </c>
      <c r="V292" s="22">
        <f t="shared" si="377"/>
        <v>4.8310566938028154E-2</v>
      </c>
      <c r="W292" s="22">
        <f t="shared" si="377"/>
        <v>1.8767222501321346E-2</v>
      </c>
      <c r="X292" s="22">
        <f t="shared" si="377"/>
        <v>2.8222387003626004E-2</v>
      </c>
      <c r="Y292" s="22">
        <f t="shared" si="377"/>
        <v>3.0916958199700195E-2</v>
      </c>
      <c r="Z292" s="22">
        <f t="shared" si="377"/>
        <v>1.1068733747593207E-2</v>
      </c>
      <c r="AA292" s="22">
        <f t="shared" si="377"/>
        <v>5.0355907048735826E-2</v>
      </c>
      <c r="AB292" s="22">
        <f t="shared" si="377"/>
        <v>3.700955426479835E-2</v>
      </c>
      <c r="AC292" s="22">
        <f t="shared" si="377"/>
        <v>2.1724992147970079E-2</v>
      </c>
      <c r="AD292" s="22">
        <f t="shared" si="377"/>
        <v>4.0151911776904026E-2</v>
      </c>
      <c r="AE292" s="22">
        <f t="shared" si="377"/>
        <v>3.2675885051538067E-2</v>
      </c>
      <c r="AF292" s="22">
        <f t="shared" si="377"/>
        <v>4.4249399776887133E-2</v>
      </c>
      <c r="AG292" s="22">
        <f t="shared" si="377"/>
        <v>6.1839400330708783E-2</v>
      </c>
      <c r="AH292" s="22">
        <f t="shared" ref="AH292:BH292" si="378">AH90/AH86-1</f>
        <v>2.505284138752728E-2</v>
      </c>
      <c r="AI292" s="22">
        <f t="shared" si="378"/>
        <v>2.3105202740045128E-2</v>
      </c>
      <c r="AJ292" s="22">
        <f t="shared" si="378"/>
        <v>3.8683796351492328E-2</v>
      </c>
      <c r="AK292" s="22">
        <f t="shared" si="378"/>
        <v>3.0797275843478689E-2</v>
      </c>
      <c r="AL292" s="22">
        <f t="shared" si="378"/>
        <v>1.1887954574363757E-2</v>
      </c>
      <c r="AM292" s="22">
        <f t="shared" si="378"/>
        <v>3.1786220108052765E-2</v>
      </c>
      <c r="AN292" s="22">
        <f t="shared" si="378"/>
        <v>4.8859606597813521E-2</v>
      </c>
      <c r="AO292" s="22">
        <f t="shared" si="378"/>
        <v>5.3149097184514771E-2</v>
      </c>
      <c r="AP292" s="22">
        <f t="shared" si="378"/>
        <v>4.7312836765618149E-2</v>
      </c>
      <c r="AQ292" s="22">
        <f t="shared" si="378"/>
        <v>3.748932425132101E-2</v>
      </c>
      <c r="AR292" s="22">
        <f t="shared" si="378"/>
        <v>-2.7137498120077597E-2</v>
      </c>
      <c r="AS292" s="22">
        <f t="shared" si="378"/>
        <v>0.10165298354217644</v>
      </c>
      <c r="AT292" s="22">
        <f t="shared" si="378"/>
        <v>3.6784925533957624E-2</v>
      </c>
      <c r="AU292" s="22">
        <f t="shared" si="378"/>
        <v>2.9929168055274236E-2</v>
      </c>
      <c r="AV292" s="22">
        <f t="shared" si="378"/>
        <v>7.6170449718809374E-2</v>
      </c>
      <c r="AW292" s="22">
        <f t="shared" si="378"/>
        <v>3.2099286957280038E-2</v>
      </c>
      <c r="AX292" s="22">
        <f t="shared" si="378"/>
        <v>3.3752003399863062E-2</v>
      </c>
      <c r="AY292" s="22">
        <f t="shared" si="378"/>
        <v>3.3601286866983493E-2</v>
      </c>
      <c r="AZ292" s="22">
        <f t="shared" si="378"/>
        <v>-1.4714592762811729E-2</v>
      </c>
      <c r="BA292" s="22">
        <f t="shared" si="378"/>
        <v>2.9101583388951413E-2</v>
      </c>
      <c r="BB292" s="22">
        <f t="shared" si="378"/>
        <v>2.3388997047345539E-2</v>
      </c>
      <c r="BC292" s="22">
        <f t="shared" si="378"/>
        <v>2.490839756023111E-2</v>
      </c>
      <c r="BD292" s="22">
        <f t="shared" si="378"/>
        <v>3.1591980421082466E-2</v>
      </c>
      <c r="BE292" s="22">
        <f t="shared" si="378"/>
        <v>6.9096991392199048E-3</v>
      </c>
      <c r="BF292" s="22" t="e">
        <f t="shared" si="378"/>
        <v>#DIV/0!</v>
      </c>
      <c r="BG292" s="22">
        <f t="shared" si="378"/>
        <v>1.2096123541612824E-2</v>
      </c>
      <c r="BH292" s="22">
        <f t="shared" si="378"/>
        <v>1.6245159490902994E-2</v>
      </c>
    </row>
    <row r="293" spans="1:60" s="7" customFormat="1" x14ac:dyDescent="0.2">
      <c r="A293" s="138">
        <f t="shared" si="330"/>
        <v>43554</v>
      </c>
      <c r="B293" s="24">
        <f t="shared" ref="B293:AG293" si="379">B91/B87-1</f>
        <v>2.5829841842932799E-2</v>
      </c>
      <c r="C293" s="24">
        <f t="shared" si="379"/>
        <v>2.5843223890279043E-2</v>
      </c>
      <c r="D293" s="26">
        <f t="shared" si="379"/>
        <v>1.8311930178804392E-2</v>
      </c>
      <c r="E293" s="26">
        <f t="shared" si="379"/>
        <v>5.513727002240465E-2</v>
      </c>
      <c r="F293" s="26">
        <f t="shared" si="379"/>
        <v>2.518804537197461E-2</v>
      </c>
      <c r="G293" s="26">
        <f t="shared" si="379"/>
        <v>2.5173967469914516E-2</v>
      </c>
      <c r="H293" s="26">
        <f t="shared" si="379"/>
        <v>2.5466262618105695E-2</v>
      </c>
      <c r="I293" s="27">
        <f t="shared" si="379"/>
        <v>2.69075625870423E-2</v>
      </c>
      <c r="J293" s="26">
        <f t="shared" si="379"/>
        <v>1.5720024323233162E-2</v>
      </c>
      <c r="K293" s="26">
        <f t="shared" si="379"/>
        <v>2.6678694124743885E-2</v>
      </c>
      <c r="L293" s="26">
        <f t="shared" si="379"/>
        <v>-0.24091075996972067</v>
      </c>
      <c r="M293" s="26">
        <f t="shared" si="379"/>
        <v>8.5247149778786557E-3</v>
      </c>
      <c r="N293" s="26">
        <f t="shared" si="379"/>
        <v>2.5062473842091038E-2</v>
      </c>
      <c r="O293" s="26">
        <f t="shared" si="379"/>
        <v>2.5269119874729684E-2</v>
      </c>
      <c r="P293" s="26">
        <f t="shared" si="379"/>
        <v>-4.2071110875289142E-3</v>
      </c>
      <c r="Q293" s="26">
        <f t="shared" si="379"/>
        <v>-1.5578246997205891E-2</v>
      </c>
      <c r="R293" s="26">
        <f t="shared" si="379"/>
        <v>3.6914885082156124E-2</v>
      </c>
      <c r="S293" s="26">
        <f t="shared" si="379"/>
        <v>1.8701449916425528E-2</v>
      </c>
      <c r="T293" s="26">
        <f t="shared" si="379"/>
        <v>6.4872246358136376E-3</v>
      </c>
      <c r="U293" s="26">
        <f t="shared" si="379"/>
        <v>1.3598261561268643E-2</v>
      </c>
      <c r="V293" s="26">
        <f t="shared" si="379"/>
        <v>2.39324060883217E-2</v>
      </c>
      <c r="W293" s="26">
        <f t="shared" si="379"/>
        <v>1.6483667564093363E-3</v>
      </c>
      <c r="X293" s="26">
        <f t="shared" si="379"/>
        <v>2.2433856154486786E-2</v>
      </c>
      <c r="Y293" s="26">
        <f t="shared" si="379"/>
        <v>1.9893543642485412E-2</v>
      </c>
      <c r="Z293" s="26">
        <f t="shared" si="379"/>
        <v>3.7690646153527574E-3</v>
      </c>
      <c r="AA293" s="26">
        <f t="shared" si="379"/>
        <v>3.5431463312029843E-2</v>
      </c>
      <c r="AB293" s="26">
        <f t="shared" si="379"/>
        <v>2.9064554073380933E-2</v>
      </c>
      <c r="AC293" s="26">
        <f t="shared" si="379"/>
        <v>8.2491192025258009E-4</v>
      </c>
      <c r="AD293" s="26">
        <f t="shared" si="379"/>
        <v>4.2886051953175297E-2</v>
      </c>
      <c r="AE293" s="26">
        <f t="shared" si="379"/>
        <v>5.513727002240465E-2</v>
      </c>
      <c r="AF293" s="26">
        <f t="shared" si="379"/>
        <v>4.7456266767132771E-2</v>
      </c>
      <c r="AG293" s="26">
        <f t="shared" si="379"/>
        <v>6.2769606288168633E-2</v>
      </c>
      <c r="AH293" s="26">
        <f t="shared" ref="AH293:BH293" si="380">AH91/AH87-1</f>
        <v>5.5063429572277167E-2</v>
      </c>
      <c r="AI293" s="26">
        <f t="shared" si="380"/>
        <v>2.1163465878257126E-2</v>
      </c>
      <c r="AJ293" s="26">
        <f t="shared" si="380"/>
        <v>3.5156079387577366E-2</v>
      </c>
      <c r="AK293" s="26">
        <f t="shared" si="380"/>
        <v>1.5458977929887485E-2</v>
      </c>
      <c r="AL293" s="26">
        <f t="shared" si="380"/>
        <v>2.2417015516402961E-2</v>
      </c>
      <c r="AM293" s="26">
        <f t="shared" si="380"/>
        <v>2.1836630184619565E-2</v>
      </c>
      <c r="AN293" s="26">
        <f t="shared" si="380"/>
        <v>5.0473759863604473E-2</v>
      </c>
      <c r="AO293" s="26">
        <f t="shared" si="380"/>
        <v>4.5085421601916309E-2</v>
      </c>
      <c r="AP293" s="26">
        <f t="shared" si="380"/>
        <v>5.2414022719738274E-2</v>
      </c>
      <c r="AQ293" s="26">
        <f t="shared" si="380"/>
        <v>1.2838150161545769E-2</v>
      </c>
      <c r="AR293" s="26">
        <f t="shared" si="380"/>
        <v>-3.0699687255035801E-3</v>
      </c>
      <c r="AS293" s="26">
        <f t="shared" si="380"/>
        <v>7.4986169871514852E-2</v>
      </c>
      <c r="AT293" s="26">
        <f t="shared" si="380"/>
        <v>1.0382328810752961E-2</v>
      </c>
      <c r="AU293" s="26">
        <f t="shared" si="380"/>
        <v>1.1966576527909334E-2</v>
      </c>
      <c r="AV293" s="26">
        <f t="shared" si="380"/>
        <v>3.5615701614008843E-2</v>
      </c>
      <c r="AW293" s="26">
        <f t="shared" si="380"/>
        <v>1.9512543266939408E-2</v>
      </c>
      <c r="AX293" s="26">
        <f t="shared" si="380"/>
        <v>1.4273369721388818E-2</v>
      </c>
      <c r="AY293" s="26">
        <f t="shared" si="380"/>
        <v>2.6366817562299083E-2</v>
      </c>
      <c r="AZ293" s="26">
        <f t="shared" si="380"/>
        <v>-2.2342535467377744E-2</v>
      </c>
      <c r="BA293" s="26">
        <f t="shared" si="380"/>
        <v>1.5307028128943578E-2</v>
      </c>
      <c r="BB293" s="26">
        <f t="shared" si="380"/>
        <v>1.9760025393807057E-2</v>
      </c>
      <c r="BC293" s="26">
        <f t="shared" si="380"/>
        <v>2.3682139314054051E-2</v>
      </c>
      <c r="BD293" s="26">
        <f t="shared" si="380"/>
        <v>2.9295735532992806E-2</v>
      </c>
      <c r="BE293" s="26">
        <f t="shared" si="380"/>
        <v>1.829731669735879E-2</v>
      </c>
      <c r="BF293" s="26" t="e">
        <f t="shared" si="380"/>
        <v>#DIV/0!</v>
      </c>
      <c r="BG293" s="26">
        <f t="shared" si="380"/>
        <v>1.9786992576126261E-2</v>
      </c>
      <c r="BH293" s="26">
        <f t="shared" si="380"/>
        <v>1.4898754136458692E-2</v>
      </c>
    </row>
    <row r="294" spans="1:60" s="7" customFormat="1" x14ac:dyDescent="0.2">
      <c r="A294" s="138">
        <f t="shared" si="330"/>
        <v>43646</v>
      </c>
      <c r="B294" s="16">
        <f t="shared" ref="B294:AG294" si="381">B92/B88-1</f>
        <v>3.362427736794138E-2</v>
      </c>
      <c r="C294" s="16">
        <f t="shared" si="381"/>
        <v>3.4296816156388577E-2</v>
      </c>
      <c r="D294" s="7">
        <f t="shared" si="381"/>
        <v>2.2892315406346508E-2</v>
      </c>
      <c r="E294" s="7">
        <f t="shared" si="381"/>
        <v>5.4581525275457121E-2</v>
      </c>
      <c r="F294" s="7">
        <f t="shared" si="381"/>
        <v>3.4565394165405383E-2</v>
      </c>
      <c r="G294" s="7">
        <f t="shared" si="381"/>
        <v>3.5536693424702115E-2</v>
      </c>
      <c r="H294" s="7">
        <f t="shared" si="381"/>
        <v>1.5414013439472241E-2</v>
      </c>
      <c r="I294" s="20">
        <f t="shared" si="381"/>
        <v>3.5157840011591057E-2</v>
      </c>
      <c r="J294" s="7">
        <f t="shared" si="381"/>
        <v>1.9162027984681806E-2</v>
      </c>
      <c r="K294" s="7">
        <f t="shared" si="381"/>
        <v>3.8125607468415534E-2</v>
      </c>
      <c r="L294" s="7">
        <f t="shared" si="381"/>
        <v>-3.5262377469271633E-2</v>
      </c>
      <c r="M294" s="7">
        <f t="shared" si="381"/>
        <v>2.711865743656694E-2</v>
      </c>
      <c r="N294" s="7">
        <f t="shared" si="381"/>
        <v>3.2000196543511938E-2</v>
      </c>
      <c r="O294" s="7">
        <f t="shared" si="381"/>
        <v>2.8598377339875913E-2</v>
      </c>
      <c r="P294" s="7">
        <f t="shared" si="381"/>
        <v>-1.2415054547414206E-2</v>
      </c>
      <c r="Q294" s="7">
        <f t="shared" si="381"/>
        <v>-2.1771741351194418E-2</v>
      </c>
      <c r="R294" s="7">
        <f t="shared" si="381"/>
        <v>3.0150533484863296E-2</v>
      </c>
      <c r="S294" s="7">
        <f t="shared" si="381"/>
        <v>1.6761916054462533E-2</v>
      </c>
      <c r="T294" s="7">
        <f t="shared" si="381"/>
        <v>1.4801204851471184E-2</v>
      </c>
      <c r="U294" s="7">
        <f t="shared" si="381"/>
        <v>2.0540508675062075E-2</v>
      </c>
      <c r="V294" s="7">
        <f t="shared" si="381"/>
        <v>1.8778910892990996E-2</v>
      </c>
      <c r="W294" s="7">
        <f t="shared" si="381"/>
        <v>1.6348041668790669E-2</v>
      </c>
      <c r="X294" s="7">
        <f t="shared" si="381"/>
        <v>2.5040921035460517E-2</v>
      </c>
      <c r="Y294" s="7">
        <f t="shared" si="381"/>
        <v>3.4846245014262367E-2</v>
      </c>
      <c r="Z294" s="7">
        <f t="shared" si="381"/>
        <v>5.6661426369808421E-3</v>
      </c>
      <c r="AA294" s="7">
        <f t="shared" si="381"/>
        <v>6.3243812873707617E-2</v>
      </c>
      <c r="AB294" s="7">
        <f t="shared" si="381"/>
        <v>2.7146563469015339E-2</v>
      </c>
      <c r="AC294" s="7">
        <f t="shared" si="381"/>
        <v>8.6807170227265473E-3</v>
      </c>
      <c r="AD294" s="7">
        <f t="shared" si="381"/>
        <v>3.894305496544237E-2</v>
      </c>
      <c r="AE294" s="7">
        <f t="shared" si="381"/>
        <v>5.4581525275457121E-2</v>
      </c>
      <c r="AF294" s="7">
        <f t="shared" si="381"/>
        <v>3.8477329833162655E-2</v>
      </c>
      <c r="AG294" s="7">
        <f t="shared" si="381"/>
        <v>4.9000042215657125E-2</v>
      </c>
      <c r="AH294" s="7">
        <f t="shared" ref="AH294:BH294" si="382">AH92/AH88-1</f>
        <v>5.8612219122351927E-2</v>
      </c>
      <c r="AI294" s="7">
        <f t="shared" si="382"/>
        <v>3.6704660415397106E-2</v>
      </c>
      <c r="AJ294" s="7">
        <f t="shared" si="382"/>
        <v>4.8152103714673933E-2</v>
      </c>
      <c r="AK294" s="7">
        <f t="shared" si="382"/>
        <v>3.2470689563579125E-2</v>
      </c>
      <c r="AL294" s="7">
        <f t="shared" si="382"/>
        <v>3.731964022166756E-2</v>
      </c>
      <c r="AM294" s="7">
        <f t="shared" si="382"/>
        <v>2.4531478412673779E-2</v>
      </c>
      <c r="AN294" s="7">
        <f t="shared" si="382"/>
        <v>5.5599706078024447E-2</v>
      </c>
      <c r="AO294" s="7">
        <f t="shared" si="382"/>
        <v>4.3855916641744486E-2</v>
      </c>
      <c r="AP294" s="7">
        <f t="shared" si="382"/>
        <v>5.9833464164492867E-2</v>
      </c>
      <c r="AQ294" s="7">
        <f t="shared" si="382"/>
        <v>2.6723196860645837E-2</v>
      </c>
      <c r="AR294" s="7">
        <f t="shared" si="382"/>
        <v>-1.1298209495861244E-2</v>
      </c>
      <c r="AS294" s="7">
        <f t="shared" si="382"/>
        <v>7.5970342806682023E-2</v>
      </c>
      <c r="AT294" s="7">
        <f t="shared" si="382"/>
        <v>3.2885421560241435E-2</v>
      </c>
      <c r="AU294" s="7">
        <f t="shared" si="382"/>
        <v>2.3867359629561768E-2</v>
      </c>
      <c r="AV294" s="7">
        <f t="shared" si="382"/>
        <v>4.7329502608175922E-2</v>
      </c>
      <c r="AW294" s="7">
        <f t="shared" si="382"/>
        <v>3.8579647236103742E-2</v>
      </c>
      <c r="AX294" s="7">
        <f t="shared" si="382"/>
        <v>3.711097140726638E-2</v>
      </c>
      <c r="AY294" s="7">
        <f t="shared" si="382"/>
        <v>3.0279500205234733E-2</v>
      </c>
      <c r="AZ294" s="7">
        <f t="shared" si="382"/>
        <v>-4.0031540401954668E-3</v>
      </c>
      <c r="BA294" s="7">
        <f t="shared" si="382"/>
        <v>1.6406349197969128E-2</v>
      </c>
      <c r="BB294" s="7">
        <f t="shared" si="382"/>
        <v>2.3859723868979721E-2</v>
      </c>
      <c r="BC294" s="7">
        <f t="shared" si="382"/>
        <v>2.3311102580548804E-2</v>
      </c>
      <c r="BD294" s="7">
        <f t="shared" si="382"/>
        <v>2.8819868429499351E-2</v>
      </c>
      <c r="BE294" s="7">
        <f t="shared" si="382"/>
        <v>2.2010812668191493E-2</v>
      </c>
      <c r="BF294" s="7" t="e">
        <f t="shared" si="382"/>
        <v>#DIV/0!</v>
      </c>
      <c r="BG294" s="7">
        <f t="shared" si="382"/>
        <v>2.1789876489550775E-2</v>
      </c>
      <c r="BH294" s="7">
        <f t="shared" si="382"/>
        <v>1.585206944282036E-2</v>
      </c>
    </row>
    <row r="295" spans="1:60" s="7" customFormat="1" x14ac:dyDescent="0.2">
      <c r="A295" s="138">
        <f t="shared" si="330"/>
        <v>43738</v>
      </c>
      <c r="B295" s="16">
        <f t="shared" ref="B295:AG295" si="383">B93/B89-1</f>
        <v>3.6402057947609867E-2</v>
      </c>
      <c r="C295" s="16">
        <f t="shared" si="383"/>
        <v>3.6939965379514161E-2</v>
      </c>
      <c r="D295" s="7">
        <f t="shared" si="383"/>
        <v>2.3674959116375183E-2</v>
      </c>
      <c r="E295" s="7">
        <f t="shared" si="383"/>
        <v>6.4067838690565981E-2</v>
      </c>
      <c r="F295" s="7">
        <f t="shared" si="383"/>
        <v>3.7257040932590968E-2</v>
      </c>
      <c r="G295" s="7">
        <f t="shared" si="383"/>
        <v>3.8039223031738123E-2</v>
      </c>
      <c r="H295" s="7">
        <f t="shared" si="383"/>
        <v>2.1677902065945887E-2</v>
      </c>
      <c r="I295" s="20">
        <f t="shared" si="383"/>
        <v>3.7720991066357845E-2</v>
      </c>
      <c r="J295" s="7">
        <f t="shared" si="383"/>
        <v>2.3983628054704553E-2</v>
      </c>
      <c r="K295" s="7">
        <f t="shared" si="383"/>
        <v>4.0266181047739602E-2</v>
      </c>
      <c r="L295" s="7">
        <f t="shared" si="383"/>
        <v>-9.5687977836138693E-2</v>
      </c>
      <c r="M295" s="7">
        <f t="shared" si="383"/>
        <v>1.5739937812073057E-2</v>
      </c>
      <c r="N295" s="7">
        <f t="shared" si="383"/>
        <v>3.9394741267577693E-2</v>
      </c>
      <c r="O295" s="7">
        <f t="shared" si="383"/>
        <v>2.7287256729377374E-2</v>
      </c>
      <c r="P295" s="7">
        <f t="shared" si="383"/>
        <v>-4.98342190336587E-3</v>
      </c>
      <c r="Q295" s="7">
        <f t="shared" si="383"/>
        <v>-1.4543304874572005E-2</v>
      </c>
      <c r="R295" s="7">
        <f t="shared" si="383"/>
        <v>3.3228324963869182E-2</v>
      </c>
      <c r="S295" s="7">
        <f t="shared" si="383"/>
        <v>3.0304758336784587E-2</v>
      </c>
      <c r="T295" s="7">
        <f t="shared" si="383"/>
        <v>1.1478472099542669E-2</v>
      </c>
      <c r="U295" s="7">
        <f t="shared" si="383"/>
        <v>1.8443502871976492E-2</v>
      </c>
      <c r="V295" s="7">
        <f t="shared" si="383"/>
        <v>2.2978705765802854E-2</v>
      </c>
      <c r="W295" s="7">
        <f t="shared" si="383"/>
        <v>6.9189801562348219E-3</v>
      </c>
      <c r="X295" s="7">
        <f t="shared" si="383"/>
        <v>2.4575120651429749E-2</v>
      </c>
      <c r="Y295" s="7">
        <f t="shared" si="383"/>
        <v>3.1117737110724075E-2</v>
      </c>
      <c r="Z295" s="7">
        <f t="shared" si="383"/>
        <v>7.7156476482020953E-3</v>
      </c>
      <c r="AA295" s="7">
        <f t="shared" si="383"/>
        <v>5.3305391848498029E-2</v>
      </c>
      <c r="AB295" s="7">
        <f t="shared" si="383"/>
        <v>3.3807325273562672E-2</v>
      </c>
      <c r="AC295" s="7">
        <f t="shared" si="383"/>
        <v>4.4798135494528157E-3</v>
      </c>
      <c r="AD295" s="7">
        <f t="shared" si="383"/>
        <v>3.5287699108086157E-2</v>
      </c>
      <c r="AE295" s="7">
        <f t="shared" si="383"/>
        <v>6.4067838690565981E-2</v>
      </c>
      <c r="AF295" s="7">
        <f t="shared" si="383"/>
        <v>5.5255796424749759E-2</v>
      </c>
      <c r="AG295" s="7">
        <f t="shared" si="383"/>
        <v>5.7242872159600333E-2</v>
      </c>
      <c r="AH295" s="7">
        <f t="shared" ref="AH295:BH295" si="384">AH93/AH89-1</f>
        <v>6.6998747086768784E-2</v>
      </c>
      <c r="AI295" s="7">
        <f t="shared" si="384"/>
        <v>2.1963433549332612E-2</v>
      </c>
      <c r="AJ295" s="7">
        <f t="shared" si="384"/>
        <v>3.7403970418723897E-2</v>
      </c>
      <c r="AK295" s="7">
        <f t="shared" si="384"/>
        <v>1.960987490970445E-2</v>
      </c>
      <c r="AL295" s="7">
        <f t="shared" si="384"/>
        <v>1.9731510332629654E-2</v>
      </c>
      <c r="AM295" s="7">
        <f t="shared" si="384"/>
        <v>3.9480299361705162E-2</v>
      </c>
      <c r="AN295" s="7">
        <f t="shared" si="384"/>
        <v>5.9546109677142578E-2</v>
      </c>
      <c r="AO295" s="7">
        <f t="shared" si="384"/>
        <v>4.4266230770515724E-2</v>
      </c>
      <c r="AP295" s="7">
        <f t="shared" si="384"/>
        <v>6.5040743978773019E-2</v>
      </c>
      <c r="AQ295" s="7">
        <f t="shared" si="384"/>
        <v>3.6149518013327997E-2</v>
      </c>
      <c r="AR295" s="7">
        <f t="shared" si="384"/>
        <v>1.2017140851806829E-2</v>
      </c>
      <c r="AS295" s="7">
        <f t="shared" si="384"/>
        <v>7.3297296778576326E-2</v>
      </c>
      <c r="AT295" s="7">
        <f t="shared" si="384"/>
        <v>3.8775161572751182E-2</v>
      </c>
      <c r="AU295" s="7">
        <f t="shared" si="384"/>
        <v>2.5304132904315324E-2</v>
      </c>
      <c r="AV295" s="7">
        <f t="shared" si="384"/>
        <v>5.7794202327090538E-2</v>
      </c>
      <c r="AW295" s="7">
        <f t="shared" si="384"/>
        <v>2.5832301057617135E-2</v>
      </c>
      <c r="AX295" s="7">
        <f t="shared" si="384"/>
        <v>3.6590284100515014E-2</v>
      </c>
      <c r="AY295" s="7">
        <f t="shared" si="384"/>
        <v>3.3573515238057183E-2</v>
      </c>
      <c r="AZ295" s="7">
        <f t="shared" si="384"/>
        <v>-3.5046026523705143E-3</v>
      </c>
      <c r="BA295" s="7">
        <f t="shared" si="384"/>
        <v>2.1807178090957224E-2</v>
      </c>
      <c r="BB295" s="7">
        <f t="shared" si="384"/>
        <v>2.5504395158409743E-2</v>
      </c>
      <c r="BC295" s="7">
        <f t="shared" si="384"/>
        <v>3.1112350699997515E-2</v>
      </c>
      <c r="BD295" s="7">
        <f t="shared" si="384"/>
        <v>6.9845734873295928E-2</v>
      </c>
      <c r="BE295" s="7">
        <f t="shared" si="384"/>
        <v>2.9793150415381442E-2</v>
      </c>
      <c r="BF295" s="7" t="e">
        <f t="shared" si="384"/>
        <v>#DIV/0!</v>
      </c>
      <c r="BG295" s="7">
        <f t="shared" si="384"/>
        <v>2.9084416950749148E-2</v>
      </c>
      <c r="BH295" s="7">
        <f t="shared" si="384"/>
        <v>2.745148648146789E-2</v>
      </c>
    </row>
    <row r="296" spans="1:60" s="7" customFormat="1" ht="12" thickBot="1" x14ac:dyDescent="0.25">
      <c r="A296" s="138">
        <f t="shared" si="330"/>
        <v>43829</v>
      </c>
      <c r="B296" s="14">
        <f t="shared" ref="B296:AG296" si="385">B94/B90-1</f>
        <v>2.8568948165447416E-2</v>
      </c>
      <c r="C296" s="14">
        <f t="shared" si="385"/>
        <v>2.9368421544453183E-2</v>
      </c>
      <c r="D296" s="22">
        <f t="shared" si="385"/>
        <v>1.9226206066754958E-2</v>
      </c>
      <c r="E296" s="22">
        <f t="shared" si="385"/>
        <v>6.3201168380615957E-2</v>
      </c>
      <c r="F296" s="22">
        <f t="shared" si="385"/>
        <v>2.787821805122026E-2</v>
      </c>
      <c r="G296" s="22">
        <f t="shared" si="385"/>
        <v>2.8941200830022717E-2</v>
      </c>
      <c r="H296" s="22">
        <f t="shared" si="385"/>
        <v>6.625170012559245E-3</v>
      </c>
      <c r="I296" s="23">
        <f t="shared" si="385"/>
        <v>2.9171982852755463E-2</v>
      </c>
      <c r="J296" s="22">
        <f t="shared" si="385"/>
        <v>2.2866810401914739E-2</v>
      </c>
      <c r="K296" s="22">
        <f t="shared" si="385"/>
        <v>2.989801758579147E-2</v>
      </c>
      <c r="L296" s="22">
        <f t="shared" si="385"/>
        <v>4.8630173046442904E-2</v>
      </c>
      <c r="M296" s="22">
        <f t="shared" si="385"/>
        <v>3.4497794933526116E-2</v>
      </c>
      <c r="N296" s="22">
        <f t="shared" si="385"/>
        <v>3.8083200045094578E-2</v>
      </c>
      <c r="O296" s="22">
        <f t="shared" si="385"/>
        <v>2.3470368973358857E-2</v>
      </c>
      <c r="P296" s="22">
        <f t="shared" si="385"/>
        <v>-1.052409128454157E-2</v>
      </c>
      <c r="Q296" s="22">
        <f t="shared" si="385"/>
        <v>5.3733735855745479E-3</v>
      </c>
      <c r="R296" s="22">
        <f t="shared" si="385"/>
        <v>1.7299395497370806E-2</v>
      </c>
      <c r="S296" s="22">
        <f t="shared" si="385"/>
        <v>3.072154872802324E-2</v>
      </c>
      <c r="T296" s="22">
        <f t="shared" si="385"/>
        <v>6.4817289457430594E-3</v>
      </c>
      <c r="U296" s="22">
        <f t="shared" si="385"/>
        <v>1.179474720795981E-2</v>
      </c>
      <c r="V296" s="22">
        <f t="shared" si="385"/>
        <v>2.0909224024680206E-2</v>
      </c>
      <c r="W296" s="22">
        <f t="shared" si="385"/>
        <v>9.3768096003090662E-3</v>
      </c>
      <c r="X296" s="22">
        <f t="shared" si="385"/>
        <v>1.8854071851244436E-2</v>
      </c>
      <c r="Y296" s="22">
        <f t="shared" si="385"/>
        <v>2.4670078872595536E-2</v>
      </c>
      <c r="Z296" s="22">
        <f t="shared" si="385"/>
        <v>4.4691728411145881E-3</v>
      </c>
      <c r="AA296" s="22">
        <f t="shared" si="385"/>
        <v>4.371442917221402E-2</v>
      </c>
      <c r="AB296" s="22">
        <f t="shared" si="385"/>
        <v>3.2511576932619191E-2</v>
      </c>
      <c r="AC296" s="22">
        <f t="shared" si="385"/>
        <v>-2.7462698933810037E-3</v>
      </c>
      <c r="AD296" s="22">
        <f t="shared" si="385"/>
        <v>3.1902042561193333E-2</v>
      </c>
      <c r="AE296" s="22">
        <f t="shared" si="385"/>
        <v>6.3201168380615957E-2</v>
      </c>
      <c r="AF296" s="22">
        <f t="shared" si="385"/>
        <v>3.3728710019891306E-2</v>
      </c>
      <c r="AG296" s="22">
        <f t="shared" si="385"/>
        <v>5.1000256608469297E-2</v>
      </c>
      <c r="AH296" s="22">
        <f t="shared" ref="AH296:BH296" si="386">AH94/AH90-1</f>
        <v>7.0951186487202555E-2</v>
      </c>
      <c r="AI296" s="22">
        <f t="shared" si="386"/>
        <v>2.4521565877887896E-2</v>
      </c>
      <c r="AJ296" s="22">
        <f t="shared" si="386"/>
        <v>3.7473007254255508E-2</v>
      </c>
      <c r="AK296" s="22">
        <f t="shared" si="386"/>
        <v>1.672367607659786E-2</v>
      </c>
      <c r="AL296" s="22">
        <f t="shared" si="386"/>
        <v>2.7933313229009382E-2</v>
      </c>
      <c r="AM296" s="22">
        <f t="shared" si="386"/>
        <v>2.1386413775944968E-2</v>
      </c>
      <c r="AN296" s="22">
        <f t="shared" si="386"/>
        <v>6.3053355939425293E-2</v>
      </c>
      <c r="AO296" s="22">
        <f t="shared" si="386"/>
        <v>3.4647794045786773E-2</v>
      </c>
      <c r="AP296" s="22">
        <f t="shared" si="386"/>
        <v>7.3353345669435965E-2</v>
      </c>
      <c r="AQ296" s="22">
        <f t="shared" si="386"/>
        <v>1.9589895311523886E-2</v>
      </c>
      <c r="AR296" s="22">
        <f t="shared" si="386"/>
        <v>-6.4384228491881634E-3</v>
      </c>
      <c r="AS296" s="22">
        <f t="shared" si="386"/>
        <v>5.3497211694593316E-2</v>
      </c>
      <c r="AT296" s="22">
        <f t="shared" si="386"/>
        <v>6.2250665797114468E-3</v>
      </c>
      <c r="AU296" s="22">
        <f t="shared" si="386"/>
        <v>1.7643398575319047E-2</v>
      </c>
      <c r="AV296" s="22">
        <f t="shared" si="386"/>
        <v>4.1765223234070614E-2</v>
      </c>
      <c r="AW296" s="22">
        <f t="shared" si="386"/>
        <v>1.3296386259519899E-2</v>
      </c>
      <c r="AX296" s="22">
        <f t="shared" si="386"/>
        <v>3.4306881579637905E-2</v>
      </c>
      <c r="AY296" s="22">
        <f t="shared" si="386"/>
        <v>2.3030248153817379E-2</v>
      </c>
      <c r="AZ296" s="22">
        <f t="shared" si="386"/>
        <v>-1.3895014404031736E-3</v>
      </c>
      <c r="BA296" s="22">
        <f t="shared" si="386"/>
        <v>1.3709793479485866E-2</v>
      </c>
      <c r="BB296" s="22">
        <f t="shared" si="386"/>
        <v>2.5488988534216661E-2</v>
      </c>
      <c r="BC296" s="22">
        <f t="shared" si="386"/>
        <v>3.0656232223754909E-2</v>
      </c>
      <c r="BD296" s="22">
        <f t="shared" si="386"/>
        <v>6.282052966410312E-2</v>
      </c>
      <c r="BE296" s="22">
        <f t="shared" si="386"/>
        <v>2.8379370207939569E-2</v>
      </c>
      <c r="BF296" s="22" t="e">
        <f t="shared" si="386"/>
        <v>#DIV/0!</v>
      </c>
      <c r="BG296" s="22">
        <f t="shared" si="386"/>
        <v>2.7215630632662968E-2</v>
      </c>
      <c r="BH296" s="22">
        <f t="shared" si="386"/>
        <v>2.0972494675444819E-2</v>
      </c>
    </row>
    <row r="297" spans="1:60" s="7" customFormat="1" x14ac:dyDescent="0.2">
      <c r="A297" s="138">
        <f t="shared" si="330"/>
        <v>43920</v>
      </c>
      <c r="B297" s="24">
        <f t="shared" ref="B297:Q297" si="387">B95/B91-1</f>
        <v>-2.3254213105594612E-4</v>
      </c>
      <c r="C297" s="24">
        <f t="shared" si="387"/>
        <v>2.6477358107481752E-3</v>
      </c>
      <c r="D297" s="26">
        <f t="shared" si="387"/>
        <v>1.5346597985250732E-3</v>
      </c>
      <c r="E297" s="26">
        <f t="shared" si="387"/>
        <v>-2.7823083054049347E-2</v>
      </c>
      <c r="F297" s="26">
        <f t="shared" si="387"/>
        <v>1.86258393080041E-3</v>
      </c>
      <c r="G297" s="26">
        <f t="shared" si="387"/>
        <v>5.9309361863599808E-3</v>
      </c>
      <c r="H297" s="26">
        <f t="shared" si="387"/>
        <v>-7.8516092341023747E-2</v>
      </c>
      <c r="I297" s="27">
        <f t="shared" si="387"/>
        <v>-1.1305692794590927E-3</v>
      </c>
      <c r="J297" s="26">
        <f t="shared" si="387"/>
        <v>8.2844035675686545E-3</v>
      </c>
      <c r="K297" s="26">
        <f t="shared" si="387"/>
        <v>5.5603473980276874E-3</v>
      </c>
      <c r="L297" s="26">
        <f t="shared" si="387"/>
        <v>5.9991590359476765E-2</v>
      </c>
      <c r="M297" s="26">
        <f t="shared" si="387"/>
        <v>-1.2916845267824106E-2</v>
      </c>
      <c r="N297" s="26">
        <f t="shared" si="387"/>
        <v>1.5275347246628934E-2</v>
      </c>
      <c r="O297" s="26">
        <f t="shared" si="387"/>
        <v>-1.2346048685905275E-2</v>
      </c>
      <c r="P297" s="26">
        <f t="shared" si="387"/>
        <v>-4.0461005130585037E-2</v>
      </c>
      <c r="Q297" s="26">
        <f t="shared" si="387"/>
        <v>-1.031343435558163E-2</v>
      </c>
      <c r="R297" s="26">
        <f t="shared" ref="R297:BH297" si="388">R95/R91-1</f>
        <v>2.4758262214204185E-2</v>
      </c>
      <c r="S297" s="26">
        <f t="shared" si="388"/>
        <v>4.5822806569220331E-2</v>
      </c>
      <c r="T297" s="26">
        <f t="shared" si="388"/>
        <v>-2.0925951899050999E-2</v>
      </c>
      <c r="U297" s="26">
        <f t="shared" si="388"/>
        <v>-3.4241860013810688E-2</v>
      </c>
      <c r="V297" s="26">
        <f t="shared" si="388"/>
        <v>2.7151209701306467E-2</v>
      </c>
      <c r="W297" s="26">
        <f t="shared" si="388"/>
        <v>1.5943741786868193E-2</v>
      </c>
      <c r="X297" s="26">
        <f t="shared" si="388"/>
        <v>-3.4402194005892506E-3</v>
      </c>
      <c r="Y297" s="26">
        <f t="shared" si="388"/>
        <v>1.4337555572369931E-2</v>
      </c>
      <c r="Z297" s="26">
        <f t="shared" si="388"/>
        <v>-1.1202014309316222E-2</v>
      </c>
      <c r="AA297" s="26">
        <f t="shared" si="388"/>
        <v>3.8195510202202243E-2</v>
      </c>
      <c r="AB297" s="26">
        <f t="shared" si="388"/>
        <v>-3.3709695791704908E-3</v>
      </c>
      <c r="AC297" s="26">
        <f t="shared" si="388"/>
        <v>1.0152553141455911E-3</v>
      </c>
      <c r="AD297" s="26">
        <f t="shared" si="388"/>
        <v>2.3029983584810676E-2</v>
      </c>
      <c r="AE297" s="26">
        <f t="shared" si="388"/>
        <v>-2.7823083054049347E-2</v>
      </c>
      <c r="AF297" s="26">
        <f t="shared" si="388"/>
        <v>-2.2329177113053156E-2</v>
      </c>
      <c r="AG297" s="26">
        <f t="shared" si="388"/>
        <v>5.2418329149439558E-3</v>
      </c>
      <c r="AH297" s="26">
        <f t="shared" si="388"/>
        <v>-3.5194438402155526E-2</v>
      </c>
      <c r="AI297" s="26">
        <f t="shared" si="388"/>
        <v>-7.4671066592469915E-3</v>
      </c>
      <c r="AJ297" s="26">
        <f t="shared" si="388"/>
        <v>-2.8071579127631918E-2</v>
      </c>
      <c r="AK297" s="26">
        <f t="shared" si="388"/>
        <v>6.2095093169356463E-3</v>
      </c>
      <c r="AL297" s="26">
        <f t="shared" si="388"/>
        <v>-1.3946196668126687E-2</v>
      </c>
      <c r="AM297" s="26">
        <f t="shared" si="388"/>
        <v>-4.3069951189900202E-3</v>
      </c>
      <c r="AN297" s="26">
        <f t="shared" si="388"/>
        <v>-6.7904217052194737E-2</v>
      </c>
      <c r="AO297" s="26">
        <f t="shared" si="388"/>
        <v>-5.0709362034893957E-2</v>
      </c>
      <c r="AP297" s="26">
        <f t="shared" si="388"/>
        <v>-7.4052720204975109E-2</v>
      </c>
      <c r="AQ297" s="26">
        <f t="shared" si="388"/>
        <v>1.5701470510644189E-2</v>
      </c>
      <c r="AR297" s="26">
        <f t="shared" si="388"/>
        <v>-2.5282682385341371E-4</v>
      </c>
      <c r="AS297" s="26">
        <f t="shared" si="388"/>
        <v>5.7731289981657552E-2</v>
      </c>
      <c r="AT297" s="26">
        <f t="shared" si="388"/>
        <v>3.7256896124897798E-2</v>
      </c>
      <c r="AU297" s="26">
        <f t="shared" si="388"/>
        <v>1.0299077076139973E-2</v>
      </c>
      <c r="AV297" s="26">
        <f t="shared" si="388"/>
        <v>3.9285966330303346E-2</v>
      </c>
      <c r="AW297" s="26">
        <f t="shared" si="388"/>
        <v>2.8633497989408063E-2</v>
      </c>
      <c r="AX297" s="26">
        <f t="shared" si="388"/>
        <v>7.9061430646556463E-3</v>
      </c>
      <c r="AY297" s="26">
        <f t="shared" si="388"/>
        <v>-2.7822666338542801E-2</v>
      </c>
      <c r="AZ297" s="26">
        <f t="shared" si="388"/>
        <v>1.0615522297852786E-2</v>
      </c>
      <c r="BA297" s="26">
        <f t="shared" si="388"/>
        <v>-8.7210865679516747E-3</v>
      </c>
      <c r="BB297" s="26">
        <f t="shared" si="388"/>
        <v>1.2421276326249897E-2</v>
      </c>
      <c r="BC297" s="26">
        <f t="shared" si="388"/>
        <v>1.0553237815275063E-2</v>
      </c>
      <c r="BD297" s="26">
        <f t="shared" si="388"/>
        <v>-3.4941281858894224E-2</v>
      </c>
      <c r="BE297" s="26">
        <f t="shared" si="388"/>
        <v>-4.0925488831862755E-2</v>
      </c>
      <c r="BF297" s="26" t="e">
        <f t="shared" si="388"/>
        <v>#DIV/0!</v>
      </c>
      <c r="BG297" s="26">
        <f t="shared" si="388"/>
        <v>-4.0381092203649604E-3</v>
      </c>
      <c r="BH297" s="26">
        <f t="shared" si="388"/>
        <v>2.6424820328116994E-3</v>
      </c>
    </row>
    <row r="298" spans="1:60" s="7" customFormat="1" x14ac:dyDescent="0.2">
      <c r="A298" s="138">
        <f t="shared" si="330"/>
        <v>44012</v>
      </c>
      <c r="B298" s="16">
        <f t="shared" ref="B298:Q298" si="389">B96/B92-1</f>
        <v>-0.16733050041004693</v>
      </c>
      <c r="C298" s="16">
        <f t="shared" si="389"/>
        <v>-0.15691906774330722</v>
      </c>
      <c r="D298" s="7">
        <f t="shared" si="389"/>
        <v>-0.13186412395197133</v>
      </c>
      <c r="E298" s="7">
        <f t="shared" si="389"/>
        <v>-0.17124005184275615</v>
      </c>
      <c r="F298" s="7">
        <f t="shared" si="389"/>
        <v>-0.17624904881590686</v>
      </c>
      <c r="G298" s="7">
        <f t="shared" si="389"/>
        <v>-0.16241212513845327</v>
      </c>
      <c r="H298" s="7">
        <f t="shared" si="389"/>
        <v>-0.45448222766443136</v>
      </c>
      <c r="I298" s="20">
        <f t="shared" si="389"/>
        <v>-0.17627445603046743</v>
      </c>
      <c r="J298" s="7">
        <f t="shared" si="389"/>
        <v>-8.1660789345606277E-2</v>
      </c>
      <c r="K298" s="7">
        <f t="shared" si="389"/>
        <v>-0.17494608332353745</v>
      </c>
      <c r="L298" s="7">
        <f t="shared" si="389"/>
        <v>1.1835991839285653</v>
      </c>
      <c r="M298" s="7">
        <f t="shared" si="389"/>
        <v>-8.9743913731602176E-2</v>
      </c>
      <c r="N298" s="7">
        <f t="shared" si="389"/>
        <v>-9.7472852944611166E-2</v>
      </c>
      <c r="O298" s="7">
        <f t="shared" si="389"/>
        <v>-0.18927921688931792</v>
      </c>
      <c r="P298" s="7">
        <f t="shared" si="389"/>
        <v>-8.2194488480710426E-2</v>
      </c>
      <c r="Q298" s="7">
        <f t="shared" si="389"/>
        <v>-1.8920935946154183E-2</v>
      </c>
      <c r="R298" s="7">
        <f t="shared" ref="R298:BH298" si="390">R96/R92-1</f>
        <v>-4.9013850442442553E-2</v>
      </c>
      <c r="S298" s="7">
        <f t="shared" si="390"/>
        <v>1.0343038397453652E-2</v>
      </c>
      <c r="T298" s="7">
        <f t="shared" si="390"/>
        <v>-0.18783220290941571</v>
      </c>
      <c r="U298" s="7">
        <f t="shared" si="390"/>
        <v>-0.21151189663635706</v>
      </c>
      <c r="V298" s="7">
        <f t="shared" si="390"/>
        <v>-7.418829514757519E-2</v>
      </c>
      <c r="W298" s="7">
        <f t="shared" si="390"/>
        <v>-0.13298413003022946</v>
      </c>
      <c r="X298" s="7">
        <f t="shared" si="390"/>
        <v>-0.14711062300568845</v>
      </c>
      <c r="Y298" s="7">
        <f t="shared" si="390"/>
        <v>-0.2084373308078471</v>
      </c>
      <c r="Z298" s="7">
        <f t="shared" si="390"/>
        <v>-0.31702597373015717</v>
      </c>
      <c r="AA298" s="7">
        <f t="shared" si="390"/>
        <v>-0.10848343972912278</v>
      </c>
      <c r="AB298" s="7">
        <f t="shared" si="390"/>
        <v>-0.17888070880609097</v>
      </c>
      <c r="AC298" s="7">
        <f t="shared" si="390"/>
        <v>-1.6094073967515277E-3</v>
      </c>
      <c r="AD298" s="7">
        <f t="shared" si="390"/>
        <v>-0.10851352582510532</v>
      </c>
      <c r="AE298" s="7">
        <f t="shared" si="390"/>
        <v>-0.17124005184275615</v>
      </c>
      <c r="AF298" s="7">
        <f t="shared" si="390"/>
        <v>-0.17330410243534511</v>
      </c>
      <c r="AG298" s="7">
        <f t="shared" si="390"/>
        <v>-0.13185950210904063</v>
      </c>
      <c r="AH298" s="7">
        <f t="shared" si="390"/>
        <v>-0.17847029829514238</v>
      </c>
      <c r="AI298" s="7">
        <f t="shared" si="390"/>
        <v>-0.17969668875850575</v>
      </c>
      <c r="AJ298" s="7">
        <f t="shared" si="390"/>
        <v>-0.27184080164658508</v>
      </c>
      <c r="AK298" s="7">
        <f t="shared" si="390"/>
        <v>-0.15340867303952921</v>
      </c>
      <c r="AL298" s="7">
        <f t="shared" si="390"/>
        <v>-0.17718859873171844</v>
      </c>
      <c r="AM298" s="7">
        <f t="shared" si="390"/>
        <v>-0.15493770122247297</v>
      </c>
      <c r="AN298" s="7">
        <f t="shared" si="390"/>
        <v>-0.6070147766724423</v>
      </c>
      <c r="AO298" s="7">
        <f t="shared" si="390"/>
        <v>-0.62607433328442763</v>
      </c>
      <c r="AP298" s="7">
        <f t="shared" si="390"/>
        <v>-0.60024719500065282</v>
      </c>
      <c r="AQ298" s="7">
        <f t="shared" si="390"/>
        <v>-0.15336540616525485</v>
      </c>
      <c r="AR298" s="7">
        <f t="shared" si="390"/>
        <v>-5.1921740782439607E-2</v>
      </c>
      <c r="AS298" s="7">
        <f t="shared" si="390"/>
        <v>-4.4485165110378033E-2</v>
      </c>
      <c r="AT298" s="7">
        <f t="shared" si="390"/>
        <v>-3.0122682267265666E-2</v>
      </c>
      <c r="AU298" s="7">
        <f t="shared" si="390"/>
        <v>-0.13165310380538164</v>
      </c>
      <c r="AV298" s="7">
        <f t="shared" si="390"/>
        <v>-0.10419108595504423</v>
      </c>
      <c r="AW298" s="7">
        <f t="shared" si="390"/>
        <v>-1.7075090898808321E-2</v>
      </c>
      <c r="AX298" s="7">
        <f t="shared" si="390"/>
        <v>-0.19824360599374125</v>
      </c>
      <c r="AY298" s="7">
        <f t="shared" si="390"/>
        <v>-0.29400410394833854</v>
      </c>
      <c r="AZ298" s="7">
        <f t="shared" si="390"/>
        <v>-1.9222465239307152E-2</v>
      </c>
      <c r="BA298" s="7">
        <f t="shared" si="390"/>
        <v>-0.17278228701137099</v>
      </c>
      <c r="BB298" s="7">
        <f t="shared" si="390"/>
        <v>-8.7420057806468443E-2</v>
      </c>
      <c r="BC298" s="7">
        <f t="shared" si="390"/>
        <v>-6.4541052958843048E-2</v>
      </c>
      <c r="BD298" s="7">
        <f t="shared" si="390"/>
        <v>-0.51524171545458564</v>
      </c>
      <c r="BE298" s="7">
        <f t="shared" si="390"/>
        <v>-0.22769357272361246</v>
      </c>
      <c r="BF298" s="7" t="e">
        <f t="shared" si="390"/>
        <v>#DIV/0!</v>
      </c>
      <c r="BG298" s="7">
        <f t="shared" si="390"/>
        <v>-0.12740527624271125</v>
      </c>
      <c r="BH298" s="7">
        <f t="shared" si="390"/>
        <v>-0.12119350559875675</v>
      </c>
    </row>
    <row r="299" spans="1:60" s="7" customFormat="1" x14ac:dyDescent="0.2">
      <c r="A299" s="138">
        <f t="shared" si="330"/>
        <v>44104</v>
      </c>
      <c r="B299" s="16">
        <f t="shared" ref="B299:Q299" si="391">B97/B93-1</f>
        <v>-2.4423669839223061E-2</v>
      </c>
      <c r="C299" s="16">
        <f t="shared" si="391"/>
        <v>-1.9709450248028282E-2</v>
      </c>
      <c r="D299" s="7">
        <f t="shared" si="391"/>
        <v>-2.5348184559784492E-2</v>
      </c>
      <c r="E299" s="7">
        <f t="shared" si="391"/>
        <v>2.7321555873648373E-2</v>
      </c>
      <c r="F299" s="7">
        <f t="shared" si="391"/>
        <v>-2.9019373395516634E-2</v>
      </c>
      <c r="G299" s="7">
        <f t="shared" si="391"/>
        <v>-2.2774496472848793E-2</v>
      </c>
      <c r="H299" s="7">
        <f t="shared" si="391"/>
        <v>-0.1553938073188994</v>
      </c>
      <c r="I299" s="20">
        <f t="shared" si="391"/>
        <v>-2.83632356328406E-2</v>
      </c>
      <c r="J299" s="7">
        <f t="shared" si="391"/>
        <v>1.3166982543304284E-2</v>
      </c>
      <c r="K299" s="7">
        <f t="shared" si="391"/>
        <v>-2.8379905042960396E-2</v>
      </c>
      <c r="L299" s="7">
        <f t="shared" si="391"/>
        <v>-3.5477156320351422E-2</v>
      </c>
      <c r="M299" s="7">
        <f t="shared" si="391"/>
        <v>1.1446206865762809E-2</v>
      </c>
      <c r="N299" s="7">
        <f t="shared" si="391"/>
        <v>2.1682124365389743E-3</v>
      </c>
      <c r="O299" s="7">
        <f t="shared" si="391"/>
        <v>-5.0547040827351508E-2</v>
      </c>
      <c r="P299" s="7">
        <f t="shared" si="391"/>
        <v>-3.6207840663502022E-2</v>
      </c>
      <c r="Q299" s="7">
        <f t="shared" si="391"/>
        <v>-1.0751033280588129E-2</v>
      </c>
      <c r="R299" s="7">
        <f t="shared" ref="R299:BH299" si="392">R97/R93-1</f>
        <v>3.7740559458154799E-4</v>
      </c>
      <c r="S299" s="7">
        <f t="shared" si="392"/>
        <v>1.272996853257613E-2</v>
      </c>
      <c r="T299" s="7">
        <f t="shared" si="392"/>
        <v>-7.6039264904315118E-3</v>
      </c>
      <c r="U299" s="7">
        <f t="shared" si="392"/>
        <v>-6.5725645309885117E-2</v>
      </c>
      <c r="V299" s="7">
        <f t="shared" si="392"/>
        <v>-1.1658478861204302E-2</v>
      </c>
      <c r="W299" s="7">
        <f t="shared" si="392"/>
        <v>-2.7295717736442127E-2</v>
      </c>
      <c r="X299" s="7">
        <f t="shared" si="392"/>
        <v>-3.7056940629261237E-2</v>
      </c>
      <c r="Y299" s="7">
        <f t="shared" si="392"/>
        <v>-8.2483947429271676E-2</v>
      </c>
      <c r="Z299" s="7">
        <f t="shared" si="392"/>
        <v>-7.0846858595893236E-2</v>
      </c>
      <c r="AA299" s="7">
        <f t="shared" si="392"/>
        <v>-9.3039593220510031E-2</v>
      </c>
      <c r="AB299" s="7">
        <f t="shared" si="392"/>
        <v>-1.6813680566651446E-2</v>
      </c>
      <c r="AC299" s="7">
        <f t="shared" si="392"/>
        <v>2.3811771050895603E-2</v>
      </c>
      <c r="AD299" s="7">
        <f t="shared" si="392"/>
        <v>9.480044313945557E-3</v>
      </c>
      <c r="AE299" s="7">
        <f t="shared" si="392"/>
        <v>2.7321555873648373E-2</v>
      </c>
      <c r="AF299" s="7">
        <f t="shared" si="392"/>
        <v>1.0128137687547945E-2</v>
      </c>
      <c r="AG299" s="7">
        <f t="shared" si="392"/>
        <v>4.0669351714610169E-2</v>
      </c>
      <c r="AH299" s="7">
        <f t="shared" si="392"/>
        <v>2.7817637234619719E-2</v>
      </c>
      <c r="AI299" s="7">
        <f t="shared" si="392"/>
        <v>-6.2483542547444593E-3</v>
      </c>
      <c r="AJ299" s="7">
        <f t="shared" si="392"/>
        <v>2.2299466914084798E-2</v>
      </c>
      <c r="AK299" s="7">
        <f t="shared" si="392"/>
        <v>-2.0273615279617019E-2</v>
      </c>
      <c r="AL299" s="7">
        <f t="shared" si="392"/>
        <v>-1.7564215248855319E-3</v>
      </c>
      <c r="AM299" s="7">
        <f t="shared" si="392"/>
        <v>-6.4389813708690125E-2</v>
      </c>
      <c r="AN299" s="7">
        <f t="shared" si="392"/>
        <v>-0.14730213818056603</v>
      </c>
      <c r="AO299" s="7">
        <f t="shared" si="392"/>
        <v>-0.22980088825096556</v>
      </c>
      <c r="AP299" s="7">
        <f t="shared" si="392"/>
        <v>-0.1182143123610534</v>
      </c>
      <c r="AQ299" s="7">
        <f t="shared" si="392"/>
        <v>-1.6907559301549968E-3</v>
      </c>
      <c r="AR299" s="7">
        <f t="shared" si="392"/>
        <v>-8.278845028608206E-3</v>
      </c>
      <c r="AS299" s="7">
        <f t="shared" si="392"/>
        <v>-6.5118968351681739E-3</v>
      </c>
      <c r="AT299" s="7">
        <f t="shared" si="392"/>
        <v>1.6193622310276545E-3</v>
      </c>
      <c r="AU299" s="7">
        <f t="shared" si="392"/>
        <v>-8.2051225387230753E-3</v>
      </c>
      <c r="AV299" s="7">
        <f t="shared" si="392"/>
        <v>-8.1193480704958576E-3</v>
      </c>
      <c r="AW299" s="7">
        <f t="shared" si="392"/>
        <v>4.5309951755978517E-3</v>
      </c>
      <c r="AX299" s="7">
        <f t="shared" si="392"/>
        <v>-3.0155501555792719E-2</v>
      </c>
      <c r="AY299" s="7">
        <f t="shared" si="392"/>
        <v>-8.1626473775018304E-2</v>
      </c>
      <c r="AZ299" s="7">
        <f t="shared" si="392"/>
        <v>5.240539465054761E-3</v>
      </c>
      <c r="BA299" s="7">
        <f t="shared" si="392"/>
        <v>-3.4059413741049926E-3</v>
      </c>
      <c r="BB299" s="7">
        <f t="shared" si="392"/>
        <v>2.2409000953749869E-2</v>
      </c>
      <c r="BC299" s="7">
        <f t="shared" si="392"/>
        <v>1.4592253740269401E-2</v>
      </c>
      <c r="BD299" s="7">
        <f t="shared" si="392"/>
        <v>-0.11508944131034626</v>
      </c>
      <c r="BE299" s="7">
        <f t="shared" si="392"/>
        <v>-2.2362787950372942E-2</v>
      </c>
      <c r="BF299" s="7" t="e">
        <f t="shared" si="392"/>
        <v>#DIV/0!</v>
      </c>
      <c r="BG299" s="7">
        <f t="shared" si="392"/>
        <v>-5.6047549302253863E-3</v>
      </c>
      <c r="BH299" s="7">
        <f t="shared" si="392"/>
        <v>-5.6201504547674919E-3</v>
      </c>
    </row>
    <row r="300" spans="1:60" s="7" customFormat="1" ht="11.45" customHeight="1" thickBot="1" x14ac:dyDescent="0.25">
      <c r="A300" s="138">
        <f t="shared" si="330"/>
        <v>44195</v>
      </c>
      <c r="B300" s="14">
        <f t="shared" ref="B300:Q300" si="393">B98/B94-1</f>
        <v>-3.6751438543531689E-2</v>
      </c>
      <c r="C300" s="14">
        <f t="shared" si="393"/>
        <v>-3.5511013259411639E-2</v>
      </c>
      <c r="D300" s="22">
        <f t="shared" si="393"/>
        <v>-2.1521056692077045E-2</v>
      </c>
      <c r="E300" s="22">
        <f t="shared" si="393"/>
        <v>1.9919025467243445E-2</v>
      </c>
      <c r="F300" s="22">
        <f t="shared" si="393"/>
        <v>-4.607967738778429E-2</v>
      </c>
      <c r="G300" s="22">
        <f t="shared" si="393"/>
        <v>-4.4832532498520705E-2</v>
      </c>
      <c r="H300" s="22">
        <f t="shared" si="393"/>
        <v>-7.1567614017586045E-2</v>
      </c>
      <c r="I300" s="23">
        <f t="shared" si="393"/>
        <v>-4.4268257279257983E-2</v>
      </c>
      <c r="J300" s="22">
        <f t="shared" si="393"/>
        <v>3.476376138514925E-2</v>
      </c>
      <c r="K300" s="22">
        <f t="shared" si="393"/>
        <v>-5.7284666373850546E-2</v>
      </c>
      <c r="L300" s="22">
        <f t="shared" si="393"/>
        <v>0.21999095780806077</v>
      </c>
      <c r="M300" s="22">
        <f t="shared" si="393"/>
        <v>-1.5918244478132504E-2</v>
      </c>
      <c r="N300" s="22">
        <f t="shared" si="393"/>
        <v>-4.8735951887762807E-3</v>
      </c>
      <c r="O300" s="22">
        <f t="shared" si="393"/>
        <v>-5.7404937198522354E-2</v>
      </c>
      <c r="P300" s="22">
        <f t="shared" si="393"/>
        <v>-3.5682756722038245E-2</v>
      </c>
      <c r="Q300" s="22">
        <f t="shared" si="393"/>
        <v>-1.3776220470121725E-2</v>
      </c>
      <c r="R300" s="22">
        <f t="shared" ref="R300:BH300" si="394">R98/R94-1</f>
        <v>1.2500399113005045E-2</v>
      </c>
      <c r="S300" s="22">
        <f t="shared" si="394"/>
        <v>2.6389148441003485E-2</v>
      </c>
      <c r="T300" s="22">
        <f t="shared" si="394"/>
        <v>-9.3022479192529373E-3</v>
      </c>
      <c r="U300" s="22">
        <f t="shared" si="394"/>
        <v>-6.5221440058778946E-2</v>
      </c>
      <c r="V300" s="22">
        <f t="shared" si="394"/>
        <v>-2.3627809216846374E-2</v>
      </c>
      <c r="W300" s="22">
        <f t="shared" si="394"/>
        <v>-2.7133554848757901E-2</v>
      </c>
      <c r="X300" s="22">
        <f t="shared" si="394"/>
        <v>-3.6814383050257415E-2</v>
      </c>
      <c r="Y300" s="22">
        <f t="shared" si="394"/>
        <v>-4.4133641386145284E-2</v>
      </c>
      <c r="Z300" s="22">
        <f t="shared" si="394"/>
        <v>-1.3387850970888682E-2</v>
      </c>
      <c r="AA300" s="22">
        <f t="shared" si="394"/>
        <v>-7.2029253811933924E-2</v>
      </c>
      <c r="AB300" s="22">
        <f t="shared" si="394"/>
        <v>-1.5785063145281497E-2</v>
      </c>
      <c r="AC300" s="22">
        <f t="shared" si="394"/>
        <v>1.4128900591384719E-2</v>
      </c>
      <c r="AD300" s="22">
        <f t="shared" si="394"/>
        <v>4.9323298569778906E-3</v>
      </c>
      <c r="AE300" s="22">
        <f t="shared" si="394"/>
        <v>1.9919025467243445E-2</v>
      </c>
      <c r="AF300" s="22">
        <f t="shared" si="394"/>
        <v>-2.6120232346188432E-3</v>
      </c>
      <c r="AG300" s="22">
        <f t="shared" si="394"/>
        <v>1.306297157652736E-2</v>
      </c>
      <c r="AH300" s="22">
        <f t="shared" si="394"/>
        <v>2.5188134197147383E-2</v>
      </c>
      <c r="AI300" s="22">
        <f t="shared" si="394"/>
        <v>-3.0120384136487766E-2</v>
      </c>
      <c r="AJ300" s="22">
        <f t="shared" si="394"/>
        <v>-3.2718354990920462E-2</v>
      </c>
      <c r="AK300" s="22">
        <f t="shared" si="394"/>
        <v>-2.1556108108667926E-2</v>
      </c>
      <c r="AL300" s="22">
        <f t="shared" si="394"/>
        <v>-3.7094750923274522E-2</v>
      </c>
      <c r="AM300" s="22">
        <f t="shared" si="394"/>
        <v>-6.0212083436423258E-2</v>
      </c>
      <c r="AN300" s="22">
        <f t="shared" si="394"/>
        <v>-0.43212807468687109</v>
      </c>
      <c r="AO300" s="22">
        <f t="shared" si="394"/>
        <v>-0.42724106447817622</v>
      </c>
      <c r="AP300" s="22">
        <f t="shared" si="394"/>
        <v>-0.4338362265350717</v>
      </c>
      <c r="AQ300" s="22">
        <f t="shared" si="394"/>
        <v>-2.2847774790359932E-3</v>
      </c>
      <c r="AR300" s="22">
        <f t="shared" si="394"/>
        <v>2.6535917993967706E-2</v>
      </c>
      <c r="AS300" s="22">
        <f t="shared" si="394"/>
        <v>4.309204463230909E-3</v>
      </c>
      <c r="AT300" s="22">
        <f t="shared" si="394"/>
        <v>5.0348052525712728E-3</v>
      </c>
      <c r="AU300" s="22">
        <f t="shared" si="394"/>
        <v>-2.3812904357902953E-2</v>
      </c>
      <c r="AV300" s="22">
        <f t="shared" si="394"/>
        <v>-4.3581450301360958E-3</v>
      </c>
      <c r="AW300" s="22">
        <f t="shared" si="394"/>
        <v>3.5984812779657815E-2</v>
      </c>
      <c r="AX300" s="22">
        <f t="shared" si="394"/>
        <v>-3.4382744634864459E-2</v>
      </c>
      <c r="AY300" s="22">
        <f t="shared" si="394"/>
        <v>-5.3045901431792442E-2</v>
      </c>
      <c r="AZ300" s="22">
        <f t="shared" si="394"/>
        <v>1.4109342092376576E-2</v>
      </c>
      <c r="BA300" s="22">
        <f t="shared" si="394"/>
        <v>-4.9042997606623118E-3</v>
      </c>
      <c r="BB300" s="22">
        <f t="shared" si="394"/>
        <v>6.6952378822078051E-2</v>
      </c>
      <c r="BC300" s="22">
        <f t="shared" si="394"/>
        <v>3.2010656630883094E-2</v>
      </c>
      <c r="BD300" s="22">
        <f t="shared" si="394"/>
        <v>-0.24198950585495815</v>
      </c>
      <c r="BE300" s="22">
        <f t="shared" si="394"/>
        <v>-8.2316065512451075E-2</v>
      </c>
      <c r="BF300" s="22" t="e">
        <f t="shared" si="394"/>
        <v>#DIV/0!</v>
      </c>
      <c r="BG300" s="22">
        <f t="shared" si="394"/>
        <v>2.0885038905835707E-3</v>
      </c>
      <c r="BH300" s="22">
        <f t="shared" si="394"/>
        <v>-4.9980629314576586E-3</v>
      </c>
    </row>
    <row r="301" spans="1:60" s="7" customFormat="1" x14ac:dyDescent="0.2">
      <c r="A301" s="138">
        <f t="shared" ref="A301:A304" si="395">A99</f>
        <v>44285</v>
      </c>
      <c r="B301" s="24">
        <f t="shared" ref="B301:Q301" si="396">B99/B95-1</f>
        <v>4.6621429271016535E-3</v>
      </c>
      <c r="C301" s="24">
        <f t="shared" si="396"/>
        <v>3.9468285122918889E-3</v>
      </c>
      <c r="D301" s="26">
        <f t="shared" si="396"/>
        <v>3.6758383896622338E-3</v>
      </c>
      <c r="E301" s="26">
        <f t="shared" si="396"/>
        <v>0.12609581373367384</v>
      </c>
      <c r="F301" s="26">
        <f t="shared" si="396"/>
        <v>-6.0225655452376126E-3</v>
      </c>
      <c r="G301" s="26">
        <f t="shared" si="396"/>
        <v>-7.4987938861690306E-3</v>
      </c>
      <c r="H301" s="26">
        <f t="shared" si="396"/>
        <v>2.5816202036672564E-2</v>
      </c>
      <c r="I301" s="27">
        <f t="shared" si="396"/>
        <v>-3.2859718726504505E-3</v>
      </c>
      <c r="J301" s="26">
        <f t="shared" si="396"/>
        <v>7.9338687878245162E-2</v>
      </c>
      <c r="K301" s="26">
        <f t="shared" si="396"/>
        <v>-2.1209702101782857E-2</v>
      </c>
      <c r="L301" s="26">
        <f t="shared" si="396"/>
        <v>3.7184077772724367E-2</v>
      </c>
      <c r="M301" s="26">
        <f t="shared" si="396"/>
        <v>5.1805925249006624E-2</v>
      </c>
      <c r="N301" s="26">
        <f t="shared" si="396"/>
        <v>2.5994931352488981E-2</v>
      </c>
      <c r="O301" s="26">
        <f t="shared" si="396"/>
        <v>-2.0279305924793656E-2</v>
      </c>
      <c r="P301" s="26">
        <f t="shared" si="396"/>
        <v>2.3865476488511561E-3</v>
      </c>
      <c r="Q301" s="26">
        <f t="shared" si="396"/>
        <v>-3.1895841005325387E-2</v>
      </c>
      <c r="R301" s="26">
        <f t="shared" ref="R301:BH301" si="397">R99/R95-1</f>
        <v>1.190458090596036E-2</v>
      </c>
      <c r="S301" s="26">
        <f t="shared" si="397"/>
        <v>2.4037644497648225E-2</v>
      </c>
      <c r="T301" s="26">
        <f t="shared" si="397"/>
        <v>1.6332914907398077E-2</v>
      </c>
      <c r="U301" s="26">
        <f t="shared" si="397"/>
        <v>-4.1341906421188401E-3</v>
      </c>
      <c r="V301" s="26">
        <f t="shared" si="397"/>
        <v>-1.5840342093782267E-2</v>
      </c>
      <c r="W301" s="26">
        <f t="shared" si="397"/>
        <v>-1.9071472585727611E-2</v>
      </c>
      <c r="X301" s="26">
        <f t="shared" si="397"/>
        <v>-8.7630916736390896E-3</v>
      </c>
      <c r="Y301" s="26">
        <f t="shared" si="397"/>
        <v>-3.3706625711586558E-2</v>
      </c>
      <c r="Z301" s="26">
        <f t="shared" si="397"/>
        <v>-1.312662414143162E-2</v>
      </c>
      <c r="AA301" s="26">
        <f t="shared" si="397"/>
        <v>-5.2016841377064305E-2</v>
      </c>
      <c r="AB301" s="26">
        <f t="shared" si="397"/>
        <v>2.9019199928720818E-2</v>
      </c>
      <c r="AC301" s="26">
        <f t="shared" si="397"/>
        <v>1.9249149716743297E-2</v>
      </c>
      <c r="AD301" s="26">
        <f t="shared" si="397"/>
        <v>2.7414793741615595E-2</v>
      </c>
      <c r="AE301" s="26">
        <f t="shared" si="397"/>
        <v>0.12609581373367384</v>
      </c>
      <c r="AF301" s="26">
        <f t="shared" si="397"/>
        <v>7.7766314354215771E-2</v>
      </c>
      <c r="AG301" s="26">
        <f t="shared" si="397"/>
        <v>7.5916370645817244E-2</v>
      </c>
      <c r="AH301" s="26">
        <f t="shared" si="397"/>
        <v>0.14498568980155557</v>
      </c>
      <c r="AI301" s="26">
        <f t="shared" si="397"/>
        <v>2.97676829583573E-2</v>
      </c>
      <c r="AJ301" s="26">
        <f t="shared" si="397"/>
        <v>7.767378501004818E-2</v>
      </c>
      <c r="AK301" s="26">
        <f t="shared" si="397"/>
        <v>1.4847416829921523E-2</v>
      </c>
      <c r="AL301" s="26">
        <f t="shared" si="397"/>
        <v>3.0085053682080032E-2</v>
      </c>
      <c r="AM301" s="26">
        <f t="shared" si="397"/>
        <v>-1.63282821034616E-2</v>
      </c>
      <c r="AN301" s="26">
        <f t="shared" si="397"/>
        <v>-0.47452104663083661</v>
      </c>
      <c r="AO301" s="26">
        <f t="shared" si="397"/>
        <v>-0.46113809984978593</v>
      </c>
      <c r="AP301" s="26">
        <f t="shared" si="397"/>
        <v>-0.47942713730256781</v>
      </c>
      <c r="AQ301" s="26">
        <f t="shared" si="397"/>
        <v>3.0595947409147062E-2</v>
      </c>
      <c r="AR301" s="26">
        <f t="shared" si="397"/>
        <v>1.3234096972569942E-2</v>
      </c>
      <c r="AS301" s="26">
        <f t="shared" si="397"/>
        <v>2.9301151881859777E-2</v>
      </c>
      <c r="AT301" s="26">
        <f t="shared" si="397"/>
        <v>2.203112540605745E-2</v>
      </c>
      <c r="AU301" s="26">
        <f t="shared" si="397"/>
        <v>2.290996961319558E-2</v>
      </c>
      <c r="AV301" s="26">
        <f t="shared" si="397"/>
        <v>2.768262416184597E-2</v>
      </c>
      <c r="AW301" s="26">
        <f t="shared" si="397"/>
        <v>3.367550549716869E-2</v>
      </c>
      <c r="AX301" s="26">
        <f t="shared" si="397"/>
        <v>6.9199769057459726E-4</v>
      </c>
      <c r="AY301" s="26">
        <f t="shared" si="397"/>
        <v>2.3005854942259596E-4</v>
      </c>
      <c r="AZ301" s="26">
        <f t="shared" si="397"/>
        <v>2.7703516712639153E-2</v>
      </c>
      <c r="BA301" s="26">
        <f t="shared" si="397"/>
        <v>5.6780229074971489E-2</v>
      </c>
      <c r="BB301" s="26">
        <f t="shared" si="397"/>
        <v>0.11710023207826215</v>
      </c>
      <c r="BC301" s="26">
        <f t="shared" si="397"/>
        <v>7.5312875681841307E-2</v>
      </c>
      <c r="BD301" s="26">
        <f t="shared" si="397"/>
        <v>-0.26086500830729609</v>
      </c>
      <c r="BE301" s="26">
        <f t="shared" si="397"/>
        <v>1.1718473535178076E-2</v>
      </c>
      <c r="BF301" s="26" t="e">
        <f t="shared" si="397"/>
        <v>#DIV/0!</v>
      </c>
      <c r="BG301" s="26">
        <f t="shared" si="397"/>
        <v>3.6861451391460687E-2</v>
      </c>
      <c r="BH301" s="26">
        <f t="shared" si="397"/>
        <v>1.1780758687656379E-2</v>
      </c>
    </row>
    <row r="302" spans="1:60" s="7" customFormat="1" x14ac:dyDescent="0.2">
      <c r="A302" s="138">
        <f t="shared" si="395"/>
        <v>44377</v>
      </c>
      <c r="B302" s="16">
        <f t="shared" ref="B302:Q302" si="398">B100/B96-1</f>
        <v>0.21046309141412967</v>
      </c>
      <c r="C302" s="16">
        <f t="shared" si="398"/>
        <v>0.19720341144717968</v>
      </c>
      <c r="D302" s="7">
        <f t="shared" si="398"/>
        <v>0.14844099069871652</v>
      </c>
      <c r="E302" s="7">
        <f t="shared" si="398"/>
        <v>0.29588486664672331</v>
      </c>
      <c r="F302" s="7">
        <f t="shared" si="398"/>
        <v>0.21962765768342862</v>
      </c>
      <c r="G302" s="7">
        <f t="shared" si="398"/>
        <v>0.2016180737465989</v>
      </c>
      <c r="H302" s="7">
        <f t="shared" si="398"/>
        <v>0.77565292776627248</v>
      </c>
      <c r="I302" s="20">
        <f t="shared" si="398"/>
        <v>0.21396792192266334</v>
      </c>
      <c r="J302" s="7">
        <f t="shared" si="398"/>
        <v>0.18035078000780991</v>
      </c>
      <c r="K302" s="7">
        <f t="shared" si="398"/>
        <v>0.20529234786341721</v>
      </c>
      <c r="L302" s="7">
        <f t="shared" si="398"/>
        <v>-0.1983334197680372</v>
      </c>
      <c r="M302" s="7">
        <f t="shared" si="398"/>
        <v>0.12676692650949217</v>
      </c>
      <c r="N302" s="7">
        <f t="shared" si="398"/>
        <v>0.15083351748355511</v>
      </c>
      <c r="O302" s="7">
        <f t="shared" si="398"/>
        <v>0.174408790570729</v>
      </c>
      <c r="P302" s="7">
        <f t="shared" si="398"/>
        <v>5.1537315974081954E-2</v>
      </c>
      <c r="Q302" s="7">
        <f t="shared" si="398"/>
        <v>4.7595842447893943E-3</v>
      </c>
      <c r="R302" s="7">
        <f t="shared" ref="R302:BH302" si="399">R100/R96-1</f>
        <v>7.8784625955567122E-2</v>
      </c>
      <c r="S302" s="7">
        <f t="shared" si="399"/>
        <v>3.4428590237484125E-2</v>
      </c>
      <c r="T302" s="7">
        <f t="shared" si="399"/>
        <v>0.22927844951934606</v>
      </c>
      <c r="U302" s="7">
        <f t="shared" si="399"/>
        <v>0.21119417721660771</v>
      </c>
      <c r="V302" s="7">
        <f t="shared" si="399"/>
        <v>9.2439639007477314E-2</v>
      </c>
      <c r="W302" s="7">
        <f t="shared" si="399"/>
        <v>0.14768687394930557</v>
      </c>
      <c r="X302" s="7">
        <f t="shared" si="399"/>
        <v>0.15710498723529587</v>
      </c>
      <c r="Y302" s="7">
        <f t="shared" si="399"/>
        <v>0.18472235169836493</v>
      </c>
      <c r="Z302" s="7">
        <f t="shared" si="399"/>
        <v>0.33226146473985851</v>
      </c>
      <c r="AA302" s="7">
        <f t="shared" si="399"/>
        <v>8.0683094972733294E-2</v>
      </c>
      <c r="AB302" s="7">
        <f t="shared" si="399"/>
        <v>0.24993127925693415</v>
      </c>
      <c r="AC302" s="7">
        <f t="shared" si="399"/>
        <v>3.496619821015079E-2</v>
      </c>
      <c r="AD302" s="7">
        <f t="shared" si="399"/>
        <v>0.16173099226375154</v>
      </c>
      <c r="AE302" s="7">
        <f t="shared" si="399"/>
        <v>0.29588486664672331</v>
      </c>
      <c r="AF302" s="7">
        <f t="shared" si="399"/>
        <v>0.24832011729294878</v>
      </c>
      <c r="AG302" s="7">
        <f t="shared" si="399"/>
        <v>0.21254860237363804</v>
      </c>
      <c r="AH302" s="7">
        <f t="shared" si="399"/>
        <v>0.321463502205247</v>
      </c>
      <c r="AI302" s="7">
        <f t="shared" si="399"/>
        <v>0.24417426551405175</v>
      </c>
      <c r="AJ302" s="7">
        <f t="shared" si="399"/>
        <v>0.43191446769496711</v>
      </c>
      <c r="AK302" s="7">
        <f t="shared" si="399"/>
        <v>0.22465710873487033</v>
      </c>
      <c r="AL302" s="7">
        <f t="shared" si="399"/>
        <v>0.21496434492574301</v>
      </c>
      <c r="AM302" s="7">
        <f t="shared" si="399"/>
        <v>0.14659107012933514</v>
      </c>
      <c r="AN302" s="7">
        <f t="shared" si="399"/>
        <v>0.63802163250003296</v>
      </c>
      <c r="AO302" s="7">
        <f t="shared" si="399"/>
        <v>0.66379491791543366</v>
      </c>
      <c r="AP302" s="7">
        <f t="shared" si="399"/>
        <v>0.62946142578410846</v>
      </c>
      <c r="AQ302" s="7">
        <f t="shared" si="399"/>
        <v>0.25510524635058207</v>
      </c>
      <c r="AR302" s="7">
        <f t="shared" si="399"/>
        <v>4.969667893181251E-2</v>
      </c>
      <c r="AS302" s="7">
        <f t="shared" si="399"/>
        <v>0.15771189003314912</v>
      </c>
      <c r="AT302" s="7">
        <f t="shared" si="399"/>
        <v>8.2179004047902682E-2</v>
      </c>
      <c r="AU302" s="7">
        <f t="shared" si="399"/>
        <v>0.17748304115622759</v>
      </c>
      <c r="AV302" s="7">
        <f t="shared" si="399"/>
        <v>0.18181847725305378</v>
      </c>
      <c r="AW302" s="7">
        <f t="shared" si="399"/>
        <v>8.2557021205829306E-2</v>
      </c>
      <c r="AX302" s="7">
        <f t="shared" si="399"/>
        <v>0.2688365658049241</v>
      </c>
      <c r="AY302" s="7">
        <f t="shared" si="399"/>
        <v>0.39891519438634981</v>
      </c>
      <c r="AZ302" s="7">
        <f t="shared" si="399"/>
        <v>5.1538366490575971E-2</v>
      </c>
      <c r="BA302" s="7">
        <f t="shared" si="399"/>
        <v>0.28280555173922406</v>
      </c>
      <c r="BB302" s="7">
        <f t="shared" si="399"/>
        <v>0.23895779012426765</v>
      </c>
      <c r="BC302" s="7">
        <f t="shared" si="399"/>
        <v>0.14882070230379485</v>
      </c>
      <c r="BD302" s="7">
        <f t="shared" si="399"/>
        <v>0.59855900117842253</v>
      </c>
      <c r="BE302" s="7">
        <f t="shared" si="399"/>
        <v>0.2520771207914505</v>
      </c>
      <c r="BF302" s="7" t="e">
        <f t="shared" si="399"/>
        <v>#DIV/0!</v>
      </c>
      <c r="BG302" s="7">
        <f t="shared" si="399"/>
        <v>0.18800125205526119</v>
      </c>
      <c r="BH302" s="7">
        <f t="shared" si="399"/>
        <v>0.16653400226640769</v>
      </c>
    </row>
    <row r="303" spans="1:60" s="7" customFormat="1" x14ac:dyDescent="0.2">
      <c r="A303" s="138">
        <f t="shared" si="395"/>
        <v>44469</v>
      </c>
      <c r="B303" s="16">
        <f t="shared" ref="B303:Q303" si="400">B101/B97-1</f>
        <v>6.7469290548048733E-2</v>
      </c>
      <c r="C303" s="16">
        <f t="shared" si="400"/>
        <v>6.4374597697476332E-2</v>
      </c>
      <c r="D303" s="7">
        <f t="shared" si="400"/>
        <v>3.4565489531188209E-2</v>
      </c>
      <c r="E303" s="7">
        <f t="shared" si="400"/>
        <v>4.4034211683718905E-2</v>
      </c>
      <c r="F303" s="7">
        <f t="shared" si="400"/>
        <v>7.8434635565807431E-2</v>
      </c>
      <c r="G303" s="7">
        <f t="shared" si="400"/>
        <v>7.4641045305260834E-2</v>
      </c>
      <c r="H303" s="7">
        <f t="shared" si="400"/>
        <v>0.16725781048702704</v>
      </c>
      <c r="I303" s="20">
        <f t="shared" si="400"/>
        <v>6.6605088466735074E-2</v>
      </c>
      <c r="J303" s="7">
        <f t="shared" si="400"/>
        <v>7.5377346321458649E-2</v>
      </c>
      <c r="K303" s="7">
        <f t="shared" si="400"/>
        <v>7.4521301992618083E-2</v>
      </c>
      <c r="L303" s="7">
        <f t="shared" si="400"/>
        <v>-6.2814856870147984E-2</v>
      </c>
      <c r="M303" s="7">
        <f t="shared" si="400"/>
        <v>1.1118641595979861E-2</v>
      </c>
      <c r="N303" s="7">
        <f t="shared" si="400"/>
        <v>5.6068793986608689E-2</v>
      </c>
      <c r="O303" s="7">
        <f t="shared" si="400"/>
        <v>4.3632860680248742E-2</v>
      </c>
      <c r="P303" s="7">
        <f t="shared" si="400"/>
        <v>2.6394772972397007E-2</v>
      </c>
      <c r="Q303" s="7">
        <f t="shared" si="400"/>
        <v>-2.0472396187012021E-2</v>
      </c>
      <c r="R303" s="7">
        <f t="shared" ref="R303:BH303" si="401">R101/R97-1</f>
        <v>2.887392354181717E-2</v>
      </c>
      <c r="S303" s="7">
        <f t="shared" si="401"/>
        <v>1.2104624030814914E-2</v>
      </c>
      <c r="T303" s="7">
        <f t="shared" si="401"/>
        <v>1.0773223412797295E-2</v>
      </c>
      <c r="U303" s="7">
        <f t="shared" si="401"/>
        <v>3.2659254683947037E-2</v>
      </c>
      <c r="V303" s="7">
        <f t="shared" si="401"/>
        <v>4.0542476836321395E-2</v>
      </c>
      <c r="W303" s="7">
        <f t="shared" si="401"/>
        <v>2.509560547882228E-2</v>
      </c>
      <c r="X303" s="7">
        <f t="shared" si="401"/>
        <v>4.6296844569633011E-2</v>
      </c>
      <c r="Y303" s="7">
        <f t="shared" si="401"/>
        <v>4.4247295824991317E-2</v>
      </c>
      <c r="Z303" s="7">
        <f t="shared" si="401"/>
        <v>3.2110404875581589E-2</v>
      </c>
      <c r="AA303" s="7">
        <f t="shared" si="401"/>
        <v>5.552567989526791E-2</v>
      </c>
      <c r="AB303" s="7">
        <f t="shared" si="401"/>
        <v>5.1737817326071189E-2</v>
      </c>
      <c r="AC303" s="7">
        <f t="shared" si="401"/>
        <v>2.3015210070940206E-3</v>
      </c>
      <c r="AD303" s="7">
        <f t="shared" si="401"/>
        <v>3.5223663146126682E-2</v>
      </c>
      <c r="AE303" s="7">
        <f t="shared" si="401"/>
        <v>4.4034211683718905E-2</v>
      </c>
      <c r="AF303" s="7">
        <f t="shared" si="401"/>
        <v>2.5394006115362577E-2</v>
      </c>
      <c r="AG303" s="7">
        <f t="shared" si="401"/>
        <v>2.4588515028489688E-4</v>
      </c>
      <c r="AH303" s="7">
        <f t="shared" si="401"/>
        <v>5.5904444995948266E-2</v>
      </c>
      <c r="AI303" s="7">
        <f t="shared" si="401"/>
        <v>5.1410030784098781E-2</v>
      </c>
      <c r="AJ303" s="7">
        <f t="shared" si="401"/>
        <v>1.7533253908562196E-2</v>
      </c>
      <c r="AK303" s="7">
        <f t="shared" si="401"/>
        <v>5.8517015073582312E-2</v>
      </c>
      <c r="AL303" s="7">
        <f t="shared" si="401"/>
        <v>5.50679753209391E-2</v>
      </c>
      <c r="AM303" s="7">
        <f t="shared" si="401"/>
        <v>5.2879045907787914E-2</v>
      </c>
      <c r="AN303" s="7">
        <f t="shared" si="401"/>
        <v>0.20002592678436781</v>
      </c>
      <c r="AO303" s="7">
        <f t="shared" si="401"/>
        <v>0.20577446893924889</v>
      </c>
      <c r="AP303" s="7">
        <f t="shared" si="401"/>
        <v>0.1982555668159367</v>
      </c>
      <c r="AQ303" s="7">
        <f t="shared" si="401"/>
        <v>8.6099955724421973E-2</v>
      </c>
      <c r="AR303" s="7">
        <f t="shared" si="401"/>
        <v>2.934683639695379E-2</v>
      </c>
      <c r="AS303" s="7">
        <f t="shared" si="401"/>
        <v>0.11788183883858339</v>
      </c>
      <c r="AT303" s="7">
        <f t="shared" si="401"/>
        <v>4.5273830196990605E-2</v>
      </c>
      <c r="AU303" s="7">
        <f t="shared" si="401"/>
        <v>5.1244169704716791E-2</v>
      </c>
      <c r="AV303" s="7">
        <f t="shared" si="401"/>
        <v>7.4552099078073031E-2</v>
      </c>
      <c r="AW303" s="7">
        <f t="shared" si="401"/>
        <v>4.7704474829532773E-2</v>
      </c>
      <c r="AX303" s="7">
        <f t="shared" si="401"/>
        <v>7.3342185715319363E-2</v>
      </c>
      <c r="AY303" s="7">
        <f t="shared" si="401"/>
        <v>0.1168104884160126</v>
      </c>
      <c r="AZ303" s="7">
        <f t="shared" si="401"/>
        <v>3.9395715542599241E-2</v>
      </c>
      <c r="BA303" s="7">
        <f t="shared" si="401"/>
        <v>0.10660566843357211</v>
      </c>
      <c r="BB303" s="7">
        <f t="shared" si="401"/>
        <v>9.5257797541622002E-2</v>
      </c>
      <c r="BC303" s="7">
        <f t="shared" si="401"/>
        <v>6.1476423932038449E-2</v>
      </c>
      <c r="BD303" s="7">
        <f t="shared" si="401"/>
        <v>0.1537148043741754</v>
      </c>
      <c r="BE303" s="7">
        <f t="shared" si="401"/>
        <v>6.9913718826918325E-2</v>
      </c>
      <c r="BF303" s="7" t="e">
        <f t="shared" si="401"/>
        <v>#DIV/0!</v>
      </c>
      <c r="BG303" s="7">
        <f t="shared" si="401"/>
        <v>7.3891118073360573E-2</v>
      </c>
      <c r="BH303" s="7">
        <f t="shared" si="401"/>
        <v>6.728135768602006E-2</v>
      </c>
    </row>
    <row r="304" spans="1:60" s="7" customFormat="1" ht="11.45" customHeight="1" thickBot="1" x14ac:dyDescent="0.25">
      <c r="A304" s="138">
        <f t="shared" si="395"/>
        <v>44560</v>
      </c>
      <c r="B304" s="14">
        <f t="shared" ref="B304:Q304" si="402">B102/B98-1</f>
        <v>-1</v>
      </c>
      <c r="C304" s="14">
        <f t="shared" si="402"/>
        <v>-1</v>
      </c>
      <c r="D304" s="22">
        <f t="shared" si="402"/>
        <v>-1</v>
      </c>
      <c r="E304" s="22">
        <f t="shared" si="402"/>
        <v>-1</v>
      </c>
      <c r="F304" s="22">
        <f t="shared" si="402"/>
        <v>-1</v>
      </c>
      <c r="G304" s="22">
        <f t="shared" si="402"/>
        <v>-1</v>
      </c>
      <c r="H304" s="22">
        <f t="shared" si="402"/>
        <v>-1</v>
      </c>
      <c r="I304" s="23">
        <f t="shared" si="402"/>
        <v>-1</v>
      </c>
      <c r="J304" s="22">
        <f t="shared" si="402"/>
        <v>-1</v>
      </c>
      <c r="K304" s="22">
        <f t="shared" si="402"/>
        <v>-1</v>
      </c>
      <c r="L304" s="22">
        <f t="shared" si="402"/>
        <v>-1</v>
      </c>
      <c r="M304" s="22">
        <f t="shared" si="402"/>
        <v>-1</v>
      </c>
      <c r="N304" s="22">
        <f t="shared" si="402"/>
        <v>-1</v>
      </c>
      <c r="O304" s="22">
        <f t="shared" si="402"/>
        <v>-1</v>
      </c>
      <c r="P304" s="22">
        <f t="shared" si="402"/>
        <v>-1</v>
      </c>
      <c r="Q304" s="22">
        <f t="shared" si="402"/>
        <v>-1</v>
      </c>
      <c r="R304" s="22">
        <f t="shared" ref="R304:BH304" si="403">R102/R98-1</f>
        <v>-1</v>
      </c>
      <c r="S304" s="22">
        <f t="shared" si="403"/>
        <v>-1</v>
      </c>
      <c r="T304" s="22">
        <f t="shared" si="403"/>
        <v>-1</v>
      </c>
      <c r="U304" s="22">
        <f t="shared" si="403"/>
        <v>-1</v>
      </c>
      <c r="V304" s="22">
        <f t="shared" si="403"/>
        <v>-1</v>
      </c>
      <c r="W304" s="22">
        <f t="shared" si="403"/>
        <v>-1</v>
      </c>
      <c r="X304" s="22">
        <f t="shared" si="403"/>
        <v>-1</v>
      </c>
      <c r="Y304" s="22">
        <f t="shared" si="403"/>
        <v>-1</v>
      </c>
      <c r="Z304" s="22">
        <f t="shared" si="403"/>
        <v>-1</v>
      </c>
      <c r="AA304" s="22">
        <f t="shared" si="403"/>
        <v>-1</v>
      </c>
      <c r="AB304" s="22">
        <f t="shared" si="403"/>
        <v>-1</v>
      </c>
      <c r="AC304" s="22">
        <f t="shared" si="403"/>
        <v>-1</v>
      </c>
      <c r="AD304" s="22">
        <f t="shared" si="403"/>
        <v>-1</v>
      </c>
      <c r="AE304" s="22">
        <f t="shared" si="403"/>
        <v>-1</v>
      </c>
      <c r="AF304" s="22">
        <f t="shared" si="403"/>
        <v>-1</v>
      </c>
      <c r="AG304" s="22">
        <f t="shared" si="403"/>
        <v>-1</v>
      </c>
      <c r="AH304" s="22">
        <f t="shared" si="403"/>
        <v>-1</v>
      </c>
      <c r="AI304" s="22">
        <f t="shared" si="403"/>
        <v>-1</v>
      </c>
      <c r="AJ304" s="22">
        <f t="shared" si="403"/>
        <v>-1</v>
      </c>
      <c r="AK304" s="22">
        <f t="shared" si="403"/>
        <v>-1</v>
      </c>
      <c r="AL304" s="22">
        <f t="shared" si="403"/>
        <v>-1</v>
      </c>
      <c r="AM304" s="22">
        <f t="shared" si="403"/>
        <v>-1</v>
      </c>
      <c r="AN304" s="22">
        <f t="shared" si="403"/>
        <v>-1</v>
      </c>
      <c r="AO304" s="22">
        <f t="shared" si="403"/>
        <v>-1</v>
      </c>
      <c r="AP304" s="22">
        <f t="shared" si="403"/>
        <v>-1</v>
      </c>
      <c r="AQ304" s="22">
        <f t="shared" si="403"/>
        <v>-1</v>
      </c>
      <c r="AR304" s="22">
        <f t="shared" si="403"/>
        <v>-1</v>
      </c>
      <c r="AS304" s="22">
        <f t="shared" si="403"/>
        <v>-1</v>
      </c>
      <c r="AT304" s="22">
        <f t="shared" si="403"/>
        <v>-1</v>
      </c>
      <c r="AU304" s="22">
        <f t="shared" si="403"/>
        <v>-1</v>
      </c>
      <c r="AV304" s="22">
        <f t="shared" si="403"/>
        <v>-1</v>
      </c>
      <c r="AW304" s="22">
        <f t="shared" si="403"/>
        <v>-1</v>
      </c>
      <c r="AX304" s="22">
        <f t="shared" si="403"/>
        <v>-1</v>
      </c>
      <c r="AY304" s="22">
        <f t="shared" si="403"/>
        <v>-1</v>
      </c>
      <c r="AZ304" s="22">
        <f t="shared" si="403"/>
        <v>-1</v>
      </c>
      <c r="BA304" s="22">
        <f t="shared" si="403"/>
        <v>-1</v>
      </c>
      <c r="BB304" s="22">
        <f t="shared" si="403"/>
        <v>-1</v>
      </c>
      <c r="BC304" s="22">
        <f t="shared" si="403"/>
        <v>-1</v>
      </c>
      <c r="BD304" s="22">
        <f t="shared" si="403"/>
        <v>-1</v>
      </c>
      <c r="BE304" s="22">
        <f t="shared" si="403"/>
        <v>-1</v>
      </c>
      <c r="BF304" s="22" t="e">
        <f t="shared" si="403"/>
        <v>#DIV/0!</v>
      </c>
      <c r="BG304" s="22">
        <f t="shared" si="403"/>
        <v>-1</v>
      </c>
      <c r="BH304" s="22">
        <f t="shared" si="403"/>
        <v>-1</v>
      </c>
    </row>
    <row r="305" spans="1:60" s="36" customFormat="1" ht="12.75" thickTop="1" thickBot="1" x14ac:dyDescent="0.25">
      <c r="A305" s="147" t="s">
        <v>8</v>
      </c>
      <c r="B305" s="196"/>
      <c r="C305" s="230"/>
      <c r="D305" s="165"/>
      <c r="E305" s="165"/>
      <c r="F305" s="165"/>
      <c r="G305" s="165"/>
      <c r="H305" s="165"/>
      <c r="I305" s="201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  <c r="X305" s="165"/>
      <c r="Y305" s="165"/>
      <c r="Z305" s="165"/>
      <c r="AA305" s="165"/>
      <c r="AB305" s="165"/>
      <c r="AC305" s="165"/>
      <c r="AD305" s="165"/>
      <c r="AE305" s="165"/>
      <c r="AF305" s="165"/>
      <c r="AG305" s="165"/>
      <c r="AH305" s="165"/>
      <c r="AI305" s="165"/>
      <c r="AJ305" s="165"/>
      <c r="AK305" s="165"/>
      <c r="AL305" s="165"/>
      <c r="AM305" s="165"/>
      <c r="AN305" s="165"/>
      <c r="AO305" s="165"/>
      <c r="AP305" s="165"/>
      <c r="AQ305" s="165"/>
      <c r="AR305" s="165"/>
      <c r="AS305" s="165"/>
      <c r="AT305" s="165"/>
      <c r="AU305" s="165"/>
      <c r="AV305" s="165"/>
      <c r="AW305" s="165"/>
      <c r="AX305" s="165"/>
      <c r="AY305" s="165"/>
      <c r="AZ305" s="165"/>
      <c r="BA305" s="165"/>
      <c r="BB305" s="165"/>
      <c r="BC305" s="165"/>
      <c r="BD305" s="165"/>
      <c r="BE305" s="165"/>
      <c r="BF305" s="165"/>
      <c r="BG305" s="165"/>
      <c r="BH305" s="165"/>
    </row>
    <row r="306" spans="1:60" s="36" customFormat="1" ht="12" hidden="1" thickTop="1" x14ac:dyDescent="0.2">
      <c r="A306" s="143" t="s">
        <v>4</v>
      </c>
      <c r="B306" s="190">
        <f t="shared" ref="B306:I306" si="404">SUM(B$7:B$10)/SUM(B$3:B$6)-1</f>
        <v>4.6557875273846694E-2</v>
      </c>
      <c r="C306" s="221">
        <f t="shared" si="404"/>
        <v>4.0631898968084057E-2</v>
      </c>
      <c r="D306" s="167">
        <f t="shared" si="404"/>
        <v>2.7469028621274427E-2</v>
      </c>
      <c r="E306" s="167">
        <f t="shared" si="404"/>
        <v>2.0986398621597901E-2</v>
      </c>
      <c r="F306" s="167">
        <f t="shared" si="404"/>
        <v>5.7392653432238427E-2</v>
      </c>
      <c r="G306" s="167">
        <f t="shared" si="404"/>
        <v>4.8538381804585029E-2</v>
      </c>
      <c r="H306" s="64">
        <f t="shared" si="404"/>
        <v>0.34170682960867937</v>
      </c>
      <c r="I306" s="192">
        <f t="shared" si="404"/>
        <v>4.7045713792266408E-2</v>
      </c>
      <c r="J306" s="167">
        <f t="shared" ref="J306:BG306" si="405">SUM(J$7:J$10)/SUM(J$3:J$6)-1</f>
        <v>4.1309314716931445E-2</v>
      </c>
      <c r="K306" s="167">
        <f t="shared" si="405"/>
        <v>4.9662338143560802E-2</v>
      </c>
      <c r="L306" s="167">
        <f t="shared" si="405"/>
        <v>-5.3008170207217153E-3</v>
      </c>
      <c r="M306" s="167">
        <f t="shared" si="405"/>
        <v>-4.5371193334408533E-2</v>
      </c>
      <c r="N306" s="167">
        <f t="shared" si="405"/>
        <v>1.8656270313374801E-2</v>
      </c>
      <c r="O306" s="167">
        <f t="shared" si="405"/>
        <v>-6.1049440898161E-3</v>
      </c>
      <c r="P306" s="167">
        <f t="shared" si="405"/>
        <v>1.5681076899172641E-2</v>
      </c>
      <c r="Q306" s="167">
        <f t="shared" si="405"/>
        <v>-3.8357335232786949E-2</v>
      </c>
      <c r="R306" s="167">
        <f t="shared" si="405"/>
        <v>1.4122000608003615E-2</v>
      </c>
      <c r="S306" s="167">
        <f t="shared" si="405"/>
        <v>3.7607256935103583E-2</v>
      </c>
      <c r="T306" s="167">
        <f t="shared" si="405"/>
        <v>3.1011612685577727E-2</v>
      </c>
      <c r="U306" s="167">
        <f t="shared" si="405"/>
        <v>2.9318837889651617E-2</v>
      </c>
      <c r="V306" s="167">
        <f t="shared" si="405"/>
        <v>5.5399297924651369E-2</v>
      </c>
      <c r="W306" s="167">
        <f t="shared" si="405"/>
        <v>2.8287243492484127E-2</v>
      </c>
      <c r="X306" s="167">
        <f t="shared" si="405"/>
        <v>3.4207123026157582E-2</v>
      </c>
      <c r="Y306" s="167">
        <f t="shared" si="405"/>
        <v>3.8529319936779549E-2</v>
      </c>
      <c r="Z306" s="167">
        <f t="shared" si="405"/>
        <v>5.2123135000541998E-2</v>
      </c>
      <c r="AA306" s="167">
        <f t="shared" si="405"/>
        <v>1.3655178907743259E-2</v>
      </c>
      <c r="AB306" s="167">
        <f t="shared" si="405"/>
        <v>3.8014406382904431E-2</v>
      </c>
      <c r="AC306" s="167">
        <f t="shared" si="405"/>
        <v>3.090358091475176E-2</v>
      </c>
      <c r="AD306" s="167">
        <f t="shared" si="405"/>
        <v>3.9474443145594451E-2</v>
      </c>
      <c r="AE306" s="167">
        <f t="shared" si="405"/>
        <v>2.0986398621597901E-2</v>
      </c>
      <c r="AF306" s="167">
        <f t="shared" si="405"/>
        <v>1.5001021892873112E-2</v>
      </c>
      <c r="AG306" s="167">
        <f t="shared" si="405"/>
        <v>4.5186809458251931E-2</v>
      </c>
      <c r="AH306" s="167">
        <f t="shared" si="405"/>
        <v>1.790210418909699E-2</v>
      </c>
      <c r="AI306" s="167">
        <f t="shared" si="405"/>
        <v>3.4511434182319389E-2</v>
      </c>
      <c r="AJ306" s="167">
        <f t="shared" si="405"/>
        <v>2.0499149829850571E-2</v>
      </c>
      <c r="AK306" s="167">
        <f t="shared" si="405"/>
        <v>3.7104715520329679E-2</v>
      </c>
      <c r="AL306" s="167">
        <f t="shared" si="405"/>
        <v>3.6441928344700614E-2</v>
      </c>
      <c r="AM306" s="167">
        <f t="shared" si="405"/>
        <v>5.0290421878267377E-2</v>
      </c>
      <c r="AN306" s="167">
        <f t="shared" si="405"/>
        <v>6.2836094100716E-2</v>
      </c>
      <c r="AO306" s="167">
        <f t="shared" si="405"/>
        <v>5.2896046707707089E-2</v>
      </c>
      <c r="AP306" s="167">
        <f t="shared" si="405"/>
        <v>6.790063158216153E-2</v>
      </c>
      <c r="AQ306" s="167">
        <f t="shared" si="405"/>
        <v>9.2633508376383844E-2</v>
      </c>
      <c r="AR306" s="167">
        <f t="shared" si="405"/>
        <v>8.568771518784124E-2</v>
      </c>
      <c r="AS306" s="167">
        <f t="shared" si="405"/>
        <v>0.16863858342338101</v>
      </c>
      <c r="AT306" s="64">
        <f t="shared" si="405"/>
        <v>1.0365676869575013E-2</v>
      </c>
      <c r="AU306" s="64">
        <f t="shared" si="405"/>
        <v>5.0488254618902939E-2</v>
      </c>
      <c r="AV306" s="167">
        <f t="shared" si="405"/>
        <v>6.9662976434673229E-2</v>
      </c>
      <c r="AW306" s="167">
        <f t="shared" si="405"/>
        <v>3.4538764909386455E-3</v>
      </c>
      <c r="AX306" s="167">
        <f t="shared" si="405"/>
        <v>4.2457647056737269E-2</v>
      </c>
      <c r="AY306" s="167">
        <f t="shared" si="405"/>
        <v>0.15264330489223377</v>
      </c>
      <c r="AZ306" s="167">
        <f t="shared" si="405"/>
        <v>3.6260906327650444E-2</v>
      </c>
      <c r="BA306" s="167">
        <f t="shared" si="405"/>
        <v>6.0133216016661883E-2</v>
      </c>
      <c r="BB306" s="167">
        <f t="shared" si="405"/>
        <v>2.6742546007581858E-2</v>
      </c>
      <c r="BC306" s="167">
        <f t="shared" si="405"/>
        <v>4.9228578441297799E-2</v>
      </c>
      <c r="BD306" s="167">
        <f t="shared" si="405"/>
        <v>0.10783815175886291</v>
      </c>
      <c r="BE306" s="167">
        <f t="shared" si="405"/>
        <v>3.9007140732795653E-2</v>
      </c>
      <c r="BF306" s="167" t="e">
        <f t="shared" si="405"/>
        <v>#DIV/0!</v>
      </c>
      <c r="BG306" s="167">
        <f t="shared" si="405"/>
        <v>4.6848967886382598E-2</v>
      </c>
      <c r="BH306" s="167">
        <f t="shared" ref="BH306:BH326" si="406">SUMIFS(BH$3:BH$103,$A$3:$A$103,"&gt;="&amp;DATE(VALUE(LEFT($A306,4)),1,1),BG3:BG103,"&lt;="&amp;DATE(VALUE(LEFT($A306,4)),12,31))/SUMIFS(BH$3:BH$103,$A$3:$A$103,"&gt;="&amp;DATE(VALUE(RIGHT($A306,4)),1,1),$A$3:$A$103,"&lt;="&amp;DATE(VALUE(RIGHT($A306,4)),12,31))-1</f>
        <v>-1</v>
      </c>
    </row>
    <row r="307" spans="1:60" s="36" customFormat="1" hidden="1" x14ac:dyDescent="0.2">
      <c r="A307" s="143" t="str">
        <f>LEFT(A306,4)+1&amp;"/"&amp;LEFT(A306,4)</f>
        <v>1999/1998</v>
      </c>
      <c r="B307" s="190">
        <f t="shared" ref="B307:BG307" si="407">SUM(B$11:B$14)/SUM(B$7:B$10)-1</f>
        <v>4.3031090801147087E-2</v>
      </c>
      <c r="C307" s="221">
        <f t="shared" si="407"/>
        <v>4.0868667196863218E-2</v>
      </c>
      <c r="D307" s="167">
        <f t="shared" si="407"/>
        <v>1.5508142204486708E-2</v>
      </c>
      <c r="E307" s="167">
        <f t="shared" si="407"/>
        <v>3.7332832131256266E-2</v>
      </c>
      <c r="F307" s="167">
        <f t="shared" si="407"/>
        <v>5.5250336972795688E-2</v>
      </c>
      <c r="G307" s="167">
        <f t="shared" si="407"/>
        <v>5.2408461364690462E-2</v>
      </c>
      <c r="H307" s="64">
        <f t="shared" si="407"/>
        <v>0.12656477104142816</v>
      </c>
      <c r="I307" s="192">
        <f t="shared" si="407"/>
        <v>4.3678373607843657E-2</v>
      </c>
      <c r="J307" s="167">
        <f t="shared" si="407"/>
        <v>3.6028736427293317E-2</v>
      </c>
      <c r="K307" s="167">
        <f t="shared" si="407"/>
        <v>5.4934871928350226E-2</v>
      </c>
      <c r="L307" s="167">
        <f t="shared" si="407"/>
        <v>5.8265655027115448E-2</v>
      </c>
      <c r="M307" s="167">
        <f t="shared" si="407"/>
        <v>9.0927088152066293E-3</v>
      </c>
      <c r="N307" s="167">
        <f t="shared" si="407"/>
        <v>1.5149843449696387E-2</v>
      </c>
      <c r="O307" s="167">
        <f t="shared" si="407"/>
        <v>-3.9702113829063523E-2</v>
      </c>
      <c r="P307" s="167">
        <f t="shared" si="407"/>
        <v>9.0134344386287868E-3</v>
      </c>
      <c r="Q307" s="167">
        <f t="shared" si="407"/>
        <v>-2.3716127753721228E-2</v>
      </c>
      <c r="R307" s="167">
        <f t="shared" si="407"/>
        <v>1.2049590133570209E-2</v>
      </c>
      <c r="S307" s="167">
        <f t="shared" si="407"/>
        <v>1.9398247853334771E-2</v>
      </c>
      <c r="T307" s="167">
        <f t="shared" si="407"/>
        <v>1.1587199041593443E-2</v>
      </c>
      <c r="U307" s="167">
        <f t="shared" si="407"/>
        <v>1.9688931763997219E-2</v>
      </c>
      <c r="V307" s="167">
        <f t="shared" si="407"/>
        <v>5.3902787447410505E-2</v>
      </c>
      <c r="W307" s="167">
        <f t="shared" si="407"/>
        <v>-7.7951774865567813E-3</v>
      </c>
      <c r="X307" s="167">
        <f t="shared" si="407"/>
        <v>7.2544532326335176E-3</v>
      </c>
      <c r="Y307" s="167">
        <f t="shared" si="407"/>
        <v>2.2579254224143197E-2</v>
      </c>
      <c r="Z307" s="167">
        <f t="shared" si="407"/>
        <v>2.4151173311741658E-2</v>
      </c>
      <c r="AA307" s="167">
        <f t="shared" si="407"/>
        <v>1.9593780526526272E-2</v>
      </c>
      <c r="AB307" s="167">
        <f t="shared" si="407"/>
        <v>3.1281128036859673E-2</v>
      </c>
      <c r="AC307" s="167">
        <f t="shared" si="407"/>
        <v>2.158434367170381E-2</v>
      </c>
      <c r="AD307" s="167">
        <f t="shared" si="407"/>
        <v>3.8538506817251905E-2</v>
      </c>
      <c r="AE307" s="167">
        <f t="shared" si="407"/>
        <v>3.7332832131256266E-2</v>
      </c>
      <c r="AF307" s="167">
        <f t="shared" si="407"/>
        <v>3.9592573065030834E-2</v>
      </c>
      <c r="AG307" s="167">
        <f t="shared" si="407"/>
        <v>4.4057518546246399E-2</v>
      </c>
      <c r="AH307" s="167">
        <f t="shared" si="407"/>
        <v>3.5773263004826195E-2</v>
      </c>
      <c r="AI307" s="167">
        <f t="shared" si="407"/>
        <v>3.7931776959312158E-2</v>
      </c>
      <c r="AJ307" s="167">
        <f t="shared" si="407"/>
        <v>4.643835032429533E-2</v>
      </c>
      <c r="AK307" s="167">
        <f t="shared" si="407"/>
        <v>3.4868832075546363E-2</v>
      </c>
      <c r="AL307" s="167">
        <f t="shared" si="407"/>
        <v>3.8468611400103381E-2</v>
      </c>
      <c r="AM307" s="167">
        <f t="shared" si="407"/>
        <v>4.9036324305900436E-2</v>
      </c>
      <c r="AN307" s="167">
        <f t="shared" si="407"/>
        <v>6.1913268701088819E-2</v>
      </c>
      <c r="AO307" s="167">
        <f t="shared" si="407"/>
        <v>4.7144622225208987E-2</v>
      </c>
      <c r="AP307" s="167">
        <f t="shared" si="407"/>
        <v>6.9332291076837471E-2</v>
      </c>
      <c r="AQ307" s="167">
        <f t="shared" si="407"/>
        <v>9.0439327714127993E-2</v>
      </c>
      <c r="AR307" s="167">
        <f t="shared" si="407"/>
        <v>6.3108829322447324E-2</v>
      </c>
      <c r="AS307" s="167">
        <f t="shared" si="407"/>
        <v>0.18175706581786066</v>
      </c>
      <c r="AT307" s="64">
        <f t="shared" si="407"/>
        <v>3.0790211132977641E-2</v>
      </c>
      <c r="AU307" s="64">
        <f t="shared" si="407"/>
        <v>7.0244567896865062E-2</v>
      </c>
      <c r="AV307" s="167">
        <f t="shared" si="407"/>
        <v>7.7484251994911935E-2</v>
      </c>
      <c r="AW307" s="167">
        <f t="shared" si="407"/>
        <v>1.5849824310935068E-2</v>
      </c>
      <c r="AX307" s="167">
        <f t="shared" si="407"/>
        <v>4.7204279274565941E-2</v>
      </c>
      <c r="AY307" s="167">
        <f t="shared" si="407"/>
        <v>8.567239171215224E-2</v>
      </c>
      <c r="AZ307" s="167">
        <f t="shared" si="407"/>
        <v>2.5805940722265275E-2</v>
      </c>
      <c r="BA307" s="167">
        <f t="shared" si="407"/>
        <v>5.4404406653789206E-2</v>
      </c>
      <c r="BB307" s="167">
        <f t="shared" si="407"/>
        <v>2.7774185849063437E-2</v>
      </c>
      <c r="BC307" s="167">
        <f t="shared" si="407"/>
        <v>4.1294895213621841E-2</v>
      </c>
      <c r="BD307" s="167">
        <f t="shared" si="407"/>
        <v>0.11824431549682024</v>
      </c>
      <c r="BE307" s="167">
        <f t="shared" si="407"/>
        <v>1.9565627801031438E-2</v>
      </c>
      <c r="BF307" s="167" t="e">
        <f t="shared" si="407"/>
        <v>#DIV/0!</v>
      </c>
      <c r="BG307" s="167">
        <f t="shared" si="407"/>
        <v>4.4247703606715261E-2</v>
      </c>
      <c r="BH307" s="167">
        <f t="shared" si="406"/>
        <v>-0.44925950254910296</v>
      </c>
    </row>
    <row r="308" spans="1:60" s="36" customFormat="1" hidden="1" x14ac:dyDescent="0.2">
      <c r="A308" s="143" t="str">
        <f t="shared" ref="A308:A328" si="408">LEFT(A307,4)+1&amp;"/"&amp;LEFT(A307,4)</f>
        <v>2000/1999</v>
      </c>
      <c r="B308" s="190">
        <f t="shared" ref="B308:BG308" si="409">SUM(B$15:B$18)/SUM(B$11:B$14)-1</f>
        <v>6.2369460046526992E-2</v>
      </c>
      <c r="C308" s="221">
        <f t="shared" si="409"/>
        <v>5.7514964688852865E-2</v>
      </c>
      <c r="D308" s="167">
        <f t="shared" si="409"/>
        <v>3.2388388633230791E-2</v>
      </c>
      <c r="E308" s="167">
        <f t="shared" si="409"/>
        <v>7.4714216404087042E-2</v>
      </c>
      <c r="F308" s="167">
        <f t="shared" si="409"/>
        <v>7.3471639662417099E-2</v>
      </c>
      <c r="G308" s="167">
        <f t="shared" si="409"/>
        <v>6.6554219002982196E-2</v>
      </c>
      <c r="H308" s="64">
        <f t="shared" si="409"/>
        <v>0.23563200987735677</v>
      </c>
      <c r="I308" s="192">
        <f t="shared" si="409"/>
        <v>6.4404940096663088E-2</v>
      </c>
      <c r="J308" s="167">
        <f t="shared" si="409"/>
        <v>4.0186895836452852E-2</v>
      </c>
      <c r="K308" s="167">
        <f t="shared" si="409"/>
        <v>7.054823241823982E-2</v>
      </c>
      <c r="L308" s="167">
        <f t="shared" si="409"/>
        <v>4.8965915920735181E-2</v>
      </c>
      <c r="M308" s="167">
        <f t="shared" si="409"/>
        <v>2.9168159412357397E-2</v>
      </c>
      <c r="N308" s="167">
        <f t="shared" si="409"/>
        <v>3.1040815566670377E-2</v>
      </c>
      <c r="O308" s="167">
        <f t="shared" si="409"/>
        <v>-2.9031947916743017E-2</v>
      </c>
      <c r="P308" s="167">
        <f t="shared" si="409"/>
        <v>1.9595221937106944E-2</v>
      </c>
      <c r="Q308" s="167">
        <f t="shared" si="409"/>
        <v>-1.4668854403760867E-2</v>
      </c>
      <c r="R308" s="167">
        <f t="shared" si="409"/>
        <v>1.99038824128146E-2</v>
      </c>
      <c r="S308" s="167">
        <f t="shared" si="409"/>
        <v>3.3807910930259144E-2</v>
      </c>
      <c r="T308" s="167">
        <f t="shared" si="409"/>
        <v>3.4871296603325552E-2</v>
      </c>
      <c r="U308" s="167">
        <f t="shared" si="409"/>
        <v>3.2721176822446907E-2</v>
      </c>
      <c r="V308" s="167">
        <f t="shared" si="409"/>
        <v>8.7046064498510933E-2</v>
      </c>
      <c r="W308" s="167">
        <f t="shared" si="409"/>
        <v>1.5199761814553403E-2</v>
      </c>
      <c r="X308" s="167">
        <f t="shared" si="409"/>
        <v>2.7474798456196492E-2</v>
      </c>
      <c r="Y308" s="167">
        <f t="shared" si="409"/>
        <v>3.4112083082936007E-2</v>
      </c>
      <c r="Z308" s="167">
        <f t="shared" si="409"/>
        <v>7.0669876722669001E-2</v>
      </c>
      <c r="AA308" s="167">
        <f t="shared" si="409"/>
        <v>-3.5630805053301406E-2</v>
      </c>
      <c r="AB308" s="167">
        <f t="shared" si="409"/>
        <v>4.4009803490257404E-2</v>
      </c>
      <c r="AC308" s="167">
        <f t="shared" si="409"/>
        <v>3.8220439111779303E-2</v>
      </c>
      <c r="AD308" s="167">
        <f t="shared" si="409"/>
        <v>7.8798448211038208E-2</v>
      </c>
      <c r="AE308" s="167">
        <f t="shared" si="409"/>
        <v>7.4714216404087042E-2</v>
      </c>
      <c r="AF308" s="167">
        <f t="shared" si="409"/>
        <v>4.8263319511652858E-2</v>
      </c>
      <c r="AG308" s="167">
        <f t="shared" si="409"/>
        <v>9.0355047543539513E-2</v>
      </c>
      <c r="AH308" s="167">
        <f t="shared" si="409"/>
        <v>7.6505718135123191E-2</v>
      </c>
      <c r="AI308" s="167">
        <f t="shared" si="409"/>
        <v>5.3721124832871059E-2</v>
      </c>
      <c r="AJ308" s="167">
        <f t="shared" si="409"/>
        <v>4.8670016910384195E-2</v>
      </c>
      <c r="AK308" s="167">
        <f t="shared" si="409"/>
        <v>5.0793275306932006E-2</v>
      </c>
      <c r="AL308" s="167">
        <f t="shared" si="409"/>
        <v>5.8705575412696831E-2</v>
      </c>
      <c r="AM308" s="167">
        <f t="shared" si="409"/>
        <v>6.2289060377775929E-2</v>
      </c>
      <c r="AN308" s="167">
        <f t="shared" si="409"/>
        <v>6.6119720807937377E-2</v>
      </c>
      <c r="AO308" s="167">
        <f t="shared" si="409"/>
        <v>6.2247844805685126E-2</v>
      </c>
      <c r="AP308" s="167">
        <f t="shared" si="409"/>
        <v>6.8024398133731401E-2</v>
      </c>
      <c r="AQ308" s="167">
        <f t="shared" si="409"/>
        <v>0.11521010507696339</v>
      </c>
      <c r="AR308" s="167">
        <f t="shared" si="409"/>
        <v>8.6824727332106111E-2</v>
      </c>
      <c r="AS308" s="167">
        <f t="shared" si="409"/>
        <v>0.12530625400511664</v>
      </c>
      <c r="AT308" s="64">
        <f t="shared" si="409"/>
        <v>5.0288885967255448E-2</v>
      </c>
      <c r="AU308" s="64">
        <f t="shared" si="409"/>
        <v>6.2987865420870426E-2</v>
      </c>
      <c r="AV308" s="167">
        <f t="shared" si="409"/>
        <v>0.10959637615092843</v>
      </c>
      <c r="AW308" s="167">
        <f t="shared" si="409"/>
        <v>3.1646214925383331E-2</v>
      </c>
      <c r="AX308" s="167">
        <f t="shared" si="409"/>
        <v>9.21954577524422E-2</v>
      </c>
      <c r="AY308" s="167">
        <f t="shared" si="409"/>
        <v>0.14701632979645707</v>
      </c>
      <c r="AZ308" s="167">
        <f t="shared" si="409"/>
        <v>1.975859799951829E-2</v>
      </c>
      <c r="BA308" s="167">
        <f t="shared" si="409"/>
        <v>5.9045936119771936E-2</v>
      </c>
      <c r="BB308" s="167">
        <f t="shared" si="409"/>
        <v>2.5902306061580838E-2</v>
      </c>
      <c r="BC308" s="167">
        <f t="shared" si="409"/>
        <v>5.6445936517502959E-2</v>
      </c>
      <c r="BD308" s="167">
        <f t="shared" si="409"/>
        <v>0.10036136851950417</v>
      </c>
      <c r="BE308" s="167">
        <f t="shared" si="409"/>
        <v>3.9886866879192517E-2</v>
      </c>
      <c r="BF308" s="167" t="e">
        <f t="shared" si="409"/>
        <v>#DIV/0!</v>
      </c>
      <c r="BG308" s="167">
        <f t="shared" si="409"/>
        <v>4.190928193156962E-2</v>
      </c>
      <c r="BH308" s="167">
        <f t="shared" si="406"/>
        <v>-0.49876896554559713</v>
      </c>
    </row>
    <row r="309" spans="1:60" s="36" customFormat="1" hidden="1" x14ac:dyDescent="0.2">
      <c r="A309" s="143" t="str">
        <f t="shared" si="408"/>
        <v>2001/2000</v>
      </c>
      <c r="B309" s="190">
        <f t="shared" ref="B309:BG309" si="410">SUM(B$19:B$22)/SUM(B$15:B$18)-1</f>
        <v>5.8332286666806565E-2</v>
      </c>
      <c r="C309" s="221">
        <f t="shared" si="410"/>
        <v>5.9136914627536452E-2</v>
      </c>
      <c r="D309" s="167">
        <f t="shared" si="410"/>
        <v>3.8521566741143598E-2</v>
      </c>
      <c r="E309" s="167">
        <f t="shared" si="410"/>
        <v>6.5895813529885716E-2</v>
      </c>
      <c r="F309" s="167">
        <f t="shared" si="410"/>
        <v>6.5412825446859557E-2</v>
      </c>
      <c r="G309" s="167">
        <f t="shared" si="410"/>
        <v>6.6977419347294731E-2</v>
      </c>
      <c r="H309" s="64">
        <f t="shared" si="410"/>
        <v>3.3753915252479949E-2</v>
      </c>
      <c r="I309" s="192">
        <f t="shared" si="410"/>
        <v>5.8930717890687268E-2</v>
      </c>
      <c r="J309" s="167">
        <f t="shared" si="410"/>
        <v>5.1658771594662589E-2</v>
      </c>
      <c r="K309" s="167">
        <f t="shared" si="410"/>
        <v>6.9232016979323907E-2</v>
      </c>
      <c r="L309" s="167">
        <f t="shared" si="410"/>
        <v>9.0289488647905758E-2</v>
      </c>
      <c r="M309" s="167">
        <f t="shared" si="410"/>
        <v>8.397449949684832E-3</v>
      </c>
      <c r="N309" s="167">
        <f t="shared" si="410"/>
        <v>3.5780224174319253E-2</v>
      </c>
      <c r="O309" s="167">
        <f t="shared" si="410"/>
        <v>-8.8179957221368177E-3</v>
      </c>
      <c r="P309" s="167">
        <f t="shared" si="410"/>
        <v>2.4496395025384476E-2</v>
      </c>
      <c r="Q309" s="167">
        <f t="shared" si="410"/>
        <v>-3.5782005773621339E-3</v>
      </c>
      <c r="R309" s="167">
        <f t="shared" si="410"/>
        <v>3.127303944101123E-2</v>
      </c>
      <c r="S309" s="167">
        <f t="shared" si="410"/>
        <v>8.0128972296731549E-2</v>
      </c>
      <c r="T309" s="167">
        <f t="shared" si="410"/>
        <v>4.5194496807669848E-2</v>
      </c>
      <c r="U309" s="167">
        <f t="shared" si="410"/>
        <v>3.4442372716667835E-2</v>
      </c>
      <c r="V309" s="167">
        <f t="shared" si="410"/>
        <v>7.6804969207951546E-2</v>
      </c>
      <c r="W309" s="167">
        <f t="shared" si="410"/>
        <v>2.8221608354059402E-2</v>
      </c>
      <c r="X309" s="167">
        <f t="shared" si="410"/>
        <v>4.3599994869191416E-2</v>
      </c>
      <c r="Y309" s="167">
        <f t="shared" si="410"/>
        <v>4.6240340770622002E-2</v>
      </c>
      <c r="Z309" s="167">
        <f t="shared" si="410"/>
        <v>4.5971588230614202E-2</v>
      </c>
      <c r="AA309" s="167">
        <f t="shared" si="410"/>
        <v>4.6809566842233474E-2</v>
      </c>
      <c r="AB309" s="167">
        <f t="shared" si="410"/>
        <v>4.0298935004581482E-2</v>
      </c>
      <c r="AC309" s="167">
        <f t="shared" si="410"/>
        <v>2.3633851391572813E-2</v>
      </c>
      <c r="AD309" s="167">
        <f t="shared" si="410"/>
        <v>6.3160286725487236E-2</v>
      </c>
      <c r="AE309" s="167">
        <f t="shared" si="410"/>
        <v>6.5895813529885716E-2</v>
      </c>
      <c r="AF309" s="167">
        <f t="shared" si="410"/>
        <v>5.7691700671209212E-2</v>
      </c>
      <c r="AG309" s="167">
        <f t="shared" si="410"/>
        <v>7.0178205953897566E-2</v>
      </c>
      <c r="AH309" s="167">
        <f t="shared" si="410"/>
        <v>6.6504845314225403E-2</v>
      </c>
      <c r="AI309" s="167">
        <f t="shared" si="410"/>
        <v>5.7700840181913904E-2</v>
      </c>
      <c r="AJ309" s="167">
        <f t="shared" si="410"/>
        <v>5.1907677711399591E-2</v>
      </c>
      <c r="AK309" s="167">
        <f t="shared" si="410"/>
        <v>5.2945786007592144E-2</v>
      </c>
      <c r="AL309" s="167">
        <f t="shared" si="410"/>
        <v>6.4914206291600163E-2</v>
      </c>
      <c r="AM309" s="167">
        <f t="shared" si="410"/>
        <v>5.6646290368112862E-2</v>
      </c>
      <c r="AN309" s="167">
        <f t="shared" si="410"/>
        <v>6.5970985206955879E-2</v>
      </c>
      <c r="AO309" s="167">
        <f t="shared" si="410"/>
        <v>5.309472488964162E-2</v>
      </c>
      <c r="AP309" s="167">
        <f t="shared" si="410"/>
        <v>7.2270896062493151E-2</v>
      </c>
      <c r="AQ309" s="167">
        <f t="shared" si="410"/>
        <v>7.6843183271070536E-2</v>
      </c>
      <c r="AR309" s="167">
        <f t="shared" si="410"/>
        <v>8.6494134979008042E-2</v>
      </c>
      <c r="AS309" s="167">
        <f t="shared" si="410"/>
        <v>0.1560313075408577</v>
      </c>
      <c r="AT309" s="64">
        <f t="shared" si="410"/>
        <v>6.0713542247051722E-2</v>
      </c>
      <c r="AU309" s="64">
        <f t="shared" si="410"/>
        <v>6.6092202892482854E-2</v>
      </c>
      <c r="AV309" s="167">
        <f t="shared" si="410"/>
        <v>7.873818245335773E-2</v>
      </c>
      <c r="AW309" s="167">
        <f t="shared" si="410"/>
        <v>1.6802717489678987E-2</v>
      </c>
      <c r="AX309" s="167">
        <f t="shared" si="410"/>
        <v>7.0045033476807683E-2</v>
      </c>
      <c r="AY309" s="167">
        <f t="shared" si="410"/>
        <v>6.7304615489709452E-2</v>
      </c>
      <c r="AZ309" s="167">
        <f t="shared" si="410"/>
        <v>2.5552798214135031E-2</v>
      </c>
      <c r="BA309" s="167">
        <f t="shared" si="410"/>
        <v>5.2074795574500232E-2</v>
      </c>
      <c r="BB309" s="167">
        <f t="shared" si="410"/>
        <v>5.2677286209886987E-2</v>
      </c>
      <c r="BC309" s="167">
        <f t="shared" si="410"/>
        <v>6.5898303986503537E-2</v>
      </c>
      <c r="BD309" s="167">
        <f t="shared" si="410"/>
        <v>8.0606345894828069E-2</v>
      </c>
      <c r="BE309" s="167">
        <f t="shared" si="410"/>
        <v>4.6743966039583196E-2</v>
      </c>
      <c r="BF309" s="167" t="e">
        <f t="shared" si="410"/>
        <v>#DIV/0!</v>
      </c>
      <c r="BG309" s="167">
        <f t="shared" si="410"/>
        <v>5.2345314457449721E-2</v>
      </c>
      <c r="BH309" s="167">
        <f t="shared" si="406"/>
        <v>-0.53296777885815372</v>
      </c>
    </row>
    <row r="310" spans="1:60" s="36" customFormat="1" hidden="1" x14ac:dyDescent="0.2">
      <c r="A310" s="143" t="str">
        <f t="shared" si="408"/>
        <v>2002/2001</v>
      </c>
      <c r="B310" s="190">
        <f t="shared" ref="B310:BG310" si="411">SUM(B$23:B$26)/SUM(B$19:B$22)-1</f>
        <v>2.9801752951204019E-2</v>
      </c>
      <c r="C310" s="221">
        <f t="shared" si="411"/>
        <v>3.1655636504514861E-2</v>
      </c>
      <c r="D310" s="167">
        <f t="shared" si="411"/>
        <v>6.7819384337335364E-3</v>
      </c>
      <c r="E310" s="167">
        <f t="shared" si="411"/>
        <v>3.727019395757214E-2</v>
      </c>
      <c r="F310" s="167">
        <f t="shared" si="411"/>
        <v>3.7923185467679588E-2</v>
      </c>
      <c r="G310" s="167">
        <f t="shared" si="411"/>
        <v>4.1090120424542631E-2</v>
      </c>
      <c r="H310" s="64">
        <f t="shared" si="411"/>
        <v>-2.821793273817208E-2</v>
      </c>
      <c r="I310" s="192">
        <f t="shared" si="411"/>
        <v>2.689902929560084E-2</v>
      </c>
      <c r="J310" s="167">
        <f t="shared" si="411"/>
        <v>6.2395837722373226E-2</v>
      </c>
      <c r="K310" s="167">
        <f t="shared" si="411"/>
        <v>3.8005883937671792E-2</v>
      </c>
      <c r="L310" s="167">
        <f t="shared" si="411"/>
        <v>8.0817982427713986E-2</v>
      </c>
      <c r="M310" s="167">
        <f t="shared" si="411"/>
        <v>1.0728510538063007E-2</v>
      </c>
      <c r="N310" s="167">
        <f t="shared" si="411"/>
        <v>3.261213183140832E-2</v>
      </c>
      <c r="O310" s="167">
        <f t="shared" si="411"/>
        <v>-3.6573988002268742E-2</v>
      </c>
      <c r="P310" s="167">
        <f t="shared" si="411"/>
        <v>-5.3266184609359613E-3</v>
      </c>
      <c r="Q310" s="167">
        <f t="shared" si="411"/>
        <v>2.922022972685645E-2</v>
      </c>
      <c r="R310" s="167">
        <f t="shared" si="411"/>
        <v>4.5256428646660574E-3</v>
      </c>
      <c r="S310" s="167">
        <f t="shared" si="411"/>
        <v>6.1556009679775148E-2</v>
      </c>
      <c r="T310" s="167">
        <f t="shared" si="411"/>
        <v>9.2343783588466621E-3</v>
      </c>
      <c r="U310" s="167">
        <f t="shared" si="411"/>
        <v>-1.0048126933610901E-2</v>
      </c>
      <c r="V310" s="167">
        <f t="shared" si="411"/>
        <v>-3.4595647586387335E-2</v>
      </c>
      <c r="W310" s="167">
        <f t="shared" si="411"/>
        <v>-3.1634378728978785E-2</v>
      </c>
      <c r="X310" s="167">
        <f t="shared" si="411"/>
        <v>5.0449953759039712E-3</v>
      </c>
      <c r="Y310" s="167">
        <f t="shared" si="411"/>
        <v>2.5749247370885353E-2</v>
      </c>
      <c r="Z310" s="167">
        <f t="shared" si="411"/>
        <v>1.7435989979068811E-2</v>
      </c>
      <c r="AA310" s="167">
        <f t="shared" si="411"/>
        <v>4.3342884807082482E-2</v>
      </c>
      <c r="AB310" s="167">
        <f t="shared" si="411"/>
        <v>1.5034330559970277E-2</v>
      </c>
      <c r="AC310" s="167">
        <f t="shared" si="411"/>
        <v>1.0067954492452458E-2</v>
      </c>
      <c r="AD310" s="167">
        <f t="shared" si="411"/>
        <v>6.0415625211173385E-2</v>
      </c>
      <c r="AE310" s="167">
        <f t="shared" si="411"/>
        <v>3.727019395757214E-2</v>
      </c>
      <c r="AF310" s="167">
        <f t="shared" si="411"/>
        <v>2.9428255911039924E-2</v>
      </c>
      <c r="AG310" s="167">
        <f t="shared" si="411"/>
        <v>2.9136847586066272E-2</v>
      </c>
      <c r="AH310" s="167">
        <f t="shared" si="411"/>
        <v>4.0023934332516609E-2</v>
      </c>
      <c r="AI310" s="167">
        <f t="shared" si="411"/>
        <v>3.9894082824822652E-2</v>
      </c>
      <c r="AJ310" s="167">
        <f t="shared" si="411"/>
        <v>3.8461989868890933E-2</v>
      </c>
      <c r="AK310" s="167">
        <f t="shared" si="411"/>
        <v>2.9626542746752138E-2</v>
      </c>
      <c r="AL310" s="167">
        <f t="shared" si="411"/>
        <v>5.1587850400123259E-2</v>
      </c>
      <c r="AM310" s="167">
        <f t="shared" si="411"/>
        <v>4.043169535300617E-2</v>
      </c>
      <c r="AN310" s="167">
        <f t="shared" si="411"/>
        <v>5.3197128491252688E-2</v>
      </c>
      <c r="AO310" s="167">
        <f t="shared" si="411"/>
        <v>4.1789487434693795E-2</v>
      </c>
      <c r="AP310" s="167">
        <f t="shared" si="411"/>
        <v>5.8678679029535719E-2</v>
      </c>
      <c r="AQ310" s="167">
        <f t="shared" si="411"/>
        <v>2.086478490051813E-2</v>
      </c>
      <c r="AR310" s="167">
        <f t="shared" si="411"/>
        <v>1.5825529187950327E-2</v>
      </c>
      <c r="AS310" s="167">
        <f t="shared" si="411"/>
        <v>-3.536738492537328E-3</v>
      </c>
      <c r="AT310" s="64">
        <f t="shared" si="411"/>
        <v>2.6059355972007925E-2</v>
      </c>
      <c r="AU310" s="64">
        <f t="shared" si="411"/>
        <v>5.7262456669093131E-2</v>
      </c>
      <c r="AV310" s="167">
        <f t="shared" si="411"/>
        <v>4.5670845666872628E-2</v>
      </c>
      <c r="AW310" s="167">
        <f t="shared" si="411"/>
        <v>2.5596331801279293E-2</v>
      </c>
      <c r="AX310" s="167">
        <f t="shared" si="411"/>
        <v>1.5068066737286889E-2</v>
      </c>
      <c r="AY310" s="167">
        <f t="shared" si="411"/>
        <v>1.8534732790290054E-2</v>
      </c>
      <c r="AZ310" s="167">
        <f t="shared" si="411"/>
        <v>3.8261860432501571E-2</v>
      </c>
      <c r="BA310" s="167">
        <f t="shared" si="411"/>
        <v>5.2778171392162676E-2</v>
      </c>
      <c r="BB310" s="167">
        <f t="shared" si="411"/>
        <v>6.4111417382501923E-2</v>
      </c>
      <c r="BC310" s="167">
        <f t="shared" si="411"/>
        <v>7.8966814229458393E-2</v>
      </c>
      <c r="BD310" s="167">
        <f t="shared" si="411"/>
        <v>7.0146085666733748E-2</v>
      </c>
      <c r="BE310" s="167">
        <f t="shared" si="411"/>
        <v>5.5353800002600373E-2</v>
      </c>
      <c r="BF310" s="167" t="e">
        <f t="shared" si="411"/>
        <v>#DIV/0!</v>
      </c>
      <c r="BG310" s="167">
        <f t="shared" si="411"/>
        <v>5.7278473813871189E-2</v>
      </c>
      <c r="BH310" s="167">
        <f t="shared" si="406"/>
        <v>-8.9047175222395913E-2</v>
      </c>
    </row>
    <row r="311" spans="1:60" s="36" customFormat="1" hidden="1" x14ac:dyDescent="0.2">
      <c r="A311" s="143" t="str">
        <f t="shared" si="408"/>
        <v>2003/2002</v>
      </c>
      <c r="B311" s="190">
        <f t="shared" ref="B311:BG311" si="412">SUM(B$27:B$30)/SUM(B$23:B$26)-1</f>
        <v>1.8484406534257314E-2</v>
      </c>
      <c r="C311" s="221">
        <f t="shared" si="412"/>
        <v>1.8636323801800359E-2</v>
      </c>
      <c r="D311" s="167">
        <f t="shared" si="412"/>
        <v>-3.4803465000743383E-4</v>
      </c>
      <c r="E311" s="167">
        <f t="shared" si="412"/>
        <v>3.0663099587780795E-2</v>
      </c>
      <c r="F311" s="167">
        <f t="shared" si="412"/>
        <v>2.4349578940688898E-2</v>
      </c>
      <c r="G311" s="167">
        <f t="shared" si="412"/>
        <v>2.4837303334355409E-2</v>
      </c>
      <c r="H311" s="64">
        <f t="shared" si="412"/>
        <v>1.3437027315994499E-2</v>
      </c>
      <c r="I311" s="192">
        <f t="shared" si="412"/>
        <v>1.53271842903413E-2</v>
      </c>
      <c r="J311" s="167">
        <f t="shared" si="412"/>
        <v>5.2751686693062405E-2</v>
      </c>
      <c r="K311" s="167">
        <f t="shared" si="412"/>
        <v>2.0701440811864869E-2</v>
      </c>
      <c r="L311" s="167">
        <f t="shared" si="412"/>
        <v>2.0620223379119507E-2</v>
      </c>
      <c r="M311" s="167">
        <f t="shared" si="412"/>
        <v>7.869089443685473E-3</v>
      </c>
      <c r="N311" s="167">
        <f t="shared" si="412"/>
        <v>2.7526664862861594E-2</v>
      </c>
      <c r="O311" s="167">
        <f t="shared" si="412"/>
        <v>-5.1063180946972486E-2</v>
      </c>
      <c r="P311" s="167">
        <f t="shared" si="412"/>
        <v>-1.3275401357958239E-2</v>
      </c>
      <c r="Q311" s="167">
        <f t="shared" si="412"/>
        <v>-0.11297797547346977</v>
      </c>
      <c r="R311" s="167">
        <f t="shared" si="412"/>
        <v>1.9895671222696087E-2</v>
      </c>
      <c r="S311" s="167">
        <f t="shared" si="412"/>
        <v>1.8470953274530633E-2</v>
      </c>
      <c r="T311" s="167">
        <f t="shared" si="412"/>
        <v>7.8431313147642179E-4</v>
      </c>
      <c r="U311" s="167">
        <f t="shared" si="412"/>
        <v>-6.6010665235869403E-3</v>
      </c>
      <c r="V311" s="167">
        <f t="shared" si="412"/>
        <v>-6.3074989019492045E-2</v>
      </c>
      <c r="W311" s="167">
        <f t="shared" si="412"/>
        <v>-2.4072919901249934E-2</v>
      </c>
      <c r="X311" s="167">
        <f t="shared" si="412"/>
        <v>-6.6339843927925024E-3</v>
      </c>
      <c r="Y311" s="167">
        <f t="shared" si="412"/>
        <v>2.6932533692010541E-2</v>
      </c>
      <c r="Z311" s="167">
        <f t="shared" si="412"/>
        <v>1.800827488365786E-2</v>
      </c>
      <c r="AA311" s="167">
        <f t="shared" si="412"/>
        <v>4.5350285006678259E-2</v>
      </c>
      <c r="AB311" s="167">
        <f t="shared" si="412"/>
        <v>1.2011931921047658E-3</v>
      </c>
      <c r="AC311" s="167">
        <f t="shared" si="412"/>
        <v>-3.165237036982127E-3</v>
      </c>
      <c r="AD311" s="167">
        <f t="shared" si="412"/>
        <v>5.0431121842722026E-2</v>
      </c>
      <c r="AE311" s="167">
        <f t="shared" si="412"/>
        <v>3.0663099587780795E-2</v>
      </c>
      <c r="AF311" s="167">
        <f t="shared" si="412"/>
        <v>3.0398151239698468E-2</v>
      </c>
      <c r="AG311" s="167">
        <f t="shared" si="412"/>
        <v>3.2779230598225073E-2</v>
      </c>
      <c r="AH311" s="167">
        <f t="shared" si="412"/>
        <v>3.0332384470665108E-2</v>
      </c>
      <c r="AI311" s="167">
        <f t="shared" si="412"/>
        <v>2.9275756184051094E-2</v>
      </c>
      <c r="AJ311" s="167">
        <f t="shared" si="412"/>
        <v>1.9381083957308531E-2</v>
      </c>
      <c r="AK311" s="167">
        <f t="shared" si="412"/>
        <v>1.9145924495692856E-2</v>
      </c>
      <c r="AL311" s="167">
        <f t="shared" si="412"/>
        <v>4.3375599297609035E-2</v>
      </c>
      <c r="AM311" s="167">
        <f t="shared" si="412"/>
        <v>1.9866849143243881E-2</v>
      </c>
      <c r="AN311" s="167">
        <f t="shared" si="412"/>
        <v>3.3187972667865884E-2</v>
      </c>
      <c r="AO311" s="167">
        <f t="shared" si="412"/>
        <v>3.5178636859796386E-2</v>
      </c>
      <c r="AP311" s="167">
        <f t="shared" si="412"/>
        <v>3.2246687136173513E-2</v>
      </c>
      <c r="AQ311" s="167">
        <f t="shared" si="412"/>
        <v>6.0087510194926086E-3</v>
      </c>
      <c r="AR311" s="167">
        <f t="shared" si="412"/>
        <v>-1.257813012046638E-3</v>
      </c>
      <c r="AS311" s="167">
        <f t="shared" si="412"/>
        <v>-4.970387692809719E-2</v>
      </c>
      <c r="AT311" s="64">
        <f t="shared" si="412"/>
        <v>1.011040775825589E-2</v>
      </c>
      <c r="AU311" s="64">
        <f t="shared" si="412"/>
        <v>5.1417985972191049E-2</v>
      </c>
      <c r="AV311" s="167">
        <f t="shared" si="412"/>
        <v>3.0039894703985714E-2</v>
      </c>
      <c r="AW311" s="167">
        <f t="shared" si="412"/>
        <v>2.3470735131304599E-2</v>
      </c>
      <c r="AX311" s="167">
        <f t="shared" si="412"/>
        <v>7.5293761580779162E-3</v>
      </c>
      <c r="AY311" s="167">
        <f t="shared" si="412"/>
        <v>2.8812005538540353E-2</v>
      </c>
      <c r="AZ311" s="167">
        <f t="shared" si="412"/>
        <v>2.7770412430137892E-2</v>
      </c>
      <c r="BA311" s="167">
        <f t="shared" si="412"/>
        <v>3.3928048269636912E-2</v>
      </c>
      <c r="BB311" s="167">
        <f t="shared" si="412"/>
        <v>5.241045037763592E-2</v>
      </c>
      <c r="BC311" s="167">
        <f t="shared" si="412"/>
        <v>7.5013413631569881E-2</v>
      </c>
      <c r="BD311" s="167">
        <f t="shared" si="412"/>
        <v>2.1322359255050216E-2</v>
      </c>
      <c r="BE311" s="167">
        <f t="shared" si="412"/>
        <v>1.605446884505235E-2</v>
      </c>
      <c r="BF311" s="167" t="e">
        <f t="shared" si="412"/>
        <v>#DIV/0!</v>
      </c>
      <c r="BG311" s="167">
        <f t="shared" si="412"/>
        <v>4.7650913696648534E-2</v>
      </c>
      <c r="BH311" s="167">
        <f t="shared" si="406"/>
        <v>0.28498979322382634</v>
      </c>
    </row>
    <row r="312" spans="1:60" s="36" customFormat="1" hidden="1" x14ac:dyDescent="0.2">
      <c r="A312" s="143" t="str">
        <f t="shared" si="408"/>
        <v>2004/2003</v>
      </c>
      <c r="B312" s="190">
        <f t="shared" ref="B312:BG312" si="413">SUM(B$31:B$34)/SUM(B$27:B$30)-1</f>
        <v>2.8903573820556527E-2</v>
      </c>
      <c r="C312" s="221">
        <f t="shared" si="413"/>
        <v>2.8432344134464493E-2</v>
      </c>
      <c r="D312" s="167">
        <f t="shared" si="413"/>
        <v>9.1371570939702274E-3</v>
      </c>
      <c r="E312" s="167">
        <f t="shared" si="413"/>
        <v>6.1256852302214337E-2</v>
      </c>
      <c r="F312" s="167">
        <f t="shared" si="413"/>
        <v>3.3048737660152039E-2</v>
      </c>
      <c r="G312" s="167">
        <f t="shared" si="413"/>
        <v>3.2536429559026248E-2</v>
      </c>
      <c r="H312" s="64">
        <f t="shared" si="413"/>
        <v>4.4640279694623253E-2</v>
      </c>
      <c r="I312" s="192">
        <f t="shared" si="413"/>
        <v>2.7147987135733853E-2</v>
      </c>
      <c r="J312" s="167">
        <f t="shared" si="413"/>
        <v>4.7280667441157442E-2</v>
      </c>
      <c r="K312" s="167">
        <f t="shared" si="413"/>
        <v>3.0283292540860707E-2</v>
      </c>
      <c r="L312" s="167">
        <f t="shared" si="413"/>
        <v>5.0060174767064369E-2</v>
      </c>
      <c r="M312" s="167">
        <f t="shared" si="413"/>
        <v>2.7575093823317687E-2</v>
      </c>
      <c r="N312" s="167">
        <f t="shared" si="413"/>
        <v>1.6108558904410542E-2</v>
      </c>
      <c r="O312" s="167">
        <f t="shared" si="413"/>
        <v>-5.1981438425763193E-2</v>
      </c>
      <c r="P312" s="167">
        <f t="shared" si="413"/>
        <v>-5.7447899905325173E-3</v>
      </c>
      <c r="Q312" s="167">
        <f t="shared" si="413"/>
        <v>1.3899271349882225E-2</v>
      </c>
      <c r="R312" s="167">
        <f t="shared" si="413"/>
        <v>2.4575492929928E-3</v>
      </c>
      <c r="S312" s="167">
        <f t="shared" si="413"/>
        <v>8.9629487030093991E-3</v>
      </c>
      <c r="T312" s="167">
        <f t="shared" si="413"/>
        <v>1.3290878093841885E-2</v>
      </c>
      <c r="U312" s="167">
        <f t="shared" si="413"/>
        <v>-2.9847377235365791E-3</v>
      </c>
      <c r="V312" s="167">
        <f t="shared" si="413"/>
        <v>-2.1009765953670434E-2</v>
      </c>
      <c r="W312" s="167">
        <f t="shared" si="413"/>
        <v>-3.1990787625048034E-3</v>
      </c>
      <c r="X312" s="167">
        <f t="shared" si="413"/>
        <v>-3.6526071596290066E-3</v>
      </c>
      <c r="Y312" s="167">
        <f t="shared" si="413"/>
        <v>4.7250500475536361E-2</v>
      </c>
      <c r="Z312" s="167">
        <f t="shared" si="413"/>
        <v>2.5995901659456422E-2</v>
      </c>
      <c r="AA312" s="167">
        <f t="shared" si="413"/>
        <v>8.9968098654036766E-2</v>
      </c>
      <c r="AB312" s="167">
        <f t="shared" si="413"/>
        <v>6.7675916865332919E-3</v>
      </c>
      <c r="AC312" s="167">
        <f t="shared" si="413"/>
        <v>2.9688264632191874E-2</v>
      </c>
      <c r="AD312" s="167">
        <f t="shared" si="413"/>
        <v>4.5981770522646848E-2</v>
      </c>
      <c r="AE312" s="167">
        <f t="shared" si="413"/>
        <v>6.1256852302214337E-2</v>
      </c>
      <c r="AF312" s="167">
        <f t="shared" si="413"/>
        <v>8.0093517277165516E-2</v>
      </c>
      <c r="AG312" s="167">
        <f t="shared" si="413"/>
        <v>5.2393508237282393E-2</v>
      </c>
      <c r="AH312" s="167">
        <f t="shared" si="413"/>
        <v>5.9736164793654511E-2</v>
      </c>
      <c r="AI312" s="167">
        <f t="shared" si="413"/>
        <v>3.4050707759027077E-2</v>
      </c>
      <c r="AJ312" s="167">
        <f t="shared" si="413"/>
        <v>3.223420443995062E-2</v>
      </c>
      <c r="AK312" s="167">
        <f t="shared" si="413"/>
        <v>2.5589691049827223E-2</v>
      </c>
      <c r="AL312" s="167">
        <f t="shared" si="413"/>
        <v>4.3475231999743791E-2</v>
      </c>
      <c r="AM312" s="167">
        <f t="shared" si="413"/>
        <v>2.3879771246797299E-2</v>
      </c>
      <c r="AN312" s="167">
        <f t="shared" si="413"/>
        <v>4.2923561539986999E-2</v>
      </c>
      <c r="AO312" s="167">
        <f t="shared" si="413"/>
        <v>3.4608064855331078E-2</v>
      </c>
      <c r="AP312" s="167">
        <f t="shared" si="413"/>
        <v>4.6866712252212617E-2</v>
      </c>
      <c r="AQ312" s="167">
        <f t="shared" si="413"/>
        <v>2.7771962316180954E-2</v>
      </c>
      <c r="AR312" s="167">
        <f t="shared" si="413"/>
        <v>-8.6484683058900558E-3</v>
      </c>
      <c r="AS312" s="167">
        <f t="shared" si="413"/>
        <v>2.4932884803126054E-3</v>
      </c>
      <c r="AT312" s="64">
        <f t="shared" si="413"/>
        <v>3.0305765429546883E-2</v>
      </c>
      <c r="AU312" s="64">
        <f t="shared" si="413"/>
        <v>7.454542036690226E-2</v>
      </c>
      <c r="AV312" s="167">
        <f t="shared" si="413"/>
        <v>2.4102074716997324E-2</v>
      </c>
      <c r="AW312" s="167">
        <f t="shared" si="413"/>
        <v>3.1696943044241088E-2</v>
      </c>
      <c r="AX312" s="167">
        <f t="shared" si="413"/>
        <v>3.0320712292768448E-2</v>
      </c>
      <c r="AY312" s="167">
        <f t="shared" si="413"/>
        <v>4.9511949043426373E-2</v>
      </c>
      <c r="AZ312" s="167">
        <f t="shared" si="413"/>
        <v>2.0121147339053902E-2</v>
      </c>
      <c r="BA312" s="167">
        <f t="shared" si="413"/>
        <v>3.417343127508965E-2</v>
      </c>
      <c r="BB312" s="167">
        <f t="shared" si="413"/>
        <v>4.1393302592119152E-2</v>
      </c>
      <c r="BC312" s="167">
        <f t="shared" si="413"/>
        <v>7.1815982211859586E-2</v>
      </c>
      <c r="BD312" s="167">
        <f t="shared" si="413"/>
        <v>2.6154552237440676E-2</v>
      </c>
      <c r="BE312" s="167">
        <f t="shared" si="413"/>
        <v>1.5750381759861876E-2</v>
      </c>
      <c r="BF312" s="167" t="e">
        <f t="shared" si="413"/>
        <v>#DIV/0!</v>
      </c>
      <c r="BG312" s="167">
        <f t="shared" si="413"/>
        <v>3.7613292686651478E-2</v>
      </c>
      <c r="BH312" s="167">
        <f t="shared" si="406"/>
        <v>0.5912067689318472</v>
      </c>
    </row>
    <row r="313" spans="1:60" s="36" customFormat="1" hidden="1" x14ac:dyDescent="0.2">
      <c r="A313" s="143" t="str">
        <f t="shared" si="408"/>
        <v>2005/2004</v>
      </c>
      <c r="B313" s="190">
        <f>SUM(B$35:B$38)/SUM(B$31:B$34)-1</f>
        <v>3.2403685759913481E-2</v>
      </c>
      <c r="C313" s="221">
        <f>SUM(C$35:C$38)/SUM(C$31:C$34)-1</f>
        <v>3.2153899586742307E-2</v>
      </c>
      <c r="D313" s="64">
        <f t="shared" ref="D313:BG313" si="414">SUM(D$35:D$38)/SUM(D$31:D$34)-1</f>
        <v>5.4726664036151007E-3</v>
      </c>
      <c r="E313" s="64">
        <f t="shared" si="414"/>
        <v>5.6314645581258205E-2</v>
      </c>
      <c r="F313" s="64">
        <f t="shared" si="414"/>
        <v>3.9646864184405883E-2</v>
      </c>
      <c r="G313" s="64">
        <f t="shared" si="414"/>
        <v>3.9603535395470235E-2</v>
      </c>
      <c r="H313" s="64">
        <f t="shared" si="414"/>
        <v>4.0615867263610106E-2</v>
      </c>
      <c r="I313" s="192">
        <f t="shared" si="414"/>
        <v>3.1151841350259835E-2</v>
      </c>
      <c r="J313" s="64">
        <f t="shared" si="414"/>
        <v>4.5255807673305393E-2</v>
      </c>
      <c r="K313" s="64">
        <f t="shared" si="414"/>
        <v>3.8725534866677958E-2</v>
      </c>
      <c r="L313" s="64">
        <f t="shared" si="414"/>
        <v>4.6642248992556867E-2</v>
      </c>
      <c r="M313" s="64">
        <f t="shared" si="414"/>
        <v>1.5853118333668759E-2</v>
      </c>
      <c r="N313" s="64">
        <f t="shared" si="414"/>
        <v>4.8984434266110544E-3</v>
      </c>
      <c r="O313" s="64">
        <f t="shared" si="414"/>
        <v>-5.3796171151199945E-2</v>
      </c>
      <c r="P313" s="64">
        <f t="shared" si="414"/>
        <v>-1.2162182608295824E-2</v>
      </c>
      <c r="Q313" s="64">
        <f t="shared" si="414"/>
        <v>2.627905546915188E-2</v>
      </c>
      <c r="R313" s="64">
        <f t="shared" si="414"/>
        <v>-1.2346727003681113E-2</v>
      </c>
      <c r="S313" s="64">
        <f t="shared" si="414"/>
        <v>-3.6019701820011463E-4</v>
      </c>
      <c r="T313" s="64">
        <f t="shared" si="414"/>
        <v>4.7362739608263205E-3</v>
      </c>
      <c r="U313" s="64">
        <f t="shared" si="414"/>
        <v>2.9665531189400074E-3</v>
      </c>
      <c r="V313" s="64">
        <f t="shared" si="414"/>
        <v>-1.9106721595062437E-3</v>
      </c>
      <c r="W313" s="64">
        <f t="shared" si="414"/>
        <v>-3.1551890941289296E-3</v>
      </c>
      <c r="X313" s="64">
        <f t="shared" si="414"/>
        <v>3.2644835848849585E-3</v>
      </c>
      <c r="Y313" s="64">
        <f t="shared" si="414"/>
        <v>1.9338165483925973E-2</v>
      </c>
      <c r="Z313" s="64">
        <f t="shared" si="414"/>
        <v>1.4806430162757733E-2</v>
      </c>
      <c r="AA313" s="64">
        <f t="shared" si="414"/>
        <v>2.7911510272154549E-2</v>
      </c>
      <c r="AB313" s="64">
        <f t="shared" si="414"/>
        <v>8.6869941388858507E-3</v>
      </c>
      <c r="AC313" s="64">
        <f t="shared" si="414"/>
        <v>4.5658030781515535E-2</v>
      </c>
      <c r="AD313" s="64">
        <f t="shared" si="414"/>
        <v>4.1391384014153321E-2</v>
      </c>
      <c r="AE313" s="64">
        <f t="shared" si="414"/>
        <v>5.6314645581258205E-2</v>
      </c>
      <c r="AF313" s="64">
        <f t="shared" si="414"/>
        <v>7.5301614035154563E-2</v>
      </c>
      <c r="AG313" s="64">
        <f t="shared" si="414"/>
        <v>5.0919318312546702E-2</v>
      </c>
      <c r="AH313" s="64">
        <f t="shared" si="414"/>
        <v>5.4088084427283301E-2</v>
      </c>
      <c r="AI313" s="64">
        <f t="shared" si="414"/>
        <v>3.1682413868953763E-2</v>
      </c>
      <c r="AJ313" s="64">
        <f t="shared" si="414"/>
        <v>2.515330621398526E-2</v>
      </c>
      <c r="AK313" s="64">
        <f t="shared" si="414"/>
        <v>2.7596343799403567E-2</v>
      </c>
      <c r="AL313" s="64">
        <f t="shared" si="414"/>
        <v>3.7960746384328115E-2</v>
      </c>
      <c r="AM313" s="64">
        <f t="shared" si="414"/>
        <v>3.1523227666424569E-2</v>
      </c>
      <c r="AN313" s="64">
        <f t="shared" si="414"/>
        <v>5.0265532044508898E-2</v>
      </c>
      <c r="AO313" s="64">
        <f t="shared" si="414"/>
        <v>4.0821656562956887E-2</v>
      </c>
      <c r="AP313" s="64">
        <f t="shared" si="414"/>
        <v>5.4691312871748998E-2</v>
      </c>
      <c r="AQ313" s="64">
        <f t="shared" si="414"/>
        <v>3.5232645058012269E-2</v>
      </c>
      <c r="AR313" s="64">
        <f t="shared" si="414"/>
        <v>9.6816711323519655E-3</v>
      </c>
      <c r="AS313" s="64">
        <f t="shared" si="414"/>
        <v>4.8338730579574385E-2</v>
      </c>
      <c r="AT313" s="64">
        <f t="shared" si="414"/>
        <v>3.7270706180125845E-2</v>
      </c>
      <c r="AU313" s="64">
        <f t="shared" si="414"/>
        <v>7.5946188428319683E-2</v>
      </c>
      <c r="AV313" s="64">
        <f t="shared" si="414"/>
        <v>5.3543060965588696E-2</v>
      </c>
      <c r="AW313" s="64">
        <f t="shared" si="414"/>
        <v>5.6076922241997451E-2</v>
      </c>
      <c r="AX313" s="64">
        <f t="shared" si="414"/>
        <v>3.7532567656216598E-2</v>
      </c>
      <c r="AY313" s="64">
        <f t="shared" si="414"/>
        <v>4.8127595099612286E-2</v>
      </c>
      <c r="AZ313" s="64">
        <f t="shared" si="414"/>
        <v>3.387703797341568E-2</v>
      </c>
      <c r="BA313" s="64">
        <f t="shared" si="414"/>
        <v>2.853412285598278E-2</v>
      </c>
      <c r="BB313" s="64">
        <f t="shared" si="414"/>
        <v>3.9963841019902357E-2</v>
      </c>
      <c r="BC313" s="64">
        <f t="shared" si="414"/>
        <v>6.2011088350391042E-2</v>
      </c>
      <c r="BD313" s="64">
        <f t="shared" si="414"/>
        <v>2.3652696371433857E-2</v>
      </c>
      <c r="BE313" s="64">
        <f t="shared" si="414"/>
        <v>1.8500316048449594E-2</v>
      </c>
      <c r="BF313" s="64" t="e">
        <f t="shared" si="414"/>
        <v>#DIV/0!</v>
      </c>
      <c r="BG313" s="64">
        <f t="shared" si="414"/>
        <v>3.6557036194721393E-2</v>
      </c>
      <c r="BH313" s="64">
        <f t="shared" si="406"/>
        <v>0.97882451076809129</v>
      </c>
    </row>
    <row r="314" spans="1:60" s="36" customFormat="1" hidden="1" x14ac:dyDescent="0.2">
      <c r="A314" s="143" t="str">
        <f t="shared" si="408"/>
        <v>2006/2005</v>
      </c>
      <c r="B314" s="190">
        <f>SUM(B$39:B$42)/SUM(B$35:B$38)-1</f>
        <v>4.2974718799907441E-2</v>
      </c>
      <c r="C314" s="221">
        <f t="shared" ref="C314:BG314" si="415">SUM(C$39:C$42)/SUM(C$35:C$38)-1</f>
        <v>4.1403478469318467E-2</v>
      </c>
      <c r="D314" s="64">
        <f t="shared" si="415"/>
        <v>1.4072952286420026E-2</v>
      </c>
      <c r="E314" s="64">
        <f t="shared" si="415"/>
        <v>8.2513294452611685E-2</v>
      </c>
      <c r="F314" s="64">
        <f t="shared" si="415"/>
        <v>4.902015290236883E-2</v>
      </c>
      <c r="G314" s="64">
        <f t="shared" si="415"/>
        <v>4.6997436595918263E-2</v>
      </c>
      <c r="H314" s="64">
        <f t="shared" si="415"/>
        <v>9.4212082621018656E-2</v>
      </c>
      <c r="I314" s="192">
        <f t="shared" si="415"/>
        <v>4.286958351701009E-2</v>
      </c>
      <c r="J314" s="64">
        <f t="shared" si="415"/>
        <v>4.4039530960503281E-2</v>
      </c>
      <c r="K314" s="64">
        <f t="shared" si="415"/>
        <v>4.7459793981490472E-2</v>
      </c>
      <c r="L314" s="64">
        <f t="shared" si="415"/>
        <v>3.7322275592743814E-2</v>
      </c>
      <c r="M314" s="64">
        <f t="shared" si="415"/>
        <v>2.8712966381855276E-2</v>
      </c>
      <c r="N314" s="64">
        <f t="shared" si="415"/>
        <v>1.4749943728290305E-2</v>
      </c>
      <c r="O314" s="64">
        <f t="shared" si="415"/>
        <v>-3.9268946217497325E-2</v>
      </c>
      <c r="P314" s="64">
        <f t="shared" si="415"/>
        <v>-1.1190535156847092E-2</v>
      </c>
      <c r="Q314" s="64">
        <f t="shared" si="415"/>
        <v>3.9225013861240665E-2</v>
      </c>
      <c r="R314" s="64">
        <f t="shared" si="415"/>
        <v>-4.2185264953936707E-3</v>
      </c>
      <c r="S314" s="64">
        <f t="shared" si="415"/>
        <v>3.8475118653650053E-2</v>
      </c>
      <c r="T314" s="64">
        <f t="shared" si="415"/>
        <v>7.7218808212766721E-3</v>
      </c>
      <c r="U314" s="64">
        <f t="shared" si="415"/>
        <v>1.4386833656179876E-2</v>
      </c>
      <c r="V314" s="64">
        <f t="shared" si="415"/>
        <v>7.8905680506984321E-3</v>
      </c>
      <c r="W314" s="64">
        <f t="shared" si="415"/>
        <v>1.2821085385230857E-2</v>
      </c>
      <c r="X314" s="64">
        <f t="shared" si="415"/>
        <v>2.2772570648299073E-2</v>
      </c>
      <c r="Y314" s="64">
        <f t="shared" si="415"/>
        <v>1.7477295928863823E-2</v>
      </c>
      <c r="Z314" s="64">
        <f t="shared" si="415"/>
        <v>6.1435779877219154E-3</v>
      </c>
      <c r="AA314" s="64">
        <f t="shared" si="415"/>
        <v>3.8645579006719055E-2</v>
      </c>
      <c r="AB314" s="64">
        <f t="shared" si="415"/>
        <v>1.9363842788422181E-2</v>
      </c>
      <c r="AC314" s="64">
        <f t="shared" si="415"/>
        <v>3.8874860059548322E-2</v>
      </c>
      <c r="AD314" s="64">
        <f t="shared" si="415"/>
        <v>5.380473855453638E-2</v>
      </c>
      <c r="AE314" s="64">
        <f t="shared" si="415"/>
        <v>8.2513294452611685E-2</v>
      </c>
      <c r="AF314" s="64">
        <f t="shared" si="415"/>
        <v>0.11531551391025818</v>
      </c>
      <c r="AG314" s="64">
        <f t="shared" si="415"/>
        <v>7.8565378320470947E-2</v>
      </c>
      <c r="AH314" s="64">
        <f t="shared" si="415"/>
        <v>7.7608325311689486E-2</v>
      </c>
      <c r="AI314" s="64">
        <f t="shared" si="415"/>
        <v>3.535975450040163E-2</v>
      </c>
      <c r="AJ314" s="64">
        <f t="shared" si="415"/>
        <v>2.3727029032106328E-2</v>
      </c>
      <c r="AK314" s="64">
        <f t="shared" si="415"/>
        <v>3.2087443141907368E-2</v>
      </c>
      <c r="AL314" s="64">
        <f t="shared" si="415"/>
        <v>4.2351488979786689E-2</v>
      </c>
      <c r="AM314" s="64">
        <f t="shared" si="415"/>
        <v>3.6584804269704785E-2</v>
      </c>
      <c r="AN314" s="64">
        <f t="shared" si="415"/>
        <v>5.5789637243732093E-2</v>
      </c>
      <c r="AO314" s="64">
        <f t="shared" si="415"/>
        <v>4.3137344538527689E-2</v>
      </c>
      <c r="AP314" s="64">
        <f t="shared" si="415"/>
        <v>6.1641037853255698E-2</v>
      </c>
      <c r="AQ314" s="64">
        <f t="shared" si="415"/>
        <v>3.9972016170415348E-2</v>
      </c>
      <c r="AR314" s="64">
        <f t="shared" si="415"/>
        <v>1.1735680865740061E-2</v>
      </c>
      <c r="AS314" s="64">
        <f t="shared" si="415"/>
        <v>7.7887572588867915E-2</v>
      </c>
      <c r="AT314" s="64">
        <f t="shared" si="415"/>
        <v>5.1355492759507015E-2</v>
      </c>
      <c r="AU314" s="64">
        <f t="shared" si="415"/>
        <v>8.5489451412032347E-2</v>
      </c>
      <c r="AV314" s="64">
        <f t="shared" si="415"/>
        <v>6.1141518470436029E-2</v>
      </c>
      <c r="AW314" s="64">
        <f t="shared" si="415"/>
        <v>5.1986483861008459E-2</v>
      </c>
      <c r="AX314" s="64">
        <f t="shared" si="415"/>
        <v>3.1844244668889132E-2</v>
      </c>
      <c r="AY314" s="64">
        <f t="shared" si="415"/>
        <v>7.5932179017825563E-2</v>
      </c>
      <c r="AZ314" s="64">
        <f t="shared" si="415"/>
        <v>-1.6416693475955757E-3</v>
      </c>
      <c r="BA314" s="64">
        <f t="shared" si="415"/>
        <v>4.2256968228990166E-2</v>
      </c>
      <c r="BB314" s="64">
        <f t="shared" si="415"/>
        <v>4.5810979330298984E-2</v>
      </c>
      <c r="BC314" s="64">
        <f t="shared" si="415"/>
        <v>6.5344459477068684E-2</v>
      </c>
      <c r="BD314" s="64">
        <f t="shared" si="415"/>
        <v>6.4508603543264487E-2</v>
      </c>
      <c r="BE314" s="64">
        <f t="shared" si="415"/>
        <v>4.3927042724626553E-2</v>
      </c>
      <c r="BF314" s="64" t="e">
        <f t="shared" si="415"/>
        <v>#DIV/0!</v>
      </c>
      <c r="BG314" s="64">
        <f t="shared" si="415"/>
        <v>5.1496102166553426E-2</v>
      </c>
      <c r="BH314" s="64">
        <f t="shared" si="406"/>
        <v>1.3007521958110093</v>
      </c>
    </row>
    <row r="315" spans="1:60" s="36" customFormat="1" hidden="1" x14ac:dyDescent="0.2">
      <c r="A315" s="143" t="str">
        <f t="shared" si="408"/>
        <v>2007/2006</v>
      </c>
      <c r="B315" s="190">
        <f>SUM(B$43:B$46)/SUM(B$39:B$42)-1</f>
        <v>4.6556182772908405E-2</v>
      </c>
      <c r="C315" s="221">
        <f t="shared" ref="C315:AE315" si="416">SUM(C$43:C$46)/SUM(C$39:C$42)-1</f>
        <v>4.451997526603213E-2</v>
      </c>
      <c r="D315" s="64">
        <f t="shared" si="416"/>
        <v>1.7270408767120937E-2</v>
      </c>
      <c r="E315" s="64">
        <f t="shared" si="416"/>
        <v>7.4648467218283665E-2</v>
      </c>
      <c r="F315" s="64">
        <f t="shared" si="416"/>
        <v>5.3426714538769016E-2</v>
      </c>
      <c r="G315" s="64">
        <f t="shared" si="416"/>
        <v>5.079203261858134E-2</v>
      </c>
      <c r="H315" s="64">
        <f t="shared" si="416"/>
        <v>0.10975132725556769</v>
      </c>
      <c r="I315" s="192">
        <f t="shared" si="416"/>
        <v>4.6008670815695485E-2</v>
      </c>
      <c r="J315" s="64">
        <f t="shared" si="416"/>
        <v>5.2095180424349907E-2</v>
      </c>
      <c r="K315" s="64">
        <f t="shared" si="416"/>
        <v>5.0588999566754556E-2</v>
      </c>
      <c r="L315" s="64">
        <f t="shared" si="416"/>
        <v>7.9862774637805334E-2</v>
      </c>
      <c r="M315" s="64">
        <f t="shared" si="416"/>
        <v>3.257068236765881E-2</v>
      </c>
      <c r="N315" s="64">
        <f t="shared" si="416"/>
        <v>2.0436576033293408E-2</v>
      </c>
      <c r="O315" s="64">
        <f t="shared" si="416"/>
        <v>-1.8947466716692118E-2</v>
      </c>
      <c r="P315" s="64">
        <f t="shared" si="416"/>
        <v>-3.6639474914819115E-3</v>
      </c>
      <c r="Q315" s="64">
        <f t="shared" si="416"/>
        <v>2.8146458074838954E-2</v>
      </c>
      <c r="R315" s="64">
        <f t="shared" si="416"/>
        <v>1.3234670416171213E-2</v>
      </c>
      <c r="S315" s="64">
        <f t="shared" si="416"/>
        <v>3.4677320680187806E-2</v>
      </c>
      <c r="T315" s="64">
        <f t="shared" si="416"/>
        <v>1.7874417273653576E-2</v>
      </c>
      <c r="U315" s="64">
        <f t="shared" si="416"/>
        <v>2.3465343016540352E-2</v>
      </c>
      <c r="V315" s="64">
        <f t="shared" si="416"/>
        <v>-3.5809469153595952E-3</v>
      </c>
      <c r="W315" s="64">
        <f t="shared" si="416"/>
        <v>3.8889777152702365E-2</v>
      </c>
      <c r="X315" s="64">
        <f t="shared" si="416"/>
        <v>2.5725479278974728E-2</v>
      </c>
      <c r="Y315" s="64">
        <f t="shared" si="416"/>
        <v>9.4128004225648709E-3</v>
      </c>
      <c r="Z315" s="64">
        <f t="shared" si="416"/>
        <v>-3.5574485328463412E-3</v>
      </c>
      <c r="AA315" s="64">
        <f t="shared" si="416"/>
        <v>3.2879614315916905E-2</v>
      </c>
      <c r="AB315" s="64">
        <f t="shared" si="416"/>
        <v>3.5672418304987019E-2</v>
      </c>
      <c r="AC315" s="64">
        <f t="shared" si="416"/>
        <v>-2.1240164063276445E-3</v>
      </c>
      <c r="AD315" s="64">
        <f t="shared" si="416"/>
        <v>6.0065026061316695E-2</v>
      </c>
      <c r="AE315" s="64">
        <f t="shared" si="416"/>
        <v>7.4648467218283665E-2</v>
      </c>
      <c r="AF315" s="64">
        <f t="shared" ref="AF315:BG315" si="417">SUM(AF$43:AF$46)/SUM(AF$39:AF$42)-1</f>
        <v>0.10447411265410733</v>
      </c>
      <c r="AG315" s="64">
        <f t="shared" si="417"/>
        <v>6.4440120709692295E-2</v>
      </c>
      <c r="AH315" s="64">
        <f t="shared" si="417"/>
        <v>7.1173620621572065E-2</v>
      </c>
      <c r="AI315" s="64">
        <f t="shared" si="417"/>
        <v>3.8212006413800514E-2</v>
      </c>
      <c r="AJ315" s="64">
        <f t="shared" si="417"/>
        <v>2.6982391139546813E-2</v>
      </c>
      <c r="AK315" s="64">
        <f t="shared" si="417"/>
        <v>3.7880597840151076E-2</v>
      </c>
      <c r="AL315" s="64">
        <f t="shared" si="417"/>
        <v>4.202081599508678E-2</v>
      </c>
      <c r="AM315" s="64">
        <f t="shared" si="417"/>
        <v>3.9851134762430629E-2</v>
      </c>
      <c r="AN315" s="64">
        <f t="shared" si="417"/>
        <v>5.3092428273235681E-2</v>
      </c>
      <c r="AO315" s="64">
        <f t="shared" si="417"/>
        <v>4.5852649599840367E-2</v>
      </c>
      <c r="AP315" s="64">
        <f t="shared" si="417"/>
        <v>5.6382305471629479E-2</v>
      </c>
      <c r="AQ315" s="64">
        <f t="shared" si="417"/>
        <v>4.7531226646976954E-2</v>
      </c>
      <c r="AR315" s="64">
        <f t="shared" si="417"/>
        <v>-2.0104560682527861E-3</v>
      </c>
      <c r="AS315" s="64">
        <f t="shared" si="417"/>
        <v>5.2359173023764471E-2</v>
      </c>
      <c r="AT315" s="64">
        <f t="shared" si="417"/>
        <v>7.9311901934987272E-2</v>
      </c>
      <c r="AU315" s="64">
        <f t="shared" si="417"/>
        <v>6.8513488016994861E-2</v>
      </c>
      <c r="AV315" s="64">
        <f t="shared" si="417"/>
        <v>8.2091771709698724E-2</v>
      </c>
      <c r="AW315" s="64">
        <f t="shared" si="417"/>
        <v>6.4786351865724345E-2</v>
      </c>
      <c r="AX315" s="64">
        <f t="shared" si="417"/>
        <v>4.3357483894183479E-2</v>
      </c>
      <c r="AY315" s="64">
        <f t="shared" si="417"/>
        <v>6.4272967369480849E-2</v>
      </c>
      <c r="AZ315" s="64">
        <f t="shared" si="417"/>
        <v>1.9221186361491505E-2</v>
      </c>
      <c r="BA315" s="64">
        <f t="shared" si="417"/>
        <v>4.5016417852065116E-2</v>
      </c>
      <c r="BB315" s="64">
        <f t="shared" si="417"/>
        <v>4.4254243284335582E-2</v>
      </c>
      <c r="BC315" s="64">
        <f t="shared" si="417"/>
        <v>7.566674612630897E-2</v>
      </c>
      <c r="BD315" s="64">
        <f t="shared" si="417"/>
        <v>6.9450606121222114E-2</v>
      </c>
      <c r="BE315" s="64">
        <f t="shared" si="417"/>
        <v>4.0526497081440294E-2</v>
      </c>
      <c r="BF315" s="64" t="e">
        <f t="shared" si="417"/>
        <v>#DIV/0!</v>
      </c>
      <c r="BG315" s="64">
        <f t="shared" si="417"/>
        <v>5.3323844899211936E-2</v>
      </c>
      <c r="BH315" s="64">
        <f t="shared" si="406"/>
        <v>1.4980730332843146</v>
      </c>
    </row>
    <row r="316" spans="1:60" s="36" customFormat="1" hidden="1" x14ac:dyDescent="0.2">
      <c r="A316" s="143" t="str">
        <f t="shared" si="408"/>
        <v>2008/2007</v>
      </c>
      <c r="B316" s="190">
        <f>SUM(B$47:B$50)/SUM(B$43:B$46)-1</f>
        <v>3.7309474209555216E-2</v>
      </c>
      <c r="C316" s="221">
        <f>SUM(C$47:C$50)/SUM(C$43:C$46)-1</f>
        <v>3.9980570822556238E-2</v>
      </c>
      <c r="D316" s="64">
        <f t="shared" ref="D316:BG316" si="418">SUM(D$47:D$50)/SUM(D$43:D$46)-1</f>
        <v>1.889370739755325E-2</v>
      </c>
      <c r="E316" s="64">
        <f t="shared" si="418"/>
        <v>7.0352374697209008E-2</v>
      </c>
      <c r="F316" s="64">
        <f t="shared" si="418"/>
        <v>3.9807828550875168E-2</v>
      </c>
      <c r="G316" s="64">
        <f t="shared" si="418"/>
        <v>4.3785867616133123E-2</v>
      </c>
      <c r="H316" s="64">
        <f t="shared" si="418"/>
        <v>-4.0717066000373725E-2</v>
      </c>
      <c r="I316" s="192">
        <f t="shared" si="418"/>
        <v>3.6840896614103391E-2</v>
      </c>
      <c r="J316" s="64">
        <f t="shared" si="418"/>
        <v>4.202249489237464E-2</v>
      </c>
      <c r="K316" s="64">
        <f t="shared" si="418"/>
        <v>4.4060998514534822E-2</v>
      </c>
      <c r="L316" s="64">
        <f t="shared" si="418"/>
        <v>7.9624324925921197E-2</v>
      </c>
      <c r="M316" s="64">
        <f t="shared" si="418"/>
        <v>1.3287412504936924E-2</v>
      </c>
      <c r="N316" s="64">
        <f t="shared" si="418"/>
        <v>2.8876537121076851E-2</v>
      </c>
      <c r="O316" s="64">
        <f t="shared" si="418"/>
        <v>-3.6419095856690786E-2</v>
      </c>
      <c r="P316" s="64">
        <f t="shared" si="418"/>
        <v>-1.2035333561717376E-3</v>
      </c>
      <c r="Q316" s="64">
        <f t="shared" si="418"/>
        <v>4.794043311838081E-3</v>
      </c>
      <c r="R316" s="64">
        <f t="shared" si="418"/>
        <v>2.6393229051419498E-2</v>
      </c>
      <c r="S316" s="64">
        <f t="shared" si="418"/>
        <v>-6.0372072752798878E-2</v>
      </c>
      <c r="T316" s="64">
        <f t="shared" si="418"/>
        <v>1.9964796421423348E-3</v>
      </c>
      <c r="U316" s="64">
        <f t="shared" si="418"/>
        <v>2.8806041283373052E-2</v>
      </c>
      <c r="V316" s="64">
        <f t="shared" si="418"/>
        <v>2.0563035622798376E-2</v>
      </c>
      <c r="W316" s="64">
        <f t="shared" si="418"/>
        <v>2.2934843807593364E-2</v>
      </c>
      <c r="X316" s="64">
        <f t="shared" si="418"/>
        <v>2.4978097928693321E-2</v>
      </c>
      <c r="Y316" s="64">
        <f t="shared" si="418"/>
        <v>2.5141413029200921E-2</v>
      </c>
      <c r="Z316" s="64">
        <f t="shared" si="418"/>
        <v>7.0519152613237601E-3</v>
      </c>
      <c r="AA316" s="64">
        <f t="shared" si="418"/>
        <v>5.6715796960306042E-2</v>
      </c>
      <c r="AB316" s="64">
        <f t="shared" si="418"/>
        <v>2.9740475100113573E-2</v>
      </c>
      <c r="AC316" s="64">
        <f t="shared" si="418"/>
        <v>4.2501670131787517E-2</v>
      </c>
      <c r="AD316" s="64">
        <f t="shared" si="418"/>
        <v>3.8902405079859204E-2</v>
      </c>
      <c r="AE316" s="64">
        <f t="shared" si="418"/>
        <v>7.0352374697209008E-2</v>
      </c>
      <c r="AF316" s="64">
        <f t="shared" si="418"/>
        <v>6.0028684384211717E-2</v>
      </c>
      <c r="AG316" s="64">
        <f t="shared" si="418"/>
        <v>0.10321052006812148</v>
      </c>
      <c r="AH316" s="64">
        <f t="shared" si="418"/>
        <v>6.649721622610727E-2</v>
      </c>
      <c r="AI316" s="64">
        <f t="shared" si="418"/>
        <v>3.5926938855636248E-2</v>
      </c>
      <c r="AJ316" s="64">
        <f t="shared" si="418"/>
        <v>1.7122323190842392E-2</v>
      </c>
      <c r="AK316" s="64">
        <f t="shared" si="418"/>
        <v>3.4732742328097199E-2</v>
      </c>
      <c r="AL316" s="64">
        <f t="shared" si="418"/>
        <v>4.2859609066862037E-2</v>
      </c>
      <c r="AM316" s="64">
        <f t="shared" si="418"/>
        <v>3.8345781375529686E-2</v>
      </c>
      <c r="AN316" s="64">
        <f t="shared" si="418"/>
        <v>3.9253545766569919E-2</v>
      </c>
      <c r="AO316" s="64">
        <f t="shared" si="418"/>
        <v>2.3595794078606458E-2</v>
      </c>
      <c r="AP316" s="64">
        <f t="shared" si="418"/>
        <v>4.629777016063219E-2</v>
      </c>
      <c r="AQ316" s="64">
        <f t="shared" si="418"/>
        <v>3.5361872712538434E-2</v>
      </c>
      <c r="AR316" s="64">
        <f t="shared" si="418"/>
        <v>-2.4971466418383437E-2</v>
      </c>
      <c r="AS316" s="64">
        <f t="shared" si="418"/>
        <v>9.6698634591819044E-2</v>
      </c>
      <c r="AT316" s="64">
        <f t="shared" si="418"/>
        <v>1.5181092276760122E-2</v>
      </c>
      <c r="AU316" s="64">
        <f t="shared" si="418"/>
        <v>5.064480724587983E-2</v>
      </c>
      <c r="AV316" s="64">
        <f t="shared" si="418"/>
        <v>7.2890323611328078E-2</v>
      </c>
      <c r="AW316" s="64">
        <f t="shared" si="418"/>
        <v>4.7066672651850272E-2</v>
      </c>
      <c r="AX316" s="64">
        <f t="shared" si="418"/>
        <v>2.9982972553854959E-2</v>
      </c>
      <c r="AY316" s="64">
        <f t="shared" si="418"/>
        <v>2.2967638059778528E-2</v>
      </c>
      <c r="AZ316" s="64">
        <f t="shared" si="418"/>
        <v>6.596792755348968E-3</v>
      </c>
      <c r="BA316" s="64">
        <f t="shared" si="418"/>
        <v>4.1079474971035923E-2</v>
      </c>
      <c r="BB316" s="64">
        <f t="shared" si="418"/>
        <v>3.4872059555487223E-2</v>
      </c>
      <c r="BC316" s="64">
        <f t="shared" si="418"/>
        <v>6.2797499938008094E-2</v>
      </c>
      <c r="BD316" s="64">
        <f t="shared" si="418"/>
        <v>5.5833583992634939E-2</v>
      </c>
      <c r="BE316" s="64">
        <f t="shared" si="418"/>
        <v>5.9516782927876877E-2</v>
      </c>
      <c r="BF316" s="64" t="e">
        <f t="shared" si="418"/>
        <v>#DIV/0!</v>
      </c>
      <c r="BG316" s="64">
        <f t="shared" si="418"/>
        <v>4.2168121735560504E-2</v>
      </c>
      <c r="BH316" s="64">
        <f t="shared" si="406"/>
        <v>1.695858857323973</v>
      </c>
    </row>
    <row r="317" spans="1:60" s="36" customFormat="1" hidden="1" x14ac:dyDescent="0.2">
      <c r="A317" s="143" t="str">
        <f t="shared" si="408"/>
        <v>2009/2008</v>
      </c>
      <c r="B317" s="190">
        <f t="shared" ref="B317:AF317" si="419">SUM(B$51:B$54)/SUM(B$47:B$50)-1</f>
        <v>-1.3919165207978978E-2</v>
      </c>
      <c r="C317" s="190">
        <f t="shared" si="419"/>
        <v>-6.5978983073081698E-3</v>
      </c>
      <c r="D317" s="191">
        <f t="shared" si="419"/>
        <v>-3.6390086082734197E-2</v>
      </c>
      <c r="E317" s="64">
        <f t="shared" si="419"/>
        <v>-1.0040257497417548E-2</v>
      </c>
      <c r="F317" s="64">
        <f t="shared" si="419"/>
        <v>-7.2897953088677525E-3</v>
      </c>
      <c r="G317" s="64">
        <f t="shared" si="419"/>
        <v>3.5378771970844269E-3</v>
      </c>
      <c r="H317" s="64">
        <f t="shared" si="419"/>
        <v>-0.24577471757583291</v>
      </c>
      <c r="I317" s="192">
        <f t="shared" si="419"/>
        <v>-1.8194919170465007E-2</v>
      </c>
      <c r="J317" s="64">
        <f t="shared" si="419"/>
        <v>2.8873127695952627E-2</v>
      </c>
      <c r="K317" s="64">
        <f t="shared" si="419"/>
        <v>-4.0734685346521804E-4</v>
      </c>
      <c r="L317" s="64">
        <f t="shared" si="419"/>
        <v>3.2048397227176117E-2</v>
      </c>
      <c r="M317" s="64">
        <f t="shared" si="419"/>
        <v>-3.7929544849167995E-2</v>
      </c>
      <c r="N317" s="64">
        <f t="shared" si="419"/>
        <v>3.1410430892133689E-3</v>
      </c>
      <c r="O317" s="64">
        <f t="shared" si="419"/>
        <v>-9.4538152648744433E-2</v>
      </c>
      <c r="P317" s="64">
        <f t="shared" si="419"/>
        <v>-5.7254512113694589E-2</v>
      </c>
      <c r="Q317" s="64">
        <f t="shared" si="419"/>
        <v>-3.6736929374778127E-2</v>
      </c>
      <c r="R317" s="64">
        <f t="shared" si="419"/>
        <v>-2.7113442854191261E-2</v>
      </c>
      <c r="S317" s="64">
        <f t="shared" si="419"/>
        <v>-3.6456629872844148E-3</v>
      </c>
      <c r="T317" s="64">
        <f t="shared" si="419"/>
        <v>-5.7204991941764316E-2</v>
      </c>
      <c r="U317" s="64">
        <f t="shared" si="419"/>
        <v>-7.7516140819883228E-2</v>
      </c>
      <c r="V317" s="64">
        <f t="shared" si="419"/>
        <v>-6.027881556253023E-2</v>
      </c>
      <c r="W317" s="64">
        <f t="shared" si="419"/>
        <v>-3.3331403640455171E-2</v>
      </c>
      <c r="X317" s="64">
        <f t="shared" si="419"/>
        <v>-5.4250070207297885E-2</v>
      </c>
      <c r="Y317" s="64">
        <f t="shared" si="419"/>
        <v>-4.1250034154695414E-2</v>
      </c>
      <c r="Z317" s="64">
        <f t="shared" si="419"/>
        <v>-8.7484837517623149E-2</v>
      </c>
      <c r="AA317" s="64">
        <f t="shared" si="419"/>
        <v>3.5657883209828656E-2</v>
      </c>
      <c r="AB317" s="64">
        <f t="shared" si="419"/>
        <v>-2.7465926213040226E-2</v>
      </c>
      <c r="AC317" s="64">
        <f t="shared" si="419"/>
        <v>3.4799964599826927E-2</v>
      </c>
      <c r="AD317" s="64">
        <f t="shared" si="419"/>
        <v>8.0572980976292286E-3</v>
      </c>
      <c r="AE317" s="64">
        <f t="shared" si="419"/>
        <v>-1.0040257497417548E-2</v>
      </c>
      <c r="AF317" s="64">
        <f t="shared" si="419"/>
        <v>-4.6124419934819416E-2</v>
      </c>
      <c r="AG317" s="64">
        <f t="shared" ref="AG317:BG317" si="420">SUM(AG$51:AG$54)/SUM(AG$47:AG$50)-1</f>
        <v>-8.4304546804294667E-3</v>
      </c>
      <c r="AH317" s="64">
        <f t="shared" si="420"/>
        <v>-3.7992838866715006E-3</v>
      </c>
      <c r="AI317" s="64">
        <f t="shared" si="420"/>
        <v>-4.290767321664446E-3</v>
      </c>
      <c r="AJ317" s="64">
        <f t="shared" si="420"/>
        <v>-9.3226103338760469E-3</v>
      </c>
      <c r="AK317" s="64">
        <f t="shared" si="420"/>
        <v>-1.9302425670039924E-2</v>
      </c>
      <c r="AL317" s="64">
        <f t="shared" si="420"/>
        <v>1.2137555228655339E-2</v>
      </c>
      <c r="AM317" s="64">
        <f t="shared" si="420"/>
        <v>-3.5803061462671426E-3</v>
      </c>
      <c r="AN317" s="64">
        <f t="shared" si="420"/>
        <v>1.2238537305967911E-2</v>
      </c>
      <c r="AO317" s="64">
        <f t="shared" si="420"/>
        <v>-1.8708262019788147E-2</v>
      </c>
      <c r="AP317" s="64">
        <f t="shared" si="420"/>
        <v>2.5859026696574139E-2</v>
      </c>
      <c r="AQ317" s="64">
        <f t="shared" si="420"/>
        <v>-1.262682426469508E-2</v>
      </c>
      <c r="AR317" s="64">
        <f t="shared" si="420"/>
        <v>-3.6219241238589106E-2</v>
      </c>
      <c r="AS317" s="64">
        <f t="shared" si="420"/>
        <v>1.5955331881127188E-2</v>
      </c>
      <c r="AT317" s="64">
        <f t="shared" si="420"/>
        <v>-2.4868608456081187E-3</v>
      </c>
      <c r="AU317" s="64">
        <f t="shared" si="420"/>
        <v>-3.0763216636036095E-2</v>
      </c>
      <c r="AV317" s="64">
        <f t="shared" si="420"/>
        <v>7.635928190459218E-4</v>
      </c>
      <c r="AW317" s="64">
        <f t="shared" si="420"/>
        <v>5.2099367043382694E-2</v>
      </c>
      <c r="AX317" s="64">
        <f t="shared" si="420"/>
        <v>-4.3347247798367072E-2</v>
      </c>
      <c r="AY317" s="64">
        <f t="shared" si="420"/>
        <v>-9.1698821619467519E-2</v>
      </c>
      <c r="AZ317" s="64">
        <f t="shared" si="420"/>
        <v>-5.9280061700744513E-2</v>
      </c>
      <c r="BA317" s="64">
        <f t="shared" si="420"/>
        <v>3.3011628045551022E-2</v>
      </c>
      <c r="BB317" s="64">
        <f t="shared" si="420"/>
        <v>3.5576885697711447E-2</v>
      </c>
      <c r="BC317" s="64">
        <f t="shared" si="420"/>
        <v>5.8139840836384682E-2</v>
      </c>
      <c r="BD317" s="64">
        <f t="shared" si="420"/>
        <v>1.9574360103126853E-2</v>
      </c>
      <c r="BE317" s="64">
        <f t="shared" si="420"/>
        <v>2.9904341042152671E-2</v>
      </c>
      <c r="BF317" s="64" t="e">
        <f t="shared" si="420"/>
        <v>#DIV/0!</v>
      </c>
      <c r="BG317" s="64">
        <f t="shared" si="420"/>
        <v>3.7677655746532368E-2</v>
      </c>
      <c r="BH317" s="64">
        <f t="shared" si="406"/>
        <v>1.9160572026956268</v>
      </c>
    </row>
    <row r="318" spans="1:60" s="36" customFormat="1" hidden="1" x14ac:dyDescent="0.2">
      <c r="A318" s="143" t="str">
        <f t="shared" si="408"/>
        <v>2010/2009</v>
      </c>
      <c r="B318" s="190">
        <f>SUM(B$55:B$58)/SUM(B$51:B$54)-1</f>
        <v>1.9377215863364716E-2</v>
      </c>
      <c r="C318" s="190">
        <f t="shared" ref="C318:BG318" si="421">SUM(C$55:C$58)/SUM(C$51:C$54)-1</f>
        <v>1.4998300678551901E-2</v>
      </c>
      <c r="D318" s="64">
        <f t="shared" si="421"/>
        <v>-5.1240092224018596E-3</v>
      </c>
      <c r="E318" s="64">
        <f t="shared" si="421"/>
        <v>4.6127584364106244E-3</v>
      </c>
      <c r="F318" s="64">
        <f t="shared" si="421"/>
        <v>2.8381366355986204E-2</v>
      </c>
      <c r="G318" s="64">
        <f t="shared" si="421"/>
        <v>2.245609663199355E-2</v>
      </c>
      <c r="H318" s="64">
        <f t="shared" si="421"/>
        <v>0.20202810161846263</v>
      </c>
      <c r="I318" s="192">
        <f t="shared" si="421"/>
        <v>1.8137217698239505E-2</v>
      </c>
      <c r="J318" s="64">
        <f t="shared" si="421"/>
        <v>3.1219550908647697E-2</v>
      </c>
      <c r="K318" s="64">
        <f t="shared" si="421"/>
        <v>2.1051471084077011E-2</v>
      </c>
      <c r="L318" s="64">
        <f t="shared" si="421"/>
        <v>3.8300119525143117E-3</v>
      </c>
      <c r="M318" s="64">
        <f t="shared" si="421"/>
        <v>-2.8354232856914185E-3</v>
      </c>
      <c r="N318" s="64">
        <f t="shared" si="421"/>
        <v>9.8018075518850889E-3</v>
      </c>
      <c r="O318" s="64">
        <f t="shared" si="421"/>
        <v>-3.4469965679323367E-2</v>
      </c>
      <c r="P318" s="64">
        <f t="shared" si="421"/>
        <v>-2.4710143689977704E-2</v>
      </c>
      <c r="Q318" s="64">
        <f t="shared" si="421"/>
        <v>-1.304495807234618E-2</v>
      </c>
      <c r="R318" s="64">
        <f t="shared" si="421"/>
        <v>2.5699906204290635E-4</v>
      </c>
      <c r="S318" s="64">
        <f t="shared" si="421"/>
        <v>-3.9531018602343426E-3</v>
      </c>
      <c r="T318" s="64">
        <f t="shared" si="421"/>
        <v>-1.1062470648082301E-2</v>
      </c>
      <c r="U318" s="64">
        <f t="shared" si="421"/>
        <v>-1.4924284318322489E-2</v>
      </c>
      <c r="V318" s="64">
        <f t="shared" si="421"/>
        <v>-1.5256777556060253E-2</v>
      </c>
      <c r="W318" s="64">
        <f t="shared" si="421"/>
        <v>-9.6902724022345232E-3</v>
      </c>
      <c r="X318" s="64">
        <f t="shared" si="421"/>
        <v>-2.5560070000321122E-2</v>
      </c>
      <c r="Y318" s="64">
        <f t="shared" si="421"/>
        <v>-4.5616747649717126E-3</v>
      </c>
      <c r="Z318" s="64">
        <f t="shared" si="421"/>
        <v>-2.2043489911801939E-2</v>
      </c>
      <c r="AA318" s="64">
        <f t="shared" si="421"/>
        <v>2.1060284357218295E-2</v>
      </c>
      <c r="AB318" s="64">
        <f t="shared" si="421"/>
        <v>-1.0174692276517572E-2</v>
      </c>
      <c r="AC318" s="64">
        <f t="shared" si="421"/>
        <v>3.501294199580518E-2</v>
      </c>
      <c r="AD318" s="64">
        <f t="shared" si="421"/>
        <v>2.3542656767925996E-2</v>
      </c>
      <c r="AE318" s="64">
        <f t="shared" si="421"/>
        <v>4.6127584364106244E-3</v>
      </c>
      <c r="AF318" s="64">
        <f t="shared" si="421"/>
        <v>-3.709997248309338E-3</v>
      </c>
      <c r="AG318" s="64">
        <f t="shared" si="421"/>
        <v>8.8750751988961873E-3</v>
      </c>
      <c r="AH318" s="64">
        <f t="shared" si="421"/>
        <v>5.2892585101387279E-3</v>
      </c>
      <c r="AI318" s="64">
        <f t="shared" si="421"/>
        <v>1.2830394238267706E-2</v>
      </c>
      <c r="AJ318" s="64">
        <f t="shared" si="421"/>
        <v>1.8899211563208951E-2</v>
      </c>
      <c r="AK318" s="64">
        <f t="shared" si="421"/>
        <v>1.0345181612703147E-3</v>
      </c>
      <c r="AL318" s="64">
        <f t="shared" si="421"/>
        <v>2.2431725493931465E-2</v>
      </c>
      <c r="AM318" s="64">
        <f t="shared" si="421"/>
        <v>4.9625978795244663E-3</v>
      </c>
      <c r="AN318" s="64">
        <f t="shared" si="421"/>
        <v>5.3157934250569472E-2</v>
      </c>
      <c r="AO318" s="64">
        <f t="shared" si="421"/>
        <v>3.6752588010914744E-2</v>
      </c>
      <c r="AP318" s="64">
        <f t="shared" si="421"/>
        <v>6.0064669873181042E-2</v>
      </c>
      <c r="AQ318" s="64">
        <f t="shared" si="421"/>
        <v>1.6120442085250097E-2</v>
      </c>
      <c r="AR318" s="64">
        <f t="shared" si="421"/>
        <v>-2.5596872129204362E-3</v>
      </c>
      <c r="AS318" s="64">
        <f t="shared" si="421"/>
        <v>3.0288010827859813E-2</v>
      </c>
      <c r="AT318" s="64">
        <f t="shared" si="421"/>
        <v>2.9681471837342599E-2</v>
      </c>
      <c r="AU318" s="64">
        <f t="shared" si="421"/>
        <v>4.9695294930600209E-2</v>
      </c>
      <c r="AV318" s="64">
        <f t="shared" si="421"/>
        <v>2.3499682471105787E-2</v>
      </c>
      <c r="AW318" s="64">
        <f t="shared" si="421"/>
        <v>3.024840704875964E-2</v>
      </c>
      <c r="AX318" s="64">
        <f t="shared" si="421"/>
        <v>6.7053977418221056E-3</v>
      </c>
      <c r="AY318" s="64">
        <f t="shared" si="421"/>
        <v>7.8676750172405718E-2</v>
      </c>
      <c r="AZ318" s="64">
        <f t="shared" si="421"/>
        <v>-9.6403971596351612E-3</v>
      </c>
      <c r="BA318" s="64">
        <f t="shared" si="421"/>
        <v>2.5198578484069367E-2</v>
      </c>
      <c r="BB318" s="64">
        <f t="shared" si="421"/>
        <v>3.7207723004549109E-2</v>
      </c>
      <c r="BC318" s="64">
        <f t="shared" si="421"/>
        <v>4.3885506541481378E-2</v>
      </c>
      <c r="BD318" s="64">
        <f t="shared" si="421"/>
        <v>5.955071410930457E-2</v>
      </c>
      <c r="BE318" s="64">
        <f t="shared" si="421"/>
        <v>2.6923420633864215E-2</v>
      </c>
      <c r="BF318" s="64" t="e">
        <f t="shared" si="421"/>
        <v>#DIV/0!</v>
      </c>
      <c r="BG318" s="64">
        <f t="shared" si="421"/>
        <v>3.4109495209687646E-2</v>
      </c>
      <c r="BH318" s="64">
        <f t="shared" si="406"/>
        <v>2.1214903740526245</v>
      </c>
    </row>
    <row r="319" spans="1:60" s="36" customFormat="1" hidden="1" x14ac:dyDescent="0.2">
      <c r="A319" s="143" t="str">
        <f t="shared" si="408"/>
        <v>2011/2010</v>
      </c>
      <c r="B319" s="190">
        <f>SUM(B$59:B$62)/SUM(B$55:B$58)-1</f>
        <v>3.5935117698734365E-2</v>
      </c>
      <c r="C319" s="190">
        <f t="shared" ref="C319:BG319" si="422">SUM(C$59:C$62)/SUM(C$55:C$58)-1</f>
        <v>3.2953223566139167E-2</v>
      </c>
      <c r="D319" s="191">
        <f t="shared" si="422"/>
        <v>2.814547119227151E-2</v>
      </c>
      <c r="E319" s="64">
        <f t="shared" si="422"/>
        <v>2.9163020938343776E-2</v>
      </c>
      <c r="F319" s="64">
        <f t="shared" si="422"/>
        <v>3.8922914518777052E-2</v>
      </c>
      <c r="G319" s="64">
        <f t="shared" si="422"/>
        <v>3.4829595113931466E-2</v>
      </c>
      <c r="H319" s="64">
        <f t="shared" si="422"/>
        <v>0.14096144139885713</v>
      </c>
      <c r="I319" s="192">
        <f t="shared" si="422"/>
        <v>3.6750000038693331E-2</v>
      </c>
      <c r="J319" s="64">
        <f t="shared" si="422"/>
        <v>2.8251488779063694E-2</v>
      </c>
      <c r="K319" s="64">
        <f t="shared" si="422"/>
        <v>3.5894448044914373E-2</v>
      </c>
      <c r="L319" s="64">
        <f t="shared" si="422"/>
        <v>2.5730484013068988E-3</v>
      </c>
      <c r="M319" s="64">
        <f t="shared" si="422"/>
        <v>2.4947872247978342E-2</v>
      </c>
      <c r="N319" s="64">
        <f t="shared" si="422"/>
        <v>2.6706548796382457E-2</v>
      </c>
      <c r="O319" s="64">
        <f t="shared" si="422"/>
        <v>1.0908778752528159E-2</v>
      </c>
      <c r="P319" s="64">
        <f t="shared" si="422"/>
        <v>1.5147008088041147E-3</v>
      </c>
      <c r="Q319" s="64">
        <f t="shared" si="422"/>
        <v>-7.542034629903771E-5</v>
      </c>
      <c r="R319" s="64">
        <f t="shared" si="422"/>
        <v>3.970550431368447E-2</v>
      </c>
      <c r="S319" s="64">
        <f t="shared" si="422"/>
        <v>3.8086451980121172E-2</v>
      </c>
      <c r="T319" s="64">
        <f t="shared" si="422"/>
        <v>2.7821974116597259E-2</v>
      </c>
      <c r="U319" s="64">
        <f t="shared" si="422"/>
        <v>3.116001892729714E-2</v>
      </c>
      <c r="V319" s="64">
        <f t="shared" si="422"/>
        <v>1.7844426640131861E-2</v>
      </c>
      <c r="W319" s="64">
        <f t="shared" si="422"/>
        <v>1.9872331779995589E-2</v>
      </c>
      <c r="X319" s="64">
        <f t="shared" si="422"/>
        <v>2.2331435087500351E-2</v>
      </c>
      <c r="Y319" s="64">
        <f t="shared" si="422"/>
        <v>4.2038821289267503E-2</v>
      </c>
      <c r="Z319" s="64">
        <f t="shared" si="422"/>
        <v>3.1467198210166636E-2</v>
      </c>
      <c r="AA319" s="64">
        <f t="shared" si="422"/>
        <v>5.6878880670591769E-2</v>
      </c>
      <c r="AB319" s="64">
        <f t="shared" si="422"/>
        <v>2.923813194730096E-2</v>
      </c>
      <c r="AC319" s="64">
        <f t="shared" si="422"/>
        <v>1.9664098678318531E-2</v>
      </c>
      <c r="AD319" s="64">
        <f t="shared" si="422"/>
        <v>5.1890727982249585E-2</v>
      </c>
      <c r="AE319" s="64">
        <f t="shared" si="422"/>
        <v>2.9163020938343776E-2</v>
      </c>
      <c r="AF319" s="64">
        <f t="shared" si="422"/>
        <v>4.6729055274995046E-2</v>
      </c>
      <c r="AG319" s="64">
        <f t="shared" si="422"/>
        <v>3.0257100658485525E-2</v>
      </c>
      <c r="AH319" s="64">
        <f t="shared" si="422"/>
        <v>2.5948397493885E-2</v>
      </c>
      <c r="AI319" s="64">
        <f t="shared" si="422"/>
        <v>2.7865598296051619E-2</v>
      </c>
      <c r="AJ319" s="64">
        <f t="shared" si="422"/>
        <v>2.57207436364566E-2</v>
      </c>
      <c r="AK319" s="64">
        <f t="shared" si="422"/>
        <v>2.8017652012904515E-2</v>
      </c>
      <c r="AL319" s="64">
        <f t="shared" si="422"/>
        <v>2.834448442918247E-2</v>
      </c>
      <c r="AM319" s="64">
        <f t="shared" si="422"/>
        <v>2.289866799096596E-2</v>
      </c>
      <c r="AN319" s="64">
        <f t="shared" si="422"/>
        <v>5.0515616010798237E-2</v>
      </c>
      <c r="AO319" s="64">
        <f t="shared" si="422"/>
        <v>3.7805516556061791E-2</v>
      </c>
      <c r="AP319" s="64">
        <f t="shared" si="422"/>
        <v>5.5748958387099368E-2</v>
      </c>
      <c r="AQ319" s="64">
        <f t="shared" si="422"/>
        <v>4.2338213443648298E-2</v>
      </c>
      <c r="AR319" s="64">
        <f t="shared" si="422"/>
        <v>1.4839123586121827E-2</v>
      </c>
      <c r="AS319" s="64">
        <f t="shared" si="422"/>
        <v>5.6044044021789086E-2</v>
      </c>
      <c r="AT319" s="64">
        <f t="shared" si="422"/>
        <v>3.6991545782511404E-2</v>
      </c>
      <c r="AU319" s="64">
        <f t="shared" si="422"/>
        <v>3.5564518577311688E-2</v>
      </c>
      <c r="AV319" s="64">
        <f t="shared" si="422"/>
        <v>5.4134046658941726E-2</v>
      </c>
      <c r="AW319" s="64">
        <f t="shared" si="422"/>
        <v>2.3219480972819895E-2</v>
      </c>
      <c r="AX319" s="64">
        <f t="shared" si="422"/>
        <v>5.0195339799982586E-2</v>
      </c>
      <c r="AY319" s="64">
        <f t="shared" si="422"/>
        <v>7.8733015717761035E-2</v>
      </c>
      <c r="AZ319" s="64">
        <f t="shared" si="422"/>
        <v>9.4336166412112288E-3</v>
      </c>
      <c r="BA319" s="64">
        <f t="shared" si="422"/>
        <v>3.1470632931123177E-2</v>
      </c>
      <c r="BB319" s="64">
        <f t="shared" si="422"/>
        <v>2.888988420252292E-2</v>
      </c>
      <c r="BC319" s="64">
        <f t="shared" si="422"/>
        <v>3.3067105215367709E-2</v>
      </c>
      <c r="BD319" s="64">
        <f t="shared" si="422"/>
        <v>4.523083958415075E-2</v>
      </c>
      <c r="BE319" s="64">
        <f t="shared" si="422"/>
        <v>7.2760469327799449E-3</v>
      </c>
      <c r="BF319" s="64" t="e">
        <f t="shared" si="422"/>
        <v>#DIV/0!</v>
      </c>
      <c r="BG319" s="64">
        <f t="shared" si="422"/>
        <v>1.5915908293671954E-2</v>
      </c>
      <c r="BH319" s="64">
        <f t="shared" si="406"/>
        <v>2.3216437780668451</v>
      </c>
    </row>
    <row r="320" spans="1:60" s="36" customFormat="1" hidden="1" x14ac:dyDescent="0.2">
      <c r="A320" s="143" t="str">
        <f t="shared" si="408"/>
        <v>2012/2011</v>
      </c>
      <c r="B320" s="190">
        <f t="shared" ref="B320:J320" si="423">SUM(B$63:B$66)/SUM(B$59:B$62)-1</f>
        <v>2.0820842641682491E-2</v>
      </c>
      <c r="C320" s="190">
        <f t="shared" si="423"/>
        <v>2.3310498811217162E-2</v>
      </c>
      <c r="D320" s="191">
        <f t="shared" si="423"/>
        <v>2.1011367966857764E-2</v>
      </c>
      <c r="E320" s="64">
        <f t="shared" si="423"/>
        <v>9.4969897133110326E-3</v>
      </c>
      <c r="F320" s="64">
        <f t="shared" si="423"/>
        <v>2.191898675422288E-2</v>
      </c>
      <c r="G320" s="64">
        <f t="shared" si="423"/>
        <v>2.5478862543170777E-2</v>
      </c>
      <c r="H320" s="64">
        <f t="shared" si="423"/>
        <v>-5.8567183598969619E-2</v>
      </c>
      <c r="I320" s="192">
        <f t="shared" si="423"/>
        <v>1.9853445351674992E-2</v>
      </c>
      <c r="J320" s="64">
        <f t="shared" si="423"/>
        <v>3.001794542606584E-2</v>
      </c>
      <c r="K320" s="64">
        <f t="shared" ref="K320:BG320" si="424">SUM(K$63:K$66)/SUM(K$59:K$62)-1</f>
        <v>2.4749504636101927E-2</v>
      </c>
      <c r="L320" s="64">
        <f t="shared" si="424"/>
        <v>2.5060701661470119E-2</v>
      </c>
      <c r="M320" s="64">
        <f t="shared" si="424"/>
        <v>1.9113434209144575E-2</v>
      </c>
      <c r="N320" s="64">
        <f t="shared" si="424"/>
        <v>2.1990920971904249E-2</v>
      </c>
      <c r="O320" s="64">
        <f t="shared" si="424"/>
        <v>2.1117337160241334E-3</v>
      </c>
      <c r="P320" s="64">
        <f t="shared" si="424"/>
        <v>-1.4138723969705391E-2</v>
      </c>
      <c r="Q320" s="64">
        <f t="shared" si="424"/>
        <v>-2.8804904663993325E-2</v>
      </c>
      <c r="R320" s="64">
        <f t="shared" si="424"/>
        <v>1.5809916045798733E-2</v>
      </c>
      <c r="S320" s="64">
        <f t="shared" si="424"/>
        <v>3.0041348352746855E-2</v>
      </c>
      <c r="T320" s="64">
        <f t="shared" si="424"/>
        <v>6.0102476477312816E-3</v>
      </c>
      <c r="U320" s="64">
        <f t="shared" si="424"/>
        <v>1.5387800071970492E-2</v>
      </c>
      <c r="V320" s="64">
        <f t="shared" si="424"/>
        <v>1.2029455108845566E-2</v>
      </c>
      <c r="W320" s="64">
        <f t="shared" si="424"/>
        <v>8.4378113878429417E-3</v>
      </c>
      <c r="X320" s="64">
        <f t="shared" si="424"/>
        <v>3.4867586996732536E-2</v>
      </c>
      <c r="Y320" s="64">
        <f t="shared" si="424"/>
        <v>3.5630694617466263E-2</v>
      </c>
      <c r="Z320" s="64">
        <f t="shared" si="424"/>
        <v>7.5764594948919406E-3</v>
      </c>
      <c r="AA320" s="64">
        <f t="shared" si="424"/>
        <v>7.4065315603508042E-2</v>
      </c>
      <c r="AB320" s="64">
        <f t="shared" si="424"/>
        <v>2.2922412698226813E-2</v>
      </c>
      <c r="AC320" s="64">
        <f t="shared" si="424"/>
        <v>4.4547289563518833E-2</v>
      </c>
      <c r="AD320" s="64">
        <f t="shared" si="424"/>
        <v>4.199933804532785E-2</v>
      </c>
      <c r="AE320" s="64">
        <f t="shared" si="424"/>
        <v>9.4969897133110326E-3</v>
      </c>
      <c r="AF320" s="64">
        <f t="shared" si="424"/>
        <v>1.498818500627519E-2</v>
      </c>
      <c r="AG320" s="64">
        <f t="shared" si="424"/>
        <v>1.3100266335290378E-2</v>
      </c>
      <c r="AH320" s="64">
        <f t="shared" si="424"/>
        <v>7.882064521334442E-3</v>
      </c>
      <c r="AI320" s="64">
        <f t="shared" si="424"/>
        <v>1.9858447669895529E-2</v>
      </c>
      <c r="AJ320" s="64">
        <f t="shared" si="424"/>
        <v>5.2125598391423722E-3</v>
      </c>
      <c r="AK320" s="64">
        <f t="shared" si="424"/>
        <v>1.6789705129363286E-2</v>
      </c>
      <c r="AL320" s="64">
        <f t="shared" si="424"/>
        <v>2.6992052467737393E-2</v>
      </c>
      <c r="AM320" s="64">
        <f t="shared" si="424"/>
        <v>1.7601197402856261E-2</v>
      </c>
      <c r="AN320" s="64">
        <f t="shared" si="424"/>
        <v>3.3062073249429114E-2</v>
      </c>
      <c r="AO320" s="64">
        <f t="shared" si="424"/>
        <v>2.0444055345168799E-2</v>
      </c>
      <c r="AP320" s="64">
        <f t="shared" si="424"/>
        <v>3.8169200180987906E-2</v>
      </c>
      <c r="AQ320" s="64">
        <f t="shared" si="424"/>
        <v>1.8723163096234563E-2</v>
      </c>
      <c r="AR320" s="64">
        <f t="shared" si="424"/>
        <v>1.3106254569562825E-2</v>
      </c>
      <c r="AS320" s="64">
        <f t="shared" si="424"/>
        <v>4.0439225486414543E-2</v>
      </c>
      <c r="AT320" s="64">
        <f t="shared" si="424"/>
        <v>1.7195879783488133E-2</v>
      </c>
      <c r="AU320" s="64">
        <f t="shared" si="424"/>
        <v>1.1087475590137119E-2</v>
      </c>
      <c r="AV320" s="64">
        <f t="shared" si="424"/>
        <v>3.7518021692460435E-2</v>
      </c>
      <c r="AW320" s="64">
        <f t="shared" si="424"/>
        <v>4.2147749989907002E-2</v>
      </c>
      <c r="AX320" s="64">
        <f t="shared" si="424"/>
        <v>2.0751040425061484E-2</v>
      </c>
      <c r="AY320" s="64">
        <f t="shared" si="424"/>
        <v>-9.3633865097331181E-4</v>
      </c>
      <c r="AZ320" s="64">
        <f t="shared" si="424"/>
        <v>1.0228866024913685E-2</v>
      </c>
      <c r="BA320" s="64">
        <f t="shared" si="424"/>
        <v>2.0446802635460504E-2</v>
      </c>
      <c r="BB320" s="64">
        <f t="shared" si="424"/>
        <v>2.8181799977289312E-2</v>
      </c>
      <c r="BC320" s="64">
        <f t="shared" si="424"/>
        <v>4.1322459757688002E-2</v>
      </c>
      <c r="BD320" s="64">
        <f t="shared" si="424"/>
        <v>3.684466845447365E-2</v>
      </c>
      <c r="BE320" s="64">
        <f t="shared" si="424"/>
        <v>1.5653284337586504E-2</v>
      </c>
      <c r="BF320" s="64" t="e">
        <f t="shared" si="424"/>
        <v>#DIV/0!</v>
      </c>
      <c r="BG320" s="64">
        <f t="shared" si="424"/>
        <v>2.2175202895300838E-2</v>
      </c>
      <c r="BH320" s="64">
        <f t="shared" si="406"/>
        <v>2.5498810424885443</v>
      </c>
    </row>
    <row r="321" spans="1:60" s="36" customFormat="1" ht="12" thickTop="1" x14ac:dyDescent="0.2">
      <c r="A321" s="143" t="str">
        <f t="shared" si="408"/>
        <v>2013/2012</v>
      </c>
      <c r="B321" s="190">
        <f>SUM(B$67:B$70)/SUM(B$63:B$66)-1</f>
        <v>1.2373656507442155E-2</v>
      </c>
      <c r="C321" s="190">
        <f t="shared" ref="C321:BG321" si="425">SUM(C$67:C$70)/SUM(C$63:C$66)-1</f>
        <v>1.3181159162795497E-2</v>
      </c>
      <c r="D321" s="191">
        <f t="shared" si="425"/>
        <v>9.7026626484917333E-3</v>
      </c>
      <c r="E321" s="64">
        <f t="shared" si="425"/>
        <v>-1.2871553856875773E-3</v>
      </c>
      <c r="F321" s="64">
        <f t="shared" si="425"/>
        <v>1.4525263521564469E-2</v>
      </c>
      <c r="G321" s="64">
        <f t="shared" si="425"/>
        <v>1.5749088161191471E-2</v>
      </c>
      <c r="H321" s="64">
        <f t="shared" si="425"/>
        <v>-1.5614718683445661E-2</v>
      </c>
      <c r="I321" s="192">
        <f t="shared" si="425"/>
        <v>1.0859120018514634E-2</v>
      </c>
      <c r="J321" s="64">
        <f t="shared" si="425"/>
        <v>2.6630352563106641E-2</v>
      </c>
      <c r="K321" s="64">
        <f t="shared" si="425"/>
        <v>1.3991654177824664E-2</v>
      </c>
      <c r="L321" s="64">
        <f t="shared" si="425"/>
        <v>1.5042320597193237E-2</v>
      </c>
      <c r="M321" s="64">
        <f t="shared" si="425"/>
        <v>-1.4341577576394982E-2</v>
      </c>
      <c r="N321" s="64">
        <f t="shared" si="425"/>
        <v>1.1710850191789079E-2</v>
      </c>
      <c r="O321" s="64">
        <f t="shared" si="425"/>
        <v>-5.0902926400052673E-3</v>
      </c>
      <c r="P321" s="64">
        <f t="shared" si="425"/>
        <v>-1.4499625908041436E-2</v>
      </c>
      <c r="Q321" s="64">
        <f t="shared" si="425"/>
        <v>1.8063042647746386E-2</v>
      </c>
      <c r="R321" s="64">
        <f t="shared" si="425"/>
        <v>1.6708286434612196E-2</v>
      </c>
      <c r="S321" s="64">
        <f t="shared" si="425"/>
        <v>1.5250734142419065E-2</v>
      </c>
      <c r="T321" s="64">
        <f t="shared" si="425"/>
        <v>-4.9419217458369635E-3</v>
      </c>
      <c r="U321" s="64">
        <f t="shared" si="425"/>
        <v>4.6882831603745068E-4</v>
      </c>
      <c r="V321" s="64">
        <f t="shared" si="425"/>
        <v>9.224957382523824E-3</v>
      </c>
      <c r="W321" s="64">
        <f t="shared" si="425"/>
        <v>8.2332662674116097E-3</v>
      </c>
      <c r="X321" s="64">
        <f t="shared" si="425"/>
        <v>1.935748411846494E-2</v>
      </c>
      <c r="Y321" s="64">
        <f t="shared" si="425"/>
        <v>1.9437964379536821E-2</v>
      </c>
      <c r="Z321" s="64">
        <f t="shared" si="425"/>
        <v>-1.9978120419160472E-2</v>
      </c>
      <c r="AA321" s="64">
        <f t="shared" si="425"/>
        <v>7.0095606771745311E-2</v>
      </c>
      <c r="AB321" s="64">
        <f t="shared" si="425"/>
        <v>1.3591727347260552E-2</v>
      </c>
      <c r="AC321" s="64">
        <f t="shared" si="425"/>
        <v>2.6336093455443965E-2</v>
      </c>
      <c r="AD321" s="64">
        <f t="shared" si="425"/>
        <v>8.5420427668578824E-3</v>
      </c>
      <c r="AE321" s="64">
        <f t="shared" si="425"/>
        <v>-1.2871553856875773E-3</v>
      </c>
      <c r="AF321" s="64">
        <f t="shared" si="425"/>
        <v>-7.6442090897748116E-3</v>
      </c>
      <c r="AG321" s="64">
        <f t="shared" si="425"/>
        <v>1.7592451614993454E-2</v>
      </c>
      <c r="AH321" s="64">
        <f t="shared" si="425"/>
        <v>-3.6023014054644698E-3</v>
      </c>
      <c r="AI321" s="64">
        <f t="shared" si="425"/>
        <v>9.8599789125690673E-3</v>
      </c>
      <c r="AJ321" s="64">
        <f t="shared" si="425"/>
        <v>-6.5514362989493868E-3</v>
      </c>
      <c r="AK321" s="64">
        <f t="shared" si="425"/>
        <v>6.4198426504309403E-3</v>
      </c>
      <c r="AL321" s="64">
        <f t="shared" si="425"/>
        <v>1.7721936086485535E-2</v>
      </c>
      <c r="AM321" s="64">
        <f t="shared" si="425"/>
        <v>1.2187338201484765E-2</v>
      </c>
      <c r="AN321" s="64">
        <f t="shared" si="425"/>
        <v>1.3980363834839915E-2</v>
      </c>
      <c r="AO321" s="64">
        <f t="shared" si="425"/>
        <v>7.0932539480386136E-3</v>
      </c>
      <c r="AP321" s="64">
        <f t="shared" si="425"/>
        <v>1.6720319809238049E-2</v>
      </c>
      <c r="AQ321" s="64">
        <f t="shared" si="425"/>
        <v>1.3661021558331488E-2</v>
      </c>
      <c r="AR321" s="64">
        <f t="shared" si="425"/>
        <v>-5.3841025165923817E-3</v>
      </c>
      <c r="AS321" s="64">
        <f t="shared" si="425"/>
        <v>2.9134109279145726E-2</v>
      </c>
      <c r="AT321" s="64">
        <f t="shared" si="425"/>
        <v>1.3084343022490286E-2</v>
      </c>
      <c r="AU321" s="64">
        <f t="shared" si="425"/>
        <v>2.0674347287932271E-3</v>
      </c>
      <c r="AV321" s="64">
        <f t="shared" si="425"/>
        <v>2.0439406931367143E-2</v>
      </c>
      <c r="AW321" s="64">
        <f t="shared" si="425"/>
        <v>2.6244074244533788E-2</v>
      </c>
      <c r="AX321" s="64">
        <f t="shared" si="425"/>
        <v>-1.4149347544744062E-3</v>
      </c>
      <c r="AY321" s="64">
        <f t="shared" si="425"/>
        <v>8.0727268958558085E-3</v>
      </c>
      <c r="AZ321" s="64">
        <f t="shared" si="425"/>
        <v>3.1381743298455111E-2</v>
      </c>
      <c r="BA321" s="64">
        <f t="shared" si="425"/>
        <v>1.1722438483001918E-2</v>
      </c>
      <c r="BB321" s="64">
        <f t="shared" si="425"/>
        <v>2.0939605980706766E-2</v>
      </c>
      <c r="BC321" s="64">
        <f t="shared" si="425"/>
        <v>3.4248206855779451E-2</v>
      </c>
      <c r="BD321" s="64">
        <f t="shared" si="425"/>
        <v>2.1242230741115531E-2</v>
      </c>
      <c r="BE321" s="64">
        <f t="shared" si="425"/>
        <v>1.065847627634553E-2</v>
      </c>
      <c r="BF321" s="64" t="e">
        <f t="shared" si="425"/>
        <v>#DIV/0!</v>
      </c>
      <c r="BG321" s="64">
        <f t="shared" si="425"/>
        <v>1.744962392847893E-2</v>
      </c>
      <c r="BH321" s="64">
        <f t="shared" si="406"/>
        <v>2.7506737685007057</v>
      </c>
    </row>
    <row r="322" spans="1:60" s="36" customFormat="1" x14ac:dyDescent="0.2">
      <c r="A322" s="143" t="str">
        <f t="shared" si="408"/>
        <v>2014/2013</v>
      </c>
      <c r="B322" s="190">
        <f>SUM(B$71:B$74)/SUM(B$67:B$70)-1</f>
        <v>1.5316004581568787E-2</v>
      </c>
      <c r="C322" s="190">
        <f t="shared" ref="C322:BG322" si="426">SUM(C$71:C$74)/SUM(C$67:C$70)-1</f>
        <v>1.4822254271201984E-2</v>
      </c>
      <c r="D322" s="191">
        <f t="shared" si="426"/>
        <v>6.5700186529289439E-3</v>
      </c>
      <c r="E322" s="64">
        <f t="shared" si="426"/>
        <v>-6.2087990161567852E-3</v>
      </c>
      <c r="F322" s="64">
        <f t="shared" si="426"/>
        <v>1.9980029570042968E-2</v>
      </c>
      <c r="G322" s="64">
        <f t="shared" si="426"/>
        <v>1.9470428003853346E-2</v>
      </c>
      <c r="H322" s="64">
        <f t="shared" si="426"/>
        <v>3.2930211887015615E-2</v>
      </c>
      <c r="I322" s="192">
        <f t="shared" si="426"/>
        <v>1.4264157684384493E-2</v>
      </c>
      <c r="J322" s="64">
        <f t="shared" si="426"/>
        <v>2.5065187378769949E-2</v>
      </c>
      <c r="K322" s="64">
        <f t="shared" si="426"/>
        <v>1.8555555049411643E-2</v>
      </c>
      <c r="L322" s="64">
        <f t="shared" si="426"/>
        <v>8.2551087576228088E-3</v>
      </c>
      <c r="M322" s="64">
        <f t="shared" si="426"/>
        <v>-9.7545184807849017E-3</v>
      </c>
      <c r="N322" s="64">
        <f t="shared" si="426"/>
        <v>2.1295734928363119E-2</v>
      </c>
      <c r="O322" s="64">
        <f t="shared" si="426"/>
        <v>-2.2815626715730897E-3</v>
      </c>
      <c r="P322" s="64">
        <f t="shared" si="426"/>
        <v>-1.3226839223439479E-2</v>
      </c>
      <c r="Q322" s="64">
        <f t="shared" si="426"/>
        <v>-7.6114762992006257E-2</v>
      </c>
      <c r="R322" s="64">
        <f t="shared" si="426"/>
        <v>8.3028456541753837E-3</v>
      </c>
      <c r="S322" s="64">
        <f t="shared" si="426"/>
        <v>1.403924000207768E-2</v>
      </c>
      <c r="T322" s="64">
        <f t="shared" si="426"/>
        <v>4.6876847686594392E-3</v>
      </c>
      <c r="U322" s="64">
        <f t="shared" si="426"/>
        <v>8.8006605998725007E-3</v>
      </c>
      <c r="V322" s="64">
        <f t="shared" si="426"/>
        <v>1.4169106515785623E-2</v>
      </c>
      <c r="W322" s="64">
        <f t="shared" si="426"/>
        <v>4.5383771520302041E-4</v>
      </c>
      <c r="X322" s="64">
        <f t="shared" si="426"/>
        <v>7.0935228096549174E-3</v>
      </c>
      <c r="Y322" s="64">
        <f t="shared" si="426"/>
        <v>-5.1718654607317838E-3</v>
      </c>
      <c r="Z322" s="64">
        <f t="shared" si="426"/>
        <v>-2.7779085984652951E-2</v>
      </c>
      <c r="AA322" s="64">
        <f t="shared" si="426"/>
        <v>2.1437336608317592E-2</v>
      </c>
      <c r="AB322" s="64">
        <f t="shared" si="426"/>
        <v>1.052966542475442E-2</v>
      </c>
      <c r="AC322" s="64">
        <f t="shared" si="426"/>
        <v>1.9675504135990618E-2</v>
      </c>
      <c r="AD322" s="64">
        <f t="shared" si="426"/>
        <v>1.7568880203202575E-3</v>
      </c>
      <c r="AE322" s="64">
        <f t="shared" si="426"/>
        <v>-6.2087990161567852E-3</v>
      </c>
      <c r="AF322" s="64">
        <f t="shared" si="426"/>
        <v>-1.8112126805978734E-2</v>
      </c>
      <c r="AG322" s="64">
        <f t="shared" si="426"/>
        <v>8.2585018964416168E-3</v>
      </c>
      <c r="AH322" s="64">
        <f t="shared" si="426"/>
        <v>-6.8063967145033377E-3</v>
      </c>
      <c r="AI322" s="64">
        <f t="shared" si="426"/>
        <v>1.4873015375544529E-2</v>
      </c>
      <c r="AJ322" s="64">
        <f t="shared" si="426"/>
        <v>5.5906898137765282E-3</v>
      </c>
      <c r="AK322" s="64">
        <f t="shared" si="426"/>
        <v>1.0671863715618901E-2</v>
      </c>
      <c r="AL322" s="64">
        <f t="shared" si="426"/>
        <v>2.1319831237372133E-2</v>
      </c>
      <c r="AM322" s="64">
        <f t="shared" si="426"/>
        <v>7.261605130873594E-3</v>
      </c>
      <c r="AN322" s="64">
        <f t="shared" si="426"/>
        <v>2.5114255380124462E-2</v>
      </c>
      <c r="AO322" s="64">
        <f t="shared" si="426"/>
        <v>1.3527743215814514E-2</v>
      </c>
      <c r="AP322" s="64">
        <f t="shared" si="426"/>
        <v>2.9680166757047877E-2</v>
      </c>
      <c r="AQ322" s="64">
        <f t="shared" si="426"/>
        <v>2.3825069320943859E-2</v>
      </c>
      <c r="AR322" s="64">
        <f t="shared" si="426"/>
        <v>-2.0773678845730226E-2</v>
      </c>
      <c r="AS322" s="64">
        <f t="shared" si="426"/>
        <v>2.7902625114273771E-2</v>
      </c>
      <c r="AT322" s="64">
        <f t="shared" si="426"/>
        <v>2.0356258882424649E-2</v>
      </c>
      <c r="AU322" s="64">
        <f t="shared" si="426"/>
        <v>1.1102853697725568E-2</v>
      </c>
      <c r="AV322" s="64">
        <f t="shared" si="426"/>
        <v>2.3870511645414316E-2</v>
      </c>
      <c r="AW322" s="64">
        <f t="shared" si="426"/>
        <v>3.7032918979825524E-2</v>
      </c>
      <c r="AX322" s="64">
        <f t="shared" si="426"/>
        <v>4.440194458078861E-2</v>
      </c>
      <c r="AY322" s="64">
        <f t="shared" si="426"/>
        <v>2.7963033588069397E-2</v>
      </c>
      <c r="AZ322" s="64">
        <f t="shared" si="426"/>
        <v>3.1375852817272509E-3</v>
      </c>
      <c r="BA322" s="64">
        <f t="shared" si="426"/>
        <v>1.6377484101683493E-2</v>
      </c>
      <c r="BB322" s="64">
        <f t="shared" si="426"/>
        <v>2.2711242110735386E-2</v>
      </c>
      <c r="BC322" s="64">
        <f t="shared" si="426"/>
        <v>3.6718917761310532E-2</v>
      </c>
      <c r="BD322" s="64">
        <f t="shared" si="426"/>
        <v>3.0710250163675568E-2</v>
      </c>
      <c r="BE322" s="64">
        <f t="shared" si="426"/>
        <v>1.4001477277395757E-2</v>
      </c>
      <c r="BF322" s="64" t="e">
        <f t="shared" si="426"/>
        <v>#DIV/0!</v>
      </c>
      <c r="BG322" s="64">
        <f t="shared" si="426"/>
        <v>2.20918746376213E-2</v>
      </c>
      <c r="BH322" s="64">
        <f t="shared" si="406"/>
        <v>2.9303158802445952</v>
      </c>
    </row>
    <row r="323" spans="1:60" s="36" customFormat="1" x14ac:dyDescent="0.2">
      <c r="A323" s="143" t="str">
        <f t="shared" si="408"/>
        <v>2015/2014</v>
      </c>
      <c r="B323" s="190">
        <f>SUM(B$75:B$78)/SUM(B$71:B$74)-1</f>
        <v>1.7216354823800684E-2</v>
      </c>
      <c r="C323" s="190">
        <f t="shared" ref="C323:BG323" si="427">SUM(C$75:C$78)/SUM(C$71:C$74)-1</f>
        <v>1.5777376746512362E-2</v>
      </c>
      <c r="D323" s="191">
        <f t="shared" si="427"/>
        <v>5.7452688072741065E-3</v>
      </c>
      <c r="E323" s="64">
        <f t="shared" si="427"/>
        <v>-1.6669477178041237E-2</v>
      </c>
      <c r="F323" s="64">
        <f t="shared" si="427"/>
        <v>2.3763914806089081E-2</v>
      </c>
      <c r="G323" s="64">
        <f t="shared" si="427"/>
        <v>2.2014116957463026E-2</v>
      </c>
      <c r="H323" s="64">
        <f t="shared" si="427"/>
        <v>6.7650992070310112E-2</v>
      </c>
      <c r="I323" s="192">
        <f t="shared" si="427"/>
        <v>1.6686259427017625E-2</v>
      </c>
      <c r="J323" s="64">
        <f t="shared" si="427"/>
        <v>2.2077843855755175E-2</v>
      </c>
      <c r="K323" s="64">
        <f t="shared" si="427"/>
        <v>2.2003629531199387E-2</v>
      </c>
      <c r="L323" s="64">
        <f t="shared" si="427"/>
        <v>-3.0441938087552356E-2</v>
      </c>
      <c r="M323" s="64">
        <f t="shared" si="427"/>
        <v>-2.0255014925157688E-2</v>
      </c>
      <c r="N323" s="64">
        <f t="shared" si="427"/>
        <v>2.1418108474827502E-2</v>
      </c>
      <c r="O323" s="64">
        <f t="shared" si="427"/>
        <v>-8.7325879169041221E-3</v>
      </c>
      <c r="P323" s="64">
        <f t="shared" si="427"/>
        <v>-1.3771874789905381E-2</v>
      </c>
      <c r="Q323" s="64">
        <f t="shared" si="427"/>
        <v>9.5923107014967979E-3</v>
      </c>
      <c r="R323" s="64">
        <f t="shared" si="427"/>
        <v>1.5913575281898851E-2</v>
      </c>
      <c r="S323" s="64">
        <f t="shared" si="427"/>
        <v>-1.0254536899695355E-3</v>
      </c>
      <c r="T323" s="64">
        <f t="shared" si="427"/>
        <v>-6.3746102631404566E-3</v>
      </c>
      <c r="U323" s="64">
        <f t="shared" si="427"/>
        <v>-5.1071117645858921E-3</v>
      </c>
      <c r="V323" s="64">
        <f t="shared" si="427"/>
        <v>4.8301895820861418E-3</v>
      </c>
      <c r="W323" s="64">
        <f t="shared" si="427"/>
        <v>4.689037070961799E-4</v>
      </c>
      <c r="X323" s="64">
        <f t="shared" si="427"/>
        <v>5.7442792908259932E-3</v>
      </c>
      <c r="Y323" s="64">
        <f t="shared" si="427"/>
        <v>8.3909089304574636E-3</v>
      </c>
      <c r="Z323" s="64">
        <f t="shared" si="427"/>
        <v>-1.6506988111918308E-2</v>
      </c>
      <c r="AA323" s="64">
        <f t="shared" si="427"/>
        <v>3.6284252629347868E-2</v>
      </c>
      <c r="AB323" s="64">
        <f t="shared" si="427"/>
        <v>9.5778965697621565E-3</v>
      </c>
      <c r="AC323" s="64">
        <f t="shared" si="427"/>
        <v>1.8752212106994959E-2</v>
      </c>
      <c r="AD323" s="64">
        <f t="shared" si="427"/>
        <v>1.0088040767215256E-2</v>
      </c>
      <c r="AE323" s="64">
        <f t="shared" si="427"/>
        <v>-1.6669477178041237E-2</v>
      </c>
      <c r="AF323" s="64">
        <f t="shared" si="427"/>
        <v>-1.9109778736656313E-2</v>
      </c>
      <c r="AG323" s="64">
        <f t="shared" si="427"/>
        <v>-1.9771075107180014E-3</v>
      </c>
      <c r="AH323" s="64">
        <f t="shared" si="427"/>
        <v>-1.9018532893072204E-2</v>
      </c>
      <c r="AI323" s="64">
        <f t="shared" si="427"/>
        <v>1.6970849711726688E-2</v>
      </c>
      <c r="AJ323" s="64">
        <f t="shared" si="427"/>
        <v>1.9406425601426136E-2</v>
      </c>
      <c r="AK323" s="64">
        <f t="shared" si="427"/>
        <v>1.1547873891066152E-2</v>
      </c>
      <c r="AL323" s="64">
        <f t="shared" si="427"/>
        <v>2.1263877885913107E-2</v>
      </c>
      <c r="AM323" s="64">
        <f t="shared" si="427"/>
        <v>1.0552660608866171E-2</v>
      </c>
      <c r="AN323" s="64">
        <f t="shared" si="427"/>
        <v>3.0205082642997372E-2</v>
      </c>
      <c r="AO323" s="64">
        <f t="shared" si="427"/>
        <v>1.8917813282759877E-2</v>
      </c>
      <c r="AP323" s="64">
        <f t="shared" si="427"/>
        <v>3.4583296170082711E-2</v>
      </c>
      <c r="AQ323" s="64">
        <f t="shared" si="427"/>
        <v>2.6172906345370617E-2</v>
      </c>
      <c r="AR323" s="64">
        <f t="shared" si="427"/>
        <v>-6.0648016528862536E-3</v>
      </c>
      <c r="AS323" s="64">
        <f t="shared" si="427"/>
        <v>4.5983042227427662E-2</v>
      </c>
      <c r="AT323" s="64">
        <f t="shared" si="427"/>
        <v>1.7818522056621822E-2</v>
      </c>
      <c r="AU323" s="64">
        <f t="shared" si="427"/>
        <v>7.990792981389605E-3</v>
      </c>
      <c r="AV323" s="64">
        <f t="shared" si="427"/>
        <v>3.4148689809972099E-2</v>
      </c>
      <c r="AW323" s="64">
        <f t="shared" si="427"/>
        <v>2.4549796367458354E-2</v>
      </c>
      <c r="AX323" s="64">
        <f t="shared" si="427"/>
        <v>3.2782842343414442E-2</v>
      </c>
      <c r="AY323" s="64">
        <f t="shared" si="427"/>
        <v>4.2752654822758362E-2</v>
      </c>
      <c r="AZ323" s="64">
        <f t="shared" si="427"/>
        <v>5.373957968511256E-3</v>
      </c>
      <c r="BA323" s="64">
        <f t="shared" si="427"/>
        <v>1.6330220923203687E-2</v>
      </c>
      <c r="BB323" s="64">
        <f t="shared" si="427"/>
        <v>2.2303037381097512E-2</v>
      </c>
      <c r="BC323" s="64">
        <f t="shared" si="427"/>
        <v>2.9072718699743039E-2</v>
      </c>
      <c r="BD323" s="64">
        <f t="shared" si="427"/>
        <v>3.0086868234140196E-2</v>
      </c>
      <c r="BE323" s="64">
        <f t="shared" si="427"/>
        <v>1.255178347113417E-2</v>
      </c>
      <c r="BF323" s="64" t="e">
        <f t="shared" si="427"/>
        <v>#DIV/0!</v>
      </c>
      <c r="BG323" s="64">
        <f t="shared" si="427"/>
        <v>1.4970987370363398E-2</v>
      </c>
      <c r="BH323" s="64">
        <f t="shared" si="406"/>
        <v>3.08368922989085</v>
      </c>
    </row>
    <row r="324" spans="1:60" x14ac:dyDescent="0.2">
      <c r="A324" s="143" t="str">
        <f t="shared" si="408"/>
        <v>2016/2015</v>
      </c>
      <c r="B324" s="190">
        <f>SUM(B$79:B$82)/SUM(B$75:B$78)-1</f>
        <v>2.3807306168003306E-2</v>
      </c>
      <c r="C324" s="190">
        <f t="shared" ref="C324:BG324" si="428">SUM(C$79:C$82)/SUM(C$75:C$78)-1</f>
        <v>2.1594112918025266E-2</v>
      </c>
      <c r="D324" s="191">
        <f t="shared" si="428"/>
        <v>7.8911694879397754E-3</v>
      </c>
      <c r="E324" s="64">
        <f t="shared" si="428"/>
        <v>8.3204016850073614E-3</v>
      </c>
      <c r="F324" s="64">
        <f t="shared" si="428"/>
        <v>2.9709630126196762E-2</v>
      </c>
      <c r="G324" s="64">
        <f t="shared" si="428"/>
        <v>2.6881586716755335E-2</v>
      </c>
      <c r="H324" s="64">
        <f t="shared" si="428"/>
        <v>9.7608483325049233E-2</v>
      </c>
      <c r="I324" s="192">
        <f t="shared" si="428"/>
        <v>2.4420576744289768E-2</v>
      </c>
      <c r="J324" s="64">
        <f t="shared" si="428"/>
        <v>1.8212688842609071E-2</v>
      </c>
      <c r="K324" s="64">
        <f t="shared" si="428"/>
        <v>2.8308315956126595E-2</v>
      </c>
      <c r="L324" s="64">
        <f t="shared" si="428"/>
        <v>-0.51685340645466848</v>
      </c>
      <c r="M324" s="64">
        <f t="shared" si="428"/>
        <v>-3.0089207149613828E-2</v>
      </c>
      <c r="N324" s="64">
        <f t="shared" si="428"/>
        <v>2.191452547053796E-2</v>
      </c>
      <c r="O324" s="64">
        <f t="shared" si="428"/>
        <v>1.310790917161242E-2</v>
      </c>
      <c r="P324" s="64">
        <f t="shared" si="428"/>
        <v>-1.7140860463794261E-2</v>
      </c>
      <c r="Q324" s="64">
        <f t="shared" si="428"/>
        <v>2.1230189679244615E-2</v>
      </c>
      <c r="R324" s="64">
        <f t="shared" si="428"/>
        <v>8.6614796336812461E-3</v>
      </c>
      <c r="S324" s="64">
        <f t="shared" si="428"/>
        <v>2.2468758927821408E-2</v>
      </c>
      <c r="T324" s="64">
        <f t="shared" si="428"/>
        <v>1.0195568781581121E-2</v>
      </c>
      <c r="U324" s="64">
        <f t="shared" si="428"/>
        <v>-2.5809045076126136E-3</v>
      </c>
      <c r="V324" s="64">
        <f t="shared" si="428"/>
        <v>1.5897863675591761E-2</v>
      </c>
      <c r="W324" s="64">
        <f t="shared" si="428"/>
        <v>7.2052809026170728E-3</v>
      </c>
      <c r="X324" s="64">
        <f t="shared" si="428"/>
        <v>6.2191836952241175E-4</v>
      </c>
      <c r="Y324" s="64">
        <f t="shared" si="428"/>
        <v>3.0806089805193171E-3</v>
      </c>
      <c r="Z324" s="64">
        <f t="shared" si="428"/>
        <v>-1.6911183846262112E-2</v>
      </c>
      <c r="AA324" s="64">
        <f t="shared" si="428"/>
        <v>2.4336633081579295E-2</v>
      </c>
      <c r="AB324" s="64">
        <f t="shared" si="428"/>
        <v>1.1996282567008354E-2</v>
      </c>
      <c r="AC324" s="64">
        <f t="shared" si="428"/>
        <v>1.8574214037331727E-2</v>
      </c>
      <c r="AD324" s="64">
        <f t="shared" si="428"/>
        <v>7.3138236922187794E-4</v>
      </c>
      <c r="AE324" s="64">
        <f t="shared" si="428"/>
        <v>8.3204016850073614E-3</v>
      </c>
      <c r="AF324" s="64">
        <f t="shared" si="428"/>
        <v>1.995178947671139E-2</v>
      </c>
      <c r="AG324" s="64">
        <f t="shared" si="428"/>
        <v>-5.2177830499198219E-3</v>
      </c>
      <c r="AH324" s="64">
        <f t="shared" si="428"/>
        <v>8.8990814357148285E-3</v>
      </c>
      <c r="AI324" s="64">
        <f t="shared" si="428"/>
        <v>2.2971818863357196E-2</v>
      </c>
      <c r="AJ324" s="64">
        <f t="shared" si="428"/>
        <v>2.8923136903321378E-2</v>
      </c>
      <c r="AK324" s="64">
        <f t="shared" si="428"/>
        <v>2.0249671455737195E-2</v>
      </c>
      <c r="AL324" s="64">
        <f t="shared" si="428"/>
        <v>2.3818546613285196E-2</v>
      </c>
      <c r="AM324" s="64">
        <f t="shared" si="428"/>
        <v>1.3021100129399832E-2</v>
      </c>
      <c r="AN324" s="64">
        <f t="shared" si="428"/>
        <v>3.8059715779288128E-2</v>
      </c>
      <c r="AO324" s="64">
        <f t="shared" si="428"/>
        <v>2.1458350544683924E-2</v>
      </c>
      <c r="AP324" s="64">
        <f t="shared" si="428"/>
        <v>4.4401705680861436E-2</v>
      </c>
      <c r="AQ324" s="64">
        <f t="shared" si="428"/>
        <v>3.2420202636149087E-2</v>
      </c>
      <c r="AR324" s="64">
        <f t="shared" si="428"/>
        <v>-9.2475854762827936E-3</v>
      </c>
      <c r="AS324" s="64">
        <f t="shared" si="428"/>
        <v>5.7726879261971176E-2</v>
      </c>
      <c r="AT324" s="64">
        <f t="shared" si="428"/>
        <v>2.6850255234272424E-2</v>
      </c>
      <c r="AU324" s="64">
        <f t="shared" si="428"/>
        <v>2.2890689090429239E-2</v>
      </c>
      <c r="AV324" s="64">
        <f t="shared" si="428"/>
        <v>4.1625005817603533E-2</v>
      </c>
      <c r="AW324" s="64">
        <f t="shared" si="428"/>
        <v>2.2604409502276379E-2</v>
      </c>
      <c r="AX324" s="64">
        <f t="shared" si="428"/>
        <v>3.905355537288413E-2</v>
      </c>
      <c r="AY324" s="64">
        <f t="shared" si="428"/>
        <v>5.8617778853949032E-2</v>
      </c>
      <c r="AZ324" s="64">
        <f t="shared" si="428"/>
        <v>-2.3027229043943942E-2</v>
      </c>
      <c r="BA324" s="64">
        <f t="shared" si="428"/>
        <v>2.3672474178371372E-2</v>
      </c>
      <c r="BB324" s="64">
        <f t="shared" si="428"/>
        <v>2.2010705948023235E-2</v>
      </c>
      <c r="BC324" s="64">
        <f t="shared" si="428"/>
        <v>2.6434938916605644E-2</v>
      </c>
      <c r="BD324" s="64">
        <f t="shared" si="428"/>
        <v>4.2208257217719813E-2</v>
      </c>
      <c r="BE324" s="64">
        <f t="shared" si="428"/>
        <v>3.426212320915667E-3</v>
      </c>
      <c r="BF324" s="64" t="e">
        <f t="shared" si="428"/>
        <v>#DIV/0!</v>
      </c>
      <c r="BG324" s="64">
        <f t="shared" si="428"/>
        <v>1.7070130962936636E-2</v>
      </c>
      <c r="BH324" s="64">
        <f t="shared" si="406"/>
        <v>3.2673202047194012</v>
      </c>
    </row>
    <row r="325" spans="1:60" x14ac:dyDescent="0.2">
      <c r="A325" s="143" t="str">
        <f t="shared" si="408"/>
        <v>2017/2016</v>
      </c>
      <c r="B325" s="190">
        <f>SUM(B$83:B$86)/SUM(B$79:B$82)-1</f>
        <v>3.5446127790935034E-2</v>
      </c>
      <c r="C325" s="190">
        <f t="shared" ref="C325:BG325" si="429">SUM(C$83:C$86)/SUM(C$79:C$82)-1</f>
        <v>3.2164723367848147E-2</v>
      </c>
      <c r="D325" s="191">
        <f t="shared" si="429"/>
        <v>1.8180034775264975E-2</v>
      </c>
      <c r="E325" s="64">
        <f t="shared" si="429"/>
        <v>3.9031803451235803E-2</v>
      </c>
      <c r="F325" s="64">
        <f t="shared" si="429"/>
        <v>3.9863279758099557E-2</v>
      </c>
      <c r="G325" s="64">
        <f t="shared" si="429"/>
        <v>3.5525889237044916E-2</v>
      </c>
      <c r="H325" s="64">
        <f t="shared" si="429"/>
        <v>0.13728993773945186</v>
      </c>
      <c r="I325" s="192">
        <f t="shared" si="429"/>
        <v>3.6427646220979826E-2</v>
      </c>
      <c r="J325" s="64">
        <f t="shared" si="429"/>
        <v>2.6437544368214327E-2</v>
      </c>
      <c r="K325" s="64">
        <f t="shared" si="429"/>
        <v>3.700696621241728E-2</v>
      </c>
      <c r="L325" s="64">
        <f t="shared" si="429"/>
        <v>-0.71957848397782265</v>
      </c>
      <c r="M325" s="64">
        <f t="shared" si="429"/>
        <v>4.1387586446632874E-3</v>
      </c>
      <c r="N325" s="64">
        <f t="shared" si="429"/>
        <v>3.450177021907086E-2</v>
      </c>
      <c r="O325" s="64">
        <f t="shared" si="429"/>
        <v>2.4733025827016419E-2</v>
      </c>
      <c r="P325" s="64">
        <f t="shared" si="429"/>
        <v>1.7136882450934365E-3</v>
      </c>
      <c r="Q325" s="64">
        <f t="shared" si="429"/>
        <v>-3.9912622555826616E-3</v>
      </c>
      <c r="R325" s="64">
        <f t="shared" si="429"/>
        <v>1.0489230352097589E-2</v>
      </c>
      <c r="S325" s="64">
        <f t="shared" si="429"/>
        <v>3.2426155490693054E-2</v>
      </c>
      <c r="T325" s="64">
        <f t="shared" si="429"/>
        <v>1.7372886120271103E-2</v>
      </c>
      <c r="U325" s="64">
        <f t="shared" si="429"/>
        <v>1.4771685466456574E-2</v>
      </c>
      <c r="V325" s="64">
        <f t="shared" si="429"/>
        <v>2.7498692952601989E-2</v>
      </c>
      <c r="W325" s="64">
        <f t="shared" si="429"/>
        <v>7.7854651145177201E-3</v>
      </c>
      <c r="X325" s="64">
        <f t="shared" si="429"/>
        <v>1.5186601558069057E-2</v>
      </c>
      <c r="Y325" s="64">
        <f t="shared" si="429"/>
        <v>2.0347472878456951E-2</v>
      </c>
      <c r="Z325" s="64">
        <f t="shared" si="429"/>
        <v>3.2182993720939468E-3</v>
      </c>
      <c r="AA325" s="64">
        <f t="shared" si="429"/>
        <v>3.7826479651959399E-2</v>
      </c>
      <c r="AB325" s="64">
        <f t="shared" si="429"/>
        <v>2.5637532072996239E-2</v>
      </c>
      <c r="AC325" s="64">
        <f t="shared" si="429"/>
        <v>-5.2478531722410793E-5</v>
      </c>
      <c r="AD325" s="64">
        <f t="shared" si="429"/>
        <v>1.4561410356582982E-2</v>
      </c>
      <c r="AE325" s="64">
        <f t="shared" si="429"/>
        <v>3.9031803451235803E-2</v>
      </c>
      <c r="AF325" s="64">
        <f t="shared" si="429"/>
        <v>5.2321339591023808E-2</v>
      </c>
      <c r="AG325" s="64">
        <f t="shared" si="429"/>
        <v>5.2424170458048813E-2</v>
      </c>
      <c r="AH325" s="64">
        <f t="shared" si="429"/>
        <v>3.4161779229791245E-2</v>
      </c>
      <c r="AI325" s="64">
        <f t="shared" si="429"/>
        <v>2.8436813763476509E-2</v>
      </c>
      <c r="AJ325" s="64">
        <f t="shared" si="429"/>
        <v>4.2088350892564463E-2</v>
      </c>
      <c r="AK325" s="64">
        <f t="shared" si="429"/>
        <v>2.6489874384302947E-2</v>
      </c>
      <c r="AL325" s="64">
        <f t="shared" si="429"/>
        <v>2.6464422083829486E-2</v>
      </c>
      <c r="AM325" s="64">
        <f t="shared" si="429"/>
        <v>1.8839975140385157E-2</v>
      </c>
      <c r="AN325" s="64">
        <f t="shared" si="429"/>
        <v>5.2675782514113756E-2</v>
      </c>
      <c r="AO325" s="64">
        <f t="shared" si="429"/>
        <v>3.4870380169971016E-2</v>
      </c>
      <c r="AP325" s="64">
        <f t="shared" si="429"/>
        <v>5.9328309185584516E-2</v>
      </c>
      <c r="AQ325" s="64">
        <f t="shared" si="429"/>
        <v>3.2131538754089028E-2</v>
      </c>
      <c r="AR325" s="64">
        <f t="shared" si="429"/>
        <v>1.8486532470302075E-2</v>
      </c>
      <c r="AS325" s="64">
        <f t="shared" si="429"/>
        <v>6.9152003446823151E-2</v>
      </c>
      <c r="AT325" s="64">
        <f t="shared" si="429"/>
        <v>2.9594556693991247E-2</v>
      </c>
      <c r="AU325" s="64">
        <f t="shared" si="429"/>
        <v>3.2178249512076595E-2</v>
      </c>
      <c r="AV325" s="64">
        <f t="shared" si="429"/>
        <v>5.6734153800178211E-2</v>
      </c>
      <c r="AW325" s="64">
        <f t="shared" si="429"/>
        <v>1.6900019579728198E-2</v>
      </c>
      <c r="AX325" s="64">
        <f t="shared" si="429"/>
        <v>4.3657711994779858E-2</v>
      </c>
      <c r="AY325" s="64">
        <f t="shared" si="429"/>
        <v>8.251376609294292E-2</v>
      </c>
      <c r="AZ325" s="64">
        <f t="shared" si="429"/>
        <v>3.8872738072834867E-3</v>
      </c>
      <c r="BA325" s="64">
        <f t="shared" si="429"/>
        <v>3.1674669843273273E-2</v>
      </c>
      <c r="BB325" s="64">
        <f t="shared" si="429"/>
        <v>2.7342478221470623E-2</v>
      </c>
      <c r="BC325" s="64">
        <f t="shared" si="429"/>
        <v>3.06419418667363E-2</v>
      </c>
      <c r="BD325" s="64">
        <f t="shared" si="429"/>
        <v>5.471193901665905E-2</v>
      </c>
      <c r="BE325" s="64">
        <f t="shared" si="429"/>
        <v>1.6203911916574887E-2</v>
      </c>
      <c r="BF325" s="64" t="e">
        <f t="shared" si="429"/>
        <v>#DIV/0!</v>
      </c>
      <c r="BG325" s="64">
        <f t="shared" si="429"/>
        <v>7.5997418696573948E-3</v>
      </c>
      <c r="BH325" s="64">
        <f t="shared" si="406"/>
        <v>3.4383767746053726</v>
      </c>
    </row>
    <row r="326" spans="1:60" x14ac:dyDescent="0.2">
      <c r="A326" s="143" t="str">
        <f t="shared" si="408"/>
        <v>2018/2017</v>
      </c>
      <c r="B326" s="190">
        <f>SUM(B$87:B$90)/SUM(B$83:B$86)-1</f>
        <v>3.5037411306303223E-2</v>
      </c>
      <c r="C326" s="190">
        <f t="shared" ref="C326:BG326" si="430">SUM(C$87:C$90)/SUM(C$83:C$86)-1</f>
        <v>3.3866169468713014E-2</v>
      </c>
      <c r="D326" s="191">
        <f t="shared" si="430"/>
        <v>2.2950843581441616E-2</v>
      </c>
      <c r="E326" s="64">
        <f t="shared" si="430"/>
        <v>3.8799342105914958E-2</v>
      </c>
      <c r="F326" s="64">
        <f t="shared" si="430"/>
        <v>3.7946886374752742E-2</v>
      </c>
      <c r="G326" s="64">
        <f t="shared" si="430"/>
        <v>3.6476047964585145E-2</v>
      </c>
      <c r="H326" s="64">
        <f t="shared" si="430"/>
        <v>6.8028699320299202E-2</v>
      </c>
      <c r="I326" s="192">
        <f t="shared" si="430"/>
        <v>3.6679542404495447E-2</v>
      </c>
      <c r="J326" s="64">
        <f t="shared" si="430"/>
        <v>1.9818894381834706E-2</v>
      </c>
      <c r="K326" s="64">
        <f t="shared" si="430"/>
        <v>3.9162904495564366E-2</v>
      </c>
      <c r="L326" s="64">
        <f t="shared" si="430"/>
        <v>-9.4523058121456449E-2</v>
      </c>
      <c r="M326" s="64">
        <f t="shared" si="430"/>
        <v>1.997853429168317E-2</v>
      </c>
      <c r="N326" s="64">
        <f t="shared" si="430"/>
        <v>2.7971218631281936E-2</v>
      </c>
      <c r="O326" s="64">
        <f t="shared" si="430"/>
        <v>3.3664904373069682E-2</v>
      </c>
      <c r="P326" s="64">
        <f t="shared" si="430"/>
        <v>2.7044834355145486E-3</v>
      </c>
      <c r="Q326" s="64">
        <f t="shared" si="430"/>
        <v>9.6614483894530423E-5</v>
      </c>
      <c r="R326" s="64">
        <f t="shared" si="430"/>
        <v>2.6221197477611424E-2</v>
      </c>
      <c r="S326" s="64">
        <f t="shared" si="430"/>
        <v>5.2545258118108507E-4</v>
      </c>
      <c r="T326" s="64">
        <f t="shared" si="430"/>
        <v>1.6586170725457317E-2</v>
      </c>
      <c r="U326" s="64">
        <f t="shared" si="430"/>
        <v>1.2645560109797671E-2</v>
      </c>
      <c r="V326" s="64">
        <f t="shared" si="430"/>
        <v>3.7129303748318021E-2</v>
      </c>
      <c r="W326" s="64">
        <f t="shared" si="430"/>
        <v>2.0156043282200997E-2</v>
      </c>
      <c r="X326" s="64">
        <f t="shared" si="430"/>
        <v>2.5008272346653149E-2</v>
      </c>
      <c r="Y326" s="64">
        <f t="shared" si="430"/>
        <v>2.9333737237621449E-2</v>
      </c>
      <c r="Z326" s="64">
        <f t="shared" si="430"/>
        <v>1.3529416200984024E-2</v>
      </c>
      <c r="AA326" s="64">
        <f t="shared" si="430"/>
        <v>4.4923046878598161E-2</v>
      </c>
      <c r="AB326" s="64">
        <f t="shared" si="430"/>
        <v>3.7593595258074819E-2</v>
      </c>
      <c r="AC326" s="64">
        <f t="shared" si="430"/>
        <v>1.1145354465893487E-2</v>
      </c>
      <c r="AD326" s="64">
        <f t="shared" si="430"/>
        <v>3.5563150333943083E-2</v>
      </c>
      <c r="AE326" s="64">
        <f t="shared" si="430"/>
        <v>3.8799342105914958E-2</v>
      </c>
      <c r="AF326" s="64">
        <f t="shared" si="430"/>
        <v>5.0993556040861643E-2</v>
      </c>
      <c r="AG326" s="64">
        <f t="shared" si="430"/>
        <v>4.7093865307381133E-2</v>
      </c>
      <c r="AH326" s="64">
        <f t="shared" si="430"/>
        <v>3.5021577155647687E-2</v>
      </c>
      <c r="AI326" s="64">
        <f t="shared" si="430"/>
        <v>2.9133135809108035E-2</v>
      </c>
      <c r="AJ326" s="64">
        <f t="shared" si="430"/>
        <v>4.3554233873995596E-2</v>
      </c>
      <c r="AK326" s="64">
        <f t="shared" si="430"/>
        <v>3.0687430648193903E-2</v>
      </c>
      <c r="AL326" s="64">
        <f t="shared" si="430"/>
        <v>2.3732206066496842E-2</v>
      </c>
      <c r="AM326" s="64">
        <f t="shared" si="430"/>
        <v>3.0363703658856656E-2</v>
      </c>
      <c r="AN326" s="64">
        <f t="shared" si="430"/>
        <v>5.4942942759581781E-2</v>
      </c>
      <c r="AO326" s="64">
        <f t="shared" si="430"/>
        <v>4.5830319181454637E-2</v>
      </c>
      <c r="AP326" s="64">
        <f t="shared" si="430"/>
        <v>5.8269030044489023E-2</v>
      </c>
      <c r="AQ326" s="64">
        <f t="shared" si="430"/>
        <v>3.1076574482743702E-2</v>
      </c>
      <c r="AR326" s="64">
        <f t="shared" si="430"/>
        <v>1.2031881429495739E-2</v>
      </c>
      <c r="AS326" s="64">
        <f t="shared" si="430"/>
        <v>8.9763053081740374E-2</v>
      </c>
      <c r="AT326" s="64">
        <f t="shared" si="430"/>
        <v>2.3972415488441756E-2</v>
      </c>
      <c r="AU326" s="64">
        <f t="shared" si="430"/>
        <v>2.2488588869796988E-2</v>
      </c>
      <c r="AV326" s="64">
        <f t="shared" si="430"/>
        <v>6.1025705651760465E-2</v>
      </c>
      <c r="AW326" s="64">
        <f t="shared" si="430"/>
        <v>2.9200701321036915E-2</v>
      </c>
      <c r="AX326" s="64">
        <f t="shared" si="430"/>
        <v>4.9165023562820931E-2</v>
      </c>
      <c r="AY326" s="64">
        <f t="shared" si="430"/>
        <v>5.4677862151891299E-2</v>
      </c>
      <c r="AZ326" s="64">
        <f t="shared" si="430"/>
        <v>-1.4372438516572883E-2</v>
      </c>
      <c r="BA326" s="64">
        <f t="shared" si="430"/>
        <v>2.4265930836494309E-2</v>
      </c>
      <c r="BB326" s="64">
        <f t="shared" si="430"/>
        <v>2.274251185202103E-2</v>
      </c>
      <c r="BC326" s="64">
        <f t="shared" si="430"/>
        <v>2.6069893416983847E-2</v>
      </c>
      <c r="BD326" s="64">
        <f t="shared" si="430"/>
        <v>3.5488694577874069E-2</v>
      </c>
      <c r="BE326" s="64">
        <f t="shared" si="430"/>
        <v>1.0840538408029676E-2</v>
      </c>
      <c r="BF326" s="64" t="e">
        <f t="shared" si="430"/>
        <v>#DIV/0!</v>
      </c>
      <c r="BG326" s="64">
        <f t="shared" si="430"/>
        <v>1.2112033819258627E-2</v>
      </c>
      <c r="BH326" s="64">
        <f t="shared" si="406"/>
        <v>2.8516453057624305</v>
      </c>
    </row>
    <row r="327" spans="1:60" x14ac:dyDescent="0.2">
      <c r="A327" s="143" t="str">
        <f t="shared" si="408"/>
        <v>2019/2018</v>
      </c>
      <c r="B327" s="190">
        <f>SUM(B$91:B$94)/SUM(B$87:B$90)-1</f>
        <v>3.1114317206075048E-2</v>
      </c>
      <c r="C327" s="190">
        <f t="shared" ref="C327:BH327" si="431">SUM(C$91:C$94)/SUM(C$87:C$90)-1</f>
        <v>3.1622422356881508E-2</v>
      </c>
      <c r="D327" s="191">
        <f t="shared" si="431"/>
        <v>2.1027216660512993E-2</v>
      </c>
      <c r="E327" s="64">
        <f t="shared" si="431"/>
        <v>5.9289096979736389E-2</v>
      </c>
      <c r="F327" s="64">
        <f t="shared" si="431"/>
        <v>3.1230170242794841E-2</v>
      </c>
      <c r="G327" s="64">
        <f t="shared" si="431"/>
        <v>3.1934034402908207E-2</v>
      </c>
      <c r="H327" s="64">
        <f t="shared" si="431"/>
        <v>1.7259918144000075E-2</v>
      </c>
      <c r="I327" s="192">
        <f t="shared" si="431"/>
        <v>3.2246455321245371E-2</v>
      </c>
      <c r="J327" s="64">
        <f t="shared" si="431"/>
        <v>2.0448714746753804E-2</v>
      </c>
      <c r="K327" s="64">
        <f t="shared" si="431"/>
        <v>3.3752169677422783E-2</v>
      </c>
      <c r="L327" s="64">
        <f t="shared" si="431"/>
        <v>-9.0324016317846034E-2</v>
      </c>
      <c r="M327" s="64">
        <f t="shared" si="431"/>
        <v>2.1460562910589287E-2</v>
      </c>
      <c r="N327" s="64">
        <f t="shared" si="431"/>
        <v>3.3660754929260461E-2</v>
      </c>
      <c r="O327" s="64">
        <f t="shared" si="431"/>
        <v>2.6149304362906411E-2</v>
      </c>
      <c r="P327" s="64">
        <f t="shared" si="431"/>
        <v>-8.0358502768816953E-3</v>
      </c>
      <c r="Q327" s="64">
        <f t="shared" si="431"/>
        <v>-1.1772040373952408E-2</v>
      </c>
      <c r="R327" s="64">
        <f t="shared" si="431"/>
        <v>2.9317841468439632E-2</v>
      </c>
      <c r="S327" s="64">
        <f t="shared" si="431"/>
        <v>2.416354184499192E-2</v>
      </c>
      <c r="T327" s="64">
        <f t="shared" si="431"/>
        <v>9.8097758293094195E-3</v>
      </c>
      <c r="U327" s="64">
        <f t="shared" si="431"/>
        <v>1.6087830458295205E-2</v>
      </c>
      <c r="V327" s="64">
        <f t="shared" si="431"/>
        <v>2.1639011557773147E-2</v>
      </c>
      <c r="W327" s="64">
        <f t="shared" si="431"/>
        <v>8.5614383376972913E-3</v>
      </c>
      <c r="X327" s="64">
        <f t="shared" si="431"/>
        <v>2.2716163434642E-2</v>
      </c>
      <c r="Y327" s="64">
        <f t="shared" si="431"/>
        <v>2.762097637610772E-2</v>
      </c>
      <c r="Z327" s="64">
        <f t="shared" si="431"/>
        <v>5.4044874491936401E-3</v>
      </c>
      <c r="AA327" s="64">
        <f t="shared" si="431"/>
        <v>4.8876828235678405E-2</v>
      </c>
      <c r="AB327" s="64">
        <f t="shared" si="431"/>
        <v>3.0646404622591161E-2</v>
      </c>
      <c r="AC327" s="64">
        <f t="shared" si="431"/>
        <v>2.7892017272181935E-3</v>
      </c>
      <c r="AD327" s="64">
        <f t="shared" si="431"/>
        <v>3.7207344458606073E-2</v>
      </c>
      <c r="AE327" s="64">
        <f t="shared" si="431"/>
        <v>5.9289096979736389E-2</v>
      </c>
      <c r="AF327" s="64">
        <f t="shared" si="431"/>
        <v>4.3683611489431451E-2</v>
      </c>
      <c r="AG327" s="64">
        <f t="shared" si="431"/>
        <v>5.492356855523628E-2</v>
      </c>
      <c r="AH327" s="64">
        <f t="shared" si="431"/>
        <v>6.2972405171387358E-2</v>
      </c>
      <c r="AI327" s="64">
        <f t="shared" si="431"/>
        <v>2.6124425624450609E-2</v>
      </c>
      <c r="AJ327" s="64">
        <f t="shared" si="431"/>
        <v>3.957530195347525E-2</v>
      </c>
      <c r="AK327" s="64">
        <f t="shared" si="431"/>
        <v>2.1103767333909618E-2</v>
      </c>
      <c r="AL327" s="64">
        <f t="shared" si="431"/>
        <v>2.6882294877417889E-2</v>
      </c>
      <c r="AM327" s="64">
        <f t="shared" si="431"/>
        <v>2.680894853609006E-2</v>
      </c>
      <c r="AN327" s="64">
        <f t="shared" si="431"/>
        <v>5.7227758065318213E-2</v>
      </c>
      <c r="AO327" s="64">
        <f t="shared" si="431"/>
        <v>4.1912855346832867E-2</v>
      </c>
      <c r="AP327" s="64">
        <f t="shared" si="431"/>
        <v>6.2751960626332481E-2</v>
      </c>
      <c r="AQ327" s="64">
        <f t="shared" si="431"/>
        <v>2.381230495907749E-2</v>
      </c>
      <c r="AR327" s="64">
        <f t="shared" si="431"/>
        <v>-2.264975603190833E-3</v>
      </c>
      <c r="AS327" s="64">
        <f t="shared" si="431"/>
        <v>6.9230806361755493E-2</v>
      </c>
      <c r="AT327" s="64">
        <f t="shared" si="431"/>
        <v>2.197646218358007E-2</v>
      </c>
      <c r="AU327" s="64">
        <f t="shared" si="431"/>
        <v>1.9698529287746958E-2</v>
      </c>
      <c r="AV327" s="64">
        <f t="shared" si="431"/>
        <v>4.5667774562860641E-2</v>
      </c>
      <c r="AW327" s="64">
        <f t="shared" si="431"/>
        <v>2.4251787820114501E-2</v>
      </c>
      <c r="AX327" s="64">
        <f t="shared" si="431"/>
        <v>3.0592271732788445E-2</v>
      </c>
      <c r="AY327" s="64">
        <f t="shared" si="431"/>
        <v>2.8305732263148586E-2</v>
      </c>
      <c r="AZ327" s="64">
        <f t="shared" si="431"/>
        <v>-7.8372288816607183E-3</v>
      </c>
      <c r="BA327" s="64">
        <f t="shared" si="431"/>
        <v>1.6800206146914354E-2</v>
      </c>
      <c r="BB327" s="64">
        <f t="shared" si="431"/>
        <v>2.3665598796043685E-2</v>
      </c>
      <c r="BC327" s="64">
        <f t="shared" si="431"/>
        <v>2.7214072777912213E-2</v>
      </c>
      <c r="BD327" s="64">
        <f t="shared" si="431"/>
        <v>4.7694623547852366E-2</v>
      </c>
      <c r="BE327" s="64">
        <f t="shared" si="431"/>
        <v>2.462643006208709E-2</v>
      </c>
      <c r="BF327" s="64" t="e">
        <f t="shared" si="431"/>
        <v>#DIV/0!</v>
      </c>
      <c r="BG327" s="64">
        <f t="shared" si="431"/>
        <v>2.4478251462006106E-2</v>
      </c>
      <c r="BH327" s="64">
        <f t="shared" si="431"/>
        <v>1.9804018140658464E-2</v>
      </c>
    </row>
    <row r="328" spans="1:60" x14ac:dyDescent="0.2">
      <c r="A328" s="143" t="str">
        <f t="shared" si="408"/>
        <v>2020/2019</v>
      </c>
      <c r="B328" s="190">
        <f>SUM(B$95:B$98)/SUM(B$91:B$94)-1</f>
        <v>-5.7364448103327748E-2</v>
      </c>
      <c r="C328" s="190">
        <f t="shared" ref="C328:BH328" si="432">SUM(C$95:C$98)/SUM(C$91:C$94)-1</f>
        <v>-5.2553407977057209E-2</v>
      </c>
      <c r="D328" s="191">
        <f t="shared" si="432"/>
        <v>-4.4348478560821691E-2</v>
      </c>
      <c r="E328" s="64">
        <f t="shared" si="432"/>
        <v>-3.7350776441204769E-2</v>
      </c>
      <c r="F328" s="64">
        <f t="shared" si="432"/>
        <v>-6.2646862018690186E-2</v>
      </c>
      <c r="G328" s="64">
        <f t="shared" si="432"/>
        <v>-5.630188371971534E-2</v>
      </c>
      <c r="H328" s="64">
        <f t="shared" si="432"/>
        <v>-0.19039822302497478</v>
      </c>
      <c r="I328" s="192">
        <f t="shared" si="432"/>
        <v>-6.2731855222199928E-2</v>
      </c>
      <c r="J328" s="64">
        <f t="shared" si="432"/>
        <v>-6.2147899764131154E-3</v>
      </c>
      <c r="K328" s="64">
        <f t="shared" si="432"/>
        <v>-6.4128673834623173E-2</v>
      </c>
      <c r="L328" s="64">
        <f t="shared" si="432"/>
        <v>0.36963573532203919</v>
      </c>
      <c r="M328" s="64">
        <f t="shared" si="432"/>
        <v>-2.7155328906979026E-2</v>
      </c>
      <c r="N328" s="64">
        <f t="shared" si="432"/>
        <v>-2.1247751892228162E-2</v>
      </c>
      <c r="O328" s="64">
        <f t="shared" si="432"/>
        <v>-7.7452466777331419E-2</v>
      </c>
      <c r="P328" s="64">
        <f t="shared" si="432"/>
        <v>-4.8615667915873795E-2</v>
      </c>
      <c r="Q328" s="64">
        <f t="shared" si="432"/>
        <v>-1.344068122869424E-2</v>
      </c>
      <c r="R328" s="64">
        <f t="shared" si="432"/>
        <v>-2.8840886223192586E-3</v>
      </c>
      <c r="S328" s="64">
        <f t="shared" si="432"/>
        <v>2.3664797577094498E-2</v>
      </c>
      <c r="T328" s="64">
        <f t="shared" si="432"/>
        <v>-5.6579517259470413E-2</v>
      </c>
      <c r="U328" s="64">
        <f t="shared" si="432"/>
        <v>-9.4292743058717599E-2</v>
      </c>
      <c r="V328" s="64">
        <f t="shared" si="432"/>
        <v>-2.0698086700294271E-2</v>
      </c>
      <c r="W328" s="64">
        <f t="shared" si="432"/>
        <v>-4.2986019451108914E-2</v>
      </c>
      <c r="X328" s="64">
        <f t="shared" si="432"/>
        <v>-5.6156559159263653E-2</v>
      </c>
      <c r="Y328" s="64">
        <f t="shared" si="432"/>
        <v>-8.0348623386127138E-2</v>
      </c>
      <c r="Z328" s="64">
        <f t="shared" si="432"/>
        <v>-0.10316314669102733</v>
      </c>
      <c r="AA328" s="64">
        <f t="shared" si="432"/>
        <v>-5.9425292785809325E-2</v>
      </c>
      <c r="AB328" s="64">
        <f t="shared" si="432"/>
        <v>-5.3649129026049125E-2</v>
      </c>
      <c r="AC328" s="64">
        <f t="shared" si="432"/>
        <v>9.3110340529578561E-3</v>
      </c>
      <c r="AD328" s="64">
        <f t="shared" si="432"/>
        <v>-1.786658750275627E-2</v>
      </c>
      <c r="AE328" s="64">
        <f t="shared" si="432"/>
        <v>-3.7350776441204769E-2</v>
      </c>
      <c r="AF328" s="64">
        <f t="shared" si="432"/>
        <v>-4.6860516589916634E-2</v>
      </c>
      <c r="AG328" s="64">
        <f t="shared" si="432"/>
        <v>-1.7760232512082363E-2</v>
      </c>
      <c r="AH328" s="64">
        <f t="shared" si="432"/>
        <v>-3.9445919159211029E-2</v>
      </c>
      <c r="AI328" s="64">
        <f t="shared" si="432"/>
        <v>-5.6737620425385549E-2</v>
      </c>
      <c r="AJ328" s="64">
        <f t="shared" si="432"/>
        <v>-7.8636604765096929E-2</v>
      </c>
      <c r="AK328" s="64">
        <f t="shared" si="432"/>
        <v>-4.8030011482806945E-2</v>
      </c>
      <c r="AL328" s="64">
        <f t="shared" si="432"/>
        <v>-5.8335115563439621E-2</v>
      </c>
      <c r="AM328" s="64">
        <f t="shared" si="432"/>
        <v>-7.1067928692998827E-2</v>
      </c>
      <c r="AN328" s="64">
        <f t="shared" si="432"/>
        <v>-0.31486619054178655</v>
      </c>
      <c r="AO328" s="64">
        <f t="shared" si="432"/>
        <v>-0.33447594182889961</v>
      </c>
      <c r="AP328" s="64">
        <f t="shared" si="432"/>
        <v>-0.30793150265187752</v>
      </c>
      <c r="AQ328" s="64">
        <f t="shared" si="432"/>
        <v>-3.5388817377277282E-2</v>
      </c>
      <c r="AR328" s="64">
        <f t="shared" si="432"/>
        <v>-8.466377870918973E-3</v>
      </c>
      <c r="AS328" s="64">
        <f t="shared" si="432"/>
        <v>2.4279218906841926E-3</v>
      </c>
      <c r="AT328" s="64">
        <f t="shared" si="432"/>
        <v>3.1564477769128185E-3</v>
      </c>
      <c r="AU328" s="64">
        <f t="shared" si="432"/>
        <v>-3.8396065593144568E-2</v>
      </c>
      <c r="AV328" s="64">
        <f t="shared" si="432"/>
        <v>-1.9631623446125346E-2</v>
      </c>
      <c r="AW328" s="64">
        <f t="shared" si="432"/>
        <v>1.2925130377745342E-2</v>
      </c>
      <c r="AX328" s="64">
        <f t="shared" si="432"/>
        <v>-6.3787400355326485E-2</v>
      </c>
      <c r="AY328" s="64">
        <f t="shared" si="432"/>
        <v>-0.11427281066819528</v>
      </c>
      <c r="AZ328" s="64">
        <f t="shared" si="432"/>
        <v>2.6205076418925888E-3</v>
      </c>
      <c r="BA328" s="64">
        <f t="shared" si="432"/>
        <v>-4.7253106477011086E-2</v>
      </c>
      <c r="BB328" s="64">
        <f t="shared" si="432"/>
        <v>3.791857177585678E-3</v>
      </c>
      <c r="BC328" s="64">
        <f t="shared" si="432"/>
        <v>-1.645558055821672E-3</v>
      </c>
      <c r="BD328" s="64">
        <f t="shared" si="432"/>
        <v>-0.227384887696089</v>
      </c>
      <c r="BE328" s="64">
        <f t="shared" si="432"/>
        <v>-9.3234905630001919E-2</v>
      </c>
      <c r="BF328" s="64" t="e">
        <f t="shared" si="432"/>
        <v>#DIV/0!</v>
      </c>
      <c r="BG328" s="64">
        <f t="shared" si="432"/>
        <v>-3.361439622913287E-2</v>
      </c>
      <c r="BH328" s="64">
        <f t="shared" si="432"/>
        <v>-3.2163557307490653E-2</v>
      </c>
    </row>
    <row r="330" spans="1:60" x14ac:dyDescent="0.2">
      <c r="B330" s="287"/>
    </row>
    <row r="331" spans="1:60" ht="12" thickBot="1" x14ac:dyDescent="0.25"/>
    <row r="332" spans="1:60" s="36" customFormat="1" ht="12" thickBot="1" x14ac:dyDescent="0.25">
      <c r="A332" s="321" t="s">
        <v>251</v>
      </c>
      <c r="B332" s="322"/>
      <c r="C332" s="319"/>
      <c r="D332" s="319"/>
      <c r="E332" s="319"/>
      <c r="F332" s="319"/>
      <c r="G332" s="319"/>
      <c r="H332" s="319"/>
      <c r="I332" s="319"/>
      <c r="J332" s="319"/>
      <c r="K332" s="319"/>
      <c r="L332" s="319"/>
      <c r="M332" s="319"/>
      <c r="N332" s="319"/>
      <c r="O332" s="319"/>
      <c r="P332" s="319"/>
      <c r="Q332" s="319"/>
      <c r="R332" s="319"/>
      <c r="S332" s="319"/>
      <c r="T332" s="319"/>
      <c r="U332" s="319"/>
      <c r="V332" s="319"/>
      <c r="W332" s="319"/>
      <c r="X332" s="319"/>
      <c r="Y332" s="319"/>
      <c r="Z332" s="319"/>
      <c r="AA332" s="319"/>
      <c r="AB332" s="319"/>
      <c r="AC332" s="319"/>
      <c r="AD332" s="319"/>
      <c r="AE332" s="319"/>
      <c r="AF332" s="319"/>
      <c r="AG332" s="319"/>
      <c r="AH332" s="319"/>
      <c r="AI332" s="319"/>
      <c r="AJ332" s="319"/>
      <c r="AK332" s="319"/>
      <c r="AL332" s="319"/>
      <c r="AM332" s="319"/>
      <c r="AN332" s="319"/>
      <c r="AO332" s="319"/>
      <c r="AP332" s="319"/>
      <c r="AQ332" s="319"/>
      <c r="AR332" s="319"/>
      <c r="AS332" s="319"/>
      <c r="AT332" s="319"/>
      <c r="AU332" s="319"/>
      <c r="AV332" s="319"/>
      <c r="AW332" s="319"/>
      <c r="AX332" s="319"/>
      <c r="AY332" s="319"/>
      <c r="AZ332" s="319"/>
      <c r="BA332" s="319"/>
      <c r="BB332" s="319"/>
      <c r="BC332" s="319"/>
      <c r="BD332" s="319"/>
      <c r="BE332" s="319"/>
      <c r="BF332" s="319"/>
      <c r="BG332" s="319"/>
      <c r="BH332" s="320"/>
    </row>
    <row r="334" spans="1:60" x14ac:dyDescent="0.2">
      <c r="A334" s="144">
        <f t="shared" ref="A334:A340" si="433">A95</f>
        <v>43920</v>
      </c>
      <c r="B334" s="292">
        <f>B95/B$94-1</f>
        <v>-2.5499853877216649E-2</v>
      </c>
      <c r="C334" s="292">
        <f t="shared" ref="C334:BH334" si="434">C95/C$94-1</f>
        <v>-2.3790570306943204E-2</v>
      </c>
      <c r="D334" s="292">
        <f t="shared" si="434"/>
        <v>-1.3803702065507184E-2</v>
      </c>
      <c r="E334" s="292">
        <f t="shared" si="434"/>
        <v>-6.7407319397598142E-2</v>
      </c>
      <c r="F334" s="292">
        <f t="shared" si="434"/>
        <v>-2.4609910446031447E-2</v>
      </c>
      <c r="G334" s="292">
        <f t="shared" si="434"/>
        <v>-2.2218858311132128E-2</v>
      </c>
      <c r="H334" s="292">
        <f t="shared" si="434"/>
        <v>-7.347591295905731E-2</v>
      </c>
      <c r="I334" s="292">
        <f t="shared" si="434"/>
        <v>-2.6667648369483099E-2</v>
      </c>
      <c r="J334" s="292">
        <f t="shared" si="434"/>
        <v>-1.4389428107187574E-2</v>
      </c>
      <c r="K334" s="292">
        <f t="shared" si="434"/>
        <v>-2.3443703191592946E-2</v>
      </c>
      <c r="L334" s="292">
        <f t="shared" si="434"/>
        <v>-1.373600550182652E-3</v>
      </c>
      <c r="M334" s="292">
        <f t="shared" si="434"/>
        <v>-2.9415037320179693E-2</v>
      </c>
      <c r="N334" s="292">
        <f t="shared" si="434"/>
        <v>-1.2844169040796549E-2</v>
      </c>
      <c r="O334" s="292">
        <f t="shared" si="434"/>
        <v>-2.9593480516912463E-2</v>
      </c>
      <c r="P334" s="292">
        <f t="shared" si="434"/>
        <v>-3.3603884942050799E-2</v>
      </c>
      <c r="Q334" s="292">
        <f t="shared" si="434"/>
        <v>-1.8139071209921642E-4</v>
      </c>
      <c r="R334" s="292">
        <f t="shared" si="434"/>
        <v>9.2399408995254007E-3</v>
      </c>
      <c r="S334" s="292">
        <f t="shared" si="434"/>
        <v>4.695632801660965E-3</v>
      </c>
      <c r="T334" s="292">
        <f t="shared" si="434"/>
        <v>-2.7251545115944187E-2</v>
      </c>
      <c r="U334" s="292">
        <f t="shared" si="434"/>
        <v>-3.9992345573441002E-2</v>
      </c>
      <c r="V334" s="292">
        <f t="shared" si="434"/>
        <v>3.8470971182467117E-3</v>
      </c>
      <c r="W334" s="292">
        <f t="shared" si="434"/>
        <v>3.7634707852203242E-3</v>
      </c>
      <c r="X334" s="292">
        <f t="shared" si="434"/>
        <v>-1.7630482059001307E-2</v>
      </c>
      <c r="Y334" s="292">
        <f t="shared" si="434"/>
        <v>-2.508814295128392E-3</v>
      </c>
      <c r="Z334" s="292">
        <f t="shared" si="434"/>
        <v>-1.2742121917466598E-2</v>
      </c>
      <c r="AA334" s="292">
        <f t="shared" si="434"/>
        <v>6.7758513261191311E-3</v>
      </c>
      <c r="AB334" s="292">
        <f t="shared" si="434"/>
        <v>-3.4351280747531687E-2</v>
      </c>
      <c r="AC334" s="292">
        <f t="shared" si="434"/>
        <v>6.8348890513811877E-3</v>
      </c>
      <c r="AD334" s="292">
        <f t="shared" si="434"/>
        <v>9.0266093555602112E-4</v>
      </c>
      <c r="AE334" s="292">
        <f t="shared" si="434"/>
        <v>-6.7407319397598142E-2</v>
      </c>
      <c r="AF334" s="292">
        <f t="shared" si="434"/>
        <v>-3.9404196797929836E-2</v>
      </c>
      <c r="AG334" s="292">
        <f t="shared" si="434"/>
        <v>-4.2842694324820241E-2</v>
      </c>
      <c r="AH334" s="292">
        <f t="shared" si="434"/>
        <v>-7.7068535092023494E-2</v>
      </c>
      <c r="AI334" s="292">
        <f t="shared" si="434"/>
        <v>-1.4152226570727122E-2</v>
      </c>
      <c r="AJ334" s="292">
        <f t="shared" si="434"/>
        <v>-4.6718067714408562E-2</v>
      </c>
      <c r="AK334" s="292">
        <f t="shared" si="434"/>
        <v>1.2007604462025423E-3</v>
      </c>
      <c r="AL334" s="292">
        <f t="shared" si="434"/>
        <v>-1.8613153084312883E-2</v>
      </c>
      <c r="AM334" s="292">
        <f t="shared" si="434"/>
        <v>-1.9687260435595766E-2</v>
      </c>
      <c r="AN334" s="292">
        <f t="shared" si="434"/>
        <v>-0.10964797353436184</v>
      </c>
      <c r="AO334" s="292">
        <f t="shared" si="434"/>
        <v>-7.7841722549401582E-2</v>
      </c>
      <c r="AP334" s="292">
        <f t="shared" si="434"/>
        <v>-0.12076518100563649</v>
      </c>
      <c r="AQ334" s="292">
        <f t="shared" si="434"/>
        <v>-6.8649301495808945E-3</v>
      </c>
      <c r="AR334" s="292">
        <f t="shared" si="434"/>
        <v>4.5163039711784148E-3</v>
      </c>
      <c r="AS334" s="292">
        <f t="shared" si="434"/>
        <v>5.6970404079164094E-3</v>
      </c>
      <c r="AT334" s="292">
        <f t="shared" si="434"/>
        <v>1.6502148641743819E-3</v>
      </c>
      <c r="AU334" s="292">
        <f t="shared" si="434"/>
        <v>-2.0132954696305494E-2</v>
      </c>
      <c r="AV334" s="292">
        <f t="shared" si="434"/>
        <v>-1.8640537202522123E-2</v>
      </c>
      <c r="AW334" s="292">
        <f t="shared" si="434"/>
        <v>1.0897703609849874E-2</v>
      </c>
      <c r="AX334" s="292">
        <f t="shared" si="434"/>
        <v>-2.8112951589701729E-2</v>
      </c>
      <c r="AY334" s="292">
        <f t="shared" si="434"/>
        <v>-4.9636683844926921E-2</v>
      </c>
      <c r="AZ334" s="292">
        <f t="shared" si="434"/>
        <v>1.0004086947956736E-4</v>
      </c>
      <c r="BA334" s="292">
        <f t="shared" si="434"/>
        <v>-2.651972373509548E-2</v>
      </c>
      <c r="BB334" s="292">
        <f t="shared" si="434"/>
        <v>-8.4108486517679992E-3</v>
      </c>
      <c r="BC334" s="292">
        <f t="shared" si="434"/>
        <v>-1.8085816957700729E-2</v>
      </c>
      <c r="BD334" s="292">
        <f t="shared" si="434"/>
        <v>-8.3042097561943584E-2</v>
      </c>
      <c r="BE334" s="292">
        <f t="shared" si="434"/>
        <v>-5.7030126030003681E-2</v>
      </c>
      <c r="BF334" s="292" t="e">
        <f t="shared" si="434"/>
        <v>#DIV/0!</v>
      </c>
      <c r="BG334" s="292">
        <f t="shared" si="434"/>
        <v>-2.1367129154027276E-2</v>
      </c>
      <c r="BH334" s="292">
        <f t="shared" si="434"/>
        <v>-1.6546946239465288E-2</v>
      </c>
    </row>
    <row r="335" spans="1:60" x14ac:dyDescent="0.2">
      <c r="A335" s="144">
        <f t="shared" si="433"/>
        <v>44012</v>
      </c>
      <c r="B335" s="292">
        <f t="shared" ref="B335:B339" si="435">B96/B$94-1</f>
        <v>-0.17360370728696894</v>
      </c>
      <c r="C335" s="292">
        <f t="shared" ref="C335:BH335" si="436">C96/C$94-1</f>
        <v>-0.16377921134902185</v>
      </c>
      <c r="D335" s="292">
        <f t="shared" si="436"/>
        <v>-0.13731741312454182</v>
      </c>
      <c r="E335" s="292">
        <f t="shared" si="436"/>
        <v>-0.19299928830714597</v>
      </c>
      <c r="F335" s="292">
        <f t="shared" si="436"/>
        <v>-0.18127115279598105</v>
      </c>
      <c r="G335" s="292">
        <f t="shared" si="436"/>
        <v>-0.16815349963960891</v>
      </c>
      <c r="H335" s="292">
        <f t="shared" si="436"/>
        <v>-0.44935701455878718</v>
      </c>
      <c r="I335" s="292">
        <f t="shared" si="436"/>
        <v>-0.18195652742278634</v>
      </c>
      <c r="J335" s="292">
        <f t="shared" si="436"/>
        <v>-9.4134769298325871E-2</v>
      </c>
      <c r="K335" s="292">
        <f t="shared" si="436"/>
        <v>-0.1797330731915967</v>
      </c>
      <c r="L335" s="292">
        <f t="shared" si="436"/>
        <v>1.317291830903538</v>
      </c>
      <c r="M335" s="292">
        <f t="shared" si="436"/>
        <v>-7.7298913013354453E-2</v>
      </c>
      <c r="N335" s="292">
        <f t="shared" si="436"/>
        <v>-0.11014838253899173</v>
      </c>
      <c r="O335" s="292">
        <f t="shared" si="436"/>
        <v>-0.1968162656233744</v>
      </c>
      <c r="P335" s="292">
        <f t="shared" si="436"/>
        <v>-8.156870734047883E-2</v>
      </c>
      <c r="Q335" s="292">
        <f t="shared" si="436"/>
        <v>-9.821158505643024E-3</v>
      </c>
      <c r="R335" s="292">
        <f t="shared" si="436"/>
        <v>-5.4200353627476994E-2</v>
      </c>
      <c r="S335" s="292">
        <f t="shared" si="436"/>
        <v>-6.4242081939346329E-3</v>
      </c>
      <c r="T335" s="292">
        <f t="shared" si="436"/>
        <v>-0.18502373026297003</v>
      </c>
      <c r="U335" s="292">
        <f t="shared" si="436"/>
        <v>-0.21050878808195728</v>
      </c>
      <c r="V335" s="292">
        <f t="shared" si="436"/>
        <v>-8.6494152750757225E-2</v>
      </c>
      <c r="W335" s="292">
        <f t="shared" si="436"/>
        <v>-0.13559259677160507</v>
      </c>
      <c r="X335" s="292">
        <f t="shared" si="436"/>
        <v>-0.15269731206036263</v>
      </c>
      <c r="Y335" s="292">
        <f t="shared" si="436"/>
        <v>-0.2139964665595675</v>
      </c>
      <c r="Z335" s="292">
        <f t="shared" si="436"/>
        <v>-0.31669139267591684</v>
      </c>
      <c r="AA335" s="292">
        <f t="shared" si="436"/>
        <v>-0.12082150444783957</v>
      </c>
      <c r="AB335" s="292">
        <f t="shared" si="436"/>
        <v>-0.19275486026337285</v>
      </c>
      <c r="AC335" s="292">
        <f t="shared" si="436"/>
        <v>-5.9851834983370988E-4</v>
      </c>
      <c r="AD335" s="292">
        <f t="shared" si="436"/>
        <v>-0.11461276566052037</v>
      </c>
      <c r="AE335" s="292">
        <f t="shared" si="436"/>
        <v>-0.19299928830714597</v>
      </c>
      <c r="AF335" s="292">
        <f t="shared" si="436"/>
        <v>-0.17646848424745321</v>
      </c>
      <c r="AG335" s="292">
        <f t="shared" si="436"/>
        <v>-0.16114783150594236</v>
      </c>
      <c r="AH335" s="292">
        <f t="shared" si="436"/>
        <v>-0.20206846439687176</v>
      </c>
      <c r="AI335" s="292">
        <f t="shared" si="436"/>
        <v>-0.15996095125265886</v>
      </c>
      <c r="AJ335" s="292">
        <f t="shared" si="436"/>
        <v>-0.26197907005138898</v>
      </c>
      <c r="AK335" s="292">
        <f t="shared" si="436"/>
        <v>-0.13071128246264152</v>
      </c>
      <c r="AL335" s="292">
        <f t="shared" si="436"/>
        <v>-0.15694069570306524</v>
      </c>
      <c r="AM335" s="292">
        <f t="shared" si="436"/>
        <v>-0.16039135956270556</v>
      </c>
      <c r="AN335" s="292">
        <f t="shared" si="436"/>
        <v>-0.61772081399042267</v>
      </c>
      <c r="AO335" s="292">
        <f t="shared" si="436"/>
        <v>-0.63200160662896598</v>
      </c>
      <c r="AP335" s="292">
        <f t="shared" si="436"/>
        <v>-0.61272926265380001</v>
      </c>
      <c r="AQ335" s="292">
        <f t="shared" si="436"/>
        <v>-0.16167824364621175</v>
      </c>
      <c r="AR335" s="292">
        <f t="shared" si="436"/>
        <v>-5.2191428975899012E-2</v>
      </c>
      <c r="AS335" s="292">
        <f t="shared" si="436"/>
        <v>-7.1165684802900864E-2</v>
      </c>
      <c r="AT335" s="292">
        <f t="shared" si="436"/>
        <v>-3.0368132090074385E-2</v>
      </c>
      <c r="AU335" s="292">
        <f t="shared" si="436"/>
        <v>-0.14558282630233943</v>
      </c>
      <c r="AV335" s="292">
        <f t="shared" si="436"/>
        <v>-0.12789452168096638</v>
      </c>
      <c r="AW335" s="292">
        <f t="shared" si="436"/>
        <v>-1.4132497120987964E-2</v>
      </c>
      <c r="AX335" s="292">
        <f t="shared" si="436"/>
        <v>-0.21302950280326982</v>
      </c>
      <c r="AY335" s="292">
        <f t="shared" si="436"/>
        <v>-0.29917133262163065</v>
      </c>
      <c r="AZ335" s="292">
        <f t="shared" si="436"/>
        <v>-1.1314707236892318E-2</v>
      </c>
      <c r="BA335" s="292">
        <f t="shared" si="436"/>
        <v>-0.18409762007170483</v>
      </c>
      <c r="BB335" s="292">
        <f t="shared" si="436"/>
        <v>-9.802222613420386E-2</v>
      </c>
      <c r="BC335" s="292">
        <f t="shared" si="436"/>
        <v>-8.3656422218632787E-2</v>
      </c>
      <c r="BD335" s="292">
        <f t="shared" si="436"/>
        <v>-0.52857343040167093</v>
      </c>
      <c r="BE335" s="292">
        <f t="shared" si="436"/>
        <v>-0.23699920805210994</v>
      </c>
      <c r="BF335" s="292" t="e">
        <f t="shared" si="436"/>
        <v>#DIV/0!</v>
      </c>
      <c r="BG335" s="292">
        <f t="shared" si="436"/>
        <v>-0.13814336448732922</v>
      </c>
      <c r="BH335" s="292">
        <f t="shared" si="436"/>
        <v>-0.13319442768553258</v>
      </c>
    </row>
    <row r="336" spans="1:60" x14ac:dyDescent="0.2">
      <c r="A336" s="144">
        <f t="shared" si="433"/>
        <v>44104</v>
      </c>
      <c r="B336" s="292">
        <f t="shared" si="435"/>
        <v>-2.750977531320542E-2</v>
      </c>
      <c r="C336" s="292">
        <f t="shared" ref="C336:BH336" si="437">C97/C$94-1</f>
        <v>-2.3156419857957911E-2</v>
      </c>
      <c r="D336" s="292">
        <f t="shared" si="437"/>
        <v>-2.7515675256206795E-2</v>
      </c>
      <c r="E336" s="292">
        <f t="shared" si="437"/>
        <v>1.6076575218757272E-2</v>
      </c>
      <c r="F336" s="292">
        <f t="shared" si="437"/>
        <v>-3.1617271826953952E-2</v>
      </c>
      <c r="G336" s="292">
        <f t="shared" si="437"/>
        <v>-2.5839416491326261E-2</v>
      </c>
      <c r="H336" s="292">
        <f t="shared" si="437"/>
        <v>-0.14969947055014199</v>
      </c>
      <c r="I336" s="292">
        <f t="shared" si="437"/>
        <v>-3.1168396656869879E-2</v>
      </c>
      <c r="J336" s="292">
        <f t="shared" si="437"/>
        <v>7.2984389133705641E-3</v>
      </c>
      <c r="K336" s="292">
        <f t="shared" si="437"/>
        <v>-3.1023539918525911E-2</v>
      </c>
      <c r="L336" s="292">
        <f t="shared" si="437"/>
        <v>5.7671509334917825E-3</v>
      </c>
      <c r="M336" s="292">
        <f t="shared" si="437"/>
        <v>1.1008846881226386E-3</v>
      </c>
      <c r="N336" s="292">
        <f t="shared" si="437"/>
        <v>-4.1275118263900401E-3</v>
      </c>
      <c r="O336" s="292">
        <f t="shared" si="437"/>
        <v>-5.5321251405414773E-2</v>
      </c>
      <c r="P336" s="292">
        <f t="shared" si="437"/>
        <v>-3.2476374264061802E-2</v>
      </c>
      <c r="Q336" s="292">
        <f t="shared" si="437"/>
        <v>-4.2356963022253113E-3</v>
      </c>
      <c r="R336" s="292">
        <f t="shared" si="437"/>
        <v>2.9676587402853727E-3</v>
      </c>
      <c r="S336" s="292">
        <f t="shared" si="437"/>
        <v>1.0459641421914245E-2</v>
      </c>
      <c r="T336" s="292">
        <f t="shared" si="437"/>
        <v>-6.9862748200238967E-3</v>
      </c>
      <c r="U336" s="292">
        <f t="shared" si="437"/>
        <v>-6.4529948972997464E-2</v>
      </c>
      <c r="V336" s="292">
        <f t="shared" si="437"/>
        <v>-2.1974580433556379E-2</v>
      </c>
      <c r="W336" s="292">
        <f t="shared" si="437"/>
        <v>-2.9692744522881953E-2</v>
      </c>
      <c r="X336" s="292">
        <f t="shared" si="437"/>
        <v>-3.9537788950184782E-2</v>
      </c>
      <c r="Y336" s="292">
        <f t="shared" si="437"/>
        <v>-8.0712146934014073E-2</v>
      </c>
      <c r="Z336" s="292">
        <f t="shared" si="437"/>
        <v>-6.9175964370825849E-2</v>
      </c>
      <c r="AA336" s="292">
        <f t="shared" si="437"/>
        <v>-9.1178909157701771E-2</v>
      </c>
      <c r="AB336" s="292">
        <f t="shared" si="437"/>
        <v>-2.4799307816931848E-2</v>
      </c>
      <c r="AC336" s="292">
        <f t="shared" si="437"/>
        <v>2.076896160620656E-2</v>
      </c>
      <c r="AD336" s="292">
        <f t="shared" si="437"/>
        <v>4.6517915874921822E-3</v>
      </c>
      <c r="AE336" s="292">
        <f t="shared" si="437"/>
        <v>1.6076575218757272E-2</v>
      </c>
      <c r="AF336" s="292">
        <f t="shared" si="437"/>
        <v>2.1109612436141401E-2</v>
      </c>
      <c r="AG336" s="292">
        <f t="shared" si="437"/>
        <v>2.4556786831864796E-2</v>
      </c>
      <c r="AH336" s="292">
        <f t="shared" si="437"/>
        <v>1.355151310628222E-2</v>
      </c>
      <c r="AI336" s="292">
        <f t="shared" si="437"/>
        <v>-8.7639532680434673E-3</v>
      </c>
      <c r="AJ336" s="292">
        <f t="shared" si="437"/>
        <v>1.5934695874526117E-2</v>
      </c>
      <c r="AK336" s="292">
        <f t="shared" si="437"/>
        <v>-2.0129842723023872E-2</v>
      </c>
      <c r="AL336" s="292">
        <f t="shared" si="437"/>
        <v>-5.6315176755106222E-3</v>
      </c>
      <c r="AM336" s="292">
        <f t="shared" si="437"/>
        <v>-5.5302485381675592E-2</v>
      </c>
      <c r="AN336" s="292">
        <f t="shared" si="437"/>
        <v>-0.15755280938175265</v>
      </c>
      <c r="AO336" s="292">
        <f t="shared" si="437"/>
        <v>-0.23414097955290558</v>
      </c>
      <c r="AP336" s="292">
        <f t="shared" si="437"/>
        <v>-0.13078302195724301</v>
      </c>
      <c r="AQ336" s="292">
        <f t="shared" si="437"/>
        <v>1.1418043657251964E-4</v>
      </c>
      <c r="AR336" s="292">
        <f t="shared" si="437"/>
        <v>-5.9491693846125404E-3</v>
      </c>
      <c r="AS336" s="292">
        <f t="shared" si="437"/>
        <v>-1.5282541707344777E-2</v>
      </c>
      <c r="AT336" s="292">
        <f t="shared" si="437"/>
        <v>1.8937558087592787E-3</v>
      </c>
      <c r="AU336" s="292">
        <f t="shared" si="437"/>
        <v>-1.6135965543658259E-2</v>
      </c>
      <c r="AV336" s="292">
        <f t="shared" si="437"/>
        <v>-1.6517751290070604E-2</v>
      </c>
      <c r="AW336" s="292">
        <f t="shared" si="437"/>
        <v>6.0910672065539462E-3</v>
      </c>
      <c r="AX336" s="292">
        <f t="shared" si="437"/>
        <v>-3.567599079736028E-2</v>
      </c>
      <c r="AY336" s="292">
        <f t="shared" si="437"/>
        <v>-8.0719718238398852E-2</v>
      </c>
      <c r="AZ336" s="292">
        <f t="shared" si="437"/>
        <v>4.6245825627300174E-3</v>
      </c>
      <c r="BA336" s="292">
        <f t="shared" si="437"/>
        <v>-8.4982571950833474E-3</v>
      </c>
      <c r="BB336" s="292">
        <f t="shared" si="437"/>
        <v>1.8164555961919682E-2</v>
      </c>
      <c r="BC336" s="292">
        <f t="shared" si="437"/>
        <v>6.042416555528618E-3</v>
      </c>
      <c r="BD336" s="292">
        <f t="shared" si="437"/>
        <v>-0.11983596309408329</v>
      </c>
      <c r="BE336" s="292">
        <f t="shared" si="437"/>
        <v>-2.7652217671109036E-2</v>
      </c>
      <c r="BF336" s="292" t="e">
        <f t="shared" si="437"/>
        <v>#DIV/0!</v>
      </c>
      <c r="BG336" s="292">
        <f t="shared" si="437"/>
        <v>-1.048719411168364E-2</v>
      </c>
      <c r="BH336" s="292">
        <f t="shared" si="437"/>
        <v>-6.9175305432612744E-3</v>
      </c>
    </row>
    <row r="337" spans="1:60" x14ac:dyDescent="0.2">
      <c r="A337" s="144">
        <f t="shared" si="433"/>
        <v>44195</v>
      </c>
      <c r="B337" s="292">
        <f t="shared" si="435"/>
        <v>-3.6751438543531689E-2</v>
      </c>
      <c r="C337" s="292">
        <f t="shared" ref="C337:BH337" si="438">C98/C$94-1</f>
        <v>-3.5511013259411639E-2</v>
      </c>
      <c r="D337" s="292">
        <f t="shared" si="438"/>
        <v>-2.1521056692077045E-2</v>
      </c>
      <c r="E337" s="292">
        <f t="shared" si="438"/>
        <v>1.9919025467243445E-2</v>
      </c>
      <c r="F337" s="292">
        <f t="shared" si="438"/>
        <v>-4.607967738778429E-2</v>
      </c>
      <c r="G337" s="292">
        <f t="shared" si="438"/>
        <v>-4.4832532498520705E-2</v>
      </c>
      <c r="H337" s="292">
        <f t="shared" si="438"/>
        <v>-7.1567614017586045E-2</v>
      </c>
      <c r="I337" s="292">
        <f t="shared" si="438"/>
        <v>-4.4268257279257983E-2</v>
      </c>
      <c r="J337" s="292">
        <f t="shared" si="438"/>
        <v>3.476376138514925E-2</v>
      </c>
      <c r="K337" s="292">
        <f t="shared" si="438"/>
        <v>-5.7284666373850546E-2</v>
      </c>
      <c r="L337" s="292">
        <f t="shared" si="438"/>
        <v>0.21999095780806077</v>
      </c>
      <c r="M337" s="292">
        <f t="shared" si="438"/>
        <v>-1.5918244478132504E-2</v>
      </c>
      <c r="N337" s="292">
        <f t="shared" si="438"/>
        <v>-4.8735951887762807E-3</v>
      </c>
      <c r="O337" s="292">
        <f t="shared" si="438"/>
        <v>-5.7404937198522354E-2</v>
      </c>
      <c r="P337" s="292">
        <f t="shared" si="438"/>
        <v>-3.5682756722038245E-2</v>
      </c>
      <c r="Q337" s="292">
        <f t="shared" si="438"/>
        <v>-1.3776220470121725E-2</v>
      </c>
      <c r="R337" s="292">
        <f t="shared" si="438"/>
        <v>1.2500399113005045E-2</v>
      </c>
      <c r="S337" s="292">
        <f t="shared" si="438"/>
        <v>2.6389148441003485E-2</v>
      </c>
      <c r="T337" s="292">
        <f t="shared" si="438"/>
        <v>-9.3022479192529373E-3</v>
      </c>
      <c r="U337" s="292">
        <f t="shared" si="438"/>
        <v>-6.5221440058778946E-2</v>
      </c>
      <c r="V337" s="292">
        <f t="shared" si="438"/>
        <v>-2.3627809216846374E-2</v>
      </c>
      <c r="W337" s="292">
        <f t="shared" si="438"/>
        <v>-2.7133554848757901E-2</v>
      </c>
      <c r="X337" s="292">
        <f t="shared" si="438"/>
        <v>-3.6814383050257415E-2</v>
      </c>
      <c r="Y337" s="292">
        <f t="shared" si="438"/>
        <v>-4.4133641386145284E-2</v>
      </c>
      <c r="Z337" s="292">
        <f t="shared" si="438"/>
        <v>-1.3387850970888682E-2</v>
      </c>
      <c r="AA337" s="292">
        <f t="shared" si="438"/>
        <v>-7.2029253811933924E-2</v>
      </c>
      <c r="AB337" s="292">
        <f t="shared" si="438"/>
        <v>-1.5785063145281497E-2</v>
      </c>
      <c r="AC337" s="292">
        <f t="shared" si="438"/>
        <v>1.4128900591384719E-2</v>
      </c>
      <c r="AD337" s="292">
        <f t="shared" si="438"/>
        <v>4.9323298569778906E-3</v>
      </c>
      <c r="AE337" s="292">
        <f t="shared" si="438"/>
        <v>1.9919025467243445E-2</v>
      </c>
      <c r="AF337" s="292">
        <f t="shared" si="438"/>
        <v>-2.6120232346188432E-3</v>
      </c>
      <c r="AG337" s="292">
        <f t="shared" si="438"/>
        <v>1.306297157652736E-2</v>
      </c>
      <c r="AH337" s="292">
        <f t="shared" si="438"/>
        <v>2.5188134197147383E-2</v>
      </c>
      <c r="AI337" s="292">
        <f t="shared" si="438"/>
        <v>-3.0120384136487766E-2</v>
      </c>
      <c r="AJ337" s="292">
        <f t="shared" si="438"/>
        <v>-3.2718354990920462E-2</v>
      </c>
      <c r="AK337" s="292">
        <f t="shared" si="438"/>
        <v>-2.1556108108667926E-2</v>
      </c>
      <c r="AL337" s="292">
        <f t="shared" si="438"/>
        <v>-3.7094750923274522E-2</v>
      </c>
      <c r="AM337" s="292">
        <f t="shared" si="438"/>
        <v>-6.0212083436423258E-2</v>
      </c>
      <c r="AN337" s="292">
        <f t="shared" si="438"/>
        <v>-0.43212807468687109</v>
      </c>
      <c r="AO337" s="292">
        <f t="shared" si="438"/>
        <v>-0.42724106447817622</v>
      </c>
      <c r="AP337" s="292">
        <f t="shared" si="438"/>
        <v>-0.4338362265350717</v>
      </c>
      <c r="AQ337" s="292">
        <f t="shared" si="438"/>
        <v>-2.2847774790359932E-3</v>
      </c>
      <c r="AR337" s="292">
        <f t="shared" si="438"/>
        <v>2.6535917993967706E-2</v>
      </c>
      <c r="AS337" s="292">
        <f t="shared" si="438"/>
        <v>4.309204463230909E-3</v>
      </c>
      <c r="AT337" s="292">
        <f t="shared" si="438"/>
        <v>5.0348052525712728E-3</v>
      </c>
      <c r="AU337" s="292">
        <f t="shared" si="438"/>
        <v>-2.3812904357902953E-2</v>
      </c>
      <c r="AV337" s="292">
        <f t="shared" si="438"/>
        <v>-4.3581450301360958E-3</v>
      </c>
      <c r="AW337" s="292">
        <f t="shared" si="438"/>
        <v>3.5984812779657815E-2</v>
      </c>
      <c r="AX337" s="292">
        <f t="shared" si="438"/>
        <v>-3.4382744634864459E-2</v>
      </c>
      <c r="AY337" s="292">
        <f t="shared" si="438"/>
        <v>-5.3045901431792442E-2</v>
      </c>
      <c r="AZ337" s="292">
        <f t="shared" si="438"/>
        <v>1.4109342092376576E-2</v>
      </c>
      <c r="BA337" s="292">
        <f t="shared" si="438"/>
        <v>-4.9042997606623118E-3</v>
      </c>
      <c r="BB337" s="292">
        <f t="shared" si="438"/>
        <v>6.6952378822078051E-2</v>
      </c>
      <c r="BC337" s="292">
        <f t="shared" si="438"/>
        <v>3.2010656630883094E-2</v>
      </c>
      <c r="BD337" s="292">
        <f t="shared" si="438"/>
        <v>-0.24198950585495815</v>
      </c>
      <c r="BE337" s="292">
        <f t="shared" si="438"/>
        <v>-8.2316065512451075E-2</v>
      </c>
      <c r="BF337" s="292" t="e">
        <f t="shared" si="438"/>
        <v>#DIV/0!</v>
      </c>
      <c r="BG337" s="292">
        <f t="shared" si="438"/>
        <v>2.0885038905835707E-3</v>
      </c>
      <c r="BH337" s="292">
        <f t="shared" si="438"/>
        <v>-4.9980629314576586E-3</v>
      </c>
    </row>
    <row r="338" spans="1:60" x14ac:dyDescent="0.2">
      <c r="A338" s="144">
        <f t="shared" si="433"/>
        <v>44285</v>
      </c>
      <c r="B338" s="292">
        <f t="shared" si="435"/>
        <v>-2.0956594913510651E-2</v>
      </c>
      <c r="C338" s="292">
        <f t="shared" ref="C338:BH338" si="439">C99/C$94-1</f>
        <v>-1.9937639095862436E-2</v>
      </c>
      <c r="D338" s="292">
        <f t="shared" si="439"/>
        <v>-1.0178603853816748E-2</v>
      </c>
      <c r="E338" s="292">
        <f t="shared" si="439"/>
        <v>5.018871354502985E-2</v>
      </c>
      <c r="F338" s="292">
        <f t="shared" si="439"/>
        <v>-3.0484261192545326E-2</v>
      </c>
      <c r="G338" s="292">
        <f t="shared" si="439"/>
        <v>-2.9551037558440019E-2</v>
      </c>
      <c r="H338" s="292">
        <f t="shared" si="439"/>
        <v>-4.955657993616458E-2</v>
      </c>
      <c r="I338" s="292">
        <f t="shared" si="439"/>
        <v>-2.9865991099681688E-2</v>
      </c>
      <c r="J338" s="292">
        <f t="shared" si="439"/>
        <v>6.3807621425715055E-2</v>
      </c>
      <c r="K338" s="292">
        <f t="shared" si="439"/>
        <v>-4.4156171332519478E-2</v>
      </c>
      <c r="L338" s="292">
        <f t="shared" si="439"/>
        <v>3.575940115285503E-2</v>
      </c>
      <c r="M338" s="292">
        <f t="shared" si="439"/>
        <v>2.0867014704221143E-2</v>
      </c>
      <c r="N338" s="292">
        <f t="shared" si="439"/>
        <v>1.2816879019197147E-2</v>
      </c>
      <c r="O338" s="292">
        <f t="shared" si="439"/>
        <v>-4.9272651196924255E-2</v>
      </c>
      <c r="P338" s="292">
        <f t="shared" si="439"/>
        <v>-3.1297534565800422E-2</v>
      </c>
      <c r="Q338" s="292">
        <f t="shared" si="439"/>
        <v>-3.2071446108111634E-2</v>
      </c>
      <c r="R338" s="292">
        <f t="shared" si="439"/>
        <v>2.1254519429490415E-2</v>
      </c>
      <c r="S338" s="292">
        <f t="shared" si="439"/>
        <v>2.8846149251287034E-2</v>
      </c>
      <c r="T338" s="292">
        <f t="shared" si="439"/>
        <v>-1.1363727376019872E-2</v>
      </c>
      <c r="U338" s="292">
        <f t="shared" si="439"/>
        <v>-4.3961200234733711E-2</v>
      </c>
      <c r="V338" s="292">
        <f t="shared" si="439"/>
        <v>-1.2054184309956639E-2</v>
      </c>
      <c r="W338" s="292">
        <f t="shared" si="439"/>
        <v>-1.5379776730414796E-2</v>
      </c>
      <c r="X338" s="292">
        <f t="shared" si="439"/>
        <v>-2.6239076202106859E-2</v>
      </c>
      <c r="Y338" s="292">
        <f t="shared" si="439"/>
        <v>-3.6130876342289064E-2</v>
      </c>
      <c r="Z338" s="292">
        <f t="shared" si="439"/>
        <v>-2.5701485013723269E-2</v>
      </c>
      <c r="AA338" s="292">
        <f t="shared" si="439"/>
        <v>-4.5593448434570472E-2</v>
      </c>
      <c r="AB338" s="292">
        <f t="shared" si="439"/>
        <v>-6.3289275026311431E-3</v>
      </c>
      <c r="AC338" s="292">
        <f t="shared" si="439"/>
        <v>2.6215604570771767E-2</v>
      </c>
      <c r="AD338" s="292">
        <f t="shared" si="439"/>
        <v>2.834220094053852E-2</v>
      </c>
      <c r="AE338" s="292">
        <f t="shared" si="439"/>
        <v>5.018871354502985E-2</v>
      </c>
      <c r="AF338" s="292">
        <f t="shared" si="439"/>
        <v>3.5297798401222824E-2</v>
      </c>
      <c r="AG338" s="292">
        <f t="shared" si="439"/>
        <v>2.9821214459168521E-2</v>
      </c>
      <c r="AH338" s="292">
        <f t="shared" si="439"/>
        <v>5.6743319987219598E-2</v>
      </c>
      <c r="AI338" s="292">
        <f t="shared" si="439"/>
        <v>1.5194177393917929E-2</v>
      </c>
      <c r="AJ338" s="292">
        <f t="shared" si="439"/>
        <v>2.7326948147905705E-2</v>
      </c>
      <c r="AK338" s="292">
        <f t="shared" si="439"/>
        <v>1.606600546698167E-2</v>
      </c>
      <c r="AL338" s="292">
        <f t="shared" si="439"/>
        <v>1.0911922888032777E-2</v>
      </c>
      <c r="AM338" s="292">
        <f t="shared" si="439"/>
        <v>-3.5694083396820675E-2</v>
      </c>
      <c r="AN338" s="292">
        <f t="shared" si="439"/>
        <v>-0.53213874900272273</v>
      </c>
      <c r="AO338" s="292">
        <f t="shared" si="439"/>
        <v>-0.50308403837372229</v>
      </c>
      <c r="AP338" s="292">
        <f t="shared" si="439"/>
        <v>-0.54229421329284555</v>
      </c>
      <c r="AQ338" s="292">
        <f t="shared" si="439"/>
        <v>2.3520978217742128E-2</v>
      </c>
      <c r="AR338" s="292">
        <f t="shared" si="439"/>
        <v>1.7810170148460314E-2</v>
      </c>
      <c r="AS338" s="292">
        <f t="shared" si="439"/>
        <v>3.5165122136045612E-2</v>
      </c>
      <c r="AT338" s="292">
        <f t="shared" si="439"/>
        <v>2.3717696360851415E-2</v>
      </c>
      <c r="AU338" s="292">
        <f t="shared" si="439"/>
        <v>2.3157695365736419E-3</v>
      </c>
      <c r="AV338" s="292">
        <f t="shared" si="439"/>
        <v>8.5260679737715339E-3</v>
      </c>
      <c r="AW338" s="292">
        <f t="shared" si="439"/>
        <v>4.4940194784838461E-2</v>
      </c>
      <c r="AX338" s="292">
        <f t="shared" si="439"/>
        <v>-2.7440407996702443E-2</v>
      </c>
      <c r="AY338" s="292">
        <f t="shared" si="439"/>
        <v>-4.9418044638987912E-2</v>
      </c>
      <c r="AZ338" s="292">
        <f t="shared" si="439"/>
        <v>2.7806329066018431E-2</v>
      </c>
      <c r="BA338" s="292">
        <f t="shared" si="439"/>
        <v>2.8754709351192398E-2</v>
      </c>
      <c r="BB338" s="292">
        <f t="shared" si="439"/>
        <v>0.10770447109739689</v>
      </c>
      <c r="BC338" s="292">
        <f t="shared" si="439"/>
        <v>5.5864963840000836E-2</v>
      </c>
      <c r="BD338" s="292">
        <f t="shared" si="439"/>
        <v>-0.32224432839888795</v>
      </c>
      <c r="BE338" s="292">
        <f t="shared" si="439"/>
        <v>-4.5979958517416097E-2</v>
      </c>
      <c r="BF338" s="292" t="e">
        <f t="shared" si="439"/>
        <v>#DIV/0!</v>
      </c>
      <c r="BG338" s="292">
        <f t="shared" si="439"/>
        <v>1.4706698844747068E-2</v>
      </c>
      <c r="BH338" s="292">
        <f t="shared" si="439"/>
        <v>-4.9611231324736549E-3</v>
      </c>
    </row>
    <row r="339" spans="1:60" x14ac:dyDescent="0.2">
      <c r="A339" s="144">
        <f t="shared" si="433"/>
        <v>44377</v>
      </c>
      <c r="B339" s="292">
        <f t="shared" si="435"/>
        <v>3.2221121059161639E-4</v>
      </c>
      <c r="C339" s="292">
        <f t="shared" ref="C339:BH339" si="440">C100/C$94-1</f>
        <v>1.1263808960020327E-3</v>
      </c>
      <c r="D339" s="292">
        <f t="shared" si="440"/>
        <v>-9.2599552702171684E-3</v>
      </c>
      <c r="E339" s="292">
        <f t="shared" si="440"/>
        <v>4.5780009655904896E-2</v>
      </c>
      <c r="F339" s="292">
        <f t="shared" si="440"/>
        <v>-1.4556538067086455E-3</v>
      </c>
      <c r="G339" s="292">
        <f t="shared" si="440"/>
        <v>-4.382105840973205E-4</v>
      </c>
      <c r="H339" s="292">
        <f t="shared" si="440"/>
        <v>-2.2249170747349445E-2</v>
      </c>
      <c r="I339" s="292">
        <f t="shared" si="440"/>
        <v>-6.9214655530407398E-3</v>
      </c>
      <c r="J339" s="292">
        <f t="shared" si="440"/>
        <v>6.9238731640675732E-2</v>
      </c>
      <c r="K339" s="292">
        <f t="shared" si="440"/>
        <v>-1.1338549912389695E-2</v>
      </c>
      <c r="L339" s="292">
        <f t="shared" si="440"/>
        <v>0.85769541747990319</v>
      </c>
      <c r="M339" s="292">
        <f t="shared" si="440"/>
        <v>3.966906787091018E-2</v>
      </c>
      <c r="N339" s="292">
        <f t="shared" si="440"/>
        <v>2.4071066961083076E-2</v>
      </c>
      <c r="O339" s="292">
        <f t="shared" si="440"/>
        <v>-5.6733961904665509E-2</v>
      </c>
      <c r="P339" s="292">
        <f t="shared" si="440"/>
        <v>-3.4235223610200594E-2</v>
      </c>
      <c r="Q339" s="292">
        <f t="shared" si="440"/>
        <v>-5.1083188921426936E-3</v>
      </c>
      <c r="R339" s="292">
        <f t="shared" si="440"/>
        <v>2.031411774088987E-2</v>
      </c>
      <c r="S339" s="292">
        <f t="shared" si="440"/>
        <v>2.7783205612040396E-2</v>
      </c>
      <c r="T339" s="292">
        <f t="shared" si="440"/>
        <v>1.832765257396618E-3</v>
      </c>
      <c r="U339" s="292">
        <f t="shared" si="440"/>
        <v>-4.3772841161183629E-2</v>
      </c>
      <c r="V339" s="292">
        <f t="shared" si="440"/>
        <v>-2.050001999817419E-3</v>
      </c>
      <c r="W339" s="292">
        <f t="shared" si="440"/>
        <v>-7.9309695701665905E-3</v>
      </c>
      <c r="X339" s="292">
        <f t="shared" si="440"/>
        <v>-1.9581834087174066E-2</v>
      </c>
      <c r="Y339" s="292">
        <f t="shared" si="440"/>
        <v>-6.8804045419226467E-2</v>
      </c>
      <c r="Z339" s="292">
        <f t="shared" si="440"/>
        <v>-8.9654273937064155E-2</v>
      </c>
      <c r="AA339" s="292">
        <f t="shared" si="440"/>
        <v>-4.9886662393219927E-2</v>
      </c>
      <c r="AB339" s="292">
        <f t="shared" si="440"/>
        <v>9.0009501849448448E-3</v>
      </c>
      <c r="AC339" s="292">
        <f t="shared" si="440"/>
        <v>3.4346751949064336E-2</v>
      </c>
      <c r="AD339" s="292">
        <f t="shared" si="440"/>
        <v>2.8581790286862363E-2</v>
      </c>
      <c r="AE339" s="292">
        <f t="shared" si="440"/>
        <v>4.5780009655904896E-2</v>
      </c>
      <c r="AF339" s="292">
        <f t="shared" si="440"/>
        <v>2.8030958338659095E-2</v>
      </c>
      <c r="AG339" s="292">
        <f t="shared" si="440"/>
        <v>1.7149024505565214E-2</v>
      </c>
      <c r="AH339" s="292">
        <f t="shared" si="440"/>
        <v>5.4437401558120602E-2</v>
      </c>
      <c r="AI339" s="292">
        <f t="shared" si="440"/>
        <v>4.5154966478345937E-2</v>
      </c>
      <c r="AJ339" s="292">
        <f t="shared" si="440"/>
        <v>5.6782847055110164E-2</v>
      </c>
      <c r="AK339" s="292">
        <f t="shared" si="440"/>
        <v>6.4580607475144935E-2</v>
      </c>
      <c r="AL339" s="292">
        <f t="shared" si="440"/>
        <v>2.4286995378677956E-2</v>
      </c>
      <c r="AM339" s="292">
        <f t="shared" si="440"/>
        <v>-3.7312230471166385E-2</v>
      </c>
      <c r="AN339" s="292">
        <f t="shared" si="440"/>
        <v>-0.3738184236618084</v>
      </c>
      <c r="AO339" s="292">
        <f t="shared" si="440"/>
        <v>-0.38772614330822897</v>
      </c>
      <c r="AP339" s="292">
        <f t="shared" si="440"/>
        <v>-0.368957272159398</v>
      </c>
      <c r="AQ339" s="292">
        <f t="shared" si="440"/>
        <v>5.2182034529473897E-2</v>
      </c>
      <c r="AR339" s="292">
        <f t="shared" si="440"/>
        <v>-5.0884907328941908E-3</v>
      </c>
      <c r="AS339" s="292">
        <f t="shared" si="440"/>
        <v>7.5322530574479352E-2</v>
      </c>
      <c r="AT339" s="292">
        <f t="shared" si="440"/>
        <v>4.9315249107870773E-2</v>
      </c>
      <c r="AU339" s="292">
        <f t="shared" si="440"/>
        <v>6.0617321016303016E-3</v>
      </c>
      <c r="AV339" s="292">
        <f t="shared" si="440"/>
        <v>3.0670368391046532E-2</v>
      </c>
      <c r="AW339" s="292">
        <f t="shared" si="440"/>
        <v>6.7257787220332599E-2</v>
      </c>
      <c r="AX339" s="292">
        <f t="shared" si="440"/>
        <v>-1.4630569471073551E-3</v>
      </c>
      <c r="AY339" s="292">
        <f t="shared" si="440"/>
        <v>-1.9600128542861972E-2</v>
      </c>
      <c r="AZ339" s="292">
        <f t="shared" si="440"/>
        <v>3.9640517725375135E-2</v>
      </c>
      <c r="BA339" s="292">
        <f t="shared" si="440"/>
        <v>4.6644102649262775E-2</v>
      </c>
      <c r="BB339" s="292">
        <f t="shared" si="440"/>
        <v>0.11751238944997322</v>
      </c>
      <c r="BC339" s="292">
        <f t="shared" si="440"/>
        <v>5.271447257836237E-2</v>
      </c>
      <c r="BD339" s="292">
        <f t="shared" si="440"/>
        <v>-0.24639681377392497</v>
      </c>
      <c r="BE339" s="292">
        <f t="shared" si="440"/>
        <v>-4.4664165256289357E-2</v>
      </c>
      <c r="BF339" s="292" t="e">
        <f t="shared" si="440"/>
        <v>#DIV/0!</v>
      </c>
      <c r="BG339" s="292">
        <f t="shared" si="440"/>
        <v>2.3886762081187785E-2</v>
      </c>
      <c r="BH339" s="292">
        <f t="shared" si="440"/>
        <v>1.1158173458819753E-2</v>
      </c>
    </row>
    <row r="340" spans="1:60" x14ac:dyDescent="0.2">
      <c r="A340" s="144">
        <f t="shared" si="433"/>
        <v>44469</v>
      </c>
      <c r="B340" s="292">
        <f t="shared" ref="B340:BH340" si="441">B101/B$94-1</f>
        <v>3.8103450211325107E-2</v>
      </c>
      <c r="C340" s="292">
        <f t="shared" si="441"/>
        <v>3.9727492627048555E-2</v>
      </c>
      <c r="D340" s="292">
        <f t="shared" si="441"/>
        <v>6.098721489969483E-3</v>
      </c>
      <c r="E340" s="292">
        <f t="shared" si="441"/>
        <v>6.0818706218808138E-2</v>
      </c>
      <c r="F340" s="292">
        <f t="shared" si="441"/>
        <v>4.4337474545521172E-2</v>
      </c>
      <c r="G340" s="292">
        <f t="shared" si="441"/>
        <v>4.6872947756944061E-2</v>
      </c>
      <c r="H340" s="292">
        <f t="shared" si="441"/>
        <v>-7.4800657383988778E-3</v>
      </c>
      <c r="I340" s="292">
        <f t="shared" si="441"/>
        <v>3.3360717993167865E-2</v>
      </c>
      <c r="J340" s="292">
        <f t="shared" si="441"/>
        <v>8.3225922192408319E-2</v>
      </c>
      <c r="K340" s="292">
        <f t="shared" si="441"/>
        <v>4.1185847486943761E-2</v>
      </c>
      <c r="L340" s="292">
        <f t="shared" si="441"/>
        <v>-5.7409968697091918E-2</v>
      </c>
      <c r="M340" s="292">
        <f t="shared" si="441"/>
        <v>1.223176662638803E-2</v>
      </c>
      <c r="N340" s="292">
        <f t="shared" si="441"/>
        <v>5.1709857549947502E-2</v>
      </c>
      <c r="O340" s="292">
        <f t="shared" si="441"/>
        <v>-1.4102215180395561E-2</v>
      </c>
      <c r="P340" s="292">
        <f t="shared" si="441"/>
        <v>-6.9388078173313605E-3</v>
      </c>
      <c r="Q340" s="292">
        <f t="shared" si="441"/>
        <v>-2.4621377636410369E-2</v>
      </c>
      <c r="R340" s="292">
        <f t="shared" si="441"/>
        <v>3.1927270233667704E-2</v>
      </c>
      <c r="S340" s="292">
        <f t="shared" si="441"/>
        <v>2.2690875479638661E-2</v>
      </c>
      <c r="T340" s="292">
        <f t="shared" si="441"/>
        <v>3.7116838933139995E-3</v>
      </c>
      <c r="U340" s="292">
        <f t="shared" si="441"/>
        <v>-3.3978194327301536E-2</v>
      </c>
      <c r="V340" s="292">
        <f t="shared" si="441"/>
        <v>1.7676992484549681E-2</v>
      </c>
      <c r="W340" s="292">
        <f t="shared" si="441"/>
        <v>-5.3422964461893319E-3</v>
      </c>
      <c r="X340" s="292">
        <f t="shared" si="441"/>
        <v>4.928580749794742E-3</v>
      </c>
      <c r="Y340" s="292">
        <f t="shared" si="441"/>
        <v>-4.0036145351082242E-2</v>
      </c>
      <c r="Z340" s="292">
        <f t="shared" si="441"/>
        <v>-3.9286827718850281E-2</v>
      </c>
      <c r="AA340" s="292">
        <f t="shared" si="441"/>
        <v>-4.0716000185524015E-2</v>
      </c>
      <c r="AB340" s="292">
        <f t="shared" si="441"/>
        <v>2.5655447451494062E-2</v>
      </c>
      <c r="AC340" s="292">
        <f t="shared" si="441"/>
        <v>2.3118282814732716E-2</v>
      </c>
      <c r="AD340" s="292">
        <f t="shared" si="441"/>
        <v>4.0039307873522612E-2</v>
      </c>
      <c r="AE340" s="292">
        <f t="shared" si="441"/>
        <v>6.0818706218808138E-2</v>
      </c>
      <c r="AF340" s="292">
        <f t="shared" si="441"/>
        <v>4.7039676178800338E-2</v>
      </c>
      <c r="AG340" s="292">
        <f t="shared" si="441"/>
        <v>2.4808710131370537E-2</v>
      </c>
      <c r="AH340" s="292">
        <f t="shared" si="441"/>
        <v>7.0213547921292419E-2</v>
      </c>
      <c r="AI340" s="292">
        <f t="shared" si="441"/>
        <v>4.2195522408754904E-2</v>
      </c>
      <c r="AJ340" s="292">
        <f t="shared" si="441"/>
        <v>3.3747336851812193E-2</v>
      </c>
      <c r="AK340" s="292">
        <f t="shared" si="441"/>
        <v>3.7209234040506578E-2</v>
      </c>
      <c r="AL340" s="292">
        <f t="shared" si="441"/>
        <v>4.9126341369053916E-2</v>
      </c>
      <c r="AM340" s="292">
        <f t="shared" si="441"/>
        <v>-5.3477821372001078E-3</v>
      </c>
      <c r="AN340" s="292">
        <f t="shared" si="441"/>
        <v>1.0958470688549271E-2</v>
      </c>
      <c r="AO340" s="292">
        <f t="shared" si="441"/>
        <v>-7.6546746338071459E-2</v>
      </c>
      <c r="AP340" s="292">
        <f t="shared" si="441"/>
        <v>4.1544082710659458E-2</v>
      </c>
      <c r="AQ340" s="292">
        <f t="shared" si="441"/>
        <v>8.6223967091528131E-2</v>
      </c>
      <c r="AR340" s="292">
        <f t="shared" si="441"/>
        <v>2.322307771171328E-2</v>
      </c>
      <c r="AS340" s="292">
        <f t="shared" si="441"/>
        <v>0.10079776301264931</v>
      </c>
      <c r="AT340" s="292">
        <f t="shared" si="441"/>
        <v>4.7253323584670159E-2</v>
      </c>
      <c r="AU340" s="292">
        <f t="shared" si="441"/>
        <v>3.4281330004389821E-2</v>
      </c>
      <c r="AV340" s="292">
        <f t="shared" si="441"/>
        <v>5.6802914757278167E-2</v>
      </c>
      <c r="AW340" s="292">
        <f t="shared" si="441"/>
        <v>5.4086113198326791E-2</v>
      </c>
      <c r="AX340" s="292">
        <f t="shared" si="441"/>
        <v>3.5049639775321051E-2</v>
      </c>
      <c r="AY340" s="292">
        <f t="shared" si="441"/>
        <v>2.6661860465383436E-2</v>
      </c>
      <c r="AZ340" s="292">
        <f t="shared" si="441"/>
        <v>4.4202486844473921E-2</v>
      </c>
      <c r="BA340" s="292">
        <f t="shared" si="441"/>
        <v>9.7201448849686622E-2</v>
      </c>
      <c r="BB340" s="292">
        <f t="shared" si="441"/>
        <v>0.11515266909779576</v>
      </c>
      <c r="BC340" s="292">
        <f t="shared" si="441"/>
        <v>6.7890306649308618E-2</v>
      </c>
      <c r="BD340" s="292">
        <f t="shared" si="441"/>
        <v>1.5458279656094254E-2</v>
      </c>
      <c r="BE340" s="292">
        <f t="shared" si="441"/>
        <v>4.0328231784610757E-2</v>
      </c>
      <c r="BF340" s="292" t="e">
        <f t="shared" si="441"/>
        <v>#DIV/0!</v>
      </c>
      <c r="BG340" s="292">
        <f t="shared" si="441"/>
        <v>6.2629013463312289E-2</v>
      </c>
      <c r="BH340" s="292">
        <f t="shared" si="441"/>
        <v>5.9898406295973761E-2</v>
      </c>
    </row>
    <row r="341" spans="1:60" x14ac:dyDescent="0.2">
      <c r="A341" s="144">
        <f>A102</f>
        <v>44560</v>
      </c>
      <c r="B341" s="292">
        <f t="shared" ref="B341:BH341" si="442">B102/B$94-1</f>
        <v>-1</v>
      </c>
      <c r="C341" s="292">
        <f t="shared" si="442"/>
        <v>-1</v>
      </c>
      <c r="D341" s="292">
        <f t="shared" si="442"/>
        <v>-1</v>
      </c>
      <c r="E341" s="292">
        <f t="shared" si="442"/>
        <v>-1</v>
      </c>
      <c r="F341" s="292">
        <f t="shared" si="442"/>
        <v>-1</v>
      </c>
      <c r="G341" s="292">
        <f t="shared" si="442"/>
        <v>-1</v>
      </c>
      <c r="H341" s="292">
        <f t="shared" si="442"/>
        <v>-1</v>
      </c>
      <c r="I341" s="292">
        <f t="shared" si="442"/>
        <v>-1</v>
      </c>
      <c r="J341" s="292">
        <f t="shared" si="442"/>
        <v>-1</v>
      </c>
      <c r="K341" s="292">
        <f t="shared" si="442"/>
        <v>-1</v>
      </c>
      <c r="L341" s="292">
        <f t="shared" si="442"/>
        <v>-1</v>
      </c>
      <c r="M341" s="292">
        <f t="shared" si="442"/>
        <v>-1</v>
      </c>
      <c r="N341" s="292">
        <f t="shared" si="442"/>
        <v>-1</v>
      </c>
      <c r="O341" s="292">
        <f t="shared" si="442"/>
        <v>-1</v>
      </c>
      <c r="P341" s="292">
        <f t="shared" si="442"/>
        <v>-1</v>
      </c>
      <c r="Q341" s="292">
        <f t="shared" si="442"/>
        <v>-1</v>
      </c>
      <c r="R341" s="292">
        <f t="shared" si="442"/>
        <v>-1</v>
      </c>
      <c r="S341" s="292">
        <f t="shared" si="442"/>
        <v>-1</v>
      </c>
      <c r="T341" s="292">
        <f t="shared" si="442"/>
        <v>-1</v>
      </c>
      <c r="U341" s="292">
        <f t="shared" si="442"/>
        <v>-1</v>
      </c>
      <c r="V341" s="292">
        <f t="shared" si="442"/>
        <v>-1</v>
      </c>
      <c r="W341" s="292">
        <f t="shared" si="442"/>
        <v>-1</v>
      </c>
      <c r="X341" s="292">
        <f t="shared" si="442"/>
        <v>-1</v>
      </c>
      <c r="Y341" s="292">
        <f t="shared" si="442"/>
        <v>-1</v>
      </c>
      <c r="Z341" s="292">
        <f t="shared" si="442"/>
        <v>-1</v>
      </c>
      <c r="AA341" s="292">
        <f t="shared" si="442"/>
        <v>-1</v>
      </c>
      <c r="AB341" s="292">
        <f t="shared" si="442"/>
        <v>-1</v>
      </c>
      <c r="AC341" s="292">
        <f t="shared" si="442"/>
        <v>-1</v>
      </c>
      <c r="AD341" s="292">
        <f t="shared" si="442"/>
        <v>-1</v>
      </c>
      <c r="AE341" s="292">
        <f t="shared" si="442"/>
        <v>-1</v>
      </c>
      <c r="AF341" s="292">
        <f t="shared" si="442"/>
        <v>-1</v>
      </c>
      <c r="AG341" s="292">
        <f t="shared" si="442"/>
        <v>-1</v>
      </c>
      <c r="AH341" s="292">
        <f t="shared" si="442"/>
        <v>-1</v>
      </c>
      <c r="AI341" s="292">
        <f t="shared" si="442"/>
        <v>-1</v>
      </c>
      <c r="AJ341" s="292">
        <f t="shared" si="442"/>
        <v>-1</v>
      </c>
      <c r="AK341" s="292">
        <f t="shared" si="442"/>
        <v>-1</v>
      </c>
      <c r="AL341" s="292">
        <f t="shared" si="442"/>
        <v>-1</v>
      </c>
      <c r="AM341" s="292">
        <f t="shared" si="442"/>
        <v>-1</v>
      </c>
      <c r="AN341" s="292">
        <f t="shared" si="442"/>
        <v>-1</v>
      </c>
      <c r="AO341" s="292">
        <f t="shared" si="442"/>
        <v>-1</v>
      </c>
      <c r="AP341" s="292">
        <f t="shared" si="442"/>
        <v>-1</v>
      </c>
      <c r="AQ341" s="292">
        <f t="shared" si="442"/>
        <v>-1</v>
      </c>
      <c r="AR341" s="292">
        <f t="shared" si="442"/>
        <v>-1</v>
      </c>
      <c r="AS341" s="292">
        <f t="shared" si="442"/>
        <v>-1</v>
      </c>
      <c r="AT341" s="292">
        <f t="shared" si="442"/>
        <v>-1</v>
      </c>
      <c r="AU341" s="292">
        <f t="shared" si="442"/>
        <v>-1</v>
      </c>
      <c r="AV341" s="292">
        <f t="shared" si="442"/>
        <v>-1</v>
      </c>
      <c r="AW341" s="292">
        <f t="shared" si="442"/>
        <v>-1</v>
      </c>
      <c r="AX341" s="292">
        <f t="shared" si="442"/>
        <v>-1</v>
      </c>
      <c r="AY341" s="292">
        <f t="shared" si="442"/>
        <v>-1</v>
      </c>
      <c r="AZ341" s="292">
        <f t="shared" si="442"/>
        <v>-1</v>
      </c>
      <c r="BA341" s="292">
        <f t="shared" si="442"/>
        <v>-1</v>
      </c>
      <c r="BB341" s="292">
        <f t="shared" si="442"/>
        <v>-1</v>
      </c>
      <c r="BC341" s="292">
        <f t="shared" si="442"/>
        <v>-1</v>
      </c>
      <c r="BD341" s="292">
        <f t="shared" si="442"/>
        <v>-1</v>
      </c>
      <c r="BE341" s="292">
        <f t="shared" si="442"/>
        <v>-1</v>
      </c>
      <c r="BF341" s="292" t="e">
        <f t="shared" si="442"/>
        <v>#DIV/0!</v>
      </c>
      <c r="BG341" s="292">
        <f t="shared" si="442"/>
        <v>-1</v>
      </c>
      <c r="BH341" s="292">
        <f t="shared" si="442"/>
        <v>-1</v>
      </c>
    </row>
  </sheetData>
  <phoneticPr fontId="5" type="noConversion"/>
  <pageMargins left="0.19685039370078741" right="0.19685039370078741" top="0.39370078740157483" bottom="0.39370078740157483" header="0" footer="0.39370078740157483"/>
  <pageSetup paperSize="9" scale="41" fitToWidth="3" orientation="landscape" r:id="rId1"/>
  <headerFooter alignWithMargins="0">
    <oddFooter>&amp;L&amp;"Arial,Normal"&amp;8Source : ACOSS - DISEP&amp;C&amp;"Arial,Gras"&amp;A&amp;R&amp;"Arial,Normal"&amp;7&amp;F
&amp;D  &amp;T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>
    <tabColor indexed="62"/>
    <pageSetUpPr fitToPage="1"/>
  </sheetPr>
  <dimension ref="A1:BH352"/>
  <sheetViews>
    <sheetView tabSelected="1" zoomScaleNormal="100" zoomScaleSheetLayoutView="85" workbookViewId="0">
      <pane xSplit="3" ySplit="2" topLeftCell="AE191" activePane="bottomRight" state="frozen"/>
      <selection activeCell="AT348" sqref="AT348"/>
      <selection pane="topRight" activeCell="AT348" sqref="AT348"/>
      <selection pane="bottomLeft" activeCell="AT348" sqref="AT348"/>
      <selection pane="bottomRight" activeCell="AP86" sqref="AP86"/>
    </sheetView>
  </sheetViews>
  <sheetFormatPr baseColWidth="10" defaultColWidth="12.28515625" defaultRowHeight="11.25" x14ac:dyDescent="0.2"/>
  <cols>
    <col min="1" max="1" width="7.28515625" style="144" customWidth="1"/>
    <col min="2" max="2" width="12.5703125" style="37" customWidth="1"/>
    <col min="3" max="3" width="12.5703125" style="32" customWidth="1"/>
    <col min="4" max="4" width="11.7109375" style="32" customWidth="1"/>
    <col min="5" max="5" width="10.85546875" style="32" customWidth="1"/>
    <col min="6" max="7" width="11.7109375" style="32" customWidth="1"/>
    <col min="8" max="8" width="10.85546875" style="32" customWidth="1"/>
    <col min="9" max="9" width="12.5703125" style="1" customWidth="1"/>
    <col min="10" max="10" width="11.42578125" style="32" customWidth="1"/>
    <col min="11" max="11" width="13.5703125" style="32" customWidth="1"/>
    <col min="12" max="16" width="10.85546875" style="1" customWidth="1"/>
    <col min="17" max="29" width="10.85546875" style="32" customWidth="1"/>
    <col min="30" max="30" width="11.7109375" style="32" customWidth="1"/>
    <col min="31" max="44" width="10.85546875" style="32" customWidth="1"/>
    <col min="45" max="45" width="10.28515625" style="32" bestFit="1" customWidth="1"/>
    <col min="46" max="46" width="10.42578125" style="32" bestFit="1" customWidth="1"/>
    <col min="47" max="47" width="9.28515625" style="32" bestFit="1" customWidth="1"/>
    <col min="48" max="48" width="9.5703125" style="32" bestFit="1" customWidth="1"/>
    <col min="49" max="54" width="10.85546875" style="32" customWidth="1"/>
    <col min="55" max="55" width="12.28515625" style="36" customWidth="1"/>
    <col min="56" max="16384" width="12.28515625" style="32"/>
  </cols>
  <sheetData>
    <row r="1" spans="1:60" s="34" customFormat="1" ht="45.75" thickBot="1" x14ac:dyDescent="0.25">
      <c r="A1" s="110" t="s">
        <v>0</v>
      </c>
      <c r="B1" s="9" t="s">
        <v>1</v>
      </c>
      <c r="C1" s="59" t="s">
        <v>40</v>
      </c>
      <c r="D1" s="4" t="s">
        <v>126</v>
      </c>
      <c r="E1" s="2" t="s">
        <v>2</v>
      </c>
      <c r="F1" s="2" t="s">
        <v>3</v>
      </c>
      <c r="G1" s="2" t="s">
        <v>148</v>
      </c>
      <c r="H1" s="2" t="s">
        <v>127</v>
      </c>
      <c r="I1" s="33" t="s">
        <v>41</v>
      </c>
      <c r="J1" s="2" t="s">
        <v>245</v>
      </c>
      <c r="K1" s="2" t="s">
        <v>246</v>
      </c>
      <c r="L1" s="2" t="s">
        <v>145</v>
      </c>
      <c r="M1" s="2" t="s">
        <v>44</v>
      </c>
      <c r="N1" s="2" t="s">
        <v>43</v>
      </c>
      <c r="O1" s="2" t="s">
        <v>42</v>
      </c>
      <c r="P1" s="2" t="s">
        <v>45</v>
      </c>
      <c r="Q1" s="2" t="s">
        <v>46</v>
      </c>
      <c r="R1" s="2" t="s">
        <v>47</v>
      </c>
      <c r="S1" s="2" t="s">
        <v>48</v>
      </c>
      <c r="T1" s="2" t="s">
        <v>49</v>
      </c>
      <c r="U1" s="2" t="s">
        <v>50</v>
      </c>
      <c r="V1" s="2" t="s">
        <v>51</v>
      </c>
      <c r="W1" s="2" t="s">
        <v>52</v>
      </c>
      <c r="X1" s="2" t="s">
        <v>53</v>
      </c>
      <c r="Y1" s="2" t="s">
        <v>54</v>
      </c>
      <c r="Z1" s="2" t="s">
        <v>209</v>
      </c>
      <c r="AA1" s="2" t="s">
        <v>210</v>
      </c>
      <c r="AB1" s="2" t="s">
        <v>55</v>
      </c>
      <c r="AC1" s="2" t="s">
        <v>56</v>
      </c>
      <c r="AD1" s="2" t="s">
        <v>57</v>
      </c>
      <c r="AE1" s="2" t="s">
        <v>58</v>
      </c>
      <c r="AF1" s="34" t="s">
        <v>193</v>
      </c>
      <c r="AG1" s="34" t="s">
        <v>194</v>
      </c>
      <c r="AH1" s="34" t="s">
        <v>195</v>
      </c>
      <c r="AI1" s="2" t="s">
        <v>59</v>
      </c>
      <c r="AJ1" s="34" t="s">
        <v>149</v>
      </c>
      <c r="AK1" s="34" t="s">
        <v>150</v>
      </c>
      <c r="AL1" s="34" t="s">
        <v>151</v>
      </c>
      <c r="AM1" s="2" t="s">
        <v>60</v>
      </c>
      <c r="AN1" s="2" t="s">
        <v>61</v>
      </c>
      <c r="AO1" s="34" t="s">
        <v>152</v>
      </c>
      <c r="AP1" s="34" t="s">
        <v>153</v>
      </c>
      <c r="AQ1" s="2" t="s">
        <v>62</v>
      </c>
      <c r="AR1" s="2" t="s">
        <v>63</v>
      </c>
      <c r="AS1" s="2" t="s">
        <v>64</v>
      </c>
      <c r="AT1" s="2" t="s">
        <v>65</v>
      </c>
      <c r="AU1" s="2" t="s">
        <v>66</v>
      </c>
      <c r="AV1" s="2" t="s">
        <v>67</v>
      </c>
      <c r="AW1" s="2" t="s">
        <v>68</v>
      </c>
      <c r="AX1" s="2" t="s">
        <v>69</v>
      </c>
      <c r="AY1" s="2" t="s">
        <v>70</v>
      </c>
      <c r="AZ1" s="2" t="s">
        <v>71</v>
      </c>
      <c r="BA1" s="2" t="s">
        <v>72</v>
      </c>
      <c r="BB1" s="2" t="s">
        <v>122</v>
      </c>
      <c r="BC1" s="2" t="s">
        <v>73</v>
      </c>
      <c r="BD1" s="2" t="s">
        <v>74</v>
      </c>
      <c r="BE1" s="2" t="s">
        <v>75</v>
      </c>
      <c r="BF1" s="2" t="s">
        <v>76</v>
      </c>
      <c r="BG1" s="2" t="s">
        <v>208</v>
      </c>
      <c r="BH1" s="34" t="s">
        <v>211</v>
      </c>
    </row>
    <row r="2" spans="1:60" s="34" customFormat="1" ht="24" thickTop="1" thickBot="1" x14ac:dyDescent="0.25">
      <c r="A2" s="172" t="s">
        <v>5</v>
      </c>
      <c r="B2" s="85" t="str">
        <f>[1]NACE38CVS!B1</f>
        <v>eff_TOT_cvs</v>
      </c>
      <c r="C2" s="85" t="str">
        <f>[1]NACE38CVS!C1</f>
        <v>eff_TOT_INTERIM_cvs</v>
      </c>
      <c r="D2" s="3" t="str">
        <f>[1]NACE38CVS!D1</f>
        <v>eff_INDUSTRIE_cvs</v>
      </c>
      <c r="E2" s="3" t="str">
        <f>[1]NACE38CVS!E1</f>
        <v>eff_BTP_cvs</v>
      </c>
      <c r="F2" s="3" t="str">
        <f>[1]NACE38CVS!F1</f>
        <v>eff_TERTIAIRE_cvs</v>
      </c>
      <c r="G2" s="3" t="str">
        <f>[1]NACE38CVS!G1</f>
        <v>eff_TERT_INTERIM_cvs</v>
      </c>
      <c r="H2" s="3" t="str">
        <f>[1]NACE38CVS!H1</f>
        <v>eff_INTERIM_cvs</v>
      </c>
      <c r="I2" s="133" t="str">
        <f>[1]NACE38CVS!I1</f>
        <v>eff_CONC_INSEE_cvs</v>
      </c>
      <c r="J2" s="3" t="s">
        <v>247</v>
      </c>
      <c r="K2" s="3" t="s">
        <v>248</v>
      </c>
      <c r="L2" s="3" t="str">
        <f>[1]NACE38CVS!J1</f>
        <v>eff_CAISSE_CONGES_cvs</v>
      </c>
      <c r="M2" s="3" t="str">
        <f>[1]NACE38CVS!L1</f>
        <v>eff_BZ_cvs</v>
      </c>
      <c r="N2" s="3" t="str">
        <f>[1]NACE38CVS!M1</f>
        <v>eff_CA_cvs</v>
      </c>
      <c r="O2" s="3" t="str">
        <f>[1]NACE38CVS!N1</f>
        <v>eff_CB_cvs</v>
      </c>
      <c r="P2" s="3" t="str">
        <f>[1]NACE38CVS!O1</f>
        <v>eff_CC_cvs</v>
      </c>
      <c r="Q2" s="3" t="str">
        <f>[1]NACE38CVS!P1</f>
        <v>eff_CD_cvs</v>
      </c>
      <c r="R2" s="3" t="str">
        <f>[1]NACE38CVS!Q1</f>
        <v>eff_CE_cvs</v>
      </c>
      <c r="S2" s="3" t="str">
        <f>[1]NACE38CVS!R1</f>
        <v>eff_CF_cvs</v>
      </c>
      <c r="T2" s="3" t="str">
        <f>[1]NACE38CVS!S1</f>
        <v>eff_CG_cvs</v>
      </c>
      <c r="U2" s="3" t="str">
        <f>[1]NACE38CVS!T1</f>
        <v>eff_CH_cvs</v>
      </c>
      <c r="V2" s="3" t="str">
        <f>[1]NACE38CVS!U1</f>
        <v>eff_CI_cvs</v>
      </c>
      <c r="W2" s="3" t="str">
        <f>[1]NACE38CVS!V1</f>
        <v>eff_CJ_cvs</v>
      </c>
      <c r="X2" s="3" t="str">
        <f>[1]NACE38CVS!W1</f>
        <v>eff_CK_cvs</v>
      </c>
      <c r="Y2" s="3" t="str">
        <f>[1]NACE38CVS!X1</f>
        <v>eff_CL_cvs</v>
      </c>
      <c r="Z2" s="3" t="str">
        <f>[1]NACE38CVS!Y1</f>
        <v>eff_N29_cvs</v>
      </c>
      <c r="AA2" s="3" t="str">
        <f>[1]NACE38CVS!Z1</f>
        <v>eff_N30_cvs</v>
      </c>
      <c r="AB2" s="3" t="str">
        <f>[1]NACE38CVS!AA1</f>
        <v>eff_CM_cvs</v>
      </c>
      <c r="AC2" s="3" t="str">
        <f>[1]NACE38CVS!AB1</f>
        <v>eff_DZ_cvs</v>
      </c>
      <c r="AD2" s="3" t="str">
        <f>[1]NACE38CVS!AC1</f>
        <v>eff_EZ_cvs</v>
      </c>
      <c r="AE2" s="3" t="str">
        <f>[1]NACE38CVS!AD1</f>
        <v>eff_FZ_cvs</v>
      </c>
      <c r="AF2" s="3" t="str">
        <f>[1]NACE38CVS!AE1</f>
        <v>eff_N41_cvs</v>
      </c>
      <c r="AG2" s="3" t="str">
        <f>[1]NACE38CVS!AF1</f>
        <v>eff_N42_cvs</v>
      </c>
      <c r="AH2" s="3" t="str">
        <f>[1]NACE38CVS!AG1</f>
        <v>eff_N43_cvs</v>
      </c>
      <c r="AI2" s="3" t="str">
        <f>[1]NACE38CVS!AH1</f>
        <v>eff_GZ_cvs</v>
      </c>
      <c r="AJ2" s="3" t="str">
        <f>[1]NACE38CVS!AI1</f>
        <v>eff_N45_cvs</v>
      </c>
      <c r="AK2" s="3" t="str">
        <f>[1]NACE38CVS!AJ1</f>
        <v>eff_N46_cvs</v>
      </c>
      <c r="AL2" s="3" t="str">
        <f>[1]NACE38CVS!AK1</f>
        <v>eff_N47_cvs</v>
      </c>
      <c r="AM2" s="3" t="str">
        <f>[1]NACE38CVS!AL1</f>
        <v>eff_HZ_cvs</v>
      </c>
      <c r="AN2" s="3" t="str">
        <f>[1]NACE38CVS!AM1</f>
        <v>eff_IZ_cvs</v>
      </c>
      <c r="AO2" s="3" t="str">
        <f>[1]NACE38CVS!AN1</f>
        <v>eff_N55_cvs</v>
      </c>
      <c r="AP2" s="3" t="str">
        <f>[1]NACE38CVS!AO1</f>
        <v>eff_N56_cvs</v>
      </c>
      <c r="AQ2" s="3" t="str">
        <f>[1]NACE38CVS!AP1</f>
        <v>eff_JA_cvs</v>
      </c>
      <c r="AR2" s="3" t="str">
        <f>[1]NACE38CVS!AQ1</f>
        <v>eff_JB_cvs</v>
      </c>
      <c r="AS2" s="3" t="str">
        <f>[1]NACE38CVS!AR1</f>
        <v>eff_JC_cvs</v>
      </c>
      <c r="AT2" s="3" t="str">
        <f>[1]NACE38CVS!AS1</f>
        <v>eff_KZ_cvs</v>
      </c>
      <c r="AU2" s="3" t="str">
        <f>[1]NACE38CVS!AT1</f>
        <v>eff_LZ_cvs</v>
      </c>
      <c r="AV2" s="3" t="str">
        <f>[1]NACE38CVS!AU1</f>
        <v>eff_MA_cvs</v>
      </c>
      <c r="AW2" s="3" t="str">
        <f>[1]NACE38CVS!AV1</f>
        <v>eff_MB_cvs</v>
      </c>
      <c r="AX2" s="3" t="str">
        <f>[1]NACE38CVS!AW1</f>
        <v>eff_MC_cvs</v>
      </c>
      <c r="AY2" s="3" t="str">
        <f>[1]NACE38CVS!AX1</f>
        <v>eff_NZ_cvs</v>
      </c>
      <c r="AZ2" s="3" t="str">
        <f>[1]NACE38CVS!AZ1</f>
        <v>eff_OZ_cvs</v>
      </c>
      <c r="BA2" s="3" t="str">
        <f>[1]NACE38CVS!BA1</f>
        <v>eff_PZ_cvs</v>
      </c>
      <c r="BB2" s="3" t="str">
        <f>[1]NACE38CVS!BB1</f>
        <v>eff_QA_cvs</v>
      </c>
      <c r="BC2" s="3" t="str">
        <f>[1]NACE38CVS!BC1</f>
        <v>eff_QB_cvs</v>
      </c>
      <c r="BD2" s="3" t="str">
        <f>[1]NACE38CVS!BD1</f>
        <v>eff_RZ_cvs</v>
      </c>
      <c r="BE2" s="3" t="str">
        <f>[1]NACE38CVS!BE1</f>
        <v>eff_SZ_cvs</v>
      </c>
      <c r="BF2" s="3" t="str">
        <f>[1]NACE38CVS!BF1</f>
        <v>eff_TZ_cvs</v>
      </c>
      <c r="BG2" s="3" t="str">
        <f>[1]NACE38CVS!BI1</f>
        <v>eff_ASSOC_cvs</v>
      </c>
      <c r="BH2" s="3" t="str">
        <f>[1]NACE38CVS!BJ1</f>
        <v>eff_ISBLSM_cvs</v>
      </c>
    </row>
    <row r="3" spans="1:60" s="36" customFormat="1" ht="12" hidden="1" thickTop="1" x14ac:dyDescent="0.2">
      <c r="A3" s="138">
        <v>35520</v>
      </c>
      <c r="B3" s="217">
        <f>[1]NACE38CVS!B2</f>
        <v>14399389.709157551</v>
      </c>
      <c r="C3" s="173">
        <f>[1]NACE38CVS!C2</f>
        <v>14399389.709157551</v>
      </c>
      <c r="D3" s="203">
        <f>[1]NACE38CVS!D2</f>
        <v>3739626.2794194296</v>
      </c>
      <c r="E3" s="159">
        <f>[1]NACE38CVS!E2</f>
        <v>1125435.2304411901</v>
      </c>
      <c r="F3" s="159">
        <f>[1]NACE38CVS!F2</f>
        <v>0</v>
      </c>
      <c r="G3" s="159">
        <f>[1]NACE38CVS!G2</f>
        <v>0</v>
      </c>
      <c r="H3" s="159">
        <f>[1]NACE38CVS!H2</f>
        <v>0</v>
      </c>
      <c r="I3" s="175">
        <f>[1]NACE38CVS!I2</f>
        <v>0</v>
      </c>
      <c r="J3" s="166">
        <f t="shared" ref="J3:J34" si="0">SUM(AZ3:BC3)</f>
        <v>1496948.4221687701</v>
      </c>
      <c r="K3" s="166">
        <v>0</v>
      </c>
      <c r="L3" s="166">
        <f>[1]NACE38CVS!J2</f>
        <v>6933.6177564899999</v>
      </c>
      <c r="M3" s="166">
        <f>[1]NACE38CVS!L2</f>
        <v>32295.577550490001</v>
      </c>
      <c r="N3" s="166">
        <f>[1]NACE38CVS!M2</f>
        <v>488883.87092091999</v>
      </c>
      <c r="O3" s="166">
        <f>[1]NACE38CVS!N2</f>
        <v>280919.58387039002</v>
      </c>
      <c r="P3" s="166">
        <f>[1]NACE38CVS!O2</f>
        <v>278302.53916232998</v>
      </c>
      <c r="Q3" s="166">
        <f>[1]NACE38CVS!P2</f>
        <v>18190.686002589999</v>
      </c>
      <c r="R3" s="166">
        <f>[1]NACE38CVS!Q2</f>
        <v>173410.37518313999</v>
      </c>
      <c r="S3" s="166">
        <f>[1]NACE38CVS!R2</f>
        <v>77952.648403140003</v>
      </c>
      <c r="T3" s="166">
        <f>[1]NACE38CVS!S2</f>
        <v>348688.58403554</v>
      </c>
      <c r="U3" s="166">
        <f>[1]NACE38CVS!T2</f>
        <v>502549.93561922002</v>
      </c>
      <c r="V3" s="166">
        <f>[1]NACE38CVS!U2</f>
        <v>172217.46405176999</v>
      </c>
      <c r="W3" s="166">
        <f>[1]NACE38CVS!V2</f>
        <v>165362.40628155001</v>
      </c>
      <c r="X3" s="166">
        <f>[1]NACE38CVS!W2</f>
        <v>225525.29742610001</v>
      </c>
      <c r="Y3" s="166">
        <f>[1]NACE38CVS!X2</f>
        <v>395746.20894494001</v>
      </c>
      <c r="Z3" s="166">
        <f>[1]NACE38CVS!Y2</f>
        <v>272919.6643515504</v>
      </c>
      <c r="AA3" s="166">
        <f>[1]NACE38CVS!Z2</f>
        <v>122826.5445933896</v>
      </c>
      <c r="AB3" s="166">
        <f>[1]NACE38CVS!AA2</f>
        <v>309492.27509519999</v>
      </c>
      <c r="AC3" s="166">
        <f>[1]NACE38CVS!AB2</f>
        <v>169555.06609780001</v>
      </c>
      <c r="AD3" s="166">
        <f>[1]NACE38CVS!AC2</f>
        <v>100533.76077430999</v>
      </c>
      <c r="AE3" s="166">
        <f>[1]NACE38CVS!AD2</f>
        <v>1125435.2304411901</v>
      </c>
      <c r="AF3" s="166">
        <f>[1]NACE38CVS!AE2</f>
        <v>122639.79671100214</v>
      </c>
      <c r="AG3" s="166">
        <f>[1]NACE38CVS!AF2</f>
        <v>127373.23813570579</v>
      </c>
      <c r="AH3" s="166">
        <f>[1]NACE38CVS!AG2</f>
        <v>875422.19559448224</v>
      </c>
      <c r="AI3" s="166">
        <f>[1]NACE38CVS!AH2</f>
        <v>2555481.9496616302</v>
      </c>
      <c r="AJ3" s="166">
        <f>[1]NACE38CVS!AI2</f>
        <v>352990.9250911586</v>
      </c>
      <c r="AK3" s="166">
        <f>[1]NACE38CVS!AJ2</f>
        <v>898703.92459671444</v>
      </c>
      <c r="AL3" s="166">
        <f>[1]NACE38CVS!AK2</f>
        <v>1303787.0999737571</v>
      </c>
      <c r="AM3" s="166">
        <f>[1]NACE38CVS!AL2</f>
        <v>1200507.00902056</v>
      </c>
      <c r="AN3" s="166">
        <f>[1]NACE38CVS!AM2</f>
        <v>655644.39725545002</v>
      </c>
      <c r="AO3" s="166">
        <f>[1]NACE38CVS!AN2</f>
        <v>200980.01571830633</v>
      </c>
      <c r="AP3" s="166">
        <f>[1]NACE38CVS!AO2</f>
        <v>454664.38153714366</v>
      </c>
      <c r="AQ3" s="166">
        <f>[1]NACE38CVS!AP2</f>
        <v>153667.22485406001</v>
      </c>
      <c r="AR3" s="166">
        <f>[1]NACE38CVS!AQ2</f>
        <v>182440.72455617</v>
      </c>
      <c r="AS3" s="166">
        <f>[1]NACE38CVS!AR2</f>
        <v>177012.80858658999</v>
      </c>
      <c r="AT3" s="166">
        <f>[1]NACE38CVS!AS2</f>
        <v>703051.87908379</v>
      </c>
      <c r="AU3" s="166">
        <f>[1]NACE38CVS!AT2</f>
        <v>189397.46259218999</v>
      </c>
      <c r="AV3" s="166">
        <f>[1]NACE38CVS!AU2</f>
        <v>609802.47815592005</v>
      </c>
      <c r="AW3" s="166">
        <f>[1]NACE38CVS!AV2</f>
        <v>77187.497554229994</v>
      </c>
      <c r="AX3" s="166">
        <f>[1]NACE38CVS!AW2</f>
        <v>171556.07933800001</v>
      </c>
      <c r="AY3" s="166">
        <f>[1]NACE38CVS!AX2</f>
        <v>804295.45464261004</v>
      </c>
      <c r="AZ3" s="166">
        <f>[1]NACE38CVS!AZ2</f>
        <v>221599.80847464001</v>
      </c>
      <c r="BA3" s="166">
        <f>[1]NACE38CVS!BA2</f>
        <v>238388.47138525001</v>
      </c>
      <c r="BB3" s="166">
        <f>[1]NACE38CVS!BB2</f>
        <v>428544.11505670001</v>
      </c>
      <c r="BC3" s="166">
        <f>[1]NACE38CVS!BC2</f>
        <v>608416.02725218004</v>
      </c>
      <c r="BD3" s="166">
        <f>[1]NACE38CVS!BD2</f>
        <v>159486.32152706</v>
      </c>
      <c r="BE3" s="166">
        <f>[1]NACE38CVS!BE2</f>
        <v>397848.4902999</v>
      </c>
      <c r="BF3" s="166">
        <f>[1]NACE38CVS!BF2</f>
        <v>0</v>
      </c>
      <c r="BG3" s="166">
        <f>[1]NACE38CVS!BI2</f>
        <v>1218985.2623364599</v>
      </c>
      <c r="BH3" s="166">
        <f>[1]NACE38CVS!BJ2</f>
        <v>716371.65321988997</v>
      </c>
    </row>
    <row r="4" spans="1:60" s="36" customFormat="1" hidden="1" x14ac:dyDescent="0.2">
      <c r="A4" s="138">
        <f>EDATE(A3,3)</f>
        <v>35611</v>
      </c>
      <c r="B4" s="217">
        <f>[1]NACE38CVS!B3</f>
        <v>14495041.458939008</v>
      </c>
      <c r="C4" s="176">
        <f>[1]NACE38CVS!C3</f>
        <v>14495041.458939008</v>
      </c>
      <c r="D4" s="174">
        <f>[1]NACE38CVS!D3</f>
        <v>3747586.7823474696</v>
      </c>
      <c r="E4" s="74">
        <f>[1]NACE38CVS!E3</f>
        <v>1126726.36868033</v>
      </c>
      <c r="F4" s="74">
        <f>[1]NACE38CVS!F3</f>
        <v>0</v>
      </c>
      <c r="G4" s="74">
        <f>[1]NACE38CVS!G3</f>
        <v>0</v>
      </c>
      <c r="H4" s="74">
        <f>[1]NACE38CVS!H3</f>
        <v>0</v>
      </c>
      <c r="I4" s="175">
        <f>[1]NACE38CVS!I3</f>
        <v>0</v>
      </c>
      <c r="J4" s="166">
        <f t="shared" si="0"/>
        <v>1512767.4640319902</v>
      </c>
      <c r="K4" s="166">
        <v>0</v>
      </c>
      <c r="L4" s="166">
        <f>[1]NACE38CVS!J3</f>
        <v>7041.4801268000001</v>
      </c>
      <c r="M4" s="166">
        <f>[1]NACE38CVS!L3</f>
        <v>32325.982768040001</v>
      </c>
      <c r="N4" s="166">
        <f>[1]NACE38CVS!M3</f>
        <v>490524.16821625002</v>
      </c>
      <c r="O4" s="166">
        <f>[1]NACE38CVS!N3</f>
        <v>281891.05225533998</v>
      </c>
      <c r="P4" s="166">
        <f>[1]NACE38CVS!O3</f>
        <v>279175.10677337</v>
      </c>
      <c r="Q4" s="166">
        <f>[1]NACE38CVS!P3</f>
        <v>18073.172127149999</v>
      </c>
      <c r="R4" s="166">
        <f>[1]NACE38CVS!Q3</f>
        <v>173821.51801555001</v>
      </c>
      <c r="S4" s="166">
        <f>[1]NACE38CVS!R3</f>
        <v>77968.575613630004</v>
      </c>
      <c r="T4" s="166">
        <f>[1]NACE38CVS!S3</f>
        <v>348734.40166214999</v>
      </c>
      <c r="U4" s="166">
        <f>[1]NACE38CVS!T3</f>
        <v>503783.47571355</v>
      </c>
      <c r="V4" s="166">
        <f>[1]NACE38CVS!U3</f>
        <v>170847.01093178999</v>
      </c>
      <c r="W4" s="166">
        <f>[1]NACE38CVS!V3</f>
        <v>165733.30537572</v>
      </c>
      <c r="X4" s="166">
        <f>[1]NACE38CVS!W3</f>
        <v>225010.81462893001</v>
      </c>
      <c r="Y4" s="166">
        <f>[1]NACE38CVS!X3</f>
        <v>397074.74471356999</v>
      </c>
      <c r="Z4" s="166">
        <f>[1]NACE38CVS!Y3</f>
        <v>273774.08818198991</v>
      </c>
      <c r="AA4" s="166">
        <f>[1]NACE38CVS!Z3</f>
        <v>123300.65653158008</v>
      </c>
      <c r="AB4" s="166">
        <f>[1]NACE38CVS!AA3</f>
        <v>310283.67206662998</v>
      </c>
      <c r="AC4" s="166">
        <f>[1]NACE38CVS!AB3</f>
        <v>170002.98613141</v>
      </c>
      <c r="AD4" s="166">
        <f>[1]NACE38CVS!AC3</f>
        <v>102336.79535438999</v>
      </c>
      <c r="AE4" s="166">
        <f>[1]NACE38CVS!AD3</f>
        <v>1126726.36868033</v>
      </c>
      <c r="AF4" s="166">
        <f>[1]NACE38CVS!AE3</f>
        <v>122375.02489851041</v>
      </c>
      <c r="AG4" s="166">
        <f>[1]NACE38CVS!AF3</f>
        <v>126665.10538722441</v>
      </c>
      <c r="AH4" s="166">
        <f>[1]NACE38CVS!AG3</f>
        <v>877686.23839459498</v>
      </c>
      <c r="AI4" s="166">
        <f>[1]NACE38CVS!AH3</f>
        <v>2563690.04560191</v>
      </c>
      <c r="AJ4" s="166">
        <f>[1]NACE38CVS!AI3</f>
        <v>353797.84428583714</v>
      </c>
      <c r="AK4" s="166">
        <f>[1]NACE38CVS!AJ3</f>
        <v>906078.86003359535</v>
      </c>
      <c r="AL4" s="166">
        <f>[1]NACE38CVS!AK3</f>
        <v>1303813.3412824776</v>
      </c>
      <c r="AM4" s="166">
        <f>[1]NACE38CVS!AL3</f>
        <v>1208551.60542603</v>
      </c>
      <c r="AN4" s="166">
        <f>[1]NACE38CVS!AM3</f>
        <v>664115.72724117001</v>
      </c>
      <c r="AO4" s="166">
        <f>[1]NACE38CVS!AN3</f>
        <v>201180.43502204213</v>
      </c>
      <c r="AP4" s="166">
        <f>[1]NACE38CVS!AO3</f>
        <v>462935.29221912782</v>
      </c>
      <c r="AQ4" s="166">
        <f>[1]NACE38CVS!AP3</f>
        <v>155973.82013738001</v>
      </c>
      <c r="AR4" s="166">
        <f>[1]NACE38CVS!AQ3</f>
        <v>184500.47011681</v>
      </c>
      <c r="AS4" s="166">
        <f>[1]NACE38CVS!AR3</f>
        <v>182867.66682064001</v>
      </c>
      <c r="AT4" s="166">
        <f>[1]NACE38CVS!AS3</f>
        <v>702465.37322716997</v>
      </c>
      <c r="AU4" s="166">
        <f>[1]NACE38CVS!AT3</f>
        <v>190405.30191020001</v>
      </c>
      <c r="AV4" s="166">
        <f>[1]NACE38CVS!AU3</f>
        <v>618901.70032792003</v>
      </c>
      <c r="AW4" s="166">
        <f>[1]NACE38CVS!AV3</f>
        <v>77360.578057699997</v>
      </c>
      <c r="AX4" s="166">
        <f>[1]NACE38CVS!AW3</f>
        <v>175873.76908540999</v>
      </c>
      <c r="AY4" s="166">
        <f>[1]NACE38CVS!AX3</f>
        <v>819207.57046089997</v>
      </c>
      <c r="AZ4" s="166">
        <f>[1]NACE38CVS!AZ3</f>
        <v>221741.44102604999</v>
      </c>
      <c r="BA4" s="166">
        <f>[1]NACE38CVS!BA3</f>
        <v>242296.26628061</v>
      </c>
      <c r="BB4" s="166">
        <f>[1]NACE38CVS!BB3</f>
        <v>431152.37142822001</v>
      </c>
      <c r="BC4" s="166">
        <f>[1]NACE38CVS!BC3</f>
        <v>617577.38529710995</v>
      </c>
      <c r="BD4" s="166">
        <f>[1]NACE38CVS!BD3</f>
        <v>163444.53661971999</v>
      </c>
      <c r="BE4" s="166">
        <f>[1]NACE38CVS!BE3</f>
        <v>400602.67884626001</v>
      </c>
      <c r="BF4" s="166">
        <f>[1]NACE38CVS!BF3</f>
        <v>0</v>
      </c>
      <c r="BG4" s="166">
        <f>[1]NACE38CVS!BI3</f>
        <v>1238789.3757611299</v>
      </c>
      <c r="BH4" s="166">
        <f>[1]NACE38CVS!BJ3</f>
        <v>727965.13967464003</v>
      </c>
    </row>
    <row r="5" spans="1:60" s="36" customFormat="1" hidden="1" x14ac:dyDescent="0.2">
      <c r="A5" s="138">
        <f t="shared" ref="A5:A68" si="1">EDATE(A4,3)</f>
        <v>35703</v>
      </c>
      <c r="B5" s="217">
        <f>[1]NACE38CVS!B4</f>
        <v>14573914.974959662</v>
      </c>
      <c r="C5" s="176">
        <f>[1]NACE38CVS!C4</f>
        <v>14573914.974959662</v>
      </c>
      <c r="D5" s="174">
        <f>[1]NACE38CVS!D4</f>
        <v>3752291.3957229801</v>
      </c>
      <c r="E5" s="74">
        <f>[1]NACE38CVS!E4</f>
        <v>1128826.7326464001</v>
      </c>
      <c r="F5" s="74">
        <f>[1]NACE38CVS!F4</f>
        <v>0</v>
      </c>
      <c r="G5" s="74">
        <f>[1]NACE38CVS!G4</f>
        <v>0</v>
      </c>
      <c r="H5" s="74">
        <f>[1]NACE38CVS!H4</f>
        <v>0</v>
      </c>
      <c r="I5" s="175">
        <f>[1]NACE38CVS!I4</f>
        <v>0</v>
      </c>
      <c r="J5" s="166">
        <f t="shared" si="0"/>
        <v>1524692.18708335</v>
      </c>
      <c r="K5" s="166">
        <v>0</v>
      </c>
      <c r="L5" s="166">
        <f>[1]NACE38CVS!J4</f>
        <v>7028.2049639099996</v>
      </c>
      <c r="M5" s="166">
        <f>[1]NACE38CVS!L4</f>
        <v>32327.79705881</v>
      </c>
      <c r="N5" s="166">
        <f>[1]NACE38CVS!M4</f>
        <v>491840.83388674998</v>
      </c>
      <c r="O5" s="166">
        <f>[1]NACE38CVS!N4</f>
        <v>280738.53279372002</v>
      </c>
      <c r="P5" s="166">
        <f>[1]NACE38CVS!O4</f>
        <v>278955.71584496001</v>
      </c>
      <c r="Q5" s="166">
        <f>[1]NACE38CVS!P4</f>
        <v>17960.314772180001</v>
      </c>
      <c r="R5" s="166">
        <f>[1]NACE38CVS!Q4</f>
        <v>174244.77285589001</v>
      </c>
      <c r="S5" s="166">
        <f>[1]NACE38CVS!R4</f>
        <v>77777.250410980007</v>
      </c>
      <c r="T5" s="166">
        <f>[1]NACE38CVS!S4</f>
        <v>349507.13985723001</v>
      </c>
      <c r="U5" s="166">
        <f>[1]NACE38CVS!T4</f>
        <v>504611.71417480998</v>
      </c>
      <c r="V5" s="166">
        <f>[1]NACE38CVS!U4</f>
        <v>170677.62012613</v>
      </c>
      <c r="W5" s="166">
        <f>[1]NACE38CVS!V4</f>
        <v>165584.07879349001</v>
      </c>
      <c r="X5" s="166">
        <f>[1]NACE38CVS!W4</f>
        <v>225527.64697581</v>
      </c>
      <c r="Y5" s="166">
        <f>[1]NACE38CVS!X4</f>
        <v>398143.49495785998</v>
      </c>
      <c r="Z5" s="166">
        <f>[1]NACE38CVS!Y4</f>
        <v>274452.00169200765</v>
      </c>
      <c r="AA5" s="166">
        <f>[1]NACE38CVS!Z4</f>
        <v>123691.49326585233</v>
      </c>
      <c r="AB5" s="166">
        <f>[1]NACE38CVS!AA4</f>
        <v>311119.02005028998</v>
      </c>
      <c r="AC5" s="166">
        <f>[1]NACE38CVS!AB4</f>
        <v>170491.65156965001</v>
      </c>
      <c r="AD5" s="166">
        <f>[1]NACE38CVS!AC4</f>
        <v>102783.81159442</v>
      </c>
      <c r="AE5" s="166">
        <f>[1]NACE38CVS!AD4</f>
        <v>1128826.7326464001</v>
      </c>
      <c r="AF5" s="166">
        <f>[1]NACE38CVS!AE4</f>
        <v>122410.69808671533</v>
      </c>
      <c r="AG5" s="166">
        <f>[1]NACE38CVS!AF4</f>
        <v>126282.07096795367</v>
      </c>
      <c r="AH5" s="166">
        <f>[1]NACE38CVS!AG4</f>
        <v>880133.96359173104</v>
      </c>
      <c r="AI5" s="166">
        <f>[1]NACE38CVS!AH4</f>
        <v>2573550.1310493201</v>
      </c>
      <c r="AJ5" s="166">
        <f>[1]NACE38CVS!AI4</f>
        <v>352946.41992412752</v>
      </c>
      <c r="AK5" s="166">
        <f>[1]NACE38CVS!AJ4</f>
        <v>908160.66275467852</v>
      </c>
      <c r="AL5" s="166">
        <f>[1]NACE38CVS!AK4</f>
        <v>1312443.0483705138</v>
      </c>
      <c r="AM5" s="166">
        <f>[1]NACE38CVS!AL4</f>
        <v>1215680.86922082</v>
      </c>
      <c r="AN5" s="166">
        <f>[1]NACE38CVS!AM4</f>
        <v>672513.46272353001</v>
      </c>
      <c r="AO5" s="166">
        <f>[1]NACE38CVS!AN4</f>
        <v>203358.15056091559</v>
      </c>
      <c r="AP5" s="166">
        <f>[1]NACE38CVS!AO4</f>
        <v>469155.31216261431</v>
      </c>
      <c r="AQ5" s="166">
        <f>[1]NACE38CVS!AP4</f>
        <v>158014.95337825001</v>
      </c>
      <c r="AR5" s="166">
        <f>[1]NACE38CVS!AQ4</f>
        <v>187973.30975612</v>
      </c>
      <c r="AS5" s="166">
        <f>[1]NACE38CVS!AR4</f>
        <v>185602.15985336999</v>
      </c>
      <c r="AT5" s="166">
        <f>[1]NACE38CVS!AS4</f>
        <v>702197.21009887999</v>
      </c>
      <c r="AU5" s="166">
        <f>[1]NACE38CVS!AT4</f>
        <v>192085.18057619999</v>
      </c>
      <c r="AV5" s="166">
        <f>[1]NACE38CVS!AU4</f>
        <v>624316.94063134002</v>
      </c>
      <c r="AW5" s="166">
        <f>[1]NACE38CVS!AV4</f>
        <v>77726.644187049998</v>
      </c>
      <c r="AX5" s="166">
        <f>[1]NACE38CVS!AW4</f>
        <v>177422.09689086</v>
      </c>
      <c r="AY5" s="166">
        <f>[1]NACE38CVS!AX4</f>
        <v>833641.02920379001</v>
      </c>
      <c r="AZ5" s="166">
        <f>[1]NACE38CVS!AZ4</f>
        <v>222507.07919677999</v>
      </c>
      <c r="BA5" s="166">
        <f>[1]NACE38CVS!BA4</f>
        <v>243007.5319997</v>
      </c>
      <c r="BB5" s="166">
        <f>[1]NACE38CVS!BB4</f>
        <v>433404.23668678</v>
      </c>
      <c r="BC5" s="166">
        <f>[1]NACE38CVS!BC4</f>
        <v>625773.33920009003</v>
      </c>
      <c r="BD5" s="166">
        <f>[1]NACE38CVS!BD4</f>
        <v>165144.71852078999</v>
      </c>
      <c r="BE5" s="166">
        <f>[1]NACE38CVS!BE4</f>
        <v>402235.95341661002</v>
      </c>
      <c r="BF5" s="166">
        <f>[1]NACE38CVS!BF4</f>
        <v>0</v>
      </c>
      <c r="BG5" s="166">
        <f>[1]NACE38CVS!BI4</f>
        <v>1250675.41719283</v>
      </c>
      <c r="BH5" s="166">
        <f>[1]NACE38CVS!BJ4</f>
        <v>734847.22692390997</v>
      </c>
    </row>
    <row r="6" spans="1:60" s="36" customFormat="1" ht="12" hidden="1" thickBot="1" x14ac:dyDescent="0.25">
      <c r="A6" s="139">
        <f t="shared" si="1"/>
        <v>35794</v>
      </c>
      <c r="B6" s="218">
        <f>[1]NACE38CVS!B5</f>
        <v>14615277.030060839</v>
      </c>
      <c r="C6" s="177">
        <f>[1]NACE38CVS!C5</f>
        <v>14615277.030060839</v>
      </c>
      <c r="D6" s="178">
        <f>[1]NACE38CVS!D5</f>
        <v>3754359.0339349699</v>
      </c>
      <c r="E6" s="160">
        <f>[1]NACE38CVS!E5</f>
        <v>1125710.1638289599</v>
      </c>
      <c r="F6" s="160">
        <f>[1]NACE38CVS!F5</f>
        <v>0</v>
      </c>
      <c r="G6" s="160">
        <f>[1]NACE38CVS!G5</f>
        <v>0</v>
      </c>
      <c r="H6" s="160">
        <f>[1]NACE38CVS!H5</f>
        <v>0</v>
      </c>
      <c r="I6" s="179">
        <f>[1]NACE38CVS!I5</f>
        <v>0</v>
      </c>
      <c r="J6" s="160">
        <f t="shared" si="0"/>
        <v>1530877.24828027</v>
      </c>
      <c r="K6" s="160">
        <v>0</v>
      </c>
      <c r="L6" s="160">
        <f>[1]NACE38CVS!J5</f>
        <v>7027.0496723099996</v>
      </c>
      <c r="M6" s="160">
        <f>[1]NACE38CVS!L5</f>
        <v>31914.029444290001</v>
      </c>
      <c r="N6" s="160">
        <f>[1]NACE38CVS!M5</f>
        <v>491824.67383697</v>
      </c>
      <c r="O6" s="160">
        <f>[1]NACE38CVS!N5</f>
        <v>277965.90677847998</v>
      </c>
      <c r="P6" s="160">
        <f>[1]NACE38CVS!O5</f>
        <v>278892.27582464</v>
      </c>
      <c r="Q6" s="160">
        <f>[1]NACE38CVS!P5</f>
        <v>17707.001555579998</v>
      </c>
      <c r="R6" s="160">
        <f>[1]NACE38CVS!Q5</f>
        <v>174135.63125400001</v>
      </c>
      <c r="S6" s="160">
        <f>[1]NACE38CVS!R5</f>
        <v>77749.954819880004</v>
      </c>
      <c r="T6" s="160">
        <f>[1]NACE38CVS!S5</f>
        <v>351673.50092282001</v>
      </c>
      <c r="U6" s="160">
        <f>[1]NACE38CVS!T5</f>
        <v>507135.55609341001</v>
      </c>
      <c r="V6" s="160">
        <f>[1]NACE38CVS!U5</f>
        <v>174203.20692025</v>
      </c>
      <c r="W6" s="160">
        <f>[1]NACE38CVS!V5</f>
        <v>165085.77684609001</v>
      </c>
      <c r="X6" s="160">
        <f>[1]NACE38CVS!W5</f>
        <v>226197.26936790999</v>
      </c>
      <c r="Y6" s="160">
        <f>[1]NACE38CVS!X5</f>
        <v>395384.02808083</v>
      </c>
      <c r="Z6" s="160">
        <f>[1]NACE38CVS!Y5</f>
        <v>272810.74096333841</v>
      </c>
      <c r="AA6" s="160">
        <f>[1]NACE38CVS!Z5</f>
        <v>122573.28711749155</v>
      </c>
      <c r="AB6" s="160">
        <f>[1]NACE38CVS!AA5</f>
        <v>310413.95114314999</v>
      </c>
      <c r="AC6" s="160">
        <f>[1]NACE38CVS!AB5</f>
        <v>171223.89352662</v>
      </c>
      <c r="AD6" s="160">
        <f>[1]NACE38CVS!AC5</f>
        <v>102852.37752004999</v>
      </c>
      <c r="AE6" s="160">
        <f>[1]NACE38CVS!AD5</f>
        <v>1125710.1638289599</v>
      </c>
      <c r="AF6" s="160">
        <f>[1]NACE38CVS!AE5</f>
        <v>121708.50279259279</v>
      </c>
      <c r="AG6" s="160">
        <f>[1]NACE38CVS!AF5</f>
        <v>127425.58029205057</v>
      </c>
      <c r="AH6" s="160">
        <f>[1]NACE38CVS!AG5</f>
        <v>876576.08074431669</v>
      </c>
      <c r="AI6" s="160">
        <f>[1]NACE38CVS!AH5</f>
        <v>2575762.59201218</v>
      </c>
      <c r="AJ6" s="160">
        <f>[1]NACE38CVS!AI5</f>
        <v>352631.50449158566</v>
      </c>
      <c r="AK6" s="160">
        <f>[1]NACE38CVS!AJ5</f>
        <v>906717.12081168534</v>
      </c>
      <c r="AL6" s="160">
        <f>[1]NACE38CVS!AK5</f>
        <v>1316413.9667089093</v>
      </c>
      <c r="AM6" s="160">
        <f>[1]NACE38CVS!AL5</f>
        <v>1220862.00073914</v>
      </c>
      <c r="AN6" s="160">
        <f>[1]NACE38CVS!AM5</f>
        <v>679463.52197087999</v>
      </c>
      <c r="AO6" s="160">
        <f>[1]NACE38CVS!AN5</f>
        <v>203694.1891082903</v>
      </c>
      <c r="AP6" s="160">
        <f>[1]NACE38CVS!AO5</f>
        <v>475769.33286258968</v>
      </c>
      <c r="AQ6" s="160">
        <f>[1]NACE38CVS!AP5</f>
        <v>160945.09333040999</v>
      </c>
      <c r="AR6" s="160">
        <f>[1]NACE38CVS!AQ5</f>
        <v>189987.02452147999</v>
      </c>
      <c r="AS6" s="160">
        <f>[1]NACE38CVS!AR5</f>
        <v>191548.94228608001</v>
      </c>
      <c r="AT6" s="160">
        <f>[1]NACE38CVS!AS5</f>
        <v>700982.87656809995</v>
      </c>
      <c r="AU6" s="160">
        <f>[1]NACE38CVS!AT5</f>
        <v>191891.62783665</v>
      </c>
      <c r="AV6" s="160">
        <f>[1]NACE38CVS!AU5</f>
        <v>629462.69818220998</v>
      </c>
      <c r="AW6" s="160">
        <f>[1]NACE38CVS!AV5</f>
        <v>77390.149092780004</v>
      </c>
      <c r="AX6" s="160">
        <f>[1]NACE38CVS!AW5</f>
        <v>178778.57729908999</v>
      </c>
      <c r="AY6" s="160">
        <f>[1]NACE38CVS!AX5</f>
        <v>836335.82122295001</v>
      </c>
      <c r="AZ6" s="160">
        <f>[1]NACE38CVS!AZ5</f>
        <v>223223.07312449001</v>
      </c>
      <c r="BA6" s="160">
        <f>[1]NACE38CVS!BA5</f>
        <v>244504.10784300999</v>
      </c>
      <c r="BB6" s="160">
        <f>[1]NACE38CVS!BB5</f>
        <v>433900.81940634002</v>
      </c>
      <c r="BC6" s="160">
        <f>[1]NACE38CVS!BC5</f>
        <v>629249.24790643004</v>
      </c>
      <c r="BD6" s="160">
        <f>[1]NACE38CVS!BD5</f>
        <v>166750.37690097</v>
      </c>
      <c r="BE6" s="160">
        <f>[1]NACE38CVS!BE5</f>
        <v>404169.28205371997</v>
      </c>
      <c r="BF6" s="160">
        <f>[1]NACE38CVS!BF5</f>
        <v>0</v>
      </c>
      <c r="BG6" s="160">
        <f>[1]NACE38CVS!BI5</f>
        <v>1253464.9399700901</v>
      </c>
      <c r="BH6" s="160">
        <f>[1]NACE38CVS!BJ5</f>
        <v>738863.83686100994</v>
      </c>
    </row>
    <row r="7" spans="1:60" s="36" customFormat="1" hidden="1" x14ac:dyDescent="0.2">
      <c r="A7" s="138">
        <f t="shared" si="1"/>
        <v>35884</v>
      </c>
      <c r="B7" s="217">
        <f>[1]NACE38CVS!B6</f>
        <v>15191915.076566597</v>
      </c>
      <c r="C7" s="176">
        <f>[1]NACE38CVS!C6</f>
        <v>14728601.40832199</v>
      </c>
      <c r="D7" s="174">
        <f>[1]NACE38CVS!D6</f>
        <v>3767578.0981143997</v>
      </c>
      <c r="E7" s="166">
        <f>[1]NACE38CVS!E6</f>
        <v>1129302.7357714199</v>
      </c>
      <c r="F7" s="166">
        <f>[1]NACE38CVS!F6</f>
        <v>10295034.242680779</v>
      </c>
      <c r="G7" s="166">
        <f>[1]NACE38CVS!G6</f>
        <v>9831720.574436171</v>
      </c>
      <c r="H7" s="74">
        <f>[1]NACE38CVS!H6</f>
        <v>463313.66824460833</v>
      </c>
      <c r="I7" s="175">
        <f>[1]NACE38CVS!I6</f>
        <v>13645338.692128288</v>
      </c>
      <c r="J7" s="166">
        <f t="shared" si="0"/>
        <v>1546576.3844383101</v>
      </c>
      <c r="K7" s="166">
        <f t="shared" ref="K7:K67" si="2">G7-J7</f>
        <v>8285144.1899978612</v>
      </c>
      <c r="L7" s="166">
        <f>[1]NACE38CVS!J6</f>
        <v>6994.3366840199997</v>
      </c>
      <c r="M7" s="166">
        <f>[1]NACE38CVS!L6</f>
        <v>31096.931041039999</v>
      </c>
      <c r="N7" s="166">
        <f>[1]NACE38CVS!M6</f>
        <v>494006.45351637999</v>
      </c>
      <c r="O7" s="166">
        <f>[1]NACE38CVS!N6</f>
        <v>277179.04792787001</v>
      </c>
      <c r="P7" s="166">
        <f>[1]NACE38CVS!O6</f>
        <v>280647.29346898</v>
      </c>
      <c r="Q7" s="166">
        <f>[1]NACE38CVS!P6</f>
        <v>17097.797671439999</v>
      </c>
      <c r="R7" s="166">
        <f>[1]NACE38CVS!Q6</f>
        <v>173663.57602606999</v>
      </c>
      <c r="S7" s="166">
        <f>[1]NACE38CVS!R6</f>
        <v>78186.686371510004</v>
      </c>
      <c r="T7" s="166">
        <f>[1]NACE38CVS!S6</f>
        <v>353351.65129615</v>
      </c>
      <c r="U7" s="166">
        <f>[1]NACE38CVS!T6</f>
        <v>507935.70651898999</v>
      </c>
      <c r="V7" s="166">
        <f>[1]NACE38CVS!U6</f>
        <v>176129.09914236999</v>
      </c>
      <c r="W7" s="166">
        <f>[1]NACE38CVS!V6</f>
        <v>166385.93363054999</v>
      </c>
      <c r="X7" s="166">
        <f>[1]NACE38CVS!W6</f>
        <v>227172.91240641999</v>
      </c>
      <c r="Y7" s="166">
        <f>[1]NACE38CVS!X6</f>
        <v>396084.42540405999</v>
      </c>
      <c r="Z7" s="166">
        <f>[1]NACE38CVS!Y6</f>
        <v>273336.35873426328</v>
      </c>
      <c r="AA7" s="166">
        <f>[1]NACE38CVS!Z6</f>
        <v>122748.06666979672</v>
      </c>
      <c r="AB7" s="166">
        <f>[1]NACE38CVS!AA6</f>
        <v>313285.74224847998</v>
      </c>
      <c r="AC7" s="166">
        <f>[1]NACE38CVS!AB6</f>
        <v>170636.87347223001</v>
      </c>
      <c r="AD7" s="166">
        <f>[1]NACE38CVS!AC6</f>
        <v>104717.96797185999</v>
      </c>
      <c r="AE7" s="166">
        <f>[1]NACE38CVS!AD6</f>
        <v>1129302.7357714199</v>
      </c>
      <c r="AF7" s="166">
        <f>[1]NACE38CVS!AE6</f>
        <v>121410.33219453199</v>
      </c>
      <c r="AG7" s="166">
        <f>[1]NACE38CVS!AF6</f>
        <v>128278.96505475581</v>
      </c>
      <c r="AH7" s="166">
        <f>[1]NACE38CVS!AG6</f>
        <v>879613.438522132</v>
      </c>
      <c r="AI7" s="166">
        <f>[1]NACE38CVS!AH6</f>
        <v>2595159.8080405202</v>
      </c>
      <c r="AJ7" s="166">
        <f>[1]NACE38CVS!AI6</f>
        <v>352783.59213971166</v>
      </c>
      <c r="AK7" s="166">
        <f>[1]NACE38CVS!AJ6</f>
        <v>914547.19343882741</v>
      </c>
      <c r="AL7" s="166">
        <f>[1]NACE38CVS!AK6</f>
        <v>1327829.022461981</v>
      </c>
      <c r="AM7" s="166">
        <f>[1]NACE38CVS!AL6</f>
        <v>1229642.9044054199</v>
      </c>
      <c r="AN7" s="166">
        <f>[1]NACE38CVS!AM6</f>
        <v>690656.98397055001</v>
      </c>
      <c r="AO7" s="166">
        <f>[1]NACE38CVS!AN6</f>
        <v>207323.1007821903</v>
      </c>
      <c r="AP7" s="166">
        <f>[1]NACE38CVS!AO6</f>
        <v>483333.88318835973</v>
      </c>
      <c r="AQ7" s="166">
        <f>[1]NACE38CVS!AP6</f>
        <v>163953.22881408001</v>
      </c>
      <c r="AR7" s="166">
        <f>[1]NACE38CVS!AQ6</f>
        <v>191467.51102614001</v>
      </c>
      <c r="AS7" s="166">
        <f>[1]NACE38CVS!AR6</f>
        <v>198942.82922583001</v>
      </c>
      <c r="AT7" s="166">
        <f>[1]NACE38CVS!AS6</f>
        <v>701669.92154413997</v>
      </c>
      <c r="AU7" s="166">
        <f>[1]NACE38CVS!AT6</f>
        <v>194041.11374341001</v>
      </c>
      <c r="AV7" s="166">
        <f>[1]NACE38CVS!AU6</f>
        <v>639171.81797921006</v>
      </c>
      <c r="AW7" s="166">
        <f>[1]NACE38CVS!AV6</f>
        <v>76686.351956190003</v>
      </c>
      <c r="AX7" s="166">
        <f>[1]NACE38CVS!AW6</f>
        <v>181138.97891112001</v>
      </c>
      <c r="AY7" s="166">
        <f>[1]NACE38CVS!AX6</f>
        <v>1308332.3604721583</v>
      </c>
      <c r="AZ7" s="166">
        <f>[1]NACE38CVS!AZ6</f>
        <v>225313.060715</v>
      </c>
      <c r="BA7" s="166">
        <f>[1]NACE38CVS!BA6</f>
        <v>249410.61320205999</v>
      </c>
      <c r="BB7" s="166">
        <f>[1]NACE38CVS!BB6</f>
        <v>435837.78827794001</v>
      </c>
      <c r="BC7" s="166">
        <f>[1]NACE38CVS!BC6</f>
        <v>636014.92224331002</v>
      </c>
      <c r="BD7" s="166">
        <f>[1]NACE38CVS!BD6</f>
        <v>169851.53468124001</v>
      </c>
      <c r="BE7" s="166">
        <f>[1]NACE38CVS!BE6</f>
        <v>407742.51347245998</v>
      </c>
      <c r="BF7" s="166">
        <f>[1]NACE38CVS!BF6</f>
        <v>0</v>
      </c>
      <c r="BG7" s="166">
        <f>[1]NACE38CVS!BI6</f>
        <v>1268540.4004517801</v>
      </c>
      <c r="BH7" s="166">
        <f>[1]NACE38CVS!BJ6</f>
        <v>746974.73217305006</v>
      </c>
    </row>
    <row r="8" spans="1:60" s="36" customFormat="1" hidden="1" x14ac:dyDescent="0.2">
      <c r="A8" s="138">
        <f t="shared" si="1"/>
        <v>35976</v>
      </c>
      <c r="B8" s="217">
        <f>[1]NACE38CVS!B7</f>
        <v>15308615.63665488</v>
      </c>
      <c r="C8" s="176">
        <f>[1]NACE38CVS!C7</f>
        <v>14825453.818537842</v>
      </c>
      <c r="D8" s="174">
        <f>[1]NACE38CVS!D7</f>
        <v>3780651.01208911</v>
      </c>
      <c r="E8" s="166">
        <f>[1]NACE38CVS!E7</f>
        <v>1135852.57672499</v>
      </c>
      <c r="F8" s="166">
        <f>[1]NACE38CVS!F7</f>
        <v>10392112.047840776</v>
      </c>
      <c r="G8" s="166">
        <f>[1]NACE38CVS!G7</f>
        <v>9908950.2297237385</v>
      </c>
      <c r="H8" s="74">
        <f>[1]NACE38CVS!H7</f>
        <v>483161.81811703678</v>
      </c>
      <c r="I8" s="175">
        <f>[1]NACE38CVS!I7</f>
        <v>13750547.334393458</v>
      </c>
      <c r="J8" s="166">
        <f t="shared" si="0"/>
        <v>1558068.3022614201</v>
      </c>
      <c r="K8" s="166">
        <f t="shared" si="2"/>
        <v>8350881.9274623189</v>
      </c>
      <c r="L8" s="166">
        <f>[1]NACE38CVS!J7</f>
        <v>6972.9942482300003</v>
      </c>
      <c r="M8" s="166">
        <f>[1]NACE38CVS!L7</f>
        <v>30101.85058889</v>
      </c>
      <c r="N8" s="166">
        <f>[1]NACE38CVS!M7</f>
        <v>495879.07347803999</v>
      </c>
      <c r="O8" s="166">
        <f>[1]NACE38CVS!N7</f>
        <v>276008.36605229002</v>
      </c>
      <c r="P8" s="166">
        <f>[1]NACE38CVS!O7</f>
        <v>281206.63113618997</v>
      </c>
      <c r="Q8" s="166">
        <f>[1]NACE38CVS!P7</f>
        <v>17113.585485709998</v>
      </c>
      <c r="R8" s="166">
        <f>[1]NACE38CVS!Q7</f>
        <v>174333.1930876</v>
      </c>
      <c r="S8" s="166">
        <f>[1]NACE38CVS!R7</f>
        <v>78467.268883960001</v>
      </c>
      <c r="T8" s="166">
        <f>[1]NACE38CVS!S7</f>
        <v>355293.62961141003</v>
      </c>
      <c r="U8" s="166">
        <f>[1]NACE38CVS!T7</f>
        <v>510542.98096568999</v>
      </c>
      <c r="V8" s="166">
        <f>[1]NACE38CVS!U7</f>
        <v>176506.79080744999</v>
      </c>
      <c r="W8" s="166">
        <f>[1]NACE38CVS!V7</f>
        <v>166929.61979157</v>
      </c>
      <c r="X8" s="166">
        <f>[1]NACE38CVS!W7</f>
        <v>228675.89267160001</v>
      </c>
      <c r="Y8" s="166">
        <f>[1]NACE38CVS!X7</f>
        <v>397313.42120568</v>
      </c>
      <c r="Z8" s="166">
        <f>[1]NACE38CVS!Y7</f>
        <v>275029.85521025147</v>
      </c>
      <c r="AA8" s="166">
        <f>[1]NACE38CVS!Z7</f>
        <v>122283.56599542855</v>
      </c>
      <c r="AB8" s="166">
        <f>[1]NACE38CVS!AA7</f>
        <v>315535.73707146</v>
      </c>
      <c r="AC8" s="166">
        <f>[1]NACE38CVS!AB7</f>
        <v>171601.53279336001</v>
      </c>
      <c r="AD8" s="166">
        <f>[1]NACE38CVS!AC7</f>
        <v>105141.43845821</v>
      </c>
      <c r="AE8" s="166">
        <f>[1]NACE38CVS!AD7</f>
        <v>1135852.57672499</v>
      </c>
      <c r="AF8" s="166">
        <f>[1]NACE38CVS!AE7</f>
        <v>121597.58994310562</v>
      </c>
      <c r="AG8" s="166">
        <f>[1]NACE38CVS!AF7</f>
        <v>129178.34645593762</v>
      </c>
      <c r="AH8" s="166">
        <f>[1]NACE38CVS!AG7</f>
        <v>885076.64032594685</v>
      </c>
      <c r="AI8" s="166">
        <f>[1]NACE38CVS!AH7</f>
        <v>2613851.63156603</v>
      </c>
      <c r="AJ8" s="166">
        <f>[1]NACE38CVS!AI7</f>
        <v>354799.87418639369</v>
      </c>
      <c r="AK8" s="166">
        <f>[1]NACE38CVS!AJ7</f>
        <v>919605.24438462849</v>
      </c>
      <c r="AL8" s="166">
        <f>[1]NACE38CVS!AK7</f>
        <v>1339446.5129950077</v>
      </c>
      <c r="AM8" s="166">
        <f>[1]NACE38CVS!AL7</f>
        <v>1243152.9629547801</v>
      </c>
      <c r="AN8" s="166">
        <f>[1]NACE38CVS!AM7</f>
        <v>699764.83767683001</v>
      </c>
      <c r="AO8" s="166">
        <f>[1]NACE38CVS!AN7</f>
        <v>209709.59381750081</v>
      </c>
      <c r="AP8" s="166">
        <f>[1]NACE38CVS!AO7</f>
        <v>490055.24385932926</v>
      </c>
      <c r="AQ8" s="166">
        <f>[1]NACE38CVS!AP7</f>
        <v>166290.21128575999</v>
      </c>
      <c r="AR8" s="166">
        <f>[1]NACE38CVS!AQ7</f>
        <v>194542.89204437</v>
      </c>
      <c r="AS8" s="166">
        <f>[1]NACE38CVS!AR7</f>
        <v>207772.67629695</v>
      </c>
      <c r="AT8" s="166">
        <f>[1]NACE38CVS!AS7</f>
        <v>685373.63337490999</v>
      </c>
      <c r="AU8" s="166">
        <f>[1]NACE38CVS!AT7</f>
        <v>195810.21297821001</v>
      </c>
      <c r="AV8" s="166">
        <f>[1]NACE38CVS!AU7</f>
        <v>646491.41218819004</v>
      </c>
      <c r="AW8" s="166">
        <f>[1]NACE38CVS!AV7</f>
        <v>76684.032115430004</v>
      </c>
      <c r="AX8" s="166">
        <f>[1]NACE38CVS!AW7</f>
        <v>182002.15240153001</v>
      </c>
      <c r="AY8" s="166">
        <f>[1]NACE38CVS!AX7</f>
        <v>1336070.9341748368</v>
      </c>
      <c r="AZ8" s="166">
        <f>[1]NACE38CVS!AZ7</f>
        <v>225768.72302296001</v>
      </c>
      <c r="BA8" s="166">
        <f>[1]NACE38CVS!BA7</f>
        <v>253001.17963393001</v>
      </c>
      <c r="BB8" s="166">
        <f>[1]NACE38CVS!BB7</f>
        <v>438974.51718944998</v>
      </c>
      <c r="BC8" s="166">
        <f>[1]NACE38CVS!BC7</f>
        <v>640323.88241507998</v>
      </c>
      <c r="BD8" s="166">
        <f>[1]NACE38CVS!BD7</f>
        <v>175546.46310597</v>
      </c>
      <c r="BE8" s="166">
        <f>[1]NACE38CVS!BE7</f>
        <v>410689.69341556</v>
      </c>
      <c r="BF8" s="166">
        <f>[1]NACE38CVS!BF7</f>
        <v>0</v>
      </c>
      <c r="BG8" s="166">
        <f>[1]NACE38CVS!BI7</f>
        <v>1279877.2697678399</v>
      </c>
      <c r="BH8" s="166">
        <f>[1]NACE38CVS!BJ7</f>
        <v>755834.78295177</v>
      </c>
    </row>
    <row r="9" spans="1:60" s="36" customFormat="1" hidden="1" x14ac:dyDescent="0.2">
      <c r="A9" s="138">
        <f t="shared" si="1"/>
        <v>36068</v>
      </c>
      <c r="B9" s="217">
        <f>[1]NACE38CVS!B8</f>
        <v>15393622.463763312</v>
      </c>
      <c r="C9" s="176">
        <f>[1]NACE38CVS!C8</f>
        <v>14924136.747651849</v>
      </c>
      <c r="D9" s="174">
        <f>[1]NACE38CVS!D8</f>
        <v>3786102.0848198803</v>
      </c>
      <c r="E9" s="166">
        <f>[1]NACE38CVS!E8</f>
        <v>1141736.88618209</v>
      </c>
      <c r="F9" s="166">
        <f>[1]NACE38CVS!F8</f>
        <v>10465783.49276134</v>
      </c>
      <c r="G9" s="166">
        <f>[1]NACE38CVS!G8</f>
        <v>9996297.7766498774</v>
      </c>
      <c r="H9" s="74">
        <f>[1]NACE38CVS!H8</f>
        <v>469485.71611146186</v>
      </c>
      <c r="I9" s="175">
        <f>[1]NACE38CVS!I8</f>
        <v>13826828.321122922</v>
      </c>
      <c r="J9" s="166">
        <f t="shared" si="0"/>
        <v>1566794.14264039</v>
      </c>
      <c r="K9" s="166">
        <f t="shared" si="2"/>
        <v>8429503.6340094879</v>
      </c>
      <c r="L9" s="166">
        <f>[1]NACE38CVS!J8</f>
        <v>6999.6480012599995</v>
      </c>
      <c r="M9" s="166">
        <f>[1]NACE38CVS!L8</f>
        <v>30418.866567960002</v>
      </c>
      <c r="N9" s="166">
        <f>[1]NACE38CVS!M8</f>
        <v>496916.14876230003</v>
      </c>
      <c r="O9" s="166">
        <f>[1]NACE38CVS!N8</f>
        <v>273198.73755265999</v>
      </c>
      <c r="P9" s="166">
        <f>[1]NACE38CVS!O8</f>
        <v>280664.89315183001</v>
      </c>
      <c r="Q9" s="166">
        <f>[1]NACE38CVS!P8</f>
        <v>16997.694230820001</v>
      </c>
      <c r="R9" s="166">
        <f>[1]NACE38CVS!Q8</f>
        <v>173729.69856588001</v>
      </c>
      <c r="S9" s="166">
        <f>[1]NACE38CVS!R8</f>
        <v>79199.609087029996</v>
      </c>
      <c r="T9" s="166">
        <f>[1]NACE38CVS!S8</f>
        <v>353857.09271314001</v>
      </c>
      <c r="U9" s="166">
        <f>[1]NACE38CVS!T8</f>
        <v>512542.71844263002</v>
      </c>
      <c r="V9" s="166">
        <f>[1]NACE38CVS!U8</f>
        <v>176797.4299054</v>
      </c>
      <c r="W9" s="166">
        <f>[1]NACE38CVS!V8</f>
        <v>166422.15168658999</v>
      </c>
      <c r="X9" s="166">
        <f>[1]NACE38CVS!W8</f>
        <v>229670.05548491</v>
      </c>
      <c r="Y9" s="166">
        <f>[1]NACE38CVS!X8</f>
        <v>401971.94540386001</v>
      </c>
      <c r="Z9" s="166">
        <f>[1]NACE38CVS!Y8</f>
        <v>279172.81633118616</v>
      </c>
      <c r="AA9" s="166">
        <f>[1]NACE38CVS!Z8</f>
        <v>122799.12907267388</v>
      </c>
      <c r="AB9" s="166">
        <f>[1]NACE38CVS!AA8</f>
        <v>316262.45645588002</v>
      </c>
      <c r="AC9" s="166">
        <f>[1]NACE38CVS!AB8</f>
        <v>171452.71405528</v>
      </c>
      <c r="AD9" s="166">
        <f>[1]NACE38CVS!AC8</f>
        <v>105999.87275371001</v>
      </c>
      <c r="AE9" s="166">
        <f>[1]NACE38CVS!AD8</f>
        <v>1141736.88618209</v>
      </c>
      <c r="AF9" s="166">
        <f>[1]NACE38CVS!AE8</f>
        <v>122788.77769841306</v>
      </c>
      <c r="AG9" s="166">
        <f>[1]NACE38CVS!AF8</f>
        <v>128577.73449809078</v>
      </c>
      <c r="AH9" s="166">
        <f>[1]NACE38CVS!AG8</f>
        <v>890370.37398558611</v>
      </c>
      <c r="AI9" s="166">
        <f>[1]NACE38CVS!AH8</f>
        <v>2633774.1362450998</v>
      </c>
      <c r="AJ9" s="166">
        <f>[1]NACE38CVS!AI8</f>
        <v>357172.99306388292</v>
      </c>
      <c r="AK9" s="166">
        <f>[1]NACE38CVS!AJ8</f>
        <v>926495.98157065909</v>
      </c>
      <c r="AL9" s="166">
        <f>[1]NACE38CVS!AK8</f>
        <v>1350105.1616105577</v>
      </c>
      <c r="AM9" s="166">
        <f>[1]NACE38CVS!AL8</f>
        <v>1252685.9562730801</v>
      </c>
      <c r="AN9" s="166">
        <f>[1]NACE38CVS!AM8</f>
        <v>707076.67748214002</v>
      </c>
      <c r="AO9" s="166">
        <f>[1]NACE38CVS!AN8</f>
        <v>210111.22170110309</v>
      </c>
      <c r="AP9" s="166">
        <f>[1]NACE38CVS!AO8</f>
        <v>496965.45578103699</v>
      </c>
      <c r="AQ9" s="166">
        <f>[1]NACE38CVS!AP8</f>
        <v>170386.62229286</v>
      </c>
      <c r="AR9" s="166">
        <f>[1]NACE38CVS!AQ8</f>
        <v>193776.48133474</v>
      </c>
      <c r="AS9" s="166">
        <f>[1]NACE38CVS!AR8</f>
        <v>218003.97599686999</v>
      </c>
      <c r="AT9" s="166">
        <f>[1]NACE38CVS!AS8</f>
        <v>685332.83823847002</v>
      </c>
      <c r="AU9" s="166">
        <f>[1]NACE38CVS!AT8</f>
        <v>197278.07925508</v>
      </c>
      <c r="AV9" s="166">
        <f>[1]NACE38CVS!AU8</f>
        <v>653335.61277072004</v>
      </c>
      <c r="AW9" s="166">
        <f>[1]NACE38CVS!AV8</f>
        <v>76829.829271199997</v>
      </c>
      <c r="AX9" s="166">
        <f>[1]NACE38CVS!AW8</f>
        <v>183567.68569402001</v>
      </c>
      <c r="AY9" s="166">
        <f>[1]NACE38CVS!AX8</f>
        <v>1335240.9217470319</v>
      </c>
      <c r="AZ9" s="166">
        <f>[1]NACE38CVS!AZ8</f>
        <v>226463.85765768</v>
      </c>
      <c r="BA9" s="166">
        <f>[1]NACE38CVS!BA8</f>
        <v>255251.33976274001</v>
      </c>
      <c r="BB9" s="166">
        <f>[1]NACE38CVS!BB8</f>
        <v>440267.91093214997</v>
      </c>
      <c r="BC9" s="166">
        <f>[1]NACE38CVS!BC8</f>
        <v>644811.03428781999</v>
      </c>
      <c r="BD9" s="166">
        <f>[1]NACE38CVS!BD8</f>
        <v>178999.57863346001</v>
      </c>
      <c r="BE9" s="166">
        <f>[1]NACE38CVS!BE8</f>
        <v>412700.95488618</v>
      </c>
      <c r="BF9" s="166">
        <f>[1]NACE38CVS!BF8</f>
        <v>0</v>
      </c>
      <c r="BG9" s="166">
        <f>[1]NACE38CVS!BI8</f>
        <v>1288607.52702281</v>
      </c>
      <c r="BH9" s="166">
        <f>[1]NACE38CVS!BJ8</f>
        <v>760587.94160152995</v>
      </c>
    </row>
    <row r="10" spans="1:60" s="36" customFormat="1" ht="12" hidden="1" thickBot="1" x14ac:dyDescent="0.25">
      <c r="A10" s="139">
        <f t="shared" si="1"/>
        <v>36159</v>
      </c>
      <c r="B10" s="218">
        <f>[1]NACE38CVS!B9</f>
        <v>15496786.161102146</v>
      </c>
      <c r="C10" s="177">
        <f>[1]NACE38CVS!C9</f>
        <v>15011363.481265569</v>
      </c>
      <c r="D10" s="178">
        <f>[1]NACE38CVS!D9</f>
        <v>3785927.0659173001</v>
      </c>
      <c r="E10" s="160">
        <f>[1]NACE38CVS!E9</f>
        <v>1146967.9139686101</v>
      </c>
      <c r="F10" s="160">
        <f>[1]NACE38CVS!F9</f>
        <v>10563891.181216238</v>
      </c>
      <c r="G10" s="160">
        <f>[1]NACE38CVS!G9</f>
        <v>10078468.501379661</v>
      </c>
      <c r="H10" s="160">
        <f>[1]NACE38CVS!H9</f>
        <v>485422.67983657744</v>
      </c>
      <c r="I10" s="179">
        <f>[1]NACE38CVS!I9</f>
        <v>13921410.903532848</v>
      </c>
      <c r="J10" s="160">
        <f t="shared" si="0"/>
        <v>1575375.2575693</v>
      </c>
      <c r="K10" s="160">
        <f t="shared" si="2"/>
        <v>8503093.2438103613</v>
      </c>
      <c r="L10" s="160">
        <f>[1]NACE38CVS!J9</f>
        <v>7003.2258793499996</v>
      </c>
      <c r="M10" s="160">
        <f>[1]NACE38CVS!L9</f>
        <v>29126.792326520001</v>
      </c>
      <c r="N10" s="160">
        <f>[1]NACE38CVS!M9</f>
        <v>496585.82276292</v>
      </c>
      <c r="O10" s="160">
        <f>[1]NACE38CVS!N9</f>
        <v>270588.01712298999</v>
      </c>
      <c r="P10" s="160">
        <f>[1]NACE38CVS!O9</f>
        <v>279686.11109669</v>
      </c>
      <c r="Q10" s="160">
        <f>[1]NACE38CVS!P9</f>
        <v>16957.067882380001</v>
      </c>
      <c r="R10" s="160">
        <f>[1]NACE38CVS!Q9</f>
        <v>172966.89849456001</v>
      </c>
      <c r="S10" s="160">
        <f>[1]NACE38CVS!R9</f>
        <v>79602.892804539995</v>
      </c>
      <c r="T10" s="160">
        <f>[1]NACE38CVS!S9</f>
        <v>355396.85329388001</v>
      </c>
      <c r="U10" s="160">
        <f>[1]NACE38CVS!T9</f>
        <v>514280.11262699001</v>
      </c>
      <c r="V10" s="160">
        <f>[1]NACE38CVS!U9</f>
        <v>175765.76892435999</v>
      </c>
      <c r="W10" s="160">
        <f>[1]NACE38CVS!V9</f>
        <v>165965.77913034</v>
      </c>
      <c r="X10" s="160">
        <f>[1]NACE38CVS!W9</f>
        <v>229864.72013952999</v>
      </c>
      <c r="Y10" s="160">
        <f>[1]NACE38CVS!X9</f>
        <v>404442.70355212002</v>
      </c>
      <c r="Z10" s="160">
        <f>[1]NACE38CVS!Y9</f>
        <v>278488.33232370979</v>
      </c>
      <c r="AA10" s="160">
        <f>[1]NACE38CVS!Z9</f>
        <v>125954.37122841022</v>
      </c>
      <c r="AB10" s="160">
        <f>[1]NACE38CVS!AA9</f>
        <v>318595.98157467</v>
      </c>
      <c r="AC10" s="160">
        <f>[1]NACE38CVS!AB9</f>
        <v>169914.62554425001</v>
      </c>
      <c r="AD10" s="160">
        <f>[1]NACE38CVS!AC9</f>
        <v>106186.91864056</v>
      </c>
      <c r="AE10" s="160">
        <f>[1]NACE38CVS!AD9</f>
        <v>1146967.9139686101</v>
      </c>
      <c r="AF10" s="160">
        <f>[1]NACE38CVS!AE9</f>
        <v>123533.0470180772</v>
      </c>
      <c r="AG10" s="160">
        <f>[1]NACE38CVS!AF9</f>
        <v>128885.42628661939</v>
      </c>
      <c r="AH10" s="160">
        <f>[1]NACE38CVS!AG9</f>
        <v>894549.44066391361</v>
      </c>
      <c r="AI10" s="160">
        <f>[1]NACE38CVS!AH9</f>
        <v>2647752.5550948698</v>
      </c>
      <c r="AJ10" s="160">
        <f>[1]NACE38CVS!AI9</f>
        <v>359835.21135344671</v>
      </c>
      <c r="AK10" s="160">
        <f>[1]NACE38CVS!AJ9</f>
        <v>930713.40517510567</v>
      </c>
      <c r="AL10" s="160">
        <f>[1]NACE38CVS!AK9</f>
        <v>1357203.9385663178</v>
      </c>
      <c r="AM10" s="160">
        <f>[1]NACE38CVS!AL9</f>
        <v>1261578.9179851799</v>
      </c>
      <c r="AN10" s="160">
        <f>[1]NACE38CVS!AM9</f>
        <v>720825.00951089</v>
      </c>
      <c r="AO10" s="160">
        <f>[1]NACE38CVS!AN9</f>
        <v>211747.49540832275</v>
      </c>
      <c r="AP10" s="160">
        <f>[1]NACE38CVS!AO9</f>
        <v>509077.51410256728</v>
      </c>
      <c r="AQ10" s="160">
        <f>[1]NACE38CVS!AP9</f>
        <v>173710.81695409</v>
      </c>
      <c r="AR10" s="160">
        <f>[1]NACE38CVS!AQ9</f>
        <v>194742.42130682999</v>
      </c>
      <c r="AS10" s="160">
        <f>[1]NACE38CVS!AR9</f>
        <v>225877.85401817999</v>
      </c>
      <c r="AT10" s="160">
        <f>[1]NACE38CVS!AS9</f>
        <v>684722.30592303001</v>
      </c>
      <c r="AU10" s="160">
        <f>[1]NACE38CVS!AT9</f>
        <v>199630.91989178001</v>
      </c>
      <c r="AV10" s="160">
        <f>[1]NACE38CVS!AU9</f>
        <v>662227.05656329996</v>
      </c>
      <c r="AW10" s="160">
        <f>[1]NACE38CVS!AV9</f>
        <v>77013.446909870006</v>
      </c>
      <c r="AX10" s="160">
        <f>[1]NACE38CVS!AW9</f>
        <v>186562.89040937001</v>
      </c>
      <c r="AY10" s="160">
        <f>[1]NACE38CVS!AX9</f>
        <v>1357074.5331956875</v>
      </c>
      <c r="AZ10" s="160">
        <f>[1]NACE38CVS!AZ9</f>
        <v>225935.41885995</v>
      </c>
      <c r="BA10" s="160">
        <f>[1]NACE38CVS!BA9</f>
        <v>257967.64557908001</v>
      </c>
      <c r="BB10" s="160">
        <f>[1]NACE38CVS!BB9</f>
        <v>441407.99966242001</v>
      </c>
      <c r="BC10" s="160">
        <f>[1]NACE38CVS!BC9</f>
        <v>650064.19346784998</v>
      </c>
      <c r="BD10" s="160">
        <f>[1]NACE38CVS!BD9</f>
        <v>182230.69865425999</v>
      </c>
      <c r="BE10" s="160">
        <f>[1]NACE38CVS!BE9</f>
        <v>414566.49722959998</v>
      </c>
      <c r="BF10" s="160">
        <f>[1]NACE38CVS!BF9</f>
        <v>0</v>
      </c>
      <c r="BG10" s="160">
        <f>[1]NACE38CVS!BI9</f>
        <v>1297736.9011967301</v>
      </c>
      <c r="BH10" s="160">
        <f>[1]NACE38CVS!BJ9</f>
        <v>766927.38833424996</v>
      </c>
    </row>
    <row r="11" spans="1:60" s="36" customFormat="1" hidden="1" x14ac:dyDescent="0.2">
      <c r="A11" s="138">
        <f t="shared" si="1"/>
        <v>36249</v>
      </c>
      <c r="B11" s="217">
        <f>[1]NACE38CVS!B10</f>
        <v>15594060.098986331</v>
      </c>
      <c r="C11" s="176">
        <f>[1]NACE38CVS!C10</f>
        <v>15089922.348925641</v>
      </c>
      <c r="D11" s="174">
        <f>[1]NACE38CVS!D10</f>
        <v>3782407.30292544</v>
      </c>
      <c r="E11" s="166">
        <f>[1]NACE38CVS!E10</f>
        <v>1153536.70686193</v>
      </c>
      <c r="F11" s="166">
        <f>[1]NACE38CVS!F10</f>
        <v>10658116.089198962</v>
      </c>
      <c r="G11" s="166">
        <f>[1]NACE38CVS!G10</f>
        <v>10153978.339138271</v>
      </c>
      <c r="H11" s="74">
        <f>[1]NACE38CVS!H10</f>
        <v>504137.75006069097</v>
      </c>
      <c r="I11" s="175">
        <f>[1]NACE38CVS!I10</f>
        <v>14009534.462954832</v>
      </c>
      <c r="J11" s="166">
        <f t="shared" si="0"/>
        <v>1584525.6360315001</v>
      </c>
      <c r="K11" s="166">
        <f t="shared" si="2"/>
        <v>8569452.7031067722</v>
      </c>
      <c r="L11" s="166">
        <f>[1]NACE38CVS!J10</f>
        <v>7014.1106147600003</v>
      </c>
      <c r="M11" s="166">
        <f>[1]NACE38CVS!L10</f>
        <v>29699.234029939998</v>
      </c>
      <c r="N11" s="166">
        <f>[1]NACE38CVS!M10</f>
        <v>496439.75459477998</v>
      </c>
      <c r="O11" s="166">
        <f>[1]NACE38CVS!N10</f>
        <v>265362.60814296</v>
      </c>
      <c r="P11" s="166">
        <f>[1]NACE38CVS!O10</f>
        <v>280064.44930316001</v>
      </c>
      <c r="Q11" s="166">
        <f>[1]NACE38CVS!P10</f>
        <v>16807.12942917</v>
      </c>
      <c r="R11" s="166">
        <f>[1]NACE38CVS!Q10</f>
        <v>173241.75234653</v>
      </c>
      <c r="S11" s="166">
        <f>[1]NACE38CVS!R10</f>
        <v>79392.342587780004</v>
      </c>
      <c r="T11" s="166">
        <f>[1]NACE38CVS!S10</f>
        <v>352804.09570534999</v>
      </c>
      <c r="U11" s="166">
        <f>[1]NACE38CVS!T10</f>
        <v>516580.04926674999</v>
      </c>
      <c r="V11" s="166">
        <f>[1]NACE38CVS!U10</f>
        <v>177950.38245139999</v>
      </c>
      <c r="W11" s="166">
        <f>[1]NACE38CVS!V10</f>
        <v>165236.97545781999</v>
      </c>
      <c r="X11" s="166">
        <f>[1]NACE38CVS!W10</f>
        <v>228076.10822908999</v>
      </c>
      <c r="Y11" s="166">
        <f>[1]NACE38CVS!X10</f>
        <v>405724.51123687997</v>
      </c>
      <c r="Z11" s="166">
        <f>[1]NACE38CVS!Y10</f>
        <v>282939.84645866056</v>
      </c>
      <c r="AA11" s="166">
        <f>[1]NACE38CVS!Z10</f>
        <v>122784.66477821939</v>
      </c>
      <c r="AB11" s="166">
        <f>[1]NACE38CVS!AA10</f>
        <v>318009.89227509999</v>
      </c>
      <c r="AC11" s="166">
        <f>[1]NACE38CVS!AB10</f>
        <v>170511.13257848</v>
      </c>
      <c r="AD11" s="166">
        <f>[1]NACE38CVS!AC10</f>
        <v>106506.88529024999</v>
      </c>
      <c r="AE11" s="166">
        <f>[1]NACE38CVS!AD10</f>
        <v>1153536.70686193</v>
      </c>
      <c r="AF11" s="166">
        <f>[1]NACE38CVS!AE10</f>
        <v>124169.1576533972</v>
      </c>
      <c r="AG11" s="166">
        <f>[1]NACE38CVS!AF10</f>
        <v>129072.59521645054</v>
      </c>
      <c r="AH11" s="166">
        <f>[1]NACE38CVS!AG10</f>
        <v>900294.95399208216</v>
      </c>
      <c r="AI11" s="166">
        <f>[1]NACE38CVS!AH10</f>
        <v>2658448.1073217001</v>
      </c>
      <c r="AJ11" s="166">
        <f>[1]NACE38CVS!AI10</f>
        <v>362238.23744596075</v>
      </c>
      <c r="AK11" s="166">
        <f>[1]NACE38CVS!AJ10</f>
        <v>931811.71290614037</v>
      </c>
      <c r="AL11" s="166">
        <f>[1]NACE38CVS!AK10</f>
        <v>1364398.1569695987</v>
      </c>
      <c r="AM11" s="166">
        <f>[1]NACE38CVS!AL10</f>
        <v>1275183.80516202</v>
      </c>
      <c r="AN11" s="166">
        <f>[1]NACE38CVS!AM10</f>
        <v>728086.23421009001</v>
      </c>
      <c r="AO11" s="166">
        <f>[1]NACE38CVS!AN10</f>
        <v>213913.1457970145</v>
      </c>
      <c r="AP11" s="166">
        <f>[1]NACE38CVS!AO10</f>
        <v>514173.08841307543</v>
      </c>
      <c r="AQ11" s="166">
        <f>[1]NACE38CVS!AP10</f>
        <v>176216.95197488001</v>
      </c>
      <c r="AR11" s="166">
        <f>[1]NACE38CVS!AQ10</f>
        <v>195519.66398633999</v>
      </c>
      <c r="AS11" s="166">
        <f>[1]NACE38CVS!AR10</f>
        <v>234373.30164433</v>
      </c>
      <c r="AT11" s="166">
        <f>[1]NACE38CVS!AS10</f>
        <v>686370.20064195001</v>
      </c>
      <c r="AU11" s="166">
        <f>[1]NACE38CVS!AT10</f>
        <v>201762.02854105999</v>
      </c>
      <c r="AV11" s="166">
        <f>[1]NACE38CVS!AU10</f>
        <v>669752.83984822</v>
      </c>
      <c r="AW11" s="166">
        <f>[1]NACE38CVS!AV10</f>
        <v>76930.176196589993</v>
      </c>
      <c r="AX11" s="166">
        <f>[1]NACE38CVS!AW10</f>
        <v>185588.86290022</v>
      </c>
      <c r="AY11" s="166">
        <f>[1]NACE38CVS!AX10</f>
        <v>1385005.2924131709</v>
      </c>
      <c r="AZ11" s="166">
        <f>[1]NACE38CVS!AZ10</f>
        <v>226138.77171093001</v>
      </c>
      <c r="BA11" s="166">
        <f>[1]NACE38CVS!BA10</f>
        <v>260023.64258508</v>
      </c>
      <c r="BB11" s="166">
        <f>[1]NACE38CVS!BB10</f>
        <v>443755.73320771998</v>
      </c>
      <c r="BC11" s="166">
        <f>[1]NACE38CVS!BC10</f>
        <v>654607.48852777004</v>
      </c>
      <c r="BD11" s="166">
        <f>[1]NACE38CVS!BD10</f>
        <v>184965.80669590001</v>
      </c>
      <c r="BE11" s="166">
        <f>[1]NACE38CVS!BE10</f>
        <v>415387.18163099</v>
      </c>
      <c r="BF11" s="166">
        <f>[1]NACE38CVS!BF10</f>
        <v>0</v>
      </c>
      <c r="BG11" s="166">
        <f>[1]NACE38CVS!BI10</f>
        <v>1307743.56262777</v>
      </c>
      <c r="BH11" s="166">
        <f>[1]NACE38CVS!BJ10</f>
        <v>771847.53708659997</v>
      </c>
    </row>
    <row r="12" spans="1:60" s="36" customFormat="1" hidden="1" x14ac:dyDescent="0.2">
      <c r="A12" s="138">
        <f t="shared" si="1"/>
        <v>36341</v>
      </c>
      <c r="B12" s="217">
        <f>[1]NACE38CVS!B11</f>
        <v>15688452.826949839</v>
      </c>
      <c r="C12" s="176">
        <f>[1]NACE38CVS!C11</f>
        <v>15169190.269882439</v>
      </c>
      <c r="D12" s="174">
        <f>[1]NACE38CVS!D11</f>
        <v>3778715.2943140198</v>
      </c>
      <c r="E12" s="166">
        <f>[1]NACE38CVS!E11</f>
        <v>1161350.3764378601</v>
      </c>
      <c r="F12" s="166">
        <f>[1]NACE38CVS!F11</f>
        <v>10748387.156197958</v>
      </c>
      <c r="G12" s="166">
        <f>[1]NACE38CVS!G11</f>
        <v>10229124.599130558</v>
      </c>
      <c r="H12" s="74">
        <f>[1]NACE38CVS!H11</f>
        <v>519262.55706740025</v>
      </c>
      <c r="I12" s="175">
        <f>[1]NACE38CVS!I11</f>
        <v>14094173.669405006</v>
      </c>
      <c r="J12" s="166">
        <f t="shared" si="0"/>
        <v>1594279.1575448299</v>
      </c>
      <c r="K12" s="166">
        <f t="shared" si="2"/>
        <v>8634845.441585727</v>
      </c>
      <c r="L12" s="166">
        <f>[1]NACE38CVS!J11</f>
        <v>7110.8207594599999</v>
      </c>
      <c r="M12" s="166">
        <f>[1]NACE38CVS!L11</f>
        <v>29813.065359730001</v>
      </c>
      <c r="N12" s="166">
        <f>[1]NACE38CVS!M11</f>
        <v>497527.49632699002</v>
      </c>
      <c r="O12" s="166">
        <f>[1]NACE38CVS!N11</f>
        <v>260056.98000344</v>
      </c>
      <c r="P12" s="166">
        <f>[1]NACE38CVS!O11</f>
        <v>279819.44128597999</v>
      </c>
      <c r="Q12" s="166">
        <f>[1]NACE38CVS!P11</f>
        <v>16301.718187910001</v>
      </c>
      <c r="R12" s="166">
        <f>[1]NACE38CVS!Q11</f>
        <v>173105.81938716001</v>
      </c>
      <c r="S12" s="166">
        <f>[1]NACE38CVS!R11</f>
        <v>79315.702548710004</v>
      </c>
      <c r="T12" s="166">
        <f>[1]NACE38CVS!S11</f>
        <v>352783.83476021001</v>
      </c>
      <c r="U12" s="166">
        <f>[1]NACE38CVS!T11</f>
        <v>515919.79422913003</v>
      </c>
      <c r="V12" s="166">
        <f>[1]NACE38CVS!U11</f>
        <v>179766.01435352999</v>
      </c>
      <c r="W12" s="166">
        <f>[1]NACE38CVS!V11</f>
        <v>163317.93514203001</v>
      </c>
      <c r="X12" s="166">
        <f>[1]NACE38CVS!W11</f>
        <v>227783.30347660999</v>
      </c>
      <c r="Y12" s="166">
        <f>[1]NACE38CVS!X11</f>
        <v>408193.47350983002</v>
      </c>
      <c r="Z12" s="166">
        <f>[1]NACE38CVS!Y11</f>
        <v>284331.82746370439</v>
      </c>
      <c r="AA12" s="166">
        <f>[1]NACE38CVS!Z11</f>
        <v>123861.64604612565</v>
      </c>
      <c r="AB12" s="166">
        <f>[1]NACE38CVS!AA11</f>
        <v>318178.73454242002</v>
      </c>
      <c r="AC12" s="166">
        <f>[1]NACE38CVS!AB11</f>
        <v>169717.02965705999</v>
      </c>
      <c r="AD12" s="166">
        <f>[1]NACE38CVS!AC11</f>
        <v>107114.95154328</v>
      </c>
      <c r="AE12" s="166">
        <f>[1]NACE38CVS!AD11</f>
        <v>1161350.3764378601</v>
      </c>
      <c r="AF12" s="166">
        <f>[1]NACE38CVS!AE11</f>
        <v>125449.67640334669</v>
      </c>
      <c r="AG12" s="166">
        <f>[1]NACE38CVS!AF11</f>
        <v>129913.14865163836</v>
      </c>
      <c r="AH12" s="166">
        <f>[1]NACE38CVS!AG11</f>
        <v>905987.55138287495</v>
      </c>
      <c r="AI12" s="166">
        <f>[1]NACE38CVS!AH11</f>
        <v>2671923.4005999099</v>
      </c>
      <c r="AJ12" s="166">
        <f>[1]NACE38CVS!AI11</f>
        <v>364928.12634502753</v>
      </c>
      <c r="AK12" s="166">
        <f>[1]NACE38CVS!AJ11</f>
        <v>933994.14388721983</v>
      </c>
      <c r="AL12" s="166">
        <f>[1]NACE38CVS!AK11</f>
        <v>1373001.130367663</v>
      </c>
      <c r="AM12" s="166">
        <f>[1]NACE38CVS!AL11</f>
        <v>1281084.4123846199</v>
      </c>
      <c r="AN12" s="166">
        <f>[1]NACE38CVS!AM11</f>
        <v>735784.72829870996</v>
      </c>
      <c r="AO12" s="166">
        <f>[1]NACE38CVS!AN11</f>
        <v>214713.48972755994</v>
      </c>
      <c r="AP12" s="166">
        <f>[1]NACE38CVS!AO11</f>
        <v>521071.23857115011</v>
      </c>
      <c r="AQ12" s="166">
        <f>[1]NACE38CVS!AP11</f>
        <v>178211.99816618999</v>
      </c>
      <c r="AR12" s="166">
        <f>[1]NACE38CVS!AQ11</f>
        <v>197208.97093672</v>
      </c>
      <c r="AS12" s="166">
        <f>[1]NACE38CVS!AR11</f>
        <v>240642.97343370001</v>
      </c>
      <c r="AT12" s="166">
        <f>[1]NACE38CVS!AS11</f>
        <v>686517.73911902995</v>
      </c>
      <c r="AU12" s="166">
        <f>[1]NACE38CVS!AT11</f>
        <v>203370.99220397</v>
      </c>
      <c r="AV12" s="166">
        <f>[1]NACE38CVS!AU11</f>
        <v>678523.57520979003</v>
      </c>
      <c r="AW12" s="166">
        <f>[1]NACE38CVS!AV11</f>
        <v>76980.433843959996</v>
      </c>
      <c r="AX12" s="166">
        <f>[1]NACE38CVS!AW11</f>
        <v>188427.47823144001</v>
      </c>
      <c r="AY12" s="166">
        <f>[1]NACE38CVS!AX11</f>
        <v>1409055.9374699902</v>
      </c>
      <c r="AZ12" s="166">
        <f>[1]NACE38CVS!AZ11</f>
        <v>226711.11739659999</v>
      </c>
      <c r="BA12" s="166">
        <f>[1]NACE38CVS!BA11</f>
        <v>261809.10430609001</v>
      </c>
      <c r="BB12" s="166">
        <f>[1]NACE38CVS!BB11</f>
        <v>444335.10116184998</v>
      </c>
      <c r="BC12" s="166">
        <f>[1]NACE38CVS!BC11</f>
        <v>661423.83468028996</v>
      </c>
      <c r="BD12" s="166">
        <f>[1]NACE38CVS!BD11</f>
        <v>188069.06900036</v>
      </c>
      <c r="BE12" s="166">
        <f>[1]NACE38CVS!BE11</f>
        <v>418306.28975474002</v>
      </c>
      <c r="BF12" s="166">
        <f>[1]NACE38CVS!BF11</f>
        <v>0</v>
      </c>
      <c r="BG12" s="166">
        <f>[1]NACE38CVS!BI11</f>
        <v>1320587.6956012</v>
      </c>
      <c r="BH12" s="166">
        <f>[1]NACE38CVS!BJ11</f>
        <v>781372.42366134003</v>
      </c>
    </row>
    <row r="13" spans="1:60" s="36" customFormat="1" hidden="1" x14ac:dyDescent="0.2">
      <c r="A13" s="138">
        <f t="shared" si="1"/>
        <v>36433</v>
      </c>
      <c r="B13" s="217">
        <f>[1]NACE38CVS!B12</f>
        <v>15838881.257099377</v>
      </c>
      <c r="C13" s="176">
        <f>[1]NACE38CVS!C12</f>
        <v>15283305.697246529</v>
      </c>
      <c r="D13" s="174">
        <f>[1]NACE38CVS!D12</f>
        <v>3787690.3470747103</v>
      </c>
      <c r="E13" s="166">
        <f>[1]NACE38CVS!E12</f>
        <v>1169839.2969271201</v>
      </c>
      <c r="F13" s="166">
        <f>[1]NACE38CVS!F12</f>
        <v>10881351.613097548</v>
      </c>
      <c r="G13" s="166">
        <f>[1]NACE38CVS!G12</f>
        <v>10325776.053244701</v>
      </c>
      <c r="H13" s="74">
        <f>[1]NACE38CVS!H12</f>
        <v>555575.55985284853</v>
      </c>
      <c r="I13" s="175">
        <f>[1]NACE38CVS!I12</f>
        <v>14234030.536950387</v>
      </c>
      <c r="J13" s="166">
        <f t="shared" si="0"/>
        <v>1604850.7201489899</v>
      </c>
      <c r="K13" s="166">
        <f t="shared" si="2"/>
        <v>8720925.3330957107</v>
      </c>
      <c r="L13" s="166">
        <f>[1]NACE38CVS!J12</f>
        <v>7150.3017950900003</v>
      </c>
      <c r="M13" s="166">
        <f>[1]NACE38CVS!L12</f>
        <v>29780.282409200001</v>
      </c>
      <c r="N13" s="166">
        <f>[1]NACE38CVS!M12</f>
        <v>500253.5294766</v>
      </c>
      <c r="O13" s="166">
        <f>[1]NACE38CVS!N12</f>
        <v>254637.54391233</v>
      </c>
      <c r="P13" s="166">
        <f>[1]NACE38CVS!O12</f>
        <v>280159.93009778002</v>
      </c>
      <c r="Q13" s="166">
        <f>[1]NACE38CVS!P12</f>
        <v>16439.950201330001</v>
      </c>
      <c r="R13" s="166">
        <f>[1]NACE38CVS!Q12</f>
        <v>172936.9699884</v>
      </c>
      <c r="S13" s="166">
        <f>[1]NACE38CVS!R12</f>
        <v>79678.789833239993</v>
      </c>
      <c r="T13" s="166">
        <f>[1]NACE38CVS!S12</f>
        <v>353442.00711057999</v>
      </c>
      <c r="U13" s="166">
        <f>[1]NACE38CVS!T12</f>
        <v>516441.24228146003</v>
      </c>
      <c r="V13" s="166">
        <f>[1]NACE38CVS!U12</f>
        <v>182347.27760554</v>
      </c>
      <c r="W13" s="166">
        <f>[1]NACE38CVS!V12</f>
        <v>162706.75101171</v>
      </c>
      <c r="X13" s="166">
        <f>[1]NACE38CVS!W12</f>
        <v>227606.12415076999</v>
      </c>
      <c r="Y13" s="166">
        <f>[1]NACE38CVS!X12</f>
        <v>412002.86347359</v>
      </c>
      <c r="Z13" s="166">
        <f>[1]NACE38CVS!Y12</f>
        <v>287658.49094027648</v>
      </c>
      <c r="AA13" s="166">
        <f>[1]NACE38CVS!Z12</f>
        <v>124344.37253331358</v>
      </c>
      <c r="AB13" s="166">
        <f>[1]NACE38CVS!AA12</f>
        <v>320717.95132666</v>
      </c>
      <c r="AC13" s="166">
        <f>[1]NACE38CVS!AB12</f>
        <v>170407.42136245</v>
      </c>
      <c r="AD13" s="166">
        <f>[1]NACE38CVS!AC12</f>
        <v>108131.71283307001</v>
      </c>
      <c r="AE13" s="166">
        <f>[1]NACE38CVS!AD12</f>
        <v>1169839.2969271201</v>
      </c>
      <c r="AF13" s="166">
        <f>[1]NACE38CVS!AE12</f>
        <v>121693.57162304563</v>
      </c>
      <c r="AG13" s="166">
        <f>[1]NACE38CVS!AF12</f>
        <v>132462.18238334099</v>
      </c>
      <c r="AH13" s="166">
        <f>[1]NACE38CVS!AG12</f>
        <v>915683.54292073345</v>
      </c>
      <c r="AI13" s="166">
        <f>[1]NACE38CVS!AH12</f>
        <v>2694357.9627031102</v>
      </c>
      <c r="AJ13" s="166">
        <f>[1]NACE38CVS!AI12</f>
        <v>367853.46232456021</v>
      </c>
      <c r="AK13" s="166">
        <f>[1]NACE38CVS!AJ12</f>
        <v>939033.37195255049</v>
      </c>
      <c r="AL13" s="166">
        <f>[1]NACE38CVS!AK12</f>
        <v>1387471.1284259993</v>
      </c>
      <c r="AM13" s="166">
        <f>[1]NACE38CVS!AL12</f>
        <v>1289488.9272896701</v>
      </c>
      <c r="AN13" s="166">
        <f>[1]NACE38CVS!AM12</f>
        <v>744532.95307656995</v>
      </c>
      <c r="AO13" s="166">
        <f>[1]NACE38CVS!AN12</f>
        <v>216562.19128045038</v>
      </c>
      <c r="AP13" s="166">
        <f>[1]NACE38CVS!AO12</f>
        <v>527970.76179611962</v>
      </c>
      <c r="AQ13" s="166">
        <f>[1]NACE38CVS!AP12</f>
        <v>183913.87471033001</v>
      </c>
      <c r="AR13" s="166">
        <f>[1]NACE38CVS!AQ12</f>
        <v>198609.68702459999</v>
      </c>
      <c r="AS13" s="166">
        <f>[1]NACE38CVS!AR12</f>
        <v>244728.73871929999</v>
      </c>
      <c r="AT13" s="166">
        <f>[1]NACE38CVS!AS12</f>
        <v>689774.12627409003</v>
      </c>
      <c r="AU13" s="166">
        <f>[1]NACE38CVS!AT12</f>
        <v>205602.21743752999</v>
      </c>
      <c r="AV13" s="166">
        <f>[1]NACE38CVS!AU12</f>
        <v>687144.57251216995</v>
      </c>
      <c r="AW13" s="166">
        <f>[1]NACE38CVS!AV12</f>
        <v>77156.301691500004</v>
      </c>
      <c r="AX13" s="166">
        <f>[1]NACE38CVS!AW12</f>
        <v>190574.21731020999</v>
      </c>
      <c r="AY13" s="166">
        <f>[1]NACE38CVS!AX12</f>
        <v>1458544.6022103785</v>
      </c>
      <c r="AZ13" s="166">
        <f>[1]NACE38CVS!AZ12</f>
        <v>227401.73817875001</v>
      </c>
      <c r="BA13" s="166">
        <f>[1]NACE38CVS!BA12</f>
        <v>264600.55553199002</v>
      </c>
      <c r="BB13" s="166">
        <f>[1]NACE38CVS!BB12</f>
        <v>446084.12768345</v>
      </c>
      <c r="BC13" s="166">
        <f>[1]NACE38CVS!BC12</f>
        <v>666764.29875479999</v>
      </c>
      <c r="BD13" s="166">
        <f>[1]NACE38CVS!BD12</f>
        <v>192312.79859669</v>
      </c>
      <c r="BE13" s="166">
        <f>[1]NACE38CVS!BE12</f>
        <v>419759.91339240997</v>
      </c>
      <c r="BF13" s="166">
        <f>[1]NACE38CVS!BF12</f>
        <v>0</v>
      </c>
      <c r="BG13" s="166">
        <f>[1]NACE38CVS!BI12</f>
        <v>1328614.7812818901</v>
      </c>
      <c r="BH13" s="166">
        <f>[1]NACE38CVS!BJ12</f>
        <v>788314.26030978002</v>
      </c>
    </row>
    <row r="14" spans="1:60" s="36" customFormat="1" ht="12" hidden="1" thickBot="1" x14ac:dyDescent="0.25">
      <c r="A14" s="139">
        <f t="shared" si="1"/>
        <v>36524</v>
      </c>
      <c r="B14" s="218">
        <f>[1]NACE38CVS!B13</f>
        <v>16016382.12885694</v>
      </c>
      <c r="C14" s="177">
        <f>[1]NACE38CVS!C13</f>
        <v>15420848.986217208</v>
      </c>
      <c r="D14" s="178">
        <f>[1]NACE38CVS!D13</f>
        <v>3796606.6961038997</v>
      </c>
      <c r="E14" s="160">
        <f>[1]NACE38CVS!E13</f>
        <v>1183122.7598689101</v>
      </c>
      <c r="F14" s="160">
        <f>[1]NACE38CVS!F13</f>
        <v>11036652.672884133</v>
      </c>
      <c r="G14" s="160">
        <f>[1]NACE38CVS!G13</f>
        <v>10441119.530244401</v>
      </c>
      <c r="H14" s="160">
        <f>[1]NACE38CVS!H13</f>
        <v>595533.14263973187</v>
      </c>
      <c r="I14" s="179">
        <f>[1]NACE38CVS!I13</f>
        <v>14401143.5033183</v>
      </c>
      <c r="J14" s="160">
        <f t="shared" si="0"/>
        <v>1615238.62553864</v>
      </c>
      <c r="K14" s="160">
        <f t="shared" si="2"/>
        <v>8825880.904705761</v>
      </c>
      <c r="L14" s="160">
        <f>[1]NACE38CVS!J13</f>
        <v>7321.4918075300002</v>
      </c>
      <c r="M14" s="160">
        <f>[1]NACE38CVS!L13</f>
        <v>29914.601175479998</v>
      </c>
      <c r="N14" s="160">
        <f>[1]NACE38CVS!M13</f>
        <v>504979.97823862999</v>
      </c>
      <c r="O14" s="160">
        <f>[1]NACE38CVS!N13</f>
        <v>250486.24718003999</v>
      </c>
      <c r="P14" s="160">
        <f>[1]NACE38CVS!O13</f>
        <v>281341.93519291002</v>
      </c>
      <c r="Q14" s="160">
        <f>[1]NACE38CVS!P13</f>
        <v>16238.52242988</v>
      </c>
      <c r="R14" s="160">
        <f>[1]NACE38CVS!Q13</f>
        <v>172842.65893146</v>
      </c>
      <c r="S14" s="160">
        <f>[1]NACE38CVS!R13</f>
        <v>80273.586479299993</v>
      </c>
      <c r="T14" s="160">
        <f>[1]NACE38CVS!S13</f>
        <v>354426.41870000999</v>
      </c>
      <c r="U14" s="160">
        <f>[1]NACE38CVS!T13</f>
        <v>514265.43329860998</v>
      </c>
      <c r="V14" s="160">
        <f>[1]NACE38CVS!U13</f>
        <v>183675.13634135001</v>
      </c>
      <c r="W14" s="160">
        <f>[1]NACE38CVS!V13</f>
        <v>163230.28908434999</v>
      </c>
      <c r="X14" s="160">
        <f>[1]NACE38CVS!W13</f>
        <v>228206.17400977001</v>
      </c>
      <c r="Y14" s="160">
        <f>[1]NACE38CVS!X13</f>
        <v>414330.67112330999</v>
      </c>
      <c r="Z14" s="160">
        <f>[1]NACE38CVS!Y13</f>
        <v>290544.35831551452</v>
      </c>
      <c r="AA14" s="160">
        <f>[1]NACE38CVS!Z13</f>
        <v>123786.31280779545</v>
      </c>
      <c r="AB14" s="160">
        <f>[1]NACE38CVS!AA13</f>
        <v>322142.94354910002</v>
      </c>
      <c r="AC14" s="160">
        <f>[1]NACE38CVS!AB13</f>
        <v>170688.14666607001</v>
      </c>
      <c r="AD14" s="160">
        <f>[1]NACE38CVS!AC13</f>
        <v>109563.95370363</v>
      </c>
      <c r="AE14" s="160">
        <f>[1]NACE38CVS!AD13</f>
        <v>1183122.7598689101</v>
      </c>
      <c r="AF14" s="160">
        <f>[1]NACE38CVS!AE13</f>
        <v>122306.00181245171</v>
      </c>
      <c r="AG14" s="160">
        <f>[1]NACE38CVS!AF13</f>
        <v>133998.85282244231</v>
      </c>
      <c r="AH14" s="160">
        <f>[1]NACE38CVS!AG13</f>
        <v>926817.90523401613</v>
      </c>
      <c r="AI14" s="160">
        <f>[1]NACE38CVS!AH13</f>
        <v>2719190.3497905801</v>
      </c>
      <c r="AJ14" s="160">
        <f>[1]NACE38CVS!AI13</f>
        <v>370744.70232821989</v>
      </c>
      <c r="AK14" s="160">
        <f>[1]NACE38CVS!AJ13</f>
        <v>943852.07655728306</v>
      </c>
      <c r="AL14" s="160">
        <f>[1]NACE38CVS!AK13</f>
        <v>1404593.5709050768</v>
      </c>
      <c r="AM14" s="160">
        <f>[1]NACE38CVS!AL13</f>
        <v>1303040.7650208201</v>
      </c>
      <c r="AN14" s="160">
        <f>[1]NACE38CVS!AM13</f>
        <v>754942.39818632999</v>
      </c>
      <c r="AO14" s="160">
        <f>[1]NACE38CVS!AN13</f>
        <v>219192.96413640524</v>
      </c>
      <c r="AP14" s="160">
        <f>[1]NACE38CVS!AO13</f>
        <v>535749.43404992472</v>
      </c>
      <c r="AQ14" s="160">
        <f>[1]NACE38CVS!AP13</f>
        <v>188285.11869323</v>
      </c>
      <c r="AR14" s="160">
        <f>[1]NACE38CVS!AQ13</f>
        <v>199460.32790328001</v>
      </c>
      <c r="AS14" s="160">
        <f>[1]NACE38CVS!AR13</f>
        <v>250967.24748275999</v>
      </c>
      <c r="AT14" s="160">
        <f>[1]NACE38CVS!AS13</f>
        <v>690961.87111390999</v>
      </c>
      <c r="AU14" s="160">
        <f>[1]NACE38CVS!AT13</f>
        <v>207347.12697483</v>
      </c>
      <c r="AV14" s="160">
        <f>[1]NACE38CVS!AU13</f>
        <v>694946.95941393997</v>
      </c>
      <c r="AW14" s="160">
        <f>[1]NACE38CVS!AV13</f>
        <v>77340.987932460004</v>
      </c>
      <c r="AX14" s="160">
        <f>[1]NACE38CVS!AW13</f>
        <v>192298.77583391999</v>
      </c>
      <c r="AY14" s="160">
        <f>[1]NACE38CVS!AX13</f>
        <v>1521937.9688536918</v>
      </c>
      <c r="AZ14" s="160">
        <f>[1]NACE38CVS!AZ13</f>
        <v>228199.7852245</v>
      </c>
      <c r="BA14" s="160">
        <f>[1]NACE38CVS!BA13</f>
        <v>266382.02266814001</v>
      </c>
      <c r="BB14" s="160">
        <f>[1]NACE38CVS!BB13</f>
        <v>448017.15496106999</v>
      </c>
      <c r="BC14" s="160">
        <f>[1]NACE38CVS!BC13</f>
        <v>672639.66268493002</v>
      </c>
      <c r="BD14" s="160">
        <f>[1]NACE38CVS!BD13</f>
        <v>198106.58151414001</v>
      </c>
      <c r="BE14" s="160">
        <f>[1]NACE38CVS!BE13</f>
        <v>422587.56863160001</v>
      </c>
      <c r="BF14" s="160">
        <f>[1]NACE38CVS!BF13</f>
        <v>0</v>
      </c>
      <c r="BG14" s="160">
        <f>[1]NACE38CVS!BI13</f>
        <v>1338651.1522899501</v>
      </c>
      <c r="BH14" s="160">
        <f>[1]NACE38CVS!BJ13</f>
        <v>796340.62434811005</v>
      </c>
    </row>
    <row r="15" spans="1:60" s="36" customFormat="1" hidden="1" x14ac:dyDescent="0.2">
      <c r="A15" s="138">
        <f t="shared" si="1"/>
        <v>36615</v>
      </c>
      <c r="B15" s="217">
        <f>[1]NACE38CVS!B14</f>
        <v>16165714.712205054</v>
      </c>
      <c r="C15" s="176">
        <f>[1]NACE38CVS!C14</f>
        <v>15546616.339501631</v>
      </c>
      <c r="D15" s="174">
        <f>[1]NACE38CVS!D14</f>
        <v>3803622.3323454903</v>
      </c>
      <c r="E15" s="166">
        <f>[1]NACE38CVS!E14</f>
        <v>1197706.02877694</v>
      </c>
      <c r="F15" s="166">
        <f>[1]NACE38CVS!F14</f>
        <v>11164386.351082623</v>
      </c>
      <c r="G15" s="166">
        <f>[1]NACE38CVS!G14</f>
        <v>10545287.978379199</v>
      </c>
      <c r="H15" s="74">
        <f>[1]NACE38CVS!H14</f>
        <v>619098.37270342431</v>
      </c>
      <c r="I15" s="175">
        <f>[1]NACE38CVS!I14</f>
        <v>14538834.895752413</v>
      </c>
      <c r="J15" s="166">
        <f t="shared" si="0"/>
        <v>1626879.8164526401</v>
      </c>
      <c r="K15" s="166">
        <f t="shared" si="2"/>
        <v>8918408.1619265601</v>
      </c>
      <c r="L15" s="166">
        <f>[1]NACE38CVS!J14</f>
        <v>7183.5745387500001</v>
      </c>
      <c r="M15" s="166">
        <f>[1]NACE38CVS!L14</f>
        <v>30191.420348399999</v>
      </c>
      <c r="N15" s="166">
        <f>[1]NACE38CVS!M14</f>
        <v>506564.14029135997</v>
      </c>
      <c r="O15" s="166">
        <f>[1]NACE38CVS!N14</f>
        <v>246638.05314114</v>
      </c>
      <c r="P15" s="166">
        <f>[1]NACE38CVS!O14</f>
        <v>280723.99198274</v>
      </c>
      <c r="Q15" s="166">
        <f>[1]NACE38CVS!P14</f>
        <v>15874.71444892</v>
      </c>
      <c r="R15" s="166">
        <f>[1]NACE38CVS!Q14</f>
        <v>172535.73255746</v>
      </c>
      <c r="S15" s="166">
        <f>[1]NACE38CVS!R14</f>
        <v>80380.175778839999</v>
      </c>
      <c r="T15" s="166">
        <f>[1]NACE38CVS!S14</f>
        <v>357589.61523678998</v>
      </c>
      <c r="U15" s="166">
        <f>[1]NACE38CVS!T14</f>
        <v>519781.74788743001</v>
      </c>
      <c r="V15" s="166">
        <f>[1]NACE38CVS!U14</f>
        <v>184528.41991341001</v>
      </c>
      <c r="W15" s="166">
        <f>[1]NACE38CVS!V14</f>
        <v>162473.62677795999</v>
      </c>
      <c r="X15" s="166">
        <f>[1]NACE38CVS!W14</f>
        <v>228352.35308259999</v>
      </c>
      <c r="Y15" s="166">
        <f>[1]NACE38CVS!X14</f>
        <v>410807.40819513</v>
      </c>
      <c r="Z15" s="166">
        <f>[1]NACE38CVS!Y14</f>
        <v>293055.21054508729</v>
      </c>
      <c r="AA15" s="166">
        <f>[1]NACE38CVS!Z14</f>
        <v>117752.19765004274</v>
      </c>
      <c r="AB15" s="166">
        <f>[1]NACE38CVS!AA14</f>
        <v>323673.96164560999</v>
      </c>
      <c r="AC15" s="166">
        <f>[1]NACE38CVS!AB14</f>
        <v>172446.71120495</v>
      </c>
      <c r="AD15" s="166">
        <f>[1]NACE38CVS!AC14</f>
        <v>111060.25985274999</v>
      </c>
      <c r="AE15" s="166">
        <f>[1]NACE38CVS!AD14</f>
        <v>1197706.02877694</v>
      </c>
      <c r="AF15" s="166">
        <f>[1]NACE38CVS!AE14</f>
        <v>123524.27271009378</v>
      </c>
      <c r="AG15" s="166">
        <f>[1]NACE38CVS!AF14</f>
        <v>135600.16480789319</v>
      </c>
      <c r="AH15" s="166">
        <f>[1]NACE38CVS!AG14</f>
        <v>938581.59125895286</v>
      </c>
      <c r="AI15" s="166">
        <f>[1]NACE38CVS!AH14</f>
        <v>2745014.6431141701</v>
      </c>
      <c r="AJ15" s="166">
        <f>[1]NACE38CVS!AI14</f>
        <v>375014.78689588571</v>
      </c>
      <c r="AK15" s="166">
        <f>[1]NACE38CVS!AJ14</f>
        <v>950932.20329400117</v>
      </c>
      <c r="AL15" s="166">
        <f>[1]NACE38CVS!AK14</f>
        <v>1419067.6529242832</v>
      </c>
      <c r="AM15" s="166">
        <f>[1]NACE38CVS!AL14</f>
        <v>1313074.2773309899</v>
      </c>
      <c r="AN15" s="166">
        <f>[1]NACE38CVS!AM14</f>
        <v>766651.69518096</v>
      </c>
      <c r="AO15" s="166">
        <f>[1]NACE38CVS!AN14</f>
        <v>221309.53021650389</v>
      </c>
      <c r="AP15" s="166">
        <f>[1]NACE38CVS!AO14</f>
        <v>545342.16496445611</v>
      </c>
      <c r="AQ15" s="166">
        <f>[1]NACE38CVS!AP14</f>
        <v>192602.05315917</v>
      </c>
      <c r="AR15" s="166">
        <f>[1]NACE38CVS!AQ14</f>
        <v>200925.22737836</v>
      </c>
      <c r="AS15" s="166">
        <f>[1]NACE38CVS!AR14</f>
        <v>255945.84179050001</v>
      </c>
      <c r="AT15" s="166">
        <f>[1]NACE38CVS!AS14</f>
        <v>691245.69909478002</v>
      </c>
      <c r="AU15" s="166">
        <f>[1]NACE38CVS!AT14</f>
        <v>208208.20260454001</v>
      </c>
      <c r="AV15" s="166">
        <f>[1]NACE38CVS!AU14</f>
        <v>710280.88862635999</v>
      </c>
      <c r="AW15" s="166">
        <f>[1]NACE38CVS!AV14</f>
        <v>77271.382901110002</v>
      </c>
      <c r="AX15" s="166">
        <f>[1]NACE38CVS!AW14</f>
        <v>195351.47034368</v>
      </c>
      <c r="AY15" s="166">
        <f>[1]NACE38CVS!AX14</f>
        <v>1553789.8756405544</v>
      </c>
      <c r="AZ15" s="166">
        <f>[1]NACE38CVS!AZ14</f>
        <v>228967.20307235001</v>
      </c>
      <c r="BA15" s="166">
        <f>[1]NACE38CVS!BA14</f>
        <v>268692.21944078</v>
      </c>
      <c r="BB15" s="166">
        <f>[1]NACE38CVS!BB14</f>
        <v>447902.67099213001</v>
      </c>
      <c r="BC15" s="166">
        <f>[1]NACE38CVS!BC14</f>
        <v>681317.72294738004</v>
      </c>
      <c r="BD15" s="166">
        <f>[1]NACE38CVS!BD14</f>
        <v>202272.37150618</v>
      </c>
      <c r="BE15" s="166">
        <f>[1]NACE38CVS!BE14</f>
        <v>424872.90595863003</v>
      </c>
      <c r="BF15" s="166">
        <f>[1]NACE38CVS!BF14</f>
        <v>0</v>
      </c>
      <c r="BG15" s="166">
        <f>[1]NACE38CVS!BI14</f>
        <v>1347109.8807446</v>
      </c>
      <c r="BH15" s="166">
        <f>[1]NACE38CVS!BJ14</f>
        <v>804065.88957328</v>
      </c>
    </row>
    <row r="16" spans="1:60" s="36" customFormat="1" hidden="1" x14ac:dyDescent="0.2">
      <c r="A16" s="138">
        <f t="shared" si="1"/>
        <v>36707</v>
      </c>
      <c r="B16" s="217">
        <f>[1]NACE38CVS!B15</f>
        <v>16371727.897202946</v>
      </c>
      <c r="C16" s="176">
        <f>[1]NACE38CVS!C15</f>
        <v>15719843.408677669</v>
      </c>
      <c r="D16" s="174">
        <f>[1]NACE38CVS!D15</f>
        <v>3830034.2936160099</v>
      </c>
      <c r="E16" s="166">
        <f>[1]NACE38CVS!E15</f>
        <v>1217342.04375358</v>
      </c>
      <c r="F16" s="166">
        <f>[1]NACE38CVS!F15</f>
        <v>11324351.559833357</v>
      </c>
      <c r="G16" s="166">
        <f>[1]NACE38CVS!G15</f>
        <v>10672467.07130808</v>
      </c>
      <c r="H16" s="74">
        <f>[1]NACE38CVS!H15</f>
        <v>651884.48852527665</v>
      </c>
      <c r="I16" s="175">
        <f>[1]NACE38CVS!I15</f>
        <v>14730109.451662326</v>
      </c>
      <c r="J16" s="166">
        <f t="shared" si="0"/>
        <v>1641618.44554062</v>
      </c>
      <c r="K16" s="166">
        <f t="shared" si="2"/>
        <v>9030848.6257674601</v>
      </c>
      <c r="L16" s="166">
        <f>[1]NACE38CVS!J15</f>
        <v>7086.6803030600004</v>
      </c>
      <c r="M16" s="166">
        <f>[1]NACE38CVS!L15</f>
        <v>30214.116860139999</v>
      </c>
      <c r="N16" s="166">
        <f>[1]NACE38CVS!M15</f>
        <v>511091.45514594001</v>
      </c>
      <c r="O16" s="166">
        <f>[1]NACE38CVS!N15</f>
        <v>243860.650169</v>
      </c>
      <c r="P16" s="166">
        <f>[1]NACE38CVS!O15</f>
        <v>282138.05477173999</v>
      </c>
      <c r="Q16" s="166">
        <f>[1]NACE38CVS!P15</f>
        <v>15776.10672743</v>
      </c>
      <c r="R16" s="166">
        <f>[1]NACE38CVS!Q15</f>
        <v>173027.8482525</v>
      </c>
      <c r="S16" s="166">
        <f>[1]NACE38CVS!R15</f>
        <v>81028.633591289996</v>
      </c>
      <c r="T16" s="166">
        <f>[1]NACE38CVS!S15</f>
        <v>360092.93019539001</v>
      </c>
      <c r="U16" s="166">
        <f>[1]NACE38CVS!T15</f>
        <v>523709.03146746999</v>
      </c>
      <c r="V16" s="166">
        <f>[1]NACE38CVS!U15</f>
        <v>189437.00704286</v>
      </c>
      <c r="W16" s="166">
        <f>[1]NACE38CVS!V15</f>
        <v>162692.57873733999</v>
      </c>
      <c r="X16" s="166">
        <f>[1]NACE38CVS!W15</f>
        <v>230244.86209536999</v>
      </c>
      <c r="Y16" s="166">
        <f>[1]NACE38CVS!X15</f>
        <v>412068.34317379002</v>
      </c>
      <c r="Z16" s="166">
        <f>[1]NACE38CVS!Y15</f>
        <v>295290.04088383733</v>
      </c>
      <c r="AA16" s="166">
        <f>[1]NACE38CVS!Z15</f>
        <v>116778.30228995268</v>
      </c>
      <c r="AB16" s="166">
        <f>[1]NACE38CVS!AA15</f>
        <v>327814.40596067999</v>
      </c>
      <c r="AC16" s="166">
        <f>[1]NACE38CVS!AB15</f>
        <v>173721.22790294001</v>
      </c>
      <c r="AD16" s="166">
        <f>[1]NACE38CVS!AC15</f>
        <v>113117.04152213001</v>
      </c>
      <c r="AE16" s="166">
        <f>[1]NACE38CVS!AD15</f>
        <v>1217342.04375358</v>
      </c>
      <c r="AF16" s="166">
        <f>[1]NACE38CVS!AE15</f>
        <v>125879.34687794164</v>
      </c>
      <c r="AG16" s="166">
        <f>[1]NACE38CVS!AF15</f>
        <v>137493.74146679582</v>
      </c>
      <c r="AH16" s="166">
        <f>[1]NACE38CVS!AG15</f>
        <v>953968.95540884254</v>
      </c>
      <c r="AI16" s="166">
        <f>[1]NACE38CVS!AH15</f>
        <v>2777602.14295336</v>
      </c>
      <c r="AJ16" s="166">
        <f>[1]NACE38CVS!AI15</f>
        <v>378092.25156853854</v>
      </c>
      <c r="AK16" s="166">
        <f>[1]NACE38CVS!AJ15</f>
        <v>959302.34212056594</v>
      </c>
      <c r="AL16" s="166">
        <f>[1]NACE38CVS!AK15</f>
        <v>1440207.5492642559</v>
      </c>
      <c r="AM16" s="166">
        <f>[1]NACE38CVS!AL15</f>
        <v>1330060.18116685</v>
      </c>
      <c r="AN16" s="166">
        <f>[1]NACE38CVS!AM15</f>
        <v>778351.65780859999</v>
      </c>
      <c r="AO16" s="166">
        <f>[1]NACE38CVS!AN15</f>
        <v>224101.58791207697</v>
      </c>
      <c r="AP16" s="166">
        <f>[1]NACE38CVS!AO15</f>
        <v>554250.06989652314</v>
      </c>
      <c r="AQ16" s="166">
        <f>[1]NACE38CVS!AP15</f>
        <v>196468.52981611999</v>
      </c>
      <c r="AR16" s="166">
        <f>[1]NACE38CVS!AQ15</f>
        <v>203487.08874529001</v>
      </c>
      <c r="AS16" s="166">
        <f>[1]NACE38CVS!AR15</f>
        <v>259352.93135412</v>
      </c>
      <c r="AT16" s="166">
        <f>[1]NACE38CVS!AS15</f>
        <v>692829.12395753001</v>
      </c>
      <c r="AU16" s="166">
        <f>[1]NACE38CVS!AT15</f>
        <v>210406.13031809</v>
      </c>
      <c r="AV16" s="166">
        <f>[1]NACE38CVS!AU15</f>
        <v>725245.56083127996</v>
      </c>
      <c r="AW16" s="166">
        <f>[1]NACE38CVS!AV15</f>
        <v>77269.451760170006</v>
      </c>
      <c r="AX16" s="166">
        <f>[1]NACE38CVS!AW15</f>
        <v>198157.58529603001</v>
      </c>
      <c r="AY16" s="166">
        <f>[1]NACE38CVS!AX15</f>
        <v>1600867.1738181866</v>
      </c>
      <c r="AZ16" s="166">
        <f>[1]NACE38CVS!AZ15</f>
        <v>229517.77878620999</v>
      </c>
      <c r="BA16" s="166">
        <f>[1]NACE38CVS!BA15</f>
        <v>271694.61925644003</v>
      </c>
      <c r="BB16" s="166">
        <f>[1]NACE38CVS!BB15</f>
        <v>450783.84817682998</v>
      </c>
      <c r="BC16" s="166">
        <f>[1]NACE38CVS!BC15</f>
        <v>689622.19932113995</v>
      </c>
      <c r="BD16" s="166">
        <f>[1]NACE38CVS!BD15</f>
        <v>205316.69260680999</v>
      </c>
      <c r="BE16" s="166">
        <f>[1]NACE38CVS!BE15</f>
        <v>427318.86386029999</v>
      </c>
      <c r="BF16" s="166">
        <f>[1]NACE38CVS!BF15</f>
        <v>0</v>
      </c>
      <c r="BG16" s="166">
        <f>[1]NACE38CVS!BI15</f>
        <v>1356086.62396016</v>
      </c>
      <c r="BH16" s="166">
        <f>[1]NACE38CVS!BJ15</f>
        <v>812513.77921178006</v>
      </c>
    </row>
    <row r="17" spans="1:60" s="36" customFormat="1" hidden="1" x14ac:dyDescent="0.2">
      <c r="A17" s="138">
        <f t="shared" si="1"/>
        <v>36799</v>
      </c>
      <c r="B17" s="217">
        <f>[1]NACE38CVS!B16</f>
        <v>16550836.227755349</v>
      </c>
      <c r="C17" s="176">
        <f>[1]NACE38CVS!C16</f>
        <v>15889509.416012559</v>
      </c>
      <c r="D17" s="174">
        <f>[1]NACE38CVS!D16</f>
        <v>3861584.0896194102</v>
      </c>
      <c r="E17" s="166">
        <f>[1]NACE38CVS!E16</f>
        <v>1234206.2723528901</v>
      </c>
      <c r="F17" s="166">
        <f>[1]NACE38CVS!F16</f>
        <v>11455045.865783051</v>
      </c>
      <c r="G17" s="166">
        <f>[1]NACE38CVS!G16</f>
        <v>10793719.054040261</v>
      </c>
      <c r="H17" s="74">
        <f>[1]NACE38CVS!H16</f>
        <v>661326.81174279039</v>
      </c>
      <c r="I17" s="175">
        <f>[1]NACE38CVS!I16</f>
        <v>14894652.477401769</v>
      </c>
      <c r="J17" s="166">
        <f t="shared" si="0"/>
        <v>1656183.7503535801</v>
      </c>
      <c r="K17" s="166">
        <f t="shared" si="2"/>
        <v>9137535.3036866803</v>
      </c>
      <c r="L17" s="166">
        <f>[1]NACE38CVS!J16</f>
        <v>7049.6178609400004</v>
      </c>
      <c r="M17" s="166">
        <f>[1]NACE38CVS!L16</f>
        <v>30183.535093120001</v>
      </c>
      <c r="N17" s="166">
        <f>[1]NACE38CVS!M16</f>
        <v>514087.21660530998</v>
      </c>
      <c r="O17" s="166">
        <f>[1]NACE38CVS!N16</f>
        <v>242828.09076086999</v>
      </c>
      <c r="P17" s="166">
        <f>[1]NACE38CVS!O16</f>
        <v>283604.45978780999</v>
      </c>
      <c r="Q17" s="166">
        <f>[1]NACE38CVS!P16</f>
        <v>15833.270273419999</v>
      </c>
      <c r="R17" s="166">
        <f>[1]NACE38CVS!Q16</f>
        <v>173450.05898549</v>
      </c>
      <c r="S17" s="166">
        <f>[1]NACE38CVS!R16</f>
        <v>81653.688699599996</v>
      </c>
      <c r="T17" s="166">
        <f>[1]NACE38CVS!S16</f>
        <v>365495.38273636001</v>
      </c>
      <c r="U17" s="166">
        <f>[1]NACE38CVS!T16</f>
        <v>528257.17174235999</v>
      </c>
      <c r="V17" s="166">
        <f>[1]NACE38CVS!U16</f>
        <v>193349.31921273001</v>
      </c>
      <c r="W17" s="166">
        <f>[1]NACE38CVS!V16</f>
        <v>163855.19501851001</v>
      </c>
      <c r="X17" s="166">
        <f>[1]NACE38CVS!W16</f>
        <v>232800.84793449001</v>
      </c>
      <c r="Y17" s="166">
        <f>[1]NACE38CVS!X16</f>
        <v>417452.68307082</v>
      </c>
      <c r="Z17" s="166">
        <f>[1]NACE38CVS!Y16</f>
        <v>299382.99529638351</v>
      </c>
      <c r="AA17" s="166">
        <f>[1]NACE38CVS!Z16</f>
        <v>118069.68777443649</v>
      </c>
      <c r="AB17" s="166">
        <f>[1]NACE38CVS!AA16</f>
        <v>330285.67830222001</v>
      </c>
      <c r="AC17" s="166">
        <f>[1]NACE38CVS!AB16</f>
        <v>173532.06001595</v>
      </c>
      <c r="AD17" s="166">
        <f>[1]NACE38CVS!AC16</f>
        <v>114915.43138035</v>
      </c>
      <c r="AE17" s="166">
        <f>[1]NACE38CVS!AD16</f>
        <v>1234206.2723528901</v>
      </c>
      <c r="AF17" s="166">
        <f>[1]NACE38CVS!AE16</f>
        <v>126552.3175146</v>
      </c>
      <c r="AG17" s="166">
        <f>[1]NACE38CVS!AF16</f>
        <v>139468.75774152306</v>
      </c>
      <c r="AH17" s="166">
        <f>[1]NACE38CVS!AG16</f>
        <v>968185.19709676702</v>
      </c>
      <c r="AI17" s="166">
        <f>[1]NACE38CVS!AH16</f>
        <v>2801750.8051755</v>
      </c>
      <c r="AJ17" s="166">
        <f>[1]NACE38CVS!AI16</f>
        <v>381536.86274532974</v>
      </c>
      <c r="AK17" s="166">
        <f>[1]NACE38CVS!AJ16</f>
        <v>967647.60126373789</v>
      </c>
      <c r="AL17" s="166">
        <f>[1]NACE38CVS!AK16</f>
        <v>1452566.3411664325</v>
      </c>
      <c r="AM17" s="166">
        <f>[1]NACE38CVS!AL16</f>
        <v>1345884.3812486299</v>
      </c>
      <c r="AN17" s="166">
        <f>[1]NACE38CVS!AM16</f>
        <v>788744.14313248999</v>
      </c>
      <c r="AO17" s="166">
        <f>[1]NACE38CVS!AN16</f>
        <v>229014.7933860734</v>
      </c>
      <c r="AP17" s="166">
        <f>[1]NACE38CVS!AO16</f>
        <v>559729.34974641656</v>
      </c>
      <c r="AQ17" s="166">
        <f>[1]NACE38CVS!AP16</f>
        <v>199054.56130475001</v>
      </c>
      <c r="AR17" s="166">
        <f>[1]NACE38CVS!AQ16</f>
        <v>207527.26190484001</v>
      </c>
      <c r="AS17" s="166">
        <f>[1]NACE38CVS!AR16</f>
        <v>270134.53334050998</v>
      </c>
      <c r="AT17" s="166">
        <f>[1]NACE38CVS!AS16</f>
        <v>693987.83870577998</v>
      </c>
      <c r="AU17" s="166">
        <f>[1]NACE38CVS!AT16</f>
        <v>213435.62824195999</v>
      </c>
      <c r="AV17" s="166">
        <f>[1]NACE38CVS!AU16</f>
        <v>736252.62897593004</v>
      </c>
      <c r="AW17" s="166">
        <f>[1]NACE38CVS!AV16</f>
        <v>77574.274717649998</v>
      </c>
      <c r="AX17" s="166">
        <f>[1]NACE38CVS!AW16</f>
        <v>201888.31264742999</v>
      </c>
      <c r="AY17" s="166">
        <f>[1]NACE38CVS!AX16</f>
        <v>1623148.0714850603</v>
      </c>
      <c r="AZ17" s="166">
        <f>[1]NACE38CVS!AZ16</f>
        <v>229353.36536545001</v>
      </c>
      <c r="BA17" s="166">
        <f>[1]NACE38CVS!BA16</f>
        <v>273621.80304812</v>
      </c>
      <c r="BB17" s="166">
        <f>[1]NACE38CVS!BB16</f>
        <v>453558.12630023999</v>
      </c>
      <c r="BC17" s="166">
        <f>[1]NACE38CVS!BC16</f>
        <v>699650.45563977002</v>
      </c>
      <c r="BD17" s="166">
        <f>[1]NACE38CVS!BD16</f>
        <v>209125.53195989999</v>
      </c>
      <c r="BE17" s="166">
        <f>[1]NACE38CVS!BE16</f>
        <v>430354.14258903998</v>
      </c>
      <c r="BF17" s="166">
        <f>[1]NACE38CVS!BF16</f>
        <v>0</v>
      </c>
      <c r="BG17" s="166">
        <f>[1]NACE38CVS!BI16</f>
        <v>1370126.5007456101</v>
      </c>
      <c r="BH17" s="166">
        <f>[1]NACE38CVS!BJ16</f>
        <v>822692.73655317002</v>
      </c>
    </row>
    <row r="18" spans="1:60" s="36" customFormat="1" ht="12" hidden="1" thickBot="1" x14ac:dyDescent="0.25">
      <c r="A18" s="139">
        <f t="shared" si="1"/>
        <v>36890</v>
      </c>
      <c r="B18" s="218">
        <f>[1]NACE38CVS!B17</f>
        <v>16710091.978684941</v>
      </c>
      <c r="C18" s="177">
        <f>[1]NACE38CVS!C17</f>
        <v>16051160.487356909</v>
      </c>
      <c r="D18" s="178">
        <f>[1]NACE38CVS!D17</f>
        <v>3882095.62781341</v>
      </c>
      <c r="E18" s="160">
        <f>[1]NACE38CVS!E17</f>
        <v>1249108.20301074</v>
      </c>
      <c r="F18" s="160">
        <f>[1]NACE38CVS!F17</f>
        <v>11578888.147860792</v>
      </c>
      <c r="G18" s="160">
        <f>[1]NACE38CVS!G17</f>
        <v>10919956.656532759</v>
      </c>
      <c r="H18" s="160">
        <f>[1]NACE38CVS!H17</f>
        <v>658931.49132803199</v>
      </c>
      <c r="I18" s="179">
        <f>[1]NACE38CVS!I17</f>
        <v>15038983.517575771</v>
      </c>
      <c r="J18" s="160">
        <f t="shared" si="0"/>
        <v>1671108.4611091702</v>
      </c>
      <c r="K18" s="160">
        <f t="shared" si="2"/>
        <v>9248848.1954235882</v>
      </c>
      <c r="L18" s="160">
        <f>[1]NACE38CVS!J17</f>
        <v>7159.7599197600002</v>
      </c>
      <c r="M18" s="160">
        <f>[1]NACE38CVS!L17</f>
        <v>30184.706652109999</v>
      </c>
      <c r="N18" s="160">
        <f>[1]NACE38CVS!M17</f>
        <v>516059.70918593003</v>
      </c>
      <c r="O18" s="160">
        <f>[1]NACE38CVS!N17</f>
        <v>241336.23982585</v>
      </c>
      <c r="P18" s="160">
        <f>[1]NACE38CVS!O17</f>
        <v>284136.21387123998</v>
      </c>
      <c r="Q18" s="160">
        <f>[1]NACE38CVS!P17</f>
        <v>15999.724740940001</v>
      </c>
      <c r="R18" s="160">
        <f>[1]NACE38CVS!Q17</f>
        <v>174487.46693769001</v>
      </c>
      <c r="S18" s="160">
        <f>[1]NACE38CVS!R17</f>
        <v>82215.082961220003</v>
      </c>
      <c r="T18" s="160">
        <f>[1]NACE38CVS!S17</f>
        <v>366014.28616630001</v>
      </c>
      <c r="U18" s="160">
        <f>[1]NACE38CVS!T17</f>
        <v>530715.19127356994</v>
      </c>
      <c r="V18" s="160">
        <f>[1]NACE38CVS!U17</f>
        <v>196975.94442760001</v>
      </c>
      <c r="W18" s="160">
        <f>[1]NACE38CVS!V17</f>
        <v>164923.71755281999</v>
      </c>
      <c r="X18" s="160">
        <f>[1]NACE38CVS!W17</f>
        <v>234051.67045097001</v>
      </c>
      <c r="Y18" s="160">
        <f>[1]NACE38CVS!X17</f>
        <v>421298.40872503002</v>
      </c>
      <c r="Z18" s="160">
        <f>[1]NACE38CVS!Y17</f>
        <v>302667.92490633833</v>
      </c>
      <c r="AA18" s="160">
        <f>[1]NACE38CVS!Z17</f>
        <v>118630.48381869173</v>
      </c>
      <c r="AB18" s="160">
        <f>[1]NACE38CVS!AA17</f>
        <v>332581.24027859</v>
      </c>
      <c r="AC18" s="160">
        <f>[1]NACE38CVS!AB17</f>
        <v>174102.98654218999</v>
      </c>
      <c r="AD18" s="160">
        <f>[1]NACE38CVS!AC17</f>
        <v>117013.03822136</v>
      </c>
      <c r="AE18" s="160">
        <f>[1]NACE38CVS!AD17</f>
        <v>1249108.20301074</v>
      </c>
      <c r="AF18" s="160">
        <f>[1]NACE38CVS!AE17</f>
        <v>128380.60379311675</v>
      </c>
      <c r="AG18" s="160">
        <f>[1]NACE38CVS!AF17</f>
        <v>141870.39511588789</v>
      </c>
      <c r="AH18" s="160">
        <f>[1]NACE38CVS!AG17</f>
        <v>978857.20410173538</v>
      </c>
      <c r="AI18" s="160">
        <f>[1]NACE38CVS!AH17</f>
        <v>2825586.54551152</v>
      </c>
      <c r="AJ18" s="160">
        <f>[1]NACE38CVS!AI17</f>
        <v>383488.50405364722</v>
      </c>
      <c r="AK18" s="160">
        <f>[1]NACE38CVS!AJ17</f>
        <v>976470.07670626254</v>
      </c>
      <c r="AL18" s="160">
        <f>[1]NACE38CVS!AK17</f>
        <v>1465627.9647516101</v>
      </c>
      <c r="AM18" s="160">
        <f>[1]NACE38CVS!AL17</f>
        <v>1358272.8298764201</v>
      </c>
      <c r="AN18" s="160">
        <f>[1]NACE38CVS!AM17</f>
        <v>795271.35778657999</v>
      </c>
      <c r="AO18" s="160">
        <f>[1]NACE38CVS!AN17</f>
        <v>228445.50095405651</v>
      </c>
      <c r="AP18" s="160">
        <f>[1]NACE38CVS!AO17</f>
        <v>566825.85683252348</v>
      </c>
      <c r="AQ18" s="160">
        <f>[1]NACE38CVS!AP17</f>
        <v>209765.77927335</v>
      </c>
      <c r="AR18" s="160">
        <f>[1]NACE38CVS!AQ17</f>
        <v>207665.36037594001</v>
      </c>
      <c r="AS18" s="160">
        <f>[1]NACE38CVS!AR17</f>
        <v>282113.53696873999</v>
      </c>
      <c r="AT18" s="160">
        <f>[1]NACE38CVS!AS17</f>
        <v>697926.95064534002</v>
      </c>
      <c r="AU18" s="160">
        <f>[1]NACE38CVS!AT17</f>
        <v>215742.13517721</v>
      </c>
      <c r="AV18" s="160">
        <f>[1]NACE38CVS!AU17</f>
        <v>746313.09925206006</v>
      </c>
      <c r="AW18" s="160">
        <f>[1]NACE38CVS!AV17</f>
        <v>78191.139697179999</v>
      </c>
      <c r="AX18" s="160">
        <f>[1]NACE38CVS!AW17</f>
        <v>204343.65396261</v>
      </c>
      <c r="AY18" s="160">
        <f>[1]NACE38CVS!AX17</f>
        <v>1640559.2660432318</v>
      </c>
      <c r="AZ18" s="160">
        <f>[1]NACE38CVS!AZ17</f>
        <v>230267.01260717001</v>
      </c>
      <c r="BA18" s="160">
        <f>[1]NACE38CVS!BA17</f>
        <v>275674.43417397002</v>
      </c>
      <c r="BB18" s="160">
        <f>[1]NACE38CVS!BB17</f>
        <v>456123.59449465002</v>
      </c>
      <c r="BC18" s="160">
        <f>[1]NACE38CVS!BC17</f>
        <v>709043.41983338003</v>
      </c>
      <c r="BD18" s="160">
        <f>[1]NACE38CVS!BD17</f>
        <v>213120.42979016001</v>
      </c>
      <c r="BE18" s="160">
        <f>[1]NACE38CVS!BE17</f>
        <v>432907.60239128</v>
      </c>
      <c r="BF18" s="160">
        <f>[1]NACE38CVS!BF17</f>
        <v>0</v>
      </c>
      <c r="BG18" s="160">
        <f>[1]NACE38CVS!BI17</f>
        <v>1382090.85316802</v>
      </c>
      <c r="BH18" s="160">
        <f>[1]NACE38CVS!BJ17</f>
        <v>830652.07473545999</v>
      </c>
    </row>
    <row r="19" spans="1:60" s="36" customFormat="1" hidden="1" x14ac:dyDescent="0.2">
      <c r="A19" s="138">
        <f t="shared" si="1"/>
        <v>36980</v>
      </c>
      <c r="B19" s="217">
        <f>[1]NACE38CVS!B18</f>
        <v>16841853.391919497</v>
      </c>
      <c r="C19" s="176">
        <f>[1]NACE38CVS!C18</f>
        <v>16172525.032641761</v>
      </c>
      <c r="D19" s="174">
        <f>[1]NACE38CVS!D18</f>
        <v>3901371.2325118496</v>
      </c>
      <c r="E19" s="166">
        <f>[1]NACE38CVS!E18</f>
        <v>1257140.6248314299</v>
      </c>
      <c r="F19" s="166">
        <f>[1]NACE38CVS!F18</f>
        <v>11683341.534576219</v>
      </c>
      <c r="G19" s="166">
        <f>[1]NACE38CVS!G18</f>
        <v>11014013.17529848</v>
      </c>
      <c r="H19" s="74">
        <f>[1]NACE38CVS!H18</f>
        <v>669328.35927773803</v>
      </c>
      <c r="I19" s="175">
        <f>[1]NACE38CVS!I18</f>
        <v>15164526.170617476</v>
      </c>
      <c r="J19" s="166">
        <f t="shared" si="0"/>
        <v>1677327.2213020199</v>
      </c>
      <c r="K19" s="166">
        <f t="shared" si="2"/>
        <v>9336685.9539964609</v>
      </c>
      <c r="L19" s="166">
        <f>[1]NACE38CVS!J18</f>
        <v>7087.0859142700001</v>
      </c>
      <c r="M19" s="166">
        <f>[1]NACE38CVS!L18</f>
        <v>29687.31648003</v>
      </c>
      <c r="N19" s="166">
        <f>[1]NACE38CVS!M18</f>
        <v>518068.63546964998</v>
      </c>
      <c r="O19" s="166">
        <f>[1]NACE38CVS!N18</f>
        <v>239628.08854478999</v>
      </c>
      <c r="P19" s="166">
        <f>[1]NACE38CVS!O18</f>
        <v>284375.73449453001</v>
      </c>
      <c r="Q19" s="166">
        <f>[1]NACE38CVS!P18</f>
        <v>15695.26059935</v>
      </c>
      <c r="R19" s="166">
        <f>[1]NACE38CVS!Q18</f>
        <v>174910.45602262</v>
      </c>
      <c r="S19" s="166">
        <f>[1]NACE38CVS!R18</f>
        <v>82884.462152890002</v>
      </c>
      <c r="T19" s="166">
        <f>[1]NACE38CVS!S18</f>
        <v>368231.86898935999</v>
      </c>
      <c r="U19" s="166">
        <f>[1]NACE38CVS!T18</f>
        <v>533576.65492184996</v>
      </c>
      <c r="V19" s="166">
        <f>[1]NACE38CVS!U18</f>
        <v>201411.79168277001</v>
      </c>
      <c r="W19" s="166">
        <f>[1]NACE38CVS!V18</f>
        <v>166257.82130339</v>
      </c>
      <c r="X19" s="166">
        <f>[1]NACE38CVS!W18</f>
        <v>235608.17332909</v>
      </c>
      <c r="Y19" s="166">
        <f>[1]NACE38CVS!X18</f>
        <v>424813.83027748001</v>
      </c>
      <c r="Z19" s="166">
        <f>[1]NACE38CVS!Y18</f>
        <v>305978.75943981454</v>
      </c>
      <c r="AA19" s="166">
        <f>[1]NACE38CVS!Z18</f>
        <v>118835.07083766547</v>
      </c>
      <c r="AB19" s="166">
        <f>[1]NACE38CVS!AA18</f>
        <v>332957.53640581999</v>
      </c>
      <c r="AC19" s="166">
        <f>[1]NACE38CVS!AB18</f>
        <v>174927.79090436001</v>
      </c>
      <c r="AD19" s="166">
        <f>[1]NACE38CVS!AC18</f>
        <v>118335.81093387</v>
      </c>
      <c r="AE19" s="166">
        <f>[1]NACE38CVS!AD18</f>
        <v>1257140.6248314299</v>
      </c>
      <c r="AF19" s="166">
        <f>[1]NACE38CVS!AE18</f>
        <v>129280.06476960589</v>
      </c>
      <c r="AG19" s="166">
        <f>[1]NACE38CVS!AF18</f>
        <v>143162.67249183581</v>
      </c>
      <c r="AH19" s="166">
        <f>[1]NACE38CVS!AG18</f>
        <v>984697.88756998826</v>
      </c>
      <c r="AI19" s="166">
        <f>[1]NACE38CVS!AH18</f>
        <v>2846828.3356932602</v>
      </c>
      <c r="AJ19" s="166">
        <f>[1]NACE38CVS!AI18</f>
        <v>385600.28042201675</v>
      </c>
      <c r="AK19" s="166">
        <f>[1]NACE38CVS!AJ18</f>
        <v>980808.58147338766</v>
      </c>
      <c r="AL19" s="166">
        <f>[1]NACE38CVS!AK18</f>
        <v>1480419.4737978559</v>
      </c>
      <c r="AM19" s="166">
        <f>[1]NACE38CVS!AL18</f>
        <v>1369533.2201712599</v>
      </c>
      <c r="AN19" s="166">
        <f>[1]NACE38CVS!AM18</f>
        <v>804537.76500631997</v>
      </c>
      <c r="AO19" s="166">
        <f>[1]NACE38CVS!AN18</f>
        <v>229574.16115372416</v>
      </c>
      <c r="AP19" s="166">
        <f>[1]NACE38CVS!AO18</f>
        <v>574963.60385259578</v>
      </c>
      <c r="AQ19" s="166">
        <f>[1]NACE38CVS!AP18</f>
        <v>208321.79181184</v>
      </c>
      <c r="AR19" s="166">
        <f>[1]NACE38CVS!AQ18</f>
        <v>210939.85038824999</v>
      </c>
      <c r="AS19" s="166">
        <f>[1]NACE38CVS!AR18</f>
        <v>290527.92587044998</v>
      </c>
      <c r="AT19" s="166">
        <f>[1]NACE38CVS!AS18</f>
        <v>700920.52164540999</v>
      </c>
      <c r="AU19" s="166">
        <f>[1]NACE38CVS!AT18</f>
        <v>218200.08088687999</v>
      </c>
      <c r="AV19" s="166">
        <f>[1]NACE38CVS!AU18</f>
        <v>754479.40981949004</v>
      </c>
      <c r="AW19" s="166">
        <f>[1]NACE38CVS!AV18</f>
        <v>78786.710587709997</v>
      </c>
      <c r="AX19" s="166">
        <f>[1]NACE38CVS!AW18</f>
        <v>205698.56507822001</v>
      </c>
      <c r="AY19" s="166">
        <f>[1]NACE38CVS!AX18</f>
        <v>1665521.3507802682</v>
      </c>
      <c r="AZ19" s="166">
        <f>[1]NACE38CVS!AZ18</f>
        <v>227246.30573945999</v>
      </c>
      <c r="BA19" s="166">
        <f>[1]NACE38CVS!BA18</f>
        <v>276917.31052464998</v>
      </c>
      <c r="BB19" s="166">
        <f>[1]NACE38CVS!BB18</f>
        <v>458332.64729846001</v>
      </c>
      <c r="BC19" s="166">
        <f>[1]NACE38CVS!BC18</f>
        <v>714830.95773945004</v>
      </c>
      <c r="BD19" s="166">
        <f>[1]NACE38CVS!BD18</f>
        <v>215174.91171466999</v>
      </c>
      <c r="BE19" s="166">
        <f>[1]NACE38CVS!BE18</f>
        <v>436543.87382017</v>
      </c>
      <c r="BF19" s="166">
        <f>[1]NACE38CVS!BF18</f>
        <v>0</v>
      </c>
      <c r="BG19" s="166">
        <f>[1]NACE38CVS!BI18</f>
        <v>1390211.89055882</v>
      </c>
      <c r="BH19" s="166">
        <f>[1]NACE38CVS!BJ18</f>
        <v>835680.03481806</v>
      </c>
    </row>
    <row r="20" spans="1:60" s="36" customFormat="1" hidden="1" x14ac:dyDescent="0.2">
      <c r="A20" s="138">
        <f t="shared" si="1"/>
        <v>37072</v>
      </c>
      <c r="B20" s="217">
        <f>[1]NACE38CVS!B19</f>
        <v>16889296.123445831</v>
      </c>
      <c r="C20" s="176">
        <f>[1]NACE38CVS!C19</f>
        <v>16247905.389193907</v>
      </c>
      <c r="D20" s="174">
        <f>[1]NACE38CVS!D19</f>
        <v>3903841.77722272</v>
      </c>
      <c r="E20" s="166">
        <f>[1]NACE38CVS!E19</f>
        <v>1264492.2024763499</v>
      </c>
      <c r="F20" s="166">
        <f>[1]NACE38CVS!F19</f>
        <v>11720962.143746763</v>
      </c>
      <c r="G20" s="166">
        <f>[1]NACE38CVS!G19</f>
        <v>11079571.40949484</v>
      </c>
      <c r="H20" s="74">
        <f>[1]NACE38CVS!H19</f>
        <v>641390.73425192386</v>
      </c>
      <c r="I20" s="175">
        <f>[1]NACE38CVS!I19</f>
        <v>15201973.53910625</v>
      </c>
      <c r="J20" s="166">
        <f t="shared" si="0"/>
        <v>1687322.58433958</v>
      </c>
      <c r="K20" s="166">
        <f t="shared" si="2"/>
        <v>9392248.82515526</v>
      </c>
      <c r="L20" s="166">
        <f>[1]NACE38CVS!J19</f>
        <v>7051.1596398199999</v>
      </c>
      <c r="M20" s="166">
        <f>[1]NACE38CVS!L19</f>
        <v>29531.165545659998</v>
      </c>
      <c r="N20" s="166">
        <f>[1]NACE38CVS!M19</f>
        <v>516622.68607107003</v>
      </c>
      <c r="O20" s="166">
        <f>[1]NACE38CVS!N19</f>
        <v>235074.63365604001</v>
      </c>
      <c r="P20" s="166">
        <f>[1]NACE38CVS!O19</f>
        <v>283636.40932203998</v>
      </c>
      <c r="Q20" s="166">
        <f>[1]NACE38CVS!P19</f>
        <v>15662.33208079</v>
      </c>
      <c r="R20" s="166">
        <f>[1]NACE38CVS!Q19</f>
        <v>175336.50058555001</v>
      </c>
      <c r="S20" s="166">
        <f>[1]NACE38CVS!R19</f>
        <v>83395.296256000001</v>
      </c>
      <c r="T20" s="166">
        <f>[1]NACE38CVS!S19</f>
        <v>369914.65034550999</v>
      </c>
      <c r="U20" s="166">
        <f>[1]NACE38CVS!T19</f>
        <v>535585.54330513999</v>
      </c>
      <c r="V20" s="166">
        <f>[1]NACE38CVS!U19</f>
        <v>200070.35706646999</v>
      </c>
      <c r="W20" s="166">
        <f>[1]NACE38CVS!V19</f>
        <v>166532.23065623001</v>
      </c>
      <c r="X20" s="166">
        <f>[1]NACE38CVS!W19</f>
        <v>235900.87826303</v>
      </c>
      <c r="Y20" s="166">
        <f>[1]NACE38CVS!X19</f>
        <v>428329.69841240998</v>
      </c>
      <c r="Z20" s="166">
        <f>[1]NACE38CVS!Y19</f>
        <v>308242.78660317184</v>
      </c>
      <c r="AA20" s="166">
        <f>[1]NACE38CVS!Z19</f>
        <v>120086.91180923817</v>
      </c>
      <c r="AB20" s="166">
        <f>[1]NACE38CVS!AA19</f>
        <v>333460.06354929</v>
      </c>
      <c r="AC20" s="166">
        <f>[1]NACE38CVS!AB19</f>
        <v>175087.98506338999</v>
      </c>
      <c r="AD20" s="166">
        <f>[1]NACE38CVS!AC19</f>
        <v>119701.3470441</v>
      </c>
      <c r="AE20" s="166">
        <f>[1]NACE38CVS!AD19</f>
        <v>1264492.2024763499</v>
      </c>
      <c r="AF20" s="166">
        <f>[1]NACE38CVS!AE19</f>
        <v>129555.51323082062</v>
      </c>
      <c r="AG20" s="166">
        <f>[1]NACE38CVS!AF19</f>
        <v>144145.6134954732</v>
      </c>
      <c r="AH20" s="166">
        <f>[1]NACE38CVS!AG19</f>
        <v>990791.07575005596</v>
      </c>
      <c r="AI20" s="166">
        <f>[1]NACE38CVS!AH19</f>
        <v>2861865.8456969601</v>
      </c>
      <c r="AJ20" s="166">
        <f>[1]NACE38CVS!AI19</f>
        <v>387519.84165992541</v>
      </c>
      <c r="AK20" s="166">
        <f>[1]NACE38CVS!AJ19</f>
        <v>983208.69689958752</v>
      </c>
      <c r="AL20" s="166">
        <f>[1]NACE38CVS!AK19</f>
        <v>1491137.3071374472</v>
      </c>
      <c r="AM20" s="166">
        <f>[1]NACE38CVS!AL19</f>
        <v>1376136.0325537899</v>
      </c>
      <c r="AN20" s="166">
        <f>[1]NACE38CVS!AM19</f>
        <v>811312.09320090001</v>
      </c>
      <c r="AO20" s="166">
        <f>[1]NACE38CVS!AN19</f>
        <v>230758.05250832249</v>
      </c>
      <c r="AP20" s="166">
        <f>[1]NACE38CVS!AO19</f>
        <v>580554.04069257749</v>
      </c>
      <c r="AQ20" s="166">
        <f>[1]NACE38CVS!AP19</f>
        <v>210076.71411100001</v>
      </c>
      <c r="AR20" s="166">
        <f>[1]NACE38CVS!AQ19</f>
        <v>209659.47056044999</v>
      </c>
      <c r="AS20" s="166">
        <f>[1]NACE38CVS!AR19</f>
        <v>296068.74007410998</v>
      </c>
      <c r="AT20" s="166">
        <f>[1]NACE38CVS!AS19</f>
        <v>707238.66673902003</v>
      </c>
      <c r="AU20" s="166">
        <f>[1]NACE38CVS!AT19</f>
        <v>219771.53584651</v>
      </c>
      <c r="AV20" s="166">
        <f>[1]NACE38CVS!AU19</f>
        <v>759995.79218299</v>
      </c>
      <c r="AW20" s="166">
        <f>[1]NACE38CVS!AV19</f>
        <v>78090.279127939997</v>
      </c>
      <c r="AX20" s="166">
        <f>[1]NACE38CVS!AW19</f>
        <v>205374.82321567999</v>
      </c>
      <c r="AY20" s="166">
        <f>[1]NACE38CVS!AX19</f>
        <v>1642920.7587084039</v>
      </c>
      <c r="AZ20" s="166">
        <f>[1]NACE38CVS!AZ19</f>
        <v>227923.58772846</v>
      </c>
      <c r="BA20" s="166">
        <f>[1]NACE38CVS!BA19</f>
        <v>278629.15337747999</v>
      </c>
      <c r="BB20" s="166">
        <f>[1]NACE38CVS!BB19</f>
        <v>460399.50543920998</v>
      </c>
      <c r="BC20" s="166">
        <f>[1]NACE38CVS!BC19</f>
        <v>720370.33779442997</v>
      </c>
      <c r="BD20" s="166">
        <f>[1]NACE38CVS!BD19</f>
        <v>217236.89233718</v>
      </c>
      <c r="BE20" s="166">
        <f>[1]NACE38CVS!BE19</f>
        <v>437891.91505225003</v>
      </c>
      <c r="BF20" s="166">
        <f>[1]NACE38CVS!BF19</f>
        <v>0</v>
      </c>
      <c r="BG20" s="166">
        <f>[1]NACE38CVS!BI19</f>
        <v>1395910.1697819601</v>
      </c>
      <c r="BH20" s="166">
        <f>[1]NACE38CVS!BJ19</f>
        <v>840648.42943556001</v>
      </c>
    </row>
    <row r="21" spans="1:60" s="36" customFormat="1" hidden="1" x14ac:dyDescent="0.2">
      <c r="A21" s="138">
        <f t="shared" si="1"/>
        <v>37164</v>
      </c>
      <c r="B21" s="217">
        <f>[1]NACE38CVS!B20</f>
        <v>16958188.998026863</v>
      </c>
      <c r="C21" s="176">
        <f>[1]NACE38CVS!C20</f>
        <v>16332006.800893111</v>
      </c>
      <c r="D21" s="174">
        <f>[1]NACE38CVS!D20</f>
        <v>3898808.2434487208</v>
      </c>
      <c r="E21" s="166">
        <f>[1]NACE38CVS!E20</f>
        <v>1269628.6739896899</v>
      </c>
      <c r="F21" s="166">
        <f>[1]NACE38CVS!F20</f>
        <v>11789752.080588453</v>
      </c>
      <c r="G21" s="166">
        <f>[1]NACE38CVS!G20</f>
        <v>11163569.883454701</v>
      </c>
      <c r="H21" s="74">
        <f>[1]NACE38CVS!H20</f>
        <v>626182.1971337517</v>
      </c>
      <c r="I21" s="175">
        <f>[1]NACE38CVS!I20</f>
        <v>15258049.121125443</v>
      </c>
      <c r="J21" s="166">
        <f t="shared" si="0"/>
        <v>1700139.8769014201</v>
      </c>
      <c r="K21" s="166">
        <f t="shared" si="2"/>
        <v>9463430.0065532811</v>
      </c>
      <c r="L21" s="166">
        <f>[1]NACE38CVS!J20</f>
        <v>6996.6470619600004</v>
      </c>
      <c r="M21" s="166">
        <f>[1]NACE38CVS!L20</f>
        <v>29583.284293550001</v>
      </c>
      <c r="N21" s="166">
        <f>[1]NACE38CVS!M20</f>
        <v>519680.60158367001</v>
      </c>
      <c r="O21" s="166">
        <f>[1]NACE38CVS!N20</f>
        <v>231252.93269203999</v>
      </c>
      <c r="P21" s="166">
        <f>[1]NACE38CVS!O20</f>
        <v>282803.17417339003</v>
      </c>
      <c r="Q21" s="166">
        <f>[1]NACE38CVS!P20</f>
        <v>15677.87568556</v>
      </c>
      <c r="R21" s="166">
        <f>[1]NACE38CVS!Q20</f>
        <v>174413.6323429</v>
      </c>
      <c r="S21" s="166">
        <f>[1]NACE38CVS!R20</f>
        <v>84905.396757859999</v>
      </c>
      <c r="T21" s="166">
        <f>[1]NACE38CVS!S20</f>
        <v>369940.34744379</v>
      </c>
      <c r="U21" s="166">
        <f>[1]NACE38CVS!T20</f>
        <v>534982.47907958005</v>
      </c>
      <c r="V21" s="166">
        <f>[1]NACE38CVS!U20</f>
        <v>197566.72893009</v>
      </c>
      <c r="W21" s="166">
        <f>[1]NACE38CVS!V20</f>
        <v>164918.77689124999</v>
      </c>
      <c r="X21" s="166">
        <f>[1]NACE38CVS!W20</f>
        <v>234497.02980111999</v>
      </c>
      <c r="Y21" s="166">
        <f>[1]NACE38CVS!X20</f>
        <v>429826.35566841997</v>
      </c>
      <c r="Z21" s="166">
        <f>[1]NACE38CVS!Y20</f>
        <v>309214.7911222282</v>
      </c>
      <c r="AA21" s="166">
        <f>[1]NACE38CVS!Z20</f>
        <v>120611.56454619185</v>
      </c>
      <c r="AB21" s="166">
        <f>[1]NACE38CVS!AA20</f>
        <v>333182.89838743</v>
      </c>
      <c r="AC21" s="166">
        <f>[1]NACE38CVS!AB20</f>
        <v>174878.39236505999</v>
      </c>
      <c r="AD21" s="166">
        <f>[1]NACE38CVS!AC20</f>
        <v>120698.33735301001</v>
      </c>
      <c r="AE21" s="166">
        <f>[1]NACE38CVS!AD20</f>
        <v>1269628.6739896899</v>
      </c>
      <c r="AF21" s="166">
        <f>[1]NACE38CVS!AE20</f>
        <v>129466.2782734842</v>
      </c>
      <c r="AG21" s="166">
        <f>[1]NACE38CVS!AF20</f>
        <v>145034.90407769987</v>
      </c>
      <c r="AH21" s="166">
        <f>[1]NACE38CVS!AG20</f>
        <v>995127.49163850583</v>
      </c>
      <c r="AI21" s="166">
        <f>[1]NACE38CVS!AH20</f>
        <v>2884908.2915912801</v>
      </c>
      <c r="AJ21" s="166">
        <f>[1]NACE38CVS!AI20</f>
        <v>391307.9105642839</v>
      </c>
      <c r="AK21" s="166">
        <f>[1]NACE38CVS!AJ20</f>
        <v>987940.72527735226</v>
      </c>
      <c r="AL21" s="166">
        <f>[1]NACE38CVS!AK20</f>
        <v>1505659.6557496439</v>
      </c>
      <c r="AM21" s="166">
        <f>[1]NACE38CVS!AL20</f>
        <v>1381695.0944145599</v>
      </c>
      <c r="AN21" s="166">
        <f>[1]NACE38CVS!AM20</f>
        <v>818642.15394928004</v>
      </c>
      <c r="AO21" s="166">
        <f>[1]NACE38CVS!AN20</f>
        <v>233493.66368223366</v>
      </c>
      <c r="AP21" s="166">
        <f>[1]NACE38CVS!AO20</f>
        <v>585148.49026704638</v>
      </c>
      <c r="AQ21" s="166">
        <f>[1]NACE38CVS!AP20</f>
        <v>209735.98725809</v>
      </c>
      <c r="AR21" s="166">
        <f>[1]NACE38CVS!AQ20</f>
        <v>209826.25773084001</v>
      </c>
      <c r="AS21" s="166">
        <f>[1]NACE38CVS!AR20</f>
        <v>299137.44204235001</v>
      </c>
      <c r="AT21" s="166">
        <f>[1]NACE38CVS!AS20</f>
        <v>714255.47659136006</v>
      </c>
      <c r="AU21" s="166">
        <f>[1]NACE38CVS!AT20</f>
        <v>221688.97933124</v>
      </c>
      <c r="AV21" s="166">
        <f>[1]NACE38CVS!AU20</f>
        <v>764800.85288837005</v>
      </c>
      <c r="AW21" s="166">
        <f>[1]NACE38CVS!AV20</f>
        <v>78354.772761929999</v>
      </c>
      <c r="AX21" s="166">
        <f>[1]NACE38CVS!AW20</f>
        <v>206191.87772858</v>
      </c>
      <c r="AY21" s="166">
        <f>[1]NACE38CVS!AX20</f>
        <v>1640934.8754424318</v>
      </c>
      <c r="AZ21" s="166">
        <f>[1]NACE38CVS!AZ20</f>
        <v>229131.50608615999</v>
      </c>
      <c r="BA21" s="166">
        <f>[1]NACE38CVS!BA20</f>
        <v>281156.13135216001</v>
      </c>
      <c r="BB21" s="166">
        <f>[1]NACE38CVS!BB20</f>
        <v>463313.97602855001</v>
      </c>
      <c r="BC21" s="166">
        <f>[1]NACE38CVS!BC20</f>
        <v>726538.26343455003</v>
      </c>
      <c r="BD21" s="166">
        <f>[1]NACE38CVS!BD20</f>
        <v>219020.18425314999</v>
      </c>
      <c r="BE21" s="166">
        <f>[1]NACE38CVS!BE20</f>
        <v>440419.95770357002</v>
      </c>
      <c r="BF21" s="166">
        <f>[1]NACE38CVS!BF20</f>
        <v>0</v>
      </c>
      <c r="BG21" s="166">
        <f>[1]NACE38CVS!BI20</f>
        <v>1407090.3920054501</v>
      </c>
      <c r="BH21" s="166">
        <f>[1]NACE38CVS!BJ20</f>
        <v>846764.86406010995</v>
      </c>
    </row>
    <row r="22" spans="1:60" s="36" customFormat="1" ht="12" hidden="1" thickBot="1" x14ac:dyDescent="0.25">
      <c r="A22" s="139">
        <f t="shared" si="1"/>
        <v>37255</v>
      </c>
      <c r="B22" s="218">
        <f>[1]NACE38CVS!B21</f>
        <v>16961869.501086496</v>
      </c>
      <c r="C22" s="177">
        <f>[1]NACE38CVS!C21</f>
        <v>16361392.21716056</v>
      </c>
      <c r="D22" s="178">
        <f>[1]NACE38CVS!D21</f>
        <v>3880697.5153894401</v>
      </c>
      <c r="E22" s="160">
        <f>[1]NACE38CVS!E21</f>
        <v>1272487.5632539401</v>
      </c>
      <c r="F22" s="160">
        <f>[1]NACE38CVS!F21</f>
        <v>11808684.422443116</v>
      </c>
      <c r="G22" s="160">
        <f>[1]NACE38CVS!G21</f>
        <v>11208207.138517182</v>
      </c>
      <c r="H22" s="160">
        <f>[1]NACE38CVS!H21</f>
        <v>600477.28392593435</v>
      </c>
      <c r="I22" s="179">
        <f>[1]NACE38CVS!I21</f>
        <v>15246034.247771738</v>
      </c>
      <c r="J22" s="160">
        <f t="shared" si="0"/>
        <v>1715835.25331476</v>
      </c>
      <c r="K22" s="160">
        <f t="shared" si="2"/>
        <v>9492371.8852024227</v>
      </c>
      <c r="L22" s="160">
        <f>[1]NACE38CVS!J21</f>
        <v>7138.8817491199998</v>
      </c>
      <c r="M22" s="160">
        <f>[1]NACE38CVS!L21</f>
        <v>29094.853977670002</v>
      </c>
      <c r="N22" s="160">
        <f>[1]NACE38CVS!M21</f>
        <v>520176.23276451998</v>
      </c>
      <c r="O22" s="160">
        <f>[1]NACE38CVS!N21</f>
        <v>227380.21160111</v>
      </c>
      <c r="P22" s="160">
        <f>[1]NACE38CVS!O21</f>
        <v>281268.63646184001</v>
      </c>
      <c r="Q22" s="160">
        <f>[1]NACE38CVS!P21</f>
        <v>15671.665687909999</v>
      </c>
      <c r="R22" s="160">
        <f>[1]NACE38CVS!Q21</f>
        <v>174342.73207391001</v>
      </c>
      <c r="S22" s="160">
        <f>[1]NACE38CVS!R21</f>
        <v>86813.022108999998</v>
      </c>
      <c r="T22" s="160">
        <f>[1]NACE38CVS!S21</f>
        <v>368806.95769314998</v>
      </c>
      <c r="U22" s="160">
        <f>[1]NACE38CVS!T21</f>
        <v>530574.72717180999</v>
      </c>
      <c r="V22" s="160">
        <f>[1]NACE38CVS!U21</f>
        <v>194159.45223142</v>
      </c>
      <c r="W22" s="160">
        <f>[1]NACE38CVS!V21</f>
        <v>158900.68578758001</v>
      </c>
      <c r="X22" s="160">
        <f>[1]NACE38CVS!W21</f>
        <v>233602.36659036999</v>
      </c>
      <c r="Y22" s="160">
        <f>[1]NACE38CVS!X21</f>
        <v>428323.92145334999</v>
      </c>
      <c r="Z22" s="160">
        <f>[1]NACE38CVS!Y21</f>
        <v>307316.06773435563</v>
      </c>
      <c r="AA22" s="160">
        <f>[1]NACE38CVS!Z21</f>
        <v>121007.85371899439</v>
      </c>
      <c r="AB22" s="160">
        <f>[1]NACE38CVS!AA21</f>
        <v>333349.23770092003</v>
      </c>
      <c r="AC22" s="160">
        <f>[1]NACE38CVS!AB21</f>
        <v>176079.65273723999</v>
      </c>
      <c r="AD22" s="160">
        <f>[1]NACE38CVS!AC21</f>
        <v>122153.15934764</v>
      </c>
      <c r="AE22" s="160">
        <f>[1]NACE38CVS!AD21</f>
        <v>1272487.5632539401</v>
      </c>
      <c r="AF22" s="160">
        <f>[1]NACE38CVS!AE21</f>
        <v>129478.59995120052</v>
      </c>
      <c r="AG22" s="160">
        <f>[1]NACE38CVS!AF21</f>
        <v>145028.97469386939</v>
      </c>
      <c r="AH22" s="160">
        <f>[1]NACE38CVS!AG21</f>
        <v>997979.98860887031</v>
      </c>
      <c r="AI22" s="160">
        <f>[1]NACE38CVS!AH21</f>
        <v>2898463.61377538</v>
      </c>
      <c r="AJ22" s="160">
        <f>[1]NACE38CVS!AI21</f>
        <v>393435.9119893054</v>
      </c>
      <c r="AK22" s="160">
        <f>[1]NACE38CVS!AJ21</f>
        <v>989718.23300578038</v>
      </c>
      <c r="AL22" s="160">
        <f>[1]NACE38CVS!AK21</f>
        <v>1515309.4687802941</v>
      </c>
      <c r="AM22" s="160">
        <f>[1]NACE38CVS!AL21</f>
        <v>1383036.5708069699</v>
      </c>
      <c r="AN22" s="160">
        <f>[1]NACE38CVS!AM21</f>
        <v>821683.00184078002</v>
      </c>
      <c r="AO22" s="160">
        <f>[1]NACE38CVS!AN21</f>
        <v>232628.58696819612</v>
      </c>
      <c r="AP22" s="160">
        <f>[1]NACE38CVS!AO21</f>
        <v>589054.41487258382</v>
      </c>
      <c r="AQ22" s="160">
        <f>[1]NACE38CVS!AP21</f>
        <v>212505.87173407001</v>
      </c>
      <c r="AR22" s="160">
        <f>[1]NACE38CVS!AQ21</f>
        <v>209080.52127537999</v>
      </c>
      <c r="AS22" s="160">
        <f>[1]NACE38CVS!AR21</f>
        <v>295769.73374628997</v>
      </c>
      <c r="AT22" s="160">
        <f>[1]NACE38CVS!AS21</f>
        <v>717131.96355521004</v>
      </c>
      <c r="AU22" s="160">
        <f>[1]NACE38CVS!AT21</f>
        <v>222814.71506456</v>
      </c>
      <c r="AV22" s="160">
        <f>[1]NACE38CVS!AU21</f>
        <v>768453.07216934999</v>
      </c>
      <c r="AW22" s="160">
        <f>[1]NACE38CVS!AV21</f>
        <v>79189.672468479999</v>
      </c>
      <c r="AX22" s="160">
        <f>[1]NACE38CVS!AW21</f>
        <v>205031.09956256999</v>
      </c>
      <c r="AY22" s="160">
        <f>[1]NACE38CVS!AX21</f>
        <v>1616288.6333774142</v>
      </c>
      <c r="AZ22" s="160">
        <f>[1]NACE38CVS!AZ21</f>
        <v>230131.80654881001</v>
      </c>
      <c r="BA22" s="160">
        <f>[1]NACE38CVS!BA21</f>
        <v>284786.27766487998</v>
      </c>
      <c r="BB22" s="160">
        <f>[1]NACE38CVS!BB21</f>
        <v>466296.87552110001</v>
      </c>
      <c r="BC22" s="160">
        <f>[1]NACE38CVS!BC21</f>
        <v>734620.29357997002</v>
      </c>
      <c r="BD22" s="160">
        <f>[1]NACE38CVS!BD21</f>
        <v>222047.35183915001</v>
      </c>
      <c r="BE22" s="160">
        <f>[1]NACE38CVS!BE21</f>
        <v>441353.34791274997</v>
      </c>
      <c r="BF22" s="160">
        <f>[1]NACE38CVS!BF21</f>
        <v>0</v>
      </c>
      <c r="BG22" s="160">
        <f>[1]NACE38CVS!BI21</f>
        <v>1420382.6936655799</v>
      </c>
      <c r="BH22" s="160">
        <f>[1]NACE38CVS!BJ21</f>
        <v>854070.98081975</v>
      </c>
    </row>
    <row r="23" spans="1:60" s="36" customFormat="1" hidden="1" x14ac:dyDescent="0.2">
      <c r="A23" s="138">
        <f t="shared" si="1"/>
        <v>37345</v>
      </c>
      <c r="B23" s="217">
        <f>[1]NACE38CVS!B22</f>
        <v>17019654.863292243</v>
      </c>
      <c r="C23" s="176">
        <f>[1]NACE38CVS!C22</f>
        <v>16410794.90948895</v>
      </c>
      <c r="D23" s="174">
        <f>[1]NACE38CVS!D22</f>
        <v>3861820.7152861701</v>
      </c>
      <c r="E23" s="166">
        <f>[1]NACE38CVS!E22</f>
        <v>1275328.50593078</v>
      </c>
      <c r="F23" s="166">
        <f>[1]NACE38CVS!F22</f>
        <v>11882505.642075293</v>
      </c>
      <c r="G23" s="166">
        <f>[1]NACE38CVS!G22</f>
        <v>11273645.688271999</v>
      </c>
      <c r="H23" s="74">
        <f>[1]NACE38CVS!H22</f>
        <v>608859.95380329364</v>
      </c>
      <c r="I23" s="175">
        <f>[1]NACE38CVS!I22</f>
        <v>15284951.229167541</v>
      </c>
      <c r="J23" s="166">
        <f t="shared" si="0"/>
        <v>1734703.6341247</v>
      </c>
      <c r="K23" s="166">
        <f t="shared" si="2"/>
        <v>9538942.0541472994</v>
      </c>
      <c r="L23" s="166">
        <f>[1]NACE38CVS!J22</f>
        <v>7010.5634520399999</v>
      </c>
      <c r="M23" s="166">
        <f>[1]NACE38CVS!L22</f>
        <v>29448.86426839</v>
      </c>
      <c r="N23" s="166">
        <f>[1]NACE38CVS!M22</f>
        <v>522297.58614789002</v>
      </c>
      <c r="O23" s="166">
        <f>[1]NACE38CVS!N22</f>
        <v>222270.01804492</v>
      </c>
      <c r="P23" s="166">
        <f>[1]NACE38CVS!O22</f>
        <v>279126.80986838997</v>
      </c>
      <c r="Q23" s="166">
        <f>[1]NACE38CVS!P22</f>
        <v>16214.153093270001</v>
      </c>
      <c r="R23" s="166">
        <f>[1]NACE38CVS!Q22</f>
        <v>172599.99197448001</v>
      </c>
      <c r="S23" s="166">
        <f>[1]NACE38CVS!R22</f>
        <v>87550.990143019997</v>
      </c>
      <c r="T23" s="166">
        <f>[1]NACE38CVS!S22</f>
        <v>366113.83163193997</v>
      </c>
      <c r="U23" s="166">
        <f>[1]NACE38CVS!T22</f>
        <v>525719.23571427003</v>
      </c>
      <c r="V23" s="166">
        <f>[1]NACE38CVS!U22</f>
        <v>190321.57722552001</v>
      </c>
      <c r="W23" s="166">
        <f>[1]NACE38CVS!V22</f>
        <v>157227.83131683001</v>
      </c>
      <c r="X23" s="166">
        <f>[1]NACE38CVS!W22</f>
        <v>232627.64166751</v>
      </c>
      <c r="Y23" s="166">
        <f>[1]NACE38CVS!X22</f>
        <v>428000.24622003001</v>
      </c>
      <c r="Z23" s="166">
        <f>[1]NACE38CVS!Y22</f>
        <v>306115.36912359163</v>
      </c>
      <c r="AA23" s="166">
        <f>[1]NACE38CVS!Z22</f>
        <v>121884.87709643834</v>
      </c>
      <c r="AB23" s="166">
        <f>[1]NACE38CVS!AA22</f>
        <v>332461.51554165001</v>
      </c>
      <c r="AC23" s="166">
        <f>[1]NACE38CVS!AB22</f>
        <v>175969.69217035</v>
      </c>
      <c r="AD23" s="166">
        <f>[1]NACE38CVS!AC22</f>
        <v>123870.73025771001</v>
      </c>
      <c r="AE23" s="166">
        <f>[1]NACE38CVS!AD22</f>
        <v>1275328.50593078</v>
      </c>
      <c r="AF23" s="166">
        <f>[1]NACE38CVS!AE22</f>
        <v>128515.57298959899</v>
      </c>
      <c r="AG23" s="166">
        <f>[1]NACE38CVS!AF22</f>
        <v>145365.4528421908</v>
      </c>
      <c r="AH23" s="166">
        <f>[1]NACE38CVS!AG22</f>
        <v>1001447.48009899</v>
      </c>
      <c r="AI23" s="166">
        <f>[1]NACE38CVS!AH22</f>
        <v>2915351.1070264298</v>
      </c>
      <c r="AJ23" s="166">
        <f>[1]NACE38CVS!AI22</f>
        <v>395621.77294935391</v>
      </c>
      <c r="AK23" s="166">
        <f>[1]NACE38CVS!AJ22</f>
        <v>993383.63966094644</v>
      </c>
      <c r="AL23" s="166">
        <f>[1]NACE38CVS!AK22</f>
        <v>1526345.6944161293</v>
      </c>
      <c r="AM23" s="166">
        <f>[1]NACE38CVS!AL22</f>
        <v>1382025.3693701699</v>
      </c>
      <c r="AN23" s="166">
        <f>[1]NACE38CVS!AM22</f>
        <v>830102.24763362005</v>
      </c>
      <c r="AO23" s="166">
        <f>[1]NACE38CVS!AN22</f>
        <v>234930.45100144224</v>
      </c>
      <c r="AP23" s="166">
        <f>[1]NACE38CVS!AO22</f>
        <v>595171.79663217778</v>
      </c>
      <c r="AQ23" s="166">
        <f>[1]NACE38CVS!AP22</f>
        <v>212094.11831496999</v>
      </c>
      <c r="AR23" s="166">
        <f>[1]NACE38CVS!AQ22</f>
        <v>207818.71220046</v>
      </c>
      <c r="AS23" s="166">
        <f>[1]NACE38CVS!AR22</f>
        <v>292026.02358471998</v>
      </c>
      <c r="AT23" s="166">
        <f>[1]NACE38CVS!AS22</f>
        <v>718311.15090148</v>
      </c>
      <c r="AU23" s="166">
        <f>[1]NACE38CVS!AT22</f>
        <v>224825.87536912001</v>
      </c>
      <c r="AV23" s="166">
        <f>[1]NACE38CVS!AU22</f>
        <v>770575.47821720003</v>
      </c>
      <c r="AW23" s="166">
        <f>[1]NACE38CVS!AV22</f>
        <v>78526.736990499994</v>
      </c>
      <c r="AX23" s="166">
        <f>[1]NACE38CVS!AW22</f>
        <v>205610.67718473999</v>
      </c>
      <c r="AY23" s="166">
        <f>[1]NACE38CVS!AX22</f>
        <v>1638480.8227774636</v>
      </c>
      <c r="AZ23" s="166">
        <f>[1]NACE38CVS!AZ22</f>
        <v>231032.75708944999</v>
      </c>
      <c r="BA23" s="166">
        <f>[1]NACE38CVS!BA22</f>
        <v>286040.17821987998</v>
      </c>
      <c r="BB23" s="166">
        <f>[1]NACE38CVS!BB22</f>
        <v>471119.28627376002</v>
      </c>
      <c r="BC23" s="166">
        <f>[1]NACE38CVS!BC22</f>
        <v>746511.41254160996</v>
      </c>
      <c r="BD23" s="166">
        <f>[1]NACE38CVS!BD22</f>
        <v>225995.86730673999</v>
      </c>
      <c r="BE23" s="166">
        <f>[1]NACE38CVS!BE22</f>
        <v>446057.82107298</v>
      </c>
      <c r="BF23" s="166">
        <f>[1]NACE38CVS!BF22</f>
        <v>0</v>
      </c>
      <c r="BG23" s="166">
        <f>[1]NACE38CVS!BI22</f>
        <v>1431899.7051041899</v>
      </c>
      <c r="BH23" s="166">
        <f>[1]NACE38CVS!BJ22</f>
        <v>860867.73175787996</v>
      </c>
    </row>
    <row r="24" spans="1:60" s="36" customFormat="1" hidden="1" x14ac:dyDescent="0.2">
      <c r="A24" s="138">
        <f t="shared" si="1"/>
        <v>37437</v>
      </c>
      <c r="B24" s="217">
        <f>[1]NACE38CVS!B23</f>
        <v>17021541.296470128</v>
      </c>
      <c r="C24" s="176">
        <f>[1]NACE38CVS!C23</f>
        <v>16412360.641533479</v>
      </c>
      <c r="D24" s="174">
        <f>[1]NACE38CVS!D23</f>
        <v>3836478.2272964297</v>
      </c>
      <c r="E24" s="166">
        <f>[1]NACE38CVS!E23</f>
        <v>1276558.7492196399</v>
      </c>
      <c r="F24" s="166">
        <f>[1]NACE38CVS!F23</f>
        <v>11908504.31995406</v>
      </c>
      <c r="G24" s="166">
        <f>[1]NACE38CVS!G23</f>
        <v>11299323.665017411</v>
      </c>
      <c r="H24" s="74">
        <f>[1]NACE38CVS!H23</f>
        <v>609180.65493664867</v>
      </c>
      <c r="I24" s="175">
        <f>[1]NACE38CVS!I23</f>
        <v>15268809.92437264</v>
      </c>
      <c r="J24" s="166">
        <f t="shared" si="0"/>
        <v>1752731.3720974901</v>
      </c>
      <c r="K24" s="166">
        <f t="shared" si="2"/>
        <v>9546592.2929199208</v>
      </c>
      <c r="L24" s="166">
        <f>[1]NACE38CVS!J23</f>
        <v>6946.4450916100004</v>
      </c>
      <c r="M24" s="166">
        <f>[1]NACE38CVS!L23</f>
        <v>29210.947118439999</v>
      </c>
      <c r="N24" s="166">
        <f>[1]NACE38CVS!M23</f>
        <v>521440.01948928001</v>
      </c>
      <c r="O24" s="166">
        <f>[1]NACE38CVS!N23</f>
        <v>219190.07946494999</v>
      </c>
      <c r="P24" s="166">
        <f>[1]NACE38CVS!O23</f>
        <v>276507.90034703998</v>
      </c>
      <c r="Q24" s="166">
        <f>[1]NACE38CVS!P23</f>
        <v>16110.30727175</v>
      </c>
      <c r="R24" s="166">
        <f>[1]NACE38CVS!Q23</f>
        <v>171302.02084534999</v>
      </c>
      <c r="S24" s="166">
        <f>[1]NACE38CVS!R23</f>
        <v>87817.604301069994</v>
      </c>
      <c r="T24" s="166">
        <f>[1]NACE38CVS!S23</f>
        <v>364668.66213298001</v>
      </c>
      <c r="U24" s="166">
        <f>[1]NACE38CVS!T23</f>
        <v>521581.38969871</v>
      </c>
      <c r="V24" s="166">
        <f>[1]NACE38CVS!U23</f>
        <v>185616.73706973001</v>
      </c>
      <c r="W24" s="166">
        <f>[1]NACE38CVS!V23</f>
        <v>155454.78782490999</v>
      </c>
      <c r="X24" s="166">
        <f>[1]NACE38CVS!W23</f>
        <v>230980.93661112001</v>
      </c>
      <c r="Y24" s="166">
        <f>[1]NACE38CVS!X23</f>
        <v>425686.96277356998</v>
      </c>
      <c r="Z24" s="166">
        <f>[1]NACE38CVS!Y23</f>
        <v>304298.00082806469</v>
      </c>
      <c r="AA24" s="166">
        <f>[1]NACE38CVS!Z23</f>
        <v>121388.9619455053</v>
      </c>
      <c r="AB24" s="166">
        <f>[1]NACE38CVS!AA23</f>
        <v>330109.34302408999</v>
      </c>
      <c r="AC24" s="166">
        <f>[1]NACE38CVS!AB23</f>
        <v>175707.60662196</v>
      </c>
      <c r="AD24" s="166">
        <f>[1]NACE38CVS!AC23</f>
        <v>125092.92270148</v>
      </c>
      <c r="AE24" s="166">
        <f>[1]NACE38CVS!AD23</f>
        <v>1276558.7492196399</v>
      </c>
      <c r="AF24" s="166">
        <f>[1]NACE38CVS!AE23</f>
        <v>128479.65413310289</v>
      </c>
      <c r="AG24" s="166">
        <f>[1]NACE38CVS!AF23</f>
        <v>145388.75075265564</v>
      </c>
      <c r="AH24" s="166">
        <f>[1]NACE38CVS!AG23</f>
        <v>1002690.3443338815</v>
      </c>
      <c r="AI24" s="166">
        <f>[1]NACE38CVS!AH23</f>
        <v>2911229.9207784198</v>
      </c>
      <c r="AJ24" s="166">
        <f>[1]NACE38CVS!AI23</f>
        <v>395274.84121814457</v>
      </c>
      <c r="AK24" s="166">
        <f>[1]NACE38CVS!AJ23</f>
        <v>992024.35348795576</v>
      </c>
      <c r="AL24" s="166">
        <f>[1]NACE38CVS!AK23</f>
        <v>1523930.7260723196</v>
      </c>
      <c r="AM24" s="166">
        <f>[1]NACE38CVS!AL23</f>
        <v>1384008.6368241401</v>
      </c>
      <c r="AN24" s="166">
        <f>[1]NACE38CVS!AM23</f>
        <v>832790.72172409995</v>
      </c>
      <c r="AO24" s="166">
        <f>[1]NACE38CVS!AN23</f>
        <v>234565.82753804169</v>
      </c>
      <c r="AP24" s="166">
        <f>[1]NACE38CVS!AO23</f>
        <v>598224.89418605831</v>
      </c>
      <c r="AQ24" s="166">
        <f>[1]NACE38CVS!AP23</f>
        <v>212269.78733565999</v>
      </c>
      <c r="AR24" s="166">
        <f>[1]NACE38CVS!AQ23</f>
        <v>206739.16568298999</v>
      </c>
      <c r="AS24" s="166">
        <f>[1]NACE38CVS!AR23</f>
        <v>288453.96054608998</v>
      </c>
      <c r="AT24" s="166">
        <f>[1]NACE38CVS!AS23</f>
        <v>717158.86715685006</v>
      </c>
      <c r="AU24" s="166">
        <f>[1]NACE38CVS!AT23</f>
        <v>226254.12259416</v>
      </c>
      <c r="AV24" s="166">
        <f>[1]NACE38CVS!AU23</f>
        <v>772790.43084915006</v>
      </c>
      <c r="AW24" s="166">
        <f>[1]NACE38CVS!AV23</f>
        <v>78650.328158289994</v>
      </c>
      <c r="AX24" s="166">
        <f>[1]NACE38CVS!AW23</f>
        <v>206593.50931543001</v>
      </c>
      <c r="AY24" s="166">
        <f>[1]NACE38CVS!AX23</f>
        <v>1643291.2350895386</v>
      </c>
      <c r="AZ24" s="166">
        <f>[1]NACE38CVS!AZ23</f>
        <v>232238.31063679</v>
      </c>
      <c r="BA24" s="166">
        <f>[1]NACE38CVS!BA23</f>
        <v>287896.44270601001</v>
      </c>
      <c r="BB24" s="166">
        <f>[1]NACE38CVS!BB23</f>
        <v>474419.72847777</v>
      </c>
      <c r="BC24" s="166">
        <f>[1]NACE38CVS!BC23</f>
        <v>758176.89027692005</v>
      </c>
      <c r="BD24" s="166">
        <f>[1]NACE38CVS!BD23</f>
        <v>227696.75420227999</v>
      </c>
      <c r="BE24" s="166">
        <f>[1]NACE38CVS!BE23</f>
        <v>447845.50759946997</v>
      </c>
      <c r="BF24" s="166">
        <f>[1]NACE38CVS!BF23</f>
        <v>0</v>
      </c>
      <c r="BG24" s="166">
        <f>[1]NACE38CVS!BI23</f>
        <v>1447888.7147889</v>
      </c>
      <c r="BH24" s="166">
        <f>[1]NACE38CVS!BJ23</f>
        <v>868323.80042975</v>
      </c>
    </row>
    <row r="25" spans="1:60" s="36" customFormat="1" hidden="1" x14ac:dyDescent="0.2">
      <c r="A25" s="138">
        <f t="shared" si="1"/>
        <v>37529</v>
      </c>
      <c r="B25" s="217">
        <f>[1]NACE38CVS!B24</f>
        <v>17043491.731093228</v>
      </c>
      <c r="C25" s="176">
        <f>[1]NACE38CVS!C24</f>
        <v>16446764.239875957</v>
      </c>
      <c r="D25" s="174">
        <f>[1]NACE38CVS!D24</f>
        <v>3821732.8594914395</v>
      </c>
      <c r="E25" s="166">
        <f>[1]NACE38CVS!E24</f>
        <v>1279655.3137540501</v>
      </c>
      <c r="F25" s="166">
        <f>[1]NACE38CVS!F24</f>
        <v>11942103.557847738</v>
      </c>
      <c r="G25" s="166">
        <f>[1]NACE38CVS!G24</f>
        <v>11345376.066630468</v>
      </c>
      <c r="H25" s="74">
        <f>[1]NACE38CVS!H24</f>
        <v>596727.49121727073</v>
      </c>
      <c r="I25" s="175">
        <f>[1]NACE38CVS!I24</f>
        <v>15272636.232812406</v>
      </c>
      <c r="J25" s="166">
        <f t="shared" si="0"/>
        <v>1770855.49828082</v>
      </c>
      <c r="K25" s="166">
        <f t="shared" si="2"/>
        <v>9574520.5683496483</v>
      </c>
      <c r="L25" s="166">
        <f>[1]NACE38CVS!J24</f>
        <v>6997.62624392</v>
      </c>
      <c r="M25" s="166">
        <f>[1]NACE38CVS!L24</f>
        <v>28957.76876544</v>
      </c>
      <c r="N25" s="166">
        <f>[1]NACE38CVS!M24</f>
        <v>521456.88793423999</v>
      </c>
      <c r="O25" s="166">
        <f>[1]NACE38CVS!N24</f>
        <v>215109.39538165001</v>
      </c>
      <c r="P25" s="166">
        <f>[1]NACE38CVS!O24</f>
        <v>273952.64105186</v>
      </c>
      <c r="Q25" s="166">
        <f>[1]NACE38CVS!P24</f>
        <v>15913.081146349999</v>
      </c>
      <c r="R25" s="166">
        <f>[1]NACE38CVS!Q24</f>
        <v>171500.60406799999</v>
      </c>
      <c r="S25" s="166">
        <f>[1]NACE38CVS!R24</f>
        <v>88553.28951319</v>
      </c>
      <c r="T25" s="166">
        <f>[1]NACE38CVS!S24</f>
        <v>363720.75323709002</v>
      </c>
      <c r="U25" s="166">
        <f>[1]NACE38CVS!T24</f>
        <v>518588.96402349998</v>
      </c>
      <c r="V25" s="166">
        <f>[1]NACE38CVS!U24</f>
        <v>182991.36558665</v>
      </c>
      <c r="W25" s="166">
        <f>[1]NACE38CVS!V24</f>
        <v>154262.85545316001</v>
      </c>
      <c r="X25" s="166">
        <f>[1]NACE38CVS!W24</f>
        <v>229951.55353365</v>
      </c>
      <c r="Y25" s="166">
        <f>[1]NACE38CVS!X24</f>
        <v>425933.95927651</v>
      </c>
      <c r="Z25" s="166">
        <f>[1]NACE38CVS!Y24</f>
        <v>304005.38635036664</v>
      </c>
      <c r="AA25" s="166">
        <f>[1]NACE38CVS!Z24</f>
        <v>121928.57292614332</v>
      </c>
      <c r="AB25" s="166">
        <f>[1]NACE38CVS!AA24</f>
        <v>328778.75713599997</v>
      </c>
      <c r="AC25" s="166">
        <f>[1]NACE38CVS!AB24</f>
        <v>175870.30594088999</v>
      </c>
      <c r="AD25" s="166">
        <f>[1]NACE38CVS!AC24</f>
        <v>126190.67744326001</v>
      </c>
      <c r="AE25" s="166">
        <f>[1]NACE38CVS!AD24</f>
        <v>1279655.3137540501</v>
      </c>
      <c r="AF25" s="166">
        <f>[1]NACE38CVS!AE24</f>
        <v>129039.62432794986</v>
      </c>
      <c r="AG25" s="166">
        <f>[1]NACE38CVS!AF24</f>
        <v>145310.10868838595</v>
      </c>
      <c r="AH25" s="166">
        <f>[1]NACE38CVS!AG24</f>
        <v>1005305.5807377142</v>
      </c>
      <c r="AI25" s="166">
        <f>[1]NACE38CVS!AH24</f>
        <v>2929465.9106980399</v>
      </c>
      <c r="AJ25" s="166">
        <f>[1]NACE38CVS!AI24</f>
        <v>397419.69600230234</v>
      </c>
      <c r="AK25" s="166">
        <f>[1]NACE38CVS!AJ24</f>
        <v>994111.35361596465</v>
      </c>
      <c r="AL25" s="166">
        <f>[1]NACE38CVS!AK24</f>
        <v>1537934.8610797729</v>
      </c>
      <c r="AM25" s="166">
        <f>[1]NACE38CVS!AL24</f>
        <v>1386902.75962979</v>
      </c>
      <c r="AN25" s="166">
        <f>[1]NACE38CVS!AM24</f>
        <v>838026.71887595998</v>
      </c>
      <c r="AO25" s="166">
        <f>[1]NACE38CVS!AN24</f>
        <v>235880.57571618157</v>
      </c>
      <c r="AP25" s="166">
        <f>[1]NACE38CVS!AO24</f>
        <v>602146.14315977832</v>
      </c>
      <c r="AQ25" s="166">
        <f>[1]NACE38CVS!AP24</f>
        <v>209919.15183893</v>
      </c>
      <c r="AR25" s="166">
        <f>[1]NACE38CVS!AQ24</f>
        <v>204942.79440581999</v>
      </c>
      <c r="AS25" s="166">
        <f>[1]NACE38CVS!AR24</f>
        <v>282168.92689921998</v>
      </c>
      <c r="AT25" s="166">
        <f>[1]NACE38CVS!AS24</f>
        <v>717095.62680395995</v>
      </c>
      <c r="AU25" s="166">
        <f>[1]NACE38CVS!AT24</f>
        <v>227746.31425893001</v>
      </c>
      <c r="AV25" s="166">
        <f>[1]NACE38CVS!AU24</f>
        <v>773684.17757184</v>
      </c>
      <c r="AW25" s="166">
        <f>[1]NACE38CVS!AV24</f>
        <v>78763.327369199993</v>
      </c>
      <c r="AX25" s="166">
        <f>[1]NACE38CVS!AW24</f>
        <v>206164.35420102999</v>
      </c>
      <c r="AY25" s="166">
        <f>[1]NACE38CVS!AX24</f>
        <v>1636627.2421327909</v>
      </c>
      <c r="AZ25" s="166">
        <f>[1]NACE38CVS!AZ24</f>
        <v>232836.57561115001</v>
      </c>
      <c r="BA25" s="166">
        <f>[1]NACE38CVS!BA24</f>
        <v>290107.22018122999</v>
      </c>
      <c r="BB25" s="166">
        <f>[1]NACE38CVS!BB24</f>
        <v>477425.50775324</v>
      </c>
      <c r="BC25" s="166">
        <f>[1]NACE38CVS!BC24</f>
        <v>770486.19473520003</v>
      </c>
      <c r="BD25" s="166">
        <f>[1]NACE38CVS!BD24</f>
        <v>231043.20778899</v>
      </c>
      <c r="BE25" s="166">
        <f>[1]NACE38CVS!BE24</f>
        <v>448697.54709241999</v>
      </c>
      <c r="BF25" s="166">
        <f>[1]NACE38CVS!BF24</f>
        <v>0</v>
      </c>
      <c r="BG25" s="166">
        <f>[1]NACE38CVS!BI24</f>
        <v>1464311.50457605</v>
      </c>
      <c r="BH25" s="166">
        <f>[1]NACE38CVS!BJ24</f>
        <v>876912.05981122004</v>
      </c>
    </row>
    <row r="26" spans="1:60" s="36" customFormat="1" ht="12" hidden="1" thickBot="1" x14ac:dyDescent="0.25">
      <c r="A26" s="139">
        <f t="shared" si="1"/>
        <v>37620</v>
      </c>
      <c r="B26" s="218">
        <f>[1]NACE38CVS!B25</f>
        <v>17046784.089272864</v>
      </c>
      <c r="C26" s="177">
        <f>[1]NACE38CVS!C25</f>
        <v>16452874.238299821</v>
      </c>
      <c r="D26" s="178">
        <f>[1]NACE38CVS!D25</f>
        <v>3801621.5376055003</v>
      </c>
      <c r="E26" s="160">
        <f>[1]NACE38CVS!E25</f>
        <v>1281697.29123765</v>
      </c>
      <c r="F26" s="160">
        <f>[1]NACE38CVS!F25</f>
        <v>11963465.260429712</v>
      </c>
      <c r="G26" s="160">
        <f>[1]NACE38CVS!G25</f>
        <v>11369555.40945667</v>
      </c>
      <c r="H26" s="160">
        <f>[1]NACE38CVS!H25</f>
        <v>593909.85097304219</v>
      </c>
      <c r="I26" s="179">
        <f>[1]NACE38CVS!I25</f>
        <v>15263562.193582153</v>
      </c>
      <c r="J26" s="160">
        <f t="shared" si="0"/>
        <v>1783221.8956907101</v>
      </c>
      <c r="K26" s="160">
        <f t="shared" si="2"/>
        <v>9586333.5137659609</v>
      </c>
      <c r="L26" s="160">
        <f>[1]NACE38CVS!J25</f>
        <v>6978.6340126100004</v>
      </c>
      <c r="M26" s="160">
        <f>[1]NACE38CVS!L25</f>
        <v>28928.590643629999</v>
      </c>
      <c r="N26" s="160">
        <f>[1]NACE38CVS!M25</f>
        <v>521238.48577494</v>
      </c>
      <c r="O26" s="160">
        <f>[1]NACE38CVS!N25</f>
        <v>210320.38829073001</v>
      </c>
      <c r="P26" s="160">
        <f>[1]NACE38CVS!O25</f>
        <v>272535.16890304</v>
      </c>
      <c r="Q26" s="160">
        <f>[1]NACE38CVS!P25</f>
        <v>15652.445394599999</v>
      </c>
      <c r="R26" s="160">
        <f>[1]NACE38CVS!Q25</f>
        <v>170529.05635626</v>
      </c>
      <c r="S26" s="160">
        <f>[1]NACE38CVS!R25</f>
        <v>88795.204671660002</v>
      </c>
      <c r="T26" s="160">
        <f>[1]NACE38CVS!S25</f>
        <v>362246.50257059</v>
      </c>
      <c r="U26" s="160">
        <f>[1]NACE38CVS!T25</f>
        <v>516566.73242040002</v>
      </c>
      <c r="V26" s="160">
        <f>[1]NACE38CVS!U25</f>
        <v>178243.60259523001</v>
      </c>
      <c r="W26" s="160">
        <f>[1]NACE38CVS!V25</f>
        <v>151968.7746832</v>
      </c>
      <c r="X26" s="160">
        <f>[1]NACE38CVS!W25</f>
        <v>228213.93642387999</v>
      </c>
      <c r="Y26" s="160">
        <f>[1]NACE38CVS!X25</f>
        <v>427129.40529867</v>
      </c>
      <c r="Z26" s="160">
        <f>[1]NACE38CVS!Y25</f>
        <v>303430.08382904337</v>
      </c>
      <c r="AA26" s="160">
        <f>[1]NACE38CVS!Z25</f>
        <v>123699.32146962664</v>
      </c>
      <c r="AB26" s="160">
        <f>[1]NACE38CVS!AA25</f>
        <v>326350.82908931002</v>
      </c>
      <c r="AC26" s="160">
        <f>[1]NACE38CVS!AB25</f>
        <v>175767.60708377001</v>
      </c>
      <c r="AD26" s="160">
        <f>[1]NACE38CVS!AC25</f>
        <v>127134.80740559001</v>
      </c>
      <c r="AE26" s="160">
        <f>[1]NACE38CVS!AD25</f>
        <v>1281697.29123765</v>
      </c>
      <c r="AF26" s="160">
        <f>[1]NACE38CVS!AE25</f>
        <v>129440.65131207512</v>
      </c>
      <c r="AG26" s="160">
        <f>[1]NACE38CVS!AF25</f>
        <v>145096.77409318724</v>
      </c>
      <c r="AH26" s="160">
        <f>[1]NACE38CVS!AG25</f>
        <v>1007159.8658323876</v>
      </c>
      <c r="AI26" s="160">
        <f>[1]NACE38CVS!AH25</f>
        <v>2936650.94098861</v>
      </c>
      <c r="AJ26" s="160">
        <f>[1]NACE38CVS!AI25</f>
        <v>397802.02938366379</v>
      </c>
      <c r="AK26" s="160">
        <f>[1]NACE38CVS!AJ25</f>
        <v>993882.85153738561</v>
      </c>
      <c r="AL26" s="160">
        <f>[1]NACE38CVS!AK25</f>
        <v>1544966.0600675608</v>
      </c>
      <c r="AM26" s="160">
        <f>[1]NACE38CVS!AL25</f>
        <v>1387985.45697744</v>
      </c>
      <c r="AN26" s="160">
        <f>[1]NACE38CVS!AM25</f>
        <v>841390.54045004002</v>
      </c>
      <c r="AO26" s="160">
        <f>[1]NACE38CVS!AN25</f>
        <v>236791.02801802574</v>
      </c>
      <c r="AP26" s="160">
        <f>[1]NACE38CVS!AO25</f>
        <v>604599.51243201422</v>
      </c>
      <c r="AQ26" s="160">
        <f>[1]NACE38CVS!AP25</f>
        <v>210133.94334052</v>
      </c>
      <c r="AR26" s="160">
        <f>[1]NACE38CVS!AQ25</f>
        <v>202762.85044831</v>
      </c>
      <c r="AS26" s="160">
        <f>[1]NACE38CVS!AR25</f>
        <v>277704.62109352002</v>
      </c>
      <c r="AT26" s="160">
        <f>[1]NACE38CVS!AS25</f>
        <v>716353.42632773996</v>
      </c>
      <c r="AU26" s="160">
        <f>[1]NACE38CVS!AT25</f>
        <v>229606.14987816999</v>
      </c>
      <c r="AV26" s="160">
        <f>[1]NACE38CVS!AU25</f>
        <v>774916.34683935996</v>
      </c>
      <c r="AW26" s="160">
        <f>[1]NACE38CVS!AV25</f>
        <v>79238.97754552</v>
      </c>
      <c r="AX26" s="160">
        <f>[1]NACE38CVS!AW25</f>
        <v>206138.69861759001</v>
      </c>
      <c r="AY26" s="160">
        <f>[1]NACE38CVS!AX25</f>
        <v>1638187.7127228922</v>
      </c>
      <c r="AZ26" s="160">
        <f>[1]NACE38CVS!AZ25</f>
        <v>232684.28024580001</v>
      </c>
      <c r="BA26" s="160">
        <f>[1]NACE38CVS!BA25</f>
        <v>290217.46408002003</v>
      </c>
      <c r="BB26" s="160">
        <f>[1]NACE38CVS!BB25</f>
        <v>478795.89462969999</v>
      </c>
      <c r="BC26" s="160">
        <f>[1]NACE38CVS!BC25</f>
        <v>781524.25673519005</v>
      </c>
      <c r="BD26" s="160">
        <f>[1]NACE38CVS!BD25</f>
        <v>230413.54233468001</v>
      </c>
      <c r="BE26" s="160">
        <f>[1]NACE38CVS!BE25</f>
        <v>448760.15717461001</v>
      </c>
      <c r="BF26" s="160">
        <f>[1]NACE38CVS!BF25</f>
        <v>0</v>
      </c>
      <c r="BG26" s="160">
        <f>[1]NACE38CVS!BI25</f>
        <v>1474276.8607612001</v>
      </c>
      <c r="BH26" s="160">
        <f>[1]NACE38CVS!BJ25</f>
        <v>880024.67488071998</v>
      </c>
    </row>
    <row r="27" spans="1:60" s="36" customFormat="1" hidden="1" x14ac:dyDescent="0.2">
      <c r="A27" s="138">
        <f t="shared" si="1"/>
        <v>37710</v>
      </c>
      <c r="B27" s="217">
        <f>[1]NACE38CVS!B26</f>
        <v>17022500.31416053</v>
      </c>
      <c r="C27" s="176">
        <f>[1]NACE38CVS!C26</f>
        <v>16438834.681117969</v>
      </c>
      <c r="D27" s="174">
        <f>[1]NACE38CVS!D26</f>
        <v>3777264.76474716</v>
      </c>
      <c r="E27" s="166">
        <f>[1]NACE38CVS!E26</f>
        <v>1282531.3723735299</v>
      </c>
      <c r="F27" s="166">
        <f>[1]NACE38CVS!F26</f>
        <v>11962704.177039841</v>
      </c>
      <c r="G27" s="166">
        <f>[1]NACE38CVS!G26</f>
        <v>11379038.543997278</v>
      </c>
      <c r="H27" s="74">
        <f>[1]NACE38CVS!H26</f>
        <v>583665.63304256217</v>
      </c>
      <c r="I27" s="175">
        <f>[1]NACE38CVS!I26</f>
        <v>15224317.586556099</v>
      </c>
      <c r="J27" s="166">
        <f t="shared" si="0"/>
        <v>1798182.7276044299</v>
      </c>
      <c r="K27" s="166">
        <f t="shared" si="2"/>
        <v>9580855.8163928483</v>
      </c>
      <c r="L27" s="166">
        <f>[1]NACE38CVS!J26</f>
        <v>6846.42884349</v>
      </c>
      <c r="M27" s="166">
        <f>[1]NACE38CVS!L26</f>
        <v>28822.74020724</v>
      </c>
      <c r="N27" s="166">
        <f>[1]NACE38CVS!M26</f>
        <v>523455.21716613998</v>
      </c>
      <c r="O27" s="166">
        <f>[1]NACE38CVS!N26</f>
        <v>205313.07162135001</v>
      </c>
      <c r="P27" s="166">
        <f>[1]NACE38CVS!O26</f>
        <v>270109.33887386997</v>
      </c>
      <c r="Q27" s="166">
        <f>[1]NACE38CVS!P26</f>
        <v>14457.93112463</v>
      </c>
      <c r="R27" s="166">
        <f>[1]NACE38CVS!Q26</f>
        <v>172056.96201173001</v>
      </c>
      <c r="S27" s="166">
        <f>[1]NACE38CVS!R26</f>
        <v>88173.445589080002</v>
      </c>
      <c r="T27" s="166">
        <f>[1]NACE38CVS!S26</f>
        <v>358933.32850206998</v>
      </c>
      <c r="U27" s="166">
        <f>[1]NACE38CVS!T26</f>
        <v>512667.47284145001</v>
      </c>
      <c r="V27" s="166">
        <f>[1]NACE38CVS!U26</f>
        <v>174474.55516202</v>
      </c>
      <c r="W27" s="166">
        <f>[1]NACE38CVS!V26</f>
        <v>149284.37490533001</v>
      </c>
      <c r="X27" s="166">
        <f>[1]NACE38CVS!W26</f>
        <v>226128.92773269</v>
      </c>
      <c r="Y27" s="166">
        <f>[1]NACE38CVS!X26</f>
        <v>427932.70096572</v>
      </c>
      <c r="Z27" s="166">
        <f>[1]NACE38CVS!Y26</f>
        <v>303709.15063763433</v>
      </c>
      <c r="AA27" s="166">
        <f>[1]NACE38CVS!Z26</f>
        <v>124223.55032808566</v>
      </c>
      <c r="AB27" s="166">
        <f>[1]NACE38CVS!AA26</f>
        <v>324232.58678516001</v>
      </c>
      <c r="AC27" s="166">
        <f>[1]NACE38CVS!AB26</f>
        <v>173141.59715861999</v>
      </c>
      <c r="AD27" s="166">
        <f>[1]NACE38CVS!AC26</f>
        <v>128080.51410006</v>
      </c>
      <c r="AE27" s="166">
        <f>[1]NACE38CVS!AD26</f>
        <v>1282531.3723735299</v>
      </c>
      <c r="AF27" s="166">
        <f>[1]NACE38CVS!AE26</f>
        <v>128622.97798385465</v>
      </c>
      <c r="AG27" s="166">
        <f>[1]NACE38CVS!AF26</f>
        <v>145896.28597983302</v>
      </c>
      <c r="AH27" s="166">
        <f>[1]NACE38CVS!AG26</f>
        <v>1008012.1084098424</v>
      </c>
      <c r="AI27" s="166">
        <f>[1]NACE38CVS!AH26</f>
        <v>2941332.5803018999</v>
      </c>
      <c r="AJ27" s="166">
        <f>[1]NACE38CVS!AI26</f>
        <v>396490.59854704631</v>
      </c>
      <c r="AK27" s="166">
        <f>[1]NACE38CVS!AJ26</f>
        <v>993806.31446579006</v>
      </c>
      <c r="AL27" s="166">
        <f>[1]NACE38CVS!AK26</f>
        <v>1551035.667289064</v>
      </c>
      <c r="AM27" s="166">
        <f>[1]NACE38CVS!AL26</f>
        <v>1385045.90353515</v>
      </c>
      <c r="AN27" s="166">
        <f>[1]NACE38CVS!AM26</f>
        <v>841212.56139010005</v>
      </c>
      <c r="AO27" s="166">
        <f>[1]NACE38CVS!AN26</f>
        <v>237577.46545765523</v>
      </c>
      <c r="AP27" s="166">
        <f>[1]NACE38CVS!AO26</f>
        <v>603635.09593244491</v>
      </c>
      <c r="AQ27" s="166">
        <f>[1]NACE38CVS!AP26</f>
        <v>211075.34474589</v>
      </c>
      <c r="AR27" s="166">
        <f>[1]NACE38CVS!AQ26</f>
        <v>201525.51980635</v>
      </c>
      <c r="AS27" s="166">
        <f>[1]NACE38CVS!AR26</f>
        <v>274444.68053059001</v>
      </c>
      <c r="AT27" s="166">
        <f>[1]NACE38CVS!AS26</f>
        <v>715089.74748947995</v>
      </c>
      <c r="AU27" s="166">
        <f>[1]NACE38CVS!AT26</f>
        <v>230368.23505778</v>
      </c>
      <c r="AV27" s="166">
        <f>[1]NACE38CVS!AU26</f>
        <v>775182.82934923004</v>
      </c>
      <c r="AW27" s="166">
        <f>[1]NACE38CVS!AV26</f>
        <v>79442.111475979997</v>
      </c>
      <c r="AX27" s="166">
        <f>[1]NACE38CVS!AW26</f>
        <v>203055.94821577999</v>
      </c>
      <c r="AY27" s="166">
        <f>[1]NACE38CVS!AX26</f>
        <v>1631530.7966358722</v>
      </c>
      <c r="AZ27" s="166">
        <f>[1]NACE38CVS!AZ26</f>
        <v>233829.33624147001</v>
      </c>
      <c r="BA27" s="166">
        <f>[1]NACE38CVS!BA26</f>
        <v>291737.23697243998</v>
      </c>
      <c r="BB27" s="166">
        <f>[1]NACE38CVS!BB26</f>
        <v>483015.39459004003</v>
      </c>
      <c r="BC27" s="166">
        <f>[1]NACE38CVS!BC26</f>
        <v>789600.75980047998</v>
      </c>
      <c r="BD27" s="166">
        <f>[1]NACE38CVS!BD26</f>
        <v>229011.84290484001</v>
      </c>
      <c r="BE27" s="166">
        <f>[1]NACE38CVS!BE26</f>
        <v>446203.34799646999</v>
      </c>
      <c r="BF27" s="166">
        <f>[1]NACE38CVS!BF26</f>
        <v>0</v>
      </c>
      <c r="BG27" s="166">
        <f>[1]NACE38CVS!BI26</f>
        <v>1481231.2316761401</v>
      </c>
      <c r="BH27" s="166">
        <f>[1]NACE38CVS!BJ26</f>
        <v>880637.27645432996</v>
      </c>
    </row>
    <row r="28" spans="1:60" s="36" customFormat="1" hidden="1" x14ac:dyDescent="0.2">
      <c r="A28" s="138">
        <f t="shared" si="1"/>
        <v>37802</v>
      </c>
      <c r="B28" s="75">
        <f>[1]NACE38CVS!B27</f>
        <v>17004504.306515943</v>
      </c>
      <c r="C28" s="173">
        <f>[1]NACE38CVS!C27</f>
        <v>16423673.517150879</v>
      </c>
      <c r="D28" s="76">
        <f>[1]NACE38CVS!D27</f>
        <v>3755479.68517503</v>
      </c>
      <c r="E28" s="77">
        <f>[1]NACE38CVS!E27</f>
        <v>1285605.62777104</v>
      </c>
      <c r="F28" s="77">
        <f>[1]NACE38CVS!F27</f>
        <v>11963418.993569877</v>
      </c>
      <c r="G28" s="77">
        <f>[1]NACE38CVS!G27</f>
        <v>11382588.204204811</v>
      </c>
      <c r="H28" s="69">
        <f>[1]NACE38CVS!H27</f>
        <v>580830.7893650661</v>
      </c>
      <c r="I28" s="78">
        <f>[1]NACE38CVS!I27</f>
        <v>15194322.940748131</v>
      </c>
      <c r="J28" s="77">
        <f t="shared" si="0"/>
        <v>1810181.36576781</v>
      </c>
      <c r="K28" s="77">
        <f t="shared" si="2"/>
        <v>9572406.8384370003</v>
      </c>
      <c r="L28" s="77">
        <f>[1]NACE38CVS!J27</f>
        <v>6939.91114371</v>
      </c>
      <c r="M28" s="77">
        <f>[1]NACE38CVS!L27</f>
        <v>28542.292984809999</v>
      </c>
      <c r="N28" s="77">
        <f>[1]NACE38CVS!M27</f>
        <v>523829.49563878</v>
      </c>
      <c r="O28" s="77">
        <f>[1]NACE38CVS!N27</f>
        <v>200712.06372208</v>
      </c>
      <c r="P28" s="77">
        <f>[1]NACE38CVS!O27</f>
        <v>268022.12438917003</v>
      </c>
      <c r="Q28" s="77">
        <f>[1]NACE38CVS!P27</f>
        <v>14275.078593669999</v>
      </c>
      <c r="R28" s="77">
        <f>[1]NACE38CVS!Q27</f>
        <v>171640.51305877999</v>
      </c>
      <c r="S28" s="77">
        <f>[1]NACE38CVS!R27</f>
        <v>89307.852113119996</v>
      </c>
      <c r="T28" s="77">
        <f>[1]NACE38CVS!S27</f>
        <v>357120.67117271002</v>
      </c>
      <c r="U28" s="77">
        <f>[1]NACE38CVS!T27</f>
        <v>507369.02781871002</v>
      </c>
      <c r="V28" s="77">
        <f>[1]NACE38CVS!U27</f>
        <v>171583.79606602999</v>
      </c>
      <c r="W28" s="77">
        <f>[1]NACE38CVS!V27</f>
        <v>148668.44410838999</v>
      </c>
      <c r="X28" s="77">
        <f>[1]NACE38CVS!W27</f>
        <v>223826.68677567999</v>
      </c>
      <c r="Y28" s="77">
        <f>[1]NACE38CVS!X27</f>
        <v>427486.68645944999</v>
      </c>
      <c r="Z28" s="77">
        <f>[1]NACE38CVS!Y27</f>
        <v>303147.25475148147</v>
      </c>
      <c r="AA28" s="77">
        <f>[1]NACE38CVS!Z27</f>
        <v>124339.43170796851</v>
      </c>
      <c r="AB28" s="77">
        <f>[1]NACE38CVS!AA27</f>
        <v>322038.69577147003</v>
      </c>
      <c r="AC28" s="77">
        <f>[1]NACE38CVS!AB27</f>
        <v>172196.69292217001</v>
      </c>
      <c r="AD28" s="77">
        <f>[1]NACE38CVS!AC27</f>
        <v>128859.56358001</v>
      </c>
      <c r="AE28" s="77">
        <f>[1]NACE38CVS!AD27</f>
        <v>1285605.62777104</v>
      </c>
      <c r="AF28" s="77">
        <f>[1]NACE38CVS!AE27</f>
        <v>130741.27288453047</v>
      </c>
      <c r="AG28" s="77">
        <f>[1]NACE38CVS!AF27</f>
        <v>145696.91550499076</v>
      </c>
      <c r="AH28" s="77">
        <f>[1]NACE38CVS!AG27</f>
        <v>1009167.4393815188</v>
      </c>
      <c r="AI28" s="77">
        <f>[1]NACE38CVS!AH27</f>
        <v>2942408.7394606601</v>
      </c>
      <c r="AJ28" s="77">
        <f>[1]NACE38CVS!AI27</f>
        <v>395334.93649904564</v>
      </c>
      <c r="AK28" s="77">
        <f>[1]NACE38CVS!AJ27</f>
        <v>990845.35291221994</v>
      </c>
      <c r="AL28" s="77">
        <f>[1]NACE38CVS!AK27</f>
        <v>1556228.450049395</v>
      </c>
      <c r="AM28" s="77">
        <f>[1]NACE38CVS!AL27</f>
        <v>1382945.4767295499</v>
      </c>
      <c r="AN28" s="77">
        <f>[1]NACE38CVS!AM27</f>
        <v>841878.96780091</v>
      </c>
      <c r="AO28" s="77">
        <f>[1]NACE38CVS!AN27</f>
        <v>239907.98117971909</v>
      </c>
      <c r="AP28" s="77">
        <f>[1]NACE38CVS!AO27</f>
        <v>601970.98662119091</v>
      </c>
      <c r="AQ28" s="77">
        <f>[1]NACE38CVS!AP27</f>
        <v>203176.32389104</v>
      </c>
      <c r="AR28" s="77">
        <f>[1]NACE38CVS!AQ27</f>
        <v>199705.18477805</v>
      </c>
      <c r="AS28" s="77">
        <f>[1]NACE38CVS!AR27</f>
        <v>270362.04025914002</v>
      </c>
      <c r="AT28" s="77">
        <f>[1]NACE38CVS!AS27</f>
        <v>715489.64162459003</v>
      </c>
      <c r="AU28" s="77">
        <f>[1]NACE38CVS!AT27</f>
        <v>232658.33951553999</v>
      </c>
      <c r="AV28" s="77">
        <f>[1]NACE38CVS!AU27</f>
        <v>774216.95378164004</v>
      </c>
      <c r="AW28" s="77">
        <f>[1]NACE38CVS!AV27</f>
        <v>79578.230888940001</v>
      </c>
      <c r="AX28" s="77">
        <f>[1]NACE38CVS!AW27</f>
        <v>202106.59888954001</v>
      </c>
      <c r="AY28" s="77">
        <f>[1]NACE38CVS!AX27</f>
        <v>1634462.3231940861</v>
      </c>
      <c r="AZ28" s="77">
        <f>[1]NACE38CVS!AZ27</f>
        <v>233768.31477818999</v>
      </c>
      <c r="BA28" s="77">
        <f>[1]NACE38CVS!BA27</f>
        <v>293043.73703906999</v>
      </c>
      <c r="BB28" s="77">
        <f>[1]NACE38CVS!BB27</f>
        <v>485752.13060209999</v>
      </c>
      <c r="BC28" s="77">
        <f>[1]NACE38CVS!BC27</f>
        <v>797617.18334844999</v>
      </c>
      <c r="BD28" s="77">
        <f>[1]NACE38CVS!BD27</f>
        <v>229721.66347262001</v>
      </c>
      <c r="BE28" s="77">
        <f>[1]NACE38CVS!BE27</f>
        <v>444527.14351576002</v>
      </c>
      <c r="BF28" s="77">
        <f>[1]NACE38CVS!BF27</f>
        <v>0</v>
      </c>
      <c r="BG28" s="77">
        <f>[1]NACE38CVS!BI27</f>
        <v>1488734.13924287</v>
      </c>
      <c r="BH28" s="77">
        <f>[1]NACE38CVS!BJ27</f>
        <v>881288.80757427996</v>
      </c>
    </row>
    <row r="29" spans="1:60" s="36" customFormat="1" hidden="1" x14ac:dyDescent="0.2">
      <c r="A29" s="138">
        <f t="shared" si="1"/>
        <v>37894</v>
      </c>
      <c r="B29" s="75">
        <f>[1]NACE38CVS!B28</f>
        <v>17015172.520536773</v>
      </c>
      <c r="C29" s="173">
        <f>[1]NACE38CVS!C28</f>
        <v>16431980.279036451</v>
      </c>
      <c r="D29" s="76">
        <f>[1]NACE38CVS!D28</f>
        <v>3732100.6403320199</v>
      </c>
      <c r="E29" s="77">
        <f>[1]NACE38CVS!E28</f>
        <v>1295144.90016822</v>
      </c>
      <c r="F29" s="77">
        <f>[1]NACE38CVS!F28</f>
        <v>11987926.980036531</v>
      </c>
      <c r="G29" s="77">
        <f>[1]NACE38CVS!G28</f>
        <v>11404734.738536211</v>
      </c>
      <c r="H29" s="69">
        <f>[1]NACE38CVS!H28</f>
        <v>583192.24150032061</v>
      </c>
      <c r="I29" s="78">
        <f>[1]NACE38CVS!I28</f>
        <v>15191962.267636385</v>
      </c>
      <c r="J29" s="77">
        <f t="shared" si="0"/>
        <v>1823210.25290039</v>
      </c>
      <c r="K29" s="77">
        <f t="shared" si="2"/>
        <v>9581524.4856358208</v>
      </c>
      <c r="L29" s="77">
        <f>[1]NACE38CVS!J28</f>
        <v>6850.25363466</v>
      </c>
      <c r="M29" s="77">
        <f>[1]NACE38CVS!L28</f>
        <v>28446.621747059999</v>
      </c>
      <c r="N29" s="77">
        <f>[1]NACE38CVS!M28</f>
        <v>522640.10797231999</v>
      </c>
      <c r="O29" s="77">
        <f>[1]NACE38CVS!N28</f>
        <v>196179.37712945999</v>
      </c>
      <c r="P29" s="77">
        <f>[1]NACE38CVS!O28</f>
        <v>265159.04904166999</v>
      </c>
      <c r="Q29" s="77">
        <f>[1]NACE38CVS!P28</f>
        <v>14118.24042957</v>
      </c>
      <c r="R29" s="77">
        <f>[1]NACE38CVS!Q28</f>
        <v>170508.82382990999</v>
      </c>
      <c r="S29" s="77">
        <f>[1]NACE38CVS!R28</f>
        <v>88498.289257199998</v>
      </c>
      <c r="T29" s="77">
        <f>[1]NACE38CVS!S28</f>
        <v>355082.53789018001</v>
      </c>
      <c r="U29" s="77">
        <f>[1]NACE38CVS!T28</f>
        <v>502278.42173906998</v>
      </c>
      <c r="V29" s="77">
        <f>[1]NACE38CVS!U28</f>
        <v>169312.46934956999</v>
      </c>
      <c r="W29" s="77">
        <f>[1]NACE38CVS!V28</f>
        <v>147512.30951416999</v>
      </c>
      <c r="X29" s="77">
        <f>[1]NACE38CVS!W28</f>
        <v>221518.87781174999</v>
      </c>
      <c r="Y29" s="77">
        <f>[1]NACE38CVS!X28</f>
        <v>427612.84910038998</v>
      </c>
      <c r="Z29" s="77">
        <f>[1]NACE38CVS!Y28</f>
        <v>303380.87192613678</v>
      </c>
      <c r="AA29" s="77">
        <f>[1]NACE38CVS!Z28</f>
        <v>124231.97717425325</v>
      </c>
      <c r="AB29" s="77">
        <f>[1]NACE38CVS!AA28</f>
        <v>319522.04495836003</v>
      </c>
      <c r="AC29" s="77">
        <f>[1]NACE38CVS!AB28</f>
        <v>174449.98791284999</v>
      </c>
      <c r="AD29" s="77">
        <f>[1]NACE38CVS!AC28</f>
        <v>129260.63264849001</v>
      </c>
      <c r="AE29" s="77">
        <f>[1]NACE38CVS!AD28</f>
        <v>1295144.90016822</v>
      </c>
      <c r="AF29" s="77">
        <f>[1]NACE38CVS!AE28</f>
        <v>131805.69009458076</v>
      </c>
      <c r="AG29" s="77">
        <f>[1]NACE38CVS!AF28</f>
        <v>145743.55808901202</v>
      </c>
      <c r="AH29" s="77">
        <f>[1]NACE38CVS!AG28</f>
        <v>1017595.6519846272</v>
      </c>
      <c r="AI29" s="77">
        <f>[1]NACE38CVS!AH28</f>
        <v>2944689.91352303</v>
      </c>
      <c r="AJ29" s="77">
        <f>[1]NACE38CVS!AI28</f>
        <v>393199.27031668369</v>
      </c>
      <c r="AK29" s="77">
        <f>[1]NACE38CVS!AJ28</f>
        <v>991452.27286625595</v>
      </c>
      <c r="AL29" s="77">
        <f>[1]NACE38CVS!AK28</f>
        <v>1560038.3703400905</v>
      </c>
      <c r="AM29" s="77">
        <f>[1]NACE38CVS!AL28</f>
        <v>1381661.36896888</v>
      </c>
      <c r="AN29" s="77">
        <f>[1]NACE38CVS!AM28</f>
        <v>844980.20771601005</v>
      </c>
      <c r="AO29" s="77">
        <f>[1]NACE38CVS!AN28</f>
        <v>240137.54969962433</v>
      </c>
      <c r="AP29" s="77">
        <f>[1]NACE38CVS!AO28</f>
        <v>604842.65801638574</v>
      </c>
      <c r="AQ29" s="77">
        <f>[1]NACE38CVS!AP28</f>
        <v>207108.47972999001</v>
      </c>
      <c r="AR29" s="77">
        <f>[1]NACE38CVS!AQ28</f>
        <v>197125.49342516001</v>
      </c>
      <c r="AS29" s="77">
        <f>[1]NACE38CVS!AR28</f>
        <v>267678.36257474998</v>
      </c>
      <c r="AT29" s="77">
        <f>[1]NACE38CVS!AS28</f>
        <v>714938.55292007001</v>
      </c>
      <c r="AU29" s="77">
        <f>[1]NACE38CVS!AT28</f>
        <v>234465.12210203</v>
      </c>
      <c r="AV29" s="77">
        <f>[1]NACE38CVS!AU28</f>
        <v>775387.75216113997</v>
      </c>
      <c r="AW29" s="77">
        <f>[1]NACE38CVS!AV28</f>
        <v>79691.556028079998</v>
      </c>
      <c r="AX29" s="77">
        <f>[1]NACE38CVS!AW28</f>
        <v>202996.32060583</v>
      </c>
      <c r="AY29" s="77">
        <f>[1]NACE38CVS!AX28</f>
        <v>1638700.4969594406</v>
      </c>
      <c r="AZ29" s="77">
        <f>[1]NACE38CVS!AZ28</f>
        <v>234769.74458125001</v>
      </c>
      <c r="BA29" s="77">
        <f>[1]NACE38CVS!BA28</f>
        <v>294366.0657491</v>
      </c>
      <c r="BB29" s="77">
        <f>[1]NACE38CVS!BB28</f>
        <v>487396.27391791</v>
      </c>
      <c r="BC29" s="77">
        <f>[1]NACE38CVS!BC28</f>
        <v>806678.16865213006</v>
      </c>
      <c r="BD29" s="77">
        <f>[1]NACE38CVS!BD28</f>
        <v>230073.00911786</v>
      </c>
      <c r="BE29" s="77">
        <f>[1]NACE38CVS!BE28</f>
        <v>445220.09130387002</v>
      </c>
      <c r="BF29" s="77">
        <f>[1]NACE38CVS!BF28</f>
        <v>0</v>
      </c>
      <c r="BG29" s="77">
        <f>[1]NACE38CVS!BI28</f>
        <v>1495847.5017252499</v>
      </c>
      <c r="BH29" s="77">
        <f>[1]NACE38CVS!BJ28</f>
        <v>885180.99284650001</v>
      </c>
    </row>
    <row r="30" spans="1:60" s="36" customFormat="1" ht="12" hidden="1" thickBot="1" x14ac:dyDescent="0.25">
      <c r="A30" s="139">
        <f t="shared" si="1"/>
        <v>37985</v>
      </c>
      <c r="B30" s="65">
        <f>[1]NACE38CVS!B29</f>
        <v>17039648.640453663</v>
      </c>
      <c r="C30" s="180">
        <f>[1]NACE38CVS!C29</f>
        <v>16438826.32014006</v>
      </c>
      <c r="D30" s="66">
        <f>[1]NACE38CVS!D29</f>
        <v>3710646.8036277601</v>
      </c>
      <c r="E30" s="67">
        <f>[1]NACE38CVS!E29</f>
        <v>1303131.14800753</v>
      </c>
      <c r="F30" s="67">
        <f>[1]NACE38CVS!F29</f>
        <v>12025870.688818373</v>
      </c>
      <c r="G30" s="67">
        <f>[1]NACE38CVS!G29</f>
        <v>11425048.36850477</v>
      </c>
      <c r="H30" s="67">
        <f>[1]NACE38CVS!H29</f>
        <v>600822.32031360257</v>
      </c>
      <c r="I30" s="68">
        <f>[1]NACE38CVS!I29</f>
        <v>15208921.676375913</v>
      </c>
      <c r="J30" s="67">
        <f t="shared" si="0"/>
        <v>1830726.96407775</v>
      </c>
      <c r="K30" s="67">
        <f t="shared" si="2"/>
        <v>9594321.4044270199</v>
      </c>
      <c r="L30" s="67">
        <f>[1]NACE38CVS!J29</f>
        <v>6801.6758655100002</v>
      </c>
      <c r="M30" s="67">
        <f>[1]NACE38CVS!L29</f>
        <v>28324.846758889998</v>
      </c>
      <c r="N30" s="67">
        <f>[1]NACE38CVS!M29</f>
        <v>520773.78035319003</v>
      </c>
      <c r="O30" s="67">
        <f>[1]NACE38CVS!N29</f>
        <v>190615.35308227001</v>
      </c>
      <c r="P30" s="67">
        <f>[1]NACE38CVS!O29</f>
        <v>262910.83596837998</v>
      </c>
      <c r="Q30" s="67">
        <f>[1]NACE38CVS!P29</f>
        <v>14062.91691817</v>
      </c>
      <c r="R30" s="67">
        <f>[1]NACE38CVS!Q29</f>
        <v>169429.11125977</v>
      </c>
      <c r="S30" s="67">
        <f>[1]NACE38CVS!R29</f>
        <v>88733.664277949996</v>
      </c>
      <c r="T30" s="67">
        <f>[1]NACE38CVS!S29</f>
        <v>353147.70669358002</v>
      </c>
      <c r="U30" s="67">
        <f>[1]NACE38CVS!T29</f>
        <v>499749.30410438997</v>
      </c>
      <c r="V30" s="67">
        <f>[1]NACE38CVS!U29</f>
        <v>167979.0439897</v>
      </c>
      <c r="W30" s="67">
        <f>[1]NACE38CVS!V29</f>
        <v>146287.31643511</v>
      </c>
      <c r="X30" s="67">
        <f>[1]NACE38CVS!W29</f>
        <v>219658.44833350001</v>
      </c>
      <c r="Y30" s="67">
        <f>[1]NACE38CVS!X29</f>
        <v>426000.83599594998</v>
      </c>
      <c r="Z30" s="67">
        <f>[1]NACE38CVS!Y29</f>
        <v>302249.43222100247</v>
      </c>
      <c r="AA30" s="67">
        <f>[1]NACE38CVS!Z29</f>
        <v>123751.40377494748</v>
      </c>
      <c r="AB30" s="67">
        <f>[1]NACE38CVS!AA29</f>
        <v>317140.38975156</v>
      </c>
      <c r="AC30" s="67">
        <f>[1]NACE38CVS!AB29</f>
        <v>175908.30984219999</v>
      </c>
      <c r="AD30" s="67">
        <f>[1]NACE38CVS!AC29</f>
        <v>129924.93986314999</v>
      </c>
      <c r="AE30" s="67">
        <f>[1]NACE38CVS!AD29</f>
        <v>1303131.14800753</v>
      </c>
      <c r="AF30" s="67">
        <f>[1]NACE38CVS!AE29</f>
        <v>133187.31261880236</v>
      </c>
      <c r="AG30" s="67">
        <f>[1]NACE38CVS!AF29</f>
        <v>146189.75880183637</v>
      </c>
      <c r="AH30" s="67">
        <f>[1]NACE38CVS!AG29</f>
        <v>1023754.0765868912</v>
      </c>
      <c r="AI30" s="67">
        <f>[1]NACE38CVS!AH29</f>
        <v>2951977.4890517499</v>
      </c>
      <c r="AJ30" s="67">
        <f>[1]NACE38CVS!AI29</f>
        <v>392998.87186299992</v>
      </c>
      <c r="AK30" s="67">
        <f>[1]NACE38CVS!AJ29</f>
        <v>991144.26557917648</v>
      </c>
      <c r="AL30" s="67">
        <f>[1]NACE38CVS!AK29</f>
        <v>1567834.3516095732</v>
      </c>
      <c r="AM30" s="67">
        <f>[1]NACE38CVS!AL29</f>
        <v>1376139.2837404199</v>
      </c>
      <c r="AN30" s="67">
        <f>[1]NACE38CVS!AM29</f>
        <v>847363.90714353998</v>
      </c>
      <c r="AO30" s="67">
        <f>[1]NACE38CVS!AN29</f>
        <v>240023.62313547192</v>
      </c>
      <c r="AP30" s="67">
        <f>[1]NACE38CVS!AO29</f>
        <v>607340.28400806815</v>
      </c>
      <c r="AQ30" s="67">
        <f>[1]NACE38CVS!AP29</f>
        <v>209719.61191072999</v>
      </c>
      <c r="AR30" s="67">
        <f>[1]NACE38CVS!AQ29</f>
        <v>195906.16059049001</v>
      </c>
      <c r="AS30" s="67">
        <f>[1]NACE38CVS!AR29</f>
        <v>266552.97343615</v>
      </c>
      <c r="AT30" s="67">
        <f>[1]NACE38CVS!AS29</f>
        <v>714342.18057607999</v>
      </c>
      <c r="AU30" s="67">
        <f>[1]NACE38CVS!AT29</f>
        <v>236916.53398862001</v>
      </c>
      <c r="AV30" s="67">
        <f>[1]NACE38CVS!AU29</f>
        <v>775306.54610953003</v>
      </c>
      <c r="AW30" s="67">
        <f>[1]NACE38CVS!AV29</f>
        <v>79951.354029089998</v>
      </c>
      <c r="AX30" s="67">
        <f>[1]NACE38CVS!AW29</f>
        <v>204425.86519144999</v>
      </c>
      <c r="AY30" s="67">
        <f>[1]NACE38CVS!AX29</f>
        <v>1661552.1912009227</v>
      </c>
      <c r="AZ30" s="67">
        <f>[1]NACE38CVS!AZ29</f>
        <v>234558.73255988999</v>
      </c>
      <c r="BA30" s="67">
        <f>[1]NACE38CVS!BA29</f>
        <v>294144.29792053002</v>
      </c>
      <c r="BB30" s="67">
        <f>[1]NACE38CVS!BB29</f>
        <v>488521.88724786998</v>
      </c>
      <c r="BC30" s="67">
        <f>[1]NACE38CVS!BC29</f>
        <v>813502.04634946003</v>
      </c>
      <c r="BD30" s="67">
        <f>[1]NACE38CVS!BD29</f>
        <v>230887.84376513999</v>
      </c>
      <c r="BE30" s="67">
        <f>[1]NACE38CVS!BE29</f>
        <v>444101.78400670999</v>
      </c>
      <c r="BF30" s="67">
        <f>[1]NACE38CVS!BF29</f>
        <v>0</v>
      </c>
      <c r="BG30" s="67">
        <f>[1]NACE38CVS!BI29</f>
        <v>1501785.7017604101</v>
      </c>
      <c r="BH30" s="67">
        <f>[1]NACE38CVS!BJ29</f>
        <v>886982.28871949005</v>
      </c>
    </row>
    <row r="31" spans="1:60" s="36" customFormat="1" hidden="1" x14ac:dyDescent="0.2">
      <c r="A31" s="140">
        <f t="shared" si="1"/>
        <v>38076</v>
      </c>
      <c r="B31" s="70">
        <f>[1]NACE38CVS!B30</f>
        <v>17062015.628141608</v>
      </c>
      <c r="C31" s="181">
        <f>[1]NACE38CVS!C30</f>
        <v>16473778.46097105</v>
      </c>
      <c r="D31" s="71">
        <f>[1]NACE38CVS!D30</f>
        <v>3692751.4828988202</v>
      </c>
      <c r="E31" s="72">
        <f>[1]NACE38CVS!E30</f>
        <v>1315061.80178649</v>
      </c>
      <c r="F31" s="72">
        <f>[1]NACE38CVS!F30</f>
        <v>12054202.343456298</v>
      </c>
      <c r="G31" s="72">
        <f>[1]NACE38CVS!G30</f>
        <v>11465965.17628574</v>
      </c>
      <c r="H31" s="72">
        <f>[1]NACE38CVS!H30</f>
        <v>588237.16717055894</v>
      </c>
      <c r="I31" s="73">
        <f>[1]NACE38CVS!I30</f>
        <v>15218296.61615314</v>
      </c>
      <c r="J31" s="72">
        <f t="shared" si="0"/>
        <v>1843719.0119884699</v>
      </c>
      <c r="K31" s="72">
        <f t="shared" si="2"/>
        <v>9622246.1642972697</v>
      </c>
      <c r="L31" s="72">
        <f>[1]NACE38CVS!J30</f>
        <v>6831.0955469</v>
      </c>
      <c r="M31" s="72">
        <f>[1]NACE38CVS!L30</f>
        <v>28468.8514125</v>
      </c>
      <c r="N31" s="72">
        <f>[1]NACE38CVS!M30</f>
        <v>518044.61948965001</v>
      </c>
      <c r="O31" s="72">
        <f>[1]NACE38CVS!N30</f>
        <v>186827.05713786001</v>
      </c>
      <c r="P31" s="72">
        <f>[1]NACE38CVS!O30</f>
        <v>261603.85196733</v>
      </c>
      <c r="Q31" s="72">
        <f>[1]NACE38CVS!P30</f>
        <v>14004.489042929999</v>
      </c>
      <c r="R31" s="72">
        <f>[1]NACE38CVS!Q30</f>
        <v>168985.48892777</v>
      </c>
      <c r="S31" s="72">
        <f>[1]NACE38CVS!R30</f>
        <v>88423.7089099</v>
      </c>
      <c r="T31" s="72">
        <f>[1]NACE38CVS!S30</f>
        <v>351806.56807194999</v>
      </c>
      <c r="U31" s="72">
        <f>[1]NACE38CVS!T30</f>
        <v>493284.52432362002</v>
      </c>
      <c r="V31" s="72">
        <f>[1]NACE38CVS!U30</f>
        <v>165614.45275954</v>
      </c>
      <c r="W31" s="72">
        <f>[1]NACE38CVS!V30</f>
        <v>144711.10088156999</v>
      </c>
      <c r="X31" s="72">
        <f>[1]NACE38CVS!W30</f>
        <v>217458.31076701</v>
      </c>
      <c r="Y31" s="72">
        <f>[1]NACE38CVS!X30</f>
        <v>434860.78755270003</v>
      </c>
      <c r="Z31" s="72">
        <f>[1]NACE38CVS!Y30</f>
        <v>304128.72140737064</v>
      </c>
      <c r="AA31" s="72">
        <f>[1]NACE38CVS!Z30</f>
        <v>130732.0661453294</v>
      </c>
      <c r="AB31" s="72">
        <f>[1]NACE38CVS!AA30</f>
        <v>315289.88221253001</v>
      </c>
      <c r="AC31" s="72">
        <f>[1]NACE38CVS!AB30</f>
        <v>172789.31544829</v>
      </c>
      <c r="AD31" s="72">
        <f>[1]NACE38CVS!AC30</f>
        <v>130578.47399367001</v>
      </c>
      <c r="AE31" s="72">
        <f>[1]NACE38CVS!AD30</f>
        <v>1315061.80178649</v>
      </c>
      <c r="AF31" s="72">
        <f>[1]NACE38CVS!AE30</f>
        <v>135379.41555942778</v>
      </c>
      <c r="AG31" s="72">
        <f>[1]NACE38CVS!AF30</f>
        <v>147224.34536521105</v>
      </c>
      <c r="AH31" s="72">
        <f>[1]NACE38CVS!AG30</f>
        <v>1032458.0408618512</v>
      </c>
      <c r="AI31" s="72">
        <f>[1]NACE38CVS!AH30</f>
        <v>2955095.6889880602</v>
      </c>
      <c r="AJ31" s="72">
        <f>[1]NACE38CVS!AI30</f>
        <v>392084.51531164104</v>
      </c>
      <c r="AK31" s="72">
        <f>[1]NACE38CVS!AJ30</f>
        <v>991632.46302894654</v>
      </c>
      <c r="AL31" s="72">
        <f>[1]NACE38CVS!AK30</f>
        <v>1571378.7106474722</v>
      </c>
      <c r="AM31" s="72">
        <f>[1]NACE38CVS!AL30</f>
        <v>1380843.59099401</v>
      </c>
      <c r="AN31" s="72">
        <f>[1]NACE38CVS!AM30</f>
        <v>851656.17532221996</v>
      </c>
      <c r="AO31" s="72">
        <f>[1]NACE38CVS!AN30</f>
        <v>240226.588986588</v>
      </c>
      <c r="AP31" s="72">
        <f>[1]NACE38CVS!AO30</f>
        <v>611429.5863356319</v>
      </c>
      <c r="AQ31" s="72">
        <f>[1]NACE38CVS!AP30</f>
        <v>211320.98719841</v>
      </c>
      <c r="AR31" s="72">
        <f>[1]NACE38CVS!AQ30</f>
        <v>194145.60102844</v>
      </c>
      <c r="AS31" s="72">
        <f>[1]NACE38CVS!AR30</f>
        <v>266580.9598286</v>
      </c>
      <c r="AT31" s="72">
        <f>[1]NACE38CVS!AS30</f>
        <v>715823.98837697005</v>
      </c>
      <c r="AU31" s="72">
        <f>[1]NACE38CVS!AT30</f>
        <v>239540.49503672999</v>
      </c>
      <c r="AV31" s="72">
        <f>[1]NACE38CVS!AU30</f>
        <v>771510.72268049</v>
      </c>
      <c r="AW31" s="72">
        <f>[1]NACE38CVS!AV30</f>
        <v>80051.714110960005</v>
      </c>
      <c r="AX31" s="72">
        <f>[1]NACE38CVS!AW30</f>
        <v>209025.57868569999</v>
      </c>
      <c r="AY31" s="72">
        <f>[1]NACE38CVS!AX30</f>
        <v>1660338.6188142388</v>
      </c>
      <c r="AZ31" s="72">
        <f>[1]NACE38CVS!AZ30</f>
        <v>233914.02062215001</v>
      </c>
      <c r="BA31" s="72">
        <f>[1]NACE38CVS!BA30</f>
        <v>296666.97656674002</v>
      </c>
      <c r="BB31" s="72">
        <f>[1]NACE38CVS!BB30</f>
        <v>491120.71332916</v>
      </c>
      <c r="BC31" s="72">
        <f>[1]NACE38CVS!BC30</f>
        <v>822017.30147041997</v>
      </c>
      <c r="BD31" s="72">
        <f>[1]NACE38CVS!BD30</f>
        <v>232208.29400274999</v>
      </c>
      <c r="BE31" s="72">
        <f>[1]NACE38CVS!BE30</f>
        <v>442340.91640024999</v>
      </c>
      <c r="BF31" s="72">
        <f>[1]NACE38CVS!BF30</f>
        <v>0</v>
      </c>
      <c r="BG31" s="72">
        <f>[1]NACE38CVS!BI30</f>
        <v>1506176.65140273</v>
      </c>
      <c r="BH31" s="72">
        <f>[1]NACE38CVS!BJ30</f>
        <v>887999.92981719004</v>
      </c>
    </row>
    <row r="32" spans="1:60" s="36" customFormat="1" hidden="1" x14ac:dyDescent="0.2">
      <c r="A32" s="138">
        <f t="shared" si="1"/>
        <v>38168</v>
      </c>
      <c r="B32" s="75">
        <f>[1]NACE38CVS!B31</f>
        <v>17075529.373014987</v>
      </c>
      <c r="C32" s="173">
        <f>[1]NACE38CVS!C31</f>
        <v>16483251.966981083</v>
      </c>
      <c r="D32" s="76">
        <f>[1]NACE38CVS!D31</f>
        <v>3667234.9147846596</v>
      </c>
      <c r="E32" s="77">
        <f>[1]NACE38CVS!E31</f>
        <v>1321976.59733215</v>
      </c>
      <c r="F32" s="77">
        <f>[1]NACE38CVS!F31</f>
        <v>12086317.860898174</v>
      </c>
      <c r="G32" s="77">
        <f>[1]NACE38CVS!G31</f>
        <v>11494040.454864271</v>
      </c>
      <c r="H32" s="69">
        <f>[1]NACE38CVS!H31</f>
        <v>592277.40603390371</v>
      </c>
      <c r="I32" s="78">
        <f>[1]NACE38CVS!I31</f>
        <v>15222320.541067166</v>
      </c>
      <c r="J32" s="77">
        <f t="shared" si="0"/>
        <v>1853208.8319478198</v>
      </c>
      <c r="K32" s="77">
        <f t="shared" si="2"/>
        <v>9640831.6229164507</v>
      </c>
      <c r="L32" s="77">
        <f>[1]NACE38CVS!J31</f>
        <v>6707.8465722000001</v>
      </c>
      <c r="M32" s="77">
        <f>[1]NACE38CVS!L31</f>
        <v>28519.52937837</v>
      </c>
      <c r="N32" s="77">
        <f>[1]NACE38CVS!M31</f>
        <v>515332.67035253998</v>
      </c>
      <c r="O32" s="77">
        <f>[1]NACE38CVS!N31</f>
        <v>182762.49868835</v>
      </c>
      <c r="P32" s="77">
        <f>[1]NACE38CVS!O31</f>
        <v>259049.13942816001</v>
      </c>
      <c r="Q32" s="77">
        <f>[1]NACE38CVS!P31</f>
        <v>13982.38542389</v>
      </c>
      <c r="R32" s="77">
        <f>[1]NACE38CVS!Q31</f>
        <v>167524.07149259999</v>
      </c>
      <c r="S32" s="77">
        <f>[1]NACE38CVS!R31</f>
        <v>86741.669544069999</v>
      </c>
      <c r="T32" s="77">
        <f>[1]NACE38CVS!S31</f>
        <v>349638.69306692999</v>
      </c>
      <c r="U32" s="77">
        <f>[1]NACE38CVS!T31</f>
        <v>489592.06628004002</v>
      </c>
      <c r="V32" s="77">
        <f>[1]NACE38CVS!U31</f>
        <v>164572.00813408999</v>
      </c>
      <c r="W32" s="77">
        <f>[1]NACE38CVS!V31</f>
        <v>143053.45777563</v>
      </c>
      <c r="X32" s="77">
        <f>[1]NACE38CVS!W31</f>
        <v>215404.77655748001</v>
      </c>
      <c r="Y32" s="77">
        <f>[1]NACE38CVS!X31</f>
        <v>436968.96900802001</v>
      </c>
      <c r="Z32" s="77">
        <f>[1]NACE38CVS!Y31</f>
        <v>306307.98622775718</v>
      </c>
      <c r="AA32" s="77">
        <f>[1]NACE38CVS!Z31</f>
        <v>130660.98278026283</v>
      </c>
      <c r="AB32" s="77">
        <f>[1]NACE38CVS!AA31</f>
        <v>312376.56651047</v>
      </c>
      <c r="AC32" s="77">
        <f>[1]NACE38CVS!AB31</f>
        <v>170531.37858973001</v>
      </c>
      <c r="AD32" s="77">
        <f>[1]NACE38CVS!AC31</f>
        <v>131185.03455429</v>
      </c>
      <c r="AE32" s="77">
        <f>[1]NACE38CVS!AD31</f>
        <v>1321976.59733215</v>
      </c>
      <c r="AF32" s="77">
        <f>[1]NACE38CVS!AE31</f>
        <v>136529.04728241533</v>
      </c>
      <c r="AG32" s="77">
        <f>[1]NACE38CVS!AF31</f>
        <v>147162.04567330485</v>
      </c>
      <c r="AH32" s="77">
        <f>[1]NACE38CVS!AG31</f>
        <v>1038285.5043764298</v>
      </c>
      <c r="AI32" s="77">
        <f>[1]NACE38CVS!AH31</f>
        <v>2959333.0472426</v>
      </c>
      <c r="AJ32" s="77">
        <f>[1]NACE38CVS!AI31</f>
        <v>390652.31361753796</v>
      </c>
      <c r="AK32" s="77">
        <f>[1]NACE38CVS!AJ31</f>
        <v>992878.19366449316</v>
      </c>
      <c r="AL32" s="77">
        <f>[1]NACE38CVS!AK31</f>
        <v>1575802.5399605688</v>
      </c>
      <c r="AM32" s="77">
        <f>[1]NACE38CVS!AL31</f>
        <v>1377135.30883121</v>
      </c>
      <c r="AN32" s="77">
        <f>[1]NACE38CVS!AM31</f>
        <v>857435.06698431994</v>
      </c>
      <c r="AO32" s="77">
        <f>[1]NACE38CVS!AN31</f>
        <v>241702.62962741221</v>
      </c>
      <c r="AP32" s="77">
        <f>[1]NACE38CVS!AO31</f>
        <v>615732.43735690776</v>
      </c>
      <c r="AQ32" s="77">
        <f>[1]NACE38CVS!AP31</f>
        <v>212014.60849036</v>
      </c>
      <c r="AR32" s="77">
        <f>[1]NACE38CVS!AQ31</f>
        <v>193504.44286832999</v>
      </c>
      <c r="AS32" s="77">
        <f>[1]NACE38CVS!AR31</f>
        <v>268284.19579800998</v>
      </c>
      <c r="AT32" s="77">
        <f>[1]NACE38CVS!AS31</f>
        <v>713885.59191266994</v>
      </c>
      <c r="AU32" s="77">
        <f>[1]NACE38CVS!AT31</f>
        <v>241878.88216005999</v>
      </c>
      <c r="AV32" s="77">
        <f>[1]NACE38CVS!AU31</f>
        <v>773683.54456512001</v>
      </c>
      <c r="AW32" s="77">
        <f>[1]NACE38CVS!AV31</f>
        <v>80153.523829569996</v>
      </c>
      <c r="AX32" s="77">
        <f>[1]NACE38CVS!AW31</f>
        <v>209489.30745132</v>
      </c>
      <c r="AY32" s="77">
        <f>[1]NACE38CVS!AX31</f>
        <v>1671782.7692099535</v>
      </c>
      <c r="AZ32" s="77">
        <f>[1]NACE38CVS!AZ31</f>
        <v>233690.57289315999</v>
      </c>
      <c r="BA32" s="77">
        <f>[1]NACE38CVS!BA31</f>
        <v>297576.87796537997</v>
      </c>
      <c r="BB32" s="77">
        <f>[1]NACE38CVS!BB31</f>
        <v>491971.49966398999</v>
      </c>
      <c r="BC32" s="77">
        <f>[1]NACE38CVS!BC31</f>
        <v>829969.88142529002</v>
      </c>
      <c r="BD32" s="77">
        <f>[1]NACE38CVS!BD31</f>
        <v>233203.02723984999</v>
      </c>
      <c r="BE32" s="77">
        <f>[1]NACE38CVS!BE31</f>
        <v>441325.71236697998</v>
      </c>
      <c r="BF32" s="77">
        <f>[1]NACE38CVS!BF31</f>
        <v>0</v>
      </c>
      <c r="BG32" s="77">
        <f>[1]NACE38CVS!BI31</f>
        <v>1512816.55069998</v>
      </c>
      <c r="BH32" s="77">
        <f>[1]NACE38CVS!BJ31</f>
        <v>890673.07386950997</v>
      </c>
    </row>
    <row r="33" spans="1:60" s="36" customFormat="1" hidden="1" x14ac:dyDescent="0.2">
      <c r="A33" s="138">
        <f t="shared" si="1"/>
        <v>38260</v>
      </c>
      <c r="B33" s="75">
        <f>[1]NACE38CVS!B32</f>
        <v>17082762.700038761</v>
      </c>
      <c r="C33" s="173">
        <f>[1]NACE38CVS!C32</f>
        <v>16485113.322078971</v>
      </c>
      <c r="D33" s="76">
        <f>[1]NACE38CVS!D32</f>
        <v>3646025.33095924</v>
      </c>
      <c r="E33" s="77">
        <f>[1]NACE38CVS!E32</f>
        <v>1327152.3701657299</v>
      </c>
      <c r="F33" s="77">
        <f>[1]NACE38CVS!F32</f>
        <v>12109584.998913789</v>
      </c>
      <c r="G33" s="77">
        <f>[1]NACE38CVS!G32</f>
        <v>11511935.620953999</v>
      </c>
      <c r="H33" s="69">
        <f>[1]NACE38CVS!H32</f>
        <v>597649.37795978889</v>
      </c>
      <c r="I33" s="78">
        <f>[1]NACE38CVS!I32</f>
        <v>15218618.814513564</v>
      </c>
      <c r="J33" s="77">
        <f t="shared" si="0"/>
        <v>1864143.8855252001</v>
      </c>
      <c r="K33" s="77">
        <f t="shared" si="2"/>
        <v>9647791.7354287989</v>
      </c>
      <c r="L33" s="77">
        <f>[1]NACE38CVS!J32</f>
        <v>6728.3336681199999</v>
      </c>
      <c r="M33" s="77">
        <f>[1]NACE38CVS!L32</f>
        <v>28381.275426569999</v>
      </c>
      <c r="N33" s="77">
        <f>[1]NACE38CVS!M32</f>
        <v>513048.74613381998</v>
      </c>
      <c r="O33" s="77">
        <f>[1]NACE38CVS!N32</f>
        <v>178469.08484692001</v>
      </c>
      <c r="P33" s="77">
        <f>[1]NACE38CVS!O32</f>
        <v>256891.39458389001</v>
      </c>
      <c r="Q33" s="77">
        <f>[1]NACE38CVS!P32</f>
        <v>13930.70062231</v>
      </c>
      <c r="R33" s="77">
        <f>[1]NACE38CVS!Q32</f>
        <v>166559.99352126999</v>
      </c>
      <c r="S33" s="77">
        <f>[1]NACE38CVS!R32</f>
        <v>86760.707079259999</v>
      </c>
      <c r="T33" s="77">
        <f>[1]NACE38CVS!S32</f>
        <v>348269.56315290998</v>
      </c>
      <c r="U33" s="77">
        <f>[1]NACE38CVS!T32</f>
        <v>486109.95254307002</v>
      </c>
      <c r="V33" s="77">
        <f>[1]NACE38CVS!U32</f>
        <v>162867.60971724999</v>
      </c>
      <c r="W33" s="77">
        <f>[1]NACE38CVS!V32</f>
        <v>141739.22504138001</v>
      </c>
      <c r="X33" s="77">
        <f>[1]NACE38CVS!W32</f>
        <v>214095.07977879001</v>
      </c>
      <c r="Y33" s="77">
        <f>[1]NACE38CVS!X32</f>
        <v>436958.87649877003</v>
      </c>
      <c r="Z33" s="77">
        <f>[1]NACE38CVS!Y32</f>
        <v>306500.46817072365</v>
      </c>
      <c r="AA33" s="77">
        <f>[1]NACE38CVS!Z32</f>
        <v>130458.40832804637</v>
      </c>
      <c r="AB33" s="77">
        <f>[1]NACE38CVS!AA32</f>
        <v>310529.75624501001</v>
      </c>
      <c r="AC33" s="77">
        <f>[1]NACE38CVS!AB32</f>
        <v>169670.71987735</v>
      </c>
      <c r="AD33" s="77">
        <f>[1]NACE38CVS!AC32</f>
        <v>131742.64589067001</v>
      </c>
      <c r="AE33" s="77">
        <f>[1]NACE38CVS!AD32</f>
        <v>1327152.3701657299</v>
      </c>
      <c r="AF33" s="77">
        <f>[1]NACE38CVS!AE32</f>
        <v>137778.04165956154</v>
      </c>
      <c r="AG33" s="77">
        <f>[1]NACE38CVS!AF32</f>
        <v>148050.07040846563</v>
      </c>
      <c r="AH33" s="77">
        <f>[1]NACE38CVS!AG32</f>
        <v>1041324.2580977029</v>
      </c>
      <c r="AI33" s="77">
        <f>[1]NACE38CVS!AH32</f>
        <v>2962375.4966115798</v>
      </c>
      <c r="AJ33" s="77">
        <f>[1]NACE38CVS!AI32</f>
        <v>390664.36207047728</v>
      </c>
      <c r="AK33" s="77">
        <f>[1]NACE38CVS!AJ32</f>
        <v>993296.24173933687</v>
      </c>
      <c r="AL33" s="77">
        <f>[1]NACE38CVS!AK32</f>
        <v>1578414.8928017656</v>
      </c>
      <c r="AM33" s="77">
        <f>[1]NACE38CVS!AL32</f>
        <v>1377203.47019453</v>
      </c>
      <c r="AN33" s="77">
        <f>[1]NACE38CVS!AM32</f>
        <v>856810.22453060001</v>
      </c>
      <c r="AO33" s="77">
        <f>[1]NACE38CVS!AN32</f>
        <v>240293.9701015318</v>
      </c>
      <c r="AP33" s="77">
        <f>[1]NACE38CVS!AO32</f>
        <v>616516.2544290683</v>
      </c>
      <c r="AQ33" s="77">
        <f>[1]NACE38CVS!AP32</f>
        <v>212108.96940025</v>
      </c>
      <c r="AR33" s="77">
        <f>[1]NACE38CVS!AQ32</f>
        <v>193011.40202484</v>
      </c>
      <c r="AS33" s="77">
        <f>[1]NACE38CVS!AR32</f>
        <v>269568.95628515002</v>
      </c>
      <c r="AT33" s="77">
        <f>[1]NACE38CVS!AS32</f>
        <v>714276.38676781999</v>
      </c>
      <c r="AU33" s="77">
        <f>[1]NACE38CVS!AT32</f>
        <v>243883.35900875999</v>
      </c>
      <c r="AV33" s="77">
        <f>[1]NACE38CVS!AU32</f>
        <v>775787.74243474996</v>
      </c>
      <c r="AW33" s="77">
        <f>[1]NACE38CVS!AV32</f>
        <v>80560.511712299995</v>
      </c>
      <c r="AX33" s="77">
        <f>[1]NACE38CVS!AW32</f>
        <v>208692.9406652</v>
      </c>
      <c r="AY33" s="77">
        <f>[1]NACE38CVS!AX32</f>
        <v>1676467.1304120789</v>
      </c>
      <c r="AZ33" s="77">
        <f>[1]NACE38CVS!AZ32</f>
        <v>232961.88509418999</v>
      </c>
      <c r="BA33" s="77">
        <f>[1]NACE38CVS!BA32</f>
        <v>299186.37171070999</v>
      </c>
      <c r="BB33" s="77">
        <f>[1]NACE38CVS!BB32</f>
        <v>494021.83938497002</v>
      </c>
      <c r="BC33" s="77">
        <f>[1]NACE38CVS!BC32</f>
        <v>837973.78933533002</v>
      </c>
      <c r="BD33" s="77">
        <f>[1]NACE38CVS!BD32</f>
        <v>234340.45291098001</v>
      </c>
      <c r="BE33" s="77">
        <f>[1]NACE38CVS!BE32</f>
        <v>440354.07042975002</v>
      </c>
      <c r="BF33" s="77">
        <f>[1]NACE38CVS!BF32</f>
        <v>0</v>
      </c>
      <c r="BG33" s="77">
        <f>[1]NACE38CVS!BI32</f>
        <v>1519306.2801073301</v>
      </c>
      <c r="BH33" s="77">
        <f>[1]NACE38CVS!BJ32</f>
        <v>892479.98567740002</v>
      </c>
    </row>
    <row r="34" spans="1:60" s="36" customFormat="1" ht="12" hidden="1" thickBot="1" x14ac:dyDescent="0.25">
      <c r="A34" s="139">
        <f t="shared" si="1"/>
        <v>38351</v>
      </c>
      <c r="B34" s="65">
        <f>[1]NACE38CVS!B33</f>
        <v>17140788.706308804</v>
      </c>
      <c r="C34" s="180">
        <f>[1]NACE38CVS!C33</f>
        <v>16526332.323190561</v>
      </c>
      <c r="D34" s="66">
        <f>[1]NACE38CVS!D33</f>
        <v>3629797.8980461</v>
      </c>
      <c r="E34" s="67">
        <f>[1]NACE38CVS!E33</f>
        <v>1335089.9840732601</v>
      </c>
      <c r="F34" s="67">
        <f>[1]NACE38CVS!F33</f>
        <v>12175900.824189445</v>
      </c>
      <c r="G34" s="67">
        <f>[1]NACE38CVS!G33</f>
        <v>11561444.441071201</v>
      </c>
      <c r="H34" s="67">
        <f>[1]NACE38CVS!H33</f>
        <v>614456.38311824435</v>
      </c>
      <c r="I34" s="68">
        <f>[1]NACE38CVS!I33</f>
        <v>15264842.444727816</v>
      </c>
      <c r="J34" s="67">
        <f t="shared" si="0"/>
        <v>1875946.2615809902</v>
      </c>
      <c r="K34" s="67">
        <f t="shared" si="2"/>
        <v>9685498.1794902105</v>
      </c>
      <c r="L34" s="67">
        <f>[1]NACE38CVS!J33</f>
        <v>6862.0587089500004</v>
      </c>
      <c r="M34" s="67">
        <f>[1]NACE38CVS!L33</f>
        <v>28209.410489000002</v>
      </c>
      <c r="N34" s="67">
        <f>[1]NACE38CVS!M33</f>
        <v>513682.20011043001</v>
      </c>
      <c r="O34" s="67">
        <f>[1]NACE38CVS!N33</f>
        <v>174314.64657243999</v>
      </c>
      <c r="P34" s="67">
        <f>[1]NACE38CVS!O33</f>
        <v>254623.83564819</v>
      </c>
      <c r="Q34" s="67">
        <f>[1]NACE38CVS!P33</f>
        <v>13949.310631189999</v>
      </c>
      <c r="R34" s="67">
        <f>[1]NACE38CVS!Q33</f>
        <v>165168.39331407001</v>
      </c>
      <c r="S34" s="67">
        <f>[1]NACE38CVS!R33</f>
        <v>86458.960394230002</v>
      </c>
      <c r="T34" s="67">
        <f>[1]NACE38CVS!S33</f>
        <v>346138.93466989999</v>
      </c>
      <c r="U34" s="67">
        <f>[1]NACE38CVS!T33</f>
        <v>484203.94662785</v>
      </c>
      <c r="V34" s="67">
        <f>[1]NACE38CVS!U33</f>
        <v>161135.63167172001</v>
      </c>
      <c r="W34" s="67">
        <f>[1]NACE38CVS!V33</f>
        <v>140917.90791303001</v>
      </c>
      <c r="X34" s="67">
        <f>[1]NACE38CVS!W33</f>
        <v>213035.58524657</v>
      </c>
      <c r="Y34" s="67">
        <f>[1]NACE38CVS!X33</f>
        <v>436937.94904088997</v>
      </c>
      <c r="Z34" s="67">
        <f>[1]NACE38CVS!Y33</f>
        <v>307018.88522416732</v>
      </c>
      <c r="AA34" s="67">
        <f>[1]NACE38CVS!Z33</f>
        <v>129919.06381672263</v>
      </c>
      <c r="AB34" s="67">
        <f>[1]NACE38CVS!AA33</f>
        <v>309098.44952969003</v>
      </c>
      <c r="AC34" s="67">
        <f>[1]NACE38CVS!AB33</f>
        <v>169176.50885345001</v>
      </c>
      <c r="AD34" s="67">
        <f>[1]NACE38CVS!AC33</f>
        <v>132746.22733344999</v>
      </c>
      <c r="AE34" s="67">
        <f>[1]NACE38CVS!AD33</f>
        <v>1335089.9840732601</v>
      </c>
      <c r="AF34" s="67">
        <f>[1]NACE38CVS!AE33</f>
        <v>139207.51373076075</v>
      </c>
      <c r="AG34" s="67">
        <f>[1]NACE38CVS!AF33</f>
        <v>149591.47099870932</v>
      </c>
      <c r="AH34" s="67">
        <f>[1]NACE38CVS!AG33</f>
        <v>1046290.9993437902</v>
      </c>
      <c r="AI34" s="67">
        <f>[1]NACE38CVS!AH33</f>
        <v>2967126.6790718799</v>
      </c>
      <c r="AJ34" s="67">
        <f>[1]NACE38CVS!AI33</f>
        <v>390462.42865785805</v>
      </c>
      <c r="AK34" s="67">
        <f>[1]NACE38CVS!AJ33</f>
        <v>993272.10525779682</v>
      </c>
      <c r="AL34" s="67">
        <f>[1]NACE38CVS!AK33</f>
        <v>1583392.145156225</v>
      </c>
      <c r="AM34" s="67">
        <f>[1]NACE38CVS!AL33</f>
        <v>1377690.7437446199</v>
      </c>
      <c r="AN34" s="67">
        <f>[1]NACE38CVS!AM33</f>
        <v>859455.97834517004</v>
      </c>
      <c r="AO34" s="67">
        <f>[1]NACE38CVS!AN33</f>
        <v>241720.89557574544</v>
      </c>
      <c r="AP34" s="67">
        <f>[1]NACE38CVS!AO33</f>
        <v>617735.08276942454</v>
      </c>
      <c r="AQ34" s="67">
        <f>[1]NACE38CVS!AP33</f>
        <v>213361.13404859</v>
      </c>
      <c r="AR34" s="67">
        <f>[1]NACE38CVS!AQ33</f>
        <v>192022.36169915</v>
      </c>
      <c r="AS34" s="67">
        <f>[1]NACE38CVS!AR33</f>
        <v>270360.35890843999</v>
      </c>
      <c r="AT34" s="67">
        <f>[1]NACE38CVS!AS33</f>
        <v>714422.18708505004</v>
      </c>
      <c r="AU34" s="67">
        <f>[1]NACE38CVS!AT33</f>
        <v>246830.39337958</v>
      </c>
      <c r="AV34" s="67">
        <f>[1]NACE38CVS!AU33</f>
        <v>779962.20436203002</v>
      </c>
      <c r="AW34" s="67">
        <f>[1]NACE38CVS!AV33</f>
        <v>80817.952289309993</v>
      </c>
      <c r="AX34" s="67">
        <f>[1]NACE38CVS!AW33</f>
        <v>209256.29021291001</v>
      </c>
      <c r="AY34" s="67">
        <f>[1]NACE38CVS!AX33</f>
        <v>1712972.9148774843</v>
      </c>
      <c r="AZ34" s="67">
        <f>[1]NACE38CVS!AZ33</f>
        <v>233225.25654978</v>
      </c>
      <c r="BA34" s="67">
        <f>[1]NACE38CVS!BA33</f>
        <v>298797.69166898</v>
      </c>
      <c r="BB34" s="67">
        <f>[1]NACE38CVS!BB33</f>
        <v>496154.52217551001</v>
      </c>
      <c r="BC34" s="67">
        <f>[1]NACE38CVS!BC33</f>
        <v>847768.79118672002</v>
      </c>
      <c r="BD34" s="67">
        <f>[1]NACE38CVS!BD33</f>
        <v>234964.88790584001</v>
      </c>
      <c r="BE34" s="67">
        <f>[1]NACE38CVS!BE33</f>
        <v>440710.47667840001</v>
      </c>
      <c r="BF34" s="67">
        <f>[1]NACE38CVS!BF33</f>
        <v>0</v>
      </c>
      <c r="BG34" s="67">
        <f>[1]NACE38CVS!BI33</f>
        <v>1526325.76146538</v>
      </c>
      <c r="BH34" s="67">
        <f>[1]NACE38CVS!BJ33</f>
        <v>896056.29636399006</v>
      </c>
    </row>
    <row r="35" spans="1:60" s="36" customFormat="1" hidden="1" x14ac:dyDescent="0.2">
      <c r="A35" s="140">
        <f t="shared" si="1"/>
        <v>38441</v>
      </c>
      <c r="B35" s="70">
        <f>[1]NACE38CVS!B34</f>
        <v>17178086.07104801</v>
      </c>
      <c r="C35" s="181">
        <f>[1]NACE38CVS!C34</f>
        <v>16564734.00142042</v>
      </c>
      <c r="D35" s="71">
        <f>[1]NACE38CVS!D34</f>
        <v>3604699.2298719902</v>
      </c>
      <c r="E35" s="72">
        <f>[1]NACE38CVS!E34</f>
        <v>1343563.7321785199</v>
      </c>
      <c r="F35" s="72">
        <f>[1]NACE38CVS!F34</f>
        <v>12229823.108997501</v>
      </c>
      <c r="G35" s="72">
        <f>[1]NACE38CVS!G34</f>
        <v>11616471.039369911</v>
      </c>
      <c r="H35" s="72">
        <f>[1]NACE38CVS!H34</f>
        <v>613352.06962759071</v>
      </c>
      <c r="I35" s="73">
        <f>[1]NACE38CVS!I34</f>
        <v>15289225.04083262</v>
      </c>
      <c r="J35" s="72">
        <f t="shared" ref="J35:J66" si="3">SUM(AZ35:BC35)</f>
        <v>1888861.03021539</v>
      </c>
      <c r="K35" s="72">
        <f t="shared" si="2"/>
        <v>9727610.0091545209</v>
      </c>
      <c r="L35" s="72">
        <f>[1]NACE38CVS!J34</f>
        <v>6788.9550281399997</v>
      </c>
      <c r="M35" s="72">
        <f>[1]NACE38CVS!L34</f>
        <v>27963.317677229999</v>
      </c>
      <c r="N35" s="72">
        <f>[1]NACE38CVS!M34</f>
        <v>511466.71489035001</v>
      </c>
      <c r="O35" s="72">
        <f>[1]NACE38CVS!N34</f>
        <v>170697.46488409</v>
      </c>
      <c r="P35" s="72">
        <f>[1]NACE38CVS!O34</f>
        <v>252606.673542</v>
      </c>
      <c r="Q35" s="72">
        <f>[1]NACE38CVS!P34</f>
        <v>13912.32994492</v>
      </c>
      <c r="R35" s="72">
        <f>[1]NACE38CVS!Q34</f>
        <v>162509.59725811001</v>
      </c>
      <c r="S35" s="72">
        <f>[1]NACE38CVS!R34</f>
        <v>86173.336704860005</v>
      </c>
      <c r="T35" s="72">
        <f>[1]NACE38CVS!S34</f>
        <v>344396.55942911998</v>
      </c>
      <c r="U35" s="72">
        <f>[1]NACE38CVS!T34</f>
        <v>480143.19523781002</v>
      </c>
      <c r="V35" s="72">
        <f>[1]NACE38CVS!U34</f>
        <v>159707.49710432999</v>
      </c>
      <c r="W35" s="72">
        <f>[1]NACE38CVS!V34</f>
        <v>140104.36750731</v>
      </c>
      <c r="X35" s="72">
        <f>[1]NACE38CVS!W34</f>
        <v>211220.42163668</v>
      </c>
      <c r="Y35" s="72">
        <f>[1]NACE38CVS!X34</f>
        <v>435657.08342909999</v>
      </c>
      <c r="Z35" s="72">
        <f>[1]NACE38CVS!Y34</f>
        <v>306175.04914858245</v>
      </c>
      <c r="AA35" s="72">
        <f>[1]NACE38CVS!Z34</f>
        <v>129482.03428051758</v>
      </c>
      <c r="AB35" s="72">
        <f>[1]NACE38CVS!AA34</f>
        <v>307727.76559918001</v>
      </c>
      <c r="AC35" s="72">
        <f>[1]NACE38CVS!AB34</f>
        <v>167131.37184849</v>
      </c>
      <c r="AD35" s="72">
        <f>[1]NACE38CVS!AC34</f>
        <v>133281.53317841</v>
      </c>
      <c r="AE35" s="72">
        <f>[1]NACE38CVS!AD34</f>
        <v>1343563.7321785199</v>
      </c>
      <c r="AF35" s="72">
        <f>[1]NACE38CVS!AE34</f>
        <v>140076.37405075773</v>
      </c>
      <c r="AG35" s="72">
        <f>[1]NACE38CVS!AF34</f>
        <v>149936.30173327716</v>
      </c>
      <c r="AH35" s="72">
        <f>[1]NACE38CVS!AG34</f>
        <v>1053551.0563944848</v>
      </c>
      <c r="AI35" s="72">
        <f>[1]NACE38CVS!AH34</f>
        <v>2976321.28976314</v>
      </c>
      <c r="AJ35" s="72">
        <f>[1]NACE38CVS!AI34</f>
        <v>391189.67227783235</v>
      </c>
      <c r="AK35" s="72">
        <f>[1]NACE38CVS!AJ34</f>
        <v>993452.85724882386</v>
      </c>
      <c r="AL35" s="72">
        <f>[1]NACE38CVS!AK34</f>
        <v>1591678.7602364838</v>
      </c>
      <c r="AM35" s="72">
        <f>[1]NACE38CVS!AL34</f>
        <v>1377693.4853900899</v>
      </c>
      <c r="AN35" s="72">
        <f>[1]NACE38CVS!AM34</f>
        <v>868799.53383017005</v>
      </c>
      <c r="AO35" s="72">
        <f>[1]NACE38CVS!AN34</f>
        <v>242339.77044140419</v>
      </c>
      <c r="AP35" s="72">
        <f>[1]NACE38CVS!AO34</f>
        <v>626459.76338876586</v>
      </c>
      <c r="AQ35" s="72">
        <f>[1]NACE38CVS!AP34</f>
        <v>213677.59609807999</v>
      </c>
      <c r="AR35" s="72">
        <f>[1]NACE38CVS!AQ34</f>
        <v>191406.16108590999</v>
      </c>
      <c r="AS35" s="72">
        <f>[1]NACE38CVS!AR34</f>
        <v>271206.6037721</v>
      </c>
      <c r="AT35" s="72">
        <f>[1]NACE38CVS!AS34</f>
        <v>716283.74896564998</v>
      </c>
      <c r="AU35" s="72">
        <f>[1]NACE38CVS!AT34</f>
        <v>249536.92188720999</v>
      </c>
      <c r="AV35" s="72">
        <f>[1]NACE38CVS!AU34</f>
        <v>785758.21612960997</v>
      </c>
      <c r="AW35" s="72">
        <f>[1]NACE38CVS!AV34</f>
        <v>81993.930717039999</v>
      </c>
      <c r="AX35" s="72">
        <f>[1]NACE38CVS!AW34</f>
        <v>211125.41310591</v>
      </c>
      <c r="AY35" s="72">
        <f>[1]NACE38CVS!AX34</f>
        <v>1717898.1078250408</v>
      </c>
      <c r="AZ35" s="72">
        <f>[1]NACE38CVS!AZ34</f>
        <v>233529.87860667999</v>
      </c>
      <c r="BA35" s="72">
        <f>[1]NACE38CVS!BA34</f>
        <v>302203.20119937003</v>
      </c>
      <c r="BB35" s="72">
        <f>[1]NACE38CVS!BB34</f>
        <v>497316.95942610002</v>
      </c>
      <c r="BC35" s="72">
        <f>[1]NACE38CVS!BC34</f>
        <v>855810.99098323996</v>
      </c>
      <c r="BD35" s="72">
        <f>[1]NACE38CVS!BD34</f>
        <v>235444.67992589</v>
      </c>
      <c r="BE35" s="72">
        <f>[1]NACE38CVS!BE34</f>
        <v>443816.39028627001</v>
      </c>
      <c r="BF35" s="72">
        <f>[1]NACE38CVS!BF34</f>
        <v>0</v>
      </c>
      <c r="BG35" s="72">
        <f>[1]NACE38CVS!BI34</f>
        <v>1537004.58890725</v>
      </c>
      <c r="BH35" s="72">
        <f>[1]NACE38CVS!BJ34</f>
        <v>900535.31582656002</v>
      </c>
    </row>
    <row r="36" spans="1:60" s="36" customFormat="1" hidden="1" x14ac:dyDescent="0.2">
      <c r="A36" s="138">
        <f t="shared" si="1"/>
        <v>38533</v>
      </c>
      <c r="B36" s="75">
        <f>[1]NACE38CVS!B35</f>
        <v>17226607.254569247</v>
      </c>
      <c r="C36" s="173">
        <f>[1]NACE38CVS!C35</f>
        <v>16606135.844651252</v>
      </c>
      <c r="D36" s="76">
        <f>[1]NACE38CVS!D35</f>
        <v>3584250.8151706401</v>
      </c>
      <c r="E36" s="77">
        <f>[1]NACE38CVS!E35</f>
        <v>1358024.2060662501</v>
      </c>
      <c r="F36" s="77">
        <f>[1]NACE38CVS!F35</f>
        <v>12284332.233332356</v>
      </c>
      <c r="G36" s="77">
        <f>[1]NACE38CVS!G35</f>
        <v>11663860.823414361</v>
      </c>
      <c r="H36" s="69">
        <f>[1]NACE38CVS!H35</f>
        <v>620471.40991799603</v>
      </c>
      <c r="I36" s="78">
        <f>[1]NACE38CVS!I35</f>
        <v>15326349.735180287</v>
      </c>
      <c r="J36" s="77">
        <f t="shared" si="3"/>
        <v>1900257.5193889602</v>
      </c>
      <c r="K36" s="77">
        <f t="shared" si="2"/>
        <v>9763603.3040254004</v>
      </c>
      <c r="L36" s="77">
        <f>[1]NACE38CVS!J35</f>
        <v>6869.3680564099996</v>
      </c>
      <c r="M36" s="77">
        <f>[1]NACE38CVS!L35</f>
        <v>27877.7885446</v>
      </c>
      <c r="N36" s="77">
        <f>[1]NACE38CVS!M35</f>
        <v>509933.15294917999</v>
      </c>
      <c r="O36" s="77">
        <f>[1]NACE38CVS!N35</f>
        <v>166318.06628232001</v>
      </c>
      <c r="P36" s="77">
        <f>[1]NACE38CVS!O35</f>
        <v>250411.09321575999</v>
      </c>
      <c r="Q36" s="77">
        <f>[1]NACE38CVS!P35</f>
        <v>13862.256391110001</v>
      </c>
      <c r="R36" s="77">
        <f>[1]NACE38CVS!Q35</f>
        <v>161166.01610400001</v>
      </c>
      <c r="S36" s="77">
        <f>[1]NACE38CVS!R35</f>
        <v>86128.28237606</v>
      </c>
      <c r="T36" s="77">
        <f>[1]NACE38CVS!S35</f>
        <v>342318.11617490998</v>
      </c>
      <c r="U36" s="77">
        <f>[1]NACE38CVS!T35</f>
        <v>476952.62566601997</v>
      </c>
      <c r="V36" s="77">
        <f>[1]NACE38CVS!U35</f>
        <v>158376.55616917001</v>
      </c>
      <c r="W36" s="77">
        <f>[1]NACE38CVS!V35</f>
        <v>138838.08144358001</v>
      </c>
      <c r="X36" s="77">
        <f>[1]NACE38CVS!W35</f>
        <v>209640.56826417</v>
      </c>
      <c r="Y36" s="77">
        <f>[1]NACE38CVS!X35</f>
        <v>433666.70762787998</v>
      </c>
      <c r="Z36" s="77">
        <f>[1]NACE38CVS!Y35</f>
        <v>304709.39338707627</v>
      </c>
      <c r="AA36" s="77">
        <f>[1]NACE38CVS!Z35</f>
        <v>128957.31424080369</v>
      </c>
      <c r="AB36" s="77">
        <f>[1]NACE38CVS!AA35</f>
        <v>306542.49604712997</v>
      </c>
      <c r="AC36" s="77">
        <f>[1]NACE38CVS!AB35</f>
        <v>168399.9862703</v>
      </c>
      <c r="AD36" s="77">
        <f>[1]NACE38CVS!AC35</f>
        <v>133819.02164445</v>
      </c>
      <c r="AE36" s="77">
        <f>[1]NACE38CVS!AD35</f>
        <v>1358024.2060662501</v>
      </c>
      <c r="AF36" s="77">
        <f>[1]NACE38CVS!AE35</f>
        <v>142385.20650256009</v>
      </c>
      <c r="AG36" s="77">
        <f>[1]NACE38CVS!AF35</f>
        <v>151091.91645215137</v>
      </c>
      <c r="AH36" s="77">
        <f>[1]NACE38CVS!AG35</f>
        <v>1064547.0831115386</v>
      </c>
      <c r="AI36" s="77">
        <f>[1]NACE38CVS!AH35</f>
        <v>2975611.4550940399</v>
      </c>
      <c r="AJ36" s="77">
        <f>[1]NACE38CVS!AI35</f>
        <v>391240.36017213756</v>
      </c>
      <c r="AK36" s="77">
        <f>[1]NACE38CVS!AJ35</f>
        <v>991157.53530404053</v>
      </c>
      <c r="AL36" s="77">
        <f>[1]NACE38CVS!AK35</f>
        <v>1593213.5596178616</v>
      </c>
      <c r="AM36" s="77">
        <f>[1]NACE38CVS!AL35</f>
        <v>1383816.18913852</v>
      </c>
      <c r="AN36" s="77">
        <f>[1]NACE38CVS!AM35</f>
        <v>872713.84421124996</v>
      </c>
      <c r="AO36" s="77">
        <f>[1]NACE38CVS!AN35</f>
        <v>242636.17666375465</v>
      </c>
      <c r="AP36" s="77">
        <f>[1]NACE38CVS!AO35</f>
        <v>630077.66754749534</v>
      </c>
      <c r="AQ36" s="77">
        <f>[1]NACE38CVS!AP35</f>
        <v>216278.68020013999</v>
      </c>
      <c r="AR36" s="77">
        <f>[1]NACE38CVS!AQ35</f>
        <v>191059.98401381</v>
      </c>
      <c r="AS36" s="77">
        <f>[1]NACE38CVS!AR35</f>
        <v>277679.85128340003</v>
      </c>
      <c r="AT36" s="77">
        <f>[1]NACE38CVS!AS35</f>
        <v>719160.57300619001</v>
      </c>
      <c r="AU36" s="77">
        <f>[1]NACE38CVS!AT35</f>
        <v>253196.18110391</v>
      </c>
      <c r="AV36" s="77">
        <f>[1]NACE38CVS!AU35</f>
        <v>790809.69942296005</v>
      </c>
      <c r="AW36" s="77">
        <f>[1]NACE38CVS!AV35</f>
        <v>82314.314437599998</v>
      </c>
      <c r="AX36" s="77">
        <f>[1]NACE38CVS!AW35</f>
        <v>212523.43985940001</v>
      </c>
      <c r="AY36" s="77">
        <f>[1]NACE38CVS!AX35</f>
        <v>1727910.115979946</v>
      </c>
      <c r="AZ36" s="77">
        <f>[1]NACE38CVS!AZ35</f>
        <v>233573.47219469</v>
      </c>
      <c r="BA36" s="77">
        <f>[1]NACE38CVS!BA35</f>
        <v>303195.50622086</v>
      </c>
      <c r="BB36" s="77">
        <f>[1]NACE38CVS!BB35</f>
        <v>499294.49130832002</v>
      </c>
      <c r="BC36" s="77">
        <f>[1]NACE38CVS!BC35</f>
        <v>864194.04966509005</v>
      </c>
      <c r="BD36" s="77">
        <f>[1]NACE38CVS!BD35</f>
        <v>236393.81117969999</v>
      </c>
      <c r="BE36" s="77">
        <f>[1]NACE38CVS!BE35</f>
        <v>444606.57501253003</v>
      </c>
      <c r="BF36" s="77">
        <f>[1]NACE38CVS!BF35</f>
        <v>0</v>
      </c>
      <c r="BG36" s="77">
        <f>[1]NACE38CVS!BI35</f>
        <v>1546098.04198793</v>
      </c>
      <c r="BH36" s="77">
        <f>[1]NACE38CVS!BJ35</f>
        <v>905876.93241186999</v>
      </c>
    </row>
    <row r="37" spans="1:60" s="36" customFormat="1" hidden="1" x14ac:dyDescent="0.2">
      <c r="A37" s="138">
        <f t="shared" si="1"/>
        <v>38625</v>
      </c>
      <c r="B37" s="75">
        <f>[1]NACE38CVS!B36</f>
        <v>17268690.448115561</v>
      </c>
      <c r="C37" s="173">
        <f>[1]NACE38CVS!C36</f>
        <v>16635405.76400901</v>
      </c>
      <c r="D37" s="76">
        <f>[1]NACE38CVS!D36</f>
        <v>3563798.2829226898</v>
      </c>
      <c r="E37" s="77">
        <f>[1]NACE38CVS!E36</f>
        <v>1371098.4976456501</v>
      </c>
      <c r="F37" s="77">
        <f>[1]NACE38CVS!F36</f>
        <v>12333793.66754722</v>
      </c>
      <c r="G37" s="77">
        <f>[1]NACE38CVS!G36</f>
        <v>11700508.983440669</v>
      </c>
      <c r="H37" s="69">
        <f>[1]NACE38CVS!H36</f>
        <v>633284.6841065503</v>
      </c>
      <c r="I37" s="78">
        <f>[1]NACE38CVS!I36</f>
        <v>15360086.855395252</v>
      </c>
      <c r="J37" s="77">
        <f t="shared" si="3"/>
        <v>1908603.5927203097</v>
      </c>
      <c r="K37" s="77">
        <f t="shared" si="2"/>
        <v>9791905.39072036</v>
      </c>
      <c r="L37" s="77">
        <f>[1]NACE38CVS!J36</f>
        <v>6794.63696979</v>
      </c>
      <c r="M37" s="77">
        <f>[1]NACE38CVS!L36</f>
        <v>27783.307470610001</v>
      </c>
      <c r="N37" s="77">
        <f>[1]NACE38CVS!M36</f>
        <v>509472.58520526998</v>
      </c>
      <c r="O37" s="77">
        <f>[1]NACE38CVS!N36</f>
        <v>162314.63199585001</v>
      </c>
      <c r="P37" s="77">
        <f>[1]NACE38CVS!O36</f>
        <v>248330.35775075</v>
      </c>
      <c r="Q37" s="77">
        <f>[1]NACE38CVS!P36</f>
        <v>13849.350853309999</v>
      </c>
      <c r="R37" s="77">
        <f>[1]NACE38CVS!Q36</f>
        <v>160259.00601183</v>
      </c>
      <c r="S37" s="77">
        <f>[1]NACE38CVS!R36</f>
        <v>85935.297870330003</v>
      </c>
      <c r="T37" s="77">
        <f>[1]NACE38CVS!S36</f>
        <v>339284.00766429002</v>
      </c>
      <c r="U37" s="77">
        <f>[1]NACE38CVS!T36</f>
        <v>474013.22624391998</v>
      </c>
      <c r="V37" s="77">
        <f>[1]NACE38CVS!U36</f>
        <v>157462.19786904001</v>
      </c>
      <c r="W37" s="77">
        <f>[1]NACE38CVS!V36</f>
        <v>137944.35827604</v>
      </c>
      <c r="X37" s="77">
        <f>[1]NACE38CVS!W36</f>
        <v>209478.07166305001</v>
      </c>
      <c r="Y37" s="77">
        <f>[1]NACE38CVS!X36</f>
        <v>431051.07876344002</v>
      </c>
      <c r="Z37" s="77">
        <f>[1]NACE38CVS!Y36</f>
        <v>302143.33977018791</v>
      </c>
      <c r="AA37" s="77">
        <f>[1]NACE38CVS!Z36</f>
        <v>128907.73899325209</v>
      </c>
      <c r="AB37" s="77">
        <f>[1]NACE38CVS!AA36</f>
        <v>305059.90254048002</v>
      </c>
      <c r="AC37" s="77">
        <f>[1]NACE38CVS!AB36</f>
        <v>166794.58593067</v>
      </c>
      <c r="AD37" s="77">
        <f>[1]NACE38CVS!AC36</f>
        <v>134766.31681381</v>
      </c>
      <c r="AE37" s="77">
        <f>[1]NACE38CVS!AD36</f>
        <v>1371098.4976456501</v>
      </c>
      <c r="AF37" s="77">
        <f>[1]NACE38CVS!AE36</f>
        <v>144651.43541076343</v>
      </c>
      <c r="AG37" s="77">
        <f>[1]NACE38CVS!AF36</f>
        <v>151929.70739880795</v>
      </c>
      <c r="AH37" s="77">
        <f>[1]NACE38CVS!AG36</f>
        <v>1074517.3548360786</v>
      </c>
      <c r="AI37" s="77">
        <f>[1]NACE38CVS!AH36</f>
        <v>2979919.1566362898</v>
      </c>
      <c r="AJ37" s="77">
        <f>[1]NACE38CVS!AI36</f>
        <v>390628.544169189</v>
      </c>
      <c r="AK37" s="77">
        <f>[1]NACE38CVS!AJ36</f>
        <v>991512.31523372279</v>
      </c>
      <c r="AL37" s="77">
        <f>[1]NACE38CVS!AK36</f>
        <v>1597778.2972333785</v>
      </c>
      <c r="AM37" s="77">
        <f>[1]NACE38CVS!AL36</f>
        <v>1382126.21937314</v>
      </c>
      <c r="AN37" s="77">
        <f>[1]NACE38CVS!AM36</f>
        <v>876705.95475458005</v>
      </c>
      <c r="AO37" s="77">
        <f>[1]NACE38CVS!AN36</f>
        <v>242389.94666761751</v>
      </c>
      <c r="AP37" s="77">
        <f>[1]NACE38CVS!AO36</f>
        <v>634316.00808696251</v>
      </c>
      <c r="AQ37" s="77">
        <f>[1]NACE38CVS!AP36</f>
        <v>218292.38685799</v>
      </c>
      <c r="AR37" s="77">
        <f>[1]NACE38CVS!AQ36</f>
        <v>190088.26462738999</v>
      </c>
      <c r="AS37" s="77">
        <f>[1]NACE38CVS!AR36</f>
        <v>280155.30965596001</v>
      </c>
      <c r="AT37" s="77">
        <f>[1]NACE38CVS!AS36</f>
        <v>720271.55789725995</v>
      </c>
      <c r="AU37" s="77">
        <f>[1]NACE38CVS!AT36</f>
        <v>256343.07982575</v>
      </c>
      <c r="AV37" s="77">
        <f>[1]NACE38CVS!AU36</f>
        <v>795460.28435591003</v>
      </c>
      <c r="AW37" s="77">
        <f>[1]NACE38CVS!AV36</f>
        <v>82137.572550860001</v>
      </c>
      <c r="AX37" s="77">
        <f>[1]NACE38CVS!AW36</f>
        <v>216127.72402898001</v>
      </c>
      <c r="AY37" s="77">
        <f>[1]NACE38CVS!AX36</f>
        <v>1746951.8111564601</v>
      </c>
      <c r="AZ37" s="77">
        <f>[1]NACE38CVS!AZ36</f>
        <v>233882.28019148001</v>
      </c>
      <c r="BA37" s="77">
        <f>[1]NACE38CVS!BA36</f>
        <v>302977.04514152999</v>
      </c>
      <c r="BB37" s="77">
        <f>[1]NACE38CVS!BB36</f>
        <v>500091.91627618001</v>
      </c>
      <c r="BC37" s="77">
        <f>[1]NACE38CVS!BC36</f>
        <v>871652.35111111996</v>
      </c>
      <c r="BD37" s="77">
        <f>[1]NACE38CVS!BD36</f>
        <v>236711.80951200999</v>
      </c>
      <c r="BE37" s="77">
        <f>[1]NACE38CVS!BE36</f>
        <v>443898.94359432999</v>
      </c>
      <c r="BF37" s="77">
        <f>[1]NACE38CVS!BF36</f>
        <v>0</v>
      </c>
      <c r="BG37" s="77">
        <f>[1]NACE38CVS!BI36</f>
        <v>1547934.8668356601</v>
      </c>
      <c r="BH37" s="77">
        <f>[1]NACE38CVS!BJ36</f>
        <v>905870.77240056999</v>
      </c>
    </row>
    <row r="38" spans="1:60" s="36" customFormat="1" ht="12" hidden="1" thickBot="1" x14ac:dyDescent="0.25">
      <c r="A38" s="139">
        <f t="shared" si="1"/>
        <v>38716</v>
      </c>
      <c r="B38" s="65">
        <f>[1]NACE38CVS!B37</f>
        <v>17330120.571048822</v>
      </c>
      <c r="C38" s="180">
        <f>[1]NACE38CVS!C37</f>
        <v>16677435.863913862</v>
      </c>
      <c r="D38" s="66">
        <f>[1]NACE38CVS!D37</f>
        <v>3542996.3500376004</v>
      </c>
      <c r="E38" s="67">
        <f>[1]NACE38CVS!E37</f>
        <v>1390259.84336866</v>
      </c>
      <c r="F38" s="67">
        <f>[1]NACE38CVS!F37</f>
        <v>12396864.377642557</v>
      </c>
      <c r="G38" s="67">
        <f>[1]NACE38CVS!G37</f>
        <v>11744179.670507599</v>
      </c>
      <c r="H38" s="67">
        <f>[1]NACE38CVS!H37</f>
        <v>652684.70713495871</v>
      </c>
      <c r="I38" s="68">
        <f>[1]NACE38CVS!I37</f>
        <v>15413595.249518992</v>
      </c>
      <c r="J38" s="67">
        <f t="shared" si="3"/>
        <v>1916525.3215298299</v>
      </c>
      <c r="K38" s="67">
        <f t="shared" si="2"/>
        <v>9827654.3489777688</v>
      </c>
      <c r="L38" s="67">
        <f>[1]NACE38CVS!J37</f>
        <v>6683.4479721400003</v>
      </c>
      <c r="M38" s="67">
        <f>[1]NACE38CVS!L37</f>
        <v>27641.484738710002</v>
      </c>
      <c r="N38" s="67">
        <f>[1]NACE38CVS!M37</f>
        <v>506490.01705406001</v>
      </c>
      <c r="O38" s="67">
        <f>[1]NACE38CVS!N37</f>
        <v>159693.99142532001</v>
      </c>
      <c r="P38" s="67">
        <f>[1]NACE38CVS!O37</f>
        <v>246514.05495717999</v>
      </c>
      <c r="Q38" s="67">
        <f>[1]NACE38CVS!P37</f>
        <v>13809.95970684</v>
      </c>
      <c r="R38" s="67">
        <f>[1]NACE38CVS!Q37</f>
        <v>158528.67278915</v>
      </c>
      <c r="S38" s="67">
        <f>[1]NACE38CVS!R37</f>
        <v>85687.796202020007</v>
      </c>
      <c r="T38" s="67">
        <f>[1]NACE38CVS!S37</f>
        <v>337466.63507223001</v>
      </c>
      <c r="U38" s="67">
        <f>[1]NACE38CVS!T37</f>
        <v>471465.41775349999</v>
      </c>
      <c r="V38" s="67">
        <f>[1]NACE38CVS!U37</f>
        <v>156596.90555590999</v>
      </c>
      <c r="W38" s="67">
        <f>[1]NACE38CVS!V37</f>
        <v>136745.59500244999</v>
      </c>
      <c r="X38" s="67">
        <f>[1]NACE38CVS!W37</f>
        <v>209014.44796096999</v>
      </c>
      <c r="Y38" s="67">
        <f>[1]NACE38CVS!X37</f>
        <v>429009.81362570002</v>
      </c>
      <c r="Z38" s="67">
        <f>[1]NACE38CVS!Y37</f>
        <v>299664.57152931805</v>
      </c>
      <c r="AA38" s="67">
        <f>[1]NACE38CVS!Z37</f>
        <v>129345.24209638197</v>
      </c>
      <c r="AB38" s="67">
        <f>[1]NACE38CVS!AA37</f>
        <v>303417.27207256999</v>
      </c>
      <c r="AC38" s="67">
        <f>[1]NACE38CVS!AB37</f>
        <v>165909.24017055999</v>
      </c>
      <c r="AD38" s="67">
        <f>[1]NACE38CVS!AC37</f>
        <v>135005.04595043001</v>
      </c>
      <c r="AE38" s="67">
        <f>[1]NACE38CVS!AD37</f>
        <v>1390259.84336866</v>
      </c>
      <c r="AF38" s="67">
        <f>[1]NACE38CVS!AE37</f>
        <v>147627.35675419716</v>
      </c>
      <c r="AG38" s="67">
        <f>[1]NACE38CVS!AF37</f>
        <v>154243.91410021955</v>
      </c>
      <c r="AH38" s="67">
        <f>[1]NACE38CVS!AG37</f>
        <v>1088388.5725142432</v>
      </c>
      <c r="AI38" s="67">
        <f>[1]NACE38CVS!AH37</f>
        <v>2987663.11524439</v>
      </c>
      <c r="AJ38" s="67">
        <f>[1]NACE38CVS!AI37</f>
        <v>390941.95956002042</v>
      </c>
      <c r="AK38" s="67">
        <f>[1]NACE38CVS!AJ37</f>
        <v>990932.42726543336</v>
      </c>
      <c r="AL38" s="67">
        <f>[1]NACE38CVS!AK37</f>
        <v>1605788.7284189363</v>
      </c>
      <c r="AM38" s="67">
        <f>[1]NACE38CVS!AL37</f>
        <v>1384425.33036294</v>
      </c>
      <c r="AN38" s="67">
        <f>[1]NACE38CVS!AM37</f>
        <v>882362.66958814999</v>
      </c>
      <c r="AO38" s="67">
        <f>[1]NACE38CVS!AN37</f>
        <v>243230.96431049533</v>
      </c>
      <c r="AP38" s="67">
        <f>[1]NACE38CVS!AO37</f>
        <v>639131.70527765469</v>
      </c>
      <c r="AQ38" s="67">
        <f>[1]NACE38CVS!AP37</f>
        <v>216362.30636615001</v>
      </c>
      <c r="AR38" s="67">
        <f>[1]NACE38CVS!AQ37</f>
        <v>190511.92536893999</v>
      </c>
      <c r="AS38" s="67">
        <f>[1]NACE38CVS!AR37</f>
        <v>283346.86075719999</v>
      </c>
      <c r="AT38" s="67">
        <f>[1]NACE38CVS!AS37</f>
        <v>723345.90881967999</v>
      </c>
      <c r="AU38" s="67">
        <f>[1]NACE38CVS!AT37</f>
        <v>259398.51902055001</v>
      </c>
      <c r="AV38" s="67">
        <f>[1]NACE38CVS!AU37</f>
        <v>800272.07312309998</v>
      </c>
      <c r="AW38" s="67">
        <f>[1]NACE38CVS!AV37</f>
        <v>82572.596297569995</v>
      </c>
      <c r="AX38" s="67">
        <f>[1]NACE38CVS!AW37</f>
        <v>217010.61063422001</v>
      </c>
      <c r="AY38" s="67">
        <f>[1]NACE38CVS!AX37</f>
        <v>1768381.0142662385</v>
      </c>
      <c r="AZ38" s="67">
        <f>[1]NACE38CVS!AZ37</f>
        <v>233503.14491539</v>
      </c>
      <c r="BA38" s="67">
        <f>[1]NACE38CVS!BA37</f>
        <v>303575.57833713997</v>
      </c>
      <c r="BB38" s="67">
        <f>[1]NACE38CVS!BB37</f>
        <v>501243.10869789001</v>
      </c>
      <c r="BC38" s="67">
        <f>[1]NACE38CVS!BC37</f>
        <v>878203.48957940994</v>
      </c>
      <c r="BD38" s="67">
        <f>[1]NACE38CVS!BD37</f>
        <v>239042.28884344001</v>
      </c>
      <c r="BE38" s="67">
        <f>[1]NACE38CVS!BE37</f>
        <v>445643.83742016001</v>
      </c>
      <c r="BF38" s="67">
        <f>[1]NACE38CVS!BF37</f>
        <v>0</v>
      </c>
      <c r="BG38" s="67">
        <f>[1]NACE38CVS!BI37</f>
        <v>1555167.8526093001</v>
      </c>
      <c r="BH38" s="67">
        <f>[1]NACE38CVS!BJ37</f>
        <v>910539.21220024</v>
      </c>
    </row>
    <row r="39" spans="1:60" s="36" customFormat="1" hidden="1" x14ac:dyDescent="0.2">
      <c r="A39" s="140">
        <f t="shared" si="1"/>
        <v>38806</v>
      </c>
      <c r="B39" s="70">
        <f>[1]NACE38CVS!B38</f>
        <v>17362753.071854837</v>
      </c>
      <c r="C39" s="181">
        <f>[1]NACE38CVS!C38</f>
        <v>16725225.425486879</v>
      </c>
      <c r="D39" s="71">
        <f>[1]NACE38CVS!D38</f>
        <v>3526987.2402209602</v>
      </c>
      <c r="E39" s="72">
        <f>[1]NACE38CVS!E38</f>
        <v>1405999.2662267601</v>
      </c>
      <c r="F39" s="72">
        <f>[1]NACE38CVS!F38</f>
        <v>12429766.56540712</v>
      </c>
      <c r="G39" s="72">
        <f>[1]NACE38CVS!G38</f>
        <v>11792238.91903916</v>
      </c>
      <c r="H39" s="72">
        <f>[1]NACE38CVS!H38</f>
        <v>637527.64636795898</v>
      </c>
      <c r="I39" s="73">
        <f>[1]NACE38CVS!I38</f>
        <v>15436596.340210399</v>
      </c>
      <c r="J39" s="72">
        <f t="shared" si="3"/>
        <v>1926156.73164444</v>
      </c>
      <c r="K39" s="72">
        <f t="shared" si="2"/>
        <v>9866082.1873947196</v>
      </c>
      <c r="L39" s="72">
        <f>[1]NACE38CVS!J38</f>
        <v>6806.3983086300004</v>
      </c>
      <c r="M39" s="72">
        <f>[1]NACE38CVS!L38</f>
        <v>27942.218736350002</v>
      </c>
      <c r="N39" s="72">
        <f>[1]NACE38CVS!M38</f>
        <v>505206.38331400999</v>
      </c>
      <c r="O39" s="72">
        <f>[1]NACE38CVS!N38</f>
        <v>156138.87209943001</v>
      </c>
      <c r="P39" s="72">
        <f>[1]NACE38CVS!O38</f>
        <v>244048.43599098001</v>
      </c>
      <c r="Q39" s="72">
        <f>[1]NACE38CVS!P38</f>
        <v>13989.45485378</v>
      </c>
      <c r="R39" s="72">
        <f>[1]NACE38CVS!Q38</f>
        <v>156967.10129911001</v>
      </c>
      <c r="S39" s="72">
        <f>[1]NACE38CVS!R38</f>
        <v>86066.008276959998</v>
      </c>
      <c r="T39" s="72">
        <f>[1]NACE38CVS!S38</f>
        <v>335429.24549554999</v>
      </c>
      <c r="U39" s="72">
        <f>[1]NACE38CVS!T38</f>
        <v>470109.35268086003</v>
      </c>
      <c r="V39" s="72">
        <f>[1]NACE38CVS!U38</f>
        <v>156018.99160486</v>
      </c>
      <c r="W39" s="72">
        <f>[1]NACE38CVS!V38</f>
        <v>135850.44517619</v>
      </c>
      <c r="X39" s="72">
        <f>[1]NACE38CVS!W38</f>
        <v>208671.41974384</v>
      </c>
      <c r="Y39" s="72">
        <f>[1]NACE38CVS!X38</f>
        <v>426398.43329085998</v>
      </c>
      <c r="Z39" s="72">
        <f>[1]NACE38CVS!Y38</f>
        <v>296942.849845224</v>
      </c>
      <c r="AA39" s="72">
        <f>[1]NACE38CVS!Z38</f>
        <v>129455.583445636</v>
      </c>
      <c r="AB39" s="72">
        <f>[1]NACE38CVS!AA38</f>
        <v>301872.81230659003</v>
      </c>
      <c r="AC39" s="72">
        <f>[1]NACE38CVS!AB38</f>
        <v>166586.72286042001</v>
      </c>
      <c r="AD39" s="72">
        <f>[1]NACE38CVS!AC38</f>
        <v>135691.34249117001</v>
      </c>
      <c r="AE39" s="72">
        <f>[1]NACE38CVS!AD38</f>
        <v>1405999.2662267601</v>
      </c>
      <c r="AF39" s="72">
        <f>[1]NACE38CVS!AE38</f>
        <v>150667.35815607914</v>
      </c>
      <c r="AG39" s="72">
        <f>[1]NACE38CVS!AF38</f>
        <v>155173.21649678695</v>
      </c>
      <c r="AH39" s="72">
        <f>[1]NACE38CVS!AG38</f>
        <v>1100158.6915738941</v>
      </c>
      <c r="AI39" s="72">
        <f>[1]NACE38CVS!AH38</f>
        <v>2988212.4525195099</v>
      </c>
      <c r="AJ39" s="72">
        <f>[1]NACE38CVS!AI38</f>
        <v>389377.34325360128</v>
      </c>
      <c r="AK39" s="72">
        <f>[1]NACE38CVS!AJ38</f>
        <v>990920.89203743241</v>
      </c>
      <c r="AL39" s="72">
        <f>[1]NACE38CVS!AK38</f>
        <v>1607914.2172284762</v>
      </c>
      <c r="AM39" s="72">
        <f>[1]NACE38CVS!AL38</f>
        <v>1386490.15659278</v>
      </c>
      <c r="AN39" s="72">
        <f>[1]NACE38CVS!AM38</f>
        <v>887297.85593511001</v>
      </c>
      <c r="AO39" s="72">
        <f>[1]NACE38CVS!AN38</f>
        <v>243721.02681385321</v>
      </c>
      <c r="AP39" s="72">
        <f>[1]NACE38CVS!AO38</f>
        <v>643576.82912125671</v>
      </c>
      <c r="AQ39" s="72">
        <f>[1]NACE38CVS!AP38</f>
        <v>216588.19535311</v>
      </c>
      <c r="AR39" s="72">
        <f>[1]NACE38CVS!AQ38</f>
        <v>189910.99723857001</v>
      </c>
      <c r="AS39" s="72">
        <f>[1]NACE38CVS!AR38</f>
        <v>287532.66619998001</v>
      </c>
      <c r="AT39" s="72">
        <f>[1]NACE38CVS!AS38</f>
        <v>724307.17219417996</v>
      </c>
      <c r="AU39" s="72">
        <f>[1]NACE38CVS!AT38</f>
        <v>263387.63893905003</v>
      </c>
      <c r="AV39" s="72">
        <f>[1]NACE38CVS!AU38</f>
        <v>804669.33753748995</v>
      </c>
      <c r="AW39" s="72">
        <f>[1]NACE38CVS!AV38</f>
        <v>83259.422435369997</v>
      </c>
      <c r="AX39" s="72">
        <f>[1]NACE38CVS!AW38</f>
        <v>215240.96547811999</v>
      </c>
      <c r="AY39" s="72">
        <f>[1]NACE38CVS!AX38</f>
        <v>1767769.6992506089</v>
      </c>
      <c r="AZ39" s="72">
        <f>[1]NACE38CVS!AZ38</f>
        <v>230157.17100197999</v>
      </c>
      <c r="BA39" s="72">
        <f>[1]NACE38CVS!BA38</f>
        <v>304958.11886624002</v>
      </c>
      <c r="BB39" s="72">
        <f>[1]NACE38CVS!BB38</f>
        <v>505560.24457790999</v>
      </c>
      <c r="BC39" s="72">
        <f>[1]NACE38CVS!BC38</f>
        <v>885481.19719831005</v>
      </c>
      <c r="BD39" s="72">
        <f>[1]NACE38CVS!BD38</f>
        <v>241539.20632540999</v>
      </c>
      <c r="BE39" s="72">
        <f>[1]NACE38CVS!BE38</f>
        <v>447404.06776339002</v>
      </c>
      <c r="BF39" s="72">
        <f>[1]NACE38CVS!BF38</f>
        <v>0</v>
      </c>
      <c r="BG39" s="72">
        <f>[1]NACE38CVS!BI38</f>
        <v>1567175.7093673099</v>
      </c>
      <c r="BH39" s="72">
        <f>[1]NACE38CVS!BJ38</f>
        <v>917198.71040133003</v>
      </c>
    </row>
    <row r="40" spans="1:60" s="36" customFormat="1" hidden="1" x14ac:dyDescent="0.2">
      <c r="A40" s="138">
        <f t="shared" si="1"/>
        <v>38898</v>
      </c>
      <c r="B40" s="75">
        <f>[1]NACE38CVS!B39</f>
        <v>17462083.390872169</v>
      </c>
      <c r="C40" s="173">
        <f>[1]NACE38CVS!C39</f>
        <v>16792183.156089369</v>
      </c>
      <c r="D40" s="76">
        <f>[1]NACE38CVS!D39</f>
        <v>3514535.6774414596</v>
      </c>
      <c r="E40" s="77">
        <f>[1]NACE38CVS!E39</f>
        <v>1423615.40610293</v>
      </c>
      <c r="F40" s="77">
        <f>[1]NACE38CVS!F39</f>
        <v>12523932.307327781</v>
      </c>
      <c r="G40" s="77">
        <f>[1]NACE38CVS!G39</f>
        <v>11854032.072544981</v>
      </c>
      <c r="H40" s="69">
        <f>[1]NACE38CVS!H39</f>
        <v>669900.23478279996</v>
      </c>
      <c r="I40" s="78">
        <f>[1]NACE38CVS!I39</f>
        <v>15526597.047310771</v>
      </c>
      <c r="J40" s="77">
        <f t="shared" si="3"/>
        <v>1935486.3435613997</v>
      </c>
      <c r="K40" s="77">
        <f t="shared" si="2"/>
        <v>9918545.7289835811</v>
      </c>
      <c r="L40" s="77">
        <f>[1]NACE38CVS!J39</f>
        <v>6671.5585039899997</v>
      </c>
      <c r="M40" s="77">
        <f>[1]NACE38CVS!L39</f>
        <v>27899.149160600002</v>
      </c>
      <c r="N40" s="77">
        <f>[1]NACE38CVS!M39</f>
        <v>505481.91281492001</v>
      </c>
      <c r="O40" s="77">
        <f>[1]NACE38CVS!N39</f>
        <v>153302.56405091</v>
      </c>
      <c r="P40" s="77">
        <f>[1]NACE38CVS!O39</f>
        <v>242454.84636299001</v>
      </c>
      <c r="Q40" s="77">
        <f>[1]NACE38CVS!P39</f>
        <v>14114.0290542</v>
      </c>
      <c r="R40" s="77">
        <f>[1]NACE38CVS!Q39</f>
        <v>155896.69850234999</v>
      </c>
      <c r="S40" s="77">
        <f>[1]NACE38CVS!R39</f>
        <v>86656.305522709998</v>
      </c>
      <c r="T40" s="77">
        <f>[1]NACE38CVS!S39</f>
        <v>333364.14356801001</v>
      </c>
      <c r="U40" s="77">
        <f>[1]NACE38CVS!T39</f>
        <v>468453.92173266999</v>
      </c>
      <c r="V40" s="77">
        <f>[1]NACE38CVS!U39</f>
        <v>154785.01189985999</v>
      </c>
      <c r="W40" s="77">
        <f>[1]NACE38CVS!V39</f>
        <v>135461.69914598999</v>
      </c>
      <c r="X40" s="77">
        <f>[1]NACE38CVS!W39</f>
        <v>208126.39306644999</v>
      </c>
      <c r="Y40" s="77">
        <f>[1]NACE38CVS!X39</f>
        <v>422404.62787115999</v>
      </c>
      <c r="Z40" s="77">
        <f>[1]NACE38CVS!Y39</f>
        <v>292108.71322780428</v>
      </c>
      <c r="AA40" s="77">
        <f>[1]NACE38CVS!Z39</f>
        <v>130295.91464335566</v>
      </c>
      <c r="AB40" s="77">
        <f>[1]NACE38CVS!AA39</f>
        <v>301588.08029100002</v>
      </c>
      <c r="AC40" s="77">
        <f>[1]NACE38CVS!AB39</f>
        <v>167881.97753284001</v>
      </c>
      <c r="AD40" s="77">
        <f>[1]NACE38CVS!AC39</f>
        <v>136664.3168648</v>
      </c>
      <c r="AE40" s="77">
        <f>[1]NACE38CVS!AD39</f>
        <v>1423615.40610293</v>
      </c>
      <c r="AF40" s="77">
        <f>[1]NACE38CVS!AE39</f>
        <v>153492.69018857123</v>
      </c>
      <c r="AG40" s="77">
        <f>[1]NACE38CVS!AF39</f>
        <v>156693.19139124826</v>
      </c>
      <c r="AH40" s="77">
        <f>[1]NACE38CVS!AG39</f>
        <v>1113429.5245231106</v>
      </c>
      <c r="AI40" s="77">
        <f>[1]NACE38CVS!AH39</f>
        <v>2996138.9642159902</v>
      </c>
      <c r="AJ40" s="77">
        <f>[1]NACE38CVS!AI39</f>
        <v>389639.66409621894</v>
      </c>
      <c r="AK40" s="77">
        <f>[1]NACE38CVS!AJ39</f>
        <v>992629.51003000885</v>
      </c>
      <c r="AL40" s="77">
        <f>[1]NACE38CVS!AK39</f>
        <v>1613869.7900897628</v>
      </c>
      <c r="AM40" s="77">
        <f>[1]NACE38CVS!AL39</f>
        <v>1386292.1793933001</v>
      </c>
      <c r="AN40" s="77">
        <f>[1]NACE38CVS!AM39</f>
        <v>895702.27821692999</v>
      </c>
      <c r="AO40" s="77">
        <f>[1]NACE38CVS!AN39</f>
        <v>243928.56358853582</v>
      </c>
      <c r="AP40" s="77">
        <f>[1]NACE38CVS!AO39</f>
        <v>651773.71462839434</v>
      </c>
      <c r="AQ40" s="77">
        <f>[1]NACE38CVS!AP39</f>
        <v>216250.78297047</v>
      </c>
      <c r="AR40" s="77">
        <f>[1]NACE38CVS!AQ39</f>
        <v>188296.33424048999</v>
      </c>
      <c r="AS40" s="77">
        <f>[1]NACE38CVS!AR39</f>
        <v>293388.37777825998</v>
      </c>
      <c r="AT40" s="77">
        <f>[1]NACE38CVS!AS39</f>
        <v>727492.96959359001</v>
      </c>
      <c r="AU40" s="77">
        <f>[1]NACE38CVS!AT39</f>
        <v>266518.34466330003</v>
      </c>
      <c r="AV40" s="77">
        <f>[1]NACE38CVS!AU39</f>
        <v>811438.21839653002</v>
      </c>
      <c r="AW40" s="77">
        <f>[1]NACE38CVS!AV39</f>
        <v>84147.254493200002</v>
      </c>
      <c r="AX40" s="77">
        <f>[1]NACE38CVS!AW39</f>
        <v>215415.54036618001</v>
      </c>
      <c r="AY40" s="77">
        <f>[1]NACE38CVS!AX39</f>
        <v>1812316.1588723799</v>
      </c>
      <c r="AZ40" s="77">
        <f>[1]NACE38CVS!AZ39</f>
        <v>230096.96108551</v>
      </c>
      <c r="BA40" s="77">
        <f>[1]NACE38CVS!BA39</f>
        <v>305733.29709453997</v>
      </c>
      <c r="BB40" s="77">
        <f>[1]NACE38CVS!BB39</f>
        <v>507377.88781470997</v>
      </c>
      <c r="BC40" s="77">
        <f>[1]NACE38CVS!BC39</f>
        <v>892278.19756663998</v>
      </c>
      <c r="BD40" s="77">
        <f>[1]NACE38CVS!BD39</f>
        <v>244312.76352517001</v>
      </c>
      <c r="BE40" s="77">
        <f>[1]NACE38CVS!BE39</f>
        <v>450735.79704059003</v>
      </c>
      <c r="BF40" s="77">
        <f>[1]NACE38CVS!BF39</f>
        <v>0</v>
      </c>
      <c r="BG40" s="77">
        <f>[1]NACE38CVS!BI39</f>
        <v>1574952.86795926</v>
      </c>
      <c r="BH40" s="77">
        <f>[1]NACE38CVS!BJ39</f>
        <v>921530.28911977005</v>
      </c>
    </row>
    <row r="41" spans="1:60" s="36" customFormat="1" hidden="1" x14ac:dyDescent="0.2">
      <c r="A41" s="138">
        <f t="shared" si="1"/>
        <v>38990</v>
      </c>
      <c r="B41" s="75">
        <f>[1]NACE38CVS!B40</f>
        <v>17539885.179256544</v>
      </c>
      <c r="C41" s="173">
        <f>[1]NACE38CVS!C40</f>
        <v>16872509.912983909</v>
      </c>
      <c r="D41" s="76">
        <f>[1]NACE38CVS!D40</f>
        <v>3497894.0987544297</v>
      </c>
      <c r="E41" s="77">
        <f>[1]NACE38CVS!E40</f>
        <v>1443588.3660812001</v>
      </c>
      <c r="F41" s="77">
        <f>[1]NACE38CVS!F40</f>
        <v>12598402.714420915</v>
      </c>
      <c r="G41" s="77">
        <f>[1]NACE38CVS!G40</f>
        <v>11931027.44814828</v>
      </c>
      <c r="H41" s="69">
        <f>[1]NACE38CVS!H40</f>
        <v>667375.26627263415</v>
      </c>
      <c r="I41" s="78">
        <f>[1]NACE38CVS!I40</f>
        <v>15587008.73065302</v>
      </c>
      <c r="J41" s="77">
        <f t="shared" si="3"/>
        <v>1952876.4486035202</v>
      </c>
      <c r="K41" s="77">
        <f t="shared" si="2"/>
        <v>9978150.9995447602</v>
      </c>
      <c r="L41" s="77">
        <f>[1]NACE38CVS!J40</f>
        <v>6934.3269013299996</v>
      </c>
      <c r="M41" s="77">
        <f>[1]NACE38CVS!L40</f>
        <v>27927.66163241</v>
      </c>
      <c r="N41" s="77">
        <f>[1]NACE38CVS!M40</f>
        <v>505095.93292639003</v>
      </c>
      <c r="O41" s="77">
        <f>[1]NACE38CVS!N40</f>
        <v>151046.21021336</v>
      </c>
      <c r="P41" s="77">
        <f>[1]NACE38CVS!O40</f>
        <v>241059.93930344001</v>
      </c>
      <c r="Q41" s="77">
        <f>[1]NACE38CVS!P40</f>
        <v>14178.993976080001</v>
      </c>
      <c r="R41" s="77">
        <f>[1]NACE38CVS!Q40</f>
        <v>154729.13689016999</v>
      </c>
      <c r="S41" s="77">
        <f>[1]NACE38CVS!R40</f>
        <v>85871.829043460006</v>
      </c>
      <c r="T41" s="77">
        <f>[1]NACE38CVS!S40</f>
        <v>331570.82857883</v>
      </c>
      <c r="U41" s="77">
        <f>[1]NACE38CVS!T40</f>
        <v>467108.55667377001</v>
      </c>
      <c r="V41" s="77">
        <f>[1]NACE38CVS!U40</f>
        <v>153936.14495016</v>
      </c>
      <c r="W41" s="77">
        <f>[1]NACE38CVS!V40</f>
        <v>134993.99343162999</v>
      </c>
      <c r="X41" s="77">
        <f>[1]NACE38CVS!W40</f>
        <v>207238.43023576</v>
      </c>
      <c r="Y41" s="77">
        <f>[1]NACE38CVS!X40</f>
        <v>419789.6933782</v>
      </c>
      <c r="Z41" s="77">
        <f>[1]NACE38CVS!Y40</f>
        <v>289974.11499215872</v>
      </c>
      <c r="AA41" s="77">
        <f>[1]NACE38CVS!Z40</f>
        <v>129815.57838604126</v>
      </c>
      <c r="AB41" s="77">
        <f>[1]NACE38CVS!AA40</f>
        <v>299825.55359909998</v>
      </c>
      <c r="AC41" s="77">
        <f>[1]NACE38CVS!AB40</f>
        <v>165595.35233438</v>
      </c>
      <c r="AD41" s="77">
        <f>[1]NACE38CVS!AC40</f>
        <v>137925.84158728999</v>
      </c>
      <c r="AE41" s="77">
        <f>[1]NACE38CVS!AD40</f>
        <v>1443588.3660812001</v>
      </c>
      <c r="AF41" s="77">
        <f>[1]NACE38CVS!AE40</f>
        <v>156477.83157952514</v>
      </c>
      <c r="AG41" s="77">
        <f>[1]NACE38CVS!AF40</f>
        <v>158403.93681955742</v>
      </c>
      <c r="AH41" s="77">
        <f>[1]NACE38CVS!AG40</f>
        <v>1128706.5976821173</v>
      </c>
      <c r="AI41" s="77">
        <f>[1]NACE38CVS!AH40</f>
        <v>3009399.9226167798</v>
      </c>
      <c r="AJ41" s="77">
        <f>[1]NACE38CVS!AI40</f>
        <v>390040.78622858686</v>
      </c>
      <c r="AK41" s="77">
        <f>[1]NACE38CVS!AJ40</f>
        <v>993410.43915049138</v>
      </c>
      <c r="AL41" s="77">
        <f>[1]NACE38CVS!AK40</f>
        <v>1625948.6972377019</v>
      </c>
      <c r="AM41" s="77">
        <f>[1]NACE38CVS!AL40</f>
        <v>1390081.8385687899</v>
      </c>
      <c r="AN41" s="77">
        <f>[1]NACE38CVS!AM40</f>
        <v>901604.89474307001</v>
      </c>
      <c r="AO41" s="77">
        <f>[1]NACE38CVS!AN40</f>
        <v>246265.77024845738</v>
      </c>
      <c r="AP41" s="77">
        <f>[1]NACE38CVS!AO40</f>
        <v>655339.12449461257</v>
      </c>
      <c r="AQ41" s="77">
        <f>[1]NACE38CVS!AP40</f>
        <v>217290.00936128999</v>
      </c>
      <c r="AR41" s="77">
        <f>[1]NACE38CVS!AQ40</f>
        <v>187381.09900379</v>
      </c>
      <c r="AS41" s="77">
        <f>[1]NACE38CVS!AR40</f>
        <v>296128.79269758001</v>
      </c>
      <c r="AT41" s="77">
        <f>[1]NACE38CVS!AS40</f>
        <v>731055.46703683003</v>
      </c>
      <c r="AU41" s="77">
        <f>[1]NACE38CVS!AT40</f>
        <v>270346.84402242</v>
      </c>
      <c r="AV41" s="77">
        <f>[1]NACE38CVS!AU40</f>
        <v>817969.87132838997</v>
      </c>
      <c r="AW41" s="77">
        <f>[1]NACE38CVS!AV40</f>
        <v>85053.908764869993</v>
      </c>
      <c r="AX41" s="77">
        <f>[1]NACE38CVS!AW40</f>
        <v>214214.87987285</v>
      </c>
      <c r="AY41" s="77">
        <f>[1]NACE38CVS!AX40</f>
        <v>1822796.1749038841</v>
      </c>
      <c r="AZ41" s="77">
        <f>[1]NACE38CVS!AZ40</f>
        <v>229407.50071856999</v>
      </c>
      <c r="BA41" s="77">
        <f>[1]NACE38CVS!BA40</f>
        <v>308877.96914912999</v>
      </c>
      <c r="BB41" s="77">
        <f>[1]NACE38CVS!BB40</f>
        <v>510411.29828599002</v>
      </c>
      <c r="BC41" s="77">
        <f>[1]NACE38CVS!BC40</f>
        <v>904179.68044983002</v>
      </c>
      <c r="BD41" s="77">
        <f>[1]NACE38CVS!BD40</f>
        <v>247481.21872604999</v>
      </c>
      <c r="BE41" s="77">
        <f>[1]NACE38CVS!BE40</f>
        <v>454721.3441708</v>
      </c>
      <c r="BF41" s="77">
        <f>[1]NACE38CVS!BF40</f>
        <v>0</v>
      </c>
      <c r="BG41" s="77">
        <f>[1]NACE38CVS!BI40</f>
        <v>1589640.0368971999</v>
      </c>
      <c r="BH41" s="77">
        <f>[1]NACE38CVS!BJ40</f>
        <v>929517.63181209995</v>
      </c>
    </row>
    <row r="42" spans="1:60" s="36" customFormat="1" ht="12" hidden="1" thickBot="1" x14ac:dyDescent="0.25">
      <c r="A42" s="139">
        <f t="shared" si="1"/>
        <v>39081</v>
      </c>
      <c r="B42" s="65">
        <f>[1]NACE38CVS!B41</f>
        <v>17597290.837303057</v>
      </c>
      <c r="C42" s="180">
        <f>[1]NACE38CVS!C41</f>
        <v>16916335.522220179</v>
      </c>
      <c r="D42" s="66">
        <f>[1]NACE38CVS!D41</f>
        <v>3481343.1660969704</v>
      </c>
      <c r="E42" s="67">
        <f>[1]NACE38CVS!E41</f>
        <v>1459316.37223446</v>
      </c>
      <c r="F42" s="67">
        <f>[1]NACE38CVS!F41</f>
        <v>12656631.298971625</v>
      </c>
      <c r="G42" s="67">
        <f>[1]NACE38CVS!G41</f>
        <v>11975675.983888749</v>
      </c>
      <c r="H42" s="67">
        <f>[1]NACE38CVS!H41</f>
        <v>680955.31508287671</v>
      </c>
      <c r="I42" s="68">
        <f>[1]NACE38CVS!I41</f>
        <v>15630266.076297648</v>
      </c>
      <c r="J42" s="67">
        <f t="shared" si="3"/>
        <v>1967024.76100541</v>
      </c>
      <c r="K42" s="67">
        <f t="shared" si="2"/>
        <v>10008651.22288334</v>
      </c>
      <c r="L42" s="67">
        <f>[1]NACE38CVS!J41</f>
        <v>6711.2119562999997</v>
      </c>
      <c r="M42" s="67">
        <f>[1]NACE38CVS!L41</f>
        <v>27855.151616160001</v>
      </c>
      <c r="N42" s="67">
        <f>[1]NACE38CVS!M41</f>
        <v>501892.61602972</v>
      </c>
      <c r="O42" s="67">
        <f>[1]NACE38CVS!N41</f>
        <v>148709.11809465001</v>
      </c>
      <c r="P42" s="67">
        <f>[1]NACE38CVS!O41</f>
        <v>238674.86849505</v>
      </c>
      <c r="Q42" s="67">
        <f>[1]NACE38CVS!P41</f>
        <v>14086.111170300001</v>
      </c>
      <c r="R42" s="67">
        <f>[1]NACE38CVS!Q41</f>
        <v>153861.23731408</v>
      </c>
      <c r="S42" s="67">
        <f>[1]NACE38CVS!R41</f>
        <v>86364.049686259998</v>
      </c>
      <c r="T42" s="67">
        <f>[1]NACE38CVS!S41</f>
        <v>329983.76409123</v>
      </c>
      <c r="U42" s="67">
        <f>[1]NACE38CVS!T41</f>
        <v>466466.28746660001</v>
      </c>
      <c r="V42" s="67">
        <f>[1]NACE38CVS!U41</f>
        <v>152334.83688334</v>
      </c>
      <c r="W42" s="67">
        <f>[1]NACE38CVS!V41</f>
        <v>135941.27155194999</v>
      </c>
      <c r="X42" s="67">
        <f>[1]NACE38CVS!W41</f>
        <v>206514.89527926</v>
      </c>
      <c r="Y42" s="67">
        <f>[1]NACE38CVS!X41</f>
        <v>415857.18405873998</v>
      </c>
      <c r="Z42" s="67">
        <f>[1]NACE38CVS!Y41</f>
        <v>286520.85611265391</v>
      </c>
      <c r="AA42" s="67">
        <f>[1]NACE38CVS!Z41</f>
        <v>129336.32794608606</v>
      </c>
      <c r="AB42" s="67">
        <f>[1]NACE38CVS!AA41</f>
        <v>299201.04155517003</v>
      </c>
      <c r="AC42" s="67">
        <f>[1]NACE38CVS!AB41</f>
        <v>164771.30267124</v>
      </c>
      <c r="AD42" s="67">
        <f>[1]NACE38CVS!AC41</f>
        <v>138829.43013322001</v>
      </c>
      <c r="AE42" s="67">
        <f>[1]NACE38CVS!AD41</f>
        <v>1459316.37223446</v>
      </c>
      <c r="AF42" s="67">
        <f>[1]NACE38CVS!AE41</f>
        <v>159510.53850390678</v>
      </c>
      <c r="AG42" s="67">
        <f>[1]NACE38CVS!AF41</f>
        <v>158441.60765749458</v>
      </c>
      <c r="AH42" s="67">
        <f>[1]NACE38CVS!AG41</f>
        <v>1141364.2260730588</v>
      </c>
      <c r="AI42" s="67">
        <f>[1]NACE38CVS!AH41</f>
        <v>3013531.1951794899</v>
      </c>
      <c r="AJ42" s="67">
        <f>[1]NACE38CVS!AI41</f>
        <v>389303.40309407021</v>
      </c>
      <c r="AK42" s="67">
        <f>[1]NACE38CVS!AJ41</f>
        <v>993330.96096162614</v>
      </c>
      <c r="AL42" s="67">
        <f>[1]NACE38CVS!AK41</f>
        <v>1630896.8311237935</v>
      </c>
      <c r="AM42" s="67">
        <f>[1]NACE38CVS!AL41</f>
        <v>1391405.71867804</v>
      </c>
      <c r="AN42" s="67">
        <f>[1]NACE38CVS!AM41</f>
        <v>904800.94484788994</v>
      </c>
      <c r="AO42" s="67">
        <f>[1]NACE38CVS!AN41</f>
        <v>245603.03264978362</v>
      </c>
      <c r="AP42" s="67">
        <f>[1]NACE38CVS!AO41</f>
        <v>659197.91219810641</v>
      </c>
      <c r="AQ42" s="67">
        <f>[1]NACE38CVS!AP41</f>
        <v>219250.06527938999</v>
      </c>
      <c r="AR42" s="67">
        <f>[1]NACE38CVS!AQ41</f>
        <v>185173.26734727999</v>
      </c>
      <c r="AS42" s="67">
        <f>[1]NACE38CVS!AR41</f>
        <v>300354.00536408002</v>
      </c>
      <c r="AT42" s="67">
        <f>[1]NACE38CVS!AS41</f>
        <v>732786.40972146997</v>
      </c>
      <c r="AU42" s="67">
        <f>[1]NACE38CVS!AT41</f>
        <v>272907.58971491002</v>
      </c>
      <c r="AV42" s="67">
        <f>[1]NACE38CVS!AU41</f>
        <v>826366.47132914001</v>
      </c>
      <c r="AW42" s="67">
        <f>[1]NACE38CVS!AV41</f>
        <v>85658.996170290004</v>
      </c>
      <c r="AX42" s="67">
        <f>[1]NACE38CVS!AW41</f>
        <v>213652.10469323999</v>
      </c>
      <c r="AY42" s="67">
        <f>[1]NACE38CVS!AX41</f>
        <v>1836087.4345125468</v>
      </c>
      <c r="AZ42" s="67">
        <f>[1]NACE38CVS!AZ41</f>
        <v>228984.76853790999</v>
      </c>
      <c r="BA42" s="67">
        <f>[1]NACE38CVS!BA41</f>
        <v>311317.26896973001</v>
      </c>
      <c r="BB42" s="67">
        <f>[1]NACE38CVS!BB41</f>
        <v>512908.45619017002</v>
      </c>
      <c r="BC42" s="67">
        <f>[1]NACE38CVS!BC41</f>
        <v>913814.26730760001</v>
      </c>
      <c r="BD42" s="67">
        <f>[1]NACE38CVS!BD41</f>
        <v>250264.21200848001</v>
      </c>
      <c r="BE42" s="67">
        <f>[1]NACE38CVS!BE41</f>
        <v>457368.12311997003</v>
      </c>
      <c r="BF42" s="67">
        <f>[1]NACE38CVS!BF41</f>
        <v>0</v>
      </c>
      <c r="BG42" s="67">
        <f>[1]NACE38CVS!BI41</f>
        <v>1602263.98385715</v>
      </c>
      <c r="BH42" s="67">
        <f>[1]NACE38CVS!BJ41</f>
        <v>938442.92839536001</v>
      </c>
    </row>
    <row r="43" spans="1:60" s="36" customFormat="1" hidden="1" x14ac:dyDescent="0.2">
      <c r="A43" s="140">
        <f t="shared" si="1"/>
        <v>39171</v>
      </c>
      <c r="B43" s="75">
        <f>[1]NACE38CVS!B42</f>
        <v>17703494.006057583</v>
      </c>
      <c r="C43" s="173">
        <f>[1]NACE38CVS!C42</f>
        <v>16980250.751783889</v>
      </c>
      <c r="D43" s="76">
        <f>[1]NACE38CVS!D42</f>
        <v>3471672.5223853099</v>
      </c>
      <c r="E43" s="69">
        <f>[1]NACE38CVS!E42</f>
        <v>1477959.7199759199</v>
      </c>
      <c r="F43" s="69">
        <f>[1]NACE38CVS!F42</f>
        <v>12753861.763696354</v>
      </c>
      <c r="G43" s="69">
        <f>[1]NACE38CVS!G42</f>
        <v>12030618.509422662</v>
      </c>
      <c r="H43" s="69">
        <f>[1]NACE38CVS!H42</f>
        <v>723243.25427369284</v>
      </c>
      <c r="I43" s="78">
        <f>[1]NACE38CVS!I42</f>
        <v>15721427.166801512</v>
      </c>
      <c r="J43" s="69">
        <f t="shared" si="3"/>
        <v>1982066.8392560701</v>
      </c>
      <c r="K43" s="69">
        <f t="shared" si="2"/>
        <v>10048551.670166591</v>
      </c>
      <c r="L43" s="69">
        <f>[1]NACE38CVS!J42</f>
        <v>6679.8826402000004</v>
      </c>
      <c r="M43" s="69">
        <f>[1]NACE38CVS!L42</f>
        <v>27729.388840899999</v>
      </c>
      <c r="N43" s="69">
        <f>[1]NACE38CVS!M42</f>
        <v>501651.53506058</v>
      </c>
      <c r="O43" s="69">
        <f>[1]NACE38CVS!N42</f>
        <v>147165.07067279</v>
      </c>
      <c r="P43" s="69">
        <f>[1]NACE38CVS!O42</f>
        <v>237077.24740379999</v>
      </c>
      <c r="Q43" s="69">
        <f>[1]NACE38CVS!P42</f>
        <v>14041.44520561</v>
      </c>
      <c r="R43" s="69">
        <f>[1]NACE38CVS!Q42</f>
        <v>153416.82135894001</v>
      </c>
      <c r="S43" s="69">
        <f>[1]NACE38CVS!R42</f>
        <v>86331.624758639999</v>
      </c>
      <c r="T43" s="69">
        <f>[1]NACE38CVS!S42</f>
        <v>329865.48156736</v>
      </c>
      <c r="U43" s="69">
        <f>[1]NACE38CVS!T42</f>
        <v>465134.62825442001</v>
      </c>
      <c r="V43" s="69">
        <f>[1]NACE38CVS!U42</f>
        <v>150729.76716332999</v>
      </c>
      <c r="W43" s="69">
        <f>[1]NACE38CVS!V42</f>
        <v>135552.90052967001</v>
      </c>
      <c r="X43" s="69">
        <f>[1]NACE38CVS!W42</f>
        <v>206722.78302896</v>
      </c>
      <c r="Y43" s="69">
        <f>[1]NACE38CVS!X42</f>
        <v>412312.78834263998</v>
      </c>
      <c r="Z43" s="69">
        <f>[1]NACE38CVS!Y42</f>
        <v>283233.91979912913</v>
      </c>
      <c r="AA43" s="69">
        <f>[1]NACE38CVS!Z42</f>
        <v>129078.86854351079</v>
      </c>
      <c r="AB43" s="69">
        <f>[1]NACE38CVS!AA42</f>
        <v>299669.58010303997</v>
      </c>
      <c r="AC43" s="69">
        <f>[1]NACE38CVS!AB42</f>
        <v>164624.78596787</v>
      </c>
      <c r="AD43" s="69">
        <f>[1]NACE38CVS!AC42</f>
        <v>139646.67412675999</v>
      </c>
      <c r="AE43" s="69">
        <f>[1]NACE38CVS!AD42</f>
        <v>1477959.7199759199</v>
      </c>
      <c r="AF43" s="69">
        <f>[1]NACE38CVS!AE42</f>
        <v>162688.01148854103</v>
      </c>
      <c r="AG43" s="69">
        <f>[1]NACE38CVS!AF42</f>
        <v>161390.08793640407</v>
      </c>
      <c r="AH43" s="69">
        <f>[1]NACE38CVS!AG42</f>
        <v>1153881.6205509747</v>
      </c>
      <c r="AI43" s="69">
        <f>[1]NACE38CVS!AH42</f>
        <v>3021103.5495601799</v>
      </c>
      <c r="AJ43" s="69">
        <f>[1]NACE38CVS!AI42</f>
        <v>389712.32589874091</v>
      </c>
      <c r="AK43" s="69">
        <f>[1]NACE38CVS!AJ42</f>
        <v>993678.19116449752</v>
      </c>
      <c r="AL43" s="69">
        <f>[1]NACE38CVS!AK42</f>
        <v>1637713.0324969415</v>
      </c>
      <c r="AM43" s="69">
        <f>[1]NACE38CVS!AL42</f>
        <v>1396230.9845125801</v>
      </c>
      <c r="AN43" s="69">
        <f>[1]NACE38CVS!AM42</f>
        <v>914091.02787144994</v>
      </c>
      <c r="AO43" s="69">
        <f>[1]NACE38CVS!AN42</f>
        <v>247718.72322700341</v>
      </c>
      <c r="AP43" s="69">
        <f>[1]NACE38CVS!AO42</f>
        <v>666372.30464444659</v>
      </c>
      <c r="AQ43" s="69">
        <f>[1]NACE38CVS!AP42</f>
        <v>218995.62298118</v>
      </c>
      <c r="AR43" s="69">
        <f>[1]NACE38CVS!AQ42</f>
        <v>183195.72592688</v>
      </c>
      <c r="AS43" s="69">
        <f>[1]NACE38CVS!AR42</f>
        <v>299130.91065864998</v>
      </c>
      <c r="AT43" s="69">
        <f>[1]NACE38CVS!AS42</f>
        <v>739632.03444280999</v>
      </c>
      <c r="AU43" s="69">
        <f>[1]NACE38CVS!AT42</f>
        <v>274760.27052149002</v>
      </c>
      <c r="AV43" s="69">
        <f>[1]NACE38CVS!AU42</f>
        <v>833719.87416462996</v>
      </c>
      <c r="AW43" s="69">
        <f>[1]NACE38CVS!AV42</f>
        <v>86350.67631178</v>
      </c>
      <c r="AX43" s="69">
        <f>[1]NACE38CVS!AW42</f>
        <v>213959.90079327999</v>
      </c>
      <c r="AY43" s="69">
        <f>[1]NACE38CVS!AX42</f>
        <v>1878589.0169139628</v>
      </c>
      <c r="AZ43" s="69">
        <f>[1]NACE38CVS!AZ42</f>
        <v>228914.81344373</v>
      </c>
      <c r="BA43" s="69">
        <f>[1]NACE38CVS!BA42</f>
        <v>312022.02365257998</v>
      </c>
      <c r="BB43" s="69">
        <f>[1]NACE38CVS!BB42</f>
        <v>515914.26369033998</v>
      </c>
      <c r="BC43" s="69">
        <f>[1]NACE38CVS!BC42</f>
        <v>925215.73846942</v>
      </c>
      <c r="BD43" s="69">
        <f>[1]NACE38CVS!BD42</f>
        <v>253603.35416552</v>
      </c>
      <c r="BE43" s="69">
        <f>[1]NACE38CVS!BE42</f>
        <v>458431.97561589</v>
      </c>
      <c r="BF43" s="69">
        <f>[1]NACE38CVS!BF42</f>
        <v>0</v>
      </c>
      <c r="BG43" s="69">
        <f>[1]NACE38CVS!BI42</f>
        <v>1611083.3307211199</v>
      </c>
      <c r="BH43" s="69">
        <f>[1]NACE38CVS!BJ42</f>
        <v>945149.08904882998</v>
      </c>
    </row>
    <row r="44" spans="1:60" s="36" customFormat="1" hidden="1" x14ac:dyDescent="0.2">
      <c r="A44" s="138">
        <f t="shared" si="1"/>
        <v>39263</v>
      </c>
      <c r="B44" s="75">
        <f>[1]NACE38CVS!B43</f>
        <v>17746333.09060226</v>
      </c>
      <c r="C44" s="173">
        <f>[1]NACE38CVS!C43</f>
        <v>17043412.953494009</v>
      </c>
      <c r="D44" s="76">
        <f>[1]NACE38CVS!D43</f>
        <v>3461584.3213658403</v>
      </c>
      <c r="E44" s="69">
        <f>[1]NACE38CVS!E43</f>
        <v>1493456.4641258901</v>
      </c>
      <c r="F44" s="69">
        <f>[1]NACE38CVS!F43</f>
        <v>12791292.305110531</v>
      </c>
      <c r="G44" s="69">
        <f>[1]NACE38CVS!G43</f>
        <v>12088372.168002281</v>
      </c>
      <c r="H44" s="69">
        <f>[1]NACE38CVS!H43</f>
        <v>702920.13710824971</v>
      </c>
      <c r="I44" s="78">
        <f>[1]NACE38CVS!I43</f>
        <v>15751000.486204322</v>
      </c>
      <c r="J44" s="69">
        <f t="shared" si="3"/>
        <v>1995332.60439794</v>
      </c>
      <c r="K44" s="69">
        <f t="shared" si="2"/>
        <v>10093039.563604342</v>
      </c>
      <c r="L44" s="69">
        <f>[1]NACE38CVS!J43</f>
        <v>6658.5851527000004</v>
      </c>
      <c r="M44" s="69">
        <f>[1]NACE38CVS!L43</f>
        <v>27889.983590939999</v>
      </c>
      <c r="N44" s="69">
        <f>[1]NACE38CVS!M43</f>
        <v>500500.73558540002</v>
      </c>
      <c r="O44" s="69">
        <f>[1]NACE38CVS!N43</f>
        <v>144664.41580796</v>
      </c>
      <c r="P44" s="69">
        <f>[1]NACE38CVS!O43</f>
        <v>235558.15811300999</v>
      </c>
      <c r="Q44" s="69">
        <f>[1]NACE38CVS!P43</f>
        <v>13988.182787219999</v>
      </c>
      <c r="R44" s="69">
        <f>[1]NACE38CVS!Q43</f>
        <v>152864.69735085999</v>
      </c>
      <c r="S44" s="69">
        <f>[1]NACE38CVS!R43</f>
        <v>86449.286457070004</v>
      </c>
      <c r="T44" s="69">
        <f>[1]NACE38CVS!S43</f>
        <v>328863.04994314001</v>
      </c>
      <c r="U44" s="69">
        <f>[1]NACE38CVS!T43</f>
        <v>464079.46735137998</v>
      </c>
      <c r="V44" s="69">
        <f>[1]NACE38CVS!U43</f>
        <v>150364.92444726999</v>
      </c>
      <c r="W44" s="69">
        <f>[1]NACE38CVS!V43</f>
        <v>135978.16874893999</v>
      </c>
      <c r="X44" s="69">
        <f>[1]NACE38CVS!W43</f>
        <v>206953.43979027</v>
      </c>
      <c r="Y44" s="69">
        <f>[1]NACE38CVS!X43</f>
        <v>409758.23289559002</v>
      </c>
      <c r="Z44" s="69">
        <f>[1]NACE38CVS!Y43</f>
        <v>280963.65848295123</v>
      </c>
      <c r="AA44" s="69">
        <f>[1]NACE38CVS!Z43</f>
        <v>128794.57441263882</v>
      </c>
      <c r="AB44" s="69">
        <f>[1]NACE38CVS!AA43</f>
        <v>299256.33558344003</v>
      </c>
      <c r="AC44" s="69">
        <f>[1]NACE38CVS!AB43</f>
        <v>163927.47643588</v>
      </c>
      <c r="AD44" s="69">
        <f>[1]NACE38CVS!AC43</f>
        <v>140487.76647747</v>
      </c>
      <c r="AE44" s="69">
        <f>[1]NACE38CVS!AD43</f>
        <v>1493456.4641258901</v>
      </c>
      <c r="AF44" s="69">
        <f>[1]NACE38CVS!AE43</f>
        <v>165488.8759411143</v>
      </c>
      <c r="AG44" s="69">
        <f>[1]NACE38CVS!AF43</f>
        <v>163464.11659448783</v>
      </c>
      <c r="AH44" s="69">
        <f>[1]NACE38CVS!AG43</f>
        <v>1164503.471590288</v>
      </c>
      <c r="AI44" s="69">
        <f>[1]NACE38CVS!AH43</f>
        <v>3031460.5883416301</v>
      </c>
      <c r="AJ44" s="69">
        <f>[1]NACE38CVS!AI43</f>
        <v>388727.74754233536</v>
      </c>
      <c r="AK44" s="69">
        <f>[1]NACE38CVS!AJ43</f>
        <v>997860.42095153488</v>
      </c>
      <c r="AL44" s="69">
        <f>[1]NACE38CVS!AK43</f>
        <v>1644872.4198477599</v>
      </c>
      <c r="AM44" s="69">
        <f>[1]NACE38CVS!AL43</f>
        <v>1399504.6630903799</v>
      </c>
      <c r="AN44" s="69">
        <f>[1]NACE38CVS!AM43</f>
        <v>921088.83813340997</v>
      </c>
      <c r="AO44" s="69">
        <f>[1]NACE38CVS!AN43</f>
        <v>248558.83038428219</v>
      </c>
      <c r="AP44" s="69">
        <f>[1]NACE38CVS!AO43</f>
        <v>672530.00774912781</v>
      </c>
      <c r="AQ44" s="69">
        <f>[1]NACE38CVS!AP43</f>
        <v>220203.87138441001</v>
      </c>
      <c r="AR44" s="69">
        <f>[1]NACE38CVS!AQ43</f>
        <v>181153.99887153</v>
      </c>
      <c r="AS44" s="69">
        <f>[1]NACE38CVS!AR43</f>
        <v>301728.66102581</v>
      </c>
      <c r="AT44" s="69">
        <f>[1]NACE38CVS!AS43</f>
        <v>740729.65963909996</v>
      </c>
      <c r="AU44" s="69">
        <f>[1]NACE38CVS!AT43</f>
        <v>276957.66579053999</v>
      </c>
      <c r="AV44" s="69">
        <f>[1]NACE38CVS!AU43</f>
        <v>843785.27674622997</v>
      </c>
      <c r="AW44" s="69">
        <f>[1]NACE38CVS!AV43</f>
        <v>87310.661600289997</v>
      </c>
      <c r="AX44" s="69">
        <f>[1]NACE38CVS!AW43</f>
        <v>214771.62081764999</v>
      </c>
      <c r="AY44" s="69">
        <f>[1]NACE38CVS!AX43</f>
        <v>1861881.8430927899</v>
      </c>
      <c r="AZ44" s="69">
        <f>[1]NACE38CVS!AZ43</f>
        <v>228446.95337008001</v>
      </c>
      <c r="BA44" s="69">
        <f>[1]NACE38CVS!BA43</f>
        <v>313609.98318667</v>
      </c>
      <c r="BB44" s="69">
        <f>[1]NACE38CVS!BB43</f>
        <v>516665.85557706002</v>
      </c>
      <c r="BC44" s="69">
        <f>[1]NACE38CVS!BC43</f>
        <v>936609.81226412999</v>
      </c>
      <c r="BD44" s="69">
        <f>[1]NACE38CVS!BD43</f>
        <v>256403.49505160001</v>
      </c>
      <c r="BE44" s="69">
        <f>[1]NACE38CVS!BE43</f>
        <v>458978.85712722002</v>
      </c>
      <c r="BF44" s="69">
        <f>[1]NACE38CVS!BF43</f>
        <v>0</v>
      </c>
      <c r="BG44" s="69">
        <f>[1]NACE38CVS!BI43</f>
        <v>1623150.5245932101</v>
      </c>
      <c r="BH44" s="69">
        <f>[1]NACE38CVS!BJ43</f>
        <v>951508.42371895001</v>
      </c>
    </row>
    <row r="45" spans="1:60" s="36" customFormat="1" hidden="1" x14ac:dyDescent="0.2">
      <c r="A45" s="138">
        <f t="shared" si="1"/>
        <v>39355</v>
      </c>
      <c r="B45" s="75">
        <f>[1]NACE38CVS!B44</f>
        <v>17811904.41564393</v>
      </c>
      <c r="C45" s="173">
        <f>[1]NACE38CVS!C44</f>
        <v>17122517.333036561</v>
      </c>
      <c r="D45" s="76">
        <f>[1]NACE38CVS!D44</f>
        <v>3454030.50538063</v>
      </c>
      <c r="E45" s="69">
        <f>[1]NACE38CVS!E44</f>
        <v>1512700.0117349201</v>
      </c>
      <c r="F45" s="69">
        <f>[1]NACE38CVS!F44</f>
        <v>12845173.898528382</v>
      </c>
      <c r="G45" s="69">
        <f>[1]NACE38CVS!G44</f>
        <v>12155786.81592101</v>
      </c>
      <c r="H45" s="69">
        <f>[1]NACE38CVS!H44</f>
        <v>689387.08260737092</v>
      </c>
      <c r="I45" s="78">
        <f>[1]NACE38CVS!I44</f>
        <v>15803937.051448861</v>
      </c>
      <c r="J45" s="69">
        <f t="shared" si="3"/>
        <v>2007967.3641950702</v>
      </c>
      <c r="K45" s="69">
        <f t="shared" si="2"/>
        <v>10147819.451725941</v>
      </c>
      <c r="L45" s="69">
        <f>[1]NACE38CVS!J44</f>
        <v>6712.2406042299999</v>
      </c>
      <c r="M45" s="69">
        <f>[1]NACE38CVS!L44</f>
        <v>27806.82766581</v>
      </c>
      <c r="N45" s="69">
        <f>[1]NACE38CVS!M44</f>
        <v>501582.2989084</v>
      </c>
      <c r="O45" s="69">
        <f>[1]NACE38CVS!N44</f>
        <v>142561.34537552</v>
      </c>
      <c r="P45" s="69">
        <f>[1]NACE38CVS!O44</f>
        <v>234394.24075691</v>
      </c>
      <c r="Q45" s="69">
        <f>[1]NACE38CVS!P44</f>
        <v>13971.008200419999</v>
      </c>
      <c r="R45" s="69">
        <f>[1]NACE38CVS!Q44</f>
        <v>152072.86863037001</v>
      </c>
      <c r="S45" s="69">
        <f>[1]NACE38CVS!R44</f>
        <v>86203.768583869998</v>
      </c>
      <c r="T45" s="69">
        <f>[1]NACE38CVS!S44</f>
        <v>327177.40955816</v>
      </c>
      <c r="U45" s="69">
        <f>[1]NACE38CVS!T44</f>
        <v>463485.19533859001</v>
      </c>
      <c r="V45" s="69">
        <f>[1]NACE38CVS!U44</f>
        <v>149498.41277646</v>
      </c>
      <c r="W45" s="69">
        <f>[1]NACE38CVS!V44</f>
        <v>135075.93335007</v>
      </c>
      <c r="X45" s="69">
        <f>[1]NACE38CVS!W44</f>
        <v>207313.51333846999</v>
      </c>
      <c r="Y45" s="69">
        <f>[1]NACE38CVS!X44</f>
        <v>407842.66302926</v>
      </c>
      <c r="Z45" s="69">
        <f>[1]NACE38CVS!Y44</f>
        <v>277476.03841267509</v>
      </c>
      <c r="AA45" s="69">
        <f>[1]NACE38CVS!Z44</f>
        <v>130366.62461658489</v>
      </c>
      <c r="AB45" s="69">
        <f>[1]NACE38CVS!AA44</f>
        <v>299958.95907307998</v>
      </c>
      <c r="AC45" s="69">
        <f>[1]NACE38CVS!AB44</f>
        <v>163744.64774869999</v>
      </c>
      <c r="AD45" s="69">
        <f>[1]NACE38CVS!AC44</f>
        <v>141341.41304653999</v>
      </c>
      <c r="AE45" s="69">
        <f>[1]NACE38CVS!AD44</f>
        <v>1512700.0117349201</v>
      </c>
      <c r="AF45" s="69">
        <f>[1]NACE38CVS!AE44</f>
        <v>168103.22450519499</v>
      </c>
      <c r="AG45" s="69">
        <f>[1]NACE38CVS!AF44</f>
        <v>165311.20260703241</v>
      </c>
      <c r="AH45" s="69">
        <f>[1]NACE38CVS!AG44</f>
        <v>1179285.5846226928</v>
      </c>
      <c r="AI45" s="69">
        <f>[1]NACE38CVS!AH44</f>
        <v>3040004.71640553</v>
      </c>
      <c r="AJ45" s="69">
        <f>[1]NACE38CVS!AI44</f>
        <v>389604.92464561749</v>
      </c>
      <c r="AK45" s="69">
        <f>[1]NACE38CVS!AJ44</f>
        <v>999707.45910703519</v>
      </c>
      <c r="AL45" s="69">
        <f>[1]NACE38CVS!AK44</f>
        <v>1650692.3326528773</v>
      </c>
      <c r="AM45" s="69">
        <f>[1]NACE38CVS!AL44</f>
        <v>1406114.5008563499</v>
      </c>
      <c r="AN45" s="69">
        <f>[1]NACE38CVS!AM44</f>
        <v>927298.30156177003</v>
      </c>
      <c r="AO45" s="69">
        <f>[1]NACE38CVS!AN44</f>
        <v>249040.41061293246</v>
      </c>
      <c r="AP45" s="69">
        <f>[1]NACE38CVS!AO44</f>
        <v>678257.89094883762</v>
      </c>
      <c r="AQ45" s="69">
        <f>[1]NACE38CVS!AP44</f>
        <v>221197.23281792001</v>
      </c>
      <c r="AR45" s="69">
        <f>[1]NACE38CVS!AQ44</f>
        <v>177455.43084586001</v>
      </c>
      <c r="AS45" s="69">
        <f>[1]NACE38CVS!AR44</f>
        <v>306708.14950833999</v>
      </c>
      <c r="AT45" s="69">
        <f>[1]NACE38CVS!AS44</f>
        <v>744870.02320452</v>
      </c>
      <c r="AU45" s="69">
        <f>[1]NACE38CVS!AT44</f>
        <v>279837.91839498002</v>
      </c>
      <c r="AV45" s="69">
        <f>[1]NACE38CVS!AU44</f>
        <v>852672.49314072996</v>
      </c>
      <c r="AW45" s="69">
        <f>[1]NACE38CVS!AV44</f>
        <v>87992.064942369994</v>
      </c>
      <c r="AX45" s="69">
        <f>[1]NACE38CVS!AW44</f>
        <v>215184.05322186</v>
      </c>
      <c r="AY45" s="69">
        <f>[1]NACE38CVS!AX44</f>
        <v>1855168.3886004011</v>
      </c>
      <c r="AZ45" s="69">
        <f>[1]NACE38CVS!AZ44</f>
        <v>228000.95575543001</v>
      </c>
      <c r="BA45" s="69">
        <f>[1]NACE38CVS!BA44</f>
        <v>317069.53947636997</v>
      </c>
      <c r="BB45" s="69">
        <f>[1]NACE38CVS!BB44</f>
        <v>518007.73450418998</v>
      </c>
      <c r="BC45" s="69">
        <f>[1]NACE38CVS!BC44</f>
        <v>944889.13445908006</v>
      </c>
      <c r="BD45" s="69">
        <f>[1]NACE38CVS!BD44</f>
        <v>258312.16093703001</v>
      </c>
      <c r="BE45" s="69">
        <f>[1]NACE38CVS!BE44</f>
        <v>464391.09989565</v>
      </c>
      <c r="BF45" s="69">
        <f>[1]NACE38CVS!BF44</f>
        <v>0</v>
      </c>
      <c r="BG45" s="69">
        <f>[1]NACE38CVS!BI44</f>
        <v>1629951.74504206</v>
      </c>
      <c r="BH45" s="69">
        <f>[1]NACE38CVS!BJ44</f>
        <v>955011.29759056994</v>
      </c>
    </row>
    <row r="46" spans="1:60" s="36" customFormat="1" ht="12" hidden="1" thickBot="1" x14ac:dyDescent="0.25">
      <c r="A46" s="139">
        <f t="shared" si="1"/>
        <v>39446</v>
      </c>
      <c r="B46" s="65">
        <f>[1]NACE38CVS!B45</f>
        <v>17890590.777706694</v>
      </c>
      <c r="C46" s="180">
        <f>[1]NACE38CVS!C45</f>
        <v>17206255.552986361</v>
      </c>
      <c r="D46" s="66">
        <f>[1]NACE38CVS!D45</f>
        <v>3447512.1849269001</v>
      </c>
      <c r="E46" s="67">
        <f>[1]NACE38CVS!E45</f>
        <v>1524209.6323551</v>
      </c>
      <c r="F46" s="67">
        <f>[1]NACE38CVS!F45</f>
        <v>12918868.960424691</v>
      </c>
      <c r="G46" s="67">
        <f>[1]NACE38CVS!G45</f>
        <v>12234533.735704359</v>
      </c>
      <c r="H46" s="67">
        <f>[1]NACE38CVS!H45</f>
        <v>684335.22472033184</v>
      </c>
      <c r="I46" s="68">
        <f>[1]NACE38CVS!I45</f>
        <v>15868981.430376075</v>
      </c>
      <c r="J46" s="67">
        <f t="shared" si="3"/>
        <v>2021609.34733062</v>
      </c>
      <c r="K46" s="67">
        <f t="shared" si="2"/>
        <v>10212924.388373738</v>
      </c>
      <c r="L46" s="67">
        <f>[1]NACE38CVS!J45</f>
        <v>6673.8253992399996</v>
      </c>
      <c r="M46" s="67">
        <f>[1]NACE38CVS!L45</f>
        <v>27830.582289170001</v>
      </c>
      <c r="N46" s="67">
        <f>[1]NACE38CVS!M45</f>
        <v>502698.89301931998</v>
      </c>
      <c r="O46" s="67">
        <f>[1]NACE38CVS!N45</f>
        <v>140761.45058954001</v>
      </c>
      <c r="P46" s="67">
        <f>[1]NACE38CVS!O45</f>
        <v>233599.88280948999</v>
      </c>
      <c r="Q46" s="67">
        <f>[1]NACE38CVS!P45</f>
        <v>14032.674876270001</v>
      </c>
      <c r="R46" s="67">
        <f>[1]NACE38CVS!Q45</f>
        <v>152143.85371135999</v>
      </c>
      <c r="S46" s="67">
        <f>[1]NACE38CVS!R45</f>
        <v>85586.014157979997</v>
      </c>
      <c r="T46" s="67">
        <f>[1]NACE38CVS!S45</f>
        <v>322925.9151403</v>
      </c>
      <c r="U46" s="67">
        <f>[1]NACE38CVS!T45</f>
        <v>460729.52703017002</v>
      </c>
      <c r="V46" s="67">
        <f>[1]NACE38CVS!U45</f>
        <v>149034.77494636999</v>
      </c>
      <c r="W46" s="67">
        <f>[1]NACE38CVS!V45</f>
        <v>134096.49448873999</v>
      </c>
      <c r="X46" s="67">
        <f>[1]NACE38CVS!W45</f>
        <v>207645.16875421</v>
      </c>
      <c r="Y46" s="67">
        <f>[1]NACE38CVS!X45</f>
        <v>409993.02578820998</v>
      </c>
      <c r="Z46" s="67">
        <f>[1]NACE38CVS!Y45</f>
        <v>278494.88188085268</v>
      </c>
      <c r="AA46" s="67">
        <f>[1]NACE38CVS!Z45</f>
        <v>131498.14390735733</v>
      </c>
      <c r="AB46" s="67">
        <f>[1]NACE38CVS!AA45</f>
        <v>300452.50963243999</v>
      </c>
      <c r="AC46" s="67">
        <f>[1]NACE38CVS!AB45</f>
        <v>163847.25350058</v>
      </c>
      <c r="AD46" s="67">
        <f>[1]NACE38CVS!AC45</f>
        <v>142134.16419275</v>
      </c>
      <c r="AE46" s="67">
        <f>[1]NACE38CVS!AD45</f>
        <v>1524209.6323551</v>
      </c>
      <c r="AF46" s="67">
        <f>[1]NACE38CVS!AE45</f>
        <v>169862.8305785181</v>
      </c>
      <c r="AG46" s="67">
        <f>[1]NACE38CVS!AF45</f>
        <v>166282.3385235522</v>
      </c>
      <c r="AH46" s="67">
        <f>[1]NACE38CVS!AG45</f>
        <v>1188064.4632530299</v>
      </c>
      <c r="AI46" s="67">
        <f>[1]NACE38CVS!AH45</f>
        <v>3042036.8581771599</v>
      </c>
      <c r="AJ46" s="67">
        <f>[1]NACE38CVS!AI45</f>
        <v>389532.94692982268</v>
      </c>
      <c r="AK46" s="67">
        <f>[1]NACE38CVS!AJ45</f>
        <v>1002508.2659809384</v>
      </c>
      <c r="AL46" s="67">
        <f>[1]NACE38CVS!AK45</f>
        <v>1649995.6452663983</v>
      </c>
      <c r="AM46" s="67">
        <f>[1]NACE38CVS!AL45</f>
        <v>1413340.6755702801</v>
      </c>
      <c r="AN46" s="67">
        <f>[1]NACE38CVS!AM45</f>
        <v>929924.29859744001</v>
      </c>
      <c r="AO46" s="67">
        <f>[1]NACE38CVS!AN45</f>
        <v>249737.7527447232</v>
      </c>
      <c r="AP46" s="67">
        <f>[1]NACE38CVS!AO45</f>
        <v>680186.5458527169</v>
      </c>
      <c r="AQ46" s="67">
        <f>[1]NACE38CVS!AP45</f>
        <v>223522.83543576</v>
      </c>
      <c r="AR46" s="67">
        <f>[1]NACE38CVS!AQ45</f>
        <v>175441.36081387001</v>
      </c>
      <c r="AS46" s="67">
        <f>[1]NACE38CVS!AR45</f>
        <v>313152.81300830003</v>
      </c>
      <c r="AT46" s="67">
        <f>[1]NACE38CVS!AS45</f>
        <v>745475.10718365002</v>
      </c>
      <c r="AU46" s="67">
        <f>[1]NACE38CVS!AT45</f>
        <v>285369.05488317</v>
      </c>
      <c r="AV46" s="67">
        <f>[1]NACE38CVS!AU45</f>
        <v>861648.84235384001</v>
      </c>
      <c r="AW46" s="67">
        <f>[1]NACE38CVS!AV45</f>
        <v>88457.024400259994</v>
      </c>
      <c r="AX46" s="67">
        <f>[1]NACE38CVS!AW45</f>
        <v>215934.59734817999</v>
      </c>
      <c r="AY46" s="67">
        <f>[1]NACE38CVS!AX45</f>
        <v>1873319.9910319517</v>
      </c>
      <c r="AZ46" s="67">
        <f>[1]NACE38CVS!AZ45</f>
        <v>227958.17100177001</v>
      </c>
      <c r="BA46" s="67">
        <f>[1]NACE38CVS!BA45</f>
        <v>318721.66902005998</v>
      </c>
      <c r="BB46" s="67">
        <f>[1]NACE38CVS!BB45</f>
        <v>519970.27136984997</v>
      </c>
      <c r="BC46" s="67">
        <f>[1]NACE38CVS!BC45</f>
        <v>954959.23593893996</v>
      </c>
      <c r="BD46" s="67">
        <f>[1]NACE38CVS!BD45</f>
        <v>261521.70367284</v>
      </c>
      <c r="BE46" s="67">
        <f>[1]NACE38CVS!BE45</f>
        <v>468114.45061737002</v>
      </c>
      <c r="BF46" s="67">
        <f>[1]NACE38CVS!BF45</f>
        <v>0</v>
      </c>
      <c r="BG46" s="67">
        <f>[1]NACE38CVS!BI45</f>
        <v>1638523.0531295</v>
      </c>
      <c r="BH46" s="67">
        <f>[1]NACE38CVS!BJ45</f>
        <v>961749.45894225</v>
      </c>
    </row>
    <row r="47" spans="1:60" s="36" customFormat="1" hidden="1" x14ac:dyDescent="0.2">
      <c r="A47" s="140">
        <f t="shared" si="1"/>
        <v>39537</v>
      </c>
      <c r="B47" s="75">
        <f>[1]NACE38CVS!B46</f>
        <v>17982344.480258044</v>
      </c>
      <c r="C47" s="173">
        <f>[1]NACE38CVS!C46</f>
        <v>17261503.583759431</v>
      </c>
      <c r="D47" s="76">
        <f>[1]NACE38CVS!D46</f>
        <v>3432279.4518041899</v>
      </c>
      <c r="E47" s="69">
        <f>[1]NACE38CVS!E46</f>
        <v>1548605.2188790799</v>
      </c>
      <c r="F47" s="69">
        <f>[1]NACE38CVS!F46</f>
        <v>13001459.809574772</v>
      </c>
      <c r="G47" s="69">
        <f>[1]NACE38CVS!G46</f>
        <v>12280618.913076159</v>
      </c>
      <c r="H47" s="69">
        <f>[1]NACE38CVS!H46</f>
        <v>720840.89649861224</v>
      </c>
      <c r="I47" s="78">
        <f>[1]NACE38CVS!I46</f>
        <v>15953222.387929883</v>
      </c>
      <c r="J47" s="69">
        <f t="shared" si="3"/>
        <v>2029122.0923281598</v>
      </c>
      <c r="K47" s="69">
        <f t="shared" si="2"/>
        <v>10251496.820747999</v>
      </c>
      <c r="L47" s="69">
        <f>[1]NACE38CVS!J46</f>
        <v>6788.4037523400002</v>
      </c>
      <c r="M47" s="69">
        <f>[1]NACE38CVS!L46</f>
        <v>27488.080405770001</v>
      </c>
      <c r="N47" s="69">
        <f>[1]NACE38CVS!M46</f>
        <v>501331.94469937001</v>
      </c>
      <c r="O47" s="69">
        <f>[1]NACE38CVS!N46</f>
        <v>137339.01746077</v>
      </c>
      <c r="P47" s="69">
        <f>[1]NACE38CVS!O46</f>
        <v>232493.27643432</v>
      </c>
      <c r="Q47" s="69">
        <f>[1]NACE38CVS!P46</f>
        <v>13871.36694278</v>
      </c>
      <c r="R47" s="69">
        <f>[1]NACE38CVS!Q46</f>
        <v>151694.32739838</v>
      </c>
      <c r="S47" s="69">
        <f>[1]NACE38CVS!R46</f>
        <v>81829.294711189999</v>
      </c>
      <c r="T47" s="69">
        <f>[1]NACE38CVS!S46</f>
        <v>322391.27557766001</v>
      </c>
      <c r="U47" s="69">
        <f>[1]NACE38CVS!T46</f>
        <v>464061.38607466</v>
      </c>
      <c r="V47" s="69">
        <f>[1]NACE38CVS!U46</f>
        <v>149038.56497912001</v>
      </c>
      <c r="W47" s="69">
        <f>[1]NACE38CVS!V46</f>
        <v>134547.07075608001</v>
      </c>
      <c r="X47" s="69">
        <f>[1]NACE38CVS!W46</f>
        <v>206816.79098220999</v>
      </c>
      <c r="Y47" s="69">
        <f>[1]NACE38CVS!X46</f>
        <v>405486.19598252</v>
      </c>
      <c r="Z47" s="69">
        <f>[1]NACE38CVS!Y46</f>
        <v>273178.1806122539</v>
      </c>
      <c r="AA47" s="69">
        <f>[1]NACE38CVS!Z46</f>
        <v>132308.01537026613</v>
      </c>
      <c r="AB47" s="69">
        <f>[1]NACE38CVS!AA46</f>
        <v>299088.94268297998</v>
      </c>
      <c r="AC47" s="69">
        <f>[1]NACE38CVS!AB46</f>
        <v>162119.57076808001</v>
      </c>
      <c r="AD47" s="69">
        <f>[1]NACE38CVS!AC46</f>
        <v>142682.3459483</v>
      </c>
      <c r="AE47" s="69">
        <f>[1]NACE38CVS!AD46</f>
        <v>1548605.2188790799</v>
      </c>
      <c r="AF47" s="69">
        <f>[1]NACE38CVS!AE46</f>
        <v>171620.33799645377</v>
      </c>
      <c r="AG47" s="69">
        <f>[1]NACE38CVS!AF46</f>
        <v>173039.46847348835</v>
      </c>
      <c r="AH47" s="69">
        <f>[1]NACE38CVS!AG46</f>
        <v>1203945.4124091377</v>
      </c>
      <c r="AI47" s="69">
        <f>[1]NACE38CVS!AH46</f>
        <v>3050016.0385131198</v>
      </c>
      <c r="AJ47" s="69">
        <f>[1]NACE38CVS!AI46</f>
        <v>388467.78823287378</v>
      </c>
      <c r="AK47" s="69">
        <f>[1]NACE38CVS!AJ46</f>
        <v>1004671.9890324029</v>
      </c>
      <c r="AL47" s="69">
        <f>[1]NACE38CVS!AK46</f>
        <v>1656876.2612478433</v>
      </c>
      <c r="AM47" s="69">
        <f>[1]NACE38CVS!AL46</f>
        <v>1412845.42641434</v>
      </c>
      <c r="AN47" s="69">
        <f>[1]NACE38CVS!AM46</f>
        <v>934713.96085216</v>
      </c>
      <c r="AO47" s="69">
        <f>[1]NACE38CVS!AN46</f>
        <v>248549.65368452328</v>
      </c>
      <c r="AP47" s="69">
        <f>[1]NACE38CVS!AO46</f>
        <v>686164.30716763681</v>
      </c>
      <c r="AQ47" s="69">
        <f>[1]NACE38CVS!AP46</f>
        <v>224716.42954528</v>
      </c>
      <c r="AR47" s="69">
        <f>[1]NACE38CVS!AQ46</f>
        <v>171449.85788765</v>
      </c>
      <c r="AS47" s="69">
        <f>[1]NACE38CVS!AR46</f>
        <v>319752.62489675003</v>
      </c>
      <c r="AT47" s="69">
        <f>[1]NACE38CVS!AS46</f>
        <v>737329.37170661998</v>
      </c>
      <c r="AU47" s="69">
        <f>[1]NACE38CVS!AT46</f>
        <v>291030.19741287001</v>
      </c>
      <c r="AV47" s="69">
        <f>[1]NACE38CVS!AU46</f>
        <v>873824.96024106001</v>
      </c>
      <c r="AW47" s="69">
        <f>[1]NACE38CVS!AV46</f>
        <v>87871.898775139998</v>
      </c>
      <c r="AX47" s="69">
        <f>[1]NACE38CVS!AW46</f>
        <v>215205.86101764001</v>
      </c>
      <c r="AY47" s="69">
        <f>[1]NACE38CVS!AX46</f>
        <v>1921067.1461159722</v>
      </c>
      <c r="AZ47" s="69">
        <f>[1]NACE38CVS!AZ46</f>
        <v>226739.86651898001</v>
      </c>
      <c r="BA47" s="69">
        <f>[1]NACE38CVS!BA46</f>
        <v>319177.99265183997</v>
      </c>
      <c r="BB47" s="69">
        <f>[1]NACE38CVS!BB46</f>
        <v>519186.21419261</v>
      </c>
      <c r="BC47" s="69">
        <f>[1]NACE38CVS!BC46</f>
        <v>964018.01896472997</v>
      </c>
      <c r="BD47" s="69">
        <f>[1]NACE38CVS!BD46</f>
        <v>261576.00034127</v>
      </c>
      <c r="BE47" s="69">
        <f>[1]NACE38CVS!BE46</f>
        <v>470937.94352674001</v>
      </c>
      <c r="BF47" s="69">
        <f>[1]NACE38CVS!BF46</f>
        <v>0</v>
      </c>
      <c r="BG47" s="69">
        <f>[1]NACE38CVS!BI46</f>
        <v>1641157.7167678999</v>
      </c>
      <c r="BH47" s="69">
        <f>[1]NACE38CVS!BJ46</f>
        <v>960509.58229660999</v>
      </c>
    </row>
    <row r="48" spans="1:60" s="36" customFormat="1" hidden="1" x14ac:dyDescent="0.2">
      <c r="A48" s="138">
        <f t="shared" si="1"/>
        <v>39629</v>
      </c>
      <c r="B48" s="75">
        <f>[1]NACE38CVS!B47</f>
        <v>17954029.095605113</v>
      </c>
      <c r="C48" s="173">
        <f>[1]NACE38CVS!C47</f>
        <v>17287026.119643461</v>
      </c>
      <c r="D48" s="76">
        <f>[1]NACE38CVS!D47</f>
        <v>3421118.2616584999</v>
      </c>
      <c r="E48" s="69">
        <f>[1]NACE38CVS!E47</f>
        <v>1553862.50274647</v>
      </c>
      <c r="F48" s="69">
        <f>[1]NACE38CVS!F47</f>
        <v>12979048.331200143</v>
      </c>
      <c r="G48" s="69">
        <f>[1]NACE38CVS!G47</f>
        <v>12312045.35523849</v>
      </c>
      <c r="H48" s="69">
        <f>[1]NACE38CVS!H47</f>
        <v>667002.97596165305</v>
      </c>
      <c r="I48" s="78">
        <f>[1]NACE38CVS!I47</f>
        <v>15914156.578867443</v>
      </c>
      <c r="J48" s="69">
        <f t="shared" si="3"/>
        <v>2039872.5167376702</v>
      </c>
      <c r="K48" s="69">
        <f t="shared" si="2"/>
        <v>10272172.83850082</v>
      </c>
      <c r="L48" s="69">
        <f>[1]NACE38CVS!J47</f>
        <v>6731.9403881300004</v>
      </c>
      <c r="M48" s="69">
        <f>[1]NACE38CVS!L47</f>
        <v>27299.53748594</v>
      </c>
      <c r="N48" s="69">
        <f>[1]NACE38CVS!M47</f>
        <v>499941.89848454</v>
      </c>
      <c r="O48" s="69">
        <f>[1]NACE38CVS!N47</f>
        <v>135405.47666816</v>
      </c>
      <c r="P48" s="69">
        <f>[1]NACE38CVS!O47</f>
        <v>230149.82779657</v>
      </c>
      <c r="Q48" s="69">
        <f>[1]NACE38CVS!P47</f>
        <v>13532.69296208</v>
      </c>
      <c r="R48" s="69">
        <f>[1]NACE38CVS!Q47</f>
        <v>151576.57644438001</v>
      </c>
      <c r="S48" s="69">
        <f>[1]NACE38CVS!R47</f>
        <v>81315.743893320003</v>
      </c>
      <c r="T48" s="69">
        <f>[1]NACE38CVS!S47</f>
        <v>320883.20079815999</v>
      </c>
      <c r="U48" s="69">
        <f>[1]NACE38CVS!T47</f>
        <v>464296.30400126002</v>
      </c>
      <c r="V48" s="69">
        <f>[1]NACE38CVS!U47</f>
        <v>147797.09748334999</v>
      </c>
      <c r="W48" s="69">
        <f>[1]NACE38CVS!V47</f>
        <v>133788.17256559001</v>
      </c>
      <c r="X48" s="69">
        <f>[1]NACE38CVS!W47</f>
        <v>206513.05494182999</v>
      </c>
      <c r="Y48" s="69">
        <f>[1]NACE38CVS!X47</f>
        <v>404149.32818720001</v>
      </c>
      <c r="Z48" s="69">
        <f>[1]NACE38CVS!Y47</f>
        <v>271375.4723304272</v>
      </c>
      <c r="AA48" s="69">
        <f>[1]NACE38CVS!Z47</f>
        <v>132773.85585677283</v>
      </c>
      <c r="AB48" s="69">
        <f>[1]NACE38CVS!AA47</f>
        <v>299644.65829664998</v>
      </c>
      <c r="AC48" s="69">
        <f>[1]NACE38CVS!AB47</f>
        <v>161784.6215366</v>
      </c>
      <c r="AD48" s="69">
        <f>[1]NACE38CVS!AC47</f>
        <v>143040.07011286999</v>
      </c>
      <c r="AE48" s="69">
        <f>[1]NACE38CVS!AD47</f>
        <v>1553862.50274647</v>
      </c>
      <c r="AF48" s="69">
        <f>[1]NACE38CVS!AE47</f>
        <v>171701.64920004221</v>
      </c>
      <c r="AG48" s="69">
        <f>[1]NACE38CVS!AF47</f>
        <v>173761.91778136839</v>
      </c>
      <c r="AH48" s="69">
        <f>[1]NACE38CVS!AG47</f>
        <v>1208398.9357650594</v>
      </c>
      <c r="AI48" s="69">
        <f>[1]NACE38CVS!AH47</f>
        <v>3054176.94243549</v>
      </c>
      <c r="AJ48" s="69">
        <f>[1]NACE38CVS!AI47</f>
        <v>388600.55427016254</v>
      </c>
      <c r="AK48" s="69">
        <f>[1]NACE38CVS!AJ47</f>
        <v>1004356.4504613262</v>
      </c>
      <c r="AL48" s="69">
        <f>[1]NACE38CVS!AK47</f>
        <v>1661219.9377040011</v>
      </c>
      <c r="AM48" s="69">
        <f>[1]NACE38CVS!AL47</f>
        <v>1413676.0694152501</v>
      </c>
      <c r="AN48" s="69">
        <f>[1]NACE38CVS!AM47</f>
        <v>932571.03074108995</v>
      </c>
      <c r="AO48" s="69">
        <f>[1]NACE38CVS!AN47</f>
        <v>247460.72008668628</v>
      </c>
      <c r="AP48" s="69">
        <f>[1]NACE38CVS!AO47</f>
        <v>685110.31065440353</v>
      </c>
      <c r="AQ48" s="69">
        <f>[1]NACE38CVS!AP47</f>
        <v>225225.86993787999</v>
      </c>
      <c r="AR48" s="69">
        <f>[1]NACE38CVS!AQ47</f>
        <v>168315.25510332</v>
      </c>
      <c r="AS48" s="69">
        <f>[1]NACE38CVS!AR47</f>
        <v>325584.51794357999</v>
      </c>
      <c r="AT48" s="69">
        <f>[1]NACE38CVS!AS47</f>
        <v>740504.81089077995</v>
      </c>
      <c r="AU48" s="69">
        <f>[1]NACE38CVS!AT47</f>
        <v>291717.43910478998</v>
      </c>
      <c r="AV48" s="69">
        <f>[1]NACE38CVS!AU47</f>
        <v>877253.28830949997</v>
      </c>
      <c r="AW48" s="69">
        <f>[1]NACE38CVS!AV47</f>
        <v>88733.484126680007</v>
      </c>
      <c r="AX48" s="69">
        <f>[1]NACE38CVS!AW47</f>
        <v>214958.43599565001</v>
      </c>
      <c r="AY48" s="69">
        <f>[1]NACE38CVS!AX47</f>
        <v>1868883.7653455231</v>
      </c>
      <c r="AZ48" s="69">
        <f>[1]NACE38CVS!AZ47</f>
        <v>224900.28417706001</v>
      </c>
      <c r="BA48" s="69">
        <f>[1]NACE38CVS!BA47</f>
        <v>319850.24128398002</v>
      </c>
      <c r="BB48" s="69">
        <f>[1]NACE38CVS!BB47</f>
        <v>521457.05163777003</v>
      </c>
      <c r="BC48" s="69">
        <f>[1]NACE38CVS!BC47</f>
        <v>973664.93963886006</v>
      </c>
      <c r="BD48" s="69">
        <f>[1]NACE38CVS!BD47</f>
        <v>261627.50222558001</v>
      </c>
      <c r="BE48" s="69">
        <f>[1]NACE38CVS!BE47</f>
        <v>475947.40288736002</v>
      </c>
      <c r="BF48" s="69">
        <f>[1]NACE38CVS!BF47</f>
        <v>0</v>
      </c>
      <c r="BG48" s="69">
        <f>[1]NACE38CVS!BI47</f>
        <v>1650568.82702817</v>
      </c>
      <c r="BH48" s="69">
        <f>[1]NACE38CVS!BJ47</f>
        <v>966258.56237297005</v>
      </c>
    </row>
    <row r="49" spans="1:60" s="36" customFormat="1" hidden="1" x14ac:dyDescent="0.2">
      <c r="A49" s="138">
        <f t="shared" si="1"/>
        <v>39721</v>
      </c>
      <c r="B49" s="75">
        <f>[1]NACE38CVS!B48</f>
        <v>17887983.638230134</v>
      </c>
      <c r="C49" s="173">
        <f>[1]NACE38CVS!C48</f>
        <v>17256565.49022752</v>
      </c>
      <c r="D49" s="76">
        <f>[1]NACE38CVS!D48</f>
        <v>3397204.68182929</v>
      </c>
      <c r="E49" s="69">
        <f>[1]NACE38CVS!E48</f>
        <v>1556881.4338493701</v>
      </c>
      <c r="F49" s="69">
        <f>[1]NACE38CVS!F48</f>
        <v>12933897.522551471</v>
      </c>
      <c r="G49" s="69">
        <f>[1]NACE38CVS!G48</f>
        <v>12302479.374548858</v>
      </c>
      <c r="H49" s="69">
        <f>[1]NACE38CVS!H48</f>
        <v>631418.14800261322</v>
      </c>
      <c r="I49" s="78">
        <f>[1]NACE38CVS!I48</f>
        <v>15838701.360117875</v>
      </c>
      <c r="J49" s="69">
        <f t="shared" si="3"/>
        <v>2049282.2781122599</v>
      </c>
      <c r="K49" s="69">
        <f t="shared" si="2"/>
        <v>10253197.096436597</v>
      </c>
      <c r="L49" s="69">
        <f>[1]NACE38CVS!J48</f>
        <v>6740.5779437199999</v>
      </c>
      <c r="M49" s="69">
        <f>[1]NACE38CVS!L48</f>
        <v>27116.63291561</v>
      </c>
      <c r="N49" s="69">
        <f>[1]NACE38CVS!M48</f>
        <v>499079.80882466002</v>
      </c>
      <c r="O49" s="69">
        <f>[1]NACE38CVS!N48</f>
        <v>133271.85901843</v>
      </c>
      <c r="P49" s="69">
        <f>[1]NACE38CVS!O48</f>
        <v>227225.38804316</v>
      </c>
      <c r="Q49" s="69">
        <f>[1]NACE38CVS!P48</f>
        <v>13222.431152200001</v>
      </c>
      <c r="R49" s="69">
        <f>[1]NACE38CVS!Q48</f>
        <v>150672.20449032</v>
      </c>
      <c r="S49" s="69">
        <f>[1]NACE38CVS!R48</f>
        <v>81084.673825100006</v>
      </c>
      <c r="T49" s="69">
        <f>[1]NACE38CVS!S48</f>
        <v>317941.88931311999</v>
      </c>
      <c r="U49" s="69">
        <f>[1]NACE38CVS!T48</f>
        <v>461225.40236268</v>
      </c>
      <c r="V49" s="69">
        <f>[1]NACE38CVS!U48</f>
        <v>146415.32244330001</v>
      </c>
      <c r="W49" s="69">
        <f>[1]NACE38CVS!V48</f>
        <v>133217.88651899999</v>
      </c>
      <c r="X49" s="69">
        <f>[1]NACE38CVS!W48</f>
        <v>204309.61874529999</v>
      </c>
      <c r="Y49" s="69">
        <f>[1]NACE38CVS!X48</f>
        <v>401510.72814679</v>
      </c>
      <c r="Z49" s="69">
        <f>[1]NACE38CVS!Y48</f>
        <v>269233.52504324063</v>
      </c>
      <c r="AA49" s="69">
        <f>[1]NACE38CVS!Z48</f>
        <v>132277.20310354937</v>
      </c>
      <c r="AB49" s="69">
        <f>[1]NACE38CVS!AA48</f>
        <v>298131.20812964998</v>
      </c>
      <c r="AC49" s="69">
        <f>[1]NACE38CVS!AB48</f>
        <v>160648.77130126001</v>
      </c>
      <c r="AD49" s="69">
        <f>[1]NACE38CVS!AC48</f>
        <v>142130.85659871</v>
      </c>
      <c r="AE49" s="69">
        <f>[1]NACE38CVS!AD48</f>
        <v>1556881.4338493701</v>
      </c>
      <c r="AF49" s="69">
        <f>[1]NACE38CVS!AE48</f>
        <v>171027.78014025188</v>
      </c>
      <c r="AG49" s="69">
        <f>[1]NACE38CVS!AF48</f>
        <v>173884.60511792378</v>
      </c>
      <c r="AH49" s="69">
        <f>[1]NACE38CVS!AG48</f>
        <v>1211969.0485911944</v>
      </c>
      <c r="AI49" s="69">
        <f>[1]NACE38CVS!AH48</f>
        <v>3047569.4430513801</v>
      </c>
      <c r="AJ49" s="69">
        <f>[1]NACE38CVS!AI48</f>
        <v>387230.1888553811</v>
      </c>
      <c r="AK49" s="69">
        <f>[1]NACE38CVS!AJ48</f>
        <v>1000553.2799165709</v>
      </c>
      <c r="AL49" s="69">
        <f>[1]NACE38CVS!AK48</f>
        <v>1659785.9742794281</v>
      </c>
      <c r="AM49" s="69">
        <f>[1]NACE38CVS!AL48</f>
        <v>1408279.1845157701</v>
      </c>
      <c r="AN49" s="69">
        <f>[1]NACE38CVS!AM48</f>
        <v>927774.09233206999</v>
      </c>
      <c r="AO49" s="69">
        <f>[1]NACE38CVS!AN48</f>
        <v>244395.20632946826</v>
      </c>
      <c r="AP49" s="69">
        <f>[1]NACE38CVS!AO48</f>
        <v>683378.88600260171</v>
      </c>
      <c r="AQ49" s="69">
        <f>[1]NACE38CVS!AP48</f>
        <v>225294.38672723001</v>
      </c>
      <c r="AR49" s="69">
        <f>[1]NACE38CVS!AQ48</f>
        <v>166175.99715911</v>
      </c>
      <c r="AS49" s="69">
        <f>[1]NACE38CVS!AR48</f>
        <v>327629.82308980997</v>
      </c>
      <c r="AT49" s="69">
        <f>[1]NACE38CVS!AS48</f>
        <v>738372.66568346997</v>
      </c>
      <c r="AU49" s="69">
        <f>[1]NACE38CVS!AT48</f>
        <v>288701.63684260001</v>
      </c>
      <c r="AV49" s="69">
        <f>[1]NACE38CVS!AU48</f>
        <v>881865.35019873001</v>
      </c>
      <c r="AW49" s="69">
        <f>[1]NACE38CVS!AV48</f>
        <v>88752.09066776</v>
      </c>
      <c r="AX49" s="69">
        <f>[1]NACE38CVS!AW48</f>
        <v>214942.12459686</v>
      </c>
      <c r="AY49" s="69">
        <f>[1]NACE38CVS!AX48</f>
        <v>1826655.2324394733</v>
      </c>
      <c r="AZ49" s="69">
        <f>[1]NACE38CVS!AZ48</f>
        <v>225366.30495836999</v>
      </c>
      <c r="BA49" s="69">
        <f>[1]NACE38CVS!BA48</f>
        <v>320409.88080658001</v>
      </c>
      <c r="BB49" s="69">
        <f>[1]NACE38CVS!BB48</f>
        <v>521714.23797898</v>
      </c>
      <c r="BC49" s="69">
        <f>[1]NACE38CVS!BC48</f>
        <v>981791.85436832998</v>
      </c>
      <c r="BD49" s="69">
        <f>[1]NACE38CVS!BD48</f>
        <v>263048.04166226002</v>
      </c>
      <c r="BE49" s="69">
        <f>[1]NACE38CVS!BE48</f>
        <v>479555.17547269003</v>
      </c>
      <c r="BF49" s="69">
        <f>[1]NACE38CVS!BF48</f>
        <v>0</v>
      </c>
      <c r="BG49" s="69">
        <f>[1]NACE38CVS!BI48</f>
        <v>1653830.2538312899</v>
      </c>
      <c r="BH49" s="69">
        <f>[1]NACE38CVS!BJ48</f>
        <v>968983.68884113</v>
      </c>
    </row>
    <row r="50" spans="1:60" s="36" customFormat="1" ht="12" hidden="1" thickBot="1" x14ac:dyDescent="0.25">
      <c r="A50" s="139">
        <f t="shared" si="1"/>
        <v>39812</v>
      </c>
      <c r="B50" s="65">
        <f>[1]NACE38CVS!B49</f>
        <v>17788051.470490262</v>
      </c>
      <c r="C50" s="180">
        <f>[1]NACE38CVS!C49</f>
        <v>17244489.492719639</v>
      </c>
      <c r="D50" s="66">
        <f>[1]NACE38CVS!D49</f>
        <v>3370113.3737458498</v>
      </c>
      <c r="E50" s="67">
        <f>[1]NACE38CVS!E49</f>
        <v>1558408.36079408</v>
      </c>
      <c r="F50" s="67">
        <f>[1]NACE38CVS!F49</f>
        <v>12859529.735950332</v>
      </c>
      <c r="G50" s="67">
        <f>[1]NACE38CVS!G49</f>
        <v>12315967.758179709</v>
      </c>
      <c r="H50" s="67">
        <f>[1]NACE38CVS!H49</f>
        <v>543561.977770622</v>
      </c>
      <c r="I50" s="68">
        <f>[1]NACE38CVS!I49</f>
        <v>15726925.206786893</v>
      </c>
      <c r="J50" s="67">
        <f t="shared" si="3"/>
        <v>2061126.26370337</v>
      </c>
      <c r="K50" s="67">
        <f t="shared" si="2"/>
        <v>10254841.494476339</v>
      </c>
      <c r="L50" s="67">
        <f>[1]NACE38CVS!J49</f>
        <v>6707.7354476199998</v>
      </c>
      <c r="M50" s="67">
        <f>[1]NACE38CVS!L49</f>
        <v>26910.35925044</v>
      </c>
      <c r="N50" s="67">
        <f>[1]NACE38CVS!M49</f>
        <v>496743.12983906001</v>
      </c>
      <c r="O50" s="67">
        <f>[1]NACE38CVS!N49</f>
        <v>129299.40510829</v>
      </c>
      <c r="P50" s="67">
        <f>[1]NACE38CVS!O49</f>
        <v>224358.23300799</v>
      </c>
      <c r="Q50" s="67">
        <f>[1]NACE38CVS!P49</f>
        <v>13316.52181756</v>
      </c>
      <c r="R50" s="67">
        <f>[1]NACE38CVS!Q49</f>
        <v>149701.40186000001</v>
      </c>
      <c r="S50" s="67">
        <f>[1]NACE38CVS!R49</f>
        <v>80266.138094649999</v>
      </c>
      <c r="T50" s="67">
        <f>[1]NACE38CVS!S49</f>
        <v>313363.87712548999</v>
      </c>
      <c r="U50" s="67">
        <f>[1]NACE38CVS!T49</f>
        <v>459094.48754132999</v>
      </c>
      <c r="V50" s="67">
        <f>[1]NACE38CVS!U49</f>
        <v>144910.71233476</v>
      </c>
      <c r="W50" s="67">
        <f>[1]NACE38CVS!V49</f>
        <v>132869.23817256</v>
      </c>
      <c r="X50" s="67">
        <f>[1]NACE38CVS!W49</f>
        <v>202059.25021371999</v>
      </c>
      <c r="Y50" s="67">
        <f>[1]NACE38CVS!X49</f>
        <v>397054.24955531</v>
      </c>
      <c r="Z50" s="67">
        <f>[1]NACE38CVS!Y49</f>
        <v>265363.34163212619</v>
      </c>
      <c r="AA50" s="67">
        <f>[1]NACE38CVS!Z49</f>
        <v>131690.90792318375</v>
      </c>
      <c r="AB50" s="67">
        <f>[1]NACE38CVS!AA49</f>
        <v>296556.99998482998</v>
      </c>
      <c r="AC50" s="67">
        <f>[1]NACE38CVS!AB49</f>
        <v>162171.98418075999</v>
      </c>
      <c r="AD50" s="67">
        <f>[1]NACE38CVS!AC49</f>
        <v>141437.38565909999</v>
      </c>
      <c r="AE50" s="67">
        <f>[1]NACE38CVS!AD49</f>
        <v>1558408.36079408</v>
      </c>
      <c r="AF50" s="67">
        <f>[1]NACE38CVS!AE49</f>
        <v>169945.06191952075</v>
      </c>
      <c r="AG50" s="67">
        <f>[1]NACE38CVS!AF49</f>
        <v>173723.73659668936</v>
      </c>
      <c r="AH50" s="67">
        <f>[1]NACE38CVS!AG49</f>
        <v>1214739.56227787</v>
      </c>
      <c r="AI50" s="67">
        <f>[1]NACE38CVS!AH49</f>
        <v>3041846.80156988</v>
      </c>
      <c r="AJ50" s="67">
        <f>[1]NACE38CVS!AI49</f>
        <v>385382.05381288618</v>
      </c>
      <c r="AK50" s="67">
        <f>[1]NACE38CVS!AJ49</f>
        <v>998693.55805050209</v>
      </c>
      <c r="AL50" s="67">
        <f>[1]NACE38CVS!AK49</f>
        <v>1657771.189706492</v>
      </c>
      <c r="AM50" s="67">
        <f>[1]NACE38CVS!AL49</f>
        <v>1403113.6512615699</v>
      </c>
      <c r="AN50" s="67">
        <f>[1]NACE38CVS!AM49</f>
        <v>933464.69379428995</v>
      </c>
      <c r="AO50" s="67">
        <f>[1]NACE38CVS!AN49</f>
        <v>242433.41429551307</v>
      </c>
      <c r="AP50" s="67">
        <f>[1]NACE38CVS!AO49</f>
        <v>691031.27949877689</v>
      </c>
      <c r="AQ50" s="67">
        <f>[1]NACE38CVS!AP49</f>
        <v>224134.88651005001</v>
      </c>
      <c r="AR50" s="67">
        <f>[1]NACE38CVS!AQ49</f>
        <v>163717.46403097999</v>
      </c>
      <c r="AS50" s="67">
        <f>[1]NACE38CVS!AR49</f>
        <v>330553.78723199002</v>
      </c>
      <c r="AT50" s="67">
        <f>[1]NACE38CVS!AS49</f>
        <v>741126.51376909995</v>
      </c>
      <c r="AU50" s="67">
        <f>[1]NACE38CVS!AT49</f>
        <v>284086.25968833</v>
      </c>
      <c r="AV50" s="67">
        <f>[1]NACE38CVS!AU49</f>
        <v>883329.98053094</v>
      </c>
      <c r="AW50" s="67">
        <f>[1]NACE38CVS!AV49</f>
        <v>90382.180975159994</v>
      </c>
      <c r="AX50" s="67">
        <f>[1]NACE38CVS!AW49</f>
        <v>213342.05657285001</v>
      </c>
      <c r="AY50" s="67">
        <f>[1]NACE38CVS!AX49</f>
        <v>1742202.7325619822</v>
      </c>
      <c r="AZ50" s="67">
        <f>[1]NACE38CVS!AZ49</f>
        <v>223569.53972611</v>
      </c>
      <c r="BA50" s="67">
        <f>[1]NACE38CVS!BA49</f>
        <v>322058.74468007003</v>
      </c>
      <c r="BB50" s="67">
        <f>[1]NACE38CVS!BB49</f>
        <v>524174.48154812999</v>
      </c>
      <c r="BC50" s="67">
        <f>[1]NACE38CVS!BC49</f>
        <v>991323.49774906004</v>
      </c>
      <c r="BD50" s="67">
        <f>[1]NACE38CVS!BD49</f>
        <v>264810.99892533</v>
      </c>
      <c r="BE50" s="67">
        <f>[1]NACE38CVS!BE49</f>
        <v>482291.46482450998</v>
      </c>
      <c r="BF50" s="67">
        <f>[1]NACE38CVS!BF49</f>
        <v>0</v>
      </c>
      <c r="BG50" s="67">
        <f>[1]NACE38CVS!BI49</f>
        <v>1658882.8427548199</v>
      </c>
      <c r="BH50" s="67">
        <f>[1]NACE38CVS!BJ49</f>
        <v>972282.49917621003</v>
      </c>
    </row>
    <row r="51" spans="1:60" s="36" customFormat="1" hidden="1" x14ac:dyDescent="0.2">
      <c r="A51" s="140">
        <f t="shared" si="1"/>
        <v>39902</v>
      </c>
      <c r="B51" s="75">
        <f>[1]NACE38CVS!B50</f>
        <v>17565524.747096632</v>
      </c>
      <c r="C51" s="173">
        <f>[1]NACE38CVS!C50</f>
        <v>17092398.820424899</v>
      </c>
      <c r="D51" s="76">
        <f>[1]NACE38CVS!D50</f>
        <v>3314607.0863051801</v>
      </c>
      <c r="E51" s="69">
        <f>[1]NACE38CVS!E50</f>
        <v>1536265.5473340701</v>
      </c>
      <c r="F51" s="69">
        <f>[1]NACE38CVS!F50</f>
        <v>12714652.113457384</v>
      </c>
      <c r="G51" s="69">
        <f>[1]NACE38CVS!G50</f>
        <v>12241526.186785651</v>
      </c>
      <c r="H51" s="69">
        <f>[1]NACE38CVS!H50</f>
        <v>473125.92667173228</v>
      </c>
      <c r="I51" s="78">
        <f>[1]NACE38CVS!I50</f>
        <v>15508227.120208282</v>
      </c>
      <c r="J51" s="69">
        <f t="shared" si="3"/>
        <v>2057297.6268883499</v>
      </c>
      <c r="K51" s="69">
        <f t="shared" si="2"/>
        <v>10184228.559897302</v>
      </c>
      <c r="L51" s="69">
        <f>[1]NACE38CVS!J50</f>
        <v>6492.8400110399998</v>
      </c>
      <c r="M51" s="69">
        <f>[1]NACE38CVS!L50</f>
        <v>26479.439975829999</v>
      </c>
      <c r="N51" s="69">
        <f>[1]NACE38CVS!M50</f>
        <v>493594.24445458001</v>
      </c>
      <c r="O51" s="69">
        <f>[1]NACE38CVS!N50</f>
        <v>123608.91416902</v>
      </c>
      <c r="P51" s="69">
        <f>[1]NACE38CVS!O50</f>
        <v>218460.5807159</v>
      </c>
      <c r="Q51" s="69">
        <f>[1]NACE38CVS!P50</f>
        <v>12818.57831823</v>
      </c>
      <c r="R51" s="69">
        <f>[1]NACE38CVS!Q50</f>
        <v>147210.37775114001</v>
      </c>
      <c r="S51" s="69">
        <f>[1]NACE38CVS!R50</f>
        <v>79356.727589910006</v>
      </c>
      <c r="T51" s="69">
        <f>[1]NACE38CVS!S50</f>
        <v>307375.64588094002</v>
      </c>
      <c r="U51" s="69">
        <f>[1]NACE38CVS!T50</f>
        <v>446199.01096299</v>
      </c>
      <c r="V51" s="69">
        <f>[1]NACE38CVS!U50</f>
        <v>140232.73827987001</v>
      </c>
      <c r="W51" s="69">
        <f>[1]NACE38CVS!V50</f>
        <v>130220.04605961</v>
      </c>
      <c r="X51" s="69">
        <f>[1]NACE38CVS!W50</f>
        <v>199874.41106268001</v>
      </c>
      <c r="Y51" s="69">
        <f>[1]NACE38CVS!X50</f>
        <v>392717.00061942003</v>
      </c>
      <c r="Z51" s="69">
        <f>[1]NACE38CVS!Y50</f>
        <v>259945.96753629955</v>
      </c>
      <c r="AA51" s="69">
        <f>[1]NACE38CVS!Z50</f>
        <v>132771.03308312051</v>
      </c>
      <c r="AB51" s="69">
        <f>[1]NACE38CVS!AA50</f>
        <v>290372.52397812001</v>
      </c>
      <c r="AC51" s="69">
        <f>[1]NACE38CVS!AB50</f>
        <v>164797.45251579999</v>
      </c>
      <c r="AD51" s="69">
        <f>[1]NACE38CVS!AC50</f>
        <v>141289.39397114</v>
      </c>
      <c r="AE51" s="69">
        <f>[1]NACE38CVS!AD50</f>
        <v>1536265.5473340701</v>
      </c>
      <c r="AF51" s="69">
        <f>[1]NACE38CVS!AE50</f>
        <v>164421.02734019962</v>
      </c>
      <c r="AG51" s="69">
        <f>[1]NACE38CVS!AF50</f>
        <v>173540.0724628054</v>
      </c>
      <c r="AH51" s="69">
        <f>[1]NACE38CVS!AG50</f>
        <v>1198304.447531065</v>
      </c>
      <c r="AI51" s="69">
        <f>[1]NACE38CVS!AH50</f>
        <v>3020240.35370869</v>
      </c>
      <c r="AJ51" s="69">
        <f>[1]NACE38CVS!AI50</f>
        <v>382450.36875562789</v>
      </c>
      <c r="AK51" s="69">
        <f>[1]NACE38CVS!AJ50</f>
        <v>988206.27491766436</v>
      </c>
      <c r="AL51" s="69">
        <f>[1]NACE38CVS!AK50</f>
        <v>1649583.7100353974</v>
      </c>
      <c r="AM51" s="69">
        <f>[1]NACE38CVS!AL50</f>
        <v>1393772.24284046</v>
      </c>
      <c r="AN51" s="69">
        <f>[1]NACE38CVS!AM50</f>
        <v>923998.73310946999</v>
      </c>
      <c r="AO51" s="69">
        <f>[1]NACE38CVS!AN50</f>
        <v>239440.24239103068</v>
      </c>
      <c r="AP51" s="69">
        <f>[1]NACE38CVS!AO50</f>
        <v>684558.49071843934</v>
      </c>
      <c r="AQ51" s="69">
        <f>[1]NACE38CVS!AP50</f>
        <v>223454.86829196999</v>
      </c>
      <c r="AR51" s="69">
        <f>[1]NACE38CVS!AQ50</f>
        <v>161986.09344661</v>
      </c>
      <c r="AS51" s="69">
        <f>[1]NACE38CVS!AR50</f>
        <v>327893.43119715998</v>
      </c>
      <c r="AT51" s="69">
        <f>[1]NACE38CVS!AS50</f>
        <v>742124.26165991998</v>
      </c>
      <c r="AU51" s="69">
        <f>[1]NACE38CVS!AT50</f>
        <v>278616.22049492999</v>
      </c>
      <c r="AV51" s="69">
        <f>[1]NACE38CVS!AU50</f>
        <v>881237.5002598</v>
      </c>
      <c r="AW51" s="69">
        <f>[1]NACE38CVS!AV50</f>
        <v>91128.851894360007</v>
      </c>
      <c r="AX51" s="69">
        <f>[1]NACE38CVS!AW50</f>
        <v>206526.90593897001</v>
      </c>
      <c r="AY51" s="69">
        <f>[1]NACE38CVS!AX50</f>
        <v>1661941.0092513422</v>
      </c>
      <c r="AZ51" s="69">
        <f>[1]NACE38CVS!AZ50</f>
        <v>209822.30359490999</v>
      </c>
      <c r="BA51" s="69">
        <f>[1]NACE38CVS!BA50</f>
        <v>321387.26508203999</v>
      </c>
      <c r="BB51" s="69">
        <f>[1]NACE38CVS!BB50</f>
        <v>526177.79074818001</v>
      </c>
      <c r="BC51" s="69">
        <f>[1]NACE38CVS!BC50</f>
        <v>999910.26746322005</v>
      </c>
      <c r="BD51" s="69">
        <f>[1]NACE38CVS!BD50</f>
        <v>261668.30244556</v>
      </c>
      <c r="BE51" s="69">
        <f>[1]NACE38CVS!BE50</f>
        <v>482765.71202978998</v>
      </c>
      <c r="BF51" s="69">
        <f>[1]NACE38CVS!BF50</f>
        <v>0</v>
      </c>
      <c r="BG51" s="69">
        <f>[1]NACE38CVS!BI50</f>
        <v>1662012.3714342599</v>
      </c>
      <c r="BH51" s="69">
        <f>[1]NACE38CVS!BJ50</f>
        <v>977210.66460934002</v>
      </c>
    </row>
    <row r="52" spans="1:60" s="36" customFormat="1" hidden="1" x14ac:dyDescent="0.2">
      <c r="A52" s="138">
        <f t="shared" si="1"/>
        <v>39994</v>
      </c>
      <c r="B52" s="75">
        <f>[1]NACE38CVS!B51</f>
        <v>17458445.156910487</v>
      </c>
      <c r="C52" s="173">
        <f>[1]NACE38CVS!C51</f>
        <v>16983609.126866408</v>
      </c>
      <c r="D52" s="76">
        <f>[1]NACE38CVS!D51</f>
        <v>3264932.32101489</v>
      </c>
      <c r="E52" s="69">
        <f>[1]NACE38CVS!E51</f>
        <v>1522977.6583539799</v>
      </c>
      <c r="F52" s="69">
        <f>[1]NACE38CVS!F51</f>
        <v>12670535.177541615</v>
      </c>
      <c r="G52" s="69">
        <f>[1]NACE38CVS!G51</f>
        <v>12195699.147497538</v>
      </c>
      <c r="H52" s="69">
        <f>[1]NACE38CVS!H51</f>
        <v>474836.03004407766</v>
      </c>
      <c r="I52" s="78">
        <f>[1]NACE38CVS!I51</f>
        <v>15390345.751548685</v>
      </c>
      <c r="J52" s="69">
        <f t="shared" si="3"/>
        <v>2068099.4053618</v>
      </c>
      <c r="K52" s="69">
        <f t="shared" si="2"/>
        <v>10127599.742135739</v>
      </c>
      <c r="L52" s="69">
        <f>[1]NACE38CVS!J51</f>
        <v>6642.6372056</v>
      </c>
      <c r="M52" s="69">
        <f>[1]NACE38CVS!L51</f>
        <v>26144.009732319999</v>
      </c>
      <c r="N52" s="69">
        <f>[1]NACE38CVS!M51</f>
        <v>492655.66220457002</v>
      </c>
      <c r="O52" s="69">
        <f>[1]NACE38CVS!N51</f>
        <v>120345.00501990999</v>
      </c>
      <c r="P52" s="69">
        <f>[1]NACE38CVS!O51</f>
        <v>213989.22796886999</v>
      </c>
      <c r="Q52" s="69">
        <f>[1]NACE38CVS!P51</f>
        <v>12712.95755988</v>
      </c>
      <c r="R52" s="69">
        <f>[1]NACE38CVS!Q51</f>
        <v>145234.17661863001</v>
      </c>
      <c r="S52" s="69">
        <f>[1]NACE38CVS!R51</f>
        <v>78964.754964420004</v>
      </c>
      <c r="T52" s="69">
        <f>[1]NACE38CVS!S51</f>
        <v>301213.36503535998</v>
      </c>
      <c r="U52" s="69">
        <f>[1]NACE38CVS!T51</f>
        <v>434283.94982445001</v>
      </c>
      <c r="V52" s="69">
        <f>[1]NACE38CVS!U51</f>
        <v>137778.96530819999</v>
      </c>
      <c r="W52" s="69">
        <f>[1]NACE38CVS!V51</f>
        <v>126708.2519776</v>
      </c>
      <c r="X52" s="69">
        <f>[1]NACE38CVS!W51</f>
        <v>196038.96914525001</v>
      </c>
      <c r="Y52" s="69">
        <f>[1]NACE38CVS!X51</f>
        <v>387042.31769320997</v>
      </c>
      <c r="Z52" s="69">
        <f>[1]NACE38CVS!Y51</f>
        <v>254037.26085757135</v>
      </c>
      <c r="AA52" s="69">
        <f>[1]NACE38CVS!Z51</f>
        <v>133005.05683563862</v>
      </c>
      <c r="AB52" s="69">
        <f>[1]NACE38CVS!AA51</f>
        <v>285505.75705732999</v>
      </c>
      <c r="AC52" s="69">
        <f>[1]NACE38CVS!AB51</f>
        <v>165392.05112531001</v>
      </c>
      <c r="AD52" s="69">
        <f>[1]NACE38CVS!AC51</f>
        <v>140922.89977958001</v>
      </c>
      <c r="AE52" s="69">
        <f>[1]NACE38CVS!AD51</f>
        <v>1522977.6583539799</v>
      </c>
      <c r="AF52" s="69">
        <f>[1]NACE38CVS!AE51</f>
        <v>162265.99564941405</v>
      </c>
      <c r="AG52" s="69">
        <f>[1]NACE38CVS!AF51</f>
        <v>172633.29629025274</v>
      </c>
      <c r="AH52" s="69">
        <f>[1]NACE38CVS!AG51</f>
        <v>1188078.3664143132</v>
      </c>
      <c r="AI52" s="69">
        <f>[1]NACE38CVS!AH51</f>
        <v>2997855.3174586198</v>
      </c>
      <c r="AJ52" s="69">
        <f>[1]NACE38CVS!AI51</f>
        <v>379529.76513088058</v>
      </c>
      <c r="AK52" s="69">
        <f>[1]NACE38CVS!AJ51</f>
        <v>976344.22461253044</v>
      </c>
      <c r="AL52" s="69">
        <f>[1]NACE38CVS!AK51</f>
        <v>1641981.327715209</v>
      </c>
      <c r="AM52" s="69">
        <f>[1]NACE38CVS!AL51</f>
        <v>1383698.64782672</v>
      </c>
      <c r="AN52" s="69">
        <f>[1]NACE38CVS!AM51</f>
        <v>923366.46746922005</v>
      </c>
      <c r="AO52" s="69">
        <f>[1]NACE38CVS!AN51</f>
        <v>237037.71664932457</v>
      </c>
      <c r="AP52" s="69">
        <f>[1]NACE38CVS!AO51</f>
        <v>686328.75081989553</v>
      </c>
      <c r="AQ52" s="69">
        <f>[1]NACE38CVS!AP51</f>
        <v>222066.40662339999</v>
      </c>
      <c r="AR52" s="69">
        <f>[1]NACE38CVS!AQ51</f>
        <v>159139.79545281001</v>
      </c>
      <c r="AS52" s="69">
        <f>[1]NACE38CVS!AR51</f>
        <v>325386.02869007998</v>
      </c>
      <c r="AT52" s="69">
        <f>[1]NACE38CVS!AS51</f>
        <v>741806.93192775</v>
      </c>
      <c r="AU52" s="69">
        <f>[1]NACE38CVS!AT51</f>
        <v>275581.92169356003</v>
      </c>
      <c r="AV52" s="69">
        <f>[1]NACE38CVS!AU51</f>
        <v>875253.26254202996</v>
      </c>
      <c r="AW52" s="69">
        <f>[1]NACE38CVS!AV51</f>
        <v>91350.807189309999</v>
      </c>
      <c r="AX52" s="69">
        <f>[1]NACE38CVS!AW51</f>
        <v>203083.64472628001</v>
      </c>
      <c r="AY52" s="69">
        <f>[1]NACE38CVS!AX51</f>
        <v>1657673.1439410776</v>
      </c>
      <c r="AZ52" s="69">
        <f>[1]NACE38CVS!AZ51</f>
        <v>208076.73801422</v>
      </c>
      <c r="BA52" s="69">
        <f>[1]NACE38CVS!BA51</f>
        <v>323359.48314437998</v>
      </c>
      <c r="BB52" s="69">
        <f>[1]NACE38CVS!BB51</f>
        <v>527542.48642273003</v>
      </c>
      <c r="BC52" s="69">
        <f>[1]NACE38CVS!BC51</f>
        <v>1009120.69778047</v>
      </c>
      <c r="BD52" s="69">
        <f>[1]NACE38CVS!BD51</f>
        <v>262416.56609147001</v>
      </c>
      <c r="BE52" s="69">
        <f>[1]NACE38CVS!BE51</f>
        <v>483756.83054748998</v>
      </c>
      <c r="BF52" s="69">
        <f>[1]NACE38CVS!BF51</f>
        <v>0</v>
      </c>
      <c r="BG52" s="69">
        <f>[1]NACE38CVS!BI51</f>
        <v>1672013.8956964801</v>
      </c>
      <c r="BH52" s="69">
        <f>[1]NACE38CVS!BJ51</f>
        <v>981821.96261736006</v>
      </c>
    </row>
    <row r="53" spans="1:60" s="36" customFormat="1" hidden="1" x14ac:dyDescent="0.2">
      <c r="A53" s="138">
        <f t="shared" si="1"/>
        <v>40086</v>
      </c>
      <c r="B53" s="75">
        <f>[1]NACE38CVS!B52</f>
        <v>17395956.985483155</v>
      </c>
      <c r="C53" s="173">
        <f>[1]NACE38CVS!C52</f>
        <v>16897177.472805038</v>
      </c>
      <c r="D53" s="76">
        <f>[1]NACE38CVS!D52</f>
        <v>3218751.8923506602</v>
      </c>
      <c r="E53" s="69">
        <f>[1]NACE38CVS!E52</f>
        <v>1506240.2092122899</v>
      </c>
      <c r="F53" s="69">
        <f>[1]NACE38CVS!F52</f>
        <v>12670964.883920204</v>
      </c>
      <c r="G53" s="69">
        <f>[1]NACE38CVS!G52</f>
        <v>12172185.371242089</v>
      </c>
      <c r="H53" s="69">
        <f>[1]NACE38CVS!H52</f>
        <v>498779.51267811481</v>
      </c>
      <c r="I53" s="78">
        <f>[1]NACE38CVS!I52</f>
        <v>15314873.039935496</v>
      </c>
      <c r="J53" s="69">
        <f t="shared" si="3"/>
        <v>2081083.9455476599</v>
      </c>
      <c r="K53" s="69">
        <f t="shared" si="2"/>
        <v>10091101.425694428</v>
      </c>
      <c r="L53" s="69">
        <f>[1]NACE38CVS!J52</f>
        <v>6509.4101813200004</v>
      </c>
      <c r="M53" s="69">
        <f>[1]NACE38CVS!L52</f>
        <v>25845.27949053</v>
      </c>
      <c r="N53" s="69">
        <f>[1]NACE38CVS!M52</f>
        <v>489772.55117826001</v>
      </c>
      <c r="O53" s="69">
        <f>[1]NACE38CVS!N52</f>
        <v>117075.80631863</v>
      </c>
      <c r="P53" s="69">
        <f>[1]NACE38CVS!O52</f>
        <v>210801.60564329001</v>
      </c>
      <c r="Q53" s="69">
        <f>[1]NACE38CVS!P52</f>
        <v>12608.269324590001</v>
      </c>
      <c r="R53" s="69">
        <f>[1]NACE38CVS!Q52</f>
        <v>143709.10535679001</v>
      </c>
      <c r="S53" s="69">
        <f>[1]NACE38CVS!R52</f>
        <v>78236.222208139996</v>
      </c>
      <c r="T53" s="69">
        <f>[1]NACE38CVS!S52</f>
        <v>296564.61071221001</v>
      </c>
      <c r="U53" s="69">
        <f>[1]NACE38CVS!T52</f>
        <v>422860.74446964002</v>
      </c>
      <c r="V53" s="69">
        <f>[1]NACE38CVS!U52</f>
        <v>134306.13802409</v>
      </c>
      <c r="W53" s="69">
        <f>[1]NACE38CVS!V52</f>
        <v>125175.81188312</v>
      </c>
      <c r="X53" s="69">
        <f>[1]NACE38CVS!W52</f>
        <v>192040.46844589</v>
      </c>
      <c r="Y53" s="69">
        <f>[1]NACE38CVS!X52</f>
        <v>381043.46102093998</v>
      </c>
      <c r="Z53" s="69">
        <f>[1]NACE38CVS!Y52</f>
        <v>248661.33278567507</v>
      </c>
      <c r="AA53" s="69">
        <f>[1]NACE38CVS!Z52</f>
        <v>132382.12823526491</v>
      </c>
      <c r="AB53" s="69">
        <f>[1]NACE38CVS!AA52</f>
        <v>281381.02482206002</v>
      </c>
      <c r="AC53" s="69">
        <f>[1]NACE38CVS!AB52</f>
        <v>166384.44886186</v>
      </c>
      <c r="AD53" s="69">
        <f>[1]NACE38CVS!AC52</f>
        <v>140946.34459061999</v>
      </c>
      <c r="AE53" s="69">
        <f>[1]NACE38CVS!AD52</f>
        <v>1506240.2092122899</v>
      </c>
      <c r="AF53" s="69">
        <f>[1]NACE38CVS!AE52</f>
        <v>159471.91206028278</v>
      </c>
      <c r="AG53" s="69">
        <f>[1]NACE38CVS!AF52</f>
        <v>171881.07493079224</v>
      </c>
      <c r="AH53" s="69">
        <f>[1]NACE38CVS!AG52</f>
        <v>1174887.222221215</v>
      </c>
      <c r="AI53" s="69">
        <f>[1]NACE38CVS!AH52</f>
        <v>2979419.8067795699</v>
      </c>
      <c r="AJ53" s="69">
        <f>[1]NACE38CVS!AI52</f>
        <v>377274.18456440174</v>
      </c>
      <c r="AK53" s="69">
        <f>[1]NACE38CVS!AJ52</f>
        <v>966834.20660168154</v>
      </c>
      <c r="AL53" s="69">
        <f>[1]NACE38CVS!AK52</f>
        <v>1635311.4156134869</v>
      </c>
      <c r="AM53" s="69">
        <f>[1]NACE38CVS!AL52</f>
        <v>1376869.3162872801</v>
      </c>
      <c r="AN53" s="69">
        <f>[1]NACE38CVS!AM52</f>
        <v>921361.10116266995</v>
      </c>
      <c r="AO53" s="69">
        <f>[1]NACE38CVS!AN52</f>
        <v>235825.93720071809</v>
      </c>
      <c r="AP53" s="69">
        <f>[1]NACE38CVS!AO52</f>
        <v>685535.16396195185</v>
      </c>
      <c r="AQ53" s="69">
        <f>[1]NACE38CVS!AP52</f>
        <v>219875.83034158</v>
      </c>
      <c r="AR53" s="69">
        <f>[1]NACE38CVS!AQ52</f>
        <v>157553.97022339</v>
      </c>
      <c r="AS53" s="69">
        <f>[1]NACE38CVS!AR52</f>
        <v>323237.20253678999</v>
      </c>
      <c r="AT53" s="69">
        <f>[1]NACE38CVS!AS52</f>
        <v>739487.05965169996</v>
      </c>
      <c r="AU53" s="69">
        <f>[1]NACE38CVS!AT52</f>
        <v>275644.59291380999</v>
      </c>
      <c r="AV53" s="69">
        <f>[1]NACE38CVS!AU52</f>
        <v>873895.92794299999</v>
      </c>
      <c r="AW53" s="69">
        <f>[1]NACE38CVS!AV52</f>
        <v>91568.372545649996</v>
      </c>
      <c r="AX53" s="69">
        <f>[1]NACE38CVS!AW52</f>
        <v>200859.54126892</v>
      </c>
      <c r="AY53" s="69">
        <f>[1]NACE38CVS!AX52</f>
        <v>1682377.774870445</v>
      </c>
      <c r="AZ53" s="69">
        <f>[1]NACE38CVS!AZ52</f>
        <v>206252.58946376</v>
      </c>
      <c r="BA53" s="69">
        <f>[1]NACE38CVS!BA52</f>
        <v>324814.90962191002</v>
      </c>
      <c r="BB53" s="69">
        <f>[1]NACE38CVS!BB52</f>
        <v>529378.65618791</v>
      </c>
      <c r="BC53" s="69">
        <f>[1]NACE38CVS!BC52</f>
        <v>1020637.79027408</v>
      </c>
      <c r="BD53" s="69">
        <f>[1]NACE38CVS!BD52</f>
        <v>263321.94468874001</v>
      </c>
      <c r="BE53" s="69">
        <f>[1]NACE38CVS!BE52</f>
        <v>484408.49715900002</v>
      </c>
      <c r="BF53" s="69">
        <f>[1]NACE38CVS!BF52</f>
        <v>0</v>
      </c>
      <c r="BG53" s="69">
        <f>[1]NACE38CVS!BI52</f>
        <v>1682373.6234425299</v>
      </c>
      <c r="BH53" s="69">
        <f>[1]NACE38CVS!BJ52</f>
        <v>987307.22405358998</v>
      </c>
    </row>
    <row r="54" spans="1:60" s="36" customFormat="1" ht="12" hidden="1" thickBot="1" x14ac:dyDescent="0.25">
      <c r="A54" s="139">
        <f t="shared" si="1"/>
        <v>40177</v>
      </c>
      <c r="B54" s="65">
        <f>[1]NACE38CVS!B53</f>
        <v>17402837.185657624</v>
      </c>
      <c r="C54" s="180">
        <f>[1]NACE38CVS!C53</f>
        <v>16877957.806839712</v>
      </c>
      <c r="D54" s="66">
        <f>[1]NACE38CVS!D53</f>
        <v>3185043.4751700498</v>
      </c>
      <c r="E54" s="67">
        <f>[1]NACE38CVS!E53</f>
        <v>1491739.2408370101</v>
      </c>
      <c r="F54" s="67">
        <f>[1]NACE38CVS!F53</f>
        <v>12726054.469650561</v>
      </c>
      <c r="G54" s="67">
        <f>[1]NACE38CVS!G53</f>
        <v>12201175.090832651</v>
      </c>
      <c r="H54" s="67">
        <f>[1]NACE38CVS!H53</f>
        <v>524879.37881791103</v>
      </c>
      <c r="I54" s="68">
        <f>[1]NACE38CVS!I53</f>
        <v>15310166.501368983</v>
      </c>
      <c r="J54" s="67">
        <f t="shared" si="3"/>
        <v>2092670.68428864</v>
      </c>
      <c r="K54" s="67">
        <f t="shared" si="2"/>
        <v>10108504.406544011</v>
      </c>
      <c r="L54" s="67">
        <f>[1]NACE38CVS!J53</f>
        <v>6536.1886872499999</v>
      </c>
      <c r="M54" s="67">
        <f>[1]NACE38CVS!L53</f>
        <v>25217.357641959999</v>
      </c>
      <c r="N54" s="67">
        <f>[1]NACE38CVS!M53</f>
        <v>490514.10128617001</v>
      </c>
      <c r="O54" s="67">
        <f>[1]NACE38CVS!N53</f>
        <v>114671.31624855001</v>
      </c>
      <c r="P54" s="67">
        <f>[1]NACE38CVS!O53</f>
        <v>208488.41983383999</v>
      </c>
      <c r="Q54" s="67">
        <f>[1]NACE38CVS!P53</f>
        <v>12524.428033</v>
      </c>
      <c r="R54" s="67">
        <f>[1]NACE38CVS!Q53</f>
        <v>142382.62121226999</v>
      </c>
      <c r="S54" s="67">
        <f>[1]NACE38CVS!R53</f>
        <v>77924.150062770001</v>
      </c>
      <c r="T54" s="67">
        <f>[1]NACE38CVS!S53</f>
        <v>293174.32895343</v>
      </c>
      <c r="U54" s="67">
        <f>[1]NACE38CVS!T53</f>
        <v>414796.09204800997</v>
      </c>
      <c r="V54" s="67">
        <f>[1]NACE38CVS!U53</f>
        <v>132298.29486846001</v>
      </c>
      <c r="W54" s="67">
        <f>[1]NACE38CVS!V53</f>
        <v>123616.05361387999</v>
      </c>
      <c r="X54" s="67">
        <f>[1]NACE38CVS!W53</f>
        <v>189038.92594064999</v>
      </c>
      <c r="Y54" s="67">
        <f>[1]NACE38CVS!X53</f>
        <v>375032.24442182999</v>
      </c>
      <c r="Z54" s="67">
        <f>[1]NACE38CVS!Y53</f>
        <v>242881.4229148454</v>
      </c>
      <c r="AA54" s="67">
        <f>[1]NACE38CVS!Z53</f>
        <v>132150.82150698459</v>
      </c>
      <c r="AB54" s="67">
        <f>[1]NACE38CVS!AA53</f>
        <v>278154.17665609001</v>
      </c>
      <c r="AC54" s="67">
        <f>[1]NACE38CVS!AB53</f>
        <v>166288.27677828999</v>
      </c>
      <c r="AD54" s="67">
        <f>[1]NACE38CVS!AC53</f>
        <v>140922.68757084999</v>
      </c>
      <c r="AE54" s="67">
        <f>[1]NACE38CVS!AD53</f>
        <v>1491739.2408370101</v>
      </c>
      <c r="AF54" s="67">
        <f>[1]NACE38CVS!AE53</f>
        <v>157684.57836621013</v>
      </c>
      <c r="AG54" s="67">
        <f>[1]NACE38CVS!AF53</f>
        <v>168396.89263506475</v>
      </c>
      <c r="AH54" s="67">
        <f>[1]NACE38CVS!AG53</f>
        <v>1165657.769835735</v>
      </c>
      <c r="AI54" s="67">
        <f>[1]NACE38CVS!AH53</f>
        <v>2979194.0188570502</v>
      </c>
      <c r="AJ54" s="67">
        <f>[1]NACE38CVS!AI53</f>
        <v>377303.84952837619</v>
      </c>
      <c r="AK54" s="67">
        <f>[1]NACE38CVS!AJ53</f>
        <v>960720.9786979981</v>
      </c>
      <c r="AL54" s="67">
        <f>[1]NACE38CVS!AK53</f>
        <v>1641169.190630676</v>
      </c>
      <c r="AM54" s="67">
        <f>[1]NACE38CVS!AL53</f>
        <v>1372978.8381197101</v>
      </c>
      <c r="AN54" s="67">
        <f>[1]NACE38CVS!AM53</f>
        <v>940899.31451293</v>
      </c>
      <c r="AO54" s="67">
        <f>[1]NACE38CVS!AN53</f>
        <v>238916.90124540715</v>
      </c>
      <c r="AP54" s="67">
        <f>[1]NACE38CVS!AO53</f>
        <v>701982.41326752282</v>
      </c>
      <c r="AQ54" s="67">
        <f>[1]NACE38CVS!AP53</f>
        <v>219251.23982938001</v>
      </c>
      <c r="AR54" s="67">
        <f>[1]NACE38CVS!AQ53</f>
        <v>155563.04859347999</v>
      </c>
      <c r="AS54" s="67">
        <f>[1]NACE38CVS!AR53</f>
        <v>321902.00142593001</v>
      </c>
      <c r="AT54" s="67">
        <f>[1]NACE38CVS!AS53</f>
        <v>740941.52998209</v>
      </c>
      <c r="AU54" s="67">
        <f>[1]NACE38CVS!AT53</f>
        <v>276791.48137975001</v>
      </c>
      <c r="AV54" s="67">
        <f>[1]NACE38CVS!AU53</f>
        <v>876086.89447824005</v>
      </c>
      <c r="AW54" s="67">
        <f>[1]NACE38CVS!AV53</f>
        <v>91641.862916450002</v>
      </c>
      <c r="AX54" s="67">
        <f>[1]NACE38CVS!AW53</f>
        <v>200503.10692414001</v>
      </c>
      <c r="AY54" s="67">
        <f>[1]NACE38CVS!AX53</f>
        <v>1704311.482654531</v>
      </c>
      <c r="AZ54" s="67">
        <f>[1]NACE38CVS!AZ53</f>
        <v>206629.20364344001</v>
      </c>
      <c r="BA54" s="67">
        <f>[1]NACE38CVS!BA53</f>
        <v>326483.27268663002</v>
      </c>
      <c r="BB54" s="67">
        <f>[1]NACE38CVS!BB53</f>
        <v>530141.96068778995</v>
      </c>
      <c r="BC54" s="67">
        <f>[1]NACE38CVS!BC53</f>
        <v>1029416.24727078</v>
      </c>
      <c r="BD54" s="67">
        <f>[1]NACE38CVS!BD53</f>
        <v>267538.46805436001</v>
      </c>
      <c r="BE54" s="67">
        <f>[1]NACE38CVS!BE53</f>
        <v>485780.49763388</v>
      </c>
      <c r="BF54" s="67">
        <f>[1]NACE38CVS!BF53</f>
        <v>0</v>
      </c>
      <c r="BG54" s="67">
        <f>[1]NACE38CVS!BI53</f>
        <v>1689686.57660139</v>
      </c>
      <c r="BH54" s="67">
        <f>[1]NACE38CVS!BJ53</f>
        <v>992585.16812199994</v>
      </c>
    </row>
    <row r="55" spans="1:60" s="36" customFormat="1" hidden="1" x14ac:dyDescent="0.2">
      <c r="A55" s="140">
        <f t="shared" si="1"/>
        <v>40267</v>
      </c>
      <c r="B55" s="75">
        <f>[1]NACE38CVS!B54</f>
        <v>17411373.823407277</v>
      </c>
      <c r="C55" s="173">
        <f>[1]NACE38CVS!C54</f>
        <v>16860615.653900191</v>
      </c>
      <c r="D55" s="76">
        <f>[1]NACE38CVS!D54</f>
        <v>3159247.4018841297</v>
      </c>
      <c r="E55" s="69">
        <f>[1]NACE38CVS!E54</f>
        <v>1486631.2139785399</v>
      </c>
      <c r="F55" s="69">
        <f>[1]NACE38CVS!F54</f>
        <v>12765495.207544606</v>
      </c>
      <c r="G55" s="69">
        <f>[1]NACE38CVS!G54</f>
        <v>12214737.038037522</v>
      </c>
      <c r="H55" s="69">
        <f>[1]NACE38CVS!H54</f>
        <v>550758.16950708511</v>
      </c>
      <c r="I55" s="78">
        <f>[1]NACE38CVS!I54</f>
        <v>15308916.679240957</v>
      </c>
      <c r="J55" s="69">
        <f t="shared" si="3"/>
        <v>2102457.1441663201</v>
      </c>
      <c r="K55" s="69">
        <f t="shared" si="2"/>
        <v>10112279.893871201</v>
      </c>
      <c r="L55" s="69">
        <f>[1]NACE38CVS!J54</f>
        <v>6580.6473563</v>
      </c>
      <c r="M55" s="69">
        <f>[1]NACE38CVS!L54</f>
        <v>25384.24892052</v>
      </c>
      <c r="N55" s="69">
        <f>[1]NACE38CVS!M54</f>
        <v>489480.37971983</v>
      </c>
      <c r="O55" s="69">
        <f>[1]NACE38CVS!N54</f>
        <v>113566.25138657</v>
      </c>
      <c r="P55" s="69">
        <f>[1]NACE38CVS!O54</f>
        <v>205819.77798993001</v>
      </c>
      <c r="Q55" s="69">
        <f>[1]NACE38CVS!P54</f>
        <v>12342.0168232</v>
      </c>
      <c r="R55" s="69">
        <f>[1]NACE38CVS!Q54</f>
        <v>141242.96887637</v>
      </c>
      <c r="S55" s="69">
        <f>[1]NACE38CVS!R54</f>
        <v>77664.919637469997</v>
      </c>
      <c r="T55" s="69">
        <f>[1]NACE38CVS!S54</f>
        <v>289924.99276242999</v>
      </c>
      <c r="U55" s="69">
        <f>[1]NACE38CVS!T54</f>
        <v>410320.64262591</v>
      </c>
      <c r="V55" s="69">
        <f>[1]NACE38CVS!U54</f>
        <v>131253.98548289001</v>
      </c>
      <c r="W55" s="69">
        <f>[1]NACE38CVS!V54</f>
        <v>122078.81872295</v>
      </c>
      <c r="X55" s="69">
        <f>[1]NACE38CVS!W54</f>
        <v>185965.9993117</v>
      </c>
      <c r="Y55" s="69">
        <f>[1]NACE38CVS!X54</f>
        <v>370209.93014113</v>
      </c>
      <c r="Z55" s="69">
        <f>[1]NACE38CVS!Y54</f>
        <v>238519.92101686684</v>
      </c>
      <c r="AA55" s="69">
        <f>[1]NACE38CVS!Z54</f>
        <v>131690.00912426316</v>
      </c>
      <c r="AB55" s="69">
        <f>[1]NACE38CVS!AA54</f>
        <v>276267.26510324999</v>
      </c>
      <c r="AC55" s="69">
        <f>[1]NACE38CVS!AB54</f>
        <v>166421.78132958</v>
      </c>
      <c r="AD55" s="69">
        <f>[1]NACE38CVS!AC54</f>
        <v>141303.42305039999</v>
      </c>
      <c r="AE55" s="69">
        <f>[1]NACE38CVS!AD54</f>
        <v>1486631.2139785399</v>
      </c>
      <c r="AF55" s="69">
        <f>[1]NACE38CVS!AE54</f>
        <v>156400.12858207186</v>
      </c>
      <c r="AG55" s="69">
        <f>[1]NACE38CVS!AF54</f>
        <v>171456.20347181652</v>
      </c>
      <c r="AH55" s="69">
        <f>[1]NACE38CVS!AG54</f>
        <v>1158774.8819246516</v>
      </c>
      <c r="AI55" s="69">
        <f>[1]NACE38CVS!AH54</f>
        <v>2980962.6701363102</v>
      </c>
      <c r="AJ55" s="69">
        <f>[1]NACE38CVS!AI54</f>
        <v>377584.44104330364</v>
      </c>
      <c r="AK55" s="69">
        <f>[1]NACE38CVS!AJ54</f>
        <v>957754.99237169081</v>
      </c>
      <c r="AL55" s="69">
        <f>[1]NACE38CVS!AK54</f>
        <v>1645623.2367213157</v>
      </c>
      <c r="AM55" s="69">
        <f>[1]NACE38CVS!AL54</f>
        <v>1370870.1141893901</v>
      </c>
      <c r="AN55" s="69">
        <f>[1]NACE38CVS!AM54</f>
        <v>942107.30418959004</v>
      </c>
      <c r="AO55" s="69">
        <f>[1]NACE38CVS!AN54</f>
        <v>239289.3007090849</v>
      </c>
      <c r="AP55" s="69">
        <f>[1]NACE38CVS!AO54</f>
        <v>702818.00348050508</v>
      </c>
      <c r="AQ55" s="69">
        <f>[1]NACE38CVS!AP54</f>
        <v>221140.03333735999</v>
      </c>
      <c r="AR55" s="69">
        <f>[1]NACE38CVS!AQ54</f>
        <v>152722.63632165</v>
      </c>
      <c r="AS55" s="69">
        <f>[1]NACE38CVS!AR54</f>
        <v>323318.59947790002</v>
      </c>
      <c r="AT55" s="69">
        <f>[1]NACE38CVS!AS54</f>
        <v>739362.18545173004</v>
      </c>
      <c r="AU55" s="69">
        <f>[1]NACE38CVS!AT54</f>
        <v>278519.33506592998</v>
      </c>
      <c r="AV55" s="69">
        <f>[1]NACE38CVS!AU54</f>
        <v>876349.29240748996</v>
      </c>
      <c r="AW55" s="69">
        <f>[1]NACE38CVS!AV54</f>
        <v>91468.833390629996</v>
      </c>
      <c r="AX55" s="69">
        <f>[1]NACE38CVS!AW54</f>
        <v>200476.72465066999</v>
      </c>
      <c r="AY55" s="69">
        <f>[1]NACE38CVS!AX54</f>
        <v>1726819.0238112451</v>
      </c>
      <c r="AZ55" s="69">
        <f>[1]NACE38CVS!AZ54</f>
        <v>205983.92301510999</v>
      </c>
      <c r="BA55" s="69">
        <f>[1]NACE38CVS!BA54</f>
        <v>327491.83267551003</v>
      </c>
      <c r="BB55" s="69">
        <f>[1]NACE38CVS!BB54</f>
        <v>535355.71803039999</v>
      </c>
      <c r="BC55" s="69">
        <f>[1]NACE38CVS!BC54</f>
        <v>1033625.6704453001</v>
      </c>
      <c r="BD55" s="69">
        <f>[1]NACE38CVS!BD54</f>
        <v>270502.24432328</v>
      </c>
      <c r="BE55" s="69">
        <f>[1]NACE38CVS!BE54</f>
        <v>488419.06662510999</v>
      </c>
      <c r="BF55" s="69">
        <f>[1]NACE38CVS!BF54</f>
        <v>0</v>
      </c>
      <c r="BG55" s="69">
        <f>[1]NACE38CVS!BI54</f>
        <v>1700286.55048119</v>
      </c>
      <c r="BH55" s="69">
        <f>[1]NACE38CVS!BJ54</f>
        <v>997156.54341947997</v>
      </c>
    </row>
    <row r="56" spans="1:60" s="36" customFormat="1" hidden="1" x14ac:dyDescent="0.2">
      <c r="A56" s="138">
        <f t="shared" si="1"/>
        <v>40359</v>
      </c>
      <c r="B56" s="75">
        <f>[1]NACE38CVS!B55</f>
        <v>17454289.742294341</v>
      </c>
      <c r="C56" s="173">
        <f>[1]NACE38CVS!C55</f>
        <v>16881327.401781969</v>
      </c>
      <c r="D56" s="76">
        <f>[1]NACE38CVS!D55</f>
        <v>3142275.6122632604</v>
      </c>
      <c r="E56" s="69">
        <f>[1]NACE38CVS!E55</f>
        <v>1486982.8245536301</v>
      </c>
      <c r="F56" s="69">
        <f>[1]NACE38CVS!F55</f>
        <v>12825031.305477452</v>
      </c>
      <c r="G56" s="69">
        <f>[1]NACE38CVS!G55</f>
        <v>12252068.964965079</v>
      </c>
      <c r="H56" s="69">
        <f>[1]NACE38CVS!H55</f>
        <v>572962.34051237185</v>
      </c>
      <c r="I56" s="78">
        <f>[1]NACE38CVS!I55</f>
        <v>15342260.181358565</v>
      </c>
      <c r="J56" s="69">
        <f t="shared" si="3"/>
        <v>2112029.5609357799</v>
      </c>
      <c r="K56" s="69">
        <f t="shared" si="2"/>
        <v>10140039.404029299</v>
      </c>
      <c r="L56" s="69">
        <f>[1]NACE38CVS!J55</f>
        <v>6570.9272223899998</v>
      </c>
      <c r="M56" s="69">
        <f>[1]NACE38CVS!L55</f>
        <v>25139.919809750001</v>
      </c>
      <c r="N56" s="69">
        <f>[1]NACE38CVS!M55</f>
        <v>487986.65245688002</v>
      </c>
      <c r="O56" s="69">
        <f>[1]NACE38CVS!N55</f>
        <v>112337.87677788999</v>
      </c>
      <c r="P56" s="69">
        <f>[1]NACE38CVS!O55</f>
        <v>204874.87269094001</v>
      </c>
      <c r="Q56" s="69">
        <f>[1]NACE38CVS!P55</f>
        <v>12266.864826290001</v>
      </c>
      <c r="R56" s="69">
        <f>[1]NACE38CVS!Q55</f>
        <v>140968.45784063</v>
      </c>
      <c r="S56" s="69">
        <f>[1]NACE38CVS!R55</f>
        <v>77011.175773290001</v>
      </c>
      <c r="T56" s="69">
        <f>[1]NACE38CVS!S55</f>
        <v>288033.94064619002</v>
      </c>
      <c r="U56" s="69">
        <f>[1]NACE38CVS!T55</f>
        <v>408187.74557738</v>
      </c>
      <c r="V56" s="69">
        <f>[1]NACE38CVS!U55</f>
        <v>130832.97137547001</v>
      </c>
      <c r="W56" s="69">
        <f>[1]NACE38CVS!V55</f>
        <v>121041.74343303</v>
      </c>
      <c r="X56" s="69">
        <f>[1]NACE38CVS!W55</f>
        <v>183686.19814930001</v>
      </c>
      <c r="Y56" s="69">
        <f>[1]NACE38CVS!X55</f>
        <v>366962.37138950999</v>
      </c>
      <c r="Z56" s="69">
        <f>[1]NACE38CVS!Y55</f>
        <v>235782.88123646504</v>
      </c>
      <c r="AA56" s="69">
        <f>[1]NACE38CVS!Z55</f>
        <v>131179.49015304493</v>
      </c>
      <c r="AB56" s="69">
        <f>[1]NACE38CVS!AA55</f>
        <v>274711.53959468001</v>
      </c>
      <c r="AC56" s="69">
        <f>[1]NACE38CVS!AB55</f>
        <v>166678.37898104999</v>
      </c>
      <c r="AD56" s="69">
        <f>[1]NACE38CVS!AC55</f>
        <v>141554.90294098001</v>
      </c>
      <c r="AE56" s="69">
        <f>[1]NACE38CVS!AD55</f>
        <v>1486982.8245536301</v>
      </c>
      <c r="AF56" s="69">
        <f>[1]NACE38CVS!AE55</f>
        <v>156661.21979044541</v>
      </c>
      <c r="AG56" s="69">
        <f>[1]NACE38CVS!AF55</f>
        <v>171084.55952972433</v>
      </c>
      <c r="AH56" s="69">
        <f>[1]NACE38CVS!AG55</f>
        <v>1159237.0452334601</v>
      </c>
      <c r="AI56" s="69">
        <f>[1]NACE38CVS!AH55</f>
        <v>2985189.9292440098</v>
      </c>
      <c r="AJ56" s="69">
        <f>[1]NACE38CVS!AI55</f>
        <v>377976.08837218775</v>
      </c>
      <c r="AK56" s="69">
        <f>[1]NACE38CVS!AJ55</f>
        <v>955612.05576853629</v>
      </c>
      <c r="AL56" s="69">
        <f>[1]NACE38CVS!AK55</f>
        <v>1651601.7851032857</v>
      </c>
      <c r="AM56" s="69">
        <f>[1]NACE38CVS!AL55</f>
        <v>1372103.0333138299</v>
      </c>
      <c r="AN56" s="69">
        <f>[1]NACE38CVS!AM55</f>
        <v>950848.37985854002</v>
      </c>
      <c r="AO56" s="69">
        <f>[1]NACE38CVS!AN55</f>
        <v>240110.30411258462</v>
      </c>
      <c r="AP56" s="69">
        <f>[1]NACE38CVS!AO55</f>
        <v>710738.07574595546</v>
      </c>
      <c r="AQ56" s="69">
        <f>[1]NACE38CVS!AP55</f>
        <v>219221.03690923</v>
      </c>
      <c r="AR56" s="69">
        <f>[1]NACE38CVS!AQ55</f>
        <v>152039.56726064</v>
      </c>
      <c r="AS56" s="69">
        <f>[1]NACE38CVS!AR55</f>
        <v>326015.21118619997</v>
      </c>
      <c r="AT56" s="69">
        <f>[1]NACE38CVS!AS55</f>
        <v>739988.16800781002</v>
      </c>
      <c r="AU56" s="69">
        <f>[1]NACE38CVS!AT55</f>
        <v>279424.38695938</v>
      </c>
      <c r="AV56" s="69">
        <f>[1]NACE38CVS!AU55</f>
        <v>882014.01358290005</v>
      </c>
      <c r="AW56" s="69">
        <f>[1]NACE38CVS!AV55</f>
        <v>91248.231695370006</v>
      </c>
      <c r="AX56" s="69">
        <f>[1]NACE38CVS!AW55</f>
        <v>200994.7652736</v>
      </c>
      <c r="AY56" s="69">
        <f>[1]NACE38CVS!AX55</f>
        <v>1750389.9595735618</v>
      </c>
      <c r="AZ56" s="69">
        <f>[1]NACE38CVS!AZ55</f>
        <v>205252.42654444001</v>
      </c>
      <c r="BA56" s="69">
        <f>[1]NACE38CVS!BA55</f>
        <v>327841.66489228001</v>
      </c>
      <c r="BB56" s="69">
        <f>[1]NACE38CVS!BB55</f>
        <v>537960.57598071999</v>
      </c>
      <c r="BC56" s="69">
        <f>[1]NACE38CVS!BC55</f>
        <v>1040974.89351834</v>
      </c>
      <c r="BD56" s="69">
        <f>[1]NACE38CVS!BD55</f>
        <v>272990.61380972998</v>
      </c>
      <c r="BE56" s="69">
        <f>[1]NACE38CVS!BE55</f>
        <v>490534.44786686997</v>
      </c>
      <c r="BF56" s="69">
        <f>[1]NACE38CVS!BF55</f>
        <v>0</v>
      </c>
      <c r="BG56" s="69">
        <f>[1]NACE38CVS!BI55</f>
        <v>1705289.01058777</v>
      </c>
      <c r="BH56" s="69">
        <f>[1]NACE38CVS!BJ55</f>
        <v>1002690.14778568</v>
      </c>
    </row>
    <row r="57" spans="1:60" s="36" customFormat="1" hidden="1" x14ac:dyDescent="0.2">
      <c r="A57" s="138">
        <f t="shared" si="1"/>
        <v>40451</v>
      </c>
      <c r="B57" s="75">
        <f>[1]NACE38CVS!B56</f>
        <v>17512359.288806073</v>
      </c>
      <c r="C57" s="173">
        <f>[1]NACE38CVS!C56</f>
        <v>16915258.986104757</v>
      </c>
      <c r="D57" s="76">
        <f>[1]NACE38CVS!D56</f>
        <v>3134089.1853202898</v>
      </c>
      <c r="E57" s="69">
        <f>[1]NACE38CVS!E56</f>
        <v>1488046.50588172</v>
      </c>
      <c r="F57" s="69">
        <f>[1]NACE38CVS!F56</f>
        <v>12890223.597604066</v>
      </c>
      <c r="G57" s="69">
        <f>[1]NACE38CVS!G56</f>
        <v>12293123.294902749</v>
      </c>
      <c r="H57" s="69">
        <f>[1]NACE38CVS!H56</f>
        <v>597100.30270131619</v>
      </c>
      <c r="I57" s="78">
        <f>[1]NACE38CVS!I56</f>
        <v>15387006.934871301</v>
      </c>
      <c r="J57" s="69">
        <f t="shared" si="3"/>
        <v>2125352.35393477</v>
      </c>
      <c r="K57" s="69">
        <f t="shared" si="2"/>
        <v>10167770.940967979</v>
      </c>
      <c r="L57" s="69">
        <f>[1]NACE38CVS!J56</f>
        <v>6574.6289954699996</v>
      </c>
      <c r="M57" s="69">
        <f>[1]NACE38CVS!L56</f>
        <v>25155.25083126</v>
      </c>
      <c r="N57" s="69">
        <f>[1]NACE38CVS!M56</f>
        <v>488027.64743303001</v>
      </c>
      <c r="O57" s="69">
        <f>[1]NACE38CVS!N56</f>
        <v>111886.69244417999</v>
      </c>
      <c r="P57" s="69">
        <f>[1]NACE38CVS!O56</f>
        <v>203290.86615951001</v>
      </c>
      <c r="Q57" s="69">
        <f>[1]NACE38CVS!P56</f>
        <v>12165.6394736</v>
      </c>
      <c r="R57" s="69">
        <f>[1]NACE38CVS!Q56</f>
        <v>140734.82859627999</v>
      </c>
      <c r="S57" s="69">
        <f>[1]NACE38CVS!R56</f>
        <v>76885.153072219997</v>
      </c>
      <c r="T57" s="69">
        <f>[1]NACE38CVS!S56</f>
        <v>286841.24416335998</v>
      </c>
      <c r="U57" s="69">
        <f>[1]NACE38CVS!T56</f>
        <v>407378.23117680999</v>
      </c>
      <c r="V57" s="69">
        <f>[1]NACE38CVS!U56</f>
        <v>130538.86127962</v>
      </c>
      <c r="W57" s="69">
        <f>[1]NACE38CVS!V56</f>
        <v>120160.99867266</v>
      </c>
      <c r="X57" s="69">
        <f>[1]NACE38CVS!W56</f>
        <v>182359.94298805</v>
      </c>
      <c r="Y57" s="69">
        <f>[1]NACE38CVS!X56</f>
        <v>364754.18770742998</v>
      </c>
      <c r="Z57" s="69">
        <f>[1]NACE38CVS!Y56</f>
        <v>233635.09967386784</v>
      </c>
      <c r="AA57" s="69">
        <f>[1]NACE38CVS!Z56</f>
        <v>131119.08803356221</v>
      </c>
      <c r="AB57" s="69">
        <f>[1]NACE38CVS!AA56</f>
        <v>274161.80333442998</v>
      </c>
      <c r="AC57" s="69">
        <f>[1]NACE38CVS!AB56</f>
        <v>167589.43821006001</v>
      </c>
      <c r="AD57" s="69">
        <f>[1]NACE38CVS!AC56</f>
        <v>142158.39977779001</v>
      </c>
      <c r="AE57" s="69">
        <f>[1]NACE38CVS!AD56</f>
        <v>1488046.50588172</v>
      </c>
      <c r="AF57" s="69">
        <f>[1]NACE38CVS!AE56</f>
        <v>156001.89443104705</v>
      </c>
      <c r="AG57" s="69">
        <f>[1]NACE38CVS!AF56</f>
        <v>171324.53868656562</v>
      </c>
      <c r="AH57" s="69">
        <f>[1]NACE38CVS!AG56</f>
        <v>1160720.0727641075</v>
      </c>
      <c r="AI57" s="69">
        <f>[1]NACE38CVS!AH56</f>
        <v>2990330.6536582699</v>
      </c>
      <c r="AJ57" s="69">
        <f>[1]NACE38CVS!AI56</f>
        <v>379520.03788497718</v>
      </c>
      <c r="AK57" s="69">
        <f>[1]NACE38CVS!AJ56</f>
        <v>956341.6742142</v>
      </c>
      <c r="AL57" s="69">
        <f>[1]NACE38CVS!AK56</f>
        <v>1654468.9415590924</v>
      </c>
      <c r="AM57" s="69">
        <f>[1]NACE38CVS!AL56</f>
        <v>1371433.16189152</v>
      </c>
      <c r="AN57" s="69">
        <f>[1]NACE38CVS!AM56</f>
        <v>956874.34747730999</v>
      </c>
      <c r="AO57" s="69">
        <f>[1]NACE38CVS!AN56</f>
        <v>240610.72545925071</v>
      </c>
      <c r="AP57" s="69">
        <f>[1]NACE38CVS!AO56</f>
        <v>716263.62201805925</v>
      </c>
      <c r="AQ57" s="69">
        <f>[1]NACE38CVS!AP56</f>
        <v>220210.30377952001</v>
      </c>
      <c r="AR57" s="69">
        <f>[1]NACE38CVS!AQ56</f>
        <v>150237.32203074</v>
      </c>
      <c r="AS57" s="69">
        <f>[1]NACE38CVS!AR56</f>
        <v>329342.06664926</v>
      </c>
      <c r="AT57" s="69">
        <f>[1]NACE38CVS!AS56</f>
        <v>740753.49303974002</v>
      </c>
      <c r="AU57" s="69">
        <f>[1]NACE38CVS!AT56</f>
        <v>281755.62228541001</v>
      </c>
      <c r="AV57" s="69">
        <f>[1]NACE38CVS!AU56</f>
        <v>885746.31388232997</v>
      </c>
      <c r="AW57" s="69">
        <f>[1]NACE38CVS!AV56</f>
        <v>91668.714144889993</v>
      </c>
      <c r="AX57" s="69">
        <f>[1]NACE38CVS!AW56</f>
        <v>200343.21950604999</v>
      </c>
      <c r="AY57" s="69">
        <f>[1]NACE38CVS!AX56</f>
        <v>1778162.8644374963</v>
      </c>
      <c r="AZ57" s="69">
        <f>[1]NACE38CVS!AZ56</f>
        <v>205120.98500245999</v>
      </c>
      <c r="BA57" s="69">
        <f>[1]NACE38CVS!BA56</f>
        <v>328692.90542104002</v>
      </c>
      <c r="BB57" s="69">
        <f>[1]NACE38CVS!BB56</f>
        <v>540079.23538539</v>
      </c>
      <c r="BC57" s="69">
        <f>[1]NACE38CVS!BC56</f>
        <v>1051459.22812588</v>
      </c>
      <c r="BD57" s="69">
        <f>[1]NACE38CVS!BD56</f>
        <v>275125.49741259002</v>
      </c>
      <c r="BE57" s="69">
        <f>[1]NACE38CVS!BE56</f>
        <v>492887.66347417003</v>
      </c>
      <c r="BF57" s="69">
        <f>[1]NACE38CVS!BF56</f>
        <v>0</v>
      </c>
      <c r="BG57" s="69">
        <f>[1]NACE38CVS!BI56</f>
        <v>1714435.06923789</v>
      </c>
      <c r="BH57" s="69">
        <f>[1]NACE38CVS!BJ56</f>
        <v>1009085.28576428</v>
      </c>
    </row>
    <row r="58" spans="1:60" s="36" customFormat="1" ht="12" hidden="1" thickBot="1" x14ac:dyDescent="0.25">
      <c r="A58" s="139">
        <f t="shared" si="1"/>
        <v>40542</v>
      </c>
      <c r="B58" s="65">
        <f>[1]NACE38CVS!B57</f>
        <v>17558765.244211111</v>
      </c>
      <c r="C58" s="180">
        <f>[1]NACE38CVS!C57</f>
        <v>16933918.456319768</v>
      </c>
      <c r="D58" s="66">
        <f>[1]NACE38CVS!D57</f>
        <v>3129460.3993930602</v>
      </c>
      <c r="E58" s="67">
        <f>[1]NACE38CVS!E57</f>
        <v>1489561.6428773201</v>
      </c>
      <c r="F58" s="67">
        <f>[1]NACE38CVS!F57</f>
        <v>12939743.201940734</v>
      </c>
      <c r="G58" s="67">
        <f>[1]NACE38CVS!G57</f>
        <v>12314896.414049389</v>
      </c>
      <c r="H58" s="67">
        <f>[1]NACE38CVS!H57</f>
        <v>624846.78789134498</v>
      </c>
      <c r="I58" s="68">
        <f>[1]NACE38CVS!I57</f>
        <v>15432391.551500391</v>
      </c>
      <c r="J58" s="67">
        <f t="shared" si="3"/>
        <v>2126373.69271072</v>
      </c>
      <c r="K58" s="67">
        <f t="shared" si="2"/>
        <v>10188522.721338669</v>
      </c>
      <c r="L58" s="67">
        <f>[1]NACE38CVS!J57</f>
        <v>6436.2682339399998</v>
      </c>
      <c r="M58" s="67">
        <f>[1]NACE38CVS!L57</f>
        <v>25073.39534847</v>
      </c>
      <c r="N58" s="67">
        <f>[1]NACE38CVS!M57</f>
        <v>489227.93956442003</v>
      </c>
      <c r="O58" s="67">
        <f>[1]NACE38CVS!N57</f>
        <v>111365.18093178001</v>
      </c>
      <c r="P58" s="67">
        <f>[1]NACE38CVS!O57</f>
        <v>202134.44118255001</v>
      </c>
      <c r="Q58" s="67">
        <f>[1]NACE38CVS!P57</f>
        <v>12025.481110250001</v>
      </c>
      <c r="R58" s="67">
        <f>[1]NACE38CVS!Q57</f>
        <v>141122.68050183999</v>
      </c>
      <c r="S58" s="67">
        <f>[1]NACE38CVS!R57</f>
        <v>77140.488253689997</v>
      </c>
      <c r="T58" s="67">
        <f>[1]NACE38CVS!S57</f>
        <v>285701.91880490002</v>
      </c>
      <c r="U58" s="67">
        <f>[1]NACE38CVS!T57</f>
        <v>406641.29126637999</v>
      </c>
      <c r="V58" s="67">
        <f>[1]NACE38CVS!U57</f>
        <v>130285.73547693</v>
      </c>
      <c r="W58" s="67">
        <f>[1]NACE38CVS!V57</f>
        <v>119692.62521812999</v>
      </c>
      <c r="X58" s="67">
        <f>[1]NACE38CVS!W57</f>
        <v>180962.65195706999</v>
      </c>
      <c r="Y58" s="67">
        <f>[1]NACE38CVS!X57</f>
        <v>365092.02326074999</v>
      </c>
      <c r="Z58" s="67">
        <f>[1]NACE38CVS!Y57</f>
        <v>233683.23702317069</v>
      </c>
      <c r="AA58" s="67">
        <f>[1]NACE38CVS!Z57</f>
        <v>131408.78623757936</v>
      </c>
      <c r="AB58" s="67">
        <f>[1]NACE38CVS!AA57</f>
        <v>273599.00712627999</v>
      </c>
      <c r="AC58" s="67">
        <f>[1]NACE38CVS!AB57</f>
        <v>166351.59019995001</v>
      </c>
      <c r="AD58" s="67">
        <f>[1]NACE38CVS!AC57</f>
        <v>143043.94918967001</v>
      </c>
      <c r="AE58" s="67">
        <f>[1]NACE38CVS!AD57</f>
        <v>1489561.6428773201</v>
      </c>
      <c r="AF58" s="67">
        <f>[1]NACE38CVS!AE57</f>
        <v>156018.1569960959</v>
      </c>
      <c r="AG58" s="67">
        <f>[1]NACE38CVS!AF57</f>
        <v>170834.16596070357</v>
      </c>
      <c r="AH58" s="67">
        <f>[1]NACE38CVS!AG57</f>
        <v>1162709.3199205205</v>
      </c>
      <c r="AI58" s="67">
        <f>[1]NACE38CVS!AH57</f>
        <v>2989668.9137094999</v>
      </c>
      <c r="AJ58" s="67">
        <f>[1]NACE38CVS!AI57</f>
        <v>378791.42060678481</v>
      </c>
      <c r="AK58" s="67">
        <f>[1]NACE38CVS!AJ57</f>
        <v>954111.62784859177</v>
      </c>
      <c r="AL58" s="67">
        <f>[1]NACE38CVS!AK57</f>
        <v>1656765.8652541237</v>
      </c>
      <c r="AM58" s="67">
        <f>[1]NACE38CVS!AL57</f>
        <v>1374131.6611671301</v>
      </c>
      <c r="AN58" s="67">
        <f>[1]NACE38CVS!AM57</f>
        <v>966069.34284477006</v>
      </c>
      <c r="AO58" s="67">
        <f>[1]NACE38CVS!AN57</f>
        <v>242451.58866416704</v>
      </c>
      <c r="AP58" s="67">
        <f>[1]NACE38CVS!AO57</f>
        <v>723617.75418060296</v>
      </c>
      <c r="AQ58" s="67">
        <f>[1]NACE38CVS!AP57</f>
        <v>219190.81038032999</v>
      </c>
      <c r="AR58" s="67">
        <f>[1]NACE38CVS!AQ57</f>
        <v>150072.05556534999</v>
      </c>
      <c r="AS58" s="67">
        <f>[1]NACE38CVS!AR57</f>
        <v>332233.24496172997</v>
      </c>
      <c r="AT58" s="67">
        <f>[1]NACE38CVS!AS57</f>
        <v>742328.74427711999</v>
      </c>
      <c r="AU58" s="67">
        <f>[1]NACE38CVS!AT57</f>
        <v>283656.93999165</v>
      </c>
      <c r="AV58" s="67">
        <f>[1]NACE38CVS!AU57</f>
        <v>889275.70502909995</v>
      </c>
      <c r="AW58" s="67">
        <f>[1]NACE38CVS!AV57</f>
        <v>91637.964840419998</v>
      </c>
      <c r="AX58" s="67">
        <f>[1]NACE38CVS!AW57</f>
        <v>201061.04010541001</v>
      </c>
      <c r="AY58" s="67">
        <f>[1]NACE38CVS!AX57</f>
        <v>1807414.7430564049</v>
      </c>
      <c r="AZ58" s="67">
        <f>[1]NACE38CVS!AZ57</f>
        <v>204206.12611380999</v>
      </c>
      <c r="BA58" s="67">
        <f>[1]NACE38CVS!BA57</f>
        <v>328088.58602215</v>
      </c>
      <c r="BB58" s="67">
        <f>[1]NACE38CVS!BB57</f>
        <v>542028.65139308001</v>
      </c>
      <c r="BC58" s="67">
        <f>[1]NACE38CVS!BC57</f>
        <v>1052050.32918168</v>
      </c>
      <c r="BD58" s="67">
        <f>[1]NACE38CVS!BD57</f>
        <v>275115.52207963</v>
      </c>
      <c r="BE58" s="67">
        <f>[1]NACE38CVS!BE57</f>
        <v>491512.82122147002</v>
      </c>
      <c r="BF58" s="67">
        <f>[1]NACE38CVS!BF57</f>
        <v>0</v>
      </c>
      <c r="BG58" s="67">
        <f>[1]NACE38CVS!BI57</f>
        <v>1703647.0965453701</v>
      </c>
      <c r="BH58" s="67">
        <f>[1]NACE38CVS!BJ57</f>
        <v>1003902.52750081</v>
      </c>
    </row>
    <row r="59" spans="1:60" s="36" customFormat="1" ht="12" thickTop="1" x14ac:dyDescent="0.2">
      <c r="A59" s="140">
        <f t="shared" si="1"/>
        <v>40632</v>
      </c>
      <c r="B59" s="75">
        <f>[1]NACE38CVS!B58</f>
        <v>17619212.657209594</v>
      </c>
      <c r="C59" s="173">
        <f>[1]NACE38CVS!C58</f>
        <v>16987471.375028379</v>
      </c>
      <c r="D59" s="76">
        <f>[1]NACE38CVS!D58</f>
        <v>3134681.3101505302</v>
      </c>
      <c r="E59" s="69">
        <f>[1]NACE38CVS!E58</f>
        <v>1493282.3156453299</v>
      </c>
      <c r="F59" s="69">
        <f>[1]NACE38CVS!F58</f>
        <v>12991249.031413734</v>
      </c>
      <c r="G59" s="69">
        <f>[1]NACE38CVS!G58</f>
        <v>12359507.749232519</v>
      </c>
      <c r="H59" s="69">
        <f>[1]NACE38CVS!H58</f>
        <v>631741.28218121408</v>
      </c>
      <c r="I59" s="78">
        <f>[1]NACE38CVS!I58</f>
        <v>15487303.214903114</v>
      </c>
      <c r="J59" s="69">
        <f t="shared" si="3"/>
        <v>2131909.4423064799</v>
      </c>
      <c r="K59" s="69">
        <f t="shared" si="2"/>
        <v>10227598.30692604</v>
      </c>
      <c r="L59" s="69">
        <f>[1]NACE38CVS!J58</f>
        <v>6562.51230768</v>
      </c>
      <c r="M59" s="69">
        <f>[1]NACE38CVS!L58</f>
        <v>25005.712021030002</v>
      </c>
      <c r="N59" s="69">
        <f>[1]NACE38CVS!M58</f>
        <v>490811.11892976001</v>
      </c>
      <c r="O59" s="69">
        <f>[1]NACE38CVS!N58</f>
        <v>111027.31601908</v>
      </c>
      <c r="P59" s="69">
        <f>[1]NACE38CVS!O58</f>
        <v>201430.70137863001</v>
      </c>
      <c r="Q59" s="69">
        <f>[1]NACE38CVS!P58</f>
        <v>12016.032165750001</v>
      </c>
      <c r="R59" s="69">
        <f>[1]NACE38CVS!Q58</f>
        <v>142026.79112365999</v>
      </c>
      <c r="S59" s="69">
        <f>[1]NACE38CVS!R58</f>
        <v>77243.320091329995</v>
      </c>
      <c r="T59" s="69">
        <f>[1]NACE38CVS!S58</f>
        <v>286150.52764578001</v>
      </c>
      <c r="U59" s="69">
        <f>[1]NACE38CVS!T58</f>
        <v>407376.28832276998</v>
      </c>
      <c r="V59" s="69">
        <f>[1]NACE38CVS!U58</f>
        <v>130610.26114300999</v>
      </c>
      <c r="W59" s="69">
        <f>[1]NACE38CVS!V58</f>
        <v>119289.55826344001</v>
      </c>
      <c r="X59" s="69">
        <f>[1]NACE38CVS!W58</f>
        <v>179538.22899444</v>
      </c>
      <c r="Y59" s="69">
        <f>[1]NACE38CVS!X58</f>
        <v>366880.21447960002</v>
      </c>
      <c r="Z59" s="69">
        <f>[1]NACE38CVS!Y58</f>
        <v>234904.81411399055</v>
      </c>
      <c r="AA59" s="69">
        <f>[1]NACE38CVS!Z58</f>
        <v>131975.40036560947</v>
      </c>
      <c r="AB59" s="69">
        <f>[1]NACE38CVS!AA58</f>
        <v>274136.85846528999</v>
      </c>
      <c r="AC59" s="69">
        <f>[1]NACE38CVS!AB58</f>
        <v>167004.15437698999</v>
      </c>
      <c r="AD59" s="69">
        <f>[1]NACE38CVS!AC58</f>
        <v>144134.22672996999</v>
      </c>
      <c r="AE59" s="69">
        <f>[1]NACE38CVS!AD58</f>
        <v>1493282.3156453299</v>
      </c>
      <c r="AF59" s="69">
        <f>[1]NACE38CVS!AE58</f>
        <v>157560.15109152955</v>
      </c>
      <c r="AG59" s="69">
        <f>[1]NACE38CVS!AF58</f>
        <v>169478.78649822806</v>
      </c>
      <c r="AH59" s="69">
        <f>[1]NACE38CVS!AG58</f>
        <v>1166243.3780555723</v>
      </c>
      <c r="AI59" s="69">
        <f>[1]NACE38CVS!AH58</f>
        <v>2996340.9203921501</v>
      </c>
      <c r="AJ59" s="69">
        <f>[1]NACE38CVS!AI58</f>
        <v>379523.23456946341</v>
      </c>
      <c r="AK59" s="69">
        <f>[1]NACE38CVS!AJ58</f>
        <v>955281.46268261678</v>
      </c>
      <c r="AL59" s="69">
        <f>[1]NACE38CVS!AK58</f>
        <v>1661536.2231400702</v>
      </c>
      <c r="AM59" s="69">
        <f>[1]NACE38CVS!AL58</f>
        <v>1375095.7220487499</v>
      </c>
      <c r="AN59" s="69">
        <f>[1]NACE38CVS!AM58</f>
        <v>975572.69954927999</v>
      </c>
      <c r="AO59" s="69">
        <f>[1]NACE38CVS!AN58</f>
        <v>243813.98857905259</v>
      </c>
      <c r="AP59" s="69">
        <f>[1]NACE38CVS!AO58</f>
        <v>731758.71097022749</v>
      </c>
      <c r="AQ59" s="69">
        <f>[1]NACE38CVS!AP58</f>
        <v>219940.97412828001</v>
      </c>
      <c r="AR59" s="69">
        <f>[1]NACE38CVS!AQ58</f>
        <v>149302.87529557999</v>
      </c>
      <c r="AS59" s="69">
        <f>[1]NACE38CVS!AR58</f>
        <v>336281.32440312998</v>
      </c>
      <c r="AT59" s="69">
        <f>[1]NACE38CVS!AS58</f>
        <v>744921.81275489996</v>
      </c>
      <c r="AU59" s="69">
        <f>[1]NACE38CVS!AT58</f>
        <v>282726.89567211003</v>
      </c>
      <c r="AV59" s="69">
        <f>[1]NACE38CVS!AU58</f>
        <v>899130.73659525998</v>
      </c>
      <c r="AW59" s="69">
        <f>[1]NACE38CVS!AV58</f>
        <v>91817.779582500007</v>
      </c>
      <c r="AX59" s="69">
        <f>[1]NACE38CVS!AW58</f>
        <v>203803.05825018001</v>
      </c>
      <c r="AY59" s="69">
        <f>[1]NACE38CVS!AX58</f>
        <v>1822224.7781963041</v>
      </c>
      <c r="AZ59" s="69">
        <f>[1]NACE38CVS!AZ58</f>
        <v>202807.06133637999</v>
      </c>
      <c r="BA59" s="69">
        <f>[1]NACE38CVS!BA58</f>
        <v>329668.45404197997</v>
      </c>
      <c r="BB59" s="69">
        <f>[1]NACE38CVS!BB58</f>
        <v>543557.04578666005</v>
      </c>
      <c r="BC59" s="69">
        <f>[1]NACE38CVS!BC58</f>
        <v>1055876.88114146</v>
      </c>
      <c r="BD59" s="69">
        <f>[1]NACE38CVS!BD58</f>
        <v>274369.91135273001</v>
      </c>
      <c r="BE59" s="69">
        <f>[1]NACE38CVS!BE58</f>
        <v>487810.10088609997</v>
      </c>
      <c r="BF59" s="69">
        <f>[1]NACE38CVS!BF58</f>
        <v>0</v>
      </c>
      <c r="BG59" s="69">
        <f>[1]NACE38CVS!BI58</f>
        <v>1702544.9456678201</v>
      </c>
      <c r="BH59" s="69">
        <f>[1]NACE38CVS!BJ58</f>
        <v>1004032.76309852</v>
      </c>
    </row>
    <row r="60" spans="1:60" s="36" customFormat="1" x14ac:dyDescent="0.2">
      <c r="A60" s="138">
        <f t="shared" si="1"/>
        <v>40724</v>
      </c>
      <c r="B60" s="75">
        <f>[1]NACE38CVS!B59</f>
        <v>17654743.475869149</v>
      </c>
      <c r="C60" s="173">
        <f>[1]NACE38CVS!C59</f>
        <v>17020233.36290155</v>
      </c>
      <c r="D60" s="76">
        <f>[1]NACE38CVS!D59</f>
        <v>3135622.74230238</v>
      </c>
      <c r="E60" s="69">
        <f>[1]NACE38CVS!E59</f>
        <v>1489552.41016066</v>
      </c>
      <c r="F60" s="69">
        <f>[1]NACE38CVS!F59</f>
        <v>13029568.323406108</v>
      </c>
      <c r="G60" s="69">
        <f>[1]NACE38CVS!G59</f>
        <v>12395058.210438509</v>
      </c>
      <c r="H60" s="69">
        <f>[1]NACE38CVS!H59</f>
        <v>634510.11296759825</v>
      </c>
      <c r="I60" s="78">
        <f>[1]NACE38CVS!I59</f>
        <v>15519654.771653332</v>
      </c>
      <c r="J60" s="69">
        <f t="shared" si="3"/>
        <v>2135088.7042158199</v>
      </c>
      <c r="K60" s="69">
        <f t="shared" si="2"/>
        <v>10259969.506222688</v>
      </c>
      <c r="L60" s="69">
        <f>[1]NACE38CVS!J59</f>
        <v>6619.9007890499997</v>
      </c>
      <c r="M60" s="69">
        <f>[1]NACE38CVS!L59</f>
        <v>24963.927797190001</v>
      </c>
      <c r="N60" s="69">
        <f>[1]NACE38CVS!M59</f>
        <v>490796.71879471</v>
      </c>
      <c r="O60" s="69">
        <f>[1]NACE38CVS!N59</f>
        <v>110463.57284023</v>
      </c>
      <c r="P60" s="69">
        <f>[1]NACE38CVS!O59</f>
        <v>199802.05095994001</v>
      </c>
      <c r="Q60" s="69">
        <f>[1]NACE38CVS!P59</f>
        <v>11574.163607979999</v>
      </c>
      <c r="R60" s="69">
        <f>[1]NACE38CVS!Q59</f>
        <v>142513.71624984001</v>
      </c>
      <c r="S60" s="69">
        <f>[1]NACE38CVS!R59</f>
        <v>77167.929720190004</v>
      </c>
      <c r="T60" s="69">
        <f>[1]NACE38CVS!S59</f>
        <v>285279.96813548001</v>
      </c>
      <c r="U60" s="69">
        <f>[1]NACE38CVS!T59</f>
        <v>408142.55730556999</v>
      </c>
      <c r="V60" s="69">
        <f>[1]NACE38CVS!U59</f>
        <v>130232.77146451001</v>
      </c>
      <c r="W60" s="69">
        <f>[1]NACE38CVS!V59</f>
        <v>119256.40822288</v>
      </c>
      <c r="X60" s="69">
        <f>[1]NACE38CVS!W59</f>
        <v>180308.69719777</v>
      </c>
      <c r="Y60" s="69">
        <f>[1]NACE38CVS!X59</f>
        <v>368725.23287831002</v>
      </c>
      <c r="Z60" s="69">
        <f>[1]NACE38CVS!Y59</f>
        <v>235266.44451907344</v>
      </c>
      <c r="AA60" s="69">
        <f>[1]NACE38CVS!Z59</f>
        <v>133458.78835923653</v>
      </c>
      <c r="AB60" s="69">
        <f>[1]NACE38CVS!AA59</f>
        <v>274132.01616752998</v>
      </c>
      <c r="AC60" s="69">
        <f>[1]NACE38CVS!AB59</f>
        <v>167084.82210451001</v>
      </c>
      <c r="AD60" s="69">
        <f>[1]NACE38CVS!AC59</f>
        <v>145178.18885574001</v>
      </c>
      <c r="AE60" s="69">
        <f>[1]NACE38CVS!AD59</f>
        <v>1489552.41016066</v>
      </c>
      <c r="AF60" s="69">
        <f>[1]NACE38CVS!AE59</f>
        <v>158199.85173855649</v>
      </c>
      <c r="AG60" s="69">
        <f>[1]NACE38CVS!AF59</f>
        <v>169134.02827145695</v>
      </c>
      <c r="AH60" s="69">
        <f>[1]NACE38CVS!AG59</f>
        <v>1162218.5301506466</v>
      </c>
      <c r="AI60" s="69">
        <f>[1]NACE38CVS!AH59</f>
        <v>3004681.91964297</v>
      </c>
      <c r="AJ60" s="69">
        <f>[1]NACE38CVS!AI59</f>
        <v>379110.67426065181</v>
      </c>
      <c r="AK60" s="69">
        <f>[1]NACE38CVS!AJ59</f>
        <v>956970.72636319429</v>
      </c>
      <c r="AL60" s="69">
        <f>[1]NACE38CVS!AK59</f>
        <v>1668600.5190191241</v>
      </c>
      <c r="AM60" s="69">
        <f>[1]NACE38CVS!AL59</f>
        <v>1374449.0772426999</v>
      </c>
      <c r="AN60" s="69">
        <f>[1]NACE38CVS!AM59</f>
        <v>982101.94644722994</v>
      </c>
      <c r="AO60" s="69">
        <f>[1]NACE38CVS!AN59</f>
        <v>243927.7495015192</v>
      </c>
      <c r="AP60" s="69">
        <f>[1]NACE38CVS!AO59</f>
        <v>738174.19694571069</v>
      </c>
      <c r="AQ60" s="69">
        <f>[1]NACE38CVS!AP59</f>
        <v>221622.53376133001</v>
      </c>
      <c r="AR60" s="69">
        <f>[1]NACE38CVS!AQ59</f>
        <v>148864.70368969001</v>
      </c>
      <c r="AS60" s="69">
        <f>[1]NACE38CVS!AR59</f>
        <v>340618.24681079999</v>
      </c>
      <c r="AT60" s="69">
        <f>[1]NACE38CVS!AS59</f>
        <v>747170.01659173996</v>
      </c>
      <c r="AU60" s="69">
        <f>[1]NACE38CVS!AT59</f>
        <v>283445.73698644002</v>
      </c>
      <c r="AV60" s="69">
        <f>[1]NACE38CVS!AU59</f>
        <v>903941.24478598998</v>
      </c>
      <c r="AW60" s="69">
        <f>[1]NACE38CVS!AV59</f>
        <v>92090.056408239994</v>
      </c>
      <c r="AX60" s="69">
        <f>[1]NACE38CVS!AW59</f>
        <v>205080.52319678001</v>
      </c>
      <c r="AY60" s="69">
        <f>[1]NACE38CVS!AX59</f>
        <v>1832377.2995123384</v>
      </c>
      <c r="AZ60" s="69">
        <f>[1]NACE38CVS!AZ59</f>
        <v>202275.49749946001</v>
      </c>
      <c r="BA60" s="69">
        <f>[1]NACE38CVS!BA59</f>
        <v>328781.45297187997</v>
      </c>
      <c r="BB60" s="69">
        <f>[1]NACE38CVS!BB59</f>
        <v>544494.25501878001</v>
      </c>
      <c r="BC60" s="69">
        <f>[1]NACE38CVS!BC59</f>
        <v>1059537.4987257</v>
      </c>
      <c r="BD60" s="69">
        <f>[1]NACE38CVS!BD59</f>
        <v>272934.56491123</v>
      </c>
      <c r="BE60" s="69">
        <f>[1]NACE38CVS!BE59</f>
        <v>485101.74920281</v>
      </c>
      <c r="BF60" s="69">
        <f>[1]NACE38CVS!BF59</f>
        <v>0</v>
      </c>
      <c r="BG60" s="69">
        <f>[1]NACE38CVS!BI59</f>
        <v>1695624.1518265901</v>
      </c>
      <c r="BH60" s="69">
        <f>[1]NACE38CVS!BJ59</f>
        <v>1001366.37743435</v>
      </c>
    </row>
    <row r="61" spans="1:60" s="36" customFormat="1" x14ac:dyDescent="0.2">
      <c r="A61" s="138">
        <f t="shared" si="1"/>
        <v>40816</v>
      </c>
      <c r="B61" s="75">
        <f>[1]NACE38CVS!B60</f>
        <v>17657892.660528947</v>
      </c>
      <c r="C61" s="173">
        <f>[1]NACE38CVS!C60</f>
        <v>17032320.910254903</v>
      </c>
      <c r="D61" s="76">
        <f>[1]NACE38CVS!D60</f>
        <v>3137912.3627450299</v>
      </c>
      <c r="E61" s="69">
        <f>[1]NACE38CVS!E60</f>
        <v>1486969.7948560501</v>
      </c>
      <c r="F61" s="69">
        <f>[1]NACE38CVS!F60</f>
        <v>13033010.502927862</v>
      </c>
      <c r="G61" s="69">
        <f>[1]NACE38CVS!G60</f>
        <v>12407438.75265382</v>
      </c>
      <c r="H61" s="69">
        <f>[1]NACE38CVS!H60</f>
        <v>625571.75027404248</v>
      </c>
      <c r="I61" s="78">
        <f>[1]NACE38CVS!I60</f>
        <v>15516417.775156816</v>
      </c>
      <c r="J61" s="69">
        <f t="shared" si="3"/>
        <v>2141474.8853721302</v>
      </c>
      <c r="K61" s="69">
        <f t="shared" si="2"/>
        <v>10265963.86728169</v>
      </c>
      <c r="L61" s="69">
        <f>[1]NACE38CVS!J60</f>
        <v>6613.7071312099997</v>
      </c>
      <c r="M61" s="69">
        <f>[1]NACE38CVS!L60</f>
        <v>24845.329866150001</v>
      </c>
      <c r="N61" s="69">
        <f>[1]NACE38CVS!M60</f>
        <v>489842.52554438001</v>
      </c>
      <c r="O61" s="69">
        <f>[1]NACE38CVS!N60</f>
        <v>109773.69751401</v>
      </c>
      <c r="P61" s="69">
        <f>[1]NACE38CVS!O60</f>
        <v>199075.54509493001</v>
      </c>
      <c r="Q61" s="69">
        <f>[1]NACE38CVS!P60</f>
        <v>11550.93906751</v>
      </c>
      <c r="R61" s="69">
        <f>[1]NACE38CVS!Q60</f>
        <v>142496.49588747</v>
      </c>
      <c r="S61" s="69">
        <f>[1]NACE38CVS!R60</f>
        <v>77901.092888069994</v>
      </c>
      <c r="T61" s="69">
        <f>[1]NACE38CVS!S60</f>
        <v>284754.39107179001</v>
      </c>
      <c r="U61" s="69">
        <f>[1]NACE38CVS!T60</f>
        <v>407770.02594344999</v>
      </c>
      <c r="V61" s="69">
        <f>[1]NACE38CVS!U60</f>
        <v>129374.40760798</v>
      </c>
      <c r="W61" s="69">
        <f>[1]NACE38CVS!V60</f>
        <v>119183.89549979</v>
      </c>
      <c r="X61" s="69">
        <f>[1]NACE38CVS!W60</f>
        <v>181112.07396479999</v>
      </c>
      <c r="Y61" s="69">
        <f>[1]NACE38CVS!X60</f>
        <v>371568.70628215</v>
      </c>
      <c r="Z61" s="69">
        <f>[1]NACE38CVS!Y60</f>
        <v>235785.93110723133</v>
      </c>
      <c r="AA61" s="69">
        <f>[1]NACE38CVS!Z60</f>
        <v>135782.77517491861</v>
      </c>
      <c r="AB61" s="69">
        <f>[1]NACE38CVS!AA60</f>
        <v>274680.02286443999</v>
      </c>
      <c r="AC61" s="69">
        <f>[1]NACE38CVS!AB60</f>
        <v>167862.76175524</v>
      </c>
      <c r="AD61" s="69">
        <f>[1]NACE38CVS!AC60</f>
        <v>146120.45189287001</v>
      </c>
      <c r="AE61" s="69">
        <f>[1]NACE38CVS!AD60</f>
        <v>1486969.7948560501</v>
      </c>
      <c r="AF61" s="69">
        <f>[1]NACE38CVS!AE60</f>
        <v>158579.08864873694</v>
      </c>
      <c r="AG61" s="69">
        <f>[1]NACE38CVS!AF60</f>
        <v>169107.89159564834</v>
      </c>
      <c r="AH61" s="69">
        <f>[1]NACE38CVS!AG60</f>
        <v>1159282.8146116647</v>
      </c>
      <c r="AI61" s="69">
        <f>[1]NACE38CVS!AH60</f>
        <v>2998196.35469265</v>
      </c>
      <c r="AJ61" s="69">
        <f>[1]NACE38CVS!AI60</f>
        <v>377522.22040399752</v>
      </c>
      <c r="AK61" s="69">
        <f>[1]NACE38CVS!AJ60</f>
        <v>954458.1477841459</v>
      </c>
      <c r="AL61" s="69">
        <f>[1]NACE38CVS!AK60</f>
        <v>1666215.9865045066</v>
      </c>
      <c r="AM61" s="69">
        <f>[1]NACE38CVS!AL60</f>
        <v>1372809.97193358</v>
      </c>
      <c r="AN61" s="69">
        <f>[1]NACE38CVS!AM60</f>
        <v>986876.7334572</v>
      </c>
      <c r="AO61" s="69">
        <f>[1]NACE38CVS!AN60</f>
        <v>244497.95269338487</v>
      </c>
      <c r="AP61" s="69">
        <f>[1]NACE38CVS!AO60</f>
        <v>742378.78076381516</v>
      </c>
      <c r="AQ61" s="69">
        <f>[1]NACE38CVS!AP60</f>
        <v>221361.52014164001</v>
      </c>
      <c r="AR61" s="69">
        <f>[1]NACE38CVS!AQ60</f>
        <v>147635.07183254999</v>
      </c>
      <c r="AS61" s="69">
        <f>[1]NACE38CVS!AR60</f>
        <v>344328.53251264</v>
      </c>
      <c r="AT61" s="69">
        <f>[1]NACE38CVS!AS60</f>
        <v>748924.33871235</v>
      </c>
      <c r="AU61" s="69">
        <f>[1]NACE38CVS!AT60</f>
        <v>283734.90633253002</v>
      </c>
      <c r="AV61" s="69">
        <f>[1]NACE38CVS!AU60</f>
        <v>909924.08438094996</v>
      </c>
      <c r="AW61" s="69">
        <f>[1]NACE38CVS!AV60</f>
        <v>92464.510276109999</v>
      </c>
      <c r="AX61" s="69">
        <f>[1]NACE38CVS!AW60</f>
        <v>205744.41645468</v>
      </c>
      <c r="AY61" s="69">
        <f>[1]NACE38CVS!AX60</f>
        <v>1823580.9344084924</v>
      </c>
      <c r="AZ61" s="69">
        <f>[1]NACE38CVS!AZ60</f>
        <v>201461.52212816</v>
      </c>
      <c r="BA61" s="69">
        <f>[1]NACE38CVS!BA60</f>
        <v>329338.41047571</v>
      </c>
      <c r="BB61" s="69">
        <f>[1]NACE38CVS!BB60</f>
        <v>545285.09465152002</v>
      </c>
      <c r="BC61" s="69">
        <f>[1]NACE38CVS!BC60</f>
        <v>1065389.8581167399</v>
      </c>
      <c r="BD61" s="69">
        <f>[1]NACE38CVS!BD60</f>
        <v>271947.54141434998</v>
      </c>
      <c r="BE61" s="69">
        <f>[1]NACE38CVS!BE60</f>
        <v>484006.70100601</v>
      </c>
      <c r="BF61" s="69">
        <f>[1]NACE38CVS!BF60</f>
        <v>0</v>
      </c>
      <c r="BG61" s="69">
        <f>[1]NACE38CVS!BI60</f>
        <v>1693553.8473700201</v>
      </c>
      <c r="BH61" s="69">
        <f>[1]NACE38CVS!BJ60</f>
        <v>1000370.17396552</v>
      </c>
    </row>
    <row r="62" spans="1:60" s="36" customFormat="1" ht="12" thickBot="1" x14ac:dyDescent="0.25">
      <c r="A62" s="139">
        <f t="shared" si="1"/>
        <v>40907</v>
      </c>
      <c r="B62" s="65">
        <f>[1]NACE38CVS!B61</f>
        <v>17669540.570823833</v>
      </c>
      <c r="C62" s="180">
        <f>[1]NACE38CVS!C61</f>
        <v>17048589.535197809</v>
      </c>
      <c r="D62" s="66">
        <f>[1]NACE38CVS!D61</f>
        <v>3134480.6785530695</v>
      </c>
      <c r="E62" s="67">
        <f>[1]NACE38CVS!E61</f>
        <v>1485381.3175923401</v>
      </c>
      <c r="F62" s="67">
        <f>[1]NACE38CVS!F61</f>
        <v>13049678.574678423</v>
      </c>
      <c r="G62" s="67">
        <f>[1]NACE38CVS!G61</f>
        <v>12428727.539052401</v>
      </c>
      <c r="H62" s="67">
        <f>[1]NACE38CVS!H61</f>
        <v>620951.03562602215</v>
      </c>
      <c r="I62" s="68">
        <f>[1]NACE38CVS!I61</f>
        <v>15521724.832451891</v>
      </c>
      <c r="J62" s="67">
        <f t="shared" si="3"/>
        <v>2147815.7383719399</v>
      </c>
      <c r="K62" s="67">
        <f t="shared" si="2"/>
        <v>10280911.80068046</v>
      </c>
      <c r="L62" s="67">
        <f>[1]NACE38CVS!J61</f>
        <v>6678.6474370400001</v>
      </c>
      <c r="M62" s="67">
        <f>[1]NACE38CVS!L61</f>
        <v>24732.14693965</v>
      </c>
      <c r="N62" s="67">
        <f>[1]NACE38CVS!M61</f>
        <v>489037.98456784</v>
      </c>
      <c r="O62" s="67">
        <f>[1]NACE38CVS!N61</f>
        <v>108747.83551239999</v>
      </c>
      <c r="P62" s="67">
        <f>[1]NACE38CVS!O61</f>
        <v>197593.25292219999</v>
      </c>
      <c r="Q62" s="67">
        <f>[1]NACE38CVS!P61</f>
        <v>11527.204554260001</v>
      </c>
      <c r="R62" s="67">
        <f>[1]NACE38CVS!Q61</f>
        <v>141490.22184710001</v>
      </c>
      <c r="S62" s="67">
        <f>[1]NACE38CVS!R61</f>
        <v>77619.571652019993</v>
      </c>
      <c r="T62" s="67">
        <f>[1]NACE38CVS!S61</f>
        <v>283001.36135327001</v>
      </c>
      <c r="U62" s="67">
        <f>[1]NACE38CVS!T61</f>
        <v>408069.12116037001</v>
      </c>
      <c r="V62" s="67">
        <f>[1]NACE38CVS!U61</f>
        <v>129392.23569005</v>
      </c>
      <c r="W62" s="67">
        <f>[1]NACE38CVS!V61</f>
        <v>118508.30768774</v>
      </c>
      <c r="X62" s="67">
        <f>[1]NACE38CVS!W61</f>
        <v>181286.72778367001</v>
      </c>
      <c r="Y62" s="67">
        <f>[1]NACE38CVS!X61</f>
        <v>373586.33832357998</v>
      </c>
      <c r="Z62" s="67">
        <f>[1]NACE38CVS!Y61</f>
        <v>236022.31485295118</v>
      </c>
      <c r="AA62" s="67">
        <f>[1]NACE38CVS!Z61</f>
        <v>137564.02347062877</v>
      </c>
      <c r="AB62" s="67">
        <f>[1]NACE38CVS!AA61</f>
        <v>274864.76821790001</v>
      </c>
      <c r="AC62" s="67">
        <f>[1]NACE38CVS!AB61</f>
        <v>168372.56093564999</v>
      </c>
      <c r="AD62" s="67">
        <f>[1]NACE38CVS!AC61</f>
        <v>146651.03940536999</v>
      </c>
      <c r="AE62" s="67">
        <f>[1]NACE38CVS!AD61</f>
        <v>1485381.3175923401</v>
      </c>
      <c r="AF62" s="67">
        <f>[1]NACE38CVS!AE61</f>
        <v>158854.60778741786</v>
      </c>
      <c r="AG62" s="67">
        <f>[1]NACE38CVS!AF61</f>
        <v>168860.04450112011</v>
      </c>
      <c r="AH62" s="67">
        <f>[1]NACE38CVS!AG61</f>
        <v>1157666.6653038019</v>
      </c>
      <c r="AI62" s="67">
        <f>[1]NACE38CVS!AH61</f>
        <v>3000486.3036826202</v>
      </c>
      <c r="AJ62" s="67">
        <f>[1]NACE38CVS!AI61</f>
        <v>377189.73805398837</v>
      </c>
      <c r="AK62" s="67">
        <f>[1]NACE38CVS!AJ61</f>
        <v>954995.34645899537</v>
      </c>
      <c r="AL62" s="67">
        <f>[1]NACE38CVS!AK61</f>
        <v>1668301.2191696365</v>
      </c>
      <c r="AM62" s="67">
        <f>[1]NACE38CVS!AL61</f>
        <v>1370309.3339776001</v>
      </c>
      <c r="AN62" s="67">
        <f>[1]NACE38CVS!AM61</f>
        <v>987375.64214537002</v>
      </c>
      <c r="AO62" s="67">
        <f>[1]NACE38CVS!AN61</f>
        <v>243581.64136742867</v>
      </c>
      <c r="AP62" s="67">
        <f>[1]NACE38CVS!AO61</f>
        <v>743794.0007779412</v>
      </c>
      <c r="AQ62" s="67">
        <f>[1]NACE38CVS!AP61</f>
        <v>220630.91055239001</v>
      </c>
      <c r="AR62" s="67">
        <f>[1]NACE38CVS!AQ61</f>
        <v>146880.59662217999</v>
      </c>
      <c r="AS62" s="67">
        <f>[1]NACE38CVS!AR61</f>
        <v>347006.41549498</v>
      </c>
      <c r="AT62" s="67">
        <f>[1]NACE38CVS!AS61</f>
        <v>749721.56772684003</v>
      </c>
      <c r="AU62" s="67">
        <f>[1]NACE38CVS!AT61</f>
        <v>283655.23263573</v>
      </c>
      <c r="AV62" s="67">
        <f>[1]NACE38CVS!AU61</f>
        <v>915174.82140871999</v>
      </c>
      <c r="AW62" s="67">
        <f>[1]NACE38CVS!AV61</f>
        <v>92878.036753599998</v>
      </c>
      <c r="AX62" s="67">
        <f>[1]NACE38CVS!AW61</f>
        <v>205387.6311998</v>
      </c>
      <c r="AY62" s="67">
        <f>[1]NACE38CVS!AX61</f>
        <v>1827843.2179865621</v>
      </c>
      <c r="AZ62" s="67">
        <f>[1]NACE38CVS!AZ61</f>
        <v>200635.16758517001</v>
      </c>
      <c r="BA62" s="67">
        <f>[1]NACE38CVS!BA61</f>
        <v>329981.94287534</v>
      </c>
      <c r="BB62" s="67">
        <f>[1]NACE38CVS!BB61</f>
        <v>546676.12549819995</v>
      </c>
      <c r="BC62" s="67">
        <f>[1]NACE38CVS!BC61</f>
        <v>1070522.50241323</v>
      </c>
      <c r="BD62" s="67">
        <f>[1]NACE38CVS!BD61</f>
        <v>271394.16340905998</v>
      </c>
      <c r="BE62" s="67">
        <f>[1]NACE38CVS!BE61</f>
        <v>483118.96271102998</v>
      </c>
      <c r="BF62" s="67">
        <f>[1]NACE38CVS!BF61</f>
        <v>0</v>
      </c>
      <c r="BG62" s="67">
        <f>[1]NACE38CVS!BI61</f>
        <v>1694894.87194674</v>
      </c>
      <c r="BH62" s="67">
        <f>[1]NACE38CVS!BJ61</f>
        <v>1002608.8896538001</v>
      </c>
    </row>
    <row r="63" spans="1:60" s="36" customFormat="1" x14ac:dyDescent="0.2">
      <c r="A63" s="140">
        <f t="shared" si="1"/>
        <v>40998</v>
      </c>
      <c r="B63" s="75">
        <f>[1]NACE38CVS!B62</f>
        <v>17637354.688816935</v>
      </c>
      <c r="C63" s="173">
        <f>[1]NACE38CVS!C62</f>
        <v>17043882.780272618</v>
      </c>
      <c r="D63" s="76">
        <f>[1]NACE38CVS!D62</f>
        <v>3127589.0091835698</v>
      </c>
      <c r="E63" s="69">
        <f>[1]NACE38CVS!E62</f>
        <v>1478373.6146093199</v>
      </c>
      <c r="F63" s="69">
        <f>[1]NACE38CVS!F62</f>
        <v>13031392.065024048</v>
      </c>
      <c r="G63" s="69">
        <f>[1]NACE38CVS!G62</f>
        <v>12437920.156479729</v>
      </c>
      <c r="H63" s="69">
        <f>[1]NACE38CVS!H62</f>
        <v>593471.90854431794</v>
      </c>
      <c r="I63" s="78">
        <f>[1]NACE38CVS!I62</f>
        <v>15481516.410177106</v>
      </c>
      <c r="J63" s="69">
        <f t="shared" si="3"/>
        <v>2155838.2786398297</v>
      </c>
      <c r="K63" s="69">
        <f t="shared" si="2"/>
        <v>10282081.877839901</v>
      </c>
      <c r="L63" s="69">
        <f>[1]NACE38CVS!J62</f>
        <v>6481.5392410699997</v>
      </c>
      <c r="M63" s="69">
        <f>[1]NACE38CVS!L62</f>
        <v>24781.477071130001</v>
      </c>
      <c r="N63" s="69">
        <f>[1]NACE38CVS!M62</f>
        <v>487473.90109251998</v>
      </c>
      <c r="O63" s="69">
        <f>[1]NACE38CVS!N62</f>
        <v>107783.70624065</v>
      </c>
      <c r="P63" s="69">
        <f>[1]NACE38CVS!O62</f>
        <v>195061.77513794001</v>
      </c>
      <c r="Q63" s="69">
        <f>[1]NACE38CVS!P62</f>
        <v>11400.76355754</v>
      </c>
      <c r="R63" s="69">
        <f>[1]NACE38CVS!Q62</f>
        <v>141222.28019319999</v>
      </c>
      <c r="S63" s="69">
        <f>[1]NACE38CVS!R62</f>
        <v>77590.799275259997</v>
      </c>
      <c r="T63" s="69">
        <f>[1]NACE38CVS!S62</f>
        <v>281092.00082426</v>
      </c>
      <c r="U63" s="69">
        <f>[1]NACE38CVS!T62</f>
        <v>407774.78927389003</v>
      </c>
      <c r="V63" s="69">
        <f>[1]NACE38CVS!U62</f>
        <v>129469.03504258</v>
      </c>
      <c r="W63" s="69">
        <f>[1]NACE38CVS!V62</f>
        <v>117635.69976952</v>
      </c>
      <c r="X63" s="69">
        <f>[1]NACE38CVS!W62</f>
        <v>181442.35577528999</v>
      </c>
      <c r="Y63" s="69">
        <f>[1]NACE38CVS!X62</f>
        <v>374842.79561358999</v>
      </c>
      <c r="Z63" s="69">
        <f>[1]NACE38CVS!Y62</f>
        <v>235736.74378878193</v>
      </c>
      <c r="AA63" s="69">
        <f>[1]NACE38CVS!Z62</f>
        <v>139106.05182480798</v>
      </c>
      <c r="AB63" s="69">
        <f>[1]NACE38CVS!AA62</f>
        <v>273552.84920196002</v>
      </c>
      <c r="AC63" s="69">
        <f>[1]NACE38CVS!AB62</f>
        <v>169075.73084639001</v>
      </c>
      <c r="AD63" s="69">
        <f>[1]NACE38CVS!AC62</f>
        <v>147389.05026784999</v>
      </c>
      <c r="AE63" s="69">
        <f>[1]NACE38CVS!AD62</f>
        <v>1478373.6146093199</v>
      </c>
      <c r="AF63" s="69">
        <f>[1]NACE38CVS!AE62</f>
        <v>158033.69354254368</v>
      </c>
      <c r="AG63" s="69">
        <f>[1]NACE38CVS!AF62</f>
        <v>168543.63447005372</v>
      </c>
      <c r="AH63" s="69">
        <f>[1]NACE38CVS!AG62</f>
        <v>1151796.2865967224</v>
      </c>
      <c r="AI63" s="69">
        <f>[1]NACE38CVS!AH62</f>
        <v>2995186.4339263299</v>
      </c>
      <c r="AJ63" s="69">
        <f>[1]NACE38CVS!AI62</f>
        <v>375864.6358653669</v>
      </c>
      <c r="AK63" s="69">
        <f>[1]NACE38CVS!AJ62</f>
        <v>953944.28016579314</v>
      </c>
      <c r="AL63" s="69">
        <f>[1]NACE38CVS!AK62</f>
        <v>1665377.5178951696</v>
      </c>
      <c r="AM63" s="69">
        <f>[1]NACE38CVS!AL62</f>
        <v>1371391.08777988</v>
      </c>
      <c r="AN63" s="69">
        <f>[1]NACE38CVS!AM62</f>
        <v>991470.19951544004</v>
      </c>
      <c r="AO63" s="69">
        <f>[1]NACE38CVS!AN62</f>
        <v>243675.12421469981</v>
      </c>
      <c r="AP63" s="69">
        <f>[1]NACE38CVS!AO62</f>
        <v>747795.07530074019</v>
      </c>
      <c r="AQ63" s="69">
        <f>[1]NACE38CVS!AP62</f>
        <v>217200.73695988001</v>
      </c>
      <c r="AR63" s="69">
        <f>[1]NACE38CVS!AQ62</f>
        <v>146850.23130414999</v>
      </c>
      <c r="AS63" s="69">
        <f>[1]NACE38CVS!AR62</f>
        <v>347921.76057842001</v>
      </c>
      <c r="AT63" s="69">
        <f>[1]NACE38CVS!AS62</f>
        <v>748000.83219998004</v>
      </c>
      <c r="AU63" s="69">
        <f>[1]NACE38CVS!AT62</f>
        <v>282503.48018239997</v>
      </c>
      <c r="AV63" s="69">
        <f>[1]NACE38CVS!AU62</f>
        <v>916018.69464553997</v>
      </c>
      <c r="AW63" s="69">
        <f>[1]NACE38CVS!AV62</f>
        <v>93181.713006849997</v>
      </c>
      <c r="AX63" s="69">
        <f>[1]NACE38CVS!AW62</f>
        <v>203787.52828056001</v>
      </c>
      <c r="AY63" s="69">
        <f>[1]NACE38CVS!AX62</f>
        <v>1804833.5398474778</v>
      </c>
      <c r="AZ63" s="69">
        <f>[1]NACE38CVS!AZ62</f>
        <v>200760.4797424</v>
      </c>
      <c r="BA63" s="69">
        <f>[1]NACE38CVS!BA62</f>
        <v>328589.81158032001</v>
      </c>
      <c r="BB63" s="69">
        <f>[1]NACE38CVS!BB62</f>
        <v>548116.78872234002</v>
      </c>
      <c r="BC63" s="69">
        <f>[1]NACE38CVS!BC62</f>
        <v>1078371.1985947699</v>
      </c>
      <c r="BD63" s="69">
        <f>[1]NACE38CVS!BD62</f>
        <v>274362.24833511998</v>
      </c>
      <c r="BE63" s="69">
        <f>[1]NACE38CVS!BE62</f>
        <v>482845.29982219002</v>
      </c>
      <c r="BF63" s="69">
        <f>[1]NACE38CVS!BF62</f>
        <v>0</v>
      </c>
      <c r="BG63" s="69">
        <f>[1]NACE38CVS!BI62</f>
        <v>1699430.5614793799</v>
      </c>
      <c r="BH63" s="69">
        <f>[1]NACE38CVS!BJ62</f>
        <v>1006626.70443882</v>
      </c>
    </row>
    <row r="64" spans="1:60" s="36" customFormat="1" x14ac:dyDescent="0.2">
      <c r="A64" s="138">
        <f t="shared" si="1"/>
        <v>41090</v>
      </c>
      <c r="B64" s="75">
        <f>[1]NACE38CVS!B63</f>
        <v>17618863.190209843</v>
      </c>
      <c r="C64" s="173">
        <f>[1]NACE38CVS!C63</f>
        <v>17044133.683815021</v>
      </c>
      <c r="D64" s="76">
        <f>[1]NACE38CVS!D63</f>
        <v>3122448.7712964802</v>
      </c>
      <c r="E64" s="69">
        <f>[1]NACE38CVS!E63</f>
        <v>1475796.12616124</v>
      </c>
      <c r="F64" s="69">
        <f>[1]NACE38CVS!F63</f>
        <v>13020618.292752121</v>
      </c>
      <c r="G64" s="69">
        <f>[1]NACE38CVS!G63</f>
        <v>12445888.7863573</v>
      </c>
      <c r="H64" s="69">
        <f>[1]NACE38CVS!H63</f>
        <v>574729.5063948204</v>
      </c>
      <c r="I64" s="78">
        <f>[1]NACE38CVS!I63</f>
        <v>15454699.745950513</v>
      </c>
      <c r="J64" s="69">
        <f t="shared" si="3"/>
        <v>2164163.4442593302</v>
      </c>
      <c r="K64" s="69">
        <f t="shared" si="2"/>
        <v>10281725.34209797</v>
      </c>
      <c r="L64" s="69">
        <f>[1]NACE38CVS!J63</f>
        <v>6521.3370290700004</v>
      </c>
      <c r="M64" s="69">
        <f>[1]NACE38CVS!L63</f>
        <v>24742.735331060001</v>
      </c>
      <c r="N64" s="69">
        <f>[1]NACE38CVS!M63</f>
        <v>487107.70467750001</v>
      </c>
      <c r="O64" s="69">
        <f>[1]NACE38CVS!N63</f>
        <v>107435.66821782</v>
      </c>
      <c r="P64" s="69">
        <f>[1]NACE38CVS!O63</f>
        <v>193470.11447882999</v>
      </c>
      <c r="Q64" s="69">
        <f>[1]NACE38CVS!P63</f>
        <v>10922.719268950001</v>
      </c>
      <c r="R64" s="69">
        <f>[1]NACE38CVS!Q63</f>
        <v>141032.76392247001</v>
      </c>
      <c r="S64" s="69">
        <f>[1]NACE38CVS!R63</f>
        <v>77732.710294189994</v>
      </c>
      <c r="T64" s="69">
        <f>[1]NACE38CVS!S63</f>
        <v>279743.35785998002</v>
      </c>
      <c r="U64" s="69">
        <f>[1]NACE38CVS!T63</f>
        <v>406743.58392608998</v>
      </c>
      <c r="V64" s="69">
        <f>[1]NACE38CVS!U63</f>
        <v>129240.93255763</v>
      </c>
      <c r="W64" s="69">
        <f>[1]NACE38CVS!V63</f>
        <v>116934.62555318</v>
      </c>
      <c r="X64" s="69">
        <f>[1]NACE38CVS!W63</f>
        <v>181506.79605693999</v>
      </c>
      <c r="Y64" s="69">
        <f>[1]NACE38CVS!X63</f>
        <v>375201.20359073998</v>
      </c>
      <c r="Z64" s="69">
        <f>[1]NACE38CVS!Y63</f>
        <v>234434.93230264261</v>
      </c>
      <c r="AA64" s="69">
        <f>[1]NACE38CVS!Z63</f>
        <v>140766.27128809743</v>
      </c>
      <c r="AB64" s="69">
        <f>[1]NACE38CVS!AA63</f>
        <v>272849.98146081</v>
      </c>
      <c r="AC64" s="69">
        <f>[1]NACE38CVS!AB63</f>
        <v>169831.44526615</v>
      </c>
      <c r="AD64" s="69">
        <f>[1]NACE38CVS!AC63</f>
        <v>147952.42883414001</v>
      </c>
      <c r="AE64" s="69">
        <f>[1]NACE38CVS!AD63</f>
        <v>1475796.12616124</v>
      </c>
      <c r="AF64" s="69">
        <f>[1]NACE38CVS!AE63</f>
        <v>158079.37383303142</v>
      </c>
      <c r="AG64" s="69">
        <f>[1]NACE38CVS!AF63</f>
        <v>168342.37835314777</v>
      </c>
      <c r="AH64" s="69">
        <f>[1]NACE38CVS!AG63</f>
        <v>1149374.3739750609</v>
      </c>
      <c r="AI64" s="69">
        <f>[1]NACE38CVS!AH63</f>
        <v>2993715.5744112101</v>
      </c>
      <c r="AJ64" s="69">
        <f>[1]NACE38CVS!AI63</f>
        <v>374161.40892319463</v>
      </c>
      <c r="AK64" s="69">
        <f>[1]NACE38CVS!AJ63</f>
        <v>951627.89013303106</v>
      </c>
      <c r="AL64" s="69">
        <f>[1]NACE38CVS!AK63</f>
        <v>1667926.2753549844</v>
      </c>
      <c r="AM64" s="69">
        <f>[1]NACE38CVS!AL63</f>
        <v>1371717.6778241</v>
      </c>
      <c r="AN64" s="69">
        <f>[1]NACE38CVS!AM63</f>
        <v>990441.81188287004</v>
      </c>
      <c r="AO64" s="69">
        <f>[1]NACE38CVS!AN63</f>
        <v>242793.13065507129</v>
      </c>
      <c r="AP64" s="69">
        <f>[1]NACE38CVS!AO63</f>
        <v>747648.68122779881</v>
      </c>
      <c r="AQ64" s="69">
        <f>[1]NACE38CVS!AP63</f>
        <v>219710.89837297</v>
      </c>
      <c r="AR64" s="69">
        <f>[1]NACE38CVS!AQ63</f>
        <v>146023.58933593999</v>
      </c>
      <c r="AS64" s="69">
        <f>[1]NACE38CVS!AR63</f>
        <v>348969.06267825002</v>
      </c>
      <c r="AT64" s="69">
        <f>[1]NACE38CVS!AS63</f>
        <v>747437.49915254</v>
      </c>
      <c r="AU64" s="69">
        <f>[1]NACE38CVS!AT63</f>
        <v>281132.32896508998</v>
      </c>
      <c r="AV64" s="69">
        <f>[1]NACE38CVS!AU63</f>
        <v>919083.18258946994</v>
      </c>
      <c r="AW64" s="69">
        <f>[1]NACE38CVS!AV63</f>
        <v>93526.877997250005</v>
      </c>
      <c r="AX64" s="69">
        <f>[1]NACE38CVS!AW63</f>
        <v>203687.65837463</v>
      </c>
      <c r="AY64" s="69">
        <f>[1]NACE38CVS!AX63</f>
        <v>1784318.7072365503</v>
      </c>
      <c r="AZ64" s="69">
        <f>[1]NACE38CVS!AZ63</f>
        <v>200823.62928125</v>
      </c>
      <c r="BA64" s="69">
        <f>[1]NACE38CVS!BA63</f>
        <v>329481.83525851002</v>
      </c>
      <c r="BB64" s="69">
        <f>[1]NACE38CVS!BB63</f>
        <v>549060.68015615002</v>
      </c>
      <c r="BC64" s="69">
        <f>[1]NACE38CVS!BC63</f>
        <v>1084797.29956342</v>
      </c>
      <c r="BD64" s="69">
        <f>[1]NACE38CVS!BD63</f>
        <v>274534.47190199001</v>
      </c>
      <c r="BE64" s="69">
        <f>[1]NACE38CVS!BE63</f>
        <v>482155.50776993</v>
      </c>
      <c r="BF64" s="69">
        <f>[1]NACE38CVS!BF63</f>
        <v>0</v>
      </c>
      <c r="BG64" s="69">
        <f>[1]NACE38CVS!BI63</f>
        <v>1701999.8213179901</v>
      </c>
      <c r="BH64" s="69">
        <f>[1]NACE38CVS!BJ63</f>
        <v>1008060.87697445</v>
      </c>
    </row>
    <row r="65" spans="1:60" s="36" customFormat="1" x14ac:dyDescent="0.2">
      <c r="A65" s="138">
        <f t="shared" si="1"/>
        <v>41182</v>
      </c>
      <c r="B65" s="75">
        <f>[1]NACE38CVS!B64</f>
        <v>17601487.51225679</v>
      </c>
      <c r="C65" s="173">
        <f>[1]NACE38CVS!C64</f>
        <v>17051467.960836738</v>
      </c>
      <c r="D65" s="76">
        <f>[1]NACE38CVS!D64</f>
        <v>3116002.9101347197</v>
      </c>
      <c r="E65" s="69">
        <f>[1]NACE38CVS!E64</f>
        <v>1469604.1141767099</v>
      </c>
      <c r="F65" s="69">
        <f>[1]NACE38CVS!F64</f>
        <v>13015880.487945361</v>
      </c>
      <c r="G65" s="69">
        <f>[1]NACE38CVS!G64</f>
        <v>12465860.936525309</v>
      </c>
      <c r="H65" s="69">
        <f>[1]NACE38CVS!H64</f>
        <v>550019.55142005102</v>
      </c>
      <c r="I65" s="78">
        <f>[1]NACE38CVS!I64</f>
        <v>15425698.713882303</v>
      </c>
      <c r="J65" s="69">
        <f t="shared" si="3"/>
        <v>2175788.7983744899</v>
      </c>
      <c r="K65" s="69">
        <f t="shared" si="2"/>
        <v>10290072.138150819</v>
      </c>
      <c r="L65" s="69">
        <f>[1]NACE38CVS!J64</f>
        <v>6595.1435627499995</v>
      </c>
      <c r="M65" s="69">
        <f>[1]NACE38CVS!L64</f>
        <v>24735.684742969999</v>
      </c>
      <c r="N65" s="69">
        <f>[1]NACE38CVS!M64</f>
        <v>486084.89603745</v>
      </c>
      <c r="O65" s="69">
        <f>[1]NACE38CVS!N64</f>
        <v>106874.79583564</v>
      </c>
      <c r="P65" s="69">
        <f>[1]NACE38CVS!O64</f>
        <v>192125.44796858</v>
      </c>
      <c r="Q65" s="69">
        <f>[1]NACE38CVS!P64</f>
        <v>10905.796055979999</v>
      </c>
      <c r="R65" s="69">
        <f>[1]NACE38CVS!Q64</f>
        <v>140869.91933239999</v>
      </c>
      <c r="S65" s="69">
        <f>[1]NACE38CVS!R64</f>
        <v>77739.802152460004</v>
      </c>
      <c r="T65" s="69">
        <f>[1]NACE38CVS!S64</f>
        <v>277673.92604935</v>
      </c>
      <c r="U65" s="69">
        <f>[1]NACE38CVS!T64</f>
        <v>405449.91070419998</v>
      </c>
      <c r="V65" s="69">
        <f>[1]NACE38CVS!U64</f>
        <v>129086.48131304</v>
      </c>
      <c r="W65" s="69">
        <f>[1]NACE38CVS!V64</f>
        <v>116177.56529584</v>
      </c>
      <c r="X65" s="69">
        <f>[1]NACE38CVS!W64</f>
        <v>181790.57129127</v>
      </c>
      <c r="Y65" s="69">
        <f>[1]NACE38CVS!X64</f>
        <v>375242.86155640002</v>
      </c>
      <c r="Z65" s="69">
        <f>[1]NACE38CVS!Y64</f>
        <v>233185.61946314393</v>
      </c>
      <c r="AA65" s="69">
        <f>[1]NACE38CVS!Z64</f>
        <v>142057.24209325609</v>
      </c>
      <c r="AB65" s="69">
        <f>[1]NACE38CVS!AA64</f>
        <v>272426.66767602001</v>
      </c>
      <c r="AC65" s="69">
        <f>[1]NACE38CVS!AB64</f>
        <v>170451.74231420999</v>
      </c>
      <c r="AD65" s="69">
        <f>[1]NACE38CVS!AC64</f>
        <v>148366.84180890999</v>
      </c>
      <c r="AE65" s="69">
        <f>[1]NACE38CVS!AD64</f>
        <v>1469604.1141767099</v>
      </c>
      <c r="AF65" s="69">
        <f>[1]NACE38CVS!AE64</f>
        <v>157551.27066599534</v>
      </c>
      <c r="AG65" s="69">
        <f>[1]NACE38CVS!AF64</f>
        <v>168346.95556753429</v>
      </c>
      <c r="AH65" s="69">
        <f>[1]NACE38CVS!AG64</f>
        <v>1143705.8879431803</v>
      </c>
      <c r="AI65" s="69">
        <f>[1]NACE38CVS!AH64</f>
        <v>2992109.2463671602</v>
      </c>
      <c r="AJ65" s="69">
        <f>[1]NACE38CVS!AI64</f>
        <v>372083.85116436071</v>
      </c>
      <c r="AK65" s="69">
        <f>[1]NACE38CVS!AJ64</f>
        <v>950545.29355658137</v>
      </c>
      <c r="AL65" s="69">
        <f>[1]NACE38CVS!AK64</f>
        <v>1669480.1016462182</v>
      </c>
      <c r="AM65" s="69">
        <f>[1]NACE38CVS!AL64</f>
        <v>1373040.84836657</v>
      </c>
      <c r="AN65" s="69">
        <f>[1]NACE38CVS!AM64</f>
        <v>993573.38666481001</v>
      </c>
      <c r="AO65" s="69">
        <f>[1]NACE38CVS!AN64</f>
        <v>242718.31805124722</v>
      </c>
      <c r="AP65" s="69">
        <f>[1]NACE38CVS!AO64</f>
        <v>750855.06861356273</v>
      </c>
      <c r="AQ65" s="69">
        <f>[1]NACE38CVS!AP64</f>
        <v>217750.56141831999</v>
      </c>
      <c r="AR65" s="69">
        <f>[1]NACE38CVS!AQ64</f>
        <v>146150.14377061999</v>
      </c>
      <c r="AS65" s="69">
        <f>[1]NACE38CVS!AR64</f>
        <v>349975.30350293999</v>
      </c>
      <c r="AT65" s="69">
        <f>[1]NACE38CVS!AS64</f>
        <v>747605.64997419005</v>
      </c>
      <c r="AU65" s="69">
        <f>[1]NACE38CVS!AT64</f>
        <v>280374.88431477</v>
      </c>
      <c r="AV65" s="69">
        <f>[1]NACE38CVS!AU64</f>
        <v>921112.05799840996</v>
      </c>
      <c r="AW65" s="69">
        <f>[1]NACE38CVS!AV64</f>
        <v>93719.232126710005</v>
      </c>
      <c r="AX65" s="69">
        <f>[1]NACE38CVS!AW64</f>
        <v>203878.72362008999</v>
      </c>
      <c r="AY65" s="69">
        <f>[1]NACE38CVS!AX64</f>
        <v>1764585.3119589011</v>
      </c>
      <c r="AZ65" s="69">
        <f>[1]NACE38CVS!AZ64</f>
        <v>201337.65309132001</v>
      </c>
      <c r="BA65" s="69">
        <f>[1]NACE38CVS!BA64</f>
        <v>331899.83829903998</v>
      </c>
      <c r="BB65" s="69">
        <f>[1]NACE38CVS!BB64</f>
        <v>551103.13312215998</v>
      </c>
      <c r="BC65" s="69">
        <f>[1]NACE38CVS!BC64</f>
        <v>1091448.17386197</v>
      </c>
      <c r="BD65" s="69">
        <f>[1]NACE38CVS!BD64</f>
        <v>274946.13149071002</v>
      </c>
      <c r="BE65" s="69">
        <f>[1]NACE38CVS!BE64</f>
        <v>481270.20799666998</v>
      </c>
      <c r="BF65" s="69">
        <f>[1]NACE38CVS!BF64</f>
        <v>0</v>
      </c>
      <c r="BG65" s="69">
        <f>[1]NACE38CVS!BI64</f>
        <v>1701766.29974345</v>
      </c>
      <c r="BH65" s="69">
        <f>[1]NACE38CVS!BJ64</f>
        <v>1010421.93762779</v>
      </c>
    </row>
    <row r="66" spans="1:60" s="36" customFormat="1" ht="12" thickBot="1" x14ac:dyDescent="0.25">
      <c r="A66" s="139">
        <f t="shared" si="1"/>
        <v>41273</v>
      </c>
      <c r="B66" s="65">
        <f>[1]NACE38CVS!B65</f>
        <v>17567714.084944796</v>
      </c>
      <c r="C66" s="180">
        <f>[1]NACE38CVS!C65</f>
        <v>17034135.194865428</v>
      </c>
      <c r="D66" s="66">
        <f>[1]NACE38CVS!D65</f>
        <v>3106976.0656656302</v>
      </c>
      <c r="E66" s="67">
        <f>[1]NACE38CVS!E65</f>
        <v>1460365.39840233</v>
      </c>
      <c r="F66" s="67">
        <f>[1]NACE38CVS!F65</f>
        <v>13000372.620876839</v>
      </c>
      <c r="G66" s="67">
        <f>[1]NACE38CVS!G65</f>
        <v>12466793.730797471</v>
      </c>
      <c r="H66" s="67">
        <f>[1]NACE38CVS!H65</f>
        <v>533578.89007936872</v>
      </c>
      <c r="I66" s="68">
        <f>[1]NACE38CVS!I65</f>
        <v>15384476.950405084</v>
      </c>
      <c r="J66" s="67">
        <f t="shared" si="3"/>
        <v>2183237.1345397099</v>
      </c>
      <c r="K66" s="67">
        <f t="shared" si="2"/>
        <v>10283556.596257761</v>
      </c>
      <c r="L66" s="67">
        <f>[1]NACE38CVS!J65</f>
        <v>6517.9614345999998</v>
      </c>
      <c r="M66" s="67">
        <f>[1]NACE38CVS!L65</f>
        <v>24627.62668705</v>
      </c>
      <c r="N66" s="67">
        <f>[1]NACE38CVS!M65</f>
        <v>484946.45367161999</v>
      </c>
      <c r="O66" s="67">
        <f>[1]NACE38CVS!N65</f>
        <v>106711.94573373999</v>
      </c>
      <c r="P66" s="67">
        <f>[1]NACE38CVS!O65</f>
        <v>189595.76762222999</v>
      </c>
      <c r="Q66" s="67">
        <f>[1]NACE38CVS!P65</f>
        <v>10864.85238885</v>
      </c>
      <c r="R66" s="67">
        <f>[1]NACE38CVS!Q65</f>
        <v>140767.14940671</v>
      </c>
      <c r="S66" s="67">
        <f>[1]NACE38CVS!R65</f>
        <v>77308.748753149994</v>
      </c>
      <c r="T66" s="67">
        <f>[1]NACE38CVS!S65</f>
        <v>276743.57472272002</v>
      </c>
      <c r="U66" s="67">
        <f>[1]NACE38CVS!T65</f>
        <v>403274.81603385002</v>
      </c>
      <c r="V66" s="67">
        <f>[1]NACE38CVS!U65</f>
        <v>128654.11785508999</v>
      </c>
      <c r="W66" s="67">
        <f>[1]NACE38CVS!V65</f>
        <v>115372.13217549</v>
      </c>
      <c r="X66" s="67">
        <f>[1]NACE38CVS!W65</f>
        <v>181673.82747791999</v>
      </c>
      <c r="Y66" s="67">
        <f>[1]NACE38CVS!X65</f>
        <v>374434.46483532002</v>
      </c>
      <c r="Z66" s="67">
        <f>[1]NACE38CVS!Y65</f>
        <v>230494.10896608257</v>
      </c>
      <c r="AA66" s="67">
        <f>[1]NACE38CVS!Z65</f>
        <v>143940.35586923748</v>
      </c>
      <c r="AB66" s="67">
        <f>[1]NACE38CVS!AA65</f>
        <v>271920.26553146</v>
      </c>
      <c r="AC66" s="67">
        <f>[1]NACE38CVS!AB65</f>
        <v>171518.03049758999</v>
      </c>
      <c r="AD66" s="67">
        <f>[1]NACE38CVS!AC65</f>
        <v>148562.29227283999</v>
      </c>
      <c r="AE66" s="67">
        <f>[1]NACE38CVS!AD65</f>
        <v>1460365.39840233</v>
      </c>
      <c r="AF66" s="67">
        <f>[1]NACE38CVS!AE65</f>
        <v>156404.24585067458</v>
      </c>
      <c r="AG66" s="67">
        <f>[1]NACE38CVS!AF65</f>
        <v>168008.65001093582</v>
      </c>
      <c r="AH66" s="67">
        <f>[1]NACE38CVS!AG65</f>
        <v>1135952.5025407197</v>
      </c>
      <c r="AI66" s="67">
        <f>[1]NACE38CVS!AH65</f>
        <v>2983022.4611887699</v>
      </c>
      <c r="AJ66" s="67">
        <f>[1]NACE38CVS!AI65</f>
        <v>369761.62945024786</v>
      </c>
      <c r="AK66" s="67">
        <f>[1]NACE38CVS!AJ65</f>
        <v>946988.24577772326</v>
      </c>
      <c r="AL66" s="67">
        <f>[1]NACE38CVS!AK65</f>
        <v>1666272.5859607987</v>
      </c>
      <c r="AM66" s="67">
        <f>[1]NACE38CVS!AL65</f>
        <v>1371302.52802507</v>
      </c>
      <c r="AN66" s="67">
        <f>[1]NACE38CVS!AM65</f>
        <v>995297.37980333006</v>
      </c>
      <c r="AO66" s="67">
        <f>[1]NACE38CVS!AN65</f>
        <v>241797.27079521414</v>
      </c>
      <c r="AP66" s="67">
        <f>[1]NACE38CVS!AO65</f>
        <v>753500.10900811583</v>
      </c>
      <c r="AQ66" s="67">
        <f>[1]NACE38CVS!AP65</f>
        <v>219136.61484513999</v>
      </c>
      <c r="AR66" s="67">
        <f>[1]NACE38CVS!AQ65</f>
        <v>145276.43615276</v>
      </c>
      <c r="AS66" s="67">
        <f>[1]NACE38CVS!AR65</f>
        <v>351647.37445554999</v>
      </c>
      <c r="AT66" s="67">
        <f>[1]NACE38CVS!AS65</f>
        <v>747451.94297525997</v>
      </c>
      <c r="AU66" s="67">
        <f>[1]NACE38CVS!AT65</f>
        <v>279057.32872057997</v>
      </c>
      <c r="AV66" s="67">
        <f>[1]NACE38CVS!AU65</f>
        <v>922083.23683774006</v>
      </c>
      <c r="AW66" s="67">
        <f>[1]NACE38CVS!AV65</f>
        <v>93686.450682990006</v>
      </c>
      <c r="AX66" s="67">
        <f>[1]NACE38CVS!AW65</f>
        <v>203455.01093220001</v>
      </c>
      <c r="AY66" s="67">
        <f>[1]NACE38CVS!AX65</f>
        <v>1749704.2436805586</v>
      </c>
      <c r="AZ66" s="67">
        <f>[1]NACE38CVS!AZ65</f>
        <v>200957.07209182001</v>
      </c>
      <c r="BA66" s="67">
        <f>[1]NACE38CVS!BA65</f>
        <v>331661.91215513</v>
      </c>
      <c r="BB66" s="67">
        <f>[1]NACE38CVS!BB65</f>
        <v>551652.65309329994</v>
      </c>
      <c r="BC66" s="67">
        <f>[1]NACE38CVS!BC65</f>
        <v>1098965.4971994599</v>
      </c>
      <c r="BD66" s="67">
        <f>[1]NACE38CVS!BD65</f>
        <v>275056.71800570999</v>
      </c>
      <c r="BE66" s="67">
        <f>[1]NACE38CVS!BE65</f>
        <v>480957.76003146998</v>
      </c>
      <c r="BF66" s="67">
        <f>[1]NACE38CVS!BF65</f>
        <v>0</v>
      </c>
      <c r="BG66" s="67">
        <f>[1]NACE38CVS!BI65</f>
        <v>1701300.79026818</v>
      </c>
      <c r="BH66" s="67">
        <f>[1]NACE38CVS!BJ65</f>
        <v>1011680.2580719501</v>
      </c>
    </row>
    <row r="67" spans="1:60" s="36" customFormat="1" x14ac:dyDescent="0.2">
      <c r="A67" s="140">
        <f t="shared" si="1"/>
        <v>41363</v>
      </c>
      <c r="B67" s="244">
        <f>[1]NACE38CVS!B66</f>
        <v>17533117.787672993</v>
      </c>
      <c r="C67" s="244">
        <f>[1]NACE38CVS!C66</f>
        <v>16982193.62875526</v>
      </c>
      <c r="D67" s="245">
        <f>[1]NACE38CVS!D66</f>
        <v>3091116.5168026001</v>
      </c>
      <c r="E67" s="245">
        <f>[1]NACE38CVS!E66</f>
        <v>1450990.1942305299</v>
      </c>
      <c r="F67" s="245">
        <f>[1]NACE38CVS!F66</f>
        <v>12991011.076639863</v>
      </c>
      <c r="G67" s="245">
        <f>[1]NACE38CVS!G66</f>
        <v>12440086.91772213</v>
      </c>
      <c r="H67" s="245">
        <f>[1]NACE38CVS!H66</f>
        <v>550924.15891773335</v>
      </c>
      <c r="I67" s="246">
        <f>[1]NACE38CVS!I66</f>
        <v>15345874.202021653</v>
      </c>
      <c r="J67" s="245">
        <f t="shared" ref="J67:J90" si="4">SUM(AZ67:BC67)</f>
        <v>2187243.58565134</v>
      </c>
      <c r="K67" s="245">
        <f t="shared" si="2"/>
        <v>10252843.33207079</v>
      </c>
      <c r="L67" s="245">
        <f>[1]NACE38CVS!J66</f>
        <v>6509.3583471399998</v>
      </c>
      <c r="M67" s="245">
        <f>[1]NACE38CVS!L66</f>
        <v>24085.872938979999</v>
      </c>
      <c r="N67" s="245">
        <f>[1]NACE38CVS!M66</f>
        <v>483147.27550622</v>
      </c>
      <c r="O67" s="245">
        <f>[1]NACE38CVS!N66</f>
        <v>105447.04221179</v>
      </c>
      <c r="P67" s="245">
        <f>[1]NACE38CVS!O66</f>
        <v>188152.51057171001</v>
      </c>
      <c r="Q67" s="245">
        <f>[1]NACE38CVS!P66</f>
        <v>10862.876950039999</v>
      </c>
      <c r="R67" s="245">
        <f>[1]NACE38CVS!Q66</f>
        <v>140384.67687319999</v>
      </c>
      <c r="S67" s="245">
        <f>[1]NACE38CVS!R66</f>
        <v>77208.139827909996</v>
      </c>
      <c r="T67" s="245">
        <f>[1]NACE38CVS!S66</f>
        <v>273963.62886294001</v>
      </c>
      <c r="U67" s="245">
        <f>[1]NACE38CVS!T66</f>
        <v>400224.91706969001</v>
      </c>
      <c r="V67" s="245">
        <f>[1]NACE38CVS!U66</f>
        <v>127400.96371213</v>
      </c>
      <c r="W67" s="245">
        <f>[1]NACE38CVS!V66</f>
        <v>114983.20164108</v>
      </c>
      <c r="X67" s="245">
        <f>[1]NACE38CVS!W66</f>
        <v>181275.82448293001</v>
      </c>
      <c r="Y67" s="245">
        <f>[1]NACE38CVS!X66</f>
        <v>372356.56692504999</v>
      </c>
      <c r="Z67" s="245">
        <f>[1]NACE38CVS!Y66</f>
        <v>227051.68325240733</v>
      </c>
      <c r="AA67" s="245">
        <f>[1]NACE38CVS!Z66</f>
        <v>145304.88367264267</v>
      </c>
      <c r="AB67" s="245">
        <f>[1]NACE38CVS!AA66</f>
        <v>271027.75839486998</v>
      </c>
      <c r="AC67" s="245">
        <f>[1]NACE38CVS!AB66</f>
        <v>172606.94613274001</v>
      </c>
      <c r="AD67" s="245">
        <f>[1]NACE38CVS!AC66</f>
        <v>147988.31470131999</v>
      </c>
      <c r="AE67" s="245">
        <f>[1]NACE38CVS!AD66</f>
        <v>1450990.1942305299</v>
      </c>
      <c r="AF67" s="245">
        <f>[1]NACE38CVS!AE66</f>
        <v>154627.44836898163</v>
      </c>
      <c r="AG67" s="245">
        <f>[1]NACE38CVS!AF66</f>
        <v>168226.26424817476</v>
      </c>
      <c r="AH67" s="245">
        <f>[1]NACE38CVS!AG66</f>
        <v>1128136.4816133736</v>
      </c>
      <c r="AI67" s="245">
        <f>[1]NACE38CVS!AH66</f>
        <v>2973115.4656544202</v>
      </c>
      <c r="AJ67" s="245">
        <f>[1]NACE38CVS!AI66</f>
        <v>367240.30707146932</v>
      </c>
      <c r="AK67" s="245">
        <f>[1]NACE38CVS!AJ66</f>
        <v>942276.94893098157</v>
      </c>
      <c r="AL67" s="245">
        <f>[1]NACE38CVS!AK66</f>
        <v>1663598.2096519694</v>
      </c>
      <c r="AM67" s="245">
        <f>[1]NACE38CVS!AL66</f>
        <v>1366677.5821475801</v>
      </c>
      <c r="AN67" s="245">
        <f>[1]NACE38CVS!AM66</f>
        <v>991581.79223339004</v>
      </c>
      <c r="AO67" s="245">
        <f>[1]NACE38CVS!AN66</f>
        <v>241002.82293874753</v>
      </c>
      <c r="AP67" s="245">
        <f>[1]NACE38CVS!AO66</f>
        <v>750578.96929464245</v>
      </c>
      <c r="AQ67" s="245">
        <f>[1]NACE38CVS!AP66</f>
        <v>217527.35816862001</v>
      </c>
      <c r="AR67" s="245">
        <f>[1]NACE38CVS!AQ66</f>
        <v>143396.66888894999</v>
      </c>
      <c r="AS67" s="245">
        <f>[1]NACE38CVS!AR66</f>
        <v>353041.16468713002</v>
      </c>
      <c r="AT67" s="245">
        <f>[1]NACE38CVS!AS66</f>
        <v>744173.50632463</v>
      </c>
      <c r="AU67" s="245">
        <f>[1]NACE38CVS!AT66</f>
        <v>278665.77856919001</v>
      </c>
      <c r="AV67" s="245">
        <f>[1]NACE38CVS!AU66</f>
        <v>921431.88191382994</v>
      </c>
      <c r="AW67" s="245">
        <f>[1]NACE38CVS!AV66</f>
        <v>93768.327487439994</v>
      </c>
      <c r="AX67" s="245">
        <f>[1]NACE38CVS!AW66</f>
        <v>200539.54687071999</v>
      </c>
      <c r="AY67" s="245">
        <f>[1]NACE38CVS!AX66</f>
        <v>1765680.8751879334</v>
      </c>
      <c r="AZ67" s="245">
        <f>[1]NACE38CVS!AZ66</f>
        <v>203327.19118108001</v>
      </c>
      <c r="BA67" s="245">
        <f>[1]NACE38CVS!BA66</f>
        <v>330084.28344231</v>
      </c>
      <c r="BB67" s="245">
        <f>[1]NACE38CVS!BB66</f>
        <v>552454.85547789</v>
      </c>
      <c r="BC67" s="245">
        <f>[1]NACE38CVS!BC66</f>
        <v>1101377.25555006</v>
      </c>
      <c r="BD67" s="245">
        <f>[1]NACE38CVS!BD66</f>
        <v>276178.35346466</v>
      </c>
      <c r="BE67" s="245">
        <f>[1]NACE38CVS!BE66</f>
        <v>477989.18939002999</v>
      </c>
      <c r="BF67" s="245">
        <f>[1]NACE38CVS!BF66</f>
        <v>0</v>
      </c>
      <c r="BG67" s="245">
        <f>[1]NACE38CVS!BI66</f>
        <v>1700489.58751859</v>
      </c>
      <c r="BH67" s="245">
        <f>[1]NACE38CVS!BJ66</f>
        <v>1013102.4959928</v>
      </c>
    </row>
    <row r="68" spans="1:60" s="36" customFormat="1" x14ac:dyDescent="0.2">
      <c r="A68" s="138">
        <f t="shared" si="1"/>
        <v>41455</v>
      </c>
      <c r="B68" s="247">
        <f>[1]NACE38CVS!B67</f>
        <v>17498755.857974466</v>
      </c>
      <c r="C68" s="247">
        <f>[1]NACE38CVS!C67</f>
        <v>16954165.987129327</v>
      </c>
      <c r="D68" s="248">
        <f>[1]NACE38CVS!D67</f>
        <v>3077217.2093955697</v>
      </c>
      <c r="E68" s="248">
        <f>[1]NACE38CVS!E67</f>
        <v>1445803.59401841</v>
      </c>
      <c r="F68" s="248">
        <f>[1]NACE38CVS!F67</f>
        <v>12975735.054560486</v>
      </c>
      <c r="G68" s="248">
        <f>[1]NACE38CVS!G67</f>
        <v>12431145.183715349</v>
      </c>
      <c r="H68" s="248">
        <f>[1]NACE38CVS!H67</f>
        <v>544589.87084513775</v>
      </c>
      <c r="I68" s="249">
        <f>[1]NACE38CVS!I67</f>
        <v>15306590.910629205</v>
      </c>
      <c r="J68" s="248">
        <f t="shared" si="4"/>
        <v>2192164.9473452596</v>
      </c>
      <c r="K68" s="248">
        <f t="shared" ref="K68:K90" si="5">G68-J68</f>
        <v>10238980.23637009</v>
      </c>
      <c r="L68" s="248">
        <f>[1]NACE38CVS!J67</f>
        <v>6312.3975370999997</v>
      </c>
      <c r="M68" s="248">
        <f>[1]NACE38CVS!L67</f>
        <v>24022.605777699999</v>
      </c>
      <c r="N68" s="248">
        <f>[1]NACE38CVS!M67</f>
        <v>481183.13704952999</v>
      </c>
      <c r="O68" s="248">
        <f>[1]NACE38CVS!N67</f>
        <v>104566.90892426</v>
      </c>
      <c r="P68" s="248">
        <f>[1]NACE38CVS!O67</f>
        <v>186652.90173285999</v>
      </c>
      <c r="Q68" s="248">
        <f>[1]NACE38CVS!P67</f>
        <v>10444.334743580001</v>
      </c>
      <c r="R68" s="248">
        <f>[1]NACE38CVS!Q67</f>
        <v>140081.18051857001</v>
      </c>
      <c r="S68" s="248">
        <f>[1]NACE38CVS!R67</f>
        <v>76869.018169110001</v>
      </c>
      <c r="T68" s="248">
        <f>[1]NACE38CVS!S67</f>
        <v>272244.13206754002</v>
      </c>
      <c r="U68" s="248">
        <f>[1]NACE38CVS!T67</f>
        <v>398851.82212939003</v>
      </c>
      <c r="V68" s="248">
        <f>[1]NACE38CVS!U67</f>
        <v>126717.45881685</v>
      </c>
      <c r="W68" s="248">
        <f>[1]NACE38CVS!V67</f>
        <v>113928.28840762</v>
      </c>
      <c r="X68" s="248">
        <f>[1]NACE38CVS!W67</f>
        <v>179954.71411556</v>
      </c>
      <c r="Y68" s="248">
        <f>[1]NACE38CVS!X67</f>
        <v>370906.21578710002</v>
      </c>
      <c r="Z68" s="248">
        <f>[1]NACE38CVS!Y67</f>
        <v>224112.14203453661</v>
      </c>
      <c r="AA68" s="248">
        <f>[1]NACE38CVS!Z67</f>
        <v>146794.07375256339</v>
      </c>
      <c r="AB68" s="248">
        <f>[1]NACE38CVS!AA67</f>
        <v>269771.38731106999</v>
      </c>
      <c r="AC68" s="248">
        <f>[1]NACE38CVS!AB67</f>
        <v>173429.34117348</v>
      </c>
      <c r="AD68" s="248">
        <f>[1]NACE38CVS!AC67</f>
        <v>147593.76267135001</v>
      </c>
      <c r="AE68" s="248">
        <f>[1]NACE38CVS!AD67</f>
        <v>1445803.59401841</v>
      </c>
      <c r="AF68" s="248">
        <f>[1]NACE38CVS!AE67</f>
        <v>152497.58492560807</v>
      </c>
      <c r="AG68" s="248">
        <f>[1]NACE38CVS!AF67</f>
        <v>168460.80093845315</v>
      </c>
      <c r="AH68" s="248">
        <f>[1]NACE38CVS!AG67</f>
        <v>1124845.2081543487</v>
      </c>
      <c r="AI68" s="248">
        <f>[1]NACE38CVS!AH67</f>
        <v>2961020.2086624699</v>
      </c>
      <c r="AJ68" s="248">
        <f>[1]NACE38CVS!AI67</f>
        <v>365406.13608830579</v>
      </c>
      <c r="AK68" s="248">
        <f>[1]NACE38CVS!AJ67</f>
        <v>938979.95428030135</v>
      </c>
      <c r="AL68" s="248">
        <f>[1]NACE38CVS!AK67</f>
        <v>1656634.118293863</v>
      </c>
      <c r="AM68" s="248">
        <f>[1]NACE38CVS!AL67</f>
        <v>1366277.0582127699</v>
      </c>
      <c r="AN68" s="248">
        <f>[1]NACE38CVS!AM67</f>
        <v>989207.14543458004</v>
      </c>
      <c r="AO68" s="248">
        <f>[1]NACE38CVS!AN67</f>
        <v>239564.09368128734</v>
      </c>
      <c r="AP68" s="248">
        <f>[1]NACE38CVS!AO67</f>
        <v>749643.05175329268</v>
      </c>
      <c r="AQ68" s="248">
        <f>[1]NACE38CVS!AP67</f>
        <v>216482.30024524999</v>
      </c>
      <c r="AR68" s="248">
        <f>[1]NACE38CVS!AQ67</f>
        <v>141932.09559539001</v>
      </c>
      <c r="AS68" s="248">
        <f>[1]NACE38CVS!AR67</f>
        <v>355032.52778310003</v>
      </c>
      <c r="AT68" s="248">
        <f>[1]NACE38CVS!AS67</f>
        <v>742435.44705456996</v>
      </c>
      <c r="AU68" s="248">
        <f>[1]NACE38CVS!AT67</f>
        <v>276816.42143321998</v>
      </c>
      <c r="AV68" s="248">
        <f>[1]NACE38CVS!AU67</f>
        <v>922320.11221487005</v>
      </c>
      <c r="AW68" s="248">
        <f>[1]NACE38CVS!AV67</f>
        <v>94082.792374299999</v>
      </c>
      <c r="AX68" s="248">
        <f>[1]NACE38CVS!AW67</f>
        <v>200077.44239278001</v>
      </c>
      <c r="AY68" s="248">
        <f>[1]NACE38CVS!AX67</f>
        <v>1761274.0973384478</v>
      </c>
      <c r="AZ68" s="248">
        <f>[1]NACE38CVS!AZ67</f>
        <v>203258.69355554</v>
      </c>
      <c r="BA68" s="248">
        <f>[1]NACE38CVS!BA67</f>
        <v>331224.04003621999</v>
      </c>
      <c r="BB68" s="248">
        <f>[1]NACE38CVS!BB67</f>
        <v>553574.99657272</v>
      </c>
      <c r="BC68" s="248">
        <f>[1]NACE38CVS!BC67</f>
        <v>1104107.2171807799</v>
      </c>
      <c r="BD68" s="248">
        <f>[1]NACE38CVS!BD67</f>
        <v>277349.94545576</v>
      </c>
      <c r="BE68" s="248">
        <f>[1]NACE38CVS!BE67</f>
        <v>479262.51301772002</v>
      </c>
      <c r="BF68" s="248">
        <f>[1]NACE38CVS!BF67</f>
        <v>0</v>
      </c>
      <c r="BG68" s="248">
        <f>[1]NACE38CVS!BI67</f>
        <v>1701834.84537202</v>
      </c>
      <c r="BH68" s="248">
        <f>[1]NACE38CVS!BJ67</f>
        <v>1015590.1286399</v>
      </c>
    </row>
    <row r="69" spans="1:60" s="36" customFormat="1" x14ac:dyDescent="0.2">
      <c r="A69" s="138">
        <f t="shared" ref="A69:A102" si="6">EDATE(A68,3)</f>
        <v>41547</v>
      </c>
      <c r="B69" s="247">
        <f>[1]NACE38CVS!B68</f>
        <v>17512576.025616314</v>
      </c>
      <c r="C69" s="247">
        <f>[1]NACE38CVS!C68</f>
        <v>16951501.741661143</v>
      </c>
      <c r="D69" s="248">
        <f>[1]NACE38CVS!D68</f>
        <v>3067072.62738758</v>
      </c>
      <c r="E69" s="248">
        <f>[1]NACE38CVS!E68</f>
        <v>1442290.4943004299</v>
      </c>
      <c r="F69" s="248">
        <f>[1]NACE38CVS!F68</f>
        <v>13003212.9039283</v>
      </c>
      <c r="G69" s="248">
        <f>[1]NACE38CVS!G68</f>
        <v>12442138.619973131</v>
      </c>
      <c r="H69" s="248">
        <f>[1]NACE38CVS!H68</f>
        <v>561074.28395516996</v>
      </c>
      <c r="I69" s="249">
        <f>[1]NACE38CVS!I68</f>
        <v>15310564.412629826</v>
      </c>
      <c r="J69" s="248">
        <f t="shared" si="4"/>
        <v>2202011.6129864901</v>
      </c>
      <c r="K69" s="248">
        <f t="shared" si="5"/>
        <v>10240127.00698664</v>
      </c>
      <c r="L69" s="248">
        <f>[1]NACE38CVS!J68</f>
        <v>6302.7206772700001</v>
      </c>
      <c r="M69" s="248">
        <f>[1]NACE38CVS!L68</f>
        <v>23865.412367910001</v>
      </c>
      <c r="N69" s="248">
        <f>[1]NACE38CVS!M68</f>
        <v>481894.12171193003</v>
      </c>
      <c r="O69" s="248">
        <f>[1]NACE38CVS!N68</f>
        <v>103713.32470587001</v>
      </c>
      <c r="P69" s="248">
        <f>[1]NACE38CVS!O68</f>
        <v>185540.68769930999</v>
      </c>
      <c r="Q69" s="248">
        <f>[1]NACE38CVS!P68</f>
        <v>10333.03817659</v>
      </c>
      <c r="R69" s="248">
        <f>[1]NACE38CVS!Q68</f>
        <v>139442.54979394001</v>
      </c>
      <c r="S69" s="248">
        <f>[1]NACE38CVS!R68</f>
        <v>76591.599440170001</v>
      </c>
      <c r="T69" s="248">
        <f>[1]NACE38CVS!S68</f>
        <v>271358.93938091001</v>
      </c>
      <c r="U69" s="248">
        <f>[1]NACE38CVS!T68</f>
        <v>397391.75615152001</v>
      </c>
      <c r="V69" s="248">
        <f>[1]NACE38CVS!U68</f>
        <v>126616.04440324</v>
      </c>
      <c r="W69" s="248">
        <f>[1]NACE38CVS!V68</f>
        <v>113404.17884343999</v>
      </c>
      <c r="X69" s="248">
        <f>[1]NACE38CVS!W68</f>
        <v>179362.81148002</v>
      </c>
      <c r="Y69" s="248">
        <f>[1]NACE38CVS!X68</f>
        <v>368175.86740389001</v>
      </c>
      <c r="Z69" s="248">
        <f>[1]NACE38CVS!Y68</f>
        <v>220864.93999965818</v>
      </c>
      <c r="AA69" s="248">
        <f>[1]NACE38CVS!Z68</f>
        <v>147310.92740423186</v>
      </c>
      <c r="AB69" s="248">
        <f>[1]NACE38CVS!AA68</f>
        <v>268620.51316562999</v>
      </c>
      <c r="AC69" s="248">
        <f>[1]NACE38CVS!AB68</f>
        <v>173686.21905833</v>
      </c>
      <c r="AD69" s="248">
        <f>[1]NACE38CVS!AC68</f>
        <v>147075.56360488001</v>
      </c>
      <c r="AE69" s="248">
        <f>[1]NACE38CVS!AD68</f>
        <v>1442290.4943004299</v>
      </c>
      <c r="AF69" s="248">
        <f>[1]NACE38CVS!AE68</f>
        <v>152337.56521411697</v>
      </c>
      <c r="AG69" s="248">
        <f>[1]NACE38CVS!AF68</f>
        <v>167667.67763646157</v>
      </c>
      <c r="AH69" s="248">
        <f>[1]NACE38CVS!AG68</f>
        <v>1122285.2514498516</v>
      </c>
      <c r="AI69" s="248">
        <f>[1]NACE38CVS!AH68</f>
        <v>2959957.5602778099</v>
      </c>
      <c r="AJ69" s="248">
        <f>[1]NACE38CVS!AI68</f>
        <v>364046.60884406749</v>
      </c>
      <c r="AK69" s="248">
        <f>[1]NACE38CVS!AJ68</f>
        <v>935983.42428229447</v>
      </c>
      <c r="AL69" s="248">
        <f>[1]NACE38CVS!AK68</f>
        <v>1659927.5271514475</v>
      </c>
      <c r="AM69" s="248">
        <f>[1]NACE38CVS!AL68</f>
        <v>1366050.52709361</v>
      </c>
      <c r="AN69" s="248">
        <f>[1]NACE38CVS!AM68</f>
        <v>991407.51940501004</v>
      </c>
      <c r="AO69" s="248">
        <f>[1]NACE38CVS!AN68</f>
        <v>239766.96257100935</v>
      </c>
      <c r="AP69" s="248">
        <f>[1]NACE38CVS!AO68</f>
        <v>751640.55683400074</v>
      </c>
      <c r="AQ69" s="248">
        <f>[1]NACE38CVS!AP68</f>
        <v>217934.4820094</v>
      </c>
      <c r="AR69" s="248">
        <f>[1]NACE38CVS!AQ68</f>
        <v>139492.55470224001</v>
      </c>
      <c r="AS69" s="248">
        <f>[1]NACE38CVS!AR68</f>
        <v>356298.33263249003</v>
      </c>
      <c r="AT69" s="248">
        <f>[1]NACE38CVS!AS68</f>
        <v>742682.25878716004</v>
      </c>
      <c r="AU69" s="248">
        <f>[1]NACE38CVS!AT68</f>
        <v>275802.04025163001</v>
      </c>
      <c r="AV69" s="248">
        <f>[1]NACE38CVS!AU68</f>
        <v>923119.04261379002</v>
      </c>
      <c r="AW69" s="248">
        <f>[1]NACE38CVS!AV68</f>
        <v>94204.73413081</v>
      </c>
      <c r="AX69" s="248">
        <f>[1]NACE38CVS!AW68</f>
        <v>199473.11490206001</v>
      </c>
      <c r="AY69" s="248">
        <f>[1]NACE38CVS!AX68</f>
        <v>1779081.1987189702</v>
      </c>
      <c r="AZ69" s="248">
        <f>[1]NACE38CVS!AZ68</f>
        <v>202866.56022290999</v>
      </c>
      <c r="BA69" s="248">
        <f>[1]NACE38CVS!BA68</f>
        <v>331609.521488</v>
      </c>
      <c r="BB69" s="248">
        <f>[1]NACE38CVS!BB68</f>
        <v>553795.53922343999</v>
      </c>
      <c r="BC69" s="248">
        <f>[1]NACE38CVS!BC68</f>
        <v>1113739.9920521399</v>
      </c>
      <c r="BD69" s="248">
        <f>[1]NACE38CVS!BD68</f>
        <v>277171.57228677999</v>
      </c>
      <c r="BE69" s="248">
        <f>[1]NACE38CVS!BE68</f>
        <v>478526.35313005</v>
      </c>
      <c r="BF69" s="248">
        <f>[1]NACE38CVS!BF68</f>
        <v>0</v>
      </c>
      <c r="BG69" s="248">
        <f>[1]NACE38CVS!BI68</f>
        <v>1711170.4438281599</v>
      </c>
      <c r="BH69" s="248">
        <f>[1]NACE38CVS!BJ68</f>
        <v>1023074.62826488</v>
      </c>
    </row>
    <row r="70" spans="1:60" s="36" customFormat="1" ht="12" thickBot="1" x14ac:dyDescent="0.25">
      <c r="A70" s="139">
        <f t="shared" si="6"/>
        <v>41638</v>
      </c>
      <c r="B70" s="250">
        <f>[1]NACE38CVS!B69</f>
        <v>17519490.431813233</v>
      </c>
      <c r="C70" s="250">
        <f>[1]NACE38CVS!C69</f>
        <v>16955307.487668321</v>
      </c>
      <c r="D70" s="251">
        <f>[1]NACE38CVS!D69</f>
        <v>3059748.3184412899</v>
      </c>
      <c r="E70" s="251">
        <f>[1]NACE38CVS!E69</f>
        <v>1435606.4599697699</v>
      </c>
      <c r="F70" s="251">
        <f>[1]NACE38CVS!F69</f>
        <v>13024135.653402172</v>
      </c>
      <c r="G70" s="251">
        <f>[1]NACE38CVS!G69</f>
        <v>12459952.709257262</v>
      </c>
      <c r="H70" s="251">
        <f>[1]NACE38CVS!H69</f>
        <v>564182.94414491055</v>
      </c>
      <c r="I70" s="252">
        <f>[1]NACE38CVS!I69</f>
        <v>15307706.364058243</v>
      </c>
      <c r="J70" s="251">
        <f t="shared" si="4"/>
        <v>2211784.06775499</v>
      </c>
      <c r="K70" s="251">
        <f t="shared" si="5"/>
        <v>10248168.641502272</v>
      </c>
      <c r="L70" s="251">
        <f>[1]NACE38CVS!J69</f>
        <v>6301.5734990299998</v>
      </c>
      <c r="M70" s="251">
        <f>[1]NACE38CVS!L69</f>
        <v>23514.058409050002</v>
      </c>
      <c r="N70" s="251">
        <f>[1]NACE38CVS!M69</f>
        <v>482065.43861496</v>
      </c>
      <c r="O70" s="251">
        <f>[1]NACE38CVS!N69</f>
        <v>103353.16426792</v>
      </c>
      <c r="P70" s="251">
        <f>[1]NACE38CVS!O69</f>
        <v>184282.11677994</v>
      </c>
      <c r="Q70" s="251">
        <f>[1]NACE38CVS!P69</f>
        <v>10261.765923229999</v>
      </c>
      <c r="R70" s="251">
        <f>[1]NACE38CVS!Q69</f>
        <v>139482.79030965001</v>
      </c>
      <c r="S70" s="251">
        <f>[1]NACE38CVS!R69</f>
        <v>76555.410340240007</v>
      </c>
      <c r="T70" s="251">
        <f>[1]NACE38CVS!S69</f>
        <v>269522.24776899</v>
      </c>
      <c r="U70" s="251">
        <f>[1]NACE38CVS!T69</f>
        <v>396542.23052336002</v>
      </c>
      <c r="V70" s="251">
        <f>[1]NACE38CVS!U69</f>
        <v>126420.42357447</v>
      </c>
      <c r="W70" s="251">
        <f>[1]NACE38CVS!V69</f>
        <v>112753.5303422</v>
      </c>
      <c r="X70" s="251">
        <f>[1]NACE38CVS!W69</f>
        <v>180083.54730343999</v>
      </c>
      <c r="Y70" s="251">
        <f>[1]NACE38CVS!X69</f>
        <v>366415.68429289002</v>
      </c>
      <c r="Z70" s="251">
        <f>[1]NACE38CVS!Y69</f>
        <v>218581.35128221885</v>
      </c>
      <c r="AA70" s="251">
        <f>[1]NACE38CVS!Z69</f>
        <v>147834.33301067119</v>
      </c>
      <c r="AB70" s="251">
        <f>[1]NACE38CVS!AA69</f>
        <v>267669.31376369001</v>
      </c>
      <c r="AC70" s="251">
        <f>[1]NACE38CVS!AB69</f>
        <v>174075.33309361999</v>
      </c>
      <c r="AD70" s="251">
        <f>[1]NACE38CVS!AC69</f>
        <v>146751.26313363999</v>
      </c>
      <c r="AE70" s="251">
        <f>[1]NACE38CVS!AD69</f>
        <v>1435606.4599697699</v>
      </c>
      <c r="AF70" s="251">
        <f>[1]NACE38CVS!AE69</f>
        <v>151076.43032277867</v>
      </c>
      <c r="AG70" s="251">
        <f>[1]NACE38CVS!AF69</f>
        <v>167589.02288428566</v>
      </c>
      <c r="AH70" s="251">
        <f>[1]NACE38CVS!AG69</f>
        <v>1116941.0067627055</v>
      </c>
      <c r="AI70" s="251">
        <f>[1]NACE38CVS!AH69</f>
        <v>2963083.5221135002</v>
      </c>
      <c r="AJ70" s="251">
        <f>[1]NACE38CVS!AI69</f>
        <v>361993.8143651518</v>
      </c>
      <c r="AK70" s="251">
        <f>[1]NACE38CVS!AJ69</f>
        <v>934744.62069880869</v>
      </c>
      <c r="AL70" s="251">
        <f>[1]NACE38CVS!AK69</f>
        <v>1666345.0870495397</v>
      </c>
      <c r="AM70" s="251">
        <f>[1]NACE38CVS!AL69</f>
        <v>1364663.7003035999</v>
      </c>
      <c r="AN70" s="251">
        <f>[1]NACE38CVS!AM69</f>
        <v>991511.27300046</v>
      </c>
      <c r="AO70" s="251">
        <f>[1]NACE38CVS!AN69</f>
        <v>238803.79674914005</v>
      </c>
      <c r="AP70" s="251">
        <f>[1]NACE38CVS!AO69</f>
        <v>752707.47625131987</v>
      </c>
      <c r="AQ70" s="251">
        <f>[1]NACE38CVS!AP69</f>
        <v>217756.73215796001</v>
      </c>
      <c r="AR70" s="251">
        <f>[1]NACE38CVS!AQ69</f>
        <v>138318.03958660999</v>
      </c>
      <c r="AS70" s="251">
        <f>[1]NACE38CVS!AR69</f>
        <v>356809.36228599999</v>
      </c>
      <c r="AT70" s="251">
        <f>[1]NACE38CVS!AS69</f>
        <v>742259.51104275999</v>
      </c>
      <c r="AU70" s="251">
        <f>[1]NACE38CVS!AT69</f>
        <v>274500.27653700003</v>
      </c>
      <c r="AV70" s="251">
        <f>[1]NACE38CVS!AU69</f>
        <v>924107.44383586</v>
      </c>
      <c r="AW70" s="251">
        <f>[1]NACE38CVS!AV69</f>
        <v>93878.819166400004</v>
      </c>
      <c r="AX70" s="251">
        <f>[1]NACE38CVS!AW69</f>
        <v>200050.97672402</v>
      </c>
      <c r="AY70" s="251">
        <f>[1]NACE38CVS!AX69</f>
        <v>1785564.7014710908</v>
      </c>
      <c r="AZ70" s="251">
        <f>[1]NACE38CVS!AZ69</f>
        <v>203068.26235065999</v>
      </c>
      <c r="BA70" s="251">
        <f>[1]NACE38CVS!BA69</f>
        <v>331977.95316852001</v>
      </c>
      <c r="BB70" s="251">
        <f>[1]NACE38CVS!BB69</f>
        <v>555238.04037200997</v>
      </c>
      <c r="BC70" s="251">
        <f>[1]NACE38CVS!BC69</f>
        <v>1121499.8118638</v>
      </c>
      <c r="BD70" s="251">
        <f>[1]NACE38CVS!BD69</f>
        <v>281113.38405932998</v>
      </c>
      <c r="BE70" s="251">
        <f>[1]NACE38CVS!BE69</f>
        <v>478733.84336259001</v>
      </c>
      <c r="BF70" s="251">
        <f>[1]NACE38CVS!BF69</f>
        <v>0</v>
      </c>
      <c r="BG70" s="251">
        <f>[1]NACE38CVS!BI69</f>
        <v>1718668.1653171801</v>
      </c>
      <c r="BH70" s="251">
        <f>[1]NACE38CVS!BJ69</f>
        <v>1030641.7740581</v>
      </c>
    </row>
    <row r="71" spans="1:60" s="36" customFormat="1" x14ac:dyDescent="0.2">
      <c r="A71" s="140">
        <f t="shared" si="6"/>
        <v>41728</v>
      </c>
      <c r="B71" s="244">
        <f>[1]NACE38CVS!B70</f>
        <v>17514045.780916464</v>
      </c>
      <c r="C71" s="244">
        <f>[1]NACE38CVS!C70</f>
        <v>16955841.979719419</v>
      </c>
      <c r="D71" s="245">
        <f>[1]NACE38CVS!D70</f>
        <v>3051122.1767158704</v>
      </c>
      <c r="E71" s="245">
        <f>[1]NACE38CVS!E70</f>
        <v>1430533.43464883</v>
      </c>
      <c r="F71" s="245">
        <f>[1]NACE38CVS!F70</f>
        <v>13032390.169551764</v>
      </c>
      <c r="G71" s="245">
        <f>[1]NACE38CVS!G70</f>
        <v>12474186.368354719</v>
      </c>
      <c r="H71" s="245">
        <f>[1]NACE38CVS!H70</f>
        <v>558203.80119704537</v>
      </c>
      <c r="I71" s="246">
        <f>[1]NACE38CVS!I70</f>
        <v>15295655.123655854</v>
      </c>
      <c r="J71" s="245">
        <f t="shared" si="4"/>
        <v>2218390.6572606098</v>
      </c>
      <c r="K71" s="245">
        <f t="shared" si="5"/>
        <v>10255795.711094109</v>
      </c>
      <c r="L71" s="245">
        <f>[1]NACE38CVS!J70</f>
        <v>6138.8151277099996</v>
      </c>
      <c r="M71" s="245">
        <f>[1]NACE38CVS!L70</f>
        <v>23627.647311730001</v>
      </c>
      <c r="N71" s="245">
        <f>[1]NACE38CVS!M70</f>
        <v>482695.51048756001</v>
      </c>
      <c r="O71" s="245">
        <f>[1]NACE38CVS!N70</f>
        <v>102846.36256763</v>
      </c>
      <c r="P71" s="245">
        <f>[1]NACE38CVS!O70</f>
        <v>182893.47789787001</v>
      </c>
      <c r="Q71" s="245">
        <f>[1]NACE38CVS!P70</f>
        <v>10208.487527810001</v>
      </c>
      <c r="R71" s="245">
        <f>[1]NACE38CVS!Q70</f>
        <v>139309.3739217</v>
      </c>
      <c r="S71" s="245">
        <f>[1]NACE38CVS!R70</f>
        <v>76128.502775400004</v>
      </c>
      <c r="T71" s="245">
        <f>[1]NACE38CVS!S70</f>
        <v>268943.47358042002</v>
      </c>
      <c r="U71" s="245">
        <f>[1]NACE38CVS!T70</f>
        <v>396406.20722241001</v>
      </c>
      <c r="V71" s="245">
        <f>[1]NACE38CVS!U70</f>
        <v>125704.67154281</v>
      </c>
      <c r="W71" s="245">
        <f>[1]NACE38CVS!V70</f>
        <v>112496.57014734</v>
      </c>
      <c r="X71" s="245">
        <f>[1]NACE38CVS!W70</f>
        <v>179163.31910552</v>
      </c>
      <c r="Y71" s="245">
        <f>[1]NACE38CVS!X70</f>
        <v>362475.94199890998</v>
      </c>
      <c r="Z71" s="245">
        <f>[1]NACE38CVS!Y70</f>
        <v>215228.69502117523</v>
      </c>
      <c r="AA71" s="245">
        <f>[1]NACE38CVS!Z70</f>
        <v>147247.24697773479</v>
      </c>
      <c r="AB71" s="245">
        <f>[1]NACE38CVS!AA70</f>
        <v>267420.68763094</v>
      </c>
      <c r="AC71" s="245">
        <f>[1]NACE38CVS!AB70</f>
        <v>174389.01950605999</v>
      </c>
      <c r="AD71" s="245">
        <f>[1]NACE38CVS!AC70</f>
        <v>146412.92349176001</v>
      </c>
      <c r="AE71" s="245">
        <f>[1]NACE38CVS!AD70</f>
        <v>1430533.43464883</v>
      </c>
      <c r="AF71" s="245">
        <f>[1]NACE38CVS!AE70</f>
        <v>149763.27160920971</v>
      </c>
      <c r="AG71" s="245">
        <f>[1]NACE38CVS!AF70</f>
        <v>167741.10979986138</v>
      </c>
      <c r="AH71" s="245">
        <f>[1]NACE38CVS!AG70</f>
        <v>1113029.0532397588</v>
      </c>
      <c r="AI71" s="245">
        <f>[1]NACE38CVS!AH70</f>
        <v>2963023.0881920499</v>
      </c>
      <c r="AJ71" s="245">
        <f>[1]NACE38CVS!AI70</f>
        <v>360970.4080100506</v>
      </c>
      <c r="AK71" s="245">
        <f>[1]NACE38CVS!AJ70</f>
        <v>932546.32781686576</v>
      </c>
      <c r="AL71" s="245">
        <f>[1]NACE38CVS!AK70</f>
        <v>1669506.3523651336</v>
      </c>
      <c r="AM71" s="245">
        <f>[1]NACE38CVS!AL70</f>
        <v>1363494.9877170001</v>
      </c>
      <c r="AN71" s="245">
        <f>[1]NACE38CVS!AM70</f>
        <v>994158.05003469996</v>
      </c>
      <c r="AO71" s="245">
        <f>[1]NACE38CVS!AN70</f>
        <v>238652.48985885881</v>
      </c>
      <c r="AP71" s="245">
        <f>[1]NACE38CVS!AO70</f>
        <v>755505.56017584109</v>
      </c>
      <c r="AQ71" s="245">
        <f>[1]NACE38CVS!AP70</f>
        <v>217052.84079145</v>
      </c>
      <c r="AR71" s="245">
        <f>[1]NACE38CVS!AQ70</f>
        <v>136689.05178581999</v>
      </c>
      <c r="AS71" s="245">
        <f>[1]NACE38CVS!AR70</f>
        <v>358682.50544242997</v>
      </c>
      <c r="AT71" s="245">
        <f>[1]NACE38CVS!AS70</f>
        <v>742403.07375384006</v>
      </c>
      <c r="AU71" s="245">
        <f>[1]NACE38CVS!AT70</f>
        <v>273731.03726647998</v>
      </c>
      <c r="AV71" s="245">
        <f>[1]NACE38CVS!AU70</f>
        <v>925825.21313636994</v>
      </c>
      <c r="AW71" s="245">
        <f>[1]NACE38CVS!AV70</f>
        <v>95288.679400099994</v>
      </c>
      <c r="AX71" s="245">
        <f>[1]NACE38CVS!AW70</f>
        <v>200395.04456872999</v>
      </c>
      <c r="AY71" s="245">
        <f>[1]NACE38CVS!AX70</f>
        <v>1782985.3588598953</v>
      </c>
      <c r="AZ71" s="245">
        <f>[1]NACE38CVS!AZ70</f>
        <v>202675.91699065</v>
      </c>
      <c r="BA71" s="245">
        <f>[1]NACE38CVS!BA70</f>
        <v>332878.05031282001</v>
      </c>
      <c r="BB71" s="245">
        <f>[1]NACE38CVS!BB70</f>
        <v>557076.03512139001</v>
      </c>
      <c r="BC71" s="245">
        <f>[1]NACE38CVS!BC70</f>
        <v>1125760.6548357501</v>
      </c>
      <c r="BD71" s="245">
        <f>[1]NACE38CVS!BD70</f>
        <v>280178.62777563999</v>
      </c>
      <c r="BE71" s="245">
        <f>[1]NACE38CVS!BE70</f>
        <v>480091.95356664999</v>
      </c>
      <c r="BF71" s="245">
        <f>[1]NACE38CVS!BF70</f>
        <v>0</v>
      </c>
      <c r="BG71" s="245">
        <f>[1]NACE38CVS!BI70</f>
        <v>1720300.2023382001</v>
      </c>
      <c r="BH71" s="245">
        <f>[1]NACE38CVS!BJ70</f>
        <v>1033640.95806631</v>
      </c>
    </row>
    <row r="72" spans="1:60" s="36" customFormat="1" x14ac:dyDescent="0.2">
      <c r="A72" s="138">
        <f t="shared" si="6"/>
        <v>41820</v>
      </c>
      <c r="B72" s="247">
        <f>[1]NACE38CVS!B71</f>
        <v>17520855.332181014</v>
      </c>
      <c r="C72" s="247">
        <f>[1]NACE38CVS!C71</f>
        <v>16951111.26067169</v>
      </c>
      <c r="D72" s="248">
        <f>[1]NACE38CVS!D71</f>
        <v>3043384.0802814397</v>
      </c>
      <c r="E72" s="248">
        <f>[1]NACE38CVS!E71</f>
        <v>1421537.9868387301</v>
      </c>
      <c r="F72" s="248">
        <f>[1]NACE38CVS!F71</f>
        <v>13055933.265060846</v>
      </c>
      <c r="G72" s="248">
        <f>[1]NACE38CVS!G71</f>
        <v>12486189.193551522</v>
      </c>
      <c r="H72" s="248">
        <f>[1]NACE38CVS!H71</f>
        <v>569744.07150932483</v>
      </c>
      <c r="I72" s="249">
        <f>[1]NACE38CVS!I71</f>
        <v>15298396.891525654</v>
      </c>
      <c r="J72" s="248">
        <f t="shared" si="4"/>
        <v>2222458.44065536</v>
      </c>
      <c r="K72" s="248">
        <f t="shared" si="5"/>
        <v>10263730.752896162</v>
      </c>
      <c r="L72" s="248">
        <f>[1]NACE38CVS!J71</f>
        <v>6132.1137454199998</v>
      </c>
      <c r="M72" s="248">
        <f>[1]NACE38CVS!L71</f>
        <v>23387.839783489999</v>
      </c>
      <c r="N72" s="248">
        <f>[1]NACE38CVS!M71</f>
        <v>483337.28760129999</v>
      </c>
      <c r="O72" s="248">
        <f>[1]NACE38CVS!N71</f>
        <v>102549.3256041</v>
      </c>
      <c r="P72" s="248">
        <f>[1]NACE38CVS!O71</f>
        <v>181204.23380839999</v>
      </c>
      <c r="Q72" s="248">
        <f>[1]NACE38CVS!P71</f>
        <v>10177.69948334</v>
      </c>
      <c r="R72" s="248">
        <f>[1]NACE38CVS!Q71</f>
        <v>139168.63574249999</v>
      </c>
      <c r="S72" s="248">
        <f>[1]NACE38CVS!R71</f>
        <v>76189.792657450002</v>
      </c>
      <c r="T72" s="248">
        <f>[1]NACE38CVS!S71</f>
        <v>267197.13460559002</v>
      </c>
      <c r="U72" s="248">
        <f>[1]NACE38CVS!T71</f>
        <v>395430.77138647001</v>
      </c>
      <c r="V72" s="248">
        <f>[1]NACE38CVS!U71</f>
        <v>125599.31814631</v>
      </c>
      <c r="W72" s="248">
        <f>[1]NACE38CVS!V71</f>
        <v>111941.25413443</v>
      </c>
      <c r="X72" s="248">
        <f>[1]NACE38CVS!W71</f>
        <v>178873.39509362</v>
      </c>
      <c r="Y72" s="248">
        <f>[1]NACE38CVS!X71</f>
        <v>359843.62171874999</v>
      </c>
      <c r="Z72" s="248">
        <f>[1]NACE38CVS!Y71</f>
        <v>212261.48019297974</v>
      </c>
      <c r="AA72" s="248">
        <f>[1]NACE38CVS!Z71</f>
        <v>147582.14152577025</v>
      </c>
      <c r="AB72" s="248">
        <f>[1]NACE38CVS!AA71</f>
        <v>267497.51606186997</v>
      </c>
      <c r="AC72" s="248">
        <f>[1]NACE38CVS!AB71</f>
        <v>174529.24388307999</v>
      </c>
      <c r="AD72" s="248">
        <f>[1]NACE38CVS!AC71</f>
        <v>146457.01057074001</v>
      </c>
      <c r="AE72" s="248">
        <f>[1]NACE38CVS!AD71</f>
        <v>1421537.9868387301</v>
      </c>
      <c r="AF72" s="248">
        <f>[1]NACE38CVS!AE71</f>
        <v>148974.62674336304</v>
      </c>
      <c r="AG72" s="248">
        <f>[1]NACE38CVS!AF71</f>
        <v>167130.86270498892</v>
      </c>
      <c r="AH72" s="248">
        <f>[1]NACE38CVS!AG71</f>
        <v>1105432.4973903783</v>
      </c>
      <c r="AI72" s="248">
        <f>[1]NACE38CVS!AH71</f>
        <v>2958703.6348012299</v>
      </c>
      <c r="AJ72" s="248">
        <f>[1]NACE38CVS!AI71</f>
        <v>359638.16908229981</v>
      </c>
      <c r="AK72" s="248">
        <f>[1]NACE38CVS!AJ71</f>
        <v>931236.441879733</v>
      </c>
      <c r="AL72" s="248">
        <f>[1]NACE38CVS!AK71</f>
        <v>1667829.0238391969</v>
      </c>
      <c r="AM72" s="248">
        <f>[1]NACE38CVS!AL71</f>
        <v>1362973.0675069301</v>
      </c>
      <c r="AN72" s="248">
        <f>[1]NACE38CVS!AM71</f>
        <v>992948.48563401995</v>
      </c>
      <c r="AO72" s="248">
        <f>[1]NACE38CVS!AN71</f>
        <v>238163.91607516166</v>
      </c>
      <c r="AP72" s="248">
        <f>[1]NACE38CVS!AO71</f>
        <v>754784.56955885829</v>
      </c>
      <c r="AQ72" s="248">
        <f>[1]NACE38CVS!AP71</f>
        <v>218556.87358633999</v>
      </c>
      <c r="AR72" s="248">
        <f>[1]NACE38CVS!AQ71</f>
        <v>136230.73025814001</v>
      </c>
      <c r="AS72" s="248">
        <f>[1]NACE38CVS!AR71</f>
        <v>361895.22807888</v>
      </c>
      <c r="AT72" s="248">
        <f>[1]NACE38CVS!AS71</f>
        <v>742797.10008309002</v>
      </c>
      <c r="AU72" s="248">
        <f>[1]NACE38CVS!AT71</f>
        <v>275020.44875431003</v>
      </c>
      <c r="AV72" s="248">
        <f>[1]NACE38CVS!AU71</f>
        <v>928470.41499597998</v>
      </c>
      <c r="AW72" s="248">
        <f>[1]NACE38CVS!AV71</f>
        <v>95730.329370959997</v>
      </c>
      <c r="AX72" s="248">
        <f>[1]NACE38CVS!AW71</f>
        <v>200905.76648724999</v>
      </c>
      <c r="AY72" s="248">
        <f>[1]NACE38CVS!AX71</f>
        <v>1796789.0590024847</v>
      </c>
      <c r="AZ72" s="248">
        <f>[1]NACE38CVS!AZ71</f>
        <v>201734.88471387999</v>
      </c>
      <c r="BA72" s="248">
        <f>[1]NACE38CVS!BA71</f>
        <v>333796.47191214003</v>
      </c>
      <c r="BB72" s="248">
        <f>[1]NACE38CVS!BB71</f>
        <v>558167.57992703002</v>
      </c>
      <c r="BC72" s="248">
        <f>[1]NACE38CVS!BC71</f>
        <v>1128759.5041023099</v>
      </c>
      <c r="BD72" s="248">
        <f>[1]NACE38CVS!BD71</f>
        <v>282601.51548960002</v>
      </c>
      <c r="BE72" s="248">
        <f>[1]NACE38CVS!BE71</f>
        <v>479852.17035626998</v>
      </c>
      <c r="BF72" s="248">
        <f>[1]NACE38CVS!BF71</f>
        <v>0</v>
      </c>
      <c r="BG72" s="248">
        <f>[1]NACE38CVS!BI71</f>
        <v>1722405.0278624301</v>
      </c>
      <c r="BH72" s="248">
        <f>[1]NACE38CVS!BJ71</f>
        <v>1035540.07778245</v>
      </c>
    </row>
    <row r="73" spans="1:60" s="36" customFormat="1" x14ac:dyDescent="0.2">
      <c r="A73" s="138">
        <f t="shared" si="6"/>
        <v>41912</v>
      </c>
      <c r="B73" s="247">
        <f>[1]NACE38CVS!B72</f>
        <v>17502981.473384097</v>
      </c>
      <c r="C73" s="247">
        <f>[1]NACE38CVS!C72</f>
        <v>16947417.64105694</v>
      </c>
      <c r="D73" s="248">
        <f>[1]NACE38CVS!D72</f>
        <v>3033544.0115687097</v>
      </c>
      <c r="E73" s="248">
        <f>[1]NACE38CVS!E72</f>
        <v>1407244.38690372</v>
      </c>
      <c r="F73" s="248">
        <f>[1]NACE38CVS!F72</f>
        <v>13062193.074911667</v>
      </c>
      <c r="G73" s="248">
        <f>[1]NACE38CVS!G72</f>
        <v>12506629.24258451</v>
      </c>
      <c r="H73" s="248">
        <f>[1]NACE38CVS!H72</f>
        <v>555563.83232715784</v>
      </c>
      <c r="I73" s="249">
        <f>[1]NACE38CVS!I72</f>
        <v>15274665.34860185</v>
      </c>
      <c r="J73" s="248">
        <f t="shared" si="4"/>
        <v>2228316.1247822503</v>
      </c>
      <c r="K73" s="248">
        <f t="shared" si="5"/>
        <v>10278313.117802259</v>
      </c>
      <c r="L73" s="248">
        <f>[1]NACE38CVS!J72</f>
        <v>6066.6648603800004</v>
      </c>
      <c r="M73" s="248">
        <f>[1]NACE38CVS!L72</f>
        <v>23320.974669269999</v>
      </c>
      <c r="N73" s="248">
        <f>[1]NACE38CVS!M72</f>
        <v>484597.79845932999</v>
      </c>
      <c r="O73" s="248">
        <f>[1]NACE38CVS!N72</f>
        <v>102106.46788974</v>
      </c>
      <c r="P73" s="248">
        <f>[1]NACE38CVS!O72</f>
        <v>179357.89873081999</v>
      </c>
      <c r="Q73" s="248">
        <f>[1]NACE38CVS!P72</f>
        <v>10053.48059918</v>
      </c>
      <c r="R73" s="248">
        <f>[1]NACE38CVS!Q72</f>
        <v>138214.49156704999</v>
      </c>
      <c r="S73" s="248">
        <f>[1]NACE38CVS!R72</f>
        <v>75696.949484679993</v>
      </c>
      <c r="T73" s="248">
        <f>[1]NACE38CVS!S72</f>
        <v>265412.44940561999</v>
      </c>
      <c r="U73" s="248">
        <f>[1]NACE38CVS!T72</f>
        <v>394408.49190144998</v>
      </c>
      <c r="V73" s="248">
        <f>[1]NACE38CVS!U72</f>
        <v>125052.10607394</v>
      </c>
      <c r="W73" s="248">
        <f>[1]NACE38CVS!V72</f>
        <v>110973.79854987</v>
      </c>
      <c r="X73" s="248">
        <f>[1]NACE38CVS!W72</f>
        <v>177988.09364864</v>
      </c>
      <c r="Y73" s="248">
        <f>[1]NACE38CVS!X72</f>
        <v>357764.45084693999</v>
      </c>
      <c r="Z73" s="248">
        <f>[1]NACE38CVS!Y72</f>
        <v>210164.22800703059</v>
      </c>
      <c r="AA73" s="248">
        <f>[1]NACE38CVS!Z72</f>
        <v>147600.2228399094</v>
      </c>
      <c r="AB73" s="248">
        <f>[1]NACE38CVS!AA72</f>
        <v>266442.59824114997</v>
      </c>
      <c r="AC73" s="248">
        <f>[1]NACE38CVS!AB72</f>
        <v>175468.88507717999</v>
      </c>
      <c r="AD73" s="248">
        <f>[1]NACE38CVS!AC72</f>
        <v>146685.07642385</v>
      </c>
      <c r="AE73" s="248">
        <f>[1]NACE38CVS!AD72</f>
        <v>1407244.38690372</v>
      </c>
      <c r="AF73" s="248">
        <f>[1]NACE38CVS!AE72</f>
        <v>147099.22818869466</v>
      </c>
      <c r="AG73" s="248">
        <f>[1]NACE38CVS!AF72</f>
        <v>166099.9343004431</v>
      </c>
      <c r="AH73" s="248">
        <f>[1]NACE38CVS!AG72</f>
        <v>1094045.2244145821</v>
      </c>
      <c r="AI73" s="248">
        <f>[1]NACE38CVS!AH72</f>
        <v>2955790.8123053401</v>
      </c>
      <c r="AJ73" s="248">
        <f>[1]NACE38CVS!AI72</f>
        <v>358534.8297734345</v>
      </c>
      <c r="AK73" s="248">
        <f>[1]NACE38CVS!AJ72</f>
        <v>928818.41777457157</v>
      </c>
      <c r="AL73" s="248">
        <f>[1]NACE38CVS!AK72</f>
        <v>1668437.5647573341</v>
      </c>
      <c r="AM73" s="248">
        <f>[1]NACE38CVS!AL72</f>
        <v>1363312.4252534199</v>
      </c>
      <c r="AN73" s="248">
        <f>[1]NACE38CVS!AM72</f>
        <v>1002176.55547499</v>
      </c>
      <c r="AO73" s="248">
        <f>[1]NACE38CVS!AN72</f>
        <v>240898.20268586988</v>
      </c>
      <c r="AP73" s="248">
        <f>[1]NACE38CVS!AO72</f>
        <v>761278.35278912017</v>
      </c>
      <c r="AQ73" s="248">
        <f>[1]NACE38CVS!AP72</f>
        <v>218152.13333856</v>
      </c>
      <c r="AR73" s="248">
        <f>[1]NACE38CVS!AQ72</f>
        <v>135132.26107369</v>
      </c>
      <c r="AS73" s="248">
        <f>[1]NACE38CVS!AR72</f>
        <v>364338.62254205003</v>
      </c>
      <c r="AT73" s="248">
        <f>[1]NACE38CVS!AS72</f>
        <v>744058.81285347999</v>
      </c>
      <c r="AU73" s="248">
        <f>[1]NACE38CVS!AT72</f>
        <v>273407.49545351998</v>
      </c>
      <c r="AV73" s="248">
        <f>[1]NACE38CVS!AU72</f>
        <v>928926.05995906005</v>
      </c>
      <c r="AW73" s="248">
        <f>[1]NACE38CVS!AV72</f>
        <v>95537.721840679995</v>
      </c>
      <c r="AX73" s="248">
        <f>[1]NACE38CVS!AW72</f>
        <v>200769.85709341001</v>
      </c>
      <c r="AY73" s="248">
        <f>[1]NACE38CVS!AX72</f>
        <v>1787629.6628280878</v>
      </c>
      <c r="AZ73" s="248">
        <f>[1]NACE38CVS!AZ72</f>
        <v>201074.91865092999</v>
      </c>
      <c r="BA73" s="248">
        <f>[1]NACE38CVS!BA72</f>
        <v>333053.45912418998</v>
      </c>
      <c r="BB73" s="248">
        <f>[1]NACE38CVS!BB72</f>
        <v>559447.87678825995</v>
      </c>
      <c r="BC73" s="248">
        <f>[1]NACE38CVS!BC72</f>
        <v>1134739.87021887</v>
      </c>
      <c r="BD73" s="248">
        <f>[1]NACE38CVS!BD72</f>
        <v>283587.46761563001</v>
      </c>
      <c r="BE73" s="248">
        <f>[1]NACE38CVS!BE72</f>
        <v>481057.06249749998</v>
      </c>
      <c r="BF73" s="248">
        <f>[1]NACE38CVS!BF72</f>
        <v>0</v>
      </c>
      <c r="BG73" s="248">
        <f>[1]NACE38CVS!BI72</f>
        <v>1724860.3442607599</v>
      </c>
      <c r="BH73" s="248">
        <f>[1]NACE38CVS!BJ72</f>
        <v>1040734.09095943</v>
      </c>
    </row>
    <row r="74" spans="1:60" s="36" customFormat="1" ht="12" thickBot="1" x14ac:dyDescent="0.25">
      <c r="A74" s="139">
        <f t="shared" si="6"/>
        <v>42003</v>
      </c>
      <c r="B74" s="250">
        <f>[1]NACE38CVS!B73</f>
        <v>17493242.502984889</v>
      </c>
      <c r="C74" s="250">
        <f>[1]NACE38CVS!C73</f>
        <v>16930165.685014226</v>
      </c>
      <c r="D74" s="251">
        <f>[1]NACE38CVS!D73</f>
        <v>3022931.6547167394</v>
      </c>
      <c r="E74" s="251">
        <f>[1]NACE38CVS!E73</f>
        <v>1398059.89378772</v>
      </c>
      <c r="F74" s="251">
        <f>[1]NACE38CVS!F73</f>
        <v>13072250.954480432</v>
      </c>
      <c r="G74" s="251">
        <f>[1]NACE38CVS!G73</f>
        <v>12509174.136509769</v>
      </c>
      <c r="H74" s="251">
        <f>[1]NACE38CVS!H73</f>
        <v>563076.81797066354</v>
      </c>
      <c r="I74" s="252">
        <f>[1]NACE38CVS!I73</f>
        <v>15257781.426801261</v>
      </c>
      <c r="J74" s="251">
        <f t="shared" si="4"/>
        <v>2235461.0761836302</v>
      </c>
      <c r="K74" s="251">
        <f t="shared" si="5"/>
        <v>10273713.060326139</v>
      </c>
      <c r="L74" s="251">
        <f>[1]NACE38CVS!J73</f>
        <v>5969.9553337899997</v>
      </c>
      <c r="M74" s="251">
        <f>[1]NACE38CVS!L73</f>
        <v>23111.379605620001</v>
      </c>
      <c r="N74" s="251">
        <f>[1]NACE38CVS!M73</f>
        <v>483736.85670869</v>
      </c>
      <c r="O74" s="251">
        <f>[1]NACE38CVS!N73</f>
        <v>101528.33955998</v>
      </c>
      <c r="P74" s="251">
        <f>[1]NACE38CVS!O73</f>
        <v>178387.88229159999</v>
      </c>
      <c r="Q74" s="251">
        <f>[1]NACE38CVS!P73</f>
        <v>10052.477063619999</v>
      </c>
      <c r="R74" s="251">
        <f>[1]NACE38CVS!Q73</f>
        <v>138117.56596489</v>
      </c>
      <c r="S74" s="251">
        <f>[1]NACE38CVS!R73</f>
        <v>75899.014504620005</v>
      </c>
      <c r="T74" s="251">
        <f>[1]NACE38CVS!S73</f>
        <v>263713.97996108001</v>
      </c>
      <c r="U74" s="251">
        <f>[1]NACE38CVS!T73</f>
        <v>392876.93265322997</v>
      </c>
      <c r="V74" s="251">
        <f>[1]NACE38CVS!U73</f>
        <v>124698.3388313</v>
      </c>
      <c r="W74" s="251">
        <f>[1]NACE38CVS!V73</f>
        <v>109994.90115054</v>
      </c>
      <c r="X74" s="251">
        <f>[1]NACE38CVS!W73</f>
        <v>177472.41823497001</v>
      </c>
      <c r="Y74" s="251">
        <f>[1]NACE38CVS!X73</f>
        <v>355536.11926558998</v>
      </c>
      <c r="Z74" s="251">
        <f>[1]NACE38CVS!Y73</f>
        <v>207844.69944054249</v>
      </c>
      <c r="AA74" s="251">
        <f>[1]NACE38CVS!Z73</f>
        <v>147691.41982504746</v>
      </c>
      <c r="AB74" s="251">
        <f>[1]NACE38CVS!AA73</f>
        <v>265829.35783179</v>
      </c>
      <c r="AC74" s="251">
        <f>[1]NACE38CVS!AB73</f>
        <v>175634.95486781001</v>
      </c>
      <c r="AD74" s="251">
        <f>[1]NACE38CVS!AC73</f>
        <v>146341.13622141001</v>
      </c>
      <c r="AE74" s="251">
        <f>[1]NACE38CVS!AD73</f>
        <v>1398059.89378772</v>
      </c>
      <c r="AF74" s="251">
        <f>[1]NACE38CVS!AE73</f>
        <v>145684.37758762599</v>
      </c>
      <c r="AG74" s="251">
        <f>[1]NACE38CVS!AF73</f>
        <v>164938.25489746738</v>
      </c>
      <c r="AH74" s="251">
        <f>[1]NACE38CVS!AG73</f>
        <v>1087437.2613026267</v>
      </c>
      <c r="AI74" s="251">
        <f>[1]NACE38CVS!AH73</f>
        <v>2950623.8552667699</v>
      </c>
      <c r="AJ74" s="251">
        <f>[1]NACE38CVS!AI73</f>
        <v>358124.85988537874</v>
      </c>
      <c r="AK74" s="251">
        <f>[1]NACE38CVS!AJ73</f>
        <v>926126.88506664964</v>
      </c>
      <c r="AL74" s="251">
        <f>[1]NACE38CVS!AK73</f>
        <v>1666372.1103147415</v>
      </c>
      <c r="AM74" s="251">
        <f>[1]NACE38CVS!AL73</f>
        <v>1360380.5194103401</v>
      </c>
      <c r="AN74" s="251">
        <f>[1]NACE38CVS!AM73</f>
        <v>1003044.13633426</v>
      </c>
      <c r="AO74" s="251">
        <f>[1]NACE38CVS!AN73</f>
        <v>240016.64209855534</v>
      </c>
      <c r="AP74" s="251">
        <f>[1]NACE38CVS!AO73</f>
        <v>763027.49423570465</v>
      </c>
      <c r="AQ74" s="251">
        <f>[1]NACE38CVS!AP73</f>
        <v>218328.73869232999</v>
      </c>
      <c r="AR74" s="251">
        <f>[1]NACE38CVS!AQ73</f>
        <v>134623.56371859001</v>
      </c>
      <c r="AS74" s="251">
        <f>[1]NACE38CVS!AR73</f>
        <v>366378.13687714998</v>
      </c>
      <c r="AT74" s="251">
        <f>[1]NACE38CVS!AS73</f>
        <v>743567.35869002005</v>
      </c>
      <c r="AU74" s="251">
        <f>[1]NACE38CVS!AT73</f>
        <v>272425.42227793997</v>
      </c>
      <c r="AV74" s="251">
        <f>[1]NACE38CVS!AU73</f>
        <v>930517.18956087006</v>
      </c>
      <c r="AW74" s="251">
        <f>[1]NACE38CVS!AV73</f>
        <v>95160.95892125</v>
      </c>
      <c r="AX74" s="251">
        <f>[1]NACE38CVS!AW73</f>
        <v>201002.51760599</v>
      </c>
      <c r="AY74" s="251">
        <f>[1]NACE38CVS!AX73</f>
        <v>1794166.7295521935</v>
      </c>
      <c r="AZ74" s="251">
        <f>[1]NACE38CVS!AZ73</f>
        <v>201025.27182945999</v>
      </c>
      <c r="BA74" s="251">
        <f>[1]NACE38CVS!BA73</f>
        <v>334175.88248347997</v>
      </c>
      <c r="BB74" s="251">
        <f>[1]NACE38CVS!BB73</f>
        <v>560285.58456783998</v>
      </c>
      <c r="BC74" s="251">
        <f>[1]NACE38CVS!BC73</f>
        <v>1139974.3373028501</v>
      </c>
      <c r="BD74" s="251">
        <f>[1]NACE38CVS!BD73</f>
        <v>285687.24043032998</v>
      </c>
      <c r="BE74" s="251">
        <f>[1]NACE38CVS!BE73</f>
        <v>480883.51095877</v>
      </c>
      <c r="BF74" s="251">
        <f>[1]NACE38CVS!BF73</f>
        <v>0</v>
      </c>
      <c r="BG74" s="251">
        <f>[1]NACE38CVS!BI73</f>
        <v>1725859.4060344701</v>
      </c>
      <c r="BH74" s="251">
        <f>[1]NACE38CVS!BJ73</f>
        <v>1043741.0360450899</v>
      </c>
    </row>
    <row r="75" spans="1:60" s="36" customFormat="1" x14ac:dyDescent="0.2">
      <c r="A75" s="140">
        <f t="shared" si="6"/>
        <v>42093</v>
      </c>
      <c r="B75" s="244">
        <f>[1]NACE38CVS!B74</f>
        <v>17485303.500720628</v>
      </c>
      <c r="C75" s="244">
        <f>[1]NACE38CVS!C74</f>
        <v>16924613.507777441</v>
      </c>
      <c r="D75" s="245">
        <f>[1]NACE38CVS!D74</f>
        <v>3012153.6628955803</v>
      </c>
      <c r="E75" s="245">
        <f>[1]NACE38CVS!E74</f>
        <v>1383905.93719661</v>
      </c>
      <c r="F75" s="245">
        <f>[1]NACE38CVS!F74</f>
        <v>13089243.900628436</v>
      </c>
      <c r="G75" s="245">
        <f>[1]NACE38CVS!G74</f>
        <v>12528553.90768525</v>
      </c>
      <c r="H75" s="245">
        <f>[1]NACE38CVS!H74</f>
        <v>560689.99294318573</v>
      </c>
      <c r="I75" s="246">
        <f>[1]NACE38CVS!I74</f>
        <v>15246821.072874097</v>
      </c>
      <c r="J75" s="245">
        <f t="shared" si="4"/>
        <v>2238482.42784653</v>
      </c>
      <c r="K75" s="245">
        <f t="shared" si="5"/>
        <v>10290071.47983872</v>
      </c>
      <c r="L75" s="245">
        <f>[1]NACE38CVS!J74</f>
        <v>5996.6003940500004</v>
      </c>
      <c r="M75" s="245">
        <f>[1]NACE38CVS!L74</f>
        <v>22730.331176660002</v>
      </c>
      <c r="N75" s="245">
        <f>[1]NACE38CVS!M74</f>
        <v>484155.17310690001</v>
      </c>
      <c r="O75" s="245">
        <f>[1]NACE38CVS!N74</f>
        <v>100185.88280342999</v>
      </c>
      <c r="P75" s="245">
        <f>[1]NACE38CVS!O74</f>
        <v>176973.04919495</v>
      </c>
      <c r="Q75" s="245">
        <f>[1]NACE38CVS!P74</f>
        <v>10001.66349508</v>
      </c>
      <c r="R75" s="245">
        <f>[1]NACE38CVS!Q74</f>
        <v>137799.18744506</v>
      </c>
      <c r="S75" s="245">
        <f>[1]NACE38CVS!R74</f>
        <v>76137.258544819997</v>
      </c>
      <c r="T75" s="245">
        <f>[1]NACE38CVS!S74</f>
        <v>261393.67579522001</v>
      </c>
      <c r="U75" s="245">
        <f>[1]NACE38CVS!T74</f>
        <v>391008.07872603001</v>
      </c>
      <c r="V75" s="245">
        <f>[1]NACE38CVS!U74</f>
        <v>124470.23377382</v>
      </c>
      <c r="W75" s="245">
        <f>[1]NACE38CVS!V74</f>
        <v>109432.21651526001</v>
      </c>
      <c r="X75" s="245">
        <f>[1]NACE38CVS!W74</f>
        <v>176848.85411002999</v>
      </c>
      <c r="Y75" s="245">
        <f>[1]NACE38CVS!X74</f>
        <v>353988.72924151999</v>
      </c>
      <c r="Z75" s="245">
        <f>[1]NACE38CVS!Y74</f>
        <v>205870.6456751985</v>
      </c>
      <c r="AA75" s="245">
        <f>[1]NACE38CVS!Z74</f>
        <v>148118.08356632147</v>
      </c>
      <c r="AB75" s="245">
        <f>[1]NACE38CVS!AA74</f>
        <v>264666.93369530002</v>
      </c>
      <c r="AC75" s="245">
        <f>[1]NACE38CVS!AB74</f>
        <v>175929.5686455</v>
      </c>
      <c r="AD75" s="245">
        <f>[1]NACE38CVS!AC74</f>
        <v>146432.82662599999</v>
      </c>
      <c r="AE75" s="245">
        <f>[1]NACE38CVS!AD74</f>
        <v>1383905.93719661</v>
      </c>
      <c r="AF75" s="245">
        <f>[1]NACE38CVS!AE74</f>
        <v>144331.98018598487</v>
      </c>
      <c r="AG75" s="245">
        <f>[1]NACE38CVS!AF74</f>
        <v>163935.57575266424</v>
      </c>
      <c r="AH75" s="245">
        <f>[1]NACE38CVS!AG74</f>
        <v>1075638.381257961</v>
      </c>
      <c r="AI75" s="245">
        <f>[1]NACE38CVS!AH74</f>
        <v>2954734.1269607302</v>
      </c>
      <c r="AJ75" s="245">
        <f>[1]NACE38CVS!AI74</f>
        <v>358675.85135927307</v>
      </c>
      <c r="AK75" s="245">
        <f>[1]NACE38CVS!AJ74</f>
        <v>924853.26141077606</v>
      </c>
      <c r="AL75" s="245">
        <f>[1]NACE38CVS!AK74</f>
        <v>1671205.0141906808</v>
      </c>
      <c r="AM75" s="245">
        <f>[1]NACE38CVS!AL74</f>
        <v>1361546.2669643899</v>
      </c>
      <c r="AN75" s="245">
        <f>[1]NACE38CVS!AM74</f>
        <v>1005091.37969079</v>
      </c>
      <c r="AO75" s="245">
        <f>[1]NACE38CVS!AN74</f>
        <v>240262.05029532738</v>
      </c>
      <c r="AP75" s="245">
        <f>[1]NACE38CVS!AO74</f>
        <v>764829.32939546253</v>
      </c>
      <c r="AQ75" s="245">
        <f>[1]NACE38CVS!AP74</f>
        <v>218525.40905409001</v>
      </c>
      <c r="AR75" s="245">
        <f>[1]NACE38CVS!AQ74</f>
        <v>133961.42010818</v>
      </c>
      <c r="AS75" s="245">
        <f>[1]NACE38CVS!AR74</f>
        <v>368569.07837477</v>
      </c>
      <c r="AT75" s="245">
        <f>[1]NACE38CVS!AS74</f>
        <v>742607.37663594005</v>
      </c>
      <c r="AU75" s="245">
        <f>[1]NACE38CVS!AT74</f>
        <v>270874.18551553</v>
      </c>
      <c r="AV75" s="245">
        <f>[1]NACE38CVS!AU74</f>
        <v>934270.46757623996</v>
      </c>
      <c r="AW75" s="245">
        <f>[1]NACE38CVS!AV74</f>
        <v>96268.192904009993</v>
      </c>
      <c r="AX75" s="245">
        <f>[1]NACE38CVS!AW74</f>
        <v>202555.33693722001</v>
      </c>
      <c r="AY75" s="245">
        <f>[1]NACE38CVS!AX74</f>
        <v>1794273.8404439758</v>
      </c>
      <c r="AZ75" s="245">
        <f>[1]NACE38CVS!AZ74</f>
        <v>201068.68090462999</v>
      </c>
      <c r="BA75" s="245">
        <f>[1]NACE38CVS!BA74</f>
        <v>333799.39244838001</v>
      </c>
      <c r="BB75" s="245">
        <f>[1]NACE38CVS!BB74</f>
        <v>560783.23743497999</v>
      </c>
      <c r="BC75" s="245">
        <f>[1]NACE38CVS!BC74</f>
        <v>1142831.11705854</v>
      </c>
      <c r="BD75" s="245">
        <f>[1]NACE38CVS!BD74</f>
        <v>285448.33466555999</v>
      </c>
      <c r="BE75" s="245">
        <f>[1]NACE38CVS!BE74</f>
        <v>482036.05695047998</v>
      </c>
      <c r="BF75" s="245">
        <f>[1]NACE38CVS!BF74</f>
        <v>0</v>
      </c>
      <c r="BG75" s="245">
        <f>[1]NACE38CVS!BI74</f>
        <v>1726743.5873670001</v>
      </c>
      <c r="BH75" s="245">
        <f>[1]NACE38CVS!BJ74</f>
        <v>1043728.80739926</v>
      </c>
    </row>
    <row r="76" spans="1:60" s="36" customFormat="1" x14ac:dyDescent="0.2">
      <c r="A76" s="138">
        <f t="shared" si="6"/>
        <v>42185</v>
      </c>
      <c r="B76" s="247">
        <f>[1]NACE38CVS!B75</f>
        <v>17515712.203501161</v>
      </c>
      <c r="C76" s="247">
        <f>[1]NACE38CVS!C75</f>
        <v>16932114.518331472</v>
      </c>
      <c r="D76" s="248">
        <f>[1]NACE38CVS!D75</f>
        <v>3006601.6241222201</v>
      </c>
      <c r="E76" s="248">
        <f>[1]NACE38CVS!E75</f>
        <v>1374425.5021347499</v>
      </c>
      <c r="F76" s="248">
        <f>[1]NACE38CVS!F75</f>
        <v>13134685.077244192</v>
      </c>
      <c r="G76" s="248">
        <f>[1]NACE38CVS!G75</f>
        <v>12551087.392074503</v>
      </c>
      <c r="H76" s="248">
        <f>[1]NACE38CVS!H75</f>
        <v>583597.68516968971</v>
      </c>
      <c r="I76" s="249">
        <f>[1]NACE38CVS!I75</f>
        <v>15269234.83460496</v>
      </c>
      <c r="J76" s="248">
        <f t="shared" si="4"/>
        <v>2246477.3688962003</v>
      </c>
      <c r="K76" s="248">
        <f t="shared" si="5"/>
        <v>10304610.023178302</v>
      </c>
      <c r="L76" s="248">
        <f>[1]NACE38CVS!J75</f>
        <v>5959.7534244500002</v>
      </c>
      <c r="M76" s="248">
        <f>[1]NACE38CVS!L75</f>
        <v>22651.042688739999</v>
      </c>
      <c r="N76" s="248">
        <f>[1]NACE38CVS!M75</f>
        <v>485430.03752224002</v>
      </c>
      <c r="O76" s="248">
        <f>[1]NACE38CVS!N75</f>
        <v>99763.508731139998</v>
      </c>
      <c r="P76" s="248">
        <f>[1]NACE38CVS!O75</f>
        <v>175938.77346299999</v>
      </c>
      <c r="Q76" s="248">
        <f>[1]NACE38CVS!P75</f>
        <v>9841.4944611600004</v>
      </c>
      <c r="R76" s="248">
        <f>[1]NACE38CVS!Q75</f>
        <v>138166.76996387</v>
      </c>
      <c r="S76" s="248">
        <f>[1]NACE38CVS!R75</f>
        <v>76400.408368839999</v>
      </c>
      <c r="T76" s="248">
        <f>[1]NACE38CVS!S75</f>
        <v>260150.45714516999</v>
      </c>
      <c r="U76" s="248">
        <f>[1]NACE38CVS!T75</f>
        <v>388532.03242070001</v>
      </c>
      <c r="V76" s="248">
        <f>[1]NACE38CVS!U75</f>
        <v>123916.2298365</v>
      </c>
      <c r="W76" s="248">
        <f>[1]NACE38CVS!V75</f>
        <v>109312.30123497</v>
      </c>
      <c r="X76" s="248">
        <f>[1]NACE38CVS!W75</f>
        <v>176270.51263909999</v>
      </c>
      <c r="Y76" s="248">
        <f>[1]NACE38CVS!X75</f>
        <v>353020.79368891998</v>
      </c>
      <c r="Z76" s="248">
        <f>[1]NACE38CVS!Y75</f>
        <v>204488.71058860968</v>
      </c>
      <c r="AA76" s="248">
        <f>[1]NACE38CVS!Z75</f>
        <v>148532.08310031029</v>
      </c>
      <c r="AB76" s="248">
        <f>[1]NACE38CVS!AA75</f>
        <v>264523.1573507</v>
      </c>
      <c r="AC76" s="248">
        <f>[1]NACE38CVS!AB75</f>
        <v>176341.15237999</v>
      </c>
      <c r="AD76" s="248">
        <f>[1]NACE38CVS!AC75</f>
        <v>146342.95222718001</v>
      </c>
      <c r="AE76" s="248">
        <f>[1]NACE38CVS!AD75</f>
        <v>1374425.5021347499</v>
      </c>
      <c r="AF76" s="248">
        <f>[1]NACE38CVS!AE75</f>
        <v>143506.83366081235</v>
      </c>
      <c r="AG76" s="248">
        <f>[1]NACE38CVS!AF75</f>
        <v>163527.19078285046</v>
      </c>
      <c r="AH76" s="248">
        <f>[1]NACE38CVS!AG75</f>
        <v>1067391.4776910872</v>
      </c>
      <c r="AI76" s="248">
        <f>[1]NACE38CVS!AH75</f>
        <v>2957690.9007717799</v>
      </c>
      <c r="AJ76" s="248">
        <f>[1]NACE38CVS!AI75</f>
        <v>359567.82346426707</v>
      </c>
      <c r="AK76" s="248">
        <f>[1]NACE38CVS!AJ75</f>
        <v>924736.01185310911</v>
      </c>
      <c r="AL76" s="248">
        <f>[1]NACE38CVS!AK75</f>
        <v>1673387.0654544039</v>
      </c>
      <c r="AM76" s="248">
        <f>[1]NACE38CVS!AL75</f>
        <v>1362195.2621627201</v>
      </c>
      <c r="AN76" s="248">
        <f>[1]NACE38CVS!AM75</f>
        <v>1007104.04471271</v>
      </c>
      <c r="AO76" s="248">
        <f>[1]NACE38CVS!AN75</f>
        <v>238995.83981664796</v>
      </c>
      <c r="AP76" s="248">
        <f>[1]NACE38CVS!AO75</f>
        <v>768108.20489606191</v>
      </c>
      <c r="AQ76" s="248">
        <f>[1]NACE38CVS!AP75</f>
        <v>216694.07133321001</v>
      </c>
      <c r="AR76" s="248">
        <f>[1]NACE38CVS!AQ75</f>
        <v>133549.02524948999</v>
      </c>
      <c r="AS76" s="248">
        <f>[1]NACE38CVS!AR75</f>
        <v>371864.94206769997</v>
      </c>
      <c r="AT76" s="248">
        <f>[1]NACE38CVS!AS75</f>
        <v>743384.57269303</v>
      </c>
      <c r="AU76" s="248">
        <f>[1]NACE38CVS!AT75</f>
        <v>270537.11618320999</v>
      </c>
      <c r="AV76" s="248">
        <f>[1]NACE38CVS!AU75</f>
        <v>939060.02816522005</v>
      </c>
      <c r="AW76" s="248">
        <f>[1]NACE38CVS!AV75</f>
        <v>97012.442411950004</v>
      </c>
      <c r="AX76" s="248">
        <f>[1]NACE38CVS!AW75</f>
        <v>202653.87885337</v>
      </c>
      <c r="AY76" s="248">
        <f>[1]NACE38CVS!AX75</f>
        <v>1819617.3601856097</v>
      </c>
      <c r="AZ76" s="248">
        <f>[1]NACE38CVS!AZ75</f>
        <v>201501.05733086</v>
      </c>
      <c r="BA76" s="248">
        <f>[1]NACE38CVS!BA75</f>
        <v>334386.95339858998</v>
      </c>
      <c r="BB76" s="248">
        <f>[1]NACE38CVS!BB75</f>
        <v>562673.52712104004</v>
      </c>
      <c r="BC76" s="248">
        <f>[1]NACE38CVS!BC75</f>
        <v>1147915.83104571</v>
      </c>
      <c r="BD76" s="248">
        <f>[1]NACE38CVS!BD75</f>
        <v>284655.25924360001</v>
      </c>
      <c r="BE76" s="248">
        <f>[1]NACE38CVS!BE75</f>
        <v>482188.80431439</v>
      </c>
      <c r="BF76" s="248">
        <f>[1]NACE38CVS!BF75</f>
        <v>0</v>
      </c>
      <c r="BG76" s="248">
        <f>[1]NACE38CVS!BI75</f>
        <v>1725857.6856937101</v>
      </c>
      <c r="BH76" s="248">
        <f>[1]NACE38CVS!BJ75</f>
        <v>1044802.18991892</v>
      </c>
    </row>
    <row r="77" spans="1:60" s="36" customFormat="1" x14ac:dyDescent="0.2">
      <c r="A77" s="138">
        <f t="shared" si="6"/>
        <v>42277</v>
      </c>
      <c r="B77" s="247">
        <f>[1]NACE38CVS!B76</f>
        <v>17565473.367160544</v>
      </c>
      <c r="C77" s="247">
        <f>[1]NACE38CVS!C76</f>
        <v>16959369.963232383</v>
      </c>
      <c r="D77" s="248">
        <f>[1]NACE38CVS!D76</f>
        <v>2997936.8283875799</v>
      </c>
      <c r="E77" s="248">
        <f>[1]NACE38CVS!E76</f>
        <v>1366044.7442314101</v>
      </c>
      <c r="F77" s="248">
        <f>[1]NACE38CVS!F76</f>
        <v>13201491.794541549</v>
      </c>
      <c r="G77" s="248">
        <f>[1]NACE38CVS!G76</f>
        <v>12595388.39061339</v>
      </c>
      <c r="H77" s="248">
        <f>[1]NACE38CVS!H76</f>
        <v>606103.40392815892</v>
      </c>
      <c r="I77" s="249">
        <f>[1]NACE38CVS!I76</f>
        <v>15312566.499926364</v>
      </c>
      <c r="J77" s="248">
        <f t="shared" si="4"/>
        <v>2252906.8672341798</v>
      </c>
      <c r="K77" s="248">
        <f t="shared" si="5"/>
        <v>10342481.52337921</v>
      </c>
      <c r="L77" s="248">
        <f>[1]NACE38CVS!J76</f>
        <v>6069.1026938900004</v>
      </c>
      <c r="M77" s="248">
        <f>[1]NACE38CVS!L76</f>
        <v>22236.072374079999</v>
      </c>
      <c r="N77" s="248">
        <f>[1]NACE38CVS!M76</f>
        <v>486289.18303545</v>
      </c>
      <c r="O77" s="248">
        <f>[1]NACE38CVS!N76</f>
        <v>99613.071432269993</v>
      </c>
      <c r="P77" s="248">
        <f>[1]NACE38CVS!O76</f>
        <v>174608.72184685999</v>
      </c>
      <c r="Q77" s="248">
        <f>[1]NACE38CVS!P76</f>
        <v>9778.9389702799999</v>
      </c>
      <c r="R77" s="248">
        <f>[1]NACE38CVS!Q76</f>
        <v>138669.60279939999</v>
      </c>
      <c r="S77" s="248">
        <f>[1]NACE38CVS!R76</f>
        <v>76089.570219700006</v>
      </c>
      <c r="T77" s="248">
        <f>[1]NACE38CVS!S76</f>
        <v>259012.43549857999</v>
      </c>
      <c r="U77" s="248">
        <f>[1]NACE38CVS!T76</f>
        <v>386257.73067553999</v>
      </c>
      <c r="V77" s="248">
        <f>[1]NACE38CVS!U76</f>
        <v>124199.55395391</v>
      </c>
      <c r="W77" s="248">
        <f>[1]NACE38CVS!V76</f>
        <v>108869.44327309</v>
      </c>
      <c r="X77" s="248">
        <f>[1]NACE38CVS!W76</f>
        <v>175347.42694506</v>
      </c>
      <c r="Y77" s="248">
        <f>[1]NACE38CVS!X76</f>
        <v>351546.61939731002</v>
      </c>
      <c r="Z77" s="248">
        <f>[1]NACE38CVS!Y76</f>
        <v>203025.42858546486</v>
      </c>
      <c r="AA77" s="248">
        <f>[1]NACE38CVS!Z76</f>
        <v>148521.19081184515</v>
      </c>
      <c r="AB77" s="248">
        <f>[1]NACE38CVS!AA76</f>
        <v>263775.55450064997</v>
      </c>
      <c r="AC77" s="248">
        <f>[1]NACE38CVS!AB76</f>
        <v>175582.5974844</v>
      </c>
      <c r="AD77" s="248">
        <f>[1]NACE38CVS!AC76</f>
        <v>146060.30598100001</v>
      </c>
      <c r="AE77" s="248">
        <f>[1]NACE38CVS!AD76</f>
        <v>1366044.7442314101</v>
      </c>
      <c r="AF77" s="248">
        <f>[1]NACE38CVS!AE76</f>
        <v>143123.26784450471</v>
      </c>
      <c r="AG77" s="248">
        <f>[1]NACE38CVS!AF76</f>
        <v>161403.07762467107</v>
      </c>
      <c r="AH77" s="248">
        <f>[1]NACE38CVS!AG76</f>
        <v>1061518.3987622343</v>
      </c>
      <c r="AI77" s="248">
        <f>[1]NACE38CVS!AH76</f>
        <v>2963410.3859906802</v>
      </c>
      <c r="AJ77" s="248">
        <f>[1]NACE38CVS!AI76</f>
        <v>359745.64307261875</v>
      </c>
      <c r="AK77" s="248">
        <f>[1]NACE38CVS!AJ76</f>
        <v>924478.09629377048</v>
      </c>
      <c r="AL77" s="248">
        <f>[1]NACE38CVS!AK76</f>
        <v>1679186.6466242909</v>
      </c>
      <c r="AM77" s="248">
        <f>[1]NACE38CVS!AL76</f>
        <v>1363685.4159298199</v>
      </c>
      <c r="AN77" s="248">
        <f>[1]NACE38CVS!AM76</f>
        <v>1025209.37329569</v>
      </c>
      <c r="AO77" s="248">
        <f>[1]NACE38CVS!AN76</f>
        <v>244975.37019877203</v>
      </c>
      <c r="AP77" s="248">
        <f>[1]NACE38CVS!AO76</f>
        <v>780234.00309691799</v>
      </c>
      <c r="AQ77" s="248">
        <f>[1]NACE38CVS!AP76</f>
        <v>216349.12537411001</v>
      </c>
      <c r="AR77" s="248">
        <f>[1]NACE38CVS!AQ76</f>
        <v>132457.82612119001</v>
      </c>
      <c r="AS77" s="248">
        <f>[1]NACE38CVS!AR76</f>
        <v>374931.33209610003</v>
      </c>
      <c r="AT77" s="248">
        <f>[1]NACE38CVS!AS76</f>
        <v>741698.54473544005</v>
      </c>
      <c r="AU77" s="248">
        <f>[1]NACE38CVS!AT76</f>
        <v>270829.86600891</v>
      </c>
      <c r="AV77" s="248">
        <f>[1]NACE38CVS!AU76</f>
        <v>944778.09981103998</v>
      </c>
      <c r="AW77" s="248">
        <f>[1]NACE38CVS!AV76</f>
        <v>97311.903575470002</v>
      </c>
      <c r="AX77" s="248">
        <f>[1]NACE38CVS!AW76</f>
        <v>200302.03937364</v>
      </c>
      <c r="AY77" s="248">
        <f>[1]NACE38CVS!AX76</f>
        <v>1848800.080737839</v>
      </c>
      <c r="AZ77" s="248">
        <f>[1]NACE38CVS!AZ76</f>
        <v>202113.99196826</v>
      </c>
      <c r="BA77" s="248">
        <f>[1]NACE38CVS!BA76</f>
        <v>336052.02361338999</v>
      </c>
      <c r="BB77" s="248">
        <f>[1]NACE38CVS!BB76</f>
        <v>563471.80178924999</v>
      </c>
      <c r="BC77" s="248">
        <f>[1]NACE38CVS!BC76</f>
        <v>1151269.04986328</v>
      </c>
      <c r="BD77" s="248">
        <f>[1]NACE38CVS!BD76</f>
        <v>285509.16129179997</v>
      </c>
      <c r="BE77" s="248">
        <f>[1]NACE38CVS!BE76</f>
        <v>483311.77296564</v>
      </c>
      <c r="BF77" s="248">
        <f>[1]NACE38CVS!BF76</f>
        <v>0</v>
      </c>
      <c r="BG77" s="248">
        <f>[1]NACE38CVS!BI76</f>
        <v>1730397.6395533399</v>
      </c>
      <c r="BH77" s="248">
        <f>[1]NACE38CVS!BJ76</f>
        <v>1048037.78168579</v>
      </c>
    </row>
    <row r="78" spans="1:60" s="36" customFormat="1" ht="12" thickBot="1" x14ac:dyDescent="0.25">
      <c r="A78" s="139">
        <f t="shared" si="6"/>
        <v>42368</v>
      </c>
      <c r="B78" s="250">
        <f>[1]NACE38CVS!B77</f>
        <v>17595627.073897026</v>
      </c>
      <c r="C78" s="250">
        <f>[1]NACE38CVS!C77</f>
        <v>16973473.188652329</v>
      </c>
      <c r="D78" s="251">
        <f>[1]NACE38CVS!D77</f>
        <v>2991758.8837285899</v>
      </c>
      <c r="E78" s="251">
        <f>[1]NACE38CVS!E77</f>
        <v>1363051.94187618</v>
      </c>
      <c r="F78" s="251">
        <f>[1]NACE38CVS!F77</f>
        <v>13240816.248292258</v>
      </c>
      <c r="G78" s="251">
        <f>[1]NACE38CVS!G77</f>
        <v>12618662.363047561</v>
      </c>
      <c r="H78" s="251">
        <f>[1]NACE38CVS!H77</f>
        <v>622153.88524469687</v>
      </c>
      <c r="I78" s="252">
        <f>[1]NACE38CVS!I77</f>
        <v>15338082.830411296</v>
      </c>
      <c r="J78" s="251">
        <f t="shared" si="4"/>
        <v>2257544.2434857301</v>
      </c>
      <c r="K78" s="251">
        <f t="shared" si="5"/>
        <v>10361118.119561831</v>
      </c>
      <c r="L78" s="251">
        <f>[1]NACE38CVS!J77</f>
        <v>6005.1283976100003</v>
      </c>
      <c r="M78" s="251">
        <f>[1]NACE38CVS!L77</f>
        <v>21976.57400601</v>
      </c>
      <c r="N78" s="251">
        <f>[1]NACE38CVS!M77</f>
        <v>487621.43944147998</v>
      </c>
      <c r="O78" s="251">
        <f>[1]NACE38CVS!N77</f>
        <v>99542.845586149997</v>
      </c>
      <c r="P78" s="251">
        <f>[1]NACE38CVS!O77</f>
        <v>173004.48837887999</v>
      </c>
      <c r="Q78" s="251">
        <f>[1]NACE38CVS!P77</f>
        <v>9627.7083868299997</v>
      </c>
      <c r="R78" s="251">
        <f>[1]NACE38CVS!Q77</f>
        <v>138736.77527814999</v>
      </c>
      <c r="S78" s="251">
        <f>[1]NACE38CVS!R77</f>
        <v>76520.345306269999</v>
      </c>
      <c r="T78" s="251">
        <f>[1]NACE38CVS!S77</f>
        <v>258629.52915215</v>
      </c>
      <c r="U78" s="251">
        <f>[1]NACE38CVS!T77</f>
        <v>385314.67390771001</v>
      </c>
      <c r="V78" s="251">
        <f>[1]NACE38CVS!U77</f>
        <v>123715.93674735</v>
      </c>
      <c r="W78" s="251">
        <f>[1]NACE38CVS!V77</f>
        <v>107716.04616809</v>
      </c>
      <c r="X78" s="251">
        <f>[1]NACE38CVS!W77</f>
        <v>174238.18181107001</v>
      </c>
      <c r="Y78" s="251">
        <f>[1]NACE38CVS!X77</f>
        <v>350495.20574974001</v>
      </c>
      <c r="Z78" s="251">
        <f>[1]NACE38CVS!Y77</f>
        <v>201873.47712523161</v>
      </c>
      <c r="AA78" s="251">
        <f>[1]NACE38CVS!Z77</f>
        <v>148621.7286245084</v>
      </c>
      <c r="AB78" s="251">
        <f>[1]NACE38CVS!AA77</f>
        <v>263780.99398148002</v>
      </c>
      <c r="AC78" s="251">
        <f>[1]NACE38CVS!AB77</f>
        <v>175080.50470297001</v>
      </c>
      <c r="AD78" s="251">
        <f>[1]NACE38CVS!AC77</f>
        <v>145757.63512426001</v>
      </c>
      <c r="AE78" s="251">
        <f>[1]NACE38CVS!AD77</f>
        <v>1363051.94187618</v>
      </c>
      <c r="AF78" s="251">
        <f>[1]NACE38CVS!AE77</f>
        <v>142168.17629121098</v>
      </c>
      <c r="AG78" s="251">
        <f>[1]NACE38CVS!AF77</f>
        <v>160489.93151350156</v>
      </c>
      <c r="AH78" s="251">
        <f>[1]NACE38CVS!AG77</f>
        <v>1060393.8340714674</v>
      </c>
      <c r="AI78" s="251">
        <f>[1]NACE38CVS!AH77</f>
        <v>2964777.1869154898</v>
      </c>
      <c r="AJ78" s="251">
        <f>[1]NACE38CVS!AI77</f>
        <v>360791.34046533244</v>
      </c>
      <c r="AK78" s="251">
        <f>[1]NACE38CVS!AJ77</f>
        <v>924268.61192391836</v>
      </c>
      <c r="AL78" s="251">
        <f>[1]NACE38CVS!AK77</f>
        <v>1679717.2345262391</v>
      </c>
      <c r="AM78" s="251">
        <f>[1]NACE38CVS!AL77</f>
        <v>1363651.2264554801</v>
      </c>
      <c r="AN78" s="251">
        <f>[1]NACE38CVS!AM77</f>
        <v>1020655.47282672</v>
      </c>
      <c r="AO78" s="251">
        <f>[1]NACE38CVS!AN77</f>
        <v>239935.26737130788</v>
      </c>
      <c r="AP78" s="251">
        <f>[1]NACE38CVS!AO77</f>
        <v>780720.20545541204</v>
      </c>
      <c r="AQ78" s="251">
        <f>[1]NACE38CVS!AP77</f>
        <v>218903.48476525</v>
      </c>
      <c r="AR78" s="251">
        <f>[1]NACE38CVS!AQ77</f>
        <v>131631.73710997001</v>
      </c>
      <c r="AS78" s="251">
        <f>[1]NACE38CVS!AR77</f>
        <v>378266.37477384001</v>
      </c>
      <c r="AT78" s="251">
        <f>[1]NACE38CVS!AS77</f>
        <v>742275.71981927997</v>
      </c>
      <c r="AU78" s="251">
        <f>[1]NACE38CVS!AT77</f>
        <v>270311.66449892998</v>
      </c>
      <c r="AV78" s="251">
        <f>[1]NACE38CVS!AU77</f>
        <v>948876.35760989995</v>
      </c>
      <c r="AW78" s="251">
        <f>[1]NACE38CVS!AV77</f>
        <v>97332.256554470005</v>
      </c>
      <c r="AX78" s="251">
        <f>[1]NACE38CVS!AW77</f>
        <v>200039.2022192</v>
      </c>
      <c r="AY78" s="251">
        <f>[1]NACE38CVS!AX77</f>
        <v>1876414.4305835168</v>
      </c>
      <c r="AZ78" s="251">
        <f>[1]NACE38CVS!AZ77</f>
        <v>202594.76150651</v>
      </c>
      <c r="BA78" s="251">
        <f>[1]NACE38CVS!BA77</f>
        <v>335766.59662241</v>
      </c>
      <c r="BB78" s="251">
        <f>[1]NACE38CVS!BB77</f>
        <v>564575.37600396003</v>
      </c>
      <c r="BC78" s="251">
        <f>[1]NACE38CVS!BC77</f>
        <v>1154607.50935285</v>
      </c>
      <c r="BD78" s="251">
        <f>[1]NACE38CVS!BD77</f>
        <v>287486.43470245</v>
      </c>
      <c r="BE78" s="251">
        <f>[1]NACE38CVS!BE77</f>
        <v>482650.45597203</v>
      </c>
      <c r="BF78" s="251">
        <f>[1]NACE38CVS!BF77</f>
        <v>0</v>
      </c>
      <c r="BG78" s="251">
        <f>[1]NACE38CVS!BI77</f>
        <v>1729567.5991262901</v>
      </c>
      <c r="BH78" s="251">
        <f>[1]NACE38CVS!BJ77</f>
        <v>1047248.2651721</v>
      </c>
    </row>
    <row r="79" spans="1:60" s="36" customFormat="1" x14ac:dyDescent="0.2">
      <c r="A79" s="140">
        <f t="shared" si="6"/>
        <v>42459</v>
      </c>
      <c r="B79" s="244">
        <f>[1]NACE38CVS!B78</f>
        <v>17611083.458469395</v>
      </c>
      <c r="C79" s="244">
        <f>[1]NACE38CVS!C78</f>
        <v>16990983.159483578</v>
      </c>
      <c r="D79" s="245">
        <f>[1]NACE38CVS!D78</f>
        <v>2979502.4617295503</v>
      </c>
      <c r="E79" s="245">
        <f>[1]NACE38CVS!E78</f>
        <v>1357535.8165549899</v>
      </c>
      <c r="F79" s="245">
        <f>[1]NACE38CVS!F78</f>
        <v>13274045.180184856</v>
      </c>
      <c r="G79" s="245">
        <f>[1]NACE38CVS!G78</f>
        <v>12653944.88119904</v>
      </c>
      <c r="H79" s="245">
        <f>[1]NACE38CVS!H78</f>
        <v>620100.29898581607</v>
      </c>
      <c r="I79" s="246">
        <f>[1]NACE38CVS!I78</f>
        <v>15345253.640102694</v>
      </c>
      <c r="J79" s="245">
        <f t="shared" si="4"/>
        <v>2265829.8183666999</v>
      </c>
      <c r="K79" s="245">
        <f t="shared" si="5"/>
        <v>10388115.062832341</v>
      </c>
      <c r="L79" s="245">
        <f>[1]NACE38CVS!J78</f>
        <v>5925.9916464300004</v>
      </c>
      <c r="M79" s="245">
        <f>[1]NACE38CVS!L78</f>
        <v>21788.729800180001</v>
      </c>
      <c r="N79" s="245">
        <f>[1]NACE38CVS!M78</f>
        <v>487860.63209475001</v>
      </c>
      <c r="O79" s="245">
        <f>[1]NACE38CVS!N78</f>
        <v>99764.499421789995</v>
      </c>
      <c r="P79" s="245">
        <f>[1]NACE38CVS!O78</f>
        <v>171725.247936</v>
      </c>
      <c r="Q79" s="245">
        <f>[1]NACE38CVS!P78</f>
        <v>9522.5657478499998</v>
      </c>
      <c r="R79" s="245">
        <f>[1]NACE38CVS!Q78</f>
        <v>137945.71572114</v>
      </c>
      <c r="S79" s="245">
        <f>[1]NACE38CVS!R78</f>
        <v>76705.757347439998</v>
      </c>
      <c r="T79" s="245">
        <f>[1]NACE38CVS!S78</f>
        <v>257772.03125402</v>
      </c>
      <c r="U79" s="245">
        <f>[1]NACE38CVS!T78</f>
        <v>382787.18091172999</v>
      </c>
      <c r="V79" s="245">
        <f>[1]NACE38CVS!U78</f>
        <v>122563.46516424</v>
      </c>
      <c r="W79" s="245">
        <f>[1]NACE38CVS!V78</f>
        <v>107072.68053096</v>
      </c>
      <c r="X79" s="245">
        <f>[1]NACE38CVS!W78</f>
        <v>173696.29685350999</v>
      </c>
      <c r="Y79" s="245">
        <f>[1]NACE38CVS!X78</f>
        <v>347899.25012051</v>
      </c>
      <c r="Z79" s="245">
        <f>[1]NACE38CVS!Y78</f>
        <v>199010.26029583646</v>
      </c>
      <c r="AA79" s="245">
        <f>[1]NACE38CVS!Z78</f>
        <v>148888.98982467351</v>
      </c>
      <c r="AB79" s="245">
        <f>[1]NACE38CVS!AA78</f>
        <v>262629.86388228001</v>
      </c>
      <c r="AC79" s="245">
        <f>[1]NACE38CVS!AB78</f>
        <v>174520.21805366001</v>
      </c>
      <c r="AD79" s="245">
        <f>[1]NACE38CVS!AC78</f>
        <v>145248.32688949001</v>
      </c>
      <c r="AE79" s="245">
        <f>[1]NACE38CVS!AD78</f>
        <v>1357535.8165549899</v>
      </c>
      <c r="AF79" s="245">
        <f>[1]NACE38CVS!AE78</f>
        <v>142690.50812315097</v>
      </c>
      <c r="AG79" s="245">
        <f>[1]NACE38CVS!AF78</f>
        <v>159487.24687599996</v>
      </c>
      <c r="AH79" s="245">
        <f>[1]NACE38CVS!AG78</f>
        <v>1055358.0615558389</v>
      </c>
      <c r="AI79" s="245">
        <f>[1]NACE38CVS!AH78</f>
        <v>2965124.4742936399</v>
      </c>
      <c r="AJ79" s="245">
        <f>[1]NACE38CVS!AI78</f>
        <v>360182.28687333094</v>
      </c>
      <c r="AK79" s="245">
        <f>[1]NACE38CVS!AJ78</f>
        <v>921759.37186962285</v>
      </c>
      <c r="AL79" s="245">
        <f>[1]NACE38CVS!AK78</f>
        <v>1683182.8155506859</v>
      </c>
      <c r="AM79" s="245">
        <f>[1]NACE38CVS!AL78</f>
        <v>1360466.22695593</v>
      </c>
      <c r="AN79" s="245">
        <f>[1]NACE38CVS!AM78</f>
        <v>1036228.37189701</v>
      </c>
      <c r="AO79" s="245">
        <f>[1]NACE38CVS!AN78</f>
        <v>242519.63799556842</v>
      </c>
      <c r="AP79" s="245">
        <f>[1]NACE38CVS!AO78</f>
        <v>793708.73390144156</v>
      </c>
      <c r="AQ79" s="245">
        <f>[1]NACE38CVS!AP78</f>
        <v>216989.88886991001</v>
      </c>
      <c r="AR79" s="245">
        <f>[1]NACE38CVS!AQ78</f>
        <v>131039.67283315001</v>
      </c>
      <c r="AS79" s="245">
        <f>[1]NACE38CVS!AR78</f>
        <v>380264.23373719002</v>
      </c>
      <c r="AT79" s="245">
        <f>[1]NACE38CVS!AS78</f>
        <v>743196.41564549005</v>
      </c>
      <c r="AU79" s="245">
        <f>[1]NACE38CVS!AT78</f>
        <v>269849.75538698002</v>
      </c>
      <c r="AV79" s="245">
        <f>[1]NACE38CVS!AU78</f>
        <v>954157.31936699001</v>
      </c>
      <c r="AW79" s="245">
        <f>[1]NACE38CVS!AV78</f>
        <v>97250.30026073</v>
      </c>
      <c r="AX79" s="245">
        <f>[1]NACE38CVS!AW78</f>
        <v>200079.42232719</v>
      </c>
      <c r="AY79" s="245">
        <f>[1]NACE38CVS!AX78</f>
        <v>1880193.298218366</v>
      </c>
      <c r="AZ79" s="245">
        <f>[1]NACE38CVS!AZ78</f>
        <v>197579.61461739999</v>
      </c>
      <c r="BA79" s="245">
        <f>[1]NACE38CVS!BA78</f>
        <v>337123.86895293999</v>
      </c>
      <c r="BB79" s="245">
        <f>[1]NACE38CVS!BB78</f>
        <v>566485.32896576996</v>
      </c>
      <c r="BC79" s="245">
        <f>[1]NACE38CVS!BC78</f>
        <v>1164641.0058305899</v>
      </c>
      <c r="BD79" s="245">
        <f>[1]NACE38CVS!BD78</f>
        <v>289923.56864130998</v>
      </c>
      <c r="BE79" s="245">
        <f>[1]NACE38CVS!BE78</f>
        <v>483452.41338426998</v>
      </c>
      <c r="BF79" s="245">
        <f>[1]NACE38CVS!BF78</f>
        <v>0</v>
      </c>
      <c r="BG79" s="245">
        <f>[1]NACE38CVS!BI78</f>
        <v>1736167.50766469</v>
      </c>
      <c r="BH79" s="245">
        <f>[1]NACE38CVS!BJ78</f>
        <v>1052108.3747171201</v>
      </c>
    </row>
    <row r="80" spans="1:60" s="36" customFormat="1" x14ac:dyDescent="0.2">
      <c r="A80" s="138">
        <f t="shared" si="6"/>
        <v>42551</v>
      </c>
      <c r="B80" s="247">
        <f>[1]NACE38CVS!B79</f>
        <v>17665906.75099181</v>
      </c>
      <c r="C80" s="247">
        <f>[1]NACE38CVS!C79</f>
        <v>17027338.370490991</v>
      </c>
      <c r="D80" s="248">
        <f>[1]NACE38CVS!D79</f>
        <v>2971938.3470331095</v>
      </c>
      <c r="E80" s="248">
        <f>[1]NACE38CVS!E79</f>
        <v>1355434.3296946301</v>
      </c>
      <c r="F80" s="248">
        <f>[1]NACE38CVS!F79</f>
        <v>13338534.074264068</v>
      </c>
      <c r="G80" s="248">
        <f>[1]NACE38CVS!G79</f>
        <v>12699965.69376325</v>
      </c>
      <c r="H80" s="248">
        <f>[1]NACE38CVS!H79</f>
        <v>638568.38050081779</v>
      </c>
      <c r="I80" s="249">
        <f>[1]NACE38CVS!I79</f>
        <v>15388000.76461463</v>
      </c>
      <c r="J80" s="248">
        <f t="shared" si="4"/>
        <v>2277905.9863771796</v>
      </c>
      <c r="K80" s="248">
        <f t="shared" si="5"/>
        <v>10422059.707386071</v>
      </c>
      <c r="L80" s="248">
        <f>[1]NACE38CVS!J79</f>
        <v>5181.4919760900002</v>
      </c>
      <c r="M80" s="248">
        <f>[1]NACE38CVS!L79</f>
        <v>21561.167049880001</v>
      </c>
      <c r="N80" s="248">
        <f>[1]NACE38CVS!M79</f>
        <v>487515.80147280998</v>
      </c>
      <c r="O80" s="248">
        <f>[1]NACE38CVS!N79</f>
        <v>99418.2480622</v>
      </c>
      <c r="P80" s="248">
        <f>[1]NACE38CVS!O79</f>
        <v>171601.34693078999</v>
      </c>
      <c r="Q80" s="248">
        <f>[1]NACE38CVS!P79</f>
        <v>9484.4224692700009</v>
      </c>
      <c r="R80" s="248">
        <f>[1]NACE38CVS!Q79</f>
        <v>136892.25414479</v>
      </c>
      <c r="S80" s="248">
        <f>[1]NACE38CVS!R79</f>
        <v>76719.895032</v>
      </c>
      <c r="T80" s="248">
        <f>[1]NACE38CVS!S79</f>
        <v>257102.01115971999</v>
      </c>
      <c r="U80" s="248">
        <f>[1]NACE38CVS!T79</f>
        <v>381405.10662719997</v>
      </c>
      <c r="V80" s="248">
        <f>[1]NACE38CVS!U79</f>
        <v>122765.67217377</v>
      </c>
      <c r="W80" s="248">
        <f>[1]NACE38CVS!V79</f>
        <v>106472.56771442</v>
      </c>
      <c r="X80" s="248">
        <f>[1]NACE38CVS!W79</f>
        <v>172849.33128752999</v>
      </c>
      <c r="Y80" s="248">
        <f>[1]NACE38CVS!X79</f>
        <v>347265.83449937002</v>
      </c>
      <c r="Z80" s="248">
        <f>[1]NACE38CVS!Y79</f>
        <v>197727.8536566876</v>
      </c>
      <c r="AA80" s="248">
        <f>[1]NACE38CVS!Z79</f>
        <v>149537.98084268239</v>
      </c>
      <c r="AB80" s="248">
        <f>[1]NACE38CVS!AA79</f>
        <v>262066.72996023999</v>
      </c>
      <c r="AC80" s="248">
        <f>[1]NACE38CVS!AB79</f>
        <v>174182.04168456001</v>
      </c>
      <c r="AD80" s="248">
        <f>[1]NACE38CVS!AC79</f>
        <v>144635.91676456001</v>
      </c>
      <c r="AE80" s="248">
        <f>[1]NACE38CVS!AD79</f>
        <v>1355434.3296946301</v>
      </c>
      <c r="AF80" s="248">
        <f>[1]NACE38CVS!AE79</f>
        <v>142126.06980934925</v>
      </c>
      <c r="AG80" s="248">
        <f>[1]NACE38CVS!AF79</f>
        <v>158914.25984521836</v>
      </c>
      <c r="AH80" s="248">
        <f>[1]NACE38CVS!AG79</f>
        <v>1054394.0000400625</v>
      </c>
      <c r="AI80" s="248">
        <f>[1]NACE38CVS!AH79</f>
        <v>2976234.9571111202</v>
      </c>
      <c r="AJ80" s="248">
        <f>[1]NACE38CVS!AI79</f>
        <v>361504.76515986043</v>
      </c>
      <c r="AK80" s="248">
        <f>[1]NACE38CVS!AJ79</f>
        <v>924263.31792128319</v>
      </c>
      <c r="AL80" s="248">
        <f>[1]NACE38CVS!AK79</f>
        <v>1690466.874029977</v>
      </c>
      <c r="AM80" s="248">
        <f>[1]NACE38CVS!AL79</f>
        <v>1363002.8374162801</v>
      </c>
      <c r="AN80" s="248">
        <f>[1]NACE38CVS!AM79</f>
        <v>1039093.6049068701</v>
      </c>
      <c r="AO80" s="248">
        <f>[1]NACE38CVS!AN79</f>
        <v>241408.41665253846</v>
      </c>
      <c r="AP80" s="248">
        <f>[1]NACE38CVS!AO79</f>
        <v>797685.18825433159</v>
      </c>
      <c r="AQ80" s="248">
        <f>[1]NACE38CVS!AP79</f>
        <v>218153.80370744001</v>
      </c>
      <c r="AR80" s="248">
        <f>[1]NACE38CVS!AQ79</f>
        <v>130960.41108895</v>
      </c>
      <c r="AS80" s="248">
        <f>[1]NACE38CVS!AR79</f>
        <v>385784.36760289001</v>
      </c>
      <c r="AT80" s="248">
        <f>[1]NACE38CVS!AS79</f>
        <v>744616.34664014995</v>
      </c>
      <c r="AU80" s="248">
        <f>[1]NACE38CVS!AT79</f>
        <v>268472.64651488001</v>
      </c>
      <c r="AV80" s="248">
        <f>[1]NACE38CVS!AU79</f>
        <v>961206.54529486003</v>
      </c>
      <c r="AW80" s="248">
        <f>[1]NACE38CVS!AV79</f>
        <v>96916.255309879998</v>
      </c>
      <c r="AX80" s="248">
        <f>[1]NACE38CVS!AW79</f>
        <v>201584.14240770999</v>
      </c>
      <c r="AY80" s="248">
        <f>[1]NACE38CVS!AX79</f>
        <v>1902294.6327589876</v>
      </c>
      <c r="AZ80" s="248">
        <f>[1]NACE38CVS!AZ79</f>
        <v>196576.61588110001</v>
      </c>
      <c r="BA80" s="248">
        <f>[1]NACE38CVS!BA79</f>
        <v>341174.60137222998</v>
      </c>
      <c r="BB80" s="248">
        <f>[1]NACE38CVS!BB79</f>
        <v>568890.34396684996</v>
      </c>
      <c r="BC80" s="248">
        <f>[1]NACE38CVS!BC79</f>
        <v>1171264.4251570001</v>
      </c>
      <c r="BD80" s="248">
        <f>[1]NACE38CVS!BD79</f>
        <v>288619.33853393001</v>
      </c>
      <c r="BE80" s="248">
        <f>[1]NACE38CVS!BE79</f>
        <v>483688.19859294</v>
      </c>
      <c r="BF80" s="248">
        <f>[1]NACE38CVS!BF79</f>
        <v>0</v>
      </c>
      <c r="BG80" s="248">
        <f>[1]NACE38CVS!BI79</f>
        <v>1735165.1580904</v>
      </c>
      <c r="BH80" s="248">
        <f>[1]NACE38CVS!BJ79</f>
        <v>1052726.4265004201</v>
      </c>
    </row>
    <row r="81" spans="1:60" s="36" customFormat="1" x14ac:dyDescent="0.2">
      <c r="A81" s="138">
        <f t="shared" si="6"/>
        <v>42643</v>
      </c>
      <c r="B81" s="247">
        <f>[1]NACE38CVS!B80</f>
        <v>17741777.874246605</v>
      </c>
      <c r="C81" s="247">
        <f>[1]NACE38CVS!C80</f>
        <v>17082258.907932371</v>
      </c>
      <c r="D81" s="248">
        <f>[1]NACE38CVS!D80</f>
        <v>2973280.8716275403</v>
      </c>
      <c r="E81" s="248">
        <f>[1]NACE38CVS!E80</f>
        <v>1355714.4465166801</v>
      </c>
      <c r="F81" s="248">
        <f>[1]NACE38CVS!F80</f>
        <v>13412782.556102386</v>
      </c>
      <c r="G81" s="248">
        <f>[1]NACE38CVS!G80</f>
        <v>12753263.58978815</v>
      </c>
      <c r="H81" s="248">
        <f>[1]NACE38CVS!H80</f>
        <v>659518.96631423535</v>
      </c>
      <c r="I81" s="249">
        <f>[1]NACE38CVS!I80</f>
        <v>15454146.024036855</v>
      </c>
      <c r="J81" s="248">
        <f t="shared" si="4"/>
        <v>2287631.8502097502</v>
      </c>
      <c r="K81" s="248">
        <f t="shared" si="5"/>
        <v>10465631.7395784</v>
      </c>
      <c r="L81" s="248">
        <f>[1]NACE38CVS!J80</f>
        <v>4972.6601606699996</v>
      </c>
      <c r="M81" s="248">
        <f>[1]NACE38CVS!L80</f>
        <v>21444.740780209999</v>
      </c>
      <c r="N81" s="248">
        <f>[1]NACE38CVS!M80</f>
        <v>489069.69425892999</v>
      </c>
      <c r="O81" s="248">
        <f>[1]NACE38CVS!N80</f>
        <v>99413.91029806</v>
      </c>
      <c r="P81" s="248">
        <f>[1]NACE38CVS!O80</f>
        <v>170664.13620265</v>
      </c>
      <c r="Q81" s="248">
        <f>[1]NACE38CVS!P80</f>
        <v>9489.5604581200005</v>
      </c>
      <c r="R81" s="248">
        <f>[1]NACE38CVS!Q80</f>
        <v>137034.74236013001</v>
      </c>
      <c r="S81" s="248">
        <f>[1]NACE38CVS!R80</f>
        <v>77101.490711699997</v>
      </c>
      <c r="T81" s="248">
        <f>[1]NACE38CVS!S80</f>
        <v>257386.80592329</v>
      </c>
      <c r="U81" s="248">
        <f>[1]NACE38CVS!T80</f>
        <v>380600.87500674999</v>
      </c>
      <c r="V81" s="248">
        <f>[1]NACE38CVS!U80</f>
        <v>122978.75814974</v>
      </c>
      <c r="W81" s="248">
        <f>[1]NACE38CVS!V80</f>
        <v>106230.31469039001</v>
      </c>
      <c r="X81" s="248">
        <f>[1]NACE38CVS!W80</f>
        <v>172377.14967504001</v>
      </c>
      <c r="Y81" s="248">
        <f>[1]NACE38CVS!X80</f>
        <v>348260.00246277999</v>
      </c>
      <c r="Z81" s="248">
        <f>[1]NACE38CVS!Y80</f>
        <v>196890.65573575508</v>
      </c>
      <c r="AA81" s="248">
        <f>[1]NACE38CVS!Z80</f>
        <v>151369.346727025</v>
      </c>
      <c r="AB81" s="248">
        <f>[1]NACE38CVS!AA80</f>
        <v>262681.75957857003</v>
      </c>
      <c r="AC81" s="248">
        <f>[1]NACE38CVS!AB80</f>
        <v>173898.93339054001</v>
      </c>
      <c r="AD81" s="248">
        <f>[1]NACE38CVS!AC80</f>
        <v>144647.99768063999</v>
      </c>
      <c r="AE81" s="248">
        <f>[1]NACE38CVS!AD80</f>
        <v>1355714.4465166801</v>
      </c>
      <c r="AF81" s="248">
        <f>[1]NACE38CVS!AE80</f>
        <v>142912.36857433105</v>
      </c>
      <c r="AG81" s="248">
        <f>[1]NACE38CVS!AF80</f>
        <v>159033.70457562862</v>
      </c>
      <c r="AH81" s="248">
        <f>[1]NACE38CVS!AG80</f>
        <v>1053768.3733667205</v>
      </c>
      <c r="AI81" s="248">
        <f>[1]NACE38CVS!AH80</f>
        <v>2979644.3489059699</v>
      </c>
      <c r="AJ81" s="248">
        <f>[1]NACE38CVS!AI80</f>
        <v>361628.42640312359</v>
      </c>
      <c r="AK81" s="248">
        <f>[1]NACE38CVS!AJ80</f>
        <v>924305.1669670064</v>
      </c>
      <c r="AL81" s="248">
        <f>[1]NACE38CVS!AK80</f>
        <v>1693710.7555358398</v>
      </c>
      <c r="AM81" s="248">
        <f>[1]NACE38CVS!AL80</f>
        <v>1364588.2627772901</v>
      </c>
      <c r="AN81" s="248">
        <f>[1]NACE38CVS!AM80</f>
        <v>1048205.81911353</v>
      </c>
      <c r="AO81" s="248">
        <f>[1]NACE38CVS!AN80</f>
        <v>240557.55134469725</v>
      </c>
      <c r="AP81" s="248">
        <f>[1]NACE38CVS!AO80</f>
        <v>807648.26776883274</v>
      </c>
      <c r="AQ81" s="248">
        <f>[1]NACE38CVS!AP80</f>
        <v>219922.78957736999</v>
      </c>
      <c r="AR81" s="248">
        <f>[1]NACE38CVS!AQ80</f>
        <v>130620.06959277</v>
      </c>
      <c r="AS81" s="248">
        <f>[1]NACE38CVS!AR80</f>
        <v>391229.04944789998</v>
      </c>
      <c r="AT81" s="248">
        <f>[1]NACE38CVS!AS80</f>
        <v>745624.04814501002</v>
      </c>
      <c r="AU81" s="248">
        <f>[1]NACE38CVS!AT80</f>
        <v>267837.96248922002</v>
      </c>
      <c r="AV81" s="248">
        <f>[1]NACE38CVS!AU80</f>
        <v>970902.68591806001</v>
      </c>
      <c r="AW81" s="248">
        <f>[1]NACE38CVS!AV80</f>
        <v>96516.346348919993</v>
      </c>
      <c r="AX81" s="248">
        <f>[1]NACE38CVS!AW80</f>
        <v>202953.77530405999</v>
      </c>
      <c r="AY81" s="248">
        <f>[1]NACE38CVS!AX80</f>
        <v>1929735.1594390753</v>
      </c>
      <c r="AZ81" s="248">
        <f>[1]NACE38CVS!AZ80</f>
        <v>196240.22238366</v>
      </c>
      <c r="BA81" s="248">
        <f>[1]NACE38CVS!BA80</f>
        <v>345059.79777791997</v>
      </c>
      <c r="BB81" s="248">
        <f>[1]NACE38CVS!BB80</f>
        <v>570096.37560746004</v>
      </c>
      <c r="BC81" s="248">
        <f>[1]NACE38CVS!BC80</f>
        <v>1176235.4544407099</v>
      </c>
      <c r="BD81" s="248">
        <f>[1]NACE38CVS!BD80</f>
        <v>292745.17556219001</v>
      </c>
      <c r="BE81" s="248">
        <f>[1]NACE38CVS!BE80</f>
        <v>484625.21327126998</v>
      </c>
      <c r="BF81" s="248">
        <f>[1]NACE38CVS!BF80</f>
        <v>0</v>
      </c>
      <c r="BG81" s="248">
        <f>[1]NACE38CVS!BI80</f>
        <v>1741796.2274879899</v>
      </c>
      <c r="BH81" s="248">
        <f>[1]NACE38CVS!BJ80</f>
        <v>1057232.47700522</v>
      </c>
    </row>
    <row r="82" spans="1:60" s="36" customFormat="1" ht="12" thickBot="1" x14ac:dyDescent="0.25">
      <c r="A82" s="139">
        <f t="shared" si="6"/>
        <v>42734</v>
      </c>
      <c r="B82" s="250">
        <f>[1]NACE38CVS!B81</f>
        <v>17817621.628477391</v>
      </c>
      <c r="C82" s="250">
        <f>[1]NACE38CVS!C81</f>
        <v>17125776.309088107</v>
      </c>
      <c r="D82" s="251">
        <f>[1]NACE38CVS!D81</f>
        <v>2971138.9163504401</v>
      </c>
      <c r="E82" s="251">
        <f>[1]NACE38CVS!E81</f>
        <v>1353285.00676797</v>
      </c>
      <c r="F82" s="251">
        <f>[1]NACE38CVS!F81</f>
        <v>13493197.705358986</v>
      </c>
      <c r="G82" s="251">
        <f>[1]NACE38CVS!G81</f>
        <v>12801352.3859697</v>
      </c>
      <c r="H82" s="251">
        <f>[1]NACE38CVS!H81</f>
        <v>691845.31938928505</v>
      </c>
      <c r="I82" s="252">
        <f>[1]NACE38CVS!I81</f>
        <v>15527110.568682231</v>
      </c>
      <c r="J82" s="251">
        <f t="shared" si="4"/>
        <v>2290511.0597951598</v>
      </c>
      <c r="K82" s="251">
        <f t="shared" si="5"/>
        <v>10510841.32617454</v>
      </c>
      <c r="L82" s="251">
        <f>[1]NACE38CVS!J81</f>
        <v>4875.8040560199997</v>
      </c>
      <c r="M82" s="251">
        <f>[1]NACE38CVS!L81</f>
        <v>21449.095614270002</v>
      </c>
      <c r="N82" s="251">
        <f>[1]NACE38CVS!M81</f>
        <v>491595.05736553</v>
      </c>
      <c r="O82" s="251">
        <f>[1]NACE38CVS!N81</f>
        <v>99131.386081770004</v>
      </c>
      <c r="P82" s="251">
        <f>[1]NACE38CVS!O81</f>
        <v>169873.63914283999</v>
      </c>
      <c r="Q82" s="251">
        <f>[1]NACE38CVS!P81</f>
        <v>9478.3879453000009</v>
      </c>
      <c r="R82" s="251">
        <f>[1]NACE38CVS!Q81</f>
        <v>136823.41821641999</v>
      </c>
      <c r="S82" s="251">
        <f>[1]NACE38CVS!R81</f>
        <v>77104.558195560006</v>
      </c>
      <c r="T82" s="251">
        <f>[1]NACE38CVS!S81</f>
        <v>256958.14642837999</v>
      </c>
      <c r="U82" s="251">
        <f>[1]NACE38CVS!T81</f>
        <v>379950.5023778</v>
      </c>
      <c r="V82" s="251">
        <f>[1]NACE38CVS!U81</f>
        <v>122798.30983008</v>
      </c>
      <c r="W82" s="251">
        <f>[1]NACE38CVS!V81</f>
        <v>106126.24073837</v>
      </c>
      <c r="X82" s="251">
        <f>[1]NACE38CVS!W81</f>
        <v>172104.26038426999</v>
      </c>
      <c r="Y82" s="251">
        <f>[1]NACE38CVS!X81</f>
        <v>347850.29783629999</v>
      </c>
      <c r="Z82" s="251">
        <f>[1]NACE38CVS!Y81</f>
        <v>195851.89633519875</v>
      </c>
      <c r="AA82" s="251">
        <f>[1]NACE38CVS!Z81</f>
        <v>151998.40150110127</v>
      </c>
      <c r="AB82" s="251">
        <f>[1]NACE38CVS!AA81</f>
        <v>262899.76419992</v>
      </c>
      <c r="AC82" s="251">
        <f>[1]NACE38CVS!AB81</f>
        <v>172571.09043996001</v>
      </c>
      <c r="AD82" s="251">
        <f>[1]NACE38CVS!AC81</f>
        <v>144424.76155366999</v>
      </c>
      <c r="AE82" s="251">
        <f>[1]NACE38CVS!AD81</f>
        <v>1353285.00676797</v>
      </c>
      <c r="AF82" s="251">
        <f>[1]NACE38CVS!AE81</f>
        <v>143663.63990140162</v>
      </c>
      <c r="AG82" s="251">
        <f>[1]NACE38CVS!AF81</f>
        <v>158722.40194020804</v>
      </c>
      <c r="AH82" s="251">
        <f>[1]NACE38CVS!AG81</f>
        <v>1050898.9649263604</v>
      </c>
      <c r="AI82" s="251">
        <f>[1]NACE38CVS!AH81</f>
        <v>2995083.0355141</v>
      </c>
      <c r="AJ82" s="251">
        <f>[1]NACE38CVS!AI81</f>
        <v>362609.43698131439</v>
      </c>
      <c r="AK82" s="251">
        <f>[1]NACE38CVS!AJ81</f>
        <v>924825.82065526792</v>
      </c>
      <c r="AL82" s="251">
        <f>[1]NACE38CVS!AK81</f>
        <v>1707647.7778775175</v>
      </c>
      <c r="AM82" s="251">
        <f>[1]NACE38CVS!AL81</f>
        <v>1367697.0550188399</v>
      </c>
      <c r="AN82" s="251">
        <f>[1]NACE38CVS!AM81</f>
        <v>1058447.1040614101</v>
      </c>
      <c r="AO82" s="251">
        <f>[1]NACE38CVS!AN81</f>
        <v>242737.65510852225</v>
      </c>
      <c r="AP82" s="251">
        <f>[1]NACE38CVS!AO81</f>
        <v>815709.44895288802</v>
      </c>
      <c r="AQ82" s="251">
        <f>[1]NACE38CVS!AP81</f>
        <v>219140.51180504001</v>
      </c>
      <c r="AR82" s="251">
        <f>[1]NACE38CVS!AQ81</f>
        <v>129899.63340922999</v>
      </c>
      <c r="AS82" s="251">
        <f>[1]NACE38CVS!AR81</f>
        <v>394566.83447430999</v>
      </c>
      <c r="AT82" s="251">
        <f>[1]NACE38CVS!AS81</f>
        <v>751137.66010997002</v>
      </c>
      <c r="AU82" s="251">
        <f>[1]NACE38CVS!AT81</f>
        <v>267595.36886058998</v>
      </c>
      <c r="AV82" s="251">
        <f>[1]NACE38CVS!AU81</f>
        <v>978720.84606298001</v>
      </c>
      <c r="AW82" s="251">
        <f>[1]NACE38CVS!AV81</f>
        <v>97177.530140319999</v>
      </c>
      <c r="AX82" s="251">
        <f>[1]NACE38CVS!AW81</f>
        <v>202640.63984690999</v>
      </c>
      <c r="AY82" s="251">
        <f>[1]NACE38CVS!AX81</f>
        <v>1965714.365918875</v>
      </c>
      <c r="AZ82" s="251">
        <f>[1]NACE38CVS!AZ81</f>
        <v>196409.21980925999</v>
      </c>
      <c r="BA82" s="251">
        <f>[1]NACE38CVS!BA81</f>
        <v>343262.63793927</v>
      </c>
      <c r="BB82" s="251">
        <f>[1]NACE38CVS!BB81</f>
        <v>571436.56690892996</v>
      </c>
      <c r="BC82" s="251">
        <f>[1]NACE38CVS!BC81</f>
        <v>1179402.6351377</v>
      </c>
      <c r="BD82" s="251">
        <f>[1]NACE38CVS!BD81</f>
        <v>290384.70851272001</v>
      </c>
      <c r="BE82" s="251">
        <f>[1]NACE38CVS!BE81</f>
        <v>484481.35182853002</v>
      </c>
      <c r="BF82" s="251">
        <f>[1]NACE38CVS!BF81</f>
        <v>0</v>
      </c>
      <c r="BG82" s="251">
        <f>[1]NACE38CVS!BI81</f>
        <v>1735499.1225306599</v>
      </c>
      <c r="BH82" s="251">
        <f>[1]NACE38CVS!BJ81</f>
        <v>1054081.53982374</v>
      </c>
    </row>
    <row r="83" spans="1:60" s="36" customFormat="1" x14ac:dyDescent="0.2">
      <c r="A83" s="140">
        <f t="shared" si="6"/>
        <v>42824</v>
      </c>
      <c r="B83" s="244">
        <f>[1]NACE38CVS!B82</f>
        <v>17907151.534748733</v>
      </c>
      <c r="C83" s="244">
        <f>[1]NACE38CVS!C82</f>
        <v>17186259.54720284</v>
      </c>
      <c r="D83" s="245">
        <f>[1]NACE38CVS!D82</f>
        <v>2966942.9201426203</v>
      </c>
      <c r="E83" s="245">
        <f>[1]NACE38CVS!E82</f>
        <v>1362988.45396808</v>
      </c>
      <c r="F83" s="245">
        <f>[1]NACE38CVS!F82</f>
        <v>13577220.160638031</v>
      </c>
      <c r="G83" s="245">
        <f>[1]NACE38CVS!G82</f>
        <v>12856328.17309214</v>
      </c>
      <c r="H83" s="245">
        <f>[1]NACE38CVS!H82</f>
        <v>720891.98754589097</v>
      </c>
      <c r="I83" s="246">
        <f>[1]NACE38CVS!I82</f>
        <v>15606513.664003987</v>
      </c>
      <c r="J83" s="245">
        <f t="shared" si="4"/>
        <v>2300637.8707447499</v>
      </c>
      <c r="K83" s="245">
        <f t="shared" si="5"/>
        <v>10555690.30234739</v>
      </c>
      <c r="L83" s="245">
        <f>[1]NACE38CVS!J82</f>
        <v>4773.0725622999998</v>
      </c>
      <c r="M83" s="245">
        <f>[1]NACE38CVS!L82</f>
        <v>21331.078509999999</v>
      </c>
      <c r="N83" s="245">
        <f>[1]NACE38CVS!M82</f>
        <v>492264.25082868</v>
      </c>
      <c r="O83" s="245">
        <f>[1]NACE38CVS!N82</f>
        <v>99556.176533689999</v>
      </c>
      <c r="P83" s="245">
        <f>[1]NACE38CVS!O82</f>
        <v>169208.73568631001</v>
      </c>
      <c r="Q83" s="245">
        <f>[1]NACE38CVS!P82</f>
        <v>9557.0772455000006</v>
      </c>
      <c r="R83" s="245">
        <f>[1]NACE38CVS!Q82</f>
        <v>137118.04049354</v>
      </c>
      <c r="S83" s="245">
        <f>[1]NACE38CVS!R82</f>
        <v>77539.121865649999</v>
      </c>
      <c r="T83" s="245">
        <f>[1]NACE38CVS!S82</f>
        <v>256624.62220263001</v>
      </c>
      <c r="U83" s="245">
        <f>[1]NACE38CVS!T82</f>
        <v>379700.81167730998</v>
      </c>
      <c r="V83" s="245">
        <f>[1]NACE38CVS!U82</f>
        <v>123152.44138946</v>
      </c>
      <c r="W83" s="245">
        <f>[1]NACE38CVS!V82</f>
        <v>105670.65051678001</v>
      </c>
      <c r="X83" s="245">
        <f>[1]NACE38CVS!W82</f>
        <v>171839.6387139</v>
      </c>
      <c r="Y83" s="245">
        <f>[1]NACE38CVS!X82</f>
        <v>347219.51371819997</v>
      </c>
      <c r="Z83" s="245">
        <f>[1]NACE38CVS!Y82</f>
        <v>195134.94196270453</v>
      </c>
      <c r="AA83" s="245">
        <f>[1]NACE38CVS!Z82</f>
        <v>152084.57175549545</v>
      </c>
      <c r="AB83" s="245">
        <f>[1]NACE38CVS!AA82</f>
        <v>263374.61692137999</v>
      </c>
      <c r="AC83" s="245">
        <f>[1]NACE38CVS!AB82</f>
        <v>168250.84388676001</v>
      </c>
      <c r="AD83" s="245">
        <f>[1]NACE38CVS!AC82</f>
        <v>144535.29995283001</v>
      </c>
      <c r="AE83" s="245">
        <f>[1]NACE38CVS!AD82</f>
        <v>1362988.45396808</v>
      </c>
      <c r="AF83" s="245">
        <f>[1]NACE38CVS!AE82</f>
        <v>144344.7376289549</v>
      </c>
      <c r="AG83" s="245">
        <f>[1]NACE38CVS!AF82</f>
        <v>162952.85835444438</v>
      </c>
      <c r="AH83" s="245">
        <f>[1]NACE38CVS!AG82</f>
        <v>1055690.8579846809</v>
      </c>
      <c r="AI83" s="245">
        <f>[1]NACE38CVS!AH82</f>
        <v>2992471.9500270602</v>
      </c>
      <c r="AJ83" s="245">
        <f>[1]NACE38CVS!AI82</f>
        <v>364557.02342874761</v>
      </c>
      <c r="AK83" s="245">
        <f>[1]NACE38CVS!AJ82</f>
        <v>926371.83843141713</v>
      </c>
      <c r="AL83" s="245">
        <f>[1]NACE38CVS!AK82</f>
        <v>1701543.0881668956</v>
      </c>
      <c r="AM83" s="245">
        <f>[1]NACE38CVS!AL82</f>
        <v>1369867.1634589999</v>
      </c>
      <c r="AN83" s="245">
        <f>[1]NACE38CVS!AM82</f>
        <v>1070673.38273914</v>
      </c>
      <c r="AO83" s="245">
        <f>[1]NACE38CVS!AN82</f>
        <v>246595.9002767019</v>
      </c>
      <c r="AP83" s="245">
        <f>[1]NACE38CVS!AO82</f>
        <v>824077.48246243806</v>
      </c>
      <c r="AQ83" s="245">
        <f>[1]NACE38CVS!AP82</f>
        <v>221915.90969170001</v>
      </c>
      <c r="AR83" s="245">
        <f>[1]NACE38CVS!AQ82</f>
        <v>129912.66476515</v>
      </c>
      <c r="AS83" s="245">
        <f>[1]NACE38CVS!AR82</f>
        <v>400574.45829063002</v>
      </c>
      <c r="AT83" s="245">
        <f>[1]NACE38CVS!AS82</f>
        <v>749681.51907809998</v>
      </c>
      <c r="AU83" s="245">
        <f>[1]NACE38CVS!AT82</f>
        <v>268519.27083271003</v>
      </c>
      <c r="AV83" s="245">
        <f>[1]NACE38CVS!AU82</f>
        <v>984736.51848873997</v>
      </c>
      <c r="AW83" s="245">
        <f>[1]NACE38CVS!AV82</f>
        <v>97311.074531659993</v>
      </c>
      <c r="AX83" s="245">
        <f>[1]NACE38CVS!AW82</f>
        <v>204072.94483182</v>
      </c>
      <c r="AY83" s="245">
        <f>[1]NACE38CVS!AX82</f>
        <v>2005551.4914405309</v>
      </c>
      <c r="AZ83" s="245">
        <f>[1]NACE38CVS!AZ82</f>
        <v>196417.78190058999</v>
      </c>
      <c r="BA83" s="245">
        <f>[1]NACE38CVS!BA82</f>
        <v>341609.05690793</v>
      </c>
      <c r="BB83" s="245">
        <f>[1]NACE38CVS!BB82</f>
        <v>573203.60070938</v>
      </c>
      <c r="BC83" s="245">
        <f>[1]NACE38CVS!BC82</f>
        <v>1189407.43122685</v>
      </c>
      <c r="BD83" s="245">
        <f>[1]NACE38CVS!BD82</f>
        <v>295766.11960610998</v>
      </c>
      <c r="BE83" s="245">
        <f>[1]NACE38CVS!BE82</f>
        <v>485527.82211092999</v>
      </c>
      <c r="BF83" s="245">
        <f>[1]NACE38CVS!BF82</f>
        <v>0</v>
      </c>
      <c r="BG83" s="245">
        <f>[1]NACE38CVS!BI82</f>
        <v>1730806.6923484199</v>
      </c>
      <c r="BH83" s="245">
        <f>[1]NACE38CVS!BJ82</f>
        <v>1061314.05654809</v>
      </c>
    </row>
    <row r="84" spans="1:60" s="36" customFormat="1" x14ac:dyDescent="0.2">
      <c r="A84" s="138">
        <f t="shared" si="6"/>
        <v>42916</v>
      </c>
      <c r="B84" s="247">
        <f>[1]NACE38CVS!B83</f>
        <v>18012084.73865436</v>
      </c>
      <c r="C84" s="247">
        <f>[1]NACE38CVS!C83</f>
        <v>17260609.42657727</v>
      </c>
      <c r="D84" s="248">
        <f>[1]NACE38CVS!D83</f>
        <v>2970782.4966694699</v>
      </c>
      <c r="E84" s="248">
        <f>[1]NACE38CVS!E83</f>
        <v>1374175.93161172</v>
      </c>
      <c r="F84" s="248">
        <f>[1]NACE38CVS!F83</f>
        <v>13667126.31037317</v>
      </c>
      <c r="G84" s="248">
        <f>[1]NACE38CVS!G83</f>
        <v>12915650.99829608</v>
      </c>
      <c r="H84" s="248">
        <f>[1]NACE38CVS!H83</f>
        <v>751475.31207708945</v>
      </c>
      <c r="I84" s="249">
        <f>[1]NACE38CVS!I83</f>
        <v>15705350.64293132</v>
      </c>
      <c r="J84" s="248">
        <f t="shared" si="4"/>
        <v>2306734.0957230404</v>
      </c>
      <c r="K84" s="248">
        <f t="shared" si="5"/>
        <v>10608916.90257304</v>
      </c>
      <c r="L84" s="248">
        <f>[1]NACE38CVS!J83</f>
        <v>4269.6884985899997</v>
      </c>
      <c r="M84" s="248">
        <f>[1]NACE38CVS!L83</f>
        <v>21259.667803209999</v>
      </c>
      <c r="N84" s="248">
        <f>[1]NACE38CVS!M83</f>
        <v>494859.85520808998</v>
      </c>
      <c r="O84" s="248">
        <f>[1]NACE38CVS!N83</f>
        <v>100172.91791761</v>
      </c>
      <c r="P84" s="248">
        <f>[1]NACE38CVS!O83</f>
        <v>168655.61449385999</v>
      </c>
      <c r="Q84" s="248">
        <f>[1]NACE38CVS!P83</f>
        <v>9533.9670621099995</v>
      </c>
      <c r="R84" s="248">
        <f>[1]NACE38CVS!Q83</f>
        <v>137035.80375933999</v>
      </c>
      <c r="S84" s="248">
        <f>[1]NACE38CVS!R83</f>
        <v>77628.840784190004</v>
      </c>
      <c r="T84" s="248">
        <f>[1]NACE38CVS!S83</f>
        <v>256285.11176637001</v>
      </c>
      <c r="U84" s="248">
        <f>[1]NACE38CVS!T83</f>
        <v>380252.06996488001</v>
      </c>
      <c r="V84" s="248">
        <f>[1]NACE38CVS!U83</f>
        <v>123231.94154545</v>
      </c>
      <c r="W84" s="248">
        <f>[1]NACE38CVS!V83</f>
        <v>105305.40747691999</v>
      </c>
      <c r="X84" s="248">
        <f>[1]NACE38CVS!W83</f>
        <v>171999.67540609001</v>
      </c>
      <c r="Y84" s="248">
        <f>[1]NACE38CVS!X83</f>
        <v>346935.73104319</v>
      </c>
      <c r="Z84" s="248">
        <f>[1]NACE38CVS!Y83</f>
        <v>194332.84991187748</v>
      </c>
      <c r="AA84" s="248">
        <f>[1]NACE38CVS!Z83</f>
        <v>152602.88113131249</v>
      </c>
      <c r="AB84" s="248">
        <f>[1]NACE38CVS!AA83</f>
        <v>264430.51485579001</v>
      </c>
      <c r="AC84" s="248">
        <f>[1]NACE38CVS!AB83</f>
        <v>167713.66932731</v>
      </c>
      <c r="AD84" s="248">
        <f>[1]NACE38CVS!AC83</f>
        <v>145481.70825505999</v>
      </c>
      <c r="AE84" s="248">
        <f>[1]NACE38CVS!AD83</f>
        <v>1374175.93161172</v>
      </c>
      <c r="AF84" s="248">
        <f>[1]NACE38CVS!AE83</f>
        <v>145791.90126548836</v>
      </c>
      <c r="AG84" s="248">
        <f>[1]NACE38CVS!AF83</f>
        <v>163278.677720037</v>
      </c>
      <c r="AH84" s="248">
        <f>[1]NACE38CVS!AG83</f>
        <v>1065105.3526261945</v>
      </c>
      <c r="AI84" s="248">
        <f>[1]NACE38CVS!AH83</f>
        <v>3008024.4746445999</v>
      </c>
      <c r="AJ84" s="248">
        <f>[1]NACE38CVS!AI83</f>
        <v>366583.56191231683</v>
      </c>
      <c r="AK84" s="248">
        <f>[1]NACE38CVS!AJ83</f>
        <v>928991.80124179111</v>
      </c>
      <c r="AL84" s="248">
        <f>[1]NACE38CVS!AK83</f>
        <v>1712449.1114904918</v>
      </c>
      <c r="AM84" s="248">
        <f>[1]NACE38CVS!AL83</f>
        <v>1372258.7679449499</v>
      </c>
      <c r="AN84" s="248">
        <f>[1]NACE38CVS!AM83</f>
        <v>1083166.2880408</v>
      </c>
      <c r="AO84" s="248">
        <f>[1]NACE38CVS!AN83</f>
        <v>247135.79747417395</v>
      </c>
      <c r="AP84" s="248">
        <f>[1]NACE38CVS!AO83</f>
        <v>836030.49056662607</v>
      </c>
      <c r="AQ84" s="248">
        <f>[1]NACE38CVS!AP83</f>
        <v>220047.91392396</v>
      </c>
      <c r="AR84" s="248">
        <f>[1]NACE38CVS!AQ83</f>
        <v>130468.21650522</v>
      </c>
      <c r="AS84" s="248">
        <f>[1]NACE38CVS!AR83</f>
        <v>406100.18825493002</v>
      </c>
      <c r="AT84" s="248">
        <f>[1]NACE38CVS!AS83</f>
        <v>749494.14019940002</v>
      </c>
      <c r="AU84" s="248">
        <f>[1]NACE38CVS!AT83</f>
        <v>268938.89080862002</v>
      </c>
      <c r="AV84" s="248">
        <f>[1]NACE38CVS!AU83</f>
        <v>996565.56200874003</v>
      </c>
      <c r="AW84" s="248">
        <f>[1]NACE38CVS!AV83</f>
        <v>97515.166242709995</v>
      </c>
      <c r="AX84" s="248">
        <f>[1]NACE38CVS!AW83</f>
        <v>204776.88687650999</v>
      </c>
      <c r="AY84" s="248">
        <f>[1]NACE38CVS!AX83</f>
        <v>2048090.7275412495</v>
      </c>
      <c r="AZ84" s="248">
        <f>[1]NACE38CVS!AZ83</f>
        <v>196258.60782559001</v>
      </c>
      <c r="BA84" s="248">
        <f>[1]NACE38CVS!BA83</f>
        <v>341405.38644475001</v>
      </c>
      <c r="BB84" s="248">
        <f>[1]NACE38CVS!BB83</f>
        <v>573448.07267903001</v>
      </c>
      <c r="BC84" s="248">
        <f>[1]NACE38CVS!BC83</f>
        <v>1195622.0287736701</v>
      </c>
      <c r="BD84" s="248">
        <f>[1]NACE38CVS!BD83</f>
        <v>290091.02189447999</v>
      </c>
      <c r="BE84" s="248">
        <f>[1]NACE38CVS!BE83</f>
        <v>484853.96976395999</v>
      </c>
      <c r="BF84" s="248">
        <f>[1]NACE38CVS!BF83</f>
        <v>0</v>
      </c>
      <c r="BG84" s="248">
        <f>[1]NACE38CVS!BI83</f>
        <v>1721502.9316946401</v>
      </c>
      <c r="BH84" s="248">
        <f>[1]NACE38CVS!BJ83</f>
        <v>1055050.60333236</v>
      </c>
    </row>
    <row r="85" spans="1:60" s="36" customFormat="1" x14ac:dyDescent="0.2">
      <c r="A85" s="138">
        <f t="shared" si="6"/>
        <v>43008</v>
      </c>
      <c r="B85" s="247">
        <f>[1]NACE38CVS!B84</f>
        <v>18015068.474476609</v>
      </c>
      <c r="C85" s="247">
        <f>[1]NACE38CVS!C84</f>
        <v>17238361.849788852</v>
      </c>
      <c r="D85" s="248">
        <f>[1]NACE38CVS!D84</f>
        <v>2970312.4298914298</v>
      </c>
      <c r="E85" s="248">
        <f>[1]NACE38CVS!E84</f>
        <v>1377875.1712613499</v>
      </c>
      <c r="F85" s="248">
        <f>[1]NACE38CVS!F84</f>
        <v>13666880.873323826</v>
      </c>
      <c r="G85" s="248">
        <f>[1]NACE38CVS!G84</f>
        <v>12890174.248636071</v>
      </c>
      <c r="H85" s="248">
        <f>[1]NACE38CVS!H84</f>
        <v>776706.62468775571</v>
      </c>
      <c r="I85" s="249">
        <f>[1]NACE38CVS!I84</f>
        <v>15723415.733072739</v>
      </c>
      <c r="J85" s="248">
        <f t="shared" si="4"/>
        <v>2291652.7414038703</v>
      </c>
      <c r="K85" s="248">
        <f t="shared" si="5"/>
        <v>10598521.5072322</v>
      </c>
      <c r="L85" s="248">
        <f>[1]NACE38CVS!J84</f>
        <v>4039.6266715800002</v>
      </c>
      <c r="M85" s="248">
        <f>[1]NACE38CVS!L84</f>
        <v>21129.537811999999</v>
      </c>
      <c r="N85" s="248">
        <f>[1]NACE38CVS!M84</f>
        <v>494613.17184011999</v>
      </c>
      <c r="O85" s="248">
        <f>[1]NACE38CVS!N84</f>
        <v>99873.054626240002</v>
      </c>
      <c r="P85" s="248">
        <f>[1]NACE38CVS!O84</f>
        <v>168147.65319556001</v>
      </c>
      <c r="Q85" s="248">
        <f>[1]NACE38CVS!P84</f>
        <v>9439.3219802900003</v>
      </c>
      <c r="R85" s="248">
        <f>[1]NACE38CVS!Q84</f>
        <v>137151.63221447999</v>
      </c>
      <c r="S85" s="248">
        <f>[1]NACE38CVS!R84</f>
        <v>77818.775251719999</v>
      </c>
      <c r="T85" s="248">
        <f>[1]NACE38CVS!S84</f>
        <v>256228.94839263</v>
      </c>
      <c r="U85" s="248">
        <f>[1]NACE38CVS!T84</f>
        <v>379709.77421567001</v>
      </c>
      <c r="V85" s="248">
        <f>[1]NACE38CVS!U84</f>
        <v>123462.03268220001</v>
      </c>
      <c r="W85" s="248">
        <f>[1]NACE38CVS!V84</f>
        <v>105245.58776957</v>
      </c>
      <c r="X85" s="248">
        <f>[1]NACE38CVS!W84</f>
        <v>172205.40303260001</v>
      </c>
      <c r="Y85" s="248">
        <f>[1]NACE38CVS!X84</f>
        <v>348273.20308179001</v>
      </c>
      <c r="Z85" s="248">
        <f>[1]NACE38CVS!Y84</f>
        <v>194174.67542474161</v>
      </c>
      <c r="AA85" s="248">
        <f>[1]NACE38CVS!Z84</f>
        <v>154098.5276570484</v>
      </c>
      <c r="AB85" s="248">
        <f>[1]NACE38CVS!AA84</f>
        <v>264024.94384746999</v>
      </c>
      <c r="AC85" s="248">
        <f>[1]NACE38CVS!AB84</f>
        <v>167582.37403355</v>
      </c>
      <c r="AD85" s="248">
        <f>[1]NACE38CVS!AC84</f>
        <v>145407.01591553999</v>
      </c>
      <c r="AE85" s="248">
        <f>[1]NACE38CVS!AD84</f>
        <v>1377875.1712613499</v>
      </c>
      <c r="AF85" s="248">
        <f>[1]NACE38CVS!AE84</f>
        <v>145810.12631792325</v>
      </c>
      <c r="AG85" s="248">
        <f>[1]NACE38CVS!AF84</f>
        <v>164672.14892227942</v>
      </c>
      <c r="AH85" s="248">
        <f>[1]NACE38CVS!AG84</f>
        <v>1067392.8960211473</v>
      </c>
      <c r="AI85" s="248">
        <f>[1]NACE38CVS!AH84</f>
        <v>3006498.4471878498</v>
      </c>
      <c r="AJ85" s="248">
        <f>[1]NACE38CVS!AI84</f>
        <v>367142.35247692832</v>
      </c>
      <c r="AK85" s="248">
        <f>[1]NACE38CVS!AJ84</f>
        <v>927789.53072641231</v>
      </c>
      <c r="AL85" s="248">
        <f>[1]NACE38CVS!AK84</f>
        <v>1711566.5639845089</v>
      </c>
      <c r="AM85" s="248">
        <f>[1]NACE38CVS!AL84</f>
        <v>1371320.5628557501</v>
      </c>
      <c r="AN85" s="248">
        <f>[1]NACE38CVS!AM84</f>
        <v>1080153.8133276501</v>
      </c>
      <c r="AO85" s="248">
        <f>[1]NACE38CVS!AN84</f>
        <v>244876.56930304505</v>
      </c>
      <c r="AP85" s="248">
        <f>[1]NACE38CVS!AO84</f>
        <v>835277.24402460491</v>
      </c>
      <c r="AQ85" s="248">
        <f>[1]NACE38CVS!AP84</f>
        <v>215748.74996339</v>
      </c>
      <c r="AR85" s="248">
        <f>[1]NACE38CVS!AQ84</f>
        <v>129721.52879632</v>
      </c>
      <c r="AS85" s="248">
        <f>[1]NACE38CVS!AR84</f>
        <v>411299.94135074998</v>
      </c>
      <c r="AT85" s="248">
        <f>[1]NACE38CVS!AS84</f>
        <v>750367.31245236995</v>
      </c>
      <c r="AU85" s="248">
        <f>[1]NACE38CVS!AT84</f>
        <v>267721.52861470002</v>
      </c>
      <c r="AV85" s="248">
        <f>[1]NACE38CVS!AU84</f>
        <v>1000460.37405351</v>
      </c>
      <c r="AW85" s="248">
        <f>[1]NACE38CVS!AV84</f>
        <v>98054.375299239997</v>
      </c>
      <c r="AX85" s="248">
        <f>[1]NACE38CVS!AW84</f>
        <v>204611.83966719001</v>
      </c>
      <c r="AY85" s="248">
        <f>[1]NACE38CVS!AX84</f>
        <v>2068332.5485378557</v>
      </c>
      <c r="AZ85" s="248">
        <f>[1]NACE38CVS!AZ84</f>
        <v>195716.83734741001</v>
      </c>
      <c r="BA85" s="248">
        <f>[1]NACE38CVS!BA84</f>
        <v>337325.28532094997</v>
      </c>
      <c r="BB85" s="248">
        <f>[1]NACE38CVS!BB84</f>
        <v>569998.30177836004</v>
      </c>
      <c r="BC85" s="248">
        <f>[1]NACE38CVS!BC84</f>
        <v>1188612.3169571499</v>
      </c>
      <c r="BD85" s="248">
        <f>[1]NACE38CVS!BD84</f>
        <v>289875.98468547</v>
      </c>
      <c r="BE85" s="248">
        <f>[1]NACE38CVS!BE84</f>
        <v>481061.12512791</v>
      </c>
      <c r="BF85" s="248">
        <f>[1]NACE38CVS!BF84</f>
        <v>0</v>
      </c>
      <c r="BG85" s="248">
        <f>[1]NACE38CVS!BI84</f>
        <v>1705540.8735517</v>
      </c>
      <c r="BH85" s="248">
        <f>[1]NACE38CVS!BJ84</f>
        <v>1044935.43131585</v>
      </c>
    </row>
    <row r="86" spans="1:60" s="36" customFormat="1" ht="12" thickBot="1" x14ac:dyDescent="0.25">
      <c r="A86" s="139">
        <f t="shared" si="6"/>
        <v>43099</v>
      </c>
      <c r="B86" s="250">
        <f>[1]NACE38CVS!B85</f>
        <v>18116045.325404566</v>
      </c>
      <c r="C86" s="250">
        <f>[1]NACE38CVS!C85</f>
        <v>17299680.175869681</v>
      </c>
      <c r="D86" s="251">
        <f>[1]NACE38CVS!D85</f>
        <v>2975082.5599714299</v>
      </c>
      <c r="E86" s="251">
        <f>[1]NACE38CVS!E85</f>
        <v>1380336.1816159601</v>
      </c>
      <c r="F86" s="251">
        <f>[1]NACE38CVS!F85</f>
        <v>13760626.583817177</v>
      </c>
      <c r="G86" s="251">
        <f>[1]NACE38CVS!G85</f>
        <v>12944261.434282292</v>
      </c>
      <c r="H86" s="251">
        <f>[1]NACE38CVS!H85</f>
        <v>816365.14953488391</v>
      </c>
      <c r="I86" s="252">
        <f>[1]NACE38CVS!I85</f>
        <v>15819981.358371053</v>
      </c>
      <c r="J86" s="251">
        <f t="shared" si="4"/>
        <v>2296063.9670335101</v>
      </c>
      <c r="K86" s="251">
        <f t="shared" si="5"/>
        <v>10648197.467248783</v>
      </c>
      <c r="L86" s="251">
        <f>[1]NACE38CVS!J85</f>
        <v>3868.7212280499998</v>
      </c>
      <c r="M86" s="251">
        <f>[1]NACE38CVS!L85</f>
        <v>21063.490333040001</v>
      </c>
      <c r="N86" s="251">
        <f>[1]NACE38CVS!M85</f>
        <v>496096.57113192999</v>
      </c>
      <c r="O86" s="251">
        <f>[1]NACE38CVS!N85</f>
        <v>100360.15699085</v>
      </c>
      <c r="P86" s="251">
        <f>[1]NACE38CVS!O85</f>
        <v>167688.52192090999</v>
      </c>
      <c r="Q86" s="251">
        <f>[1]NACE38CVS!P85</f>
        <v>9429.9660334300006</v>
      </c>
      <c r="R86" s="251">
        <f>[1]NACE38CVS!Q85</f>
        <v>137652.34157483999</v>
      </c>
      <c r="S86" s="251">
        <f>[1]NACE38CVS!R85</f>
        <v>77790.210564409994</v>
      </c>
      <c r="T86" s="251">
        <f>[1]NACE38CVS!S85</f>
        <v>256518.75704873001</v>
      </c>
      <c r="U86" s="251">
        <f>[1]NACE38CVS!T85</f>
        <v>379406.07077414001</v>
      </c>
      <c r="V86" s="251">
        <f>[1]NACE38CVS!U85</f>
        <v>123861.40572097</v>
      </c>
      <c r="W86" s="251">
        <f>[1]NACE38CVS!V85</f>
        <v>105488.0124334</v>
      </c>
      <c r="X86" s="251">
        <f>[1]NACE38CVS!W85</f>
        <v>172631.51538175001</v>
      </c>
      <c r="Y86" s="251">
        <f>[1]NACE38CVS!X85</f>
        <v>348597.25684282999</v>
      </c>
      <c r="Z86" s="251">
        <f>[1]NACE38CVS!Y85</f>
        <v>193723.18981076585</v>
      </c>
      <c r="AA86" s="251">
        <f>[1]NACE38CVS!Z85</f>
        <v>154874.06703206411</v>
      </c>
      <c r="AB86" s="251">
        <f>[1]NACE38CVS!AA85</f>
        <v>265280.49459775002</v>
      </c>
      <c r="AC86" s="251">
        <f>[1]NACE38CVS!AB85</f>
        <v>167110.2202451</v>
      </c>
      <c r="AD86" s="251">
        <f>[1]NACE38CVS!AC85</f>
        <v>146107.56837734999</v>
      </c>
      <c r="AE86" s="251">
        <f>[1]NACE38CVS!AD85</f>
        <v>1380336.1816159601</v>
      </c>
      <c r="AF86" s="251">
        <f>[1]NACE38CVS!AE85</f>
        <v>146976.27642263891</v>
      </c>
      <c r="AG86" s="251">
        <f>[1]NACE38CVS!AF85</f>
        <v>165679.53977272863</v>
      </c>
      <c r="AH86" s="251">
        <f>[1]NACE38CVS!AG85</f>
        <v>1067680.3654205925</v>
      </c>
      <c r="AI86" s="251">
        <f>[1]NACE38CVS!AH85</f>
        <v>3013048.59793207</v>
      </c>
      <c r="AJ86" s="251">
        <f>[1]NACE38CVS!AI85</f>
        <v>368712.85917961632</v>
      </c>
      <c r="AK86" s="251">
        <f>[1]NACE38CVS!AJ85</f>
        <v>929878.49595515244</v>
      </c>
      <c r="AL86" s="251">
        <f>[1]NACE38CVS!AK85</f>
        <v>1714457.2427973014</v>
      </c>
      <c r="AM86" s="251">
        <f>[1]NACE38CVS!AL85</f>
        <v>1379507.7482842901</v>
      </c>
      <c r="AN86" s="251">
        <f>[1]NACE38CVS!AM85</f>
        <v>1094038.3803344001</v>
      </c>
      <c r="AO86" s="251">
        <f>[1]NACE38CVS!AN85</f>
        <v>246502.73564714016</v>
      </c>
      <c r="AP86" s="251">
        <f>[1]NACE38CVS!AO85</f>
        <v>847535.64468726004</v>
      </c>
      <c r="AQ86" s="251">
        <f>[1]NACE38CVS!AP85</f>
        <v>213319.57135635</v>
      </c>
      <c r="AR86" s="251">
        <f>[1]NACE38CVS!AQ85</f>
        <v>127489.44159087</v>
      </c>
      <c r="AS86" s="251">
        <f>[1]NACE38CVS!AR85</f>
        <v>418888.61011797999</v>
      </c>
      <c r="AT86" s="251">
        <f>[1]NACE38CVS!AS85</f>
        <v>753586.06699627999</v>
      </c>
      <c r="AU86" s="251">
        <f>[1]NACE38CVS!AT85</f>
        <v>267870.83320756</v>
      </c>
      <c r="AV86" s="251">
        <f>[1]NACE38CVS!AU85</f>
        <v>1009080.5302929</v>
      </c>
      <c r="AW86" s="251">
        <f>[1]NACE38CVS!AV85</f>
        <v>98604.402614480001</v>
      </c>
      <c r="AX86" s="251">
        <f>[1]NACE38CVS!AW85</f>
        <v>205333.49860897</v>
      </c>
      <c r="AY86" s="251">
        <f>[1]NACE38CVS!AX85</f>
        <v>2122879.1339023141</v>
      </c>
      <c r="AZ86" s="251">
        <f>[1]NACE38CVS!AZ85</f>
        <v>194680.29889012</v>
      </c>
      <c r="BA86" s="251">
        <f>[1]NACE38CVS!BA85</f>
        <v>338165.35196067998</v>
      </c>
      <c r="BB86" s="251">
        <f>[1]NACE38CVS!BB85</f>
        <v>571375.29578808998</v>
      </c>
      <c r="BC86" s="251">
        <f>[1]NACE38CVS!BC85</f>
        <v>1191843.02039462</v>
      </c>
      <c r="BD86" s="251">
        <f>[1]NACE38CVS!BD85</f>
        <v>281521.94209018</v>
      </c>
      <c r="BE86" s="251">
        <f>[1]NACE38CVS!BE85</f>
        <v>479393.85945501999</v>
      </c>
      <c r="BF86" s="251">
        <f>[1]NACE38CVS!BF85</f>
        <v>0</v>
      </c>
      <c r="BG86" s="251">
        <f>[1]NACE38CVS!BI85</f>
        <v>1699055.9333705199</v>
      </c>
      <c r="BH86" s="251">
        <f>[1]NACE38CVS!BJ85</f>
        <v>1039080.57343863</v>
      </c>
    </row>
    <row r="87" spans="1:60" s="36" customFormat="1" x14ac:dyDescent="0.2">
      <c r="A87" s="140">
        <f t="shared" si="6"/>
        <v>43189</v>
      </c>
      <c r="B87" s="244">
        <f>[1]NACE38CVS!B86</f>
        <v>18185124.214680217</v>
      </c>
      <c r="C87" s="244">
        <f>[1]NACE38CVS!C86</f>
        <v>17375335.724359449</v>
      </c>
      <c r="D87" s="245">
        <f>[1]NACE38CVS!D86</f>
        <v>2977049.75888868</v>
      </c>
      <c r="E87" s="245">
        <f>[1]NACE38CVS!E86</f>
        <v>1394588.16976361</v>
      </c>
      <c r="F87" s="245">
        <f>[1]NACE38CVS!F86</f>
        <v>13813486.286027929</v>
      </c>
      <c r="G87" s="245">
        <f>[1]NACE38CVS!G86</f>
        <v>13003697.795707161</v>
      </c>
      <c r="H87" s="245">
        <f>[1]NACE38CVS!H86</f>
        <v>809788.49032076774</v>
      </c>
      <c r="I87" s="246">
        <f>[1]NACE38CVS!I86</f>
        <v>15887563.811420225</v>
      </c>
      <c r="J87" s="245">
        <f t="shared" si="4"/>
        <v>2297560.4032599898</v>
      </c>
      <c r="K87" s="245">
        <f t="shared" si="5"/>
        <v>10706137.39244717</v>
      </c>
      <c r="L87" s="245">
        <f>[1]NACE38CVS!J86</f>
        <v>3484.39121032</v>
      </c>
      <c r="M87" s="245">
        <f>[1]NACE38CVS!L86</f>
        <v>21042.546378300001</v>
      </c>
      <c r="N87" s="245">
        <f>[1]NACE38CVS!M86</f>
        <v>497874.39416709001</v>
      </c>
      <c r="O87" s="245">
        <f>[1]NACE38CVS!N86</f>
        <v>100706.29073333</v>
      </c>
      <c r="P87" s="245">
        <f>[1]NACE38CVS!O86</f>
        <v>167052.61228497999</v>
      </c>
      <c r="Q87" s="245">
        <f>[1]NACE38CVS!P86</f>
        <v>9402.0514172000003</v>
      </c>
      <c r="R87" s="245">
        <f>[1]NACE38CVS!Q86</f>
        <v>137734.38146107001</v>
      </c>
      <c r="S87" s="245">
        <f>[1]NACE38CVS!R86</f>
        <v>77634.822201579998</v>
      </c>
      <c r="T87" s="245">
        <f>[1]NACE38CVS!S86</f>
        <v>256424.67794342001</v>
      </c>
      <c r="U87" s="245">
        <f>[1]NACE38CVS!T86</f>
        <v>378711.11720133998</v>
      </c>
      <c r="V87" s="245">
        <f>[1]NACE38CVS!U86</f>
        <v>124194.17304312</v>
      </c>
      <c r="W87" s="245">
        <f>[1]NACE38CVS!V86</f>
        <v>105214.01115008</v>
      </c>
      <c r="X87" s="245">
        <f>[1]NACE38CVS!W86</f>
        <v>172678.61177846999</v>
      </c>
      <c r="Y87" s="245">
        <f>[1]NACE38CVS!X86</f>
        <v>348875.64302313002</v>
      </c>
      <c r="Z87" s="245">
        <f>[1]NACE38CVS!Y86</f>
        <v>193527.52664534329</v>
      </c>
      <c r="AA87" s="245">
        <f>[1]NACE38CVS!Z86</f>
        <v>155348.11637778673</v>
      </c>
      <c r="AB87" s="245">
        <f>[1]NACE38CVS!AA86</f>
        <v>266642.58465381002</v>
      </c>
      <c r="AC87" s="245">
        <f>[1]NACE38CVS!AB86</f>
        <v>166174.1329839</v>
      </c>
      <c r="AD87" s="245">
        <f>[1]NACE38CVS!AC86</f>
        <v>146687.70846786001</v>
      </c>
      <c r="AE87" s="245">
        <f>[1]NACE38CVS!AD86</f>
        <v>1394588.16976361</v>
      </c>
      <c r="AF87" s="245">
        <f>[1]NACE38CVS!AE86</f>
        <v>148279.02338348169</v>
      </c>
      <c r="AG87" s="245">
        <f>[1]NACE38CVS!AF86</f>
        <v>166263.29171610027</v>
      </c>
      <c r="AH87" s="245">
        <f>[1]NACE38CVS!AG86</f>
        <v>1080045.8546640279</v>
      </c>
      <c r="AI87" s="245">
        <f>[1]NACE38CVS!AH86</f>
        <v>3023804.1336854398</v>
      </c>
      <c r="AJ87" s="245">
        <f>[1]NACE38CVS!AI86</f>
        <v>370658.67748506583</v>
      </c>
      <c r="AK87" s="245">
        <f>[1]NACE38CVS!AJ86</f>
        <v>934166.40920685802</v>
      </c>
      <c r="AL87" s="245">
        <f>[1]NACE38CVS!AK86</f>
        <v>1718979.0469935157</v>
      </c>
      <c r="AM87" s="245">
        <f>[1]NACE38CVS!AL86</f>
        <v>1382508.25253559</v>
      </c>
      <c r="AN87" s="245">
        <f>[1]NACE38CVS!AM86</f>
        <v>1113417.34111762</v>
      </c>
      <c r="AO87" s="245">
        <f>[1]NACE38CVS!AN86</f>
        <v>253576.7530540406</v>
      </c>
      <c r="AP87" s="245">
        <f>[1]NACE38CVS!AO86</f>
        <v>859840.58806357929</v>
      </c>
      <c r="AQ87" s="245">
        <f>[1]NACE38CVS!AP86</f>
        <v>215554.45377756999</v>
      </c>
      <c r="AR87" s="245">
        <f>[1]NACE38CVS!AQ86</f>
        <v>128152.85973136</v>
      </c>
      <c r="AS87" s="245">
        <f>[1]NACE38CVS!AR86</f>
        <v>425416.81542016001</v>
      </c>
      <c r="AT87" s="245">
        <f>[1]NACE38CVS!AS86</f>
        <v>748817.91066277004</v>
      </c>
      <c r="AU87" s="245">
        <f>[1]NACE38CVS!AT86</f>
        <v>267435.96254589001</v>
      </c>
      <c r="AV87" s="245">
        <f>[1]NACE38CVS!AU86</f>
        <v>1016830.06292591</v>
      </c>
      <c r="AW87" s="245">
        <f>[1]NACE38CVS!AV86</f>
        <v>98304.337431220003</v>
      </c>
      <c r="AX87" s="245">
        <f>[1]NACE38CVS!AW86</f>
        <v>206726.06954006001</v>
      </c>
      <c r="AY87" s="245">
        <f>[1]NACE38CVS!AX86</f>
        <v>2123030.3442773176</v>
      </c>
      <c r="AZ87" s="245">
        <f>[1]NACE38CVS!AZ86</f>
        <v>193843.85593453</v>
      </c>
      <c r="BA87" s="245">
        <f>[1]NACE38CVS!BA86</f>
        <v>338886.20186923002</v>
      </c>
      <c r="BB87" s="245">
        <f>[1]NACE38CVS!BB86</f>
        <v>571846.59051016998</v>
      </c>
      <c r="BC87" s="245">
        <f>[1]NACE38CVS!BC86</f>
        <v>1192983.75494606</v>
      </c>
      <c r="BD87" s="245">
        <f>[1]NACE38CVS!BD86</f>
        <v>286307.58467259997</v>
      </c>
      <c r="BE87" s="245">
        <f>[1]NACE38CVS!BE86</f>
        <v>479619.75444443</v>
      </c>
      <c r="BF87" s="245">
        <f>[1]NACE38CVS!BF86</f>
        <v>0</v>
      </c>
      <c r="BG87" s="245">
        <f>[1]NACE38CVS!BI86</f>
        <v>1696723.5495508199</v>
      </c>
      <c r="BH87" s="245">
        <f>[1]NACE38CVS!BJ86</f>
        <v>1041542.12689397</v>
      </c>
    </row>
    <row r="88" spans="1:60" s="36" customFormat="1" x14ac:dyDescent="0.2">
      <c r="A88" s="138">
        <f t="shared" si="6"/>
        <v>43281</v>
      </c>
      <c r="B88" s="247">
        <f>[1]NACE38CVS!B87</f>
        <v>18233488.891686495</v>
      </c>
      <c r="C88" s="247">
        <f>[1]NACE38CVS!C87</f>
        <v>17435510.708091218</v>
      </c>
      <c r="D88" s="248">
        <f>[1]NACE38CVS!D87</f>
        <v>2980681.3435118501</v>
      </c>
      <c r="E88" s="248">
        <f>[1]NACE38CVS!E87</f>
        <v>1402602.88882218</v>
      </c>
      <c r="F88" s="248">
        <f>[1]NACE38CVS!F87</f>
        <v>13850204.659352466</v>
      </c>
      <c r="G88" s="248">
        <f>[1]NACE38CVS!G87</f>
        <v>13052226.475757191</v>
      </c>
      <c r="H88" s="248">
        <f>[1]NACE38CVS!H87</f>
        <v>797978.18359527574</v>
      </c>
      <c r="I88" s="249">
        <f>[1]NACE38CVS!I87</f>
        <v>15934626.103374792</v>
      </c>
      <c r="J88" s="248">
        <f t="shared" si="4"/>
        <v>2298862.7883117003</v>
      </c>
      <c r="K88" s="248">
        <f t="shared" si="5"/>
        <v>10753363.687445492</v>
      </c>
      <c r="L88" s="248">
        <f>[1]NACE38CVS!J87</f>
        <v>3355.22327937</v>
      </c>
      <c r="M88" s="248">
        <f>[1]NACE38CVS!L87</f>
        <v>20974.402064360002</v>
      </c>
      <c r="N88" s="248">
        <f>[1]NACE38CVS!M87</f>
        <v>498621.92226234003</v>
      </c>
      <c r="O88" s="248">
        <f>[1]NACE38CVS!N87</f>
        <v>101204.27559782</v>
      </c>
      <c r="P88" s="248">
        <f>[1]NACE38CVS!O87</f>
        <v>166704.2922043</v>
      </c>
      <c r="Q88" s="248">
        <f>[1]NACE38CVS!P87</f>
        <v>9392.5510350799996</v>
      </c>
      <c r="R88" s="248">
        <f>[1]NACE38CVS!Q87</f>
        <v>138371.20738447001</v>
      </c>
      <c r="S88" s="248">
        <f>[1]NACE38CVS!R87</f>
        <v>77828.525874690007</v>
      </c>
      <c r="T88" s="248">
        <f>[1]NACE38CVS!S87</f>
        <v>256118.38573683999</v>
      </c>
      <c r="U88" s="248">
        <f>[1]NACE38CVS!T87</f>
        <v>378810.66155366</v>
      </c>
      <c r="V88" s="248">
        <f>[1]NACE38CVS!U87</f>
        <v>124572.6758178</v>
      </c>
      <c r="W88" s="248">
        <f>[1]NACE38CVS!V87</f>
        <v>104821.3833797</v>
      </c>
      <c r="X88" s="248">
        <f>[1]NACE38CVS!W87</f>
        <v>172668.79148372001</v>
      </c>
      <c r="Y88" s="248">
        <f>[1]NACE38CVS!X87</f>
        <v>349692.84842007002</v>
      </c>
      <c r="Z88" s="248">
        <f>[1]NACE38CVS!Y87</f>
        <v>193761.0610552502</v>
      </c>
      <c r="AA88" s="248">
        <f>[1]NACE38CVS!Z87</f>
        <v>155931.78736481981</v>
      </c>
      <c r="AB88" s="248">
        <f>[1]NACE38CVS!AA87</f>
        <v>267263.78633670998</v>
      </c>
      <c r="AC88" s="248">
        <f>[1]NACE38CVS!AB87</f>
        <v>165736.77065706</v>
      </c>
      <c r="AD88" s="248">
        <f>[1]NACE38CVS!AC87</f>
        <v>147898.86370322999</v>
      </c>
      <c r="AE88" s="248">
        <f>[1]NACE38CVS!AD87</f>
        <v>1402602.88882218</v>
      </c>
      <c r="AF88" s="248">
        <f>[1]NACE38CVS!AE87</f>
        <v>149030.2429587681</v>
      </c>
      <c r="AG88" s="248">
        <f>[1]NACE38CVS!AF87</f>
        <v>166880.85388124638</v>
      </c>
      <c r="AH88" s="248">
        <f>[1]NACE38CVS!AG87</f>
        <v>1086691.7919821655</v>
      </c>
      <c r="AI88" s="248">
        <f>[1]NACE38CVS!AH87</f>
        <v>3031811.6544319401</v>
      </c>
      <c r="AJ88" s="248">
        <f>[1]NACE38CVS!AI87</f>
        <v>373915.86138253094</v>
      </c>
      <c r="AK88" s="248">
        <f>[1]NACE38CVS!AJ87</f>
        <v>935811.73496355966</v>
      </c>
      <c r="AL88" s="248">
        <f>[1]NACE38CVS!AK87</f>
        <v>1722084.0580858493</v>
      </c>
      <c r="AM88" s="248">
        <f>[1]NACE38CVS!AL87</f>
        <v>1390008.59579997</v>
      </c>
      <c r="AN88" s="248">
        <f>[1]NACE38CVS!AM87</f>
        <v>1119803.2664353999</v>
      </c>
      <c r="AO88" s="248">
        <f>[1]NACE38CVS!AN87</f>
        <v>251025.63933141468</v>
      </c>
      <c r="AP88" s="248">
        <f>[1]NACE38CVS!AO87</f>
        <v>868777.62710398517</v>
      </c>
      <c r="AQ88" s="248">
        <f>[1]NACE38CVS!AP87</f>
        <v>214119.46855071999</v>
      </c>
      <c r="AR88" s="248">
        <f>[1]NACE38CVS!AQ87</f>
        <v>128068.17911238001</v>
      </c>
      <c r="AS88" s="248">
        <f>[1]NACE38CVS!AR87</f>
        <v>432129.10336955998</v>
      </c>
      <c r="AT88" s="248">
        <f>[1]NACE38CVS!AS87</f>
        <v>750688.53788034001</v>
      </c>
      <c r="AU88" s="248">
        <f>[1]NACE38CVS!AT87</f>
        <v>267464.52539569</v>
      </c>
      <c r="AV88" s="248">
        <f>[1]NACE38CVS!AU87</f>
        <v>1026559.76034388</v>
      </c>
      <c r="AW88" s="248">
        <f>[1]NACE38CVS!AV87</f>
        <v>98984.431239409998</v>
      </c>
      <c r="AX88" s="248">
        <f>[1]NACE38CVS!AW87</f>
        <v>206257.29451916</v>
      </c>
      <c r="AY88" s="248">
        <f>[1]NACE38CVS!AX87</f>
        <v>2117043.6370810056</v>
      </c>
      <c r="AZ88" s="248">
        <f>[1]NACE38CVS!AZ87</f>
        <v>191334.67210855999</v>
      </c>
      <c r="BA88" s="248">
        <f>[1]NACE38CVS!BA87</f>
        <v>337971.83337860001</v>
      </c>
      <c r="BB88" s="248">
        <f>[1]NACE38CVS!BB87</f>
        <v>571974.64369746996</v>
      </c>
      <c r="BC88" s="248">
        <f>[1]NACE38CVS!BC87</f>
        <v>1197581.6391270701</v>
      </c>
      <c r="BD88" s="248">
        <f>[1]NACE38CVS!BD87</f>
        <v>290180.58978933003</v>
      </c>
      <c r="BE88" s="248">
        <f>[1]NACE38CVS!BE87</f>
        <v>478222.82709198003</v>
      </c>
      <c r="BF88" s="248">
        <f>[1]NACE38CVS!BF87</f>
        <v>0</v>
      </c>
      <c r="BG88" s="248">
        <f>[1]NACE38CVS!BI87</f>
        <v>1691536.9876896399</v>
      </c>
      <c r="BH88" s="248">
        <f>[1]NACE38CVS!BJ87</f>
        <v>1040385.53432165</v>
      </c>
    </row>
    <row r="89" spans="1:60" s="36" customFormat="1" x14ac:dyDescent="0.2">
      <c r="A89" s="138">
        <f t="shared" si="6"/>
        <v>43373</v>
      </c>
      <c r="B89" s="247">
        <f>[1]NACE38CVS!B88</f>
        <v>18226624.029912055</v>
      </c>
      <c r="C89" s="247">
        <f>[1]NACE38CVS!C88</f>
        <v>17429534.422675334</v>
      </c>
      <c r="D89" s="248">
        <f>[1]NACE38CVS!D88</f>
        <v>2983141.4471866004</v>
      </c>
      <c r="E89" s="248">
        <f>[1]NACE38CVS!E88</f>
        <v>1410465.0342212201</v>
      </c>
      <c r="F89" s="248">
        <f>[1]NACE38CVS!F88</f>
        <v>13833017.548504231</v>
      </c>
      <c r="G89" s="248">
        <f>[1]NACE38CVS!G88</f>
        <v>13035927.941267511</v>
      </c>
      <c r="H89" s="248">
        <f>[1]NACE38CVS!H88</f>
        <v>797089.60723672039</v>
      </c>
      <c r="I89" s="249">
        <f>[1]NACE38CVS!I88</f>
        <v>15934232.744398225</v>
      </c>
      <c r="J89" s="248">
        <f t="shared" si="4"/>
        <v>2292391.2855138299</v>
      </c>
      <c r="K89" s="248">
        <f t="shared" si="5"/>
        <v>10743536.655753681</v>
      </c>
      <c r="L89" s="248">
        <f>[1]NACE38CVS!J88</f>
        <v>3185.4148719200002</v>
      </c>
      <c r="M89" s="248">
        <f>[1]NACE38CVS!L88</f>
        <v>20997.267636230001</v>
      </c>
      <c r="N89" s="248">
        <f>[1]NACE38CVS!M88</f>
        <v>497730.85306217999</v>
      </c>
      <c r="O89" s="248">
        <f>[1]NACE38CVS!N88</f>
        <v>101389.56800602</v>
      </c>
      <c r="P89" s="248">
        <f>[1]NACE38CVS!O88</f>
        <v>166329.71745637001</v>
      </c>
      <c r="Q89" s="248">
        <f>[1]NACE38CVS!P88</f>
        <v>9353.1094401900009</v>
      </c>
      <c r="R89" s="248">
        <f>[1]NACE38CVS!Q88</f>
        <v>138974.02352245999</v>
      </c>
      <c r="S89" s="248">
        <f>[1]NACE38CVS!R88</f>
        <v>77576.342487219998</v>
      </c>
      <c r="T89" s="248">
        <f>[1]NACE38CVS!S88</f>
        <v>256482.94493323</v>
      </c>
      <c r="U89" s="248">
        <f>[1]NACE38CVS!T88</f>
        <v>379413.28589534998</v>
      </c>
      <c r="V89" s="248">
        <f>[1]NACE38CVS!U88</f>
        <v>125044.84918588999</v>
      </c>
      <c r="W89" s="248">
        <f>[1]NACE38CVS!V88</f>
        <v>104786.03363075</v>
      </c>
      <c r="X89" s="248">
        <f>[1]NACE38CVS!W88</f>
        <v>173675.96487013999</v>
      </c>
      <c r="Y89" s="248">
        <f>[1]NACE38CVS!X88</f>
        <v>349398.36844009999</v>
      </c>
      <c r="Z89" s="248">
        <f>[1]NACE38CVS!Y88</f>
        <v>192495.17179547838</v>
      </c>
      <c r="AA89" s="248">
        <f>[1]NACE38CVS!Z88</f>
        <v>156903.19664462164</v>
      </c>
      <c r="AB89" s="248">
        <f>[1]NACE38CVS!AA88</f>
        <v>267999.26108959003</v>
      </c>
      <c r="AC89" s="248">
        <f>[1]NACE38CVS!AB88</f>
        <v>165325.6467247</v>
      </c>
      <c r="AD89" s="248">
        <f>[1]NACE38CVS!AC88</f>
        <v>148664.21080618</v>
      </c>
      <c r="AE89" s="248">
        <f>[1]NACE38CVS!AD88</f>
        <v>1410465.0342212201</v>
      </c>
      <c r="AF89" s="248">
        <f>[1]NACE38CVS!AE88</f>
        <v>149828.80268668264</v>
      </c>
      <c r="AG89" s="248">
        <f>[1]NACE38CVS!AF88</f>
        <v>168730.2175999177</v>
      </c>
      <c r="AH89" s="248">
        <f>[1]NACE38CVS!AG88</f>
        <v>1091906.0139346197</v>
      </c>
      <c r="AI89" s="248">
        <f>[1]NACE38CVS!AH88</f>
        <v>3030463.7468338599</v>
      </c>
      <c r="AJ89" s="248">
        <f>[1]NACE38CVS!AI88</f>
        <v>375364.23970395728</v>
      </c>
      <c r="AK89" s="248">
        <f>[1]NACE38CVS!AJ88</f>
        <v>936387.91071015119</v>
      </c>
      <c r="AL89" s="248">
        <f>[1]NACE38CVS!AK88</f>
        <v>1718711.5964197514</v>
      </c>
      <c r="AM89" s="248">
        <f>[1]NACE38CVS!AL88</f>
        <v>1390259.2319946799</v>
      </c>
      <c r="AN89" s="248">
        <f>[1]NACE38CVS!AM88</f>
        <v>1111686.7056448299</v>
      </c>
      <c r="AO89" s="248">
        <f>[1]NACE38CVS!AN88</f>
        <v>250646.82002146784</v>
      </c>
      <c r="AP89" s="248">
        <f>[1]NACE38CVS!AO88</f>
        <v>861039.88562336215</v>
      </c>
      <c r="AQ89" s="248">
        <f>[1]NACE38CVS!AP88</f>
        <v>214750.51068457001</v>
      </c>
      <c r="AR89" s="248">
        <f>[1]NACE38CVS!AQ88</f>
        <v>127931.75768749</v>
      </c>
      <c r="AS89" s="248">
        <f>[1]NACE38CVS!AR88</f>
        <v>439700.53718064999</v>
      </c>
      <c r="AT89" s="248">
        <f>[1]NACE38CVS!AS88</f>
        <v>750985.30162515002</v>
      </c>
      <c r="AU89" s="248">
        <f>[1]NACE38CVS!AT88</f>
        <v>266540.90624913003</v>
      </c>
      <c r="AV89" s="248">
        <f>[1]NACE38CVS!AU88</f>
        <v>1036303.993881</v>
      </c>
      <c r="AW89" s="248">
        <f>[1]NACE38CVS!AV88</f>
        <v>99624.290262420007</v>
      </c>
      <c r="AX89" s="248">
        <f>[1]NACE38CVS!AW88</f>
        <v>204660.56614416</v>
      </c>
      <c r="AY89" s="248">
        <f>[1]NACE38CVS!AX88</f>
        <v>2109909.4150528205</v>
      </c>
      <c r="AZ89" s="248">
        <f>[1]NACE38CVS!AZ88</f>
        <v>190401.87578147999</v>
      </c>
      <c r="BA89" s="248">
        <f>[1]NACE38CVS!BA88</f>
        <v>337264.77585209999</v>
      </c>
      <c r="BB89" s="248">
        <f>[1]NACE38CVS!BB88</f>
        <v>569704.24787993997</v>
      </c>
      <c r="BC89" s="248">
        <f>[1]NACE38CVS!BC88</f>
        <v>1195020.3860003101</v>
      </c>
      <c r="BD89" s="248">
        <f>[1]NACE38CVS!BD88</f>
        <v>283146.02159527998</v>
      </c>
      <c r="BE89" s="248">
        <f>[1]NACE38CVS!BE88</f>
        <v>474663.27815436001</v>
      </c>
      <c r="BF89" s="248">
        <f>[1]NACE38CVS!BF88</f>
        <v>0</v>
      </c>
      <c r="BG89" s="248">
        <f>[1]NACE38CVS!BI88</f>
        <v>1681687.2778255199</v>
      </c>
      <c r="BH89" s="248">
        <f>[1]NACE38CVS!BJ88</f>
        <v>1031525.55300331</v>
      </c>
    </row>
    <row r="90" spans="1:60" s="36" customFormat="1" ht="12" thickBot="1" x14ac:dyDescent="0.25">
      <c r="A90" s="139">
        <f t="shared" si="6"/>
        <v>43464</v>
      </c>
      <c r="B90" s="250">
        <f>[1]NACE38CVS!B89</f>
        <v>18317747.650346227</v>
      </c>
      <c r="C90" s="250">
        <f>[1]NACE38CVS!C89</f>
        <v>17528712.272284079</v>
      </c>
      <c r="D90" s="251">
        <f>[1]NACE38CVS!D89</f>
        <v>2989542.6916589602</v>
      </c>
      <c r="E90" s="251">
        <f>[1]NACE38CVS!E89</f>
        <v>1412997.3272583501</v>
      </c>
      <c r="F90" s="251">
        <f>[1]NACE38CVS!F89</f>
        <v>13915207.631428918</v>
      </c>
      <c r="G90" s="251">
        <f>[1]NACE38CVS!G89</f>
        <v>13126172.25336677</v>
      </c>
      <c r="H90" s="251">
        <f>[1]NACE38CVS!H89</f>
        <v>789035.37806214753</v>
      </c>
      <c r="I90" s="252">
        <f>[1]NACE38CVS!I89</f>
        <v>16008245.421076007</v>
      </c>
      <c r="J90" s="251">
        <f t="shared" si="4"/>
        <v>2309502.2292702198</v>
      </c>
      <c r="K90" s="251">
        <f t="shared" si="5"/>
        <v>10816670.02409655</v>
      </c>
      <c r="L90" s="251">
        <f>[1]NACE38CVS!J89</f>
        <v>3100.7250760000002</v>
      </c>
      <c r="M90" s="251">
        <f>[1]NACE38CVS!L89</f>
        <v>21144.177945989999</v>
      </c>
      <c r="N90" s="251">
        <f>[1]NACE38CVS!M89</f>
        <v>499945.02432491002</v>
      </c>
      <c r="O90" s="251">
        <f>[1]NACE38CVS!N89</f>
        <v>101671.28023325</v>
      </c>
      <c r="P90" s="251">
        <f>[1]NACE38CVS!O89</f>
        <v>165345.58092661999</v>
      </c>
      <c r="Q90" s="251">
        <f>[1]NACE38CVS!P89</f>
        <v>9314.2410221699993</v>
      </c>
      <c r="R90" s="251">
        <f>[1]NACE38CVS!Q89</f>
        <v>139587.83041766001</v>
      </c>
      <c r="S90" s="251">
        <f>[1]NACE38CVS!R89</f>
        <v>77929.833125990001</v>
      </c>
      <c r="T90" s="251">
        <f>[1]NACE38CVS!S89</f>
        <v>255735.06750668</v>
      </c>
      <c r="U90" s="251">
        <f>[1]NACE38CVS!T89</f>
        <v>379835.68945681001</v>
      </c>
      <c r="V90" s="251">
        <f>[1]NACE38CVS!U89</f>
        <v>125344.73551204</v>
      </c>
      <c r="W90" s="251">
        <f>[1]NACE38CVS!V89</f>
        <v>104745.91676381</v>
      </c>
      <c r="X90" s="251">
        <f>[1]NACE38CVS!W89</f>
        <v>174128.70905599001</v>
      </c>
      <c r="Y90" s="251">
        <f>[1]NACE38CVS!X89</f>
        <v>350558.88160303998</v>
      </c>
      <c r="Z90" s="251">
        <f>[1]NACE38CVS!Y89</f>
        <v>192055.02158492696</v>
      </c>
      <c r="AA90" s="251">
        <f>[1]NACE38CVS!Z89</f>
        <v>158503.86001811305</v>
      </c>
      <c r="AB90" s="251">
        <f>[1]NACE38CVS!AA89</f>
        <v>268471.80900214001</v>
      </c>
      <c r="AC90" s="251">
        <f>[1]NACE38CVS!AB89</f>
        <v>165945.39405974001</v>
      </c>
      <c r="AD90" s="251">
        <f>[1]NACE38CVS!AC89</f>
        <v>149838.52070212</v>
      </c>
      <c r="AE90" s="251">
        <f>[1]NACE38CVS!AD89</f>
        <v>1412997.3272583501</v>
      </c>
      <c r="AF90" s="251">
        <f>[1]NACE38CVS!AE89</f>
        <v>150901.47768494399</v>
      </c>
      <c r="AG90" s="251">
        <f>[1]NACE38CVS!AF89</f>
        <v>170269.41292827303</v>
      </c>
      <c r="AH90" s="251">
        <f>[1]NACE38CVS!AG89</f>
        <v>1091826.4366451332</v>
      </c>
      <c r="AI90" s="251">
        <f>[1]NACE38CVS!AH89</f>
        <v>3033840.9913896401</v>
      </c>
      <c r="AJ90" s="251">
        <f>[1]NACE38CVS!AI89</f>
        <v>377993.9796606098</v>
      </c>
      <c r="AK90" s="251">
        <f>[1]NACE38CVS!AJ89</f>
        <v>938517.1941158392</v>
      </c>
      <c r="AL90" s="251">
        <f>[1]NACE38CVS!AK89</f>
        <v>1717329.8176131912</v>
      </c>
      <c r="AM90" s="251">
        <f>[1]NACE38CVS!AL89</f>
        <v>1397950.91679605</v>
      </c>
      <c r="AN90" s="251">
        <f>[1]NACE38CVS!AM89</f>
        <v>1126041.12345316</v>
      </c>
      <c r="AO90" s="251">
        <f>[1]NACE38CVS!AN89</f>
        <v>251835.8752582694</v>
      </c>
      <c r="AP90" s="251">
        <f>[1]NACE38CVS!AO89</f>
        <v>874205.24819489068</v>
      </c>
      <c r="AQ90" s="251">
        <f>[1]NACE38CVS!AP89</f>
        <v>213431.15452730001</v>
      </c>
      <c r="AR90" s="251">
        <f>[1]NACE38CVS!AQ89</f>
        <v>127425.1683989</v>
      </c>
      <c r="AS90" s="251">
        <f>[1]NACE38CVS!AR89</f>
        <v>447262.07663530001</v>
      </c>
      <c r="AT90" s="251">
        <f>[1]NACE38CVS!AS89</f>
        <v>755311.23430401005</v>
      </c>
      <c r="AU90" s="251">
        <f>[1]NACE38CVS!AT89</f>
        <v>266446.86437046999</v>
      </c>
      <c r="AV90" s="251">
        <f>[1]NACE38CVS!AU89</f>
        <v>1048915.1247165501</v>
      </c>
      <c r="AW90" s="251">
        <f>[1]NACE38CVS!AV89</f>
        <v>100475.29580011001</v>
      </c>
      <c r="AX90" s="251">
        <f>[1]NACE38CVS!AW89</f>
        <v>207542.93524252999</v>
      </c>
      <c r="AY90" s="251">
        <f>[1]NACE38CVS!AX89</f>
        <v>2121818.2874037274</v>
      </c>
      <c r="AZ90" s="251">
        <f>[1]NACE38CVS!AZ89</f>
        <v>189411.36085324001</v>
      </c>
      <c r="BA90" s="251">
        <f>[1]NACE38CVS!BA89</f>
        <v>339742.86142161</v>
      </c>
      <c r="BB90" s="251">
        <f>[1]NACE38CVS!BB89</f>
        <v>574543.29624999</v>
      </c>
      <c r="BC90" s="251">
        <f>[1]NACE38CVS!BC89</f>
        <v>1205804.71074538</v>
      </c>
      <c r="BD90" s="251">
        <f>[1]NACE38CVS!BD89</f>
        <v>283051.71283102001</v>
      </c>
      <c r="BE90" s="251">
        <f>[1]NACE38CVS!BE89</f>
        <v>476192.51628992998</v>
      </c>
      <c r="BF90" s="251">
        <f>[1]NACE38CVS!BF89</f>
        <v>0</v>
      </c>
      <c r="BG90" s="251">
        <f>[1]NACE38CVS!BI89</f>
        <v>1690411.7778369901</v>
      </c>
      <c r="BH90" s="251">
        <f>[1]NACE38CVS!BJ89</f>
        <v>1038772.26293691</v>
      </c>
    </row>
    <row r="91" spans="1:60" s="36" customFormat="1" x14ac:dyDescent="0.2">
      <c r="A91" s="138">
        <f t="shared" si="6"/>
        <v>43554</v>
      </c>
      <c r="B91" s="244">
        <f>[1]NACE38CVS!B90</f>
        <v>18441616.973254111</v>
      </c>
      <c r="C91" s="244">
        <f>[1]NACE38CVS!C90</f>
        <v>17644707.102707472</v>
      </c>
      <c r="D91" s="245">
        <f>[1]NACE38CVS!D90</f>
        <v>2999714.5426349305</v>
      </c>
      <c r="E91" s="245">
        <f>[1]NACE38CVS!E90</f>
        <v>1438316.5313818599</v>
      </c>
      <c r="F91" s="245">
        <f>[1]NACE38CVS!F90</f>
        <v>14003585.899237316</v>
      </c>
      <c r="G91" s="245">
        <f>[1]NACE38CVS!G90</f>
        <v>13206676.028690677</v>
      </c>
      <c r="H91" s="245">
        <f>[1]NACE38CVS!H90</f>
        <v>796909.87054663803</v>
      </c>
      <c r="I91" s="246">
        <f>[1]NACE38CVS!I90</f>
        <v>16121921.833971653</v>
      </c>
      <c r="J91" s="245">
        <f t="shared" ref="J91:J94" si="7">SUM(AZ91:BC91)</f>
        <v>2319695.1392824599</v>
      </c>
      <c r="K91" s="245">
        <f t="shared" ref="K91:K94" si="8">G91-J91</f>
        <v>10886980.889408218</v>
      </c>
      <c r="L91" s="245">
        <f>[1]NACE38CVS!J90</f>
        <v>3043.7031551300001</v>
      </c>
      <c r="M91" s="245">
        <f>[1]NACE38CVS!L90</f>
        <v>21093.055117150001</v>
      </c>
      <c r="N91" s="245">
        <f>[1]NACE38CVS!M90</f>
        <v>503546.54413473001</v>
      </c>
      <c r="O91" s="245">
        <f>[1]NACE38CVS!N90</f>
        <v>102301.19915073</v>
      </c>
      <c r="P91" s="245">
        <f>[1]NACE38CVS!O90</f>
        <v>164375.35358597001</v>
      </c>
      <c r="Q91" s="245">
        <f>[1]NACE38CVS!P90</f>
        <v>9353.0305559699991</v>
      </c>
      <c r="R91" s="245">
        <f>[1]NACE38CVS!Q90</f>
        <v>140351.04038960001</v>
      </c>
      <c r="S91" s="245">
        <f>[1]NACE38CVS!R90</f>
        <v>77793.943464540003</v>
      </c>
      <c r="T91" s="245">
        <f>[1]NACE38CVS!S90</f>
        <v>256585.63762083001</v>
      </c>
      <c r="U91" s="245">
        <f>[1]NACE38CVS!T90</f>
        <v>380692.77405390999</v>
      </c>
      <c r="V91" s="245">
        <f>[1]NACE38CVS!U90</f>
        <v>126035.2185552</v>
      </c>
      <c r="W91" s="245">
        <f>[1]NACE38CVS!V90</f>
        <v>104730.7327281</v>
      </c>
      <c r="X91" s="245">
        <f>[1]NACE38CVS!W90</f>
        <v>174616.19360361001</v>
      </c>
      <c r="Y91" s="245">
        <f>[1]NACE38CVS!X90</f>
        <v>351290.95491445001</v>
      </c>
      <c r="Z91" s="245">
        <f>[1]NACE38CVS!Y90</f>
        <v>191433.35813993064</v>
      </c>
      <c r="AA91" s="245">
        <f>[1]NACE38CVS!Z90</f>
        <v>159857.59677451936</v>
      </c>
      <c r="AB91" s="245">
        <f>[1]NACE38CVS!AA90</f>
        <v>270032.54968907998</v>
      </c>
      <c r="AC91" s="245">
        <f>[1]NACE38CVS!AB90</f>
        <v>165939.56628937001</v>
      </c>
      <c r="AD91" s="245">
        <f>[1]NACE38CVS!AC90</f>
        <v>150976.74878169</v>
      </c>
      <c r="AE91" s="245">
        <f>[1]NACE38CVS!AD90</f>
        <v>1438316.5313818599</v>
      </c>
      <c r="AF91" s="245">
        <f>[1]NACE38CVS!AE90</f>
        <v>152359.05252137271</v>
      </c>
      <c r="AG91" s="245">
        <f>[1]NACE38CVS!AF90</f>
        <v>172058.66425471663</v>
      </c>
      <c r="AH91" s="245">
        <f>[1]NACE38CVS!AG90</f>
        <v>1113898.8146057706</v>
      </c>
      <c r="AI91" s="245">
        <f>[1]NACE38CVS!AH90</f>
        <v>3045407.72757822</v>
      </c>
      <c r="AJ91" s="245">
        <f>[1]NACE38CVS!AI90</f>
        <v>380362.42497431883</v>
      </c>
      <c r="AK91" s="245">
        <f>[1]NACE38CVS!AJ90</f>
        <v>941469.00065701304</v>
      </c>
      <c r="AL91" s="245">
        <f>[1]NACE38CVS!AK90</f>
        <v>1723576.301946888</v>
      </c>
      <c r="AM91" s="245">
        <f>[1]NACE38CVS!AL90</f>
        <v>1406716.2154236999</v>
      </c>
      <c r="AN91" s="245">
        <f>[1]NACE38CVS!AM90</f>
        <v>1142556.2688968999</v>
      </c>
      <c r="AO91" s="245">
        <f>[1]NACE38CVS!AN90</f>
        <v>254907.50146163802</v>
      </c>
      <c r="AP91" s="245">
        <f>[1]NACE38CVS!AO90</f>
        <v>887648.76743526186</v>
      </c>
      <c r="AQ91" s="245">
        <f>[1]NACE38CVS!AP90</f>
        <v>218990.24449770001</v>
      </c>
      <c r="AR91" s="245">
        <f>[1]NACE38CVS!AQ90</f>
        <v>127129.11457989</v>
      </c>
      <c r="AS91" s="245">
        <f>[1]NACE38CVS!AR90</f>
        <v>451394.69167938997</v>
      </c>
      <c r="AT91" s="245">
        <f>[1]NACE38CVS!AS90</f>
        <v>757657.27206205996</v>
      </c>
      <c r="AU91" s="245">
        <f>[1]NACE38CVS!AT90</f>
        <v>267328.56486782001</v>
      </c>
      <c r="AV91" s="245">
        <f>[1]NACE38CVS!AU90</f>
        <v>1059617.77524033</v>
      </c>
      <c r="AW91" s="245">
        <f>[1]NACE38CVS!AV90</f>
        <v>100761.8348253</v>
      </c>
      <c r="AX91" s="245">
        <f>[1]NACE38CVS!AW90</f>
        <v>207702.23963232999</v>
      </c>
      <c r="AY91" s="245">
        <f>[1]NACE38CVS!AX90</f>
        <v>2134864.321916888</v>
      </c>
      <c r="AZ91" s="245">
        <f>[1]NACE38CVS!AZ90</f>
        <v>190055.19104799</v>
      </c>
      <c r="BA91" s="245">
        <f>[1]NACE38CVS!BA90</f>
        <v>340198.95634208998</v>
      </c>
      <c r="BB91" s="245">
        <f>[1]NACE38CVS!BB90</f>
        <v>576580.06903015997</v>
      </c>
      <c r="BC91" s="245">
        <f>[1]NACE38CVS!BC90</f>
        <v>1212860.9228622201</v>
      </c>
      <c r="BD91" s="245">
        <f>[1]NACE38CVS!BD90</f>
        <v>284746.90764961002</v>
      </c>
      <c r="BE91" s="245">
        <f>[1]NACE38CVS!BE90</f>
        <v>479017.58110472001</v>
      </c>
      <c r="BF91" s="245">
        <f>[1]NACE38CVS!BF90</f>
        <v>0</v>
      </c>
      <c r="BG91" s="245">
        <f>[1]NACE38CVS!BI90</f>
        <v>1703411.7721732899</v>
      </c>
      <c r="BH91" s="245">
        <f>[1]NACE38CVS!BJ90</f>
        <v>1046990.2690590899</v>
      </c>
    </row>
    <row r="92" spans="1:60" s="36" customFormat="1" x14ac:dyDescent="0.2">
      <c r="A92" s="138">
        <f t="shared" si="6"/>
        <v>43646</v>
      </c>
      <c r="B92" s="247">
        <f>[1]NACE38CVS!B91</f>
        <v>18496963.893703002</v>
      </c>
      <c r="C92" s="247">
        <f>[1]NACE38CVS!C91</f>
        <v>17705943.151644439</v>
      </c>
      <c r="D92" s="248">
        <f>[1]NACE38CVS!D91</f>
        <v>3001331.9468263099</v>
      </c>
      <c r="E92" s="248">
        <f>[1]NACE38CVS!E91</f>
        <v>1448531.6649658</v>
      </c>
      <c r="F92" s="248">
        <f>[1]NACE38CVS!F91</f>
        <v>14047100.281910896</v>
      </c>
      <c r="G92" s="248">
        <f>[1]NACE38CVS!G91</f>
        <v>13256079.53985233</v>
      </c>
      <c r="H92" s="248">
        <f>[1]NACE38CVS!H91</f>
        <v>791020.74205856572</v>
      </c>
      <c r="I92" s="249">
        <f>[1]NACE38CVS!I91</f>
        <v>16176359.990925781</v>
      </c>
      <c r="J92" s="248">
        <f t="shared" si="7"/>
        <v>2320603.9027772201</v>
      </c>
      <c r="K92" s="248">
        <f t="shared" si="8"/>
        <v>10935475.637075111</v>
      </c>
      <c r="L92" s="248">
        <f>[1]NACE38CVS!J91</f>
        <v>2953.1432053799999</v>
      </c>
      <c r="M92" s="248">
        <f>[1]NACE38CVS!L91</f>
        <v>21081.732399640001</v>
      </c>
      <c r="N92" s="248">
        <f>[1]NACE38CVS!M91</f>
        <v>505471.53535890998</v>
      </c>
      <c r="O92" s="248">
        <f>[1]NACE38CVS!N91</f>
        <v>101868.97763276999</v>
      </c>
      <c r="P92" s="248">
        <f>[1]NACE38CVS!O91</f>
        <v>163042.36627632999</v>
      </c>
      <c r="Q92" s="248">
        <f>[1]NACE38CVS!P91</f>
        <v>9330.4097978000009</v>
      </c>
      <c r="R92" s="248">
        <f>[1]NACE38CVS!Q91</f>
        <v>140645.85661622</v>
      </c>
      <c r="S92" s="248">
        <f>[1]NACE38CVS!R91</f>
        <v>78757.926309999995</v>
      </c>
      <c r="T92" s="248">
        <f>[1]NACE38CVS!S91</f>
        <v>256058.30733414</v>
      </c>
      <c r="U92" s="248">
        <f>[1]NACE38CVS!T91</f>
        <v>380518.2648993</v>
      </c>
      <c r="V92" s="248">
        <f>[1]NACE38CVS!U91</f>
        <v>126271.19928498</v>
      </c>
      <c r="W92" s="248">
        <f>[1]NACE38CVS!V91</f>
        <v>104992.19435361</v>
      </c>
      <c r="X92" s="248">
        <f>[1]NACE38CVS!W91</f>
        <v>174535.04623430001</v>
      </c>
      <c r="Y92" s="248">
        <f>[1]NACE38CVS!X91</f>
        <v>351667.91874260001</v>
      </c>
      <c r="Z92" s="248">
        <f>[1]NACE38CVS!Y91</f>
        <v>190368.77242665368</v>
      </c>
      <c r="AA92" s="248">
        <f>[1]NACE38CVS!Z91</f>
        <v>161299.14631594633</v>
      </c>
      <c r="AB92" s="248">
        <f>[1]NACE38CVS!AA91</f>
        <v>270341.82539482001</v>
      </c>
      <c r="AC92" s="248">
        <f>[1]NACE38CVS!AB91</f>
        <v>165513.72765272</v>
      </c>
      <c r="AD92" s="248">
        <f>[1]NACE38CVS!AC91</f>
        <v>151234.65853817001</v>
      </c>
      <c r="AE92" s="248">
        <f>[1]NACE38CVS!AD91</f>
        <v>1448531.6649658</v>
      </c>
      <c r="AF92" s="248">
        <f>[1]NACE38CVS!AE91</f>
        <v>153265.87386859299</v>
      </c>
      <c r="AG92" s="248">
        <f>[1]NACE38CVS!AF91</f>
        <v>173661.06028843418</v>
      </c>
      <c r="AH92" s="248">
        <f>[1]NACE38CVS!AG91</f>
        <v>1121604.7308087728</v>
      </c>
      <c r="AI92" s="248">
        <f>[1]NACE38CVS!AH91</f>
        <v>3051267.9162682402</v>
      </c>
      <c r="AJ92" s="248">
        <f>[1]NACE38CVS!AI91</f>
        <v>381129.02877672482</v>
      </c>
      <c r="AK92" s="248">
        <f>[1]NACE38CVS!AJ91</f>
        <v>942375.76012873813</v>
      </c>
      <c r="AL92" s="248">
        <f>[1]NACE38CVS!AK91</f>
        <v>1727763.127362777</v>
      </c>
      <c r="AM92" s="248">
        <f>[1]NACE38CVS!AL91</f>
        <v>1408083.97143364</v>
      </c>
      <c r="AN92" s="248">
        <f>[1]NACE38CVS!AM91</f>
        <v>1156664.9493257001</v>
      </c>
      <c r="AO92" s="248">
        <f>[1]NACE38CVS!AN91</f>
        <v>256425.12165776253</v>
      </c>
      <c r="AP92" s="248">
        <f>[1]NACE38CVS!AO91</f>
        <v>900239.82766793738</v>
      </c>
      <c r="AQ92" s="248">
        <f>[1]NACE38CVS!AP91</f>
        <v>219159.55515644001</v>
      </c>
      <c r="AR92" s="248">
        <f>[1]NACE38CVS!AQ91</f>
        <v>125679.66786776</v>
      </c>
      <c r="AS92" s="248">
        <f>[1]NACE38CVS!AR91</f>
        <v>457830.60355530999</v>
      </c>
      <c r="AT92" s="248">
        <f>[1]NACE38CVS!AS91</f>
        <v>758401.23093773006</v>
      </c>
      <c r="AU92" s="248">
        <f>[1]NACE38CVS!AT91</f>
        <v>266535.25713074999</v>
      </c>
      <c r="AV92" s="248">
        <f>[1]NACE38CVS!AU91</f>
        <v>1069237.1416583499</v>
      </c>
      <c r="AW92" s="248">
        <f>[1]NACE38CVS!AV91</f>
        <v>101414.59373915</v>
      </c>
      <c r="AX92" s="248">
        <f>[1]NACE38CVS!AW91</f>
        <v>207748.06123754999</v>
      </c>
      <c r="AY92" s="248">
        <f>[1]NACE38CVS!AX91</f>
        <v>2137727.4824599558</v>
      </c>
      <c r="AZ92" s="248">
        <f>[1]NACE38CVS!AZ91</f>
        <v>189670.59075227001</v>
      </c>
      <c r="BA92" s="248">
        <f>[1]NACE38CVS!BA91</f>
        <v>339557.09437706001</v>
      </c>
      <c r="BB92" s="248">
        <f>[1]NACE38CVS!BB91</f>
        <v>576746.16886881995</v>
      </c>
      <c r="BC92" s="248">
        <f>[1]NACE38CVS!BC91</f>
        <v>1214630.0487790699</v>
      </c>
      <c r="BD92" s="248">
        <f>[1]NACE38CVS!BD91</f>
        <v>288503.89522101998</v>
      </c>
      <c r="BE92" s="248">
        <f>[1]NACE38CVS!BE91</f>
        <v>478242.05314208003</v>
      </c>
      <c r="BF92" s="248">
        <f>[1]NACE38CVS!BF91</f>
        <v>0</v>
      </c>
      <c r="BG92" s="248">
        <f>[1]NACE38CVS!BI91</f>
        <v>1698067.4168340501</v>
      </c>
      <c r="BH92" s="248">
        <f>[1]NACE38CVS!BJ91</f>
        <v>1042875.59096721</v>
      </c>
    </row>
    <row r="93" spans="1:60" s="36" customFormat="1" x14ac:dyDescent="0.2">
      <c r="A93" s="138">
        <f t="shared" si="6"/>
        <v>43738</v>
      </c>
      <c r="B93" s="247">
        <f>[1]NACE38CVS!B92</f>
        <v>18551821.391283281</v>
      </c>
      <c r="C93" s="247">
        <f>[1]NACE38CVS!C92</f>
        <v>17764322.220125332</v>
      </c>
      <c r="D93" s="248">
        <f>[1]NACE38CVS!D92</f>
        <v>3004326.9474859098</v>
      </c>
      <c r="E93" s="248">
        <f>[1]NACE38CVS!E92</f>
        <v>1459370.25012541</v>
      </c>
      <c r="F93" s="248">
        <f>[1]NACE38CVS!F92</f>
        <v>14088124.19367196</v>
      </c>
      <c r="G93" s="248">
        <f>[1]NACE38CVS!G92</f>
        <v>13300625.022514012</v>
      </c>
      <c r="H93" s="248">
        <f>[1]NACE38CVS!H92</f>
        <v>787499.17115794867</v>
      </c>
      <c r="I93" s="249">
        <f>[1]NACE38CVS!I92</f>
        <v>16222775.2040499</v>
      </c>
      <c r="J93" s="248">
        <f t="shared" si="7"/>
        <v>2329046.18723338</v>
      </c>
      <c r="K93" s="248">
        <f t="shared" si="8"/>
        <v>10971578.835280631</v>
      </c>
      <c r="L93" s="248">
        <f>[1]NACE38CVS!J92</f>
        <v>2823.4491661299999</v>
      </c>
      <c r="M93" s="248">
        <f>[1]NACE38CVS!L92</f>
        <v>21031.229523589998</v>
      </c>
      <c r="N93" s="248">
        <f>[1]NACE38CVS!M92</f>
        <v>506904.17952909</v>
      </c>
      <c r="O93" s="248">
        <f>[1]NACE38CVS!N92</f>
        <v>102738.19570737</v>
      </c>
      <c r="P93" s="248">
        <f>[1]NACE38CVS!O92</f>
        <v>162539.02832504001</v>
      </c>
      <c r="Q93" s="248">
        <f>[1]NACE38CVS!P92</f>
        <v>9416.3124485999997</v>
      </c>
      <c r="R93" s="248">
        <f>[1]NACE38CVS!Q92</f>
        <v>141230.80044379001</v>
      </c>
      <c r="S93" s="248">
        <f>[1]NACE38CVS!R92</f>
        <v>78747.347531360007</v>
      </c>
      <c r="T93" s="248">
        <f>[1]NACE38CVS!S92</f>
        <v>255329.43147708999</v>
      </c>
      <c r="U93" s="248">
        <f>[1]NACE38CVS!T92</f>
        <v>379741.70156805002</v>
      </c>
      <c r="V93" s="248">
        <f>[1]NACE38CVS!U92</f>
        <v>126532.05187383</v>
      </c>
      <c r="W93" s="248">
        <f>[1]NACE38CVS!V92</f>
        <v>104714.90766226999</v>
      </c>
      <c r="X93" s="248">
        <f>[1]NACE38CVS!W92</f>
        <v>175266.25862015999</v>
      </c>
      <c r="Y93" s="248">
        <f>[1]NACE38CVS!X92</f>
        <v>352121.48997747002</v>
      </c>
      <c r="Z93" s="248">
        <f>[1]NACE38CVS!Y92</f>
        <v>190004.69091650922</v>
      </c>
      <c r="AA93" s="248">
        <f>[1]NACE38CVS!Z92</f>
        <v>162116.79906096082</v>
      </c>
      <c r="AB93" s="248">
        <f>[1]NACE38CVS!AA92</f>
        <v>271584.96717065002</v>
      </c>
      <c r="AC93" s="248">
        <f>[1]NACE38CVS!AB92</f>
        <v>165061.75333887001</v>
      </c>
      <c r="AD93" s="248">
        <f>[1]NACE38CVS!AC92</f>
        <v>151367.29228868001</v>
      </c>
      <c r="AE93" s="248">
        <f>[1]NACE38CVS!AD92</f>
        <v>1459370.25012541</v>
      </c>
      <c r="AF93" s="248">
        <f>[1]NACE38CVS!AE92</f>
        <v>153992.19746022127</v>
      </c>
      <c r="AG93" s="248">
        <f>[1]NACE38CVS!AF92</f>
        <v>174636.42733601699</v>
      </c>
      <c r="AH93" s="248">
        <f>[1]NACE38CVS!AG92</f>
        <v>1130741.6253291715</v>
      </c>
      <c r="AI93" s="248">
        <f>[1]NACE38CVS!AH92</f>
        <v>3058638.8699281001</v>
      </c>
      <c r="AJ93" s="248">
        <f>[1]NACE38CVS!AI92</f>
        <v>383899.90216908592</v>
      </c>
      <c r="AK93" s="248">
        <f>[1]NACE38CVS!AJ92</f>
        <v>944566.41824667144</v>
      </c>
      <c r="AL93" s="248">
        <f>[1]NACE38CVS!AK92</f>
        <v>1730172.5495123428</v>
      </c>
      <c r="AM93" s="248">
        <f>[1]NACE38CVS!AL92</f>
        <v>1411883.9111152301</v>
      </c>
      <c r="AN93" s="248">
        <f>[1]NACE38CVS!AM92</f>
        <v>1152080.62931733</v>
      </c>
      <c r="AO93" s="248">
        <f>[1]NACE38CVS!AN92</f>
        <v>254476.6982957033</v>
      </c>
      <c r="AP93" s="248">
        <f>[1]NACE38CVS!AO92</f>
        <v>897603.93102162657</v>
      </c>
      <c r="AQ93" s="248">
        <f>[1]NACE38CVS!AP92</f>
        <v>225282.48693886001</v>
      </c>
      <c r="AR93" s="248">
        <f>[1]NACE38CVS!AQ92</f>
        <v>124954.59866336999</v>
      </c>
      <c r="AS93" s="248">
        <f>[1]NACE38CVS!AR92</f>
        <v>464360.70081896998</v>
      </c>
      <c r="AT93" s="248">
        <f>[1]NACE38CVS!AS92</f>
        <v>758923.85683658998</v>
      </c>
      <c r="AU93" s="248">
        <f>[1]NACE38CVS!AT92</f>
        <v>265870.18609109998</v>
      </c>
      <c r="AV93" s="248">
        <f>[1]NACE38CVS!AU92</f>
        <v>1079878.46477504</v>
      </c>
      <c r="AW93" s="248">
        <f>[1]NACE38CVS!AV92</f>
        <v>101821.92855025</v>
      </c>
      <c r="AX93" s="248">
        <f>[1]NACE38CVS!AW92</f>
        <v>208314.24835554001</v>
      </c>
      <c r="AY93" s="248">
        <f>[1]NACE38CVS!AX92</f>
        <v>2138479.3412098484</v>
      </c>
      <c r="AZ93" s="248">
        <f>[1]NACE38CVS!AZ92</f>
        <v>190069.26024725</v>
      </c>
      <c r="BA93" s="248">
        <f>[1]NACE38CVS!BA92</f>
        <v>338662.96169978002</v>
      </c>
      <c r="BB93" s="248">
        <f>[1]NACE38CVS!BB92</f>
        <v>577526.54499156994</v>
      </c>
      <c r="BC93" s="248">
        <f>[1]NACE38CVS!BC92</f>
        <v>1222787.4202947801</v>
      </c>
      <c r="BD93" s="248">
        <f>[1]NACE38CVS!BD92</f>
        <v>289936.00183691998</v>
      </c>
      <c r="BE93" s="248">
        <f>[1]NACE38CVS!BE92</f>
        <v>478652.78200142999</v>
      </c>
      <c r="BF93" s="248">
        <f>[1]NACE38CVS!BF92</f>
        <v>0</v>
      </c>
      <c r="BG93" s="248">
        <f>[1]NACE38CVS!BI92</f>
        <v>1706501.0463268</v>
      </c>
      <c r="BH93" s="248">
        <f>[1]NACE38CVS!BJ92</f>
        <v>1048513.05431544</v>
      </c>
    </row>
    <row r="94" spans="1:60" s="36" customFormat="1" ht="12" thickBot="1" x14ac:dyDescent="0.25">
      <c r="A94" s="138">
        <f t="shared" si="6"/>
        <v>43829</v>
      </c>
      <c r="B94" s="250">
        <f>[1]NACE38CVS!B93</f>
        <v>18622097.555507611</v>
      </c>
      <c r="C94" s="250">
        <f>[1]NACE38CVS!C93</f>
        <v>17836343.848837469</v>
      </c>
      <c r="D94" s="251">
        <f>[1]NACE38CVS!D93</f>
        <v>3004600.09144824</v>
      </c>
      <c r="E94" s="251">
        <f>[1]NACE38CVS!E93</f>
        <v>1465643.09452432</v>
      </c>
      <c r="F94" s="251">
        <f>[1]NACE38CVS!F93</f>
        <v>14151854.369535051</v>
      </c>
      <c r="G94" s="251">
        <f>[1]NACE38CVS!G93</f>
        <v>13366100.66286491</v>
      </c>
      <c r="H94" s="251">
        <f>[1]NACE38CVS!H93</f>
        <v>785753.7066701412</v>
      </c>
      <c r="I94" s="252">
        <f>[1]NACE38CVS!I93</f>
        <v>16289662.391679903</v>
      </c>
      <c r="J94" s="251">
        <f t="shared" si="7"/>
        <v>2332435.1638277099</v>
      </c>
      <c r="K94" s="251">
        <f t="shared" si="8"/>
        <v>11033665.499037201</v>
      </c>
      <c r="L94" s="251">
        <f>[1]NACE38CVS!J93</f>
        <v>2779.5444989699999</v>
      </c>
      <c r="M94" s="251">
        <f>[1]NACE38CVS!L93</f>
        <v>20950.199858380001</v>
      </c>
      <c r="N94" s="251">
        <f>[1]NACE38CVS!M93</f>
        <v>509953.03861855</v>
      </c>
      <c r="O94" s="251">
        <f>[1]NACE38CVS!N93</f>
        <v>102510.79339027</v>
      </c>
      <c r="P94" s="251">
        <f>[1]NACE38CVS!O93</f>
        <v>161976.86980260001</v>
      </c>
      <c r="Q94" s="251">
        <f>[1]NACE38CVS!P93</f>
        <v>9336.2651529600007</v>
      </c>
      <c r="R94" s="251">
        <f>[1]NACE38CVS!Q93</f>
        <v>141338.31487346999</v>
      </c>
      <c r="S94" s="251">
        <f>[1]NACE38CVS!R93</f>
        <v>78853.081863140003</v>
      </c>
      <c r="T94" s="251">
        <f>[1]NACE38CVS!S93</f>
        <v>254287.89304855</v>
      </c>
      <c r="U94" s="251">
        <f>[1]NACE38CVS!T93</f>
        <v>378236.70831393002</v>
      </c>
      <c r="V94" s="251">
        <f>[1]NACE38CVS!U93</f>
        <v>126534.00430412999</v>
      </c>
      <c r="W94" s="251">
        <f>[1]NACE38CVS!V93</f>
        <v>104391.82339939001</v>
      </c>
      <c r="X94" s="251">
        <f>[1]NACE38CVS!W93</f>
        <v>175286.33127746999</v>
      </c>
      <c r="Y94" s="251">
        <f>[1]NACE38CVS!X93</f>
        <v>351655.49192924</v>
      </c>
      <c r="Z94" s="251">
        <f>[1]NACE38CVS!Y93</f>
        <v>188446.83619599201</v>
      </c>
      <c r="AA94" s="251">
        <f>[1]NACE38CVS!Z93</f>
        <v>163208.65573324799</v>
      </c>
      <c r="AB94" s="251">
        <f>[1]NACE38CVS!AA93</f>
        <v>272057.50153518002</v>
      </c>
      <c r="AC94" s="251">
        <f>[1]NACE38CVS!AB93</f>
        <v>165262.72984099001</v>
      </c>
      <c r="AD94" s="251">
        <f>[1]NACE38CVS!AC93</f>
        <v>151969.04423999001</v>
      </c>
      <c r="AE94" s="251">
        <f>[1]NACE38CVS!AD93</f>
        <v>1465643.09452432</v>
      </c>
      <c r="AF94" s="251">
        <f>[1]NACE38CVS!AE93</f>
        <v>154679.35035053722</v>
      </c>
      <c r="AG94" s="251">
        <f>[1]NACE38CVS!AF93</f>
        <v>176425.46131124784</v>
      </c>
      <c r="AH94" s="251">
        <f>[1]NACE38CVS!AG93</f>
        <v>1134538.282862535</v>
      </c>
      <c r="AI94" s="251">
        <f>[1]NACE38CVS!AH93</f>
        <v>3072758.2179132299</v>
      </c>
      <c r="AJ94" s="251">
        <f>[1]NACE38CVS!AI93</f>
        <v>385273.98437757941</v>
      </c>
      <c r="AK94" s="251">
        <f>[1]NACE38CVS!AJ93</f>
        <v>945789.60016571067</v>
      </c>
      <c r="AL94" s="251">
        <f>[1]NACE38CVS!AK93</f>
        <v>1741694.6333699399</v>
      </c>
      <c r="AM94" s="251">
        <f>[1]NACE38CVS!AL93</f>
        <v>1412111.6920815599</v>
      </c>
      <c r="AN94" s="251">
        <f>[1]NACE38CVS!AM93</f>
        <v>1181171.83385079</v>
      </c>
      <c r="AO94" s="251">
        <f>[1]NACE38CVS!AN93</f>
        <v>259160.90682150601</v>
      </c>
      <c r="AP94" s="251">
        <f>[1]NACE38CVS!AO93</f>
        <v>922010.92702928418</v>
      </c>
      <c r="AQ94" s="251">
        <f>[1]NACE38CVS!AP93</f>
        <v>218881.70032023001</v>
      </c>
      <c r="AR94" s="251">
        <f>[1]NACE38CVS!AQ93</f>
        <v>124421.27990176</v>
      </c>
      <c r="AS94" s="251">
        <f>[1]NACE38CVS!AR93</f>
        <v>468344.28398496</v>
      </c>
      <c r="AT94" s="251">
        <f>[1]NACE38CVS!AS93</f>
        <v>761995.73982397001</v>
      </c>
      <c r="AU94" s="251">
        <f>[1]NACE38CVS!AT93</f>
        <v>265424.68634850002</v>
      </c>
      <c r="AV94" s="251">
        <f>[1]NACE38CVS!AU93</f>
        <v>1085472.8948003701</v>
      </c>
      <c r="AW94" s="251">
        <f>[1]NACE38CVS!AV93</f>
        <v>101934.56997692</v>
      </c>
      <c r="AX94" s="251">
        <f>[1]NACE38CVS!AW93</f>
        <v>209079.43982011999</v>
      </c>
      <c r="AY94" s="251">
        <f>[1]NACE38CVS!AX93</f>
        <v>2146559.980849131</v>
      </c>
      <c r="AZ94" s="251">
        <f>[1]NACE38CVS!AZ93</f>
        <v>190121.74179239999</v>
      </c>
      <c r="BA94" s="251">
        <f>[1]NACE38CVS!BA93</f>
        <v>336948.43156047998</v>
      </c>
      <c r="BB94" s="251">
        <f>[1]NACE38CVS!BB93</f>
        <v>579592.11761114001</v>
      </c>
      <c r="BC94" s="251">
        <f>[1]NACE38CVS!BC93</f>
        <v>1225772.8728636899</v>
      </c>
      <c r="BD94" s="251">
        <f>[1]NACE38CVS!BD93</f>
        <v>293076.42688039999</v>
      </c>
      <c r="BE94" s="251">
        <f>[1]NACE38CVS!BE93</f>
        <v>478186.45915539999</v>
      </c>
      <c r="BF94" s="251">
        <f>[1]NACE38CVS!BF93</f>
        <v>0</v>
      </c>
      <c r="BG94" s="251">
        <f>[1]NACE38CVS!BI93</f>
        <v>1705860.0816829801</v>
      </c>
      <c r="BH94" s="251">
        <f>[1]NACE38CVS!BJ93</f>
        <v>1047537.16096699</v>
      </c>
    </row>
    <row r="95" spans="1:60" s="36" customFormat="1" ht="12" thickTop="1" x14ac:dyDescent="0.2">
      <c r="A95" s="138">
        <f t="shared" si="6"/>
        <v>43920</v>
      </c>
      <c r="B95" s="244">
        <f>[1]NACE38CVS!B94</f>
        <v>18117945.92677889</v>
      </c>
      <c r="C95" s="244">
        <f>[1]NACE38CVS!C94</f>
        <v>17646853.11601647</v>
      </c>
      <c r="D95" s="245">
        <f>[1]NACE38CVS!D94</f>
        <v>2990180.58353577</v>
      </c>
      <c r="E95" s="245">
        <f>[1]NACE38CVS!E94</f>
        <v>1470076.3688892799</v>
      </c>
      <c r="F95" s="245">
        <f>[1]NACE38CVS!F94</f>
        <v>13657688.974353839</v>
      </c>
      <c r="G95" s="245">
        <f>[1]NACE38CVS!G94</f>
        <v>13186596.163591418</v>
      </c>
      <c r="H95" s="245">
        <f>[1]NACE38CVS!H94</f>
        <v>471092.81076242053</v>
      </c>
      <c r="I95" s="246">
        <f>[1]NACE38CVS!I94</f>
        <v>15787167.905332331</v>
      </c>
      <c r="J95" s="245">
        <f t="shared" ref="J95:J98" si="9">SUM(AZ95:BC95)</f>
        <v>2330778.02144656</v>
      </c>
      <c r="K95" s="245">
        <f t="shared" ref="K95:K98" si="10">G95-J95</f>
        <v>10855818.142144859</v>
      </c>
      <c r="L95" s="245">
        <f>[1]NACE38CVS!J94</f>
        <v>2871.2348118899999</v>
      </c>
      <c r="M95" s="245">
        <f>[1]NACE38CVS!L94</f>
        <v>20959.610010050001</v>
      </c>
      <c r="N95" s="245">
        <f>[1]NACE38CVS!M94</f>
        <v>505985.42226562003</v>
      </c>
      <c r="O95" s="245">
        <f>[1]NACE38CVS!N94</f>
        <v>101240.91340249</v>
      </c>
      <c r="P95" s="245">
        <f>[1]NACE38CVS!O94</f>
        <v>160839.62551991999</v>
      </c>
      <c r="Q95" s="245">
        <f>[1]NACE38CVS!P94</f>
        <v>9296.1379687000008</v>
      </c>
      <c r="R95" s="245">
        <f>[1]NACE38CVS!Q94</f>
        <v>141312.77112624</v>
      </c>
      <c r="S95" s="245">
        <f>[1]NACE38CVS!R94</f>
        <v>78821.183839289995</v>
      </c>
      <c r="T95" s="245">
        <f>[1]NACE38CVS!S94</f>
        <v>252804.43810741001</v>
      </c>
      <c r="U95" s="245">
        <f>[1]NACE38CVS!T94</f>
        <v>375597.65290117002</v>
      </c>
      <c r="V95" s="245">
        <f>[1]NACE38CVS!U94</f>
        <v>126229.55002214</v>
      </c>
      <c r="W95" s="245">
        <f>[1]NACE38CVS!V94</f>
        <v>103913.94944049</v>
      </c>
      <c r="X95" s="245">
        <f>[1]NACE38CVS!W94</f>
        <v>173699.25182974001</v>
      </c>
      <c r="Y95" s="245">
        <f>[1]NACE38CVS!X94</f>
        <v>350813.54462384997</v>
      </c>
      <c r="Z95" s="245">
        <f>[1]NACE38CVS!Y94</f>
        <v>187299.83972012071</v>
      </c>
      <c r="AA95" s="245">
        <f>[1]NACE38CVS!Z94</f>
        <v>163513.70490372926</v>
      </c>
      <c r="AB95" s="245">
        <f>[1]NACE38CVS!AA94</f>
        <v>271652.21639413002</v>
      </c>
      <c r="AC95" s="245">
        <f>[1]NACE38CVS!AB94</f>
        <v>164779.59166161</v>
      </c>
      <c r="AD95" s="245">
        <f>[1]NACE38CVS!AC94</f>
        <v>152234.72442292</v>
      </c>
      <c r="AE95" s="245">
        <f>[1]NACE38CVS!AD94</f>
        <v>1470076.3688892799</v>
      </c>
      <c r="AF95" s="245">
        <f>[1]NACE38CVS!AE94</f>
        <v>153573.59278776756</v>
      </c>
      <c r="AG95" s="245">
        <f>[1]NACE38CVS!AF94</f>
        <v>177915.49265693052</v>
      </c>
      <c r="AH95" s="245">
        <f>[1]NACE38CVS!AG94</f>
        <v>1138587.2834445818</v>
      </c>
      <c r="AI95" s="245">
        <f>[1]NACE38CVS!AH94</f>
        <v>3051618.3248198698</v>
      </c>
      <c r="AJ95" s="245">
        <f>[1]NACE38CVS!AI94</f>
        <v>384688.46833566518</v>
      </c>
      <c r="AK95" s="245">
        <f>[1]NACE38CVS!AJ94</f>
        <v>941944.69483833225</v>
      </c>
      <c r="AL95" s="245">
        <f>[1]NACE38CVS!AK94</f>
        <v>1724985.1616458723</v>
      </c>
      <c r="AM95" s="245">
        <f>[1]NACE38CVS!AL94</f>
        <v>1403353.78256082</v>
      </c>
      <c r="AN95" s="245">
        <f>[1]NACE38CVS!AM94</f>
        <v>1110115.98378031</v>
      </c>
      <c r="AO95" s="245">
        <f>[1]NACE38CVS!AN94</f>
        <v>236853.99458849203</v>
      </c>
      <c r="AP95" s="245">
        <f>[1]NACE38CVS!AO94</f>
        <v>873261.98919181805</v>
      </c>
      <c r="AQ95" s="245">
        <f>[1]NACE38CVS!AP94</f>
        <v>217568.31474656001</v>
      </c>
      <c r="AR95" s="245">
        <f>[1]NACE38CVS!AQ94</f>
        <v>123670.16656666</v>
      </c>
      <c r="AS95" s="245">
        <f>[1]NACE38CVS!AR94</f>
        <v>468933.37369123998</v>
      </c>
      <c r="AT95" s="245">
        <f>[1]NACE38CVS!AS94</f>
        <v>755938.60902138997</v>
      </c>
      <c r="AU95" s="245">
        <f>[1]NACE38CVS!AT94</f>
        <v>263984.45907083998</v>
      </c>
      <c r="AV95" s="245">
        <f>[1]NACE38CVS!AU94</f>
        <v>1090679.1231305101</v>
      </c>
      <c r="AW95" s="245">
        <f>[1]NACE38CVS!AV94</f>
        <v>102339.49200976</v>
      </c>
      <c r="AX95" s="245">
        <f>[1]NACE38CVS!AW94</f>
        <v>203814.63492601999</v>
      </c>
      <c r="AY95" s="245">
        <f>[1]NACE38CVS!AX94</f>
        <v>1795244.2744201205</v>
      </c>
      <c r="AZ95" s="245">
        <f>[1]NACE38CVS!AZ94</f>
        <v>189729.33321252</v>
      </c>
      <c r="BA95" s="245">
        <f>[1]NACE38CVS!BA94</f>
        <v>334089.86578542</v>
      </c>
      <c r="BB95" s="245">
        <f>[1]NACE38CVS!BB94</f>
        <v>578541.03240324999</v>
      </c>
      <c r="BC95" s="245">
        <f>[1]NACE38CVS!BC94</f>
        <v>1228417.7900453701</v>
      </c>
      <c r="BD95" s="245">
        <f>[1]NACE38CVS!BD94</f>
        <v>270890.51868156</v>
      </c>
      <c r="BE95" s="245">
        <f>[1]NACE38CVS!BE94</f>
        <v>468759.89548161998</v>
      </c>
      <c r="BF95" s="245">
        <f>[1]NACE38CVS!BF94</f>
        <v>0</v>
      </c>
      <c r="BG95" s="245">
        <f>[1]NACE38CVS!BI94</f>
        <v>1675264.8737335401</v>
      </c>
      <c r="BH95" s="245">
        <f>[1]NACE38CVS!BJ94</f>
        <v>1037738.03591084</v>
      </c>
    </row>
    <row r="96" spans="1:60" s="36" customFormat="1" x14ac:dyDescent="0.2">
      <c r="A96" s="138">
        <f t="shared" si="6"/>
        <v>44012</v>
      </c>
      <c r="B96" s="247">
        <f>[1]NACE38CVS!B95</f>
        <v>18048220.576586042</v>
      </c>
      <c r="C96" s="247">
        <f>[1]NACE38CVS!C95</f>
        <v>17472890.67667643</v>
      </c>
      <c r="D96" s="248">
        <f>[1]NACE38CVS!D95</f>
        <v>2967347.2997211097</v>
      </c>
      <c r="E96" s="248">
        <f>[1]NACE38CVS!E95</f>
        <v>1477583.8241032399</v>
      </c>
      <c r="F96" s="248">
        <f>[1]NACE38CVS!F95</f>
        <v>13603289.452761691</v>
      </c>
      <c r="G96" s="248">
        <f>[1]NACE38CVS!G95</f>
        <v>13027959.552852081</v>
      </c>
      <c r="H96" s="248">
        <f>[1]NACE38CVS!H95</f>
        <v>575329.89990961028</v>
      </c>
      <c r="I96" s="249">
        <f>[1]NACE38CVS!I95</f>
        <v>15738387.680528421</v>
      </c>
      <c r="J96" s="248">
        <f t="shared" si="9"/>
        <v>2309832.8960576202</v>
      </c>
      <c r="K96" s="248">
        <f t="shared" si="10"/>
        <v>10718126.65679446</v>
      </c>
      <c r="L96" s="248">
        <f>[1]NACE38CVS!J95</f>
        <v>2826.9181122800001</v>
      </c>
      <c r="M96" s="248">
        <f>[1]NACE38CVS!L95</f>
        <v>20932.56077082</v>
      </c>
      <c r="N96" s="248">
        <f>[1]NACE38CVS!M95</f>
        <v>502248.07246698003</v>
      </c>
      <c r="O96" s="248">
        <f>[1]NACE38CVS!N95</f>
        <v>100576.41776128999</v>
      </c>
      <c r="P96" s="248">
        <f>[1]NACE38CVS!O95</f>
        <v>159495.37085991999</v>
      </c>
      <c r="Q96" s="248">
        <f>[1]NACE38CVS!P95</f>
        <v>9224.6962126199996</v>
      </c>
      <c r="R96" s="248">
        <f>[1]NACE38CVS!Q95</f>
        <v>140674.67041282001</v>
      </c>
      <c r="S96" s="248">
        <f>[1]NACE38CVS!R95</f>
        <v>78904.659447700004</v>
      </c>
      <c r="T96" s="248">
        <f>[1]NACE38CVS!S95</f>
        <v>250682.94474866</v>
      </c>
      <c r="U96" s="248">
        <f>[1]NACE38CVS!T95</f>
        <v>370837.49066004</v>
      </c>
      <c r="V96" s="248">
        <f>[1]NACE38CVS!U95</f>
        <v>125146.66279612</v>
      </c>
      <c r="W96" s="248">
        <f>[1]NACE38CVS!V95</f>
        <v>102719.29365294</v>
      </c>
      <c r="X96" s="248">
        <f>[1]NACE38CVS!W95</f>
        <v>172328.03021421999</v>
      </c>
      <c r="Y96" s="248">
        <f>[1]NACE38CVS!X95</f>
        <v>347817.43072492001</v>
      </c>
      <c r="Z96" s="248">
        <f>[1]NACE38CVS!Y95</f>
        <v>185156.87033780795</v>
      </c>
      <c r="AA96" s="248">
        <f>[1]NACE38CVS!Z95</f>
        <v>162660.56038711205</v>
      </c>
      <c r="AB96" s="248">
        <f>[1]NACE38CVS!AA95</f>
        <v>270011.97972199001</v>
      </c>
      <c r="AC96" s="248">
        <f>[1]NACE38CVS!AB95</f>
        <v>164377.03626905999</v>
      </c>
      <c r="AD96" s="248">
        <f>[1]NACE38CVS!AC95</f>
        <v>151369.98300101</v>
      </c>
      <c r="AE96" s="248">
        <f>[1]NACE38CVS!AD95</f>
        <v>1477583.8241032399</v>
      </c>
      <c r="AF96" s="248">
        <f>[1]NACE38CVS!AE95</f>
        <v>153818.96513293302</v>
      </c>
      <c r="AG96" s="248">
        <f>[1]NACE38CVS!AF95</f>
        <v>177680.84359695468</v>
      </c>
      <c r="AH96" s="248">
        <f>[1]NACE38CVS!AG95</f>
        <v>1146084.0153733522</v>
      </c>
      <c r="AI96" s="248">
        <f>[1]NACE38CVS!AH95</f>
        <v>3032541.4141939199</v>
      </c>
      <c r="AJ96" s="248">
        <f>[1]NACE38CVS!AI95</f>
        <v>382919.67757740518</v>
      </c>
      <c r="AK96" s="248">
        <f>[1]NACE38CVS!AJ95</f>
        <v>934096.21033170389</v>
      </c>
      <c r="AL96" s="248">
        <f>[1]NACE38CVS!AK95</f>
        <v>1715525.5262848111</v>
      </c>
      <c r="AM96" s="248">
        <f>[1]NACE38CVS!AL95</f>
        <v>1391009.04135511</v>
      </c>
      <c r="AN96" s="248">
        <f>[1]NACE38CVS!AM95</f>
        <v>1049291.0456008799</v>
      </c>
      <c r="AO96" s="248">
        <f>[1]NACE38CVS!AN95</f>
        <v>213506.46906746572</v>
      </c>
      <c r="AP96" s="248">
        <f>[1]NACE38CVS!AO95</f>
        <v>835784.57653341419</v>
      </c>
      <c r="AQ96" s="248">
        <f>[1]NACE38CVS!AP95</f>
        <v>217008.56593377001</v>
      </c>
      <c r="AR96" s="248">
        <f>[1]NACE38CVS!AQ95</f>
        <v>122491.10711988001</v>
      </c>
      <c r="AS96" s="248">
        <f>[1]NACE38CVS!AR95</f>
        <v>468604.72495284001</v>
      </c>
      <c r="AT96" s="248">
        <f>[1]NACE38CVS!AS95</f>
        <v>752408.01544281002</v>
      </c>
      <c r="AU96" s="248">
        <f>[1]NACE38CVS!AT95</f>
        <v>262032.02650737</v>
      </c>
      <c r="AV96" s="248">
        <f>[1]NACE38CVS!AU95</f>
        <v>1085413.90424731</v>
      </c>
      <c r="AW96" s="248">
        <f>[1]NACE38CVS!AV95</f>
        <v>102185.18229588</v>
      </c>
      <c r="AX96" s="248">
        <f>[1]NACE38CVS!AW95</f>
        <v>200722.37586266</v>
      </c>
      <c r="AY96" s="248">
        <f>[1]NACE38CVS!AX95</f>
        <v>1894831.7368152603</v>
      </c>
      <c r="AZ96" s="248">
        <f>[1]NACE38CVS!AZ95</f>
        <v>186418.44394480999</v>
      </c>
      <c r="BA96" s="248">
        <f>[1]NACE38CVS!BA95</f>
        <v>325929.23978777003</v>
      </c>
      <c r="BB96" s="248">
        <f>[1]NACE38CVS!BB95</f>
        <v>579077.55693414004</v>
      </c>
      <c r="BC96" s="248">
        <f>[1]NACE38CVS!BC95</f>
        <v>1218407.6553909001</v>
      </c>
      <c r="BD96" s="248">
        <f>[1]NACE38CVS!BD95</f>
        <v>254787.85578216001</v>
      </c>
      <c r="BE96" s="248">
        <f>[1]NACE38CVS!BE95</f>
        <v>460129.56059422001</v>
      </c>
      <c r="BF96" s="248">
        <f>[1]NACE38CVS!BF95</f>
        <v>0</v>
      </c>
      <c r="BG96" s="248">
        <f>[1]NACE38CVS!BI95</f>
        <v>1650243.5514899499</v>
      </c>
      <c r="BH96" s="248">
        <f>[1]NACE38CVS!BJ95</f>
        <v>1017397.17939603</v>
      </c>
    </row>
    <row r="97" spans="1:60" s="36" customFormat="1" x14ac:dyDescent="0.2">
      <c r="A97" s="138">
        <f t="shared" si="6"/>
        <v>44104</v>
      </c>
      <c r="B97" s="247">
        <f>[1]NACE38CVS!B96</f>
        <v>18399952.363791697</v>
      </c>
      <c r="C97" s="247">
        <f>[1]NACE38CVS!C96</f>
        <v>17694909.095593136</v>
      </c>
      <c r="D97" s="248">
        <f>[1]NACE38CVS!D96</f>
        <v>2959847.1470626998</v>
      </c>
      <c r="E97" s="248">
        <f>[1]NACE38CVS!E96</f>
        <v>1489570.47825837</v>
      </c>
      <c r="F97" s="248">
        <f>[1]NACE38CVS!F96</f>
        <v>13950534.738470633</v>
      </c>
      <c r="G97" s="248">
        <f>[1]NACE38CVS!G96</f>
        <v>13245491.47027207</v>
      </c>
      <c r="H97" s="248">
        <f>[1]NACE38CVS!H96</f>
        <v>705043.26819856255</v>
      </c>
      <c r="I97" s="249">
        <f>[1]NACE38CVS!I96</f>
        <v>16044566.649790499</v>
      </c>
      <c r="J97" s="248">
        <f t="shared" si="9"/>
        <v>2355385.7140012002</v>
      </c>
      <c r="K97" s="248">
        <f t="shared" si="10"/>
        <v>10890105.756270871</v>
      </c>
      <c r="L97" s="248">
        <f>[1]NACE38CVS!J96</f>
        <v>2732.5723435</v>
      </c>
      <c r="M97" s="248">
        <f>[1]NACE38CVS!L96</f>
        <v>20847.957624260001</v>
      </c>
      <c r="N97" s="248">
        <f>[1]NACE38CVS!M96</f>
        <v>508718.26248151</v>
      </c>
      <c r="O97" s="248">
        <f>[1]NACE38CVS!N96</f>
        <v>99518.248459039998</v>
      </c>
      <c r="P97" s="248">
        <f>[1]NACE38CVS!O96</f>
        <v>158582.51032748001</v>
      </c>
      <c r="Q97" s="248">
        <f>[1]NACE38CVS!P96</f>
        <v>9190.0619603100004</v>
      </c>
      <c r="R97" s="248">
        <f>[1]NACE38CVS!Q96</f>
        <v>140162.73015871999</v>
      </c>
      <c r="S97" s="248">
        <f>[1]NACE38CVS!R96</f>
        <v>78953.428635549993</v>
      </c>
      <c r="T97" s="248">
        <f>[1]NACE38CVS!S96</f>
        <v>249404.79768388</v>
      </c>
      <c r="U97" s="248">
        <f>[1]NACE38CVS!T96</f>
        <v>366759.12591703999</v>
      </c>
      <c r="V97" s="248">
        <f>[1]NACE38CVS!U96</f>
        <v>124708.59235318001</v>
      </c>
      <c r="W97" s="248">
        <f>[1]NACE38CVS!V96</f>
        <v>101857.82526742</v>
      </c>
      <c r="X97" s="248">
        <f>[1]NACE38CVS!W96</f>
        <v>170590.59356055001</v>
      </c>
      <c r="Y97" s="248">
        <f>[1]NACE38CVS!X96</f>
        <v>344837.20493171999</v>
      </c>
      <c r="Z97" s="248">
        <f>[1]NACE38CVS!Y96</f>
        <v>183196.45630866903</v>
      </c>
      <c r="AA97" s="248">
        <f>[1]NACE38CVS!Z96</f>
        <v>161640.74862305098</v>
      </c>
      <c r="AB97" s="248">
        <f>[1]NACE38CVS!AA96</f>
        <v>269450.11745291</v>
      </c>
      <c r="AC97" s="248">
        <f>[1]NACE38CVS!AB96</f>
        <v>164215.88742561001</v>
      </c>
      <c r="AD97" s="248">
        <f>[1]NACE38CVS!AC96</f>
        <v>152049.80282352</v>
      </c>
      <c r="AE97" s="248">
        <f>[1]NACE38CVS!AD96</f>
        <v>1489570.47825837</v>
      </c>
      <c r="AF97" s="248">
        <f>[1]NACE38CVS!AE96</f>
        <v>154385.82048793856</v>
      </c>
      <c r="AG97" s="248">
        <f>[1]NACE38CVS!AF96</f>
        <v>177259.32213995905</v>
      </c>
      <c r="AH97" s="248">
        <f>[1]NACE38CVS!AG96</f>
        <v>1157925.3356304725</v>
      </c>
      <c r="AI97" s="248">
        <f>[1]NACE38CVS!AH96</f>
        <v>3063996.8788916701</v>
      </c>
      <c r="AJ97" s="248">
        <f>[1]NACE38CVS!AI96</f>
        <v>385315.93728979997</v>
      </c>
      <c r="AK97" s="248">
        <f>[1]NACE38CVS!AJ96</f>
        <v>935036.41938532179</v>
      </c>
      <c r="AL97" s="248">
        <f>[1]NACE38CVS!AK96</f>
        <v>1743644.5222165484</v>
      </c>
      <c r="AM97" s="248">
        <f>[1]NACE38CVS!AL96</f>
        <v>1393156.97433091</v>
      </c>
      <c r="AN97" s="248">
        <f>[1]NACE38CVS!AM96</f>
        <v>1117478.35071406</v>
      </c>
      <c r="AO97" s="248">
        <f>[1]NACE38CVS!AN96</f>
        <v>231709.53416102545</v>
      </c>
      <c r="AP97" s="248">
        <f>[1]NACE38CVS!AO96</f>
        <v>885768.81655303459</v>
      </c>
      <c r="AQ97" s="248">
        <f>[1]NACE38CVS!AP96</f>
        <v>224063.86755173001</v>
      </c>
      <c r="AR97" s="248">
        <f>[1]NACE38CVS!AQ96</f>
        <v>122419.73529821</v>
      </c>
      <c r="AS97" s="248">
        <f>[1]NACE38CVS!AR96</f>
        <v>467500.68470101</v>
      </c>
      <c r="AT97" s="248">
        <f>[1]NACE38CVS!AS96</f>
        <v>751160.75458255003</v>
      </c>
      <c r="AU97" s="248">
        <f>[1]NACE38CVS!AT96</f>
        <v>259843.7895365</v>
      </c>
      <c r="AV97" s="248">
        <f>[1]NACE38CVS!AU96</f>
        <v>1082265.5806829999</v>
      </c>
      <c r="AW97" s="248">
        <f>[1]NACE38CVS!AV96</f>
        <v>102694.22255965001</v>
      </c>
      <c r="AX97" s="248">
        <f>[1]NACE38CVS!AW96</f>
        <v>204886.46661117001</v>
      </c>
      <c r="AY97" s="248">
        <f>[1]NACE38CVS!AX96</f>
        <v>2044668.2068921525</v>
      </c>
      <c r="AZ97" s="248">
        <f>[1]NACE38CVS!AZ96</f>
        <v>190410.13551843999</v>
      </c>
      <c r="BA97" s="248">
        <f>[1]NACE38CVS!BA96</f>
        <v>340858.79483664001</v>
      </c>
      <c r="BB97" s="248">
        <f>[1]NACE38CVS!BB96</f>
        <v>585575.65553772997</v>
      </c>
      <c r="BC97" s="248">
        <f>[1]NACE38CVS!BC96</f>
        <v>1238541.1281083899</v>
      </c>
      <c r="BD97" s="248">
        <f>[1]NACE38CVS!BD96</f>
        <v>285130.36799212999</v>
      </c>
      <c r="BE97" s="248">
        <f>[1]NACE38CVS!BE96</f>
        <v>475883.14412468998</v>
      </c>
      <c r="BF97" s="248">
        <f>[1]NACE38CVS!BF96</f>
        <v>0</v>
      </c>
      <c r="BG97" s="248">
        <f>[1]NACE38CVS!BI96</f>
        <v>1712959.6867916801</v>
      </c>
      <c r="BH97" s="248">
        <f>[1]NACE38CVS!BJ96</f>
        <v>1060424.0617312</v>
      </c>
    </row>
    <row r="98" spans="1:60" s="36" customFormat="1" ht="12" thickBot="1" x14ac:dyDescent="0.25">
      <c r="A98" s="138">
        <f t="shared" si="6"/>
        <v>44195</v>
      </c>
      <c r="B98" s="250">
        <f>[1]NACE38CVS!B97</f>
        <v>18287229.035677873</v>
      </c>
      <c r="C98" s="250">
        <f>[1]NACE38CVS!C97</f>
        <v>17543486.380217209</v>
      </c>
      <c r="D98" s="251">
        <f>[1]NACE38CVS!D97</f>
        <v>2948289.5972974701</v>
      </c>
      <c r="E98" s="251">
        <f>[1]NACE38CVS!E97</f>
        <v>1497231.33407267</v>
      </c>
      <c r="F98" s="251">
        <f>[1]NACE38CVS!F97</f>
        <v>13841708.104307732</v>
      </c>
      <c r="G98" s="251">
        <f>[1]NACE38CVS!G97</f>
        <v>13097965.448847068</v>
      </c>
      <c r="H98" s="251">
        <f>[1]NACE38CVS!H97</f>
        <v>743742.65546066232</v>
      </c>
      <c r="I98" s="252">
        <f>[1]NACE38CVS!I97</f>
        <v>15925106.456062155</v>
      </c>
      <c r="J98" s="251">
        <f t="shared" si="9"/>
        <v>2362122.5796157196</v>
      </c>
      <c r="K98" s="251">
        <f t="shared" si="10"/>
        <v>10735842.869231349</v>
      </c>
      <c r="L98" s="251">
        <f>[1]NACE38CVS!J97</f>
        <v>2705.8909959299999</v>
      </c>
      <c r="M98" s="251">
        <f>[1]NACE38CVS!L97</f>
        <v>20771.766997760002</v>
      </c>
      <c r="N98" s="251">
        <f>[1]NACE38CVS!M97</f>
        <v>508678.58079131</v>
      </c>
      <c r="O98" s="251">
        <f>[1]NACE38CVS!N97</f>
        <v>99424.680226950004</v>
      </c>
      <c r="P98" s="251">
        <f>[1]NACE38CVS!O97</f>
        <v>157635.08171644999</v>
      </c>
      <c r="Q98" s="251">
        <f>[1]NACE38CVS!P97</f>
        <v>9141.9255317400002</v>
      </c>
      <c r="R98" s="251">
        <f>[1]NACE38CVS!Q97</f>
        <v>140327.9481217</v>
      </c>
      <c r="S98" s="251">
        <f>[1]NACE38CVS!R97</f>
        <v>78962.39172421</v>
      </c>
      <c r="T98" s="251">
        <f>[1]NACE38CVS!S97</f>
        <v>248249.28236191999</v>
      </c>
      <c r="U98" s="251">
        <f>[1]NACE38CVS!T97</f>
        <v>362583.12697076</v>
      </c>
      <c r="V98" s="251">
        <f>[1]NACE38CVS!U97</f>
        <v>124127.27609811</v>
      </c>
      <c r="W98" s="251">
        <f>[1]NACE38CVS!V97</f>
        <v>101092.55235036</v>
      </c>
      <c r="X98" s="251">
        <f>[1]NACE38CVS!W97</f>
        <v>169427.57904623001</v>
      </c>
      <c r="Y98" s="251">
        <f>[1]NACE38CVS!X97</f>
        <v>341564.13510881999</v>
      </c>
      <c r="Z98" s="251">
        <f>[1]NACE38CVS!Y97</f>
        <v>180992.81359469923</v>
      </c>
      <c r="AA98" s="251">
        <f>[1]NACE38CVS!Z97</f>
        <v>160571.32151412076</v>
      </c>
      <c r="AB98" s="251">
        <f>[1]NACE38CVS!AA97</f>
        <v>270498.04049966001</v>
      </c>
      <c r="AC98" s="251">
        <f>[1]NACE38CVS!AB97</f>
        <v>164029.34877829999</v>
      </c>
      <c r="AD98" s="251">
        <f>[1]NACE38CVS!AC97</f>
        <v>151775.88097319001</v>
      </c>
      <c r="AE98" s="251">
        <f>[1]NACE38CVS!AD97</f>
        <v>1497231.33407267</v>
      </c>
      <c r="AF98" s="251">
        <f>[1]NACE38CVS!AE97</f>
        <v>155059.07462965313</v>
      </c>
      <c r="AG98" s="251">
        <f>[1]NACE38CVS!AF97</f>
        <v>177439.09114424267</v>
      </c>
      <c r="AH98" s="251">
        <f>[1]NACE38CVS!AG97</f>
        <v>1164733.1682987742</v>
      </c>
      <c r="AI98" s="251">
        <f>[1]NACE38CVS!AH97</f>
        <v>3045329.11732344</v>
      </c>
      <c r="AJ98" s="251">
        <f>[1]NACE38CVS!AI97</f>
        <v>383649.47444003791</v>
      </c>
      <c r="AK98" s="251">
        <f>[1]NACE38CVS!AJ97</f>
        <v>932318.11785997252</v>
      </c>
      <c r="AL98" s="251">
        <f>[1]NACE38CVS!AK97</f>
        <v>1729361.5250234297</v>
      </c>
      <c r="AM98" s="251">
        <f>[1]NACE38CVS!AL97</f>
        <v>1396475.0585439899</v>
      </c>
      <c r="AN98" s="251">
        <f>[1]NACE38CVS!AM97</f>
        <v>1043552.43548399</v>
      </c>
      <c r="AO98" s="251">
        <f>[1]NACE38CVS!AN97</f>
        <v>213753.15443679749</v>
      </c>
      <c r="AP98" s="251">
        <f>[1]NACE38CVS!AO97</f>
        <v>829799.28104719252</v>
      </c>
      <c r="AQ98" s="251">
        <f>[1]NACE38CVS!AP97</f>
        <v>214389.8100993</v>
      </c>
      <c r="AR98" s="251">
        <f>[1]NACE38CVS!AQ97</f>
        <v>121925.03048091001</v>
      </c>
      <c r="AS98" s="251">
        <f>[1]NACE38CVS!AR97</f>
        <v>466995.96144640999</v>
      </c>
      <c r="AT98" s="251">
        <f>[1]NACE38CVS!AS97</f>
        <v>750895.27995648002</v>
      </c>
      <c r="AU98" s="251">
        <f>[1]NACE38CVS!AT97</f>
        <v>258990.41934774001</v>
      </c>
      <c r="AV98" s="251">
        <f>[1]NACE38CVS!AU97</f>
        <v>1079885.7609393499</v>
      </c>
      <c r="AW98" s="251">
        <f>[1]NACE38CVS!AV97</f>
        <v>103302.61586732</v>
      </c>
      <c r="AX98" s="251">
        <f>[1]NACE38CVS!AW97</f>
        <v>202670.64651950001</v>
      </c>
      <c r="AY98" s="251">
        <f>[1]NACE38CVS!AX97</f>
        <v>2077863.2298620725</v>
      </c>
      <c r="AZ98" s="251">
        <f>[1]NACE38CVS!AZ97</f>
        <v>192378.58612036999</v>
      </c>
      <c r="BA98" s="251">
        <f>[1]NACE38CVS!BA97</f>
        <v>337731.55783438002</v>
      </c>
      <c r="BB98" s="251">
        <f>[1]NACE38CVS!BB97</f>
        <v>591270.31915828004</v>
      </c>
      <c r="BC98" s="251">
        <f>[1]NACE38CVS!BC97</f>
        <v>1240742.1165026899</v>
      </c>
      <c r="BD98" s="251">
        <f>[1]NACE38CVS!BD97</f>
        <v>253419.5113249</v>
      </c>
      <c r="BE98" s="251">
        <f>[1]NACE38CVS!BE97</f>
        <v>463890.64749661001</v>
      </c>
      <c r="BF98" s="251">
        <f>[1]NACE38CVS!BF97</f>
        <v>0</v>
      </c>
      <c r="BG98" s="251">
        <f>[1]NACE38CVS!BI97</f>
        <v>1679740.9071329499</v>
      </c>
      <c r="BH98" s="251">
        <f>[1]NACE38CVS!BJ97</f>
        <v>1032257.92401601</v>
      </c>
    </row>
    <row r="99" spans="1:60" s="36" customFormat="1" ht="12" thickTop="1" x14ac:dyDescent="0.2">
      <c r="A99" s="138">
        <f t="shared" si="6"/>
        <v>44285</v>
      </c>
      <c r="B99" s="244">
        <f>[1]NACE38CVS!B98</f>
        <v>18457731.283982478</v>
      </c>
      <c r="C99" s="244">
        <f>[1]NACE38CVS!C98</f>
        <v>17708607.419232618</v>
      </c>
      <c r="D99" s="245">
        <f>[1]NACE38CVS!D98</f>
        <v>2953095.3391746203</v>
      </c>
      <c r="E99" s="245">
        <f>[1]NACE38CVS!E98</f>
        <v>1531268.5052582501</v>
      </c>
      <c r="F99" s="245">
        <f>[1]NACE38CVS!F98</f>
        <v>13973367.439549612</v>
      </c>
      <c r="G99" s="245">
        <f>[1]NACE38CVS!G98</f>
        <v>13224243.57479975</v>
      </c>
      <c r="H99" s="245">
        <f>[1]NACE38CVS!H98</f>
        <v>749123.86474986176</v>
      </c>
      <c r="I99" s="246">
        <f>[1]NACE38CVS!I98</f>
        <v>16053527.517745504</v>
      </c>
      <c r="J99" s="245">
        <f t="shared" ref="J99:J102" si="11">SUM(AZ99:BC99)</f>
        <v>2404203.7662369697</v>
      </c>
      <c r="K99" s="245">
        <f t="shared" ref="K99:K102" si="12">G99-J99</f>
        <v>10820039.80856278</v>
      </c>
      <c r="L99" s="245">
        <f>[1]NACE38CVS!J98</f>
        <v>2518.1971958099998</v>
      </c>
      <c r="M99" s="245">
        <f>[1]NACE38CVS!L98</f>
        <v>20780.74073944</v>
      </c>
      <c r="N99" s="245">
        <f>[1]NACE38CVS!M98</f>
        <v>515801.43143364001</v>
      </c>
      <c r="O99" s="245">
        <f>[1]NACE38CVS!N98</f>
        <v>99447.353983830006</v>
      </c>
      <c r="P99" s="245">
        <f>[1]NACE38CVS!O98</f>
        <v>157233.04641777999</v>
      </c>
      <c r="Q99" s="245">
        <f>[1]NACE38CVS!P98</f>
        <v>9067.0059040800006</v>
      </c>
      <c r="R99" s="245">
        <f>[1]NACE38CVS!Q98</f>
        <v>139756.39544299999</v>
      </c>
      <c r="S99" s="245">
        <f>[1]NACE38CVS!R98</f>
        <v>79094.929025050005</v>
      </c>
      <c r="T99" s="245">
        <f>[1]NACE38CVS!S98</f>
        <v>248137.63662656999</v>
      </c>
      <c r="U99" s="245">
        <f>[1]NACE38CVS!T98</f>
        <v>361350.57234334998</v>
      </c>
      <c r="V99" s="245">
        <f>[1]NACE38CVS!U98</f>
        <v>124170.09215072999</v>
      </c>
      <c r="W99" s="245">
        <f>[1]NACE38CVS!V98</f>
        <v>100651.67477524</v>
      </c>
      <c r="X99" s="245">
        <f>[1]NACE38CVS!W98</f>
        <v>169411.81083124</v>
      </c>
      <c r="Y99" s="245">
        <f>[1]NACE38CVS!X98</f>
        <v>338775.41531493003</v>
      </c>
      <c r="Z99" s="245">
        <f>[1]NACE38CVS!Y98</f>
        <v>179560.15282947704</v>
      </c>
      <c r="AA99" s="245">
        <f>[1]NACE38CVS!Z98</f>
        <v>159215.26248545299</v>
      </c>
      <c r="AB99" s="245">
        <f>[1]NACE38CVS!AA98</f>
        <v>271978.63268802001</v>
      </c>
      <c r="AC99" s="245">
        <f>[1]NACE38CVS!AB98</f>
        <v>164178.95947109</v>
      </c>
      <c r="AD99" s="245">
        <f>[1]NACE38CVS!AC98</f>
        <v>153259.64202663</v>
      </c>
      <c r="AE99" s="245">
        <f>[1]NACE38CVS!AD98</f>
        <v>1531268.5052582501</v>
      </c>
      <c r="AF99" s="245">
        <f>[1]NACE38CVS!AE98</f>
        <v>157053.42054757668</v>
      </c>
      <c r="AG99" s="245">
        <f>[1]NACE38CVS!AF98</f>
        <v>177950.63620177121</v>
      </c>
      <c r="AH99" s="245">
        <f>[1]NACE38CVS!AG98</f>
        <v>1196264.448508902</v>
      </c>
      <c r="AI99" s="245">
        <f>[1]NACE38CVS!AH98</f>
        <v>3059071.2599441302</v>
      </c>
      <c r="AJ99" s="245">
        <f>[1]NACE38CVS!AI98</f>
        <v>387050.927055237</v>
      </c>
      <c r="AK99" s="245">
        <f>[1]NACE38CVS!AJ98</f>
        <v>937579.04897627409</v>
      </c>
      <c r="AL99" s="245">
        <f>[1]NACE38CVS!AK98</f>
        <v>1734441.2839126189</v>
      </c>
      <c r="AM99" s="245">
        <f>[1]NACE38CVS!AL98</f>
        <v>1405136.3498200099</v>
      </c>
      <c r="AN99" s="245">
        <f>[1]NACE38CVS!AM98</f>
        <v>1032309.35969258</v>
      </c>
      <c r="AO99" s="245">
        <f>[1]NACE38CVS!AN98</f>
        <v>208272.42613779131</v>
      </c>
      <c r="AP99" s="245">
        <f>[1]NACE38CVS!AO98</f>
        <v>824036.93355478859</v>
      </c>
      <c r="AQ99" s="245">
        <f>[1]NACE38CVS!AP98</f>
        <v>227021.64750033</v>
      </c>
      <c r="AR99" s="245">
        <f>[1]NACE38CVS!AQ98</f>
        <v>121356.92581474999</v>
      </c>
      <c r="AS99" s="245">
        <f>[1]NACE38CVS!AR98</f>
        <v>471205.41382334998</v>
      </c>
      <c r="AT99" s="245">
        <f>[1]NACE38CVS!AS98</f>
        <v>754153.31632705999</v>
      </c>
      <c r="AU99" s="245">
        <f>[1]NACE38CVS!AT98</f>
        <v>262366.91773893998</v>
      </c>
      <c r="AV99" s="245">
        <f>[1]NACE38CVS!AU98</f>
        <v>1095266.73446719</v>
      </c>
      <c r="AW99" s="245">
        <f>[1]NACE38CVS!AV98</f>
        <v>103868.25869757999</v>
      </c>
      <c r="AX99" s="245">
        <f>[1]NACE38CVS!AW98</f>
        <v>202112.43637965</v>
      </c>
      <c r="AY99" s="245">
        <f>[1]NACE38CVS!AX98</f>
        <v>2097020.3998317919</v>
      </c>
      <c r="AZ99" s="245">
        <f>[1]NACE38CVS!AZ98</f>
        <v>193955.67410564999</v>
      </c>
      <c r="BA99" s="245">
        <f>[1]NACE38CVS!BA98</f>
        <v>348613.15659289999</v>
      </c>
      <c r="BB99" s="245">
        <f>[1]NACE38CVS!BB98</f>
        <v>608977.03280627995</v>
      </c>
      <c r="BC99" s="245">
        <f>[1]NACE38CVS!BC98</f>
        <v>1252657.9027321399</v>
      </c>
      <c r="BD99" s="245">
        <f>[1]NACE38CVS!BD98</f>
        <v>264609.63387071999</v>
      </c>
      <c r="BE99" s="245">
        <f>[1]NACE38CVS!BE98</f>
        <v>473665.01940455998</v>
      </c>
      <c r="BF99" s="245">
        <f>[1]NACE38CVS!BF98</f>
        <v>0</v>
      </c>
      <c r="BG99" s="245">
        <f>[1]NACE38CVS!BI98</f>
        <v>1711949.9863170099</v>
      </c>
      <c r="BH99" s="245">
        <f>[1]NACE38CVS!BJ98</f>
        <v>1064969.46843212</v>
      </c>
    </row>
    <row r="100" spans="1:60" s="36" customFormat="1" x14ac:dyDescent="0.2">
      <c r="A100" s="138">
        <f t="shared" si="6"/>
        <v>44377</v>
      </c>
      <c r="B100" s="247">
        <f>[1]NACE38CVS!B99</f>
        <v>18748957.120913394</v>
      </c>
      <c r="C100" s="247">
        <f>[1]NACE38CVS!C99</f>
        <v>17981878.10557026</v>
      </c>
      <c r="D100" s="248">
        <f>[1]NACE38CVS!D99</f>
        <v>2955060.1240431303</v>
      </c>
      <c r="E100" s="248">
        <f>[1]NACE38CVS!E99</f>
        <v>1535627.9580111899</v>
      </c>
      <c r="F100" s="248">
        <f>[1]NACE38CVS!F99</f>
        <v>14258269.038859073</v>
      </c>
      <c r="G100" s="248">
        <f>[1]NACE38CVS!G99</f>
        <v>13491190.02351594</v>
      </c>
      <c r="H100" s="248">
        <f>[1]NACE38CVS!H99</f>
        <v>767079.01534313406</v>
      </c>
      <c r="I100" s="249">
        <f>[1]NACE38CVS!I99</f>
        <v>16331788.777017372</v>
      </c>
      <c r="J100" s="248">
        <f t="shared" si="11"/>
        <v>2417168.3438960197</v>
      </c>
      <c r="K100" s="248">
        <f t="shared" si="12"/>
        <v>11074021.67961992</v>
      </c>
      <c r="L100" s="248">
        <f>[1]NACE38CVS!J99</f>
        <v>2545.30059299</v>
      </c>
      <c r="M100" s="248">
        <f>[1]NACE38CVS!L99</f>
        <v>20820.354287689999</v>
      </c>
      <c r="N100" s="248">
        <f>[1]NACE38CVS!M99</f>
        <v>520185.96975734999</v>
      </c>
      <c r="O100" s="248">
        <f>[1]NACE38CVS!N99</f>
        <v>100016.68114397999</v>
      </c>
      <c r="P100" s="248">
        <f>[1]NACE38CVS!O99</f>
        <v>157121.86913785999</v>
      </c>
      <c r="Q100" s="248">
        <f>[1]NACE38CVS!P99</f>
        <v>9035.6292505000001</v>
      </c>
      <c r="R100" s="248">
        <f>[1]NACE38CVS!Q99</f>
        <v>139912.66024686</v>
      </c>
      <c r="S100" s="248">
        <f>[1]NACE38CVS!R99</f>
        <v>78848.809977860001</v>
      </c>
      <c r="T100" s="248">
        <f>[1]NACE38CVS!S99</f>
        <v>248063.11614575001</v>
      </c>
      <c r="U100" s="248">
        <f>[1]NACE38CVS!T99</f>
        <v>360302.28941878001</v>
      </c>
      <c r="V100" s="248">
        <f>[1]NACE38CVS!U99</f>
        <v>124094.70197014</v>
      </c>
      <c r="W100" s="248">
        <f>[1]NACE38CVS!V99</f>
        <v>100469.789062</v>
      </c>
      <c r="X100" s="248">
        <f>[1]NACE38CVS!W99</f>
        <v>169291.21705127999</v>
      </c>
      <c r="Y100" s="248">
        <f>[1]NACE38CVS!X99</f>
        <v>336483.12836317002</v>
      </c>
      <c r="Z100" s="248">
        <f>[1]NACE38CVS!Y99</f>
        <v>177962.18832448061</v>
      </c>
      <c r="AA100" s="248">
        <f>[1]NACE38CVS!Z99</f>
        <v>158520.94003868941</v>
      </c>
      <c r="AB100" s="248">
        <f>[1]NACE38CVS!AA99</f>
        <v>272050.41388298001</v>
      </c>
      <c r="AC100" s="248">
        <f>[1]NACE38CVS!AB99</f>
        <v>164242.67741435999</v>
      </c>
      <c r="AD100" s="248">
        <f>[1]NACE38CVS!AC99</f>
        <v>154120.81693256999</v>
      </c>
      <c r="AE100" s="248">
        <f>[1]NACE38CVS!AD99</f>
        <v>1535627.9580111899</v>
      </c>
      <c r="AF100" s="248">
        <f>[1]NACE38CVS!AE99</f>
        <v>157352.53866508353</v>
      </c>
      <c r="AG100" s="248">
        <f>[1]NACE38CVS!AF99</f>
        <v>177243.96527806722</v>
      </c>
      <c r="AH100" s="248">
        <f>[1]NACE38CVS!AG99</f>
        <v>1201031.4540680393</v>
      </c>
      <c r="AI100" s="248">
        <f>[1]NACE38CVS!AH99</f>
        <v>3103318.8372482099</v>
      </c>
      <c r="AJ100" s="248">
        <f>[1]NACE38CVS!AI99</f>
        <v>386990.38358680659</v>
      </c>
      <c r="AK100" s="248">
        <f>[1]NACE38CVS!AJ99</f>
        <v>944322.84260220046</v>
      </c>
      <c r="AL100" s="248">
        <f>[1]NACE38CVS!AK99</f>
        <v>1772005.611059203</v>
      </c>
      <c r="AM100" s="248">
        <f>[1]NACE38CVS!AL99</f>
        <v>1407888.7472699201</v>
      </c>
      <c r="AN100" s="248">
        <f>[1]NACE38CVS!AM99</f>
        <v>1159498.4045275201</v>
      </c>
      <c r="AO100" s="248">
        <f>[1]NACE38CVS!AN99</f>
        <v>233772.07719053939</v>
      </c>
      <c r="AP100" s="248">
        <f>[1]NACE38CVS!AO99</f>
        <v>925726.32733698073</v>
      </c>
      <c r="AQ100" s="248">
        <f>[1]NACE38CVS!AP99</f>
        <v>229847.64078439001</v>
      </c>
      <c r="AR100" s="248">
        <f>[1]NACE38CVS!AQ99</f>
        <v>121690.42941238001</v>
      </c>
      <c r="AS100" s="248">
        <f>[1]NACE38CVS!AR99</f>
        <v>482803.66106995998</v>
      </c>
      <c r="AT100" s="248">
        <f>[1]NACE38CVS!AS99</f>
        <v>756675.01014306</v>
      </c>
      <c r="AU100" s="248">
        <f>[1]NACE38CVS!AT99</f>
        <v>260821.00772994</v>
      </c>
      <c r="AV100" s="248">
        <f>[1]NACE38CVS!AU99</f>
        <v>1108962.3043277599</v>
      </c>
      <c r="AW100" s="248">
        <f>[1]NACE38CVS!AV99</f>
        <v>104600.93250137</v>
      </c>
      <c r="AX100" s="248">
        <f>[1]NACE38CVS!AW99</f>
        <v>204157.76925446</v>
      </c>
      <c r="AY100" s="248">
        <f>[1]NACE38CVS!AX99</f>
        <v>2134137.3523301641</v>
      </c>
      <c r="AZ100" s="248">
        <f>[1]NACE38CVS!AZ99</f>
        <v>194729.46138436999</v>
      </c>
      <c r="BA100" s="248">
        <f>[1]NACE38CVS!BA99</f>
        <v>354798.05282914999</v>
      </c>
      <c r="BB100" s="248">
        <f>[1]NACE38CVS!BB99</f>
        <v>609223.85854080995</v>
      </c>
      <c r="BC100" s="248">
        <f>[1]NACE38CVS!BC99</f>
        <v>1258416.9711416899</v>
      </c>
      <c r="BD100" s="248">
        <f>[1]NACE38CVS!BD99</f>
        <v>284311.88967735</v>
      </c>
      <c r="BE100" s="248">
        <f>[1]NACE38CVS!BE99</f>
        <v>482386.70868657</v>
      </c>
      <c r="BF100" s="248">
        <f>[1]NACE38CVS!BF99</f>
        <v>0</v>
      </c>
      <c r="BG100" s="248">
        <f>[1]NACE38CVS!BI99</f>
        <v>1737022.5262571599</v>
      </c>
      <c r="BH100" s="248">
        <f>[1]NACE38CVS!BJ99</f>
        <v>1078216.26283004</v>
      </c>
    </row>
    <row r="101" spans="1:60" s="36" customFormat="1" x14ac:dyDescent="0.2">
      <c r="A101" s="138">
        <f t="shared" si="6"/>
        <v>44469</v>
      </c>
      <c r="B101" s="247">
        <f>[1]NACE38CVS!B100</f>
        <v>18848625.119258266</v>
      </c>
      <c r="C101" s="247">
        <f>[1]NACE38CVS!C100</f>
        <v>18069469.888500579</v>
      </c>
      <c r="D101" s="248">
        <f>[1]NACE38CVS!D100</f>
        <v>2958559.67379825</v>
      </c>
      <c r="E101" s="248">
        <f>[1]NACE38CVS!E100</f>
        <v>1531884.8317869401</v>
      </c>
      <c r="F101" s="248">
        <f>[1]NACE38CVS!F100</f>
        <v>14358180.61367308</v>
      </c>
      <c r="G101" s="248">
        <f>[1]NACE38CVS!G100</f>
        <v>13579025.382915393</v>
      </c>
      <c r="H101" s="248">
        <f>[1]NACE38CVS!H100</f>
        <v>779155.23075768817</v>
      </c>
      <c r="I101" s="249">
        <f>[1]NACE38CVS!I100</f>
        <v>16432682.132429574</v>
      </c>
      <c r="J101" s="248">
        <f t="shared" si="11"/>
        <v>2415942.9868286899</v>
      </c>
      <c r="K101" s="248">
        <f t="shared" si="12"/>
        <v>11163082.396086702</v>
      </c>
      <c r="L101" s="248">
        <f>[1]NACE38CVS!J100</f>
        <v>3058.9755055099999</v>
      </c>
      <c r="M101" s="248">
        <f>[1]NACE38CVS!L100</f>
        <v>20733.787280519999</v>
      </c>
      <c r="N101" s="248">
        <f>[1]NACE38CVS!M100</f>
        <v>524408.28870101995</v>
      </c>
      <c r="O101" s="248">
        <f>[1]NACE38CVS!N100</f>
        <v>100633.96997669</v>
      </c>
      <c r="P101" s="248">
        <f>[1]NACE38CVS!O100</f>
        <v>156808.92845221001</v>
      </c>
      <c r="Q101" s="248">
        <f>[1]NACE38CVS!P100</f>
        <v>8928.8718669200007</v>
      </c>
      <c r="R101" s="248">
        <f>[1]NACE38CVS!Q100</f>
        <v>140364.72040743</v>
      </c>
      <c r="S101" s="248">
        <f>[1]NACE38CVS!R100</f>
        <v>79205.14961275</v>
      </c>
      <c r="T101" s="248">
        <f>[1]NACE38CVS!S100</f>
        <v>248038.11047402001</v>
      </c>
      <c r="U101" s="248">
        <f>[1]NACE38CVS!T100</f>
        <v>359509.50777407002</v>
      </c>
      <c r="V101" s="248">
        <f>[1]NACE38CVS!U100</f>
        <v>124210.38735499</v>
      </c>
      <c r="W101" s="248">
        <f>[1]NACE38CVS!V100</f>
        <v>100409.01635752</v>
      </c>
      <c r="X101" s="248">
        <f>[1]NACE38CVS!W100</f>
        <v>169700.19895369001</v>
      </c>
      <c r="Y101" s="248">
        <f>[1]NACE38CVS!X100</f>
        <v>334019.76040799002</v>
      </c>
      <c r="Z101" s="248">
        <f>[1]NACE38CVS!Y100</f>
        <v>175968.96775652439</v>
      </c>
      <c r="AA101" s="248">
        <f>[1]NACE38CVS!Z100</f>
        <v>158050.79265146563</v>
      </c>
      <c r="AB101" s="248">
        <f>[1]NACE38CVS!AA100</f>
        <v>272634.47710195999</v>
      </c>
      <c r="AC101" s="248">
        <f>[1]NACE38CVS!AB100</f>
        <v>164499.0840688</v>
      </c>
      <c r="AD101" s="248">
        <f>[1]NACE38CVS!AC100</f>
        <v>154455.41500767</v>
      </c>
      <c r="AE101" s="248">
        <f>[1]NACE38CVS!AD100</f>
        <v>1531884.8317869401</v>
      </c>
      <c r="AF101" s="248">
        <f>[1]NACE38CVS!AE100</f>
        <v>156631.6947163385</v>
      </c>
      <c r="AG101" s="248">
        <f>[1]NACE38CVS!AF100</f>
        <v>176153.9065761753</v>
      </c>
      <c r="AH101" s="248">
        <f>[1]NACE38CVS!AG100</f>
        <v>1199099.2304944263</v>
      </c>
      <c r="AI101" s="248">
        <f>[1]NACE38CVS!AH100</f>
        <v>3116770.5141195199</v>
      </c>
      <c r="AJ101" s="248">
        <f>[1]NACE38CVS!AI100</f>
        <v>387695.98410303949</v>
      </c>
      <c r="AK101" s="248">
        <f>[1]NACE38CVS!AJ100</f>
        <v>950515.9143629889</v>
      </c>
      <c r="AL101" s="248">
        <f>[1]NACE38CVS!AK100</f>
        <v>1778558.6156534911</v>
      </c>
      <c r="AM101" s="248">
        <f>[1]NACE38CVS!AL100</f>
        <v>1407497.95010531</v>
      </c>
      <c r="AN101" s="248">
        <f>[1]NACE38CVS!AM100</f>
        <v>1179684.0745955601</v>
      </c>
      <c r="AO101" s="248">
        <f>[1]NACE38CVS!AN100</f>
        <v>242330.01981937993</v>
      </c>
      <c r="AP101" s="248">
        <f>[1]NACE38CVS!AO100</f>
        <v>937354.05477618019</v>
      </c>
      <c r="AQ101" s="248">
        <f>[1]NACE38CVS!AP100</f>
        <v>230783.29984257001</v>
      </c>
      <c r="AR101" s="248">
        <f>[1]NACE38CVS!AQ100</f>
        <v>121375.49499911</v>
      </c>
      <c r="AS101" s="248">
        <f>[1]NACE38CVS!AR100</f>
        <v>488815.19056547002</v>
      </c>
      <c r="AT101" s="248">
        <f>[1]NACE38CVS!AS100</f>
        <v>758338.99246146996</v>
      </c>
      <c r="AU101" s="248">
        <f>[1]NACE38CVS!AT100</f>
        <v>258486.17822207001</v>
      </c>
      <c r="AV101" s="248">
        <f>[1]NACE38CVS!AU100</f>
        <v>1119570.5955859199</v>
      </c>
      <c r="AW101" s="248">
        <f>[1]NACE38CVS!AV100</f>
        <v>105073.11766023</v>
      </c>
      <c r="AX101" s="248">
        <f>[1]NACE38CVS!AW100</f>
        <v>206627.64899413</v>
      </c>
      <c r="AY101" s="248">
        <f>[1]NACE38CVS!AX100</f>
        <v>2159554.1395010883</v>
      </c>
      <c r="AZ101" s="248">
        <f>[1]NACE38CVS!AZ100</f>
        <v>193756.07896034</v>
      </c>
      <c r="BA101" s="248">
        <f>[1]NACE38CVS!BA100</f>
        <v>359051.18488951999</v>
      </c>
      <c r="BB101" s="248">
        <f>[1]NACE38CVS!BB100</f>
        <v>606255.71410254994</v>
      </c>
      <c r="BC101" s="248">
        <f>[1]NACE38CVS!BC100</f>
        <v>1256880.0088762799</v>
      </c>
      <c r="BD101" s="248">
        <f>[1]NACE38CVS!BD100</f>
        <v>303484.11206849001</v>
      </c>
      <c r="BE101" s="248">
        <f>[1]NACE38CVS!BE100</f>
        <v>486176.31812344998</v>
      </c>
      <c r="BF101" s="248">
        <f>[1]NACE38CVS!BF100</f>
        <v>0</v>
      </c>
      <c r="BG101" s="248">
        <f>[1]NACE38CVS!BI100</f>
        <v>1751925.1996895</v>
      </c>
      <c r="BH101" s="248">
        <f>[1]NACE38CVS!BJ100</f>
        <v>1089382.3030668099</v>
      </c>
    </row>
    <row r="102" spans="1:60" s="36" customFormat="1" ht="12" thickBot="1" x14ac:dyDescent="0.25">
      <c r="A102" s="138">
        <f t="shared" si="6"/>
        <v>44560</v>
      </c>
      <c r="B102" s="250">
        <f>[1]NACE38CVS!B101</f>
        <v>0</v>
      </c>
      <c r="C102" s="250">
        <f>[1]NACE38CVS!C101</f>
        <v>0</v>
      </c>
      <c r="D102" s="251">
        <f>[1]NACE38CVS!D101</f>
        <v>0</v>
      </c>
      <c r="E102" s="251">
        <f>[1]NACE38CVS!E101</f>
        <v>0</v>
      </c>
      <c r="F102" s="251">
        <f>[1]NACE38CVS!F101</f>
        <v>0</v>
      </c>
      <c r="G102" s="251">
        <f>[1]NACE38CVS!G101</f>
        <v>0</v>
      </c>
      <c r="H102" s="251">
        <f>[1]NACE38CVS!H101</f>
        <v>0</v>
      </c>
      <c r="I102" s="252">
        <f>[1]NACE38CVS!I101</f>
        <v>0</v>
      </c>
      <c r="J102" s="251">
        <f t="shared" si="11"/>
        <v>0</v>
      </c>
      <c r="K102" s="251">
        <f t="shared" si="12"/>
        <v>0</v>
      </c>
      <c r="L102" s="251">
        <f>[1]NACE38CVS!J101</f>
        <v>0</v>
      </c>
      <c r="M102" s="251">
        <f>[1]NACE38CVS!L101</f>
        <v>0</v>
      </c>
      <c r="N102" s="251">
        <f>[1]NACE38CVS!M101</f>
        <v>0</v>
      </c>
      <c r="O102" s="251">
        <f>[1]NACE38CVS!N101</f>
        <v>0</v>
      </c>
      <c r="P102" s="251">
        <f>[1]NACE38CVS!O101</f>
        <v>0</v>
      </c>
      <c r="Q102" s="251">
        <f>[1]NACE38CVS!P101</f>
        <v>0</v>
      </c>
      <c r="R102" s="251">
        <f>[1]NACE38CVS!Q101</f>
        <v>0</v>
      </c>
      <c r="S102" s="251">
        <f>[1]NACE38CVS!R101</f>
        <v>0</v>
      </c>
      <c r="T102" s="251">
        <f>[1]NACE38CVS!S101</f>
        <v>0</v>
      </c>
      <c r="U102" s="251">
        <f>[1]NACE38CVS!T101</f>
        <v>0</v>
      </c>
      <c r="V102" s="251">
        <f>[1]NACE38CVS!U101</f>
        <v>0</v>
      </c>
      <c r="W102" s="251">
        <f>[1]NACE38CVS!V101</f>
        <v>0</v>
      </c>
      <c r="X102" s="251">
        <f>[1]NACE38CVS!W101</f>
        <v>0</v>
      </c>
      <c r="Y102" s="251">
        <f>[1]NACE38CVS!X101</f>
        <v>0</v>
      </c>
      <c r="Z102" s="251">
        <f>[1]NACE38CVS!Y101</f>
        <v>0</v>
      </c>
      <c r="AA102" s="251">
        <f>[1]NACE38CVS!Z101</f>
        <v>0</v>
      </c>
      <c r="AB102" s="251">
        <f>[1]NACE38CVS!AA101</f>
        <v>0</v>
      </c>
      <c r="AC102" s="251">
        <f>[1]NACE38CVS!AB101</f>
        <v>0</v>
      </c>
      <c r="AD102" s="251">
        <f>[1]NACE38CVS!AC101</f>
        <v>0</v>
      </c>
      <c r="AE102" s="251">
        <f>[1]NACE38CVS!AD101</f>
        <v>0</v>
      </c>
      <c r="AF102" s="251">
        <f>[1]NACE38CVS!AE101</f>
        <v>0</v>
      </c>
      <c r="AG102" s="251">
        <f>[1]NACE38CVS!AF101</f>
        <v>0</v>
      </c>
      <c r="AH102" s="251">
        <f>[1]NACE38CVS!AG101</f>
        <v>0</v>
      </c>
      <c r="AI102" s="251">
        <f>[1]NACE38CVS!AH101</f>
        <v>0</v>
      </c>
      <c r="AJ102" s="251">
        <f>[1]NACE38CVS!AI101</f>
        <v>0</v>
      </c>
      <c r="AK102" s="251">
        <f>[1]NACE38CVS!AJ101</f>
        <v>0</v>
      </c>
      <c r="AL102" s="251">
        <f>[1]NACE38CVS!AK101</f>
        <v>0</v>
      </c>
      <c r="AM102" s="251">
        <f>[1]NACE38CVS!AL101</f>
        <v>0</v>
      </c>
      <c r="AN102" s="251">
        <f>[1]NACE38CVS!AM101</f>
        <v>0</v>
      </c>
      <c r="AO102" s="251">
        <f>[1]NACE38CVS!AN101</f>
        <v>0</v>
      </c>
      <c r="AP102" s="251">
        <f>[1]NACE38CVS!AO101</f>
        <v>0</v>
      </c>
      <c r="AQ102" s="251">
        <f>[1]NACE38CVS!AP101</f>
        <v>0</v>
      </c>
      <c r="AR102" s="251">
        <f>[1]NACE38CVS!AQ101</f>
        <v>0</v>
      </c>
      <c r="AS102" s="251">
        <f>[1]NACE38CVS!AR101</f>
        <v>0</v>
      </c>
      <c r="AT102" s="251">
        <f>[1]NACE38CVS!AS101</f>
        <v>0</v>
      </c>
      <c r="AU102" s="251">
        <f>[1]NACE38CVS!AT101</f>
        <v>0</v>
      </c>
      <c r="AV102" s="251">
        <f>[1]NACE38CVS!AU101</f>
        <v>0</v>
      </c>
      <c r="AW102" s="251">
        <f>[1]NACE38CVS!AV101</f>
        <v>0</v>
      </c>
      <c r="AX102" s="251">
        <f>[1]NACE38CVS!AW101</f>
        <v>0</v>
      </c>
      <c r="AY102" s="251">
        <f>[1]NACE38CVS!AX101</f>
        <v>0</v>
      </c>
      <c r="AZ102" s="251">
        <f>[1]NACE38CVS!AZ101</f>
        <v>0</v>
      </c>
      <c r="BA102" s="251">
        <f>[1]NACE38CVS!BA101</f>
        <v>0</v>
      </c>
      <c r="BB102" s="251">
        <f>[1]NACE38CVS!BB101</f>
        <v>0</v>
      </c>
      <c r="BC102" s="251">
        <f>[1]NACE38CVS!BC101</f>
        <v>0</v>
      </c>
      <c r="BD102" s="251">
        <f>[1]NACE38CVS!BD101</f>
        <v>0</v>
      </c>
      <c r="BE102" s="251">
        <f>[1]NACE38CVS!BE101</f>
        <v>0</v>
      </c>
      <c r="BF102" s="251">
        <f>[1]NACE38CVS!BF101</f>
        <v>0</v>
      </c>
      <c r="BG102" s="251">
        <f>[1]NACE38CVS!BI101</f>
        <v>0</v>
      </c>
      <c r="BH102" s="251">
        <f>[1]NACE38CVS!BJ101</f>
        <v>0</v>
      </c>
    </row>
    <row r="103" spans="1:60" s="36" customFormat="1" ht="12.75" thickTop="1" thickBot="1" x14ac:dyDescent="0.25">
      <c r="A103" s="147" t="s">
        <v>6</v>
      </c>
      <c r="B103" s="161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161"/>
      <c r="AS103" s="161"/>
      <c r="AT103" s="161"/>
      <c r="AU103" s="161"/>
      <c r="AV103" s="161"/>
      <c r="AW103" s="161"/>
      <c r="AX103" s="161"/>
      <c r="AY103" s="161"/>
      <c r="AZ103" s="161"/>
      <c r="BA103" s="161"/>
      <c r="BB103" s="161"/>
      <c r="BC103" s="161"/>
      <c r="BD103" s="161"/>
      <c r="BE103" s="161"/>
      <c r="BF103" s="161"/>
      <c r="BG103" s="161"/>
      <c r="BH103" s="161"/>
    </row>
    <row r="104" spans="1:60" s="36" customFormat="1" ht="12" hidden="1" thickTop="1" x14ac:dyDescent="0.2">
      <c r="A104" s="141">
        <f t="shared" ref="A104:A135" si="13">A3</f>
        <v>35520</v>
      </c>
      <c r="B104" s="186"/>
      <c r="C104" s="186"/>
      <c r="D104" s="162"/>
      <c r="E104" s="162"/>
      <c r="F104" s="162"/>
      <c r="G104" s="162"/>
      <c r="H104" s="162"/>
      <c r="I104" s="189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</row>
    <row r="105" spans="1:60" s="36" customFormat="1" hidden="1" x14ac:dyDescent="0.2">
      <c r="A105" s="138">
        <f t="shared" si="13"/>
        <v>35611</v>
      </c>
      <c r="B105" s="190">
        <f t="shared" ref="B105:AG105" si="14">B4/B3-1</f>
        <v>6.6427641527491144E-3</v>
      </c>
      <c r="C105" s="190">
        <f t="shared" si="14"/>
        <v>6.6427641527491144E-3</v>
      </c>
      <c r="D105" s="167">
        <f t="shared" si="14"/>
        <v>2.1286894286334235E-3</v>
      </c>
      <c r="E105" s="167">
        <f t="shared" si="14"/>
        <v>1.1472346024157254E-3</v>
      </c>
      <c r="F105" s="167" t="e">
        <f t="shared" si="14"/>
        <v>#DIV/0!</v>
      </c>
      <c r="G105" s="167" t="e">
        <f t="shared" si="14"/>
        <v>#DIV/0!</v>
      </c>
      <c r="H105" s="64" t="e">
        <f t="shared" si="14"/>
        <v>#DIV/0!</v>
      </c>
      <c r="I105" s="192" t="e">
        <f t="shared" si="14"/>
        <v>#DIV/0!</v>
      </c>
      <c r="J105" s="64">
        <f t="shared" si="14"/>
        <v>1.0567526328196131E-2</v>
      </c>
      <c r="K105" s="64" t="e">
        <f t="shared" si="14"/>
        <v>#DIV/0!</v>
      </c>
      <c r="L105" s="167">
        <f t="shared" si="14"/>
        <v>1.555643447593269E-2</v>
      </c>
      <c r="M105" s="167">
        <f t="shared" si="14"/>
        <v>9.4146690835494873E-4</v>
      </c>
      <c r="N105" s="167">
        <f t="shared" si="14"/>
        <v>3.3551879963644726E-3</v>
      </c>
      <c r="O105" s="167">
        <f t="shared" si="14"/>
        <v>3.4581725188591594E-3</v>
      </c>
      <c r="P105" s="167">
        <f t="shared" si="14"/>
        <v>3.1353203375952265E-3</v>
      </c>
      <c r="Q105" s="167">
        <f t="shared" si="14"/>
        <v>-6.460112357679515E-3</v>
      </c>
      <c r="R105" s="167">
        <f t="shared" si="14"/>
        <v>2.3709240694267386E-3</v>
      </c>
      <c r="S105" s="167">
        <f t="shared" si="14"/>
        <v>2.0431904260176381E-4</v>
      </c>
      <c r="T105" s="167">
        <f t="shared" si="14"/>
        <v>1.313998470489075E-4</v>
      </c>
      <c r="U105" s="167">
        <f t="shared" si="14"/>
        <v>2.454562237302893E-3</v>
      </c>
      <c r="V105" s="167">
        <f t="shared" si="14"/>
        <v>-7.9576895846522611E-3</v>
      </c>
      <c r="W105" s="167">
        <f t="shared" si="14"/>
        <v>2.2429468856330903E-3</v>
      </c>
      <c r="X105" s="167">
        <f t="shared" si="14"/>
        <v>-2.2812642441524256E-3</v>
      </c>
      <c r="Y105" s="167">
        <f t="shared" si="14"/>
        <v>3.3570397861091283E-3</v>
      </c>
      <c r="Z105" s="167">
        <f t="shared" si="14"/>
        <v>3.1306788848270983E-3</v>
      </c>
      <c r="AA105" s="167">
        <f t="shared" si="14"/>
        <v>3.8600120174347996E-3</v>
      </c>
      <c r="AB105" s="167">
        <f t="shared" si="14"/>
        <v>2.5570815012638803E-3</v>
      </c>
      <c r="AC105" s="167">
        <f t="shared" si="14"/>
        <v>2.6417378372618483E-3</v>
      </c>
      <c r="AD105" s="167">
        <f t="shared" si="14"/>
        <v>1.7934617845717149E-2</v>
      </c>
      <c r="AE105" s="167">
        <f t="shared" si="14"/>
        <v>1.1472346024157254E-3</v>
      </c>
      <c r="AF105" s="167">
        <f t="shared" si="14"/>
        <v>-2.1589387751160816E-3</v>
      </c>
      <c r="AG105" s="167">
        <f t="shared" si="14"/>
        <v>-5.5595096650280507E-3</v>
      </c>
      <c r="AH105" s="167">
        <f t="shared" ref="AH105:BH105" si="15">AH4/AH3-1</f>
        <v>2.5862296061334167E-3</v>
      </c>
      <c r="AI105" s="167">
        <f t="shared" si="15"/>
        <v>3.2119561405496988E-3</v>
      </c>
      <c r="AJ105" s="167">
        <f t="shared" si="15"/>
        <v>2.2859488369855185E-3</v>
      </c>
      <c r="AK105" s="167">
        <f t="shared" si="15"/>
        <v>8.2061903092169874E-3</v>
      </c>
      <c r="AL105" s="167">
        <f t="shared" si="15"/>
        <v>2.0126989077384749E-5</v>
      </c>
      <c r="AM105" s="167">
        <f t="shared" si="15"/>
        <v>6.7009991153932358E-3</v>
      </c>
      <c r="AN105" s="167">
        <f t="shared" si="15"/>
        <v>1.2920616756859848E-2</v>
      </c>
      <c r="AO105" s="167">
        <f t="shared" si="15"/>
        <v>9.9721011076403521E-4</v>
      </c>
      <c r="AP105" s="167">
        <f t="shared" si="15"/>
        <v>1.819124395454419E-2</v>
      </c>
      <c r="AQ105" s="167">
        <f t="shared" si="15"/>
        <v>1.5010326928924567E-2</v>
      </c>
      <c r="AR105" s="167">
        <f t="shared" si="15"/>
        <v>1.1289943984002626E-2</v>
      </c>
      <c r="AS105" s="167">
        <f t="shared" si="15"/>
        <v>3.3075901573450084E-2</v>
      </c>
      <c r="AT105" s="64">
        <f t="shared" si="15"/>
        <v>-8.3422841765867783E-4</v>
      </c>
      <c r="AU105" s="64">
        <f t="shared" si="15"/>
        <v>5.3212926098176183E-3</v>
      </c>
      <c r="AV105" s="64">
        <f t="shared" si="15"/>
        <v>1.4921589363684706E-2</v>
      </c>
      <c r="AW105" s="64">
        <f t="shared" si="15"/>
        <v>2.2423385775449667E-3</v>
      </c>
      <c r="AX105" s="64">
        <f t="shared" si="15"/>
        <v>2.5167803811273037E-2</v>
      </c>
      <c r="AY105" s="64">
        <f t="shared" si="15"/>
        <v>1.8540594419890422E-2</v>
      </c>
      <c r="AZ105" s="64">
        <f t="shared" si="15"/>
        <v>6.3913661471493022E-4</v>
      </c>
      <c r="BA105" s="64">
        <f t="shared" si="15"/>
        <v>1.6392549826978575E-2</v>
      </c>
      <c r="BB105" s="64">
        <f t="shared" si="15"/>
        <v>6.0863194240221574E-3</v>
      </c>
      <c r="BC105" s="64">
        <f t="shared" si="15"/>
        <v>1.5057719774914213E-2</v>
      </c>
      <c r="BD105" s="64">
        <f t="shared" si="15"/>
        <v>2.4818523963438421E-2</v>
      </c>
      <c r="BE105" s="64">
        <f t="shared" si="15"/>
        <v>6.9227070442918759E-3</v>
      </c>
      <c r="BF105" s="64" t="e">
        <f t="shared" si="15"/>
        <v>#DIV/0!</v>
      </c>
      <c r="BG105" s="64">
        <f t="shared" si="15"/>
        <v>1.6246392828991985E-2</v>
      </c>
      <c r="BH105" s="64">
        <f t="shared" si="15"/>
        <v>1.6183619777025759E-2</v>
      </c>
    </row>
    <row r="106" spans="1:60" s="36" customFormat="1" hidden="1" x14ac:dyDescent="0.2">
      <c r="A106" s="138">
        <f t="shared" si="13"/>
        <v>35703</v>
      </c>
      <c r="B106" s="190">
        <f t="shared" ref="B106:AG106" si="16">B5/B4-1</f>
        <v>5.4414136202427521E-3</v>
      </c>
      <c r="C106" s="190">
        <f t="shared" si="16"/>
        <v>5.4414136202427521E-3</v>
      </c>
      <c r="D106" s="167">
        <f t="shared" si="16"/>
        <v>1.2553714293344065E-3</v>
      </c>
      <c r="E106" s="167">
        <f t="shared" si="16"/>
        <v>1.8641295921122403E-3</v>
      </c>
      <c r="F106" s="167" t="e">
        <f t="shared" si="16"/>
        <v>#DIV/0!</v>
      </c>
      <c r="G106" s="167" t="e">
        <f t="shared" si="16"/>
        <v>#DIV/0!</v>
      </c>
      <c r="H106" s="64" t="e">
        <f t="shared" si="16"/>
        <v>#DIV/0!</v>
      </c>
      <c r="I106" s="192" t="e">
        <f t="shared" si="16"/>
        <v>#DIV/0!</v>
      </c>
      <c r="J106" s="64">
        <f t="shared" si="16"/>
        <v>7.8827204675442353E-3</v>
      </c>
      <c r="K106" s="64" t="e">
        <f t="shared" si="16"/>
        <v>#DIV/0!</v>
      </c>
      <c r="L106" s="167">
        <f t="shared" si="16"/>
        <v>-1.885280175608961E-3</v>
      </c>
      <c r="M106" s="167">
        <f t="shared" si="16"/>
        <v>5.6124844928007178E-5</v>
      </c>
      <c r="N106" s="167">
        <f t="shared" si="16"/>
        <v>2.6842014233221523E-3</v>
      </c>
      <c r="O106" s="167">
        <f t="shared" si="16"/>
        <v>-4.0885280054082651E-3</v>
      </c>
      <c r="P106" s="167">
        <f t="shared" si="16"/>
        <v>-7.8585419361221209E-4</v>
      </c>
      <c r="Q106" s="167">
        <f t="shared" si="16"/>
        <v>-6.2444685512876852E-3</v>
      </c>
      <c r="R106" s="167">
        <f t="shared" si="16"/>
        <v>2.4349968011563305E-3</v>
      </c>
      <c r="S106" s="167">
        <f t="shared" si="16"/>
        <v>-2.45387582297385E-3</v>
      </c>
      <c r="T106" s="167">
        <f t="shared" si="16"/>
        <v>2.2158358664845501E-3</v>
      </c>
      <c r="U106" s="167">
        <f t="shared" si="16"/>
        <v>1.6440365775929333E-3</v>
      </c>
      <c r="V106" s="167">
        <f t="shared" si="16"/>
        <v>-9.9147655400078083E-4</v>
      </c>
      <c r="W106" s="167">
        <f t="shared" si="16"/>
        <v>-9.0040189503060031E-4</v>
      </c>
      <c r="X106" s="167">
        <f t="shared" si="16"/>
        <v>2.2969222511919352E-3</v>
      </c>
      <c r="Y106" s="167">
        <f t="shared" si="16"/>
        <v>2.6915593563143769E-3</v>
      </c>
      <c r="Z106" s="167">
        <f t="shared" si="16"/>
        <v>2.4761784963633904E-3</v>
      </c>
      <c r="AA106" s="167">
        <f t="shared" si="16"/>
        <v>3.1697863196060716E-3</v>
      </c>
      <c r="AB106" s="167">
        <f t="shared" si="16"/>
        <v>2.6922073536650437E-3</v>
      </c>
      <c r="AC106" s="167">
        <f t="shared" si="16"/>
        <v>2.8744520867549639E-3</v>
      </c>
      <c r="AD106" s="167">
        <f t="shared" si="16"/>
        <v>4.3680890972010999E-3</v>
      </c>
      <c r="AE106" s="167">
        <f t="shared" si="16"/>
        <v>1.8641295921122403E-3</v>
      </c>
      <c r="AF106" s="167">
        <f t="shared" si="16"/>
        <v>2.9150709660319407E-4</v>
      </c>
      <c r="AG106" s="167">
        <f t="shared" si="16"/>
        <v>-3.0239932150198934E-3</v>
      </c>
      <c r="AH106" s="167">
        <f t="shared" ref="AH106:BH106" si="17">AH5/AH4-1</f>
        <v>2.7888385280065986E-3</v>
      </c>
      <c r="AI106" s="167">
        <f t="shared" si="17"/>
        <v>3.8460520858694114E-3</v>
      </c>
      <c r="AJ106" s="167">
        <f t="shared" si="17"/>
        <v>-2.4065278391627309E-3</v>
      </c>
      <c r="AK106" s="167">
        <f t="shared" si="17"/>
        <v>2.2975955106225854E-3</v>
      </c>
      <c r="AL106" s="167">
        <f t="shared" si="17"/>
        <v>6.6188209729067804E-3</v>
      </c>
      <c r="AM106" s="167">
        <f t="shared" si="17"/>
        <v>5.8990147899202761E-3</v>
      </c>
      <c r="AN106" s="167">
        <f t="shared" si="17"/>
        <v>1.264498812164172E-2</v>
      </c>
      <c r="AO106" s="167">
        <f t="shared" si="17"/>
        <v>1.0824688487401035E-2</v>
      </c>
      <c r="AP106" s="167">
        <f t="shared" si="17"/>
        <v>1.3436046134374768E-2</v>
      </c>
      <c r="AQ106" s="167">
        <f t="shared" si="17"/>
        <v>1.3086383593555517E-2</v>
      </c>
      <c r="AR106" s="167">
        <f t="shared" si="17"/>
        <v>1.882293111291955E-2</v>
      </c>
      <c r="AS106" s="167">
        <f t="shared" si="17"/>
        <v>1.4953398160933551E-2</v>
      </c>
      <c r="AT106" s="64">
        <f t="shared" si="17"/>
        <v>-3.8174568955340327E-4</v>
      </c>
      <c r="AU106" s="64">
        <f t="shared" si="17"/>
        <v>8.8226464764737944E-3</v>
      </c>
      <c r="AV106" s="64">
        <f t="shared" si="17"/>
        <v>8.7497583227689191E-3</v>
      </c>
      <c r="AW106" s="64">
        <f t="shared" si="17"/>
        <v>4.7319466650956876E-3</v>
      </c>
      <c r="AX106" s="64">
        <f t="shared" si="17"/>
        <v>8.8036312265422634E-3</v>
      </c>
      <c r="AY106" s="64">
        <f t="shared" si="17"/>
        <v>1.7618805371597768E-2</v>
      </c>
      <c r="AZ106" s="64">
        <f t="shared" si="17"/>
        <v>3.4528420451640507E-3</v>
      </c>
      <c r="BA106" s="64">
        <f t="shared" si="17"/>
        <v>2.9355207573289466E-3</v>
      </c>
      <c r="BB106" s="64">
        <f t="shared" si="17"/>
        <v>5.2228989280531657E-3</v>
      </c>
      <c r="BC106" s="64">
        <f t="shared" si="17"/>
        <v>1.3271136699795294E-2</v>
      </c>
      <c r="BD106" s="64">
        <f t="shared" si="17"/>
        <v>1.0402194752007876E-2</v>
      </c>
      <c r="BE106" s="64">
        <f t="shared" si="17"/>
        <v>4.077043556108606E-3</v>
      </c>
      <c r="BF106" s="64" t="e">
        <f t="shared" si="17"/>
        <v>#DIV/0!</v>
      </c>
      <c r="BG106" s="64">
        <f t="shared" si="17"/>
        <v>9.5948848644242801E-3</v>
      </c>
      <c r="BH106" s="64">
        <f t="shared" si="17"/>
        <v>9.4538692503129962E-3</v>
      </c>
    </row>
    <row r="107" spans="1:60" s="36" customFormat="1" ht="12" hidden="1" thickBot="1" x14ac:dyDescent="0.25">
      <c r="A107" s="139">
        <f t="shared" si="13"/>
        <v>35794</v>
      </c>
      <c r="B107" s="193">
        <f t="shared" ref="B107:AG107" si="18">B6/B5-1</f>
        <v>2.8380881302136896E-3</v>
      </c>
      <c r="C107" s="193">
        <f t="shared" si="18"/>
        <v>2.8380881302136896E-3</v>
      </c>
      <c r="D107" s="163">
        <f t="shared" si="18"/>
        <v>5.5103348699048205E-4</v>
      </c>
      <c r="E107" s="163">
        <f t="shared" si="18"/>
        <v>-2.7608921079799176E-3</v>
      </c>
      <c r="F107" s="163" t="e">
        <f t="shared" si="18"/>
        <v>#DIV/0!</v>
      </c>
      <c r="G107" s="163" t="e">
        <f t="shared" si="18"/>
        <v>#DIV/0!</v>
      </c>
      <c r="H107" s="163" t="e">
        <f t="shared" si="18"/>
        <v>#DIV/0!</v>
      </c>
      <c r="I107" s="195" t="e">
        <f t="shared" si="18"/>
        <v>#DIV/0!</v>
      </c>
      <c r="J107" s="163">
        <f t="shared" si="18"/>
        <v>4.0565966359096262E-3</v>
      </c>
      <c r="K107" s="163" t="e">
        <f t="shared" si="18"/>
        <v>#DIV/0!</v>
      </c>
      <c r="L107" s="163">
        <f t="shared" si="18"/>
        <v>-1.6437932671753419E-4</v>
      </c>
      <c r="M107" s="163">
        <f t="shared" si="18"/>
        <v>-1.2799128062060072E-2</v>
      </c>
      <c r="N107" s="163">
        <f t="shared" si="18"/>
        <v>-3.2856258908586788E-5</v>
      </c>
      <c r="O107" s="163">
        <f t="shared" si="18"/>
        <v>-9.8761861709852905E-3</v>
      </c>
      <c r="P107" s="163">
        <f t="shared" si="18"/>
        <v>-2.2741968246764444E-4</v>
      </c>
      <c r="Q107" s="163">
        <f t="shared" si="18"/>
        <v>-1.4104052173538606E-2</v>
      </c>
      <c r="R107" s="163">
        <f t="shared" si="18"/>
        <v>-6.2636944627469937E-4</v>
      </c>
      <c r="S107" s="163">
        <f t="shared" si="18"/>
        <v>-3.5094569370563988E-4</v>
      </c>
      <c r="T107" s="163">
        <f t="shared" si="18"/>
        <v>6.1983313601974288E-3</v>
      </c>
      <c r="U107" s="163">
        <f t="shared" si="18"/>
        <v>5.0015523772120041E-3</v>
      </c>
      <c r="V107" s="163">
        <f t="shared" si="18"/>
        <v>2.0656409384631758E-2</v>
      </c>
      <c r="W107" s="163">
        <f t="shared" si="18"/>
        <v>-3.0093590581342644E-3</v>
      </c>
      <c r="X107" s="163">
        <f t="shared" si="18"/>
        <v>2.9691366051090018E-3</v>
      </c>
      <c r="Y107" s="163">
        <f t="shared" si="18"/>
        <v>-6.9308350179676514E-3</v>
      </c>
      <c r="Z107" s="163">
        <f t="shared" si="18"/>
        <v>-5.980137577976441E-3</v>
      </c>
      <c r="AA107" s="163">
        <f t="shared" si="18"/>
        <v>-9.0402833601289645E-3</v>
      </c>
      <c r="AB107" s="163">
        <f t="shared" si="18"/>
        <v>-2.2662353045018735E-3</v>
      </c>
      <c r="AC107" s="163">
        <f t="shared" si="18"/>
        <v>4.2948845308758976E-3</v>
      </c>
      <c r="AD107" s="163">
        <f t="shared" si="18"/>
        <v>6.6708876199839118E-4</v>
      </c>
      <c r="AE107" s="163">
        <f t="shared" si="18"/>
        <v>-2.7608921079799176E-3</v>
      </c>
      <c r="AF107" s="163">
        <f t="shared" si="18"/>
        <v>-5.7363882822162315E-3</v>
      </c>
      <c r="AG107" s="163">
        <f t="shared" si="18"/>
        <v>9.0551993274412546E-3</v>
      </c>
      <c r="AH107" s="163">
        <f t="shared" ref="AH107:BH107" si="19">AH6/AH5-1</f>
        <v>-4.0424333051470862E-3</v>
      </c>
      <c r="AI107" s="163">
        <f t="shared" si="19"/>
        <v>8.5969219568227118E-4</v>
      </c>
      <c r="AJ107" s="163">
        <f t="shared" si="19"/>
        <v>-8.9224713657543031E-4</v>
      </c>
      <c r="AK107" s="163">
        <f t="shared" si="19"/>
        <v>-1.589522649675823E-3</v>
      </c>
      <c r="AL107" s="163">
        <f t="shared" si="19"/>
        <v>3.0255928768303519E-3</v>
      </c>
      <c r="AM107" s="163">
        <f t="shared" si="19"/>
        <v>4.261917456709563E-3</v>
      </c>
      <c r="AN107" s="163">
        <f t="shared" si="19"/>
        <v>1.033445370625552E-2</v>
      </c>
      <c r="AO107" s="163">
        <f t="shared" si="19"/>
        <v>1.6524469092968896E-3</v>
      </c>
      <c r="AP107" s="163">
        <f t="shared" si="19"/>
        <v>1.4097721007330088E-2</v>
      </c>
      <c r="AQ107" s="163">
        <f t="shared" si="19"/>
        <v>1.8543434589674002E-2</v>
      </c>
      <c r="AR107" s="163">
        <f t="shared" si="19"/>
        <v>1.0712769637203357E-2</v>
      </c>
      <c r="AS107" s="163">
        <f t="shared" si="19"/>
        <v>3.204048076492283E-2</v>
      </c>
      <c r="AT107" s="163">
        <f t="shared" si="19"/>
        <v>-1.729334029409002E-3</v>
      </c>
      <c r="AU107" s="163">
        <f t="shared" si="19"/>
        <v>-1.0076401467795648E-3</v>
      </c>
      <c r="AV107" s="163">
        <f t="shared" si="19"/>
        <v>8.2422199622940173E-3</v>
      </c>
      <c r="AW107" s="163">
        <f t="shared" si="19"/>
        <v>-4.3292116595207153E-3</v>
      </c>
      <c r="AX107" s="163">
        <f t="shared" si="19"/>
        <v>7.6454986836527183E-3</v>
      </c>
      <c r="AY107" s="163">
        <f t="shared" si="19"/>
        <v>3.23255684971957E-3</v>
      </c>
      <c r="AZ107" s="163">
        <f t="shared" si="19"/>
        <v>3.2178478558735346E-3</v>
      </c>
      <c r="BA107" s="163">
        <f t="shared" si="19"/>
        <v>6.1585574364495521E-3</v>
      </c>
      <c r="BB107" s="163">
        <f t="shared" si="19"/>
        <v>1.1457726471624241E-3</v>
      </c>
      <c r="BC107" s="163">
        <f t="shared" si="19"/>
        <v>5.5545810097681336E-3</v>
      </c>
      <c r="BD107" s="163">
        <f t="shared" si="19"/>
        <v>9.7227352746245277E-3</v>
      </c>
      <c r="BE107" s="163">
        <f t="shared" si="19"/>
        <v>4.8064540742520645E-3</v>
      </c>
      <c r="BF107" s="163" t="e">
        <f t="shared" si="19"/>
        <v>#DIV/0!</v>
      </c>
      <c r="BG107" s="163">
        <f t="shared" si="19"/>
        <v>2.2304130543489009E-3</v>
      </c>
      <c r="BH107" s="163">
        <f t="shared" si="19"/>
        <v>5.4659115390740531E-3</v>
      </c>
    </row>
    <row r="108" spans="1:60" s="36" customFormat="1" hidden="1" x14ac:dyDescent="0.2">
      <c r="A108" s="138">
        <f t="shared" si="13"/>
        <v>35884</v>
      </c>
      <c r="B108" s="190">
        <f t="shared" ref="B108:AG108" si="20">B7/B6-1</f>
        <v>3.9454472557702847E-2</v>
      </c>
      <c r="C108" s="190">
        <f t="shared" si="20"/>
        <v>7.7538303261761587E-3</v>
      </c>
      <c r="D108" s="167">
        <f t="shared" si="20"/>
        <v>3.52099094943914E-3</v>
      </c>
      <c r="E108" s="167">
        <f t="shared" si="20"/>
        <v>3.191382700357126E-3</v>
      </c>
      <c r="F108" s="167" t="e">
        <f t="shared" si="20"/>
        <v>#DIV/0!</v>
      </c>
      <c r="G108" s="167" t="e">
        <f t="shared" si="20"/>
        <v>#DIV/0!</v>
      </c>
      <c r="H108" s="64" t="e">
        <f t="shared" si="20"/>
        <v>#DIV/0!</v>
      </c>
      <c r="I108" s="192" t="e">
        <f t="shared" si="20"/>
        <v>#DIV/0!</v>
      </c>
      <c r="J108" s="64">
        <f t="shared" si="20"/>
        <v>1.0254993452725181E-2</v>
      </c>
      <c r="K108" s="64" t="e">
        <f t="shared" si="20"/>
        <v>#DIV/0!</v>
      </c>
      <c r="L108" s="167">
        <f t="shared" si="20"/>
        <v>-4.6552948698946883E-3</v>
      </c>
      <c r="M108" s="167">
        <f t="shared" si="20"/>
        <v>-2.5603109901128351E-2</v>
      </c>
      <c r="N108" s="167">
        <f t="shared" si="20"/>
        <v>4.4360923627293491E-3</v>
      </c>
      <c r="O108" s="167">
        <f t="shared" si="20"/>
        <v>-2.8307746792740618E-3</v>
      </c>
      <c r="P108" s="167">
        <f t="shared" si="20"/>
        <v>6.2928155294035282E-3</v>
      </c>
      <c r="Q108" s="167">
        <f t="shared" si="20"/>
        <v>-3.4404689141060207E-2</v>
      </c>
      <c r="R108" s="167">
        <f t="shared" si="20"/>
        <v>-2.7108480012425495E-3</v>
      </c>
      <c r="S108" s="167">
        <f t="shared" si="20"/>
        <v>5.6171293300653069E-3</v>
      </c>
      <c r="T108" s="167">
        <f t="shared" si="20"/>
        <v>4.7718988463059109E-3</v>
      </c>
      <c r="U108" s="167">
        <f t="shared" si="20"/>
        <v>1.5777841170194762E-3</v>
      </c>
      <c r="V108" s="167">
        <f t="shared" si="20"/>
        <v>1.1055434949608367E-2</v>
      </c>
      <c r="W108" s="167">
        <f t="shared" si="20"/>
        <v>7.8756438579934418E-3</v>
      </c>
      <c r="X108" s="167">
        <f t="shared" si="20"/>
        <v>4.3132396833804876E-3</v>
      </c>
      <c r="Y108" s="167">
        <f t="shared" si="20"/>
        <v>1.771435549963174E-3</v>
      </c>
      <c r="Z108" s="167">
        <f t="shared" si="20"/>
        <v>1.9266755006377423E-3</v>
      </c>
      <c r="AA108" s="167">
        <f t="shared" si="20"/>
        <v>1.4259187822680541E-3</v>
      </c>
      <c r="AB108" s="167">
        <f t="shared" si="20"/>
        <v>9.2514885196175456E-3</v>
      </c>
      <c r="AC108" s="167">
        <f t="shared" si="20"/>
        <v>-3.4283769764803518E-3</v>
      </c>
      <c r="AD108" s="167">
        <f t="shared" si="20"/>
        <v>1.8138525299974839E-2</v>
      </c>
      <c r="AE108" s="167">
        <f t="shared" si="20"/>
        <v>3.191382700357126E-3</v>
      </c>
      <c r="AF108" s="167">
        <f t="shared" si="20"/>
        <v>-2.4498748338800391E-3</v>
      </c>
      <c r="AG108" s="167">
        <f t="shared" si="20"/>
        <v>6.6971228284724571E-3</v>
      </c>
      <c r="AH108" s="167">
        <f t="shared" ref="AH108:BH108" si="21">AH7/AH6-1</f>
        <v>3.4650247075374008E-3</v>
      </c>
      <c r="AI108" s="167">
        <f t="shared" si="21"/>
        <v>7.5306692039451839E-3</v>
      </c>
      <c r="AJ108" s="167">
        <f t="shared" si="21"/>
        <v>4.3129342157133266E-4</v>
      </c>
      <c r="AK108" s="167">
        <f t="shared" si="21"/>
        <v>8.6356289601465797E-3</v>
      </c>
      <c r="AL108" s="167">
        <f t="shared" si="21"/>
        <v>8.671326833161741E-3</v>
      </c>
      <c r="AM108" s="167">
        <f t="shared" si="21"/>
        <v>7.1923801879032467E-3</v>
      </c>
      <c r="AN108" s="167">
        <f t="shared" si="21"/>
        <v>1.6473970474826682E-2</v>
      </c>
      <c r="AO108" s="167">
        <f t="shared" si="21"/>
        <v>1.7815489434363618E-2</v>
      </c>
      <c r="AP108" s="167">
        <f t="shared" si="21"/>
        <v>1.5899617321393889E-2</v>
      </c>
      <c r="AQ108" s="167">
        <f t="shared" si="21"/>
        <v>1.8690445427214764E-2</v>
      </c>
      <c r="AR108" s="167">
        <f t="shared" si="21"/>
        <v>7.7925664049369736E-3</v>
      </c>
      <c r="AS108" s="167">
        <f t="shared" si="21"/>
        <v>3.860051040484036E-2</v>
      </c>
      <c r="AT108" s="64">
        <f t="shared" si="21"/>
        <v>9.8011663195496368E-4</v>
      </c>
      <c r="AU108" s="64">
        <f t="shared" si="21"/>
        <v>1.1201561688714001E-2</v>
      </c>
      <c r="AV108" s="64">
        <f t="shared" si="21"/>
        <v>1.5424456167201894E-2</v>
      </c>
      <c r="AW108" s="64">
        <f t="shared" si="21"/>
        <v>-9.094143697103485E-3</v>
      </c>
      <c r="AX108" s="64">
        <f t="shared" si="21"/>
        <v>1.3202933190821664E-2</v>
      </c>
      <c r="AY108" s="64">
        <f t="shared" si="21"/>
        <v>0.56436245736673252</v>
      </c>
      <c r="AZ108" s="64">
        <f t="shared" si="21"/>
        <v>9.3627758154930518E-3</v>
      </c>
      <c r="BA108" s="64">
        <f t="shared" si="21"/>
        <v>2.0067169432590237E-2</v>
      </c>
      <c r="BB108" s="64">
        <f t="shared" si="21"/>
        <v>4.4640820781352009E-3</v>
      </c>
      <c r="BC108" s="64">
        <f t="shared" si="21"/>
        <v>1.0751978424114128E-2</v>
      </c>
      <c r="BD108" s="64">
        <f t="shared" si="21"/>
        <v>1.8597605821975005E-2</v>
      </c>
      <c r="BE108" s="64">
        <f t="shared" si="21"/>
        <v>8.8409277434029487E-3</v>
      </c>
      <c r="BF108" s="64" t="e">
        <f t="shared" si="21"/>
        <v>#DIV/0!</v>
      </c>
      <c r="BG108" s="64">
        <f t="shared" si="21"/>
        <v>1.2027030035678399E-2</v>
      </c>
      <c r="BH108" s="64">
        <f t="shared" si="21"/>
        <v>1.0977523743073592E-2</v>
      </c>
    </row>
    <row r="109" spans="1:60" s="36" customFormat="1" hidden="1" x14ac:dyDescent="0.2">
      <c r="A109" s="138">
        <f t="shared" si="13"/>
        <v>35976</v>
      </c>
      <c r="B109" s="190">
        <f t="shared" ref="B109:AG109" si="22">B8/B7-1</f>
        <v>7.6817543739624572E-3</v>
      </c>
      <c r="C109" s="190">
        <f t="shared" si="22"/>
        <v>6.5758049614357272E-3</v>
      </c>
      <c r="D109" s="167">
        <f t="shared" si="22"/>
        <v>3.4698455172708087E-3</v>
      </c>
      <c r="E109" s="167">
        <f t="shared" si="22"/>
        <v>5.7998982434908086E-3</v>
      </c>
      <c r="F109" s="167">
        <f t="shared" si="22"/>
        <v>9.4295757422093729E-3</v>
      </c>
      <c r="G109" s="167">
        <f t="shared" si="22"/>
        <v>7.8551515681166695E-3</v>
      </c>
      <c r="H109" s="64">
        <f t="shared" si="22"/>
        <v>4.2839551761183037E-2</v>
      </c>
      <c r="I109" s="192">
        <f t="shared" si="22"/>
        <v>7.7102257876431324E-3</v>
      </c>
      <c r="J109" s="64">
        <f t="shared" si="22"/>
        <v>7.4305530193929936E-3</v>
      </c>
      <c r="K109" s="64">
        <f t="shared" si="22"/>
        <v>7.9344107908005945E-3</v>
      </c>
      <c r="L109" s="167">
        <f t="shared" si="22"/>
        <v>-3.0513881092913975E-3</v>
      </c>
      <c r="M109" s="167">
        <f t="shared" si="22"/>
        <v>-3.1999313721239764E-2</v>
      </c>
      <c r="N109" s="167">
        <f t="shared" si="22"/>
        <v>3.790679146659981E-3</v>
      </c>
      <c r="O109" s="167">
        <f t="shared" si="22"/>
        <v>-4.2235583256806652E-3</v>
      </c>
      <c r="P109" s="167">
        <f t="shared" si="22"/>
        <v>1.9930271206116679E-3</v>
      </c>
      <c r="Q109" s="167">
        <f t="shared" si="22"/>
        <v>9.2338291593963007E-4</v>
      </c>
      <c r="R109" s="167">
        <f t="shared" si="22"/>
        <v>3.8558290509316251E-3</v>
      </c>
      <c r="S109" s="167">
        <f t="shared" si="22"/>
        <v>3.5886226347641159E-3</v>
      </c>
      <c r="T109" s="167">
        <f t="shared" si="22"/>
        <v>5.4958801186764106E-3</v>
      </c>
      <c r="U109" s="167">
        <f t="shared" si="22"/>
        <v>5.1330796658661804E-3</v>
      </c>
      <c r="V109" s="167">
        <f t="shared" si="22"/>
        <v>2.1444024123162819E-3</v>
      </c>
      <c r="W109" s="167">
        <f t="shared" si="22"/>
        <v>3.2676209410058554E-3</v>
      </c>
      <c r="X109" s="167">
        <f t="shared" si="22"/>
        <v>6.616018825744252E-3</v>
      </c>
      <c r="Y109" s="167">
        <f t="shared" si="22"/>
        <v>3.1028632351961516E-3</v>
      </c>
      <c r="Z109" s="167">
        <f t="shared" si="22"/>
        <v>6.1956502377884526E-3</v>
      </c>
      <c r="AA109" s="167">
        <f t="shared" si="22"/>
        <v>-3.7841791481548759E-3</v>
      </c>
      <c r="AB109" s="167">
        <f t="shared" si="22"/>
        <v>7.1819253785110337E-3</v>
      </c>
      <c r="AC109" s="167">
        <f t="shared" si="22"/>
        <v>5.6532876013284383E-3</v>
      </c>
      <c r="AD109" s="167">
        <f t="shared" si="22"/>
        <v>4.0439142828267993E-3</v>
      </c>
      <c r="AE109" s="167">
        <f t="shared" si="22"/>
        <v>5.7998982434908086E-3</v>
      </c>
      <c r="AF109" s="167">
        <f t="shared" si="22"/>
        <v>1.5423543053452171E-3</v>
      </c>
      <c r="AG109" s="167">
        <f t="shared" si="22"/>
        <v>7.0111370231114023E-3</v>
      </c>
      <c r="AH109" s="167">
        <f t="shared" ref="AH109:BH109" si="23">AH8/AH7-1</f>
        <v>6.2109121627265118E-3</v>
      </c>
      <c r="AI109" s="167">
        <f t="shared" si="23"/>
        <v>7.2025712896743865E-3</v>
      </c>
      <c r="AJ109" s="167">
        <f t="shared" si="23"/>
        <v>5.7153509732490448E-3</v>
      </c>
      <c r="AK109" s="167">
        <f t="shared" si="23"/>
        <v>5.5306614924726105E-3</v>
      </c>
      <c r="AL109" s="167">
        <f t="shared" si="23"/>
        <v>8.7492367891508493E-3</v>
      </c>
      <c r="AM109" s="167">
        <f t="shared" si="23"/>
        <v>1.0986977195540204E-2</v>
      </c>
      <c r="AN109" s="167">
        <f t="shared" si="23"/>
        <v>1.318723174841363E-2</v>
      </c>
      <c r="AO109" s="167">
        <f t="shared" si="23"/>
        <v>1.15109846722663E-2</v>
      </c>
      <c r="AP109" s="167">
        <f t="shared" si="23"/>
        <v>1.3906247636998659E-2</v>
      </c>
      <c r="AQ109" s="167">
        <f t="shared" si="23"/>
        <v>1.4253958208594097E-2</v>
      </c>
      <c r="AR109" s="167">
        <f t="shared" si="23"/>
        <v>1.6062155933129096E-2</v>
      </c>
      <c r="AS109" s="167">
        <f t="shared" si="23"/>
        <v>4.4383841857887685E-2</v>
      </c>
      <c r="AT109" s="64">
        <f t="shared" si="23"/>
        <v>-2.3225006044676033E-2</v>
      </c>
      <c r="AU109" s="64">
        <f t="shared" si="23"/>
        <v>9.1171360577706473E-3</v>
      </c>
      <c r="AV109" s="64">
        <f t="shared" si="23"/>
        <v>1.1451684825719344E-2</v>
      </c>
      <c r="AW109" s="64">
        <f t="shared" si="23"/>
        <v>-3.0251025127991937E-5</v>
      </c>
      <c r="AX109" s="64">
        <f t="shared" si="23"/>
        <v>4.7652553613739546E-3</v>
      </c>
      <c r="AY109" s="64">
        <f t="shared" si="23"/>
        <v>2.1201473372307378E-2</v>
      </c>
      <c r="AZ109" s="64">
        <f t="shared" si="23"/>
        <v>2.022351951165291E-3</v>
      </c>
      <c r="BA109" s="64">
        <f t="shared" si="23"/>
        <v>1.439620546123721E-2</v>
      </c>
      <c r="BB109" s="64">
        <f t="shared" si="23"/>
        <v>7.1970099791109909E-3</v>
      </c>
      <c r="BC109" s="64">
        <f t="shared" si="23"/>
        <v>6.7749356517794457E-3</v>
      </c>
      <c r="BD109" s="64">
        <f t="shared" si="23"/>
        <v>3.3528860574722819E-2</v>
      </c>
      <c r="BE109" s="64">
        <f t="shared" si="23"/>
        <v>7.2280418296364335E-3</v>
      </c>
      <c r="BF109" s="64" t="e">
        <f t="shared" si="23"/>
        <v>#DIV/0!</v>
      </c>
      <c r="BG109" s="64">
        <f t="shared" si="23"/>
        <v>8.9369398972412029E-3</v>
      </c>
      <c r="BH109" s="64">
        <f t="shared" si="23"/>
        <v>1.1861245631354711E-2</v>
      </c>
    </row>
    <row r="110" spans="1:60" s="36" customFormat="1" hidden="1" x14ac:dyDescent="0.2">
      <c r="A110" s="138">
        <f t="shared" si="13"/>
        <v>36068</v>
      </c>
      <c r="B110" s="190">
        <f t="shared" ref="B110:AG110" si="24">B9/B8-1</f>
        <v>5.5528748729500865E-3</v>
      </c>
      <c r="C110" s="190">
        <f t="shared" si="24"/>
        <v>6.6563175955269838E-3</v>
      </c>
      <c r="D110" s="167">
        <f t="shared" si="24"/>
        <v>1.4418344124702553E-3</v>
      </c>
      <c r="E110" s="167">
        <f t="shared" si="24"/>
        <v>5.1805221713421279E-3</v>
      </c>
      <c r="F110" s="167">
        <f t="shared" si="24"/>
        <v>7.0891696107020508E-3</v>
      </c>
      <c r="G110" s="167">
        <f t="shared" si="24"/>
        <v>8.8150152035402218E-3</v>
      </c>
      <c r="H110" s="64">
        <f t="shared" si="24"/>
        <v>-2.8305427897578839E-2</v>
      </c>
      <c r="I110" s="192">
        <f t="shared" si="24"/>
        <v>5.5474873017358206E-3</v>
      </c>
      <c r="J110" s="64">
        <f t="shared" si="24"/>
        <v>5.6004222448431396E-3</v>
      </c>
      <c r="K110" s="64">
        <f t="shared" si="24"/>
        <v>9.4147788497185303E-3</v>
      </c>
      <c r="L110" s="167">
        <f t="shared" si="24"/>
        <v>3.8224257874248657E-3</v>
      </c>
      <c r="M110" s="167">
        <f t="shared" si="24"/>
        <v>1.0531444840371496E-2</v>
      </c>
      <c r="N110" s="167">
        <f t="shared" si="24"/>
        <v>2.0913874767614082E-3</v>
      </c>
      <c r="O110" s="167">
        <f t="shared" si="24"/>
        <v>-1.0179504845508003E-2</v>
      </c>
      <c r="P110" s="167">
        <f t="shared" si="24"/>
        <v>-1.9264765634121606E-3</v>
      </c>
      <c r="Q110" s="167">
        <f t="shared" si="24"/>
        <v>-6.7718862880468134E-3</v>
      </c>
      <c r="R110" s="167">
        <f t="shared" si="24"/>
        <v>-3.4617304429038764E-3</v>
      </c>
      <c r="S110" s="167">
        <f t="shared" si="24"/>
        <v>9.3330660476154126E-3</v>
      </c>
      <c r="T110" s="167">
        <f t="shared" si="24"/>
        <v>-4.0432385456535824E-3</v>
      </c>
      <c r="U110" s="167">
        <f t="shared" si="24"/>
        <v>3.9168836934306839E-3</v>
      </c>
      <c r="V110" s="167">
        <f t="shared" si="24"/>
        <v>1.646617088330915E-3</v>
      </c>
      <c r="W110" s="167">
        <f t="shared" si="24"/>
        <v>-3.0400123454042971E-3</v>
      </c>
      <c r="X110" s="167">
        <f t="shared" si="24"/>
        <v>4.3474753796530763E-3</v>
      </c>
      <c r="Y110" s="167">
        <f t="shared" si="24"/>
        <v>1.1725061247725543E-2</v>
      </c>
      <c r="Z110" s="167">
        <f t="shared" si="24"/>
        <v>1.5063677787880536E-2</v>
      </c>
      <c r="AA110" s="167">
        <f t="shared" si="24"/>
        <v>4.2161272698295615E-3</v>
      </c>
      <c r="AB110" s="167">
        <f t="shared" si="24"/>
        <v>2.3031286128309958E-3</v>
      </c>
      <c r="AC110" s="167">
        <f t="shared" si="24"/>
        <v>-8.6723431695223674E-4</v>
      </c>
      <c r="AD110" s="167">
        <f t="shared" si="24"/>
        <v>8.1645667786940379E-3</v>
      </c>
      <c r="AE110" s="167">
        <f t="shared" si="24"/>
        <v>5.1805221713421279E-3</v>
      </c>
      <c r="AF110" s="167">
        <f t="shared" si="24"/>
        <v>9.7961460902702413E-3</v>
      </c>
      <c r="AG110" s="167">
        <f t="shared" si="24"/>
        <v>-4.6494786032247326E-3</v>
      </c>
      <c r="AH110" s="167">
        <f t="shared" ref="AH110:BH110" si="25">AH9/AH8-1</f>
        <v>5.9811019955173794E-3</v>
      </c>
      <c r="AI110" s="167">
        <f t="shared" si="25"/>
        <v>7.6218957642724128E-3</v>
      </c>
      <c r="AJ110" s="167">
        <f t="shared" si="25"/>
        <v>6.6886125112957107E-3</v>
      </c>
      <c r="AK110" s="167">
        <f t="shared" si="25"/>
        <v>7.4931468998327144E-3</v>
      </c>
      <c r="AL110" s="167">
        <f t="shared" si="25"/>
        <v>7.9575022310649501E-3</v>
      </c>
      <c r="AM110" s="167">
        <f t="shared" si="25"/>
        <v>7.668399305940321E-3</v>
      </c>
      <c r="AN110" s="167">
        <f t="shared" si="25"/>
        <v>1.0448995736317412E-2</v>
      </c>
      <c r="AO110" s="167">
        <f t="shared" si="25"/>
        <v>1.9151621835280519E-3</v>
      </c>
      <c r="AP110" s="167">
        <f t="shared" si="25"/>
        <v>1.4100883539757136E-2</v>
      </c>
      <c r="AQ110" s="167">
        <f t="shared" si="25"/>
        <v>2.4634107897431035E-2</v>
      </c>
      <c r="AR110" s="167">
        <f t="shared" si="25"/>
        <v>-3.9395461924931485E-3</v>
      </c>
      <c r="AS110" s="167">
        <f t="shared" si="25"/>
        <v>4.924275839474368E-2</v>
      </c>
      <c r="AT110" s="64">
        <f t="shared" si="25"/>
        <v>-5.9522477161899623E-5</v>
      </c>
      <c r="AU110" s="64">
        <f t="shared" si="25"/>
        <v>7.4963724033809687E-3</v>
      </c>
      <c r="AV110" s="64">
        <f t="shared" si="25"/>
        <v>1.0586684453184558E-2</v>
      </c>
      <c r="AW110" s="64">
        <f t="shared" si="25"/>
        <v>1.9012713826853656E-3</v>
      </c>
      <c r="AX110" s="64">
        <f t="shared" si="25"/>
        <v>8.6017295500777635E-3</v>
      </c>
      <c r="AY110" s="64">
        <f t="shared" si="25"/>
        <v>-6.2123380321688071E-4</v>
      </c>
      <c r="AZ110" s="64">
        <f t="shared" si="25"/>
        <v>3.0789678278388966E-3</v>
      </c>
      <c r="BA110" s="64">
        <f t="shared" si="25"/>
        <v>8.8938720841766905E-3</v>
      </c>
      <c r="BB110" s="64">
        <f t="shared" si="25"/>
        <v>2.9463982350979023E-3</v>
      </c>
      <c r="BC110" s="64">
        <f t="shared" si="25"/>
        <v>7.0076284767266461E-3</v>
      </c>
      <c r="BD110" s="64">
        <f t="shared" si="25"/>
        <v>1.967066420133734E-2</v>
      </c>
      <c r="BE110" s="64">
        <f t="shared" si="25"/>
        <v>4.897277684017487E-3</v>
      </c>
      <c r="BF110" s="64" t="e">
        <f t="shared" si="25"/>
        <v>#DIV/0!</v>
      </c>
      <c r="BG110" s="64">
        <f t="shared" si="25"/>
        <v>6.8211675144083106E-3</v>
      </c>
      <c r="BH110" s="64">
        <f t="shared" si="25"/>
        <v>6.2886212132198249E-3</v>
      </c>
    </row>
    <row r="111" spans="1:60" s="36" customFormat="1" ht="12" hidden="1" thickBot="1" x14ac:dyDescent="0.25">
      <c r="A111" s="139">
        <f t="shared" si="13"/>
        <v>36159</v>
      </c>
      <c r="B111" s="193">
        <f t="shared" ref="B111:AG111" si="26">B10/B9-1</f>
        <v>6.7017167389731291E-3</v>
      </c>
      <c r="C111" s="193">
        <f t="shared" si="26"/>
        <v>5.8446753127912032E-3</v>
      </c>
      <c r="D111" s="163">
        <f t="shared" si="26"/>
        <v>-4.6226672884008835E-5</v>
      </c>
      <c r="E111" s="163">
        <f t="shared" si="26"/>
        <v>4.5816403497414004E-3</v>
      </c>
      <c r="F111" s="163">
        <f t="shared" si="26"/>
        <v>9.3741370173341387E-3</v>
      </c>
      <c r="G111" s="163">
        <f t="shared" si="26"/>
        <v>8.2201157434229621E-3</v>
      </c>
      <c r="H111" s="163">
        <f t="shared" si="26"/>
        <v>3.3945577422704654E-2</v>
      </c>
      <c r="I111" s="195">
        <f t="shared" si="26"/>
        <v>6.840511808874794E-3</v>
      </c>
      <c r="J111" s="163">
        <f t="shared" si="26"/>
        <v>5.4768617621003823E-3</v>
      </c>
      <c r="K111" s="163">
        <f t="shared" si="26"/>
        <v>8.730005110143102E-3</v>
      </c>
      <c r="L111" s="163">
        <f t="shared" si="26"/>
        <v>5.1115114493693881E-4</v>
      </c>
      <c r="M111" s="163">
        <f t="shared" si="26"/>
        <v>-4.2476081038500424E-2</v>
      </c>
      <c r="N111" s="163">
        <f t="shared" si="26"/>
        <v>-6.647519912621469E-4</v>
      </c>
      <c r="O111" s="163">
        <f t="shared" si="26"/>
        <v>-9.5561218659246938E-3</v>
      </c>
      <c r="P111" s="163">
        <f t="shared" si="26"/>
        <v>-3.4873690262733348E-3</v>
      </c>
      <c r="Q111" s="163">
        <f t="shared" si="26"/>
        <v>-2.3901093812087604E-3</v>
      </c>
      <c r="R111" s="163">
        <f t="shared" si="26"/>
        <v>-4.3907292628538874E-3</v>
      </c>
      <c r="S111" s="163">
        <f t="shared" si="26"/>
        <v>5.0919912630735809E-3</v>
      </c>
      <c r="T111" s="163">
        <f t="shared" si="26"/>
        <v>4.3513627745430661E-3</v>
      </c>
      <c r="U111" s="163">
        <f t="shared" si="26"/>
        <v>3.3897548864592064E-3</v>
      </c>
      <c r="V111" s="163">
        <f t="shared" si="26"/>
        <v>-5.835271370132622E-3</v>
      </c>
      <c r="W111" s="163">
        <f t="shared" si="26"/>
        <v>-2.7422584771613634E-3</v>
      </c>
      <c r="X111" s="163">
        <f t="shared" si="26"/>
        <v>8.4758395781725504E-4</v>
      </c>
      <c r="Y111" s="163">
        <f t="shared" si="26"/>
        <v>6.1465935036277841E-3</v>
      </c>
      <c r="Z111" s="163">
        <f t="shared" si="26"/>
        <v>-2.4518290013750832E-3</v>
      </c>
      <c r="AA111" s="163">
        <f t="shared" si="26"/>
        <v>2.5694336593128808E-2</v>
      </c>
      <c r="AB111" s="163">
        <f t="shared" si="26"/>
        <v>7.3784449312765954E-3</v>
      </c>
      <c r="AC111" s="163">
        <f t="shared" si="26"/>
        <v>-8.9709195885582238E-3</v>
      </c>
      <c r="AD111" s="163">
        <f t="shared" si="26"/>
        <v>1.7645859564812127E-3</v>
      </c>
      <c r="AE111" s="163">
        <f t="shared" si="26"/>
        <v>4.5816403497414004E-3</v>
      </c>
      <c r="AF111" s="163">
        <f t="shared" si="26"/>
        <v>6.0613790088550612E-3</v>
      </c>
      <c r="AG111" s="163">
        <f t="shared" si="26"/>
        <v>2.3930409859038715E-3</v>
      </c>
      <c r="AH111" s="163">
        <f t="shared" ref="AH111:BH111" si="27">AH10/AH9-1</f>
        <v>4.6936272818924873E-3</v>
      </c>
      <c r="AI111" s="163">
        <f t="shared" si="27"/>
        <v>5.3073719030813926E-3</v>
      </c>
      <c r="AJ111" s="163">
        <f t="shared" si="27"/>
        <v>7.4535822731915946E-3</v>
      </c>
      <c r="AK111" s="163">
        <f t="shared" si="27"/>
        <v>4.5520149988096392E-3</v>
      </c>
      <c r="AL111" s="163">
        <f t="shared" si="27"/>
        <v>5.2579437199482548E-3</v>
      </c>
      <c r="AM111" s="163">
        <f t="shared" si="27"/>
        <v>7.0991150396206848E-3</v>
      </c>
      <c r="AN111" s="163">
        <f t="shared" si="27"/>
        <v>1.9443905401755002E-2</v>
      </c>
      <c r="AO111" s="163">
        <f t="shared" si="27"/>
        <v>7.7876550046782622E-3</v>
      </c>
      <c r="AP111" s="163">
        <f t="shared" si="27"/>
        <v>2.4372032664714771E-2</v>
      </c>
      <c r="AQ111" s="163">
        <f t="shared" si="27"/>
        <v>1.9509716294019652E-2</v>
      </c>
      <c r="AR111" s="163">
        <f t="shared" si="27"/>
        <v>4.9848153162681541E-3</v>
      </c>
      <c r="AS111" s="163">
        <f t="shared" si="27"/>
        <v>3.611804778011507E-2</v>
      </c>
      <c r="AT111" s="163">
        <f t="shared" si="27"/>
        <v>-8.908551894423189E-4</v>
      </c>
      <c r="AU111" s="163">
        <f t="shared" si="27"/>
        <v>1.1926518372362027E-2</v>
      </c>
      <c r="AV111" s="163">
        <f t="shared" si="27"/>
        <v>1.3609305261766291E-2</v>
      </c>
      <c r="AW111" s="163">
        <f t="shared" si="27"/>
        <v>2.389926418056465E-3</v>
      </c>
      <c r="AX111" s="163">
        <f t="shared" si="27"/>
        <v>1.631662296131231E-2</v>
      </c>
      <c r="AY111" s="163">
        <f t="shared" si="27"/>
        <v>1.6351814188025671E-2</v>
      </c>
      <c r="AZ111" s="163">
        <f t="shared" si="27"/>
        <v>-2.3334354682271741E-3</v>
      </c>
      <c r="BA111" s="163">
        <f t="shared" si="27"/>
        <v>1.0641690730653242E-2</v>
      </c>
      <c r="BB111" s="163">
        <f t="shared" si="27"/>
        <v>2.5895340131789624E-3</v>
      </c>
      <c r="BC111" s="163">
        <f t="shared" si="27"/>
        <v>8.1468196117828739E-3</v>
      </c>
      <c r="BD111" s="163">
        <f t="shared" si="27"/>
        <v>1.805099232896179E-2</v>
      </c>
      <c r="BE111" s="163">
        <f t="shared" si="27"/>
        <v>4.5203247565406279E-3</v>
      </c>
      <c r="BF111" s="163" t="e">
        <f t="shared" si="27"/>
        <v>#DIV/0!</v>
      </c>
      <c r="BG111" s="163">
        <f t="shared" si="27"/>
        <v>7.0846817067820034E-3</v>
      </c>
      <c r="BH111" s="163">
        <f t="shared" si="27"/>
        <v>8.3349293171428585E-3</v>
      </c>
    </row>
    <row r="112" spans="1:60" s="36" customFormat="1" hidden="1" x14ac:dyDescent="0.2">
      <c r="A112" s="138">
        <f t="shared" si="13"/>
        <v>36249</v>
      </c>
      <c r="B112" s="190">
        <f t="shared" ref="B112:AG112" si="28">B11/B10-1</f>
        <v>6.2770394372704263E-3</v>
      </c>
      <c r="C112" s="190">
        <f t="shared" si="28"/>
        <v>5.2332932819936229E-3</v>
      </c>
      <c r="D112" s="167">
        <f t="shared" si="28"/>
        <v>-9.2969646022678099E-4</v>
      </c>
      <c r="E112" s="167">
        <f t="shared" si="28"/>
        <v>5.7270938561753137E-3</v>
      </c>
      <c r="F112" s="167">
        <f t="shared" si="28"/>
        <v>8.9195265614119279E-3</v>
      </c>
      <c r="G112" s="167">
        <f t="shared" si="28"/>
        <v>7.4921936550451651E-3</v>
      </c>
      <c r="H112" s="64">
        <f t="shared" si="28"/>
        <v>3.8554173510010115E-2</v>
      </c>
      <c r="I112" s="192">
        <f t="shared" si="28"/>
        <v>6.3300738720111216E-3</v>
      </c>
      <c r="J112" s="64">
        <f t="shared" si="28"/>
        <v>5.808380205436503E-3</v>
      </c>
      <c r="K112" s="64">
        <f t="shared" si="28"/>
        <v>7.8041551931369302E-3</v>
      </c>
      <c r="L112" s="167">
        <f t="shared" si="28"/>
        <v>1.5542459428727895E-3</v>
      </c>
      <c r="M112" s="167">
        <f t="shared" si="28"/>
        <v>1.9653441305954811E-2</v>
      </c>
      <c r="N112" s="167">
        <f t="shared" si="28"/>
        <v>-2.9414486166223774E-4</v>
      </c>
      <c r="O112" s="167">
        <f t="shared" si="28"/>
        <v>-1.9311309627044193E-2</v>
      </c>
      <c r="P112" s="167">
        <f t="shared" si="28"/>
        <v>1.3527243272342115E-3</v>
      </c>
      <c r="Q112" s="167">
        <f t="shared" si="28"/>
        <v>-8.842239368859417E-3</v>
      </c>
      <c r="R112" s="167">
        <f t="shared" si="28"/>
        <v>1.5890546362467006E-3</v>
      </c>
      <c r="S112" s="167">
        <f t="shared" si="28"/>
        <v>-2.645007101400032E-3</v>
      </c>
      <c r="T112" s="167">
        <f t="shared" si="28"/>
        <v>-7.2953870145441302E-3</v>
      </c>
      <c r="U112" s="167">
        <f t="shared" si="28"/>
        <v>4.4721477328992787E-3</v>
      </c>
      <c r="V112" s="167">
        <f t="shared" si="28"/>
        <v>1.2429118254420279E-2</v>
      </c>
      <c r="W112" s="167">
        <f t="shared" si="28"/>
        <v>-4.3912888327879429E-3</v>
      </c>
      <c r="X112" s="167">
        <f t="shared" si="28"/>
        <v>-7.781150188486019E-3</v>
      </c>
      <c r="Y112" s="167">
        <f t="shared" si="28"/>
        <v>3.1693183570926653E-3</v>
      </c>
      <c r="Z112" s="167">
        <f t="shared" si="28"/>
        <v>1.5984562433216887E-2</v>
      </c>
      <c r="AA112" s="167">
        <f t="shared" si="28"/>
        <v>-2.5165513664013872E-2</v>
      </c>
      <c r="AB112" s="167">
        <f t="shared" si="28"/>
        <v>-1.8396004138948596E-3</v>
      </c>
      <c r="AC112" s="167">
        <f t="shared" si="28"/>
        <v>3.5106279540053631E-3</v>
      </c>
      <c r="AD112" s="167">
        <f t="shared" si="28"/>
        <v>3.0132398019107054E-3</v>
      </c>
      <c r="AE112" s="167">
        <f t="shared" si="28"/>
        <v>5.7270938561753137E-3</v>
      </c>
      <c r="AF112" s="167">
        <f t="shared" si="28"/>
        <v>5.1493155125277301E-3</v>
      </c>
      <c r="AG112" s="167">
        <f t="shared" si="28"/>
        <v>1.4522117451427619E-3</v>
      </c>
      <c r="AH112" s="167">
        <f t="shared" ref="AH112:BH112" si="29">AH11/AH10-1</f>
        <v>6.4228013198515121E-3</v>
      </c>
      <c r="AI112" s="167">
        <f t="shared" si="29"/>
        <v>4.0394832992416418E-3</v>
      </c>
      <c r="AJ112" s="167">
        <f t="shared" si="29"/>
        <v>6.6781293678168652E-3</v>
      </c>
      <c r="AK112" s="167">
        <f t="shared" si="29"/>
        <v>1.1800708197902132E-3</v>
      </c>
      <c r="AL112" s="167">
        <f t="shared" si="29"/>
        <v>5.3007644605573834E-3</v>
      </c>
      <c r="AM112" s="167">
        <f t="shared" si="29"/>
        <v>1.0784015952460591E-2</v>
      </c>
      <c r="AN112" s="167">
        <f t="shared" si="29"/>
        <v>1.0073491628886488E-2</v>
      </c>
      <c r="AO112" s="167">
        <f t="shared" si="29"/>
        <v>1.0227513598286553E-2</v>
      </c>
      <c r="AP112" s="167">
        <f t="shared" si="29"/>
        <v>1.0009427188099052E-2</v>
      </c>
      <c r="AQ112" s="167">
        <f t="shared" si="29"/>
        <v>1.4427052182089284E-2</v>
      </c>
      <c r="AR112" s="167">
        <f t="shared" si="29"/>
        <v>3.9911318463345946E-3</v>
      </c>
      <c r="AS112" s="167">
        <f t="shared" si="29"/>
        <v>3.7610803693337136E-2</v>
      </c>
      <c r="AT112" s="64">
        <f t="shared" si="29"/>
        <v>2.4066613642717005E-3</v>
      </c>
      <c r="AU112" s="64">
        <f t="shared" si="29"/>
        <v>1.0675243346247365E-2</v>
      </c>
      <c r="AV112" s="64">
        <f t="shared" si="29"/>
        <v>1.1364354884525474E-2</v>
      </c>
      <c r="AW112" s="64">
        <f t="shared" si="29"/>
        <v>-1.0812490106756334E-3</v>
      </c>
      <c r="AX112" s="64">
        <f t="shared" si="29"/>
        <v>-5.2209070464802609E-3</v>
      </c>
      <c r="AY112" s="64">
        <f t="shared" si="29"/>
        <v>2.0581595582455758E-2</v>
      </c>
      <c r="AZ112" s="64">
        <f t="shared" si="29"/>
        <v>9.0004857142855776E-4</v>
      </c>
      <c r="BA112" s="64">
        <f t="shared" si="29"/>
        <v>7.9699801166333017E-3</v>
      </c>
      <c r="BB112" s="64">
        <f t="shared" si="29"/>
        <v>5.3187380996617684E-3</v>
      </c>
      <c r="BC112" s="64">
        <f t="shared" si="29"/>
        <v>6.9889944801961867E-3</v>
      </c>
      <c r="BD112" s="64">
        <f t="shared" si="29"/>
        <v>1.500904107726253E-2</v>
      </c>
      <c r="BE112" s="64">
        <f t="shared" si="29"/>
        <v>1.9796206564552943E-3</v>
      </c>
      <c r="BF112" s="64" t="e">
        <f t="shared" si="29"/>
        <v>#DIV/0!</v>
      </c>
      <c r="BG112" s="64">
        <f t="shared" si="29"/>
        <v>7.7108552756819382E-3</v>
      </c>
      <c r="BH112" s="64">
        <f t="shared" si="29"/>
        <v>6.4154036316743657E-3</v>
      </c>
    </row>
    <row r="113" spans="1:60" s="36" customFormat="1" hidden="1" x14ac:dyDescent="0.2">
      <c r="A113" s="138">
        <f t="shared" si="13"/>
        <v>36341</v>
      </c>
      <c r="B113" s="190">
        <f t="shared" ref="B113:AG113" si="30">B12/B11-1</f>
        <v>6.0531206988001518E-3</v>
      </c>
      <c r="C113" s="190">
        <f t="shared" si="30"/>
        <v>5.2530370351735467E-3</v>
      </c>
      <c r="D113" s="167">
        <f t="shared" si="30"/>
        <v>-9.7610022288308063E-4</v>
      </c>
      <c r="E113" s="167">
        <f t="shared" si="30"/>
        <v>6.7736635769366504E-3</v>
      </c>
      <c r="F113" s="167">
        <f t="shared" si="30"/>
        <v>8.4697019851827093E-3</v>
      </c>
      <c r="G113" s="167">
        <f t="shared" si="30"/>
        <v>7.4006716857606403E-3</v>
      </c>
      <c r="H113" s="64">
        <f t="shared" si="30"/>
        <v>3.0001337937673789E-2</v>
      </c>
      <c r="I113" s="192">
        <f t="shared" si="30"/>
        <v>6.041543112941028E-3</v>
      </c>
      <c r="J113" s="64">
        <f t="shared" si="30"/>
        <v>6.1554835665251773E-3</v>
      </c>
      <c r="K113" s="64">
        <f t="shared" si="30"/>
        <v>7.6309118848683077E-3</v>
      </c>
      <c r="L113" s="167">
        <f t="shared" si="30"/>
        <v>1.3787941196206521E-2</v>
      </c>
      <c r="M113" s="167">
        <f t="shared" si="30"/>
        <v>3.832803555648967E-3</v>
      </c>
      <c r="N113" s="167">
        <f t="shared" si="30"/>
        <v>2.1910850654938141E-3</v>
      </c>
      <c r="O113" s="167">
        <f t="shared" si="30"/>
        <v>-1.9993879984257945E-2</v>
      </c>
      <c r="P113" s="167">
        <f t="shared" si="30"/>
        <v>-8.7482726847210035E-4</v>
      </c>
      <c r="Q113" s="167">
        <f t="shared" si="30"/>
        <v>-3.0071241099793089E-2</v>
      </c>
      <c r="R113" s="167">
        <f t="shared" si="30"/>
        <v>-7.8464317942306128E-4</v>
      </c>
      <c r="S113" s="167">
        <f t="shared" si="30"/>
        <v>-9.6533288440581178E-4</v>
      </c>
      <c r="T113" s="167">
        <f t="shared" si="30"/>
        <v>-5.7428316129537471E-5</v>
      </c>
      <c r="U113" s="167">
        <f t="shared" si="30"/>
        <v>-1.278127249701444E-3</v>
      </c>
      <c r="V113" s="167">
        <f t="shared" si="30"/>
        <v>1.0203023320985993E-2</v>
      </c>
      <c r="W113" s="167">
        <f t="shared" si="30"/>
        <v>-1.1613867359124175E-2</v>
      </c>
      <c r="X113" s="167">
        <f t="shared" si="30"/>
        <v>-1.2838028268437052E-3</v>
      </c>
      <c r="Y113" s="167">
        <f t="shared" si="30"/>
        <v>6.0853170182477712E-3</v>
      </c>
      <c r="Z113" s="167">
        <f t="shared" si="30"/>
        <v>4.9197065117061456E-3</v>
      </c>
      <c r="AA113" s="167">
        <f t="shared" si="30"/>
        <v>8.7713011217773751E-3</v>
      </c>
      <c r="AB113" s="167">
        <f t="shared" si="30"/>
        <v>5.3093400998349694E-4</v>
      </c>
      <c r="AC113" s="167">
        <f t="shared" si="30"/>
        <v>-4.6571910549858542E-3</v>
      </c>
      <c r="AD113" s="167">
        <f t="shared" si="30"/>
        <v>5.7091731804279622E-3</v>
      </c>
      <c r="AE113" s="167">
        <f t="shared" si="30"/>
        <v>6.7736635769366504E-3</v>
      </c>
      <c r="AF113" s="167">
        <f t="shared" si="30"/>
        <v>1.0312695794586046E-2</v>
      </c>
      <c r="AG113" s="167">
        <f t="shared" si="30"/>
        <v>6.5122533081343192E-3</v>
      </c>
      <c r="AH113" s="167">
        <f t="shared" ref="AH113:BH113" si="31">AH12/AH11-1</f>
        <v>6.3230359845412032E-3</v>
      </c>
      <c r="AI113" s="167">
        <f t="shared" si="31"/>
        <v>5.0688569925805282E-3</v>
      </c>
      <c r="AJ113" s="167">
        <f t="shared" si="31"/>
        <v>7.4257453272532636E-3</v>
      </c>
      <c r="AK113" s="167">
        <f t="shared" si="31"/>
        <v>2.3421373125616096E-3</v>
      </c>
      <c r="AL113" s="167">
        <f t="shared" si="31"/>
        <v>6.3053246987463396E-3</v>
      </c>
      <c r="AM113" s="167">
        <f t="shared" si="31"/>
        <v>4.627260163369229E-3</v>
      </c>
      <c r="AN113" s="167">
        <f t="shared" si="31"/>
        <v>1.0573602036264562E-2</v>
      </c>
      <c r="AO113" s="167">
        <f t="shared" si="31"/>
        <v>3.7414434141644914E-3</v>
      </c>
      <c r="AP113" s="167">
        <f t="shared" si="31"/>
        <v>1.3416007787114825E-2</v>
      </c>
      <c r="AQ113" s="167">
        <f t="shared" si="31"/>
        <v>1.1321533876005097E-2</v>
      </c>
      <c r="AR113" s="167">
        <f t="shared" si="31"/>
        <v>8.6400872216005897E-3</v>
      </c>
      <c r="AS113" s="167">
        <f t="shared" si="31"/>
        <v>2.6750793479388912E-2</v>
      </c>
      <c r="AT113" s="64">
        <f t="shared" si="31"/>
        <v>2.1495466577947653E-4</v>
      </c>
      <c r="AU113" s="64">
        <f t="shared" si="31"/>
        <v>7.9745612915593789E-3</v>
      </c>
      <c r="AV113" s="64">
        <f t="shared" si="31"/>
        <v>1.3095480660533898E-2</v>
      </c>
      <c r="AW113" s="64">
        <f t="shared" si="31"/>
        <v>6.5328912339390754E-4</v>
      </c>
      <c r="AX113" s="64">
        <f t="shared" si="31"/>
        <v>1.5295181439557437E-2</v>
      </c>
      <c r="AY113" s="64">
        <f t="shared" si="31"/>
        <v>1.7365020327766878E-2</v>
      </c>
      <c r="AZ113" s="64">
        <f t="shared" si="31"/>
        <v>2.5309489449318878E-3</v>
      </c>
      <c r="BA113" s="64">
        <f t="shared" si="31"/>
        <v>6.8665360705644218E-3</v>
      </c>
      <c r="BB113" s="64">
        <f t="shared" si="31"/>
        <v>1.3056010565586362E-3</v>
      </c>
      <c r="BC113" s="64">
        <f t="shared" si="31"/>
        <v>1.0412875306162528E-2</v>
      </c>
      <c r="BD113" s="64">
        <f t="shared" si="31"/>
        <v>1.677749179642718E-2</v>
      </c>
      <c r="BE113" s="64">
        <f t="shared" si="31"/>
        <v>7.0274391046163398E-3</v>
      </c>
      <c r="BF113" s="64" t="e">
        <f t="shared" si="31"/>
        <v>#DIV/0!</v>
      </c>
      <c r="BG113" s="64">
        <f t="shared" si="31"/>
        <v>9.8215990814141119E-3</v>
      </c>
      <c r="BH113" s="64">
        <f t="shared" si="31"/>
        <v>1.2340373088048473E-2</v>
      </c>
    </row>
    <row r="114" spans="1:60" s="36" customFormat="1" hidden="1" x14ac:dyDescent="0.2">
      <c r="A114" s="138">
        <f t="shared" si="13"/>
        <v>36433</v>
      </c>
      <c r="B114" s="190">
        <f t="shared" ref="B114:AG114" si="32">B13/B12-1</f>
        <v>9.5884808915720487E-3</v>
      </c>
      <c r="C114" s="190">
        <f t="shared" si="32"/>
        <v>7.5228423754865048E-3</v>
      </c>
      <c r="D114" s="167">
        <f t="shared" si="32"/>
        <v>2.3751598259322826E-3</v>
      </c>
      <c r="E114" s="167">
        <f t="shared" si="32"/>
        <v>7.3095257568156491E-3</v>
      </c>
      <c r="F114" s="167">
        <f t="shared" si="32"/>
        <v>1.2370642680368915E-2</v>
      </c>
      <c r="G114" s="167">
        <f t="shared" si="32"/>
        <v>9.4486535164854946E-3</v>
      </c>
      <c r="H114" s="64">
        <f t="shared" si="32"/>
        <v>6.993187221225905E-2</v>
      </c>
      <c r="I114" s="192">
        <f t="shared" si="32"/>
        <v>9.9230271192822794E-3</v>
      </c>
      <c r="J114" s="64">
        <f t="shared" si="32"/>
        <v>6.6309357141944858E-3</v>
      </c>
      <c r="K114" s="64">
        <f t="shared" si="32"/>
        <v>9.9688977749874397E-3</v>
      </c>
      <c r="L114" s="167">
        <f t="shared" si="32"/>
        <v>5.552247337619276E-3</v>
      </c>
      <c r="M114" s="167">
        <f t="shared" si="32"/>
        <v>-1.0996169006586287E-3</v>
      </c>
      <c r="N114" s="167">
        <f t="shared" si="32"/>
        <v>5.4791607895743333E-3</v>
      </c>
      <c r="O114" s="167">
        <f t="shared" si="32"/>
        <v>-2.0839417926941661E-2</v>
      </c>
      <c r="P114" s="167">
        <f t="shared" si="32"/>
        <v>1.2168161377037467E-3</v>
      </c>
      <c r="Q114" s="167">
        <f t="shared" si="32"/>
        <v>8.4795977839022818E-3</v>
      </c>
      <c r="R114" s="167">
        <f t="shared" si="32"/>
        <v>-9.754114527044111E-4</v>
      </c>
      <c r="S114" s="167">
        <f t="shared" si="32"/>
        <v>4.5777478212085665E-3</v>
      </c>
      <c r="T114" s="167">
        <f t="shared" si="32"/>
        <v>1.8656533704763945E-3</v>
      </c>
      <c r="U114" s="167">
        <f t="shared" si="32"/>
        <v>1.0107153440568339E-3</v>
      </c>
      <c r="V114" s="167">
        <f t="shared" si="32"/>
        <v>1.4359016977111505E-2</v>
      </c>
      <c r="W114" s="167">
        <f t="shared" si="32"/>
        <v>-3.742296458674188E-3</v>
      </c>
      <c r="X114" s="167">
        <f t="shared" si="32"/>
        <v>-7.7784158511950974E-4</v>
      </c>
      <c r="Y114" s="167">
        <f t="shared" si="32"/>
        <v>9.3323147256745287E-3</v>
      </c>
      <c r="Z114" s="167">
        <f t="shared" si="32"/>
        <v>1.1699933511652771E-2</v>
      </c>
      <c r="AA114" s="167">
        <f t="shared" si="32"/>
        <v>3.8973039887437722E-3</v>
      </c>
      <c r="AB114" s="167">
        <f t="shared" si="32"/>
        <v>7.9804729498711424E-3</v>
      </c>
      <c r="AC114" s="167">
        <f t="shared" si="32"/>
        <v>4.0678988242077718E-3</v>
      </c>
      <c r="AD114" s="167">
        <f t="shared" si="32"/>
        <v>9.4922443145502022E-3</v>
      </c>
      <c r="AE114" s="167">
        <f t="shared" si="32"/>
        <v>7.3095257568156491E-3</v>
      </c>
      <c r="AF114" s="167">
        <f t="shared" si="32"/>
        <v>-2.9941127693501657E-2</v>
      </c>
      <c r="AG114" s="167">
        <f t="shared" si="32"/>
        <v>1.9621060363472997E-2</v>
      </c>
      <c r="AH114" s="167">
        <f t="shared" ref="AH114:BH114" si="33">AH13/AH12-1</f>
        <v>1.0702124464137208E-2</v>
      </c>
      <c r="AI114" s="167">
        <f t="shared" si="33"/>
        <v>8.3964091553534459E-3</v>
      </c>
      <c r="AJ114" s="167">
        <f t="shared" si="33"/>
        <v>8.0161976245340938E-3</v>
      </c>
      <c r="AK114" s="167">
        <f t="shared" si="33"/>
        <v>5.3953529562378311E-3</v>
      </c>
      <c r="AL114" s="167">
        <f t="shared" si="33"/>
        <v>1.0538955677670492E-2</v>
      </c>
      <c r="AM114" s="167">
        <f t="shared" si="33"/>
        <v>6.5604692585448099E-3</v>
      </c>
      <c r="AN114" s="167">
        <f t="shared" si="33"/>
        <v>1.1889652559231134E-2</v>
      </c>
      <c r="AO114" s="167">
        <f t="shared" si="33"/>
        <v>8.6100857251036889E-3</v>
      </c>
      <c r="AP114" s="167">
        <f t="shared" si="33"/>
        <v>1.3241036377077631E-2</v>
      </c>
      <c r="AQ114" s="167">
        <f t="shared" si="33"/>
        <v>3.1994908327231508E-2</v>
      </c>
      <c r="AR114" s="167">
        <f t="shared" si="33"/>
        <v>7.1026996450858082E-3</v>
      </c>
      <c r="AS114" s="167">
        <f t="shared" si="33"/>
        <v>1.697853557617246E-2</v>
      </c>
      <c r="AT114" s="64">
        <f t="shared" si="33"/>
        <v>4.7433401491399074E-3</v>
      </c>
      <c r="AU114" s="64">
        <f t="shared" si="33"/>
        <v>1.0971206903107378E-2</v>
      </c>
      <c r="AV114" s="64">
        <f t="shared" si="33"/>
        <v>1.2705523606478142E-2</v>
      </c>
      <c r="AW114" s="64">
        <f t="shared" si="33"/>
        <v>2.2845785449390199E-3</v>
      </c>
      <c r="AX114" s="64">
        <f t="shared" si="33"/>
        <v>1.1392919434676019E-2</v>
      </c>
      <c r="AY114" s="64">
        <f t="shared" si="33"/>
        <v>3.5121859554594348E-2</v>
      </c>
      <c r="AZ114" s="64">
        <f t="shared" si="33"/>
        <v>3.0462590016786528E-3</v>
      </c>
      <c r="BA114" s="64">
        <f t="shared" si="33"/>
        <v>1.0662162545105547E-2</v>
      </c>
      <c r="BB114" s="64">
        <f t="shared" si="33"/>
        <v>3.936278086126066E-3</v>
      </c>
      <c r="BC114" s="64">
        <f t="shared" si="33"/>
        <v>8.0741935722521418E-3</v>
      </c>
      <c r="BD114" s="64">
        <f t="shared" si="33"/>
        <v>2.2564739746342211E-2</v>
      </c>
      <c r="BE114" s="64">
        <f t="shared" si="33"/>
        <v>3.4750221865471609E-3</v>
      </c>
      <c r="BF114" s="64" t="e">
        <f t="shared" si="33"/>
        <v>#DIV/0!</v>
      </c>
      <c r="BG114" s="64">
        <f t="shared" si="33"/>
        <v>6.078419257901535E-3</v>
      </c>
      <c r="BH114" s="64">
        <f t="shared" si="33"/>
        <v>8.8841587420145363E-3</v>
      </c>
    </row>
    <row r="115" spans="1:60" s="36" customFormat="1" ht="12" hidden="1" thickBot="1" x14ac:dyDescent="0.25">
      <c r="A115" s="139">
        <f t="shared" si="13"/>
        <v>36524</v>
      </c>
      <c r="B115" s="193">
        <f t="shared" ref="B115:AG115" si="34">B14/B13-1</f>
        <v>1.1206654616341849E-2</v>
      </c>
      <c r="C115" s="193">
        <f t="shared" si="34"/>
        <v>8.9995771657866985E-3</v>
      </c>
      <c r="D115" s="163">
        <f t="shared" si="34"/>
        <v>2.3540332530287422E-3</v>
      </c>
      <c r="E115" s="163">
        <f t="shared" si="34"/>
        <v>1.1354946766348517E-2</v>
      </c>
      <c r="F115" s="163">
        <f t="shared" si="34"/>
        <v>1.4272221439812105E-2</v>
      </c>
      <c r="G115" s="163">
        <f t="shared" si="34"/>
        <v>1.1170441466571868E-2</v>
      </c>
      <c r="H115" s="163">
        <f t="shared" si="34"/>
        <v>7.1921059301936596E-2</v>
      </c>
      <c r="I115" s="195">
        <f t="shared" si="34"/>
        <v>1.1740382735171195E-2</v>
      </c>
      <c r="J115" s="163">
        <f t="shared" si="34"/>
        <v>6.4728172279386875E-3</v>
      </c>
      <c r="K115" s="163">
        <f t="shared" si="34"/>
        <v>1.2034912305893375E-2</v>
      </c>
      <c r="L115" s="163">
        <f t="shared" si="34"/>
        <v>2.3941648526996984E-2</v>
      </c>
      <c r="M115" s="163">
        <f t="shared" si="34"/>
        <v>4.5103254708727114E-3</v>
      </c>
      <c r="N115" s="163">
        <f t="shared" si="34"/>
        <v>9.448106776927867E-3</v>
      </c>
      <c r="O115" s="163">
        <f t="shared" si="34"/>
        <v>-1.6302767724304168E-2</v>
      </c>
      <c r="P115" s="163">
        <f t="shared" si="34"/>
        <v>4.2190369433539043E-3</v>
      </c>
      <c r="Q115" s="163">
        <f t="shared" si="34"/>
        <v>-1.2252334647200103E-2</v>
      </c>
      <c r="R115" s="163">
        <f t="shared" si="34"/>
        <v>-5.453493081689631E-4</v>
      </c>
      <c r="S115" s="163">
        <f t="shared" si="34"/>
        <v>7.4649307212728555E-3</v>
      </c>
      <c r="T115" s="163">
        <f t="shared" si="34"/>
        <v>2.7852138954214123E-3</v>
      </c>
      <c r="U115" s="163">
        <f t="shared" si="34"/>
        <v>-4.2130813821880109E-3</v>
      </c>
      <c r="V115" s="163">
        <f t="shared" si="34"/>
        <v>7.2820321380528963E-3</v>
      </c>
      <c r="W115" s="163">
        <f t="shared" si="34"/>
        <v>3.2176788571134374E-3</v>
      </c>
      <c r="X115" s="163">
        <f t="shared" si="34"/>
        <v>2.6363519928951362E-3</v>
      </c>
      <c r="Y115" s="163">
        <f t="shared" si="34"/>
        <v>5.6499792989161968E-3</v>
      </c>
      <c r="Z115" s="163">
        <f t="shared" si="34"/>
        <v>1.0032269048638076E-2</v>
      </c>
      <c r="AA115" s="163">
        <f t="shared" si="34"/>
        <v>-4.4880175447314929E-3</v>
      </c>
      <c r="AB115" s="163">
        <f t="shared" si="34"/>
        <v>4.4431320933095986E-3</v>
      </c>
      <c r="AC115" s="163">
        <f t="shared" si="34"/>
        <v>1.647377217350865E-3</v>
      </c>
      <c r="AD115" s="163">
        <f t="shared" si="34"/>
        <v>1.3245336016928233E-2</v>
      </c>
      <c r="AE115" s="163">
        <f t="shared" si="34"/>
        <v>1.1354946766348517E-2</v>
      </c>
      <c r="AF115" s="163">
        <f t="shared" si="34"/>
        <v>5.0325599063123505E-3</v>
      </c>
      <c r="AG115" s="163">
        <f t="shared" si="34"/>
        <v>1.160082380837002E-2</v>
      </c>
      <c r="AH115" s="163">
        <f t="shared" ref="AH115:BH115" si="35">AH14/AH13-1</f>
        <v>1.2159618242965964E-2</v>
      </c>
      <c r="AI115" s="163">
        <f t="shared" si="35"/>
        <v>9.2164394750862133E-3</v>
      </c>
      <c r="AJ115" s="163">
        <f t="shared" si="35"/>
        <v>7.8597602028513958E-3</v>
      </c>
      <c r="AK115" s="163">
        <f t="shared" si="35"/>
        <v>5.1315584181135243E-3</v>
      </c>
      <c r="AL115" s="163">
        <f t="shared" si="35"/>
        <v>1.2340755874683973E-2</v>
      </c>
      <c r="AM115" s="163">
        <f t="shared" si="35"/>
        <v>1.0509464210471497E-2</v>
      </c>
      <c r="AN115" s="163">
        <f t="shared" si="35"/>
        <v>1.3981174462118773E-2</v>
      </c>
      <c r="AO115" s="163">
        <f t="shared" si="35"/>
        <v>1.2147886204882274E-2</v>
      </c>
      <c r="AP115" s="163">
        <f t="shared" si="35"/>
        <v>1.4733149667876644E-2</v>
      </c>
      <c r="AQ115" s="163">
        <f t="shared" si="35"/>
        <v>2.376788586388523E-2</v>
      </c>
      <c r="AR115" s="163">
        <f t="shared" si="35"/>
        <v>4.2829777913835354E-3</v>
      </c>
      <c r="AS115" s="163">
        <f t="shared" si="35"/>
        <v>2.5491525008901617E-2</v>
      </c>
      <c r="AT115" s="163">
        <f t="shared" si="35"/>
        <v>1.7219330133992905E-3</v>
      </c>
      <c r="AU115" s="163">
        <f t="shared" si="35"/>
        <v>8.4868225598304647E-3</v>
      </c>
      <c r="AV115" s="163">
        <f t="shared" si="35"/>
        <v>1.1354796667089717E-2</v>
      </c>
      <c r="AW115" s="163">
        <f t="shared" si="35"/>
        <v>2.3936637307790942E-3</v>
      </c>
      <c r="AX115" s="163">
        <f t="shared" si="35"/>
        <v>9.0492751225776935E-3</v>
      </c>
      <c r="AY115" s="163">
        <f t="shared" si="35"/>
        <v>4.3463440574420975E-2</v>
      </c>
      <c r="AZ115" s="163">
        <f t="shared" si="35"/>
        <v>3.5094148890044696E-3</v>
      </c>
      <c r="BA115" s="163">
        <f t="shared" si="35"/>
        <v>6.732665895460066E-3</v>
      </c>
      <c r="BB115" s="163">
        <f t="shared" si="35"/>
        <v>4.3333244956693662E-3</v>
      </c>
      <c r="BC115" s="163">
        <f t="shared" si="35"/>
        <v>8.8117554300708445E-3</v>
      </c>
      <c r="BD115" s="163">
        <f t="shared" si="35"/>
        <v>3.0126871220882645E-2</v>
      </c>
      <c r="BE115" s="163">
        <f t="shared" si="35"/>
        <v>6.7363632137655838E-3</v>
      </c>
      <c r="BF115" s="163" t="e">
        <f t="shared" si="35"/>
        <v>#DIV/0!</v>
      </c>
      <c r="BG115" s="163">
        <f t="shared" si="35"/>
        <v>7.5540112525140923E-3</v>
      </c>
      <c r="BH115" s="163">
        <f t="shared" si="35"/>
        <v>1.0181680634796519E-2</v>
      </c>
    </row>
    <row r="116" spans="1:60" s="36" customFormat="1" hidden="1" x14ac:dyDescent="0.2">
      <c r="A116" s="138">
        <f t="shared" si="13"/>
        <v>36615</v>
      </c>
      <c r="B116" s="190">
        <f t="shared" ref="B116:AG116" si="36">B15/B14-1</f>
        <v>9.3237400398344938E-3</v>
      </c>
      <c r="C116" s="190">
        <f t="shared" si="36"/>
        <v>8.1556698594760224E-3</v>
      </c>
      <c r="D116" s="167">
        <f t="shared" si="36"/>
        <v>1.8478701649000673E-3</v>
      </c>
      <c r="E116" s="167">
        <f t="shared" si="36"/>
        <v>1.2326082637143854E-2</v>
      </c>
      <c r="F116" s="167">
        <f t="shared" si="36"/>
        <v>1.1573588658118972E-2</v>
      </c>
      <c r="G116" s="167">
        <f t="shared" si="36"/>
        <v>9.9767508487051959E-3</v>
      </c>
      <c r="H116" s="64">
        <f t="shared" si="36"/>
        <v>3.9569972477498494E-2</v>
      </c>
      <c r="I116" s="192">
        <f t="shared" si="36"/>
        <v>9.5611430024558075E-3</v>
      </c>
      <c r="J116" s="64">
        <f t="shared" si="36"/>
        <v>7.207102857708092E-3</v>
      </c>
      <c r="K116" s="64">
        <f t="shared" si="36"/>
        <v>1.0483628571451131E-2</v>
      </c>
      <c r="L116" s="167">
        <f t="shared" si="36"/>
        <v>-1.8837317913564466E-2</v>
      </c>
      <c r="M116" s="167">
        <f t="shared" si="36"/>
        <v>9.2536474511617506E-3</v>
      </c>
      <c r="N116" s="167">
        <f t="shared" si="36"/>
        <v>3.1370789357936246E-3</v>
      </c>
      <c r="O116" s="167">
        <f t="shared" si="36"/>
        <v>-1.5362895497148976E-2</v>
      </c>
      <c r="P116" s="167">
        <f t="shared" si="36"/>
        <v>-2.1964134488031695E-3</v>
      </c>
      <c r="Q116" s="167">
        <f t="shared" si="36"/>
        <v>-2.2404007663318515E-2</v>
      </c>
      <c r="R116" s="167">
        <f t="shared" si="36"/>
        <v>-1.7757559152206115E-3</v>
      </c>
      <c r="S116" s="167">
        <f t="shared" si="36"/>
        <v>1.3278253061173029E-3</v>
      </c>
      <c r="T116" s="167">
        <f t="shared" si="36"/>
        <v>8.9248328281570366E-3</v>
      </c>
      <c r="U116" s="167">
        <f t="shared" si="36"/>
        <v>1.0726590261836533E-2</v>
      </c>
      <c r="V116" s="167">
        <f t="shared" si="36"/>
        <v>4.6456128415455211E-3</v>
      </c>
      <c r="W116" s="167">
        <f t="shared" si="36"/>
        <v>-4.6355508566121584E-3</v>
      </c>
      <c r="X116" s="167">
        <f t="shared" si="36"/>
        <v>6.4055704655796575E-4</v>
      </c>
      <c r="Y116" s="167">
        <f t="shared" si="36"/>
        <v>-8.503504987038335E-3</v>
      </c>
      <c r="Z116" s="167">
        <f t="shared" si="36"/>
        <v>8.6418894661384194E-3</v>
      </c>
      <c r="AA116" s="167">
        <f t="shared" si="36"/>
        <v>-4.8746222590230537E-2</v>
      </c>
      <c r="AB116" s="167">
        <f t="shared" si="36"/>
        <v>4.7526047897945567E-3</v>
      </c>
      <c r="AC116" s="167">
        <f t="shared" si="36"/>
        <v>1.0302792392024696E-2</v>
      </c>
      <c r="AD116" s="167">
        <f t="shared" si="36"/>
        <v>1.3656919986362315E-2</v>
      </c>
      <c r="AE116" s="167">
        <f t="shared" si="36"/>
        <v>1.2326082637143854E-2</v>
      </c>
      <c r="AF116" s="167">
        <f t="shared" si="36"/>
        <v>9.9608431277984355E-3</v>
      </c>
      <c r="AG116" s="167">
        <f t="shared" si="36"/>
        <v>1.1950191749572125E-2</v>
      </c>
      <c r="AH116" s="167">
        <f t="shared" ref="AH116:BH116" si="37">AH15/AH14-1</f>
        <v>1.2692553692050801E-2</v>
      </c>
      <c r="AI116" s="167">
        <f t="shared" si="37"/>
        <v>9.4970524316471128E-3</v>
      </c>
      <c r="AJ116" s="167">
        <f t="shared" si="37"/>
        <v>1.1517587549735309E-2</v>
      </c>
      <c r="AK116" s="167">
        <f t="shared" si="37"/>
        <v>7.5013096994425155E-3</v>
      </c>
      <c r="AL116" s="167">
        <f t="shared" si="37"/>
        <v>1.0304818645780811E-2</v>
      </c>
      <c r="AM116" s="167">
        <f t="shared" si="37"/>
        <v>7.7000755306451119E-3</v>
      </c>
      <c r="AN116" s="167">
        <f t="shared" si="37"/>
        <v>1.5510185972811064E-2</v>
      </c>
      <c r="AO116" s="167">
        <f t="shared" si="37"/>
        <v>9.6561770969139094E-3</v>
      </c>
      <c r="AP116" s="167">
        <f t="shared" si="37"/>
        <v>1.7905256272538583E-2</v>
      </c>
      <c r="AQ116" s="167">
        <f t="shared" si="37"/>
        <v>2.2927645561694687E-2</v>
      </c>
      <c r="AR116" s="167">
        <f t="shared" si="37"/>
        <v>7.3443149847338685E-3</v>
      </c>
      <c r="AS116" s="167">
        <f t="shared" si="37"/>
        <v>1.9837625657037172E-2</v>
      </c>
      <c r="AT116" s="64">
        <f t="shared" si="37"/>
        <v>4.107722766415467E-4</v>
      </c>
      <c r="AU116" s="64">
        <f t="shared" si="37"/>
        <v>4.1528216101809345E-3</v>
      </c>
      <c r="AV116" s="64">
        <f t="shared" si="37"/>
        <v>2.2064891434810274E-2</v>
      </c>
      <c r="AW116" s="64">
        <f t="shared" si="37"/>
        <v>-8.9997597924129646E-4</v>
      </c>
      <c r="AX116" s="64">
        <f t="shared" si="37"/>
        <v>1.5874747493954455E-2</v>
      </c>
      <c r="AY116" s="64">
        <f t="shared" si="37"/>
        <v>2.0928518401346574E-2</v>
      </c>
      <c r="AZ116" s="64">
        <f t="shared" si="37"/>
        <v>3.3629209908985214E-3</v>
      </c>
      <c r="BA116" s="64">
        <f t="shared" si="37"/>
        <v>8.6724950486543051E-3</v>
      </c>
      <c r="BB116" s="64">
        <f t="shared" si="37"/>
        <v>-2.5553478850592892E-4</v>
      </c>
      <c r="BC116" s="64">
        <f t="shared" si="37"/>
        <v>1.2901499486084989E-2</v>
      </c>
      <c r="BD116" s="64">
        <f t="shared" si="37"/>
        <v>2.1028024208991969E-2</v>
      </c>
      <c r="BE116" s="64">
        <f t="shared" si="37"/>
        <v>5.4079615603228604E-3</v>
      </c>
      <c r="BF116" s="64" t="e">
        <f t="shared" si="37"/>
        <v>#DIV/0!</v>
      </c>
      <c r="BG116" s="64">
        <f t="shared" si="37"/>
        <v>6.3188444877368966E-3</v>
      </c>
      <c r="BH116" s="64">
        <f t="shared" si="37"/>
        <v>9.7009558334335555E-3</v>
      </c>
    </row>
    <row r="117" spans="1:60" s="36" customFormat="1" hidden="1" x14ac:dyDescent="0.2">
      <c r="A117" s="138">
        <f t="shared" si="13"/>
        <v>36707</v>
      </c>
      <c r="B117" s="190">
        <f t="shared" ref="B117:AG117" si="38">B16/B15-1</f>
        <v>1.2743834013249744E-2</v>
      </c>
      <c r="C117" s="190">
        <f t="shared" si="38"/>
        <v>1.1142429027202194E-2</v>
      </c>
      <c r="D117" s="167">
        <f t="shared" si="38"/>
        <v>6.9438968863748673E-3</v>
      </c>
      <c r="E117" s="167">
        <f t="shared" si="38"/>
        <v>1.6394686596586272E-2</v>
      </c>
      <c r="F117" s="167">
        <f t="shared" si="38"/>
        <v>1.4328168492236282E-2</v>
      </c>
      <c r="G117" s="167">
        <f t="shared" si="38"/>
        <v>1.2060276892355448E-2</v>
      </c>
      <c r="H117" s="64">
        <f t="shared" si="38"/>
        <v>5.2957845259202996E-2</v>
      </c>
      <c r="I117" s="192">
        <f t="shared" si="38"/>
        <v>1.3156113077932741E-2</v>
      </c>
      <c r="J117" s="64">
        <f t="shared" si="38"/>
        <v>9.0594455342847269E-3</v>
      </c>
      <c r="K117" s="64">
        <f t="shared" si="38"/>
        <v>1.2607683097631384E-2</v>
      </c>
      <c r="L117" s="167">
        <f t="shared" si="38"/>
        <v>-1.3488303791841738E-2</v>
      </c>
      <c r="M117" s="167">
        <f t="shared" si="38"/>
        <v>7.5175369287339144E-4</v>
      </c>
      <c r="N117" s="167">
        <f t="shared" si="38"/>
        <v>8.9372983487856494E-3</v>
      </c>
      <c r="O117" s="167">
        <f t="shared" si="38"/>
        <v>-1.1261048069296176E-2</v>
      </c>
      <c r="P117" s="167">
        <f t="shared" si="38"/>
        <v>5.0371996316116441E-3</v>
      </c>
      <c r="Q117" s="167">
        <f t="shared" si="38"/>
        <v>-6.211621746475493E-3</v>
      </c>
      <c r="R117" s="167">
        <f t="shared" si="38"/>
        <v>2.8522537780752977E-3</v>
      </c>
      <c r="S117" s="167">
        <f t="shared" si="38"/>
        <v>8.0673848516352731E-3</v>
      </c>
      <c r="T117" s="167">
        <f t="shared" si="38"/>
        <v>7.000524768993488E-3</v>
      </c>
      <c r="U117" s="167">
        <f t="shared" si="38"/>
        <v>7.5556396429883321E-3</v>
      </c>
      <c r="V117" s="167">
        <f t="shared" si="38"/>
        <v>2.6600710783484471E-2</v>
      </c>
      <c r="W117" s="167">
        <f t="shared" si="38"/>
        <v>1.3476153867066909E-3</v>
      </c>
      <c r="X117" s="167">
        <f t="shared" si="38"/>
        <v>8.2876702920833267E-3</v>
      </c>
      <c r="Y117" s="167">
        <f t="shared" si="38"/>
        <v>3.0694066209757676E-3</v>
      </c>
      <c r="Z117" s="167">
        <f t="shared" si="38"/>
        <v>7.625970323452691E-3</v>
      </c>
      <c r="AA117" s="167">
        <f t="shared" si="38"/>
        <v>-8.2707191842351646E-3</v>
      </c>
      <c r="AB117" s="167">
        <f t="shared" si="38"/>
        <v>1.2792021619593141E-2</v>
      </c>
      <c r="AC117" s="167">
        <f t="shared" si="38"/>
        <v>7.3907857626538398E-3</v>
      </c>
      <c r="AD117" s="167">
        <f t="shared" si="38"/>
        <v>1.8519510688224772E-2</v>
      </c>
      <c r="AE117" s="167">
        <f t="shared" si="38"/>
        <v>1.6394686596586272E-2</v>
      </c>
      <c r="AF117" s="167">
        <f t="shared" si="38"/>
        <v>1.9065679288597259E-2</v>
      </c>
      <c r="AG117" s="167">
        <f t="shared" si="38"/>
        <v>1.3964412665613546E-2</v>
      </c>
      <c r="AH117" s="167">
        <f t="shared" ref="AH117:BH117" si="39">AH16/AH15-1</f>
        <v>1.6394274395740149E-2</v>
      </c>
      <c r="AI117" s="167">
        <f t="shared" si="39"/>
        <v>1.1871521312622146E-2</v>
      </c>
      <c r="AJ117" s="167">
        <f t="shared" si="39"/>
        <v>8.2062488738803285E-3</v>
      </c>
      <c r="AK117" s="167">
        <f t="shared" si="39"/>
        <v>8.8020353055358047E-3</v>
      </c>
      <c r="AL117" s="167">
        <f t="shared" si="39"/>
        <v>1.4897032073424743E-2</v>
      </c>
      <c r="AM117" s="167">
        <f t="shared" si="39"/>
        <v>1.2935980948759696E-2</v>
      </c>
      <c r="AN117" s="167">
        <f t="shared" si="39"/>
        <v>1.5261118838168608E-2</v>
      </c>
      <c r="AO117" s="167">
        <f t="shared" si="39"/>
        <v>1.2616075289851425E-2</v>
      </c>
      <c r="AP117" s="167">
        <f t="shared" si="39"/>
        <v>1.6334524458873734E-2</v>
      </c>
      <c r="AQ117" s="167">
        <f t="shared" si="39"/>
        <v>2.0074950362832578E-2</v>
      </c>
      <c r="AR117" s="167">
        <f t="shared" si="39"/>
        <v>1.2750322099204681E-2</v>
      </c>
      <c r="AS117" s="167">
        <f t="shared" si="39"/>
        <v>1.3311759783965593E-2</v>
      </c>
      <c r="AT117" s="64">
        <f t="shared" si="39"/>
        <v>2.2906831316615861E-3</v>
      </c>
      <c r="AU117" s="64">
        <f t="shared" si="39"/>
        <v>1.055639348524906E-2</v>
      </c>
      <c r="AV117" s="64">
        <f t="shared" si="39"/>
        <v>2.1068667965796983E-2</v>
      </c>
      <c r="AW117" s="64">
        <f t="shared" si="39"/>
        <v>-2.4991670492857665E-5</v>
      </c>
      <c r="AX117" s="64">
        <f t="shared" si="39"/>
        <v>1.436444244526669E-2</v>
      </c>
      <c r="AY117" s="64">
        <f t="shared" si="39"/>
        <v>3.029836847033418E-2</v>
      </c>
      <c r="AZ117" s="64">
        <f t="shared" si="39"/>
        <v>2.4046051420125725E-3</v>
      </c>
      <c r="BA117" s="64">
        <f t="shared" si="39"/>
        <v>1.1174122651965268E-2</v>
      </c>
      <c r="BB117" s="64">
        <f t="shared" si="39"/>
        <v>6.4325965690670284E-3</v>
      </c>
      <c r="BC117" s="64">
        <f t="shared" si="39"/>
        <v>1.2188845371341239E-2</v>
      </c>
      <c r="BD117" s="64">
        <f t="shared" si="39"/>
        <v>1.5050602699523852E-2</v>
      </c>
      <c r="BE117" s="64">
        <f t="shared" si="39"/>
        <v>5.7569166387563264E-3</v>
      </c>
      <c r="BF117" s="64" t="e">
        <f t="shared" si="39"/>
        <v>#DIV/0!</v>
      </c>
      <c r="BG117" s="64">
        <f t="shared" si="39"/>
        <v>6.6637052729494606E-3</v>
      </c>
      <c r="BH117" s="64">
        <f t="shared" si="39"/>
        <v>1.0506464393090109E-2</v>
      </c>
    </row>
    <row r="118" spans="1:60" s="36" customFormat="1" hidden="1" x14ac:dyDescent="0.2">
      <c r="A118" s="138">
        <f t="shared" si="13"/>
        <v>36799</v>
      </c>
      <c r="B118" s="190">
        <f t="shared" ref="B118:AG118" si="40">B17/B16-1</f>
        <v>1.0940099400442715E-2</v>
      </c>
      <c r="C118" s="190">
        <f t="shared" si="40"/>
        <v>1.0793110524321747E-2</v>
      </c>
      <c r="D118" s="167">
        <f t="shared" si="40"/>
        <v>8.2374708905317284E-3</v>
      </c>
      <c r="E118" s="167">
        <f t="shared" si="40"/>
        <v>1.3853319768132311E-2</v>
      </c>
      <c r="F118" s="167">
        <f t="shared" si="40"/>
        <v>1.1540996873786291E-2</v>
      </c>
      <c r="G118" s="167">
        <f t="shared" si="40"/>
        <v>1.136119530020907E-2</v>
      </c>
      <c r="H118" s="64">
        <f t="shared" si="40"/>
        <v>1.4484656996325507E-2</v>
      </c>
      <c r="I118" s="192">
        <f t="shared" si="40"/>
        <v>1.1170522953641182E-2</v>
      </c>
      <c r="J118" s="64">
        <f t="shared" si="40"/>
        <v>8.8725275063312736E-3</v>
      </c>
      <c r="K118" s="64">
        <f t="shared" si="40"/>
        <v>1.1813582791634136E-2</v>
      </c>
      <c r="L118" s="167">
        <f t="shared" si="40"/>
        <v>-5.2298735846735278E-3</v>
      </c>
      <c r="M118" s="167">
        <f t="shared" si="40"/>
        <v>-1.0121681583995512E-3</v>
      </c>
      <c r="N118" s="167">
        <f t="shared" si="40"/>
        <v>5.8614978380229221E-3</v>
      </c>
      <c r="O118" s="167">
        <f t="shared" si="40"/>
        <v>-4.2342190403183988E-3</v>
      </c>
      <c r="P118" s="167">
        <f t="shared" si="40"/>
        <v>5.1974733336004331E-3</v>
      </c>
      <c r="Q118" s="167">
        <f t="shared" si="40"/>
        <v>3.623425410187453E-3</v>
      </c>
      <c r="R118" s="167">
        <f t="shared" si="40"/>
        <v>2.4401316739133261E-3</v>
      </c>
      <c r="S118" s="167">
        <f t="shared" si="40"/>
        <v>7.714002823530075E-3</v>
      </c>
      <c r="T118" s="167">
        <f t="shared" si="40"/>
        <v>1.500293976346212E-2</v>
      </c>
      <c r="U118" s="167">
        <f t="shared" si="40"/>
        <v>8.6844793608882309E-3</v>
      </c>
      <c r="V118" s="167">
        <f t="shared" si="40"/>
        <v>2.065231197927897E-2</v>
      </c>
      <c r="W118" s="167">
        <f t="shared" si="40"/>
        <v>7.1460928961426529E-3</v>
      </c>
      <c r="X118" s="167">
        <f t="shared" si="40"/>
        <v>1.1101163412981174E-2</v>
      </c>
      <c r="Y118" s="167">
        <f t="shared" si="40"/>
        <v>1.3066618647672001E-2</v>
      </c>
      <c r="Z118" s="167">
        <f t="shared" si="40"/>
        <v>1.3860793951246952E-2</v>
      </c>
      <c r="AA118" s="167">
        <f t="shared" si="40"/>
        <v>1.1058436877061206E-2</v>
      </c>
      <c r="AB118" s="167">
        <f t="shared" si="40"/>
        <v>7.5386325207331684E-3</v>
      </c>
      <c r="AC118" s="167">
        <f t="shared" si="40"/>
        <v>-1.0889163591204509E-3</v>
      </c>
      <c r="AD118" s="167">
        <f t="shared" si="40"/>
        <v>1.5898487389878868E-2</v>
      </c>
      <c r="AE118" s="167">
        <f t="shared" si="40"/>
        <v>1.3853319768132311E-2</v>
      </c>
      <c r="AF118" s="167">
        <f t="shared" si="40"/>
        <v>5.3461560879475289E-3</v>
      </c>
      <c r="AG118" s="167">
        <f t="shared" si="40"/>
        <v>1.4364408544400575E-2</v>
      </c>
      <c r="AH118" s="167">
        <f t="shared" ref="AH118:BH118" si="41">AH17/AH16-1</f>
        <v>1.4902205787013179E-2</v>
      </c>
      <c r="AI118" s="167">
        <f t="shared" si="41"/>
        <v>8.6940681131759678E-3</v>
      </c>
      <c r="AJ118" s="167">
        <f t="shared" si="41"/>
        <v>9.1105045461814527E-3</v>
      </c>
      <c r="AK118" s="167">
        <f t="shared" si="41"/>
        <v>8.6993002901718519E-3</v>
      </c>
      <c r="AL118" s="167">
        <f t="shared" si="41"/>
        <v>8.5812575475598951E-3</v>
      </c>
      <c r="AM118" s="167">
        <f t="shared" si="41"/>
        <v>1.1897356454876773E-2</v>
      </c>
      <c r="AN118" s="167">
        <f t="shared" si="41"/>
        <v>1.335191519107104E-2</v>
      </c>
      <c r="AO118" s="167">
        <f t="shared" si="41"/>
        <v>2.192401008744338E-2</v>
      </c>
      <c r="AP118" s="167">
        <f t="shared" si="41"/>
        <v>9.8859344319368603E-3</v>
      </c>
      <c r="AQ118" s="167">
        <f t="shared" si="41"/>
        <v>1.3162573624642793E-2</v>
      </c>
      <c r="AR118" s="167">
        <f t="shared" si="41"/>
        <v>1.9854690459536695E-2</v>
      </c>
      <c r="AS118" s="167">
        <f t="shared" si="41"/>
        <v>4.1571159154043968E-2</v>
      </c>
      <c r="AT118" s="64">
        <f t="shared" si="41"/>
        <v>1.6724394344613813E-3</v>
      </c>
      <c r="AU118" s="64">
        <f t="shared" si="41"/>
        <v>1.4398334874036411E-2</v>
      </c>
      <c r="AV118" s="64">
        <f t="shared" si="41"/>
        <v>1.5177022430904241E-2</v>
      </c>
      <c r="AW118" s="64">
        <f t="shared" si="41"/>
        <v>3.9449349068259032E-3</v>
      </c>
      <c r="AX118" s="64">
        <f t="shared" si="41"/>
        <v>1.8827073138919292E-2</v>
      </c>
      <c r="AY118" s="64">
        <f t="shared" si="41"/>
        <v>1.3918017703949737E-2</v>
      </c>
      <c r="AZ118" s="64">
        <f t="shared" si="41"/>
        <v>-7.1634285426369626E-4</v>
      </c>
      <c r="BA118" s="64">
        <f t="shared" si="41"/>
        <v>7.0931982273119143E-3</v>
      </c>
      <c r="BB118" s="64">
        <f t="shared" si="41"/>
        <v>6.154342340858987E-3</v>
      </c>
      <c r="BC118" s="64">
        <f t="shared" si="41"/>
        <v>1.4541666913422846E-2</v>
      </c>
      <c r="BD118" s="64">
        <f t="shared" si="41"/>
        <v>1.8551045727120075E-2</v>
      </c>
      <c r="BE118" s="64">
        <f t="shared" si="41"/>
        <v>7.1030768483282269E-3</v>
      </c>
      <c r="BF118" s="64" t="e">
        <f t="shared" si="41"/>
        <v>#DIV/0!</v>
      </c>
      <c r="BG118" s="64">
        <f t="shared" si="41"/>
        <v>1.0353230049898743E-2</v>
      </c>
      <c r="BH118" s="64">
        <f t="shared" si="41"/>
        <v>1.2527735038862398E-2</v>
      </c>
    </row>
    <row r="119" spans="1:60" s="36" customFormat="1" ht="12" hidden="1" thickBot="1" x14ac:dyDescent="0.25">
      <c r="A119" s="139">
        <f t="shared" si="13"/>
        <v>36890</v>
      </c>
      <c r="B119" s="193">
        <f t="shared" ref="B119:AG119" si="42">B18/B17-1</f>
        <v>9.6222177984290891E-3</v>
      </c>
      <c r="C119" s="193">
        <f t="shared" si="42"/>
        <v>1.0173446335696612E-2</v>
      </c>
      <c r="D119" s="163">
        <f t="shared" si="42"/>
        <v>5.311690155638038E-3</v>
      </c>
      <c r="E119" s="163">
        <f t="shared" si="42"/>
        <v>1.2074100571082713E-2</v>
      </c>
      <c r="F119" s="163">
        <f t="shared" si="42"/>
        <v>1.0811155496781133E-2</v>
      </c>
      <c r="G119" s="163">
        <f t="shared" si="42"/>
        <v>1.169546862026638E-2</v>
      </c>
      <c r="H119" s="163">
        <f t="shared" si="42"/>
        <v>-3.6219919897788611E-3</v>
      </c>
      <c r="I119" s="195">
        <f t="shared" si="42"/>
        <v>9.6901247204648211E-3</v>
      </c>
      <c r="J119" s="163">
        <f t="shared" si="42"/>
        <v>9.0115065749218903E-3</v>
      </c>
      <c r="K119" s="163">
        <f t="shared" si="42"/>
        <v>1.2181938349611343E-2</v>
      </c>
      <c r="L119" s="163">
        <f t="shared" si="42"/>
        <v>1.5623833942867593E-2</v>
      </c>
      <c r="M119" s="163">
        <f t="shared" si="42"/>
        <v>3.8814505536999278E-5</v>
      </c>
      <c r="N119" s="163">
        <f t="shared" si="42"/>
        <v>3.83688315310593E-3</v>
      </c>
      <c r="O119" s="163">
        <f t="shared" si="42"/>
        <v>-6.143650556842406E-3</v>
      </c>
      <c r="P119" s="163">
        <f t="shared" si="42"/>
        <v>1.8749849132408958E-3</v>
      </c>
      <c r="Q119" s="163">
        <f t="shared" si="42"/>
        <v>1.051295560838339E-2</v>
      </c>
      <c r="R119" s="163">
        <f t="shared" si="42"/>
        <v>5.9810181574329047E-3</v>
      </c>
      <c r="S119" s="163">
        <f t="shared" si="42"/>
        <v>6.8753080303003422E-3</v>
      </c>
      <c r="T119" s="163">
        <f t="shared" si="42"/>
        <v>1.4197263616713141E-3</v>
      </c>
      <c r="U119" s="163">
        <f t="shared" si="42"/>
        <v>4.653073659374396E-3</v>
      </c>
      <c r="V119" s="163">
        <f t="shared" si="42"/>
        <v>1.8756855362287883E-2</v>
      </c>
      <c r="W119" s="163">
        <f t="shared" si="42"/>
        <v>6.5211391935988683E-3</v>
      </c>
      <c r="X119" s="163">
        <f t="shared" si="42"/>
        <v>5.3729293839683834E-3</v>
      </c>
      <c r="Y119" s="163">
        <f t="shared" si="42"/>
        <v>9.2123630058393857E-3</v>
      </c>
      <c r="Z119" s="163">
        <f t="shared" si="42"/>
        <v>1.0972331967962434E-2</v>
      </c>
      <c r="AA119" s="163">
        <f t="shared" si="42"/>
        <v>4.7497037963426525E-3</v>
      </c>
      <c r="AB119" s="163">
        <f t="shared" si="42"/>
        <v>6.9502316545178022E-3</v>
      </c>
      <c r="AC119" s="163">
        <f t="shared" si="42"/>
        <v>3.2900348568876137E-3</v>
      </c>
      <c r="AD119" s="163">
        <f t="shared" si="42"/>
        <v>1.8253482720412828E-2</v>
      </c>
      <c r="AE119" s="163">
        <f t="shared" si="42"/>
        <v>1.2074100571082713E-2</v>
      </c>
      <c r="AF119" s="163">
        <f t="shared" si="42"/>
        <v>1.4446881056175309E-2</v>
      </c>
      <c r="AG119" s="163">
        <f t="shared" si="42"/>
        <v>1.7219895073675051E-2</v>
      </c>
      <c r="AH119" s="163">
        <f t="shared" ref="AH119:BH119" si="43">AH18/AH17-1</f>
        <v>1.1022691771130022E-2</v>
      </c>
      <c r="AI119" s="163">
        <f t="shared" si="43"/>
        <v>8.5074448062938401E-3</v>
      </c>
      <c r="AJ119" s="163">
        <f t="shared" si="43"/>
        <v>5.1152103476308497E-3</v>
      </c>
      <c r="AK119" s="163">
        <f t="shared" si="43"/>
        <v>9.1174467140751059E-3</v>
      </c>
      <c r="AL119" s="163">
        <f t="shared" si="43"/>
        <v>8.992101231458216E-3</v>
      </c>
      <c r="AM119" s="163">
        <f t="shared" si="43"/>
        <v>9.2046900910589535E-3</v>
      </c>
      <c r="AN119" s="163">
        <f t="shared" si="43"/>
        <v>8.2754524530188611E-3</v>
      </c>
      <c r="AO119" s="163">
        <f t="shared" si="43"/>
        <v>-2.4858325682795002E-3</v>
      </c>
      <c r="AP119" s="163">
        <f t="shared" si="43"/>
        <v>1.2678461633862881E-2</v>
      </c>
      <c r="AQ119" s="163">
        <f t="shared" si="43"/>
        <v>5.3810462309382912E-2</v>
      </c>
      <c r="AR119" s="163">
        <f t="shared" si="43"/>
        <v>6.6544737222673511E-4</v>
      </c>
      <c r="AS119" s="163">
        <f t="shared" si="43"/>
        <v>4.434458445610967E-2</v>
      </c>
      <c r="AT119" s="163">
        <f t="shared" si="43"/>
        <v>5.6760532675992348E-3</v>
      </c>
      <c r="AU119" s="163">
        <f t="shared" si="43"/>
        <v>1.0806569429145485E-2</v>
      </c>
      <c r="AV119" s="163">
        <f t="shared" si="43"/>
        <v>1.3664426964591359E-2</v>
      </c>
      <c r="AW119" s="163">
        <f t="shared" si="43"/>
        <v>7.9519271275847458E-3</v>
      </c>
      <c r="AX119" s="163">
        <f t="shared" si="43"/>
        <v>1.216187942225222E-2</v>
      </c>
      <c r="AY119" s="163">
        <f t="shared" si="43"/>
        <v>1.0726806053031002E-2</v>
      </c>
      <c r="AZ119" s="163">
        <f t="shared" si="43"/>
        <v>3.9835789645563668E-3</v>
      </c>
      <c r="BA119" s="163">
        <f t="shared" si="43"/>
        <v>7.5017089390680969E-3</v>
      </c>
      <c r="BB119" s="163">
        <f t="shared" si="43"/>
        <v>5.6563162374292375E-3</v>
      </c>
      <c r="BC119" s="163">
        <f t="shared" si="43"/>
        <v>1.342522414999503E-2</v>
      </c>
      <c r="BD119" s="163">
        <f t="shared" si="43"/>
        <v>1.9102869902207997E-2</v>
      </c>
      <c r="BE119" s="163">
        <f t="shared" si="43"/>
        <v>5.9333919429198634E-3</v>
      </c>
      <c r="BF119" s="163" t="e">
        <f t="shared" si="43"/>
        <v>#DIV/0!</v>
      </c>
      <c r="BG119" s="163">
        <f t="shared" si="43"/>
        <v>8.7322976498147575E-3</v>
      </c>
      <c r="BH119" s="163">
        <f t="shared" si="43"/>
        <v>9.6747398252683414E-3</v>
      </c>
    </row>
    <row r="120" spans="1:60" s="36" customFormat="1" hidden="1" x14ac:dyDescent="0.2">
      <c r="A120" s="138">
        <f t="shared" si="13"/>
        <v>36980</v>
      </c>
      <c r="B120" s="190">
        <f t="shared" ref="B120:AG120" si="44">B19/B18-1</f>
        <v>7.8851399144079792E-3</v>
      </c>
      <c r="C120" s="190">
        <f t="shared" si="44"/>
        <v>7.5611072096903875E-3</v>
      </c>
      <c r="D120" s="167">
        <f t="shared" si="44"/>
        <v>4.9652575687055833E-3</v>
      </c>
      <c r="E120" s="167">
        <f t="shared" si="44"/>
        <v>6.4305252349869946E-3</v>
      </c>
      <c r="F120" s="167">
        <f t="shared" si="44"/>
        <v>9.0210204452769727E-3</v>
      </c>
      <c r="G120" s="167">
        <f t="shared" si="44"/>
        <v>8.6132685068354142E-3</v>
      </c>
      <c r="H120" s="64">
        <f t="shared" si="44"/>
        <v>1.5778374666464812E-2</v>
      </c>
      <c r="I120" s="192">
        <f t="shared" si="44"/>
        <v>8.3478150564488818E-3</v>
      </c>
      <c r="J120" s="64">
        <f t="shared" si="44"/>
        <v>3.7213384634064983E-3</v>
      </c>
      <c r="K120" s="64">
        <f t="shared" si="44"/>
        <v>9.4971564801265007E-3</v>
      </c>
      <c r="L120" s="167">
        <f t="shared" si="44"/>
        <v>-1.0150341115409356E-2</v>
      </c>
      <c r="M120" s="167">
        <f t="shared" si="44"/>
        <v>-1.6478217854246746E-2</v>
      </c>
      <c r="N120" s="167">
        <f t="shared" si="44"/>
        <v>3.8928175324692837E-3</v>
      </c>
      <c r="O120" s="167">
        <f t="shared" si="44"/>
        <v>-7.077889679115823E-3</v>
      </c>
      <c r="P120" s="167">
        <f t="shared" si="44"/>
        <v>8.4297816187062224E-4</v>
      </c>
      <c r="Q120" s="167">
        <f t="shared" si="44"/>
        <v>-1.9029336224200111E-2</v>
      </c>
      <c r="R120" s="167">
        <f t="shared" si="44"/>
        <v>2.4241803285565133E-3</v>
      </c>
      <c r="S120" s="167">
        <f t="shared" si="44"/>
        <v>8.1418052206521097E-3</v>
      </c>
      <c r="T120" s="167">
        <f t="shared" si="44"/>
        <v>6.0587329699268722E-3</v>
      </c>
      <c r="U120" s="167">
        <f t="shared" si="44"/>
        <v>5.391712344644306E-3</v>
      </c>
      <c r="V120" s="167">
        <f t="shared" si="44"/>
        <v>2.2519741017413608E-2</v>
      </c>
      <c r="W120" s="167">
        <f t="shared" si="44"/>
        <v>8.0892170657185236E-3</v>
      </c>
      <c r="X120" s="167">
        <f t="shared" si="44"/>
        <v>6.6502532330614539E-3</v>
      </c>
      <c r="Y120" s="167">
        <f t="shared" si="44"/>
        <v>8.3442554722403806E-3</v>
      </c>
      <c r="Z120" s="167">
        <f t="shared" si="44"/>
        <v>1.0938835142510595E-2</v>
      </c>
      <c r="AA120" s="167">
        <f t="shared" si="44"/>
        <v>1.7245737553124307E-3</v>
      </c>
      <c r="AB120" s="167">
        <f t="shared" si="44"/>
        <v>1.1314412289604725E-3</v>
      </c>
      <c r="AC120" s="167">
        <f t="shared" si="44"/>
        <v>4.7374509682529542E-3</v>
      </c>
      <c r="AD120" s="167">
        <f t="shared" si="44"/>
        <v>1.1304489932204342E-2</v>
      </c>
      <c r="AE120" s="167">
        <f t="shared" si="44"/>
        <v>6.4305252349869946E-3</v>
      </c>
      <c r="AF120" s="167">
        <f t="shared" si="44"/>
        <v>7.0062061550870691E-3</v>
      </c>
      <c r="AG120" s="167">
        <f t="shared" si="44"/>
        <v>9.1088586515342129E-3</v>
      </c>
      <c r="AH120" s="167">
        <f t="shared" ref="AH120:BH120" si="45">AH19/AH18-1</f>
        <v>5.9668391301392898E-3</v>
      </c>
      <c r="AI120" s="167">
        <f t="shared" si="45"/>
        <v>7.5176568969310686E-3</v>
      </c>
      <c r="AJ120" s="167">
        <f t="shared" si="45"/>
        <v>5.5067527345593614E-3</v>
      </c>
      <c r="AK120" s="167">
        <f t="shared" si="45"/>
        <v>4.4430493781841829E-3</v>
      </c>
      <c r="AL120" s="167">
        <f t="shared" si="45"/>
        <v>1.0092267206946115E-2</v>
      </c>
      <c r="AM120" s="167">
        <f t="shared" si="45"/>
        <v>8.2902271525702176E-3</v>
      </c>
      <c r="AN120" s="167">
        <f t="shared" si="45"/>
        <v>1.1651880995098951E-2</v>
      </c>
      <c r="AO120" s="167">
        <f t="shared" si="45"/>
        <v>4.9406103204223673E-3</v>
      </c>
      <c r="AP120" s="167">
        <f t="shared" si="45"/>
        <v>1.4356696897256604E-2</v>
      </c>
      <c r="AQ120" s="167">
        <f t="shared" si="45"/>
        <v>-6.8838085340331423E-3</v>
      </c>
      <c r="AR120" s="167">
        <f t="shared" si="45"/>
        <v>1.576810887661817E-2</v>
      </c>
      <c r="AS120" s="167">
        <f t="shared" si="45"/>
        <v>2.9826250069816318E-2</v>
      </c>
      <c r="AT120" s="64">
        <f t="shared" si="45"/>
        <v>4.2892325583672175E-3</v>
      </c>
      <c r="AU120" s="64">
        <f t="shared" si="45"/>
        <v>1.1392979436543715E-2</v>
      </c>
      <c r="AV120" s="64">
        <f t="shared" si="45"/>
        <v>1.0942204519274856E-2</v>
      </c>
      <c r="AW120" s="64">
        <f t="shared" si="45"/>
        <v>7.6168590563654437E-3</v>
      </c>
      <c r="AX120" s="64">
        <f t="shared" si="45"/>
        <v>6.630551472168289E-3</v>
      </c>
      <c r="AY120" s="64">
        <f t="shared" si="45"/>
        <v>1.5215594616853512E-2</v>
      </c>
      <c r="AZ120" s="64">
        <f t="shared" si="45"/>
        <v>-1.3118278790819504E-2</v>
      </c>
      <c r="BA120" s="64">
        <f t="shared" si="45"/>
        <v>4.508493340719566E-3</v>
      </c>
      <c r="BB120" s="64">
        <f t="shared" si="45"/>
        <v>4.8431013665439782E-3</v>
      </c>
      <c r="BC120" s="64">
        <f t="shared" si="45"/>
        <v>8.1624590880908787E-3</v>
      </c>
      <c r="BD120" s="64">
        <f t="shared" si="45"/>
        <v>9.6400046045930221E-3</v>
      </c>
      <c r="BE120" s="64">
        <f t="shared" si="45"/>
        <v>8.3996478897669924E-3</v>
      </c>
      <c r="BF120" s="64" t="e">
        <f t="shared" si="45"/>
        <v>#DIV/0!</v>
      </c>
      <c r="BG120" s="64">
        <f t="shared" si="45"/>
        <v>5.8759070521194889E-3</v>
      </c>
      <c r="BH120" s="64">
        <f t="shared" si="45"/>
        <v>6.0530277784489606E-3</v>
      </c>
    </row>
    <row r="121" spans="1:60" s="36" customFormat="1" hidden="1" x14ac:dyDescent="0.2">
      <c r="A121" s="138">
        <f t="shared" si="13"/>
        <v>37072</v>
      </c>
      <c r="B121" s="190">
        <f t="shared" ref="B121:AG121" si="46">B20/B19-1</f>
        <v>2.8169543115186269E-3</v>
      </c>
      <c r="C121" s="190">
        <f t="shared" si="46"/>
        <v>4.6610134410058901E-3</v>
      </c>
      <c r="D121" s="167">
        <f t="shared" si="46"/>
        <v>6.3325035317896017E-4</v>
      </c>
      <c r="E121" s="167">
        <f t="shared" si="46"/>
        <v>5.8478562379651322E-3</v>
      </c>
      <c r="F121" s="167">
        <f t="shared" si="46"/>
        <v>3.2200213491326846E-3</v>
      </c>
      <c r="G121" s="167">
        <f t="shared" si="46"/>
        <v>5.9522567435628115E-3</v>
      </c>
      <c r="H121" s="64">
        <f t="shared" si="46"/>
        <v>-4.1739789803559524E-2</v>
      </c>
      <c r="I121" s="192">
        <f t="shared" si="46"/>
        <v>2.4694057742029596E-3</v>
      </c>
      <c r="J121" s="64">
        <f t="shared" si="46"/>
        <v>5.9591014267337261E-3</v>
      </c>
      <c r="K121" s="64">
        <f t="shared" si="46"/>
        <v>5.9510271023965888E-3</v>
      </c>
      <c r="L121" s="167">
        <f t="shared" si="46"/>
        <v>-5.0692590557794848E-3</v>
      </c>
      <c r="M121" s="167">
        <f t="shared" si="46"/>
        <v>-5.2598534621692838E-3</v>
      </c>
      <c r="N121" s="167">
        <f t="shared" si="46"/>
        <v>-2.7910382902627262E-3</v>
      </c>
      <c r="O121" s="167">
        <f t="shared" si="46"/>
        <v>-1.9002175063875582E-2</v>
      </c>
      <c r="P121" s="167">
        <f t="shared" si="46"/>
        <v>-2.5998180674738913E-3</v>
      </c>
      <c r="Q121" s="167">
        <f t="shared" si="46"/>
        <v>-2.0979911962317743E-3</v>
      </c>
      <c r="R121" s="167">
        <f t="shared" si="46"/>
        <v>2.4357867026252311E-3</v>
      </c>
      <c r="S121" s="167">
        <f t="shared" si="46"/>
        <v>6.1632070697124064E-3</v>
      </c>
      <c r="T121" s="167">
        <f t="shared" si="46"/>
        <v>4.5698960298263813E-3</v>
      </c>
      <c r="U121" s="167">
        <f t="shared" si="46"/>
        <v>3.7649480440336003E-3</v>
      </c>
      <c r="V121" s="167">
        <f t="shared" si="46"/>
        <v>-6.6601592940139787E-3</v>
      </c>
      <c r="W121" s="167">
        <f t="shared" si="46"/>
        <v>1.650504924753271E-3</v>
      </c>
      <c r="X121" s="167">
        <f t="shared" si="46"/>
        <v>1.242337775485991E-3</v>
      </c>
      <c r="Y121" s="167">
        <f t="shared" si="46"/>
        <v>8.2762562900400294E-3</v>
      </c>
      <c r="Z121" s="167">
        <f t="shared" si="46"/>
        <v>7.3992951912815741E-3</v>
      </c>
      <c r="AA121" s="167">
        <f t="shared" si="46"/>
        <v>1.0534272102911357E-2</v>
      </c>
      <c r="AB121" s="167">
        <f t="shared" si="46"/>
        <v>1.5092829821323761E-3</v>
      </c>
      <c r="AC121" s="167">
        <f t="shared" si="46"/>
        <v>9.1577306385559609E-4</v>
      </c>
      <c r="AD121" s="167">
        <f t="shared" si="46"/>
        <v>1.1539500168660677E-2</v>
      </c>
      <c r="AE121" s="167">
        <f t="shared" si="46"/>
        <v>5.8478562379651322E-3</v>
      </c>
      <c r="AF121" s="167">
        <f t="shared" si="46"/>
        <v>2.130633688230521E-3</v>
      </c>
      <c r="AG121" s="167">
        <f t="shared" si="46"/>
        <v>6.8659028678963452E-3</v>
      </c>
      <c r="AH121" s="167">
        <f t="shared" ref="AH121:BH121" si="47">AH20/AH19-1</f>
        <v>6.1878757505049453E-3</v>
      </c>
      <c r="AI121" s="167">
        <f t="shared" si="47"/>
        <v>5.2821976707064788E-3</v>
      </c>
      <c r="AJ121" s="167">
        <f t="shared" si="47"/>
        <v>4.9781116232794353E-3</v>
      </c>
      <c r="AK121" s="167">
        <f t="shared" si="47"/>
        <v>2.4470783306100863E-3</v>
      </c>
      <c r="AL121" s="167">
        <f t="shared" si="47"/>
        <v>7.2397273403164153E-3</v>
      </c>
      <c r="AM121" s="167">
        <f t="shared" si="47"/>
        <v>4.8212137429599622E-3</v>
      </c>
      <c r="AN121" s="167">
        <f t="shared" si="47"/>
        <v>8.4201494189981574E-3</v>
      </c>
      <c r="AO121" s="167">
        <f t="shared" si="47"/>
        <v>5.1569015809476149E-3</v>
      </c>
      <c r="AP121" s="167">
        <f t="shared" si="47"/>
        <v>9.7231143024054667E-3</v>
      </c>
      <c r="AQ121" s="167">
        <f t="shared" si="47"/>
        <v>8.4240937248902803E-3</v>
      </c>
      <c r="AR121" s="167">
        <f t="shared" si="47"/>
        <v>-6.0698811791293217E-3</v>
      </c>
      <c r="AS121" s="167">
        <f t="shared" si="47"/>
        <v>1.9071537398889227E-2</v>
      </c>
      <c r="AT121" s="64">
        <f t="shared" si="47"/>
        <v>9.0140677844303685E-3</v>
      </c>
      <c r="AU121" s="64">
        <f t="shared" si="47"/>
        <v>7.2018990700772889E-3</v>
      </c>
      <c r="AV121" s="64">
        <f t="shared" si="47"/>
        <v>7.3115081627208589E-3</v>
      </c>
      <c r="AW121" s="64">
        <f t="shared" si="47"/>
        <v>-8.8394534379587775E-3</v>
      </c>
      <c r="AX121" s="64">
        <f t="shared" si="47"/>
        <v>-1.573865439542077E-3</v>
      </c>
      <c r="AY121" s="64">
        <f t="shared" si="47"/>
        <v>-1.3569680185292365E-2</v>
      </c>
      <c r="AZ121" s="64">
        <f t="shared" si="47"/>
        <v>2.9803872357623273E-3</v>
      </c>
      <c r="BA121" s="64">
        <f t="shared" si="47"/>
        <v>6.1817834702595498E-3</v>
      </c>
      <c r="BB121" s="64">
        <f t="shared" si="47"/>
        <v>4.5095154205849752E-3</v>
      </c>
      <c r="BC121" s="64">
        <f t="shared" si="47"/>
        <v>7.7492167833601577E-3</v>
      </c>
      <c r="BD121" s="64">
        <f t="shared" si="47"/>
        <v>9.58281151867868E-3</v>
      </c>
      <c r="BE121" s="64">
        <f t="shared" si="47"/>
        <v>3.0879856823631258E-3</v>
      </c>
      <c r="BF121" s="64" t="e">
        <f t="shared" si="47"/>
        <v>#DIV/0!</v>
      </c>
      <c r="BG121" s="64">
        <f t="shared" si="47"/>
        <v>4.0988566288622241E-3</v>
      </c>
      <c r="BH121" s="64">
        <f t="shared" si="47"/>
        <v>5.9453312398227709E-3</v>
      </c>
    </row>
    <row r="122" spans="1:60" s="36" customFormat="1" hidden="1" x14ac:dyDescent="0.2">
      <c r="A122" s="138">
        <f t="shared" si="13"/>
        <v>37164</v>
      </c>
      <c r="B122" s="190">
        <f t="shared" ref="B122:AG122" si="48">B21/B20-1</f>
        <v>4.0790850061178663E-3</v>
      </c>
      <c r="C122" s="190">
        <f t="shared" si="48"/>
        <v>5.1761386889375149E-3</v>
      </c>
      <c r="D122" s="167">
        <f t="shared" si="48"/>
        <v>-1.2893795551264242E-3</v>
      </c>
      <c r="E122" s="167">
        <f t="shared" si="48"/>
        <v>4.0620823942456585E-3</v>
      </c>
      <c r="F122" s="167">
        <f t="shared" si="48"/>
        <v>5.8689667279907543E-3</v>
      </c>
      <c r="G122" s="167">
        <f t="shared" si="48"/>
        <v>7.5813829664816978E-3</v>
      </c>
      <c r="H122" s="64">
        <f t="shared" si="48"/>
        <v>-2.3711812949574917E-2</v>
      </c>
      <c r="I122" s="192">
        <f t="shared" si="48"/>
        <v>3.6887040932509496E-3</v>
      </c>
      <c r="J122" s="64">
        <f t="shared" si="48"/>
        <v>7.596231260578179E-3</v>
      </c>
      <c r="K122" s="64">
        <f t="shared" si="48"/>
        <v>7.5787154624116226E-3</v>
      </c>
      <c r="L122" s="167">
        <f t="shared" si="48"/>
        <v>-7.7310088899633644E-3</v>
      </c>
      <c r="M122" s="167">
        <f t="shared" si="48"/>
        <v>1.764872700653175E-3</v>
      </c>
      <c r="N122" s="167">
        <f t="shared" si="48"/>
        <v>5.9190500050541051E-3</v>
      </c>
      <c r="O122" s="167">
        <f t="shared" si="48"/>
        <v>-1.6257394107404677E-2</v>
      </c>
      <c r="P122" s="167">
        <f t="shared" si="48"/>
        <v>-2.9376875509092848E-3</v>
      </c>
      <c r="Q122" s="167">
        <f t="shared" si="48"/>
        <v>9.9241956369100492E-4</v>
      </c>
      <c r="R122" s="167">
        <f t="shared" si="48"/>
        <v>-5.2634120081558322E-3</v>
      </c>
      <c r="S122" s="167">
        <f t="shared" si="48"/>
        <v>1.8107741918973685E-2</v>
      </c>
      <c r="T122" s="167">
        <f t="shared" si="48"/>
        <v>6.9467641403253566E-5</v>
      </c>
      <c r="U122" s="167">
        <f t="shared" si="48"/>
        <v>-1.1259904848035518E-3</v>
      </c>
      <c r="V122" s="167">
        <f t="shared" si="48"/>
        <v>-1.2513738532231478E-2</v>
      </c>
      <c r="W122" s="167">
        <f t="shared" si="48"/>
        <v>-9.6885375198669799E-3</v>
      </c>
      <c r="X122" s="167">
        <f t="shared" si="48"/>
        <v>-5.9510098997797023E-3</v>
      </c>
      <c r="Y122" s="167">
        <f t="shared" si="48"/>
        <v>3.494171105943078E-3</v>
      </c>
      <c r="Z122" s="167">
        <f t="shared" si="48"/>
        <v>3.1533731243731378E-3</v>
      </c>
      <c r="AA122" s="167">
        <f t="shared" si="48"/>
        <v>4.3689418692614002E-3</v>
      </c>
      <c r="AB122" s="167">
        <f t="shared" si="48"/>
        <v>-8.3117947891542254E-4</v>
      </c>
      <c r="AC122" s="167">
        <f t="shared" si="48"/>
        <v>-1.1970707085019461E-3</v>
      </c>
      <c r="AD122" s="167">
        <f t="shared" si="48"/>
        <v>8.3289815322020733E-3</v>
      </c>
      <c r="AE122" s="167">
        <f t="shared" si="48"/>
        <v>4.0620823942456585E-3</v>
      </c>
      <c r="AF122" s="167">
        <f t="shared" si="48"/>
        <v>-6.8877776878117913E-4</v>
      </c>
      <c r="AG122" s="167">
        <f t="shared" si="48"/>
        <v>6.1693905257449444E-3</v>
      </c>
      <c r="AH122" s="167">
        <f t="shared" ref="AH122:BH122" si="49">AH21/AH20-1</f>
        <v>4.3767207785627704E-3</v>
      </c>
      <c r="AI122" s="167">
        <f t="shared" si="49"/>
        <v>8.0515464863477604E-3</v>
      </c>
      <c r="AJ122" s="167">
        <f t="shared" si="49"/>
        <v>9.7751611585421561E-3</v>
      </c>
      <c r="AK122" s="167">
        <f t="shared" si="49"/>
        <v>4.8128422711135599E-3</v>
      </c>
      <c r="AL122" s="167">
        <f t="shared" si="49"/>
        <v>9.7391088953944216E-3</v>
      </c>
      <c r="AM122" s="167">
        <f t="shared" si="49"/>
        <v>4.0396165271929796E-3</v>
      </c>
      <c r="AN122" s="167">
        <f t="shared" si="49"/>
        <v>9.0348224928589183E-3</v>
      </c>
      <c r="AO122" s="167">
        <f t="shared" si="49"/>
        <v>1.18548893274808E-2</v>
      </c>
      <c r="AP122" s="167">
        <f t="shared" si="49"/>
        <v>7.9139050845085102E-3</v>
      </c>
      <c r="AQ122" s="167">
        <f t="shared" si="49"/>
        <v>-1.6219163287654048E-3</v>
      </c>
      <c r="AR122" s="167">
        <f t="shared" si="49"/>
        <v>7.9551460253224349E-4</v>
      </c>
      <c r="AS122" s="167">
        <f t="shared" si="49"/>
        <v>1.0364829355074434E-2</v>
      </c>
      <c r="AT122" s="64">
        <f t="shared" si="49"/>
        <v>9.9214171712267429E-3</v>
      </c>
      <c r="AU122" s="64">
        <f t="shared" si="49"/>
        <v>8.7247125854785779E-3</v>
      </c>
      <c r="AV122" s="64">
        <f t="shared" si="49"/>
        <v>6.3224833016222171E-3</v>
      </c>
      <c r="AW122" s="64">
        <f t="shared" si="49"/>
        <v>3.3870238004485298E-3</v>
      </c>
      <c r="AX122" s="64">
        <f t="shared" si="49"/>
        <v>3.978357717401293E-3</v>
      </c>
      <c r="AY122" s="64">
        <f t="shared" si="49"/>
        <v>-1.2087517036021289E-3</v>
      </c>
      <c r="AZ122" s="64">
        <f t="shared" si="49"/>
        <v>5.2996636712259182E-3</v>
      </c>
      <c r="BA122" s="64">
        <f t="shared" si="49"/>
        <v>9.0693236656989029E-3</v>
      </c>
      <c r="BB122" s="64">
        <f t="shared" si="49"/>
        <v>6.3303078194223428E-3</v>
      </c>
      <c r="BC122" s="64">
        <f t="shared" si="49"/>
        <v>8.5621593734752643E-3</v>
      </c>
      <c r="BD122" s="64">
        <f t="shared" si="49"/>
        <v>8.2089736084149934E-3</v>
      </c>
      <c r="BE122" s="64">
        <f t="shared" si="49"/>
        <v>5.773211526452382E-3</v>
      </c>
      <c r="BF122" s="64" t="e">
        <f t="shared" si="49"/>
        <v>#DIV/0!</v>
      </c>
      <c r="BG122" s="64">
        <f t="shared" si="49"/>
        <v>8.009270557314041E-3</v>
      </c>
      <c r="BH122" s="64">
        <f t="shared" si="49"/>
        <v>7.2758532703816048E-3</v>
      </c>
    </row>
    <row r="123" spans="1:60" s="36" customFormat="1" ht="12" hidden="1" thickBot="1" x14ac:dyDescent="0.25">
      <c r="A123" s="139">
        <f t="shared" si="13"/>
        <v>37255</v>
      </c>
      <c r="B123" s="193">
        <f t="shared" ref="B123:AG123" si="50">B22/B21-1</f>
        <v>2.1703396866623592E-4</v>
      </c>
      <c r="C123" s="193">
        <f t="shared" si="50"/>
        <v>1.7992532470560985E-3</v>
      </c>
      <c r="D123" s="163">
        <f t="shared" si="50"/>
        <v>-4.6451958979292218E-3</v>
      </c>
      <c r="E123" s="163">
        <f t="shared" si="50"/>
        <v>2.2517522822371738E-3</v>
      </c>
      <c r="F123" s="163">
        <f t="shared" si="50"/>
        <v>1.6058303622716874E-3</v>
      </c>
      <c r="G123" s="163">
        <f t="shared" si="50"/>
        <v>3.9984749975576772E-3</v>
      </c>
      <c r="H123" s="163">
        <f t="shared" si="50"/>
        <v>-4.1050214019940912E-2</v>
      </c>
      <c r="I123" s="195">
        <f t="shared" si="50"/>
        <v>-7.874449255160787E-4</v>
      </c>
      <c r="J123" s="163">
        <f t="shared" si="50"/>
        <v>9.231814762174384E-3</v>
      </c>
      <c r="K123" s="163">
        <f t="shared" si="50"/>
        <v>3.0582863326615861E-3</v>
      </c>
      <c r="L123" s="163">
        <f t="shared" si="50"/>
        <v>2.032897842358139E-2</v>
      </c>
      <c r="M123" s="163">
        <f t="shared" si="50"/>
        <v>-1.6510347905708711E-2</v>
      </c>
      <c r="N123" s="163">
        <f t="shared" si="50"/>
        <v>9.5372268916626979E-4</v>
      </c>
      <c r="O123" s="163">
        <f t="shared" si="50"/>
        <v>-1.6746689634796086E-2</v>
      </c>
      <c r="P123" s="163">
        <f t="shared" si="50"/>
        <v>-5.4261686278286314E-3</v>
      </c>
      <c r="Q123" s="163">
        <f t="shared" si="50"/>
        <v>-3.960994317439015E-4</v>
      </c>
      <c r="R123" s="163">
        <f t="shared" si="50"/>
        <v>-4.0650646418849412E-4</v>
      </c>
      <c r="S123" s="163">
        <f t="shared" si="50"/>
        <v>2.2467657227729809E-2</v>
      </c>
      <c r="T123" s="163">
        <f t="shared" si="50"/>
        <v>-3.0637094830869849E-3</v>
      </c>
      <c r="U123" s="163">
        <f t="shared" si="50"/>
        <v>-8.2390584367425523E-3</v>
      </c>
      <c r="V123" s="163">
        <f t="shared" si="50"/>
        <v>-1.7246206975850109E-2</v>
      </c>
      <c r="W123" s="163">
        <f t="shared" si="50"/>
        <v>-3.6491242641451316E-2</v>
      </c>
      <c r="X123" s="163">
        <f t="shared" si="50"/>
        <v>-3.8152432527984725E-3</v>
      </c>
      <c r="Y123" s="163">
        <f t="shared" si="50"/>
        <v>-3.4954446028176989E-3</v>
      </c>
      <c r="Z123" s="163">
        <f t="shared" si="50"/>
        <v>-6.1404675403190501E-3</v>
      </c>
      <c r="AA123" s="163">
        <f t="shared" si="50"/>
        <v>3.2856648058052773E-3</v>
      </c>
      <c r="AB123" s="163">
        <f t="shared" si="50"/>
        <v>4.9924325136463388E-4</v>
      </c>
      <c r="AC123" s="163">
        <f t="shared" si="50"/>
        <v>6.8691183395164224E-3</v>
      </c>
      <c r="AD123" s="163">
        <f t="shared" si="50"/>
        <v>1.2053372287764264E-2</v>
      </c>
      <c r="AE123" s="163">
        <f t="shared" si="50"/>
        <v>2.2517522822371738E-3</v>
      </c>
      <c r="AF123" s="163">
        <f t="shared" si="50"/>
        <v>9.5172873435744876E-5</v>
      </c>
      <c r="AG123" s="163">
        <f t="shared" si="50"/>
        <v>-4.0882461144087223E-5</v>
      </c>
      <c r="AH123" s="163">
        <f t="shared" ref="AH123:BH123" si="51">AH22/AH21-1</f>
        <v>2.8664638393898212E-3</v>
      </c>
      <c r="AI123" s="163">
        <f t="shared" si="51"/>
        <v>4.6987012459320798E-3</v>
      </c>
      <c r="AJ123" s="163">
        <f t="shared" si="51"/>
        <v>5.4381763505695346E-3</v>
      </c>
      <c r="AK123" s="163">
        <f t="shared" si="51"/>
        <v>1.7992048338011379E-3</v>
      </c>
      <c r="AL123" s="163">
        <f t="shared" si="51"/>
        <v>6.4090267636518483E-3</v>
      </c>
      <c r="AM123" s="163">
        <f t="shared" si="51"/>
        <v>9.708917675346207E-4</v>
      </c>
      <c r="AN123" s="163">
        <f t="shared" si="51"/>
        <v>3.7145019674718061E-3</v>
      </c>
      <c r="AO123" s="163">
        <f t="shared" si="51"/>
        <v>-3.7049258656322026E-3</v>
      </c>
      <c r="AP123" s="163">
        <f t="shared" si="51"/>
        <v>6.6750998601310396E-3</v>
      </c>
      <c r="AQ123" s="163">
        <f t="shared" si="51"/>
        <v>1.3206529371478481E-2</v>
      </c>
      <c r="AR123" s="163">
        <f t="shared" si="51"/>
        <v>-3.5540664143981493E-3</v>
      </c>
      <c r="AS123" s="163">
        <f t="shared" si="51"/>
        <v>-1.125806342752389E-2</v>
      </c>
      <c r="AT123" s="163">
        <f t="shared" si="51"/>
        <v>4.02725223414091E-3</v>
      </c>
      <c r="AU123" s="163">
        <f t="shared" si="51"/>
        <v>5.0779959234599215E-3</v>
      </c>
      <c r="AV123" s="163">
        <f t="shared" si="51"/>
        <v>4.7753859938661769E-3</v>
      </c>
      <c r="AW123" s="163">
        <f t="shared" si="51"/>
        <v>1.065537780431991E-2</v>
      </c>
      <c r="AX123" s="163">
        <f t="shared" si="51"/>
        <v>-5.62960180001848E-3</v>
      </c>
      <c r="AY123" s="163">
        <f t="shared" si="51"/>
        <v>-1.5019634498518619E-2</v>
      </c>
      <c r="AZ123" s="163">
        <f t="shared" si="51"/>
        <v>4.3656172812562843E-3</v>
      </c>
      <c r="BA123" s="163">
        <f t="shared" si="51"/>
        <v>1.2911496168557912E-2</v>
      </c>
      <c r="BB123" s="163">
        <f t="shared" si="51"/>
        <v>6.4381815504874762E-3</v>
      </c>
      <c r="BC123" s="163">
        <f t="shared" si="51"/>
        <v>1.1124025467308396E-2</v>
      </c>
      <c r="BD123" s="163">
        <f t="shared" si="51"/>
        <v>1.3821409183462086E-2</v>
      </c>
      <c r="BE123" s="163">
        <f t="shared" si="51"/>
        <v>2.1193186022876453E-3</v>
      </c>
      <c r="BF123" s="163" t="e">
        <f t="shared" si="51"/>
        <v>#DIV/0!</v>
      </c>
      <c r="BG123" s="163">
        <f t="shared" si="51"/>
        <v>9.4466579657224159E-3</v>
      </c>
      <c r="BH123" s="163">
        <f t="shared" si="51"/>
        <v>8.62827104635433E-3</v>
      </c>
    </row>
    <row r="124" spans="1:60" s="7" customFormat="1" hidden="1" x14ac:dyDescent="0.2">
      <c r="A124" s="138">
        <f t="shared" si="13"/>
        <v>37345</v>
      </c>
      <c r="B124" s="190">
        <f t="shared" ref="B124:AG124" si="52">B23/B22-1</f>
        <v>3.4067802609876185E-3</v>
      </c>
      <c r="C124" s="190">
        <f t="shared" si="52"/>
        <v>3.0194675167418694E-3</v>
      </c>
      <c r="D124" s="167">
        <f t="shared" si="52"/>
        <v>-4.8642802043734612E-3</v>
      </c>
      <c r="E124" s="167">
        <f t="shared" si="52"/>
        <v>2.2325897390895744E-3</v>
      </c>
      <c r="F124" s="167">
        <f t="shared" si="52"/>
        <v>6.2514347061282116E-3</v>
      </c>
      <c r="G124" s="167">
        <f t="shared" si="52"/>
        <v>5.8384493564485052E-3</v>
      </c>
      <c r="H124" s="64">
        <f t="shared" si="52"/>
        <v>1.3960011646990456E-2</v>
      </c>
      <c r="I124" s="192">
        <f t="shared" si="52"/>
        <v>2.5525970074147253E-3</v>
      </c>
      <c r="J124" s="64">
        <f t="shared" si="52"/>
        <v>1.0996615656129416E-2</v>
      </c>
      <c r="K124" s="64">
        <f t="shared" si="52"/>
        <v>4.9060624160199851E-3</v>
      </c>
      <c r="L124" s="167">
        <f t="shared" si="52"/>
        <v>-1.7974565427676059E-2</v>
      </c>
      <c r="M124" s="167">
        <f t="shared" si="52"/>
        <v>1.2167453770061787E-2</v>
      </c>
      <c r="N124" s="167">
        <f t="shared" si="52"/>
        <v>4.0781436170120866E-3</v>
      </c>
      <c r="O124" s="167">
        <f t="shared" si="52"/>
        <v>-2.2474222889521944E-2</v>
      </c>
      <c r="P124" s="167">
        <f t="shared" si="52"/>
        <v>-7.6148788588471517E-3</v>
      </c>
      <c r="Q124" s="167">
        <f t="shared" si="52"/>
        <v>3.4615810224851051E-2</v>
      </c>
      <c r="R124" s="167">
        <f t="shared" si="52"/>
        <v>-9.9960582164743128E-3</v>
      </c>
      <c r="S124" s="167">
        <f t="shared" si="52"/>
        <v>8.5006605701782867E-3</v>
      </c>
      <c r="T124" s="167">
        <f t="shared" si="52"/>
        <v>-7.3022647892958537E-3</v>
      </c>
      <c r="U124" s="167">
        <f t="shared" si="52"/>
        <v>-9.1513809627190579E-3</v>
      </c>
      <c r="V124" s="167">
        <f t="shared" si="52"/>
        <v>-1.9766614304852936E-2</v>
      </c>
      <c r="W124" s="167">
        <f t="shared" si="52"/>
        <v>-1.0527673071130006E-2</v>
      </c>
      <c r="X124" s="167">
        <f t="shared" si="52"/>
        <v>-4.1725815413898859E-3</v>
      </c>
      <c r="Y124" s="167">
        <f t="shared" si="52"/>
        <v>-7.5567862803860297E-4</v>
      </c>
      <c r="Z124" s="167">
        <f t="shared" si="52"/>
        <v>-3.9070479445346695E-3</v>
      </c>
      <c r="AA124" s="167">
        <f t="shared" si="52"/>
        <v>7.2476566643400187E-3</v>
      </c>
      <c r="AB124" s="167">
        <f t="shared" si="52"/>
        <v>-2.6630394159367077E-3</v>
      </c>
      <c r="AC124" s="167">
        <f t="shared" si="52"/>
        <v>-6.2449331981639933E-4</v>
      </c>
      <c r="AD124" s="167">
        <f t="shared" si="52"/>
        <v>1.4060798093497695E-2</v>
      </c>
      <c r="AE124" s="167">
        <f t="shared" si="52"/>
        <v>2.2325897390895744E-3</v>
      </c>
      <c r="AF124" s="167">
        <f t="shared" si="52"/>
        <v>-7.4377307289736905E-3</v>
      </c>
      <c r="AG124" s="167">
        <f t="shared" si="52"/>
        <v>2.3200753437833121E-3</v>
      </c>
      <c r="AH124" s="167">
        <f t="shared" ref="AH124:BH124" si="53">AH23/AH22-1</f>
        <v>3.4745100399791173E-3</v>
      </c>
      <c r="AI124" s="167">
        <f t="shared" si="53"/>
        <v>5.82636027265937E-3</v>
      </c>
      <c r="AJ124" s="167">
        <f t="shared" si="53"/>
        <v>5.5558247059763755E-3</v>
      </c>
      <c r="AK124" s="167">
        <f t="shared" si="53"/>
        <v>3.7034850252624096E-3</v>
      </c>
      <c r="AL124" s="167">
        <f t="shared" si="53"/>
        <v>7.2831496557059783E-3</v>
      </c>
      <c r="AM124" s="167">
        <f t="shared" si="53"/>
        <v>-7.3114584107480951E-4</v>
      </c>
      <c r="AN124" s="167">
        <f t="shared" si="53"/>
        <v>1.0246342901068628E-2</v>
      </c>
      <c r="AO124" s="167">
        <f t="shared" si="53"/>
        <v>9.8950179049182019E-3</v>
      </c>
      <c r="AP124" s="167">
        <f t="shared" si="53"/>
        <v>1.0385087701816564E-2</v>
      </c>
      <c r="AQ124" s="167">
        <f t="shared" si="53"/>
        <v>-1.9376096092783568E-3</v>
      </c>
      <c r="AR124" s="167">
        <f t="shared" si="53"/>
        <v>-6.0350388798680044E-3</v>
      </c>
      <c r="AS124" s="167">
        <f t="shared" si="53"/>
        <v>-1.2657516082363318E-2</v>
      </c>
      <c r="AT124" s="64">
        <f t="shared" si="53"/>
        <v>1.644310121702075E-3</v>
      </c>
      <c r="AU124" s="64">
        <f t="shared" si="53"/>
        <v>9.0261556736828119E-3</v>
      </c>
      <c r="AV124" s="64">
        <f t="shared" si="53"/>
        <v>2.7619201805757498E-3</v>
      </c>
      <c r="AW124" s="64">
        <f t="shared" si="53"/>
        <v>-8.3714890757234928E-3</v>
      </c>
      <c r="AX124" s="64">
        <f t="shared" si="53"/>
        <v>2.8267790759866074E-3</v>
      </c>
      <c r="AY124" s="64">
        <f t="shared" si="53"/>
        <v>1.3730338097890593E-2</v>
      </c>
      <c r="AZ124" s="64">
        <f t="shared" si="53"/>
        <v>3.9149327255156852E-3</v>
      </c>
      <c r="BA124" s="64">
        <f t="shared" si="53"/>
        <v>4.4029528574249799E-3</v>
      </c>
      <c r="BB124" s="64">
        <f t="shared" si="53"/>
        <v>1.0341932373599594E-2</v>
      </c>
      <c r="BC124" s="64">
        <f t="shared" si="53"/>
        <v>1.6186755342262327E-2</v>
      </c>
      <c r="BD124" s="64">
        <f t="shared" si="53"/>
        <v>1.7782312803488187E-2</v>
      </c>
      <c r="BE124" s="64">
        <f t="shared" si="53"/>
        <v>1.0659198989830809E-2</v>
      </c>
      <c r="BF124" s="64" t="e">
        <f t="shared" si="53"/>
        <v>#DIV/0!</v>
      </c>
      <c r="BG124" s="64">
        <f t="shared" si="53"/>
        <v>8.1083862046278377E-3</v>
      </c>
      <c r="BH124" s="64">
        <f t="shared" si="53"/>
        <v>7.9580633117943833E-3</v>
      </c>
    </row>
    <row r="125" spans="1:60" s="7" customFormat="1" hidden="1" x14ac:dyDescent="0.2">
      <c r="A125" s="138">
        <f t="shared" si="13"/>
        <v>37437</v>
      </c>
      <c r="B125" s="190">
        <f t="shared" ref="B125:AG125" si="54">B24/B23-1</f>
        <v>1.1083850953719221E-4</v>
      </c>
      <c r="C125" s="190">
        <f t="shared" si="54"/>
        <v>9.5408665647500612E-5</v>
      </c>
      <c r="D125" s="167">
        <f t="shared" si="54"/>
        <v>-6.5623160312512363E-3</v>
      </c>
      <c r="E125" s="167">
        <f t="shared" si="54"/>
        <v>9.6464815389829539E-4</v>
      </c>
      <c r="F125" s="167">
        <f t="shared" si="54"/>
        <v>2.187979426385267E-3</v>
      </c>
      <c r="G125" s="167">
        <f t="shared" si="54"/>
        <v>2.2776994643467496E-3</v>
      </c>
      <c r="H125" s="64">
        <f t="shared" si="54"/>
        <v>5.2672397215780542E-4</v>
      </c>
      <c r="I125" s="192">
        <f t="shared" si="54"/>
        <v>-1.0560259272597294E-3</v>
      </c>
      <c r="J125" s="64">
        <f t="shared" si="54"/>
        <v>1.0392402262929812E-2</v>
      </c>
      <c r="K125" s="64">
        <f t="shared" si="54"/>
        <v>8.020007595386236E-4</v>
      </c>
      <c r="L125" s="167">
        <f t="shared" si="54"/>
        <v>-9.1459639255303538E-3</v>
      </c>
      <c r="M125" s="167">
        <f t="shared" si="54"/>
        <v>-8.0789923774879924E-3</v>
      </c>
      <c r="N125" s="167">
        <f t="shared" si="54"/>
        <v>-1.6419119700223916E-3</v>
      </c>
      <c r="O125" s="167">
        <f t="shared" si="54"/>
        <v>-1.3856743284861639E-2</v>
      </c>
      <c r="P125" s="167">
        <f t="shared" si="54"/>
        <v>-9.3825079811746814E-3</v>
      </c>
      <c r="Q125" s="167">
        <f t="shared" si="54"/>
        <v>-6.4046404966475734E-3</v>
      </c>
      <c r="R125" s="167">
        <f t="shared" si="54"/>
        <v>-7.5201111789271469E-3</v>
      </c>
      <c r="S125" s="167">
        <f t="shared" si="54"/>
        <v>3.0452443497721582E-3</v>
      </c>
      <c r="T125" s="167">
        <f t="shared" si="54"/>
        <v>-3.9473228654546277E-3</v>
      </c>
      <c r="U125" s="167">
        <f t="shared" si="54"/>
        <v>-7.8708286371491631E-3</v>
      </c>
      <c r="V125" s="167">
        <f t="shared" si="54"/>
        <v>-2.472047691268886E-2</v>
      </c>
      <c r="W125" s="167">
        <f t="shared" si="54"/>
        <v>-1.1276906111788554E-2</v>
      </c>
      <c r="X125" s="167">
        <f t="shared" si="54"/>
        <v>-7.0787162032257545E-3</v>
      </c>
      <c r="Y125" s="167">
        <f t="shared" si="54"/>
        <v>-5.4048647562477958E-3</v>
      </c>
      <c r="Z125" s="167">
        <f t="shared" si="54"/>
        <v>-5.9368737372778035E-3</v>
      </c>
      <c r="AA125" s="167">
        <f t="shared" si="54"/>
        <v>-4.0687176518269252E-3</v>
      </c>
      <c r="AB125" s="167">
        <f t="shared" si="54"/>
        <v>-7.0750219426986005E-3</v>
      </c>
      <c r="AC125" s="167">
        <f t="shared" si="54"/>
        <v>-1.489378910410788E-3</v>
      </c>
      <c r="AD125" s="167">
        <f t="shared" si="54"/>
        <v>9.8666766654822435E-3</v>
      </c>
      <c r="AE125" s="167">
        <f t="shared" si="54"/>
        <v>9.6464815389829539E-4</v>
      </c>
      <c r="AF125" s="167">
        <f t="shared" si="54"/>
        <v>-2.7949030347484971E-4</v>
      </c>
      <c r="AG125" s="167">
        <f t="shared" si="54"/>
        <v>1.602713024952962E-4</v>
      </c>
      <c r="AH125" s="167">
        <f t="shared" ref="AH125:BH125" si="55">AH24/AH23-1</f>
        <v>1.2410678139294085E-3</v>
      </c>
      <c r="AI125" s="167">
        <f t="shared" si="55"/>
        <v>-1.4136157521738024E-3</v>
      </c>
      <c r="AJ125" s="167">
        <f t="shared" si="55"/>
        <v>-8.7692780056813913E-4</v>
      </c>
      <c r="AK125" s="167">
        <f t="shared" si="55"/>
        <v>-1.3683396008561388E-3</v>
      </c>
      <c r="AL125" s="167">
        <f t="shared" si="55"/>
        <v>-1.5821896393749535E-3</v>
      </c>
      <c r="AM125" s="167">
        <f t="shared" si="55"/>
        <v>1.4350441735191399E-3</v>
      </c>
      <c r="AN125" s="167">
        <f t="shared" si="55"/>
        <v>3.238726431766592E-3</v>
      </c>
      <c r="AO125" s="167">
        <f t="shared" si="55"/>
        <v>-1.5520485396689487E-3</v>
      </c>
      <c r="AP125" s="167">
        <f t="shared" si="55"/>
        <v>5.1297752533918661E-3</v>
      </c>
      <c r="AQ125" s="167">
        <f t="shared" si="55"/>
        <v>8.2825974659561652E-4</v>
      </c>
      <c r="AR125" s="167">
        <f t="shared" si="55"/>
        <v>-5.1946550242727429E-3</v>
      </c>
      <c r="AS125" s="167">
        <f t="shared" si="55"/>
        <v>-1.2232002459170221E-2</v>
      </c>
      <c r="AT125" s="64">
        <f t="shared" si="55"/>
        <v>-1.6041568381387483E-3</v>
      </c>
      <c r="AU125" s="64">
        <f t="shared" si="55"/>
        <v>6.3526817039858408E-3</v>
      </c>
      <c r="AV125" s="64">
        <f t="shared" si="55"/>
        <v>2.8744135968024054E-3</v>
      </c>
      <c r="AW125" s="64">
        <f t="shared" si="55"/>
        <v>1.5738737215702514E-3</v>
      </c>
      <c r="AX125" s="64">
        <f t="shared" si="55"/>
        <v>4.7800636822326048E-3</v>
      </c>
      <c r="AY125" s="64">
        <f t="shared" si="55"/>
        <v>2.9358978421978321E-3</v>
      </c>
      <c r="AZ125" s="64">
        <f t="shared" si="55"/>
        <v>5.2181065686423E-3</v>
      </c>
      <c r="BA125" s="64">
        <f t="shared" si="55"/>
        <v>6.4895235965876097E-3</v>
      </c>
      <c r="BB125" s="64">
        <f t="shared" si="55"/>
        <v>7.0055340551100631E-3</v>
      </c>
      <c r="BC125" s="64">
        <f t="shared" si="55"/>
        <v>1.5626656926239324E-2</v>
      </c>
      <c r="BD125" s="64">
        <f t="shared" si="55"/>
        <v>7.5261858360951006E-3</v>
      </c>
      <c r="BE125" s="64">
        <f t="shared" si="55"/>
        <v>4.0077461755736454E-3</v>
      </c>
      <c r="BF125" s="64" t="e">
        <f t="shared" si="55"/>
        <v>#DIV/0!</v>
      </c>
      <c r="BG125" s="64">
        <f t="shared" si="55"/>
        <v>1.1166291624836067E-2</v>
      </c>
      <c r="BH125" s="64">
        <f t="shared" si="55"/>
        <v>8.6611083175864856E-3</v>
      </c>
    </row>
    <row r="126" spans="1:60" s="7" customFormat="1" hidden="1" x14ac:dyDescent="0.2">
      <c r="A126" s="138">
        <f t="shared" si="13"/>
        <v>37529</v>
      </c>
      <c r="B126" s="190">
        <f t="shared" ref="B126:AG126" si="56">B25/B24-1</f>
        <v>1.2895679798192727E-3</v>
      </c>
      <c r="C126" s="190">
        <f t="shared" si="56"/>
        <v>2.0962004853473104E-3</v>
      </c>
      <c r="D126" s="167">
        <f t="shared" si="56"/>
        <v>-3.8434644826281783E-3</v>
      </c>
      <c r="E126" s="167">
        <f t="shared" si="56"/>
        <v>2.4257125152313819E-3</v>
      </c>
      <c r="F126" s="167">
        <f t="shared" si="56"/>
        <v>2.8214490242388646E-3</v>
      </c>
      <c r="G126" s="167">
        <f t="shared" si="56"/>
        <v>4.075677711192105E-3</v>
      </c>
      <c r="H126" s="64">
        <f t="shared" si="56"/>
        <v>-2.044248059826026E-2</v>
      </c>
      <c r="I126" s="192">
        <f t="shared" si="56"/>
        <v>2.5059637645097332E-4</v>
      </c>
      <c r="J126" s="64">
        <f t="shared" si="56"/>
        <v>1.0340504239186865E-2</v>
      </c>
      <c r="K126" s="64">
        <f t="shared" si="56"/>
        <v>2.9254706363064376E-3</v>
      </c>
      <c r="L126" s="167">
        <f t="shared" si="56"/>
        <v>7.3679632725833777E-3</v>
      </c>
      <c r="M126" s="167">
        <f t="shared" si="56"/>
        <v>-8.6672421805924493E-3</v>
      </c>
      <c r="N126" s="167">
        <f t="shared" si="56"/>
        <v>3.2349732144609789E-5</v>
      </c>
      <c r="O126" s="167">
        <f t="shared" si="56"/>
        <v>-1.8617102075335956E-2</v>
      </c>
      <c r="P126" s="167">
        <f t="shared" si="56"/>
        <v>-9.2411800602185679E-3</v>
      </c>
      <c r="Q126" s="167">
        <f t="shared" si="56"/>
        <v>-1.2242232384098828E-2</v>
      </c>
      <c r="R126" s="167">
        <f t="shared" si="56"/>
        <v>1.159257909918443E-3</v>
      </c>
      <c r="S126" s="167">
        <f t="shared" si="56"/>
        <v>8.377422932169809E-3</v>
      </c>
      <c r="T126" s="167">
        <f t="shared" si="56"/>
        <v>-2.5993703170038573E-3</v>
      </c>
      <c r="U126" s="167">
        <f t="shared" si="56"/>
        <v>-5.7372171137827221E-3</v>
      </c>
      <c r="V126" s="167">
        <f t="shared" si="56"/>
        <v>-1.4144045006532657E-2</v>
      </c>
      <c r="W126" s="167">
        <f t="shared" si="56"/>
        <v>-7.6673892674985478E-3</v>
      </c>
      <c r="X126" s="167">
        <f t="shared" si="56"/>
        <v>-4.4565715793380978E-3</v>
      </c>
      <c r="Y126" s="167">
        <f t="shared" si="56"/>
        <v>5.8023036771137626E-4</v>
      </c>
      <c r="Z126" s="167">
        <f t="shared" si="56"/>
        <v>-9.6160499543795908E-4</v>
      </c>
      <c r="AA126" s="167">
        <f t="shared" si="56"/>
        <v>4.4453051742896488E-3</v>
      </c>
      <c r="AB126" s="167">
        <f t="shared" si="56"/>
        <v>-4.0307428923419542E-3</v>
      </c>
      <c r="AC126" s="167">
        <f t="shared" si="56"/>
        <v>9.2596628033314587E-4</v>
      </c>
      <c r="AD126" s="167">
        <f t="shared" si="56"/>
        <v>8.7755143782168865E-3</v>
      </c>
      <c r="AE126" s="167">
        <f t="shared" si="56"/>
        <v>2.4257125152313819E-3</v>
      </c>
      <c r="AF126" s="167">
        <f t="shared" si="56"/>
        <v>4.3584347936276302E-3</v>
      </c>
      <c r="AG126" s="167">
        <f t="shared" si="56"/>
        <v>-5.4090886579993835E-4</v>
      </c>
      <c r="AH126" s="167">
        <f t="shared" ref="AH126:BH126" si="57">AH25/AH24-1</f>
        <v>2.6082193955603294E-3</v>
      </c>
      <c r="AI126" s="167">
        <f t="shared" si="57"/>
        <v>6.2640156964119953E-3</v>
      </c>
      <c r="AJ126" s="167">
        <f t="shared" si="57"/>
        <v>5.4262365334152296E-3</v>
      </c>
      <c r="AK126" s="167">
        <f t="shared" si="57"/>
        <v>2.1037791266624861E-3</v>
      </c>
      <c r="AL126" s="167">
        <f t="shared" si="57"/>
        <v>9.1894826765168691E-3</v>
      </c>
      <c r="AM126" s="167">
        <f t="shared" si="57"/>
        <v>2.0911161452654703E-3</v>
      </c>
      <c r="AN126" s="167">
        <f t="shared" si="57"/>
        <v>6.2872904503787908E-3</v>
      </c>
      <c r="AO126" s="167">
        <f t="shared" si="57"/>
        <v>5.6050286264595073E-3</v>
      </c>
      <c r="AP126" s="167">
        <f t="shared" si="57"/>
        <v>6.5548074174599513E-3</v>
      </c>
      <c r="AQ126" s="167">
        <f t="shared" si="57"/>
        <v>-1.1073810956492625E-2</v>
      </c>
      <c r="AR126" s="167">
        <f t="shared" si="57"/>
        <v>-8.6890709422930978E-3</v>
      </c>
      <c r="AS126" s="167">
        <f t="shared" si="57"/>
        <v>-2.1788689033672481E-2</v>
      </c>
      <c r="AT126" s="64">
        <f t="shared" si="57"/>
        <v>-8.818179037628493E-5</v>
      </c>
      <c r="AU126" s="64">
        <f t="shared" si="57"/>
        <v>6.5952021013406803E-3</v>
      </c>
      <c r="AV126" s="64">
        <f t="shared" si="57"/>
        <v>1.1565188788735803E-3</v>
      </c>
      <c r="AW126" s="64">
        <f t="shared" si="57"/>
        <v>1.4367290455874482E-3</v>
      </c>
      <c r="AX126" s="64">
        <f t="shared" si="57"/>
        <v>-2.0772923400259602E-3</v>
      </c>
      <c r="AY126" s="64">
        <f t="shared" si="57"/>
        <v>-4.0552720141445731E-3</v>
      </c>
      <c r="AZ126" s="64">
        <f t="shared" si="57"/>
        <v>2.5760821835105752E-3</v>
      </c>
      <c r="BA126" s="64">
        <f t="shared" si="57"/>
        <v>7.6790718719561557E-3</v>
      </c>
      <c r="BB126" s="64">
        <f t="shared" si="57"/>
        <v>6.3356962095872937E-3</v>
      </c>
      <c r="BC126" s="64">
        <f t="shared" si="57"/>
        <v>1.6235399174174381E-2</v>
      </c>
      <c r="BD126" s="64">
        <f t="shared" si="57"/>
        <v>1.4696975362842091E-2</v>
      </c>
      <c r="BE126" s="64">
        <f t="shared" si="57"/>
        <v>1.9025299539501273E-3</v>
      </c>
      <c r="BF126" s="64" t="e">
        <f t="shared" si="57"/>
        <v>#DIV/0!</v>
      </c>
      <c r="BG126" s="64">
        <f t="shared" si="57"/>
        <v>1.1342577381400654E-2</v>
      </c>
      <c r="BH126" s="64">
        <f t="shared" si="57"/>
        <v>9.8906184273879205E-3</v>
      </c>
    </row>
    <row r="127" spans="1:60" s="7" customFormat="1" ht="12" hidden="1" thickBot="1" x14ac:dyDescent="0.25">
      <c r="A127" s="139">
        <f t="shared" si="13"/>
        <v>37620</v>
      </c>
      <c r="B127" s="193">
        <f t="shared" ref="B127:AG127" si="58">B26/B25-1</f>
        <v>1.9317392419249124E-4</v>
      </c>
      <c r="C127" s="193">
        <f t="shared" si="58"/>
        <v>3.7150155098886195E-4</v>
      </c>
      <c r="D127" s="163">
        <f t="shared" si="58"/>
        <v>-5.2623567960780049E-3</v>
      </c>
      <c r="E127" s="163">
        <f t="shared" si="58"/>
        <v>1.5957246155682281E-3</v>
      </c>
      <c r="F127" s="163">
        <f t="shared" si="58"/>
        <v>1.7887721772380516E-3</v>
      </c>
      <c r="G127" s="163">
        <f t="shared" si="58"/>
        <v>2.1312068180199262E-3</v>
      </c>
      <c r="H127" s="163">
        <f t="shared" si="58"/>
        <v>-4.7218207401183987E-3</v>
      </c>
      <c r="I127" s="195">
        <f t="shared" si="58"/>
        <v>-5.9413706264788146E-4</v>
      </c>
      <c r="J127" s="163">
        <f t="shared" si="58"/>
        <v>6.9832899532997761E-3</v>
      </c>
      <c r="K127" s="163">
        <f t="shared" si="58"/>
        <v>1.2337897581380375E-3</v>
      </c>
      <c r="L127" s="163">
        <f t="shared" si="58"/>
        <v>-2.7140962732185026E-3</v>
      </c>
      <c r="M127" s="163">
        <f t="shared" si="58"/>
        <v>-1.0076094621220832E-3</v>
      </c>
      <c r="N127" s="163">
        <f t="shared" si="58"/>
        <v>-4.1883071132720051E-4</v>
      </c>
      <c r="O127" s="163">
        <f t="shared" si="58"/>
        <v>-2.2263123758138437E-2</v>
      </c>
      <c r="P127" s="163">
        <f t="shared" si="58"/>
        <v>-5.1741503326178107E-3</v>
      </c>
      <c r="Q127" s="163">
        <f t="shared" si="58"/>
        <v>-1.637871065653318E-2</v>
      </c>
      <c r="R127" s="163">
        <f t="shared" si="58"/>
        <v>-5.6649812810849465E-3</v>
      </c>
      <c r="S127" s="163">
        <f t="shared" si="58"/>
        <v>2.7318596497081238E-3</v>
      </c>
      <c r="T127" s="163">
        <f t="shared" si="58"/>
        <v>-4.0532486897689735E-3</v>
      </c>
      <c r="U127" s="163">
        <f t="shared" si="58"/>
        <v>-3.8994883103766753E-3</v>
      </c>
      <c r="V127" s="163">
        <f t="shared" si="58"/>
        <v>-2.5945284228024557E-2</v>
      </c>
      <c r="W127" s="163">
        <f t="shared" si="58"/>
        <v>-1.4871245337842121E-2</v>
      </c>
      <c r="X127" s="163">
        <f t="shared" si="58"/>
        <v>-7.5564486652435203E-3</v>
      </c>
      <c r="Y127" s="163">
        <f t="shared" si="58"/>
        <v>2.8066464204699049E-3</v>
      </c>
      <c r="Z127" s="163">
        <f t="shared" si="58"/>
        <v>-1.8924089741627625E-3</v>
      </c>
      <c r="AA127" s="163">
        <f t="shared" si="58"/>
        <v>1.4522834976145704E-2</v>
      </c>
      <c r="AB127" s="163">
        <f t="shared" si="58"/>
        <v>-7.3846864920340538E-3</v>
      </c>
      <c r="AC127" s="163">
        <f t="shared" si="58"/>
        <v>-5.8394654271254343E-4</v>
      </c>
      <c r="AD127" s="163">
        <f t="shared" si="58"/>
        <v>7.481772674962528E-3</v>
      </c>
      <c r="AE127" s="163">
        <f t="shared" si="58"/>
        <v>1.5957246155682281E-3</v>
      </c>
      <c r="AF127" s="163">
        <f t="shared" si="58"/>
        <v>3.1077817082454384E-3</v>
      </c>
      <c r="AG127" s="163">
        <f t="shared" si="58"/>
        <v>-1.4681332023238625E-3</v>
      </c>
      <c r="AH127" s="163">
        <f t="shared" ref="AH127:BH127" si="59">AH26/AH25-1</f>
        <v>1.8444989565389314E-3</v>
      </c>
      <c r="AI127" s="163">
        <f t="shared" si="59"/>
        <v>2.4526758493181866E-3</v>
      </c>
      <c r="AJ127" s="163">
        <f t="shared" si="59"/>
        <v>9.620393382798742E-4</v>
      </c>
      <c r="AK127" s="163">
        <f t="shared" si="59"/>
        <v>-2.298556170270416E-4</v>
      </c>
      <c r="AL127" s="163">
        <f t="shared" si="59"/>
        <v>4.5718444686606574E-3</v>
      </c>
      <c r="AM127" s="163">
        <f t="shared" si="59"/>
        <v>7.806584420806395E-4</v>
      </c>
      <c r="AN127" s="163">
        <f t="shared" si="59"/>
        <v>4.0139789082045407E-3</v>
      </c>
      <c r="AO127" s="163">
        <f t="shared" si="59"/>
        <v>3.8598019318880628E-3</v>
      </c>
      <c r="AP127" s="163">
        <f t="shared" si="59"/>
        <v>4.0743751331890898E-3</v>
      </c>
      <c r="AQ127" s="163">
        <f t="shared" si="59"/>
        <v>1.0232106013594588E-3</v>
      </c>
      <c r="AR127" s="163">
        <f t="shared" si="59"/>
        <v>-1.0636841191856483E-2</v>
      </c>
      <c r="AS127" s="163">
        <f t="shared" si="59"/>
        <v>-1.5821394137046307E-2</v>
      </c>
      <c r="AT127" s="163">
        <f t="shared" si="59"/>
        <v>-1.03500906779741E-3</v>
      </c>
      <c r="AU127" s="163">
        <f t="shared" si="59"/>
        <v>8.1662600129963625E-3</v>
      </c>
      <c r="AV127" s="163">
        <f t="shared" si="59"/>
        <v>1.5925998013648357E-3</v>
      </c>
      <c r="AW127" s="163">
        <f t="shared" si="59"/>
        <v>6.0389802235045753E-3</v>
      </c>
      <c r="AX127" s="163">
        <f t="shared" si="59"/>
        <v>-1.2444238258069173E-4</v>
      </c>
      <c r="AY127" s="163">
        <f t="shared" si="59"/>
        <v>9.5346731982037802E-4</v>
      </c>
      <c r="AZ127" s="163">
        <f t="shared" si="59"/>
        <v>-6.5408694896951225E-4</v>
      </c>
      <c r="BA127" s="163">
        <f t="shared" si="59"/>
        <v>3.8001087570704861E-4</v>
      </c>
      <c r="BB127" s="163">
        <f t="shared" si="59"/>
        <v>2.8703679510317937E-3</v>
      </c>
      <c r="BC127" s="163">
        <f t="shared" si="59"/>
        <v>1.4326099643853452E-2</v>
      </c>
      <c r="BD127" s="163">
        <f t="shared" si="59"/>
        <v>-2.7253147163930347E-3</v>
      </c>
      <c r="BE127" s="163">
        <f t="shared" si="59"/>
        <v>1.3953738458294396E-4</v>
      </c>
      <c r="BF127" s="163" t="e">
        <f t="shared" si="59"/>
        <v>#DIV/0!</v>
      </c>
      <c r="BG127" s="163">
        <f t="shared" si="59"/>
        <v>6.8054892377802378E-3</v>
      </c>
      <c r="BH127" s="163">
        <f t="shared" si="59"/>
        <v>3.5495179187865489E-3</v>
      </c>
    </row>
    <row r="128" spans="1:60" s="7" customFormat="1" hidden="1" x14ac:dyDescent="0.2">
      <c r="A128" s="138">
        <f t="shared" si="13"/>
        <v>37710</v>
      </c>
      <c r="B128" s="190">
        <f t="shared" ref="B128:AG128" si="60">B27/B26-1</f>
        <v>-1.4245370261722901E-3</v>
      </c>
      <c r="C128" s="190">
        <f t="shared" si="60"/>
        <v>-8.5331942483157786E-4</v>
      </c>
      <c r="D128" s="167">
        <f t="shared" si="60"/>
        <v>-6.4069430945200567E-3</v>
      </c>
      <c r="E128" s="167">
        <f t="shared" si="60"/>
        <v>6.5076296999477812E-4</v>
      </c>
      <c r="F128" s="167">
        <f t="shared" si="60"/>
        <v>-6.3617302621166161E-5</v>
      </c>
      <c r="G128" s="167">
        <f t="shared" si="60"/>
        <v>8.3408138657037334E-4</v>
      </c>
      <c r="H128" s="64">
        <f t="shared" si="60"/>
        <v>-1.724877591051277E-2</v>
      </c>
      <c r="I128" s="192">
        <f t="shared" si="60"/>
        <v>-2.5711302858617557E-3</v>
      </c>
      <c r="J128" s="64">
        <f t="shared" si="60"/>
        <v>8.3897758040509807E-3</v>
      </c>
      <c r="K128" s="64">
        <f t="shared" si="60"/>
        <v>-5.7140692687629446E-4</v>
      </c>
      <c r="L128" s="167">
        <f t="shared" si="60"/>
        <v>-1.8944276040427588E-2</v>
      </c>
      <c r="M128" s="167">
        <f t="shared" si="60"/>
        <v>-3.6590250003523117E-3</v>
      </c>
      <c r="N128" s="167">
        <f t="shared" si="60"/>
        <v>4.2528160366062107E-3</v>
      </c>
      <c r="O128" s="167">
        <f t="shared" si="60"/>
        <v>-2.3808042149761954E-2</v>
      </c>
      <c r="P128" s="167">
        <f t="shared" si="60"/>
        <v>-8.9009797852294126E-3</v>
      </c>
      <c r="Q128" s="167">
        <f t="shared" si="60"/>
        <v>-7.631486581528657E-2</v>
      </c>
      <c r="R128" s="167">
        <f t="shared" si="60"/>
        <v>8.9597965772940658E-3</v>
      </c>
      <c r="S128" s="167">
        <f t="shared" si="60"/>
        <v>-7.0021695977737775E-3</v>
      </c>
      <c r="T128" s="167">
        <f t="shared" si="60"/>
        <v>-9.1461864918196412E-3</v>
      </c>
      <c r="U128" s="167">
        <f t="shared" si="60"/>
        <v>-7.5484140464869842E-3</v>
      </c>
      <c r="V128" s="167">
        <f t="shared" si="60"/>
        <v>-2.1145485045929391E-2</v>
      </c>
      <c r="W128" s="167">
        <f t="shared" si="60"/>
        <v>-1.7664153596460785E-2</v>
      </c>
      <c r="X128" s="167">
        <f t="shared" si="60"/>
        <v>-9.1362023014989191E-3</v>
      </c>
      <c r="Y128" s="167">
        <f t="shared" si="60"/>
        <v>1.8806845351428958E-3</v>
      </c>
      <c r="Z128" s="167">
        <f t="shared" si="60"/>
        <v>9.1970712023470291E-4</v>
      </c>
      <c r="AA128" s="167">
        <f t="shared" si="60"/>
        <v>4.2379283267754975E-3</v>
      </c>
      <c r="AB128" s="167">
        <f t="shared" si="60"/>
        <v>-6.4906907393526003E-3</v>
      </c>
      <c r="AC128" s="167">
        <f t="shared" si="60"/>
        <v>-1.4940238242524884E-2</v>
      </c>
      <c r="AD128" s="167">
        <f t="shared" si="60"/>
        <v>7.4386134982922236E-3</v>
      </c>
      <c r="AE128" s="167">
        <f t="shared" si="60"/>
        <v>6.5076296999477812E-4</v>
      </c>
      <c r="AF128" s="167">
        <f t="shared" si="60"/>
        <v>-6.3169747674484134E-3</v>
      </c>
      <c r="AG128" s="167">
        <f t="shared" si="60"/>
        <v>5.5101975329396868E-3</v>
      </c>
      <c r="AH128" s="167">
        <f t="shared" ref="AH128:BH128" si="61">AH27/AH26-1</f>
        <v>8.4618401344904726E-4</v>
      </c>
      <c r="AI128" s="167">
        <f t="shared" si="61"/>
        <v>1.5942103461958901E-3</v>
      </c>
      <c r="AJ128" s="167">
        <f t="shared" si="61"/>
        <v>-3.2966921728613263E-3</v>
      </c>
      <c r="AK128" s="167">
        <f t="shared" si="61"/>
        <v>-7.7008141831980126E-5</v>
      </c>
      <c r="AL128" s="167">
        <f t="shared" si="61"/>
        <v>3.928634666083175E-3</v>
      </c>
      <c r="AM128" s="167">
        <f t="shared" si="61"/>
        <v>-2.1178560823622572E-3</v>
      </c>
      <c r="AN128" s="167">
        <f t="shared" si="61"/>
        <v>-2.1152966593229738E-4</v>
      </c>
      <c r="AO128" s="167">
        <f t="shared" si="61"/>
        <v>3.3212298886999836E-3</v>
      </c>
      <c r="AP128" s="167">
        <f t="shared" si="61"/>
        <v>-1.5951327775470814E-3</v>
      </c>
      <c r="AQ128" s="167">
        <f t="shared" si="61"/>
        <v>4.480006373099199E-3</v>
      </c>
      <c r="AR128" s="167">
        <f t="shared" si="61"/>
        <v>-6.1023537557508556E-3</v>
      </c>
      <c r="AS128" s="167">
        <f t="shared" si="61"/>
        <v>-1.1738877625058319E-2</v>
      </c>
      <c r="AT128" s="64">
        <f t="shared" si="61"/>
        <v>-1.7640438250404733E-3</v>
      </c>
      <c r="AU128" s="64">
        <f t="shared" si="61"/>
        <v>3.3190974197092604E-3</v>
      </c>
      <c r="AV128" s="64">
        <f t="shared" si="61"/>
        <v>3.438855186845835E-4</v>
      </c>
      <c r="AW128" s="64">
        <f t="shared" si="61"/>
        <v>2.5635607216574208E-3</v>
      </c>
      <c r="AX128" s="64">
        <f t="shared" si="61"/>
        <v>-1.4954738835956549E-2</v>
      </c>
      <c r="AY128" s="64">
        <f t="shared" si="61"/>
        <v>-4.0635856534140258E-3</v>
      </c>
      <c r="AZ128" s="64">
        <f t="shared" si="61"/>
        <v>4.9210715672773908E-3</v>
      </c>
      <c r="BA128" s="64">
        <f t="shared" si="61"/>
        <v>5.2366693273873111E-3</v>
      </c>
      <c r="BB128" s="64">
        <f t="shared" si="61"/>
        <v>8.8127321216975307E-3</v>
      </c>
      <c r="BC128" s="64">
        <f t="shared" si="61"/>
        <v>1.0334296083181593E-2</v>
      </c>
      <c r="BD128" s="64">
        <f t="shared" si="61"/>
        <v>-6.0834073190194626E-3</v>
      </c>
      <c r="BE128" s="64">
        <f t="shared" si="61"/>
        <v>-5.697495950259146E-3</v>
      </c>
      <c r="BF128" s="64" t="e">
        <f t="shared" si="61"/>
        <v>#DIV/0!</v>
      </c>
      <c r="BG128" s="64">
        <f t="shared" si="61"/>
        <v>4.7171403825394531E-3</v>
      </c>
      <c r="BH128" s="64">
        <f t="shared" si="61"/>
        <v>6.9611863291552112E-4</v>
      </c>
    </row>
    <row r="129" spans="1:60" s="7" customFormat="1" hidden="1" x14ac:dyDescent="0.2">
      <c r="A129" s="138">
        <f t="shared" si="13"/>
        <v>37802</v>
      </c>
      <c r="B129" s="16">
        <f t="shared" ref="B129:AG129" si="62">B28/B27-1</f>
        <v>-1.0571894441157026E-3</v>
      </c>
      <c r="C129" s="16">
        <f t="shared" si="62"/>
        <v>-9.2227729405325309E-4</v>
      </c>
      <c r="D129" s="6">
        <f t="shared" si="62"/>
        <v>-5.767421912132864E-3</v>
      </c>
      <c r="E129" s="6">
        <f t="shared" si="62"/>
        <v>2.3970215962987318E-3</v>
      </c>
      <c r="F129" s="6">
        <f t="shared" si="62"/>
        <v>5.9753757967850873E-5</v>
      </c>
      <c r="G129" s="6">
        <f t="shared" si="62"/>
        <v>3.1194728744510236E-4</v>
      </c>
      <c r="H129" s="7">
        <f t="shared" si="62"/>
        <v>-4.8569652160578292E-3</v>
      </c>
      <c r="I129" s="20">
        <f t="shared" si="62"/>
        <v>-1.9701799858967695E-3</v>
      </c>
      <c r="J129" s="7">
        <f t="shared" si="62"/>
        <v>6.6726467667526101E-3</v>
      </c>
      <c r="K129" s="7">
        <f t="shared" si="62"/>
        <v>-8.8186046400906548E-4</v>
      </c>
      <c r="L129" s="6">
        <f t="shared" si="62"/>
        <v>1.365416954692944E-2</v>
      </c>
      <c r="M129" s="6">
        <f t="shared" si="62"/>
        <v>-9.7300680092712311E-3</v>
      </c>
      <c r="N129" s="6">
        <f t="shared" si="62"/>
        <v>7.150152684813893E-4</v>
      </c>
      <c r="O129" s="6">
        <f t="shared" si="62"/>
        <v>-2.2409717330396983E-2</v>
      </c>
      <c r="P129" s="6">
        <f t="shared" si="62"/>
        <v>-7.7272947814461812E-3</v>
      </c>
      <c r="Q129" s="6">
        <f t="shared" si="62"/>
        <v>-1.2647212757052051E-2</v>
      </c>
      <c r="R129" s="6">
        <f t="shared" si="62"/>
        <v>-2.4204132636121978E-3</v>
      </c>
      <c r="S129" s="6">
        <f t="shared" si="62"/>
        <v>1.2865625432477046E-2</v>
      </c>
      <c r="T129" s="6">
        <f t="shared" si="62"/>
        <v>-5.0501226423433909E-3</v>
      </c>
      <c r="U129" s="6">
        <f t="shared" si="62"/>
        <v>-1.0335052062838024E-2</v>
      </c>
      <c r="V129" s="6">
        <f t="shared" si="62"/>
        <v>-1.6568370633217033E-2</v>
      </c>
      <c r="W129" s="6">
        <f t="shared" si="62"/>
        <v>-4.1258892454794083E-3</v>
      </c>
      <c r="X129" s="6">
        <f t="shared" si="62"/>
        <v>-1.0181098809841416E-2</v>
      </c>
      <c r="Y129" s="6">
        <f t="shared" si="62"/>
        <v>-1.0422538526816405E-3</v>
      </c>
      <c r="Z129" s="6">
        <f t="shared" si="62"/>
        <v>-1.8501118091870383E-3</v>
      </c>
      <c r="AA129" s="6">
        <f t="shared" si="62"/>
        <v>9.3284549972039166E-4</v>
      </c>
      <c r="AB129" s="6">
        <f t="shared" si="62"/>
        <v>-6.766411221780344E-3</v>
      </c>
      <c r="AC129" s="6">
        <f t="shared" si="62"/>
        <v>-5.4574074165685271E-3</v>
      </c>
      <c r="AD129" s="6">
        <f t="shared" si="62"/>
        <v>6.0824980710287857E-3</v>
      </c>
      <c r="AE129" s="6">
        <f t="shared" si="62"/>
        <v>2.3970215962987318E-3</v>
      </c>
      <c r="AF129" s="6">
        <f t="shared" si="62"/>
        <v>1.6469023916875214E-2</v>
      </c>
      <c r="AG129" s="6">
        <f t="shared" si="62"/>
        <v>-1.3665219337373191E-3</v>
      </c>
      <c r="AH129" s="6">
        <f t="shared" ref="AH129:BH129" si="63">AH28/AH27-1</f>
        <v>1.1461479103649364E-3</v>
      </c>
      <c r="AI129" s="6">
        <f t="shared" si="63"/>
        <v>3.6587469433668751E-4</v>
      </c>
      <c r="AJ129" s="6">
        <f t="shared" si="63"/>
        <v>-2.9147274922423083E-3</v>
      </c>
      <c r="AK129" s="6">
        <f t="shared" si="63"/>
        <v>-2.979415113861239E-3</v>
      </c>
      <c r="AL129" s="6">
        <f t="shared" si="63"/>
        <v>3.3479454211435833E-3</v>
      </c>
      <c r="AM129" s="6">
        <f t="shared" si="63"/>
        <v>-1.5165033882552637E-3</v>
      </c>
      <c r="AN129" s="6">
        <f t="shared" si="63"/>
        <v>7.9219740811842243E-4</v>
      </c>
      <c r="AO129" s="6">
        <f t="shared" si="63"/>
        <v>9.8094982096661454E-3</v>
      </c>
      <c r="AP129" s="6">
        <f t="shared" si="63"/>
        <v>-2.756813383561485E-3</v>
      </c>
      <c r="AQ129" s="6">
        <f t="shared" si="63"/>
        <v>-3.7422754724667162E-2</v>
      </c>
      <c r="AR129" s="6">
        <f t="shared" si="63"/>
        <v>-9.0327767423659111E-3</v>
      </c>
      <c r="AS129" s="6">
        <f t="shared" si="63"/>
        <v>-1.4876004386592312E-2</v>
      </c>
      <c r="AT129" s="7">
        <f t="shared" si="63"/>
        <v>5.5922230253480087E-4</v>
      </c>
      <c r="AU129" s="7">
        <f t="shared" si="63"/>
        <v>9.9410600475609012E-3</v>
      </c>
      <c r="AV129" s="7">
        <f t="shared" si="63"/>
        <v>-1.2459971132240399E-3</v>
      </c>
      <c r="AW129" s="7">
        <f t="shared" si="63"/>
        <v>1.7134415290707139E-3</v>
      </c>
      <c r="AX129" s="7">
        <f t="shared" si="63"/>
        <v>-4.6753091184068563E-3</v>
      </c>
      <c r="AY129" s="7">
        <f t="shared" si="63"/>
        <v>1.7967951106154789E-3</v>
      </c>
      <c r="AZ129" s="7">
        <f t="shared" si="63"/>
        <v>-2.6096581490098192E-4</v>
      </c>
      <c r="BA129" s="7">
        <f t="shared" si="63"/>
        <v>4.478345240355619E-3</v>
      </c>
      <c r="BB129" s="7">
        <f t="shared" si="63"/>
        <v>5.6659395181033467E-3</v>
      </c>
      <c r="BC129" s="7">
        <f t="shared" si="63"/>
        <v>1.015250232281395E-2</v>
      </c>
      <c r="BD129" s="7">
        <f t="shared" si="63"/>
        <v>3.099492841839302E-3</v>
      </c>
      <c r="BE129" s="7">
        <f t="shared" si="63"/>
        <v>-3.7565932399127311E-3</v>
      </c>
      <c r="BF129" s="7" t="e">
        <f t="shared" si="63"/>
        <v>#DIV/0!</v>
      </c>
      <c r="BG129" s="7">
        <f t="shared" si="63"/>
        <v>5.0653182341016123E-3</v>
      </c>
      <c r="BH129" s="7">
        <f t="shared" si="63"/>
        <v>7.3984049661546258E-4</v>
      </c>
    </row>
    <row r="130" spans="1:60" s="7" customFormat="1" hidden="1" x14ac:dyDescent="0.2">
      <c r="A130" s="138">
        <f t="shared" si="13"/>
        <v>37894</v>
      </c>
      <c r="B130" s="16">
        <f t="shared" ref="B130:AG130" si="64">B29/B28-1</f>
        <v>6.2737577223836993E-4</v>
      </c>
      <c r="C130" s="16">
        <f t="shared" si="64"/>
        <v>5.0577977435417587E-4</v>
      </c>
      <c r="D130" s="6">
        <f t="shared" si="64"/>
        <v>-6.2253152201302564E-3</v>
      </c>
      <c r="E130" s="6">
        <f t="shared" si="64"/>
        <v>7.4200611689287932E-3</v>
      </c>
      <c r="F130" s="6">
        <f t="shared" si="64"/>
        <v>2.0485771232978678E-3</v>
      </c>
      <c r="G130" s="6">
        <f t="shared" si="64"/>
        <v>1.945650139852928E-3</v>
      </c>
      <c r="H130" s="7">
        <f t="shared" si="64"/>
        <v>4.0656455864467311E-3</v>
      </c>
      <c r="I130" s="20">
        <f t="shared" si="64"/>
        <v>-1.5536546912631177E-4</v>
      </c>
      <c r="J130" s="7">
        <f t="shared" si="64"/>
        <v>7.1975589733537237E-3</v>
      </c>
      <c r="K130" s="7">
        <f t="shared" si="64"/>
        <v>9.5249265442931552E-4</v>
      </c>
      <c r="L130" s="6">
        <f t="shared" si="64"/>
        <v>-1.2919114840722612E-2</v>
      </c>
      <c r="M130" s="6">
        <f t="shared" si="64"/>
        <v>-3.3519114179410003E-3</v>
      </c>
      <c r="N130" s="6">
        <f t="shared" si="64"/>
        <v>-2.2705626093268982E-3</v>
      </c>
      <c r="O130" s="6">
        <f t="shared" si="64"/>
        <v>-2.2583030180469255E-2</v>
      </c>
      <c r="P130" s="6">
        <f t="shared" si="64"/>
        <v>-1.0682235110347937E-2</v>
      </c>
      <c r="Q130" s="6">
        <f t="shared" si="64"/>
        <v>-1.09868511805985E-2</v>
      </c>
      <c r="R130" s="6">
        <f t="shared" si="64"/>
        <v>-6.593368947122924E-3</v>
      </c>
      <c r="S130" s="6">
        <f t="shared" si="64"/>
        <v>-9.0648564125647146E-3</v>
      </c>
      <c r="T130" s="6">
        <f t="shared" si="64"/>
        <v>-5.7071277219467031E-3</v>
      </c>
      <c r="U130" s="6">
        <f t="shared" si="64"/>
        <v>-1.0033340232701415E-2</v>
      </c>
      <c r="V130" s="6">
        <f t="shared" si="64"/>
        <v>-1.3237419666283223E-2</v>
      </c>
      <c r="W130" s="6">
        <f t="shared" si="64"/>
        <v>-7.776597119541373E-3</v>
      </c>
      <c r="X130" s="6">
        <f t="shared" si="64"/>
        <v>-1.0310696178257306E-2</v>
      </c>
      <c r="Y130" s="6">
        <f t="shared" si="64"/>
        <v>2.9512647980900475E-4</v>
      </c>
      <c r="Z130" s="6">
        <f t="shared" si="64"/>
        <v>7.7063925532439015E-4</v>
      </c>
      <c r="AA130" s="6">
        <f t="shared" si="64"/>
        <v>-8.6420319153168723E-4</v>
      </c>
      <c r="AB130" s="6">
        <f t="shared" si="64"/>
        <v>-7.8147466318641001E-3</v>
      </c>
      <c r="AC130" s="6">
        <f t="shared" si="64"/>
        <v>1.3085588070488763E-2</v>
      </c>
      <c r="AD130" s="6">
        <f t="shared" si="64"/>
        <v>3.1124509298139369E-3</v>
      </c>
      <c r="AE130" s="6">
        <f t="shared" si="64"/>
        <v>7.4200611689287932E-3</v>
      </c>
      <c r="AF130" s="6">
        <f t="shared" si="64"/>
        <v>8.1414016137839607E-3</v>
      </c>
      <c r="AG130" s="6">
        <f t="shared" si="64"/>
        <v>3.2013432720656709E-4</v>
      </c>
      <c r="AH130" s="6">
        <f t="shared" ref="AH130:BH130" si="65">AH29/AH28-1</f>
        <v>8.3516493638298162E-3</v>
      </c>
      <c r="AI130" s="6">
        <f t="shared" si="65"/>
        <v>7.7527436340751876E-4</v>
      </c>
      <c r="AJ130" s="6">
        <f t="shared" si="65"/>
        <v>-5.4021691107664083E-3</v>
      </c>
      <c r="AK130" s="6">
        <f t="shared" si="65"/>
        <v>6.1252742645678815E-4</v>
      </c>
      <c r="AL130" s="6">
        <f t="shared" si="65"/>
        <v>2.4481754530156774E-3</v>
      </c>
      <c r="AM130" s="6">
        <f t="shared" si="65"/>
        <v>-9.2853101028000928E-4</v>
      </c>
      <c r="AN130" s="6">
        <f t="shared" si="65"/>
        <v>3.6837123074839884E-3</v>
      </c>
      <c r="AO130" s="6">
        <f t="shared" si="65"/>
        <v>9.5690238722512255E-4</v>
      </c>
      <c r="AP130" s="6">
        <f t="shared" si="65"/>
        <v>4.7704481761043915E-3</v>
      </c>
      <c r="AQ130" s="6">
        <f t="shared" si="65"/>
        <v>1.9353415612828773E-2</v>
      </c>
      <c r="AR130" s="6">
        <f t="shared" si="65"/>
        <v>-1.2917498139855654E-2</v>
      </c>
      <c r="AS130" s="6">
        <f t="shared" si="65"/>
        <v>-9.9262369888086788E-3</v>
      </c>
      <c r="AT130" s="7">
        <f t="shared" si="65"/>
        <v>-7.7022597178166841E-4</v>
      </c>
      <c r="AU130" s="7">
        <f t="shared" si="65"/>
        <v>7.7658191417175892E-3</v>
      </c>
      <c r="AV130" s="7">
        <f t="shared" si="65"/>
        <v>1.5122355223315953E-3</v>
      </c>
      <c r="AW130" s="7">
        <f t="shared" si="65"/>
        <v>1.4240721095968301E-3</v>
      </c>
      <c r="AX130" s="7">
        <f t="shared" si="65"/>
        <v>4.4022398139322849E-3</v>
      </c>
      <c r="AY130" s="7">
        <f t="shared" si="65"/>
        <v>2.5930079300160447E-3</v>
      </c>
      <c r="AZ130" s="7">
        <f t="shared" si="65"/>
        <v>4.2838560221911681E-3</v>
      </c>
      <c r="BA130" s="7">
        <f t="shared" si="65"/>
        <v>4.5123936904125639E-3</v>
      </c>
      <c r="BB130" s="7">
        <f t="shared" si="65"/>
        <v>3.3847372193140934E-3</v>
      </c>
      <c r="BC130" s="7">
        <f t="shared" si="65"/>
        <v>1.1360067828079412E-2</v>
      </c>
      <c r="BD130" s="7">
        <f t="shared" si="65"/>
        <v>1.5294406279704464E-3</v>
      </c>
      <c r="BE130" s="7">
        <f t="shared" si="65"/>
        <v>1.5588424648931287E-3</v>
      </c>
      <c r="BF130" s="7" t="e">
        <f t="shared" si="65"/>
        <v>#DIV/0!</v>
      </c>
      <c r="BG130" s="7">
        <f t="shared" si="65"/>
        <v>4.7781281391165997E-3</v>
      </c>
      <c r="BH130" s="7">
        <f t="shared" si="65"/>
        <v>4.4164696507755785E-3</v>
      </c>
    </row>
    <row r="131" spans="1:60" s="7" customFormat="1" ht="12" hidden="1" thickBot="1" x14ac:dyDescent="0.25">
      <c r="A131" s="139">
        <f t="shared" si="13"/>
        <v>37985</v>
      </c>
      <c r="B131" s="14">
        <f t="shared" ref="B131:AG131" si="66">B30/B29-1</f>
        <v>1.4384879076216883E-3</v>
      </c>
      <c r="C131" s="14">
        <f t="shared" si="66"/>
        <v>4.1662909688033878E-4</v>
      </c>
      <c r="D131" s="22">
        <f t="shared" si="66"/>
        <v>-5.748461462269483E-3</v>
      </c>
      <c r="E131" s="22">
        <f t="shared" si="66"/>
        <v>6.1662967890872E-3</v>
      </c>
      <c r="F131" s="22">
        <f t="shared" si="66"/>
        <v>3.1651601519619987E-3</v>
      </c>
      <c r="G131" s="22">
        <f t="shared" si="66"/>
        <v>1.7811576011426133E-3</v>
      </c>
      <c r="H131" s="22">
        <f t="shared" si="66"/>
        <v>3.0230304106801498E-2</v>
      </c>
      <c r="I131" s="23">
        <f t="shared" si="66"/>
        <v>1.1163408940040309E-3</v>
      </c>
      <c r="J131" s="22">
        <f t="shared" si="66"/>
        <v>4.1227890011052981E-3</v>
      </c>
      <c r="K131" s="22">
        <f t="shared" si="66"/>
        <v>1.3355827468148895E-3</v>
      </c>
      <c r="L131" s="22">
        <f t="shared" si="66"/>
        <v>-7.0913825590650514E-3</v>
      </c>
      <c r="M131" s="22">
        <f t="shared" si="66"/>
        <v>-4.2808242487558656E-3</v>
      </c>
      <c r="N131" s="22">
        <f t="shared" si="66"/>
        <v>-3.570961337756362E-3</v>
      </c>
      <c r="O131" s="22">
        <f t="shared" si="66"/>
        <v>-2.8361921261062184E-2</v>
      </c>
      <c r="P131" s="22">
        <f t="shared" si="66"/>
        <v>-8.4787341085111878E-3</v>
      </c>
      <c r="Q131" s="22">
        <f t="shared" si="66"/>
        <v>-3.918584024403482E-3</v>
      </c>
      <c r="R131" s="22">
        <f t="shared" si="66"/>
        <v>-6.3322973315272924E-3</v>
      </c>
      <c r="S131" s="22">
        <f t="shared" si="66"/>
        <v>2.6596561665268581E-3</v>
      </c>
      <c r="T131" s="22">
        <f t="shared" si="66"/>
        <v>-5.4489618332017598E-3</v>
      </c>
      <c r="U131" s="22">
        <f t="shared" si="66"/>
        <v>-5.0352902398699273E-3</v>
      </c>
      <c r="V131" s="22">
        <f t="shared" si="66"/>
        <v>-7.875529575538498E-3</v>
      </c>
      <c r="W131" s="22">
        <f t="shared" si="66"/>
        <v>-8.3043447905770673E-3</v>
      </c>
      <c r="X131" s="22">
        <f t="shared" si="66"/>
        <v>-8.3985143687437258E-3</v>
      </c>
      <c r="Y131" s="22">
        <f t="shared" si="66"/>
        <v>-3.7697957576142693E-3</v>
      </c>
      <c r="Z131" s="22">
        <f t="shared" si="66"/>
        <v>-3.7294365262744433E-3</v>
      </c>
      <c r="AA131" s="22">
        <f t="shared" si="66"/>
        <v>-3.8683550744080808E-3</v>
      </c>
      <c r="AB131" s="22">
        <f t="shared" si="66"/>
        <v>-7.4538055961378413E-3</v>
      </c>
      <c r="AC131" s="22">
        <f t="shared" si="66"/>
        <v>8.3595415901005499E-3</v>
      </c>
      <c r="AD131" s="22">
        <f t="shared" si="66"/>
        <v>5.1392848777593869E-3</v>
      </c>
      <c r="AE131" s="22">
        <f t="shared" si="66"/>
        <v>6.1662967890872E-3</v>
      </c>
      <c r="AF131" s="22">
        <f t="shared" si="66"/>
        <v>1.0482267671677814E-2</v>
      </c>
      <c r="AG131" s="22">
        <f t="shared" si="66"/>
        <v>3.0615467240879823E-3</v>
      </c>
      <c r="AH131" s="22">
        <f t="shared" ref="AH131:BH131" si="67">AH30/AH29-1</f>
        <v>6.051936828005422E-3</v>
      </c>
      <c r="AI131" s="22">
        <f t="shared" si="67"/>
        <v>2.4748193333541391E-3</v>
      </c>
      <c r="AJ131" s="22">
        <f t="shared" si="67"/>
        <v>-5.0966130614216176E-4</v>
      </c>
      <c r="AK131" s="22">
        <f t="shared" si="67"/>
        <v>-3.106627474754875E-4</v>
      </c>
      <c r="AL131" s="22">
        <f t="shared" si="67"/>
        <v>4.9973009752211084E-3</v>
      </c>
      <c r="AM131" s="22">
        <f t="shared" si="67"/>
        <v>-3.996699446392693E-3</v>
      </c>
      <c r="AN131" s="22">
        <f t="shared" si="67"/>
        <v>2.8210121441460956E-3</v>
      </c>
      <c r="AO131" s="22">
        <f t="shared" si="67"/>
        <v>-4.7442211472092932E-4</v>
      </c>
      <c r="AP131" s="22">
        <f t="shared" si="67"/>
        <v>4.1293813499754251E-3</v>
      </c>
      <c r="AQ131" s="22">
        <f t="shared" si="67"/>
        <v>1.2607558049502199E-2</v>
      </c>
      <c r="AR131" s="22">
        <f t="shared" si="67"/>
        <v>-6.1855664302138402E-3</v>
      </c>
      <c r="AS131" s="22">
        <f t="shared" si="67"/>
        <v>-4.2042589015228726E-3</v>
      </c>
      <c r="AT131" s="22">
        <f t="shared" si="67"/>
        <v>-8.3415888198257182E-4</v>
      </c>
      <c r="AU131" s="22">
        <f t="shared" si="67"/>
        <v>1.0455337086439975E-2</v>
      </c>
      <c r="AV131" s="22">
        <f t="shared" si="67"/>
        <v>-1.0472960319996005E-4</v>
      </c>
      <c r="AW131" s="22">
        <f t="shared" si="67"/>
        <v>3.2600442751860026E-3</v>
      </c>
      <c r="AX131" s="22">
        <f t="shared" si="67"/>
        <v>7.0422191956662772E-3</v>
      </c>
      <c r="AY131" s="22">
        <f t="shared" si="67"/>
        <v>1.3945009648732354E-2</v>
      </c>
      <c r="AZ131" s="22">
        <f t="shared" si="67"/>
        <v>-8.9880415270882086E-4</v>
      </c>
      <c r="BA131" s="22">
        <f t="shared" si="67"/>
        <v>-7.5337429946498169E-4</v>
      </c>
      <c r="BB131" s="22">
        <f t="shared" si="67"/>
        <v>2.3094418037130637E-3</v>
      </c>
      <c r="BC131" s="22">
        <f t="shared" si="67"/>
        <v>8.4592319000424965E-3</v>
      </c>
      <c r="BD131" s="22">
        <f t="shared" si="67"/>
        <v>3.5416351114119227E-3</v>
      </c>
      <c r="BE131" s="22">
        <f t="shared" si="67"/>
        <v>-2.5118077979925379E-3</v>
      </c>
      <c r="BF131" s="22" t="e">
        <f t="shared" si="67"/>
        <v>#DIV/0!</v>
      </c>
      <c r="BG131" s="22">
        <f t="shared" si="67"/>
        <v>3.9697897200825505E-3</v>
      </c>
      <c r="BH131" s="22">
        <f t="shared" si="67"/>
        <v>2.0349463980213756E-3</v>
      </c>
    </row>
    <row r="132" spans="1:60" s="7" customFormat="1" hidden="1" x14ac:dyDescent="0.2">
      <c r="A132" s="140">
        <f t="shared" si="13"/>
        <v>38076</v>
      </c>
      <c r="B132" s="15">
        <f t="shared" ref="B132:AG132" si="68">B31/B30-1</f>
        <v>1.3126437146622205E-3</v>
      </c>
      <c r="C132" s="15">
        <f t="shared" si="68"/>
        <v>2.1261944222970008E-3</v>
      </c>
      <c r="D132" s="5">
        <f t="shared" si="68"/>
        <v>-4.8226957929394798E-3</v>
      </c>
      <c r="E132" s="5">
        <f t="shared" si="68"/>
        <v>9.1553745739265668E-3</v>
      </c>
      <c r="F132" s="5">
        <f t="shared" si="68"/>
        <v>2.3558921737174554E-3</v>
      </c>
      <c r="G132" s="5">
        <f t="shared" si="68"/>
        <v>3.5813246877591798E-3</v>
      </c>
      <c r="H132" s="5">
        <f t="shared" si="68"/>
        <v>-2.0946547286183947E-2</v>
      </c>
      <c r="I132" s="83">
        <f t="shared" si="68"/>
        <v>6.1641055011740775E-4</v>
      </c>
      <c r="J132" s="5">
        <f t="shared" si="68"/>
        <v>7.0966605974827068E-3</v>
      </c>
      <c r="K132" s="5">
        <f t="shared" si="68"/>
        <v>2.9105508032454264E-3</v>
      </c>
      <c r="L132" s="5">
        <f t="shared" si="68"/>
        <v>4.3253577459021475E-3</v>
      </c>
      <c r="M132" s="5">
        <f t="shared" si="68"/>
        <v>5.0840399891944887E-3</v>
      </c>
      <c r="N132" s="5">
        <f t="shared" si="68"/>
        <v>-5.2405880758610301E-3</v>
      </c>
      <c r="O132" s="5">
        <f t="shared" si="68"/>
        <v>-1.9874033665981616E-2</v>
      </c>
      <c r="P132" s="5">
        <f t="shared" si="68"/>
        <v>-4.9712062883827679E-3</v>
      </c>
      <c r="Q132" s="5">
        <f t="shared" si="68"/>
        <v>-4.1547479502285212E-3</v>
      </c>
      <c r="R132" s="5">
        <f t="shared" si="68"/>
        <v>-2.6183359441686038E-3</v>
      </c>
      <c r="S132" s="5">
        <f t="shared" si="68"/>
        <v>-3.4930978064772189E-3</v>
      </c>
      <c r="T132" s="5">
        <f t="shared" si="68"/>
        <v>-3.7976704823790008E-3</v>
      </c>
      <c r="U132" s="5">
        <f t="shared" si="68"/>
        <v>-1.2936045588608835E-2</v>
      </c>
      <c r="V132" s="5">
        <f t="shared" si="68"/>
        <v>-1.4076703700641291E-2</v>
      </c>
      <c r="W132" s="5">
        <f t="shared" si="68"/>
        <v>-1.0774793002913396E-2</v>
      </c>
      <c r="X132" s="5">
        <f t="shared" si="68"/>
        <v>-1.0016175490548895E-2</v>
      </c>
      <c r="Y132" s="5">
        <f t="shared" si="68"/>
        <v>2.0797967534585515E-2</v>
      </c>
      <c r="Z132" s="5">
        <f t="shared" si="68"/>
        <v>6.2176764818338004E-3</v>
      </c>
      <c r="AA132" s="5">
        <f t="shared" si="68"/>
        <v>5.6408753011617074E-2</v>
      </c>
      <c r="AB132" s="5">
        <f t="shared" si="68"/>
        <v>-5.8349790781289101E-3</v>
      </c>
      <c r="AC132" s="5">
        <f t="shared" si="68"/>
        <v>-1.7730796212571787E-2</v>
      </c>
      <c r="AD132" s="5">
        <f t="shared" si="68"/>
        <v>5.0300899212143424E-3</v>
      </c>
      <c r="AE132" s="5">
        <f t="shared" si="68"/>
        <v>9.1553745739265668E-3</v>
      </c>
      <c r="AF132" s="5">
        <f t="shared" si="68"/>
        <v>1.6458796994421432E-2</v>
      </c>
      <c r="AG132" s="5">
        <f t="shared" si="68"/>
        <v>7.0770112205813529E-3</v>
      </c>
      <c r="AH132" s="5">
        <f t="shared" ref="AH132:BH132" si="69">AH31/AH30-1</f>
        <v>8.5020069507104612E-3</v>
      </c>
      <c r="AI132" s="5">
        <f t="shared" si="69"/>
        <v>1.0563088464852211E-3</v>
      </c>
      <c r="AJ132" s="5">
        <f t="shared" si="69"/>
        <v>-2.3266136796382675E-3</v>
      </c>
      <c r="AK132" s="5">
        <f t="shared" si="69"/>
        <v>4.9255942522630214E-4</v>
      </c>
      <c r="AL132" s="5">
        <f t="shared" si="69"/>
        <v>2.2606718842843598E-3</v>
      </c>
      <c r="AM132" s="5">
        <f t="shared" si="69"/>
        <v>3.4184819147111689E-3</v>
      </c>
      <c r="AN132" s="5">
        <f t="shared" si="69"/>
        <v>5.0654366353048985E-3</v>
      </c>
      <c r="AO132" s="5">
        <f t="shared" si="69"/>
        <v>8.4560781336739943E-4</v>
      </c>
      <c r="AP132" s="5">
        <f t="shared" si="69"/>
        <v>6.7331320435011222E-3</v>
      </c>
      <c r="AQ132" s="5">
        <f t="shared" si="69"/>
        <v>7.635791774980305E-3</v>
      </c>
      <c r="AR132" s="5">
        <f t="shared" si="69"/>
        <v>-8.9867493535855658E-3</v>
      </c>
      <c r="AS132" s="5">
        <f t="shared" si="69"/>
        <v>1.0499373572625537E-4</v>
      </c>
      <c r="AT132" s="5">
        <f t="shared" si="69"/>
        <v>2.0743669367180306E-3</v>
      </c>
      <c r="AU132" s="5">
        <f t="shared" si="69"/>
        <v>1.1075466131190481E-2</v>
      </c>
      <c r="AV132" s="5">
        <f t="shared" si="69"/>
        <v>-4.8959001418050763E-3</v>
      </c>
      <c r="AW132" s="5">
        <f t="shared" si="69"/>
        <v>1.2552643177685674E-3</v>
      </c>
      <c r="AX132" s="5">
        <f t="shared" si="69"/>
        <v>2.2500643399220754E-2</v>
      </c>
      <c r="AY132" s="5">
        <f t="shared" si="69"/>
        <v>-7.30384752950064E-4</v>
      </c>
      <c r="AZ132" s="5">
        <f t="shared" si="69"/>
        <v>-2.7486162237654321E-3</v>
      </c>
      <c r="BA132" s="5">
        <f t="shared" si="69"/>
        <v>8.5763302707011491E-3</v>
      </c>
      <c r="BB132" s="5">
        <f t="shared" si="69"/>
        <v>5.3197740963679685E-3</v>
      </c>
      <c r="BC132" s="5">
        <f t="shared" si="69"/>
        <v>1.0467404672393377E-2</v>
      </c>
      <c r="BD132" s="5">
        <f t="shared" si="69"/>
        <v>5.7190115169214462E-3</v>
      </c>
      <c r="BE132" s="5">
        <f t="shared" si="69"/>
        <v>-3.9650090809664196E-3</v>
      </c>
      <c r="BF132" s="5" t="e">
        <f t="shared" si="69"/>
        <v>#DIV/0!</v>
      </c>
      <c r="BG132" s="5">
        <f t="shared" si="69"/>
        <v>2.9238190489979665E-3</v>
      </c>
      <c r="BH132" s="5">
        <f t="shared" si="69"/>
        <v>1.1473071228615961E-3</v>
      </c>
    </row>
    <row r="133" spans="1:60" s="7" customFormat="1" hidden="1" x14ac:dyDescent="0.2">
      <c r="A133" s="138">
        <f t="shared" si="13"/>
        <v>38168</v>
      </c>
      <c r="B133" s="16">
        <f t="shared" ref="B133:AG133" si="70">B32/B31-1</f>
        <v>7.9203683596973384E-4</v>
      </c>
      <c r="C133" s="16">
        <f t="shared" si="70"/>
        <v>5.7506576481380911E-4</v>
      </c>
      <c r="D133" s="6">
        <f t="shared" si="70"/>
        <v>-6.9099066732023484E-3</v>
      </c>
      <c r="E133" s="6">
        <f t="shared" si="70"/>
        <v>5.2581525341746094E-3</v>
      </c>
      <c r="F133" s="6">
        <f t="shared" si="70"/>
        <v>2.6642590299066349E-3</v>
      </c>
      <c r="G133" s="6">
        <f t="shared" si="70"/>
        <v>2.4485752526615112E-3</v>
      </c>
      <c r="H133" s="7">
        <f t="shared" si="70"/>
        <v>6.8683841974461757E-3</v>
      </c>
      <c r="I133" s="20">
        <f t="shared" si="70"/>
        <v>2.6441362101947696E-4</v>
      </c>
      <c r="J133" s="7">
        <f t="shared" si="70"/>
        <v>5.1471075026312541E-3</v>
      </c>
      <c r="K133" s="7">
        <f t="shared" si="70"/>
        <v>1.9315093692096053E-3</v>
      </c>
      <c r="L133" s="6">
        <f t="shared" si="70"/>
        <v>-1.8042343845700026E-2</v>
      </c>
      <c r="M133" s="6">
        <f t="shared" si="70"/>
        <v>1.7801197925304546E-3</v>
      </c>
      <c r="N133" s="6">
        <f t="shared" si="70"/>
        <v>-5.2349721145288353E-3</v>
      </c>
      <c r="O133" s="6">
        <f t="shared" si="70"/>
        <v>-2.1755726990393964E-2</v>
      </c>
      <c r="P133" s="6">
        <f t="shared" si="70"/>
        <v>-9.7655769208209176E-3</v>
      </c>
      <c r="Q133" s="6">
        <f t="shared" si="70"/>
        <v>-1.578323848320462E-3</v>
      </c>
      <c r="R133" s="6">
        <f t="shared" si="70"/>
        <v>-8.6481830152568273E-3</v>
      </c>
      <c r="S133" s="6">
        <f t="shared" si="70"/>
        <v>-1.902249279708379E-2</v>
      </c>
      <c r="T133" s="6">
        <f t="shared" si="70"/>
        <v>-6.1621220345625671E-3</v>
      </c>
      <c r="U133" s="6">
        <f t="shared" si="70"/>
        <v>-7.4854528401089304E-3</v>
      </c>
      <c r="V133" s="6">
        <f t="shared" si="70"/>
        <v>-6.2944061226561931E-3</v>
      </c>
      <c r="W133" s="6">
        <f t="shared" si="70"/>
        <v>-1.1454844140095344E-2</v>
      </c>
      <c r="X133" s="6">
        <f t="shared" si="70"/>
        <v>-9.4433466455563497E-3</v>
      </c>
      <c r="Y133" s="6">
        <f t="shared" si="70"/>
        <v>4.847945631484496E-3</v>
      </c>
      <c r="Z133" s="6">
        <f t="shared" si="70"/>
        <v>7.1656001784436985E-3</v>
      </c>
      <c r="AA133" s="6">
        <f t="shared" si="70"/>
        <v>-5.4373320305023398E-4</v>
      </c>
      <c r="AB133" s="6">
        <f t="shared" si="70"/>
        <v>-9.2401179562628943E-3</v>
      </c>
      <c r="AC133" s="6">
        <f t="shared" si="70"/>
        <v>-1.3067572220550328E-2</v>
      </c>
      <c r="AD133" s="6">
        <f t="shared" si="70"/>
        <v>4.645180343043398E-3</v>
      </c>
      <c r="AE133" s="6">
        <f t="shared" si="70"/>
        <v>5.2581525341746094E-3</v>
      </c>
      <c r="AF133" s="6">
        <f t="shared" si="70"/>
        <v>8.4919241100054332E-3</v>
      </c>
      <c r="AG133" s="6">
        <f t="shared" si="70"/>
        <v>-4.2316161604694091E-4</v>
      </c>
      <c r="AH133" s="6">
        <f t="shared" ref="AH133:BH133" si="71">AH32/AH31-1</f>
        <v>5.6442618333565342E-3</v>
      </c>
      <c r="AI133" s="6">
        <f t="shared" si="71"/>
        <v>1.4339157511311651E-3</v>
      </c>
      <c r="AJ133" s="6">
        <f t="shared" si="71"/>
        <v>-3.6527882080850116E-3</v>
      </c>
      <c r="AK133" s="6">
        <f t="shared" si="71"/>
        <v>1.2562422893473979E-3</v>
      </c>
      <c r="AL133" s="6">
        <f t="shared" si="71"/>
        <v>2.8152534351657543E-3</v>
      </c>
      <c r="AM133" s="6">
        <f t="shared" si="71"/>
        <v>-2.6855193354161644E-3</v>
      </c>
      <c r="AN133" s="6">
        <f t="shared" si="71"/>
        <v>6.7854749716498297E-3</v>
      </c>
      <c r="AO133" s="6">
        <f t="shared" si="71"/>
        <v>6.1443683109807523E-3</v>
      </c>
      <c r="AP133" s="6">
        <f t="shared" si="71"/>
        <v>7.0373614843588506E-3</v>
      </c>
      <c r="AQ133" s="6">
        <f t="shared" si="71"/>
        <v>3.2823114312765522E-3</v>
      </c>
      <c r="AR133" s="6">
        <f t="shared" si="71"/>
        <v>-3.302460404529528E-3</v>
      </c>
      <c r="AS133" s="6">
        <f t="shared" si="71"/>
        <v>6.3891883745377243E-3</v>
      </c>
      <c r="AT133" s="7">
        <f t="shared" si="71"/>
        <v>-2.7079233104427836E-3</v>
      </c>
      <c r="AU133" s="7">
        <f t="shared" si="71"/>
        <v>9.7619699874604837E-3</v>
      </c>
      <c r="AV133" s="7">
        <f t="shared" si="71"/>
        <v>2.8163210448726161E-3</v>
      </c>
      <c r="AW133" s="7">
        <f t="shared" si="71"/>
        <v>1.2717993579609566E-3</v>
      </c>
      <c r="AX133" s="7">
        <f t="shared" si="71"/>
        <v>2.2185264049301434E-3</v>
      </c>
      <c r="AY133" s="7">
        <f t="shared" si="71"/>
        <v>6.8926604886705434E-3</v>
      </c>
      <c r="AZ133" s="7">
        <f t="shared" si="71"/>
        <v>-9.552558174824588E-4</v>
      </c>
      <c r="BA133" s="7">
        <f t="shared" si="71"/>
        <v>3.0670801623087218E-3</v>
      </c>
      <c r="BB133" s="7">
        <f t="shared" si="71"/>
        <v>1.7323364943473418E-3</v>
      </c>
      <c r="BC133" s="7">
        <f t="shared" si="71"/>
        <v>9.6744678495750414E-3</v>
      </c>
      <c r="BD133" s="7">
        <f t="shared" si="71"/>
        <v>4.2837971889506665E-3</v>
      </c>
      <c r="BE133" s="7">
        <f t="shared" si="71"/>
        <v>-2.2950715062303173E-3</v>
      </c>
      <c r="BF133" s="7" t="e">
        <f t="shared" si="71"/>
        <v>#DIV/0!</v>
      </c>
      <c r="BG133" s="7">
        <f t="shared" si="71"/>
        <v>4.4084465730271916E-3</v>
      </c>
      <c r="BH133" s="7">
        <f t="shared" si="71"/>
        <v>3.0102975941341814E-3</v>
      </c>
    </row>
    <row r="134" spans="1:60" s="7" customFormat="1" hidden="1" x14ac:dyDescent="0.2">
      <c r="A134" s="138">
        <f t="shared" si="13"/>
        <v>38260</v>
      </c>
      <c r="B134" s="16">
        <f t="shared" ref="B134:AG134" si="72">B33/B32-1</f>
        <v>4.2360777611993861E-4</v>
      </c>
      <c r="C134" s="16">
        <f t="shared" si="72"/>
        <v>1.1292402140172797E-4</v>
      </c>
      <c r="D134" s="6">
        <f t="shared" si="72"/>
        <v>-5.7835356387756498E-3</v>
      </c>
      <c r="E134" s="6">
        <f t="shared" si="72"/>
        <v>3.91517735187219E-3</v>
      </c>
      <c r="F134" s="6">
        <f t="shared" si="72"/>
        <v>1.9250807635045053E-3</v>
      </c>
      <c r="G134" s="6">
        <f t="shared" si="72"/>
        <v>1.556908222134723E-3</v>
      </c>
      <c r="H134" s="7">
        <f t="shared" si="72"/>
        <v>9.0700267664400869E-3</v>
      </c>
      <c r="I134" s="20">
        <f t="shared" si="72"/>
        <v>-2.4317754600000629E-4</v>
      </c>
      <c r="J134" s="7">
        <f t="shared" si="72"/>
        <v>5.9006051497645373E-3</v>
      </c>
      <c r="K134" s="7">
        <f t="shared" si="72"/>
        <v>7.2194109228118641E-4</v>
      </c>
      <c r="L134" s="6">
        <f t="shared" si="72"/>
        <v>3.054198646240236E-3</v>
      </c>
      <c r="M134" s="6">
        <f t="shared" si="72"/>
        <v>-4.8476940122601508E-3</v>
      </c>
      <c r="N134" s="6">
        <f t="shared" si="72"/>
        <v>-4.4319414431023274E-3</v>
      </c>
      <c r="O134" s="6">
        <f t="shared" si="72"/>
        <v>-2.3491765937995845E-2</v>
      </c>
      <c r="P134" s="6">
        <f t="shared" si="72"/>
        <v>-8.3294808430289802E-3</v>
      </c>
      <c r="Q134" s="6">
        <f t="shared" si="72"/>
        <v>-3.6964223208790781E-3</v>
      </c>
      <c r="R134" s="6">
        <f t="shared" si="72"/>
        <v>-5.7548623474841243E-3</v>
      </c>
      <c r="S134" s="6">
        <f t="shared" si="72"/>
        <v>2.1947393092691669E-4</v>
      </c>
      <c r="T134" s="6">
        <f t="shared" si="72"/>
        <v>-3.9158420997699173E-3</v>
      </c>
      <c r="U134" s="6">
        <f t="shared" si="72"/>
        <v>-7.1122756613017923E-3</v>
      </c>
      <c r="V134" s="6">
        <f t="shared" si="72"/>
        <v>-1.0356551130197622E-2</v>
      </c>
      <c r="W134" s="6">
        <f t="shared" si="72"/>
        <v>-9.1870043177235683E-3</v>
      </c>
      <c r="X134" s="6">
        <f t="shared" si="72"/>
        <v>-6.0801659072797776E-3</v>
      </c>
      <c r="Y134" s="6">
        <f t="shared" si="72"/>
        <v>-2.3096626913576834E-5</v>
      </c>
      <c r="Z134" s="6">
        <f t="shared" si="72"/>
        <v>6.2839348505705495E-4</v>
      </c>
      <c r="AA134" s="6">
        <f t="shared" si="72"/>
        <v>-1.5503821256046546E-3</v>
      </c>
      <c r="AB134" s="6">
        <f t="shared" si="72"/>
        <v>-5.9121280641840634E-3</v>
      </c>
      <c r="AC134" s="6">
        <f t="shared" si="72"/>
        <v>-5.0469228566468738E-3</v>
      </c>
      <c r="AD134" s="6">
        <f t="shared" si="72"/>
        <v>4.2505712505587212E-3</v>
      </c>
      <c r="AE134" s="6">
        <f t="shared" si="72"/>
        <v>3.91517735187219E-3</v>
      </c>
      <c r="AF134" s="6">
        <f t="shared" si="72"/>
        <v>9.1481952156498014E-3</v>
      </c>
      <c r="AG134" s="6">
        <f t="shared" si="72"/>
        <v>6.0343326371812278E-3</v>
      </c>
      <c r="AH134" s="6">
        <f t="shared" ref="AH134:BH134" si="73">AH33/AH32-1</f>
        <v>2.9267034052431473E-3</v>
      </c>
      <c r="AI134" s="6">
        <f t="shared" si="73"/>
        <v>1.0280861668525709E-3</v>
      </c>
      <c r="AJ134" s="6">
        <f t="shared" si="73"/>
        <v>3.0841882971976986E-5</v>
      </c>
      <c r="AK134" s="6">
        <f t="shared" si="73"/>
        <v>4.2104668781250965E-4</v>
      </c>
      <c r="AL134" s="6">
        <f t="shared" si="73"/>
        <v>1.6577919980140798E-3</v>
      </c>
      <c r="AM134" s="6">
        <f t="shared" si="73"/>
        <v>4.9495037185431912E-5</v>
      </c>
      <c r="AN134" s="6">
        <f t="shared" si="73"/>
        <v>-7.2873442873933048E-4</v>
      </c>
      <c r="AO134" s="6">
        <f t="shared" si="73"/>
        <v>-5.8280686811388316E-3</v>
      </c>
      <c r="AP134" s="6">
        <f t="shared" si="73"/>
        <v>1.2729832385072193E-3</v>
      </c>
      <c r="AQ134" s="6">
        <f t="shared" si="73"/>
        <v>4.4506796282539618E-4</v>
      </c>
      <c r="AR134" s="6">
        <f t="shared" si="73"/>
        <v>-2.5479561925380034E-3</v>
      </c>
      <c r="AS134" s="6">
        <f t="shared" si="73"/>
        <v>4.7888042130790343E-3</v>
      </c>
      <c r="AT134" s="7">
        <f t="shared" si="73"/>
        <v>5.4741944588498903E-4</v>
      </c>
      <c r="AU134" s="7">
        <f t="shared" si="73"/>
        <v>8.2871097749392941E-3</v>
      </c>
      <c r="AV134" s="7">
        <f t="shared" si="73"/>
        <v>2.7197138732124593E-3</v>
      </c>
      <c r="AW134" s="7">
        <f t="shared" si="73"/>
        <v>5.0776043682791983E-3</v>
      </c>
      <c r="AX134" s="7">
        <f t="shared" si="73"/>
        <v>-3.8014674629875955E-3</v>
      </c>
      <c r="AY134" s="7">
        <f t="shared" si="73"/>
        <v>2.8020154821544185E-3</v>
      </c>
      <c r="AZ134" s="7">
        <f t="shared" si="73"/>
        <v>-3.1181737027241585E-3</v>
      </c>
      <c r="BA134" s="7">
        <f t="shared" si="73"/>
        <v>5.4086653382972028E-3</v>
      </c>
      <c r="BB134" s="7">
        <f t="shared" si="73"/>
        <v>4.1675985750808664E-3</v>
      </c>
      <c r="BC134" s="7">
        <f t="shared" si="73"/>
        <v>9.6436124842205206E-3</v>
      </c>
      <c r="BD134" s="7">
        <f t="shared" si="73"/>
        <v>4.8774052575233373E-3</v>
      </c>
      <c r="BE134" s="7">
        <f t="shared" si="73"/>
        <v>-2.201643616046578E-3</v>
      </c>
      <c r="BF134" s="7" t="e">
        <f t="shared" si="73"/>
        <v>#DIV/0!</v>
      </c>
      <c r="BG134" s="7">
        <f t="shared" si="73"/>
        <v>4.2898323688667084E-3</v>
      </c>
      <c r="BH134" s="7">
        <f t="shared" si="73"/>
        <v>2.0287037532638053E-3</v>
      </c>
    </row>
    <row r="135" spans="1:60" s="7" customFormat="1" ht="12" hidden="1" thickBot="1" x14ac:dyDescent="0.25">
      <c r="A135" s="139">
        <f t="shared" si="13"/>
        <v>38351</v>
      </c>
      <c r="B135" s="14">
        <f t="shared" ref="B135:AG135" si="74">B34/B33-1</f>
        <v>3.3967577311082575E-3</v>
      </c>
      <c r="C135" s="14">
        <f t="shared" si="74"/>
        <v>2.5003771770488736E-3</v>
      </c>
      <c r="D135" s="22">
        <f t="shared" si="74"/>
        <v>-4.4507186429422196E-3</v>
      </c>
      <c r="E135" s="22">
        <f t="shared" si="74"/>
        <v>5.98093639130437E-3</v>
      </c>
      <c r="F135" s="22">
        <f t="shared" si="74"/>
        <v>5.4763086663667249E-3</v>
      </c>
      <c r="G135" s="22">
        <f t="shared" si="74"/>
        <v>4.3006512325420854E-3</v>
      </c>
      <c r="H135" s="22">
        <f t="shared" si="74"/>
        <v>2.8121848324899057E-2</v>
      </c>
      <c r="I135" s="23">
        <f t="shared" si="74"/>
        <v>3.0373078383545415E-3</v>
      </c>
      <c r="J135" s="22">
        <f t="shared" si="74"/>
        <v>6.3312580898040594E-3</v>
      </c>
      <c r="K135" s="22">
        <f t="shared" si="74"/>
        <v>3.9082978877897911E-3</v>
      </c>
      <c r="L135" s="22">
        <f t="shared" si="74"/>
        <v>1.9874912188676541E-2</v>
      </c>
      <c r="M135" s="22">
        <f t="shared" si="74"/>
        <v>-6.055574845981071E-3</v>
      </c>
      <c r="N135" s="22">
        <f t="shared" si="74"/>
        <v>1.2346857513707565E-3</v>
      </c>
      <c r="O135" s="22">
        <f t="shared" si="74"/>
        <v>-2.3278195649646838E-2</v>
      </c>
      <c r="P135" s="22">
        <f t="shared" si="74"/>
        <v>-8.8269166796068887E-3</v>
      </c>
      <c r="Q135" s="22">
        <f t="shared" si="74"/>
        <v>1.3358989891862905E-3</v>
      </c>
      <c r="R135" s="22">
        <f t="shared" si="74"/>
        <v>-8.3549487351671781E-3</v>
      </c>
      <c r="S135" s="22">
        <f t="shared" si="74"/>
        <v>-3.4779186937047291E-3</v>
      </c>
      <c r="T135" s="22">
        <f t="shared" si="74"/>
        <v>-6.117756785063988E-3</v>
      </c>
      <c r="U135" s="22">
        <f t="shared" si="74"/>
        <v>-3.9209357990899196E-3</v>
      </c>
      <c r="V135" s="22">
        <f t="shared" si="74"/>
        <v>-1.0634269444592559E-2</v>
      </c>
      <c r="W135" s="22">
        <f t="shared" si="74"/>
        <v>-5.7945648292504481E-3</v>
      </c>
      <c r="X135" s="22">
        <f t="shared" si="74"/>
        <v>-4.9487103268076593E-3</v>
      </c>
      <c r="Y135" s="22">
        <f t="shared" si="74"/>
        <v>-4.7893426602829692E-5</v>
      </c>
      <c r="Z135" s="22">
        <f t="shared" si="74"/>
        <v>1.6914070524516323E-3</v>
      </c>
      <c r="AA135" s="22">
        <f t="shared" si="74"/>
        <v>-4.1342257523755421E-3</v>
      </c>
      <c r="AB135" s="22">
        <f t="shared" si="74"/>
        <v>-4.609241744261916E-3</v>
      </c>
      <c r="AC135" s="22">
        <f t="shared" si="74"/>
        <v>-2.9127655275892339E-3</v>
      </c>
      <c r="AD135" s="22">
        <f t="shared" si="74"/>
        <v>7.6177416659206632E-3</v>
      </c>
      <c r="AE135" s="22">
        <f t="shared" si="74"/>
        <v>5.98093639130437E-3</v>
      </c>
      <c r="AF135" s="22">
        <f t="shared" si="74"/>
        <v>1.0375180645485704E-2</v>
      </c>
      <c r="AG135" s="22">
        <f t="shared" si="74"/>
        <v>1.0411346553169665E-2</v>
      </c>
      <c r="AH135" s="22">
        <f t="shared" ref="AH135:BH135" si="75">AH34/AH33-1</f>
        <v>4.7696394350407179E-3</v>
      </c>
      <c r="AI135" s="22">
        <f t="shared" si="75"/>
        <v>1.6038420739485915E-3</v>
      </c>
      <c r="AJ135" s="22">
        <f t="shared" si="75"/>
        <v>-5.1689745015137678E-4</v>
      </c>
      <c r="AK135" s="22">
        <f t="shared" si="75"/>
        <v>-2.4299378700742835E-5</v>
      </c>
      <c r="AL135" s="22">
        <f t="shared" si="75"/>
        <v>3.1533232340608119E-3</v>
      </c>
      <c r="AM135" s="22">
        <f t="shared" si="75"/>
        <v>3.5381376872445358E-4</v>
      </c>
      <c r="AN135" s="22">
        <f t="shared" si="75"/>
        <v>3.0879111135950765E-3</v>
      </c>
      <c r="AO135" s="22">
        <f t="shared" si="75"/>
        <v>5.9382491937300941E-3</v>
      </c>
      <c r="AP135" s="22">
        <f t="shared" si="75"/>
        <v>1.9769605936585943E-3</v>
      </c>
      <c r="AQ135" s="22">
        <f t="shared" si="75"/>
        <v>5.9034026325268663E-3</v>
      </c>
      <c r="AR135" s="22">
        <f t="shared" si="75"/>
        <v>-5.124258542833271E-3</v>
      </c>
      <c r="AS135" s="22">
        <f t="shared" si="75"/>
        <v>2.9358077213195166E-3</v>
      </c>
      <c r="AT135" s="22">
        <f t="shared" si="75"/>
        <v>2.0412310966877456E-4</v>
      </c>
      <c r="AU135" s="22">
        <f t="shared" si="75"/>
        <v>1.208378621156414E-2</v>
      </c>
      <c r="AV135" s="22">
        <f t="shared" si="75"/>
        <v>5.3809330812302214E-3</v>
      </c>
      <c r="AW135" s="22">
        <f t="shared" si="75"/>
        <v>3.1956174500153978E-3</v>
      </c>
      <c r="AX135" s="22">
        <f t="shared" si="75"/>
        <v>2.6994183220301338E-3</v>
      </c>
      <c r="AY135" s="22">
        <f t="shared" si="75"/>
        <v>2.177542512058217E-2</v>
      </c>
      <c r="AZ135" s="22">
        <f t="shared" si="75"/>
        <v>1.1305345313612492E-3</v>
      </c>
      <c r="BA135" s="22">
        <f t="shared" si="75"/>
        <v>-1.2991234844942356E-3</v>
      </c>
      <c r="BB135" s="22">
        <f t="shared" si="75"/>
        <v>4.3169807901510815E-3</v>
      </c>
      <c r="BC135" s="22">
        <f t="shared" si="75"/>
        <v>1.1688911963653847E-2</v>
      </c>
      <c r="BD135" s="22">
        <f t="shared" si="75"/>
        <v>2.6646487497281601E-3</v>
      </c>
      <c r="BE135" s="22">
        <f t="shared" si="75"/>
        <v>8.0936290267996647E-4</v>
      </c>
      <c r="BF135" s="22" t="e">
        <f t="shared" si="75"/>
        <v>#DIV/0!</v>
      </c>
      <c r="BG135" s="22">
        <f t="shared" si="75"/>
        <v>4.620188470197073E-3</v>
      </c>
      <c r="BH135" s="22">
        <f t="shared" si="75"/>
        <v>4.0071606579228369E-3</v>
      </c>
    </row>
    <row r="136" spans="1:60" s="7" customFormat="1" hidden="1" x14ac:dyDescent="0.2">
      <c r="A136" s="138">
        <f t="shared" ref="A136:A167" si="76">A35</f>
        <v>38441</v>
      </c>
      <c r="B136" s="24">
        <f t="shared" ref="B136:AG136" si="77">B35/B34-1</f>
        <v>2.1759421563534165E-3</v>
      </c>
      <c r="C136" s="24">
        <f t="shared" si="77"/>
        <v>2.323666103214661E-3</v>
      </c>
      <c r="D136" s="26">
        <f t="shared" si="77"/>
        <v>-6.9146186314175129E-3</v>
      </c>
      <c r="E136" s="26">
        <f t="shared" si="77"/>
        <v>6.3469490493870406E-3</v>
      </c>
      <c r="F136" s="26">
        <f t="shared" si="77"/>
        <v>4.4286074259844987E-3</v>
      </c>
      <c r="G136" s="26">
        <f t="shared" si="77"/>
        <v>4.7594916516859875E-3</v>
      </c>
      <c r="H136" s="26">
        <f t="shared" si="77"/>
        <v>-1.797220308867975E-3</v>
      </c>
      <c r="I136" s="27">
        <f t="shared" si="77"/>
        <v>1.5973041446768477E-3</v>
      </c>
      <c r="J136" s="26">
        <f t="shared" si="77"/>
        <v>6.8844022341640887E-3</v>
      </c>
      <c r="K136" s="26">
        <f t="shared" si="77"/>
        <v>4.3479260316712232E-3</v>
      </c>
      <c r="L136" s="26">
        <f t="shared" si="77"/>
        <v>-1.0653316141794766E-2</v>
      </c>
      <c r="M136" s="26">
        <f t="shared" si="77"/>
        <v>-8.7237842799290366E-3</v>
      </c>
      <c r="N136" s="26">
        <f t="shared" si="77"/>
        <v>-4.3129491728616243E-3</v>
      </c>
      <c r="O136" s="26">
        <f t="shared" si="77"/>
        <v>-2.075087641500506E-2</v>
      </c>
      <c r="P136" s="26">
        <f t="shared" si="77"/>
        <v>-7.9221259905025709E-3</v>
      </c>
      <c r="Q136" s="26">
        <f t="shared" si="77"/>
        <v>-2.6510762608806804E-3</v>
      </c>
      <c r="R136" s="26">
        <f t="shared" si="77"/>
        <v>-1.6097486950207629E-2</v>
      </c>
      <c r="S136" s="26">
        <f t="shared" si="77"/>
        <v>-3.3035753387229416E-3</v>
      </c>
      <c r="T136" s="26">
        <f t="shared" si="77"/>
        <v>-5.0337453151337863E-3</v>
      </c>
      <c r="U136" s="26">
        <f t="shared" si="77"/>
        <v>-8.3864483516096211E-3</v>
      </c>
      <c r="V136" s="26">
        <f t="shared" si="77"/>
        <v>-8.8629346133668463E-3</v>
      </c>
      <c r="W136" s="26">
        <f t="shared" si="77"/>
        <v>-5.773151317447156E-3</v>
      </c>
      <c r="X136" s="26">
        <f t="shared" si="77"/>
        <v>-8.5204713934956544E-3</v>
      </c>
      <c r="Y136" s="26">
        <f t="shared" si="77"/>
        <v>-2.9314588366644578E-3</v>
      </c>
      <c r="Z136" s="26">
        <f t="shared" si="77"/>
        <v>-2.748482638026517E-3</v>
      </c>
      <c r="AA136" s="26">
        <f t="shared" si="77"/>
        <v>-3.3638599553147408E-3</v>
      </c>
      <c r="AB136" s="26">
        <f t="shared" si="77"/>
        <v>-4.4344574765599054E-3</v>
      </c>
      <c r="AC136" s="26">
        <f t="shared" si="77"/>
        <v>-1.2088776502248377E-2</v>
      </c>
      <c r="AD136" s="26">
        <f t="shared" si="77"/>
        <v>4.0325503459721634E-3</v>
      </c>
      <c r="AE136" s="26">
        <f t="shared" si="77"/>
        <v>6.3469490493870406E-3</v>
      </c>
      <c r="AF136" s="26">
        <f t="shared" si="77"/>
        <v>6.2414757415856226E-3</v>
      </c>
      <c r="AG136" s="26">
        <f t="shared" si="77"/>
        <v>2.3051497004853427E-3</v>
      </c>
      <c r="AH136" s="26">
        <f t="shared" ref="AH136:BH136" si="78">AH35/AH34-1</f>
        <v>6.9388507167202906E-3</v>
      </c>
      <c r="AI136" s="26">
        <f t="shared" si="78"/>
        <v>3.0988264694300494E-3</v>
      </c>
      <c r="AJ136" s="26">
        <f t="shared" si="78"/>
        <v>1.8625188151240035E-3</v>
      </c>
      <c r="AK136" s="26">
        <f t="shared" si="78"/>
        <v>1.8197630847605062E-4</v>
      </c>
      <c r="AL136" s="26">
        <f t="shared" si="78"/>
        <v>5.2334572364833853E-3</v>
      </c>
      <c r="AM136" s="26">
        <f t="shared" si="78"/>
        <v>1.9900296801544926E-6</v>
      </c>
      <c r="AN136" s="26">
        <f t="shared" si="78"/>
        <v>1.0871476515865952E-2</v>
      </c>
      <c r="AO136" s="26">
        <f t="shared" si="78"/>
        <v>2.5602869962262353E-3</v>
      </c>
      <c r="AP136" s="26">
        <f t="shared" si="78"/>
        <v>1.4123660550776629E-2</v>
      </c>
      <c r="AQ136" s="26">
        <f t="shared" si="78"/>
        <v>1.4832225695702306E-3</v>
      </c>
      <c r="AR136" s="26">
        <f t="shared" si="78"/>
        <v>-3.2090044502496307E-3</v>
      </c>
      <c r="AS136" s="26">
        <f t="shared" si="78"/>
        <v>3.1300626581376445E-3</v>
      </c>
      <c r="AT136" s="26">
        <f t="shared" si="78"/>
        <v>2.6056887849401633E-3</v>
      </c>
      <c r="AU136" s="26">
        <f t="shared" si="78"/>
        <v>1.0965134684478794E-2</v>
      </c>
      <c r="AV136" s="26">
        <f t="shared" si="78"/>
        <v>7.4311444005428218E-3</v>
      </c>
      <c r="AW136" s="26">
        <f t="shared" si="78"/>
        <v>1.4550955504542662E-2</v>
      </c>
      <c r="AX136" s="26">
        <f t="shared" si="78"/>
        <v>8.9322184346201094E-3</v>
      </c>
      <c r="AY136" s="26">
        <f t="shared" si="78"/>
        <v>2.875231070369022E-3</v>
      </c>
      <c r="AZ136" s="26">
        <f t="shared" si="78"/>
        <v>1.3061280815227505E-3</v>
      </c>
      <c r="BA136" s="26">
        <f t="shared" si="78"/>
        <v>1.1397375633553475E-2</v>
      </c>
      <c r="BB136" s="26">
        <f t="shared" si="78"/>
        <v>2.3428935918854421E-3</v>
      </c>
      <c r="BC136" s="26">
        <f t="shared" si="78"/>
        <v>9.4863126363289307E-3</v>
      </c>
      <c r="BD136" s="26">
        <f t="shared" si="78"/>
        <v>2.0419732681176139E-3</v>
      </c>
      <c r="BE136" s="26">
        <f t="shared" si="78"/>
        <v>7.047514802187127E-3</v>
      </c>
      <c r="BF136" s="26" t="e">
        <f t="shared" si="78"/>
        <v>#DIV/0!</v>
      </c>
      <c r="BG136" s="26">
        <f t="shared" si="78"/>
        <v>6.9964274412936955E-3</v>
      </c>
      <c r="BH136" s="26">
        <f t="shared" si="78"/>
        <v>4.9985915848644868E-3</v>
      </c>
    </row>
    <row r="137" spans="1:60" s="7" customFormat="1" hidden="1" x14ac:dyDescent="0.2">
      <c r="A137" s="138">
        <f t="shared" si="76"/>
        <v>38533</v>
      </c>
      <c r="B137" s="16">
        <f t="shared" ref="B137:AG137" si="79">B36/B35-1</f>
        <v>2.8245977648821974E-3</v>
      </c>
      <c r="C137" s="16">
        <f t="shared" si="79"/>
        <v>2.4993968045174952E-3</v>
      </c>
      <c r="D137" s="7">
        <f t="shared" si="79"/>
        <v>-5.6727103698125392E-3</v>
      </c>
      <c r="E137" s="7">
        <f t="shared" si="79"/>
        <v>1.0762774806583497E-2</v>
      </c>
      <c r="F137" s="7">
        <f t="shared" si="79"/>
        <v>4.457065637748503E-3</v>
      </c>
      <c r="G137" s="7">
        <f t="shared" si="79"/>
        <v>4.0795336108392366E-3</v>
      </c>
      <c r="H137" s="7">
        <f t="shared" si="79"/>
        <v>1.1607265456408999E-2</v>
      </c>
      <c r="I137" s="20">
        <f t="shared" si="79"/>
        <v>2.4281606326361782E-3</v>
      </c>
      <c r="J137" s="7">
        <f t="shared" si="79"/>
        <v>6.0335244315303793E-3</v>
      </c>
      <c r="K137" s="7">
        <f t="shared" si="79"/>
        <v>3.7001169698422931E-3</v>
      </c>
      <c r="L137" s="7">
        <f t="shared" si="79"/>
        <v>1.1844684187285237E-2</v>
      </c>
      <c r="M137" s="7">
        <f t="shared" si="79"/>
        <v>-3.0586189241644801E-3</v>
      </c>
      <c r="N137" s="7">
        <f t="shared" si="79"/>
        <v>-2.9983611768339413E-3</v>
      </c>
      <c r="O137" s="7">
        <f t="shared" si="79"/>
        <v>-2.5655908860414356E-2</v>
      </c>
      <c r="P137" s="7">
        <f t="shared" si="79"/>
        <v>-8.6916956525892042E-3</v>
      </c>
      <c r="Q137" s="7">
        <f t="shared" si="79"/>
        <v>-3.599221266908148E-3</v>
      </c>
      <c r="R137" s="7">
        <f t="shared" si="79"/>
        <v>-8.2677034266229743E-3</v>
      </c>
      <c r="S137" s="7">
        <f t="shared" si="79"/>
        <v>-5.2283375023898238E-4</v>
      </c>
      <c r="T137" s="7">
        <f t="shared" si="79"/>
        <v>-6.035029088720445E-3</v>
      </c>
      <c r="U137" s="7">
        <f t="shared" si="79"/>
        <v>-6.6450375709475873E-3</v>
      </c>
      <c r="V137" s="7">
        <f t="shared" si="79"/>
        <v>-8.333615887114787E-3</v>
      </c>
      <c r="W137" s="7">
        <f t="shared" si="79"/>
        <v>-9.0381626658706526E-3</v>
      </c>
      <c r="X137" s="7">
        <f t="shared" si="79"/>
        <v>-7.4796431153210108E-3</v>
      </c>
      <c r="Y137" s="7">
        <f t="shared" si="79"/>
        <v>-4.5686754030338506E-3</v>
      </c>
      <c r="Z137" s="7">
        <f t="shared" si="79"/>
        <v>-4.7869862863806345E-3</v>
      </c>
      <c r="AA137" s="7">
        <f t="shared" si="79"/>
        <v>-4.0524544013349484E-3</v>
      </c>
      <c r="AB137" s="7">
        <f t="shared" si="79"/>
        <v>-3.8516821832511594E-3</v>
      </c>
      <c r="AC137" s="7">
        <f t="shared" si="79"/>
        <v>7.5905224003069982E-3</v>
      </c>
      <c r="AD137" s="7">
        <f t="shared" si="79"/>
        <v>4.0327302156744071E-3</v>
      </c>
      <c r="AE137" s="7">
        <f t="shared" si="79"/>
        <v>1.0762774806583497E-2</v>
      </c>
      <c r="AF137" s="7">
        <f t="shared" si="79"/>
        <v>1.6482668597387784E-2</v>
      </c>
      <c r="AG137" s="7">
        <f t="shared" si="79"/>
        <v>7.7073711003619039E-3</v>
      </c>
      <c r="AH137" s="7">
        <f t="shared" ref="AH137:BH137" si="80">AH36/AH35-1</f>
        <v>1.0437108529590233E-2</v>
      </c>
      <c r="AI137" s="7">
        <f t="shared" si="80"/>
        <v>-2.3849396620634344E-4</v>
      </c>
      <c r="AJ137" s="7">
        <f t="shared" si="80"/>
        <v>1.2957370272603796E-4</v>
      </c>
      <c r="AK137" s="7">
        <f t="shared" si="80"/>
        <v>-2.3104487827835252E-3</v>
      </c>
      <c r="AL137" s="7">
        <f t="shared" si="80"/>
        <v>9.6426453611142549E-4</v>
      </c>
      <c r="AM137" s="7">
        <f t="shared" si="80"/>
        <v>4.4441697760488896E-3</v>
      </c>
      <c r="AN137" s="7">
        <f t="shared" si="80"/>
        <v>4.5054241268100981E-3</v>
      </c>
      <c r="AO137" s="7">
        <f t="shared" si="80"/>
        <v>1.2231018532804505E-3</v>
      </c>
      <c r="AP137" s="7">
        <f t="shared" si="80"/>
        <v>5.7751580710607708E-3</v>
      </c>
      <c r="AQ137" s="7">
        <f t="shared" si="80"/>
        <v>1.2172937872560574E-2</v>
      </c>
      <c r="AR137" s="7">
        <f t="shared" si="80"/>
        <v>-1.8085994209173784E-3</v>
      </c>
      <c r="AS137" s="7">
        <f t="shared" si="80"/>
        <v>2.3868325554268655E-2</v>
      </c>
      <c r="AT137" s="7">
        <f t="shared" si="80"/>
        <v>4.0163190142095129E-3</v>
      </c>
      <c r="AU137" s="7">
        <f t="shared" si="80"/>
        <v>1.4664199546205792E-2</v>
      </c>
      <c r="AV137" s="7">
        <f t="shared" si="80"/>
        <v>6.4288011116599986E-3</v>
      </c>
      <c r="AW137" s="7">
        <f t="shared" si="80"/>
        <v>3.9074077527230244E-3</v>
      </c>
      <c r="AX137" s="7">
        <f t="shared" si="80"/>
        <v>6.6217833889503641E-3</v>
      </c>
      <c r="AY137" s="7">
        <f t="shared" si="80"/>
        <v>5.8280570362703177E-3</v>
      </c>
      <c r="AZ137" s="7">
        <f t="shared" si="80"/>
        <v>1.8667242183356691E-4</v>
      </c>
      <c r="BA137" s="7">
        <f t="shared" si="80"/>
        <v>3.2835688621157821E-3</v>
      </c>
      <c r="BB137" s="7">
        <f t="shared" si="80"/>
        <v>3.9764014573362427E-3</v>
      </c>
      <c r="BC137" s="7">
        <f t="shared" si="80"/>
        <v>9.7954557375090623E-3</v>
      </c>
      <c r="BD137" s="7">
        <f t="shared" si="80"/>
        <v>4.0312282872934091E-3</v>
      </c>
      <c r="BE137" s="7">
        <f t="shared" si="80"/>
        <v>1.7804316008931398E-3</v>
      </c>
      <c r="BF137" s="7" t="e">
        <f t="shared" si="80"/>
        <v>#DIV/0!</v>
      </c>
      <c r="BG137" s="7">
        <f t="shared" si="80"/>
        <v>5.9163473852379411E-3</v>
      </c>
      <c r="BH137" s="7">
        <f t="shared" si="80"/>
        <v>5.9316014501964442E-3</v>
      </c>
    </row>
    <row r="138" spans="1:60" s="7" customFormat="1" hidden="1" x14ac:dyDescent="0.2">
      <c r="A138" s="138">
        <f t="shared" si="76"/>
        <v>38625</v>
      </c>
      <c r="B138" s="16">
        <f t="shared" ref="B138:AG138" si="81">B37/B36-1</f>
        <v>2.4429182673304517E-3</v>
      </c>
      <c r="C138" s="16">
        <f t="shared" si="81"/>
        <v>1.7625966469005938E-3</v>
      </c>
      <c r="D138" s="7">
        <f t="shared" si="81"/>
        <v>-5.7062223886183983E-3</v>
      </c>
      <c r="E138" s="7">
        <f t="shared" si="81"/>
        <v>9.6274363306614319E-3</v>
      </c>
      <c r="F138" s="7">
        <f t="shared" si="81"/>
        <v>4.0263836304146317E-3</v>
      </c>
      <c r="G138" s="7">
        <f t="shared" si="81"/>
        <v>3.1420265194470609E-3</v>
      </c>
      <c r="H138" s="7">
        <f t="shared" si="81"/>
        <v>2.0650869619033285E-2</v>
      </c>
      <c r="I138" s="20">
        <f t="shared" si="81"/>
        <v>2.2012495341616756E-3</v>
      </c>
      <c r="J138" s="7">
        <f t="shared" si="81"/>
        <v>4.3920748878463201E-3</v>
      </c>
      <c r="K138" s="7">
        <f t="shared" si="81"/>
        <v>2.8987337782651057E-3</v>
      </c>
      <c r="L138" s="7">
        <f t="shared" si="81"/>
        <v>-1.0878888131531372E-2</v>
      </c>
      <c r="M138" s="7">
        <f t="shared" si="81"/>
        <v>-3.3891165304896775E-3</v>
      </c>
      <c r="N138" s="7">
        <f t="shared" si="81"/>
        <v>-9.0319239148572983E-4</v>
      </c>
      <c r="O138" s="7">
        <f t="shared" si="81"/>
        <v>-2.4070952578743254E-2</v>
      </c>
      <c r="P138" s="7">
        <f t="shared" si="81"/>
        <v>-8.3092783082783228E-3</v>
      </c>
      <c r="Q138" s="7">
        <f t="shared" si="81"/>
        <v>-9.3098392035784183E-4</v>
      </c>
      <c r="R138" s="7">
        <f t="shared" si="81"/>
        <v>-5.6277999177241078E-3</v>
      </c>
      <c r="S138" s="7">
        <f t="shared" si="81"/>
        <v>-2.2406635823454257E-3</v>
      </c>
      <c r="T138" s="7">
        <f t="shared" si="81"/>
        <v>-8.8634178772755146E-3</v>
      </c>
      <c r="U138" s="7">
        <f t="shared" si="81"/>
        <v>-6.1628750192860293E-3</v>
      </c>
      <c r="V138" s="7">
        <f t="shared" si="81"/>
        <v>-5.7733184901010981E-3</v>
      </c>
      <c r="W138" s="7">
        <f t="shared" si="81"/>
        <v>-6.4371616075895588E-3</v>
      </c>
      <c r="X138" s="7">
        <f t="shared" si="81"/>
        <v>-7.7512001835078337E-4</v>
      </c>
      <c r="Y138" s="7">
        <f t="shared" si="81"/>
        <v>-6.0314264812884044E-3</v>
      </c>
      <c r="Z138" s="7">
        <f t="shared" si="81"/>
        <v>-8.4213144477258695E-3</v>
      </c>
      <c r="AA138" s="7">
        <f t="shared" si="81"/>
        <v>-3.8443145193789441E-4</v>
      </c>
      <c r="AB138" s="7">
        <f t="shared" si="81"/>
        <v>-4.8365023635157378E-3</v>
      </c>
      <c r="AC138" s="7">
        <f t="shared" si="81"/>
        <v>-9.5332569508239651E-3</v>
      </c>
      <c r="AD138" s="7">
        <f t="shared" si="81"/>
        <v>7.0789276271718826E-3</v>
      </c>
      <c r="AE138" s="7">
        <f t="shared" si="81"/>
        <v>9.6274363306614319E-3</v>
      </c>
      <c r="AF138" s="7">
        <f t="shared" si="81"/>
        <v>1.5916182332906814E-2</v>
      </c>
      <c r="AG138" s="7">
        <f t="shared" si="81"/>
        <v>5.5449091276957851E-3</v>
      </c>
      <c r="AH138" s="7">
        <f t="shared" ref="AH138:BH138" si="82">AH37/AH36-1</f>
        <v>9.3657404944440525E-3</v>
      </c>
      <c r="AI138" s="7">
        <f t="shared" si="82"/>
        <v>1.4476693638463267E-3</v>
      </c>
      <c r="AJ138" s="7">
        <f t="shared" si="82"/>
        <v>-1.5637855017804903E-3</v>
      </c>
      <c r="AK138" s="7">
        <f t="shared" si="82"/>
        <v>3.5794504611552647E-4</v>
      </c>
      <c r="AL138" s="7">
        <f t="shared" si="82"/>
        <v>2.8651134607540207E-3</v>
      </c>
      <c r="AM138" s="7">
        <f t="shared" si="82"/>
        <v>-1.2212386143799492E-3</v>
      </c>
      <c r="AN138" s="7">
        <f t="shared" si="82"/>
        <v>4.5743637159074702E-3</v>
      </c>
      <c r="AO138" s="7">
        <f t="shared" si="82"/>
        <v>-1.0148115566392946E-3</v>
      </c>
      <c r="AP138" s="7">
        <f t="shared" si="82"/>
        <v>6.7266953865614543E-3</v>
      </c>
      <c r="AQ138" s="7">
        <f t="shared" si="82"/>
        <v>9.3107034682593515E-3</v>
      </c>
      <c r="AR138" s="7">
        <f t="shared" si="82"/>
        <v>-5.0859388031235797E-3</v>
      </c>
      <c r="AS138" s="7">
        <f t="shared" si="82"/>
        <v>8.9147929211239596E-3</v>
      </c>
      <c r="AT138" s="7">
        <f t="shared" si="82"/>
        <v>1.5448356497436144E-3</v>
      </c>
      <c r="AU138" s="7">
        <f t="shared" si="82"/>
        <v>1.2428697416050349E-2</v>
      </c>
      <c r="AV138" s="7">
        <f t="shared" si="82"/>
        <v>5.8807889386580658E-3</v>
      </c>
      <c r="AW138" s="7">
        <f t="shared" si="82"/>
        <v>-2.1471585828972684E-3</v>
      </c>
      <c r="AX138" s="7">
        <f t="shared" si="82"/>
        <v>1.695946655091074E-2</v>
      </c>
      <c r="AY138" s="7">
        <f t="shared" si="82"/>
        <v>1.1020072745922427E-2</v>
      </c>
      <c r="AZ138" s="7">
        <f t="shared" si="82"/>
        <v>1.3221021800482458E-3</v>
      </c>
      <c r="BA138" s="7">
        <f t="shared" si="82"/>
        <v>-7.2052875074890554E-4</v>
      </c>
      <c r="BB138" s="7">
        <f t="shared" si="82"/>
        <v>1.5971034764883374E-3</v>
      </c>
      <c r="BC138" s="7">
        <f t="shared" si="82"/>
        <v>8.6303550098734139E-3</v>
      </c>
      <c r="BD138" s="7">
        <f t="shared" si="82"/>
        <v>1.3452058271874456E-3</v>
      </c>
      <c r="BE138" s="7">
        <f t="shared" si="82"/>
        <v>-1.5915900887882861E-3</v>
      </c>
      <c r="BF138" s="7" t="e">
        <f t="shared" si="82"/>
        <v>#DIV/0!</v>
      </c>
      <c r="BG138" s="7">
        <f t="shared" si="82"/>
        <v>1.1880390491720849E-3</v>
      </c>
      <c r="BH138" s="7">
        <f t="shared" si="82"/>
        <v>-6.8000531635581396E-6</v>
      </c>
    </row>
    <row r="139" spans="1:60" s="7" customFormat="1" ht="12" hidden="1" thickBot="1" x14ac:dyDescent="0.25">
      <c r="A139" s="139">
        <f t="shared" si="76"/>
        <v>38716</v>
      </c>
      <c r="B139" s="14">
        <f t="shared" ref="B139:AG139" si="83">B38/B37-1</f>
        <v>3.5573121840264399E-3</v>
      </c>
      <c r="C139" s="14">
        <f t="shared" si="83"/>
        <v>2.5265449187770184E-3</v>
      </c>
      <c r="D139" s="22">
        <f t="shared" si="83"/>
        <v>-5.8370118715107555E-3</v>
      </c>
      <c r="E139" s="22">
        <f t="shared" si="83"/>
        <v>1.3975178118794895E-2</v>
      </c>
      <c r="F139" s="22">
        <f t="shared" si="83"/>
        <v>5.1136504951667661E-3</v>
      </c>
      <c r="G139" s="22">
        <f t="shared" si="83"/>
        <v>3.7323749871680523E-3</v>
      </c>
      <c r="H139" s="22">
        <f t="shared" si="83"/>
        <v>3.0633968443083859E-2</v>
      </c>
      <c r="I139" s="23">
        <f t="shared" si="83"/>
        <v>3.483599710567109E-3</v>
      </c>
      <c r="J139" s="22">
        <f t="shared" si="83"/>
        <v>4.1505364653691146E-3</v>
      </c>
      <c r="K139" s="22">
        <f t="shared" si="83"/>
        <v>3.6508684296814309E-3</v>
      </c>
      <c r="L139" s="22">
        <f t="shared" si="83"/>
        <v>-1.6364229339163039E-2</v>
      </c>
      <c r="M139" s="22">
        <f t="shared" si="83"/>
        <v>-5.1046021806447905E-3</v>
      </c>
      <c r="N139" s="22">
        <f t="shared" si="83"/>
        <v>-5.8542269747611231E-3</v>
      </c>
      <c r="O139" s="22">
        <f t="shared" si="83"/>
        <v>-1.6145436417568382E-2</v>
      </c>
      <c r="P139" s="22">
        <f t="shared" si="83"/>
        <v>-7.314058619417918E-3</v>
      </c>
      <c r="Q139" s="22">
        <f t="shared" si="83"/>
        <v>-2.8442594087783046E-3</v>
      </c>
      <c r="R139" s="22">
        <f t="shared" si="83"/>
        <v>-1.0797104423275083E-2</v>
      </c>
      <c r="S139" s="22">
        <f t="shared" si="83"/>
        <v>-2.8800932148214109E-3</v>
      </c>
      <c r="T139" s="22">
        <f t="shared" si="83"/>
        <v>-5.3564935305121519E-3</v>
      </c>
      <c r="U139" s="22">
        <f t="shared" si="83"/>
        <v>-5.3749734171107955E-3</v>
      </c>
      <c r="V139" s="22">
        <f t="shared" si="83"/>
        <v>-5.4952383800058735E-3</v>
      </c>
      <c r="W139" s="22">
        <f t="shared" si="83"/>
        <v>-8.6901942824741951E-3</v>
      </c>
      <c r="X139" s="22">
        <f t="shared" si="83"/>
        <v>-2.2132326233448296E-3</v>
      </c>
      <c r="Y139" s="22">
        <f t="shared" si="83"/>
        <v>-4.7355527878408799E-3</v>
      </c>
      <c r="Z139" s="22">
        <f t="shared" si="83"/>
        <v>-8.203947976332171E-3</v>
      </c>
      <c r="AA139" s="22">
        <f t="shared" si="83"/>
        <v>3.3939242635601108E-3</v>
      </c>
      <c r="AB139" s="22">
        <f t="shared" si="83"/>
        <v>-5.3846161171314799E-3</v>
      </c>
      <c r="AC139" s="22">
        <f t="shared" si="83"/>
        <v>-5.3080005874891478E-3</v>
      </c>
      <c r="AD139" s="22">
        <f t="shared" si="83"/>
        <v>1.7714302970068818E-3</v>
      </c>
      <c r="AE139" s="22">
        <f t="shared" si="83"/>
        <v>1.3975178118794895E-2</v>
      </c>
      <c r="AF139" s="22">
        <f t="shared" si="83"/>
        <v>2.0573050899792777E-2</v>
      </c>
      <c r="AG139" s="22">
        <f t="shared" si="83"/>
        <v>1.5232088187578263E-2</v>
      </c>
      <c r="AH139" s="22">
        <f t="shared" ref="AH139:BH139" si="84">AH38/AH37-1</f>
        <v>1.2909254202116305E-2</v>
      </c>
      <c r="AI139" s="22">
        <f t="shared" si="84"/>
        <v>2.5987143278214386E-3</v>
      </c>
      <c r="AJ139" s="22">
        <f t="shared" si="84"/>
        <v>8.0233612087421413E-4</v>
      </c>
      <c r="AK139" s="22">
        <f t="shared" si="84"/>
        <v>-5.8485200776625668E-4</v>
      </c>
      <c r="AL139" s="22">
        <f t="shared" si="84"/>
        <v>5.0134810313973155E-3</v>
      </c>
      <c r="AM139" s="22">
        <f t="shared" si="84"/>
        <v>1.6634594999889174E-3</v>
      </c>
      <c r="AN139" s="22">
        <f t="shared" si="84"/>
        <v>6.4522372671158568E-3</v>
      </c>
      <c r="AO139" s="22">
        <f t="shared" si="84"/>
        <v>3.4696886337084454E-3</v>
      </c>
      <c r="AP139" s="22">
        <f t="shared" si="84"/>
        <v>7.5919527952887922E-3</v>
      </c>
      <c r="AQ139" s="22">
        <f t="shared" si="84"/>
        <v>-8.841721507656608E-3</v>
      </c>
      <c r="AR139" s="22">
        <f t="shared" si="84"/>
        <v>2.2287580055531109E-3</v>
      </c>
      <c r="AS139" s="22">
        <f t="shared" si="84"/>
        <v>1.1392077862665939E-2</v>
      </c>
      <c r="AT139" s="22">
        <f t="shared" si="84"/>
        <v>4.2683219803865136E-3</v>
      </c>
      <c r="AU139" s="22">
        <f t="shared" si="84"/>
        <v>1.1919335590712787E-2</v>
      </c>
      <c r="AV139" s="22">
        <f t="shared" si="84"/>
        <v>6.0490622370745761E-3</v>
      </c>
      <c r="AW139" s="22">
        <f t="shared" si="84"/>
        <v>5.2962819961672736E-3</v>
      </c>
      <c r="AX139" s="22">
        <f t="shared" si="84"/>
        <v>4.0850224523791834E-3</v>
      </c>
      <c r="AY139" s="22">
        <f t="shared" si="84"/>
        <v>1.2266625199920389E-2</v>
      </c>
      <c r="AZ139" s="22">
        <f t="shared" si="84"/>
        <v>-1.6210517349993792E-3</v>
      </c>
      <c r="BA139" s="22">
        <f t="shared" si="84"/>
        <v>1.9755067428635087E-3</v>
      </c>
      <c r="BB139" s="22">
        <f t="shared" si="84"/>
        <v>2.3019616679311738E-3</v>
      </c>
      <c r="BC139" s="22">
        <f t="shared" si="84"/>
        <v>7.5157698593242284E-3</v>
      </c>
      <c r="BD139" s="22">
        <f t="shared" si="84"/>
        <v>9.8452178462680173E-3</v>
      </c>
      <c r="BE139" s="22">
        <f t="shared" si="84"/>
        <v>3.9308357251344184E-3</v>
      </c>
      <c r="BF139" s="22" t="e">
        <f t="shared" si="84"/>
        <v>#DIV/0!</v>
      </c>
      <c r="BG139" s="22">
        <f t="shared" si="84"/>
        <v>4.6726680357203065E-3</v>
      </c>
      <c r="BH139" s="22">
        <f t="shared" si="84"/>
        <v>5.1535383874883323E-3</v>
      </c>
    </row>
    <row r="140" spans="1:60" s="7" customFormat="1" hidden="1" x14ac:dyDescent="0.2">
      <c r="A140" s="138">
        <f t="shared" si="76"/>
        <v>38806</v>
      </c>
      <c r="B140" s="24">
        <f t="shared" ref="B140:AG140" si="85">B39/B38-1</f>
        <v>1.8829932932220572E-3</v>
      </c>
      <c r="C140" s="24">
        <f t="shared" si="85"/>
        <v>2.8655221319977553E-3</v>
      </c>
      <c r="D140" s="26">
        <f t="shared" si="85"/>
        <v>-4.518522808094394E-3</v>
      </c>
      <c r="E140" s="26">
        <f t="shared" si="85"/>
        <v>1.1321209436620849E-2</v>
      </c>
      <c r="F140" s="26">
        <f t="shared" si="85"/>
        <v>2.6540733819675477E-3</v>
      </c>
      <c r="G140" s="26">
        <f t="shared" si="85"/>
        <v>4.092175859012892E-3</v>
      </c>
      <c r="H140" s="26">
        <f t="shared" si="85"/>
        <v>-2.3222638130336426E-2</v>
      </c>
      <c r="I140" s="27">
        <f t="shared" si="85"/>
        <v>1.4922599380000623E-3</v>
      </c>
      <c r="J140" s="26">
        <f t="shared" si="85"/>
        <v>5.0254541416243637E-3</v>
      </c>
      <c r="K140" s="26">
        <f t="shared" si="85"/>
        <v>3.910173989884802E-3</v>
      </c>
      <c r="L140" s="26">
        <f t="shared" si="85"/>
        <v>1.839624352617375E-2</v>
      </c>
      <c r="M140" s="26">
        <f t="shared" si="85"/>
        <v>1.0879806221799848E-2</v>
      </c>
      <c r="N140" s="26">
        <f t="shared" si="85"/>
        <v>-2.5343712547705177E-3</v>
      </c>
      <c r="O140" s="26">
        <f t="shared" si="85"/>
        <v>-2.2262073194861176E-2</v>
      </c>
      <c r="P140" s="26">
        <f t="shared" si="85"/>
        <v>-1.0001940727591641E-2</v>
      </c>
      <c r="Q140" s="26">
        <f t="shared" si="85"/>
        <v>1.2997514167336632E-2</v>
      </c>
      <c r="R140" s="26">
        <f t="shared" si="85"/>
        <v>-9.8504041102832618E-3</v>
      </c>
      <c r="S140" s="26">
        <f t="shared" si="85"/>
        <v>4.4138382792375808E-3</v>
      </c>
      <c r="T140" s="26">
        <f t="shared" si="85"/>
        <v>-6.0373066992058799E-3</v>
      </c>
      <c r="U140" s="26">
        <f t="shared" si="85"/>
        <v>-2.8762768626838797E-3</v>
      </c>
      <c r="V140" s="26">
        <f t="shared" si="85"/>
        <v>-3.6904557532502213E-3</v>
      </c>
      <c r="W140" s="26">
        <f t="shared" si="85"/>
        <v>-6.5460962471511897E-3</v>
      </c>
      <c r="X140" s="26">
        <f t="shared" si="85"/>
        <v>-1.6411698831175769E-3</v>
      </c>
      <c r="Y140" s="26">
        <f t="shared" si="85"/>
        <v>-6.0869944040916613E-3</v>
      </c>
      <c r="Z140" s="26">
        <f t="shared" si="85"/>
        <v>-9.0825607785529616E-3</v>
      </c>
      <c r="AA140" s="26">
        <f t="shared" si="85"/>
        <v>8.5307621266661471E-4</v>
      </c>
      <c r="AB140" s="26">
        <f t="shared" si="85"/>
        <v>-5.0902170315820783E-3</v>
      </c>
      <c r="AC140" s="26">
        <f t="shared" si="85"/>
        <v>4.0834536350329298E-3</v>
      </c>
      <c r="AD140" s="26">
        <f t="shared" si="85"/>
        <v>5.0834880719345943E-3</v>
      </c>
      <c r="AE140" s="26">
        <f t="shared" si="85"/>
        <v>1.1321209436620849E-2</v>
      </c>
      <c r="AF140" s="26">
        <f t="shared" si="85"/>
        <v>2.0592398785163057E-2</v>
      </c>
      <c r="AG140" s="26">
        <f t="shared" si="85"/>
        <v>6.0248885798086516E-3</v>
      </c>
      <c r="AH140" s="26">
        <f t="shared" ref="AH140:BH140" si="86">AH39/AH38-1</f>
        <v>1.0814261888528742E-2</v>
      </c>
      <c r="AI140" s="26">
        <f t="shared" si="86"/>
        <v>1.8386854673035913E-4</v>
      </c>
      <c r="AJ140" s="26">
        <f t="shared" si="86"/>
        <v>-4.0021703175070478E-3</v>
      </c>
      <c r="AK140" s="26">
        <f t="shared" si="86"/>
        <v>-1.164078163506943E-5</v>
      </c>
      <c r="AL140" s="26">
        <f t="shared" si="86"/>
        <v>1.3236416297632836E-3</v>
      </c>
      <c r="AM140" s="26">
        <f t="shared" si="86"/>
        <v>1.4914681092252913E-3</v>
      </c>
      <c r="AN140" s="26">
        <f t="shared" si="86"/>
        <v>5.5931495257652841E-3</v>
      </c>
      <c r="AO140" s="26">
        <f t="shared" si="86"/>
        <v>2.0148031100690744E-3</v>
      </c>
      <c r="AP140" s="26">
        <f t="shared" si="86"/>
        <v>6.9549418482861558E-3</v>
      </c>
      <c r="AQ140" s="26">
        <f t="shared" si="86"/>
        <v>1.0440311473558506E-3</v>
      </c>
      <c r="AR140" s="26">
        <f t="shared" si="86"/>
        <v>-3.1542809155187257E-3</v>
      </c>
      <c r="AS140" s="26">
        <f t="shared" si="86"/>
        <v>1.477272566773502E-2</v>
      </c>
      <c r="AT140" s="26">
        <f t="shared" si="86"/>
        <v>1.3289124370228222E-3</v>
      </c>
      <c r="AU140" s="26">
        <f t="shared" si="86"/>
        <v>1.5378345001977323E-2</v>
      </c>
      <c r="AV140" s="26">
        <f t="shared" si="86"/>
        <v>5.4947118137327333E-3</v>
      </c>
      <c r="AW140" s="26">
        <f t="shared" si="86"/>
        <v>8.3178459754960077E-3</v>
      </c>
      <c r="AX140" s="26">
        <f t="shared" si="86"/>
        <v>-8.1546480650331876E-3</v>
      </c>
      <c r="AY140" s="26">
        <f t="shared" si="86"/>
        <v>-3.4569191294064883E-4</v>
      </c>
      <c r="AZ140" s="26">
        <f t="shared" si="86"/>
        <v>-1.4329459736494909E-2</v>
      </c>
      <c r="BA140" s="26">
        <f t="shared" si="86"/>
        <v>4.5541888997562285E-3</v>
      </c>
      <c r="BB140" s="26">
        <f t="shared" si="86"/>
        <v>8.6128583218527677E-3</v>
      </c>
      <c r="BC140" s="26">
        <f t="shared" si="86"/>
        <v>8.2870401965557949E-3</v>
      </c>
      <c r="BD140" s="26">
        <f t="shared" si="86"/>
        <v>1.04455052453305E-2</v>
      </c>
      <c r="BE140" s="26">
        <f t="shared" si="86"/>
        <v>3.949859047574833E-3</v>
      </c>
      <c r="BF140" s="26" t="e">
        <f t="shared" si="86"/>
        <v>#DIV/0!</v>
      </c>
      <c r="BG140" s="26">
        <f t="shared" si="86"/>
        <v>7.7212609158958667E-3</v>
      </c>
      <c r="BH140" s="26">
        <f t="shared" si="86"/>
        <v>7.3137961680946884E-3</v>
      </c>
    </row>
    <row r="141" spans="1:60" s="7" customFormat="1" hidden="1" x14ac:dyDescent="0.2">
      <c r="A141" s="138">
        <f t="shared" si="76"/>
        <v>38898</v>
      </c>
      <c r="B141" s="16">
        <f t="shared" ref="B141:AG141" si="87">B40/B39-1</f>
        <v>5.7208853115782166E-3</v>
      </c>
      <c r="C141" s="16">
        <f t="shared" si="87"/>
        <v>4.0033977957902867E-3</v>
      </c>
      <c r="D141" s="7">
        <f t="shared" si="87"/>
        <v>-3.5303679688731826E-3</v>
      </c>
      <c r="E141" s="7">
        <f t="shared" si="87"/>
        <v>1.2529266763734448E-2</v>
      </c>
      <c r="F141" s="7">
        <f t="shared" si="87"/>
        <v>7.5758254529678659E-3</v>
      </c>
      <c r="G141" s="7">
        <f t="shared" si="87"/>
        <v>5.240154471942704E-3</v>
      </c>
      <c r="H141" s="7">
        <f t="shared" si="87"/>
        <v>5.0778328750556767E-2</v>
      </c>
      <c r="I141" s="20">
        <f t="shared" si="87"/>
        <v>5.8303466072979759E-3</v>
      </c>
      <c r="J141" s="7">
        <f t="shared" si="87"/>
        <v>4.8436411033876414E-3</v>
      </c>
      <c r="K141" s="7">
        <f t="shared" si="87"/>
        <v>5.3175658374193802E-3</v>
      </c>
      <c r="L141" s="7">
        <f t="shared" si="87"/>
        <v>-1.9810742558077132E-2</v>
      </c>
      <c r="M141" s="7">
        <f t="shared" si="87"/>
        <v>-1.5413799511192483E-3</v>
      </c>
      <c r="N141" s="7">
        <f t="shared" si="87"/>
        <v>5.4538008625826251E-4</v>
      </c>
      <c r="O141" s="7">
        <f t="shared" si="87"/>
        <v>-1.8165291002703254E-2</v>
      </c>
      <c r="P141" s="7">
        <f t="shared" si="87"/>
        <v>-6.52980881241505E-3</v>
      </c>
      <c r="Q141" s="7">
        <f t="shared" si="87"/>
        <v>8.9048645370437551E-3</v>
      </c>
      <c r="R141" s="7">
        <f t="shared" si="87"/>
        <v>-6.819281160835855E-3</v>
      </c>
      <c r="S141" s="7">
        <f t="shared" si="87"/>
        <v>6.8586571814790442E-3</v>
      </c>
      <c r="T141" s="7">
        <f t="shared" si="87"/>
        <v>-6.1565947372569374E-3</v>
      </c>
      <c r="U141" s="7">
        <f t="shared" si="87"/>
        <v>-3.5213742052774277E-3</v>
      </c>
      <c r="V141" s="7">
        <f t="shared" si="87"/>
        <v>-7.9091634441865732E-3</v>
      </c>
      <c r="W141" s="7">
        <f t="shared" si="87"/>
        <v>-2.8615734729159348E-3</v>
      </c>
      <c r="X141" s="7">
        <f t="shared" si="87"/>
        <v>-2.6118894387121561E-3</v>
      </c>
      <c r="Y141" s="7">
        <f t="shared" si="87"/>
        <v>-9.3663698266350792E-3</v>
      </c>
      <c r="Z141" s="7">
        <f t="shared" si="87"/>
        <v>-1.6279686882305522E-2</v>
      </c>
      <c r="AA141" s="7">
        <f t="shared" si="87"/>
        <v>6.491270406058236E-3</v>
      </c>
      <c r="AB141" s="7">
        <f t="shared" si="87"/>
        <v>-9.4321848136769137E-4</v>
      </c>
      <c r="AC141" s="7">
        <f t="shared" si="87"/>
        <v>7.7752575366121235E-3</v>
      </c>
      <c r="AD141" s="7">
        <f t="shared" si="87"/>
        <v>7.1704970690618097E-3</v>
      </c>
      <c r="AE141" s="7">
        <f t="shared" si="87"/>
        <v>1.2529266763734448E-2</v>
      </c>
      <c r="AF141" s="7">
        <f t="shared" si="87"/>
        <v>1.8752117692043768E-2</v>
      </c>
      <c r="AG141" s="7">
        <f t="shared" si="87"/>
        <v>9.7953430931991825E-3</v>
      </c>
      <c r="AH141" s="7">
        <f t="shared" ref="AH141:BH141" si="88">AH40/AH39-1</f>
        <v>1.2062653370698007E-2</v>
      </c>
      <c r="AI141" s="7">
        <f t="shared" si="88"/>
        <v>2.6525930878165127E-3</v>
      </c>
      <c r="AJ141" s="7">
        <f t="shared" si="88"/>
        <v>6.7369313382670271E-4</v>
      </c>
      <c r="AK141" s="7">
        <f t="shared" si="88"/>
        <v>1.7242728519561989E-3</v>
      </c>
      <c r="AL141" s="7">
        <f t="shared" si="88"/>
        <v>3.7039120604034359E-3</v>
      </c>
      <c r="AM141" s="7">
        <f t="shared" si="88"/>
        <v>-1.4279019475083032E-4</v>
      </c>
      <c r="AN141" s="7">
        <f t="shared" si="88"/>
        <v>9.4719289870961454E-3</v>
      </c>
      <c r="AO141" s="7">
        <f t="shared" si="88"/>
        <v>8.5153413882954609E-4</v>
      </c>
      <c r="AP141" s="7">
        <f t="shared" si="88"/>
        <v>1.2736452178257807E-2</v>
      </c>
      <c r="AQ141" s="7">
        <f t="shared" si="88"/>
        <v>-1.557852135431026E-3</v>
      </c>
      <c r="AR141" s="7">
        <f t="shared" si="88"/>
        <v>-8.5022090429637265E-3</v>
      </c>
      <c r="AS141" s="7">
        <f t="shared" si="88"/>
        <v>2.0365378500011078E-2</v>
      </c>
      <c r="AT141" s="7">
        <f t="shared" si="88"/>
        <v>4.3984065348394719E-3</v>
      </c>
      <c r="AU141" s="7">
        <f t="shared" si="88"/>
        <v>1.1886304675727377E-2</v>
      </c>
      <c r="AV141" s="7">
        <f t="shared" si="88"/>
        <v>8.4120029722454248E-3</v>
      </c>
      <c r="AW141" s="7">
        <f t="shared" si="88"/>
        <v>1.0663442429224013E-2</v>
      </c>
      <c r="AX141" s="7">
        <f t="shared" si="88"/>
        <v>8.110672040158029E-4</v>
      </c>
      <c r="AY141" s="7">
        <f t="shared" si="88"/>
        <v>2.5199243793269543E-2</v>
      </c>
      <c r="AZ141" s="7">
        <f t="shared" si="88"/>
        <v>-2.6160347821391206E-4</v>
      </c>
      <c r="BA141" s="7">
        <f t="shared" si="88"/>
        <v>2.5419170054625795E-3</v>
      </c>
      <c r="BB141" s="7">
        <f t="shared" si="88"/>
        <v>3.5953049241788104E-3</v>
      </c>
      <c r="BC141" s="7">
        <f t="shared" si="88"/>
        <v>7.6760527381449783E-3</v>
      </c>
      <c r="BD141" s="7">
        <f t="shared" si="88"/>
        <v>1.1482844718895713E-2</v>
      </c>
      <c r="BE141" s="7">
        <f t="shared" si="88"/>
        <v>7.4468014872006716E-3</v>
      </c>
      <c r="BF141" s="7" t="e">
        <f t="shared" si="88"/>
        <v>#DIV/0!</v>
      </c>
      <c r="BG141" s="7">
        <f t="shared" si="88"/>
        <v>4.9625313520778036E-3</v>
      </c>
      <c r="BH141" s="7">
        <f t="shared" si="88"/>
        <v>4.7226175411265725E-3</v>
      </c>
    </row>
    <row r="142" spans="1:60" s="7" customFormat="1" hidden="1" x14ac:dyDescent="0.2">
      <c r="A142" s="138">
        <f t="shared" si="76"/>
        <v>38990</v>
      </c>
      <c r="B142" s="16">
        <f t="shared" ref="B142:AG142" si="89">B41/B40-1</f>
        <v>4.4554699827537014E-3</v>
      </c>
      <c r="C142" s="16">
        <f t="shared" si="89"/>
        <v>4.7835803211455641E-3</v>
      </c>
      <c r="D142" s="7">
        <f t="shared" si="89"/>
        <v>-4.7350717745864301E-3</v>
      </c>
      <c r="E142" s="7">
        <f t="shared" si="89"/>
        <v>1.4029744194006044E-2</v>
      </c>
      <c r="F142" s="7">
        <f t="shared" si="89"/>
        <v>5.9462479727363515E-3</v>
      </c>
      <c r="G142" s="7">
        <f t="shared" si="89"/>
        <v>6.4952899681811616E-3</v>
      </c>
      <c r="H142" s="7">
        <f t="shared" si="89"/>
        <v>-3.7691709586943345E-3</v>
      </c>
      <c r="I142" s="20">
        <f t="shared" si="89"/>
        <v>3.8908514955446893E-3</v>
      </c>
      <c r="J142" s="7">
        <f t="shared" si="89"/>
        <v>8.9848761268558341E-3</v>
      </c>
      <c r="K142" s="7">
        <f t="shared" si="89"/>
        <v>6.0094768114042907E-3</v>
      </c>
      <c r="L142" s="7">
        <f t="shared" si="89"/>
        <v>3.9386358851960734E-2</v>
      </c>
      <c r="M142" s="7">
        <f t="shared" si="89"/>
        <v>1.0219835610709715E-3</v>
      </c>
      <c r="N142" s="7">
        <f t="shared" si="89"/>
        <v>-7.6358793211916964E-4</v>
      </c>
      <c r="O142" s="7">
        <f t="shared" si="89"/>
        <v>-1.4718304625359724E-2</v>
      </c>
      <c r="P142" s="7">
        <f t="shared" si="89"/>
        <v>-5.7532653212533091E-3</v>
      </c>
      <c r="Q142" s="7">
        <f t="shared" si="89"/>
        <v>4.6028615663553651E-3</v>
      </c>
      <c r="R142" s="7">
        <f t="shared" si="89"/>
        <v>-7.489328660557848E-3</v>
      </c>
      <c r="S142" s="7">
        <f t="shared" si="89"/>
        <v>-9.0527339530347417E-3</v>
      </c>
      <c r="T142" s="7">
        <f t="shared" si="89"/>
        <v>-5.3794477413979802E-3</v>
      </c>
      <c r="U142" s="7">
        <f t="shared" si="89"/>
        <v>-2.8719261308003396E-3</v>
      </c>
      <c r="V142" s="7">
        <f t="shared" si="89"/>
        <v>-5.4841676159780306E-3</v>
      </c>
      <c r="W142" s="7">
        <f t="shared" si="89"/>
        <v>-3.45267863395049E-3</v>
      </c>
      <c r="X142" s="7">
        <f t="shared" si="89"/>
        <v>-4.2664595182144716E-3</v>
      </c>
      <c r="Y142" s="7">
        <f t="shared" si="89"/>
        <v>-6.1905914860326261E-3</v>
      </c>
      <c r="Z142" s="7">
        <f t="shared" si="89"/>
        <v>-7.307547289699845E-3</v>
      </c>
      <c r="AA142" s="7">
        <f t="shared" si="89"/>
        <v>-3.6865028241995779E-3</v>
      </c>
      <c r="AB142" s="7">
        <f t="shared" si="89"/>
        <v>-5.8441523623857794E-3</v>
      </c>
      <c r="AC142" s="7">
        <f t="shared" si="89"/>
        <v>-1.3620432830633744E-2</v>
      </c>
      <c r="AD142" s="7">
        <f t="shared" si="89"/>
        <v>9.2308274129668799E-3</v>
      </c>
      <c r="AE142" s="7">
        <f t="shared" si="89"/>
        <v>1.4029744194006044E-2</v>
      </c>
      <c r="AF142" s="7">
        <f t="shared" si="89"/>
        <v>1.9448101321871247E-2</v>
      </c>
      <c r="AG142" s="7">
        <f t="shared" si="89"/>
        <v>1.0917803212250554E-2</v>
      </c>
      <c r="AH142" s="7">
        <f t="shared" ref="AH142:BH142" si="90">AH41/AH40-1</f>
        <v>1.3720736537456091E-2</v>
      </c>
      <c r="AI142" s="7">
        <f t="shared" si="90"/>
        <v>4.42601580206059E-3</v>
      </c>
      <c r="AJ142" s="7">
        <f t="shared" si="90"/>
        <v>1.0294694542927196E-3</v>
      </c>
      <c r="AK142" s="7">
        <f t="shared" si="90"/>
        <v>7.8672768902365853E-4</v>
      </c>
      <c r="AL142" s="7">
        <f t="shared" si="90"/>
        <v>7.4844372341014154E-3</v>
      </c>
      <c r="AM142" s="7">
        <f t="shared" si="90"/>
        <v>2.733665551765796E-3</v>
      </c>
      <c r="AN142" s="7">
        <f t="shared" si="90"/>
        <v>6.5899313529607095E-3</v>
      </c>
      <c r="AO142" s="7">
        <f t="shared" si="90"/>
        <v>9.5815210221301683E-3</v>
      </c>
      <c r="AP142" s="7">
        <f t="shared" si="90"/>
        <v>5.4703185878721694E-3</v>
      </c>
      <c r="AQ142" s="7">
        <f t="shared" si="90"/>
        <v>4.8056537717224845E-3</v>
      </c>
      <c r="AR142" s="7">
        <f t="shared" si="90"/>
        <v>-4.8606110171590666E-3</v>
      </c>
      <c r="AS142" s="7">
        <f t="shared" si="90"/>
        <v>9.340570816309679E-3</v>
      </c>
      <c r="AT142" s="7">
        <f t="shared" si="90"/>
        <v>4.8969510251490878E-3</v>
      </c>
      <c r="AU142" s="7">
        <f t="shared" si="90"/>
        <v>1.4364862441107462E-2</v>
      </c>
      <c r="AV142" s="7">
        <f t="shared" si="90"/>
        <v>8.0494765760072973E-3</v>
      </c>
      <c r="AW142" s="7">
        <f t="shared" si="90"/>
        <v>1.0774615014245814E-2</v>
      </c>
      <c r="AX142" s="7">
        <f t="shared" si="90"/>
        <v>-5.5736948749799398E-3</v>
      </c>
      <c r="AY142" s="7">
        <f t="shared" si="90"/>
        <v>5.7826643437448588E-3</v>
      </c>
      <c r="AZ142" s="7">
        <f t="shared" si="90"/>
        <v>-2.9963905811158931E-3</v>
      </c>
      <c r="BA142" s="7">
        <f t="shared" si="90"/>
        <v>1.0285670826418292E-2</v>
      </c>
      <c r="BB142" s="7">
        <f t="shared" si="90"/>
        <v>5.9786020323924216E-3</v>
      </c>
      <c r="BC142" s="7">
        <f t="shared" si="90"/>
        <v>1.3338309638907475E-2</v>
      </c>
      <c r="BD142" s="7">
        <f t="shared" si="90"/>
        <v>1.2968848434942837E-2</v>
      </c>
      <c r="BE142" s="7">
        <f t="shared" si="90"/>
        <v>8.8423132939030591E-3</v>
      </c>
      <c r="BF142" s="7" t="e">
        <f t="shared" si="90"/>
        <v>#DIV/0!</v>
      </c>
      <c r="BG142" s="7">
        <f t="shared" si="90"/>
        <v>9.3254656928056789E-3</v>
      </c>
      <c r="BH142" s="7">
        <f t="shared" si="90"/>
        <v>8.6674771156565189E-3</v>
      </c>
    </row>
    <row r="143" spans="1:60" s="7" customFormat="1" ht="12" hidden="1" thickBot="1" x14ac:dyDescent="0.25">
      <c r="A143" s="139">
        <f t="shared" si="76"/>
        <v>39081</v>
      </c>
      <c r="B143" s="14">
        <f t="shared" ref="B143:AG143" si="91">B42/B41-1</f>
        <v>3.2728639589045816E-3</v>
      </c>
      <c r="C143" s="14">
        <f t="shared" si="91"/>
        <v>2.5974564224464647E-3</v>
      </c>
      <c r="D143" s="22">
        <f t="shared" si="91"/>
        <v>-4.731684891018606E-3</v>
      </c>
      <c r="E143" s="22">
        <f t="shared" si="91"/>
        <v>1.0895076825782057E-2</v>
      </c>
      <c r="F143" s="22">
        <f t="shared" si="91"/>
        <v>4.6219021466951116E-3</v>
      </c>
      <c r="G143" s="22">
        <f t="shared" si="91"/>
        <v>3.7422205199433289E-3</v>
      </c>
      <c r="H143" s="22">
        <f t="shared" si="91"/>
        <v>2.0348444865343485E-2</v>
      </c>
      <c r="I143" s="23">
        <f t="shared" si="91"/>
        <v>2.7752179005045008E-3</v>
      </c>
      <c r="J143" s="22">
        <f t="shared" si="91"/>
        <v>7.2448579181787487E-3</v>
      </c>
      <c r="K143" s="22">
        <f t="shared" si="91"/>
        <v>3.0567009198367856E-3</v>
      </c>
      <c r="L143" s="22">
        <f t="shared" si="91"/>
        <v>-3.2175429310551618E-2</v>
      </c>
      <c r="M143" s="22">
        <f t="shared" si="91"/>
        <v>-2.5963511447678611E-3</v>
      </c>
      <c r="N143" s="22">
        <f t="shared" si="91"/>
        <v>-6.3419970105695889E-3</v>
      </c>
      <c r="O143" s="22">
        <f t="shared" si="91"/>
        <v>-1.5472696172970757E-2</v>
      </c>
      <c r="P143" s="22">
        <f t="shared" si="91"/>
        <v>-9.8940986017080901E-3</v>
      </c>
      <c r="Q143" s="22">
        <f t="shared" si="91"/>
        <v>-6.5507331434581095E-3</v>
      </c>
      <c r="R143" s="22">
        <f t="shared" si="91"/>
        <v>-5.6091541227043518E-3</v>
      </c>
      <c r="S143" s="22">
        <f t="shared" si="91"/>
        <v>5.7320386473993512E-3</v>
      </c>
      <c r="T143" s="22">
        <f t="shared" si="91"/>
        <v>-4.7865021612499836E-3</v>
      </c>
      <c r="U143" s="22">
        <f t="shared" si="91"/>
        <v>-1.3749891711329898E-3</v>
      </c>
      <c r="V143" s="22">
        <f t="shared" si="91"/>
        <v>-1.040241762153038E-2</v>
      </c>
      <c r="W143" s="22">
        <f t="shared" si="91"/>
        <v>7.0171871817374942E-3</v>
      </c>
      <c r="X143" s="22">
        <f t="shared" si="91"/>
        <v>-3.4913165269437885E-3</v>
      </c>
      <c r="Y143" s="22">
        <f t="shared" si="91"/>
        <v>-9.3678081703570948E-3</v>
      </c>
      <c r="Z143" s="22">
        <f t="shared" si="91"/>
        <v>-1.1908852207715759E-2</v>
      </c>
      <c r="AA143" s="22">
        <f t="shared" si="91"/>
        <v>-3.6917791062797134E-3</v>
      </c>
      <c r="AB143" s="22">
        <f t="shared" si="91"/>
        <v>-2.0829180049308782E-3</v>
      </c>
      <c r="AC143" s="22">
        <f t="shared" si="91"/>
        <v>-4.976284971307865E-3</v>
      </c>
      <c r="AD143" s="22">
        <f t="shared" si="91"/>
        <v>6.5512636031890281E-3</v>
      </c>
      <c r="AE143" s="22">
        <f t="shared" si="91"/>
        <v>1.0895076825782057E-2</v>
      </c>
      <c r="AF143" s="22">
        <f t="shared" si="91"/>
        <v>1.9381064357607558E-2</v>
      </c>
      <c r="AG143" s="22">
        <f t="shared" si="91"/>
        <v>2.3781503599917819E-4</v>
      </c>
      <c r="AH143" s="22">
        <f t="shared" ref="AH143:BH143" si="92">AH42/AH41-1</f>
        <v>1.1214276958188218E-2</v>
      </c>
      <c r="AI143" s="22">
        <f t="shared" si="92"/>
        <v>1.3727894826014442E-3</v>
      </c>
      <c r="AJ143" s="22">
        <f t="shared" si="92"/>
        <v>-1.8905282743546525E-3</v>
      </c>
      <c r="AK143" s="22">
        <f t="shared" si="92"/>
        <v>-8.0005389245907388E-5</v>
      </c>
      <c r="AL143" s="22">
        <f t="shared" si="92"/>
        <v>3.0432287897508292E-3</v>
      </c>
      <c r="AM143" s="22">
        <f t="shared" si="92"/>
        <v>9.5237566056760592E-4</v>
      </c>
      <c r="AN143" s="22">
        <f t="shared" si="92"/>
        <v>3.544845556468168E-3</v>
      </c>
      <c r="AO143" s="22">
        <f t="shared" si="92"/>
        <v>-2.691147852196929E-3</v>
      </c>
      <c r="AP143" s="22">
        <f t="shared" si="92"/>
        <v>5.888230321163368E-3</v>
      </c>
      <c r="AQ143" s="22">
        <f t="shared" si="92"/>
        <v>9.0204603693535557E-3</v>
      </c>
      <c r="AR143" s="22">
        <f t="shared" si="92"/>
        <v>-1.1782573953551978E-2</v>
      </c>
      <c r="AS143" s="22">
        <f t="shared" si="92"/>
        <v>1.426815889130717E-2</v>
      </c>
      <c r="AT143" s="22">
        <f t="shared" si="92"/>
        <v>2.3677309899015064E-3</v>
      </c>
      <c r="AU143" s="22">
        <f t="shared" si="92"/>
        <v>9.4720754065014123E-3</v>
      </c>
      <c r="AV143" s="22">
        <f t="shared" si="92"/>
        <v>1.0265170264907031E-2</v>
      </c>
      <c r="AW143" s="22">
        <f t="shared" si="92"/>
        <v>7.1141634077367399E-3</v>
      </c>
      <c r="AX143" s="22">
        <f t="shared" si="92"/>
        <v>-2.6271526046371951E-3</v>
      </c>
      <c r="AY143" s="22">
        <f t="shared" si="92"/>
        <v>7.2916872394488408E-3</v>
      </c>
      <c r="AZ143" s="22">
        <f t="shared" si="92"/>
        <v>-1.842712986000361E-3</v>
      </c>
      <c r="BA143" s="22">
        <f t="shared" si="92"/>
        <v>7.8972929902367817E-3</v>
      </c>
      <c r="BB143" s="22">
        <f t="shared" si="92"/>
        <v>4.8924424529113164E-3</v>
      </c>
      <c r="BC143" s="22">
        <f t="shared" si="92"/>
        <v>1.0655610899126478E-2</v>
      </c>
      <c r="BD143" s="22">
        <f t="shared" si="92"/>
        <v>1.1245270638135407E-2</v>
      </c>
      <c r="BE143" s="22">
        <f t="shared" si="92"/>
        <v>5.8206613415003883E-3</v>
      </c>
      <c r="BF143" s="22" t="e">
        <f t="shared" si="92"/>
        <v>#DIV/0!</v>
      </c>
      <c r="BG143" s="22">
        <f t="shared" si="92"/>
        <v>7.9413871486218035E-3</v>
      </c>
      <c r="BH143" s="22">
        <f t="shared" si="92"/>
        <v>9.6020734602528801E-3</v>
      </c>
    </row>
    <row r="144" spans="1:60" s="55" customFormat="1" hidden="1" x14ac:dyDescent="0.2">
      <c r="A144" s="145">
        <f t="shared" si="76"/>
        <v>39171</v>
      </c>
      <c r="B144" s="56">
        <f t="shared" ref="B144:AG144" si="93">B43/B42-1</f>
        <v>6.0351999484713481E-3</v>
      </c>
      <c r="C144" s="56">
        <f t="shared" si="93"/>
        <v>3.7783141319085445E-3</v>
      </c>
      <c r="D144" s="57">
        <f t="shared" si="93"/>
        <v>-2.7778484482190446E-3</v>
      </c>
      <c r="E144" s="57">
        <f t="shared" si="93"/>
        <v>1.2775398190670417E-2</v>
      </c>
      <c r="F144" s="58">
        <f t="shared" si="93"/>
        <v>7.6821756459499735E-3</v>
      </c>
      <c r="G144" s="58">
        <f t="shared" si="93"/>
        <v>4.5878433591413081E-3</v>
      </c>
      <c r="H144" s="58">
        <f t="shared" si="93"/>
        <v>6.2100901856782409E-2</v>
      </c>
      <c r="I144" s="97">
        <f t="shared" si="93"/>
        <v>5.83234412382172E-3</v>
      </c>
      <c r="J144" s="58">
        <f t="shared" si="93"/>
        <v>7.647121962497172E-3</v>
      </c>
      <c r="K144" s="58">
        <f t="shared" si="93"/>
        <v>3.9865958354132758E-3</v>
      </c>
      <c r="L144" s="58">
        <f t="shared" si="93"/>
        <v>-4.6682054305541287E-3</v>
      </c>
      <c r="M144" s="58">
        <f t="shared" si="93"/>
        <v>-4.5148838890914922E-3</v>
      </c>
      <c r="N144" s="58">
        <f t="shared" si="93"/>
        <v>-4.8034372580951779E-4</v>
      </c>
      <c r="O144" s="58">
        <f t="shared" si="93"/>
        <v>-1.0383004362094717E-2</v>
      </c>
      <c r="P144" s="58">
        <f t="shared" si="93"/>
        <v>-6.6937130889553886E-3</v>
      </c>
      <c r="Q144" s="58">
        <f t="shared" si="93"/>
        <v>-3.1709223468416869E-3</v>
      </c>
      <c r="R144" s="58">
        <f t="shared" si="93"/>
        <v>-2.8884205203211222E-3</v>
      </c>
      <c r="S144" s="58">
        <f t="shared" si="93"/>
        <v>-3.7544473351802665E-4</v>
      </c>
      <c r="T144" s="58">
        <f t="shared" si="93"/>
        <v>-3.584495261327314E-4</v>
      </c>
      <c r="U144" s="58">
        <f t="shared" si="93"/>
        <v>-2.8547812520649529E-3</v>
      </c>
      <c r="V144" s="58">
        <f t="shared" si="93"/>
        <v>-1.053645871718234E-2</v>
      </c>
      <c r="W144" s="58">
        <f t="shared" si="93"/>
        <v>-2.8569029688056968E-3</v>
      </c>
      <c r="X144" s="58">
        <f t="shared" si="93"/>
        <v>1.006647725912746E-3</v>
      </c>
      <c r="Y144" s="58">
        <f t="shared" si="93"/>
        <v>-8.5231080572106821E-3</v>
      </c>
      <c r="Z144" s="58">
        <f t="shared" si="93"/>
        <v>-1.1471891987619998E-2</v>
      </c>
      <c r="AA144" s="58">
        <f t="shared" si="93"/>
        <v>-1.9906193925854909E-3</v>
      </c>
      <c r="AB144" s="58">
        <f t="shared" si="93"/>
        <v>1.5659656311175496E-3</v>
      </c>
      <c r="AC144" s="58">
        <f t="shared" si="93"/>
        <v>-8.8921250845686028E-4</v>
      </c>
      <c r="AD144" s="58">
        <f t="shared" si="93"/>
        <v>5.8866768577510165E-3</v>
      </c>
      <c r="AE144" s="58">
        <f t="shared" si="93"/>
        <v>1.2775398190670417E-2</v>
      </c>
      <c r="AF144" s="58">
        <f t="shared" si="93"/>
        <v>1.9920144552433072E-2</v>
      </c>
      <c r="AG144" s="58">
        <f t="shared" si="93"/>
        <v>1.8609254996220903E-2</v>
      </c>
      <c r="AH144" s="58">
        <f t="shared" ref="AH144:BH144" si="94">AH43/AH42-1</f>
        <v>1.0967046444922302E-2</v>
      </c>
      <c r="AI144" s="58">
        <f t="shared" si="94"/>
        <v>2.5127844678705102E-3</v>
      </c>
      <c r="AJ144" s="58">
        <f t="shared" si="94"/>
        <v>1.0503961728067779E-3</v>
      </c>
      <c r="AK144" s="58">
        <f t="shared" si="94"/>
        <v>3.4956144177278325E-4</v>
      </c>
      <c r="AL144" s="58">
        <f t="shared" si="94"/>
        <v>4.179419104304305E-3</v>
      </c>
      <c r="AM144" s="58">
        <f t="shared" si="94"/>
        <v>3.4679071458212363E-3</v>
      </c>
      <c r="AN144" s="58">
        <f t="shared" si="94"/>
        <v>1.0267543459652195E-2</v>
      </c>
      <c r="AO144" s="58">
        <f t="shared" si="94"/>
        <v>8.614268946086856E-3</v>
      </c>
      <c r="AP144" s="58">
        <f t="shared" si="94"/>
        <v>1.0883518156811212E-2</v>
      </c>
      <c r="AQ144" s="58">
        <f t="shared" si="94"/>
        <v>-1.1605118469897313E-3</v>
      </c>
      <c r="AR144" s="58">
        <f t="shared" si="94"/>
        <v>-1.0679410957799007E-2</v>
      </c>
      <c r="AS144" s="58">
        <f t="shared" si="94"/>
        <v>-4.0721771096324799E-3</v>
      </c>
      <c r="AT144" s="58">
        <f t="shared" si="94"/>
        <v>9.3419100443496994E-3</v>
      </c>
      <c r="AU144" s="58">
        <f t="shared" si="94"/>
        <v>6.7886745418674899E-3</v>
      </c>
      <c r="AV144" s="58">
        <f t="shared" si="94"/>
        <v>8.8984767541000487E-3</v>
      </c>
      <c r="AW144" s="58">
        <f t="shared" si="94"/>
        <v>8.0748102641190478E-3</v>
      </c>
      <c r="AX144" s="58">
        <f t="shared" si="94"/>
        <v>1.440641553622557E-3</v>
      </c>
      <c r="AY144" s="58">
        <f t="shared" si="94"/>
        <v>2.3147907666335898E-2</v>
      </c>
      <c r="AZ144" s="58">
        <f t="shared" si="94"/>
        <v>-3.0550108038474022E-4</v>
      </c>
      <c r="BA144" s="58">
        <f t="shared" si="94"/>
        <v>2.2637828128915238E-3</v>
      </c>
      <c r="BB144" s="58">
        <f t="shared" si="94"/>
        <v>5.8603196416311398E-3</v>
      </c>
      <c r="BC144" s="58">
        <f t="shared" si="94"/>
        <v>1.247679268065327E-2</v>
      </c>
      <c r="BD144" s="58">
        <f t="shared" si="94"/>
        <v>1.3342467667437852E-2</v>
      </c>
      <c r="BE144" s="58">
        <f t="shared" si="94"/>
        <v>2.3260311380313148E-3</v>
      </c>
      <c r="BF144" s="58" t="e">
        <f t="shared" si="94"/>
        <v>#DIV/0!</v>
      </c>
      <c r="BG144" s="58">
        <f t="shared" si="94"/>
        <v>5.5043032564079386E-3</v>
      </c>
      <c r="BH144" s="58">
        <f t="shared" si="94"/>
        <v>7.1460506020721848E-3</v>
      </c>
    </row>
    <row r="145" spans="1:60" s="7" customFormat="1" hidden="1" x14ac:dyDescent="0.2">
      <c r="A145" s="138">
        <f t="shared" si="76"/>
        <v>39263</v>
      </c>
      <c r="B145" s="16">
        <f t="shared" ref="B145:AG145" si="95">B44/B43-1</f>
        <v>2.4198095884360171E-3</v>
      </c>
      <c r="C145" s="16">
        <f t="shared" si="95"/>
        <v>3.7197449338894906E-3</v>
      </c>
      <c r="D145" s="7">
        <f t="shared" si="95"/>
        <v>-2.9058619309341172E-3</v>
      </c>
      <c r="E145" s="7">
        <f t="shared" si="95"/>
        <v>1.0485227669278174E-2</v>
      </c>
      <c r="F145" s="7">
        <f t="shared" si="95"/>
        <v>2.9348398240227613E-3</v>
      </c>
      <c r="G145" s="7">
        <f t="shared" si="95"/>
        <v>4.8005560590576035E-3</v>
      </c>
      <c r="H145" s="7">
        <f t="shared" si="95"/>
        <v>-2.8099974725450227E-2</v>
      </c>
      <c r="I145" s="20">
        <f t="shared" si="95"/>
        <v>1.8810836375757756E-3</v>
      </c>
      <c r="J145" s="7">
        <f t="shared" si="95"/>
        <v>6.6928949514382108E-3</v>
      </c>
      <c r="K145" s="7">
        <f t="shared" si="95"/>
        <v>4.4272940915288661E-3</v>
      </c>
      <c r="L145" s="7">
        <f t="shared" si="95"/>
        <v>-3.1883026464911701E-3</v>
      </c>
      <c r="M145" s="7">
        <f t="shared" si="95"/>
        <v>5.7914998041042054E-3</v>
      </c>
      <c r="N145" s="7">
        <f t="shared" si="95"/>
        <v>-2.2940216360366472E-3</v>
      </c>
      <c r="O145" s="7">
        <f t="shared" si="95"/>
        <v>-1.6992176563350392E-2</v>
      </c>
      <c r="P145" s="7">
        <f t="shared" si="95"/>
        <v>-6.4075709812955184E-3</v>
      </c>
      <c r="Q145" s="7">
        <f t="shared" si="95"/>
        <v>-3.7932290878948116E-3</v>
      </c>
      <c r="R145" s="7">
        <f t="shared" si="95"/>
        <v>-3.5988492212875034E-3</v>
      </c>
      <c r="S145" s="7">
        <f t="shared" si="95"/>
        <v>1.3629037882578743E-3</v>
      </c>
      <c r="T145" s="7">
        <f t="shared" si="95"/>
        <v>-3.0389103444741217E-3</v>
      </c>
      <c r="U145" s="7">
        <f t="shared" si="95"/>
        <v>-2.2685064472621752E-3</v>
      </c>
      <c r="V145" s="7">
        <f t="shared" si="95"/>
        <v>-2.4205087218416299E-3</v>
      </c>
      <c r="W145" s="7">
        <f t="shared" si="95"/>
        <v>3.1372860160738814E-3</v>
      </c>
      <c r="X145" s="7">
        <f t="shared" si="95"/>
        <v>1.1157781349997453E-3</v>
      </c>
      <c r="Y145" s="7">
        <f t="shared" si="95"/>
        <v>-6.1956735742261237E-3</v>
      </c>
      <c r="Z145" s="7">
        <f t="shared" si="95"/>
        <v>-8.0154994069494556E-3</v>
      </c>
      <c r="AA145" s="7">
        <f t="shared" si="95"/>
        <v>-2.2024839083257808E-3</v>
      </c>
      <c r="AB145" s="7">
        <f t="shared" si="95"/>
        <v>-1.37900056274598E-3</v>
      </c>
      <c r="AC145" s="7">
        <f t="shared" si="95"/>
        <v>-4.2357505760165504E-3</v>
      </c>
      <c r="AD145" s="7">
        <f t="shared" si="95"/>
        <v>6.0230030967047821E-3</v>
      </c>
      <c r="AE145" s="7">
        <f t="shared" si="95"/>
        <v>1.0485227669278174E-2</v>
      </c>
      <c r="AF145" s="7">
        <f t="shared" si="95"/>
        <v>1.7216169937454451E-2</v>
      </c>
      <c r="AG145" s="7">
        <f t="shared" si="95"/>
        <v>1.2851028737905112E-2</v>
      </c>
      <c r="AH145" s="7">
        <f t="shared" ref="AH145:BH145" si="96">AH44/AH43-1</f>
        <v>9.205321282647061E-3</v>
      </c>
      <c r="AI145" s="7">
        <f t="shared" si="96"/>
        <v>3.4282303176791373E-3</v>
      </c>
      <c r="AJ145" s="7">
        <f t="shared" si="96"/>
        <v>-2.5264234435873334E-3</v>
      </c>
      <c r="AK145" s="7">
        <f t="shared" si="96"/>
        <v>4.2088372515614036E-3</v>
      </c>
      <c r="AL145" s="7">
        <f t="shared" si="96"/>
        <v>4.3715762216918197E-3</v>
      </c>
      <c r="AM145" s="7">
        <f t="shared" si="96"/>
        <v>2.3446540107707747E-3</v>
      </c>
      <c r="AN145" s="7">
        <f t="shared" si="96"/>
        <v>7.6554851197425666E-3</v>
      </c>
      <c r="AO145" s="7">
        <f t="shared" si="96"/>
        <v>3.3913752918421913E-3</v>
      </c>
      <c r="AP145" s="7">
        <f t="shared" si="96"/>
        <v>9.2406347949389733E-3</v>
      </c>
      <c r="AQ145" s="7">
        <f t="shared" si="96"/>
        <v>5.5172262659051174E-3</v>
      </c>
      <c r="AR145" s="7">
        <f t="shared" si="96"/>
        <v>-1.1145058352316162E-2</v>
      </c>
      <c r="AS145" s="7">
        <f t="shared" si="96"/>
        <v>8.6843260746276574E-3</v>
      </c>
      <c r="AT145" s="7">
        <f t="shared" si="96"/>
        <v>1.4840152199693257E-3</v>
      </c>
      <c r="AU145" s="7">
        <f t="shared" si="96"/>
        <v>7.9975000202152646E-3</v>
      </c>
      <c r="AV145" s="7">
        <f t="shared" si="96"/>
        <v>1.2072883103194876E-2</v>
      </c>
      <c r="AW145" s="7">
        <f t="shared" si="96"/>
        <v>1.1117287432050427E-2</v>
      </c>
      <c r="AX145" s="7">
        <f t="shared" si="96"/>
        <v>3.793795105346609E-3</v>
      </c>
      <c r="AY145" s="7">
        <f t="shared" si="96"/>
        <v>-8.8934693382901608E-3</v>
      </c>
      <c r="AZ145" s="7">
        <f t="shared" si="96"/>
        <v>-2.0438173773538182E-3</v>
      </c>
      <c r="BA145" s="7">
        <f t="shared" si="96"/>
        <v>5.0892546478005229E-3</v>
      </c>
      <c r="BB145" s="7">
        <f t="shared" si="96"/>
        <v>1.4568154819831758E-3</v>
      </c>
      <c r="BC145" s="7">
        <f t="shared" si="96"/>
        <v>1.231504536829342E-2</v>
      </c>
      <c r="BD145" s="7">
        <f t="shared" si="96"/>
        <v>1.1041418972134176E-2</v>
      </c>
      <c r="BE145" s="7">
        <f t="shared" si="96"/>
        <v>1.1929392808940342E-3</v>
      </c>
      <c r="BF145" s="7" t="e">
        <f t="shared" si="96"/>
        <v>#DIV/0!</v>
      </c>
      <c r="BG145" s="7">
        <f t="shared" si="96"/>
        <v>7.4901115553649422E-3</v>
      </c>
      <c r="BH145" s="7">
        <f t="shared" si="96"/>
        <v>6.7283931644264161E-3</v>
      </c>
    </row>
    <row r="146" spans="1:60" s="7" customFormat="1" hidden="1" x14ac:dyDescent="0.2">
      <c r="A146" s="138">
        <f t="shared" si="76"/>
        <v>39355</v>
      </c>
      <c r="B146" s="16">
        <f t="shared" ref="B146:AG146" si="97">B45/B44-1</f>
        <v>3.6949224781763768E-3</v>
      </c>
      <c r="C146" s="16">
        <f t="shared" si="97"/>
        <v>4.6413461762853103E-3</v>
      </c>
      <c r="D146" s="7">
        <f t="shared" si="97"/>
        <v>-2.1821845963959641E-3</v>
      </c>
      <c r="E146" s="7">
        <f t="shared" si="97"/>
        <v>1.288524176718675E-2</v>
      </c>
      <c r="F146" s="7">
        <f t="shared" si="97"/>
        <v>4.2123651099994497E-3</v>
      </c>
      <c r="G146" s="7">
        <f t="shared" si="97"/>
        <v>5.5768177039730027E-3</v>
      </c>
      <c r="H146" s="7">
        <f t="shared" si="97"/>
        <v>-1.9252620299871515E-2</v>
      </c>
      <c r="I146" s="20">
        <f t="shared" si="97"/>
        <v>3.3608382712515539E-3</v>
      </c>
      <c r="J146" s="7">
        <f t="shared" si="97"/>
        <v>6.3321572399919202E-3</v>
      </c>
      <c r="K146" s="7">
        <f t="shared" si="97"/>
        <v>5.4274916665477679E-3</v>
      </c>
      <c r="L146" s="7">
        <f t="shared" si="97"/>
        <v>8.058085959633976E-3</v>
      </c>
      <c r="M146" s="7">
        <f t="shared" si="97"/>
        <v>-2.9815695250896557E-3</v>
      </c>
      <c r="N146" s="7">
        <f t="shared" si="97"/>
        <v>2.1609625043506053E-3</v>
      </c>
      <c r="O146" s="7">
        <f t="shared" si="97"/>
        <v>-1.4537579408828494E-2</v>
      </c>
      <c r="P146" s="7">
        <f t="shared" si="97"/>
        <v>-4.941103994970053E-3</v>
      </c>
      <c r="Q146" s="7">
        <f t="shared" si="97"/>
        <v>-1.2277925632835363E-3</v>
      </c>
      <c r="R146" s="7">
        <f t="shared" si="97"/>
        <v>-5.1799318888686718E-3</v>
      </c>
      <c r="S146" s="7">
        <f t="shared" si="97"/>
        <v>-2.8400219742927835E-3</v>
      </c>
      <c r="T146" s="7">
        <f t="shared" si="97"/>
        <v>-5.1256606215610567E-3</v>
      </c>
      <c r="U146" s="7">
        <f t="shared" si="97"/>
        <v>-1.2805393356047912E-3</v>
      </c>
      <c r="V146" s="7">
        <f t="shared" si="97"/>
        <v>-5.7627247444523855E-3</v>
      </c>
      <c r="W146" s="7">
        <f t="shared" si="97"/>
        <v>-6.6351489152336462E-3</v>
      </c>
      <c r="X146" s="7">
        <f t="shared" si="97"/>
        <v>1.7398770881260628E-3</v>
      </c>
      <c r="Y146" s="7">
        <f t="shared" si="97"/>
        <v>-4.6748782880907669E-3</v>
      </c>
      <c r="Z146" s="7">
        <f t="shared" si="97"/>
        <v>-1.241306469707637E-2</v>
      </c>
      <c r="AA146" s="7">
        <f t="shared" si="97"/>
        <v>1.2205872888010338E-2</v>
      </c>
      <c r="AB146" s="7">
        <f t="shared" si="97"/>
        <v>2.3478984605960207E-3</v>
      </c>
      <c r="AC146" s="7">
        <f t="shared" si="97"/>
        <v>-1.115302273633878E-3</v>
      </c>
      <c r="AD146" s="7">
        <f t="shared" si="97"/>
        <v>6.076305364331569E-3</v>
      </c>
      <c r="AE146" s="7">
        <f t="shared" si="97"/>
        <v>1.288524176718675E-2</v>
      </c>
      <c r="AF146" s="7">
        <f t="shared" si="97"/>
        <v>1.5797729903071822E-2</v>
      </c>
      <c r="AG146" s="7">
        <f t="shared" si="97"/>
        <v>1.1299642092868156E-2</v>
      </c>
      <c r="AH146" s="7">
        <f t="shared" ref="AH146:BH146" si="98">AH45/AH44-1</f>
        <v>1.2693919248018881E-2</v>
      </c>
      <c r="AI146" s="7">
        <f t="shared" si="98"/>
        <v>2.8184856160620164E-3</v>
      </c>
      <c r="AJ146" s="7">
        <f t="shared" si="98"/>
        <v>2.256533290530216E-3</v>
      </c>
      <c r="AK146" s="7">
        <f t="shared" si="98"/>
        <v>1.8509985131378581E-3</v>
      </c>
      <c r="AL146" s="7">
        <f t="shared" si="98"/>
        <v>3.5382153259375659E-3</v>
      </c>
      <c r="AM146" s="7">
        <f t="shared" si="98"/>
        <v>4.7229837386708606E-3</v>
      </c>
      <c r="AN146" s="7">
        <f t="shared" si="98"/>
        <v>6.7414381450365823E-3</v>
      </c>
      <c r="AO146" s="7">
        <f t="shared" si="98"/>
        <v>1.9374899210209406E-3</v>
      </c>
      <c r="AP146" s="7">
        <f t="shared" si="98"/>
        <v>8.5169184032105605E-3</v>
      </c>
      <c r="AQ146" s="7">
        <f t="shared" si="98"/>
        <v>4.5110988615448822E-3</v>
      </c>
      <c r="AR146" s="7">
        <f t="shared" si="98"/>
        <v>-2.0416706496735548E-2</v>
      </c>
      <c r="AS146" s="7">
        <f t="shared" si="98"/>
        <v>1.6503200145457919E-2</v>
      </c>
      <c r="AT146" s="7">
        <f t="shared" si="98"/>
        <v>5.5895744304843564E-3</v>
      </c>
      <c r="AU146" s="7">
        <f t="shared" si="98"/>
        <v>1.0399613226875992E-2</v>
      </c>
      <c r="AV146" s="7">
        <f t="shared" si="98"/>
        <v>1.0532556847602903E-2</v>
      </c>
      <c r="AW146" s="7">
        <f t="shared" si="98"/>
        <v>7.8043543547920979E-3</v>
      </c>
      <c r="AX146" s="7">
        <f t="shared" si="98"/>
        <v>1.9203300819718994E-3</v>
      </c>
      <c r="AY146" s="7">
        <f t="shared" si="98"/>
        <v>-3.6057360553218842E-3</v>
      </c>
      <c r="AZ146" s="7">
        <f t="shared" si="98"/>
        <v>-1.9523027471830545E-3</v>
      </c>
      <c r="BA146" s="7">
        <f t="shared" si="98"/>
        <v>1.1031397197712067E-2</v>
      </c>
      <c r="BB146" s="7">
        <f t="shared" si="98"/>
        <v>2.5971890974509915E-3</v>
      </c>
      <c r="BC146" s="7">
        <f t="shared" si="98"/>
        <v>8.839670572034608E-3</v>
      </c>
      <c r="BD146" s="7">
        <f t="shared" si="98"/>
        <v>7.4439932460588221E-3</v>
      </c>
      <c r="BE146" s="7">
        <f t="shared" si="98"/>
        <v>1.1791921750613055E-2</v>
      </c>
      <c r="BF146" s="7" t="e">
        <f t="shared" si="98"/>
        <v>#DIV/0!</v>
      </c>
      <c r="BG146" s="7">
        <f t="shared" si="98"/>
        <v>4.1901353853515122E-3</v>
      </c>
      <c r="BH146" s="7">
        <f t="shared" si="98"/>
        <v>3.6813902896719597E-3</v>
      </c>
    </row>
    <row r="147" spans="1:60" s="7" customFormat="1" ht="12" hidden="1" thickBot="1" x14ac:dyDescent="0.25">
      <c r="A147" s="139">
        <f t="shared" si="76"/>
        <v>39446</v>
      </c>
      <c r="B147" s="14">
        <f t="shared" ref="B147:AG147" si="99">B46/B45-1</f>
        <v>4.417627684643044E-3</v>
      </c>
      <c r="C147" s="14">
        <f t="shared" si="99"/>
        <v>4.8905320591052792E-3</v>
      </c>
      <c r="D147" s="22">
        <f t="shared" si="99"/>
        <v>-1.8871635451903623E-3</v>
      </c>
      <c r="E147" s="22">
        <f t="shared" si="99"/>
        <v>7.6086603628564564E-3</v>
      </c>
      <c r="F147" s="22">
        <f t="shared" si="99"/>
        <v>5.7371789964442144E-3</v>
      </c>
      <c r="G147" s="22">
        <f t="shared" si="99"/>
        <v>6.4781425485522792E-3</v>
      </c>
      <c r="H147" s="22">
        <f t="shared" si="99"/>
        <v>-7.328042567801174E-3</v>
      </c>
      <c r="I147" s="23">
        <f t="shared" si="99"/>
        <v>4.1157072896118585E-3</v>
      </c>
      <c r="J147" s="22">
        <f t="shared" si="99"/>
        <v>6.7939267235144207E-3</v>
      </c>
      <c r="K147" s="22">
        <f t="shared" si="99"/>
        <v>6.4156577634739698E-3</v>
      </c>
      <c r="L147" s="22">
        <f t="shared" si="99"/>
        <v>-5.7231567303757114E-3</v>
      </c>
      <c r="M147" s="22">
        <f t="shared" si="99"/>
        <v>8.5427304565222073E-4</v>
      </c>
      <c r="N147" s="22">
        <f t="shared" si="99"/>
        <v>2.2261433733805625E-3</v>
      </c>
      <c r="O147" s="22">
        <f t="shared" si="99"/>
        <v>-1.2625405443803195E-2</v>
      </c>
      <c r="P147" s="22">
        <f t="shared" si="99"/>
        <v>-3.3889823608926894E-3</v>
      </c>
      <c r="Q147" s="22">
        <f t="shared" si="99"/>
        <v>4.4139030602063922E-3</v>
      </c>
      <c r="R147" s="22">
        <f t="shared" si="99"/>
        <v>4.6678333636562819E-4</v>
      </c>
      <c r="S147" s="22">
        <f t="shared" si="99"/>
        <v>-7.1662113621978607E-3</v>
      </c>
      <c r="T147" s="22">
        <f t="shared" si="99"/>
        <v>-1.2994462006412633E-2</v>
      </c>
      <c r="U147" s="22">
        <f t="shared" si="99"/>
        <v>-5.9455368502264738E-3</v>
      </c>
      <c r="V147" s="22">
        <f t="shared" si="99"/>
        <v>-3.1012893145779818E-3</v>
      </c>
      <c r="W147" s="22">
        <f t="shared" si="99"/>
        <v>-7.2510241983051449E-3</v>
      </c>
      <c r="X147" s="22">
        <f t="shared" si="99"/>
        <v>1.5997771220950252E-3</v>
      </c>
      <c r="Y147" s="22">
        <f t="shared" si="99"/>
        <v>5.2725302031380039E-3</v>
      </c>
      <c r="Z147" s="22">
        <f t="shared" si="99"/>
        <v>3.6718250484113479E-3</v>
      </c>
      <c r="AA147" s="22">
        <f t="shared" si="99"/>
        <v>8.6795166638724552E-3</v>
      </c>
      <c r="AB147" s="22">
        <f t="shared" si="99"/>
        <v>1.6453936261318081E-3</v>
      </c>
      <c r="AC147" s="22">
        <f t="shared" si="99"/>
        <v>6.2662049288775279E-4</v>
      </c>
      <c r="AD147" s="22">
        <f t="shared" si="99"/>
        <v>5.6087676578482348E-3</v>
      </c>
      <c r="AE147" s="22">
        <f t="shared" si="99"/>
        <v>7.6086603628564564E-3</v>
      </c>
      <c r="AF147" s="22">
        <f t="shared" si="99"/>
        <v>1.0467414164733846E-2</v>
      </c>
      <c r="AG147" s="22">
        <f t="shared" si="99"/>
        <v>5.8745922914149595E-3</v>
      </c>
      <c r="AH147" s="22">
        <f t="shared" ref="AH147:BH147" si="100">AH46/AH45-1</f>
        <v>7.4442346661480752E-3</v>
      </c>
      <c r="AI147" s="22">
        <f t="shared" si="100"/>
        <v>6.6846665094422164E-4</v>
      </c>
      <c r="AJ147" s="22">
        <f t="shared" si="100"/>
        <v>-1.8474539524948597E-4</v>
      </c>
      <c r="AK147" s="22">
        <f t="shared" si="100"/>
        <v>2.8016264642107824E-3</v>
      </c>
      <c r="AL147" s="22">
        <f t="shared" si="100"/>
        <v>-4.2205768615843908E-4</v>
      </c>
      <c r="AM147" s="22">
        <f t="shared" si="100"/>
        <v>5.1391083084124656E-3</v>
      </c>
      <c r="AN147" s="22">
        <f t="shared" si="100"/>
        <v>2.831879483923494E-3</v>
      </c>
      <c r="AO147" s="22">
        <f t="shared" si="100"/>
        <v>2.800116374986894E-3</v>
      </c>
      <c r="AP147" s="22">
        <f t="shared" si="100"/>
        <v>2.8435421535328853E-3</v>
      </c>
      <c r="AQ147" s="22">
        <f t="shared" si="100"/>
        <v>1.0513705746736601E-2</v>
      </c>
      <c r="AR147" s="22">
        <f t="shared" si="100"/>
        <v>-1.1349723265102307E-2</v>
      </c>
      <c r="AS147" s="22">
        <f t="shared" si="100"/>
        <v>2.1012364719656063E-2</v>
      </c>
      <c r="AT147" s="22">
        <f t="shared" si="100"/>
        <v>8.1233498500443702E-4</v>
      </c>
      <c r="AU147" s="22">
        <f t="shared" si="100"/>
        <v>1.9765500400781955E-2</v>
      </c>
      <c r="AV147" s="22">
        <f t="shared" si="100"/>
        <v>1.052731181704547E-2</v>
      </c>
      <c r="AW147" s="22">
        <f t="shared" si="100"/>
        <v>5.2841066770568101E-3</v>
      </c>
      <c r="AX147" s="22">
        <f t="shared" si="100"/>
        <v>3.4879170416319827E-3</v>
      </c>
      <c r="AY147" s="22">
        <f t="shared" si="100"/>
        <v>9.7843422425092363E-3</v>
      </c>
      <c r="AZ147" s="22">
        <f t="shared" si="100"/>
        <v>-1.8765164171463677E-4</v>
      </c>
      <c r="BA147" s="22">
        <f t="shared" si="100"/>
        <v>5.2106220812584425E-3</v>
      </c>
      <c r="BB147" s="22">
        <f t="shared" si="100"/>
        <v>3.788624638082716E-3</v>
      </c>
      <c r="BC147" s="22">
        <f t="shared" si="100"/>
        <v>1.0657442352350444E-2</v>
      </c>
      <c r="BD147" s="22">
        <f t="shared" si="100"/>
        <v>1.2425054725133E-2</v>
      </c>
      <c r="BE147" s="22">
        <f t="shared" si="100"/>
        <v>8.017704737572906E-3</v>
      </c>
      <c r="BF147" s="22" t="e">
        <f t="shared" si="100"/>
        <v>#DIV/0!</v>
      </c>
      <c r="BG147" s="22">
        <f t="shared" si="100"/>
        <v>5.2586268970917782E-3</v>
      </c>
      <c r="BH147" s="22">
        <f t="shared" si="100"/>
        <v>7.0555828697314027E-3</v>
      </c>
    </row>
    <row r="148" spans="1:60" s="7" customFormat="1" hidden="1" x14ac:dyDescent="0.2">
      <c r="A148" s="140">
        <f t="shared" si="76"/>
        <v>39537</v>
      </c>
      <c r="B148" s="56">
        <f t="shared" ref="B148:AG148" si="101">B47/B46-1</f>
        <v>5.128601044616321E-3</v>
      </c>
      <c r="C148" s="56">
        <f t="shared" si="101"/>
        <v>3.2109270144764501E-3</v>
      </c>
      <c r="D148" s="57">
        <f t="shared" si="101"/>
        <v>-4.4184711483573613E-3</v>
      </c>
      <c r="E148" s="57">
        <f t="shared" si="101"/>
        <v>1.600540109846027E-2</v>
      </c>
      <c r="F148" s="58">
        <f t="shared" si="101"/>
        <v>6.3930402423839627E-3</v>
      </c>
      <c r="G148" s="58">
        <f t="shared" si="101"/>
        <v>3.7668110912398856E-3</v>
      </c>
      <c r="H148" s="58">
        <f t="shared" si="101"/>
        <v>5.3344721212033486E-2</v>
      </c>
      <c r="I148" s="97">
        <f t="shared" si="101"/>
        <v>5.3085295942532085E-3</v>
      </c>
      <c r="J148" s="58">
        <f t="shared" si="101"/>
        <v>3.7162199548887997E-3</v>
      </c>
      <c r="K148" s="58">
        <f t="shared" si="101"/>
        <v>3.7768254133137003E-3</v>
      </c>
      <c r="L148" s="58">
        <f t="shared" si="101"/>
        <v>1.716831745598979E-2</v>
      </c>
      <c r="M148" s="58">
        <f t="shared" si="101"/>
        <v>-1.2306673279102842E-2</v>
      </c>
      <c r="N148" s="58">
        <f t="shared" si="101"/>
        <v>-2.7192188782031446E-3</v>
      </c>
      <c r="O148" s="58">
        <f t="shared" si="101"/>
        <v>-2.4313710283860424E-2</v>
      </c>
      <c r="P148" s="58">
        <f t="shared" si="101"/>
        <v>-4.737187201726778E-3</v>
      </c>
      <c r="Q148" s="58">
        <f t="shared" si="101"/>
        <v>-1.1495166453459382E-2</v>
      </c>
      <c r="R148" s="58">
        <f t="shared" si="101"/>
        <v>-2.9546136897045105E-3</v>
      </c>
      <c r="S148" s="58">
        <f t="shared" si="101"/>
        <v>-4.3894081103667326E-2</v>
      </c>
      <c r="T148" s="58">
        <f t="shared" si="101"/>
        <v>-1.6556105830271006E-3</v>
      </c>
      <c r="U148" s="58">
        <f t="shared" si="101"/>
        <v>7.231702873412349E-3</v>
      </c>
      <c r="V148" s="58">
        <f t="shared" si="101"/>
        <v>2.5430526207070869E-5</v>
      </c>
      <c r="W148" s="58">
        <f t="shared" si="101"/>
        <v>3.3600898297743154E-3</v>
      </c>
      <c r="X148" s="58">
        <f t="shared" si="101"/>
        <v>-3.9893910220495377E-3</v>
      </c>
      <c r="Y148" s="58">
        <f t="shared" si="101"/>
        <v>-1.099245480340949E-2</v>
      </c>
      <c r="Z148" s="58">
        <f t="shared" si="101"/>
        <v>-1.9090840135702725E-2</v>
      </c>
      <c r="AA148" s="58">
        <f t="shared" si="101"/>
        <v>6.1588052792544978E-3</v>
      </c>
      <c r="AB148" s="58">
        <f t="shared" si="101"/>
        <v>-4.5383776328848935E-3</v>
      </c>
      <c r="AC148" s="58">
        <f t="shared" si="101"/>
        <v>-1.0544471729542093E-2</v>
      </c>
      <c r="AD148" s="58">
        <f t="shared" si="101"/>
        <v>3.8567909317468452E-3</v>
      </c>
      <c r="AE148" s="58">
        <f t="shared" si="101"/>
        <v>1.600540109846027E-2</v>
      </c>
      <c r="AF148" s="58">
        <f t="shared" si="101"/>
        <v>1.0346627404888675E-2</v>
      </c>
      <c r="AG148" s="58">
        <f t="shared" si="101"/>
        <v>4.063648617125426E-2</v>
      </c>
      <c r="AH148" s="58">
        <f t="shared" ref="AH148:BH148" si="102">AH47/AH46-1</f>
        <v>1.3367076995657534E-2</v>
      </c>
      <c r="AI148" s="58">
        <f t="shared" si="102"/>
        <v>2.6229729316105121E-3</v>
      </c>
      <c r="AJ148" s="58">
        <f t="shared" si="102"/>
        <v>-2.7344508477246121E-3</v>
      </c>
      <c r="AK148" s="58">
        <f t="shared" si="102"/>
        <v>2.1583094373265332E-3</v>
      </c>
      <c r="AL148" s="58">
        <f t="shared" si="102"/>
        <v>4.1700812975988821E-3</v>
      </c>
      <c r="AM148" s="58">
        <f t="shared" si="102"/>
        <v>-3.5041031826255065E-4</v>
      </c>
      <c r="AN148" s="58">
        <f t="shared" si="102"/>
        <v>5.1505937224611831E-3</v>
      </c>
      <c r="AO148" s="58">
        <f t="shared" si="102"/>
        <v>-4.7573866872037129E-3</v>
      </c>
      <c r="AP148" s="58">
        <f t="shared" si="102"/>
        <v>8.7884145185874729E-3</v>
      </c>
      <c r="AQ148" s="58">
        <f t="shared" si="102"/>
        <v>5.3399202242270238E-3</v>
      </c>
      <c r="AR148" s="58">
        <f t="shared" si="102"/>
        <v>-2.275120819687837E-2</v>
      </c>
      <c r="AS148" s="58">
        <f t="shared" si="102"/>
        <v>2.1075371557575773E-2</v>
      </c>
      <c r="AT148" s="58">
        <f t="shared" si="102"/>
        <v>-1.0926904733015164E-2</v>
      </c>
      <c r="AU148" s="58">
        <f t="shared" si="102"/>
        <v>1.9837969229066221E-2</v>
      </c>
      <c r="AV148" s="58">
        <f t="shared" si="102"/>
        <v>1.4131183480682763E-2</v>
      </c>
      <c r="AW148" s="58">
        <f t="shared" si="102"/>
        <v>-6.6148011318168942E-3</v>
      </c>
      <c r="AX148" s="58">
        <f t="shared" si="102"/>
        <v>-3.3748011642846798E-3</v>
      </c>
      <c r="AY148" s="58">
        <f t="shared" si="102"/>
        <v>2.5487986736167922E-2</v>
      </c>
      <c r="AZ148" s="58">
        <f t="shared" si="102"/>
        <v>-5.3444212042766948E-3</v>
      </c>
      <c r="BA148" s="58">
        <f t="shared" si="102"/>
        <v>1.4317308050719735E-3</v>
      </c>
      <c r="BB148" s="58">
        <f t="shared" si="102"/>
        <v>-1.507888470574259E-3</v>
      </c>
      <c r="BC148" s="58">
        <f t="shared" si="102"/>
        <v>9.4860415867732417E-3</v>
      </c>
      <c r="BD148" s="58">
        <f t="shared" si="102"/>
        <v>2.0761821167214478E-4</v>
      </c>
      <c r="BE148" s="58">
        <f t="shared" si="102"/>
        <v>6.0316294565276873E-3</v>
      </c>
      <c r="BF148" s="58" t="e">
        <f t="shared" si="102"/>
        <v>#DIV/0!</v>
      </c>
      <c r="BG148" s="58">
        <f t="shared" si="102"/>
        <v>1.6079503021748653E-3</v>
      </c>
      <c r="BH148" s="58">
        <f t="shared" si="102"/>
        <v>-1.289188815352893E-3</v>
      </c>
    </row>
    <row r="149" spans="1:60" s="7" customFormat="1" hidden="1" x14ac:dyDescent="0.2">
      <c r="A149" s="138">
        <f t="shared" si="76"/>
        <v>39629</v>
      </c>
      <c r="B149" s="16">
        <f t="shared" ref="B149:AG149" si="103">B48/B47-1</f>
        <v>-1.5746214117974278E-3</v>
      </c>
      <c r="C149" s="16">
        <f t="shared" si="103"/>
        <v>1.4785812695972123E-3</v>
      </c>
      <c r="D149" s="7">
        <f t="shared" si="103"/>
        <v>-3.251830249376475E-3</v>
      </c>
      <c r="E149" s="7">
        <f t="shared" si="103"/>
        <v>3.3948509299197571E-3</v>
      </c>
      <c r="F149" s="7">
        <f t="shared" si="103"/>
        <v>-1.7237663080051924E-3</v>
      </c>
      <c r="G149" s="7">
        <f t="shared" si="103"/>
        <v>2.5590275526641282E-3</v>
      </c>
      <c r="H149" s="7">
        <f t="shared" si="103"/>
        <v>-7.468766103375879E-2</v>
      </c>
      <c r="I149" s="20">
        <f t="shared" si="103"/>
        <v>-2.4487722989430249E-3</v>
      </c>
      <c r="J149" s="7">
        <f t="shared" si="103"/>
        <v>5.2980668093636218E-3</v>
      </c>
      <c r="K149" s="7">
        <f t="shared" si="103"/>
        <v>2.0168779363980427E-3</v>
      </c>
      <c r="L149" s="7">
        <f t="shared" si="103"/>
        <v>-8.3176202049762837E-3</v>
      </c>
      <c r="M149" s="7">
        <f t="shared" si="103"/>
        <v>-6.8590791734741696E-3</v>
      </c>
      <c r="N149" s="7">
        <f t="shared" si="103"/>
        <v>-2.7727062468830832E-3</v>
      </c>
      <c r="O149" s="7">
        <f t="shared" si="103"/>
        <v>-1.4078597825722072E-2</v>
      </c>
      <c r="P149" s="7">
        <f t="shared" si="103"/>
        <v>-1.0079640468278361E-2</v>
      </c>
      <c r="Q149" s="7">
        <f t="shared" si="103"/>
        <v>-2.4415328503459288E-2</v>
      </c>
      <c r="R149" s="7">
        <f t="shared" si="103"/>
        <v>-7.7623834733620001E-4</v>
      </c>
      <c r="S149" s="7">
        <f t="shared" si="103"/>
        <v>-6.2758798017572559E-3</v>
      </c>
      <c r="T149" s="7">
        <f t="shared" si="103"/>
        <v>-4.6777778858868579E-3</v>
      </c>
      <c r="U149" s="7">
        <f t="shared" si="103"/>
        <v>5.0622166301561577E-4</v>
      </c>
      <c r="V149" s="7">
        <f t="shared" si="103"/>
        <v>-8.3298406418764737E-3</v>
      </c>
      <c r="W149" s="7">
        <f t="shared" si="103"/>
        <v>-5.6403917694038963E-3</v>
      </c>
      <c r="X149" s="7">
        <f t="shared" si="103"/>
        <v>-1.4686236979961631E-3</v>
      </c>
      <c r="Y149" s="7">
        <f t="shared" si="103"/>
        <v>-3.2969502009326801E-3</v>
      </c>
      <c r="Z149" s="7">
        <f t="shared" si="103"/>
        <v>-6.5990200161170076E-3</v>
      </c>
      <c r="AA149" s="7">
        <f t="shared" si="103"/>
        <v>3.5208788009029046E-3</v>
      </c>
      <c r="AB149" s="7">
        <f t="shared" si="103"/>
        <v>1.8580279454163406E-3</v>
      </c>
      <c r="AC149" s="7">
        <f t="shared" si="103"/>
        <v>-2.0660629058731894E-3</v>
      </c>
      <c r="AD149" s="7">
        <f t="shared" si="103"/>
        <v>2.5071368303657415E-3</v>
      </c>
      <c r="AE149" s="7">
        <f t="shared" si="103"/>
        <v>3.3948509299197571E-3</v>
      </c>
      <c r="AF149" s="7">
        <f t="shared" si="103"/>
        <v>4.7378535981046355E-4</v>
      </c>
      <c r="AG149" s="7">
        <f t="shared" si="103"/>
        <v>4.1750550568220302E-3</v>
      </c>
      <c r="AH149" s="7">
        <f t="shared" ref="AH149:BH149" si="104">AH48/AH47-1</f>
        <v>3.6991073764798266E-3</v>
      </c>
      <c r="AI149" s="7">
        <f t="shared" si="104"/>
        <v>1.364223620410332E-3</v>
      </c>
      <c r="AJ149" s="7">
        <f t="shared" si="104"/>
        <v>3.4176845882827322E-4</v>
      </c>
      <c r="AK149" s="7">
        <f t="shared" si="104"/>
        <v>-3.1407123371740564E-4</v>
      </c>
      <c r="AL149" s="7">
        <f t="shared" si="104"/>
        <v>2.6216058240140505E-3</v>
      </c>
      <c r="AM149" s="7">
        <f t="shared" si="104"/>
        <v>5.8792206520297263E-4</v>
      </c>
      <c r="AN149" s="7">
        <f t="shared" si="104"/>
        <v>-2.2926052255776153E-3</v>
      </c>
      <c r="AO149" s="7">
        <f t="shared" si="104"/>
        <v>-4.3811511369842293E-3</v>
      </c>
      <c r="AP149" s="7">
        <f t="shared" si="104"/>
        <v>-1.5360701543687405E-3</v>
      </c>
      <c r="AQ149" s="7">
        <f t="shared" si="104"/>
        <v>2.2670366987891377E-3</v>
      </c>
      <c r="AR149" s="7">
        <f t="shared" si="104"/>
        <v>-1.8282912700832266E-2</v>
      </c>
      <c r="AS149" s="7">
        <f t="shared" si="104"/>
        <v>1.8238765197668316E-2</v>
      </c>
      <c r="AT149" s="7">
        <f t="shared" si="104"/>
        <v>4.3066766441299809E-3</v>
      </c>
      <c r="AU149" s="7">
        <f t="shared" si="104"/>
        <v>2.361410252369911E-3</v>
      </c>
      <c r="AV149" s="7">
        <f t="shared" si="104"/>
        <v>3.9233579085382608E-3</v>
      </c>
      <c r="AW149" s="7">
        <f t="shared" si="104"/>
        <v>9.8050157507665325E-3</v>
      </c>
      <c r="AX149" s="7">
        <f t="shared" si="104"/>
        <v>-1.1497132132926025E-3</v>
      </c>
      <c r="AY149" s="7">
        <f t="shared" si="104"/>
        <v>-2.7163746397908972E-2</v>
      </c>
      <c r="AZ149" s="7">
        <f t="shared" si="104"/>
        <v>-8.1131843736267362E-3</v>
      </c>
      <c r="BA149" s="7">
        <f t="shared" si="104"/>
        <v>2.1061872924095226E-3</v>
      </c>
      <c r="BB149" s="7">
        <f t="shared" si="104"/>
        <v>4.3738400271113864E-3</v>
      </c>
      <c r="BC149" s="7">
        <f t="shared" si="104"/>
        <v>1.0006992073125387E-2</v>
      </c>
      <c r="BD149" s="7">
        <f t="shared" si="104"/>
        <v>1.9689070955597465E-4</v>
      </c>
      <c r="BE149" s="7">
        <f t="shared" si="104"/>
        <v>1.0637196321675368E-2</v>
      </c>
      <c r="BF149" s="7" t="e">
        <f t="shared" si="104"/>
        <v>#DIV/0!</v>
      </c>
      <c r="BG149" s="7">
        <f t="shared" si="104"/>
        <v>5.7344337866589434E-3</v>
      </c>
      <c r="BH149" s="7">
        <f t="shared" si="104"/>
        <v>5.9853438032486661E-3</v>
      </c>
    </row>
    <row r="150" spans="1:60" s="7" customFormat="1" hidden="1" x14ac:dyDescent="0.2">
      <c r="A150" s="138">
        <f t="shared" si="76"/>
        <v>39721</v>
      </c>
      <c r="B150" s="16">
        <f t="shared" ref="B150:AG150" si="105">B49/B48-1</f>
        <v>-3.6785869635883595E-3</v>
      </c>
      <c r="C150" s="16">
        <f t="shared" si="105"/>
        <v>-1.7620514485905403E-3</v>
      </c>
      <c r="D150" s="7">
        <f t="shared" si="105"/>
        <v>-6.9899892375007155E-3</v>
      </c>
      <c r="E150" s="7">
        <f t="shared" si="105"/>
        <v>1.9428560104668424E-3</v>
      </c>
      <c r="F150" s="7">
        <f t="shared" si="105"/>
        <v>-3.4787457058876869E-3</v>
      </c>
      <c r="G150" s="7">
        <f t="shared" si="105"/>
        <v>-7.7696113144687384E-4</v>
      </c>
      <c r="H150" s="7">
        <f t="shared" si="105"/>
        <v>-5.3350328621450838E-2</v>
      </c>
      <c r="I150" s="20">
        <f t="shared" si="105"/>
        <v>-4.7413897416194173E-3</v>
      </c>
      <c r="J150" s="7">
        <f t="shared" si="105"/>
        <v>4.6129163942256746E-3</v>
      </c>
      <c r="K150" s="7">
        <f t="shared" si="105"/>
        <v>-1.8472958314234011E-3</v>
      </c>
      <c r="L150" s="7">
        <f t="shared" si="105"/>
        <v>1.2830707183963952E-3</v>
      </c>
      <c r="M150" s="7">
        <f t="shared" si="105"/>
        <v>-6.6999146203191584E-3</v>
      </c>
      <c r="N150" s="7">
        <f t="shared" si="105"/>
        <v>-1.7243796979072856E-3</v>
      </c>
      <c r="O150" s="7">
        <f t="shared" si="105"/>
        <v>-1.575724780290011E-2</v>
      </c>
      <c r="P150" s="7">
        <f t="shared" si="105"/>
        <v>-1.2706677999320126E-2</v>
      </c>
      <c r="Q150" s="7">
        <f t="shared" si="105"/>
        <v>-2.292683435214149E-2</v>
      </c>
      <c r="R150" s="7">
        <f t="shared" si="105"/>
        <v>-5.966436076565329E-3</v>
      </c>
      <c r="S150" s="7">
        <f t="shared" si="105"/>
        <v>-2.8416399722437369E-3</v>
      </c>
      <c r="T150" s="7">
        <f t="shared" si="105"/>
        <v>-9.1662993815937455E-3</v>
      </c>
      <c r="U150" s="7">
        <f t="shared" si="105"/>
        <v>-6.6140988246412569E-3</v>
      </c>
      <c r="V150" s="7">
        <f t="shared" si="105"/>
        <v>-9.3491351560922586E-3</v>
      </c>
      <c r="W150" s="7">
        <f t="shared" si="105"/>
        <v>-4.2626043517444145E-3</v>
      </c>
      <c r="X150" s="7">
        <f t="shared" si="105"/>
        <v>-1.0669718663310013E-2</v>
      </c>
      <c r="Y150" s="7">
        <f t="shared" si="105"/>
        <v>-6.5287750254228172E-3</v>
      </c>
      <c r="Z150" s="7">
        <f t="shared" si="105"/>
        <v>-7.8929288221690763E-3</v>
      </c>
      <c r="AA150" s="7">
        <f t="shared" si="105"/>
        <v>-3.7405914742674184E-3</v>
      </c>
      <c r="AB150" s="7">
        <f t="shared" si="105"/>
        <v>-5.0508164423931357E-3</v>
      </c>
      <c r="AC150" s="7">
        <f t="shared" si="105"/>
        <v>-7.0207552766875514E-3</v>
      </c>
      <c r="AD150" s="7">
        <f t="shared" si="105"/>
        <v>-6.3563553446425169E-3</v>
      </c>
      <c r="AE150" s="7">
        <f t="shared" si="105"/>
        <v>1.9428560104668424E-3</v>
      </c>
      <c r="AF150" s="7">
        <f t="shared" si="105"/>
        <v>-3.9246510614772134E-3</v>
      </c>
      <c r="AG150" s="7">
        <f t="shared" si="105"/>
        <v>7.0606573708387188E-4</v>
      </c>
      <c r="AH150" s="7">
        <f t="shared" ref="AH150:BH150" si="106">AH49/AH48-1</f>
        <v>2.9544157318168729E-3</v>
      </c>
      <c r="AI150" s="7">
        <f t="shared" si="106"/>
        <v>-2.1634304457949227E-3</v>
      </c>
      <c r="AJ150" s="7">
        <f t="shared" si="106"/>
        <v>-3.5264113746701353E-3</v>
      </c>
      <c r="AK150" s="7">
        <f t="shared" si="106"/>
        <v>-3.7866740866834281E-3</v>
      </c>
      <c r="AL150" s="7">
        <f t="shared" si="106"/>
        <v>-8.6319902141007709E-4</v>
      </c>
      <c r="AM150" s="7">
        <f t="shared" si="106"/>
        <v>-3.8176248549728342E-3</v>
      </c>
      <c r="AN150" s="7">
        <f t="shared" si="106"/>
        <v>-5.1437780618254214E-3</v>
      </c>
      <c r="AO150" s="7">
        <f t="shared" si="106"/>
        <v>-1.2387880210419477E-2</v>
      </c>
      <c r="AP150" s="7">
        <f t="shared" si="106"/>
        <v>-2.5272202517985232E-3</v>
      </c>
      <c r="AQ150" s="7">
        <f t="shared" si="106"/>
        <v>3.0421367389510401E-4</v>
      </c>
      <c r="AR150" s="7">
        <f t="shared" si="106"/>
        <v>-1.270982801230236E-2</v>
      </c>
      <c r="AS150" s="7">
        <f t="shared" si="106"/>
        <v>6.2819484143419313E-3</v>
      </c>
      <c r="AT150" s="7">
        <f t="shared" si="106"/>
        <v>-2.8793131063458155E-3</v>
      </c>
      <c r="AU150" s="7">
        <f t="shared" si="106"/>
        <v>-1.0338093846719354E-2</v>
      </c>
      <c r="AV150" s="7">
        <f t="shared" si="106"/>
        <v>5.25738911519813E-3</v>
      </c>
      <c r="AW150" s="7">
        <f t="shared" si="106"/>
        <v>2.0969018925742766E-4</v>
      </c>
      <c r="AX150" s="7">
        <f t="shared" si="106"/>
        <v>-7.5881640627217806E-5</v>
      </c>
      <c r="AY150" s="7">
        <f t="shared" si="106"/>
        <v>-2.2595590848980662E-2</v>
      </c>
      <c r="AZ150" s="7">
        <f t="shared" si="106"/>
        <v>2.0721217984014384E-3</v>
      </c>
      <c r="BA150" s="7">
        <f t="shared" si="106"/>
        <v>1.7496923571276302E-3</v>
      </c>
      <c r="BB150" s="7">
        <f t="shared" si="106"/>
        <v>4.932071402663496E-4</v>
      </c>
      <c r="BC150" s="7">
        <f t="shared" si="106"/>
        <v>8.3467262695977595E-3</v>
      </c>
      <c r="BD150" s="7">
        <f t="shared" si="106"/>
        <v>5.4296258023178723E-3</v>
      </c>
      <c r="BE150" s="7">
        <f t="shared" si="106"/>
        <v>7.5801917679207964E-3</v>
      </c>
      <c r="BF150" s="7" t="e">
        <f t="shared" si="106"/>
        <v>#DIV/0!</v>
      </c>
      <c r="BG150" s="7">
        <f t="shared" si="106"/>
        <v>1.9759411117632464E-3</v>
      </c>
      <c r="BH150" s="7">
        <f t="shared" si="106"/>
        <v>2.8202870062723484E-3</v>
      </c>
    </row>
    <row r="151" spans="1:60" s="7" customFormat="1" ht="12" hidden="1" thickBot="1" x14ac:dyDescent="0.25">
      <c r="A151" s="139">
        <f t="shared" si="76"/>
        <v>39812</v>
      </c>
      <c r="B151" s="14">
        <f t="shared" ref="B151:AG151" si="107">B50/B49-1</f>
        <v>-5.5865529486676113E-3</v>
      </c>
      <c r="C151" s="14">
        <f t="shared" si="107"/>
        <v>-6.9979148021781512E-4</v>
      </c>
      <c r="D151" s="22">
        <f t="shared" si="107"/>
        <v>-7.9745881160308008E-3</v>
      </c>
      <c r="E151" s="22">
        <f t="shared" si="107"/>
        <v>9.8075994196578087E-4</v>
      </c>
      <c r="F151" s="22">
        <f t="shared" si="107"/>
        <v>-5.7498357684890866E-3</v>
      </c>
      <c r="G151" s="22">
        <f t="shared" si="107"/>
        <v>1.0963955492382382E-3</v>
      </c>
      <c r="H151" s="22">
        <f t="shared" si="107"/>
        <v>-0.13914102803333994</v>
      </c>
      <c r="I151" s="23">
        <f t="shared" si="107"/>
        <v>-7.0571539161938812E-3</v>
      </c>
      <c r="J151" s="22">
        <f t="shared" si="107"/>
        <v>5.7795774245510412E-3</v>
      </c>
      <c r="K151" s="22">
        <f t="shared" si="107"/>
        <v>1.6037905292121124E-4</v>
      </c>
      <c r="L151" s="22">
        <f t="shared" si="107"/>
        <v>-4.8723561056954745E-3</v>
      </c>
      <c r="M151" s="22">
        <f t="shared" si="107"/>
        <v>-7.6069055406674524E-3</v>
      </c>
      <c r="N151" s="22">
        <f t="shared" si="107"/>
        <v>-4.6819745946102831E-3</v>
      </c>
      <c r="O151" s="22">
        <f t="shared" si="107"/>
        <v>-2.9807147130668121E-2</v>
      </c>
      <c r="P151" s="22">
        <f t="shared" si="107"/>
        <v>-1.2618110413900596E-2</v>
      </c>
      <c r="Q151" s="22">
        <f t="shared" si="107"/>
        <v>7.115988298743714E-3</v>
      </c>
      <c r="R151" s="22">
        <f t="shared" si="107"/>
        <v>-6.4431434689889988E-3</v>
      </c>
      <c r="S151" s="22">
        <f t="shared" si="107"/>
        <v>-1.0094826701968262E-2</v>
      </c>
      <c r="T151" s="22">
        <f t="shared" si="107"/>
        <v>-1.4398895966556413E-2</v>
      </c>
      <c r="U151" s="22">
        <f t="shared" si="107"/>
        <v>-4.6201159138984371E-3</v>
      </c>
      <c r="V151" s="22">
        <f t="shared" si="107"/>
        <v>-1.0276315917158718E-2</v>
      </c>
      <c r="W151" s="22">
        <f t="shared" si="107"/>
        <v>-2.6171286420331175E-3</v>
      </c>
      <c r="X151" s="22">
        <f t="shared" si="107"/>
        <v>-1.101450115466851E-2</v>
      </c>
      <c r="Y151" s="22">
        <f t="shared" si="107"/>
        <v>-1.1099276505136757E-2</v>
      </c>
      <c r="Z151" s="22">
        <f t="shared" si="107"/>
        <v>-1.4374819816710627E-2</v>
      </c>
      <c r="AA151" s="22">
        <f t="shared" si="107"/>
        <v>-4.4323221735089735E-3</v>
      </c>
      <c r="AB151" s="22">
        <f t="shared" si="107"/>
        <v>-5.280252794385154E-3</v>
      </c>
      <c r="AC151" s="22">
        <f t="shared" si="107"/>
        <v>9.4816341710048935E-3</v>
      </c>
      <c r="AD151" s="22">
        <f t="shared" si="107"/>
        <v>-4.8791019501693844E-3</v>
      </c>
      <c r="AE151" s="22">
        <f t="shared" si="107"/>
        <v>9.8075994196578087E-4</v>
      </c>
      <c r="AF151" s="22">
        <f t="shared" si="107"/>
        <v>-6.3306570420503805E-3</v>
      </c>
      <c r="AG151" s="22">
        <f t="shared" si="107"/>
        <v>-9.2514527738285501E-4</v>
      </c>
      <c r="AH151" s="22">
        <f t="shared" ref="AH151:BH151" si="108">AH50/AH49-1</f>
        <v>2.2859607593908038E-3</v>
      </c>
      <c r="AI151" s="22">
        <f t="shared" si="108"/>
        <v>-1.877772299675784E-3</v>
      </c>
      <c r="AJ151" s="22">
        <f t="shared" si="108"/>
        <v>-4.772703925687849E-3</v>
      </c>
      <c r="AK151" s="22">
        <f t="shared" si="108"/>
        <v>-1.858693488290597E-3</v>
      </c>
      <c r="AL151" s="22">
        <f t="shared" si="108"/>
        <v>-1.213882153577539E-3</v>
      </c>
      <c r="AM151" s="22">
        <f t="shared" si="108"/>
        <v>-3.6679752928225895E-3</v>
      </c>
      <c r="AN151" s="22">
        <f t="shared" si="108"/>
        <v>6.1336067791200044E-3</v>
      </c>
      <c r="AO151" s="22">
        <f t="shared" si="108"/>
        <v>-8.0271297601087754E-3</v>
      </c>
      <c r="AP151" s="22">
        <f t="shared" si="108"/>
        <v>1.1197878150636997E-2</v>
      </c>
      <c r="AQ151" s="22">
        <f t="shared" si="108"/>
        <v>-5.1466005612640364E-3</v>
      </c>
      <c r="AR151" s="22">
        <f t="shared" si="108"/>
        <v>-1.4794754779031249E-2</v>
      </c>
      <c r="AS151" s="22">
        <f t="shared" si="108"/>
        <v>8.9245970180757972E-3</v>
      </c>
      <c r="AT151" s="22">
        <f t="shared" si="108"/>
        <v>3.7296181367723058E-3</v>
      </c>
      <c r="AU151" s="22">
        <f t="shared" si="108"/>
        <v>-1.5986667774891439E-2</v>
      </c>
      <c r="AV151" s="22">
        <f t="shared" si="108"/>
        <v>1.6608321575168894E-3</v>
      </c>
      <c r="AW151" s="22">
        <f t="shared" si="108"/>
        <v>1.8366782068291565E-2</v>
      </c>
      <c r="AX151" s="22">
        <f t="shared" si="108"/>
        <v>-7.4441807394015624E-3</v>
      </c>
      <c r="AY151" s="22">
        <f t="shared" si="108"/>
        <v>-4.6233409774161904E-2</v>
      </c>
      <c r="AZ151" s="22">
        <f t="shared" si="108"/>
        <v>-7.9726436149889501E-3</v>
      </c>
      <c r="BA151" s="22">
        <f t="shared" si="108"/>
        <v>5.1461080705104134E-3</v>
      </c>
      <c r="BB151" s="22">
        <f t="shared" si="108"/>
        <v>4.7156918290758298E-3</v>
      </c>
      <c r="BC151" s="22">
        <f t="shared" si="108"/>
        <v>9.7084156263065324E-3</v>
      </c>
      <c r="BD151" s="22">
        <f t="shared" si="108"/>
        <v>6.7020353085673889E-3</v>
      </c>
      <c r="BE151" s="22">
        <f t="shared" si="108"/>
        <v>5.7058905664459925E-3</v>
      </c>
      <c r="BF151" s="22" t="e">
        <f t="shared" si="108"/>
        <v>#DIV/0!</v>
      </c>
      <c r="BG151" s="22">
        <f t="shared" si="108"/>
        <v>3.0550831391704669E-3</v>
      </c>
      <c r="BH151" s="22">
        <f t="shared" si="108"/>
        <v>3.4044023372832299E-3</v>
      </c>
    </row>
    <row r="152" spans="1:60" s="7" customFormat="1" hidden="1" x14ac:dyDescent="0.2">
      <c r="A152" s="140">
        <f t="shared" si="76"/>
        <v>39902</v>
      </c>
      <c r="B152" s="56">
        <f t="shared" ref="B152:AG152" si="109">B51/B50-1</f>
        <v>-1.2509898780245443E-2</v>
      </c>
      <c r="C152" s="56">
        <f t="shared" si="109"/>
        <v>-8.8196680080874224E-3</v>
      </c>
      <c r="D152" s="57">
        <f t="shared" si="109"/>
        <v>-1.6470154349429222E-2</v>
      </c>
      <c r="E152" s="57">
        <f t="shared" si="109"/>
        <v>-1.4208607972769793E-2</v>
      </c>
      <c r="F152" s="58">
        <f t="shared" si="109"/>
        <v>-1.1266168006744959E-2</v>
      </c>
      <c r="G152" s="58">
        <f t="shared" si="109"/>
        <v>-6.0443135980619012E-3</v>
      </c>
      <c r="H152" s="58">
        <f t="shared" si="109"/>
        <v>-0.12958237327006905</v>
      </c>
      <c r="I152" s="97">
        <f t="shared" si="109"/>
        <v>-1.3905965959845279E-2</v>
      </c>
      <c r="J152" s="58">
        <f t="shared" si="109"/>
        <v>-1.8575459846603692E-3</v>
      </c>
      <c r="K152" s="58">
        <f t="shared" si="109"/>
        <v>-6.8858143362890978E-3</v>
      </c>
      <c r="L152" s="58">
        <f t="shared" si="109"/>
        <v>-3.20369576674715E-2</v>
      </c>
      <c r="M152" s="58">
        <f t="shared" si="109"/>
        <v>-1.6013137193735427E-2</v>
      </c>
      <c r="N152" s="58">
        <f t="shared" si="109"/>
        <v>-6.3390617712221209E-3</v>
      </c>
      <c r="O152" s="58">
        <f t="shared" si="109"/>
        <v>-4.401018654729405E-2</v>
      </c>
      <c r="P152" s="58">
        <f t="shared" si="109"/>
        <v>-2.6286765647151267E-2</v>
      </c>
      <c r="Q152" s="58">
        <f t="shared" si="109"/>
        <v>-3.7392909811733266E-2</v>
      </c>
      <c r="R152" s="58">
        <f t="shared" si="109"/>
        <v>-1.6639951783414819E-2</v>
      </c>
      <c r="S152" s="58">
        <f t="shared" si="109"/>
        <v>-1.1329939702189429E-2</v>
      </c>
      <c r="T152" s="58">
        <f t="shared" si="109"/>
        <v>-1.9109513513428711E-2</v>
      </c>
      <c r="U152" s="58">
        <f t="shared" si="109"/>
        <v>-2.8088937960029536E-2</v>
      </c>
      <c r="V152" s="58">
        <f t="shared" si="109"/>
        <v>-3.2281768404280209E-2</v>
      </c>
      <c r="W152" s="58">
        <f t="shared" si="109"/>
        <v>-1.9938340502181795E-2</v>
      </c>
      <c r="X152" s="58">
        <f t="shared" si="109"/>
        <v>-1.0812863794798067E-2</v>
      </c>
      <c r="Y152" s="58">
        <f t="shared" si="109"/>
        <v>-1.092356760001334E-2</v>
      </c>
      <c r="Z152" s="58">
        <f t="shared" si="109"/>
        <v>-2.041493019535745E-2</v>
      </c>
      <c r="AA152" s="58">
        <f t="shared" si="109"/>
        <v>8.2019721556387815E-3</v>
      </c>
      <c r="AB152" s="58">
        <f t="shared" si="109"/>
        <v>-2.0854257383998154E-2</v>
      </c>
      <c r="AC152" s="58">
        <f t="shared" si="109"/>
        <v>1.6189407488001128E-2</v>
      </c>
      <c r="AD152" s="58">
        <f t="shared" si="109"/>
        <v>-1.0463406635405903E-3</v>
      </c>
      <c r="AE152" s="58">
        <f t="shared" si="109"/>
        <v>-1.4208607972769793E-2</v>
      </c>
      <c r="AF152" s="58">
        <f t="shared" si="109"/>
        <v>-3.2504825482585042E-2</v>
      </c>
      <c r="AG152" s="58">
        <f t="shared" si="109"/>
        <v>-1.0572195687359454E-3</v>
      </c>
      <c r="AH152" s="58">
        <f t="shared" ref="AH152:BH152" si="110">AH51/AH50-1</f>
        <v>-1.3529743541064954E-2</v>
      </c>
      <c r="AI152" s="58">
        <f t="shared" si="110"/>
        <v>-7.1030690467511759E-3</v>
      </c>
      <c r="AJ152" s="58">
        <f t="shared" si="110"/>
        <v>-7.6072173788396258E-3</v>
      </c>
      <c r="AK152" s="58">
        <f t="shared" si="110"/>
        <v>-1.0501002082470068E-2</v>
      </c>
      <c r="AL152" s="58">
        <f t="shared" si="110"/>
        <v>-4.9388478469963859E-3</v>
      </c>
      <c r="AM152" s="58">
        <f t="shared" si="110"/>
        <v>-6.6576277785558302E-3</v>
      </c>
      <c r="AN152" s="58">
        <f t="shared" si="110"/>
        <v>-1.0140673501365494E-2</v>
      </c>
      <c r="AO152" s="58">
        <f t="shared" si="110"/>
        <v>-1.2346366993923774E-2</v>
      </c>
      <c r="AP152" s="58">
        <f t="shared" si="110"/>
        <v>-9.3668535309030521E-3</v>
      </c>
      <c r="AQ152" s="58">
        <f t="shared" si="110"/>
        <v>-3.0339686457044879E-3</v>
      </c>
      <c r="AR152" s="58">
        <f t="shared" si="110"/>
        <v>-1.0575356725794127E-2</v>
      </c>
      <c r="AS152" s="58">
        <f t="shared" si="110"/>
        <v>-8.0481789578255025E-3</v>
      </c>
      <c r="AT152" s="58">
        <f t="shared" si="110"/>
        <v>1.346258529796529E-3</v>
      </c>
      <c r="AU152" s="58">
        <f t="shared" si="110"/>
        <v>-1.9254853083711887E-2</v>
      </c>
      <c r="AV152" s="58">
        <f t="shared" si="110"/>
        <v>-2.3688545812543538E-3</v>
      </c>
      <c r="AW152" s="58">
        <f t="shared" si="110"/>
        <v>8.2612624650562072E-3</v>
      </c>
      <c r="AX152" s="58">
        <f t="shared" si="110"/>
        <v>-3.194471237110641E-2</v>
      </c>
      <c r="AY152" s="58">
        <f t="shared" si="110"/>
        <v>-4.6069106545718608E-2</v>
      </c>
      <c r="AZ152" s="58">
        <f t="shared" si="110"/>
        <v>-6.1489754588399892E-2</v>
      </c>
      <c r="BA152" s="58">
        <f t="shared" si="110"/>
        <v>-2.0849599929263496E-3</v>
      </c>
      <c r="BB152" s="58">
        <f t="shared" si="110"/>
        <v>3.8218365650561914E-3</v>
      </c>
      <c r="BC152" s="58">
        <f t="shared" si="110"/>
        <v>8.6619249252715136E-3</v>
      </c>
      <c r="BD152" s="58">
        <f t="shared" si="110"/>
        <v>-1.1867696177741305E-2</v>
      </c>
      <c r="BE152" s="58">
        <f t="shared" si="110"/>
        <v>9.8332075076745795E-4</v>
      </c>
      <c r="BF152" s="58" t="e">
        <f t="shared" si="110"/>
        <v>#DIV/0!</v>
      </c>
      <c r="BG152" s="58">
        <f t="shared" si="110"/>
        <v>1.8865278480082459E-3</v>
      </c>
      <c r="BH152" s="58">
        <f t="shared" si="110"/>
        <v>5.0686559074193394E-3</v>
      </c>
    </row>
    <row r="153" spans="1:60" s="7" customFormat="1" hidden="1" x14ac:dyDescent="0.2">
      <c r="A153" s="138">
        <f t="shared" si="76"/>
        <v>39994</v>
      </c>
      <c r="B153" s="16">
        <f t="shared" ref="B153:AG153" si="111">B52/B51-1</f>
        <v>-6.0960086150483317E-3</v>
      </c>
      <c r="C153" s="16">
        <f t="shared" si="111"/>
        <v>-6.364799622419981E-3</v>
      </c>
      <c r="D153" s="7">
        <f t="shared" si="111"/>
        <v>-1.4986622545860473E-2</v>
      </c>
      <c r="E153" s="7">
        <f t="shared" si="111"/>
        <v>-8.6494740464296838E-3</v>
      </c>
      <c r="F153" s="7">
        <f t="shared" si="111"/>
        <v>-3.4697713725941881E-3</v>
      </c>
      <c r="G153" s="7">
        <f t="shared" si="111"/>
        <v>-3.7435723772402119E-3</v>
      </c>
      <c r="H153" s="7">
        <f t="shared" si="111"/>
        <v>3.6144782518585661E-3</v>
      </c>
      <c r="I153" s="20">
        <f t="shared" si="111"/>
        <v>-7.60121500322819E-3</v>
      </c>
      <c r="J153" s="7">
        <f t="shared" si="111"/>
        <v>5.2504695150927816E-3</v>
      </c>
      <c r="K153" s="7">
        <f t="shared" si="111"/>
        <v>-5.5604425439302885E-3</v>
      </c>
      <c r="L153" s="7">
        <f t="shared" si="111"/>
        <v>2.3071135944408683E-2</v>
      </c>
      <c r="M153" s="7">
        <f t="shared" si="111"/>
        <v>-1.2667573174363733E-2</v>
      </c>
      <c r="N153" s="7">
        <f t="shared" si="111"/>
        <v>-1.9015259204392398E-3</v>
      </c>
      <c r="O153" s="7">
        <f t="shared" si="111"/>
        <v>-2.6405127583654875E-2</v>
      </c>
      <c r="P153" s="7">
        <f t="shared" si="111"/>
        <v>-2.0467549488229375E-2</v>
      </c>
      <c r="Q153" s="7">
        <f t="shared" si="111"/>
        <v>-8.2396624436729127E-3</v>
      </c>
      <c r="R153" s="7">
        <f t="shared" si="111"/>
        <v>-1.3424333003552169E-2</v>
      </c>
      <c r="S153" s="7">
        <f t="shared" si="111"/>
        <v>-4.939374863282997E-3</v>
      </c>
      <c r="T153" s="7">
        <f t="shared" si="111"/>
        <v>-2.0048045211646159E-2</v>
      </c>
      <c r="U153" s="7">
        <f t="shared" si="111"/>
        <v>-2.6703468286101373E-2</v>
      </c>
      <c r="V153" s="7">
        <f t="shared" si="111"/>
        <v>-1.7497861068453968E-2</v>
      </c>
      <c r="W153" s="7">
        <f t="shared" si="111"/>
        <v>-2.6968152663703004E-2</v>
      </c>
      <c r="X153" s="7">
        <f t="shared" si="111"/>
        <v>-1.9189259380617885E-2</v>
      </c>
      <c r="Y153" s="7">
        <f t="shared" si="111"/>
        <v>-1.4449802064233408E-2</v>
      </c>
      <c r="Z153" s="7">
        <f t="shared" si="111"/>
        <v>-2.2730518710212699E-2</v>
      </c>
      <c r="AA153" s="7">
        <f t="shared" si="111"/>
        <v>1.7626115206288429E-3</v>
      </c>
      <c r="AB153" s="7">
        <f t="shared" si="111"/>
        <v>-1.6760425036484339E-2</v>
      </c>
      <c r="AC153" s="7">
        <f t="shared" si="111"/>
        <v>3.6080570447714067E-3</v>
      </c>
      <c r="AD153" s="7">
        <f t="shared" si="111"/>
        <v>-2.5939257099145685E-3</v>
      </c>
      <c r="AE153" s="7">
        <f t="shared" si="111"/>
        <v>-8.6494740464296838E-3</v>
      </c>
      <c r="AF153" s="7">
        <f t="shared" si="111"/>
        <v>-1.310678886786576E-2</v>
      </c>
      <c r="AG153" s="7">
        <f t="shared" si="111"/>
        <v>-5.2251688021336395E-3</v>
      </c>
      <c r="AH153" s="7">
        <f t="shared" ref="AH153:BH153" si="112">AH52/AH51-1</f>
        <v>-8.5337921742851819E-3</v>
      </c>
      <c r="AI153" s="7">
        <f t="shared" si="112"/>
        <v>-7.4116737837048863E-3</v>
      </c>
      <c r="AJ153" s="7">
        <f t="shared" si="112"/>
        <v>-7.6365559124704774E-3</v>
      </c>
      <c r="AK153" s="7">
        <f t="shared" si="112"/>
        <v>-1.2003617671950351E-2</v>
      </c>
      <c r="AL153" s="7">
        <f t="shared" si="112"/>
        <v>-4.6086671891450992E-3</v>
      </c>
      <c r="AM153" s="7">
        <f t="shared" si="112"/>
        <v>-7.2275761448731268E-3</v>
      </c>
      <c r="AN153" s="7">
        <f t="shared" si="112"/>
        <v>-6.842711116304967E-4</v>
      </c>
      <c r="AO153" s="7">
        <f t="shared" si="112"/>
        <v>-1.00339262845488E-2</v>
      </c>
      <c r="AP153" s="7">
        <f t="shared" si="112"/>
        <v>2.585988086420965E-3</v>
      </c>
      <c r="AQ153" s="7">
        <f t="shared" si="112"/>
        <v>-6.2136111832471475E-3</v>
      </c>
      <c r="AR153" s="7">
        <f t="shared" si="112"/>
        <v>-1.7571249069835204E-2</v>
      </c>
      <c r="AS153" s="7">
        <f t="shared" si="112"/>
        <v>-7.6470043877527871E-3</v>
      </c>
      <c r="AT153" s="7">
        <f t="shared" si="112"/>
        <v>-4.2759649369261687E-4</v>
      </c>
      <c r="AU153" s="7">
        <f t="shared" si="112"/>
        <v>-1.0890603554882361E-2</v>
      </c>
      <c r="AV153" s="7">
        <f t="shared" si="112"/>
        <v>-6.7907206808672793E-3</v>
      </c>
      <c r="AW153" s="7">
        <f t="shared" si="112"/>
        <v>2.4356204466098319E-3</v>
      </c>
      <c r="AX153" s="7">
        <f t="shared" si="112"/>
        <v>-1.6672216131042528E-2</v>
      </c>
      <c r="AY153" s="7">
        <f t="shared" si="112"/>
        <v>-2.5680004804665701E-3</v>
      </c>
      <c r="AZ153" s="7">
        <f t="shared" si="112"/>
        <v>-8.3192565841810895E-3</v>
      </c>
      <c r="BA153" s="7">
        <f t="shared" si="112"/>
        <v>6.1365781305509071E-3</v>
      </c>
      <c r="BB153" s="7">
        <f t="shared" si="112"/>
        <v>2.5936018177612485E-3</v>
      </c>
      <c r="BC153" s="7">
        <f t="shared" si="112"/>
        <v>9.2112568666955497E-3</v>
      </c>
      <c r="BD153" s="7">
        <f t="shared" si="112"/>
        <v>2.8595884137159189E-3</v>
      </c>
      <c r="BE153" s="7">
        <f t="shared" si="112"/>
        <v>2.0530010582830993E-3</v>
      </c>
      <c r="BF153" s="7" t="e">
        <f t="shared" si="112"/>
        <v>#DIV/0!</v>
      </c>
      <c r="BG153" s="7">
        <f t="shared" si="112"/>
        <v>6.0177195032484754E-3</v>
      </c>
      <c r="BH153" s="7">
        <f t="shared" si="112"/>
        <v>4.7188371709629973E-3</v>
      </c>
    </row>
    <row r="154" spans="1:60" s="7" customFormat="1" hidden="1" x14ac:dyDescent="0.2">
      <c r="A154" s="138">
        <f t="shared" si="76"/>
        <v>40086</v>
      </c>
      <c r="B154" s="16">
        <f t="shared" ref="B154:AG154" si="113">B53/B52-1</f>
        <v>-3.5792518099813098E-3</v>
      </c>
      <c r="C154" s="16">
        <f t="shared" si="113"/>
        <v>-5.0891217182243986E-3</v>
      </c>
      <c r="D154" s="7">
        <f t="shared" si="113"/>
        <v>-1.4144375479695936E-2</v>
      </c>
      <c r="E154" s="7">
        <f t="shared" si="113"/>
        <v>-1.098995054187446E-2</v>
      </c>
      <c r="F154" s="7">
        <f t="shared" si="113"/>
        <v>3.3913830202791928E-5</v>
      </c>
      <c r="G154" s="7">
        <f t="shared" si="113"/>
        <v>-1.9280383987066996E-3</v>
      </c>
      <c r="H154" s="7">
        <f t="shared" si="113"/>
        <v>5.042473847617357E-2</v>
      </c>
      <c r="I154" s="20">
        <f t="shared" si="113"/>
        <v>-4.903899680460011E-3</v>
      </c>
      <c r="J154" s="7">
        <f t="shared" si="113"/>
        <v>6.2784893957203991E-3</v>
      </c>
      <c r="K154" s="7">
        <f t="shared" si="113"/>
        <v>-3.6038466537594571E-3</v>
      </c>
      <c r="L154" s="7">
        <f t="shared" si="113"/>
        <v>-2.0056345116617802E-2</v>
      </c>
      <c r="M154" s="7">
        <f t="shared" si="113"/>
        <v>-1.1426336084196742E-2</v>
      </c>
      <c r="N154" s="7">
        <f t="shared" si="113"/>
        <v>-5.8521828682703836E-3</v>
      </c>
      <c r="O154" s="7">
        <f t="shared" si="113"/>
        <v>-2.7165221362857039E-2</v>
      </c>
      <c r="P154" s="7">
        <f t="shared" si="113"/>
        <v>-1.4896181250972584E-2</v>
      </c>
      <c r="Q154" s="7">
        <f t="shared" si="113"/>
        <v>-8.2347663631300305E-3</v>
      </c>
      <c r="R154" s="7">
        <f t="shared" si="113"/>
        <v>-1.0500773973089572E-2</v>
      </c>
      <c r="S154" s="7">
        <f t="shared" si="113"/>
        <v>-9.2260497307725675E-3</v>
      </c>
      <c r="T154" s="7">
        <f t="shared" si="113"/>
        <v>-1.543342647695678E-2</v>
      </c>
      <c r="U154" s="7">
        <f t="shared" si="113"/>
        <v>-2.6303540251551016E-2</v>
      </c>
      <c r="V154" s="7">
        <f t="shared" si="113"/>
        <v>-2.5205787228417376E-2</v>
      </c>
      <c r="W154" s="7">
        <f t="shared" si="113"/>
        <v>-1.2094240671482903E-2</v>
      </c>
      <c r="X154" s="7">
        <f t="shared" si="113"/>
        <v>-2.0396458504112092E-2</v>
      </c>
      <c r="Y154" s="7">
        <f t="shared" si="113"/>
        <v>-1.5499226823628587E-2</v>
      </c>
      <c r="Z154" s="7">
        <f t="shared" si="113"/>
        <v>-2.1161966767191509E-2</v>
      </c>
      <c r="AA154" s="7">
        <f t="shared" si="113"/>
        <v>-4.6834956143321227E-3</v>
      </c>
      <c r="AB154" s="7">
        <f t="shared" si="113"/>
        <v>-1.4447107048849217E-2</v>
      </c>
      <c r="AC154" s="7">
        <f t="shared" si="113"/>
        <v>6.000274679452966E-3</v>
      </c>
      <c r="AD154" s="7">
        <f t="shared" si="113"/>
        <v>1.6636622633114939E-4</v>
      </c>
      <c r="AE154" s="7">
        <f t="shared" si="113"/>
        <v>-1.098995054187446E-2</v>
      </c>
      <c r="AF154" s="7">
        <f t="shared" si="113"/>
        <v>-1.7219156595002616E-2</v>
      </c>
      <c r="AG154" s="7">
        <f t="shared" si="113"/>
        <v>-4.3573364792605096E-3</v>
      </c>
      <c r="AH154" s="7">
        <f t="shared" ref="AH154:BH154" si="114">AH53/AH52-1</f>
        <v>-1.1102924323847296E-2</v>
      </c>
      <c r="AI154" s="7">
        <f t="shared" si="114"/>
        <v>-6.1495665156643398E-3</v>
      </c>
      <c r="AJ154" s="7">
        <f t="shared" si="114"/>
        <v>-5.9430926733796685E-3</v>
      </c>
      <c r="AK154" s="7">
        <f t="shared" si="114"/>
        <v>-9.7404355667930487E-3</v>
      </c>
      <c r="AL154" s="7">
        <f t="shared" si="114"/>
        <v>-4.0621120284012324E-3</v>
      </c>
      <c r="AM154" s="7">
        <f t="shared" si="114"/>
        <v>-4.9355627760180321E-3</v>
      </c>
      <c r="AN154" s="7">
        <f t="shared" si="114"/>
        <v>-2.1717989305443108E-3</v>
      </c>
      <c r="AO154" s="7">
        <f t="shared" si="114"/>
        <v>-5.1121798916042849E-3</v>
      </c>
      <c r="AP154" s="7">
        <f t="shared" si="114"/>
        <v>-1.1562780329333888E-3</v>
      </c>
      <c r="AQ154" s="7">
        <f t="shared" si="114"/>
        <v>-9.8645099685652493E-3</v>
      </c>
      <c r="AR154" s="7">
        <f t="shared" si="114"/>
        <v>-9.9649822026461887E-3</v>
      </c>
      <c r="AS154" s="7">
        <f t="shared" si="114"/>
        <v>-6.6039287609876984E-3</v>
      </c>
      <c r="AT154" s="7">
        <f t="shared" si="114"/>
        <v>-3.1273262303188609E-3</v>
      </c>
      <c r="AU154" s="7">
        <f t="shared" si="114"/>
        <v>2.2741412014548601E-4</v>
      </c>
      <c r="AV154" s="7">
        <f t="shared" si="114"/>
        <v>-1.5507906763898571E-3</v>
      </c>
      <c r="AW154" s="7">
        <f t="shared" si="114"/>
        <v>2.3816467859898438E-3</v>
      </c>
      <c r="AX154" s="7">
        <f t="shared" si="114"/>
        <v>-1.095166211123344E-2</v>
      </c>
      <c r="AY154" s="7">
        <f t="shared" si="114"/>
        <v>1.4903197907057075E-2</v>
      </c>
      <c r="AZ154" s="7">
        <f t="shared" si="114"/>
        <v>-8.7667106273808804E-3</v>
      </c>
      <c r="BA154" s="7">
        <f t="shared" si="114"/>
        <v>4.5009549847658814E-3</v>
      </c>
      <c r="BB154" s="7">
        <f t="shared" si="114"/>
        <v>3.4806102113804638E-3</v>
      </c>
      <c r="BC154" s="7">
        <f t="shared" si="114"/>
        <v>1.141299798819051E-2</v>
      </c>
      <c r="BD154" s="7">
        <f t="shared" si="114"/>
        <v>3.4501579330719068E-3</v>
      </c>
      <c r="BE154" s="7">
        <f t="shared" si="114"/>
        <v>1.3470954214176434E-3</v>
      </c>
      <c r="BF154" s="7" t="e">
        <f t="shared" si="114"/>
        <v>#DIV/0!</v>
      </c>
      <c r="BG154" s="7">
        <f t="shared" si="114"/>
        <v>6.1959579239827534E-3</v>
      </c>
      <c r="BH154" s="7">
        <f t="shared" si="114"/>
        <v>5.5868188379155637E-3</v>
      </c>
    </row>
    <row r="155" spans="1:60" s="7" customFormat="1" ht="12" hidden="1" thickBot="1" x14ac:dyDescent="0.25">
      <c r="A155" s="139">
        <f t="shared" si="76"/>
        <v>40177</v>
      </c>
      <c r="B155" s="14">
        <f t="shared" ref="B155:AG155" si="115">B54/B53-1</f>
        <v>3.955057017104302E-4</v>
      </c>
      <c r="C155" s="14">
        <f t="shared" si="115"/>
        <v>-1.1374483103026023E-3</v>
      </c>
      <c r="D155" s="22">
        <f t="shared" si="115"/>
        <v>-1.0472511802080198E-2</v>
      </c>
      <c r="E155" s="22">
        <f t="shared" si="115"/>
        <v>-9.6272614995872585E-3</v>
      </c>
      <c r="F155" s="22">
        <f t="shared" si="115"/>
        <v>4.3477025021407822E-3</v>
      </c>
      <c r="G155" s="22">
        <f t="shared" si="115"/>
        <v>2.3816363870905466E-3</v>
      </c>
      <c r="H155" s="22">
        <f t="shared" si="115"/>
        <v>5.2327462288210835E-2</v>
      </c>
      <c r="I155" s="23">
        <f t="shared" si="115"/>
        <v>-3.0731815760010051E-4</v>
      </c>
      <c r="J155" s="22">
        <f t="shared" si="115"/>
        <v>5.5676460172446873E-3</v>
      </c>
      <c r="K155" s="22">
        <f t="shared" si="115"/>
        <v>1.7245868528554809E-3</v>
      </c>
      <c r="L155" s="22">
        <f t="shared" si="115"/>
        <v>4.113814490726897E-3</v>
      </c>
      <c r="M155" s="22">
        <f t="shared" si="115"/>
        <v>-2.4295417226967042E-2</v>
      </c>
      <c r="N155" s="22">
        <f t="shared" si="115"/>
        <v>1.5140703702689606E-3</v>
      </c>
      <c r="O155" s="22">
        <f t="shared" si="115"/>
        <v>-2.0537890326682851E-2</v>
      </c>
      <c r="P155" s="22">
        <f t="shared" si="115"/>
        <v>-1.0973283635060671E-2</v>
      </c>
      <c r="Q155" s="22">
        <f t="shared" si="115"/>
        <v>-6.649706587920412E-3</v>
      </c>
      <c r="R155" s="22">
        <f t="shared" si="115"/>
        <v>-9.2303416768667601E-3</v>
      </c>
      <c r="S155" s="22">
        <f t="shared" si="115"/>
        <v>-3.9888447647657976E-3</v>
      </c>
      <c r="T155" s="22">
        <f t="shared" si="115"/>
        <v>-1.1431848697786684E-2</v>
      </c>
      <c r="U155" s="22">
        <f t="shared" si="115"/>
        <v>-1.9071650719777455E-2</v>
      </c>
      <c r="V155" s="22">
        <f t="shared" si="115"/>
        <v>-1.4949749766982712E-2</v>
      </c>
      <c r="W155" s="22">
        <f t="shared" si="115"/>
        <v>-1.2460540465248915E-2</v>
      </c>
      <c r="X155" s="22">
        <f t="shared" si="115"/>
        <v>-1.5629739551930588E-2</v>
      </c>
      <c r="Y155" s="22">
        <f t="shared" si="115"/>
        <v>-1.5775671843321959E-2</v>
      </c>
      <c r="Z155" s="22">
        <f t="shared" si="115"/>
        <v>-2.3244103962924756E-2</v>
      </c>
      <c r="AA155" s="22">
        <f t="shared" si="115"/>
        <v>-1.7472655211377974E-3</v>
      </c>
      <c r="AB155" s="22">
        <f t="shared" si="115"/>
        <v>-1.1467895420491092E-2</v>
      </c>
      <c r="AC155" s="22">
        <f t="shared" si="115"/>
        <v>-5.7801125181988766E-4</v>
      </c>
      <c r="AD155" s="22">
        <f t="shared" si="115"/>
        <v>-1.6784415260084895E-4</v>
      </c>
      <c r="AE155" s="22">
        <f t="shared" si="115"/>
        <v>-9.6272614995872585E-3</v>
      </c>
      <c r="AF155" s="22">
        <f t="shared" si="115"/>
        <v>-1.1207827579047258E-2</v>
      </c>
      <c r="AG155" s="22">
        <f t="shared" si="115"/>
        <v>-2.0270889608587694E-2</v>
      </c>
      <c r="AH155" s="22">
        <f t="shared" ref="AH155:BH155" si="116">AH54/AH53-1</f>
        <v>-7.8556070837429992E-3</v>
      </c>
      <c r="AI155" s="22">
        <f t="shared" si="116"/>
        <v>-7.5782513765276782E-5</v>
      </c>
      <c r="AJ155" s="22">
        <f t="shared" si="116"/>
        <v>7.8629721269374286E-5</v>
      </c>
      <c r="AK155" s="22">
        <f t="shared" si="116"/>
        <v>-6.322932993000685E-3</v>
      </c>
      <c r="AL155" s="22">
        <f t="shared" si="116"/>
        <v>3.5820547458182972E-3</v>
      </c>
      <c r="AM155" s="22">
        <f t="shared" si="116"/>
        <v>-2.8255972600658152E-3</v>
      </c>
      <c r="AN155" s="22">
        <f t="shared" si="116"/>
        <v>2.1205815315628929E-2</v>
      </c>
      <c r="AO155" s="22">
        <f t="shared" si="116"/>
        <v>1.3106972377080917E-2</v>
      </c>
      <c r="AP155" s="22">
        <f t="shared" si="116"/>
        <v>2.3991839033488116E-2</v>
      </c>
      <c r="AQ155" s="22">
        <f t="shared" si="116"/>
        <v>-2.8406510676034502E-3</v>
      </c>
      <c r="AR155" s="22">
        <f t="shared" si="116"/>
        <v>-1.2636442147964666E-2</v>
      </c>
      <c r="AS155" s="22">
        <f t="shared" si="116"/>
        <v>-4.1307160821255628E-3</v>
      </c>
      <c r="AT155" s="22">
        <f t="shared" si="116"/>
        <v>1.9668638029650687E-3</v>
      </c>
      <c r="AU155" s="22">
        <f t="shared" si="116"/>
        <v>4.1607508198016063E-3</v>
      </c>
      <c r="AV155" s="22">
        <f t="shared" si="116"/>
        <v>2.5071252367512287E-3</v>
      </c>
      <c r="AW155" s="22">
        <f t="shared" si="116"/>
        <v>8.0257373541692267E-4</v>
      </c>
      <c r="AX155" s="22">
        <f t="shared" si="116"/>
        <v>-1.7745452495222525E-3</v>
      </c>
      <c r="AY155" s="22">
        <f t="shared" si="116"/>
        <v>1.3037326165209917E-2</v>
      </c>
      <c r="AZ155" s="22">
        <f t="shared" si="116"/>
        <v>1.8259852187028081E-3</v>
      </c>
      <c r="BA155" s="22">
        <f t="shared" si="116"/>
        <v>5.1363500113403848E-3</v>
      </c>
      <c r="BB155" s="22">
        <f t="shared" si="116"/>
        <v>1.4418875618760207E-3</v>
      </c>
      <c r="BC155" s="22">
        <f t="shared" si="116"/>
        <v>8.6009523460253146E-3</v>
      </c>
      <c r="BD155" s="22">
        <f t="shared" si="116"/>
        <v>1.6012806568796112E-2</v>
      </c>
      <c r="BE155" s="22">
        <f t="shared" si="116"/>
        <v>2.8323212390506392E-3</v>
      </c>
      <c r="BF155" s="22" t="e">
        <f t="shared" si="116"/>
        <v>#DIV/0!</v>
      </c>
      <c r="BG155" s="22">
        <f t="shared" si="116"/>
        <v>4.3468068311105501E-3</v>
      </c>
      <c r="BH155" s="22">
        <f t="shared" si="116"/>
        <v>5.3457970729113846E-3</v>
      </c>
    </row>
    <row r="156" spans="1:60" s="7" customFormat="1" hidden="1" x14ac:dyDescent="0.2">
      <c r="A156" s="140">
        <f t="shared" si="76"/>
        <v>40267</v>
      </c>
      <c r="B156" s="56">
        <f t="shared" ref="B156:AG156" si="117">B55/B54-1</f>
        <v>4.9053138052035372E-4</v>
      </c>
      <c r="C156" s="56">
        <f t="shared" si="117"/>
        <v>-1.0275030390520801E-3</v>
      </c>
      <c r="D156" s="57">
        <f t="shared" si="117"/>
        <v>-8.0991275274642227E-3</v>
      </c>
      <c r="E156" s="57">
        <f t="shared" si="117"/>
        <v>-3.4242089492826366E-3</v>
      </c>
      <c r="F156" s="58">
        <f t="shared" si="117"/>
        <v>3.0992117775470174E-3</v>
      </c>
      <c r="G156" s="58">
        <f t="shared" si="117"/>
        <v>1.111527955619751E-3</v>
      </c>
      <c r="H156" s="58">
        <f t="shared" si="117"/>
        <v>4.9304262528766296E-2</v>
      </c>
      <c r="I156" s="97">
        <f t="shared" si="117"/>
        <v>-8.1633477200582227E-5</v>
      </c>
      <c r="J156" s="58">
        <f t="shared" si="117"/>
        <v>4.6765408198981007E-3</v>
      </c>
      <c r="K156" s="58">
        <f t="shared" si="117"/>
        <v>3.7349613507076107E-4</v>
      </c>
      <c r="L156" s="58">
        <f t="shared" si="117"/>
        <v>6.8019255834403936E-3</v>
      </c>
      <c r="M156" s="58">
        <f t="shared" si="117"/>
        <v>6.6181112600911529E-3</v>
      </c>
      <c r="N156" s="58">
        <f t="shared" si="117"/>
        <v>-2.1074247684816916E-3</v>
      </c>
      <c r="O156" s="58">
        <f t="shared" si="117"/>
        <v>-9.6368028041535769E-3</v>
      </c>
      <c r="P156" s="58">
        <f t="shared" si="117"/>
        <v>-1.2799952371632006E-2</v>
      </c>
      <c r="Q156" s="58">
        <f t="shared" si="117"/>
        <v>-1.4564434345374799E-2</v>
      </c>
      <c r="R156" s="58">
        <f t="shared" si="117"/>
        <v>-8.0041533594255032E-3</v>
      </c>
      <c r="S156" s="58">
        <f t="shared" si="117"/>
        <v>-3.3267019927863961E-3</v>
      </c>
      <c r="T156" s="58">
        <f t="shared" si="117"/>
        <v>-1.1083290281927005E-2</v>
      </c>
      <c r="U156" s="58">
        <f t="shared" si="117"/>
        <v>-1.0789516844295521E-2</v>
      </c>
      <c r="V156" s="58">
        <f t="shared" si="117"/>
        <v>-7.8935967134596829E-3</v>
      </c>
      <c r="W156" s="58">
        <f t="shared" si="117"/>
        <v>-1.2435560317526462E-2</v>
      </c>
      <c r="X156" s="58">
        <f t="shared" si="117"/>
        <v>-1.6255523108054226E-2</v>
      </c>
      <c r="Y156" s="58">
        <f t="shared" si="117"/>
        <v>-1.2858399117479435E-2</v>
      </c>
      <c r="Z156" s="58">
        <f t="shared" si="117"/>
        <v>-1.7957330147508666E-2</v>
      </c>
      <c r="AA156" s="58">
        <f t="shared" si="117"/>
        <v>-3.4870186765889599E-3</v>
      </c>
      <c r="AB156" s="58">
        <f t="shared" si="117"/>
        <v>-6.7836894470687525E-3</v>
      </c>
      <c r="AC156" s="58">
        <f t="shared" si="117"/>
        <v>8.0285004978430941E-4</v>
      </c>
      <c r="AD156" s="58">
        <f t="shared" si="117"/>
        <v>2.7017330290310948E-3</v>
      </c>
      <c r="AE156" s="58">
        <f t="shared" si="117"/>
        <v>-3.4242089492826366E-3</v>
      </c>
      <c r="AF156" s="58">
        <f t="shared" si="117"/>
        <v>-8.1456905770153076E-3</v>
      </c>
      <c r="AG156" s="58">
        <f t="shared" si="117"/>
        <v>1.8167264186885301E-2</v>
      </c>
      <c r="AH156" s="58">
        <f t="shared" ref="AH156:BH156" si="118">AH55/AH54-1</f>
        <v>-5.9047244304418767E-3</v>
      </c>
      <c r="AI156" s="58">
        <f t="shared" si="118"/>
        <v>5.9366770611957165E-4</v>
      </c>
      <c r="AJ156" s="58">
        <f t="shared" si="118"/>
        <v>7.4367519779672264E-4</v>
      </c>
      <c r="AK156" s="58">
        <f t="shared" si="118"/>
        <v>-3.0872505046437571E-3</v>
      </c>
      <c r="AL156" s="58">
        <f t="shared" si="118"/>
        <v>2.713946932508593E-3</v>
      </c>
      <c r="AM156" s="58">
        <f t="shared" si="118"/>
        <v>-1.5358750417507894E-3</v>
      </c>
      <c r="AN156" s="58">
        <f t="shared" si="118"/>
        <v>1.2838671024915094E-3</v>
      </c>
      <c r="AO156" s="58">
        <f t="shared" si="118"/>
        <v>1.5586987012494724E-3</v>
      </c>
      <c r="AP156" s="58">
        <f t="shared" si="118"/>
        <v>1.1903292692090339E-3</v>
      </c>
      <c r="AQ156" s="58">
        <f t="shared" si="118"/>
        <v>8.6147449357634187E-3</v>
      </c>
      <c r="AR156" s="58">
        <f t="shared" si="118"/>
        <v>-1.8258913652769881E-2</v>
      </c>
      <c r="AS156" s="58">
        <f t="shared" si="118"/>
        <v>4.4007121598961252E-3</v>
      </c>
      <c r="AT156" s="58">
        <f t="shared" si="118"/>
        <v>-2.1315373298054219E-3</v>
      </c>
      <c r="AU156" s="58">
        <f t="shared" si="118"/>
        <v>6.2424380893768561E-3</v>
      </c>
      <c r="AV156" s="58">
        <f t="shared" si="118"/>
        <v>2.9951130521843616E-4</v>
      </c>
      <c r="AW156" s="58">
        <f t="shared" si="118"/>
        <v>-1.8881057227935205E-3</v>
      </c>
      <c r="AX156" s="58">
        <f t="shared" si="118"/>
        <v>-1.3158037236804532E-4</v>
      </c>
      <c r="AY156" s="58">
        <f t="shared" si="118"/>
        <v>1.3206236879691469E-2</v>
      </c>
      <c r="AZ156" s="58">
        <f t="shared" si="118"/>
        <v>-3.1228917159430436E-3</v>
      </c>
      <c r="BA156" s="58">
        <f t="shared" si="118"/>
        <v>3.0891628247309288E-3</v>
      </c>
      <c r="BB156" s="58">
        <f t="shared" si="118"/>
        <v>9.834643792100195E-3</v>
      </c>
      <c r="BC156" s="58">
        <f t="shared" si="118"/>
        <v>4.0891361348533994E-3</v>
      </c>
      <c r="BD156" s="58">
        <f t="shared" si="118"/>
        <v>1.1077944381133964E-2</v>
      </c>
      <c r="BE156" s="58">
        <f t="shared" si="118"/>
        <v>5.431607493676216E-3</v>
      </c>
      <c r="BF156" s="58" t="e">
        <f t="shared" si="118"/>
        <v>#DIV/0!</v>
      </c>
      <c r="BG156" s="58">
        <f t="shared" si="118"/>
        <v>6.2733373316610219E-3</v>
      </c>
      <c r="BH156" s="58">
        <f t="shared" si="118"/>
        <v>4.6055244872631462E-3</v>
      </c>
    </row>
    <row r="157" spans="1:60" s="7" customFormat="1" hidden="1" x14ac:dyDescent="0.2">
      <c r="A157" s="138">
        <f t="shared" si="76"/>
        <v>40359</v>
      </c>
      <c r="B157" s="16">
        <f t="shared" ref="B157:AG157" si="119">B56/B55-1</f>
        <v>2.4648209453390635E-3</v>
      </c>
      <c r="C157" s="16">
        <f t="shared" si="119"/>
        <v>1.2284099410679872E-3</v>
      </c>
      <c r="D157" s="7">
        <f t="shared" si="119"/>
        <v>-5.3720989406361719E-3</v>
      </c>
      <c r="E157" s="7">
        <f t="shared" si="119"/>
        <v>2.3651499563848155E-4</v>
      </c>
      <c r="F157" s="7">
        <f t="shared" si="119"/>
        <v>4.6638298761538799E-3</v>
      </c>
      <c r="G157" s="7">
        <f t="shared" si="119"/>
        <v>3.056302138253475E-3</v>
      </c>
      <c r="H157" s="7">
        <f t="shared" si="119"/>
        <v>4.0315645295209812E-2</v>
      </c>
      <c r="I157" s="20">
        <f t="shared" si="119"/>
        <v>2.1780445224333089E-3</v>
      </c>
      <c r="J157" s="7">
        <f t="shared" si="119"/>
        <v>4.5529664164714045E-3</v>
      </c>
      <c r="K157" s="7">
        <f t="shared" si="119"/>
        <v>2.7451287394568702E-3</v>
      </c>
      <c r="L157" s="7">
        <f t="shared" si="119"/>
        <v>-1.4770786799105373E-3</v>
      </c>
      <c r="M157" s="7">
        <f t="shared" si="119"/>
        <v>-9.6252251360681162E-3</v>
      </c>
      <c r="N157" s="7">
        <f t="shared" si="119"/>
        <v>-3.051659116152905E-3</v>
      </c>
      <c r="O157" s="7">
        <f t="shared" si="119"/>
        <v>-1.0816370124771657E-2</v>
      </c>
      <c r="P157" s="7">
        <f t="shared" si="119"/>
        <v>-4.5909353717999979E-3</v>
      </c>
      <c r="Q157" s="7">
        <f t="shared" si="119"/>
        <v>-6.0891180093622932E-3</v>
      </c>
      <c r="R157" s="7">
        <f t="shared" si="119"/>
        <v>-1.9435377061514103E-3</v>
      </c>
      <c r="S157" s="7">
        <f t="shared" si="119"/>
        <v>-8.417492314826136E-3</v>
      </c>
      <c r="T157" s="7">
        <f t="shared" si="119"/>
        <v>-6.5225563971628153E-3</v>
      </c>
      <c r="U157" s="7">
        <f t="shared" si="119"/>
        <v>-5.198122704429875E-3</v>
      </c>
      <c r="V157" s="7">
        <f t="shared" si="119"/>
        <v>-3.2076291311923244E-3</v>
      </c>
      <c r="W157" s="7">
        <f t="shared" si="119"/>
        <v>-8.4951288091472676E-3</v>
      </c>
      <c r="X157" s="7">
        <f t="shared" si="119"/>
        <v>-1.2259236477840219E-2</v>
      </c>
      <c r="Y157" s="7">
        <f t="shared" si="119"/>
        <v>-8.7722086503243535E-3</v>
      </c>
      <c r="Z157" s="7">
        <f t="shared" si="119"/>
        <v>-1.1475099307148628E-2</v>
      </c>
      <c r="AA157" s="7">
        <f t="shared" si="119"/>
        <v>-3.8766720012639588E-3</v>
      </c>
      <c r="AB157" s="7">
        <f t="shared" si="119"/>
        <v>-5.6312336099195726E-3</v>
      </c>
      <c r="AC157" s="7">
        <f t="shared" si="119"/>
        <v>1.5418513695741876E-3</v>
      </c>
      <c r="AD157" s="7">
        <f t="shared" si="119"/>
        <v>1.7797154884939825E-3</v>
      </c>
      <c r="AE157" s="7">
        <f t="shared" si="119"/>
        <v>2.3651499563848155E-4</v>
      </c>
      <c r="AF157" s="7">
        <f t="shared" si="119"/>
        <v>1.6693797552509437E-3</v>
      </c>
      <c r="AG157" s="7">
        <f t="shared" si="119"/>
        <v>-2.1675736110259303E-3</v>
      </c>
      <c r="AH157" s="7">
        <f t="shared" ref="AH157:BH157" si="120">AH56/AH55-1</f>
        <v>3.9883787266847825E-4</v>
      </c>
      <c r="AI157" s="7">
        <f t="shared" si="120"/>
        <v>1.4180852212772876E-3</v>
      </c>
      <c r="AJ157" s="7">
        <f t="shared" si="120"/>
        <v>1.0372443520234587E-3</v>
      </c>
      <c r="AK157" s="7">
        <f t="shared" si="120"/>
        <v>-2.2374580349071582E-3</v>
      </c>
      <c r="AL157" s="7">
        <f t="shared" si="120"/>
        <v>3.6329994913546493E-3</v>
      </c>
      <c r="AM157" s="7">
        <f t="shared" si="120"/>
        <v>8.993697591612726E-4</v>
      </c>
      <c r="AN157" s="7">
        <f t="shared" si="120"/>
        <v>9.278216642709447E-3</v>
      </c>
      <c r="AO157" s="7">
        <f t="shared" si="120"/>
        <v>3.4310075756285308E-3</v>
      </c>
      <c r="AP157" s="7">
        <f t="shared" si="120"/>
        <v>1.1269023027623781E-2</v>
      </c>
      <c r="AQ157" s="7">
        <f t="shared" si="120"/>
        <v>-8.6777432343173588E-3</v>
      </c>
      <c r="AR157" s="7">
        <f t="shared" si="120"/>
        <v>-4.4726117716523683E-3</v>
      </c>
      <c r="AS157" s="7">
        <f t="shared" si="120"/>
        <v>8.3404162725388975E-3</v>
      </c>
      <c r="AT157" s="7">
        <f t="shared" si="120"/>
        <v>8.4665211231693682E-4</v>
      </c>
      <c r="AU157" s="7">
        <f t="shared" si="120"/>
        <v>3.2495118991857641E-3</v>
      </c>
      <c r="AV157" s="7">
        <f t="shared" si="120"/>
        <v>6.4639992574742067E-3</v>
      </c>
      <c r="AW157" s="7">
        <f t="shared" si="120"/>
        <v>-2.4117689827515276E-3</v>
      </c>
      <c r="AX157" s="7">
        <f t="shared" si="120"/>
        <v>2.5840437279325279E-3</v>
      </c>
      <c r="AY157" s="7">
        <f t="shared" si="120"/>
        <v>1.3649916660226191E-2</v>
      </c>
      <c r="AZ157" s="7">
        <f t="shared" si="120"/>
        <v>-3.551230892016366E-3</v>
      </c>
      <c r="BA157" s="7">
        <f t="shared" si="120"/>
        <v>1.0682166144784233E-3</v>
      </c>
      <c r="BB157" s="7">
        <f t="shared" si="120"/>
        <v>4.8656582204882337E-3</v>
      </c>
      <c r="BC157" s="7">
        <f t="shared" si="120"/>
        <v>7.1101398535058369E-3</v>
      </c>
      <c r="BD157" s="7">
        <f t="shared" si="120"/>
        <v>9.1990715000356271E-3</v>
      </c>
      <c r="BE157" s="7">
        <f t="shared" si="120"/>
        <v>4.3310783429830746E-3</v>
      </c>
      <c r="BF157" s="7" t="e">
        <f t="shared" si="120"/>
        <v>#DIV/0!</v>
      </c>
      <c r="BG157" s="7">
        <f t="shared" si="120"/>
        <v>2.9421276696943721E-3</v>
      </c>
      <c r="BH157" s="7">
        <f t="shared" si="120"/>
        <v>5.5493837980784555E-3</v>
      </c>
    </row>
    <row r="158" spans="1:60" s="7" customFormat="1" hidden="1" x14ac:dyDescent="0.2">
      <c r="A158" s="138">
        <f t="shared" si="76"/>
        <v>40451</v>
      </c>
      <c r="B158" s="16">
        <f t="shared" ref="B158:AG158" si="121">B57/B56-1</f>
        <v>3.3269498426522492E-3</v>
      </c>
      <c r="C158" s="16">
        <f t="shared" si="121"/>
        <v>2.0100068860229303E-3</v>
      </c>
      <c r="D158" s="7">
        <f t="shared" si="121"/>
        <v>-2.6052542657371003E-3</v>
      </c>
      <c r="E158" s="7">
        <f t="shared" si="121"/>
        <v>7.1532859057010789E-4</v>
      </c>
      <c r="F158" s="7">
        <f t="shared" si="121"/>
        <v>5.0832072510240689E-3</v>
      </c>
      <c r="G158" s="7">
        <f t="shared" si="121"/>
        <v>3.3508079374240385E-3</v>
      </c>
      <c r="H158" s="7">
        <f t="shared" si="121"/>
        <v>4.2128357279745288E-2</v>
      </c>
      <c r="I158" s="20">
        <f t="shared" si="121"/>
        <v>2.9165685488181659E-3</v>
      </c>
      <c r="J158" s="7">
        <f t="shared" si="121"/>
        <v>6.3080523328882254E-3</v>
      </c>
      <c r="K158" s="7">
        <f t="shared" si="121"/>
        <v>2.7348549481633899E-3</v>
      </c>
      <c r="L158" s="7">
        <f t="shared" si="121"/>
        <v>5.6335627449755066E-4</v>
      </c>
      <c r="M158" s="7">
        <f t="shared" si="121"/>
        <v>6.0982778091656087E-4</v>
      </c>
      <c r="N158" s="7">
        <f t="shared" si="121"/>
        <v>8.400839642552782E-5</v>
      </c>
      <c r="O158" s="7">
        <f t="shared" si="121"/>
        <v>-4.0163153038940136E-3</v>
      </c>
      <c r="P158" s="7">
        <f t="shared" si="121"/>
        <v>-7.7315803086283053E-3</v>
      </c>
      <c r="Q158" s="7">
        <f t="shared" si="121"/>
        <v>-8.251933491030039E-3</v>
      </c>
      <c r="R158" s="7">
        <f t="shared" si="121"/>
        <v>-1.657315742321197E-3</v>
      </c>
      <c r="S158" s="7">
        <f t="shared" si="121"/>
        <v>-1.6364209454611256E-3</v>
      </c>
      <c r="T158" s="7">
        <f t="shared" si="121"/>
        <v>-4.1408192387129006E-3</v>
      </c>
      <c r="U158" s="7">
        <f t="shared" si="121"/>
        <v>-1.983191336194956E-3</v>
      </c>
      <c r="V158" s="7">
        <f t="shared" si="121"/>
        <v>-2.2479814740731241E-3</v>
      </c>
      <c r="W158" s="7">
        <f t="shared" si="121"/>
        <v>-7.2763720629759332E-3</v>
      </c>
      <c r="X158" s="7">
        <f t="shared" si="121"/>
        <v>-7.2202221757131646E-3</v>
      </c>
      <c r="Y158" s="7">
        <f t="shared" si="121"/>
        <v>-6.0174662424342662E-3</v>
      </c>
      <c r="Z158" s="7">
        <f t="shared" si="121"/>
        <v>-9.1091497030405533E-3</v>
      </c>
      <c r="AA158" s="7">
        <f t="shared" si="121"/>
        <v>-4.6045398874661192E-4</v>
      </c>
      <c r="AB158" s="7">
        <f t="shared" si="121"/>
        <v>-2.0011400360580023E-3</v>
      </c>
      <c r="AC158" s="7">
        <f t="shared" si="121"/>
        <v>5.465971259017266E-3</v>
      </c>
      <c r="AD158" s="7">
        <f t="shared" si="121"/>
        <v>4.263341108443397E-3</v>
      </c>
      <c r="AE158" s="7">
        <f t="shared" si="121"/>
        <v>7.1532859057010789E-4</v>
      </c>
      <c r="AF158" s="7">
        <f t="shared" si="121"/>
        <v>-4.2086060626892463E-3</v>
      </c>
      <c r="AG158" s="7">
        <f t="shared" si="121"/>
        <v>1.402693250056819E-3</v>
      </c>
      <c r="AH158" s="7">
        <f t="shared" ref="AH158:BH158" si="122">AH57/AH56-1</f>
        <v>1.2793134387356631E-3</v>
      </c>
      <c r="AI158" s="7">
        <f t="shared" si="122"/>
        <v>1.7220761613523372E-3</v>
      </c>
      <c r="AJ158" s="7">
        <f t="shared" si="122"/>
        <v>4.0847809168000904E-3</v>
      </c>
      <c r="AK158" s="7">
        <f t="shared" si="122"/>
        <v>7.6350904246069717E-4</v>
      </c>
      <c r="AL158" s="7">
        <f t="shared" si="122"/>
        <v>1.7359853214420351E-3</v>
      </c>
      <c r="AM158" s="7">
        <f t="shared" si="122"/>
        <v>-4.8820781387826084E-4</v>
      </c>
      <c r="AN158" s="7">
        <f t="shared" si="122"/>
        <v>6.3374642544655746E-3</v>
      </c>
      <c r="AO158" s="7">
        <f t="shared" si="122"/>
        <v>2.0841310768213717E-3</v>
      </c>
      <c r="AP158" s="7">
        <f t="shared" si="122"/>
        <v>7.774377735854987E-3</v>
      </c>
      <c r="AQ158" s="7">
        <f t="shared" si="122"/>
        <v>4.512645703339313E-3</v>
      </c>
      <c r="AR158" s="7">
        <f t="shared" si="122"/>
        <v>-1.1853790841238276E-2</v>
      </c>
      <c r="AS158" s="7">
        <f t="shared" si="122"/>
        <v>1.0204601959998616E-2</v>
      </c>
      <c r="AT158" s="7">
        <f t="shared" si="122"/>
        <v>1.0342395527624948E-3</v>
      </c>
      <c r="AU158" s="7">
        <f t="shared" si="122"/>
        <v>8.3429916457824493E-3</v>
      </c>
      <c r="AV158" s="7">
        <f t="shared" si="122"/>
        <v>4.2315657596738721E-3</v>
      </c>
      <c r="AW158" s="7">
        <f t="shared" si="122"/>
        <v>4.6081161432667272E-3</v>
      </c>
      <c r="AX158" s="7">
        <f t="shared" si="122"/>
        <v>-3.2416056540731653E-3</v>
      </c>
      <c r="AY158" s="7">
        <f t="shared" si="122"/>
        <v>1.5866695710880618E-2</v>
      </c>
      <c r="AZ158" s="7">
        <f t="shared" si="122"/>
        <v>-6.4038971033342218E-4</v>
      </c>
      <c r="BA158" s="7">
        <f t="shared" si="122"/>
        <v>2.5964989198055122E-3</v>
      </c>
      <c r="BB158" s="7">
        <f t="shared" si="122"/>
        <v>3.9383172285583079E-3</v>
      </c>
      <c r="BC158" s="7">
        <f t="shared" si="122"/>
        <v>1.0071649828272466E-2</v>
      </c>
      <c r="BD158" s="7">
        <f t="shared" si="122"/>
        <v>7.8203553340776555E-3</v>
      </c>
      <c r="BE158" s="7">
        <f t="shared" si="122"/>
        <v>4.7972484247196245E-3</v>
      </c>
      <c r="BF158" s="7" t="e">
        <f t="shared" si="122"/>
        <v>#DIV/0!</v>
      </c>
      <c r="BG158" s="7">
        <f t="shared" si="122"/>
        <v>5.3633481441175412E-3</v>
      </c>
      <c r="BH158" s="7">
        <f t="shared" si="122"/>
        <v>6.3779802691019682E-3</v>
      </c>
    </row>
    <row r="159" spans="1:60" s="7" customFormat="1" ht="12" hidden="1" thickBot="1" x14ac:dyDescent="0.25">
      <c r="A159" s="139">
        <f t="shared" si="76"/>
        <v>40542</v>
      </c>
      <c r="B159" s="14">
        <f t="shared" ref="B159:AG159" si="123">B58/B57-1</f>
        <v>2.6498974032984624E-3</v>
      </c>
      <c r="C159" s="14">
        <f t="shared" si="123"/>
        <v>1.103114662940774E-3</v>
      </c>
      <c r="D159" s="22">
        <f t="shared" si="123"/>
        <v>-1.4769158289783535E-3</v>
      </c>
      <c r="E159" s="22">
        <f t="shared" si="123"/>
        <v>1.018205405282302E-3</v>
      </c>
      <c r="F159" s="22">
        <f t="shared" si="123"/>
        <v>3.8416404464753917E-3</v>
      </c>
      <c r="G159" s="22">
        <f t="shared" si="123"/>
        <v>1.7711625129204212E-3</v>
      </c>
      <c r="H159" s="22">
        <f t="shared" si="123"/>
        <v>4.6468717340289567E-2</v>
      </c>
      <c r="I159" s="23">
        <f t="shared" si="123"/>
        <v>2.9495415723921337E-3</v>
      </c>
      <c r="J159" s="22">
        <f t="shared" si="123"/>
        <v>4.8055033042371242E-4</v>
      </c>
      <c r="K159" s="22">
        <f t="shared" si="123"/>
        <v>2.0409370442322494E-3</v>
      </c>
      <c r="L159" s="22">
        <f t="shared" si="123"/>
        <v>-2.1044649306498076E-2</v>
      </c>
      <c r="M159" s="22">
        <f t="shared" si="123"/>
        <v>-3.2540117901858068E-3</v>
      </c>
      <c r="N159" s="22">
        <f t="shared" si="123"/>
        <v>2.4594756827884812E-3</v>
      </c>
      <c r="O159" s="22">
        <f t="shared" si="123"/>
        <v>-4.6610682736927256E-3</v>
      </c>
      <c r="P159" s="22">
        <f t="shared" si="123"/>
        <v>-5.6885240286822514E-3</v>
      </c>
      <c r="Q159" s="22">
        <f t="shared" si="123"/>
        <v>-1.1520838148635693E-2</v>
      </c>
      <c r="R159" s="22">
        <f t="shared" si="123"/>
        <v>2.7559056235655355E-3</v>
      </c>
      <c r="S159" s="22">
        <f t="shared" si="123"/>
        <v>3.3209946428818249E-3</v>
      </c>
      <c r="T159" s="22">
        <f t="shared" si="123"/>
        <v>-3.9719718891300104E-3</v>
      </c>
      <c r="U159" s="22">
        <f t="shared" si="123"/>
        <v>-1.8089820565551085E-3</v>
      </c>
      <c r="V159" s="22">
        <f t="shared" si="123"/>
        <v>-1.9390838881901962E-3</v>
      </c>
      <c r="W159" s="22">
        <f t="shared" si="123"/>
        <v>-3.8978825051707577E-3</v>
      </c>
      <c r="X159" s="22">
        <f t="shared" si="123"/>
        <v>-7.6622695098756965E-3</v>
      </c>
      <c r="Y159" s="22">
        <f t="shared" si="123"/>
        <v>9.2620061593651215E-4</v>
      </c>
      <c r="Z159" s="22">
        <f t="shared" si="123"/>
        <v>2.0603646185879398E-4</v>
      </c>
      <c r="AA159" s="22">
        <f t="shared" si="123"/>
        <v>2.2094281493401091E-3</v>
      </c>
      <c r="AB159" s="22">
        <f t="shared" si="123"/>
        <v>-2.0527885405812185E-3</v>
      </c>
      <c r="AC159" s="22">
        <f t="shared" si="123"/>
        <v>-7.3861934459047429E-3</v>
      </c>
      <c r="AD159" s="22">
        <f t="shared" si="123"/>
        <v>6.2293147169931729E-3</v>
      </c>
      <c r="AE159" s="22">
        <f t="shared" si="123"/>
        <v>1.018205405282302E-3</v>
      </c>
      <c r="AF159" s="22">
        <f t="shared" si="123"/>
        <v>1.0424594591085246E-4</v>
      </c>
      <c r="AG159" s="22">
        <f t="shared" si="123"/>
        <v>-2.8622445425589005E-3</v>
      </c>
      <c r="AH159" s="22">
        <f t="shared" ref="AH159:BH159" si="124">AH58/AH57-1</f>
        <v>1.7138043901281375E-3</v>
      </c>
      <c r="AI159" s="22">
        <f t="shared" si="124"/>
        <v>-2.2129323657249511E-4</v>
      </c>
      <c r="AJ159" s="22">
        <f t="shared" si="124"/>
        <v>-1.9198387580610099E-3</v>
      </c>
      <c r="AK159" s="22">
        <f t="shared" si="124"/>
        <v>-2.3318510797311065E-3</v>
      </c>
      <c r="AL159" s="22">
        <f t="shared" si="124"/>
        <v>1.388314786294309E-3</v>
      </c>
      <c r="AM159" s="22">
        <f t="shared" si="124"/>
        <v>1.9676491356590553E-3</v>
      </c>
      <c r="AN159" s="22">
        <f t="shared" si="124"/>
        <v>9.6094073288741644E-3</v>
      </c>
      <c r="AO159" s="22">
        <f t="shared" si="124"/>
        <v>7.6507944581551968E-3</v>
      </c>
      <c r="AP159" s="22">
        <f t="shared" si="124"/>
        <v>1.0267353997154727E-2</v>
      </c>
      <c r="AQ159" s="22">
        <f t="shared" si="124"/>
        <v>-4.6296353153881808E-3</v>
      </c>
      <c r="AR159" s="22">
        <f t="shared" si="124"/>
        <v>-1.1000360173898382E-3</v>
      </c>
      <c r="AS159" s="22">
        <f t="shared" si="124"/>
        <v>8.7786487219350118E-3</v>
      </c>
      <c r="AT159" s="22">
        <f t="shared" si="124"/>
        <v>2.126552560576922E-3</v>
      </c>
      <c r="AU159" s="22">
        <f t="shared" si="124"/>
        <v>6.748109197671992E-3</v>
      </c>
      <c r="AV159" s="22">
        <f t="shared" si="124"/>
        <v>3.9846523676743129E-3</v>
      </c>
      <c r="AW159" s="22">
        <f t="shared" si="124"/>
        <v>-3.3543946543634906E-4</v>
      </c>
      <c r="AX159" s="22">
        <f t="shared" si="124"/>
        <v>3.5829542977785511E-3</v>
      </c>
      <c r="AY159" s="22">
        <f t="shared" si="124"/>
        <v>1.6450618334199696E-2</v>
      </c>
      <c r="AZ159" s="22">
        <f t="shared" si="124"/>
        <v>-4.4600940690637803E-3</v>
      </c>
      <c r="BA159" s="22">
        <f t="shared" si="124"/>
        <v>-1.8385532176786734E-3</v>
      </c>
      <c r="BB159" s="22">
        <f t="shared" si="124"/>
        <v>3.6095000140099476E-3</v>
      </c>
      <c r="BC159" s="22">
        <f t="shared" si="124"/>
        <v>5.6217211280129575E-4</v>
      </c>
      <c r="BD159" s="22">
        <f t="shared" si="124"/>
        <v>-3.625739182244736E-5</v>
      </c>
      <c r="BE159" s="22">
        <f t="shared" si="124"/>
        <v>-2.7893622717380939E-3</v>
      </c>
      <c r="BF159" s="22" t="e">
        <f t="shared" si="124"/>
        <v>#DIV/0!</v>
      </c>
      <c r="BG159" s="22">
        <f t="shared" si="124"/>
        <v>-6.2924358502042255E-3</v>
      </c>
      <c r="BH159" s="22">
        <f t="shared" si="124"/>
        <v>-5.1360953693271316E-3</v>
      </c>
    </row>
    <row r="160" spans="1:60" s="7" customFormat="1" hidden="1" x14ac:dyDescent="0.2">
      <c r="A160" s="140">
        <f t="shared" si="76"/>
        <v>40632</v>
      </c>
      <c r="B160" s="56">
        <f t="shared" ref="B160:AG160" si="125">B59/B58-1</f>
        <v>3.4425776617983406E-3</v>
      </c>
      <c r="C160" s="56">
        <f t="shared" si="125"/>
        <v>3.1624646620773689E-3</v>
      </c>
      <c r="D160" s="57">
        <f t="shared" si="125"/>
        <v>1.6683102168293384E-3</v>
      </c>
      <c r="E160" s="57">
        <f t="shared" si="125"/>
        <v>2.4978306777709847E-3</v>
      </c>
      <c r="F160" s="58">
        <f t="shared" si="125"/>
        <v>3.9804367574525212E-3</v>
      </c>
      <c r="G160" s="58">
        <f t="shared" si="125"/>
        <v>3.6225505829050597E-3</v>
      </c>
      <c r="H160" s="58">
        <f t="shared" si="125"/>
        <v>1.1033895706074937E-2</v>
      </c>
      <c r="I160" s="97">
        <f t="shared" si="125"/>
        <v>3.5582082802574355E-3</v>
      </c>
      <c r="J160" s="58">
        <f t="shared" si="125"/>
        <v>2.6033756976662215E-3</v>
      </c>
      <c r="K160" s="58">
        <f t="shared" si="125"/>
        <v>3.8352552824494346E-3</v>
      </c>
      <c r="L160" s="58">
        <f t="shared" si="125"/>
        <v>1.9614482981657799E-2</v>
      </c>
      <c r="M160" s="58">
        <f t="shared" si="125"/>
        <v>-2.6994081375631973E-3</v>
      </c>
      <c r="N160" s="58">
        <f t="shared" si="125"/>
        <v>3.2360771683430656E-3</v>
      </c>
      <c r="O160" s="58">
        <f t="shared" si="125"/>
        <v>-3.0338469337825025E-3</v>
      </c>
      <c r="P160" s="58">
        <f t="shared" si="125"/>
        <v>-3.4815432728975138E-3</v>
      </c>
      <c r="Q160" s="58">
        <f t="shared" si="125"/>
        <v>-7.8574357344807222E-4</v>
      </c>
      <c r="R160" s="58">
        <f t="shared" si="125"/>
        <v>6.4065578871159712E-3</v>
      </c>
      <c r="S160" s="58">
        <f t="shared" si="125"/>
        <v>1.3330462376879293E-3</v>
      </c>
      <c r="T160" s="58">
        <f t="shared" si="125"/>
        <v>1.5701989078564793E-3</v>
      </c>
      <c r="U160" s="58">
        <f t="shared" si="125"/>
        <v>1.8074825950433748E-3</v>
      </c>
      <c r="V160" s="58">
        <f t="shared" si="125"/>
        <v>2.4908764178366294E-3</v>
      </c>
      <c r="W160" s="58">
        <f t="shared" si="125"/>
        <v>-3.3675170375403463E-3</v>
      </c>
      <c r="X160" s="58">
        <f t="shared" si="125"/>
        <v>-7.8713643242137588E-3</v>
      </c>
      <c r="Y160" s="58">
        <f t="shared" si="125"/>
        <v>4.8979191681022272E-3</v>
      </c>
      <c r="Z160" s="58">
        <f t="shared" si="125"/>
        <v>5.2274913099510378E-3</v>
      </c>
      <c r="AA160" s="58">
        <f t="shared" si="125"/>
        <v>4.3118435551614542E-3</v>
      </c>
      <c r="AB160" s="58">
        <f t="shared" si="125"/>
        <v>1.9658380513118967E-3</v>
      </c>
      <c r="AC160" s="58">
        <f t="shared" si="125"/>
        <v>3.9228009558287535E-3</v>
      </c>
      <c r="AD160" s="58">
        <f t="shared" si="125"/>
        <v>7.6219759484850158E-3</v>
      </c>
      <c r="AE160" s="58">
        <f t="shared" si="125"/>
        <v>2.4978306777709847E-3</v>
      </c>
      <c r="AF160" s="58">
        <f t="shared" si="125"/>
        <v>9.8834271928505135E-3</v>
      </c>
      <c r="AG160" s="58">
        <f t="shared" si="125"/>
        <v>-7.9338898917168388E-3</v>
      </c>
      <c r="AH160" s="58">
        <f t="shared" ref="AH160:BH160" si="126">AH59/AH58-1</f>
        <v>3.039502715341813E-3</v>
      </c>
      <c r="AI160" s="58">
        <f t="shared" si="126"/>
        <v>2.2316874795249575E-3</v>
      </c>
      <c r="AJ160" s="58">
        <f t="shared" si="126"/>
        <v>1.93197079676799E-3</v>
      </c>
      <c r="AK160" s="58">
        <f t="shared" si="126"/>
        <v>1.226098498204875E-3</v>
      </c>
      <c r="AL160" s="58">
        <f t="shared" si="126"/>
        <v>2.8793192725604655E-3</v>
      </c>
      <c r="AM160" s="58">
        <f t="shared" si="126"/>
        <v>7.0157824673144908E-4</v>
      </c>
      <c r="AN160" s="58">
        <f t="shared" si="126"/>
        <v>9.8371372354344455E-3</v>
      </c>
      <c r="AO160" s="58">
        <f t="shared" si="126"/>
        <v>5.6192657775184784E-3</v>
      </c>
      <c r="AP160" s="58">
        <f t="shared" si="126"/>
        <v>1.1250355236022358E-2</v>
      </c>
      <c r="AQ160" s="58">
        <f t="shared" si="126"/>
        <v>3.4224233518200808E-3</v>
      </c>
      <c r="AR160" s="58">
        <f t="shared" si="126"/>
        <v>-5.1254063714417653E-3</v>
      </c>
      <c r="AS160" s="58">
        <f t="shared" si="126"/>
        <v>1.2184450240271039E-2</v>
      </c>
      <c r="AT160" s="58">
        <f t="shared" si="126"/>
        <v>3.4931538051987676E-3</v>
      </c>
      <c r="AU160" s="58">
        <f t="shared" si="126"/>
        <v>-3.278764551177038E-3</v>
      </c>
      <c r="AV160" s="58">
        <f t="shared" si="126"/>
        <v>1.1082087940137209E-2</v>
      </c>
      <c r="AW160" s="58">
        <f t="shared" si="126"/>
        <v>1.9622297635388808E-3</v>
      </c>
      <c r="AX160" s="58">
        <f t="shared" si="126"/>
        <v>1.3637739779583491E-2</v>
      </c>
      <c r="AY160" s="58">
        <f t="shared" si="126"/>
        <v>8.1940435623839569E-3</v>
      </c>
      <c r="AZ160" s="58">
        <f t="shared" si="126"/>
        <v>-6.8512380311757104E-3</v>
      </c>
      <c r="BA160" s="58">
        <f t="shared" si="126"/>
        <v>4.8153702601629877E-3</v>
      </c>
      <c r="BB160" s="58">
        <f t="shared" si="126"/>
        <v>2.8197667958176353E-3</v>
      </c>
      <c r="BC160" s="58">
        <f t="shared" si="126"/>
        <v>3.6372327954656836E-3</v>
      </c>
      <c r="BD160" s="58">
        <f t="shared" si="126"/>
        <v>-2.7101732438207238E-3</v>
      </c>
      <c r="BE160" s="58">
        <f t="shared" si="126"/>
        <v>-7.5333138333366634E-3</v>
      </c>
      <c r="BF160" s="58" t="e">
        <f t="shared" si="126"/>
        <v>#DIV/0!</v>
      </c>
      <c r="BG160" s="58">
        <f t="shared" si="126"/>
        <v>-6.4693614058042304E-4</v>
      </c>
      <c r="BH160" s="58">
        <f t="shared" si="126"/>
        <v>1.297293254498566E-4</v>
      </c>
    </row>
    <row r="161" spans="1:60" s="7" customFormat="1" hidden="1" x14ac:dyDescent="0.2">
      <c r="A161" s="138">
        <f t="shared" si="76"/>
        <v>40724</v>
      </c>
      <c r="B161" s="16">
        <f t="shared" ref="B161:AG161" si="127">B60/B59-1</f>
        <v>2.0165951425199502E-3</v>
      </c>
      <c r="C161" s="16">
        <f t="shared" si="127"/>
        <v>1.9285970907554351E-3</v>
      </c>
      <c r="D161" s="7">
        <f t="shared" si="127"/>
        <v>3.0032786707900883E-4</v>
      </c>
      <c r="E161" s="7">
        <f t="shared" si="127"/>
        <v>-2.4977898991979108E-3</v>
      </c>
      <c r="F161" s="7">
        <f t="shared" si="127"/>
        <v>2.9496233887684742E-3</v>
      </c>
      <c r="G161" s="7">
        <f t="shared" si="127"/>
        <v>2.8763654610917122E-3</v>
      </c>
      <c r="H161" s="7">
        <f t="shared" si="127"/>
        <v>4.3828555525518009E-3</v>
      </c>
      <c r="I161" s="20">
        <f t="shared" si="127"/>
        <v>2.0889083335751124E-3</v>
      </c>
      <c r="J161" s="7">
        <f t="shared" si="127"/>
        <v>1.4912743694688313E-3</v>
      </c>
      <c r="K161" s="7">
        <f t="shared" si="127"/>
        <v>3.1650831725300588E-3</v>
      </c>
      <c r="L161" s="7">
        <f t="shared" si="127"/>
        <v>8.7448950461912478E-3</v>
      </c>
      <c r="M161" s="7">
        <f t="shared" si="127"/>
        <v>-1.6709871650468777E-3</v>
      </c>
      <c r="N161" s="7">
        <f t="shared" si="127"/>
        <v>-2.9339463786803854E-5</v>
      </c>
      <c r="O161" s="7">
        <f t="shared" si="127"/>
        <v>-5.0775178493291939E-3</v>
      </c>
      <c r="P161" s="7">
        <f t="shared" si="127"/>
        <v>-8.0854130355660914E-3</v>
      </c>
      <c r="Q161" s="7">
        <f t="shared" si="127"/>
        <v>-3.6773250243910427E-2</v>
      </c>
      <c r="R161" s="7">
        <f t="shared" si="127"/>
        <v>3.4284033479012876E-3</v>
      </c>
      <c r="S161" s="7">
        <f t="shared" si="127"/>
        <v>-9.7601153149362574E-4</v>
      </c>
      <c r="T161" s="7">
        <f t="shared" si="127"/>
        <v>-3.042313140088404E-3</v>
      </c>
      <c r="U161" s="7">
        <f t="shared" si="127"/>
        <v>1.880985724414197E-3</v>
      </c>
      <c r="V161" s="7">
        <f t="shared" si="127"/>
        <v>-2.8901992477196048E-3</v>
      </c>
      <c r="W161" s="7">
        <f t="shared" si="127"/>
        <v>-2.7789557646618057E-4</v>
      </c>
      <c r="X161" s="7">
        <f t="shared" si="127"/>
        <v>4.2913880104824553E-3</v>
      </c>
      <c r="Y161" s="7">
        <f t="shared" si="127"/>
        <v>5.0289394900377982E-3</v>
      </c>
      <c r="Z161" s="7">
        <f t="shared" si="127"/>
        <v>1.5394763468210559E-3</v>
      </c>
      <c r="AA161" s="7">
        <f t="shared" si="127"/>
        <v>1.1239882504751941E-2</v>
      </c>
      <c r="AB161" s="7">
        <f t="shared" si="127"/>
        <v>-1.7663796787914521E-5</v>
      </c>
      <c r="AC161" s="7">
        <f t="shared" si="127"/>
        <v>4.8302826849400127E-4</v>
      </c>
      <c r="AD161" s="7">
        <f t="shared" si="127"/>
        <v>7.2429855798639142E-3</v>
      </c>
      <c r="AE161" s="7">
        <f t="shared" si="127"/>
        <v>-2.4977898991979108E-3</v>
      </c>
      <c r="AF161" s="7">
        <f t="shared" si="127"/>
        <v>4.0600408326298965E-3</v>
      </c>
      <c r="AG161" s="7">
        <f t="shared" si="127"/>
        <v>-2.0342264297172896E-3</v>
      </c>
      <c r="AH161" s="7">
        <f t="shared" ref="AH161:BH161" si="128">AH60/AH59-1</f>
        <v>-3.4511217646835401E-3</v>
      </c>
      <c r="AI161" s="7">
        <f t="shared" si="128"/>
        <v>2.7837283781875222E-3</v>
      </c>
      <c r="AJ161" s="7">
        <f t="shared" si="128"/>
        <v>-1.0870488845817761E-3</v>
      </c>
      <c r="AK161" s="7">
        <f t="shared" si="128"/>
        <v>1.7683413177869145E-3</v>
      </c>
      <c r="AL161" s="7">
        <f t="shared" si="128"/>
        <v>4.2516652846142922E-3</v>
      </c>
      <c r="AM161" s="7">
        <f t="shared" si="128"/>
        <v>-4.7025439442616168E-4</v>
      </c>
      <c r="AN161" s="7">
        <f t="shared" si="128"/>
        <v>6.6927322801944023E-3</v>
      </c>
      <c r="AO161" s="7">
        <f t="shared" si="128"/>
        <v>4.6658898912910196E-4</v>
      </c>
      <c r="AP161" s="7">
        <f t="shared" si="128"/>
        <v>8.7672150386526315E-3</v>
      </c>
      <c r="AQ161" s="7">
        <f t="shared" si="128"/>
        <v>7.6455041618086472E-3</v>
      </c>
      <c r="AR161" s="7">
        <f t="shared" si="128"/>
        <v>-2.9347834395185846E-3</v>
      </c>
      <c r="AS161" s="7">
        <f t="shared" si="128"/>
        <v>1.2896709073474844E-2</v>
      </c>
      <c r="AT161" s="7">
        <f t="shared" si="128"/>
        <v>3.0180400121799789E-3</v>
      </c>
      <c r="AU161" s="7">
        <f t="shared" si="128"/>
        <v>2.5425289398843809E-3</v>
      </c>
      <c r="AV161" s="7">
        <f t="shared" si="128"/>
        <v>5.3501765593577666E-3</v>
      </c>
      <c r="AW161" s="7">
        <f t="shared" si="128"/>
        <v>2.9654041622226845E-3</v>
      </c>
      <c r="AX161" s="7">
        <f t="shared" si="128"/>
        <v>6.2681343330570627E-3</v>
      </c>
      <c r="AY161" s="7">
        <f t="shared" si="128"/>
        <v>5.571497785297197E-3</v>
      </c>
      <c r="AZ161" s="7">
        <f t="shared" si="128"/>
        <v>-2.6210321939349468E-3</v>
      </c>
      <c r="BA161" s="7">
        <f t="shared" si="128"/>
        <v>-2.6905852204683889E-3</v>
      </c>
      <c r="BB161" s="7">
        <f t="shared" si="128"/>
        <v>1.7242150375653686E-3</v>
      </c>
      <c r="BC161" s="7">
        <f t="shared" si="128"/>
        <v>3.4668981295267187E-3</v>
      </c>
      <c r="BD161" s="7">
        <f t="shared" si="128"/>
        <v>-5.231428017829276E-3</v>
      </c>
      <c r="BE161" s="7">
        <f t="shared" si="128"/>
        <v>-5.5520615058406442E-3</v>
      </c>
      <c r="BF161" s="7" t="e">
        <f t="shared" si="128"/>
        <v>#DIV/0!</v>
      </c>
      <c r="BG161" s="7">
        <f t="shared" si="128"/>
        <v>-4.0649698316864713E-3</v>
      </c>
      <c r="BH161" s="7">
        <f t="shared" si="128"/>
        <v>-2.6556759521884077E-3</v>
      </c>
    </row>
    <row r="162" spans="1:60" s="7" customFormat="1" hidden="1" x14ac:dyDescent="0.2">
      <c r="A162" s="138">
        <f t="shared" si="76"/>
        <v>40816</v>
      </c>
      <c r="B162" s="16">
        <f t="shared" ref="B162:AG162" si="129">B61/B60-1</f>
        <v>1.7837612107496348E-4</v>
      </c>
      <c r="C162" s="16">
        <f t="shared" si="129"/>
        <v>7.1018693431668112E-4</v>
      </c>
      <c r="D162" s="7">
        <f t="shared" si="129"/>
        <v>7.3019640142324427E-4</v>
      </c>
      <c r="E162" s="7">
        <f t="shared" si="129"/>
        <v>-1.7338196944217676E-3</v>
      </c>
      <c r="F162" s="7">
        <f t="shared" si="129"/>
        <v>2.6418216139756368E-4</v>
      </c>
      <c r="G162" s="7">
        <f t="shared" si="129"/>
        <v>9.9882888850699736E-4</v>
      </c>
      <c r="H162" s="7">
        <f t="shared" si="129"/>
        <v>-1.4087029522273697E-2</v>
      </c>
      <c r="I162" s="20">
        <f t="shared" si="129"/>
        <v>-2.0857400142870741E-4</v>
      </c>
      <c r="J162" s="7">
        <f t="shared" si="129"/>
        <v>2.9910612817634075E-3</v>
      </c>
      <c r="K162" s="7">
        <f t="shared" si="129"/>
        <v>5.8424745369545228E-4</v>
      </c>
      <c r="L162" s="7">
        <f t="shared" si="129"/>
        <v>-9.3561188261992445E-4</v>
      </c>
      <c r="M162" s="7">
        <f t="shared" si="129"/>
        <v>-4.7507720741505333E-3</v>
      </c>
      <c r="N162" s="7">
        <f t="shared" si="129"/>
        <v>-1.9441720243633664E-3</v>
      </c>
      <c r="O162" s="7">
        <f t="shared" si="129"/>
        <v>-6.2452744237940783E-3</v>
      </c>
      <c r="P162" s="7">
        <f t="shared" si="129"/>
        <v>-3.6361281654494482E-3</v>
      </c>
      <c r="Q162" s="7">
        <f t="shared" si="129"/>
        <v>-2.0065847742108955E-3</v>
      </c>
      <c r="R162" s="7">
        <f t="shared" si="129"/>
        <v>-1.208330175028749E-4</v>
      </c>
      <c r="S162" s="7">
        <f t="shared" si="129"/>
        <v>9.5008790638602125E-3</v>
      </c>
      <c r="T162" s="7">
        <f t="shared" si="129"/>
        <v>-1.842320255169172E-3</v>
      </c>
      <c r="U162" s="7">
        <f t="shared" si="129"/>
        <v>-9.1274814510733382E-4</v>
      </c>
      <c r="V162" s="7">
        <f t="shared" si="129"/>
        <v>-6.5909973878112149E-3</v>
      </c>
      <c r="W162" s="7">
        <f t="shared" si="129"/>
        <v>-6.0804047489404489E-4</v>
      </c>
      <c r="X162" s="7">
        <f t="shared" si="129"/>
        <v>4.4555630400280322E-3</v>
      </c>
      <c r="Y162" s="7">
        <f t="shared" si="129"/>
        <v>7.711632267863866E-3</v>
      </c>
      <c r="Z162" s="7">
        <f t="shared" si="129"/>
        <v>2.2080776934416679E-3</v>
      </c>
      <c r="AA162" s="7">
        <f t="shared" si="129"/>
        <v>1.7413516518871131E-2</v>
      </c>
      <c r="AB162" s="7">
        <f t="shared" si="129"/>
        <v>1.9990612719060774E-3</v>
      </c>
      <c r="AC162" s="7">
        <f t="shared" si="129"/>
        <v>4.6559564233992212E-3</v>
      </c>
      <c r="AD162" s="7">
        <f t="shared" si="129"/>
        <v>6.4903898068759958E-3</v>
      </c>
      <c r="AE162" s="7">
        <f t="shared" si="129"/>
        <v>-1.7338196944217676E-3</v>
      </c>
      <c r="AF162" s="7">
        <f t="shared" si="129"/>
        <v>2.3972014259987517E-3</v>
      </c>
      <c r="AG162" s="7">
        <f t="shared" si="129"/>
        <v>-1.5453233199569372E-4</v>
      </c>
      <c r="AH162" s="7">
        <f t="shared" ref="AH162:BH162" si="130">AH61/AH60-1</f>
        <v>-2.525958296845654E-3</v>
      </c>
      <c r="AI162" s="7">
        <f t="shared" si="130"/>
        <v>-2.1584863635384366E-3</v>
      </c>
      <c r="AJ162" s="7">
        <f t="shared" si="130"/>
        <v>-4.1899475918268925E-3</v>
      </c>
      <c r="AK162" s="7">
        <f t="shared" si="130"/>
        <v>-2.6255542722785075E-3</v>
      </c>
      <c r="AL162" s="7">
        <f t="shared" si="130"/>
        <v>-1.4290613525754781E-3</v>
      </c>
      <c r="AM162" s="7">
        <f t="shared" si="130"/>
        <v>-1.192554410533786E-3</v>
      </c>
      <c r="AN162" s="7">
        <f t="shared" si="130"/>
        <v>4.8618038353787085E-3</v>
      </c>
      <c r="AO162" s="7">
        <f t="shared" si="130"/>
        <v>2.3375905079718873E-3</v>
      </c>
      <c r="AP162" s="7">
        <f t="shared" si="130"/>
        <v>5.6959235848415002E-3</v>
      </c>
      <c r="AQ162" s="7">
        <f t="shared" si="130"/>
        <v>-1.1777395342438268E-3</v>
      </c>
      <c r="AR162" s="7">
        <f t="shared" si="130"/>
        <v>-8.260063175910437E-3</v>
      </c>
      <c r="AS162" s="7">
        <f t="shared" si="130"/>
        <v>1.0892797836226764E-2</v>
      </c>
      <c r="AT162" s="7">
        <f t="shared" si="130"/>
        <v>2.3479557284866726E-3</v>
      </c>
      <c r="AU162" s="7">
        <f t="shared" si="130"/>
        <v>1.0201929623794292E-3</v>
      </c>
      <c r="AV162" s="7">
        <f t="shared" si="130"/>
        <v>6.6186155676262182E-3</v>
      </c>
      <c r="AW162" s="7">
        <f t="shared" si="130"/>
        <v>4.0661704691549172E-3</v>
      </c>
      <c r="AX162" s="7">
        <f t="shared" si="130"/>
        <v>3.2372321249785063E-3</v>
      </c>
      <c r="AY162" s="7">
        <f t="shared" si="130"/>
        <v>-4.8005206712542492E-3</v>
      </c>
      <c r="AZ162" s="7">
        <f t="shared" si="130"/>
        <v>-4.0240927910815127E-3</v>
      </c>
      <c r="BA162" s="7">
        <f t="shared" si="130"/>
        <v>1.6940052390292948E-3</v>
      </c>
      <c r="BB162" s="7">
        <f t="shared" si="130"/>
        <v>1.45242970968118E-3</v>
      </c>
      <c r="BC162" s="7">
        <f t="shared" si="130"/>
        <v>5.523503791114992E-3</v>
      </c>
      <c r="BD162" s="7">
        <f t="shared" si="130"/>
        <v>-3.6163374807476334E-3</v>
      </c>
      <c r="BE162" s="7">
        <f t="shared" si="130"/>
        <v>-2.2573577576241455E-3</v>
      </c>
      <c r="BF162" s="7" t="e">
        <f t="shared" si="130"/>
        <v>#DIV/0!</v>
      </c>
      <c r="BG162" s="7">
        <f t="shared" si="130"/>
        <v>-1.2209689596245354E-3</v>
      </c>
      <c r="BH162" s="7">
        <f t="shared" si="130"/>
        <v>-9.9484413625150481E-4</v>
      </c>
    </row>
    <row r="163" spans="1:60" s="7" customFormat="1" ht="12" hidden="1" thickBot="1" x14ac:dyDescent="0.25">
      <c r="A163" s="139">
        <f t="shared" si="76"/>
        <v>40907</v>
      </c>
      <c r="B163" s="14">
        <f t="shared" ref="B163:AG163" si="131">B62/B61-1</f>
        <v>6.5964328353418367E-4</v>
      </c>
      <c r="C163" s="14">
        <f t="shared" si="131"/>
        <v>9.5516195523948078E-4</v>
      </c>
      <c r="D163" s="22">
        <f t="shared" si="131"/>
        <v>-1.093620150996899E-3</v>
      </c>
      <c r="E163" s="22">
        <f t="shared" si="131"/>
        <v>-1.0682646474764468E-3</v>
      </c>
      <c r="F163" s="22">
        <f t="shared" si="131"/>
        <v>1.2789118635956331E-3</v>
      </c>
      <c r="G163" s="22">
        <f t="shared" si="131"/>
        <v>1.7158083004058522E-3</v>
      </c>
      <c r="H163" s="22">
        <f t="shared" si="131"/>
        <v>-7.3863863673450103E-3</v>
      </c>
      <c r="I163" s="23">
        <f t="shared" si="131"/>
        <v>3.4202851276488033E-4</v>
      </c>
      <c r="J163" s="22">
        <f t="shared" si="131"/>
        <v>2.9609747203305226E-3</v>
      </c>
      <c r="K163" s="22">
        <f t="shared" si="131"/>
        <v>1.4560672131731511E-3</v>
      </c>
      <c r="L163" s="22">
        <f t="shared" si="131"/>
        <v>9.8190477052646497E-3</v>
      </c>
      <c r="M163" s="22">
        <f t="shared" si="131"/>
        <v>-4.5555010583379074E-3</v>
      </c>
      <c r="N163" s="22">
        <f t="shared" si="131"/>
        <v>-1.6424482044425925E-3</v>
      </c>
      <c r="O163" s="22">
        <f t="shared" si="131"/>
        <v>-9.3452441235212236E-3</v>
      </c>
      <c r="P163" s="22">
        <f t="shared" si="131"/>
        <v>-7.4458777547146138E-3</v>
      </c>
      <c r="Q163" s="22">
        <f t="shared" si="131"/>
        <v>-2.0547691500476528E-3</v>
      </c>
      <c r="R163" s="22">
        <f t="shared" si="131"/>
        <v>-7.0617458633133179E-3</v>
      </c>
      <c r="S163" s="22">
        <f t="shared" si="131"/>
        <v>-3.6138290954980112E-3</v>
      </c>
      <c r="T163" s="22">
        <f t="shared" si="131"/>
        <v>-6.156286868559846E-3</v>
      </c>
      <c r="U163" s="22">
        <f t="shared" si="131"/>
        <v>7.3348995240141157E-4</v>
      </c>
      <c r="V163" s="22">
        <f t="shared" si="131"/>
        <v>1.3780223152037863E-4</v>
      </c>
      <c r="W163" s="22">
        <f t="shared" si="131"/>
        <v>-5.668448822023886E-3</v>
      </c>
      <c r="X163" s="22">
        <f t="shared" si="131"/>
        <v>9.6434111236542996E-4</v>
      </c>
      <c r="Y163" s="22">
        <f t="shared" si="131"/>
        <v>5.43003758744387E-3</v>
      </c>
      <c r="Z163" s="22">
        <f t="shared" si="131"/>
        <v>1.002535412566008E-3</v>
      </c>
      <c r="AA163" s="22">
        <f t="shared" si="131"/>
        <v>1.3118367137624931E-2</v>
      </c>
      <c r="AB163" s="22">
        <f t="shared" si="131"/>
        <v>6.7258387243973594E-4</v>
      </c>
      <c r="AC163" s="22">
        <f t="shared" si="131"/>
        <v>3.0369998389119246E-3</v>
      </c>
      <c r="AD163" s="22">
        <f t="shared" si="131"/>
        <v>3.6311652860818722E-3</v>
      </c>
      <c r="AE163" s="22">
        <f t="shared" si="131"/>
        <v>-1.0682646474764468E-3</v>
      </c>
      <c r="AF163" s="22">
        <f t="shared" si="131"/>
        <v>1.7374241523813172E-3</v>
      </c>
      <c r="AG163" s="22">
        <f t="shared" si="131"/>
        <v>-1.4656151891531133E-3</v>
      </c>
      <c r="AH163" s="22">
        <f t="shared" ref="AH163:BH163" si="132">AH62/AH61-1</f>
        <v>-1.394094079108954E-3</v>
      </c>
      <c r="AI163" s="22">
        <f t="shared" si="132"/>
        <v>7.6377552336959198E-4</v>
      </c>
      <c r="AJ163" s="22">
        <f t="shared" si="132"/>
        <v>-8.8069610751217997E-4</v>
      </c>
      <c r="AK163" s="22">
        <f t="shared" si="132"/>
        <v>5.6283104303389564E-4</v>
      </c>
      <c r="AL163" s="22">
        <f t="shared" si="132"/>
        <v>1.2514780088650479E-3</v>
      </c>
      <c r="AM163" s="22">
        <f t="shared" si="132"/>
        <v>-1.8215470510152265E-3</v>
      </c>
      <c r="AN163" s="22">
        <f t="shared" si="132"/>
        <v>5.0554306455508069E-4</v>
      </c>
      <c r="AO163" s="22">
        <f t="shared" si="132"/>
        <v>-3.7477259660546602E-3</v>
      </c>
      <c r="AP163" s="22">
        <f t="shared" si="132"/>
        <v>1.9063314453438007E-3</v>
      </c>
      <c r="AQ163" s="22">
        <f t="shared" si="132"/>
        <v>-3.3005266171939329E-3</v>
      </c>
      <c r="AR163" s="22">
        <f t="shared" si="132"/>
        <v>-5.1104063621530971E-3</v>
      </c>
      <c r="AS163" s="22">
        <f t="shared" si="132"/>
        <v>7.7771161245305809E-3</v>
      </c>
      <c r="AT163" s="22">
        <f t="shared" si="132"/>
        <v>1.0644987394330396E-3</v>
      </c>
      <c r="AU163" s="22">
        <f t="shared" si="132"/>
        <v>-2.8080329568846985E-4</v>
      </c>
      <c r="AV163" s="22">
        <f t="shared" si="132"/>
        <v>5.7705220884907149E-3</v>
      </c>
      <c r="AW163" s="22">
        <f t="shared" si="132"/>
        <v>4.4722724021915017E-3</v>
      </c>
      <c r="AX163" s="22">
        <f t="shared" si="132"/>
        <v>-1.7341187723487472E-3</v>
      </c>
      <c r="AY163" s="22">
        <f t="shared" si="132"/>
        <v>2.3373152776748896E-3</v>
      </c>
      <c r="AZ163" s="22">
        <f t="shared" si="132"/>
        <v>-4.1017983695382787E-3</v>
      </c>
      <c r="BA163" s="22">
        <f t="shared" si="132"/>
        <v>1.954015623930605E-3</v>
      </c>
      <c r="BB163" s="22">
        <f t="shared" si="132"/>
        <v>2.5510157169597036E-3</v>
      </c>
      <c r="BC163" s="22">
        <f t="shared" si="132"/>
        <v>4.8176207586234643E-3</v>
      </c>
      <c r="BD163" s="22">
        <f t="shared" si="132"/>
        <v>-2.0348704107122639E-3</v>
      </c>
      <c r="BE163" s="22">
        <f t="shared" si="132"/>
        <v>-1.8341446371193948E-3</v>
      </c>
      <c r="BF163" s="22" t="e">
        <f t="shared" si="132"/>
        <v>#DIV/0!</v>
      </c>
      <c r="BG163" s="22">
        <f t="shared" si="132"/>
        <v>7.9184053037484325E-4</v>
      </c>
      <c r="BH163" s="22">
        <f t="shared" si="132"/>
        <v>2.2378872806709804E-3</v>
      </c>
    </row>
    <row r="164" spans="1:60" s="7" customFormat="1" ht="12" thickTop="1" x14ac:dyDescent="0.2">
      <c r="A164" s="140">
        <f t="shared" si="76"/>
        <v>40998</v>
      </c>
      <c r="B164" s="56">
        <f t="shared" ref="B164:AG164" si="133">B63/B62-1</f>
        <v>-1.8215460598927091E-3</v>
      </c>
      <c r="C164" s="56">
        <f t="shared" si="133"/>
        <v>-2.7607884602265376E-4</v>
      </c>
      <c r="D164" s="57">
        <f t="shared" si="133"/>
        <v>-2.1986638541606762E-3</v>
      </c>
      <c r="E164" s="57">
        <f t="shared" si="133"/>
        <v>-4.7177804783345989E-3</v>
      </c>
      <c r="F164" s="57">
        <f t="shared" si="133"/>
        <v>-1.4012996220349461E-3</v>
      </c>
      <c r="G164" s="57">
        <f t="shared" si="133"/>
        <v>7.39626594793652E-4</v>
      </c>
      <c r="H164" s="57">
        <f t="shared" si="133"/>
        <v>-4.4253291330774047E-2</v>
      </c>
      <c r="I164" s="97">
        <f t="shared" si="133"/>
        <v>-2.5904609641526077E-3</v>
      </c>
      <c r="J164" s="58">
        <f t="shared" si="133"/>
        <v>3.7352088098445702E-3</v>
      </c>
      <c r="K164" s="58">
        <f t="shared" si="133"/>
        <v>1.1381064074122982E-4</v>
      </c>
      <c r="L164" s="58">
        <f t="shared" si="133"/>
        <v>-2.9513190781239929E-2</v>
      </c>
      <c r="M164" s="58">
        <f t="shared" si="133"/>
        <v>1.9945753840284741E-3</v>
      </c>
      <c r="N164" s="58">
        <f t="shared" si="133"/>
        <v>-3.1982862777053533E-3</v>
      </c>
      <c r="O164" s="58">
        <f t="shared" si="133"/>
        <v>-8.8657329794858963E-3</v>
      </c>
      <c r="P164" s="58">
        <f t="shared" si="133"/>
        <v>-1.2811559842363152E-2</v>
      </c>
      <c r="Q164" s="58">
        <f t="shared" si="133"/>
        <v>-1.0968921053220448E-2</v>
      </c>
      <c r="R164" s="58">
        <f t="shared" si="133"/>
        <v>-1.8937114551249579E-3</v>
      </c>
      <c r="S164" s="58">
        <f t="shared" si="133"/>
        <v>-3.7068455993272131E-4</v>
      </c>
      <c r="T164" s="58">
        <f t="shared" si="133"/>
        <v>-6.7468245378033975E-3</v>
      </c>
      <c r="U164" s="58">
        <f t="shared" si="133"/>
        <v>-7.2127948726685709E-4</v>
      </c>
      <c r="V164" s="58">
        <f t="shared" si="133"/>
        <v>5.9353911090886946E-4</v>
      </c>
      <c r="W164" s="58">
        <f t="shared" si="133"/>
        <v>-7.3632636837516197E-3</v>
      </c>
      <c r="X164" s="58">
        <f t="shared" si="133"/>
        <v>8.584632395467473E-4</v>
      </c>
      <c r="Y164" s="58">
        <f t="shared" si="133"/>
        <v>3.3632313634599509E-3</v>
      </c>
      <c r="Z164" s="58">
        <f t="shared" si="133"/>
        <v>-1.2099324775590725E-3</v>
      </c>
      <c r="AA164" s="58">
        <f t="shared" si="133"/>
        <v>1.1209532225614494E-2</v>
      </c>
      <c r="AB164" s="58">
        <f t="shared" si="133"/>
        <v>-4.772961716577484E-3</v>
      </c>
      <c r="AC164" s="58">
        <f t="shared" si="133"/>
        <v>4.1762737754447166E-3</v>
      </c>
      <c r="AD164" s="58">
        <f t="shared" si="133"/>
        <v>5.032428446961168E-3</v>
      </c>
      <c r="AE164" s="58">
        <f t="shared" si="133"/>
        <v>-4.7177804783345989E-3</v>
      </c>
      <c r="AF164" s="58">
        <f t="shared" si="133"/>
        <v>-5.1677081093721711E-3</v>
      </c>
      <c r="AG164" s="58">
        <f t="shared" si="133"/>
        <v>-1.8738004718712453E-3</v>
      </c>
      <c r="AH164" s="58">
        <f t="shared" ref="AH164:BH164" si="134">AH63/AH62-1</f>
        <v>-5.0708713337088707E-3</v>
      </c>
      <c r="AI164" s="58">
        <f t="shared" si="134"/>
        <v>-1.7663369267126861E-3</v>
      </c>
      <c r="AJ164" s="58">
        <f t="shared" si="134"/>
        <v>-3.513091833987847E-3</v>
      </c>
      <c r="AK164" s="58">
        <f t="shared" si="134"/>
        <v>-1.100598340190273E-3</v>
      </c>
      <c r="AL164" s="58">
        <f t="shared" si="134"/>
        <v>-1.7525020307317396E-3</v>
      </c>
      <c r="AM164" s="58">
        <f t="shared" si="134"/>
        <v>7.8942307073104345E-4</v>
      </c>
      <c r="AN164" s="58">
        <f t="shared" si="134"/>
        <v>4.1469094388164596E-3</v>
      </c>
      <c r="AO164" s="58">
        <f t="shared" si="134"/>
        <v>3.8378445414166684E-4</v>
      </c>
      <c r="AP164" s="58">
        <f t="shared" si="134"/>
        <v>5.3792777551502358E-3</v>
      </c>
      <c r="AQ164" s="58">
        <f t="shared" si="134"/>
        <v>-1.5547112523453421E-2</v>
      </c>
      <c r="AR164" s="58">
        <f t="shared" si="134"/>
        <v>-2.0673471328624959E-4</v>
      </c>
      <c r="AS164" s="58">
        <f t="shared" si="134"/>
        <v>2.6378333153707079E-3</v>
      </c>
      <c r="AT164" s="58">
        <f t="shared" si="134"/>
        <v>-2.2951661002327262E-3</v>
      </c>
      <c r="AU164" s="58">
        <f t="shared" si="134"/>
        <v>-4.0603955817346549E-3</v>
      </c>
      <c r="AV164" s="58">
        <f t="shared" si="134"/>
        <v>9.2208965661999542E-4</v>
      </c>
      <c r="AW164" s="58">
        <f t="shared" si="134"/>
        <v>3.2696239484004685E-3</v>
      </c>
      <c r="AX164" s="58">
        <f t="shared" si="134"/>
        <v>-7.790648881301987E-3</v>
      </c>
      <c r="AY164" s="58">
        <f t="shared" si="134"/>
        <v>-1.2588430951113172E-2</v>
      </c>
      <c r="AZ164" s="58">
        <f t="shared" si="134"/>
        <v>6.2457723009501365E-4</v>
      </c>
      <c r="BA164" s="58">
        <f t="shared" si="134"/>
        <v>-4.2188105291139921E-3</v>
      </c>
      <c r="BB164" s="58">
        <f t="shared" si="134"/>
        <v>2.6353139581998253E-3</v>
      </c>
      <c r="BC164" s="58">
        <f t="shared" si="134"/>
        <v>7.3316498848430278E-3</v>
      </c>
      <c r="BD164" s="58">
        <f t="shared" si="134"/>
        <v>1.0936436100087876E-2</v>
      </c>
      <c r="BE164" s="58">
        <f t="shared" si="134"/>
        <v>-5.6645031547575275E-4</v>
      </c>
      <c r="BF164" s="58" t="e">
        <f t="shared" si="134"/>
        <v>#DIV/0!</v>
      </c>
      <c r="BG164" s="58">
        <f t="shared" si="134"/>
        <v>2.6760890057035969E-3</v>
      </c>
      <c r="BH164" s="58">
        <f t="shared" si="134"/>
        <v>4.0073600249119767E-3</v>
      </c>
    </row>
    <row r="165" spans="1:60" s="7" customFormat="1" x14ac:dyDescent="0.2">
      <c r="A165" s="138">
        <f t="shared" si="76"/>
        <v>41090</v>
      </c>
      <c r="B165" s="16">
        <f t="shared" ref="B165:AG165" si="135">B64/B63-1</f>
        <v>-1.0484281193718914E-3</v>
      </c>
      <c r="C165" s="16">
        <f t="shared" si="135"/>
        <v>1.4721031917241945E-5</v>
      </c>
      <c r="D165" s="7">
        <f t="shared" si="135"/>
        <v>-1.6435145001457707E-3</v>
      </c>
      <c r="E165" s="7">
        <f t="shared" si="135"/>
        <v>-1.7434621550392881E-3</v>
      </c>
      <c r="F165" s="7">
        <f t="shared" si="135"/>
        <v>-8.2675528586417801E-4</v>
      </c>
      <c r="G165" s="7">
        <f t="shared" si="135"/>
        <v>6.4067221668251406E-4</v>
      </c>
      <c r="H165" s="7">
        <f t="shared" si="135"/>
        <v>-3.1580942382714139E-2</v>
      </c>
      <c r="I165" s="20">
        <f t="shared" si="135"/>
        <v>-1.7321729678214659E-3</v>
      </c>
      <c r="J165" s="7">
        <f t="shared" si="135"/>
        <v>3.8616837366636236E-3</v>
      </c>
      <c r="K165" s="7">
        <f t="shared" si="135"/>
        <v>-3.4675442791343158E-5</v>
      </c>
      <c r="L165" s="7">
        <f t="shared" si="135"/>
        <v>6.140175430524808E-3</v>
      </c>
      <c r="M165" s="7">
        <f t="shared" si="135"/>
        <v>-1.5633345808564458E-3</v>
      </c>
      <c r="N165" s="7">
        <f t="shared" si="135"/>
        <v>-7.512123504442858E-4</v>
      </c>
      <c r="O165" s="7">
        <f t="shared" si="135"/>
        <v>-3.2290411507369665E-3</v>
      </c>
      <c r="P165" s="7">
        <f t="shared" si="135"/>
        <v>-8.1597773730115453E-3</v>
      </c>
      <c r="Q165" s="7">
        <f t="shared" si="135"/>
        <v>-4.1930901046872471E-2</v>
      </c>
      <c r="R165" s="7">
        <f t="shared" si="135"/>
        <v>-1.3419714684588246E-3</v>
      </c>
      <c r="S165" s="7">
        <f t="shared" si="135"/>
        <v>1.8289670973301586E-3</v>
      </c>
      <c r="T165" s="7">
        <f t="shared" si="135"/>
        <v>-4.7978703069645467E-3</v>
      </c>
      <c r="U165" s="7">
        <f t="shared" si="135"/>
        <v>-2.5288599857687943E-3</v>
      </c>
      <c r="V165" s="7">
        <f t="shared" si="135"/>
        <v>-1.761830424355737E-3</v>
      </c>
      <c r="W165" s="7">
        <f t="shared" si="135"/>
        <v>-5.9597062602049222E-3</v>
      </c>
      <c r="X165" s="7">
        <f t="shared" si="135"/>
        <v>3.5515567120292246E-4</v>
      </c>
      <c r="Y165" s="7">
        <f t="shared" si="135"/>
        <v>9.5615543727678443E-4</v>
      </c>
      <c r="Z165" s="7">
        <f t="shared" si="135"/>
        <v>-5.5223104604589235E-3</v>
      </c>
      <c r="AA165" s="7">
        <f t="shared" si="135"/>
        <v>1.1934919016897583E-2</v>
      </c>
      <c r="AB165" s="7">
        <f t="shared" si="135"/>
        <v>-2.5694038398814678E-3</v>
      </c>
      <c r="AC165" s="7">
        <f t="shared" si="135"/>
        <v>4.4696800420551686E-3</v>
      </c>
      <c r="AD165" s="7">
        <f t="shared" si="135"/>
        <v>3.8223909121213318E-3</v>
      </c>
      <c r="AE165" s="7">
        <f t="shared" si="135"/>
        <v>-1.7434621550392881E-3</v>
      </c>
      <c r="AF165" s="7">
        <f t="shared" si="135"/>
        <v>2.890541217113185E-4</v>
      </c>
      <c r="AG165" s="7">
        <f t="shared" si="135"/>
        <v>-1.1940891006578802E-3</v>
      </c>
      <c r="AH165" s="7">
        <f t="shared" ref="AH165:BH165" si="136">AH64/AH63-1</f>
        <v>-2.1027265410081819E-3</v>
      </c>
      <c r="AI165" s="7">
        <f t="shared" si="136"/>
        <v>-4.9107444480234186E-4</v>
      </c>
      <c r="AJ165" s="7">
        <f t="shared" si="136"/>
        <v>-4.5314902750850372E-3</v>
      </c>
      <c r="AK165" s="7">
        <f t="shared" si="136"/>
        <v>-2.428223619475478E-3</v>
      </c>
      <c r="AL165" s="7">
        <f t="shared" si="136"/>
        <v>1.5304382534455652E-3</v>
      </c>
      <c r="AM165" s="7">
        <f t="shared" si="136"/>
        <v>2.3814508285058267E-4</v>
      </c>
      <c r="AN165" s="7">
        <f t="shared" si="136"/>
        <v>-1.0372350405212227E-3</v>
      </c>
      <c r="AO165" s="7">
        <f t="shared" si="136"/>
        <v>-3.6195469786707291E-3</v>
      </c>
      <c r="AP165" s="7">
        <f t="shared" si="136"/>
        <v>-1.9576763444517642E-4</v>
      </c>
      <c r="AQ165" s="7">
        <f t="shared" si="136"/>
        <v>1.1556873370800913E-2</v>
      </c>
      <c r="AR165" s="7">
        <f t="shared" si="136"/>
        <v>-5.629149922807386E-3</v>
      </c>
      <c r="AS165" s="7">
        <f t="shared" si="136"/>
        <v>3.0101655558676388E-3</v>
      </c>
      <c r="AT165" s="7">
        <f t="shared" si="136"/>
        <v>-7.5311820948542607E-4</v>
      </c>
      <c r="AU165" s="7">
        <f t="shared" si="136"/>
        <v>-4.853572835367248E-3</v>
      </c>
      <c r="AV165" s="7">
        <f t="shared" si="136"/>
        <v>3.3454425786756392E-3</v>
      </c>
      <c r="AW165" s="7">
        <f t="shared" si="136"/>
        <v>3.704213834045289E-3</v>
      </c>
      <c r="AX165" s="7">
        <f t="shared" si="136"/>
        <v>-4.9006878277912946E-4</v>
      </c>
      <c r="AY165" s="7">
        <f t="shared" si="136"/>
        <v>-1.1366606480873176E-2</v>
      </c>
      <c r="AZ165" s="7">
        <f t="shared" si="136"/>
        <v>3.1455164348592746E-4</v>
      </c>
      <c r="BA165" s="7">
        <f t="shared" si="136"/>
        <v>2.7147027897789222E-3</v>
      </c>
      <c r="BB165" s="7">
        <f t="shared" si="136"/>
        <v>1.7220626210159296E-3</v>
      </c>
      <c r="BC165" s="7">
        <f t="shared" si="136"/>
        <v>5.9590806737270796E-3</v>
      </c>
      <c r="BD165" s="7">
        <f t="shared" si="136"/>
        <v>6.2772326701332481E-4</v>
      </c>
      <c r="BE165" s="7">
        <f t="shared" si="136"/>
        <v>-1.4285984610682423E-3</v>
      </c>
      <c r="BF165" s="7" t="e">
        <f t="shared" si="136"/>
        <v>#DIV/0!</v>
      </c>
      <c r="BG165" s="7">
        <f t="shared" si="136"/>
        <v>1.511835727123545E-3</v>
      </c>
      <c r="BH165" s="7">
        <f t="shared" si="136"/>
        <v>1.4247312626476383E-3</v>
      </c>
    </row>
    <row r="166" spans="1:60" s="7" customFormat="1" x14ac:dyDescent="0.2">
      <c r="A166" s="138">
        <f t="shared" si="76"/>
        <v>41182</v>
      </c>
      <c r="B166" s="16">
        <f t="shared" ref="B166:AG166" si="137">B65/B64-1</f>
        <v>-9.8619745016859106E-4</v>
      </c>
      <c r="C166" s="16">
        <f t="shared" si="137"/>
        <v>4.3031093030454493E-4</v>
      </c>
      <c r="D166" s="7">
        <f t="shared" si="137"/>
        <v>-2.0643609019354026E-3</v>
      </c>
      <c r="E166" s="7">
        <f t="shared" si="137"/>
        <v>-4.1957096070149857E-3</v>
      </c>
      <c r="F166" s="7">
        <f t="shared" si="137"/>
        <v>-3.6386941850496957E-4</v>
      </c>
      <c r="G166" s="7">
        <f t="shared" si="137"/>
        <v>1.6047186754473142E-3</v>
      </c>
      <c r="H166" s="7">
        <f t="shared" si="137"/>
        <v>-4.2994060161919756E-2</v>
      </c>
      <c r="I166" s="20">
        <f t="shared" si="137"/>
        <v>-1.8765186347802221E-3</v>
      </c>
      <c r="J166" s="7">
        <f t="shared" si="137"/>
        <v>5.3717542203188806E-3</v>
      </c>
      <c r="K166" s="7">
        <f t="shared" si="137"/>
        <v>8.1180889151677427E-4</v>
      </c>
      <c r="L166" s="7">
        <f t="shared" si="137"/>
        <v>1.1317699629844968E-2</v>
      </c>
      <c r="M166" s="7">
        <f t="shared" si="137"/>
        <v>-2.8495588687604823E-4</v>
      </c>
      <c r="N166" s="7">
        <f t="shared" si="137"/>
        <v>-2.0997586985965766E-3</v>
      </c>
      <c r="O166" s="7">
        <f t="shared" si="137"/>
        <v>-5.2205416644578451E-3</v>
      </c>
      <c r="P166" s="7">
        <f t="shared" si="137"/>
        <v>-6.9502543784203397E-3</v>
      </c>
      <c r="Q166" s="7">
        <f t="shared" si="137"/>
        <v>-1.5493589602827429E-3</v>
      </c>
      <c r="R166" s="7">
        <f t="shared" si="137"/>
        <v>-1.154657864888331E-3</v>
      </c>
      <c r="S166" s="7">
        <f t="shared" si="137"/>
        <v>9.1233899386367057E-5</v>
      </c>
      <c r="T166" s="7">
        <f t="shared" si="137"/>
        <v>-7.3976083881349686E-3</v>
      </c>
      <c r="U166" s="7">
        <f t="shared" si="137"/>
        <v>-3.180562086321892E-3</v>
      </c>
      <c r="V166" s="7">
        <f t="shared" si="137"/>
        <v>-1.1950644546853129E-3</v>
      </c>
      <c r="W166" s="7">
        <f t="shared" si="137"/>
        <v>-6.4742179979504488E-3</v>
      </c>
      <c r="X166" s="7">
        <f t="shared" si="137"/>
        <v>1.5634413724154861E-3</v>
      </c>
      <c r="Y166" s="7">
        <f t="shared" si="137"/>
        <v>1.1102833695986192E-4</v>
      </c>
      <c r="Z166" s="7">
        <f t="shared" si="137"/>
        <v>-5.3290387538572626E-3</v>
      </c>
      <c r="AA166" s="7">
        <f t="shared" si="137"/>
        <v>9.1710236645858867E-3</v>
      </c>
      <c r="AB166" s="7">
        <f t="shared" si="137"/>
        <v>-1.5514524960699161E-3</v>
      </c>
      <c r="AC166" s="7">
        <f t="shared" si="137"/>
        <v>3.6524275412477269E-3</v>
      </c>
      <c r="AD166" s="7">
        <f t="shared" si="137"/>
        <v>2.8009879799577586E-3</v>
      </c>
      <c r="AE166" s="7">
        <f t="shared" si="137"/>
        <v>-4.1957096070149857E-3</v>
      </c>
      <c r="AF166" s="7">
        <f t="shared" si="137"/>
        <v>-3.3407468300948873E-3</v>
      </c>
      <c r="AG166" s="7">
        <f t="shared" si="137"/>
        <v>2.7189911603331396E-5</v>
      </c>
      <c r="AH166" s="7">
        <f t="shared" ref="AH166:BH166" si="138">AH65/AH64-1</f>
        <v>-4.9318013001076189E-3</v>
      </c>
      <c r="AI166" s="7">
        <f t="shared" si="138"/>
        <v>-5.36566685820139E-4</v>
      </c>
      <c r="AJ166" s="7">
        <f t="shared" si="138"/>
        <v>-5.552570920696942E-3</v>
      </c>
      <c r="AK166" s="7">
        <f t="shared" si="138"/>
        <v>-1.1376259435800229E-3</v>
      </c>
      <c r="AL166" s="7">
        <f t="shared" si="138"/>
        <v>9.3159171013312836E-4</v>
      </c>
      <c r="AM166" s="7">
        <f t="shared" si="138"/>
        <v>9.6460850790291985E-4</v>
      </c>
      <c r="AN166" s="7">
        <f t="shared" si="138"/>
        <v>3.161795821186919E-3</v>
      </c>
      <c r="AO166" s="7">
        <f t="shared" si="138"/>
        <v>-3.081331157196443E-4</v>
      </c>
      <c r="AP166" s="7">
        <f t="shared" si="138"/>
        <v>4.2886284243801587E-3</v>
      </c>
      <c r="AQ166" s="7">
        <f t="shared" si="138"/>
        <v>-8.9223473626794947E-3</v>
      </c>
      <c r="AR166" s="7">
        <f t="shared" si="138"/>
        <v>8.66671167689681E-4</v>
      </c>
      <c r="AS166" s="7">
        <f t="shared" si="138"/>
        <v>2.8834671387982791E-3</v>
      </c>
      <c r="AT166" s="7">
        <f t="shared" si="138"/>
        <v>2.2496974240748813E-4</v>
      </c>
      <c r="AU166" s="7">
        <f t="shared" si="138"/>
        <v>-2.6942637764511002E-3</v>
      </c>
      <c r="AV166" s="7">
        <f t="shared" si="138"/>
        <v>2.2074992202814059E-3</v>
      </c>
      <c r="AW166" s="7">
        <f t="shared" si="138"/>
        <v>2.0566721949775157E-3</v>
      </c>
      <c r="AX166" s="7">
        <f t="shared" si="138"/>
        <v>9.3803054630137161E-4</v>
      </c>
      <c r="AY166" s="7">
        <f t="shared" si="138"/>
        <v>-1.1059344498052792E-2</v>
      </c>
      <c r="AZ166" s="7">
        <f t="shared" si="138"/>
        <v>2.5595783320404575E-3</v>
      </c>
      <c r="BA166" s="7">
        <f t="shared" si="138"/>
        <v>7.3388053051022251E-3</v>
      </c>
      <c r="BB166" s="7">
        <f t="shared" si="138"/>
        <v>3.7199039010207269E-3</v>
      </c>
      <c r="BC166" s="7">
        <f t="shared" si="138"/>
        <v>6.1309834576714906E-3</v>
      </c>
      <c r="BD166" s="7">
        <f t="shared" si="138"/>
        <v>1.4994823268204005E-3</v>
      </c>
      <c r="BE166" s="7">
        <f t="shared" si="138"/>
        <v>-1.8361291305262206E-3</v>
      </c>
      <c r="BF166" s="7" t="e">
        <f t="shared" si="138"/>
        <v>#DIV/0!</v>
      </c>
      <c r="BG166" s="7">
        <f t="shared" si="138"/>
        <v>-1.3720422976259972E-4</v>
      </c>
      <c r="BH166" s="7">
        <f t="shared" si="138"/>
        <v>2.3421806234822373E-3</v>
      </c>
    </row>
    <row r="167" spans="1:60" s="7" customFormat="1" ht="12" thickBot="1" x14ac:dyDescent="0.25">
      <c r="A167" s="139">
        <f t="shared" si="76"/>
        <v>41273</v>
      </c>
      <c r="B167" s="14">
        <f t="shared" ref="B167:AG167" si="139">B66/B65-1</f>
        <v>-1.9187825624666921E-3</v>
      </c>
      <c r="C167" s="14">
        <f t="shared" si="139"/>
        <v>-1.0164969966879323E-3</v>
      </c>
      <c r="D167" s="22">
        <f t="shared" si="139"/>
        <v>-2.8969306927570937E-3</v>
      </c>
      <c r="E167" s="22">
        <f t="shared" si="139"/>
        <v>-6.2865336897587332E-3</v>
      </c>
      <c r="F167" s="22">
        <f t="shared" si="139"/>
        <v>-1.1914573956701702E-3</v>
      </c>
      <c r="G167" s="22">
        <f t="shared" si="139"/>
        <v>7.4827906143992706E-5</v>
      </c>
      <c r="H167" s="22">
        <f t="shared" si="139"/>
        <v>-2.9891048960415056E-2</v>
      </c>
      <c r="I167" s="23">
        <f t="shared" si="139"/>
        <v>-2.6722785296021678E-3</v>
      </c>
      <c r="J167" s="22">
        <f t="shared" si="139"/>
        <v>3.4232808675109805E-3</v>
      </c>
      <c r="K167" s="22">
        <f t="shared" si="139"/>
        <v>-6.3318719301308501E-4</v>
      </c>
      <c r="L167" s="22">
        <f t="shared" si="139"/>
        <v>-1.1702873093761279E-2</v>
      </c>
      <c r="M167" s="22">
        <f t="shared" si="139"/>
        <v>-4.3685087776157427E-3</v>
      </c>
      <c r="N167" s="22">
        <f t="shared" si="139"/>
        <v>-2.3420648843659464E-3</v>
      </c>
      <c r="O167" s="22">
        <f t="shared" si="139"/>
        <v>-1.5237465543368467E-3</v>
      </c>
      <c r="P167" s="22">
        <f t="shared" si="139"/>
        <v>-1.3166815604581994E-2</v>
      </c>
      <c r="Q167" s="22">
        <f t="shared" si="139"/>
        <v>-3.7543033924193336E-3</v>
      </c>
      <c r="R167" s="22">
        <f t="shared" si="139"/>
        <v>-7.2953776205053611E-4</v>
      </c>
      <c r="S167" s="22">
        <f t="shared" si="139"/>
        <v>-5.5448224381204891E-3</v>
      </c>
      <c r="T167" s="22">
        <f t="shared" si="139"/>
        <v>-3.3505174211591049E-3</v>
      </c>
      <c r="U167" s="22">
        <f t="shared" si="139"/>
        <v>-5.3646445909241169E-3</v>
      </c>
      <c r="V167" s="22">
        <f t="shared" si="139"/>
        <v>-3.3494092762627048E-3</v>
      </c>
      <c r="W167" s="22">
        <f t="shared" si="139"/>
        <v>-6.9327767224163228E-3</v>
      </c>
      <c r="X167" s="22">
        <f t="shared" si="139"/>
        <v>-6.4218849482000628E-4</v>
      </c>
      <c r="Y167" s="22">
        <f t="shared" si="139"/>
        <v>-2.1543293794504814E-3</v>
      </c>
      <c r="Z167" s="22">
        <f t="shared" si="139"/>
        <v>-1.1542351982330445E-2</v>
      </c>
      <c r="AA167" s="22">
        <f t="shared" si="139"/>
        <v>1.3256020940806357E-2</v>
      </c>
      <c r="AB167" s="22">
        <f t="shared" si="139"/>
        <v>-1.8588567297025405E-3</v>
      </c>
      <c r="AC167" s="22">
        <f t="shared" si="139"/>
        <v>6.2556602173911013E-3</v>
      </c>
      <c r="AD167" s="22">
        <f t="shared" si="139"/>
        <v>1.317345988814278E-3</v>
      </c>
      <c r="AE167" s="22">
        <f t="shared" si="139"/>
        <v>-6.2865336897587332E-3</v>
      </c>
      <c r="AF167" s="22">
        <f t="shared" si="139"/>
        <v>-7.2803272894728099E-3</v>
      </c>
      <c r="AG167" s="22">
        <f t="shared" si="139"/>
        <v>-2.0095733567498941E-3</v>
      </c>
      <c r="AH167" s="22">
        <f t="shared" ref="AH167:BH167" si="140">AH66/AH65-1</f>
        <v>-6.779177657644242E-3</v>
      </c>
      <c r="AI167" s="22">
        <f t="shared" si="140"/>
        <v>-3.0369162454289E-3</v>
      </c>
      <c r="AJ167" s="22">
        <f t="shared" si="140"/>
        <v>-6.2411247003758552E-3</v>
      </c>
      <c r="AK167" s="22">
        <f t="shared" si="140"/>
        <v>-3.7421128724428598E-3</v>
      </c>
      <c r="AL167" s="22">
        <f t="shared" si="140"/>
        <v>-1.9212661967379363E-3</v>
      </c>
      <c r="AM167" s="22">
        <f t="shared" si="140"/>
        <v>-1.2660368725140314E-3</v>
      </c>
      <c r="AN167" s="22">
        <f t="shared" si="140"/>
        <v>1.7351442396289496E-3</v>
      </c>
      <c r="AO167" s="22">
        <f t="shared" si="140"/>
        <v>-3.7947167046478159E-3</v>
      </c>
      <c r="AP167" s="22">
        <f t="shared" si="140"/>
        <v>3.5227043208712061E-3</v>
      </c>
      <c r="AQ167" s="22">
        <f t="shared" si="140"/>
        <v>6.3653265359773226E-3</v>
      </c>
      <c r="AR167" s="22">
        <f t="shared" si="140"/>
        <v>-5.9781509297128776E-3</v>
      </c>
      <c r="AS167" s="22">
        <f t="shared" si="140"/>
        <v>4.7776826989620602E-3</v>
      </c>
      <c r="AT167" s="22">
        <f t="shared" si="140"/>
        <v>-2.055990333077462E-4</v>
      </c>
      <c r="AU167" s="22">
        <f t="shared" si="140"/>
        <v>-4.6992639779775969E-3</v>
      </c>
      <c r="AV167" s="22">
        <f t="shared" si="140"/>
        <v>1.0543547127592756E-3</v>
      </c>
      <c r="AW167" s="22">
        <f t="shared" si="140"/>
        <v>-3.4978352869641238E-4</v>
      </c>
      <c r="AX167" s="22">
        <f t="shared" si="140"/>
        <v>-2.0782584880192356E-3</v>
      </c>
      <c r="AY167" s="22">
        <f t="shared" si="140"/>
        <v>-8.4331815398728249E-3</v>
      </c>
      <c r="AZ167" s="22">
        <f t="shared" si="140"/>
        <v>-1.8902624206480478E-3</v>
      </c>
      <c r="BA167" s="22">
        <f t="shared" si="140"/>
        <v>-7.1686128299830454E-4</v>
      </c>
      <c r="BB167" s="22">
        <f t="shared" si="140"/>
        <v>9.9712728546252904E-4</v>
      </c>
      <c r="BC167" s="22">
        <f t="shared" si="140"/>
        <v>6.8874762151012181E-3</v>
      </c>
      <c r="BD167" s="22">
        <f t="shared" si="140"/>
        <v>4.0221156922770618E-4</v>
      </c>
      <c r="BE167" s="22">
        <f t="shared" si="140"/>
        <v>-6.4921526412486941E-4</v>
      </c>
      <c r="BF167" s="22" t="e">
        <f t="shared" si="140"/>
        <v>#DIV/0!</v>
      </c>
      <c r="BG167" s="22">
        <f t="shared" si="140"/>
        <v>-2.7354489000064319E-4</v>
      </c>
      <c r="BH167" s="22">
        <f t="shared" si="140"/>
        <v>1.2453415719715366E-3</v>
      </c>
    </row>
    <row r="168" spans="1:60" s="7" customFormat="1" x14ac:dyDescent="0.2">
      <c r="A168" s="140">
        <f t="shared" ref="A168:A199" si="141">A67</f>
        <v>41363</v>
      </c>
      <c r="B168" s="56">
        <f t="shared" ref="B168:AG168" si="142">B67/B66-1</f>
        <v>-1.9693112663673462E-3</v>
      </c>
      <c r="C168" s="56">
        <f t="shared" si="142"/>
        <v>-3.0492634651522188E-3</v>
      </c>
      <c r="D168" s="57">
        <f t="shared" si="142"/>
        <v>-5.104496632043487E-3</v>
      </c>
      <c r="E168" s="57">
        <f t="shared" si="142"/>
        <v>-6.4197660270893797E-3</v>
      </c>
      <c r="F168" s="57">
        <f t="shared" si="142"/>
        <v>-7.2009814718254628E-4</v>
      </c>
      <c r="G168" s="57">
        <f t="shared" si="142"/>
        <v>-2.1422358989838797E-3</v>
      </c>
      <c r="H168" s="57">
        <f t="shared" si="142"/>
        <v>3.2507412045076567E-2</v>
      </c>
      <c r="I168" s="97">
        <f t="shared" si="142"/>
        <v>-2.5092012232768024E-3</v>
      </c>
      <c r="J168" s="58">
        <f t="shared" si="142"/>
        <v>1.8350966316238448E-3</v>
      </c>
      <c r="K168" s="58">
        <f t="shared" si="142"/>
        <v>-2.9866383190955137E-3</v>
      </c>
      <c r="L168" s="58">
        <f t="shared" si="142"/>
        <v>-1.3199046275927939E-3</v>
      </c>
      <c r="M168" s="58">
        <f t="shared" si="142"/>
        <v>-2.1997805755065825E-2</v>
      </c>
      <c r="N168" s="58">
        <f t="shared" si="142"/>
        <v>-3.7100553097729749E-3</v>
      </c>
      <c r="O168" s="58">
        <f t="shared" si="142"/>
        <v>-1.1853438837167163E-2</v>
      </c>
      <c r="P168" s="58">
        <f t="shared" si="142"/>
        <v>-7.6122851718698481E-3</v>
      </c>
      <c r="Q168" s="58">
        <f t="shared" si="142"/>
        <v>-1.8181920373150362E-4</v>
      </c>
      <c r="R168" s="58">
        <f t="shared" si="142"/>
        <v>-2.7170581710435071E-3</v>
      </c>
      <c r="S168" s="58">
        <f t="shared" si="142"/>
        <v>-1.3013911990898963E-3</v>
      </c>
      <c r="T168" s="58">
        <f t="shared" si="142"/>
        <v>-1.0045204708240663E-2</v>
      </c>
      <c r="U168" s="58">
        <f t="shared" si="142"/>
        <v>-7.5628302162662475E-3</v>
      </c>
      <c r="V168" s="58">
        <f t="shared" si="142"/>
        <v>-9.7404899575114223E-3</v>
      </c>
      <c r="W168" s="58">
        <f t="shared" si="142"/>
        <v>-3.3710960097227405E-3</v>
      </c>
      <c r="X168" s="58">
        <f t="shared" si="142"/>
        <v>-2.1907558205561672E-3</v>
      </c>
      <c r="Y168" s="58">
        <f t="shared" si="142"/>
        <v>-5.5494301551111125E-3</v>
      </c>
      <c r="Z168" s="58">
        <f t="shared" si="142"/>
        <v>-1.4934983497481902E-2</v>
      </c>
      <c r="AA168" s="58">
        <f t="shared" si="142"/>
        <v>9.479814018556354E-3</v>
      </c>
      <c r="AB168" s="58">
        <f t="shared" si="142"/>
        <v>-3.2822383975157354E-3</v>
      </c>
      <c r="AC168" s="58">
        <f t="shared" si="142"/>
        <v>6.3486948397841747E-3</v>
      </c>
      <c r="AD168" s="58">
        <f t="shared" si="142"/>
        <v>-3.8635481637956381E-3</v>
      </c>
      <c r="AE168" s="58">
        <f t="shared" si="142"/>
        <v>-6.4197660270893797E-3</v>
      </c>
      <c r="AF168" s="58">
        <f t="shared" si="142"/>
        <v>-1.1360289306911353E-2</v>
      </c>
      <c r="AG168" s="58">
        <f t="shared" si="142"/>
        <v>1.2952561503516424E-3</v>
      </c>
      <c r="AH168" s="58">
        <f t="shared" ref="AH168:BH168" si="143">AH67/AH66-1</f>
        <v>-6.8805877973457941E-3</v>
      </c>
      <c r="AI168" s="58">
        <f t="shared" si="143"/>
        <v>-3.32112669724971E-3</v>
      </c>
      <c r="AJ168" s="58">
        <f t="shared" si="143"/>
        <v>-6.8187777691459672E-3</v>
      </c>
      <c r="AK168" s="58">
        <f t="shared" si="143"/>
        <v>-4.9750320215141697E-3</v>
      </c>
      <c r="AL168" s="58">
        <f t="shared" si="143"/>
        <v>-1.6050052862672803E-3</v>
      </c>
      <c r="AM168" s="58">
        <f t="shared" si="143"/>
        <v>-3.3726663394624268E-3</v>
      </c>
      <c r="AN168" s="58">
        <f t="shared" si="143"/>
        <v>-3.733143124192928E-3</v>
      </c>
      <c r="AO168" s="58">
        <f t="shared" si="143"/>
        <v>-3.2855948036710769E-3</v>
      </c>
      <c r="AP168" s="58">
        <f t="shared" si="143"/>
        <v>-3.8767608372594076E-3</v>
      </c>
      <c r="AQ168" s="58">
        <f t="shared" si="143"/>
        <v>-7.34362296167268E-3</v>
      </c>
      <c r="AR168" s="58">
        <f t="shared" si="143"/>
        <v>-1.2939244061806465E-2</v>
      </c>
      <c r="AS168" s="58">
        <f t="shared" si="143"/>
        <v>3.9636019854776272E-3</v>
      </c>
      <c r="AT168" s="58">
        <f t="shared" si="143"/>
        <v>-4.3861504160120912E-3</v>
      </c>
      <c r="AU168" s="58">
        <f t="shared" si="143"/>
        <v>-1.4031172490081012E-3</v>
      </c>
      <c r="AV168" s="58">
        <f t="shared" si="143"/>
        <v>-7.0639493040125512E-4</v>
      </c>
      <c r="AW168" s="58">
        <f t="shared" si="143"/>
        <v>8.7394499261206349E-4</v>
      </c>
      <c r="AX168" s="58">
        <f t="shared" si="143"/>
        <v>-1.432977270071556E-2</v>
      </c>
      <c r="AY168" s="58">
        <f t="shared" si="143"/>
        <v>9.1310468983989423E-3</v>
      </c>
      <c r="AZ168" s="58">
        <f t="shared" si="143"/>
        <v>1.1794156157774127E-2</v>
      </c>
      <c r="BA168" s="58">
        <f t="shared" si="143"/>
        <v>-4.7567376747260637E-3</v>
      </c>
      <c r="BB168" s="58">
        <f t="shared" si="143"/>
        <v>1.4541802347760591E-3</v>
      </c>
      <c r="BC168" s="58">
        <f t="shared" si="143"/>
        <v>2.1945714917765979E-3</v>
      </c>
      <c r="BD168" s="58">
        <f t="shared" si="143"/>
        <v>4.0778333540891776E-3</v>
      </c>
      <c r="BE168" s="58">
        <f t="shared" si="143"/>
        <v>-6.1722065597730191E-3</v>
      </c>
      <c r="BF168" s="58" t="e">
        <f t="shared" si="143"/>
        <v>#DIV/0!</v>
      </c>
      <c r="BG168" s="58">
        <f t="shared" si="143"/>
        <v>-4.7681324444814877E-4</v>
      </c>
      <c r="BH168" s="58">
        <f t="shared" si="143"/>
        <v>1.4058176083819873E-3</v>
      </c>
    </row>
    <row r="169" spans="1:60" s="7" customFormat="1" x14ac:dyDescent="0.2">
      <c r="A169" s="138">
        <f t="shared" si="141"/>
        <v>41455</v>
      </c>
      <c r="B169" s="16">
        <f t="shared" ref="B169:AG169" si="144">B68/B67-1</f>
        <v>-1.9598299694698618E-3</v>
      </c>
      <c r="C169" s="16">
        <f t="shared" si="144"/>
        <v>-1.6504135000837694E-3</v>
      </c>
      <c r="D169" s="7">
        <f t="shared" si="144"/>
        <v>-4.4965329943005283E-3</v>
      </c>
      <c r="E169" s="7">
        <f t="shared" si="144"/>
        <v>-3.5745246471982073E-3</v>
      </c>
      <c r="F169" s="7">
        <f t="shared" si="144"/>
        <v>-1.1758916984410117E-3</v>
      </c>
      <c r="G169" s="7">
        <f t="shared" si="144"/>
        <v>-7.1878388518675784E-4</v>
      </c>
      <c r="H169" s="7">
        <f t="shared" si="144"/>
        <v>-1.1497568168074235E-2</v>
      </c>
      <c r="I169" s="20">
        <f t="shared" si="144"/>
        <v>-2.5598601210528038E-3</v>
      </c>
      <c r="J169" s="7">
        <f t="shared" si="144"/>
        <v>2.2500290896745323E-3</v>
      </c>
      <c r="K169" s="7">
        <f t="shared" si="144"/>
        <v>-1.3521220652359389E-3</v>
      </c>
      <c r="L169" s="7">
        <f t="shared" si="144"/>
        <v>-3.025809911456756E-2</v>
      </c>
      <c r="M169" s="7">
        <f t="shared" si="144"/>
        <v>-2.6267331659634019E-3</v>
      </c>
      <c r="N169" s="7">
        <f t="shared" si="144"/>
        <v>-4.0652996638179673E-3</v>
      </c>
      <c r="O169" s="7">
        <f t="shared" si="144"/>
        <v>-8.3466853983656941E-3</v>
      </c>
      <c r="P169" s="7">
        <f t="shared" si="144"/>
        <v>-7.9701771413700495E-3</v>
      </c>
      <c r="Q169" s="7">
        <f t="shared" si="144"/>
        <v>-3.8529591045257883E-2</v>
      </c>
      <c r="R169" s="7">
        <f t="shared" si="144"/>
        <v>-2.161890894289753E-3</v>
      </c>
      <c r="S169" s="7">
        <f t="shared" si="144"/>
        <v>-4.3923044844218495E-3</v>
      </c>
      <c r="T169" s="7">
        <f t="shared" si="144"/>
        <v>-6.276368883477712E-3</v>
      </c>
      <c r="U169" s="7">
        <f t="shared" si="144"/>
        <v>-3.4308082324141509E-3</v>
      </c>
      <c r="V169" s="7">
        <f t="shared" si="144"/>
        <v>-5.3649899919471222E-3</v>
      </c>
      <c r="W169" s="7">
        <f t="shared" si="144"/>
        <v>-9.1744986954955809E-3</v>
      </c>
      <c r="X169" s="7">
        <f t="shared" si="144"/>
        <v>-7.2878464138190768E-3</v>
      </c>
      <c r="Y169" s="7">
        <f t="shared" si="144"/>
        <v>-3.8950599150890941E-3</v>
      </c>
      <c r="Z169" s="7">
        <f t="shared" si="144"/>
        <v>-1.2946573113941207E-2</v>
      </c>
      <c r="AA169" s="7">
        <f t="shared" si="144"/>
        <v>1.0248726968294486E-2</v>
      </c>
      <c r="AB169" s="7">
        <f t="shared" si="144"/>
        <v>-4.6355808395446285E-3</v>
      </c>
      <c r="AC169" s="7">
        <f t="shared" si="144"/>
        <v>4.7645535661557936E-3</v>
      </c>
      <c r="AD169" s="7">
        <f t="shared" si="144"/>
        <v>-2.6661025957779305E-3</v>
      </c>
      <c r="AE169" s="7">
        <f t="shared" si="144"/>
        <v>-3.5745246471982073E-3</v>
      </c>
      <c r="AF169" s="7">
        <f t="shared" si="144"/>
        <v>-1.3774161481932667E-2</v>
      </c>
      <c r="AG169" s="7">
        <f t="shared" si="144"/>
        <v>1.3941740389145085E-3</v>
      </c>
      <c r="AH169" s="7">
        <f t="shared" ref="AH169:BH169" si="145">AH68/AH67-1</f>
        <v>-2.9174426256635133E-3</v>
      </c>
      <c r="AI169" s="7">
        <f t="shared" si="145"/>
        <v>-4.0682096378951149E-3</v>
      </c>
      <c r="AJ169" s="7">
        <f t="shared" si="145"/>
        <v>-4.9944707806993671E-3</v>
      </c>
      <c r="AK169" s="7">
        <f t="shared" si="145"/>
        <v>-3.4989656219657217E-3</v>
      </c>
      <c r="AL169" s="7">
        <f t="shared" si="145"/>
        <v>-4.1861618494788422E-3</v>
      </c>
      <c r="AM169" s="7">
        <f t="shared" si="145"/>
        <v>-2.9306395308015265E-4</v>
      </c>
      <c r="AN169" s="7">
        <f t="shared" si="145"/>
        <v>-2.3948067798436057E-3</v>
      </c>
      <c r="AO169" s="7">
        <f t="shared" si="145"/>
        <v>-5.9697610173879978E-3</v>
      </c>
      <c r="AP169" s="7">
        <f t="shared" si="145"/>
        <v>-1.2469274781696793E-3</v>
      </c>
      <c r="AQ169" s="7">
        <f t="shared" si="145"/>
        <v>-4.804259713207748E-3</v>
      </c>
      <c r="AR169" s="7">
        <f t="shared" si="145"/>
        <v>-1.0213440137121887E-2</v>
      </c>
      <c r="AS169" s="7">
        <f t="shared" si="145"/>
        <v>5.6405974576216877E-3</v>
      </c>
      <c r="AT169" s="7">
        <f t="shared" si="145"/>
        <v>-2.3355565003168044E-3</v>
      </c>
      <c r="AU169" s="7">
        <f t="shared" si="145"/>
        <v>-6.6364702026404654E-3</v>
      </c>
      <c r="AV169" s="7">
        <f t="shared" si="145"/>
        <v>9.6396740602822106E-4</v>
      </c>
      <c r="AW169" s="7">
        <f t="shared" si="145"/>
        <v>3.3536365133752799E-3</v>
      </c>
      <c r="AX169" s="7">
        <f t="shared" si="145"/>
        <v>-2.3043059842848823E-3</v>
      </c>
      <c r="AY169" s="7">
        <f t="shared" si="145"/>
        <v>-2.4957951979950321E-3</v>
      </c>
      <c r="AZ169" s="7">
        <f t="shared" si="145"/>
        <v>-3.3688374457996328E-4</v>
      </c>
      <c r="BA169" s="7">
        <f t="shared" si="145"/>
        <v>3.4529259679496604E-3</v>
      </c>
      <c r="BB169" s="7">
        <f t="shared" si="145"/>
        <v>2.0275703683716451E-3</v>
      </c>
      <c r="BC169" s="7">
        <f t="shared" si="145"/>
        <v>2.4786798682858713E-3</v>
      </c>
      <c r="BD169" s="7">
        <f t="shared" si="145"/>
        <v>4.242157201686414E-3</v>
      </c>
      <c r="BE169" s="7">
        <f t="shared" si="145"/>
        <v>2.6639172097489006E-3</v>
      </c>
      <c r="BF169" s="7" t="e">
        <f t="shared" si="145"/>
        <v>#DIV/0!</v>
      </c>
      <c r="BG169" s="7">
        <f t="shared" si="145"/>
        <v>7.9110031799323188E-4</v>
      </c>
      <c r="BH169" s="7">
        <f t="shared" si="145"/>
        <v>2.455459992389164E-3</v>
      </c>
    </row>
    <row r="170" spans="1:60" s="7" customFormat="1" x14ac:dyDescent="0.2">
      <c r="A170" s="138">
        <f t="shared" si="141"/>
        <v>41547</v>
      </c>
      <c r="B170" s="16">
        <f t="shared" ref="B170:AG170" si="146">B69/B68-1</f>
        <v>7.8978001373464224E-4</v>
      </c>
      <c r="C170" s="16">
        <f t="shared" si="146"/>
        <v>-1.5714400048971733E-4</v>
      </c>
      <c r="D170" s="7">
        <f t="shared" si="146"/>
        <v>-3.2966740134611205E-3</v>
      </c>
      <c r="E170" s="7">
        <f t="shared" si="146"/>
        <v>-2.4298595829436165E-3</v>
      </c>
      <c r="F170" s="7">
        <f t="shared" si="146"/>
        <v>2.1176333558194926E-3</v>
      </c>
      <c r="G170" s="7">
        <f t="shared" si="146"/>
        <v>8.8434622034516686E-4</v>
      </c>
      <c r="H170" s="7">
        <f t="shared" si="146"/>
        <v>3.0269408214387727E-2</v>
      </c>
      <c r="I170" s="20">
        <f t="shared" si="146"/>
        <v>2.5959418552568003E-4</v>
      </c>
      <c r="J170" s="7">
        <f t="shared" si="146"/>
        <v>4.4917539864666178E-3</v>
      </c>
      <c r="K170" s="7">
        <f t="shared" si="146"/>
        <v>1.1200047173409722E-4</v>
      </c>
      <c r="L170" s="7">
        <f t="shared" si="146"/>
        <v>-1.532992777011466E-3</v>
      </c>
      <c r="M170" s="7">
        <f t="shared" si="146"/>
        <v>-6.5435619784394161E-3</v>
      </c>
      <c r="N170" s="7">
        <f t="shared" si="146"/>
        <v>1.4775760155676387E-3</v>
      </c>
      <c r="O170" s="7">
        <f t="shared" si="146"/>
        <v>-8.1630434252222273E-3</v>
      </c>
      <c r="P170" s="7">
        <f t="shared" si="146"/>
        <v>-5.9587288663843774E-3</v>
      </c>
      <c r="Q170" s="7">
        <f t="shared" si="146"/>
        <v>-1.065616621091281E-2</v>
      </c>
      <c r="R170" s="7">
        <f t="shared" si="146"/>
        <v>-4.5590044448928779E-3</v>
      </c>
      <c r="S170" s="7">
        <f t="shared" si="146"/>
        <v>-3.6089797365393972E-3</v>
      </c>
      <c r="T170" s="7">
        <f t="shared" si="146"/>
        <v>-3.2514665418404975E-3</v>
      </c>
      <c r="U170" s="7">
        <f t="shared" si="146"/>
        <v>-3.6606727031482933E-3</v>
      </c>
      <c r="V170" s="7">
        <f t="shared" si="146"/>
        <v>-8.003191869290216E-4</v>
      </c>
      <c r="W170" s="7">
        <f t="shared" si="146"/>
        <v>-4.6003461607779794E-3</v>
      </c>
      <c r="X170" s="7">
        <f t="shared" si="146"/>
        <v>-3.289175493118246E-3</v>
      </c>
      <c r="Y170" s="7">
        <f t="shared" si="146"/>
        <v>-7.3612904475487406E-3</v>
      </c>
      <c r="Z170" s="7">
        <f t="shared" si="146"/>
        <v>-1.4489183876427503E-2</v>
      </c>
      <c r="AA170" s="7">
        <f t="shared" si="146"/>
        <v>3.520943580731295E-3</v>
      </c>
      <c r="AB170" s="7">
        <f t="shared" si="146"/>
        <v>-4.266109007746377E-3</v>
      </c>
      <c r="AC170" s="7">
        <f t="shared" si="146"/>
        <v>1.4811673913530665E-3</v>
      </c>
      <c r="AD170" s="7">
        <f t="shared" si="146"/>
        <v>-3.5109821518940487E-3</v>
      </c>
      <c r="AE170" s="7">
        <f t="shared" si="146"/>
        <v>-2.4298595829436165E-3</v>
      </c>
      <c r="AF170" s="7">
        <f t="shared" si="146"/>
        <v>-1.049326201258638E-3</v>
      </c>
      <c r="AG170" s="7">
        <f t="shared" si="146"/>
        <v>-4.7080584775407441E-3</v>
      </c>
      <c r="AH170" s="7">
        <f t="shared" ref="AH170:BH170" si="147">AH69/AH68-1</f>
        <v>-2.2758302084048276E-3</v>
      </c>
      <c r="AI170" s="7">
        <f t="shared" si="147"/>
        <v>-3.588791395449098E-4</v>
      </c>
      <c r="AJ170" s="7">
        <f t="shared" si="147"/>
        <v>-3.7205922669830693E-3</v>
      </c>
      <c r="AK170" s="7">
        <f t="shared" si="147"/>
        <v>-3.1912608829904876E-3</v>
      </c>
      <c r="AL170" s="7">
        <f t="shared" si="147"/>
        <v>1.9880122117588162E-3</v>
      </c>
      <c r="AM170" s="7">
        <f t="shared" si="147"/>
        <v>-1.6580174408853399E-4</v>
      </c>
      <c r="AN170" s="7">
        <f t="shared" si="147"/>
        <v>2.224381395327768E-3</v>
      </c>
      <c r="AO170" s="7">
        <f t="shared" si="147"/>
        <v>8.4682510890754514E-4</v>
      </c>
      <c r="AP170" s="7">
        <f t="shared" si="147"/>
        <v>2.6646082772809887E-3</v>
      </c>
      <c r="AQ170" s="7">
        <f t="shared" si="147"/>
        <v>6.7080854301013737E-3</v>
      </c>
      <c r="AR170" s="7">
        <f t="shared" si="147"/>
        <v>-1.718808478742162E-2</v>
      </c>
      <c r="AS170" s="7">
        <f t="shared" si="147"/>
        <v>3.5653207814336785E-3</v>
      </c>
      <c r="AT170" s="7">
        <f t="shared" si="147"/>
        <v>3.3243527577941911E-4</v>
      </c>
      <c r="AU170" s="7">
        <f t="shared" si="147"/>
        <v>-3.6644545014273833E-3</v>
      </c>
      <c r="AV170" s="7">
        <f t="shared" si="147"/>
        <v>8.6621812572351686E-4</v>
      </c>
      <c r="AW170" s="7">
        <f t="shared" si="147"/>
        <v>1.2961111530880309E-3</v>
      </c>
      <c r="AX170" s="7">
        <f t="shared" si="147"/>
        <v>-3.0204678922954864E-3</v>
      </c>
      <c r="AY170" s="7">
        <f t="shared" si="147"/>
        <v>1.0110352163488656E-2</v>
      </c>
      <c r="AZ170" s="7">
        <f t="shared" si="147"/>
        <v>-1.9292327711575297E-3</v>
      </c>
      <c r="BA170" s="7">
        <f t="shared" si="147"/>
        <v>1.1638087976280076E-3</v>
      </c>
      <c r="BB170" s="7">
        <f t="shared" si="147"/>
        <v>3.9839705927002811E-4</v>
      </c>
      <c r="BC170" s="7">
        <f t="shared" si="147"/>
        <v>8.7244922607754294E-3</v>
      </c>
      <c r="BD170" s="7">
        <f t="shared" si="147"/>
        <v>-6.4313396091308928E-4</v>
      </c>
      <c r="BE170" s="7">
        <f t="shared" si="147"/>
        <v>-1.5360264315994465E-3</v>
      </c>
      <c r="BF170" s="7" t="e">
        <f t="shared" si="147"/>
        <v>#DIV/0!</v>
      </c>
      <c r="BG170" s="7">
        <f t="shared" si="147"/>
        <v>5.4856077730027764E-3</v>
      </c>
      <c r="BH170" s="7">
        <f t="shared" si="147"/>
        <v>7.3696065114412512E-3</v>
      </c>
    </row>
    <row r="171" spans="1:60" s="7" customFormat="1" ht="12" thickBot="1" x14ac:dyDescent="0.25">
      <c r="A171" s="139">
        <f t="shared" si="141"/>
        <v>41638</v>
      </c>
      <c r="B171" s="14">
        <f t="shared" ref="B171:AG171" si="148">B70/B69-1</f>
        <v>3.9482519229627755E-4</v>
      </c>
      <c r="C171" s="14">
        <f t="shared" si="148"/>
        <v>2.2450789700978468E-4</v>
      </c>
      <c r="D171" s="22">
        <f t="shared" si="148"/>
        <v>-2.3880454870508494E-3</v>
      </c>
      <c r="E171" s="22">
        <f t="shared" si="148"/>
        <v>-4.6343190619876351E-3</v>
      </c>
      <c r="F171" s="22">
        <f t="shared" si="148"/>
        <v>1.6090445975509571E-3</v>
      </c>
      <c r="G171" s="22">
        <f t="shared" si="148"/>
        <v>1.4317546065218956E-3</v>
      </c>
      <c r="H171" s="22">
        <f t="shared" si="148"/>
        <v>5.5405501172265392E-3</v>
      </c>
      <c r="I171" s="23">
        <f t="shared" si="148"/>
        <v>-1.8667166634467325E-4</v>
      </c>
      <c r="J171" s="22">
        <f t="shared" si="148"/>
        <v>4.4379669529743815E-3</v>
      </c>
      <c r="K171" s="22">
        <f t="shared" si="148"/>
        <v>7.8530613049476727E-4</v>
      </c>
      <c r="L171" s="22">
        <f t="shared" si="148"/>
        <v>-1.8201318109134501E-4</v>
      </c>
      <c r="M171" s="22">
        <f t="shared" si="148"/>
        <v>-1.4722308311438947E-2</v>
      </c>
      <c r="N171" s="22">
        <f t="shared" si="148"/>
        <v>3.555073517422791E-4</v>
      </c>
      <c r="O171" s="22">
        <f t="shared" si="148"/>
        <v>-3.4726534798823483E-3</v>
      </c>
      <c r="P171" s="22">
        <f t="shared" si="148"/>
        <v>-6.7832610462760234E-3</v>
      </c>
      <c r="Q171" s="22">
        <f t="shared" si="148"/>
        <v>-6.8975118587553119E-3</v>
      </c>
      <c r="R171" s="22">
        <f t="shared" si="148"/>
        <v>2.885813244914992E-4</v>
      </c>
      <c r="S171" s="22">
        <f t="shared" si="148"/>
        <v>-4.7249437529062188E-4</v>
      </c>
      <c r="T171" s="22">
        <f t="shared" si="148"/>
        <v>-6.7684949539909001E-3</v>
      </c>
      <c r="U171" s="22">
        <f t="shared" si="148"/>
        <v>-2.137753526613384E-3</v>
      </c>
      <c r="V171" s="22">
        <f t="shared" si="148"/>
        <v>-1.5449924193413622E-3</v>
      </c>
      <c r="W171" s="22">
        <f t="shared" si="148"/>
        <v>-5.7374296774217459E-3</v>
      </c>
      <c r="X171" s="22">
        <f t="shared" si="148"/>
        <v>4.0183124777806167E-3</v>
      </c>
      <c r="Y171" s="22">
        <f t="shared" si="148"/>
        <v>-4.7808215226368134E-3</v>
      </c>
      <c r="Z171" s="22">
        <f t="shared" si="148"/>
        <v>-1.0339299290520576E-2</v>
      </c>
      <c r="AA171" s="22">
        <f t="shared" si="148"/>
        <v>3.5530670783374685E-3</v>
      </c>
      <c r="AB171" s="22">
        <f t="shared" si="148"/>
        <v>-3.541052731715566E-3</v>
      </c>
      <c r="AC171" s="22">
        <f t="shared" si="148"/>
        <v>2.240327628752814E-3</v>
      </c>
      <c r="AD171" s="22">
        <f t="shared" si="148"/>
        <v>-2.2049922046278869E-3</v>
      </c>
      <c r="AE171" s="22">
        <f t="shared" si="148"/>
        <v>-4.6343190619876351E-3</v>
      </c>
      <c r="AF171" s="22">
        <f t="shared" si="148"/>
        <v>-8.2785548631141292E-3</v>
      </c>
      <c r="AG171" s="22">
        <f t="shared" si="148"/>
        <v>-4.6911100150404117E-4</v>
      </c>
      <c r="AH171" s="22">
        <f t="shared" ref="AH171:BH171" si="149">AH70/AH69-1</f>
        <v>-4.7619307838554503E-3</v>
      </c>
      <c r="AI171" s="22">
        <f t="shared" si="149"/>
        <v>1.056083329585622E-3</v>
      </c>
      <c r="AJ171" s="22">
        <f t="shared" si="149"/>
        <v>-5.6388232414354977E-3</v>
      </c>
      <c r="AK171" s="22">
        <f t="shared" si="149"/>
        <v>-1.323531540567302E-3</v>
      </c>
      <c r="AL171" s="22">
        <f t="shared" si="149"/>
        <v>3.866168729128372E-3</v>
      </c>
      <c r="AM171" s="22">
        <f t="shared" si="149"/>
        <v>-1.0152090003293646E-3</v>
      </c>
      <c r="AN171" s="22">
        <f t="shared" si="149"/>
        <v>1.0465282279903398E-4</v>
      </c>
      <c r="AO171" s="22">
        <f t="shared" si="149"/>
        <v>-4.0170914772466038E-3</v>
      </c>
      <c r="AP171" s="22">
        <f t="shared" si="149"/>
        <v>1.4194542958314571E-3</v>
      </c>
      <c r="AQ171" s="22">
        <f t="shared" si="149"/>
        <v>-8.1561141587649377E-4</v>
      </c>
      <c r="AR171" s="22">
        <f t="shared" si="149"/>
        <v>-8.4199125762456362E-3</v>
      </c>
      <c r="AS171" s="22">
        <f t="shared" si="149"/>
        <v>1.4342746140130203E-3</v>
      </c>
      <c r="AT171" s="22">
        <f t="shared" si="149"/>
        <v>-5.6921750775418278E-4</v>
      </c>
      <c r="AU171" s="22">
        <f t="shared" si="149"/>
        <v>-4.7199205395374033E-3</v>
      </c>
      <c r="AV171" s="22">
        <f t="shared" si="149"/>
        <v>1.070719134198983E-3</v>
      </c>
      <c r="AW171" s="22">
        <f t="shared" si="149"/>
        <v>-3.4596452865887084E-3</v>
      </c>
      <c r="AX171" s="22">
        <f t="shared" si="149"/>
        <v>2.8969408847088207E-3</v>
      </c>
      <c r="AY171" s="22">
        <f t="shared" si="149"/>
        <v>3.6442983922200245E-3</v>
      </c>
      <c r="AZ171" s="22">
        <f t="shared" si="149"/>
        <v>9.9426010638903328E-4</v>
      </c>
      <c r="BA171" s="22">
        <f t="shared" si="149"/>
        <v>1.1110407170058512E-3</v>
      </c>
      <c r="BB171" s="22">
        <f t="shared" si="149"/>
        <v>2.6047540046869599E-3</v>
      </c>
      <c r="BC171" s="22">
        <f t="shared" si="149"/>
        <v>6.9673531228433561E-3</v>
      </c>
      <c r="BD171" s="22">
        <f t="shared" si="149"/>
        <v>1.422155865418806E-2</v>
      </c>
      <c r="BE171" s="22">
        <f t="shared" si="149"/>
        <v>4.336025198670157E-4</v>
      </c>
      <c r="BF171" s="22" t="e">
        <f t="shared" si="149"/>
        <v>#DIV/0!</v>
      </c>
      <c r="BG171" s="22">
        <f t="shared" si="149"/>
        <v>4.3816333528099438E-3</v>
      </c>
      <c r="BH171" s="22">
        <f t="shared" si="149"/>
        <v>7.3964748847830109E-3</v>
      </c>
    </row>
    <row r="172" spans="1:60" s="7" customFormat="1" x14ac:dyDescent="0.2">
      <c r="A172" s="140">
        <f t="shared" si="141"/>
        <v>41728</v>
      </c>
      <c r="B172" s="56">
        <f t="shared" ref="B172:AG172" si="150">B71/B70-1</f>
        <v>-3.1077678417412713E-4</v>
      </c>
      <c r="C172" s="56">
        <f t="shared" si="150"/>
        <v>3.1523583484904805E-5</v>
      </c>
      <c r="D172" s="57">
        <f t="shared" si="150"/>
        <v>-2.8192324425604376E-3</v>
      </c>
      <c r="E172" s="57">
        <f t="shared" si="150"/>
        <v>-3.5337158632225973E-3</v>
      </c>
      <c r="F172" s="57">
        <f t="shared" si="150"/>
        <v>6.3378610061048946E-4</v>
      </c>
      <c r="G172" s="57">
        <f t="shared" si="150"/>
        <v>1.1423525778619936E-3</v>
      </c>
      <c r="H172" s="57">
        <f t="shared" si="150"/>
        <v>-1.0597879659278497E-2</v>
      </c>
      <c r="I172" s="97">
        <f t="shared" si="150"/>
        <v>-7.872662380489226E-4</v>
      </c>
      <c r="J172" s="58">
        <f t="shared" si="150"/>
        <v>2.9869957026706917E-3</v>
      </c>
      <c r="K172" s="58">
        <f t="shared" si="150"/>
        <v>7.4423732265183062E-4</v>
      </c>
      <c r="L172" s="58">
        <f t="shared" si="150"/>
        <v>-2.5828211215032759E-2</v>
      </c>
      <c r="M172" s="58">
        <f t="shared" si="150"/>
        <v>4.8306804679996151E-3</v>
      </c>
      <c r="N172" s="58">
        <f t="shared" si="150"/>
        <v>1.3070256071672226E-3</v>
      </c>
      <c r="O172" s="58">
        <f t="shared" si="150"/>
        <v>-4.9035915240701611E-3</v>
      </c>
      <c r="P172" s="58">
        <f t="shared" si="150"/>
        <v>-7.5353968487795742E-3</v>
      </c>
      <c r="Q172" s="58">
        <f t="shared" si="150"/>
        <v>-5.1919324430690361E-3</v>
      </c>
      <c r="R172" s="58">
        <f t="shared" si="150"/>
        <v>-1.2432816088997489E-3</v>
      </c>
      <c r="S172" s="58">
        <f t="shared" si="150"/>
        <v>-5.5764519181945582E-3</v>
      </c>
      <c r="T172" s="58">
        <f t="shared" si="150"/>
        <v>-2.1474078424355003E-3</v>
      </c>
      <c r="U172" s="58">
        <f t="shared" si="150"/>
        <v>-3.4302349278281241E-4</v>
      </c>
      <c r="V172" s="58">
        <f t="shared" si="150"/>
        <v>-5.6616803790281445E-3</v>
      </c>
      <c r="W172" s="58">
        <f t="shared" si="150"/>
        <v>-2.278954761595009E-3</v>
      </c>
      <c r="X172" s="58">
        <f t="shared" si="150"/>
        <v>-5.1100070589424895E-3</v>
      </c>
      <c r="Y172" s="58">
        <f t="shared" si="150"/>
        <v>-1.0752111503040451E-2</v>
      </c>
      <c r="Z172" s="58">
        <f t="shared" si="150"/>
        <v>-1.533825388751886E-2</v>
      </c>
      <c r="AA172" s="58">
        <f t="shared" si="150"/>
        <v>-3.9712428160650903E-3</v>
      </c>
      <c r="AB172" s="58">
        <f t="shared" si="150"/>
        <v>-9.2885556903810063E-4</v>
      </c>
      <c r="AC172" s="58">
        <f t="shared" si="150"/>
        <v>1.802015293409287E-3</v>
      </c>
      <c r="AD172" s="58">
        <f t="shared" si="150"/>
        <v>-2.3055313777563535E-3</v>
      </c>
      <c r="AE172" s="58">
        <f t="shared" si="150"/>
        <v>-3.5337158632225973E-3</v>
      </c>
      <c r="AF172" s="58">
        <f t="shared" si="150"/>
        <v>-8.6920157615808513E-3</v>
      </c>
      <c r="AG172" s="58">
        <f t="shared" si="150"/>
        <v>9.0749926790101298E-4</v>
      </c>
      <c r="AH172" s="58">
        <f t="shared" ref="AH172:BH172" si="151">AH71/AH70-1</f>
        <v>-3.5023815038225381E-3</v>
      </c>
      <c r="AI172" s="58">
        <f t="shared" si="151"/>
        <v>-2.0395618617996547E-5</v>
      </c>
      <c r="AJ172" s="58">
        <f t="shared" si="151"/>
        <v>-2.8271376871342735E-3</v>
      </c>
      <c r="AK172" s="58">
        <f t="shared" si="151"/>
        <v>-2.3517577242643251E-3</v>
      </c>
      <c r="AL172" s="58">
        <f t="shared" si="151"/>
        <v>1.8971252354404999E-3</v>
      </c>
      <c r="AM172" s="58">
        <f t="shared" si="151"/>
        <v>-8.5641069396058533E-4</v>
      </c>
      <c r="AN172" s="58">
        <f t="shared" si="151"/>
        <v>2.6694371575124443E-3</v>
      </c>
      <c r="AO172" s="58">
        <f t="shared" si="151"/>
        <v>-6.3360336954854102E-4</v>
      </c>
      <c r="AP172" s="58">
        <f t="shared" si="151"/>
        <v>3.7173590176842186E-3</v>
      </c>
      <c r="AQ172" s="58">
        <f t="shared" si="151"/>
        <v>-3.2324666132452773E-3</v>
      </c>
      <c r="AR172" s="58">
        <f t="shared" si="151"/>
        <v>-1.1777117472591025E-2</v>
      </c>
      <c r="AS172" s="58">
        <f t="shared" si="151"/>
        <v>5.2497029350047075E-3</v>
      </c>
      <c r="AT172" s="58">
        <f t="shared" si="151"/>
        <v>1.9341309736597978E-4</v>
      </c>
      <c r="AU172" s="58">
        <f t="shared" si="151"/>
        <v>-2.8023260312320941E-3</v>
      </c>
      <c r="AV172" s="58">
        <f t="shared" si="151"/>
        <v>1.8588415361959765E-3</v>
      </c>
      <c r="AW172" s="58">
        <f t="shared" si="151"/>
        <v>1.5017873533336834E-2</v>
      </c>
      <c r="AX172" s="58">
        <f t="shared" si="151"/>
        <v>1.7199008489954259E-3</v>
      </c>
      <c r="AY172" s="58">
        <f t="shared" si="151"/>
        <v>-1.4445528683841857E-3</v>
      </c>
      <c r="AZ172" s="58">
        <f t="shared" si="151"/>
        <v>-1.9320860653866401E-3</v>
      </c>
      <c r="BA172" s="58">
        <f t="shared" si="151"/>
        <v>2.7113160247815848E-3</v>
      </c>
      <c r="BB172" s="58">
        <f t="shared" si="151"/>
        <v>3.3102824657844643E-3</v>
      </c>
      <c r="BC172" s="58">
        <f t="shared" si="151"/>
        <v>3.7992364571770576E-3</v>
      </c>
      <c r="BD172" s="58">
        <f t="shared" si="151"/>
        <v>-3.3251930953692721E-3</v>
      </c>
      <c r="BE172" s="58">
        <f t="shared" si="151"/>
        <v>2.8368794537705355E-3</v>
      </c>
      <c r="BF172" s="58" t="e">
        <f t="shared" si="151"/>
        <v>#DIV/0!</v>
      </c>
      <c r="BG172" s="58">
        <f t="shared" si="151"/>
        <v>9.4959402516114899E-4</v>
      </c>
      <c r="BH172" s="58">
        <f t="shared" si="151"/>
        <v>2.9100159567576611E-3</v>
      </c>
    </row>
    <row r="173" spans="1:60" s="7" customFormat="1" x14ac:dyDescent="0.2">
      <c r="A173" s="138">
        <f t="shared" si="141"/>
        <v>41820</v>
      </c>
      <c r="B173" s="16">
        <f t="shared" ref="B173:AG173" si="152">B72/B71-1</f>
        <v>3.8880515385941727E-4</v>
      </c>
      <c r="C173" s="16">
        <f t="shared" si="152"/>
        <v>-2.7900230807686999E-4</v>
      </c>
      <c r="D173" s="7">
        <f t="shared" si="152"/>
        <v>-2.5361476814932393E-3</v>
      </c>
      <c r="E173" s="7">
        <f t="shared" si="152"/>
        <v>-6.2881772576731665E-3</v>
      </c>
      <c r="F173" s="7">
        <f t="shared" si="152"/>
        <v>1.8065063432559647E-3</v>
      </c>
      <c r="G173" s="7">
        <f t="shared" si="152"/>
        <v>9.6221307285038193E-4</v>
      </c>
      <c r="H173" s="7">
        <f t="shared" si="152"/>
        <v>2.0673937166912459E-2</v>
      </c>
      <c r="I173" s="20">
        <f t="shared" si="152"/>
        <v>1.7925141797681121E-4</v>
      </c>
      <c r="J173" s="7">
        <f t="shared" si="152"/>
        <v>1.8336641391076824E-3</v>
      </c>
      <c r="K173" s="7">
        <f t="shared" si="152"/>
        <v>7.7371293516192985E-4</v>
      </c>
      <c r="L173" s="7">
        <f t="shared" si="152"/>
        <v>-1.0916410008423583E-3</v>
      </c>
      <c r="M173" s="7">
        <f t="shared" si="152"/>
        <v>-1.0149445904457433E-2</v>
      </c>
      <c r="N173" s="7">
        <f t="shared" si="152"/>
        <v>1.3295692621870803E-3</v>
      </c>
      <c r="O173" s="7">
        <f t="shared" si="152"/>
        <v>-2.8881620712125633E-3</v>
      </c>
      <c r="P173" s="7">
        <f t="shared" si="152"/>
        <v>-9.2362183107115303E-3</v>
      </c>
      <c r="Q173" s="7">
        <f t="shared" si="152"/>
        <v>-3.0159261483277966E-3</v>
      </c>
      <c r="R173" s="7">
        <f t="shared" si="152"/>
        <v>-1.0102563469929216E-3</v>
      </c>
      <c r="S173" s="7">
        <f t="shared" si="152"/>
        <v>8.0508455854988448E-4</v>
      </c>
      <c r="T173" s="7">
        <f t="shared" si="152"/>
        <v>-6.4933309278011331E-3</v>
      </c>
      <c r="U173" s="7">
        <f t="shared" si="152"/>
        <v>-2.4606976837593386E-3</v>
      </c>
      <c r="V173" s="7">
        <f t="shared" si="152"/>
        <v>-8.3810247628002266E-4</v>
      </c>
      <c r="W173" s="7">
        <f t="shared" si="152"/>
        <v>-4.936292832596445E-3</v>
      </c>
      <c r="X173" s="7">
        <f t="shared" si="152"/>
        <v>-1.6182107662855438E-3</v>
      </c>
      <c r="Y173" s="7">
        <f t="shared" si="152"/>
        <v>-7.2620551467328376E-3</v>
      </c>
      <c r="Z173" s="7">
        <f t="shared" si="152"/>
        <v>-1.378633470738444E-2</v>
      </c>
      <c r="AA173" s="7">
        <f t="shared" si="152"/>
        <v>2.274368824607631E-3</v>
      </c>
      <c r="AB173" s="7">
        <f t="shared" si="152"/>
        <v>2.8729426885631959E-4</v>
      </c>
      <c r="AC173" s="7">
        <f t="shared" si="152"/>
        <v>8.0408948577814776E-4</v>
      </c>
      <c r="AD173" s="7">
        <f t="shared" si="152"/>
        <v>3.0111466890070382E-4</v>
      </c>
      <c r="AE173" s="7">
        <f t="shared" si="152"/>
        <v>-6.2881772576731665E-3</v>
      </c>
      <c r="AF173" s="7">
        <f t="shared" si="152"/>
        <v>-5.2659430938751806E-3</v>
      </c>
      <c r="AG173" s="7">
        <f t="shared" si="152"/>
        <v>-3.6380294347675424E-3</v>
      </c>
      <c r="AH173" s="7">
        <f t="shared" ref="AH173:BH173" si="153">AH72/AH71-1</f>
        <v>-6.8251190993342536E-3</v>
      </c>
      <c r="AI173" s="7">
        <f t="shared" si="153"/>
        <v>-1.4577859376234681E-3</v>
      </c>
      <c r="AJ173" s="7">
        <f t="shared" si="153"/>
        <v>-3.6907150785437937E-3</v>
      </c>
      <c r="AK173" s="7">
        <f t="shared" si="153"/>
        <v>-1.4046336338048304E-3</v>
      </c>
      <c r="AL173" s="7">
        <f t="shared" si="153"/>
        <v>-1.004685321239096E-3</v>
      </c>
      <c r="AM173" s="7">
        <f t="shared" si="153"/>
        <v>-3.8278117248080612E-4</v>
      </c>
      <c r="AN173" s="7">
        <f t="shared" si="153"/>
        <v>-1.2166721384369028E-3</v>
      </c>
      <c r="AO173" s="7">
        <f t="shared" si="153"/>
        <v>-2.0472184639099833E-3</v>
      </c>
      <c r="AP173" s="7">
        <f t="shared" si="153"/>
        <v>-9.5431543457469292E-4</v>
      </c>
      <c r="AQ173" s="7">
        <f t="shared" si="153"/>
        <v>6.9293393691867156E-3</v>
      </c>
      <c r="AR173" s="7">
        <f t="shared" si="153"/>
        <v>-3.3530229502076736E-3</v>
      </c>
      <c r="AS173" s="7">
        <f t="shared" si="153"/>
        <v>8.9570095772784075E-3</v>
      </c>
      <c r="AT173" s="7">
        <f t="shared" si="153"/>
        <v>5.3074447450440765E-4</v>
      </c>
      <c r="AU173" s="7">
        <f t="shared" si="153"/>
        <v>4.7105052488980448E-3</v>
      </c>
      <c r="AV173" s="7">
        <f t="shared" si="153"/>
        <v>2.8571287777410248E-3</v>
      </c>
      <c r="AW173" s="7">
        <f t="shared" si="153"/>
        <v>4.6348629621111304E-3</v>
      </c>
      <c r="AX173" s="7">
        <f t="shared" si="153"/>
        <v>2.5485755878800198E-3</v>
      </c>
      <c r="AY173" s="7">
        <f t="shared" si="153"/>
        <v>7.7419032489509654E-3</v>
      </c>
      <c r="AZ173" s="7">
        <f t="shared" si="153"/>
        <v>-4.6430394431787869E-3</v>
      </c>
      <c r="BA173" s="7">
        <f t="shared" si="153"/>
        <v>2.7590332208955459E-3</v>
      </c>
      <c r="BB173" s="7">
        <f t="shared" si="153"/>
        <v>1.9594179911224252E-3</v>
      </c>
      <c r="BC173" s="7">
        <f t="shared" si="153"/>
        <v>2.6638426682243921E-3</v>
      </c>
      <c r="BD173" s="7">
        <f t="shared" si="153"/>
        <v>8.6476535815580569E-3</v>
      </c>
      <c r="BE173" s="7">
        <f t="shared" si="153"/>
        <v>-4.9945267484408085E-4</v>
      </c>
      <c r="BF173" s="7" t="e">
        <f t="shared" si="153"/>
        <v>#DIV/0!</v>
      </c>
      <c r="BG173" s="7">
        <f t="shared" si="153"/>
        <v>1.2235222209293628E-3</v>
      </c>
      <c r="BH173" s="7">
        <f t="shared" si="153"/>
        <v>1.8373108198932453E-3</v>
      </c>
    </row>
    <row r="174" spans="1:60" s="7" customFormat="1" x14ac:dyDescent="0.2">
      <c r="A174" s="138">
        <f t="shared" si="141"/>
        <v>41912</v>
      </c>
      <c r="B174" s="16">
        <f t="shared" ref="B174:AG174" si="154">B73/B72-1</f>
        <v>-1.0201476159721334E-3</v>
      </c>
      <c r="C174" s="16">
        <f t="shared" si="154"/>
        <v>-2.1789837597963047E-4</v>
      </c>
      <c r="D174" s="7">
        <f t="shared" si="154"/>
        <v>-3.233265487746162E-3</v>
      </c>
      <c r="E174" s="7">
        <f t="shared" si="154"/>
        <v>-1.0055024957016268E-2</v>
      </c>
      <c r="F174" s="7">
        <f t="shared" si="154"/>
        <v>4.7946092582851207E-4</v>
      </c>
      <c r="G174" s="7">
        <f t="shared" si="154"/>
        <v>1.6370125997726692E-3</v>
      </c>
      <c r="H174" s="7">
        <f t="shared" si="154"/>
        <v>-2.4888787600021445E-2</v>
      </c>
      <c r="I174" s="20">
        <f t="shared" si="154"/>
        <v>-1.5512437735845097E-3</v>
      </c>
      <c r="J174" s="7">
        <f t="shared" si="154"/>
        <v>2.6356776890563705E-3</v>
      </c>
      <c r="K174" s="7">
        <f t="shared" si="154"/>
        <v>1.4207665085117505E-3</v>
      </c>
      <c r="L174" s="7">
        <f t="shared" si="154"/>
        <v>-1.0673136174110032E-2</v>
      </c>
      <c r="M174" s="7">
        <f t="shared" si="154"/>
        <v>-2.8589692267004807E-3</v>
      </c>
      <c r="N174" s="7">
        <f t="shared" si="154"/>
        <v>2.6079321632428432E-3</v>
      </c>
      <c r="O174" s="7">
        <f t="shared" si="154"/>
        <v>-4.3184849022770422E-3</v>
      </c>
      <c r="P174" s="7">
        <f t="shared" si="154"/>
        <v>-1.018924910734853E-2</v>
      </c>
      <c r="Q174" s="7">
        <f t="shared" si="154"/>
        <v>-1.2205006088393144E-2</v>
      </c>
      <c r="R174" s="7">
        <f t="shared" si="154"/>
        <v>-6.8560288053367557E-3</v>
      </c>
      <c r="S174" s="7">
        <f t="shared" si="154"/>
        <v>-6.4686246750379484E-3</v>
      </c>
      <c r="T174" s="7">
        <f t="shared" si="154"/>
        <v>-6.6792827049002579E-3</v>
      </c>
      <c r="U174" s="7">
        <f t="shared" si="154"/>
        <v>-2.5852299795376954E-3</v>
      </c>
      <c r="V174" s="7">
        <f t="shared" si="154"/>
        <v>-4.3568076677976686E-3</v>
      </c>
      <c r="W174" s="7">
        <f t="shared" si="154"/>
        <v>-8.6425294413637888E-3</v>
      </c>
      <c r="X174" s="7">
        <f t="shared" si="154"/>
        <v>-4.9493187319257226E-3</v>
      </c>
      <c r="Y174" s="7">
        <f t="shared" si="154"/>
        <v>-5.7779845086014525E-3</v>
      </c>
      <c r="Z174" s="7">
        <f t="shared" si="154"/>
        <v>-9.8805123946296147E-3</v>
      </c>
      <c r="AA174" s="7">
        <f t="shared" si="154"/>
        <v>1.2251695193077339E-4</v>
      </c>
      <c r="AB174" s="7">
        <f t="shared" si="154"/>
        <v>-3.943654641174299E-3</v>
      </c>
      <c r="AC174" s="7">
        <f t="shared" si="154"/>
        <v>5.3838610263474695E-3</v>
      </c>
      <c r="AD174" s="7">
        <f t="shared" si="154"/>
        <v>1.5572204582166016E-3</v>
      </c>
      <c r="AE174" s="7">
        <f t="shared" si="154"/>
        <v>-1.0055024957016268E-2</v>
      </c>
      <c r="AF174" s="7">
        <f t="shared" si="154"/>
        <v>-1.2588711216569237E-2</v>
      </c>
      <c r="AG174" s="7">
        <f t="shared" si="154"/>
        <v>-6.168390373030963E-3</v>
      </c>
      <c r="AH174" s="7">
        <f t="shared" ref="AH174:BH174" si="155">AH73/AH72-1</f>
        <v>-1.0301192522092828E-2</v>
      </c>
      <c r="AI174" s="7">
        <f t="shared" si="155"/>
        <v>-9.8449282369084123E-4</v>
      </c>
      <c r="AJ174" s="7">
        <f t="shared" si="155"/>
        <v>-3.0679149315011589E-3</v>
      </c>
      <c r="AK174" s="7">
        <f t="shared" si="155"/>
        <v>-2.5965737555121438E-3</v>
      </c>
      <c r="AL174" s="7">
        <f t="shared" si="155"/>
        <v>3.6487008526586706E-4</v>
      </c>
      <c r="AM174" s="7">
        <f t="shared" si="155"/>
        <v>2.4898345725232751E-4</v>
      </c>
      <c r="AN174" s="7">
        <f t="shared" si="155"/>
        <v>9.2936038218314199E-3</v>
      </c>
      <c r="AO174" s="7">
        <f t="shared" si="155"/>
        <v>1.1480692187834762E-2</v>
      </c>
      <c r="AP174" s="7">
        <f t="shared" si="155"/>
        <v>8.6034922972222372E-3</v>
      </c>
      <c r="AQ174" s="7">
        <f t="shared" si="155"/>
        <v>-1.851876086707005E-3</v>
      </c>
      <c r="AR174" s="7">
        <f t="shared" si="155"/>
        <v>-8.0632995387205364E-3</v>
      </c>
      <c r="AS174" s="7">
        <f t="shared" si="155"/>
        <v>6.7516625630594795E-3</v>
      </c>
      <c r="AT174" s="7">
        <f t="shared" si="155"/>
        <v>1.6985967907641175E-3</v>
      </c>
      <c r="AU174" s="7">
        <f t="shared" si="155"/>
        <v>-5.8648486252416143E-3</v>
      </c>
      <c r="AV174" s="7">
        <f t="shared" si="155"/>
        <v>4.9074796107739793E-4</v>
      </c>
      <c r="AW174" s="7">
        <f t="shared" si="155"/>
        <v>-2.011980231820143E-3</v>
      </c>
      <c r="AX174" s="7">
        <f t="shared" si="155"/>
        <v>-6.7648328973468619E-4</v>
      </c>
      <c r="AY174" s="7">
        <f t="shared" si="155"/>
        <v>-5.0976468987861123E-3</v>
      </c>
      <c r="AZ174" s="7">
        <f t="shared" si="155"/>
        <v>-3.2714523513671656E-3</v>
      </c>
      <c r="BA174" s="7">
        <f t="shared" si="155"/>
        <v>-2.2259456000051081E-3</v>
      </c>
      <c r="BB174" s="7">
        <f t="shared" si="155"/>
        <v>2.2937499548025819E-3</v>
      </c>
      <c r="BC174" s="7">
        <f t="shared" si="155"/>
        <v>5.2981756475363184E-3</v>
      </c>
      <c r="BD174" s="7">
        <f t="shared" si="155"/>
        <v>3.4888423167931393E-3</v>
      </c>
      <c r="BE174" s="7">
        <f t="shared" si="155"/>
        <v>2.5109652840278329E-3</v>
      </c>
      <c r="BF174" s="7" t="e">
        <f t="shared" si="155"/>
        <v>#DIV/0!</v>
      </c>
      <c r="BG174" s="7">
        <f t="shared" si="155"/>
        <v>1.4255162744021277E-3</v>
      </c>
      <c r="BH174" s="7">
        <f t="shared" si="155"/>
        <v>5.0157529277887747E-3</v>
      </c>
    </row>
    <row r="175" spans="1:60" s="7" customFormat="1" ht="12" thickBot="1" x14ac:dyDescent="0.25">
      <c r="A175" s="139">
        <f t="shared" si="141"/>
        <v>42003</v>
      </c>
      <c r="B175" s="14">
        <f t="shared" ref="B175:AG175" si="156">B74/B73-1</f>
        <v>-5.5641779739168395E-4</v>
      </c>
      <c r="C175" s="14">
        <f t="shared" si="156"/>
        <v>-1.0179696050517384E-3</v>
      </c>
      <c r="D175" s="22">
        <f t="shared" si="156"/>
        <v>-3.4983362072542601E-3</v>
      </c>
      <c r="E175" s="22">
        <f t="shared" si="156"/>
        <v>-6.5265800322060752E-3</v>
      </c>
      <c r="F175" s="22">
        <f t="shared" si="156"/>
        <v>7.6999930341581369E-4</v>
      </c>
      <c r="G175" s="22">
        <f t="shared" si="156"/>
        <v>2.0348359864974519E-4</v>
      </c>
      <c r="H175" s="22">
        <f t="shared" si="156"/>
        <v>1.3523172687529339E-2</v>
      </c>
      <c r="I175" s="23">
        <f t="shared" si="156"/>
        <v>-1.1053546127041125E-3</v>
      </c>
      <c r="J175" s="22">
        <f t="shared" si="156"/>
        <v>3.2064352637928284E-3</v>
      </c>
      <c r="K175" s="22">
        <f t="shared" si="156"/>
        <v>-4.4754984824824096E-4</v>
      </c>
      <c r="L175" s="22">
        <f t="shared" si="156"/>
        <v>-1.5941135502900217E-2</v>
      </c>
      <c r="M175" s="22">
        <f t="shared" si="156"/>
        <v>-8.9874058276895319E-3</v>
      </c>
      <c r="N175" s="22">
        <f t="shared" si="156"/>
        <v>-1.7766109408197117E-3</v>
      </c>
      <c r="O175" s="22">
        <f t="shared" si="156"/>
        <v>-5.6620147744635974E-3</v>
      </c>
      <c r="P175" s="22">
        <f t="shared" si="156"/>
        <v>-5.4082727668202102E-3</v>
      </c>
      <c r="Q175" s="22">
        <f t="shared" si="156"/>
        <v>-9.981971418759894E-5</v>
      </c>
      <c r="R175" s="22">
        <f t="shared" si="156"/>
        <v>-7.0126946213133756E-4</v>
      </c>
      <c r="S175" s="22">
        <f t="shared" si="156"/>
        <v>2.6693944910012313E-3</v>
      </c>
      <c r="T175" s="22">
        <f t="shared" si="156"/>
        <v>-6.3993586146529058E-3</v>
      </c>
      <c r="U175" s="22">
        <f t="shared" si="156"/>
        <v>-3.8831802044533292E-3</v>
      </c>
      <c r="V175" s="22">
        <f t="shared" si="156"/>
        <v>-2.828958693673056E-3</v>
      </c>
      <c r="W175" s="22">
        <f t="shared" si="156"/>
        <v>-8.82097767330281E-3</v>
      </c>
      <c r="X175" s="22">
        <f t="shared" si="156"/>
        <v>-2.89724668149971E-3</v>
      </c>
      <c r="Y175" s="22">
        <f t="shared" si="156"/>
        <v>-6.2284879788219172E-3</v>
      </c>
      <c r="Z175" s="22">
        <f t="shared" si="156"/>
        <v>-1.1036742972312608E-2</v>
      </c>
      <c r="AA175" s="22">
        <f t="shared" si="156"/>
        <v>6.1786482014314359E-4</v>
      </c>
      <c r="AB175" s="22">
        <f t="shared" si="156"/>
        <v>-2.3015854574610639E-3</v>
      </c>
      <c r="AC175" s="22">
        <f t="shared" si="156"/>
        <v>9.4643440947939084E-4</v>
      </c>
      <c r="AD175" s="22">
        <f t="shared" si="156"/>
        <v>-2.3447525189690399E-3</v>
      </c>
      <c r="AE175" s="22">
        <f t="shared" si="156"/>
        <v>-6.5265800322060752E-3</v>
      </c>
      <c r="AF175" s="22">
        <f t="shared" si="156"/>
        <v>-9.6183414317697613E-3</v>
      </c>
      <c r="AG175" s="22">
        <f t="shared" si="156"/>
        <v>-6.9938582930109128E-3</v>
      </c>
      <c r="AH175" s="22">
        <f t="shared" ref="AH175:BH175" si="157">AH74/AH73-1</f>
        <v>-6.0399359775016315E-3</v>
      </c>
      <c r="AI175" s="22">
        <f t="shared" si="157"/>
        <v>-1.7480794030009239E-3</v>
      </c>
      <c r="AJ175" s="22">
        <f t="shared" si="157"/>
        <v>-1.1434590282758395E-3</v>
      </c>
      <c r="AK175" s="22">
        <f t="shared" si="157"/>
        <v>-2.8978029035758857E-3</v>
      </c>
      <c r="AL175" s="22">
        <f t="shared" si="157"/>
        <v>-1.2379572878371548E-3</v>
      </c>
      <c r="AM175" s="22">
        <f t="shared" si="157"/>
        <v>-2.1505751644086413E-3</v>
      </c>
      <c r="AN175" s="22">
        <f t="shared" si="157"/>
        <v>8.6569662254643021E-4</v>
      </c>
      <c r="AO175" s="22">
        <f t="shared" si="157"/>
        <v>-3.6594734933083073E-3</v>
      </c>
      <c r="AP175" s="22">
        <f t="shared" si="157"/>
        <v>2.2976371785381478E-3</v>
      </c>
      <c r="AQ175" s="22">
        <f t="shared" si="157"/>
        <v>8.0955134871829593E-4</v>
      </c>
      <c r="AR175" s="22">
        <f t="shared" si="157"/>
        <v>-3.7644404900660788E-3</v>
      </c>
      <c r="AS175" s="22">
        <f t="shared" si="157"/>
        <v>5.5978537791847582E-3</v>
      </c>
      <c r="AT175" s="22">
        <f t="shared" si="157"/>
        <v>-6.6050445874732411E-4</v>
      </c>
      <c r="AU175" s="22">
        <f t="shared" si="157"/>
        <v>-3.5919760500748854E-3</v>
      </c>
      <c r="AV175" s="22">
        <f t="shared" si="157"/>
        <v>1.7128700231319183E-3</v>
      </c>
      <c r="AW175" s="22">
        <f t="shared" si="157"/>
        <v>-3.9436037637393673E-3</v>
      </c>
      <c r="AX175" s="22">
        <f t="shared" si="157"/>
        <v>1.1588418498087449E-3</v>
      </c>
      <c r="AY175" s="22">
        <f t="shared" si="157"/>
        <v>3.6568350033774344E-3</v>
      </c>
      <c r="AZ175" s="22">
        <f t="shared" si="157"/>
        <v>-2.4690708221142277E-4</v>
      </c>
      <c r="BA175" s="22">
        <f t="shared" si="157"/>
        <v>3.370099689826267E-3</v>
      </c>
      <c r="BB175" s="22">
        <f t="shared" si="157"/>
        <v>1.497383070589553E-3</v>
      </c>
      <c r="BC175" s="22">
        <f t="shared" si="157"/>
        <v>4.6129225044067024E-3</v>
      </c>
      <c r="BD175" s="22">
        <f t="shared" si="157"/>
        <v>7.404321609676856E-3</v>
      </c>
      <c r="BE175" s="22">
        <f t="shared" si="157"/>
        <v>-3.607712104443106E-4</v>
      </c>
      <c r="BF175" s="22" t="e">
        <f t="shared" si="157"/>
        <v>#DIV/0!</v>
      </c>
      <c r="BG175" s="22">
        <f t="shared" si="157"/>
        <v>5.7921313863729118E-4</v>
      </c>
      <c r="BH175" s="22">
        <f t="shared" si="157"/>
        <v>2.8892539523597272E-3</v>
      </c>
    </row>
    <row r="176" spans="1:60" s="7" customFormat="1" x14ac:dyDescent="0.2">
      <c r="A176" s="140">
        <f t="shared" si="141"/>
        <v>42093</v>
      </c>
      <c r="B176" s="56">
        <f t="shared" ref="B176:AG176" si="158">B75/B74-1</f>
        <v>-4.5383251635067179E-4</v>
      </c>
      <c r="C176" s="56">
        <f t="shared" si="158"/>
        <v>-3.2794582995121502E-4</v>
      </c>
      <c r="D176" s="57">
        <f t="shared" si="158"/>
        <v>-3.5654103539992654E-3</v>
      </c>
      <c r="E176" s="57">
        <f t="shared" si="158"/>
        <v>-1.0123998731387029E-2</v>
      </c>
      <c r="F176" s="57">
        <f t="shared" si="158"/>
        <v>1.2999250249383643E-3</v>
      </c>
      <c r="G176" s="57">
        <f t="shared" si="158"/>
        <v>1.5492446554818962E-3</v>
      </c>
      <c r="H176" s="57">
        <f t="shared" si="158"/>
        <v>-4.238897697973032E-3</v>
      </c>
      <c r="I176" s="97">
        <f t="shared" si="158"/>
        <v>-7.1834519191049662E-4</v>
      </c>
      <c r="J176" s="58">
        <f t="shared" si="158"/>
        <v>1.3515563724588731E-3</v>
      </c>
      <c r="K176" s="58">
        <f t="shared" si="158"/>
        <v>1.5922597230939584E-3</v>
      </c>
      <c r="L176" s="58">
        <f t="shared" si="158"/>
        <v>4.463192565141938E-3</v>
      </c>
      <c r="M176" s="58">
        <f t="shared" si="158"/>
        <v>-1.6487480862775516E-2</v>
      </c>
      <c r="N176" s="58">
        <f t="shared" si="158"/>
        <v>8.6476023567061411E-4</v>
      </c>
      <c r="O176" s="58">
        <f t="shared" si="158"/>
        <v>-1.322248312508767E-2</v>
      </c>
      <c r="P176" s="58">
        <f t="shared" si="158"/>
        <v>-7.9312175158694487E-3</v>
      </c>
      <c r="Q176" s="58">
        <f t="shared" si="158"/>
        <v>-5.0548305873677757E-3</v>
      </c>
      <c r="R176" s="58">
        <f t="shared" si="158"/>
        <v>-2.3051269228921978E-3</v>
      </c>
      <c r="S176" s="58">
        <f t="shared" si="158"/>
        <v>3.1389609174106159E-3</v>
      </c>
      <c r="T176" s="58">
        <f t="shared" si="158"/>
        <v>-8.7985633761336057E-3</v>
      </c>
      <c r="U176" s="58">
        <f t="shared" si="158"/>
        <v>-4.7568431024417324E-3</v>
      </c>
      <c r="V176" s="58">
        <f t="shared" si="158"/>
        <v>-1.8292549814042935E-3</v>
      </c>
      <c r="W176" s="58">
        <f t="shared" si="158"/>
        <v>-5.1155519882680744E-3</v>
      </c>
      <c r="X176" s="58">
        <f t="shared" si="158"/>
        <v>-3.5135833001070926E-3</v>
      </c>
      <c r="Y176" s="58">
        <f t="shared" si="158"/>
        <v>-4.3522723577743561E-3</v>
      </c>
      <c r="Z176" s="58">
        <f t="shared" si="158"/>
        <v>-9.497734465481078E-3</v>
      </c>
      <c r="AA176" s="58">
        <f t="shared" si="158"/>
        <v>2.8888864483760379E-3</v>
      </c>
      <c r="AB176" s="58">
        <f t="shared" si="158"/>
        <v>-4.3728207673191521E-3</v>
      </c>
      <c r="AC176" s="58">
        <f t="shared" si="158"/>
        <v>1.6774210914434207E-3</v>
      </c>
      <c r="AD176" s="58">
        <f t="shared" si="158"/>
        <v>6.2655249889043141E-4</v>
      </c>
      <c r="AE176" s="58">
        <f t="shared" si="158"/>
        <v>-1.0123998731387029E-2</v>
      </c>
      <c r="AF176" s="58">
        <f t="shared" si="158"/>
        <v>-9.2830640047707469E-3</v>
      </c>
      <c r="AG176" s="58">
        <f t="shared" si="158"/>
        <v>-6.0791181853261378E-3</v>
      </c>
      <c r="AH176" s="58">
        <f t="shared" ref="AH176:BH176" si="159">AH75/AH74-1</f>
        <v>-1.085017082321782E-2</v>
      </c>
      <c r="AI176" s="58">
        <f t="shared" si="159"/>
        <v>1.3930178482843836E-3</v>
      </c>
      <c r="AJ176" s="58">
        <f t="shared" si="159"/>
        <v>1.5385457297509841E-3</v>
      </c>
      <c r="AK176" s="58">
        <f t="shared" si="159"/>
        <v>-1.375215077339953E-3</v>
      </c>
      <c r="AL176" s="58">
        <f t="shared" si="159"/>
        <v>2.9002548986651888E-3</v>
      </c>
      <c r="AM176" s="58">
        <f t="shared" si="159"/>
        <v>8.5692755623623107E-4</v>
      </c>
      <c r="AN176" s="58">
        <f t="shared" si="159"/>
        <v>2.0410301823923227E-3</v>
      </c>
      <c r="AO176" s="58">
        <f t="shared" si="159"/>
        <v>1.0224632534907574E-3</v>
      </c>
      <c r="AP176" s="58">
        <f t="shared" si="159"/>
        <v>2.3614288782118908E-3</v>
      </c>
      <c r="AQ176" s="58">
        <f t="shared" si="159"/>
        <v>9.0079923943120477E-4</v>
      </c>
      <c r="AR176" s="58">
        <f t="shared" si="159"/>
        <v>-4.9184822635814918E-3</v>
      </c>
      <c r="AS176" s="58">
        <f t="shared" si="159"/>
        <v>5.9800006525898564E-3</v>
      </c>
      <c r="AT176" s="58">
        <f t="shared" si="159"/>
        <v>-1.291049214117268E-3</v>
      </c>
      <c r="AU176" s="58">
        <f t="shared" si="159"/>
        <v>-5.6941703510596797E-3</v>
      </c>
      <c r="AV176" s="58">
        <f t="shared" si="159"/>
        <v>4.0335396889779052E-3</v>
      </c>
      <c r="AW176" s="58">
        <f t="shared" si="159"/>
        <v>1.1635380678291396E-2</v>
      </c>
      <c r="AX176" s="58">
        <f t="shared" si="159"/>
        <v>7.7253725461980949E-3</v>
      </c>
      <c r="AY176" s="58">
        <f t="shared" si="159"/>
        <v>5.9699519569633708E-5</v>
      </c>
      <c r="AZ176" s="58">
        <f t="shared" si="159"/>
        <v>2.1593839806777204E-4</v>
      </c>
      <c r="BA176" s="58">
        <f t="shared" si="159"/>
        <v>-1.1266224010602066E-3</v>
      </c>
      <c r="BB176" s="58">
        <f t="shared" si="159"/>
        <v>8.8821287009177574E-4</v>
      </c>
      <c r="BC176" s="58">
        <f t="shared" si="159"/>
        <v>2.5060035671056191E-3</v>
      </c>
      <c r="BD176" s="58">
        <f t="shared" si="159"/>
        <v>-8.3624933479753416E-4</v>
      </c>
      <c r="BE176" s="58">
        <f t="shared" si="159"/>
        <v>2.3967259543002939E-3</v>
      </c>
      <c r="BF176" s="58" t="e">
        <f t="shared" si="159"/>
        <v>#DIV/0!</v>
      </c>
      <c r="BG176" s="58">
        <f t="shared" si="159"/>
        <v>5.1231365048542976E-4</v>
      </c>
      <c r="BH176" s="58">
        <f t="shared" si="159"/>
        <v>-1.1716168482056588E-5</v>
      </c>
    </row>
    <row r="177" spans="1:60" s="7" customFormat="1" x14ac:dyDescent="0.2">
      <c r="A177" s="138">
        <f t="shared" si="141"/>
        <v>42185</v>
      </c>
      <c r="B177" s="16">
        <f t="shared" ref="B177:AG177" si="160">B76/B75-1</f>
        <v>1.7391006555464994E-3</v>
      </c>
      <c r="C177" s="16">
        <f t="shared" si="160"/>
        <v>4.4320129086461435E-4</v>
      </c>
      <c r="D177" s="7">
        <f t="shared" si="160"/>
        <v>-1.8432123306827419E-3</v>
      </c>
      <c r="E177" s="7">
        <f t="shared" si="160"/>
        <v>-6.8504909235845846E-3</v>
      </c>
      <c r="F177" s="7">
        <f t="shared" si="160"/>
        <v>3.4716425914849136E-3</v>
      </c>
      <c r="G177" s="7">
        <f t="shared" si="160"/>
        <v>1.7985702544194293E-3</v>
      </c>
      <c r="H177" s="7">
        <f t="shared" si="160"/>
        <v>4.0856253036114287E-2</v>
      </c>
      <c r="I177" s="20">
        <f t="shared" si="160"/>
        <v>1.4700613081071179E-3</v>
      </c>
      <c r="J177" s="7">
        <f t="shared" si="160"/>
        <v>3.5715898191623907E-3</v>
      </c>
      <c r="K177" s="7">
        <f t="shared" si="160"/>
        <v>1.4128709764618108E-3</v>
      </c>
      <c r="L177" s="7">
        <f t="shared" si="160"/>
        <v>-6.1446431609084584E-3</v>
      </c>
      <c r="M177" s="7">
        <f t="shared" si="160"/>
        <v>-3.4882240519846786E-3</v>
      </c>
      <c r="N177" s="7">
        <f t="shared" si="160"/>
        <v>2.6331731770188327E-3</v>
      </c>
      <c r="O177" s="7">
        <f t="shared" si="160"/>
        <v>-4.215904082202071E-3</v>
      </c>
      <c r="P177" s="7">
        <f t="shared" si="160"/>
        <v>-5.844255589508851E-3</v>
      </c>
      <c r="Q177" s="7">
        <f t="shared" si="160"/>
        <v>-1.6014239431149546E-2</v>
      </c>
      <c r="R177" s="7">
        <f t="shared" si="160"/>
        <v>2.6675231227799578E-3</v>
      </c>
      <c r="S177" s="7">
        <f t="shared" si="160"/>
        <v>3.4562555711812326E-3</v>
      </c>
      <c r="T177" s="7">
        <f t="shared" si="160"/>
        <v>-4.7561160241075262E-3</v>
      </c>
      <c r="U177" s="7">
        <f t="shared" si="160"/>
        <v>-6.3324684067842529E-3</v>
      </c>
      <c r="V177" s="7">
        <f t="shared" si="160"/>
        <v>-4.4508949692076971E-3</v>
      </c>
      <c r="W177" s="7">
        <f t="shared" si="160"/>
        <v>-1.095795041977321E-3</v>
      </c>
      <c r="X177" s="7">
        <f t="shared" si="160"/>
        <v>-3.2702585144835927E-3</v>
      </c>
      <c r="Y177" s="7">
        <f t="shared" si="160"/>
        <v>-2.7343682796736601E-3</v>
      </c>
      <c r="Z177" s="7">
        <f t="shared" si="160"/>
        <v>-6.7126378413806531E-3</v>
      </c>
      <c r="AA177" s="7">
        <f t="shared" si="160"/>
        <v>2.7950640733442889E-3</v>
      </c>
      <c r="AB177" s="7">
        <f t="shared" si="160"/>
        <v>-5.4323501085917769E-4</v>
      </c>
      <c r="AC177" s="7">
        <f t="shared" si="160"/>
        <v>2.3394801548075606E-3</v>
      </c>
      <c r="AD177" s="7">
        <f t="shared" si="160"/>
        <v>-6.1375854643253014E-4</v>
      </c>
      <c r="AE177" s="7">
        <f t="shared" si="160"/>
        <v>-6.8504909235845846E-3</v>
      </c>
      <c r="AF177" s="7">
        <f t="shared" si="160"/>
        <v>-5.7170041186245246E-3</v>
      </c>
      <c r="AG177" s="7">
        <f t="shared" si="160"/>
        <v>-2.4911308478272609E-3</v>
      </c>
      <c r="AH177" s="7">
        <f t="shared" ref="AH177:BH177" si="161">AH76/AH75-1</f>
        <v>-7.6669852160063945E-3</v>
      </c>
      <c r="AI177" s="7">
        <f t="shared" si="161"/>
        <v>1.0006903105326259E-3</v>
      </c>
      <c r="AJ177" s="7">
        <f t="shared" si="161"/>
        <v>2.4868473905161892E-3</v>
      </c>
      <c r="AK177" s="7">
        <f t="shared" si="161"/>
        <v>-1.2677638989788687E-4</v>
      </c>
      <c r="AL177" s="7">
        <f t="shared" si="161"/>
        <v>1.3056753930216214E-3</v>
      </c>
      <c r="AM177" s="7">
        <f t="shared" si="161"/>
        <v>4.766604074182279E-4</v>
      </c>
      <c r="AN177" s="7">
        <f t="shared" si="161"/>
        <v>2.0024696884168858E-3</v>
      </c>
      <c r="AO177" s="7">
        <f t="shared" si="161"/>
        <v>-5.2701226728191219E-3</v>
      </c>
      <c r="AP177" s="7">
        <f t="shared" si="161"/>
        <v>4.2870682053879339E-3</v>
      </c>
      <c r="AQ177" s="7">
        <f t="shared" si="161"/>
        <v>-8.3804337848267796E-3</v>
      </c>
      <c r="AR177" s="7">
        <f t="shared" si="161"/>
        <v>-3.0784598905937433E-3</v>
      </c>
      <c r="AS177" s="7">
        <f t="shared" si="161"/>
        <v>8.9423228542755417E-3</v>
      </c>
      <c r="AT177" s="7">
        <f t="shared" si="161"/>
        <v>1.0465773456367344E-3</v>
      </c>
      <c r="AU177" s="7">
        <f t="shared" si="161"/>
        <v>-1.2443759883522532E-3</v>
      </c>
      <c r="AV177" s="7">
        <f t="shared" si="161"/>
        <v>5.1265246576888135E-3</v>
      </c>
      <c r="AW177" s="7">
        <f t="shared" si="161"/>
        <v>7.73100112808911E-3</v>
      </c>
      <c r="AX177" s="7">
        <f t="shared" si="161"/>
        <v>4.8649380282950183E-4</v>
      </c>
      <c r="AY177" s="7">
        <f t="shared" si="161"/>
        <v>1.4124666575623168E-2</v>
      </c>
      <c r="AZ177" s="7">
        <f t="shared" si="161"/>
        <v>2.1503917183158805E-3</v>
      </c>
      <c r="BA177" s="7">
        <f t="shared" si="161"/>
        <v>1.7602217484586902E-3</v>
      </c>
      <c r="BB177" s="7">
        <f t="shared" si="161"/>
        <v>3.3708027627683546E-3</v>
      </c>
      <c r="BC177" s="7">
        <f t="shared" si="161"/>
        <v>4.4492260591024735E-3</v>
      </c>
      <c r="BD177" s="7">
        <f t="shared" si="161"/>
        <v>-2.7783501448315207E-3</v>
      </c>
      <c r="BE177" s="7">
        <f t="shared" si="161"/>
        <v>3.1687953983428052E-4</v>
      </c>
      <c r="BF177" s="7" t="e">
        <f t="shared" si="161"/>
        <v>#DIV/0!</v>
      </c>
      <c r="BG177" s="7">
        <f t="shared" si="161"/>
        <v>-5.1304761156856227E-4</v>
      </c>
      <c r="BH177" s="7">
        <f t="shared" si="161"/>
        <v>1.0284113191574296E-3</v>
      </c>
    </row>
    <row r="178" spans="1:60" s="7" customFormat="1" x14ac:dyDescent="0.2">
      <c r="A178" s="138">
        <f t="shared" si="141"/>
        <v>42277</v>
      </c>
      <c r="B178" s="16">
        <f t="shared" ref="B178:AG178" si="162">B77/B76-1</f>
        <v>2.8409443522048328E-3</v>
      </c>
      <c r="C178" s="16">
        <f t="shared" si="162"/>
        <v>1.6096893788075661E-3</v>
      </c>
      <c r="D178" s="7">
        <f t="shared" si="162"/>
        <v>-2.8819234530846893E-3</v>
      </c>
      <c r="E178" s="7">
        <f t="shared" si="162"/>
        <v>-6.0976443541850278E-3</v>
      </c>
      <c r="F178" s="7">
        <f t="shared" si="162"/>
        <v>5.0862823816841818E-3</v>
      </c>
      <c r="G178" s="7">
        <f t="shared" si="162"/>
        <v>3.5296542168021805E-3</v>
      </c>
      <c r="H178" s="7">
        <f t="shared" si="162"/>
        <v>3.8563756043558328E-2</v>
      </c>
      <c r="I178" s="20">
        <f t="shared" si="162"/>
        <v>2.8378413057870144E-3</v>
      </c>
      <c r="J178" s="7">
        <f t="shared" si="162"/>
        <v>2.8620356594728502E-3</v>
      </c>
      <c r="K178" s="7">
        <f t="shared" si="162"/>
        <v>3.6751997519288704E-3</v>
      </c>
      <c r="L178" s="7">
        <f t="shared" si="162"/>
        <v>1.8347951945695051E-2</v>
      </c>
      <c r="M178" s="7">
        <f t="shared" si="162"/>
        <v>-1.8320141830216241E-2</v>
      </c>
      <c r="N178" s="7">
        <f t="shared" si="162"/>
        <v>1.7698647524888589E-3</v>
      </c>
      <c r="O178" s="7">
        <f t="shared" si="162"/>
        <v>-1.5079391330895531E-3</v>
      </c>
      <c r="P178" s="7">
        <f t="shared" si="162"/>
        <v>-7.5597413234196331E-3</v>
      </c>
      <c r="Q178" s="7">
        <f t="shared" si="162"/>
        <v>-6.3562999630675243E-3</v>
      </c>
      <c r="R178" s="7">
        <f t="shared" si="162"/>
        <v>3.6393181635603344E-3</v>
      </c>
      <c r="S178" s="7">
        <f t="shared" si="162"/>
        <v>-4.0685404145924808E-3</v>
      </c>
      <c r="T178" s="7">
        <f t="shared" si="162"/>
        <v>-4.3744749060923294E-3</v>
      </c>
      <c r="U178" s="7">
        <f t="shared" si="162"/>
        <v>-5.8535759097911866E-3</v>
      </c>
      <c r="V178" s="7">
        <f t="shared" si="162"/>
        <v>2.2864165394946845E-3</v>
      </c>
      <c r="W178" s="7">
        <f t="shared" si="162"/>
        <v>-4.0513094763969804E-3</v>
      </c>
      <c r="X178" s="7">
        <f t="shared" si="162"/>
        <v>-5.2367561665287443E-3</v>
      </c>
      <c r="Y178" s="7">
        <f t="shared" si="162"/>
        <v>-4.17588515454137E-3</v>
      </c>
      <c r="Z178" s="7">
        <f t="shared" si="162"/>
        <v>-7.1558082543180523E-3</v>
      </c>
      <c r="AA178" s="7">
        <f t="shared" si="162"/>
        <v>-7.3332900460187922E-5</v>
      </c>
      <c r="AB178" s="7">
        <f t="shared" si="162"/>
        <v>-2.8262283632841667E-3</v>
      </c>
      <c r="AC178" s="7">
        <f t="shared" si="162"/>
        <v>-4.3016328596708897E-3</v>
      </c>
      <c r="AD178" s="7">
        <f t="shared" si="162"/>
        <v>-1.9313963664011613E-3</v>
      </c>
      <c r="AE178" s="7">
        <f t="shared" si="162"/>
        <v>-6.0976443541850278E-3</v>
      </c>
      <c r="AF178" s="7">
        <f t="shared" si="162"/>
        <v>-2.6728052352840148E-3</v>
      </c>
      <c r="AG178" s="7">
        <f t="shared" si="162"/>
        <v>-1.2989357598639506E-2</v>
      </c>
      <c r="AH178" s="7">
        <f t="shared" ref="AH178:BH178" si="163">AH77/AH76-1</f>
        <v>-5.5022726446694037E-3</v>
      </c>
      <c r="AI178" s="7">
        <f t="shared" si="163"/>
        <v>1.9337670536863083E-3</v>
      </c>
      <c r="AJ178" s="7">
        <f t="shared" si="163"/>
        <v>4.9453704349433636E-4</v>
      </c>
      <c r="AK178" s="7">
        <f t="shared" si="163"/>
        <v>-2.7890722977441662E-4</v>
      </c>
      <c r="AL178" s="7">
        <f t="shared" si="163"/>
        <v>3.4657738724137577E-3</v>
      </c>
      <c r="AM178" s="7">
        <f t="shared" si="163"/>
        <v>1.0939355087271618E-3</v>
      </c>
      <c r="AN178" s="7">
        <f t="shared" si="163"/>
        <v>1.7977614803587505E-2</v>
      </c>
      <c r="AO178" s="7">
        <f t="shared" si="163"/>
        <v>2.5019391076896769E-2</v>
      </c>
      <c r="AP178" s="7">
        <f t="shared" si="163"/>
        <v>1.5786575541784309E-2</v>
      </c>
      <c r="AQ178" s="7">
        <f t="shared" si="163"/>
        <v>-1.5918569298076779E-3</v>
      </c>
      <c r="AR178" s="7">
        <f t="shared" si="163"/>
        <v>-8.1707756852695823E-3</v>
      </c>
      <c r="AS178" s="7">
        <f t="shared" si="163"/>
        <v>8.2459777233903075E-3</v>
      </c>
      <c r="AT178" s="7">
        <f t="shared" si="163"/>
        <v>-2.2680427056510633E-3</v>
      </c>
      <c r="AU178" s="7">
        <f t="shared" si="163"/>
        <v>1.0821059595451654E-3</v>
      </c>
      <c r="AV178" s="7">
        <f t="shared" si="163"/>
        <v>6.0891439038164297E-3</v>
      </c>
      <c r="AW178" s="7">
        <f t="shared" si="163"/>
        <v>3.0868325348245573E-3</v>
      </c>
      <c r="AX178" s="7">
        <f t="shared" si="163"/>
        <v>-1.1605203379460916E-2</v>
      </c>
      <c r="AY178" s="7">
        <f t="shared" si="163"/>
        <v>1.6037833662596368E-2</v>
      </c>
      <c r="AZ178" s="7">
        <f t="shared" si="163"/>
        <v>3.0418432812169272E-3</v>
      </c>
      <c r="BA178" s="7">
        <f t="shared" si="163"/>
        <v>4.9794712319868317E-3</v>
      </c>
      <c r="BB178" s="7">
        <f t="shared" si="163"/>
        <v>1.4187173018329613E-3</v>
      </c>
      <c r="BC178" s="7">
        <f t="shared" si="163"/>
        <v>2.9211364865622258E-3</v>
      </c>
      <c r="BD178" s="7">
        <f t="shared" si="163"/>
        <v>2.9997761167981363E-3</v>
      </c>
      <c r="BE178" s="7">
        <f t="shared" si="163"/>
        <v>2.328898226591436E-3</v>
      </c>
      <c r="BF178" s="7" t="e">
        <f t="shared" si="163"/>
        <v>#DIV/0!</v>
      </c>
      <c r="BG178" s="7">
        <f t="shared" si="163"/>
        <v>2.6305493768479238E-3</v>
      </c>
      <c r="BH178" s="7">
        <f t="shared" si="163"/>
        <v>3.0968462720404322E-3</v>
      </c>
    </row>
    <row r="179" spans="1:60" s="7" customFormat="1" ht="12" thickBot="1" x14ac:dyDescent="0.25">
      <c r="A179" s="139">
        <f t="shared" si="141"/>
        <v>42368</v>
      </c>
      <c r="B179" s="14">
        <f t="shared" ref="B179:AG179" si="164">B78/B77-1</f>
        <v>1.7166464066296072E-3</v>
      </c>
      <c r="C179" s="14">
        <f t="shared" si="164"/>
        <v>8.3158899478696924E-4</v>
      </c>
      <c r="D179" s="22">
        <f t="shared" si="164"/>
        <v>-2.0607321009872281E-3</v>
      </c>
      <c r="E179" s="22">
        <f t="shared" si="164"/>
        <v>-2.1908523625365772E-3</v>
      </c>
      <c r="F179" s="22">
        <f t="shared" si="164"/>
        <v>2.9787886371273053E-3</v>
      </c>
      <c r="G179" s="22">
        <f t="shared" si="164"/>
        <v>1.8478169717668358E-3</v>
      </c>
      <c r="H179" s="22">
        <f t="shared" si="164"/>
        <v>2.6481424147290156E-2</v>
      </c>
      <c r="I179" s="23">
        <f t="shared" si="164"/>
        <v>1.6663653663189226E-3</v>
      </c>
      <c r="J179" s="22">
        <f t="shared" si="164"/>
        <v>2.0583967846143914E-3</v>
      </c>
      <c r="K179" s="22">
        <f t="shared" si="164"/>
        <v>1.8019462873095637E-3</v>
      </c>
      <c r="L179" s="22">
        <f t="shared" si="164"/>
        <v>-1.0540981015926043E-2</v>
      </c>
      <c r="M179" s="22">
        <f t="shared" si="164"/>
        <v>-1.1670153060505783E-2</v>
      </c>
      <c r="N179" s="22">
        <f t="shared" si="164"/>
        <v>2.7396381669728687E-3</v>
      </c>
      <c r="O179" s="22">
        <f t="shared" si="164"/>
        <v>-7.0498625441683949E-4</v>
      </c>
      <c r="P179" s="22">
        <f t="shared" si="164"/>
        <v>-9.1875906942781027E-3</v>
      </c>
      <c r="Q179" s="22">
        <f t="shared" si="164"/>
        <v>-1.5464927627590108E-2</v>
      </c>
      <c r="R179" s="22">
        <f t="shared" si="164"/>
        <v>4.8440665721938281E-4</v>
      </c>
      <c r="S179" s="22">
        <f t="shared" si="164"/>
        <v>5.6614209454224351E-3</v>
      </c>
      <c r="T179" s="22">
        <f t="shared" si="164"/>
        <v>-1.4783319020683638E-3</v>
      </c>
      <c r="U179" s="22">
        <f t="shared" si="164"/>
        <v>-2.4415220536314619E-3</v>
      </c>
      <c r="V179" s="22">
        <f t="shared" si="164"/>
        <v>-3.8938723301652489E-3</v>
      </c>
      <c r="W179" s="22">
        <f t="shared" si="164"/>
        <v>-1.0594314348671641E-2</v>
      </c>
      <c r="X179" s="22">
        <f t="shared" si="164"/>
        <v>-6.3259846655037144E-3</v>
      </c>
      <c r="Y179" s="22">
        <f t="shared" si="164"/>
        <v>-2.9908228085724353E-3</v>
      </c>
      <c r="Z179" s="22">
        <f t="shared" si="164"/>
        <v>-5.6739269965305761E-3</v>
      </c>
      <c r="AA179" s="22">
        <f t="shared" si="164"/>
        <v>6.7692571082744735E-4</v>
      </c>
      <c r="AB179" s="22">
        <f t="shared" si="164"/>
        <v>2.0621625989258874E-5</v>
      </c>
      <c r="AC179" s="22">
        <f t="shared" si="164"/>
        <v>-2.8595816933087992E-3</v>
      </c>
      <c r="AD179" s="22">
        <f t="shared" si="164"/>
        <v>-2.0722321147224054E-3</v>
      </c>
      <c r="AE179" s="22">
        <f t="shared" si="164"/>
        <v>-2.1908523625365772E-3</v>
      </c>
      <c r="AF179" s="22">
        <f t="shared" si="164"/>
        <v>-6.6732095184647289E-3</v>
      </c>
      <c r="AG179" s="22">
        <f t="shared" si="164"/>
        <v>-5.6575508014348186E-3</v>
      </c>
      <c r="AH179" s="22">
        <f t="shared" ref="AH179:BH179" si="165">AH78/AH77-1</f>
        <v>-1.0593925569996054E-3</v>
      </c>
      <c r="AI179" s="22">
        <f t="shared" si="165"/>
        <v>4.6122566461637149E-4</v>
      </c>
      <c r="AJ179" s="22">
        <f t="shared" si="165"/>
        <v>2.9067687485588856E-3</v>
      </c>
      <c r="AK179" s="22">
        <f t="shared" si="165"/>
        <v>-2.2659743988739933E-4</v>
      </c>
      <c r="AL179" s="22">
        <f t="shared" si="165"/>
        <v>3.1597910989522582E-4</v>
      </c>
      <c r="AM179" s="22">
        <f t="shared" si="165"/>
        <v>-2.5071379322838538E-5</v>
      </c>
      <c r="AN179" s="22">
        <f t="shared" si="165"/>
        <v>-4.4419223893075177E-3</v>
      </c>
      <c r="AO179" s="22">
        <f t="shared" si="165"/>
        <v>-2.0573916567100725E-2</v>
      </c>
      <c r="AP179" s="22">
        <f t="shared" si="165"/>
        <v>6.2314940974661504E-4</v>
      </c>
      <c r="AQ179" s="22">
        <f t="shared" si="165"/>
        <v>1.1806654576130171E-2</v>
      </c>
      <c r="AR179" s="22">
        <f t="shared" si="165"/>
        <v>-6.2366191218039546E-3</v>
      </c>
      <c r="AS179" s="22">
        <f t="shared" si="165"/>
        <v>8.8950759572292704E-3</v>
      </c>
      <c r="AT179" s="22">
        <f t="shared" si="165"/>
        <v>7.7818014870967289E-4</v>
      </c>
      <c r="AU179" s="22">
        <f t="shared" si="165"/>
        <v>-1.9133839174257927E-3</v>
      </c>
      <c r="AV179" s="22">
        <f t="shared" si="165"/>
        <v>4.3377993199458231E-3</v>
      </c>
      <c r="AW179" s="22">
        <f t="shared" si="165"/>
        <v>2.0915199736304402E-4</v>
      </c>
      <c r="AX179" s="22">
        <f t="shared" si="165"/>
        <v>-1.31220408569932E-3</v>
      </c>
      <c r="AY179" s="22">
        <f t="shared" si="165"/>
        <v>1.4936363392334506E-2</v>
      </c>
      <c r="AZ179" s="22">
        <f t="shared" si="165"/>
        <v>2.378704876233817E-3</v>
      </c>
      <c r="BA179" s="22">
        <f t="shared" si="165"/>
        <v>-8.4935358493287705E-4</v>
      </c>
      <c r="BB179" s="22">
        <f t="shared" si="165"/>
        <v>1.9585260721224351E-3</v>
      </c>
      <c r="BC179" s="22">
        <f t="shared" si="165"/>
        <v>2.8998082507007972E-3</v>
      </c>
      <c r="BD179" s="22">
        <f t="shared" si="165"/>
        <v>6.9254289484224074E-3</v>
      </c>
      <c r="BE179" s="22">
        <f t="shared" si="165"/>
        <v>-1.3683030925402129E-3</v>
      </c>
      <c r="BF179" s="22" t="e">
        <f t="shared" si="165"/>
        <v>#DIV/0!</v>
      </c>
      <c r="BG179" s="22">
        <f t="shared" si="165"/>
        <v>-4.7968189974190167E-4</v>
      </c>
      <c r="BH179" s="22">
        <f t="shared" si="165"/>
        <v>-7.5332829358498721E-4</v>
      </c>
    </row>
    <row r="180" spans="1:60" s="7" customFormat="1" x14ac:dyDescent="0.2">
      <c r="A180" s="140">
        <f t="shared" si="141"/>
        <v>42459</v>
      </c>
      <c r="B180" s="56">
        <f t="shared" ref="B180:AG180" si="166">B79/B78-1</f>
        <v>8.7842192309794953E-4</v>
      </c>
      <c r="C180" s="56">
        <f t="shared" si="166"/>
        <v>1.0316080060122079E-3</v>
      </c>
      <c r="D180" s="57">
        <f t="shared" si="166"/>
        <v>-4.0967278699159948E-3</v>
      </c>
      <c r="E180" s="57">
        <f t="shared" si="166"/>
        <v>-4.0468929699021272E-3</v>
      </c>
      <c r="F180" s="57">
        <f t="shared" si="166"/>
        <v>2.5095833421058256E-3</v>
      </c>
      <c r="G180" s="57">
        <f t="shared" si="166"/>
        <v>2.796058499417553E-3</v>
      </c>
      <c r="H180" s="57">
        <f t="shared" si="166"/>
        <v>-3.3007690019859481E-3</v>
      </c>
      <c r="I180" s="97">
        <f t="shared" si="166"/>
        <v>4.6751668840783189E-4</v>
      </c>
      <c r="J180" s="58">
        <f t="shared" si="166"/>
        <v>3.6701716499591974E-3</v>
      </c>
      <c r="K180" s="58">
        <f t="shared" si="166"/>
        <v>2.6056013413784385E-3</v>
      </c>
      <c r="L180" s="58">
        <f t="shared" si="166"/>
        <v>-1.3178194692972101E-2</v>
      </c>
      <c r="M180" s="58">
        <f t="shared" si="166"/>
        <v>-8.5474744961898663E-3</v>
      </c>
      <c r="N180" s="58">
        <f t="shared" si="166"/>
        <v>4.9052940236582465E-4</v>
      </c>
      <c r="O180" s="58">
        <f t="shared" si="166"/>
        <v>2.2267178955435174E-3</v>
      </c>
      <c r="P180" s="58">
        <f t="shared" si="166"/>
        <v>-7.3942615874708073E-3</v>
      </c>
      <c r="Q180" s="58">
        <f t="shared" si="166"/>
        <v>-1.0920837519739157E-2</v>
      </c>
      <c r="R180" s="58">
        <f t="shared" si="166"/>
        <v>-5.7018736050625796E-3</v>
      </c>
      <c r="S180" s="58">
        <f t="shared" si="166"/>
        <v>2.4230424003954809E-3</v>
      </c>
      <c r="T180" s="58">
        <f t="shared" si="166"/>
        <v>-3.3155452161286458E-3</v>
      </c>
      <c r="U180" s="58">
        <f t="shared" si="166"/>
        <v>-6.559555519511262E-3</v>
      </c>
      <c r="V180" s="58">
        <f t="shared" si="166"/>
        <v>-9.3154658438512339E-3</v>
      </c>
      <c r="W180" s="58">
        <f t="shared" si="166"/>
        <v>-5.9727929126365265E-3</v>
      </c>
      <c r="X180" s="58">
        <f t="shared" si="166"/>
        <v>-3.1100241745382062E-3</v>
      </c>
      <c r="Y180" s="58">
        <f t="shared" si="166"/>
        <v>-7.4065367703876062E-3</v>
      </c>
      <c r="Z180" s="58">
        <f t="shared" si="166"/>
        <v>-1.418322441446318E-2</v>
      </c>
      <c r="AA180" s="58">
        <f t="shared" si="166"/>
        <v>1.7982646456786711E-3</v>
      </c>
      <c r="AB180" s="58">
        <f t="shared" si="166"/>
        <v>-4.3639614887523992E-3</v>
      </c>
      <c r="AC180" s="58">
        <f t="shared" si="166"/>
        <v>-3.2001658337720285E-3</v>
      </c>
      <c r="AD180" s="58">
        <f t="shared" si="166"/>
        <v>-3.4942130773170099E-3</v>
      </c>
      <c r="AE180" s="58">
        <f t="shared" si="166"/>
        <v>-4.0468929699021272E-3</v>
      </c>
      <c r="AF180" s="58">
        <f t="shared" si="166"/>
        <v>3.6740418676404207E-3</v>
      </c>
      <c r="AG180" s="58">
        <f t="shared" si="166"/>
        <v>-6.2476482359097307E-3</v>
      </c>
      <c r="AH180" s="58">
        <f t="shared" ref="AH180:BH180" si="167">AH79/AH78-1</f>
        <v>-4.7489643506255508E-3</v>
      </c>
      <c r="AI180" s="58">
        <f t="shared" si="167"/>
        <v>1.1713776660271513E-4</v>
      </c>
      <c r="AJ180" s="58">
        <f t="shared" si="167"/>
        <v>-1.6881047954642181E-3</v>
      </c>
      <c r="AK180" s="58">
        <f t="shared" si="167"/>
        <v>-2.7148385457690383E-3</v>
      </c>
      <c r="AL180" s="58">
        <f t="shared" si="167"/>
        <v>2.0631931096570799E-3</v>
      </c>
      <c r="AM180" s="58">
        <f t="shared" si="167"/>
        <v>-2.3356408425846409E-3</v>
      </c>
      <c r="AN180" s="58">
        <f t="shared" si="167"/>
        <v>1.5257743170827842E-2</v>
      </c>
      <c r="AO180" s="58">
        <f t="shared" si="167"/>
        <v>1.0771116112168411E-2</v>
      </c>
      <c r="AP180" s="58">
        <f t="shared" si="167"/>
        <v>1.6636598304065942E-2</v>
      </c>
      <c r="AQ180" s="58">
        <f t="shared" si="167"/>
        <v>-8.7417333597594737E-3</v>
      </c>
      <c r="AR180" s="58">
        <f t="shared" si="167"/>
        <v>-4.4978839436371487E-3</v>
      </c>
      <c r="AS180" s="58">
        <f t="shared" si="167"/>
        <v>5.2816192413203122E-3</v>
      </c>
      <c r="AT180" s="58">
        <f t="shared" si="167"/>
        <v>1.2403690456617156E-3</v>
      </c>
      <c r="AU180" s="58">
        <f t="shared" si="167"/>
        <v>-1.708801996414766E-3</v>
      </c>
      <c r="AV180" s="58">
        <f t="shared" si="167"/>
        <v>5.5654898709798228E-3</v>
      </c>
      <c r="AW180" s="58">
        <f t="shared" si="167"/>
        <v>-8.420260316696071E-4</v>
      </c>
      <c r="AX180" s="58">
        <f t="shared" si="167"/>
        <v>2.0106112973761192E-4</v>
      </c>
      <c r="AY180" s="58">
        <f t="shared" si="167"/>
        <v>2.0138768777608895E-3</v>
      </c>
      <c r="AZ180" s="58">
        <f t="shared" si="167"/>
        <v>-2.4754573375031952E-2</v>
      </c>
      <c r="BA180" s="58">
        <f t="shared" si="167"/>
        <v>4.0423089854180194E-3</v>
      </c>
      <c r="BB180" s="58">
        <f t="shared" si="167"/>
        <v>3.3829901957971309E-3</v>
      </c>
      <c r="BC180" s="58">
        <f t="shared" si="167"/>
        <v>8.6899629497156905E-3</v>
      </c>
      <c r="BD180" s="58">
        <f t="shared" si="167"/>
        <v>8.4773876074619725E-3</v>
      </c>
      <c r="BE180" s="58">
        <f t="shared" si="167"/>
        <v>1.6615697806083851E-3</v>
      </c>
      <c r="BF180" s="58" t="e">
        <f t="shared" si="167"/>
        <v>#DIV/0!</v>
      </c>
      <c r="BG180" s="58">
        <f t="shared" si="167"/>
        <v>3.8159297975597362E-3</v>
      </c>
      <c r="BH180" s="58">
        <f t="shared" si="167"/>
        <v>4.6408380005493743E-3</v>
      </c>
    </row>
    <row r="181" spans="1:60" s="7" customFormat="1" x14ac:dyDescent="0.2">
      <c r="A181" s="138">
        <f t="shared" si="141"/>
        <v>42551</v>
      </c>
      <c r="B181" s="16">
        <f t="shared" ref="B181:AG181" si="168">B80/B79-1</f>
        <v>3.1129994160610241E-3</v>
      </c>
      <c r="C181" s="16">
        <f t="shared" si="168"/>
        <v>2.139676713593941E-3</v>
      </c>
      <c r="D181" s="7">
        <f t="shared" si="168"/>
        <v>-2.5387173843950395E-3</v>
      </c>
      <c r="E181" s="7">
        <f t="shared" si="168"/>
        <v>-1.5480157758877011E-3</v>
      </c>
      <c r="F181" s="7">
        <f t="shared" si="168"/>
        <v>4.8582698946573188E-3</v>
      </c>
      <c r="G181" s="7">
        <f t="shared" si="168"/>
        <v>3.6368747450914451E-3</v>
      </c>
      <c r="H181" s="7">
        <f t="shared" si="168"/>
        <v>2.9782410273316406E-2</v>
      </c>
      <c r="I181" s="20">
        <f t="shared" si="168"/>
        <v>2.7856903192673421E-3</v>
      </c>
      <c r="J181" s="7">
        <f t="shared" si="168"/>
        <v>5.3296888903973105E-3</v>
      </c>
      <c r="K181" s="7">
        <f t="shared" si="168"/>
        <v>3.2676423343809269E-3</v>
      </c>
      <c r="L181" s="7">
        <f t="shared" si="168"/>
        <v>-0.12563292605863019</v>
      </c>
      <c r="M181" s="7">
        <f t="shared" si="168"/>
        <v>-1.0444057656730399E-2</v>
      </c>
      <c r="N181" s="7">
        <f t="shared" si="168"/>
        <v>-7.0682198819649322E-4</v>
      </c>
      <c r="O181" s="7">
        <f t="shared" si="168"/>
        <v>-3.4706870840507387E-3</v>
      </c>
      <c r="P181" s="7">
        <f t="shared" si="168"/>
        <v>-7.2150721398978046E-4</v>
      </c>
      <c r="Q181" s="7">
        <f t="shared" si="168"/>
        <v>-4.0055673638810241E-3</v>
      </c>
      <c r="R181" s="7">
        <f t="shared" si="168"/>
        <v>-7.6367835770964065E-3</v>
      </c>
      <c r="S181" s="7">
        <f t="shared" si="168"/>
        <v>1.843106052126231E-4</v>
      </c>
      <c r="T181" s="7">
        <f t="shared" si="168"/>
        <v>-2.5992738274996929E-3</v>
      </c>
      <c r="U181" s="7">
        <f t="shared" si="168"/>
        <v>-3.6105552992609091E-3</v>
      </c>
      <c r="V181" s="7">
        <f t="shared" si="168"/>
        <v>1.6498147246328809E-3</v>
      </c>
      <c r="W181" s="7">
        <f t="shared" si="168"/>
        <v>-5.6047239460533804E-3</v>
      </c>
      <c r="X181" s="7">
        <f t="shared" si="168"/>
        <v>-4.8761290903875931E-3</v>
      </c>
      <c r="Y181" s="7">
        <f t="shared" si="168"/>
        <v>-1.8206869400281267E-3</v>
      </c>
      <c r="Z181" s="7">
        <f t="shared" si="168"/>
        <v>-6.4439222241230443E-3</v>
      </c>
      <c r="AA181" s="7">
        <f t="shared" si="168"/>
        <v>4.3588919420642913E-3</v>
      </c>
      <c r="AB181" s="7">
        <f t="shared" si="168"/>
        <v>-2.1442113007088537E-3</v>
      </c>
      <c r="AC181" s="7">
        <f t="shared" si="168"/>
        <v>-1.937748948927065E-3</v>
      </c>
      <c r="AD181" s="7">
        <f t="shared" si="168"/>
        <v>-4.2162972754649086E-3</v>
      </c>
      <c r="AE181" s="7">
        <f t="shared" si="168"/>
        <v>-1.5480157758877011E-3</v>
      </c>
      <c r="AF181" s="7">
        <f t="shared" si="168"/>
        <v>-3.9556822750576037E-3</v>
      </c>
      <c r="AG181" s="7">
        <f t="shared" si="168"/>
        <v>-3.5926824370295929E-3</v>
      </c>
      <c r="AH181" s="7">
        <f t="shared" ref="AH181:BH181" si="169">AH80/AH79-1</f>
        <v>-9.1349235003257423E-4</v>
      </c>
      <c r="AI181" s="7">
        <f t="shared" si="169"/>
        <v>3.7470544369395675E-3</v>
      </c>
      <c r="AJ181" s="7">
        <f t="shared" si="169"/>
        <v>3.6716916259531551E-3</v>
      </c>
      <c r="AK181" s="7">
        <f t="shared" si="169"/>
        <v>2.7164855905739138E-3</v>
      </c>
      <c r="AL181" s="7">
        <f t="shared" si="169"/>
        <v>4.3275504074749005E-3</v>
      </c>
      <c r="AM181" s="7">
        <f t="shared" si="169"/>
        <v>1.8645155683325587E-3</v>
      </c>
      <c r="AN181" s="7">
        <f t="shared" si="169"/>
        <v>2.7650594092638592E-3</v>
      </c>
      <c r="AO181" s="7">
        <f t="shared" si="169"/>
        <v>-4.5819849980571759E-3</v>
      </c>
      <c r="AP181" s="7">
        <f t="shared" si="169"/>
        <v>5.0099667334437825E-3</v>
      </c>
      <c r="AQ181" s="7">
        <f t="shared" si="169"/>
        <v>5.363912777649249E-3</v>
      </c>
      <c r="AR181" s="7">
        <f t="shared" si="169"/>
        <v>-6.0486830046446727E-4</v>
      </c>
      <c r="AS181" s="7">
        <f t="shared" si="169"/>
        <v>1.4516573939780786E-2</v>
      </c>
      <c r="AT181" s="7">
        <f t="shared" si="169"/>
        <v>1.9105729855097842E-3</v>
      </c>
      <c r="AU181" s="7">
        <f t="shared" si="169"/>
        <v>-5.1032429883998143E-3</v>
      </c>
      <c r="AV181" s="7">
        <f t="shared" si="169"/>
        <v>7.3879074077078943E-3</v>
      </c>
      <c r="AW181" s="7">
        <f t="shared" si="169"/>
        <v>-3.4348989150102538E-3</v>
      </c>
      <c r="AX181" s="7">
        <f t="shared" si="169"/>
        <v>7.5206138793191268E-3</v>
      </c>
      <c r="AY181" s="7">
        <f t="shared" si="169"/>
        <v>1.1754820401479238E-2</v>
      </c>
      <c r="AZ181" s="7">
        <f t="shared" si="169"/>
        <v>-5.0764282451012388E-3</v>
      </c>
      <c r="BA181" s="7">
        <f t="shared" si="169"/>
        <v>1.2015561021742505E-2</v>
      </c>
      <c r="BB181" s="7">
        <f t="shared" si="169"/>
        <v>4.2455027131431677E-3</v>
      </c>
      <c r="BC181" s="7">
        <f t="shared" si="169"/>
        <v>5.6870909518478285E-3</v>
      </c>
      <c r="BD181" s="7">
        <f t="shared" si="169"/>
        <v>-4.4985308144903646E-3</v>
      </c>
      <c r="BE181" s="7">
        <f t="shared" si="169"/>
        <v>4.8771130755032033E-4</v>
      </c>
      <c r="BF181" s="7" t="e">
        <f t="shared" si="169"/>
        <v>#DIV/0!</v>
      </c>
      <c r="BG181" s="7">
        <f t="shared" si="169"/>
        <v>-5.7733460041431428E-4</v>
      </c>
      <c r="BH181" s="7">
        <f t="shared" si="169"/>
        <v>5.874411782589295E-4</v>
      </c>
    </row>
    <row r="182" spans="1:60" s="7" customFormat="1" x14ac:dyDescent="0.2">
      <c r="A182" s="138">
        <f t="shared" si="141"/>
        <v>42643</v>
      </c>
      <c r="B182" s="16">
        <f t="shared" ref="B182:AG182" si="170">B81/B80-1</f>
        <v>4.2947766182754865E-3</v>
      </c>
      <c r="C182" s="16">
        <f t="shared" si="170"/>
        <v>3.2254329036274232E-3</v>
      </c>
      <c r="D182" s="7">
        <f t="shared" si="170"/>
        <v>4.5173366256778813E-4</v>
      </c>
      <c r="E182" s="7">
        <f t="shared" si="170"/>
        <v>2.066620388117002E-4</v>
      </c>
      <c r="F182" s="7">
        <f t="shared" si="170"/>
        <v>5.5664649072326711E-3</v>
      </c>
      <c r="G182" s="7">
        <f t="shared" si="170"/>
        <v>4.1966960628148087E-3</v>
      </c>
      <c r="H182" s="7">
        <f t="shared" si="170"/>
        <v>3.2808680249696076E-2</v>
      </c>
      <c r="I182" s="20">
        <f t="shared" si="170"/>
        <v>4.2984959796938949E-3</v>
      </c>
      <c r="J182" s="7">
        <f t="shared" si="170"/>
        <v>4.2696511141089299E-3</v>
      </c>
      <c r="K182" s="7">
        <f t="shared" si="170"/>
        <v>4.1807505824831281E-3</v>
      </c>
      <c r="L182" s="7">
        <f t="shared" si="170"/>
        <v>-4.0303413839808178E-2</v>
      </c>
      <c r="M182" s="7">
        <f t="shared" si="170"/>
        <v>-5.3998129786138049E-3</v>
      </c>
      <c r="N182" s="7">
        <f t="shared" si="170"/>
        <v>3.1873690687063139E-3</v>
      </c>
      <c r="O182" s="7">
        <f t="shared" si="170"/>
        <v>-4.3631468312432808E-5</v>
      </c>
      <c r="P182" s="7">
        <f t="shared" si="170"/>
        <v>-5.4615581107180233E-3</v>
      </c>
      <c r="Q182" s="7">
        <f t="shared" si="170"/>
        <v>5.4172922670270296E-4</v>
      </c>
      <c r="R182" s="7">
        <f t="shared" si="170"/>
        <v>1.0408785817004329E-3</v>
      </c>
      <c r="S182" s="7">
        <f t="shared" si="170"/>
        <v>4.9738816709907763E-3</v>
      </c>
      <c r="T182" s="7">
        <f t="shared" si="170"/>
        <v>1.1077111465809253E-3</v>
      </c>
      <c r="U182" s="7">
        <f t="shared" si="170"/>
        <v>-2.1086021305846137E-3</v>
      </c>
      <c r="V182" s="7">
        <f t="shared" si="170"/>
        <v>1.7357130230051254E-3</v>
      </c>
      <c r="W182" s="7">
        <f t="shared" si="170"/>
        <v>-2.2752623443793585E-3</v>
      </c>
      <c r="X182" s="7">
        <f t="shared" si="170"/>
        <v>-2.7317526135204329E-3</v>
      </c>
      <c r="Y182" s="7">
        <f t="shared" si="170"/>
        <v>2.8628441517812853E-3</v>
      </c>
      <c r="Z182" s="7">
        <f t="shared" si="170"/>
        <v>-4.2340919877992267E-3</v>
      </c>
      <c r="AA182" s="7">
        <f t="shared" si="170"/>
        <v>1.2246827689008644E-2</v>
      </c>
      <c r="AB182" s="7">
        <f t="shared" si="170"/>
        <v>2.3468435631770479E-3</v>
      </c>
      <c r="AC182" s="7">
        <f t="shared" si="170"/>
        <v>-1.6253586838343992E-3</v>
      </c>
      <c r="AD182" s="7">
        <f t="shared" si="170"/>
        <v>8.3526390610488832E-5</v>
      </c>
      <c r="AE182" s="7">
        <f t="shared" si="170"/>
        <v>2.066620388117002E-4</v>
      </c>
      <c r="AF182" s="7">
        <f t="shared" si="170"/>
        <v>5.5324034924524312E-3</v>
      </c>
      <c r="AG182" s="7">
        <f t="shared" si="170"/>
        <v>7.5163003324307809E-4</v>
      </c>
      <c r="AH182" s="7">
        <f t="shared" ref="AH182:BH182" si="171">AH81/AH80-1</f>
        <v>-5.9335189058185023E-4</v>
      </c>
      <c r="AI182" s="7">
        <f t="shared" si="171"/>
        <v>1.1455385223211323E-3</v>
      </c>
      <c r="AJ182" s="7">
        <f t="shared" si="171"/>
        <v>3.4207361888705101E-4</v>
      </c>
      <c r="AK182" s="7">
        <f t="shared" si="171"/>
        <v>4.5278271799675807E-5</v>
      </c>
      <c r="AL182" s="7">
        <f t="shared" si="171"/>
        <v>1.9189263958361291E-3</v>
      </c>
      <c r="AM182" s="7">
        <f t="shared" si="171"/>
        <v>1.1631856643932181E-3</v>
      </c>
      <c r="AN182" s="7">
        <f t="shared" si="171"/>
        <v>8.7693872463747713E-3</v>
      </c>
      <c r="AO182" s="7">
        <f t="shared" si="171"/>
        <v>-3.5245884117862669E-3</v>
      </c>
      <c r="AP182" s="7">
        <f t="shared" si="171"/>
        <v>1.2489989360720877E-2</v>
      </c>
      <c r="AQ182" s="7">
        <f t="shared" si="171"/>
        <v>8.1088930830759409E-3</v>
      </c>
      <c r="AR182" s="7">
        <f t="shared" si="171"/>
        <v>-2.5988120635085377E-3</v>
      </c>
      <c r="AS182" s="7">
        <f t="shared" si="171"/>
        <v>1.4113277525580115E-2</v>
      </c>
      <c r="AT182" s="7">
        <f t="shared" si="171"/>
        <v>1.3533163882406551E-3</v>
      </c>
      <c r="AU182" s="7">
        <f t="shared" si="171"/>
        <v>-2.3640547143218837E-3</v>
      </c>
      <c r="AV182" s="7">
        <f t="shared" si="171"/>
        <v>1.0087468370521435E-2</v>
      </c>
      <c r="AW182" s="7">
        <f t="shared" si="171"/>
        <v>-4.1263352538883913E-3</v>
      </c>
      <c r="AX182" s="7">
        <f t="shared" si="171"/>
        <v>6.7943484045480673E-3</v>
      </c>
      <c r="AY182" s="7">
        <f t="shared" si="171"/>
        <v>1.4424961416354964E-2</v>
      </c>
      <c r="AZ182" s="7">
        <f t="shared" si="171"/>
        <v>-1.7112589711254511E-3</v>
      </c>
      <c r="BA182" s="7">
        <f t="shared" si="171"/>
        <v>1.1387707027614047E-2</v>
      </c>
      <c r="BB182" s="7">
        <f t="shared" si="171"/>
        <v>2.1199720708924286E-3</v>
      </c>
      <c r="BC182" s="7">
        <f t="shared" si="171"/>
        <v>4.2441562954869116E-3</v>
      </c>
      <c r="BD182" s="7">
        <f t="shared" si="171"/>
        <v>1.4295081712880409E-2</v>
      </c>
      <c r="BE182" s="7">
        <f t="shared" si="171"/>
        <v>1.9372287375540864E-3</v>
      </c>
      <c r="BF182" s="7" t="e">
        <f t="shared" si="171"/>
        <v>#DIV/0!</v>
      </c>
      <c r="BG182" s="7">
        <f t="shared" si="171"/>
        <v>3.8215782322921221E-3</v>
      </c>
      <c r="BH182" s="7">
        <f t="shared" si="171"/>
        <v>4.2803622967644284E-3</v>
      </c>
    </row>
    <row r="183" spans="1:60" s="7" customFormat="1" ht="12" thickBot="1" x14ac:dyDescent="0.25">
      <c r="A183" s="139">
        <f t="shared" si="141"/>
        <v>42734</v>
      </c>
      <c r="B183" s="14">
        <f t="shared" ref="B183:AG183" si="172">B82/B81-1</f>
        <v>4.2748677594977025E-3</v>
      </c>
      <c r="C183" s="14">
        <f t="shared" si="172"/>
        <v>2.547520289341243E-3</v>
      </c>
      <c r="D183" s="22">
        <f t="shared" si="172"/>
        <v>-7.2040125692118817E-4</v>
      </c>
      <c r="E183" s="22">
        <f t="shared" si="172"/>
        <v>-1.7919996020933082E-3</v>
      </c>
      <c r="F183" s="22">
        <f t="shared" si="172"/>
        <v>5.9954113861342417E-3</v>
      </c>
      <c r="G183" s="22">
        <f t="shared" si="172"/>
        <v>3.7707051095576816E-3</v>
      </c>
      <c r="H183" s="22">
        <f t="shared" si="172"/>
        <v>4.9015046914734794E-2</v>
      </c>
      <c r="I183" s="23">
        <f t="shared" si="172"/>
        <v>4.7213572676154669E-3</v>
      </c>
      <c r="J183" s="22">
        <f t="shared" si="172"/>
        <v>1.2585983121129463E-3</v>
      </c>
      <c r="K183" s="22">
        <f t="shared" si="172"/>
        <v>4.3198143906755249E-3</v>
      </c>
      <c r="L183" s="22">
        <f t="shared" si="172"/>
        <v>-1.9477724501677951E-2</v>
      </c>
      <c r="M183" s="22">
        <f t="shared" si="172"/>
        <v>2.0307235721039874E-4</v>
      </c>
      <c r="N183" s="22">
        <f t="shared" si="172"/>
        <v>5.1636057932942236E-3</v>
      </c>
      <c r="O183" s="22">
        <f t="shared" si="172"/>
        <v>-2.8418982357996114E-3</v>
      </c>
      <c r="P183" s="22">
        <f t="shared" si="172"/>
        <v>-4.6318873865295318E-3</v>
      </c>
      <c r="Q183" s="22">
        <f t="shared" si="172"/>
        <v>-1.1773477675079969E-3</v>
      </c>
      <c r="R183" s="22">
        <f t="shared" si="172"/>
        <v>-1.5421209254705692E-3</v>
      </c>
      <c r="S183" s="22">
        <f t="shared" si="172"/>
        <v>3.9785013644877409E-5</v>
      </c>
      <c r="T183" s="22">
        <f t="shared" si="172"/>
        <v>-1.665429171368471E-3</v>
      </c>
      <c r="U183" s="22">
        <f t="shared" si="172"/>
        <v>-1.7088048705575787E-3</v>
      </c>
      <c r="V183" s="22">
        <f t="shared" si="172"/>
        <v>-1.4673129113913497E-3</v>
      </c>
      <c r="W183" s="22">
        <f t="shared" si="172"/>
        <v>-9.7970106107025945E-4</v>
      </c>
      <c r="X183" s="22">
        <f t="shared" si="172"/>
        <v>-1.5830943444908874E-3</v>
      </c>
      <c r="Y183" s="22">
        <f t="shared" si="172"/>
        <v>-1.1764331923928006E-3</v>
      </c>
      <c r="Z183" s="22">
        <f t="shared" si="172"/>
        <v>-5.2758186856284306E-3</v>
      </c>
      <c r="AA183" s="22">
        <f t="shared" si="172"/>
        <v>4.1557606455862039E-3</v>
      </c>
      <c r="AB183" s="22">
        <f t="shared" si="172"/>
        <v>8.2991914512731135E-4</v>
      </c>
      <c r="AC183" s="22">
        <f t="shared" si="172"/>
        <v>-7.6357164744532691E-3</v>
      </c>
      <c r="AD183" s="22">
        <f t="shared" si="172"/>
        <v>-1.5433060294610668E-3</v>
      </c>
      <c r="AE183" s="22">
        <f t="shared" si="172"/>
        <v>-1.7919996020933082E-3</v>
      </c>
      <c r="AF183" s="22">
        <f t="shared" si="172"/>
        <v>5.2568670897077396E-3</v>
      </c>
      <c r="AG183" s="22">
        <f t="shared" si="172"/>
        <v>-1.9574632701367944E-3</v>
      </c>
      <c r="AH183" s="22">
        <f t="shared" ref="AH183:BH183" si="173">AH82/AH81-1</f>
        <v>-2.7229973046093425E-3</v>
      </c>
      <c r="AI183" s="22">
        <f t="shared" si="173"/>
        <v>5.1813856958460303E-3</v>
      </c>
      <c r="AJ183" s="22">
        <f t="shared" si="173"/>
        <v>2.7127584740731514E-3</v>
      </c>
      <c r="AK183" s="22">
        <f t="shared" si="173"/>
        <v>5.632919806886072E-4</v>
      </c>
      <c r="AL183" s="22">
        <f t="shared" si="173"/>
        <v>8.2286909356423799E-3</v>
      </c>
      <c r="AM183" s="22">
        <f t="shared" si="173"/>
        <v>2.2781906647963979E-3</v>
      </c>
      <c r="AN183" s="22">
        <f t="shared" si="173"/>
        <v>9.7702996502548878E-3</v>
      </c>
      <c r="AO183" s="22">
        <f t="shared" si="173"/>
        <v>9.0627118194310796E-3</v>
      </c>
      <c r="AP183" s="22">
        <f t="shared" si="173"/>
        <v>9.9810542605689445E-3</v>
      </c>
      <c r="AQ183" s="22">
        <f t="shared" si="173"/>
        <v>-3.5570564280005268E-3</v>
      </c>
      <c r="AR183" s="22">
        <f t="shared" si="173"/>
        <v>-5.5155091081032781E-3</v>
      </c>
      <c r="AS183" s="22">
        <f t="shared" si="173"/>
        <v>8.5315367841940493E-3</v>
      </c>
      <c r="AT183" s="22">
        <f t="shared" si="173"/>
        <v>7.3946273308604926E-3</v>
      </c>
      <c r="AU183" s="22">
        <f t="shared" si="173"/>
        <v>-9.0574773783158591E-4</v>
      </c>
      <c r="AV183" s="22">
        <f t="shared" si="173"/>
        <v>8.0524652555959975E-3</v>
      </c>
      <c r="AW183" s="22">
        <f t="shared" si="173"/>
        <v>6.8504850878807755E-3</v>
      </c>
      <c r="AX183" s="22">
        <f t="shared" si="173"/>
        <v>-1.542890526085916E-3</v>
      </c>
      <c r="AY183" s="22">
        <f t="shared" si="173"/>
        <v>1.8644634370582613E-2</v>
      </c>
      <c r="AZ183" s="22">
        <f t="shared" si="173"/>
        <v>8.6117628459270179E-4</v>
      </c>
      <c r="BA183" s="22">
        <f t="shared" si="173"/>
        <v>-5.2082562217422579E-3</v>
      </c>
      <c r="BB183" s="22">
        <f t="shared" si="173"/>
        <v>2.3508153337090665E-3</v>
      </c>
      <c r="BC183" s="22">
        <f t="shared" si="173"/>
        <v>2.6926417538537528E-3</v>
      </c>
      <c r="BD183" s="22">
        <f t="shared" si="173"/>
        <v>-8.0632141757313036E-3</v>
      </c>
      <c r="BE183" s="22">
        <f t="shared" si="173"/>
        <v>-2.9685092479792008E-4</v>
      </c>
      <c r="BF183" s="22" t="e">
        <f t="shared" si="173"/>
        <v>#DIV/0!</v>
      </c>
      <c r="BG183" s="22">
        <f t="shared" si="173"/>
        <v>-3.6152937168842936E-3</v>
      </c>
      <c r="BH183" s="22">
        <f t="shared" si="173"/>
        <v>-2.9803635908022263E-3</v>
      </c>
    </row>
    <row r="184" spans="1:60" s="7" customFormat="1" x14ac:dyDescent="0.2">
      <c r="A184" s="140">
        <f t="shared" si="141"/>
        <v>42824</v>
      </c>
      <c r="B184" s="56">
        <f t="shared" ref="B184:AG184" si="174">B83/B82-1</f>
        <v>5.0247955725049032E-3</v>
      </c>
      <c r="C184" s="56">
        <f t="shared" si="174"/>
        <v>3.5317078200207686E-3</v>
      </c>
      <c r="D184" s="57">
        <f t="shared" si="174"/>
        <v>-1.4122517748089702E-3</v>
      </c>
      <c r="E184" s="57">
        <f t="shared" si="174"/>
        <v>7.170290922888789E-3</v>
      </c>
      <c r="F184" s="57">
        <f t="shared" si="174"/>
        <v>6.2270232093075695E-3</v>
      </c>
      <c r="G184" s="57">
        <f t="shared" si="174"/>
        <v>4.2945296297516311E-3</v>
      </c>
      <c r="H184" s="57">
        <f t="shared" si="174"/>
        <v>4.1984338612345296E-2</v>
      </c>
      <c r="I184" s="97">
        <f t="shared" si="174"/>
        <v>5.1138358917794946E-3</v>
      </c>
      <c r="J184" s="58">
        <f t="shared" si="174"/>
        <v>4.4212015070976829E-3</v>
      </c>
      <c r="K184" s="58">
        <f t="shared" si="174"/>
        <v>4.2669254326164197E-3</v>
      </c>
      <c r="L184" s="58">
        <f t="shared" si="174"/>
        <v>-2.1069651803000689E-2</v>
      </c>
      <c r="M184" s="58">
        <f t="shared" si="174"/>
        <v>-5.5021948893493322E-3</v>
      </c>
      <c r="N184" s="58">
        <f t="shared" si="174"/>
        <v>1.3612697140126251E-3</v>
      </c>
      <c r="O184" s="58">
        <f t="shared" si="174"/>
        <v>4.2851257175966495E-3</v>
      </c>
      <c r="P184" s="58">
        <f t="shared" si="174"/>
        <v>-3.9141061549337053E-3</v>
      </c>
      <c r="Q184" s="58">
        <f t="shared" si="174"/>
        <v>8.3019708260643199E-3</v>
      </c>
      <c r="R184" s="58">
        <f t="shared" si="174"/>
        <v>2.1533030014935228E-3</v>
      </c>
      <c r="S184" s="58">
        <f t="shared" si="174"/>
        <v>5.6360308684708649E-3</v>
      </c>
      <c r="T184" s="58">
        <f t="shared" si="174"/>
        <v>-1.2979710135126998E-3</v>
      </c>
      <c r="U184" s="58">
        <f t="shared" si="174"/>
        <v>-6.5716639122048726E-4</v>
      </c>
      <c r="V184" s="58">
        <f t="shared" si="174"/>
        <v>2.8838471789229825E-3</v>
      </c>
      <c r="W184" s="58">
        <f t="shared" si="174"/>
        <v>-4.2929083176813654E-3</v>
      </c>
      <c r="X184" s="58">
        <f t="shared" si="174"/>
        <v>-1.5375660647746203E-3</v>
      </c>
      <c r="Y184" s="58">
        <f t="shared" si="174"/>
        <v>-1.8133781170337482E-3</v>
      </c>
      <c r="Z184" s="58">
        <f t="shared" si="174"/>
        <v>-3.6606966075384273E-3</v>
      </c>
      <c r="AA184" s="58">
        <f t="shared" si="174"/>
        <v>5.6691553031607E-4</v>
      </c>
      <c r="AB184" s="58">
        <f t="shared" si="174"/>
        <v>1.8062120477935206E-3</v>
      </c>
      <c r="AC184" s="58">
        <f t="shared" si="174"/>
        <v>-2.5034590337151941E-2</v>
      </c>
      <c r="AD184" s="58">
        <f t="shared" si="174"/>
        <v>7.6537013439303969E-4</v>
      </c>
      <c r="AE184" s="58">
        <f t="shared" si="174"/>
        <v>7.170290922888789E-3</v>
      </c>
      <c r="AF184" s="58">
        <f t="shared" si="174"/>
        <v>4.7409193308809439E-3</v>
      </c>
      <c r="AG184" s="58">
        <f t="shared" si="174"/>
        <v>2.6653177891234225E-2</v>
      </c>
      <c r="AH184" s="58">
        <f t="shared" ref="AH184:BH184" si="175">AH83/AH82-1</f>
        <v>4.5598037663461266E-3</v>
      </c>
      <c r="AI184" s="58">
        <f t="shared" si="175"/>
        <v>-8.7179068362341905E-4</v>
      </c>
      <c r="AJ184" s="58">
        <f t="shared" si="175"/>
        <v>5.3710307807945945E-3</v>
      </c>
      <c r="AK184" s="58">
        <f t="shared" si="175"/>
        <v>1.6716853504952223E-3</v>
      </c>
      <c r="AL184" s="58">
        <f t="shared" si="175"/>
        <v>-3.5749115184687819E-3</v>
      </c>
      <c r="AM184" s="58">
        <f t="shared" si="175"/>
        <v>1.5866879527135502E-3</v>
      </c>
      <c r="AN184" s="58">
        <f t="shared" si="175"/>
        <v>1.1551147554578645E-2</v>
      </c>
      <c r="AO184" s="58">
        <f t="shared" si="175"/>
        <v>1.589471220052241E-2</v>
      </c>
      <c r="AP184" s="58">
        <f t="shared" si="175"/>
        <v>1.0258595778548374E-2</v>
      </c>
      <c r="AQ184" s="58">
        <f t="shared" si="175"/>
        <v>1.266492381440254E-2</v>
      </c>
      <c r="AR184" s="58">
        <f t="shared" si="175"/>
        <v>1.0031865046866706E-4</v>
      </c>
      <c r="AS184" s="58">
        <f t="shared" si="175"/>
        <v>1.5225871237566357E-2</v>
      </c>
      <c r="AT184" s="58">
        <f t="shared" si="175"/>
        <v>-1.938580781127186E-3</v>
      </c>
      <c r="AU184" s="58">
        <f t="shared" si="175"/>
        <v>3.4526082273171887E-3</v>
      </c>
      <c r="AV184" s="58">
        <f t="shared" si="175"/>
        <v>6.1464639789361453E-3</v>
      </c>
      <c r="AW184" s="58">
        <f t="shared" si="175"/>
        <v>1.3742311740909674E-3</v>
      </c>
      <c r="AX184" s="58">
        <f t="shared" si="175"/>
        <v>7.0682020447234706E-3</v>
      </c>
      <c r="AY184" s="58">
        <f t="shared" si="175"/>
        <v>2.0265978726280443E-2</v>
      </c>
      <c r="AZ184" s="58">
        <f t="shared" si="175"/>
        <v>4.3593123267404721E-5</v>
      </c>
      <c r="BA184" s="58">
        <f t="shared" si="175"/>
        <v>-4.8172473452603448E-3</v>
      </c>
      <c r="BB184" s="58">
        <f t="shared" si="175"/>
        <v>3.092265883523071E-3</v>
      </c>
      <c r="BC184" s="58">
        <f t="shared" si="175"/>
        <v>8.4829351665658415E-3</v>
      </c>
      <c r="BD184" s="58">
        <f t="shared" si="175"/>
        <v>1.8532005769009929E-2</v>
      </c>
      <c r="BE184" s="58">
        <f t="shared" si="175"/>
        <v>2.1599805203036393E-3</v>
      </c>
      <c r="BF184" s="58" t="e">
        <f t="shared" si="175"/>
        <v>#DIV/0!</v>
      </c>
      <c r="BG184" s="58">
        <f t="shared" si="175"/>
        <v>-2.7037928866235905E-3</v>
      </c>
      <c r="BH184" s="58">
        <f t="shared" si="175"/>
        <v>6.861439510229328E-3</v>
      </c>
    </row>
    <row r="185" spans="1:60" s="7" customFormat="1" x14ac:dyDescent="0.2">
      <c r="A185" s="138">
        <f t="shared" si="141"/>
        <v>42916</v>
      </c>
      <c r="B185" s="16">
        <f t="shared" ref="B185:AG185" si="176">B84/B83-1</f>
        <v>5.8598489939623022E-3</v>
      </c>
      <c r="C185" s="16">
        <f t="shared" si="176"/>
        <v>4.3261233877112115E-3</v>
      </c>
      <c r="D185" s="7">
        <f t="shared" si="176"/>
        <v>1.2941187714743396E-3</v>
      </c>
      <c r="E185" s="7">
        <f t="shared" si="176"/>
        <v>8.2080501937267236E-3</v>
      </c>
      <c r="F185" s="7">
        <f t="shared" si="176"/>
        <v>6.621837804161812E-3</v>
      </c>
      <c r="G185" s="7">
        <f t="shared" si="176"/>
        <v>4.6142898971808233E-3</v>
      </c>
      <c r="H185" s="7">
        <f t="shared" si="176"/>
        <v>4.2424281389660479E-2</v>
      </c>
      <c r="I185" s="20">
        <f t="shared" si="176"/>
        <v>6.3330594555077724E-3</v>
      </c>
      <c r="J185" s="7">
        <f t="shared" si="176"/>
        <v>2.6497977173247644E-3</v>
      </c>
      <c r="K185" s="7">
        <f t="shared" si="176"/>
        <v>5.0424556519825803E-3</v>
      </c>
      <c r="L185" s="7">
        <f t="shared" si="176"/>
        <v>-0.10546331679219945</v>
      </c>
      <c r="M185" s="7">
        <f t="shared" si="176"/>
        <v>-3.3477307186564609E-3</v>
      </c>
      <c r="N185" s="7">
        <f t="shared" si="176"/>
        <v>5.272786669030971E-3</v>
      </c>
      <c r="O185" s="7">
        <f t="shared" si="176"/>
        <v>6.194908295933832E-3</v>
      </c>
      <c r="P185" s="7">
        <f t="shared" si="176"/>
        <v>-3.2688690108496621E-3</v>
      </c>
      <c r="Q185" s="7">
        <f t="shared" si="176"/>
        <v>-2.4181224862321882E-3</v>
      </c>
      <c r="R185" s="7">
        <f t="shared" si="176"/>
        <v>-5.9975138139378714E-4</v>
      </c>
      <c r="S185" s="7">
        <f t="shared" si="176"/>
        <v>1.1570793733706175E-3</v>
      </c>
      <c r="T185" s="7">
        <f t="shared" si="176"/>
        <v>-1.3229846510671717E-3</v>
      </c>
      <c r="U185" s="7">
        <f t="shared" si="176"/>
        <v>1.4518227789266369E-3</v>
      </c>
      <c r="V185" s="7">
        <f t="shared" si="176"/>
        <v>6.4554267128635878E-4</v>
      </c>
      <c r="W185" s="7">
        <f t="shared" si="176"/>
        <v>-3.4564284224030128E-3</v>
      </c>
      <c r="X185" s="7">
        <f t="shared" si="176"/>
        <v>9.3131417982350584E-4</v>
      </c>
      <c r="Y185" s="7">
        <f t="shared" si="176"/>
        <v>-8.1730047937422778E-4</v>
      </c>
      <c r="Z185" s="7">
        <f t="shared" si="176"/>
        <v>-4.1104480968885415E-3</v>
      </c>
      <c r="AA185" s="7">
        <f t="shared" si="176"/>
        <v>3.4080338974180613E-3</v>
      </c>
      <c r="AB185" s="7">
        <f t="shared" si="176"/>
        <v>4.0091104706769798E-3</v>
      </c>
      <c r="AC185" s="7">
        <f t="shared" si="176"/>
        <v>-3.1927005359423388E-3</v>
      </c>
      <c r="AD185" s="7">
        <f t="shared" si="176"/>
        <v>6.5479388255937909E-3</v>
      </c>
      <c r="AE185" s="7">
        <f t="shared" si="176"/>
        <v>8.2080501937267236E-3</v>
      </c>
      <c r="AF185" s="7">
        <f t="shared" si="176"/>
        <v>1.0025745727242574E-2</v>
      </c>
      <c r="AG185" s="7">
        <f t="shared" si="176"/>
        <v>1.999470085292554E-3</v>
      </c>
      <c r="AH185" s="7">
        <f t="shared" ref="AH185:BH185" si="177">AH84/AH83-1</f>
        <v>8.9178518221573189E-3</v>
      </c>
      <c r="AI185" s="7">
        <f t="shared" si="177"/>
        <v>5.1972165077098786E-3</v>
      </c>
      <c r="AJ185" s="7">
        <f t="shared" si="177"/>
        <v>5.5589067095982436E-3</v>
      </c>
      <c r="AK185" s="7">
        <f t="shared" si="177"/>
        <v>2.8281978161277532E-3</v>
      </c>
      <c r="AL185" s="7">
        <f t="shared" si="177"/>
        <v>6.4094899502928904E-3</v>
      </c>
      <c r="AM185" s="7">
        <f t="shared" si="177"/>
        <v>1.7458659859479475E-3</v>
      </c>
      <c r="AN185" s="7">
        <f t="shared" si="177"/>
        <v>1.1668269243510165E-2</v>
      </c>
      <c r="AO185" s="7">
        <f t="shared" si="177"/>
        <v>2.1894005409912598E-3</v>
      </c>
      <c r="AP185" s="7">
        <f t="shared" si="177"/>
        <v>1.4504713887426135E-2</v>
      </c>
      <c r="AQ185" s="7">
        <f t="shared" si="177"/>
        <v>-8.4175838061144592E-3</v>
      </c>
      <c r="AR185" s="7">
        <f t="shared" si="177"/>
        <v>4.2763478146976563E-3</v>
      </c>
      <c r="AS185" s="7">
        <f t="shared" si="177"/>
        <v>1.3794513978449663E-2</v>
      </c>
      <c r="AT185" s="7">
        <f t="shared" si="177"/>
        <v>-2.4994464173322406E-4</v>
      </c>
      <c r="AU185" s="7">
        <f t="shared" si="177"/>
        <v>1.5627182906041703E-3</v>
      </c>
      <c r="AV185" s="7">
        <f t="shared" si="177"/>
        <v>1.2012394481067723E-2</v>
      </c>
      <c r="AW185" s="7">
        <f t="shared" si="177"/>
        <v>2.0973122743968009E-3</v>
      </c>
      <c r="AX185" s="7">
        <f t="shared" si="177"/>
        <v>3.4494628637329328E-3</v>
      </c>
      <c r="AY185" s="7">
        <f t="shared" si="177"/>
        <v>2.1210742422855366E-2</v>
      </c>
      <c r="AZ185" s="7">
        <f t="shared" si="177"/>
        <v>-8.1038525870613665E-4</v>
      </c>
      <c r="BA185" s="7">
        <f t="shared" si="177"/>
        <v>-5.962092018974019E-4</v>
      </c>
      <c r="BB185" s="7">
        <f t="shared" si="177"/>
        <v>4.265011059725321E-4</v>
      </c>
      <c r="BC185" s="7">
        <f t="shared" si="177"/>
        <v>5.2249526811933844E-3</v>
      </c>
      <c r="BD185" s="7">
        <f t="shared" si="177"/>
        <v>-1.9187788375449766E-2</v>
      </c>
      <c r="BE185" s="7">
        <f t="shared" si="177"/>
        <v>-1.3878758668046665E-3</v>
      </c>
      <c r="BF185" s="7" t="e">
        <f t="shared" si="177"/>
        <v>#DIV/0!</v>
      </c>
      <c r="BG185" s="7">
        <f t="shared" si="177"/>
        <v>-5.3753898080647344E-3</v>
      </c>
      <c r="BH185" s="7">
        <f t="shared" si="177"/>
        <v>-5.9016020536858393E-3</v>
      </c>
    </row>
    <row r="186" spans="1:60" s="7" customFormat="1" x14ac:dyDescent="0.2">
      <c r="A186" s="138">
        <f t="shared" si="141"/>
        <v>43008</v>
      </c>
      <c r="B186" s="16">
        <f t="shared" ref="B186:AG186" si="178">B85/B84-1</f>
        <v>1.6565188680495169E-4</v>
      </c>
      <c r="C186" s="16">
        <f t="shared" si="178"/>
        <v>-1.2889218589328122E-3</v>
      </c>
      <c r="D186" s="7">
        <f t="shared" si="178"/>
        <v>-1.582299540834331E-4</v>
      </c>
      <c r="E186" s="7">
        <f t="shared" si="178"/>
        <v>2.6919694665961114E-3</v>
      </c>
      <c r="F186" s="7">
        <f t="shared" si="178"/>
        <v>-1.7958204509893605E-5</v>
      </c>
      <c r="G186" s="7">
        <f t="shared" si="178"/>
        <v>-1.9725486282782256E-3</v>
      </c>
      <c r="H186" s="7">
        <f t="shared" si="178"/>
        <v>3.3575703958825365E-2</v>
      </c>
      <c r="I186" s="20">
        <f t="shared" si="178"/>
        <v>1.1502506726617234E-3</v>
      </c>
      <c r="J186" s="7">
        <f t="shared" si="178"/>
        <v>-6.5379682674013839E-3</v>
      </c>
      <c r="K186" s="7">
        <f t="shared" si="178"/>
        <v>-9.7987338729343954E-4</v>
      </c>
      <c r="L186" s="7">
        <f t="shared" si="178"/>
        <v>-5.3882578807792125E-2</v>
      </c>
      <c r="M186" s="7">
        <f t="shared" si="178"/>
        <v>-6.1209795192731509E-3</v>
      </c>
      <c r="N186" s="7">
        <f t="shared" si="178"/>
        <v>-4.9849137159496681E-4</v>
      </c>
      <c r="O186" s="7">
        <f t="shared" si="178"/>
        <v>-2.9934566907258153E-3</v>
      </c>
      <c r="P186" s="7">
        <f t="shared" si="178"/>
        <v>-3.0118256058322412E-3</v>
      </c>
      <c r="Q186" s="7">
        <f t="shared" si="178"/>
        <v>-9.9271458778307231E-3</v>
      </c>
      <c r="R186" s="7">
        <f t="shared" si="178"/>
        <v>8.4524227948068464E-4</v>
      </c>
      <c r="S186" s="7">
        <f t="shared" si="178"/>
        <v>2.4466997782179867E-3</v>
      </c>
      <c r="T186" s="7">
        <f t="shared" si="178"/>
        <v>-2.191441139632877E-4</v>
      </c>
      <c r="U186" s="7">
        <f t="shared" si="178"/>
        <v>-1.4261480529483839E-3</v>
      </c>
      <c r="V186" s="7">
        <f t="shared" si="178"/>
        <v>1.8671387780184734E-3</v>
      </c>
      <c r="W186" s="7">
        <f t="shared" si="178"/>
        <v>-5.6805921731128972E-4</v>
      </c>
      <c r="X186" s="7">
        <f t="shared" si="178"/>
        <v>1.19609310903801E-3</v>
      </c>
      <c r="Y186" s="7">
        <f t="shared" si="178"/>
        <v>3.8551002935858225E-3</v>
      </c>
      <c r="Z186" s="7">
        <f t="shared" si="178"/>
        <v>-8.1393592080591937E-4</v>
      </c>
      <c r="AA186" s="7">
        <f t="shared" si="178"/>
        <v>9.8009062125696822E-3</v>
      </c>
      <c r="AB186" s="7">
        <f t="shared" si="178"/>
        <v>-1.5337526704934934E-3</v>
      </c>
      <c r="AC186" s="7">
        <f t="shared" si="178"/>
        <v>-7.8285386210086294E-4</v>
      </c>
      <c r="AD186" s="7">
        <f t="shared" si="178"/>
        <v>-5.1341395709381121E-4</v>
      </c>
      <c r="AE186" s="7">
        <f t="shared" si="178"/>
        <v>2.6919694665961114E-3</v>
      </c>
      <c r="AF186" s="7">
        <f t="shared" si="178"/>
        <v>1.2500730340092581E-4</v>
      </c>
      <c r="AG186" s="7">
        <f t="shared" si="178"/>
        <v>8.5343121447352122E-3</v>
      </c>
      <c r="AH186" s="7">
        <f t="shared" ref="AH186:BH186" si="179">AH85/AH84-1</f>
        <v>2.1477156126503694E-3</v>
      </c>
      <c r="AI186" s="7">
        <f t="shared" si="179"/>
        <v>-5.0731882988763743E-4</v>
      </c>
      <c r="AJ186" s="7">
        <f t="shared" si="179"/>
        <v>1.5243197531731312E-3</v>
      </c>
      <c r="AK186" s="7">
        <f t="shared" si="179"/>
        <v>-1.2941669816372015E-3</v>
      </c>
      <c r="AL186" s="7">
        <f t="shared" si="179"/>
        <v>-5.1537152261116326E-4</v>
      </c>
      <c r="AM186" s="7">
        <f t="shared" si="179"/>
        <v>-6.836940022652005E-4</v>
      </c>
      <c r="AN186" s="7">
        <f t="shared" si="179"/>
        <v>-2.7811747341203175E-3</v>
      </c>
      <c r="AO186" s="7">
        <f t="shared" si="179"/>
        <v>-9.1416467958875813E-3</v>
      </c>
      <c r="AP186" s="7">
        <f t="shared" si="179"/>
        <v>-9.0097974956704352E-4</v>
      </c>
      <c r="AQ186" s="7">
        <f t="shared" si="179"/>
        <v>-1.9537399305024183E-2</v>
      </c>
      <c r="AR186" s="7">
        <f t="shared" si="179"/>
        <v>-5.723138775872938E-3</v>
      </c>
      <c r="AS186" s="7">
        <f t="shared" si="179"/>
        <v>1.2804113975332099E-2</v>
      </c>
      <c r="AT186" s="7">
        <f t="shared" si="179"/>
        <v>1.1650154499374121E-3</v>
      </c>
      <c r="AU186" s="7">
        <f t="shared" si="179"/>
        <v>-4.5265383160455475E-3</v>
      </c>
      <c r="AV186" s="7">
        <f t="shared" si="179"/>
        <v>3.9082346342766972E-3</v>
      </c>
      <c r="AW186" s="7">
        <f t="shared" si="179"/>
        <v>5.5294891790260703E-3</v>
      </c>
      <c r="AX186" s="7">
        <f t="shared" si="179"/>
        <v>-8.0598553790645067E-4</v>
      </c>
      <c r="AY186" s="7">
        <f t="shared" si="179"/>
        <v>9.883263824404187E-3</v>
      </c>
      <c r="AZ186" s="7">
        <f t="shared" si="179"/>
        <v>-2.7604928221107716E-3</v>
      </c>
      <c r="BA186" s="7">
        <f t="shared" si="179"/>
        <v>-1.1950898508920615E-2</v>
      </c>
      <c r="BB186" s="7">
        <f t="shared" si="179"/>
        <v>-6.0158383383405178E-3</v>
      </c>
      <c r="BC186" s="7">
        <f t="shared" si="179"/>
        <v>-5.8628158797893182E-3</v>
      </c>
      <c r="BD186" s="7">
        <f t="shared" si="179"/>
        <v>-7.4127495434239687E-4</v>
      </c>
      <c r="BE186" s="7">
        <f t="shared" si="179"/>
        <v>-7.8226535670038455E-3</v>
      </c>
      <c r="BF186" s="7" t="e">
        <f t="shared" si="179"/>
        <v>#DIV/0!</v>
      </c>
      <c r="BG186" s="7">
        <f t="shared" si="179"/>
        <v>-9.2721643681588084E-3</v>
      </c>
      <c r="BH186" s="7">
        <f t="shared" si="179"/>
        <v>-9.5873809128789178E-3</v>
      </c>
    </row>
    <row r="187" spans="1:60" s="7" customFormat="1" ht="12" thickBot="1" x14ac:dyDescent="0.25">
      <c r="A187" s="139">
        <f t="shared" si="141"/>
        <v>43099</v>
      </c>
      <c r="B187" s="14">
        <f t="shared" ref="B187:AG187" si="180">B86/B85-1</f>
        <v>5.6051327848694044E-3</v>
      </c>
      <c r="C187" s="14">
        <f t="shared" si="180"/>
        <v>3.5570854478599312E-3</v>
      </c>
      <c r="D187" s="22">
        <f t="shared" si="180"/>
        <v>1.6059354672579573E-3</v>
      </c>
      <c r="E187" s="22">
        <f t="shared" si="180"/>
        <v>1.7860909362037436E-3</v>
      </c>
      <c r="F187" s="22">
        <f t="shared" si="180"/>
        <v>6.8593347203553812E-3</v>
      </c>
      <c r="G187" s="22">
        <f t="shared" si="180"/>
        <v>4.1960011248058926E-3</v>
      </c>
      <c r="H187" s="22">
        <f t="shared" si="180"/>
        <v>5.1059851411813684E-2</v>
      </c>
      <c r="I187" s="23">
        <f t="shared" si="180"/>
        <v>6.1415170175267431E-3</v>
      </c>
      <c r="J187" s="22">
        <f t="shared" si="180"/>
        <v>1.9249101532448076E-3</v>
      </c>
      <c r="K187" s="22">
        <f t="shared" si="180"/>
        <v>4.6870650762640409E-3</v>
      </c>
      <c r="L187" s="22">
        <f t="shared" si="180"/>
        <v>-4.230723713465212E-2</v>
      </c>
      <c r="M187" s="22">
        <f t="shared" si="180"/>
        <v>-3.1258364261279592E-3</v>
      </c>
      <c r="N187" s="22">
        <f t="shared" si="180"/>
        <v>2.9991099636332841E-3</v>
      </c>
      <c r="O187" s="22">
        <f t="shared" si="180"/>
        <v>4.8772150449678531E-3</v>
      </c>
      <c r="P187" s="22">
        <f t="shared" si="180"/>
        <v>-2.7305244285272812E-3</v>
      </c>
      <c r="Q187" s="22">
        <f t="shared" si="180"/>
        <v>-9.9116725539560857E-4</v>
      </c>
      <c r="R187" s="22">
        <f t="shared" si="180"/>
        <v>3.6507721583434183E-3</v>
      </c>
      <c r="S187" s="22">
        <f t="shared" si="180"/>
        <v>-3.6706678070430598E-4</v>
      </c>
      <c r="T187" s="22">
        <f t="shared" si="180"/>
        <v>1.1310535281747747E-3</v>
      </c>
      <c r="U187" s="22">
        <f t="shared" si="180"/>
        <v>-7.9983045513465356E-4</v>
      </c>
      <c r="V187" s="22">
        <f t="shared" si="180"/>
        <v>3.2347842498106072E-3</v>
      </c>
      <c r="W187" s="22">
        <f t="shared" si="180"/>
        <v>2.3034187842703169E-3</v>
      </c>
      <c r="X187" s="22">
        <f t="shared" si="180"/>
        <v>2.474442390575593E-3</v>
      </c>
      <c r="Y187" s="22">
        <f t="shared" si="180"/>
        <v>9.3045849687123372E-4</v>
      </c>
      <c r="Z187" s="22">
        <f t="shared" si="180"/>
        <v>-2.3251518921721948E-3</v>
      </c>
      <c r="AA187" s="22">
        <f t="shared" si="180"/>
        <v>5.0327500645670487E-3</v>
      </c>
      <c r="AB187" s="22">
        <f t="shared" si="180"/>
        <v>4.7554247412524564E-3</v>
      </c>
      <c r="AC187" s="22">
        <f t="shared" si="180"/>
        <v>-2.8174430107755777E-3</v>
      </c>
      <c r="AD187" s="22">
        <f t="shared" si="180"/>
        <v>4.8178724898455538E-3</v>
      </c>
      <c r="AE187" s="22">
        <f t="shared" si="180"/>
        <v>1.7860909362037436E-3</v>
      </c>
      <c r="AF187" s="22">
        <f t="shared" si="180"/>
        <v>7.9977305703240464E-3</v>
      </c>
      <c r="AG187" s="22">
        <f t="shared" si="180"/>
        <v>6.1175545290581557E-3</v>
      </c>
      <c r="AH187" s="22">
        <f t="shared" ref="AH187:BH187" si="181">AH86/AH85-1</f>
        <v>2.6931919869133125E-4</v>
      </c>
      <c r="AI187" s="22">
        <f t="shared" si="181"/>
        <v>2.1786642698409242E-3</v>
      </c>
      <c r="AJ187" s="22">
        <f t="shared" si="181"/>
        <v>4.2776505954504884E-3</v>
      </c>
      <c r="AK187" s="22">
        <f t="shared" si="181"/>
        <v>2.2515507661575729E-3</v>
      </c>
      <c r="AL187" s="22">
        <f t="shared" si="181"/>
        <v>1.6889082046935844E-3</v>
      </c>
      <c r="AM187" s="22">
        <f t="shared" si="181"/>
        <v>5.9702929061971055E-3</v>
      </c>
      <c r="AN187" s="22">
        <f t="shared" si="181"/>
        <v>1.2854249862781719E-2</v>
      </c>
      <c r="AO187" s="22">
        <f t="shared" si="181"/>
        <v>6.6407592556667616E-3</v>
      </c>
      <c r="AP187" s="22">
        <f t="shared" si="181"/>
        <v>1.4675846553164451E-2</v>
      </c>
      <c r="AQ187" s="22">
        <f t="shared" si="181"/>
        <v>-1.1259294004958065E-2</v>
      </c>
      <c r="AR187" s="22">
        <f t="shared" si="181"/>
        <v>-1.7206759943098282E-2</v>
      </c>
      <c r="AS187" s="22">
        <f t="shared" si="181"/>
        <v>1.8450449427024118E-2</v>
      </c>
      <c r="AT187" s="22">
        <f t="shared" si="181"/>
        <v>4.2895719076441186E-3</v>
      </c>
      <c r="AU187" s="22">
        <f t="shared" si="181"/>
        <v>5.5768616604190413E-4</v>
      </c>
      <c r="AV187" s="22">
        <f t="shared" si="181"/>
        <v>8.6161895692722368E-3</v>
      </c>
      <c r="AW187" s="22">
        <f t="shared" si="181"/>
        <v>5.6094112431133158E-3</v>
      </c>
      <c r="AX187" s="22">
        <f t="shared" si="181"/>
        <v>3.5269657071350657E-3</v>
      </c>
      <c r="AY187" s="22">
        <f t="shared" si="181"/>
        <v>2.6372251117460888E-2</v>
      </c>
      <c r="AZ187" s="22">
        <f t="shared" si="181"/>
        <v>-5.2961128502709842E-3</v>
      </c>
      <c r="BA187" s="22">
        <f t="shared" si="181"/>
        <v>2.4903755404244166E-3</v>
      </c>
      <c r="BB187" s="22">
        <f t="shared" si="181"/>
        <v>2.4157861618776533E-3</v>
      </c>
      <c r="BC187" s="22">
        <f t="shared" si="181"/>
        <v>2.718046407041097E-3</v>
      </c>
      <c r="BD187" s="22">
        <f t="shared" si="181"/>
        <v>-2.881936771807625E-2</v>
      </c>
      <c r="BE187" s="22">
        <f t="shared" si="181"/>
        <v>-3.4658083677966411E-3</v>
      </c>
      <c r="BF187" s="22" t="e">
        <f t="shared" si="181"/>
        <v>#DIV/0!</v>
      </c>
      <c r="BG187" s="22">
        <f t="shared" si="181"/>
        <v>-3.8022777886733694E-3</v>
      </c>
      <c r="BH187" s="22">
        <f t="shared" si="181"/>
        <v>-5.6030810151084243E-3</v>
      </c>
    </row>
    <row r="188" spans="1:60" s="7" customFormat="1" x14ac:dyDescent="0.2">
      <c r="A188" s="140">
        <f t="shared" si="141"/>
        <v>43189</v>
      </c>
      <c r="B188" s="56">
        <f t="shared" ref="B188:AG188" si="182">B87/B86-1</f>
        <v>3.8131329456756458E-3</v>
      </c>
      <c r="C188" s="56">
        <f t="shared" si="182"/>
        <v>4.3732339396247433E-3</v>
      </c>
      <c r="D188" s="57">
        <f t="shared" si="182"/>
        <v>6.6122498370901894E-4</v>
      </c>
      <c r="E188" s="57">
        <f t="shared" si="182"/>
        <v>1.0325012368338493E-2</v>
      </c>
      <c r="F188" s="57">
        <f t="shared" si="182"/>
        <v>3.8413732026503222E-3</v>
      </c>
      <c r="G188" s="57">
        <f t="shared" si="182"/>
        <v>4.5917151570697978E-3</v>
      </c>
      <c r="H188" s="57">
        <f t="shared" si="182"/>
        <v>-8.0560264213423993E-3</v>
      </c>
      <c r="I188" s="97">
        <f t="shared" si="182"/>
        <v>4.2719679320868398E-3</v>
      </c>
      <c r="J188" s="58">
        <f t="shared" si="182"/>
        <v>6.5173978075749872E-4</v>
      </c>
      <c r="K188" s="58">
        <f t="shared" si="182"/>
        <v>5.4412895118254312E-3</v>
      </c>
      <c r="L188" s="58">
        <f t="shared" si="182"/>
        <v>-9.9342908179434364E-2</v>
      </c>
      <c r="M188" s="58">
        <f t="shared" si="182"/>
        <v>-9.9432498645046774E-4</v>
      </c>
      <c r="N188" s="58">
        <f t="shared" si="182"/>
        <v>3.5836229045156376E-3</v>
      </c>
      <c r="O188" s="58">
        <f t="shared" si="182"/>
        <v>3.4489159130306479E-3</v>
      </c>
      <c r="P188" s="58">
        <f t="shared" si="182"/>
        <v>-3.7922072938894047E-3</v>
      </c>
      <c r="Q188" s="58">
        <f t="shared" si="182"/>
        <v>-2.9602032638337272E-3</v>
      </c>
      <c r="R188" s="58">
        <f t="shared" si="182"/>
        <v>5.9599339387483852E-4</v>
      </c>
      <c r="S188" s="58">
        <f t="shared" si="182"/>
        <v>-1.9975310736732865E-3</v>
      </c>
      <c r="T188" s="58">
        <f t="shared" si="182"/>
        <v>-3.667533181291871E-4</v>
      </c>
      <c r="U188" s="58">
        <f t="shared" si="182"/>
        <v>-1.8316880680956382E-3</v>
      </c>
      <c r="V188" s="58">
        <f t="shared" si="182"/>
        <v>2.6866102496820865E-3</v>
      </c>
      <c r="W188" s="58">
        <f t="shared" si="182"/>
        <v>-2.5974637022665448E-3</v>
      </c>
      <c r="X188" s="58">
        <f t="shared" si="182"/>
        <v>2.7281459364947303E-4</v>
      </c>
      <c r="Y188" s="58">
        <f t="shared" si="182"/>
        <v>7.9858970440938037E-4</v>
      </c>
      <c r="Z188" s="58">
        <f t="shared" si="182"/>
        <v>-1.010014163062789E-3</v>
      </c>
      <c r="AA188" s="58">
        <f t="shared" si="182"/>
        <v>3.060869742798733E-3</v>
      </c>
      <c r="AB188" s="58">
        <f t="shared" si="182"/>
        <v>5.1345277312053739E-3</v>
      </c>
      <c r="AC188" s="58">
        <f t="shared" si="182"/>
        <v>-5.60161586662411E-3</v>
      </c>
      <c r="AD188" s="58">
        <f t="shared" si="182"/>
        <v>3.9706368188381358E-3</v>
      </c>
      <c r="AE188" s="58">
        <f t="shared" si="182"/>
        <v>1.0325012368338493E-2</v>
      </c>
      <c r="AF188" s="58">
        <f t="shared" si="182"/>
        <v>8.8636546832676633E-3</v>
      </c>
      <c r="AG188" s="58">
        <f t="shared" si="182"/>
        <v>3.5233797979665749E-3</v>
      </c>
      <c r="AH188" s="58">
        <f t="shared" ref="AH188:BH188" si="183">AH87/AH86-1</f>
        <v>1.1581639640403374E-2</v>
      </c>
      <c r="AI188" s="58">
        <f t="shared" si="183"/>
        <v>3.5696522654005136E-3</v>
      </c>
      <c r="AJ188" s="58">
        <f t="shared" si="183"/>
        <v>5.277326941563576E-3</v>
      </c>
      <c r="AK188" s="58">
        <f t="shared" si="183"/>
        <v>4.6112618695426377E-3</v>
      </c>
      <c r="AL188" s="58">
        <f t="shared" si="183"/>
        <v>2.6374552151773312E-3</v>
      </c>
      <c r="AM188" s="58">
        <f t="shared" si="183"/>
        <v>2.1750542938461237E-3</v>
      </c>
      <c r="AN188" s="58">
        <f t="shared" si="183"/>
        <v>1.771323669403313E-2</v>
      </c>
      <c r="AO188" s="58">
        <f t="shared" si="183"/>
        <v>2.8697520894967354E-2</v>
      </c>
      <c r="AP188" s="58">
        <f t="shared" si="183"/>
        <v>1.4518496600647079E-2</v>
      </c>
      <c r="AQ188" s="58">
        <f t="shared" si="183"/>
        <v>1.0476687192881196E-2</v>
      </c>
      <c r="AR188" s="58">
        <f t="shared" si="183"/>
        <v>5.2037104579922833E-3</v>
      </c>
      <c r="AS188" s="58">
        <f t="shared" si="183"/>
        <v>1.5584585363496384E-2</v>
      </c>
      <c r="AT188" s="58">
        <f t="shared" si="183"/>
        <v>-6.3272883381659817E-3</v>
      </c>
      <c r="AU188" s="58">
        <f t="shared" si="183"/>
        <v>-1.6234341621397252E-3</v>
      </c>
      <c r="AV188" s="58">
        <f t="shared" si="183"/>
        <v>7.6797960126735454E-3</v>
      </c>
      <c r="AW188" s="58">
        <f t="shared" si="183"/>
        <v>-3.0431215574945325E-3</v>
      </c>
      <c r="AX188" s="58">
        <f t="shared" si="183"/>
        <v>6.7819958288539706E-3</v>
      </c>
      <c r="AY188" s="58">
        <f t="shared" si="183"/>
        <v>7.1228913878673694E-5</v>
      </c>
      <c r="AZ188" s="58">
        <f t="shared" si="183"/>
        <v>-4.2964951274402363E-3</v>
      </c>
      <c r="BA188" s="58">
        <f t="shared" si="183"/>
        <v>2.1316492194440873E-3</v>
      </c>
      <c r="BB188" s="58">
        <f t="shared" si="183"/>
        <v>8.2484266567739439E-4</v>
      </c>
      <c r="BC188" s="58">
        <f t="shared" si="183"/>
        <v>9.5711812035648158E-4</v>
      </c>
      <c r="BD188" s="58">
        <f t="shared" si="183"/>
        <v>1.699918147370183E-2</v>
      </c>
      <c r="BE188" s="58">
        <f t="shared" si="183"/>
        <v>4.7120960136370904E-4</v>
      </c>
      <c r="BF188" s="58" t="e">
        <f t="shared" si="183"/>
        <v>#DIV/0!</v>
      </c>
      <c r="BG188" s="58">
        <f t="shared" si="183"/>
        <v>-1.3727528175444537E-3</v>
      </c>
      <c r="BH188" s="58">
        <f t="shared" si="183"/>
        <v>2.3689726458786531E-3</v>
      </c>
    </row>
    <row r="189" spans="1:60" s="7" customFormat="1" x14ac:dyDescent="0.2">
      <c r="A189" s="138">
        <f t="shared" si="141"/>
        <v>43281</v>
      </c>
      <c r="B189" s="16">
        <f t="shared" ref="B189:AG189" si="184">B88/B87-1</f>
        <v>2.6595736402632575E-3</v>
      </c>
      <c r="C189" s="16">
        <f t="shared" si="184"/>
        <v>3.4632414985458215E-3</v>
      </c>
      <c r="D189" s="7">
        <f t="shared" si="184"/>
        <v>1.2198602365738331E-3</v>
      </c>
      <c r="E189" s="7">
        <f t="shared" si="184"/>
        <v>5.747014948455087E-3</v>
      </c>
      <c r="F189" s="7">
        <f t="shared" si="184"/>
        <v>2.6581539637591245E-3</v>
      </c>
      <c r="G189" s="7">
        <f t="shared" si="184"/>
        <v>3.7319138611520142E-3</v>
      </c>
      <c r="H189" s="7">
        <f t="shared" si="184"/>
        <v>-1.4584433919051842E-2</v>
      </c>
      <c r="I189" s="20">
        <f t="shared" si="184"/>
        <v>2.9622094685617384E-3</v>
      </c>
      <c r="J189" s="7">
        <f t="shared" si="184"/>
        <v>5.6685563080849377E-4</v>
      </c>
      <c r="K189" s="7">
        <f t="shared" si="184"/>
        <v>4.411142251138811E-3</v>
      </c>
      <c r="L189" s="7">
        <f t="shared" si="184"/>
        <v>-3.7070444491833499E-2</v>
      </c>
      <c r="M189" s="7">
        <f t="shared" si="184"/>
        <v>-3.2384062610537612E-3</v>
      </c>
      <c r="N189" s="7">
        <f t="shared" si="184"/>
        <v>1.5014391260281812E-3</v>
      </c>
      <c r="O189" s="7">
        <f t="shared" si="184"/>
        <v>4.9449231111953207E-3</v>
      </c>
      <c r="P189" s="7">
        <f t="shared" si="184"/>
        <v>-2.0850920911418269E-3</v>
      </c>
      <c r="Q189" s="7">
        <f t="shared" si="184"/>
        <v>-1.0104584306591669E-3</v>
      </c>
      <c r="R189" s="7">
        <f t="shared" si="184"/>
        <v>4.6235799416574075E-3</v>
      </c>
      <c r="S189" s="7">
        <f t="shared" si="184"/>
        <v>2.4950617212344817E-3</v>
      </c>
      <c r="T189" s="7">
        <f t="shared" si="184"/>
        <v>-1.194472423779791E-3</v>
      </c>
      <c r="U189" s="7">
        <f t="shared" si="184"/>
        <v>2.6285035690443159E-4</v>
      </c>
      <c r="V189" s="7">
        <f t="shared" si="184"/>
        <v>3.0476693503855845E-3</v>
      </c>
      <c r="W189" s="7">
        <f t="shared" si="184"/>
        <v>-3.7317061300889964E-3</v>
      </c>
      <c r="X189" s="7">
        <f t="shared" si="184"/>
        <v>-5.6870359616878474E-5</v>
      </c>
      <c r="Y189" s="7">
        <f t="shared" si="184"/>
        <v>2.3423973936920195E-3</v>
      </c>
      <c r="Z189" s="7">
        <f t="shared" si="184"/>
        <v>1.2067245107456603E-3</v>
      </c>
      <c r="AA189" s="7">
        <f t="shared" si="184"/>
        <v>3.7571809729168848E-3</v>
      </c>
      <c r="AB189" s="7">
        <f t="shared" si="184"/>
        <v>2.3297167018783149E-3</v>
      </c>
      <c r="AC189" s="7">
        <f t="shared" si="184"/>
        <v>-2.6319519108450873E-3</v>
      </c>
      <c r="AD189" s="7">
        <f t="shared" si="184"/>
        <v>8.2566920433919666E-3</v>
      </c>
      <c r="AE189" s="7">
        <f t="shared" si="184"/>
        <v>5.747014948455087E-3</v>
      </c>
      <c r="AF189" s="7">
        <f t="shared" si="184"/>
        <v>5.0662565624242095E-3</v>
      </c>
      <c r="AG189" s="7">
        <f t="shared" si="184"/>
        <v>3.7143626760416382E-3</v>
      </c>
      <c r="AH189" s="7">
        <f t="shared" ref="AH189:BH189" si="185">AH88/AH87-1</f>
        <v>6.153384404410378E-3</v>
      </c>
      <c r="AI189" s="7">
        <f t="shared" si="185"/>
        <v>2.648161187854603E-3</v>
      </c>
      <c r="AJ189" s="7">
        <f t="shared" si="185"/>
        <v>8.7875560328580793E-3</v>
      </c>
      <c r="AK189" s="7">
        <f t="shared" si="185"/>
        <v>1.7612769421870844E-3</v>
      </c>
      <c r="AL189" s="7">
        <f t="shared" si="185"/>
        <v>1.8063111925443742E-3</v>
      </c>
      <c r="AM189" s="7">
        <f t="shared" si="185"/>
        <v>5.4251707001560234E-3</v>
      </c>
      <c r="AN189" s="7">
        <f t="shared" si="185"/>
        <v>5.7354282908597121E-3</v>
      </c>
      <c r="AO189" s="7">
        <f t="shared" si="185"/>
        <v>-1.0060518923366124E-2</v>
      </c>
      <c r="AP189" s="7">
        <f t="shared" si="185"/>
        <v>1.039383248996506E-2</v>
      </c>
      <c r="AQ189" s="7">
        <f t="shared" si="185"/>
        <v>-6.6571819867417004E-3</v>
      </c>
      <c r="AR189" s="7">
        <f t="shared" si="185"/>
        <v>-6.6077822342403003E-4</v>
      </c>
      <c r="AS189" s="7">
        <f t="shared" si="185"/>
        <v>1.5778144412957884E-2</v>
      </c>
      <c r="AT189" s="7">
        <f t="shared" si="185"/>
        <v>2.4981069375253906E-3</v>
      </c>
      <c r="AU189" s="7">
        <f t="shared" si="185"/>
        <v>1.0680257631801027E-4</v>
      </c>
      <c r="AV189" s="7">
        <f t="shared" si="185"/>
        <v>9.5686563298227334E-3</v>
      </c>
      <c r="AW189" s="7">
        <f t="shared" si="185"/>
        <v>6.9182482275091939E-3</v>
      </c>
      <c r="AX189" s="7">
        <f t="shared" si="185"/>
        <v>-2.2676144423534605E-3</v>
      </c>
      <c r="AY189" s="7">
        <f t="shared" si="185"/>
        <v>-2.8198877196689009E-3</v>
      </c>
      <c r="AZ189" s="7">
        <f t="shared" si="185"/>
        <v>-1.2944355723183087E-2</v>
      </c>
      <c r="BA189" s="7">
        <f t="shared" si="185"/>
        <v>-2.6981579231805108E-3</v>
      </c>
      <c r="BB189" s="7">
        <f t="shared" si="185"/>
        <v>2.2392926603931329E-4</v>
      </c>
      <c r="BC189" s="7">
        <f t="shared" si="185"/>
        <v>3.8541046028057746E-3</v>
      </c>
      <c r="BD189" s="7">
        <f t="shared" si="185"/>
        <v>1.3527427578137408E-2</v>
      </c>
      <c r="BE189" s="7">
        <f t="shared" si="185"/>
        <v>-2.9125725942379388E-3</v>
      </c>
      <c r="BF189" s="7" t="e">
        <f t="shared" si="185"/>
        <v>#DIV/0!</v>
      </c>
      <c r="BG189" s="7">
        <f t="shared" si="185"/>
        <v>-3.056810204911109E-3</v>
      </c>
      <c r="BH189" s="7">
        <f t="shared" si="185"/>
        <v>-1.1104616342010321E-3</v>
      </c>
    </row>
    <row r="190" spans="1:60" s="7" customFormat="1" x14ac:dyDescent="0.2">
      <c r="A190" s="138">
        <f t="shared" si="141"/>
        <v>43373</v>
      </c>
      <c r="B190" s="16">
        <f t="shared" ref="B190:AG190" si="186">B89/B88-1</f>
        <v>-3.7649743366285904E-4</v>
      </c>
      <c r="C190" s="16">
        <f t="shared" si="186"/>
        <v>-3.4276514843412098E-4</v>
      </c>
      <c r="D190" s="7">
        <f t="shared" si="186"/>
        <v>8.253494390151328E-4</v>
      </c>
      <c r="E190" s="7">
        <f t="shared" si="186"/>
        <v>5.6053965535762806E-3</v>
      </c>
      <c r="F190" s="7">
        <f t="shared" si="186"/>
        <v>-1.240928294632071E-3</v>
      </c>
      <c r="G190" s="7">
        <f t="shared" si="186"/>
        <v>-1.2487168009192029E-3</v>
      </c>
      <c r="H190" s="7">
        <f t="shared" si="186"/>
        <v>-1.1135346514761224E-3</v>
      </c>
      <c r="I190" s="20">
        <f t="shared" si="186"/>
        <v>-2.4685798964751982E-5</v>
      </c>
      <c r="J190" s="7">
        <f t="shared" si="186"/>
        <v>-2.8150887607446551E-3</v>
      </c>
      <c r="K190" s="7">
        <f t="shared" si="186"/>
        <v>-9.1385653619091567E-4</v>
      </c>
      <c r="L190" s="7">
        <f t="shared" si="186"/>
        <v>-5.0610166093591258E-2</v>
      </c>
      <c r="M190" s="7">
        <f t="shared" si="186"/>
        <v>1.0901656123418757E-3</v>
      </c>
      <c r="N190" s="7">
        <f t="shared" si="186"/>
        <v>-1.7870638260690797E-3</v>
      </c>
      <c r="O190" s="7">
        <f t="shared" si="186"/>
        <v>1.8308752975648712E-3</v>
      </c>
      <c r="P190" s="7">
        <f t="shared" si="186"/>
        <v>-2.2469412333483429E-3</v>
      </c>
      <c r="Q190" s="7">
        <f t="shared" si="186"/>
        <v>-4.1992420102577865E-3</v>
      </c>
      <c r="R190" s="7">
        <f t="shared" si="186"/>
        <v>4.3565142588879446E-3</v>
      </c>
      <c r="S190" s="7">
        <f t="shared" si="186"/>
        <v>-3.2402436591956185E-3</v>
      </c>
      <c r="T190" s="7">
        <f t="shared" si="186"/>
        <v>1.4234011171871952E-3</v>
      </c>
      <c r="U190" s="7">
        <f t="shared" si="186"/>
        <v>1.5908325790472411E-3</v>
      </c>
      <c r="V190" s="7">
        <f t="shared" si="186"/>
        <v>3.7903445919440504E-3</v>
      </c>
      <c r="W190" s="7">
        <f t="shared" si="186"/>
        <v>-3.3723795479734253E-4</v>
      </c>
      <c r="X190" s="7">
        <f t="shared" si="186"/>
        <v>5.8329787205058103E-3</v>
      </c>
      <c r="Y190" s="7">
        <f t="shared" si="186"/>
        <v>-8.4211038715975572E-4</v>
      </c>
      <c r="Z190" s="7">
        <f t="shared" si="186"/>
        <v>-6.5332490071927651E-3</v>
      </c>
      <c r="AA190" s="7">
        <f t="shared" si="186"/>
        <v>6.2297065673280194E-3</v>
      </c>
      <c r="AB190" s="7">
        <f t="shared" si="186"/>
        <v>2.7518683431113633E-3</v>
      </c>
      <c r="AC190" s="7">
        <f t="shared" si="186"/>
        <v>-2.4805837034842515E-3</v>
      </c>
      <c r="AD190" s="7">
        <f t="shared" si="186"/>
        <v>5.1748004263625358E-3</v>
      </c>
      <c r="AE190" s="7">
        <f t="shared" si="186"/>
        <v>5.6053965535762806E-3</v>
      </c>
      <c r="AF190" s="7">
        <f t="shared" si="186"/>
        <v>5.3583736566509277E-3</v>
      </c>
      <c r="AG190" s="7">
        <f t="shared" si="186"/>
        <v>1.1081940652025501E-2</v>
      </c>
      <c r="AH190" s="7">
        <f t="shared" ref="AH190:BH190" si="187">AH89/AH88-1</f>
        <v>4.798252817335813E-3</v>
      </c>
      <c r="AI190" s="7">
        <f t="shared" si="187"/>
        <v>-4.4458817094050751E-4</v>
      </c>
      <c r="AJ190" s="7">
        <f t="shared" si="187"/>
        <v>3.8735407374028696E-3</v>
      </c>
      <c r="AK190" s="7">
        <f t="shared" si="187"/>
        <v>6.1569621865653623E-4</v>
      </c>
      <c r="AL190" s="7">
        <f t="shared" si="187"/>
        <v>-1.9583606562425526E-3</v>
      </c>
      <c r="AM190" s="7">
        <f t="shared" si="187"/>
        <v>1.8031269408491646E-4</v>
      </c>
      <c r="AN190" s="7">
        <f t="shared" si="187"/>
        <v>-7.2482024600686312E-3</v>
      </c>
      <c r="AO190" s="7">
        <f t="shared" si="187"/>
        <v>-1.5090861274401624E-3</v>
      </c>
      <c r="AP190" s="7">
        <f t="shared" si="187"/>
        <v>-8.9064695489642354E-3</v>
      </c>
      <c r="AQ190" s="7">
        <f t="shared" si="187"/>
        <v>2.9471497296404969E-3</v>
      </c>
      <c r="AR190" s="7">
        <f t="shared" si="187"/>
        <v>-1.0652249905911404E-3</v>
      </c>
      <c r="AS190" s="7">
        <f t="shared" si="187"/>
        <v>1.7521230928560838E-2</v>
      </c>
      <c r="AT190" s="7">
        <f t="shared" si="187"/>
        <v>3.953220674555169E-4</v>
      </c>
      <c r="AU190" s="7">
        <f t="shared" si="187"/>
        <v>-3.4532398088814587E-3</v>
      </c>
      <c r="AV190" s="7">
        <f t="shared" si="187"/>
        <v>9.4921249726911405E-3</v>
      </c>
      <c r="AW190" s="7">
        <f t="shared" si="187"/>
        <v>6.4642390222195978E-3</v>
      </c>
      <c r="AX190" s="7">
        <f t="shared" si="187"/>
        <v>-7.7414395390107416E-3</v>
      </c>
      <c r="AY190" s="7">
        <f t="shared" si="187"/>
        <v>-3.3698984296902657E-3</v>
      </c>
      <c r="AZ190" s="7">
        <f t="shared" si="187"/>
        <v>-4.8752080153603439E-3</v>
      </c>
      <c r="BA190" s="7">
        <f t="shared" si="187"/>
        <v>-2.092060511172722E-3</v>
      </c>
      <c r="BB190" s="7">
        <f t="shared" si="187"/>
        <v>-3.969399417521835E-3</v>
      </c>
      <c r="BC190" s="7">
        <f t="shared" si="187"/>
        <v>-2.1386877045200814E-3</v>
      </c>
      <c r="BD190" s="7">
        <f t="shared" si="187"/>
        <v>-2.4242035620497981E-2</v>
      </c>
      <c r="BE190" s="7">
        <f t="shared" si="187"/>
        <v>-7.4432852970763852E-3</v>
      </c>
      <c r="BF190" s="7" t="e">
        <f t="shared" si="187"/>
        <v>#DIV/0!</v>
      </c>
      <c r="BG190" s="7">
        <f t="shared" si="187"/>
        <v>-5.8229349614004056E-3</v>
      </c>
      <c r="BH190" s="7">
        <f t="shared" si="187"/>
        <v>-8.5160558524267627E-3</v>
      </c>
    </row>
    <row r="191" spans="1:60" s="7" customFormat="1" ht="12" thickBot="1" x14ac:dyDescent="0.25">
      <c r="A191" s="139">
        <f t="shared" si="141"/>
        <v>43464</v>
      </c>
      <c r="B191" s="14">
        <f t="shared" ref="B191:AG191" si="188">B90/B89-1</f>
        <v>4.9994788000580215E-3</v>
      </c>
      <c r="C191" s="14">
        <f t="shared" si="188"/>
        <v>5.6902179486628679E-3</v>
      </c>
      <c r="D191" s="22">
        <f t="shared" si="188"/>
        <v>2.1458065551658301E-3</v>
      </c>
      <c r="E191" s="22">
        <f t="shared" si="188"/>
        <v>1.7953603780955785E-3</v>
      </c>
      <c r="F191" s="22">
        <f t="shared" si="188"/>
        <v>5.9415874111699019E-3</v>
      </c>
      <c r="G191" s="22">
        <f t="shared" si="188"/>
        <v>6.9227378753433655E-3</v>
      </c>
      <c r="H191" s="22">
        <f t="shared" si="188"/>
        <v>-1.0104546717770613E-2</v>
      </c>
      <c r="I191" s="23">
        <f t="shared" si="188"/>
        <v>4.6448848755396011E-3</v>
      </c>
      <c r="J191" s="22">
        <f t="shared" si="188"/>
        <v>7.4642334685697254E-3</v>
      </c>
      <c r="K191" s="22">
        <f t="shared" si="188"/>
        <v>6.8071967999199234E-3</v>
      </c>
      <c r="L191" s="22">
        <f t="shared" si="188"/>
        <v>-2.6586739663506886E-2</v>
      </c>
      <c r="M191" s="22">
        <f t="shared" si="188"/>
        <v>6.9966393868556853E-3</v>
      </c>
      <c r="N191" s="22">
        <f t="shared" si="188"/>
        <v>4.4485312676676436E-3</v>
      </c>
      <c r="O191" s="22">
        <f t="shared" si="188"/>
        <v>2.7785129453681279E-3</v>
      </c>
      <c r="P191" s="22">
        <f t="shared" si="188"/>
        <v>-5.9167811068288056E-3</v>
      </c>
      <c r="Q191" s="22">
        <f t="shared" si="188"/>
        <v>-4.1556680447879524E-3</v>
      </c>
      <c r="R191" s="22">
        <f t="shared" si="188"/>
        <v>4.4167023422245766E-3</v>
      </c>
      <c r="S191" s="22">
        <f t="shared" si="188"/>
        <v>4.5566809085932913E-3</v>
      </c>
      <c r="T191" s="22">
        <f t="shared" si="188"/>
        <v>-2.9158953502529394E-3</v>
      </c>
      <c r="U191" s="22">
        <f t="shared" si="188"/>
        <v>1.1133072487516937E-3</v>
      </c>
      <c r="V191" s="22">
        <f t="shared" si="188"/>
        <v>2.3982301398453032E-3</v>
      </c>
      <c r="W191" s="22">
        <f t="shared" si="188"/>
        <v>-3.8284555250323038E-4</v>
      </c>
      <c r="X191" s="22">
        <f t="shared" si="188"/>
        <v>2.6068327081905096E-3</v>
      </c>
      <c r="Y191" s="22">
        <f t="shared" si="188"/>
        <v>3.3214613111134383E-3</v>
      </c>
      <c r="Z191" s="22">
        <f t="shared" si="188"/>
        <v>-2.2865519506072296E-3</v>
      </c>
      <c r="AA191" s="22">
        <f t="shared" si="188"/>
        <v>1.0201598232041365E-2</v>
      </c>
      <c r="AB191" s="22">
        <f t="shared" si="188"/>
        <v>1.7632433411522985E-3</v>
      </c>
      <c r="AC191" s="22">
        <f t="shared" si="188"/>
        <v>3.7486460650113518E-3</v>
      </c>
      <c r="AD191" s="22">
        <f t="shared" si="188"/>
        <v>7.8990759751249584E-3</v>
      </c>
      <c r="AE191" s="22">
        <f t="shared" si="188"/>
        <v>1.7953603780955785E-3</v>
      </c>
      <c r="AF191" s="22">
        <f t="shared" si="188"/>
        <v>7.1593377176248918E-3</v>
      </c>
      <c r="AG191" s="22">
        <f t="shared" si="188"/>
        <v>9.1222268912434235E-3</v>
      </c>
      <c r="AH191" s="22">
        <f t="shared" ref="AH191:BH191" si="189">AH90/AH89-1</f>
        <v>-7.287924827870107E-5</v>
      </c>
      <c r="AI191" s="22">
        <f t="shared" si="189"/>
        <v>1.1144315979059183E-3</v>
      </c>
      <c r="AJ191" s="22">
        <f t="shared" si="189"/>
        <v>7.0058350756230237E-3</v>
      </c>
      <c r="AK191" s="22">
        <f t="shared" si="189"/>
        <v>2.2739330370820099E-3</v>
      </c>
      <c r="AL191" s="22">
        <f t="shared" si="189"/>
        <v>-8.039619965551914E-4</v>
      </c>
      <c r="AM191" s="22">
        <f t="shared" si="189"/>
        <v>5.5325543786064468E-3</v>
      </c>
      <c r="AN191" s="22">
        <f t="shared" si="189"/>
        <v>1.2912287009858581E-2</v>
      </c>
      <c r="AO191" s="22">
        <f t="shared" si="189"/>
        <v>4.7439470275334461E-3</v>
      </c>
      <c r="AP191" s="22">
        <f t="shared" si="189"/>
        <v>1.5290072842557345E-2</v>
      </c>
      <c r="AQ191" s="22">
        <f t="shared" si="189"/>
        <v>-6.1436694751701992E-3</v>
      </c>
      <c r="AR191" s="22">
        <f t="shared" si="189"/>
        <v>-3.9598399783381533E-3</v>
      </c>
      <c r="AS191" s="22">
        <f t="shared" si="189"/>
        <v>1.7197021188862793E-2</v>
      </c>
      <c r="AT191" s="22">
        <f t="shared" si="189"/>
        <v>5.7603426718186856E-3</v>
      </c>
      <c r="AU191" s="22">
        <f t="shared" si="189"/>
        <v>-3.528234370604455E-4</v>
      </c>
      <c r="AV191" s="22">
        <f t="shared" si="189"/>
        <v>1.2169335359136113E-2</v>
      </c>
      <c r="AW191" s="22">
        <f t="shared" si="189"/>
        <v>8.5421490627273222E-3</v>
      </c>
      <c r="AX191" s="22">
        <f t="shared" si="189"/>
        <v>1.4083656430128766E-2</v>
      </c>
      <c r="AY191" s="22">
        <f t="shared" si="189"/>
        <v>5.6442576472452988E-3</v>
      </c>
      <c r="AZ191" s="22">
        <f t="shared" si="189"/>
        <v>-5.2022330356491508E-3</v>
      </c>
      <c r="BA191" s="22">
        <f t="shared" si="189"/>
        <v>7.3475967457590219E-3</v>
      </c>
      <c r="BB191" s="22">
        <f t="shared" si="189"/>
        <v>8.4939657516294176E-3</v>
      </c>
      <c r="BC191" s="22">
        <f t="shared" si="189"/>
        <v>9.0243855848892718E-3</v>
      </c>
      <c r="BD191" s="22">
        <f t="shared" si="189"/>
        <v>-3.3307465783427581E-4</v>
      </c>
      <c r="BE191" s="22">
        <f t="shared" si="189"/>
        <v>3.2217325543195674E-3</v>
      </c>
      <c r="BF191" s="22" t="e">
        <f t="shared" si="189"/>
        <v>#DIV/0!</v>
      </c>
      <c r="BG191" s="22">
        <f t="shared" si="189"/>
        <v>5.1879443500049138E-3</v>
      </c>
      <c r="BH191" s="22">
        <f t="shared" si="189"/>
        <v>7.0252354994997379E-3</v>
      </c>
    </row>
    <row r="192" spans="1:60" s="7" customFormat="1" x14ac:dyDescent="0.2">
      <c r="A192" s="138">
        <f t="shared" si="141"/>
        <v>43554</v>
      </c>
      <c r="B192" s="56">
        <f t="shared" ref="B192:AG192" si="190">B91/B90-1</f>
        <v>6.7622573076304704E-3</v>
      </c>
      <c r="C192" s="56">
        <f t="shared" si="190"/>
        <v>6.6174188167147374E-3</v>
      </c>
      <c r="D192" s="57">
        <f t="shared" si="190"/>
        <v>3.4024772432086348E-3</v>
      </c>
      <c r="E192" s="57">
        <f t="shared" si="190"/>
        <v>1.791879123553386E-2</v>
      </c>
      <c r="F192" s="57">
        <f t="shared" si="190"/>
        <v>6.3512000790262313E-3</v>
      </c>
      <c r="G192" s="57">
        <f t="shared" si="190"/>
        <v>6.1330732044337921E-3</v>
      </c>
      <c r="H192" s="57">
        <f t="shared" si="190"/>
        <v>9.9798978644405345E-3</v>
      </c>
      <c r="I192" s="97">
        <f t="shared" si="190"/>
        <v>7.1011163250898068E-3</v>
      </c>
      <c r="J192" s="58">
        <f t="shared" si="190"/>
        <v>4.4134661933021846E-3</v>
      </c>
      <c r="K192" s="58">
        <f t="shared" si="190"/>
        <v>6.5002320635680899E-3</v>
      </c>
      <c r="L192" s="58">
        <f t="shared" si="190"/>
        <v>-1.8389866715806891E-2</v>
      </c>
      <c r="M192" s="58">
        <f t="shared" si="190"/>
        <v>-2.4178205920600826E-3</v>
      </c>
      <c r="N192" s="58">
        <f t="shared" si="190"/>
        <v>7.2038316906608557E-3</v>
      </c>
      <c r="O192" s="58">
        <f t="shared" si="190"/>
        <v>6.1956426242972817E-3</v>
      </c>
      <c r="P192" s="58">
        <f t="shared" si="190"/>
        <v>-5.8678758465312564E-3</v>
      </c>
      <c r="Q192" s="58">
        <f t="shared" si="190"/>
        <v>4.1645404824366405E-3</v>
      </c>
      <c r="R192" s="58">
        <f t="shared" si="190"/>
        <v>5.4675967787192192E-3</v>
      </c>
      <c r="S192" s="58">
        <f t="shared" si="190"/>
        <v>-1.7437437756385732E-3</v>
      </c>
      <c r="T192" s="58">
        <f t="shared" si="190"/>
        <v>3.3259815419244276E-3</v>
      </c>
      <c r="U192" s="58">
        <f t="shared" si="190"/>
        <v>2.2564614671298777E-3</v>
      </c>
      <c r="V192" s="58">
        <f t="shared" si="190"/>
        <v>5.5086720661967625E-3</v>
      </c>
      <c r="W192" s="58">
        <f t="shared" si="190"/>
        <v>-1.4496064552316223E-4</v>
      </c>
      <c r="X192" s="58">
        <f t="shared" si="190"/>
        <v>2.7995644731004798E-3</v>
      </c>
      <c r="Y192" s="58">
        <f t="shared" si="190"/>
        <v>2.0883034201342188E-3</v>
      </c>
      <c r="Z192" s="58">
        <f t="shared" si="190"/>
        <v>-3.2369028409986456E-3</v>
      </c>
      <c r="AA192" s="58">
        <f t="shared" si="190"/>
        <v>8.5407179121796961E-3</v>
      </c>
      <c r="AB192" s="58">
        <f t="shared" si="190"/>
        <v>5.8134248535850475E-3</v>
      </c>
      <c r="AC192" s="58">
        <f t="shared" si="190"/>
        <v>-3.5118602736861071E-5</v>
      </c>
      <c r="AD192" s="58">
        <f t="shared" si="190"/>
        <v>7.5963649016048684E-3</v>
      </c>
      <c r="AE192" s="58">
        <f t="shared" si="190"/>
        <v>1.791879123553386E-2</v>
      </c>
      <c r="AF192" s="58">
        <f t="shared" si="190"/>
        <v>9.659115727626455E-3</v>
      </c>
      <c r="AG192" s="58">
        <f t="shared" si="190"/>
        <v>1.0508354352506855E-2</v>
      </c>
      <c r="AH192" s="58">
        <f t="shared" ref="AH192:BH192" si="191">AH91/AH90-1</f>
        <v>2.0216013479632755E-2</v>
      </c>
      <c r="AI192" s="58">
        <f t="shared" si="191"/>
        <v>3.8125716612726901E-3</v>
      </c>
      <c r="AJ192" s="58">
        <f t="shared" si="191"/>
        <v>6.2658281378862313E-3</v>
      </c>
      <c r="AK192" s="58">
        <f t="shared" si="191"/>
        <v>3.1451811002298768E-3</v>
      </c>
      <c r="AL192" s="58">
        <f t="shared" si="191"/>
        <v>3.6373236344189319E-3</v>
      </c>
      <c r="AM192" s="58">
        <f t="shared" si="191"/>
        <v>6.2701047099271712E-3</v>
      </c>
      <c r="AN192" s="58">
        <f t="shared" si="191"/>
        <v>1.4666556220517046E-2</v>
      </c>
      <c r="AO192" s="58">
        <f t="shared" si="191"/>
        <v>1.2196936596974295E-2</v>
      </c>
      <c r="AP192" s="58">
        <f t="shared" si="191"/>
        <v>1.537798962901471E-2</v>
      </c>
      <c r="AQ192" s="58">
        <f t="shared" si="191"/>
        <v>2.6046291052082227E-2</v>
      </c>
      <c r="AR192" s="58">
        <f t="shared" si="191"/>
        <v>-2.3233543477315655E-3</v>
      </c>
      <c r="AS192" s="58">
        <f t="shared" si="191"/>
        <v>9.2398065026642051E-3</v>
      </c>
      <c r="AT192" s="58">
        <f t="shared" si="191"/>
        <v>3.1060543673915308E-3</v>
      </c>
      <c r="AU192" s="58">
        <f t="shared" si="191"/>
        <v>3.3091044228770183E-3</v>
      </c>
      <c r="AV192" s="58">
        <f t="shared" si="191"/>
        <v>1.0203542947931243E-2</v>
      </c>
      <c r="AW192" s="58">
        <f t="shared" si="191"/>
        <v>2.8518355970810205E-3</v>
      </c>
      <c r="AX192" s="58">
        <f t="shared" si="191"/>
        <v>7.6757317522679891E-4</v>
      </c>
      <c r="AY192" s="58">
        <f t="shared" si="191"/>
        <v>6.1485163883301386E-3</v>
      </c>
      <c r="AZ192" s="58">
        <f t="shared" si="191"/>
        <v>3.3991107600395143E-3</v>
      </c>
      <c r="BA192" s="58">
        <f t="shared" si="191"/>
        <v>1.3424709457368067E-3</v>
      </c>
      <c r="BB192" s="58">
        <f t="shared" si="191"/>
        <v>3.5450292318506271E-3</v>
      </c>
      <c r="BC192" s="58">
        <f t="shared" si="191"/>
        <v>5.8518697546621201E-3</v>
      </c>
      <c r="BD192" s="58">
        <f t="shared" si="191"/>
        <v>5.9889933243471027E-3</v>
      </c>
      <c r="BE192" s="58">
        <f t="shared" si="191"/>
        <v>5.9326106945158941E-3</v>
      </c>
      <c r="BF192" s="58" t="e">
        <f t="shared" si="191"/>
        <v>#DIV/0!</v>
      </c>
      <c r="BG192" s="58">
        <f t="shared" si="191"/>
        <v>7.6904305251199734E-3</v>
      </c>
      <c r="BH192" s="58">
        <f t="shared" si="191"/>
        <v>7.9112683457154276E-3</v>
      </c>
    </row>
    <row r="193" spans="1:60" s="7" customFormat="1" x14ac:dyDescent="0.2">
      <c r="A193" s="138">
        <f t="shared" si="141"/>
        <v>43646</v>
      </c>
      <c r="B193" s="16">
        <f t="shared" ref="B193:AG193" si="192">B92/B91-1</f>
        <v>3.0011967241896365E-3</v>
      </c>
      <c r="C193" s="16">
        <f t="shared" si="192"/>
        <v>3.470505267133106E-3</v>
      </c>
      <c r="D193" s="7">
        <f t="shared" si="192"/>
        <v>5.3918603533475995E-4</v>
      </c>
      <c r="E193" s="7">
        <f t="shared" si="192"/>
        <v>7.10214571067036E-3</v>
      </c>
      <c r="F193" s="7">
        <f t="shared" si="192"/>
        <v>3.1073742816081218E-3</v>
      </c>
      <c r="G193" s="7">
        <f t="shared" si="192"/>
        <v>3.7407982943116203E-3</v>
      </c>
      <c r="H193" s="7">
        <f t="shared" si="192"/>
        <v>-7.3899555090624069E-3</v>
      </c>
      <c r="I193" s="20">
        <f t="shared" si="192"/>
        <v>3.3766543166968699E-3</v>
      </c>
      <c r="J193" s="7">
        <f t="shared" si="192"/>
        <v>3.9175988230999437E-4</v>
      </c>
      <c r="K193" s="7">
        <f t="shared" si="192"/>
        <v>4.4543797917449002E-3</v>
      </c>
      <c r="L193" s="7">
        <f t="shared" si="192"/>
        <v>-2.9753213481862106E-2</v>
      </c>
      <c r="M193" s="7">
        <f t="shared" si="192"/>
        <v>-5.3679836548636839E-4</v>
      </c>
      <c r="N193" s="7">
        <f t="shared" si="192"/>
        <v>3.8228665187003408E-3</v>
      </c>
      <c r="O193" s="7">
        <f t="shared" si="192"/>
        <v>-4.2249897513241264E-3</v>
      </c>
      <c r="P193" s="7">
        <f t="shared" si="192"/>
        <v>-8.1094110556109156E-3</v>
      </c>
      <c r="Q193" s="7">
        <f t="shared" si="192"/>
        <v>-2.4185485158668696E-3</v>
      </c>
      <c r="R193" s="7">
        <f t="shared" si="192"/>
        <v>2.1005631721833229E-3</v>
      </c>
      <c r="S193" s="7">
        <f t="shared" si="192"/>
        <v>1.2391489652396892E-2</v>
      </c>
      <c r="T193" s="7">
        <f t="shared" si="192"/>
        <v>-2.0551824006193042E-3</v>
      </c>
      <c r="U193" s="7">
        <f t="shared" si="192"/>
        <v>-4.5839891509280584E-4</v>
      </c>
      <c r="V193" s="7">
        <f t="shared" si="192"/>
        <v>1.8723395927358055E-3</v>
      </c>
      <c r="W193" s="7">
        <f t="shared" si="192"/>
        <v>2.4965129021754517E-3</v>
      </c>
      <c r="X193" s="7">
        <f t="shared" si="192"/>
        <v>-4.6471846416606954E-4</v>
      </c>
      <c r="Y193" s="7">
        <f t="shared" si="192"/>
        <v>1.0730815094337487E-3</v>
      </c>
      <c r="Z193" s="7">
        <f t="shared" si="192"/>
        <v>-5.5611295942412653E-3</v>
      </c>
      <c r="AA193" s="7">
        <f t="shared" si="192"/>
        <v>9.0177105781235056E-3</v>
      </c>
      <c r="AB193" s="7">
        <f t="shared" si="192"/>
        <v>1.145327502540372E-3</v>
      </c>
      <c r="AC193" s="7">
        <f t="shared" si="192"/>
        <v>-2.566227248704589E-3</v>
      </c>
      <c r="AD193" s="7">
        <f t="shared" si="192"/>
        <v>1.7082746751484468E-3</v>
      </c>
      <c r="AE193" s="7">
        <f t="shared" si="192"/>
        <v>7.10214571067036E-3</v>
      </c>
      <c r="AF193" s="7">
        <f t="shared" si="192"/>
        <v>5.9518704810339607E-3</v>
      </c>
      <c r="AG193" s="7">
        <f t="shared" si="192"/>
        <v>9.3130795863052285E-3</v>
      </c>
      <c r="AH193" s="7">
        <f t="shared" ref="AH193:BH193" si="193">AH92/AH91-1</f>
        <v>6.9179678638311426E-3</v>
      </c>
      <c r="AI193" s="7">
        <f t="shared" si="193"/>
        <v>1.9242706442728075E-3</v>
      </c>
      <c r="AJ193" s="7">
        <f t="shared" si="193"/>
        <v>2.015456186182929E-3</v>
      </c>
      <c r="AK193" s="7">
        <f t="shared" si="193"/>
        <v>9.6313258438929239E-4</v>
      </c>
      <c r="AL193" s="7">
        <f t="shared" si="193"/>
        <v>2.4291500243764919E-3</v>
      </c>
      <c r="AM193" s="7">
        <f t="shared" si="193"/>
        <v>9.7230414702242918E-4</v>
      </c>
      <c r="AN193" s="7">
        <f t="shared" si="193"/>
        <v>1.2348346259061449E-2</v>
      </c>
      <c r="AO193" s="7">
        <f t="shared" si="193"/>
        <v>5.9536113587181916E-3</v>
      </c>
      <c r="AP193" s="7">
        <f t="shared" si="193"/>
        <v>1.418473240159579E-2</v>
      </c>
      <c r="AQ193" s="7">
        <f t="shared" si="193"/>
        <v>7.7314247092763466E-4</v>
      </c>
      <c r="AR193" s="7">
        <f t="shared" si="193"/>
        <v>-1.1401375026639848E-2</v>
      </c>
      <c r="AS193" s="7">
        <f t="shared" si="193"/>
        <v>1.4257836865505746E-2</v>
      </c>
      <c r="AT193" s="7">
        <f t="shared" si="193"/>
        <v>9.8192006214814498E-4</v>
      </c>
      <c r="AU193" s="7">
        <f t="shared" si="193"/>
        <v>-2.9675382331935118E-3</v>
      </c>
      <c r="AV193" s="7">
        <f t="shared" si="193"/>
        <v>9.0781474629737513E-3</v>
      </c>
      <c r="AW193" s="7">
        <f t="shared" si="193"/>
        <v>6.4782356830019872E-3</v>
      </c>
      <c r="AX193" s="7">
        <f t="shared" si="193"/>
        <v>2.2061199388656583E-4</v>
      </c>
      <c r="AY193" s="7">
        <f t="shared" si="193"/>
        <v>1.3411440313437772E-3</v>
      </c>
      <c r="AZ193" s="7">
        <f t="shared" si="193"/>
        <v>-2.0236242619801059E-3</v>
      </c>
      <c r="BA193" s="7">
        <f t="shared" si="193"/>
        <v>-1.8867252619803043E-3</v>
      </c>
      <c r="BB193" s="7">
        <f t="shared" si="193"/>
        <v>2.880776627249837E-4</v>
      </c>
      <c r="BC193" s="7">
        <f t="shared" si="193"/>
        <v>1.4586387305437487E-3</v>
      </c>
      <c r="BD193" s="7">
        <f t="shared" si="193"/>
        <v>1.3194129490013751E-2</v>
      </c>
      <c r="BE193" s="7">
        <f t="shared" si="193"/>
        <v>-1.618996866151412E-3</v>
      </c>
      <c r="BF193" s="7" t="e">
        <f t="shared" si="193"/>
        <v>#DIV/0!</v>
      </c>
      <c r="BG193" s="7">
        <f t="shared" si="193"/>
        <v>-3.1374418250152969E-3</v>
      </c>
      <c r="BH193" s="7">
        <f t="shared" si="193"/>
        <v>-3.9300060501782363E-3</v>
      </c>
    </row>
    <row r="194" spans="1:60" s="7" customFormat="1" x14ac:dyDescent="0.2">
      <c r="A194" s="138">
        <f t="shared" si="141"/>
        <v>43738</v>
      </c>
      <c r="B194" s="16">
        <f t="shared" ref="B194:AG194" si="194">B93/B92-1</f>
        <v>2.9657568612626584E-3</v>
      </c>
      <c r="C194" s="16">
        <f t="shared" si="194"/>
        <v>3.2971453698287245E-3</v>
      </c>
      <c r="D194" s="7">
        <f t="shared" si="194"/>
        <v>9.9789050750187513E-4</v>
      </c>
      <c r="E194" s="7">
        <f t="shared" si="194"/>
        <v>7.4824633950034691E-3</v>
      </c>
      <c r="F194" s="7">
        <f t="shared" si="194"/>
        <v>2.9204541106531146E-3</v>
      </c>
      <c r="G194" s="7">
        <f t="shared" si="194"/>
        <v>3.3603813652265391E-3</v>
      </c>
      <c r="H194" s="7">
        <f t="shared" si="194"/>
        <v>-4.4519324378934355E-3</v>
      </c>
      <c r="I194" s="20">
        <f t="shared" si="194"/>
        <v>2.8693237013861506E-3</v>
      </c>
      <c r="J194" s="7">
        <f t="shared" si="194"/>
        <v>3.6379687399716865E-3</v>
      </c>
      <c r="K194" s="7">
        <f t="shared" si="194"/>
        <v>3.3014748881261546E-3</v>
      </c>
      <c r="L194" s="7">
        <f t="shared" si="194"/>
        <v>-4.3917287523925319E-2</v>
      </c>
      <c r="M194" s="7">
        <f t="shared" si="194"/>
        <v>-2.3955752351199067E-3</v>
      </c>
      <c r="N194" s="7">
        <f t="shared" si="194"/>
        <v>2.8342726938377361E-3</v>
      </c>
      <c r="O194" s="7">
        <f t="shared" si="194"/>
        <v>8.5327063724294216E-3</v>
      </c>
      <c r="P194" s="7">
        <f t="shared" si="194"/>
        <v>-3.0871604895436056E-3</v>
      </c>
      <c r="Q194" s="7">
        <f t="shared" si="194"/>
        <v>9.206739324595814E-3</v>
      </c>
      <c r="R194" s="7">
        <f t="shared" si="194"/>
        <v>4.158983717281739E-3</v>
      </c>
      <c r="S194" s="7">
        <f t="shared" si="194"/>
        <v>-1.3432017748093994E-4</v>
      </c>
      <c r="T194" s="7">
        <f t="shared" si="194"/>
        <v>-2.8465229839189643E-3</v>
      </c>
      <c r="U194" s="7">
        <f t="shared" si="194"/>
        <v>-2.0408043525992348E-3</v>
      </c>
      <c r="V194" s="7">
        <f t="shared" si="194"/>
        <v>2.065812238476461E-3</v>
      </c>
      <c r="W194" s="7">
        <f t="shared" si="194"/>
        <v>-2.6410219640339294E-3</v>
      </c>
      <c r="X194" s="7">
        <f t="shared" si="194"/>
        <v>4.1894874504366797E-3</v>
      </c>
      <c r="Y194" s="7">
        <f t="shared" si="194"/>
        <v>1.2897714312176678E-3</v>
      </c>
      <c r="Z194" s="7">
        <f t="shared" si="194"/>
        <v>-1.9125064762642863E-3</v>
      </c>
      <c r="AA194" s="7">
        <f t="shared" si="194"/>
        <v>5.0691696992177793E-3</v>
      </c>
      <c r="AB194" s="7">
        <f t="shared" si="194"/>
        <v>4.5984071240714464E-3</v>
      </c>
      <c r="AC194" s="7">
        <f t="shared" si="194"/>
        <v>-2.7307361163317889E-3</v>
      </c>
      <c r="AD194" s="7">
        <f t="shared" si="194"/>
        <v>8.7700631450515765E-4</v>
      </c>
      <c r="AE194" s="7">
        <f t="shared" si="194"/>
        <v>7.4824633950034691E-3</v>
      </c>
      <c r="AF194" s="7">
        <f t="shared" si="194"/>
        <v>4.7389779165780688E-3</v>
      </c>
      <c r="AG194" s="7">
        <f t="shared" si="194"/>
        <v>5.6164982867363822E-3</v>
      </c>
      <c r="AH194" s="7">
        <f t="shared" ref="AH194:BH194" si="195">AH93/AH92-1</f>
        <v>8.1462695987473133E-3</v>
      </c>
      <c r="AI194" s="7">
        <f t="shared" si="195"/>
        <v>2.4157018859474189E-3</v>
      </c>
      <c r="AJ194" s="7">
        <f t="shared" si="195"/>
        <v>7.2701714725180722E-3</v>
      </c>
      <c r="AK194" s="7">
        <f t="shared" si="195"/>
        <v>2.3246121246094376E-3</v>
      </c>
      <c r="AL194" s="7">
        <f t="shared" si="195"/>
        <v>1.3945326829860605E-3</v>
      </c>
      <c r="AM194" s="7">
        <f t="shared" si="195"/>
        <v>2.6986598517424465E-3</v>
      </c>
      <c r="AN194" s="7">
        <f t="shared" si="195"/>
        <v>-3.9633949408103275E-3</v>
      </c>
      <c r="AO194" s="7">
        <f t="shared" si="195"/>
        <v>-7.5984105982396244E-3</v>
      </c>
      <c r="AP194" s="7">
        <f t="shared" si="195"/>
        <v>-2.9279938137585226E-3</v>
      </c>
      <c r="AQ194" s="7">
        <f t="shared" si="195"/>
        <v>2.7938237865327453E-2</v>
      </c>
      <c r="AR194" s="7">
        <f t="shared" si="195"/>
        <v>-5.7691845999539026E-3</v>
      </c>
      <c r="AS194" s="7">
        <f t="shared" si="195"/>
        <v>1.4263129666191254E-2</v>
      </c>
      <c r="AT194" s="7">
        <f t="shared" si="195"/>
        <v>6.8911530933801757E-4</v>
      </c>
      <c r="AU194" s="7">
        <f t="shared" si="195"/>
        <v>-2.4952460203933047E-3</v>
      </c>
      <c r="AV194" s="7">
        <f t="shared" si="195"/>
        <v>9.9522572702495093E-3</v>
      </c>
      <c r="AW194" s="7">
        <f t="shared" si="195"/>
        <v>4.0165305217088054E-3</v>
      </c>
      <c r="AX194" s="7">
        <f t="shared" si="195"/>
        <v>2.7253545213239416E-3</v>
      </c>
      <c r="AY194" s="7">
        <f t="shared" si="195"/>
        <v>3.5170935306849671E-4</v>
      </c>
      <c r="AZ194" s="7">
        <f t="shared" si="195"/>
        <v>2.1019046410875042E-3</v>
      </c>
      <c r="BA194" s="7">
        <f t="shared" si="195"/>
        <v>-2.6332322077391446E-3</v>
      </c>
      <c r="BB194" s="7">
        <f t="shared" si="195"/>
        <v>1.3530668513681565E-3</v>
      </c>
      <c r="BC194" s="7">
        <f t="shared" si="195"/>
        <v>6.7159309321467298E-3</v>
      </c>
      <c r="BD194" s="7">
        <f t="shared" si="195"/>
        <v>4.9639073843452675E-3</v>
      </c>
      <c r="BE194" s="7">
        <f t="shared" si="195"/>
        <v>8.5883049525126154E-4</v>
      </c>
      <c r="BF194" s="7" t="e">
        <f t="shared" si="195"/>
        <v>#DIV/0!</v>
      </c>
      <c r="BG194" s="7">
        <f t="shared" si="195"/>
        <v>4.9666046289693622E-3</v>
      </c>
      <c r="BH194" s="7">
        <f t="shared" si="195"/>
        <v>5.4056911457689427E-3</v>
      </c>
    </row>
    <row r="195" spans="1:60" s="7" customFormat="1" ht="12" thickBot="1" x14ac:dyDescent="0.25">
      <c r="A195" s="138">
        <f t="shared" si="141"/>
        <v>43829</v>
      </c>
      <c r="B195" s="14">
        <f t="shared" ref="B195:AG195" si="196">B94/B93-1</f>
        <v>3.7881005181168437E-3</v>
      </c>
      <c r="C195" s="14">
        <f t="shared" si="196"/>
        <v>4.0542852026486109E-3</v>
      </c>
      <c r="D195" s="22">
        <f t="shared" si="196"/>
        <v>9.0916856622103026E-5</v>
      </c>
      <c r="E195" s="22">
        <f t="shared" si="196"/>
        <v>4.2983227857158468E-3</v>
      </c>
      <c r="F195" s="22">
        <f t="shared" si="196"/>
        <v>4.5236807247708288E-3</v>
      </c>
      <c r="G195" s="22">
        <f t="shared" si="196"/>
        <v>4.9227491369816523E-3</v>
      </c>
      <c r="H195" s="22">
        <f t="shared" si="196"/>
        <v>-2.2164651744851493E-3</v>
      </c>
      <c r="I195" s="23">
        <f t="shared" si="196"/>
        <v>4.123042253171727E-3</v>
      </c>
      <c r="J195" s="22">
        <f t="shared" si="196"/>
        <v>1.4550920513756171E-3</v>
      </c>
      <c r="K195" s="22">
        <f t="shared" si="196"/>
        <v>5.6588632036185249E-3</v>
      </c>
      <c r="L195" s="22">
        <f t="shared" si="196"/>
        <v>-1.555001155561031E-2</v>
      </c>
      <c r="M195" s="22">
        <f t="shared" si="196"/>
        <v>-3.8528258711222341E-3</v>
      </c>
      <c r="N195" s="22">
        <f t="shared" si="196"/>
        <v>6.0146655178348052E-3</v>
      </c>
      <c r="O195" s="22">
        <f t="shared" si="196"/>
        <v>-2.2134155221852359E-3</v>
      </c>
      <c r="P195" s="22">
        <f t="shared" si="196"/>
        <v>-3.4586063927724009E-3</v>
      </c>
      <c r="Q195" s="22">
        <f t="shared" si="196"/>
        <v>-8.500917538255659E-3</v>
      </c>
      <c r="R195" s="22">
        <f t="shared" si="196"/>
        <v>7.6126758003303152E-4</v>
      </c>
      <c r="S195" s="22">
        <f t="shared" si="196"/>
        <v>1.3427034064594778E-3</v>
      </c>
      <c r="T195" s="22">
        <f t="shared" si="196"/>
        <v>-4.0791945625486825E-3</v>
      </c>
      <c r="U195" s="22">
        <f t="shared" si="196"/>
        <v>-3.9632024818593292E-3</v>
      </c>
      <c r="V195" s="22">
        <f t="shared" si="196"/>
        <v>1.5430321970377747E-5</v>
      </c>
      <c r="W195" s="22">
        <f t="shared" si="196"/>
        <v>-3.0853702695513574E-3</v>
      </c>
      <c r="X195" s="22">
        <f t="shared" si="196"/>
        <v>1.1452664915667654E-4</v>
      </c>
      <c r="Y195" s="22">
        <f t="shared" si="196"/>
        <v>-1.3234013302051428E-3</v>
      </c>
      <c r="Z195" s="22">
        <f t="shared" si="196"/>
        <v>-8.1990329449379562E-3</v>
      </c>
      <c r="AA195" s="22">
        <f t="shared" si="196"/>
        <v>6.735000188824225E-3</v>
      </c>
      <c r="AB195" s="22">
        <f t="shared" si="196"/>
        <v>1.7399135506388497E-3</v>
      </c>
      <c r="AC195" s="22">
        <f t="shared" si="196"/>
        <v>1.2175837106698228E-3</v>
      </c>
      <c r="AD195" s="22">
        <f t="shared" si="196"/>
        <v>3.9754423971749553E-3</v>
      </c>
      <c r="AE195" s="22">
        <f t="shared" si="196"/>
        <v>4.2983227857158468E-3</v>
      </c>
      <c r="AF195" s="22">
        <f t="shared" si="196"/>
        <v>4.4622578393522794E-3</v>
      </c>
      <c r="AG195" s="22">
        <f t="shared" si="196"/>
        <v>1.0244334486919859E-2</v>
      </c>
      <c r="AH195" s="22">
        <f t="shared" ref="AH195:BH195" si="197">AH94/AH93-1</f>
        <v>3.3576702655286894E-3</v>
      </c>
      <c r="AI195" s="22">
        <f t="shared" si="197"/>
        <v>4.616219366054608E-3</v>
      </c>
      <c r="AJ195" s="22">
        <f t="shared" si="197"/>
        <v>3.579272098611419E-3</v>
      </c>
      <c r="AK195" s="22">
        <f t="shared" si="197"/>
        <v>1.2949665533417143E-3</v>
      </c>
      <c r="AL195" s="22">
        <f t="shared" si="197"/>
        <v>6.6594998636666514E-3</v>
      </c>
      <c r="AM195" s="22">
        <f t="shared" si="197"/>
        <v>1.6133122881889506E-4</v>
      </c>
      <c r="AN195" s="22">
        <f t="shared" si="197"/>
        <v>2.5251014376223235E-2</v>
      </c>
      <c r="AO195" s="22">
        <f t="shared" si="197"/>
        <v>1.8407219824738696E-2</v>
      </c>
      <c r="AP195" s="22">
        <f t="shared" si="197"/>
        <v>2.7191275755530819E-2</v>
      </c>
      <c r="AQ195" s="22">
        <f t="shared" si="197"/>
        <v>-2.8412268994380874E-2</v>
      </c>
      <c r="AR195" s="22">
        <f t="shared" si="197"/>
        <v>-4.2681003125524253E-3</v>
      </c>
      <c r="AS195" s="22">
        <f t="shared" si="197"/>
        <v>8.5786397491527389E-3</v>
      </c>
      <c r="AT195" s="22">
        <f t="shared" si="197"/>
        <v>4.0476827282573957E-3</v>
      </c>
      <c r="AU195" s="22">
        <f t="shared" si="197"/>
        <v>-1.6756288064857516E-3</v>
      </c>
      <c r="AV195" s="22">
        <f t="shared" si="197"/>
        <v>5.1806107889145192E-3</v>
      </c>
      <c r="AW195" s="22">
        <f t="shared" si="197"/>
        <v>1.1062590178148035E-3</v>
      </c>
      <c r="AX195" s="22">
        <f t="shared" si="197"/>
        <v>3.67325552918496E-3</v>
      </c>
      <c r="AY195" s="22">
        <f t="shared" si="197"/>
        <v>3.7786849204308748E-3</v>
      </c>
      <c r="AZ195" s="22">
        <f t="shared" si="197"/>
        <v>2.7611800604532277E-4</v>
      </c>
      <c r="BA195" s="22">
        <f t="shared" si="197"/>
        <v>-5.0626443786313535E-3</v>
      </c>
      <c r="BB195" s="22">
        <f t="shared" si="197"/>
        <v>3.5765847258157901E-3</v>
      </c>
      <c r="BC195" s="22">
        <f t="shared" si="197"/>
        <v>2.4415139699345279E-3</v>
      </c>
      <c r="BD195" s="22">
        <f t="shared" si="197"/>
        <v>1.0831442192702934E-2</v>
      </c>
      <c r="BE195" s="22">
        <f t="shared" si="197"/>
        <v>-9.742403336300276E-4</v>
      </c>
      <c r="BF195" s="22" t="e">
        <f t="shared" si="197"/>
        <v>#DIV/0!</v>
      </c>
      <c r="BG195" s="22">
        <f t="shared" si="197"/>
        <v>-3.7560167056427396E-4</v>
      </c>
      <c r="BH195" s="22">
        <f t="shared" si="197"/>
        <v>-9.307402940129661E-4</v>
      </c>
    </row>
    <row r="196" spans="1:60" s="7" customFormat="1" x14ac:dyDescent="0.2">
      <c r="A196" s="140">
        <f t="shared" si="141"/>
        <v>43920</v>
      </c>
      <c r="B196" s="56">
        <f t="shared" ref="B196:B203" si="198">B95/B94-1</f>
        <v>-2.7072762733949651E-2</v>
      </c>
      <c r="C196" s="56">
        <f t="shared" ref="C196:BH196" si="199">C95/C94-1</f>
        <v>-1.0623855114418546E-2</v>
      </c>
      <c r="D196" s="57">
        <f t="shared" si="199"/>
        <v>-4.7991438040327905E-3</v>
      </c>
      <c r="E196" s="57">
        <f t="shared" si="199"/>
        <v>3.0247980436184374E-3</v>
      </c>
      <c r="F196" s="57">
        <f t="shared" si="199"/>
        <v>-3.4918773347824339E-2</v>
      </c>
      <c r="G196" s="57">
        <f t="shared" si="199"/>
        <v>-1.3429832963342103E-2</v>
      </c>
      <c r="H196" s="57">
        <f t="shared" si="199"/>
        <v>-0.40045741208296337</v>
      </c>
      <c r="I196" s="97">
        <f t="shared" si="199"/>
        <v>-3.0847446329165584E-2</v>
      </c>
      <c r="J196" s="58">
        <f t="shared" si="199"/>
        <v>-7.1047736153584395E-4</v>
      </c>
      <c r="K196" s="58">
        <f t="shared" si="199"/>
        <v>-1.6118610529552546E-2</v>
      </c>
      <c r="L196" s="58">
        <f t="shared" si="199"/>
        <v>3.298753193337145E-2</v>
      </c>
      <c r="M196" s="58">
        <f t="shared" si="199"/>
        <v>4.4916763246227731E-4</v>
      </c>
      <c r="N196" s="58">
        <f t="shared" si="199"/>
        <v>-7.7803563317871971E-3</v>
      </c>
      <c r="O196" s="58">
        <f t="shared" si="199"/>
        <v>-1.2387768602525884E-2</v>
      </c>
      <c r="P196" s="58">
        <f t="shared" si="199"/>
        <v>-7.0210288917544883E-3</v>
      </c>
      <c r="Q196" s="58">
        <f t="shared" si="199"/>
        <v>-4.297991070581153E-3</v>
      </c>
      <c r="R196" s="58">
        <f t="shared" si="199"/>
        <v>-1.80727690526572E-4</v>
      </c>
      <c r="S196" s="58">
        <f t="shared" si="199"/>
        <v>-4.0452475789554132E-4</v>
      </c>
      <c r="T196" s="58">
        <f t="shared" si="199"/>
        <v>-5.8337615816289601E-3</v>
      </c>
      <c r="U196" s="58">
        <f t="shared" si="199"/>
        <v>-6.9772588295942128E-3</v>
      </c>
      <c r="V196" s="58">
        <f t="shared" si="199"/>
        <v>-2.4061064349012451E-3</v>
      </c>
      <c r="W196" s="58">
        <f t="shared" si="199"/>
        <v>-4.5776952958443973E-3</v>
      </c>
      <c r="X196" s="58">
        <f t="shared" si="199"/>
        <v>-9.054211107982546E-3</v>
      </c>
      <c r="Y196" s="58">
        <f t="shared" si="199"/>
        <v>-2.3942390342632791E-3</v>
      </c>
      <c r="Z196" s="58">
        <f t="shared" si="199"/>
        <v>-6.0865785758185131E-3</v>
      </c>
      <c r="AA196" s="58">
        <f t="shared" si="199"/>
        <v>1.869074707531837E-3</v>
      </c>
      <c r="AB196" s="58">
        <f t="shared" si="199"/>
        <v>-1.4897039734727002E-3</v>
      </c>
      <c r="AC196" s="58">
        <f t="shared" si="199"/>
        <v>-2.9234551543767529E-3</v>
      </c>
      <c r="AD196" s="58">
        <f t="shared" si="199"/>
        <v>1.7482519828868615E-3</v>
      </c>
      <c r="AE196" s="58">
        <f t="shared" si="199"/>
        <v>3.0247980436184374E-3</v>
      </c>
      <c r="AF196" s="58">
        <f t="shared" si="199"/>
        <v>-7.1487083457731915E-3</v>
      </c>
      <c r="AG196" s="58">
        <f t="shared" si="199"/>
        <v>8.4456706793243352E-3</v>
      </c>
      <c r="AH196" s="58">
        <f t="shared" si="199"/>
        <v>3.5688532006437068E-3</v>
      </c>
      <c r="AI196" s="58">
        <f t="shared" si="199"/>
        <v>-6.8797775790236937E-3</v>
      </c>
      <c r="AJ196" s="58">
        <f t="shared" si="199"/>
        <v>-1.5197393690107308E-3</v>
      </c>
      <c r="AK196" s="58">
        <f t="shared" si="199"/>
        <v>-4.0652861130052731E-3</v>
      </c>
      <c r="AL196" s="58">
        <f t="shared" si="199"/>
        <v>-9.5938010050229394E-3</v>
      </c>
      <c r="AM196" s="58">
        <f t="shared" si="199"/>
        <v>-6.2019949058208512E-3</v>
      </c>
      <c r="AN196" s="58">
        <f t="shared" si="199"/>
        <v>-6.0157081327301687E-2</v>
      </c>
      <c r="AO196" s="58">
        <f t="shared" si="199"/>
        <v>-8.6073600013977458E-2</v>
      </c>
      <c r="AP196" s="58">
        <f t="shared" si="199"/>
        <v>-5.2872407916612296E-2</v>
      </c>
      <c r="AQ196" s="58">
        <f t="shared" si="199"/>
        <v>-6.0004357228059524E-3</v>
      </c>
      <c r="AR196" s="58">
        <f t="shared" si="199"/>
        <v>-6.0368558794208216E-3</v>
      </c>
      <c r="AS196" s="58">
        <f t="shared" si="199"/>
        <v>1.2578133787983781E-3</v>
      </c>
      <c r="AT196" s="58">
        <f t="shared" si="199"/>
        <v>-7.9490349958902806E-3</v>
      </c>
      <c r="AU196" s="58">
        <f t="shared" si="199"/>
        <v>-5.4261240635659069E-3</v>
      </c>
      <c r="AV196" s="58">
        <f t="shared" si="199"/>
        <v>4.7962766781914912E-3</v>
      </c>
      <c r="AW196" s="58">
        <f t="shared" si="199"/>
        <v>3.972372012082559E-3</v>
      </c>
      <c r="AX196" s="58">
        <f t="shared" si="199"/>
        <v>-2.5180882915266767E-2</v>
      </c>
      <c r="AY196" s="58">
        <f t="shared" si="199"/>
        <v>-0.16366451884099598</v>
      </c>
      <c r="AZ196" s="58">
        <f t="shared" si="199"/>
        <v>-2.0639858239278608E-3</v>
      </c>
      <c r="BA196" s="58">
        <f t="shared" si="199"/>
        <v>-8.4836892156504584E-3</v>
      </c>
      <c r="BB196" s="58">
        <f t="shared" si="199"/>
        <v>-1.8134912051982477E-3</v>
      </c>
      <c r="BC196" s="58">
        <f t="shared" si="199"/>
        <v>2.1577547033662103E-3</v>
      </c>
      <c r="BD196" s="58">
        <f t="shared" si="199"/>
        <v>-7.570007739958462E-2</v>
      </c>
      <c r="BE196" s="58">
        <f t="shared" si="199"/>
        <v>-1.9713154760654938E-2</v>
      </c>
      <c r="BF196" s="58" t="e">
        <f t="shared" si="199"/>
        <v>#DIV/0!</v>
      </c>
      <c r="BG196" s="58">
        <f t="shared" si="199"/>
        <v>-1.7935356057605323E-2</v>
      </c>
      <c r="BH196" s="58">
        <f t="shared" si="199"/>
        <v>-9.3544414664051834E-3</v>
      </c>
    </row>
    <row r="197" spans="1:60" s="7" customFormat="1" x14ac:dyDescent="0.2">
      <c r="A197" s="138">
        <f t="shared" si="141"/>
        <v>44012</v>
      </c>
      <c r="B197" s="16">
        <f t="shared" si="198"/>
        <v>-3.8484136377618938E-3</v>
      </c>
      <c r="C197" s="16">
        <f t="shared" ref="C197:BH197" si="200">C96/C95-1</f>
        <v>-9.8579864747755375E-3</v>
      </c>
      <c r="D197" s="7">
        <f t="shared" si="200"/>
        <v>-7.6360885828711256E-3</v>
      </c>
      <c r="E197" s="7">
        <f t="shared" si="200"/>
        <v>5.1068470814426004E-3</v>
      </c>
      <c r="F197" s="7">
        <f t="shared" si="200"/>
        <v>-3.9830692948343849E-3</v>
      </c>
      <c r="G197" s="7">
        <f t="shared" si="200"/>
        <v>-1.2030140968246061E-2</v>
      </c>
      <c r="H197" s="7">
        <f t="shared" si="200"/>
        <v>0.22126656736385253</v>
      </c>
      <c r="I197" s="20">
        <f t="shared" si="200"/>
        <v>-3.0898654588600305E-3</v>
      </c>
      <c r="J197" s="7">
        <f t="shared" si="200"/>
        <v>-8.9863235349801895E-3</v>
      </c>
      <c r="K197" s="7">
        <f t="shared" si="200"/>
        <v>-1.268365806680638E-2</v>
      </c>
      <c r="L197" s="7">
        <f t="shared" si="200"/>
        <v>-1.5434717991883229E-2</v>
      </c>
      <c r="M197" s="7">
        <f t="shared" si="200"/>
        <v>-1.2905411511487941E-3</v>
      </c>
      <c r="N197" s="7">
        <f t="shared" si="200"/>
        <v>-7.3862795926126212E-3</v>
      </c>
      <c r="O197" s="7">
        <f t="shared" si="200"/>
        <v>-6.5635089497687593E-3</v>
      </c>
      <c r="P197" s="7">
        <f t="shared" si="200"/>
        <v>-8.3577330875688194E-3</v>
      </c>
      <c r="Q197" s="7">
        <f t="shared" si="200"/>
        <v>-7.6851006644420572E-3</v>
      </c>
      <c r="R197" s="7">
        <f t="shared" si="200"/>
        <v>-4.5155204892978196E-3</v>
      </c>
      <c r="S197" s="7">
        <f t="shared" si="200"/>
        <v>1.0590504271061896E-3</v>
      </c>
      <c r="T197" s="7">
        <f t="shared" si="200"/>
        <v>-8.3918358974720553E-3</v>
      </c>
      <c r="U197" s="7">
        <f t="shared" si="200"/>
        <v>-1.2673567591175994E-2</v>
      </c>
      <c r="V197" s="7">
        <f t="shared" si="200"/>
        <v>-8.5787141428458336E-3</v>
      </c>
      <c r="W197" s="7">
        <f t="shared" si="200"/>
        <v>-1.1496587262657787E-2</v>
      </c>
      <c r="X197" s="7">
        <f t="shared" si="200"/>
        <v>-7.8942286801793049E-3</v>
      </c>
      <c r="Y197" s="7">
        <f t="shared" si="200"/>
        <v>-8.5404738353032084E-3</v>
      </c>
      <c r="Z197" s="7">
        <f t="shared" si="200"/>
        <v>-1.1441383962287222E-2</v>
      </c>
      <c r="AA197" s="7">
        <f t="shared" si="200"/>
        <v>-5.2175719284173194E-3</v>
      </c>
      <c r="AB197" s="7">
        <f t="shared" si="200"/>
        <v>-6.0380021702464148E-3</v>
      </c>
      <c r="AC197" s="7">
        <f t="shared" si="200"/>
        <v>-2.4429930217129137E-3</v>
      </c>
      <c r="AD197" s="7">
        <f t="shared" si="200"/>
        <v>-5.680316532170937E-3</v>
      </c>
      <c r="AE197" s="7">
        <f t="shared" si="200"/>
        <v>5.1068470814426004E-3</v>
      </c>
      <c r="AF197" s="7">
        <f t="shared" si="200"/>
        <v>1.5977508939610807E-3</v>
      </c>
      <c r="AG197" s="7">
        <f t="shared" si="200"/>
        <v>-1.31887929753427E-3</v>
      </c>
      <c r="AH197" s="7">
        <f t="shared" si="200"/>
        <v>6.5842399943993879E-3</v>
      </c>
      <c r="AI197" s="7">
        <f t="shared" si="200"/>
        <v>-6.2514078090273317E-3</v>
      </c>
      <c r="AJ197" s="7">
        <f t="shared" si="200"/>
        <v>-4.5979822735850995E-3</v>
      </c>
      <c r="AK197" s="7">
        <f t="shared" si="200"/>
        <v>-8.3322137166188526E-3</v>
      </c>
      <c r="AL197" s="7">
        <f t="shared" si="200"/>
        <v>-5.4838937582717406E-3</v>
      </c>
      <c r="AM197" s="7">
        <f t="shared" si="200"/>
        <v>-8.7965995168969302E-3</v>
      </c>
      <c r="AN197" s="7">
        <f t="shared" si="200"/>
        <v>-5.4791516443445043E-2</v>
      </c>
      <c r="AO197" s="7">
        <f t="shared" si="200"/>
        <v>-9.8573492761184323E-2</v>
      </c>
      <c r="AP197" s="7">
        <f t="shared" si="200"/>
        <v>-4.2916573860140472E-2</v>
      </c>
      <c r="AQ197" s="7">
        <f t="shared" si="200"/>
        <v>-2.572749682976716E-3</v>
      </c>
      <c r="AR197" s="7">
        <f t="shared" si="200"/>
        <v>-9.533903604346361E-3</v>
      </c>
      <c r="AS197" s="7">
        <f t="shared" si="200"/>
        <v>-7.0084314070673059E-4</v>
      </c>
      <c r="AT197" s="7">
        <f t="shared" si="200"/>
        <v>-4.6704765922070957E-3</v>
      </c>
      <c r="AU197" s="7">
        <f t="shared" si="200"/>
        <v>-7.3960132741982543E-3</v>
      </c>
      <c r="AV197" s="7">
        <f t="shared" si="200"/>
        <v>-4.8274682915793177E-3</v>
      </c>
      <c r="AW197" s="7">
        <f t="shared" si="200"/>
        <v>-1.5078217689928897E-3</v>
      </c>
      <c r="AX197" s="7">
        <f t="shared" si="200"/>
        <v>-1.517191866267309E-2</v>
      </c>
      <c r="AY197" s="7">
        <f t="shared" si="200"/>
        <v>5.547293135208986E-2</v>
      </c>
      <c r="AZ197" s="7">
        <f t="shared" si="200"/>
        <v>-1.74505924395012E-2</v>
      </c>
      <c r="BA197" s="7">
        <f t="shared" si="200"/>
        <v>-2.4426439809734912E-2</v>
      </c>
      <c r="BB197" s="7">
        <f t="shared" si="200"/>
        <v>9.2737507080764559E-4</v>
      </c>
      <c r="BC197" s="7">
        <f t="shared" si="200"/>
        <v>-8.1488030665042288E-3</v>
      </c>
      <c r="BD197" s="7">
        <f t="shared" si="200"/>
        <v>-5.9443434852473165E-2</v>
      </c>
      <c r="BE197" s="7">
        <f t="shared" si="200"/>
        <v>-1.8410992430427209E-2</v>
      </c>
      <c r="BF197" s="7" t="e">
        <f t="shared" si="200"/>
        <v>#DIV/0!</v>
      </c>
      <c r="BG197" s="7">
        <f t="shared" si="200"/>
        <v>-1.4935740989917012E-2</v>
      </c>
      <c r="BH197" s="7">
        <f t="shared" si="200"/>
        <v>-1.9601147699049637E-2</v>
      </c>
    </row>
    <row r="198" spans="1:60" s="7" customFormat="1" x14ac:dyDescent="0.2">
      <c r="A198" s="138">
        <f t="shared" si="141"/>
        <v>44104</v>
      </c>
      <c r="B198" s="16">
        <f t="shared" si="198"/>
        <v>1.9488446836801065E-2</v>
      </c>
      <c r="C198" s="16">
        <f t="shared" ref="C198:BH198" si="201">C97/C96-1</f>
        <v>1.2706450410810755E-2</v>
      </c>
      <c r="D198" s="7">
        <f t="shared" si="201"/>
        <v>-2.5275614550123171E-3</v>
      </c>
      <c r="E198" s="7">
        <f t="shared" si="201"/>
        <v>8.1123344473568171E-3</v>
      </c>
      <c r="F198" s="7">
        <f t="shared" si="201"/>
        <v>2.5526567446408688E-2</v>
      </c>
      <c r="G198" s="7">
        <f t="shared" si="201"/>
        <v>1.6697312924368601E-2</v>
      </c>
      <c r="H198" s="7">
        <f t="shared" si="201"/>
        <v>0.22545911191010837</v>
      </c>
      <c r="I198" s="20">
        <f t="shared" si="201"/>
        <v>1.9454278003386838E-2</v>
      </c>
      <c r="J198" s="7">
        <f t="shared" si="201"/>
        <v>1.9721261231203657E-2</v>
      </c>
      <c r="K198" s="7">
        <f t="shared" si="201"/>
        <v>1.6045630452350412E-2</v>
      </c>
      <c r="L198" s="7">
        <f t="shared" si="201"/>
        <v>-3.3374072057540838E-2</v>
      </c>
      <c r="M198" s="7">
        <f t="shared" si="201"/>
        <v>-4.0417007496730273E-3</v>
      </c>
      <c r="N198" s="7">
        <f t="shared" si="201"/>
        <v>1.2882458627962778E-2</v>
      </c>
      <c r="O198" s="7">
        <f t="shared" si="201"/>
        <v>-1.0521047834110342E-2</v>
      </c>
      <c r="P198" s="7">
        <f t="shared" si="201"/>
        <v>-5.7234296363479764E-3</v>
      </c>
      <c r="Q198" s="7">
        <f t="shared" si="201"/>
        <v>-3.7545141337681498E-3</v>
      </c>
      <c r="R198" s="7">
        <f t="shared" si="201"/>
        <v>-3.6391786282327088E-3</v>
      </c>
      <c r="S198" s="7">
        <f t="shared" si="201"/>
        <v>6.1807741382269299E-4</v>
      </c>
      <c r="T198" s="7">
        <f t="shared" si="201"/>
        <v>-5.0986598472484435E-3</v>
      </c>
      <c r="U198" s="7">
        <f t="shared" si="201"/>
        <v>-1.0997714216383736E-2</v>
      </c>
      <c r="V198" s="7">
        <f t="shared" si="201"/>
        <v>-3.5004564496751156E-3</v>
      </c>
      <c r="W198" s="7">
        <f t="shared" si="201"/>
        <v>-8.3866268437423619E-3</v>
      </c>
      <c r="X198" s="7">
        <f t="shared" si="201"/>
        <v>-1.0082147701161448E-2</v>
      </c>
      <c r="Y198" s="7">
        <f t="shared" si="201"/>
        <v>-8.5683623934218467E-3</v>
      </c>
      <c r="Z198" s="7">
        <f t="shared" si="201"/>
        <v>-1.05878546421867E-2</v>
      </c>
      <c r="AA198" s="7">
        <f t="shared" si="201"/>
        <v>-6.2695699660325621E-3</v>
      </c>
      <c r="AB198" s="7">
        <f t="shared" si="201"/>
        <v>-2.0808790397319754E-3</v>
      </c>
      <c r="AC198" s="7">
        <f t="shared" si="201"/>
        <v>-9.803610474288238E-4</v>
      </c>
      <c r="AD198" s="7">
        <f t="shared" si="201"/>
        <v>4.4911138194780875E-3</v>
      </c>
      <c r="AE198" s="7">
        <f t="shared" si="201"/>
        <v>8.1123344473568171E-3</v>
      </c>
      <c r="AF198" s="7">
        <f t="shared" si="201"/>
        <v>3.6852110824932005E-3</v>
      </c>
      <c r="AG198" s="7">
        <f t="shared" si="201"/>
        <v>-2.3723517316914799E-3</v>
      </c>
      <c r="AH198" s="7">
        <f t="shared" si="201"/>
        <v>1.033198273275171E-2</v>
      </c>
      <c r="AI198" s="7">
        <f t="shared" si="201"/>
        <v>1.0372641425611562E-2</v>
      </c>
      <c r="AJ198" s="7">
        <f t="shared" si="201"/>
        <v>6.2578651678468766E-3</v>
      </c>
      <c r="AK198" s="7">
        <f t="shared" si="201"/>
        <v>1.0065441259889951E-3</v>
      </c>
      <c r="AL198" s="7">
        <f t="shared" si="201"/>
        <v>1.639089334487065E-2</v>
      </c>
      <c r="AM198" s="7">
        <f t="shared" si="201"/>
        <v>1.5441545755212616E-3</v>
      </c>
      <c r="AN198" s="7">
        <f t="shared" si="201"/>
        <v>6.4984167547272209E-2</v>
      </c>
      <c r="AO198" s="7">
        <f t="shared" si="201"/>
        <v>8.5257674734940947E-2</v>
      </c>
      <c r="AP198" s="7">
        <f t="shared" si="201"/>
        <v>5.9805171599289553E-2</v>
      </c>
      <c r="AQ198" s="7">
        <f t="shared" si="201"/>
        <v>3.2511627306514912E-2</v>
      </c>
      <c r="AR198" s="7">
        <f t="shared" si="201"/>
        <v>-5.8266941452456145E-4</v>
      </c>
      <c r="AS198" s="7">
        <f t="shared" si="201"/>
        <v>-2.3560160473010683E-3</v>
      </c>
      <c r="AT198" s="7">
        <f t="shared" si="201"/>
        <v>-1.6576921492867935E-3</v>
      </c>
      <c r="AU198" s="7">
        <f t="shared" si="201"/>
        <v>-8.3510286892677366E-3</v>
      </c>
      <c r="AV198" s="7">
        <f t="shared" si="201"/>
        <v>-2.9005741975393073E-3</v>
      </c>
      <c r="AW198" s="7">
        <f t="shared" si="201"/>
        <v>4.9815467598428587E-3</v>
      </c>
      <c r="AX198" s="7">
        <f t="shared" si="201"/>
        <v>2.0745523415681255E-2</v>
      </c>
      <c r="AY198" s="7">
        <f t="shared" si="201"/>
        <v>7.9076398798729297E-2</v>
      </c>
      <c r="AZ198" s="7">
        <f t="shared" si="201"/>
        <v>2.1412535633071661E-2</v>
      </c>
      <c r="BA198" s="7">
        <f t="shared" si="201"/>
        <v>4.5806123619321237E-2</v>
      </c>
      <c r="BB198" s="7">
        <f t="shared" si="201"/>
        <v>1.1221465114264362E-2</v>
      </c>
      <c r="BC198" s="7">
        <f t="shared" si="201"/>
        <v>1.6524414163361811E-2</v>
      </c>
      <c r="BD198" s="7">
        <f t="shared" si="201"/>
        <v>0.11908931890345831</v>
      </c>
      <c r="BE198" s="7">
        <f t="shared" si="201"/>
        <v>3.4237277670501109E-2</v>
      </c>
      <c r="BF198" s="7" t="e">
        <f t="shared" si="201"/>
        <v>#DIV/0!</v>
      </c>
      <c r="BG198" s="7">
        <f t="shared" si="201"/>
        <v>3.8004169290712264E-2</v>
      </c>
      <c r="BH198" s="7">
        <f t="shared" si="201"/>
        <v>4.2291135857789985E-2</v>
      </c>
    </row>
    <row r="199" spans="1:60" s="7" customFormat="1" ht="12" thickBot="1" x14ac:dyDescent="0.25">
      <c r="A199" s="139">
        <f t="shared" si="141"/>
        <v>44195</v>
      </c>
      <c r="B199" s="14">
        <f t="shared" si="198"/>
        <v>-6.1262836927581388E-3</v>
      </c>
      <c r="C199" s="14">
        <f t="shared" ref="C199:BH199" si="202">C98/C97-1</f>
        <v>-8.5574169699259572E-3</v>
      </c>
      <c r="D199" s="22">
        <f t="shared" si="202"/>
        <v>-3.9047792642600276E-3</v>
      </c>
      <c r="E199" s="22">
        <f t="shared" si="202"/>
        <v>5.1429965390139554E-3</v>
      </c>
      <c r="F199" s="22">
        <f t="shared" si="202"/>
        <v>-7.80089338531198E-3</v>
      </c>
      <c r="G199" s="22">
        <f t="shared" si="202"/>
        <v>-1.1137829181809167E-2</v>
      </c>
      <c r="H199" s="22">
        <f t="shared" si="202"/>
        <v>5.4889379145452333E-2</v>
      </c>
      <c r="I199" s="23">
        <f t="shared" si="202"/>
        <v>-7.4455232313740405E-3</v>
      </c>
      <c r="J199" s="22">
        <f t="shared" si="202"/>
        <v>2.8601963468120051E-3</v>
      </c>
      <c r="K199" s="22">
        <f t="shared" si="202"/>
        <v>-1.4165416800538622E-2</v>
      </c>
      <c r="L199" s="22">
        <f t="shared" si="202"/>
        <v>-9.7641870794261676E-3</v>
      </c>
      <c r="M199" s="22">
        <f t="shared" si="202"/>
        <v>-3.6545846779417746E-3</v>
      </c>
      <c r="N199" s="22">
        <f t="shared" si="202"/>
        <v>-7.8003274359472741E-5</v>
      </c>
      <c r="O199" s="22">
        <f t="shared" si="202"/>
        <v>-9.4021180576253638E-4</v>
      </c>
      <c r="P199" s="22">
        <f t="shared" si="202"/>
        <v>-5.9743575068494925E-3</v>
      </c>
      <c r="Q199" s="22">
        <f t="shared" si="202"/>
        <v>-5.2378785668575345E-3</v>
      </c>
      <c r="R199" s="22">
        <f t="shared" si="202"/>
        <v>1.1787581676878656E-3</v>
      </c>
      <c r="S199" s="22">
        <f t="shared" si="202"/>
        <v>1.1352374196915704E-4</v>
      </c>
      <c r="T199" s="22">
        <f t="shared" si="202"/>
        <v>-4.6330917957104756E-3</v>
      </c>
      <c r="U199" s="22">
        <f t="shared" si="202"/>
        <v>-1.138621686873742E-2</v>
      </c>
      <c r="V199" s="22">
        <f t="shared" si="202"/>
        <v>-4.661396974345533E-3</v>
      </c>
      <c r="W199" s="22">
        <f t="shared" si="202"/>
        <v>-7.5131480085190994E-3</v>
      </c>
      <c r="X199" s="22">
        <f t="shared" si="202"/>
        <v>-6.8175770424715454E-3</v>
      </c>
      <c r="Y199" s="22">
        <f t="shared" si="202"/>
        <v>-9.4916377238010163E-3</v>
      </c>
      <c r="Z199" s="22">
        <f t="shared" si="202"/>
        <v>-1.2028850111908684E-2</v>
      </c>
      <c r="AA199" s="22">
        <f t="shared" si="202"/>
        <v>-6.6160737192831887E-3</v>
      </c>
      <c r="AB199" s="22">
        <f t="shared" si="202"/>
        <v>3.8891170531152319E-3</v>
      </c>
      <c r="AC199" s="22">
        <f t="shared" si="202"/>
        <v>-1.1359354459203885E-3</v>
      </c>
      <c r="AD199" s="22">
        <f t="shared" si="202"/>
        <v>-1.8015271657269016E-3</v>
      </c>
      <c r="AE199" s="22">
        <f t="shared" si="202"/>
        <v>5.1429965390139554E-3</v>
      </c>
      <c r="AF199" s="22">
        <f t="shared" si="202"/>
        <v>4.3608547701254885E-3</v>
      </c>
      <c r="AG199" s="22">
        <f t="shared" si="202"/>
        <v>1.0141582519518355E-3</v>
      </c>
      <c r="AH199" s="22">
        <f t="shared" si="202"/>
        <v>5.8793364812204096E-3</v>
      </c>
      <c r="AI199" s="22">
        <f t="shared" si="202"/>
        <v>-6.0926176840567781E-3</v>
      </c>
      <c r="AJ199" s="22">
        <f t="shared" si="202"/>
        <v>-4.3249258296541582E-3</v>
      </c>
      <c r="AK199" s="22">
        <f t="shared" si="202"/>
        <v>-2.9071611212065918E-3</v>
      </c>
      <c r="AL199" s="22">
        <f t="shared" si="202"/>
        <v>-8.1914616259981532E-3</v>
      </c>
      <c r="AM199" s="22">
        <f t="shared" si="202"/>
        <v>2.3817016131104651E-3</v>
      </c>
      <c r="AN199" s="22">
        <f t="shared" si="202"/>
        <v>-6.6154225880825313E-2</v>
      </c>
      <c r="AO199" s="22">
        <f t="shared" si="202"/>
        <v>-7.7495213087560133E-2</v>
      </c>
      <c r="AP199" s="22">
        <f t="shared" si="202"/>
        <v>-6.318752078408818E-2</v>
      </c>
      <c r="AQ199" s="22">
        <f t="shared" si="202"/>
        <v>-4.317544617137592E-2</v>
      </c>
      <c r="AR199" s="22">
        <f t="shared" si="202"/>
        <v>-4.0410544598459275E-3</v>
      </c>
      <c r="AS199" s="22">
        <f t="shared" si="202"/>
        <v>-1.0796203537601912E-3</v>
      </c>
      <c r="AT199" s="22">
        <f t="shared" si="202"/>
        <v>-3.5341919083287099E-4</v>
      </c>
      <c r="AU199" s="22">
        <f t="shared" si="202"/>
        <v>-3.2841661918577847E-3</v>
      </c>
      <c r="AV199" s="22">
        <f t="shared" si="202"/>
        <v>-2.1989239851351039E-3</v>
      </c>
      <c r="AW199" s="22">
        <f t="shared" si="202"/>
        <v>5.9243187445778833E-3</v>
      </c>
      <c r="AX199" s="22">
        <f t="shared" si="202"/>
        <v>-1.0814868001385092E-2</v>
      </c>
      <c r="AY199" s="22">
        <f t="shared" si="202"/>
        <v>1.6234919121853819E-2</v>
      </c>
      <c r="AZ199" s="22">
        <f t="shared" si="202"/>
        <v>1.0337950742855151E-2</v>
      </c>
      <c r="BA199" s="22">
        <f t="shared" si="202"/>
        <v>-9.1745821132729333E-3</v>
      </c>
      <c r="BB199" s="22">
        <f t="shared" si="202"/>
        <v>9.7248981693418557E-3</v>
      </c>
      <c r="BC199" s="22">
        <f t="shared" si="202"/>
        <v>1.7770813938666752E-3</v>
      </c>
      <c r="BD199" s="22">
        <f t="shared" si="202"/>
        <v>-0.11121529036186439</v>
      </c>
      <c r="BE199" s="22">
        <f t="shared" si="202"/>
        <v>-2.5200507259273142E-2</v>
      </c>
      <c r="BF199" s="22" t="e">
        <f t="shared" si="202"/>
        <v>#DIV/0!</v>
      </c>
      <c r="BG199" s="22">
        <f t="shared" si="202"/>
        <v>-1.9392621971710211E-2</v>
      </c>
      <c r="BH199" s="22">
        <f t="shared" si="202"/>
        <v>-2.6561202005551676E-2</v>
      </c>
    </row>
    <row r="200" spans="1:60" s="7" customFormat="1" x14ac:dyDescent="0.2">
      <c r="A200" s="140">
        <f t="shared" ref="A200:A203" si="203">A99</f>
        <v>44285</v>
      </c>
      <c r="B200" s="56">
        <f t="shared" si="198"/>
        <v>9.3235693593578528E-3</v>
      </c>
      <c r="C200" s="56">
        <f t="shared" ref="C200:BH200" si="204">C99/C98-1</f>
        <v>9.4120994787902923E-3</v>
      </c>
      <c r="D200" s="57">
        <f t="shared" si="204"/>
        <v>1.6300101189365979E-3</v>
      </c>
      <c r="E200" s="57">
        <f t="shared" si="204"/>
        <v>2.2733408265638078E-2</v>
      </c>
      <c r="F200" s="57">
        <f t="shared" si="204"/>
        <v>9.5117838239129338E-3</v>
      </c>
      <c r="G200" s="57">
        <f t="shared" si="204"/>
        <v>9.6410489435057034E-3</v>
      </c>
      <c r="H200" s="57">
        <f t="shared" si="204"/>
        <v>7.2353108292093626E-3</v>
      </c>
      <c r="I200" s="97">
        <f t="shared" si="204"/>
        <v>8.0640629962296373E-3</v>
      </c>
      <c r="J200" s="58">
        <f t="shared" si="204"/>
        <v>1.7814988512618202E-2</v>
      </c>
      <c r="K200" s="58">
        <f t="shared" si="204"/>
        <v>7.8426016808366139E-3</v>
      </c>
      <c r="L200" s="58">
        <f t="shared" si="204"/>
        <v>-6.9364878482656933E-2</v>
      </c>
      <c r="M200" s="58">
        <f t="shared" si="204"/>
        <v>4.320162883093559E-4</v>
      </c>
      <c r="N200" s="58">
        <f t="shared" si="204"/>
        <v>1.4002654940276082E-2</v>
      </c>
      <c r="O200" s="58">
        <f t="shared" si="204"/>
        <v>2.2804958314415202E-4</v>
      </c>
      <c r="P200" s="58">
        <f t="shared" si="204"/>
        <v>-2.5504176753825547E-3</v>
      </c>
      <c r="Q200" s="58">
        <f t="shared" si="204"/>
        <v>-8.195169321811302E-3</v>
      </c>
      <c r="R200" s="58">
        <f t="shared" si="204"/>
        <v>-4.0729782366968337E-3</v>
      </c>
      <c r="S200" s="58">
        <f t="shared" si="204"/>
        <v>1.6784864027792334E-3</v>
      </c>
      <c r="T200" s="58">
        <f t="shared" si="204"/>
        <v>-4.497323588925628E-4</v>
      </c>
      <c r="U200" s="58">
        <f t="shared" si="204"/>
        <v>-3.3993711668480753E-3</v>
      </c>
      <c r="V200" s="58">
        <f t="shared" si="204"/>
        <v>3.4493669696056273E-4</v>
      </c>
      <c r="W200" s="58">
        <f t="shared" si="204"/>
        <v>-4.3611281431695792E-3</v>
      </c>
      <c r="X200" s="58">
        <f t="shared" si="204"/>
        <v>-9.3067581315664505E-5</v>
      </c>
      <c r="Y200" s="58">
        <f t="shared" si="204"/>
        <v>-8.1645568349894004E-3</v>
      </c>
      <c r="Z200" s="58">
        <f t="shared" si="204"/>
        <v>-7.9155671253907656E-3</v>
      </c>
      <c r="AA200" s="58">
        <f t="shared" si="204"/>
        <v>-8.4452131045612555E-3</v>
      </c>
      <c r="AB200" s="58">
        <f t="shared" si="204"/>
        <v>5.4735782396984067E-3</v>
      </c>
      <c r="AC200" s="58">
        <f t="shared" si="204"/>
        <v>9.1209709667405825E-4</v>
      </c>
      <c r="AD200" s="58">
        <f t="shared" si="204"/>
        <v>9.7760002704387894E-3</v>
      </c>
      <c r="AE200" s="58">
        <f t="shared" si="204"/>
        <v>2.2733408265638078E-2</v>
      </c>
      <c r="AF200" s="58">
        <f t="shared" si="204"/>
        <v>1.2861845865434818E-2</v>
      </c>
      <c r="AG200" s="58">
        <f t="shared" si="204"/>
        <v>2.8829332602515745E-3</v>
      </c>
      <c r="AH200" s="58">
        <f t="shared" si="204"/>
        <v>2.7071677074486322E-2</v>
      </c>
      <c r="AI200" s="58">
        <f t="shared" si="204"/>
        <v>4.5125311883427166E-3</v>
      </c>
      <c r="AJ200" s="58">
        <f t="shared" si="204"/>
        <v>8.8660426817050997E-3</v>
      </c>
      <c r="AK200" s="58">
        <f t="shared" si="204"/>
        <v>5.6428498122265136E-3</v>
      </c>
      <c r="AL200" s="58">
        <f t="shared" si="204"/>
        <v>2.9373608789640127E-3</v>
      </c>
      <c r="AM200" s="58">
        <f t="shared" si="204"/>
        <v>6.2022527527634264E-3</v>
      </c>
      <c r="AN200" s="58">
        <f t="shared" si="204"/>
        <v>-1.0773848451798851E-2</v>
      </c>
      <c r="AO200" s="58">
        <f t="shared" si="204"/>
        <v>-2.5640455755831737E-2</v>
      </c>
      <c r="AP200" s="58">
        <f t="shared" si="204"/>
        <v>-6.9442666726969859E-3</v>
      </c>
      <c r="AQ200" s="58">
        <f t="shared" si="204"/>
        <v>5.8919952376371043E-2</v>
      </c>
      <c r="AR200" s="58">
        <f t="shared" si="204"/>
        <v>-4.6594588815703775E-3</v>
      </c>
      <c r="AS200" s="58">
        <f t="shared" si="204"/>
        <v>9.0138946039324264E-3</v>
      </c>
      <c r="AT200" s="58">
        <f t="shared" si="204"/>
        <v>4.3388691573194027E-3</v>
      </c>
      <c r="AU200" s="58">
        <f t="shared" si="204"/>
        <v>1.3037155581675952E-2</v>
      </c>
      <c r="AV200" s="58">
        <f t="shared" si="204"/>
        <v>1.4243148751642787E-2</v>
      </c>
      <c r="AW200" s="58">
        <f t="shared" si="204"/>
        <v>5.4755905792984727E-3</v>
      </c>
      <c r="AX200" s="58">
        <f t="shared" si="204"/>
        <v>-2.7542722611105797E-3</v>
      </c>
      <c r="AY200" s="58">
        <f t="shared" si="204"/>
        <v>9.219649154189602E-3</v>
      </c>
      <c r="AZ200" s="58">
        <f t="shared" si="204"/>
        <v>8.1978354092551164E-3</v>
      </c>
      <c r="BA200" s="58">
        <f t="shared" si="204"/>
        <v>3.2219668272327029E-2</v>
      </c>
      <c r="BB200" s="58">
        <f t="shared" si="204"/>
        <v>2.994690089163754E-2</v>
      </c>
      <c r="BC200" s="58">
        <f t="shared" si="204"/>
        <v>9.6037573569578427E-3</v>
      </c>
      <c r="BD200" s="58">
        <f t="shared" si="204"/>
        <v>4.4156515365833648E-2</v>
      </c>
      <c r="BE200" s="58">
        <f t="shared" si="204"/>
        <v>2.1070422438342895E-2</v>
      </c>
      <c r="BF200" s="58" t="e">
        <f t="shared" si="204"/>
        <v>#DIV/0!</v>
      </c>
      <c r="BG200" s="58">
        <f t="shared" si="204"/>
        <v>1.9175028153023854E-2</v>
      </c>
      <c r="BH200" s="58">
        <f t="shared" si="204"/>
        <v>3.1689312966322936E-2</v>
      </c>
    </row>
    <row r="201" spans="1:60" s="7" customFormat="1" x14ac:dyDescent="0.2">
      <c r="A201" s="138">
        <f t="shared" si="203"/>
        <v>44377</v>
      </c>
      <c r="B201" s="16">
        <f t="shared" si="198"/>
        <v>1.5777986603566996E-2</v>
      </c>
      <c r="C201" s="16">
        <f t="shared" ref="C201:BH201" si="205">C100/C99-1</f>
        <v>1.5431517559130858E-2</v>
      </c>
      <c r="D201" s="7">
        <f t="shared" si="205"/>
        <v>6.653306591377639E-4</v>
      </c>
      <c r="E201" s="7">
        <f t="shared" si="205"/>
        <v>2.846955147297825E-3</v>
      </c>
      <c r="F201" s="7">
        <f t="shared" si="205"/>
        <v>2.0388900566880475E-2</v>
      </c>
      <c r="G201" s="7">
        <f t="shared" si="205"/>
        <v>2.0186141249310063E-2</v>
      </c>
      <c r="H201" s="7">
        <f t="shared" si="205"/>
        <v>2.3968199970865411E-2</v>
      </c>
      <c r="I201" s="20">
        <f t="shared" si="205"/>
        <v>1.7333340536170638E-2</v>
      </c>
      <c r="J201" s="7">
        <f t="shared" si="205"/>
        <v>5.3924620870808848E-3</v>
      </c>
      <c r="K201" s="7">
        <f t="shared" si="205"/>
        <v>2.347328434560314E-2</v>
      </c>
      <c r="L201" s="7">
        <f t="shared" si="205"/>
        <v>1.076301618677733E-2</v>
      </c>
      <c r="M201" s="7">
        <f t="shared" si="205"/>
        <v>1.9062625700736469E-3</v>
      </c>
      <c r="N201" s="7">
        <f t="shared" si="205"/>
        <v>8.5004384565654512E-3</v>
      </c>
      <c r="O201" s="7">
        <f t="shared" si="205"/>
        <v>5.7249100890361948E-3</v>
      </c>
      <c r="P201" s="7">
        <f t="shared" si="205"/>
        <v>-7.0708596222568421E-4</v>
      </c>
      <c r="Q201" s="7">
        <f t="shared" si="205"/>
        <v>-3.4605308424782155E-3</v>
      </c>
      <c r="R201" s="7">
        <f t="shared" si="205"/>
        <v>1.1181227403918026E-3</v>
      </c>
      <c r="S201" s="7">
        <f t="shared" si="205"/>
        <v>-3.1116918647471348E-3</v>
      </c>
      <c r="T201" s="7">
        <f t="shared" si="205"/>
        <v>-3.0031913672223798E-4</v>
      </c>
      <c r="U201" s="7">
        <f t="shared" si="205"/>
        <v>-2.9010135995409803E-3</v>
      </c>
      <c r="V201" s="7">
        <f t="shared" si="205"/>
        <v>-6.0715248965492741E-4</v>
      </c>
      <c r="W201" s="7">
        <f t="shared" si="205"/>
        <v>-1.8070808423820139E-3</v>
      </c>
      <c r="X201" s="7">
        <f t="shared" si="205"/>
        <v>-7.1183809067565385E-4</v>
      </c>
      <c r="Y201" s="7">
        <f t="shared" si="205"/>
        <v>-6.7663910901830659E-3</v>
      </c>
      <c r="Z201" s="7">
        <f t="shared" si="205"/>
        <v>-8.8993269376083095E-3</v>
      </c>
      <c r="AA201" s="7">
        <f t="shared" si="205"/>
        <v>-4.36090382243981E-3</v>
      </c>
      <c r="AB201" s="7">
        <f t="shared" si="205"/>
        <v>2.6392218480753016E-4</v>
      </c>
      <c r="AC201" s="7">
        <f t="shared" si="205"/>
        <v>3.8810054269600158E-4</v>
      </c>
      <c r="AD201" s="7">
        <f t="shared" si="205"/>
        <v>5.6190585763624679E-3</v>
      </c>
      <c r="AE201" s="7">
        <f t="shared" si="205"/>
        <v>2.846955147297825E-3</v>
      </c>
      <c r="AF201" s="7">
        <f t="shared" si="205"/>
        <v>1.9045628962677252E-3</v>
      </c>
      <c r="AG201" s="7">
        <f t="shared" si="205"/>
        <v>-3.9711626706562253E-3</v>
      </c>
      <c r="AH201" s="7">
        <f t="shared" si="205"/>
        <v>3.9849094947854713E-3</v>
      </c>
      <c r="AI201" s="7">
        <f t="shared" si="205"/>
        <v>1.4464382665243303E-2</v>
      </c>
      <c r="AJ201" s="7">
        <f t="shared" si="205"/>
        <v>-1.5642248654723634E-4</v>
      </c>
      <c r="AK201" s="7">
        <f t="shared" si="205"/>
        <v>7.1927733808576644E-3</v>
      </c>
      <c r="AL201" s="7">
        <f t="shared" si="205"/>
        <v>2.1657883431974723E-2</v>
      </c>
      <c r="AM201" s="7">
        <f t="shared" si="205"/>
        <v>1.9588116486082274E-3</v>
      </c>
      <c r="AN201" s="7">
        <f t="shared" si="205"/>
        <v>0.12320826469384794</v>
      </c>
      <c r="AO201" s="7">
        <f t="shared" si="205"/>
        <v>0.12243411922362557</v>
      </c>
      <c r="AP201" s="7">
        <f t="shared" si="205"/>
        <v>0.12340392722874349</v>
      </c>
      <c r="AQ201" s="7">
        <f t="shared" si="205"/>
        <v>1.2448122525654304E-2</v>
      </c>
      <c r="AR201" s="7">
        <f t="shared" si="205"/>
        <v>2.7481216699498656E-3</v>
      </c>
      <c r="AS201" s="7">
        <f t="shared" si="205"/>
        <v>2.4613994038188425E-2</v>
      </c>
      <c r="AT201" s="7">
        <f t="shared" si="205"/>
        <v>3.3437415992298991E-3</v>
      </c>
      <c r="AU201" s="7">
        <f t="shared" si="205"/>
        <v>-5.8921681983480356E-3</v>
      </c>
      <c r="AV201" s="7">
        <f t="shared" si="205"/>
        <v>1.2504323768431025E-2</v>
      </c>
      <c r="AW201" s="7">
        <f t="shared" si="205"/>
        <v>7.0538758710034788E-3</v>
      </c>
      <c r="AX201" s="7">
        <f t="shared" si="205"/>
        <v>1.0119777443917455E-2</v>
      </c>
      <c r="AY201" s="7">
        <f t="shared" si="205"/>
        <v>1.7699852848999109E-2</v>
      </c>
      <c r="AZ201" s="7">
        <f t="shared" si="205"/>
        <v>3.9895057584060645E-3</v>
      </c>
      <c r="BA201" s="7">
        <f t="shared" si="205"/>
        <v>1.7741430922162627E-2</v>
      </c>
      <c r="BB201" s="7">
        <f t="shared" si="205"/>
        <v>4.053120581453129E-4</v>
      </c>
      <c r="BC201" s="7">
        <f t="shared" si="205"/>
        <v>4.5974790060310244E-3</v>
      </c>
      <c r="BD201" s="7">
        <f t="shared" si="205"/>
        <v>7.4457817421174965E-2</v>
      </c>
      <c r="BE201" s="7">
        <f t="shared" si="205"/>
        <v>1.8413201154212189E-2</v>
      </c>
      <c r="BF201" s="7" t="e">
        <f t="shared" si="205"/>
        <v>#DIV/0!</v>
      </c>
      <c r="BG201" s="7">
        <f t="shared" si="205"/>
        <v>1.4645603049473266E-2</v>
      </c>
      <c r="BH201" s="7">
        <f t="shared" si="205"/>
        <v>1.243866119225201E-2</v>
      </c>
    </row>
    <row r="202" spans="1:60" s="7" customFormat="1" x14ac:dyDescent="0.2">
      <c r="A202" s="138">
        <f t="shared" si="203"/>
        <v>44469</v>
      </c>
      <c r="B202" s="16">
        <f t="shared" si="198"/>
        <v>5.3159222511474091E-3</v>
      </c>
      <c r="C202" s="16">
        <f t="shared" ref="C202:BH202" si="206">C101/C100-1</f>
        <v>4.8711142638200311E-3</v>
      </c>
      <c r="D202" s="7">
        <f t="shared" si="206"/>
        <v>1.1842567014614946E-3</v>
      </c>
      <c r="E202" s="7">
        <f t="shared" si="206"/>
        <v>-2.4375215394604188E-3</v>
      </c>
      <c r="F202" s="7">
        <f t="shared" si="206"/>
        <v>7.0072723793968006E-3</v>
      </c>
      <c r="G202" s="7">
        <f t="shared" si="206"/>
        <v>6.5105716579745287E-3</v>
      </c>
      <c r="H202" s="7">
        <f t="shared" si="206"/>
        <v>1.5743117948745056E-2</v>
      </c>
      <c r="I202" s="20">
        <f t="shared" si="206"/>
        <v>6.177728403772953E-3</v>
      </c>
      <c r="J202" s="7">
        <f t="shared" si="206"/>
        <v>-5.0693906794874177E-4</v>
      </c>
      <c r="K202" s="7">
        <f t="shared" si="206"/>
        <v>8.0423101058837432E-3</v>
      </c>
      <c r="L202" s="7">
        <f t="shared" si="206"/>
        <v>0.20181306441161007</v>
      </c>
      <c r="M202" s="7">
        <f t="shared" si="206"/>
        <v>-4.1578066335394848E-3</v>
      </c>
      <c r="N202" s="7">
        <f t="shared" si="206"/>
        <v>8.1169412270760688E-3</v>
      </c>
      <c r="O202" s="7">
        <f t="shared" si="206"/>
        <v>6.1718587904489031E-3</v>
      </c>
      <c r="P202" s="7">
        <f t="shared" si="206"/>
        <v>-1.9917067392789534E-3</v>
      </c>
      <c r="Q202" s="7">
        <f t="shared" si="206"/>
        <v>-1.1815157596698822E-2</v>
      </c>
      <c r="R202" s="7">
        <f t="shared" si="206"/>
        <v>3.2310168341620482E-3</v>
      </c>
      <c r="S202" s="7">
        <f t="shared" si="206"/>
        <v>4.5192772724160779E-3</v>
      </c>
      <c r="T202" s="7">
        <f t="shared" si="206"/>
        <v>-1.0080366689946274E-4</v>
      </c>
      <c r="U202" s="7">
        <f t="shared" si="206"/>
        <v>-2.2003236393219883E-3</v>
      </c>
      <c r="V202" s="7">
        <f t="shared" si="206"/>
        <v>9.3223468055736447E-4</v>
      </c>
      <c r="W202" s="7">
        <f t="shared" si="206"/>
        <v>-6.0488535954317246E-4</v>
      </c>
      <c r="X202" s="7">
        <f t="shared" si="206"/>
        <v>2.4158483206258019E-3</v>
      </c>
      <c r="Y202" s="7">
        <f t="shared" si="206"/>
        <v>-7.3209256201436368E-3</v>
      </c>
      <c r="Z202" s="7">
        <f t="shared" si="206"/>
        <v>-1.1200247573501132E-2</v>
      </c>
      <c r="AA202" s="7">
        <f t="shared" si="206"/>
        <v>-2.965837744269173E-3</v>
      </c>
      <c r="AB202" s="7">
        <f t="shared" si="206"/>
        <v>2.1468933299664261E-3</v>
      </c>
      <c r="AC202" s="7">
        <f t="shared" si="206"/>
        <v>1.5611451206019034E-3</v>
      </c>
      <c r="AD202" s="7">
        <f t="shared" si="206"/>
        <v>2.1710115593691626E-3</v>
      </c>
      <c r="AE202" s="7">
        <f t="shared" si="206"/>
        <v>-2.4375215394604188E-3</v>
      </c>
      <c r="AF202" s="7">
        <f t="shared" si="206"/>
        <v>-4.5810760656318505E-3</v>
      </c>
      <c r="AG202" s="7">
        <f t="shared" si="206"/>
        <v>-6.1500469151758441E-3</v>
      </c>
      <c r="AH202" s="7">
        <f t="shared" si="206"/>
        <v>-1.6088034722723243E-3</v>
      </c>
      <c r="AI202" s="7">
        <f t="shared" si="206"/>
        <v>4.3346100019931999E-3</v>
      </c>
      <c r="AJ202" s="7">
        <f t="shared" si="206"/>
        <v>1.8233024544254128E-3</v>
      </c>
      <c r="AK202" s="7">
        <f t="shared" si="206"/>
        <v>6.558214501856785E-3</v>
      </c>
      <c r="AL202" s="7">
        <f t="shared" si="206"/>
        <v>3.6980721468320432E-3</v>
      </c>
      <c r="AM202" s="7">
        <f t="shared" si="206"/>
        <v>-2.7757673705963715E-4</v>
      </c>
      <c r="AN202" s="7">
        <f t="shared" si="206"/>
        <v>1.7408967523560692E-2</v>
      </c>
      <c r="AO202" s="7">
        <f t="shared" si="206"/>
        <v>3.6608061714168194E-2</v>
      </c>
      <c r="AP202" s="7">
        <f t="shared" si="206"/>
        <v>1.2560653290102142E-2</v>
      </c>
      <c r="AQ202" s="7">
        <f t="shared" si="206"/>
        <v>4.070779473684949E-3</v>
      </c>
      <c r="AR202" s="7">
        <f t="shared" si="206"/>
        <v>-2.5879965646498082E-3</v>
      </c>
      <c r="AS202" s="7">
        <f t="shared" si="206"/>
        <v>1.2451292275182047E-2</v>
      </c>
      <c r="AT202" s="7">
        <f t="shared" si="206"/>
        <v>2.1990713266655249E-3</v>
      </c>
      <c r="AU202" s="7">
        <f t="shared" si="206"/>
        <v>-8.9518460502518993E-3</v>
      </c>
      <c r="AV202" s="7">
        <f t="shared" si="206"/>
        <v>9.5659619959675979E-3</v>
      </c>
      <c r="AW202" s="7">
        <f t="shared" si="206"/>
        <v>4.5141582160734828E-3</v>
      </c>
      <c r="AX202" s="7">
        <f t="shared" si="206"/>
        <v>1.2097897369713007E-2</v>
      </c>
      <c r="AY202" s="7">
        <f t="shared" si="206"/>
        <v>1.1909630438346808E-2</v>
      </c>
      <c r="AZ202" s="7">
        <f t="shared" si="206"/>
        <v>-4.9986397390000548E-3</v>
      </c>
      <c r="BA202" s="7">
        <f t="shared" si="206"/>
        <v>1.1987472948218336E-2</v>
      </c>
      <c r="BB202" s="7">
        <f t="shared" si="206"/>
        <v>-4.8720095194059176E-3</v>
      </c>
      <c r="BC202" s="7">
        <f t="shared" si="206"/>
        <v>-1.2213457865365429E-3</v>
      </c>
      <c r="BD202" s="7">
        <f t="shared" si="206"/>
        <v>6.7433769347098105E-2</v>
      </c>
      <c r="BE202" s="7">
        <f t="shared" si="206"/>
        <v>7.8559574064513971E-3</v>
      </c>
      <c r="BF202" s="7" t="e">
        <f t="shared" si="206"/>
        <v>#DIV/0!</v>
      </c>
      <c r="BG202" s="7">
        <f t="shared" si="206"/>
        <v>8.579435906598043E-3</v>
      </c>
      <c r="BH202" s="7">
        <f t="shared" si="206"/>
        <v>1.0356030252652637E-2</v>
      </c>
    </row>
    <row r="203" spans="1:60" s="7" customFormat="1" ht="12" thickBot="1" x14ac:dyDescent="0.25">
      <c r="A203" s="139">
        <f t="shared" si="203"/>
        <v>44560</v>
      </c>
      <c r="B203" s="14">
        <f t="shared" si="198"/>
        <v>-1</v>
      </c>
      <c r="C203" s="14">
        <f t="shared" ref="C203:BH203" si="207">C102/C101-1</f>
        <v>-1</v>
      </c>
      <c r="D203" s="22">
        <f t="shared" si="207"/>
        <v>-1</v>
      </c>
      <c r="E203" s="22">
        <f t="shared" si="207"/>
        <v>-1</v>
      </c>
      <c r="F203" s="22">
        <f t="shared" si="207"/>
        <v>-1</v>
      </c>
      <c r="G203" s="22">
        <f t="shared" si="207"/>
        <v>-1</v>
      </c>
      <c r="H203" s="22">
        <f t="shared" si="207"/>
        <v>-1</v>
      </c>
      <c r="I203" s="23">
        <f t="shared" si="207"/>
        <v>-1</v>
      </c>
      <c r="J203" s="22">
        <f t="shared" si="207"/>
        <v>-1</v>
      </c>
      <c r="K203" s="22">
        <f t="shared" si="207"/>
        <v>-1</v>
      </c>
      <c r="L203" s="22">
        <f t="shared" si="207"/>
        <v>-1</v>
      </c>
      <c r="M203" s="22">
        <f t="shared" si="207"/>
        <v>-1</v>
      </c>
      <c r="N203" s="22">
        <f t="shared" si="207"/>
        <v>-1</v>
      </c>
      <c r="O203" s="22">
        <f t="shared" si="207"/>
        <v>-1</v>
      </c>
      <c r="P203" s="22">
        <f t="shared" si="207"/>
        <v>-1</v>
      </c>
      <c r="Q203" s="22">
        <f t="shared" si="207"/>
        <v>-1</v>
      </c>
      <c r="R203" s="22">
        <f t="shared" si="207"/>
        <v>-1</v>
      </c>
      <c r="S203" s="22">
        <f t="shared" si="207"/>
        <v>-1</v>
      </c>
      <c r="T203" s="22">
        <f t="shared" si="207"/>
        <v>-1</v>
      </c>
      <c r="U203" s="22">
        <f t="shared" si="207"/>
        <v>-1</v>
      </c>
      <c r="V203" s="22">
        <f t="shared" si="207"/>
        <v>-1</v>
      </c>
      <c r="W203" s="22">
        <f t="shared" si="207"/>
        <v>-1</v>
      </c>
      <c r="X203" s="22">
        <f t="shared" si="207"/>
        <v>-1</v>
      </c>
      <c r="Y203" s="22">
        <f t="shared" si="207"/>
        <v>-1</v>
      </c>
      <c r="Z203" s="22">
        <f t="shared" si="207"/>
        <v>-1</v>
      </c>
      <c r="AA203" s="22">
        <f t="shared" si="207"/>
        <v>-1</v>
      </c>
      <c r="AB203" s="22">
        <f t="shared" si="207"/>
        <v>-1</v>
      </c>
      <c r="AC203" s="22">
        <f t="shared" si="207"/>
        <v>-1</v>
      </c>
      <c r="AD203" s="22">
        <f t="shared" si="207"/>
        <v>-1</v>
      </c>
      <c r="AE203" s="22">
        <f t="shared" si="207"/>
        <v>-1</v>
      </c>
      <c r="AF203" s="22">
        <f t="shared" si="207"/>
        <v>-1</v>
      </c>
      <c r="AG203" s="22">
        <f t="shared" si="207"/>
        <v>-1</v>
      </c>
      <c r="AH203" s="22">
        <f t="shared" si="207"/>
        <v>-1</v>
      </c>
      <c r="AI203" s="22">
        <f t="shared" si="207"/>
        <v>-1</v>
      </c>
      <c r="AJ203" s="22">
        <f t="shared" si="207"/>
        <v>-1</v>
      </c>
      <c r="AK203" s="22">
        <f t="shared" si="207"/>
        <v>-1</v>
      </c>
      <c r="AL203" s="22">
        <f t="shared" si="207"/>
        <v>-1</v>
      </c>
      <c r="AM203" s="22">
        <f t="shared" si="207"/>
        <v>-1</v>
      </c>
      <c r="AN203" s="22">
        <f t="shared" si="207"/>
        <v>-1</v>
      </c>
      <c r="AO203" s="22">
        <f t="shared" si="207"/>
        <v>-1</v>
      </c>
      <c r="AP203" s="22">
        <f t="shared" si="207"/>
        <v>-1</v>
      </c>
      <c r="AQ203" s="22">
        <f t="shared" si="207"/>
        <v>-1</v>
      </c>
      <c r="AR203" s="22">
        <f t="shared" si="207"/>
        <v>-1</v>
      </c>
      <c r="AS203" s="22">
        <f t="shared" si="207"/>
        <v>-1</v>
      </c>
      <c r="AT203" s="22">
        <f t="shared" si="207"/>
        <v>-1</v>
      </c>
      <c r="AU203" s="22">
        <f t="shared" si="207"/>
        <v>-1</v>
      </c>
      <c r="AV203" s="22">
        <f t="shared" si="207"/>
        <v>-1</v>
      </c>
      <c r="AW203" s="22">
        <f t="shared" si="207"/>
        <v>-1</v>
      </c>
      <c r="AX203" s="22">
        <f t="shared" si="207"/>
        <v>-1</v>
      </c>
      <c r="AY203" s="22">
        <f t="shared" si="207"/>
        <v>-1</v>
      </c>
      <c r="AZ203" s="22">
        <f t="shared" si="207"/>
        <v>-1</v>
      </c>
      <c r="BA203" s="22">
        <f t="shared" si="207"/>
        <v>-1</v>
      </c>
      <c r="BB203" s="22">
        <f t="shared" si="207"/>
        <v>-1</v>
      </c>
      <c r="BC203" s="22">
        <f t="shared" si="207"/>
        <v>-1</v>
      </c>
      <c r="BD203" s="22">
        <f t="shared" si="207"/>
        <v>-1</v>
      </c>
      <c r="BE203" s="22">
        <f t="shared" si="207"/>
        <v>-1</v>
      </c>
      <c r="BF203" s="22" t="e">
        <f t="shared" si="207"/>
        <v>#DIV/0!</v>
      </c>
      <c r="BG203" s="22">
        <f t="shared" si="207"/>
        <v>-1</v>
      </c>
      <c r="BH203" s="22">
        <f t="shared" si="207"/>
        <v>-1</v>
      </c>
    </row>
    <row r="204" spans="1:60" s="199" customFormat="1" ht="12.75" thickTop="1" thickBot="1" x14ac:dyDescent="0.25">
      <c r="A204" s="147" t="s">
        <v>7</v>
      </c>
      <c r="B204" s="196"/>
      <c r="C204" s="196"/>
      <c r="D204" s="219"/>
      <c r="E204" s="164"/>
      <c r="F204" s="220"/>
      <c r="G204" s="219"/>
      <c r="H204" s="164"/>
      <c r="I204" s="198"/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  <c r="Y204" s="164"/>
      <c r="Z204" s="164"/>
      <c r="AA204" s="164"/>
      <c r="AB204" s="164"/>
      <c r="AC204" s="164"/>
      <c r="AD204" s="164"/>
      <c r="AE204" s="164"/>
      <c r="AF204" s="164"/>
      <c r="AG204" s="164"/>
      <c r="AH204" s="164"/>
      <c r="AI204" s="164"/>
      <c r="AJ204" s="164"/>
      <c r="AK204" s="164"/>
      <c r="AL204" s="164"/>
      <c r="AM204" s="164"/>
      <c r="AN204" s="164"/>
      <c r="AO204" s="164"/>
      <c r="AP204" s="164"/>
      <c r="AQ204" s="164"/>
      <c r="AR204" s="164"/>
      <c r="AS204" s="164"/>
      <c r="AT204" s="164"/>
      <c r="AU204" s="164"/>
      <c r="AV204" s="164"/>
      <c r="AW204" s="164"/>
      <c r="AX204" s="164"/>
      <c r="AY204" s="164"/>
      <c r="AZ204" s="164"/>
      <c r="BA204" s="164"/>
      <c r="BB204" s="164"/>
      <c r="BC204" s="164"/>
      <c r="BD204" s="164"/>
      <c r="BE204" s="164"/>
      <c r="BF204" s="164"/>
      <c r="BG204" s="164"/>
      <c r="BH204" s="164"/>
    </row>
    <row r="205" spans="1:60" s="7" customFormat="1" ht="12" hidden="1" thickTop="1" x14ac:dyDescent="0.2">
      <c r="A205" s="138">
        <f t="shared" ref="A205:A236" si="208">A3</f>
        <v>35520</v>
      </c>
      <c r="B205" s="190"/>
      <c r="C205" s="221"/>
      <c r="D205" s="167"/>
      <c r="E205" s="167"/>
      <c r="F205" s="167"/>
      <c r="G205" s="167"/>
      <c r="H205" s="64"/>
      <c r="I205" s="192"/>
      <c r="J205" s="167"/>
      <c r="K205" s="167"/>
      <c r="L205" s="167"/>
      <c r="M205" s="167"/>
      <c r="N205" s="167"/>
      <c r="O205" s="167"/>
      <c r="P205" s="167"/>
      <c r="Q205" s="167"/>
      <c r="R205" s="167"/>
      <c r="S205" s="167"/>
      <c r="T205" s="167"/>
      <c r="U205" s="167"/>
      <c r="V205" s="167"/>
      <c r="W205" s="167"/>
      <c r="X205" s="167"/>
      <c r="Y205" s="167"/>
      <c r="Z205" s="167"/>
      <c r="AA205" s="167"/>
      <c r="AB205" s="167"/>
      <c r="AC205" s="167"/>
      <c r="AD205" s="167"/>
      <c r="AE205" s="167"/>
      <c r="AF205" s="167"/>
      <c r="AG205" s="167"/>
      <c r="AH205" s="167"/>
      <c r="AI205" s="167"/>
      <c r="AJ205" s="167"/>
      <c r="AK205" s="167"/>
      <c r="AL205" s="167"/>
      <c r="AM205" s="167"/>
      <c r="AN205" s="167"/>
      <c r="AO205" s="167"/>
      <c r="AP205" s="167"/>
      <c r="AQ205" s="167"/>
      <c r="AR205" s="167"/>
      <c r="AS205" s="167"/>
      <c r="AT205" s="64"/>
      <c r="AU205" s="64"/>
      <c r="AV205" s="167"/>
      <c r="AW205" s="167"/>
      <c r="AX205" s="167"/>
      <c r="AY205" s="167"/>
      <c r="AZ205" s="167"/>
      <c r="BA205" s="167"/>
      <c r="BB205" s="167"/>
      <c r="BC205" s="167"/>
      <c r="BD205" s="167"/>
      <c r="BE205" s="167"/>
      <c r="BF205" s="167"/>
      <c r="BG205" s="167"/>
      <c r="BH205" s="167"/>
    </row>
    <row r="206" spans="1:60" s="7" customFormat="1" hidden="1" x14ac:dyDescent="0.2">
      <c r="A206" s="138">
        <f t="shared" si="208"/>
        <v>35611</v>
      </c>
      <c r="B206" s="190"/>
      <c r="C206" s="221"/>
      <c r="D206" s="167"/>
      <c r="E206" s="167"/>
      <c r="F206" s="167"/>
      <c r="G206" s="167"/>
      <c r="H206" s="64"/>
      <c r="I206" s="192"/>
      <c r="J206" s="167"/>
      <c r="K206" s="167"/>
      <c r="L206" s="167"/>
      <c r="M206" s="167"/>
      <c r="N206" s="167"/>
      <c r="O206" s="167"/>
      <c r="P206" s="167"/>
      <c r="Q206" s="167"/>
      <c r="R206" s="167"/>
      <c r="S206" s="167"/>
      <c r="T206" s="167"/>
      <c r="U206" s="167"/>
      <c r="V206" s="167"/>
      <c r="W206" s="167"/>
      <c r="X206" s="167"/>
      <c r="Y206" s="167"/>
      <c r="Z206" s="167"/>
      <c r="AA206" s="167"/>
      <c r="AB206" s="167"/>
      <c r="AC206" s="167"/>
      <c r="AD206" s="167"/>
      <c r="AE206" s="167"/>
      <c r="AF206" s="167"/>
      <c r="AG206" s="167"/>
      <c r="AH206" s="167"/>
      <c r="AI206" s="167"/>
      <c r="AJ206" s="167"/>
      <c r="AK206" s="167"/>
      <c r="AL206" s="167"/>
      <c r="AM206" s="167"/>
      <c r="AN206" s="167"/>
      <c r="AO206" s="167"/>
      <c r="AP206" s="167"/>
      <c r="AQ206" s="167"/>
      <c r="AR206" s="167"/>
      <c r="AS206" s="167"/>
      <c r="AT206" s="64"/>
      <c r="AU206" s="64"/>
      <c r="AV206" s="167"/>
      <c r="AW206" s="167"/>
      <c r="AX206" s="167"/>
      <c r="AY206" s="167"/>
      <c r="AZ206" s="167"/>
      <c r="BA206" s="167"/>
      <c r="BB206" s="167"/>
      <c r="BC206" s="167"/>
      <c r="BD206" s="167"/>
      <c r="BE206" s="167"/>
      <c r="BF206" s="167"/>
      <c r="BG206" s="167"/>
      <c r="BH206" s="167"/>
    </row>
    <row r="207" spans="1:60" s="7" customFormat="1" hidden="1" x14ac:dyDescent="0.2">
      <c r="A207" s="138">
        <f t="shared" si="208"/>
        <v>35703</v>
      </c>
      <c r="B207" s="190"/>
      <c r="C207" s="221"/>
      <c r="D207" s="167"/>
      <c r="E207" s="167"/>
      <c r="F207" s="167"/>
      <c r="G207" s="167"/>
      <c r="H207" s="64"/>
      <c r="I207" s="192"/>
      <c r="J207" s="167"/>
      <c r="K207" s="167"/>
      <c r="L207" s="167"/>
      <c r="M207" s="167"/>
      <c r="N207" s="167"/>
      <c r="O207" s="167"/>
      <c r="P207" s="167"/>
      <c r="Q207" s="167"/>
      <c r="R207" s="167"/>
      <c r="S207" s="167"/>
      <c r="T207" s="167"/>
      <c r="U207" s="167"/>
      <c r="V207" s="167"/>
      <c r="W207" s="167"/>
      <c r="X207" s="167"/>
      <c r="Y207" s="167"/>
      <c r="Z207" s="167"/>
      <c r="AA207" s="167"/>
      <c r="AB207" s="167"/>
      <c r="AC207" s="167"/>
      <c r="AD207" s="167"/>
      <c r="AE207" s="167"/>
      <c r="AF207" s="167"/>
      <c r="AG207" s="167"/>
      <c r="AH207" s="167"/>
      <c r="AI207" s="167"/>
      <c r="AJ207" s="167"/>
      <c r="AK207" s="167"/>
      <c r="AL207" s="167"/>
      <c r="AM207" s="167"/>
      <c r="AN207" s="167"/>
      <c r="AO207" s="167"/>
      <c r="AP207" s="167"/>
      <c r="AQ207" s="167"/>
      <c r="AR207" s="167"/>
      <c r="AS207" s="167"/>
      <c r="AT207" s="64"/>
      <c r="AU207" s="64"/>
      <c r="AV207" s="167"/>
      <c r="AW207" s="167"/>
      <c r="AX207" s="167"/>
      <c r="AY207" s="167"/>
      <c r="AZ207" s="167"/>
      <c r="BA207" s="167"/>
      <c r="BB207" s="167"/>
      <c r="BC207" s="167"/>
      <c r="BD207" s="167"/>
      <c r="BE207" s="167"/>
      <c r="BF207" s="167"/>
      <c r="BG207" s="167"/>
      <c r="BH207" s="167"/>
    </row>
    <row r="208" spans="1:60" s="7" customFormat="1" ht="12" hidden="1" thickBot="1" x14ac:dyDescent="0.25">
      <c r="A208" s="139">
        <f t="shared" si="208"/>
        <v>35794</v>
      </c>
      <c r="B208" s="193"/>
      <c r="C208" s="222"/>
      <c r="D208" s="163"/>
      <c r="E208" s="163"/>
      <c r="F208" s="163"/>
      <c r="G208" s="163"/>
      <c r="H208" s="163"/>
      <c r="I208" s="195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  <c r="AU208" s="163"/>
      <c r="AV208" s="163"/>
      <c r="AW208" s="163"/>
      <c r="AX208" s="163"/>
      <c r="AY208" s="163"/>
      <c r="AZ208" s="163"/>
      <c r="BA208" s="163"/>
      <c r="BB208" s="163"/>
      <c r="BC208" s="163"/>
      <c r="BD208" s="163"/>
      <c r="BE208" s="163"/>
      <c r="BF208" s="163"/>
      <c r="BG208" s="163"/>
      <c r="BH208" s="163"/>
    </row>
    <row r="209" spans="1:60" s="7" customFormat="1" hidden="1" x14ac:dyDescent="0.2">
      <c r="A209" s="138">
        <f t="shared" si="208"/>
        <v>35884</v>
      </c>
      <c r="B209" s="190">
        <f t="shared" ref="B209:AG209" si="209">B7/B3-1</f>
        <v>5.5038816464910711E-2</v>
      </c>
      <c r="C209" s="221">
        <f t="shared" si="209"/>
        <v>2.2862892512386823E-2</v>
      </c>
      <c r="D209" s="167">
        <f t="shared" si="209"/>
        <v>7.4744952052561153E-3</v>
      </c>
      <c r="E209" s="167">
        <f t="shared" si="209"/>
        <v>3.4364530500023971E-3</v>
      </c>
      <c r="F209" s="167" t="e">
        <f t="shared" si="209"/>
        <v>#DIV/0!</v>
      </c>
      <c r="G209" s="167" t="e">
        <f t="shared" si="209"/>
        <v>#DIV/0!</v>
      </c>
      <c r="H209" s="64" t="e">
        <f t="shared" si="209"/>
        <v>#DIV/0!</v>
      </c>
      <c r="I209" s="192" t="e">
        <f t="shared" si="209"/>
        <v>#DIV/0!</v>
      </c>
      <c r="J209" s="167">
        <f t="shared" si="209"/>
        <v>3.3152753651751965E-2</v>
      </c>
      <c r="K209" s="167" t="e">
        <f t="shared" si="209"/>
        <v>#DIV/0!</v>
      </c>
      <c r="L209" s="167">
        <f t="shared" si="209"/>
        <v>8.7571783825501903E-3</v>
      </c>
      <c r="M209" s="167">
        <f t="shared" si="209"/>
        <v>-3.7114880747250001E-2</v>
      </c>
      <c r="N209" s="167">
        <f t="shared" si="209"/>
        <v>1.0478117402012987E-2</v>
      </c>
      <c r="O209" s="167">
        <f t="shared" si="209"/>
        <v>-1.3315326368437908E-2</v>
      </c>
      <c r="P209" s="167">
        <f t="shared" si="209"/>
        <v>8.4251991149904004E-3</v>
      </c>
      <c r="Q209" s="167">
        <f t="shared" si="209"/>
        <v>-6.0079555603037349E-2</v>
      </c>
      <c r="R209" s="167">
        <f t="shared" si="209"/>
        <v>1.4601251087924538E-3</v>
      </c>
      <c r="S209" s="167">
        <f t="shared" si="209"/>
        <v>3.002309391204383E-3</v>
      </c>
      <c r="T209" s="167">
        <f t="shared" si="209"/>
        <v>1.3373157235726074E-2</v>
      </c>
      <c r="U209" s="167">
        <f t="shared" si="209"/>
        <v>1.0716887055480129E-2</v>
      </c>
      <c r="V209" s="167">
        <f t="shared" si="209"/>
        <v>2.2713347407230078E-2</v>
      </c>
      <c r="W209" s="167">
        <f t="shared" si="209"/>
        <v>6.1896012038993309E-3</v>
      </c>
      <c r="X209" s="167">
        <f t="shared" si="209"/>
        <v>7.3056770088502088E-3</v>
      </c>
      <c r="Y209" s="167">
        <f t="shared" si="209"/>
        <v>8.5462968810667839E-4</v>
      </c>
      <c r="Z209" s="167">
        <f t="shared" si="209"/>
        <v>1.5268023420111909E-3</v>
      </c>
      <c r="AA209" s="167">
        <f t="shared" si="209"/>
        <v>-6.3893292653205425E-4</v>
      </c>
      <c r="AB209" s="167">
        <f t="shared" si="209"/>
        <v>1.2257065712264037E-2</v>
      </c>
      <c r="AC209" s="167">
        <f t="shared" si="209"/>
        <v>6.3802716092600242E-3</v>
      </c>
      <c r="AD209" s="167">
        <f t="shared" si="209"/>
        <v>4.1619921162038276E-2</v>
      </c>
      <c r="AE209" s="167">
        <f t="shared" si="209"/>
        <v>3.4364530500023971E-3</v>
      </c>
      <c r="AF209" s="167">
        <f t="shared" si="209"/>
        <v>-1.0025004520900826E-2</v>
      </c>
      <c r="AG209" s="167">
        <f t="shared" si="209"/>
        <v>7.110810185142924E-3</v>
      </c>
      <c r="AH209" s="167">
        <f t="shared" ref="AH209:BH209" si="210">AH7/AH3-1</f>
        <v>4.7876818165475399E-3</v>
      </c>
      <c r="AI209" s="167">
        <f t="shared" si="210"/>
        <v>1.5526565696988737E-2</v>
      </c>
      <c r="AJ209" s="167">
        <f t="shared" si="210"/>
        <v>-5.8736057136143938E-4</v>
      </c>
      <c r="AK209" s="167">
        <f t="shared" si="210"/>
        <v>1.7629019311585337E-2</v>
      </c>
      <c r="AL209" s="167">
        <f t="shared" si="210"/>
        <v>1.8440067775411961E-2</v>
      </c>
      <c r="AM209" s="167">
        <f t="shared" si="210"/>
        <v>2.426965870747444E-2</v>
      </c>
      <c r="AN209" s="167">
        <f t="shared" si="210"/>
        <v>5.3401793505235329E-2</v>
      </c>
      <c r="AO209" s="167">
        <f t="shared" si="210"/>
        <v>3.1560775041307831E-2</v>
      </c>
      <c r="AP209" s="167">
        <f t="shared" si="210"/>
        <v>6.3056405593702625E-2</v>
      </c>
      <c r="AQ209" s="167">
        <f t="shared" si="210"/>
        <v>6.6936875900432069E-2</v>
      </c>
      <c r="AR209" s="167">
        <f t="shared" si="210"/>
        <v>4.9477913946734287E-2</v>
      </c>
      <c r="AS209" s="167">
        <f t="shared" si="210"/>
        <v>0.12388945644299199</v>
      </c>
      <c r="AT209" s="64">
        <f t="shared" si="210"/>
        <v>-1.9656551397757571E-3</v>
      </c>
      <c r="AU209" s="64">
        <f t="shared" si="210"/>
        <v>2.4518021982262272E-2</v>
      </c>
      <c r="AV209" s="167">
        <f t="shared" si="210"/>
        <v>4.8162053903265001E-2</v>
      </c>
      <c r="AW209" s="167">
        <f t="shared" si="210"/>
        <v>-6.4925747552302404E-3</v>
      </c>
      <c r="AX209" s="167">
        <f t="shared" si="210"/>
        <v>5.5858700024496111E-2</v>
      </c>
      <c r="AY209" s="167">
        <f t="shared" si="210"/>
        <v>0.62668128101447218</v>
      </c>
      <c r="AZ209" s="167">
        <f t="shared" si="210"/>
        <v>1.6756567913662757E-2</v>
      </c>
      <c r="BA209" s="167">
        <f t="shared" si="210"/>
        <v>4.6236052241794612E-2</v>
      </c>
      <c r="BB209" s="167">
        <f t="shared" si="210"/>
        <v>1.7019655538321743E-2</v>
      </c>
      <c r="BC209" s="167">
        <f t="shared" si="210"/>
        <v>4.5361880284081613E-2</v>
      </c>
      <c r="BD209" s="167">
        <f t="shared" si="210"/>
        <v>6.4991235956378457E-2</v>
      </c>
      <c r="BE209" s="167">
        <f t="shared" si="210"/>
        <v>2.4868821709243649E-2</v>
      </c>
      <c r="BF209" s="167" t="e">
        <f t="shared" si="210"/>
        <v>#DIV/0!</v>
      </c>
      <c r="BG209" s="167">
        <f t="shared" si="210"/>
        <v>4.0652778705738024E-2</v>
      </c>
      <c r="BH209" s="167">
        <f t="shared" si="210"/>
        <v>4.2719555995282432E-2</v>
      </c>
    </row>
    <row r="210" spans="1:60" s="7" customFormat="1" hidden="1" x14ac:dyDescent="0.2">
      <c r="A210" s="138">
        <f t="shared" si="208"/>
        <v>35976</v>
      </c>
      <c r="B210" s="190">
        <f t="shared" ref="B210:AG210" si="211">B8/B4-1</f>
        <v>5.6127757897107999E-2</v>
      </c>
      <c r="C210" s="221">
        <f t="shared" si="211"/>
        <v>2.2794854401404274E-2</v>
      </c>
      <c r="D210" s="167">
        <f t="shared" si="211"/>
        <v>8.8228056245116537E-3</v>
      </c>
      <c r="E210" s="167">
        <f t="shared" si="211"/>
        <v>8.0997554493635882E-3</v>
      </c>
      <c r="F210" s="167" t="e">
        <f t="shared" si="211"/>
        <v>#DIV/0!</v>
      </c>
      <c r="G210" s="167" t="e">
        <f t="shared" si="211"/>
        <v>#DIV/0!</v>
      </c>
      <c r="H210" s="64" t="e">
        <f t="shared" si="211"/>
        <v>#DIV/0!</v>
      </c>
      <c r="I210" s="192" t="e">
        <f t="shared" si="211"/>
        <v>#DIV/0!</v>
      </c>
      <c r="J210" s="167">
        <f t="shared" si="211"/>
        <v>2.9945671959845876E-2</v>
      </c>
      <c r="K210" s="167" t="e">
        <f t="shared" si="211"/>
        <v>#DIV/0!</v>
      </c>
      <c r="L210" s="167">
        <f t="shared" si="211"/>
        <v>-9.7260628925645021E-3</v>
      </c>
      <c r="M210" s="167">
        <f t="shared" si="211"/>
        <v>-6.8803234695433702E-2</v>
      </c>
      <c r="N210" s="167">
        <f t="shared" si="211"/>
        <v>1.0916700152130421E-2</v>
      </c>
      <c r="O210" s="167">
        <f t="shared" si="211"/>
        <v>-2.086865175742203E-2</v>
      </c>
      <c r="P210" s="167">
        <f t="shared" si="211"/>
        <v>7.2768821916100457E-3</v>
      </c>
      <c r="Q210" s="167">
        <f t="shared" si="211"/>
        <v>-5.3094533416105927E-2</v>
      </c>
      <c r="R210" s="167">
        <f t="shared" si="211"/>
        <v>2.943680839355034E-3</v>
      </c>
      <c r="S210" s="167">
        <f t="shared" si="211"/>
        <v>6.3960802978015874E-3</v>
      </c>
      <c r="T210" s="167">
        <f t="shared" si="211"/>
        <v>1.8808663320845964E-2</v>
      </c>
      <c r="U210" s="167">
        <f t="shared" si="211"/>
        <v>1.341748107669849E-2</v>
      </c>
      <c r="V210" s="167">
        <f t="shared" si="211"/>
        <v>3.3127766443157958E-2</v>
      </c>
      <c r="W210" s="167">
        <f t="shared" si="211"/>
        <v>7.2183102433029944E-3</v>
      </c>
      <c r="X210" s="167">
        <f t="shared" si="211"/>
        <v>1.6288452840429679E-2</v>
      </c>
      <c r="Y210" s="167">
        <f t="shared" si="211"/>
        <v>6.0108706304706772E-4</v>
      </c>
      <c r="Z210" s="167">
        <f t="shared" si="211"/>
        <v>4.5868732011875579E-3</v>
      </c>
      <c r="AA210" s="167">
        <f t="shared" si="211"/>
        <v>-8.2488655353674112E-3</v>
      </c>
      <c r="AB210" s="167">
        <f t="shared" si="211"/>
        <v>1.6926656081671654E-2</v>
      </c>
      <c r="AC210" s="167">
        <f t="shared" si="211"/>
        <v>9.4030504894446754E-3</v>
      </c>
      <c r="AD210" s="167">
        <f t="shared" si="211"/>
        <v>2.7406008700073148E-2</v>
      </c>
      <c r="AE210" s="167">
        <f t="shared" si="211"/>
        <v>8.0997554493635882E-3</v>
      </c>
      <c r="AF210" s="167">
        <f t="shared" si="211"/>
        <v>-6.3528890478228295E-3</v>
      </c>
      <c r="AG210" s="167">
        <f t="shared" si="211"/>
        <v>1.9841621423911882E-2</v>
      </c>
      <c r="AH210" s="167">
        <f t="shared" ref="AH210:BH210" si="212">AH8/AH4-1</f>
        <v>8.4203233548127976E-3</v>
      </c>
      <c r="AI210" s="167">
        <f t="shared" si="212"/>
        <v>1.9566166374197058E-2</v>
      </c>
      <c r="AJ210" s="167">
        <f t="shared" si="212"/>
        <v>2.8322103052358383E-3</v>
      </c>
      <c r="AK210" s="167">
        <f t="shared" si="212"/>
        <v>1.4928484647055651E-2</v>
      </c>
      <c r="AL210" s="167">
        <f t="shared" si="212"/>
        <v>2.7329964024973119E-2</v>
      </c>
      <c r="AM210" s="167">
        <f t="shared" si="212"/>
        <v>2.8630434458404963E-2</v>
      </c>
      <c r="AN210" s="167">
        <f t="shared" si="212"/>
        <v>5.3679063713415465E-2</v>
      </c>
      <c r="AO210" s="167">
        <f t="shared" si="212"/>
        <v>4.2395567911582388E-2</v>
      </c>
      <c r="AP210" s="167">
        <f t="shared" si="212"/>
        <v>5.8582596954747546E-2</v>
      </c>
      <c r="AQ210" s="167">
        <f t="shared" si="212"/>
        <v>6.6141812384241216E-2</v>
      </c>
      <c r="AR210" s="167">
        <f t="shared" si="212"/>
        <v>5.4430332460410513E-2</v>
      </c>
      <c r="AS210" s="167">
        <f t="shared" si="212"/>
        <v>0.13619143235822695</v>
      </c>
      <c r="AT210" s="64">
        <f t="shared" si="212"/>
        <v>-2.4331078091065828E-2</v>
      </c>
      <c r="AU210" s="64">
        <f t="shared" si="212"/>
        <v>2.8386347511263565E-2</v>
      </c>
      <c r="AV210" s="167">
        <f t="shared" si="212"/>
        <v>4.4578503897552357E-2</v>
      </c>
      <c r="AW210" s="167">
        <f t="shared" si="212"/>
        <v>-8.745357897473105E-3</v>
      </c>
      <c r="AX210" s="167">
        <f t="shared" si="212"/>
        <v>3.4845351572262429E-2</v>
      </c>
      <c r="AY210" s="167">
        <f t="shared" si="212"/>
        <v>0.63093089267124425</v>
      </c>
      <c r="AZ210" s="167">
        <f t="shared" si="212"/>
        <v>1.8162062888537278E-2</v>
      </c>
      <c r="BA210" s="167">
        <f t="shared" si="212"/>
        <v>4.4181090850662796E-2</v>
      </c>
      <c r="BB210" s="167">
        <f t="shared" si="212"/>
        <v>1.8142416184140586E-2</v>
      </c>
      <c r="BC210" s="167">
        <f t="shared" si="212"/>
        <v>3.6831816804669515E-2</v>
      </c>
      <c r="BD210" s="167">
        <f t="shared" si="212"/>
        <v>7.4043016282686169E-2</v>
      </c>
      <c r="BE210" s="167">
        <f t="shared" si="212"/>
        <v>2.5179598394974967E-2</v>
      </c>
      <c r="BF210" s="167" t="e">
        <f t="shared" si="212"/>
        <v>#DIV/0!</v>
      </c>
      <c r="BG210" s="167">
        <f t="shared" si="212"/>
        <v>3.3167780423903892E-2</v>
      </c>
      <c r="BH210" s="167">
        <f t="shared" si="212"/>
        <v>3.8284310275607636E-2</v>
      </c>
    </row>
    <row r="211" spans="1:60" s="7" customFormat="1" hidden="1" x14ac:dyDescent="0.2">
      <c r="A211" s="138">
        <f t="shared" si="208"/>
        <v>36068</v>
      </c>
      <c r="B211" s="190">
        <f t="shared" ref="B211:AG211" si="213">B9/B5-1</f>
        <v>5.6244838138004738E-2</v>
      </c>
      <c r="C211" s="221">
        <f t="shared" si="213"/>
        <v>2.4030727041699063E-2</v>
      </c>
      <c r="D211" s="167">
        <f t="shared" si="213"/>
        <v>9.0106778848355606E-3</v>
      </c>
      <c r="E211" s="167">
        <f t="shared" si="213"/>
        <v>1.1436789333845399E-2</v>
      </c>
      <c r="F211" s="167" t="e">
        <f t="shared" si="213"/>
        <v>#DIV/0!</v>
      </c>
      <c r="G211" s="167" t="e">
        <f t="shared" si="213"/>
        <v>#DIV/0!</v>
      </c>
      <c r="H211" s="64" t="e">
        <f t="shared" si="213"/>
        <v>#DIV/0!</v>
      </c>
      <c r="I211" s="192" t="e">
        <f t="shared" si="213"/>
        <v>#DIV/0!</v>
      </c>
      <c r="J211" s="167">
        <f t="shared" si="213"/>
        <v>2.7613413326120995E-2</v>
      </c>
      <c r="K211" s="167" t="e">
        <f t="shared" si="213"/>
        <v>#DIV/0!</v>
      </c>
      <c r="L211" s="167">
        <f t="shared" si="213"/>
        <v>-4.063194342885712E-3</v>
      </c>
      <c r="M211" s="167">
        <f t="shared" si="213"/>
        <v>-5.904919804394082E-2</v>
      </c>
      <c r="N211" s="167">
        <f t="shared" si="213"/>
        <v>1.0319018930255552E-2</v>
      </c>
      <c r="O211" s="167">
        <f t="shared" si="213"/>
        <v>-2.685700165926308E-2</v>
      </c>
      <c r="P211" s="167">
        <f t="shared" si="213"/>
        <v>6.1270560515058747E-3</v>
      </c>
      <c r="Q211" s="167">
        <f t="shared" si="213"/>
        <v>-5.3597086330083199E-2</v>
      </c>
      <c r="R211" s="167">
        <f t="shared" si="213"/>
        <v>-2.9560386895278734E-3</v>
      </c>
      <c r="S211" s="167">
        <f t="shared" si="213"/>
        <v>1.8287592689818055E-2</v>
      </c>
      <c r="T211" s="167">
        <f t="shared" si="213"/>
        <v>1.2445962785443854E-2</v>
      </c>
      <c r="U211" s="167">
        <f t="shared" si="213"/>
        <v>1.5717043510949047E-2</v>
      </c>
      <c r="V211" s="167">
        <f t="shared" si="213"/>
        <v>3.5855959174656116E-2</v>
      </c>
      <c r="W211" s="167">
        <f t="shared" si="213"/>
        <v>5.0613132567243202E-3</v>
      </c>
      <c r="X211" s="167">
        <f t="shared" si="213"/>
        <v>1.8367630597167173E-2</v>
      </c>
      <c r="Y211" s="167">
        <f t="shared" si="213"/>
        <v>9.6157553607782997E-3</v>
      </c>
      <c r="Z211" s="167">
        <f t="shared" si="213"/>
        <v>1.720087523528524E-2</v>
      </c>
      <c r="AA211" s="167">
        <f t="shared" si="213"/>
        <v>-7.2144346358603562E-3</v>
      </c>
      <c r="AB211" s="167">
        <f t="shared" si="213"/>
        <v>1.6532053889725784E-2</v>
      </c>
      <c r="AC211" s="167">
        <f t="shared" si="213"/>
        <v>5.6370061336250554E-3</v>
      </c>
      <c r="AD211" s="167">
        <f t="shared" si="213"/>
        <v>3.1289568944771418E-2</v>
      </c>
      <c r="AE211" s="167">
        <f t="shared" si="213"/>
        <v>1.1436789333845399E-2</v>
      </c>
      <c r="AF211" s="167">
        <f t="shared" si="213"/>
        <v>3.088615763222835E-3</v>
      </c>
      <c r="AG211" s="167">
        <f t="shared" si="213"/>
        <v>1.8178855577366093E-2</v>
      </c>
      <c r="AH211" s="167">
        <f t="shared" ref="AH211:BH211" si="214">AH9/AH5-1</f>
        <v>1.1630514009573378E-2</v>
      </c>
      <c r="AI211" s="167">
        <f t="shared" si="214"/>
        <v>2.3401139332469345E-2</v>
      </c>
      <c r="AJ211" s="167">
        <f t="shared" si="214"/>
        <v>1.1975112654957654E-2</v>
      </c>
      <c r="AK211" s="167">
        <f t="shared" si="214"/>
        <v>2.0189510037095237E-2</v>
      </c>
      <c r="AL211" s="167">
        <f t="shared" si="214"/>
        <v>2.8696188597900685E-2</v>
      </c>
      <c r="AM211" s="167">
        <f t="shared" si="214"/>
        <v>3.0439803725774039E-2</v>
      </c>
      <c r="AN211" s="167">
        <f t="shared" si="214"/>
        <v>5.1394086028607733E-2</v>
      </c>
      <c r="AO211" s="167">
        <f t="shared" si="214"/>
        <v>3.3207772206625297E-2</v>
      </c>
      <c r="AP211" s="167">
        <f t="shared" si="214"/>
        <v>5.9277051538070058E-2</v>
      </c>
      <c r="AQ211" s="167">
        <f t="shared" si="214"/>
        <v>7.8294292091427353E-2</v>
      </c>
      <c r="AR211" s="167">
        <f t="shared" si="214"/>
        <v>3.0872316852584847E-2</v>
      </c>
      <c r="AS211" s="167">
        <f t="shared" si="214"/>
        <v>0.17457671919927109</v>
      </c>
      <c r="AT211" s="64">
        <f t="shared" si="214"/>
        <v>-2.4016574856563722E-2</v>
      </c>
      <c r="AU211" s="64">
        <f t="shared" si="214"/>
        <v>2.7034353526403265E-2</v>
      </c>
      <c r="AV211" s="167">
        <f t="shared" si="214"/>
        <v>4.6480673918658955E-2</v>
      </c>
      <c r="AW211" s="167">
        <f t="shared" si="214"/>
        <v>-1.1538062979945529E-2</v>
      </c>
      <c r="AX211" s="167">
        <f t="shared" si="214"/>
        <v>3.4638237913175107E-2</v>
      </c>
      <c r="AY211" s="167">
        <f t="shared" si="214"/>
        <v>0.60169770317365456</v>
      </c>
      <c r="AZ211" s="167">
        <f t="shared" si="214"/>
        <v>1.7782708195997365E-2</v>
      </c>
      <c r="BA211" s="167">
        <f t="shared" si="214"/>
        <v>5.0384478465692606E-2</v>
      </c>
      <c r="BB211" s="167">
        <f t="shared" si="214"/>
        <v>1.5836657015261935E-2</v>
      </c>
      <c r="BC211" s="167">
        <f t="shared" si="214"/>
        <v>3.0422668872511105E-2</v>
      </c>
      <c r="BD211" s="167">
        <f t="shared" si="214"/>
        <v>8.3895266144559333E-2</v>
      </c>
      <c r="BE211" s="167">
        <f t="shared" si="214"/>
        <v>2.601707127540398E-2</v>
      </c>
      <c r="BF211" s="167" t="e">
        <f t="shared" si="214"/>
        <v>#DIV/0!</v>
      </c>
      <c r="BG211" s="167">
        <f t="shared" si="214"/>
        <v>3.0329299919494179E-2</v>
      </c>
      <c r="BH211" s="167">
        <f t="shared" si="214"/>
        <v>3.5028661379551407E-2</v>
      </c>
    </row>
    <row r="212" spans="1:60" s="7" customFormat="1" ht="12" hidden="1" thickBot="1" x14ac:dyDescent="0.25">
      <c r="A212" s="139">
        <f t="shared" si="208"/>
        <v>36159</v>
      </c>
      <c r="B212" s="193">
        <f t="shared" ref="B212:AG212" si="215">B10/B6-1</f>
        <v>6.0314226629314627E-2</v>
      </c>
      <c r="C212" s="222">
        <f t="shared" si="215"/>
        <v>2.7100851416641314E-2</v>
      </c>
      <c r="D212" s="163">
        <f t="shared" si="215"/>
        <v>8.408367899018776E-3</v>
      </c>
      <c r="E212" s="163">
        <f t="shared" si="215"/>
        <v>1.8883857339747845E-2</v>
      </c>
      <c r="F212" s="163" t="e">
        <f t="shared" si="215"/>
        <v>#DIV/0!</v>
      </c>
      <c r="G212" s="163" t="e">
        <f t="shared" si="215"/>
        <v>#DIV/0!</v>
      </c>
      <c r="H212" s="163" t="e">
        <f t="shared" si="215"/>
        <v>#DIV/0!</v>
      </c>
      <c r="I212" s="195" t="e">
        <f t="shared" si="215"/>
        <v>#DIV/0!</v>
      </c>
      <c r="J212" s="163">
        <f t="shared" si="215"/>
        <v>2.9067000204632487E-2</v>
      </c>
      <c r="K212" s="163" t="e">
        <f t="shared" si="215"/>
        <v>#DIV/0!</v>
      </c>
      <c r="L212" s="163">
        <f t="shared" si="215"/>
        <v>-3.3902980725861731E-3</v>
      </c>
      <c r="M212" s="163">
        <f t="shared" si="215"/>
        <v>-8.733579451743867E-2</v>
      </c>
      <c r="N212" s="163">
        <f t="shared" si="215"/>
        <v>9.6805816772183029E-3</v>
      </c>
      <c r="O212" s="163">
        <f t="shared" si="215"/>
        <v>-2.6542426519125861E-2</v>
      </c>
      <c r="P212" s="163">
        <f t="shared" si="215"/>
        <v>2.8463867265693388E-3</v>
      </c>
      <c r="Q212" s="163">
        <f t="shared" si="215"/>
        <v>-4.2352380827778924E-2</v>
      </c>
      <c r="R212" s="163">
        <f t="shared" si="215"/>
        <v>-6.7116232962984856E-3</v>
      </c>
      <c r="S212" s="163">
        <f t="shared" si="215"/>
        <v>2.3832013651359896E-2</v>
      </c>
      <c r="T212" s="163">
        <f t="shared" si="215"/>
        <v>1.0587526103870815E-2</v>
      </c>
      <c r="U212" s="163">
        <f t="shared" si="215"/>
        <v>1.4088060771396682E-2</v>
      </c>
      <c r="V212" s="163">
        <f t="shared" si="215"/>
        <v>8.9697660091030418E-3</v>
      </c>
      <c r="W212" s="163">
        <f t="shared" si="215"/>
        <v>5.3305760257615908E-3</v>
      </c>
      <c r="X212" s="163">
        <f t="shared" si="215"/>
        <v>1.6213505944914441E-2</v>
      </c>
      <c r="Y212" s="163">
        <f t="shared" si="215"/>
        <v>2.2911080943912365E-2</v>
      </c>
      <c r="Z212" s="163">
        <f t="shared" si="215"/>
        <v>2.0811465634831272E-2</v>
      </c>
      <c r="AA212" s="163">
        <f t="shared" si="215"/>
        <v>2.7584184045564175E-2</v>
      </c>
      <c r="AB212" s="163">
        <f t="shared" si="215"/>
        <v>2.6358449423385721E-2</v>
      </c>
      <c r="AC212" s="163">
        <f t="shared" si="215"/>
        <v>-7.6465261676019747E-3</v>
      </c>
      <c r="AD212" s="163">
        <f t="shared" si="215"/>
        <v>3.2420651820712409E-2</v>
      </c>
      <c r="AE212" s="163">
        <f t="shared" si="215"/>
        <v>1.8883857339747845E-2</v>
      </c>
      <c r="AF212" s="163">
        <f t="shared" si="215"/>
        <v>1.4991099090206239E-2</v>
      </c>
      <c r="AG212" s="163">
        <f t="shared" si="215"/>
        <v>1.1456459458320412E-2</v>
      </c>
      <c r="AH212" s="163">
        <f t="shared" ref="AH212:BH212" si="216">AH10/AH6-1</f>
        <v>2.0504050149686259E-2</v>
      </c>
      <c r="AI212" s="163">
        <f t="shared" si="216"/>
        <v>2.7948990060629564E-2</v>
      </c>
      <c r="AJ212" s="163">
        <f t="shared" si="216"/>
        <v>2.0428426757408191E-2</v>
      </c>
      <c r="AK212" s="163">
        <f t="shared" si="216"/>
        <v>2.6465017382641953E-2</v>
      </c>
      <c r="AL212" s="163">
        <f t="shared" si="216"/>
        <v>3.0985672356079075E-2</v>
      </c>
      <c r="AM212" s="163">
        <f t="shared" si="216"/>
        <v>3.335095794724463E-2</v>
      </c>
      <c r="AN212" s="163">
        <f t="shared" si="216"/>
        <v>6.0873742596269542E-2</v>
      </c>
      <c r="AO212" s="163">
        <f t="shared" si="216"/>
        <v>3.953625940576555E-2</v>
      </c>
      <c r="AP212" s="163">
        <f t="shared" si="216"/>
        <v>7.0009096718298913E-2</v>
      </c>
      <c r="AQ212" s="163">
        <f t="shared" si="216"/>
        <v>7.9317258821135939E-2</v>
      </c>
      <c r="AR212" s="163">
        <f t="shared" si="216"/>
        <v>2.5030113489736383E-2</v>
      </c>
      <c r="AS212" s="163">
        <f t="shared" si="216"/>
        <v>0.17921744345019386</v>
      </c>
      <c r="AT212" s="163">
        <f t="shared" si="216"/>
        <v>-2.3196815769137014E-2</v>
      </c>
      <c r="AU212" s="163">
        <f t="shared" si="216"/>
        <v>4.0331577476210523E-2</v>
      </c>
      <c r="AV212" s="163">
        <f t="shared" si="216"/>
        <v>5.2051310547405416E-2</v>
      </c>
      <c r="AW212" s="163">
        <f t="shared" si="216"/>
        <v>-4.8675727767159005E-3</v>
      </c>
      <c r="AX212" s="163">
        <f t="shared" si="216"/>
        <v>4.3541643679472664E-2</v>
      </c>
      <c r="AY212" s="163">
        <f t="shared" si="216"/>
        <v>0.62264308039714966</v>
      </c>
      <c r="AZ212" s="163">
        <f t="shared" si="216"/>
        <v>1.2150830545851976E-2</v>
      </c>
      <c r="BA212" s="163">
        <f t="shared" si="216"/>
        <v>5.5064668871390277E-2</v>
      </c>
      <c r="BB212" s="163">
        <f t="shared" si="216"/>
        <v>1.7301604238386226E-2</v>
      </c>
      <c r="BC212" s="163">
        <f t="shared" si="216"/>
        <v>3.3079015399181122E-2</v>
      </c>
      <c r="BD212" s="163">
        <f t="shared" si="216"/>
        <v>9.2835302929980656E-2</v>
      </c>
      <c r="BE212" s="163">
        <f t="shared" si="216"/>
        <v>2.5724902009000461E-2</v>
      </c>
      <c r="BF212" s="163" t="e">
        <f t="shared" si="216"/>
        <v>#DIV/0!</v>
      </c>
      <c r="BG212" s="163">
        <f t="shared" si="216"/>
        <v>3.5319664567320386E-2</v>
      </c>
      <c r="BH212" s="163">
        <f t="shared" si="216"/>
        <v>3.7982034135633391E-2</v>
      </c>
    </row>
    <row r="213" spans="1:60" s="7" customFormat="1" hidden="1" x14ac:dyDescent="0.2">
      <c r="A213" s="138">
        <f t="shared" si="208"/>
        <v>36249</v>
      </c>
      <c r="B213" s="190">
        <f t="shared" ref="B213:AG213" si="217">B11/B7-1</f>
        <v>2.6470989364602238E-2</v>
      </c>
      <c r="C213" s="221">
        <f t="shared" si="217"/>
        <v>2.453192469445864E-2</v>
      </c>
      <c r="D213" s="167">
        <f t="shared" si="217"/>
        <v>3.9360046228271717E-3</v>
      </c>
      <c r="E213" s="167">
        <f t="shared" si="217"/>
        <v>2.1459233492386653E-2</v>
      </c>
      <c r="F213" s="167">
        <f t="shared" si="217"/>
        <v>3.5267667689042881E-2</v>
      </c>
      <c r="G213" s="167">
        <f t="shared" si="217"/>
        <v>3.2777351864536897E-2</v>
      </c>
      <c r="H213" s="64">
        <f t="shared" si="217"/>
        <v>8.8113268858991178E-2</v>
      </c>
      <c r="I213" s="192">
        <f t="shared" si="217"/>
        <v>2.6690123202045557E-2</v>
      </c>
      <c r="J213" s="167">
        <f t="shared" si="217"/>
        <v>2.4537586358511776E-2</v>
      </c>
      <c r="K213" s="167">
        <f t="shared" si="217"/>
        <v>3.4315457472923416E-2</v>
      </c>
      <c r="L213" s="167">
        <f t="shared" si="217"/>
        <v>2.8271345280215243E-3</v>
      </c>
      <c r="M213" s="167">
        <f t="shared" si="217"/>
        <v>-4.4946461413037819E-2</v>
      </c>
      <c r="N213" s="167">
        <f t="shared" si="217"/>
        <v>4.9256463373696935E-3</v>
      </c>
      <c r="O213" s="167">
        <f t="shared" si="217"/>
        <v>-4.2631071407623122E-2</v>
      </c>
      <c r="P213" s="167">
        <f t="shared" si="217"/>
        <v>-2.0767852724167257E-3</v>
      </c>
      <c r="Q213" s="167">
        <f t="shared" si="217"/>
        <v>-1.7000332315051825E-2</v>
      </c>
      <c r="R213" s="167">
        <f t="shared" si="217"/>
        <v>-2.4289703643823879E-3</v>
      </c>
      <c r="S213" s="167">
        <f t="shared" si="217"/>
        <v>1.5420223982139714E-2</v>
      </c>
      <c r="T213" s="167">
        <f t="shared" si="217"/>
        <v>-1.5496052977013175E-3</v>
      </c>
      <c r="U213" s="167">
        <f t="shared" si="217"/>
        <v>1.7018576636405047E-2</v>
      </c>
      <c r="V213" s="167">
        <f t="shared" si="217"/>
        <v>1.0340615593325664E-2</v>
      </c>
      <c r="W213" s="167">
        <f t="shared" si="217"/>
        <v>-6.9053804468903746E-3</v>
      </c>
      <c r="X213" s="167">
        <f t="shared" si="217"/>
        <v>3.9758077365057432E-3</v>
      </c>
      <c r="Y213" s="167">
        <f t="shared" si="217"/>
        <v>2.4338462243209236E-2</v>
      </c>
      <c r="Z213" s="167">
        <f t="shared" si="217"/>
        <v>3.5134322301167975E-2</v>
      </c>
      <c r="AA213" s="167">
        <f t="shared" si="217"/>
        <v>2.9815629211582539E-4</v>
      </c>
      <c r="AB213" s="167">
        <f t="shared" si="217"/>
        <v>1.507936490411077E-2</v>
      </c>
      <c r="AC213" s="167">
        <f t="shared" si="217"/>
        <v>-7.3689168812907102E-4</v>
      </c>
      <c r="AD213" s="167">
        <f t="shared" si="217"/>
        <v>1.7083193582124512E-2</v>
      </c>
      <c r="AE213" s="167">
        <f t="shared" si="217"/>
        <v>2.1459233492386653E-2</v>
      </c>
      <c r="AF213" s="167">
        <f t="shared" si="217"/>
        <v>2.2723152214465747E-2</v>
      </c>
      <c r="AG213" s="167">
        <f t="shared" si="217"/>
        <v>6.1867521409761927E-3</v>
      </c>
      <c r="AH213" s="167">
        <f t="shared" ref="AH213:BH213" si="218">AH11/AH7-1</f>
        <v>2.3512050366917947E-2</v>
      </c>
      <c r="AI213" s="167">
        <f t="shared" si="218"/>
        <v>2.4387052806958298E-2</v>
      </c>
      <c r="AJ213" s="167">
        <f t="shared" si="218"/>
        <v>2.6800127661563033E-2</v>
      </c>
      <c r="AK213" s="167">
        <f t="shared" si="218"/>
        <v>1.8877669289428356E-2</v>
      </c>
      <c r="AL213" s="167">
        <f t="shared" si="218"/>
        <v>2.7540544670286993E-2</v>
      </c>
      <c r="AM213" s="167">
        <f t="shared" si="218"/>
        <v>3.7035874881594877E-2</v>
      </c>
      <c r="AN213" s="167">
        <f t="shared" si="218"/>
        <v>5.4193689643679877E-2</v>
      </c>
      <c r="AO213" s="167">
        <f t="shared" si="218"/>
        <v>3.1786351785986211E-2</v>
      </c>
      <c r="AP213" s="167">
        <f t="shared" si="218"/>
        <v>6.3805179602310913E-2</v>
      </c>
      <c r="AQ213" s="167">
        <f t="shared" si="218"/>
        <v>7.4800132022449173E-2</v>
      </c>
      <c r="AR213" s="167">
        <f t="shared" si="218"/>
        <v>2.1163658202287605E-2</v>
      </c>
      <c r="AS213" s="167">
        <f t="shared" si="218"/>
        <v>0.1780937395752078</v>
      </c>
      <c r="AT213" s="64">
        <f t="shared" si="218"/>
        <v>-2.1804726741771141E-2</v>
      </c>
      <c r="AU213" s="64">
        <f t="shared" si="218"/>
        <v>3.9790097308242123E-2</v>
      </c>
      <c r="AV213" s="167">
        <f t="shared" si="218"/>
        <v>4.7844759435255124E-2</v>
      </c>
      <c r="AW213" s="167">
        <f t="shared" si="218"/>
        <v>3.1794997959908589E-3</v>
      </c>
      <c r="AX213" s="167">
        <f t="shared" si="218"/>
        <v>2.4566131573941608E-2</v>
      </c>
      <c r="AY213" s="167">
        <f t="shared" si="218"/>
        <v>5.8603558436284953E-2</v>
      </c>
      <c r="AZ213" s="167">
        <f t="shared" si="218"/>
        <v>3.6647276163650488E-3</v>
      </c>
      <c r="BA213" s="167">
        <f t="shared" si="218"/>
        <v>4.255243691022037E-2</v>
      </c>
      <c r="BB213" s="167">
        <f t="shared" si="218"/>
        <v>1.8167183164784717E-2</v>
      </c>
      <c r="BC213" s="167">
        <f t="shared" si="218"/>
        <v>2.923290890547281E-2</v>
      </c>
      <c r="BD213" s="167">
        <f t="shared" si="218"/>
        <v>8.8985195471003031E-2</v>
      </c>
      <c r="BE213" s="167">
        <f t="shared" si="218"/>
        <v>1.8748764001638385E-2</v>
      </c>
      <c r="BF213" s="167" t="e">
        <f t="shared" si="218"/>
        <v>#DIV/0!</v>
      </c>
      <c r="BG213" s="167">
        <f t="shared" si="218"/>
        <v>3.09041494949851E-2</v>
      </c>
      <c r="BH213" s="167">
        <f t="shared" si="218"/>
        <v>3.3298053926391402E-2</v>
      </c>
    </row>
    <row r="214" spans="1:60" s="7" customFormat="1" hidden="1" x14ac:dyDescent="0.2">
      <c r="A214" s="138">
        <f t="shared" si="208"/>
        <v>36341</v>
      </c>
      <c r="B214" s="16">
        <f t="shared" ref="B214:AG214" si="219">B12/B8-1</f>
        <v>2.4811988184318734E-2</v>
      </c>
      <c r="C214" s="223">
        <f t="shared" si="219"/>
        <v>2.3185560155655205E-2</v>
      </c>
      <c r="D214" s="6">
        <f t="shared" si="219"/>
        <v>-5.1200646896543134E-4</v>
      </c>
      <c r="E214" s="6">
        <f t="shared" si="219"/>
        <v>2.2448159413775315E-2</v>
      </c>
      <c r="F214" s="6">
        <f t="shared" si="219"/>
        <v>3.4283224306767002E-2</v>
      </c>
      <c r="G214" s="6">
        <f t="shared" si="219"/>
        <v>3.2311633622540192E-2</v>
      </c>
      <c r="H214" s="7">
        <f t="shared" si="219"/>
        <v>7.4717698288027323E-2</v>
      </c>
      <c r="I214" s="20">
        <f t="shared" si="219"/>
        <v>2.4990011426821779E-2</v>
      </c>
      <c r="J214" s="6">
        <f t="shared" si="219"/>
        <v>2.3240865134636524E-2</v>
      </c>
      <c r="K214" s="6">
        <f t="shared" si="219"/>
        <v>3.4004014975900887E-2</v>
      </c>
      <c r="L214" s="6">
        <f t="shared" si="219"/>
        <v>1.9765757194620592E-2</v>
      </c>
      <c r="M214" s="6">
        <f t="shared" si="219"/>
        <v>-9.5936038320043604E-3</v>
      </c>
      <c r="N214" s="6">
        <f t="shared" si="219"/>
        <v>3.3242436253422269E-3</v>
      </c>
      <c r="O214" s="6">
        <f t="shared" si="219"/>
        <v>-5.7793125175879645E-2</v>
      </c>
      <c r="P214" s="6">
        <f t="shared" si="219"/>
        <v>-4.9329912477709126E-3</v>
      </c>
      <c r="Q214" s="6">
        <f t="shared" si="219"/>
        <v>-4.7439930018049914E-2</v>
      </c>
      <c r="R214" s="6">
        <f t="shared" si="219"/>
        <v>-7.0403901787265966E-3</v>
      </c>
      <c r="S214" s="6">
        <f t="shared" si="219"/>
        <v>1.0812580542400418E-2</v>
      </c>
      <c r="T214" s="6">
        <f t="shared" si="219"/>
        <v>-7.0640018340464295E-3</v>
      </c>
      <c r="U214" s="6">
        <f t="shared" si="219"/>
        <v>1.0531558485575188E-2</v>
      </c>
      <c r="V214" s="6">
        <f t="shared" si="219"/>
        <v>1.8465145341832523E-2</v>
      </c>
      <c r="W214" s="6">
        <f t="shared" si="219"/>
        <v>-2.1635972417894278E-2</v>
      </c>
      <c r="X214" s="6">
        <f t="shared" si="219"/>
        <v>-3.9032938040034493E-3</v>
      </c>
      <c r="Y214" s="6">
        <f t="shared" si="219"/>
        <v>2.7384054309400385E-2</v>
      </c>
      <c r="Z214" s="6">
        <f t="shared" si="219"/>
        <v>3.3821681818295257E-2</v>
      </c>
      <c r="AA214" s="6">
        <f t="shared" si="219"/>
        <v>1.2905086941577215E-2</v>
      </c>
      <c r="AB214" s="6">
        <f t="shared" si="219"/>
        <v>8.3762222798917652E-3</v>
      </c>
      <c r="AC214" s="6">
        <f t="shared" si="219"/>
        <v>-1.0981854914835165E-2</v>
      </c>
      <c r="AD214" s="6">
        <f t="shared" si="219"/>
        <v>1.8770078800609102E-2</v>
      </c>
      <c r="AE214" s="6">
        <f t="shared" si="219"/>
        <v>2.2448159413775315E-2</v>
      </c>
      <c r="AF214" s="6">
        <f t="shared" si="219"/>
        <v>3.1678970463505207E-2</v>
      </c>
      <c r="AG214" s="6">
        <f t="shared" si="219"/>
        <v>5.6882768347819024E-3</v>
      </c>
      <c r="AH214" s="6">
        <f t="shared" ref="AH214:BH214" si="220">AH12/AH8-1</f>
        <v>2.3626102084478573E-2</v>
      </c>
      <c r="AI214" s="6">
        <f t="shared" si="220"/>
        <v>2.221693394245472E-2</v>
      </c>
      <c r="AJ214" s="6">
        <f t="shared" si="220"/>
        <v>2.8546380355571888E-2</v>
      </c>
      <c r="AK214" s="6">
        <f t="shared" si="220"/>
        <v>1.564682192761957E-2</v>
      </c>
      <c r="AL214" s="6">
        <f t="shared" si="220"/>
        <v>2.5051106592996364E-2</v>
      </c>
      <c r="AM214" s="6">
        <f t="shared" si="220"/>
        <v>3.0512294593002309E-2</v>
      </c>
      <c r="AN214" s="6">
        <f t="shared" si="220"/>
        <v>5.1474279189939631E-2</v>
      </c>
      <c r="AO214" s="6">
        <f t="shared" si="220"/>
        <v>2.3861072919791004E-2</v>
      </c>
      <c r="AP214" s="6">
        <f t="shared" si="220"/>
        <v>6.3290812822572429E-2</v>
      </c>
      <c r="AQ214" s="6">
        <f t="shared" si="220"/>
        <v>7.1692655798861971E-2</v>
      </c>
      <c r="AR214" s="6">
        <f t="shared" si="220"/>
        <v>1.3704324348904784E-2</v>
      </c>
      <c r="AS214" s="6">
        <f t="shared" si="220"/>
        <v>0.15820317532884642</v>
      </c>
      <c r="AT214" s="7">
        <f t="shared" si="220"/>
        <v>1.6693168345069953E-3</v>
      </c>
      <c r="AU214" s="7">
        <f t="shared" si="220"/>
        <v>3.8612793024240144E-2</v>
      </c>
      <c r="AV214" s="6">
        <f t="shared" si="220"/>
        <v>4.954770073925685E-2</v>
      </c>
      <c r="AW214" s="6">
        <f t="shared" si="220"/>
        <v>3.8652340044382782E-3</v>
      </c>
      <c r="AX214" s="6">
        <f t="shared" si="220"/>
        <v>3.5303570562915887E-2</v>
      </c>
      <c r="AY214" s="6">
        <f t="shared" si="220"/>
        <v>5.4626593115903122E-2</v>
      </c>
      <c r="AZ214" s="6">
        <f t="shared" si="220"/>
        <v>4.1741582315817372E-3</v>
      </c>
      <c r="BA214" s="6">
        <f t="shared" si="220"/>
        <v>3.4813769188366095E-2</v>
      </c>
      <c r="BB214" s="6">
        <f t="shared" si="220"/>
        <v>1.2211606283483833E-2</v>
      </c>
      <c r="BC214" s="6">
        <f t="shared" si="220"/>
        <v>3.2951999518787689E-2</v>
      </c>
      <c r="BD214" s="6">
        <f t="shared" si="220"/>
        <v>7.1334994011418074E-2</v>
      </c>
      <c r="BE214" s="6">
        <f t="shared" si="220"/>
        <v>1.8545866773123754E-2</v>
      </c>
      <c r="BF214" s="6" t="e">
        <f t="shared" si="220"/>
        <v>#DIV/0!</v>
      </c>
      <c r="BG214" s="6">
        <f t="shared" si="220"/>
        <v>3.1808070035296954E-2</v>
      </c>
      <c r="BH214" s="6">
        <f t="shared" si="220"/>
        <v>3.3787331948177401E-2</v>
      </c>
    </row>
    <row r="215" spans="1:60" s="7" customFormat="1" hidden="1" x14ac:dyDescent="0.2">
      <c r="A215" s="138">
        <f t="shared" si="208"/>
        <v>36433</v>
      </c>
      <c r="B215" s="16">
        <f t="shared" ref="B215:AG215" si="221">B13/B9-1</f>
        <v>2.8924887198202187E-2</v>
      </c>
      <c r="C215" s="223">
        <f t="shared" si="221"/>
        <v>2.4066313225868274E-2</v>
      </c>
      <c r="D215" s="6">
        <f t="shared" si="221"/>
        <v>4.1949800064777776E-4</v>
      </c>
      <c r="E215" s="6">
        <f t="shared" si="221"/>
        <v>2.4613736391580598E-2</v>
      </c>
      <c r="F215" s="6">
        <f t="shared" si="221"/>
        <v>3.9707311031575987E-2</v>
      </c>
      <c r="G215" s="6">
        <f t="shared" si="221"/>
        <v>3.2960030198824652E-2</v>
      </c>
      <c r="H215" s="7">
        <f t="shared" si="221"/>
        <v>0.1833705281907827</v>
      </c>
      <c r="I215" s="20">
        <f t="shared" si="221"/>
        <v>2.9450153453152605E-2</v>
      </c>
      <c r="J215" s="6">
        <f t="shared" si="221"/>
        <v>2.4289456076511895E-2</v>
      </c>
      <c r="K215" s="6">
        <f t="shared" si="221"/>
        <v>3.4571632178964862E-2</v>
      </c>
      <c r="L215" s="6">
        <f t="shared" si="221"/>
        <v>2.1523052845354718E-2</v>
      </c>
      <c r="M215" s="6">
        <f t="shared" si="221"/>
        <v>-2.0993029353454484E-2</v>
      </c>
      <c r="N215" s="6">
        <f t="shared" si="221"/>
        <v>6.7161848585775008E-3</v>
      </c>
      <c r="O215" s="6">
        <f t="shared" si="221"/>
        <v>-6.7940261388478307E-2</v>
      </c>
      <c r="P215" s="6">
        <f t="shared" si="221"/>
        <v>-1.799167143347824E-3</v>
      </c>
      <c r="Q215" s="6">
        <f t="shared" si="221"/>
        <v>-3.2812922853895476E-2</v>
      </c>
      <c r="R215" s="6">
        <f t="shared" si="221"/>
        <v>-4.5629997865874738E-3</v>
      </c>
      <c r="S215" s="6">
        <f t="shared" si="221"/>
        <v>6.0502918099436531E-3</v>
      </c>
      <c r="T215" s="6">
        <f t="shared" si="221"/>
        <v>-1.1730317439094806E-3</v>
      </c>
      <c r="U215" s="6">
        <f t="shared" si="221"/>
        <v>7.6062417795648152E-3</v>
      </c>
      <c r="V215" s="6">
        <f t="shared" si="221"/>
        <v>3.1390997612972038E-2</v>
      </c>
      <c r="W215" s="6">
        <f t="shared" si="221"/>
        <v>-2.232515706128424E-2</v>
      </c>
      <c r="X215" s="6">
        <f t="shared" si="221"/>
        <v>-8.9865060109048933E-3</v>
      </c>
      <c r="Y215" s="6">
        <f t="shared" si="221"/>
        <v>2.4954274009475919E-2</v>
      </c>
      <c r="Z215" s="6">
        <f t="shared" si="221"/>
        <v>3.0395776783021855E-2</v>
      </c>
      <c r="AA215" s="6">
        <f t="shared" si="221"/>
        <v>1.2583505048518795E-2</v>
      </c>
      <c r="AB215" s="6">
        <f t="shared" si="221"/>
        <v>1.4087966433668386E-2</v>
      </c>
      <c r="AC215" s="6">
        <f t="shared" si="221"/>
        <v>-6.096682100307671E-3</v>
      </c>
      <c r="AD215" s="6">
        <f t="shared" si="221"/>
        <v>2.0111723004737181E-2</v>
      </c>
      <c r="AE215" s="6">
        <f t="shared" si="221"/>
        <v>2.4613736391580598E-2</v>
      </c>
      <c r="AF215" s="6">
        <f t="shared" si="221"/>
        <v>-8.9194313673959247E-3</v>
      </c>
      <c r="AG215" s="6">
        <f t="shared" si="221"/>
        <v>3.0210890714580829E-2</v>
      </c>
      <c r="AH215" s="6">
        <f t="shared" ref="AH215:BH215" si="222">AH13/AH9-1</f>
        <v>2.8429931716884793E-2</v>
      </c>
      <c r="AI215" s="6">
        <f t="shared" si="222"/>
        <v>2.3002665879460427E-2</v>
      </c>
      <c r="AJ215" s="6">
        <f t="shared" si="222"/>
        <v>2.9902790715105931E-2</v>
      </c>
      <c r="AK215" s="6">
        <f t="shared" si="222"/>
        <v>1.3532050468947787E-2</v>
      </c>
      <c r="AL215" s="6">
        <f t="shared" si="222"/>
        <v>2.7676338020119262E-2</v>
      </c>
      <c r="AM215" s="6">
        <f t="shared" si="222"/>
        <v>2.937924771351641E-2</v>
      </c>
      <c r="AN215" s="6">
        <f t="shared" si="222"/>
        <v>5.2973428182937043E-2</v>
      </c>
      <c r="AO215" s="6">
        <f t="shared" si="222"/>
        <v>3.0702641806177322E-2</v>
      </c>
      <c r="AP215" s="6">
        <f t="shared" si="222"/>
        <v>6.2389257954266197E-2</v>
      </c>
      <c r="AQ215" s="6">
        <f t="shared" si="222"/>
        <v>7.9391516983178478E-2</v>
      </c>
      <c r="AR215" s="6">
        <f t="shared" si="222"/>
        <v>2.4942168711954427E-2</v>
      </c>
      <c r="AS215" s="6">
        <f t="shared" si="222"/>
        <v>0.1225884188589923</v>
      </c>
      <c r="AT215" s="7">
        <f t="shared" si="222"/>
        <v>6.4804833327927192E-3</v>
      </c>
      <c r="AU215" s="7">
        <f t="shared" si="222"/>
        <v>4.2194947425896689E-2</v>
      </c>
      <c r="AV215" s="6">
        <f t="shared" si="222"/>
        <v>5.1748227221335874E-2</v>
      </c>
      <c r="AW215" s="6">
        <f t="shared" si="222"/>
        <v>4.2492925390684722E-3</v>
      </c>
      <c r="AX215" s="6">
        <f t="shared" si="222"/>
        <v>3.8168654737352981E-2</v>
      </c>
      <c r="AY215" s="6">
        <f t="shared" si="222"/>
        <v>9.2345642239616055E-2</v>
      </c>
      <c r="AZ215" s="6">
        <f t="shared" si="222"/>
        <v>4.1414136929862622E-3</v>
      </c>
      <c r="BA215" s="6">
        <f t="shared" si="222"/>
        <v>3.6627489508733735E-2</v>
      </c>
      <c r="BB215" s="6">
        <f t="shared" si="222"/>
        <v>1.3210630633937681E-2</v>
      </c>
      <c r="BC215" s="6">
        <f t="shared" si="222"/>
        <v>3.4046043413675342E-2</v>
      </c>
      <c r="BD215" s="6">
        <f t="shared" si="222"/>
        <v>7.437570560147333E-2</v>
      </c>
      <c r="BE215" s="6">
        <f t="shared" si="222"/>
        <v>1.7104294096379702E-2</v>
      </c>
      <c r="BF215" s="6" t="e">
        <f t="shared" si="222"/>
        <v>#DIV/0!</v>
      </c>
      <c r="BG215" s="6">
        <f t="shared" si="222"/>
        <v>3.1046888536738981E-2</v>
      </c>
      <c r="BH215" s="6">
        <f t="shared" si="222"/>
        <v>3.645379737400023E-2</v>
      </c>
    </row>
    <row r="216" spans="1:60" s="7" customFormat="1" ht="12" hidden="1" thickBot="1" x14ac:dyDescent="0.25">
      <c r="A216" s="139">
        <f t="shared" si="208"/>
        <v>36524</v>
      </c>
      <c r="B216" s="14">
        <f t="shared" ref="B216:AG216" si="223">B14/B10-1</f>
        <v>3.3529272608730398E-2</v>
      </c>
      <c r="C216" s="224">
        <f t="shared" si="223"/>
        <v>2.7278368514804363E-2</v>
      </c>
      <c r="D216" s="22">
        <f t="shared" si="223"/>
        <v>2.8208758385079857E-3</v>
      </c>
      <c r="E216" s="22">
        <f t="shared" si="223"/>
        <v>3.1522107514935671E-2</v>
      </c>
      <c r="F216" s="22">
        <f t="shared" si="223"/>
        <v>4.4752590078598775E-2</v>
      </c>
      <c r="G216" s="22">
        <f t="shared" si="223"/>
        <v>3.5982751626906007E-2</v>
      </c>
      <c r="H216" s="22">
        <f t="shared" si="223"/>
        <v>0.22683419497462354</v>
      </c>
      <c r="I216" s="23">
        <f t="shared" si="223"/>
        <v>3.4460056032374675E-2</v>
      </c>
      <c r="J216" s="22">
        <f t="shared" si="223"/>
        <v>2.5304045990189428E-2</v>
      </c>
      <c r="K216" s="22">
        <f t="shared" si="223"/>
        <v>3.7961204427620077E-2</v>
      </c>
      <c r="L216" s="22">
        <f t="shared" si="223"/>
        <v>4.5445618014185785E-2</v>
      </c>
      <c r="M216" s="22">
        <f t="shared" si="223"/>
        <v>2.7047566382470967E-2</v>
      </c>
      <c r="N216" s="22">
        <f t="shared" si="223"/>
        <v>1.6903735650378282E-2</v>
      </c>
      <c r="O216" s="22">
        <f t="shared" si="223"/>
        <v>-7.428920968740893E-2</v>
      </c>
      <c r="P216" s="22">
        <f t="shared" si="223"/>
        <v>5.9202943246887685E-3</v>
      </c>
      <c r="Q216" s="22">
        <f t="shared" si="223"/>
        <v>-4.2374392641704173E-2</v>
      </c>
      <c r="R216" s="22">
        <f t="shared" si="223"/>
        <v>-7.1828519896777188E-4</v>
      </c>
      <c r="S216" s="22">
        <f t="shared" si="223"/>
        <v>8.4254937368526406E-3</v>
      </c>
      <c r="T216" s="22">
        <f t="shared" si="223"/>
        <v>-2.7305660837338985E-3</v>
      </c>
      <c r="U216" s="22">
        <f t="shared" si="223"/>
        <v>-2.8543449415274758E-5</v>
      </c>
      <c r="V216" s="22">
        <f t="shared" si="223"/>
        <v>4.4999475525827615E-2</v>
      </c>
      <c r="W216" s="22">
        <f t="shared" si="223"/>
        <v>-1.6482253512284051E-2</v>
      </c>
      <c r="X216" s="22">
        <f t="shared" si="223"/>
        <v>-7.2153139844741698E-3</v>
      </c>
      <c r="Y216" s="22">
        <f t="shared" si="223"/>
        <v>2.4448376702920882E-2</v>
      </c>
      <c r="Z216" s="22">
        <f t="shared" si="223"/>
        <v>4.3290955463767933E-2</v>
      </c>
      <c r="AA216" s="22">
        <f t="shared" si="223"/>
        <v>-1.7213046275965649E-2</v>
      </c>
      <c r="AB216" s="22">
        <f t="shared" si="223"/>
        <v>1.1133103301865344E-2</v>
      </c>
      <c r="AC216" s="22">
        <f t="shared" si="223"/>
        <v>4.5524104787468822E-3</v>
      </c>
      <c r="AD216" s="22">
        <f t="shared" si="223"/>
        <v>3.1802740924248729E-2</v>
      </c>
      <c r="AE216" s="22">
        <f t="shared" si="223"/>
        <v>3.1522107514935671E-2</v>
      </c>
      <c r="AF216" s="22">
        <f t="shared" si="223"/>
        <v>-9.9329307844719938E-3</v>
      </c>
      <c r="AG216" s="22">
        <f t="shared" si="223"/>
        <v>3.9674202764023336E-2</v>
      </c>
      <c r="AH216" s="22">
        <f t="shared" ref="AH216:BH216" si="224">AH14/AH10-1</f>
        <v>3.6072309816832071E-2</v>
      </c>
      <c r="AI216" s="22">
        <f t="shared" si="224"/>
        <v>2.6980540367432804E-2</v>
      </c>
      <c r="AJ216" s="22">
        <f t="shared" si="224"/>
        <v>3.031801955606106E-2</v>
      </c>
      <c r="AK216" s="22">
        <f t="shared" si="224"/>
        <v>1.411677462591765E-2</v>
      </c>
      <c r="AL216" s="22">
        <f t="shared" si="224"/>
        <v>3.4917104933263721E-2</v>
      </c>
      <c r="AM216" s="22">
        <f t="shared" si="224"/>
        <v>3.2865044306429336E-2</v>
      </c>
      <c r="AN216" s="22">
        <f t="shared" si="224"/>
        <v>4.733102795446853E-2</v>
      </c>
      <c r="AO216" s="22">
        <f t="shared" si="224"/>
        <v>3.516201555879106E-2</v>
      </c>
      <c r="AP216" s="22">
        <f t="shared" si="224"/>
        <v>5.2392649858786777E-2</v>
      </c>
      <c r="AQ216" s="22">
        <f t="shared" si="224"/>
        <v>8.3899793891314411E-2</v>
      </c>
      <c r="AR216" s="22">
        <f t="shared" si="224"/>
        <v>2.4226393842647242E-2</v>
      </c>
      <c r="AS216" s="22">
        <f t="shared" si="224"/>
        <v>0.11107504794410117</v>
      </c>
      <c r="AT216" s="22">
        <f t="shared" si="224"/>
        <v>9.1125484549079427E-3</v>
      </c>
      <c r="AU216" s="22">
        <f t="shared" si="224"/>
        <v>3.8652364509630832E-2</v>
      </c>
      <c r="AV216" s="22">
        <f t="shared" si="224"/>
        <v>4.9408888577346266E-2</v>
      </c>
      <c r="AW216" s="22">
        <f t="shared" si="224"/>
        <v>4.2530367842557038E-3</v>
      </c>
      <c r="AX216" s="22">
        <f t="shared" si="224"/>
        <v>3.0745050164927568E-2</v>
      </c>
      <c r="AY216" s="22">
        <f t="shared" si="224"/>
        <v>0.12148443701892919</v>
      </c>
      <c r="AZ216" s="22">
        <f t="shared" si="224"/>
        <v>1.0022184108962495E-2</v>
      </c>
      <c r="BA216" s="22">
        <f t="shared" si="224"/>
        <v>3.2617955132208998E-2</v>
      </c>
      <c r="BB216" s="22">
        <f t="shared" si="224"/>
        <v>1.497289424682946E-2</v>
      </c>
      <c r="BC216" s="22">
        <f t="shared" si="224"/>
        <v>3.4728061388288989E-2</v>
      </c>
      <c r="BD216" s="22">
        <f t="shared" si="224"/>
        <v>8.7119694854492113E-2</v>
      </c>
      <c r="BE216" s="22">
        <f t="shared" si="224"/>
        <v>1.9348093624550033E-2</v>
      </c>
      <c r="BF216" s="22" t="e">
        <f t="shared" si="224"/>
        <v>#DIV/0!</v>
      </c>
      <c r="BG216" s="22">
        <f t="shared" si="224"/>
        <v>3.1527385139075825E-2</v>
      </c>
      <c r="BH216" s="22">
        <f t="shared" si="224"/>
        <v>3.8352048005150907E-2</v>
      </c>
    </row>
    <row r="217" spans="1:60" s="7" customFormat="1" hidden="1" x14ac:dyDescent="0.2">
      <c r="A217" s="140">
        <f t="shared" si="208"/>
        <v>36615</v>
      </c>
      <c r="B217" s="15">
        <f t="shared" ref="B217:AG217" si="225">B15/B11-1</f>
        <v>3.6658484678783632E-2</v>
      </c>
      <c r="C217" s="225">
        <f t="shared" si="225"/>
        <v>3.0264833709267247E-2</v>
      </c>
      <c r="D217" s="5">
        <f t="shared" si="225"/>
        <v>5.6088696221694434E-3</v>
      </c>
      <c r="E217" s="5">
        <f t="shared" si="225"/>
        <v>3.8290347981355444E-2</v>
      </c>
      <c r="F217" s="5">
        <f t="shared" si="225"/>
        <v>4.7500914575017594E-2</v>
      </c>
      <c r="G217" s="5">
        <f t="shared" si="225"/>
        <v>3.8537568839656977E-2</v>
      </c>
      <c r="H217" s="5">
        <f t="shared" si="225"/>
        <v>0.22803414866054705</v>
      </c>
      <c r="I217" s="83">
        <f t="shared" si="225"/>
        <v>3.7781443358963829E-2</v>
      </c>
      <c r="J217" s="5">
        <f t="shared" si="225"/>
        <v>2.6729880197595035E-2</v>
      </c>
      <c r="K217" s="5">
        <f t="shared" si="225"/>
        <v>4.0720857084989515E-2</v>
      </c>
      <c r="L217" s="5">
        <f t="shared" si="225"/>
        <v>2.4160429354135315E-2</v>
      </c>
      <c r="M217" s="5">
        <f t="shared" si="225"/>
        <v>1.6572357319512898E-2</v>
      </c>
      <c r="N217" s="5">
        <f t="shared" si="225"/>
        <v>2.0393986587242674E-2</v>
      </c>
      <c r="O217" s="5">
        <f t="shared" si="225"/>
        <v>-7.0562145634822993E-2</v>
      </c>
      <c r="P217" s="5">
        <f t="shared" si="225"/>
        <v>2.354967512731454E-3</v>
      </c>
      <c r="Q217" s="5">
        <f t="shared" si="225"/>
        <v>-5.5477348715582853E-2</v>
      </c>
      <c r="R217" s="5">
        <f t="shared" si="225"/>
        <v>-4.0753443064797112E-3</v>
      </c>
      <c r="S217" s="5">
        <f t="shared" si="225"/>
        <v>1.2442424028083154E-2</v>
      </c>
      <c r="T217" s="5">
        <f t="shared" si="225"/>
        <v>1.3564240295658836E-2</v>
      </c>
      <c r="U217" s="5">
        <f t="shared" si="225"/>
        <v>6.1978750925912873E-3</v>
      </c>
      <c r="V217" s="5">
        <f t="shared" si="225"/>
        <v>3.6965570803459968E-2</v>
      </c>
      <c r="W217" s="5">
        <f t="shared" si="225"/>
        <v>-1.672354914633134E-2</v>
      </c>
      <c r="X217" s="5">
        <f t="shared" si="225"/>
        <v>1.2111959277756323E-3</v>
      </c>
      <c r="Y217" s="5">
        <f t="shared" si="225"/>
        <v>1.2527951399225135E-2</v>
      </c>
      <c r="Z217" s="5">
        <f t="shared" si="225"/>
        <v>3.5750935094625014E-2</v>
      </c>
      <c r="AA217" s="5">
        <f t="shared" si="225"/>
        <v>-4.0986121005148091E-2</v>
      </c>
      <c r="AB217" s="5">
        <f t="shared" si="225"/>
        <v>1.7810984840717525E-2</v>
      </c>
      <c r="AC217" s="5">
        <f t="shared" si="225"/>
        <v>1.135162612082885E-2</v>
      </c>
      <c r="AD217" s="5">
        <f t="shared" si="225"/>
        <v>4.275192678943962E-2</v>
      </c>
      <c r="AE217" s="5">
        <f t="shared" si="225"/>
        <v>3.8290347981355444E-2</v>
      </c>
      <c r="AF217" s="5">
        <f t="shared" si="225"/>
        <v>-5.1936000492451839E-3</v>
      </c>
      <c r="AG217" s="5">
        <f t="shared" si="225"/>
        <v>5.057285460555061E-2</v>
      </c>
      <c r="AH217" s="5">
        <f t="shared" ref="AH217:BH217" si="226">AH15/AH11-1</f>
        <v>4.2526770917797885E-2</v>
      </c>
      <c r="AI217" s="5">
        <f t="shared" si="226"/>
        <v>3.256280818649615E-2</v>
      </c>
      <c r="AJ217" s="5">
        <f t="shared" si="226"/>
        <v>3.5271123059809506E-2</v>
      </c>
      <c r="AK217" s="5">
        <f t="shared" si="226"/>
        <v>2.0519693112922566E-2</v>
      </c>
      <c r="AL217" s="5">
        <f t="shared" si="226"/>
        <v>4.0068579450523778E-2</v>
      </c>
      <c r="AM217" s="5">
        <f t="shared" si="226"/>
        <v>2.9713733828477862E-2</v>
      </c>
      <c r="AN217" s="5">
        <f t="shared" si="226"/>
        <v>5.2968260020339608E-2</v>
      </c>
      <c r="AO217" s="5">
        <f t="shared" si="226"/>
        <v>3.457657729229946E-2</v>
      </c>
      <c r="AP217" s="5">
        <f t="shared" si="226"/>
        <v>6.0619813159766389E-2</v>
      </c>
      <c r="AQ217" s="5">
        <f t="shared" si="226"/>
        <v>9.2982547936850679E-2</v>
      </c>
      <c r="AR217" s="5">
        <f t="shared" si="226"/>
        <v>2.7647159788478648E-2</v>
      </c>
      <c r="AS217" s="5">
        <f t="shared" si="226"/>
        <v>9.2043504933454923E-2</v>
      </c>
      <c r="AT217" s="5">
        <f t="shared" si="226"/>
        <v>7.1033072943289532E-3</v>
      </c>
      <c r="AU217" s="5">
        <f t="shared" si="226"/>
        <v>3.1949391617899003E-2</v>
      </c>
      <c r="AV217" s="5">
        <f t="shared" si="226"/>
        <v>6.0511947642244435E-2</v>
      </c>
      <c r="AW217" s="5">
        <f t="shared" si="226"/>
        <v>4.4352778245051461E-3</v>
      </c>
      <c r="AX217" s="5">
        <f t="shared" si="226"/>
        <v>5.2603412138522376E-2</v>
      </c>
      <c r="AY217" s="5">
        <f t="shared" si="226"/>
        <v>0.12186565939636296</v>
      </c>
      <c r="AZ217" s="5">
        <f t="shared" si="226"/>
        <v>1.2507502981556451E-2</v>
      </c>
      <c r="BA217" s="5">
        <f t="shared" si="226"/>
        <v>3.3337648721168289E-2</v>
      </c>
      <c r="BB217" s="5">
        <f t="shared" si="226"/>
        <v>9.3450911708421458E-3</v>
      </c>
      <c r="BC217" s="5">
        <f t="shared" si="226"/>
        <v>4.080343547502352E-2</v>
      </c>
      <c r="BD217" s="5">
        <f t="shared" si="226"/>
        <v>9.356629270800032E-2</v>
      </c>
      <c r="BE217" s="5">
        <f t="shared" si="226"/>
        <v>2.2835861931018053E-2</v>
      </c>
      <c r="BF217" s="5" t="e">
        <f t="shared" si="226"/>
        <v>#DIV/0!</v>
      </c>
      <c r="BG217" s="5">
        <f t="shared" si="226"/>
        <v>3.0102475165488585E-2</v>
      </c>
      <c r="BH217" s="5">
        <f t="shared" si="226"/>
        <v>4.1741860845071477E-2</v>
      </c>
    </row>
    <row r="218" spans="1:60" s="7" customFormat="1" hidden="1" x14ac:dyDescent="0.2">
      <c r="A218" s="138">
        <f t="shared" si="208"/>
        <v>36707</v>
      </c>
      <c r="B218" s="16">
        <f t="shared" ref="B218:AG218" si="227">B16/B12-1</f>
        <v>4.3552737659341867E-2</v>
      </c>
      <c r="C218" s="223">
        <f t="shared" si="227"/>
        <v>3.6300760225054463E-2</v>
      </c>
      <c r="D218" s="6">
        <f t="shared" si="227"/>
        <v>1.3581070629801628E-2</v>
      </c>
      <c r="E218" s="6">
        <f t="shared" si="227"/>
        <v>4.8212553637309474E-2</v>
      </c>
      <c r="F218" s="6">
        <f t="shared" si="227"/>
        <v>5.3586123691429899E-2</v>
      </c>
      <c r="G218" s="6">
        <f t="shared" si="227"/>
        <v>4.3341193851055948E-2</v>
      </c>
      <c r="H218" s="7">
        <f t="shared" si="227"/>
        <v>0.25540438002477051</v>
      </c>
      <c r="I218" s="20">
        <f t="shared" si="227"/>
        <v>4.5120472982235205E-2</v>
      </c>
      <c r="J218" s="6">
        <f t="shared" si="227"/>
        <v>2.9693223907343747E-2</v>
      </c>
      <c r="K218" s="6">
        <f t="shared" si="227"/>
        <v>4.5861062234486161E-2</v>
      </c>
      <c r="L218" s="6">
        <f t="shared" si="227"/>
        <v>-3.3948902970003525E-3</v>
      </c>
      <c r="M218" s="6">
        <f t="shared" si="227"/>
        <v>1.345220612408804E-2</v>
      </c>
      <c r="N218" s="6">
        <f t="shared" si="227"/>
        <v>2.7262732048150662E-2</v>
      </c>
      <c r="O218" s="6">
        <f t="shared" si="227"/>
        <v>-6.2279927399855772E-2</v>
      </c>
      <c r="P218" s="6">
        <f t="shared" si="227"/>
        <v>8.2861057655758685E-3</v>
      </c>
      <c r="Q218" s="6">
        <f t="shared" si="227"/>
        <v>-3.2242703156886487E-2</v>
      </c>
      <c r="R218" s="6">
        <f t="shared" si="227"/>
        <v>-4.5042468783573764E-4</v>
      </c>
      <c r="S218" s="6">
        <f t="shared" si="227"/>
        <v>2.15963672707562E-2</v>
      </c>
      <c r="T218" s="6">
        <f t="shared" si="227"/>
        <v>2.0718340000323687E-2</v>
      </c>
      <c r="U218" s="6">
        <f t="shared" si="227"/>
        <v>1.5097767764422398E-2</v>
      </c>
      <c r="V218" s="6">
        <f t="shared" si="227"/>
        <v>5.3797669843816731E-2</v>
      </c>
      <c r="W218" s="6">
        <f t="shared" si="227"/>
        <v>-3.8290736663194602E-3</v>
      </c>
      <c r="X218" s="6">
        <f t="shared" si="227"/>
        <v>1.0806580557879863E-2</v>
      </c>
      <c r="Y218" s="6">
        <f t="shared" si="227"/>
        <v>9.4927281189534085E-3</v>
      </c>
      <c r="Z218" s="6">
        <f t="shared" si="227"/>
        <v>3.8540227866441734E-2</v>
      </c>
      <c r="AA218" s="6">
        <f t="shared" si="227"/>
        <v>-5.7187547415082363E-2</v>
      </c>
      <c r="AB218" s="6">
        <f t="shared" si="227"/>
        <v>3.0283832236988495E-2</v>
      </c>
      <c r="AC218" s="6">
        <f t="shared" si="227"/>
        <v>2.3593379249985391E-2</v>
      </c>
      <c r="AD218" s="6">
        <f t="shared" si="227"/>
        <v>5.6034100677577747E-2</v>
      </c>
      <c r="AE218" s="6">
        <f t="shared" si="227"/>
        <v>4.8212553637309474E-2</v>
      </c>
      <c r="AF218" s="6">
        <f t="shared" si="227"/>
        <v>3.4250425103805604E-3</v>
      </c>
      <c r="AG218" s="6">
        <f t="shared" si="227"/>
        <v>5.8351236143808549E-2</v>
      </c>
      <c r="AH218" s="6">
        <f t="shared" ref="AH218:BH218" si="228">AH16/AH12-1</f>
        <v>5.2960334778033191E-2</v>
      </c>
      <c r="AI218" s="6">
        <f t="shared" si="228"/>
        <v>3.9551561369507215E-2</v>
      </c>
      <c r="AJ218" s="6">
        <f t="shared" si="228"/>
        <v>3.6073199825285007E-2</v>
      </c>
      <c r="AK218" s="6">
        <f t="shared" si="228"/>
        <v>2.7096741878932074E-2</v>
      </c>
      <c r="AL218" s="6">
        <f t="shared" si="228"/>
        <v>4.8948553216847213E-2</v>
      </c>
      <c r="AM218" s="6">
        <f t="shared" si="228"/>
        <v>3.8229931071494638E-2</v>
      </c>
      <c r="AN218" s="6">
        <f t="shared" si="228"/>
        <v>5.7852423232966244E-2</v>
      </c>
      <c r="AO218" s="6">
        <f t="shared" si="228"/>
        <v>4.3723839598663217E-2</v>
      </c>
      <c r="AP218" s="6">
        <f t="shared" si="228"/>
        <v>6.3674271134891214E-2</v>
      </c>
      <c r="AQ218" s="6">
        <f t="shared" si="228"/>
        <v>0.10244277510936728</v>
      </c>
      <c r="AR218" s="6">
        <f t="shared" si="228"/>
        <v>3.1834848986583397E-2</v>
      </c>
      <c r="AS218" s="6">
        <f t="shared" si="228"/>
        <v>7.7749861770116446E-2</v>
      </c>
      <c r="AT218" s="7">
        <f t="shared" si="228"/>
        <v>9.1933310370087007E-3</v>
      </c>
      <c r="AU218" s="7">
        <f t="shared" si="228"/>
        <v>3.4592633088322389E-2</v>
      </c>
      <c r="AV218" s="6">
        <f t="shared" si="228"/>
        <v>6.8858308433932036E-2</v>
      </c>
      <c r="AW218" s="6">
        <f t="shared" si="228"/>
        <v>3.7544334550758673E-3</v>
      </c>
      <c r="AX218" s="6">
        <f t="shared" si="228"/>
        <v>5.16384720313392E-2</v>
      </c>
      <c r="AY218" s="6">
        <f t="shared" si="228"/>
        <v>0.13612748170423972</v>
      </c>
      <c r="AZ218" s="6">
        <f t="shared" si="228"/>
        <v>1.237990188500615E-2</v>
      </c>
      <c r="BA218" s="6">
        <f t="shared" si="228"/>
        <v>3.7758484284001526E-2</v>
      </c>
      <c r="BB218" s="6">
        <f t="shared" si="228"/>
        <v>1.4513251368432956E-2</v>
      </c>
      <c r="BC218" s="6">
        <f t="shared" si="228"/>
        <v>4.2632822045912677E-2</v>
      </c>
      <c r="BD218" s="6">
        <f t="shared" si="228"/>
        <v>9.1708985949289445E-2</v>
      </c>
      <c r="BE218" s="6">
        <f t="shared" si="228"/>
        <v>2.1545394669643114E-2</v>
      </c>
      <c r="BF218" s="6" t="e">
        <f t="shared" si="228"/>
        <v>#DIV/0!</v>
      </c>
      <c r="BG218" s="6">
        <f t="shared" si="228"/>
        <v>2.6881159408954636E-2</v>
      </c>
      <c r="BH218" s="6">
        <f t="shared" si="228"/>
        <v>3.9854689783545894E-2</v>
      </c>
    </row>
    <row r="219" spans="1:60" s="7" customFormat="1" hidden="1" x14ac:dyDescent="0.2">
      <c r="A219" s="138">
        <f t="shared" si="208"/>
        <v>36799</v>
      </c>
      <c r="B219" s="16">
        <f t="shared" ref="B219:AG219" si="229">B17/B13-1</f>
        <v>4.4949826891142131E-2</v>
      </c>
      <c r="C219" s="223">
        <f t="shared" si="229"/>
        <v>3.9664437182280743E-2</v>
      </c>
      <c r="D219" s="6">
        <f t="shared" si="229"/>
        <v>1.9508918568744482E-2</v>
      </c>
      <c r="E219" s="6">
        <f t="shared" si="229"/>
        <v>5.5022066359752264E-2</v>
      </c>
      <c r="F219" s="6">
        <f t="shared" si="229"/>
        <v>5.2722701469821498E-2</v>
      </c>
      <c r="G219" s="6">
        <f t="shared" si="229"/>
        <v>4.5317949796956691E-2</v>
      </c>
      <c r="H219" s="7">
        <f t="shared" si="229"/>
        <v>0.1903453994951676</v>
      </c>
      <c r="I219" s="20">
        <f t="shared" si="229"/>
        <v>4.6411446057844419E-2</v>
      </c>
      <c r="J219" s="6">
        <f t="shared" si="229"/>
        <v>3.1986171399059904E-2</v>
      </c>
      <c r="K219" s="6">
        <f t="shared" si="229"/>
        <v>4.7771303465922843E-2</v>
      </c>
      <c r="L219" s="6">
        <f t="shared" si="229"/>
        <v>-1.4081074762346102E-2</v>
      </c>
      <c r="M219" s="6">
        <f t="shared" si="229"/>
        <v>1.3540928805813479E-2</v>
      </c>
      <c r="N219" s="6">
        <f t="shared" si="229"/>
        <v>2.7653352377510876E-2</v>
      </c>
      <c r="O219" s="6">
        <f t="shared" si="229"/>
        <v>-4.637750180125022E-2</v>
      </c>
      <c r="P219" s="6">
        <f t="shared" si="229"/>
        <v>1.2294869179999335E-2</v>
      </c>
      <c r="Q219" s="6">
        <f t="shared" si="229"/>
        <v>-3.690278379680989E-2</v>
      </c>
      <c r="R219" s="6">
        <f t="shared" si="229"/>
        <v>2.9669133044507578E-3</v>
      </c>
      <c r="S219" s="6">
        <f t="shared" si="229"/>
        <v>2.4785753780815156E-2</v>
      </c>
      <c r="T219" s="6">
        <f t="shared" si="229"/>
        <v>3.4102838325068996E-2</v>
      </c>
      <c r="U219" s="6">
        <f t="shared" si="229"/>
        <v>2.2879523348486419E-2</v>
      </c>
      <c r="V219" s="6">
        <f t="shared" si="229"/>
        <v>6.0335650477820746E-2</v>
      </c>
      <c r="W219" s="6">
        <f t="shared" si="229"/>
        <v>7.0583672752297932E-3</v>
      </c>
      <c r="X219" s="6">
        <f t="shared" si="229"/>
        <v>2.2823304087718377E-2</v>
      </c>
      <c r="Y219" s="6">
        <f t="shared" si="229"/>
        <v>1.3227625534644627E-2</v>
      </c>
      <c r="Z219" s="6">
        <f t="shared" si="229"/>
        <v>4.0758415709485352E-2</v>
      </c>
      <c r="AA219" s="6">
        <f t="shared" si="229"/>
        <v>-5.0462153059608883E-2</v>
      </c>
      <c r="AB219" s="6">
        <f t="shared" si="229"/>
        <v>2.9832215303143395E-2</v>
      </c>
      <c r="AC219" s="6">
        <f t="shared" si="229"/>
        <v>1.8336282707159812E-2</v>
      </c>
      <c r="AD219" s="6">
        <f t="shared" si="229"/>
        <v>6.2735698617411684E-2</v>
      </c>
      <c r="AE219" s="6">
        <f t="shared" si="229"/>
        <v>5.5022066359752264E-2</v>
      </c>
      <c r="AF219" s="6">
        <f t="shared" si="229"/>
        <v>3.9926068622627708E-2</v>
      </c>
      <c r="AG219" s="6">
        <f t="shared" si="229"/>
        <v>5.2894911076621698E-2</v>
      </c>
      <c r="AH219" s="6">
        <f t="shared" ref="AH219:BH219" si="230">AH17/AH13-1</f>
        <v>5.7336024636382987E-2</v>
      </c>
      <c r="AI219" s="6">
        <f t="shared" si="230"/>
        <v>3.9858416720786494E-2</v>
      </c>
      <c r="AJ219" s="6">
        <f t="shared" si="230"/>
        <v>3.7197965554818024E-2</v>
      </c>
      <c r="AK219" s="6">
        <f t="shared" si="230"/>
        <v>3.0472004686786791E-2</v>
      </c>
      <c r="AL219" s="6">
        <f t="shared" si="230"/>
        <v>4.6916444895166665E-2</v>
      </c>
      <c r="AM219" s="6">
        <f t="shared" si="230"/>
        <v>4.3734733013563343E-2</v>
      </c>
      <c r="AN219" s="6">
        <f t="shared" si="230"/>
        <v>5.9381105796902478E-2</v>
      </c>
      <c r="AO219" s="6">
        <f t="shared" si="230"/>
        <v>5.7501274954762316E-2</v>
      </c>
      <c r="AP219" s="6">
        <f t="shared" si="230"/>
        <v>6.0152171764694673E-2</v>
      </c>
      <c r="AQ219" s="6">
        <f t="shared" si="230"/>
        <v>8.2324874174213525E-2</v>
      </c>
      <c r="AR219" s="6">
        <f t="shared" si="230"/>
        <v>4.4899999661826673E-2</v>
      </c>
      <c r="AS219" s="6">
        <f t="shared" si="230"/>
        <v>0.10381206046401448</v>
      </c>
      <c r="AT219" s="7">
        <f t="shared" si="230"/>
        <v>6.1088293561413209E-3</v>
      </c>
      <c r="AU219" s="7">
        <f t="shared" si="230"/>
        <v>3.8099836188829395E-2</v>
      </c>
      <c r="AV219" s="6">
        <f t="shared" si="230"/>
        <v>7.1466847630365704E-2</v>
      </c>
      <c r="AW219" s="6">
        <f t="shared" si="230"/>
        <v>5.4172247371473414E-3</v>
      </c>
      <c r="AX219" s="6">
        <f t="shared" si="230"/>
        <v>5.9368447090633047E-2</v>
      </c>
      <c r="AY219" s="6">
        <f t="shared" si="230"/>
        <v>0.11285460110388823</v>
      </c>
      <c r="AZ219" s="6">
        <f t="shared" si="230"/>
        <v>8.5822879030323929E-3</v>
      </c>
      <c r="BA219" s="6">
        <f t="shared" si="230"/>
        <v>3.4093834376093479E-2</v>
      </c>
      <c r="BB219" s="6">
        <f t="shared" si="230"/>
        <v>1.6754684044919976E-2</v>
      </c>
      <c r="BC219" s="6">
        <f t="shared" si="230"/>
        <v>4.9322012210890387E-2</v>
      </c>
      <c r="BD219" s="6">
        <f t="shared" si="230"/>
        <v>8.7423892148067228E-2</v>
      </c>
      <c r="BE219" s="6">
        <f t="shared" si="230"/>
        <v>2.5238782596007647E-2</v>
      </c>
      <c r="BF219" s="6" t="e">
        <f t="shared" si="230"/>
        <v>#DIV/0!</v>
      </c>
      <c r="BG219" s="6">
        <f t="shared" si="230"/>
        <v>3.1244360704513641E-2</v>
      </c>
      <c r="BH219" s="6">
        <f t="shared" si="230"/>
        <v>4.3610115881806299E-2</v>
      </c>
    </row>
    <row r="220" spans="1:60" s="7" customFormat="1" ht="12" hidden="1" thickBot="1" x14ac:dyDescent="0.25">
      <c r="A220" s="142">
        <f t="shared" si="208"/>
        <v>36890</v>
      </c>
      <c r="B220" s="14">
        <f t="shared" ref="B220:AG220" si="231">B18/B14-1</f>
        <v>4.3312518660386656E-2</v>
      </c>
      <c r="C220" s="224">
        <f t="shared" si="231"/>
        <v>4.0873981821821781E-2</v>
      </c>
      <c r="D220" s="22">
        <f t="shared" si="231"/>
        <v>2.2517194577262867E-2</v>
      </c>
      <c r="E220" s="22">
        <f t="shared" si="231"/>
        <v>5.5772270959558945E-2</v>
      </c>
      <c r="F220" s="22">
        <f t="shared" si="231"/>
        <v>4.9130428495668177E-2</v>
      </c>
      <c r="G220" s="22">
        <f t="shared" si="231"/>
        <v>4.586070726432423E-2</v>
      </c>
      <c r="H220" s="22">
        <f t="shared" si="231"/>
        <v>0.10645645749837462</v>
      </c>
      <c r="I220" s="23">
        <f t="shared" si="231"/>
        <v>4.4290928294027365E-2</v>
      </c>
      <c r="J220" s="22">
        <f t="shared" si="231"/>
        <v>3.4589214675261548E-2</v>
      </c>
      <c r="K220" s="22">
        <f t="shared" si="231"/>
        <v>4.7923521208212749E-2</v>
      </c>
      <c r="L220" s="22">
        <f t="shared" si="231"/>
        <v>-2.2090018266996081E-2</v>
      </c>
      <c r="M220" s="22">
        <f t="shared" si="231"/>
        <v>9.0292187098051091E-3</v>
      </c>
      <c r="N220" s="22">
        <f t="shared" si="231"/>
        <v>2.1940931175026268E-2</v>
      </c>
      <c r="O220" s="22">
        <f t="shared" si="231"/>
        <v>-3.6528980960832236E-2</v>
      </c>
      <c r="P220" s="22">
        <f t="shared" si="231"/>
        <v>9.9319665104811161E-3</v>
      </c>
      <c r="Q220" s="22">
        <f t="shared" si="231"/>
        <v>-1.4705629158758615E-2</v>
      </c>
      <c r="R220" s="22">
        <f t="shared" si="231"/>
        <v>9.5162155939885196E-3</v>
      </c>
      <c r="S220" s="22">
        <f t="shared" si="231"/>
        <v>2.418599401212318E-2</v>
      </c>
      <c r="T220" s="22">
        <f t="shared" si="231"/>
        <v>3.2694705741159957E-2</v>
      </c>
      <c r="U220" s="22">
        <f t="shared" si="231"/>
        <v>3.1986901918426902E-2</v>
      </c>
      <c r="V220" s="22">
        <f t="shared" si="231"/>
        <v>7.2414853480937014E-2</v>
      </c>
      <c r="W220" s="22">
        <f t="shared" si="231"/>
        <v>1.03744744800085E-2</v>
      </c>
      <c r="X220" s="22">
        <f t="shared" si="231"/>
        <v>2.5614979378032698E-2</v>
      </c>
      <c r="Y220" s="22">
        <f t="shared" si="231"/>
        <v>1.6816852063665788E-2</v>
      </c>
      <c r="Z220" s="22">
        <f t="shared" si="231"/>
        <v>4.1727076240999805E-2</v>
      </c>
      <c r="AA220" s="22">
        <f t="shared" si="231"/>
        <v>-4.165104260847674E-2</v>
      </c>
      <c r="AB220" s="22">
        <f t="shared" si="231"/>
        <v>3.2402686256261415E-2</v>
      </c>
      <c r="AC220" s="22">
        <f t="shared" si="231"/>
        <v>2.0006309417611057E-2</v>
      </c>
      <c r="AD220" s="22">
        <f t="shared" si="231"/>
        <v>6.7988460309489573E-2</v>
      </c>
      <c r="AE220" s="22">
        <f t="shared" si="231"/>
        <v>5.5772270959558945E-2</v>
      </c>
      <c r="AF220" s="22">
        <f t="shared" si="231"/>
        <v>4.9667243558333629E-2</v>
      </c>
      <c r="AG220" s="22">
        <f t="shared" si="231"/>
        <v>5.8743355839590006E-2</v>
      </c>
      <c r="AH220" s="22">
        <f t="shared" ref="AH220:BH220" si="232">AH18/AH14-1</f>
        <v>5.6148352954596525E-2</v>
      </c>
      <c r="AI220" s="22">
        <f t="shared" si="232"/>
        <v>3.9127895452090833E-2</v>
      </c>
      <c r="AJ220" s="22">
        <f t="shared" si="232"/>
        <v>3.4373523466143086E-2</v>
      </c>
      <c r="AK220" s="22">
        <f t="shared" si="232"/>
        <v>3.4558381508206448E-2</v>
      </c>
      <c r="AL220" s="22">
        <f t="shared" si="232"/>
        <v>4.3453419630281154E-2</v>
      </c>
      <c r="AM220" s="22">
        <f t="shared" si="232"/>
        <v>4.2387058285714874E-2</v>
      </c>
      <c r="AN220" s="22">
        <f t="shared" si="232"/>
        <v>5.3419916138153223E-2</v>
      </c>
      <c r="AO220" s="22">
        <f t="shared" si="232"/>
        <v>4.2211833094667028E-2</v>
      </c>
      <c r="AP220" s="22">
        <f t="shared" si="232"/>
        <v>5.8005516772422494E-2</v>
      </c>
      <c r="AQ220" s="22">
        <f t="shared" si="232"/>
        <v>0.11408581160956266</v>
      </c>
      <c r="AR220" s="22">
        <f t="shared" si="232"/>
        <v>4.1136162558795597E-2</v>
      </c>
      <c r="AS220" s="22">
        <f t="shared" si="232"/>
        <v>0.12410499696028898</v>
      </c>
      <c r="AT220" s="22">
        <f t="shared" si="232"/>
        <v>1.008026610817403E-2</v>
      </c>
      <c r="AU220" s="22">
        <f t="shared" si="232"/>
        <v>4.0487699660285426E-2</v>
      </c>
      <c r="AV220" s="22">
        <f t="shared" si="232"/>
        <v>7.391375577992032E-2</v>
      </c>
      <c r="AW220" s="22">
        <f t="shared" si="232"/>
        <v>1.0992253751172854E-2</v>
      </c>
      <c r="AX220" s="22">
        <f t="shared" si="232"/>
        <v>6.2636270441433384E-2</v>
      </c>
      <c r="AY220" s="22">
        <f t="shared" si="232"/>
        <v>7.7940953979145577E-2</v>
      </c>
      <c r="AZ220" s="22">
        <f t="shared" si="232"/>
        <v>9.0588489407923412E-3</v>
      </c>
      <c r="BA220" s="22">
        <f t="shared" si="232"/>
        <v>3.4883778615220296E-2</v>
      </c>
      <c r="BB220" s="22">
        <f t="shared" si="232"/>
        <v>1.8094038238969823E-2</v>
      </c>
      <c r="BC220" s="22">
        <f t="shared" si="232"/>
        <v>5.4120741264557015E-2</v>
      </c>
      <c r="BD220" s="22">
        <f t="shared" si="232"/>
        <v>7.5786721275327151E-2</v>
      </c>
      <c r="BE220" s="22">
        <f t="shared" si="232"/>
        <v>2.4421053825832484E-2</v>
      </c>
      <c r="BF220" s="22" t="e">
        <f t="shared" si="232"/>
        <v>#DIV/0!</v>
      </c>
      <c r="BG220" s="22">
        <f t="shared" si="232"/>
        <v>3.2450351836443847E-2</v>
      </c>
      <c r="BH220" s="22">
        <f t="shared" si="232"/>
        <v>4.3086399636383721E-2</v>
      </c>
    </row>
    <row r="221" spans="1:60" s="7" customFormat="1" ht="12" hidden="1" thickTop="1" x14ac:dyDescent="0.2">
      <c r="A221" s="138">
        <f t="shared" si="208"/>
        <v>36980</v>
      </c>
      <c r="B221" s="190">
        <f t="shared" ref="B221:AG221" si="233">B19/B15-1</f>
        <v>4.182547395841163E-2</v>
      </c>
      <c r="C221" s="221">
        <f t="shared" si="233"/>
        <v>4.0260123455274854E-2</v>
      </c>
      <c r="D221" s="167">
        <f t="shared" si="233"/>
        <v>2.5698897426044587E-2</v>
      </c>
      <c r="E221" s="167">
        <f t="shared" si="233"/>
        <v>4.9623692814824372E-2</v>
      </c>
      <c r="F221" s="167">
        <f t="shared" si="233"/>
        <v>4.6483090711319841E-2</v>
      </c>
      <c r="G221" s="167">
        <f t="shared" si="233"/>
        <v>4.4448781093536782E-2</v>
      </c>
      <c r="H221" s="64">
        <f t="shared" si="233"/>
        <v>8.1134095628411673E-2</v>
      </c>
      <c r="I221" s="192">
        <f t="shared" si="233"/>
        <v>4.3035860806690973E-2</v>
      </c>
      <c r="J221" s="167">
        <f t="shared" si="233"/>
        <v>3.1008685668852065E-2</v>
      </c>
      <c r="K221" s="167">
        <f t="shared" si="233"/>
        <v>4.6900498886736752E-2</v>
      </c>
      <c r="L221" s="167">
        <f t="shared" si="233"/>
        <v>-1.3431840090127323E-2</v>
      </c>
      <c r="M221" s="167">
        <f t="shared" si="233"/>
        <v>-1.6696924575021366E-2</v>
      </c>
      <c r="N221" s="167">
        <f t="shared" si="233"/>
        <v>2.2710836127628253E-2</v>
      </c>
      <c r="O221" s="167">
        <f t="shared" si="233"/>
        <v>-2.8422072373148866E-2</v>
      </c>
      <c r="P221" s="167">
        <f t="shared" si="233"/>
        <v>1.3008302161842122E-2</v>
      </c>
      <c r="Q221" s="167">
        <f t="shared" si="233"/>
        <v>-1.1304382837715177E-2</v>
      </c>
      <c r="R221" s="167">
        <f t="shared" si="233"/>
        <v>1.3763661764203849E-2</v>
      </c>
      <c r="S221" s="167">
        <f t="shared" si="233"/>
        <v>3.1155522487787968E-2</v>
      </c>
      <c r="T221" s="167">
        <f t="shared" si="233"/>
        <v>2.9761081695627301E-2</v>
      </c>
      <c r="U221" s="167">
        <f t="shared" si="233"/>
        <v>2.6539806544741307E-2</v>
      </c>
      <c r="V221" s="167">
        <f t="shared" si="233"/>
        <v>9.1494696466173142E-2</v>
      </c>
      <c r="W221" s="167">
        <f t="shared" si="233"/>
        <v>2.3291131000612086E-2</v>
      </c>
      <c r="X221" s="167">
        <f t="shared" si="233"/>
        <v>3.1774668176357324E-2</v>
      </c>
      <c r="Y221" s="167">
        <f t="shared" si="233"/>
        <v>3.4094862465812836E-2</v>
      </c>
      <c r="Z221" s="167">
        <f t="shared" si="233"/>
        <v>4.4099365681603997E-2</v>
      </c>
      <c r="AA221" s="167">
        <f t="shared" si="233"/>
        <v>9.1962036312986939E-3</v>
      </c>
      <c r="AB221" s="167">
        <f t="shared" si="233"/>
        <v>2.8681870833881185E-2</v>
      </c>
      <c r="AC221" s="167">
        <f t="shared" si="233"/>
        <v>1.4387515320377853E-2</v>
      </c>
      <c r="AD221" s="167">
        <f t="shared" si="233"/>
        <v>6.5509941096539404E-2</v>
      </c>
      <c r="AE221" s="167">
        <f t="shared" si="233"/>
        <v>4.9623692814824372E-2</v>
      </c>
      <c r="AF221" s="167">
        <f t="shared" si="233"/>
        <v>4.6596445647736795E-2</v>
      </c>
      <c r="AG221" s="167">
        <f t="shared" si="233"/>
        <v>5.577063785030445E-2</v>
      </c>
      <c r="AH221" s="167">
        <f t="shared" ref="AH221:BH221" si="234">AH19/AH15-1</f>
        <v>4.9134030264942563E-2</v>
      </c>
      <c r="AI221" s="167">
        <f t="shared" si="234"/>
        <v>3.7090400531920142E-2</v>
      </c>
      <c r="AJ221" s="167">
        <f t="shared" si="234"/>
        <v>2.8226869702260071E-2</v>
      </c>
      <c r="AK221" s="167">
        <f t="shared" si="234"/>
        <v>3.1417989711459482E-2</v>
      </c>
      <c r="AL221" s="167">
        <f t="shared" si="234"/>
        <v>4.3233894273570828E-2</v>
      </c>
      <c r="AM221" s="167">
        <f t="shared" si="234"/>
        <v>4.2997524066217263E-2</v>
      </c>
      <c r="AN221" s="167">
        <f t="shared" si="234"/>
        <v>4.9417577843374305E-2</v>
      </c>
      <c r="AO221" s="167">
        <f t="shared" si="234"/>
        <v>3.7344216171509181E-2</v>
      </c>
      <c r="AP221" s="167">
        <f t="shared" si="234"/>
        <v>5.4317162308677114E-2</v>
      </c>
      <c r="AQ221" s="167">
        <f t="shared" si="234"/>
        <v>8.1617710688052236E-2</v>
      </c>
      <c r="AR221" s="167">
        <f t="shared" si="234"/>
        <v>4.9842536651864E-2</v>
      </c>
      <c r="AS221" s="167">
        <f t="shared" si="234"/>
        <v>0.13511485022779368</v>
      </c>
      <c r="AT221" s="64">
        <f t="shared" si="234"/>
        <v>1.3996213738905805E-2</v>
      </c>
      <c r="AU221" s="64">
        <f t="shared" si="234"/>
        <v>4.7989839772633935E-2</v>
      </c>
      <c r="AV221" s="167">
        <f t="shared" si="234"/>
        <v>6.2226820263469707E-2</v>
      </c>
      <c r="AW221" s="167">
        <f t="shared" si="234"/>
        <v>1.9610464181018639E-2</v>
      </c>
      <c r="AX221" s="167">
        <f t="shared" si="234"/>
        <v>5.2966556721259606E-2</v>
      </c>
      <c r="AY221" s="167">
        <f t="shared" si="234"/>
        <v>7.1908999338570201E-2</v>
      </c>
      <c r="AZ221" s="167">
        <f t="shared" si="234"/>
        <v>-7.5159119288635834E-3</v>
      </c>
      <c r="BA221" s="167">
        <f t="shared" si="234"/>
        <v>3.0611571488704081E-2</v>
      </c>
      <c r="BB221" s="167">
        <f t="shared" si="234"/>
        <v>2.3286256103869585E-2</v>
      </c>
      <c r="BC221" s="167">
        <f t="shared" si="234"/>
        <v>4.9188849289127257E-2</v>
      </c>
      <c r="BD221" s="167">
        <f t="shared" si="234"/>
        <v>6.3787951426157896E-2</v>
      </c>
      <c r="BE221" s="167">
        <f t="shared" si="234"/>
        <v>2.7469315406702721E-2</v>
      </c>
      <c r="BF221" s="167" t="e">
        <f t="shared" si="234"/>
        <v>#DIV/0!</v>
      </c>
      <c r="BG221" s="167">
        <f t="shared" si="234"/>
        <v>3.1995912456967313E-2</v>
      </c>
      <c r="BH221" s="167">
        <f t="shared" si="234"/>
        <v>3.9317853990246565E-2</v>
      </c>
    </row>
    <row r="222" spans="1:60" s="7" customFormat="1" hidden="1" x14ac:dyDescent="0.2">
      <c r="A222" s="138">
        <f t="shared" si="208"/>
        <v>37072</v>
      </c>
      <c r="B222" s="190">
        <f t="shared" ref="B222:AG222" si="235">B20/B16-1</f>
        <v>3.1613537037303852E-2</v>
      </c>
      <c r="C222" s="221">
        <f t="shared" si="235"/>
        <v>3.3592063660426552E-2</v>
      </c>
      <c r="D222" s="167">
        <f t="shared" si="235"/>
        <v>1.9270710899308208E-2</v>
      </c>
      <c r="E222" s="167">
        <f t="shared" si="235"/>
        <v>3.8732054778446656E-2</v>
      </c>
      <c r="F222" s="167">
        <f t="shared" si="235"/>
        <v>3.5022807426798197E-2</v>
      </c>
      <c r="G222" s="167">
        <f t="shared" si="235"/>
        <v>3.8145288757200468E-2</v>
      </c>
      <c r="H222" s="64">
        <f t="shared" si="235"/>
        <v>-1.6097567066049145E-2</v>
      </c>
      <c r="I222" s="192">
        <f t="shared" si="235"/>
        <v>3.2033983793017473E-2</v>
      </c>
      <c r="J222" s="167">
        <f t="shared" si="235"/>
        <v>2.7840902326063066E-2</v>
      </c>
      <c r="K222" s="167">
        <f t="shared" si="235"/>
        <v>4.0018409605120375E-2</v>
      </c>
      <c r="L222" s="167">
        <f t="shared" si="235"/>
        <v>-5.0123134840247552E-3</v>
      </c>
      <c r="M222" s="167">
        <f t="shared" si="235"/>
        <v>-2.2603715926609924E-2</v>
      </c>
      <c r="N222" s="167">
        <f t="shared" si="235"/>
        <v>1.0822389749307382E-2</v>
      </c>
      <c r="O222" s="167">
        <f t="shared" si="235"/>
        <v>-3.6028840679589447E-2</v>
      </c>
      <c r="P222" s="167">
        <f t="shared" si="235"/>
        <v>5.3107141165775751E-3</v>
      </c>
      <c r="Q222" s="167">
        <f t="shared" si="235"/>
        <v>-7.211832970309473E-3</v>
      </c>
      <c r="R222" s="167">
        <f t="shared" si="235"/>
        <v>1.3342663371048724E-2</v>
      </c>
      <c r="S222" s="167">
        <f t="shared" si="235"/>
        <v>2.9207732622612115E-2</v>
      </c>
      <c r="T222" s="167">
        <f t="shared" si="235"/>
        <v>2.7275515086593316E-2</v>
      </c>
      <c r="U222" s="167">
        <f t="shared" si="235"/>
        <v>2.2677691473815376E-2</v>
      </c>
      <c r="V222" s="167">
        <f t="shared" si="235"/>
        <v>5.6131324019515372E-2</v>
      </c>
      <c r="W222" s="167">
        <f t="shared" si="235"/>
        <v>2.3600658055146884E-2</v>
      </c>
      <c r="X222" s="167">
        <f t="shared" si="235"/>
        <v>2.4565222069177883E-2</v>
      </c>
      <c r="Y222" s="167">
        <f t="shared" si="235"/>
        <v>3.946276268973592E-2</v>
      </c>
      <c r="Z222" s="167">
        <f t="shared" si="235"/>
        <v>4.386448550911326E-2</v>
      </c>
      <c r="AA222" s="167">
        <f t="shared" si="235"/>
        <v>2.8332399550307086E-2</v>
      </c>
      <c r="AB222" s="167">
        <f t="shared" si="235"/>
        <v>1.722211558111697E-2</v>
      </c>
      <c r="AC222" s="167">
        <f t="shared" si="235"/>
        <v>7.8675310838443036E-3</v>
      </c>
      <c r="AD222" s="167">
        <f t="shared" si="235"/>
        <v>5.8207900713897809E-2</v>
      </c>
      <c r="AE222" s="167">
        <f t="shared" si="235"/>
        <v>3.8732054778446656E-2</v>
      </c>
      <c r="AF222" s="167">
        <f t="shared" si="235"/>
        <v>2.9203888040852055E-2</v>
      </c>
      <c r="AG222" s="167">
        <f t="shared" si="235"/>
        <v>4.8379453186120358E-2</v>
      </c>
      <c r="AH222" s="167">
        <f t="shared" ref="AH222:BH222" si="236">AH20/AH16-1</f>
        <v>3.8598866485579197E-2</v>
      </c>
      <c r="AI222" s="167">
        <f t="shared" si="236"/>
        <v>3.0336851142404697E-2</v>
      </c>
      <c r="AJ222" s="167">
        <f t="shared" si="236"/>
        <v>2.4934629187125523E-2</v>
      </c>
      <c r="AK222" s="167">
        <f t="shared" si="236"/>
        <v>2.4920563339995594E-2</v>
      </c>
      <c r="AL222" s="167">
        <f t="shared" si="236"/>
        <v>3.5362790522247556E-2</v>
      </c>
      <c r="AM222" s="167">
        <f t="shared" si="236"/>
        <v>3.4641929770815372E-2</v>
      </c>
      <c r="AN222" s="167">
        <f t="shared" si="236"/>
        <v>4.2346457493388057E-2</v>
      </c>
      <c r="AO222" s="167">
        <f t="shared" si="236"/>
        <v>2.9702889025744472E-2</v>
      </c>
      <c r="AP222" s="167">
        <f t="shared" si="236"/>
        <v>4.7458669334881964E-2</v>
      </c>
      <c r="AQ222" s="167">
        <f t="shared" si="236"/>
        <v>6.9263939154104115E-2</v>
      </c>
      <c r="AR222" s="167">
        <f t="shared" si="236"/>
        <v>3.0333039079870616E-2</v>
      </c>
      <c r="AS222" s="167">
        <f t="shared" si="236"/>
        <v>0.14156697026053</v>
      </c>
      <c r="AT222" s="64">
        <f t="shared" si="236"/>
        <v>2.079811930996911E-2</v>
      </c>
      <c r="AU222" s="64">
        <f t="shared" si="236"/>
        <v>4.4511086793248333E-2</v>
      </c>
      <c r="AV222" s="167">
        <f t="shared" si="236"/>
        <v>4.7915124515728325E-2</v>
      </c>
      <c r="AW222" s="167">
        <f t="shared" si="236"/>
        <v>1.06229221130969E-2</v>
      </c>
      <c r="AX222" s="167">
        <f t="shared" si="236"/>
        <v>3.6421709059827556E-2</v>
      </c>
      <c r="AY222" s="167">
        <f t="shared" si="236"/>
        <v>2.6269253051092623E-2</v>
      </c>
      <c r="AZ222" s="167">
        <f t="shared" si="236"/>
        <v>-6.9458281889132056E-3</v>
      </c>
      <c r="BA222" s="167">
        <f t="shared" si="236"/>
        <v>2.5523266305450099E-2</v>
      </c>
      <c r="BB222" s="167">
        <f t="shared" si="236"/>
        <v>2.1330971154512213E-2</v>
      </c>
      <c r="BC222" s="167">
        <f t="shared" si="236"/>
        <v>4.4586932531403889E-2</v>
      </c>
      <c r="BD222" s="167">
        <f t="shared" si="236"/>
        <v>5.8057625899895493E-2</v>
      </c>
      <c r="BE222" s="167">
        <f t="shared" si="236"/>
        <v>2.4742767254493536E-2</v>
      </c>
      <c r="BF222" s="167" t="e">
        <f t="shared" si="236"/>
        <v>#DIV/0!</v>
      </c>
      <c r="BG222" s="167">
        <f t="shared" si="236"/>
        <v>2.9366520632365001E-2</v>
      </c>
      <c r="BH222" s="167">
        <f t="shared" si="236"/>
        <v>3.4626674579073979E-2</v>
      </c>
    </row>
    <row r="223" spans="1:60" s="7" customFormat="1" hidden="1" x14ac:dyDescent="0.2">
      <c r="A223" s="138">
        <f t="shared" si="208"/>
        <v>37164</v>
      </c>
      <c r="B223" s="190">
        <f t="shared" ref="B223:AG223" si="237">B21/B17-1</f>
        <v>2.4612216849103641E-2</v>
      </c>
      <c r="C223" s="221">
        <f t="shared" si="237"/>
        <v>2.7848398166064658E-2</v>
      </c>
      <c r="D223" s="167">
        <f t="shared" si="237"/>
        <v>9.6396072092215235E-3</v>
      </c>
      <c r="E223" s="167">
        <f t="shared" si="237"/>
        <v>2.8700552274192104E-2</v>
      </c>
      <c r="F223" s="167">
        <f t="shared" si="237"/>
        <v>2.9219107345976658E-2</v>
      </c>
      <c r="G223" s="167">
        <f t="shared" si="237"/>
        <v>3.4265374850200425E-2</v>
      </c>
      <c r="H223" s="64">
        <f t="shared" si="237"/>
        <v>-5.314258243427683E-2</v>
      </c>
      <c r="I223" s="192">
        <f t="shared" si="237"/>
        <v>2.4397792716212896E-2</v>
      </c>
      <c r="J223" s="167">
        <f t="shared" si="237"/>
        <v>2.6540609723079145E-2</v>
      </c>
      <c r="K223" s="167">
        <f t="shared" si="237"/>
        <v>3.5665493159311001E-2</v>
      </c>
      <c r="L223" s="167">
        <f t="shared" si="237"/>
        <v>-7.5139957973462401E-3</v>
      </c>
      <c r="M223" s="167">
        <f t="shared" si="237"/>
        <v>-1.9886696429631256E-2</v>
      </c>
      <c r="N223" s="167">
        <f t="shared" si="237"/>
        <v>1.0880225762653684E-2</v>
      </c>
      <c r="O223" s="167">
        <f t="shared" si="237"/>
        <v>-4.766811793710013E-2</v>
      </c>
      <c r="P223" s="167">
        <f t="shared" si="237"/>
        <v>-2.8253632365988768E-3</v>
      </c>
      <c r="Q223" s="167">
        <f t="shared" si="237"/>
        <v>-9.8144341109913658E-3</v>
      </c>
      <c r="R223" s="167">
        <f t="shared" si="237"/>
        <v>5.5553360030313748E-3</v>
      </c>
      <c r="S223" s="167">
        <f t="shared" si="237"/>
        <v>3.9823161819705133E-2</v>
      </c>
      <c r="T223" s="167">
        <f t="shared" si="237"/>
        <v>1.2161479781637174E-2</v>
      </c>
      <c r="U223" s="167">
        <f t="shared" si="237"/>
        <v>1.2731123583306747E-2</v>
      </c>
      <c r="V223" s="167">
        <f t="shared" si="237"/>
        <v>2.1812384623500325E-2</v>
      </c>
      <c r="W223" s="167">
        <f t="shared" si="237"/>
        <v>6.4909865849527293E-3</v>
      </c>
      <c r="X223" s="167">
        <f t="shared" si="237"/>
        <v>7.2859780438054855E-3</v>
      </c>
      <c r="Y223" s="167">
        <f t="shared" si="237"/>
        <v>2.9640898476392952E-2</v>
      </c>
      <c r="Z223" s="167">
        <f t="shared" si="237"/>
        <v>3.2840194601271078E-2</v>
      </c>
      <c r="AA223" s="167">
        <f t="shared" si="237"/>
        <v>2.1528614326578266E-2</v>
      </c>
      <c r="AB223" s="167">
        <f t="shared" si="237"/>
        <v>8.7718610752445247E-3</v>
      </c>
      <c r="AC223" s="167">
        <f t="shared" si="237"/>
        <v>7.7584069997569394E-3</v>
      </c>
      <c r="AD223" s="167">
        <f t="shared" si="237"/>
        <v>5.0323145492267241E-2</v>
      </c>
      <c r="AE223" s="167">
        <f t="shared" si="237"/>
        <v>2.8700552274192104E-2</v>
      </c>
      <c r="AF223" s="167">
        <f t="shared" si="237"/>
        <v>2.3025739995223837E-2</v>
      </c>
      <c r="AG223" s="167">
        <f t="shared" si="237"/>
        <v>3.9909628696145116E-2</v>
      </c>
      <c r="AH223" s="167">
        <f t="shared" ref="AH223:BH223" si="238">AH21/AH17-1</f>
        <v>2.7827624944616991E-2</v>
      </c>
      <c r="AI223" s="167">
        <f t="shared" si="238"/>
        <v>2.9680543416698013E-2</v>
      </c>
      <c r="AJ223" s="167">
        <f t="shared" si="238"/>
        <v>2.5609708452931867E-2</v>
      </c>
      <c r="AK223" s="167">
        <f t="shared" si="238"/>
        <v>2.097160576547874E-2</v>
      </c>
      <c r="AL223" s="167">
        <f t="shared" si="238"/>
        <v>3.6551387071640962E-2</v>
      </c>
      <c r="AM223" s="167">
        <f t="shared" si="238"/>
        <v>2.660757020800486E-2</v>
      </c>
      <c r="AN223" s="167">
        <f t="shared" si="238"/>
        <v>3.7905841935067075E-2</v>
      </c>
      <c r="AO223" s="167">
        <f t="shared" si="238"/>
        <v>1.9557122183848419E-2</v>
      </c>
      <c r="AP223" s="167">
        <f t="shared" si="238"/>
        <v>4.5413270774787629E-2</v>
      </c>
      <c r="AQ223" s="167">
        <f t="shared" si="238"/>
        <v>5.3660794725456595E-2</v>
      </c>
      <c r="AR223" s="167">
        <f t="shared" si="238"/>
        <v>1.1078042493781748E-2</v>
      </c>
      <c r="AS223" s="167">
        <f t="shared" si="238"/>
        <v>0.10736468360111995</v>
      </c>
      <c r="AT223" s="64">
        <f t="shared" si="238"/>
        <v>2.9204600938508074E-2</v>
      </c>
      <c r="AU223" s="64">
        <f t="shared" si="238"/>
        <v>3.8669041140233951E-2</v>
      </c>
      <c r="AV223" s="167">
        <f t="shared" si="238"/>
        <v>3.8775038334529777E-2</v>
      </c>
      <c r="AW223" s="167">
        <f t="shared" si="238"/>
        <v>1.0061299923470823E-2</v>
      </c>
      <c r="AX223" s="167">
        <f t="shared" si="238"/>
        <v>2.1316563721375914E-2</v>
      </c>
      <c r="AY223" s="167">
        <f t="shared" si="238"/>
        <v>1.0958214022395385E-2</v>
      </c>
      <c r="AZ223" s="167">
        <f t="shared" si="238"/>
        <v>-9.6732515320407941E-4</v>
      </c>
      <c r="BA223" s="167">
        <f t="shared" si="238"/>
        <v>2.7535555354537999E-2</v>
      </c>
      <c r="BB223" s="167">
        <f t="shared" si="238"/>
        <v>2.1509590860801842E-2</v>
      </c>
      <c r="BC223" s="167">
        <f t="shared" si="238"/>
        <v>3.8430344149770423E-2</v>
      </c>
      <c r="BD223" s="167">
        <f t="shared" si="238"/>
        <v>4.7314415416034983E-2</v>
      </c>
      <c r="BE223" s="167">
        <f t="shared" si="238"/>
        <v>2.3389608971749132E-2</v>
      </c>
      <c r="BF223" s="167" t="e">
        <f t="shared" si="238"/>
        <v>#DIV/0!</v>
      </c>
      <c r="BG223" s="167">
        <f t="shared" si="238"/>
        <v>2.6978451434757744E-2</v>
      </c>
      <c r="BH223" s="167">
        <f t="shared" si="238"/>
        <v>2.9260167784870283E-2</v>
      </c>
    </row>
    <row r="224" spans="1:60" s="7" customFormat="1" ht="12" hidden="1" thickBot="1" x14ac:dyDescent="0.25">
      <c r="A224" s="139">
        <f t="shared" si="208"/>
        <v>37255</v>
      </c>
      <c r="B224" s="193">
        <f t="shared" ref="B224:AG224" si="239">B22/B18-1</f>
        <v>1.5067392969632776E-2</v>
      </c>
      <c r="C224" s="222">
        <f t="shared" si="239"/>
        <v>1.932768225998438E-2</v>
      </c>
      <c r="D224" s="163">
        <f t="shared" si="239"/>
        <v>-3.6014373627302199E-4</v>
      </c>
      <c r="E224" s="163">
        <f t="shared" si="239"/>
        <v>1.8716841492873559E-2</v>
      </c>
      <c r="F224" s="163">
        <f t="shared" si="239"/>
        <v>1.9846143398904781E-2</v>
      </c>
      <c r="G224" s="163">
        <f t="shared" si="239"/>
        <v>2.6396669057471067E-2</v>
      </c>
      <c r="H224" s="163">
        <f t="shared" si="239"/>
        <v>-8.8710599161510917E-2</v>
      </c>
      <c r="I224" s="195">
        <f t="shared" si="239"/>
        <v>1.3767601377712158E-2</v>
      </c>
      <c r="J224" s="163">
        <f t="shared" si="239"/>
        <v>2.6764745225395625E-2</v>
      </c>
      <c r="K224" s="163">
        <f t="shared" si="239"/>
        <v>2.6330163998078415E-2</v>
      </c>
      <c r="L224" s="163">
        <f t="shared" si="239"/>
        <v>-2.91604339726248E-3</v>
      </c>
      <c r="M224" s="163">
        <f t="shared" si="239"/>
        <v>-3.6106121122890356E-2</v>
      </c>
      <c r="N224" s="163">
        <f t="shared" si="239"/>
        <v>7.9768358298764053E-3</v>
      </c>
      <c r="O224" s="163">
        <f t="shared" si="239"/>
        <v>-5.7828149783102467E-2</v>
      </c>
      <c r="P224" s="163">
        <f t="shared" si="239"/>
        <v>-1.0092263039372495E-2</v>
      </c>
      <c r="Q224" s="163">
        <f t="shared" si="239"/>
        <v>-2.0504043559609886E-2</v>
      </c>
      <c r="R224" s="163">
        <f t="shared" si="239"/>
        <v>-8.2948572937724396E-4</v>
      </c>
      <c r="S224" s="163">
        <f t="shared" si="239"/>
        <v>5.592573749452745E-2</v>
      </c>
      <c r="T224" s="163">
        <f t="shared" si="239"/>
        <v>7.6299522515934637E-3</v>
      </c>
      <c r="U224" s="163">
        <f t="shared" si="239"/>
        <v>-2.6466945749725745E-4</v>
      </c>
      <c r="V224" s="163">
        <f t="shared" si="239"/>
        <v>-1.4298660703795929E-2</v>
      </c>
      <c r="W224" s="163">
        <f t="shared" si="239"/>
        <v>-3.6520106717282785E-2</v>
      </c>
      <c r="X224" s="163">
        <f t="shared" si="239"/>
        <v>-1.9196780767866128E-3</v>
      </c>
      <c r="Y224" s="163">
        <f t="shared" si="239"/>
        <v>1.6675858685488931E-2</v>
      </c>
      <c r="Z224" s="163">
        <f t="shared" si="239"/>
        <v>1.5357236249780026E-2</v>
      </c>
      <c r="AA224" s="163">
        <f t="shared" si="239"/>
        <v>2.0040126481622567E-2</v>
      </c>
      <c r="AB224" s="163">
        <f t="shared" si="239"/>
        <v>2.3092024724145066E-3</v>
      </c>
      <c r="AC224" s="163">
        <f t="shared" si="239"/>
        <v>1.1353430715394408E-2</v>
      </c>
      <c r="AD224" s="163">
        <f t="shared" si="239"/>
        <v>4.3927763986062462E-2</v>
      </c>
      <c r="AE224" s="163">
        <f t="shared" si="239"/>
        <v>1.8716841492873559E-2</v>
      </c>
      <c r="AF224" s="163">
        <f t="shared" si="239"/>
        <v>8.5526639199575705E-3</v>
      </c>
      <c r="AG224" s="163">
        <f t="shared" si="239"/>
        <v>2.2263838592973428E-2</v>
      </c>
      <c r="AH224" s="163">
        <f t="shared" ref="AH224:BH224" si="240">AH22/AH18-1</f>
        <v>1.9535826499518238E-2</v>
      </c>
      <c r="AI224" s="163">
        <f t="shared" si="240"/>
        <v>2.5791837230972892E-2</v>
      </c>
      <c r="AJ224" s="163">
        <f t="shared" si="240"/>
        <v>2.5939259796603054E-2</v>
      </c>
      <c r="AK224" s="163">
        <f t="shared" si="240"/>
        <v>1.3567396088782546E-2</v>
      </c>
      <c r="AL224" s="163">
        <f t="shared" si="240"/>
        <v>3.3897759338335165E-2</v>
      </c>
      <c r="AM224" s="163">
        <f t="shared" si="240"/>
        <v>1.823178700615169E-2</v>
      </c>
      <c r="AN224" s="163">
        <f t="shared" si="240"/>
        <v>3.3210857898503532E-2</v>
      </c>
      <c r="AO224" s="163">
        <f t="shared" si="240"/>
        <v>1.8311089501302558E-2</v>
      </c>
      <c r="AP224" s="163">
        <f t="shared" si="240"/>
        <v>3.92158504629192E-2</v>
      </c>
      <c r="AQ224" s="163">
        <f t="shared" si="240"/>
        <v>1.3062628567023449E-2</v>
      </c>
      <c r="AR224" s="163">
        <f t="shared" si="240"/>
        <v>6.8146218361988531E-3</v>
      </c>
      <c r="AS224" s="163">
        <f t="shared" si="240"/>
        <v>4.8406740506972357E-2</v>
      </c>
      <c r="AT224" s="163">
        <f t="shared" si="240"/>
        <v>2.7517224964750397E-2</v>
      </c>
      <c r="AU224" s="163">
        <f t="shared" si="240"/>
        <v>3.2782561837262802E-2</v>
      </c>
      <c r="AV224" s="163">
        <f t="shared" si="240"/>
        <v>2.9665797022024876E-2</v>
      </c>
      <c r="AW224" s="163">
        <f t="shared" si="240"/>
        <v>1.277040819672326E-2</v>
      </c>
      <c r="AX224" s="163">
        <f t="shared" si="240"/>
        <v>3.3641641745614237E-3</v>
      </c>
      <c r="AY224" s="163">
        <f t="shared" si="240"/>
        <v>-1.4794121229374735E-2</v>
      </c>
      <c r="AZ224" s="163">
        <f t="shared" si="240"/>
        <v>-5.8717076679437596E-4</v>
      </c>
      <c r="BA224" s="163">
        <f t="shared" si="240"/>
        <v>3.3052914457637916E-2</v>
      </c>
      <c r="BB224" s="163">
        <f t="shared" si="240"/>
        <v>2.2303781582974747E-2</v>
      </c>
      <c r="BC224" s="163">
        <f t="shared" si="240"/>
        <v>3.6072365995019506E-2</v>
      </c>
      <c r="BD224" s="163">
        <f t="shared" si="240"/>
        <v>4.1886749467329398E-2</v>
      </c>
      <c r="BE224" s="163">
        <f t="shared" si="240"/>
        <v>1.9509349050045977E-2</v>
      </c>
      <c r="BF224" s="163" t="e">
        <f t="shared" si="240"/>
        <v>#DIV/0!</v>
      </c>
      <c r="BG224" s="163">
        <f t="shared" si="240"/>
        <v>2.770573324451675E-2</v>
      </c>
      <c r="BH224" s="163">
        <f t="shared" si="240"/>
        <v>2.8193399856068835E-2</v>
      </c>
    </row>
    <row r="225" spans="1:60" s="7" customFormat="1" hidden="1" x14ac:dyDescent="0.2">
      <c r="A225" s="138">
        <f t="shared" si="208"/>
        <v>37345</v>
      </c>
      <c r="B225" s="190">
        <f t="shared" ref="B225:AG225" si="241">B23/B19-1</f>
        <v>1.0557120242956852E-2</v>
      </c>
      <c r="C225" s="221">
        <f t="shared" si="241"/>
        <v>1.4733004052631005E-2</v>
      </c>
      <c r="D225" s="167">
        <f t="shared" si="241"/>
        <v>-1.0137593904442466E-2</v>
      </c>
      <c r="E225" s="167">
        <f t="shared" si="241"/>
        <v>1.4467658382918636E-2</v>
      </c>
      <c r="F225" s="167">
        <f t="shared" si="241"/>
        <v>1.7046844595757005E-2</v>
      </c>
      <c r="G225" s="167">
        <f t="shared" si="241"/>
        <v>2.3572925584999904E-2</v>
      </c>
      <c r="H225" s="64">
        <f t="shared" si="241"/>
        <v>-9.0341914601818063E-2</v>
      </c>
      <c r="I225" s="192">
        <f t="shared" si="241"/>
        <v>7.9412345097467085E-3</v>
      </c>
      <c r="J225" s="167">
        <f t="shared" si="241"/>
        <v>3.4207048030939324E-2</v>
      </c>
      <c r="K225" s="167">
        <f t="shared" si="241"/>
        <v>2.166251506662964E-2</v>
      </c>
      <c r="L225" s="167">
        <f t="shared" si="241"/>
        <v>-1.0797450906573691E-2</v>
      </c>
      <c r="M225" s="167">
        <f t="shared" si="241"/>
        <v>-8.0321241497325335E-3</v>
      </c>
      <c r="N225" s="167">
        <f t="shared" si="241"/>
        <v>8.1629158545881708E-3</v>
      </c>
      <c r="O225" s="167">
        <f t="shared" si="241"/>
        <v>-7.2437545219685373E-2</v>
      </c>
      <c r="P225" s="167">
        <f t="shared" si="241"/>
        <v>-1.8457709253814736E-2</v>
      </c>
      <c r="Q225" s="167">
        <f t="shared" si="241"/>
        <v>3.306045736771579E-2</v>
      </c>
      <c r="R225" s="167">
        <f t="shared" si="241"/>
        <v>-1.3209410693213131E-2</v>
      </c>
      <c r="S225" s="167">
        <f t="shared" si="241"/>
        <v>5.6301601879518159E-2</v>
      </c>
      <c r="T225" s="167">
        <f t="shared" si="241"/>
        <v>-5.7519121395797068E-3</v>
      </c>
      <c r="U225" s="167">
        <f t="shared" si="241"/>
        <v>-1.4725942627176525E-2</v>
      </c>
      <c r="V225" s="167">
        <f t="shared" si="241"/>
        <v>-5.5062389170925208E-2</v>
      </c>
      <c r="W225" s="167">
        <f t="shared" si="241"/>
        <v>-5.4313174055624858E-2</v>
      </c>
      <c r="X225" s="167">
        <f t="shared" si="241"/>
        <v>-1.2650374643059958E-2</v>
      </c>
      <c r="Y225" s="167">
        <f t="shared" si="241"/>
        <v>7.5007349465734396E-3</v>
      </c>
      <c r="Z225" s="167">
        <f t="shared" si="241"/>
        <v>4.4646786602831057E-4</v>
      </c>
      <c r="AA225" s="167">
        <f t="shared" si="241"/>
        <v>2.5664193552247472E-2</v>
      </c>
      <c r="AB225" s="167">
        <f t="shared" si="241"/>
        <v>-1.4897421140377398E-3</v>
      </c>
      <c r="AC225" s="167">
        <f t="shared" si="241"/>
        <v>5.9561791788684815E-3</v>
      </c>
      <c r="AD225" s="167">
        <f t="shared" si="241"/>
        <v>4.6772986808981232E-2</v>
      </c>
      <c r="AE225" s="167">
        <f t="shared" si="241"/>
        <v>1.4467658382918636E-2</v>
      </c>
      <c r="AF225" s="167">
        <f t="shared" si="241"/>
        <v>-5.913454494080872E-3</v>
      </c>
      <c r="AG225" s="167">
        <f t="shared" si="241"/>
        <v>1.538655511254583E-2</v>
      </c>
      <c r="AH225" s="167">
        <f t="shared" ref="AH225:BH225" si="242">AH23/AH19-1</f>
        <v>1.700987961935807E-2</v>
      </c>
      <c r="AI225" s="167">
        <f t="shared" si="242"/>
        <v>2.4069864162175714E-2</v>
      </c>
      <c r="AJ225" s="167">
        <f t="shared" si="242"/>
        <v>2.598932894024153E-2</v>
      </c>
      <c r="AK225" s="167">
        <f t="shared" si="242"/>
        <v>1.2821113543550311E-2</v>
      </c>
      <c r="AL225" s="167">
        <f t="shared" si="242"/>
        <v>3.1022437512561618E-2</v>
      </c>
      <c r="AM225" s="167">
        <f t="shared" si="242"/>
        <v>9.1214649012660853E-3</v>
      </c>
      <c r="AN225" s="167">
        <f t="shared" si="242"/>
        <v>3.1775366849434716E-2</v>
      </c>
      <c r="AO225" s="167">
        <f t="shared" si="242"/>
        <v>2.3331414218394908E-2</v>
      </c>
      <c r="AP225" s="167">
        <f t="shared" si="242"/>
        <v>3.5146907811512085E-2</v>
      </c>
      <c r="AQ225" s="167">
        <f t="shared" si="242"/>
        <v>1.810817039504542E-2</v>
      </c>
      <c r="AR225" s="167">
        <f t="shared" si="242"/>
        <v>-1.4796342094892556E-2</v>
      </c>
      <c r="AS225" s="167">
        <f t="shared" si="242"/>
        <v>5.1564671787800442E-3</v>
      </c>
      <c r="AT225" s="64">
        <f t="shared" si="242"/>
        <v>2.4811128678677408E-2</v>
      </c>
      <c r="AU225" s="64">
        <f t="shared" si="242"/>
        <v>3.0365682979168973E-2</v>
      </c>
      <c r="AV225" s="167">
        <f t="shared" si="242"/>
        <v>2.1334006187870624E-2</v>
      </c>
      <c r="AW225" s="167">
        <f t="shared" si="242"/>
        <v>-3.299713813036842E-3</v>
      </c>
      <c r="AX225" s="167">
        <f t="shared" si="242"/>
        <v>-4.2726546705174062E-4</v>
      </c>
      <c r="AY225" s="167">
        <f t="shared" si="242"/>
        <v>-1.6235473649218957E-2</v>
      </c>
      <c r="AZ225" s="167">
        <f t="shared" si="242"/>
        <v>1.6662323014092095E-2</v>
      </c>
      <c r="BA225" s="167">
        <f t="shared" si="242"/>
        <v>3.2944374903633555E-2</v>
      </c>
      <c r="BB225" s="167">
        <f t="shared" si="242"/>
        <v>2.7898163158718958E-2</v>
      </c>
      <c r="BC225" s="167">
        <f t="shared" si="242"/>
        <v>4.4318806368354169E-2</v>
      </c>
      <c r="BD225" s="167">
        <f t="shared" si="242"/>
        <v>5.0289113660327622E-2</v>
      </c>
      <c r="BE225" s="167">
        <f t="shared" si="242"/>
        <v>2.1793793988113874E-2</v>
      </c>
      <c r="BF225" s="167" t="e">
        <f t="shared" si="242"/>
        <v>#DIV/0!</v>
      </c>
      <c r="BG225" s="167">
        <f t="shared" si="242"/>
        <v>2.9986662341531911E-2</v>
      </c>
      <c r="BH225" s="167">
        <f t="shared" si="242"/>
        <v>3.0140359815229667E-2</v>
      </c>
    </row>
    <row r="226" spans="1:60" s="7" customFormat="1" hidden="1" x14ac:dyDescent="0.2">
      <c r="A226" s="138">
        <f t="shared" si="208"/>
        <v>37437</v>
      </c>
      <c r="B226" s="190">
        <f t="shared" ref="B226:AG226" si="243">B24/B20-1</f>
        <v>7.8301174932158268E-3</v>
      </c>
      <c r="C226" s="221">
        <f t="shared" si="243"/>
        <v>1.0121627889890794E-2</v>
      </c>
      <c r="D226" s="167">
        <f t="shared" si="243"/>
        <v>-1.7255707011315957E-2</v>
      </c>
      <c r="E226" s="167">
        <f t="shared" si="243"/>
        <v>9.5426027299014837E-3</v>
      </c>
      <c r="F226" s="167">
        <f t="shared" si="243"/>
        <v>1.6000578613535765E-2</v>
      </c>
      <c r="G226" s="167">
        <f t="shared" si="243"/>
        <v>1.9834003266069544E-2</v>
      </c>
      <c r="H226" s="64">
        <f t="shared" si="243"/>
        <v>-5.0219121660438293E-2</v>
      </c>
      <c r="I226" s="192">
        <f t="shared" si="243"/>
        <v>4.3965597686679292E-3</v>
      </c>
      <c r="J226" s="167">
        <f t="shared" si="243"/>
        <v>3.8764838665104051E-2</v>
      </c>
      <c r="K226" s="167">
        <f t="shared" si="243"/>
        <v>1.6433068441636944E-2</v>
      </c>
      <c r="L226" s="167">
        <f t="shared" si="243"/>
        <v>-1.4850684647479184E-2</v>
      </c>
      <c r="M226" s="167">
        <f t="shared" si="243"/>
        <v>-1.0843406323563176E-2</v>
      </c>
      <c r="N226" s="167">
        <f t="shared" si="243"/>
        <v>9.3246648823068767E-3</v>
      </c>
      <c r="O226" s="167">
        <f t="shared" si="243"/>
        <v>-6.7572387305438575E-2</v>
      </c>
      <c r="P226" s="167">
        <f t="shared" si="243"/>
        <v>-2.513255964577632E-2</v>
      </c>
      <c r="Q226" s="167">
        <f t="shared" si="243"/>
        <v>2.8602074623960139E-2</v>
      </c>
      <c r="R226" s="167">
        <f t="shared" si="243"/>
        <v>-2.3009925068234738E-2</v>
      </c>
      <c r="S226" s="167">
        <f t="shared" si="243"/>
        <v>5.3028267103875537E-2</v>
      </c>
      <c r="T226" s="167">
        <f t="shared" si="243"/>
        <v>-1.4181617861390716E-2</v>
      </c>
      <c r="U226" s="167">
        <f t="shared" si="243"/>
        <v>-2.6147370446202189E-2</v>
      </c>
      <c r="V226" s="167">
        <f t="shared" si="243"/>
        <v>-7.2242686066372186E-2</v>
      </c>
      <c r="W226" s="167">
        <f t="shared" si="243"/>
        <v>-6.6518311726617152E-2</v>
      </c>
      <c r="X226" s="167">
        <f t="shared" si="243"/>
        <v>-2.0855970050371098E-2</v>
      </c>
      <c r="Y226" s="167">
        <f t="shared" si="243"/>
        <v>-6.169863188649316E-3</v>
      </c>
      <c r="Z226" s="167">
        <f t="shared" si="243"/>
        <v>-1.279765803631161E-2</v>
      </c>
      <c r="AA226" s="167">
        <f t="shared" si="243"/>
        <v>1.0842564911116126E-2</v>
      </c>
      <c r="AB226" s="167">
        <f t="shared" si="243"/>
        <v>-1.0048341290214924E-2</v>
      </c>
      <c r="AC226" s="167">
        <f t="shared" si="243"/>
        <v>3.5389153535902995E-3</v>
      </c>
      <c r="AD226" s="167">
        <f t="shared" si="243"/>
        <v>4.5041896273678939E-2</v>
      </c>
      <c r="AE226" s="167">
        <f t="shared" si="243"/>
        <v>9.5426027299014837E-3</v>
      </c>
      <c r="AF226" s="167">
        <f t="shared" si="243"/>
        <v>-8.304232455171201E-3</v>
      </c>
      <c r="AG226" s="167">
        <f t="shared" si="243"/>
        <v>8.6241768100803196E-3</v>
      </c>
      <c r="AH226" s="167">
        <f t="shared" ref="AH226:BH226" si="244">AH24/AH20-1</f>
        <v>1.2009866534998359E-2</v>
      </c>
      <c r="AI226" s="167">
        <f t="shared" si="244"/>
        <v>1.7248913031923774E-2</v>
      </c>
      <c r="AJ226" s="167">
        <f t="shared" si="244"/>
        <v>2.001187739188004E-2</v>
      </c>
      <c r="AK226" s="167">
        <f t="shared" si="244"/>
        <v>8.9662109541617241E-3</v>
      </c>
      <c r="AL226" s="167">
        <f t="shared" si="244"/>
        <v>2.1992219480998942E-2</v>
      </c>
      <c r="AM226" s="167">
        <f t="shared" si="244"/>
        <v>5.720803818893172E-3</v>
      </c>
      <c r="AN226" s="167">
        <f t="shared" si="244"/>
        <v>2.6473941043402283E-2</v>
      </c>
      <c r="AO226" s="167">
        <f t="shared" si="244"/>
        <v>1.6501157763852525E-2</v>
      </c>
      <c r="AP226" s="167">
        <f t="shared" si="244"/>
        <v>3.0437913191337485E-2</v>
      </c>
      <c r="AQ226" s="167">
        <f t="shared" si="244"/>
        <v>1.0439392266489822E-2</v>
      </c>
      <c r="AR226" s="167">
        <f t="shared" si="244"/>
        <v>-1.3928800209471182E-2</v>
      </c>
      <c r="AS226" s="167">
        <f t="shared" si="244"/>
        <v>-2.5719633643571882E-2</v>
      </c>
      <c r="AT226" s="64">
        <f t="shared" si="244"/>
        <v>1.4026665798082982E-2</v>
      </c>
      <c r="AU226" s="64">
        <f t="shared" si="244"/>
        <v>2.9496935181712924E-2</v>
      </c>
      <c r="AV226" s="167">
        <f t="shared" si="244"/>
        <v>1.6835144086007503E-2</v>
      </c>
      <c r="AW226" s="167">
        <f t="shared" si="244"/>
        <v>7.1718149378419138E-3</v>
      </c>
      <c r="AX226" s="167">
        <f t="shared" si="244"/>
        <v>5.9339605540167373E-3</v>
      </c>
      <c r="AY226" s="167">
        <f t="shared" si="244"/>
        <v>2.2549863051568586E-4</v>
      </c>
      <c r="AZ226" s="167">
        <f t="shared" si="244"/>
        <v>1.8930567701796575E-2</v>
      </c>
      <c r="BA226" s="167">
        <f t="shared" si="244"/>
        <v>3.3260300353333605E-2</v>
      </c>
      <c r="BB226" s="167">
        <f t="shared" si="244"/>
        <v>3.0452298216925966E-2</v>
      </c>
      <c r="BC226" s="167">
        <f t="shared" si="244"/>
        <v>5.248210607649817E-2</v>
      </c>
      <c r="BD226" s="167">
        <f t="shared" si="244"/>
        <v>4.8149564986710081E-2</v>
      </c>
      <c r="BE226" s="167">
        <f t="shared" si="244"/>
        <v>2.2730706379980203E-2</v>
      </c>
      <c r="BF226" s="167" t="e">
        <f t="shared" si="244"/>
        <v>#DIV/0!</v>
      </c>
      <c r="BG226" s="167">
        <f t="shared" si="244"/>
        <v>3.7236310854486421E-2</v>
      </c>
      <c r="BH226" s="167">
        <f t="shared" si="244"/>
        <v>3.2921456848223896E-2</v>
      </c>
    </row>
    <row r="227" spans="1:60" s="7" customFormat="1" hidden="1" x14ac:dyDescent="0.2">
      <c r="A227" s="138">
        <f t="shared" si="208"/>
        <v>37529</v>
      </c>
      <c r="B227" s="190">
        <f t="shared" ref="B227:AG227" si="245">B25/B21-1</f>
        <v>5.0301794063205563E-3</v>
      </c>
      <c r="C227" s="221">
        <f t="shared" si="245"/>
        <v>7.0265363210950671E-3</v>
      </c>
      <c r="D227" s="167">
        <f t="shared" si="245"/>
        <v>-1.9768959934562846E-2</v>
      </c>
      <c r="E227" s="167">
        <f t="shared" si="245"/>
        <v>7.8973009745064715E-3</v>
      </c>
      <c r="F227" s="167">
        <f t="shared" si="245"/>
        <v>1.2922364797655739E-2</v>
      </c>
      <c r="G227" s="167">
        <f t="shared" si="245"/>
        <v>1.628566713638957E-2</v>
      </c>
      <c r="H227" s="64">
        <f t="shared" si="245"/>
        <v>-4.7038555313940855E-2</v>
      </c>
      <c r="I227" s="192">
        <f t="shared" si="245"/>
        <v>9.56027311955987E-4</v>
      </c>
      <c r="J227" s="167">
        <f t="shared" si="245"/>
        <v>4.1594001964286864E-2</v>
      </c>
      <c r="K227" s="167">
        <f t="shared" si="245"/>
        <v>1.1738932048891204E-2</v>
      </c>
      <c r="L227" s="167">
        <f t="shared" si="245"/>
        <v>1.3995017203649596E-4</v>
      </c>
      <c r="M227" s="167">
        <f t="shared" si="245"/>
        <v>-2.1144221916103545E-2</v>
      </c>
      <c r="N227" s="167">
        <f t="shared" si="245"/>
        <v>3.4180347412562373E-3</v>
      </c>
      <c r="O227" s="167">
        <f t="shared" si="245"/>
        <v>-6.9809005760322007E-2</v>
      </c>
      <c r="P227" s="167">
        <f t="shared" si="245"/>
        <v>-3.1295734736356495E-2</v>
      </c>
      <c r="Q227" s="167">
        <f t="shared" si="245"/>
        <v>1.500238077577265E-2</v>
      </c>
      <c r="R227" s="167">
        <f t="shared" si="245"/>
        <v>-1.6701838243773026E-2</v>
      </c>
      <c r="S227" s="167">
        <f t="shared" si="245"/>
        <v>4.2964203626930209E-2</v>
      </c>
      <c r="T227" s="167">
        <f t="shared" si="245"/>
        <v>-1.6812424623796951E-2</v>
      </c>
      <c r="U227" s="167">
        <f t="shared" si="245"/>
        <v>-3.0643087759218868E-2</v>
      </c>
      <c r="V227" s="167">
        <f t="shared" si="245"/>
        <v>-7.3774382065097455E-2</v>
      </c>
      <c r="W227" s="167">
        <f t="shared" si="245"/>
        <v>-6.4613148599305115E-2</v>
      </c>
      <c r="X227" s="167">
        <f t="shared" si="245"/>
        <v>-1.9383939623137558E-2</v>
      </c>
      <c r="Y227" s="167">
        <f t="shared" si="245"/>
        <v>-9.0557415583717438E-3</v>
      </c>
      <c r="Z227" s="167">
        <f t="shared" si="245"/>
        <v>-1.6847204342829603E-2</v>
      </c>
      <c r="AA227" s="167">
        <f t="shared" si="245"/>
        <v>1.0919420413015857E-2</v>
      </c>
      <c r="AB227" s="167">
        <f t="shared" si="245"/>
        <v>-1.3218389277317666E-2</v>
      </c>
      <c r="AC227" s="167">
        <f t="shared" si="245"/>
        <v>5.6720190665944248E-3</v>
      </c>
      <c r="AD227" s="167">
        <f t="shared" si="245"/>
        <v>4.5504687228510754E-2</v>
      </c>
      <c r="AE227" s="167">
        <f t="shared" si="245"/>
        <v>7.8973009745064715E-3</v>
      </c>
      <c r="AF227" s="167">
        <f t="shared" si="245"/>
        <v>-3.295483203997529E-3</v>
      </c>
      <c r="AG227" s="167">
        <f t="shared" si="245"/>
        <v>1.8975060688746215E-3</v>
      </c>
      <c r="AH227" s="167">
        <f t="shared" ref="AH227:BH227" si="246">AH25/AH21-1</f>
        <v>1.022792474806411E-2</v>
      </c>
      <c r="AI227" s="167">
        <f t="shared" si="246"/>
        <v>1.5445072980875274E-2</v>
      </c>
      <c r="AJ227" s="167">
        <f t="shared" si="246"/>
        <v>1.5618865024233708E-2</v>
      </c>
      <c r="AK227" s="167">
        <f t="shared" si="246"/>
        <v>6.245949965145936E-3</v>
      </c>
      <c r="AL227" s="167">
        <f t="shared" si="246"/>
        <v>2.1435923587963535E-2</v>
      </c>
      <c r="AM227" s="167">
        <f t="shared" si="246"/>
        <v>3.7690408225967698E-3</v>
      </c>
      <c r="AN227" s="167">
        <f t="shared" si="246"/>
        <v>2.3678923487100212E-2</v>
      </c>
      <c r="AO227" s="167">
        <f t="shared" si="246"/>
        <v>1.0222598747674505E-2</v>
      </c>
      <c r="AP227" s="167">
        <f t="shared" si="246"/>
        <v>2.9048443558274739E-2</v>
      </c>
      <c r="AQ227" s="167">
        <f t="shared" si="246"/>
        <v>8.7331021840619805E-4</v>
      </c>
      <c r="AR227" s="167">
        <f t="shared" si="246"/>
        <v>-2.3273842739379158E-2</v>
      </c>
      <c r="AS227" s="167">
        <f t="shared" si="246"/>
        <v>-5.672481193687462E-2</v>
      </c>
      <c r="AT227" s="64">
        <f t="shared" si="246"/>
        <v>3.9763786287700942E-3</v>
      </c>
      <c r="AU227" s="64">
        <f t="shared" si="246"/>
        <v>2.7323572628476622E-2</v>
      </c>
      <c r="AV227" s="167">
        <f t="shared" si="246"/>
        <v>1.1615212836022515E-2</v>
      </c>
      <c r="AW227" s="167">
        <f t="shared" si="246"/>
        <v>5.2141636414584358E-3</v>
      </c>
      <c r="AX227" s="167">
        <f t="shared" si="246"/>
        <v>-1.3348502304366683E-4</v>
      </c>
      <c r="AY227" s="167">
        <f t="shared" si="246"/>
        <v>-2.6251092435826129E-3</v>
      </c>
      <c r="AZ227" s="167">
        <f t="shared" si="246"/>
        <v>1.617005704836072E-2</v>
      </c>
      <c r="BA227" s="167">
        <f t="shared" si="246"/>
        <v>3.1836719284838777E-2</v>
      </c>
      <c r="BB227" s="167">
        <f t="shared" si="246"/>
        <v>3.0457815768157204E-2</v>
      </c>
      <c r="BC227" s="167">
        <f t="shared" si="246"/>
        <v>6.048949313818075E-2</v>
      </c>
      <c r="BD227" s="167">
        <f t="shared" si="246"/>
        <v>5.4894591458947151E-2</v>
      </c>
      <c r="BE227" s="167">
        <f t="shared" si="246"/>
        <v>1.8794764506156358E-2</v>
      </c>
      <c r="BF227" s="167" t="e">
        <f t="shared" si="246"/>
        <v>#DIV/0!</v>
      </c>
      <c r="BG227" s="167">
        <f t="shared" si="246"/>
        <v>4.0666266286592867E-2</v>
      </c>
      <c r="BH227" s="167">
        <f t="shared" si="246"/>
        <v>3.5602794861561593E-2</v>
      </c>
    </row>
    <row r="228" spans="1:60" s="7" customFormat="1" ht="12" hidden="1" thickBot="1" x14ac:dyDescent="0.25">
      <c r="A228" s="139">
        <f t="shared" si="208"/>
        <v>37620</v>
      </c>
      <c r="B228" s="193">
        <f t="shared" ref="B228:AG228" si="247">B26/B22-1</f>
        <v>5.0062045449017489E-3</v>
      </c>
      <c r="C228" s="222">
        <f t="shared" si="247"/>
        <v>5.5913347669345193E-3</v>
      </c>
      <c r="D228" s="163">
        <f t="shared" si="247"/>
        <v>-2.037674347726226E-2</v>
      </c>
      <c r="E228" s="163">
        <f t="shared" si="247"/>
        <v>7.237577992636135E-3</v>
      </c>
      <c r="F228" s="163">
        <f t="shared" si="247"/>
        <v>1.3107373560802937E-2</v>
      </c>
      <c r="G228" s="163">
        <f t="shared" si="247"/>
        <v>1.4395546847542739E-2</v>
      </c>
      <c r="H228" s="163">
        <f t="shared" si="247"/>
        <v>-1.0937021480569742E-2</v>
      </c>
      <c r="I228" s="195">
        <f t="shared" si="247"/>
        <v>1.1496724673156766E-3</v>
      </c>
      <c r="J228" s="163">
        <f t="shared" si="247"/>
        <v>3.9273375602796534E-2</v>
      </c>
      <c r="K228" s="163">
        <f t="shared" si="247"/>
        <v>9.8986459548655592E-3</v>
      </c>
      <c r="L228" s="163">
        <f t="shared" si="247"/>
        <v>-2.2447176202316732E-2</v>
      </c>
      <c r="M228" s="163">
        <f t="shared" si="247"/>
        <v>-5.7145271864093017E-3</v>
      </c>
      <c r="N228" s="163">
        <f t="shared" si="247"/>
        <v>2.0421021636736203E-3</v>
      </c>
      <c r="O228" s="163">
        <f t="shared" si="247"/>
        <v>-7.5027739618378941E-2</v>
      </c>
      <c r="P228" s="163">
        <f t="shared" si="247"/>
        <v>-3.1050271614570413E-2</v>
      </c>
      <c r="Q228" s="163">
        <f t="shared" si="247"/>
        <v>-1.2264358934626074E-3</v>
      </c>
      <c r="R228" s="163">
        <f t="shared" si="247"/>
        <v>-2.1874589621741491E-2</v>
      </c>
      <c r="S228" s="163">
        <f t="shared" si="247"/>
        <v>2.2832779167291539E-2</v>
      </c>
      <c r="T228" s="163">
        <f t="shared" si="247"/>
        <v>-1.7788317128274778E-2</v>
      </c>
      <c r="U228" s="163">
        <f t="shared" si="247"/>
        <v>-2.6401549176830463E-2</v>
      </c>
      <c r="V228" s="163">
        <f t="shared" si="247"/>
        <v>-8.1973086827726416E-2</v>
      </c>
      <c r="W228" s="163">
        <f t="shared" si="247"/>
        <v>-4.362417361525206E-2</v>
      </c>
      <c r="X228" s="163">
        <f t="shared" si="247"/>
        <v>-2.3066676271900954E-2</v>
      </c>
      <c r="Y228" s="163">
        <f t="shared" si="247"/>
        <v>-2.7888149478714208E-3</v>
      </c>
      <c r="Z228" s="163">
        <f t="shared" si="247"/>
        <v>-1.2644909633138024E-2</v>
      </c>
      <c r="AA228" s="163">
        <f t="shared" si="247"/>
        <v>2.2242091466909253E-2</v>
      </c>
      <c r="AB228" s="163">
        <f t="shared" si="247"/>
        <v>-2.0994224135256534E-2</v>
      </c>
      <c r="AC228" s="163">
        <f t="shared" si="247"/>
        <v>-1.7721846256457674E-3</v>
      </c>
      <c r="AD228" s="163">
        <f t="shared" si="247"/>
        <v>4.0781982918448811E-2</v>
      </c>
      <c r="AE228" s="163">
        <f t="shared" si="247"/>
        <v>7.237577992636135E-3</v>
      </c>
      <c r="AF228" s="163">
        <f t="shared" si="247"/>
        <v>-2.9308811757078335E-4</v>
      </c>
      <c r="AG228" s="163">
        <f t="shared" si="247"/>
        <v>4.6748864811996249E-4</v>
      </c>
      <c r="AH228" s="163">
        <f t="shared" ref="AH228:BH228" si="248">AH26/AH22-1</f>
        <v>9.1984582138902038E-3</v>
      </c>
      <c r="AI228" s="163">
        <f t="shared" si="248"/>
        <v>1.3175023840816591E-2</v>
      </c>
      <c r="AJ228" s="163">
        <f t="shared" si="248"/>
        <v>1.1097404332721661E-2</v>
      </c>
      <c r="AK228" s="163">
        <f t="shared" si="248"/>
        <v>4.2078830041933912E-3</v>
      </c>
      <c r="AL228" s="163">
        <f t="shared" si="248"/>
        <v>1.9571309952374216E-2</v>
      </c>
      <c r="AM228" s="163">
        <f t="shared" si="248"/>
        <v>3.5782757122486686E-3</v>
      </c>
      <c r="AN228" s="163">
        <f t="shared" si="248"/>
        <v>2.3984357185325766E-2</v>
      </c>
      <c r="AO228" s="163">
        <f t="shared" si="248"/>
        <v>1.7893076272688324E-2</v>
      </c>
      <c r="AP228" s="163">
        <f t="shared" si="248"/>
        <v>2.6389917751134861E-2</v>
      </c>
      <c r="AQ228" s="163">
        <f t="shared" si="248"/>
        <v>-1.1161707552806988E-2</v>
      </c>
      <c r="AR228" s="163">
        <f t="shared" si="248"/>
        <v>-3.0216448612871871E-2</v>
      </c>
      <c r="AS228" s="163">
        <f t="shared" si="248"/>
        <v>-6.1078300419562637E-2</v>
      </c>
      <c r="AT228" s="163">
        <f t="shared" si="248"/>
        <v>-1.0856261706847503E-3</v>
      </c>
      <c r="AU228" s="163">
        <f t="shared" si="248"/>
        <v>3.0480189836843419E-2</v>
      </c>
      <c r="AV228" s="163">
        <f t="shared" si="248"/>
        <v>8.4107604017562565E-3</v>
      </c>
      <c r="AW228" s="163">
        <f t="shared" si="248"/>
        <v>6.2262004000102067E-4</v>
      </c>
      <c r="AX228" s="163">
        <f t="shared" si="248"/>
        <v>5.4021026926307503E-3</v>
      </c>
      <c r="AY228" s="163">
        <f t="shared" si="248"/>
        <v>1.3548990504076874E-2</v>
      </c>
      <c r="AZ228" s="163">
        <f t="shared" si="248"/>
        <v>1.1091355581257512E-2</v>
      </c>
      <c r="BA228" s="163">
        <f t="shared" si="248"/>
        <v>1.9071095909793723E-2</v>
      </c>
      <c r="BB228" s="163">
        <f t="shared" si="248"/>
        <v>2.6804852798192114E-2</v>
      </c>
      <c r="BC228" s="163">
        <f t="shared" si="248"/>
        <v>6.384790015348818E-2</v>
      </c>
      <c r="BD228" s="163">
        <f t="shared" si="248"/>
        <v>3.767750628969635E-2</v>
      </c>
      <c r="BE228" s="163">
        <f t="shared" si="248"/>
        <v>1.6782039372507995E-2</v>
      </c>
      <c r="BF228" s="163" t="e">
        <f t="shared" si="248"/>
        <v>#DIV/0!</v>
      </c>
      <c r="BG228" s="163">
        <f t="shared" si="248"/>
        <v>3.7943412951995104E-2</v>
      </c>
      <c r="BH228" s="163">
        <f t="shared" si="248"/>
        <v>3.0388216721822348E-2</v>
      </c>
    </row>
    <row r="229" spans="1:60" s="7" customFormat="1" hidden="1" x14ac:dyDescent="0.2">
      <c r="A229" s="138">
        <f t="shared" si="208"/>
        <v>37710</v>
      </c>
      <c r="B229" s="190">
        <f t="shared" ref="B229:AG229" si="249">B27/B23-1</f>
        <v>1.6718616747168902E-4</v>
      </c>
      <c r="C229" s="221">
        <f t="shared" si="249"/>
        <v>1.7086175157063899E-3</v>
      </c>
      <c r="D229" s="167">
        <f t="shared" si="249"/>
        <v>-2.1895358892326078E-2</v>
      </c>
      <c r="E229" s="167">
        <f t="shared" si="249"/>
        <v>5.647851835236084E-3</v>
      </c>
      <c r="F229" s="167">
        <f t="shared" si="249"/>
        <v>6.7492949197995866E-3</v>
      </c>
      <c r="G229" s="167">
        <f t="shared" si="249"/>
        <v>9.348604580940334E-3</v>
      </c>
      <c r="H229" s="64">
        <f t="shared" si="249"/>
        <v>-4.1379500496547816E-2</v>
      </c>
      <c r="I229" s="192">
        <f t="shared" si="249"/>
        <v>-3.9668849250718008E-3</v>
      </c>
      <c r="J229" s="167">
        <f t="shared" si="249"/>
        <v>3.6593624542534897E-2</v>
      </c>
      <c r="K229" s="167">
        <f t="shared" si="249"/>
        <v>4.3939633984175774E-3</v>
      </c>
      <c r="L229" s="167">
        <f t="shared" si="249"/>
        <v>-2.3412470291847676E-2</v>
      </c>
      <c r="M229" s="167">
        <f t="shared" si="249"/>
        <v>-2.12613992663232E-2</v>
      </c>
      <c r="N229" s="167">
        <f t="shared" si="249"/>
        <v>2.2164203874419641E-3</v>
      </c>
      <c r="O229" s="167">
        <f t="shared" si="249"/>
        <v>-7.6289850393331249E-2</v>
      </c>
      <c r="P229" s="167">
        <f t="shared" si="249"/>
        <v>-3.230600098489933E-2</v>
      </c>
      <c r="Q229" s="167">
        <f t="shared" si="249"/>
        <v>-0.10831413509774701</v>
      </c>
      <c r="R229" s="167">
        <f t="shared" si="249"/>
        <v>-3.1461760602532474E-3</v>
      </c>
      <c r="S229" s="167">
        <f t="shared" si="249"/>
        <v>7.1096334266829153E-3</v>
      </c>
      <c r="T229" s="167">
        <f t="shared" si="249"/>
        <v>-1.9612761140061608E-2</v>
      </c>
      <c r="U229" s="167">
        <f t="shared" si="249"/>
        <v>-2.4826489095623794E-2</v>
      </c>
      <c r="V229" s="167">
        <f t="shared" si="249"/>
        <v>-8.3264453219207057E-2</v>
      </c>
      <c r="W229" s="167">
        <f t="shared" si="249"/>
        <v>-5.0521948595049437E-2</v>
      </c>
      <c r="X229" s="167">
        <f t="shared" si="249"/>
        <v>-2.7936120953796495E-2</v>
      </c>
      <c r="Y229" s="167">
        <f t="shared" si="249"/>
        <v>-1.578159239545851E-4</v>
      </c>
      <c r="Z229" s="167">
        <f t="shared" si="249"/>
        <v>-7.860495514636523E-3</v>
      </c>
      <c r="AA229" s="167">
        <f t="shared" si="249"/>
        <v>1.91875586812702E-2</v>
      </c>
      <c r="AB229" s="167">
        <f t="shared" si="249"/>
        <v>-2.4751522723113761E-2</v>
      </c>
      <c r="AC229" s="167">
        <f t="shared" si="249"/>
        <v>-1.607148922549817E-2</v>
      </c>
      <c r="AD229" s="167">
        <f t="shared" si="249"/>
        <v>3.3985299300259619E-2</v>
      </c>
      <c r="AE229" s="167">
        <f t="shared" si="249"/>
        <v>5.647851835236084E-3</v>
      </c>
      <c r="AF229" s="167">
        <f t="shared" si="249"/>
        <v>8.357352479326785E-4</v>
      </c>
      <c r="AG229" s="167">
        <f t="shared" si="249"/>
        <v>3.6517145392067629E-3</v>
      </c>
      <c r="AH229" s="167">
        <f t="shared" ref="AH229:BH229" si="250">AH27/AH23-1</f>
        <v>6.5551398763352697E-3</v>
      </c>
      <c r="AI229" s="167">
        <f t="shared" si="250"/>
        <v>8.9119534222998897E-3</v>
      </c>
      <c r="AJ229" s="167">
        <f t="shared" si="250"/>
        <v>2.1961015725078248E-3</v>
      </c>
      <c r="AK229" s="167">
        <f t="shared" si="250"/>
        <v>4.2549000000424719E-4</v>
      </c>
      <c r="AL229" s="167">
        <f t="shared" si="250"/>
        <v>1.6175872191508622E-2</v>
      </c>
      <c r="AM229" s="167">
        <f t="shared" si="250"/>
        <v>2.1855851794938541E-3</v>
      </c>
      <c r="AN229" s="167">
        <f t="shared" si="250"/>
        <v>1.3384271381209123E-2</v>
      </c>
      <c r="AO229" s="167">
        <f t="shared" si="250"/>
        <v>1.1267225874421527E-2</v>
      </c>
      <c r="AP229" s="167">
        <f t="shared" si="250"/>
        <v>1.4219926663456395E-2</v>
      </c>
      <c r="AQ229" s="167">
        <f t="shared" si="250"/>
        <v>-4.8034032116207603E-3</v>
      </c>
      <c r="AR229" s="167">
        <f t="shared" si="250"/>
        <v>-3.0282125836867069E-2</v>
      </c>
      <c r="AS229" s="167">
        <f t="shared" si="250"/>
        <v>-6.0204713396131426E-2</v>
      </c>
      <c r="AT229" s="64">
        <f t="shared" si="250"/>
        <v>-4.4846908028048915E-3</v>
      </c>
      <c r="AU229" s="64">
        <f t="shared" si="250"/>
        <v>2.4651787431319905E-2</v>
      </c>
      <c r="AV229" s="167">
        <f t="shared" si="250"/>
        <v>5.9791042698238428E-3</v>
      </c>
      <c r="AW229" s="167">
        <f t="shared" si="250"/>
        <v>1.1656851163836635E-2</v>
      </c>
      <c r="AX229" s="167">
        <f t="shared" si="250"/>
        <v>-1.2425079300062758E-2</v>
      </c>
      <c r="AY229" s="167">
        <f t="shared" si="250"/>
        <v>-4.2417500680966835E-3</v>
      </c>
      <c r="AZ229" s="167">
        <f t="shared" si="250"/>
        <v>1.2104686743348969E-2</v>
      </c>
      <c r="BA229" s="167">
        <f t="shared" si="250"/>
        <v>1.991698784420648E-2</v>
      </c>
      <c r="BB229" s="167">
        <f t="shared" si="250"/>
        <v>2.5250735138377278E-2</v>
      </c>
      <c r="BC229" s="167">
        <f t="shared" si="250"/>
        <v>5.7720949117396447E-2</v>
      </c>
      <c r="BD229" s="167">
        <f t="shared" si="250"/>
        <v>1.3345268805320609E-2</v>
      </c>
      <c r="BE229" s="167">
        <f t="shared" si="250"/>
        <v>3.2625125401897215E-4</v>
      </c>
      <c r="BF229" s="167" t="e">
        <f t="shared" si="250"/>
        <v>#DIV/0!</v>
      </c>
      <c r="BG229" s="167">
        <f t="shared" si="250"/>
        <v>3.4451803011133819E-2</v>
      </c>
      <c r="BH229" s="167">
        <f t="shared" si="250"/>
        <v>2.2964671536800374E-2</v>
      </c>
    </row>
    <row r="230" spans="1:60" s="7" customFormat="1" hidden="1" x14ac:dyDescent="0.2">
      <c r="A230" s="138">
        <f t="shared" si="208"/>
        <v>37802</v>
      </c>
      <c r="B230" s="16">
        <f t="shared" ref="B230:AG230" si="251">B28/B24-1</f>
        <v>-1.0009075945265344E-3</v>
      </c>
      <c r="C230" s="223">
        <f t="shared" si="251"/>
        <v>6.8928997263029146E-4</v>
      </c>
      <c r="D230" s="6">
        <f t="shared" si="251"/>
        <v>-2.1112733429606734E-2</v>
      </c>
      <c r="E230" s="6">
        <f t="shared" si="251"/>
        <v>7.0869269094981924E-3</v>
      </c>
      <c r="F230" s="6">
        <f t="shared" si="251"/>
        <v>4.6113829361258407E-3</v>
      </c>
      <c r="G230" s="6">
        <f t="shared" si="251"/>
        <v>7.3689843441855363E-3</v>
      </c>
      <c r="H230" s="7">
        <f t="shared" si="251"/>
        <v>-4.6537698368853797E-2</v>
      </c>
      <c r="I230" s="20">
        <f t="shared" si="251"/>
        <v>-4.8783751971140932E-3</v>
      </c>
      <c r="J230" s="6">
        <f t="shared" si="251"/>
        <v>3.2777409353704767E-2</v>
      </c>
      <c r="K230" s="6">
        <f t="shared" si="251"/>
        <v>2.7040586551732027E-3</v>
      </c>
      <c r="L230" s="6">
        <f t="shared" si="251"/>
        <v>-9.4061751209872924E-4</v>
      </c>
      <c r="M230" s="6">
        <f t="shared" si="251"/>
        <v>-2.2890532474652225E-2</v>
      </c>
      <c r="N230" s="6">
        <f t="shared" si="251"/>
        <v>4.5824563903635873E-3</v>
      </c>
      <c r="O230" s="6">
        <f t="shared" si="251"/>
        <v>-8.4301332377703542E-2</v>
      </c>
      <c r="P230" s="6">
        <f t="shared" si="251"/>
        <v>-3.0689090428228649E-2</v>
      </c>
      <c r="Q230" s="6">
        <f t="shared" si="251"/>
        <v>-0.1139164292228082</v>
      </c>
      <c r="R230" s="6">
        <f t="shared" si="251"/>
        <v>1.9759966155659114E-3</v>
      </c>
      <c r="S230" s="6">
        <f t="shared" si="251"/>
        <v>1.6969807180584162E-2</v>
      </c>
      <c r="T230" s="6">
        <f t="shared" si="251"/>
        <v>-2.0698216611542919E-2</v>
      </c>
      <c r="U230" s="6">
        <f t="shared" si="251"/>
        <v>-2.7248598513474054E-2</v>
      </c>
      <c r="V230" s="6">
        <f t="shared" si="251"/>
        <v>-7.5601700715320241E-2</v>
      </c>
      <c r="W230" s="6">
        <f t="shared" si="251"/>
        <v>-4.3654774558397724E-2</v>
      </c>
      <c r="X230" s="6">
        <f t="shared" si="251"/>
        <v>-3.0973334598105473E-2</v>
      </c>
      <c r="Y230" s="6">
        <f t="shared" si="251"/>
        <v>4.2278102062460743E-3</v>
      </c>
      <c r="Z230" s="6">
        <f t="shared" si="251"/>
        <v>-3.781641921576151E-3</v>
      </c>
      <c r="AA230" s="6">
        <f t="shared" si="251"/>
        <v>2.430591476503241E-2</v>
      </c>
      <c r="AB230" s="6">
        <f t="shared" si="251"/>
        <v>-2.4448406030213476E-2</v>
      </c>
      <c r="AC230" s="6">
        <f t="shared" si="251"/>
        <v>-1.9981569194917226E-2</v>
      </c>
      <c r="AD230" s="6">
        <f t="shared" si="251"/>
        <v>3.0110743255385097E-2</v>
      </c>
      <c r="AE230" s="6">
        <f t="shared" si="251"/>
        <v>7.0869269094981924E-3</v>
      </c>
      <c r="AF230" s="6">
        <f t="shared" si="251"/>
        <v>1.7602933061172221E-2</v>
      </c>
      <c r="AG230" s="6">
        <f t="shared" si="251"/>
        <v>2.1195914452789566E-3</v>
      </c>
      <c r="AH230" s="6">
        <f t="shared" ref="AH230:BH230" si="252">AH28/AH24-1</f>
        <v>6.4597161867956387E-3</v>
      </c>
      <c r="AI230" s="6">
        <f t="shared" si="252"/>
        <v>1.0709844131412183E-2</v>
      </c>
      <c r="AJ230" s="6">
        <f t="shared" si="252"/>
        <v>1.5203416619136156E-4</v>
      </c>
      <c r="AK230" s="6">
        <f t="shared" si="252"/>
        <v>-1.1884794678582722E-3</v>
      </c>
      <c r="AL230" s="6">
        <f t="shared" si="252"/>
        <v>2.1193695634917464E-2</v>
      </c>
      <c r="AM230" s="6">
        <f t="shared" si="252"/>
        <v>-7.6817446531962652E-4</v>
      </c>
      <c r="AN230" s="6">
        <f t="shared" si="252"/>
        <v>1.0913001117489607E-2</v>
      </c>
      <c r="AO230" s="6">
        <f t="shared" si="252"/>
        <v>2.2774645811572958E-2</v>
      </c>
      <c r="AP230" s="6">
        <f t="shared" si="252"/>
        <v>6.2620136198603404E-3</v>
      </c>
      <c r="AQ230" s="6">
        <f t="shared" si="252"/>
        <v>-4.2839179134996686E-2</v>
      </c>
      <c r="AR230" s="6">
        <f t="shared" si="252"/>
        <v>-3.4023455989591112E-2</v>
      </c>
      <c r="AS230" s="6">
        <f t="shared" si="252"/>
        <v>-6.2720304663867466E-2</v>
      </c>
      <c r="AT230" s="7">
        <f t="shared" si="252"/>
        <v>-2.3275533618898336E-3</v>
      </c>
      <c r="AU230" s="7">
        <f t="shared" si="252"/>
        <v>2.8305415379623611E-2</v>
      </c>
      <c r="AV230" s="6">
        <f t="shared" si="252"/>
        <v>1.8459376249295723E-3</v>
      </c>
      <c r="AW230" s="6">
        <f t="shared" si="252"/>
        <v>1.1797824019024183E-2</v>
      </c>
      <c r="AX230" s="6">
        <f t="shared" si="252"/>
        <v>-2.1718544986034982E-2</v>
      </c>
      <c r="AY230" s="6">
        <f t="shared" si="252"/>
        <v>-5.3727006552015677E-3</v>
      </c>
      <c r="AZ230" s="6">
        <f t="shared" si="252"/>
        <v>6.5880781564624513E-3</v>
      </c>
      <c r="BA230" s="6">
        <f t="shared" si="252"/>
        <v>1.7878978582296146E-2</v>
      </c>
      <c r="BB230" s="6">
        <f t="shared" si="252"/>
        <v>2.3886869461966276E-2</v>
      </c>
      <c r="BC230" s="6">
        <f t="shared" si="252"/>
        <v>5.2019909307872148E-2</v>
      </c>
      <c r="BD230" s="6">
        <f t="shared" si="252"/>
        <v>8.8930089382879274E-3</v>
      </c>
      <c r="BE230" s="6">
        <f t="shared" si="252"/>
        <v>-7.4096178869739182E-3</v>
      </c>
      <c r="BF230" s="6" t="e">
        <f t="shared" si="252"/>
        <v>#DIV/0!</v>
      </c>
      <c r="BG230" s="6">
        <f t="shared" si="252"/>
        <v>2.8210334148453642E-2</v>
      </c>
      <c r="BH230" s="6">
        <f t="shared" si="252"/>
        <v>1.49310742583737E-2</v>
      </c>
    </row>
    <row r="231" spans="1:60" s="7" customFormat="1" hidden="1" x14ac:dyDescent="0.2">
      <c r="A231" s="138">
        <f t="shared" si="208"/>
        <v>37894</v>
      </c>
      <c r="B231" s="16">
        <f t="shared" ref="B231:AG231" si="253">B29/B25-1</f>
        <v>-1.6615850204445559E-3</v>
      </c>
      <c r="C231" s="223">
        <f t="shared" si="253"/>
        <v>-8.988978393489333E-4</v>
      </c>
      <c r="D231" s="6">
        <f t="shared" si="253"/>
        <v>-2.3453292643627388E-2</v>
      </c>
      <c r="E231" s="6">
        <f t="shared" si="253"/>
        <v>1.2104498959746524E-2</v>
      </c>
      <c r="F231" s="6">
        <f t="shared" si="253"/>
        <v>3.8371315377414561E-3</v>
      </c>
      <c r="G231" s="6">
        <f t="shared" si="253"/>
        <v>5.231970413068332E-3</v>
      </c>
      <c r="H231" s="7">
        <f t="shared" si="253"/>
        <v>-2.2682463798239683E-2</v>
      </c>
      <c r="I231" s="20">
        <f t="shared" si="253"/>
        <v>-5.2822553975782061E-3</v>
      </c>
      <c r="J231" s="6">
        <f t="shared" si="253"/>
        <v>2.956466785144074E-2</v>
      </c>
      <c r="K231" s="6">
        <f t="shared" si="253"/>
        <v>7.3151624002210092E-4</v>
      </c>
      <c r="L231" s="6">
        <f t="shared" si="253"/>
        <v>-2.1060371635030828E-2</v>
      </c>
      <c r="M231" s="6">
        <f t="shared" si="253"/>
        <v>-1.7651464189811339E-2</v>
      </c>
      <c r="N231" s="6">
        <f t="shared" si="253"/>
        <v>2.269065891079336E-3</v>
      </c>
      <c r="O231" s="6">
        <f t="shared" si="253"/>
        <v>-8.8001819811748039E-2</v>
      </c>
      <c r="P231" s="6">
        <f t="shared" si="253"/>
        <v>-3.2098949571818025E-2</v>
      </c>
      <c r="Q231" s="6">
        <f t="shared" si="253"/>
        <v>-0.1127902698586869</v>
      </c>
      <c r="R231" s="6">
        <f t="shared" si="253"/>
        <v>-5.7829547801286907E-3</v>
      </c>
      <c r="S231" s="6">
        <f t="shared" si="253"/>
        <v>-6.2109783038388766E-4</v>
      </c>
      <c r="T231" s="6">
        <f t="shared" si="253"/>
        <v>-2.3749580605534559E-2</v>
      </c>
      <c r="U231" s="6">
        <f t="shared" si="253"/>
        <v>-3.1451772821935453E-2</v>
      </c>
      <c r="V231" s="6">
        <f t="shared" si="253"/>
        <v>-7.475159384284058E-2</v>
      </c>
      <c r="W231" s="6">
        <f t="shared" si="253"/>
        <v>-4.3760021938915372E-2</v>
      </c>
      <c r="X231" s="6">
        <f t="shared" si="253"/>
        <v>-3.6671531861018791E-2</v>
      </c>
      <c r="Y231" s="6">
        <f t="shared" si="253"/>
        <v>3.9416669822047723E-3</v>
      </c>
      <c r="Z231" s="6">
        <f t="shared" si="253"/>
        <v>-2.0542873655209348E-3</v>
      </c>
      <c r="AA231" s="6">
        <f t="shared" si="253"/>
        <v>1.8891423009643526E-2</v>
      </c>
      <c r="AB231" s="6">
        <f t="shared" si="253"/>
        <v>-2.815483657848028E-2</v>
      </c>
      <c r="AC231" s="6">
        <f t="shared" si="253"/>
        <v>-8.0759399401816312E-3</v>
      </c>
      <c r="AD231" s="6">
        <f t="shared" si="253"/>
        <v>2.4327908110409746E-2</v>
      </c>
      <c r="AE231" s="6">
        <f t="shared" si="253"/>
        <v>1.2104498959746524E-2</v>
      </c>
      <c r="AF231" s="6">
        <f t="shared" si="253"/>
        <v>2.1435785953631159E-2</v>
      </c>
      <c r="AG231" s="6">
        <f t="shared" si="253"/>
        <v>2.9829266837559931E-3</v>
      </c>
      <c r="AH231" s="6">
        <f t="shared" ref="AH231:BH231" si="254">AH29/AH25-1</f>
        <v>1.222520941134575E-2</v>
      </c>
      <c r="AI231" s="6">
        <f t="shared" si="254"/>
        <v>5.1968526991197361E-3</v>
      </c>
      <c r="AJ231" s="6">
        <f t="shared" si="254"/>
        <v>-1.0619568501693544E-2</v>
      </c>
      <c r="AK231" s="6">
        <f t="shared" si="254"/>
        <v>-2.674831888838769E-3</v>
      </c>
      <c r="AL231" s="6">
        <f t="shared" si="254"/>
        <v>1.437220120285132E-2</v>
      </c>
      <c r="AM231" s="6">
        <f t="shared" si="254"/>
        <v>-3.7792055892289511E-3</v>
      </c>
      <c r="AN231" s="6">
        <f t="shared" si="254"/>
        <v>8.2974548226537603E-3</v>
      </c>
      <c r="AO231" s="6">
        <f t="shared" si="254"/>
        <v>1.804715784891453E-2</v>
      </c>
      <c r="AP231" s="6">
        <f t="shared" si="254"/>
        <v>4.4781734255696648E-3</v>
      </c>
      <c r="AQ231" s="6">
        <f t="shared" si="254"/>
        <v>-1.338930766591806E-2</v>
      </c>
      <c r="AR231" s="6">
        <f t="shared" si="254"/>
        <v>-3.8143819612318053E-2</v>
      </c>
      <c r="AS231" s="6">
        <f t="shared" si="254"/>
        <v>-5.1354217077366204E-2</v>
      </c>
      <c r="AT231" s="7">
        <f t="shared" si="254"/>
        <v>-3.0080700582485465E-3</v>
      </c>
      <c r="AU231" s="7">
        <f t="shared" si="254"/>
        <v>2.9501280251065687E-2</v>
      </c>
      <c r="AV231" s="6">
        <f t="shared" si="254"/>
        <v>2.2018992228154399E-3</v>
      </c>
      <c r="AW231" s="6">
        <f t="shared" si="254"/>
        <v>1.1785036131459536E-2</v>
      </c>
      <c r="AX231" s="6">
        <f t="shared" si="254"/>
        <v>-1.5366543879408279E-2</v>
      </c>
      <c r="AY231" s="6">
        <f t="shared" si="254"/>
        <v>1.2667849912775253E-3</v>
      </c>
      <c r="AZ231" s="6">
        <f t="shared" si="254"/>
        <v>8.3026859720205515E-3</v>
      </c>
      <c r="BA231" s="6">
        <f t="shared" si="254"/>
        <v>1.4680246721227697E-2</v>
      </c>
      <c r="BB231" s="6">
        <f t="shared" si="254"/>
        <v>2.0884443756665538E-2</v>
      </c>
      <c r="BC231" s="6">
        <f t="shared" si="254"/>
        <v>4.6972903816100864E-2</v>
      </c>
      <c r="BD231" s="6">
        <f t="shared" si="254"/>
        <v>-4.1992087991440386E-3</v>
      </c>
      <c r="BE231" s="6">
        <f t="shared" si="254"/>
        <v>-7.7501109847469829E-3</v>
      </c>
      <c r="BF231" s="6" t="e">
        <f t="shared" si="254"/>
        <v>#DIV/0!</v>
      </c>
      <c r="BG231" s="6">
        <f t="shared" si="254"/>
        <v>2.1536399222875868E-2</v>
      </c>
      <c r="BH231" s="6">
        <f t="shared" si="254"/>
        <v>9.4296035078593743E-3</v>
      </c>
    </row>
    <row r="232" spans="1:60" s="7" customFormat="1" ht="12" hidden="1" thickBot="1" x14ac:dyDescent="0.25">
      <c r="A232" s="139">
        <f t="shared" si="208"/>
        <v>37985</v>
      </c>
      <c r="B232" s="14">
        <f t="shared" ref="B232:AG232" si="255">B30/B26-1</f>
        <v>-4.1858034816621981E-4</v>
      </c>
      <c r="C232" s="224">
        <f t="shared" si="255"/>
        <v>-8.5382760217411757E-4</v>
      </c>
      <c r="D232" s="22">
        <f t="shared" si="255"/>
        <v>-2.3930507831413927E-2</v>
      </c>
      <c r="E232" s="22">
        <f t="shared" si="255"/>
        <v>1.6723025722542362E-2</v>
      </c>
      <c r="F232" s="22">
        <f t="shared" si="255"/>
        <v>5.2163338155102323E-3</v>
      </c>
      <c r="G232" s="22">
        <f t="shared" si="255"/>
        <v>4.8808380846574462E-3</v>
      </c>
      <c r="H232" s="22">
        <f t="shared" si="255"/>
        <v>1.1638920164794841E-2</v>
      </c>
      <c r="I232" s="23">
        <f t="shared" si="255"/>
        <v>-3.579801131168181E-3</v>
      </c>
      <c r="J232" s="22">
        <f t="shared" si="255"/>
        <v>2.6640020797097375E-2</v>
      </c>
      <c r="K232" s="22">
        <f t="shared" si="255"/>
        <v>8.3325816377954887E-4</v>
      </c>
      <c r="L232" s="22">
        <f t="shared" si="255"/>
        <v>-2.5357132467506815E-2</v>
      </c>
      <c r="M232" s="22">
        <f t="shared" si="255"/>
        <v>-2.0870145116210326E-2</v>
      </c>
      <c r="N232" s="22">
        <f t="shared" si="255"/>
        <v>-8.9154088662324327E-4</v>
      </c>
      <c r="O232" s="22">
        <f t="shared" si="255"/>
        <v>-9.3690561189062382E-2</v>
      </c>
      <c r="P232" s="22">
        <f t="shared" si="255"/>
        <v>-3.5314095327212858E-2</v>
      </c>
      <c r="Q232" s="22">
        <f t="shared" si="255"/>
        <v>-0.10155144684155082</v>
      </c>
      <c r="R232" s="22">
        <f t="shared" si="255"/>
        <v>-6.4501916564415618E-3</v>
      </c>
      <c r="S232" s="22">
        <f t="shared" si="255"/>
        <v>-6.9305987792434021E-4</v>
      </c>
      <c r="T232" s="22">
        <f t="shared" si="255"/>
        <v>-2.511769144061482E-2</v>
      </c>
      <c r="U232" s="22">
        <f t="shared" si="255"/>
        <v>-3.2556158305454774E-2</v>
      </c>
      <c r="V232" s="22">
        <f t="shared" si="255"/>
        <v>-5.7587248328006435E-2</v>
      </c>
      <c r="W232" s="22">
        <f t="shared" si="255"/>
        <v>-3.7385694922748347E-2</v>
      </c>
      <c r="X232" s="22">
        <f t="shared" si="255"/>
        <v>-3.7488894080899504E-2</v>
      </c>
      <c r="Y232" s="22">
        <f t="shared" si="255"/>
        <v>-2.6422187016856835E-3</v>
      </c>
      <c r="Z232" s="22">
        <f t="shared" si="255"/>
        <v>-3.8910169787452764E-3</v>
      </c>
      <c r="AA232" s="22">
        <f t="shared" si="255"/>
        <v>4.2103953928029902E-4</v>
      </c>
      <c r="AB232" s="22">
        <f t="shared" si="255"/>
        <v>-2.8222509387985872E-2</v>
      </c>
      <c r="AC232" s="22">
        <f t="shared" si="255"/>
        <v>8.0050448865076618E-4</v>
      </c>
      <c r="AD232" s="22">
        <f t="shared" si="255"/>
        <v>2.1946251498685232E-2</v>
      </c>
      <c r="AE232" s="22">
        <f t="shared" si="255"/>
        <v>1.6723025722542362E-2</v>
      </c>
      <c r="AF232" s="22">
        <f t="shared" si="255"/>
        <v>2.8945012781913748E-2</v>
      </c>
      <c r="AG232" s="22">
        <f t="shared" si="255"/>
        <v>7.5327981306267944E-3</v>
      </c>
      <c r="AH232" s="22">
        <f t="shared" ref="AH232:BH232" si="256">AH30/AH26-1</f>
        <v>1.6476243064738272E-2</v>
      </c>
      <c r="AI232" s="22">
        <f t="shared" si="256"/>
        <v>5.2190568001180271E-3</v>
      </c>
      <c r="AJ232" s="22">
        <f t="shared" si="256"/>
        <v>-1.207424086826725E-2</v>
      </c>
      <c r="AK232" s="22">
        <f t="shared" si="256"/>
        <v>-2.7554414023472917E-3</v>
      </c>
      <c r="AL232" s="22">
        <f t="shared" si="256"/>
        <v>1.4801808358827273E-2</v>
      </c>
      <c r="AM232" s="22">
        <f t="shared" si="256"/>
        <v>-8.5347963679800465E-3</v>
      </c>
      <c r="AN232" s="22">
        <f t="shared" si="256"/>
        <v>7.0993984438010305E-3</v>
      </c>
      <c r="AO232" s="22">
        <f t="shared" si="256"/>
        <v>1.3651679054326848E-2</v>
      </c>
      <c r="AP232" s="22">
        <f t="shared" si="256"/>
        <v>4.5332017636421362E-3</v>
      </c>
      <c r="AQ232" s="22">
        <f t="shared" si="256"/>
        <v>-1.9717491767552442E-3</v>
      </c>
      <c r="AR232" s="22">
        <f t="shared" si="256"/>
        <v>-3.3816302358443906E-2</v>
      </c>
      <c r="AS232" s="22">
        <f t="shared" si="256"/>
        <v>-4.0156507347476111E-2</v>
      </c>
      <c r="AT232" s="22">
        <f t="shared" si="256"/>
        <v>-2.807616572688576E-3</v>
      </c>
      <c r="AU232" s="22">
        <f t="shared" si="256"/>
        <v>3.1838799240912818E-2</v>
      </c>
      <c r="AV232" s="22">
        <f t="shared" si="256"/>
        <v>5.0353728084528981E-4</v>
      </c>
      <c r="AW232" s="22">
        <f t="shared" si="256"/>
        <v>8.9902281129354833E-3</v>
      </c>
      <c r="AX232" s="22">
        <f t="shared" si="256"/>
        <v>-8.309130879483817E-3</v>
      </c>
      <c r="AY232" s="22">
        <f t="shared" si="256"/>
        <v>1.4262393922608307E-2</v>
      </c>
      <c r="AZ232" s="22">
        <f t="shared" si="256"/>
        <v>8.0557754572414542E-3</v>
      </c>
      <c r="BA232" s="22">
        <f t="shared" si="256"/>
        <v>1.3530660027500252E-2</v>
      </c>
      <c r="BB232" s="22">
        <f t="shared" si="256"/>
        <v>2.0313441964016965E-2</v>
      </c>
      <c r="BC232" s="22">
        <f t="shared" si="256"/>
        <v>4.0917206777249415E-2</v>
      </c>
      <c r="BD232" s="22">
        <f t="shared" si="256"/>
        <v>2.0584789663580239E-3</v>
      </c>
      <c r="BE232" s="22">
        <f t="shared" si="256"/>
        <v>-1.0380540904587177E-2</v>
      </c>
      <c r="BF232" s="22" t="e">
        <f t="shared" si="256"/>
        <v>#DIV/0!</v>
      </c>
      <c r="BG232" s="22">
        <f t="shared" si="256"/>
        <v>1.8659209631090912E-2</v>
      </c>
      <c r="BH232" s="22">
        <f t="shared" si="256"/>
        <v>7.9061576764458685E-3</v>
      </c>
    </row>
    <row r="233" spans="1:60" s="7" customFormat="1" hidden="1" x14ac:dyDescent="0.2">
      <c r="A233" s="140">
        <f t="shared" si="208"/>
        <v>38076</v>
      </c>
      <c r="B233" s="15">
        <f t="shared" ref="B233:AG233" si="257">B31/B27-1</f>
        <v>2.3213578059508855E-3</v>
      </c>
      <c r="C233" s="225">
        <f t="shared" si="257"/>
        <v>2.1256847295396675E-3</v>
      </c>
      <c r="D233" s="5">
        <f t="shared" si="257"/>
        <v>-2.237420120429312E-2</v>
      </c>
      <c r="E233" s="5">
        <f t="shared" si="257"/>
        <v>2.5364236784911842E-2</v>
      </c>
      <c r="F233" s="5">
        <f t="shared" si="257"/>
        <v>7.6486189963695939E-3</v>
      </c>
      <c r="G233" s="5">
        <f t="shared" si="257"/>
        <v>7.6391895459670955E-3</v>
      </c>
      <c r="H233" s="5">
        <f t="shared" si="257"/>
        <v>7.8324538386234099E-3</v>
      </c>
      <c r="I233" s="83">
        <f t="shared" si="257"/>
        <v>-3.9548376265330365E-4</v>
      </c>
      <c r="J233" s="5">
        <f t="shared" si="257"/>
        <v>2.5323502269818832E-2</v>
      </c>
      <c r="K233" s="5">
        <f t="shared" si="257"/>
        <v>4.3201096747123024E-3</v>
      </c>
      <c r="L233" s="5">
        <f t="shared" si="257"/>
        <v>-2.2396050467361484E-3</v>
      </c>
      <c r="M233" s="5">
        <f t="shared" si="257"/>
        <v>-1.2278110692997446E-2</v>
      </c>
      <c r="N233" s="5">
        <f t="shared" si="257"/>
        <v>-1.0336314357093701E-2</v>
      </c>
      <c r="O233" s="5">
        <f t="shared" si="257"/>
        <v>-9.0038176027987915E-2</v>
      </c>
      <c r="P233" s="5">
        <f t="shared" si="257"/>
        <v>-3.1489051589259187E-2</v>
      </c>
      <c r="Q233" s="5">
        <f t="shared" si="257"/>
        <v>-3.1362860826438244E-2</v>
      </c>
      <c r="R233" s="5">
        <f t="shared" si="257"/>
        <v>-1.785148969299255E-2</v>
      </c>
      <c r="S233" s="5">
        <f t="shared" si="257"/>
        <v>2.83830714732769E-3</v>
      </c>
      <c r="T233" s="5">
        <f t="shared" si="257"/>
        <v>-1.9855387795449264E-2</v>
      </c>
      <c r="U233" s="5">
        <f t="shared" si="257"/>
        <v>-3.7808032583772744E-2</v>
      </c>
      <c r="V233" s="5">
        <f t="shared" si="257"/>
        <v>-5.0781630560698954E-2</v>
      </c>
      <c r="W233" s="5">
        <f t="shared" si="257"/>
        <v>-3.0634646302804325E-2</v>
      </c>
      <c r="X233" s="5">
        <f t="shared" si="257"/>
        <v>-3.8343687614924016E-2</v>
      </c>
      <c r="Y233" s="5">
        <f t="shared" si="257"/>
        <v>1.6189663868513282E-2</v>
      </c>
      <c r="Z233" s="5">
        <f t="shared" si="257"/>
        <v>1.381488733070535E-3</v>
      </c>
      <c r="AA233" s="5">
        <f t="shared" si="257"/>
        <v>5.2393574326721204E-2</v>
      </c>
      <c r="AB233" s="5">
        <f t="shared" si="257"/>
        <v>-2.7581140629012513E-2</v>
      </c>
      <c r="AC233" s="5">
        <f t="shared" si="257"/>
        <v>-2.0346451465805826E-3</v>
      </c>
      <c r="AD233" s="5">
        <f t="shared" si="257"/>
        <v>1.9503043934212538E-2</v>
      </c>
      <c r="AE233" s="5">
        <f t="shared" si="257"/>
        <v>2.5364236784911842E-2</v>
      </c>
      <c r="AF233" s="5">
        <f t="shared" si="257"/>
        <v>5.2529009057940002E-2</v>
      </c>
      <c r="AG233" s="5">
        <f t="shared" si="257"/>
        <v>9.1027634902345334E-3</v>
      </c>
      <c r="AH233" s="5">
        <f t="shared" ref="AH233:BH233" si="258">AH31/AH27-1</f>
        <v>2.4251625797008236E-2</v>
      </c>
      <c r="AI233" s="5">
        <f t="shared" si="258"/>
        <v>4.679208593523887E-3</v>
      </c>
      <c r="AJ233" s="5">
        <f t="shared" si="258"/>
        <v>-1.1112705450145643E-2</v>
      </c>
      <c r="AK233" s="5">
        <f t="shared" si="258"/>
        <v>-2.1873995014934922E-3</v>
      </c>
      <c r="AL233" s="5">
        <f t="shared" si="258"/>
        <v>1.3115780499080465E-2</v>
      </c>
      <c r="AM233" s="5">
        <f t="shared" si="258"/>
        <v>-3.0340601206170215E-3</v>
      </c>
      <c r="AN233" s="5">
        <f t="shared" si="258"/>
        <v>1.2414952428744019E-2</v>
      </c>
      <c r="AO233" s="5">
        <f t="shared" si="258"/>
        <v>1.1150567347915974E-2</v>
      </c>
      <c r="AP233" s="5">
        <f t="shared" si="258"/>
        <v>1.2912586520746894E-2</v>
      </c>
      <c r="AQ233" s="5">
        <f t="shared" si="258"/>
        <v>1.1637666768504751E-3</v>
      </c>
      <c r="AR233" s="5">
        <f t="shared" si="258"/>
        <v>-3.6620269159963081E-2</v>
      </c>
      <c r="AS233" s="5">
        <f t="shared" si="258"/>
        <v>-2.8653208678655728E-2</v>
      </c>
      <c r="AT233" s="5">
        <f t="shared" si="258"/>
        <v>1.0267814495563687E-3</v>
      </c>
      <c r="AU233" s="5">
        <f t="shared" si="258"/>
        <v>3.9815645488838536E-2</v>
      </c>
      <c r="AV233" s="5">
        <f t="shared" si="258"/>
        <v>-4.7370846330829774E-3</v>
      </c>
      <c r="AW233" s="5">
        <f t="shared" si="258"/>
        <v>7.6735452224772072E-3</v>
      </c>
      <c r="AX233" s="5">
        <f t="shared" si="258"/>
        <v>2.9398944095822666E-2</v>
      </c>
      <c r="AY233" s="5">
        <f t="shared" si="258"/>
        <v>1.7656928228242386E-2</v>
      </c>
      <c r="AZ233" s="5">
        <f t="shared" si="258"/>
        <v>3.6216320005522107E-4</v>
      </c>
      <c r="BA233" s="5">
        <f t="shared" si="258"/>
        <v>1.6897875792131867E-2</v>
      </c>
      <c r="BB233" s="5">
        <f t="shared" si="258"/>
        <v>1.6780663369951876E-2</v>
      </c>
      <c r="BC233" s="5">
        <f t="shared" si="258"/>
        <v>4.1054344575518265E-2</v>
      </c>
      <c r="BD233" s="5">
        <f t="shared" si="258"/>
        <v>1.3957579911001217E-2</v>
      </c>
      <c r="BE233" s="5">
        <f t="shared" si="258"/>
        <v>-8.656213839638327E-3</v>
      </c>
      <c r="BF233" s="5" t="e">
        <f t="shared" si="258"/>
        <v>#DIV/0!</v>
      </c>
      <c r="BG233" s="5">
        <f t="shared" si="258"/>
        <v>1.6841003074423488E-2</v>
      </c>
      <c r="BH233" s="5">
        <f t="shared" si="258"/>
        <v>8.3605969900615307E-3</v>
      </c>
    </row>
    <row r="234" spans="1:60" s="7" customFormat="1" hidden="1" x14ac:dyDescent="0.2">
      <c r="A234" s="138">
        <f t="shared" si="208"/>
        <v>38168</v>
      </c>
      <c r="B234" s="16">
        <f t="shared" ref="B234:AG234" si="259">B32/B28-1</f>
        <v>4.176838396390492E-3</v>
      </c>
      <c r="C234" s="223">
        <f t="shared" si="259"/>
        <v>3.627595846202647E-3</v>
      </c>
      <c r="D234" s="6">
        <f t="shared" si="259"/>
        <v>-2.3497602913077009E-2</v>
      </c>
      <c r="E234" s="6">
        <f t="shared" si="259"/>
        <v>2.8290922795795037E-2</v>
      </c>
      <c r="F234" s="6">
        <f t="shared" si="259"/>
        <v>1.0272888326853247E-2</v>
      </c>
      <c r="G234" s="6">
        <f t="shared" si="259"/>
        <v>9.7914682197048908E-3</v>
      </c>
      <c r="H234" s="7">
        <f t="shared" si="259"/>
        <v>1.9707317308971239E-2</v>
      </c>
      <c r="I234" s="20">
        <f t="shared" si="259"/>
        <v>1.8426355967433583E-3</v>
      </c>
      <c r="J234" s="6">
        <f t="shared" si="259"/>
        <v>2.3769698989117183E-2</v>
      </c>
      <c r="K234" s="6">
        <f t="shared" si="259"/>
        <v>7.1481274912696957E-3</v>
      </c>
      <c r="L234" s="6">
        <f t="shared" si="259"/>
        <v>-3.3439127202706587E-2</v>
      </c>
      <c r="M234" s="6">
        <f t="shared" si="259"/>
        <v>-7.9753951275440826E-4</v>
      </c>
      <c r="N234" s="6">
        <f t="shared" si="259"/>
        <v>-1.6220593450696486E-2</v>
      </c>
      <c r="O234" s="6">
        <f t="shared" si="259"/>
        <v>-8.9429427912137038E-2</v>
      </c>
      <c r="P234" s="6">
        <f t="shared" si="259"/>
        <v>-3.3478523392274862E-2</v>
      </c>
      <c r="Q234" s="6">
        <f t="shared" si="259"/>
        <v>-2.0503786922041023E-2</v>
      </c>
      <c r="R234" s="6">
        <f t="shared" si="259"/>
        <v>-2.3982925084652273E-2</v>
      </c>
      <c r="S234" s="6">
        <f t="shared" si="259"/>
        <v>-2.8734120330198842E-2</v>
      </c>
      <c r="T234" s="6">
        <f t="shared" si="259"/>
        <v>-2.0950840177385355E-2</v>
      </c>
      <c r="U234" s="6">
        <f t="shared" si="259"/>
        <v>-3.5037537894453297E-2</v>
      </c>
      <c r="V234" s="6">
        <f t="shared" si="259"/>
        <v>-4.0865093864933866E-2</v>
      </c>
      <c r="W234" s="6">
        <f t="shared" si="259"/>
        <v>-3.7768514807797859E-2</v>
      </c>
      <c r="X234" s="6">
        <f t="shared" si="259"/>
        <v>-3.7626926170070352E-2</v>
      </c>
      <c r="Y234" s="6">
        <f t="shared" si="259"/>
        <v>2.2181468684100203E-2</v>
      </c>
      <c r="Z234" s="6">
        <f t="shared" si="259"/>
        <v>1.0426389903701594E-2</v>
      </c>
      <c r="AA234" s="6">
        <f t="shared" si="259"/>
        <v>5.084108062470083E-2</v>
      </c>
      <c r="AB234" s="6">
        <f t="shared" si="259"/>
        <v>-3.000300705433423E-2</v>
      </c>
      <c r="AC234" s="6">
        <f t="shared" si="259"/>
        <v>-9.6710006689425532E-3</v>
      </c>
      <c r="AD234" s="6">
        <f t="shared" si="259"/>
        <v>1.8046553237285323E-2</v>
      </c>
      <c r="AE234" s="6">
        <f t="shared" si="259"/>
        <v>2.8290922795795037E-2</v>
      </c>
      <c r="AF234" s="6">
        <f t="shared" si="259"/>
        <v>4.4268915776860762E-2</v>
      </c>
      <c r="AG234" s="6">
        <f t="shared" si="259"/>
        <v>1.0056013631008609E-2</v>
      </c>
      <c r="AH234" s="6">
        <f t="shared" ref="AH234:BH234" si="260">AH32/AH28-1</f>
        <v>2.8853551807771716E-2</v>
      </c>
      <c r="AI234" s="6">
        <f t="shared" si="260"/>
        <v>5.7518547831127975E-3</v>
      </c>
      <c r="AJ234" s="6">
        <f t="shared" si="260"/>
        <v>-1.1844697873088172E-2</v>
      </c>
      <c r="AK234" s="6">
        <f t="shared" si="260"/>
        <v>2.0516226334397203E-3</v>
      </c>
      <c r="AL234" s="6">
        <f t="shared" si="260"/>
        <v>1.2577902627697535E-2</v>
      </c>
      <c r="AM234" s="6">
        <f t="shared" si="260"/>
        <v>-4.2012993253212061E-3</v>
      </c>
      <c r="AN234" s="6">
        <f t="shared" si="260"/>
        <v>1.8477833249646691E-2</v>
      </c>
      <c r="AO234" s="6">
        <f t="shared" si="260"/>
        <v>7.4805700038329537E-3</v>
      </c>
      <c r="AP234" s="6">
        <f t="shared" si="260"/>
        <v>2.2860654485955534E-2</v>
      </c>
      <c r="AQ234" s="6">
        <f t="shared" si="260"/>
        <v>4.3500563599427222E-2</v>
      </c>
      <c r="AR234" s="6">
        <f t="shared" si="260"/>
        <v>-3.1049478843583556E-2</v>
      </c>
      <c r="AS234" s="6">
        <f t="shared" si="260"/>
        <v>-7.6854149315430664E-3</v>
      </c>
      <c r="AT234" s="7">
        <f t="shared" si="260"/>
        <v>-2.2418908934557225E-3</v>
      </c>
      <c r="AU234" s="7">
        <f t="shared" si="260"/>
        <v>3.9631257850974766E-2</v>
      </c>
      <c r="AV234" s="6">
        <f t="shared" si="260"/>
        <v>-6.889660758713223E-4</v>
      </c>
      <c r="AW234" s="6">
        <f t="shared" si="260"/>
        <v>7.2292753206950611E-3</v>
      </c>
      <c r="AX234" s="6">
        <f t="shared" si="260"/>
        <v>3.6528785315985468E-2</v>
      </c>
      <c r="AY234" s="6">
        <f t="shared" si="260"/>
        <v>2.2833469751040392E-2</v>
      </c>
      <c r="AZ234" s="6">
        <f t="shared" si="260"/>
        <v>-3.3255954770328167E-4</v>
      </c>
      <c r="BA234" s="6">
        <f t="shared" si="260"/>
        <v>1.5469161607455151E-2</v>
      </c>
      <c r="BB234" s="6">
        <f t="shared" si="260"/>
        <v>1.2803585759224578E-2</v>
      </c>
      <c r="BC234" s="6">
        <f t="shared" si="260"/>
        <v>4.056168642333069E-2</v>
      </c>
      <c r="BD234" s="6">
        <f t="shared" si="260"/>
        <v>1.5154703803739844E-2</v>
      </c>
      <c r="BE234" s="6">
        <f t="shared" si="260"/>
        <v>-7.2018800099808988E-3</v>
      </c>
      <c r="BF234" s="6" t="e">
        <f t="shared" si="260"/>
        <v>#DIV/0!</v>
      </c>
      <c r="BG234" s="6">
        <f t="shared" si="260"/>
        <v>1.6176435283036916E-2</v>
      </c>
      <c r="BH234" s="6">
        <f t="shared" si="260"/>
        <v>1.064834389654834E-2</v>
      </c>
    </row>
    <row r="235" spans="1:60" s="7" customFormat="1" hidden="1" x14ac:dyDescent="0.2">
      <c r="A235" s="138">
        <f t="shared" si="208"/>
        <v>38260</v>
      </c>
      <c r="B235" s="16">
        <f t="shared" ref="B235:AG235" si="261">B33/B29-1</f>
        <v>3.9723475868616021E-3</v>
      </c>
      <c r="C235" s="223">
        <f t="shared" si="261"/>
        <v>3.2335142898332059E-3</v>
      </c>
      <c r="D235" s="6">
        <f t="shared" si="261"/>
        <v>-2.3063501675861131E-2</v>
      </c>
      <c r="E235" s="6">
        <f t="shared" si="261"/>
        <v>2.4713427812866673E-2</v>
      </c>
      <c r="F235" s="6">
        <f t="shared" si="261"/>
        <v>1.0148378370994138E-2</v>
      </c>
      <c r="G235" s="6">
        <f t="shared" si="261"/>
        <v>9.3996822263266999E-3</v>
      </c>
      <c r="H235" s="7">
        <f t="shared" si="261"/>
        <v>2.4789658419110294E-2</v>
      </c>
      <c r="I235" s="20">
        <f t="shared" si="261"/>
        <v>1.7546480439833978E-3</v>
      </c>
      <c r="J235" s="6">
        <f t="shared" si="261"/>
        <v>2.2451405458965734E-2</v>
      </c>
      <c r="K235" s="6">
        <f t="shared" si="261"/>
        <v>6.9161488750901778E-3</v>
      </c>
      <c r="L235" s="6">
        <f t="shared" si="261"/>
        <v>-1.7797876260103096E-2</v>
      </c>
      <c r="M235" s="6">
        <f t="shared" si="261"/>
        <v>-2.2971557421138655E-3</v>
      </c>
      <c r="N235" s="6">
        <f t="shared" si="261"/>
        <v>-1.8351752366865814E-2</v>
      </c>
      <c r="O235" s="6">
        <f t="shared" si="261"/>
        <v>-9.0276014439850338E-2</v>
      </c>
      <c r="P235" s="6">
        <f t="shared" si="261"/>
        <v>-3.117998230745167E-2</v>
      </c>
      <c r="Q235" s="6">
        <f t="shared" si="261"/>
        <v>-1.3283511369250101E-2</v>
      </c>
      <c r="R235" s="6">
        <f t="shared" si="261"/>
        <v>-2.3159096520301681E-2</v>
      </c>
      <c r="S235" s="6">
        <f t="shared" si="261"/>
        <v>-1.9634076460959715E-2</v>
      </c>
      <c r="T235" s="6">
        <f t="shared" si="261"/>
        <v>-1.9187017130583794E-2</v>
      </c>
      <c r="U235" s="6">
        <f t="shared" si="261"/>
        <v>-3.2190252450063128E-2</v>
      </c>
      <c r="V235" s="6">
        <f t="shared" si="261"/>
        <v>-3.8064884748763905E-2</v>
      </c>
      <c r="W235" s="6">
        <f t="shared" si="261"/>
        <v>-3.9136289654765566E-2</v>
      </c>
      <c r="X235" s="6">
        <f t="shared" si="261"/>
        <v>-3.3513161976510331E-2</v>
      </c>
      <c r="Y235" s="6">
        <f t="shared" si="261"/>
        <v>2.1856282892439127E-2</v>
      </c>
      <c r="Z235" s="6">
        <f t="shared" si="261"/>
        <v>1.0282771701395799E-2</v>
      </c>
      <c r="AA235" s="6">
        <f t="shared" si="261"/>
        <v>5.0119391926441326E-2</v>
      </c>
      <c r="AB235" s="6">
        <f t="shared" si="261"/>
        <v>-2.814293678710611E-2</v>
      </c>
      <c r="AC235" s="6">
        <f t="shared" si="261"/>
        <v>-2.7396207318097221E-2</v>
      </c>
      <c r="AD235" s="6">
        <f t="shared" si="261"/>
        <v>1.9201617625759004E-2</v>
      </c>
      <c r="AE235" s="6">
        <f t="shared" si="261"/>
        <v>2.4713427812866673E-2</v>
      </c>
      <c r="AF235" s="6">
        <f t="shared" si="261"/>
        <v>4.5311788593460189E-2</v>
      </c>
      <c r="AG235" s="6">
        <f t="shared" si="261"/>
        <v>1.5825826881795457E-2</v>
      </c>
      <c r="AH235" s="6">
        <f t="shared" ref="AH235:BH235" si="262">AH33/AH29-1</f>
        <v>2.3318305327658884E-2</v>
      </c>
      <c r="AI235" s="6">
        <f t="shared" si="262"/>
        <v>6.0059237501821627E-3</v>
      </c>
      <c r="AJ235" s="6">
        <f t="shared" si="262"/>
        <v>-6.446879324482957E-3</v>
      </c>
      <c r="AK235" s="6">
        <f t="shared" si="262"/>
        <v>1.8598665044662344E-3</v>
      </c>
      <c r="AL235" s="6">
        <f t="shared" si="262"/>
        <v>1.1779532357059308E-2</v>
      </c>
      <c r="AM235" s="6">
        <f t="shared" si="262"/>
        <v>-3.2264771053683861E-3</v>
      </c>
      <c r="AN235" s="6">
        <f t="shared" si="262"/>
        <v>1.4000347826568227E-2</v>
      </c>
      <c r="AO235" s="6">
        <f t="shared" si="262"/>
        <v>6.513783542103635E-4</v>
      </c>
      <c r="AP235" s="6">
        <f t="shared" si="262"/>
        <v>1.9300220078667607E-2</v>
      </c>
      <c r="AQ235" s="6">
        <f t="shared" si="262"/>
        <v>2.4144301946396496E-2</v>
      </c>
      <c r="AR235" s="6">
        <f t="shared" si="262"/>
        <v>-2.0870417767055338E-2</v>
      </c>
      <c r="AS235" s="6">
        <f t="shared" si="262"/>
        <v>7.0629306463725339E-3</v>
      </c>
      <c r="AT235" s="7">
        <f t="shared" si="262"/>
        <v>-9.2618610305106319E-4</v>
      </c>
      <c r="AU235" s="7">
        <f t="shared" si="262"/>
        <v>4.0169031633760621E-2</v>
      </c>
      <c r="AV235" s="6">
        <f t="shared" si="262"/>
        <v>5.1585838504042414E-4</v>
      </c>
      <c r="AW235" s="6">
        <f t="shared" si="262"/>
        <v>1.090398691567529E-2</v>
      </c>
      <c r="AX235" s="6">
        <f t="shared" si="262"/>
        <v>2.8062676418807886E-2</v>
      </c>
      <c r="AY235" s="6">
        <f t="shared" si="262"/>
        <v>2.3046696771443775E-2</v>
      </c>
      <c r="AZ235" s="6">
        <f t="shared" si="262"/>
        <v>-7.7005641859202445E-3</v>
      </c>
      <c r="BA235" s="6">
        <f t="shared" si="262"/>
        <v>1.6375209382043732E-2</v>
      </c>
      <c r="BB235" s="6">
        <f t="shared" si="262"/>
        <v>1.3593795893843685E-2</v>
      </c>
      <c r="BC235" s="6">
        <f t="shared" si="262"/>
        <v>3.8795670813171368E-2</v>
      </c>
      <c r="BD235" s="6">
        <f t="shared" si="262"/>
        <v>1.8548215670678436E-2</v>
      </c>
      <c r="BE235" s="6">
        <f t="shared" si="262"/>
        <v>-1.0929472791466832E-2</v>
      </c>
      <c r="BF235" s="6" t="e">
        <f t="shared" si="262"/>
        <v>#DIV/0!</v>
      </c>
      <c r="BG235" s="6">
        <f t="shared" si="262"/>
        <v>1.5682600234999677E-2</v>
      </c>
      <c r="BH235" s="6">
        <f t="shared" si="262"/>
        <v>8.2457631714711876E-3</v>
      </c>
    </row>
    <row r="236" spans="1:60" s="7" customFormat="1" ht="12" hidden="1" thickBot="1" x14ac:dyDescent="0.25">
      <c r="A236" s="142">
        <f t="shared" si="208"/>
        <v>38351</v>
      </c>
      <c r="B236" s="14">
        <f t="shared" ref="B236:AG236" si="263">B34/B30-1</f>
        <v>5.9355722637981501E-3</v>
      </c>
      <c r="C236" s="224">
        <f t="shared" si="263"/>
        <v>5.3231296046538645E-3</v>
      </c>
      <c r="D236" s="22">
        <f t="shared" si="263"/>
        <v>-2.178835924308864E-2</v>
      </c>
      <c r="E236" s="22">
        <f t="shared" si="263"/>
        <v>2.4524650580714624E-2</v>
      </c>
      <c r="F236" s="22">
        <f t="shared" si="263"/>
        <v>1.2475615217663272E-2</v>
      </c>
      <c r="G236" s="22">
        <f t="shared" si="263"/>
        <v>1.1938336553780626E-2</v>
      </c>
      <c r="H236" s="22">
        <f t="shared" si="263"/>
        <v>2.2692337391069906E-2</v>
      </c>
      <c r="I236" s="23">
        <f t="shared" si="263"/>
        <v>3.6768397879756165E-3</v>
      </c>
      <c r="J236" s="22">
        <f t="shared" si="263"/>
        <v>2.4700186532741641E-2</v>
      </c>
      <c r="K236" s="22">
        <f t="shared" si="263"/>
        <v>9.5032020733765155E-3</v>
      </c>
      <c r="L236" s="22">
        <f t="shared" si="263"/>
        <v>8.8776420155789459E-3</v>
      </c>
      <c r="M236" s="22">
        <f t="shared" si="263"/>
        <v>-4.0754419917122808E-3</v>
      </c>
      <c r="N236" s="22">
        <f t="shared" si="263"/>
        <v>-1.3617391102045295E-2</v>
      </c>
      <c r="O236" s="22">
        <f t="shared" si="263"/>
        <v>-8.5516230703591822E-2</v>
      </c>
      <c r="P236" s="22">
        <f t="shared" si="263"/>
        <v>-3.1520193109068506E-2</v>
      </c>
      <c r="Q236" s="22">
        <f t="shared" si="263"/>
        <v>-8.0784297909927139E-3</v>
      </c>
      <c r="R236" s="22">
        <f t="shared" si="263"/>
        <v>-2.5147496283371429E-2</v>
      </c>
      <c r="S236" s="22">
        <f t="shared" si="263"/>
        <v>-2.5635184822241697E-2</v>
      </c>
      <c r="T236" s="22">
        <f t="shared" si="263"/>
        <v>-1.9846573801373779E-2</v>
      </c>
      <c r="U236" s="22">
        <f t="shared" si="263"/>
        <v>-3.1106311402272158E-2</v>
      </c>
      <c r="V236" s="22">
        <f t="shared" si="263"/>
        <v>-4.0739678923280565E-2</v>
      </c>
      <c r="W236" s="22">
        <f t="shared" si="263"/>
        <v>-3.67045390737053E-2</v>
      </c>
      <c r="X236" s="22">
        <f t="shared" si="263"/>
        <v>-3.0150732362794197E-2</v>
      </c>
      <c r="Y236" s="22">
        <f t="shared" si="263"/>
        <v>2.5673923900571882E-2</v>
      </c>
      <c r="Z236" s="22">
        <f t="shared" si="263"/>
        <v>1.5779857610046522E-2</v>
      </c>
      <c r="AA236" s="22">
        <f t="shared" si="263"/>
        <v>4.9839111748514409E-2</v>
      </c>
      <c r="AB236" s="22">
        <f t="shared" si="263"/>
        <v>-2.5357666452292094E-2</v>
      </c>
      <c r="AC236" s="22">
        <f t="shared" si="263"/>
        <v>-3.8268806031896974E-2</v>
      </c>
      <c r="AD236" s="22">
        <f t="shared" si="263"/>
        <v>2.1714749094913222E-2</v>
      </c>
      <c r="AE236" s="22">
        <f t="shared" si="263"/>
        <v>2.4524650580714624E-2</v>
      </c>
      <c r="AF236" s="22">
        <f t="shared" si="263"/>
        <v>4.5201010468533864E-2</v>
      </c>
      <c r="AG236" s="22">
        <f t="shared" si="263"/>
        <v>2.3269155272935604E-2</v>
      </c>
      <c r="AH236" s="22">
        <f t="shared" ref="AH236:BH236" si="264">AH34/AH30-1</f>
        <v>2.2014000502967646E-2</v>
      </c>
      <c r="AI236" s="22">
        <f t="shared" si="264"/>
        <v>5.1318785716745197E-3</v>
      </c>
      <c r="AJ236" s="22">
        <f t="shared" si="264"/>
        <v>-6.4540724840199681E-3</v>
      </c>
      <c r="AK236" s="22">
        <f t="shared" si="264"/>
        <v>2.1468516264653292E-3</v>
      </c>
      <c r="AL236" s="22">
        <f t="shared" si="264"/>
        <v>9.9231105190926705E-3</v>
      </c>
      <c r="AM236" s="22">
        <f t="shared" si="264"/>
        <v>1.1274004183523534E-3</v>
      </c>
      <c r="AN236" s="22">
        <f t="shared" si="264"/>
        <v>1.4270222155664314E-2</v>
      </c>
      <c r="AO236" s="22">
        <f t="shared" si="264"/>
        <v>7.0712724776909042E-3</v>
      </c>
      <c r="AP236" s="22">
        <f t="shared" si="264"/>
        <v>1.7115279580595555E-2</v>
      </c>
      <c r="AQ236" s="22">
        <f t="shared" si="264"/>
        <v>1.7363765385042251E-2</v>
      </c>
      <c r="AR236" s="22">
        <f t="shared" si="264"/>
        <v>-1.9824792031213678E-2</v>
      </c>
      <c r="AS236" s="22">
        <f t="shared" si="264"/>
        <v>1.4283785407488647E-2</v>
      </c>
      <c r="AT236" s="22">
        <f t="shared" si="264"/>
        <v>1.1200025862323493E-4</v>
      </c>
      <c r="AU236" s="22">
        <f t="shared" si="264"/>
        <v>4.1845367328547045E-2</v>
      </c>
      <c r="AV236" s="22">
        <f t="shared" si="264"/>
        <v>6.0049257624121832E-3</v>
      </c>
      <c r="AW236" s="22">
        <f t="shared" si="264"/>
        <v>1.0839069215822006E-2</v>
      </c>
      <c r="AX236" s="22">
        <f t="shared" si="264"/>
        <v>2.362922625733388E-2</v>
      </c>
      <c r="AY236" s="22">
        <f t="shared" si="264"/>
        <v>3.0947402043023597E-2</v>
      </c>
      <c r="AZ236" s="22">
        <f t="shared" si="264"/>
        <v>-5.6850409940270019E-3</v>
      </c>
      <c r="BA236" s="22">
        <f t="shared" si="264"/>
        <v>1.5820105238644411E-2</v>
      </c>
      <c r="BB236" s="22">
        <f t="shared" si="264"/>
        <v>1.5623936464012056E-2</v>
      </c>
      <c r="BC236" s="22">
        <f t="shared" si="264"/>
        <v>4.2122506010931149E-2</v>
      </c>
      <c r="BD236" s="22">
        <f t="shared" si="264"/>
        <v>1.7658115187940249E-2</v>
      </c>
      <c r="BE236" s="22">
        <f t="shared" si="264"/>
        <v>-7.6363289913258248E-3</v>
      </c>
      <c r="BF236" s="22" t="e">
        <f t="shared" si="264"/>
        <v>#DIV/0!</v>
      </c>
      <c r="BG236" s="22">
        <f t="shared" si="264"/>
        <v>1.634058686016493E-2</v>
      </c>
      <c r="BH236" s="22">
        <f t="shared" si="264"/>
        <v>1.0230201617215995E-2</v>
      </c>
    </row>
    <row r="237" spans="1:60" s="7" customFormat="1" ht="12" hidden="1" thickTop="1" x14ac:dyDescent="0.2">
      <c r="A237" s="138">
        <f t="shared" ref="A237:A268" si="265">A35</f>
        <v>38441</v>
      </c>
      <c r="B237" s="16">
        <f t="shared" ref="B237:AG237" si="266">B35/B31-1</f>
        <v>6.8028564406517056E-3</v>
      </c>
      <c r="C237" s="223">
        <f t="shared" si="266"/>
        <v>5.5212312503083449E-3</v>
      </c>
      <c r="D237" s="7">
        <f t="shared" si="266"/>
        <v>-2.3844619231649156E-2</v>
      </c>
      <c r="E237" s="7">
        <f t="shared" si="266"/>
        <v>2.1673453181676017E-2</v>
      </c>
      <c r="F237" s="7">
        <f t="shared" si="266"/>
        <v>1.4569256474820991E-2</v>
      </c>
      <c r="G237" s="7">
        <f t="shared" si="266"/>
        <v>1.3126314337274625E-2</v>
      </c>
      <c r="H237" s="7">
        <f t="shared" si="266"/>
        <v>4.269519822733292E-2</v>
      </c>
      <c r="I237" s="20">
        <f t="shared" si="266"/>
        <v>4.6607334886741292E-3</v>
      </c>
      <c r="J237" s="7">
        <f t="shared" si="266"/>
        <v>2.4484218003606673E-2</v>
      </c>
      <c r="K237" s="7">
        <f t="shared" si="266"/>
        <v>1.0950025914759687E-2</v>
      </c>
      <c r="L237" s="7">
        <f t="shared" si="266"/>
        <v>-6.1689253898847829E-3</v>
      </c>
      <c r="M237" s="7">
        <f t="shared" si="266"/>
        <v>-1.7757433482126106E-2</v>
      </c>
      <c r="N237" s="7">
        <f t="shared" si="266"/>
        <v>-1.2697563784718424E-2</v>
      </c>
      <c r="O237" s="7">
        <f t="shared" si="266"/>
        <v>-8.6334348465746835E-2</v>
      </c>
      <c r="P237" s="7">
        <f t="shared" si="266"/>
        <v>-3.439237747330115E-2</v>
      </c>
      <c r="Q237" s="7">
        <f t="shared" si="266"/>
        <v>-6.5806826459351431E-3</v>
      </c>
      <c r="R237" s="7">
        <f t="shared" si="266"/>
        <v>-3.8322176127371543E-2</v>
      </c>
      <c r="S237" s="7">
        <f t="shared" si="266"/>
        <v>-2.5449873487358832E-2</v>
      </c>
      <c r="T237" s="7">
        <f t="shared" si="266"/>
        <v>-2.1062735364606788E-2</v>
      </c>
      <c r="U237" s="7">
        <f t="shared" si="266"/>
        <v>-2.6640464960519639E-2</v>
      </c>
      <c r="V237" s="7">
        <f t="shared" si="266"/>
        <v>-3.5666909238811884E-2</v>
      </c>
      <c r="W237" s="7">
        <f t="shared" si="266"/>
        <v>-3.1834001304641313E-2</v>
      </c>
      <c r="X237" s="7">
        <f t="shared" si="266"/>
        <v>-2.8685448297321781E-2</v>
      </c>
      <c r="Y237" s="7">
        <f t="shared" si="266"/>
        <v>1.8311512539019859E-3</v>
      </c>
      <c r="Z237" s="7">
        <f t="shared" si="266"/>
        <v>6.7284922375707712E-3</v>
      </c>
      <c r="AA237" s="7">
        <f t="shared" si="266"/>
        <v>-9.561784661325734E-3</v>
      </c>
      <c r="AB237" s="7">
        <f t="shared" si="266"/>
        <v>-2.3984647272164983E-2</v>
      </c>
      <c r="AC237" s="7">
        <f t="shared" si="266"/>
        <v>-3.2744753835738383E-2</v>
      </c>
      <c r="AD237" s="7">
        <f t="shared" si="266"/>
        <v>2.070064921168413E-2</v>
      </c>
      <c r="AE237" s="7">
        <f t="shared" si="266"/>
        <v>2.1673453181676017E-2</v>
      </c>
      <c r="AF237" s="7">
        <f t="shared" si="266"/>
        <v>3.4694775951873646E-2</v>
      </c>
      <c r="AG237" s="7">
        <f t="shared" si="266"/>
        <v>1.842057005815656E-2</v>
      </c>
      <c r="AH237" s="7">
        <f t="shared" ref="AH237:BH237" si="267">AH35/AH31-1</f>
        <v>2.0429900972078308E-2</v>
      </c>
      <c r="AI237" s="7">
        <f t="shared" si="267"/>
        <v>7.1827118337235429E-3</v>
      </c>
      <c r="AJ237" s="7">
        <f t="shared" si="267"/>
        <v>-2.2822707831178235E-3</v>
      </c>
      <c r="AK237" s="7">
        <f t="shared" si="267"/>
        <v>1.8357549674370421E-3</v>
      </c>
      <c r="AL237" s="7">
        <f t="shared" si="267"/>
        <v>1.2918623277419217E-2</v>
      </c>
      <c r="AM237" s="7">
        <f t="shared" si="267"/>
        <v>-2.2812906722132764E-3</v>
      </c>
      <c r="AN237" s="7">
        <f t="shared" si="267"/>
        <v>2.0129436038509363E-2</v>
      </c>
      <c r="AO237" s="7">
        <f t="shared" si="267"/>
        <v>8.7966176588978318E-3</v>
      </c>
      <c r="AP237" s="7">
        <f t="shared" si="267"/>
        <v>2.4582024470244379E-2</v>
      </c>
      <c r="AQ237" s="7">
        <f t="shared" si="267"/>
        <v>1.1151797703165878E-2</v>
      </c>
      <c r="AR237" s="7">
        <f t="shared" si="267"/>
        <v>-1.4110234422096024E-2</v>
      </c>
      <c r="AS237" s="7">
        <f t="shared" si="267"/>
        <v>1.735174164904385E-2</v>
      </c>
      <c r="AT237" s="7">
        <f t="shared" si="267"/>
        <v>6.42281616913154E-4</v>
      </c>
      <c r="AU237" s="7">
        <f t="shared" si="267"/>
        <v>4.1731678182209686E-2</v>
      </c>
      <c r="AV237" s="7">
        <f t="shared" si="267"/>
        <v>1.8467006394440322E-2</v>
      </c>
      <c r="AW237" s="7">
        <f t="shared" si="267"/>
        <v>2.4262023963507851E-2</v>
      </c>
      <c r="AX237" s="7">
        <f t="shared" si="267"/>
        <v>1.004582517323116E-2</v>
      </c>
      <c r="AY237" s="7">
        <f t="shared" si="267"/>
        <v>3.4667319279671593E-2</v>
      </c>
      <c r="AZ237" s="7">
        <f t="shared" si="267"/>
        <v>-1.642235956819893E-3</v>
      </c>
      <c r="BA237" s="7">
        <f t="shared" si="267"/>
        <v>1.8661411852102683E-2</v>
      </c>
      <c r="BB237" s="7">
        <f t="shared" si="267"/>
        <v>1.2616544016108566E-2</v>
      </c>
      <c r="BC237" s="7">
        <f t="shared" si="267"/>
        <v>4.1110679121193705E-2</v>
      </c>
      <c r="BD237" s="7">
        <f t="shared" si="267"/>
        <v>1.3937426038286516E-2</v>
      </c>
      <c r="BE237" s="7">
        <f t="shared" si="267"/>
        <v>3.3356034481895058E-3</v>
      </c>
      <c r="BF237" s="7" t="e">
        <f t="shared" si="267"/>
        <v>#DIV/0!</v>
      </c>
      <c r="BG237" s="7">
        <f t="shared" si="267"/>
        <v>2.0467677198295009E-2</v>
      </c>
      <c r="BH237" s="7">
        <f t="shared" si="267"/>
        <v>1.4116426801914939E-2</v>
      </c>
    </row>
    <row r="238" spans="1:60" s="7" customFormat="1" hidden="1" x14ac:dyDescent="0.2">
      <c r="A238" s="138">
        <f t="shared" si="265"/>
        <v>38533</v>
      </c>
      <c r="B238" s="16">
        <f t="shared" ref="B238:AG238" si="268">B36/B32-1</f>
        <v>8.8476250577047555E-3</v>
      </c>
      <c r="C238" s="223">
        <f t="shared" si="268"/>
        <v>7.455074879418655E-3</v>
      </c>
      <c r="D238" s="7">
        <f t="shared" si="268"/>
        <v>-2.2628520272716779E-2</v>
      </c>
      <c r="E238" s="7">
        <f t="shared" si="268"/>
        <v>2.7267962842040472E-2</v>
      </c>
      <c r="F238" s="7">
        <f t="shared" si="268"/>
        <v>1.638334972761224E-2</v>
      </c>
      <c r="G238" s="7">
        <f t="shared" si="268"/>
        <v>1.4774645105605444E-2</v>
      </c>
      <c r="H238" s="7">
        <f t="shared" si="268"/>
        <v>4.7602700350988014E-2</v>
      </c>
      <c r="I238" s="20">
        <f t="shared" si="268"/>
        <v>6.8339905096905795E-3</v>
      </c>
      <c r="J238" s="7">
        <f t="shared" si="268"/>
        <v>2.5387687901146982E-2</v>
      </c>
      <c r="K238" s="7">
        <f t="shared" si="268"/>
        <v>1.2734552983698855E-2</v>
      </c>
      <c r="L238" s="7">
        <f t="shared" si="268"/>
        <v>2.4079484000038009E-2</v>
      </c>
      <c r="M238" s="7">
        <f t="shared" si="268"/>
        <v>-2.2501803071712456E-2</v>
      </c>
      <c r="N238" s="7">
        <f t="shared" si="268"/>
        <v>-1.0477731597467232E-2</v>
      </c>
      <c r="O238" s="7">
        <f t="shared" si="268"/>
        <v>-8.9977060524168762E-2</v>
      </c>
      <c r="P238" s="7">
        <f t="shared" si="268"/>
        <v>-3.3345203274823265E-2</v>
      </c>
      <c r="Q238" s="7">
        <f t="shared" si="268"/>
        <v>-8.5914548296422977E-3</v>
      </c>
      <c r="R238" s="7">
        <f t="shared" si="268"/>
        <v>-3.7953085380215579E-2</v>
      </c>
      <c r="S238" s="7">
        <f t="shared" si="268"/>
        <v>-7.0714245095128136E-3</v>
      </c>
      <c r="T238" s="7">
        <f t="shared" si="268"/>
        <v>-2.0937547923560729E-2</v>
      </c>
      <c r="U238" s="7">
        <f t="shared" si="268"/>
        <v>-2.5816269266893066E-2</v>
      </c>
      <c r="V238" s="7">
        <f t="shared" si="268"/>
        <v>-3.7645842905872806E-2</v>
      </c>
      <c r="W238" s="7">
        <f t="shared" si="268"/>
        <v>-2.9467140449422224E-2</v>
      </c>
      <c r="X238" s="7">
        <f t="shared" si="268"/>
        <v>-2.6759890776014705E-2</v>
      </c>
      <c r="Y238" s="7">
        <f t="shared" si="268"/>
        <v>-7.5571988272682411E-3</v>
      </c>
      <c r="Z238" s="7">
        <f t="shared" si="268"/>
        <v>-5.2189068276276007E-3</v>
      </c>
      <c r="AA238" s="7">
        <f t="shared" si="268"/>
        <v>-1.3038846817219008E-2</v>
      </c>
      <c r="AB238" s="7">
        <f t="shared" si="268"/>
        <v>-1.8676402421961114E-2</v>
      </c>
      <c r="AC238" s="7">
        <f t="shared" si="268"/>
        <v>-1.2498534504654324E-2</v>
      </c>
      <c r="AD238" s="7">
        <f t="shared" si="268"/>
        <v>2.0078411376031946E-2</v>
      </c>
      <c r="AE238" s="7">
        <f t="shared" si="268"/>
        <v>2.7267962842040472E-2</v>
      </c>
      <c r="AF238" s="7">
        <f t="shared" si="268"/>
        <v>4.2893137663453373E-2</v>
      </c>
      <c r="AG238" s="7">
        <f t="shared" si="268"/>
        <v>2.6704377211300256E-2</v>
      </c>
      <c r="AH238" s="7">
        <f t="shared" ref="AH238:BH238" si="269">AH36/AH32-1</f>
        <v>2.5293215232625954E-2</v>
      </c>
      <c r="AI238" s="7">
        <f t="shared" si="269"/>
        <v>5.5007015403716331E-3</v>
      </c>
      <c r="AJ238" s="7">
        <f t="shared" si="269"/>
        <v>1.5052939253172859E-3</v>
      </c>
      <c r="AK238" s="7">
        <f t="shared" si="269"/>
        <v>-1.7330004540658805E-3</v>
      </c>
      <c r="AL238" s="7">
        <f t="shared" si="269"/>
        <v>1.1048985653829835E-2</v>
      </c>
      <c r="AM238" s="7">
        <f t="shared" si="269"/>
        <v>4.8512882245246303E-3</v>
      </c>
      <c r="AN238" s="7">
        <f t="shared" si="269"/>
        <v>1.7819165340026144E-2</v>
      </c>
      <c r="AO238" s="7">
        <f t="shared" si="269"/>
        <v>3.86237848459281E-3</v>
      </c>
      <c r="AP238" s="7">
        <f t="shared" si="269"/>
        <v>2.3297830876290782E-2</v>
      </c>
      <c r="AQ238" s="7">
        <f t="shared" si="269"/>
        <v>2.0112159912668792E-2</v>
      </c>
      <c r="AR238" s="7">
        <f t="shared" si="269"/>
        <v>-1.2632572246329854E-2</v>
      </c>
      <c r="AS238" s="7">
        <f t="shared" si="269"/>
        <v>3.5021278303191572E-2</v>
      </c>
      <c r="AT238" s="7">
        <f t="shared" si="269"/>
        <v>7.3891126999596768E-3</v>
      </c>
      <c r="AU238" s="7">
        <f t="shared" si="269"/>
        <v>4.678911545639175E-2</v>
      </c>
      <c r="AV238" s="7">
        <f t="shared" si="269"/>
        <v>2.2135865468699389E-2</v>
      </c>
      <c r="AW238" s="7">
        <f t="shared" si="269"/>
        <v>2.6958148622691525E-2</v>
      </c>
      <c r="AX238" s="7">
        <f t="shared" si="269"/>
        <v>1.4483471471617104E-2</v>
      </c>
      <c r="AY238" s="7">
        <f t="shared" si="269"/>
        <v>3.3573349243524619E-2</v>
      </c>
      <c r="AZ238" s="7">
        <f t="shared" si="269"/>
        <v>-5.0109294962241702E-4</v>
      </c>
      <c r="BA238" s="7">
        <f t="shared" si="269"/>
        <v>1.8881266225710291E-2</v>
      </c>
      <c r="BB238" s="7">
        <f t="shared" si="269"/>
        <v>1.4884991608927534E-2</v>
      </c>
      <c r="BC238" s="7">
        <f t="shared" si="269"/>
        <v>4.1235433966624768E-2</v>
      </c>
      <c r="BD238" s="7">
        <f t="shared" si="269"/>
        <v>1.3682429330423185E-2</v>
      </c>
      <c r="BE238" s="7">
        <f t="shared" si="269"/>
        <v>7.4341071766557132E-3</v>
      </c>
      <c r="BF238" s="7" t="e">
        <f t="shared" si="269"/>
        <v>#DIV/0!</v>
      </c>
      <c r="BG238" s="7">
        <f t="shared" si="269"/>
        <v>2.1999687452223249E-2</v>
      </c>
      <c r="BH238" s="7">
        <f t="shared" si="269"/>
        <v>1.7070077661949679E-2</v>
      </c>
    </row>
    <row r="239" spans="1:60" s="7" customFormat="1" hidden="1" x14ac:dyDescent="0.2">
      <c r="A239" s="138">
        <f t="shared" si="265"/>
        <v>38625</v>
      </c>
      <c r="B239" s="16">
        <f t="shared" ref="B239:AG239" si="270">B37/B33-1</f>
        <v>1.0883939052573677E-2</v>
      </c>
      <c r="C239" s="223">
        <f t="shared" si="270"/>
        <v>9.116858282602669E-3</v>
      </c>
      <c r="D239" s="7">
        <f t="shared" si="270"/>
        <v>-2.255251693901883E-2</v>
      </c>
      <c r="E239" s="7">
        <f t="shared" si="270"/>
        <v>3.3113098742710623E-2</v>
      </c>
      <c r="F239" s="7">
        <f t="shared" si="270"/>
        <v>1.8514975422654123E-2</v>
      </c>
      <c r="G239" s="7">
        <f t="shared" si="270"/>
        <v>1.6380682510370281E-2</v>
      </c>
      <c r="H239" s="7">
        <f t="shared" si="270"/>
        <v>5.9625773004919003E-2</v>
      </c>
      <c r="I239" s="20">
        <f t="shared" si="270"/>
        <v>9.2957214190012571E-3</v>
      </c>
      <c r="J239" s="7">
        <f t="shared" si="270"/>
        <v>2.3849933226899767E-2</v>
      </c>
      <c r="K239" s="7">
        <f t="shared" si="270"/>
        <v>1.4937475770993691E-2</v>
      </c>
      <c r="L239" s="7">
        <f t="shared" si="270"/>
        <v>9.8543420912902135E-3</v>
      </c>
      <c r="M239" s="7">
        <f t="shared" si="270"/>
        <v>-2.1069100911518257E-2</v>
      </c>
      <c r="N239" s="7">
        <f t="shared" si="270"/>
        <v>-6.9704115944125844E-3</v>
      </c>
      <c r="O239" s="7">
        <f t="shared" si="270"/>
        <v>-9.0516813401751439E-2</v>
      </c>
      <c r="P239" s="7">
        <f t="shared" si="270"/>
        <v>-3.3325510365993738E-2</v>
      </c>
      <c r="Q239" s="7">
        <f t="shared" si="270"/>
        <v>-5.8396035637804378E-3</v>
      </c>
      <c r="R239" s="7">
        <f t="shared" si="270"/>
        <v>-3.7830137815389242E-2</v>
      </c>
      <c r="S239" s="7">
        <f t="shared" si="270"/>
        <v>-9.5136293457814824E-3</v>
      </c>
      <c r="T239" s="7">
        <f t="shared" si="270"/>
        <v>-2.5800576447947532E-2</v>
      </c>
      <c r="U239" s="7">
        <f t="shared" si="270"/>
        <v>-2.4884753409936122E-2</v>
      </c>
      <c r="V239" s="7">
        <f t="shared" si="270"/>
        <v>-3.3188992320782318E-2</v>
      </c>
      <c r="W239" s="7">
        <f t="shared" si="270"/>
        <v>-2.6773582007606711E-2</v>
      </c>
      <c r="X239" s="7">
        <f t="shared" si="270"/>
        <v>-2.1565222893073721E-2</v>
      </c>
      <c r="Y239" s="7">
        <f t="shared" si="270"/>
        <v>-1.3520260264919037E-2</v>
      </c>
      <c r="Z239" s="7">
        <f t="shared" si="270"/>
        <v>-1.42157316317989E-2</v>
      </c>
      <c r="AA239" s="7">
        <f t="shared" si="270"/>
        <v>-1.1886311926288529E-2</v>
      </c>
      <c r="AB239" s="7">
        <f t="shared" si="270"/>
        <v>-1.7614587956634509E-2</v>
      </c>
      <c r="AC239" s="7">
        <f t="shared" si="270"/>
        <v>-1.6951268602850678E-2</v>
      </c>
      <c r="AD239" s="7">
        <f t="shared" si="270"/>
        <v>2.2951345046229532E-2</v>
      </c>
      <c r="AE239" s="7">
        <f t="shared" si="270"/>
        <v>3.3113098742710623E-2</v>
      </c>
      <c r="AF239" s="7">
        <f t="shared" si="270"/>
        <v>4.9887439743014239E-2</v>
      </c>
      <c r="AG239" s="7">
        <f t="shared" si="270"/>
        <v>2.6204897975654617E-2</v>
      </c>
      <c r="AH239" s="7">
        <f t="shared" ref="AH239:BH239" si="271">AH37/AH33-1</f>
        <v>3.1875850850735965E-2</v>
      </c>
      <c r="AI239" s="7">
        <f t="shared" si="271"/>
        <v>5.9221594442624426E-3</v>
      </c>
      <c r="AJ239" s="7">
        <f t="shared" si="271"/>
        <v>-9.1684588526153021E-5</v>
      </c>
      <c r="AK239" s="7">
        <f t="shared" si="271"/>
        <v>-1.795966229057977E-3</v>
      </c>
      <c r="AL239" s="7">
        <f t="shared" si="271"/>
        <v>1.2267626540980014E-2</v>
      </c>
      <c r="AM239" s="7">
        <f t="shared" si="271"/>
        <v>3.5744530747621184E-3</v>
      </c>
      <c r="AN239" s="7">
        <f t="shared" si="271"/>
        <v>2.3220696549086872E-2</v>
      </c>
      <c r="AO239" s="7">
        <f t="shared" si="271"/>
        <v>8.7225516528779412E-3</v>
      </c>
      <c r="AP239" s="7">
        <f t="shared" si="271"/>
        <v>2.8871507490711545E-2</v>
      </c>
      <c r="AQ239" s="7">
        <f t="shared" si="271"/>
        <v>2.9152079118690555E-2</v>
      </c>
      <c r="AR239" s="7">
        <f t="shared" si="271"/>
        <v>-1.5144894896280903E-2</v>
      </c>
      <c r="AS239" s="7">
        <f t="shared" si="271"/>
        <v>3.9271411354991903E-2</v>
      </c>
      <c r="AT239" s="7">
        <f t="shared" si="271"/>
        <v>8.3933491859764509E-3</v>
      </c>
      <c r="AU239" s="7">
        <f t="shared" si="271"/>
        <v>5.1088851931641921E-2</v>
      </c>
      <c r="AV239" s="7">
        <f t="shared" si="271"/>
        <v>2.5358149974655797E-2</v>
      </c>
      <c r="AW239" s="7">
        <f t="shared" si="271"/>
        <v>1.9576102547511853E-2</v>
      </c>
      <c r="AX239" s="7">
        <f t="shared" si="271"/>
        <v>3.5625466487184232E-2</v>
      </c>
      <c r="AY239" s="7">
        <f t="shared" si="271"/>
        <v>4.2043580494808719E-2</v>
      </c>
      <c r="AZ239" s="7">
        <f t="shared" si="271"/>
        <v>3.950839841967646E-3</v>
      </c>
      <c r="BA239" s="7">
        <f t="shared" si="271"/>
        <v>1.2669940175233929E-2</v>
      </c>
      <c r="BB239" s="7">
        <f t="shared" si="271"/>
        <v>1.2287061840761782E-2</v>
      </c>
      <c r="BC239" s="7">
        <f t="shared" si="271"/>
        <v>4.0190471592796984E-2</v>
      </c>
      <c r="BD239" s="7">
        <f t="shared" si="271"/>
        <v>1.0119279755471E-2</v>
      </c>
      <c r="BE239" s="7">
        <f t="shared" si="271"/>
        <v>8.0500519982034113E-3</v>
      </c>
      <c r="BF239" s="7" t="e">
        <f t="shared" si="271"/>
        <v>#DIV/0!</v>
      </c>
      <c r="BG239" s="7">
        <f t="shared" si="271"/>
        <v>1.8843196466157952E-2</v>
      </c>
      <c r="BH239" s="7">
        <f t="shared" si="271"/>
        <v>1.5004019068288965E-2</v>
      </c>
    </row>
    <row r="240" spans="1:60" s="7" customFormat="1" ht="12" hidden="1" thickBot="1" x14ac:dyDescent="0.25">
      <c r="A240" s="139">
        <f t="shared" si="265"/>
        <v>38716</v>
      </c>
      <c r="B240" s="14">
        <f t="shared" ref="B240:AG240" si="272">B38/B34-1</f>
        <v>1.1045691536372138E-2</v>
      </c>
      <c r="C240" s="224">
        <f t="shared" si="272"/>
        <v>9.1431987308681073E-3</v>
      </c>
      <c r="D240" s="22">
        <f t="shared" si="272"/>
        <v>-2.391360357975425E-2</v>
      </c>
      <c r="E240" s="22">
        <f t="shared" si="272"/>
        <v>4.1322951975926614E-2</v>
      </c>
      <c r="F240" s="22">
        <f t="shared" si="272"/>
        <v>1.8147614426534453E-2</v>
      </c>
      <c r="G240" s="22">
        <f t="shared" si="272"/>
        <v>1.5805570866841201E-2</v>
      </c>
      <c r="H240" s="22">
        <f t="shared" si="272"/>
        <v>6.2214870033106662E-2</v>
      </c>
      <c r="I240" s="23">
        <f t="shared" si="272"/>
        <v>9.7447979125755424E-3</v>
      </c>
      <c r="J240" s="22">
        <f t="shared" si="272"/>
        <v>2.1631248602313802E-2</v>
      </c>
      <c r="K240" s="22">
        <f t="shared" si="272"/>
        <v>1.4677218130976888E-2</v>
      </c>
      <c r="L240" s="22">
        <f t="shared" si="272"/>
        <v>-2.6028739243667887E-2</v>
      </c>
      <c r="M240" s="22">
        <f t="shared" si="272"/>
        <v>-2.0132492684009073E-2</v>
      </c>
      <c r="N240" s="22">
        <f t="shared" si="272"/>
        <v>-1.4001230828757261E-2</v>
      </c>
      <c r="O240" s="22">
        <f t="shared" si="272"/>
        <v>-8.3875081266014395E-2</v>
      </c>
      <c r="P240" s="22">
        <f t="shared" si="272"/>
        <v>-3.1850045265264026E-2</v>
      </c>
      <c r="Q240" s="22">
        <f t="shared" si="272"/>
        <v>-9.9898072409698724E-3</v>
      </c>
      <c r="R240" s="22">
        <f t="shared" si="272"/>
        <v>-4.0199704021425475E-2</v>
      </c>
      <c r="S240" s="22">
        <f t="shared" si="272"/>
        <v>-8.9194247616868338E-3</v>
      </c>
      <c r="T240" s="22">
        <f t="shared" si="272"/>
        <v>-2.5054389232290308E-2</v>
      </c>
      <c r="U240" s="22">
        <f t="shared" si="272"/>
        <v>-2.6308188859395232E-2</v>
      </c>
      <c r="V240" s="22">
        <f t="shared" si="272"/>
        <v>-2.8167116538548864E-2</v>
      </c>
      <c r="W240" s="22">
        <f t="shared" si="272"/>
        <v>-2.9608109944089134E-2</v>
      </c>
      <c r="X240" s="22">
        <f t="shared" si="272"/>
        <v>-1.8875425347112285E-2</v>
      </c>
      <c r="Y240" s="22">
        <f t="shared" si="272"/>
        <v>-1.8144762734829456E-2</v>
      </c>
      <c r="Z240" s="22">
        <f t="shared" si="272"/>
        <v>-2.3953945665197707E-2</v>
      </c>
      <c r="AA240" s="22">
        <f t="shared" si="272"/>
        <v>-4.4167630483401554E-3</v>
      </c>
      <c r="AB240" s="22">
        <f t="shared" si="272"/>
        <v>-1.8379831622462817E-2</v>
      </c>
      <c r="AC240" s="22">
        <f t="shared" si="272"/>
        <v>-1.9312779918637002E-2</v>
      </c>
      <c r="AD240" s="22">
        <f t="shared" si="272"/>
        <v>1.7016066387378403E-2</v>
      </c>
      <c r="AE240" s="22">
        <f t="shared" si="272"/>
        <v>4.1322951975926614E-2</v>
      </c>
      <c r="AF240" s="22">
        <f t="shared" si="272"/>
        <v>6.0484113233435721E-2</v>
      </c>
      <c r="AG240" s="22">
        <f t="shared" si="272"/>
        <v>3.110099172398928E-2</v>
      </c>
      <c r="AH240" s="22">
        <f t="shared" ref="AH240:BH240" si="273">AH38/AH34-1</f>
        <v>4.0235052386817349E-2</v>
      </c>
      <c r="AI240" s="22">
        <f t="shared" si="273"/>
        <v>6.9213209929188668E-3</v>
      </c>
      <c r="AJ240" s="22">
        <f t="shared" si="273"/>
        <v>1.2281102276874289E-3</v>
      </c>
      <c r="AK240" s="22">
        <f t="shared" si="273"/>
        <v>-2.3555257214801228E-3</v>
      </c>
      <c r="AL240" s="22">
        <f t="shared" si="273"/>
        <v>1.414468508715605E-2</v>
      </c>
      <c r="AM240" s="22">
        <f t="shared" si="273"/>
        <v>4.8883152107237482E-3</v>
      </c>
      <c r="AN240" s="22">
        <f t="shared" si="273"/>
        <v>2.665254744877732E-2</v>
      </c>
      <c r="AO240" s="22">
        <f t="shared" si="273"/>
        <v>6.2471584475687347E-3</v>
      </c>
      <c r="AP240" s="22">
        <f t="shared" si="273"/>
        <v>3.4637214406384453E-2</v>
      </c>
      <c r="AQ240" s="22">
        <f t="shared" si="273"/>
        <v>1.4066162194640963E-2</v>
      </c>
      <c r="AR240" s="22">
        <f t="shared" si="273"/>
        <v>-7.8659397626641425E-3</v>
      </c>
      <c r="AS240" s="22">
        <f t="shared" si="273"/>
        <v>4.8034045749872689E-2</v>
      </c>
      <c r="AT240" s="22">
        <f t="shared" si="273"/>
        <v>1.2490823907695292E-2</v>
      </c>
      <c r="AU240" s="22">
        <f t="shared" si="273"/>
        <v>5.0918063488407439E-2</v>
      </c>
      <c r="AV240" s="22">
        <f t="shared" si="273"/>
        <v>2.6039555054699681E-2</v>
      </c>
      <c r="AW240" s="22">
        <f t="shared" si="273"/>
        <v>2.1711067387339522E-2</v>
      </c>
      <c r="AX240" s="22">
        <f t="shared" si="273"/>
        <v>3.7056570263289457E-2</v>
      </c>
      <c r="AY240" s="22">
        <f t="shared" si="273"/>
        <v>3.2346161989792455E-2</v>
      </c>
      <c r="AZ240" s="22">
        <f t="shared" si="273"/>
        <v>1.1915020256423325E-3</v>
      </c>
      <c r="BA240" s="22">
        <f t="shared" si="273"/>
        <v>1.5990373424481064E-2</v>
      </c>
      <c r="BB240" s="22">
        <f t="shared" si="273"/>
        <v>1.0256051884940831E-2</v>
      </c>
      <c r="BC240" s="22">
        <f t="shared" si="273"/>
        <v>3.5899762658267997E-2</v>
      </c>
      <c r="BD240" s="22">
        <f t="shared" si="273"/>
        <v>1.7353235089465624E-2</v>
      </c>
      <c r="BE240" s="22">
        <f t="shared" si="273"/>
        <v>1.1194108156770799E-2</v>
      </c>
      <c r="BF240" s="22" t="e">
        <f t="shared" si="273"/>
        <v>#DIV/0!</v>
      </c>
      <c r="BG240" s="22">
        <f t="shared" si="273"/>
        <v>1.8896419016232624E-2</v>
      </c>
      <c r="BH240" s="22">
        <f t="shared" si="273"/>
        <v>1.6162953036565453E-2</v>
      </c>
    </row>
    <row r="241" spans="1:60" s="7" customFormat="1" hidden="1" x14ac:dyDescent="0.2">
      <c r="A241" s="138">
        <f t="shared" si="265"/>
        <v>38806</v>
      </c>
      <c r="B241" s="16">
        <f t="shared" ref="B241:AG241" si="274">B39/B35-1</f>
        <v>1.0750149931898711E-2</v>
      </c>
      <c r="C241" s="223">
        <f t="shared" si="274"/>
        <v>9.688741398002465E-3</v>
      </c>
      <c r="D241" s="7">
        <f t="shared" si="274"/>
        <v>-2.1558522554956605E-2</v>
      </c>
      <c r="E241" s="7">
        <f t="shared" si="274"/>
        <v>4.6470094832795183E-2</v>
      </c>
      <c r="F241" s="7">
        <f t="shared" si="274"/>
        <v>1.6348842875946401E-2</v>
      </c>
      <c r="G241" s="7">
        <f t="shared" si="274"/>
        <v>1.5130918768147872E-2</v>
      </c>
      <c r="H241" s="7">
        <f t="shared" si="274"/>
        <v>3.9415497130460331E-2</v>
      </c>
      <c r="I241" s="20">
        <f t="shared" si="274"/>
        <v>9.638899223747277E-3</v>
      </c>
      <c r="J241" s="7">
        <f t="shared" si="274"/>
        <v>1.9745074323862299E-2</v>
      </c>
      <c r="K241" s="7">
        <f t="shared" si="274"/>
        <v>1.4234963995255256E-2</v>
      </c>
      <c r="L241" s="7">
        <f t="shared" si="274"/>
        <v>2.5693616201165614E-3</v>
      </c>
      <c r="M241" s="7">
        <f t="shared" si="274"/>
        <v>-7.5452208938631138E-4</v>
      </c>
      <c r="N241" s="7">
        <f t="shared" si="274"/>
        <v>-1.2239958914397997E-2</v>
      </c>
      <c r="O241" s="7">
        <f t="shared" si="274"/>
        <v>-8.5288863513853785E-2</v>
      </c>
      <c r="P241" s="7">
        <f t="shared" si="274"/>
        <v>-3.3879696965318118E-2</v>
      </c>
      <c r="Q241" s="7">
        <f t="shared" si="274"/>
        <v>5.5436371309005583E-3</v>
      </c>
      <c r="R241" s="7">
        <f t="shared" si="274"/>
        <v>-3.4105653158422289E-2</v>
      </c>
      <c r="S241" s="7">
        <f t="shared" si="274"/>
        <v>-1.2454946275041179E-3</v>
      </c>
      <c r="T241" s="7">
        <f t="shared" si="274"/>
        <v>-2.6037757021830976E-2</v>
      </c>
      <c r="U241" s="7">
        <f t="shared" si="274"/>
        <v>-2.0897604415658355E-2</v>
      </c>
      <c r="V241" s="7">
        <f t="shared" si="274"/>
        <v>-2.3095381033117368E-2</v>
      </c>
      <c r="W241" s="7">
        <f t="shared" si="274"/>
        <v>-3.0362524786374356E-2</v>
      </c>
      <c r="X241" s="7">
        <f t="shared" si="274"/>
        <v>-1.2067970857593147E-2</v>
      </c>
      <c r="Y241" s="7">
        <f t="shared" si="274"/>
        <v>-2.1252151038987477E-2</v>
      </c>
      <c r="Z241" s="7">
        <f t="shared" si="274"/>
        <v>-3.0153336560348465E-2</v>
      </c>
      <c r="AA241" s="7">
        <f t="shared" si="274"/>
        <v>-2.042818915268807E-4</v>
      </c>
      <c r="AB241" s="7">
        <f t="shared" si="274"/>
        <v>-1.902640563223057E-2</v>
      </c>
      <c r="AC241" s="7">
        <f t="shared" si="274"/>
        <v>-3.2588076196953253E-3</v>
      </c>
      <c r="AD241" s="7">
        <f t="shared" si="274"/>
        <v>1.8080594177546372E-2</v>
      </c>
      <c r="AE241" s="7">
        <f t="shared" si="274"/>
        <v>4.6470094832795183E-2</v>
      </c>
      <c r="AF241" s="7">
        <f t="shared" si="274"/>
        <v>7.5608639765929908E-2</v>
      </c>
      <c r="AG241" s="7">
        <f t="shared" si="274"/>
        <v>3.4927597272779165E-2</v>
      </c>
      <c r="AH241" s="7">
        <f t="shared" ref="AH241:BH241" si="275">AH39/AH35-1</f>
        <v>4.4238610835731329E-2</v>
      </c>
      <c r="AI241" s="7">
        <f t="shared" si="275"/>
        <v>3.9952550812536458E-3</v>
      </c>
      <c r="AJ241" s="7">
        <f t="shared" si="275"/>
        <v>-4.6328652126170766E-3</v>
      </c>
      <c r="AK241" s="7">
        <f t="shared" si="275"/>
        <v>-2.5486515972215074E-3</v>
      </c>
      <c r="AL241" s="7">
        <f t="shared" si="275"/>
        <v>1.0200209613641098E-2</v>
      </c>
      <c r="AM241" s="7">
        <f t="shared" si="275"/>
        <v>6.3850713500321898E-3</v>
      </c>
      <c r="AN241" s="7">
        <f t="shared" si="275"/>
        <v>2.1291818635524207E-2</v>
      </c>
      <c r="AO241" s="7">
        <f t="shared" si="275"/>
        <v>5.6996685683623483E-3</v>
      </c>
      <c r="AP241" s="7">
        <f t="shared" si="275"/>
        <v>2.7323487848442074E-2</v>
      </c>
      <c r="AQ241" s="7">
        <f t="shared" si="275"/>
        <v>1.3621452637898601E-2</v>
      </c>
      <c r="AR241" s="7">
        <f t="shared" si="275"/>
        <v>-7.8114718923226745E-3</v>
      </c>
      <c r="AS241" s="7">
        <f t="shared" si="275"/>
        <v>6.0197879405617716E-2</v>
      </c>
      <c r="AT241" s="7">
        <f t="shared" si="275"/>
        <v>1.1201459254263746E-2</v>
      </c>
      <c r="AU241" s="7">
        <f t="shared" si="275"/>
        <v>5.5505682073374807E-2</v>
      </c>
      <c r="AV241" s="7">
        <f t="shared" si="275"/>
        <v>2.4067354333283442E-2</v>
      </c>
      <c r="AW241" s="7">
        <f t="shared" si="275"/>
        <v>1.5433968188416136E-2</v>
      </c>
      <c r="AX241" s="7">
        <f t="shared" si="275"/>
        <v>1.949340115746967E-2</v>
      </c>
      <c r="AY241" s="7">
        <f t="shared" si="275"/>
        <v>2.9030587552546061E-2</v>
      </c>
      <c r="AZ241" s="7">
        <f t="shared" si="275"/>
        <v>-1.4442295884461331E-2</v>
      </c>
      <c r="BA241" s="7">
        <f t="shared" si="275"/>
        <v>9.1161101402512656E-3</v>
      </c>
      <c r="BB241" s="7">
        <f t="shared" si="275"/>
        <v>1.6575515866827928E-2</v>
      </c>
      <c r="BC241" s="7">
        <f t="shared" si="275"/>
        <v>3.4669110969212991E-2</v>
      </c>
      <c r="BD241" s="7">
        <f t="shared" si="275"/>
        <v>2.5885173542414819E-2</v>
      </c>
      <c r="BE241" s="7">
        <f t="shared" si="275"/>
        <v>8.0836975732372363E-3</v>
      </c>
      <c r="BF241" s="7" t="e">
        <f t="shared" si="275"/>
        <v>#DIV/0!</v>
      </c>
      <c r="BG241" s="7">
        <f t="shared" si="275"/>
        <v>1.9629818074590411E-2</v>
      </c>
      <c r="BH241" s="7">
        <f t="shared" si="275"/>
        <v>1.8503876840715971E-2</v>
      </c>
    </row>
    <row r="242" spans="1:60" s="7" customFormat="1" hidden="1" x14ac:dyDescent="0.2">
      <c r="A242" s="138">
        <f t="shared" si="265"/>
        <v>38898</v>
      </c>
      <c r="B242" s="16">
        <f t="shared" ref="B242:AG242" si="276">B40/B36-1</f>
        <v>1.3669327501528938E-2</v>
      </c>
      <c r="C242" s="223">
        <f t="shared" si="276"/>
        <v>1.1203528212617941E-2</v>
      </c>
      <c r="D242" s="7">
        <f t="shared" si="276"/>
        <v>-1.9450407162943328E-2</v>
      </c>
      <c r="E242" s="7">
        <f t="shared" si="276"/>
        <v>4.8298991832167681E-2</v>
      </c>
      <c r="F242" s="7">
        <f t="shared" si="276"/>
        <v>1.950452571978567E-2</v>
      </c>
      <c r="G242" s="7">
        <f t="shared" si="276"/>
        <v>1.6304313983999563E-2</v>
      </c>
      <c r="H242" s="7">
        <f t="shared" si="276"/>
        <v>7.9663339961685953E-2</v>
      </c>
      <c r="I242" s="20">
        <f t="shared" si="276"/>
        <v>1.3065558048100279E-2</v>
      </c>
      <c r="J242" s="7">
        <f t="shared" si="276"/>
        <v>1.853897369855817E-2</v>
      </c>
      <c r="K242" s="7">
        <f t="shared" si="276"/>
        <v>1.5869389623224484E-2</v>
      </c>
      <c r="L242" s="7">
        <f t="shared" si="276"/>
        <v>-2.8795887888903859E-2</v>
      </c>
      <c r="M242" s="7">
        <f t="shared" si="276"/>
        <v>7.6622347449939454E-4</v>
      </c>
      <c r="N242" s="7">
        <f t="shared" si="276"/>
        <v>-8.7290659736798393E-3</v>
      </c>
      <c r="O242" s="7">
        <f t="shared" si="276"/>
        <v>-7.8256695272758692E-2</v>
      </c>
      <c r="P242" s="7">
        <f t="shared" si="276"/>
        <v>-3.1772741177702901E-2</v>
      </c>
      <c r="Q242" s="7">
        <f t="shared" si="276"/>
        <v>1.8162458981170193E-2</v>
      </c>
      <c r="R242" s="7">
        <f t="shared" si="276"/>
        <v>-3.2694967146484233E-2</v>
      </c>
      <c r="S242" s="7">
        <f t="shared" si="276"/>
        <v>6.1306591990828441E-3</v>
      </c>
      <c r="T242" s="7">
        <f t="shared" si="276"/>
        <v>-2.6156876261625772E-2</v>
      </c>
      <c r="U242" s="7">
        <f t="shared" si="276"/>
        <v>-1.7818759088457314E-2</v>
      </c>
      <c r="V242" s="7">
        <f t="shared" si="276"/>
        <v>-2.2677246911933846E-2</v>
      </c>
      <c r="W242" s="7">
        <f t="shared" si="276"/>
        <v>-2.4318848708393404E-2</v>
      </c>
      <c r="X242" s="7">
        <f t="shared" si="276"/>
        <v>-7.2227203458634648E-3</v>
      </c>
      <c r="Y242" s="7">
        <f t="shared" si="276"/>
        <v>-2.5969435879278358E-2</v>
      </c>
      <c r="Z242" s="7">
        <f t="shared" si="276"/>
        <v>-4.1353107034889369E-2</v>
      </c>
      <c r="AA242" s="7">
        <f t="shared" si="276"/>
        <v>1.0380182081431766E-2</v>
      </c>
      <c r="AB242" s="7">
        <f t="shared" si="276"/>
        <v>-1.6162247714484046E-2</v>
      </c>
      <c r="AC242" s="7">
        <f t="shared" si="276"/>
        <v>-3.076061637134142E-3</v>
      </c>
      <c r="AD242" s="7">
        <f t="shared" si="276"/>
        <v>2.1262262908406271E-2</v>
      </c>
      <c r="AE242" s="7">
        <f t="shared" si="276"/>
        <v>4.8298991832167681E-2</v>
      </c>
      <c r="AF242" s="7">
        <f t="shared" si="276"/>
        <v>7.8010096405706442E-2</v>
      </c>
      <c r="AG242" s="7">
        <f t="shared" si="276"/>
        <v>3.7071969636911284E-2</v>
      </c>
      <c r="AH242" s="7">
        <f t="shared" ref="AH242:BH242" si="277">AH40/AH36-1</f>
        <v>4.5918533982259202E-2</v>
      </c>
      <c r="AI242" s="7">
        <f t="shared" si="277"/>
        <v>6.8985851922329644E-3</v>
      </c>
      <c r="AJ242" s="7">
        <f t="shared" si="277"/>
        <v>-4.0913367813442125E-3</v>
      </c>
      <c r="AK242" s="7">
        <f t="shared" si="277"/>
        <v>1.4851067297962928E-3</v>
      </c>
      <c r="AL242" s="7">
        <f t="shared" si="277"/>
        <v>1.2965135996492183E-2</v>
      </c>
      <c r="AM242" s="7">
        <f t="shared" si="277"/>
        <v>1.7892479320691379E-3</v>
      </c>
      <c r="AN242" s="7">
        <f t="shared" si="277"/>
        <v>2.6341319274540309E-2</v>
      </c>
      <c r="AO242" s="7">
        <f t="shared" si="277"/>
        <v>5.3264395382068841E-3</v>
      </c>
      <c r="AP242" s="7">
        <f t="shared" si="277"/>
        <v>3.4433924892701473E-2</v>
      </c>
      <c r="AQ242" s="7">
        <f t="shared" si="277"/>
        <v>-1.2898742328271151E-4</v>
      </c>
      <c r="AR242" s="7">
        <f t="shared" si="277"/>
        <v>-1.446482782663816E-2</v>
      </c>
      <c r="AS242" s="7">
        <f t="shared" si="277"/>
        <v>5.6570638533034234E-2</v>
      </c>
      <c r="AT242" s="7">
        <f t="shared" si="277"/>
        <v>1.1586281145209876E-2</v>
      </c>
      <c r="AU242" s="7">
        <f t="shared" si="277"/>
        <v>5.2615973516293657E-2</v>
      </c>
      <c r="AV242" s="7">
        <f t="shared" si="277"/>
        <v>2.6085313557259404E-2</v>
      </c>
      <c r="AW242" s="7">
        <f t="shared" si="277"/>
        <v>2.2267573606404856E-2</v>
      </c>
      <c r="AX242" s="7">
        <f t="shared" si="277"/>
        <v>1.3608383662024881E-2</v>
      </c>
      <c r="AY242" s="7">
        <f t="shared" si="277"/>
        <v>4.8848630557709827E-2</v>
      </c>
      <c r="AZ242" s="7">
        <f t="shared" si="277"/>
        <v>-1.4884015194508993E-2</v>
      </c>
      <c r="BA242" s="7">
        <f t="shared" si="277"/>
        <v>8.3701467258270323E-3</v>
      </c>
      <c r="BB242" s="7">
        <f t="shared" si="277"/>
        <v>1.6189636871836388E-2</v>
      </c>
      <c r="BC242" s="7">
        <f t="shared" si="277"/>
        <v>3.2497502051111793E-2</v>
      </c>
      <c r="BD242" s="7">
        <f t="shared" si="277"/>
        <v>3.3498983353038136E-2</v>
      </c>
      <c r="BE242" s="7">
        <f t="shared" si="277"/>
        <v>1.3785720618025632E-2</v>
      </c>
      <c r="BF242" s="7" t="e">
        <f t="shared" si="277"/>
        <v>#DIV/0!</v>
      </c>
      <c r="BG242" s="7">
        <f t="shared" si="277"/>
        <v>1.8662998844645839E-2</v>
      </c>
      <c r="BH242" s="7">
        <f t="shared" si="277"/>
        <v>1.727978287980414E-2</v>
      </c>
    </row>
    <row r="243" spans="1:60" s="7" customFormat="1" hidden="1" x14ac:dyDescent="0.2">
      <c r="A243" s="138">
        <f t="shared" si="265"/>
        <v>38990</v>
      </c>
      <c r="B243" s="16">
        <f t="shared" ref="B243:AG243" si="278">B41/B37-1</f>
        <v>1.570441788598842E-2</v>
      </c>
      <c r="C243" s="223">
        <f t="shared" si="278"/>
        <v>1.425298260460095E-2</v>
      </c>
      <c r="D243" s="7">
        <f t="shared" si="278"/>
        <v>-1.8492680824295005E-2</v>
      </c>
      <c r="E243" s="7">
        <f t="shared" si="278"/>
        <v>5.2869920403256554E-2</v>
      </c>
      <c r="F243" s="7">
        <f t="shared" si="278"/>
        <v>2.1453986827259408E-2</v>
      </c>
      <c r="G243" s="7">
        <f t="shared" si="278"/>
        <v>1.9701575806134297E-2</v>
      </c>
      <c r="H243" s="7">
        <f t="shared" si="278"/>
        <v>5.3831370032546122E-2</v>
      </c>
      <c r="I243" s="20">
        <f t="shared" si="278"/>
        <v>1.4773476048285605E-2</v>
      </c>
      <c r="J243" s="7">
        <f t="shared" si="278"/>
        <v>2.3196464709630327E-2</v>
      </c>
      <c r="K243" s="7">
        <f t="shared" si="278"/>
        <v>1.9020364412517976E-2</v>
      </c>
      <c r="L243" s="7">
        <f t="shared" si="278"/>
        <v>2.0558851364845809E-2</v>
      </c>
      <c r="M243" s="7">
        <f t="shared" si="278"/>
        <v>5.1957155192088322E-3</v>
      </c>
      <c r="N243" s="7">
        <f t="shared" si="278"/>
        <v>-8.5905550288177812E-3</v>
      </c>
      <c r="O243" s="7">
        <f t="shared" si="278"/>
        <v>-6.9423327052721362E-2</v>
      </c>
      <c r="P243" s="7">
        <f t="shared" si="278"/>
        <v>-2.9277203613612635E-2</v>
      </c>
      <c r="Q243" s="7">
        <f t="shared" si="278"/>
        <v>2.3802063090286651E-2</v>
      </c>
      <c r="R243" s="7">
        <f t="shared" si="278"/>
        <v>-3.4505824410590691E-2</v>
      </c>
      <c r="S243" s="7">
        <f t="shared" si="278"/>
        <v>-7.3856527460658405E-4</v>
      </c>
      <c r="T243" s="7">
        <f t="shared" si="278"/>
        <v>-2.2733694813850347E-2</v>
      </c>
      <c r="U243" s="7">
        <f t="shared" si="278"/>
        <v>-1.4566406985861091E-2</v>
      </c>
      <c r="V243" s="7">
        <f t="shared" si="278"/>
        <v>-2.2393012206095353E-2</v>
      </c>
      <c r="W243" s="7">
        <f t="shared" si="278"/>
        <v>-2.1388079086975376E-2</v>
      </c>
      <c r="X243" s="7">
        <f t="shared" si="278"/>
        <v>-1.0691531621947137E-2</v>
      </c>
      <c r="Y243" s="7">
        <f t="shared" si="278"/>
        <v>-2.6125408194188182E-2</v>
      </c>
      <c r="Z243" s="7">
        <f t="shared" si="278"/>
        <v>-4.0276329729078908E-2</v>
      </c>
      <c r="AA243" s="7">
        <f t="shared" si="278"/>
        <v>7.0425515169163511E-3</v>
      </c>
      <c r="AB243" s="7">
        <f t="shared" si="278"/>
        <v>-1.7158429861772739E-2</v>
      </c>
      <c r="AC243" s="7">
        <f t="shared" si="278"/>
        <v>-7.189883230313443E-3</v>
      </c>
      <c r="AD243" s="7">
        <f t="shared" si="278"/>
        <v>2.3444469272281943E-2</v>
      </c>
      <c r="AE243" s="7">
        <f t="shared" si="278"/>
        <v>5.2869920403256554E-2</v>
      </c>
      <c r="AF243" s="7">
        <f t="shared" si="278"/>
        <v>8.1757890166651803E-2</v>
      </c>
      <c r="AG243" s="7">
        <f t="shared" si="278"/>
        <v>4.2613321196985687E-2</v>
      </c>
      <c r="AH243" s="7">
        <f t="shared" ref="AH243:BH243" si="279">AH41/AH37-1</f>
        <v>5.0431240223481888E-2</v>
      </c>
      <c r="AI243" s="7">
        <f t="shared" si="279"/>
        <v>9.8931428776636299E-3</v>
      </c>
      <c r="AJ243" s="7">
        <f t="shared" si="279"/>
        <v>-1.5046466761721167E-3</v>
      </c>
      <c r="AK243" s="7">
        <f t="shared" si="279"/>
        <v>1.9143725071344431E-3</v>
      </c>
      <c r="AL243" s="7">
        <f t="shared" si="279"/>
        <v>1.7630981753289365E-2</v>
      </c>
      <c r="AM243" s="7">
        <f t="shared" si="279"/>
        <v>5.7560728420722462E-3</v>
      </c>
      <c r="AN243" s="7">
        <f t="shared" si="279"/>
        <v>2.8400559906610834E-2</v>
      </c>
      <c r="AO243" s="7">
        <f t="shared" si="279"/>
        <v>1.5990034381065721E-2</v>
      </c>
      <c r="AP243" s="7">
        <f t="shared" si="279"/>
        <v>3.3142969970210601E-2</v>
      </c>
      <c r="AQ243" s="7">
        <f t="shared" si="279"/>
        <v>-4.5919031402231747E-3</v>
      </c>
      <c r="AR243" s="7">
        <f t="shared" si="279"/>
        <v>-1.4241624168154443E-2</v>
      </c>
      <c r="AS243" s="7">
        <f t="shared" si="279"/>
        <v>5.7016527943860806E-2</v>
      </c>
      <c r="AT243" s="7">
        <f t="shared" si="279"/>
        <v>1.4972004685360973E-2</v>
      </c>
      <c r="AU243" s="7">
        <f t="shared" si="279"/>
        <v>5.4628992544636379E-2</v>
      </c>
      <c r="AV243" s="7">
        <f t="shared" si="279"/>
        <v>2.8297562323562175E-2</v>
      </c>
      <c r="AW243" s="7">
        <f t="shared" si="279"/>
        <v>3.5505507692039195E-2</v>
      </c>
      <c r="AX243" s="7">
        <f t="shared" si="279"/>
        <v>-8.8505265334377636E-3</v>
      </c>
      <c r="AY243" s="7">
        <f t="shared" si="279"/>
        <v>4.3415258087294406E-2</v>
      </c>
      <c r="AZ243" s="7">
        <f t="shared" si="279"/>
        <v>-1.9132614361577538E-2</v>
      </c>
      <c r="BA243" s="7">
        <f t="shared" si="279"/>
        <v>1.9476472235193665E-2</v>
      </c>
      <c r="BB243" s="7">
        <f t="shared" si="279"/>
        <v>2.0634970640299288E-2</v>
      </c>
      <c r="BC243" s="7">
        <f t="shared" si="279"/>
        <v>3.7316860669562191E-2</v>
      </c>
      <c r="BD243" s="7">
        <f t="shared" si="279"/>
        <v>4.5495867892022535E-2</v>
      </c>
      <c r="BE243" s="7">
        <f t="shared" si="279"/>
        <v>2.4380325145266335E-2</v>
      </c>
      <c r="BF243" s="7" t="e">
        <f t="shared" si="279"/>
        <v>#DIV/0!</v>
      </c>
      <c r="BG243" s="7">
        <f t="shared" si="279"/>
        <v>2.6942457951602883E-2</v>
      </c>
      <c r="BH243" s="7">
        <f t="shared" si="279"/>
        <v>2.6104009679951856E-2</v>
      </c>
    </row>
    <row r="244" spans="1:60" s="7" customFormat="1" ht="12" hidden="1" thickBot="1" x14ac:dyDescent="0.25">
      <c r="A244" s="139">
        <f t="shared" si="265"/>
        <v>39081</v>
      </c>
      <c r="B244" s="14">
        <f t="shared" ref="B244:AG244" si="280">B42/B38-1</f>
        <v>1.5416526685945842E-2</v>
      </c>
      <c r="C244" s="224">
        <f t="shared" si="280"/>
        <v>1.4324723551972562E-2</v>
      </c>
      <c r="D244" s="22">
        <f t="shared" si="280"/>
        <v>-1.7401424627483952E-2</v>
      </c>
      <c r="E244" s="22">
        <f t="shared" si="280"/>
        <v>4.9671670511947541E-2</v>
      </c>
      <c r="F244" s="22">
        <f t="shared" si="280"/>
        <v>2.0954244026219371E-2</v>
      </c>
      <c r="G244" s="22">
        <f t="shared" si="280"/>
        <v>1.9711577979558026E-2</v>
      </c>
      <c r="H244" s="22">
        <f t="shared" si="280"/>
        <v>4.3314340965663778E-2</v>
      </c>
      <c r="I244" s="23">
        <f t="shared" si="280"/>
        <v>1.4057124458709103E-2</v>
      </c>
      <c r="J244" s="22">
        <f t="shared" si="280"/>
        <v>2.6349476789208293E-2</v>
      </c>
      <c r="K244" s="22">
        <f t="shared" si="280"/>
        <v>1.8417098066172644E-2</v>
      </c>
      <c r="L244" s="22">
        <f t="shared" si="280"/>
        <v>4.1541408380425526E-3</v>
      </c>
      <c r="M244" s="22">
        <f t="shared" si="280"/>
        <v>7.7299348956740843E-3</v>
      </c>
      <c r="N244" s="22">
        <f t="shared" si="280"/>
        <v>-9.0769825061514098E-3</v>
      </c>
      <c r="O244" s="22">
        <f t="shared" si="280"/>
        <v>-6.8787017173448373E-2</v>
      </c>
      <c r="P244" s="22">
        <f t="shared" si="280"/>
        <v>-3.1800160293057878E-2</v>
      </c>
      <c r="Q244" s="22">
        <f t="shared" si="280"/>
        <v>1.9996543749742024E-2</v>
      </c>
      <c r="R244" s="22">
        <f t="shared" si="280"/>
        <v>-2.9442216306685975E-2</v>
      </c>
      <c r="S244" s="22">
        <f t="shared" si="280"/>
        <v>7.8920629799561492E-3</v>
      </c>
      <c r="T244" s="22">
        <f t="shared" si="280"/>
        <v>-2.2173661640352726E-2</v>
      </c>
      <c r="U244" s="22">
        <f t="shared" si="280"/>
        <v>-1.0603387011332677E-2</v>
      </c>
      <c r="V244" s="22">
        <f t="shared" si="280"/>
        <v>-2.7216812857443706E-2</v>
      </c>
      <c r="W244" s="22">
        <f t="shared" si="280"/>
        <v>-5.8818966013902685E-3</v>
      </c>
      <c r="X244" s="22">
        <f t="shared" si="280"/>
        <v>-1.195875551233061E-2</v>
      </c>
      <c r="Y244" s="22">
        <f t="shared" si="280"/>
        <v>-3.0658108857237854E-2</v>
      </c>
      <c r="Z244" s="22">
        <f t="shared" si="280"/>
        <v>-4.3861425958985012E-2</v>
      </c>
      <c r="AA244" s="22">
        <f t="shared" si="280"/>
        <v>-6.8917496704457015E-5</v>
      </c>
      <c r="AB244" s="22">
        <f t="shared" si="280"/>
        <v>-1.3895815780690102E-2</v>
      </c>
      <c r="AC244" s="22">
        <f t="shared" si="280"/>
        <v>-6.858795195193168E-3</v>
      </c>
      <c r="AD244" s="22">
        <f t="shared" si="280"/>
        <v>2.8327712907813885E-2</v>
      </c>
      <c r="AE244" s="22">
        <f t="shared" si="280"/>
        <v>4.9671670511947541E-2</v>
      </c>
      <c r="AF244" s="22">
        <f t="shared" si="280"/>
        <v>8.0494442297001756E-2</v>
      </c>
      <c r="AG244" s="22">
        <f t="shared" si="280"/>
        <v>2.7214646242363694E-2</v>
      </c>
      <c r="AH244" s="22">
        <f t="shared" ref="AH244:BH244" si="281">AH42/AH38-1</f>
        <v>4.8673474618020407E-2</v>
      </c>
      <c r="AI244" s="22">
        <f t="shared" si="281"/>
        <v>8.6582987898164987E-3</v>
      </c>
      <c r="AJ244" s="22">
        <f t="shared" si="281"/>
        <v>-4.191303659996759E-3</v>
      </c>
      <c r="AK244" s="22">
        <f t="shared" si="281"/>
        <v>2.4204815890542797E-3</v>
      </c>
      <c r="AL244" s="22">
        <f t="shared" si="281"/>
        <v>1.5635993864260511E-2</v>
      </c>
      <c r="AM244" s="22">
        <f t="shared" si="281"/>
        <v>5.0420836443882955E-3</v>
      </c>
      <c r="AN244" s="22">
        <f t="shared" si="281"/>
        <v>2.5429764917653586E-2</v>
      </c>
      <c r="AO244" s="22">
        <f t="shared" si="281"/>
        <v>9.7523288040755052E-3</v>
      </c>
      <c r="AP244" s="22">
        <f t="shared" si="281"/>
        <v>3.1396043655406602E-2</v>
      </c>
      <c r="AQ244" s="22">
        <f t="shared" si="281"/>
        <v>1.3346866936947199E-2</v>
      </c>
      <c r="AR244" s="22">
        <f t="shared" si="281"/>
        <v>-2.8022697326276602E-2</v>
      </c>
      <c r="AS244" s="22">
        <f t="shared" si="281"/>
        <v>6.0022350561538262E-2</v>
      </c>
      <c r="AT244" s="22">
        <f t="shared" si="281"/>
        <v>1.3051156834763322E-2</v>
      </c>
      <c r="AU244" s="22">
        <f t="shared" si="281"/>
        <v>5.2078441871481251E-2</v>
      </c>
      <c r="AV244" s="22">
        <f t="shared" si="281"/>
        <v>3.2606908428286729E-2</v>
      </c>
      <c r="AW244" s="22">
        <f t="shared" si="281"/>
        <v>3.737801657098716E-2</v>
      </c>
      <c r="AX244" s="22">
        <f t="shared" si="281"/>
        <v>-1.5476229163010391E-2</v>
      </c>
      <c r="AY244" s="22">
        <f t="shared" si="281"/>
        <v>3.8287235443093648E-2</v>
      </c>
      <c r="AZ244" s="22">
        <f t="shared" si="281"/>
        <v>-1.935038767515207E-2</v>
      </c>
      <c r="BA244" s="22">
        <f t="shared" si="281"/>
        <v>2.5501691127447712E-2</v>
      </c>
      <c r="BB244" s="22">
        <f t="shared" si="281"/>
        <v>2.3272833660663794E-2</v>
      </c>
      <c r="BC244" s="22">
        <f t="shared" si="281"/>
        <v>4.0549574387645393E-2</v>
      </c>
      <c r="BD244" s="22">
        <f t="shared" si="281"/>
        <v>4.6945346864502913E-2</v>
      </c>
      <c r="BE244" s="22">
        <f t="shared" si="281"/>
        <v>2.6308645414423681E-2</v>
      </c>
      <c r="BF244" s="22" t="e">
        <f t="shared" si="281"/>
        <v>#DIV/0!</v>
      </c>
      <c r="BG244" s="22">
        <f t="shared" si="281"/>
        <v>3.028363219367658E-2</v>
      </c>
      <c r="BH244" s="22">
        <f t="shared" si="281"/>
        <v>3.064526581748539E-2</v>
      </c>
    </row>
    <row r="245" spans="1:60" s="7" customFormat="1" hidden="1" x14ac:dyDescent="0.2">
      <c r="A245" s="140">
        <f t="shared" si="265"/>
        <v>39171</v>
      </c>
      <c r="B245" s="24">
        <f t="shared" ref="B245:AG245" si="282">B43/B39-1</f>
        <v>1.9624821754511412E-2</v>
      </c>
      <c r="C245" s="226">
        <f t="shared" si="282"/>
        <v>1.5247945531926099E-2</v>
      </c>
      <c r="D245" s="26">
        <f t="shared" si="282"/>
        <v>-1.5683276992004336E-2</v>
      </c>
      <c r="E245" s="26">
        <f t="shared" si="282"/>
        <v>5.1181003772696076E-2</v>
      </c>
      <c r="F245" s="26">
        <f t="shared" si="282"/>
        <v>2.6074117851192291E-2</v>
      </c>
      <c r="G245" s="26">
        <f t="shared" si="282"/>
        <v>2.0214955957059688E-2</v>
      </c>
      <c r="H245" s="26">
        <f t="shared" si="282"/>
        <v>0.13445002486411672</v>
      </c>
      <c r="I245" s="27">
        <f t="shared" si="282"/>
        <v>1.8451659958819144E-2</v>
      </c>
      <c r="J245" s="26">
        <f t="shared" si="282"/>
        <v>2.9026769573365474E-2</v>
      </c>
      <c r="K245" s="26">
        <f t="shared" si="282"/>
        <v>1.8494624239498103E-2</v>
      </c>
      <c r="L245" s="26">
        <f t="shared" si="282"/>
        <v>-1.8587755622468838E-2</v>
      </c>
      <c r="M245" s="26">
        <f t="shared" si="282"/>
        <v>-7.6167858199869265E-3</v>
      </c>
      <c r="N245" s="26">
        <f t="shared" si="282"/>
        <v>-7.0364278260127699E-3</v>
      </c>
      <c r="O245" s="26">
        <f t="shared" si="282"/>
        <v>-5.7473205140904593E-2</v>
      </c>
      <c r="P245" s="26">
        <f t="shared" si="282"/>
        <v>-2.8564774688569106E-2</v>
      </c>
      <c r="Q245" s="26">
        <f t="shared" si="282"/>
        <v>3.7163958405392883E-3</v>
      </c>
      <c r="R245" s="26">
        <f t="shared" si="282"/>
        <v>-2.2617987532334793E-2</v>
      </c>
      <c r="S245" s="26">
        <f t="shared" si="282"/>
        <v>3.0861949682301493E-3</v>
      </c>
      <c r="T245" s="26">
        <f t="shared" si="282"/>
        <v>-1.6586997117589708E-2</v>
      </c>
      <c r="U245" s="26">
        <f t="shared" si="282"/>
        <v>-1.0582057978789416E-2</v>
      </c>
      <c r="V245" s="26">
        <f t="shared" si="282"/>
        <v>-3.3901157718835395E-2</v>
      </c>
      <c r="W245" s="26">
        <f t="shared" si="282"/>
        <v>-2.1902368161847985E-3</v>
      </c>
      <c r="X245" s="26">
        <f t="shared" si="282"/>
        <v>-9.3383018971745502E-3</v>
      </c>
      <c r="Y245" s="26">
        <f t="shared" si="282"/>
        <v>-3.3033997896075085E-2</v>
      </c>
      <c r="Z245" s="26">
        <f t="shared" si="282"/>
        <v>-4.6166897277507779E-2</v>
      </c>
      <c r="AA245" s="26">
        <f t="shared" si="282"/>
        <v>-2.9099934672451866E-3</v>
      </c>
      <c r="AB245" s="26">
        <f t="shared" si="282"/>
        <v>-7.2985446642753748E-3</v>
      </c>
      <c r="AC245" s="26">
        <f t="shared" si="282"/>
        <v>-1.177727047427346E-2</v>
      </c>
      <c r="AD245" s="26">
        <f t="shared" si="282"/>
        <v>2.9149476768183469E-2</v>
      </c>
      <c r="AE245" s="26">
        <f t="shared" si="282"/>
        <v>5.1181003772696076E-2</v>
      </c>
      <c r="AF245" s="26">
        <f t="shared" si="282"/>
        <v>7.978273117399115E-2</v>
      </c>
      <c r="AG245" s="26">
        <f t="shared" si="282"/>
        <v>4.0064075360233709E-2</v>
      </c>
      <c r="AH245" s="26">
        <f t="shared" ref="AH245:BH245" si="283">AH43/AH39-1</f>
        <v>4.8831981593695506E-2</v>
      </c>
      <c r="AI245" s="26">
        <f t="shared" si="283"/>
        <v>1.1006947318266347E-2</v>
      </c>
      <c r="AJ245" s="26">
        <f t="shared" si="283"/>
        <v>8.6030338165166143E-4</v>
      </c>
      <c r="AK245" s="26">
        <f t="shared" si="283"/>
        <v>2.7825623106965125E-3</v>
      </c>
      <c r="AL245" s="26">
        <f t="shared" si="283"/>
        <v>1.8532590202373411E-2</v>
      </c>
      <c r="AM245" s="26">
        <f t="shared" si="283"/>
        <v>7.0255298052295245E-3</v>
      </c>
      <c r="AN245" s="26">
        <f t="shared" si="283"/>
        <v>3.0196367270721058E-2</v>
      </c>
      <c r="AO245" s="26">
        <f t="shared" si="283"/>
        <v>1.6402755500466215E-2</v>
      </c>
      <c r="AP245" s="26">
        <f t="shared" si="283"/>
        <v>3.5419975505201151E-2</v>
      </c>
      <c r="AQ245" s="26">
        <f t="shared" si="283"/>
        <v>1.1115230098967865E-2</v>
      </c>
      <c r="AR245" s="26">
        <f t="shared" si="283"/>
        <v>-3.5360097147266067E-2</v>
      </c>
      <c r="AS245" s="26">
        <f t="shared" si="283"/>
        <v>4.0337136687639275E-2</v>
      </c>
      <c r="AT245" s="26">
        <f t="shared" si="283"/>
        <v>2.115796009889781E-2</v>
      </c>
      <c r="AU245" s="26">
        <f t="shared" si="283"/>
        <v>4.3178304146124669E-2</v>
      </c>
      <c r="AV245" s="26">
        <f t="shared" si="283"/>
        <v>3.6102452612451597E-2</v>
      </c>
      <c r="AW245" s="26">
        <f t="shared" si="283"/>
        <v>3.7127976461878376E-2</v>
      </c>
      <c r="AX245" s="26">
        <f t="shared" si="283"/>
        <v>-5.9517698315204592E-3</v>
      </c>
      <c r="AY245" s="26">
        <f t="shared" si="283"/>
        <v>6.2688775415899567E-2</v>
      </c>
      <c r="AZ245" s="26">
        <f t="shared" si="283"/>
        <v>-5.3978659576038313E-3</v>
      </c>
      <c r="BA245" s="26">
        <f t="shared" si="283"/>
        <v>2.3163524265567448E-2</v>
      </c>
      <c r="BB245" s="26">
        <f t="shared" si="283"/>
        <v>2.0480287410800102E-2</v>
      </c>
      <c r="BC245" s="26">
        <f t="shared" si="283"/>
        <v>4.4873387935092435E-2</v>
      </c>
      <c r="BD245" s="26">
        <f t="shared" si="283"/>
        <v>4.9946954880098371E-2</v>
      </c>
      <c r="BE245" s="26">
        <f t="shared" si="283"/>
        <v>2.4648653526172515E-2</v>
      </c>
      <c r="BF245" s="26" t="e">
        <f t="shared" si="283"/>
        <v>#DIV/0!</v>
      </c>
      <c r="BG245" s="26">
        <f t="shared" si="283"/>
        <v>2.8017037969237046E-2</v>
      </c>
      <c r="BH245" s="26">
        <f t="shared" si="283"/>
        <v>3.0473634917421499E-2</v>
      </c>
    </row>
    <row r="246" spans="1:60" s="7" customFormat="1" hidden="1" x14ac:dyDescent="0.2">
      <c r="A246" s="138">
        <f t="shared" si="265"/>
        <v>39263</v>
      </c>
      <c r="B246" s="16">
        <f t="shared" ref="B246:AG246" si="284">B44/B40-1</f>
        <v>1.6278109167584986E-2</v>
      </c>
      <c r="C246" s="223">
        <f t="shared" si="284"/>
        <v>1.4961115839993377E-2</v>
      </c>
      <c r="D246" s="7">
        <f t="shared" si="284"/>
        <v>-1.5066387408013804E-2</v>
      </c>
      <c r="E246" s="7">
        <f t="shared" si="284"/>
        <v>4.9058936650697049E-2</v>
      </c>
      <c r="F246" s="7">
        <f t="shared" si="284"/>
        <v>2.1347927409853362E-2</v>
      </c>
      <c r="G246" s="7">
        <f t="shared" si="284"/>
        <v>1.9768808960796802E-2</v>
      </c>
      <c r="H246" s="7">
        <f t="shared" si="284"/>
        <v>4.9290775866283498E-2</v>
      </c>
      <c r="I246" s="20">
        <f t="shared" si="284"/>
        <v>1.4452841032054575E-2</v>
      </c>
      <c r="J246" s="7">
        <f t="shared" si="284"/>
        <v>3.0920528597695895E-2</v>
      </c>
      <c r="K246" s="7">
        <f t="shared" si="284"/>
        <v>1.7592683382087193E-2</v>
      </c>
      <c r="L246" s="7">
        <f t="shared" si="284"/>
        <v>-1.9445758112202061E-3</v>
      </c>
      <c r="M246" s="7">
        <f t="shared" si="284"/>
        <v>-3.2852506028913098E-4</v>
      </c>
      <c r="N246" s="7">
        <f t="shared" si="284"/>
        <v>-9.8543134842963287E-3</v>
      </c>
      <c r="O246" s="7">
        <f t="shared" si="284"/>
        <v>-5.6347056531170447E-2</v>
      </c>
      <c r="P246" s="7">
        <f t="shared" si="284"/>
        <v>-2.8445248067570761E-2</v>
      </c>
      <c r="Q246" s="7">
        <f t="shared" si="284"/>
        <v>-8.916395629960272E-3</v>
      </c>
      <c r="R246" s="7">
        <f t="shared" si="284"/>
        <v>-1.9448783589501639E-2</v>
      </c>
      <c r="S246" s="7">
        <f t="shared" si="284"/>
        <v>-2.3889671316040806E-3</v>
      </c>
      <c r="T246" s="7">
        <f t="shared" si="284"/>
        <v>-1.3502032872205749E-2</v>
      </c>
      <c r="U246" s="7">
        <f t="shared" si="284"/>
        <v>-9.3380675843426353E-3</v>
      </c>
      <c r="V246" s="7">
        <f t="shared" si="284"/>
        <v>-2.8556301403714901E-2</v>
      </c>
      <c r="W246" s="7">
        <f t="shared" si="284"/>
        <v>3.8126614844347095E-3</v>
      </c>
      <c r="X246" s="7">
        <f t="shared" si="284"/>
        <v>-5.6357738146429748E-3</v>
      </c>
      <c r="Y246" s="7">
        <f t="shared" si="284"/>
        <v>-2.9939054028137457E-2</v>
      </c>
      <c r="Z246" s="7">
        <f t="shared" si="284"/>
        <v>-3.8153790832529788E-2</v>
      </c>
      <c r="AA246" s="7">
        <f t="shared" si="284"/>
        <v>-1.1522542627881216E-2</v>
      </c>
      <c r="AB246" s="7">
        <f t="shared" si="284"/>
        <v>-7.7315545936368357E-3</v>
      </c>
      <c r="AC246" s="7">
        <f t="shared" si="284"/>
        <v>-2.3555244911184436E-2</v>
      </c>
      <c r="AD246" s="7">
        <f t="shared" si="284"/>
        <v>2.7976941606875139E-2</v>
      </c>
      <c r="AE246" s="7">
        <f t="shared" si="284"/>
        <v>4.9058936650697049E-2</v>
      </c>
      <c r="AF246" s="7">
        <f t="shared" si="284"/>
        <v>7.8154769049948447E-2</v>
      </c>
      <c r="AG246" s="7">
        <f t="shared" si="284"/>
        <v>4.3211355535756502E-2</v>
      </c>
      <c r="AH246" s="7">
        <f t="shared" ref="AH246:BH246" si="285">AH44/AH40-1</f>
        <v>4.5870839547795139E-2</v>
      </c>
      <c r="AI246" s="7">
        <f t="shared" si="285"/>
        <v>1.1789047353109927E-2</v>
      </c>
      <c r="AJ246" s="7">
        <f t="shared" si="285"/>
        <v>-2.3404099682684532E-3</v>
      </c>
      <c r="AK246" s="7">
        <f t="shared" si="285"/>
        <v>5.2697515726365385E-3</v>
      </c>
      <c r="AL246" s="7">
        <f t="shared" si="285"/>
        <v>1.9210118405074583E-2</v>
      </c>
      <c r="AM246" s="7">
        <f t="shared" si="285"/>
        <v>9.5308073532249793E-3</v>
      </c>
      <c r="AN246" s="7">
        <f t="shared" si="285"/>
        <v>2.8342631847511734E-2</v>
      </c>
      <c r="AO246" s="7">
        <f t="shared" si="285"/>
        <v>1.8982060680506452E-2</v>
      </c>
      <c r="AP246" s="7">
        <f t="shared" si="285"/>
        <v>3.1845857933328281E-2</v>
      </c>
      <c r="AQ246" s="7">
        <f t="shared" si="285"/>
        <v>1.8280111450416525E-2</v>
      </c>
      <c r="AR246" s="7">
        <f t="shared" si="285"/>
        <v>-3.7931356432238772E-2</v>
      </c>
      <c r="AS246" s="7">
        <f t="shared" si="285"/>
        <v>2.8427449344477829E-2</v>
      </c>
      <c r="AT246" s="7">
        <f t="shared" si="285"/>
        <v>1.8194938781201708E-2</v>
      </c>
      <c r="AU246" s="7">
        <f t="shared" si="285"/>
        <v>3.9169240452953558E-2</v>
      </c>
      <c r="AV246" s="7">
        <f t="shared" si="285"/>
        <v>3.9863858537031227E-2</v>
      </c>
      <c r="AW246" s="7">
        <f t="shared" si="285"/>
        <v>3.7593705536116184E-2</v>
      </c>
      <c r="AX246" s="7">
        <f t="shared" si="285"/>
        <v>-2.989197285559908E-3</v>
      </c>
      <c r="AY246" s="7">
        <f t="shared" si="285"/>
        <v>2.7349358431615789E-2</v>
      </c>
      <c r="AZ246" s="7">
        <f t="shared" si="285"/>
        <v>-7.170923543039831E-3</v>
      </c>
      <c r="BA246" s="7">
        <f t="shared" si="285"/>
        <v>2.5763258915480147E-2</v>
      </c>
      <c r="BB246" s="7">
        <f t="shared" si="285"/>
        <v>1.8305818967305765E-2</v>
      </c>
      <c r="BC246" s="7">
        <f t="shared" si="285"/>
        <v>4.9683624253498593E-2</v>
      </c>
      <c r="BD246" s="7">
        <f t="shared" si="285"/>
        <v>4.9488742839194133E-2</v>
      </c>
      <c r="BE246" s="7">
        <f t="shared" si="285"/>
        <v>1.8288008497997499E-2</v>
      </c>
      <c r="BF246" s="7" t="e">
        <f t="shared" si="285"/>
        <v>#DIV/0!</v>
      </c>
      <c r="BG246" s="7">
        <f t="shared" si="285"/>
        <v>3.060260253781566E-2</v>
      </c>
      <c r="BH246" s="7">
        <f t="shared" si="285"/>
        <v>3.2530818523409E-2</v>
      </c>
    </row>
    <row r="247" spans="1:60" s="7" customFormat="1" hidden="1" x14ac:dyDescent="0.2">
      <c r="A247" s="138">
        <f t="shared" si="265"/>
        <v>39355</v>
      </c>
      <c r="B247" s="16">
        <f t="shared" ref="B247:AG247" si="286">B45/B41-1</f>
        <v>1.5508609868728707E-2</v>
      </c>
      <c r="C247" s="223">
        <f t="shared" si="286"/>
        <v>1.4817440993782682E-2</v>
      </c>
      <c r="D247" s="7">
        <f t="shared" si="286"/>
        <v>-1.2540000393213457E-2</v>
      </c>
      <c r="E247" s="7">
        <f t="shared" si="286"/>
        <v>4.7874897912437486E-2</v>
      </c>
      <c r="F247" s="7">
        <f t="shared" si="286"/>
        <v>1.9587497693259071E-2</v>
      </c>
      <c r="G247" s="7">
        <f t="shared" si="286"/>
        <v>1.883822401293811E-2</v>
      </c>
      <c r="H247" s="7">
        <f t="shared" si="286"/>
        <v>3.2982667244585206E-2</v>
      </c>
      <c r="I247" s="20">
        <f t="shared" si="286"/>
        <v>1.3917251510178197E-2</v>
      </c>
      <c r="J247" s="7">
        <f t="shared" si="286"/>
        <v>2.8210138757597703E-2</v>
      </c>
      <c r="K247" s="7">
        <f t="shared" si="286"/>
        <v>1.7003997252489134E-2</v>
      </c>
      <c r="L247" s="7">
        <f t="shared" si="286"/>
        <v>-3.2027087886122518E-2</v>
      </c>
      <c r="M247" s="7">
        <f t="shared" si="286"/>
        <v>-4.3266768335438188E-3</v>
      </c>
      <c r="N247" s="7">
        <f t="shared" si="286"/>
        <v>-6.9563696496880434E-3</v>
      </c>
      <c r="O247" s="7">
        <f t="shared" si="286"/>
        <v>-5.6173967065143326E-2</v>
      </c>
      <c r="P247" s="7">
        <f t="shared" si="286"/>
        <v>-2.7651622935735531E-2</v>
      </c>
      <c r="Q247" s="7">
        <f t="shared" si="286"/>
        <v>-1.4668584810098251E-2</v>
      </c>
      <c r="R247" s="7">
        <f t="shared" si="286"/>
        <v>-1.716721435398072E-2</v>
      </c>
      <c r="S247" s="7">
        <f t="shared" si="286"/>
        <v>3.8655231186701666E-3</v>
      </c>
      <c r="T247" s="7">
        <f t="shared" si="286"/>
        <v>-1.3250318309065201E-2</v>
      </c>
      <c r="U247" s="7">
        <f t="shared" si="286"/>
        <v>-7.7570005588883939E-3</v>
      </c>
      <c r="V247" s="7">
        <f t="shared" si="286"/>
        <v>-2.8828396184254257E-2</v>
      </c>
      <c r="W247" s="7">
        <f t="shared" si="286"/>
        <v>6.0698936565284356E-4</v>
      </c>
      <c r="X247" s="7">
        <f t="shared" si="286"/>
        <v>3.6230298899964097E-4</v>
      </c>
      <c r="Y247" s="7">
        <f t="shared" si="286"/>
        <v>-2.8459560912031723E-2</v>
      </c>
      <c r="Z247" s="7">
        <f t="shared" si="286"/>
        <v>-4.3100662898209352E-2</v>
      </c>
      <c r="AA247" s="7">
        <f t="shared" si="286"/>
        <v>4.2448390046450069E-3</v>
      </c>
      <c r="AB247" s="7">
        <f t="shared" si="286"/>
        <v>4.4494364265679209E-4</v>
      </c>
      <c r="AC247" s="7">
        <f t="shared" si="286"/>
        <v>-1.1176065992135831E-2</v>
      </c>
      <c r="AD247" s="7">
        <f t="shared" si="286"/>
        <v>2.4763825400248685E-2</v>
      </c>
      <c r="AE247" s="7">
        <f t="shared" si="286"/>
        <v>4.7874897912437486E-2</v>
      </c>
      <c r="AF247" s="7">
        <f t="shared" si="286"/>
        <v>7.4294184730963497E-2</v>
      </c>
      <c r="AG247" s="7">
        <f t="shared" si="286"/>
        <v>4.3605392177489044E-2</v>
      </c>
      <c r="AH247" s="7">
        <f t="shared" ref="AH247:BH247" si="287">AH45/AH41-1</f>
        <v>4.4811456798820259E-2</v>
      </c>
      <c r="AI247" s="7">
        <f t="shared" si="287"/>
        <v>1.0169733028416506E-2</v>
      </c>
      <c r="AJ247" s="7">
        <f t="shared" si="287"/>
        <v>-1.1174769366656401E-3</v>
      </c>
      <c r="AK247" s="7">
        <f t="shared" si="287"/>
        <v>6.3387897976274754E-3</v>
      </c>
      <c r="AL247" s="7">
        <f t="shared" si="287"/>
        <v>1.5217968105151192E-2</v>
      </c>
      <c r="AM247" s="7">
        <f t="shared" si="287"/>
        <v>1.153361035496081E-2</v>
      </c>
      <c r="AN247" s="7">
        <f t="shared" si="287"/>
        <v>2.8497412745326578E-2</v>
      </c>
      <c r="AO247" s="7">
        <f t="shared" si="287"/>
        <v>1.1266853536631372E-2</v>
      </c>
      <c r="AP247" s="7">
        <f t="shared" si="287"/>
        <v>3.4972376282126794E-2</v>
      </c>
      <c r="AQ247" s="7">
        <f t="shared" si="287"/>
        <v>1.7981606554829943E-2</v>
      </c>
      <c r="AR247" s="7">
        <f t="shared" si="287"/>
        <v>-5.297048747552302E-2</v>
      </c>
      <c r="AS247" s="7">
        <f t="shared" si="287"/>
        <v>3.5725525756504561E-2</v>
      </c>
      <c r="AT247" s="7">
        <f t="shared" si="287"/>
        <v>1.8896727800537638E-2</v>
      </c>
      <c r="AU247" s="7">
        <f t="shared" si="287"/>
        <v>3.5107028553930331E-2</v>
      </c>
      <c r="AV247" s="7">
        <f t="shared" si="287"/>
        <v>4.2425305660687362E-2</v>
      </c>
      <c r="AW247" s="7">
        <f t="shared" si="287"/>
        <v>3.4544634340350822E-2</v>
      </c>
      <c r="AX247" s="7">
        <f t="shared" si="287"/>
        <v>4.5243045188330111E-3</v>
      </c>
      <c r="AY247" s="7">
        <f t="shared" si="287"/>
        <v>1.7759645396570045E-2</v>
      </c>
      <c r="AZ247" s="7">
        <f t="shared" si="287"/>
        <v>-6.1312073874405515E-3</v>
      </c>
      <c r="BA247" s="7">
        <f t="shared" si="287"/>
        <v>2.652040982335313E-2</v>
      </c>
      <c r="BB247" s="7">
        <f t="shared" si="287"/>
        <v>1.4882970349029412E-2</v>
      </c>
      <c r="BC247" s="7">
        <f t="shared" si="287"/>
        <v>4.5023632901147526E-2</v>
      </c>
      <c r="BD247" s="7">
        <f t="shared" si="287"/>
        <v>4.3764703708564445E-2</v>
      </c>
      <c r="BE247" s="7">
        <f t="shared" si="287"/>
        <v>2.126523385983381E-2</v>
      </c>
      <c r="BF247" s="7" t="e">
        <f t="shared" si="287"/>
        <v>#DIV/0!</v>
      </c>
      <c r="BG247" s="7">
        <f t="shared" si="287"/>
        <v>2.5359016638473841E-2</v>
      </c>
      <c r="BH247" s="7">
        <f t="shared" si="287"/>
        <v>2.7426769440370924E-2</v>
      </c>
    </row>
    <row r="248" spans="1:60" s="7" customFormat="1" ht="12" hidden="1" thickBot="1" x14ac:dyDescent="0.25">
      <c r="A248" s="139">
        <f t="shared" si="265"/>
        <v>39446</v>
      </c>
      <c r="B248" s="14">
        <f t="shared" ref="B248:AG248" si="288">B46/B42-1</f>
        <v>1.6667334938960776E-2</v>
      </c>
      <c r="C248" s="224">
        <f t="shared" si="288"/>
        <v>1.7138465383673696E-2</v>
      </c>
      <c r="D248" s="22">
        <f t="shared" si="288"/>
        <v>-9.7177955622224088E-3</v>
      </c>
      <c r="E248" s="22">
        <f t="shared" si="288"/>
        <v>4.4468260176700136E-2</v>
      </c>
      <c r="F248" s="22">
        <f t="shared" si="288"/>
        <v>2.0719388537009387E-2</v>
      </c>
      <c r="G248" s="22">
        <f t="shared" si="288"/>
        <v>2.1615293547007974E-2</v>
      </c>
      <c r="H248" s="22">
        <f t="shared" si="288"/>
        <v>4.9634822764306197E-3</v>
      </c>
      <c r="I248" s="23">
        <f t="shared" si="288"/>
        <v>1.5272635341788909E-2</v>
      </c>
      <c r="J248" s="22">
        <f t="shared" si="288"/>
        <v>2.7749821663307417E-2</v>
      </c>
      <c r="K248" s="22">
        <f t="shared" si="288"/>
        <v>2.0409659697538274E-2</v>
      </c>
      <c r="L248" s="22">
        <f t="shared" si="288"/>
        <v>-5.5707608854320689E-3</v>
      </c>
      <c r="M248" s="22">
        <f t="shared" si="288"/>
        <v>-8.8203888919946571E-4</v>
      </c>
      <c r="N248" s="22">
        <f t="shared" si="288"/>
        <v>1.6064731056977255E-3</v>
      </c>
      <c r="O248" s="22">
        <f t="shared" si="288"/>
        <v>-5.3444385972697961E-2</v>
      </c>
      <c r="P248" s="22">
        <f t="shared" si="288"/>
        <v>-2.1263175790396494E-2</v>
      </c>
      <c r="Q248" s="22">
        <f t="shared" si="288"/>
        <v>-3.7935448175837605E-3</v>
      </c>
      <c r="R248" s="22">
        <f t="shared" si="288"/>
        <v>-1.1161899076726378E-2</v>
      </c>
      <c r="S248" s="22">
        <f t="shared" si="288"/>
        <v>-9.0087893180833545E-3</v>
      </c>
      <c r="T248" s="22">
        <f t="shared" si="288"/>
        <v>-2.1388473370401173E-2</v>
      </c>
      <c r="U248" s="22">
        <f t="shared" si="288"/>
        <v>-1.2298338787968155E-2</v>
      </c>
      <c r="V248" s="22">
        <f t="shared" si="288"/>
        <v>-2.1663212463326698E-2</v>
      </c>
      <c r="W248" s="22">
        <f t="shared" si="288"/>
        <v>-1.3570397291046477E-2</v>
      </c>
      <c r="X248" s="22">
        <f t="shared" si="288"/>
        <v>5.4730845124830729E-3</v>
      </c>
      <c r="Y248" s="22">
        <f t="shared" si="288"/>
        <v>-1.4101375412818862E-2</v>
      </c>
      <c r="Z248" s="22">
        <f t="shared" si="288"/>
        <v>-2.8011832509133638E-2</v>
      </c>
      <c r="AA248" s="22">
        <f t="shared" si="288"/>
        <v>1.6714684849970407E-2</v>
      </c>
      <c r="AB248" s="22">
        <f t="shared" si="288"/>
        <v>4.1826996014624473E-3</v>
      </c>
      <c r="AC248" s="22">
        <f t="shared" si="288"/>
        <v>-5.6080710395529643E-3</v>
      </c>
      <c r="AD248" s="22">
        <f t="shared" si="288"/>
        <v>2.3804275911518014E-2</v>
      </c>
      <c r="AE248" s="22">
        <f t="shared" si="288"/>
        <v>4.4468260176700136E-2</v>
      </c>
      <c r="AF248" s="22">
        <f t="shared" si="288"/>
        <v>6.4900364400423349E-2</v>
      </c>
      <c r="AG248" s="22">
        <f t="shared" si="288"/>
        <v>4.948656468449264E-2</v>
      </c>
      <c r="AH248" s="22">
        <f t="shared" ref="AH248:BH248" si="289">AH46/AH42-1</f>
        <v>4.0916156397021952E-2</v>
      </c>
      <c r="AI248" s="22">
        <f t="shared" si="289"/>
        <v>9.4592228025607294E-3</v>
      </c>
      <c r="AJ248" s="22">
        <f t="shared" si="289"/>
        <v>5.8962709785759237E-4</v>
      </c>
      <c r="AK248" s="22">
        <f t="shared" si="289"/>
        <v>9.2389197357021224E-3</v>
      </c>
      <c r="AL248" s="22">
        <f t="shared" si="289"/>
        <v>1.1710620670863925E-2</v>
      </c>
      <c r="AM248" s="22">
        <f t="shared" si="289"/>
        <v>1.5764601652694221E-2</v>
      </c>
      <c r="AN248" s="22">
        <f t="shared" si="289"/>
        <v>2.7766719180176924E-2</v>
      </c>
      <c r="AO248" s="22">
        <f t="shared" si="289"/>
        <v>1.6834971662729625E-2</v>
      </c>
      <c r="AP248" s="22">
        <f t="shared" si="289"/>
        <v>3.1839654322665556E-2</v>
      </c>
      <c r="AQ248" s="22">
        <f t="shared" si="289"/>
        <v>1.9488113496911597E-2</v>
      </c>
      <c r="AR248" s="22">
        <f t="shared" si="289"/>
        <v>-5.2555677570663817E-2</v>
      </c>
      <c r="AS248" s="22">
        <f t="shared" si="289"/>
        <v>4.2612408743161856E-2</v>
      </c>
      <c r="AT248" s="22">
        <f t="shared" si="289"/>
        <v>1.7315683388564818E-2</v>
      </c>
      <c r="AU248" s="22">
        <f t="shared" si="289"/>
        <v>4.5661849057689219E-2</v>
      </c>
      <c r="AV248" s="22">
        <f t="shared" si="289"/>
        <v>4.269579205936469E-2</v>
      </c>
      <c r="AW248" s="22">
        <f t="shared" si="289"/>
        <v>3.2664732895159254E-2</v>
      </c>
      <c r="AX248" s="22">
        <f t="shared" si="289"/>
        <v>1.0683221015852729E-2</v>
      </c>
      <c r="AY248" s="22">
        <f t="shared" si="289"/>
        <v>2.0278204523135779E-2</v>
      </c>
      <c r="AZ248" s="22">
        <f t="shared" si="289"/>
        <v>-4.4832568676724804E-3</v>
      </c>
      <c r="BA248" s="22">
        <f t="shared" si="289"/>
        <v>2.3784096766729323E-2</v>
      </c>
      <c r="BB248" s="22">
        <f t="shared" si="289"/>
        <v>1.3768178501353479E-2</v>
      </c>
      <c r="BC248" s="22">
        <f t="shared" si="289"/>
        <v>4.5025526634166813E-2</v>
      </c>
      <c r="BD248" s="22">
        <f t="shared" si="289"/>
        <v>4.4982427067832287E-2</v>
      </c>
      <c r="BE248" s="22">
        <f t="shared" si="289"/>
        <v>2.3496013285956963E-2</v>
      </c>
      <c r="BF248" s="22" t="e">
        <f t="shared" si="289"/>
        <v>#DIV/0!</v>
      </c>
      <c r="BG248" s="22">
        <f t="shared" si="289"/>
        <v>2.2629897218973349E-2</v>
      </c>
      <c r="BH248" s="22">
        <f t="shared" si="289"/>
        <v>2.4835320126224136E-2</v>
      </c>
    </row>
    <row r="249" spans="1:60" s="7" customFormat="1" hidden="1" x14ac:dyDescent="0.2">
      <c r="A249" s="140">
        <f t="shared" si="265"/>
        <v>39537</v>
      </c>
      <c r="B249" s="24">
        <f t="shared" ref="B249:AG249" si="290">B47/B43-1</f>
        <v>1.5751154777980281E-2</v>
      </c>
      <c r="C249" s="226">
        <f t="shared" si="290"/>
        <v>1.6563526421775387E-2</v>
      </c>
      <c r="D249" s="26">
        <f t="shared" si="290"/>
        <v>-1.134700071136141E-2</v>
      </c>
      <c r="E249" s="26">
        <f t="shared" si="290"/>
        <v>4.7799339825249865E-2</v>
      </c>
      <c r="F249" s="26">
        <f t="shared" si="290"/>
        <v>1.9413574528712729E-2</v>
      </c>
      <c r="G249" s="26">
        <f t="shared" si="290"/>
        <v>2.0780345038593939E-2</v>
      </c>
      <c r="H249" s="26">
        <f t="shared" si="290"/>
        <v>-3.3216456024787178E-3</v>
      </c>
      <c r="I249" s="27">
        <f t="shared" si="290"/>
        <v>1.4743904524001872E-2</v>
      </c>
      <c r="J249" s="26">
        <f t="shared" si="290"/>
        <v>2.3740497615989176E-2</v>
      </c>
      <c r="K249" s="26">
        <f t="shared" si="290"/>
        <v>2.019645788197888E-2</v>
      </c>
      <c r="L249" s="26">
        <f t="shared" si="290"/>
        <v>1.6245960892622868E-2</v>
      </c>
      <c r="M249" s="26">
        <f t="shared" si="290"/>
        <v>-8.7022630218981378E-3</v>
      </c>
      <c r="N249" s="26">
        <f t="shared" si="290"/>
        <v>-6.3707641435084561E-4</v>
      </c>
      <c r="O249" s="26">
        <f t="shared" si="290"/>
        <v>-6.6768922592151281E-2</v>
      </c>
      <c r="P249" s="26">
        <f t="shared" si="290"/>
        <v>-1.9335347527771773E-2</v>
      </c>
      <c r="Q249" s="26">
        <f t="shared" si="290"/>
        <v>-1.2112589576039445E-2</v>
      </c>
      <c r="R249" s="26">
        <f t="shared" si="290"/>
        <v>-1.1227543011922969E-2</v>
      </c>
      <c r="S249" s="26">
        <f t="shared" si="290"/>
        <v>-5.215157319275876E-2</v>
      </c>
      <c r="T249" s="26">
        <f t="shared" si="290"/>
        <v>-2.2658345317570716E-2</v>
      </c>
      <c r="U249" s="26">
        <f t="shared" si="290"/>
        <v>-2.3073796586329243E-3</v>
      </c>
      <c r="V249" s="26">
        <f t="shared" si="290"/>
        <v>-1.1220094186023655E-2</v>
      </c>
      <c r="W249" s="26">
        <f t="shared" si="290"/>
        <v>-7.4202010407725671E-3</v>
      </c>
      <c r="X249" s="26">
        <f t="shared" si="290"/>
        <v>4.5475371351222371E-4</v>
      </c>
      <c r="Y249" s="26">
        <f t="shared" si="290"/>
        <v>-1.655682907037781E-2</v>
      </c>
      <c r="Z249" s="26">
        <f t="shared" si="290"/>
        <v>-3.5503301278345556E-2</v>
      </c>
      <c r="AA249" s="26">
        <f t="shared" si="290"/>
        <v>2.5016851039927124E-2</v>
      </c>
      <c r="AB249" s="26">
        <f t="shared" si="290"/>
        <v>-1.9375921301733046E-3</v>
      </c>
      <c r="AC249" s="26">
        <f t="shared" si="290"/>
        <v>-1.5217727908110601E-2</v>
      </c>
      <c r="AD249" s="26">
        <f t="shared" si="290"/>
        <v>2.1738232152843651E-2</v>
      </c>
      <c r="AE249" s="26">
        <f t="shared" si="290"/>
        <v>4.7799339825249865E-2</v>
      </c>
      <c r="AF249" s="26">
        <f t="shared" si="290"/>
        <v>5.490463880027141E-2</v>
      </c>
      <c r="AG249" s="26">
        <f t="shared" si="290"/>
        <v>7.2181511801856946E-2</v>
      </c>
      <c r="AH249" s="26">
        <f t="shared" ref="AH249:BH249" si="291">AH47/AH43-1</f>
        <v>4.338728598021846E-2</v>
      </c>
      <c r="AI249" s="26">
        <f t="shared" si="291"/>
        <v>9.57017476516131E-3</v>
      </c>
      <c r="AJ249" s="26">
        <f t="shared" si="291"/>
        <v>-3.1934778121195384E-3</v>
      </c>
      <c r="AK249" s="26">
        <f t="shared" si="291"/>
        <v>1.1063740721753756E-2</v>
      </c>
      <c r="AL249" s="26">
        <f t="shared" si="291"/>
        <v>1.1701212831948027E-2</v>
      </c>
      <c r="AM249" s="26">
        <f t="shared" si="291"/>
        <v>1.1899493770051173E-2</v>
      </c>
      <c r="AN249" s="26">
        <f t="shared" si="291"/>
        <v>2.2561137077050875E-2</v>
      </c>
      <c r="AO249" s="26">
        <f t="shared" si="291"/>
        <v>3.3543304547005715E-3</v>
      </c>
      <c r="AP249" s="26">
        <f t="shared" si="291"/>
        <v>2.9701118106567392E-2</v>
      </c>
      <c r="AQ249" s="26">
        <f t="shared" si="291"/>
        <v>2.6122926505209865E-2</v>
      </c>
      <c r="AR249" s="26">
        <f t="shared" si="291"/>
        <v>-6.4116496057982308E-2</v>
      </c>
      <c r="AS249" s="26">
        <f t="shared" si="291"/>
        <v>6.8938760600479432E-2</v>
      </c>
      <c r="AT249" s="26">
        <f t="shared" si="291"/>
        <v>-3.1132544683852847E-3</v>
      </c>
      <c r="AU249" s="26">
        <f t="shared" si="291"/>
        <v>5.9214990800889655E-2</v>
      </c>
      <c r="AV249" s="26">
        <f t="shared" si="291"/>
        <v>4.8103790396761825E-2</v>
      </c>
      <c r="AW249" s="26">
        <f t="shared" si="291"/>
        <v>1.7616798481895346E-2</v>
      </c>
      <c r="AX249" s="26">
        <f t="shared" si="291"/>
        <v>5.8233352125351967E-3</v>
      </c>
      <c r="AY249" s="26">
        <f t="shared" si="291"/>
        <v>2.2611720189757101E-2</v>
      </c>
      <c r="AZ249" s="26">
        <f t="shared" si="291"/>
        <v>-9.5011191806712025E-3</v>
      </c>
      <c r="BA249" s="26">
        <f t="shared" si="291"/>
        <v>2.2934179182261039E-2</v>
      </c>
      <c r="BB249" s="26">
        <f t="shared" si="291"/>
        <v>6.3420431117096054E-3</v>
      </c>
      <c r="BC249" s="26">
        <f t="shared" si="291"/>
        <v>4.1938629966995933E-2</v>
      </c>
      <c r="BD249" s="26">
        <f t="shared" si="291"/>
        <v>3.1437463443588776E-2</v>
      </c>
      <c r="BE249" s="26">
        <f t="shared" si="291"/>
        <v>2.7279877006940012E-2</v>
      </c>
      <c r="BF249" s="26" t="e">
        <f t="shared" si="291"/>
        <v>#DIV/0!</v>
      </c>
      <c r="BG249" s="26">
        <f t="shared" si="291"/>
        <v>1.8667182183133013E-2</v>
      </c>
      <c r="BH249" s="26">
        <f t="shared" si="291"/>
        <v>1.6251926204825962E-2</v>
      </c>
    </row>
    <row r="250" spans="1:60" s="7" customFormat="1" hidden="1" x14ac:dyDescent="0.2">
      <c r="A250" s="138">
        <f t="shared" si="265"/>
        <v>39629</v>
      </c>
      <c r="B250" s="16">
        <f t="shared" ref="B250:AG250" si="292">B48/B44-1</f>
        <v>1.1703601185804491E-2</v>
      </c>
      <c r="C250" s="223">
        <f t="shared" si="292"/>
        <v>1.4293684417211239E-2</v>
      </c>
      <c r="D250" s="7">
        <f t="shared" si="292"/>
        <v>-1.1690040152300463E-2</v>
      </c>
      <c r="E250" s="7">
        <f t="shared" si="292"/>
        <v>4.0447137276234724E-2</v>
      </c>
      <c r="F250" s="7">
        <f t="shared" si="292"/>
        <v>1.4678425104443837E-2</v>
      </c>
      <c r="G250" s="7">
        <f t="shared" si="292"/>
        <v>1.8503168510005663E-2</v>
      </c>
      <c r="H250" s="7">
        <f t="shared" si="292"/>
        <v>-5.1097072413313738E-2</v>
      </c>
      <c r="I250" s="20">
        <f t="shared" si="292"/>
        <v>1.0358458994780939E-2</v>
      </c>
      <c r="J250" s="7">
        <f t="shared" si="292"/>
        <v>2.2322049086733298E-2</v>
      </c>
      <c r="K250" s="7">
        <f t="shared" si="292"/>
        <v>1.7748199020484856E-2</v>
      </c>
      <c r="L250" s="7">
        <f t="shared" si="292"/>
        <v>1.1016639983984389E-2</v>
      </c>
      <c r="M250" s="7">
        <f t="shared" si="292"/>
        <v>-2.1170543291097688E-2</v>
      </c>
      <c r="N250" s="7">
        <f t="shared" si="292"/>
        <v>-1.1165560030723665E-3</v>
      </c>
      <c r="O250" s="7">
        <f t="shared" si="292"/>
        <v>-6.4002879271230828E-2</v>
      </c>
      <c r="P250" s="7">
        <f t="shared" si="292"/>
        <v>-2.2959639181103331E-2</v>
      </c>
      <c r="Q250" s="7">
        <f t="shared" si="292"/>
        <v>-3.256247305805493E-2</v>
      </c>
      <c r="R250" s="7">
        <f t="shared" si="292"/>
        <v>-8.4265427453367181E-3</v>
      </c>
      <c r="S250" s="7">
        <f t="shared" si="292"/>
        <v>-5.9382127651212868E-2</v>
      </c>
      <c r="T250" s="7">
        <f t="shared" si="292"/>
        <v>-2.4264961193906531E-2</v>
      </c>
      <c r="U250" s="7">
        <f t="shared" si="292"/>
        <v>4.6724034380929425E-4</v>
      </c>
      <c r="V250" s="7">
        <f t="shared" si="292"/>
        <v>-1.7077300263735995E-2</v>
      </c>
      <c r="W250" s="7">
        <f t="shared" si="292"/>
        <v>-1.6105498430365128E-2</v>
      </c>
      <c r="X250" s="7">
        <f t="shared" si="292"/>
        <v>-2.1279416707753462E-3</v>
      </c>
      <c r="Y250" s="7">
        <f t="shared" si="292"/>
        <v>-1.3688327062409966E-2</v>
      </c>
      <c r="Z250" s="7">
        <f t="shared" si="292"/>
        <v>-3.4126072404861651E-2</v>
      </c>
      <c r="AA250" s="7">
        <f t="shared" si="292"/>
        <v>3.0896343749582167E-2</v>
      </c>
      <c r="AB250" s="7">
        <f t="shared" si="292"/>
        <v>1.2976257042407457E-3</v>
      </c>
      <c r="AC250" s="7">
        <f t="shared" si="292"/>
        <v>-1.3071969055280297E-2</v>
      </c>
      <c r="AD250" s="7">
        <f t="shared" si="292"/>
        <v>1.8167444037266334E-2</v>
      </c>
      <c r="AE250" s="7">
        <f t="shared" si="292"/>
        <v>4.0447137276234724E-2</v>
      </c>
      <c r="AF250" s="7">
        <f t="shared" si="292"/>
        <v>3.7541938837862388E-2</v>
      </c>
      <c r="AG250" s="7">
        <f t="shared" si="292"/>
        <v>6.2997319542776209E-2</v>
      </c>
      <c r="AH250" s="7">
        <f t="shared" ref="AH250:BH250" si="293">AH48/AH44-1</f>
        <v>3.7694575624430016E-2</v>
      </c>
      <c r="AI250" s="7">
        <f t="shared" si="293"/>
        <v>7.4935343646631569E-3</v>
      </c>
      <c r="AJ250" s="7">
        <f t="shared" si="293"/>
        <v>-3.2720399553920476E-4</v>
      </c>
      <c r="AK250" s="7">
        <f t="shared" si="293"/>
        <v>6.5099580797050027E-3</v>
      </c>
      <c r="AL250" s="7">
        <f t="shared" si="293"/>
        <v>9.9384716157828734E-3</v>
      </c>
      <c r="AM250" s="7">
        <f t="shared" si="293"/>
        <v>1.0126015795886678E-2</v>
      </c>
      <c r="AN250" s="7">
        <f t="shared" si="293"/>
        <v>1.2465890511656585E-2</v>
      </c>
      <c r="AO250" s="7">
        <f t="shared" si="293"/>
        <v>-4.4179090153352307E-3</v>
      </c>
      <c r="AP250" s="7">
        <f t="shared" si="293"/>
        <v>1.870593543830168E-2</v>
      </c>
      <c r="AQ250" s="7">
        <f t="shared" si="293"/>
        <v>2.2806131980772859E-2</v>
      </c>
      <c r="AR250" s="7">
        <f t="shared" si="293"/>
        <v>-7.0871986531828801E-2</v>
      </c>
      <c r="AS250" s="7">
        <f t="shared" si="293"/>
        <v>7.9063940550643697E-2</v>
      </c>
      <c r="AT250" s="7">
        <f t="shared" si="293"/>
        <v>-3.0355035118956319E-4</v>
      </c>
      <c r="AU250" s="7">
        <f t="shared" si="293"/>
        <v>5.3292524950050213E-2</v>
      </c>
      <c r="AV250" s="7">
        <f t="shared" si="293"/>
        <v>3.9664133145731029E-2</v>
      </c>
      <c r="AW250" s="7">
        <f t="shared" si="293"/>
        <v>1.6296091454486072E-2</v>
      </c>
      <c r="AX250" s="7">
        <f t="shared" si="293"/>
        <v>8.6983176496402415E-4</v>
      </c>
      <c r="AY250" s="7">
        <f t="shared" si="293"/>
        <v>3.7606694961385134E-3</v>
      </c>
      <c r="AZ250" s="7">
        <f t="shared" si="293"/>
        <v>-1.552513238062081E-2</v>
      </c>
      <c r="BA250" s="7">
        <f t="shared" si="293"/>
        <v>1.9898148757578449E-2</v>
      </c>
      <c r="BB250" s="7">
        <f t="shared" si="293"/>
        <v>9.2732972558420279E-3</v>
      </c>
      <c r="BC250" s="7">
        <f t="shared" si="293"/>
        <v>3.9563035630765242E-2</v>
      </c>
      <c r="BD250" s="7">
        <f t="shared" si="293"/>
        <v>2.0374165230971908E-2</v>
      </c>
      <c r="BE250" s="7">
        <f t="shared" si="293"/>
        <v>3.6970212236675293E-2</v>
      </c>
      <c r="BF250" s="7" t="e">
        <f t="shared" si="293"/>
        <v>#DIV/0!</v>
      </c>
      <c r="BG250" s="7">
        <f t="shared" si="293"/>
        <v>1.6892026968251317E-2</v>
      </c>
      <c r="BH250" s="7">
        <f t="shared" si="293"/>
        <v>1.5501847683459635E-2</v>
      </c>
    </row>
    <row r="251" spans="1:60" s="7" customFormat="1" hidden="1" x14ac:dyDescent="0.2">
      <c r="A251" s="138">
        <f t="shared" si="265"/>
        <v>39721</v>
      </c>
      <c r="B251" s="16">
        <f t="shared" ref="B251:AG251" si="294">B49/B45-1</f>
        <v>4.2712570655489834E-3</v>
      </c>
      <c r="C251" s="223">
        <f t="shared" si="294"/>
        <v>7.8287645784609339E-3</v>
      </c>
      <c r="D251" s="7">
        <f t="shared" si="294"/>
        <v>-1.645203291135322E-2</v>
      </c>
      <c r="E251" s="7">
        <f t="shared" si="294"/>
        <v>2.9206995287702986E-2</v>
      </c>
      <c r="F251" s="7">
        <f t="shared" si="294"/>
        <v>6.9071563159806004E-3</v>
      </c>
      <c r="G251" s="7">
        <f t="shared" si="294"/>
        <v>1.2067713990814521E-2</v>
      </c>
      <c r="H251" s="7">
        <f t="shared" si="294"/>
        <v>-8.4087642584642075E-2</v>
      </c>
      <c r="I251" s="20">
        <f t="shared" si="294"/>
        <v>2.199724572164552E-3</v>
      </c>
      <c r="J251" s="7">
        <f t="shared" si="294"/>
        <v>2.0575490744468183E-2</v>
      </c>
      <c r="K251" s="7">
        <f t="shared" si="294"/>
        <v>1.0384264837578927E-2</v>
      </c>
      <c r="L251" s="7">
        <f t="shared" si="294"/>
        <v>4.2217407212938873E-3</v>
      </c>
      <c r="M251" s="7">
        <f t="shared" si="294"/>
        <v>-2.4821053249761138E-2</v>
      </c>
      <c r="N251" s="7">
        <f t="shared" si="294"/>
        <v>-4.9891913833206569E-3</v>
      </c>
      <c r="O251" s="7">
        <f t="shared" si="294"/>
        <v>-6.5161326393354591E-2</v>
      </c>
      <c r="P251" s="7">
        <f t="shared" si="294"/>
        <v>-3.0584594103507889E-2</v>
      </c>
      <c r="Q251" s="7">
        <f t="shared" si="294"/>
        <v>-5.3580746463057327E-2</v>
      </c>
      <c r="R251" s="7">
        <f t="shared" si="294"/>
        <v>-9.2104801643116962E-3</v>
      </c>
      <c r="S251" s="7">
        <f t="shared" si="294"/>
        <v>-5.9383653903593348E-2</v>
      </c>
      <c r="T251" s="7">
        <f t="shared" si="294"/>
        <v>-2.8227866519000222E-2</v>
      </c>
      <c r="U251" s="7">
        <f t="shared" si="294"/>
        <v>-4.8756529844694585E-3</v>
      </c>
      <c r="V251" s="7">
        <f t="shared" si="294"/>
        <v>-2.062289676459661E-2</v>
      </c>
      <c r="W251" s="7">
        <f t="shared" si="294"/>
        <v>-1.3755572772942481E-2</v>
      </c>
      <c r="X251" s="7">
        <f t="shared" si="294"/>
        <v>-1.4489622720665118E-2</v>
      </c>
      <c r="Y251" s="7">
        <f t="shared" si="294"/>
        <v>-1.552543531233197E-2</v>
      </c>
      <c r="Z251" s="7">
        <f t="shared" si="294"/>
        <v>-2.9705315877314842E-2</v>
      </c>
      <c r="AA251" s="7">
        <f t="shared" si="294"/>
        <v>1.4655426514137426E-2</v>
      </c>
      <c r="AB251" s="7">
        <f t="shared" si="294"/>
        <v>-6.0933367320583631E-3</v>
      </c>
      <c r="AC251" s="7">
        <f t="shared" si="294"/>
        <v>-1.8906733685678967E-2</v>
      </c>
      <c r="AD251" s="7">
        <f t="shared" si="294"/>
        <v>5.585366207638387E-3</v>
      </c>
      <c r="AE251" s="7">
        <f t="shared" si="294"/>
        <v>2.9206995287702986E-2</v>
      </c>
      <c r="AF251" s="7">
        <f t="shared" si="294"/>
        <v>1.739737975678457E-2</v>
      </c>
      <c r="AG251" s="7">
        <f t="shared" si="294"/>
        <v>5.1862199147335142E-2</v>
      </c>
      <c r="AH251" s="7">
        <f t="shared" ref="AH251:BH251" si="295">AH49/AH45-1</f>
        <v>2.7714630276735486E-2</v>
      </c>
      <c r="AI251" s="7">
        <f t="shared" si="295"/>
        <v>2.4883930623615935E-3</v>
      </c>
      <c r="AJ251" s="7">
        <f t="shared" si="295"/>
        <v>-6.0952406913142854E-3</v>
      </c>
      <c r="AK251" s="7">
        <f t="shared" si="295"/>
        <v>8.4606831911737679E-4</v>
      </c>
      <c r="AL251" s="7">
        <f t="shared" si="295"/>
        <v>5.508986409318517E-3</v>
      </c>
      <c r="AM251" s="7">
        <f t="shared" si="295"/>
        <v>1.5394789386651286E-3</v>
      </c>
      <c r="AN251" s="7">
        <f t="shared" si="295"/>
        <v>5.1309354228146198E-4</v>
      </c>
      <c r="AO251" s="7">
        <f t="shared" si="295"/>
        <v>-1.8652411759326637E-2</v>
      </c>
      <c r="AP251" s="7">
        <f t="shared" si="295"/>
        <v>7.5502181723239303E-3</v>
      </c>
      <c r="AQ251" s="7">
        <f t="shared" si="295"/>
        <v>1.852262732727139E-2</v>
      </c>
      <c r="AR251" s="7">
        <f t="shared" si="295"/>
        <v>-6.3562065319643368E-2</v>
      </c>
      <c r="AS251" s="7">
        <f t="shared" si="295"/>
        <v>6.8213621369396016E-2</v>
      </c>
      <c r="AT251" s="7">
        <f t="shared" si="295"/>
        <v>-8.7228070920314371E-3</v>
      </c>
      <c r="AU251" s="7">
        <f t="shared" si="295"/>
        <v>3.1674472489140015E-2</v>
      </c>
      <c r="AV251" s="7">
        <f t="shared" si="295"/>
        <v>3.4236893171575522E-2</v>
      </c>
      <c r="AW251" s="7">
        <f t="shared" si="295"/>
        <v>8.6374348174211857E-3</v>
      </c>
      <c r="AX251" s="7">
        <f t="shared" si="295"/>
        <v>-1.1242869598266925E-3</v>
      </c>
      <c r="AY251" s="7">
        <f t="shared" si="295"/>
        <v>-1.536957849009013E-2</v>
      </c>
      <c r="AZ251" s="7">
        <f t="shared" si="295"/>
        <v>-1.1555437512666078E-2</v>
      </c>
      <c r="BA251" s="7">
        <f t="shared" si="295"/>
        <v>1.0535043308564029E-2</v>
      </c>
      <c r="BB251" s="7">
        <f t="shared" si="295"/>
        <v>7.1553052742305834E-3</v>
      </c>
      <c r="BC251" s="7">
        <f t="shared" si="295"/>
        <v>3.9055079123516023E-2</v>
      </c>
      <c r="BD251" s="7">
        <f t="shared" si="295"/>
        <v>1.8333944124235391E-2</v>
      </c>
      <c r="BE251" s="7">
        <f t="shared" si="295"/>
        <v>3.2653673983948917E-2</v>
      </c>
      <c r="BF251" s="7" t="e">
        <f t="shared" si="295"/>
        <v>#DIV/0!</v>
      </c>
      <c r="BG251" s="7">
        <f t="shared" si="295"/>
        <v>1.464982559260597E-2</v>
      </c>
      <c r="BH251" s="7">
        <f t="shared" si="295"/>
        <v>1.4630603099472728E-2</v>
      </c>
    </row>
    <row r="252" spans="1:60" s="7" customFormat="1" ht="12" hidden="1" thickBot="1" x14ac:dyDescent="0.25">
      <c r="A252" s="139">
        <f t="shared" si="265"/>
        <v>39812</v>
      </c>
      <c r="B252" s="14">
        <f t="shared" ref="B252:AG252" si="296">B50/B46-1</f>
        <v>-5.7314656900098182E-3</v>
      </c>
      <c r="C252" s="224">
        <f t="shared" si="296"/>
        <v>2.2220953080429595E-3</v>
      </c>
      <c r="D252" s="22">
        <f t="shared" si="296"/>
        <v>-2.2450627301464188E-2</v>
      </c>
      <c r="E252" s="22">
        <f t="shared" si="296"/>
        <v>2.2437024220965274E-2</v>
      </c>
      <c r="F252" s="22">
        <f t="shared" si="296"/>
        <v>-4.5932213304537006E-3</v>
      </c>
      <c r="G252" s="22">
        <f t="shared" si="296"/>
        <v>6.6560789511496132E-3</v>
      </c>
      <c r="H252" s="22">
        <f t="shared" si="296"/>
        <v>-0.20570802417373713</v>
      </c>
      <c r="I252" s="23">
        <f t="shared" si="296"/>
        <v>-8.9518173685212421E-3</v>
      </c>
      <c r="J252" s="22">
        <f t="shared" si="296"/>
        <v>1.9547256459280238E-2</v>
      </c>
      <c r="K252" s="22">
        <f t="shared" si="296"/>
        <v>4.104319635453102E-3</v>
      </c>
      <c r="L252" s="22">
        <f t="shared" si="296"/>
        <v>5.0810511740180253E-3</v>
      </c>
      <c r="M252" s="22">
        <f t="shared" si="296"/>
        <v>-3.3065173741912535E-2</v>
      </c>
      <c r="N252" s="22">
        <f t="shared" si="296"/>
        <v>-1.1847575681912415E-2</v>
      </c>
      <c r="O252" s="22">
        <f t="shared" si="296"/>
        <v>-8.142886730169685E-2</v>
      </c>
      <c r="P252" s="22">
        <f t="shared" si="296"/>
        <v>-3.9561876874043334E-2</v>
      </c>
      <c r="Q252" s="22">
        <f t="shared" si="296"/>
        <v>-5.1034679063294841E-2</v>
      </c>
      <c r="R252" s="22">
        <f t="shared" si="296"/>
        <v>-1.6053568986057587E-2</v>
      </c>
      <c r="S252" s="22">
        <f t="shared" si="296"/>
        <v>-6.2158240638595874E-2</v>
      </c>
      <c r="T252" s="22">
        <f t="shared" si="296"/>
        <v>-2.9610624500841398E-2</v>
      </c>
      <c r="U252" s="22">
        <f t="shared" si="296"/>
        <v>-3.5488055201917668E-3</v>
      </c>
      <c r="V252" s="22">
        <f t="shared" si="296"/>
        <v>-2.7671814266797989E-2</v>
      </c>
      <c r="W252" s="22">
        <f t="shared" si="296"/>
        <v>-9.1520387677475057E-3</v>
      </c>
      <c r="X252" s="22">
        <f t="shared" si="296"/>
        <v>-2.6901268996545102E-2</v>
      </c>
      <c r="Y252" s="22">
        <f t="shared" si="296"/>
        <v>-3.1558527631110889E-2</v>
      </c>
      <c r="Z252" s="22">
        <f t="shared" si="296"/>
        <v>-4.7151818949206059E-2</v>
      </c>
      <c r="AA252" s="22">
        <f t="shared" si="296"/>
        <v>1.4659067428528516E-3</v>
      </c>
      <c r="AB252" s="22">
        <f t="shared" si="296"/>
        <v>-1.2965475483548539E-2</v>
      </c>
      <c r="AC252" s="22">
        <f t="shared" si="296"/>
        <v>-1.0224579808498779E-2</v>
      </c>
      <c r="AD252" s="22">
        <f t="shared" si="296"/>
        <v>-4.9022593379104418E-3</v>
      </c>
      <c r="AE252" s="22">
        <f t="shared" si="296"/>
        <v>2.2437024220965274E-2</v>
      </c>
      <c r="AF252" s="22">
        <f t="shared" si="296"/>
        <v>4.8410438424095759E-4</v>
      </c>
      <c r="AG252" s="22">
        <f t="shared" si="296"/>
        <v>4.4751584198361227E-2</v>
      </c>
      <c r="AH252" s="22">
        <f t="shared" ref="AH252:BH252" si="297">AH50/AH46-1</f>
        <v>2.2452568736717637E-2</v>
      </c>
      <c r="AI252" s="22">
        <f t="shared" si="297"/>
        <v>-6.2476760190777192E-5</v>
      </c>
      <c r="AJ252" s="22">
        <f t="shared" si="297"/>
        <v>-1.0656077103753492E-2</v>
      </c>
      <c r="AK252" s="22">
        <f t="shared" si="297"/>
        <v>-3.8051635681065621E-3</v>
      </c>
      <c r="AL252" s="22">
        <f t="shared" si="297"/>
        <v>4.7124636131015141E-3</v>
      </c>
      <c r="AM252" s="22">
        <f t="shared" si="297"/>
        <v>-7.2360645140164825E-3</v>
      </c>
      <c r="AN252" s="22">
        <f t="shared" si="297"/>
        <v>3.8071864582844839E-3</v>
      </c>
      <c r="AO252" s="22">
        <f t="shared" si="297"/>
        <v>-2.9248034664092093E-2</v>
      </c>
      <c r="AP252" s="22">
        <f t="shared" si="297"/>
        <v>1.5943763828001778E-2</v>
      </c>
      <c r="AQ252" s="22">
        <f t="shared" si="297"/>
        <v>2.738203786189386E-3</v>
      </c>
      <c r="AR252" s="22">
        <f t="shared" si="297"/>
        <v>-6.6825158722567113E-2</v>
      </c>
      <c r="AS252" s="22">
        <f t="shared" si="297"/>
        <v>5.5567037883286652E-2</v>
      </c>
      <c r="AT252" s="22">
        <f t="shared" si="297"/>
        <v>-5.8333180714493782E-3</v>
      </c>
      <c r="AU252" s="22">
        <f t="shared" si="297"/>
        <v>-4.4952147855176205E-3</v>
      </c>
      <c r="AV252" s="22">
        <f t="shared" si="297"/>
        <v>2.5162382993368482E-2</v>
      </c>
      <c r="AW252" s="22">
        <f t="shared" si="297"/>
        <v>2.1763750114279778E-2</v>
      </c>
      <c r="AX252" s="22">
        <f t="shared" si="297"/>
        <v>-1.2006138928953969E-2</v>
      </c>
      <c r="AY252" s="22">
        <f t="shared" si="297"/>
        <v>-6.9991917610264354E-2</v>
      </c>
      <c r="AZ252" s="22">
        <f t="shared" si="297"/>
        <v>-1.925191475424648E-2</v>
      </c>
      <c r="BA252" s="22">
        <f t="shared" si="297"/>
        <v>1.0470187578617507E-2</v>
      </c>
      <c r="BB252" s="22">
        <f t="shared" si="297"/>
        <v>8.0854818241899995E-3</v>
      </c>
      <c r="BC252" s="22">
        <f t="shared" si="297"/>
        <v>3.8079386471785659E-2</v>
      </c>
      <c r="BD252" s="22">
        <f t="shared" si="297"/>
        <v>1.2577523036500393E-2</v>
      </c>
      <c r="BE252" s="22">
        <f t="shared" si="297"/>
        <v>3.0285359036540394E-2</v>
      </c>
      <c r="BF252" s="22" t="e">
        <f t="shared" si="297"/>
        <v>#DIV/0!</v>
      </c>
      <c r="BG252" s="22">
        <f t="shared" si="297"/>
        <v>1.2425696169750866E-2</v>
      </c>
      <c r="BH252" s="22">
        <f t="shared" si="297"/>
        <v>1.0951958575099674E-2</v>
      </c>
    </row>
    <row r="253" spans="1:60" s="7" customFormat="1" hidden="1" x14ac:dyDescent="0.2">
      <c r="A253" s="140">
        <f t="shared" si="265"/>
        <v>39902</v>
      </c>
      <c r="B253" s="24">
        <f t="shared" ref="B253:AG253" si="298">B51/B47-1</f>
        <v>-2.3179387627626613E-2</v>
      </c>
      <c r="C253" s="24">
        <f t="shared" si="298"/>
        <v>-9.7966415563957021E-3</v>
      </c>
      <c r="D253" s="26">
        <f t="shared" si="298"/>
        <v>-3.4284028195068705E-2</v>
      </c>
      <c r="E253" s="26">
        <f t="shared" si="298"/>
        <v>-7.9682487147638703E-3</v>
      </c>
      <c r="F253" s="26">
        <f t="shared" si="298"/>
        <v>-2.2059653324942197E-2</v>
      </c>
      <c r="G253" s="26">
        <f t="shared" si="298"/>
        <v>-3.1832863284180224E-3</v>
      </c>
      <c r="H253" s="26">
        <f t="shared" si="298"/>
        <v>-0.34364721955999189</v>
      </c>
      <c r="I253" s="27">
        <f t="shared" si="298"/>
        <v>-2.7893754434106133E-2</v>
      </c>
      <c r="J253" s="26">
        <f t="shared" si="298"/>
        <v>1.3885578727232728E-2</v>
      </c>
      <c r="K253" s="26">
        <f t="shared" si="298"/>
        <v>-6.5617989281870903E-3</v>
      </c>
      <c r="L253" s="26">
        <f t="shared" si="298"/>
        <v>-4.3539505321574024E-2</v>
      </c>
      <c r="M253" s="26">
        <f t="shared" si="298"/>
        <v>-3.6693738342248094E-2</v>
      </c>
      <c r="N253" s="26">
        <f t="shared" si="298"/>
        <v>-1.5434285260696901E-2</v>
      </c>
      <c r="O253" s="26">
        <f t="shared" si="298"/>
        <v>-9.9972342496711941E-2</v>
      </c>
      <c r="P253" s="26">
        <f t="shared" si="298"/>
        <v>-6.0357425959302047E-2</v>
      </c>
      <c r="Q253" s="26">
        <f t="shared" si="298"/>
        <v>-7.5896530521670891E-2</v>
      </c>
      <c r="R253" s="26">
        <f t="shared" si="298"/>
        <v>-2.9559112223519257E-2</v>
      </c>
      <c r="S253" s="26">
        <f t="shared" si="298"/>
        <v>-3.0216160728339658E-2</v>
      </c>
      <c r="T253" s="26">
        <f t="shared" si="298"/>
        <v>-4.6575794179960384E-2</v>
      </c>
      <c r="U253" s="26">
        <f t="shared" si="298"/>
        <v>-3.8491405765866182E-2</v>
      </c>
      <c r="V253" s="26">
        <f t="shared" si="298"/>
        <v>-5.9084215555106012E-2</v>
      </c>
      <c r="W253" s="26">
        <f t="shared" si="298"/>
        <v>-3.215993237277126E-2</v>
      </c>
      <c r="X253" s="26">
        <f t="shared" si="298"/>
        <v>-3.3567776999920418E-2</v>
      </c>
      <c r="Y253" s="26">
        <f t="shared" si="298"/>
        <v>-3.1491072913491847E-2</v>
      </c>
      <c r="Z253" s="26">
        <f t="shared" si="298"/>
        <v>-4.8438030615395311E-2</v>
      </c>
      <c r="AA253" s="26">
        <f t="shared" si="298"/>
        <v>3.4995439358576075E-3</v>
      </c>
      <c r="AB253" s="26">
        <f t="shared" si="298"/>
        <v>-2.9143232868020008E-2</v>
      </c>
      <c r="AC253" s="26">
        <f t="shared" si="298"/>
        <v>1.6517942497829674E-2</v>
      </c>
      <c r="AD253" s="26">
        <f t="shared" si="298"/>
        <v>-9.7626091574407603E-3</v>
      </c>
      <c r="AE253" s="26">
        <f t="shared" si="298"/>
        <v>-7.9682487147638703E-3</v>
      </c>
      <c r="AF253" s="26">
        <f t="shared" si="298"/>
        <v>-4.194905301027263E-2</v>
      </c>
      <c r="AG253" s="26">
        <f t="shared" si="298"/>
        <v>2.8930046638102613E-3</v>
      </c>
      <c r="AH253" s="26">
        <f t="shared" ref="AH253:BH253" si="299">AH51/AH47-1</f>
        <v>-4.6853992049231685E-3</v>
      </c>
      <c r="AI253" s="26">
        <f t="shared" si="299"/>
        <v>-9.7624682717882827E-3</v>
      </c>
      <c r="AJ253" s="26">
        <f t="shared" si="299"/>
        <v>-1.5490137559716177E-2</v>
      </c>
      <c r="AK253" s="26">
        <f t="shared" si="299"/>
        <v>-1.6389144212726192E-2</v>
      </c>
      <c r="AL253" s="26">
        <f t="shared" si="299"/>
        <v>-4.4013855367530663E-3</v>
      </c>
      <c r="AM253" s="26">
        <f t="shared" si="299"/>
        <v>-1.3499837432524919E-2</v>
      </c>
      <c r="AN253" s="26">
        <f t="shared" si="299"/>
        <v>-1.1463643629459841E-2</v>
      </c>
      <c r="AO253" s="26">
        <f t="shared" si="299"/>
        <v>-3.665026749566469E-2</v>
      </c>
      <c r="AP253" s="26">
        <f t="shared" si="299"/>
        <v>-2.3402797732601233E-3</v>
      </c>
      <c r="AQ253" s="26">
        <f t="shared" si="299"/>
        <v>-5.6140143195707592E-3</v>
      </c>
      <c r="AR253" s="26">
        <f t="shared" si="299"/>
        <v>-5.5198438526799731E-2</v>
      </c>
      <c r="AS253" s="26">
        <f t="shared" si="299"/>
        <v>2.5459701239477495E-2</v>
      </c>
      <c r="AT253" s="26">
        <f t="shared" si="299"/>
        <v>6.5030502476821628E-3</v>
      </c>
      <c r="AU253" s="26">
        <f t="shared" si="299"/>
        <v>-4.2655288105134082E-2</v>
      </c>
      <c r="AV253" s="26">
        <f t="shared" si="299"/>
        <v>8.482865969742015E-3</v>
      </c>
      <c r="AW253" s="26">
        <f t="shared" si="299"/>
        <v>3.706478595113083E-2</v>
      </c>
      <c r="AX253" s="26">
        <f t="shared" si="299"/>
        <v>-4.0328618549838713E-2</v>
      </c>
      <c r="AY253" s="26">
        <f t="shared" si="299"/>
        <v>-0.13488655895684498</v>
      </c>
      <c r="AZ253" s="26">
        <f t="shared" si="299"/>
        <v>-7.4612211711141185E-2</v>
      </c>
      <c r="BA253" s="26">
        <f t="shared" si="299"/>
        <v>6.9217567660120327E-3</v>
      </c>
      <c r="BB253" s="26">
        <f t="shared" si="299"/>
        <v>1.3466414100464341E-2</v>
      </c>
      <c r="BC253" s="26">
        <f t="shared" si="299"/>
        <v>3.7231926989326647E-2</v>
      </c>
      <c r="BD253" s="26">
        <f t="shared" si="299"/>
        <v>3.5286916295662607E-4</v>
      </c>
      <c r="BE253" s="26">
        <f t="shared" si="299"/>
        <v>2.5115344103460169E-2</v>
      </c>
      <c r="BF253" s="26" t="e">
        <f t="shared" si="299"/>
        <v>#DIV/0!</v>
      </c>
      <c r="BG253" s="26">
        <f t="shared" si="299"/>
        <v>1.2707282458770175E-2</v>
      </c>
      <c r="BH253" s="26">
        <f t="shared" si="299"/>
        <v>1.7387731075828805E-2</v>
      </c>
    </row>
    <row r="254" spans="1:60" s="7" customFormat="1" hidden="1" x14ac:dyDescent="0.2">
      <c r="A254" s="138">
        <f t="shared" si="265"/>
        <v>39994</v>
      </c>
      <c r="B254" s="16">
        <f t="shared" ref="B254:AG254" si="300">B52/B48-1</f>
        <v>-2.760293726024643E-2</v>
      </c>
      <c r="C254" s="16">
        <f t="shared" si="300"/>
        <v>-1.7551717147709756E-2</v>
      </c>
      <c r="D254" s="7">
        <f t="shared" si="300"/>
        <v>-4.5653476056069953E-2</v>
      </c>
      <c r="E254" s="7">
        <f t="shared" si="300"/>
        <v>-1.9876175876501812E-2</v>
      </c>
      <c r="F254" s="7">
        <f t="shared" si="300"/>
        <v>-2.3770090517106546E-2</v>
      </c>
      <c r="G254" s="7">
        <f t="shared" si="300"/>
        <v>-9.4497871299221714E-3</v>
      </c>
      <c r="H254" s="7">
        <f t="shared" si="300"/>
        <v>-0.28810508025173087</v>
      </c>
      <c r="I254" s="20">
        <f t="shared" si="300"/>
        <v>-3.2914771494351847E-2</v>
      </c>
      <c r="J254" s="7">
        <f t="shared" si="300"/>
        <v>1.3837574844761669E-2</v>
      </c>
      <c r="K254" s="7">
        <f t="shared" si="300"/>
        <v>-1.4074246864617668E-2</v>
      </c>
      <c r="L254" s="7">
        <f t="shared" si="300"/>
        <v>-1.3265593184316193E-2</v>
      </c>
      <c r="M254" s="7">
        <f t="shared" si="300"/>
        <v>-4.2327741054775325E-2</v>
      </c>
      <c r="N254" s="7">
        <f t="shared" si="300"/>
        <v>-1.4574166122216514E-2</v>
      </c>
      <c r="O254" s="7">
        <f t="shared" si="300"/>
        <v>-0.11122498158002059</v>
      </c>
      <c r="P254" s="7">
        <f t="shared" si="300"/>
        <v>-7.021773590890712E-2</v>
      </c>
      <c r="Q254" s="7">
        <f t="shared" si="300"/>
        <v>-6.0574447709482726E-2</v>
      </c>
      <c r="R254" s="7">
        <f t="shared" si="300"/>
        <v>-4.1842875558528725E-2</v>
      </c>
      <c r="S254" s="7">
        <f t="shared" si="300"/>
        <v>-2.8911854166695172E-2</v>
      </c>
      <c r="T254" s="7">
        <f t="shared" si="300"/>
        <v>-6.1299051224475321E-2</v>
      </c>
      <c r="U254" s="7">
        <f t="shared" si="300"/>
        <v>-6.4640519250673489E-2</v>
      </c>
      <c r="V254" s="7">
        <f t="shared" si="300"/>
        <v>-6.7783010260256238E-2</v>
      </c>
      <c r="W254" s="7">
        <f t="shared" si="300"/>
        <v>-5.2918882530659128E-2</v>
      </c>
      <c r="X254" s="7">
        <f t="shared" si="300"/>
        <v>-5.0718758673781172E-2</v>
      </c>
      <c r="Y254" s="7">
        <f t="shared" si="300"/>
        <v>-4.2328439764388603E-2</v>
      </c>
      <c r="Z254" s="7">
        <f t="shared" si="300"/>
        <v>-6.3890119928542433E-2</v>
      </c>
      <c r="AA254" s="7">
        <f t="shared" si="300"/>
        <v>1.741314036365571E-3</v>
      </c>
      <c r="AB254" s="7">
        <f t="shared" si="300"/>
        <v>-4.7185560789548275E-2</v>
      </c>
      <c r="AC254" s="7">
        <f t="shared" si="300"/>
        <v>2.2297728637291625E-2</v>
      </c>
      <c r="AD254" s="7">
        <f t="shared" si="300"/>
        <v>-1.4801239482191031E-2</v>
      </c>
      <c r="AE254" s="7">
        <f t="shared" si="300"/>
        <v>-1.9876175876501812E-2</v>
      </c>
      <c r="AF254" s="7">
        <f t="shared" si="300"/>
        <v>-5.4953773563555575E-2</v>
      </c>
      <c r="AG254" s="7">
        <f t="shared" si="300"/>
        <v>-6.4952177411837786E-3</v>
      </c>
      <c r="AH254" s="7">
        <f t="shared" ref="AH254:BH254" si="301">AH52/AH48-1</f>
        <v>-1.6816109936310775E-2</v>
      </c>
      <c r="AI254" s="7">
        <f t="shared" si="301"/>
        <v>-1.8440851999870556E-2</v>
      </c>
      <c r="AJ254" s="7">
        <f t="shared" si="301"/>
        <v>-2.3342193004119549E-2</v>
      </c>
      <c r="AK254" s="7">
        <f t="shared" si="301"/>
        <v>-2.7890721303108101E-2</v>
      </c>
      <c r="AL254" s="7">
        <f t="shared" si="301"/>
        <v>-1.1581013177208832E-2</v>
      </c>
      <c r="AM254" s="7">
        <f t="shared" si="301"/>
        <v>-2.1205297477327911E-2</v>
      </c>
      <c r="AN254" s="7">
        <f t="shared" si="301"/>
        <v>-9.8700935032854931E-3</v>
      </c>
      <c r="AO254" s="7">
        <f t="shared" si="301"/>
        <v>-4.2119829901531403E-2</v>
      </c>
      <c r="AP254" s="7">
        <f t="shared" si="301"/>
        <v>1.7784583687379119E-3</v>
      </c>
      <c r="AQ254" s="7">
        <f t="shared" si="301"/>
        <v>-1.4027976960867883E-2</v>
      </c>
      <c r="AR254" s="7">
        <f t="shared" si="301"/>
        <v>-5.4513535596506957E-2</v>
      </c>
      <c r="AS254" s="7">
        <f t="shared" si="301"/>
        <v>-6.0963971737260092E-4</v>
      </c>
      <c r="AT254" s="7">
        <f t="shared" si="301"/>
        <v>1.7584234670990906E-3</v>
      </c>
      <c r="AU254" s="7">
        <f t="shared" si="301"/>
        <v>-5.5312145412855451E-2</v>
      </c>
      <c r="AV254" s="7">
        <f t="shared" si="301"/>
        <v>-2.2798726366978217E-3</v>
      </c>
      <c r="AW254" s="7">
        <f t="shared" si="301"/>
        <v>2.9496453209178375E-2</v>
      </c>
      <c r="AX254" s="7">
        <f t="shared" si="301"/>
        <v>-5.5242266786916461E-2</v>
      </c>
      <c r="AY254" s="7">
        <f t="shared" si="301"/>
        <v>-0.11301431652460014</v>
      </c>
      <c r="AZ254" s="7">
        <f t="shared" si="301"/>
        <v>-7.480446823088549E-2</v>
      </c>
      <c r="BA254" s="7">
        <f t="shared" si="301"/>
        <v>1.0971515438952695E-2</v>
      </c>
      <c r="BB254" s="7">
        <f t="shared" si="301"/>
        <v>1.1670059434131907E-2</v>
      </c>
      <c r="BC254" s="7">
        <f t="shared" si="301"/>
        <v>3.6414742585638038E-2</v>
      </c>
      <c r="BD254" s="7">
        <f t="shared" si="301"/>
        <v>3.0159821088291405E-3</v>
      </c>
      <c r="BE254" s="7">
        <f t="shared" si="301"/>
        <v>1.640817370313119E-2</v>
      </c>
      <c r="BF254" s="7" t="e">
        <f t="shared" si="301"/>
        <v>#DIV/0!</v>
      </c>
      <c r="BG254" s="7">
        <f t="shared" si="301"/>
        <v>1.2992532221101971E-2</v>
      </c>
      <c r="BH254" s="7">
        <f t="shared" si="301"/>
        <v>1.6106869165711579E-2</v>
      </c>
    </row>
    <row r="255" spans="1:60" s="7" customFormat="1" hidden="1" x14ac:dyDescent="0.2">
      <c r="A255" s="138">
        <f t="shared" si="265"/>
        <v>40086</v>
      </c>
      <c r="B255" s="16">
        <f t="shared" ref="B255:AG255" si="302">B53/B49-1</f>
        <v>-2.7505987410197608E-2</v>
      </c>
      <c r="C255" s="16">
        <f t="shared" si="302"/>
        <v>-2.0826161360208428E-2</v>
      </c>
      <c r="D255" s="7">
        <f t="shared" si="302"/>
        <v>-5.2529301644120729E-2</v>
      </c>
      <c r="E255" s="7">
        <f t="shared" si="302"/>
        <v>-3.2527348284879021E-2</v>
      </c>
      <c r="F255" s="7">
        <f t="shared" si="302"/>
        <v>-2.0328956385561203E-2</v>
      </c>
      <c r="G255" s="7">
        <f t="shared" si="302"/>
        <v>-1.0590873541825974E-2</v>
      </c>
      <c r="H255" s="7">
        <f t="shared" si="302"/>
        <v>-0.21006465484731274</v>
      </c>
      <c r="I255" s="20">
        <f t="shared" si="302"/>
        <v>-3.3072681166991913E-2</v>
      </c>
      <c r="J255" s="7">
        <f t="shared" si="302"/>
        <v>1.5518441639330804E-2</v>
      </c>
      <c r="K255" s="7">
        <f t="shared" si="302"/>
        <v>-1.5809280677780424E-2</v>
      </c>
      <c r="L255" s="7">
        <f t="shared" si="302"/>
        <v>-3.4294946862141407E-2</v>
      </c>
      <c r="M255" s="7">
        <f t="shared" si="302"/>
        <v>-4.688463457231562E-2</v>
      </c>
      <c r="N255" s="7">
        <f t="shared" si="302"/>
        <v>-1.8648836281954018E-2</v>
      </c>
      <c r="O255" s="7">
        <f t="shared" si="302"/>
        <v>-0.12152642590181217</v>
      </c>
      <c r="P255" s="7">
        <f t="shared" si="302"/>
        <v>-7.2279697886357686E-2</v>
      </c>
      <c r="Q255" s="7">
        <f t="shared" si="302"/>
        <v>-4.644847990059775E-2</v>
      </c>
      <c r="R255" s="7">
        <f t="shared" si="302"/>
        <v>-4.6213561134810011E-2</v>
      </c>
      <c r="S255" s="7">
        <f t="shared" si="302"/>
        <v>-3.512934667658818E-2</v>
      </c>
      <c r="T255" s="7">
        <f t="shared" si="302"/>
        <v>-6.723643319568029E-2</v>
      </c>
      <c r="U255" s="7">
        <f t="shared" si="302"/>
        <v>-8.3179845898583737E-2</v>
      </c>
      <c r="V255" s="7">
        <f t="shared" si="302"/>
        <v>-8.2704352366531508E-2</v>
      </c>
      <c r="W255" s="7">
        <f t="shared" si="302"/>
        <v>-6.0367829320974953E-2</v>
      </c>
      <c r="X255" s="7">
        <f t="shared" si="302"/>
        <v>-6.0051750743586707E-2</v>
      </c>
      <c r="Y255" s="7">
        <f t="shared" si="302"/>
        <v>-5.0975641971806263E-2</v>
      </c>
      <c r="Z255" s="7">
        <f t="shared" si="302"/>
        <v>-7.6410217688386073E-2</v>
      </c>
      <c r="AA255" s="7">
        <f t="shared" si="302"/>
        <v>7.9322157751859912E-4</v>
      </c>
      <c r="AB255" s="7">
        <f t="shared" si="302"/>
        <v>-5.6183931271984511E-2</v>
      </c>
      <c r="AC255" s="7">
        <f t="shared" si="302"/>
        <v>3.5703214622438972E-2</v>
      </c>
      <c r="AD255" s="7">
        <f t="shared" si="302"/>
        <v>-8.3339539100530935E-3</v>
      </c>
      <c r="AE255" s="7">
        <f t="shared" si="302"/>
        <v>-3.2527348284879021E-2</v>
      </c>
      <c r="AF255" s="7">
        <f t="shared" si="302"/>
        <v>-6.7567199144447088E-2</v>
      </c>
      <c r="AG255" s="7">
        <f t="shared" si="302"/>
        <v>-1.1522182689909788E-2</v>
      </c>
      <c r="AH255" s="7">
        <f t="shared" ref="AH255:BH255" si="303">AH53/AH49-1</f>
        <v>-3.0596347665052814E-2</v>
      </c>
      <c r="AI255" s="7">
        <f t="shared" si="303"/>
        <v>-2.2361963376157035E-2</v>
      </c>
      <c r="AJ255" s="7">
        <f t="shared" si="303"/>
        <v>-2.5710816402017778E-2</v>
      </c>
      <c r="AK255" s="7">
        <f t="shared" si="303"/>
        <v>-3.3700427545148792E-2</v>
      </c>
      <c r="AL255" s="7">
        <f t="shared" si="303"/>
        <v>-1.4745611208436982E-2</v>
      </c>
      <c r="AM255" s="7">
        <f t="shared" si="303"/>
        <v>-2.230372256712021E-2</v>
      </c>
      <c r="AN255" s="7">
        <f t="shared" si="303"/>
        <v>-6.9122335085691766E-3</v>
      </c>
      <c r="AO255" s="7">
        <f t="shared" si="303"/>
        <v>-3.5063163707057199E-2</v>
      </c>
      <c r="AP255" s="7">
        <f t="shared" si="303"/>
        <v>3.1553183797690121E-3</v>
      </c>
      <c r="AQ255" s="7">
        <f t="shared" si="303"/>
        <v>-2.4051004840215606E-2</v>
      </c>
      <c r="AR255" s="7">
        <f t="shared" si="303"/>
        <v>-5.188491167869802E-2</v>
      </c>
      <c r="AS255" s="7">
        <f t="shared" si="303"/>
        <v>-1.3407267115044919E-2</v>
      </c>
      <c r="AT255" s="7">
        <f t="shared" si="303"/>
        <v>1.5092568021846109E-3</v>
      </c>
      <c r="AU255" s="7">
        <f t="shared" si="303"/>
        <v>-4.5226774851674034E-2</v>
      </c>
      <c r="AV255" s="7">
        <f t="shared" si="303"/>
        <v>-9.0370057673023751E-3</v>
      </c>
      <c r="AW255" s="7">
        <f t="shared" si="303"/>
        <v>3.1732006048540651E-2</v>
      </c>
      <c r="AX255" s="7">
        <f t="shared" si="303"/>
        <v>-6.5518024232583238E-2</v>
      </c>
      <c r="AY255" s="7">
        <f t="shared" si="303"/>
        <v>-7.8984504030543135E-2</v>
      </c>
      <c r="AZ255" s="7">
        <f t="shared" si="303"/>
        <v>-8.481177121016692E-2</v>
      </c>
      <c r="BA255" s="7">
        <f t="shared" si="303"/>
        <v>1.3748105408737832E-2</v>
      </c>
      <c r="BB255" s="7">
        <f t="shared" si="303"/>
        <v>1.4690835808162772E-2</v>
      </c>
      <c r="BC255" s="7">
        <f t="shared" si="303"/>
        <v>3.9566366061106528E-2</v>
      </c>
      <c r="BD255" s="7">
        <f t="shared" si="303"/>
        <v>1.0412661685261781E-3</v>
      </c>
      <c r="BE255" s="7">
        <f t="shared" si="303"/>
        <v>1.012046566180036E-2</v>
      </c>
      <c r="BF255" s="7" t="e">
        <f t="shared" si="303"/>
        <v>#DIV/0!</v>
      </c>
      <c r="BG255" s="7">
        <f t="shared" si="303"/>
        <v>1.7258947552275083E-2</v>
      </c>
      <c r="BH255" s="7">
        <f t="shared" si="303"/>
        <v>1.8910055373970502E-2</v>
      </c>
    </row>
    <row r="256" spans="1:60" s="7" customFormat="1" ht="12" hidden="1" thickBot="1" x14ac:dyDescent="0.25">
      <c r="A256" s="139">
        <f t="shared" si="265"/>
        <v>40177</v>
      </c>
      <c r="B256" s="14">
        <f t="shared" ref="B256:AG256" si="304">B54/B50-1</f>
        <v>-2.1655788745141291E-2</v>
      </c>
      <c r="C256" s="14">
        <f t="shared" si="304"/>
        <v>-2.1255003578660392E-2</v>
      </c>
      <c r="D256" s="22">
        <f t="shared" si="304"/>
        <v>-5.4915036395376982E-2</v>
      </c>
      <c r="E256" s="22">
        <f t="shared" si="304"/>
        <v>-4.2780263270083441E-2</v>
      </c>
      <c r="F256" s="22">
        <f t="shared" si="304"/>
        <v>-1.0379482690305974E-2</v>
      </c>
      <c r="G256" s="22">
        <f t="shared" si="304"/>
        <v>-9.3206372086204192E-3</v>
      </c>
      <c r="H256" s="22">
        <f t="shared" si="304"/>
        <v>-3.4370687643267894E-2</v>
      </c>
      <c r="I256" s="23">
        <f t="shared" si="304"/>
        <v>-2.6499693992189877E-2</v>
      </c>
      <c r="J256" s="22">
        <f t="shared" si="304"/>
        <v>1.5304458121159437E-2</v>
      </c>
      <c r="K256" s="22">
        <f t="shared" si="304"/>
        <v>-1.4270048738554419E-2</v>
      </c>
      <c r="L256" s="22">
        <f t="shared" si="304"/>
        <v>-2.5574467226620712E-2</v>
      </c>
      <c r="M256" s="22">
        <f t="shared" si="304"/>
        <v>-6.2912634971691084E-2</v>
      </c>
      <c r="N256" s="22">
        <f t="shared" si="304"/>
        <v>-1.2539737700867915E-2</v>
      </c>
      <c r="O256" s="22">
        <f t="shared" si="304"/>
        <v>-0.11313345832866573</v>
      </c>
      <c r="P256" s="22">
        <f t="shared" si="304"/>
        <v>-7.0734258161076036E-2</v>
      </c>
      <c r="Q256" s="22">
        <f t="shared" si="304"/>
        <v>-5.9482032576666954E-2</v>
      </c>
      <c r="R256" s="22">
        <f t="shared" si="304"/>
        <v>-4.8889192464440012E-2</v>
      </c>
      <c r="S256" s="22">
        <f t="shared" si="304"/>
        <v>-2.9177783900831478E-2</v>
      </c>
      <c r="T256" s="22">
        <f t="shared" si="304"/>
        <v>-6.4428447711523784E-2</v>
      </c>
      <c r="U256" s="22">
        <f t="shared" si="304"/>
        <v>-9.6490802428404354E-2</v>
      </c>
      <c r="V256" s="22">
        <f t="shared" si="304"/>
        <v>-8.7035784056901822E-2</v>
      </c>
      <c r="W256" s="22">
        <f t="shared" si="304"/>
        <v>-6.9641285567263567E-2</v>
      </c>
      <c r="X256" s="22">
        <f t="shared" si="304"/>
        <v>-6.4438149994609395E-2</v>
      </c>
      <c r="Y256" s="22">
        <f t="shared" si="304"/>
        <v>-5.5463466662663996E-2</v>
      </c>
      <c r="Z256" s="22">
        <f t="shared" si="304"/>
        <v>-8.4721267749362061E-2</v>
      </c>
      <c r="AA256" s="22">
        <f t="shared" si="304"/>
        <v>3.4923715771564279E-3</v>
      </c>
      <c r="AB256" s="22">
        <f t="shared" si="304"/>
        <v>-6.2054928157761702E-2</v>
      </c>
      <c r="AC256" s="22">
        <f t="shared" si="304"/>
        <v>2.5382266969995904E-2</v>
      </c>
      <c r="AD256" s="22">
        <f t="shared" si="304"/>
        <v>-3.6390526157671355E-3</v>
      </c>
      <c r="AE256" s="22">
        <f t="shared" si="304"/>
        <v>-4.2780263270083441E-2</v>
      </c>
      <c r="AF256" s="22">
        <f t="shared" si="304"/>
        <v>-7.2143805856016541E-2</v>
      </c>
      <c r="AG256" s="22">
        <f t="shared" si="304"/>
        <v>-3.0662729607245365E-2</v>
      </c>
      <c r="AH256" s="22">
        <f t="shared" ref="AH256:BH256" si="305">AH54/AH50-1</f>
        <v>-4.0405197925798442E-2</v>
      </c>
      <c r="AI256" s="22">
        <f t="shared" si="305"/>
        <v>-2.0596955336637968E-2</v>
      </c>
      <c r="AJ256" s="22">
        <f t="shared" si="305"/>
        <v>-2.0961547650146128E-2</v>
      </c>
      <c r="AK256" s="22">
        <f t="shared" si="305"/>
        <v>-3.8022253219123892E-2</v>
      </c>
      <c r="AL256" s="22">
        <f t="shared" si="305"/>
        <v>-1.001465050116801E-2</v>
      </c>
      <c r="AM256" s="22">
        <f t="shared" si="305"/>
        <v>-2.1477100671613458E-2</v>
      </c>
      <c r="AN256" s="22">
        <f t="shared" si="305"/>
        <v>7.9645440990598892E-3</v>
      </c>
      <c r="AO256" s="22">
        <f t="shared" si="305"/>
        <v>-1.4505067547411099E-2</v>
      </c>
      <c r="AP256" s="22">
        <f t="shared" si="305"/>
        <v>1.5847522527039803E-2</v>
      </c>
      <c r="AQ256" s="22">
        <f t="shared" si="305"/>
        <v>-2.1788873462369351E-2</v>
      </c>
      <c r="AR256" s="22">
        <f t="shared" si="305"/>
        <v>-4.9807853339072894E-2</v>
      </c>
      <c r="AS256" s="22">
        <f t="shared" si="305"/>
        <v>-2.6173609682432653E-2</v>
      </c>
      <c r="AT256" s="22">
        <f t="shared" si="305"/>
        <v>-2.4959812336111664E-4</v>
      </c>
      <c r="AU256" s="22">
        <f t="shared" si="305"/>
        <v>-2.567803989035955E-2</v>
      </c>
      <c r="AV256" s="22">
        <f t="shared" si="305"/>
        <v>-8.199751182843773E-3</v>
      </c>
      <c r="AW256" s="22">
        <f t="shared" si="305"/>
        <v>1.393728196973032E-2</v>
      </c>
      <c r="AX256" s="22">
        <f t="shared" si="305"/>
        <v>-6.018011570224957E-2</v>
      </c>
      <c r="AY256" s="22">
        <f t="shared" si="305"/>
        <v>-2.1749047455419057E-2</v>
      </c>
      <c r="AZ256" s="22">
        <f t="shared" si="305"/>
        <v>-7.5772111457684366E-2</v>
      </c>
      <c r="BA256" s="22">
        <f t="shared" si="305"/>
        <v>1.3738263840515463E-2</v>
      </c>
      <c r="BB256" s="22">
        <f t="shared" si="305"/>
        <v>1.1384528148022932E-2</v>
      </c>
      <c r="BC256" s="22">
        <f t="shared" si="305"/>
        <v>3.8426154134563406E-2</v>
      </c>
      <c r="BD256" s="22">
        <f t="shared" si="305"/>
        <v>1.0299682188801729E-2</v>
      </c>
      <c r="BE256" s="22">
        <f t="shared" si="305"/>
        <v>7.2342827187281689E-3</v>
      </c>
      <c r="BF256" s="22" t="e">
        <f t="shared" si="305"/>
        <v>#DIV/0!</v>
      </c>
      <c r="BG256" s="22">
        <f t="shared" si="305"/>
        <v>1.8568962830079139E-2</v>
      </c>
      <c r="BH256" s="22">
        <f t="shared" si="305"/>
        <v>2.0881450569142146E-2</v>
      </c>
    </row>
    <row r="257" spans="1:60" s="7" customFormat="1" hidden="1" x14ac:dyDescent="0.2">
      <c r="A257" s="140">
        <f t="shared" si="265"/>
        <v>40267</v>
      </c>
      <c r="B257" s="24">
        <f t="shared" ref="B257:AG257" si="306">B55/B51-1</f>
        <v>-8.7757653647571043E-3</v>
      </c>
      <c r="C257" s="24">
        <f t="shared" si="306"/>
        <v>-1.3560599010112862E-2</v>
      </c>
      <c r="D257" s="26">
        <f t="shared" si="306"/>
        <v>-4.6871221950542274E-2</v>
      </c>
      <c r="E257" s="26">
        <f t="shared" si="306"/>
        <v>-3.2308433552820426E-2</v>
      </c>
      <c r="F257" s="26">
        <f t="shared" si="306"/>
        <v>3.9987798040821421E-3</v>
      </c>
      <c r="G257" s="26">
        <f t="shared" si="306"/>
        <v>-2.1883830773525847E-3</v>
      </c>
      <c r="H257" s="26">
        <f t="shared" si="306"/>
        <v>0.16408367933135115</v>
      </c>
      <c r="I257" s="27">
        <f t="shared" si="306"/>
        <v>-1.2851916561604226E-2</v>
      </c>
      <c r="J257" s="26">
        <f t="shared" si="306"/>
        <v>2.1950891639472614E-2</v>
      </c>
      <c r="K257" s="26">
        <f t="shared" si="306"/>
        <v>-7.064714386852522E-3</v>
      </c>
      <c r="L257" s="26">
        <f t="shared" si="306"/>
        <v>1.3523719221588459E-2</v>
      </c>
      <c r="M257" s="26">
        <f t="shared" si="306"/>
        <v>-4.1360053547570219E-2</v>
      </c>
      <c r="N257" s="26">
        <f t="shared" si="306"/>
        <v>-8.3345070996437842E-3</v>
      </c>
      <c r="O257" s="26">
        <f t="shared" si="306"/>
        <v>-8.1245457497651774E-2</v>
      </c>
      <c r="P257" s="26">
        <f t="shared" si="306"/>
        <v>-5.7863083053912079E-2</v>
      </c>
      <c r="Q257" s="26">
        <f t="shared" si="306"/>
        <v>-3.7177406354982123E-2</v>
      </c>
      <c r="R257" s="26">
        <f t="shared" si="306"/>
        <v>-4.0536604592224856E-2</v>
      </c>
      <c r="S257" s="26">
        <f t="shared" si="306"/>
        <v>-2.1319023652068059E-2</v>
      </c>
      <c r="T257" s="26">
        <f t="shared" si="306"/>
        <v>-5.6773050670609781E-2</v>
      </c>
      <c r="U257" s="26">
        <f t="shared" si="306"/>
        <v>-8.0408892569365009E-2</v>
      </c>
      <c r="V257" s="26">
        <f t="shared" si="306"/>
        <v>-6.402750817758851E-2</v>
      </c>
      <c r="W257" s="26">
        <f t="shared" si="306"/>
        <v>-6.2519002127623624E-2</v>
      </c>
      <c r="X257" s="26">
        <f t="shared" si="306"/>
        <v>-6.9585754759864615E-2</v>
      </c>
      <c r="Y257" s="26">
        <f t="shared" si="306"/>
        <v>-5.7311169220559233E-2</v>
      </c>
      <c r="Z257" s="26">
        <f t="shared" si="306"/>
        <v>-8.2425000558782324E-2</v>
      </c>
      <c r="AA257" s="26">
        <f t="shared" si="306"/>
        <v>-8.1420166263267424E-3</v>
      </c>
      <c r="AB257" s="26">
        <f t="shared" si="306"/>
        <v>-4.8576424110749805E-2</v>
      </c>
      <c r="AC257" s="26">
        <f t="shared" si="306"/>
        <v>9.8565165236657037E-3</v>
      </c>
      <c r="AD257" s="26">
        <f t="shared" si="306"/>
        <v>9.9293222694862848E-5</v>
      </c>
      <c r="AE257" s="26">
        <f t="shared" si="306"/>
        <v>-3.2308433552820426E-2</v>
      </c>
      <c r="AF257" s="26">
        <f t="shared" si="306"/>
        <v>-4.8782682409178157E-2</v>
      </c>
      <c r="AG257" s="26">
        <f t="shared" si="306"/>
        <v>-1.2007998852458179E-2</v>
      </c>
      <c r="AH257" s="26">
        <f t="shared" ref="AH257:BH257" si="307">AH55/AH51-1</f>
        <v>-3.2987915289689917E-2</v>
      </c>
      <c r="AI257" s="26">
        <f t="shared" si="307"/>
        <v>-1.3004820468724976E-2</v>
      </c>
      <c r="AJ257" s="26">
        <f t="shared" si="307"/>
        <v>-1.2723030515453426E-2</v>
      </c>
      <c r="AK257" s="26">
        <f t="shared" si="307"/>
        <v>-3.0814702677850025E-2</v>
      </c>
      <c r="AL257" s="26">
        <f t="shared" si="307"/>
        <v>-2.4008925948940663E-3</v>
      </c>
      <c r="AM257" s="26">
        <f t="shared" si="307"/>
        <v>-1.6431758322576595E-2</v>
      </c>
      <c r="AN257" s="26">
        <f t="shared" si="307"/>
        <v>1.9598047520239081E-2</v>
      </c>
      <c r="AO257" s="26">
        <f t="shared" si="307"/>
        <v>-6.3039395733355263E-4</v>
      </c>
      <c r="AP257" s="26">
        <f t="shared" si="307"/>
        <v>2.6673415069182083E-2</v>
      </c>
      <c r="AQ257" s="26">
        <f t="shared" si="307"/>
        <v>-1.0359295245183087E-2</v>
      </c>
      <c r="AR257" s="26">
        <f t="shared" si="307"/>
        <v>-5.718674318183492E-2</v>
      </c>
      <c r="AS257" s="26">
        <f t="shared" si="307"/>
        <v>-1.3952190815646914E-2</v>
      </c>
      <c r="AT257" s="26">
        <f t="shared" si="307"/>
        <v>-3.7218513810772791E-3</v>
      </c>
      <c r="AU257" s="26">
        <f t="shared" si="307"/>
        <v>-3.4773793438125367E-4</v>
      </c>
      <c r="AV257" s="26">
        <f t="shared" si="307"/>
        <v>-5.5469812063931867E-3</v>
      </c>
      <c r="AW257" s="26">
        <f t="shared" si="307"/>
        <v>3.7307777855482005E-3</v>
      </c>
      <c r="AX257" s="26">
        <f t="shared" si="307"/>
        <v>-2.9294881753023971E-2</v>
      </c>
      <c r="AY257" s="26">
        <f t="shared" si="307"/>
        <v>3.9037495433805303E-2</v>
      </c>
      <c r="AZ257" s="26">
        <f t="shared" si="307"/>
        <v>-1.8293482218222579E-2</v>
      </c>
      <c r="BA257" s="26">
        <f t="shared" si="307"/>
        <v>1.8994429016693459E-2</v>
      </c>
      <c r="BB257" s="26">
        <f t="shared" si="307"/>
        <v>1.7442635252943317E-2</v>
      </c>
      <c r="BC257" s="26">
        <f t="shared" si="307"/>
        <v>3.3718428622216523E-2</v>
      </c>
      <c r="BD257" s="26">
        <f t="shared" si="307"/>
        <v>3.3760076383565485E-2</v>
      </c>
      <c r="BE257" s="26">
        <f t="shared" si="307"/>
        <v>1.1710348217462307E-2</v>
      </c>
      <c r="BF257" s="26" t="e">
        <f t="shared" si="307"/>
        <v>#DIV/0!</v>
      </c>
      <c r="BG257" s="26">
        <f t="shared" si="307"/>
        <v>2.3028817176553806E-2</v>
      </c>
      <c r="BH257" s="26">
        <f t="shared" si="307"/>
        <v>2.0411032679543695E-2</v>
      </c>
    </row>
    <row r="258" spans="1:60" s="7" customFormat="1" hidden="1" x14ac:dyDescent="0.2">
      <c r="A258" s="138">
        <f t="shared" si="265"/>
        <v>40359</v>
      </c>
      <c r="B258" s="16">
        <f t="shared" ref="B258:AG258" si="308">B56/B52-1</f>
        <v>-2.3801745108442685E-4</v>
      </c>
      <c r="C258" s="16">
        <f t="shared" si="308"/>
        <v>-6.0223786546429459E-3</v>
      </c>
      <c r="D258" s="7">
        <f t="shared" si="308"/>
        <v>-3.75679177060253E-2</v>
      </c>
      <c r="E258" s="7">
        <f t="shared" si="308"/>
        <v>-2.3634512038247957E-2</v>
      </c>
      <c r="F258" s="7">
        <f t="shared" si="308"/>
        <v>1.2193338779381557E-2</v>
      </c>
      <c r="G258" s="7">
        <f t="shared" si="308"/>
        <v>4.622106267610615E-3</v>
      </c>
      <c r="H258" s="7">
        <f t="shared" si="308"/>
        <v>0.20665304286025932</v>
      </c>
      <c r="I258" s="20">
        <f t="shared" si="308"/>
        <v>-3.1243983056898905E-3</v>
      </c>
      <c r="J258" s="7">
        <f t="shared" si="308"/>
        <v>2.1241800785825715E-2</v>
      </c>
      <c r="K258" s="7">
        <f t="shared" si="308"/>
        <v>1.2282931997997792E-3</v>
      </c>
      <c r="L258" s="7">
        <f t="shared" si="308"/>
        <v>-1.0795408659311723E-2</v>
      </c>
      <c r="M258" s="7">
        <f t="shared" si="308"/>
        <v>-3.8406117992249356E-2</v>
      </c>
      <c r="N258" s="7">
        <f t="shared" si="308"/>
        <v>-9.4772274143705149E-3</v>
      </c>
      <c r="O258" s="7">
        <f t="shared" si="308"/>
        <v>-6.6534778412243201E-2</v>
      </c>
      <c r="P258" s="7">
        <f t="shared" si="308"/>
        <v>-4.2592589189844099E-2</v>
      </c>
      <c r="Q258" s="7">
        <f t="shared" si="308"/>
        <v>-3.5089610854817543E-2</v>
      </c>
      <c r="R258" s="7">
        <f t="shared" si="308"/>
        <v>-2.9371315191198732E-2</v>
      </c>
      <c r="S258" s="7">
        <f t="shared" si="308"/>
        <v>-2.473988796660298E-2</v>
      </c>
      <c r="T258" s="7">
        <f t="shared" si="308"/>
        <v>-4.3754447574472E-2</v>
      </c>
      <c r="U258" s="7">
        <f t="shared" si="308"/>
        <v>-6.0090188130643152E-2</v>
      </c>
      <c r="V258" s="7">
        <f t="shared" si="308"/>
        <v>-5.0414037565112868E-2</v>
      </c>
      <c r="W258" s="7">
        <f t="shared" si="308"/>
        <v>-4.4720911670155017E-2</v>
      </c>
      <c r="X258" s="7">
        <f t="shared" si="308"/>
        <v>-6.3011813670564298E-2</v>
      </c>
      <c r="Y258" s="7">
        <f t="shared" si="308"/>
        <v>-5.1880493128961702E-2</v>
      </c>
      <c r="Z258" s="7">
        <f t="shared" si="308"/>
        <v>-7.185709513432692E-2</v>
      </c>
      <c r="AA258" s="7">
        <f t="shared" si="308"/>
        <v>-1.372554341937271E-2</v>
      </c>
      <c r="AB258" s="7">
        <f t="shared" si="308"/>
        <v>-3.7807354828513939E-2</v>
      </c>
      <c r="AC258" s="7">
        <f t="shared" si="308"/>
        <v>7.7774466607549719E-3</v>
      </c>
      <c r="AD258" s="7">
        <f t="shared" si="308"/>
        <v>4.4847442281454875E-3</v>
      </c>
      <c r="AE258" s="7">
        <f t="shared" si="308"/>
        <v>-2.3634512038247957E-2</v>
      </c>
      <c r="AF258" s="7">
        <f t="shared" si="308"/>
        <v>-3.4540667849338624E-2</v>
      </c>
      <c r="AG258" s="7">
        <f t="shared" si="308"/>
        <v>-8.971251744648856E-3</v>
      </c>
      <c r="AH258" s="7">
        <f t="shared" ref="AH258:BH258" si="309">AH56/AH52-1</f>
        <v>-2.427560504101911E-2</v>
      </c>
      <c r="AI258" s="7">
        <f t="shared" si="309"/>
        <v>-4.2248163681718465E-3</v>
      </c>
      <c r="AJ258" s="7">
        <f t="shared" si="309"/>
        <v>-4.0936888261110527E-3</v>
      </c>
      <c r="AK258" s="7">
        <f t="shared" si="309"/>
        <v>-2.1234487101331356E-2</v>
      </c>
      <c r="AL258" s="7">
        <f t="shared" si="309"/>
        <v>5.8590540743015396E-3</v>
      </c>
      <c r="AM258" s="7">
        <f t="shared" si="309"/>
        <v>-8.3801588814894634E-3</v>
      </c>
      <c r="AN258" s="7">
        <f t="shared" si="309"/>
        <v>2.9762735985683797E-2</v>
      </c>
      <c r="AO258" s="7">
        <f t="shared" si="309"/>
        <v>1.2962441195827346E-2</v>
      </c>
      <c r="AP258" s="7">
        <f t="shared" si="309"/>
        <v>3.5565062511078382E-2</v>
      </c>
      <c r="AQ258" s="7">
        <f t="shared" si="309"/>
        <v>-1.28131479111806E-2</v>
      </c>
      <c r="AR258" s="7">
        <f t="shared" si="309"/>
        <v>-4.4616295829508212E-2</v>
      </c>
      <c r="AS258" s="7">
        <f t="shared" si="309"/>
        <v>1.9336493907033958E-3</v>
      </c>
      <c r="AT258" s="7">
        <f t="shared" si="309"/>
        <v>-2.4518022704553832E-3</v>
      </c>
      <c r="AU258" s="7">
        <f t="shared" si="309"/>
        <v>1.3943096274989797E-2</v>
      </c>
      <c r="AV258" s="7">
        <f t="shared" si="309"/>
        <v>7.7243368636348286E-3</v>
      </c>
      <c r="AW258" s="7">
        <f t="shared" si="309"/>
        <v>-1.1228745218136993E-3</v>
      </c>
      <c r="AX258" s="7">
        <f t="shared" si="309"/>
        <v>-1.0285808369725813E-2</v>
      </c>
      <c r="AY258" s="7">
        <f t="shared" si="309"/>
        <v>5.5931904290885903E-2</v>
      </c>
      <c r="AZ258" s="7">
        <f t="shared" si="309"/>
        <v>-1.3573412851113464E-2</v>
      </c>
      <c r="BA258" s="7">
        <f t="shared" si="309"/>
        <v>1.3861296734874795E-2</v>
      </c>
      <c r="BB258" s="7">
        <f t="shared" si="309"/>
        <v>1.9748342220993642E-2</v>
      </c>
      <c r="BC258" s="7">
        <f t="shared" si="309"/>
        <v>3.1566289154441263E-2</v>
      </c>
      <c r="BD258" s="7">
        <f t="shared" si="309"/>
        <v>4.0294894014329063E-2</v>
      </c>
      <c r="BE258" s="7">
        <f t="shared" si="309"/>
        <v>1.4010380611493289E-2</v>
      </c>
      <c r="BF258" s="7" t="e">
        <f t="shared" si="309"/>
        <v>#DIV/0!</v>
      </c>
      <c r="BG258" s="7">
        <f t="shared" si="309"/>
        <v>1.9901219108845458E-2</v>
      </c>
      <c r="BH258" s="7">
        <f t="shared" si="309"/>
        <v>2.1254551194484606E-2</v>
      </c>
    </row>
    <row r="259" spans="1:60" s="7" customFormat="1" hidden="1" x14ac:dyDescent="0.2">
      <c r="A259" s="138">
        <f t="shared" si="265"/>
        <v>40451</v>
      </c>
      <c r="B259" s="16">
        <f t="shared" ref="B259:AG259" si="310">B57/B53-1</f>
        <v>6.6913423285683837E-3</v>
      </c>
      <c r="C259" s="16">
        <f t="shared" si="310"/>
        <v>1.0700907491099088E-3</v>
      </c>
      <c r="D259" s="7">
        <f t="shared" si="310"/>
        <v>-2.6302961477574827E-2</v>
      </c>
      <c r="E259" s="7">
        <f t="shared" si="310"/>
        <v>-1.2078885704481679E-2</v>
      </c>
      <c r="F259" s="7">
        <f t="shared" si="310"/>
        <v>1.7304026622479762E-2</v>
      </c>
      <c r="G259" s="7">
        <f t="shared" si="310"/>
        <v>9.9355966058805034E-3</v>
      </c>
      <c r="H259" s="7">
        <f t="shared" si="310"/>
        <v>0.19712275168497606</v>
      </c>
      <c r="I259" s="20">
        <f t="shared" si="310"/>
        <v>4.7100550391574458E-3</v>
      </c>
      <c r="J259" s="7">
        <f t="shared" si="310"/>
        <v>2.1271803322407745E-2</v>
      </c>
      <c r="K259" s="7">
        <f t="shared" si="310"/>
        <v>7.597735077593315E-3</v>
      </c>
      <c r="L259" s="7">
        <f t="shared" si="310"/>
        <v>1.0019158776805481E-2</v>
      </c>
      <c r="M259" s="7">
        <f t="shared" si="310"/>
        <v>-2.669844060006521E-2</v>
      </c>
      <c r="N259" s="7">
        <f t="shared" si="310"/>
        <v>-3.5626817816397649E-3</v>
      </c>
      <c r="O259" s="7">
        <f t="shared" si="310"/>
        <v>-4.4322683205165969E-2</v>
      </c>
      <c r="P259" s="7">
        <f t="shared" si="310"/>
        <v>-3.5629422559946611E-2</v>
      </c>
      <c r="Q259" s="7">
        <f t="shared" si="310"/>
        <v>-3.5106313134248834E-2</v>
      </c>
      <c r="R259" s="7">
        <f t="shared" si="310"/>
        <v>-2.0696508778102252E-2</v>
      </c>
      <c r="S259" s="7">
        <f t="shared" si="310"/>
        <v>-1.7269099884777317E-2</v>
      </c>
      <c r="T259" s="7">
        <f t="shared" si="310"/>
        <v>-3.2786671766058095E-2</v>
      </c>
      <c r="U259" s="7">
        <f t="shared" si="310"/>
        <v>-3.661373985482741E-2</v>
      </c>
      <c r="V259" s="7">
        <f t="shared" si="310"/>
        <v>-2.8049922363148294E-2</v>
      </c>
      <c r="W259" s="7">
        <f t="shared" si="310"/>
        <v>-4.0062158455520636E-2</v>
      </c>
      <c r="X259" s="7">
        <f t="shared" si="310"/>
        <v>-5.04087786089088E-2</v>
      </c>
      <c r="Y259" s="7">
        <f t="shared" si="310"/>
        <v>-4.2749121766492704E-2</v>
      </c>
      <c r="Z259" s="7">
        <f t="shared" si="310"/>
        <v>-6.0428507092248895E-2</v>
      </c>
      <c r="AA259" s="7">
        <f t="shared" si="310"/>
        <v>-9.5408664186005243E-3</v>
      </c>
      <c r="AB259" s="7">
        <f t="shared" si="310"/>
        <v>-2.5656390626181524E-2</v>
      </c>
      <c r="AC259" s="7">
        <f t="shared" si="310"/>
        <v>7.2421993548232866E-3</v>
      </c>
      <c r="AD259" s="7">
        <f t="shared" si="310"/>
        <v>8.5994084535532256E-3</v>
      </c>
      <c r="AE259" s="7">
        <f t="shared" si="310"/>
        <v>-1.2078885704481679E-2</v>
      </c>
      <c r="AF259" s="7">
        <f t="shared" si="310"/>
        <v>-2.1759428255453517E-2</v>
      </c>
      <c r="AG259" s="7">
        <f t="shared" si="310"/>
        <v>-3.2379146130585568E-3</v>
      </c>
      <c r="AH259" s="7">
        <f t="shared" ref="AH259:BH259" si="311">AH57/AH53-1</f>
        <v>-1.2058305843452355E-2</v>
      </c>
      <c r="AI259" s="7">
        <f t="shared" si="311"/>
        <v>3.6620710025061509E-3</v>
      </c>
      <c r="AJ259" s="7">
        <f t="shared" si="311"/>
        <v>5.9528412291671717E-3</v>
      </c>
      <c r="AK259" s="7">
        <f t="shared" si="311"/>
        <v>-1.0852462930911022E-2</v>
      </c>
      <c r="AL259" s="7">
        <f t="shared" si="311"/>
        <v>1.1714909932563744E-2</v>
      </c>
      <c r="AM259" s="7">
        <f t="shared" si="311"/>
        <v>-3.9481992455309145E-3</v>
      </c>
      <c r="AN259" s="7">
        <f t="shared" si="311"/>
        <v>3.8544329980748859E-2</v>
      </c>
      <c r="AO259" s="7">
        <f t="shared" si="311"/>
        <v>2.028949111929168E-2</v>
      </c>
      <c r="AP259" s="7">
        <f t="shared" si="311"/>
        <v>4.4824043566950911E-2</v>
      </c>
      <c r="AQ259" s="7">
        <f t="shared" si="311"/>
        <v>1.5211923812652461E-3</v>
      </c>
      <c r="AR259" s="7">
        <f t="shared" si="311"/>
        <v>-4.6438995997853838E-2</v>
      </c>
      <c r="AS259" s="7">
        <f t="shared" si="311"/>
        <v>1.8886638247573417E-2</v>
      </c>
      <c r="AT259" s="7">
        <f t="shared" si="311"/>
        <v>1.7125835692601843E-3</v>
      </c>
      <c r="AU259" s="7">
        <f t="shared" si="311"/>
        <v>2.2169959174605847E-2</v>
      </c>
      <c r="AV259" s="7">
        <f t="shared" si="311"/>
        <v>1.3560408694458292E-2</v>
      </c>
      <c r="AW259" s="7">
        <f t="shared" si="311"/>
        <v>1.0958106653033983E-3</v>
      </c>
      <c r="AX259" s="7">
        <f t="shared" si="311"/>
        <v>-2.5705612967558134E-3</v>
      </c>
      <c r="AY259" s="7">
        <f t="shared" si="311"/>
        <v>5.6934352674997468E-2</v>
      </c>
      <c r="AZ259" s="7">
        <f t="shared" si="311"/>
        <v>-5.4864982022387876E-3</v>
      </c>
      <c r="BA259" s="7">
        <f t="shared" si="311"/>
        <v>1.1939094186421695E-2</v>
      </c>
      <c r="BB259" s="7">
        <f t="shared" si="311"/>
        <v>2.0213469267037709E-2</v>
      </c>
      <c r="BC259" s="7">
        <f t="shared" si="311"/>
        <v>3.0198213455846279E-2</v>
      </c>
      <c r="BD259" s="7">
        <f t="shared" si="311"/>
        <v>4.482555655512277E-2</v>
      </c>
      <c r="BE259" s="7">
        <f t="shared" si="311"/>
        <v>1.7504165110437508E-2</v>
      </c>
      <c r="BF259" s="7" t="e">
        <f t="shared" si="311"/>
        <v>#DIV/0!</v>
      </c>
      <c r="BG259" s="7">
        <f t="shared" si="311"/>
        <v>1.9057268462016719E-2</v>
      </c>
      <c r="BH259" s="7">
        <f t="shared" si="311"/>
        <v>2.2058039463416224E-2</v>
      </c>
    </row>
    <row r="260" spans="1:60" s="7" customFormat="1" ht="12" hidden="1" thickBot="1" x14ac:dyDescent="0.25">
      <c r="A260" s="139">
        <f t="shared" si="265"/>
        <v>40542</v>
      </c>
      <c r="B260" s="14">
        <f t="shared" ref="B260:AG260" si="312">B58/B54-1</f>
        <v>8.9599217006979259E-3</v>
      </c>
      <c r="C260" s="14">
        <f t="shared" si="312"/>
        <v>3.315605485005868E-3</v>
      </c>
      <c r="D260" s="22">
        <f t="shared" si="312"/>
        <v>-1.7451276948118211E-2</v>
      </c>
      <c r="E260" s="22">
        <f t="shared" si="312"/>
        <v>-1.4597711852563089E-3</v>
      </c>
      <c r="F260" s="22">
        <f t="shared" si="312"/>
        <v>1.6791436245993108E-2</v>
      </c>
      <c r="G260" s="22">
        <f t="shared" si="312"/>
        <v>9.3205221931600413E-3</v>
      </c>
      <c r="H260" s="22">
        <f t="shared" si="312"/>
        <v>0.19045787109901724</v>
      </c>
      <c r="I260" s="23">
        <f t="shared" si="312"/>
        <v>7.9832606732579414E-3</v>
      </c>
      <c r="J260" s="22">
        <f t="shared" si="312"/>
        <v>1.6105261413138505E-2</v>
      </c>
      <c r="K260" s="22">
        <f t="shared" si="312"/>
        <v>7.9159400418182813E-3</v>
      </c>
      <c r="L260" s="22">
        <f t="shared" si="312"/>
        <v>-1.5287265727948252E-2</v>
      </c>
      <c r="M260" s="22">
        <f t="shared" si="312"/>
        <v>-5.7088571901148244E-3</v>
      </c>
      <c r="N260" s="22">
        <f t="shared" si="312"/>
        <v>-2.6220688016461713E-3</v>
      </c>
      <c r="O260" s="22">
        <f t="shared" si="312"/>
        <v>-2.8831406361499834E-2</v>
      </c>
      <c r="P260" s="22">
        <f t="shared" si="312"/>
        <v>-3.0476410422957456E-2</v>
      </c>
      <c r="Q260" s="22">
        <f t="shared" si="312"/>
        <v>-3.9837900895382083E-2</v>
      </c>
      <c r="R260" s="22">
        <f t="shared" si="312"/>
        <v>-8.8489781948292157E-3</v>
      </c>
      <c r="S260" s="22">
        <f t="shared" si="312"/>
        <v>-1.0056725783325726E-2</v>
      </c>
      <c r="T260" s="22">
        <f t="shared" si="312"/>
        <v>-2.5487941509766188E-2</v>
      </c>
      <c r="U260" s="22">
        <f t="shared" si="312"/>
        <v>-1.9659782090440059E-2</v>
      </c>
      <c r="V260" s="22">
        <f t="shared" si="312"/>
        <v>-1.5212285188792807E-2</v>
      </c>
      <c r="W260" s="22">
        <f t="shared" si="312"/>
        <v>-3.1738825832484441E-2</v>
      </c>
      <c r="X260" s="22">
        <f t="shared" si="312"/>
        <v>-4.2722809301802722E-2</v>
      </c>
      <c r="Y260" s="22">
        <f t="shared" si="312"/>
        <v>-2.6504977395755303E-2</v>
      </c>
      <c r="Z260" s="22">
        <f t="shared" si="312"/>
        <v>-3.7871096855767394E-2</v>
      </c>
      <c r="AA260" s="22">
        <f t="shared" si="312"/>
        <v>-5.6150636140086529E-3</v>
      </c>
      <c r="AB260" s="22">
        <f t="shared" si="312"/>
        <v>-1.637641966973602E-2</v>
      </c>
      <c r="AC260" s="22">
        <f t="shared" si="312"/>
        <v>3.8074495019535526E-4</v>
      </c>
      <c r="AD260" s="22">
        <f t="shared" si="312"/>
        <v>1.5052662246123782E-2</v>
      </c>
      <c r="AE260" s="22">
        <f t="shared" si="312"/>
        <v>-1.4597711852563089E-3</v>
      </c>
      <c r="AF260" s="22">
        <f t="shared" si="312"/>
        <v>-1.0568068148326448E-2</v>
      </c>
      <c r="AG260" s="22">
        <f t="shared" si="312"/>
        <v>1.4473386577985581E-2</v>
      </c>
      <c r="AH260" s="22">
        <f t="shared" ref="AH260:BH260" si="313">AH58/AH54-1</f>
        <v>-2.5294301565286226E-3</v>
      </c>
      <c r="AI260" s="22">
        <f t="shared" si="313"/>
        <v>3.5160163407108591E-3</v>
      </c>
      <c r="AJ260" s="22">
        <f t="shared" si="313"/>
        <v>3.9426342462927089E-3</v>
      </c>
      <c r="AK260" s="22">
        <f t="shared" si="313"/>
        <v>-6.8795737742330942E-3</v>
      </c>
      <c r="AL260" s="22">
        <f t="shared" si="313"/>
        <v>9.5033922842862051E-3</v>
      </c>
      <c r="AM260" s="22">
        <f t="shared" si="313"/>
        <v>8.3965099491178918E-4</v>
      </c>
      <c r="AN260" s="22">
        <f t="shared" si="313"/>
        <v>2.6751032702016175E-2</v>
      </c>
      <c r="AO260" s="22">
        <f t="shared" si="313"/>
        <v>1.4794631105353062E-2</v>
      </c>
      <c r="AP260" s="22">
        <f t="shared" si="313"/>
        <v>3.0820346071597449E-2</v>
      </c>
      <c r="AQ260" s="22">
        <f t="shared" si="313"/>
        <v>-2.756173652520566E-4</v>
      </c>
      <c r="AR260" s="22">
        <f t="shared" si="313"/>
        <v>-3.5297540629196322E-2</v>
      </c>
      <c r="AS260" s="22">
        <f t="shared" si="313"/>
        <v>3.2094374965162098E-2</v>
      </c>
      <c r="AT260" s="22">
        <f t="shared" si="313"/>
        <v>1.8722318008865813E-3</v>
      </c>
      <c r="AU260" s="22">
        <f t="shared" si="313"/>
        <v>2.480372075642312E-2</v>
      </c>
      <c r="AV260" s="22">
        <f t="shared" si="313"/>
        <v>1.505422650879229E-2</v>
      </c>
      <c r="AW260" s="22">
        <f t="shared" si="313"/>
        <v>-4.2535975436908124E-5</v>
      </c>
      <c r="AX260" s="22">
        <f t="shared" si="313"/>
        <v>2.7826660136547332E-3</v>
      </c>
      <c r="AY260" s="22">
        <f t="shared" si="313"/>
        <v>6.0495549933916148E-2</v>
      </c>
      <c r="AZ260" s="22">
        <f t="shared" si="313"/>
        <v>-1.1726694421236195E-2</v>
      </c>
      <c r="BA260" s="22">
        <f t="shared" si="313"/>
        <v>4.9169849417087796E-3</v>
      </c>
      <c r="BB260" s="22">
        <f t="shared" si="313"/>
        <v>2.2421712648190706E-2</v>
      </c>
      <c r="BC260" s="22">
        <f t="shared" si="313"/>
        <v>2.1987298112797538E-2</v>
      </c>
      <c r="BD260" s="22">
        <f t="shared" si="313"/>
        <v>2.8321362831944086E-2</v>
      </c>
      <c r="BE260" s="22">
        <f t="shared" si="313"/>
        <v>1.1800234088257477E-2</v>
      </c>
      <c r="BF260" s="22" t="e">
        <f t="shared" si="313"/>
        <v>#DIV/0!</v>
      </c>
      <c r="BG260" s="22">
        <f t="shared" si="313"/>
        <v>8.2621949758634461E-3</v>
      </c>
      <c r="BH260" s="22">
        <f t="shared" si="313"/>
        <v>1.1401902569451838E-2</v>
      </c>
    </row>
    <row r="261" spans="1:60" s="7" customFormat="1" hidden="1" x14ac:dyDescent="0.2">
      <c r="A261" s="140">
        <f t="shared" si="265"/>
        <v>40632</v>
      </c>
      <c r="B261" s="24">
        <f t="shared" ref="B261:AG261" si="314">B59/B55-1</f>
        <v>1.1936957755906974E-2</v>
      </c>
      <c r="C261" s="24">
        <f t="shared" si="314"/>
        <v>7.523789387776203E-3</v>
      </c>
      <c r="D261" s="26">
        <f t="shared" si="314"/>
        <v>-7.7759316092018693E-3</v>
      </c>
      <c r="E261" s="26">
        <f t="shared" si="314"/>
        <v>4.473941892414679E-3</v>
      </c>
      <c r="F261" s="26">
        <f t="shared" si="314"/>
        <v>1.7684689876794168E-2</v>
      </c>
      <c r="G261" s="26">
        <f t="shared" si="314"/>
        <v>1.1852134904269507E-2</v>
      </c>
      <c r="H261" s="26">
        <f t="shared" si="314"/>
        <v>0.14703933079486919</v>
      </c>
      <c r="I261" s="27">
        <f t="shared" si="314"/>
        <v>1.1652459765755463E-2</v>
      </c>
      <c r="J261" s="26">
        <f t="shared" si="314"/>
        <v>1.4008512954416741E-2</v>
      </c>
      <c r="K261" s="26">
        <f t="shared" si="314"/>
        <v>1.1403799564995376E-2</v>
      </c>
      <c r="L261" s="26">
        <f t="shared" si="314"/>
        <v>-2.7558152926456803E-3</v>
      </c>
      <c r="M261" s="26">
        <f t="shared" si="314"/>
        <v>-1.491227495740477E-2</v>
      </c>
      <c r="N261" s="26">
        <f t="shared" si="314"/>
        <v>2.7186773261305142E-3</v>
      </c>
      <c r="O261" s="26">
        <f t="shared" si="314"/>
        <v>-2.2356424875271119E-2</v>
      </c>
      <c r="P261" s="26">
        <f t="shared" si="314"/>
        <v>-2.1324853491556772E-2</v>
      </c>
      <c r="Q261" s="26">
        <f t="shared" si="314"/>
        <v>-2.6412592214039687E-2</v>
      </c>
      <c r="R261" s="26">
        <f t="shared" si="314"/>
        <v>5.5494602919037295E-3</v>
      </c>
      <c r="S261" s="26">
        <f t="shared" si="314"/>
        <v>-5.4284424436151779E-3</v>
      </c>
      <c r="T261" s="26">
        <f t="shared" si="314"/>
        <v>-1.3018764200652622E-2</v>
      </c>
      <c r="U261" s="26">
        <f t="shared" si="314"/>
        <v>-7.1757401340989402E-3</v>
      </c>
      <c r="V261" s="26">
        <f t="shared" si="314"/>
        <v>-4.9044174735854984E-3</v>
      </c>
      <c r="W261" s="26">
        <f t="shared" si="314"/>
        <v>-2.2848029565555095E-2</v>
      </c>
      <c r="X261" s="26">
        <f t="shared" si="314"/>
        <v>-3.4564223250758475E-2</v>
      </c>
      <c r="Y261" s="26">
        <f t="shared" si="314"/>
        <v>-8.9941284402086374E-3</v>
      </c>
      <c r="Z261" s="26">
        <f t="shared" si="314"/>
        <v>-1.5156414975588728E-2</v>
      </c>
      <c r="AA261" s="26">
        <f t="shared" si="314"/>
        <v>2.1671442142359165E-3</v>
      </c>
      <c r="AB261" s="26">
        <f t="shared" si="314"/>
        <v>-7.7113972846685197E-3</v>
      </c>
      <c r="AC261" s="26">
        <f t="shared" si="314"/>
        <v>3.4993799655145263E-3</v>
      </c>
      <c r="AD261" s="26">
        <f t="shared" si="314"/>
        <v>2.0033510996830595E-2</v>
      </c>
      <c r="AE261" s="26">
        <f t="shared" si="314"/>
        <v>4.473941892414679E-3</v>
      </c>
      <c r="AF261" s="26">
        <f t="shared" si="314"/>
        <v>7.417017619962829E-3</v>
      </c>
      <c r="AG261" s="26">
        <f t="shared" si="314"/>
        <v>-1.1533073365371127E-2</v>
      </c>
      <c r="AH261" s="26">
        <f t="shared" ref="AH261:BH261" si="315">AH59/AH55-1</f>
        <v>6.4451657068334001E-3</v>
      </c>
      <c r="AI261" s="26">
        <f t="shared" si="315"/>
        <v>5.1588201388435007E-3</v>
      </c>
      <c r="AJ261" s="26">
        <f t="shared" si="315"/>
        <v>5.1347283293843304E-3</v>
      </c>
      <c r="AK261" s="26">
        <f t="shared" si="315"/>
        <v>-2.5826330416183207E-3</v>
      </c>
      <c r="AL261" s="26">
        <f t="shared" si="315"/>
        <v>9.6698843718681093E-3</v>
      </c>
      <c r="AM261" s="26">
        <f t="shared" si="315"/>
        <v>3.0824275878671425E-3</v>
      </c>
      <c r="AN261" s="26">
        <f t="shared" si="315"/>
        <v>3.5521851078818667E-2</v>
      </c>
      <c r="AO261" s="26">
        <f t="shared" si="315"/>
        <v>1.890885993046787E-2</v>
      </c>
      <c r="AP261" s="26">
        <f t="shared" si="315"/>
        <v>4.1178096386834007E-2</v>
      </c>
      <c r="AQ261" s="26">
        <f t="shared" si="315"/>
        <v>-5.4221716031431777E-3</v>
      </c>
      <c r="AR261" s="26">
        <f t="shared" si="315"/>
        <v>-2.2391972195055843E-2</v>
      </c>
      <c r="AS261" s="26">
        <f t="shared" si="315"/>
        <v>4.0092728801134125E-2</v>
      </c>
      <c r="AT261" s="26">
        <f t="shared" si="315"/>
        <v>7.5194910053091313E-3</v>
      </c>
      <c r="AU261" s="26">
        <f t="shared" si="315"/>
        <v>1.5106888737846713E-2</v>
      </c>
      <c r="AV261" s="26">
        <f t="shared" si="315"/>
        <v>2.5995849354981893E-2</v>
      </c>
      <c r="AW261" s="26">
        <f t="shared" si="315"/>
        <v>3.8149190159646462E-3</v>
      </c>
      <c r="AX261" s="26">
        <f t="shared" si="315"/>
        <v>1.6592118637742903E-2</v>
      </c>
      <c r="AY261" s="26">
        <f t="shared" si="315"/>
        <v>5.524942282283285E-2</v>
      </c>
      <c r="AZ261" s="26">
        <f t="shared" si="315"/>
        <v>-1.5422862290553452E-2</v>
      </c>
      <c r="BA261" s="26">
        <f t="shared" si="315"/>
        <v>6.6463378603600631E-3</v>
      </c>
      <c r="BB261" s="26">
        <f t="shared" si="315"/>
        <v>1.5319398822213337E-2</v>
      </c>
      <c r="BC261" s="26">
        <f t="shared" si="315"/>
        <v>2.1527339473461193E-2</v>
      </c>
      <c r="BD261" s="26">
        <f t="shared" si="315"/>
        <v>1.42980958961203E-2</v>
      </c>
      <c r="BE261" s="26">
        <f t="shared" si="315"/>
        <v>-1.2468099233263752E-3</v>
      </c>
      <c r="BF261" s="26" t="e">
        <f t="shared" si="315"/>
        <v>#DIV/0!</v>
      </c>
      <c r="BG261" s="26">
        <f t="shared" si="315"/>
        <v>1.3282438692412413E-3</v>
      </c>
      <c r="BH261" s="26">
        <f t="shared" si="315"/>
        <v>6.8958276655939343E-3</v>
      </c>
    </row>
    <row r="262" spans="1:60" s="7" customFormat="1" hidden="1" x14ac:dyDescent="0.2">
      <c r="A262" s="138">
        <f t="shared" si="265"/>
        <v>40724</v>
      </c>
      <c r="B262" s="16">
        <f t="shared" ref="B262:AG262" si="316">B60/B56-1</f>
        <v>1.1484496736013261E-2</v>
      </c>
      <c r="C262" s="16">
        <f t="shared" si="316"/>
        <v>8.2283790731361162E-3</v>
      </c>
      <c r="D262" s="7">
        <f t="shared" si="316"/>
        <v>-2.1172140136009876E-3</v>
      </c>
      <c r="E262" s="7">
        <f t="shared" si="316"/>
        <v>1.7280533201864401E-3</v>
      </c>
      <c r="F262" s="7">
        <f t="shared" si="316"/>
        <v>1.5948266562226587E-2</v>
      </c>
      <c r="G262" s="7">
        <f t="shared" si="316"/>
        <v>1.1670620356635908E-2</v>
      </c>
      <c r="H262" s="7">
        <f t="shared" si="316"/>
        <v>0.10742027547602384</v>
      </c>
      <c r="I262" s="20">
        <f t="shared" si="316"/>
        <v>1.1562480899020899E-2</v>
      </c>
      <c r="J262" s="7">
        <f t="shared" si="316"/>
        <v>1.0918002146628636E-2</v>
      </c>
      <c r="K262" s="7">
        <f t="shared" si="316"/>
        <v>1.1827380290626133E-2</v>
      </c>
      <c r="L262" s="7">
        <f t="shared" si="316"/>
        <v>7.45306788562905E-3</v>
      </c>
      <c r="M262" s="7">
        <f t="shared" si="316"/>
        <v>-7.0005001563985259E-3</v>
      </c>
      <c r="N262" s="7">
        <f t="shared" si="316"/>
        <v>5.7584901629625929E-3</v>
      </c>
      <c r="O262" s="7">
        <f t="shared" si="316"/>
        <v>-1.6684523434298049E-2</v>
      </c>
      <c r="P262" s="7">
        <f t="shared" si="316"/>
        <v>-2.4760585153126624E-2</v>
      </c>
      <c r="Q262" s="7">
        <f t="shared" si="316"/>
        <v>-5.6469295791490515E-2</v>
      </c>
      <c r="R262" s="7">
        <f t="shared" si="316"/>
        <v>1.0961731673031272E-2</v>
      </c>
      <c r="S262" s="7">
        <f t="shared" si="316"/>
        <v>2.0354701162006439E-3</v>
      </c>
      <c r="T262" s="7">
        <f t="shared" si="316"/>
        <v>-9.5612777595988074E-3</v>
      </c>
      <c r="U262" s="7">
        <f t="shared" si="316"/>
        <v>-1.1070462624029886E-4</v>
      </c>
      <c r="V262" s="7">
        <f t="shared" si="316"/>
        <v>-4.5875279346635489E-3</v>
      </c>
      <c r="W262" s="7">
        <f t="shared" si="316"/>
        <v>-1.4749747975480898E-2</v>
      </c>
      <c r="X262" s="7">
        <f t="shared" si="316"/>
        <v>-1.8387342029828391E-2</v>
      </c>
      <c r="Y262" s="7">
        <f t="shared" si="316"/>
        <v>4.8039298474253922E-3</v>
      </c>
      <c r="Z262" s="7">
        <f t="shared" si="316"/>
        <v>-2.1903062456585243E-3</v>
      </c>
      <c r="AA262" s="7">
        <f t="shared" si="316"/>
        <v>1.7375415955134255E-2</v>
      </c>
      <c r="AB262" s="7">
        <f t="shared" si="316"/>
        <v>-2.1095707446621148E-3</v>
      </c>
      <c r="AC262" s="7">
        <f t="shared" si="316"/>
        <v>2.4384873787752781E-3</v>
      </c>
      <c r="AD262" s="7">
        <f t="shared" si="316"/>
        <v>2.5596329335697332E-2</v>
      </c>
      <c r="AE262" s="7">
        <f t="shared" si="316"/>
        <v>1.7280533201864401E-3</v>
      </c>
      <c r="AF262" s="7">
        <f t="shared" si="316"/>
        <v>9.8213964513311769E-3</v>
      </c>
      <c r="AG262" s="7">
        <f t="shared" si="316"/>
        <v>-1.1400977759939201E-2</v>
      </c>
      <c r="AH262" s="7">
        <f t="shared" ref="AH262:BH262" si="317">AH60/AH56-1</f>
        <v>2.5719372318593337E-3</v>
      </c>
      <c r="AI262" s="7">
        <f t="shared" si="317"/>
        <v>6.5295645707530436E-3</v>
      </c>
      <c r="AJ262" s="7">
        <f t="shared" si="317"/>
        <v>3.0017398543658036E-3</v>
      </c>
      <c r="AK262" s="7">
        <f t="shared" si="317"/>
        <v>1.4217805085823265E-3</v>
      </c>
      <c r="AL262" s="7">
        <f t="shared" si="317"/>
        <v>1.0292271459839464E-2</v>
      </c>
      <c r="AM262" s="7">
        <f t="shared" si="317"/>
        <v>1.7098161522199895E-3</v>
      </c>
      <c r="AN262" s="7">
        <f t="shared" si="317"/>
        <v>3.2869137972701301E-2</v>
      </c>
      <c r="AO262" s="7">
        <f t="shared" si="317"/>
        <v>1.5898715396839513E-2</v>
      </c>
      <c r="AP262" s="7">
        <f t="shared" si="317"/>
        <v>3.8602295467229153E-2</v>
      </c>
      <c r="AQ262" s="7">
        <f t="shared" si="317"/>
        <v>1.0954682479192845E-2</v>
      </c>
      <c r="AR262" s="7">
        <f t="shared" si="317"/>
        <v>-2.088182456812282E-2</v>
      </c>
      <c r="AS262" s="7">
        <f t="shared" si="317"/>
        <v>4.4792497783975094E-2</v>
      </c>
      <c r="AT262" s="7">
        <f t="shared" si="317"/>
        <v>9.7053559697648506E-3</v>
      </c>
      <c r="AU262" s="7">
        <f t="shared" si="317"/>
        <v>1.4391549967485817E-2</v>
      </c>
      <c r="AV262" s="7">
        <f t="shared" si="317"/>
        <v>2.486041136015249E-2</v>
      </c>
      <c r="AW262" s="7">
        <f t="shared" si="317"/>
        <v>9.2256550864502351E-3</v>
      </c>
      <c r="AX262" s="7">
        <f t="shared" si="317"/>
        <v>2.0327683248956063E-2</v>
      </c>
      <c r="AY262" s="7">
        <f t="shared" si="317"/>
        <v>4.6839471107769981E-2</v>
      </c>
      <c r="AZ262" s="7">
        <f t="shared" si="317"/>
        <v>-1.4503745924462685E-2</v>
      </c>
      <c r="BA262" s="7">
        <f t="shared" si="317"/>
        <v>2.8665913464926973E-3</v>
      </c>
      <c r="BB262" s="7">
        <f t="shared" si="317"/>
        <v>1.214527482083394E-2</v>
      </c>
      <c r="BC262" s="7">
        <f t="shared" si="317"/>
        <v>1.7831943232195613E-2</v>
      </c>
      <c r="BD262" s="7">
        <f t="shared" si="317"/>
        <v>-2.0531437955972898E-4</v>
      </c>
      <c r="BE262" s="7">
        <f t="shared" si="317"/>
        <v>-1.1075060452297558E-2</v>
      </c>
      <c r="BF262" s="7" t="e">
        <f t="shared" si="317"/>
        <v>#DIV/0!</v>
      </c>
      <c r="BG262" s="7">
        <f t="shared" si="317"/>
        <v>-5.6675781648581891E-3</v>
      </c>
      <c r="BH262" s="7">
        <f t="shared" si="317"/>
        <v>-1.3202187677353594E-3</v>
      </c>
    </row>
    <row r="263" spans="1:60" s="7" customFormat="1" hidden="1" x14ac:dyDescent="0.2">
      <c r="A263" s="138">
        <f t="shared" si="265"/>
        <v>40816</v>
      </c>
      <c r="B263" s="16">
        <f t="shared" ref="B263:AG263" si="318">B61/B57-1</f>
        <v>8.3103235448063195E-3</v>
      </c>
      <c r="C263" s="16">
        <f t="shared" si="318"/>
        <v>6.9204925710157905E-3</v>
      </c>
      <c r="D263" s="7">
        <f t="shared" si="318"/>
        <v>1.219868739743335E-3</v>
      </c>
      <c r="E263" s="7">
        <f t="shared" si="318"/>
        <v>-7.2357350486973449E-4</v>
      </c>
      <c r="F263" s="7">
        <f t="shared" si="318"/>
        <v>1.1077147284732636E-2</v>
      </c>
      <c r="G263" s="7">
        <f t="shared" si="318"/>
        <v>9.2991386329355219E-3</v>
      </c>
      <c r="H263" s="7">
        <f t="shared" si="318"/>
        <v>4.7682855700993398E-2</v>
      </c>
      <c r="I263" s="20">
        <f t="shared" si="318"/>
        <v>8.4103972158635631E-3</v>
      </c>
      <c r="J263" s="7">
        <f t="shared" si="318"/>
        <v>7.5858157860326791E-3</v>
      </c>
      <c r="K263" s="7">
        <f t="shared" si="318"/>
        <v>9.6572716757488131E-3</v>
      </c>
      <c r="L263" s="7">
        <f t="shared" si="318"/>
        <v>5.9437780849573851E-3</v>
      </c>
      <c r="M263" s="7">
        <f t="shared" si="318"/>
        <v>-1.2320328951952453E-2</v>
      </c>
      <c r="N263" s="7">
        <f t="shared" si="318"/>
        <v>3.7188018361173913E-3</v>
      </c>
      <c r="O263" s="7">
        <f t="shared" si="318"/>
        <v>-1.8885131770466468E-2</v>
      </c>
      <c r="P263" s="7">
        <f t="shared" si="318"/>
        <v>-2.0735417897587594E-2</v>
      </c>
      <c r="Q263" s="7">
        <f t="shared" si="318"/>
        <v>-5.052758693235393E-2</v>
      </c>
      <c r="R263" s="7">
        <f t="shared" si="318"/>
        <v>1.251763553316021E-2</v>
      </c>
      <c r="S263" s="7">
        <f t="shared" si="318"/>
        <v>1.3213732108924958E-2</v>
      </c>
      <c r="T263" s="7">
        <f t="shared" si="318"/>
        <v>-7.2752894990982808E-3</v>
      </c>
      <c r="U263" s="7">
        <f t="shared" si="318"/>
        <v>9.6174693848571913E-4</v>
      </c>
      <c r="V263" s="7">
        <f t="shared" si="318"/>
        <v>-8.9203602683931571E-3</v>
      </c>
      <c r="W263" s="7">
        <f t="shared" si="318"/>
        <v>-8.131616611574688E-3</v>
      </c>
      <c r="X263" s="7">
        <f t="shared" si="318"/>
        <v>-6.842889961485521E-3</v>
      </c>
      <c r="Y263" s="7">
        <f t="shared" si="318"/>
        <v>1.8682495785863118E-2</v>
      </c>
      <c r="Z263" s="7">
        <f t="shared" si="318"/>
        <v>9.2059430983009172E-3</v>
      </c>
      <c r="AA263" s="7">
        <f t="shared" si="318"/>
        <v>3.5568331135453324E-2</v>
      </c>
      <c r="AB263" s="7">
        <f t="shared" si="318"/>
        <v>1.8901959489152631E-3</v>
      </c>
      <c r="AC263" s="7">
        <f t="shared" si="318"/>
        <v>1.6309115186448064E-3</v>
      </c>
      <c r="AD263" s="7">
        <f t="shared" si="318"/>
        <v>2.7870685948021112E-2</v>
      </c>
      <c r="AE263" s="7">
        <f t="shared" si="318"/>
        <v>-7.2357350486973449E-4</v>
      </c>
      <c r="AF263" s="7">
        <f t="shared" si="318"/>
        <v>1.6520275135690765E-2</v>
      </c>
      <c r="AG263" s="7">
        <f t="shared" si="318"/>
        <v>-1.2938293065960504E-2</v>
      </c>
      <c r="AH263" s="7">
        <f t="shared" ref="AH263:BH263" si="319">AH61/AH57-1</f>
        <v>-1.2382470038793114E-3</v>
      </c>
      <c r="AI263" s="7">
        <f t="shared" si="319"/>
        <v>2.6303783579109119E-3</v>
      </c>
      <c r="AJ263" s="7">
        <f t="shared" si="319"/>
        <v>-5.2640632418601285E-3</v>
      </c>
      <c r="AK263" s="7">
        <f t="shared" si="319"/>
        <v>-1.9695120278029332E-3</v>
      </c>
      <c r="AL263" s="7">
        <f t="shared" si="319"/>
        <v>7.1001906716630092E-3</v>
      </c>
      <c r="AM263" s="7">
        <f t="shared" si="319"/>
        <v>1.0039206286662772E-3</v>
      </c>
      <c r="AN263" s="7">
        <f t="shared" si="319"/>
        <v>3.1354572373047507E-2</v>
      </c>
      <c r="AO263" s="7">
        <f t="shared" si="319"/>
        <v>1.6155668982397398E-2</v>
      </c>
      <c r="AP263" s="7">
        <f t="shared" si="319"/>
        <v>3.6460261198491439E-2</v>
      </c>
      <c r="AQ263" s="7">
        <f t="shared" si="319"/>
        <v>5.2278042505795597E-3</v>
      </c>
      <c r="AR263" s="7">
        <f t="shared" si="319"/>
        <v>-1.7320930398756484E-2</v>
      </c>
      <c r="AS263" s="7">
        <f t="shared" si="319"/>
        <v>4.5504256458499093E-2</v>
      </c>
      <c r="AT263" s="7">
        <f t="shared" si="319"/>
        <v>1.1030451762137794E-2</v>
      </c>
      <c r="AU263" s="7">
        <f t="shared" si="319"/>
        <v>7.0248253825972995E-3</v>
      </c>
      <c r="AV263" s="7">
        <f t="shared" si="319"/>
        <v>2.7296495756946371E-2</v>
      </c>
      <c r="AW263" s="7">
        <f t="shared" si="319"/>
        <v>8.6812184357925037E-3</v>
      </c>
      <c r="AX263" s="7">
        <f t="shared" si="319"/>
        <v>2.6959719235553736E-2</v>
      </c>
      <c r="AY263" s="7">
        <f t="shared" si="319"/>
        <v>2.5542131645721611E-2</v>
      </c>
      <c r="AZ263" s="7">
        <f t="shared" si="319"/>
        <v>-1.7840509464480681E-2</v>
      </c>
      <c r="BA263" s="7">
        <f t="shared" si="319"/>
        <v>1.9638545402831387E-3</v>
      </c>
      <c r="BB263" s="7">
        <f t="shared" si="319"/>
        <v>9.639065761184451E-3</v>
      </c>
      <c r="BC263" s="7">
        <f t="shared" si="319"/>
        <v>1.3248854181145742E-2</v>
      </c>
      <c r="BD263" s="7">
        <f t="shared" si="319"/>
        <v>-1.1550932313169948E-2</v>
      </c>
      <c r="BE263" s="7">
        <f t="shared" si="319"/>
        <v>-1.8018228343476106E-2</v>
      </c>
      <c r="BF263" s="7" t="e">
        <f t="shared" si="319"/>
        <v>#DIV/0!</v>
      </c>
      <c r="BG263" s="7">
        <f t="shared" si="319"/>
        <v>-1.2179651619674381E-2</v>
      </c>
      <c r="BH263" s="7">
        <f t="shared" si="319"/>
        <v>-8.6366454071908905E-3</v>
      </c>
    </row>
    <row r="264" spans="1:60" s="7" customFormat="1" ht="12" hidden="1" thickBot="1" x14ac:dyDescent="0.25">
      <c r="A264" s="139">
        <f t="shared" si="265"/>
        <v>40907</v>
      </c>
      <c r="B264" s="14">
        <f t="shared" ref="B264:AG264" si="320">B62/B58-1</f>
        <v>6.3088335126095796E-3</v>
      </c>
      <c r="C264" s="14">
        <f t="shared" si="320"/>
        <v>6.7716801149024786E-3</v>
      </c>
      <c r="D264" s="22">
        <f t="shared" si="320"/>
        <v>1.6041996124900315E-3</v>
      </c>
      <c r="E264" s="22">
        <f t="shared" si="320"/>
        <v>-2.806413084661008E-3</v>
      </c>
      <c r="F264" s="22">
        <f t="shared" si="320"/>
        <v>8.4959470232144341E-3</v>
      </c>
      <c r="G264" s="22">
        <f t="shared" si="320"/>
        <v>9.2433684519788173E-3</v>
      </c>
      <c r="H264" s="22">
        <f t="shared" si="320"/>
        <v>-6.2347320028157682E-3</v>
      </c>
      <c r="I264" s="23">
        <f t="shared" si="320"/>
        <v>5.7886867795817754E-3</v>
      </c>
      <c r="J264" s="22">
        <f t="shared" si="320"/>
        <v>1.0083855784486007E-2</v>
      </c>
      <c r="K264" s="22">
        <f t="shared" si="320"/>
        <v>9.0679563533084817E-3</v>
      </c>
      <c r="L264" s="22">
        <f t="shared" si="320"/>
        <v>3.7658343979804387E-2</v>
      </c>
      <c r="M264" s="22">
        <f t="shared" si="320"/>
        <v>-1.3609979983856602E-2</v>
      </c>
      <c r="N264" s="22">
        <f t="shared" si="320"/>
        <v>-3.8827503749916392E-4</v>
      </c>
      <c r="O264" s="22">
        <f t="shared" si="320"/>
        <v>-2.3502367593542073E-2</v>
      </c>
      <c r="P264" s="22">
        <f t="shared" si="320"/>
        <v>-2.2466177628031381E-2</v>
      </c>
      <c r="Q264" s="22">
        <f t="shared" si="320"/>
        <v>-4.1435062050472982E-2</v>
      </c>
      <c r="R264" s="22">
        <f t="shared" si="320"/>
        <v>2.6044101766846683E-3</v>
      </c>
      <c r="S264" s="22">
        <f t="shared" si="320"/>
        <v>6.2105310606077602E-3</v>
      </c>
      <c r="T264" s="22">
        <f t="shared" si="320"/>
        <v>-9.4523602183931299E-3</v>
      </c>
      <c r="U264" s="22">
        <f t="shared" si="320"/>
        <v>3.5112762148266086E-3</v>
      </c>
      <c r="V264" s="22">
        <f t="shared" si="320"/>
        <v>-6.8580016347086215E-3</v>
      </c>
      <c r="W264" s="22">
        <f t="shared" si="320"/>
        <v>-9.8946574881424443E-3</v>
      </c>
      <c r="X264" s="22">
        <f t="shared" si="320"/>
        <v>1.7908437077773787E-3</v>
      </c>
      <c r="Y264" s="22">
        <f t="shared" si="320"/>
        <v>2.3266230214959549E-2</v>
      </c>
      <c r="Z264" s="22">
        <f t="shared" si="320"/>
        <v>1.0009608988549523E-2</v>
      </c>
      <c r="AA264" s="22">
        <f t="shared" si="320"/>
        <v>4.6840378100145408E-2</v>
      </c>
      <c r="AB264" s="22">
        <f t="shared" si="320"/>
        <v>4.6263365679386492E-3</v>
      </c>
      <c r="AC264" s="22">
        <f t="shared" si="320"/>
        <v>1.2148791203443476E-2</v>
      </c>
      <c r="AD264" s="22">
        <f t="shared" si="320"/>
        <v>2.5216657091291061E-2</v>
      </c>
      <c r="AE264" s="22">
        <f t="shared" si="320"/>
        <v>-2.806413084661008E-3</v>
      </c>
      <c r="AF264" s="22">
        <f t="shared" si="320"/>
        <v>1.8180260848696728E-2</v>
      </c>
      <c r="AG264" s="22">
        <f t="shared" si="320"/>
        <v>-1.1555776612258928E-2</v>
      </c>
      <c r="AH264" s="22">
        <f t="shared" ref="AH264:BH264" si="321">AH62/AH58-1</f>
        <v>-4.3369864938068714E-3</v>
      </c>
      <c r="AI264" s="22">
        <f t="shared" si="321"/>
        <v>3.618256832225164E-3</v>
      </c>
      <c r="AJ264" s="22">
        <f t="shared" si="321"/>
        <v>-4.2284024021207456E-3</v>
      </c>
      <c r="AK264" s="22">
        <f t="shared" si="321"/>
        <v>9.2622140283138421E-4</v>
      </c>
      <c r="AL264" s="22">
        <f t="shared" si="321"/>
        <v>6.9625733831397696E-3</v>
      </c>
      <c r="AM264" s="22">
        <f t="shared" si="321"/>
        <v>-2.781630972889082E-3</v>
      </c>
      <c r="AN264" s="22">
        <f t="shared" si="321"/>
        <v>2.2054627298139451E-2</v>
      </c>
      <c r="AO264" s="22">
        <f t="shared" si="321"/>
        <v>4.6609416316381047E-3</v>
      </c>
      <c r="AP264" s="22">
        <f t="shared" si="321"/>
        <v>2.7882464852158062E-2</v>
      </c>
      <c r="AQ264" s="22">
        <f t="shared" si="321"/>
        <v>6.5700754952326967E-3</v>
      </c>
      <c r="AR264" s="22">
        <f t="shared" si="321"/>
        <v>-2.1266177311606516E-2</v>
      </c>
      <c r="AS264" s="22">
        <f t="shared" si="321"/>
        <v>4.4466262053190153E-2</v>
      </c>
      <c r="AT264" s="22">
        <f t="shared" si="321"/>
        <v>9.9589615877251347E-3</v>
      </c>
      <c r="AU264" s="22">
        <f t="shared" si="321"/>
        <v>-6.0190874231480507E-6</v>
      </c>
      <c r="AV264" s="22">
        <f t="shared" si="321"/>
        <v>2.9123832162684105E-2</v>
      </c>
      <c r="AW264" s="22">
        <f t="shared" si="321"/>
        <v>1.353229434262837E-2</v>
      </c>
      <c r="AX264" s="22">
        <f t="shared" si="321"/>
        <v>2.1518793954918847E-2</v>
      </c>
      <c r="AY264" s="22">
        <f t="shared" si="321"/>
        <v>1.1302593944548578E-2</v>
      </c>
      <c r="AZ264" s="22">
        <f t="shared" si="321"/>
        <v>-1.7487029388382758E-2</v>
      </c>
      <c r="BA264" s="22">
        <f t="shared" si="321"/>
        <v>5.7708708374943907E-3</v>
      </c>
      <c r="BB264" s="22">
        <f t="shared" si="321"/>
        <v>8.5742222171749649E-3</v>
      </c>
      <c r="BC264" s="22">
        <f t="shared" si="321"/>
        <v>1.7558260017767724E-2</v>
      </c>
      <c r="BD264" s="22">
        <f t="shared" si="321"/>
        <v>-1.3526531118418283E-2</v>
      </c>
      <c r="BE264" s="22">
        <f t="shared" si="321"/>
        <v>-1.7077598280305861E-2</v>
      </c>
      <c r="BF264" s="22" t="e">
        <f t="shared" si="321"/>
        <v>#DIV/0!</v>
      </c>
      <c r="BG264" s="22">
        <f t="shared" si="321"/>
        <v>-5.1373460010454286E-3</v>
      </c>
      <c r="BH264" s="22">
        <f t="shared" si="321"/>
        <v>-1.2886090148914731E-3</v>
      </c>
    </row>
    <row r="265" spans="1:60" s="7" customFormat="1" ht="12" thickTop="1" x14ac:dyDescent="0.2">
      <c r="A265" s="140">
        <f t="shared" si="265"/>
        <v>40998</v>
      </c>
      <c r="B265" s="24">
        <f t="shared" ref="B265:AG265" si="322">B63/B59-1</f>
        <v>1.0296732300303368E-3</v>
      </c>
      <c r="C265" s="24">
        <f t="shared" si="322"/>
        <v>3.3207652863016524E-3</v>
      </c>
      <c r="D265" s="26">
        <f t="shared" si="322"/>
        <v>-2.2625269573639528E-3</v>
      </c>
      <c r="E265" s="26">
        <f t="shared" si="322"/>
        <v>-9.9838462424749475E-3</v>
      </c>
      <c r="F265" s="26">
        <f t="shared" si="322"/>
        <v>3.0900057040894602E-3</v>
      </c>
      <c r="G265" s="26">
        <f t="shared" si="322"/>
        <v>6.3442985625441484E-3</v>
      </c>
      <c r="H265" s="26">
        <f t="shared" si="322"/>
        <v>-6.0577604656075978E-2</v>
      </c>
      <c r="I265" s="27">
        <f t="shared" si="322"/>
        <v>-3.7364831344166571E-4</v>
      </c>
      <c r="J265" s="26">
        <f t="shared" si="322"/>
        <v>1.122413356707197E-2</v>
      </c>
      <c r="K265" s="26">
        <f t="shared" si="322"/>
        <v>5.3271129036192022E-3</v>
      </c>
      <c r="L265" s="26">
        <f t="shared" si="322"/>
        <v>-1.2338729866493203E-2</v>
      </c>
      <c r="M265" s="26">
        <f t="shared" si="322"/>
        <v>-8.9673491285278129E-3</v>
      </c>
      <c r="N265" s="26">
        <f t="shared" si="322"/>
        <v>-6.7993933073826618E-3</v>
      </c>
      <c r="O265" s="26">
        <f t="shared" si="322"/>
        <v>-2.9214520306629632E-2</v>
      </c>
      <c r="P265" s="26">
        <f t="shared" si="322"/>
        <v>-3.1618448414764244E-2</v>
      </c>
      <c r="Q265" s="26">
        <f t="shared" si="322"/>
        <v>-5.1203974799912455E-2</v>
      </c>
      <c r="R265" s="26">
        <f t="shared" si="322"/>
        <v>-5.6645012120251081E-3</v>
      </c>
      <c r="S265" s="26">
        <f t="shared" si="322"/>
        <v>4.498501404641253E-3</v>
      </c>
      <c r="T265" s="26">
        <f t="shared" si="322"/>
        <v>-1.7677852503497182E-2</v>
      </c>
      <c r="U265" s="26">
        <f t="shared" si="322"/>
        <v>9.7821341728243638E-4</v>
      </c>
      <c r="V265" s="26">
        <f t="shared" si="322"/>
        <v>-8.7376450398519712E-3</v>
      </c>
      <c r="W265" s="26">
        <f t="shared" si="322"/>
        <v>-1.3864235210491849E-2</v>
      </c>
      <c r="X265" s="26">
        <f t="shared" si="322"/>
        <v>1.0605689894094716E-2</v>
      </c>
      <c r="Y265" s="26">
        <f t="shared" si="322"/>
        <v>2.1703490184894481E-2</v>
      </c>
      <c r="Z265" s="26">
        <f t="shared" si="322"/>
        <v>3.5415607718778386E-3</v>
      </c>
      <c r="AA265" s="26">
        <f t="shared" si="322"/>
        <v>5.4030155918789236E-2</v>
      </c>
      <c r="AB265" s="26">
        <f t="shared" si="322"/>
        <v>-2.1303565912276223E-3</v>
      </c>
      <c r="AC265" s="26">
        <f t="shared" si="322"/>
        <v>1.2404340940667336E-2</v>
      </c>
      <c r="AD265" s="26">
        <f t="shared" si="322"/>
        <v>2.2581891974747803E-2</v>
      </c>
      <c r="AE265" s="26">
        <f t="shared" si="322"/>
        <v>-9.9838462424749475E-3</v>
      </c>
      <c r="AF265" s="26">
        <f t="shared" si="322"/>
        <v>3.0054709121156709E-3</v>
      </c>
      <c r="AG265" s="26">
        <f t="shared" si="322"/>
        <v>-5.5178116830811863E-3</v>
      </c>
      <c r="AH265" s="26">
        <f t="shared" ref="AH265:BH265" si="323">AH63/AH59-1</f>
        <v>-1.2387715746722483E-2</v>
      </c>
      <c r="AI265" s="26">
        <f t="shared" si="323"/>
        <v>-3.8529876822857023E-4</v>
      </c>
      <c r="AJ265" s="26">
        <f t="shared" si="323"/>
        <v>-9.6399860953094718E-3</v>
      </c>
      <c r="AK265" s="26">
        <f t="shared" si="323"/>
        <v>-1.3997785669037643E-3</v>
      </c>
      <c r="AL265" s="26">
        <f t="shared" si="323"/>
        <v>2.3118934764116972E-3</v>
      </c>
      <c r="AM265" s="26">
        <f t="shared" si="323"/>
        <v>-2.69409191627068E-3</v>
      </c>
      <c r="AN265" s="26">
        <f t="shared" si="323"/>
        <v>1.6295556418814083E-2</v>
      </c>
      <c r="AO265" s="26">
        <f t="shared" si="323"/>
        <v>-5.695504395054618E-4</v>
      </c>
      <c r="AP265" s="26">
        <f t="shared" si="323"/>
        <v>2.1914825324389042E-2</v>
      </c>
      <c r="AQ265" s="26">
        <f t="shared" si="323"/>
        <v>-1.2458966226100987E-2</v>
      </c>
      <c r="AR265" s="26">
        <f t="shared" si="323"/>
        <v>-1.6427305814267879E-2</v>
      </c>
      <c r="AS265" s="26">
        <f t="shared" si="323"/>
        <v>3.4615172864418842E-2</v>
      </c>
      <c r="AT265" s="26">
        <f t="shared" si="323"/>
        <v>4.1333457986592048E-3</v>
      </c>
      <c r="AU265" s="26">
        <f t="shared" si="323"/>
        <v>-7.9021661232103746E-4</v>
      </c>
      <c r="AV265" s="26">
        <f t="shared" si="323"/>
        <v>1.8782538915563807E-2</v>
      </c>
      <c r="AW265" s="26">
        <f t="shared" si="323"/>
        <v>1.4854785538834347E-2</v>
      </c>
      <c r="AX265" s="26">
        <f t="shared" si="323"/>
        <v>-7.6200866431230807E-5</v>
      </c>
      <c r="AY265" s="26">
        <f t="shared" si="323"/>
        <v>-9.5439588775874107E-3</v>
      </c>
      <c r="AZ265" s="26">
        <f t="shared" si="323"/>
        <v>-1.0091273846651205E-2</v>
      </c>
      <c r="BA265" s="26">
        <f t="shared" si="323"/>
        <v>-3.271900748873624E-3</v>
      </c>
      <c r="BB265" s="26">
        <f t="shared" si="323"/>
        <v>8.3887109384828129E-3</v>
      </c>
      <c r="BC265" s="26">
        <f t="shared" si="323"/>
        <v>2.1303920802766552E-2</v>
      </c>
      <c r="BD265" s="26">
        <f t="shared" si="323"/>
        <v>-2.7929511557056586E-5</v>
      </c>
      <c r="BE265" s="26">
        <f t="shared" si="323"/>
        <v>-1.0177733209893458E-2</v>
      </c>
      <c r="BF265" s="26" t="e">
        <f t="shared" si="323"/>
        <v>#DIV/0!</v>
      </c>
      <c r="BG265" s="26">
        <f t="shared" si="323"/>
        <v>-1.8292522593102989E-3</v>
      </c>
      <c r="BH265" s="26">
        <f t="shared" si="323"/>
        <v>2.5835226056716287E-3</v>
      </c>
    </row>
    <row r="266" spans="1:60" s="7" customFormat="1" x14ac:dyDescent="0.2">
      <c r="A266" s="138">
        <f t="shared" si="265"/>
        <v>41090</v>
      </c>
      <c r="B266" s="16">
        <f t="shared" ref="B266:AG266" si="324">B64/B60-1</f>
        <v>-2.0323311810419575E-3</v>
      </c>
      <c r="C266" s="16">
        <f t="shared" si="324"/>
        <v>1.4042299188192775E-3</v>
      </c>
      <c r="D266" s="7">
        <f t="shared" si="324"/>
        <v>-4.2013890345197202E-3</v>
      </c>
      <c r="E266" s="7">
        <f t="shared" si="324"/>
        <v>-9.2351795784991753E-3</v>
      </c>
      <c r="F266" s="7">
        <f t="shared" si="324"/>
        <v>-6.8690154822004246E-4</v>
      </c>
      <c r="G266" s="7">
        <f t="shared" si="324"/>
        <v>4.1008743207018306E-3</v>
      </c>
      <c r="H266" s="7">
        <f t="shared" si="324"/>
        <v>-9.4215372381039719E-2</v>
      </c>
      <c r="I266" s="20">
        <f t="shared" si="324"/>
        <v>-4.1853396005598897E-3</v>
      </c>
      <c r="J266" s="7">
        <f t="shared" si="324"/>
        <v>1.3617579441126182E-2</v>
      </c>
      <c r="K266" s="7">
        <f t="shared" si="324"/>
        <v>2.1204581419163038E-3</v>
      </c>
      <c r="L266" s="7">
        <f t="shared" si="324"/>
        <v>-1.4889008630315725E-2</v>
      </c>
      <c r="M266" s="7">
        <f t="shared" si="324"/>
        <v>-8.8604833312687648E-3</v>
      </c>
      <c r="N266" s="7">
        <f t="shared" si="324"/>
        <v>-7.5163789323396957E-3</v>
      </c>
      <c r="O266" s="7">
        <f t="shared" si="324"/>
        <v>-2.7410887992817656E-2</v>
      </c>
      <c r="P266" s="7">
        <f t="shared" si="324"/>
        <v>-3.169104846866444E-2</v>
      </c>
      <c r="Q266" s="7">
        <f t="shared" si="324"/>
        <v>-5.6284355491644233E-2</v>
      </c>
      <c r="R266" s="7">
        <f t="shared" si="324"/>
        <v>-1.0391647669714454E-2</v>
      </c>
      <c r="S266" s="7">
        <f t="shared" si="324"/>
        <v>7.3188509274237923E-3</v>
      </c>
      <c r="T266" s="7">
        <f t="shared" si="324"/>
        <v>-1.9407637738064532E-2</v>
      </c>
      <c r="U266" s="7">
        <f t="shared" si="324"/>
        <v>-3.4276586806227805E-3</v>
      </c>
      <c r="V266" s="7">
        <f t="shared" si="324"/>
        <v>-7.6158934170443837E-3</v>
      </c>
      <c r="W266" s="7">
        <f t="shared" si="324"/>
        <v>-1.9468829426430356E-2</v>
      </c>
      <c r="X266" s="7">
        <f t="shared" si="324"/>
        <v>6.6447092003325547E-3</v>
      </c>
      <c r="Y266" s="7">
        <f t="shared" si="324"/>
        <v>1.7563134103619094E-2</v>
      </c>
      <c r="Z266" s="7">
        <f t="shared" si="324"/>
        <v>-3.5343425966698483E-3</v>
      </c>
      <c r="AA266" s="7">
        <f t="shared" si="324"/>
        <v>5.4754602665738616E-2</v>
      </c>
      <c r="AB266" s="7">
        <f t="shared" si="324"/>
        <v>-4.676705496290845E-3</v>
      </c>
      <c r="AC266" s="7">
        <f t="shared" si="324"/>
        <v>1.6438495891158755E-2</v>
      </c>
      <c r="AD266" s="7">
        <f t="shared" si="324"/>
        <v>1.9109206419131608E-2</v>
      </c>
      <c r="AE266" s="7">
        <f t="shared" si="324"/>
        <v>-9.2351795784991753E-3</v>
      </c>
      <c r="AF266" s="7">
        <f t="shared" si="324"/>
        <v>-7.615551102043705E-4</v>
      </c>
      <c r="AG266" s="7">
        <f t="shared" si="324"/>
        <v>-4.6806070097177299E-3</v>
      </c>
      <c r="AH266" s="7">
        <f t="shared" ref="AH266:BH266" si="325">AH64/AH60-1</f>
        <v>-1.1051412313931031E-2</v>
      </c>
      <c r="AI266" s="7">
        <f t="shared" si="325"/>
        <v>-3.6497524613396948E-3</v>
      </c>
      <c r="AJ266" s="7">
        <f t="shared" si="325"/>
        <v>-1.3054935335464535E-2</v>
      </c>
      <c r="AK266" s="7">
        <f t="shared" si="325"/>
        <v>-5.5830717523280837E-3</v>
      </c>
      <c r="AL266" s="7">
        <f t="shared" si="325"/>
        <v>-4.0407734293168573E-4</v>
      </c>
      <c r="AM266" s="7">
        <f t="shared" si="325"/>
        <v>-1.9872685455029071E-3</v>
      </c>
      <c r="AN266" s="7">
        <f t="shared" si="325"/>
        <v>8.4918530767703615E-3</v>
      </c>
      <c r="AO266" s="7">
        <f t="shared" si="325"/>
        <v>-4.651454575244407E-3</v>
      </c>
      <c r="AP266" s="7">
        <f t="shared" si="325"/>
        <v>1.283502501345879E-2</v>
      </c>
      <c r="AQ266" s="7">
        <f t="shared" si="325"/>
        <v>-8.6256363733242525E-3</v>
      </c>
      <c r="AR266" s="7">
        <f t="shared" si="325"/>
        <v>-1.9085211492929521E-2</v>
      </c>
      <c r="AS266" s="7">
        <f t="shared" si="325"/>
        <v>2.4516642739015104E-2</v>
      </c>
      <c r="AT266" s="7">
        <f t="shared" si="325"/>
        <v>3.5799423807203468E-4</v>
      </c>
      <c r="AU266" s="7">
        <f t="shared" si="325"/>
        <v>-8.1617315749600294E-3</v>
      </c>
      <c r="AV266" s="7">
        <f t="shared" si="325"/>
        <v>1.6751019926151134E-2</v>
      </c>
      <c r="AW266" s="7">
        <f t="shared" si="325"/>
        <v>1.5602353229544175E-2</v>
      </c>
      <c r="AX266" s="7">
        <f t="shared" si="325"/>
        <v>-6.7917947567039949E-3</v>
      </c>
      <c r="AY266" s="7">
        <f t="shared" si="325"/>
        <v>-2.6227454514186732E-2</v>
      </c>
      <c r="AZ266" s="7">
        <f t="shared" si="325"/>
        <v>-7.1776771589148192E-3</v>
      </c>
      <c r="BA266" s="7">
        <f t="shared" si="325"/>
        <v>2.1302366064119838E-3</v>
      </c>
      <c r="BB266" s="7">
        <f t="shared" si="325"/>
        <v>8.386544201852919E-3</v>
      </c>
      <c r="BC266" s="7">
        <f t="shared" si="325"/>
        <v>2.3840402881540212E-2</v>
      </c>
      <c r="BD266" s="7">
        <f t="shared" si="325"/>
        <v>5.8618701932471318E-3</v>
      </c>
      <c r="BE266" s="7">
        <f t="shared" si="325"/>
        <v>-6.0734504415242974E-3</v>
      </c>
      <c r="BF266" s="7" t="e">
        <f t="shared" si="325"/>
        <v>#DIV/0!</v>
      </c>
      <c r="BG266" s="7">
        <f t="shared" si="325"/>
        <v>3.7600723512529743E-3</v>
      </c>
      <c r="BH266" s="7">
        <f t="shared" si="325"/>
        <v>6.6853648084852502E-3</v>
      </c>
    </row>
    <row r="267" spans="1:60" s="7" customFormat="1" x14ac:dyDescent="0.2">
      <c r="A267" s="138">
        <f t="shared" si="265"/>
        <v>41182</v>
      </c>
      <c r="B267" s="16">
        <f t="shared" ref="B267:AG267" si="326">B65/B61-1</f>
        <v>-3.1943306801405225E-3</v>
      </c>
      <c r="C267" s="16">
        <f t="shared" si="326"/>
        <v>1.1241598066831227E-3</v>
      </c>
      <c r="D267" s="7">
        <f t="shared" si="326"/>
        <v>-6.9821747957116154E-3</v>
      </c>
      <c r="E267" s="7">
        <f t="shared" si="326"/>
        <v>-1.1678569893897039E-2</v>
      </c>
      <c r="F267" s="7">
        <f t="shared" si="326"/>
        <v>-1.3143559562583951E-3</v>
      </c>
      <c r="G267" s="7">
        <f t="shared" si="326"/>
        <v>4.7086417298649597E-3</v>
      </c>
      <c r="H267" s="7">
        <f t="shared" si="326"/>
        <v>-0.12077303494106717</v>
      </c>
      <c r="I267" s="20">
        <f t="shared" si="326"/>
        <v>-5.8466498253071375E-3</v>
      </c>
      <c r="J267" s="7">
        <f t="shared" si="326"/>
        <v>1.6023495412787359E-2</v>
      </c>
      <c r="K267" s="7">
        <f t="shared" si="326"/>
        <v>2.3483689579273381E-3</v>
      </c>
      <c r="L267" s="7">
        <f t="shared" si="326"/>
        <v>-2.8068325512025094E-3</v>
      </c>
      <c r="M267" s="7">
        <f t="shared" si="326"/>
        <v>-4.4131079671992923E-3</v>
      </c>
      <c r="N267" s="7">
        <f t="shared" si="326"/>
        <v>-7.6710969566270437E-3</v>
      </c>
      <c r="O267" s="7">
        <f t="shared" si="326"/>
        <v>-2.6407980636709572E-2</v>
      </c>
      <c r="P267" s="7">
        <f t="shared" si="326"/>
        <v>-3.4911857822797043E-2</v>
      </c>
      <c r="Q267" s="7">
        <f t="shared" si="326"/>
        <v>-5.5851996773546464E-2</v>
      </c>
      <c r="R267" s="7">
        <f t="shared" si="326"/>
        <v>-1.1414853010522585E-2</v>
      </c>
      <c r="S267" s="7">
        <f t="shared" si="326"/>
        <v>-2.0704553637229672E-3</v>
      </c>
      <c r="T267" s="7">
        <f t="shared" si="326"/>
        <v>-2.4865165365105635E-2</v>
      </c>
      <c r="U267" s="7">
        <f t="shared" si="326"/>
        <v>-5.6897640621867973E-3</v>
      </c>
      <c r="V267" s="7">
        <f t="shared" si="326"/>
        <v>-2.2255274459880292E-3</v>
      </c>
      <c r="W267" s="7">
        <f t="shared" si="326"/>
        <v>-2.5224298898296138E-2</v>
      </c>
      <c r="X267" s="7">
        <f t="shared" si="326"/>
        <v>3.7462843399489465E-3</v>
      </c>
      <c r="Y267" s="7">
        <f t="shared" si="326"/>
        <v>9.8882258170043258E-3</v>
      </c>
      <c r="Z267" s="7">
        <f t="shared" si="326"/>
        <v>-1.1028273111447162E-2</v>
      </c>
      <c r="AA267" s="7">
        <f t="shared" si="326"/>
        <v>4.6209594039115398E-2</v>
      </c>
      <c r="AB267" s="7">
        <f t="shared" si="326"/>
        <v>-8.2035641504663026E-3</v>
      </c>
      <c r="AC267" s="7">
        <f t="shared" si="326"/>
        <v>1.5423197687793211E-2</v>
      </c>
      <c r="AD267" s="7">
        <f t="shared" si="326"/>
        <v>1.5373548924465075E-2</v>
      </c>
      <c r="AE267" s="7">
        <f t="shared" si="326"/>
        <v>-1.1678569893897039E-2</v>
      </c>
      <c r="AF267" s="7">
        <f t="shared" si="326"/>
        <v>-6.4814219295854514E-3</v>
      </c>
      <c r="AG267" s="7">
        <f t="shared" si="326"/>
        <v>-4.4997073816845923E-3</v>
      </c>
      <c r="AH267" s="7">
        <f t="shared" ref="AH267:BH267" si="327">AH65/AH61-1</f>
        <v>-1.3436692472407974E-2</v>
      </c>
      <c r="AI267" s="7">
        <f t="shared" si="327"/>
        <v>-2.0302567295041873E-3</v>
      </c>
      <c r="AJ267" s="7">
        <f t="shared" si="327"/>
        <v>-1.4405428199211867E-2</v>
      </c>
      <c r="AK267" s="7">
        <f t="shared" si="327"/>
        <v>-4.0995555820321217E-3</v>
      </c>
      <c r="AL267" s="7">
        <f t="shared" si="327"/>
        <v>1.958998814168833E-3</v>
      </c>
      <c r="AM267" s="7">
        <f t="shared" si="327"/>
        <v>1.6817799820079138E-4</v>
      </c>
      <c r="AN267" s="7">
        <f t="shared" si="327"/>
        <v>6.7857038073544373E-3</v>
      </c>
      <c r="AO267" s="7">
        <f t="shared" si="327"/>
        <v>-7.2787302410234345E-3</v>
      </c>
      <c r="AP267" s="7">
        <f t="shared" si="327"/>
        <v>1.1417739931934179E-2</v>
      </c>
      <c r="AQ267" s="7">
        <f t="shared" si="327"/>
        <v>-1.6312495148251172E-2</v>
      </c>
      <c r="AR267" s="7">
        <f t="shared" si="327"/>
        <v>-1.0058098279074446E-2</v>
      </c>
      <c r="AS267" s="7">
        <f t="shared" si="327"/>
        <v>1.6399369953730814E-2</v>
      </c>
      <c r="AT267" s="7">
        <f t="shared" si="327"/>
        <v>-1.7607769837300058E-3</v>
      </c>
      <c r="AU267" s="7">
        <f t="shared" si="327"/>
        <v>-1.1842117211416259E-2</v>
      </c>
      <c r="AV267" s="7">
        <f t="shared" si="327"/>
        <v>1.2295502239696665E-2</v>
      </c>
      <c r="AW267" s="7">
        <f t="shared" si="327"/>
        <v>1.3569766896004198E-2</v>
      </c>
      <c r="AX267" s="7">
        <f t="shared" si="327"/>
        <v>-9.0680119866143327E-3</v>
      </c>
      <c r="AY267" s="7">
        <f t="shared" si="327"/>
        <v>-3.2351524046135838E-2</v>
      </c>
      <c r="AZ267" s="7">
        <f t="shared" si="327"/>
        <v>-6.1485208456424356E-4</v>
      </c>
      <c r="BA267" s="7">
        <f t="shared" si="327"/>
        <v>7.7774949470064136E-3</v>
      </c>
      <c r="BB267" s="7">
        <f t="shared" si="327"/>
        <v>1.0669718515519122E-2</v>
      </c>
      <c r="BC267" s="7">
        <f t="shared" si="327"/>
        <v>2.4458948568641947E-2</v>
      </c>
      <c r="BD267" s="7">
        <f t="shared" si="327"/>
        <v>1.1026354791681126E-2</v>
      </c>
      <c r="BE267" s="7">
        <f t="shared" si="327"/>
        <v>-5.653832898702027E-3</v>
      </c>
      <c r="BF267" s="7" t="e">
        <f t="shared" si="327"/>
        <v>#DIV/0!</v>
      </c>
      <c r="BG267" s="7">
        <f t="shared" si="327"/>
        <v>4.8492419571914969E-3</v>
      </c>
      <c r="BH267" s="7">
        <f t="shared" si="327"/>
        <v>1.0048044137925816E-2</v>
      </c>
    </row>
    <row r="268" spans="1:60" s="7" customFormat="1" ht="12" thickBot="1" x14ac:dyDescent="0.25">
      <c r="A268" s="139">
        <f t="shared" si="265"/>
        <v>41273</v>
      </c>
      <c r="B268" s="14">
        <f t="shared" ref="B268:AG268" si="328">B66/B62-1</f>
        <v>-5.7628258907407304E-3</v>
      </c>
      <c r="C268" s="14">
        <f t="shared" si="328"/>
        <v>-8.478320334089906E-4</v>
      </c>
      <c r="D268" s="22">
        <f t="shared" si="328"/>
        <v>-8.7748548190560438E-3</v>
      </c>
      <c r="E268" s="22">
        <f t="shared" si="328"/>
        <v>-1.6841412298465142E-2</v>
      </c>
      <c r="F268" s="22">
        <f t="shared" si="328"/>
        <v>-3.778327069086318E-3</v>
      </c>
      <c r="G268" s="22">
        <f t="shared" si="328"/>
        <v>3.0627585668334678E-3</v>
      </c>
      <c r="H268" s="22">
        <f t="shared" si="328"/>
        <v>-0.14070698095956591</v>
      </c>
      <c r="I268" s="23">
        <f t="shared" si="328"/>
        <v>-8.8423086691923336E-3</v>
      </c>
      <c r="J268" s="22">
        <f t="shared" si="328"/>
        <v>1.6491822615388729E-2</v>
      </c>
      <c r="K268" s="22">
        <f t="shared" si="328"/>
        <v>2.5725301690893154E-4</v>
      </c>
      <c r="L268" s="22">
        <f t="shared" si="328"/>
        <v>-2.4059662372478363E-2</v>
      </c>
      <c r="M268" s="22">
        <f t="shared" si="328"/>
        <v>-4.2260889382165212E-3</v>
      </c>
      <c r="N268" s="22">
        <f t="shared" si="328"/>
        <v>-8.3664889545045362E-3</v>
      </c>
      <c r="O268" s="22">
        <f t="shared" si="328"/>
        <v>-1.8721198165161268E-2</v>
      </c>
      <c r="P268" s="22">
        <f t="shared" si="328"/>
        <v>-4.0474485751388012E-2</v>
      </c>
      <c r="Q268" s="22">
        <f t="shared" si="328"/>
        <v>-5.7459912530590129E-2</v>
      </c>
      <c r="R268" s="22">
        <f t="shared" si="328"/>
        <v>-5.110405729460199E-3</v>
      </c>
      <c r="S268" s="22">
        <f t="shared" si="328"/>
        <v>-4.0044397599031667E-3</v>
      </c>
      <c r="T268" s="22">
        <f t="shared" si="328"/>
        <v>-2.2112213879912801E-2</v>
      </c>
      <c r="U268" s="22">
        <f t="shared" si="328"/>
        <v>-1.1748757447971325E-2</v>
      </c>
      <c r="V268" s="22">
        <f t="shared" si="328"/>
        <v>-5.7044986588540292E-3</v>
      </c>
      <c r="W268" s="22">
        <f t="shared" si="328"/>
        <v>-2.6463760840409467E-2</v>
      </c>
      <c r="X268" s="22">
        <f t="shared" si="328"/>
        <v>2.135289764355619E-3</v>
      </c>
      <c r="Y268" s="22">
        <f t="shared" si="328"/>
        <v>2.2702289263196729E-3</v>
      </c>
      <c r="Z268" s="22">
        <f t="shared" si="328"/>
        <v>-2.3422386524396432E-2</v>
      </c>
      <c r="AA268" s="22">
        <f t="shared" si="328"/>
        <v>4.6351743993371386E-2</v>
      </c>
      <c r="AB268" s="22">
        <f t="shared" si="328"/>
        <v>-1.0712550413539135E-2</v>
      </c>
      <c r="AC268" s="22">
        <f t="shared" si="328"/>
        <v>1.868160432115884E-2</v>
      </c>
      <c r="AD268" s="22">
        <f t="shared" si="328"/>
        <v>1.3032658174259248E-2</v>
      </c>
      <c r="AE268" s="22">
        <f t="shared" si="328"/>
        <v>-1.6841412298465142E-2</v>
      </c>
      <c r="AF268" s="22">
        <f t="shared" si="328"/>
        <v>-1.5425186407072355E-2</v>
      </c>
      <c r="AG268" s="22">
        <f t="shared" si="328"/>
        <v>-5.0420127076221677E-3</v>
      </c>
      <c r="AH268" s="22">
        <f t="shared" ref="AH268:BH268" si="329">AH66/AH62-1</f>
        <v>-1.8756835118322934E-2</v>
      </c>
      <c r="AI268" s="22">
        <f t="shared" si="329"/>
        <v>-5.8203373474546849E-3</v>
      </c>
      <c r="AJ268" s="22">
        <f t="shared" si="329"/>
        <v>-1.9693294526155203E-2</v>
      </c>
      <c r="AK268" s="22">
        <f t="shared" si="329"/>
        <v>-8.3844394749790219E-3</v>
      </c>
      <c r="AL268" s="22">
        <f t="shared" si="329"/>
        <v>-1.2159873681849565E-3</v>
      </c>
      <c r="AM268" s="22">
        <f t="shared" si="329"/>
        <v>7.2479550627213563E-4</v>
      </c>
      <c r="AN268" s="22">
        <f t="shared" si="329"/>
        <v>8.0230231735793911E-3</v>
      </c>
      <c r="AO268" s="22">
        <f t="shared" si="329"/>
        <v>-7.3255544309388521E-3</v>
      </c>
      <c r="AP268" s="22">
        <f t="shared" si="329"/>
        <v>1.3049457538005127E-2</v>
      </c>
      <c r="AQ268" s="22">
        <f t="shared" si="329"/>
        <v>-6.7728302598614176E-3</v>
      </c>
      <c r="AR268" s="22">
        <f t="shared" si="329"/>
        <v>-1.0921527460474367E-2</v>
      </c>
      <c r="AS268" s="22">
        <f t="shared" si="329"/>
        <v>1.3374274230492311E-2</v>
      </c>
      <c r="AT268" s="22">
        <f t="shared" si="329"/>
        <v>-3.0272901958277032E-3</v>
      </c>
      <c r="AU268" s="22">
        <f t="shared" si="329"/>
        <v>-1.6209480334370086E-2</v>
      </c>
      <c r="AV268" s="22">
        <f t="shared" si="329"/>
        <v>7.5487385223143022E-3</v>
      </c>
      <c r="AW268" s="22">
        <f t="shared" si="329"/>
        <v>8.7040376567679711E-3</v>
      </c>
      <c r="AX268" s="22">
        <f t="shared" si="329"/>
        <v>-9.4096234340419471E-3</v>
      </c>
      <c r="AY268" s="22">
        <f t="shared" si="329"/>
        <v>-4.2749276052284402E-2</v>
      </c>
      <c r="AZ268" s="22">
        <f t="shared" si="329"/>
        <v>1.6044271327126935E-3</v>
      </c>
      <c r="BA268" s="22">
        <f t="shared" si="329"/>
        <v>5.0910945767255189E-3</v>
      </c>
      <c r="BB268" s="22">
        <f t="shared" si="329"/>
        <v>9.1032466262630507E-3</v>
      </c>
      <c r="BC268" s="22">
        <f t="shared" si="329"/>
        <v>2.6569263814737454E-2</v>
      </c>
      <c r="BD268" s="22">
        <f t="shared" si="329"/>
        <v>1.3495332952793149E-2</v>
      </c>
      <c r="BE268" s="22">
        <f t="shared" si="329"/>
        <v>-4.4734379032286276E-3</v>
      </c>
      <c r="BF268" s="22" t="e">
        <f t="shared" si="329"/>
        <v>#DIV/0!</v>
      </c>
      <c r="BG268" s="22">
        <f t="shared" si="329"/>
        <v>3.7795372606692634E-3</v>
      </c>
      <c r="BH268" s="22">
        <f t="shared" si="329"/>
        <v>9.0477638007802064E-3</v>
      </c>
    </row>
    <row r="269" spans="1:60" s="7" customFormat="1" x14ac:dyDescent="0.2">
      <c r="A269" s="140">
        <f t="shared" ref="A269:A300" si="330">A67</f>
        <v>41363</v>
      </c>
      <c r="B269" s="24">
        <f t="shared" ref="B269:AG269" si="331">B67/B63-1</f>
        <v>-5.9100076504122745E-3</v>
      </c>
      <c r="C269" s="24">
        <f t="shared" si="331"/>
        <v>-3.6194306375282315E-3</v>
      </c>
      <c r="D269" s="26">
        <f t="shared" si="331"/>
        <v>-1.1661536178147136E-2</v>
      </c>
      <c r="E269" s="26">
        <f t="shared" si="331"/>
        <v>-1.8522665791777193E-2</v>
      </c>
      <c r="F269" s="26">
        <f t="shared" si="331"/>
        <v>-3.0987471010535117E-3</v>
      </c>
      <c r="G269" s="26">
        <f t="shared" si="331"/>
        <v>1.7420607425844281E-4</v>
      </c>
      <c r="H269" s="26">
        <f t="shared" si="331"/>
        <v>-7.1692946227137733E-2</v>
      </c>
      <c r="I269" s="27">
        <f t="shared" si="331"/>
        <v>-8.7615582712741169E-3</v>
      </c>
      <c r="J269" s="26">
        <f t="shared" si="331"/>
        <v>1.4567561640720372E-2</v>
      </c>
      <c r="K269" s="26">
        <f t="shared" si="331"/>
        <v>-2.8436406280838433E-3</v>
      </c>
      <c r="L269" s="26">
        <f t="shared" si="331"/>
        <v>4.292052402263602E-3</v>
      </c>
      <c r="M269" s="26">
        <f t="shared" si="331"/>
        <v>-2.8069518622857559E-2</v>
      </c>
      <c r="N269" s="26">
        <f t="shared" si="331"/>
        <v>-8.8756045741181788E-3</v>
      </c>
      <c r="O269" s="26">
        <f t="shared" si="331"/>
        <v>-2.167919540308727E-2</v>
      </c>
      <c r="P269" s="26">
        <f t="shared" si="331"/>
        <v>-3.5420904794617236E-2</v>
      </c>
      <c r="Q269" s="26">
        <f t="shared" si="331"/>
        <v>-4.71798756973838E-2</v>
      </c>
      <c r="R269" s="26">
        <f t="shared" si="331"/>
        <v>-5.9310989657871405E-3</v>
      </c>
      <c r="S269" s="26">
        <f t="shared" si="331"/>
        <v>-4.9317631848653232E-3</v>
      </c>
      <c r="T269" s="26">
        <f t="shared" si="331"/>
        <v>-2.5359568897076801E-2</v>
      </c>
      <c r="U269" s="26">
        <f t="shared" si="331"/>
        <v>-1.851480867084454E-2</v>
      </c>
      <c r="V269" s="26">
        <f t="shared" si="331"/>
        <v>-1.5973482228934799E-2</v>
      </c>
      <c r="W269" s="26">
        <f t="shared" si="331"/>
        <v>-2.254841118501405E-2</v>
      </c>
      <c r="X269" s="26">
        <f t="shared" si="331"/>
        <v>-9.178192801146956E-4</v>
      </c>
      <c r="Y269" s="26">
        <f t="shared" si="331"/>
        <v>-6.6327236847922855E-3</v>
      </c>
      <c r="Z269" s="26">
        <f t="shared" si="331"/>
        <v>-3.6842201163838628E-2</v>
      </c>
      <c r="AA269" s="26">
        <f t="shared" si="331"/>
        <v>4.4561913493466054E-2</v>
      </c>
      <c r="AB269" s="26">
        <f t="shared" si="331"/>
        <v>-9.2307238416874382E-3</v>
      </c>
      <c r="AC269" s="26">
        <f t="shared" si="331"/>
        <v>2.0885406017012498E-2</v>
      </c>
      <c r="AD269" s="26">
        <f t="shared" si="331"/>
        <v>4.0658680708027806E-3</v>
      </c>
      <c r="AE269" s="26">
        <f t="shared" si="331"/>
        <v>-1.8522665791777193E-2</v>
      </c>
      <c r="AF269" s="26">
        <f t="shared" si="331"/>
        <v>-2.1553917378037357E-2</v>
      </c>
      <c r="AG269" s="26">
        <f t="shared" si="331"/>
        <v>-1.8830151780983018E-3</v>
      </c>
      <c r="AH269" s="26">
        <f t="shared" ref="AH269:BH269" si="332">AH67/AH63-1</f>
        <v>-2.0541657633970867E-2</v>
      </c>
      <c r="AI269" s="26">
        <f t="shared" si="332"/>
        <v>-7.3688128464769465E-3</v>
      </c>
      <c r="AJ269" s="26">
        <f t="shared" si="332"/>
        <v>-2.2945305226817814E-2</v>
      </c>
      <c r="AK269" s="26">
        <f t="shared" si="332"/>
        <v>-1.223062130293795E-2</v>
      </c>
      <c r="AL269" s="26">
        <f t="shared" si="332"/>
        <v>-1.0684113506281845E-3</v>
      </c>
      <c r="AM269" s="26">
        <f t="shared" si="332"/>
        <v>-3.4370251303955657E-3</v>
      </c>
      <c r="AN269" s="26">
        <f t="shared" si="332"/>
        <v>1.1255277062738323E-4</v>
      </c>
      <c r="AO269" s="26">
        <f t="shared" si="332"/>
        <v>-1.0966656053072343E-2</v>
      </c>
      <c r="AP269" s="26">
        <f t="shared" si="332"/>
        <v>3.7228033265432892E-3</v>
      </c>
      <c r="AQ269" s="26">
        <f t="shared" si="332"/>
        <v>1.5037757850717703E-3</v>
      </c>
      <c r="AR269" s="26">
        <f t="shared" si="332"/>
        <v>-2.3517582400310433E-2</v>
      </c>
      <c r="AS269" s="26">
        <f t="shared" si="332"/>
        <v>1.4714239489358238E-2</v>
      </c>
      <c r="AT269" s="26">
        <f t="shared" si="332"/>
        <v>-5.1167401299452298E-3</v>
      </c>
      <c r="AU269" s="26">
        <f t="shared" si="332"/>
        <v>-1.3584617119520526E-2</v>
      </c>
      <c r="AV269" s="26">
        <f t="shared" si="332"/>
        <v>5.9094724812189803E-3</v>
      </c>
      <c r="AW269" s="26">
        <f t="shared" si="332"/>
        <v>6.2953820192903631E-3</v>
      </c>
      <c r="AX269" s="26">
        <f t="shared" si="332"/>
        <v>-1.5938077453731325E-2</v>
      </c>
      <c r="AY269" s="26">
        <f t="shared" si="332"/>
        <v>-2.1693227544326898E-2</v>
      </c>
      <c r="AZ269" s="26">
        <f t="shared" si="332"/>
        <v>1.2784943739790888E-2</v>
      </c>
      <c r="BA269" s="26">
        <f t="shared" si="332"/>
        <v>4.548138162904225E-3</v>
      </c>
      <c r="BB269" s="26">
        <f t="shared" si="332"/>
        <v>7.9144934889916474E-3</v>
      </c>
      <c r="BC269" s="26">
        <f t="shared" si="332"/>
        <v>2.1334079568583908E-2</v>
      </c>
      <c r="BD269" s="26">
        <f t="shared" si="332"/>
        <v>6.6193696128402646E-3</v>
      </c>
      <c r="BE269" s="26">
        <f t="shared" si="332"/>
        <v>-1.0057280114248446E-2</v>
      </c>
      <c r="BF269" s="26" t="e">
        <f t="shared" si="332"/>
        <v>#DIV/0!</v>
      </c>
      <c r="BG269" s="26">
        <f t="shared" si="332"/>
        <v>6.2316523146921377E-4</v>
      </c>
      <c r="BH269" s="26">
        <f t="shared" si="332"/>
        <v>6.4331608981009758E-3</v>
      </c>
    </row>
    <row r="270" spans="1:60" s="7" customFormat="1" x14ac:dyDescent="0.2">
      <c r="A270" s="138">
        <f t="shared" si="330"/>
        <v>41455</v>
      </c>
      <c r="B270" s="16">
        <f t="shared" ref="B270:AG270" si="333">B68/B64-1</f>
        <v>-6.8169739976252641E-3</v>
      </c>
      <c r="C270" s="16">
        <f t="shared" si="333"/>
        <v>-5.2785139071707121E-3</v>
      </c>
      <c r="D270" s="7">
        <f t="shared" si="333"/>
        <v>-1.4485926019573991E-2</v>
      </c>
      <c r="E270" s="7">
        <f t="shared" si="333"/>
        <v>-2.0322950854224753E-2</v>
      </c>
      <c r="F270" s="7">
        <f t="shared" si="333"/>
        <v>-3.4470896222047465E-3</v>
      </c>
      <c r="G270" s="7">
        <f t="shared" si="333"/>
        <v>-1.1846162933829563E-3</v>
      </c>
      <c r="H270" s="7">
        <f t="shared" si="333"/>
        <v>-5.2441427165873966E-2</v>
      </c>
      <c r="I270" s="20">
        <f t="shared" si="333"/>
        <v>-9.5834171970966553E-3</v>
      </c>
      <c r="J270" s="7">
        <f t="shared" si="333"/>
        <v>1.2938719189720338E-2</v>
      </c>
      <c r="K270" s="7">
        <f t="shared" si="333"/>
        <v>-4.1573864605060074E-3</v>
      </c>
      <c r="L270" s="7">
        <f t="shared" si="333"/>
        <v>-3.2039364173116147E-2</v>
      </c>
      <c r="M270" s="7">
        <f t="shared" si="333"/>
        <v>-2.9104686435214355E-2</v>
      </c>
      <c r="N270" s="7">
        <f t="shared" si="333"/>
        <v>-1.2162746700737359E-2</v>
      </c>
      <c r="O270" s="7">
        <f t="shared" si="333"/>
        <v>-2.6702112446899351E-2</v>
      </c>
      <c r="P270" s="7">
        <f t="shared" si="333"/>
        <v>-3.5236515801596591E-2</v>
      </c>
      <c r="Q270" s="7">
        <f t="shared" si="333"/>
        <v>-4.379720045812252E-2</v>
      </c>
      <c r="R270" s="7">
        <f t="shared" si="333"/>
        <v>-6.7472506205942251E-3</v>
      </c>
      <c r="S270" s="7">
        <f t="shared" si="333"/>
        <v>-1.1111051213977152E-2</v>
      </c>
      <c r="T270" s="7">
        <f t="shared" si="333"/>
        <v>-2.6807520470936819E-2</v>
      </c>
      <c r="U270" s="7">
        <f t="shared" si="333"/>
        <v>-1.9402301864296811E-2</v>
      </c>
      <c r="V270" s="7">
        <f t="shared" si="333"/>
        <v>-1.9525344570341496E-2</v>
      </c>
      <c r="W270" s="7">
        <f t="shared" si="333"/>
        <v>-2.5709554645067634E-2</v>
      </c>
      <c r="X270" s="7">
        <f t="shared" si="333"/>
        <v>-8.5510954691365715E-3</v>
      </c>
      <c r="Y270" s="7">
        <f t="shared" si="333"/>
        <v>-1.1447158917765154E-2</v>
      </c>
      <c r="Z270" s="7">
        <f t="shared" si="333"/>
        <v>-4.4032645505149626E-2</v>
      </c>
      <c r="AA270" s="7">
        <f t="shared" si="333"/>
        <v>4.2821354926204203E-2</v>
      </c>
      <c r="AB270" s="7">
        <f t="shared" si="333"/>
        <v>-1.1283101920174343E-2</v>
      </c>
      <c r="AC270" s="7">
        <f t="shared" si="333"/>
        <v>2.1185098564589167E-2</v>
      </c>
      <c r="AD270" s="7">
        <f t="shared" si="333"/>
        <v>-2.4241992214408814E-3</v>
      </c>
      <c r="AE270" s="7">
        <f t="shared" si="333"/>
        <v>-2.0322950854224753E-2</v>
      </c>
      <c r="AF270" s="7">
        <f t="shared" si="333"/>
        <v>-3.5310039330741616E-2</v>
      </c>
      <c r="AG270" s="7">
        <f t="shared" si="333"/>
        <v>7.0346270775001329E-4</v>
      </c>
      <c r="AH270" s="7">
        <f t="shared" ref="AH270:BH270" si="334">AH68/AH64-1</f>
        <v>-2.1341319570123307E-2</v>
      </c>
      <c r="AI270" s="7">
        <f t="shared" si="334"/>
        <v>-1.092133335184009E-2</v>
      </c>
      <c r="AJ270" s="7">
        <f t="shared" si="334"/>
        <v>-2.3399721687187847E-2</v>
      </c>
      <c r="AK270" s="7">
        <f t="shared" si="334"/>
        <v>-1.3290841918222496E-2</v>
      </c>
      <c r="AL270" s="7">
        <f t="shared" si="334"/>
        <v>-6.7701775719781754E-3</v>
      </c>
      <c r="AM270" s="7">
        <f t="shared" si="334"/>
        <v>-3.9662823475165032E-3</v>
      </c>
      <c r="AN270" s="7">
        <f t="shared" si="334"/>
        <v>-1.246581508854927E-3</v>
      </c>
      <c r="AO270" s="7">
        <f t="shared" si="334"/>
        <v>-1.3299540086129324E-2</v>
      </c>
      <c r="AP270" s="7">
        <f t="shared" si="334"/>
        <v>2.6675236318463025E-3</v>
      </c>
      <c r="AQ270" s="7">
        <f t="shared" si="334"/>
        <v>-1.4694756389550201E-2</v>
      </c>
      <c r="AR270" s="7">
        <f t="shared" si="334"/>
        <v>-2.801940261266378E-2</v>
      </c>
      <c r="AS270" s="7">
        <f t="shared" si="334"/>
        <v>1.7375365765418982E-2</v>
      </c>
      <c r="AT270" s="7">
        <f t="shared" si="334"/>
        <v>-6.6922680540398849E-3</v>
      </c>
      <c r="AU270" s="7">
        <f t="shared" si="334"/>
        <v>-1.5351872009020884E-2</v>
      </c>
      <c r="AV270" s="7">
        <f t="shared" si="334"/>
        <v>3.5219114947573349E-3</v>
      </c>
      <c r="AW270" s="7">
        <f t="shared" si="334"/>
        <v>5.9438996463276883E-3</v>
      </c>
      <c r="AX270" s="7">
        <f t="shared" si="334"/>
        <v>-1.7724274561642606E-2</v>
      </c>
      <c r="AY270" s="7">
        <f t="shared" si="334"/>
        <v>-1.2915074983321007E-2</v>
      </c>
      <c r="AZ270" s="7">
        <f t="shared" si="334"/>
        <v>1.2125387251515685E-2</v>
      </c>
      <c r="BA270" s="7">
        <f t="shared" si="334"/>
        <v>5.2877111612026351E-3</v>
      </c>
      <c r="BB270" s="7">
        <f t="shared" si="334"/>
        <v>8.2218898196937396E-3</v>
      </c>
      <c r="BC270" s="7">
        <f t="shared" si="334"/>
        <v>1.7800484592956911E-2</v>
      </c>
      <c r="BD270" s="7">
        <f t="shared" si="334"/>
        <v>1.0255446371685961E-2</v>
      </c>
      <c r="BE270" s="7">
        <f t="shared" si="334"/>
        <v>-6.0001279786073836E-3</v>
      </c>
      <c r="BF270" s="7" t="e">
        <f t="shared" si="334"/>
        <v>#DIV/0!</v>
      </c>
      <c r="BG270" s="7">
        <f t="shared" si="334"/>
        <v>-9.6930648231352556E-5</v>
      </c>
      <c r="BH270" s="7">
        <f t="shared" si="334"/>
        <v>7.4690446156864265E-3</v>
      </c>
    </row>
    <row r="271" spans="1:60" s="7" customFormat="1" x14ac:dyDescent="0.2">
      <c r="A271" s="138">
        <f t="shared" si="330"/>
        <v>41547</v>
      </c>
      <c r="B271" s="16">
        <f t="shared" ref="B271:AG271" si="335">B69/B65-1</f>
        <v>-5.0513620839467421E-3</v>
      </c>
      <c r="C271" s="16">
        <f t="shared" si="335"/>
        <v>-5.8626166031684468E-3</v>
      </c>
      <c r="D271" s="7">
        <f t="shared" si="335"/>
        <v>-1.570290020846743E-2</v>
      </c>
      <c r="E271" s="7">
        <f t="shared" si="335"/>
        <v>-1.858569910957375E-2</v>
      </c>
      <c r="F271" s="7">
        <f t="shared" si="335"/>
        <v>-9.7324065235482315E-4</v>
      </c>
      <c r="G271" s="7">
        <f t="shared" si="335"/>
        <v>-1.9029826076971679E-3</v>
      </c>
      <c r="H271" s="7">
        <f t="shared" si="335"/>
        <v>2.009879922736868E-2</v>
      </c>
      <c r="I271" s="20">
        <f t="shared" si="335"/>
        <v>-7.4637981324542357E-3</v>
      </c>
      <c r="J271" s="7">
        <f t="shared" si="335"/>
        <v>1.2052095603944268E-2</v>
      </c>
      <c r="K271" s="7">
        <f t="shared" si="335"/>
        <v>-4.8537202163049242E-3</v>
      </c>
      <c r="L271" s="7">
        <f t="shared" si="335"/>
        <v>-4.4339123583545859E-2</v>
      </c>
      <c r="M271" s="7">
        <f t="shared" si="335"/>
        <v>-3.5182869773084935E-2</v>
      </c>
      <c r="N271" s="7">
        <f t="shared" si="335"/>
        <v>-8.6214864104666722E-3</v>
      </c>
      <c r="O271" s="7">
        <f t="shared" si="335"/>
        <v>-2.958107292791412E-2</v>
      </c>
      <c r="P271" s="7">
        <f t="shared" si="335"/>
        <v>-3.4273233134357484E-2</v>
      </c>
      <c r="Q271" s="7">
        <f t="shared" si="335"/>
        <v>-5.2518667729526958E-2</v>
      </c>
      <c r="R271" s="7">
        <f t="shared" si="335"/>
        <v>-1.0132536067490205E-2</v>
      </c>
      <c r="S271" s="7">
        <f t="shared" si="335"/>
        <v>-1.4769817783150452E-2</v>
      </c>
      <c r="T271" s="7">
        <f t="shared" si="335"/>
        <v>-2.2742454641987653E-2</v>
      </c>
      <c r="U271" s="7">
        <f t="shared" si="335"/>
        <v>-1.9874599401648152E-2</v>
      </c>
      <c r="V271" s="7">
        <f t="shared" si="335"/>
        <v>-1.913784375150096E-2</v>
      </c>
      <c r="W271" s="7">
        <f t="shared" si="335"/>
        <v>-2.3871962244498168E-2</v>
      </c>
      <c r="X271" s="7">
        <f t="shared" si="335"/>
        <v>-1.3354706979605502E-2</v>
      </c>
      <c r="Y271" s="7">
        <f t="shared" si="335"/>
        <v>-1.8833120830595296E-2</v>
      </c>
      <c r="Z271" s="7">
        <f t="shared" si="335"/>
        <v>-5.2836360543378591E-2</v>
      </c>
      <c r="AA271" s="7">
        <f t="shared" si="335"/>
        <v>3.6982875589875785E-2</v>
      </c>
      <c r="AB271" s="7">
        <f t="shared" si="335"/>
        <v>-1.3971299296280493E-2</v>
      </c>
      <c r="AC271" s="7">
        <f t="shared" si="335"/>
        <v>1.8975908959367516E-2</v>
      </c>
      <c r="AD271" s="7">
        <f t="shared" si="335"/>
        <v>-8.7032802497277739E-3</v>
      </c>
      <c r="AE271" s="7">
        <f t="shared" si="335"/>
        <v>-1.858569910957375E-2</v>
      </c>
      <c r="AF271" s="7">
        <f t="shared" si="335"/>
        <v>-3.3092119345272009E-2</v>
      </c>
      <c r="AG271" s="7">
        <f t="shared" si="335"/>
        <v>-4.034987913994259E-3</v>
      </c>
      <c r="AH271" s="7">
        <f t="shared" ref="AH271:BH271" si="336">AH69/AH65-1</f>
        <v>-1.87291476936009E-2</v>
      </c>
      <c r="AI271" s="7">
        <f t="shared" si="336"/>
        <v>-1.0745492039900273E-2</v>
      </c>
      <c r="AJ271" s="7">
        <f t="shared" si="336"/>
        <v>-2.160062119100925E-2</v>
      </c>
      <c r="AK271" s="7">
        <f t="shared" si="336"/>
        <v>-1.5319490163169247E-2</v>
      </c>
      <c r="AL271" s="7">
        <f t="shared" si="336"/>
        <v>-5.7218858046593768E-3</v>
      </c>
      <c r="AM271" s="7">
        <f t="shared" si="336"/>
        <v>-5.0911240414120984E-3</v>
      </c>
      <c r="AN271" s="7">
        <f t="shared" si="336"/>
        <v>-2.1798764830751605E-3</v>
      </c>
      <c r="AO271" s="7">
        <f t="shared" si="336"/>
        <v>-1.2159591018650384E-2</v>
      </c>
      <c r="AP271" s="7">
        <f t="shared" si="336"/>
        <v>1.0461249491042768E-3</v>
      </c>
      <c r="AQ271" s="7">
        <f t="shared" si="336"/>
        <v>8.446388835097185E-4</v>
      </c>
      <c r="AR271" s="7">
        <f t="shared" si="336"/>
        <v>-4.5553079159668441E-2</v>
      </c>
      <c r="AS271" s="7">
        <f t="shared" si="336"/>
        <v>1.8067072351283464E-2</v>
      </c>
      <c r="AT271" s="7">
        <f t="shared" si="336"/>
        <v>-6.5855457181202004E-3</v>
      </c>
      <c r="AU271" s="7">
        <f t="shared" si="336"/>
        <v>-1.6309749264153628E-2</v>
      </c>
      <c r="AV271" s="7">
        <f t="shared" si="336"/>
        <v>2.1788712871062543E-3</v>
      </c>
      <c r="AW271" s="7">
        <f t="shared" si="336"/>
        <v>5.1803881986953737E-3</v>
      </c>
      <c r="AX271" s="7">
        <f t="shared" si="336"/>
        <v>-2.160896752639796E-2</v>
      </c>
      <c r="AY271" s="7">
        <f t="shared" si="336"/>
        <v>8.2148970989546211E-3</v>
      </c>
      <c r="AZ271" s="7">
        <f t="shared" si="336"/>
        <v>7.5937466644477869E-3</v>
      </c>
      <c r="BA271" s="7">
        <f t="shared" si="336"/>
        <v>-8.7471211955947314E-4</v>
      </c>
      <c r="BB271" s="7">
        <f t="shared" si="336"/>
        <v>4.8854850198849498E-3</v>
      </c>
      <c r="BC271" s="7">
        <f t="shared" si="336"/>
        <v>2.0424073926747166E-2</v>
      </c>
      <c r="BD271" s="7">
        <f t="shared" si="336"/>
        <v>8.094097501950781E-3</v>
      </c>
      <c r="BE271" s="7">
        <f t="shared" si="336"/>
        <v>-5.7012772056710403E-3</v>
      </c>
      <c r="BF271" s="7" t="e">
        <f t="shared" si="336"/>
        <v>#DIV/0!</v>
      </c>
      <c r="BG271" s="7">
        <f t="shared" si="336"/>
        <v>5.5261078363859628E-3</v>
      </c>
      <c r="BH271" s="7">
        <f t="shared" si="336"/>
        <v>1.2522185203931002E-2</v>
      </c>
    </row>
    <row r="272" spans="1:60" s="7" customFormat="1" ht="12" thickBot="1" x14ac:dyDescent="0.25">
      <c r="A272" s="139">
        <f t="shared" si="330"/>
        <v>41638</v>
      </c>
      <c r="B272" s="14">
        <f t="shared" ref="B272:AG272" si="337">B70/B66-1</f>
        <v>-2.7450158226840493E-3</v>
      </c>
      <c r="C272" s="14">
        <f t="shared" si="337"/>
        <v>-4.6276318871103506E-3</v>
      </c>
      <c r="D272" s="22">
        <f t="shared" si="337"/>
        <v>-1.520055070466797E-2</v>
      </c>
      <c r="E272" s="22">
        <f t="shared" si="337"/>
        <v>-1.6953933898767315E-2</v>
      </c>
      <c r="F272" s="22">
        <f t="shared" si="337"/>
        <v>1.827873186278639E-3</v>
      </c>
      <c r="G272" s="22">
        <f t="shared" si="337"/>
        <v>-5.4873945040978533E-4</v>
      </c>
      <c r="H272" s="22">
        <f t="shared" si="337"/>
        <v>5.7356193497440477E-2</v>
      </c>
      <c r="I272" s="23">
        <f t="shared" si="337"/>
        <v>-4.9901330148776069E-3</v>
      </c>
      <c r="J272" s="22">
        <f t="shared" si="337"/>
        <v>1.3075507357243055E-2</v>
      </c>
      <c r="K272" s="22">
        <f t="shared" si="337"/>
        <v>-3.4412174838778231E-3</v>
      </c>
      <c r="L272" s="22">
        <f t="shared" si="337"/>
        <v>-3.3198713699244098E-2</v>
      </c>
      <c r="M272" s="22">
        <f t="shared" si="337"/>
        <v>-4.5216223721043725E-2</v>
      </c>
      <c r="N272" s="22">
        <f t="shared" si="337"/>
        <v>-5.9408931333496673E-3</v>
      </c>
      <c r="O272" s="22">
        <f t="shared" si="337"/>
        <v>-3.1475215288460645E-2</v>
      </c>
      <c r="P272" s="22">
        <f t="shared" si="337"/>
        <v>-2.8026210231008153E-2</v>
      </c>
      <c r="Q272" s="22">
        <f t="shared" si="337"/>
        <v>-5.5508022017760283E-2</v>
      </c>
      <c r="R272" s="22">
        <f t="shared" si="337"/>
        <v>-9.1239973422291287E-3</v>
      </c>
      <c r="S272" s="22">
        <f t="shared" si="337"/>
        <v>-9.7445428241947907E-3</v>
      </c>
      <c r="T272" s="22">
        <f t="shared" si="337"/>
        <v>-2.6093928146174061E-2</v>
      </c>
      <c r="U272" s="22">
        <f t="shared" si="337"/>
        <v>-1.6694782919260853E-2</v>
      </c>
      <c r="V272" s="22">
        <f t="shared" si="337"/>
        <v>-1.7362011553613277E-2</v>
      </c>
      <c r="W272" s="22">
        <f t="shared" si="337"/>
        <v>-2.2697004761140227E-2</v>
      </c>
      <c r="X272" s="22">
        <f t="shared" si="337"/>
        <v>-8.753490783768858E-3</v>
      </c>
      <c r="Y272" s="22">
        <f t="shared" si="337"/>
        <v>-2.1415711681233018E-2</v>
      </c>
      <c r="Z272" s="22">
        <f t="shared" si="337"/>
        <v>-5.1683566826502658E-2</v>
      </c>
      <c r="AA272" s="22">
        <f t="shared" si="337"/>
        <v>2.7052713034634968E-2</v>
      </c>
      <c r="AB272" s="22">
        <f t="shared" si="337"/>
        <v>-1.5633081850157882E-2</v>
      </c>
      <c r="AC272" s="22">
        <f t="shared" si="337"/>
        <v>1.4909817869357633E-2</v>
      </c>
      <c r="AD272" s="22">
        <f t="shared" si="337"/>
        <v>-1.2190368844565036E-2</v>
      </c>
      <c r="AE272" s="22">
        <f t="shared" si="337"/>
        <v>-1.6953933898767315E-2</v>
      </c>
      <c r="AF272" s="22">
        <f t="shared" si="337"/>
        <v>-3.4064391915438086E-2</v>
      </c>
      <c r="AG272" s="22">
        <f t="shared" si="337"/>
        <v>-2.4976519162723809E-3</v>
      </c>
      <c r="AH272" s="22">
        <f t="shared" ref="AH272:BH272" si="338">AH70/AH66-1</f>
        <v>-1.6736171394043597E-2</v>
      </c>
      <c r="AI272" s="22">
        <f t="shared" si="338"/>
        <v>-6.6841397725593277E-3</v>
      </c>
      <c r="AJ272" s="22">
        <f t="shared" si="338"/>
        <v>-2.1007628878759066E-2</v>
      </c>
      <c r="AK272" s="22">
        <f t="shared" si="338"/>
        <v>-1.2929014835722064E-2</v>
      </c>
      <c r="AL272" s="22">
        <f t="shared" si="338"/>
        <v>4.3510941338142928E-5</v>
      </c>
      <c r="AM272" s="22">
        <f t="shared" si="338"/>
        <v>-4.8412568239272202E-3</v>
      </c>
      <c r="AN272" s="22">
        <f t="shared" si="338"/>
        <v>-3.8039955491676603E-3</v>
      </c>
      <c r="AO272" s="22">
        <f t="shared" si="338"/>
        <v>-1.238009856864497E-2</v>
      </c>
      <c r="AP272" s="22">
        <f t="shared" si="338"/>
        <v>-1.0519344951912535E-3</v>
      </c>
      <c r="AQ272" s="22">
        <f t="shared" si="338"/>
        <v>-6.2969061019543249E-3</v>
      </c>
      <c r="AR272" s="22">
        <f t="shared" si="338"/>
        <v>-4.7897627106113561E-2</v>
      </c>
      <c r="AS272" s="22">
        <f t="shared" si="338"/>
        <v>1.4679443685431171E-2</v>
      </c>
      <c r="AT272" s="22">
        <f t="shared" si="338"/>
        <v>-6.9468438490256634E-3</v>
      </c>
      <c r="AU272" s="22">
        <f t="shared" si="338"/>
        <v>-1.6330164860650975E-2</v>
      </c>
      <c r="AV272" s="22">
        <f t="shared" si="338"/>
        <v>2.1952540912271168E-3</v>
      </c>
      <c r="AW272" s="22">
        <f t="shared" si="338"/>
        <v>2.053322353527065E-3</v>
      </c>
      <c r="AX272" s="22">
        <f t="shared" si="338"/>
        <v>-1.67311396882448E-2</v>
      </c>
      <c r="AY272" s="22">
        <f t="shared" si="338"/>
        <v>2.0495153921041176E-2</v>
      </c>
      <c r="AZ272" s="22">
        <f t="shared" si="338"/>
        <v>1.0505677838873684E-2</v>
      </c>
      <c r="BA272" s="22">
        <f t="shared" si="338"/>
        <v>9.5290113759638473E-4</v>
      </c>
      <c r="BB272" s="22">
        <f t="shared" si="338"/>
        <v>6.49935654003575E-3</v>
      </c>
      <c r="BC272" s="22">
        <f t="shared" si="338"/>
        <v>2.0505024699833951E-2</v>
      </c>
      <c r="BD272" s="22">
        <f t="shared" si="338"/>
        <v>2.2019698691723155E-2</v>
      </c>
      <c r="BE272" s="22">
        <f t="shared" si="338"/>
        <v>-4.6239334380101527E-3</v>
      </c>
      <c r="BF272" s="22" t="e">
        <f t="shared" si="338"/>
        <v>#DIV/0!</v>
      </c>
      <c r="BG272" s="22">
        <f t="shared" si="338"/>
        <v>1.0208291883684106E-2</v>
      </c>
      <c r="BH272" s="22">
        <f t="shared" si="338"/>
        <v>1.8742597609136435E-2</v>
      </c>
    </row>
    <row r="273" spans="1:60" s="7" customFormat="1" x14ac:dyDescent="0.2">
      <c r="A273" s="140">
        <f t="shared" si="330"/>
        <v>41728</v>
      </c>
      <c r="B273" s="24">
        <f t="shared" ref="B273:AG273" si="339">B71/B67-1</f>
        <v>-1.0877704118281706E-3</v>
      </c>
      <c r="C273" s="24">
        <f t="shared" si="339"/>
        <v>-1.5517223282168757E-3</v>
      </c>
      <c r="D273" s="26">
        <f t="shared" si="339"/>
        <v>-1.2938477041978147E-2</v>
      </c>
      <c r="E273" s="26">
        <f t="shared" si="339"/>
        <v>-1.4098482307489557E-2</v>
      </c>
      <c r="F273" s="26">
        <f t="shared" si="339"/>
        <v>3.1852095782065604E-3</v>
      </c>
      <c r="G273" s="26">
        <f t="shared" si="339"/>
        <v>2.741094243000175E-3</v>
      </c>
      <c r="H273" s="26">
        <f t="shared" si="339"/>
        <v>1.3213510719175092E-2</v>
      </c>
      <c r="I273" s="27">
        <f t="shared" si="339"/>
        <v>-3.2724807791779664E-3</v>
      </c>
      <c r="J273" s="26">
        <f t="shared" si="339"/>
        <v>1.4240330529987411E-2</v>
      </c>
      <c r="K273" s="26">
        <f t="shared" si="339"/>
        <v>2.8795709908924216E-4</v>
      </c>
      <c r="L273" s="26">
        <f t="shared" si="339"/>
        <v>-5.6924692061669169E-2</v>
      </c>
      <c r="M273" s="26">
        <f t="shared" si="339"/>
        <v>-1.9024663478499737E-2</v>
      </c>
      <c r="N273" s="26">
        <f t="shared" si="339"/>
        <v>-9.3504618894235669E-4</v>
      </c>
      <c r="O273" s="26">
        <f t="shared" si="339"/>
        <v>-2.4663372149752116E-2</v>
      </c>
      <c r="P273" s="26">
        <f t="shared" si="339"/>
        <v>-2.7950903540219563E-2</v>
      </c>
      <c r="Q273" s="26">
        <f t="shared" si="339"/>
        <v>-6.024089430816848E-2</v>
      </c>
      <c r="R273" s="26">
        <f t="shared" si="339"/>
        <v>-7.6596889023097248E-3</v>
      </c>
      <c r="S273" s="26">
        <f t="shared" si="339"/>
        <v>-1.3983461522533824E-2</v>
      </c>
      <c r="T273" s="26">
        <f t="shared" si="339"/>
        <v>-1.8324166982878975E-2</v>
      </c>
      <c r="U273" s="26">
        <f t="shared" si="339"/>
        <v>-9.5414095535062415E-3</v>
      </c>
      <c r="V273" s="26">
        <f t="shared" si="339"/>
        <v>-1.3314594488883724E-2</v>
      </c>
      <c r="W273" s="26">
        <f t="shared" si="339"/>
        <v>-2.1626041528240103E-2</v>
      </c>
      <c r="X273" s="26">
        <f t="shared" si="339"/>
        <v>-1.1653541686740154E-2</v>
      </c>
      <c r="Y273" s="26">
        <f t="shared" si="339"/>
        <v>-2.6535385175921578E-2</v>
      </c>
      <c r="Z273" s="26">
        <f t="shared" si="339"/>
        <v>-5.2071792914606174E-2</v>
      </c>
      <c r="AA273" s="26">
        <f t="shared" si="339"/>
        <v>1.3367501876041965E-2</v>
      </c>
      <c r="AB273" s="26">
        <f t="shared" si="339"/>
        <v>-1.3308861001147698E-2</v>
      </c>
      <c r="AC273" s="26">
        <f t="shared" si="339"/>
        <v>1.0324459201946246E-2</v>
      </c>
      <c r="AD273" s="26">
        <f t="shared" si="339"/>
        <v>-1.0645375702396098E-2</v>
      </c>
      <c r="AE273" s="26">
        <f t="shared" si="339"/>
        <v>-1.4098482307489557E-2</v>
      </c>
      <c r="AF273" s="26">
        <f t="shared" si="339"/>
        <v>-3.1457395249546605E-2</v>
      </c>
      <c r="AG273" s="26">
        <f t="shared" si="339"/>
        <v>-2.88393997501879E-3</v>
      </c>
      <c r="AH273" s="26">
        <f t="shared" ref="AH273:BH273" si="340">AH71/AH67-1</f>
        <v>-1.3391489965832282E-2</v>
      </c>
      <c r="AI273" s="26">
        <f t="shared" si="340"/>
        <v>-3.3945460843879394E-3</v>
      </c>
      <c r="AJ273" s="26">
        <f t="shared" si="340"/>
        <v>-1.7073014428665489E-2</v>
      </c>
      <c r="AK273" s="26">
        <f t="shared" si="340"/>
        <v>-1.0326710342596468E-2</v>
      </c>
      <c r="AL273" s="26">
        <f t="shared" si="340"/>
        <v>3.5514240631457916E-3</v>
      </c>
      <c r="AM273" s="26">
        <f t="shared" si="340"/>
        <v>-2.3287090328788507E-3</v>
      </c>
      <c r="AN273" s="26">
        <f t="shared" si="340"/>
        <v>2.5981293943562189E-3</v>
      </c>
      <c r="AO273" s="26">
        <f t="shared" si="340"/>
        <v>-9.7523051855955556E-3</v>
      </c>
      <c r="AP273" s="26">
        <f t="shared" si="340"/>
        <v>6.5637209177715761E-3</v>
      </c>
      <c r="AQ273" s="26">
        <f t="shared" si="340"/>
        <v>-2.1814147018793806E-3</v>
      </c>
      <c r="AR273" s="26">
        <f t="shared" si="340"/>
        <v>-4.6776659144882604E-2</v>
      </c>
      <c r="AS273" s="26">
        <f t="shared" si="340"/>
        <v>1.5979271879808632E-2</v>
      </c>
      <c r="AT273" s="26">
        <f t="shared" si="340"/>
        <v>-2.3790588562254689E-3</v>
      </c>
      <c r="AU273" s="26">
        <f t="shared" si="340"/>
        <v>-1.7708458240001557E-2</v>
      </c>
      <c r="AV273" s="26">
        <f t="shared" si="340"/>
        <v>4.7679392354158523E-3</v>
      </c>
      <c r="AW273" s="26">
        <f t="shared" si="340"/>
        <v>1.6213917357794871E-2</v>
      </c>
      <c r="AX273" s="26">
        <f t="shared" si="340"/>
        <v>-7.2056760995453661E-4</v>
      </c>
      <c r="AY273" s="26">
        <f t="shared" si="340"/>
        <v>9.8004593667697648E-3</v>
      </c>
      <c r="AZ273" s="26">
        <f t="shared" si="340"/>
        <v>-3.2030845783433959E-3</v>
      </c>
      <c r="BA273" s="26">
        <f t="shared" si="340"/>
        <v>8.4637985225317625E-3</v>
      </c>
      <c r="BB273" s="26">
        <f t="shared" si="340"/>
        <v>8.3648095363422215E-3</v>
      </c>
      <c r="BC273" s="26">
        <f t="shared" si="340"/>
        <v>2.2139007467983696E-2</v>
      </c>
      <c r="BD273" s="26">
        <f t="shared" si="340"/>
        <v>1.4484387573452162E-2</v>
      </c>
      <c r="BE273" s="26">
        <f t="shared" si="340"/>
        <v>4.3991877291269521E-3</v>
      </c>
      <c r="BF273" s="26" t="e">
        <f t="shared" si="340"/>
        <v>#DIV/0!</v>
      </c>
      <c r="BG273" s="26">
        <f t="shared" si="340"/>
        <v>1.1649947735650867E-2</v>
      </c>
      <c r="BH273" s="26">
        <f t="shared" si="340"/>
        <v>2.0272837303972002E-2</v>
      </c>
    </row>
    <row r="274" spans="1:60" s="7" customFormat="1" x14ac:dyDescent="0.2">
      <c r="A274" s="138">
        <f t="shared" si="330"/>
        <v>41820</v>
      </c>
      <c r="B274" s="16">
        <f t="shared" ref="B274:AG274" si="341">B72/B68-1</f>
        <v>1.2629168831153059E-3</v>
      </c>
      <c r="C274" s="16">
        <f t="shared" si="341"/>
        <v>-1.8017556628591169E-4</v>
      </c>
      <c r="D274" s="7">
        <f t="shared" si="341"/>
        <v>-1.0994715943622224E-2</v>
      </c>
      <c r="E274" s="7">
        <f t="shared" si="341"/>
        <v>-1.6783474104001272E-2</v>
      </c>
      <c r="F274" s="7">
        <f t="shared" si="341"/>
        <v>6.18062947209852E-3</v>
      </c>
      <c r="G274" s="7">
        <f t="shared" si="341"/>
        <v>4.4279114291321253E-3</v>
      </c>
      <c r="H274" s="7">
        <f t="shared" si="341"/>
        <v>4.6189255457782963E-2</v>
      </c>
      <c r="I274" s="20">
        <f t="shared" si="341"/>
        <v>-5.3532619715213059E-4</v>
      </c>
      <c r="J274" s="7">
        <f t="shared" si="341"/>
        <v>1.3818984445849392E-2</v>
      </c>
      <c r="K274" s="7">
        <f t="shared" si="341"/>
        <v>2.4172833577853492E-3</v>
      </c>
      <c r="L274" s="7">
        <f t="shared" si="341"/>
        <v>-2.8560272166069045E-2</v>
      </c>
      <c r="M274" s="7">
        <f t="shared" si="341"/>
        <v>-2.6423694418664989E-2</v>
      </c>
      <c r="N274" s="7">
        <f t="shared" si="341"/>
        <v>4.4767789764592614E-3</v>
      </c>
      <c r="O274" s="7">
        <f t="shared" si="341"/>
        <v>-1.9294663492648301E-2</v>
      </c>
      <c r="P274" s="7">
        <f t="shared" si="341"/>
        <v>-2.9191445050547382E-2</v>
      </c>
      <c r="Q274" s="7">
        <f t="shared" si="341"/>
        <v>-2.5529176035256618E-2</v>
      </c>
      <c r="R274" s="7">
        <f t="shared" si="341"/>
        <v>-6.5143995267019639E-3</v>
      </c>
      <c r="S274" s="7">
        <f t="shared" si="341"/>
        <v>-8.8361413718817117E-3</v>
      </c>
      <c r="T274" s="7">
        <f t="shared" si="341"/>
        <v>-1.8538498602783116E-2</v>
      </c>
      <c r="U274" s="7">
        <f t="shared" si="341"/>
        <v>-8.5772473713564557E-3</v>
      </c>
      <c r="V274" s="7">
        <f t="shared" si="341"/>
        <v>-8.8238880496813721E-3</v>
      </c>
      <c r="W274" s="7">
        <f t="shared" si="341"/>
        <v>-1.7441096508714837E-2</v>
      </c>
      <c r="X274" s="7">
        <f t="shared" si="341"/>
        <v>-6.0088396531008392E-3</v>
      </c>
      <c r="Y274" s="7">
        <f t="shared" si="341"/>
        <v>-2.9825852459425928E-2</v>
      </c>
      <c r="Z274" s="7">
        <f t="shared" si="341"/>
        <v>-5.287826770104509E-2</v>
      </c>
      <c r="AA274" s="7">
        <f t="shared" si="341"/>
        <v>5.3685258066700214E-3</v>
      </c>
      <c r="AB274" s="7">
        <f t="shared" si="341"/>
        <v>-8.4288822171421085E-3</v>
      </c>
      <c r="AC274" s="7">
        <f t="shared" si="341"/>
        <v>6.3420797320550282E-3</v>
      </c>
      <c r="AD274" s="7">
        <f t="shared" si="341"/>
        <v>-7.7018979666588772E-3</v>
      </c>
      <c r="AE274" s="7">
        <f t="shared" si="341"/>
        <v>-1.6783474104001272E-2</v>
      </c>
      <c r="AF274" s="7">
        <f t="shared" si="341"/>
        <v>-2.3101730981271662E-2</v>
      </c>
      <c r="AG274" s="7">
        <f t="shared" si="341"/>
        <v>-7.894645080965268E-3</v>
      </c>
      <c r="AH274" s="7">
        <f t="shared" ref="AH274:BH274" si="342">AH72/AH68-1</f>
        <v>-1.7258117493181846E-2</v>
      </c>
      <c r="AI274" s="7">
        <f t="shared" si="342"/>
        <v>-7.823566534476134E-4</v>
      </c>
      <c r="AJ274" s="7">
        <f t="shared" si="342"/>
        <v>-1.5785085241732388E-2</v>
      </c>
      <c r="AK274" s="7">
        <f t="shared" si="342"/>
        <v>-8.2467281279753335E-3</v>
      </c>
      <c r="AL274" s="7">
        <f t="shared" si="342"/>
        <v>6.7576210230797518E-3</v>
      </c>
      <c r="AM274" s="7">
        <f t="shared" si="342"/>
        <v>-2.4182435663244739E-3</v>
      </c>
      <c r="AN274" s="7">
        <f t="shared" si="342"/>
        <v>3.7821605077430487E-3</v>
      </c>
      <c r="AO274" s="7">
        <f t="shared" si="342"/>
        <v>-5.844688929003139E-3</v>
      </c>
      <c r="AP274" s="7">
        <f t="shared" si="342"/>
        <v>6.8586213045533917E-3</v>
      </c>
      <c r="AQ274" s="7">
        <f t="shared" si="342"/>
        <v>9.583108359157988E-3</v>
      </c>
      <c r="AR274" s="7">
        <f t="shared" si="342"/>
        <v>-4.016966925862242E-2</v>
      </c>
      <c r="AS274" s="7">
        <f t="shared" si="342"/>
        <v>1.9329778988511626E-2</v>
      </c>
      <c r="AT274" s="7">
        <f t="shared" si="342"/>
        <v>4.8711713584648209E-4</v>
      </c>
      <c r="AU274" s="7">
        <f t="shared" si="342"/>
        <v>-6.4879556986224829E-3</v>
      </c>
      <c r="AV274" s="7">
        <f t="shared" si="342"/>
        <v>6.6682952042980137E-3</v>
      </c>
      <c r="AW274" s="7">
        <f t="shared" si="342"/>
        <v>1.7511565665540907E-2</v>
      </c>
      <c r="AX274" s="7">
        <f t="shared" si="342"/>
        <v>4.1400174080787888E-3</v>
      </c>
      <c r="AY274" s="7">
        <f t="shared" si="342"/>
        <v>2.0164358130120297E-2</v>
      </c>
      <c r="AZ274" s="7">
        <f t="shared" si="342"/>
        <v>-7.4968938105647309E-3</v>
      </c>
      <c r="BA274" s="7">
        <f t="shared" si="342"/>
        <v>7.7664407318946971E-3</v>
      </c>
      <c r="BB274" s="7">
        <f t="shared" si="342"/>
        <v>8.2962261351100519E-3</v>
      </c>
      <c r="BC274" s="7">
        <f t="shared" si="342"/>
        <v>2.2327801628248656E-2</v>
      </c>
      <c r="BD274" s="7">
        <f t="shared" si="342"/>
        <v>1.8934815455652121E-2</v>
      </c>
      <c r="BE274" s="7">
        <f t="shared" si="342"/>
        <v>1.2303431262277176E-3</v>
      </c>
      <c r="BF274" s="7" t="e">
        <f t="shared" si="342"/>
        <v>#DIV/0!</v>
      </c>
      <c r="BG274" s="7">
        <f t="shared" si="342"/>
        <v>1.208706153029393E-2</v>
      </c>
      <c r="BH274" s="7">
        <f t="shared" si="342"/>
        <v>1.9643701312130224E-2</v>
      </c>
    </row>
    <row r="275" spans="1:60" s="7" customFormat="1" x14ac:dyDescent="0.2">
      <c r="A275" s="138">
        <f t="shared" si="330"/>
        <v>41912</v>
      </c>
      <c r="B275" s="16">
        <f t="shared" ref="B275:AG275" si="343">B73/B69-1</f>
        <v>-5.4786641429460659E-4</v>
      </c>
      <c r="C275" s="16">
        <f t="shared" si="343"/>
        <v>-2.4092854228752181E-4</v>
      </c>
      <c r="D275" s="7">
        <f t="shared" si="343"/>
        <v>-1.0931797153896805E-2</v>
      </c>
      <c r="E275" s="7">
        <f t="shared" si="343"/>
        <v>-2.4298924200917504E-2</v>
      </c>
      <c r="F275" s="7">
        <f t="shared" si="343"/>
        <v>4.5358152188332834E-3</v>
      </c>
      <c r="G275" s="7">
        <f t="shared" si="343"/>
        <v>5.1832425743798538E-3</v>
      </c>
      <c r="H275" s="7">
        <f t="shared" si="343"/>
        <v>-9.8212514556315078E-3</v>
      </c>
      <c r="I275" s="20">
        <f t="shared" si="343"/>
        <v>-2.3447250578406686E-3</v>
      </c>
      <c r="J275" s="7">
        <f t="shared" si="343"/>
        <v>1.1945673510815213E-2</v>
      </c>
      <c r="K275" s="7">
        <f t="shared" si="343"/>
        <v>3.7290661326334629E-3</v>
      </c>
      <c r="L275" s="7">
        <f t="shared" si="343"/>
        <v>-3.7453003072356772E-2</v>
      </c>
      <c r="M275" s="7">
        <f t="shared" si="343"/>
        <v>-2.2812834333089782E-2</v>
      </c>
      <c r="N275" s="7">
        <f t="shared" si="343"/>
        <v>5.610520289799581E-3</v>
      </c>
      <c r="O275" s="7">
        <f t="shared" si="343"/>
        <v>-1.5493253356664072E-2</v>
      </c>
      <c r="P275" s="7">
        <f t="shared" si="343"/>
        <v>-3.3323089642256387E-2</v>
      </c>
      <c r="Q275" s="7">
        <f t="shared" si="343"/>
        <v>-2.7054731883537464E-2</v>
      </c>
      <c r="R275" s="7">
        <f t="shared" si="343"/>
        <v>-8.806911726046085E-3</v>
      </c>
      <c r="S275" s="7">
        <f t="shared" si="343"/>
        <v>-1.1680784342268047E-2</v>
      </c>
      <c r="T275" s="7">
        <f t="shared" si="343"/>
        <v>-2.1913742693926319E-2</v>
      </c>
      <c r="U275" s="7">
        <f t="shared" si="343"/>
        <v>-7.5071115691000001E-3</v>
      </c>
      <c r="V275" s="7">
        <f t="shared" si="343"/>
        <v>-1.2351817944329824E-2</v>
      </c>
      <c r="W275" s="7">
        <f t="shared" si="343"/>
        <v>-2.1431135239956656E-2</v>
      </c>
      <c r="X275" s="7">
        <f t="shared" si="343"/>
        <v>-7.6644529601005429E-3</v>
      </c>
      <c r="Y275" s="7">
        <f t="shared" si="343"/>
        <v>-2.8278378565015139E-2</v>
      </c>
      <c r="Z275" s="7">
        <f t="shared" si="343"/>
        <v>-4.8449120048859484E-2</v>
      </c>
      <c r="AA275" s="7">
        <f t="shared" si="343"/>
        <v>1.9638423352239531E-3</v>
      </c>
      <c r="AB275" s="7">
        <f t="shared" si="343"/>
        <v>-8.1077759059194898E-3</v>
      </c>
      <c r="AC275" s="7">
        <f t="shared" si="343"/>
        <v>1.0263715961548625E-2</v>
      </c>
      <c r="AD275" s="7">
        <f t="shared" si="343"/>
        <v>-2.6550106044744837E-3</v>
      </c>
      <c r="AE275" s="7">
        <f t="shared" si="343"/>
        <v>-2.4298924200917504E-2</v>
      </c>
      <c r="AF275" s="7">
        <f t="shared" si="343"/>
        <v>-3.4386377503537013E-2</v>
      </c>
      <c r="AG275" s="7">
        <f t="shared" si="343"/>
        <v>-9.3503014899368742E-3</v>
      </c>
      <c r="AH275" s="7">
        <f t="shared" ref="AH275:BH275" si="344">AH73/AH69-1</f>
        <v>-2.5162967257020274E-2</v>
      </c>
      <c r="AI275" s="7">
        <f t="shared" si="344"/>
        <v>-1.4077053091526848E-3</v>
      </c>
      <c r="AJ275" s="7">
        <f t="shared" si="344"/>
        <v>-1.5140311533553885E-2</v>
      </c>
      <c r="AK275" s="7">
        <f t="shared" si="344"/>
        <v>-7.6550570467814882E-3</v>
      </c>
      <c r="AL275" s="7">
        <f t="shared" si="344"/>
        <v>5.1267525037617112E-3</v>
      </c>
      <c r="AM275" s="7">
        <f t="shared" si="344"/>
        <v>-2.004392799449084E-3</v>
      </c>
      <c r="AN275" s="7">
        <f t="shared" si="344"/>
        <v>1.0862370780123864E-2</v>
      </c>
      <c r="AO275" s="7">
        <f t="shared" si="344"/>
        <v>4.7180816853593655E-3</v>
      </c>
      <c r="AP275" s="7">
        <f t="shared" si="344"/>
        <v>1.2822346888405001E-2</v>
      </c>
      <c r="AQ275" s="7">
        <f t="shared" si="344"/>
        <v>9.9870074323815672E-4</v>
      </c>
      <c r="AR275" s="7">
        <f t="shared" si="344"/>
        <v>-3.1258253444834239E-2</v>
      </c>
      <c r="AS275" s="7">
        <f t="shared" si="344"/>
        <v>2.2566173268773859E-2</v>
      </c>
      <c r="AT275" s="7">
        <f t="shared" si="344"/>
        <v>1.8534899010080874E-3</v>
      </c>
      <c r="AU275" s="7">
        <f t="shared" si="344"/>
        <v>-8.6821141566804094E-3</v>
      </c>
      <c r="AV275" s="7">
        <f t="shared" si="344"/>
        <v>6.2906484182447819E-3</v>
      </c>
      <c r="AW275" s="7">
        <f t="shared" si="344"/>
        <v>1.4149901511521179E-2</v>
      </c>
      <c r="AX275" s="7">
        <f t="shared" si="344"/>
        <v>6.5008369272554489E-3</v>
      </c>
      <c r="AY275" s="7">
        <f t="shared" si="344"/>
        <v>4.8049881676412998E-3</v>
      </c>
      <c r="AZ275" s="7">
        <f t="shared" si="344"/>
        <v>-8.8316259220412308E-3</v>
      </c>
      <c r="BA275" s="7">
        <f t="shared" si="344"/>
        <v>4.3543310509019939E-3</v>
      </c>
      <c r="BB275" s="7">
        <f t="shared" si="344"/>
        <v>1.0206542242550354E-2</v>
      </c>
      <c r="BC275" s="7">
        <f t="shared" si="344"/>
        <v>1.8855278895064442E-2</v>
      </c>
      <c r="BD275" s="7">
        <f t="shared" si="344"/>
        <v>2.3147739416117696E-2</v>
      </c>
      <c r="BE275" s="7">
        <f t="shared" si="344"/>
        <v>5.2885475395378911E-3</v>
      </c>
      <c r="BF275" s="7" t="e">
        <f t="shared" si="344"/>
        <v>#DIV/0!</v>
      </c>
      <c r="BG275" s="7">
        <f t="shared" si="344"/>
        <v>8.0003137513136036E-3</v>
      </c>
      <c r="BH275" s="7">
        <f t="shared" si="344"/>
        <v>1.7261167667211197E-2</v>
      </c>
    </row>
    <row r="276" spans="1:60" s="7" customFormat="1" ht="12" thickBot="1" x14ac:dyDescent="0.25">
      <c r="A276" s="139">
        <f t="shared" si="330"/>
        <v>42003</v>
      </c>
      <c r="B276" s="14">
        <f t="shared" ref="B276:AG276" si="345">B74/B70-1</f>
        <v>-1.4982130291119056E-3</v>
      </c>
      <c r="C276" s="14">
        <f t="shared" si="345"/>
        <v>-1.482827879847104E-3</v>
      </c>
      <c r="D276" s="22">
        <f t="shared" si="345"/>
        <v>-1.2032579118568143E-2</v>
      </c>
      <c r="E276" s="22">
        <f t="shared" si="345"/>
        <v>-2.6153801357818196E-2</v>
      </c>
      <c r="F276" s="22">
        <f t="shared" si="345"/>
        <v>3.6943181765534128E-3</v>
      </c>
      <c r="G276" s="22">
        <f t="shared" si="345"/>
        <v>3.9503703104697419E-3</v>
      </c>
      <c r="H276" s="22">
        <f t="shared" si="345"/>
        <v>-1.9605806693137051E-3</v>
      </c>
      <c r="I276" s="23">
        <f t="shared" si="345"/>
        <v>-3.2614250671938461E-3</v>
      </c>
      <c r="J276" s="22">
        <f t="shared" si="345"/>
        <v>1.070493669514172E-2</v>
      </c>
      <c r="K276" s="22">
        <f t="shared" si="345"/>
        <v>2.4925837695934927E-3</v>
      </c>
      <c r="L276" s="22">
        <f t="shared" si="345"/>
        <v>-5.2624660379038013E-2</v>
      </c>
      <c r="M276" s="22">
        <f t="shared" si="345"/>
        <v>-1.7125023525288996E-2</v>
      </c>
      <c r="N276" s="22">
        <f t="shared" si="345"/>
        <v>3.4672016698236163E-3</v>
      </c>
      <c r="O276" s="22">
        <f t="shared" si="345"/>
        <v>-1.7656205505324984E-2</v>
      </c>
      <c r="P276" s="22">
        <f t="shared" si="345"/>
        <v>-3.1984842541062153E-2</v>
      </c>
      <c r="Q276" s="22">
        <f t="shared" si="345"/>
        <v>-2.0395013994250588E-2</v>
      </c>
      <c r="R276" s="22">
        <f t="shared" si="345"/>
        <v>-9.7877619291184548E-3</v>
      </c>
      <c r="S276" s="22">
        <f t="shared" si="345"/>
        <v>-8.5741273242836424E-3</v>
      </c>
      <c r="T276" s="22">
        <f t="shared" si="345"/>
        <v>-2.1550235114128014E-2</v>
      </c>
      <c r="U276" s="22">
        <f t="shared" si="345"/>
        <v>-9.2431463486059018E-3</v>
      </c>
      <c r="V276" s="22">
        <f t="shared" si="345"/>
        <v>-1.3621887148286382E-2</v>
      </c>
      <c r="W276" s="22">
        <f t="shared" si="345"/>
        <v>-2.4466011691941958E-2</v>
      </c>
      <c r="X276" s="22">
        <f t="shared" si="345"/>
        <v>-1.4499542615463046E-2</v>
      </c>
      <c r="Y276" s="22">
        <f t="shared" si="345"/>
        <v>-2.9691864987426597E-2</v>
      </c>
      <c r="Z276" s="22">
        <f t="shared" si="345"/>
        <v>-4.9119706592964829E-2</v>
      </c>
      <c r="AA276" s="22">
        <f t="shared" si="345"/>
        <v>-9.6671174221363287E-4</v>
      </c>
      <c r="AB276" s="22">
        <f t="shared" si="345"/>
        <v>-6.8739890502517165E-3</v>
      </c>
      <c r="AC276" s="22">
        <f t="shared" si="345"/>
        <v>8.9594645402817363E-3</v>
      </c>
      <c r="AD276" s="22">
        <f t="shared" si="345"/>
        <v>-2.7947078851137119E-3</v>
      </c>
      <c r="AE276" s="22">
        <f t="shared" si="345"/>
        <v>-2.6153801357818196E-2</v>
      </c>
      <c r="AF276" s="22">
        <f t="shared" si="345"/>
        <v>-3.5690893169983084E-2</v>
      </c>
      <c r="AG276" s="22">
        <f t="shared" si="345"/>
        <v>-1.5817074061279857E-2</v>
      </c>
      <c r="AH276" s="22">
        <f t="shared" ref="AH276:BH276" si="346">AH74/AH70-1</f>
        <v>-2.6414775069984464E-2</v>
      </c>
      <c r="AI276" s="22">
        <f t="shared" si="346"/>
        <v>-4.2049664660964714E-3</v>
      </c>
      <c r="AJ276" s="22">
        <f t="shared" si="346"/>
        <v>-1.0687902185727238E-2</v>
      </c>
      <c r="AK276" s="22">
        <f t="shared" si="346"/>
        <v>-9.2193476606653446E-3</v>
      </c>
      <c r="AL276" s="22">
        <f t="shared" si="346"/>
        <v>1.6217088172121308E-5</v>
      </c>
      <c r="AM276" s="22">
        <f t="shared" si="346"/>
        <v>-3.1386347363874245E-3</v>
      </c>
      <c r="AN276" s="22">
        <f t="shared" si="346"/>
        <v>1.1631600817709087E-2</v>
      </c>
      <c r="AO276" s="22">
        <f t="shared" si="346"/>
        <v>5.0788361237379398E-3</v>
      </c>
      <c r="AP276" s="22">
        <f t="shared" si="346"/>
        <v>1.3710529402180427E-2</v>
      </c>
      <c r="AQ276" s="22">
        <f t="shared" si="346"/>
        <v>2.6268144672332294E-3</v>
      </c>
      <c r="AR276" s="22">
        <f t="shared" si="346"/>
        <v>-2.6710007451389739E-2</v>
      </c>
      <c r="AS276" s="22">
        <f t="shared" si="346"/>
        <v>2.6817610753947063E-2</v>
      </c>
      <c r="AT276" s="22">
        <f t="shared" si="346"/>
        <v>1.7619816624818707E-3</v>
      </c>
      <c r="AU276" s="22">
        <f t="shared" si="346"/>
        <v>-7.5586599956680711E-3</v>
      </c>
      <c r="AV276" s="22">
        <f t="shared" si="346"/>
        <v>6.9361477042149122E-3</v>
      </c>
      <c r="AW276" s="22">
        <f t="shared" si="346"/>
        <v>1.3657391158461429E-2</v>
      </c>
      <c r="AX276" s="22">
        <f t="shared" si="346"/>
        <v>4.7564920579352687E-3</v>
      </c>
      <c r="AY276" s="22">
        <f t="shared" si="346"/>
        <v>4.8175392770790637E-3</v>
      </c>
      <c r="AZ276" s="22">
        <f t="shared" si="346"/>
        <v>-1.0060609656826425E-2</v>
      </c>
      <c r="BA276" s="22">
        <f t="shared" si="346"/>
        <v>6.6207086765315282E-3</v>
      </c>
      <c r="BB276" s="22">
        <f t="shared" si="346"/>
        <v>9.090775178963062E-3</v>
      </c>
      <c r="BC276" s="22">
        <f t="shared" si="346"/>
        <v>1.6473052642200336E-2</v>
      </c>
      <c r="BD276" s="22">
        <f t="shared" si="346"/>
        <v>1.6270503755291488E-2</v>
      </c>
      <c r="BE276" s="22">
        <f t="shared" si="346"/>
        <v>4.4903188399652016E-3</v>
      </c>
      <c r="BF276" s="22" t="e">
        <f t="shared" si="346"/>
        <v>#DIV/0!</v>
      </c>
      <c r="BG276" s="22">
        <f t="shared" si="346"/>
        <v>4.1841938207791696E-3</v>
      </c>
      <c r="BH276" s="22">
        <f t="shared" si="346"/>
        <v>1.2709810835060953E-2</v>
      </c>
    </row>
    <row r="277" spans="1:60" s="7" customFormat="1" x14ac:dyDescent="0.2">
      <c r="A277" s="140">
        <f t="shared" si="330"/>
        <v>42093</v>
      </c>
      <c r="B277" s="24">
        <f t="shared" ref="B277:AG277" si="347">B75/B71-1</f>
        <v>-1.6410988389189418E-3</v>
      </c>
      <c r="C277" s="24">
        <f t="shared" si="347"/>
        <v>-1.8417529474106242E-3</v>
      </c>
      <c r="D277" s="26">
        <f t="shared" si="347"/>
        <v>-1.277186279778364E-2</v>
      </c>
      <c r="E277" s="26">
        <f t="shared" si="347"/>
        <v>-3.2594482815192727E-2</v>
      </c>
      <c r="F277" s="26">
        <f t="shared" si="347"/>
        <v>4.3624945491198552E-3</v>
      </c>
      <c r="G277" s="26">
        <f t="shared" si="347"/>
        <v>4.358403644541875E-3</v>
      </c>
      <c r="H277" s="26">
        <f t="shared" si="347"/>
        <v>4.4539140378636599E-3</v>
      </c>
      <c r="I277" s="27">
        <f t="shared" si="347"/>
        <v>-3.1926746770218895E-3</v>
      </c>
      <c r="J277" s="26">
        <f t="shared" si="347"/>
        <v>9.0569127309301223E-3</v>
      </c>
      <c r="K277" s="26">
        <f t="shared" si="347"/>
        <v>3.3420877043730535E-3</v>
      </c>
      <c r="L277" s="26">
        <f t="shared" si="347"/>
        <v>-2.3166479312604848E-2</v>
      </c>
      <c r="M277" s="26">
        <f t="shared" si="347"/>
        <v>-3.7977379771727215E-2</v>
      </c>
      <c r="N277" s="26">
        <f t="shared" si="347"/>
        <v>3.0239821743227591E-3</v>
      </c>
      <c r="O277" s="26">
        <f t="shared" si="347"/>
        <v>-2.5868486719212047E-2</v>
      </c>
      <c r="P277" s="26">
        <f t="shared" si="347"/>
        <v>-3.2370912134034868E-2</v>
      </c>
      <c r="Q277" s="26">
        <f t="shared" si="347"/>
        <v>-2.0260007387634116E-2</v>
      </c>
      <c r="R277" s="26">
        <f t="shared" si="347"/>
        <v>-1.0840523032490279E-2</v>
      </c>
      <c r="S277" s="26">
        <f t="shared" si="347"/>
        <v>1.1501302535554814E-4</v>
      </c>
      <c r="T277" s="26">
        <f t="shared" si="347"/>
        <v>-2.8072061703860007E-2</v>
      </c>
      <c r="U277" s="26">
        <f t="shared" si="347"/>
        <v>-1.3617668941675487E-2</v>
      </c>
      <c r="V277" s="26">
        <f t="shared" si="347"/>
        <v>-9.8201423530198673E-3</v>
      </c>
      <c r="W277" s="26">
        <f t="shared" si="347"/>
        <v>-2.7239529419132658E-2</v>
      </c>
      <c r="X277" s="26">
        <f t="shared" si="347"/>
        <v>-1.2918185525056525E-2</v>
      </c>
      <c r="Y277" s="26">
        <f t="shared" si="347"/>
        <v>-2.3414554661438824E-2</v>
      </c>
      <c r="Z277" s="26">
        <f t="shared" si="347"/>
        <v>-4.3479561798467681E-2</v>
      </c>
      <c r="AA277" s="26">
        <f t="shared" si="347"/>
        <v>5.9141111732863294E-3</v>
      </c>
      <c r="AB277" s="26">
        <f t="shared" si="347"/>
        <v>-1.0297460379880441E-2</v>
      </c>
      <c r="AC277" s="26">
        <f t="shared" si="347"/>
        <v>8.8339801657435491E-3</v>
      </c>
      <c r="AD277" s="26">
        <f t="shared" si="347"/>
        <v>1.3593837050263069E-4</v>
      </c>
      <c r="AE277" s="26">
        <f t="shared" si="347"/>
        <v>-3.2594482815192727E-2</v>
      </c>
      <c r="AF277" s="26">
        <f t="shared" si="347"/>
        <v>-3.6265843853873436E-2</v>
      </c>
      <c r="AG277" s="26">
        <f t="shared" si="347"/>
        <v>-2.2686949262096134E-2</v>
      </c>
      <c r="AH277" s="26">
        <f t="shared" ref="AH277:BH277" si="348">AH75/AH71-1</f>
        <v>-3.359361723125065E-2</v>
      </c>
      <c r="AI277" s="26">
        <f t="shared" si="348"/>
        <v>-2.7974676486161032E-3</v>
      </c>
      <c r="AJ277" s="26">
        <f t="shared" si="348"/>
        <v>-6.3566336737321816E-3</v>
      </c>
      <c r="AK277" s="26">
        <f t="shared" si="348"/>
        <v>-8.2495273174251205E-3</v>
      </c>
      <c r="AL277" s="26">
        <f t="shared" si="348"/>
        <v>1.0174635293485057E-3</v>
      </c>
      <c r="AM277" s="26">
        <f t="shared" si="348"/>
        <v>-1.429210059563979E-3</v>
      </c>
      <c r="AN277" s="26">
        <f t="shared" si="348"/>
        <v>1.0997576950373622E-2</v>
      </c>
      <c r="AO277" s="26">
        <f t="shared" si="348"/>
        <v>6.7443689249606642E-3</v>
      </c>
      <c r="AP277" s="26">
        <f t="shared" si="348"/>
        <v>1.2341099405610345E-2</v>
      </c>
      <c r="AQ277" s="26">
        <f t="shared" si="348"/>
        <v>6.7843768239590485E-3</v>
      </c>
      <c r="AR277" s="26">
        <f t="shared" si="348"/>
        <v>-1.9955012065735578E-2</v>
      </c>
      <c r="AS277" s="26">
        <f t="shared" si="348"/>
        <v>2.7563577209167356E-2</v>
      </c>
      <c r="AT277" s="26">
        <f t="shared" si="348"/>
        <v>2.7519132035247473E-4</v>
      </c>
      <c r="AU277" s="26">
        <f t="shared" si="348"/>
        <v>-1.0436711085008654E-2</v>
      </c>
      <c r="AV277" s="26">
        <f t="shared" si="348"/>
        <v>9.1218669788226681E-3</v>
      </c>
      <c r="AW277" s="26">
        <f t="shared" si="348"/>
        <v>1.0279432038271752E-2</v>
      </c>
      <c r="AX277" s="26">
        <f t="shared" si="348"/>
        <v>1.0780168607158913E-2</v>
      </c>
      <c r="AY277" s="26">
        <f t="shared" si="348"/>
        <v>6.3312250591327501E-3</v>
      </c>
      <c r="AZ277" s="26">
        <f t="shared" si="348"/>
        <v>-7.9300792609422466E-3</v>
      </c>
      <c r="BA277" s="26">
        <f t="shared" si="348"/>
        <v>2.7678068130181366E-3</v>
      </c>
      <c r="BB277" s="26">
        <f t="shared" si="348"/>
        <v>6.6547510211638627E-3</v>
      </c>
      <c r="BC277" s="26">
        <f t="shared" si="348"/>
        <v>1.5163491590741707E-2</v>
      </c>
      <c r="BD277" s="26">
        <f t="shared" si="348"/>
        <v>1.8808382822617986E-2</v>
      </c>
      <c r="BE277" s="26">
        <f t="shared" si="348"/>
        <v>4.049439632110241E-3</v>
      </c>
      <c r="BF277" s="26" t="e">
        <f t="shared" si="348"/>
        <v>#DIV/0!</v>
      </c>
      <c r="BG277" s="26">
        <f t="shared" si="348"/>
        <v>3.7455003609498938E-3</v>
      </c>
      <c r="BH277" s="26">
        <f t="shared" si="348"/>
        <v>9.7595294132131194E-3</v>
      </c>
    </row>
    <row r="278" spans="1:60" s="7" customFormat="1" x14ac:dyDescent="0.2">
      <c r="A278" s="138">
        <f t="shared" si="330"/>
        <v>42185</v>
      </c>
      <c r="B278" s="16">
        <f t="shared" ref="B278:AG278" si="349">B76/B72-1</f>
        <v>-2.9354324217301109E-4</v>
      </c>
      <c r="C278" s="16">
        <f t="shared" si="349"/>
        <v>-1.1206782875817778E-3</v>
      </c>
      <c r="D278" s="7">
        <f t="shared" si="349"/>
        <v>-1.2086038169660807E-2</v>
      </c>
      <c r="E278" s="7">
        <f t="shared" si="349"/>
        <v>-3.3141910480177006E-2</v>
      </c>
      <c r="F278" s="7">
        <f t="shared" si="349"/>
        <v>6.0318791912099545E-3</v>
      </c>
      <c r="G278" s="7">
        <f t="shared" si="349"/>
        <v>5.1975985240153566E-3</v>
      </c>
      <c r="H278" s="7">
        <f t="shared" si="349"/>
        <v>2.4315502965506663E-2</v>
      </c>
      <c r="I278" s="20">
        <f t="shared" si="349"/>
        <v>-1.9062165223892036E-3</v>
      </c>
      <c r="J278" s="7">
        <f t="shared" si="349"/>
        <v>1.0807368903491321E-2</v>
      </c>
      <c r="K278" s="7">
        <f t="shared" si="349"/>
        <v>3.9828860739166139E-3</v>
      </c>
      <c r="L278" s="7">
        <f t="shared" si="349"/>
        <v>-2.8107815367699795E-2</v>
      </c>
      <c r="M278" s="7">
        <f t="shared" si="349"/>
        <v>-3.1503426634131526E-2</v>
      </c>
      <c r="N278" s="7">
        <f t="shared" si="349"/>
        <v>4.329791999549526E-3</v>
      </c>
      <c r="O278" s="7">
        <f t="shared" si="349"/>
        <v>-2.7165628409053344E-2</v>
      </c>
      <c r="P278" s="7">
        <f t="shared" si="349"/>
        <v>-2.9058152973222118E-2</v>
      </c>
      <c r="Q278" s="7">
        <f t="shared" si="349"/>
        <v>-3.3033498653633697E-2</v>
      </c>
      <c r="R278" s="7">
        <f t="shared" si="349"/>
        <v>-7.1989336770083012E-3</v>
      </c>
      <c r="S278" s="7">
        <f t="shared" si="349"/>
        <v>2.7643560120569344E-3</v>
      </c>
      <c r="T278" s="7">
        <f t="shared" si="349"/>
        <v>-2.6372578698576343E-2</v>
      </c>
      <c r="U278" s="7">
        <f t="shared" si="349"/>
        <v>-1.7446135872485224E-2</v>
      </c>
      <c r="V278" s="7">
        <f t="shared" si="349"/>
        <v>-1.3400457380265296E-2</v>
      </c>
      <c r="W278" s="7">
        <f t="shared" si="349"/>
        <v>-2.3485112077651804E-2</v>
      </c>
      <c r="X278" s="7">
        <f t="shared" si="349"/>
        <v>-1.4551534917519149E-2</v>
      </c>
      <c r="Y278" s="7">
        <f t="shared" si="349"/>
        <v>-1.8960536238607162E-2</v>
      </c>
      <c r="Z278" s="7">
        <f t="shared" si="349"/>
        <v>-3.6618841992920093E-2</v>
      </c>
      <c r="AA278" s="7">
        <f t="shared" si="349"/>
        <v>6.4366973179756926E-3</v>
      </c>
      <c r="AB278" s="7">
        <f t="shared" si="349"/>
        <v>-1.1119201235805232E-2</v>
      </c>
      <c r="AC278" s="7">
        <f t="shared" si="349"/>
        <v>1.0381689948326667E-2</v>
      </c>
      <c r="AD278" s="7">
        <f t="shared" si="349"/>
        <v>-7.7878377494877693E-4</v>
      </c>
      <c r="AE278" s="7">
        <f t="shared" si="349"/>
        <v>-3.3141910480177006E-2</v>
      </c>
      <c r="AF278" s="7">
        <f t="shared" si="349"/>
        <v>-3.670284800894319E-2</v>
      </c>
      <c r="AG278" s="7">
        <f t="shared" si="349"/>
        <v>-2.156197762527845E-2</v>
      </c>
      <c r="AH278" s="7">
        <f t="shared" ref="AH278:BH278" si="350">AH76/AH72-1</f>
        <v>-3.4412792991969643E-2</v>
      </c>
      <c r="AI278" s="7">
        <f t="shared" si="350"/>
        <v>-3.4228978446437797E-4</v>
      </c>
      <c r="AJ278" s="7">
        <f t="shared" si="350"/>
        <v>-1.9560109042993101E-4</v>
      </c>
      <c r="AK278" s="7">
        <f t="shared" si="350"/>
        <v>-6.9804291738224666E-3</v>
      </c>
      <c r="AL278" s="7">
        <f t="shared" si="350"/>
        <v>3.3325008353750629E-3</v>
      </c>
      <c r="AM278" s="7">
        <f t="shared" si="350"/>
        <v>-5.7066816854478564E-4</v>
      </c>
      <c r="AN278" s="7">
        <f t="shared" si="350"/>
        <v>1.4256086074446728E-2</v>
      </c>
      <c r="AO278" s="7">
        <f t="shared" si="350"/>
        <v>3.4930721462598235E-3</v>
      </c>
      <c r="AP278" s="7">
        <f t="shared" si="350"/>
        <v>1.7652235981706399E-2</v>
      </c>
      <c r="AQ278" s="7">
        <f t="shared" si="350"/>
        <v>-8.5231922591264553E-3</v>
      </c>
      <c r="AR278" s="7">
        <f t="shared" si="350"/>
        <v>-1.968502263452987E-2</v>
      </c>
      <c r="AS278" s="7">
        <f t="shared" si="350"/>
        <v>2.7548619642608019E-2</v>
      </c>
      <c r="AT278" s="7">
        <f t="shared" si="350"/>
        <v>7.9089243869456816E-4</v>
      </c>
      <c r="AU278" s="7">
        <f t="shared" si="350"/>
        <v>-1.6301815342848247E-2</v>
      </c>
      <c r="AV278" s="7">
        <f t="shared" si="350"/>
        <v>1.1405439525271177E-2</v>
      </c>
      <c r="AW278" s="7">
        <f t="shared" si="350"/>
        <v>1.339296594313133E-2</v>
      </c>
      <c r="AX278" s="7">
        <f t="shared" si="350"/>
        <v>8.7011557541876172E-3</v>
      </c>
      <c r="AY278" s="7">
        <f t="shared" si="350"/>
        <v>1.2705053533550892E-2</v>
      </c>
      <c r="AZ278" s="7">
        <f t="shared" si="350"/>
        <v>-1.1590825421772255E-3</v>
      </c>
      <c r="BA278" s="7">
        <f t="shared" si="350"/>
        <v>1.7689866015282441E-3</v>
      </c>
      <c r="BB278" s="7">
        <f t="shared" si="350"/>
        <v>8.0727497548300775E-3</v>
      </c>
      <c r="BC278" s="7">
        <f t="shared" si="350"/>
        <v>1.6971132357051388E-2</v>
      </c>
      <c r="BD278" s="7">
        <f t="shared" si="350"/>
        <v>7.2672779211460092E-3</v>
      </c>
      <c r="BE278" s="7">
        <f t="shared" si="350"/>
        <v>4.8694871097179071E-3</v>
      </c>
      <c r="BF278" s="7" t="e">
        <f t="shared" si="350"/>
        <v>#DIV/0!</v>
      </c>
      <c r="BG278" s="7">
        <f t="shared" si="350"/>
        <v>2.0045562892747615E-3</v>
      </c>
      <c r="BH278" s="7">
        <f t="shared" si="350"/>
        <v>8.9442333862193024E-3</v>
      </c>
    </row>
    <row r="279" spans="1:60" s="7" customFormat="1" x14ac:dyDescent="0.2">
      <c r="A279" s="138">
        <f t="shared" si="330"/>
        <v>42277</v>
      </c>
      <c r="B279" s="16">
        <f t="shared" ref="B279:AG279" si="351">B77/B73-1</f>
        <v>3.5703570772485094E-3</v>
      </c>
      <c r="C279" s="16">
        <f t="shared" si="351"/>
        <v>7.0525919810271454E-4</v>
      </c>
      <c r="D279" s="7">
        <f t="shared" si="351"/>
        <v>-1.173781657537798E-2</v>
      </c>
      <c r="E279" s="7">
        <f t="shared" si="351"/>
        <v>-2.9276821464507052E-2</v>
      </c>
      <c r="F279" s="7">
        <f t="shared" si="351"/>
        <v>1.0664267388408977E-2</v>
      </c>
      <c r="G279" s="7">
        <f t="shared" si="351"/>
        <v>7.0969680404899815E-3</v>
      </c>
      <c r="H279" s="7">
        <f t="shared" si="351"/>
        <v>9.0969873595442285E-2</v>
      </c>
      <c r="I279" s="20">
        <f t="shared" si="351"/>
        <v>2.4813081307855089E-3</v>
      </c>
      <c r="J279" s="7">
        <f t="shared" si="351"/>
        <v>1.1035571738876371E-2</v>
      </c>
      <c r="K279" s="7">
        <f t="shared" si="351"/>
        <v>6.2430872499701362E-3</v>
      </c>
      <c r="L279" s="7">
        <f t="shared" si="351"/>
        <v>4.0184080810545808E-4</v>
      </c>
      <c r="M279" s="7">
        <f t="shared" si="351"/>
        <v>-4.6520452535784185E-2</v>
      </c>
      <c r="N279" s="7">
        <f t="shared" si="351"/>
        <v>3.4902853077281026E-3</v>
      </c>
      <c r="O279" s="7">
        <f t="shared" si="351"/>
        <v>-2.4419574087730767E-2</v>
      </c>
      <c r="P279" s="7">
        <f t="shared" si="351"/>
        <v>-2.6478771872141316E-2</v>
      </c>
      <c r="Q279" s="7">
        <f t="shared" si="351"/>
        <v>-2.7308117441674162E-2</v>
      </c>
      <c r="R279" s="7">
        <f t="shared" si="351"/>
        <v>3.2927895417480535E-3</v>
      </c>
      <c r="S279" s="7">
        <f t="shared" si="351"/>
        <v>5.1867444816844355E-3</v>
      </c>
      <c r="T279" s="7">
        <f t="shared" si="351"/>
        <v>-2.411346536823189E-2</v>
      </c>
      <c r="U279" s="7">
        <f t="shared" si="351"/>
        <v>-2.0665785329861963E-2</v>
      </c>
      <c r="V279" s="7">
        <f t="shared" si="351"/>
        <v>-6.8175750636770838E-3</v>
      </c>
      <c r="W279" s="7">
        <f t="shared" si="351"/>
        <v>-1.896263175883206E-2</v>
      </c>
      <c r="X279" s="7">
        <f t="shared" si="351"/>
        <v>-1.4836198587490079E-2</v>
      </c>
      <c r="Y279" s="7">
        <f t="shared" si="351"/>
        <v>-1.7379679380973734E-2</v>
      </c>
      <c r="Z279" s="7">
        <f t="shared" si="351"/>
        <v>-3.3967718908504807E-2</v>
      </c>
      <c r="AA279" s="7">
        <f t="shared" si="351"/>
        <v>6.2396109857818516E-3</v>
      </c>
      <c r="AB279" s="7">
        <f t="shared" si="351"/>
        <v>-1.0009824848225435E-2</v>
      </c>
      <c r="AC279" s="7">
        <f t="shared" si="351"/>
        <v>6.4804883880120734E-4</v>
      </c>
      <c r="AD279" s="7">
        <f t="shared" si="351"/>
        <v>-4.2592638466144583E-3</v>
      </c>
      <c r="AE279" s="7">
        <f t="shared" si="351"/>
        <v>-2.9276821464507052E-2</v>
      </c>
      <c r="AF279" s="7">
        <f t="shared" si="351"/>
        <v>-2.702910404866099E-2</v>
      </c>
      <c r="AG279" s="7">
        <f t="shared" si="351"/>
        <v>-2.827729400106993E-2</v>
      </c>
      <c r="AH279" s="7">
        <f t="shared" ref="AH279:BH279" si="352">AH77/AH73-1</f>
        <v>-2.9730787106860945E-2</v>
      </c>
      <c r="AI279" s="7">
        <f t="shared" si="352"/>
        <v>2.5778460551466598E-3</v>
      </c>
      <c r="AJ279" s="7">
        <f t="shared" si="352"/>
        <v>3.3771148536654305E-3</v>
      </c>
      <c r="AK279" s="7">
        <f t="shared" si="352"/>
        <v>-4.6729494137297545E-3</v>
      </c>
      <c r="AL279" s="7">
        <f t="shared" si="352"/>
        <v>6.4426036035218903E-3</v>
      </c>
      <c r="AM279" s="7">
        <f t="shared" si="352"/>
        <v>2.735914890019675E-4</v>
      </c>
      <c r="AN279" s="7">
        <f t="shared" si="352"/>
        <v>2.2982794493514591E-2</v>
      </c>
      <c r="AO279" s="7">
        <f t="shared" si="352"/>
        <v>1.6924856505545538E-2</v>
      </c>
      <c r="AP279" s="7">
        <f t="shared" si="352"/>
        <v>2.4899762666768854E-2</v>
      </c>
      <c r="AQ279" s="7">
        <f t="shared" si="352"/>
        <v>-8.2649109905875706E-3</v>
      </c>
      <c r="AR279" s="7">
        <f t="shared" si="352"/>
        <v>-1.9791239569665553E-2</v>
      </c>
      <c r="AS279" s="7">
        <f t="shared" si="352"/>
        <v>2.9073803595520475E-2</v>
      </c>
      <c r="AT279" s="7">
        <f t="shared" si="352"/>
        <v>-3.1721526272745493E-3</v>
      </c>
      <c r="AU279" s="7">
        <f t="shared" si="352"/>
        <v>-9.4277936321178757E-3</v>
      </c>
      <c r="AV279" s="7">
        <f t="shared" si="352"/>
        <v>1.7064910260649269E-2</v>
      </c>
      <c r="AW279" s="7">
        <f t="shared" si="352"/>
        <v>1.8570483999489351E-2</v>
      </c>
      <c r="AX279" s="7">
        <f t="shared" si="352"/>
        <v>-2.3301193044749091E-3</v>
      </c>
      <c r="AY279" s="7">
        <f t="shared" si="352"/>
        <v>3.4218730636287109E-2</v>
      </c>
      <c r="AZ279" s="7">
        <f t="shared" si="352"/>
        <v>5.1675928768315504E-3</v>
      </c>
      <c r="BA279" s="7">
        <f t="shared" si="352"/>
        <v>9.0032528023733516E-3</v>
      </c>
      <c r="BB279" s="7">
        <f t="shared" si="352"/>
        <v>7.1926718608550377E-3</v>
      </c>
      <c r="BC279" s="7">
        <f t="shared" si="352"/>
        <v>1.456649235495866E-2</v>
      </c>
      <c r="BD279" s="7">
        <f t="shared" si="352"/>
        <v>6.7763702406433701E-3</v>
      </c>
      <c r="BE279" s="7">
        <f t="shared" si="352"/>
        <v>4.6869917186835863E-3</v>
      </c>
      <c r="BF279" s="7" t="e">
        <f t="shared" si="352"/>
        <v>#DIV/0!</v>
      </c>
      <c r="BG279" s="7">
        <f t="shared" si="352"/>
        <v>3.2102861608505062E-3</v>
      </c>
      <c r="BH279" s="7">
        <f t="shared" si="352"/>
        <v>7.0178259651578756E-3</v>
      </c>
    </row>
    <row r="280" spans="1:60" s="7" customFormat="1" ht="12" thickBot="1" x14ac:dyDescent="0.25">
      <c r="A280" s="139">
        <f t="shared" si="330"/>
        <v>42368</v>
      </c>
      <c r="B280" s="14">
        <f t="shared" ref="B280:AG280" si="353">B78/B74-1</f>
        <v>5.8528069278560579E-3</v>
      </c>
      <c r="C280" s="14">
        <f t="shared" si="353"/>
        <v>2.5580082583855912E-3</v>
      </c>
      <c r="D280" s="22">
        <f t="shared" si="353"/>
        <v>-1.0312099163575228E-2</v>
      </c>
      <c r="E280" s="22">
        <f t="shared" si="353"/>
        <v>-2.5040380649711702E-2</v>
      </c>
      <c r="F280" s="22">
        <f t="shared" si="353"/>
        <v>1.2894894261041623E-2</v>
      </c>
      <c r="G280" s="22">
        <f t="shared" si="353"/>
        <v>8.7526342940766888E-3</v>
      </c>
      <c r="H280" s="22">
        <f t="shared" si="353"/>
        <v>0.10491830845913319</v>
      </c>
      <c r="I280" s="23">
        <f t="shared" si="353"/>
        <v>5.2629803353312354E-3</v>
      </c>
      <c r="J280" s="22">
        <f t="shared" si="353"/>
        <v>9.878573837572846E-3</v>
      </c>
      <c r="K280" s="22">
        <f t="shared" si="353"/>
        <v>8.5076406867174992E-3</v>
      </c>
      <c r="L280" s="22">
        <f t="shared" si="353"/>
        <v>5.8916795609711414E-3</v>
      </c>
      <c r="M280" s="22">
        <f t="shared" si="353"/>
        <v>-4.9101594927463799E-2</v>
      </c>
      <c r="N280" s="22">
        <f t="shared" si="353"/>
        <v>8.0303633657778928E-3</v>
      </c>
      <c r="O280" s="22">
        <f t="shared" si="353"/>
        <v>-1.9556056786066423E-2</v>
      </c>
      <c r="P280" s="22">
        <f t="shared" si="353"/>
        <v>-3.0178024670532766E-2</v>
      </c>
      <c r="Q280" s="22">
        <f t="shared" si="353"/>
        <v>-4.2255125189714748E-2</v>
      </c>
      <c r="R280" s="22">
        <f t="shared" si="353"/>
        <v>4.4832046447835783E-3</v>
      </c>
      <c r="S280" s="22">
        <f t="shared" si="353"/>
        <v>8.1862828615801853E-3</v>
      </c>
      <c r="T280" s="22">
        <f t="shared" si="353"/>
        <v>-1.9280171683277447E-2</v>
      </c>
      <c r="U280" s="22">
        <f t="shared" si="353"/>
        <v>-1.9248416277457436E-2</v>
      </c>
      <c r="V280" s="22">
        <f t="shared" si="353"/>
        <v>-7.8782291180242714E-3</v>
      </c>
      <c r="W280" s="22">
        <f t="shared" si="353"/>
        <v>-2.071782381377052E-2</v>
      </c>
      <c r="X280" s="22">
        <f t="shared" si="353"/>
        <v>-1.8223882088640564E-2</v>
      </c>
      <c r="Y280" s="22">
        <f t="shared" si="353"/>
        <v>-1.4178344316360003E-2</v>
      </c>
      <c r="Z280" s="22">
        <f t="shared" si="353"/>
        <v>-2.872924992258008E-2</v>
      </c>
      <c r="AA280" s="22">
        <f t="shared" si="353"/>
        <v>6.2990036967818241E-3</v>
      </c>
      <c r="AB280" s="22">
        <f t="shared" si="353"/>
        <v>-7.7055591866047601E-3</v>
      </c>
      <c r="AC280" s="22">
        <f t="shared" si="353"/>
        <v>-3.1568326775117672E-3</v>
      </c>
      <c r="AD280" s="22">
        <f t="shared" si="353"/>
        <v>-3.9872664120030876E-3</v>
      </c>
      <c r="AE280" s="22">
        <f t="shared" si="353"/>
        <v>-2.5040380649711702E-2</v>
      </c>
      <c r="AF280" s="22">
        <f t="shared" si="353"/>
        <v>-2.4135747117429163E-2</v>
      </c>
      <c r="AG280" s="22">
        <f t="shared" si="353"/>
        <v>-2.6969628038874816E-2</v>
      </c>
      <c r="AH280" s="22">
        <f t="shared" ref="AH280:BH280" si="354">AH78/AH74-1</f>
        <v>-2.4868954001782462E-2</v>
      </c>
      <c r="AI280" s="22">
        <f t="shared" si="354"/>
        <v>4.7967251479570372E-3</v>
      </c>
      <c r="AJ280" s="22">
        <f t="shared" si="354"/>
        <v>7.4456729443668213E-3</v>
      </c>
      <c r="AK280" s="22">
        <f t="shared" si="354"/>
        <v>-2.0064995117786699E-3</v>
      </c>
      <c r="AL280" s="22">
        <f t="shared" si="354"/>
        <v>8.0084898978398655E-3</v>
      </c>
      <c r="AM280" s="22">
        <f t="shared" si="354"/>
        <v>2.4042589543677995E-3</v>
      </c>
      <c r="AN280" s="22">
        <f t="shared" si="354"/>
        <v>1.75578878879874E-2</v>
      </c>
      <c r="AO280" s="22">
        <f t="shared" si="354"/>
        <v>-3.3903785394195918E-4</v>
      </c>
      <c r="AP280" s="22">
        <f t="shared" si="354"/>
        <v>2.318751467459168E-2</v>
      </c>
      <c r="AQ280" s="22">
        <f t="shared" si="354"/>
        <v>2.6324801597921166E-3</v>
      </c>
      <c r="AR280" s="22">
        <f t="shared" si="354"/>
        <v>-2.2223647376279243E-2</v>
      </c>
      <c r="AS280" s="22">
        <f t="shared" si="354"/>
        <v>3.2448000303785252E-2</v>
      </c>
      <c r="AT280" s="22">
        <f t="shared" si="354"/>
        <v>-1.7370838776672448E-3</v>
      </c>
      <c r="AU280" s="22">
        <f t="shared" si="354"/>
        <v>-7.7590327706400508E-3</v>
      </c>
      <c r="AV280" s="22">
        <f t="shared" si="354"/>
        <v>1.973006867040672E-2</v>
      </c>
      <c r="AW280" s="22">
        <f t="shared" si="354"/>
        <v>2.2817105437292318E-2</v>
      </c>
      <c r="AX280" s="22">
        <f t="shared" si="354"/>
        <v>-4.7925538359590014E-3</v>
      </c>
      <c r="AY280" s="22">
        <f t="shared" si="354"/>
        <v>4.5841726789712212E-2</v>
      </c>
      <c r="AZ280" s="22">
        <f t="shared" si="354"/>
        <v>7.8074247221089355E-3</v>
      </c>
      <c r="BA280" s="22">
        <f t="shared" si="354"/>
        <v>4.760110535531048E-3</v>
      </c>
      <c r="BB280" s="22">
        <f t="shared" si="354"/>
        <v>7.6564372781942058E-3</v>
      </c>
      <c r="BC280" s="22">
        <f t="shared" si="354"/>
        <v>1.2836404795411038E-2</v>
      </c>
      <c r="BD280" s="22">
        <f t="shared" si="354"/>
        <v>6.2977760904192603E-3</v>
      </c>
      <c r="BE280" s="22">
        <f t="shared" si="354"/>
        <v>3.6743722190373251E-3</v>
      </c>
      <c r="BF280" s="22" t="e">
        <f t="shared" si="354"/>
        <v>#DIV/0!</v>
      </c>
      <c r="BG280" s="22">
        <f t="shared" si="354"/>
        <v>2.1486067050735524E-3</v>
      </c>
      <c r="BH280" s="22">
        <f t="shared" si="354"/>
        <v>3.3602483814372253E-3</v>
      </c>
    </row>
    <row r="281" spans="1:60" s="7" customFormat="1" x14ac:dyDescent="0.2">
      <c r="A281" s="140">
        <f t="shared" si="330"/>
        <v>42459</v>
      </c>
      <c r="B281" s="56">
        <f t="shared" ref="B281:AG281" si="355">B79/B75-1</f>
        <v>7.1934672305564717E-3</v>
      </c>
      <c r="C281" s="56">
        <f t="shared" si="355"/>
        <v>3.9214869914541151E-3</v>
      </c>
      <c r="D281" s="57">
        <f t="shared" si="355"/>
        <v>-1.0839819219130575E-2</v>
      </c>
      <c r="E281" s="57">
        <f t="shared" si="355"/>
        <v>-1.9054850429385595E-2</v>
      </c>
      <c r="F281" s="57">
        <f t="shared" si="355"/>
        <v>1.4118560320168561E-2</v>
      </c>
      <c r="G281" s="57">
        <f t="shared" si="355"/>
        <v>1.0008415531250758E-2</v>
      </c>
      <c r="H281" s="57">
        <f t="shared" si="355"/>
        <v>0.10595927658842719</v>
      </c>
      <c r="I281" s="97">
        <f t="shared" si="355"/>
        <v>6.4559403404897964E-3</v>
      </c>
      <c r="J281" s="58">
        <f t="shared" si="355"/>
        <v>1.2216933302656496E-2</v>
      </c>
      <c r="K281" s="58">
        <f t="shared" si="355"/>
        <v>9.5279788080886441E-3</v>
      </c>
      <c r="L281" s="58">
        <f t="shared" si="355"/>
        <v>-1.1774796214545136E-2</v>
      </c>
      <c r="M281" s="58">
        <f t="shared" si="355"/>
        <v>-4.1424885944770451E-2</v>
      </c>
      <c r="N281" s="58">
        <f t="shared" si="355"/>
        <v>7.6534532597709592E-3</v>
      </c>
      <c r="O281" s="58">
        <f t="shared" si="355"/>
        <v>-4.2060155567703594E-3</v>
      </c>
      <c r="P281" s="58">
        <f t="shared" si="355"/>
        <v>-2.9653109797351807E-2</v>
      </c>
      <c r="Q281" s="58">
        <f t="shared" si="355"/>
        <v>-4.7901806281092862E-2</v>
      </c>
      <c r="R281" s="58">
        <f t="shared" si="355"/>
        <v>1.0633464449014696E-3</v>
      </c>
      <c r="S281" s="58">
        <f t="shared" si="355"/>
        <v>7.4667621803763407E-3</v>
      </c>
      <c r="T281" s="58">
        <f t="shared" si="355"/>
        <v>-1.3855134521453705E-2</v>
      </c>
      <c r="U281" s="58">
        <f t="shared" si="355"/>
        <v>-2.102487969324085E-2</v>
      </c>
      <c r="V281" s="58">
        <f t="shared" si="355"/>
        <v>-1.5319073096985325E-2</v>
      </c>
      <c r="W281" s="58">
        <f t="shared" si="355"/>
        <v>-2.1561621060384617E-2</v>
      </c>
      <c r="X281" s="58">
        <f t="shared" si="355"/>
        <v>-1.7826280370233927E-2</v>
      </c>
      <c r="Y281" s="58">
        <f t="shared" si="355"/>
        <v>-1.7202466118222848E-2</v>
      </c>
      <c r="Z281" s="58">
        <f t="shared" si="355"/>
        <v>-3.3323766760734008E-2</v>
      </c>
      <c r="AA281" s="58">
        <f t="shared" si="355"/>
        <v>5.204673459111131E-3</v>
      </c>
      <c r="AB281" s="58">
        <f t="shared" si="355"/>
        <v>-7.6967295633734167E-3</v>
      </c>
      <c r="AC281" s="58">
        <f t="shared" si="355"/>
        <v>-8.0108795962539059E-3</v>
      </c>
      <c r="AD281" s="58">
        <f t="shared" si="355"/>
        <v>-8.0890314269168595E-3</v>
      </c>
      <c r="AE281" s="58">
        <f t="shared" si="355"/>
        <v>-1.9054850429385595E-2</v>
      </c>
      <c r="AF281" s="58">
        <f t="shared" si="355"/>
        <v>-1.1372892277364377E-2</v>
      </c>
      <c r="AG281" s="58">
        <f t="shared" si="355"/>
        <v>-2.7134615877249524E-2</v>
      </c>
      <c r="AH281" s="58">
        <f t="shared" ref="AH281:BH281" si="356">AH79/AH75-1</f>
        <v>-1.8854217230891535E-2</v>
      </c>
      <c r="AI281" s="58">
        <f t="shared" si="356"/>
        <v>3.5165083850021706E-3</v>
      </c>
      <c r="AJ281" s="58">
        <f t="shared" si="356"/>
        <v>4.199991464016728E-3</v>
      </c>
      <c r="AK281" s="58">
        <f t="shared" si="356"/>
        <v>-3.345276132165842E-3</v>
      </c>
      <c r="AL281" s="58">
        <f t="shared" si="356"/>
        <v>7.1671645658659688E-3</v>
      </c>
      <c r="AM281" s="58">
        <f t="shared" si="356"/>
        <v>-7.9324517621270907E-4</v>
      </c>
      <c r="AN281" s="58">
        <f t="shared" si="356"/>
        <v>3.0979265005535161E-2</v>
      </c>
      <c r="AO281" s="58">
        <f t="shared" si="356"/>
        <v>9.3963557601628445E-3</v>
      </c>
      <c r="AP281" s="58">
        <f t="shared" si="356"/>
        <v>3.7759279614454577E-2</v>
      </c>
      <c r="AQ281" s="58">
        <f t="shared" si="356"/>
        <v>-7.0267352013052564E-3</v>
      </c>
      <c r="AR281" s="58">
        <f t="shared" si="356"/>
        <v>-2.1810363555944345E-2</v>
      </c>
      <c r="AS281" s="58">
        <f t="shared" si="356"/>
        <v>3.1731244015343218E-2</v>
      </c>
      <c r="AT281" s="58">
        <f t="shared" si="356"/>
        <v>7.9320382221137464E-4</v>
      </c>
      <c r="AU281" s="58">
        <f t="shared" si="356"/>
        <v>-3.781940780367421E-3</v>
      </c>
      <c r="AV281" s="58">
        <f t="shared" si="356"/>
        <v>2.1285968550779577E-2</v>
      </c>
      <c r="AW281" s="58">
        <f t="shared" si="356"/>
        <v>1.020178448451059E-2</v>
      </c>
      <c r="AX281" s="58">
        <f t="shared" si="356"/>
        <v>-1.2223398541196695E-2</v>
      </c>
      <c r="AY281" s="58">
        <f t="shared" si="356"/>
        <v>4.788536500823648E-2</v>
      </c>
      <c r="AZ281" s="58">
        <f t="shared" si="356"/>
        <v>-1.7352609424462928E-2</v>
      </c>
      <c r="BA281" s="58">
        <f t="shared" si="356"/>
        <v>9.9595043603144529E-3</v>
      </c>
      <c r="BB281" s="58">
        <f t="shared" si="356"/>
        <v>1.0168084832334445E-2</v>
      </c>
      <c r="BC281" s="58">
        <f t="shared" si="356"/>
        <v>1.9084087269328975E-2</v>
      </c>
      <c r="BD281" s="58">
        <f t="shared" si="356"/>
        <v>1.5677912365448909E-2</v>
      </c>
      <c r="BE281" s="58">
        <f t="shared" si="356"/>
        <v>2.9382790215950472E-3</v>
      </c>
      <c r="BF281" s="58" t="e">
        <f t="shared" si="356"/>
        <v>#DIV/0!</v>
      </c>
      <c r="BG281" s="58">
        <f t="shared" si="356"/>
        <v>5.457625768316765E-3</v>
      </c>
      <c r="BH281" s="58">
        <f t="shared" si="356"/>
        <v>8.0284909820014239E-3</v>
      </c>
    </row>
    <row r="282" spans="1:60" s="7" customFormat="1" x14ac:dyDescent="0.2">
      <c r="A282" s="138">
        <f t="shared" si="330"/>
        <v>42551</v>
      </c>
      <c r="B282" s="16">
        <f t="shared" ref="B282:AG282" si="357">B80/B76-1</f>
        <v>8.5748467287916075E-3</v>
      </c>
      <c r="C282" s="16">
        <f t="shared" si="357"/>
        <v>5.6238606262923874E-3</v>
      </c>
      <c r="D282" s="7">
        <f t="shared" si="357"/>
        <v>-1.1529055532666588E-2</v>
      </c>
      <c r="E282" s="7">
        <f t="shared" si="357"/>
        <v>-1.3817534970518852E-2</v>
      </c>
      <c r="F282" s="7">
        <f t="shared" si="357"/>
        <v>1.5519899854549601E-2</v>
      </c>
      <c r="G282" s="7">
        <f t="shared" si="357"/>
        <v>1.1861785121722423E-2</v>
      </c>
      <c r="H282" s="7">
        <f t="shared" si="357"/>
        <v>9.4192791931901665E-2</v>
      </c>
      <c r="I282" s="20">
        <f t="shared" si="357"/>
        <v>7.7781192899404328E-3</v>
      </c>
      <c r="J282" s="7">
        <f t="shared" si="357"/>
        <v>1.3990177651520996E-2</v>
      </c>
      <c r="K282" s="7">
        <f t="shared" si="357"/>
        <v>1.1397780599516905E-2</v>
      </c>
      <c r="L282" s="7">
        <f t="shared" si="357"/>
        <v>-0.13058618250331766</v>
      </c>
      <c r="M282" s="7">
        <f t="shared" si="357"/>
        <v>-4.811591474337662E-2</v>
      </c>
      <c r="N282" s="7">
        <f t="shared" si="357"/>
        <v>4.2967344196833679E-3</v>
      </c>
      <c r="O282" s="7">
        <f t="shared" si="357"/>
        <v>-3.4607911583228734E-3</v>
      </c>
      <c r="P282" s="7">
        <f t="shared" si="357"/>
        <v>-2.4653045186325384E-2</v>
      </c>
      <c r="Q282" s="7">
        <f t="shared" si="357"/>
        <v>-3.6282293639365859E-2</v>
      </c>
      <c r="R282" s="7">
        <f t="shared" si="357"/>
        <v>-9.2244743031431042E-3</v>
      </c>
      <c r="S282" s="7">
        <f t="shared" si="357"/>
        <v>4.181740254811217E-3</v>
      </c>
      <c r="T282" s="7">
        <f t="shared" si="357"/>
        <v>-1.171801125741978E-2</v>
      </c>
      <c r="U282" s="7">
        <f t="shared" si="357"/>
        <v>-1.8343212911163587E-2</v>
      </c>
      <c r="V282" s="7">
        <f t="shared" si="357"/>
        <v>-9.2849634325390396E-3</v>
      </c>
      <c r="W282" s="7">
        <f t="shared" si="357"/>
        <v>-2.5978169780232818E-2</v>
      </c>
      <c r="X282" s="7">
        <f t="shared" si="357"/>
        <v>-1.9408699165552434E-2</v>
      </c>
      <c r="Y282" s="7">
        <f t="shared" si="357"/>
        <v>-1.6302040254946526E-2</v>
      </c>
      <c r="Z282" s="7">
        <f t="shared" si="357"/>
        <v>-3.3062250294704887E-2</v>
      </c>
      <c r="AA282" s="7">
        <f t="shared" si="357"/>
        <v>6.7722590390977278E-3</v>
      </c>
      <c r="AB282" s="7">
        <f t="shared" si="357"/>
        <v>-9.2862470532336649E-3</v>
      </c>
      <c r="AC282" s="7">
        <f t="shared" si="357"/>
        <v>-1.2243941169089223E-2</v>
      </c>
      <c r="AD282" s="7">
        <f t="shared" si="357"/>
        <v>-1.1664623657243411E-2</v>
      </c>
      <c r="AE282" s="7">
        <f t="shared" si="357"/>
        <v>-1.3817534970518852E-2</v>
      </c>
      <c r="AF282" s="7">
        <f t="shared" si="357"/>
        <v>-9.6215895524990325E-3</v>
      </c>
      <c r="AG282" s="7">
        <f t="shared" si="357"/>
        <v>-2.8208953603059639E-2</v>
      </c>
      <c r="AH282" s="7">
        <f t="shared" ref="AH282:BH282" si="358">AH80/AH76-1</f>
        <v>-1.2176860994936978E-2</v>
      </c>
      <c r="AI282" s="7">
        <f t="shared" si="358"/>
        <v>6.2697749567073302E-3</v>
      </c>
      <c r="AJ282" s="7">
        <f t="shared" si="358"/>
        <v>5.386860473030719E-3</v>
      </c>
      <c r="AK282" s="7">
        <f t="shared" si="358"/>
        <v>-5.1116634992798282E-4</v>
      </c>
      <c r="AL282" s="7">
        <f t="shared" si="358"/>
        <v>1.0206729171134743E-2</v>
      </c>
      <c r="AM282" s="7">
        <f t="shared" si="358"/>
        <v>5.9284837937090273E-4</v>
      </c>
      <c r="AN282" s="7">
        <f t="shared" si="358"/>
        <v>3.176390797167894E-2</v>
      </c>
      <c r="AO282" s="7">
        <f t="shared" si="358"/>
        <v>1.0094639462098431E-2</v>
      </c>
      <c r="AP282" s="7">
        <f t="shared" si="358"/>
        <v>3.8506271863443908E-2</v>
      </c>
      <c r="AQ282" s="7">
        <f t="shared" si="358"/>
        <v>6.7363743052544223E-3</v>
      </c>
      <c r="AR282" s="7">
        <f t="shared" si="358"/>
        <v>-1.9383250126341678E-2</v>
      </c>
      <c r="AS282" s="7">
        <f t="shared" si="358"/>
        <v>3.743140038367998E-2</v>
      </c>
      <c r="AT282" s="7">
        <f t="shared" si="358"/>
        <v>1.6569807773352263E-3</v>
      </c>
      <c r="AU282" s="7">
        <f t="shared" si="358"/>
        <v>-7.6310034551114736E-3</v>
      </c>
      <c r="AV282" s="7">
        <f t="shared" si="358"/>
        <v>2.3583707606968263E-2</v>
      </c>
      <c r="AW282" s="7">
        <f t="shared" si="358"/>
        <v>-9.9149242796670034E-4</v>
      </c>
      <c r="AX282" s="7">
        <f t="shared" si="358"/>
        <v>-5.2786379008022966E-3</v>
      </c>
      <c r="AY282" s="7">
        <f t="shared" si="358"/>
        <v>4.543662551391825E-2</v>
      </c>
      <c r="AZ282" s="7">
        <f t="shared" si="358"/>
        <v>-2.44387871457874E-2</v>
      </c>
      <c r="BA282" s="7">
        <f t="shared" si="358"/>
        <v>2.0298782307900387E-2</v>
      </c>
      <c r="BB282" s="7">
        <f t="shared" si="358"/>
        <v>1.1048710390941574E-2</v>
      </c>
      <c r="BC282" s="7">
        <f t="shared" si="358"/>
        <v>2.0339987897910916E-2</v>
      </c>
      <c r="BD282" s="7">
        <f t="shared" si="358"/>
        <v>1.3925895136676969E-2</v>
      </c>
      <c r="BE282" s="7">
        <f t="shared" si="358"/>
        <v>3.1095584657589992E-3</v>
      </c>
      <c r="BF282" s="7" t="e">
        <f t="shared" si="358"/>
        <v>#DIV/0!</v>
      </c>
      <c r="BG282" s="7">
        <f t="shared" si="358"/>
        <v>5.3929547458304583E-3</v>
      </c>
      <c r="BH282" s="7">
        <f t="shared" si="358"/>
        <v>7.5844371862534565E-3</v>
      </c>
    </row>
    <row r="283" spans="1:60" s="7" customFormat="1" x14ac:dyDescent="0.2">
      <c r="A283" s="138">
        <f t="shared" si="330"/>
        <v>42643</v>
      </c>
      <c r="B283" s="16">
        <f t="shared" ref="B283:AG283" si="359">B81/B77-1</f>
        <v>1.0036991511749971E-2</v>
      </c>
      <c r="C283" s="16">
        <f t="shared" si="359"/>
        <v>7.2460795988535942E-3</v>
      </c>
      <c r="D283" s="7">
        <f t="shared" si="359"/>
        <v>-8.2243083064897915E-3</v>
      </c>
      <c r="E283" s="7">
        <f t="shared" si="359"/>
        <v>-7.5621957174926147E-3</v>
      </c>
      <c r="F283" s="7">
        <f t="shared" si="359"/>
        <v>1.6005067067359713E-2</v>
      </c>
      <c r="G283" s="7">
        <f t="shared" si="359"/>
        <v>1.2534365299319727E-2</v>
      </c>
      <c r="H283" s="7">
        <f t="shared" si="359"/>
        <v>8.8129454545032848E-2</v>
      </c>
      <c r="I283" s="20">
        <f t="shared" si="359"/>
        <v>9.2459695839473E-3</v>
      </c>
      <c r="J283" s="7">
        <f t="shared" si="359"/>
        <v>1.5413412547408578E-2</v>
      </c>
      <c r="K283" s="7">
        <f t="shared" si="359"/>
        <v>1.190722129121613E-2</v>
      </c>
      <c r="L283" s="7">
        <f t="shared" si="359"/>
        <v>-0.18065974304963262</v>
      </c>
      <c r="M283" s="7">
        <f t="shared" si="359"/>
        <v>-3.558774142111687E-2</v>
      </c>
      <c r="N283" s="7">
        <f t="shared" si="359"/>
        <v>5.7178142563727441E-3</v>
      </c>
      <c r="O283" s="7">
        <f t="shared" si="359"/>
        <v>-1.9993473883135326E-3</v>
      </c>
      <c r="P283" s="7">
        <f t="shared" si="359"/>
        <v>-2.2591000051358168E-2</v>
      </c>
      <c r="Q283" s="7">
        <f t="shared" si="359"/>
        <v>-2.9592015354577228E-2</v>
      </c>
      <c r="R283" s="7">
        <f t="shared" si="359"/>
        <v>-1.1789609303453297E-2</v>
      </c>
      <c r="S283" s="7">
        <f t="shared" si="359"/>
        <v>1.3299069623841753E-2</v>
      </c>
      <c r="T283" s="7">
        <f t="shared" si="359"/>
        <v>-6.2762607214621458E-3</v>
      </c>
      <c r="U283" s="7">
        <f t="shared" si="359"/>
        <v>-1.4645287898565895E-2</v>
      </c>
      <c r="V283" s="7">
        <f t="shared" si="359"/>
        <v>-9.8293090861102383E-3</v>
      </c>
      <c r="W283" s="7">
        <f t="shared" si="359"/>
        <v>-2.4241224198051192E-2</v>
      </c>
      <c r="X283" s="7">
        <f t="shared" si="359"/>
        <v>-1.6939383267657759E-2</v>
      </c>
      <c r="Y283" s="7">
        <f t="shared" si="359"/>
        <v>-9.3490215896958606E-3</v>
      </c>
      <c r="Z283" s="7">
        <f t="shared" si="359"/>
        <v>-3.0216770837291018E-2</v>
      </c>
      <c r="AA283" s="7">
        <f t="shared" si="359"/>
        <v>1.9176764605853824E-2</v>
      </c>
      <c r="AB283" s="7">
        <f t="shared" si="359"/>
        <v>-4.1466879830869274E-3</v>
      </c>
      <c r="AC283" s="7">
        <f t="shared" si="359"/>
        <v>-9.5890146175197088E-3</v>
      </c>
      <c r="AD283" s="7">
        <f t="shared" si="359"/>
        <v>-9.6693505526664891E-3</v>
      </c>
      <c r="AE283" s="7">
        <f t="shared" si="359"/>
        <v>-7.5621957174926147E-3</v>
      </c>
      <c r="AF283" s="7">
        <f t="shared" si="359"/>
        <v>-1.4735498521650792E-3</v>
      </c>
      <c r="AG283" s="7">
        <f t="shared" si="359"/>
        <v>-1.467985049549192E-2</v>
      </c>
      <c r="AH283" s="7">
        <f t="shared" ref="AH283:BH283" si="360">AH81/AH77-1</f>
        <v>-7.3008865456788419E-3</v>
      </c>
      <c r="AI283" s="7">
        <f t="shared" si="360"/>
        <v>5.4781352566066754E-3</v>
      </c>
      <c r="AJ283" s="7">
        <f t="shared" si="360"/>
        <v>5.2336515167323849E-3</v>
      </c>
      <c r="AK283" s="7">
        <f t="shared" si="360"/>
        <v>-1.8705616439951278E-4</v>
      </c>
      <c r="AL283" s="7">
        <f t="shared" si="360"/>
        <v>8.6494904784688575E-3</v>
      </c>
      <c r="AM283" s="7">
        <f t="shared" si="360"/>
        <v>6.6206387259382105E-4</v>
      </c>
      <c r="AN283" s="7">
        <f t="shared" si="360"/>
        <v>2.2430974995784947E-2</v>
      </c>
      <c r="AO283" s="7">
        <f t="shared" si="360"/>
        <v>-1.803372661704794E-2</v>
      </c>
      <c r="AP283" s="7">
        <f t="shared" si="360"/>
        <v>3.513595224394428E-2</v>
      </c>
      <c r="AQ283" s="7">
        <f t="shared" si="360"/>
        <v>1.6518043218711531E-2</v>
      </c>
      <c r="AR283" s="7">
        <f t="shared" si="360"/>
        <v>-1.3874276682893649E-2</v>
      </c>
      <c r="AS283" s="7">
        <f t="shared" si="360"/>
        <v>4.3468539320748567E-2</v>
      </c>
      <c r="AT283" s="7">
        <f t="shared" si="360"/>
        <v>5.2925861017703024E-3</v>
      </c>
      <c r="AU283" s="7">
        <f t="shared" si="360"/>
        <v>-1.104716981099696E-2</v>
      </c>
      <c r="AV283" s="7">
        <f t="shared" si="360"/>
        <v>2.7651557664434723E-2</v>
      </c>
      <c r="AW283" s="7">
        <f t="shared" si="360"/>
        <v>-8.175333102316884E-3</v>
      </c>
      <c r="AX283" s="7">
        <f t="shared" si="360"/>
        <v>1.323868662901373E-2</v>
      </c>
      <c r="AY283" s="7">
        <f t="shared" si="360"/>
        <v>4.3777085226508472E-2</v>
      </c>
      <c r="AZ283" s="7">
        <f t="shared" si="360"/>
        <v>-2.9061667267065938E-2</v>
      </c>
      <c r="BA283" s="7">
        <f t="shared" si="360"/>
        <v>2.6804701449716362E-2</v>
      </c>
      <c r="BB283" s="7">
        <f t="shared" si="360"/>
        <v>1.1756708671444294E-2</v>
      </c>
      <c r="BC283" s="7">
        <f t="shared" si="360"/>
        <v>2.1685986069368113E-2</v>
      </c>
      <c r="BD283" s="7">
        <f t="shared" si="360"/>
        <v>2.5344245479375749E-2</v>
      </c>
      <c r="BE283" s="7">
        <f t="shared" si="360"/>
        <v>2.7175839263557933E-3</v>
      </c>
      <c r="BF283" s="7" t="e">
        <f t="shared" si="360"/>
        <v>#DIV/0!</v>
      </c>
      <c r="BG283" s="7">
        <f t="shared" si="360"/>
        <v>6.5872650737042182E-3</v>
      </c>
      <c r="BH283" s="7">
        <f t="shared" si="360"/>
        <v>8.7732479497448779E-3</v>
      </c>
    </row>
    <row r="284" spans="1:60" s="7" customFormat="1" ht="12" thickBot="1" x14ac:dyDescent="0.25">
      <c r="A284" s="139">
        <f t="shared" si="330"/>
        <v>42734</v>
      </c>
      <c r="B284" s="14">
        <f t="shared" ref="B284:AG284" si="361">B82/B78-1</f>
        <v>1.2616461672439794E-2</v>
      </c>
      <c r="C284" s="14">
        <f t="shared" si="361"/>
        <v>8.9730085730244102E-3</v>
      </c>
      <c r="D284" s="22">
        <f t="shared" si="361"/>
        <v>-6.8922557530609607E-3</v>
      </c>
      <c r="E284" s="22">
        <f t="shared" si="361"/>
        <v>-7.1654900361068918E-3</v>
      </c>
      <c r="F284" s="22">
        <f t="shared" si="361"/>
        <v>1.9060868479258586E-2</v>
      </c>
      <c r="G284" s="22">
        <f t="shared" si="361"/>
        <v>1.447776457329808E-2</v>
      </c>
      <c r="H284" s="22">
        <f t="shared" si="361"/>
        <v>0.11201639304587507</v>
      </c>
      <c r="I284" s="23">
        <f t="shared" si="361"/>
        <v>1.2324078593195731E-2</v>
      </c>
      <c r="J284" s="22">
        <f t="shared" si="361"/>
        <v>1.4602954694933334E-2</v>
      </c>
      <c r="K284" s="22">
        <f t="shared" si="361"/>
        <v>1.44504873783875E-2</v>
      </c>
      <c r="L284" s="22">
        <f t="shared" si="361"/>
        <v>-0.18805998253750311</v>
      </c>
      <c r="M284" s="22">
        <f t="shared" si="361"/>
        <v>-2.4001848131366965E-2</v>
      </c>
      <c r="N284" s="22">
        <f t="shared" si="361"/>
        <v>8.148981161700819E-3</v>
      </c>
      <c r="O284" s="22">
        <f t="shared" si="361"/>
        <v>-4.1334914825585933E-3</v>
      </c>
      <c r="P284" s="22">
        <f t="shared" si="361"/>
        <v>-1.8096924914360768E-2</v>
      </c>
      <c r="Q284" s="22">
        <f t="shared" si="361"/>
        <v>-1.5509447890451056E-2</v>
      </c>
      <c r="R284" s="22">
        <f t="shared" si="361"/>
        <v>-1.3791275297367678E-2</v>
      </c>
      <c r="S284" s="22">
        <f t="shared" si="361"/>
        <v>7.6347393226170457E-3</v>
      </c>
      <c r="T284" s="22">
        <f t="shared" si="361"/>
        <v>-6.4624589823490952E-3</v>
      </c>
      <c r="U284" s="22">
        <f t="shared" si="361"/>
        <v>-1.3921534509725997E-2</v>
      </c>
      <c r="V284" s="22">
        <f t="shared" si="361"/>
        <v>-7.4172086587677155E-3</v>
      </c>
      <c r="W284" s="22">
        <f t="shared" si="361"/>
        <v>-1.4759225633283246E-2</v>
      </c>
      <c r="X284" s="22">
        <f t="shared" si="361"/>
        <v>-1.2247151597999828E-2</v>
      </c>
      <c r="Y284" s="22">
        <f t="shared" si="361"/>
        <v>-7.5462028297429429E-3</v>
      </c>
      <c r="Z284" s="22">
        <f t="shared" si="361"/>
        <v>-2.9828488991138769E-2</v>
      </c>
      <c r="AA284" s="22">
        <f t="shared" si="361"/>
        <v>2.2719913890411059E-2</v>
      </c>
      <c r="AB284" s="22">
        <f t="shared" si="361"/>
        <v>-3.3407629877302281E-3</v>
      </c>
      <c r="AC284" s="22">
        <f t="shared" si="361"/>
        <v>-1.4332916547546537E-2</v>
      </c>
      <c r="AD284" s="22">
        <f t="shared" si="361"/>
        <v>-9.1444511256904004E-3</v>
      </c>
      <c r="AE284" s="22">
        <f t="shared" si="361"/>
        <v>-7.1654900361068918E-3</v>
      </c>
      <c r="AF284" s="22">
        <f t="shared" si="361"/>
        <v>1.0518975829917121E-2</v>
      </c>
      <c r="AG284" s="22">
        <f t="shared" si="361"/>
        <v>-1.1013336205111579E-2</v>
      </c>
      <c r="AH284" s="22">
        <f t="shared" ref="AH284:BH284" si="362">AH82/AH78-1</f>
        <v>-8.954096902516584E-3</v>
      </c>
      <c r="AI284" s="22">
        <f t="shared" si="362"/>
        <v>1.0221964986899978E-2</v>
      </c>
      <c r="AJ284" s="22">
        <f t="shared" si="362"/>
        <v>5.0391911115079679E-3</v>
      </c>
      <c r="AK284" s="22">
        <f t="shared" si="362"/>
        <v>6.0286449649060714E-4</v>
      </c>
      <c r="AL284" s="22">
        <f t="shared" si="362"/>
        <v>1.6628122148878433E-2</v>
      </c>
      <c r="AM284" s="22">
        <f t="shared" si="362"/>
        <v>2.9669086089381125E-3</v>
      </c>
      <c r="AN284" s="22">
        <f t="shared" si="362"/>
        <v>3.7026824663983549E-2</v>
      </c>
      <c r="AO284" s="22">
        <f t="shared" si="362"/>
        <v>1.1679765829829325E-2</v>
      </c>
      <c r="AP284" s="22">
        <f t="shared" si="362"/>
        <v>4.4816623488136864E-2</v>
      </c>
      <c r="AQ284" s="22">
        <f t="shared" si="362"/>
        <v>1.0827924463796545E-3</v>
      </c>
      <c r="AR284" s="22">
        <f t="shared" si="362"/>
        <v>-1.3158708824855481E-2</v>
      </c>
      <c r="AS284" s="22">
        <f t="shared" si="362"/>
        <v>4.3092542154231417E-2</v>
      </c>
      <c r="AT284" s="22">
        <f t="shared" si="362"/>
        <v>1.1938879386823587E-2</v>
      </c>
      <c r="AU284" s="22">
        <f t="shared" si="362"/>
        <v>-1.004875480817724E-2</v>
      </c>
      <c r="AV284" s="22">
        <f t="shared" si="362"/>
        <v>3.1452452380892559E-2</v>
      </c>
      <c r="AW284" s="22">
        <f t="shared" si="362"/>
        <v>-1.5896725261210776E-3</v>
      </c>
      <c r="AX284" s="22">
        <f t="shared" si="362"/>
        <v>1.3004639084989833E-2</v>
      </c>
      <c r="AY284" s="22">
        <f t="shared" si="362"/>
        <v>4.7590731492929361E-2</v>
      </c>
      <c r="AZ284" s="22">
        <f t="shared" si="362"/>
        <v>-3.0531597417691625E-2</v>
      </c>
      <c r="BA284" s="22">
        <f t="shared" si="362"/>
        <v>2.2325155010251896E-2</v>
      </c>
      <c r="BB284" s="22">
        <f t="shared" si="362"/>
        <v>1.2152834141533342E-2</v>
      </c>
      <c r="BC284" s="22">
        <f t="shared" si="362"/>
        <v>2.1474938958908618E-2</v>
      </c>
      <c r="BD284" s="22">
        <f t="shared" si="362"/>
        <v>1.0081428062057141E-2</v>
      </c>
      <c r="BE284" s="22">
        <f t="shared" si="362"/>
        <v>3.7934199250111433E-3</v>
      </c>
      <c r="BF284" s="22" t="e">
        <f t="shared" si="362"/>
        <v>#DIV/0!</v>
      </c>
      <c r="BG284" s="22">
        <f t="shared" si="362"/>
        <v>3.4294834196513246E-3</v>
      </c>
      <c r="BH284" s="22">
        <f t="shared" si="362"/>
        <v>6.5249806362934759E-3</v>
      </c>
    </row>
    <row r="285" spans="1:60" s="7" customFormat="1" x14ac:dyDescent="0.2">
      <c r="A285" s="140">
        <f t="shared" si="330"/>
        <v>42824</v>
      </c>
      <c r="B285" s="56">
        <f t="shared" ref="B285:AG285" si="363">B83/B79-1</f>
        <v>1.6811462905023999E-2</v>
      </c>
      <c r="C285" s="56">
        <f t="shared" si="363"/>
        <v>1.1492942220372226E-2</v>
      </c>
      <c r="D285" s="57">
        <f t="shared" si="363"/>
        <v>-4.2153150562055375E-3</v>
      </c>
      <c r="E285" s="57">
        <f t="shared" si="363"/>
        <v>4.0165698367555791E-3</v>
      </c>
      <c r="F285" s="57">
        <f t="shared" si="363"/>
        <v>2.2839682729552946E-2</v>
      </c>
      <c r="G285" s="57">
        <f t="shared" si="363"/>
        <v>1.5993691595242998E-2</v>
      </c>
      <c r="H285" s="57">
        <f t="shared" si="363"/>
        <v>0.1625409449486177</v>
      </c>
      <c r="I285" s="97">
        <f t="shared" si="363"/>
        <v>1.7025461424666544E-2</v>
      </c>
      <c r="J285" s="58">
        <f t="shared" si="363"/>
        <v>1.5362165373541181E-2</v>
      </c>
      <c r="K285" s="58">
        <f t="shared" si="363"/>
        <v>1.6131438523877772E-2</v>
      </c>
      <c r="L285" s="58">
        <f t="shared" si="363"/>
        <v>-0.19455293778967009</v>
      </c>
      <c r="M285" s="58">
        <f t="shared" si="363"/>
        <v>-2.1004037150262E-2</v>
      </c>
      <c r="N285" s="58">
        <f t="shared" si="363"/>
        <v>9.0263867265165665E-3</v>
      </c>
      <c r="O285" s="58">
        <f t="shared" si="363"/>
        <v>-2.0881464780295733E-3</v>
      </c>
      <c r="P285" s="58">
        <f t="shared" si="363"/>
        <v>-1.4654293878951674E-2</v>
      </c>
      <c r="Q285" s="58">
        <f t="shared" si="363"/>
        <v>3.6241805584584785E-3</v>
      </c>
      <c r="R285" s="58">
        <f t="shared" si="363"/>
        <v>-6.0000067655103795E-3</v>
      </c>
      <c r="S285" s="58">
        <f t="shared" si="363"/>
        <v>1.0864432436736848E-2</v>
      </c>
      <c r="T285" s="58">
        <f t="shared" si="363"/>
        <v>-4.4512550326272216E-3</v>
      </c>
      <c r="U285" s="58">
        <f t="shared" si="363"/>
        <v>-8.0628855623348095E-3</v>
      </c>
      <c r="V285" s="58">
        <f t="shared" si="363"/>
        <v>4.8054795483365442E-3</v>
      </c>
      <c r="W285" s="58">
        <f t="shared" si="363"/>
        <v>-1.3094189920598853E-2</v>
      </c>
      <c r="X285" s="58">
        <f t="shared" si="363"/>
        <v>-1.0689106061805287E-2</v>
      </c>
      <c r="Y285" s="58">
        <f t="shared" si="363"/>
        <v>-1.9538311797872021E-3</v>
      </c>
      <c r="Z285" s="58">
        <f t="shared" si="363"/>
        <v>-1.9472957461445062E-2</v>
      </c>
      <c r="AA285" s="58">
        <f t="shared" si="363"/>
        <v>2.1462849164232578E-2</v>
      </c>
      <c r="AB285" s="58">
        <f t="shared" si="363"/>
        <v>2.8357515329398009E-3</v>
      </c>
      <c r="AC285" s="58">
        <f t="shared" si="363"/>
        <v>-3.5923483461224759E-2</v>
      </c>
      <c r="AD285" s="58">
        <f t="shared" si="363"/>
        <v>-4.9090199655277278E-3</v>
      </c>
      <c r="AE285" s="58">
        <f t="shared" si="363"/>
        <v>4.0165698367555791E-3</v>
      </c>
      <c r="AF285" s="58">
        <f t="shared" si="363"/>
        <v>1.1593129266707969E-2</v>
      </c>
      <c r="AG285" s="58">
        <f t="shared" si="363"/>
        <v>2.1729709091654836E-2</v>
      </c>
      <c r="AH285" s="58">
        <f t="shared" ref="AH285:BH285" si="364">AH83/AH79-1</f>
        <v>3.1533982727283139E-4</v>
      </c>
      <c r="AI285" s="58">
        <f t="shared" si="364"/>
        <v>9.2230447559660256E-3</v>
      </c>
      <c r="AJ285" s="58">
        <f t="shared" si="364"/>
        <v>1.2145895883423075E-2</v>
      </c>
      <c r="AK285" s="58">
        <f t="shared" si="364"/>
        <v>5.0039811935285172E-3</v>
      </c>
      <c r="AL285" s="58">
        <f t="shared" si="364"/>
        <v>1.0908068004605198E-2</v>
      </c>
      <c r="AM285" s="58">
        <f t="shared" si="364"/>
        <v>6.9100844378215953E-3</v>
      </c>
      <c r="AN285" s="58">
        <f t="shared" si="364"/>
        <v>3.3240752498478576E-2</v>
      </c>
      <c r="AO285" s="58">
        <f t="shared" si="364"/>
        <v>1.6807967861175666E-2</v>
      </c>
      <c r="AP285" s="58">
        <f t="shared" si="364"/>
        <v>3.8261829892837662E-2</v>
      </c>
      <c r="AQ285" s="58">
        <f t="shared" si="364"/>
        <v>2.2701614565751704E-2</v>
      </c>
      <c r="AR285" s="58">
        <f t="shared" si="364"/>
        <v>-8.6005103922611736E-3</v>
      </c>
      <c r="AS285" s="58">
        <f t="shared" si="364"/>
        <v>5.3410820033831685E-2</v>
      </c>
      <c r="AT285" s="58">
        <f t="shared" si="364"/>
        <v>8.7259616651640393E-3</v>
      </c>
      <c r="AU285" s="58">
        <f t="shared" si="364"/>
        <v>-4.9304641850128617E-3</v>
      </c>
      <c r="AV285" s="58">
        <f t="shared" si="364"/>
        <v>3.2048382904023454E-2</v>
      </c>
      <c r="AW285" s="58">
        <f t="shared" si="364"/>
        <v>6.2492630631538759E-4</v>
      </c>
      <c r="AX285" s="58">
        <f t="shared" si="364"/>
        <v>1.9959686299470647E-2</v>
      </c>
      <c r="AY285" s="58">
        <f t="shared" si="364"/>
        <v>6.6673034810278198E-2</v>
      </c>
      <c r="AZ285" s="58">
        <f t="shared" si="364"/>
        <v>-5.8803268700559075E-3</v>
      </c>
      <c r="BA285" s="58">
        <f t="shared" si="364"/>
        <v>1.3304272903963632E-2</v>
      </c>
      <c r="BB285" s="58">
        <f t="shared" si="364"/>
        <v>1.1859568818623378E-2</v>
      </c>
      <c r="BC285" s="58">
        <f t="shared" si="364"/>
        <v>2.1265287133349187E-2</v>
      </c>
      <c r="BD285" s="58">
        <f t="shared" si="364"/>
        <v>2.0152038663777461E-2</v>
      </c>
      <c r="BE285" s="58">
        <f t="shared" si="364"/>
        <v>4.2928914391628936E-3</v>
      </c>
      <c r="BF285" s="58" t="e">
        <f t="shared" si="364"/>
        <v>#DIV/0!</v>
      </c>
      <c r="BG285" s="58">
        <f t="shared" si="364"/>
        <v>-3.0877293190914035E-3</v>
      </c>
      <c r="BH285" s="58">
        <f t="shared" si="364"/>
        <v>8.7497467487083203E-3</v>
      </c>
    </row>
    <row r="286" spans="1:60" s="7" customFormat="1" x14ac:dyDescent="0.2">
      <c r="A286" s="138">
        <f t="shared" si="330"/>
        <v>42916</v>
      </c>
      <c r="B286" s="16">
        <f t="shared" ref="B286:AG286" si="365">B84/B80-1</f>
        <v>1.9595823330331719E-2</v>
      </c>
      <c r="C286" s="16">
        <f t="shared" si="365"/>
        <v>1.3699795646896051E-2</v>
      </c>
      <c r="D286" s="7">
        <f t="shared" si="365"/>
        <v>-3.8892138014690047E-4</v>
      </c>
      <c r="E286" s="7">
        <f t="shared" si="365"/>
        <v>1.3827008440395749E-2</v>
      </c>
      <c r="F286" s="7">
        <f t="shared" si="365"/>
        <v>2.4634808763813298E-2</v>
      </c>
      <c r="G286" s="7">
        <f t="shared" si="365"/>
        <v>1.6983140721297252E-2</v>
      </c>
      <c r="H286" s="7">
        <f t="shared" si="365"/>
        <v>0.17681259364536772</v>
      </c>
      <c r="I286" s="20">
        <f t="shared" si="365"/>
        <v>2.0623203960741243E-2</v>
      </c>
      <c r="J286" s="7">
        <f t="shared" si="365"/>
        <v>1.2655530789358549E-2</v>
      </c>
      <c r="K286" s="7">
        <f t="shared" si="365"/>
        <v>1.7929008318244843E-2</v>
      </c>
      <c r="L286" s="7">
        <f t="shared" si="365"/>
        <v>-0.17597315246410083</v>
      </c>
      <c r="M286" s="7">
        <f t="shared" si="365"/>
        <v>-1.3983438186463082E-2</v>
      </c>
      <c r="N286" s="7">
        <f t="shared" si="365"/>
        <v>1.5064237329524888E-2</v>
      </c>
      <c r="O286" s="7">
        <f t="shared" si="365"/>
        <v>7.5908585206394541E-3</v>
      </c>
      <c r="P286" s="7">
        <f t="shared" si="365"/>
        <v>-1.7166138201223258E-2</v>
      </c>
      <c r="Q286" s="7">
        <f t="shared" si="365"/>
        <v>5.223785950122517E-3</v>
      </c>
      <c r="R286" s="7">
        <f t="shared" si="365"/>
        <v>1.0486321190836811E-3</v>
      </c>
      <c r="S286" s="7">
        <f t="shared" si="365"/>
        <v>1.1847588579349422E-2</v>
      </c>
      <c r="T286" s="7">
        <f t="shared" si="365"/>
        <v>-3.1773356795816721E-3</v>
      </c>
      <c r="U286" s="7">
        <f t="shared" si="365"/>
        <v>-3.0231285378331529E-3</v>
      </c>
      <c r="V286" s="7">
        <f t="shared" si="365"/>
        <v>3.7980435688895753E-3</v>
      </c>
      <c r="W286" s="7">
        <f t="shared" si="365"/>
        <v>-1.0962074669135013E-2</v>
      </c>
      <c r="X286" s="7">
        <f t="shared" si="365"/>
        <v>-4.9155867431537326E-3</v>
      </c>
      <c r="Y286" s="7">
        <f t="shared" si="365"/>
        <v>-9.505785579393411E-4</v>
      </c>
      <c r="Z286" s="7">
        <f t="shared" si="365"/>
        <v>-1.7170083435512407E-2</v>
      </c>
      <c r="AA286" s="7">
        <f t="shared" si="365"/>
        <v>2.0495798267160303E-2</v>
      </c>
      <c r="AB286" s="7">
        <f t="shared" si="365"/>
        <v>9.0197824649800307E-3</v>
      </c>
      <c r="AC286" s="7">
        <f t="shared" si="365"/>
        <v>-3.7135701790452669E-2</v>
      </c>
      <c r="AD286" s="7">
        <f t="shared" si="365"/>
        <v>5.8477279324524734E-3</v>
      </c>
      <c r="AE286" s="7">
        <f t="shared" si="365"/>
        <v>1.3827008440395749E-2</v>
      </c>
      <c r="AF286" s="7">
        <f t="shared" si="365"/>
        <v>2.5792815217197784E-2</v>
      </c>
      <c r="AG286" s="7">
        <f t="shared" si="365"/>
        <v>2.7463978871811401E-2</v>
      </c>
      <c r="AH286" s="7">
        <f t="shared" ref="AH286:BH286" si="366">AH84/AH80-1</f>
        <v>1.01587761175852E-2</v>
      </c>
      <c r="AI286" s="7">
        <f t="shared" si="366"/>
        <v>1.0681118255642108E-2</v>
      </c>
      <c r="AJ286" s="7">
        <f t="shared" si="366"/>
        <v>1.4049045107913161E-2</v>
      </c>
      <c r="AK286" s="7">
        <f t="shared" si="366"/>
        <v>5.1159482680136481E-3</v>
      </c>
      <c r="AL286" s="7">
        <f t="shared" si="366"/>
        <v>1.3003648754210895E-2</v>
      </c>
      <c r="AM286" s="7">
        <f t="shared" si="366"/>
        <v>6.7908373149210277E-3</v>
      </c>
      <c r="AN286" s="7">
        <f t="shared" si="366"/>
        <v>4.2414545644210877E-2</v>
      </c>
      <c r="AO286" s="7">
        <f t="shared" si="366"/>
        <v>2.372485972549554E-2</v>
      </c>
      <c r="AP286" s="7">
        <f t="shared" si="366"/>
        <v>4.8070721228019808E-2</v>
      </c>
      <c r="AQ286" s="7">
        <f t="shared" si="366"/>
        <v>8.682453316560812E-3</v>
      </c>
      <c r="AR286" s="7">
        <f t="shared" si="366"/>
        <v>-3.7583463554928809E-3</v>
      </c>
      <c r="AS286" s="7">
        <f t="shared" si="366"/>
        <v>5.2661077944330392E-2</v>
      </c>
      <c r="AT286" s="7">
        <f t="shared" si="366"/>
        <v>6.5507473496380086E-3</v>
      </c>
      <c r="AU286" s="7">
        <f t="shared" si="366"/>
        <v>1.7366547385457842E-3</v>
      </c>
      <c r="AV286" s="7">
        <f t="shared" si="366"/>
        <v>3.6786075674332119E-2</v>
      </c>
      <c r="AW286" s="7">
        <f t="shared" si="366"/>
        <v>6.1796747193239021E-3</v>
      </c>
      <c r="AX286" s="7">
        <f t="shared" si="366"/>
        <v>1.5838271952674621E-2</v>
      </c>
      <c r="AY286" s="7">
        <f t="shared" si="366"/>
        <v>7.6642225800115371E-2</v>
      </c>
      <c r="AZ286" s="7">
        <f t="shared" si="366"/>
        <v>-1.6177308480188612E-3</v>
      </c>
      <c r="BA286" s="7">
        <f t="shared" si="366"/>
        <v>6.7644271171363179E-4</v>
      </c>
      <c r="BB286" s="7">
        <f t="shared" si="366"/>
        <v>8.0116120101445532E-3</v>
      </c>
      <c r="BC286" s="7">
        <f t="shared" si="366"/>
        <v>2.0795990293485556E-2</v>
      </c>
      <c r="BD286" s="7">
        <f t="shared" si="366"/>
        <v>5.0990462663573766E-3</v>
      </c>
      <c r="BE286" s="7">
        <f t="shared" si="366"/>
        <v>2.4101707968300357E-3</v>
      </c>
      <c r="BF286" s="7" t="e">
        <f t="shared" si="366"/>
        <v>#DIV/0!</v>
      </c>
      <c r="BG286" s="7">
        <f t="shared" si="366"/>
        <v>-7.8737325562689975E-3</v>
      </c>
      <c r="BH286" s="7">
        <f t="shared" si="366"/>
        <v>2.2077690589246135E-3</v>
      </c>
    </row>
    <row r="287" spans="1:60" s="7" customFormat="1" x14ac:dyDescent="0.2">
      <c r="A287" s="138">
        <f t="shared" si="330"/>
        <v>43008</v>
      </c>
      <c r="B287" s="16">
        <f t="shared" ref="B287:AG287" si="367">B85/B81-1</f>
        <v>1.5403788851775957E-2</v>
      </c>
      <c r="C287" s="16">
        <f t="shared" si="367"/>
        <v>9.1383079192175476E-3</v>
      </c>
      <c r="D287" s="7">
        <f t="shared" si="367"/>
        <v>-9.9837245933831475E-4</v>
      </c>
      <c r="E287" s="7">
        <f t="shared" si="367"/>
        <v>1.6346159622042E-2</v>
      </c>
      <c r="F287" s="7">
        <f t="shared" si="367"/>
        <v>1.8944489419597366E-2</v>
      </c>
      <c r="G287" s="7">
        <f t="shared" si="367"/>
        <v>1.0735342987621577E-2</v>
      </c>
      <c r="H287" s="7">
        <f t="shared" si="367"/>
        <v>0.1776865630240041</v>
      </c>
      <c r="I287" s="20">
        <f t="shared" si="367"/>
        <v>1.7423784440568246E-2</v>
      </c>
      <c r="J287" s="7">
        <f t="shared" si="367"/>
        <v>1.7576653313999824E-3</v>
      </c>
      <c r="K287" s="7">
        <f t="shared" si="367"/>
        <v>1.2697730147645636E-2</v>
      </c>
      <c r="L287" s="7">
        <f t="shared" si="367"/>
        <v>-0.18763266721293204</v>
      </c>
      <c r="M287" s="7">
        <f t="shared" si="367"/>
        <v>-1.4698380896302599E-2</v>
      </c>
      <c r="N287" s="7">
        <f t="shared" si="367"/>
        <v>1.1334739498814805E-2</v>
      </c>
      <c r="O287" s="7">
        <f t="shared" si="367"/>
        <v>4.6185119044548362E-3</v>
      </c>
      <c r="P287" s="7">
        <f t="shared" si="367"/>
        <v>-1.4745236246365589E-2</v>
      </c>
      <c r="Q287" s="7">
        <f t="shared" si="367"/>
        <v>-5.2940784825299403E-3</v>
      </c>
      <c r="R287" s="7">
        <f t="shared" si="367"/>
        <v>8.5299430156760003E-4</v>
      </c>
      <c r="S287" s="7">
        <f t="shared" si="367"/>
        <v>9.303121553149829E-3</v>
      </c>
      <c r="T287" s="7">
        <f t="shared" si="367"/>
        <v>-4.4985115942776099E-3</v>
      </c>
      <c r="U287" s="7">
        <f t="shared" si="367"/>
        <v>-2.3412999012789593E-3</v>
      </c>
      <c r="V287" s="7">
        <f t="shared" si="367"/>
        <v>3.9297398976136932E-3</v>
      </c>
      <c r="W287" s="7">
        <f t="shared" si="367"/>
        <v>-9.2697355146692528E-3</v>
      </c>
      <c r="X287" s="7">
        <f t="shared" si="367"/>
        <v>-9.9634228065481611E-4</v>
      </c>
      <c r="Y287" s="7">
        <f t="shared" si="367"/>
        <v>3.7904493529694605E-5</v>
      </c>
      <c r="Z287" s="7">
        <f t="shared" si="367"/>
        <v>-1.3794358604090173E-2</v>
      </c>
      <c r="AA287" s="7">
        <f t="shared" si="367"/>
        <v>1.8029944562984346E-2</v>
      </c>
      <c r="AB287" s="7">
        <f t="shared" si="367"/>
        <v>5.1133518789232557E-3</v>
      </c>
      <c r="AC287" s="7">
        <f t="shared" si="367"/>
        <v>-3.6323163310061024E-2</v>
      </c>
      <c r="AD287" s="7">
        <f t="shared" si="367"/>
        <v>5.2473469876561651E-3</v>
      </c>
      <c r="AE287" s="7">
        <f t="shared" si="367"/>
        <v>1.6346159622042E-2</v>
      </c>
      <c r="AF287" s="7">
        <f t="shared" si="367"/>
        <v>2.0276465728612081E-2</v>
      </c>
      <c r="AG287" s="7">
        <f t="shared" si="367"/>
        <v>3.5454398560962996E-2</v>
      </c>
      <c r="AH287" s="7">
        <f t="shared" ref="AH287:BH287" si="368">AH85/AH81-1</f>
        <v>1.2929333427323497E-2</v>
      </c>
      <c r="AI287" s="7">
        <f t="shared" si="368"/>
        <v>9.0125179844835479E-3</v>
      </c>
      <c r="AJ287" s="7">
        <f t="shared" si="368"/>
        <v>1.5247490714842549E-2</v>
      </c>
      <c r="AK287" s="7">
        <f t="shared" si="368"/>
        <v>3.7697114372294838E-3</v>
      </c>
      <c r="AL287" s="7">
        <f t="shared" si="368"/>
        <v>1.0542418999411662E-2</v>
      </c>
      <c r="AM287" s="7">
        <f t="shared" si="368"/>
        <v>4.9335761284932111E-3</v>
      </c>
      <c r="AN287" s="7">
        <f t="shared" si="368"/>
        <v>3.0478741513893404E-2</v>
      </c>
      <c r="AO287" s="7">
        <f t="shared" si="368"/>
        <v>1.7954198212464467E-2</v>
      </c>
      <c r="AP287" s="7">
        <f t="shared" si="368"/>
        <v>3.4209169211863122E-2</v>
      </c>
      <c r="AQ287" s="7">
        <f t="shared" si="368"/>
        <v>-1.8979568338512443E-2</v>
      </c>
      <c r="AR287" s="7">
        <f t="shared" si="368"/>
        <v>-6.8790408644808787E-3</v>
      </c>
      <c r="AS287" s="7">
        <f t="shared" si="368"/>
        <v>5.130215133864402E-2</v>
      </c>
      <c r="AT287" s="7">
        <f t="shared" si="368"/>
        <v>6.3614690528830398E-3</v>
      </c>
      <c r="AU287" s="7">
        <f t="shared" si="368"/>
        <v>-4.3471759357005535E-4</v>
      </c>
      <c r="AV287" s="7">
        <f t="shared" si="368"/>
        <v>3.0443512582830179E-2</v>
      </c>
      <c r="AW287" s="7">
        <f t="shared" si="368"/>
        <v>1.5935424500631346E-2</v>
      </c>
      <c r="AX287" s="7">
        <f t="shared" si="368"/>
        <v>8.1696650414408989E-3</v>
      </c>
      <c r="AY287" s="7">
        <f t="shared" si="368"/>
        <v>7.1821974337176409E-2</v>
      </c>
      <c r="AZ287" s="7">
        <f t="shared" si="368"/>
        <v>-2.6670630000955597E-3</v>
      </c>
      <c r="BA287" s="7">
        <f t="shared" si="368"/>
        <v>-2.2414991566035547E-2</v>
      </c>
      <c r="BB287" s="7">
        <f t="shared" si="368"/>
        <v>-1.7203026241918717E-4</v>
      </c>
      <c r="BC287" s="7">
        <f t="shared" si="368"/>
        <v>1.0522436192271556E-2</v>
      </c>
      <c r="BD287" s="7">
        <f t="shared" si="368"/>
        <v>-9.8009843243701544E-3</v>
      </c>
      <c r="BE287" s="7">
        <f t="shared" si="368"/>
        <v>-7.3543184418780605E-3</v>
      </c>
      <c r="BF287" s="7" t="e">
        <f t="shared" si="368"/>
        <v>#DIV/0!</v>
      </c>
      <c r="BG287" s="7">
        <f t="shared" si="368"/>
        <v>-2.081492275854635E-2</v>
      </c>
      <c r="BH287" s="7">
        <f t="shared" si="368"/>
        <v>-1.1631354462552368E-2</v>
      </c>
    </row>
    <row r="288" spans="1:60" s="7" customFormat="1" ht="12" thickBot="1" x14ac:dyDescent="0.25">
      <c r="A288" s="139">
        <f t="shared" si="330"/>
        <v>43099</v>
      </c>
      <c r="B288" s="14">
        <f t="shared" ref="B288:AG288" si="369">B86/B82-1</f>
        <v>1.6748795274124095E-2</v>
      </c>
      <c r="C288" s="14">
        <f t="shared" si="369"/>
        <v>1.0154509999601435E-2</v>
      </c>
      <c r="D288" s="22">
        <f t="shared" si="369"/>
        <v>1.3273171440377762E-3</v>
      </c>
      <c r="E288" s="22">
        <f t="shared" si="369"/>
        <v>1.9989266645757064E-2</v>
      </c>
      <c r="F288" s="22">
        <f t="shared" si="369"/>
        <v>1.9819533093476949E-2</v>
      </c>
      <c r="G288" s="22">
        <f t="shared" si="369"/>
        <v>1.1163589908611549E-2</v>
      </c>
      <c r="H288" s="22">
        <f t="shared" si="369"/>
        <v>0.1799821819355758</v>
      </c>
      <c r="I288" s="23">
        <f t="shared" si="369"/>
        <v>1.8861898895698781E-2</v>
      </c>
      <c r="J288" s="22">
        <f t="shared" si="369"/>
        <v>2.4243092887954454E-3</v>
      </c>
      <c r="K288" s="22">
        <f t="shared" si="369"/>
        <v>1.3068044394523692E-2</v>
      </c>
      <c r="L288" s="22">
        <f t="shared" si="369"/>
        <v>-0.20654702617234733</v>
      </c>
      <c r="M288" s="22">
        <f t="shared" si="369"/>
        <v>-1.7977694172497394E-2</v>
      </c>
      <c r="N288" s="22">
        <f t="shared" si="369"/>
        <v>9.1569548939807177E-3</v>
      </c>
      <c r="O288" s="22">
        <f t="shared" si="369"/>
        <v>1.2395377061170221E-2</v>
      </c>
      <c r="P288" s="22">
        <f t="shared" si="369"/>
        <v>-1.2863191916979155E-2</v>
      </c>
      <c r="Q288" s="22">
        <f t="shared" si="369"/>
        <v>-5.1086653288981987E-3</v>
      </c>
      <c r="R288" s="22">
        <f t="shared" si="369"/>
        <v>6.0583441725512444E-3</v>
      </c>
      <c r="S288" s="22">
        <f t="shared" si="369"/>
        <v>8.8925011036438129E-3</v>
      </c>
      <c r="T288" s="22">
        <f t="shared" si="369"/>
        <v>-1.7099647773667348E-3</v>
      </c>
      <c r="U288" s="22">
        <f t="shared" si="369"/>
        <v>-1.4329013917676603E-3</v>
      </c>
      <c r="V288" s="22">
        <f t="shared" si="369"/>
        <v>8.6572518169103496E-3</v>
      </c>
      <c r="W288" s="22">
        <f t="shared" si="369"/>
        <v>-6.0138595368077752E-3</v>
      </c>
      <c r="X288" s="22">
        <f t="shared" si="369"/>
        <v>3.063578997421601E-3</v>
      </c>
      <c r="Y288" s="22">
        <f t="shared" si="369"/>
        <v>2.1473576741954936E-3</v>
      </c>
      <c r="Z288" s="22">
        <f t="shared" si="369"/>
        <v>-1.0868960496505209E-2</v>
      </c>
      <c r="AA288" s="22">
        <f t="shared" si="369"/>
        <v>1.89190511384556E-2</v>
      </c>
      <c r="AB288" s="22">
        <f t="shared" si="369"/>
        <v>9.0556581709964057E-3</v>
      </c>
      <c r="AC288" s="22">
        <f t="shared" si="369"/>
        <v>-3.1644177370252602E-2</v>
      </c>
      <c r="AD288" s="22">
        <f t="shared" si="369"/>
        <v>1.1651788831616994E-2</v>
      </c>
      <c r="AE288" s="22">
        <f t="shared" si="369"/>
        <v>1.9989266645757064E-2</v>
      </c>
      <c r="AF288" s="22">
        <f t="shared" si="369"/>
        <v>2.3058280602599179E-2</v>
      </c>
      <c r="AG288" s="22">
        <f t="shared" si="369"/>
        <v>4.3832110322658879E-2</v>
      </c>
      <c r="AH288" s="22">
        <f t="shared" ref="AH288:BH288" si="370">AH86/AH82-1</f>
        <v>1.5968614542700488E-2</v>
      </c>
      <c r="AI288" s="22">
        <f t="shared" si="370"/>
        <v>5.9983520339650376E-3</v>
      </c>
      <c r="AJ288" s="22">
        <f t="shared" si="370"/>
        <v>1.6831945271784221E-2</v>
      </c>
      <c r="AK288" s="22">
        <f t="shared" si="370"/>
        <v>5.4633804409836006E-3</v>
      </c>
      <c r="AL288" s="22">
        <f t="shared" si="370"/>
        <v>3.98762848404699E-3</v>
      </c>
      <c r="AM288" s="22">
        <f t="shared" si="370"/>
        <v>8.6354600400067039E-3</v>
      </c>
      <c r="AN288" s="22">
        <f t="shared" si="370"/>
        <v>3.3625937598980027E-2</v>
      </c>
      <c r="AO288" s="22">
        <f t="shared" si="370"/>
        <v>1.5510904300919615E-2</v>
      </c>
      <c r="AP288" s="22">
        <f t="shared" si="370"/>
        <v>3.9016583386678683E-2</v>
      </c>
      <c r="AQ288" s="22">
        <f t="shared" si="370"/>
        <v>-2.6562594021267261E-2</v>
      </c>
      <c r="AR288" s="22">
        <f t="shared" si="370"/>
        <v>-1.8554261895158963E-2</v>
      </c>
      <c r="AS288" s="22">
        <f t="shared" si="370"/>
        <v>6.1641713186751934E-2</v>
      </c>
      <c r="AT288" s="22">
        <f t="shared" si="370"/>
        <v>3.2595980954430726E-3</v>
      </c>
      <c r="AU288" s="22">
        <f t="shared" si="370"/>
        <v>1.0294062567037798E-3</v>
      </c>
      <c r="AV288" s="22">
        <f t="shared" si="370"/>
        <v>3.1019758444959411E-2</v>
      </c>
      <c r="AW288" s="22">
        <f t="shared" si="370"/>
        <v>1.4683152289419743E-2</v>
      </c>
      <c r="AX288" s="22">
        <f t="shared" si="370"/>
        <v>1.3288838626320798E-2</v>
      </c>
      <c r="AY288" s="22">
        <f t="shared" si="370"/>
        <v>7.9953003706096704E-2</v>
      </c>
      <c r="AZ288" s="22">
        <f t="shared" si="370"/>
        <v>-8.8026464379777902E-3</v>
      </c>
      <c r="BA288" s="22">
        <f t="shared" si="370"/>
        <v>-1.4849521664201171E-2</v>
      </c>
      <c r="BB288" s="22">
        <f t="shared" si="370"/>
        <v>-1.072229611965847E-4</v>
      </c>
      <c r="BC288" s="22">
        <f t="shared" si="370"/>
        <v>1.0548039224507644E-2</v>
      </c>
      <c r="BD288" s="22">
        <f t="shared" si="370"/>
        <v>-3.0520775243066178E-2</v>
      </c>
      <c r="BE288" s="22">
        <f t="shared" si="370"/>
        <v>-1.0500904429672664E-2</v>
      </c>
      <c r="BF288" s="22" t="e">
        <f t="shared" si="370"/>
        <v>#DIV/0!</v>
      </c>
      <c r="BG288" s="22">
        <f t="shared" si="370"/>
        <v>-2.0998679104486939E-2</v>
      </c>
      <c r="BH288" s="22">
        <f t="shared" si="370"/>
        <v>-1.4231314958440988E-2</v>
      </c>
    </row>
    <row r="289" spans="1:60" s="7" customFormat="1" x14ac:dyDescent="0.2">
      <c r="A289" s="140">
        <f t="shared" si="330"/>
        <v>43189</v>
      </c>
      <c r="B289" s="56">
        <f t="shared" ref="B289:AG289" si="371">B87/B83-1</f>
        <v>1.5522998138038924E-2</v>
      </c>
      <c r="C289" s="56">
        <f t="shared" si="371"/>
        <v>1.100158976636556E-2</v>
      </c>
      <c r="D289" s="57">
        <f t="shared" si="371"/>
        <v>3.406482368583541E-3</v>
      </c>
      <c r="E289" s="57">
        <f t="shared" si="371"/>
        <v>2.3184140484487248E-2</v>
      </c>
      <c r="F289" s="57">
        <f t="shared" si="371"/>
        <v>1.7401656789425957E-2</v>
      </c>
      <c r="G289" s="57">
        <f t="shared" si="371"/>
        <v>1.1462808091929455E-2</v>
      </c>
      <c r="H289" s="57">
        <f t="shared" si="371"/>
        <v>0.12331459401775891</v>
      </c>
      <c r="I289" s="97">
        <f t="shared" si="371"/>
        <v>1.8008515768930033E-2</v>
      </c>
      <c r="J289" s="58">
        <f t="shared" si="371"/>
        <v>-1.3376583615759552E-3</v>
      </c>
      <c r="K289" s="58">
        <f t="shared" si="371"/>
        <v>1.4252700277339825E-2</v>
      </c>
      <c r="L289" s="58">
        <f t="shared" si="371"/>
        <v>-0.26998989333592349</v>
      </c>
      <c r="M289" s="58">
        <f t="shared" si="371"/>
        <v>-1.3526373341354203E-2</v>
      </c>
      <c r="N289" s="58">
        <f t="shared" si="371"/>
        <v>1.1396609298696569E-2</v>
      </c>
      <c r="O289" s="58">
        <f t="shared" si="371"/>
        <v>1.1552414322086646E-2</v>
      </c>
      <c r="P289" s="58">
        <f t="shared" si="371"/>
        <v>-1.2742388225908119E-2</v>
      </c>
      <c r="Q289" s="58">
        <f t="shared" si="371"/>
        <v>-1.6221050046759333E-2</v>
      </c>
      <c r="R289" s="58">
        <f t="shared" si="371"/>
        <v>4.4949662736686324E-3</v>
      </c>
      <c r="S289" s="58">
        <f t="shared" si="371"/>
        <v>1.2342200121355784E-3</v>
      </c>
      <c r="T289" s="58">
        <f t="shared" si="371"/>
        <v>-7.7913123648798432E-4</v>
      </c>
      <c r="U289" s="58">
        <f t="shared" si="371"/>
        <v>-2.6065113519195826E-3</v>
      </c>
      <c r="V289" s="58">
        <f t="shared" si="371"/>
        <v>8.4588794335436202E-3</v>
      </c>
      <c r="W289" s="58">
        <f t="shared" si="371"/>
        <v>-4.3213452786258211E-3</v>
      </c>
      <c r="X289" s="58">
        <f t="shared" si="371"/>
        <v>4.8823023072506189E-3</v>
      </c>
      <c r="Y289" s="58">
        <f t="shared" si="371"/>
        <v>4.7696896041220516E-3</v>
      </c>
      <c r="Z289" s="58">
        <f t="shared" si="371"/>
        <v>-8.2374550718264938E-3</v>
      </c>
      <c r="AA289" s="58">
        <f t="shared" si="371"/>
        <v>2.1458748804172201E-2</v>
      </c>
      <c r="AB289" s="58">
        <f t="shared" si="371"/>
        <v>1.2408058797122257E-2</v>
      </c>
      <c r="AC289" s="58">
        <f t="shared" si="371"/>
        <v>-1.2342944943906087E-2</v>
      </c>
      <c r="AD289" s="58">
        <f t="shared" si="371"/>
        <v>1.4891922704920235E-2</v>
      </c>
      <c r="AE289" s="58">
        <f t="shared" si="371"/>
        <v>2.3184140484487248E-2</v>
      </c>
      <c r="AF289" s="58">
        <f t="shared" si="371"/>
        <v>2.7256177254207037E-2</v>
      </c>
      <c r="AG289" s="58">
        <f t="shared" si="371"/>
        <v>2.031528256138504E-2</v>
      </c>
      <c r="AH289" s="58">
        <f t="shared" ref="AH289:BH289" si="372">AH87/AH83-1</f>
        <v>2.3070197582122587E-2</v>
      </c>
      <c r="AI289" s="58">
        <f t="shared" si="372"/>
        <v>1.0470334954383098E-2</v>
      </c>
      <c r="AJ289" s="58">
        <f t="shared" si="372"/>
        <v>1.6737173238169145E-2</v>
      </c>
      <c r="AK289" s="58">
        <f t="shared" si="372"/>
        <v>8.4140843364139961E-3</v>
      </c>
      <c r="AL289" s="58">
        <f t="shared" si="372"/>
        <v>1.0247145046091255E-2</v>
      </c>
      <c r="AM289" s="58">
        <f t="shared" si="372"/>
        <v>9.2279670713988349E-3</v>
      </c>
      <c r="AN289" s="58">
        <f t="shared" si="372"/>
        <v>3.9922500239173431E-2</v>
      </c>
      <c r="AO289" s="58">
        <f t="shared" si="372"/>
        <v>2.8308876057978161E-2</v>
      </c>
      <c r="AP289" s="58">
        <f t="shared" si="372"/>
        <v>4.3397746403987414E-2</v>
      </c>
      <c r="AQ289" s="58">
        <f t="shared" si="372"/>
        <v>-2.8666065100820259E-2</v>
      </c>
      <c r="AR289" s="58">
        <f t="shared" si="372"/>
        <v>-1.3546062171623352E-2</v>
      </c>
      <c r="AS289" s="58">
        <f t="shared" si="372"/>
        <v>6.2016827621860005E-2</v>
      </c>
      <c r="AT289" s="58">
        <f t="shared" si="372"/>
        <v>-1.1519670598149068E-3</v>
      </c>
      <c r="AU289" s="58">
        <f t="shared" si="372"/>
        <v>-4.0343781787450794E-3</v>
      </c>
      <c r="AV289" s="58">
        <f t="shared" si="372"/>
        <v>3.2590996509831438E-2</v>
      </c>
      <c r="AW289" s="58">
        <f t="shared" si="372"/>
        <v>1.0207090039241695E-2</v>
      </c>
      <c r="AX289" s="58">
        <f t="shared" si="372"/>
        <v>1.3000864521392153E-2</v>
      </c>
      <c r="AY289" s="58">
        <f t="shared" si="372"/>
        <v>5.8576832027586123E-2</v>
      </c>
      <c r="AZ289" s="58">
        <f t="shared" si="372"/>
        <v>-1.310434290192064E-2</v>
      </c>
      <c r="BA289" s="58">
        <f t="shared" si="372"/>
        <v>-7.9706757875387391E-3</v>
      </c>
      <c r="BB289" s="58">
        <f t="shared" si="372"/>
        <v>-2.367413947732766E-3</v>
      </c>
      <c r="BC289" s="58">
        <f t="shared" si="372"/>
        <v>3.0068113123533635E-3</v>
      </c>
      <c r="BD289" s="58">
        <f t="shared" si="372"/>
        <v>-3.1979778299510819E-2</v>
      </c>
      <c r="BE289" s="58">
        <f t="shared" si="372"/>
        <v>-1.2168340098026698E-2</v>
      </c>
      <c r="BF289" s="58" t="e">
        <f t="shared" si="372"/>
        <v>#DIV/0!</v>
      </c>
      <c r="BG289" s="58">
        <f t="shared" si="372"/>
        <v>-1.9692056281198411E-2</v>
      </c>
      <c r="BH289" s="58">
        <f t="shared" si="372"/>
        <v>-1.8629669071215327E-2</v>
      </c>
    </row>
    <row r="290" spans="1:60" s="7" customFormat="1" x14ac:dyDescent="0.2">
      <c r="A290" s="138">
        <f t="shared" si="330"/>
        <v>43281</v>
      </c>
      <c r="B290" s="16">
        <f t="shared" ref="B290:AG290" si="373">B88/B84-1</f>
        <v>1.2291978204888032E-2</v>
      </c>
      <c r="C290" s="16">
        <f t="shared" si="373"/>
        <v>1.0132972549893982E-2</v>
      </c>
      <c r="D290" s="7">
        <f t="shared" si="373"/>
        <v>3.3320671753915843E-3</v>
      </c>
      <c r="E290" s="7">
        <f t="shared" si="373"/>
        <v>2.0686548611806188E-2</v>
      </c>
      <c r="F290" s="7">
        <f t="shared" si="373"/>
        <v>1.3395526229997845E-2</v>
      </c>
      <c r="G290" s="7">
        <f t="shared" si="373"/>
        <v>1.0574416843496914E-2</v>
      </c>
      <c r="H290" s="7">
        <f t="shared" si="373"/>
        <v>6.1882101475365436E-2</v>
      </c>
      <c r="I290" s="20">
        <f t="shared" si="373"/>
        <v>1.4598557246900068E-2</v>
      </c>
      <c r="J290" s="7">
        <f t="shared" si="373"/>
        <v>-3.4123167581102676E-3</v>
      </c>
      <c r="K290" s="7">
        <f t="shared" si="373"/>
        <v>1.3615601498152774E-2</v>
      </c>
      <c r="L290" s="7">
        <f t="shared" si="373"/>
        <v>-0.21417609727781972</v>
      </c>
      <c r="M290" s="7">
        <f t="shared" si="373"/>
        <v>-1.3418165396118065E-2</v>
      </c>
      <c r="N290" s="7">
        <f t="shared" si="373"/>
        <v>7.6022878288806162E-3</v>
      </c>
      <c r="O290" s="7">
        <f t="shared" si="373"/>
        <v>1.0295773564849897E-2</v>
      </c>
      <c r="P290" s="7">
        <f t="shared" si="373"/>
        <v>-1.1569862618662108E-2</v>
      </c>
      <c r="Q290" s="7">
        <f t="shared" si="373"/>
        <v>-1.4832862973904848E-2</v>
      </c>
      <c r="R290" s="7">
        <f t="shared" si="373"/>
        <v>9.7449249648304814E-3</v>
      </c>
      <c r="S290" s="7">
        <f t="shared" si="373"/>
        <v>2.5723054535251588E-3</v>
      </c>
      <c r="T290" s="7">
        <f t="shared" si="373"/>
        <v>-6.5054902479866339E-4</v>
      </c>
      <c r="U290" s="7">
        <f t="shared" si="373"/>
        <v>-3.7906655218290508E-3</v>
      </c>
      <c r="V290" s="7">
        <f t="shared" si="373"/>
        <v>1.087976262920054E-2</v>
      </c>
      <c r="W290" s="7">
        <f t="shared" si="373"/>
        <v>-4.5963840681788604E-3</v>
      </c>
      <c r="X290" s="7">
        <f t="shared" si="373"/>
        <v>3.8902170951788939E-3</v>
      </c>
      <c r="Y290" s="7">
        <f t="shared" si="373"/>
        <v>7.9470551176430426E-3</v>
      </c>
      <c r="Z290" s="7">
        <f t="shared" si="373"/>
        <v>-2.942317044630216E-3</v>
      </c>
      <c r="AA290" s="7">
        <f t="shared" si="373"/>
        <v>2.1814176828305332E-2</v>
      </c>
      <c r="AB290" s="7">
        <f t="shared" si="373"/>
        <v>1.0714616210103944E-2</v>
      </c>
      <c r="AC290" s="7">
        <f t="shared" si="373"/>
        <v>-1.1787343739954048E-2</v>
      </c>
      <c r="AD290" s="7">
        <f t="shared" si="373"/>
        <v>1.661484098009236E-2</v>
      </c>
      <c r="AE290" s="7">
        <f t="shared" si="373"/>
        <v>2.0686548611806188E-2</v>
      </c>
      <c r="AF290" s="7">
        <f t="shared" si="373"/>
        <v>2.221208218817794E-2</v>
      </c>
      <c r="AG290" s="7">
        <f t="shared" si="373"/>
        <v>2.2061522125906619E-2</v>
      </c>
      <c r="AH290" s="7">
        <f t="shared" ref="AH290:BH290" si="374">AH88/AH84-1</f>
        <v>2.0266952281054795E-2</v>
      </c>
      <c r="AI290" s="7">
        <f t="shared" si="374"/>
        <v>7.9079076609409604E-3</v>
      </c>
      <c r="AJ290" s="7">
        <f t="shared" si="374"/>
        <v>2.0001713748331928E-2</v>
      </c>
      <c r="AK290" s="7">
        <f t="shared" si="374"/>
        <v>7.3412205712173328E-3</v>
      </c>
      <c r="AL290" s="7">
        <f t="shared" si="374"/>
        <v>5.6264133811085859E-3</v>
      </c>
      <c r="AM290" s="7">
        <f t="shared" si="374"/>
        <v>1.2934752737343791E-2</v>
      </c>
      <c r="AN290" s="7">
        <f t="shared" si="374"/>
        <v>3.3823964795717254E-2</v>
      </c>
      <c r="AO290" s="7">
        <f t="shared" si="374"/>
        <v>1.5739694115528557E-2</v>
      </c>
      <c r="AP290" s="7">
        <f t="shared" si="374"/>
        <v>3.9169787354483399E-2</v>
      </c>
      <c r="AQ290" s="7">
        <f t="shared" si="374"/>
        <v>-2.6941611340558613E-2</v>
      </c>
      <c r="AR290" s="7">
        <f t="shared" si="374"/>
        <v>-1.8395571405269928E-2</v>
      </c>
      <c r="AS290" s="7">
        <f t="shared" si="374"/>
        <v>6.4094811742097191E-2</v>
      </c>
      <c r="AT290" s="7">
        <f t="shared" si="374"/>
        <v>1.5936050955944747E-3</v>
      </c>
      <c r="AU290" s="7">
        <f t="shared" si="374"/>
        <v>-5.4821577068940863E-3</v>
      </c>
      <c r="AV290" s="7">
        <f t="shared" si="374"/>
        <v>3.0097566561182232E-2</v>
      </c>
      <c r="AW290" s="7">
        <f t="shared" si="374"/>
        <v>1.506704088513855E-2</v>
      </c>
      <c r="AX290" s="7">
        <f t="shared" si="374"/>
        <v>7.2293688278539658E-3</v>
      </c>
      <c r="AY290" s="7">
        <f t="shared" si="374"/>
        <v>3.366692139783023E-2</v>
      </c>
      <c r="AZ290" s="7">
        <f t="shared" si="374"/>
        <v>-2.508901786058626E-2</v>
      </c>
      <c r="BA290" s="7">
        <f t="shared" si="374"/>
        <v>-1.0057114511008547E-2</v>
      </c>
      <c r="BB290" s="7">
        <f t="shared" si="374"/>
        <v>-2.5694200604363671E-3</v>
      </c>
      <c r="BC290" s="7">
        <f t="shared" si="374"/>
        <v>1.6389881636840187E-3</v>
      </c>
      <c r="BD290" s="7">
        <f t="shared" si="374"/>
        <v>3.0875790041728912E-4</v>
      </c>
      <c r="BE290" s="7">
        <f t="shared" si="374"/>
        <v>-1.3676577042791238E-2</v>
      </c>
      <c r="BF290" s="7" t="e">
        <f t="shared" si="374"/>
        <v>#DIV/0!</v>
      </c>
      <c r="BG290" s="7">
        <f t="shared" si="374"/>
        <v>-1.7406850405710217E-2</v>
      </c>
      <c r="BH290" s="7">
        <f t="shared" si="374"/>
        <v>-1.3899872635862787E-2</v>
      </c>
    </row>
    <row r="291" spans="1:60" s="7" customFormat="1" x14ac:dyDescent="0.2">
      <c r="A291" s="138">
        <f t="shared" si="330"/>
        <v>43373</v>
      </c>
      <c r="B291" s="16">
        <f t="shared" ref="B291:AG291" si="375">B89/B85-1</f>
        <v>1.1743255693708488E-2</v>
      </c>
      <c r="C291" s="16">
        <f t="shared" si="375"/>
        <v>1.1089950109663294E-2</v>
      </c>
      <c r="D291" s="7">
        <f t="shared" si="375"/>
        <v>4.3190800961094844E-3</v>
      </c>
      <c r="E291" s="7">
        <f t="shared" si="375"/>
        <v>2.3652260843075146E-2</v>
      </c>
      <c r="F291" s="7">
        <f t="shared" si="375"/>
        <v>1.2156151555011041E-2</v>
      </c>
      <c r="G291" s="7">
        <f t="shared" si="375"/>
        <v>1.1307348513683868E-2</v>
      </c>
      <c r="H291" s="7">
        <f t="shared" si="375"/>
        <v>2.6242833395632381E-2</v>
      </c>
      <c r="I291" s="20">
        <f t="shared" si="375"/>
        <v>1.3407838023518748E-2</v>
      </c>
      <c r="J291" s="7">
        <f t="shared" si="375"/>
        <v>3.2227575173848777E-4</v>
      </c>
      <c r="K291" s="7">
        <f t="shared" si="375"/>
        <v>1.3682582841628044E-2</v>
      </c>
      <c r="L291" s="7">
        <f t="shared" si="375"/>
        <v>-0.21145810469805026</v>
      </c>
      <c r="M291" s="7">
        <f t="shared" si="375"/>
        <v>-6.2599654070463195E-3</v>
      </c>
      <c r="N291" s="7">
        <f t="shared" si="375"/>
        <v>6.303271727400972E-3</v>
      </c>
      <c r="O291" s="7">
        <f t="shared" si="375"/>
        <v>1.5184409703451252E-2</v>
      </c>
      <c r="P291" s="7">
        <f t="shared" si="375"/>
        <v>-1.0811543929642009E-2</v>
      </c>
      <c r="Q291" s="7">
        <f t="shared" si="375"/>
        <v>-9.1333403267753743E-3</v>
      </c>
      <c r="R291" s="7">
        <f t="shared" si="375"/>
        <v>1.3287419759832719E-2</v>
      </c>
      <c r="S291" s="7">
        <f t="shared" si="375"/>
        <v>-3.1153505528171976E-3</v>
      </c>
      <c r="T291" s="7">
        <f t="shared" si="375"/>
        <v>9.9128744895282672E-4</v>
      </c>
      <c r="U291" s="7">
        <f t="shared" si="375"/>
        <v>-7.8082878148832968E-4</v>
      </c>
      <c r="V291" s="7">
        <f t="shared" si="375"/>
        <v>1.2820269270669371E-2</v>
      </c>
      <c r="W291" s="7">
        <f t="shared" si="375"/>
        <v>-4.3664931571875121E-3</v>
      </c>
      <c r="X291" s="7">
        <f t="shared" si="375"/>
        <v>8.5395801272367677E-3</v>
      </c>
      <c r="Y291" s="7">
        <f t="shared" si="375"/>
        <v>3.2306974764455543E-3</v>
      </c>
      <c r="Z291" s="7">
        <f t="shared" si="375"/>
        <v>-8.6494473369889135E-3</v>
      </c>
      <c r="AA291" s="7">
        <f t="shared" si="375"/>
        <v>1.8200491790649309E-2</v>
      </c>
      <c r="AB291" s="7">
        <f t="shared" si="375"/>
        <v>1.5052809723978378E-2</v>
      </c>
      <c r="AC291" s="7">
        <f t="shared" si="375"/>
        <v>-1.3466376293238436E-2</v>
      </c>
      <c r="AD291" s="7">
        <f t="shared" si="375"/>
        <v>2.2400534596844768E-2</v>
      </c>
      <c r="AE291" s="7">
        <f t="shared" si="375"/>
        <v>2.3652260843075146E-2</v>
      </c>
      <c r="AF291" s="7">
        <f t="shared" si="375"/>
        <v>2.7561023848214017E-2</v>
      </c>
      <c r="AG291" s="7">
        <f t="shared" si="375"/>
        <v>2.4643321315698463E-2</v>
      </c>
      <c r="AH291" s="7">
        <f t="shared" ref="AH291:BH291" si="376">AH89/AH85-1</f>
        <v>2.2965412272133667E-2</v>
      </c>
      <c r="AI291" s="7">
        <f t="shared" si="376"/>
        <v>7.9711664805368621E-3</v>
      </c>
      <c r="AJ291" s="7">
        <f t="shared" si="376"/>
        <v>2.2394276148093306E-2</v>
      </c>
      <c r="AK291" s="7">
        <f t="shared" si="376"/>
        <v>9.2675975520082332E-3</v>
      </c>
      <c r="AL291" s="7">
        <f t="shared" si="376"/>
        <v>4.1745571487497024E-3</v>
      </c>
      <c r="AM291" s="7">
        <f t="shared" si="376"/>
        <v>1.3810533913011902E-2</v>
      </c>
      <c r="AN291" s="7">
        <f t="shared" si="376"/>
        <v>2.9192964861213477E-2</v>
      </c>
      <c r="AO291" s="7">
        <f t="shared" si="376"/>
        <v>2.356391522000556E-2</v>
      </c>
      <c r="AP291" s="7">
        <f t="shared" si="376"/>
        <v>3.0843222155347405E-2</v>
      </c>
      <c r="AQ291" s="7">
        <f t="shared" si="376"/>
        <v>-4.6268600814113325E-3</v>
      </c>
      <c r="AR291" s="7">
        <f t="shared" si="376"/>
        <v>-1.3797024483423792E-2</v>
      </c>
      <c r="AS291" s="7">
        <f t="shared" si="376"/>
        <v>6.9050814198099886E-2</v>
      </c>
      <c r="AT291" s="7">
        <f t="shared" si="376"/>
        <v>8.2358221436962253E-4</v>
      </c>
      <c r="AU291" s="7">
        <f t="shared" si="376"/>
        <v>-4.4098895284178097E-3</v>
      </c>
      <c r="AV291" s="7">
        <f t="shared" si="376"/>
        <v>3.5827125948291627E-2</v>
      </c>
      <c r="AW291" s="7">
        <f t="shared" si="376"/>
        <v>1.6010656927740063E-2</v>
      </c>
      <c r="AX291" s="7">
        <f t="shared" si="376"/>
        <v>2.3814104330055486E-4</v>
      </c>
      <c r="AY291" s="7">
        <f t="shared" si="376"/>
        <v>2.010163527347486E-2</v>
      </c>
      <c r="AZ291" s="7">
        <f t="shared" si="376"/>
        <v>-2.7156383875627466E-2</v>
      </c>
      <c r="BA291" s="7">
        <f t="shared" si="376"/>
        <v>-1.7938017540664042E-4</v>
      </c>
      <c r="BB291" s="7">
        <f t="shared" si="376"/>
        <v>-5.1588556931247975E-4</v>
      </c>
      <c r="BC291" s="7">
        <f t="shared" si="376"/>
        <v>5.3912187781839371E-3</v>
      </c>
      <c r="BD291" s="7">
        <f t="shared" si="376"/>
        <v>-2.3216697642242989E-2</v>
      </c>
      <c r="BE291" s="7">
        <f t="shared" si="376"/>
        <v>-1.3299447075148407E-2</v>
      </c>
      <c r="BF291" s="7" t="e">
        <f t="shared" si="376"/>
        <v>#DIV/0!</v>
      </c>
      <c r="BG291" s="7">
        <f t="shared" si="376"/>
        <v>-1.3985941994170026E-2</v>
      </c>
      <c r="BH291" s="7">
        <f t="shared" si="376"/>
        <v>-1.2833212379116499E-2</v>
      </c>
    </row>
    <row r="292" spans="1:60" s="7" customFormat="1" ht="12" thickBot="1" x14ac:dyDescent="0.25">
      <c r="A292" s="139">
        <f t="shared" si="330"/>
        <v>43464</v>
      </c>
      <c r="B292" s="14">
        <f t="shared" ref="B292:AG292" si="377">B90/B86-1</f>
        <v>1.1133904851673648E-2</v>
      </c>
      <c r="C292" s="14">
        <f t="shared" si="377"/>
        <v>1.3239094254115846E-2</v>
      </c>
      <c r="D292" s="22">
        <f t="shared" si="377"/>
        <v>4.8604135838399287E-3</v>
      </c>
      <c r="E292" s="22">
        <f t="shared" si="377"/>
        <v>2.3661732610785968E-2</v>
      </c>
      <c r="F292" s="22">
        <f t="shared" si="377"/>
        <v>1.1233576223449893E-2</v>
      </c>
      <c r="G292" s="22">
        <f t="shared" si="377"/>
        <v>1.4053395012765701E-2</v>
      </c>
      <c r="H292" s="22">
        <f t="shared" si="377"/>
        <v>-3.3477386299877288E-2</v>
      </c>
      <c r="I292" s="23">
        <f t="shared" si="377"/>
        <v>1.1900397253334027E-2</v>
      </c>
      <c r="J292" s="22">
        <f t="shared" si="377"/>
        <v>5.8527386125359904E-3</v>
      </c>
      <c r="K292" s="22">
        <f t="shared" si="377"/>
        <v>1.5821697274674751E-2</v>
      </c>
      <c r="L292" s="22">
        <f t="shared" si="377"/>
        <v>-0.19851421355503107</v>
      </c>
      <c r="M292" s="22">
        <f t="shared" si="377"/>
        <v>3.8306857825662899E-3</v>
      </c>
      <c r="N292" s="22">
        <f t="shared" si="377"/>
        <v>7.757467833730658E-3</v>
      </c>
      <c r="O292" s="22">
        <f t="shared" si="377"/>
        <v>1.3064180863323394E-2</v>
      </c>
      <c r="P292" s="22">
        <f t="shared" si="377"/>
        <v>-1.3971981906996778E-2</v>
      </c>
      <c r="Q292" s="22">
        <f t="shared" si="377"/>
        <v>-1.2272049639388549E-2</v>
      </c>
      <c r="R292" s="22">
        <f t="shared" si="377"/>
        <v>1.4060704094653653E-2</v>
      </c>
      <c r="S292" s="22">
        <f t="shared" si="377"/>
        <v>1.7948603116892947E-3</v>
      </c>
      <c r="T292" s="22">
        <f t="shared" si="377"/>
        <v>-3.0550964423281535E-3</v>
      </c>
      <c r="U292" s="22">
        <f t="shared" si="377"/>
        <v>1.1323453043157183E-3</v>
      </c>
      <c r="V292" s="22">
        <f t="shared" si="377"/>
        <v>1.1975722239190301E-2</v>
      </c>
      <c r="W292" s="22">
        <f t="shared" si="377"/>
        <v>-7.0348815232301742E-3</v>
      </c>
      <c r="X292" s="22">
        <f t="shared" si="377"/>
        <v>8.6727714283754143E-3</v>
      </c>
      <c r="Y292" s="22">
        <f t="shared" si="377"/>
        <v>5.6271950559105832E-3</v>
      </c>
      <c r="Z292" s="22">
        <f t="shared" si="377"/>
        <v>-8.6110920817915604E-3</v>
      </c>
      <c r="AA292" s="22">
        <f t="shared" si="377"/>
        <v>2.3437061191771136E-2</v>
      </c>
      <c r="AB292" s="22">
        <f t="shared" si="377"/>
        <v>1.2029962509038095E-2</v>
      </c>
      <c r="AC292" s="22">
        <f t="shared" si="377"/>
        <v>-6.9704066193650993E-3</v>
      </c>
      <c r="AD292" s="22">
        <f t="shared" si="377"/>
        <v>2.5535654081478842E-2</v>
      </c>
      <c r="AE292" s="22">
        <f t="shared" si="377"/>
        <v>2.3661732610785968E-2</v>
      </c>
      <c r="AF292" s="22">
        <f t="shared" si="377"/>
        <v>2.6706359406044156E-2</v>
      </c>
      <c r="AG292" s="22">
        <f t="shared" si="377"/>
        <v>2.7703319081164635E-2</v>
      </c>
      <c r="AH292" s="22">
        <f t="shared" ref="AH292:BH292" si="378">AH90/AH86-1</f>
        <v>2.2615449348484473E-2</v>
      </c>
      <c r="AI292" s="22">
        <f t="shared" si="378"/>
        <v>6.9007826398288508E-3</v>
      </c>
      <c r="AJ292" s="22">
        <f t="shared" si="378"/>
        <v>2.5171675600476506E-2</v>
      </c>
      <c r="AK292" s="22">
        <f t="shared" si="378"/>
        <v>9.2901365052142637E-3</v>
      </c>
      <c r="AL292" s="22">
        <f t="shared" si="378"/>
        <v>1.6755009948239419E-3</v>
      </c>
      <c r="AM292" s="22">
        <f t="shared" si="378"/>
        <v>1.3369383778161437E-2</v>
      </c>
      <c r="AN292" s="22">
        <f t="shared" si="378"/>
        <v>2.9251938226315222E-2</v>
      </c>
      <c r="AO292" s="22">
        <f t="shared" si="378"/>
        <v>2.1635214705135963E-2</v>
      </c>
      <c r="AP292" s="22">
        <f t="shared" si="378"/>
        <v>3.1467235242326197E-2</v>
      </c>
      <c r="AQ292" s="22">
        <f t="shared" si="378"/>
        <v>5.2307985732635842E-4</v>
      </c>
      <c r="AR292" s="22">
        <f t="shared" si="378"/>
        <v>-5.0414521522701428E-4</v>
      </c>
      <c r="AS292" s="22">
        <f t="shared" si="378"/>
        <v>6.7735111034240347E-2</v>
      </c>
      <c r="AT292" s="22">
        <f t="shared" si="378"/>
        <v>2.2892770756848257E-3</v>
      </c>
      <c r="AU292" s="22">
        <f t="shared" si="378"/>
        <v>-5.3158786271689795E-3</v>
      </c>
      <c r="AV292" s="22">
        <f t="shared" si="378"/>
        <v>3.9476130227274808E-2</v>
      </c>
      <c r="AW292" s="22">
        <f t="shared" si="378"/>
        <v>1.8973728718227223E-2</v>
      </c>
      <c r="AX292" s="22">
        <f t="shared" si="378"/>
        <v>1.0760234684198178E-2</v>
      </c>
      <c r="AY292" s="22">
        <f t="shared" si="378"/>
        <v>-4.997206301786683E-4</v>
      </c>
      <c r="AZ292" s="22">
        <f t="shared" si="378"/>
        <v>-2.7064567225951519E-2</v>
      </c>
      <c r="BA292" s="22">
        <f t="shared" si="378"/>
        <v>4.6649056498060393E-3</v>
      </c>
      <c r="BB292" s="22">
        <f t="shared" si="378"/>
        <v>5.5445177368589338E-3</v>
      </c>
      <c r="BC292" s="22">
        <f t="shared" si="378"/>
        <v>1.1714370191249879E-2</v>
      </c>
      <c r="BD292" s="22">
        <f t="shared" si="378"/>
        <v>5.4339307603596954E-3</v>
      </c>
      <c r="BE292" s="22">
        <f t="shared" si="378"/>
        <v>-6.6778977284551733E-3</v>
      </c>
      <c r="BF292" s="22" t="e">
        <f t="shared" si="378"/>
        <v>#DIV/0!</v>
      </c>
      <c r="BG292" s="22">
        <f t="shared" si="378"/>
        <v>-5.087622699025518E-3</v>
      </c>
      <c r="BH292" s="22">
        <f t="shared" si="378"/>
        <v>-2.9671472030279311E-4</v>
      </c>
    </row>
    <row r="293" spans="1:60" s="7" customFormat="1" x14ac:dyDescent="0.2">
      <c r="A293" s="138">
        <f t="shared" si="330"/>
        <v>43554</v>
      </c>
      <c r="B293" s="56">
        <f t="shared" ref="B293:AG293" si="379">B91/B87-1</f>
        <v>1.4104537068096334E-2</v>
      </c>
      <c r="C293" s="56">
        <f t="shared" si="379"/>
        <v>1.5503089127099523E-2</v>
      </c>
      <c r="D293" s="57">
        <f t="shared" si="379"/>
        <v>7.6131692722229971E-3</v>
      </c>
      <c r="E293" s="57">
        <f t="shared" si="379"/>
        <v>3.1355752591578412E-2</v>
      </c>
      <c r="F293" s="57">
        <f t="shared" si="379"/>
        <v>1.3761885252796091E-2</v>
      </c>
      <c r="G293" s="57">
        <f t="shared" si="379"/>
        <v>1.5609270237772366E-2</v>
      </c>
      <c r="H293" s="57">
        <f t="shared" si="379"/>
        <v>-1.5903683403833413E-2</v>
      </c>
      <c r="I293" s="97">
        <f t="shared" si="379"/>
        <v>1.4751035799646539E-2</v>
      </c>
      <c r="J293" s="58">
        <f t="shared" si="379"/>
        <v>9.6340170169468831E-3</v>
      </c>
      <c r="K293" s="58">
        <f t="shared" si="379"/>
        <v>1.6891572593550563E-2</v>
      </c>
      <c r="L293" s="58">
        <f t="shared" si="379"/>
        <v>-0.12647490726207178</v>
      </c>
      <c r="M293" s="58">
        <f t="shared" si="379"/>
        <v>2.4003149591289574E-3</v>
      </c>
      <c r="N293" s="58">
        <f t="shared" si="379"/>
        <v>1.1392732854094811E-2</v>
      </c>
      <c r="O293" s="58">
        <f t="shared" si="379"/>
        <v>1.5837227305127488E-2</v>
      </c>
      <c r="P293" s="58">
        <f t="shared" si="379"/>
        <v>-1.602644018785393E-2</v>
      </c>
      <c r="Q293" s="58">
        <f t="shared" si="379"/>
        <v>-5.2138473887010095E-3</v>
      </c>
      <c r="R293" s="58">
        <f t="shared" si="379"/>
        <v>1.8997863138983773E-2</v>
      </c>
      <c r="S293" s="58">
        <f t="shared" si="379"/>
        <v>2.0496119968800297E-3</v>
      </c>
      <c r="T293" s="58">
        <f t="shared" si="379"/>
        <v>6.277074371348057E-4</v>
      </c>
      <c r="U293" s="58">
        <f t="shared" si="379"/>
        <v>5.2326344872428709E-3</v>
      </c>
      <c r="V293" s="58">
        <f t="shared" si="379"/>
        <v>1.482392826466028E-2</v>
      </c>
      <c r="W293" s="58">
        <f t="shared" si="379"/>
        <v>-4.5932895885001379E-3</v>
      </c>
      <c r="X293" s="58">
        <f t="shared" si="379"/>
        <v>1.1220740108947247E-2</v>
      </c>
      <c r="Y293" s="58">
        <f t="shared" si="379"/>
        <v>6.9231313209212608E-3</v>
      </c>
      <c r="Z293" s="58">
        <f t="shared" si="379"/>
        <v>-1.0821036891823677E-2</v>
      </c>
      <c r="AA293" s="58">
        <f t="shared" si="379"/>
        <v>2.902822706756325E-2</v>
      </c>
      <c r="AB293" s="58">
        <f t="shared" si="379"/>
        <v>1.2713517008812625E-2</v>
      </c>
      <c r="AC293" s="58">
        <f t="shared" si="379"/>
        <v>-1.4115716466697181E-3</v>
      </c>
      <c r="AD293" s="58">
        <f t="shared" si="379"/>
        <v>2.9239261821107032E-2</v>
      </c>
      <c r="AE293" s="58">
        <f t="shared" si="379"/>
        <v>3.1355752591578412E-2</v>
      </c>
      <c r="AF293" s="58">
        <f t="shared" si="379"/>
        <v>2.7515888928801413E-2</v>
      </c>
      <c r="AG293" s="58">
        <f t="shared" si="379"/>
        <v>3.4856596900006753E-2</v>
      </c>
      <c r="AH293" s="58">
        <f t="shared" ref="AH293:BH293" si="380">AH91/AH87-1</f>
        <v>3.1344002475036881E-2</v>
      </c>
      <c r="AI293" s="58">
        <f t="shared" si="380"/>
        <v>7.144508353604806E-3</v>
      </c>
      <c r="AJ293" s="58">
        <f t="shared" si="380"/>
        <v>2.6179739147329073E-2</v>
      </c>
      <c r="AK293" s="58">
        <f t="shared" si="380"/>
        <v>7.81722761403425E-3</v>
      </c>
      <c r="AL293" s="58">
        <f t="shared" si="380"/>
        <v>2.6744101165241396E-3</v>
      </c>
      <c r="AM293" s="58">
        <f t="shared" si="380"/>
        <v>1.7510176046841908E-2</v>
      </c>
      <c r="AN293" s="58">
        <f t="shared" si="380"/>
        <v>2.6170714882194135E-2</v>
      </c>
      <c r="AO293" s="58">
        <f t="shared" si="380"/>
        <v>5.2479116936787751E-3</v>
      </c>
      <c r="AP293" s="58">
        <f t="shared" si="380"/>
        <v>3.2341087124426737E-2</v>
      </c>
      <c r="AQ293" s="58">
        <f t="shared" si="380"/>
        <v>1.5939316770858358E-2</v>
      </c>
      <c r="AR293" s="58">
        <f t="shared" si="380"/>
        <v>-7.9884690331221142E-3</v>
      </c>
      <c r="AS293" s="58">
        <f t="shared" si="380"/>
        <v>6.1064526171992206E-2</v>
      </c>
      <c r="AT293" s="58">
        <f t="shared" si="380"/>
        <v>1.1804420371657853E-2</v>
      </c>
      <c r="AU293" s="58">
        <f t="shared" si="380"/>
        <v>-4.0158278283752846E-4</v>
      </c>
      <c r="AV293" s="58">
        <f t="shared" si="380"/>
        <v>4.2079511488182453E-2</v>
      </c>
      <c r="AW293" s="58">
        <f t="shared" si="380"/>
        <v>2.4998870429287168E-2</v>
      </c>
      <c r="AX293" s="58">
        <f t="shared" si="380"/>
        <v>4.7220463990915729E-3</v>
      </c>
      <c r="AY293" s="58">
        <f t="shared" si="380"/>
        <v>5.5740972668945066E-3</v>
      </c>
      <c r="AZ293" s="58">
        <f t="shared" si="380"/>
        <v>-1.9544931503114649E-2</v>
      </c>
      <c r="BA293" s="58">
        <f t="shared" si="380"/>
        <v>3.8737324376709736E-3</v>
      </c>
      <c r="BB293" s="58">
        <f t="shared" si="380"/>
        <v>8.2775321188275353E-3</v>
      </c>
      <c r="BC293" s="58">
        <f t="shared" si="380"/>
        <v>1.6661725554727891E-2</v>
      </c>
      <c r="BD293" s="58">
        <f t="shared" si="380"/>
        <v>-5.4510502220003199E-3</v>
      </c>
      <c r="BE293" s="58">
        <f t="shared" si="380"/>
        <v>-1.2555223885795108E-3</v>
      </c>
      <c r="BF293" s="58" t="e">
        <f t="shared" si="380"/>
        <v>#DIV/0!</v>
      </c>
      <c r="BG293" s="58">
        <f t="shared" si="380"/>
        <v>3.9418458146824875E-3</v>
      </c>
      <c r="BH293" s="58">
        <f t="shared" si="380"/>
        <v>5.2308418684581248E-3</v>
      </c>
    </row>
    <row r="294" spans="1:60" s="7" customFormat="1" x14ac:dyDescent="0.2">
      <c r="A294" s="138">
        <f t="shared" si="330"/>
        <v>43646</v>
      </c>
      <c r="B294" s="16">
        <f t="shared" ref="B294:AG294" si="381">B92/B88-1</f>
        <v>1.4450059644736335E-2</v>
      </c>
      <c r="C294" s="16">
        <f t="shared" si="381"/>
        <v>1.5510440048522423E-2</v>
      </c>
      <c r="D294" s="7">
        <f t="shared" si="381"/>
        <v>6.928148612534768E-3</v>
      </c>
      <c r="E294" s="7">
        <f t="shared" si="381"/>
        <v>3.2745388241848028E-2</v>
      </c>
      <c r="F294" s="7">
        <f t="shared" si="381"/>
        <v>1.4216080368565143E-2</v>
      </c>
      <c r="G294" s="7">
        <f t="shared" si="381"/>
        <v>1.5618259802170131E-2</v>
      </c>
      <c r="H294" s="7">
        <f t="shared" si="381"/>
        <v>-8.7188367799272415E-3</v>
      </c>
      <c r="I294" s="20">
        <f t="shared" si="381"/>
        <v>1.5170352036047552E-2</v>
      </c>
      <c r="J294" s="7">
        <f t="shared" si="381"/>
        <v>9.457334546481011E-3</v>
      </c>
      <c r="K294" s="7">
        <f t="shared" si="381"/>
        <v>1.6935347387370125E-2</v>
      </c>
      <c r="L294" s="7">
        <f t="shared" si="381"/>
        <v>-0.11983705420209689</v>
      </c>
      <c r="M294" s="7">
        <f t="shared" si="381"/>
        <v>5.117205961373994E-3</v>
      </c>
      <c r="N294" s="7">
        <f t="shared" si="381"/>
        <v>1.3737087742736964E-2</v>
      </c>
      <c r="O294" s="7">
        <f t="shared" si="381"/>
        <v>6.5679244382073065E-3</v>
      </c>
      <c r="P294" s="7">
        <f t="shared" si="381"/>
        <v>-2.196659653779176E-2</v>
      </c>
      <c r="Q294" s="7">
        <f t="shared" si="381"/>
        <v>-6.6160127368921628E-3</v>
      </c>
      <c r="R294" s="7">
        <f t="shared" si="381"/>
        <v>1.6438746721561648E-2</v>
      </c>
      <c r="S294" s="7">
        <f t="shared" si="381"/>
        <v>1.1941642538706221E-2</v>
      </c>
      <c r="T294" s="7">
        <f t="shared" si="381"/>
        <v>-2.34572783703757E-4</v>
      </c>
      <c r="U294" s="7">
        <f t="shared" si="381"/>
        <v>4.5078017039870133E-3</v>
      </c>
      <c r="V294" s="7">
        <f t="shared" si="381"/>
        <v>1.3634799574059553E-2</v>
      </c>
      <c r="W294" s="7">
        <f t="shared" si="381"/>
        <v>1.6295432134421084E-3</v>
      </c>
      <c r="X294" s="7">
        <f t="shared" si="381"/>
        <v>1.0808292190751523E-2</v>
      </c>
      <c r="Y294" s="7">
        <f t="shared" si="381"/>
        <v>5.6480146261310704E-3</v>
      </c>
      <c r="Z294" s="7">
        <f t="shared" si="381"/>
        <v>-1.7507586973985578E-2</v>
      </c>
      <c r="AA294" s="7">
        <f t="shared" si="381"/>
        <v>3.4421198152298382E-2</v>
      </c>
      <c r="AB294" s="7">
        <f t="shared" si="381"/>
        <v>1.1516857933877356E-2</v>
      </c>
      <c r="AC294" s="7">
        <f t="shared" si="381"/>
        <v>-1.3457665637851557E-3</v>
      </c>
      <c r="AD294" s="7">
        <f t="shared" si="381"/>
        <v>2.2554567029220429E-2</v>
      </c>
      <c r="AE294" s="7">
        <f t="shared" si="381"/>
        <v>3.2745388241848028E-2</v>
      </c>
      <c r="AF294" s="7">
        <f t="shared" si="381"/>
        <v>2.8421284336205277E-2</v>
      </c>
      <c r="AG294" s="7">
        <f t="shared" si="381"/>
        <v>4.062902513677602E-2</v>
      </c>
      <c r="AH294" s="7">
        <f t="shared" ref="AH294:BH294" si="382">AH92/AH88-1</f>
        <v>3.2127728472969075E-2</v>
      </c>
      <c r="AI294" s="7">
        <f t="shared" si="382"/>
        <v>6.4173715434661105E-3</v>
      </c>
      <c r="AJ294" s="7">
        <f t="shared" si="382"/>
        <v>1.9290883696464922E-2</v>
      </c>
      <c r="AK294" s="7">
        <f t="shared" si="382"/>
        <v>7.0142582315813051E-3</v>
      </c>
      <c r="AL294" s="7">
        <f t="shared" si="382"/>
        <v>3.2977886591902816E-3</v>
      </c>
      <c r="AM294" s="7">
        <f t="shared" si="382"/>
        <v>1.3003786946560014E-2</v>
      </c>
      <c r="AN294" s="7">
        <f t="shared" si="382"/>
        <v>3.2917999076426785E-2</v>
      </c>
      <c r="AO294" s="7">
        <f t="shared" si="382"/>
        <v>2.1509684591298761E-2</v>
      </c>
      <c r="AP294" s="7">
        <f t="shared" si="382"/>
        <v>3.621433101221716E-2</v>
      </c>
      <c r="AQ294" s="7">
        <f t="shared" si="382"/>
        <v>2.3538665773057188E-2</v>
      </c>
      <c r="AR294" s="7">
        <f t="shared" si="382"/>
        <v>-1.8650310023726413E-2</v>
      </c>
      <c r="AS294" s="7">
        <f t="shared" si="382"/>
        <v>5.9476438835849299E-2</v>
      </c>
      <c r="AT294" s="7">
        <f t="shared" si="382"/>
        <v>1.0274158546722756E-2</v>
      </c>
      <c r="AU294" s="7">
        <f t="shared" si="382"/>
        <v>-3.4743608094016665E-3</v>
      </c>
      <c r="AV294" s="7">
        <f t="shared" si="382"/>
        <v>4.1573206902415061E-2</v>
      </c>
      <c r="AW294" s="7">
        <f t="shared" si="382"/>
        <v>2.455095684554931E-2</v>
      </c>
      <c r="AX294" s="7">
        <f t="shared" si="382"/>
        <v>7.2277042218815701E-3</v>
      </c>
      <c r="AY294" s="7">
        <f t="shared" si="382"/>
        <v>9.7701554264932877E-3</v>
      </c>
      <c r="AZ294" s="7">
        <f t="shared" si="382"/>
        <v>-8.6972284633587416E-3</v>
      </c>
      <c r="BA294" s="7">
        <f t="shared" si="382"/>
        <v>4.6905121726050769E-3</v>
      </c>
      <c r="BB294" s="7">
        <f t="shared" si="382"/>
        <v>8.3421970255621591E-3</v>
      </c>
      <c r="BC294" s="7">
        <f t="shared" si="382"/>
        <v>1.4235697254365576E-2</v>
      </c>
      <c r="BD294" s="7">
        <f t="shared" si="382"/>
        <v>-5.7781072453100268E-3</v>
      </c>
      <c r="BE294" s="7">
        <f t="shared" si="382"/>
        <v>4.0203120827309036E-5</v>
      </c>
      <c r="BF294" s="7" t="e">
        <f t="shared" si="382"/>
        <v>#DIV/0!</v>
      </c>
      <c r="BG294" s="7">
        <f t="shared" si="382"/>
        <v>3.8606481513181468E-3</v>
      </c>
      <c r="BH294" s="7">
        <f t="shared" si="382"/>
        <v>2.3933979889325663E-3</v>
      </c>
    </row>
    <row r="295" spans="1:60" s="7" customFormat="1" x14ac:dyDescent="0.2">
      <c r="A295" s="138">
        <f t="shared" si="330"/>
        <v>43738</v>
      </c>
      <c r="B295" s="16">
        <f t="shared" ref="B295:AG295" si="383">B93/B89-1</f>
        <v>1.7841886727763656E-2</v>
      </c>
      <c r="C295" s="16">
        <f t="shared" si="383"/>
        <v>1.9208074600916891E-2</v>
      </c>
      <c r="D295" s="7">
        <f t="shared" si="383"/>
        <v>7.1017417961489748E-3</v>
      </c>
      <c r="E295" s="7">
        <f t="shared" si="383"/>
        <v>3.4673114694539597E-2</v>
      </c>
      <c r="F295" s="7">
        <f t="shared" si="383"/>
        <v>1.8441865216552999E-2</v>
      </c>
      <c r="G295" s="7">
        <f t="shared" si="383"/>
        <v>2.0305196717799845E-2</v>
      </c>
      <c r="H295" s="7">
        <f t="shared" si="383"/>
        <v>-1.2031816738922174E-2</v>
      </c>
      <c r="I295" s="20">
        <f t="shared" si="383"/>
        <v>1.8108337205825942E-2</v>
      </c>
      <c r="J295" s="7">
        <f t="shared" si="383"/>
        <v>1.5989810269817939E-2</v>
      </c>
      <c r="K295" s="7">
        <f t="shared" si="383"/>
        <v>2.1225987943627622E-2</v>
      </c>
      <c r="L295" s="7">
        <f t="shared" si="383"/>
        <v>-0.11363220187762435</v>
      </c>
      <c r="M295" s="7">
        <f t="shared" si="383"/>
        <v>1.6174431811022405E-3</v>
      </c>
      <c r="N295" s="7">
        <f t="shared" si="383"/>
        <v>1.8430295028875721E-2</v>
      </c>
      <c r="O295" s="7">
        <f t="shared" si="383"/>
        <v>1.330144439780967E-2</v>
      </c>
      <c r="P295" s="7">
        <f t="shared" si="383"/>
        <v>-2.2790209646837978E-2</v>
      </c>
      <c r="Q295" s="7">
        <f t="shared" si="383"/>
        <v>6.7574327889736718E-3</v>
      </c>
      <c r="R295" s="7">
        <f t="shared" si="383"/>
        <v>1.6238839922233961E-2</v>
      </c>
      <c r="S295" s="7">
        <f t="shared" si="383"/>
        <v>1.5094873083671301E-2</v>
      </c>
      <c r="T295" s="7">
        <f t="shared" si="383"/>
        <v>-4.4974275246266737E-3</v>
      </c>
      <c r="U295" s="7">
        <f t="shared" si="383"/>
        <v>8.6558822505389266E-4</v>
      </c>
      <c r="V295" s="7">
        <f t="shared" si="383"/>
        <v>1.1893354245476662E-2</v>
      </c>
      <c r="W295" s="7">
        <f t="shared" si="383"/>
        <v>-6.7877336335331329E-4</v>
      </c>
      <c r="X295" s="7">
        <f t="shared" si="383"/>
        <v>9.1566714554260908E-3</v>
      </c>
      <c r="Y295" s="7">
        <f t="shared" si="383"/>
        <v>7.7937442854341121E-3</v>
      </c>
      <c r="Z295" s="7">
        <f t="shared" si="383"/>
        <v>-1.2937887510317547E-2</v>
      </c>
      <c r="AA295" s="7">
        <f t="shared" si="383"/>
        <v>3.3228146575928319E-2</v>
      </c>
      <c r="AB295" s="7">
        <f t="shared" si="383"/>
        <v>1.3379537191564594E-2</v>
      </c>
      <c r="AC295" s="7">
        <f t="shared" si="383"/>
        <v>-1.5962035598108271E-3</v>
      </c>
      <c r="AD295" s="7">
        <f t="shared" si="383"/>
        <v>1.8182462798824739E-2</v>
      </c>
      <c r="AE295" s="7">
        <f t="shared" si="383"/>
        <v>3.4673114694539597E-2</v>
      </c>
      <c r="AF295" s="7">
        <f t="shared" si="383"/>
        <v>2.778767966426976E-2</v>
      </c>
      <c r="AG295" s="7">
        <f t="shared" si="383"/>
        <v>3.500386486849516E-2</v>
      </c>
      <c r="AH295" s="7">
        <f t="shared" ref="AH295:BH295" si="384">AH93/AH89-1</f>
        <v>3.5566807856117544E-2</v>
      </c>
      <c r="AI295" s="7">
        <f t="shared" si="384"/>
        <v>9.2972975253957646E-3</v>
      </c>
      <c r="AJ295" s="7">
        <f t="shared" si="384"/>
        <v>2.2739679389439216E-2</v>
      </c>
      <c r="AK295" s="7">
        <f t="shared" si="384"/>
        <v>8.7341020136810776E-3</v>
      </c>
      <c r="AL295" s="7">
        <f t="shared" si="384"/>
        <v>6.6683398869629151E-3</v>
      </c>
      <c r="AM295" s="7">
        <f t="shared" si="384"/>
        <v>1.5554422242191501E-2</v>
      </c>
      <c r="AN295" s="7">
        <f t="shared" si="384"/>
        <v>3.633570813376763E-2</v>
      </c>
      <c r="AO295" s="7">
        <f t="shared" si="384"/>
        <v>1.5279979510242514E-2</v>
      </c>
      <c r="AP295" s="7">
        <f t="shared" si="384"/>
        <v>4.2464984501610292E-2</v>
      </c>
      <c r="AQ295" s="7">
        <f t="shared" si="384"/>
        <v>4.9042846141397867E-2</v>
      </c>
      <c r="AR295" s="7">
        <f t="shared" si="384"/>
        <v>-2.3271461894493473E-2</v>
      </c>
      <c r="AS295" s="7">
        <f t="shared" si="384"/>
        <v>5.60839970686422E-2</v>
      </c>
      <c r="AT295" s="7">
        <f t="shared" si="384"/>
        <v>1.0570852977096479E-2</v>
      </c>
      <c r="AU295" s="7">
        <f t="shared" si="384"/>
        <v>-2.5163873248150725E-3</v>
      </c>
      <c r="AV295" s="7">
        <f t="shared" si="384"/>
        <v>4.2047961941024559E-2</v>
      </c>
      <c r="AW295" s="7">
        <f t="shared" si="384"/>
        <v>2.2059261672441544E-2</v>
      </c>
      <c r="AX295" s="7">
        <f t="shared" si="384"/>
        <v>1.7852399610809311E-2</v>
      </c>
      <c r="AY295" s="7">
        <f t="shared" si="384"/>
        <v>1.3540830688369976E-2</v>
      </c>
      <c r="AZ295" s="7">
        <f t="shared" si="384"/>
        <v>-1.7469131166109042E-3</v>
      </c>
      <c r="BA295" s="7">
        <f t="shared" si="384"/>
        <v>4.1456622445896762E-3</v>
      </c>
      <c r="BB295" s="7">
        <f t="shared" si="384"/>
        <v>1.3730452494850276E-2</v>
      </c>
      <c r="BC295" s="7">
        <f t="shared" si="384"/>
        <v>2.3235615575902591E-2</v>
      </c>
      <c r="BD295" s="7">
        <f t="shared" si="384"/>
        <v>2.398048965471733E-2</v>
      </c>
      <c r="BE295" s="7">
        <f t="shared" si="384"/>
        <v>8.4049136107229305E-3</v>
      </c>
      <c r="BF295" s="7" t="e">
        <f t="shared" si="384"/>
        <v>#DIV/0!</v>
      </c>
      <c r="BG295" s="7">
        <f t="shared" si="384"/>
        <v>1.4755281096830997E-2</v>
      </c>
      <c r="BH295" s="7">
        <f t="shared" si="384"/>
        <v>1.6468328159850776E-2</v>
      </c>
    </row>
    <row r="296" spans="1:60" s="7" customFormat="1" ht="12" thickBot="1" x14ac:dyDescent="0.25">
      <c r="A296" s="138">
        <f t="shared" si="330"/>
        <v>43829</v>
      </c>
      <c r="B296" s="14">
        <f t="shared" ref="B296:AG296" si="385">B94/B90-1</f>
        <v>1.6615028821822975E-2</v>
      </c>
      <c r="C296" s="14">
        <f t="shared" si="385"/>
        <v>1.755015267378246E-2</v>
      </c>
      <c r="D296" s="22">
        <f t="shared" si="385"/>
        <v>5.0366900032206008E-3</v>
      </c>
      <c r="E296" s="22">
        <f t="shared" si="385"/>
        <v>3.7258221406631264E-2</v>
      </c>
      <c r="F296" s="22">
        <f t="shared" si="385"/>
        <v>1.7006338990705583E-2</v>
      </c>
      <c r="G296" s="22">
        <f t="shared" si="385"/>
        <v>1.8278627224063815E-2</v>
      </c>
      <c r="H296" s="22">
        <f t="shared" si="385"/>
        <v>-4.159092840762102E-3</v>
      </c>
      <c r="I296" s="23">
        <f t="shared" si="385"/>
        <v>1.7579501263354613E-2</v>
      </c>
      <c r="J296" s="22">
        <f t="shared" si="385"/>
        <v>9.9298170258690366E-3</v>
      </c>
      <c r="K296" s="22">
        <f t="shared" si="385"/>
        <v>2.0061208713702428E-2</v>
      </c>
      <c r="L296" s="22">
        <f t="shared" si="385"/>
        <v>-0.1035824102936368</v>
      </c>
      <c r="M296" s="22">
        <f t="shared" si="385"/>
        <v>-9.174066171098727E-3</v>
      </c>
      <c r="N296" s="22">
        <f t="shared" si="385"/>
        <v>2.0018229618654848E-2</v>
      </c>
      <c r="O296" s="22">
        <f t="shared" si="385"/>
        <v>8.2571317592738946E-3</v>
      </c>
      <c r="P296" s="22">
        <f t="shared" si="385"/>
        <v>-2.0373759644142009E-2</v>
      </c>
      <c r="Q296" s="22">
        <f t="shared" si="385"/>
        <v>2.364565264907581E-3</v>
      </c>
      <c r="R296" s="22">
        <f t="shared" si="385"/>
        <v>1.2540380136093265E-2</v>
      </c>
      <c r="S296" s="22">
        <f t="shared" si="385"/>
        <v>1.1847179701480748E-2</v>
      </c>
      <c r="T296" s="22">
        <f t="shared" si="385"/>
        <v>-5.6588815614511123E-3</v>
      </c>
      <c r="U296" s="22">
        <f t="shared" si="385"/>
        <v>-4.2096653560034225E-3</v>
      </c>
      <c r="V296" s="22">
        <f t="shared" si="385"/>
        <v>9.4879835777048616E-3</v>
      </c>
      <c r="W296" s="22">
        <f t="shared" si="385"/>
        <v>-3.3804980218793412E-3</v>
      </c>
      <c r="X296" s="22">
        <f t="shared" si="385"/>
        <v>6.6480836374187557E-3</v>
      </c>
      <c r="Y296" s="22">
        <f t="shared" si="385"/>
        <v>3.1281772727749235E-3</v>
      </c>
      <c r="Z296" s="22">
        <f t="shared" si="385"/>
        <v>-1.8787248358093089E-2</v>
      </c>
      <c r="AA296" s="22">
        <f t="shared" si="385"/>
        <v>2.968253085191308E-2</v>
      </c>
      <c r="AB296" s="22">
        <f t="shared" si="385"/>
        <v>1.3355936872356811E-2</v>
      </c>
      <c r="AC296" s="22">
        <f t="shared" si="385"/>
        <v>-4.1137882893226285E-3</v>
      </c>
      <c r="AD296" s="22">
        <f t="shared" si="385"/>
        <v>1.4218797195051813E-2</v>
      </c>
      <c r="AE296" s="22">
        <f t="shared" si="385"/>
        <v>3.7258221406631264E-2</v>
      </c>
      <c r="AF296" s="22">
        <f t="shared" si="385"/>
        <v>2.5035358987542722E-2</v>
      </c>
      <c r="AG296" s="22">
        <f t="shared" si="385"/>
        <v>3.615475191406281E-2</v>
      </c>
      <c r="AH296" s="22">
        <f t="shared" ref="AH296:BH296" si="386">AH94/AH90-1</f>
        <v>3.9119629992329985E-2</v>
      </c>
      <c r="AI296" s="22">
        <f t="shared" si="386"/>
        <v>1.2827708055247689E-2</v>
      </c>
      <c r="AJ296" s="22">
        <f t="shared" si="386"/>
        <v>1.9259578481927386E-2</v>
      </c>
      <c r="AK296" s="22">
        <f t="shared" si="386"/>
        <v>7.7488255894158087E-3</v>
      </c>
      <c r="AL296" s="22">
        <f t="shared" si="386"/>
        <v>1.4187615859725611E-2</v>
      </c>
      <c r="AM296" s="22">
        <f t="shared" si="386"/>
        <v>1.0129665580794978E-2</v>
      </c>
      <c r="AN296" s="22">
        <f t="shared" si="386"/>
        <v>4.8959766432476348E-2</v>
      </c>
      <c r="AO296" s="22">
        <f t="shared" si="386"/>
        <v>2.9086529295019758E-2</v>
      </c>
      <c r="AP296" s="22">
        <f t="shared" si="386"/>
        <v>5.4684730997789588E-2</v>
      </c>
      <c r="AQ296" s="22">
        <f t="shared" si="386"/>
        <v>2.5537723417191183E-2</v>
      </c>
      <c r="AR296" s="22">
        <f t="shared" si="386"/>
        <v>-2.3573745555010239E-2</v>
      </c>
      <c r="AS296" s="22">
        <f t="shared" si="386"/>
        <v>4.7136138856795018E-2</v>
      </c>
      <c r="AT296" s="22">
        <f t="shared" si="386"/>
        <v>8.8500014515466852E-3</v>
      </c>
      <c r="AU296" s="22">
        <f t="shared" si="386"/>
        <v>-3.8363297101846605E-3</v>
      </c>
      <c r="AV296" s="22">
        <f t="shared" si="386"/>
        <v>3.4852934448532213E-2</v>
      </c>
      <c r="AW296" s="22">
        <f t="shared" si="386"/>
        <v>1.4523711178846765E-2</v>
      </c>
      <c r="AX296" s="22">
        <f t="shared" si="386"/>
        <v>7.4033094684455847E-3</v>
      </c>
      <c r="AY296" s="22">
        <f t="shared" si="386"/>
        <v>1.1660609012696277E-2</v>
      </c>
      <c r="AZ296" s="22">
        <f t="shared" si="386"/>
        <v>3.7504663709713171E-3</v>
      </c>
      <c r="BA296" s="22">
        <f t="shared" si="386"/>
        <v>-8.2251319407774526E-3</v>
      </c>
      <c r="BB296" s="22">
        <f t="shared" si="386"/>
        <v>8.7875385442721665E-3</v>
      </c>
      <c r="BC296" s="22">
        <f t="shared" si="386"/>
        <v>1.656002994545136E-2</v>
      </c>
      <c r="BD296" s="22">
        <f t="shared" si="386"/>
        <v>3.5416546146691763E-2</v>
      </c>
      <c r="BE296" s="22">
        <f t="shared" si="386"/>
        <v>4.187262078381826E-3</v>
      </c>
      <c r="BF296" s="22" t="e">
        <f t="shared" si="386"/>
        <v>#DIV/0!</v>
      </c>
      <c r="BG296" s="22">
        <f t="shared" si="386"/>
        <v>9.1387814782959431E-3</v>
      </c>
      <c r="BH296" s="22">
        <f t="shared" si="386"/>
        <v>8.4377474667056696E-3</v>
      </c>
    </row>
    <row r="297" spans="1:60" s="7" customFormat="1" x14ac:dyDescent="0.2">
      <c r="A297" s="138">
        <f t="shared" si="330"/>
        <v>43920</v>
      </c>
      <c r="B297" s="56">
        <f t="shared" ref="B297:Q297" si="387">B95/B91-1</f>
        <v>-1.7551120758263261E-2</v>
      </c>
      <c r="C297" s="56">
        <f t="shared" si="387"/>
        <v>1.2162362891632306E-4</v>
      </c>
      <c r="D297" s="57">
        <f t="shared" si="387"/>
        <v>-3.1782887883677891E-3</v>
      </c>
      <c r="E297" s="57">
        <f t="shared" si="387"/>
        <v>2.2081257368923302E-2</v>
      </c>
      <c r="F297" s="57">
        <f t="shared" si="387"/>
        <v>-2.4700596502379879E-2</v>
      </c>
      <c r="G297" s="57">
        <f t="shared" si="387"/>
        <v>-1.5204329276826689E-3</v>
      </c>
      <c r="H297" s="57">
        <f t="shared" si="387"/>
        <v>-0.40885057623985033</v>
      </c>
      <c r="I297" s="97">
        <f t="shared" si="387"/>
        <v>-2.0763897262790265E-2</v>
      </c>
      <c r="J297" s="58">
        <f t="shared" si="387"/>
        <v>4.7777322012789725E-3</v>
      </c>
      <c r="K297" s="58">
        <f t="shared" si="387"/>
        <v>-2.8623865128372117E-3</v>
      </c>
      <c r="L297" s="58">
        <f t="shared" si="387"/>
        <v>-5.666398280309104E-2</v>
      </c>
      <c r="M297" s="58">
        <f t="shared" si="387"/>
        <v>-6.326494969972396E-3</v>
      </c>
      <c r="N297" s="58">
        <f t="shared" si="387"/>
        <v>4.843401586800411E-3</v>
      </c>
      <c r="O297" s="58">
        <f t="shared" si="387"/>
        <v>-1.0364353077404131E-2</v>
      </c>
      <c r="P297" s="58">
        <f t="shared" si="387"/>
        <v>-2.1510086451012822E-2</v>
      </c>
      <c r="Q297" s="58">
        <f t="shared" si="387"/>
        <v>-6.0827971136782066E-3</v>
      </c>
      <c r="R297" s="58">
        <f t="shared" ref="R297:BH297" si="388">R95/R91-1</f>
        <v>6.8523235308433073E-3</v>
      </c>
      <c r="S297" s="58">
        <f t="shared" si="388"/>
        <v>1.3204631736122519E-2</v>
      </c>
      <c r="T297" s="58">
        <f t="shared" si="388"/>
        <v>-1.4736598464671902E-2</v>
      </c>
      <c r="U297" s="58">
        <f t="shared" si="388"/>
        <v>-1.3383813668127131E-2</v>
      </c>
      <c r="V297" s="58">
        <f t="shared" si="388"/>
        <v>1.5418822545611999E-3</v>
      </c>
      <c r="W297" s="58">
        <f t="shared" si="388"/>
        <v>-7.7988883141925092E-3</v>
      </c>
      <c r="X297" s="58">
        <f t="shared" si="388"/>
        <v>-5.2511840680224964E-3</v>
      </c>
      <c r="Y297" s="58">
        <f t="shared" si="388"/>
        <v>-1.3590167464354597E-3</v>
      </c>
      <c r="Z297" s="58">
        <f t="shared" si="388"/>
        <v>-2.1592466746513828E-2</v>
      </c>
      <c r="AA297" s="58">
        <f t="shared" si="388"/>
        <v>2.2871031486647819E-2</v>
      </c>
      <c r="AB297" s="58">
        <f t="shared" si="388"/>
        <v>5.9980424838226298E-3</v>
      </c>
      <c r="AC297" s="58">
        <f t="shared" si="388"/>
        <v>-6.9903438564929976E-3</v>
      </c>
      <c r="AD297" s="58">
        <f t="shared" si="388"/>
        <v>8.3322475240807936E-3</v>
      </c>
      <c r="AE297" s="58">
        <f t="shared" si="388"/>
        <v>2.2081257368923302E-2</v>
      </c>
      <c r="AF297" s="58">
        <f t="shared" si="388"/>
        <v>7.971566154393539E-3</v>
      </c>
      <c r="AG297" s="58">
        <f t="shared" si="388"/>
        <v>3.4039717950753223E-2</v>
      </c>
      <c r="AH297" s="58">
        <f t="shared" si="388"/>
        <v>2.2164013925761061E-2</v>
      </c>
      <c r="AI297" s="58">
        <f t="shared" si="388"/>
        <v>2.0393319375295871E-3</v>
      </c>
      <c r="AJ297" s="58">
        <f t="shared" si="388"/>
        <v>1.1373477182028191E-2</v>
      </c>
      <c r="AK297" s="58">
        <f t="shared" si="388"/>
        <v>5.0526802368122681E-4</v>
      </c>
      <c r="AL297" s="58">
        <f t="shared" si="388"/>
        <v>8.1740489086157275E-4</v>
      </c>
      <c r="AM297" s="58">
        <f t="shared" si="388"/>
        <v>-2.3902709203271755E-3</v>
      </c>
      <c r="AN297" s="58">
        <f t="shared" si="388"/>
        <v>-2.8392724279487691E-2</v>
      </c>
      <c r="AO297" s="58">
        <f t="shared" si="388"/>
        <v>-7.0823756733824239E-2</v>
      </c>
      <c r="AP297" s="58">
        <f t="shared" si="388"/>
        <v>-1.6207737532281441E-2</v>
      </c>
      <c r="AQ297" s="58">
        <f t="shared" si="388"/>
        <v>-6.4931191542413336E-3</v>
      </c>
      <c r="AR297" s="58">
        <f t="shared" si="388"/>
        <v>-2.7208149955739169E-2</v>
      </c>
      <c r="AS297" s="58">
        <f t="shared" si="388"/>
        <v>3.8854426813479614E-2</v>
      </c>
      <c r="AT297" s="58">
        <f t="shared" si="388"/>
        <v>-2.2683911367898935E-3</v>
      </c>
      <c r="AU297" s="58">
        <f t="shared" si="388"/>
        <v>-1.2509347059987852E-2</v>
      </c>
      <c r="AV297" s="58">
        <f t="shared" si="388"/>
        <v>2.9313728606652711E-2</v>
      </c>
      <c r="AW297" s="58">
        <f t="shared" si="388"/>
        <v>1.5657289163057975E-2</v>
      </c>
      <c r="AX297" s="58">
        <f t="shared" si="388"/>
        <v>-1.8717201669041894E-2</v>
      </c>
      <c r="AY297" s="58">
        <f t="shared" si="388"/>
        <v>-0.15908273139897888</v>
      </c>
      <c r="AZ297" s="58">
        <f t="shared" si="388"/>
        <v>-1.7145432001787198E-3</v>
      </c>
      <c r="BA297" s="58">
        <f t="shared" si="388"/>
        <v>-1.7957405344086186E-2</v>
      </c>
      <c r="BB297" s="58">
        <f t="shared" si="388"/>
        <v>3.4010252494305337E-3</v>
      </c>
      <c r="BC297" s="58">
        <f t="shared" si="388"/>
        <v>1.282658785513302E-2</v>
      </c>
      <c r="BD297" s="58">
        <f t="shared" si="388"/>
        <v>-4.8662122733570623E-2</v>
      </c>
      <c r="BE297" s="58">
        <f t="shared" si="388"/>
        <v>-2.1414006557846088E-2</v>
      </c>
      <c r="BF297" s="58" t="e">
        <f t="shared" si="388"/>
        <v>#DIV/0!</v>
      </c>
      <c r="BG297" s="58">
        <f t="shared" si="388"/>
        <v>-1.6523836983842632E-2</v>
      </c>
      <c r="BH297" s="58">
        <f t="shared" si="388"/>
        <v>-8.8369810318912334E-3</v>
      </c>
    </row>
    <row r="298" spans="1:60" s="7" customFormat="1" x14ac:dyDescent="0.2">
      <c r="A298" s="138">
        <f t="shared" si="330"/>
        <v>44012</v>
      </c>
      <c r="B298" s="16">
        <f t="shared" ref="B298:Q298" si="389">B96/B92-1</f>
        <v>-2.4260376983799348E-2</v>
      </c>
      <c r="C298" s="16">
        <f t="shared" si="389"/>
        <v>-1.316238694386429E-2</v>
      </c>
      <c r="D298" s="7">
        <f t="shared" si="389"/>
        <v>-1.1323188406779372E-2</v>
      </c>
      <c r="E298" s="7">
        <f t="shared" si="389"/>
        <v>2.0056281709330603E-2</v>
      </c>
      <c r="F298" s="7">
        <f t="shared" si="389"/>
        <v>-3.1594480016685078E-2</v>
      </c>
      <c r="G298" s="7">
        <f t="shared" si="389"/>
        <v>-1.7208706866494117E-2</v>
      </c>
      <c r="H298" s="7">
        <f t="shared" si="389"/>
        <v>-0.27267406615361056</v>
      </c>
      <c r="I298" s="20">
        <f t="shared" si="389"/>
        <v>-2.7074837024092191E-2</v>
      </c>
      <c r="J298" s="7">
        <f t="shared" si="389"/>
        <v>-4.6414671227216209E-3</v>
      </c>
      <c r="K298" s="7">
        <f t="shared" si="389"/>
        <v>-1.9875585433500653E-2</v>
      </c>
      <c r="L298" s="7">
        <f t="shared" si="389"/>
        <v>-4.2742625169698734E-2</v>
      </c>
      <c r="M298" s="7">
        <f t="shared" si="389"/>
        <v>-7.0758714697729541E-3</v>
      </c>
      <c r="N298" s="7">
        <f t="shared" si="389"/>
        <v>-6.3771402867248694E-3</v>
      </c>
      <c r="O298" s="7">
        <f t="shared" si="389"/>
        <v>-1.2688454341218347E-2</v>
      </c>
      <c r="P298" s="7">
        <f t="shared" si="389"/>
        <v>-2.1755053593851992E-2</v>
      </c>
      <c r="Q298" s="7">
        <f t="shared" si="389"/>
        <v>-1.133000451972932E-2</v>
      </c>
      <c r="R298" s="7">
        <f t="shared" ref="R298:BH298" si="390">R96/R92-1</f>
        <v>2.048677244621544E-4</v>
      </c>
      <c r="S298" s="7">
        <f t="shared" si="390"/>
        <v>1.8630904160992223E-3</v>
      </c>
      <c r="T298" s="7">
        <f t="shared" si="390"/>
        <v>-2.0992728732153521E-2</v>
      </c>
      <c r="U298" s="7">
        <f t="shared" si="390"/>
        <v>-2.5441023814775088E-2</v>
      </c>
      <c r="V298" s="7">
        <f t="shared" si="390"/>
        <v>-8.9057243079005977E-3</v>
      </c>
      <c r="W298" s="7">
        <f t="shared" si="390"/>
        <v>-2.1648282661994367E-2</v>
      </c>
      <c r="X298" s="7">
        <f t="shared" si="390"/>
        <v>-1.2645116655352173E-2</v>
      </c>
      <c r="Y298" s="7">
        <f t="shared" si="390"/>
        <v>-1.09492160429292E-2</v>
      </c>
      <c r="Z298" s="7">
        <f t="shared" si="390"/>
        <v>-2.7377925604126108E-2</v>
      </c>
      <c r="AA298" s="7">
        <f t="shared" si="390"/>
        <v>8.4403054960937585E-3</v>
      </c>
      <c r="AB298" s="7">
        <f t="shared" si="390"/>
        <v>-1.2201059615850607E-3</v>
      </c>
      <c r="AC298" s="7">
        <f t="shared" si="390"/>
        <v>-6.8676562348050085E-3</v>
      </c>
      <c r="AD298" s="7">
        <f t="shared" si="390"/>
        <v>8.9479795271807383E-4</v>
      </c>
      <c r="AE298" s="7">
        <f t="shared" si="390"/>
        <v>2.0056281709330603E-2</v>
      </c>
      <c r="AF298" s="7">
        <f t="shared" si="390"/>
        <v>3.6087046018753455E-3</v>
      </c>
      <c r="AG298" s="7">
        <f t="shared" si="390"/>
        <v>2.3147292213027137E-2</v>
      </c>
      <c r="AH298" s="7">
        <f t="shared" si="390"/>
        <v>2.1825232982859877E-2</v>
      </c>
      <c r="AI298" s="7">
        <f t="shared" si="390"/>
        <v>-6.1372854132137888E-3</v>
      </c>
      <c r="AJ298" s="7">
        <f t="shared" si="390"/>
        <v>4.6982745093639977E-3</v>
      </c>
      <c r="AK298" s="7">
        <f t="shared" si="390"/>
        <v>-8.7858263628334266E-3</v>
      </c>
      <c r="AL298" s="7">
        <f t="shared" si="390"/>
        <v>-7.0829159878212922E-3</v>
      </c>
      <c r="AM298" s="7">
        <f t="shared" si="390"/>
        <v>-1.212635782022653E-2</v>
      </c>
      <c r="AN298" s="7">
        <f t="shared" si="390"/>
        <v>-9.283060214404848E-2</v>
      </c>
      <c r="AO298" s="7">
        <f t="shared" si="390"/>
        <v>-0.16737304173956147</v>
      </c>
      <c r="AP298" s="7">
        <f t="shared" si="390"/>
        <v>-7.1597866650150221E-2</v>
      </c>
      <c r="AQ298" s="7">
        <f t="shared" si="390"/>
        <v>-9.8147179626030256E-3</v>
      </c>
      <c r="AR298" s="7">
        <f t="shared" si="390"/>
        <v>-2.5370537669108018E-2</v>
      </c>
      <c r="AS298" s="7">
        <f t="shared" si="390"/>
        <v>2.353298646674773E-2</v>
      </c>
      <c r="AT298" s="7">
        <f t="shared" si="390"/>
        <v>-7.9024337651848464E-3</v>
      </c>
      <c r="AU298" s="7">
        <f t="shared" si="390"/>
        <v>-1.6895440670240958E-2</v>
      </c>
      <c r="AV298" s="7">
        <f t="shared" si="390"/>
        <v>1.512925613851257E-2</v>
      </c>
      <c r="AW298" s="7">
        <f t="shared" si="390"/>
        <v>7.5983990895043263E-3</v>
      </c>
      <c r="AX298" s="7">
        <f t="shared" si="390"/>
        <v>-3.3818295742632509E-2</v>
      </c>
      <c r="AY298" s="7">
        <f t="shared" si="390"/>
        <v>-0.11362334424647391</v>
      </c>
      <c r="AZ298" s="7">
        <f t="shared" si="390"/>
        <v>-1.7146289229982292E-2</v>
      </c>
      <c r="BA298" s="7">
        <f t="shared" si="390"/>
        <v>-4.0134206632587599E-2</v>
      </c>
      <c r="BB298" s="7">
        <f t="shared" si="390"/>
        <v>4.0423121836989928E-3</v>
      </c>
      <c r="BC298" s="7">
        <f t="shared" si="390"/>
        <v>3.1100882244987638E-3</v>
      </c>
      <c r="BD298" s="7">
        <f t="shared" si="390"/>
        <v>-0.11686510995988608</v>
      </c>
      <c r="BE298" s="7">
        <f t="shared" si="390"/>
        <v>-3.7873065383647875E-2</v>
      </c>
      <c r="BF298" s="7" t="e">
        <f t="shared" si="390"/>
        <v>#DIV/0!</v>
      </c>
      <c r="BG298" s="7">
        <f t="shared" si="390"/>
        <v>-2.8163702377179467E-2</v>
      </c>
      <c r="BH298" s="7">
        <f t="shared" si="390"/>
        <v>-2.4430921379174464E-2</v>
      </c>
    </row>
    <row r="299" spans="1:60" s="7" customFormat="1" x14ac:dyDescent="0.2">
      <c r="A299" s="138">
        <f t="shared" si="330"/>
        <v>44104</v>
      </c>
      <c r="B299" s="16">
        <f t="shared" ref="B299:Q299" si="391">B97/B93-1</f>
        <v>-8.1862057793926635E-3</v>
      </c>
      <c r="C299" s="16">
        <f t="shared" si="391"/>
        <v>-3.9074457033636545E-3</v>
      </c>
      <c r="D299" s="7">
        <f t="shared" si="391"/>
        <v>-1.4805246299984698E-2</v>
      </c>
      <c r="E299" s="7">
        <f t="shared" si="391"/>
        <v>2.0694013825733881E-2</v>
      </c>
      <c r="F299" s="7">
        <f t="shared" si="391"/>
        <v>-9.766343149014145E-3</v>
      </c>
      <c r="G299" s="7">
        <f t="shared" si="391"/>
        <v>-4.1451850682668878E-3</v>
      </c>
      <c r="H299" s="7">
        <f t="shared" si="391"/>
        <v>-0.10470601872271423</v>
      </c>
      <c r="I299" s="20">
        <f t="shared" si="391"/>
        <v>-1.0985084365522924E-2</v>
      </c>
      <c r="J299" s="7">
        <f t="shared" si="391"/>
        <v>1.130914745795919E-2</v>
      </c>
      <c r="K299" s="7">
        <f t="shared" si="391"/>
        <v>-7.4258299769739411E-3</v>
      </c>
      <c r="L299" s="7">
        <f t="shared" si="391"/>
        <v>-3.2186456097795246E-2</v>
      </c>
      <c r="M299" s="7">
        <f t="shared" si="391"/>
        <v>-8.7142741285965997E-3</v>
      </c>
      <c r="N299" s="7">
        <f t="shared" si="391"/>
        <v>3.5787492502139528E-3</v>
      </c>
      <c r="O299" s="7">
        <f t="shared" si="391"/>
        <v>-3.1341286715813155E-2</v>
      </c>
      <c r="P299" s="7">
        <f t="shared" si="391"/>
        <v>-2.4341956749291627E-2</v>
      </c>
      <c r="Q299" s="7">
        <f t="shared" si="391"/>
        <v>-2.4027504346846307E-2</v>
      </c>
      <c r="R299" s="7">
        <f t="shared" ref="R299:BH299" si="392">R97/R93-1</f>
        <v>-7.5625874930526082E-3</v>
      </c>
      <c r="S299" s="7">
        <f t="shared" si="392"/>
        <v>2.616991056211937E-3</v>
      </c>
      <c r="T299" s="7">
        <f t="shared" si="392"/>
        <v>-2.3203881193545883E-2</v>
      </c>
      <c r="U299" s="7">
        <f t="shared" si="392"/>
        <v>-3.4187911407679739E-2</v>
      </c>
      <c r="V299" s="7">
        <f t="shared" si="392"/>
        <v>-1.4411048375855273E-2</v>
      </c>
      <c r="W299" s="7">
        <f t="shared" si="392"/>
        <v>-2.7284390146861903E-2</v>
      </c>
      <c r="X299" s="7">
        <f t="shared" si="392"/>
        <v>-2.6677496834933589E-2</v>
      </c>
      <c r="Y299" s="7">
        <f t="shared" si="392"/>
        <v>-2.0686851706256615E-2</v>
      </c>
      <c r="Z299" s="7">
        <f t="shared" si="392"/>
        <v>-3.5831929069750301E-2</v>
      </c>
      <c r="AA299" s="7">
        <f t="shared" si="392"/>
        <v>-2.9364658114846565E-3</v>
      </c>
      <c r="AB299" s="7">
        <f t="shared" si="392"/>
        <v>-7.8607065036798707E-3</v>
      </c>
      <c r="AC299" s="7">
        <f t="shared" si="392"/>
        <v>-5.1245421555861093E-3</v>
      </c>
      <c r="AD299" s="7">
        <f t="shared" si="392"/>
        <v>4.508969702241572E-3</v>
      </c>
      <c r="AE299" s="7">
        <f t="shared" si="392"/>
        <v>2.0694013825733881E-2</v>
      </c>
      <c r="AF299" s="7">
        <f t="shared" si="392"/>
        <v>2.5561231946116258E-3</v>
      </c>
      <c r="AG299" s="7">
        <f t="shared" si="392"/>
        <v>1.5019173513526773E-2</v>
      </c>
      <c r="AH299" s="7">
        <f t="shared" si="392"/>
        <v>2.4040602815331491E-2</v>
      </c>
      <c r="AI299" s="7">
        <f t="shared" si="392"/>
        <v>1.7517625294862782E-3</v>
      </c>
      <c r="AJ299" s="7">
        <f t="shared" si="392"/>
        <v>3.688552960585012E-3</v>
      </c>
      <c r="AK299" s="7">
        <f t="shared" si="392"/>
        <v>-1.0089284011429833E-2</v>
      </c>
      <c r="AL299" s="7">
        <f t="shared" si="392"/>
        <v>7.7864908375773201E-3</v>
      </c>
      <c r="AM299" s="7">
        <f t="shared" si="392"/>
        <v>-1.326379360008989E-2</v>
      </c>
      <c r="AN299" s="7">
        <f t="shared" si="392"/>
        <v>-3.0034598033102711E-2</v>
      </c>
      <c r="AO299" s="7">
        <f t="shared" si="392"/>
        <v>-8.9466596694925182E-2</v>
      </c>
      <c r="AP299" s="7">
        <f t="shared" si="392"/>
        <v>-1.3185230210747356E-2</v>
      </c>
      <c r="AQ299" s="7">
        <f t="shared" si="392"/>
        <v>-5.409294808880194E-3</v>
      </c>
      <c r="AR299" s="7">
        <f t="shared" si="392"/>
        <v>-2.0286275113323038E-2</v>
      </c>
      <c r="AS299" s="7">
        <f t="shared" si="392"/>
        <v>6.7619500885889305E-3</v>
      </c>
      <c r="AT299" s="7">
        <f t="shared" si="392"/>
        <v>-1.0229092397225137E-2</v>
      </c>
      <c r="AU299" s="7">
        <f t="shared" si="392"/>
        <v>-2.2666687992368706E-2</v>
      </c>
      <c r="AV299" s="7">
        <f t="shared" si="392"/>
        <v>2.2105412653610212E-3</v>
      </c>
      <c r="AW299" s="7">
        <f t="shared" si="392"/>
        <v>8.5668580611251155E-3</v>
      </c>
      <c r="AX299" s="7">
        <f t="shared" si="392"/>
        <v>-1.6454859768015639E-2</v>
      </c>
      <c r="AY299" s="7">
        <f t="shared" si="392"/>
        <v>-4.3868150844338816E-2</v>
      </c>
      <c r="AZ299" s="7">
        <f t="shared" si="392"/>
        <v>1.7934266211514505E-3</v>
      </c>
      <c r="BA299" s="7">
        <f t="shared" si="392"/>
        <v>6.483830194594864E-3</v>
      </c>
      <c r="BB299" s="7">
        <f t="shared" si="392"/>
        <v>1.3937213130657877E-2</v>
      </c>
      <c r="BC299" s="7">
        <f t="shared" si="392"/>
        <v>1.2883439551424347E-2</v>
      </c>
      <c r="BD299" s="7">
        <f t="shared" si="392"/>
        <v>-1.6574808972819488E-2</v>
      </c>
      <c r="BE299" s="7">
        <f t="shared" si="392"/>
        <v>-5.7863193966180004E-3</v>
      </c>
      <c r="BF299" s="7" t="e">
        <f t="shared" si="392"/>
        <v>#DIV/0!</v>
      </c>
      <c r="BG299" s="7">
        <f t="shared" si="392"/>
        <v>3.7847269292814456E-3</v>
      </c>
      <c r="BH299" s="7">
        <f t="shared" si="392"/>
        <v>1.135990378635432E-2</v>
      </c>
    </row>
    <row r="300" spans="1:60" s="7" customFormat="1" ht="11.45" customHeight="1" thickBot="1" x14ac:dyDescent="0.25">
      <c r="A300" s="138">
        <f t="shared" si="330"/>
        <v>44195</v>
      </c>
      <c r="B300" s="14">
        <f t="shared" ref="B300:Q300" si="393">B98/B94-1</f>
        <v>-1.7982320135075169E-2</v>
      </c>
      <c r="C300" s="14">
        <f t="shared" si="393"/>
        <v>-1.6419142347905979E-2</v>
      </c>
      <c r="D300" s="22">
        <f t="shared" si="393"/>
        <v>-1.8741427290454471E-2</v>
      </c>
      <c r="E300" s="22">
        <f t="shared" si="393"/>
        <v>2.1552477316179042E-2</v>
      </c>
      <c r="F300" s="22">
        <f t="shared" si="393"/>
        <v>-2.191559191670156E-2</v>
      </c>
      <c r="G300" s="22">
        <f t="shared" si="393"/>
        <v>-2.0060840538392966E-2</v>
      </c>
      <c r="H300" s="22">
        <f t="shared" si="393"/>
        <v>-5.3465928130982499E-2</v>
      </c>
      <c r="I300" s="23">
        <f t="shared" si="393"/>
        <v>-2.237958816162755E-2</v>
      </c>
      <c r="J300" s="22">
        <f t="shared" si="393"/>
        <v>1.2728077611079414E-2</v>
      </c>
      <c r="K300" s="22">
        <f t="shared" si="393"/>
        <v>-2.6992174978645145E-2</v>
      </c>
      <c r="L300" s="22">
        <f t="shared" si="393"/>
        <v>-2.6498407587032147E-2</v>
      </c>
      <c r="M300" s="22">
        <f t="shared" si="393"/>
        <v>-8.5170004022003809E-3</v>
      </c>
      <c r="N300" s="22">
        <f t="shared" si="393"/>
        <v>-2.4991670423074597E-3</v>
      </c>
      <c r="O300" s="22">
        <f t="shared" si="393"/>
        <v>-3.0105250981433906E-2</v>
      </c>
      <c r="P300" s="22">
        <f t="shared" si="393"/>
        <v>-2.6804988214930492E-2</v>
      </c>
      <c r="Q300" s="22">
        <f t="shared" si="393"/>
        <v>-2.0815563615219967E-2</v>
      </c>
      <c r="R300" s="22">
        <f t="shared" ref="R300:BH300" si="394">R98/R94-1</f>
        <v>-7.1485693930517513E-3</v>
      </c>
      <c r="S300" s="22">
        <f t="shared" si="394"/>
        <v>1.3862471635506246E-3</v>
      </c>
      <c r="T300" s="22">
        <f t="shared" si="394"/>
        <v>-2.3747141927347282E-2</v>
      </c>
      <c r="U300" s="22">
        <f t="shared" si="394"/>
        <v>-4.138567462938525E-2</v>
      </c>
      <c r="V300" s="22">
        <f t="shared" si="394"/>
        <v>-1.9020406563877601E-2</v>
      </c>
      <c r="W300" s="22">
        <f t="shared" si="394"/>
        <v>-3.1604688390271862E-2</v>
      </c>
      <c r="X300" s="22">
        <f t="shared" si="394"/>
        <v>-3.3423896709697587E-2</v>
      </c>
      <c r="Y300" s="22">
        <f t="shared" si="394"/>
        <v>-2.8696713266319729E-2</v>
      </c>
      <c r="Z300" s="22">
        <f t="shared" si="394"/>
        <v>-3.955504242873209E-2</v>
      </c>
      <c r="AA300" s="22">
        <f t="shared" si="394"/>
        <v>-1.6159279097536006E-2</v>
      </c>
      <c r="AB300" s="22">
        <f t="shared" si="394"/>
        <v>-5.7321008489756853E-3</v>
      </c>
      <c r="AC300" s="22">
        <f t="shared" si="394"/>
        <v>-7.4631531493927206E-3</v>
      </c>
      <c r="AD300" s="22">
        <f t="shared" si="394"/>
        <v>-1.2710698271876097E-3</v>
      </c>
      <c r="AE300" s="22">
        <f t="shared" si="394"/>
        <v>2.1552477316179042E-2</v>
      </c>
      <c r="AF300" s="22">
        <f t="shared" si="394"/>
        <v>2.4549125546193817E-3</v>
      </c>
      <c r="AG300" s="22">
        <f t="shared" si="394"/>
        <v>5.7453715890054546E-3</v>
      </c>
      <c r="AH300" s="22">
        <f t="shared" si="394"/>
        <v>2.6614249948494484E-2</v>
      </c>
      <c r="AI300" s="22">
        <f t="shared" si="394"/>
        <v>-8.9265404709966134E-3</v>
      </c>
      <c r="AJ300" s="22">
        <f t="shared" si="394"/>
        <v>-4.2165056645750987E-3</v>
      </c>
      <c r="AK300" s="22">
        <f t="shared" si="394"/>
        <v>-1.4243635480214456E-2</v>
      </c>
      <c r="AL300" s="22">
        <f t="shared" si="394"/>
        <v>-7.0810968296132204E-3</v>
      </c>
      <c r="AM300" s="22">
        <f t="shared" si="394"/>
        <v>-1.1073227157067489E-2</v>
      </c>
      <c r="AN300" s="22">
        <f t="shared" si="394"/>
        <v>-0.11651090419091781</v>
      </c>
      <c r="AO300" s="22">
        <f t="shared" si="394"/>
        <v>-0.1752106555792482</v>
      </c>
      <c r="AP300" s="22">
        <f t="shared" si="394"/>
        <v>-0.10001144593719435</v>
      </c>
      <c r="AQ300" s="22">
        <f t="shared" si="394"/>
        <v>-2.0521999849042905E-2</v>
      </c>
      <c r="AR300" s="22">
        <f t="shared" si="394"/>
        <v>-2.0062881709792535E-2</v>
      </c>
      <c r="AS300" s="22">
        <f t="shared" si="394"/>
        <v>-2.8789131941093782E-3</v>
      </c>
      <c r="AT300" s="22">
        <f t="shared" si="394"/>
        <v>-1.4567614078858648E-2</v>
      </c>
      <c r="AU300" s="22">
        <f t="shared" si="394"/>
        <v>-2.4241403801875006E-2</v>
      </c>
      <c r="AV300" s="22">
        <f t="shared" si="394"/>
        <v>-5.1471887393813587E-3</v>
      </c>
      <c r="AW300" s="22">
        <f t="shared" si="394"/>
        <v>1.3420823678461202E-2</v>
      </c>
      <c r="AX300" s="22">
        <f t="shared" si="394"/>
        <v>-3.0652431947080783E-2</v>
      </c>
      <c r="AY300" s="22">
        <f t="shared" si="394"/>
        <v>-3.2003182580476297E-2</v>
      </c>
      <c r="AZ300" s="22">
        <f t="shared" si="394"/>
        <v>1.1870522049152621E-2</v>
      </c>
      <c r="BA300" s="22">
        <f t="shared" si="394"/>
        <v>2.3241724861968738E-3</v>
      </c>
      <c r="BB300" s="22">
        <f t="shared" si="394"/>
        <v>2.0148999947192436E-2</v>
      </c>
      <c r="BC300" s="22">
        <f t="shared" si="394"/>
        <v>1.2212085917702176E-2</v>
      </c>
      <c r="BD300" s="22">
        <f t="shared" si="394"/>
        <v>-0.13531253938646992</v>
      </c>
      <c r="BE300" s="22">
        <f t="shared" si="394"/>
        <v>-2.9895893923972738E-2</v>
      </c>
      <c r="BF300" s="22" t="e">
        <f t="shared" si="394"/>
        <v>#DIV/0!</v>
      </c>
      <c r="BG300" s="22">
        <f t="shared" si="394"/>
        <v>-1.5311440152970368E-2</v>
      </c>
      <c r="BH300" s="22">
        <f t="shared" si="394"/>
        <v>-1.4585866277885162E-2</v>
      </c>
    </row>
    <row r="301" spans="1:60" s="7" customFormat="1" x14ac:dyDescent="0.2">
      <c r="A301" s="138">
        <f t="shared" ref="A301:A304" si="395">A99</f>
        <v>44285</v>
      </c>
      <c r="B301" s="56">
        <f t="shared" ref="B301:Q301" si="396">B99/B95-1</f>
        <v>1.8754077232418176E-2</v>
      </c>
      <c r="C301" s="56">
        <f t="shared" si="396"/>
        <v>3.4994513078425715E-3</v>
      </c>
      <c r="D301" s="57">
        <f t="shared" si="396"/>
        <v>-1.2402342709783021E-2</v>
      </c>
      <c r="E301" s="57">
        <f t="shared" si="396"/>
        <v>4.1625141158621703E-2</v>
      </c>
      <c r="F301" s="57">
        <f t="shared" si="396"/>
        <v>2.3113607711271467E-2</v>
      </c>
      <c r="G301" s="57">
        <f t="shared" si="396"/>
        <v>2.8549756693299067E-3</v>
      </c>
      <c r="H301" s="57">
        <f t="shared" si="396"/>
        <v>0.59018318181819307</v>
      </c>
      <c r="I301" s="97">
        <f t="shared" si="396"/>
        <v>1.6871905968847356E-2</v>
      </c>
      <c r="J301" s="58">
        <f t="shared" si="396"/>
        <v>3.1502675979774075E-2</v>
      </c>
      <c r="K301" s="58">
        <f t="shared" si="396"/>
        <v>-3.2957749580548867E-3</v>
      </c>
      <c r="L301" s="58">
        <f t="shared" si="396"/>
        <v>-0.12295672043890127</v>
      </c>
      <c r="M301" s="58">
        <f t="shared" si="396"/>
        <v>-8.5339980335623622E-3</v>
      </c>
      <c r="N301" s="58">
        <f t="shared" si="396"/>
        <v>1.9399786507815708E-2</v>
      </c>
      <c r="O301" s="58">
        <f t="shared" si="396"/>
        <v>-1.7715756983834985E-2</v>
      </c>
      <c r="P301" s="58">
        <f t="shared" si="396"/>
        <v>-2.2423448764454679E-2</v>
      </c>
      <c r="Q301" s="58">
        <f t="shared" si="396"/>
        <v>-2.4648092077751538E-2</v>
      </c>
      <c r="R301" s="58">
        <f t="shared" ref="R301:BH301" si="397">R99/R95-1</f>
        <v>-1.1013694451222911E-2</v>
      </c>
      <c r="S301" s="58">
        <f t="shared" si="397"/>
        <v>3.4729900316918805E-3</v>
      </c>
      <c r="T301" s="58">
        <f t="shared" si="397"/>
        <v>-1.8460124813383327E-2</v>
      </c>
      <c r="U301" s="58">
        <f t="shared" si="397"/>
        <v>-3.7931761414837228E-2</v>
      </c>
      <c r="V301" s="58">
        <f t="shared" si="397"/>
        <v>-1.6315180328606016E-2</v>
      </c>
      <c r="W301" s="58">
        <f t="shared" si="397"/>
        <v>-3.139400131373371E-2</v>
      </c>
      <c r="X301" s="58">
        <f t="shared" si="397"/>
        <v>-2.4683128760408013E-2</v>
      </c>
      <c r="Y301" s="58">
        <f t="shared" si="397"/>
        <v>-3.4314893177307293E-2</v>
      </c>
      <c r="Z301" s="58">
        <f t="shared" si="397"/>
        <v>-4.1322442679123328E-2</v>
      </c>
      <c r="AA301" s="58">
        <f t="shared" si="397"/>
        <v>-2.6287964185063517E-2</v>
      </c>
      <c r="AB301" s="58">
        <f t="shared" si="397"/>
        <v>1.2015962844802441E-3</v>
      </c>
      <c r="AC301" s="58">
        <f t="shared" si="397"/>
        <v>-3.6450642003862388E-3</v>
      </c>
      <c r="AD301" s="58">
        <f t="shared" si="397"/>
        <v>6.7324824056744781E-3</v>
      </c>
      <c r="AE301" s="58">
        <f t="shared" si="397"/>
        <v>4.1625141158621703E-2</v>
      </c>
      <c r="AF301" s="58">
        <f t="shared" si="397"/>
        <v>2.2659024228326219E-2</v>
      </c>
      <c r="AG301" s="58">
        <f t="shared" si="397"/>
        <v>1.9752942431194853E-4</v>
      </c>
      <c r="AH301" s="58">
        <f t="shared" si="397"/>
        <v>5.0656779592539225E-2</v>
      </c>
      <c r="AI301" s="58">
        <f t="shared" si="397"/>
        <v>2.4422894120286198E-3</v>
      </c>
      <c r="AJ301" s="58">
        <f t="shared" si="397"/>
        <v>6.14122572946596E-3</v>
      </c>
      <c r="AK301" s="58">
        <f t="shared" si="397"/>
        <v>-4.6347156961348279E-3</v>
      </c>
      <c r="AL301" s="58">
        <f t="shared" si="397"/>
        <v>5.4818571643389102E-3</v>
      </c>
      <c r="AM301" s="58">
        <f t="shared" si="397"/>
        <v>1.2702194424110136E-3</v>
      </c>
      <c r="AN301" s="58">
        <f t="shared" si="397"/>
        <v>-7.0088734172417677E-2</v>
      </c>
      <c r="AO301" s="58">
        <f t="shared" si="397"/>
        <v>-0.12067167581597293</v>
      </c>
      <c r="AP301" s="58">
        <f t="shared" si="397"/>
        <v>-5.6369172420508096E-2</v>
      </c>
      <c r="AQ301" s="58">
        <f t="shared" si="397"/>
        <v>4.3449951638325324E-2</v>
      </c>
      <c r="AR301" s="58">
        <f t="shared" si="397"/>
        <v>-1.8704921454626988E-2</v>
      </c>
      <c r="AS301" s="58">
        <f t="shared" si="397"/>
        <v>4.8451235496964618E-3</v>
      </c>
      <c r="AT301" s="58">
        <f t="shared" si="397"/>
        <v>-2.3616900539596974E-3</v>
      </c>
      <c r="AU301" s="58">
        <f t="shared" si="397"/>
        <v>-6.1274112028917305E-3</v>
      </c>
      <c r="AV301" s="58">
        <f t="shared" si="397"/>
        <v>4.2061970742708343E-3</v>
      </c>
      <c r="AW301" s="58">
        <f t="shared" si="397"/>
        <v>1.4938189136938451E-2</v>
      </c>
      <c r="AX301" s="58">
        <f t="shared" si="397"/>
        <v>-8.3516993124064243E-3</v>
      </c>
      <c r="AY301" s="58">
        <f t="shared" si="397"/>
        <v>0.16809752840412084</v>
      </c>
      <c r="AZ301" s="58">
        <f t="shared" si="397"/>
        <v>2.227563245792874E-2</v>
      </c>
      <c r="BA301" s="58">
        <f t="shared" si="397"/>
        <v>4.3471210278518413E-2</v>
      </c>
      <c r="BB301" s="58">
        <f t="shared" si="397"/>
        <v>5.260819665045946E-2</v>
      </c>
      <c r="BC301" s="58">
        <f t="shared" si="397"/>
        <v>1.9732791956614815E-2</v>
      </c>
      <c r="BD301" s="58">
        <f t="shared" si="397"/>
        <v>-2.3186063659257794E-2</v>
      </c>
      <c r="BE301" s="58">
        <f t="shared" si="397"/>
        <v>1.0464043469205597E-2</v>
      </c>
      <c r="BF301" s="58" t="e">
        <f t="shared" si="397"/>
        <v>#DIV/0!</v>
      </c>
      <c r="BG301" s="58">
        <f t="shared" si="397"/>
        <v>2.1898096927032373E-2</v>
      </c>
      <c r="BH301" s="58">
        <f t="shared" si="397"/>
        <v>2.6241143312607296E-2</v>
      </c>
    </row>
    <row r="302" spans="1:60" s="7" customFormat="1" x14ac:dyDescent="0.2">
      <c r="A302" s="138">
        <f t="shared" si="395"/>
        <v>44377</v>
      </c>
      <c r="B302" s="16">
        <f t="shared" ref="B302:Q302" si="398">B100/B96-1</f>
        <v>3.882579677890341E-2</v>
      </c>
      <c r="C302" s="16">
        <f t="shared" si="398"/>
        <v>2.9130121530105413E-2</v>
      </c>
      <c r="D302" s="7">
        <f t="shared" si="398"/>
        <v>-4.1407946010008079E-3</v>
      </c>
      <c r="E302" s="7">
        <f t="shared" si="398"/>
        <v>3.9283141139676125E-2</v>
      </c>
      <c r="F302" s="7">
        <f t="shared" si="398"/>
        <v>4.8148617903915225E-2</v>
      </c>
      <c r="G302" s="7">
        <f t="shared" si="398"/>
        <v>3.5556640223253444E-2</v>
      </c>
      <c r="H302" s="7">
        <f t="shared" si="398"/>
        <v>0.33328550361044917</v>
      </c>
      <c r="I302" s="20">
        <f t="shared" si="398"/>
        <v>3.770405892486095E-2</v>
      </c>
      <c r="J302" s="7">
        <f t="shared" si="398"/>
        <v>4.6468923367399384E-2</v>
      </c>
      <c r="K302" s="7">
        <f t="shared" si="398"/>
        <v>3.3204965216552029E-2</v>
      </c>
      <c r="L302" s="7">
        <f t="shared" si="398"/>
        <v>-9.961997769467279E-2</v>
      </c>
      <c r="M302" s="7">
        <f t="shared" si="398"/>
        <v>-5.3603801445266663E-3</v>
      </c>
      <c r="N302" s="7">
        <f t="shared" si="398"/>
        <v>3.5715213803133583E-2</v>
      </c>
      <c r="O302" s="7">
        <f t="shared" si="398"/>
        <v>-5.5652868711082437E-3</v>
      </c>
      <c r="P302" s="7">
        <f t="shared" si="398"/>
        <v>-1.4881320437472589E-2</v>
      </c>
      <c r="Q302" s="7">
        <f t="shared" si="398"/>
        <v>-2.0495738587179013E-2</v>
      </c>
      <c r="R302" s="7">
        <f t="shared" ref="R302:BH302" si="399">R100/R96-1</f>
        <v>-5.4168256710594997E-3</v>
      </c>
      <c r="S302" s="7">
        <f t="shared" si="399"/>
        <v>-7.0780952900528771E-4</v>
      </c>
      <c r="T302" s="7">
        <f t="shared" si="399"/>
        <v>-1.0450765230704762E-2</v>
      </c>
      <c r="U302" s="7">
        <f t="shared" si="399"/>
        <v>-2.8409212947991813E-2</v>
      </c>
      <c r="V302" s="7">
        <f t="shared" si="399"/>
        <v>-8.4058240345871171E-3</v>
      </c>
      <c r="W302" s="7">
        <f t="shared" si="399"/>
        <v>-2.1899533290605122E-2</v>
      </c>
      <c r="X302" s="7">
        <f t="shared" si="399"/>
        <v>-1.7622282104454823E-2</v>
      </c>
      <c r="Y302" s="7">
        <f t="shared" si="399"/>
        <v>-3.2586930270076087E-2</v>
      </c>
      <c r="Z302" s="7">
        <f t="shared" si="399"/>
        <v>-3.8857224148372449E-2</v>
      </c>
      <c r="AA302" s="7">
        <f t="shared" si="399"/>
        <v>-2.5449441084986146E-2</v>
      </c>
      <c r="AB302" s="7">
        <f t="shared" si="399"/>
        <v>7.5494211889739482E-3</v>
      </c>
      <c r="AC302" s="7">
        <f t="shared" si="399"/>
        <v>-8.1738214625104444E-4</v>
      </c>
      <c r="AD302" s="7">
        <f t="shared" si="399"/>
        <v>1.8172915640359388E-2</v>
      </c>
      <c r="AE302" s="7">
        <f t="shared" si="399"/>
        <v>3.9283141139676125E-2</v>
      </c>
      <c r="AF302" s="7">
        <f t="shared" si="399"/>
        <v>2.2972287774116307E-2</v>
      </c>
      <c r="AG302" s="7">
        <f t="shared" si="399"/>
        <v>-2.4587812059158054E-3</v>
      </c>
      <c r="AH302" s="7">
        <f t="shared" si="399"/>
        <v>4.794363934723167E-2</v>
      </c>
      <c r="AI302" s="7">
        <f t="shared" si="399"/>
        <v>2.3339309637459005E-2</v>
      </c>
      <c r="AJ302" s="7">
        <f t="shared" si="399"/>
        <v>1.0630704682390135E-2</v>
      </c>
      <c r="AK302" s="7">
        <f t="shared" si="399"/>
        <v>1.0948157328317443E-2</v>
      </c>
      <c r="AL302" s="7">
        <f t="shared" si="399"/>
        <v>3.2922905493983912E-2</v>
      </c>
      <c r="AM302" s="7">
        <f t="shared" si="399"/>
        <v>1.2134864269728984E-2</v>
      </c>
      <c r="AN302" s="7">
        <f t="shared" si="399"/>
        <v>0.10503030535586966</v>
      </c>
      <c r="AO302" s="7">
        <f t="shared" si="399"/>
        <v>9.4918005115198545E-2</v>
      </c>
      <c r="AP302" s="7">
        <f t="shared" si="399"/>
        <v>0.10761355656575788</v>
      </c>
      <c r="AQ302" s="7">
        <f t="shared" si="399"/>
        <v>5.9163908094477913E-2</v>
      </c>
      <c r="AR302" s="7">
        <f t="shared" si="399"/>
        <v>-6.5366190764885035E-3</v>
      </c>
      <c r="AS302" s="7">
        <f t="shared" si="399"/>
        <v>3.0300454436410051E-2</v>
      </c>
      <c r="AT302" s="7">
        <f t="shared" si="399"/>
        <v>5.6711180804456252E-3</v>
      </c>
      <c r="AU302" s="7">
        <f t="shared" si="399"/>
        <v>-4.6216441309548939E-3</v>
      </c>
      <c r="AV302" s="7">
        <f t="shared" si="399"/>
        <v>2.1695318245236406E-2</v>
      </c>
      <c r="AW302" s="7">
        <f t="shared" si="399"/>
        <v>2.364090518031392E-2</v>
      </c>
      <c r="AX302" s="7">
        <f t="shared" si="399"/>
        <v>1.7115149105999983E-2</v>
      </c>
      <c r="AY302" s="7">
        <f t="shared" si="399"/>
        <v>0.12629386075046267</v>
      </c>
      <c r="AZ302" s="7">
        <f t="shared" si="399"/>
        <v>4.4582592063800996E-2</v>
      </c>
      <c r="BA302" s="7">
        <f t="shared" si="399"/>
        <v>8.8573866708546944E-2</v>
      </c>
      <c r="BB302" s="7">
        <f t="shared" si="399"/>
        <v>5.2059177990381844E-2</v>
      </c>
      <c r="BC302" s="7">
        <f t="shared" si="399"/>
        <v>3.2837380472592104E-2</v>
      </c>
      <c r="BD302" s="7">
        <f t="shared" si="399"/>
        <v>0.11587692751114731</v>
      </c>
      <c r="BE302" s="7">
        <f t="shared" si="399"/>
        <v>4.8371480553448309E-2</v>
      </c>
      <c r="BF302" s="7" t="e">
        <f t="shared" si="399"/>
        <v>#DIV/0!</v>
      </c>
      <c r="BG302" s="7">
        <f t="shared" si="399"/>
        <v>5.2585556046475856E-2</v>
      </c>
      <c r="BH302" s="7">
        <f t="shared" si="399"/>
        <v>5.9779095780582603E-2</v>
      </c>
    </row>
    <row r="303" spans="1:60" s="7" customFormat="1" x14ac:dyDescent="0.2">
      <c r="A303" s="138">
        <f t="shared" si="395"/>
        <v>44469</v>
      </c>
      <c r="B303" s="16">
        <f t="shared" ref="B303:Q303" si="400">B101/B97-1</f>
        <v>2.4384452013554547E-2</v>
      </c>
      <c r="C303" s="16">
        <f t="shared" si="400"/>
        <v>2.1167715012490484E-2</v>
      </c>
      <c r="D303" s="7">
        <f t="shared" si="400"/>
        <v>-4.3497964606964423E-4</v>
      </c>
      <c r="E303" s="7">
        <f t="shared" si="400"/>
        <v>2.8407083885043649E-2</v>
      </c>
      <c r="F303" s="7">
        <f t="shared" si="400"/>
        <v>2.9220806431047075E-2</v>
      </c>
      <c r="G303" s="7">
        <f t="shared" si="400"/>
        <v>2.5180938992856561E-2</v>
      </c>
      <c r="H303" s="7">
        <f t="shared" si="400"/>
        <v>0.10511689977338157</v>
      </c>
      <c r="I303" s="20">
        <f t="shared" si="400"/>
        <v>2.4189838909992822E-2</v>
      </c>
      <c r="J303" s="7">
        <f t="shared" si="400"/>
        <v>2.5710129966195039E-2</v>
      </c>
      <c r="K303" s="7">
        <f t="shared" si="400"/>
        <v>2.5066481990649425E-2</v>
      </c>
      <c r="L303" s="7">
        <f t="shared" si="400"/>
        <v>0.11944904689766722</v>
      </c>
      <c r="M303" s="7">
        <f t="shared" si="400"/>
        <v>-5.476332300634934E-3</v>
      </c>
      <c r="N303" s="7">
        <f t="shared" si="400"/>
        <v>3.0842270420909479E-2</v>
      </c>
      <c r="O303" s="7">
        <f t="shared" si="400"/>
        <v>1.1211225427758764E-2</v>
      </c>
      <c r="P303" s="7">
        <f t="shared" si="400"/>
        <v>-1.1183968973674796E-2</v>
      </c>
      <c r="Q303" s="7">
        <f t="shared" si="400"/>
        <v>-2.8420928446187488E-2</v>
      </c>
      <c r="R303" s="7">
        <f t="shared" ref="R303:BH303" si="401">R101/R97-1</f>
        <v>1.441112401858069E-3</v>
      </c>
      <c r="S303" s="7">
        <f t="shared" si="401"/>
        <v>3.1882209746958434E-3</v>
      </c>
      <c r="T303" s="7">
        <f t="shared" si="401"/>
        <v>-5.4797951865875882E-3</v>
      </c>
      <c r="U303" s="7">
        <f t="shared" si="401"/>
        <v>-1.9766701441560897E-2</v>
      </c>
      <c r="V303" s="7">
        <f t="shared" si="401"/>
        <v>-3.9949532649607988E-3</v>
      </c>
      <c r="W303" s="7">
        <f t="shared" si="401"/>
        <v>-1.4223835096579651E-2</v>
      </c>
      <c r="X303" s="7">
        <f t="shared" si="401"/>
        <v>-5.2194824361401215E-3</v>
      </c>
      <c r="Y303" s="7">
        <f t="shared" si="401"/>
        <v>-3.1369714082538969E-2</v>
      </c>
      <c r="Z303" s="7">
        <f t="shared" si="401"/>
        <v>-3.9452119859605728E-2</v>
      </c>
      <c r="AA303" s="7">
        <f t="shared" si="401"/>
        <v>-2.2209473800181345E-2</v>
      </c>
      <c r="AB303" s="7">
        <f t="shared" si="401"/>
        <v>1.1817993174957575E-2</v>
      </c>
      <c r="AC303" s="7">
        <f t="shared" si="401"/>
        <v>1.7245386401378848E-3</v>
      </c>
      <c r="AD303" s="7">
        <f t="shared" si="401"/>
        <v>1.5821212125754158E-2</v>
      </c>
      <c r="AE303" s="7">
        <f t="shared" si="401"/>
        <v>2.8407083885043649E-2</v>
      </c>
      <c r="AF303" s="7">
        <f t="shared" si="401"/>
        <v>1.4547153497010523E-2</v>
      </c>
      <c r="AG303" s="7">
        <f t="shared" si="401"/>
        <v>-6.2361491087670196E-3</v>
      </c>
      <c r="AH303" s="7">
        <f t="shared" si="401"/>
        <v>3.5558333164491307E-2</v>
      </c>
      <c r="AI303" s="7">
        <f t="shared" si="401"/>
        <v>1.722378883327691E-2</v>
      </c>
      <c r="AJ303" s="7">
        <f t="shared" si="401"/>
        <v>6.1768709334477645E-3</v>
      </c>
      <c r="AK303" s="7">
        <f t="shared" si="401"/>
        <v>1.6554964765803648E-2</v>
      </c>
      <c r="AL303" s="7">
        <f t="shared" si="401"/>
        <v>2.0023630385715974E-2</v>
      </c>
      <c r="AM303" s="7">
        <f t="shared" si="401"/>
        <v>1.0293869275777467E-2</v>
      </c>
      <c r="AN303" s="7">
        <f t="shared" si="401"/>
        <v>5.566615571724598E-2</v>
      </c>
      <c r="AO303" s="7">
        <f t="shared" si="401"/>
        <v>4.5835341634987703E-2</v>
      </c>
      <c r="AP303" s="7">
        <f t="shared" si="401"/>
        <v>5.8237812462047733E-2</v>
      </c>
      <c r="AQ303" s="7">
        <f t="shared" si="401"/>
        <v>2.9988915054716125E-2</v>
      </c>
      <c r="AR303" s="7">
        <f t="shared" si="401"/>
        <v>-8.5299996488006347E-3</v>
      </c>
      <c r="AS303" s="7">
        <f t="shared" si="401"/>
        <v>4.5592459138518171E-2</v>
      </c>
      <c r="AT303" s="7">
        <f t="shared" si="401"/>
        <v>9.5561939772921267E-3</v>
      </c>
      <c r="AU303" s="7">
        <f t="shared" si="401"/>
        <v>-5.2247210404822164E-3</v>
      </c>
      <c r="AV303" s="7">
        <f t="shared" si="401"/>
        <v>3.4469371999594989E-2</v>
      </c>
      <c r="AW303" s="7">
        <f t="shared" si="401"/>
        <v>2.3164838695752366E-2</v>
      </c>
      <c r="AX303" s="7">
        <f t="shared" si="401"/>
        <v>8.4982791287253612E-3</v>
      </c>
      <c r="AY303" s="7">
        <f t="shared" si="401"/>
        <v>5.6188056439513856E-2</v>
      </c>
      <c r="AZ303" s="7">
        <f t="shared" si="401"/>
        <v>1.757229694096818E-2</v>
      </c>
      <c r="BA303" s="7">
        <f t="shared" si="401"/>
        <v>5.3372218433145768E-2</v>
      </c>
      <c r="BB303" s="7">
        <f t="shared" si="401"/>
        <v>3.5315775799848792E-2</v>
      </c>
      <c r="BC303" s="7">
        <f t="shared" si="401"/>
        <v>1.4806840363790652E-2</v>
      </c>
      <c r="BD303" s="7">
        <f t="shared" si="401"/>
        <v>6.4369657310113793E-2</v>
      </c>
      <c r="BE303" s="7">
        <f t="shared" si="401"/>
        <v>2.1629625099860661E-2</v>
      </c>
      <c r="BF303" s="7" t="e">
        <f t="shared" si="401"/>
        <v>#DIV/0!</v>
      </c>
      <c r="BG303" s="7">
        <f t="shared" si="401"/>
        <v>2.2747478062838278E-2</v>
      </c>
      <c r="BH303" s="7">
        <f t="shared" si="401"/>
        <v>2.7308170740990123E-2</v>
      </c>
    </row>
    <row r="304" spans="1:60" s="7" customFormat="1" ht="11.45" customHeight="1" thickBot="1" x14ac:dyDescent="0.25">
      <c r="A304" s="138">
        <f t="shared" si="395"/>
        <v>44560</v>
      </c>
      <c r="B304" s="14">
        <f t="shared" ref="B304:Q304" si="402">B102/B98-1</f>
        <v>-1</v>
      </c>
      <c r="C304" s="14">
        <f t="shared" si="402"/>
        <v>-1</v>
      </c>
      <c r="D304" s="22">
        <f t="shared" si="402"/>
        <v>-1</v>
      </c>
      <c r="E304" s="22">
        <f t="shared" si="402"/>
        <v>-1</v>
      </c>
      <c r="F304" s="22">
        <f t="shared" si="402"/>
        <v>-1</v>
      </c>
      <c r="G304" s="22">
        <f t="shared" si="402"/>
        <v>-1</v>
      </c>
      <c r="H304" s="22">
        <f t="shared" si="402"/>
        <v>-1</v>
      </c>
      <c r="I304" s="23">
        <f t="shared" si="402"/>
        <v>-1</v>
      </c>
      <c r="J304" s="22">
        <f t="shared" si="402"/>
        <v>-1</v>
      </c>
      <c r="K304" s="22">
        <f t="shared" si="402"/>
        <v>-1</v>
      </c>
      <c r="L304" s="22">
        <f t="shared" si="402"/>
        <v>-1</v>
      </c>
      <c r="M304" s="22">
        <f t="shared" si="402"/>
        <v>-1</v>
      </c>
      <c r="N304" s="22">
        <f t="shared" si="402"/>
        <v>-1</v>
      </c>
      <c r="O304" s="22">
        <f t="shared" si="402"/>
        <v>-1</v>
      </c>
      <c r="P304" s="22">
        <f t="shared" si="402"/>
        <v>-1</v>
      </c>
      <c r="Q304" s="22">
        <f t="shared" si="402"/>
        <v>-1</v>
      </c>
      <c r="R304" s="22">
        <f t="shared" ref="R304:BH304" si="403">R102/R98-1</f>
        <v>-1</v>
      </c>
      <c r="S304" s="22">
        <f t="shared" si="403"/>
        <v>-1</v>
      </c>
      <c r="T304" s="22">
        <f t="shared" si="403"/>
        <v>-1</v>
      </c>
      <c r="U304" s="22">
        <f t="shared" si="403"/>
        <v>-1</v>
      </c>
      <c r="V304" s="22">
        <f t="shared" si="403"/>
        <v>-1</v>
      </c>
      <c r="W304" s="22">
        <f t="shared" si="403"/>
        <v>-1</v>
      </c>
      <c r="X304" s="22">
        <f t="shared" si="403"/>
        <v>-1</v>
      </c>
      <c r="Y304" s="22">
        <f t="shared" si="403"/>
        <v>-1</v>
      </c>
      <c r="Z304" s="22">
        <f t="shared" si="403"/>
        <v>-1</v>
      </c>
      <c r="AA304" s="22">
        <f t="shared" si="403"/>
        <v>-1</v>
      </c>
      <c r="AB304" s="22">
        <f t="shared" si="403"/>
        <v>-1</v>
      </c>
      <c r="AC304" s="22">
        <f t="shared" si="403"/>
        <v>-1</v>
      </c>
      <c r="AD304" s="22">
        <f t="shared" si="403"/>
        <v>-1</v>
      </c>
      <c r="AE304" s="22">
        <f t="shared" si="403"/>
        <v>-1</v>
      </c>
      <c r="AF304" s="22">
        <f t="shared" si="403"/>
        <v>-1</v>
      </c>
      <c r="AG304" s="22">
        <f t="shared" si="403"/>
        <v>-1</v>
      </c>
      <c r="AH304" s="22">
        <f t="shared" si="403"/>
        <v>-1</v>
      </c>
      <c r="AI304" s="22">
        <f t="shared" si="403"/>
        <v>-1</v>
      </c>
      <c r="AJ304" s="22">
        <f t="shared" si="403"/>
        <v>-1</v>
      </c>
      <c r="AK304" s="22">
        <f t="shared" si="403"/>
        <v>-1</v>
      </c>
      <c r="AL304" s="22">
        <f t="shared" si="403"/>
        <v>-1</v>
      </c>
      <c r="AM304" s="22">
        <f t="shared" si="403"/>
        <v>-1</v>
      </c>
      <c r="AN304" s="22">
        <f t="shared" si="403"/>
        <v>-1</v>
      </c>
      <c r="AO304" s="22">
        <f t="shared" si="403"/>
        <v>-1</v>
      </c>
      <c r="AP304" s="22">
        <f t="shared" si="403"/>
        <v>-1</v>
      </c>
      <c r="AQ304" s="22">
        <f t="shared" si="403"/>
        <v>-1</v>
      </c>
      <c r="AR304" s="22">
        <f t="shared" si="403"/>
        <v>-1</v>
      </c>
      <c r="AS304" s="22">
        <f t="shared" si="403"/>
        <v>-1</v>
      </c>
      <c r="AT304" s="22">
        <f t="shared" si="403"/>
        <v>-1</v>
      </c>
      <c r="AU304" s="22">
        <f t="shared" si="403"/>
        <v>-1</v>
      </c>
      <c r="AV304" s="22">
        <f t="shared" si="403"/>
        <v>-1</v>
      </c>
      <c r="AW304" s="22">
        <f t="shared" si="403"/>
        <v>-1</v>
      </c>
      <c r="AX304" s="22">
        <f t="shared" si="403"/>
        <v>-1</v>
      </c>
      <c r="AY304" s="22">
        <f t="shared" si="403"/>
        <v>-1</v>
      </c>
      <c r="AZ304" s="22">
        <f t="shared" si="403"/>
        <v>-1</v>
      </c>
      <c r="BA304" s="22">
        <f t="shared" si="403"/>
        <v>-1</v>
      </c>
      <c r="BB304" s="22">
        <f t="shared" si="403"/>
        <v>-1</v>
      </c>
      <c r="BC304" s="22">
        <f t="shared" si="403"/>
        <v>-1</v>
      </c>
      <c r="BD304" s="22">
        <f t="shared" si="403"/>
        <v>-1</v>
      </c>
      <c r="BE304" s="22">
        <f t="shared" si="403"/>
        <v>-1</v>
      </c>
      <c r="BF304" s="22" t="e">
        <f t="shared" si="403"/>
        <v>#DIV/0!</v>
      </c>
      <c r="BG304" s="22">
        <f t="shared" si="403"/>
        <v>-1</v>
      </c>
      <c r="BH304" s="22">
        <f t="shared" si="403"/>
        <v>-1</v>
      </c>
    </row>
    <row r="305" spans="1:60" s="36" customFormat="1" ht="12.75" thickTop="1" thickBot="1" x14ac:dyDescent="0.25">
      <c r="A305" s="147" t="s">
        <v>8</v>
      </c>
      <c r="B305" s="196"/>
      <c r="C305" s="200"/>
      <c r="D305" s="165"/>
      <c r="E305" s="165"/>
      <c r="F305" s="165"/>
      <c r="G305" s="165"/>
      <c r="H305" s="165"/>
      <c r="I305" s="201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  <c r="X305" s="165"/>
      <c r="Y305" s="165"/>
      <c r="Z305" s="165"/>
      <c r="AA305" s="165"/>
      <c r="AB305" s="165"/>
      <c r="AC305" s="165"/>
      <c r="AD305" s="165"/>
      <c r="AE305" s="165"/>
      <c r="AF305" s="165"/>
      <c r="AG305" s="165"/>
      <c r="AH305" s="165"/>
      <c r="AI305" s="165"/>
      <c r="AJ305" s="165"/>
      <c r="AK305" s="165"/>
      <c r="AL305" s="165"/>
      <c r="AM305" s="165"/>
      <c r="AN305" s="165"/>
      <c r="AO305" s="165"/>
      <c r="AP305" s="165"/>
      <c r="AQ305" s="165"/>
      <c r="AR305" s="165"/>
      <c r="AS305" s="165"/>
      <c r="AT305" s="165"/>
      <c r="AU305" s="165"/>
      <c r="AV305" s="165"/>
      <c r="AW305" s="165"/>
      <c r="AX305" s="165"/>
      <c r="AY305" s="165"/>
      <c r="AZ305" s="165"/>
      <c r="BA305" s="165"/>
      <c r="BB305" s="165"/>
      <c r="BC305" s="165"/>
      <c r="BD305" s="165"/>
      <c r="BE305" s="165"/>
      <c r="BF305" s="165"/>
      <c r="BG305" s="165"/>
      <c r="BH305" s="165"/>
    </row>
    <row r="306" spans="1:60" s="36" customFormat="1" ht="12" hidden="1" thickTop="1" x14ac:dyDescent="0.2">
      <c r="A306" s="146" t="s">
        <v>4</v>
      </c>
      <c r="B306" s="190">
        <f t="shared" ref="B306:K315" si="404">SUMIFS(B$3:B$103,$A$3:$A$103,"&gt;="&amp;DATE(VALUE(LEFT($A306,4)),1,1),$A$3:$A$103,"&lt;="&amp;DATE(VALUE(LEFT($A306,4)),12,31))/SUMIFS(B$3:B$103,$A$3:$A$103,"&gt;="&amp;DATE(VALUE(RIGHT($A306,4)),1,1),$A$3:$A$103,"&lt;="&amp;DATE(VALUE(RIGHT($A306,4)),12,31))-1</f>
        <v>5.6940596751557493E-2</v>
      </c>
      <c r="C306" s="190">
        <f t="shared" si="404"/>
        <v>2.4205313061649747E-2</v>
      </c>
      <c r="D306" s="187">
        <f t="shared" si="404"/>
        <v>8.4297665900538998E-3</v>
      </c>
      <c r="E306" s="170">
        <f t="shared" si="404"/>
        <v>1.0464781945432655E-2</v>
      </c>
      <c r="F306" s="170" t="e">
        <f t="shared" si="404"/>
        <v>#DIV/0!</v>
      </c>
      <c r="G306" s="170" t="e">
        <f t="shared" si="404"/>
        <v>#DIV/0!</v>
      </c>
      <c r="H306" s="170" t="e">
        <f t="shared" si="404"/>
        <v>#DIV/0!</v>
      </c>
      <c r="I306" s="227" t="e">
        <f t="shared" si="404"/>
        <v>#DIV/0!</v>
      </c>
      <c r="J306" s="170">
        <f t="shared" si="404"/>
        <v>2.9929138650681031E-2</v>
      </c>
      <c r="K306" s="170" t="e">
        <f t="shared" si="404"/>
        <v>#DIV/0!</v>
      </c>
      <c r="L306" s="170">
        <f t="shared" ref="L306:U315" si="405">SUMIFS(L$3:L$103,$A$3:$A$103,"&gt;="&amp;DATE(VALUE(LEFT($A306,4)),1,1),$A$3:$A$103,"&lt;="&amp;DATE(VALUE(LEFT($A306,4)),12,31))/SUMIFS(L$3:L$103,$A$3:$A$103,"&gt;="&amp;DATE(VALUE(RIGHT($A306,4)),1,1),$A$3:$A$103,"&lt;="&amp;DATE(VALUE(RIGHT($A306,4)),12,31))-1</f>
        <v>-2.1458062865294947E-3</v>
      </c>
      <c r="M306" s="170">
        <f t="shared" si="405"/>
        <v>-6.3004290803392315E-2</v>
      </c>
      <c r="N306" s="170">
        <f t="shared" si="405"/>
        <v>1.0348033924268085E-2</v>
      </c>
      <c r="O306" s="170">
        <f t="shared" si="405"/>
        <v>-2.1881923456845254E-2</v>
      </c>
      <c r="P306" s="170">
        <f t="shared" si="405"/>
        <v>6.1679665708755937E-3</v>
      </c>
      <c r="Q306" s="170">
        <f t="shared" si="405"/>
        <v>-5.2342106403038602E-2</v>
      </c>
      <c r="R306" s="170">
        <f t="shared" si="405"/>
        <v>-1.3210392312290598E-3</v>
      </c>
      <c r="S306" s="170">
        <f t="shared" si="405"/>
        <v>1.2868993782027438E-2</v>
      </c>
      <c r="T306" s="170">
        <f t="shared" si="405"/>
        <v>1.379633233572708E-2</v>
      </c>
      <c r="U306" s="170">
        <f t="shared" si="405"/>
        <v>1.348847803830866E-2</v>
      </c>
      <c r="V306" s="170">
        <f t="shared" ref="V306:AE315" si="406">SUMIFS(V$3:V$103,$A$3:$A$103,"&gt;="&amp;DATE(VALUE(LEFT($A306,4)),1,1),$A$3:$A$103,"&lt;="&amp;DATE(VALUE(LEFT($A306,4)),12,31))/SUMIFS(V$3:V$103,$A$3:$A$103,"&gt;="&amp;DATE(VALUE(RIGHT($A306,4)),1,1),$A$3:$A$103,"&lt;="&amp;DATE(VALUE(RIGHT($A306,4)),12,31))-1</f>
        <v>2.5080172360693265E-2</v>
      </c>
      <c r="W306" s="170">
        <f t="shared" si="406"/>
        <v>5.9506223001075664E-3</v>
      </c>
      <c r="X306" s="170">
        <f t="shared" si="406"/>
        <v>1.4544075262785894E-2</v>
      </c>
      <c r="Y306" s="170">
        <f t="shared" si="406"/>
        <v>8.4874282456224304E-3</v>
      </c>
      <c r="Z306" s="170">
        <f t="shared" si="406"/>
        <v>1.1034138435678909E-2</v>
      </c>
      <c r="AA306" s="170">
        <f t="shared" si="406"/>
        <v>2.8293544783737357E-3</v>
      </c>
      <c r="AB306" s="170">
        <f t="shared" si="406"/>
        <v>1.8022104461201671E-2</v>
      </c>
      <c r="AC306" s="170">
        <f t="shared" si="406"/>
        <v>3.423218731498423E-3</v>
      </c>
      <c r="AD306" s="170">
        <f t="shared" si="406"/>
        <v>3.31437674869004E-2</v>
      </c>
      <c r="AE306" s="170">
        <f t="shared" si="406"/>
        <v>1.0464781945432655E-2</v>
      </c>
      <c r="AF306" s="170">
        <f t="shared" ref="AF306:AO315" si="407">SUMIFS(AF$3:AF$103,$A$3:$A$103,"&gt;="&amp;DATE(VALUE(LEFT($A306,4)),1,1),$A$3:$A$103,"&lt;="&amp;DATE(VALUE(LEFT($A306,4)),12,31))/SUMIFS(AF$3:AF$103,$A$3:$A$103,"&gt;="&amp;DATE(VALUE(RIGHT($A306,4)),1,1),$A$3:$A$103,"&lt;="&amp;DATE(VALUE(RIGHT($A306,4)),12,31))-1</f>
        <v>4.0014465628734897E-4</v>
      </c>
      <c r="AG306" s="170">
        <f t="shared" si="407"/>
        <v>1.4130052400583404E-2</v>
      </c>
      <c r="AH306" s="170">
        <f t="shared" si="407"/>
        <v>1.1337171827598969E-2</v>
      </c>
      <c r="AI306" s="170">
        <f t="shared" si="407"/>
        <v>2.1624749776878449E-2</v>
      </c>
      <c r="AJ306" s="170">
        <f t="shared" si="407"/>
        <v>8.6556678265312659E-3</v>
      </c>
      <c r="AK306" s="170">
        <f t="shared" si="407"/>
        <v>1.9808834287538879E-2</v>
      </c>
      <c r="AL306" s="170">
        <f t="shared" si="407"/>
        <v>2.6377981765341119E-2</v>
      </c>
      <c r="AM306" s="170">
        <f t="shared" si="407"/>
        <v>2.9193332895232071E-2</v>
      </c>
      <c r="AN306" s="170">
        <f t="shared" si="407"/>
        <v>5.4865577509519259E-2</v>
      </c>
      <c r="AO306" s="170">
        <f t="shared" si="407"/>
        <v>3.6675917201632213E-2</v>
      </c>
      <c r="AP306" s="170">
        <f t="shared" ref="AP306:AY315" si="408">SUMIFS(AP$3:AP$103,$A$3:$A$103,"&gt;="&amp;DATE(VALUE(LEFT($A306,4)),1,1),$A$3:$A$103,"&lt;="&amp;DATE(VALUE(LEFT($A306,4)),12,31))/SUMIFS(AP$3:AP$103,$A$3:$A$103,"&gt;="&amp;DATE(VALUE(RIGHT($A306,4)),1,1),$A$3:$A$103,"&lt;="&amp;DATE(VALUE(RIGHT($A306,4)),12,31))-1</f>
        <v>6.2768457287206036E-2</v>
      </c>
      <c r="AQ306" s="170">
        <f t="shared" si="408"/>
        <v>7.2764410133274282E-2</v>
      </c>
      <c r="AR306" s="170">
        <f t="shared" si="408"/>
        <v>3.9774085043481788E-2</v>
      </c>
      <c r="AS306" s="170">
        <f t="shared" si="408"/>
        <v>0.15408533562316373</v>
      </c>
      <c r="AT306" s="170">
        <f t="shared" si="408"/>
        <v>-1.8371021747813576E-2</v>
      </c>
      <c r="AU306" s="170">
        <f t="shared" si="408"/>
        <v>3.0088200533467724E-2</v>
      </c>
      <c r="AV306" s="170">
        <f t="shared" si="408"/>
        <v>4.783196626566566E-2</v>
      </c>
      <c r="AW306" s="170">
        <f t="shared" si="408"/>
        <v>-7.9156820334268518E-3</v>
      </c>
      <c r="AX306" s="170">
        <f t="shared" si="408"/>
        <v>4.212606453254697E-2</v>
      </c>
      <c r="AY306" s="170">
        <f t="shared" si="408"/>
        <v>0.62038905694861857</v>
      </c>
      <c r="AZ306" s="170">
        <f t="shared" ref="AZ306:BH315" si="409">SUMIFS(AZ$3:AZ$103,$A$3:$A$103,"&gt;="&amp;DATE(VALUE(LEFT($A306,4)),1,1),$A$3:$A$103,"&lt;="&amp;DATE(VALUE(LEFT($A306,4)),12,31))/SUMIFS(AZ$3:AZ$103,$A$3:$A$103,"&gt;="&amp;DATE(VALUE(RIGHT($A306,4)),1,1),$A$3:$A$103,"&lt;="&amp;DATE(VALUE(RIGHT($A306,4)),12,31))-1</f>
        <v>1.6207537891895551E-2</v>
      </c>
      <c r="BA306" s="170">
        <f t="shared" si="409"/>
        <v>4.8992540946395158E-2</v>
      </c>
      <c r="BB306" s="170">
        <f t="shared" si="409"/>
        <v>1.7073912649726131E-2</v>
      </c>
      <c r="BC306" s="170">
        <f t="shared" si="409"/>
        <v>3.6355280566817472E-2</v>
      </c>
      <c r="BD306" s="170">
        <f t="shared" si="409"/>
        <v>7.9108534449632062E-2</v>
      </c>
      <c r="BE306" s="170">
        <f t="shared" si="409"/>
        <v>2.5449787451276684E-2</v>
      </c>
      <c r="BF306" s="170" t="e">
        <f t="shared" si="409"/>
        <v>#DIV/0!</v>
      </c>
      <c r="BG306" s="170">
        <f t="shared" si="409"/>
        <v>3.4834757012917272E-2</v>
      </c>
      <c r="BH306" s="170">
        <f t="shared" si="409"/>
        <v>3.8476746748394408E-2</v>
      </c>
    </row>
    <row r="307" spans="1:60" s="36" customFormat="1" hidden="1" x14ac:dyDescent="0.2">
      <c r="A307" s="146" t="str">
        <f>LEFT(A306,4)+1&amp;"/"&amp;LEFT(A306,4)</f>
        <v>1999/1998</v>
      </c>
      <c r="B307" s="190">
        <f t="shared" si="404"/>
        <v>2.8454312519727409E-2</v>
      </c>
      <c r="C307" s="190">
        <f t="shared" si="404"/>
        <v>2.4772614876742205E-2</v>
      </c>
      <c r="D307" s="228">
        <f t="shared" si="404"/>
        <v>1.664083975495112E-3</v>
      </c>
      <c r="E307" s="171">
        <f t="shared" si="404"/>
        <v>2.5031297542964959E-2</v>
      </c>
      <c r="F307" s="171">
        <f t="shared" si="404"/>
        <v>3.8538089185837121E-2</v>
      </c>
      <c r="G307" s="171">
        <f t="shared" si="404"/>
        <v>3.3518693686913403E-2</v>
      </c>
      <c r="H307" s="171">
        <f t="shared" si="404"/>
        <v>0.14364544153977543</v>
      </c>
      <c r="I307" s="229">
        <f t="shared" si="404"/>
        <v>2.8919797243804446E-2</v>
      </c>
      <c r="J307" s="171">
        <f t="shared" si="404"/>
        <v>2.4345218256652146E-2</v>
      </c>
      <c r="K307" s="171">
        <f t="shared" si="404"/>
        <v>3.522579366392864E-2</v>
      </c>
      <c r="L307" s="171">
        <f t="shared" si="405"/>
        <v>2.2399555819195838E-2</v>
      </c>
      <c r="M307" s="171">
        <f t="shared" si="405"/>
        <v>-1.2731497561158656E-2</v>
      </c>
      <c r="N307" s="171">
        <f t="shared" si="405"/>
        <v>7.9728545880028978E-3</v>
      </c>
      <c r="O307" s="171">
        <f t="shared" si="405"/>
        <v>-6.055820758153474E-2</v>
      </c>
      <c r="P307" s="171">
        <f t="shared" si="405"/>
        <v>-7.2996736406838458E-4</v>
      </c>
      <c r="Q307" s="171">
        <f t="shared" si="405"/>
        <v>-3.4897455512930553E-2</v>
      </c>
      <c r="R307" s="171">
        <f t="shared" si="405"/>
        <v>-3.6939542617092647E-3</v>
      </c>
      <c r="S307" s="171">
        <f t="shared" si="405"/>
        <v>1.0156597620370134E-2</v>
      </c>
      <c r="T307" s="171">
        <f t="shared" si="405"/>
        <v>-3.1334177733477464E-3</v>
      </c>
      <c r="U307" s="171">
        <f t="shared" si="405"/>
        <v>8.7542107406763936E-3</v>
      </c>
      <c r="V307" s="171">
        <f t="shared" si="406"/>
        <v>2.6290053783712075E-2</v>
      </c>
      <c r="W307" s="171">
        <f t="shared" si="406"/>
        <v>-1.6841632661658057E-2</v>
      </c>
      <c r="X307" s="171">
        <f t="shared" si="406"/>
        <v>-4.0549895305872496E-3</v>
      </c>
      <c r="Y307" s="171">
        <f t="shared" si="406"/>
        <v>2.5277352120937291E-2</v>
      </c>
      <c r="Z307" s="171">
        <f t="shared" si="406"/>
        <v>3.5665628096248625E-2</v>
      </c>
      <c r="AA307" s="171">
        <f t="shared" si="406"/>
        <v>2.0086939296577455E-3</v>
      </c>
      <c r="AB307" s="171">
        <f t="shared" si="406"/>
        <v>1.2162577035342181E-2</v>
      </c>
      <c r="AC307" s="171">
        <f t="shared" si="406"/>
        <v>-3.3382042425229574E-3</v>
      </c>
      <c r="AD307" s="171">
        <f t="shared" si="406"/>
        <v>2.1967513494218993E-2</v>
      </c>
      <c r="AE307" s="171">
        <f t="shared" si="406"/>
        <v>2.5031297542964959E-2</v>
      </c>
      <c r="AF307" s="171">
        <f t="shared" si="407"/>
        <v>8.7643570939328619E-3</v>
      </c>
      <c r="AG307" s="171">
        <f t="shared" si="407"/>
        <v>2.0442587437909721E-2</v>
      </c>
      <c r="AH307" s="171">
        <f t="shared" si="407"/>
        <v>2.7939425178468813E-2</v>
      </c>
      <c r="AI307" s="171">
        <f t="shared" si="407"/>
        <v>2.4153354795148019E-2</v>
      </c>
      <c r="AJ307" s="171">
        <f t="shared" si="407"/>
        <v>2.8901515111938503E-2</v>
      </c>
      <c r="AK307" s="171">
        <f t="shared" si="407"/>
        <v>1.5530712907197319E-2</v>
      </c>
      <c r="AL307" s="171">
        <f t="shared" si="407"/>
        <v>2.8816989876317534E-2</v>
      </c>
      <c r="AM307" s="171">
        <f t="shared" si="407"/>
        <v>3.2431361200180975E-2</v>
      </c>
      <c r="AN307" s="171">
        <f t="shared" si="407"/>
        <v>5.1457117923715767E-2</v>
      </c>
      <c r="AO307" s="171">
        <f t="shared" si="407"/>
        <v>3.038579114832074E-2</v>
      </c>
      <c r="AP307" s="171">
        <f t="shared" si="408"/>
        <v>6.0387232319960571E-2</v>
      </c>
      <c r="AQ307" s="171">
        <f t="shared" si="408"/>
        <v>7.7538031282470277E-2</v>
      </c>
      <c r="AR307" s="171">
        <f t="shared" si="408"/>
        <v>2.1005459727443609E-2</v>
      </c>
      <c r="AS307" s="171">
        <f t="shared" si="408"/>
        <v>0.14121244062716443</v>
      </c>
      <c r="AT307" s="171">
        <f t="shared" si="408"/>
        <v>-1.2602965329928661E-3</v>
      </c>
      <c r="AU307" s="171">
        <f t="shared" si="408"/>
        <v>3.9811411759146154E-2</v>
      </c>
      <c r="AV307" s="171">
        <f t="shared" si="408"/>
        <v>4.9646609895531491E-2</v>
      </c>
      <c r="AW307" s="171">
        <f t="shared" si="408"/>
        <v>3.8873252277835668E-3</v>
      </c>
      <c r="AX307" s="171">
        <f t="shared" si="408"/>
        <v>3.220856146622042E-2</v>
      </c>
      <c r="AY307" s="171">
        <f t="shared" si="408"/>
        <v>8.2040120887235668E-2</v>
      </c>
      <c r="AZ307" s="171">
        <f t="shared" si="409"/>
        <v>5.5013353061146297E-3</v>
      </c>
      <c r="BA307" s="171">
        <f t="shared" si="409"/>
        <v>3.6612268663425596E-2</v>
      </c>
      <c r="BB307" s="171">
        <f t="shared" si="409"/>
        <v>1.4633688240595299E-2</v>
      </c>
      <c r="BC307" s="171">
        <f t="shared" si="409"/>
        <v>3.2755442048772787E-2</v>
      </c>
      <c r="BD307" s="171">
        <f t="shared" si="409"/>
        <v>8.0418492631269434E-2</v>
      </c>
      <c r="BE307" s="171">
        <f t="shared" si="409"/>
        <v>1.8436714281332867E-2</v>
      </c>
      <c r="BF307" s="171" t="e">
        <f t="shared" si="409"/>
        <v>#DIV/0!</v>
      </c>
      <c r="BG307" s="171">
        <f t="shared" si="409"/>
        <v>3.1322793593600018E-2</v>
      </c>
      <c r="BH307" s="171">
        <f t="shared" si="409"/>
        <v>3.5491244617069873E-2</v>
      </c>
    </row>
    <row r="308" spans="1:60" s="36" customFormat="1" hidden="1" x14ac:dyDescent="0.2">
      <c r="A308" s="146" t="str">
        <f t="shared" ref="A308:A328" si="410">LEFT(A307,4)+1&amp;"/"&amp;LEFT(A307,4)</f>
        <v>2000/1999</v>
      </c>
      <c r="B308" s="190">
        <f t="shared" si="404"/>
        <v>4.2139502836032738E-2</v>
      </c>
      <c r="C308" s="190">
        <f t="shared" si="404"/>
        <v>3.6806792820851975E-2</v>
      </c>
      <c r="D308" s="228">
        <f t="shared" si="404"/>
        <v>1.531266273780485E-2</v>
      </c>
      <c r="E308" s="171">
        <f t="shared" si="404"/>
        <v>4.9383217169181481E-2</v>
      </c>
      <c r="F308" s="171">
        <f t="shared" si="404"/>
        <v>5.073720437766438E-2</v>
      </c>
      <c r="G308" s="171">
        <f t="shared" si="404"/>
        <v>4.3291185965910639E-2</v>
      </c>
      <c r="H308" s="171">
        <f t="shared" si="404"/>
        <v>0.19164425294864507</v>
      </c>
      <c r="I308" s="229">
        <f t="shared" si="404"/>
        <v>4.3421690301686411E-2</v>
      </c>
      <c r="J308" s="171">
        <f t="shared" si="404"/>
        <v>3.0770369052346647E-2</v>
      </c>
      <c r="K308" s="171">
        <f t="shared" si="404"/>
        <v>4.5596706420315547E-2</v>
      </c>
      <c r="L308" s="171">
        <f t="shared" si="405"/>
        <v>-4.0946071420705499E-3</v>
      </c>
      <c r="M308" s="171">
        <f t="shared" si="405"/>
        <v>1.3141791797538716E-2</v>
      </c>
      <c r="N308" s="171">
        <f t="shared" si="405"/>
        <v>2.4310596312836052E-2</v>
      </c>
      <c r="O308" s="171">
        <f t="shared" si="405"/>
        <v>-5.4224156369998666E-2</v>
      </c>
      <c r="P308" s="171">
        <f t="shared" si="405"/>
        <v>8.2192630728292748E-3</v>
      </c>
      <c r="Q308" s="171">
        <f t="shared" si="405"/>
        <v>-3.5014407774724199E-2</v>
      </c>
      <c r="R308" s="171">
        <f t="shared" si="405"/>
        <v>1.9850485261851958E-3</v>
      </c>
      <c r="S308" s="171">
        <f t="shared" si="405"/>
        <v>2.0765552094075934E-2</v>
      </c>
      <c r="T308" s="171">
        <f t="shared" si="405"/>
        <v>2.5282604517651075E-2</v>
      </c>
      <c r="U308" s="171">
        <f t="shared" si="405"/>
        <v>1.9026996537633067E-2</v>
      </c>
      <c r="V308" s="171">
        <f t="shared" si="406"/>
        <v>5.6031097465472079E-2</v>
      </c>
      <c r="W308" s="171">
        <f t="shared" si="406"/>
        <v>-8.3550700462942107E-4</v>
      </c>
      <c r="X308" s="171">
        <f t="shared" si="406"/>
        <v>1.5112922281214081E-2</v>
      </c>
      <c r="Y308" s="171">
        <f t="shared" si="406"/>
        <v>1.3031735419281487E-2</v>
      </c>
      <c r="Z308" s="171">
        <f t="shared" si="406"/>
        <v>3.9216628169829404E-2</v>
      </c>
      <c r="AA308" s="171">
        <f t="shared" si="406"/>
        <v>-4.7589772392038321E-2</v>
      </c>
      <c r="AB308" s="171">
        <f t="shared" si="406"/>
        <v>2.7603125520175409E-2</v>
      </c>
      <c r="AC308" s="171">
        <f t="shared" si="406"/>
        <v>1.8316190744058547E-2</v>
      </c>
      <c r="AD308" s="171">
        <f t="shared" si="406"/>
        <v>5.7471044909305435E-2</v>
      </c>
      <c r="AE308" s="171">
        <f t="shared" si="406"/>
        <v>4.9383217169181481E-2</v>
      </c>
      <c r="AF308" s="171">
        <f t="shared" si="407"/>
        <v>2.1713398934944284E-2</v>
      </c>
      <c r="AG308" s="171">
        <f t="shared" si="407"/>
        <v>5.5165016158853719E-2</v>
      </c>
      <c r="AH308" s="171">
        <f t="shared" si="407"/>
        <v>5.2293859205341242E-2</v>
      </c>
      <c r="AI308" s="171">
        <f t="shared" si="407"/>
        <v>3.7792009166683682E-2</v>
      </c>
      <c r="AJ308" s="171">
        <f t="shared" si="407"/>
        <v>3.5727346243828784E-2</v>
      </c>
      <c r="AK308" s="171">
        <f t="shared" si="407"/>
        <v>2.8186081348415604E-2</v>
      </c>
      <c r="AL308" s="171">
        <f t="shared" si="407"/>
        <v>4.4851638791064019E-2</v>
      </c>
      <c r="AM308" s="171">
        <f t="shared" si="407"/>
        <v>3.8551476138877439E-2</v>
      </c>
      <c r="AN308" s="171">
        <f t="shared" si="407"/>
        <v>5.5907248966140966E-2</v>
      </c>
      <c r="AO308" s="171">
        <f t="shared" si="407"/>
        <v>4.4528496470709111E-2</v>
      </c>
      <c r="AP308" s="171">
        <f t="shared" si="408"/>
        <v>6.0593172121915728E-2</v>
      </c>
      <c r="AQ308" s="171">
        <f t="shared" si="408"/>
        <v>9.8073547324818877E-2</v>
      </c>
      <c r="AR308" s="171">
        <f t="shared" si="408"/>
        <v>3.6426830722232406E-2</v>
      </c>
      <c r="AS308" s="171">
        <f t="shared" si="408"/>
        <v>9.9756216168613188E-2</v>
      </c>
      <c r="AT308" s="171">
        <f t="shared" si="408"/>
        <v>8.122269331231502E-3</v>
      </c>
      <c r="AU308" s="171">
        <f t="shared" si="408"/>
        <v>3.6316308051322022E-2</v>
      </c>
      <c r="AV308" s="171">
        <f t="shared" si="408"/>
        <v>6.8754187840823544E-2</v>
      </c>
      <c r="AW308" s="171">
        <f t="shared" si="408"/>
        <v>6.1553203198265738E-3</v>
      </c>
      <c r="AX308" s="171">
        <f t="shared" si="408"/>
        <v>5.6615526251220905E-2</v>
      </c>
      <c r="AY308" s="171">
        <f t="shared" si="408"/>
        <v>0.11149289160023224</v>
      </c>
      <c r="AZ308" s="171">
        <f t="shared" si="409"/>
        <v>1.0626817447196624E-2</v>
      </c>
      <c r="BA308" s="171">
        <f t="shared" si="409"/>
        <v>3.5018250541530405E-2</v>
      </c>
      <c r="BB308" s="171">
        <f t="shared" si="409"/>
        <v>1.4687598884465913E-2</v>
      </c>
      <c r="BC308" s="171">
        <f t="shared" si="409"/>
        <v>4.6771432846405503E-2</v>
      </c>
      <c r="BD308" s="171">
        <f t="shared" si="409"/>
        <v>8.6947933751165385E-2</v>
      </c>
      <c r="BE308" s="171">
        <f t="shared" si="409"/>
        <v>2.3515273483818655E-2</v>
      </c>
      <c r="BF308" s="171" t="e">
        <f t="shared" si="409"/>
        <v>#DIV/0!</v>
      </c>
      <c r="BG308" s="171">
        <f t="shared" si="409"/>
        <v>3.0179158464889388E-2</v>
      </c>
      <c r="BH308" s="171">
        <f t="shared" si="409"/>
        <v>4.208250525389623E-2</v>
      </c>
    </row>
    <row r="309" spans="1:60" s="36" customFormat="1" hidden="1" x14ac:dyDescent="0.2">
      <c r="A309" s="146" t="str">
        <f t="shared" si="410"/>
        <v>2001/2000</v>
      </c>
      <c r="B309" s="190">
        <f t="shared" si="404"/>
        <v>2.8159317254464966E-2</v>
      </c>
      <c r="C309" s="190">
        <f t="shared" si="404"/>
        <v>3.0165897405117326E-2</v>
      </c>
      <c r="D309" s="228">
        <f t="shared" si="404"/>
        <v>1.3486238484176516E-2</v>
      </c>
      <c r="E309" s="171">
        <f t="shared" si="404"/>
        <v>3.3763633263193427E-2</v>
      </c>
      <c r="F309" s="171">
        <f t="shared" si="404"/>
        <v>3.2512772080854457E-2</v>
      </c>
      <c r="G309" s="171">
        <f t="shared" si="404"/>
        <v>3.5729786297381105E-2</v>
      </c>
      <c r="H309" s="171">
        <f t="shared" si="404"/>
        <v>-2.0786405546600606E-2</v>
      </c>
      <c r="I309" s="229">
        <f t="shared" si="404"/>
        <v>2.8174493857901162E-2</v>
      </c>
      <c r="J309" s="171">
        <f t="shared" si="404"/>
        <v>2.8023094903577572E-2</v>
      </c>
      <c r="K309" s="171">
        <f t="shared" si="404"/>
        <v>3.7128735683600311E-2</v>
      </c>
      <c r="L309" s="171">
        <f t="shared" si="405"/>
        <v>-7.2282623890763675E-3</v>
      </c>
      <c r="M309" s="171">
        <f t="shared" si="405"/>
        <v>-2.3822709546592158E-2</v>
      </c>
      <c r="N309" s="171">
        <f t="shared" si="405"/>
        <v>1.3060651299679371E-2</v>
      </c>
      <c r="O309" s="171">
        <f t="shared" si="405"/>
        <v>-4.2401492583182709E-2</v>
      </c>
      <c r="P309" s="171">
        <f t="shared" si="405"/>
        <v>1.3101277854066229E-3</v>
      </c>
      <c r="Q309" s="171">
        <f t="shared" si="405"/>
        <v>-1.2234332837943951E-2</v>
      </c>
      <c r="R309" s="171">
        <f t="shared" si="405"/>
        <v>7.9339661298580832E-3</v>
      </c>
      <c r="S309" s="171">
        <f t="shared" si="405"/>
        <v>3.9106895115497142E-2</v>
      </c>
      <c r="T309" s="171">
        <f t="shared" si="405"/>
        <v>1.9115207674286649E-2</v>
      </c>
      <c r="U309" s="171">
        <f t="shared" si="405"/>
        <v>1.534212964664694E-2</v>
      </c>
      <c r="V309" s="171">
        <f t="shared" si="406"/>
        <v>3.7835917236643146E-2</v>
      </c>
      <c r="W309" s="171">
        <f t="shared" si="406"/>
        <v>4.0743427515992359E-3</v>
      </c>
      <c r="X309" s="171">
        <f t="shared" si="406"/>
        <v>1.5299279806005206E-2</v>
      </c>
      <c r="Y309" s="171">
        <f t="shared" si="406"/>
        <v>2.9890563486741017E-2</v>
      </c>
      <c r="Z309" s="171">
        <f t="shared" si="406"/>
        <v>3.3901514663482679E-2</v>
      </c>
      <c r="AA309" s="171">
        <f t="shared" si="406"/>
        <v>1.9758326317500297E-2</v>
      </c>
      <c r="AB309" s="171">
        <f t="shared" si="406"/>
        <v>1.4147202093508504E-2</v>
      </c>
      <c r="AC309" s="171">
        <f t="shared" si="406"/>
        <v>1.033554993588881E-2</v>
      </c>
      <c r="AD309" s="171">
        <f t="shared" si="406"/>
        <v>5.4335825764638024E-2</v>
      </c>
      <c r="AE309" s="171">
        <f t="shared" si="406"/>
        <v>3.3763633263193427E-2</v>
      </c>
      <c r="AF309" s="171">
        <f t="shared" si="407"/>
        <v>2.6656635478923274E-2</v>
      </c>
      <c r="AG309" s="171">
        <f t="shared" si="407"/>
        <v>4.1373986000558416E-2</v>
      </c>
      <c r="AH309" s="171">
        <f t="shared" si="407"/>
        <v>3.3598221856515176E-2</v>
      </c>
      <c r="AI309" s="171">
        <f t="shared" si="407"/>
        <v>3.0682812306339402E-2</v>
      </c>
      <c r="AJ309" s="171">
        <f t="shared" si="407"/>
        <v>2.6171326844997234E-2</v>
      </c>
      <c r="AK309" s="171">
        <f t="shared" si="407"/>
        <v>2.2655950523084112E-2</v>
      </c>
      <c r="AL309" s="171">
        <f t="shared" si="407"/>
        <v>3.7223285567653086E-2</v>
      </c>
      <c r="AM309" s="171">
        <f t="shared" si="407"/>
        <v>3.0503151576766863E-2</v>
      </c>
      <c r="AN309" s="171">
        <f t="shared" si="407"/>
        <v>4.0637709782353149E-2</v>
      </c>
      <c r="AO309" s="171">
        <f t="shared" si="407"/>
        <v>2.6120055988130941E-2</v>
      </c>
      <c r="AP309" s="171">
        <f t="shared" si="408"/>
        <v>4.6525718070987709E-2</v>
      </c>
      <c r="AQ309" s="171">
        <f t="shared" si="408"/>
        <v>5.3578051961320927E-2</v>
      </c>
      <c r="AR309" s="171">
        <f t="shared" si="408"/>
        <v>2.4281407563542245E-2</v>
      </c>
      <c r="AS309" s="171">
        <f t="shared" si="408"/>
        <v>0.10674660224804855</v>
      </c>
      <c r="AT309" s="171">
        <f t="shared" si="408"/>
        <v>2.2895264392774006E-2</v>
      </c>
      <c r="AU309" s="171">
        <f t="shared" si="408"/>
        <v>4.0910047330055654E-2</v>
      </c>
      <c r="AV309" s="171">
        <f t="shared" si="408"/>
        <v>4.4425241384042469E-2</v>
      </c>
      <c r="AW309" s="171">
        <f t="shared" si="408"/>
        <v>1.3261691900186667E-2</v>
      </c>
      <c r="AX309" s="171">
        <f t="shared" si="408"/>
        <v>2.8203309206084493E-2</v>
      </c>
      <c r="AY309" s="171">
        <f t="shared" si="408"/>
        <v>2.2949963953453834E-2</v>
      </c>
      <c r="AZ309" s="171">
        <f t="shared" si="409"/>
        <v>-3.9997084092454616E-3</v>
      </c>
      <c r="BA309" s="171">
        <f t="shared" si="409"/>
        <v>2.9188116896306626E-2</v>
      </c>
      <c r="BB309" s="171">
        <f t="shared" si="409"/>
        <v>2.2105433749637804E-2</v>
      </c>
      <c r="BC309" s="171">
        <f t="shared" si="409"/>
        <v>4.1993321171143183E-2</v>
      </c>
      <c r="BD309" s="171">
        <f t="shared" si="409"/>
        <v>5.2593964969975371E-2</v>
      </c>
      <c r="BE309" s="171">
        <f t="shared" si="409"/>
        <v>2.3757903865007757E-2</v>
      </c>
      <c r="BF309" s="171" t="e">
        <f t="shared" si="409"/>
        <v>#DIV/0!</v>
      </c>
      <c r="BG309" s="171">
        <f t="shared" si="409"/>
        <v>2.8995286424242206E-2</v>
      </c>
      <c r="BH309" s="171">
        <f t="shared" si="409"/>
        <v>3.2795812170369532E-2</v>
      </c>
    </row>
    <row r="310" spans="1:60" s="36" customFormat="1" hidden="1" x14ac:dyDescent="0.2">
      <c r="A310" s="146" t="str">
        <f t="shared" si="410"/>
        <v>2002/2001</v>
      </c>
      <c r="B310" s="190">
        <f t="shared" si="404"/>
        <v>7.0991188442193209E-3</v>
      </c>
      <c r="C310" s="190">
        <f t="shared" si="404"/>
        <v>9.3523080203881115E-3</v>
      </c>
      <c r="D310" s="228">
        <f t="shared" si="404"/>
        <v>-1.6879703304218396E-2</v>
      </c>
      <c r="E310" s="171">
        <f t="shared" si="404"/>
        <v>9.7735482070326896E-3</v>
      </c>
      <c r="F310" s="171">
        <f t="shared" si="404"/>
        <v>1.4761662751472837E-2</v>
      </c>
      <c r="G310" s="171">
        <f t="shared" si="404"/>
        <v>1.8498426480494157E-2</v>
      </c>
      <c r="H310" s="171">
        <f t="shared" si="404"/>
        <v>-5.0721884762474412E-2</v>
      </c>
      <c r="I310" s="229">
        <f t="shared" si="404"/>
        <v>3.6039822557716317E-3</v>
      </c>
      <c r="J310" s="171">
        <f t="shared" si="404"/>
        <v>3.8475430628273743E-2</v>
      </c>
      <c r="K310" s="171">
        <f t="shared" si="404"/>
        <v>1.4903958681738549E-2</v>
      </c>
      <c r="L310" s="171">
        <f t="shared" si="405"/>
        <v>-1.2043159169065953E-2</v>
      </c>
      <c r="M310" s="171">
        <f t="shared" si="405"/>
        <v>-1.1454522594532723E-2</v>
      </c>
      <c r="N310" s="171">
        <f t="shared" si="405"/>
        <v>5.7288732602822634E-3</v>
      </c>
      <c r="O310" s="171">
        <f t="shared" si="405"/>
        <v>-7.1191933897633453E-2</v>
      </c>
      <c r="P310" s="171">
        <f t="shared" si="405"/>
        <v>-2.6465735304921356E-2</v>
      </c>
      <c r="Q310" s="171">
        <f t="shared" si="405"/>
        <v>1.886313049084265E-2</v>
      </c>
      <c r="R310" s="171">
        <f t="shared" si="405"/>
        <v>-1.8700408692940762E-2</v>
      </c>
      <c r="S310" s="171">
        <f t="shared" si="405"/>
        <v>4.3547309845939797E-2</v>
      </c>
      <c r="T310" s="171">
        <f t="shared" si="405"/>
        <v>-1.3639487528099181E-2</v>
      </c>
      <c r="U310" s="171">
        <f t="shared" si="405"/>
        <v>-2.4482413244503398E-2</v>
      </c>
      <c r="V310" s="171">
        <f t="shared" si="406"/>
        <v>-7.0643543846702794E-2</v>
      </c>
      <c r="W310" s="171">
        <f t="shared" si="406"/>
        <v>-5.740895390635059E-2</v>
      </c>
      <c r="X310" s="171">
        <f t="shared" si="406"/>
        <v>-1.8980650701600488E-2</v>
      </c>
      <c r="Y310" s="171">
        <f t="shared" si="406"/>
        <v>-2.6548522687634968E-3</v>
      </c>
      <c r="Z310" s="171">
        <f t="shared" si="406"/>
        <v>-1.0484289705334215E-2</v>
      </c>
      <c r="AA310" s="171">
        <f t="shared" si="406"/>
        <v>1.7397736198702995E-2</v>
      </c>
      <c r="AB310" s="171">
        <f t="shared" si="406"/>
        <v>-1.1440259778792261E-2</v>
      </c>
      <c r="AC310" s="171">
        <f t="shared" si="406"/>
        <v>3.3401971322493118E-3</v>
      </c>
      <c r="AD310" s="171">
        <f t="shared" si="406"/>
        <v>4.4501950547621405E-2</v>
      </c>
      <c r="AE310" s="171">
        <f t="shared" si="406"/>
        <v>9.7735482070326896E-3</v>
      </c>
      <c r="AF310" s="171">
        <f t="shared" si="407"/>
        <v>-4.451603830682882E-3</v>
      </c>
      <c r="AG310" s="171">
        <f t="shared" si="407"/>
        <v>6.5623558751286559E-3</v>
      </c>
      <c r="AH310" s="171">
        <f t="shared" si="407"/>
        <v>1.2096676524862016E-2</v>
      </c>
      <c r="AI310" s="171">
        <f t="shared" si="407"/>
        <v>1.7458287414986229E-2</v>
      </c>
      <c r="AJ310" s="171">
        <f t="shared" si="407"/>
        <v>1.8136625483391233E-2</v>
      </c>
      <c r="AK310" s="171">
        <f t="shared" si="407"/>
        <v>8.0488502203974743E-3</v>
      </c>
      <c r="AL310" s="171">
        <f t="shared" si="407"/>
        <v>2.3471143619465229E-2</v>
      </c>
      <c r="AM310" s="171">
        <f t="shared" si="407"/>
        <v>5.5388537620841838E-3</v>
      </c>
      <c r="AN310" s="171">
        <f t="shared" si="407"/>
        <v>2.6452882389973453E-2</v>
      </c>
      <c r="AO310" s="171">
        <f t="shared" si="407"/>
        <v>1.6960809803939769E-2</v>
      </c>
      <c r="AP310" s="171">
        <f t="shared" si="408"/>
        <v>3.0227572459174512E-2</v>
      </c>
      <c r="AQ310" s="171">
        <f t="shared" si="408"/>
        <v>4.4925702746405616E-3</v>
      </c>
      <c r="AR310" s="171">
        <f t="shared" si="408"/>
        <v>-2.053895405675521E-2</v>
      </c>
      <c r="AS310" s="171">
        <f t="shared" si="408"/>
        <v>-3.4828756501785629E-2</v>
      </c>
      <c r="AT310" s="171">
        <f t="shared" si="408"/>
        <v>1.034406069050009E-2</v>
      </c>
      <c r="AU310" s="171">
        <f t="shared" si="408"/>
        <v>2.9414025122103338E-2</v>
      </c>
      <c r="AV310" s="171">
        <f t="shared" si="408"/>
        <v>1.4514841894765373E-2</v>
      </c>
      <c r="AW310" s="171">
        <f t="shared" si="408"/>
        <v>2.4105707601644877E-3</v>
      </c>
      <c r="AX310" s="171">
        <f t="shared" si="408"/>
        <v>2.6886580389626769E-3</v>
      </c>
      <c r="AY310" s="171">
        <f t="shared" si="408"/>
        <v>-1.3827395596445191E-3</v>
      </c>
      <c r="AZ310" s="171">
        <f t="shared" si="409"/>
        <v>1.5702314159711905E-2</v>
      </c>
      <c r="BA310" s="171">
        <f t="shared" si="409"/>
        <v>2.9222253612437132E-2</v>
      </c>
      <c r="BB310" s="171">
        <f t="shared" si="409"/>
        <v>2.8900162320113498E-2</v>
      </c>
      <c r="BC310" s="171">
        <f t="shared" si="409"/>
        <v>5.5358764070508437E-2</v>
      </c>
      <c r="BD310" s="171">
        <f t="shared" si="409"/>
        <v>4.7705800896977291E-2</v>
      </c>
      <c r="BE310" s="171">
        <f t="shared" si="409"/>
        <v>2.0015804815640914E-2</v>
      </c>
      <c r="BF310" s="171" t="e">
        <f t="shared" si="409"/>
        <v>#DIV/0!</v>
      </c>
      <c r="BG310" s="171">
        <f t="shared" si="409"/>
        <v>3.6479588194744839E-2</v>
      </c>
      <c r="BH310" s="171">
        <f t="shared" si="409"/>
        <v>3.2264926361858848E-2</v>
      </c>
    </row>
    <row r="311" spans="1:60" s="36" customFormat="1" hidden="1" x14ac:dyDescent="0.2">
      <c r="A311" s="146" t="str">
        <f t="shared" si="410"/>
        <v>2003/2002</v>
      </c>
      <c r="B311" s="190">
        <f t="shared" si="404"/>
        <v>-7.2868231110645443E-4</v>
      </c>
      <c r="C311" s="190">
        <f t="shared" si="404"/>
        <v>1.600779212533876E-4</v>
      </c>
      <c r="D311" s="228">
        <f t="shared" si="404"/>
        <v>-2.2592956394666075E-2</v>
      </c>
      <c r="E311" s="171">
        <f t="shared" si="404"/>
        <v>1.0399118686508002E-2</v>
      </c>
      <c r="F311" s="171">
        <f t="shared" si="404"/>
        <v>5.1018765995496373E-3</v>
      </c>
      <c r="G311" s="171">
        <f t="shared" si="404"/>
        <v>6.7017684703472025E-3</v>
      </c>
      <c r="H311" s="171">
        <f t="shared" si="404"/>
        <v>-2.4979249170885121E-2</v>
      </c>
      <c r="I311" s="229">
        <f t="shared" si="404"/>
        <v>-4.426833975300748E-3</v>
      </c>
      <c r="J311" s="171">
        <f t="shared" si="404"/>
        <v>3.1355325050707261E-2</v>
      </c>
      <c r="K311" s="171">
        <f t="shared" si="404"/>
        <v>2.1628216181255322E-3</v>
      </c>
      <c r="L311" s="171">
        <f t="shared" si="405"/>
        <v>-1.772078006161637E-2</v>
      </c>
      <c r="M311" s="171">
        <f t="shared" si="405"/>
        <v>-2.0675660825613229E-2</v>
      </c>
      <c r="N311" s="171">
        <f t="shared" si="405"/>
        <v>2.0444566522412888E-3</v>
      </c>
      <c r="O311" s="171">
        <f t="shared" si="405"/>
        <v>-8.544339625475228E-2</v>
      </c>
      <c r="P311" s="171">
        <f t="shared" si="405"/>
        <v>-3.2592721081217468E-2</v>
      </c>
      <c r="Q311" s="171">
        <f t="shared" si="405"/>
        <v>-0.10918486883080214</v>
      </c>
      <c r="R311" s="171">
        <f t="shared" si="405"/>
        <v>-3.3476557118873318E-3</v>
      </c>
      <c r="S311" s="171">
        <f t="shared" si="405"/>
        <v>5.6593872901633535E-3</v>
      </c>
      <c r="T311" s="171">
        <f t="shared" si="405"/>
        <v>-2.2286261125896822E-2</v>
      </c>
      <c r="U311" s="171">
        <f t="shared" si="405"/>
        <v>-2.9000413943573111E-2</v>
      </c>
      <c r="V311" s="171">
        <f t="shared" si="406"/>
        <v>-7.3013251007886026E-2</v>
      </c>
      <c r="W311" s="171">
        <f t="shared" si="406"/>
        <v>-4.3886215815488794E-2</v>
      </c>
      <c r="X311" s="171">
        <f t="shared" si="406"/>
        <v>-3.324147276259648E-2</v>
      </c>
      <c r="Y311" s="171">
        <f t="shared" si="406"/>
        <v>1.3373359810611163E-3</v>
      </c>
      <c r="Z311" s="171">
        <f t="shared" si="406"/>
        <v>-4.4029524996173075E-3</v>
      </c>
      <c r="AA311" s="171">
        <f t="shared" si="406"/>
        <v>1.5636331443924734E-2</v>
      </c>
      <c r="AB311" s="171">
        <f t="shared" si="406"/>
        <v>-2.6384393859723687E-2</v>
      </c>
      <c r="AC311" s="171">
        <f t="shared" si="406"/>
        <v>-1.0832445897832721E-2</v>
      </c>
      <c r="AD311" s="171">
        <f t="shared" si="406"/>
        <v>2.7546907432742129E-2</v>
      </c>
      <c r="AE311" s="171">
        <f t="shared" si="406"/>
        <v>1.0399118686508002E-2</v>
      </c>
      <c r="AF311" s="171">
        <f t="shared" si="407"/>
        <v>1.7230209333787938E-2</v>
      </c>
      <c r="AG311" s="171">
        <f t="shared" si="407"/>
        <v>4.0701830433989006E-3</v>
      </c>
      <c r="AH311" s="171">
        <f t="shared" si="407"/>
        <v>1.0438174380472676E-2</v>
      </c>
      <c r="AI311" s="171">
        <f t="shared" si="407"/>
        <v>7.5013349143042696E-3</v>
      </c>
      <c r="AJ311" s="171">
        <f t="shared" si="407"/>
        <v>-5.1034416069911659E-3</v>
      </c>
      <c r="AK311" s="171">
        <f t="shared" si="407"/>
        <v>-1.5487967670222424E-3</v>
      </c>
      <c r="AL311" s="171">
        <f t="shared" si="407"/>
        <v>1.6624253950750179E-2</v>
      </c>
      <c r="AM311" s="171">
        <f t="shared" si="407"/>
        <v>-2.7306266392401746E-3</v>
      </c>
      <c r="AN311" s="171">
        <f t="shared" si="407"/>
        <v>9.9109337854270674E-3</v>
      </c>
      <c r="AO311" s="171">
        <f t="shared" si="407"/>
        <v>1.6428852532549998E-2</v>
      </c>
      <c r="AP311" s="171">
        <f t="shared" si="408"/>
        <v>7.3523464949718509E-3</v>
      </c>
      <c r="AQ311" s="171">
        <f t="shared" si="408"/>
        <v>-1.5794613963621362E-2</v>
      </c>
      <c r="AR311" s="171">
        <f t="shared" si="408"/>
        <v>-3.4053759364522374E-2</v>
      </c>
      <c r="AS311" s="171">
        <f t="shared" si="408"/>
        <v>-5.3768830100205278E-2</v>
      </c>
      <c r="AT311" s="171">
        <f t="shared" si="408"/>
        <v>-3.157617330785123E-3</v>
      </c>
      <c r="AU311" s="171">
        <f t="shared" si="408"/>
        <v>2.8594055856977718E-2</v>
      </c>
      <c r="AV311" s="171">
        <f t="shared" si="408"/>
        <v>2.6286339450487528E-3</v>
      </c>
      <c r="AW311" s="171">
        <f t="shared" si="408"/>
        <v>1.1053649729289239E-2</v>
      </c>
      <c r="AX311" s="171">
        <f t="shared" si="408"/>
        <v>-1.4460159774995263E-2</v>
      </c>
      <c r="AY311" s="171">
        <f t="shared" si="408"/>
        <v>1.473143763499829E-3</v>
      </c>
      <c r="AZ311" s="171">
        <f t="shared" si="409"/>
        <v>8.7578330205855259E-3</v>
      </c>
      <c r="BA311" s="171">
        <f t="shared" si="409"/>
        <v>1.6486762926627208E-2</v>
      </c>
      <c r="BB311" s="171">
        <f t="shared" si="409"/>
        <v>2.2571333821391093E-2</v>
      </c>
      <c r="BC311" s="171">
        <f t="shared" si="409"/>
        <v>4.9301359399630096E-2</v>
      </c>
      <c r="BD311" s="171">
        <f t="shared" si="409"/>
        <v>4.9663888417053048E-3</v>
      </c>
      <c r="BE311" s="171">
        <f t="shared" si="409"/>
        <v>-6.3128905389404633E-3</v>
      </c>
      <c r="BF311" s="171" t="e">
        <f t="shared" si="409"/>
        <v>#DIV/0!</v>
      </c>
      <c r="BG311" s="171">
        <f t="shared" si="409"/>
        <v>2.5646635596567657E-2</v>
      </c>
      <c r="BH311" s="171">
        <f t="shared" si="409"/>
        <v>1.3757697664394941E-2</v>
      </c>
    </row>
    <row r="312" spans="1:60" s="36" customFormat="1" hidden="1" x14ac:dyDescent="0.2">
      <c r="A312" s="146" t="str">
        <f t="shared" si="410"/>
        <v>2004/2003</v>
      </c>
      <c r="B312" s="190">
        <f t="shared" si="404"/>
        <v>4.1019849663384012E-3</v>
      </c>
      <c r="C312" s="190">
        <f t="shared" si="404"/>
        <v>3.5775052041868705E-3</v>
      </c>
      <c r="D312" s="228">
        <f t="shared" si="404"/>
        <v>-2.2682544894029211E-2</v>
      </c>
      <c r="E312" s="171">
        <f t="shared" si="404"/>
        <v>2.5717592417529911E-2</v>
      </c>
      <c r="F312" s="171">
        <f t="shared" si="404"/>
        <v>1.0139465803892911E-2</v>
      </c>
      <c r="G312" s="171">
        <f t="shared" si="404"/>
        <v>9.6942787980334177E-3</v>
      </c>
      <c r="H312" s="171">
        <f t="shared" si="404"/>
        <v>1.8781836813748232E-2</v>
      </c>
      <c r="I312" s="229">
        <f t="shared" si="404"/>
        <v>1.7190852124215894E-3</v>
      </c>
      <c r="J312" s="171">
        <f t="shared" si="404"/>
        <v>2.4058032464597812E-2</v>
      </c>
      <c r="K312" s="171">
        <f t="shared" si="404"/>
        <v>6.9727464944042694E-3</v>
      </c>
      <c r="L312" s="171">
        <f t="shared" si="405"/>
        <v>-1.125927388905501E-2</v>
      </c>
      <c r="M312" s="171">
        <f t="shared" si="405"/>
        <v>-4.8839326882028633E-3</v>
      </c>
      <c r="N312" s="171">
        <f t="shared" si="405"/>
        <v>-1.4631647539942061E-2</v>
      </c>
      <c r="O312" s="171">
        <f t="shared" si="405"/>
        <v>-8.8855717887771246E-2</v>
      </c>
      <c r="P312" s="171">
        <f t="shared" si="405"/>
        <v>-3.1919980874759779E-2</v>
      </c>
      <c r="Q312" s="171">
        <f t="shared" si="405"/>
        <v>-1.8401066021133117E-2</v>
      </c>
      <c r="R312" s="171">
        <f t="shared" si="405"/>
        <v>-2.2522915980715652E-2</v>
      </c>
      <c r="S312" s="171">
        <f t="shared" si="405"/>
        <v>-1.7840340860724058E-2</v>
      </c>
      <c r="T312" s="171">
        <f t="shared" si="405"/>
        <v>-1.9961243980235688E-2</v>
      </c>
      <c r="U312" s="171">
        <f t="shared" si="405"/>
        <v>-3.4061102425084866E-2</v>
      </c>
      <c r="V312" s="171">
        <f t="shared" si="406"/>
        <v>-4.2672375889301506E-2</v>
      </c>
      <c r="W312" s="171">
        <f t="shared" si="406"/>
        <v>-3.6046751530910415E-2</v>
      </c>
      <c r="X312" s="171">
        <f t="shared" si="406"/>
        <v>-3.494337026855987E-2</v>
      </c>
      <c r="Y312" s="171">
        <f t="shared" si="406"/>
        <v>2.1470333236285555E-2</v>
      </c>
      <c r="Z312" s="171">
        <f t="shared" si="406"/>
        <v>9.4593626499630545E-3</v>
      </c>
      <c r="AA312" s="171">
        <f t="shared" si="406"/>
        <v>5.0799200166239622E-2</v>
      </c>
      <c r="AB312" s="171">
        <f t="shared" si="406"/>
        <v>-2.7779348448946695E-2</v>
      </c>
      <c r="AC312" s="171">
        <f t="shared" si="406"/>
        <v>-1.9446214490004277E-2</v>
      </c>
      <c r="AD312" s="171">
        <f t="shared" si="406"/>
        <v>1.9620671006388646E-2</v>
      </c>
      <c r="AE312" s="171">
        <f t="shared" si="406"/>
        <v>2.5717592417529911E-2</v>
      </c>
      <c r="AF312" s="171">
        <f t="shared" si="407"/>
        <v>4.6793983458399913E-2</v>
      </c>
      <c r="AG312" s="171">
        <f t="shared" si="407"/>
        <v>1.4569027803027046E-2</v>
      </c>
      <c r="AH312" s="171">
        <f t="shared" si="407"/>
        <v>2.4597463642386019E-2</v>
      </c>
      <c r="AI312" s="171">
        <f t="shared" si="407"/>
        <v>5.3921889362238407E-3</v>
      </c>
      <c r="AJ312" s="171">
        <f t="shared" si="407"/>
        <v>-8.9732858718287734E-3</v>
      </c>
      <c r="AK312" s="171">
        <f t="shared" si="407"/>
        <v>9.6560579736548746E-4</v>
      </c>
      <c r="AL312" s="171">
        <f t="shared" si="407"/>
        <v>1.1844399117684867E-2</v>
      </c>
      <c r="AM312" s="171">
        <f t="shared" si="407"/>
        <v>-2.337930767668972E-3</v>
      </c>
      <c r="AN312" s="171">
        <f t="shared" si="407"/>
        <v>1.4789735724850983E-2</v>
      </c>
      <c r="AO312" s="171">
        <f t="shared" si="407"/>
        <v>6.5759797933353514E-3</v>
      </c>
      <c r="AP312" s="171">
        <f t="shared" si="408"/>
        <v>1.804306987478177E-2</v>
      </c>
      <c r="AQ312" s="171">
        <f t="shared" si="408"/>
        <v>2.1328805858583211E-2</v>
      </c>
      <c r="AR312" s="171">
        <f t="shared" si="408"/>
        <v>-2.7168039307973513E-2</v>
      </c>
      <c r="AS312" s="171">
        <f t="shared" si="408"/>
        <v>-3.9327491312144414E-3</v>
      </c>
      <c r="AT312" s="171">
        <f t="shared" si="408"/>
        <v>-5.0770611339723271E-4</v>
      </c>
      <c r="AU312" s="171">
        <f t="shared" si="408"/>
        <v>4.0373037911227927E-2</v>
      </c>
      <c r="AV312" s="171">
        <f t="shared" si="408"/>
        <v>2.7422801325616142E-4</v>
      </c>
      <c r="AW312" s="171">
        <f t="shared" si="408"/>
        <v>9.1646887360004037E-3</v>
      </c>
      <c r="AX312" s="171">
        <f t="shared" si="408"/>
        <v>2.938694654923113E-2</v>
      </c>
      <c r="AY312" s="171">
        <f t="shared" si="408"/>
        <v>2.365364164930206E-2</v>
      </c>
      <c r="AZ312" s="171">
        <f t="shared" si="409"/>
        <v>-3.3454003547461753E-3</v>
      </c>
      <c r="BA312" s="171">
        <f t="shared" si="409"/>
        <v>1.6139708546809794E-2</v>
      </c>
      <c r="BB312" s="171">
        <f t="shared" si="409"/>
        <v>1.4697947537856804E-2</v>
      </c>
      <c r="BC312" s="171">
        <f t="shared" si="409"/>
        <v>4.0634682331548433E-2</v>
      </c>
      <c r="BD312" s="171">
        <f t="shared" si="409"/>
        <v>1.6334016456336142E-2</v>
      </c>
      <c r="BE312" s="171">
        <f t="shared" si="409"/>
        <v>-8.6071574258101968E-3</v>
      </c>
      <c r="BF312" s="171" t="e">
        <f t="shared" si="409"/>
        <v>#DIV/0!</v>
      </c>
      <c r="BG312" s="171">
        <f t="shared" si="409"/>
        <v>1.6258913541353337E-2</v>
      </c>
      <c r="BH312" s="171">
        <f t="shared" si="409"/>
        <v>9.3715570567971529E-3</v>
      </c>
    </row>
    <row r="313" spans="1:60" s="36" customFormat="1" hidden="1" x14ac:dyDescent="0.2">
      <c r="A313" s="146" t="str">
        <f t="shared" si="410"/>
        <v>2005/2004</v>
      </c>
      <c r="B313" s="190">
        <f t="shared" si="404"/>
        <v>9.3972737571095255E-3</v>
      </c>
      <c r="C313" s="190">
        <f t="shared" si="404"/>
        <v>7.8103274691534441E-3</v>
      </c>
      <c r="D313" s="228">
        <f t="shared" si="404"/>
        <v>-2.3235130639153945E-2</v>
      </c>
      <c r="E313" s="171">
        <f t="shared" si="404"/>
        <v>3.0884479143278298E-2</v>
      </c>
      <c r="F313" s="171">
        <f t="shared" si="404"/>
        <v>1.6908422296847414E-2</v>
      </c>
      <c r="G313" s="171">
        <f t="shared" si="404"/>
        <v>1.5024635123891628E-2</v>
      </c>
      <c r="H313" s="171">
        <f t="shared" si="404"/>
        <v>5.3151991848609192E-2</v>
      </c>
      <c r="I313" s="229">
        <f t="shared" si="404"/>
        <v>7.6353795831858307E-3</v>
      </c>
      <c r="J313" s="171">
        <f t="shared" si="404"/>
        <v>2.3830717234444521E-2</v>
      </c>
      <c r="K313" s="171">
        <f t="shared" si="404"/>
        <v>1.3327817651527241E-2</v>
      </c>
      <c r="L313" s="171">
        <f t="shared" si="405"/>
        <v>2.6073364648859787E-4</v>
      </c>
      <c r="M313" s="171">
        <f t="shared" si="405"/>
        <v>-2.0366149699651004E-2</v>
      </c>
      <c r="N313" s="171">
        <f t="shared" si="405"/>
        <v>-1.1041053857825278E-2</v>
      </c>
      <c r="O313" s="171">
        <f t="shared" si="405"/>
        <v>-8.7695840608312148E-2</v>
      </c>
      <c r="P313" s="171">
        <f t="shared" si="405"/>
        <v>-3.3236871125313927E-2</v>
      </c>
      <c r="Q313" s="171">
        <f t="shared" si="405"/>
        <v>-7.7503662242355276E-3</v>
      </c>
      <c r="R313" s="171">
        <f t="shared" si="405"/>
        <v>-3.8571073669895761E-2</v>
      </c>
      <c r="S313" s="171">
        <f t="shared" si="405"/>
        <v>-1.2802882403622817E-2</v>
      </c>
      <c r="T313" s="171">
        <f t="shared" si="405"/>
        <v>-2.3203319411649548E-2</v>
      </c>
      <c r="U313" s="171">
        <f t="shared" si="405"/>
        <v>-2.5914535800945826E-2</v>
      </c>
      <c r="V313" s="171">
        <f t="shared" si="406"/>
        <v>-3.3700539013722053E-2</v>
      </c>
      <c r="W313" s="171">
        <f t="shared" si="406"/>
        <v>-2.9433118742022812E-2</v>
      </c>
      <c r="X313" s="171">
        <f t="shared" si="406"/>
        <v>-2.4000456710973284E-2</v>
      </c>
      <c r="Y313" s="171">
        <f t="shared" si="406"/>
        <v>-9.3610871380546135E-3</v>
      </c>
      <c r="Z313" s="171">
        <f t="shared" si="406"/>
        <v>-9.2027055165485594E-3</v>
      </c>
      <c r="AA313" s="171">
        <f t="shared" si="406"/>
        <v>-9.732614730683764E-3</v>
      </c>
      <c r="AB313" s="171">
        <f t="shared" si="406"/>
        <v>-1.9680368347465893E-2</v>
      </c>
      <c r="AC313" s="171">
        <f t="shared" si="406"/>
        <v>-2.0424206538837475E-2</v>
      </c>
      <c r="AD313" s="171">
        <f t="shared" si="406"/>
        <v>2.0179549172319566E-2</v>
      </c>
      <c r="AE313" s="171">
        <f t="shared" si="406"/>
        <v>3.0884479143278298E-2</v>
      </c>
      <c r="AF313" s="171">
        <f t="shared" si="407"/>
        <v>4.7088060039999657E-2</v>
      </c>
      <c r="AG313" s="171">
        <f t="shared" si="407"/>
        <v>2.563039074200657E-2</v>
      </c>
      <c r="AH313" s="171">
        <f t="shared" si="407"/>
        <v>2.9493670459012522E-2</v>
      </c>
      <c r="AI313" s="171">
        <f t="shared" si="407"/>
        <v>6.3816739042024118E-3</v>
      </c>
      <c r="AJ313" s="171">
        <f t="shared" si="407"/>
        <v>8.7550167382932642E-5</v>
      </c>
      <c r="AK313" s="171">
        <f t="shared" si="407"/>
        <v>-1.0132935242066488E-3</v>
      </c>
      <c r="AL313" s="171">
        <f t="shared" si="407"/>
        <v>1.2596481924789016E-2</v>
      </c>
      <c r="AM313" s="171">
        <f t="shared" si="407"/>
        <v>2.7550263151165932E-3</v>
      </c>
      <c r="AN313" s="171">
        <f t="shared" si="407"/>
        <v>2.196108242882544E-2</v>
      </c>
      <c r="AO313" s="171">
        <f t="shared" si="407"/>
        <v>6.901617946942995E-3</v>
      </c>
      <c r="AP313" s="171">
        <f t="shared" si="408"/>
        <v>2.7858702849091088E-2</v>
      </c>
      <c r="AQ313" s="171">
        <f t="shared" si="408"/>
        <v>1.8620598802303379E-2</v>
      </c>
      <c r="AR313" s="171">
        <f t="shared" si="408"/>
        <v>-1.2446841036211409E-2</v>
      </c>
      <c r="AS313" s="171">
        <f t="shared" si="408"/>
        <v>3.4977994090136466E-2</v>
      </c>
      <c r="AT313" s="171">
        <f t="shared" si="408"/>
        <v>7.2255722179974669E-3</v>
      </c>
      <c r="AU313" s="171">
        <f t="shared" si="408"/>
        <v>4.7669985562643014E-2</v>
      </c>
      <c r="AV313" s="171">
        <f t="shared" si="408"/>
        <v>2.30110747126826E-2</v>
      </c>
      <c r="AW313" s="171">
        <f t="shared" si="408"/>
        <v>2.3119057390127429E-2</v>
      </c>
      <c r="AX313" s="171">
        <f t="shared" si="408"/>
        <v>2.429640459162985E-2</v>
      </c>
      <c r="AY313" s="171">
        <f t="shared" si="408"/>
        <v>3.5643446584674887E-2</v>
      </c>
      <c r="AZ313" s="171">
        <f t="shared" si="409"/>
        <v>7.4646275257639338E-4</v>
      </c>
      <c r="BA313" s="171">
        <f t="shared" si="409"/>
        <v>1.6543324217432875E-2</v>
      </c>
      <c r="BB313" s="171">
        <f t="shared" si="409"/>
        <v>1.2506103564965843E-2</v>
      </c>
      <c r="BC313" s="171">
        <f t="shared" si="409"/>
        <v>3.9587122771078009E-2</v>
      </c>
      <c r="BD313" s="171">
        <f t="shared" si="409"/>
        <v>1.3775219726211985E-2</v>
      </c>
      <c r="BE313" s="171">
        <f t="shared" si="409"/>
        <v>7.4994824247636149E-3</v>
      </c>
      <c r="BF313" s="171" t="e">
        <f t="shared" si="409"/>
        <v>#DIV/0!</v>
      </c>
      <c r="BG313" s="171">
        <f t="shared" si="409"/>
        <v>2.004742284636829E-2</v>
      </c>
      <c r="BH313" s="171">
        <f t="shared" si="409"/>
        <v>1.5590043268178588E-2</v>
      </c>
    </row>
    <row r="314" spans="1:60" s="36" customFormat="1" hidden="1" x14ac:dyDescent="0.2">
      <c r="A314" s="146" t="str">
        <f t="shared" si="410"/>
        <v>2006/2005</v>
      </c>
      <c r="B314" s="190">
        <f t="shared" si="404"/>
        <v>1.3890716762958943E-2</v>
      </c>
      <c r="C314" s="190">
        <f t="shared" si="404"/>
        <v>1.2372091216771741E-2</v>
      </c>
      <c r="D314" s="228">
        <f t="shared" si="404"/>
        <v>-1.9235408975387114E-2</v>
      </c>
      <c r="E314" s="171">
        <f t="shared" si="404"/>
        <v>4.9345740852284603E-2</v>
      </c>
      <c r="F314" s="171">
        <f t="shared" si="404"/>
        <v>1.9574030893821925E-2</v>
      </c>
      <c r="G314" s="171">
        <f t="shared" si="404"/>
        <v>1.7719712002953969E-2</v>
      </c>
      <c r="H314" s="171">
        <f t="shared" si="404"/>
        <v>5.3959035004612632E-2</v>
      </c>
      <c r="I314" s="229">
        <f t="shared" si="404"/>
        <v>1.2888432825947982E-2</v>
      </c>
      <c r="J314" s="171">
        <f t="shared" si="404"/>
        <v>2.1971550275250884E-2</v>
      </c>
      <c r="K314" s="171">
        <f t="shared" si="404"/>
        <v>1.6891946498606369E-2</v>
      </c>
      <c r="L314" s="171">
        <f t="shared" si="405"/>
        <v>-4.7583144450813464E-4</v>
      </c>
      <c r="M314" s="171">
        <f t="shared" si="405"/>
        <v>3.2200586111450491E-3</v>
      </c>
      <c r="N314" s="171">
        <f t="shared" si="405"/>
        <v>-9.6623086479377118E-3</v>
      </c>
      <c r="O314" s="171">
        <f t="shared" si="405"/>
        <v>-7.5607835892467667E-2</v>
      </c>
      <c r="P314" s="171">
        <f t="shared" si="405"/>
        <v>-3.1691840781222114E-2</v>
      </c>
      <c r="Q314" s="171">
        <f t="shared" si="405"/>
        <v>1.6861382845419604E-2</v>
      </c>
      <c r="R314" s="171">
        <f t="shared" si="405"/>
        <v>-3.270088488113454E-2</v>
      </c>
      <c r="S314" s="171">
        <f t="shared" si="405"/>
        <v>3.0049581684448157E-3</v>
      </c>
      <c r="T314" s="171">
        <f t="shared" si="405"/>
        <v>-2.4289093504216708E-2</v>
      </c>
      <c r="U314" s="171">
        <f t="shared" si="405"/>
        <v>-1.5997453402660566E-2</v>
      </c>
      <c r="V314" s="171">
        <f t="shared" si="406"/>
        <v>-2.3836643963572768E-2</v>
      </c>
      <c r="W314" s="171">
        <f t="shared" si="406"/>
        <v>-2.0564173769047289E-2</v>
      </c>
      <c r="X314" s="171">
        <f t="shared" si="406"/>
        <v>-1.0487084523590928E-2</v>
      </c>
      <c r="Y314" s="171">
        <f t="shared" si="406"/>
        <v>-2.5983082467007423E-2</v>
      </c>
      <c r="Z314" s="171">
        <f t="shared" si="406"/>
        <v>-3.8876982697404028E-2</v>
      </c>
      <c r="AA314" s="171">
        <f t="shared" si="406"/>
        <v>4.279287079466787E-3</v>
      </c>
      <c r="AB314" s="171">
        <f t="shared" si="406"/>
        <v>-1.656920137937834E-2</v>
      </c>
      <c r="AC314" s="171">
        <f t="shared" si="406"/>
        <v>-5.0877728401987898E-3</v>
      </c>
      <c r="AD314" s="171">
        <f t="shared" si="406"/>
        <v>2.279689640759508E-2</v>
      </c>
      <c r="AE314" s="171">
        <f t="shared" si="406"/>
        <v>4.9345740852284603E-2</v>
      </c>
      <c r="AF314" s="171">
        <f t="shared" si="407"/>
        <v>7.9006187602661537E-2</v>
      </c>
      <c r="AG314" s="171">
        <f t="shared" si="407"/>
        <v>3.5424979429919512E-2</v>
      </c>
      <c r="AH314" s="171">
        <f t="shared" si="407"/>
        <v>4.7338187451116065E-2</v>
      </c>
      <c r="AI314" s="171">
        <f t="shared" si="407"/>
        <v>7.3633463836964008E-3</v>
      </c>
      <c r="AJ314" s="171">
        <f t="shared" si="407"/>
        <v>-3.6057145609929009E-3</v>
      </c>
      <c r="AK314" s="171">
        <f t="shared" si="407"/>
        <v>8.1588660035003535E-4</v>
      </c>
      <c r="AL314" s="171">
        <f t="shared" si="407"/>
        <v>1.4114543945011659E-2</v>
      </c>
      <c r="AM314" s="171">
        <f t="shared" si="407"/>
        <v>4.7410236437290809E-3</v>
      </c>
      <c r="AN314" s="171">
        <f t="shared" si="407"/>
        <v>2.5374058170428482E-2</v>
      </c>
      <c r="AO314" s="171">
        <f t="shared" si="407"/>
        <v>9.1918031086322127E-3</v>
      </c>
      <c r="AP314" s="171">
        <f t="shared" si="408"/>
        <v>3.1582176014543828E-2</v>
      </c>
      <c r="AQ314" s="171">
        <f t="shared" si="408"/>
        <v>5.5147154153434297E-3</v>
      </c>
      <c r="AR314" s="171">
        <f t="shared" si="408"/>
        <v>-1.6125252419072145E-2</v>
      </c>
      <c r="AS314" s="171">
        <f t="shared" si="408"/>
        <v>5.8446495300910062E-2</v>
      </c>
      <c r="AT314" s="171">
        <f t="shared" si="408"/>
        <v>1.2705607778549899E-2</v>
      </c>
      <c r="AU314" s="171">
        <f t="shared" si="408"/>
        <v>5.3693739671297092E-2</v>
      </c>
      <c r="AV314" s="171">
        <f t="shared" si="408"/>
        <v>2.7785397967934333E-2</v>
      </c>
      <c r="AW314" s="171">
        <f t="shared" si="408"/>
        <v>2.7661575988798814E-2</v>
      </c>
      <c r="AX314" s="171">
        <f t="shared" si="408"/>
        <v>2.0265274819131207E-3</v>
      </c>
      <c r="AY314" s="171">
        <f t="shared" si="408"/>
        <v>3.9911332976446001E-2</v>
      </c>
      <c r="AZ314" s="171">
        <f t="shared" si="409"/>
        <v>-1.6952985389121156E-2</v>
      </c>
      <c r="BA314" s="171">
        <f t="shared" si="409"/>
        <v>1.5623831335451088E-2</v>
      </c>
      <c r="BB314" s="171">
        <f t="shared" si="409"/>
        <v>1.9175394148987168E-2</v>
      </c>
      <c r="BC314" s="171">
        <f t="shared" si="409"/>
        <v>3.6281702779664249E-2</v>
      </c>
      <c r="BD314" s="171">
        <f t="shared" si="409"/>
        <v>3.7996087690542524E-2</v>
      </c>
      <c r="BE314" s="171">
        <f t="shared" si="409"/>
        <v>1.8146348346901764E-2</v>
      </c>
      <c r="BF314" s="171" t="e">
        <f t="shared" si="409"/>
        <v>#DIV/0!</v>
      </c>
      <c r="BG314" s="171">
        <f t="shared" si="409"/>
        <v>2.3896272329959389E-2</v>
      </c>
      <c r="BH314" s="171">
        <f t="shared" si="409"/>
        <v>2.3149721818835234E-2</v>
      </c>
    </row>
    <row r="315" spans="1:60" s="36" customFormat="1" hidden="1" x14ac:dyDescent="0.2">
      <c r="A315" s="146" t="str">
        <f t="shared" si="410"/>
        <v>2007/2006</v>
      </c>
      <c r="B315" s="190">
        <f t="shared" si="404"/>
        <v>1.701365882058159E-2</v>
      </c>
      <c r="C315" s="190">
        <f t="shared" si="404"/>
        <v>1.5543616114182202E-2</v>
      </c>
      <c r="D315" s="228">
        <f t="shared" si="404"/>
        <v>-1.326323580422295E-2</v>
      </c>
      <c r="E315" s="171">
        <f t="shared" si="404"/>
        <v>4.8112600723916099E-2</v>
      </c>
      <c r="F315" s="171">
        <f t="shared" si="404"/>
        <v>2.1917781596447528E-2</v>
      </c>
      <c r="G315" s="171">
        <f t="shared" si="404"/>
        <v>2.0110977641686789E-2</v>
      </c>
      <c r="H315" s="171">
        <f t="shared" si="404"/>
        <v>5.4269707971620562E-2</v>
      </c>
      <c r="I315" s="229">
        <f t="shared" si="404"/>
        <v>1.5517379787833852E-2</v>
      </c>
      <c r="J315" s="171">
        <f t="shared" si="404"/>
        <v>2.897006842264549E-2</v>
      </c>
      <c r="K315" s="171">
        <f t="shared" si="404"/>
        <v>1.8377637729226182E-2</v>
      </c>
      <c r="L315" s="171">
        <f t="shared" si="405"/>
        <v>-1.4709087601772253E-2</v>
      </c>
      <c r="M315" s="171">
        <f t="shared" si="405"/>
        <v>-3.2913904042085607E-3</v>
      </c>
      <c r="N315" s="171">
        <f t="shared" si="405"/>
        <v>-5.5724396791926312E-3</v>
      </c>
      <c r="O315" s="171">
        <f t="shared" si="405"/>
        <v>-5.5884213440972053E-2</v>
      </c>
      <c r="P315" s="171">
        <f t="shared" si="405"/>
        <v>-2.6503365299135884E-2</v>
      </c>
      <c r="Q315" s="171">
        <f t="shared" si="405"/>
        <v>-5.947957727248987E-3</v>
      </c>
      <c r="R315" s="171">
        <f t="shared" si="405"/>
        <v>-1.7629510609867394E-2</v>
      </c>
      <c r="S315" s="171">
        <f t="shared" si="405"/>
        <v>-1.1233203913455503E-3</v>
      </c>
      <c r="T315" s="171">
        <f t="shared" si="405"/>
        <v>-1.6173306398091003E-2</v>
      </c>
      <c r="U315" s="171">
        <f t="shared" si="405"/>
        <v>-9.9935471608215698E-3</v>
      </c>
      <c r="V315" s="171">
        <f t="shared" si="406"/>
        <v>-2.8273883108755782E-2</v>
      </c>
      <c r="W315" s="171">
        <f t="shared" si="406"/>
        <v>-2.8472467767373111E-3</v>
      </c>
      <c r="X315" s="171">
        <f t="shared" si="406"/>
        <v>-2.3071829354949225E-3</v>
      </c>
      <c r="Y315" s="171">
        <f t="shared" si="406"/>
        <v>-2.6443782936231841E-2</v>
      </c>
      <c r="Z315" s="171">
        <f t="shared" si="406"/>
        <v>-3.8932839034386491E-2</v>
      </c>
      <c r="AA315" s="171">
        <f t="shared" si="406"/>
        <v>1.6087908690907149E-3</v>
      </c>
      <c r="AB315" s="171">
        <f t="shared" si="406"/>
        <v>-2.6196558317205243E-3</v>
      </c>
      <c r="AC315" s="171">
        <f t="shared" si="406"/>
        <v>-1.3072697887187013E-2</v>
      </c>
      <c r="AD315" s="171">
        <f t="shared" si="406"/>
        <v>2.640465877926701E-2</v>
      </c>
      <c r="AE315" s="171">
        <f t="shared" si="406"/>
        <v>4.8112600723916099E-2</v>
      </c>
      <c r="AF315" s="171">
        <f t="shared" si="407"/>
        <v>7.4166961840958168E-2</v>
      </c>
      <c r="AG315" s="171">
        <f t="shared" si="407"/>
        <v>4.4115263264922655E-2</v>
      </c>
      <c r="AH315" s="171">
        <f t="shared" si="407"/>
        <v>4.5069461876714456E-2</v>
      </c>
      <c r="AI315" s="171">
        <f t="shared" si="407"/>
        <v>1.0603829599791892E-2</v>
      </c>
      <c r="AJ315" s="171">
        <f t="shared" si="407"/>
        <v>-5.0261239668525359E-4</v>
      </c>
      <c r="AK315" s="171">
        <f t="shared" si="407"/>
        <v>5.9095240837379048E-3</v>
      </c>
      <c r="AL315" s="171">
        <f t="shared" si="407"/>
        <v>1.6152165208388247E-2</v>
      </c>
      <c r="AM315" s="171">
        <f t="shared" si="407"/>
        <v>1.0968305820158841E-2</v>
      </c>
      <c r="AN315" s="171">
        <f t="shared" si="407"/>
        <v>2.8694578761640166E-2</v>
      </c>
      <c r="AO315" s="171">
        <f t="shared" si="407"/>
        <v>1.5862207156678299E-2</v>
      </c>
      <c r="AP315" s="171">
        <f t="shared" si="408"/>
        <v>3.3510703452573676E-2</v>
      </c>
      <c r="AQ315" s="171">
        <f t="shared" si="408"/>
        <v>1.672516677901581E-2</v>
      </c>
      <c r="AR315" s="171">
        <f t="shared" si="408"/>
        <v>-4.4641570645993611E-2</v>
      </c>
      <c r="AS315" s="171">
        <f t="shared" si="408"/>
        <v>3.6790004087426942E-2</v>
      </c>
      <c r="AT315" s="171">
        <f t="shared" si="408"/>
        <v>1.8885996831486507E-2</v>
      </c>
      <c r="AU315" s="171">
        <f t="shared" si="408"/>
        <v>4.0780941547387872E-2</v>
      </c>
      <c r="AV315" s="171">
        <f t="shared" si="408"/>
        <v>4.0295920402321661E-2</v>
      </c>
      <c r="AW315" s="171">
        <f t="shared" si="408"/>
        <v>3.5463327278698165E-2</v>
      </c>
      <c r="AX315" s="171">
        <f t="shared" si="408"/>
        <v>1.545306314153061E-3</v>
      </c>
      <c r="AY315" s="171">
        <f t="shared" si="408"/>
        <v>3.1771065361028805E-2</v>
      </c>
      <c r="AZ315" s="171">
        <f t="shared" si="409"/>
        <v>-5.7971247317452068E-3</v>
      </c>
      <c r="BA315" s="171">
        <f t="shared" si="409"/>
        <v>2.4808589121370073E-2</v>
      </c>
      <c r="BB315" s="171">
        <f t="shared" si="409"/>
        <v>1.6844741765692728E-2</v>
      </c>
      <c r="BC315" s="171">
        <f t="shared" si="409"/>
        <v>4.6143481714126189E-2</v>
      </c>
      <c r="BD315" s="171">
        <f t="shared" si="409"/>
        <v>4.7014472806019336E-2</v>
      </c>
      <c r="BE315" s="171">
        <f t="shared" si="409"/>
        <v>2.1923769799628179E-2</v>
      </c>
      <c r="BF315" s="171" t="e">
        <f t="shared" si="409"/>
        <v>#DIV/0!</v>
      </c>
      <c r="BG315" s="171">
        <f t="shared" si="409"/>
        <v>2.6630121142110275E-2</v>
      </c>
      <c r="BH315" s="171">
        <f t="shared" si="409"/>
        <v>2.8793538776917593E-2</v>
      </c>
    </row>
    <row r="316" spans="1:60" s="36" customFormat="1" hidden="1" x14ac:dyDescent="0.2">
      <c r="A316" s="146" t="str">
        <f t="shared" si="410"/>
        <v>2008/2007</v>
      </c>
      <c r="B316" s="190">
        <f t="shared" ref="B316:K326" si="411">SUMIFS(B$3:B$103,$A$3:$A$103,"&gt;="&amp;DATE(VALUE(LEFT($A316,4)),1,1),$A$3:$A$103,"&lt;="&amp;DATE(VALUE(LEFT($A316,4)),12,31))/SUMIFS(B$3:B$103,$A$3:$A$103,"&gt;="&amp;DATE(VALUE(RIGHT($A316,4)),1,1),$A$3:$A$103,"&lt;="&amp;DATE(VALUE(RIGHT($A316,4)),12,31))-1</f>
        <v>6.4662175423846335E-3</v>
      </c>
      <c r="C316" s="190">
        <f t="shared" si="411"/>
        <v>1.0199315925161212E-2</v>
      </c>
      <c r="D316" s="228">
        <f t="shared" si="411"/>
        <v>-1.5474294693885171E-2</v>
      </c>
      <c r="E316" s="171">
        <f t="shared" si="411"/>
        <v>3.4856912568637766E-2</v>
      </c>
      <c r="F316" s="171">
        <f t="shared" si="411"/>
        <v>9.0576056407798422E-3</v>
      </c>
      <c r="G316" s="171">
        <f t="shared" si="411"/>
        <v>1.4467329141804486E-2</v>
      </c>
      <c r="H316" s="171">
        <f t="shared" si="411"/>
        <v>-8.4668349349188432E-2</v>
      </c>
      <c r="I316" s="229">
        <f t="shared" si="411"/>
        <v>4.5555122662104264E-3</v>
      </c>
      <c r="J316" s="171">
        <f t="shared" si="411"/>
        <v>2.1534595877398477E-2</v>
      </c>
      <c r="K316" s="171">
        <f t="shared" si="411"/>
        <v>1.3070189047758474E-2</v>
      </c>
      <c r="L316" s="171">
        <f t="shared" ref="L316:U326" si="412">SUMIFS(L$3:L$103,$A$3:$A$103,"&gt;="&amp;DATE(VALUE(LEFT($A316,4)),1,1),$A$3:$A$103,"&lt;="&amp;DATE(VALUE(LEFT($A316,4)),12,31))/SUMIFS(L$3:L$103,$A$3:$A$103,"&gt;="&amp;DATE(VALUE(RIGHT($A316,4)),1,1),$A$3:$A$103,"&lt;="&amp;DATE(VALUE(RIGHT($A316,4)),12,31))-1</f>
        <v>9.1348173666985222E-3</v>
      </c>
      <c r="M316" s="171">
        <f t="shared" si="412"/>
        <v>-2.195077258812872E-2</v>
      </c>
      <c r="N316" s="171">
        <f t="shared" si="412"/>
        <v>-4.6533717166447053E-3</v>
      </c>
      <c r="O316" s="171">
        <f t="shared" si="412"/>
        <v>-6.9262568203253716E-2</v>
      </c>
      <c r="P316" s="171">
        <f t="shared" si="412"/>
        <v>-2.8069290815166847E-2</v>
      </c>
      <c r="Q316" s="171">
        <f t="shared" si="412"/>
        <v>-3.7304563214309971E-2</v>
      </c>
      <c r="R316" s="171">
        <f t="shared" si="412"/>
        <v>-1.1226454717780943E-2</v>
      </c>
      <c r="S316" s="171">
        <f t="shared" si="412"/>
        <v>-5.8260449264360692E-2</v>
      </c>
      <c r="T316" s="171">
        <f t="shared" si="412"/>
        <v>-2.6169605539507645E-2</v>
      </c>
      <c r="U316" s="171">
        <f t="shared" si="412"/>
        <v>-2.5634855509704124E-3</v>
      </c>
      <c r="V316" s="171">
        <f t="shared" ref="V316:AE326" si="413">SUMIFS(V$3:V$103,$A$3:$A$103,"&gt;="&amp;DATE(VALUE(LEFT($A316,4)),1,1),$A$3:$A$103,"&lt;="&amp;DATE(VALUE(LEFT($A316,4)),12,31))/SUMIFS(V$3:V$103,$A$3:$A$103,"&gt;="&amp;DATE(VALUE(RIGHT($A316,4)),1,1),$A$3:$A$103,"&lt;="&amp;DATE(VALUE(RIGHT($A316,4)),12,31))-1</f>
        <v>-1.9122163074949405E-2</v>
      </c>
      <c r="W316" s="171">
        <f t="shared" si="413"/>
        <v>-1.1616586794196415E-2</v>
      </c>
      <c r="X316" s="171">
        <f t="shared" si="413"/>
        <v>-1.0784230758176916E-2</v>
      </c>
      <c r="Y316" s="171">
        <f t="shared" si="413"/>
        <v>-1.9334153576823332E-2</v>
      </c>
      <c r="Z316" s="171">
        <f t="shared" si="413"/>
        <v>-3.6617686544228034E-2</v>
      </c>
      <c r="AA316" s="171">
        <f t="shared" si="413"/>
        <v>1.7916271245792315E-2</v>
      </c>
      <c r="AB316" s="171">
        <f t="shared" si="413"/>
        <v>-4.9323696358294367E-3</v>
      </c>
      <c r="AC316" s="171">
        <f t="shared" si="413"/>
        <v>-1.4355406003901949E-2</v>
      </c>
      <c r="AD316" s="171">
        <f t="shared" si="413"/>
        <v>1.0079026801537605E-2</v>
      </c>
      <c r="AE316" s="171">
        <f t="shared" si="413"/>
        <v>3.4856912568637766E-2</v>
      </c>
      <c r="AF316" s="171">
        <f t="shared" ref="AF316:AO326" si="414">SUMIFS(AF$3:AF$103,$A$3:$A$103,"&gt;="&amp;DATE(VALUE(LEFT($A316,4)),1,1),$A$3:$A$103,"&lt;="&amp;DATE(VALUE(LEFT($A316,4)),12,31))/SUMIFS(AF$3:AF$103,$A$3:$A$103,"&gt;="&amp;DATE(VALUE(RIGHT($A316,4)),1,1),$A$3:$A$103,"&lt;="&amp;DATE(VALUE(RIGHT($A316,4)),12,31))-1</f>
        <v>2.7249236739509408E-2</v>
      </c>
      <c r="AG316" s="171">
        <f t="shared" si="414"/>
        <v>5.7829404638659376E-2</v>
      </c>
      <c r="AH316" s="171">
        <f t="shared" si="414"/>
        <v>3.2720120631001048E-2</v>
      </c>
      <c r="AI316" s="171">
        <f t="shared" si="414"/>
        <v>4.862416998408392E-3</v>
      </c>
      <c r="AJ316" s="171">
        <f t="shared" si="414"/>
        <v>-5.0702822741425235E-3</v>
      </c>
      <c r="AK316" s="171">
        <f t="shared" si="414"/>
        <v>3.6359122346423245E-3</v>
      </c>
      <c r="AL316" s="171">
        <f t="shared" si="414"/>
        <v>7.9565178673866033E-3</v>
      </c>
      <c r="AM316" s="171">
        <f t="shared" si="414"/>
        <v>4.0467916922961589E-3</v>
      </c>
      <c r="AN316" s="171">
        <f t="shared" si="414"/>
        <v>9.7826041138644459E-3</v>
      </c>
      <c r="AO316" s="171">
        <f t="shared" si="414"/>
        <v>-1.2277425640007555E-2</v>
      </c>
      <c r="AP316" s="171">
        <f t="shared" ref="AP316:AY326" si="415">SUMIFS(AP$3:AP$103,$A$3:$A$103,"&gt;="&amp;DATE(VALUE(LEFT($A316,4)),1,1),$A$3:$A$103,"&lt;="&amp;DATE(VALUE(LEFT($A316,4)),12,31))/SUMIFS(AP$3:AP$103,$A$3:$A$103,"&gt;="&amp;DATE(VALUE(RIGHT($A316,4)),1,1),$A$3:$A$103,"&lt;="&amp;DATE(VALUE(RIGHT($A316,4)),12,31))-1</f>
        <v>1.7920585902688746E-2</v>
      </c>
      <c r="AQ316" s="171">
        <f t="shared" si="415"/>
        <v>1.7481240097664497E-2</v>
      </c>
      <c r="AR316" s="171">
        <f t="shared" si="415"/>
        <v>-6.6348098157486435E-2</v>
      </c>
      <c r="AS316" s="171">
        <f t="shared" si="415"/>
        <v>6.7828972022018652E-2</v>
      </c>
      <c r="AT316" s="171">
        <f t="shared" si="415"/>
        <v>-4.5017779304074024E-3</v>
      </c>
      <c r="AU316" s="171">
        <f t="shared" si="415"/>
        <v>3.4568683290067348E-2</v>
      </c>
      <c r="AV316" s="171">
        <f t="shared" si="415"/>
        <v>3.669028866116486E-2</v>
      </c>
      <c r="AW316" s="171">
        <f t="shared" si="415"/>
        <v>1.6078433693563765E-2</v>
      </c>
      <c r="AX316" s="171">
        <f t="shared" si="415"/>
        <v>-1.6301607458130141E-3</v>
      </c>
      <c r="AY316" s="171">
        <f t="shared" si="415"/>
        <v>-1.4747752617468746E-2</v>
      </c>
      <c r="AZ316" s="171">
        <f t="shared" ref="AZ316:BH326" si="416">SUMIFS(AZ$3:AZ$103,$A$3:$A$103,"&gt;="&amp;DATE(VALUE(LEFT($A316,4)),1,1),$A$3:$A$103,"&lt;="&amp;DATE(VALUE(LEFT($A316,4)),12,31))/SUMIFS(AZ$3:AZ$103,$A$3:$A$103,"&gt;="&amp;DATE(VALUE(RIGHT($A316,4)),1,1),$A$3:$A$103,"&lt;="&amp;DATE(VALUE(RIGHT($A316,4)),12,31))-1</f>
        <v>-1.3954458153977778E-2</v>
      </c>
      <c r="BA316" s="171">
        <f t="shared" si="416"/>
        <v>1.5913488702876233E-2</v>
      </c>
      <c r="BB316" s="171">
        <f t="shared" si="416"/>
        <v>7.7147605865732771E-3</v>
      </c>
      <c r="BC316" s="171">
        <f t="shared" si="416"/>
        <v>3.9643093132472051E-2</v>
      </c>
      <c r="BD316" s="171">
        <f t="shared" si="416"/>
        <v>2.0606904584872687E-2</v>
      </c>
      <c r="BE316" s="171">
        <f t="shared" si="416"/>
        <v>3.1793655101127305E-2</v>
      </c>
      <c r="BF316" s="171" t="e">
        <f t="shared" si="416"/>
        <v>#DIV/0!</v>
      </c>
      <c r="BG316" s="171">
        <f t="shared" si="416"/>
        <v>1.564440178966886E-2</v>
      </c>
      <c r="BH316" s="171">
        <f t="shared" si="416"/>
        <v>1.4322075243095922E-2</v>
      </c>
    </row>
    <row r="317" spans="1:60" s="36" customFormat="1" hidden="1" x14ac:dyDescent="0.2">
      <c r="A317" s="146" t="str">
        <f t="shared" si="410"/>
        <v>2009/2008</v>
      </c>
      <c r="B317" s="190">
        <f t="shared" si="411"/>
        <v>-2.4990705414171033E-2</v>
      </c>
      <c r="C317" s="190">
        <f t="shared" si="411"/>
        <v>-1.7356244282391797E-2</v>
      </c>
      <c r="D317" s="191">
        <f t="shared" si="411"/>
        <v>-4.6794970617177412E-2</v>
      </c>
      <c r="E317" s="64">
        <f t="shared" si="411"/>
        <v>-2.5818771496251669E-2</v>
      </c>
      <c r="F317" s="64">
        <f t="shared" si="411"/>
        <v>-1.9154981112770697E-2</v>
      </c>
      <c r="G317" s="64">
        <f t="shared" si="411"/>
        <v>-8.1389262156918996E-3</v>
      </c>
      <c r="H317" s="64">
        <f t="shared" si="411"/>
        <v>-0.2306842570653187</v>
      </c>
      <c r="I317" s="192">
        <f t="shared" si="411"/>
        <v>-3.0100940426450173E-2</v>
      </c>
      <c r="J317" s="64">
        <f t="shared" si="411"/>
        <v>1.4640250516577691E-2</v>
      </c>
      <c r="K317" s="64">
        <f t="shared" si="411"/>
        <v>-1.2679806376041602E-2</v>
      </c>
      <c r="L317" s="64">
        <f t="shared" si="412"/>
        <v>-2.9203583666373989E-2</v>
      </c>
      <c r="M317" s="64">
        <f t="shared" si="412"/>
        <v>-4.7130833023228513E-2</v>
      </c>
      <c r="N317" s="64">
        <f t="shared" si="412"/>
        <v>-1.5302324354945385E-2</v>
      </c>
      <c r="O317" s="64">
        <f t="shared" si="412"/>
        <v>-0.11136364954731992</v>
      </c>
      <c r="P317" s="64">
        <f t="shared" si="412"/>
        <v>-6.8349447015851217E-2</v>
      </c>
      <c r="Q317" s="64">
        <f t="shared" si="412"/>
        <v>-6.0782286049555379E-2</v>
      </c>
      <c r="R317" s="64">
        <f t="shared" si="412"/>
        <v>-4.1594396752186125E-2</v>
      </c>
      <c r="S317" s="64">
        <f t="shared" si="412"/>
        <v>-3.0860165647237814E-2</v>
      </c>
      <c r="T317" s="64">
        <f t="shared" si="412"/>
        <v>-5.9825415200313703E-2</v>
      </c>
      <c r="U317" s="64">
        <f t="shared" si="412"/>
        <v>-7.0611438191540921E-2</v>
      </c>
      <c r="V317" s="64">
        <f t="shared" si="413"/>
        <v>-7.4036716372746003E-2</v>
      </c>
      <c r="W317" s="64">
        <f t="shared" si="413"/>
        <v>-5.3706966992649097E-2</v>
      </c>
      <c r="X317" s="64">
        <f t="shared" si="413"/>
        <v>-5.2099557451035561E-2</v>
      </c>
      <c r="Y317" s="64">
        <f t="shared" si="413"/>
        <v>-4.4997796003789503E-2</v>
      </c>
      <c r="Z317" s="64">
        <f t="shared" si="413"/>
        <v>-6.8224528631756653E-2</v>
      </c>
      <c r="AA317" s="64">
        <f t="shared" si="413"/>
        <v>2.3798458547770185E-3</v>
      </c>
      <c r="AB317" s="64">
        <f t="shared" si="413"/>
        <v>-4.8606725751511259E-2</v>
      </c>
      <c r="AC317" s="64">
        <f t="shared" si="413"/>
        <v>2.4952310174189085E-2</v>
      </c>
      <c r="AD317" s="64">
        <f t="shared" si="413"/>
        <v>-9.1505671675208289E-3</v>
      </c>
      <c r="AE317" s="64">
        <f t="shared" si="413"/>
        <v>-2.5818771496251669E-2</v>
      </c>
      <c r="AF317" s="64">
        <f t="shared" si="414"/>
        <v>-5.9113870382634381E-2</v>
      </c>
      <c r="AG317" s="64">
        <f t="shared" si="414"/>
        <v>-1.1460656914795697E-2</v>
      </c>
      <c r="AH317" s="64">
        <f t="shared" si="414"/>
        <v>-2.3170887772863247E-2</v>
      </c>
      <c r="AI317" s="64">
        <f t="shared" si="414"/>
        <v>-1.778798424268857E-2</v>
      </c>
      <c r="AJ317" s="64">
        <f t="shared" si="414"/>
        <v>-2.1373705981065805E-2</v>
      </c>
      <c r="AK317" s="64">
        <f t="shared" si="414"/>
        <v>-2.8982438727242155E-2</v>
      </c>
      <c r="AL317" s="64">
        <f t="shared" si="414"/>
        <v>-1.0188554953850626E-2</v>
      </c>
      <c r="AM317" s="64">
        <f t="shared" si="414"/>
        <v>-1.9616347469621376E-2</v>
      </c>
      <c r="AN317" s="64">
        <f t="shared" si="414"/>
        <v>-5.0685371991588957E-3</v>
      </c>
      <c r="AO317" s="64">
        <f t="shared" si="414"/>
        <v>-3.2170271112548776E-2</v>
      </c>
      <c r="AP317" s="64">
        <f t="shared" si="415"/>
        <v>4.6327369848311317E-3</v>
      </c>
      <c r="AQ317" s="64">
        <f t="shared" si="415"/>
        <v>-1.6370572609466505E-2</v>
      </c>
      <c r="AR317" s="64">
        <f t="shared" si="415"/>
        <v>-5.2886153974927574E-2</v>
      </c>
      <c r="AS317" s="64">
        <f t="shared" si="415"/>
        <v>-3.9140836843549742E-3</v>
      </c>
      <c r="AT317" s="64">
        <f t="shared" si="415"/>
        <v>2.3759313919955449E-3</v>
      </c>
      <c r="AU317" s="64">
        <f t="shared" si="415"/>
        <v>-4.2319180300346426E-2</v>
      </c>
      <c r="AV317" s="64">
        <f t="shared" si="415"/>
        <v>-2.7870396987613733E-3</v>
      </c>
      <c r="AW317" s="64">
        <f t="shared" si="415"/>
        <v>2.7970567447039185E-2</v>
      </c>
      <c r="AX317" s="64">
        <f t="shared" si="415"/>
        <v>-5.5303586098931046E-2</v>
      </c>
      <c r="AY317" s="64">
        <f t="shared" si="415"/>
        <v>-8.8669984055787077E-2</v>
      </c>
      <c r="AZ317" s="64">
        <f t="shared" si="416"/>
        <v>-7.7500578543290288E-2</v>
      </c>
      <c r="BA317" s="64">
        <f t="shared" si="416"/>
        <v>1.1352404811234784E-2</v>
      </c>
      <c r="BB317" s="64">
        <f t="shared" si="416"/>
        <v>1.2800622696681918E-2</v>
      </c>
      <c r="BC317" s="64">
        <f t="shared" si="416"/>
        <v>3.7917243561515379E-2</v>
      </c>
      <c r="BD317" s="64">
        <f t="shared" si="416"/>
        <v>3.6941075970964299E-3</v>
      </c>
      <c r="BE317" s="64">
        <f t="shared" si="416"/>
        <v>1.4658711046734219E-2</v>
      </c>
      <c r="BF317" s="64" t="e">
        <f t="shared" si="416"/>
        <v>#DIV/0!</v>
      </c>
      <c r="BG317" s="64">
        <f t="shared" si="416"/>
        <v>1.5390681469926726E-2</v>
      </c>
      <c r="BH317" s="64">
        <f t="shared" si="416"/>
        <v>1.8327315793530419E-2</v>
      </c>
    </row>
    <row r="318" spans="1:60" s="36" customFormat="1" hidden="1" x14ac:dyDescent="0.2">
      <c r="A318" s="146" t="str">
        <f t="shared" si="410"/>
        <v>2010/2009</v>
      </c>
      <c r="B318" s="190">
        <f t="shared" si="411"/>
        <v>1.6330494084735303E-3</v>
      </c>
      <c r="C318" s="190">
        <f t="shared" si="411"/>
        <v>-3.8322527294741837E-3</v>
      </c>
      <c r="D318" s="228">
        <f t="shared" si="411"/>
        <v>-3.2215311646323075E-2</v>
      </c>
      <c r="E318" s="171">
        <f t="shared" si="411"/>
        <v>-1.7499846789640006E-2</v>
      </c>
      <c r="F318" s="171">
        <f t="shared" si="411"/>
        <v>1.256910067860062E-2</v>
      </c>
      <c r="G318" s="171">
        <f t="shared" si="411"/>
        <v>5.4135780443045345E-3</v>
      </c>
      <c r="H318" s="171">
        <f t="shared" si="411"/>
        <v>0.18971535665162231</v>
      </c>
      <c r="I318" s="229">
        <f t="shared" si="411"/>
        <v>-8.6206033764968382E-4</v>
      </c>
      <c r="J318" s="171">
        <f t="shared" si="411"/>
        <v>2.0129899592549405E-2</v>
      </c>
      <c r="K318" s="171">
        <f t="shared" si="411"/>
        <v>2.3987999440744368E-3</v>
      </c>
      <c r="L318" s="171">
        <f t="shared" si="412"/>
        <v>-7.106001697350095E-4</v>
      </c>
      <c r="M318" s="171">
        <f t="shared" si="412"/>
        <v>-2.8289927993408348E-2</v>
      </c>
      <c r="N318" s="171">
        <f t="shared" si="412"/>
        <v>-6.0074855433580598E-3</v>
      </c>
      <c r="O318" s="171">
        <f t="shared" si="412"/>
        <v>-5.5801938372251003E-2</v>
      </c>
      <c r="P318" s="171">
        <f t="shared" si="412"/>
        <v>-4.1820136513891382E-2</v>
      </c>
      <c r="Q318" s="171">
        <f t="shared" si="412"/>
        <v>-3.6795800178939353E-2</v>
      </c>
      <c r="R318" s="171">
        <f t="shared" si="412"/>
        <v>-2.5006807006525134E-2</v>
      </c>
      <c r="S318" s="171">
        <f t="shared" si="412"/>
        <v>-1.8379814287797558E-2</v>
      </c>
      <c r="T318" s="171">
        <f t="shared" si="412"/>
        <v>-3.9910488762141094E-2</v>
      </c>
      <c r="U318" s="171">
        <f t="shared" si="412"/>
        <v>-4.9828242610346685E-2</v>
      </c>
      <c r="V318" s="171">
        <f t="shared" si="413"/>
        <v>-3.9852992615987848E-2</v>
      </c>
      <c r="W318" s="171">
        <f t="shared" si="413"/>
        <v>-4.4977398821673287E-2</v>
      </c>
      <c r="X318" s="171">
        <f t="shared" si="413"/>
        <v>-5.6651726538028524E-2</v>
      </c>
      <c r="Y318" s="171">
        <f t="shared" si="413"/>
        <v>-4.4807228766219453E-2</v>
      </c>
      <c r="Z318" s="171">
        <f t="shared" si="413"/>
        <v>-6.3553648692207254E-2</v>
      </c>
      <c r="AA318" s="171">
        <f t="shared" si="413"/>
        <v>-9.261893999956361E-3</v>
      </c>
      <c r="AB318" s="171">
        <f t="shared" si="413"/>
        <v>-3.2300010454139438E-2</v>
      </c>
      <c r="AC318" s="171">
        <f t="shared" si="413"/>
        <v>6.3044162946368498E-3</v>
      </c>
      <c r="AD318" s="171">
        <f t="shared" si="413"/>
        <v>7.0545661837233542E-3</v>
      </c>
      <c r="AE318" s="171">
        <f t="shared" si="413"/>
        <v>-1.7499846789640006E-2</v>
      </c>
      <c r="AF318" s="171">
        <f t="shared" si="414"/>
        <v>-2.9140797764503845E-2</v>
      </c>
      <c r="AG318" s="171">
        <f t="shared" si="414"/>
        <v>-2.5520653503269264E-3</v>
      </c>
      <c r="AH318" s="171">
        <f t="shared" si="414"/>
        <v>-1.8084999320496564E-2</v>
      </c>
      <c r="AI318" s="171">
        <f t="shared" si="414"/>
        <v>-2.5513961129305374E-3</v>
      </c>
      <c r="AJ318" s="171">
        <f t="shared" si="414"/>
        <v>-1.7712344496565446E-3</v>
      </c>
      <c r="AK318" s="171">
        <f t="shared" si="414"/>
        <v>-1.7544573594958979E-2</v>
      </c>
      <c r="AL318" s="171">
        <f t="shared" si="414"/>
        <v>6.153152221163305E-3</v>
      </c>
      <c r="AM318" s="171">
        <f t="shared" si="414"/>
        <v>-7.0162540276846874E-3</v>
      </c>
      <c r="AN318" s="171">
        <f t="shared" si="414"/>
        <v>2.86481087606969E-2</v>
      </c>
      <c r="AO318" s="171">
        <f t="shared" si="414"/>
        <v>1.1817573257765668E-2</v>
      </c>
      <c r="AP318" s="171">
        <f t="shared" si="415"/>
        <v>3.4452026769502542E-2</v>
      </c>
      <c r="AQ318" s="171">
        <f t="shared" si="415"/>
        <v>-5.5232801904053774E-3</v>
      </c>
      <c r="AR318" s="171">
        <f t="shared" si="415"/>
        <v>-4.5993934158360505E-2</v>
      </c>
      <c r="AS318" s="171">
        <f t="shared" si="415"/>
        <v>9.6197465215834832E-3</v>
      </c>
      <c r="AT318" s="171">
        <f t="shared" si="415"/>
        <v>-6.5012096573702216E-4</v>
      </c>
      <c r="AU318" s="171">
        <f t="shared" si="415"/>
        <v>1.5110745331441855E-2</v>
      </c>
      <c r="AV318" s="171">
        <f t="shared" si="415"/>
        <v>7.6748730668216858E-3</v>
      </c>
      <c r="AW318" s="171">
        <f t="shared" si="415"/>
        <v>9.12930683946378E-4</v>
      </c>
      <c r="AX318" s="171">
        <f t="shared" si="415"/>
        <v>-9.9848544119334193E-3</v>
      </c>
      <c r="AY318" s="171">
        <f t="shared" si="415"/>
        <v>5.3156434823931953E-2</v>
      </c>
      <c r="AZ318" s="171">
        <f t="shared" si="416"/>
        <v>-1.2298519192488033E-2</v>
      </c>
      <c r="BA318" s="171">
        <f t="shared" si="416"/>
        <v>1.2399306611528438E-2</v>
      </c>
      <c r="BB318" s="171">
        <f t="shared" si="416"/>
        <v>1.9961418909608453E-2</v>
      </c>
      <c r="BC318" s="171">
        <f t="shared" si="416"/>
        <v>2.9323140166042538E-2</v>
      </c>
      <c r="BD318" s="171">
        <f t="shared" si="416"/>
        <v>3.6768349063594608E-2</v>
      </c>
      <c r="BE318" s="171">
        <f t="shared" si="416"/>
        <v>1.3756546240044409E-2</v>
      </c>
      <c r="BF318" s="171" t="e">
        <f t="shared" si="416"/>
        <v>#DIV/0!</v>
      </c>
      <c r="BG318" s="171">
        <f t="shared" si="416"/>
        <v>1.753202262646858E-2</v>
      </c>
      <c r="BH318" s="171">
        <f t="shared" si="416"/>
        <v>1.8763872047296681E-2</v>
      </c>
    </row>
    <row r="319" spans="1:60" s="36" customFormat="1" ht="12" thickTop="1" x14ac:dyDescent="0.2">
      <c r="A319" s="146" t="str">
        <f t="shared" si="410"/>
        <v>2011/2010</v>
      </c>
      <c r="B319" s="190">
        <f t="shared" si="411"/>
        <v>9.5028851593039754E-3</v>
      </c>
      <c r="C319" s="190">
        <f t="shared" si="411"/>
        <v>7.3603556444943319E-3</v>
      </c>
      <c r="D319" s="191">
        <f t="shared" si="411"/>
        <v>-1.780770061906356E-3</v>
      </c>
      <c r="E319" s="64">
        <f t="shared" si="411"/>
        <v>6.6602301820184451E-4</v>
      </c>
      <c r="F319" s="64">
        <f t="shared" si="411"/>
        <v>1.3282897068051636E-2</v>
      </c>
      <c r="G319" s="64">
        <f t="shared" si="411"/>
        <v>1.0512651485522051E-2</v>
      </c>
      <c r="H319" s="64">
        <f t="shared" si="411"/>
        <v>7.1240520350432934E-2</v>
      </c>
      <c r="I319" s="192">
        <f t="shared" si="411"/>
        <v>9.3463456938711609E-3</v>
      </c>
      <c r="J319" s="64">
        <f t="shared" si="411"/>
        <v>1.0639470228312797E-2</v>
      </c>
      <c r="K319" s="64">
        <f t="shared" si="411"/>
        <v>1.0486211910783805E-2</v>
      </c>
      <c r="L319" s="64">
        <f t="shared" si="412"/>
        <v>1.1936787134284144E-2</v>
      </c>
      <c r="M319" s="64">
        <f t="shared" si="412"/>
        <v>-1.1966894295281083E-2</v>
      </c>
      <c r="N319" s="64">
        <f t="shared" si="412"/>
        <v>2.9496403254216652E-3</v>
      </c>
      <c r="O319" s="64">
        <f t="shared" si="412"/>
        <v>-2.0357246977311449E-2</v>
      </c>
      <c r="P319" s="64">
        <f t="shared" si="412"/>
        <v>-2.2323198309430525E-2</v>
      </c>
      <c r="Q319" s="64">
        <f t="shared" si="412"/>
        <v>-4.3681613530412111E-2</v>
      </c>
      <c r="R319" s="64">
        <f t="shared" si="412"/>
        <v>7.9038021948640846E-3</v>
      </c>
      <c r="S319" s="64">
        <f t="shared" si="412"/>
        <v>3.9850038679545285E-3</v>
      </c>
      <c r="T319" s="64">
        <f t="shared" si="412"/>
        <v>-9.835573708379397E-3</v>
      </c>
      <c r="U319" s="64">
        <f t="shared" si="412"/>
        <v>-7.1662965557306446E-4</v>
      </c>
      <c r="V319" s="64">
        <f t="shared" si="413"/>
        <v>-6.3144095526940225E-3</v>
      </c>
      <c r="W319" s="64">
        <f t="shared" si="413"/>
        <v>-1.3946949065861025E-2</v>
      </c>
      <c r="X319" s="64">
        <f t="shared" si="413"/>
        <v>-1.4637699108614566E-2</v>
      </c>
      <c r="Y319" s="64">
        <f t="shared" si="413"/>
        <v>9.3672842896936892E-3</v>
      </c>
      <c r="Z319" s="64">
        <f t="shared" si="413"/>
        <v>3.8058368493687489E-4</v>
      </c>
      <c r="AA319" s="64">
        <f t="shared" si="413"/>
        <v>2.5473316951611036E-2</v>
      </c>
      <c r="AB319" s="64">
        <f t="shared" si="413"/>
        <v>-8.4273783406463298E-4</v>
      </c>
      <c r="AC319" s="64">
        <f t="shared" si="413"/>
        <v>4.9219006371208351E-3</v>
      </c>
      <c r="AD319" s="64">
        <f t="shared" si="413"/>
        <v>2.4686151573731108E-2</v>
      </c>
      <c r="AE319" s="64">
        <f t="shared" si="413"/>
        <v>6.6602301820184451E-4</v>
      </c>
      <c r="AF319" s="64">
        <f t="shared" si="414"/>
        <v>1.2977988897415083E-2</v>
      </c>
      <c r="AG319" s="64">
        <f t="shared" si="414"/>
        <v>-1.1857343500259132E-2</v>
      </c>
      <c r="AH319" s="64">
        <f t="shared" si="414"/>
        <v>8.5535246604839799E-4</v>
      </c>
      <c r="AI319" s="64">
        <f t="shared" si="414"/>
        <v>4.4828938150784925E-3</v>
      </c>
      <c r="AJ319" s="64">
        <f t="shared" si="414"/>
        <v>-3.475330961631995E-4</v>
      </c>
      <c r="AK319" s="64">
        <f t="shared" si="414"/>
        <v>-5.5302465084527963E-4</v>
      </c>
      <c r="AL319" s="64">
        <f t="shared" si="414"/>
        <v>8.5033609422882073E-3</v>
      </c>
      <c r="AM319" s="64">
        <f t="shared" si="414"/>
        <v>7.5177299727013924E-4</v>
      </c>
      <c r="AN319" s="64">
        <f t="shared" si="414"/>
        <v>3.0406369729815141E-2</v>
      </c>
      <c r="AO319" s="64">
        <f t="shared" si="414"/>
        <v>1.3880458990980671E-2</v>
      </c>
      <c r="AP319" s="64">
        <f t="shared" si="415"/>
        <v>3.598054474170187E-2</v>
      </c>
      <c r="AQ319" s="64">
        <f t="shared" si="415"/>
        <v>4.3122496561496249E-3</v>
      </c>
      <c r="AR319" s="64">
        <f t="shared" si="415"/>
        <v>-2.0474162270608831E-2</v>
      </c>
      <c r="AS319" s="64">
        <f t="shared" si="415"/>
        <v>4.3729497317839705E-2</v>
      </c>
      <c r="AT319" s="64">
        <f t="shared" si="415"/>
        <v>9.554696737255064E-3</v>
      </c>
      <c r="AU319" s="64">
        <f t="shared" si="415"/>
        <v>9.0857081293480579E-3</v>
      </c>
      <c r="AV319" s="64">
        <f t="shared" si="415"/>
        <v>2.682570779956861E-2</v>
      </c>
      <c r="AW319" s="64">
        <f t="shared" si="415"/>
        <v>8.8153815193787732E-3</v>
      </c>
      <c r="AX319" s="64">
        <f t="shared" si="415"/>
        <v>2.1348109686488037E-2</v>
      </c>
      <c r="AY319" s="64">
        <f t="shared" si="415"/>
        <v>3.4439613330398799E-2</v>
      </c>
      <c r="AZ319" s="64">
        <f t="shared" si="416"/>
        <v>-1.6311001851857632E-2</v>
      </c>
      <c r="BA319" s="64">
        <f t="shared" si="416"/>
        <v>4.3100424896393985E-3</v>
      </c>
      <c r="BB319" s="64">
        <f t="shared" si="416"/>
        <v>1.1407657195607213E-2</v>
      </c>
      <c r="BC319" s="64">
        <f t="shared" si="416"/>
        <v>1.752386054957622E-2</v>
      </c>
      <c r="BD319" s="64">
        <f t="shared" si="416"/>
        <v>-2.8230784480811622E-3</v>
      </c>
      <c r="BE319" s="64">
        <f t="shared" si="416"/>
        <v>-1.187584378126294E-2</v>
      </c>
      <c r="BF319" s="64" t="e">
        <f t="shared" si="416"/>
        <v>#DIV/0!</v>
      </c>
      <c r="BG319" s="64">
        <f t="shared" si="416"/>
        <v>-5.4281606029698004E-3</v>
      </c>
      <c r="BH319" s="64">
        <f t="shared" si="416"/>
        <v>-1.1105118621502763E-3</v>
      </c>
    </row>
    <row r="320" spans="1:60" s="36" customFormat="1" x14ac:dyDescent="0.2">
      <c r="A320" s="146" t="str">
        <f t="shared" si="410"/>
        <v>2012/2011</v>
      </c>
      <c r="B320" s="190">
        <f t="shared" si="411"/>
        <v>-2.4924422845961081E-3</v>
      </c>
      <c r="C320" s="190">
        <f t="shared" si="411"/>
        <v>1.2484383208299921E-3</v>
      </c>
      <c r="D320" s="64">
        <f t="shared" si="411"/>
        <v>-5.5554508691216808E-3</v>
      </c>
      <c r="E320" s="64">
        <f t="shared" si="411"/>
        <v>-1.1930204503173725E-2</v>
      </c>
      <c r="F320" s="64">
        <f t="shared" si="411"/>
        <v>-6.7640295713045084E-4</v>
      </c>
      <c r="G320" s="64">
        <f t="shared" si="411"/>
        <v>4.551885978176573E-3</v>
      </c>
      <c r="H320" s="64">
        <f t="shared" si="411"/>
        <v>-0.10385904415070979</v>
      </c>
      <c r="I320" s="192">
        <f t="shared" si="411"/>
        <v>-4.8143813272863989E-3</v>
      </c>
      <c r="J320" s="64">
        <f t="shared" si="411"/>
        <v>1.4344874143742414E-2</v>
      </c>
      <c r="K320" s="64">
        <f t="shared" si="411"/>
        <v>2.5099030106983111E-3</v>
      </c>
      <c r="L320" s="64">
        <f t="shared" si="412"/>
        <v>-1.355201307260534E-2</v>
      </c>
      <c r="M320" s="64">
        <f t="shared" si="412"/>
        <v>-6.6259356792947033E-3</v>
      </c>
      <c r="N320" s="64">
        <f t="shared" si="412"/>
        <v>-7.5875953937774021E-3</v>
      </c>
      <c r="O320" s="64">
        <f t="shared" si="412"/>
        <v>-2.5468157943914771E-2</v>
      </c>
      <c r="P320" s="64">
        <f t="shared" si="412"/>
        <v>-3.4651449337069873E-2</v>
      </c>
      <c r="Q320" s="64">
        <f t="shared" si="412"/>
        <v>-5.5159625508942378E-2</v>
      </c>
      <c r="R320" s="64">
        <f t="shared" si="412"/>
        <v>-8.1528413215551376E-3</v>
      </c>
      <c r="S320" s="64">
        <f t="shared" si="412"/>
        <v>1.4201381112071143E-3</v>
      </c>
      <c r="T320" s="64">
        <f t="shared" si="412"/>
        <v>-2.1009197387779177E-2</v>
      </c>
      <c r="U320" s="64">
        <f t="shared" si="412"/>
        <v>-4.9743176116355814E-3</v>
      </c>
      <c r="V320" s="64">
        <f t="shared" si="413"/>
        <v>-6.0797734986448582E-3</v>
      </c>
      <c r="W320" s="64">
        <f t="shared" si="413"/>
        <v>-2.1245980528501907E-2</v>
      </c>
      <c r="X320" s="64">
        <f t="shared" si="413"/>
        <v>5.7706435628543939E-3</v>
      </c>
      <c r="Y320" s="64">
        <f t="shared" si="413"/>
        <v>1.2804794384584151E-2</v>
      </c>
      <c r="Z320" s="64">
        <f t="shared" si="413"/>
        <v>-8.628744078784556E-3</v>
      </c>
      <c r="AA320" s="64">
        <f t="shared" si="413"/>
        <v>5.0278191584334442E-2</v>
      </c>
      <c r="AB320" s="64">
        <f t="shared" si="413"/>
        <v>-6.4345180475672281E-3</v>
      </c>
      <c r="AC320" s="64">
        <f t="shared" si="413"/>
        <v>1.5742603639728792E-2</v>
      </c>
      <c r="AD320" s="64">
        <f t="shared" si="413"/>
        <v>1.7500408754336227E-2</v>
      </c>
      <c r="AE320" s="64">
        <f t="shared" si="413"/>
        <v>-1.1930204503173725E-2</v>
      </c>
      <c r="AF320" s="64">
        <f t="shared" si="414"/>
        <v>-4.9354808451462784E-3</v>
      </c>
      <c r="AG320" s="64">
        <f t="shared" si="414"/>
        <v>-4.9353051509456458E-3</v>
      </c>
      <c r="AH320" s="64">
        <f t="shared" si="414"/>
        <v>-1.3902393495469512E-2</v>
      </c>
      <c r="AI320" s="64">
        <f t="shared" si="414"/>
        <v>-2.9727214990106221E-3</v>
      </c>
      <c r="AJ320" s="64">
        <f t="shared" si="414"/>
        <v>-1.4189976230227441E-2</v>
      </c>
      <c r="AK320" s="64">
        <f t="shared" si="414"/>
        <v>-4.8669298991691479E-3</v>
      </c>
      <c r="AL320" s="64">
        <f t="shared" si="414"/>
        <v>6.6057938766128643E-4</v>
      </c>
      <c r="AM320" s="64">
        <f t="shared" si="414"/>
        <v>-9.4889530966824065E-4</v>
      </c>
      <c r="AN320" s="64">
        <f t="shared" si="414"/>
        <v>9.8821153225696623E-3</v>
      </c>
      <c r="AO320" s="64">
        <f t="shared" si="414"/>
        <v>-4.9573505577473753E-3</v>
      </c>
      <c r="AP320" s="64">
        <f t="shared" si="415"/>
        <v>1.4780677446122992E-2</v>
      </c>
      <c r="AQ320" s="64">
        <f t="shared" si="415"/>
        <v>-1.1043021229613204E-2</v>
      </c>
      <c r="AR320" s="64">
        <f t="shared" si="415"/>
        <v>-1.4143890371017487E-2</v>
      </c>
      <c r="AS320" s="64">
        <f t="shared" si="415"/>
        <v>2.2129964979130223E-2</v>
      </c>
      <c r="AT320" s="64">
        <f t="shared" si="415"/>
        <v>-8.085345664599064E-5</v>
      </c>
      <c r="AU320" s="64">
        <f t="shared" si="415"/>
        <v>-9.2581987576293434E-3</v>
      </c>
      <c r="AV320" s="64">
        <f t="shared" si="415"/>
        <v>1.3815855553409584E-2</v>
      </c>
      <c r="AW320" s="64">
        <f t="shared" si="415"/>
        <v>1.3172337841774517E-2</v>
      </c>
      <c r="AX320" s="64">
        <f t="shared" si="415"/>
        <v>-6.3495227519815289E-3</v>
      </c>
      <c r="AY320" s="64">
        <f t="shared" si="415"/>
        <v>-2.7728401322387963E-2</v>
      </c>
      <c r="AZ320" s="64">
        <f t="shared" si="416"/>
        <v>-4.0888245681640623E-3</v>
      </c>
      <c r="BA320" s="64">
        <f t="shared" si="416"/>
        <v>2.9315708847612587E-3</v>
      </c>
      <c r="BB320" s="64">
        <f t="shared" si="416"/>
        <v>9.1378989557644452E-3</v>
      </c>
      <c r="BC320" s="64">
        <f t="shared" si="416"/>
        <v>2.4052592300383591E-2</v>
      </c>
      <c r="BD320" s="64">
        <f t="shared" si="416"/>
        <v>7.5674300146830742E-3</v>
      </c>
      <c r="BE320" s="64">
        <f t="shared" si="416"/>
        <v>-6.6023146947101763E-3</v>
      </c>
      <c r="BF320" s="64" t="e">
        <f t="shared" si="416"/>
        <v>#DIV/0!</v>
      </c>
      <c r="BG320" s="64">
        <f t="shared" si="416"/>
        <v>2.6345458784402531E-3</v>
      </c>
      <c r="BH320" s="64">
        <f t="shared" si="416"/>
        <v>7.0880469640786092E-3</v>
      </c>
    </row>
    <row r="321" spans="1:60" s="36" customFormat="1" x14ac:dyDescent="0.2">
      <c r="A321" s="146" t="str">
        <f t="shared" si="410"/>
        <v>2013/2012</v>
      </c>
      <c r="B321" s="190">
        <f t="shared" si="411"/>
        <v>-5.1327968770337185E-3</v>
      </c>
      <c r="C321" s="190">
        <f t="shared" si="411"/>
        <v>-4.8471942141067315E-3</v>
      </c>
      <c r="D321" s="64">
        <f t="shared" si="411"/>
        <v>-1.4259748682194484E-2</v>
      </c>
      <c r="E321" s="64">
        <f t="shared" si="411"/>
        <v>-1.8600598340386965E-2</v>
      </c>
      <c r="F321" s="64">
        <f t="shared" si="411"/>
        <v>-1.4244526920919043E-3</v>
      </c>
      <c r="G321" s="64">
        <f t="shared" si="411"/>
        <v>-8.659823754156859E-4</v>
      </c>
      <c r="H321" s="64">
        <f t="shared" si="411"/>
        <v>-1.3779465562575033E-2</v>
      </c>
      <c r="I321" s="192">
        <f t="shared" si="411"/>
        <v>-7.7033801822702364E-3</v>
      </c>
      <c r="J321" s="64">
        <f t="shared" si="411"/>
        <v>1.3155455017849205E-2</v>
      </c>
      <c r="K321" s="64">
        <f t="shared" si="411"/>
        <v>-3.8241745934589622E-3</v>
      </c>
      <c r="L321" s="64">
        <f t="shared" si="412"/>
        <v>-2.6417969896802229E-2</v>
      </c>
      <c r="M321" s="64">
        <f t="shared" si="412"/>
        <v>-3.4378192585126532E-2</v>
      </c>
      <c r="N321" s="64">
        <f t="shared" si="412"/>
        <v>-8.9036118656932173E-3</v>
      </c>
      <c r="O321" s="64">
        <f t="shared" si="412"/>
        <v>-2.7344936277094667E-2</v>
      </c>
      <c r="P321" s="64">
        <f t="shared" si="412"/>
        <v>-3.3268140369072885E-2</v>
      </c>
      <c r="Q321" s="64">
        <f t="shared" si="412"/>
        <v>-4.9714449852554576E-2</v>
      </c>
      <c r="R321" s="64">
        <f t="shared" si="412"/>
        <v>-7.9818732286099925E-3</v>
      </c>
      <c r="S321" s="64">
        <f t="shared" si="412"/>
        <v>-1.0142319810655054E-2</v>
      </c>
      <c r="T321" s="64">
        <f t="shared" si="412"/>
        <v>-2.5253386384196386E-2</v>
      </c>
      <c r="U321" s="64">
        <f t="shared" si="412"/>
        <v>-1.862467431109005E-2</v>
      </c>
      <c r="V321" s="64">
        <f t="shared" si="413"/>
        <v>-1.7999159764345185E-2</v>
      </c>
      <c r="W321" s="64">
        <f t="shared" si="413"/>
        <v>-2.370810739570639E-2</v>
      </c>
      <c r="X321" s="64">
        <f t="shared" si="413"/>
        <v>-7.8972277082668407E-3</v>
      </c>
      <c r="Y321" s="64">
        <f t="shared" si="413"/>
        <v>-1.4580702970552917E-2</v>
      </c>
      <c r="Z321" s="64">
        <f t="shared" si="413"/>
        <v>-4.6304248987049546E-2</v>
      </c>
      <c r="AA321" s="64">
        <f t="shared" si="413"/>
        <v>3.7772456122229903E-2</v>
      </c>
      <c r="AB321" s="64">
        <f t="shared" si="413"/>
        <v>-1.2524221125217783E-2</v>
      </c>
      <c r="AC321" s="64">
        <f t="shared" si="413"/>
        <v>1.8976836496290117E-2</v>
      </c>
      <c r="AD321" s="64">
        <f t="shared" si="413"/>
        <v>-4.8317593492728239E-3</v>
      </c>
      <c r="AE321" s="64">
        <f t="shared" si="413"/>
        <v>-1.8600598340386965E-2</v>
      </c>
      <c r="AF321" s="64">
        <f t="shared" si="414"/>
        <v>-3.0995919428510321E-2</v>
      </c>
      <c r="AG321" s="64">
        <f t="shared" si="414"/>
        <v>-1.927766583084578E-3</v>
      </c>
      <c r="AH321" s="64">
        <f t="shared" si="414"/>
        <v>-1.934608388299941E-2</v>
      </c>
      <c r="AI321" s="64">
        <f t="shared" si="414"/>
        <v>-8.9315160524260362E-3</v>
      </c>
      <c r="AJ321" s="64">
        <f t="shared" si="414"/>
        <v>-2.2243643952657322E-2</v>
      </c>
      <c r="AK321" s="64">
        <f t="shared" si="414"/>
        <v>-1.3441846044735417E-2</v>
      </c>
      <c r="AL321" s="64">
        <f t="shared" si="414"/>
        <v>-3.3815186263730368E-3</v>
      </c>
      <c r="AM321" s="64">
        <f t="shared" si="414"/>
        <v>-4.3341196647613822E-3</v>
      </c>
      <c r="AN321" s="64">
        <f t="shared" si="414"/>
        <v>-1.7817765888495929E-3</v>
      </c>
      <c r="AO321" s="64">
        <f t="shared" si="414"/>
        <v>-1.2200169809941985E-2</v>
      </c>
      <c r="AP321" s="64">
        <f t="shared" si="415"/>
        <v>1.5904799247452583E-3</v>
      </c>
      <c r="AQ321" s="64">
        <f t="shared" si="415"/>
        <v>-4.6897969654979832E-3</v>
      </c>
      <c r="AR321" s="64">
        <f t="shared" si="415"/>
        <v>-3.6216031633511281E-2</v>
      </c>
      <c r="AS321" s="64">
        <f t="shared" si="415"/>
        <v>1.6208557267315848E-2</v>
      </c>
      <c r="AT321" s="64">
        <f t="shared" si="415"/>
        <v>-6.3351369045161476E-3</v>
      </c>
      <c r="AU321" s="64">
        <f t="shared" si="415"/>
        <v>-1.5389544578258918E-2</v>
      </c>
      <c r="AV321" s="64">
        <f t="shared" si="415"/>
        <v>3.447603038568392E-3</v>
      </c>
      <c r="AW321" s="64">
        <f t="shared" si="415"/>
        <v>4.8658911796988225E-3</v>
      </c>
      <c r="AX321" s="64">
        <f t="shared" si="415"/>
        <v>-1.8001570596654193E-2</v>
      </c>
      <c r="AY321" s="64">
        <f t="shared" si="415"/>
        <v>-1.6669285588439831E-3</v>
      </c>
      <c r="AZ321" s="64">
        <f t="shared" si="416"/>
        <v>1.0750218485261032E-2</v>
      </c>
      <c r="BA321" s="64">
        <f t="shared" si="416"/>
        <v>2.4684612606884482E-3</v>
      </c>
      <c r="BB321" s="64">
        <f t="shared" si="416"/>
        <v>6.8775616337795054E-3</v>
      </c>
      <c r="BC321" s="64">
        <f t="shared" si="416"/>
        <v>2.0016185302132561E-2</v>
      </c>
      <c r="BD321" s="64">
        <f t="shared" si="416"/>
        <v>1.1751470187699953E-2</v>
      </c>
      <c r="BE321" s="64">
        <f t="shared" si="416"/>
        <v>-6.5985299102733208E-3</v>
      </c>
      <c r="BF321" s="64" t="e">
        <f t="shared" si="416"/>
        <v>#DIV/0!</v>
      </c>
      <c r="BG321" s="64">
        <f t="shared" si="416"/>
        <v>4.0657769861041082E-3</v>
      </c>
      <c r="BH321" s="64">
        <f t="shared" si="416"/>
        <v>1.1300873308120352E-2</v>
      </c>
    </row>
    <row r="322" spans="1:60" s="36" customFormat="1" x14ac:dyDescent="0.2">
      <c r="A322" s="146" t="str">
        <f t="shared" si="410"/>
        <v>2014/2013</v>
      </c>
      <c r="B322" s="190">
        <f t="shared" si="411"/>
        <v>-4.6835809636547321E-4</v>
      </c>
      <c r="C322" s="190">
        <f t="shared" si="411"/>
        <v>-8.6423260808388136E-4</v>
      </c>
      <c r="D322" s="64">
        <f t="shared" si="411"/>
        <v>-1.1725980891667098E-2</v>
      </c>
      <c r="E322" s="64">
        <f t="shared" si="411"/>
        <v>-2.0315380610141931E-2</v>
      </c>
      <c r="F322" s="64">
        <f t="shared" si="411"/>
        <v>4.3980528335716418E-3</v>
      </c>
      <c r="G322" s="64">
        <f t="shared" si="411"/>
        <v>4.0755870082740397E-3</v>
      </c>
      <c r="H322" s="64">
        <f t="shared" si="411"/>
        <v>1.1625359905857335E-2</v>
      </c>
      <c r="I322" s="192">
        <f t="shared" si="411"/>
        <v>-2.3540944410200826E-3</v>
      </c>
      <c r="J322" s="64">
        <f t="shared" si="411"/>
        <v>1.2671386042608868E-2</v>
      </c>
      <c r="K322" s="64">
        <f t="shared" si="411"/>
        <v>2.2311654269444592E-3</v>
      </c>
      <c r="L322" s="64">
        <f t="shared" si="412"/>
        <v>-4.3990355976521012E-2</v>
      </c>
      <c r="M322" s="64">
        <f t="shared" si="412"/>
        <v>-2.1365084645218912E-2</v>
      </c>
      <c r="N322" s="64">
        <f t="shared" si="412"/>
        <v>3.1517460857584112E-3</v>
      </c>
      <c r="O322" s="64">
        <f t="shared" si="412"/>
        <v>-1.9300700091018475E-2</v>
      </c>
      <c r="P322" s="64">
        <f t="shared" si="412"/>
        <v>-3.0598792177848333E-2</v>
      </c>
      <c r="Q322" s="64">
        <f t="shared" si="412"/>
        <v>-3.3646856667709946E-2</v>
      </c>
      <c r="R322" s="64">
        <f t="shared" si="412"/>
        <v>-8.1894930054883242E-3</v>
      </c>
      <c r="S322" s="64">
        <f t="shared" si="412"/>
        <v>-1.0773593689666461E-2</v>
      </c>
      <c r="T322" s="64">
        <f t="shared" si="412"/>
        <v>-2.0073712060272308E-2</v>
      </c>
      <c r="U322" s="64">
        <f t="shared" si="412"/>
        <v>-8.7182857496332922E-3</v>
      </c>
      <c r="V322" s="64">
        <f t="shared" si="413"/>
        <v>-1.2028782580081332E-2</v>
      </c>
      <c r="W322" s="64">
        <f t="shared" si="413"/>
        <v>-2.1233419595124592E-2</v>
      </c>
      <c r="X322" s="64">
        <f t="shared" si="413"/>
        <v>-9.962399690183088E-3</v>
      </c>
      <c r="Y322" s="64">
        <f t="shared" si="413"/>
        <v>-2.8578053733307573E-2</v>
      </c>
      <c r="Z322" s="64">
        <f t="shared" si="413"/>
        <v>-5.0651809436982664E-2</v>
      </c>
      <c r="AA322" s="64">
        <f t="shared" si="413"/>
        <v>4.8988363630615428E-3</v>
      </c>
      <c r="AB322" s="64">
        <f t="shared" si="413"/>
        <v>-9.1903390722599676E-3</v>
      </c>
      <c r="AC322" s="64">
        <f t="shared" si="413"/>
        <v>8.9712932528314138E-3</v>
      </c>
      <c r="AD322" s="64">
        <f t="shared" si="413"/>
        <v>-5.9597969744401569E-3</v>
      </c>
      <c r="AE322" s="64">
        <f t="shared" si="413"/>
        <v>-2.0315380610141931E-2</v>
      </c>
      <c r="AF322" s="64">
        <f t="shared" si="414"/>
        <v>-3.1148745296414093E-2</v>
      </c>
      <c r="AG322" s="64">
        <f t="shared" si="414"/>
        <v>-8.979328795859387E-3</v>
      </c>
      <c r="AH322" s="64">
        <f t="shared" si="414"/>
        <v>-2.0538655534505068E-2</v>
      </c>
      <c r="AI322" s="64">
        <f t="shared" si="414"/>
        <v>-2.4487588182730002E-3</v>
      </c>
      <c r="AJ322" s="64">
        <f t="shared" si="414"/>
        <v>-1.4683480129732418E-2</v>
      </c>
      <c r="AK322" s="64">
        <f t="shared" si="414"/>
        <v>-8.8638083877677909E-3</v>
      </c>
      <c r="AL322" s="64">
        <f t="shared" si="414"/>
        <v>3.8576830007299723E-3</v>
      </c>
      <c r="AM322" s="64">
        <f t="shared" si="414"/>
        <v>-2.4723071981143097E-3</v>
      </c>
      <c r="AN322" s="64">
        <f t="shared" si="414"/>
        <v>7.2203853950651986E-3</v>
      </c>
      <c r="AO322" s="64">
        <f t="shared" si="414"/>
        <v>-1.4663434218240567E-3</v>
      </c>
      <c r="AP322" s="64">
        <f t="shared" si="415"/>
        <v>9.9934173892743949E-3</v>
      </c>
      <c r="AQ322" s="64">
        <f t="shared" si="415"/>
        <v>2.747742244247009E-3</v>
      </c>
      <c r="AR322" s="64">
        <f t="shared" si="415"/>
        <v>-3.6338699503317806E-2</v>
      </c>
      <c r="AS322" s="64">
        <f t="shared" si="415"/>
        <v>2.1188784077111888E-2</v>
      </c>
      <c r="AT322" s="64">
        <f t="shared" si="415"/>
        <v>4.2927827593453038E-4</v>
      </c>
      <c r="AU322" s="64">
        <f t="shared" si="415"/>
        <v>-1.0128657861201207E-2</v>
      </c>
      <c r="AV322" s="64">
        <f t="shared" si="415"/>
        <v>6.1664941136052587E-3</v>
      </c>
      <c r="AW322" s="64">
        <f t="shared" si="415"/>
        <v>1.5383035370070353E-2</v>
      </c>
      <c r="AX322" s="64">
        <f t="shared" si="415"/>
        <v>3.6644848462725754E-3</v>
      </c>
      <c r="AY322" s="64">
        <f t="shared" si="415"/>
        <v>9.8665927175083379E-3</v>
      </c>
      <c r="AZ322" s="64">
        <f t="shared" si="416"/>
        <v>-7.396383958219177E-3</v>
      </c>
      <c r="BA322" s="64">
        <f t="shared" si="416"/>
        <v>6.7990748481956409E-3</v>
      </c>
      <c r="BB322" s="64">
        <f t="shared" si="416"/>
        <v>8.9901013550941489E-3</v>
      </c>
      <c r="BC322" s="64">
        <f t="shared" si="416"/>
        <v>1.9931453587078929E-2</v>
      </c>
      <c r="BD322" s="64">
        <f t="shared" si="416"/>
        <v>1.8205931570601352E-2</v>
      </c>
      <c r="BE322" s="64">
        <f t="shared" si="416"/>
        <v>3.8510068717956258E-3</v>
      </c>
      <c r="BF322" s="64" t="e">
        <f t="shared" si="416"/>
        <v>#DIV/0!</v>
      </c>
      <c r="BG322" s="64">
        <f t="shared" si="416"/>
        <v>8.9666973816324713E-3</v>
      </c>
      <c r="BH322" s="64">
        <f t="shared" si="416"/>
        <v>1.7452228678499049E-2</v>
      </c>
    </row>
    <row r="323" spans="1:60" s="36" customFormat="1" x14ac:dyDescent="0.2">
      <c r="A323" s="146" t="str">
        <f t="shared" si="410"/>
        <v>2015/2014</v>
      </c>
      <c r="B323" s="190">
        <f t="shared" si="411"/>
        <v>1.8704691042097377E-3</v>
      </c>
      <c r="C323" s="190">
        <f t="shared" si="411"/>
        <v>7.4273747175501725E-5</v>
      </c>
      <c r="D323" s="64">
        <f t="shared" si="411"/>
        <v>-1.1729992279527757E-2</v>
      </c>
      <c r="E323" s="64">
        <f t="shared" si="411"/>
        <v>-3.0040001881895928E-2</v>
      </c>
      <c r="F323" s="64">
        <f t="shared" si="411"/>
        <v>8.4918815726759966E-3</v>
      </c>
      <c r="G323" s="64">
        <f t="shared" si="411"/>
        <v>6.3532890898887473E-3</v>
      </c>
      <c r="H323" s="64">
        <f t="shared" si="411"/>
        <v>5.6065649313078225E-2</v>
      </c>
      <c r="I323" s="192">
        <f t="shared" si="411"/>
        <v>6.5775805955836653E-4</v>
      </c>
      <c r="J323" s="64">
        <f t="shared" si="411"/>
        <v>1.0195218253256533E-2</v>
      </c>
      <c r="K323" s="64">
        <f t="shared" si="411"/>
        <v>5.520329504341337E-3</v>
      </c>
      <c r="L323" s="64">
        <f t="shared" si="412"/>
        <v>-1.1394162222327586E-2</v>
      </c>
      <c r="M323" s="64">
        <f t="shared" si="412"/>
        <v>-4.1240344004914053E-2</v>
      </c>
      <c r="N323" s="64">
        <f t="shared" si="412"/>
        <v>4.7190516123607473E-3</v>
      </c>
      <c r="O323" s="64">
        <f t="shared" si="412"/>
        <v>-2.4265151803364748E-2</v>
      </c>
      <c r="P323" s="64">
        <f t="shared" si="412"/>
        <v>-2.9533354611832374E-2</v>
      </c>
      <c r="Q323" s="64">
        <f t="shared" si="412"/>
        <v>-3.0680996786007331E-2</v>
      </c>
      <c r="R323" s="64">
        <f t="shared" si="412"/>
        <v>-2.5913944152562429E-3</v>
      </c>
      <c r="S323" s="64">
        <f t="shared" si="412"/>
        <v>4.0581281701785876E-3</v>
      </c>
      <c r="T323" s="64">
        <f t="shared" si="412"/>
        <v>-2.448300664733527E-2</v>
      </c>
      <c r="U323" s="64">
        <f t="shared" si="412"/>
        <v>-1.7737629063754534E-2</v>
      </c>
      <c r="V323" s="64">
        <f t="shared" si="413"/>
        <v>-9.4849580298146385E-3</v>
      </c>
      <c r="W323" s="64">
        <f t="shared" si="413"/>
        <v>-2.2623190834027973E-2</v>
      </c>
      <c r="X323" s="64">
        <f t="shared" si="413"/>
        <v>-1.5125847982257135E-2</v>
      </c>
      <c r="Y323" s="64">
        <f t="shared" si="413"/>
        <v>-1.850683556646382E-2</v>
      </c>
      <c r="Z323" s="64">
        <f t="shared" si="413"/>
        <v>-3.5766851309506742E-2</v>
      </c>
      <c r="AA323" s="64">
        <f t="shared" si="413"/>
        <v>6.2225454450464124E-3</v>
      </c>
      <c r="AB323" s="64">
        <f t="shared" si="413"/>
        <v>-9.785997501993382E-3</v>
      </c>
      <c r="AC323" s="64">
        <f t="shared" si="413"/>
        <v>4.1594684865833287E-3</v>
      </c>
      <c r="AD323" s="64">
        <f t="shared" si="413"/>
        <v>-2.2229652074664541E-3</v>
      </c>
      <c r="AE323" s="64">
        <f t="shared" si="413"/>
        <v>-3.0040001881895928E-2</v>
      </c>
      <c r="AF323" s="64">
        <f t="shared" si="414"/>
        <v>-3.1091424433443704E-2</v>
      </c>
      <c r="AG323" s="64">
        <f t="shared" si="414"/>
        <v>-2.4859788874137534E-2</v>
      </c>
      <c r="AH323" s="64">
        <f t="shared" si="414"/>
        <v>-3.0682650381314569E-2</v>
      </c>
      <c r="AI323" s="64">
        <f t="shared" si="414"/>
        <v>1.0543676864767093E-3</v>
      </c>
      <c r="AJ323" s="64">
        <f t="shared" si="414"/>
        <v>1.0522681431952563E-3</v>
      </c>
      <c r="AK323" s="64">
        <f t="shared" si="414"/>
        <v>-5.4836198448707796E-3</v>
      </c>
      <c r="AL323" s="64">
        <f t="shared" si="414"/>
        <v>4.6987751732421312E-3</v>
      </c>
      <c r="AM323" s="64">
        <f t="shared" si="414"/>
        <v>1.6828340020391686E-4</v>
      </c>
      <c r="AN323" s="64">
        <f t="shared" si="414"/>
        <v>1.6464843511704075E-2</v>
      </c>
      <c r="AO323" s="64">
        <f t="shared" si="414"/>
        <v>6.7213813465736294E-3</v>
      </c>
      <c r="AP323" s="64">
        <f t="shared" si="415"/>
        <v>1.9539921142204042E-2</v>
      </c>
      <c r="AQ323" s="64">
        <f t="shared" si="415"/>
        <v>-1.8558804638461046E-3</v>
      </c>
      <c r="AR323" s="64">
        <f t="shared" si="415"/>
        <v>-2.0409242847637787E-2</v>
      </c>
      <c r="AS323" s="64">
        <f t="shared" si="415"/>
        <v>2.9172049213884499E-2</v>
      </c>
      <c r="AT323" s="64">
        <f t="shared" si="415"/>
        <v>-9.6209168126648592E-4</v>
      </c>
      <c r="AU323" s="64">
        <f t="shared" si="415"/>
        <v>-1.0991908439792919E-2</v>
      </c>
      <c r="AV323" s="64">
        <f t="shared" si="415"/>
        <v>1.4337592723745907E-2</v>
      </c>
      <c r="AW323" s="64">
        <f t="shared" si="415"/>
        <v>1.6260985757573954E-2</v>
      </c>
      <c r="AX323" s="64">
        <f t="shared" si="415"/>
        <v>3.084739562957628E-3</v>
      </c>
      <c r="AY323" s="64">
        <f t="shared" si="415"/>
        <v>2.4789938745612305E-2</v>
      </c>
      <c r="AZ323" s="64">
        <f t="shared" si="416"/>
        <v>9.5162934265857757E-4</v>
      </c>
      <c r="BA323" s="64">
        <f t="shared" si="416"/>
        <v>4.5738695385513228E-3</v>
      </c>
      <c r="BB323" s="64">
        <f t="shared" si="416"/>
        <v>7.3946467367338453E-3</v>
      </c>
      <c r="BC323" s="64">
        <f t="shared" si="416"/>
        <v>1.4878704745251214E-2</v>
      </c>
      <c r="BD323" s="64">
        <f t="shared" si="416"/>
        <v>9.7560101256735088E-3</v>
      </c>
      <c r="BE323" s="64">
        <f t="shared" si="416"/>
        <v>4.3199224358629884E-3</v>
      </c>
      <c r="BF323" s="64" t="e">
        <f t="shared" si="416"/>
        <v>#DIV/0!</v>
      </c>
      <c r="BG323" s="64">
        <f t="shared" si="416"/>
        <v>2.776780961370795E-3</v>
      </c>
      <c r="BH323" s="64">
        <f t="shared" si="416"/>
        <v>7.261285031853193E-3</v>
      </c>
    </row>
    <row r="324" spans="1:60" x14ac:dyDescent="0.2">
      <c r="A324" s="146" t="str">
        <f t="shared" si="410"/>
        <v>2016/2015</v>
      </c>
      <c r="B324" s="190">
        <f t="shared" si="411"/>
        <v>9.6102227804772955E-3</v>
      </c>
      <c r="C324" s="190">
        <f t="shared" si="411"/>
        <v>6.443256114639917E-3</v>
      </c>
      <c r="D324" s="64">
        <f t="shared" si="411"/>
        <v>-9.3759305343753541E-3</v>
      </c>
      <c r="E324" s="64">
        <f t="shared" si="411"/>
        <v>-1.1928816999210223E-2</v>
      </c>
      <c r="F324" s="64">
        <f t="shared" si="411"/>
        <v>1.6183470538606359E-2</v>
      </c>
      <c r="G324" s="64">
        <f t="shared" si="411"/>
        <v>1.2224882926597846E-2</v>
      </c>
      <c r="H324" s="64">
        <f t="shared" si="411"/>
        <v>0.10009841801907626</v>
      </c>
      <c r="I324" s="192">
        <f t="shared" si="411"/>
        <v>8.9559468258069153E-3</v>
      </c>
      <c r="J324" s="64">
        <f t="shared" si="411"/>
        <v>1.4059147334918309E-2</v>
      </c>
      <c r="K324" s="64">
        <f t="shared" si="411"/>
        <v>1.1825351478607082E-2</v>
      </c>
      <c r="L324" s="64">
        <f t="shared" si="412"/>
        <v>-0.12794682619275455</v>
      </c>
      <c r="M324" s="64">
        <f t="shared" si="412"/>
        <v>-3.7394091612031E-2</v>
      </c>
      <c r="N324" s="64">
        <f t="shared" si="412"/>
        <v>6.4550444988091815E-3</v>
      </c>
      <c r="O324" s="64">
        <f t="shared" si="412"/>
        <v>-3.4508804058845932E-3</v>
      </c>
      <c r="P324" s="64">
        <f t="shared" si="412"/>
        <v>-2.3783108225022165E-2</v>
      </c>
      <c r="Q324" s="64">
        <f t="shared" si="412"/>
        <v>-3.2480892137734529E-2</v>
      </c>
      <c r="R324" s="64">
        <f t="shared" si="412"/>
        <v>-8.4503773393170833E-3</v>
      </c>
      <c r="S324" s="64">
        <f t="shared" si="412"/>
        <v>8.1407128551032049E-3</v>
      </c>
      <c r="T324" s="64">
        <f t="shared" si="412"/>
        <v>-9.5912588215087968E-3</v>
      </c>
      <c r="U324" s="64">
        <f t="shared" si="412"/>
        <v>-1.6999960053891039E-2</v>
      </c>
      <c r="V324" s="64">
        <f t="shared" si="413"/>
        <v>-1.0468927129164807E-2</v>
      </c>
      <c r="W324" s="64">
        <f t="shared" si="413"/>
        <v>-2.1657600812076572E-2</v>
      </c>
      <c r="X324" s="64">
        <f t="shared" si="413"/>
        <v>-1.661854933717144E-2</v>
      </c>
      <c r="Y324" s="64">
        <f t="shared" si="413"/>
        <v>-1.261555384960511E-2</v>
      </c>
      <c r="Z324" s="64">
        <f t="shared" si="413"/>
        <v>-3.1618932494587693E-2</v>
      </c>
      <c r="AA324" s="64">
        <f t="shared" si="413"/>
        <v>1.3475456315954926E-2</v>
      </c>
      <c r="AB324" s="64">
        <f t="shared" si="413"/>
        <v>-6.1211662901605735E-3</v>
      </c>
      <c r="AC324" s="64">
        <f t="shared" si="413"/>
        <v>-1.1041636335928029E-2</v>
      </c>
      <c r="AD324" s="64">
        <f t="shared" si="413"/>
        <v>-9.642110200021814E-3</v>
      </c>
      <c r="AE324" s="64">
        <f t="shared" si="413"/>
        <v>-1.1928816999210223E-2</v>
      </c>
      <c r="AF324" s="64">
        <f t="shared" si="414"/>
        <v>-3.0318964146071048E-3</v>
      </c>
      <c r="AG324" s="64">
        <f t="shared" si="414"/>
        <v>-2.0325009695862928E-2</v>
      </c>
      <c r="AH324" s="64">
        <f t="shared" si="414"/>
        <v>-1.1846044050893512E-2</v>
      </c>
      <c r="AI324" s="64">
        <f t="shared" si="414"/>
        <v>6.3741816181097644E-3</v>
      </c>
      <c r="AJ324" s="64">
        <f t="shared" si="414"/>
        <v>4.9654942291719184E-3</v>
      </c>
      <c r="AK324" s="64">
        <f t="shared" si="414"/>
        <v>-8.6046916351778524E-4</v>
      </c>
      <c r="AL324" s="64">
        <f t="shared" si="414"/>
        <v>1.0667905614717199E-2</v>
      </c>
      <c r="AM324" s="64">
        <f t="shared" si="414"/>
        <v>8.5785059556986454E-4</v>
      </c>
      <c r="AN324" s="64">
        <f t="shared" si="414"/>
        <v>3.0535433481092999E-2</v>
      </c>
      <c r="AO324" s="64">
        <f t="shared" si="414"/>
        <v>3.1682567223128011E-3</v>
      </c>
      <c r="AP324" s="64">
        <f t="shared" si="415"/>
        <v>3.9064035227860616E-2</v>
      </c>
      <c r="AQ324" s="64">
        <f t="shared" si="415"/>
        <v>4.290664196758387E-3</v>
      </c>
      <c r="AR324" s="64">
        <f t="shared" si="415"/>
        <v>-1.7080928363477854E-2</v>
      </c>
      <c r="AS324" s="64">
        <f t="shared" si="415"/>
        <v>3.8973969878522974E-2</v>
      </c>
      <c r="AT324" s="64">
        <f t="shared" si="415"/>
        <v>4.91866088867976E-3</v>
      </c>
      <c r="AU324" s="64">
        <f t="shared" si="415"/>
        <v>-8.1262536969937127E-3</v>
      </c>
      <c r="AV324" s="64">
        <f t="shared" si="415"/>
        <v>2.6016149440208691E-2</v>
      </c>
      <c r="AW324" s="64">
        <f t="shared" si="415"/>
        <v>-1.6591717468328326E-4</v>
      </c>
      <c r="AX324" s="64">
        <f t="shared" si="415"/>
        <v>2.119696521539316E-3</v>
      </c>
      <c r="AY324" s="64">
        <f t="shared" si="415"/>
        <v>4.6167987992407733E-2</v>
      </c>
      <c r="AZ324" s="64">
        <f t="shared" si="416"/>
        <v>-2.5360292921303151E-2</v>
      </c>
      <c r="BA324" s="64">
        <f t="shared" si="416"/>
        <v>1.9862568149576321E-2</v>
      </c>
      <c r="BB324" s="64">
        <f t="shared" si="416"/>
        <v>1.1283423769301804E-2</v>
      </c>
      <c r="BC324" s="64">
        <f t="shared" si="416"/>
        <v>2.0649942962362333E-2</v>
      </c>
      <c r="BD324" s="64">
        <f t="shared" si="416"/>
        <v>1.6248459898138279E-2</v>
      </c>
      <c r="BE324" s="64">
        <f t="shared" si="416"/>
        <v>3.1396370358243164E-3</v>
      </c>
      <c r="BF324" s="64" t="e">
        <f t="shared" si="416"/>
        <v>#DIV/0!</v>
      </c>
      <c r="BG324" s="64">
        <f t="shared" si="416"/>
        <v>5.2168039138795752E-3</v>
      </c>
      <c r="BH324" s="64">
        <f t="shared" si="416"/>
        <v>7.7278173326043031E-3</v>
      </c>
    </row>
    <row r="325" spans="1:60" x14ac:dyDescent="0.2">
      <c r="A325" s="146" t="str">
        <f t="shared" si="410"/>
        <v>2017/2016</v>
      </c>
      <c r="B325" s="190">
        <f t="shared" si="411"/>
        <v>1.7137524456448228E-2</v>
      </c>
      <c r="C325" s="190">
        <f t="shared" si="411"/>
        <v>1.1118199602194068E-2</v>
      </c>
      <c r="D325" s="64">
        <f t="shared" si="411"/>
        <v>-1.0709767454052388E-3</v>
      </c>
      <c r="E325" s="64">
        <f t="shared" si="411"/>
        <v>1.3538648193295755E-2</v>
      </c>
      <c r="F325" s="64">
        <f t="shared" si="411"/>
        <v>2.1549429257322394E-2</v>
      </c>
      <c r="G325" s="64">
        <f t="shared" si="411"/>
        <v>1.3708672218024853E-2</v>
      </c>
      <c r="H325" s="64">
        <f t="shared" si="411"/>
        <v>0.17448289532323491</v>
      </c>
      <c r="I325" s="192">
        <f t="shared" si="411"/>
        <v>1.8484314021220749E-2</v>
      </c>
      <c r="J325" s="64">
        <f t="shared" si="411"/>
        <v>8.025754611055147E-3</v>
      </c>
      <c r="K325" s="64">
        <f t="shared" si="411"/>
        <v>1.4949233206792867E-2</v>
      </c>
      <c r="L325" s="64">
        <f t="shared" si="412"/>
        <v>-0.19110750367476459</v>
      </c>
      <c r="M325" s="64">
        <f t="shared" si="412"/>
        <v>-1.692828836792537E-2</v>
      </c>
      <c r="N325" s="64">
        <f t="shared" si="412"/>
        <v>1.1141209081781511E-2</v>
      </c>
      <c r="O325" s="64">
        <f t="shared" si="412"/>
        <v>5.6175626512648957E-3</v>
      </c>
      <c r="P325" s="64">
        <f t="shared" si="412"/>
        <v>-1.4862369438087497E-2</v>
      </c>
      <c r="Q325" s="64">
        <f t="shared" si="412"/>
        <v>-3.845773162424182E-4</v>
      </c>
      <c r="R325" s="64">
        <f t="shared" si="412"/>
        <v>4.7692627157558398E-4</v>
      </c>
      <c r="S325" s="64">
        <f t="shared" si="412"/>
        <v>1.0224067175504725E-2</v>
      </c>
      <c r="T325" s="64">
        <f t="shared" si="412"/>
        <v>-3.4604446411928835E-3</v>
      </c>
      <c r="U325" s="64">
        <f t="shared" si="412"/>
        <v>-3.7218966191046032E-3</v>
      </c>
      <c r="V325" s="64">
        <f t="shared" si="413"/>
        <v>5.2974611032787777E-3</v>
      </c>
      <c r="W325" s="64">
        <f t="shared" si="413"/>
        <v>-9.842985968374629E-3</v>
      </c>
      <c r="X325" s="64">
        <f t="shared" si="413"/>
        <v>-3.4019011356375417E-3</v>
      </c>
      <c r="Y325" s="64">
        <f t="shared" si="413"/>
        <v>-1.7946140329694327E-4</v>
      </c>
      <c r="Z325" s="64">
        <f t="shared" si="413"/>
        <v>-1.5345542246664956E-2</v>
      </c>
      <c r="AA325" s="64">
        <f t="shared" si="413"/>
        <v>1.9716571627972579E-2</v>
      </c>
      <c r="AB325" s="64">
        <f t="shared" si="413"/>
        <v>6.5053746114942523E-3</v>
      </c>
      <c r="AC325" s="64">
        <f t="shared" si="413"/>
        <v>-3.5264892826494143E-2</v>
      </c>
      <c r="AD325" s="64">
        <f t="shared" si="413"/>
        <v>4.4469444182824169E-3</v>
      </c>
      <c r="AE325" s="64">
        <f t="shared" si="413"/>
        <v>1.3538648193295755E-2</v>
      </c>
      <c r="AF325" s="64">
        <f t="shared" si="414"/>
        <v>2.0179567430604672E-2</v>
      </c>
      <c r="AG325" s="64">
        <f t="shared" si="414"/>
        <v>3.2107784466336442E-2</v>
      </c>
      <c r="AH325" s="64">
        <f t="shared" si="414"/>
        <v>9.8352983485043843E-3</v>
      </c>
      <c r="AI325" s="64">
        <f t="shared" si="414"/>
        <v>8.724059800294004E-3</v>
      </c>
      <c r="AJ325" s="64">
        <f t="shared" si="414"/>
        <v>1.4572597342576321E-2</v>
      </c>
      <c r="AK325" s="64">
        <f t="shared" si="414"/>
        <v>4.8382260935107002E-3</v>
      </c>
      <c r="AL325" s="64">
        <f t="shared" si="414"/>
        <v>9.5952331429713933E-3</v>
      </c>
      <c r="AM325" s="64">
        <f t="shared" si="414"/>
        <v>6.8184631803136497E-3</v>
      </c>
      <c r="AN325" s="64">
        <f t="shared" si="414"/>
        <v>3.492535654958373E-2</v>
      </c>
      <c r="AO325" s="64">
        <f t="shared" si="414"/>
        <v>1.8493911715240285E-2</v>
      </c>
      <c r="AP325" s="64">
        <f t="shared" si="415"/>
        <v>3.9869090138542784E-2</v>
      </c>
      <c r="AQ325" s="64">
        <f t="shared" si="415"/>
        <v>-3.6316902590534106E-3</v>
      </c>
      <c r="AR325" s="64">
        <f t="shared" si="415"/>
        <v>-9.4310979026251962E-3</v>
      </c>
      <c r="AS325" s="64">
        <f t="shared" si="415"/>
        <v>5.4785588091728288E-2</v>
      </c>
      <c r="AT325" s="64">
        <f t="shared" si="415"/>
        <v>6.216821985403076E-3</v>
      </c>
      <c r="AU325" s="64">
        <f t="shared" si="415"/>
        <v>-6.567692876893183E-4</v>
      </c>
      <c r="AV325" s="64">
        <f t="shared" si="415"/>
        <v>3.2563000932504416E-2</v>
      </c>
      <c r="AW325" s="64">
        <f t="shared" si="415"/>
        <v>9.3450796437020145E-3</v>
      </c>
      <c r="AX325" s="64">
        <f t="shared" si="415"/>
        <v>1.4291825396697933E-2</v>
      </c>
      <c r="AY325" s="64">
        <f t="shared" si="415"/>
        <v>7.3837075166438781E-2</v>
      </c>
      <c r="AZ325" s="64">
        <f t="shared" si="416"/>
        <v>-4.7434161410445652E-3</v>
      </c>
      <c r="BA325" s="64">
        <f t="shared" si="416"/>
        <v>-5.9386076798376708E-3</v>
      </c>
      <c r="BB325" s="64">
        <f t="shared" si="416"/>
        <v>4.8823459274660586E-3</v>
      </c>
      <c r="BC325" s="64">
        <f t="shared" si="416"/>
        <v>1.5760543723437381E-2</v>
      </c>
      <c r="BD325" s="64">
        <f t="shared" si="416"/>
        <v>-3.802897861759913E-3</v>
      </c>
      <c r="BE325" s="64">
        <f t="shared" si="416"/>
        <v>-2.7942716628555075E-3</v>
      </c>
      <c r="BF325" s="64" t="e">
        <f t="shared" si="416"/>
        <v>#DIV/0!</v>
      </c>
      <c r="BG325" s="64">
        <f t="shared" si="416"/>
        <v>-1.3199956106478394E-2</v>
      </c>
      <c r="BH325" s="64">
        <f t="shared" si="416"/>
        <v>-3.7399423246345931E-3</v>
      </c>
    </row>
    <row r="326" spans="1:60" x14ac:dyDescent="0.2">
      <c r="A326" s="146" t="str">
        <f t="shared" si="410"/>
        <v>2018/2017</v>
      </c>
      <c r="B326" s="190">
        <f t="shared" si="411"/>
        <v>1.2666624276113314E-2</v>
      </c>
      <c r="C326" s="190">
        <f t="shared" si="411"/>
        <v>1.1367444222372347E-2</v>
      </c>
      <c r="D326" s="64">
        <f t="shared" si="411"/>
        <v>3.980001291965074E-3</v>
      </c>
      <c r="E326" s="64">
        <f t="shared" si="411"/>
        <v>2.2796927375055898E-2</v>
      </c>
      <c r="F326" s="64">
        <f t="shared" si="411"/>
        <v>1.3536438660629813E-2</v>
      </c>
      <c r="G326" s="64">
        <f t="shared" si="411"/>
        <v>1.1851426097292839E-2</v>
      </c>
      <c r="H326" s="64">
        <f t="shared" si="411"/>
        <v>4.1903486670229695E-2</v>
      </c>
      <c r="I326" s="192">
        <f t="shared" si="411"/>
        <v>1.4468266644001249E-2</v>
      </c>
      <c r="J326" s="64">
        <f t="shared" si="411"/>
        <v>3.5106039372734266E-4</v>
      </c>
      <c r="K326" s="64">
        <f t="shared" si="411"/>
        <v>1.4344790298893351E-2</v>
      </c>
      <c r="L326" s="64">
        <f t="shared" si="412"/>
        <v>-0.22566986807880507</v>
      </c>
      <c r="M326" s="64">
        <f t="shared" si="412"/>
        <v>-7.376180611986527E-3</v>
      </c>
      <c r="N326" s="64">
        <f t="shared" si="412"/>
        <v>8.2607266610832397E-3</v>
      </c>
      <c r="O326" s="64">
        <f t="shared" si="412"/>
        <v>1.2523951447498405E-2</v>
      </c>
      <c r="P326" s="64">
        <f t="shared" si="412"/>
        <v>-1.2272993880670269E-2</v>
      </c>
      <c r="Q326" s="64">
        <f t="shared" si="412"/>
        <v>-1.312895267805525E-2</v>
      </c>
      <c r="R326" s="64">
        <f t="shared" si="412"/>
        <v>1.0400844210258109E-2</v>
      </c>
      <c r="S326" s="64">
        <f t="shared" si="412"/>
        <v>6.196573602406108E-4</v>
      </c>
      <c r="T326" s="64">
        <f t="shared" si="412"/>
        <v>-8.7394022189835052E-4</v>
      </c>
      <c r="U326" s="64">
        <f t="shared" si="412"/>
        <v>-1.5127508614669605E-3</v>
      </c>
      <c r="V326" s="64">
        <f t="shared" si="413"/>
        <v>1.1036106752375874E-2</v>
      </c>
      <c r="W326" s="64">
        <f t="shared" si="413"/>
        <v>-5.0800668912611702E-3</v>
      </c>
      <c r="X326" s="64">
        <f t="shared" si="413"/>
        <v>6.4992001212367256E-3</v>
      </c>
      <c r="Y326" s="64">
        <f t="shared" si="413"/>
        <v>5.3917312779085957E-3</v>
      </c>
      <c r="Z326" s="64">
        <f t="shared" si="413"/>
        <v>-7.1097507055265519E-3</v>
      </c>
      <c r="AA326" s="64">
        <f t="shared" si="413"/>
        <v>2.1228223803846591E-2</v>
      </c>
      <c r="AB326" s="64">
        <f t="shared" si="413"/>
        <v>1.2550126007224716E-2</v>
      </c>
      <c r="AC326" s="64">
        <f t="shared" si="413"/>
        <v>-1.1146028251704077E-2</v>
      </c>
      <c r="AD326" s="64">
        <f t="shared" si="413"/>
        <v>1.9874605829939496E-2</v>
      </c>
      <c r="AE326" s="64">
        <f t="shared" si="413"/>
        <v>2.2796927375055898E-2</v>
      </c>
      <c r="AF326" s="64">
        <f t="shared" si="414"/>
        <v>2.5932248340143849E-2</v>
      </c>
      <c r="AG326" s="64">
        <f t="shared" si="414"/>
        <v>2.369928254184539E-2</v>
      </c>
      <c r="AH326" s="64">
        <f t="shared" si="414"/>
        <v>2.2228272223702605E-2</v>
      </c>
      <c r="AI326" s="64">
        <f t="shared" si="414"/>
        <v>8.3092092637024884E-3</v>
      </c>
      <c r="AJ326" s="64">
        <f t="shared" si="414"/>
        <v>2.1088650218269889E-2</v>
      </c>
      <c r="AK326" s="64">
        <f t="shared" si="414"/>
        <v>8.5783223801332298E-3</v>
      </c>
      <c r="AL326" s="64">
        <f t="shared" si="414"/>
        <v>5.4222844856204322E-3</v>
      </c>
      <c r="AM326" s="64">
        <f t="shared" si="414"/>
        <v>1.2338124730292943E-2</v>
      </c>
      <c r="AN326" s="64">
        <f t="shared" si="414"/>
        <v>3.302114602787154E-2</v>
      </c>
      <c r="AO326" s="64">
        <f t="shared" si="414"/>
        <v>2.2306201944634729E-2</v>
      </c>
      <c r="AP326" s="64">
        <f t="shared" si="415"/>
        <v>3.6178686916896741E-2</v>
      </c>
      <c r="AQ326" s="64">
        <f t="shared" si="415"/>
        <v>-1.5127521380071784E-2</v>
      </c>
      <c r="AR326" s="64">
        <f t="shared" si="415"/>
        <v>-1.1618974889521239E-2</v>
      </c>
      <c r="AS326" s="64">
        <f t="shared" si="415"/>
        <v>6.5763183338697129E-2</v>
      </c>
      <c r="AT326" s="64">
        <f t="shared" si="415"/>
        <v>8.9038656402662397E-4</v>
      </c>
      <c r="AU326" s="64">
        <f t="shared" si="415"/>
        <v>-4.8108311673409343E-3</v>
      </c>
      <c r="AV326" s="64">
        <f t="shared" si="415"/>
        <v>3.4520515476716751E-2</v>
      </c>
      <c r="AW326" s="64">
        <f t="shared" si="415"/>
        <v>1.5079340877085734E-2</v>
      </c>
      <c r="AX326" s="64">
        <f t="shared" si="415"/>
        <v>7.8062202803921288E-3</v>
      </c>
      <c r="AY326" s="64">
        <f t="shared" si="415"/>
        <v>2.752599198316652E-2</v>
      </c>
      <c r="AZ326" s="64">
        <f t="shared" si="416"/>
        <v>-2.3090758002126566E-2</v>
      </c>
      <c r="BA326" s="64">
        <f t="shared" si="416"/>
        <v>-3.4150833728231467E-3</v>
      </c>
      <c r="BB326" s="64">
        <f t="shared" si="416"/>
        <v>1.901525444769625E-5</v>
      </c>
      <c r="BC326" s="64">
        <f t="shared" si="416"/>
        <v>5.4361087209686687E-3</v>
      </c>
      <c r="BD326" s="64">
        <f t="shared" si="416"/>
        <v>-1.2589410742189333E-2</v>
      </c>
      <c r="BE326" s="64">
        <f t="shared" si="416"/>
        <v>-1.1465702718659432E-2</v>
      </c>
      <c r="BF326" s="64" t="e">
        <f t="shared" si="416"/>
        <v>#DIV/0!</v>
      </c>
      <c r="BG326" s="64">
        <f t="shared" si="416"/>
        <v>-1.4080232687194383E-2</v>
      </c>
      <c r="BH326" s="64">
        <f t="shared" si="416"/>
        <v>-1.1464481751506828E-2</v>
      </c>
    </row>
    <row r="327" spans="1:60" x14ac:dyDescent="0.2">
      <c r="A327" s="146" t="str">
        <f t="shared" si="410"/>
        <v>2019/2018</v>
      </c>
      <c r="B327" s="190">
        <f>SUM(B$91:B$94)/SUM(B$87:B$90)-1</f>
        <v>1.5754769771065158E-2</v>
      </c>
      <c r="C327" s="190">
        <f t="shared" ref="C327:BH327" si="417">SUM(C$91:C$94)/SUM(C$87:C$90)-1</f>
        <v>1.6944798089115087E-2</v>
      </c>
      <c r="D327" s="64">
        <f t="shared" si="417"/>
        <v>6.6685262449415195E-3</v>
      </c>
      <c r="E327" s="64">
        <f t="shared" si="417"/>
        <v>3.4018842053030518E-2</v>
      </c>
      <c r="F327" s="64">
        <f t="shared" si="417"/>
        <v>1.5858477390574111E-2</v>
      </c>
      <c r="G327" s="64">
        <f t="shared" si="417"/>
        <v>1.7454830915999864E-2</v>
      </c>
      <c r="H327" s="64">
        <f t="shared" si="417"/>
        <v>-1.0240851059317935E-2</v>
      </c>
      <c r="I327" s="192">
        <f t="shared" si="417"/>
        <v>1.6404873919224183E-2</v>
      </c>
      <c r="J327" s="64">
        <f t="shared" si="417"/>
        <v>1.1248110938987255E-2</v>
      </c>
      <c r="K327" s="64">
        <f t="shared" si="417"/>
        <v>1.8781929100280204E-2</v>
      </c>
      <c r="L327" s="64">
        <f t="shared" si="417"/>
        <v>-0.1162534633154273</v>
      </c>
      <c r="M327" s="64">
        <f t="shared" si="417"/>
        <v>-2.58693876615812E-5</v>
      </c>
      <c r="N327" s="64">
        <f t="shared" si="417"/>
        <v>1.5897876784694898E-2</v>
      </c>
      <c r="O327" s="64">
        <f t="shared" si="417"/>
        <v>1.098287718761104E-2</v>
      </c>
      <c r="P327" s="64">
        <f t="shared" si="417"/>
        <v>-2.0285439784946901E-2</v>
      </c>
      <c r="Q327" s="64">
        <f t="shared" si="417"/>
        <v>-6.9230131619402169E-4</v>
      </c>
      <c r="R327" s="64">
        <f t="shared" si="417"/>
        <v>1.6043071669628484E-2</v>
      </c>
      <c r="S327" s="64">
        <f t="shared" si="417"/>
        <v>1.0235007732584567E-2</v>
      </c>
      <c r="T327" s="64">
        <f t="shared" si="417"/>
        <v>-2.43940436245349E-3</v>
      </c>
      <c r="U327" s="64">
        <f t="shared" si="417"/>
        <v>1.5946343384329875E-3</v>
      </c>
      <c r="V327" s="64">
        <f t="shared" si="417"/>
        <v>1.245309093778757E-2</v>
      </c>
      <c r="W327" s="64">
        <f t="shared" si="417"/>
        <v>-1.7582082826369527E-3</v>
      </c>
      <c r="X327" s="64">
        <f t="shared" si="417"/>
        <v>9.4521141360439653E-3</v>
      </c>
      <c r="Y327" s="64">
        <f t="shared" si="417"/>
        <v>5.8705491317554426E-3</v>
      </c>
      <c r="Z327" s="64">
        <f t="shared" si="417"/>
        <v>-1.50097710634437E-2</v>
      </c>
      <c r="AA327" s="64">
        <f t="shared" si="417"/>
        <v>3.1587122008298385E-2</v>
      </c>
      <c r="AB327" s="64">
        <f t="shared" si="417"/>
        <v>1.274261039516067E-2</v>
      </c>
      <c r="AC327" s="64">
        <f t="shared" si="417"/>
        <v>-2.1173183547187335E-3</v>
      </c>
      <c r="AD327" s="64">
        <f t="shared" si="417"/>
        <v>2.1006010548244358E-2</v>
      </c>
      <c r="AE327" s="64">
        <f t="shared" si="417"/>
        <v>3.4018842053030518E-2</v>
      </c>
      <c r="AF327" s="64">
        <f t="shared" si="417"/>
        <v>2.7183699767309166E-2</v>
      </c>
      <c r="AG327" s="64">
        <f t="shared" si="417"/>
        <v>3.6655605452301954E-2</v>
      </c>
      <c r="AH327" s="64">
        <f t="shared" si="417"/>
        <v>3.4551060694831603E-2</v>
      </c>
      <c r="AI327" s="64">
        <f t="shared" si="417"/>
        <v>8.923507799564856E-3</v>
      </c>
      <c r="AJ327" s="64">
        <f t="shared" si="417"/>
        <v>2.1851836730091501E-2</v>
      </c>
      <c r="AK327" s="64">
        <f t="shared" si="417"/>
        <v>7.8286900424953121E-3</v>
      </c>
      <c r="AL327" s="64">
        <f t="shared" si="417"/>
        <v>6.7037069091382406E-3</v>
      </c>
      <c r="AM327" s="64">
        <f t="shared" si="417"/>
        <v>1.4039314098351685E-2</v>
      </c>
      <c r="AN327" s="64">
        <f t="shared" si="417"/>
        <v>3.6127735988988663E-2</v>
      </c>
      <c r="AO327" s="64">
        <f t="shared" si="417"/>
        <v>1.775931427291999E-2</v>
      </c>
      <c r="AP327" s="64">
        <f t="shared" si="417"/>
        <v>4.146817864808372E-2</v>
      </c>
      <c r="AQ327" s="64">
        <f t="shared" si="417"/>
        <v>2.8511091759864549E-2</v>
      </c>
      <c r="AR327" s="64">
        <f t="shared" si="417"/>
        <v>-1.8361431807628614E-2</v>
      </c>
      <c r="AS327" s="64">
        <f t="shared" si="417"/>
        <v>5.5844809934776807E-2</v>
      </c>
      <c r="AT327" s="64">
        <f t="shared" si="417"/>
        <v>1.0371642901789713E-2</v>
      </c>
      <c r="AU327" s="64">
        <f t="shared" si="417"/>
        <v>-2.5560390809874489E-3</v>
      </c>
      <c r="AV327" s="64">
        <f t="shared" si="417"/>
        <v>4.0109716599085576E-2</v>
      </c>
      <c r="AW327" s="64">
        <f t="shared" si="417"/>
        <v>2.1501818703765441E-2</v>
      </c>
      <c r="AX327" s="64">
        <f t="shared" si="417"/>
        <v>9.279260153386204E-3</v>
      </c>
      <c r="AY327" s="64">
        <f t="shared" si="417"/>
        <v>1.0131191194539868E-2</v>
      </c>
      <c r="AZ327" s="64">
        <f t="shared" si="417"/>
        <v>-6.6340332958190196E-3</v>
      </c>
      <c r="BA327" s="64">
        <f t="shared" si="417"/>
        <v>1.1092470164142387E-3</v>
      </c>
      <c r="BB327" s="64">
        <f t="shared" si="417"/>
        <v>9.7794796974493003E-3</v>
      </c>
      <c r="BC327" s="64">
        <f t="shared" si="417"/>
        <v>1.7669353842723945E-2</v>
      </c>
      <c r="BD327" s="64">
        <f t="shared" si="417"/>
        <v>1.1881937629676154E-2</v>
      </c>
      <c r="BE327" s="64">
        <f t="shared" si="417"/>
        <v>2.829414794338847E-3</v>
      </c>
      <c r="BF327" s="64" t="e">
        <f t="shared" si="417"/>
        <v>#DIV/0!</v>
      </c>
      <c r="BG327" s="64">
        <f t="shared" si="417"/>
        <v>7.9109289053640452E-3</v>
      </c>
      <c r="BH327" s="64">
        <f t="shared" si="417"/>
        <v>8.1138652845911263E-3</v>
      </c>
    </row>
    <row r="328" spans="1:60" x14ac:dyDescent="0.2">
      <c r="A328" s="146" t="str">
        <f t="shared" si="410"/>
        <v>2020/2019</v>
      </c>
      <c r="B328" s="190">
        <f>SUM(B$95:B$98)/SUM(B$91:B$94)-1</f>
        <v>-1.6989737413767858E-2</v>
      </c>
      <c r="C328" s="190">
        <f t="shared" ref="C328:BH328" si="418">SUM(C$95:C$98)/SUM(C$91:C$94)-1</f>
        <v>-8.3603389697302077E-3</v>
      </c>
      <c r="D328" s="64">
        <f t="shared" si="418"/>
        <v>-1.2015755108631065E-2</v>
      </c>
      <c r="E328" s="64">
        <f t="shared" si="418"/>
        <v>2.1094870113703701E-2</v>
      </c>
      <c r="F328" s="64">
        <f t="shared" si="418"/>
        <v>-2.1983102883598837E-2</v>
      </c>
      <c r="G328" s="64">
        <f t="shared" si="418"/>
        <v>-1.0756149031985851E-2</v>
      </c>
      <c r="H328" s="64">
        <f t="shared" si="418"/>
        <v>-0.21067263514360413</v>
      </c>
      <c r="I328" s="192">
        <f t="shared" si="418"/>
        <v>-2.0297425189438001E-2</v>
      </c>
      <c r="J328" s="64">
        <f t="shared" si="418"/>
        <v>6.0567779090976437E-3</v>
      </c>
      <c r="K328" s="64">
        <f t="shared" si="418"/>
        <v>-1.432444376568065E-2</v>
      </c>
      <c r="L328" s="64">
        <f t="shared" si="418"/>
        <v>-3.99336336524726E-2</v>
      </c>
      <c r="M328" s="64">
        <f t="shared" si="418"/>
        <v>-7.6562554688635043E-3</v>
      </c>
      <c r="N328" s="64">
        <f t="shared" si="418"/>
        <v>-1.2091545622039401E-4</v>
      </c>
      <c r="O328" s="64">
        <f t="shared" si="418"/>
        <v>-2.1149244473532613E-2</v>
      </c>
      <c r="P328" s="64">
        <f t="shared" si="418"/>
        <v>-2.3592938209864522E-2</v>
      </c>
      <c r="Q328" s="64">
        <f t="shared" si="418"/>
        <v>-1.5578480666824213E-2</v>
      </c>
      <c r="R328" s="64">
        <f t="shared" si="418"/>
        <v>-1.9303728042711077E-3</v>
      </c>
      <c r="S328" s="64">
        <f t="shared" si="418"/>
        <v>4.7408994989039943E-3</v>
      </c>
      <c r="T328" s="64">
        <f t="shared" si="418"/>
        <v>-2.0659891173878231E-2</v>
      </c>
      <c r="U328" s="64">
        <f t="shared" si="418"/>
        <v>-2.857579903511398E-2</v>
      </c>
      <c r="V328" s="64">
        <f t="shared" si="418"/>
        <v>-1.0211068101039333E-2</v>
      </c>
      <c r="W328" s="64">
        <f t="shared" si="418"/>
        <v>-2.2075889928967474E-2</v>
      </c>
      <c r="X328" s="64">
        <f t="shared" si="418"/>
        <v>-1.9520223420761096E-2</v>
      </c>
      <c r="Y328" s="64">
        <f t="shared" si="418"/>
        <v>-1.5428298133307039E-2</v>
      </c>
      <c r="Z328" s="64">
        <f t="shared" si="418"/>
        <v>-3.1052369797020751E-2</v>
      </c>
      <c r="AA328" s="64">
        <f t="shared" si="418"/>
        <v>2.9453827956424927E-3</v>
      </c>
      <c r="AB328" s="64">
        <f t="shared" si="418"/>
        <v>-2.2181294827801068E-3</v>
      </c>
      <c r="AC328" s="64">
        <f t="shared" si="418"/>
        <v>-6.6123601285023037E-3</v>
      </c>
      <c r="AD328" s="64">
        <f t="shared" si="418"/>
        <v>3.1089990694124214E-3</v>
      </c>
      <c r="AE328" s="64">
        <f t="shared" si="418"/>
        <v>2.1094870113703701E-2</v>
      </c>
      <c r="AF328" s="64">
        <f t="shared" si="418"/>
        <v>4.1364047235892265E-3</v>
      </c>
      <c r="AG328" s="64">
        <f t="shared" si="418"/>
        <v>1.9393646577150037E-2</v>
      </c>
      <c r="AH328" s="64">
        <f t="shared" si="418"/>
        <v>2.3672845014474309E-2</v>
      </c>
      <c r="AI328" s="64">
        <f t="shared" si="418"/>
        <v>-2.8284912281605346E-3</v>
      </c>
      <c r="AJ328" s="64">
        <f t="shared" si="418"/>
        <v>3.8599014360973793E-3</v>
      </c>
      <c r="AK328" s="64">
        <f t="shared" si="418"/>
        <v>-8.162082142685545E-3</v>
      </c>
      <c r="AL328" s="64">
        <f t="shared" si="418"/>
        <v>-1.3996226841217485E-3</v>
      </c>
      <c r="AM328" s="64">
        <f t="shared" si="418"/>
        <v>-9.7185525604526202E-3</v>
      </c>
      <c r="AN328" s="64">
        <f t="shared" si="418"/>
        <v>-6.7358367747445635E-2</v>
      </c>
      <c r="AO328" s="64">
        <f t="shared" si="418"/>
        <v>-0.12600080707223837</v>
      </c>
      <c r="AP328" s="64">
        <f t="shared" si="418"/>
        <v>-5.0696774709597991E-2</v>
      </c>
      <c r="AQ328" s="64">
        <f t="shared" si="418"/>
        <v>-1.0521683572475182E-2</v>
      </c>
      <c r="AR328" s="64">
        <f t="shared" si="418"/>
        <v>-2.3255631750215389E-2</v>
      </c>
      <c r="AS328" s="64">
        <f t="shared" si="418"/>
        <v>1.634397625095696E-2</v>
      </c>
      <c r="AT328" s="64">
        <f t="shared" si="418"/>
        <v>-8.7506197888264081E-3</v>
      </c>
      <c r="AU328" s="64">
        <f t="shared" si="418"/>
        <v>-1.9065703619338792E-2</v>
      </c>
      <c r="AV328" s="64">
        <f t="shared" si="418"/>
        <v>1.0255234539463975E-2</v>
      </c>
      <c r="AW328" s="64">
        <f t="shared" si="418"/>
        <v>1.1303802512069305E-2</v>
      </c>
      <c r="AX328" s="64">
        <f t="shared" si="418"/>
        <v>-2.4914468254696454E-2</v>
      </c>
      <c r="AY328" s="64">
        <f t="shared" si="418"/>
        <v>-8.7059569107241219E-2</v>
      </c>
      <c r="AZ328" s="64">
        <f t="shared" si="418"/>
        <v>-1.2899899891888333E-3</v>
      </c>
      <c r="BA328" s="64">
        <f t="shared" si="418"/>
        <v>-1.2364164278579559E-2</v>
      </c>
      <c r="BB328" s="64">
        <f t="shared" si="418"/>
        <v>1.0396120472942139E-2</v>
      </c>
      <c r="BC328" s="64">
        <f t="shared" si="418"/>
        <v>1.0265975997618026E-2</v>
      </c>
      <c r="BD328" s="64">
        <f t="shared" si="418"/>
        <v>-7.9596907774022951E-2</v>
      </c>
      <c r="BE328" s="64">
        <f t="shared" si="418"/>
        <v>-2.3737346220899402E-2</v>
      </c>
      <c r="BF328" s="64" t="e">
        <f t="shared" si="418"/>
        <v>#DIV/0!</v>
      </c>
      <c r="BG328" s="64">
        <f t="shared" si="418"/>
        <v>-1.4034860434015139E-2</v>
      </c>
      <c r="BH328" s="64">
        <f t="shared" si="418"/>
        <v>-9.1016813450660594E-3</v>
      </c>
    </row>
    <row r="330" spans="1:60" x14ac:dyDescent="0.2">
      <c r="B330" s="287"/>
    </row>
    <row r="331" spans="1:60" ht="12" thickBot="1" x14ac:dyDescent="0.25"/>
    <row r="332" spans="1:60" s="36" customFormat="1" ht="12" thickBot="1" x14ac:dyDescent="0.25">
      <c r="A332" s="321" t="s">
        <v>251</v>
      </c>
      <c r="B332" s="322"/>
      <c r="C332" s="319"/>
      <c r="D332" s="319"/>
      <c r="E332" s="319"/>
      <c r="F332" s="319"/>
      <c r="G332" s="319"/>
      <c r="H332" s="319"/>
      <c r="I332" s="319"/>
      <c r="J332" s="319"/>
      <c r="K332" s="319"/>
      <c r="L332" s="319"/>
      <c r="M332" s="319"/>
      <c r="N332" s="319"/>
      <c r="O332" s="319"/>
      <c r="P332" s="319"/>
      <c r="Q332" s="319"/>
      <c r="R332" s="319"/>
      <c r="S332" s="319"/>
      <c r="T332" s="319"/>
      <c r="U332" s="319"/>
      <c r="V332" s="319"/>
      <c r="W332" s="319"/>
      <c r="X332" s="319"/>
      <c r="Y332" s="319"/>
      <c r="Z332" s="319"/>
      <c r="AA332" s="319"/>
      <c r="AB332" s="319"/>
      <c r="AC332" s="319"/>
      <c r="AD332" s="319"/>
      <c r="AE332" s="319"/>
      <c r="AF332" s="319"/>
      <c r="AG332" s="319"/>
      <c r="AH332" s="319"/>
      <c r="AI332" s="319"/>
      <c r="AJ332" s="319"/>
      <c r="AK332" s="319"/>
      <c r="AL332" s="319"/>
      <c r="AM332" s="319"/>
      <c r="AN332" s="319"/>
      <c r="AO332" s="319"/>
      <c r="AP332" s="319"/>
      <c r="AQ332" s="319"/>
      <c r="AR332" s="319"/>
      <c r="AS332" s="319"/>
      <c r="AT332" s="319"/>
      <c r="AU332" s="319"/>
      <c r="AV332" s="319"/>
      <c r="AW332" s="319"/>
      <c r="AX332" s="319"/>
      <c r="AY332" s="319"/>
      <c r="AZ332" s="319"/>
      <c r="BA332" s="319"/>
      <c r="BB332" s="319"/>
      <c r="BC332" s="319"/>
      <c r="BD332" s="319"/>
      <c r="BE332" s="319"/>
      <c r="BF332" s="319"/>
      <c r="BG332" s="319"/>
      <c r="BH332" s="320"/>
    </row>
    <row r="334" spans="1:60" x14ac:dyDescent="0.2">
      <c r="A334" s="144">
        <f t="shared" ref="A334:A340" si="419">A95</f>
        <v>43920</v>
      </c>
      <c r="B334" s="292">
        <f>B95/B$94-1</f>
        <v>-2.7072762733949651E-2</v>
      </c>
      <c r="C334" s="292">
        <f t="shared" ref="C334:BH334" si="420">C95/C$94-1</f>
        <v>-1.0623855114418546E-2</v>
      </c>
      <c r="D334" s="292">
        <f t="shared" si="420"/>
        <v>-4.7991438040327905E-3</v>
      </c>
      <c r="E334" s="292">
        <f t="shared" si="420"/>
        <v>3.0247980436184374E-3</v>
      </c>
      <c r="F334" s="292">
        <f t="shared" si="420"/>
        <v>-3.4918773347824339E-2</v>
      </c>
      <c r="G334" s="292">
        <f t="shared" si="420"/>
        <v>-1.3429832963342103E-2</v>
      </c>
      <c r="H334" s="292">
        <f t="shared" si="420"/>
        <v>-0.40045741208296337</v>
      </c>
      <c r="I334" s="292">
        <f t="shared" si="420"/>
        <v>-3.0847446329165584E-2</v>
      </c>
      <c r="J334" s="292">
        <f t="shared" si="420"/>
        <v>-7.1047736153584395E-4</v>
      </c>
      <c r="K334" s="292">
        <f t="shared" si="420"/>
        <v>-1.6118610529552546E-2</v>
      </c>
      <c r="L334" s="292">
        <f t="shared" si="420"/>
        <v>3.298753193337145E-2</v>
      </c>
      <c r="M334" s="292">
        <f t="shared" si="420"/>
        <v>4.4916763246227731E-4</v>
      </c>
      <c r="N334" s="292">
        <f t="shared" si="420"/>
        <v>-7.7803563317871971E-3</v>
      </c>
      <c r="O334" s="292">
        <f t="shared" si="420"/>
        <v>-1.2387768602525884E-2</v>
      </c>
      <c r="P334" s="292">
        <f t="shared" si="420"/>
        <v>-7.0210288917544883E-3</v>
      </c>
      <c r="Q334" s="292">
        <f t="shared" si="420"/>
        <v>-4.297991070581153E-3</v>
      </c>
      <c r="R334" s="292">
        <f t="shared" si="420"/>
        <v>-1.80727690526572E-4</v>
      </c>
      <c r="S334" s="292">
        <f t="shared" si="420"/>
        <v>-4.0452475789554132E-4</v>
      </c>
      <c r="T334" s="292">
        <f t="shared" si="420"/>
        <v>-5.8337615816289601E-3</v>
      </c>
      <c r="U334" s="292">
        <f t="shared" si="420"/>
        <v>-6.9772588295942128E-3</v>
      </c>
      <c r="V334" s="292">
        <f t="shared" si="420"/>
        <v>-2.4061064349012451E-3</v>
      </c>
      <c r="W334" s="292">
        <f t="shared" si="420"/>
        <v>-4.5776952958443973E-3</v>
      </c>
      <c r="X334" s="292">
        <f t="shared" si="420"/>
        <v>-9.054211107982546E-3</v>
      </c>
      <c r="Y334" s="292">
        <f t="shared" si="420"/>
        <v>-2.3942390342632791E-3</v>
      </c>
      <c r="Z334" s="292">
        <f t="shared" si="420"/>
        <v>-6.0865785758185131E-3</v>
      </c>
      <c r="AA334" s="292">
        <f t="shared" si="420"/>
        <v>1.869074707531837E-3</v>
      </c>
      <c r="AB334" s="292">
        <f t="shared" si="420"/>
        <v>-1.4897039734727002E-3</v>
      </c>
      <c r="AC334" s="292">
        <f t="shared" si="420"/>
        <v>-2.9234551543767529E-3</v>
      </c>
      <c r="AD334" s="292">
        <f t="shared" si="420"/>
        <v>1.7482519828868615E-3</v>
      </c>
      <c r="AE334" s="292">
        <f t="shared" si="420"/>
        <v>3.0247980436184374E-3</v>
      </c>
      <c r="AF334" s="292">
        <f t="shared" si="420"/>
        <v>-7.1487083457731915E-3</v>
      </c>
      <c r="AG334" s="292">
        <f t="shared" si="420"/>
        <v>8.4456706793243352E-3</v>
      </c>
      <c r="AH334" s="292">
        <f t="shared" si="420"/>
        <v>3.5688532006437068E-3</v>
      </c>
      <c r="AI334" s="292">
        <f t="shared" si="420"/>
        <v>-6.8797775790236937E-3</v>
      </c>
      <c r="AJ334" s="292">
        <f t="shared" si="420"/>
        <v>-1.5197393690107308E-3</v>
      </c>
      <c r="AK334" s="292">
        <f t="shared" si="420"/>
        <v>-4.0652861130052731E-3</v>
      </c>
      <c r="AL334" s="292">
        <f t="shared" si="420"/>
        <v>-9.5938010050229394E-3</v>
      </c>
      <c r="AM334" s="292">
        <f t="shared" si="420"/>
        <v>-6.2019949058208512E-3</v>
      </c>
      <c r="AN334" s="292">
        <f t="shared" si="420"/>
        <v>-6.0157081327301687E-2</v>
      </c>
      <c r="AO334" s="292">
        <f t="shared" si="420"/>
        <v>-8.6073600013977458E-2</v>
      </c>
      <c r="AP334" s="292">
        <f t="shared" si="420"/>
        <v>-5.2872407916612296E-2</v>
      </c>
      <c r="AQ334" s="292">
        <f t="shared" si="420"/>
        <v>-6.0004357228059524E-3</v>
      </c>
      <c r="AR334" s="292">
        <f t="shared" si="420"/>
        <v>-6.0368558794208216E-3</v>
      </c>
      <c r="AS334" s="292">
        <f t="shared" si="420"/>
        <v>1.2578133787983781E-3</v>
      </c>
      <c r="AT334" s="292">
        <f t="shared" si="420"/>
        <v>-7.9490349958902806E-3</v>
      </c>
      <c r="AU334" s="292">
        <f t="shared" si="420"/>
        <v>-5.4261240635659069E-3</v>
      </c>
      <c r="AV334" s="292">
        <f t="shared" si="420"/>
        <v>4.7962766781914912E-3</v>
      </c>
      <c r="AW334" s="292">
        <f t="shared" si="420"/>
        <v>3.972372012082559E-3</v>
      </c>
      <c r="AX334" s="292">
        <f t="shared" si="420"/>
        <v>-2.5180882915266767E-2</v>
      </c>
      <c r="AY334" s="292">
        <f t="shared" si="420"/>
        <v>-0.16366451884099598</v>
      </c>
      <c r="AZ334" s="292">
        <f t="shared" si="420"/>
        <v>-2.0639858239278608E-3</v>
      </c>
      <c r="BA334" s="292">
        <f t="shared" si="420"/>
        <v>-8.4836892156504584E-3</v>
      </c>
      <c r="BB334" s="292">
        <f t="shared" si="420"/>
        <v>-1.8134912051982477E-3</v>
      </c>
      <c r="BC334" s="292">
        <f t="shared" si="420"/>
        <v>2.1577547033662103E-3</v>
      </c>
      <c r="BD334" s="292">
        <f t="shared" si="420"/>
        <v>-7.570007739958462E-2</v>
      </c>
      <c r="BE334" s="292">
        <f t="shared" si="420"/>
        <v>-1.9713154760654938E-2</v>
      </c>
      <c r="BF334" s="292" t="e">
        <f t="shared" si="420"/>
        <v>#DIV/0!</v>
      </c>
      <c r="BG334" s="292">
        <f t="shared" si="420"/>
        <v>-1.7935356057605323E-2</v>
      </c>
      <c r="BH334" s="292">
        <f t="shared" si="420"/>
        <v>-9.3544414664051834E-3</v>
      </c>
    </row>
    <row r="335" spans="1:60" x14ac:dyDescent="0.2">
      <c r="A335" s="144">
        <f t="shared" si="419"/>
        <v>44012</v>
      </c>
      <c r="B335" s="292">
        <f t="shared" ref="B335:B339" si="421">B96/B$94-1</f>
        <v>-3.0816989182394283E-2</v>
      </c>
      <c r="C335" s="292">
        <f t="shared" ref="C335:BH335" si="422">C96/C$94-1</f>
        <v>-2.0377111769166123E-2</v>
      </c>
      <c r="D335" s="292">
        <f t="shared" si="422"/>
        <v>-1.239858569969432E-2</v>
      </c>
      <c r="E335" s="292">
        <f t="shared" si="422"/>
        <v>8.1470923061219835E-3</v>
      </c>
      <c r="F335" s="292">
        <f t="shared" si="422"/>
        <v>-3.8762758748723813E-2</v>
      </c>
      <c r="G335" s="292">
        <f t="shared" si="422"/>
        <v>-2.5298411147859134E-2</v>
      </c>
      <c r="H335" s="292">
        <f t="shared" si="422"/>
        <v>-0.26779868166611998</v>
      </c>
      <c r="I335" s="292">
        <f t="shared" si="422"/>
        <v>-3.3841997329119078E-2</v>
      </c>
      <c r="J335" s="292">
        <f t="shared" si="422"/>
        <v>-9.6904163170810076E-3</v>
      </c>
      <c r="K335" s="292">
        <f t="shared" si="422"/>
        <v>-2.8597825651890063E-2</v>
      </c>
      <c r="L335" s="292">
        <f t="shared" si="422"/>
        <v>1.7043660688848439E-2</v>
      </c>
      <c r="M335" s="292">
        <f t="shared" si="422"/>
        <v>-8.4195318800006635E-4</v>
      </c>
      <c r="N335" s="292">
        <f t="shared" si="422"/>
        <v>-1.510916803720308E-2</v>
      </c>
      <c r="O335" s="292">
        <f t="shared" si="422"/>
        <v>-1.8869970322204277E-2</v>
      </c>
      <c r="P335" s="292">
        <f t="shared" si="422"/>
        <v>-1.5320082093845833E-2</v>
      </c>
      <c r="Q335" s="292">
        <f t="shared" si="422"/>
        <v>-1.195006124099085E-2</v>
      </c>
      <c r="R335" s="292">
        <f t="shared" si="422"/>
        <v>-4.6954321002348198E-3</v>
      </c>
      <c r="S335" s="292">
        <f t="shared" si="422"/>
        <v>6.5409725709297817E-4</v>
      </c>
      <c r="T335" s="292">
        <f t="shared" si="422"/>
        <v>-1.4176641509242915E-2</v>
      </c>
      <c r="U335" s="292">
        <f t="shared" si="422"/>
        <v>-1.9562399659392105E-2</v>
      </c>
      <c r="V335" s="292">
        <f t="shared" si="422"/>
        <v>-1.0964179278444841E-2</v>
      </c>
      <c r="W335" s="292">
        <f t="shared" si="422"/>
        <v>-1.6021654685071551E-2</v>
      </c>
      <c r="X335" s="292">
        <f t="shared" si="422"/>
        <v>-1.6876963775156795E-2</v>
      </c>
      <c r="Y335" s="292">
        <f t="shared" si="422"/>
        <v>-1.0914264933738815E-2</v>
      </c>
      <c r="Z335" s="292">
        <f t="shared" si="422"/>
        <v>-1.7458323655603181E-2</v>
      </c>
      <c r="AA335" s="292">
        <f t="shared" si="422"/>
        <v>-3.3582492526116337E-3</v>
      </c>
      <c r="AB335" s="292">
        <f t="shared" si="422"/>
        <v>-7.5187113078942769E-3</v>
      </c>
      <c r="AC335" s="292">
        <f t="shared" si="422"/>
        <v>-5.3593061955481414E-3</v>
      </c>
      <c r="AD335" s="292">
        <f t="shared" si="422"/>
        <v>-3.9419951739247949E-3</v>
      </c>
      <c r="AE335" s="292">
        <f t="shared" si="422"/>
        <v>8.1470923061219835E-3</v>
      </c>
      <c r="AF335" s="292">
        <f t="shared" si="422"/>
        <v>-5.5623793069622396E-3</v>
      </c>
      <c r="AG335" s="292">
        <f t="shared" si="422"/>
        <v>7.1156525615774235E-3</v>
      </c>
      <c r="AH335" s="292">
        <f t="shared" si="422"/>
        <v>1.0176591381021005E-2</v>
      </c>
      <c r="AI335" s="292">
        <f t="shared" si="422"/>
        <v>-1.3088177092769104E-2</v>
      </c>
      <c r="AJ335" s="292">
        <f t="shared" si="422"/>
        <v>-6.1107339079167211E-3</v>
      </c>
      <c r="AK335" s="292">
        <f t="shared" si="422"/>
        <v>-1.2363626996911403E-2</v>
      </c>
      <c r="AL335" s="292">
        <f t="shared" si="422"/>
        <v>-1.5025083377845139E-2</v>
      </c>
      <c r="AM335" s="292">
        <f t="shared" si="422"/>
        <v>-1.4944037957325462E-2</v>
      </c>
      <c r="AN335" s="292">
        <f t="shared" si="422"/>
        <v>-0.11165250006001226</v>
      </c>
      <c r="AO335" s="292">
        <f t="shared" si="422"/>
        <v>-0.17616251738725486</v>
      </c>
      <c r="AP335" s="292">
        <f t="shared" si="422"/>
        <v>-9.3519879177235921E-2</v>
      </c>
      <c r="AQ335" s="292">
        <f t="shared" si="422"/>
        <v>-8.5577477866790597E-3</v>
      </c>
      <c r="AR335" s="292">
        <f t="shared" si="422"/>
        <v>-1.5513204681739445E-2</v>
      </c>
      <c r="AS335" s="292">
        <f t="shared" si="422"/>
        <v>5.5608870821277634E-4</v>
      </c>
      <c r="AT335" s="292">
        <f t="shared" si="422"/>
        <v>-1.2582385806218399E-2</v>
      </c>
      <c r="AU335" s="292">
        <f t="shared" si="422"/>
        <v>-1.2782005652162587E-2</v>
      </c>
      <c r="AV335" s="292">
        <f t="shared" si="422"/>
        <v>-5.4345486969475942E-5</v>
      </c>
      <c r="AW335" s="292">
        <f t="shared" si="422"/>
        <v>2.4585606140954397E-3</v>
      </c>
      <c r="AX335" s="292">
        <f t="shared" si="422"/>
        <v>-3.9970759270495093E-2</v>
      </c>
      <c r="AY335" s="292">
        <f t="shared" si="422"/>
        <v>-0.11727053810734545</v>
      </c>
      <c r="AZ335" s="292">
        <f t="shared" si="422"/>
        <v>-1.9478560488014884E-2</v>
      </c>
      <c r="BA335" s="292">
        <f t="shared" si="422"/>
        <v>-3.2702902701394754E-2</v>
      </c>
      <c r="BB335" s="292">
        <f t="shared" si="422"/>
        <v>-8.8779792092552601E-4</v>
      </c>
      <c r="BC335" s="292">
        <f t="shared" si="422"/>
        <v>-6.0086314812816122E-3</v>
      </c>
      <c r="BD335" s="292">
        <f t="shared" si="422"/>
        <v>-0.13064363963282843</v>
      </c>
      <c r="BE335" s="292">
        <f t="shared" si="422"/>
        <v>-3.7761208448003902E-2</v>
      </c>
      <c r="BF335" s="292" t="e">
        <f t="shared" si="422"/>
        <v>#DIV/0!</v>
      </c>
      <c r="BG335" s="292">
        <f t="shared" si="422"/>
        <v>-3.2603219214883961E-2</v>
      </c>
      <c r="BH335" s="292">
        <f t="shared" si="422"/>
        <v>-2.8772231376629653E-2</v>
      </c>
    </row>
    <row r="336" spans="1:60" x14ac:dyDescent="0.2">
      <c r="A336" s="144">
        <f t="shared" si="419"/>
        <v>44104</v>
      </c>
      <c r="B336" s="292">
        <f t="shared" si="421"/>
        <v>-1.1929117600944728E-2</v>
      </c>
      <c r="C336" s="292">
        <f t="shared" ref="C336:BH336" si="423">C97/C$94-1</f>
        <v>-7.9295821185658699E-3</v>
      </c>
      <c r="D336" s="292">
        <f t="shared" si="423"/>
        <v>-1.4894808967395368E-2</v>
      </c>
      <c r="E336" s="292">
        <f t="shared" si="423"/>
        <v>1.6325518691039598E-2</v>
      </c>
      <c r="F336" s="292">
        <f t="shared" si="423"/>
        <v>-1.4225671477923307E-2</v>
      </c>
      <c r="G336" s="292">
        <f t="shared" si="423"/>
        <v>-9.0235137109156982E-3</v>
      </c>
      <c r="H336" s="292">
        <f t="shared" si="423"/>
        <v>-0.10271722269515282</v>
      </c>
      <c r="I336" s="292">
        <f t="shared" si="423"/>
        <v>-1.5046090949962787E-2</v>
      </c>
      <c r="J336" s="292">
        <f t="shared" si="423"/>
        <v>9.8397376824943539E-3</v>
      </c>
      <c r="K336" s="292">
        <f t="shared" si="423"/>
        <v>-1.3011065341690609E-2</v>
      </c>
      <c r="L336" s="292">
        <f t="shared" si="423"/>
        <v>-1.6899227728646271E-2</v>
      </c>
      <c r="M336" s="292">
        <f t="shared" si="423"/>
        <v>-4.8802510148419076E-3</v>
      </c>
      <c r="N336" s="292">
        <f t="shared" si="423"/>
        <v>-2.4213526413824349E-3</v>
      </c>
      <c r="O336" s="292">
        <f t="shared" si="423"/>
        <v>-2.9192486295926412E-2</v>
      </c>
      <c r="P336" s="292">
        <f t="shared" si="423"/>
        <v>-2.0955828318306668E-2</v>
      </c>
      <c r="Q336" s="292">
        <f t="shared" si="423"/>
        <v>-1.5659708700930364E-2</v>
      </c>
      <c r="R336" s="292">
        <f t="shared" si="423"/>
        <v>-8.3175232123180454E-3</v>
      </c>
      <c r="S336" s="292">
        <f t="shared" si="423"/>
        <v>1.2725789536565113E-3</v>
      </c>
      <c r="T336" s="292">
        <f t="shared" si="423"/>
        <v>-1.9203019483659434E-2</v>
      </c>
      <c r="U336" s="292">
        <f t="shared" si="423"/>
        <v>-3.034497219493526E-2</v>
      </c>
      <c r="V336" s="292">
        <f t="shared" si="423"/>
        <v>-1.4426256096049306E-2</v>
      </c>
      <c r="W336" s="292">
        <f t="shared" si="423"/>
        <v>-2.4273913889550913E-2</v>
      </c>
      <c r="X336" s="292">
        <f t="shared" si="423"/>
        <v>-2.6788955434789985E-2</v>
      </c>
      <c r="Y336" s="292">
        <f t="shared" si="423"/>
        <v>-1.9389109949950689E-2</v>
      </c>
      <c r="Z336" s="292">
        <f t="shared" si="423"/>
        <v>-2.7861332104628045E-2</v>
      </c>
      <c r="AA336" s="292">
        <f t="shared" si="423"/>
        <v>-9.6067644399916441E-3</v>
      </c>
      <c r="AB336" s="292">
        <f t="shared" si="423"/>
        <v>-9.5839448188598242E-3</v>
      </c>
      <c r="AC336" s="292">
        <f t="shared" si="423"/>
        <v>-6.3344131879415899E-3</v>
      </c>
      <c r="AD336" s="292">
        <f t="shared" si="423"/>
        <v>5.3141469655137996E-4</v>
      </c>
      <c r="AE336" s="292">
        <f t="shared" si="423"/>
        <v>1.6325518691039598E-2</v>
      </c>
      <c r="AF336" s="292">
        <f t="shared" si="423"/>
        <v>-1.8976667663360702E-3</v>
      </c>
      <c r="AG336" s="292">
        <f t="shared" si="423"/>
        <v>4.7264199992094191E-3</v>
      </c>
      <c r="AH336" s="292">
        <f t="shared" si="423"/>
        <v>2.0613718480199772E-2</v>
      </c>
      <c r="AI336" s="292">
        <f t="shared" si="423"/>
        <v>-2.8512946350558455E-3</v>
      </c>
      <c r="AJ336" s="292">
        <f t="shared" si="423"/>
        <v>1.0889111105782945E-4</v>
      </c>
      <c r="AK336" s="292">
        <f t="shared" si="423"/>
        <v>-1.1369527407052105E-2</v>
      </c>
      <c r="AL336" s="292">
        <f t="shared" si="423"/>
        <v>1.1195354278814573E-3</v>
      </c>
      <c r="AM336" s="292">
        <f t="shared" si="423"/>
        <v>-1.3422959286392699E-2</v>
      </c>
      <c r="AN336" s="292">
        <f t="shared" si="423"/>
        <v>-5.3923977283711677E-2</v>
      </c>
      <c r="AO336" s="292">
        <f t="shared" si="423"/>
        <v>-0.10592404926020482</v>
      </c>
      <c r="AP336" s="292">
        <f t="shared" si="423"/>
        <v>-3.9307680000085887E-2</v>
      </c>
      <c r="AQ336" s="292">
        <f t="shared" si="423"/>
        <v>2.36756532132123E-2</v>
      </c>
      <c r="AR336" s="292">
        <f t="shared" si="423"/>
        <v>-1.6086835026374757E-2</v>
      </c>
      <c r="AS336" s="292">
        <f t="shared" si="423"/>
        <v>-1.801237493008645E-3</v>
      </c>
      <c r="AT336" s="292">
        <f t="shared" si="423"/>
        <v>-1.4219220233334884E-2</v>
      </c>
      <c r="AU336" s="292">
        <f t="shared" si="423"/>
        <v>-2.1026291445522705E-2</v>
      </c>
      <c r="AV336" s="292">
        <f t="shared" si="423"/>
        <v>-2.9547620513914463E-3</v>
      </c>
      <c r="AW336" s="292">
        <f t="shared" si="423"/>
        <v>7.452354808599404E-3</v>
      </c>
      <c r="AX336" s="292">
        <f t="shared" si="423"/>
        <v>-2.0054450177202421E-2</v>
      </c>
      <c r="AY336" s="292">
        <f t="shared" si="423"/>
        <v>-4.7467471147334184E-2</v>
      </c>
      <c r="AZ336" s="292">
        <f t="shared" si="423"/>
        <v>1.5168897745261312E-3</v>
      </c>
      <c r="BA336" s="292">
        <f t="shared" si="423"/>
        <v>1.1605227714075683E-2</v>
      </c>
      <c r="BB336" s="292">
        <f t="shared" si="423"/>
        <v>1.0323704799940714E-2</v>
      </c>
      <c r="BC336" s="292">
        <f t="shared" si="423"/>
        <v>1.041649356692842E-2</v>
      </c>
      <c r="BD336" s="292">
        <f t="shared" si="423"/>
        <v>-2.7112582792312656E-2</v>
      </c>
      <c r="BE336" s="292">
        <f t="shared" si="423"/>
        <v>-4.8167717563107892E-3</v>
      </c>
      <c r="BF336" s="292" t="e">
        <f t="shared" si="423"/>
        <v>#DIV/0!</v>
      </c>
      <c r="BG336" s="292">
        <f t="shared" si="423"/>
        <v>4.1618918133634608E-3</v>
      </c>
      <c r="BH336" s="292">
        <f t="shared" si="423"/>
        <v>1.2302094135079544E-2</v>
      </c>
    </row>
    <row r="337" spans="1:60" x14ac:dyDescent="0.2">
      <c r="A337" s="144">
        <f t="shared" si="419"/>
        <v>44195</v>
      </c>
      <c r="B337" s="292">
        <f t="shared" si="421"/>
        <v>-1.7982320135075169E-2</v>
      </c>
      <c r="C337" s="292">
        <f t="shared" ref="C337:BH337" si="424">C98/C$94-1</f>
        <v>-1.6419142347905979E-2</v>
      </c>
      <c r="D337" s="292">
        <f t="shared" si="424"/>
        <v>-1.8741427290454471E-2</v>
      </c>
      <c r="E337" s="292">
        <f t="shared" si="424"/>
        <v>2.1552477316179042E-2</v>
      </c>
      <c r="F337" s="292">
        <f t="shared" si="424"/>
        <v>-2.191559191670156E-2</v>
      </c>
      <c r="G337" s="292">
        <f t="shared" si="424"/>
        <v>-2.0060840538392966E-2</v>
      </c>
      <c r="H337" s="292">
        <f t="shared" si="424"/>
        <v>-5.3465928130982499E-2</v>
      </c>
      <c r="I337" s="292">
        <f t="shared" si="424"/>
        <v>-2.237958816162755E-2</v>
      </c>
      <c r="J337" s="292">
        <f t="shared" si="424"/>
        <v>1.2728077611079414E-2</v>
      </c>
      <c r="K337" s="292">
        <f t="shared" si="424"/>
        <v>-2.6992174978645145E-2</v>
      </c>
      <c r="L337" s="292">
        <f t="shared" si="424"/>
        <v>-2.6498407587032147E-2</v>
      </c>
      <c r="M337" s="292">
        <f t="shared" si="424"/>
        <v>-8.5170004022003809E-3</v>
      </c>
      <c r="N337" s="292">
        <f t="shared" si="424"/>
        <v>-2.4991670423074597E-3</v>
      </c>
      <c r="O337" s="292">
        <f t="shared" si="424"/>
        <v>-3.0105250981433906E-2</v>
      </c>
      <c r="P337" s="292">
        <f t="shared" si="424"/>
        <v>-2.6804988214930492E-2</v>
      </c>
      <c r="Q337" s="292">
        <f t="shared" si="424"/>
        <v>-2.0815563615219967E-2</v>
      </c>
      <c r="R337" s="292">
        <f t="shared" si="424"/>
        <v>-7.1485693930517513E-3</v>
      </c>
      <c r="S337" s="292">
        <f t="shared" si="424"/>
        <v>1.3862471635506246E-3</v>
      </c>
      <c r="T337" s="292">
        <f t="shared" si="424"/>
        <v>-2.3747141927347282E-2</v>
      </c>
      <c r="U337" s="292">
        <f t="shared" si="424"/>
        <v>-4.138567462938525E-2</v>
      </c>
      <c r="V337" s="292">
        <f t="shared" si="424"/>
        <v>-1.9020406563877601E-2</v>
      </c>
      <c r="W337" s="292">
        <f t="shared" si="424"/>
        <v>-3.1604688390271862E-2</v>
      </c>
      <c r="X337" s="292">
        <f t="shared" si="424"/>
        <v>-3.3423896709697587E-2</v>
      </c>
      <c r="Y337" s="292">
        <f t="shared" si="424"/>
        <v>-2.8696713266319729E-2</v>
      </c>
      <c r="Z337" s="292">
        <f t="shared" si="424"/>
        <v>-3.955504242873209E-2</v>
      </c>
      <c r="AA337" s="292">
        <f t="shared" si="424"/>
        <v>-1.6159279097536006E-2</v>
      </c>
      <c r="AB337" s="292">
        <f t="shared" si="424"/>
        <v>-5.7321008489756853E-3</v>
      </c>
      <c r="AC337" s="292">
        <f t="shared" si="424"/>
        <v>-7.4631531493927206E-3</v>
      </c>
      <c r="AD337" s="292">
        <f t="shared" si="424"/>
        <v>-1.2710698271876097E-3</v>
      </c>
      <c r="AE337" s="292">
        <f t="shared" si="424"/>
        <v>2.1552477316179042E-2</v>
      </c>
      <c r="AF337" s="292">
        <f t="shared" si="424"/>
        <v>2.4549125546193817E-3</v>
      </c>
      <c r="AG337" s="292">
        <f t="shared" si="424"/>
        <v>5.7453715890054546E-3</v>
      </c>
      <c r="AH337" s="292">
        <f t="shared" si="424"/>
        <v>2.6614249948494484E-2</v>
      </c>
      <c r="AI337" s="292">
        <f t="shared" si="424"/>
        <v>-8.9265404709966134E-3</v>
      </c>
      <c r="AJ337" s="292">
        <f t="shared" si="424"/>
        <v>-4.2165056645750987E-3</v>
      </c>
      <c r="AK337" s="292">
        <f t="shared" si="424"/>
        <v>-1.4243635480214456E-2</v>
      </c>
      <c r="AL337" s="292">
        <f t="shared" si="424"/>
        <v>-7.0810968296132204E-3</v>
      </c>
      <c r="AM337" s="292">
        <f t="shared" si="424"/>
        <v>-1.1073227157067489E-2</v>
      </c>
      <c r="AN337" s="292">
        <f t="shared" si="424"/>
        <v>-0.11651090419091781</v>
      </c>
      <c r="AO337" s="292">
        <f t="shared" si="424"/>
        <v>-0.1752106555792482</v>
      </c>
      <c r="AP337" s="292">
        <f t="shared" si="424"/>
        <v>-0.10001144593719435</v>
      </c>
      <c r="AQ337" s="292">
        <f t="shared" si="424"/>
        <v>-2.0521999849042905E-2</v>
      </c>
      <c r="AR337" s="292">
        <f t="shared" si="424"/>
        <v>-2.0062881709792535E-2</v>
      </c>
      <c r="AS337" s="292">
        <f t="shared" si="424"/>
        <v>-2.8789131941093782E-3</v>
      </c>
      <c r="AT337" s="292">
        <f t="shared" si="424"/>
        <v>-1.4567614078858648E-2</v>
      </c>
      <c r="AU337" s="292">
        <f t="shared" si="424"/>
        <v>-2.4241403801875006E-2</v>
      </c>
      <c r="AV337" s="292">
        <f t="shared" si="424"/>
        <v>-5.1471887393813587E-3</v>
      </c>
      <c r="AW337" s="292">
        <f t="shared" si="424"/>
        <v>1.3420823678461202E-2</v>
      </c>
      <c r="AX337" s="292">
        <f t="shared" si="424"/>
        <v>-3.0652431947080783E-2</v>
      </c>
      <c r="AY337" s="292">
        <f t="shared" si="424"/>
        <v>-3.2003182580476297E-2</v>
      </c>
      <c r="AZ337" s="292">
        <f t="shared" si="424"/>
        <v>1.1870522049152621E-2</v>
      </c>
      <c r="BA337" s="292">
        <f t="shared" si="424"/>
        <v>2.3241724861968738E-3</v>
      </c>
      <c r="BB337" s="292">
        <f t="shared" si="424"/>
        <v>2.0148999947192436E-2</v>
      </c>
      <c r="BC337" s="292">
        <f t="shared" si="424"/>
        <v>1.2212085917702176E-2</v>
      </c>
      <c r="BD337" s="292">
        <f t="shared" si="424"/>
        <v>-0.13531253938646992</v>
      </c>
      <c r="BE337" s="292">
        <f t="shared" si="424"/>
        <v>-2.9895893923972738E-2</v>
      </c>
      <c r="BF337" s="292" t="e">
        <f t="shared" si="424"/>
        <v>#DIV/0!</v>
      </c>
      <c r="BG337" s="292">
        <f t="shared" si="424"/>
        <v>-1.5311440152970368E-2</v>
      </c>
      <c r="BH337" s="292">
        <f t="shared" si="424"/>
        <v>-1.4585866277885162E-2</v>
      </c>
    </row>
    <row r="338" spans="1:60" x14ac:dyDescent="0.2">
      <c r="A338" s="144">
        <f t="shared" si="419"/>
        <v>44285</v>
      </c>
      <c r="B338" s="292">
        <f t="shared" si="421"/>
        <v>-8.8264101847388421E-3</v>
      </c>
      <c r="C338" s="292">
        <f t="shared" ref="C338:BH338" si="425">C99/C$94-1</f>
        <v>-7.1615814702504776E-3</v>
      </c>
      <c r="D338" s="292">
        <f t="shared" si="425"/>
        <v>-1.7141965887644606E-2</v>
      </c>
      <c r="E338" s="292">
        <f t="shared" si="425"/>
        <v>4.4775846847781908E-2</v>
      </c>
      <c r="F338" s="292">
        <f t="shared" si="425"/>
        <v>-1.2612264465473255E-2</v>
      </c>
      <c r="G338" s="292">
        <f t="shared" si="425"/>
        <v>-1.0613199140365737E-2</v>
      </c>
      <c r="H338" s="292">
        <f t="shared" si="425"/>
        <v>-4.6617459910572978E-2</v>
      </c>
      <c r="I338" s="292">
        <f t="shared" si="425"/>
        <v>-1.4495995574162923E-2</v>
      </c>
      <c r="J338" s="292">
        <f t="shared" si="425"/>
        <v>3.0769816680126683E-2</v>
      </c>
      <c r="K338" s="292">
        <f t="shared" si="425"/>
        <v>-1.9361262174665494E-2</v>
      </c>
      <c r="L338" s="292">
        <f t="shared" si="425"/>
        <v>-9.4025227247430676E-2</v>
      </c>
      <c r="M338" s="292">
        <f t="shared" si="425"/>
        <v>-8.0886635967922782E-3</v>
      </c>
      <c r="N338" s="292">
        <f t="shared" si="425"/>
        <v>1.1468492924237017E-2</v>
      </c>
      <c r="O338" s="292">
        <f t="shared" si="425"/>
        <v>-2.9884066888226535E-2</v>
      </c>
      <c r="P338" s="292">
        <f t="shared" si="425"/>
        <v>-2.9287041974581207E-2</v>
      </c>
      <c r="Q338" s="292">
        <f t="shared" si="425"/>
        <v>-2.8840145868675671E-2</v>
      </c>
      <c r="R338" s="292">
        <f t="shared" si="425"/>
        <v>-1.1192431662187197E-2</v>
      </c>
      <c r="S338" s="292">
        <f t="shared" si="425"/>
        <v>3.067060363344476E-3</v>
      </c>
      <c r="T338" s="292">
        <f t="shared" si="425"/>
        <v>-2.4186194428083785E-2</v>
      </c>
      <c r="U338" s="292">
        <f t="shared" si="425"/>
        <v>-4.4644360527177684E-2</v>
      </c>
      <c r="V338" s="292">
        <f t="shared" si="425"/>
        <v>-1.8682030703132013E-2</v>
      </c>
      <c r="W338" s="292">
        <f t="shared" si="425"/>
        <v>-3.5827984437446503E-2</v>
      </c>
      <c r="X338" s="292">
        <f t="shared" si="425"/>
        <v>-3.3513853609788313E-2</v>
      </c>
      <c r="Y338" s="292">
        <f t="shared" si="425"/>
        <v>-3.662697415486893E-2</v>
      </c>
      <c r="Z338" s="292">
        <f t="shared" si="425"/>
        <v>-4.7157508960630534E-2</v>
      </c>
      <c r="AA338" s="292">
        <f t="shared" si="425"/>
        <v>-2.4468023646502468E-2</v>
      </c>
      <c r="AB338" s="292">
        <f t="shared" si="425"/>
        <v>-2.8989771175202961E-4</v>
      </c>
      <c r="AC338" s="292">
        <f t="shared" si="425"/>
        <v>-6.557863173038303E-3</v>
      </c>
      <c r="AD338" s="292">
        <f t="shared" si="425"/>
        <v>8.49250446427674E-3</v>
      </c>
      <c r="AE338" s="292">
        <f t="shared" si="425"/>
        <v>4.4775846847781908E-2</v>
      </c>
      <c r="AF338" s="292">
        <f t="shared" si="425"/>
        <v>1.5348333126944835E-2</v>
      </c>
      <c r="AG338" s="292">
        <f t="shared" si="425"/>
        <v>8.6448683721034314E-3</v>
      </c>
      <c r="AH338" s="292">
        <f t="shared" si="425"/>
        <v>5.4406419403166151E-2</v>
      </c>
      <c r="AI338" s="292">
        <f t="shared" si="425"/>
        <v>-4.4542905749332951E-3</v>
      </c>
      <c r="AJ338" s="292">
        <f t="shared" si="425"/>
        <v>4.6121532979401803E-3</v>
      </c>
      <c r="AK338" s="292">
        <f t="shared" si="425"/>
        <v>-8.6811603637828583E-3</v>
      </c>
      <c r="AL338" s="292">
        <f t="shared" si="425"/>
        <v>-4.1645356874567829E-3</v>
      </c>
      <c r="AM338" s="292">
        <f t="shared" si="425"/>
        <v>-4.9396533579209034E-3</v>
      </c>
      <c r="AN338" s="292">
        <f t="shared" si="425"/>
        <v>-0.12602948181798157</v>
      </c>
      <c r="AO338" s="292">
        <f t="shared" si="425"/>
        <v>-0.19635863027275002</v>
      </c>
      <c r="AP338" s="292">
        <f t="shared" si="425"/>
        <v>-0.10626120645898141</v>
      </c>
      <c r="AQ338" s="292">
        <f t="shared" si="425"/>
        <v>3.718879727355473E-2</v>
      </c>
      <c r="AR338" s="292">
        <f t="shared" si="425"/>
        <v>-2.4628858418990318E-2</v>
      </c>
      <c r="AS338" s="292">
        <f t="shared" si="425"/>
        <v>6.1090311897173954E-3</v>
      </c>
      <c r="AT338" s="292">
        <f t="shared" si="425"/>
        <v>-1.0291951892961615E-2</v>
      </c>
      <c r="AU338" s="292">
        <f t="shared" si="425"/>
        <v>-1.15202871730824E-2</v>
      </c>
      <c r="AV338" s="292">
        <f t="shared" si="425"/>
        <v>9.0226478373935937E-3</v>
      </c>
      <c r="AW338" s="292">
        <f t="shared" si="425"/>
        <v>1.896990119345987E-2</v>
      </c>
      <c r="AX338" s="292">
        <f t="shared" si="425"/>
        <v>-3.3322279065143845E-2</v>
      </c>
      <c r="AY338" s="292">
        <f t="shared" si="425"/>
        <v>-2.3078591541496274E-2</v>
      </c>
      <c r="AZ338" s="292">
        <f t="shared" si="425"/>
        <v>2.0165670044388628E-2</v>
      </c>
      <c r="BA338" s="292">
        <f t="shared" si="425"/>
        <v>3.4618724825036917E-2</v>
      </c>
      <c r="BB338" s="292">
        <f t="shared" si="425"/>
        <v>5.0699300943314096E-2</v>
      </c>
      <c r="BC338" s="292">
        <f t="shared" si="425"/>
        <v>2.1933125184635749E-2</v>
      </c>
      <c r="BD338" s="292">
        <f t="shared" si="425"/>
        <v>-9.7130954245244872E-2</v>
      </c>
      <c r="BE338" s="292">
        <f t="shared" si="425"/>
        <v>-9.4553905997799559E-3</v>
      </c>
      <c r="BF338" s="292" t="e">
        <f t="shared" si="425"/>
        <v>#DIV/0!</v>
      </c>
      <c r="BG338" s="292">
        <f t="shared" si="425"/>
        <v>3.5699907040567247E-3</v>
      </c>
      <c r="BH338" s="292">
        <f t="shared" si="425"/>
        <v>1.6641230607072677E-2</v>
      </c>
    </row>
    <row r="339" spans="1:60" x14ac:dyDescent="0.2">
      <c r="A339" s="144">
        <f t="shared" si="419"/>
        <v>44377</v>
      </c>
      <c r="B339" s="292">
        <f t="shared" si="421"/>
        <v>6.8123134371758098E-3</v>
      </c>
      <c r="C339" s="292">
        <f t="shared" ref="C339:BH339" si="426">C100/C$94-1</f>
        <v>8.1594220186709254E-3</v>
      </c>
      <c r="D339" s="292">
        <f t="shared" si="426"/>
        <v>-1.6488040303969664E-2</v>
      </c>
      <c r="E339" s="292">
        <f t="shared" si="426"/>
        <v>4.7750276822737581E-2</v>
      </c>
      <c r="F339" s="292">
        <f t="shared" si="426"/>
        <v>7.5194858952973842E-3</v>
      </c>
      <c r="G339" s="292">
        <f t="shared" si="426"/>
        <v>9.3587025719898964E-3</v>
      </c>
      <c r="H339" s="292">
        <f t="shared" si="426"/>
        <v>-2.3766596540977902E-2</v>
      </c>
      <c r="I339" s="292">
        <f t="shared" si="426"/>
        <v>2.5860809343098978E-3</v>
      </c>
      <c r="J339" s="292">
        <f t="shared" si="426"/>
        <v>3.6328203837081574E-2</v>
      </c>
      <c r="K339" s="292">
        <f t="shared" si="426"/>
        <v>3.6575497586219807E-3</v>
      </c>
      <c r="L339" s="292">
        <f t="shared" si="426"/>
        <v>-8.4274206103482907E-2</v>
      </c>
      <c r="M339" s="292">
        <f t="shared" si="426"/>
        <v>-6.1978201433751101E-3</v>
      </c>
      <c r="N339" s="292">
        <f t="shared" si="426"/>
        <v>2.0066418599094415E-2</v>
      </c>
      <c r="O339" s="292">
        <f t="shared" si="426"/>
        <v>-2.4330240395220137E-2</v>
      </c>
      <c r="P339" s="292">
        <f t="shared" si="426"/>
        <v>-2.9973419480551544E-2</v>
      </c>
      <c r="Q339" s="292">
        <f t="shared" si="426"/>
        <v>-3.2200874496873699E-2</v>
      </c>
      <c r="R339" s="292">
        <f t="shared" si="426"/>
        <v>-1.0086823434157122E-2</v>
      </c>
      <c r="S339" s="292">
        <f t="shared" si="426"/>
        <v>-5.4175248183963021E-5</v>
      </c>
      <c r="T339" s="292">
        <f t="shared" si="426"/>
        <v>-2.4479249987774732E-2</v>
      </c>
      <c r="U339" s="292">
        <f t="shared" si="426"/>
        <v>-4.7415860229686468E-2</v>
      </c>
      <c r="V339" s="292">
        <f t="shared" si="426"/>
        <v>-1.927784035133373E-2</v>
      </c>
      <c r="W339" s="292">
        <f t="shared" si="426"/>
        <v>-3.75703212155305E-2</v>
      </c>
      <c r="X339" s="292">
        <f t="shared" si="426"/>
        <v>-3.4201835262899105E-2</v>
      </c>
      <c r="Y339" s="292">
        <f t="shared" si="426"/>
        <v>-4.3145532813470111E-2</v>
      </c>
      <c r="Z339" s="292">
        <f t="shared" si="426"/>
        <v>-5.563716580843503E-2</v>
      </c>
      <c r="AA339" s="292">
        <f t="shared" si="426"/>
        <v>-2.8722224771094762E-2</v>
      </c>
      <c r="AB339" s="292">
        <f t="shared" si="426"/>
        <v>-2.6052037381929516E-5</v>
      </c>
      <c r="AC339" s="292">
        <f t="shared" si="426"/>
        <v>-6.172307740598737E-3</v>
      </c>
      <c r="AD339" s="292">
        <f t="shared" si="426"/>
        <v>1.4159282920684024E-2</v>
      </c>
      <c r="AE339" s="292">
        <f t="shared" si="426"/>
        <v>4.7750276822737581E-2</v>
      </c>
      <c r="AF339" s="292">
        <f t="shared" si="426"/>
        <v>1.7282127889005627E-2</v>
      </c>
      <c r="AG339" s="292">
        <f t="shared" si="426"/>
        <v>4.6393755228752998E-3</v>
      </c>
      <c r="AH339" s="292">
        <f t="shared" si="426"/>
        <v>5.8608133555208441E-2</v>
      </c>
      <c r="AI339" s="292">
        <f t="shared" si="426"/>
        <v>9.945663526931936E-3</v>
      </c>
      <c r="AJ339" s="292">
        <f t="shared" si="426"/>
        <v>4.4550093669055713E-3</v>
      </c>
      <c r="AK339" s="292">
        <f t="shared" si="426"/>
        <v>-1.550828602104759E-3</v>
      </c>
      <c r="AL339" s="292">
        <f t="shared" si="426"/>
        <v>1.7403152716050752E-2</v>
      </c>
      <c r="AM339" s="292">
        <f t="shared" si="426"/>
        <v>-2.9905175598503586E-3</v>
      </c>
      <c r="AN339" s="292">
        <f t="shared" si="426"/>
        <v>-1.8349090879192009E-2</v>
      </c>
      <c r="AO339" s="292">
        <f t="shared" si="426"/>
        <v>-9.7965506998526131E-2</v>
      </c>
      <c r="AP339" s="292">
        <f t="shared" si="426"/>
        <v>4.0296705806595057E-3</v>
      </c>
      <c r="AQ339" s="292">
        <f t="shared" si="426"/>
        <v>5.009985050425203E-2</v>
      </c>
      <c r="AR339" s="292">
        <f t="shared" si="426"/>
        <v>-2.1948419848567768E-2</v>
      </c>
      <c r="AS339" s="292">
        <f t="shared" si="426"/>
        <v>3.0873392885188533E-2</v>
      </c>
      <c r="AT339" s="292">
        <f t="shared" si="426"/>
        <v>-6.9826239214134667E-3</v>
      </c>
      <c r="AU339" s="292">
        <f t="shared" si="426"/>
        <v>-1.7344575901713344E-2</v>
      </c>
      <c r="AV339" s="292">
        <f t="shared" si="426"/>
        <v>2.163979371563185E-2</v>
      </c>
      <c r="AW339" s="292">
        <f t="shared" si="426"/>
        <v>2.6157588392767162E-2</v>
      </c>
      <c r="AX339" s="292">
        <f t="shared" si="426"/>
        <v>-2.3539715669289696E-2</v>
      </c>
      <c r="AY339" s="292">
        <f t="shared" si="426"/>
        <v>-5.7872263667436696E-3</v>
      </c>
      <c r="AZ339" s="292">
        <f t="shared" si="426"/>
        <v>2.4235626859558934E-2</v>
      </c>
      <c r="BA339" s="292">
        <f t="shared" si="426"/>
        <v>5.2974341462296293E-2</v>
      </c>
      <c r="BB339" s="292">
        <f t="shared" si="426"/>
        <v>5.1125162039471483E-2</v>
      </c>
      <c r="BC339" s="292">
        <f t="shared" si="426"/>
        <v>2.663144127324002E-2</v>
      </c>
      <c r="BD339" s="292">
        <f t="shared" si="426"/>
        <v>-2.9905295681206923E-2</v>
      </c>
      <c r="BE339" s="292">
        <f t="shared" si="426"/>
        <v>8.783706545326897E-3</v>
      </c>
      <c r="BF339" s="292" t="e">
        <f t="shared" si="426"/>
        <v>#DIV/0!</v>
      </c>
      <c r="BG339" s="292">
        <f t="shared" si="426"/>
        <v>1.8267878420271888E-2</v>
      </c>
      <c r="BH339" s="292">
        <f t="shared" si="426"/>
        <v>2.9286886428668391E-2</v>
      </c>
    </row>
    <row r="340" spans="1:60" x14ac:dyDescent="0.2">
      <c r="A340" s="144">
        <f t="shared" si="419"/>
        <v>44469</v>
      </c>
      <c r="B340" s="292">
        <f t="shared" ref="B340:BH340" si="427">B101/B$94-1</f>
        <v>1.2164449416905532E-2</v>
      </c>
      <c r="C340" s="292">
        <f t="shared" si="427"/>
        <v>1.3070281759470781E-2</v>
      </c>
      <c r="D340" s="292">
        <f t="shared" si="427"/>
        <v>-1.5323309674732166E-2</v>
      </c>
      <c r="E340" s="292">
        <f t="shared" si="427"/>
        <v>4.5196362955006508E-2</v>
      </c>
      <c r="F340" s="292">
        <f t="shared" si="427"/>
        <v>1.4579449360515584E-2</v>
      </c>
      <c r="G340" s="292">
        <f t="shared" si="427"/>
        <v>1.5930204733685116E-2</v>
      </c>
      <c r="H340" s="292">
        <f t="shared" si="427"/>
        <v>-8.3976389248178185E-3</v>
      </c>
      <c r="I340" s="292">
        <f t="shared" si="427"/>
        <v>8.7797854437252631E-3</v>
      </c>
      <c r="J340" s="292">
        <f t="shared" si="427"/>
        <v>3.5802848583339486E-2</v>
      </c>
      <c r="K340" s="292">
        <f t="shared" si="427"/>
        <v>1.1729275013892204E-2</v>
      </c>
      <c r="L340" s="292">
        <f t="shared" si="427"/>
        <v>0.10053122252352753</v>
      </c>
      <c r="M340" s="292">
        <f t="shared" si="427"/>
        <v>-1.0329857439209E-2</v>
      </c>
      <c r="N340" s="292">
        <f t="shared" si="427"/>
        <v>2.8346237766577298E-2</v>
      </c>
      <c r="O340" s="292">
        <f t="shared" si="427"/>
        <v>-1.8308544412828032E-2</v>
      </c>
      <c r="P340" s="292">
        <f t="shared" si="427"/>
        <v>-3.1905427958251908E-2</v>
      </c>
      <c r="Q340" s="292">
        <f t="shared" si="427"/>
        <v>-4.3635573686640505E-2</v>
      </c>
      <c r="R340" s="292">
        <f t="shared" si="427"/>
        <v>-6.8883972963140749E-3</v>
      </c>
      <c r="S340" s="292">
        <f t="shared" si="427"/>
        <v>4.4648571912644375E-3</v>
      </c>
      <c r="T340" s="292">
        <f t="shared" si="427"/>
        <v>-2.4577586056512502E-2</v>
      </c>
      <c r="U340" s="292">
        <f t="shared" si="427"/>
        <v>-4.9511853630866409E-2</v>
      </c>
      <c r="V340" s="292">
        <f t="shared" si="427"/>
        <v>-1.8363577142118115E-2</v>
      </c>
      <c r="W340" s="292">
        <f t="shared" si="427"/>
        <v>-3.8152480837817082E-2</v>
      </c>
      <c r="X340" s="292">
        <f t="shared" si="427"/>
        <v>-3.1868613388555622E-2</v>
      </c>
      <c r="Y340" s="292">
        <f t="shared" si="427"/>
        <v>-5.0150593197044735E-2</v>
      </c>
      <c r="Z340" s="292">
        <f t="shared" si="427"/>
        <v>-6.6214263350593772E-2</v>
      </c>
      <c r="AA340" s="292">
        <f t="shared" si="427"/>
        <v>-3.1602877057038459E-2</v>
      </c>
      <c r="AB340" s="292">
        <f t="shared" si="427"/>
        <v>2.120785361639177E-3</v>
      </c>
      <c r="AC340" s="292">
        <f t="shared" si="427"/>
        <v>-4.6207984881089237E-3</v>
      </c>
      <c r="AD340" s="292">
        <f t="shared" si="427"/>
        <v>1.6361034446946476E-2</v>
      </c>
      <c r="AE340" s="292">
        <f t="shared" si="427"/>
        <v>4.5196362955006508E-2</v>
      </c>
      <c r="AF340" s="292">
        <f t="shared" si="427"/>
        <v>1.2621881080938424E-2</v>
      </c>
      <c r="AG340" s="292">
        <f t="shared" si="427"/>
        <v>-1.5392037694234029E-3</v>
      </c>
      <c r="AH340" s="292">
        <f t="shared" si="427"/>
        <v>5.6905041114169164E-2</v>
      </c>
      <c r="AI340" s="292">
        <f t="shared" si="427"/>
        <v>1.4323384101525338E-2</v>
      </c>
      <c r="AJ340" s="292">
        <f t="shared" si="427"/>
        <v>6.2864346508444413E-3</v>
      </c>
      <c r="AK340" s="292">
        <f t="shared" si="427"/>
        <v>4.9972152331239084E-3</v>
      </c>
      <c r="AL340" s="292">
        <f t="shared" si="427"/>
        <v>2.1165582977209052E-2</v>
      </c>
      <c r="AM340" s="292">
        <f t="shared" si="427"/>
        <v>-3.2672641988035211E-3</v>
      </c>
      <c r="AN340" s="292">
        <f t="shared" si="427"/>
        <v>-1.2595620828339538E-3</v>
      </c>
      <c r="AO340" s="292">
        <f t="shared" si="427"/>
        <v>-6.4943772610419837E-2</v>
      </c>
      <c r="AP340" s="292">
        <f t="shared" si="427"/>
        <v>1.6640939165798674E-2</v>
      </c>
      <c r="AQ340" s="292">
        <f t="shared" si="427"/>
        <v>5.4374575421004323E-2</v>
      </c>
      <c r="AR340" s="292">
        <f t="shared" si="427"/>
        <v>-2.4479613978050097E-2</v>
      </c>
      <c r="AS340" s="292">
        <f t="shared" si="427"/>
        <v>4.3709098798710766E-2</v>
      </c>
      <c r="AT340" s="292">
        <f t="shared" si="427"/>
        <v>-4.7989078827984644E-3</v>
      </c>
      <c r="AU340" s="292">
        <f t="shared" si="427"/>
        <v>-2.614115597868627E-2</v>
      </c>
      <c r="AV340" s="292">
        <f t="shared" si="427"/>
        <v>3.1412761155883873E-2</v>
      </c>
      <c r="AW340" s="292">
        <f t="shared" si="427"/>
        <v>3.0789826101396578E-2</v>
      </c>
      <c r="AX340" s="292">
        <f t="shared" si="427"/>
        <v>-1.1726599363856005E-2</v>
      </c>
      <c r="AY340" s="292">
        <f t="shared" si="427"/>
        <v>6.0534803443121898E-3</v>
      </c>
      <c r="AZ340" s="292">
        <f t="shared" si="427"/>
        <v>1.9115841953039059E-2</v>
      </c>
      <c r="BA340" s="292">
        <f t="shared" si="427"/>
        <v>6.5596842895743634E-2</v>
      </c>
      <c r="BB340" s="292">
        <f t="shared" si="427"/>
        <v>4.6004070243928163E-2</v>
      </c>
      <c r="BC340" s="292">
        <f t="shared" si="427"/>
        <v>2.5377569288114854E-2</v>
      </c>
      <c r="BD340" s="292">
        <f t="shared" si="427"/>
        <v>3.5511846854667795E-2</v>
      </c>
      <c r="BE340" s="292">
        <f t="shared" si="427"/>
        <v>1.6708668376269165E-2</v>
      </c>
      <c r="BF340" s="292" t="e">
        <f t="shared" si="427"/>
        <v>#DIV/0!</v>
      </c>
      <c r="BG340" s="292">
        <f t="shared" si="427"/>
        <v>2.7004042418926177E-2</v>
      </c>
      <c r="BH340" s="292">
        <f t="shared" si="427"/>
        <v>3.9946212563182204E-2</v>
      </c>
    </row>
    <row r="341" spans="1:60" x14ac:dyDescent="0.2">
      <c r="A341" s="144">
        <f>A102</f>
        <v>44560</v>
      </c>
      <c r="B341" s="292">
        <f t="shared" ref="B341:BH341" si="428">B102/B$94-1</f>
        <v>-1</v>
      </c>
      <c r="C341" s="292">
        <f t="shared" si="428"/>
        <v>-1</v>
      </c>
      <c r="D341" s="292">
        <f t="shared" si="428"/>
        <v>-1</v>
      </c>
      <c r="E341" s="292">
        <f t="shared" si="428"/>
        <v>-1</v>
      </c>
      <c r="F341" s="292">
        <f t="shared" si="428"/>
        <v>-1</v>
      </c>
      <c r="G341" s="292">
        <f t="shared" si="428"/>
        <v>-1</v>
      </c>
      <c r="H341" s="292">
        <f t="shared" si="428"/>
        <v>-1</v>
      </c>
      <c r="I341" s="292">
        <f t="shared" si="428"/>
        <v>-1</v>
      </c>
      <c r="J341" s="292">
        <f t="shared" si="428"/>
        <v>-1</v>
      </c>
      <c r="K341" s="292">
        <f t="shared" si="428"/>
        <v>-1</v>
      </c>
      <c r="L341" s="292">
        <f t="shared" si="428"/>
        <v>-1</v>
      </c>
      <c r="M341" s="292">
        <f t="shared" si="428"/>
        <v>-1</v>
      </c>
      <c r="N341" s="292">
        <f t="shared" si="428"/>
        <v>-1</v>
      </c>
      <c r="O341" s="292">
        <f t="shared" si="428"/>
        <v>-1</v>
      </c>
      <c r="P341" s="292">
        <f t="shared" si="428"/>
        <v>-1</v>
      </c>
      <c r="Q341" s="292">
        <f t="shared" si="428"/>
        <v>-1</v>
      </c>
      <c r="R341" s="292">
        <f t="shared" si="428"/>
        <v>-1</v>
      </c>
      <c r="S341" s="292">
        <f t="shared" si="428"/>
        <v>-1</v>
      </c>
      <c r="T341" s="292">
        <f t="shared" si="428"/>
        <v>-1</v>
      </c>
      <c r="U341" s="292">
        <f t="shared" si="428"/>
        <v>-1</v>
      </c>
      <c r="V341" s="292">
        <f t="shared" si="428"/>
        <v>-1</v>
      </c>
      <c r="W341" s="292">
        <f t="shared" si="428"/>
        <v>-1</v>
      </c>
      <c r="X341" s="292">
        <f t="shared" si="428"/>
        <v>-1</v>
      </c>
      <c r="Y341" s="292">
        <f t="shared" si="428"/>
        <v>-1</v>
      </c>
      <c r="Z341" s="292">
        <f t="shared" si="428"/>
        <v>-1</v>
      </c>
      <c r="AA341" s="292">
        <f t="shared" si="428"/>
        <v>-1</v>
      </c>
      <c r="AB341" s="292">
        <f t="shared" si="428"/>
        <v>-1</v>
      </c>
      <c r="AC341" s="292">
        <f t="shared" si="428"/>
        <v>-1</v>
      </c>
      <c r="AD341" s="292">
        <f t="shared" si="428"/>
        <v>-1</v>
      </c>
      <c r="AE341" s="292">
        <f t="shared" si="428"/>
        <v>-1</v>
      </c>
      <c r="AF341" s="292">
        <f t="shared" si="428"/>
        <v>-1</v>
      </c>
      <c r="AG341" s="292">
        <f t="shared" si="428"/>
        <v>-1</v>
      </c>
      <c r="AH341" s="292">
        <f t="shared" si="428"/>
        <v>-1</v>
      </c>
      <c r="AI341" s="292">
        <f t="shared" si="428"/>
        <v>-1</v>
      </c>
      <c r="AJ341" s="292">
        <f t="shared" si="428"/>
        <v>-1</v>
      </c>
      <c r="AK341" s="292">
        <f t="shared" si="428"/>
        <v>-1</v>
      </c>
      <c r="AL341" s="292">
        <f t="shared" si="428"/>
        <v>-1</v>
      </c>
      <c r="AM341" s="292">
        <f t="shared" si="428"/>
        <v>-1</v>
      </c>
      <c r="AN341" s="292">
        <f t="shared" si="428"/>
        <v>-1</v>
      </c>
      <c r="AO341" s="292">
        <f t="shared" si="428"/>
        <v>-1</v>
      </c>
      <c r="AP341" s="292">
        <f t="shared" si="428"/>
        <v>-1</v>
      </c>
      <c r="AQ341" s="292">
        <f t="shared" si="428"/>
        <v>-1</v>
      </c>
      <c r="AR341" s="292">
        <f t="shared" si="428"/>
        <v>-1</v>
      </c>
      <c r="AS341" s="292">
        <f t="shared" si="428"/>
        <v>-1</v>
      </c>
      <c r="AT341" s="292">
        <f t="shared" si="428"/>
        <v>-1</v>
      </c>
      <c r="AU341" s="292">
        <f t="shared" si="428"/>
        <v>-1</v>
      </c>
      <c r="AV341" s="292">
        <f t="shared" si="428"/>
        <v>-1</v>
      </c>
      <c r="AW341" s="292">
        <f t="shared" si="428"/>
        <v>-1</v>
      </c>
      <c r="AX341" s="292">
        <f t="shared" si="428"/>
        <v>-1</v>
      </c>
      <c r="AY341" s="292">
        <f t="shared" si="428"/>
        <v>-1</v>
      </c>
      <c r="AZ341" s="292">
        <f t="shared" si="428"/>
        <v>-1</v>
      </c>
      <c r="BA341" s="292">
        <f t="shared" si="428"/>
        <v>-1</v>
      </c>
      <c r="BB341" s="292">
        <f t="shared" si="428"/>
        <v>-1</v>
      </c>
      <c r="BC341" s="292">
        <f t="shared" si="428"/>
        <v>-1</v>
      </c>
      <c r="BD341" s="292">
        <f t="shared" si="428"/>
        <v>-1</v>
      </c>
      <c r="BE341" s="292">
        <f t="shared" si="428"/>
        <v>-1</v>
      </c>
      <c r="BF341" s="292" t="e">
        <f t="shared" si="428"/>
        <v>#DIV/0!</v>
      </c>
      <c r="BG341" s="292">
        <f t="shared" si="428"/>
        <v>-1</v>
      </c>
      <c r="BH341" s="292">
        <f t="shared" si="428"/>
        <v>-1</v>
      </c>
    </row>
    <row r="343" spans="1:60" ht="12" thickBot="1" x14ac:dyDescent="0.25"/>
    <row r="344" spans="1:60" ht="12" thickBot="1" x14ac:dyDescent="0.25">
      <c r="A344" s="321" t="s">
        <v>252</v>
      </c>
      <c r="B344" s="324"/>
      <c r="C344" s="325"/>
      <c r="D344" s="325"/>
      <c r="E344" s="325"/>
      <c r="F344" s="325"/>
      <c r="G344" s="325"/>
      <c r="H344" s="325"/>
      <c r="I344" s="326"/>
      <c r="J344" s="325"/>
      <c r="K344" s="325"/>
      <c r="L344" s="326"/>
      <c r="M344" s="326"/>
      <c r="N344" s="326"/>
      <c r="O344" s="326"/>
      <c r="P344" s="326"/>
      <c r="Q344" s="325"/>
      <c r="R344" s="325"/>
      <c r="S344" s="325"/>
      <c r="T344" s="325"/>
      <c r="U344" s="325"/>
      <c r="V344" s="325"/>
      <c r="W344" s="325"/>
      <c r="X344" s="325"/>
      <c r="Y344" s="325"/>
      <c r="Z344" s="325"/>
      <c r="AA344" s="325"/>
      <c r="AB344" s="325"/>
      <c r="AC344" s="325"/>
      <c r="AD344" s="325"/>
      <c r="AE344" s="325"/>
      <c r="AF344" s="325"/>
      <c r="AG344" s="325"/>
      <c r="AH344" s="325"/>
      <c r="AI344" s="325"/>
      <c r="AJ344" s="325"/>
      <c r="AK344" s="325"/>
      <c r="AL344" s="325"/>
      <c r="AM344" s="325"/>
      <c r="AN344" s="325"/>
      <c r="AO344" s="325"/>
      <c r="AP344" s="325"/>
      <c r="AQ344" s="325"/>
      <c r="AR344" s="325"/>
      <c r="AS344" s="325"/>
      <c r="AT344" s="325"/>
      <c r="AU344" s="325"/>
      <c r="AV344" s="325"/>
      <c r="AW344" s="325"/>
      <c r="AX344" s="325"/>
      <c r="AY344" s="325"/>
      <c r="AZ344" s="325"/>
      <c r="BA344" s="325"/>
      <c r="BB344" s="325"/>
      <c r="BC344" s="327"/>
      <c r="BD344" s="325"/>
      <c r="BE344" s="325"/>
      <c r="BF344" s="325"/>
      <c r="BG344" s="325"/>
      <c r="BH344" s="328"/>
    </row>
    <row r="345" spans="1:60" x14ac:dyDescent="0.2">
      <c r="A345" s="144">
        <v>43891</v>
      </c>
      <c r="B345" s="287">
        <f>B95-B$94</f>
        <v>-504151.62872872129</v>
      </c>
      <c r="C345" s="287">
        <f t="shared" ref="C345:BH349" si="429">C95-C$94</f>
        <v>-189490.73282099888</v>
      </c>
      <c r="D345" s="287">
        <f t="shared" si="429"/>
        <v>-14419.507912470028</v>
      </c>
      <c r="E345" s="287">
        <f t="shared" si="429"/>
        <v>4433.2743649599142</v>
      </c>
      <c r="F345" s="287">
        <f t="shared" si="429"/>
        <v>-494165.39518121257</v>
      </c>
      <c r="G345" s="287">
        <f t="shared" si="429"/>
        <v>-179504.49927349202</v>
      </c>
      <c r="H345" s="287">
        <f t="shared" si="429"/>
        <v>-314660.89590772067</v>
      </c>
      <c r="I345" s="287">
        <f t="shared" si="429"/>
        <v>-502494.48634757288</v>
      </c>
      <c r="J345" s="287">
        <f t="shared" si="429"/>
        <v>-1657.1423811498098</v>
      </c>
      <c r="K345" s="287">
        <f t="shared" si="429"/>
        <v>-177847.35689234175</v>
      </c>
      <c r="L345" s="287">
        <f t="shared" si="429"/>
        <v>91.690312919999997</v>
      </c>
      <c r="M345" s="287">
        <f t="shared" si="429"/>
        <v>9.4101516699993226</v>
      </c>
      <c r="N345" s="287">
        <f t="shared" si="429"/>
        <v>-3967.6163529299665</v>
      </c>
      <c r="O345" s="287">
        <f t="shared" si="429"/>
        <v>-1269.8799877800047</v>
      </c>
      <c r="P345" s="287">
        <f t="shared" si="429"/>
        <v>-1137.2442826800107</v>
      </c>
      <c r="Q345" s="287">
        <f t="shared" si="429"/>
        <v>-40.127184259999922</v>
      </c>
      <c r="R345" s="287">
        <f t="shared" si="429"/>
        <v>-25.54374722999637</v>
      </c>
      <c r="S345" s="287">
        <f t="shared" si="429"/>
        <v>-31.89802385000803</v>
      </c>
      <c r="T345" s="287">
        <f t="shared" si="429"/>
        <v>-1483.454941139993</v>
      </c>
      <c r="U345" s="287">
        <f t="shared" si="429"/>
        <v>-2639.0554127600044</v>
      </c>
      <c r="V345" s="287">
        <f t="shared" si="429"/>
        <v>-304.45428198999434</v>
      </c>
      <c r="W345" s="287">
        <f t="shared" si="429"/>
        <v>-477.87395890000334</v>
      </c>
      <c r="X345" s="287">
        <f t="shared" si="429"/>
        <v>-1587.0794477299787</v>
      </c>
      <c r="Y345" s="287">
        <f t="shared" si="429"/>
        <v>-841.94730539002921</v>
      </c>
      <c r="Z345" s="287">
        <f t="shared" si="429"/>
        <v>-1146.9964758713031</v>
      </c>
      <c r="AA345" s="287">
        <f t="shared" si="429"/>
        <v>305.0491704812739</v>
      </c>
      <c r="AB345" s="287">
        <f t="shared" si="429"/>
        <v>-405.28514105000068</v>
      </c>
      <c r="AC345" s="287">
        <f t="shared" si="429"/>
        <v>-483.13817938001011</v>
      </c>
      <c r="AD345" s="287">
        <f t="shared" si="429"/>
        <v>265.68018292999477</v>
      </c>
      <c r="AE345" s="287">
        <f t="shared" si="429"/>
        <v>4433.2743649599142</v>
      </c>
      <c r="AF345" s="287">
        <f t="shared" si="429"/>
        <v>-1105.7575627696642</v>
      </c>
      <c r="AG345" s="287">
        <f t="shared" si="429"/>
        <v>1490.0313456826843</v>
      </c>
      <c r="AH345" s="287">
        <f t="shared" si="429"/>
        <v>4049.0005820468068</v>
      </c>
      <c r="AI345" s="287">
        <f t="shared" si="429"/>
        <v>-21139.893093360122</v>
      </c>
      <c r="AJ345" s="287">
        <f t="shared" si="429"/>
        <v>-585.51604191423394</v>
      </c>
      <c r="AK345" s="287">
        <f t="shared" si="429"/>
        <v>-3844.905327378423</v>
      </c>
      <c r="AL345" s="287">
        <f t="shared" si="429"/>
        <v>-16709.471724067582</v>
      </c>
      <c r="AM345" s="287">
        <f t="shared" si="429"/>
        <v>-8757.9095207399223</v>
      </c>
      <c r="AN345" s="287">
        <f t="shared" si="429"/>
        <v>-71055.850070480024</v>
      </c>
      <c r="AO345" s="287">
        <f t="shared" si="429"/>
        <v>-22306.91223301398</v>
      </c>
      <c r="AP345" s="287">
        <f t="shared" si="429"/>
        <v>-48748.937837466132</v>
      </c>
      <c r="AQ345" s="287">
        <f t="shared" si="429"/>
        <v>-1313.3855736700061</v>
      </c>
      <c r="AR345" s="287">
        <f t="shared" si="429"/>
        <v>-751.11333510000259</v>
      </c>
      <c r="AS345" s="287">
        <f t="shared" si="429"/>
        <v>589.08970627997769</v>
      </c>
      <c r="AT345" s="287">
        <f t="shared" si="429"/>
        <v>-6057.130802580039</v>
      </c>
      <c r="AU345" s="287">
        <f t="shared" si="429"/>
        <v>-1440.2272776600439</v>
      </c>
      <c r="AV345" s="287">
        <f t="shared" si="429"/>
        <v>5206.2283301400021</v>
      </c>
      <c r="AW345" s="287">
        <f t="shared" si="429"/>
        <v>404.92203283999697</v>
      </c>
      <c r="AX345" s="287">
        <f t="shared" si="429"/>
        <v>-5264.8048941000015</v>
      </c>
      <c r="AY345" s="287">
        <f t="shared" si="429"/>
        <v>-351315.70642901049</v>
      </c>
      <c r="AZ345" s="287">
        <f t="shared" si="429"/>
        <v>-392.40857987999334</v>
      </c>
      <c r="BA345" s="287">
        <f t="shared" si="429"/>
        <v>-2858.5657750599785</v>
      </c>
      <c r="BB345" s="287">
        <f t="shared" si="429"/>
        <v>-1051.0852078900207</v>
      </c>
      <c r="BC345" s="287">
        <f t="shared" si="429"/>
        <v>2644.9171816802118</v>
      </c>
      <c r="BD345" s="287">
        <f t="shared" si="429"/>
        <v>-22185.908198839985</v>
      </c>
      <c r="BE345" s="287">
        <f t="shared" si="429"/>
        <v>-9426.5636737800087</v>
      </c>
      <c r="BF345" s="287">
        <f t="shared" si="429"/>
        <v>0</v>
      </c>
      <c r="BG345" s="287">
        <f t="shared" si="429"/>
        <v>-30595.207949439995</v>
      </c>
      <c r="BH345" s="287">
        <f t="shared" si="429"/>
        <v>-9799.1250561500201</v>
      </c>
    </row>
    <row r="346" spans="1:60" x14ac:dyDescent="0.2">
      <c r="A346" s="144">
        <v>43983</v>
      </c>
      <c r="B346" s="287">
        <f t="shared" ref="B346:Q352" si="430">B96-B$94</f>
        <v>-573876.97892156988</v>
      </c>
      <c r="C346" s="287">
        <f t="shared" si="430"/>
        <v>-363453.17216103896</v>
      </c>
      <c r="D346" s="287">
        <f t="shared" si="430"/>
        <v>-37252.791727130301</v>
      </c>
      <c r="E346" s="287">
        <f t="shared" si="430"/>
        <v>11940.729578919942</v>
      </c>
      <c r="F346" s="287">
        <f t="shared" si="430"/>
        <v>-548564.91677336022</v>
      </c>
      <c r="G346" s="287">
        <f t="shared" si="430"/>
        <v>-338141.1100128293</v>
      </c>
      <c r="H346" s="287">
        <f t="shared" si="430"/>
        <v>-210423.80676053092</v>
      </c>
      <c r="I346" s="287">
        <f t="shared" si="430"/>
        <v>-551274.71115148254</v>
      </c>
      <c r="J346" s="287">
        <f t="shared" si="430"/>
        <v>-22602.267770089675</v>
      </c>
      <c r="K346" s="287">
        <f t="shared" si="430"/>
        <v>-315538.84224274009</v>
      </c>
      <c r="L346" s="287">
        <f t="shared" si="430"/>
        <v>47.37361331000011</v>
      </c>
      <c r="M346" s="287">
        <f t="shared" si="430"/>
        <v>-17.639087560000917</v>
      </c>
      <c r="N346" s="287">
        <f t="shared" si="430"/>
        <v>-7704.96615156997</v>
      </c>
      <c r="O346" s="287">
        <f t="shared" si="430"/>
        <v>-1934.3756289800076</v>
      </c>
      <c r="P346" s="287">
        <f t="shared" si="430"/>
        <v>-2481.4989426800166</v>
      </c>
      <c r="Q346" s="287">
        <f t="shared" si="430"/>
        <v>-111.56894034000106</v>
      </c>
      <c r="R346" s="287">
        <f t="shared" si="429"/>
        <v>-663.64446064998629</v>
      </c>
      <c r="S346" s="287">
        <f t="shared" si="429"/>
        <v>51.577584560000105</v>
      </c>
      <c r="T346" s="287">
        <f t="shared" si="429"/>
        <v>-3604.9482998900057</v>
      </c>
      <c r="U346" s="287">
        <f t="shared" si="429"/>
        <v>-7399.2176538900239</v>
      </c>
      <c r="V346" s="287">
        <f t="shared" si="429"/>
        <v>-1387.3415080099949</v>
      </c>
      <c r="W346" s="287">
        <f t="shared" si="429"/>
        <v>-1672.5297464500036</v>
      </c>
      <c r="X346" s="287">
        <f t="shared" si="429"/>
        <v>-2958.3010632499936</v>
      </c>
      <c r="Y346" s="287">
        <f t="shared" si="429"/>
        <v>-3838.0612043199944</v>
      </c>
      <c r="Z346" s="287">
        <f t="shared" si="429"/>
        <v>-3289.9658581840631</v>
      </c>
      <c r="AA346" s="287">
        <f t="shared" si="429"/>
        <v>-548.09534613593132</v>
      </c>
      <c r="AB346" s="287">
        <f t="shared" si="429"/>
        <v>-2045.5218131900183</v>
      </c>
      <c r="AC346" s="287">
        <f t="shared" si="429"/>
        <v>-885.69357193002361</v>
      </c>
      <c r="AD346" s="287">
        <f t="shared" si="429"/>
        <v>-599.06123898000806</v>
      </c>
      <c r="AE346" s="287">
        <f t="shared" si="429"/>
        <v>11940.729578919942</v>
      </c>
      <c r="AF346" s="287">
        <f t="shared" si="429"/>
        <v>-860.38521760419826</v>
      </c>
      <c r="AG346" s="287">
        <f t="shared" si="429"/>
        <v>1255.3822857068444</v>
      </c>
      <c r="AH346" s="287">
        <f t="shared" si="429"/>
        <v>11545.732510817237</v>
      </c>
      <c r="AI346" s="287">
        <f t="shared" si="429"/>
        <v>-40216.80371931009</v>
      </c>
      <c r="AJ346" s="287">
        <f t="shared" si="429"/>
        <v>-2354.3068001742358</v>
      </c>
      <c r="AK346" s="287">
        <f t="shared" si="429"/>
        <v>-11693.389834006783</v>
      </c>
      <c r="AL346" s="287">
        <f t="shared" si="429"/>
        <v>-26169.10708512878</v>
      </c>
      <c r="AM346" s="287">
        <f t="shared" si="429"/>
        <v>-21102.650726449909</v>
      </c>
      <c r="AN346" s="287">
        <f t="shared" si="429"/>
        <v>-131880.78824991011</v>
      </c>
      <c r="AO346" s="287">
        <f t="shared" si="429"/>
        <v>-45654.437754040293</v>
      </c>
      <c r="AP346" s="287">
        <f t="shared" si="429"/>
        <v>-86226.350495869992</v>
      </c>
      <c r="AQ346" s="287">
        <f t="shared" si="429"/>
        <v>-1873.1343864600058</v>
      </c>
      <c r="AR346" s="287">
        <f t="shared" si="429"/>
        <v>-1930.1727818799991</v>
      </c>
      <c r="AS346" s="287">
        <f t="shared" si="429"/>
        <v>260.4409678800148</v>
      </c>
      <c r="AT346" s="287">
        <f t="shared" si="429"/>
        <v>-9587.724381159991</v>
      </c>
      <c r="AU346" s="287">
        <f t="shared" si="429"/>
        <v>-3392.659841130022</v>
      </c>
      <c r="AV346" s="287">
        <f t="shared" si="429"/>
        <v>-58.990553060080856</v>
      </c>
      <c r="AW346" s="287">
        <f t="shared" si="429"/>
        <v>250.6123189600039</v>
      </c>
      <c r="AX346" s="287">
        <f t="shared" si="429"/>
        <v>-8357.0639574599918</v>
      </c>
      <c r="AY346" s="287">
        <f t="shared" si="429"/>
        <v>-251728.24403387075</v>
      </c>
      <c r="AZ346" s="287">
        <f t="shared" si="429"/>
        <v>-3703.2978475900018</v>
      </c>
      <c r="BA346" s="287">
        <f t="shared" si="429"/>
        <v>-11019.19177270995</v>
      </c>
      <c r="BB346" s="287">
        <f t="shared" si="429"/>
        <v>-514.5606769999722</v>
      </c>
      <c r="BC346" s="287">
        <f t="shared" si="429"/>
        <v>-7365.2174727898091</v>
      </c>
      <c r="BD346" s="287">
        <f t="shared" si="429"/>
        <v>-38288.571098239976</v>
      </c>
      <c r="BE346" s="287">
        <f t="shared" si="429"/>
        <v>-18056.898561179987</v>
      </c>
      <c r="BF346" s="287">
        <f t="shared" si="429"/>
        <v>0</v>
      </c>
      <c r="BG346" s="287">
        <f t="shared" si="429"/>
        <v>-55616.530193030136</v>
      </c>
      <c r="BH346" s="287">
        <f t="shared" si="429"/>
        <v>-30139.981570960023</v>
      </c>
    </row>
    <row r="347" spans="1:60" x14ac:dyDescent="0.2">
      <c r="A347" s="144">
        <v>44075</v>
      </c>
      <c r="B347" s="287">
        <f t="shared" si="430"/>
        <v>-222145.19171591476</v>
      </c>
      <c r="C347" s="287">
        <f t="shared" si="429"/>
        <v>-141434.75324433297</v>
      </c>
      <c r="D347" s="287">
        <f t="shared" si="429"/>
        <v>-44752.944385540206</v>
      </c>
      <c r="E347" s="287">
        <f t="shared" si="429"/>
        <v>23927.383734049974</v>
      </c>
      <c r="F347" s="287">
        <f t="shared" si="429"/>
        <v>-201319.6310644187</v>
      </c>
      <c r="G347" s="287">
        <f t="shared" si="429"/>
        <v>-120609.19259284064</v>
      </c>
      <c r="H347" s="287">
        <f t="shared" si="429"/>
        <v>-80710.438471578644</v>
      </c>
      <c r="I347" s="287">
        <f t="shared" si="429"/>
        <v>-245095.74188940413</v>
      </c>
      <c r="J347" s="287">
        <f t="shared" si="429"/>
        <v>22950.550173490308</v>
      </c>
      <c r="K347" s="287">
        <f t="shared" si="429"/>
        <v>-143559.74276633002</v>
      </c>
      <c r="L347" s="287">
        <f t="shared" si="429"/>
        <v>-46.972155469999961</v>
      </c>
      <c r="M347" s="287">
        <f t="shared" si="429"/>
        <v>-102.24223411999992</v>
      </c>
      <c r="N347" s="287">
        <f t="shared" si="429"/>
        <v>-1234.7761370399967</v>
      </c>
      <c r="O347" s="287">
        <f t="shared" si="429"/>
        <v>-2992.5449312300043</v>
      </c>
      <c r="P347" s="287">
        <f t="shared" si="429"/>
        <v>-3394.3594751199998</v>
      </c>
      <c r="Q347" s="287">
        <f t="shared" si="429"/>
        <v>-146.20319265000035</v>
      </c>
      <c r="R347" s="287">
        <f t="shared" si="429"/>
        <v>-1175.5847147500026</v>
      </c>
      <c r="S347" s="287">
        <f t="shared" si="429"/>
        <v>100.34677240999008</v>
      </c>
      <c r="T347" s="287">
        <f t="shared" si="429"/>
        <v>-4883.0953646700073</v>
      </c>
      <c r="U347" s="287">
        <f t="shared" si="429"/>
        <v>-11477.582396890037</v>
      </c>
      <c r="V347" s="287">
        <f t="shared" si="429"/>
        <v>-1825.4119509499869</v>
      </c>
      <c r="W347" s="287">
        <f t="shared" si="429"/>
        <v>-2533.9981319700019</v>
      </c>
      <c r="X347" s="287">
        <f t="shared" si="429"/>
        <v>-4695.7377169199754</v>
      </c>
      <c r="Y347" s="287">
        <f t="shared" si="429"/>
        <v>-6818.2869975200156</v>
      </c>
      <c r="Z347" s="287">
        <f t="shared" si="429"/>
        <v>-5250.3798873229825</v>
      </c>
      <c r="AA347" s="287">
        <f t="shared" si="429"/>
        <v>-1567.9071101970039</v>
      </c>
      <c r="AB347" s="287">
        <f t="shared" si="429"/>
        <v>-2607.3840822700295</v>
      </c>
      <c r="AC347" s="287">
        <f t="shared" si="429"/>
        <v>-1046.8424153800006</v>
      </c>
      <c r="AD347" s="287">
        <f t="shared" si="429"/>
        <v>80.75858352999785</v>
      </c>
      <c r="AE347" s="287">
        <f t="shared" si="429"/>
        <v>23927.383734049974</v>
      </c>
      <c r="AF347" s="287">
        <f t="shared" si="429"/>
        <v>-293.52986259866157</v>
      </c>
      <c r="AG347" s="287">
        <f t="shared" si="429"/>
        <v>833.86082871121471</v>
      </c>
      <c r="AH347" s="287">
        <f t="shared" si="429"/>
        <v>23387.052767937537</v>
      </c>
      <c r="AI347" s="287">
        <f t="shared" si="429"/>
        <v>-8761.3390215598047</v>
      </c>
      <c r="AJ347" s="287">
        <f t="shared" si="429"/>
        <v>41.952912220556755</v>
      </c>
      <c r="AK347" s="287">
        <f t="shared" si="429"/>
        <v>-10753.180780388881</v>
      </c>
      <c r="AL347" s="287">
        <f t="shared" si="429"/>
        <v>1949.8888466085773</v>
      </c>
      <c r="AM347" s="287">
        <f t="shared" si="429"/>
        <v>-18954.717750649899</v>
      </c>
      <c r="AN347" s="287">
        <f t="shared" si="429"/>
        <v>-63693.483136730036</v>
      </c>
      <c r="AO347" s="287">
        <f t="shared" si="429"/>
        <v>-27451.372660480556</v>
      </c>
      <c r="AP347" s="287">
        <f t="shared" si="429"/>
        <v>-36242.110476249596</v>
      </c>
      <c r="AQ347" s="287">
        <f t="shared" si="429"/>
        <v>5182.1672315000033</v>
      </c>
      <c r="AR347" s="287">
        <f t="shared" si="429"/>
        <v>-2001.5446035500063</v>
      </c>
      <c r="AS347" s="287">
        <f t="shared" si="429"/>
        <v>-843.59928394999588</v>
      </c>
      <c r="AT347" s="287">
        <f t="shared" si="429"/>
        <v>-10834.985241419985</v>
      </c>
      <c r="AU347" s="287">
        <f t="shared" si="429"/>
        <v>-5580.8968120000209</v>
      </c>
      <c r="AV347" s="287">
        <f t="shared" si="429"/>
        <v>-3207.3141173701733</v>
      </c>
      <c r="AW347" s="287">
        <f t="shared" si="429"/>
        <v>759.65258273000654</v>
      </c>
      <c r="AX347" s="287">
        <f t="shared" si="429"/>
        <v>-4192.9732089499885</v>
      </c>
      <c r="AY347" s="287">
        <f t="shared" si="429"/>
        <v>-101891.77395697846</v>
      </c>
      <c r="AZ347" s="287">
        <f t="shared" si="429"/>
        <v>288.393726039998</v>
      </c>
      <c r="BA347" s="287">
        <f t="shared" si="429"/>
        <v>3910.3632761600311</v>
      </c>
      <c r="BB347" s="287">
        <f t="shared" si="429"/>
        <v>5983.5379265899537</v>
      </c>
      <c r="BC347" s="287">
        <f t="shared" si="429"/>
        <v>12768.255244700005</v>
      </c>
      <c r="BD347" s="287">
        <f t="shared" si="429"/>
        <v>-7946.0588882699958</v>
      </c>
      <c r="BE347" s="287">
        <f t="shared" si="429"/>
        <v>-2303.315030710015</v>
      </c>
      <c r="BF347" s="287">
        <f t="shared" si="429"/>
        <v>0</v>
      </c>
      <c r="BG347" s="287">
        <f t="shared" si="429"/>
        <v>7099.6051086999942</v>
      </c>
      <c r="BH347" s="287">
        <f t="shared" si="429"/>
        <v>12886.900764209917</v>
      </c>
    </row>
    <row r="348" spans="1:60" x14ac:dyDescent="0.2">
      <c r="A348" s="144">
        <v>44166</v>
      </c>
      <c r="B348" s="287">
        <f t="shared" si="430"/>
        <v>-334868.51982973889</v>
      </c>
      <c r="C348" s="287">
        <f t="shared" si="429"/>
        <v>-292857.46862025931</v>
      </c>
      <c r="D348" s="287">
        <f t="shared" si="429"/>
        <v>-56310.494150769897</v>
      </c>
      <c r="E348" s="287">
        <f t="shared" si="429"/>
        <v>31588.239548349986</v>
      </c>
      <c r="F348" s="287">
        <f t="shared" si="429"/>
        <v>-310146.26522731967</v>
      </c>
      <c r="G348" s="287">
        <f t="shared" si="429"/>
        <v>-268135.21401784196</v>
      </c>
      <c r="H348" s="287">
        <f t="shared" si="429"/>
        <v>-42011.051209478872</v>
      </c>
      <c r="I348" s="287">
        <f t="shared" si="429"/>
        <v>-364555.93561774865</v>
      </c>
      <c r="J348" s="287">
        <f t="shared" si="429"/>
        <v>29687.415788009763</v>
      </c>
      <c r="K348" s="287">
        <f t="shared" si="429"/>
        <v>-297822.62980585173</v>
      </c>
      <c r="L348" s="287">
        <f t="shared" si="429"/>
        <v>-73.653503040000032</v>
      </c>
      <c r="M348" s="287">
        <f t="shared" si="429"/>
        <v>-178.4328606199997</v>
      </c>
      <c r="N348" s="287">
        <f t="shared" si="429"/>
        <v>-1274.4578272399958</v>
      </c>
      <c r="O348" s="287">
        <f t="shared" si="429"/>
        <v>-3086.1131633199984</v>
      </c>
      <c r="P348" s="287">
        <f t="shared" si="429"/>
        <v>-4341.7880861500162</v>
      </c>
      <c r="Q348" s="287">
        <f t="shared" si="429"/>
        <v>-194.33962122000048</v>
      </c>
      <c r="R348" s="287">
        <f t="shared" si="429"/>
        <v>-1010.3667517699942</v>
      </c>
      <c r="S348" s="287">
        <f t="shared" si="429"/>
        <v>109.30986106999626</v>
      </c>
      <c r="T348" s="287">
        <f t="shared" si="429"/>
        <v>-6038.6106866300106</v>
      </c>
      <c r="U348" s="287">
        <f t="shared" si="429"/>
        <v>-15653.581343170023</v>
      </c>
      <c r="V348" s="287">
        <f t="shared" si="429"/>
        <v>-2406.7282060199941</v>
      </c>
      <c r="W348" s="287">
        <f t="shared" si="429"/>
        <v>-3299.2710490300087</v>
      </c>
      <c r="X348" s="287">
        <f t="shared" si="429"/>
        <v>-5858.7522312399815</v>
      </c>
      <c r="Y348" s="287">
        <f t="shared" si="429"/>
        <v>-10091.356820420013</v>
      </c>
      <c r="Z348" s="287">
        <f t="shared" si="429"/>
        <v>-7454.0226012927887</v>
      </c>
      <c r="AA348" s="287">
        <f t="shared" si="429"/>
        <v>-2637.3342191272241</v>
      </c>
      <c r="AB348" s="287">
        <f t="shared" si="429"/>
        <v>-1559.461035520013</v>
      </c>
      <c r="AC348" s="287">
        <f t="shared" si="429"/>
        <v>-1233.3810626900231</v>
      </c>
      <c r="AD348" s="287">
        <f t="shared" si="429"/>
        <v>-193.16326679999474</v>
      </c>
      <c r="AE348" s="287">
        <f t="shared" si="429"/>
        <v>31588.239548349986</v>
      </c>
      <c r="AF348" s="287">
        <f t="shared" si="429"/>
        <v>379.72427911590785</v>
      </c>
      <c r="AG348" s="287">
        <f t="shared" si="429"/>
        <v>1013.6298329948331</v>
      </c>
      <c r="AH348" s="287">
        <f t="shared" si="429"/>
        <v>30194.885436239187</v>
      </c>
      <c r="AI348" s="287">
        <f t="shared" si="429"/>
        <v>-27429.100589789916</v>
      </c>
      <c r="AJ348" s="287">
        <f t="shared" si="429"/>
        <v>-1624.5099375415011</v>
      </c>
      <c r="AK348" s="287">
        <f t="shared" si="429"/>
        <v>-13471.482305738144</v>
      </c>
      <c r="AL348" s="287">
        <f t="shared" si="429"/>
        <v>-12333.108346510213</v>
      </c>
      <c r="AM348" s="287">
        <f t="shared" si="429"/>
        <v>-15636.633537570015</v>
      </c>
      <c r="AN348" s="287">
        <f t="shared" si="429"/>
        <v>-137619.39836680004</v>
      </c>
      <c r="AO348" s="287">
        <f t="shared" si="429"/>
        <v>-45407.752384708525</v>
      </c>
      <c r="AP348" s="287">
        <f t="shared" si="429"/>
        <v>-92211.645982091664</v>
      </c>
      <c r="AQ348" s="287">
        <f t="shared" si="429"/>
        <v>-4491.890220930014</v>
      </c>
      <c r="AR348" s="287">
        <f t="shared" si="429"/>
        <v>-2496.2494208499993</v>
      </c>
      <c r="AS348" s="287">
        <f t="shared" si="429"/>
        <v>-1348.3225385500118</v>
      </c>
      <c r="AT348" s="287">
        <f t="shared" si="429"/>
        <v>-11100.45986748999</v>
      </c>
      <c r="AU348" s="287">
        <f t="shared" si="429"/>
        <v>-6434.26700076001</v>
      </c>
      <c r="AV348" s="287">
        <f t="shared" si="429"/>
        <v>-5587.1338610202074</v>
      </c>
      <c r="AW348" s="287">
        <f t="shared" si="429"/>
        <v>1368.045890399997</v>
      </c>
      <c r="AX348" s="287">
        <f t="shared" si="429"/>
        <v>-6408.7933006199892</v>
      </c>
      <c r="AY348" s="287">
        <f t="shared" si="429"/>
        <v>-68696.750987058505</v>
      </c>
      <c r="AZ348" s="287">
        <f t="shared" si="429"/>
        <v>2256.8443279700004</v>
      </c>
      <c r="BA348" s="287">
        <f t="shared" si="429"/>
        <v>783.12627390003763</v>
      </c>
      <c r="BB348" s="287">
        <f t="shared" si="429"/>
        <v>11678.201547140023</v>
      </c>
      <c r="BC348" s="287">
        <f t="shared" si="429"/>
        <v>14969.243638999993</v>
      </c>
      <c r="BD348" s="287">
        <f t="shared" si="429"/>
        <v>-39656.915555499989</v>
      </c>
      <c r="BE348" s="287">
        <f t="shared" si="429"/>
        <v>-14295.811658789986</v>
      </c>
      <c r="BF348" s="287">
        <f t="shared" si="429"/>
        <v>0</v>
      </c>
      <c r="BG348" s="287">
        <f t="shared" si="429"/>
        <v>-26119.174550030148</v>
      </c>
      <c r="BH348" s="287">
        <f t="shared" si="429"/>
        <v>-15279.236950980034</v>
      </c>
    </row>
    <row r="349" spans="1:60" x14ac:dyDescent="0.2">
      <c r="A349" s="144">
        <v>44256</v>
      </c>
      <c r="B349" s="287">
        <f t="shared" si="430"/>
        <v>-164366.2715251334</v>
      </c>
      <c r="C349" s="287">
        <f t="shared" si="429"/>
        <v>-127736.42960485071</v>
      </c>
      <c r="D349" s="287">
        <f t="shared" si="429"/>
        <v>-51504.752273619641</v>
      </c>
      <c r="E349" s="287">
        <f t="shared" si="429"/>
        <v>65625.410733930068</v>
      </c>
      <c r="F349" s="287">
        <f t="shared" si="429"/>
        <v>-178486.9299854394</v>
      </c>
      <c r="G349" s="287">
        <f t="shared" si="429"/>
        <v>-141857.08806516044</v>
      </c>
      <c r="H349" s="287">
        <f t="shared" si="429"/>
        <v>-36629.841920279432</v>
      </c>
      <c r="I349" s="287">
        <f t="shared" si="429"/>
        <v>-236134.87393439934</v>
      </c>
      <c r="J349" s="287">
        <f t="shared" si="429"/>
        <v>71768.602409259882</v>
      </c>
      <c r="K349" s="287">
        <f t="shared" si="429"/>
        <v>-213625.69047442079</v>
      </c>
      <c r="L349" s="287">
        <f t="shared" si="429"/>
        <v>-261.34730316000014</v>
      </c>
      <c r="M349" s="287">
        <f t="shared" si="429"/>
        <v>-169.45911894000164</v>
      </c>
      <c r="N349" s="287">
        <f t="shared" si="429"/>
        <v>5848.3928150900174</v>
      </c>
      <c r="O349" s="287">
        <f t="shared" si="429"/>
        <v>-3063.4394064399967</v>
      </c>
      <c r="P349" s="287">
        <f t="shared" si="429"/>
        <v>-4743.823384820018</v>
      </c>
      <c r="Q349" s="287">
        <f t="shared" si="429"/>
        <v>-269.25924888000009</v>
      </c>
      <c r="R349" s="287">
        <f t="shared" si="429"/>
        <v>-1581.9194304700068</v>
      </c>
      <c r="S349" s="287">
        <f t="shared" si="429"/>
        <v>241.84716191000189</v>
      </c>
      <c r="T349" s="287">
        <f t="shared" si="429"/>
        <v>-6150.2564219800115</v>
      </c>
      <c r="U349" s="287">
        <f t="shared" si="429"/>
        <v>-16886.135970580042</v>
      </c>
      <c r="V349" s="287">
        <f t="shared" si="429"/>
        <v>-2363.9121534000005</v>
      </c>
      <c r="W349" s="287">
        <f t="shared" si="429"/>
        <v>-3740.1486241500097</v>
      </c>
      <c r="X349" s="287">
        <f t="shared" si="429"/>
        <v>-5874.520446229988</v>
      </c>
      <c r="Y349" s="287">
        <f t="shared" si="429"/>
        <v>-12880.076614309975</v>
      </c>
      <c r="Z349" s="287">
        <f t="shared" si="429"/>
        <v>-8886.6833665149752</v>
      </c>
      <c r="AA349" s="287">
        <f t="shared" si="429"/>
        <v>-3993.3932477950002</v>
      </c>
      <c r="AB349" s="287">
        <f t="shared" si="429"/>
        <v>-78.868847160018049</v>
      </c>
      <c r="AC349" s="287">
        <f t="shared" si="429"/>
        <v>-1083.7703699000122</v>
      </c>
      <c r="AD349" s="287">
        <f t="shared" si="429"/>
        <v>1290.5977866399917</v>
      </c>
      <c r="AE349" s="287">
        <f t="shared" si="429"/>
        <v>65625.410733930068</v>
      </c>
      <c r="AF349" s="287">
        <f t="shared" si="429"/>
        <v>2374.0701970394584</v>
      </c>
      <c r="AG349" s="287">
        <f t="shared" si="429"/>
        <v>1525.174890523369</v>
      </c>
      <c r="AH349" s="287">
        <f t="shared" si="429"/>
        <v>61726.165646367008</v>
      </c>
      <c r="AI349" s="287">
        <f t="shared" si="429"/>
        <v>-13686.957969099749</v>
      </c>
      <c r="AJ349" s="287">
        <f t="shared" si="429"/>
        <v>1776.9426776575856</v>
      </c>
      <c r="AK349" s="287">
        <f t="shared" si="429"/>
        <v>-8210.5511894365773</v>
      </c>
      <c r="AL349" s="287">
        <f t="shared" si="429"/>
        <v>-7253.34945732099</v>
      </c>
      <c r="AM349" s="287">
        <f t="shared" si="429"/>
        <v>-6975.3422615500167</v>
      </c>
      <c r="AN349" s="287">
        <f t="shared" si="429"/>
        <v>-148862.4741582101</v>
      </c>
      <c r="AO349" s="287">
        <f t="shared" ref="C349:BH352" si="431">AO99-AO$94</f>
        <v>-50888.480683714704</v>
      </c>
      <c r="AP349" s="287">
        <f t="shared" si="431"/>
        <v>-97973.993474495597</v>
      </c>
      <c r="AQ349" s="287">
        <f t="shared" si="431"/>
        <v>8139.9471800999891</v>
      </c>
      <c r="AR349" s="287">
        <f t="shared" si="431"/>
        <v>-3064.3540870100114</v>
      </c>
      <c r="AS349" s="287">
        <f t="shared" si="431"/>
        <v>2861.1298383899848</v>
      </c>
      <c r="AT349" s="287">
        <f t="shared" si="431"/>
        <v>-7842.4234969100216</v>
      </c>
      <c r="AU349" s="287">
        <f t="shared" si="431"/>
        <v>-3057.7686095600366</v>
      </c>
      <c r="AV349" s="287">
        <f t="shared" si="431"/>
        <v>9793.8396668198984</v>
      </c>
      <c r="AW349" s="287">
        <f t="shared" si="431"/>
        <v>1933.6887206599931</v>
      </c>
      <c r="AX349" s="287">
        <f t="shared" si="431"/>
        <v>-6967.0034404699982</v>
      </c>
      <c r="AY349" s="287">
        <f t="shared" si="431"/>
        <v>-49539.581017339136</v>
      </c>
      <c r="AZ349" s="287">
        <f t="shared" si="431"/>
        <v>3833.9323132499994</v>
      </c>
      <c r="BA349" s="287">
        <f t="shared" si="431"/>
        <v>11664.725032420014</v>
      </c>
      <c r="BB349" s="287">
        <f t="shared" si="431"/>
        <v>29384.91519513994</v>
      </c>
      <c r="BC349" s="287">
        <f t="shared" si="431"/>
        <v>26885.029868450016</v>
      </c>
      <c r="BD349" s="287">
        <f t="shared" si="431"/>
        <v>-28466.793009679997</v>
      </c>
      <c r="BE349" s="287">
        <f t="shared" si="431"/>
        <v>-4521.4397508400143</v>
      </c>
      <c r="BF349" s="287">
        <f t="shared" si="431"/>
        <v>0</v>
      </c>
      <c r="BG349" s="287">
        <f t="shared" si="431"/>
        <v>6089.9046340298373</v>
      </c>
      <c r="BH349" s="287">
        <f t="shared" si="431"/>
        <v>17432.307465129998</v>
      </c>
    </row>
    <row r="350" spans="1:60" x14ac:dyDescent="0.2">
      <c r="A350" s="144">
        <v>44348</v>
      </c>
      <c r="B350" s="287">
        <f t="shared" si="430"/>
        <v>126859.56540578231</v>
      </c>
      <c r="C350" s="287">
        <f t="shared" si="431"/>
        <v>145534.25673279166</v>
      </c>
      <c r="D350" s="287">
        <f t="shared" si="431"/>
        <v>-49539.967405109666</v>
      </c>
      <c r="E350" s="287">
        <f t="shared" si="431"/>
        <v>69984.863486869959</v>
      </c>
      <c r="F350" s="287">
        <f t="shared" si="431"/>
        <v>106414.66932402179</v>
      </c>
      <c r="G350" s="287">
        <f t="shared" si="431"/>
        <v>125089.36065102927</v>
      </c>
      <c r="H350" s="287">
        <f t="shared" si="431"/>
        <v>-18674.691327007138</v>
      </c>
      <c r="I350" s="287">
        <f t="shared" si="431"/>
        <v>42126.385337468237</v>
      </c>
      <c r="J350" s="287">
        <f t="shared" si="431"/>
        <v>84733.180068309885</v>
      </c>
      <c r="K350" s="287">
        <f t="shared" si="431"/>
        <v>40356.180582718924</v>
      </c>
      <c r="L350" s="287">
        <f t="shared" si="431"/>
        <v>-234.24390597999991</v>
      </c>
      <c r="M350" s="287">
        <f t="shared" si="431"/>
        <v>-129.84557069000221</v>
      </c>
      <c r="N350" s="287">
        <f t="shared" si="431"/>
        <v>10232.931138799991</v>
      </c>
      <c r="O350" s="287">
        <f t="shared" si="431"/>
        <v>-2494.1122462900094</v>
      </c>
      <c r="P350" s="287">
        <f t="shared" si="431"/>
        <v>-4855.0006647400151</v>
      </c>
      <c r="Q350" s="287">
        <f t="shared" si="431"/>
        <v>-300.63590246000058</v>
      </c>
      <c r="R350" s="287">
        <f t="shared" si="431"/>
        <v>-1425.6546266099904</v>
      </c>
      <c r="S350" s="287">
        <f t="shared" si="431"/>
        <v>-4.271885280002607</v>
      </c>
      <c r="T350" s="287">
        <f t="shared" si="431"/>
        <v>-6224.7769027999893</v>
      </c>
      <c r="U350" s="287">
        <f t="shared" si="431"/>
        <v>-17934.418895150011</v>
      </c>
      <c r="V350" s="287">
        <f t="shared" si="431"/>
        <v>-2439.3023339899955</v>
      </c>
      <c r="W350" s="287">
        <f t="shared" si="431"/>
        <v>-3922.0343373900105</v>
      </c>
      <c r="X350" s="287">
        <f t="shared" si="431"/>
        <v>-5995.114226189995</v>
      </c>
      <c r="Y350" s="287">
        <f t="shared" si="431"/>
        <v>-15172.36356606998</v>
      </c>
      <c r="Z350" s="287">
        <f t="shared" si="431"/>
        <v>-10484.647871511406</v>
      </c>
      <c r="AA350" s="287">
        <f t="shared" si="431"/>
        <v>-4687.7156945585739</v>
      </c>
      <c r="AB350" s="287">
        <f t="shared" si="431"/>
        <v>-7.0876522000180557</v>
      </c>
      <c r="AC350" s="287">
        <f t="shared" si="431"/>
        <v>-1020.0524266300199</v>
      </c>
      <c r="AD350" s="287">
        <f t="shared" si="431"/>
        <v>2151.7726925799798</v>
      </c>
      <c r="AE350" s="287">
        <f t="shared" si="431"/>
        <v>69984.863486869959</v>
      </c>
      <c r="AF350" s="287">
        <f t="shared" si="431"/>
        <v>2673.1883145463071</v>
      </c>
      <c r="AG350" s="287">
        <f t="shared" si="431"/>
        <v>818.50396681937855</v>
      </c>
      <c r="AH350" s="287">
        <f t="shared" si="431"/>
        <v>66493.171205504332</v>
      </c>
      <c r="AI350" s="287">
        <f t="shared" si="431"/>
        <v>30560.619334979914</v>
      </c>
      <c r="AJ350" s="287">
        <f t="shared" si="431"/>
        <v>1716.3992092271801</v>
      </c>
      <c r="AK350" s="287">
        <f t="shared" si="431"/>
        <v>-1466.7575635102112</v>
      </c>
      <c r="AL350" s="287">
        <f t="shared" si="431"/>
        <v>30310.977689263178</v>
      </c>
      <c r="AM350" s="287">
        <f t="shared" si="431"/>
        <v>-4222.9448116398416</v>
      </c>
      <c r="AN350" s="287">
        <f t="shared" si="431"/>
        <v>-21673.429323269986</v>
      </c>
      <c r="AO350" s="287">
        <f t="shared" si="431"/>
        <v>-25388.829630966618</v>
      </c>
      <c r="AP350" s="287">
        <f t="shared" si="431"/>
        <v>3715.4003076965455</v>
      </c>
      <c r="AQ350" s="287">
        <f t="shared" si="431"/>
        <v>10965.940464159998</v>
      </c>
      <c r="AR350" s="287">
        <f t="shared" si="431"/>
        <v>-2730.8504893799982</v>
      </c>
      <c r="AS350" s="287">
        <f t="shared" si="431"/>
        <v>14459.377084999986</v>
      </c>
      <c r="AT350" s="287">
        <f t="shared" si="431"/>
        <v>-5320.729680910008</v>
      </c>
      <c r="AU350" s="287">
        <f t="shared" si="431"/>
        <v>-4603.6786185600213</v>
      </c>
      <c r="AV350" s="287">
        <f t="shared" si="431"/>
        <v>23489.409527389798</v>
      </c>
      <c r="AW350" s="287">
        <f t="shared" si="431"/>
        <v>2666.3625244499999</v>
      </c>
      <c r="AX350" s="287">
        <f t="shared" si="431"/>
        <v>-4921.6705656599952</v>
      </c>
      <c r="AY350" s="287">
        <f t="shared" si="431"/>
        <v>-12422.628518966958</v>
      </c>
      <c r="AZ350" s="287">
        <f t="shared" si="431"/>
        <v>4607.7195919700025</v>
      </c>
      <c r="BA350" s="287">
        <f t="shared" si="431"/>
        <v>17849.621268670016</v>
      </c>
      <c r="BB350" s="287">
        <f t="shared" si="431"/>
        <v>29631.740929669933</v>
      </c>
      <c r="BC350" s="287">
        <f t="shared" si="431"/>
        <v>32644.098278000019</v>
      </c>
      <c r="BD350" s="287">
        <f t="shared" si="431"/>
        <v>-8764.5372030499857</v>
      </c>
      <c r="BE350" s="287">
        <f t="shared" si="431"/>
        <v>4200.249531170004</v>
      </c>
      <c r="BF350" s="287">
        <f t="shared" si="431"/>
        <v>0</v>
      </c>
      <c r="BG350" s="287">
        <f t="shared" si="431"/>
        <v>31162.444574179826</v>
      </c>
      <c r="BH350" s="287">
        <f t="shared" si="431"/>
        <v>30679.101863049902</v>
      </c>
    </row>
    <row r="351" spans="1:60" x14ac:dyDescent="0.2">
      <c r="A351" s="144">
        <v>44440</v>
      </c>
      <c r="B351" s="287">
        <f t="shared" si="430"/>
        <v>226527.56375065446</v>
      </c>
      <c r="C351" s="287">
        <f t="shared" si="431"/>
        <v>233126.03966310993</v>
      </c>
      <c r="D351" s="287">
        <f t="shared" si="431"/>
        <v>-46040.417649989948</v>
      </c>
      <c r="E351" s="287">
        <f t="shared" si="431"/>
        <v>66241.737262620125</v>
      </c>
      <c r="F351" s="287">
        <f t="shared" si="431"/>
        <v>206326.24413802847</v>
      </c>
      <c r="G351" s="287">
        <f t="shared" si="431"/>
        <v>212924.72005048208</v>
      </c>
      <c r="H351" s="287">
        <f t="shared" si="431"/>
        <v>-6598.4759124530246</v>
      </c>
      <c r="I351" s="287">
        <f t="shared" si="431"/>
        <v>143019.74074967019</v>
      </c>
      <c r="J351" s="287">
        <f t="shared" si="431"/>
        <v>83507.823000980075</v>
      </c>
      <c r="K351" s="287">
        <f t="shared" si="431"/>
        <v>129416.89704950154</v>
      </c>
      <c r="L351" s="287">
        <f t="shared" si="431"/>
        <v>279.43100654</v>
      </c>
      <c r="M351" s="287">
        <f t="shared" si="431"/>
        <v>-216.41257786000278</v>
      </c>
      <c r="N351" s="287">
        <f t="shared" si="431"/>
        <v>14455.250082469953</v>
      </c>
      <c r="O351" s="287">
        <f t="shared" si="431"/>
        <v>-1876.8234135800012</v>
      </c>
      <c r="P351" s="287">
        <f t="shared" si="431"/>
        <v>-5167.9413503899996</v>
      </c>
      <c r="Q351" s="287">
        <f t="shared" si="431"/>
        <v>-407.39328604000002</v>
      </c>
      <c r="R351" s="287">
        <f t="shared" si="431"/>
        <v>-973.59446603999822</v>
      </c>
      <c r="S351" s="287">
        <f t="shared" si="431"/>
        <v>352.0677496099961</v>
      </c>
      <c r="T351" s="287">
        <f t="shared" si="431"/>
        <v>-6249.7825745299924</v>
      </c>
      <c r="U351" s="287">
        <f t="shared" si="431"/>
        <v>-18727.200539860001</v>
      </c>
      <c r="V351" s="287">
        <f t="shared" si="431"/>
        <v>-2323.6169491399924</v>
      </c>
      <c r="W351" s="287">
        <f t="shared" si="431"/>
        <v>-3982.8070418700081</v>
      </c>
      <c r="X351" s="287">
        <f t="shared" si="431"/>
        <v>-5586.1323237799807</v>
      </c>
      <c r="Y351" s="287">
        <f t="shared" si="431"/>
        <v>-17635.731521249982</v>
      </c>
      <c r="Z351" s="287">
        <f t="shared" si="431"/>
        <v>-12477.868439467624</v>
      </c>
      <c r="AA351" s="287">
        <f t="shared" si="431"/>
        <v>-5157.8630817823578</v>
      </c>
      <c r="AB351" s="287">
        <f t="shared" si="431"/>
        <v>576.97556677996181</v>
      </c>
      <c r="AC351" s="287">
        <f t="shared" si="431"/>
        <v>-763.64577219000785</v>
      </c>
      <c r="AD351" s="287">
        <f t="shared" si="431"/>
        <v>2486.3707676799968</v>
      </c>
      <c r="AE351" s="287">
        <f t="shared" si="431"/>
        <v>66241.737262620125</v>
      </c>
      <c r="AF351" s="287">
        <f t="shared" si="431"/>
        <v>1952.3443658012839</v>
      </c>
      <c r="AG351" s="287">
        <f t="shared" si="431"/>
        <v>-271.55473507253919</v>
      </c>
      <c r="AH351" s="287">
        <f t="shared" si="431"/>
        <v>64560.947631891351</v>
      </c>
      <c r="AI351" s="287">
        <f t="shared" si="431"/>
        <v>44012.296206289902</v>
      </c>
      <c r="AJ351" s="287">
        <f t="shared" si="431"/>
        <v>2421.9997254600748</v>
      </c>
      <c r="AK351" s="287">
        <f t="shared" si="431"/>
        <v>4726.3141972782323</v>
      </c>
      <c r="AL351" s="287">
        <f t="shared" si="431"/>
        <v>36863.982283551246</v>
      </c>
      <c r="AM351" s="287">
        <f t="shared" si="431"/>
        <v>-4613.741976249963</v>
      </c>
      <c r="AN351" s="287">
        <f t="shared" si="431"/>
        <v>-1487.7592552299611</v>
      </c>
      <c r="AO351" s="287">
        <f t="shared" si="431"/>
        <v>-16830.887002126081</v>
      </c>
      <c r="AP351" s="287">
        <f t="shared" si="431"/>
        <v>15343.127746896003</v>
      </c>
      <c r="AQ351" s="287">
        <f t="shared" si="431"/>
        <v>11901.599522339995</v>
      </c>
      <c r="AR351" s="287">
        <f t="shared" si="431"/>
        <v>-3045.7849026500044</v>
      </c>
      <c r="AS351" s="287">
        <f t="shared" si="431"/>
        <v>20470.906580510025</v>
      </c>
      <c r="AT351" s="287">
        <f t="shared" si="431"/>
        <v>-3656.7473625000566</v>
      </c>
      <c r="AU351" s="287">
        <f t="shared" si="431"/>
        <v>-6938.5081264300097</v>
      </c>
      <c r="AV351" s="287">
        <f t="shared" si="431"/>
        <v>34097.700785549823</v>
      </c>
      <c r="AW351" s="287">
        <f t="shared" si="431"/>
        <v>3138.5476833099965</v>
      </c>
      <c r="AX351" s="287">
        <f t="shared" si="431"/>
        <v>-2451.7908259899996</v>
      </c>
      <c r="AY351" s="287">
        <f t="shared" si="431"/>
        <v>12994.158651957288</v>
      </c>
      <c r="AZ351" s="287">
        <f t="shared" si="431"/>
        <v>3634.3371679400152</v>
      </c>
      <c r="BA351" s="287">
        <f t="shared" si="431"/>
        <v>22102.753329040017</v>
      </c>
      <c r="BB351" s="287">
        <f t="shared" si="431"/>
        <v>26663.596491409931</v>
      </c>
      <c r="BC351" s="287">
        <f t="shared" si="431"/>
        <v>31107.136012590025</v>
      </c>
      <c r="BD351" s="287">
        <f t="shared" si="431"/>
        <v>10407.685188090021</v>
      </c>
      <c r="BE351" s="287">
        <f t="shared" si="431"/>
        <v>7989.8589680499863</v>
      </c>
      <c r="BF351" s="287">
        <f t="shared" si="431"/>
        <v>0</v>
      </c>
      <c r="BG351" s="287">
        <f t="shared" si="431"/>
        <v>46065.118006519973</v>
      </c>
      <c r="BH351" s="287">
        <f t="shared" si="431"/>
        <v>41845.142099819845</v>
      </c>
    </row>
    <row r="352" spans="1:60" x14ac:dyDescent="0.2">
      <c r="A352" s="144">
        <v>44531</v>
      </c>
      <c r="B352" s="287">
        <f t="shared" si="430"/>
        <v>-18622097.555507611</v>
      </c>
      <c r="C352" s="287">
        <f t="shared" si="431"/>
        <v>-17836343.848837469</v>
      </c>
      <c r="D352" s="287">
        <f t="shared" si="431"/>
        <v>-3004600.09144824</v>
      </c>
      <c r="E352" s="287">
        <f t="shared" si="431"/>
        <v>-1465643.09452432</v>
      </c>
      <c r="F352" s="287">
        <f t="shared" si="431"/>
        <v>-14151854.369535051</v>
      </c>
      <c r="G352" s="287">
        <f t="shared" si="431"/>
        <v>-13366100.66286491</v>
      </c>
      <c r="H352" s="287">
        <f t="shared" si="431"/>
        <v>-785753.7066701412</v>
      </c>
      <c r="I352" s="287">
        <f t="shared" si="431"/>
        <v>-16289662.391679903</v>
      </c>
      <c r="J352" s="287">
        <f t="shared" si="431"/>
        <v>-2332435.1638277099</v>
      </c>
      <c r="K352" s="287">
        <f t="shared" si="431"/>
        <v>-11033665.499037201</v>
      </c>
      <c r="L352" s="287">
        <f t="shared" si="431"/>
        <v>-2779.5444989699999</v>
      </c>
      <c r="M352" s="287">
        <f t="shared" si="431"/>
        <v>-20950.199858380001</v>
      </c>
      <c r="N352" s="287">
        <f t="shared" si="431"/>
        <v>-509953.03861855</v>
      </c>
      <c r="O352" s="287">
        <f t="shared" si="431"/>
        <v>-102510.79339027</v>
      </c>
      <c r="P352" s="287">
        <f t="shared" si="431"/>
        <v>-161976.86980260001</v>
      </c>
      <c r="Q352" s="287">
        <f t="shared" si="431"/>
        <v>-9336.2651529600007</v>
      </c>
      <c r="R352" s="287">
        <f t="shared" si="431"/>
        <v>-141338.31487346999</v>
      </c>
      <c r="S352" s="287">
        <f t="shared" si="431"/>
        <v>-78853.081863140003</v>
      </c>
      <c r="T352" s="287">
        <f t="shared" si="431"/>
        <v>-254287.89304855</v>
      </c>
      <c r="U352" s="287">
        <f t="shared" si="431"/>
        <v>-378236.70831393002</v>
      </c>
      <c r="V352" s="287">
        <f t="shared" si="431"/>
        <v>-126534.00430412999</v>
      </c>
      <c r="W352" s="287">
        <f t="shared" si="431"/>
        <v>-104391.82339939001</v>
      </c>
      <c r="X352" s="287">
        <f t="shared" si="431"/>
        <v>-175286.33127746999</v>
      </c>
      <c r="Y352" s="287">
        <f t="shared" si="431"/>
        <v>-351655.49192924</v>
      </c>
      <c r="Z352" s="287">
        <f t="shared" si="431"/>
        <v>-188446.83619599201</v>
      </c>
      <c r="AA352" s="287">
        <f t="shared" si="431"/>
        <v>-163208.65573324799</v>
      </c>
      <c r="AB352" s="287">
        <f t="shared" si="431"/>
        <v>-272057.50153518002</v>
      </c>
      <c r="AC352" s="287">
        <f t="shared" si="431"/>
        <v>-165262.72984099001</v>
      </c>
      <c r="AD352" s="287">
        <f t="shared" si="431"/>
        <v>-151969.04423999001</v>
      </c>
      <c r="AE352" s="287">
        <f t="shared" si="431"/>
        <v>-1465643.09452432</v>
      </c>
      <c r="AF352" s="287">
        <f t="shared" si="431"/>
        <v>-154679.35035053722</v>
      </c>
      <c r="AG352" s="287">
        <f t="shared" si="431"/>
        <v>-176425.46131124784</v>
      </c>
      <c r="AH352" s="287">
        <f t="shared" si="431"/>
        <v>-1134538.282862535</v>
      </c>
      <c r="AI352" s="287">
        <f t="shared" si="431"/>
        <v>-3072758.2179132299</v>
      </c>
      <c r="AJ352" s="287">
        <f t="shared" si="431"/>
        <v>-385273.98437757941</v>
      </c>
      <c r="AK352" s="287">
        <f t="shared" si="431"/>
        <v>-945789.60016571067</v>
      </c>
      <c r="AL352" s="287">
        <f t="shared" si="431"/>
        <v>-1741694.6333699399</v>
      </c>
      <c r="AM352" s="287">
        <f t="shared" si="431"/>
        <v>-1412111.6920815599</v>
      </c>
      <c r="AN352" s="287">
        <f t="shared" si="431"/>
        <v>-1181171.83385079</v>
      </c>
      <c r="AO352" s="287">
        <f t="shared" si="431"/>
        <v>-259160.90682150601</v>
      </c>
      <c r="AP352" s="287">
        <f t="shared" si="431"/>
        <v>-922010.92702928418</v>
      </c>
      <c r="AQ352" s="287">
        <f t="shared" si="431"/>
        <v>-218881.70032023001</v>
      </c>
      <c r="AR352" s="287">
        <f t="shared" si="431"/>
        <v>-124421.27990176</v>
      </c>
      <c r="AS352" s="287">
        <f t="shared" si="431"/>
        <v>-468344.28398496</v>
      </c>
      <c r="AT352" s="287">
        <f t="shared" si="431"/>
        <v>-761995.73982397001</v>
      </c>
      <c r="AU352" s="287">
        <f t="shared" si="431"/>
        <v>-265424.68634850002</v>
      </c>
      <c r="AV352" s="287">
        <f t="shared" si="431"/>
        <v>-1085472.8948003701</v>
      </c>
      <c r="AW352" s="287">
        <f t="shared" si="431"/>
        <v>-101934.56997692</v>
      </c>
      <c r="AX352" s="287">
        <f t="shared" si="431"/>
        <v>-209079.43982011999</v>
      </c>
      <c r="AY352" s="287">
        <f t="shared" si="431"/>
        <v>-2146559.980849131</v>
      </c>
      <c r="AZ352" s="287">
        <f t="shared" si="431"/>
        <v>-190121.74179239999</v>
      </c>
      <c r="BA352" s="287">
        <f t="shared" si="431"/>
        <v>-336948.43156047998</v>
      </c>
      <c r="BB352" s="287">
        <f t="shared" si="431"/>
        <v>-579592.11761114001</v>
      </c>
      <c r="BC352" s="287">
        <f t="shared" si="431"/>
        <v>-1225772.8728636899</v>
      </c>
      <c r="BD352" s="287">
        <f t="shared" si="431"/>
        <v>-293076.42688039999</v>
      </c>
      <c r="BE352" s="287">
        <f t="shared" si="431"/>
        <v>-478186.45915539999</v>
      </c>
      <c r="BF352" s="287">
        <f t="shared" si="431"/>
        <v>0</v>
      </c>
      <c r="BG352" s="287">
        <f t="shared" si="431"/>
        <v>-1705860.0816829801</v>
      </c>
      <c r="BH352" s="287">
        <f t="shared" si="431"/>
        <v>-1047537.16096699</v>
      </c>
    </row>
  </sheetData>
  <phoneticPr fontId="5" type="noConversion"/>
  <pageMargins left="0" right="0.19685039370078741" top="0.19685039370078741" bottom="0.19685039370078741" header="0" footer="0.39370078740157483"/>
  <pageSetup paperSize="9" scale="29" fitToWidth="3" orientation="landscape" r:id="rId1"/>
  <headerFooter alignWithMargins="0">
    <oddFooter>&amp;L&amp;"Arial,Normal"&amp;8Source : ACOSS - DISEP&amp;C&amp;"Arial,Gras"&amp;A&amp;R&amp;"Arial,Normal"&amp;7&amp;F
&amp;D  &amp;T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tabColor indexed="23"/>
  </sheetPr>
  <dimension ref="A1:BH341"/>
  <sheetViews>
    <sheetView workbookViewId="0">
      <pane xSplit="3" ySplit="58" topLeftCell="W76" activePane="bottomRight" state="frozen"/>
      <selection activeCell="AT348" sqref="AT348"/>
      <selection pane="topRight" activeCell="AT348" sqref="AT348"/>
      <selection pane="bottomLeft" activeCell="AT348" sqref="AT348"/>
      <selection pane="bottomRight" activeCell="AN94" sqref="AN94"/>
    </sheetView>
  </sheetViews>
  <sheetFormatPr baseColWidth="10" defaultColWidth="12.28515625" defaultRowHeight="11.25" x14ac:dyDescent="0.2"/>
  <cols>
    <col min="1" max="1" width="7.28515625" style="144" customWidth="1"/>
    <col min="2" max="2" width="12.5703125" style="37" customWidth="1"/>
    <col min="3" max="3" width="12.5703125" style="32" customWidth="1"/>
    <col min="4" max="4" width="11.7109375" style="32" customWidth="1"/>
    <col min="5" max="5" width="10.85546875" style="32" customWidth="1"/>
    <col min="6" max="7" width="11.7109375" style="32" customWidth="1"/>
    <col min="8" max="8" width="10.85546875" style="32" customWidth="1"/>
    <col min="9" max="9" width="12.5703125" style="1" customWidth="1"/>
    <col min="10" max="11" width="10.85546875" style="32" customWidth="1"/>
    <col min="12" max="16" width="10.85546875" style="1" customWidth="1"/>
    <col min="17" max="29" width="10.85546875" style="32" customWidth="1"/>
    <col min="30" max="30" width="11.7109375" style="32" customWidth="1"/>
    <col min="31" max="44" width="10.85546875" style="32" customWidth="1"/>
    <col min="45" max="45" width="10.28515625" style="32" bestFit="1" customWidth="1"/>
    <col min="46" max="46" width="10.42578125" style="32" bestFit="1" customWidth="1"/>
    <col min="47" max="47" width="9.28515625" style="32" bestFit="1" customWidth="1"/>
    <col min="48" max="48" width="8" style="32" bestFit="1" customWidth="1"/>
    <col min="49" max="54" width="10.85546875" style="32" customWidth="1"/>
    <col min="55" max="55" width="10.42578125" style="36" customWidth="1"/>
    <col min="56" max="56" width="11.28515625" style="32" customWidth="1"/>
    <col min="57" max="57" width="13.140625" style="32" customWidth="1"/>
    <col min="58" max="58" width="11.28515625" style="32" customWidth="1"/>
    <col min="59" max="16384" width="12.28515625" style="32"/>
  </cols>
  <sheetData>
    <row r="1" spans="1:60" s="34" customFormat="1" ht="68.25" thickBot="1" x14ac:dyDescent="0.25">
      <c r="A1" s="110" t="s">
        <v>0</v>
      </c>
      <c r="B1" s="9" t="s">
        <v>1</v>
      </c>
      <c r="C1" s="59" t="s">
        <v>40</v>
      </c>
      <c r="D1" s="4" t="s">
        <v>126</v>
      </c>
      <c r="E1" s="2" t="s">
        <v>2</v>
      </c>
      <c r="F1" s="2" t="s">
        <v>3</v>
      </c>
      <c r="G1" s="2" t="s">
        <v>148</v>
      </c>
      <c r="H1" s="2" t="s">
        <v>127</v>
      </c>
      <c r="I1" s="33" t="s">
        <v>41</v>
      </c>
      <c r="J1" s="2" t="s">
        <v>245</v>
      </c>
      <c r="K1" s="2" t="s">
        <v>246</v>
      </c>
      <c r="L1" s="2" t="s">
        <v>145</v>
      </c>
      <c r="M1" s="2" t="s">
        <v>44</v>
      </c>
      <c r="N1" s="2" t="s">
        <v>43</v>
      </c>
      <c r="O1" s="2" t="s">
        <v>42</v>
      </c>
      <c r="P1" s="2" t="s">
        <v>45</v>
      </c>
      <c r="Q1" s="2" t="s">
        <v>46</v>
      </c>
      <c r="R1" s="2" t="s">
        <v>47</v>
      </c>
      <c r="S1" s="2" t="s">
        <v>48</v>
      </c>
      <c r="T1" s="2" t="s">
        <v>49</v>
      </c>
      <c r="U1" s="2" t="s">
        <v>50</v>
      </c>
      <c r="V1" s="2" t="s">
        <v>51</v>
      </c>
      <c r="W1" s="2" t="s">
        <v>52</v>
      </c>
      <c r="X1" s="2" t="s">
        <v>53</v>
      </c>
      <c r="Y1" s="2" t="s">
        <v>54</v>
      </c>
      <c r="Z1" s="2" t="s">
        <v>209</v>
      </c>
      <c r="AA1" s="2" t="s">
        <v>210</v>
      </c>
      <c r="AB1" s="2" t="s">
        <v>55</v>
      </c>
      <c r="AC1" s="2" t="s">
        <v>56</v>
      </c>
      <c r="AD1" s="2" t="s">
        <v>57</v>
      </c>
      <c r="AE1" s="2" t="s">
        <v>58</v>
      </c>
      <c r="AF1" s="34" t="s">
        <v>193</v>
      </c>
      <c r="AG1" s="34" t="s">
        <v>194</v>
      </c>
      <c r="AH1" s="34" t="s">
        <v>195</v>
      </c>
      <c r="AI1" s="2" t="s">
        <v>59</v>
      </c>
      <c r="AJ1" s="34" t="s">
        <v>149</v>
      </c>
      <c r="AK1" s="34" t="s">
        <v>150</v>
      </c>
      <c r="AL1" s="34" t="s">
        <v>151</v>
      </c>
      <c r="AM1" s="2" t="s">
        <v>60</v>
      </c>
      <c r="AN1" s="2" t="s">
        <v>61</v>
      </c>
      <c r="AO1" s="34" t="s">
        <v>152</v>
      </c>
      <c r="AP1" s="34" t="s">
        <v>153</v>
      </c>
      <c r="AQ1" s="2" t="s">
        <v>62</v>
      </c>
      <c r="AR1" s="2" t="s">
        <v>63</v>
      </c>
      <c r="AS1" s="2" t="s">
        <v>64</v>
      </c>
      <c r="AT1" s="2" t="s">
        <v>65</v>
      </c>
      <c r="AU1" s="2" t="s">
        <v>66</v>
      </c>
      <c r="AV1" s="2" t="s">
        <v>67</v>
      </c>
      <c r="AW1" s="2" t="s">
        <v>68</v>
      </c>
      <c r="AX1" s="2" t="s">
        <v>69</v>
      </c>
      <c r="AY1" s="2" t="s">
        <v>70</v>
      </c>
      <c r="AZ1" s="2" t="s">
        <v>71</v>
      </c>
      <c r="BA1" s="2" t="s">
        <v>72</v>
      </c>
      <c r="BB1" s="2" t="s">
        <v>122</v>
      </c>
      <c r="BC1" s="2" t="s">
        <v>73</v>
      </c>
      <c r="BD1" s="2" t="s">
        <v>74</v>
      </c>
      <c r="BE1" s="2" t="s">
        <v>75</v>
      </c>
      <c r="BF1" s="2" t="s">
        <v>76</v>
      </c>
      <c r="BG1" s="2" t="s">
        <v>208</v>
      </c>
      <c r="BH1" s="34" t="s">
        <v>211</v>
      </c>
    </row>
    <row r="2" spans="1:60" s="34" customFormat="1" ht="12.75" thickTop="1" thickBot="1" x14ac:dyDescent="0.25">
      <c r="A2" s="172" t="s">
        <v>5</v>
      </c>
      <c r="B2" s="10"/>
      <c r="C2" s="85"/>
      <c r="D2" s="3"/>
      <c r="E2" s="3"/>
      <c r="F2" s="3"/>
      <c r="G2" s="3"/>
      <c r="H2" s="3"/>
      <c r="I2" s="133"/>
      <c r="J2" s="3" t="s">
        <v>247</v>
      </c>
      <c r="K2" s="3" t="s">
        <v>248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</row>
    <row r="3" spans="1:60" s="36" customFormat="1" ht="12" hidden="1" thickTop="1" x14ac:dyDescent="0.2">
      <c r="A3" s="138">
        <v>35520</v>
      </c>
      <c r="B3" s="217"/>
      <c r="C3" s="173"/>
      <c r="D3" s="203"/>
      <c r="E3" s="159"/>
      <c r="F3" s="159"/>
      <c r="G3" s="159"/>
      <c r="H3" s="159"/>
      <c r="I3" s="175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6"/>
      <c r="AR3" s="166"/>
      <c r="AS3" s="166"/>
      <c r="AT3" s="74"/>
      <c r="AU3" s="74"/>
      <c r="AV3" s="166"/>
      <c r="AW3" s="166"/>
      <c r="AX3" s="166"/>
      <c r="AY3" s="166"/>
      <c r="AZ3" s="166"/>
      <c r="BA3" s="166"/>
      <c r="BB3" s="166"/>
      <c r="BC3" s="166"/>
      <c r="BD3" s="166"/>
      <c r="BE3" s="166"/>
      <c r="BF3" s="166"/>
      <c r="BG3" s="166"/>
      <c r="BH3" s="166"/>
    </row>
    <row r="4" spans="1:60" s="36" customFormat="1" hidden="1" x14ac:dyDescent="0.2">
      <c r="A4" s="138">
        <f>EDATE(A3,3)</f>
        <v>35611</v>
      </c>
      <c r="B4" s="217">
        <f>'Masses CVS'!B4/'Effectifs CVS moyens'!B4</f>
        <v>5265.7091081557483</v>
      </c>
      <c r="C4" s="176">
        <f>'Masses CVS'!C4/'Effectifs CVS moyens'!C4</f>
        <v>5169.2681148127303</v>
      </c>
      <c r="D4" s="174">
        <f>'Masses CVS'!D4/'Effectifs CVS moyens'!D4</f>
        <v>5780.7696233289362</v>
      </c>
      <c r="E4" s="74">
        <f>'Masses CVS'!E4/'Effectifs CVS moyens'!E4</f>
        <v>4331.6883639829257</v>
      </c>
      <c r="F4" s="74">
        <f>'Masses CVS'!F4/'Effectifs CVS moyens'!F4</f>
        <v>5174.1904694893865</v>
      </c>
      <c r="G4" s="74">
        <f>'Masses CVS'!G4/'Effectifs CVS moyens'!G4</f>
        <v>5028.7236381834355</v>
      </c>
      <c r="H4" s="74" t="e">
        <f>'Masses CVS'!H4/'Effectifs CVS moyens'!H4</f>
        <v>#DIV/0!</v>
      </c>
      <c r="I4" s="175">
        <f>'Masses CVS'!I4/'Effectifs CVS moyens'!I4</f>
        <v>5377.8457881386885</v>
      </c>
      <c r="J4" s="166">
        <f>'Masses CVS'!J4/'Effectifs CVS moyens'!J4</f>
        <v>4301.410552533087</v>
      </c>
      <c r="K4" s="166">
        <f>'Masses CVS'!K4/'Effectifs CVS moyens'!K4</f>
        <v>5164.3123245339584</v>
      </c>
      <c r="L4" s="166">
        <f>'Masses CVS'!L4/'Effectifs CVS moyens'!L4</f>
        <v>102386.99288843836</v>
      </c>
      <c r="M4" s="166">
        <f>'Masses CVS'!M4/'Effectifs CVS moyens'!M4</f>
        <v>5522.0154040042644</v>
      </c>
      <c r="N4" s="166">
        <f>'Masses CVS'!N4/'Effectifs CVS moyens'!N4</f>
        <v>4729.1732514849928</v>
      </c>
      <c r="O4" s="166">
        <f>'Masses CVS'!O4/'Effectifs CVS moyens'!O4</f>
        <v>4259.0102014018503</v>
      </c>
      <c r="P4" s="166">
        <f>'Masses CVS'!P4/'Effectifs CVS moyens'!P4</f>
        <v>5547.5758536989151</v>
      </c>
      <c r="Q4" s="166">
        <f>'Masses CVS'!Q4/'Effectifs CVS moyens'!Q4</f>
        <v>9236.5576853167368</v>
      </c>
      <c r="R4" s="166">
        <f>'Masses CVS'!R4/'Effectifs CVS moyens'!R4</f>
        <v>7232.9401924979747</v>
      </c>
      <c r="S4" s="166">
        <f>'Masses CVS'!S4/'Effectifs CVS moyens'!S4</f>
        <v>8092.6456091011005</v>
      </c>
      <c r="T4" s="166">
        <f>'Masses CVS'!T4/'Effectifs CVS moyens'!T4</f>
        <v>5441.8516008244051</v>
      </c>
      <c r="U4" s="166">
        <f>'Masses CVS'!U4/'Effectifs CVS moyens'!U4</f>
        <v>5598.1742004518255</v>
      </c>
      <c r="V4" s="166">
        <f>'Masses CVS'!V4/'Effectifs CVS moyens'!V4</f>
        <v>7004.6840300758759</v>
      </c>
      <c r="W4" s="166">
        <f>'Masses CVS'!W4/'Effectifs CVS moyens'!W4</f>
        <v>5851.7417940892765</v>
      </c>
      <c r="X4" s="166">
        <f>'Masses CVS'!X4/'Effectifs CVS moyens'!X4</f>
        <v>6107.3832700618377</v>
      </c>
      <c r="Y4" s="166">
        <f>'Masses CVS'!Y4/'Effectifs CVS moyens'!Y4</f>
        <v>6546.0256174082178</v>
      </c>
      <c r="Z4" s="166">
        <f>'Masses CVS'!Z4/'Effectifs CVS moyens'!Z4</f>
        <v>6137.1745116694492</v>
      </c>
      <c r="AA4" s="166">
        <f>'Masses CVS'!AA4/'Effectifs CVS moyens'!AA4</f>
        <v>7455.2595823590436</v>
      </c>
      <c r="AB4" s="166">
        <f>'Masses CVS'!AB4/'Effectifs CVS moyens'!AB4</f>
        <v>5197.9510562495952</v>
      </c>
      <c r="AC4" s="166">
        <f>'Masses CVS'!AC4/'Effectifs CVS moyens'!AC4</f>
        <v>7702.3903852966632</v>
      </c>
      <c r="AD4" s="166">
        <f>'Masses CVS'!AD4/'Effectifs CVS moyens'!AD4</f>
        <v>5651.9797411490217</v>
      </c>
      <c r="AE4" s="166">
        <f>'Masses CVS'!AE4/'Effectifs CVS moyens'!AE4</f>
        <v>4331.6883639829257</v>
      </c>
      <c r="AF4" s="166">
        <f>'Masses CVS'!AF4/'Effectifs CVS moyens'!AF4</f>
        <v>5065.9153652829582</v>
      </c>
      <c r="AG4" s="166">
        <f>'Masses CVS'!AG4/'Effectifs CVS moyens'!AG4</f>
        <v>4847.5340585021186</v>
      </c>
      <c r="AH4" s="166">
        <f>'Masses CVS'!AH4/'Effectifs CVS moyens'!AH4</f>
        <v>4154.1561839421174</v>
      </c>
      <c r="AI4" s="166">
        <f>'Masses CVS'!AI4/'Effectifs CVS moyens'!AI4</f>
        <v>4783.6703937691564</v>
      </c>
      <c r="AJ4" s="166">
        <f>'Masses CVS'!AJ4/'Effectifs CVS moyens'!AJ4</f>
        <v>4860.3593780546926</v>
      </c>
      <c r="AK4" s="166">
        <f>'Masses CVS'!AK4/'Effectifs CVS moyens'!AK4</f>
        <v>6154.0556051353478</v>
      </c>
      <c r="AL4" s="166">
        <f>'Masses CVS'!AL4/'Effectifs CVS moyens'!AL4</f>
        <v>3811.7094880109139</v>
      </c>
      <c r="AM4" s="166">
        <f>'Masses CVS'!AM4/'Effectifs CVS moyens'!AM4</f>
        <v>5058.6421076878923</v>
      </c>
      <c r="AN4" s="166">
        <f>'Masses CVS'!AN4/'Effectifs CVS moyens'!AN4</f>
        <v>3546.8766442117417</v>
      </c>
      <c r="AO4" s="166">
        <f>'Masses CVS'!AO4/'Effectifs CVS moyens'!AO4</f>
        <v>3930.3136448652676</v>
      </c>
      <c r="AP4" s="166">
        <f>'Masses CVS'!AP4/'Effectifs CVS moyens'!AP4</f>
        <v>3379.0060525736981</v>
      </c>
      <c r="AQ4" s="166">
        <f>'Masses CVS'!AQ4/'Effectifs CVS moyens'!AQ4</f>
        <v>7852.6400852141069</v>
      </c>
      <c r="AR4" s="166">
        <f>'Masses CVS'!AR4/'Effectifs CVS moyens'!AR4</f>
        <v>5695.3362980806587</v>
      </c>
      <c r="AS4" s="166">
        <f>'Masses CVS'!AS4/'Effectifs CVS moyens'!AS4</f>
        <v>8294.9282468739457</v>
      </c>
      <c r="AT4" s="74">
        <f>'Masses CVS'!AT4/'Effectifs CVS moyens'!AT4</f>
        <v>7588.931678033181</v>
      </c>
      <c r="AU4" s="74">
        <f>'Masses CVS'!AU4/'Effectifs CVS moyens'!AU4</f>
        <v>4875.5871557731061</v>
      </c>
      <c r="AV4" s="166">
        <f>'Masses CVS'!AV4/'Effectifs CVS moyens'!AV4</f>
        <v>6870.2644018918691</v>
      </c>
      <c r="AW4" s="166">
        <f>'Masses CVS'!AW4/'Effectifs CVS moyens'!AW4</f>
        <v>8637.7177852496934</v>
      </c>
      <c r="AX4" s="166">
        <f>'Masses CVS'!AX4/'Effectifs CVS moyens'!AX4</f>
        <v>5437.8739810471561</v>
      </c>
      <c r="AY4" s="166">
        <f>'Masses CVS'!AY4/'Effectifs CVS moyens'!AY4</f>
        <v>5296.9981689538399</v>
      </c>
      <c r="AZ4" s="166">
        <f>'Masses CVS'!AZ4/'Effectifs CVS moyens'!AZ4</f>
        <v>6109.3624524374663</v>
      </c>
      <c r="BA4" s="166">
        <f>'Masses CVS'!BA4/'Effectifs CVS moyens'!BA4</f>
        <v>4102.6085218332628</v>
      </c>
      <c r="BB4" s="166">
        <f>'Masses CVS'!BB4/'Effectifs CVS moyens'!BB4</f>
        <v>4607.1544450713782</v>
      </c>
      <c r="BC4" s="166">
        <f>'Masses CVS'!BC4/'Effectifs CVS moyens'!BC4</f>
        <v>3511.6708611039994</v>
      </c>
      <c r="BD4" s="166">
        <f>'Masses CVS'!BD4/'Effectifs CVS moyens'!BD4</f>
        <v>4148.3388002882803</v>
      </c>
      <c r="BE4" s="166">
        <f>'Masses CVS'!BE4/'Effectifs CVS moyens'!BE4</f>
        <v>3976.0355211620845</v>
      </c>
      <c r="BF4" s="166" t="e">
        <f>'Masses CVS'!BF4/'Effectifs CVS moyens'!BF4</f>
        <v>#DIV/0!</v>
      </c>
      <c r="BG4" s="166">
        <f>'Masses CVS'!BG4/'Effectifs CVS moyens'!BG4</f>
        <v>3782.4256254207999</v>
      </c>
      <c r="BH4" s="166">
        <f>'Masses CVS'!BH4/'Effectifs CVS moyens'!BH4</f>
        <v>3624.1347695000441</v>
      </c>
    </row>
    <row r="5" spans="1:60" s="36" customFormat="1" hidden="1" x14ac:dyDescent="0.2">
      <c r="A5" s="138">
        <f t="shared" ref="A5:A68" si="0">EDATE(A4,3)</f>
        <v>35703</v>
      </c>
      <c r="B5" s="217">
        <f>'Masses CVS'!B5/'Effectifs CVS moyens'!B5</f>
        <v>5307.4866314716255</v>
      </c>
      <c r="C5" s="176">
        <f>'Masses CVS'!C5/'Effectifs CVS moyens'!C5</f>
        <v>5203.3808113073792</v>
      </c>
      <c r="D5" s="174">
        <f>'Masses CVS'!D5/'Effectifs CVS moyens'!D5</f>
        <v>5835.274194867694</v>
      </c>
      <c r="E5" s="74">
        <f>'Masses CVS'!E5/'Effectifs CVS moyens'!E5</f>
        <v>4355.1328316521149</v>
      </c>
      <c r="F5" s="74">
        <f>'Masses CVS'!F5/'Effectifs CVS moyens'!F5</f>
        <v>5213.5461686551216</v>
      </c>
      <c r="G5" s="74">
        <f>'Masses CVS'!G5/'Effectifs CVS moyens'!G5</f>
        <v>5056.8362243886913</v>
      </c>
      <c r="H5" s="74" t="e">
        <f>'Masses CVS'!H5/'Effectifs CVS moyens'!H5</f>
        <v>#DIV/0!</v>
      </c>
      <c r="I5" s="175">
        <f>'Masses CVS'!I5/'Effectifs CVS moyens'!I5</f>
        <v>5424.1079061945702</v>
      </c>
      <c r="J5" s="166">
        <f>'Masses CVS'!J5/'Effectifs CVS moyens'!J5</f>
        <v>4308.4600252417749</v>
      </c>
      <c r="K5" s="166">
        <f>'Masses CVS'!K5/'Effectifs CVS moyens'!K5</f>
        <v>5196.584334331932</v>
      </c>
      <c r="L5" s="166">
        <f>'Masses CVS'!L5/'Effectifs CVS moyens'!L5</f>
        <v>87216.135524233687</v>
      </c>
      <c r="M5" s="166">
        <f>'Masses CVS'!M5/'Effectifs CVS moyens'!M5</f>
        <v>5536.5796945999809</v>
      </c>
      <c r="N5" s="166">
        <f>'Masses CVS'!N5/'Effectifs CVS moyens'!N5</f>
        <v>4758.3011721962257</v>
      </c>
      <c r="O5" s="166">
        <f>'Masses CVS'!O5/'Effectifs CVS moyens'!O5</f>
        <v>4285.6643761457526</v>
      </c>
      <c r="P5" s="166">
        <f>'Masses CVS'!P5/'Effectifs CVS moyens'!P5</f>
        <v>5571.3701122363364</v>
      </c>
      <c r="Q5" s="166">
        <f>'Masses CVS'!Q5/'Effectifs CVS moyens'!Q5</f>
        <v>9169.2995507949763</v>
      </c>
      <c r="R5" s="166">
        <f>'Masses CVS'!R5/'Effectifs CVS moyens'!R5</f>
        <v>7271.643599396376</v>
      </c>
      <c r="S5" s="166">
        <f>'Masses CVS'!S5/'Effectifs CVS moyens'!S5</f>
        <v>8183.1410967388983</v>
      </c>
      <c r="T5" s="166">
        <f>'Masses CVS'!T5/'Effectifs CVS moyens'!T5</f>
        <v>5492.833647002105</v>
      </c>
      <c r="U5" s="166">
        <f>'Masses CVS'!U5/'Effectifs CVS moyens'!U5</f>
        <v>5625.524243526007</v>
      </c>
      <c r="V5" s="166">
        <f>'Masses CVS'!V5/'Effectifs CVS moyens'!V5</f>
        <v>7110.1235320940523</v>
      </c>
      <c r="W5" s="166">
        <f>'Masses CVS'!W5/'Effectifs CVS moyens'!W5</f>
        <v>5899.3929135381341</v>
      </c>
      <c r="X5" s="166">
        <f>'Masses CVS'!X5/'Effectifs CVS moyens'!X5</f>
        <v>6140.5837359224233</v>
      </c>
      <c r="Y5" s="166">
        <f>'Masses CVS'!Y5/'Effectifs CVS moyens'!Y5</f>
        <v>6727.1787881349846</v>
      </c>
      <c r="Z5" s="166">
        <f>'Masses CVS'!Z5/'Effectifs CVS moyens'!Z5</f>
        <v>6311.3173105440719</v>
      </c>
      <c r="AA5" s="166">
        <f>'Masses CVS'!AA5/'Effectifs CVS moyens'!AA5</f>
        <v>7668.9942634270574</v>
      </c>
      <c r="AB5" s="166">
        <f>'Masses CVS'!AB5/'Effectifs CVS moyens'!AB5</f>
        <v>5275.8010962317576</v>
      </c>
      <c r="AC5" s="166">
        <f>'Masses CVS'!AC5/'Effectifs CVS moyens'!AC5</f>
        <v>7748.0971366559579</v>
      </c>
      <c r="AD5" s="166">
        <f>'Masses CVS'!AD5/'Effectifs CVS moyens'!AD5</f>
        <v>5622.0655630720885</v>
      </c>
      <c r="AE5" s="166">
        <f>'Masses CVS'!AE5/'Effectifs CVS moyens'!AE5</f>
        <v>4355.1328316521149</v>
      </c>
      <c r="AF5" s="166">
        <f>'Masses CVS'!AF5/'Effectifs CVS moyens'!AF5</f>
        <v>5130.287441650692</v>
      </c>
      <c r="AG5" s="166">
        <f>'Masses CVS'!AG5/'Effectifs CVS moyens'!AG5</f>
        <v>4970.0148271011685</v>
      </c>
      <c r="AH5" s="166">
        <f>'Masses CVS'!AH5/'Effectifs CVS moyens'!AH5</f>
        <v>4158.5195539318784</v>
      </c>
      <c r="AI5" s="166">
        <f>'Masses CVS'!AI5/'Effectifs CVS moyens'!AI5</f>
        <v>4814.2156634085832</v>
      </c>
      <c r="AJ5" s="166">
        <f>'Masses CVS'!AJ5/'Effectifs CVS moyens'!AJ5</f>
        <v>4885.4570838184754</v>
      </c>
      <c r="AK5" s="166">
        <f>'Masses CVS'!AK5/'Effectifs CVS moyens'!AK5</f>
        <v>6182.6201745236549</v>
      </c>
      <c r="AL5" s="166">
        <f>'Masses CVS'!AL5/'Effectifs CVS moyens'!AL5</f>
        <v>3843.9920983945708</v>
      </c>
      <c r="AM5" s="166">
        <f>'Masses CVS'!AM5/'Effectifs CVS moyens'!AM5</f>
        <v>5095.9367036915637</v>
      </c>
      <c r="AN5" s="166">
        <f>'Masses CVS'!AN5/'Effectifs CVS moyens'!AN5</f>
        <v>3574.4326372901883</v>
      </c>
      <c r="AO5" s="166">
        <f>'Masses CVS'!AO5/'Effectifs CVS moyens'!AO5</f>
        <v>3983.9321922401514</v>
      </c>
      <c r="AP5" s="166">
        <f>'Masses CVS'!AP5/'Effectifs CVS moyens'!AP5</f>
        <v>3396.3766125898796</v>
      </c>
      <c r="AQ5" s="166">
        <f>'Masses CVS'!AQ5/'Effectifs CVS moyens'!AQ5</f>
        <v>7845.4105292828235</v>
      </c>
      <c r="AR5" s="166">
        <f>'Masses CVS'!AR5/'Effectifs CVS moyens'!AR5</f>
        <v>5810.1599948422272</v>
      </c>
      <c r="AS5" s="166">
        <f>'Masses CVS'!AS5/'Effectifs CVS moyens'!AS5</f>
        <v>8327.4759776473256</v>
      </c>
      <c r="AT5" s="74">
        <f>'Masses CVS'!AT5/'Effectifs CVS moyens'!AT5</f>
        <v>7647.4446200188395</v>
      </c>
      <c r="AU5" s="74">
        <f>'Masses CVS'!AU5/'Effectifs CVS moyens'!AU5</f>
        <v>4914.1887681251992</v>
      </c>
      <c r="AV5" s="166">
        <f>'Masses CVS'!AV5/'Effectifs CVS moyens'!AV5</f>
        <v>6933.016248386959</v>
      </c>
      <c r="AW5" s="166">
        <f>'Masses CVS'!AW5/'Effectifs CVS moyens'!AW5</f>
        <v>8655.8407359374323</v>
      </c>
      <c r="AX5" s="166">
        <f>'Masses CVS'!AX5/'Effectifs CVS moyens'!AX5</f>
        <v>5402.0158081029458</v>
      </c>
      <c r="AY5" s="166">
        <f>'Masses CVS'!AY5/'Effectifs CVS moyens'!AY5</f>
        <v>5443.3741189510311</v>
      </c>
      <c r="AZ5" s="166">
        <f>'Masses CVS'!AZ5/'Effectifs CVS moyens'!AZ5</f>
        <v>6161.6310137831642</v>
      </c>
      <c r="BA5" s="166">
        <f>'Masses CVS'!BA5/'Effectifs CVS moyens'!BA5</f>
        <v>4097.1958635065175</v>
      </c>
      <c r="BB5" s="166">
        <f>'Masses CVS'!BB5/'Effectifs CVS moyens'!BB5</f>
        <v>4604.0253654858943</v>
      </c>
      <c r="BC5" s="166">
        <f>'Masses CVS'!BC5/'Effectifs CVS moyens'!BC5</f>
        <v>3524.0343709862941</v>
      </c>
      <c r="BD5" s="166">
        <f>'Masses CVS'!BD5/'Effectifs CVS moyens'!BD5</f>
        <v>4147.7082694098672</v>
      </c>
      <c r="BE5" s="166">
        <f>'Masses CVS'!BE5/'Effectifs CVS moyens'!BE5</f>
        <v>3984.5269775471284</v>
      </c>
      <c r="BF5" s="166" t="e">
        <f>'Masses CVS'!BF5/'Effectifs CVS moyens'!BF5</f>
        <v>#DIV/0!</v>
      </c>
      <c r="BG5" s="166">
        <f>'Masses CVS'!BG5/'Effectifs CVS moyens'!BG5</f>
        <v>3790.5517572635604</v>
      </c>
      <c r="BH5" s="166">
        <f>'Masses CVS'!BH5/'Effectifs CVS moyens'!BH5</f>
        <v>3635.1522989698838</v>
      </c>
    </row>
    <row r="6" spans="1:60" s="36" customFormat="1" ht="12" hidden="1" thickBot="1" x14ac:dyDescent="0.25">
      <c r="A6" s="139">
        <f t="shared" si="0"/>
        <v>35794</v>
      </c>
      <c r="B6" s="218">
        <f>'Masses CVS'!B6/'Effectifs CVS moyens'!B6</f>
        <v>5332.3021127916445</v>
      </c>
      <c r="C6" s="177">
        <f>'Masses CVS'!C6/'Effectifs CVS moyens'!C6</f>
        <v>5218.0844264265615</v>
      </c>
      <c r="D6" s="178">
        <f>'Masses CVS'!D6/'Effectifs CVS moyens'!D6</f>
        <v>5871.2640479636284</v>
      </c>
      <c r="E6" s="160">
        <f>'Masses CVS'!E6/'Effectifs CVS moyens'!E6</f>
        <v>4333.400275007446</v>
      </c>
      <c r="F6" s="160">
        <f>'Masses CVS'!F6/'Effectifs CVS moyens'!F6</f>
        <v>5239.7894118740551</v>
      </c>
      <c r="G6" s="160">
        <f>'Masses CVS'!G6/'Effectifs CVS moyens'!G6</f>
        <v>5068.2313164264051</v>
      </c>
      <c r="H6" s="160" t="e">
        <f>'Masses CVS'!H6/'Effectifs CVS moyens'!H6</f>
        <v>#DIV/0!</v>
      </c>
      <c r="I6" s="179">
        <f>'Masses CVS'!I6/'Effectifs CVS moyens'!I6</f>
        <v>5450.5431622845099</v>
      </c>
      <c r="J6" s="160">
        <f>'Masses CVS'!J6/'Effectifs CVS moyens'!J6</f>
        <v>4322.1344737450463</v>
      </c>
      <c r="K6" s="160">
        <f>'Masses CVS'!K6/'Effectifs CVS moyens'!K6</f>
        <v>5207.5947335080873</v>
      </c>
      <c r="L6" s="160">
        <f>'Masses CVS'!L6/'Effectifs CVS moyens'!L6</f>
        <v>99520.436620988636</v>
      </c>
      <c r="M6" s="160">
        <f>'Masses CVS'!M6/'Effectifs CVS moyens'!M6</f>
        <v>5521.308498760206</v>
      </c>
      <c r="N6" s="160">
        <f>'Masses CVS'!N6/'Effectifs CVS moyens'!N6</f>
        <v>4792.1188429460553</v>
      </c>
      <c r="O6" s="160">
        <f>'Masses CVS'!O6/'Effectifs CVS moyens'!O6</f>
        <v>4324.552598378983</v>
      </c>
      <c r="P6" s="160">
        <f>'Masses CVS'!P6/'Effectifs CVS moyens'!P6</f>
        <v>5607.3601109972269</v>
      </c>
      <c r="Q6" s="160">
        <f>'Masses CVS'!Q6/'Effectifs CVS moyens'!Q6</f>
        <v>9226.9296811254208</v>
      </c>
      <c r="R6" s="160">
        <f>'Masses CVS'!R6/'Effectifs CVS moyens'!R6</f>
        <v>7371.8689509692231</v>
      </c>
      <c r="S6" s="160">
        <f>'Masses CVS'!S6/'Effectifs CVS moyens'!S6</f>
        <v>8264.3691576677393</v>
      </c>
      <c r="T6" s="160">
        <f>'Masses CVS'!T6/'Effectifs CVS moyens'!T6</f>
        <v>5525.0516878632025</v>
      </c>
      <c r="U6" s="160">
        <f>'Masses CVS'!U6/'Effectifs CVS moyens'!U6</f>
        <v>5672.9251560605899</v>
      </c>
      <c r="V6" s="160">
        <f>'Masses CVS'!V6/'Effectifs CVS moyens'!V6</f>
        <v>7167.2964033735598</v>
      </c>
      <c r="W6" s="160">
        <f>'Masses CVS'!W6/'Effectifs CVS moyens'!W6</f>
        <v>5928.4844952608319</v>
      </c>
      <c r="X6" s="160">
        <f>'Masses CVS'!X6/'Effectifs CVS moyens'!X6</f>
        <v>6189.1909832193232</v>
      </c>
      <c r="Y6" s="160">
        <f>'Masses CVS'!Y6/'Effectifs CVS moyens'!Y6</f>
        <v>6685.905983235356</v>
      </c>
      <c r="Z6" s="160">
        <f>'Masses CVS'!Z6/'Effectifs CVS moyens'!Z6</f>
        <v>6261.1368977319944</v>
      </c>
      <c r="AA6" s="160">
        <f>'Masses CVS'!AA6/'Effectifs CVS moyens'!AA6</f>
        <v>7630.1696338952543</v>
      </c>
      <c r="AB6" s="160">
        <f>'Masses CVS'!AB6/'Effectifs CVS moyens'!AB6</f>
        <v>5275.4783525062739</v>
      </c>
      <c r="AC6" s="160">
        <f>'Masses CVS'!AC6/'Effectifs CVS moyens'!AC6</f>
        <v>7890.9211123894638</v>
      </c>
      <c r="AD6" s="160">
        <f>'Masses CVS'!AD6/'Effectifs CVS moyens'!AD6</f>
        <v>5609.5480323326574</v>
      </c>
      <c r="AE6" s="160">
        <f>'Masses CVS'!AE6/'Effectifs CVS moyens'!AE6</f>
        <v>4333.400275007446</v>
      </c>
      <c r="AF6" s="160">
        <f>'Masses CVS'!AF6/'Effectifs CVS moyens'!AF6</f>
        <v>5121.9073702956312</v>
      </c>
      <c r="AG6" s="160">
        <f>'Masses CVS'!AG6/'Effectifs CVS moyens'!AG6</f>
        <v>4907.783067575946</v>
      </c>
      <c r="AH6" s="160">
        <f>'Masses CVS'!AH6/'Effectifs CVS moyens'!AH6</f>
        <v>4141.0419782162653</v>
      </c>
      <c r="AI6" s="160">
        <f>'Masses CVS'!AI6/'Effectifs CVS moyens'!AI6</f>
        <v>4816.467870293186</v>
      </c>
      <c r="AJ6" s="160">
        <f>'Masses CVS'!AJ6/'Effectifs CVS moyens'!AJ6</f>
        <v>4900.1850292480012</v>
      </c>
      <c r="AK6" s="160">
        <f>'Masses CVS'!AK6/'Effectifs CVS moyens'!AK6</f>
        <v>6224.159866954501</v>
      </c>
      <c r="AL6" s="160">
        <f>'Masses CVS'!AL6/'Effectifs CVS moyens'!AL6</f>
        <v>3823.9522772991086</v>
      </c>
      <c r="AM6" s="160">
        <f>'Masses CVS'!AM6/'Effectifs CVS moyens'!AM6</f>
        <v>5122.4977480855041</v>
      </c>
      <c r="AN6" s="160">
        <f>'Masses CVS'!AN6/'Effectifs CVS moyens'!AN6</f>
        <v>3544.5824953201645</v>
      </c>
      <c r="AO6" s="160">
        <f>'Masses CVS'!AO6/'Effectifs CVS moyens'!AO6</f>
        <v>3966.953903304357</v>
      </c>
      <c r="AP6" s="160">
        <f>'Masses CVS'!AP6/'Effectifs CVS moyens'!AP6</f>
        <v>3362.5010411891826</v>
      </c>
      <c r="AQ6" s="160">
        <f>'Masses CVS'!AQ6/'Effectifs CVS moyens'!AQ6</f>
        <v>7931.9755883113185</v>
      </c>
      <c r="AR6" s="160">
        <f>'Masses CVS'!AR6/'Effectifs CVS moyens'!AR6</f>
        <v>5844.0042396122344</v>
      </c>
      <c r="AS6" s="160">
        <f>'Masses CVS'!AS6/'Effectifs CVS moyens'!AS6</f>
        <v>8418.0098080144835</v>
      </c>
      <c r="AT6" s="160">
        <f>'Masses CVS'!AT6/'Effectifs CVS moyens'!AT6</f>
        <v>7671.1855020630837</v>
      </c>
      <c r="AU6" s="160">
        <f>'Masses CVS'!AU6/'Effectifs CVS moyens'!AU6</f>
        <v>4947.373438584199</v>
      </c>
      <c r="AV6" s="160">
        <f>'Masses CVS'!AV6/'Effectifs CVS moyens'!AV6</f>
        <v>6994.9802513507748</v>
      </c>
      <c r="AW6" s="160">
        <f>'Masses CVS'!AW6/'Effectifs CVS moyens'!AW6</f>
        <v>8606.893889531606</v>
      </c>
      <c r="AX6" s="160">
        <f>'Masses CVS'!AX6/'Effectifs CVS moyens'!AX6</f>
        <v>5395.0457492530068</v>
      </c>
      <c r="AY6" s="160">
        <f>'Masses CVS'!AY6/'Effectifs CVS moyens'!AY6</f>
        <v>5571.3251902300335</v>
      </c>
      <c r="AZ6" s="160">
        <f>'Masses CVS'!AZ6/'Effectifs CVS moyens'!AZ6</f>
        <v>6159.6896317166866</v>
      </c>
      <c r="BA6" s="160">
        <f>'Masses CVS'!BA6/'Effectifs CVS moyens'!BA6</f>
        <v>4075.8218678862818</v>
      </c>
      <c r="BB6" s="160">
        <f>'Masses CVS'!BB6/'Effectifs CVS moyens'!BB6</f>
        <v>4639.1360415617482</v>
      </c>
      <c r="BC6" s="160">
        <f>'Masses CVS'!BC6/'Effectifs CVS moyens'!BC6</f>
        <v>3546.1802406738257</v>
      </c>
      <c r="BD6" s="160">
        <f>'Masses CVS'!BD6/'Effectifs CVS moyens'!BD6</f>
        <v>4205.8618561310705</v>
      </c>
      <c r="BE6" s="160">
        <f>'Masses CVS'!BE6/'Effectifs CVS moyens'!BE6</f>
        <v>3993.4455210892083</v>
      </c>
      <c r="BF6" s="160" t="e">
        <f>'Masses CVS'!BF6/'Effectifs CVS moyens'!BF6</f>
        <v>#DIV/0!</v>
      </c>
      <c r="BG6" s="160">
        <f>'Masses CVS'!BG6/'Effectifs CVS moyens'!BG6</f>
        <v>3804.1102646469194</v>
      </c>
      <c r="BH6" s="160">
        <f>'Masses CVS'!BH6/'Effectifs CVS moyens'!BH6</f>
        <v>3651.5908568250184</v>
      </c>
    </row>
    <row r="7" spans="1:60" s="36" customFormat="1" hidden="1" x14ac:dyDescent="0.2">
      <c r="A7" s="138">
        <f t="shared" si="0"/>
        <v>35884</v>
      </c>
      <c r="B7" s="217">
        <f>'Masses CVS'!B7/'Effectifs CVS moyens'!B7</f>
        <v>5219.3375951619091</v>
      </c>
      <c r="C7" s="176">
        <f>'Masses CVS'!C7/'Effectifs CVS moyens'!C7</f>
        <v>5218.8459821536899</v>
      </c>
      <c r="D7" s="174">
        <f>'Masses CVS'!D7/'Effectifs CVS moyens'!D7</f>
        <v>5899.2423782538299</v>
      </c>
      <c r="E7" s="166">
        <f>'Masses CVS'!E7/'Effectifs CVS moyens'!E7</f>
        <v>4353.8793116192865</v>
      </c>
      <c r="F7" s="166">
        <f>'Masses CVS'!F7/'Effectifs CVS moyens'!F7</f>
        <v>5063.7024550363876</v>
      </c>
      <c r="G7" s="166">
        <f>'Masses CVS'!G7/'Effectifs CVS moyens'!G7</f>
        <v>5093.3930938717631</v>
      </c>
      <c r="H7" s="74">
        <f>'Masses CVS'!H7/'Effectifs CVS moyens'!H7</f>
        <v>4407.2413361978715</v>
      </c>
      <c r="I7" s="175">
        <f>'Masses CVS'!I7/'Effectifs CVS moyens'!I7</f>
        <v>5293.4291932393326</v>
      </c>
      <c r="J7" s="166">
        <f>'Masses CVS'!J7/'Effectifs CVS moyens'!J7</f>
        <v>4330.2103004656374</v>
      </c>
      <c r="K7" s="166">
        <f>'Masses CVS'!K7/'Effectifs CVS moyens'!K7</f>
        <v>5237.1975840209916</v>
      </c>
      <c r="L7" s="166">
        <f>'Masses CVS'!L7/'Effectifs CVS moyens'!L7</f>
        <v>88739.31411746559</v>
      </c>
      <c r="M7" s="166">
        <f>'Masses CVS'!M7/'Effectifs CVS moyens'!M7</f>
        <v>5509.8183096358098</v>
      </c>
      <c r="N7" s="166">
        <f>'Masses CVS'!N7/'Effectifs CVS moyens'!N7</f>
        <v>4776.6388707777123</v>
      </c>
      <c r="O7" s="166">
        <f>'Masses CVS'!O7/'Effectifs CVS moyens'!O7</f>
        <v>4317.0771431671528</v>
      </c>
      <c r="P7" s="166">
        <f>'Masses CVS'!P7/'Effectifs CVS moyens'!P7</f>
        <v>5608.503153463098</v>
      </c>
      <c r="Q7" s="166">
        <f>'Masses CVS'!Q7/'Effectifs CVS moyens'!Q7</f>
        <v>9333.2637310977279</v>
      </c>
      <c r="R7" s="166">
        <f>'Masses CVS'!R7/'Effectifs CVS moyens'!R7</f>
        <v>7316.9431283963431</v>
      </c>
      <c r="S7" s="166">
        <f>'Masses CVS'!S7/'Effectifs CVS moyens'!S7</f>
        <v>8307.0880923988043</v>
      </c>
      <c r="T7" s="166">
        <f>'Masses CVS'!T7/'Effectifs CVS moyens'!T7</f>
        <v>5539.3898509598184</v>
      </c>
      <c r="U7" s="166">
        <f>'Masses CVS'!U7/'Effectifs CVS moyens'!U7</f>
        <v>5689.1171324759725</v>
      </c>
      <c r="V7" s="166">
        <f>'Masses CVS'!V7/'Effectifs CVS moyens'!V7</f>
        <v>7267.6276920832097</v>
      </c>
      <c r="W7" s="166">
        <f>'Masses CVS'!W7/'Effectifs CVS moyens'!W7</f>
        <v>5949.0485665078404</v>
      </c>
      <c r="X7" s="166">
        <f>'Masses CVS'!X7/'Effectifs CVS moyens'!X7</f>
        <v>6226.2904863621025</v>
      </c>
      <c r="Y7" s="166">
        <f>'Masses CVS'!Y7/'Effectifs CVS moyens'!Y7</f>
        <v>6814.5897437054155</v>
      </c>
      <c r="Z7" s="166">
        <f>'Masses CVS'!Z7/'Effectifs CVS moyens'!Z7</f>
        <v>6447.8331895164702</v>
      </c>
      <c r="AA7" s="166">
        <f>'Masses CVS'!AA7/'Effectifs CVS moyens'!AA7</f>
        <v>7631.3838364927524</v>
      </c>
      <c r="AB7" s="166">
        <f>'Masses CVS'!AB7/'Effectifs CVS moyens'!AB7</f>
        <v>5321.1839939146776</v>
      </c>
      <c r="AC7" s="166">
        <f>'Masses CVS'!AC7/'Effectifs CVS moyens'!AC7</f>
        <v>7951.9580408808752</v>
      </c>
      <c r="AD7" s="166">
        <f>'Masses CVS'!AD7/'Effectifs CVS moyens'!AD7</f>
        <v>5619.2937395136005</v>
      </c>
      <c r="AE7" s="166">
        <f>'Masses CVS'!AE7/'Effectifs CVS moyens'!AE7</f>
        <v>4353.8793116192865</v>
      </c>
      <c r="AF7" s="166">
        <f>'Masses CVS'!AF7/'Effectifs CVS moyens'!AF7</f>
        <v>5097.1926268878015</v>
      </c>
      <c r="AG7" s="166">
        <f>'Masses CVS'!AG7/'Effectifs CVS moyens'!AG7</f>
        <v>4957.5944369849121</v>
      </c>
      <c r="AH7" s="166">
        <f>'Masses CVS'!AH7/'Effectifs CVS moyens'!AH7</f>
        <v>4163.3876166972041</v>
      </c>
      <c r="AI7" s="166">
        <f>'Masses CVS'!AI7/'Effectifs CVS moyens'!AI7</f>
        <v>4836.6300876330833</v>
      </c>
      <c r="AJ7" s="166">
        <f>'Masses CVS'!AJ7/'Effectifs CVS moyens'!AJ7</f>
        <v>4909.7886654733811</v>
      </c>
      <c r="AK7" s="166">
        <f>'Masses CVS'!AK7/'Effectifs CVS moyens'!AK7</f>
        <v>6231.1096429964182</v>
      </c>
      <c r="AL7" s="166">
        <f>'Masses CVS'!AL7/'Effectifs CVS moyens'!AL7</f>
        <v>3856.1431642290163</v>
      </c>
      <c r="AM7" s="166">
        <f>'Masses CVS'!AM7/'Effectifs CVS moyens'!AM7</f>
        <v>5168.7862364617258</v>
      </c>
      <c r="AN7" s="166">
        <f>'Masses CVS'!AN7/'Effectifs CVS moyens'!AN7</f>
        <v>3575.1286144353503</v>
      </c>
      <c r="AO7" s="166">
        <f>'Masses CVS'!AO7/'Effectifs CVS moyens'!AO7</f>
        <v>3982.0494344863582</v>
      </c>
      <c r="AP7" s="166">
        <f>'Masses CVS'!AP7/'Effectifs CVS moyens'!AP7</f>
        <v>3399.6205202221495</v>
      </c>
      <c r="AQ7" s="166">
        <f>'Masses CVS'!AQ7/'Effectifs CVS moyens'!AQ7</f>
        <v>7908.1354843152776</v>
      </c>
      <c r="AR7" s="166">
        <f>'Masses CVS'!AR7/'Effectifs CVS moyens'!AR7</f>
        <v>5868.2134647682042</v>
      </c>
      <c r="AS7" s="166">
        <f>'Masses CVS'!AS7/'Effectifs CVS moyens'!AS7</f>
        <v>8273.744243041303</v>
      </c>
      <c r="AT7" s="74">
        <f>'Masses CVS'!AT7/'Effectifs CVS moyens'!AT7</f>
        <v>7364.8814732602577</v>
      </c>
      <c r="AU7" s="74">
        <f>'Masses CVS'!AU7/'Effectifs CVS moyens'!AU7</f>
        <v>4958.7466562319705</v>
      </c>
      <c r="AV7" s="166">
        <f>'Masses CVS'!AV7/'Effectifs CVS moyens'!AV7</f>
        <v>6922.1290358294946</v>
      </c>
      <c r="AW7" s="166">
        <f>'Masses CVS'!AW7/'Effectifs CVS moyens'!AW7</f>
        <v>8599.7623352167157</v>
      </c>
      <c r="AX7" s="166">
        <f>'Masses CVS'!AX7/'Effectifs CVS moyens'!AX7</f>
        <v>5417.7412001021303</v>
      </c>
      <c r="AY7" s="166">
        <f>'Masses CVS'!AY7/'Effectifs CVS moyens'!AY7</f>
        <v>4090.8442108967115</v>
      </c>
      <c r="AZ7" s="166">
        <f>'Masses CVS'!AZ7/'Effectifs CVS moyens'!AZ7</f>
        <v>6192.5192449498027</v>
      </c>
      <c r="BA7" s="166">
        <f>'Masses CVS'!BA7/'Effectifs CVS moyens'!BA7</f>
        <v>4120.6681195127494</v>
      </c>
      <c r="BB7" s="166">
        <f>'Masses CVS'!BB7/'Effectifs CVS moyens'!BB7</f>
        <v>4622.0251234476582</v>
      </c>
      <c r="BC7" s="166">
        <f>'Masses CVS'!BC7/'Effectifs CVS moyens'!BC7</f>
        <v>3550.1466248839683</v>
      </c>
      <c r="BD7" s="166">
        <f>'Masses CVS'!BD7/'Effectifs CVS moyens'!BD7</f>
        <v>4237.7574088746933</v>
      </c>
      <c r="BE7" s="166">
        <f>'Masses CVS'!BE7/'Effectifs CVS moyens'!BE7</f>
        <v>4005.5419001102982</v>
      </c>
      <c r="BF7" s="166" t="e">
        <f>'Masses CVS'!BF7/'Effectifs CVS moyens'!BF7</f>
        <v>#DIV/0!</v>
      </c>
      <c r="BG7" s="166">
        <f>'Masses CVS'!BG7/'Effectifs CVS moyens'!BG7</f>
        <v>3816.5090467348937</v>
      </c>
      <c r="BH7" s="166">
        <f>'Masses CVS'!BH7/'Effectifs CVS moyens'!BH7</f>
        <v>3666.8195282908951</v>
      </c>
    </row>
    <row r="8" spans="1:60" s="36" customFormat="1" hidden="1" x14ac:dyDescent="0.2">
      <c r="A8" s="138">
        <f t="shared" si="0"/>
        <v>35976</v>
      </c>
      <c r="B8" s="217">
        <f>'Masses CVS'!B8/'Effectifs CVS moyens'!B8</f>
        <v>5203.1055964536044</v>
      </c>
      <c r="C8" s="176">
        <f>'Masses CVS'!C8/'Effectifs CVS moyens'!C8</f>
        <v>5239.33481347831</v>
      </c>
      <c r="D8" s="174">
        <f>'Masses CVS'!D8/'Effectifs CVS moyens'!D8</f>
        <v>5884.4490970176175</v>
      </c>
      <c r="E8" s="166">
        <f>'Masses CVS'!E8/'Effectifs CVS moyens'!E8</f>
        <v>4359.374395714688</v>
      </c>
      <c r="F8" s="166">
        <f>'Masses CVS'!F8/'Effectifs CVS moyens'!F8</f>
        <v>5046.7410755562878</v>
      </c>
      <c r="G8" s="166">
        <f>'Masses CVS'!G8/'Effectifs CVS moyens'!G8</f>
        <v>5093.5031637346074</v>
      </c>
      <c r="H8" s="74">
        <f>'Masses CVS'!H8/'Effectifs CVS moyens'!H8</f>
        <v>4070.7301601592553</v>
      </c>
      <c r="I8" s="175">
        <f>'Masses CVS'!I8/'Effectifs CVS moyens'!I8</f>
        <v>5301.4477007549176</v>
      </c>
      <c r="J8" s="166">
        <f>'Masses CVS'!J8/'Effectifs CVS moyens'!J8</f>
        <v>4335.627251922946</v>
      </c>
      <c r="K8" s="166">
        <f>'Masses CVS'!K8/'Effectifs CVS moyens'!K8</f>
        <v>5235.0324740755659</v>
      </c>
      <c r="L8" s="166">
        <f>'Masses CVS'!L8/'Effectifs CVS moyens'!L8</f>
        <v>96416.815106203503</v>
      </c>
      <c r="M8" s="166">
        <f>'Masses CVS'!M8/'Effectifs CVS moyens'!M8</f>
        <v>5567.1987428507518</v>
      </c>
      <c r="N8" s="166">
        <f>'Masses CVS'!N8/'Effectifs CVS moyens'!N8</f>
        <v>4768.3704611043295</v>
      </c>
      <c r="O8" s="166">
        <f>'Masses CVS'!O8/'Effectifs CVS moyens'!O8</f>
        <v>4330.4071650295118</v>
      </c>
      <c r="P8" s="166">
        <f>'Masses CVS'!P8/'Effectifs CVS moyens'!P8</f>
        <v>5601.5874928074991</v>
      </c>
      <c r="Q8" s="166">
        <f>'Masses CVS'!Q8/'Effectifs CVS moyens'!Q8</f>
        <v>9280.5605506719821</v>
      </c>
      <c r="R8" s="166">
        <f>'Masses CVS'!R8/'Effectifs CVS moyens'!R8</f>
        <v>7347.7216180734649</v>
      </c>
      <c r="S8" s="166">
        <f>'Masses CVS'!S8/'Effectifs CVS moyens'!S8</f>
        <v>8254.2744935949067</v>
      </c>
      <c r="T8" s="166">
        <f>'Masses CVS'!T8/'Effectifs CVS moyens'!T8</f>
        <v>5544.8844477236025</v>
      </c>
      <c r="U8" s="166">
        <f>'Masses CVS'!U8/'Effectifs CVS moyens'!U8</f>
        <v>5694.7914167507961</v>
      </c>
      <c r="V8" s="166">
        <f>'Masses CVS'!V8/'Effectifs CVS moyens'!V8</f>
        <v>7173.2673472320457</v>
      </c>
      <c r="W8" s="166">
        <f>'Masses CVS'!W8/'Effectifs CVS moyens'!W8</f>
        <v>5962.5015742971955</v>
      </c>
      <c r="X8" s="166">
        <f>'Masses CVS'!X8/'Effectifs CVS moyens'!X8</f>
        <v>6216.2470115012184</v>
      </c>
      <c r="Y8" s="166">
        <f>'Masses CVS'!Y8/'Effectifs CVS moyens'!Y8</f>
        <v>6704.654027419635</v>
      </c>
      <c r="Z8" s="166">
        <f>'Masses CVS'!Z8/'Effectifs CVS moyens'!Z8</f>
        <v>6326.421113784344</v>
      </c>
      <c r="AA8" s="166">
        <f>'Masses CVS'!AA8/'Effectifs CVS moyens'!AA8</f>
        <v>7549.1912094645522</v>
      </c>
      <c r="AB8" s="166">
        <f>'Masses CVS'!AB8/'Effectifs CVS moyens'!AB8</f>
        <v>5337.6922032772636</v>
      </c>
      <c r="AC8" s="166">
        <f>'Masses CVS'!AC8/'Effectifs CVS moyens'!AC8</f>
        <v>7945.7614418666544</v>
      </c>
      <c r="AD8" s="166">
        <f>'Masses CVS'!AD8/'Effectifs CVS moyens'!AD8</f>
        <v>5580.7818102490683</v>
      </c>
      <c r="AE8" s="166">
        <f>'Masses CVS'!AE8/'Effectifs CVS moyens'!AE8</f>
        <v>4359.374395714688</v>
      </c>
      <c r="AF8" s="166">
        <f>'Masses CVS'!AF8/'Effectifs CVS moyens'!AF8</f>
        <v>5117.9357262372969</v>
      </c>
      <c r="AG8" s="166">
        <f>'Masses CVS'!AG8/'Effectifs CVS moyens'!AG8</f>
        <v>4992.4773690045386</v>
      </c>
      <c r="AH8" s="166">
        <f>'Masses CVS'!AH8/'Effectifs CVS moyens'!AH8</f>
        <v>4162.5593542417046</v>
      </c>
      <c r="AI8" s="166">
        <f>'Masses CVS'!AI8/'Effectifs CVS moyens'!AI8</f>
        <v>4841.0911878517845</v>
      </c>
      <c r="AJ8" s="166">
        <f>'Masses CVS'!AJ8/'Effectifs CVS moyens'!AJ8</f>
        <v>4908.996551389042</v>
      </c>
      <c r="AK8" s="166">
        <f>'Masses CVS'!AK8/'Effectifs CVS moyens'!AK8</f>
        <v>6248.1330585514743</v>
      </c>
      <c r="AL8" s="166">
        <f>'Masses CVS'!AL8/'Effectifs CVS moyens'!AL8</f>
        <v>3854.9033365547116</v>
      </c>
      <c r="AM8" s="166">
        <f>'Masses CVS'!AM8/'Effectifs CVS moyens'!AM8</f>
        <v>5188.4799382519413</v>
      </c>
      <c r="AN8" s="166">
        <f>'Masses CVS'!AN8/'Effectifs CVS moyens'!AN8</f>
        <v>3571.9161869608179</v>
      </c>
      <c r="AO8" s="166">
        <f>'Masses CVS'!AO8/'Effectifs CVS moyens'!AO8</f>
        <v>3995.3690439422107</v>
      </c>
      <c r="AP8" s="166">
        <f>'Masses CVS'!AP8/'Effectifs CVS moyens'!AP8</f>
        <v>3390.2587640393913</v>
      </c>
      <c r="AQ8" s="166">
        <f>'Masses CVS'!AQ8/'Effectifs CVS moyens'!AQ8</f>
        <v>8011.2275538316344</v>
      </c>
      <c r="AR8" s="166">
        <f>'Masses CVS'!AR8/'Effectifs CVS moyens'!AR8</f>
        <v>5930.5722625391909</v>
      </c>
      <c r="AS8" s="166">
        <f>'Masses CVS'!AS8/'Effectifs CVS moyens'!AS8</f>
        <v>8393.5482614586526</v>
      </c>
      <c r="AT8" s="74">
        <f>'Masses CVS'!AT8/'Effectifs CVS moyens'!AT8</f>
        <v>7706.937787826464</v>
      </c>
      <c r="AU8" s="74">
        <f>'Masses CVS'!AU8/'Effectifs CVS moyens'!AU8</f>
        <v>4983.7385805221847</v>
      </c>
      <c r="AV8" s="166">
        <f>'Masses CVS'!AV8/'Effectifs CVS moyens'!AV8</f>
        <v>6992.0583507980773</v>
      </c>
      <c r="AW8" s="166">
        <f>'Masses CVS'!AW8/'Effectifs CVS moyens'!AW8</f>
        <v>8660.0976717633785</v>
      </c>
      <c r="AX8" s="166">
        <f>'Masses CVS'!AX8/'Effectifs CVS moyens'!AX8</f>
        <v>5359.4616224523852</v>
      </c>
      <c r="AY8" s="166">
        <f>'Masses CVS'!AY8/'Effectifs CVS moyens'!AY8</f>
        <v>3769.5137283483396</v>
      </c>
      <c r="AZ8" s="166">
        <f>'Masses CVS'!AZ8/'Effectifs CVS moyens'!AZ8</f>
        <v>6209.3580457671342</v>
      </c>
      <c r="BA8" s="166">
        <f>'Masses CVS'!BA8/'Effectifs CVS moyens'!BA8</f>
        <v>4117.4041748934897</v>
      </c>
      <c r="BB8" s="166">
        <f>'Masses CVS'!BB8/'Effectifs CVS moyens'!BB8</f>
        <v>4640.3829389823868</v>
      </c>
      <c r="BC8" s="166">
        <f>'Masses CVS'!BC8/'Effectifs CVS moyens'!BC8</f>
        <v>3550.9110477319377</v>
      </c>
      <c r="BD8" s="166">
        <f>'Masses CVS'!BD8/'Effectifs CVS moyens'!BD8</f>
        <v>4214.5882308670007</v>
      </c>
      <c r="BE8" s="166">
        <f>'Masses CVS'!BE8/'Effectifs CVS moyens'!BE8</f>
        <v>4024.3441754206024</v>
      </c>
      <c r="BF8" s="166" t="e">
        <f>'Masses CVS'!BF8/'Effectifs CVS moyens'!BF8</f>
        <v>#DIV/0!</v>
      </c>
      <c r="BG8" s="166">
        <f>'Masses CVS'!BG8/'Effectifs CVS moyens'!BG8</f>
        <v>3816.4311369875159</v>
      </c>
      <c r="BH8" s="166">
        <f>'Masses CVS'!BH8/'Effectifs CVS moyens'!BH8</f>
        <v>3674.2659697484401</v>
      </c>
    </row>
    <row r="9" spans="1:60" s="36" customFormat="1" hidden="1" x14ac:dyDescent="0.2">
      <c r="A9" s="138">
        <f t="shared" si="0"/>
        <v>36068</v>
      </c>
      <c r="B9" s="217">
        <f>'Masses CVS'!B9/'Effectifs CVS moyens'!B9</f>
        <v>5249.4943073291142</v>
      </c>
      <c r="C9" s="176">
        <f>'Masses CVS'!C9/'Effectifs CVS moyens'!C9</f>
        <v>5287.3318310673922</v>
      </c>
      <c r="D9" s="174">
        <f>'Masses CVS'!D9/'Effectifs CVS moyens'!D9</f>
        <v>5946.2701557751943</v>
      </c>
      <c r="E9" s="166">
        <f>'Masses CVS'!E9/'Effectifs CVS moyens'!E9</f>
        <v>4379.7575667081301</v>
      </c>
      <c r="F9" s="166">
        <f>'Masses CVS'!F9/'Effectifs CVS moyens'!F9</f>
        <v>5092.0918272682784</v>
      </c>
      <c r="G9" s="166">
        <f>'Masses CVS'!G9/'Effectifs CVS moyens'!G9</f>
        <v>5140.7539299971959</v>
      </c>
      <c r="H9" s="74">
        <f>'Masses CVS'!H9/'Effectifs CVS moyens'!H9</f>
        <v>4122.6477903597124</v>
      </c>
      <c r="I9" s="175">
        <f>'Masses CVS'!I9/'Effectifs CVS moyens'!I9</f>
        <v>5349.575153806878</v>
      </c>
      <c r="J9" s="166">
        <f>'Masses CVS'!J9/'Effectifs CVS moyens'!J9</f>
        <v>4364.2256364680125</v>
      </c>
      <c r="K9" s="166">
        <f>'Masses CVS'!K9/'Effectifs CVS moyens'!K9</f>
        <v>5285.3010318707611</v>
      </c>
      <c r="L9" s="166">
        <f>'Masses CVS'!L9/'Effectifs CVS moyens'!L9</f>
        <v>96527.18838463971</v>
      </c>
      <c r="M9" s="166">
        <f>'Masses CVS'!M9/'Effectifs CVS moyens'!M9</f>
        <v>5683.9954148258557</v>
      </c>
      <c r="N9" s="166">
        <f>'Masses CVS'!N9/'Effectifs CVS moyens'!N9</f>
        <v>4805.9923108690809</v>
      </c>
      <c r="O9" s="166">
        <f>'Masses CVS'!O9/'Effectifs CVS moyens'!O9</f>
        <v>4345.2820394368282</v>
      </c>
      <c r="P9" s="166">
        <f>'Masses CVS'!P9/'Effectifs CVS moyens'!P9</f>
        <v>5643.17408501719</v>
      </c>
      <c r="Q9" s="166">
        <f>'Masses CVS'!Q9/'Effectifs CVS moyens'!Q9</f>
        <v>9295.789982879327</v>
      </c>
      <c r="R9" s="166">
        <f>'Masses CVS'!R9/'Effectifs CVS moyens'!R9</f>
        <v>7382.6126219273137</v>
      </c>
      <c r="S9" s="166">
        <f>'Masses CVS'!S9/'Effectifs CVS moyens'!S9</f>
        <v>8334.0369298192982</v>
      </c>
      <c r="T9" s="166">
        <f>'Masses CVS'!T9/'Effectifs CVS moyens'!T9</f>
        <v>5581.1337842294752</v>
      </c>
      <c r="U9" s="166">
        <f>'Masses CVS'!U9/'Effectifs CVS moyens'!U9</f>
        <v>5712.3480054251413</v>
      </c>
      <c r="V9" s="166">
        <f>'Masses CVS'!V9/'Effectifs CVS moyens'!V9</f>
        <v>7281.9381869759472</v>
      </c>
      <c r="W9" s="166">
        <f>'Masses CVS'!W9/'Effectifs CVS moyens'!W9</f>
        <v>6016.3440372110499</v>
      </c>
      <c r="X9" s="166">
        <f>'Masses CVS'!X9/'Effectifs CVS moyens'!X9</f>
        <v>6304.0627096098697</v>
      </c>
      <c r="Y9" s="166">
        <f>'Masses CVS'!Y9/'Effectifs CVS moyens'!Y9</f>
        <v>6932.6397302298928</v>
      </c>
      <c r="Z9" s="166">
        <f>'Masses CVS'!Z9/'Effectifs CVS moyens'!Z9</f>
        <v>6521.492135235213</v>
      </c>
      <c r="AA9" s="166">
        <f>'Masses CVS'!AA9/'Effectifs CVS moyens'!AA9</f>
        <v>7882.2774185440976</v>
      </c>
      <c r="AB9" s="166">
        <f>'Masses CVS'!AB9/'Effectifs CVS moyens'!AB9</f>
        <v>5375.2644114238692</v>
      </c>
      <c r="AC9" s="166">
        <f>'Masses CVS'!AC9/'Effectifs CVS moyens'!AC9</f>
        <v>7896.010577162182</v>
      </c>
      <c r="AD9" s="166">
        <f>'Masses CVS'!AD9/'Effectifs CVS moyens'!AD9</f>
        <v>5707.2681310499747</v>
      </c>
      <c r="AE9" s="166">
        <f>'Masses CVS'!AE9/'Effectifs CVS moyens'!AE9</f>
        <v>4379.7575667081301</v>
      </c>
      <c r="AF9" s="166">
        <f>'Masses CVS'!AF9/'Effectifs CVS moyens'!AF9</f>
        <v>5205.9685067781666</v>
      </c>
      <c r="AG9" s="166">
        <f>'Masses CVS'!AG9/'Effectifs CVS moyens'!AG9</f>
        <v>5040.8111620096315</v>
      </c>
      <c r="AH9" s="166">
        <f>'Masses CVS'!AH9/'Effectifs CVS moyens'!AH9</f>
        <v>4170.0887315370755</v>
      </c>
      <c r="AI9" s="166">
        <f>'Masses CVS'!AI9/'Effectifs CVS moyens'!AI9</f>
        <v>4877.3375294491343</v>
      </c>
      <c r="AJ9" s="166">
        <f>'Masses CVS'!AJ9/'Effectifs CVS moyens'!AJ9</f>
        <v>4947.5011212305117</v>
      </c>
      <c r="AK9" s="166">
        <f>'Masses CVS'!AK9/'Effectifs CVS moyens'!AK9</f>
        <v>6289.7019961148435</v>
      </c>
      <c r="AL9" s="166">
        <f>'Masses CVS'!AL9/'Effectifs CVS moyens'!AL9</f>
        <v>3887.5861881941491</v>
      </c>
      <c r="AM9" s="166">
        <f>'Masses CVS'!AM9/'Effectifs CVS moyens'!AM9</f>
        <v>5214.5067650932606</v>
      </c>
      <c r="AN9" s="166">
        <f>'Masses CVS'!AN9/'Effectifs CVS moyens'!AN9</f>
        <v>3597.1656029859046</v>
      </c>
      <c r="AO9" s="166">
        <f>'Masses CVS'!AO9/'Effectifs CVS moyens'!AO9</f>
        <v>4026.7395527858903</v>
      </c>
      <c r="AP9" s="166">
        <f>'Masses CVS'!AP9/'Effectifs CVS moyens'!AP9</f>
        <v>3414.2665045293102</v>
      </c>
      <c r="AQ9" s="166">
        <f>'Masses CVS'!AQ9/'Effectifs CVS moyens'!AQ9</f>
        <v>8052.8457156238537</v>
      </c>
      <c r="AR9" s="166">
        <f>'Masses CVS'!AR9/'Effectifs CVS moyens'!AR9</f>
        <v>6009.961030880967</v>
      </c>
      <c r="AS9" s="166">
        <f>'Masses CVS'!AS9/'Effectifs CVS moyens'!AS9</f>
        <v>8464.5997084848259</v>
      </c>
      <c r="AT9" s="74">
        <f>'Masses CVS'!AT9/'Effectifs CVS moyens'!AT9</f>
        <v>7848.9644255460234</v>
      </c>
      <c r="AU9" s="74">
        <f>'Masses CVS'!AU9/'Effectifs CVS moyens'!AU9</f>
        <v>5028.5029606400876</v>
      </c>
      <c r="AV9" s="166">
        <f>'Masses CVS'!AV9/'Effectifs CVS moyens'!AV9</f>
        <v>7066.3908672314165</v>
      </c>
      <c r="AW9" s="166">
        <f>'Masses CVS'!AW9/'Effectifs CVS moyens'!AW9</f>
        <v>8684.4052428825889</v>
      </c>
      <c r="AX9" s="166">
        <f>'Masses CVS'!AX9/'Effectifs CVS moyens'!AX9</f>
        <v>5421.1693573981265</v>
      </c>
      <c r="AY9" s="166">
        <f>'Masses CVS'!AY9/'Effectifs CVS moyens'!AY9</f>
        <v>3833.4683516731716</v>
      </c>
      <c r="AZ9" s="166">
        <f>'Masses CVS'!AZ9/'Effectifs CVS moyens'!AZ9</f>
        <v>6245.2011449231031</v>
      </c>
      <c r="BA9" s="166">
        <f>'Masses CVS'!BA9/'Effectifs CVS moyens'!BA9</f>
        <v>4139.9881820092933</v>
      </c>
      <c r="BB9" s="166">
        <f>'Masses CVS'!BB9/'Effectifs CVS moyens'!BB9</f>
        <v>4669.8457202500113</v>
      </c>
      <c r="BC9" s="166">
        <f>'Masses CVS'!BC9/'Effectifs CVS moyens'!BC9</f>
        <v>3581.9359716504623</v>
      </c>
      <c r="BD9" s="166">
        <f>'Masses CVS'!BD9/'Effectifs CVS moyens'!BD9</f>
        <v>4279.4282748994046</v>
      </c>
      <c r="BE9" s="166">
        <f>'Masses CVS'!BE9/'Effectifs CVS moyens'!BE9</f>
        <v>4031.8439677177407</v>
      </c>
      <c r="BF9" s="166" t="e">
        <f>'Masses CVS'!BF9/'Effectifs CVS moyens'!BF9</f>
        <v>#DIV/0!</v>
      </c>
      <c r="BG9" s="166">
        <f>'Masses CVS'!BG9/'Effectifs CVS moyens'!BG9</f>
        <v>3848.2940379574875</v>
      </c>
      <c r="BH9" s="166">
        <f>'Masses CVS'!BH9/'Effectifs CVS moyens'!BH9</f>
        <v>3704.1813674525065</v>
      </c>
    </row>
    <row r="10" spans="1:60" s="36" customFormat="1" ht="12" hidden="1" thickBot="1" x14ac:dyDescent="0.25">
      <c r="A10" s="139">
        <f t="shared" si="0"/>
        <v>36159</v>
      </c>
      <c r="B10" s="218">
        <f>'Masses CVS'!B10/'Effectifs CVS moyens'!B10</f>
        <v>5279.2140385376806</v>
      </c>
      <c r="C10" s="177">
        <f>'Masses CVS'!C10/'Effectifs CVS moyens'!C10</f>
        <v>5304.9088070137368</v>
      </c>
      <c r="D10" s="178">
        <f>'Masses CVS'!D10/'Effectifs CVS moyens'!D10</f>
        <v>5959.6717254251871</v>
      </c>
      <c r="E10" s="160">
        <f>'Masses CVS'!E10/'Effectifs CVS moyens'!E10</f>
        <v>4393.5450859710572</v>
      </c>
      <c r="F10" s="160">
        <f>'Masses CVS'!F10/'Effectifs CVS moyens'!F10</f>
        <v>5130.6183407810495</v>
      </c>
      <c r="G10" s="160">
        <f>'Masses CVS'!G10/'Effectifs CVS moyens'!G10</f>
        <v>5161.8059998705721</v>
      </c>
      <c r="H10" s="160">
        <f>'Masses CVS'!H10/'Effectifs CVS moyens'!H10</f>
        <v>4480.5650852872141</v>
      </c>
      <c r="I10" s="179">
        <f>'Masses CVS'!I10/'Effectifs CVS moyens'!I10</f>
        <v>5381.8039354876164</v>
      </c>
      <c r="J10" s="160">
        <f>'Masses CVS'!J10/'Effectifs CVS moyens'!J10</f>
        <v>4372.9815994427181</v>
      </c>
      <c r="K10" s="160">
        <f>'Masses CVS'!K10/'Effectifs CVS moyens'!K10</f>
        <v>5308.1908629658337</v>
      </c>
      <c r="L10" s="160">
        <f>'Masses CVS'!L10/'Effectifs CVS moyens'!L10</f>
        <v>97211.315171854425</v>
      </c>
      <c r="M10" s="160">
        <f>'Masses CVS'!M10/'Effectifs CVS moyens'!M10</f>
        <v>5629.0413530565593</v>
      </c>
      <c r="N10" s="160">
        <f>'Masses CVS'!N10/'Effectifs CVS moyens'!N10</f>
        <v>4791.8631818797076</v>
      </c>
      <c r="O10" s="160">
        <f>'Masses CVS'!O10/'Effectifs CVS moyens'!O10</f>
        <v>4368.1865693637819</v>
      </c>
      <c r="P10" s="160">
        <f>'Masses CVS'!P10/'Effectifs CVS moyens'!P10</f>
        <v>5648.3618440534992</v>
      </c>
      <c r="Q10" s="160">
        <f>'Masses CVS'!Q10/'Effectifs CVS moyens'!Q10</f>
        <v>9349.4517625464359</v>
      </c>
      <c r="R10" s="160">
        <f>'Masses CVS'!R10/'Effectifs CVS moyens'!R10</f>
        <v>7455.9254084576205</v>
      </c>
      <c r="S10" s="160">
        <f>'Masses CVS'!S10/'Effectifs CVS moyens'!S10</f>
        <v>8390.4983872183111</v>
      </c>
      <c r="T10" s="160">
        <f>'Masses CVS'!T10/'Effectifs CVS moyens'!T10</f>
        <v>5591.6404481914624</v>
      </c>
      <c r="U10" s="160">
        <f>'Masses CVS'!U10/'Effectifs CVS moyens'!U10</f>
        <v>5730.9840750438507</v>
      </c>
      <c r="V10" s="160">
        <f>'Masses CVS'!V10/'Effectifs CVS moyens'!V10</f>
        <v>7324.4034737705815</v>
      </c>
      <c r="W10" s="160">
        <f>'Masses CVS'!W10/'Effectifs CVS moyens'!W10</f>
        <v>6023.6525927783478</v>
      </c>
      <c r="X10" s="160">
        <f>'Masses CVS'!X10/'Effectifs CVS moyens'!X10</f>
        <v>6306.3995579014663</v>
      </c>
      <c r="Y10" s="160">
        <f>'Masses CVS'!Y10/'Effectifs CVS moyens'!Y10</f>
        <v>6929.134774818066</v>
      </c>
      <c r="Z10" s="160">
        <f>'Masses CVS'!Z10/'Effectifs CVS moyens'!Z10</f>
        <v>6585.8665867665732</v>
      </c>
      <c r="AA10" s="160">
        <f>'Masses CVS'!AA10/'Effectifs CVS moyens'!AA10</f>
        <v>7705.111841627474</v>
      </c>
      <c r="AB10" s="160">
        <f>'Masses CVS'!AB10/'Effectifs CVS moyens'!AB10</f>
        <v>5384.8965255572048</v>
      </c>
      <c r="AC10" s="160">
        <f>'Masses CVS'!AC10/'Effectifs CVS moyens'!AC10</f>
        <v>7961.8758344676007</v>
      </c>
      <c r="AD10" s="160">
        <f>'Masses CVS'!AD10/'Effectifs CVS moyens'!AD10</f>
        <v>5657.8062282421943</v>
      </c>
      <c r="AE10" s="160">
        <f>'Masses CVS'!AE10/'Effectifs CVS moyens'!AE10</f>
        <v>4393.5450859710572</v>
      </c>
      <c r="AF10" s="160">
        <f>'Masses CVS'!AF10/'Effectifs CVS moyens'!AF10</f>
        <v>5244.6824520372666</v>
      </c>
      <c r="AG10" s="160">
        <f>'Masses CVS'!AG10/'Effectifs CVS moyens'!AG10</f>
        <v>5068.4934832029276</v>
      </c>
      <c r="AH10" s="160">
        <f>'Masses CVS'!AH10/'Effectifs CVS moyens'!AH10</f>
        <v>4178.7084287587977</v>
      </c>
      <c r="AI10" s="160">
        <f>'Masses CVS'!AI10/'Effectifs CVS moyens'!AI10</f>
        <v>4881.9235719998414</v>
      </c>
      <c r="AJ10" s="160">
        <f>'Masses CVS'!AJ10/'Effectifs CVS moyens'!AJ10</f>
        <v>4975.1088024059964</v>
      </c>
      <c r="AK10" s="160">
        <f>'Masses CVS'!AK10/'Effectifs CVS moyens'!AK10</f>
        <v>6335.1007166075324</v>
      </c>
      <c r="AL10" s="160">
        <f>'Masses CVS'!AL10/'Effectifs CVS moyens'!AL10</f>
        <v>3860.1096168413333</v>
      </c>
      <c r="AM10" s="160">
        <f>'Masses CVS'!AM10/'Effectifs CVS moyens'!AM10</f>
        <v>5229.0620739756969</v>
      </c>
      <c r="AN10" s="160">
        <f>'Masses CVS'!AN10/'Effectifs CVS moyens'!AN10</f>
        <v>3596.0973522785612</v>
      </c>
      <c r="AO10" s="160">
        <f>'Masses CVS'!AO10/'Effectifs CVS moyens'!AO10</f>
        <v>4036.1767074448535</v>
      </c>
      <c r="AP10" s="160">
        <f>'Masses CVS'!AP10/'Effectifs CVS moyens'!AP10</f>
        <v>3411.3289547725894</v>
      </c>
      <c r="AQ10" s="160">
        <f>'Masses CVS'!AQ10/'Effectifs CVS moyens'!AQ10</f>
        <v>8098.1506018764949</v>
      </c>
      <c r="AR10" s="160">
        <f>'Masses CVS'!AR10/'Effectifs CVS moyens'!AR10</f>
        <v>6101.446945219077</v>
      </c>
      <c r="AS10" s="160">
        <f>'Masses CVS'!AS10/'Effectifs CVS moyens'!AS10</f>
        <v>8533.6084996494519</v>
      </c>
      <c r="AT10" s="160">
        <f>'Masses CVS'!AT10/'Effectifs CVS moyens'!AT10</f>
        <v>7915.4008028495082</v>
      </c>
      <c r="AU10" s="160">
        <f>'Masses CVS'!AU10/'Effectifs CVS moyens'!AU10</f>
        <v>5049.8921630722307</v>
      </c>
      <c r="AV10" s="160">
        <f>'Masses CVS'!AV10/'Effectifs CVS moyens'!AV10</f>
        <v>7156.693474176398</v>
      </c>
      <c r="AW10" s="160">
        <f>'Masses CVS'!AW10/'Effectifs CVS moyens'!AW10</f>
        <v>8710.125583033112</v>
      </c>
      <c r="AX10" s="160">
        <f>'Masses CVS'!AX10/'Effectifs CVS moyens'!AX10</f>
        <v>5423.4129997366763</v>
      </c>
      <c r="AY10" s="160">
        <f>'Masses CVS'!AY10/'Effectifs CVS moyens'!AY10</f>
        <v>3948.3434762087099</v>
      </c>
      <c r="AZ10" s="160">
        <f>'Masses CVS'!AZ10/'Effectifs CVS moyens'!AZ10</f>
        <v>6301.4981786021626</v>
      </c>
      <c r="BA10" s="160">
        <f>'Masses CVS'!BA10/'Effectifs CVS moyens'!BA10</f>
        <v>4160.9528004288295</v>
      </c>
      <c r="BB10" s="160">
        <f>'Masses CVS'!BB10/'Effectifs CVS moyens'!BB10</f>
        <v>4675.5820480286893</v>
      </c>
      <c r="BC10" s="160">
        <f>'Masses CVS'!BC10/'Effectifs CVS moyens'!BC10</f>
        <v>3577.5487156444815</v>
      </c>
      <c r="BD10" s="160">
        <f>'Masses CVS'!BD10/'Effectifs CVS moyens'!BD10</f>
        <v>4315.3517328652651</v>
      </c>
      <c r="BE10" s="160">
        <f>'Masses CVS'!BE10/'Effectifs CVS moyens'!BE10</f>
        <v>4056.3658797402982</v>
      </c>
      <c r="BF10" s="160" t="e">
        <f>'Masses CVS'!BF10/'Effectifs CVS moyens'!BF10</f>
        <v>#DIV/0!</v>
      </c>
      <c r="BG10" s="160">
        <f>'Masses CVS'!BG10/'Effectifs CVS moyens'!BG10</f>
        <v>3851.3199600965909</v>
      </c>
      <c r="BH10" s="160">
        <f>'Masses CVS'!BH10/'Effectifs CVS moyens'!BH10</f>
        <v>3706.852505538247</v>
      </c>
    </row>
    <row r="11" spans="1:60" s="36" customFormat="1" hidden="1" x14ac:dyDescent="0.2">
      <c r="A11" s="138">
        <f t="shared" si="0"/>
        <v>36249</v>
      </c>
      <c r="B11" s="217">
        <f>'Masses CVS'!B11/'Effectifs CVS moyens'!B11</f>
        <v>5261.946425241631</v>
      </c>
      <c r="C11" s="176">
        <f>'Masses CVS'!C11/'Effectifs CVS moyens'!C11</f>
        <v>5296.4591599097166</v>
      </c>
      <c r="D11" s="174">
        <f>'Masses CVS'!D11/'Effectifs CVS moyens'!D11</f>
        <v>5955.9479782761391</v>
      </c>
      <c r="E11" s="166">
        <f>'Masses CVS'!E11/'Effectifs CVS moyens'!E11</f>
        <v>4399.2936785275788</v>
      </c>
      <c r="F11" s="166">
        <f>'Masses CVS'!F11/'Effectifs CVS moyens'!F11</f>
        <v>5108.0908150770874</v>
      </c>
      <c r="G11" s="166">
        <f>'Masses CVS'!G11/'Effectifs CVS moyens'!G11</f>
        <v>5151.8388358065131</v>
      </c>
      <c r="H11" s="74">
        <f>'Masses CVS'!H11/'Effectifs CVS moyens'!H11</f>
        <v>4220.6996935415809</v>
      </c>
      <c r="I11" s="175">
        <f>'Masses CVS'!I11/'Effectifs CVS moyens'!I11</f>
        <v>5361.2705622211361</v>
      </c>
      <c r="J11" s="166">
        <f>'Masses CVS'!J11/'Effectifs CVS moyens'!J11</f>
        <v>4384.1241820370442</v>
      </c>
      <c r="K11" s="166">
        <f>'Masses CVS'!K11/'Effectifs CVS moyens'!K11</f>
        <v>5293.9516930359614</v>
      </c>
      <c r="L11" s="166">
        <f>'Masses CVS'!L11/'Effectifs CVS moyens'!L11</f>
        <v>100119.97929695788</v>
      </c>
      <c r="M11" s="166">
        <f>'Masses CVS'!M11/'Effectifs CVS moyens'!M11</f>
        <v>5648.4446322395643</v>
      </c>
      <c r="N11" s="166">
        <f>'Masses CVS'!N11/'Effectifs CVS moyens'!N11</f>
        <v>4822.5109673358638</v>
      </c>
      <c r="O11" s="166">
        <f>'Masses CVS'!O11/'Effectifs CVS moyens'!O11</f>
        <v>4375.0087251771383</v>
      </c>
      <c r="P11" s="166">
        <f>'Masses CVS'!P11/'Effectifs CVS moyens'!P11</f>
        <v>5661.1114388833685</v>
      </c>
      <c r="Q11" s="166">
        <f>'Masses CVS'!Q11/'Effectifs CVS moyens'!Q11</f>
        <v>9479.739305421077</v>
      </c>
      <c r="R11" s="166">
        <f>'Masses CVS'!R11/'Effectifs CVS moyens'!R11</f>
        <v>7419.2121431034047</v>
      </c>
      <c r="S11" s="166">
        <f>'Masses CVS'!S11/'Effectifs CVS moyens'!S11</f>
        <v>8360.9385879975525</v>
      </c>
      <c r="T11" s="166">
        <f>'Masses CVS'!T11/'Effectifs CVS moyens'!T11</f>
        <v>5616.9916700589138</v>
      </c>
      <c r="U11" s="166">
        <f>'Masses CVS'!U11/'Effectifs CVS moyens'!U11</f>
        <v>5725.7210218551872</v>
      </c>
      <c r="V11" s="166">
        <f>'Masses CVS'!V11/'Effectifs CVS moyens'!V11</f>
        <v>7323.9569307954271</v>
      </c>
      <c r="W11" s="166">
        <f>'Masses CVS'!W11/'Effectifs CVS moyens'!W11</f>
        <v>5988.5459381731353</v>
      </c>
      <c r="X11" s="166">
        <f>'Masses CVS'!X11/'Effectifs CVS moyens'!X11</f>
        <v>6280.2851919702016</v>
      </c>
      <c r="Y11" s="166">
        <f>'Masses CVS'!Y11/'Effectifs CVS moyens'!Y11</f>
        <v>6768.7579820545388</v>
      </c>
      <c r="Z11" s="166">
        <f>'Masses CVS'!Z11/'Effectifs CVS moyens'!Z11</f>
        <v>6372.8946957685976</v>
      </c>
      <c r="AA11" s="166">
        <f>'Masses CVS'!AA11/'Effectifs CVS moyens'!AA11</f>
        <v>7674.6385215724486</v>
      </c>
      <c r="AB11" s="166">
        <f>'Masses CVS'!AB11/'Effectifs CVS moyens'!AB11</f>
        <v>5398.1140582061753</v>
      </c>
      <c r="AC11" s="166">
        <f>'Masses CVS'!AC11/'Effectifs CVS moyens'!AC11</f>
        <v>8131.3466825584173</v>
      </c>
      <c r="AD11" s="166">
        <f>'Masses CVS'!AD11/'Effectifs CVS moyens'!AD11</f>
        <v>5663.2363182645231</v>
      </c>
      <c r="AE11" s="166">
        <f>'Masses CVS'!AE11/'Effectifs CVS moyens'!AE11</f>
        <v>4399.2936785275788</v>
      </c>
      <c r="AF11" s="166">
        <f>'Masses CVS'!AF11/'Effectifs CVS moyens'!AF11</f>
        <v>5201.9034899235612</v>
      </c>
      <c r="AG11" s="166">
        <f>'Masses CVS'!AG11/'Effectifs CVS moyens'!AG11</f>
        <v>5046.5462738977312</v>
      </c>
      <c r="AH11" s="166">
        <f>'Masses CVS'!AH11/'Effectifs CVS moyens'!AH11</f>
        <v>4195.2174245717842</v>
      </c>
      <c r="AI11" s="166">
        <f>'Masses CVS'!AI11/'Effectifs CVS moyens'!AI11</f>
        <v>4901.0978158094085</v>
      </c>
      <c r="AJ11" s="166">
        <f>'Masses CVS'!AJ11/'Effectifs CVS moyens'!AJ11</f>
        <v>4998.4631976493629</v>
      </c>
      <c r="AK11" s="166">
        <f>'Masses CVS'!AK11/'Effectifs CVS moyens'!AK11</f>
        <v>6333.1163013211972</v>
      </c>
      <c r="AL11" s="166">
        <f>'Masses CVS'!AL11/'Effectifs CVS moyens'!AL11</f>
        <v>3894.9122104221692</v>
      </c>
      <c r="AM11" s="166">
        <f>'Masses CVS'!AM11/'Effectifs CVS moyens'!AM11</f>
        <v>5251.680055366226</v>
      </c>
      <c r="AN11" s="166">
        <f>'Masses CVS'!AN11/'Effectifs CVS moyens'!AN11</f>
        <v>3613.3954680417214</v>
      </c>
      <c r="AO11" s="166">
        <f>'Masses CVS'!AO11/'Effectifs CVS moyens'!AO11</f>
        <v>4056.9921219532175</v>
      </c>
      <c r="AP11" s="166">
        <f>'Masses CVS'!AP11/'Effectifs CVS moyens'!AP11</f>
        <v>3429.4252746203829</v>
      </c>
      <c r="AQ11" s="166">
        <f>'Masses CVS'!AQ11/'Effectifs CVS moyens'!AQ11</f>
        <v>8093.9409125547181</v>
      </c>
      <c r="AR11" s="166">
        <f>'Masses CVS'!AR11/'Effectifs CVS moyens'!AR11</f>
        <v>6099.2267576084751</v>
      </c>
      <c r="AS11" s="166">
        <f>'Masses CVS'!AS11/'Effectifs CVS moyens'!AS11</f>
        <v>8586.4865433613577</v>
      </c>
      <c r="AT11" s="74">
        <f>'Masses CVS'!AT11/'Effectifs CVS moyens'!AT11</f>
        <v>7614.374157234266</v>
      </c>
      <c r="AU11" s="74">
        <f>'Masses CVS'!AU11/'Effectifs CVS moyens'!AU11</f>
        <v>5079.8244879054619</v>
      </c>
      <c r="AV11" s="166">
        <f>'Masses CVS'!AV11/'Effectifs CVS moyens'!AV11</f>
        <v>7135.8959130230023</v>
      </c>
      <c r="AW11" s="166">
        <f>'Masses CVS'!AW11/'Effectifs CVS moyens'!AW11</f>
        <v>8759.3895821985407</v>
      </c>
      <c r="AX11" s="166">
        <f>'Masses CVS'!AX11/'Effectifs CVS moyens'!AX11</f>
        <v>5411.0032665789422</v>
      </c>
      <c r="AY11" s="166">
        <f>'Masses CVS'!AY11/'Effectifs CVS moyens'!AY11</f>
        <v>3850.6629009599833</v>
      </c>
      <c r="AZ11" s="166">
        <f>'Masses CVS'!AZ11/'Effectifs CVS moyens'!AZ11</f>
        <v>6317.2766426477419</v>
      </c>
      <c r="BA11" s="166">
        <f>'Masses CVS'!BA11/'Effectifs CVS moyens'!BA11</f>
        <v>4158.187523461349</v>
      </c>
      <c r="BB11" s="166">
        <f>'Masses CVS'!BB11/'Effectifs CVS moyens'!BB11</f>
        <v>4701.7272257428167</v>
      </c>
      <c r="BC11" s="166">
        <f>'Masses CVS'!BC11/'Effectifs CVS moyens'!BC11</f>
        <v>3588.0679892324811</v>
      </c>
      <c r="BD11" s="166">
        <f>'Masses CVS'!BD11/'Effectifs CVS moyens'!BD11</f>
        <v>4372.7646541763534</v>
      </c>
      <c r="BE11" s="166">
        <f>'Masses CVS'!BE11/'Effectifs CVS moyens'!BE11</f>
        <v>4009.8375240423698</v>
      </c>
      <c r="BF11" s="166" t="e">
        <f>'Masses CVS'!BF11/'Effectifs CVS moyens'!BF11</f>
        <v>#DIV/0!</v>
      </c>
      <c r="BG11" s="166">
        <f>'Masses CVS'!BG11/'Effectifs CVS moyens'!BG11</f>
        <v>3864.5509282035191</v>
      </c>
      <c r="BH11" s="166">
        <f>'Masses CVS'!BH11/'Effectifs CVS moyens'!BH11</f>
        <v>3718.8807295020674</v>
      </c>
    </row>
    <row r="12" spans="1:60" s="36" customFormat="1" hidden="1" x14ac:dyDescent="0.2">
      <c r="A12" s="138">
        <f t="shared" si="0"/>
        <v>36341</v>
      </c>
      <c r="B12" s="217">
        <f>'Masses CVS'!B12/'Effectifs CVS moyens'!B12</f>
        <v>5303.6357953726711</v>
      </c>
      <c r="C12" s="176">
        <f>'Masses CVS'!C12/'Effectifs CVS moyens'!C12</f>
        <v>5339.7278616228923</v>
      </c>
      <c r="D12" s="174">
        <f>'Masses CVS'!D12/'Effectifs CVS moyens'!D12</f>
        <v>5991.3838749610268</v>
      </c>
      <c r="E12" s="166">
        <f>'Masses CVS'!E12/'Effectifs CVS moyens'!E12</f>
        <v>4421.7653738087802</v>
      </c>
      <c r="F12" s="166">
        <f>'Masses CVS'!F12/'Effectifs CVS moyens'!F12</f>
        <v>5155.9001727648747</v>
      </c>
      <c r="G12" s="166">
        <f>'Masses CVS'!G12/'Effectifs CVS moyens'!G12</f>
        <v>5202.1144996209205</v>
      </c>
      <c r="H12" s="74">
        <f>'Masses CVS'!H12/'Effectifs CVS moyens'!H12</f>
        <v>4227.9467394913963</v>
      </c>
      <c r="I12" s="175">
        <f>'Masses CVS'!I12/'Effectifs CVS moyens'!I12</f>
        <v>5405.6524930225469</v>
      </c>
      <c r="J12" s="166">
        <f>'Masses CVS'!J12/'Effectifs CVS moyens'!J12</f>
        <v>4401.860566566751</v>
      </c>
      <c r="K12" s="166">
        <f>'Masses CVS'!K12/'Effectifs CVS moyens'!K12</f>
        <v>5349.9323096687276</v>
      </c>
      <c r="L12" s="166">
        <f>'Masses CVS'!L12/'Effectifs CVS moyens'!L12</f>
        <v>100531.9808124273</v>
      </c>
      <c r="M12" s="166">
        <f>'Masses CVS'!M12/'Effectifs CVS moyens'!M12</f>
        <v>5783.3563677357088</v>
      </c>
      <c r="N12" s="166">
        <f>'Masses CVS'!N12/'Effectifs CVS moyens'!N12</f>
        <v>4829.7889779262323</v>
      </c>
      <c r="O12" s="166">
        <f>'Masses CVS'!O12/'Effectifs CVS moyens'!O12</f>
        <v>4411.4949423728613</v>
      </c>
      <c r="P12" s="166">
        <f>'Masses CVS'!P12/'Effectifs CVS moyens'!P12</f>
        <v>5674.5632421028276</v>
      </c>
      <c r="Q12" s="166">
        <f>'Masses CVS'!Q12/'Effectifs CVS moyens'!Q12</f>
        <v>9367.0323158223473</v>
      </c>
      <c r="R12" s="166">
        <f>'Masses CVS'!R12/'Effectifs CVS moyens'!R12</f>
        <v>7455.1441115994585</v>
      </c>
      <c r="S12" s="166">
        <f>'Masses CVS'!S12/'Effectifs CVS moyens'!S12</f>
        <v>8342.8392467417179</v>
      </c>
      <c r="T12" s="166">
        <f>'Masses CVS'!T12/'Effectifs CVS moyens'!T12</f>
        <v>5621.860064891277</v>
      </c>
      <c r="U12" s="166">
        <f>'Masses CVS'!U12/'Effectifs CVS moyens'!U12</f>
        <v>5736.7099187395643</v>
      </c>
      <c r="V12" s="166">
        <f>'Masses CVS'!V12/'Effectifs CVS moyens'!V12</f>
        <v>7482.1222291079957</v>
      </c>
      <c r="W12" s="166">
        <f>'Masses CVS'!W12/'Effectifs CVS moyens'!W12</f>
        <v>6029.1115726186799</v>
      </c>
      <c r="X12" s="166">
        <f>'Masses CVS'!X12/'Effectifs CVS moyens'!X12</f>
        <v>6323.2725423020047</v>
      </c>
      <c r="Y12" s="166">
        <f>'Masses CVS'!Y12/'Effectifs CVS moyens'!Y12</f>
        <v>6860.667964912197</v>
      </c>
      <c r="Z12" s="166">
        <f>'Masses CVS'!Z12/'Effectifs CVS moyens'!Z12</f>
        <v>6430.2218646502106</v>
      </c>
      <c r="AA12" s="166">
        <f>'Masses CVS'!AA12/'Effectifs CVS moyens'!AA12</f>
        <v>7850.3546151766359</v>
      </c>
      <c r="AB12" s="166">
        <f>'Masses CVS'!AB12/'Effectifs CVS moyens'!AB12</f>
        <v>5423.8197769598619</v>
      </c>
      <c r="AC12" s="166">
        <f>'Masses CVS'!AC12/'Effectifs CVS moyens'!AC12</f>
        <v>8091.3384415340897</v>
      </c>
      <c r="AD12" s="166">
        <f>'Masses CVS'!AD12/'Effectifs CVS moyens'!AD12</f>
        <v>5756.6346857754379</v>
      </c>
      <c r="AE12" s="166">
        <f>'Masses CVS'!AE12/'Effectifs CVS moyens'!AE12</f>
        <v>4421.7653738087802</v>
      </c>
      <c r="AF12" s="166">
        <f>'Masses CVS'!AF12/'Effectifs CVS moyens'!AF12</f>
        <v>5248.14263735644</v>
      </c>
      <c r="AG12" s="166">
        <f>'Masses CVS'!AG12/'Effectifs CVS moyens'!AG12</f>
        <v>5117.6478149114482</v>
      </c>
      <c r="AH12" s="166">
        <f>'Masses CVS'!AH12/'Effectifs CVS moyens'!AH12</f>
        <v>4207.4493370386826</v>
      </c>
      <c r="AI12" s="166">
        <f>'Masses CVS'!AI12/'Effectifs CVS moyens'!AI12</f>
        <v>4919.8524018452008</v>
      </c>
      <c r="AJ12" s="166">
        <f>'Masses CVS'!AJ12/'Effectifs CVS moyens'!AJ12</f>
        <v>5019.772166194346</v>
      </c>
      <c r="AK12" s="166">
        <f>'Masses CVS'!AK12/'Effectifs CVS moyens'!AK12</f>
        <v>6372.0101172967343</v>
      </c>
      <c r="AL12" s="166">
        <f>'Masses CVS'!AL12/'Effectifs CVS moyens'!AL12</f>
        <v>3904.411066019029</v>
      </c>
      <c r="AM12" s="166">
        <f>'Masses CVS'!AM12/'Effectifs CVS moyens'!AM12</f>
        <v>5268.9287338053609</v>
      </c>
      <c r="AN12" s="166">
        <f>'Masses CVS'!AN12/'Effectifs CVS moyens'!AN12</f>
        <v>3619.5199735772931</v>
      </c>
      <c r="AO12" s="166">
        <f>'Masses CVS'!AO12/'Effectifs CVS moyens'!AO12</f>
        <v>4082.0265950518597</v>
      </c>
      <c r="AP12" s="166">
        <f>'Masses CVS'!AP12/'Effectifs CVS moyens'!AP12</f>
        <v>3428.1384432496257</v>
      </c>
      <c r="AQ12" s="166">
        <f>'Masses CVS'!AQ12/'Effectifs CVS moyens'!AQ12</f>
        <v>8084.8601317208704</v>
      </c>
      <c r="AR12" s="166">
        <f>'Masses CVS'!AR12/'Effectifs CVS moyens'!AR12</f>
        <v>6196.2956303085157</v>
      </c>
      <c r="AS12" s="166">
        <f>'Masses CVS'!AS12/'Effectifs CVS moyens'!AS12</f>
        <v>8667.8428882986937</v>
      </c>
      <c r="AT12" s="74">
        <f>'Masses CVS'!AT12/'Effectifs CVS moyens'!AT12</f>
        <v>7990.2412323670342</v>
      </c>
      <c r="AU12" s="74">
        <f>'Masses CVS'!AU12/'Effectifs CVS moyens'!AU12</f>
        <v>5122.990565827231</v>
      </c>
      <c r="AV12" s="166">
        <f>'Masses CVS'!AV12/'Effectifs CVS moyens'!AV12</f>
        <v>7191.0258632159321</v>
      </c>
      <c r="AW12" s="166">
        <f>'Masses CVS'!AW12/'Effectifs CVS moyens'!AW12</f>
        <v>8768.919413489617</v>
      </c>
      <c r="AX12" s="166">
        <f>'Masses CVS'!AX12/'Effectifs CVS moyens'!AX12</f>
        <v>5472.8698700231644</v>
      </c>
      <c r="AY12" s="166">
        <f>'Masses CVS'!AY12/'Effectifs CVS moyens'!AY12</f>
        <v>3875.20828718251</v>
      </c>
      <c r="AZ12" s="166">
        <f>'Masses CVS'!AZ12/'Effectifs CVS moyens'!AZ12</f>
        <v>6366.5400511064017</v>
      </c>
      <c r="BA12" s="166">
        <f>'Masses CVS'!BA12/'Effectifs CVS moyens'!BA12</f>
        <v>4208.0370309572563</v>
      </c>
      <c r="BB12" s="166">
        <f>'Masses CVS'!BB12/'Effectifs CVS moyens'!BB12</f>
        <v>4703.7238353358498</v>
      </c>
      <c r="BC12" s="166">
        <f>'Masses CVS'!BC12/'Effectifs CVS moyens'!BC12</f>
        <v>3598.8761228477224</v>
      </c>
      <c r="BD12" s="166">
        <f>'Masses CVS'!BD12/'Effectifs CVS moyens'!BD12</f>
        <v>4397.1332929636492</v>
      </c>
      <c r="BE12" s="166">
        <f>'Masses CVS'!BE12/'Effectifs CVS moyens'!BE12</f>
        <v>4024.1763898564632</v>
      </c>
      <c r="BF12" s="166" t="e">
        <f>'Masses CVS'!BF12/'Effectifs CVS moyens'!BF12</f>
        <v>#DIV/0!</v>
      </c>
      <c r="BG12" s="166">
        <f>'Masses CVS'!BG12/'Effectifs CVS moyens'!BG12</f>
        <v>3878.7292736050281</v>
      </c>
      <c r="BH12" s="166">
        <f>'Masses CVS'!BH12/'Effectifs CVS moyens'!BH12</f>
        <v>3731.0166666385289</v>
      </c>
    </row>
    <row r="13" spans="1:60" s="36" customFormat="1" hidden="1" x14ac:dyDescent="0.2">
      <c r="A13" s="138">
        <f t="shared" si="0"/>
        <v>36433</v>
      </c>
      <c r="B13" s="217">
        <f>'Masses CVS'!B13/'Effectifs CVS moyens'!B13</f>
        <v>5326.1163096257296</v>
      </c>
      <c r="C13" s="176">
        <f>'Masses CVS'!C13/'Effectifs CVS moyens'!C13</f>
        <v>5362.8886969355253</v>
      </c>
      <c r="D13" s="174">
        <f>'Masses CVS'!D13/'Effectifs CVS moyens'!D13</f>
        <v>6015.8005889458991</v>
      </c>
      <c r="E13" s="166">
        <f>'Masses CVS'!E13/'Effectifs CVS moyens'!E13</f>
        <v>4458.4762651098763</v>
      </c>
      <c r="F13" s="166">
        <f>'Masses CVS'!F13/'Effectifs CVS moyens'!F13</f>
        <v>5178.3969477369656</v>
      </c>
      <c r="G13" s="166">
        <f>'Masses CVS'!G13/'Effectifs CVS moyens'!G13</f>
        <v>5225.0815272935033</v>
      </c>
      <c r="H13" s="74">
        <f>'Masses CVS'!H13/'Effectifs CVS moyens'!H13</f>
        <v>4292.4023625221398</v>
      </c>
      <c r="I13" s="175">
        <f>'Masses CVS'!I13/'Effectifs CVS moyens'!I13</f>
        <v>5430.1718560041372</v>
      </c>
      <c r="J13" s="166">
        <f>'Masses CVS'!J13/'Effectifs CVS moyens'!J13</f>
        <v>4404.926560603245</v>
      </c>
      <c r="K13" s="166">
        <f>'Masses CVS'!K13/'Effectifs CVS moyens'!K13</f>
        <v>5376.3084591558663</v>
      </c>
      <c r="L13" s="166">
        <f>'Masses CVS'!L13/'Effectifs CVS moyens'!L13</f>
        <v>98979.576794723238</v>
      </c>
      <c r="M13" s="166">
        <f>'Masses CVS'!M13/'Effectifs CVS moyens'!M13</f>
        <v>5767.6506349897782</v>
      </c>
      <c r="N13" s="166">
        <f>'Masses CVS'!N13/'Effectifs CVS moyens'!N13</f>
        <v>4817.666414406558</v>
      </c>
      <c r="O13" s="166">
        <f>'Masses CVS'!O13/'Effectifs CVS moyens'!O13</f>
        <v>4436.9983353067901</v>
      </c>
      <c r="P13" s="166">
        <f>'Masses CVS'!P13/'Effectifs CVS moyens'!P13</f>
        <v>5699.7137683629053</v>
      </c>
      <c r="Q13" s="166">
        <f>'Masses CVS'!Q13/'Effectifs CVS moyens'!Q13</f>
        <v>9387.1447547951757</v>
      </c>
      <c r="R13" s="166">
        <f>'Masses CVS'!R13/'Effectifs CVS moyens'!R13</f>
        <v>7515.3374541199319</v>
      </c>
      <c r="S13" s="166">
        <f>'Masses CVS'!S13/'Effectifs CVS moyens'!S13</f>
        <v>8434.9778353381043</v>
      </c>
      <c r="T13" s="166">
        <f>'Masses CVS'!T13/'Effectifs CVS moyens'!T13</f>
        <v>5654.0628084966738</v>
      </c>
      <c r="U13" s="166">
        <f>'Masses CVS'!U13/'Effectifs CVS moyens'!U13</f>
        <v>5764.5661300883694</v>
      </c>
      <c r="V13" s="166">
        <f>'Masses CVS'!V13/'Effectifs CVS moyens'!V13</f>
        <v>7530.1068090994077</v>
      </c>
      <c r="W13" s="166">
        <f>'Masses CVS'!W13/'Effectifs CVS moyens'!W13</f>
        <v>6037.2343765461374</v>
      </c>
      <c r="X13" s="166">
        <f>'Masses CVS'!X13/'Effectifs CVS moyens'!X13</f>
        <v>6326.2486117494236</v>
      </c>
      <c r="Y13" s="166">
        <f>'Masses CVS'!Y13/'Effectifs CVS moyens'!Y13</f>
        <v>6834.6084354527156</v>
      </c>
      <c r="Z13" s="166">
        <f>'Masses CVS'!Z13/'Effectifs CVS moyens'!Z13</f>
        <v>6447.1459475266083</v>
      </c>
      <c r="AA13" s="166">
        <f>'Masses CVS'!AA13/'Effectifs CVS moyens'!AA13</f>
        <v>7726.7094963183372</v>
      </c>
      <c r="AB13" s="166">
        <f>'Masses CVS'!AB13/'Effectifs CVS moyens'!AB13</f>
        <v>5458.5074660575547</v>
      </c>
      <c r="AC13" s="166">
        <f>'Masses CVS'!AC13/'Effectifs CVS moyens'!AC13</f>
        <v>8227.6270056405137</v>
      </c>
      <c r="AD13" s="166">
        <f>'Masses CVS'!AD13/'Effectifs CVS moyens'!AD13</f>
        <v>5721.6631735699866</v>
      </c>
      <c r="AE13" s="166">
        <f>'Masses CVS'!AE13/'Effectifs CVS moyens'!AE13</f>
        <v>4458.4762651098763</v>
      </c>
      <c r="AF13" s="166">
        <f>'Masses CVS'!AF13/'Effectifs CVS moyens'!AF13</f>
        <v>5437.4447692111562</v>
      </c>
      <c r="AG13" s="166">
        <f>'Masses CVS'!AG13/'Effectifs CVS moyens'!AG13</f>
        <v>5196.7372064376859</v>
      </c>
      <c r="AH13" s="166">
        <f>'Masses CVS'!AH13/'Effectifs CVS moyens'!AH13</f>
        <v>4221.1457897831069</v>
      </c>
      <c r="AI13" s="166">
        <f>'Masses CVS'!AI13/'Effectifs CVS moyens'!AI13</f>
        <v>4930.5943078683367</v>
      </c>
      <c r="AJ13" s="166">
        <f>'Masses CVS'!AJ13/'Effectifs CVS moyens'!AJ13</f>
        <v>5030.7347729308822</v>
      </c>
      <c r="AK13" s="166">
        <f>'Masses CVS'!AK13/'Effectifs CVS moyens'!AK13</f>
        <v>6406.073609998627</v>
      </c>
      <c r="AL13" s="166">
        <f>'Masses CVS'!AL13/'Effectifs CVS moyens'!AL13</f>
        <v>3901.9906165998709</v>
      </c>
      <c r="AM13" s="166">
        <f>'Masses CVS'!AM13/'Effectifs CVS moyens'!AM13</f>
        <v>5288.6936365554729</v>
      </c>
      <c r="AN13" s="166">
        <f>'Masses CVS'!AN13/'Effectifs CVS moyens'!AN13</f>
        <v>3610.9562400693126</v>
      </c>
      <c r="AO13" s="166">
        <f>'Masses CVS'!AO13/'Effectifs CVS moyens'!AO13</f>
        <v>4094.1219869916658</v>
      </c>
      <c r="AP13" s="166">
        <f>'Masses CVS'!AP13/'Effectifs CVS moyens'!AP13</f>
        <v>3412.459173333843</v>
      </c>
      <c r="AQ13" s="166">
        <f>'Masses CVS'!AQ13/'Effectifs CVS moyens'!AQ13</f>
        <v>8118.9906575207388</v>
      </c>
      <c r="AR13" s="166">
        <f>'Masses CVS'!AR13/'Effectifs CVS moyens'!AR13</f>
        <v>6264.2621569948706</v>
      </c>
      <c r="AS13" s="166">
        <f>'Masses CVS'!AS13/'Effectifs CVS moyens'!AS13</f>
        <v>8654.0609920854404</v>
      </c>
      <c r="AT13" s="74">
        <f>'Masses CVS'!AT13/'Effectifs CVS moyens'!AT13</f>
        <v>8089.9049143343127</v>
      </c>
      <c r="AU13" s="74">
        <f>'Masses CVS'!AU13/'Effectifs CVS moyens'!AU13</f>
        <v>5172.3701832083916</v>
      </c>
      <c r="AV13" s="166">
        <f>'Masses CVS'!AV13/'Effectifs CVS moyens'!AV13</f>
        <v>7256.579064081915</v>
      </c>
      <c r="AW13" s="166">
        <f>'Masses CVS'!AW13/'Effectifs CVS moyens'!AW13</f>
        <v>8816.6013273757108</v>
      </c>
      <c r="AX13" s="166">
        <f>'Masses CVS'!AX13/'Effectifs CVS moyens'!AX13</f>
        <v>5483.7343990487971</v>
      </c>
      <c r="AY13" s="166">
        <f>'Masses CVS'!AY13/'Effectifs CVS moyens'!AY13</f>
        <v>3920.7955068506403</v>
      </c>
      <c r="AZ13" s="166">
        <f>'Masses CVS'!AZ13/'Effectifs CVS moyens'!AZ13</f>
        <v>6397.0201521594481</v>
      </c>
      <c r="BA13" s="166">
        <f>'Masses CVS'!BA13/'Effectifs CVS moyens'!BA13</f>
        <v>4206.5209819698366</v>
      </c>
      <c r="BB13" s="166">
        <f>'Masses CVS'!BB13/'Effectifs CVS moyens'!BB13</f>
        <v>4711.9062122195701</v>
      </c>
      <c r="BC13" s="166">
        <f>'Masses CVS'!BC13/'Effectifs CVS moyens'!BC13</f>
        <v>3596.9687355997412</v>
      </c>
      <c r="BD13" s="166">
        <f>'Masses CVS'!BD13/'Effectifs CVS moyens'!BD13</f>
        <v>4420.5539871151614</v>
      </c>
      <c r="BE13" s="166">
        <f>'Masses CVS'!BE13/'Effectifs CVS moyens'!BE13</f>
        <v>4035.5248785518579</v>
      </c>
      <c r="BF13" s="166" t="e">
        <f>'Masses CVS'!BF13/'Effectifs CVS moyens'!BF13</f>
        <v>#DIV/0!</v>
      </c>
      <c r="BG13" s="166">
        <f>'Masses CVS'!BG13/'Effectifs CVS moyens'!BG13</f>
        <v>3887.8325693573179</v>
      </c>
      <c r="BH13" s="166">
        <f>'Masses CVS'!BH13/'Effectifs CVS moyens'!BH13</f>
        <v>3744.0890461728491</v>
      </c>
    </row>
    <row r="14" spans="1:60" s="36" customFormat="1" ht="12" hidden="1" thickBot="1" x14ac:dyDescent="0.25">
      <c r="A14" s="139">
        <f t="shared" si="0"/>
        <v>36524</v>
      </c>
      <c r="B14" s="218">
        <f>'Masses CVS'!B14/'Effectifs CVS moyens'!B14</f>
        <v>5349.5303202805171</v>
      </c>
      <c r="C14" s="177">
        <f>'Masses CVS'!C14/'Effectifs CVS moyens'!C14</f>
        <v>5388.9141182150133</v>
      </c>
      <c r="D14" s="178">
        <f>'Masses CVS'!D14/'Effectifs CVS moyens'!D14</f>
        <v>6049.2285626482171</v>
      </c>
      <c r="E14" s="160">
        <f>'Masses CVS'!E14/'Effectifs CVS moyens'!E14</f>
        <v>4471.4258438825391</v>
      </c>
      <c r="F14" s="160">
        <f>'Masses CVS'!F14/'Effectifs CVS moyens'!F14</f>
        <v>5201.7211273039275</v>
      </c>
      <c r="G14" s="160">
        <f>'Masses CVS'!G14/'Effectifs CVS moyens'!G14</f>
        <v>5251.6256546900859</v>
      </c>
      <c r="H14" s="160">
        <f>'Masses CVS'!H14/'Effectifs CVS moyens'!H14</f>
        <v>4316.3787533565337</v>
      </c>
      <c r="I14" s="179">
        <f>'Masses CVS'!I14/'Effectifs CVS moyens'!I14</f>
        <v>5455.2836371073572</v>
      </c>
      <c r="J14" s="160">
        <f>'Masses CVS'!J14/'Effectifs CVS moyens'!J14</f>
        <v>4408.3914420374495</v>
      </c>
      <c r="K14" s="160">
        <f>'Masses CVS'!K14/'Effectifs CVS moyens'!K14</f>
        <v>5406.3789321834793</v>
      </c>
      <c r="L14" s="160">
        <f>'Masses CVS'!L14/'Effectifs CVS moyens'!L14</f>
        <v>95076.562392076448</v>
      </c>
      <c r="M14" s="160">
        <f>'Masses CVS'!M14/'Effectifs CVS moyens'!M14</f>
        <v>5833.7398514489742</v>
      </c>
      <c r="N14" s="160">
        <f>'Masses CVS'!N14/'Effectifs CVS moyens'!N14</f>
        <v>4835.8553624917113</v>
      </c>
      <c r="O14" s="160">
        <f>'Masses CVS'!O14/'Effectifs CVS moyens'!O14</f>
        <v>4452.0947143599778</v>
      </c>
      <c r="P14" s="160">
        <f>'Masses CVS'!P14/'Effectifs CVS moyens'!P14</f>
        <v>5707.4246053088918</v>
      </c>
      <c r="Q14" s="160">
        <f>'Masses CVS'!Q14/'Effectifs CVS moyens'!Q14</f>
        <v>9319.3840373560597</v>
      </c>
      <c r="R14" s="160">
        <f>'Masses CVS'!R14/'Effectifs CVS moyens'!R14</f>
        <v>7613.1344053933335</v>
      </c>
      <c r="S14" s="160">
        <f>'Masses CVS'!S14/'Effectifs CVS moyens'!S14</f>
        <v>8490.7289774686669</v>
      </c>
      <c r="T14" s="160">
        <f>'Masses CVS'!T14/'Effectifs CVS moyens'!T14</f>
        <v>5692.2607218557305</v>
      </c>
      <c r="U14" s="160">
        <f>'Masses CVS'!U14/'Effectifs CVS moyens'!U14</f>
        <v>5788.29246411653</v>
      </c>
      <c r="V14" s="160">
        <f>'Masses CVS'!V14/'Effectifs CVS moyens'!V14</f>
        <v>7677.6784839070906</v>
      </c>
      <c r="W14" s="160">
        <f>'Masses CVS'!W14/'Effectifs CVS moyens'!W14</f>
        <v>6090.522445331846</v>
      </c>
      <c r="X14" s="160">
        <f>'Masses CVS'!X14/'Effectifs CVS moyens'!X14</f>
        <v>6368.0534090601686</v>
      </c>
      <c r="Y14" s="160">
        <f>'Masses CVS'!Y14/'Effectifs CVS moyens'!Y14</f>
        <v>6829.8947726216093</v>
      </c>
      <c r="Z14" s="160">
        <f>'Masses CVS'!Z14/'Effectifs CVS moyens'!Z14</f>
        <v>6422.69473735265</v>
      </c>
      <c r="AA14" s="160">
        <f>'Masses CVS'!AA14/'Effectifs CVS moyens'!AA14</f>
        <v>7780.0762338678869</v>
      </c>
      <c r="AB14" s="160">
        <f>'Masses CVS'!AB14/'Effectifs CVS moyens'!AB14</f>
        <v>5501.7001944393651</v>
      </c>
      <c r="AC14" s="160">
        <f>'Masses CVS'!AC14/'Effectifs CVS moyens'!AC14</f>
        <v>8167.0497527112775</v>
      </c>
      <c r="AD14" s="160">
        <f>'Masses CVS'!AD14/'Effectifs CVS moyens'!AD14</f>
        <v>5789.6886171009746</v>
      </c>
      <c r="AE14" s="160">
        <f>'Masses CVS'!AE14/'Effectifs CVS moyens'!AE14</f>
        <v>4471.4258438825391</v>
      </c>
      <c r="AF14" s="160">
        <f>'Masses CVS'!AF14/'Effectifs CVS moyens'!AF14</f>
        <v>5453.0952371850381</v>
      </c>
      <c r="AG14" s="160">
        <f>'Masses CVS'!AG14/'Effectifs CVS moyens'!AG14</f>
        <v>5219.7501005829272</v>
      </c>
      <c r="AH14" s="160">
        <f>'Masses CVS'!AH14/'Effectifs CVS moyens'!AH14</f>
        <v>4233.4597316249401</v>
      </c>
      <c r="AI14" s="160">
        <f>'Masses CVS'!AI14/'Effectifs CVS moyens'!AI14</f>
        <v>4952.0850397962686</v>
      </c>
      <c r="AJ14" s="160">
        <f>'Masses CVS'!AJ14/'Effectifs CVS moyens'!AJ14</f>
        <v>5056.1654418872968</v>
      </c>
      <c r="AK14" s="160">
        <f>'Masses CVS'!AK14/'Effectifs CVS moyens'!AK14</f>
        <v>6456.0652710159648</v>
      </c>
      <c r="AL14" s="160">
        <f>'Masses CVS'!AL14/'Effectifs CVS moyens'!AL14</f>
        <v>3910.8750694494638</v>
      </c>
      <c r="AM14" s="160">
        <f>'Masses CVS'!AM14/'Effectifs CVS moyens'!AM14</f>
        <v>5320.7976637200427</v>
      </c>
      <c r="AN14" s="160">
        <f>'Masses CVS'!AN14/'Effectifs CVS moyens'!AN14</f>
        <v>3626.8616073496064</v>
      </c>
      <c r="AO14" s="160">
        <f>'Masses CVS'!AO14/'Effectifs CVS moyens'!AO14</f>
        <v>4115.4038644351112</v>
      </c>
      <c r="AP14" s="160">
        <f>'Masses CVS'!AP14/'Effectifs CVS moyens'!AP14</f>
        <v>3426.9255151453308</v>
      </c>
      <c r="AQ14" s="160">
        <f>'Masses CVS'!AQ14/'Effectifs CVS moyens'!AQ14</f>
        <v>8116.1785117854761</v>
      </c>
      <c r="AR14" s="160">
        <f>'Masses CVS'!AR14/'Effectifs CVS moyens'!AR14</f>
        <v>6351.2266774954605</v>
      </c>
      <c r="AS14" s="160">
        <f>'Masses CVS'!AS14/'Effectifs CVS moyens'!AS14</f>
        <v>8764.263662309646</v>
      </c>
      <c r="AT14" s="160">
        <f>'Masses CVS'!AT14/'Effectifs CVS moyens'!AT14</f>
        <v>8177.6951041822485</v>
      </c>
      <c r="AU14" s="160">
        <f>'Masses CVS'!AU14/'Effectifs CVS moyens'!AU14</f>
        <v>5207.3407437463484</v>
      </c>
      <c r="AV14" s="160">
        <f>'Masses CVS'!AV14/'Effectifs CVS moyens'!AV14</f>
        <v>7299.8154718761562</v>
      </c>
      <c r="AW14" s="160">
        <f>'Masses CVS'!AW14/'Effectifs CVS moyens'!AW14</f>
        <v>8864.8100115901871</v>
      </c>
      <c r="AX14" s="160">
        <f>'Masses CVS'!AX14/'Effectifs CVS moyens'!AX14</f>
        <v>5519.9897152928615</v>
      </c>
      <c r="AY14" s="160">
        <f>'Masses CVS'!AY14/'Effectifs CVS moyens'!AY14</f>
        <v>3935.8793644717321</v>
      </c>
      <c r="AZ14" s="160">
        <f>'Masses CVS'!AZ14/'Effectifs CVS moyens'!AZ14</f>
        <v>6377.4516657793383</v>
      </c>
      <c r="BA14" s="160">
        <f>'Masses CVS'!BA14/'Effectifs CVS moyens'!BA14</f>
        <v>4235.2577423353123</v>
      </c>
      <c r="BB14" s="160">
        <f>'Masses CVS'!BB14/'Effectifs CVS moyens'!BB14</f>
        <v>4718.560581178871</v>
      </c>
      <c r="BC14" s="160">
        <f>'Masses CVS'!BC14/'Effectifs CVS moyens'!BC14</f>
        <v>3600.0238860035674</v>
      </c>
      <c r="BD14" s="160">
        <f>'Masses CVS'!BD14/'Effectifs CVS moyens'!BD14</f>
        <v>4451.5717827184608</v>
      </c>
      <c r="BE14" s="160">
        <f>'Masses CVS'!BE14/'Effectifs CVS moyens'!BE14</f>
        <v>4053.5410090732576</v>
      </c>
      <c r="BF14" s="160" t="e">
        <f>'Masses CVS'!BF14/'Effectifs CVS moyens'!BF14</f>
        <v>#DIV/0!</v>
      </c>
      <c r="BG14" s="160">
        <f>'Masses CVS'!BG14/'Effectifs CVS moyens'!BG14</f>
        <v>3895.4462989937374</v>
      </c>
      <c r="BH14" s="160">
        <f>'Masses CVS'!BH14/'Effectifs CVS moyens'!BH14</f>
        <v>3749.8030460663508</v>
      </c>
    </row>
    <row r="15" spans="1:60" s="36" customFormat="1" hidden="1" x14ac:dyDescent="0.2">
      <c r="A15" s="138">
        <f t="shared" si="0"/>
        <v>36615</v>
      </c>
      <c r="B15" s="217">
        <f>'Masses CVS'!B15/'Effectifs CVS moyens'!B15</f>
        <v>5372.1487774313155</v>
      </c>
      <c r="C15" s="176">
        <f>'Masses CVS'!C15/'Effectifs CVS moyens'!C15</f>
        <v>5407.5241431193581</v>
      </c>
      <c r="D15" s="174">
        <f>'Masses CVS'!D15/'Effectifs CVS moyens'!D15</f>
        <v>6069.1658033477179</v>
      </c>
      <c r="E15" s="166">
        <f>'Masses CVS'!E15/'Effectifs CVS moyens'!E15</f>
        <v>4502.5504137029429</v>
      </c>
      <c r="F15" s="166">
        <f>'Masses CVS'!F15/'Effectifs CVS moyens'!F15</f>
        <v>5227.1659768005393</v>
      </c>
      <c r="G15" s="166">
        <f>'Masses CVS'!G15/'Effectifs CVS moyens'!G15</f>
        <v>5270.9858267310447</v>
      </c>
      <c r="H15" s="74">
        <f>'Masses CVS'!H15/'Effectifs CVS moyens'!H15</f>
        <v>4468.6909361886637</v>
      </c>
      <c r="I15" s="175">
        <f>'Masses CVS'!I15/'Effectifs CVS moyens'!I15</f>
        <v>5478.439691659516</v>
      </c>
      <c r="J15" s="166">
        <f>'Masses CVS'!J15/'Effectifs CVS moyens'!J15</f>
        <v>4422.9482787261959</v>
      </c>
      <c r="K15" s="166">
        <f>'Masses CVS'!K15/'Effectifs CVS moyens'!K15</f>
        <v>5425.835642836194</v>
      </c>
      <c r="L15" s="166">
        <f>'Masses CVS'!L15/'Effectifs CVS moyens'!L15</f>
        <v>100377.75280421502</v>
      </c>
      <c r="M15" s="166">
        <f>'Masses CVS'!M15/'Effectifs CVS moyens'!M15</f>
        <v>5769.5832716532695</v>
      </c>
      <c r="N15" s="166">
        <f>'Masses CVS'!N15/'Effectifs CVS moyens'!N15</f>
        <v>4839.6539578355159</v>
      </c>
      <c r="O15" s="166">
        <f>'Masses CVS'!O15/'Effectifs CVS moyens'!O15</f>
        <v>4510.6585356512778</v>
      </c>
      <c r="P15" s="166">
        <f>'Masses CVS'!P15/'Effectifs CVS moyens'!P15</f>
        <v>5730.0803693196813</v>
      </c>
      <c r="Q15" s="166">
        <f>'Masses CVS'!Q15/'Effectifs CVS moyens'!Q15</f>
        <v>9554.4914903330864</v>
      </c>
      <c r="R15" s="166">
        <f>'Masses CVS'!R15/'Effectifs CVS moyens'!R15</f>
        <v>7590.7206804456146</v>
      </c>
      <c r="S15" s="166">
        <f>'Masses CVS'!S15/'Effectifs CVS moyens'!S15</f>
        <v>8443.5734170286087</v>
      </c>
      <c r="T15" s="166">
        <f>'Masses CVS'!T15/'Effectifs CVS moyens'!T15</f>
        <v>5688.6300634282197</v>
      </c>
      <c r="U15" s="166">
        <f>'Masses CVS'!U15/'Effectifs CVS moyens'!U15</f>
        <v>5812.8498037252366</v>
      </c>
      <c r="V15" s="166">
        <f>'Masses CVS'!V15/'Effectifs CVS moyens'!V15</f>
        <v>7656.6673926585654</v>
      </c>
      <c r="W15" s="166">
        <f>'Masses CVS'!W15/'Effectifs CVS moyens'!W15</f>
        <v>6091.8887928443619</v>
      </c>
      <c r="X15" s="166">
        <f>'Masses CVS'!X15/'Effectifs CVS moyens'!X15</f>
        <v>6367.9228481262035</v>
      </c>
      <c r="Y15" s="166">
        <f>'Masses CVS'!Y15/'Effectifs CVS moyens'!Y15</f>
        <v>6924.4872730893958</v>
      </c>
      <c r="Z15" s="166">
        <f>'Masses CVS'!Z15/'Effectifs CVS moyens'!Z15</f>
        <v>6562.0515117137611</v>
      </c>
      <c r="AA15" s="166">
        <f>'Masses CVS'!AA15/'Effectifs CVS moyens'!AA15</f>
        <v>7815.2717898913061</v>
      </c>
      <c r="AB15" s="166">
        <f>'Masses CVS'!AB15/'Effectifs CVS moyens'!AB15</f>
        <v>5509.1907590301134</v>
      </c>
      <c r="AC15" s="166">
        <f>'Masses CVS'!AC15/'Effectifs CVS moyens'!AC15</f>
        <v>8207.7029281112264</v>
      </c>
      <c r="AD15" s="166">
        <f>'Masses CVS'!AD15/'Effectifs CVS moyens'!AD15</f>
        <v>5805.5544577587825</v>
      </c>
      <c r="AE15" s="166">
        <f>'Masses CVS'!AE15/'Effectifs CVS moyens'!AE15</f>
        <v>4502.5504137029429</v>
      </c>
      <c r="AF15" s="166">
        <f>'Masses CVS'!AF15/'Effectifs CVS moyens'!AF15</f>
        <v>5458.5482171369549</v>
      </c>
      <c r="AG15" s="166">
        <f>'Masses CVS'!AG15/'Effectifs CVS moyens'!AG15</f>
        <v>5308.2570576415083</v>
      </c>
      <c r="AH15" s="166">
        <f>'Masses CVS'!AH15/'Effectifs CVS moyens'!AH15</f>
        <v>4260.0288522403534</v>
      </c>
      <c r="AI15" s="166">
        <f>'Masses CVS'!AI15/'Effectifs CVS moyens'!AI15</f>
        <v>4967.1645676465914</v>
      </c>
      <c r="AJ15" s="166">
        <f>'Masses CVS'!AJ15/'Effectifs CVS moyens'!AJ15</f>
        <v>5070.4388445792183</v>
      </c>
      <c r="AK15" s="166">
        <f>'Masses CVS'!AK15/'Effectifs CVS moyens'!AK15</f>
        <v>6496.7577904529808</v>
      </c>
      <c r="AL15" s="166">
        <f>'Masses CVS'!AL15/'Effectifs CVS moyens'!AL15</f>
        <v>3915.3752809691118</v>
      </c>
      <c r="AM15" s="166">
        <f>'Masses CVS'!AM15/'Effectifs CVS moyens'!AM15</f>
        <v>5366.7223921704126</v>
      </c>
      <c r="AN15" s="166">
        <f>'Masses CVS'!AN15/'Effectifs CVS moyens'!AN15</f>
        <v>3628.7945177107536</v>
      </c>
      <c r="AO15" s="166">
        <f>'Masses CVS'!AO15/'Effectifs CVS moyens'!AO15</f>
        <v>4114.6686235347179</v>
      </c>
      <c r="AP15" s="166">
        <f>'Masses CVS'!AP15/'Effectifs CVS moyens'!AP15</f>
        <v>3430.7477833338185</v>
      </c>
      <c r="AQ15" s="166">
        <f>'Masses CVS'!AQ15/'Effectifs CVS moyens'!AQ15</f>
        <v>8140.3903085860602</v>
      </c>
      <c r="AR15" s="166">
        <f>'Masses CVS'!AR15/'Effectifs CVS moyens'!AR15</f>
        <v>6428.0288622902508</v>
      </c>
      <c r="AS15" s="166">
        <f>'Masses CVS'!AS15/'Effectifs CVS moyens'!AS15</f>
        <v>8815.4202698113932</v>
      </c>
      <c r="AT15" s="74">
        <f>'Masses CVS'!AT15/'Effectifs CVS moyens'!AT15</f>
        <v>8082.5775369221938</v>
      </c>
      <c r="AU15" s="74">
        <f>'Masses CVS'!AU15/'Effectifs CVS moyens'!AU15</f>
        <v>5241.1018672209539</v>
      </c>
      <c r="AV15" s="166">
        <f>'Masses CVS'!AV15/'Effectifs CVS moyens'!AV15</f>
        <v>7416.6651874929876</v>
      </c>
      <c r="AW15" s="166">
        <f>'Masses CVS'!AW15/'Effectifs CVS moyens'!AW15</f>
        <v>8955.2179387660362</v>
      </c>
      <c r="AX15" s="166">
        <f>'Masses CVS'!AX15/'Effectifs CVS moyens'!AX15</f>
        <v>5603.1076251107625</v>
      </c>
      <c r="AY15" s="166">
        <f>'Masses CVS'!AY15/'Effectifs CVS moyens'!AY15</f>
        <v>3995.6797140480985</v>
      </c>
      <c r="AZ15" s="166">
        <f>'Masses CVS'!AZ15/'Effectifs CVS moyens'!AZ15</f>
        <v>6412.8695464607326</v>
      </c>
      <c r="BA15" s="166">
        <f>'Masses CVS'!BA15/'Effectifs CVS moyens'!BA15</f>
        <v>4268.9674021425344</v>
      </c>
      <c r="BB15" s="166">
        <f>'Masses CVS'!BB15/'Effectifs CVS moyens'!BB15</f>
        <v>4718.2281438541222</v>
      </c>
      <c r="BC15" s="166">
        <f>'Masses CVS'!BC15/'Effectifs CVS moyens'!BC15</f>
        <v>3616.9472868128009</v>
      </c>
      <c r="BD15" s="166">
        <f>'Masses CVS'!BD15/'Effectifs CVS moyens'!BD15</f>
        <v>4427.1457026134476</v>
      </c>
      <c r="BE15" s="166">
        <f>'Masses CVS'!BE15/'Effectifs CVS moyens'!BE15</f>
        <v>4063.6949104674868</v>
      </c>
      <c r="BF15" s="166" t="e">
        <f>'Masses CVS'!BF15/'Effectifs CVS moyens'!BF15</f>
        <v>#DIV/0!</v>
      </c>
      <c r="BG15" s="166">
        <f>'Masses CVS'!BG15/'Effectifs CVS moyens'!BG15</f>
        <v>3902.7309921153324</v>
      </c>
      <c r="BH15" s="166">
        <f>'Masses CVS'!BH15/'Effectifs CVS moyens'!BH15</f>
        <v>3764.4165012929984</v>
      </c>
    </row>
    <row r="16" spans="1:60" s="36" customFormat="1" hidden="1" x14ac:dyDescent="0.2">
      <c r="A16" s="138">
        <f t="shared" si="0"/>
        <v>36707</v>
      </c>
      <c r="B16" s="217">
        <f>'Masses CVS'!B16/'Effectifs CVS moyens'!B16</f>
        <v>5401.6279865176793</v>
      </c>
      <c r="C16" s="176">
        <f>'Masses CVS'!C16/'Effectifs CVS moyens'!C16</f>
        <v>5445.0112870040348</v>
      </c>
      <c r="D16" s="174">
        <f>'Masses CVS'!D16/'Effectifs CVS moyens'!D16</f>
        <v>6111.8578954569412</v>
      </c>
      <c r="E16" s="166">
        <f>'Masses CVS'!E16/'Effectifs CVS moyens'!E16</f>
        <v>4529.198923863767</v>
      </c>
      <c r="F16" s="166">
        <f>'Masses CVS'!F16/'Effectifs CVS moyens'!F16</f>
        <v>5254.3471225842313</v>
      </c>
      <c r="G16" s="166">
        <f>'Masses CVS'!G16/'Effectifs CVS moyens'!G16</f>
        <v>5309.4321621135568</v>
      </c>
      <c r="H16" s="74">
        <f>'Masses CVS'!H16/'Effectifs CVS moyens'!H16</f>
        <v>4337.2297238981309</v>
      </c>
      <c r="I16" s="175">
        <f>'Masses CVS'!I16/'Effectifs CVS moyens'!I16</f>
        <v>5508.7952073476481</v>
      </c>
      <c r="J16" s="166">
        <f>'Masses CVS'!J16/'Effectifs CVS moyens'!J16</f>
        <v>4441.6635683262375</v>
      </c>
      <c r="K16" s="166">
        <f>'Masses CVS'!K16/'Effectifs CVS moyens'!K16</f>
        <v>5467.422082068837</v>
      </c>
      <c r="L16" s="166">
        <f>'Masses CVS'!L16/'Effectifs CVS moyens'!L16</f>
        <v>102954.73340617557</v>
      </c>
      <c r="M16" s="166">
        <f>'Masses CVS'!M16/'Effectifs CVS moyens'!M16</f>
        <v>5822.4488156274783</v>
      </c>
      <c r="N16" s="166">
        <f>'Masses CVS'!N16/'Effectifs CVS moyens'!N16</f>
        <v>4847.2972381947129</v>
      </c>
      <c r="O16" s="166">
        <f>'Masses CVS'!O16/'Effectifs CVS moyens'!O16</f>
        <v>4544.463068508785</v>
      </c>
      <c r="P16" s="166">
        <f>'Masses CVS'!P16/'Effectifs CVS moyens'!P16</f>
        <v>5743.2592517802104</v>
      </c>
      <c r="Q16" s="166">
        <f>'Masses CVS'!Q16/'Effectifs CVS moyens'!Q16</f>
        <v>9532.7183157782674</v>
      </c>
      <c r="R16" s="166">
        <f>'Masses CVS'!R16/'Effectifs CVS moyens'!R16</f>
        <v>7602.5042292283233</v>
      </c>
      <c r="S16" s="166">
        <f>'Masses CVS'!S16/'Effectifs CVS moyens'!S16</f>
        <v>8415.9067203482118</v>
      </c>
      <c r="T16" s="166">
        <f>'Masses CVS'!T16/'Effectifs CVS moyens'!T16</f>
        <v>5713.0602144805962</v>
      </c>
      <c r="U16" s="166">
        <f>'Masses CVS'!U16/'Effectifs CVS moyens'!U16</f>
        <v>5834.9861136080572</v>
      </c>
      <c r="V16" s="166">
        <f>'Masses CVS'!V16/'Effectifs CVS moyens'!V16</f>
        <v>7694.4352250627198</v>
      </c>
      <c r="W16" s="166">
        <f>'Masses CVS'!W16/'Effectifs CVS moyens'!W16</f>
        <v>6150.9348640995495</v>
      </c>
      <c r="X16" s="166">
        <f>'Masses CVS'!X16/'Effectifs CVS moyens'!X16</f>
        <v>6407.0984372419962</v>
      </c>
      <c r="Y16" s="166">
        <f>'Masses CVS'!Y16/'Effectifs CVS moyens'!Y16</f>
        <v>7078.0599224004163</v>
      </c>
      <c r="Z16" s="166">
        <f>'Masses CVS'!Z16/'Effectifs CVS moyens'!Z16</f>
        <v>6784.0923672043955</v>
      </c>
      <c r="AA16" s="166">
        <f>'Masses CVS'!AA16/'Effectifs CVS moyens'!AA16</f>
        <v>7814.0693500794969</v>
      </c>
      <c r="AB16" s="166">
        <f>'Masses CVS'!AB16/'Effectifs CVS moyens'!AB16</f>
        <v>5535.4585880558807</v>
      </c>
      <c r="AC16" s="166">
        <f>'Masses CVS'!AC16/'Effectifs CVS moyens'!AC16</f>
        <v>8268.6315023476363</v>
      </c>
      <c r="AD16" s="166">
        <f>'Masses CVS'!AD16/'Effectifs CVS moyens'!AD16</f>
        <v>5906.1495254410293</v>
      </c>
      <c r="AE16" s="166">
        <f>'Masses CVS'!AE16/'Effectifs CVS moyens'!AE16</f>
        <v>4529.198923863767</v>
      </c>
      <c r="AF16" s="166">
        <f>'Masses CVS'!AF16/'Effectifs CVS moyens'!AF16</f>
        <v>5416.2851504449472</v>
      </c>
      <c r="AG16" s="166">
        <f>'Masses CVS'!AG16/'Effectifs CVS moyens'!AG16</f>
        <v>5293.1058081971487</v>
      </c>
      <c r="AH16" s="166">
        <f>'Masses CVS'!AH16/'Effectifs CVS moyens'!AH16</f>
        <v>4301.8320576375645</v>
      </c>
      <c r="AI16" s="166">
        <f>'Masses CVS'!AI16/'Effectifs CVS moyens'!AI16</f>
        <v>4990.8638420009365</v>
      </c>
      <c r="AJ16" s="166">
        <f>'Masses CVS'!AJ16/'Effectifs CVS moyens'!AJ16</f>
        <v>5097.6890767129562</v>
      </c>
      <c r="AK16" s="166">
        <f>'Masses CVS'!AK16/'Effectifs CVS moyens'!AK16</f>
        <v>6525.1657923516259</v>
      </c>
      <c r="AL16" s="166">
        <f>'Masses CVS'!AL16/'Effectifs CVS moyens'!AL16</f>
        <v>3936.5900519458987</v>
      </c>
      <c r="AM16" s="166">
        <f>'Masses CVS'!AM16/'Effectifs CVS moyens'!AM16</f>
        <v>5371.1235516386732</v>
      </c>
      <c r="AN16" s="166">
        <f>'Masses CVS'!AN16/'Effectifs CVS moyens'!AN16</f>
        <v>3642.617700240432</v>
      </c>
      <c r="AO16" s="166">
        <f>'Masses CVS'!AO16/'Effectifs CVS moyens'!AO16</f>
        <v>4147.9065045289408</v>
      </c>
      <c r="AP16" s="166">
        <f>'Masses CVS'!AP16/'Effectifs CVS moyens'!AP16</f>
        <v>3437.7277815743932</v>
      </c>
      <c r="AQ16" s="166">
        <f>'Masses CVS'!AQ16/'Effectifs CVS moyens'!AQ16</f>
        <v>8243.3084214497558</v>
      </c>
      <c r="AR16" s="166">
        <f>'Masses CVS'!AR16/'Effectifs CVS moyens'!AR16</f>
        <v>6521.2644070303495</v>
      </c>
      <c r="AS16" s="166">
        <f>'Masses CVS'!AS16/'Effectifs CVS moyens'!AS16</f>
        <v>8816.6664451792112</v>
      </c>
      <c r="AT16" s="74">
        <f>'Masses CVS'!AT16/'Effectifs CVS moyens'!AT16</f>
        <v>8370.2855137206461</v>
      </c>
      <c r="AU16" s="74">
        <f>'Masses CVS'!AU16/'Effectifs CVS moyens'!AU16</f>
        <v>5259.0204534250333</v>
      </c>
      <c r="AV16" s="166">
        <f>'Masses CVS'!AV16/'Effectifs CVS moyens'!AV16</f>
        <v>7448.6368611354146</v>
      </c>
      <c r="AW16" s="166">
        <f>'Masses CVS'!AW16/'Effectifs CVS moyens'!AW16</f>
        <v>8982.6905717486152</v>
      </c>
      <c r="AX16" s="166">
        <f>'Masses CVS'!AX16/'Effectifs CVS moyens'!AX16</f>
        <v>5628.1974379387475</v>
      </c>
      <c r="AY16" s="166">
        <f>'Masses CVS'!AY16/'Effectifs CVS moyens'!AY16</f>
        <v>3973.8228298209842</v>
      </c>
      <c r="AZ16" s="166">
        <f>'Masses CVS'!AZ16/'Effectifs CVS moyens'!AZ16</f>
        <v>6452.5283810818719</v>
      </c>
      <c r="BA16" s="166">
        <f>'Masses CVS'!BA16/'Effectifs CVS moyens'!BA16</f>
        <v>4285.5826515606987</v>
      </c>
      <c r="BB16" s="166">
        <f>'Masses CVS'!BB16/'Effectifs CVS moyens'!BB16</f>
        <v>4749.0132316081344</v>
      </c>
      <c r="BC16" s="166">
        <f>'Masses CVS'!BC16/'Effectifs CVS moyens'!BC16</f>
        <v>3629.1238495837711</v>
      </c>
      <c r="BD16" s="166">
        <f>'Masses CVS'!BD16/'Effectifs CVS moyens'!BD16</f>
        <v>4442.5319042604797</v>
      </c>
      <c r="BE16" s="166">
        <f>'Masses CVS'!BE16/'Effectifs CVS moyens'!BE16</f>
        <v>4062.8089147568603</v>
      </c>
      <c r="BF16" s="166" t="e">
        <f>'Masses CVS'!BF16/'Effectifs CVS moyens'!BF16</f>
        <v>#DIV/0!</v>
      </c>
      <c r="BG16" s="166">
        <f>'Masses CVS'!BG16/'Effectifs CVS moyens'!BG16</f>
        <v>3916.5971377218953</v>
      </c>
      <c r="BH16" s="166">
        <f>'Masses CVS'!BH16/'Effectifs CVS moyens'!BH16</f>
        <v>3778.2070929037436</v>
      </c>
    </row>
    <row r="17" spans="1:60" s="36" customFormat="1" hidden="1" x14ac:dyDescent="0.2">
      <c r="A17" s="138">
        <f t="shared" si="0"/>
        <v>36799</v>
      </c>
      <c r="B17" s="217">
        <f>'Masses CVS'!B17/'Effectifs CVS moyens'!B17</f>
        <v>5421.9174207916103</v>
      </c>
      <c r="C17" s="176">
        <f>'Masses CVS'!C17/'Effectifs CVS moyens'!C17</f>
        <v>5465.4618219901704</v>
      </c>
      <c r="D17" s="174">
        <f>'Masses CVS'!D17/'Effectifs CVS moyens'!D17</f>
        <v>6124.6353766938919</v>
      </c>
      <c r="E17" s="166">
        <f>'Masses CVS'!E17/'Effectifs CVS moyens'!E17</f>
        <v>4541.6527673106284</v>
      </c>
      <c r="F17" s="166">
        <f>'Masses CVS'!F17/'Effectifs CVS moyens'!F17</f>
        <v>5279.514149961542</v>
      </c>
      <c r="G17" s="166">
        <f>'Masses CVS'!G17/'Effectifs CVS moyens'!G17</f>
        <v>5335.0868038406752</v>
      </c>
      <c r="H17" s="74">
        <f>'Masses CVS'!H17/'Effectifs CVS moyens'!H17</f>
        <v>4349.6035427796978</v>
      </c>
      <c r="I17" s="175">
        <f>'Masses CVS'!I17/'Effectifs CVS moyens'!I17</f>
        <v>5529.2023293143029</v>
      </c>
      <c r="J17" s="166">
        <f>'Masses CVS'!J17/'Effectifs CVS moyens'!J17</f>
        <v>4457.2669996880068</v>
      </c>
      <c r="K17" s="166">
        <f>'Masses CVS'!K17/'Effectifs CVS moyens'!K17</f>
        <v>5493.9886190249827</v>
      </c>
      <c r="L17" s="166">
        <f>'Masses CVS'!L17/'Effectifs CVS moyens'!L17</f>
        <v>106905.296180194</v>
      </c>
      <c r="M17" s="166">
        <f>'Masses CVS'!M17/'Effectifs CVS moyens'!M17</f>
        <v>5874.2465049505281</v>
      </c>
      <c r="N17" s="166">
        <f>'Masses CVS'!N17/'Effectifs CVS moyens'!N17</f>
        <v>4862.1842425233845</v>
      </c>
      <c r="O17" s="166">
        <f>'Masses CVS'!O17/'Effectifs CVS moyens'!O17</f>
        <v>4574.2471070086785</v>
      </c>
      <c r="P17" s="166">
        <f>'Masses CVS'!P17/'Effectifs CVS moyens'!P17</f>
        <v>5762.8755501234555</v>
      </c>
      <c r="Q17" s="166">
        <f>'Masses CVS'!Q17/'Effectifs CVS moyens'!Q17</f>
        <v>9603.6093036892817</v>
      </c>
      <c r="R17" s="166">
        <f>'Masses CVS'!R17/'Effectifs CVS moyens'!R17</f>
        <v>7647.9011790055401</v>
      </c>
      <c r="S17" s="166">
        <f>'Masses CVS'!S17/'Effectifs CVS moyens'!S17</f>
        <v>8583.9654667678133</v>
      </c>
      <c r="T17" s="166">
        <f>'Masses CVS'!T17/'Effectifs CVS moyens'!T17</f>
        <v>5732.9052460962712</v>
      </c>
      <c r="U17" s="166">
        <f>'Masses CVS'!U17/'Effectifs CVS moyens'!U17</f>
        <v>5856.5400801101114</v>
      </c>
      <c r="V17" s="166">
        <f>'Masses CVS'!V17/'Effectifs CVS moyens'!V17</f>
        <v>7754.9069988839992</v>
      </c>
      <c r="W17" s="166">
        <f>'Masses CVS'!W17/'Effectifs CVS moyens'!W17</f>
        <v>6140.4233245390851</v>
      </c>
      <c r="X17" s="166">
        <f>'Masses CVS'!X17/'Effectifs CVS moyens'!X17</f>
        <v>6432.1408397863615</v>
      </c>
      <c r="Y17" s="166">
        <f>'Masses CVS'!Y17/'Effectifs CVS moyens'!Y17</f>
        <v>6921.0355520296398</v>
      </c>
      <c r="Z17" s="166">
        <f>'Masses CVS'!Z17/'Effectifs CVS moyens'!Z17</f>
        <v>6561.5179583662975</v>
      </c>
      <c r="AA17" s="166">
        <f>'Masses CVS'!AA17/'Effectifs CVS moyens'!AA17</f>
        <v>7830.0202967881078</v>
      </c>
      <c r="AB17" s="166">
        <f>'Masses CVS'!AB17/'Effectifs CVS moyens'!AB17</f>
        <v>5552.9023031772213</v>
      </c>
      <c r="AC17" s="166">
        <f>'Masses CVS'!AC17/'Effectifs CVS moyens'!AC17</f>
        <v>8413.4742861148025</v>
      </c>
      <c r="AD17" s="166">
        <f>'Masses CVS'!AD17/'Effectifs CVS moyens'!AD17</f>
        <v>5884.6677023349548</v>
      </c>
      <c r="AE17" s="166">
        <f>'Masses CVS'!AE17/'Effectifs CVS moyens'!AE17</f>
        <v>4541.6527673106284</v>
      </c>
      <c r="AF17" s="166">
        <f>'Masses CVS'!AF17/'Effectifs CVS moyens'!AF17</f>
        <v>5473.540040476355</v>
      </c>
      <c r="AG17" s="166">
        <f>'Masses CVS'!AG17/'Effectifs CVS moyens'!AG17</f>
        <v>5293.4063565270217</v>
      </c>
      <c r="AH17" s="166">
        <f>'Masses CVS'!AH17/'Effectifs CVS moyens'!AH17</f>
        <v>4311.0407751235189</v>
      </c>
      <c r="AI17" s="166">
        <f>'Masses CVS'!AI17/'Effectifs CVS moyens'!AI17</f>
        <v>4996.4227884138545</v>
      </c>
      <c r="AJ17" s="166">
        <f>'Masses CVS'!AJ17/'Effectifs CVS moyens'!AJ17</f>
        <v>5086.132681492054</v>
      </c>
      <c r="AK17" s="166">
        <f>'Masses CVS'!AK17/'Effectifs CVS moyens'!AK17</f>
        <v>6549.913184930766</v>
      </c>
      <c r="AL17" s="166">
        <f>'Masses CVS'!AL17/'Effectifs CVS moyens'!AL17</f>
        <v>3946.2588689558438</v>
      </c>
      <c r="AM17" s="166">
        <f>'Masses CVS'!AM17/'Effectifs CVS moyens'!AM17</f>
        <v>5415.8719326108294</v>
      </c>
      <c r="AN17" s="166">
        <f>'Masses CVS'!AN17/'Effectifs CVS moyens'!AN17</f>
        <v>3657.0460113976046</v>
      </c>
      <c r="AO17" s="166">
        <f>'Masses CVS'!AO17/'Effectifs CVS moyens'!AO17</f>
        <v>4158.867557136351</v>
      </c>
      <c r="AP17" s="166">
        <f>'Masses CVS'!AP17/'Effectifs CVS moyens'!AP17</f>
        <v>3453.4322433631401</v>
      </c>
      <c r="AQ17" s="166">
        <f>'Masses CVS'!AQ17/'Effectifs CVS moyens'!AQ17</f>
        <v>8348.5087859299783</v>
      </c>
      <c r="AR17" s="166">
        <f>'Masses CVS'!AR17/'Effectifs CVS moyens'!AR17</f>
        <v>6569.9365095940266</v>
      </c>
      <c r="AS17" s="166">
        <f>'Masses CVS'!AS17/'Effectifs CVS moyens'!AS17</f>
        <v>8912.4435335945382</v>
      </c>
      <c r="AT17" s="74">
        <f>'Masses CVS'!AT17/'Effectifs CVS moyens'!AT17</f>
        <v>8322.8845658594582</v>
      </c>
      <c r="AU17" s="74">
        <f>'Masses CVS'!AU17/'Effectifs CVS moyens'!AU17</f>
        <v>5290.3297421808174</v>
      </c>
      <c r="AV17" s="166">
        <f>'Masses CVS'!AV17/'Effectifs CVS moyens'!AV17</f>
        <v>7517.4594136812293</v>
      </c>
      <c r="AW17" s="166">
        <f>'Masses CVS'!AW17/'Effectifs CVS moyens'!AW17</f>
        <v>9026.6817561702937</v>
      </c>
      <c r="AX17" s="166">
        <f>'Masses CVS'!AX17/'Effectifs CVS moyens'!AX17</f>
        <v>5679.156574980866</v>
      </c>
      <c r="AY17" s="166">
        <f>'Masses CVS'!AY17/'Effectifs CVS moyens'!AY17</f>
        <v>3997.0689151248544</v>
      </c>
      <c r="AZ17" s="166">
        <f>'Masses CVS'!AZ17/'Effectifs CVS moyens'!AZ17</f>
        <v>6464.7848877058859</v>
      </c>
      <c r="BA17" s="166">
        <f>'Masses CVS'!BA17/'Effectifs CVS moyens'!BA17</f>
        <v>4295.0694144142344</v>
      </c>
      <c r="BB17" s="166">
        <f>'Masses CVS'!BB17/'Effectifs CVS moyens'!BB17</f>
        <v>4791.5729515690246</v>
      </c>
      <c r="BC17" s="166">
        <f>'Masses CVS'!BC17/'Effectifs CVS moyens'!BC17</f>
        <v>3640.0036428485073</v>
      </c>
      <c r="BD17" s="166">
        <f>'Masses CVS'!BD17/'Effectifs CVS moyens'!BD17</f>
        <v>4471.0154289651064</v>
      </c>
      <c r="BE17" s="166">
        <f>'Masses CVS'!BE17/'Effectifs CVS moyens'!BE17</f>
        <v>4120.396324657605</v>
      </c>
      <c r="BF17" s="166" t="e">
        <f>'Masses CVS'!BF17/'Effectifs CVS moyens'!BF17</f>
        <v>#DIV/0!</v>
      </c>
      <c r="BG17" s="166">
        <f>'Masses CVS'!BG17/'Effectifs CVS moyens'!BG17</f>
        <v>3931.5152759418565</v>
      </c>
      <c r="BH17" s="166">
        <f>'Masses CVS'!BH17/'Effectifs CVS moyens'!BH17</f>
        <v>3795.1741906336129</v>
      </c>
    </row>
    <row r="18" spans="1:60" s="36" customFormat="1" ht="12" hidden="1" thickBot="1" x14ac:dyDescent="0.25">
      <c r="A18" s="139">
        <f t="shared" si="0"/>
        <v>36890</v>
      </c>
      <c r="B18" s="218">
        <f>'Masses CVS'!B18/'Effectifs CVS moyens'!B18</f>
        <v>5476.2209487486407</v>
      </c>
      <c r="C18" s="177">
        <f>'Masses CVS'!C18/'Effectifs CVS moyens'!C18</f>
        <v>5516.759107141821</v>
      </c>
      <c r="D18" s="178">
        <f>'Masses CVS'!D18/'Effectifs CVS moyens'!D18</f>
        <v>6165.7402215988059</v>
      </c>
      <c r="E18" s="160">
        <f>'Masses CVS'!E18/'Effectifs CVS moyens'!E18</f>
        <v>4619.0637472659273</v>
      </c>
      <c r="F18" s="160">
        <f>'Masses CVS'!F18/'Effectifs CVS moyens'!F18</f>
        <v>5336.9398100945073</v>
      </c>
      <c r="G18" s="160">
        <f>'Masses CVS'!G18/'Effectifs CVS moyens'!G18</f>
        <v>5388.0820344299491</v>
      </c>
      <c r="H18" s="160">
        <f>'Masses CVS'!H18/'Effectifs CVS moyens'!H18</f>
        <v>4497.6208123410597</v>
      </c>
      <c r="I18" s="179">
        <f>'Masses CVS'!I18/'Effectifs CVS moyens'!I18</f>
        <v>5589.332884884072</v>
      </c>
      <c r="J18" s="160">
        <f>'Masses CVS'!J18/'Effectifs CVS moyens'!J18</f>
        <v>4458.6271543049852</v>
      </c>
      <c r="K18" s="160">
        <f>'Masses CVS'!K18/'Effectifs CVS moyens'!K18</f>
        <v>5556.291332969744</v>
      </c>
      <c r="L18" s="160">
        <f>'Masses CVS'!L18/'Effectifs CVS moyens'!L18</f>
        <v>105207.86311829191</v>
      </c>
      <c r="M18" s="160">
        <f>'Masses CVS'!M18/'Effectifs CVS moyens'!M18</f>
        <v>5917.4794030799994</v>
      </c>
      <c r="N18" s="160">
        <f>'Masses CVS'!N18/'Effectifs CVS moyens'!N18</f>
        <v>4884.796193262785</v>
      </c>
      <c r="O18" s="160">
        <f>'Masses CVS'!O18/'Effectifs CVS moyens'!O18</f>
        <v>4607.680703738748</v>
      </c>
      <c r="P18" s="160">
        <f>'Masses CVS'!P18/'Effectifs CVS moyens'!P18</f>
        <v>5778.5748329746666</v>
      </c>
      <c r="Q18" s="160">
        <f>'Masses CVS'!Q18/'Effectifs CVS moyens'!Q18</f>
        <v>9933.2360569936609</v>
      </c>
      <c r="R18" s="160">
        <f>'Masses CVS'!R18/'Effectifs CVS moyens'!R18</f>
        <v>7735.1309620368902</v>
      </c>
      <c r="S18" s="160">
        <f>'Masses CVS'!S18/'Effectifs CVS moyens'!S18</f>
        <v>8631.0001577097955</v>
      </c>
      <c r="T18" s="160">
        <f>'Masses CVS'!T18/'Effectifs CVS moyens'!T18</f>
        <v>5760.7339970975181</v>
      </c>
      <c r="U18" s="160">
        <f>'Masses CVS'!U18/'Effectifs CVS moyens'!U18</f>
        <v>5907.650068396727</v>
      </c>
      <c r="V18" s="160">
        <f>'Masses CVS'!V18/'Effectifs CVS moyens'!V18</f>
        <v>7842.1301901330089</v>
      </c>
      <c r="W18" s="160">
        <f>'Masses CVS'!W18/'Effectifs CVS moyens'!W18</f>
        <v>6221.5757576521682</v>
      </c>
      <c r="X18" s="160">
        <f>'Masses CVS'!X18/'Effectifs CVS moyens'!X18</f>
        <v>6477.2734721527067</v>
      </c>
      <c r="Y18" s="160">
        <f>'Masses CVS'!Y18/'Effectifs CVS moyens'!Y18</f>
        <v>6943.768080695897</v>
      </c>
      <c r="Z18" s="160">
        <f>'Masses CVS'!Z18/'Effectifs CVS moyens'!Z18</f>
        <v>6569.7353230015851</v>
      </c>
      <c r="AA18" s="160">
        <f>'Masses CVS'!AA18/'Effectifs CVS moyens'!AA18</f>
        <v>7895.1452878318078</v>
      </c>
      <c r="AB18" s="160">
        <f>'Masses CVS'!AB18/'Effectifs CVS moyens'!AB18</f>
        <v>5585.5397932798614</v>
      </c>
      <c r="AC18" s="160">
        <f>'Masses CVS'!AC18/'Effectifs CVS moyens'!AC18</f>
        <v>8417.9345997108012</v>
      </c>
      <c r="AD18" s="160">
        <f>'Masses CVS'!AD18/'Effectifs CVS moyens'!AD18</f>
        <v>5896.1133974781087</v>
      </c>
      <c r="AE18" s="160">
        <f>'Masses CVS'!AE18/'Effectifs CVS moyens'!AE18</f>
        <v>4619.0637472659273</v>
      </c>
      <c r="AF18" s="160">
        <f>'Masses CVS'!AF18/'Effectifs CVS moyens'!AF18</f>
        <v>5587.5995655799115</v>
      </c>
      <c r="AG18" s="160">
        <f>'Masses CVS'!AG18/'Effectifs CVS moyens'!AG18</f>
        <v>5385.4058093695494</v>
      </c>
      <c r="AH18" s="160">
        <f>'Masses CVS'!AH18/'Effectifs CVS moyens'!AH18</f>
        <v>4381.3474569882273</v>
      </c>
      <c r="AI18" s="160">
        <f>'Masses CVS'!AI18/'Effectifs CVS moyens'!AI18</f>
        <v>5050.9687499538622</v>
      </c>
      <c r="AJ18" s="160">
        <f>'Masses CVS'!AJ18/'Effectifs CVS moyens'!AJ18</f>
        <v>5103.1011588672372</v>
      </c>
      <c r="AK18" s="160">
        <f>'Masses CVS'!AK18/'Effectifs CVS moyens'!AK18</f>
        <v>6611.9156575984343</v>
      </c>
      <c r="AL18" s="160">
        <f>'Masses CVS'!AL18/'Effectifs CVS moyens'!AL18</f>
        <v>3997.1935131194914</v>
      </c>
      <c r="AM18" s="160">
        <f>'Masses CVS'!AM18/'Effectifs CVS moyens'!AM18</f>
        <v>5477.6889124319468</v>
      </c>
      <c r="AN18" s="160">
        <f>'Masses CVS'!AN18/'Effectifs CVS moyens'!AN18</f>
        <v>3687.3828186768892</v>
      </c>
      <c r="AO18" s="160">
        <f>'Masses CVS'!AO18/'Effectifs CVS moyens'!AO18</f>
        <v>4208.8978150430776</v>
      </c>
      <c r="AP18" s="160">
        <f>'Masses CVS'!AP18/'Effectifs CVS moyens'!AP18</f>
        <v>3476.2086102586768</v>
      </c>
      <c r="AQ18" s="160">
        <f>'Masses CVS'!AQ18/'Effectifs CVS moyens'!AQ18</f>
        <v>8294.3777809515122</v>
      </c>
      <c r="AR18" s="160">
        <f>'Masses CVS'!AR18/'Effectifs CVS moyens'!AR18</f>
        <v>6651.5760378983468</v>
      </c>
      <c r="AS18" s="160">
        <f>'Masses CVS'!AS18/'Effectifs CVS moyens'!AS18</f>
        <v>8976.0503931561798</v>
      </c>
      <c r="AT18" s="160">
        <f>'Masses CVS'!AT18/'Effectifs CVS moyens'!AT18</f>
        <v>8434.6626239411271</v>
      </c>
      <c r="AU18" s="160">
        <f>'Masses CVS'!AU18/'Effectifs CVS moyens'!AU18</f>
        <v>5330.3562540647099</v>
      </c>
      <c r="AV18" s="160">
        <f>'Masses CVS'!AV18/'Effectifs CVS moyens'!AV18</f>
        <v>7613.2578428279166</v>
      </c>
      <c r="AW18" s="160">
        <f>'Masses CVS'!AW18/'Effectifs CVS moyens'!AW18</f>
        <v>9136.2352415277146</v>
      </c>
      <c r="AX18" s="160">
        <f>'Masses CVS'!AX18/'Effectifs CVS moyens'!AX18</f>
        <v>5775.4881588647813</v>
      </c>
      <c r="AY18" s="160">
        <f>'Masses CVS'!AY18/'Effectifs CVS moyens'!AY18</f>
        <v>4084.2151616673787</v>
      </c>
      <c r="AZ18" s="160">
        <f>'Masses CVS'!AZ18/'Effectifs CVS moyens'!AZ18</f>
        <v>6352.10900856229</v>
      </c>
      <c r="BA18" s="160">
        <f>'Masses CVS'!BA18/'Effectifs CVS moyens'!BA18</f>
        <v>4335.9686244674831</v>
      </c>
      <c r="BB18" s="160">
        <f>'Masses CVS'!BB18/'Effectifs CVS moyens'!BB18</f>
        <v>4809.0256045829783</v>
      </c>
      <c r="BC18" s="160">
        <f>'Masses CVS'!BC18/'Effectifs CVS moyens'!BC18</f>
        <v>3662.7139641069625</v>
      </c>
      <c r="BD18" s="160">
        <f>'Masses CVS'!BD18/'Effectifs CVS moyens'!BD18</f>
        <v>4520.8629000512392</v>
      </c>
      <c r="BE18" s="160">
        <f>'Masses CVS'!BE18/'Effectifs CVS moyens'!BE18</f>
        <v>4145.3538302455818</v>
      </c>
      <c r="BF18" s="160" t="e">
        <f>'Masses CVS'!BF18/'Effectifs CVS moyens'!BF18</f>
        <v>#DIV/0!</v>
      </c>
      <c r="BG18" s="160">
        <f>'Masses CVS'!BG18/'Effectifs CVS moyens'!BG18</f>
        <v>3960.1012262917679</v>
      </c>
      <c r="BH18" s="160">
        <f>'Masses CVS'!BH18/'Effectifs CVS moyens'!BH18</f>
        <v>3821.3822165033412</v>
      </c>
    </row>
    <row r="19" spans="1:60" s="36" customFormat="1" hidden="1" x14ac:dyDescent="0.2">
      <c r="A19" s="138">
        <f t="shared" si="0"/>
        <v>36980</v>
      </c>
      <c r="B19" s="217">
        <f>'Masses CVS'!B19/'Effectifs CVS moyens'!B19</f>
        <v>5525.8461075079194</v>
      </c>
      <c r="C19" s="176">
        <f>'Masses CVS'!C19/'Effectifs CVS moyens'!C19</f>
        <v>5567.413385601023</v>
      </c>
      <c r="D19" s="174">
        <f>'Masses CVS'!D19/'Effectifs CVS moyens'!D19</f>
        <v>6226.0523823555686</v>
      </c>
      <c r="E19" s="166">
        <f>'Masses CVS'!E19/'Effectifs CVS moyens'!E19</f>
        <v>4625.5138809666223</v>
      </c>
      <c r="F19" s="166">
        <f>'Masses CVS'!F19/'Effectifs CVS moyens'!F19</f>
        <v>5388.7971606873034</v>
      </c>
      <c r="G19" s="166">
        <f>'Masses CVS'!G19/'Effectifs CVS moyens'!G19</f>
        <v>5441.3193637574414</v>
      </c>
      <c r="H19" s="74">
        <f>'Masses CVS'!H19/'Effectifs CVS moyens'!H19</f>
        <v>4547.1107085676522</v>
      </c>
      <c r="I19" s="175">
        <f>'Masses CVS'!I19/'Effectifs CVS moyens'!I19</f>
        <v>5640.5167055275897</v>
      </c>
      <c r="J19" s="166">
        <f>'Masses CVS'!J19/'Effectifs CVS moyens'!J19</f>
        <v>4488.9123169461272</v>
      </c>
      <c r="K19" s="166">
        <f>'Masses CVS'!K19/'Effectifs CVS moyens'!K19</f>
        <v>5612.719241031622</v>
      </c>
      <c r="L19" s="166">
        <f>'Masses CVS'!L19/'Effectifs CVS moyens'!L19</f>
        <v>110297.45938038256</v>
      </c>
      <c r="M19" s="166">
        <f>'Masses CVS'!M19/'Effectifs CVS moyens'!M19</f>
        <v>5987.645826669368</v>
      </c>
      <c r="N19" s="166">
        <f>'Masses CVS'!N19/'Effectifs CVS moyens'!N19</f>
        <v>4923.0933225831805</v>
      </c>
      <c r="O19" s="166">
        <f>'Masses CVS'!O19/'Effectifs CVS moyens'!O19</f>
        <v>4663.7202752272742</v>
      </c>
      <c r="P19" s="166">
        <f>'Masses CVS'!P19/'Effectifs CVS moyens'!P19</f>
        <v>5851.4155375713781</v>
      </c>
      <c r="Q19" s="166">
        <f>'Masses CVS'!Q19/'Effectifs CVS moyens'!Q19</f>
        <v>9782.5681177882143</v>
      </c>
      <c r="R19" s="166">
        <f>'Masses CVS'!R19/'Effectifs CVS moyens'!R19</f>
        <v>7822.1656109485575</v>
      </c>
      <c r="S19" s="166">
        <f>'Masses CVS'!S19/'Effectifs CVS moyens'!S19</f>
        <v>8933.6306634609555</v>
      </c>
      <c r="T19" s="166">
        <f>'Masses CVS'!T19/'Effectifs CVS moyens'!T19</f>
        <v>5811.4120413704941</v>
      </c>
      <c r="U19" s="166">
        <f>'Masses CVS'!U19/'Effectifs CVS moyens'!U19</f>
        <v>5913.7716471330205</v>
      </c>
      <c r="V19" s="166">
        <f>'Masses CVS'!V19/'Effectifs CVS moyens'!V19</f>
        <v>7977.2576001541247</v>
      </c>
      <c r="W19" s="166">
        <f>'Masses CVS'!W19/'Effectifs CVS moyens'!W19</f>
        <v>6254.3183349385708</v>
      </c>
      <c r="X19" s="166">
        <f>'Masses CVS'!X19/'Effectifs CVS moyens'!X19</f>
        <v>6556.6046765550191</v>
      </c>
      <c r="Y19" s="166">
        <f>'Masses CVS'!Y19/'Effectifs CVS moyens'!Y19</f>
        <v>7052.0645875659693</v>
      </c>
      <c r="Z19" s="166">
        <f>'Masses CVS'!Z19/'Effectifs CVS moyens'!Z19</f>
        <v>6668.7563468395929</v>
      </c>
      <c r="AA19" s="166">
        <f>'Masses CVS'!AA19/'Effectifs CVS moyens'!AA19</f>
        <v>8035.0331479843862</v>
      </c>
      <c r="AB19" s="166">
        <f>'Masses CVS'!AB19/'Effectifs CVS moyens'!AB19</f>
        <v>5631.6136657281659</v>
      </c>
      <c r="AC19" s="166">
        <f>'Masses CVS'!AC19/'Effectifs CVS moyens'!AC19</f>
        <v>8381.9376622637046</v>
      </c>
      <c r="AD19" s="166">
        <f>'Masses CVS'!AD19/'Effectifs CVS moyens'!AD19</f>
        <v>5910.2319665894893</v>
      </c>
      <c r="AE19" s="166">
        <f>'Masses CVS'!AE19/'Effectifs CVS moyens'!AE19</f>
        <v>4625.5138809666223</v>
      </c>
      <c r="AF19" s="166">
        <f>'Masses CVS'!AF19/'Effectifs CVS moyens'!AF19</f>
        <v>5597.9072902991702</v>
      </c>
      <c r="AG19" s="166">
        <f>'Masses CVS'!AG19/'Effectifs CVS moyens'!AG19</f>
        <v>5388.7833955113301</v>
      </c>
      <c r="AH19" s="166">
        <f>'Masses CVS'!AH19/'Effectifs CVS moyens'!AH19</f>
        <v>4387.1412109354496</v>
      </c>
      <c r="AI19" s="166">
        <f>'Masses CVS'!AI19/'Effectifs CVS moyens'!AI19</f>
        <v>5096.0484758169277</v>
      </c>
      <c r="AJ19" s="166">
        <f>'Masses CVS'!AJ19/'Effectifs CVS moyens'!AJ19</f>
        <v>5172.2730284872387</v>
      </c>
      <c r="AK19" s="166">
        <f>'Masses CVS'!AK19/'Effectifs CVS moyens'!AK19</f>
        <v>6682.9926380040979</v>
      </c>
      <c r="AL19" s="166">
        <f>'Masses CVS'!AL19/'Effectifs CVS moyens'!AL19</f>
        <v>4021.2271028044888</v>
      </c>
      <c r="AM19" s="166">
        <f>'Masses CVS'!AM19/'Effectifs CVS moyens'!AM19</f>
        <v>5476.3532960815237</v>
      </c>
      <c r="AN19" s="166">
        <f>'Masses CVS'!AN19/'Effectifs CVS moyens'!AN19</f>
        <v>3707.1701268276129</v>
      </c>
      <c r="AO19" s="166">
        <f>'Masses CVS'!AO19/'Effectifs CVS moyens'!AO19</f>
        <v>4234.2851091015391</v>
      </c>
      <c r="AP19" s="166">
        <f>'Masses CVS'!AP19/'Effectifs CVS moyens'!AP19</f>
        <v>3495.68673096469</v>
      </c>
      <c r="AQ19" s="166">
        <f>'Masses CVS'!AQ19/'Effectifs CVS moyens'!AQ19</f>
        <v>8249.4653797178198</v>
      </c>
      <c r="AR19" s="166">
        <f>'Masses CVS'!AR19/'Effectifs CVS moyens'!AR19</f>
        <v>6735.8602857552596</v>
      </c>
      <c r="AS19" s="166">
        <f>'Masses CVS'!AS19/'Effectifs CVS moyens'!AS19</f>
        <v>9100.0171804855872</v>
      </c>
      <c r="AT19" s="74">
        <f>'Masses CVS'!AT19/'Effectifs CVS moyens'!AT19</f>
        <v>8721.9182336975864</v>
      </c>
      <c r="AU19" s="74">
        <f>'Masses CVS'!AU19/'Effectifs CVS moyens'!AU19</f>
        <v>5371.2442714416175</v>
      </c>
      <c r="AV19" s="166">
        <f>'Masses CVS'!AV19/'Effectifs CVS moyens'!AV19</f>
        <v>7686.265629914993</v>
      </c>
      <c r="AW19" s="166">
        <f>'Masses CVS'!AW19/'Effectifs CVS moyens'!AW19</f>
        <v>9045.6343610683198</v>
      </c>
      <c r="AX19" s="166">
        <f>'Masses CVS'!AX19/'Effectifs CVS moyens'!AX19</f>
        <v>5859.408476637429</v>
      </c>
      <c r="AY19" s="166">
        <f>'Masses CVS'!AY19/'Effectifs CVS moyens'!AY19</f>
        <v>4136.6782405816657</v>
      </c>
      <c r="AZ19" s="166">
        <f>'Masses CVS'!AZ19/'Effectifs CVS moyens'!AZ19</f>
        <v>6502.3689257035567</v>
      </c>
      <c r="BA19" s="166">
        <f>'Masses CVS'!BA19/'Effectifs CVS moyens'!BA19</f>
        <v>4349.0794139927548</v>
      </c>
      <c r="BB19" s="166">
        <f>'Masses CVS'!BB19/'Effectifs CVS moyens'!BB19</f>
        <v>4840.9066817990733</v>
      </c>
      <c r="BC19" s="166">
        <f>'Masses CVS'!BC19/'Effectifs CVS moyens'!BC19</f>
        <v>3673.0203971653141</v>
      </c>
      <c r="BD19" s="166">
        <f>'Masses CVS'!BD19/'Effectifs CVS moyens'!BD19</f>
        <v>4533.2983696875835</v>
      </c>
      <c r="BE19" s="166">
        <f>'Masses CVS'!BE19/'Effectifs CVS moyens'!BE19</f>
        <v>4151.5868120574796</v>
      </c>
      <c r="BF19" s="166" t="e">
        <f>'Masses CVS'!BF19/'Effectifs CVS moyens'!BF19</f>
        <v>#DIV/0!</v>
      </c>
      <c r="BG19" s="166">
        <f>'Masses CVS'!BG19/'Effectifs CVS moyens'!BG19</f>
        <v>3981.7809002820504</v>
      </c>
      <c r="BH19" s="166">
        <f>'Masses CVS'!BH19/'Effectifs CVS moyens'!BH19</f>
        <v>3840.1881019906532</v>
      </c>
    </row>
    <row r="20" spans="1:60" s="36" customFormat="1" hidden="1" x14ac:dyDescent="0.2">
      <c r="A20" s="138">
        <f t="shared" si="0"/>
        <v>37072</v>
      </c>
      <c r="B20" s="217">
        <f>'Masses CVS'!B20/'Effectifs CVS moyens'!B20</f>
        <v>5542.7487143880189</v>
      </c>
      <c r="C20" s="176">
        <f>'Masses CVS'!C20/'Effectifs CVS moyens'!C20</f>
        <v>5582.8104284089268</v>
      </c>
      <c r="D20" s="174">
        <f>'Masses CVS'!D20/'Effectifs CVS moyens'!D20</f>
        <v>6227.8319795189673</v>
      </c>
      <c r="E20" s="166">
        <f>'Masses CVS'!E20/'Effectifs CVS moyens'!E20</f>
        <v>4647.6305698798951</v>
      </c>
      <c r="F20" s="166">
        <f>'Masses CVS'!F20/'Effectifs CVS moyens'!F20</f>
        <v>5410.5221852235927</v>
      </c>
      <c r="G20" s="166">
        <f>'Masses CVS'!G20/'Effectifs CVS moyens'!G20</f>
        <v>5461.5519617664522</v>
      </c>
      <c r="H20" s="74">
        <f>'Masses CVS'!H20/'Effectifs CVS moyens'!H20</f>
        <v>4542.1909729206609</v>
      </c>
      <c r="I20" s="175">
        <f>'Masses CVS'!I20/'Effectifs CVS moyens'!I20</f>
        <v>5655.1488351705402</v>
      </c>
      <c r="J20" s="166">
        <f>'Masses CVS'!J20/'Effectifs CVS moyens'!J20</f>
        <v>4528.8234498024249</v>
      </c>
      <c r="K20" s="166">
        <f>'Masses CVS'!K20/'Effectifs CVS moyens'!K20</f>
        <v>5629.1756038783933</v>
      </c>
      <c r="L20" s="166">
        <f>'Masses CVS'!L20/'Effectifs CVS moyens'!L20</f>
        <v>112057.12414844468</v>
      </c>
      <c r="M20" s="166">
        <f>'Masses CVS'!M20/'Effectifs CVS moyens'!M20</f>
        <v>5965.4415656886367</v>
      </c>
      <c r="N20" s="166">
        <f>'Masses CVS'!N20/'Effectifs CVS moyens'!N20</f>
        <v>4938.5390275971595</v>
      </c>
      <c r="O20" s="166">
        <f>'Masses CVS'!O20/'Effectifs CVS moyens'!O20</f>
        <v>4670.9671857773246</v>
      </c>
      <c r="P20" s="166">
        <f>'Masses CVS'!P20/'Effectifs CVS moyens'!P20</f>
        <v>5850.8115748051796</v>
      </c>
      <c r="Q20" s="166">
        <f>'Masses CVS'!Q20/'Effectifs CVS moyens'!Q20</f>
        <v>9797.7438115830337</v>
      </c>
      <c r="R20" s="166">
        <f>'Masses CVS'!R20/'Effectifs CVS moyens'!R20</f>
        <v>7800.0893833323944</v>
      </c>
      <c r="S20" s="166">
        <f>'Masses CVS'!S20/'Effectifs CVS moyens'!S20</f>
        <v>8821.7916989520818</v>
      </c>
      <c r="T20" s="166">
        <f>'Masses CVS'!T20/'Effectifs CVS moyens'!T20</f>
        <v>5827.4439504031288</v>
      </c>
      <c r="U20" s="166">
        <f>'Masses CVS'!U20/'Effectifs CVS moyens'!U20</f>
        <v>5922.894978036361</v>
      </c>
      <c r="V20" s="166">
        <f>'Masses CVS'!V20/'Effectifs CVS moyens'!V20</f>
        <v>7820.7203793130666</v>
      </c>
      <c r="W20" s="166">
        <f>'Masses CVS'!W20/'Effectifs CVS moyens'!W20</f>
        <v>6245.8960870140427</v>
      </c>
      <c r="X20" s="166">
        <f>'Masses CVS'!X20/'Effectifs CVS moyens'!X20</f>
        <v>6548.7042330484546</v>
      </c>
      <c r="Y20" s="166">
        <f>'Masses CVS'!Y20/'Effectifs CVS moyens'!Y20</f>
        <v>7032.8958719608027</v>
      </c>
      <c r="Z20" s="166">
        <f>'Masses CVS'!Z20/'Effectifs CVS moyens'!Z20</f>
        <v>6641.7304624721437</v>
      </c>
      <c r="AA20" s="166">
        <f>'Masses CVS'!AA20/'Effectifs CVS moyens'!AA20</f>
        <v>8038.7592717127609</v>
      </c>
      <c r="AB20" s="166">
        <f>'Masses CVS'!AB20/'Effectifs CVS moyens'!AB20</f>
        <v>5662.930132534274</v>
      </c>
      <c r="AC20" s="166">
        <f>'Masses CVS'!AC20/'Effectifs CVS moyens'!AC20</f>
        <v>8537.6700952676547</v>
      </c>
      <c r="AD20" s="166">
        <f>'Masses CVS'!AD20/'Effectifs CVS moyens'!AD20</f>
        <v>5857.1857166903583</v>
      </c>
      <c r="AE20" s="166">
        <f>'Masses CVS'!AE20/'Effectifs CVS moyens'!AE20</f>
        <v>4647.6305698798951</v>
      </c>
      <c r="AF20" s="166">
        <f>'Masses CVS'!AF20/'Effectifs CVS moyens'!AF20</f>
        <v>5544.0291176336004</v>
      </c>
      <c r="AG20" s="166">
        <f>'Masses CVS'!AG20/'Effectifs CVS moyens'!AG20</f>
        <v>5394.8371478366353</v>
      </c>
      <c r="AH20" s="166">
        <f>'Masses CVS'!AH20/'Effectifs CVS moyens'!AH20</f>
        <v>4421.1284126081327</v>
      </c>
      <c r="AI20" s="166">
        <f>'Masses CVS'!AI20/'Effectifs CVS moyens'!AI20</f>
        <v>5117.4766618362146</v>
      </c>
      <c r="AJ20" s="166">
        <f>'Masses CVS'!AJ20/'Effectifs CVS moyens'!AJ20</f>
        <v>5196.3201226234605</v>
      </c>
      <c r="AK20" s="166">
        <f>'Masses CVS'!AK20/'Effectifs CVS moyens'!AK20</f>
        <v>6709.7588202119678</v>
      </c>
      <c r="AL20" s="166">
        <f>'Masses CVS'!AL20/'Effectifs CVS moyens'!AL20</f>
        <v>4044.7568653095273</v>
      </c>
      <c r="AM20" s="166">
        <f>'Masses CVS'!AM20/'Effectifs CVS moyens'!AM20</f>
        <v>5518.8249690219545</v>
      </c>
      <c r="AN20" s="166">
        <f>'Masses CVS'!AN20/'Effectifs CVS moyens'!AN20</f>
        <v>3729.4131817922162</v>
      </c>
      <c r="AO20" s="166">
        <f>'Masses CVS'!AO20/'Effectifs CVS moyens'!AO20</f>
        <v>4248.1645728157182</v>
      </c>
      <c r="AP20" s="166">
        <f>'Masses CVS'!AP20/'Effectifs CVS moyens'!AP20</f>
        <v>3522.6003517553877</v>
      </c>
      <c r="AQ20" s="166">
        <f>'Masses CVS'!AQ20/'Effectifs CVS moyens'!AQ20</f>
        <v>8317.9762058648994</v>
      </c>
      <c r="AR20" s="166">
        <f>'Masses CVS'!AR20/'Effectifs CVS moyens'!AR20</f>
        <v>6913.6732453293107</v>
      </c>
      <c r="AS20" s="166">
        <f>'Masses CVS'!AS20/'Effectifs CVS moyens'!AS20</f>
        <v>9158.8055193591917</v>
      </c>
      <c r="AT20" s="74">
        <f>'Masses CVS'!AT20/'Effectifs CVS moyens'!AT20</f>
        <v>8598.5035922579518</v>
      </c>
      <c r="AU20" s="74">
        <f>'Masses CVS'!AU20/'Effectifs CVS moyens'!AU20</f>
        <v>5381.06831991955</v>
      </c>
      <c r="AV20" s="166">
        <f>'Masses CVS'!AV20/'Effectifs CVS moyens'!AV20</f>
        <v>7669.4761535804782</v>
      </c>
      <c r="AW20" s="166">
        <f>'Masses CVS'!AW20/'Effectifs CVS moyens'!AW20</f>
        <v>9046.0728647201704</v>
      </c>
      <c r="AX20" s="166">
        <f>'Masses CVS'!AX20/'Effectifs CVS moyens'!AX20</f>
        <v>5860.3365148615312</v>
      </c>
      <c r="AY20" s="166">
        <f>'Masses CVS'!AY20/'Effectifs CVS moyens'!AY20</f>
        <v>4138.6556819906937</v>
      </c>
      <c r="AZ20" s="166">
        <f>'Masses CVS'!AZ20/'Effectifs CVS moyens'!AZ20</f>
        <v>6604.8472120080551</v>
      </c>
      <c r="BA20" s="166">
        <f>'Masses CVS'!BA20/'Effectifs CVS moyens'!BA20</f>
        <v>4376.6492084472138</v>
      </c>
      <c r="BB20" s="166">
        <f>'Masses CVS'!BB20/'Effectifs CVS moyens'!BB20</f>
        <v>4888.9926790093441</v>
      </c>
      <c r="BC20" s="166">
        <f>'Masses CVS'!BC20/'Effectifs CVS moyens'!BC20</f>
        <v>3698.4511108383408</v>
      </c>
      <c r="BD20" s="166">
        <f>'Masses CVS'!BD20/'Effectifs CVS moyens'!BD20</f>
        <v>4537.0458988525888</v>
      </c>
      <c r="BE20" s="166">
        <f>'Masses CVS'!BE20/'Effectifs CVS moyens'!BE20</f>
        <v>4172.843831733956</v>
      </c>
      <c r="BF20" s="166" t="e">
        <f>'Masses CVS'!BF20/'Effectifs CVS moyens'!BF20</f>
        <v>#DIV/0!</v>
      </c>
      <c r="BG20" s="166">
        <f>'Masses CVS'!BG20/'Effectifs CVS moyens'!BG20</f>
        <v>3997.8907004667403</v>
      </c>
      <c r="BH20" s="166">
        <f>'Masses CVS'!BH20/'Effectifs CVS moyens'!BH20</f>
        <v>3865.3901754453086</v>
      </c>
    </row>
    <row r="21" spans="1:60" s="36" customFormat="1" hidden="1" x14ac:dyDescent="0.2">
      <c r="A21" s="138">
        <f t="shared" si="0"/>
        <v>37164</v>
      </c>
      <c r="B21" s="217">
        <f>'Masses CVS'!B21/'Effectifs CVS moyens'!B21</f>
        <v>5568.7499688948255</v>
      </c>
      <c r="C21" s="176">
        <f>'Masses CVS'!C21/'Effectifs CVS moyens'!C21</f>
        <v>5609.503641002897</v>
      </c>
      <c r="D21" s="174">
        <f>'Masses CVS'!D21/'Effectifs CVS moyens'!D21</f>
        <v>6253.2793799801502</v>
      </c>
      <c r="E21" s="166">
        <f>'Masses CVS'!E21/'Effectifs CVS moyens'!E21</f>
        <v>4687.2045714421029</v>
      </c>
      <c r="F21" s="166">
        <f>'Masses CVS'!F21/'Effectifs CVS moyens'!F21</f>
        <v>5436.5131890117536</v>
      </c>
      <c r="G21" s="166">
        <f>'Masses CVS'!G21/'Effectifs CVS moyens'!G21</f>
        <v>5488.7195062426963</v>
      </c>
      <c r="H21" s="74">
        <f>'Masses CVS'!H21/'Effectifs CVS moyens'!H21</f>
        <v>4513.3217740778073</v>
      </c>
      <c r="I21" s="175">
        <f>'Masses CVS'!I21/'Effectifs CVS moyens'!I21</f>
        <v>5681.9773472781499</v>
      </c>
      <c r="J21" s="166">
        <f>'Masses CVS'!J21/'Effectifs CVS moyens'!J21</f>
        <v>4550.939998148915</v>
      </c>
      <c r="K21" s="166">
        <f>'Masses CVS'!K21/'Effectifs CVS moyens'!K21</f>
        <v>5657.1676288143817</v>
      </c>
      <c r="L21" s="166">
        <f>'Masses CVS'!L21/'Effectifs CVS moyens'!L21</f>
        <v>118351.10065748318</v>
      </c>
      <c r="M21" s="166">
        <f>'Masses CVS'!M21/'Effectifs CVS moyens'!M21</f>
        <v>5998.3755395442249</v>
      </c>
      <c r="N21" s="166">
        <f>'Masses CVS'!N21/'Effectifs CVS moyens'!N21</f>
        <v>4966.1951671524557</v>
      </c>
      <c r="O21" s="166">
        <f>'Masses CVS'!O21/'Effectifs CVS moyens'!O21</f>
        <v>4718.9886648398178</v>
      </c>
      <c r="P21" s="166">
        <f>'Masses CVS'!P21/'Effectifs CVS moyens'!P21</f>
        <v>5863.5832516874143</v>
      </c>
      <c r="Q21" s="166">
        <f>'Masses CVS'!Q21/'Effectifs CVS moyens'!Q21</f>
        <v>9700.2912121177487</v>
      </c>
      <c r="R21" s="166">
        <f>'Masses CVS'!R21/'Effectifs CVS moyens'!R21</f>
        <v>7801.0551524305793</v>
      </c>
      <c r="S21" s="166">
        <f>'Masses CVS'!S21/'Effectifs CVS moyens'!S21</f>
        <v>8875.1044409073165</v>
      </c>
      <c r="T21" s="166">
        <f>'Masses CVS'!T21/'Effectifs CVS moyens'!T21</f>
        <v>5849.9340948853314</v>
      </c>
      <c r="U21" s="166">
        <f>'Masses CVS'!U21/'Effectifs CVS moyens'!U21</f>
        <v>5955.5107887289241</v>
      </c>
      <c r="V21" s="166">
        <f>'Masses CVS'!V21/'Effectifs CVS moyens'!V21</f>
        <v>7932.1567994501847</v>
      </c>
      <c r="W21" s="166">
        <f>'Masses CVS'!W21/'Effectifs CVS moyens'!W21</f>
        <v>6262.2313070766804</v>
      </c>
      <c r="X21" s="166">
        <f>'Masses CVS'!X21/'Effectifs CVS moyens'!X21</f>
        <v>6586.6576557650124</v>
      </c>
      <c r="Y21" s="166">
        <f>'Masses CVS'!Y21/'Effectifs CVS moyens'!Y21</f>
        <v>7052.1346100075398</v>
      </c>
      <c r="Z21" s="166">
        <f>'Masses CVS'!Z21/'Effectifs CVS moyens'!Z21</f>
        <v>6672.2265076439007</v>
      </c>
      <c r="AA21" s="166">
        <f>'Masses CVS'!AA21/'Effectifs CVS moyens'!AA21</f>
        <v>8026.170671835529</v>
      </c>
      <c r="AB21" s="166">
        <f>'Masses CVS'!AB21/'Effectifs CVS moyens'!AB21</f>
        <v>5681.4706509665784</v>
      </c>
      <c r="AC21" s="166">
        <f>'Masses CVS'!AC21/'Effectifs CVS moyens'!AC21</f>
        <v>8424.4026569866182</v>
      </c>
      <c r="AD21" s="166">
        <f>'Masses CVS'!AD21/'Effectifs CVS moyens'!AD21</f>
        <v>5928.2261906342164</v>
      </c>
      <c r="AE21" s="166">
        <f>'Masses CVS'!AE21/'Effectifs CVS moyens'!AE21</f>
        <v>4687.2045714421029</v>
      </c>
      <c r="AF21" s="166">
        <f>'Masses CVS'!AF21/'Effectifs CVS moyens'!AF21</f>
        <v>5637.8135879848469</v>
      </c>
      <c r="AG21" s="166">
        <f>'Masses CVS'!AG21/'Effectifs CVS moyens'!AG21</f>
        <v>5449.5158410643062</v>
      </c>
      <c r="AH21" s="166">
        <f>'Masses CVS'!AH21/'Effectifs CVS moyens'!AH21</f>
        <v>4452.4847473984473</v>
      </c>
      <c r="AI21" s="166">
        <f>'Masses CVS'!AI21/'Effectifs CVS moyens'!AI21</f>
        <v>5142.2209216717856</v>
      </c>
      <c r="AJ21" s="166">
        <f>'Masses CVS'!AJ21/'Effectifs CVS moyens'!AJ21</f>
        <v>5228.2179908925027</v>
      </c>
      <c r="AK21" s="166">
        <f>'Masses CVS'!AK21/'Effectifs CVS moyens'!AK21</f>
        <v>6723.4869254891828</v>
      </c>
      <c r="AL21" s="166">
        <f>'Masses CVS'!AL21/'Effectifs CVS moyens'!AL21</f>
        <v>4079.8209980376114</v>
      </c>
      <c r="AM21" s="166">
        <f>'Masses CVS'!AM21/'Effectifs CVS moyens'!AM21</f>
        <v>5547.720013909061</v>
      </c>
      <c r="AN21" s="166">
        <f>'Masses CVS'!AN21/'Effectifs CVS moyens'!AN21</f>
        <v>3755.4950338854633</v>
      </c>
      <c r="AO21" s="166">
        <f>'Masses CVS'!AO21/'Effectifs CVS moyens'!AO21</f>
        <v>4287.7991345433038</v>
      </c>
      <c r="AP21" s="166">
        <f>'Masses CVS'!AP21/'Effectifs CVS moyens'!AP21</f>
        <v>3544.0732875861959</v>
      </c>
      <c r="AQ21" s="166">
        <f>'Masses CVS'!AQ21/'Effectifs CVS moyens'!AQ21</f>
        <v>8404.5719647149945</v>
      </c>
      <c r="AR21" s="166">
        <f>'Masses CVS'!AR21/'Effectifs CVS moyens'!AR21</f>
        <v>6963.8948440822287</v>
      </c>
      <c r="AS21" s="166">
        <f>'Masses CVS'!AS21/'Effectifs CVS moyens'!AS21</f>
        <v>9222.9050521356712</v>
      </c>
      <c r="AT21" s="74">
        <f>'Masses CVS'!AT21/'Effectifs CVS moyens'!AT21</f>
        <v>8561.971923670204</v>
      </c>
      <c r="AU21" s="74">
        <f>'Masses CVS'!AU21/'Effectifs CVS moyens'!AU21</f>
        <v>5425.7096702863637</v>
      </c>
      <c r="AV21" s="166">
        <f>'Masses CVS'!AV21/'Effectifs CVS moyens'!AV21</f>
        <v>7727.4094310628352</v>
      </c>
      <c r="AW21" s="166">
        <f>'Masses CVS'!AW21/'Effectifs CVS moyens'!AW21</f>
        <v>9089.5847562643557</v>
      </c>
      <c r="AX21" s="166">
        <f>'Masses CVS'!AX21/'Effectifs CVS moyens'!AX21</f>
        <v>5881.3879892089253</v>
      </c>
      <c r="AY21" s="166">
        <f>'Masses CVS'!AY21/'Effectifs CVS moyens'!AY21</f>
        <v>4137.586922512507</v>
      </c>
      <c r="AZ21" s="166">
        <f>'Masses CVS'!AZ21/'Effectifs CVS moyens'!AZ21</f>
        <v>6619.2642182072677</v>
      </c>
      <c r="BA21" s="166">
        <f>'Masses CVS'!BA21/'Effectifs CVS moyens'!BA21</f>
        <v>4393.9987344827923</v>
      </c>
      <c r="BB21" s="166">
        <f>'Masses CVS'!BB21/'Effectifs CVS moyens'!BB21</f>
        <v>4925.5832980027981</v>
      </c>
      <c r="BC21" s="166">
        <f>'Masses CVS'!BC21/'Effectifs CVS moyens'!BC21</f>
        <v>3719.1012610694183</v>
      </c>
      <c r="BD21" s="166">
        <f>'Masses CVS'!BD21/'Effectifs CVS moyens'!BD21</f>
        <v>4595.0109451733315</v>
      </c>
      <c r="BE21" s="166">
        <f>'Masses CVS'!BE21/'Effectifs CVS moyens'!BE21</f>
        <v>4196.6495420031752</v>
      </c>
      <c r="BF21" s="166" t="e">
        <f>'Masses CVS'!BF21/'Effectifs CVS moyens'!BF21</f>
        <v>#DIV/0!</v>
      </c>
      <c r="BG21" s="166">
        <f>'Masses CVS'!BG21/'Effectifs CVS moyens'!BG21</f>
        <v>4013.9346084742779</v>
      </c>
      <c r="BH21" s="166">
        <f>'Masses CVS'!BH21/'Effectifs CVS moyens'!BH21</f>
        <v>3880.4006948317447</v>
      </c>
    </row>
    <row r="22" spans="1:60" s="36" customFormat="1" ht="12" hidden="1" thickBot="1" x14ac:dyDescent="0.25">
      <c r="A22" s="139">
        <f t="shared" si="0"/>
        <v>37255</v>
      </c>
      <c r="B22" s="218">
        <f>'Masses CVS'!B22/'Effectifs CVS moyens'!B22</f>
        <v>5598.5793121086617</v>
      </c>
      <c r="C22" s="177">
        <f>'Masses CVS'!C22/'Effectifs CVS moyens'!C22</f>
        <v>5640.2554020669459</v>
      </c>
      <c r="D22" s="178">
        <f>'Masses CVS'!D22/'Effectifs CVS moyens'!D22</f>
        <v>6287.7378016341354</v>
      </c>
      <c r="E22" s="160">
        <f>'Masses CVS'!E22/'Effectifs CVS moyens'!E22</f>
        <v>4733.9383407887581</v>
      </c>
      <c r="F22" s="160">
        <f>'Masses CVS'!F22/'Effectifs CVS moyens'!F22</f>
        <v>5464.4093378032421</v>
      </c>
      <c r="G22" s="160">
        <f>'Masses CVS'!G22/'Effectifs CVS moyens'!G22</f>
        <v>5518.0183898475771</v>
      </c>
      <c r="H22" s="160">
        <f>'Masses CVS'!H22/'Effectifs CVS moyens'!H22</f>
        <v>4478.914714757776</v>
      </c>
      <c r="I22" s="179">
        <f>'Masses CVS'!I22/'Effectifs CVS moyens'!I22</f>
        <v>5709.9007145515725</v>
      </c>
      <c r="J22" s="160">
        <f>'Masses CVS'!J22/'Effectifs CVS moyens'!J22</f>
        <v>4604.5886405572301</v>
      </c>
      <c r="K22" s="160">
        <f>'Masses CVS'!K22/'Effectifs CVS moyens'!K22</f>
        <v>5682.5965691754263</v>
      </c>
      <c r="L22" s="160">
        <f>'Masses CVS'!L22/'Effectifs CVS moyens'!L22</f>
        <v>114986.73800126763</v>
      </c>
      <c r="M22" s="160">
        <f>'Masses CVS'!M22/'Effectifs CVS moyens'!M22</f>
        <v>6057.292307140021</v>
      </c>
      <c r="N22" s="160">
        <f>'Masses CVS'!N22/'Effectifs CVS moyens'!N22</f>
        <v>5007.6300462855988</v>
      </c>
      <c r="O22" s="160">
        <f>'Masses CVS'!O22/'Effectifs CVS moyens'!O22</f>
        <v>4758.5399944977844</v>
      </c>
      <c r="P22" s="160">
        <f>'Masses CVS'!P22/'Effectifs CVS moyens'!P22</f>
        <v>5905.1864779974685</v>
      </c>
      <c r="Q22" s="160">
        <f>'Masses CVS'!Q22/'Effectifs CVS moyens'!Q22</f>
        <v>9617.9982927622041</v>
      </c>
      <c r="R22" s="160">
        <f>'Masses CVS'!R22/'Effectifs CVS moyens'!R22</f>
        <v>7835.5458014985516</v>
      </c>
      <c r="S22" s="160">
        <f>'Masses CVS'!S22/'Effectifs CVS moyens'!S22</f>
        <v>8918.5368579742189</v>
      </c>
      <c r="T22" s="160">
        <f>'Masses CVS'!T22/'Effectifs CVS moyens'!T22</f>
        <v>5881.9728721554984</v>
      </c>
      <c r="U22" s="160">
        <f>'Masses CVS'!U22/'Effectifs CVS moyens'!U22</f>
        <v>5977.5779172015036</v>
      </c>
      <c r="V22" s="160">
        <f>'Masses CVS'!V22/'Effectifs CVS moyens'!V22</f>
        <v>8014.7179675698317</v>
      </c>
      <c r="W22" s="160">
        <f>'Masses CVS'!W22/'Effectifs CVS moyens'!W22</f>
        <v>6263.107920148208</v>
      </c>
      <c r="X22" s="160">
        <f>'Masses CVS'!X22/'Effectifs CVS moyens'!X22</f>
        <v>6615.4218731656001</v>
      </c>
      <c r="Y22" s="160">
        <f>'Masses CVS'!Y22/'Effectifs CVS moyens'!Y22</f>
        <v>7120.6987061840327</v>
      </c>
      <c r="Z22" s="160">
        <f>'Masses CVS'!Z22/'Effectifs CVS moyens'!Z22</f>
        <v>6695.9089751920228</v>
      </c>
      <c r="AA22" s="160">
        <f>'Masses CVS'!AA22/'Effectifs CVS moyens'!AA22</f>
        <v>8204.4424414997484</v>
      </c>
      <c r="AB22" s="160">
        <f>'Masses CVS'!AB22/'Effectifs CVS moyens'!AB22</f>
        <v>5705.4856556510831</v>
      </c>
      <c r="AC22" s="160">
        <f>'Masses CVS'!AC22/'Effectifs CVS moyens'!AC22</f>
        <v>8371.5033302951088</v>
      </c>
      <c r="AD22" s="160">
        <f>'Masses CVS'!AD22/'Effectifs CVS moyens'!AD22</f>
        <v>5939.7316452112509</v>
      </c>
      <c r="AE22" s="160">
        <f>'Masses CVS'!AE22/'Effectifs CVS moyens'!AE22</f>
        <v>4733.9383407887581</v>
      </c>
      <c r="AF22" s="160">
        <f>'Masses CVS'!AF22/'Effectifs CVS moyens'!AF22</f>
        <v>5743.7188549358825</v>
      </c>
      <c r="AG22" s="160">
        <f>'Masses CVS'!AG22/'Effectifs CVS moyens'!AG22</f>
        <v>5544.6934780373522</v>
      </c>
      <c r="AH22" s="160">
        <f>'Masses CVS'!AH22/'Effectifs CVS moyens'!AH22</f>
        <v>4484.3358476279436</v>
      </c>
      <c r="AI22" s="160">
        <f>'Masses CVS'!AI22/'Effectifs CVS moyens'!AI22</f>
        <v>5162.902265202144</v>
      </c>
      <c r="AJ22" s="160">
        <f>'Masses CVS'!AJ22/'Effectifs CVS moyens'!AJ22</f>
        <v>5255.0752277414786</v>
      </c>
      <c r="AK22" s="160">
        <f>'Masses CVS'!AK22/'Effectifs CVS moyens'!AK22</f>
        <v>6768.0527615646597</v>
      </c>
      <c r="AL22" s="160">
        <f>'Masses CVS'!AL22/'Effectifs CVS moyens'!AL22</f>
        <v>4087.4047020272164</v>
      </c>
      <c r="AM22" s="160">
        <f>'Masses CVS'!AM22/'Effectifs CVS moyens'!AM22</f>
        <v>5570.8716299917069</v>
      </c>
      <c r="AN22" s="160">
        <f>'Masses CVS'!AN22/'Effectifs CVS moyens'!AN22</f>
        <v>3752.623972043576</v>
      </c>
      <c r="AO22" s="160">
        <f>'Masses CVS'!AO22/'Effectifs CVS moyens'!AO22</f>
        <v>4261.1967603001576</v>
      </c>
      <c r="AP22" s="160">
        <f>'Masses CVS'!AP22/'Effectifs CVS moyens'!AP22</f>
        <v>3551.2977553157184</v>
      </c>
      <c r="AQ22" s="160">
        <f>'Masses CVS'!AQ22/'Effectifs CVS moyens'!AQ22</f>
        <v>8396.6243391494427</v>
      </c>
      <c r="AR22" s="160">
        <f>'Masses CVS'!AR22/'Effectifs CVS moyens'!AR22</f>
        <v>7009.872618309375</v>
      </c>
      <c r="AS22" s="160">
        <f>'Masses CVS'!AS22/'Effectifs CVS moyens'!AS22</f>
        <v>9232.8352554344056</v>
      </c>
      <c r="AT22" s="160">
        <f>'Masses CVS'!AT22/'Effectifs CVS moyens'!AT22</f>
        <v>8655.5424152489504</v>
      </c>
      <c r="AU22" s="160">
        <f>'Masses CVS'!AU22/'Effectifs CVS moyens'!AU22</f>
        <v>5433.5709149538079</v>
      </c>
      <c r="AV22" s="160">
        <f>'Masses CVS'!AV22/'Effectifs CVS moyens'!AV22</f>
        <v>7807.2416274756151</v>
      </c>
      <c r="AW22" s="160">
        <f>'Masses CVS'!AW22/'Effectifs CVS moyens'!AW22</f>
        <v>9019.623464354534</v>
      </c>
      <c r="AX22" s="160">
        <f>'Masses CVS'!AX22/'Effectifs CVS moyens'!AX22</f>
        <v>5879.8647535025193</v>
      </c>
      <c r="AY22" s="160">
        <f>'Masses CVS'!AY22/'Effectifs CVS moyens'!AY22</f>
        <v>4126.1138954435528</v>
      </c>
      <c r="AZ22" s="160">
        <f>'Masses CVS'!AZ22/'Effectifs CVS moyens'!AZ22</f>
        <v>6717.1830389072438</v>
      </c>
      <c r="BA22" s="160">
        <f>'Masses CVS'!BA22/'Effectifs CVS moyens'!BA22</f>
        <v>4446.0860087419369</v>
      </c>
      <c r="BB22" s="160">
        <f>'Masses CVS'!BB22/'Effectifs CVS moyens'!BB22</f>
        <v>4978.4117130995446</v>
      </c>
      <c r="BC22" s="160">
        <f>'Masses CVS'!BC22/'Effectifs CVS moyens'!BC22</f>
        <v>3763.7522732700727</v>
      </c>
      <c r="BD22" s="160">
        <f>'Masses CVS'!BD22/'Effectifs CVS moyens'!BD22</f>
        <v>4607.899189396433</v>
      </c>
      <c r="BE22" s="160">
        <f>'Masses CVS'!BE22/'Effectifs CVS moyens'!BE22</f>
        <v>4228.8673078412294</v>
      </c>
      <c r="BF22" s="160" t="e">
        <f>'Masses CVS'!BF22/'Effectifs CVS moyens'!BF22</f>
        <v>#DIV/0!</v>
      </c>
      <c r="BG22" s="160">
        <f>'Masses CVS'!BG22/'Effectifs CVS moyens'!BG22</f>
        <v>4059.3924238024397</v>
      </c>
      <c r="BH22" s="160">
        <f>'Masses CVS'!BH22/'Effectifs CVS moyens'!BH22</f>
        <v>3925.5629011760288</v>
      </c>
    </row>
    <row r="23" spans="1:60" s="36" customFormat="1" hidden="1" x14ac:dyDescent="0.2">
      <c r="A23" s="138">
        <f t="shared" si="0"/>
        <v>37345</v>
      </c>
      <c r="B23" s="217">
        <f>'Masses CVS'!B23/'Effectifs CVS moyens'!B23</f>
        <v>5633.0599761139638</v>
      </c>
      <c r="C23" s="176">
        <f>'Masses CVS'!C23/'Effectifs CVS moyens'!C23</f>
        <v>5668.985455832465</v>
      </c>
      <c r="D23" s="174">
        <f>'Masses CVS'!D23/'Effectifs CVS moyens'!D23</f>
        <v>6311.2171842727175</v>
      </c>
      <c r="E23" s="166">
        <f>'Masses CVS'!E23/'Effectifs CVS moyens'!E23</f>
        <v>4744.4788974293779</v>
      </c>
      <c r="F23" s="166">
        <f>'Masses CVS'!F23/'Effectifs CVS moyens'!F23</f>
        <v>5506.8088443380702</v>
      </c>
      <c r="G23" s="166">
        <f>'Masses CVS'!G23/'Effectifs CVS moyens'!G23</f>
        <v>5552.4296761163123</v>
      </c>
      <c r="H23" s="74">
        <f>'Masses CVS'!H23/'Effectifs CVS moyens'!H23</f>
        <v>4653.0563118964492</v>
      </c>
      <c r="I23" s="175">
        <f>'Masses CVS'!I23/'Effectifs CVS moyens'!I23</f>
        <v>5749.1121832064255</v>
      </c>
      <c r="J23" s="166">
        <f>'Masses CVS'!J23/'Effectifs CVS moyens'!J23</f>
        <v>4606.9604279558707</v>
      </c>
      <c r="K23" s="166">
        <f>'Masses CVS'!K23/'Effectifs CVS moyens'!K23</f>
        <v>5723.929080049099</v>
      </c>
      <c r="L23" s="166">
        <f>'Masses CVS'!L23/'Effectifs CVS moyens'!L23</f>
        <v>123880.58466200347</v>
      </c>
      <c r="M23" s="166">
        <f>'Masses CVS'!M23/'Effectifs CVS moyens'!M23</f>
        <v>6066.072368678535</v>
      </c>
      <c r="N23" s="166">
        <f>'Masses CVS'!N23/'Effectifs CVS moyens'!N23</f>
        <v>5030.3467808436462</v>
      </c>
      <c r="O23" s="166">
        <f>'Masses CVS'!O23/'Effectifs CVS moyens'!O23</f>
        <v>4793.7395654028378</v>
      </c>
      <c r="P23" s="166">
        <f>'Masses CVS'!P23/'Effectifs CVS moyens'!P23</f>
        <v>5925.7001724012334</v>
      </c>
      <c r="Q23" s="166">
        <f>'Masses CVS'!Q23/'Effectifs CVS moyens'!Q23</f>
        <v>9944.2626302995432</v>
      </c>
      <c r="R23" s="166">
        <f>'Masses CVS'!R23/'Effectifs CVS moyens'!R23</f>
        <v>7907.7650203218709</v>
      </c>
      <c r="S23" s="166">
        <f>'Masses CVS'!S23/'Effectifs CVS moyens'!S23</f>
        <v>9020.9826898793126</v>
      </c>
      <c r="T23" s="166">
        <f>'Masses CVS'!T23/'Effectifs CVS moyens'!T23</f>
        <v>5901.5930669981681</v>
      </c>
      <c r="U23" s="166">
        <f>'Masses CVS'!U23/'Effectifs CVS moyens'!U23</f>
        <v>5947.9118207697638</v>
      </c>
      <c r="V23" s="166">
        <f>'Masses CVS'!V23/'Effectifs CVS moyens'!V23</f>
        <v>8046.303189608293</v>
      </c>
      <c r="W23" s="166">
        <f>'Masses CVS'!W23/'Effectifs CVS moyens'!W23</f>
        <v>6356.8841068712618</v>
      </c>
      <c r="X23" s="166">
        <f>'Masses CVS'!X23/'Effectifs CVS moyens'!X23</f>
        <v>6646.4445725179967</v>
      </c>
      <c r="Y23" s="166">
        <f>'Masses CVS'!Y23/'Effectifs CVS moyens'!Y23</f>
        <v>7102.1699472617247</v>
      </c>
      <c r="Z23" s="166">
        <f>'Masses CVS'!Z23/'Effectifs CVS moyens'!Z23</f>
        <v>6706.9888529469508</v>
      </c>
      <c r="AA23" s="166">
        <f>'Masses CVS'!AA23/'Effectifs CVS moyens'!AA23</f>
        <v>8096.6415828917852</v>
      </c>
      <c r="AB23" s="166">
        <f>'Masses CVS'!AB23/'Effectifs CVS moyens'!AB23</f>
        <v>5737.9268733318304</v>
      </c>
      <c r="AC23" s="166">
        <f>'Masses CVS'!AC23/'Effectifs CVS moyens'!AC23</f>
        <v>8424.1560641090618</v>
      </c>
      <c r="AD23" s="166">
        <f>'Masses CVS'!AD23/'Effectifs CVS moyens'!AD23</f>
        <v>5927.0480505304695</v>
      </c>
      <c r="AE23" s="166">
        <f>'Masses CVS'!AE23/'Effectifs CVS moyens'!AE23</f>
        <v>4744.4788974293779</v>
      </c>
      <c r="AF23" s="166">
        <f>'Masses CVS'!AF23/'Effectifs CVS moyens'!AF23</f>
        <v>5710.9078478990696</v>
      </c>
      <c r="AG23" s="166">
        <f>'Masses CVS'!AG23/'Effectifs CVS moyens'!AG23</f>
        <v>5500.935526728178</v>
      </c>
      <c r="AH23" s="166">
        <f>'Masses CVS'!AH23/'Effectifs CVS moyens'!AH23</f>
        <v>4510.1877121284833</v>
      </c>
      <c r="AI23" s="166">
        <f>'Masses CVS'!AI23/'Effectifs CVS moyens'!AI23</f>
        <v>5183.0557784057673</v>
      </c>
      <c r="AJ23" s="166">
        <f>'Masses CVS'!AJ23/'Effectifs CVS moyens'!AJ23</f>
        <v>5270.8299740419361</v>
      </c>
      <c r="AK23" s="166">
        <f>'Masses CVS'!AK23/'Effectifs CVS moyens'!AK23</f>
        <v>6799.6309730140747</v>
      </c>
      <c r="AL23" s="166">
        <f>'Masses CVS'!AL23/'Effectifs CVS moyens'!AL23</f>
        <v>4105.4696193098516</v>
      </c>
      <c r="AM23" s="166">
        <f>'Masses CVS'!AM23/'Effectifs CVS moyens'!AM23</f>
        <v>5635.0100322222761</v>
      </c>
      <c r="AN23" s="166">
        <f>'Masses CVS'!AN23/'Effectifs CVS moyens'!AN23</f>
        <v>3789.579248275903</v>
      </c>
      <c r="AO23" s="166">
        <f>'Masses CVS'!AO23/'Effectifs CVS moyens'!AO23</f>
        <v>4297.9435810386358</v>
      </c>
      <c r="AP23" s="166">
        <f>'Masses CVS'!AP23/'Effectifs CVS moyens'!AP23</f>
        <v>3589.3405949407843</v>
      </c>
      <c r="AQ23" s="166">
        <f>'Masses CVS'!AQ23/'Effectifs CVS moyens'!AQ23</f>
        <v>8420.491340606226</v>
      </c>
      <c r="AR23" s="166">
        <f>'Masses CVS'!AR23/'Effectifs CVS moyens'!AR23</f>
        <v>7034.6374374229999</v>
      </c>
      <c r="AS23" s="166">
        <f>'Masses CVS'!AS23/'Effectifs CVS moyens'!AS23</f>
        <v>9441.9640506486321</v>
      </c>
      <c r="AT23" s="74">
        <f>'Masses CVS'!AT23/'Effectifs CVS moyens'!AT23</f>
        <v>8740.6304476683581</v>
      </c>
      <c r="AU23" s="74">
        <f>'Masses CVS'!AU23/'Effectifs CVS moyens'!AU23</f>
        <v>5542.9924986779179</v>
      </c>
      <c r="AV23" s="166">
        <f>'Masses CVS'!AV23/'Effectifs CVS moyens'!AV23</f>
        <v>7831.0855733899089</v>
      </c>
      <c r="AW23" s="166">
        <f>'Masses CVS'!AW23/'Effectifs CVS moyens'!AW23</f>
        <v>9136.5483178257728</v>
      </c>
      <c r="AX23" s="166">
        <f>'Masses CVS'!AX23/'Effectifs CVS moyens'!AX23</f>
        <v>5893.2083031178163</v>
      </c>
      <c r="AY23" s="166">
        <f>'Masses CVS'!AY23/'Effectifs CVS moyens'!AY23</f>
        <v>4201.26179557468</v>
      </c>
      <c r="AZ23" s="166">
        <f>'Masses CVS'!AZ23/'Effectifs CVS moyens'!AZ23</f>
        <v>6685.1600841239651</v>
      </c>
      <c r="BA23" s="166">
        <f>'Masses CVS'!BA23/'Effectifs CVS moyens'!BA23</f>
        <v>4448.4070133173836</v>
      </c>
      <c r="BB23" s="166">
        <f>'Masses CVS'!BB23/'Effectifs CVS moyens'!BB23</f>
        <v>5002.669045861664</v>
      </c>
      <c r="BC23" s="166">
        <f>'Masses CVS'!BC23/'Effectifs CVS moyens'!BC23</f>
        <v>3772.5387245385714</v>
      </c>
      <c r="BD23" s="166">
        <f>'Masses CVS'!BD23/'Effectifs CVS moyens'!BD23</f>
        <v>4667.1006374109429</v>
      </c>
      <c r="BE23" s="166">
        <f>'Masses CVS'!BE23/'Effectifs CVS moyens'!BE23</f>
        <v>4310.6970674927134</v>
      </c>
      <c r="BF23" s="166" t="e">
        <f>'Masses CVS'!BF23/'Effectifs CVS moyens'!BF23</f>
        <v>#DIV/0!</v>
      </c>
      <c r="BG23" s="166">
        <f>'Masses CVS'!BG23/'Effectifs CVS moyens'!BG23</f>
        <v>4065.5576961457582</v>
      </c>
      <c r="BH23" s="166">
        <f>'Masses CVS'!BH23/'Effectifs CVS moyens'!BH23</f>
        <v>3937.0381247668938</v>
      </c>
    </row>
    <row r="24" spans="1:60" s="36" customFormat="1" hidden="1" x14ac:dyDescent="0.2">
      <c r="A24" s="138">
        <f t="shared" si="0"/>
        <v>37437</v>
      </c>
      <c r="B24" s="217">
        <f>'Masses CVS'!B24/'Effectifs CVS moyens'!B24</f>
        <v>5672.7669902081125</v>
      </c>
      <c r="C24" s="176">
        <f>'Masses CVS'!C24/'Effectifs CVS moyens'!C24</f>
        <v>5710.8180975018613</v>
      </c>
      <c r="D24" s="174">
        <f>'Masses CVS'!D24/'Effectifs CVS moyens'!D24</f>
        <v>6374.3774039264044</v>
      </c>
      <c r="E24" s="166">
        <f>'Masses CVS'!E24/'Effectifs CVS moyens'!E24</f>
        <v>4788.0594862650041</v>
      </c>
      <c r="F24" s="166">
        <f>'Masses CVS'!F24/'Effectifs CVS moyens'!F24</f>
        <v>5540.6020788854785</v>
      </c>
      <c r="G24" s="166">
        <f>'Masses CVS'!G24/'Effectifs CVS moyens'!G24</f>
        <v>5588.7930443181504</v>
      </c>
      <c r="H24" s="74">
        <f>'Masses CVS'!H24/'Effectifs CVS moyens'!H24</f>
        <v>4648.2975955389757</v>
      </c>
      <c r="I24" s="175">
        <f>'Masses CVS'!I24/'Effectifs CVS moyens'!I24</f>
        <v>5788.8585622377404</v>
      </c>
      <c r="J24" s="166">
        <f>'Masses CVS'!J24/'Effectifs CVS moyens'!J24</f>
        <v>4656.9162490329645</v>
      </c>
      <c r="K24" s="166">
        <f>'Masses CVS'!K24/'Effectifs CVS moyens'!K24</f>
        <v>5759.2952030810811</v>
      </c>
      <c r="L24" s="166">
        <f>'Masses CVS'!L24/'Effectifs CVS moyens'!L24</f>
        <v>121563.160789114</v>
      </c>
      <c r="M24" s="166">
        <f>'Masses CVS'!M24/'Effectifs CVS moyens'!M24</f>
        <v>6149.080151079871</v>
      </c>
      <c r="N24" s="166">
        <f>'Masses CVS'!N24/'Effectifs CVS moyens'!N24</f>
        <v>5074.7238633309062</v>
      </c>
      <c r="O24" s="166">
        <f>'Masses CVS'!O24/'Effectifs CVS moyens'!O24</f>
        <v>4849.2658583586981</v>
      </c>
      <c r="P24" s="166">
        <f>'Masses CVS'!P24/'Effectifs CVS moyens'!P24</f>
        <v>5976.3029629608736</v>
      </c>
      <c r="Q24" s="166">
        <f>'Masses CVS'!Q24/'Effectifs CVS moyens'!Q24</f>
        <v>9708.6049828968244</v>
      </c>
      <c r="R24" s="166">
        <f>'Masses CVS'!R24/'Effectifs CVS moyens'!R24</f>
        <v>7948.762015586366</v>
      </c>
      <c r="S24" s="166">
        <f>'Masses CVS'!S24/'Effectifs CVS moyens'!S24</f>
        <v>9129.5108505582339</v>
      </c>
      <c r="T24" s="166">
        <f>'Masses CVS'!T24/'Effectifs CVS moyens'!T24</f>
        <v>5969.1051077949633</v>
      </c>
      <c r="U24" s="166">
        <f>'Masses CVS'!U24/'Effectifs CVS moyens'!U24</f>
        <v>5995.9730824512399</v>
      </c>
      <c r="V24" s="166">
        <f>'Masses CVS'!V24/'Effectifs CVS moyens'!V24</f>
        <v>8291.498251999652</v>
      </c>
      <c r="W24" s="166">
        <f>'Masses CVS'!W24/'Effectifs CVS moyens'!W24</f>
        <v>6386.564364021091</v>
      </c>
      <c r="X24" s="166">
        <f>'Masses CVS'!X24/'Effectifs CVS moyens'!X24</f>
        <v>6693.8495989505118</v>
      </c>
      <c r="Y24" s="166">
        <f>'Masses CVS'!Y24/'Effectifs CVS moyens'!Y24</f>
        <v>7225.1490497264049</v>
      </c>
      <c r="Z24" s="166">
        <f>'Masses CVS'!Z24/'Effectifs CVS moyens'!Z24</f>
        <v>6786.4249869994483</v>
      </c>
      <c r="AA24" s="166">
        <f>'Masses CVS'!AA24/'Effectifs CVS moyens'!AA24</f>
        <v>8327.27668764601</v>
      </c>
      <c r="AB24" s="166">
        <f>'Masses CVS'!AB24/'Effectifs CVS moyens'!AB24</f>
        <v>5793.2514229458866</v>
      </c>
      <c r="AC24" s="166">
        <f>'Masses CVS'!AC24/'Effectifs CVS moyens'!AC24</f>
        <v>8385.015249502696</v>
      </c>
      <c r="AD24" s="166">
        <f>'Masses CVS'!AD24/'Effectifs CVS moyens'!AD24</f>
        <v>5990.0206175813837</v>
      </c>
      <c r="AE24" s="166">
        <f>'Masses CVS'!AE24/'Effectifs CVS moyens'!AE24</f>
        <v>4788.0594862650041</v>
      </c>
      <c r="AF24" s="166">
        <f>'Masses CVS'!AF24/'Effectifs CVS moyens'!AF24</f>
        <v>5808.765497719337</v>
      </c>
      <c r="AG24" s="166">
        <f>'Masses CVS'!AG24/'Effectifs CVS moyens'!AG24</f>
        <v>5563.4472663715742</v>
      </c>
      <c r="AH24" s="166">
        <f>'Masses CVS'!AH24/'Effectifs CVS moyens'!AH24</f>
        <v>4544.4873936127024</v>
      </c>
      <c r="AI24" s="166">
        <f>'Masses CVS'!AI24/'Effectifs CVS moyens'!AI24</f>
        <v>5238.0603684196958</v>
      </c>
      <c r="AJ24" s="166">
        <f>'Masses CVS'!AJ24/'Effectifs CVS moyens'!AJ24</f>
        <v>5299.8068271556431</v>
      </c>
      <c r="AK24" s="166">
        <f>'Masses CVS'!AK24/'Effectifs CVS moyens'!AK24</f>
        <v>6849.5115192150752</v>
      </c>
      <c r="AL24" s="166">
        <f>'Masses CVS'!AL24/'Effectifs CVS moyens'!AL24</f>
        <v>4169.4906130141753</v>
      </c>
      <c r="AM24" s="166">
        <f>'Masses CVS'!AM24/'Effectifs CVS moyens'!AM24</f>
        <v>5726.3927848491558</v>
      </c>
      <c r="AN24" s="166">
        <f>'Masses CVS'!AN24/'Effectifs CVS moyens'!AN24</f>
        <v>3821.1063510836116</v>
      </c>
      <c r="AO24" s="166">
        <f>'Masses CVS'!AO24/'Effectifs CVS moyens'!AO24</f>
        <v>4352.6802307265707</v>
      </c>
      <c r="AP24" s="166">
        <f>'Masses CVS'!AP24/'Effectifs CVS moyens'!AP24</f>
        <v>3612.4830522601742</v>
      </c>
      <c r="AQ24" s="166">
        <f>'Masses CVS'!AQ24/'Effectifs CVS moyens'!AQ24</f>
        <v>8463.84485411475</v>
      </c>
      <c r="AR24" s="166">
        <f>'Masses CVS'!AR24/'Effectifs CVS moyens'!AR24</f>
        <v>7172.4177870178755</v>
      </c>
      <c r="AS24" s="166">
        <f>'Masses CVS'!AS24/'Effectifs CVS moyens'!AS24</f>
        <v>9317.8102713885037</v>
      </c>
      <c r="AT24" s="74">
        <f>'Masses CVS'!AT24/'Effectifs CVS moyens'!AT24</f>
        <v>8664.1115778939275</v>
      </c>
      <c r="AU24" s="74">
        <f>'Masses CVS'!AU24/'Effectifs CVS moyens'!AU24</f>
        <v>5513.4092071192572</v>
      </c>
      <c r="AV24" s="166">
        <f>'Masses CVS'!AV24/'Effectifs CVS moyens'!AV24</f>
        <v>7921.0612442554439</v>
      </c>
      <c r="AW24" s="166">
        <f>'Masses CVS'!AW24/'Effectifs CVS moyens'!AW24</f>
        <v>9313.3505993274866</v>
      </c>
      <c r="AX24" s="166">
        <f>'Masses CVS'!AX24/'Effectifs CVS moyens'!AX24</f>
        <v>5938.4466095443513</v>
      </c>
      <c r="AY24" s="166">
        <f>'Masses CVS'!AY24/'Effectifs CVS moyens'!AY24</f>
        <v>4219.1362687602632</v>
      </c>
      <c r="AZ24" s="166">
        <f>'Masses CVS'!AZ24/'Effectifs CVS moyens'!AZ24</f>
        <v>6816.1395331021822</v>
      </c>
      <c r="BA24" s="166">
        <f>'Masses CVS'!BA24/'Effectifs CVS moyens'!BA24</f>
        <v>4484.5084449107126</v>
      </c>
      <c r="BB24" s="166">
        <f>'Masses CVS'!BB24/'Effectifs CVS moyens'!BB24</f>
        <v>5054.8949631415453</v>
      </c>
      <c r="BC24" s="166">
        <f>'Masses CVS'!BC24/'Effectifs CVS moyens'!BC24</f>
        <v>3808.9140426424783</v>
      </c>
      <c r="BD24" s="166">
        <f>'Masses CVS'!BD24/'Effectifs CVS moyens'!BD24</f>
        <v>4642.0189353364221</v>
      </c>
      <c r="BE24" s="166">
        <f>'Masses CVS'!BE24/'Effectifs CVS moyens'!BE24</f>
        <v>4332.6171498574995</v>
      </c>
      <c r="BF24" s="166" t="e">
        <f>'Masses CVS'!BF24/'Effectifs CVS moyens'!BF24</f>
        <v>#DIV/0!</v>
      </c>
      <c r="BG24" s="166">
        <f>'Masses CVS'!BG24/'Effectifs CVS moyens'!BG24</f>
        <v>4104.6354687760922</v>
      </c>
      <c r="BH24" s="166">
        <f>'Masses CVS'!BH24/'Effectifs CVS moyens'!BH24</f>
        <v>3976.6410068032178</v>
      </c>
    </row>
    <row r="25" spans="1:60" s="36" customFormat="1" hidden="1" x14ac:dyDescent="0.2">
      <c r="A25" s="138">
        <f t="shared" si="0"/>
        <v>37529</v>
      </c>
      <c r="B25" s="217">
        <f>'Masses CVS'!B25/'Effectifs CVS moyens'!B25</f>
        <v>5684.3086021449435</v>
      </c>
      <c r="C25" s="176">
        <f>'Masses CVS'!C25/'Effectifs CVS moyens'!C25</f>
        <v>5719.2976787555399</v>
      </c>
      <c r="D25" s="174">
        <f>'Masses CVS'!D25/'Effectifs CVS moyens'!D25</f>
        <v>6396.3855260389109</v>
      </c>
      <c r="E25" s="166">
        <f>'Masses CVS'!E25/'Effectifs CVS moyens'!E25</f>
        <v>4802.8877926451769</v>
      </c>
      <c r="F25" s="166">
        <f>'Masses CVS'!F25/'Effectifs CVS moyens'!F25</f>
        <v>5550.0884417469024</v>
      </c>
      <c r="G25" s="166">
        <f>'Masses CVS'!G25/'Effectifs CVS moyens'!G25</f>
        <v>5593.7076364006953</v>
      </c>
      <c r="H25" s="74">
        <f>'Masses CVS'!H25/'Effectifs CVS moyens'!H25</f>
        <v>4731.2425883424403</v>
      </c>
      <c r="I25" s="175">
        <f>'Masses CVS'!I25/'Effectifs CVS moyens'!I25</f>
        <v>5802.0792276988168</v>
      </c>
      <c r="J25" s="166">
        <f>'Masses CVS'!J25/'Effectifs CVS moyens'!J25</f>
        <v>4663.8281274297333</v>
      </c>
      <c r="K25" s="166">
        <f>'Masses CVS'!K25/'Effectifs CVS moyens'!K25</f>
        <v>5765.1122224800229</v>
      </c>
      <c r="L25" s="166">
        <f>'Masses CVS'!L25/'Effectifs CVS moyens'!L25</f>
        <v>124928.75136079578</v>
      </c>
      <c r="M25" s="166">
        <f>'Masses CVS'!M25/'Effectifs CVS moyens'!M25</f>
        <v>6208.9878577943255</v>
      </c>
      <c r="N25" s="166">
        <f>'Masses CVS'!N25/'Effectifs CVS moyens'!N25</f>
        <v>5092.7412583191262</v>
      </c>
      <c r="O25" s="166">
        <f>'Masses CVS'!O25/'Effectifs CVS moyens'!O25</f>
        <v>4884.808036474351</v>
      </c>
      <c r="P25" s="166">
        <f>'Masses CVS'!P25/'Effectifs CVS moyens'!P25</f>
        <v>5983.7755679092661</v>
      </c>
      <c r="Q25" s="166">
        <f>'Masses CVS'!Q25/'Effectifs CVS moyens'!Q25</f>
        <v>9837.9012705259829</v>
      </c>
      <c r="R25" s="166">
        <f>'Masses CVS'!R25/'Effectifs CVS moyens'!R25</f>
        <v>7997.1088872282171</v>
      </c>
      <c r="S25" s="166">
        <f>'Masses CVS'!S25/'Effectifs CVS moyens'!S25</f>
        <v>8937.8397898741714</v>
      </c>
      <c r="T25" s="166">
        <f>'Masses CVS'!T25/'Effectifs CVS moyens'!T25</f>
        <v>5985.6260994777085</v>
      </c>
      <c r="U25" s="166">
        <f>'Masses CVS'!U25/'Effectifs CVS moyens'!U25</f>
        <v>6035.9206490615907</v>
      </c>
      <c r="V25" s="166">
        <f>'Masses CVS'!V25/'Effectifs CVS moyens'!V25</f>
        <v>8166.192370904324</v>
      </c>
      <c r="W25" s="166">
        <f>'Masses CVS'!W25/'Effectifs CVS moyens'!W25</f>
        <v>6430.8934579877587</v>
      </c>
      <c r="X25" s="166">
        <f>'Masses CVS'!X25/'Effectifs CVS moyens'!X25</f>
        <v>6740.91937481064</v>
      </c>
      <c r="Y25" s="166">
        <f>'Masses CVS'!Y25/'Effectifs CVS moyens'!Y25</f>
        <v>7299.5446354144951</v>
      </c>
      <c r="Z25" s="166">
        <f>'Masses CVS'!Z25/'Effectifs CVS moyens'!Z25</f>
        <v>6888.1802278927071</v>
      </c>
      <c r="AA25" s="166">
        <f>'Masses CVS'!AA25/'Effectifs CVS moyens'!AA25</f>
        <v>8329.0175559955569</v>
      </c>
      <c r="AB25" s="166">
        <f>'Masses CVS'!AB25/'Effectifs CVS moyens'!AB25</f>
        <v>5829.1440795770131</v>
      </c>
      <c r="AC25" s="166">
        <f>'Masses CVS'!AC25/'Effectifs CVS moyens'!AC25</f>
        <v>8393.602309808306</v>
      </c>
      <c r="AD25" s="166">
        <f>'Masses CVS'!AD25/'Effectifs CVS moyens'!AD25</f>
        <v>6004.5321218031158</v>
      </c>
      <c r="AE25" s="166">
        <f>'Masses CVS'!AE25/'Effectifs CVS moyens'!AE25</f>
        <v>4802.8877926451769</v>
      </c>
      <c r="AF25" s="166">
        <f>'Masses CVS'!AF25/'Effectifs CVS moyens'!AF25</f>
        <v>5837.415806564547</v>
      </c>
      <c r="AG25" s="166">
        <f>'Masses CVS'!AG25/'Effectifs CVS moyens'!AG25</f>
        <v>5578.6933508856819</v>
      </c>
      <c r="AH25" s="166">
        <f>'Masses CVS'!AH25/'Effectifs CVS moyens'!AH25</f>
        <v>4557.8375314737586</v>
      </c>
      <c r="AI25" s="166">
        <f>'Masses CVS'!AI25/'Effectifs CVS moyens'!AI25</f>
        <v>5242.8335733872891</v>
      </c>
      <c r="AJ25" s="166">
        <f>'Masses CVS'!AJ25/'Effectifs CVS moyens'!AJ25</f>
        <v>5319.2311525024807</v>
      </c>
      <c r="AK25" s="166">
        <f>'Masses CVS'!AK25/'Effectifs CVS moyens'!AK25</f>
        <v>6865.7085851422298</v>
      </c>
      <c r="AL25" s="166">
        <f>'Masses CVS'!AL25/'Effectifs CVS moyens'!AL25</f>
        <v>4170.575489432078</v>
      </c>
      <c r="AM25" s="166">
        <f>'Masses CVS'!AM25/'Effectifs CVS moyens'!AM25</f>
        <v>5733.9172610940805</v>
      </c>
      <c r="AN25" s="166">
        <f>'Masses CVS'!AN25/'Effectifs CVS moyens'!AN25</f>
        <v>3834.3503164135709</v>
      </c>
      <c r="AO25" s="166">
        <f>'Masses CVS'!AO25/'Effectifs CVS moyens'!AO25</f>
        <v>4380.2166391147975</v>
      </c>
      <c r="AP25" s="166">
        <f>'Masses CVS'!AP25/'Effectifs CVS moyens'!AP25</f>
        <v>3620.5219550572556</v>
      </c>
      <c r="AQ25" s="166">
        <f>'Masses CVS'!AQ25/'Effectifs CVS moyens'!AQ25</f>
        <v>8467.3748129458709</v>
      </c>
      <c r="AR25" s="166">
        <f>'Masses CVS'!AR25/'Effectifs CVS moyens'!AR25</f>
        <v>7092.5968809306369</v>
      </c>
      <c r="AS25" s="166">
        <f>'Masses CVS'!AS25/'Effectifs CVS moyens'!AS25</f>
        <v>9348.1235533864692</v>
      </c>
      <c r="AT25" s="74">
        <f>'Masses CVS'!AT25/'Effectifs CVS moyens'!AT25</f>
        <v>8680.4591400725367</v>
      </c>
      <c r="AU25" s="74">
        <f>'Masses CVS'!AU25/'Effectifs CVS moyens'!AU25</f>
        <v>5550.3737360207433</v>
      </c>
      <c r="AV25" s="166">
        <f>'Masses CVS'!AV25/'Effectifs CVS moyens'!AV25</f>
        <v>7974.0832465071881</v>
      </c>
      <c r="AW25" s="166">
        <f>'Masses CVS'!AW25/'Effectifs CVS moyens'!AW25</f>
        <v>9273.6658721438889</v>
      </c>
      <c r="AX25" s="166">
        <f>'Masses CVS'!AX25/'Effectifs CVS moyens'!AX25</f>
        <v>5958.4341439155633</v>
      </c>
      <c r="AY25" s="166">
        <f>'Masses CVS'!AY25/'Effectifs CVS moyens'!AY25</f>
        <v>4261.1309646291165</v>
      </c>
      <c r="AZ25" s="166">
        <f>'Masses CVS'!AZ25/'Effectifs CVS moyens'!AZ25</f>
        <v>6777.4977794280467</v>
      </c>
      <c r="BA25" s="166">
        <f>'Masses CVS'!BA25/'Effectifs CVS moyens'!BA25</f>
        <v>4504.5876536604646</v>
      </c>
      <c r="BB25" s="166">
        <f>'Masses CVS'!BB25/'Effectifs CVS moyens'!BB25</f>
        <v>5099.0907795796884</v>
      </c>
      <c r="BC25" s="166">
        <f>'Masses CVS'!BC25/'Effectifs CVS moyens'!BC25</f>
        <v>3810.7745026696957</v>
      </c>
      <c r="BD25" s="166">
        <f>'Masses CVS'!BD25/'Effectifs CVS moyens'!BD25</f>
        <v>4649.0321066014758</v>
      </c>
      <c r="BE25" s="166">
        <f>'Masses CVS'!BE25/'Effectifs CVS moyens'!BE25</f>
        <v>4312.9778291402863</v>
      </c>
      <c r="BF25" s="166" t="e">
        <f>'Masses CVS'!BF25/'Effectifs CVS moyens'!BF25</f>
        <v>#DIV/0!</v>
      </c>
      <c r="BG25" s="166">
        <f>'Masses CVS'!BG25/'Effectifs CVS moyens'!BG25</f>
        <v>4098.1422945033546</v>
      </c>
      <c r="BH25" s="166">
        <f>'Masses CVS'!BH25/'Effectifs CVS moyens'!BH25</f>
        <v>3971.2300366243189</v>
      </c>
    </row>
    <row r="26" spans="1:60" s="36" customFormat="1" ht="12" hidden="1" thickBot="1" x14ac:dyDescent="0.25">
      <c r="A26" s="139">
        <f t="shared" si="0"/>
        <v>37620</v>
      </c>
      <c r="B26" s="218">
        <f>'Masses CVS'!B26/'Effectifs CVS moyens'!B26</f>
        <v>5723.8539528073943</v>
      </c>
      <c r="C26" s="177">
        <f>'Masses CVS'!C26/'Effectifs CVS moyens'!C26</f>
        <v>5756.7960711550504</v>
      </c>
      <c r="D26" s="178">
        <f>'Masses CVS'!D26/'Effectifs CVS moyens'!D26</f>
        <v>6448.3299508857681</v>
      </c>
      <c r="E26" s="160">
        <f>'Masses CVS'!E26/'Effectifs CVS moyens'!E26</f>
        <v>4852.6353745224669</v>
      </c>
      <c r="F26" s="160">
        <f>'Masses CVS'!F26/'Effectifs CVS moyens'!F26</f>
        <v>5585.8104165961286</v>
      </c>
      <c r="G26" s="160">
        <f>'Masses CVS'!G26/'Effectifs CVS moyens'!G26</f>
        <v>5626.4048129471048</v>
      </c>
      <c r="H26" s="160">
        <f>'Masses CVS'!H26/'Effectifs CVS moyens'!H26</f>
        <v>4799.3421362045729</v>
      </c>
      <c r="I26" s="179">
        <f>'Masses CVS'!I26/'Effectifs CVS moyens'!I26</f>
        <v>5845.9314396279242</v>
      </c>
      <c r="J26" s="160">
        <f>'Masses CVS'!J26/'Effectifs CVS moyens'!J26</f>
        <v>4676.0031118329571</v>
      </c>
      <c r="K26" s="160">
        <f>'Masses CVS'!K26/'Effectifs CVS moyens'!K26</f>
        <v>5802.7934859385896</v>
      </c>
      <c r="L26" s="160">
        <f>'Masses CVS'!L26/'Effectifs CVS moyens'!L26</f>
        <v>126038.40336716567</v>
      </c>
      <c r="M26" s="160">
        <f>'Masses CVS'!M26/'Effectifs CVS moyens'!M26</f>
        <v>6212.3099103753602</v>
      </c>
      <c r="N26" s="160">
        <f>'Masses CVS'!N26/'Effectifs CVS moyens'!N26</f>
        <v>5143.7509682873597</v>
      </c>
      <c r="O26" s="160">
        <f>'Masses CVS'!O26/'Effectifs CVS moyens'!O26</f>
        <v>4944.733086567443</v>
      </c>
      <c r="P26" s="160">
        <f>'Masses CVS'!P26/'Effectifs CVS moyens'!P26</f>
        <v>6025.4768929580314</v>
      </c>
      <c r="Q26" s="160">
        <f>'Masses CVS'!Q26/'Effectifs CVS moyens'!Q26</f>
        <v>9664.2584089659031</v>
      </c>
      <c r="R26" s="160">
        <f>'Masses CVS'!R26/'Effectifs CVS moyens'!R26</f>
        <v>8039.134193724055</v>
      </c>
      <c r="S26" s="160">
        <f>'Masses CVS'!S26/'Effectifs CVS moyens'!S26</f>
        <v>8928.7589531538542</v>
      </c>
      <c r="T26" s="160">
        <f>'Masses CVS'!T26/'Effectifs CVS moyens'!T26</f>
        <v>6009.8285259595514</v>
      </c>
      <c r="U26" s="160">
        <f>'Masses CVS'!U26/'Effectifs CVS moyens'!U26</f>
        <v>6070.7916396976507</v>
      </c>
      <c r="V26" s="160">
        <f>'Masses CVS'!V26/'Effectifs CVS moyens'!V26</f>
        <v>8194.2992822280103</v>
      </c>
      <c r="W26" s="160">
        <f>'Masses CVS'!W26/'Effectifs CVS moyens'!W26</f>
        <v>6493.4789296644649</v>
      </c>
      <c r="X26" s="160">
        <f>'Masses CVS'!X26/'Effectifs CVS moyens'!X26</f>
        <v>6790.5893185271807</v>
      </c>
      <c r="Y26" s="160">
        <f>'Masses CVS'!Y26/'Effectifs CVS moyens'!Y26</f>
        <v>7353.3135928545544</v>
      </c>
      <c r="Z26" s="160">
        <f>'Masses CVS'!Z26/'Effectifs CVS moyens'!Z26</f>
        <v>6960.284022159929</v>
      </c>
      <c r="AA26" s="160">
        <f>'Masses CVS'!AA26/'Effectifs CVS moyens'!AA26</f>
        <v>8318.2200703889303</v>
      </c>
      <c r="AB26" s="160">
        <f>'Masses CVS'!AB26/'Effectifs CVS moyens'!AB26</f>
        <v>5868.7006127014911</v>
      </c>
      <c r="AC26" s="160">
        <f>'Masses CVS'!AC26/'Effectifs CVS moyens'!AC26</f>
        <v>8624.3783880379888</v>
      </c>
      <c r="AD26" s="160">
        <f>'Masses CVS'!AD26/'Effectifs CVS moyens'!AD26</f>
        <v>6064.9693063287195</v>
      </c>
      <c r="AE26" s="160">
        <f>'Masses CVS'!AE26/'Effectifs CVS moyens'!AE26</f>
        <v>4852.6353745224669</v>
      </c>
      <c r="AF26" s="160">
        <f>'Masses CVS'!AF26/'Effectifs CVS moyens'!AF26</f>
        <v>5932.2190981035765</v>
      </c>
      <c r="AG26" s="160">
        <f>'Masses CVS'!AG26/'Effectifs CVS moyens'!AG26</f>
        <v>5587.5068795500893</v>
      </c>
      <c r="AH26" s="160">
        <f>'Masses CVS'!AH26/'Effectifs CVS moyens'!AH26</f>
        <v>4607.9744397772938</v>
      </c>
      <c r="AI26" s="160">
        <f>'Masses CVS'!AI26/'Effectifs CVS moyens'!AI26</f>
        <v>5280.4436385106301</v>
      </c>
      <c r="AJ26" s="160">
        <f>'Masses CVS'!AJ26/'Effectifs CVS moyens'!AJ26</f>
        <v>5338.5103749105128</v>
      </c>
      <c r="AK26" s="160">
        <f>'Masses CVS'!AK26/'Effectifs CVS moyens'!AK26</f>
        <v>6909.9906803089643</v>
      </c>
      <c r="AL26" s="160">
        <f>'Masses CVS'!AL26/'Effectifs CVS moyens'!AL26</f>
        <v>4214.784516171936</v>
      </c>
      <c r="AM26" s="160">
        <f>'Masses CVS'!AM26/'Effectifs CVS moyens'!AM26</f>
        <v>5759.9649854286745</v>
      </c>
      <c r="AN26" s="160">
        <f>'Masses CVS'!AN26/'Effectifs CVS moyens'!AN26</f>
        <v>3867.9740733962335</v>
      </c>
      <c r="AO26" s="160">
        <f>'Masses CVS'!AO26/'Effectifs CVS moyens'!AO26</f>
        <v>4414.0788925203287</v>
      </c>
      <c r="AP26" s="160">
        <f>'Masses CVS'!AP26/'Effectifs CVS moyens'!AP26</f>
        <v>3654.1686507109562</v>
      </c>
      <c r="AQ26" s="160">
        <f>'Masses CVS'!AQ26/'Effectifs CVS moyens'!AQ26</f>
        <v>8498.0907295464694</v>
      </c>
      <c r="AR26" s="160">
        <f>'Masses CVS'!AR26/'Effectifs CVS moyens'!AR26</f>
        <v>7223.3374052275158</v>
      </c>
      <c r="AS26" s="160">
        <f>'Masses CVS'!AS26/'Effectifs CVS moyens'!AS26</f>
        <v>9378.4682687257682</v>
      </c>
      <c r="AT26" s="160">
        <f>'Masses CVS'!AT26/'Effectifs CVS moyens'!AT26</f>
        <v>8814.2584997029207</v>
      </c>
      <c r="AU26" s="160">
        <f>'Masses CVS'!AU26/'Effectifs CVS moyens'!AU26</f>
        <v>5596.1879414387977</v>
      </c>
      <c r="AV26" s="160">
        <f>'Masses CVS'!AV26/'Effectifs CVS moyens'!AV26</f>
        <v>8051.0790649388309</v>
      </c>
      <c r="AW26" s="160">
        <f>'Masses CVS'!AW26/'Effectifs CVS moyens'!AW26</f>
        <v>9309.7844123166997</v>
      </c>
      <c r="AX26" s="160">
        <f>'Masses CVS'!AX26/'Effectifs CVS moyens'!AX26</f>
        <v>5984.2114325370521</v>
      </c>
      <c r="AY26" s="160">
        <f>'Masses CVS'!AY26/'Effectifs CVS moyens'!AY26</f>
        <v>4280.4217036761056</v>
      </c>
      <c r="AZ26" s="160">
        <f>'Masses CVS'!AZ26/'Effectifs CVS moyens'!AZ26</f>
        <v>6773.6792055648739</v>
      </c>
      <c r="BA26" s="160">
        <f>'Masses CVS'!BA26/'Effectifs CVS moyens'!BA26</f>
        <v>4501.7083029203268</v>
      </c>
      <c r="BB26" s="160">
        <f>'Masses CVS'!BB26/'Effectifs CVS moyens'!BB26</f>
        <v>5142.6997803210497</v>
      </c>
      <c r="BC26" s="160">
        <f>'Masses CVS'!BC26/'Effectifs CVS moyens'!BC26</f>
        <v>3824.4413626707601</v>
      </c>
      <c r="BD26" s="160">
        <f>'Masses CVS'!BD26/'Effectifs CVS moyens'!BD26</f>
        <v>4677.4893118226883</v>
      </c>
      <c r="BE26" s="160">
        <f>'Masses CVS'!BE26/'Effectifs CVS moyens'!BE26</f>
        <v>4351.1824026614249</v>
      </c>
      <c r="BF26" s="160" t="e">
        <f>'Masses CVS'!BF26/'Effectifs CVS moyens'!BF26</f>
        <v>#DIV/0!</v>
      </c>
      <c r="BG26" s="160">
        <f>'Masses CVS'!BG26/'Effectifs CVS moyens'!BG26</f>
        <v>4116.5884412188325</v>
      </c>
      <c r="BH26" s="160">
        <f>'Masses CVS'!BH26/'Effectifs CVS moyens'!BH26</f>
        <v>3994.3442263113607</v>
      </c>
    </row>
    <row r="27" spans="1:60" s="36" customFormat="1" hidden="1" x14ac:dyDescent="0.2">
      <c r="A27" s="138">
        <f t="shared" si="0"/>
        <v>37710</v>
      </c>
      <c r="B27" s="217">
        <f>'Masses CVS'!B27/'Effectifs CVS moyens'!B27</f>
        <v>5724.3909679945082</v>
      </c>
      <c r="C27" s="176">
        <f>'Masses CVS'!C27/'Effectifs CVS moyens'!C27</f>
        <v>5758.2485406739779</v>
      </c>
      <c r="D27" s="174">
        <f>'Masses CVS'!D27/'Effectifs CVS moyens'!D27</f>
        <v>6473.3888711631562</v>
      </c>
      <c r="E27" s="166">
        <f>'Masses CVS'!E27/'Effectifs CVS moyens'!E27</f>
        <v>4843.0527756186393</v>
      </c>
      <c r="F27" s="166">
        <f>'Masses CVS'!F27/'Effectifs CVS moyens'!F27</f>
        <v>5581.5208344198172</v>
      </c>
      <c r="G27" s="166">
        <f>'Masses CVS'!G27/'Effectifs CVS moyens'!G27</f>
        <v>5623.0778426881825</v>
      </c>
      <c r="H27" s="74">
        <f>'Masses CVS'!H27/'Effectifs CVS moyens'!H27</f>
        <v>4778.8519187260963</v>
      </c>
      <c r="I27" s="175">
        <f>'Masses CVS'!I27/'Effectifs CVS moyens'!I27</f>
        <v>5844.8524712240196</v>
      </c>
      <c r="J27" s="166">
        <f>'Masses CVS'!J27/'Effectifs CVS moyens'!J27</f>
        <v>4699.1964566421384</v>
      </c>
      <c r="K27" s="166">
        <f>'Masses CVS'!K27/'Effectifs CVS moyens'!K27</f>
        <v>5795.7557473450161</v>
      </c>
      <c r="L27" s="166">
        <f>'Masses CVS'!L27/'Effectifs CVS moyens'!L27</f>
        <v>126483.74633576845</v>
      </c>
      <c r="M27" s="166">
        <f>'Masses CVS'!M27/'Effectifs CVS moyens'!M27</f>
        <v>6250.7271096072109</v>
      </c>
      <c r="N27" s="166">
        <f>'Masses CVS'!N27/'Effectifs CVS moyens'!N27</f>
        <v>5160.6883277000206</v>
      </c>
      <c r="O27" s="166">
        <f>'Masses CVS'!O27/'Effectifs CVS moyens'!O27</f>
        <v>4974.8625602841439</v>
      </c>
      <c r="P27" s="166">
        <f>'Masses CVS'!P27/'Effectifs CVS moyens'!P27</f>
        <v>6057.2519951526347</v>
      </c>
      <c r="Q27" s="166">
        <f>'Masses CVS'!Q27/'Effectifs CVS moyens'!Q27</f>
        <v>9620.5001226944623</v>
      </c>
      <c r="R27" s="166">
        <f>'Masses CVS'!R27/'Effectifs CVS moyens'!R27</f>
        <v>8141.5243290651451</v>
      </c>
      <c r="S27" s="166">
        <f>'Masses CVS'!S27/'Effectifs CVS moyens'!S27</f>
        <v>9027.0141206844273</v>
      </c>
      <c r="T27" s="166">
        <f>'Masses CVS'!T27/'Effectifs CVS moyens'!T27</f>
        <v>6038.2123932652839</v>
      </c>
      <c r="U27" s="166">
        <f>'Masses CVS'!U27/'Effectifs CVS moyens'!U27</f>
        <v>6087.0135731618393</v>
      </c>
      <c r="V27" s="166">
        <f>'Masses CVS'!V27/'Effectifs CVS moyens'!V27</f>
        <v>8186.4313479175908</v>
      </c>
      <c r="W27" s="166">
        <f>'Masses CVS'!W27/'Effectifs CVS moyens'!W27</f>
        <v>6476.3632844027652</v>
      </c>
      <c r="X27" s="166">
        <f>'Masses CVS'!X27/'Effectifs CVS moyens'!X27</f>
        <v>6824.8843482144002</v>
      </c>
      <c r="Y27" s="166">
        <f>'Masses CVS'!Y27/'Effectifs CVS moyens'!Y27</f>
        <v>7390.7840733891826</v>
      </c>
      <c r="Z27" s="166">
        <f>'Masses CVS'!Z27/'Effectifs CVS moyens'!Z27</f>
        <v>6952.3597867833187</v>
      </c>
      <c r="AA27" s="166">
        <f>'Masses CVS'!AA27/'Effectifs CVS moyens'!AA27</f>
        <v>8465.9865787233102</v>
      </c>
      <c r="AB27" s="166">
        <f>'Masses CVS'!AB27/'Effectifs CVS moyens'!AB27</f>
        <v>5896.4746448824017</v>
      </c>
      <c r="AC27" s="166">
        <f>'Masses CVS'!AC27/'Effectifs CVS moyens'!AC27</f>
        <v>8635.6908869592353</v>
      </c>
      <c r="AD27" s="166">
        <f>'Masses CVS'!AD27/'Effectifs CVS moyens'!AD27</f>
        <v>6091.7118861622639</v>
      </c>
      <c r="AE27" s="166">
        <f>'Masses CVS'!AE27/'Effectifs CVS moyens'!AE27</f>
        <v>4843.0527756186393</v>
      </c>
      <c r="AF27" s="166">
        <f>'Masses CVS'!AF27/'Effectifs CVS moyens'!AF27</f>
        <v>5856.2254395313375</v>
      </c>
      <c r="AG27" s="166">
        <f>'Masses CVS'!AG27/'Effectifs CVS moyens'!AG27</f>
        <v>5620.7194645059863</v>
      </c>
      <c r="AH27" s="166">
        <f>'Masses CVS'!AH27/'Effectifs CVS moyens'!AH27</f>
        <v>4600.9612384617931</v>
      </c>
      <c r="AI27" s="166">
        <f>'Masses CVS'!AI27/'Effectifs CVS moyens'!AI27</f>
        <v>5282.1017447125787</v>
      </c>
      <c r="AJ27" s="166">
        <f>'Masses CVS'!AJ27/'Effectifs CVS moyens'!AJ27</f>
        <v>5361.769244939198</v>
      </c>
      <c r="AK27" s="166">
        <f>'Masses CVS'!AK27/'Effectifs CVS moyens'!AK27</f>
        <v>6918.2004714652585</v>
      </c>
      <c r="AL27" s="166">
        <f>'Masses CVS'!AL27/'Effectifs CVS moyens'!AL27</f>
        <v>4211.3855788539777</v>
      </c>
      <c r="AM27" s="166">
        <f>'Masses CVS'!AM27/'Effectifs CVS moyens'!AM27</f>
        <v>5786.6324499838174</v>
      </c>
      <c r="AN27" s="166">
        <f>'Masses CVS'!AN27/'Effectifs CVS moyens'!AN27</f>
        <v>3872.2430929786278</v>
      </c>
      <c r="AO27" s="166">
        <f>'Masses CVS'!AO27/'Effectifs CVS moyens'!AO27</f>
        <v>4415.0505114175612</v>
      </c>
      <c r="AP27" s="166">
        <f>'Masses CVS'!AP27/'Effectifs CVS moyens'!AP27</f>
        <v>3658.410238990145</v>
      </c>
      <c r="AQ27" s="166">
        <f>'Masses CVS'!AQ27/'Effectifs CVS moyens'!AQ27</f>
        <v>8653.7081158215551</v>
      </c>
      <c r="AR27" s="166">
        <f>'Masses CVS'!AR27/'Effectifs CVS moyens'!AR27</f>
        <v>7225.6592012289602</v>
      </c>
      <c r="AS27" s="166">
        <f>'Masses CVS'!AS27/'Effectifs CVS moyens'!AS27</f>
        <v>9402.5010660843109</v>
      </c>
      <c r="AT27" s="74">
        <f>'Masses CVS'!AT27/'Effectifs CVS moyens'!AT27</f>
        <v>8544.4698424186045</v>
      </c>
      <c r="AU27" s="74">
        <f>'Masses CVS'!AU27/'Effectifs CVS moyens'!AU27</f>
        <v>5607.4039952557641</v>
      </c>
      <c r="AV27" s="166">
        <f>'Masses CVS'!AV27/'Effectifs CVS moyens'!AV27</f>
        <v>8082.0684909957336</v>
      </c>
      <c r="AW27" s="166">
        <f>'Masses CVS'!AW27/'Effectifs CVS moyens'!AW27</f>
        <v>9281.8977410656989</v>
      </c>
      <c r="AX27" s="166">
        <f>'Masses CVS'!AX27/'Effectifs CVS moyens'!AX27</f>
        <v>5973.6407127029015</v>
      </c>
      <c r="AY27" s="166">
        <f>'Masses CVS'!AY27/'Effectifs CVS moyens'!AY27</f>
        <v>4288.6336752528296</v>
      </c>
      <c r="AZ27" s="166">
        <f>'Masses CVS'!AZ27/'Effectifs CVS moyens'!AZ27</f>
        <v>6849.3357496450099</v>
      </c>
      <c r="BA27" s="166">
        <f>'Masses CVS'!BA27/'Effectifs CVS moyens'!BA27</f>
        <v>4545.8251185339805</v>
      </c>
      <c r="BB27" s="166">
        <f>'Masses CVS'!BB27/'Effectifs CVS moyens'!BB27</f>
        <v>5152.133441463804</v>
      </c>
      <c r="BC27" s="166">
        <f>'Masses CVS'!BC27/'Effectifs CVS moyens'!BC27</f>
        <v>3840.2393206547049</v>
      </c>
      <c r="BD27" s="166">
        <f>'Masses CVS'!BD27/'Effectifs CVS moyens'!BD27</f>
        <v>4694.4223549855969</v>
      </c>
      <c r="BE27" s="166">
        <f>'Masses CVS'!BE27/'Effectifs CVS moyens'!BE27</f>
        <v>4373.5583612823857</v>
      </c>
      <c r="BF27" s="166" t="e">
        <f>'Masses CVS'!BF27/'Effectifs CVS moyens'!BF27</f>
        <v>#DIV/0!</v>
      </c>
      <c r="BG27" s="166">
        <f>'Masses CVS'!BG27/'Effectifs CVS moyens'!BG27</f>
        <v>4139.1988092337569</v>
      </c>
      <c r="BH27" s="166">
        <f>'Masses CVS'!BH27/'Effectifs CVS moyens'!BH27</f>
        <v>4018.0089841131694</v>
      </c>
    </row>
    <row r="28" spans="1:60" s="36" customFormat="1" hidden="1" x14ac:dyDescent="0.2">
      <c r="A28" s="138">
        <f t="shared" si="0"/>
        <v>37802</v>
      </c>
      <c r="B28" s="75">
        <f>'Masses CVS'!B28/'Effectifs CVS moyens'!B28</f>
        <v>5766.0110691379587</v>
      </c>
      <c r="C28" s="173">
        <f>'Masses CVS'!C28/'Effectifs CVS moyens'!C28</f>
        <v>5797.0268240392688</v>
      </c>
      <c r="D28" s="76">
        <f>'Masses CVS'!D28/'Effectifs CVS moyens'!D28</f>
        <v>6500.8007032589912</v>
      </c>
      <c r="E28" s="77">
        <f>'Masses CVS'!E28/'Effectifs CVS moyens'!E28</f>
        <v>4887.7776716388917</v>
      </c>
      <c r="F28" s="77">
        <f>'Masses CVS'!F28/'Effectifs CVS moyens'!F28</f>
        <v>5628.9892773136753</v>
      </c>
      <c r="G28" s="77">
        <f>'Masses CVS'!G28/'Effectifs CVS moyens'!G28</f>
        <v>5666.8010430108106</v>
      </c>
      <c r="H28" s="69">
        <f>'Masses CVS'!H28/'Effectifs CVS moyens'!H28</f>
        <v>4884.9833840019583</v>
      </c>
      <c r="I28" s="78">
        <f>'Masses CVS'!I28/'Effectifs CVS moyens'!I28</f>
        <v>5888.8263323916926</v>
      </c>
      <c r="J28" s="77">
        <f>'Masses CVS'!J28/'Effectifs CVS moyens'!J28</f>
        <v>4731.3906024021881</v>
      </c>
      <c r="K28" s="77">
        <f>'Masses CVS'!K28/'Effectifs CVS moyens'!K28</f>
        <v>5843.0907096638593</v>
      </c>
      <c r="L28" s="77">
        <f>'Masses CVS'!L28/'Effectifs CVS moyens'!L28</f>
        <v>124677.13478878759</v>
      </c>
      <c r="M28" s="77">
        <f>'Masses CVS'!M28/'Effectifs CVS moyens'!M28</f>
        <v>6315.8862717113689</v>
      </c>
      <c r="N28" s="77">
        <f>'Masses CVS'!N28/'Effectifs CVS moyens'!N28</f>
        <v>5208.9735328969682</v>
      </c>
      <c r="O28" s="77">
        <f>'Masses CVS'!O28/'Effectifs CVS moyens'!O28</f>
        <v>5021.9705943639374</v>
      </c>
      <c r="P28" s="77">
        <f>'Masses CVS'!P28/'Effectifs CVS moyens'!P28</f>
        <v>6069.3926339853269</v>
      </c>
      <c r="Q28" s="77">
        <f>'Masses CVS'!Q28/'Effectifs CVS moyens'!Q28</f>
        <v>9743.2430940257527</v>
      </c>
      <c r="R28" s="77">
        <f>'Masses CVS'!R28/'Effectifs CVS moyens'!R28</f>
        <v>8129.280994748774</v>
      </c>
      <c r="S28" s="77">
        <f>'Masses CVS'!S28/'Effectifs CVS moyens'!S28</f>
        <v>9087.6975630876805</v>
      </c>
      <c r="T28" s="77">
        <f>'Masses CVS'!T28/'Effectifs CVS moyens'!T28</f>
        <v>6083.3038087032501</v>
      </c>
      <c r="U28" s="77">
        <f>'Masses CVS'!U28/'Effectifs CVS moyens'!U28</f>
        <v>6132.0596813123675</v>
      </c>
      <c r="V28" s="77">
        <f>'Masses CVS'!V28/'Effectifs CVS moyens'!V28</f>
        <v>8315.2130620359949</v>
      </c>
      <c r="W28" s="77">
        <f>'Masses CVS'!W28/'Effectifs CVS moyens'!W28</f>
        <v>6556.9342141149573</v>
      </c>
      <c r="X28" s="77">
        <f>'Masses CVS'!X28/'Effectifs CVS moyens'!X28</f>
        <v>6849.0637408528837</v>
      </c>
      <c r="Y28" s="77">
        <f>'Masses CVS'!Y28/'Effectifs CVS moyens'!Y28</f>
        <v>7374.520940404067</v>
      </c>
      <c r="Z28" s="77">
        <f>'Masses CVS'!Z28/'Effectifs CVS moyens'!Z28</f>
        <v>6945.9790140465557</v>
      </c>
      <c r="AA28" s="77">
        <f>'Masses CVS'!AA28/'Effectifs CVS moyens'!AA28</f>
        <v>8420.1835359783854</v>
      </c>
      <c r="AB28" s="77">
        <f>'Masses CVS'!AB28/'Effectifs CVS moyens'!AB28</f>
        <v>5943.6012419539229</v>
      </c>
      <c r="AC28" s="77">
        <f>'Masses CVS'!AC28/'Effectifs CVS moyens'!AC28</f>
        <v>8498.4768776354031</v>
      </c>
      <c r="AD28" s="77">
        <f>'Masses CVS'!AD28/'Effectifs CVS moyens'!AD28</f>
        <v>6047.2895378481935</v>
      </c>
      <c r="AE28" s="77">
        <f>'Masses CVS'!AE28/'Effectifs CVS moyens'!AE28</f>
        <v>4887.7776716388917</v>
      </c>
      <c r="AF28" s="77">
        <f>'Masses CVS'!AF28/'Effectifs CVS moyens'!AF28</f>
        <v>5928.6845786070271</v>
      </c>
      <c r="AG28" s="77">
        <f>'Masses CVS'!AG28/'Effectifs CVS moyens'!AG28</f>
        <v>5704.9089754664565</v>
      </c>
      <c r="AH28" s="77">
        <f>'Masses CVS'!AH28/'Effectifs CVS moyens'!AH28</f>
        <v>4637.0454666408841</v>
      </c>
      <c r="AI28" s="77">
        <f>'Masses CVS'!AI28/'Effectifs CVS moyens'!AI28</f>
        <v>5334.6354872870179</v>
      </c>
      <c r="AJ28" s="77">
        <f>'Masses CVS'!AJ28/'Effectifs CVS moyens'!AJ28</f>
        <v>5388.2608391262511</v>
      </c>
      <c r="AK28" s="77">
        <f>'Masses CVS'!AK28/'Effectifs CVS moyens'!AK28</f>
        <v>6987.4307987892334</v>
      </c>
      <c r="AL28" s="77">
        <f>'Masses CVS'!AL28/'Effectifs CVS moyens'!AL28</f>
        <v>4264.9233639536797</v>
      </c>
      <c r="AM28" s="77">
        <f>'Masses CVS'!AM28/'Effectifs CVS moyens'!AM28</f>
        <v>5788.9216375432243</v>
      </c>
      <c r="AN28" s="77">
        <f>'Masses CVS'!AN28/'Effectifs CVS moyens'!AN28</f>
        <v>3898.3366477861514</v>
      </c>
      <c r="AO28" s="77">
        <f>'Masses CVS'!AO28/'Effectifs CVS moyens'!AO28</f>
        <v>4428.0128475638758</v>
      </c>
      <c r="AP28" s="77">
        <f>'Masses CVS'!AP28/'Effectifs CVS moyens'!AP28</f>
        <v>3688.7672798105041</v>
      </c>
      <c r="AQ28" s="77">
        <f>'Masses CVS'!AQ28/'Effectifs CVS moyens'!AQ28</f>
        <v>8599.8541216186131</v>
      </c>
      <c r="AR28" s="77">
        <f>'Masses CVS'!AR28/'Effectifs CVS moyens'!AR28</f>
        <v>7458.6511121984722</v>
      </c>
      <c r="AS28" s="77">
        <f>'Masses CVS'!AS28/'Effectifs CVS moyens'!AS28</f>
        <v>9360.9525818814363</v>
      </c>
      <c r="AT28" s="69">
        <f>'Masses CVS'!AT28/'Effectifs CVS moyens'!AT28</f>
        <v>8821.5188660351705</v>
      </c>
      <c r="AU28" s="69">
        <f>'Masses CVS'!AU28/'Effectifs CVS moyens'!AU28</f>
        <v>5656.9578947868031</v>
      </c>
      <c r="AV28" s="77">
        <f>'Masses CVS'!AV28/'Effectifs CVS moyens'!AV28</f>
        <v>8117.8614198262012</v>
      </c>
      <c r="AW28" s="77">
        <f>'Masses CVS'!AW28/'Effectifs CVS moyens'!AW28</f>
        <v>9313.185278256813</v>
      </c>
      <c r="AX28" s="77">
        <f>'Masses CVS'!AX28/'Effectifs CVS moyens'!AX28</f>
        <v>6056.3650501007569</v>
      </c>
      <c r="AY28" s="77">
        <f>'Masses CVS'!AY28/'Effectifs CVS moyens'!AY28</f>
        <v>4330.0488891434943</v>
      </c>
      <c r="AZ28" s="77">
        <f>'Masses CVS'!AZ28/'Effectifs CVS moyens'!AZ28</f>
        <v>6838.0256810620658</v>
      </c>
      <c r="BA28" s="77">
        <f>'Masses CVS'!BA28/'Effectifs CVS moyens'!BA28</f>
        <v>4547.2191639952225</v>
      </c>
      <c r="BB28" s="77">
        <f>'Masses CVS'!BB28/'Effectifs CVS moyens'!BB28</f>
        <v>5220.1520530680991</v>
      </c>
      <c r="BC28" s="77">
        <f>'Masses CVS'!BC28/'Effectifs CVS moyens'!BC28</f>
        <v>3880.2199204630606</v>
      </c>
      <c r="BD28" s="77">
        <f>'Masses CVS'!BD28/'Effectifs CVS moyens'!BD28</f>
        <v>4732.2099120636431</v>
      </c>
      <c r="BE28" s="77">
        <f>'Masses CVS'!BE28/'Effectifs CVS moyens'!BE28</f>
        <v>4389.2676230352654</v>
      </c>
      <c r="BF28" s="77" t="e">
        <f>'Masses CVS'!BF28/'Effectifs CVS moyens'!BF28</f>
        <v>#DIV/0!</v>
      </c>
      <c r="BG28" s="77">
        <f>'Masses CVS'!BG28/'Effectifs CVS moyens'!BG28</f>
        <v>4169.6296299311971</v>
      </c>
      <c r="BH28" s="77">
        <f>'Masses CVS'!BH28/'Effectifs CVS moyens'!BH28</f>
        <v>4039.8644419451762</v>
      </c>
    </row>
    <row r="29" spans="1:60" s="36" customFormat="1" hidden="1" x14ac:dyDescent="0.2">
      <c r="A29" s="138">
        <f t="shared" si="0"/>
        <v>37894</v>
      </c>
      <c r="B29" s="75">
        <f>'Masses CVS'!B29/'Effectifs CVS moyens'!B29</f>
        <v>5807.5848333430813</v>
      </c>
      <c r="C29" s="173">
        <f>'Masses CVS'!C29/'Effectifs CVS moyens'!C29</f>
        <v>5837.5850616218931</v>
      </c>
      <c r="D29" s="76">
        <f>'Masses CVS'!D29/'Effectifs CVS moyens'!D29</f>
        <v>6538.2091947478302</v>
      </c>
      <c r="E29" s="77">
        <f>'Masses CVS'!E29/'Effectifs CVS moyens'!E29</f>
        <v>4918.9376178626944</v>
      </c>
      <c r="F29" s="77">
        <f>'Masses CVS'!F29/'Effectifs CVS moyens'!F29</f>
        <v>5674.9148868913253</v>
      </c>
      <c r="G29" s="77">
        <f>'Masses CVS'!G29/'Effectifs CVS moyens'!G29</f>
        <v>5711.2899168067806</v>
      </c>
      <c r="H29" s="69">
        <f>'Masses CVS'!H29/'Effectifs CVS moyens'!H29</f>
        <v>4973.2434003059943</v>
      </c>
      <c r="I29" s="78">
        <f>'Masses CVS'!I29/'Effectifs CVS moyens'!I29</f>
        <v>5931.2922404993342</v>
      </c>
      <c r="J29" s="77">
        <f>'Masses CVS'!J29/'Effectifs CVS moyens'!J29</f>
        <v>4772.4928265237295</v>
      </c>
      <c r="K29" s="77">
        <f>'Masses CVS'!K29/'Effectifs CVS moyens'!K29</f>
        <v>5889.3738637336801</v>
      </c>
      <c r="L29" s="77">
        <f>'Masses CVS'!L29/'Effectifs CVS moyens'!L29</f>
        <v>132297.00503176285</v>
      </c>
      <c r="M29" s="77">
        <f>'Masses CVS'!M29/'Effectifs CVS moyens'!M29</f>
        <v>6355.3257805257927</v>
      </c>
      <c r="N29" s="77">
        <f>'Masses CVS'!N29/'Effectifs CVS moyens'!N29</f>
        <v>5214.9831142952953</v>
      </c>
      <c r="O29" s="77">
        <f>'Masses CVS'!O29/'Effectifs CVS moyens'!O29</f>
        <v>5063.9472078348535</v>
      </c>
      <c r="P29" s="77">
        <f>'Masses CVS'!P29/'Effectifs CVS moyens'!P29</f>
        <v>6115.2438681025724</v>
      </c>
      <c r="Q29" s="77">
        <f>'Masses CVS'!Q29/'Effectifs CVS moyens'!Q29</f>
        <v>9749.430991941279</v>
      </c>
      <c r="R29" s="77">
        <f>'Masses CVS'!R29/'Effectifs CVS moyens'!R29</f>
        <v>8191.1384599381227</v>
      </c>
      <c r="S29" s="77">
        <f>'Masses CVS'!S29/'Effectifs CVS moyens'!S29</f>
        <v>9110.3142108803786</v>
      </c>
      <c r="T29" s="77">
        <f>'Masses CVS'!T29/'Effectifs CVS moyens'!T29</f>
        <v>6109.4405588535265</v>
      </c>
      <c r="U29" s="77">
        <f>'Masses CVS'!U29/'Effectifs CVS moyens'!U29</f>
        <v>6167.3424847742117</v>
      </c>
      <c r="V29" s="77">
        <f>'Masses CVS'!V29/'Effectifs CVS moyens'!V29</f>
        <v>8344.244658303578</v>
      </c>
      <c r="W29" s="77">
        <f>'Masses CVS'!W29/'Effectifs CVS moyens'!W29</f>
        <v>6585.7599413450225</v>
      </c>
      <c r="X29" s="77">
        <f>'Masses CVS'!X29/'Effectifs CVS moyens'!X29</f>
        <v>6914.8491059572634</v>
      </c>
      <c r="Y29" s="77">
        <f>'Masses CVS'!Y29/'Effectifs CVS moyens'!Y29</f>
        <v>7449.839953961171</v>
      </c>
      <c r="Z29" s="77">
        <f>'Masses CVS'!Z29/'Effectifs CVS moyens'!Z29</f>
        <v>7014.8067971663886</v>
      </c>
      <c r="AA29" s="77">
        <f>'Masses CVS'!AA29/'Effectifs CVS moyens'!AA29</f>
        <v>8512.685125052556</v>
      </c>
      <c r="AB29" s="77">
        <f>'Masses CVS'!AB29/'Effectifs CVS moyens'!AB29</f>
        <v>5984.8477831529372</v>
      </c>
      <c r="AC29" s="77">
        <f>'Masses CVS'!AC29/'Effectifs CVS moyens'!AC29</f>
        <v>8426.50141547975</v>
      </c>
      <c r="AD29" s="77">
        <f>'Masses CVS'!AD29/'Effectifs CVS moyens'!AD29</f>
        <v>6128.0696341162084</v>
      </c>
      <c r="AE29" s="77">
        <f>'Masses CVS'!AE29/'Effectifs CVS moyens'!AE29</f>
        <v>4918.9376178626944</v>
      </c>
      <c r="AF29" s="77">
        <f>'Masses CVS'!AF29/'Effectifs CVS moyens'!AF29</f>
        <v>5918.4945466088593</v>
      </c>
      <c r="AG29" s="77">
        <f>'Masses CVS'!AG29/'Effectifs CVS moyens'!AG29</f>
        <v>5739.8292263986605</v>
      </c>
      <c r="AH29" s="77">
        <f>'Masses CVS'!AH29/'Effectifs CVS moyens'!AH29</f>
        <v>4671.1078816590798</v>
      </c>
      <c r="AI29" s="77">
        <f>'Masses CVS'!AI29/'Effectifs CVS moyens'!AI29</f>
        <v>5360.4010416369865</v>
      </c>
      <c r="AJ29" s="77">
        <f>'Masses CVS'!AJ29/'Effectifs CVS moyens'!AJ29</f>
        <v>5452.4302582079245</v>
      </c>
      <c r="AK29" s="77">
        <f>'Masses CVS'!AK29/'Effectifs CVS moyens'!AK29</f>
        <v>7013.2346424357138</v>
      </c>
      <c r="AL29" s="77">
        <f>'Masses CVS'!AL29/'Effectifs CVS moyens'!AL29</f>
        <v>4285.3547915074032</v>
      </c>
      <c r="AM29" s="77">
        <f>'Masses CVS'!AM29/'Effectifs CVS moyens'!AM29</f>
        <v>5859.81139944797</v>
      </c>
      <c r="AN29" s="77">
        <f>'Masses CVS'!AN29/'Effectifs CVS moyens'!AN29</f>
        <v>3927.6335781434577</v>
      </c>
      <c r="AO29" s="77">
        <f>'Masses CVS'!AO29/'Effectifs CVS moyens'!AO29</f>
        <v>4444.0863253714215</v>
      </c>
      <c r="AP29" s="77">
        <f>'Masses CVS'!AP29/'Effectifs CVS moyens'!AP29</f>
        <v>3722.482679024939</v>
      </c>
      <c r="AQ29" s="77">
        <f>'Masses CVS'!AQ29/'Effectifs CVS moyens'!AQ29</f>
        <v>8696.6221228752638</v>
      </c>
      <c r="AR29" s="77">
        <f>'Masses CVS'!AR29/'Effectifs CVS moyens'!AR29</f>
        <v>7286.183307848808</v>
      </c>
      <c r="AS29" s="77">
        <f>'Masses CVS'!AS29/'Effectifs CVS moyens'!AS29</f>
        <v>9450.3604358780012</v>
      </c>
      <c r="AT29" s="69">
        <f>'Masses CVS'!AT29/'Effectifs CVS moyens'!AT29</f>
        <v>8987.9069062426279</v>
      </c>
      <c r="AU29" s="69">
        <f>'Masses CVS'!AU29/'Effectifs CVS moyens'!AU29</f>
        <v>5695.663656803099</v>
      </c>
      <c r="AV29" s="77">
        <f>'Masses CVS'!AV29/'Effectifs CVS moyens'!AV29</f>
        <v>8168.378391347761</v>
      </c>
      <c r="AW29" s="77">
        <f>'Masses CVS'!AW29/'Effectifs CVS moyens'!AW29</f>
        <v>9424.3726527408326</v>
      </c>
      <c r="AX29" s="77">
        <f>'Masses CVS'!AX29/'Effectifs CVS moyens'!AX29</f>
        <v>6119.4812540680869</v>
      </c>
      <c r="AY29" s="77">
        <f>'Masses CVS'!AY29/'Effectifs CVS moyens'!AY29</f>
        <v>4403.6828561173397</v>
      </c>
      <c r="AZ29" s="77">
        <f>'Masses CVS'!AZ29/'Effectifs CVS moyens'!AZ29</f>
        <v>6924.0839701615705</v>
      </c>
      <c r="BA29" s="77">
        <f>'Masses CVS'!BA29/'Effectifs CVS moyens'!BA29</f>
        <v>4562.7054555220657</v>
      </c>
      <c r="BB29" s="77">
        <f>'Masses CVS'!BB29/'Effectifs CVS moyens'!BB29</f>
        <v>5263.5841226738175</v>
      </c>
      <c r="BC29" s="77">
        <f>'Masses CVS'!BC29/'Effectifs CVS moyens'!BC29</f>
        <v>3923.2979050341846</v>
      </c>
      <c r="BD29" s="77">
        <f>'Masses CVS'!BD29/'Effectifs CVS moyens'!BD29</f>
        <v>4698.7507204069007</v>
      </c>
      <c r="BE29" s="77">
        <f>'Masses CVS'!BE29/'Effectifs CVS moyens'!BE29</f>
        <v>4438.5754259807836</v>
      </c>
      <c r="BF29" s="77" t="e">
        <f>'Masses CVS'!BF29/'Effectifs CVS moyens'!BF29</f>
        <v>#DIV/0!</v>
      </c>
      <c r="BG29" s="77">
        <f>'Masses CVS'!BG29/'Effectifs CVS moyens'!BG29</f>
        <v>4201.1089391507639</v>
      </c>
      <c r="BH29" s="77">
        <f>'Masses CVS'!BH29/'Effectifs CVS moyens'!BH29</f>
        <v>4070.833640524384</v>
      </c>
    </row>
    <row r="30" spans="1:60" s="36" customFormat="1" ht="12" hidden="1" thickBot="1" x14ac:dyDescent="0.25">
      <c r="A30" s="139">
        <f t="shared" si="0"/>
        <v>37985</v>
      </c>
      <c r="B30" s="65">
        <f>'Masses CVS'!B30/'Effectifs CVS moyens'!B30</f>
        <v>5834.7952355705247</v>
      </c>
      <c r="C30" s="180">
        <f>'Masses CVS'!C30/'Effectifs CVS moyens'!C30</f>
        <v>5869.551934628741</v>
      </c>
      <c r="D30" s="66">
        <f>'Masses CVS'!D30/'Effectifs CVS moyens'!D30</f>
        <v>6596.2300970969518</v>
      </c>
      <c r="E30" s="67">
        <f>'Masses CVS'!E30/'Effectifs CVS moyens'!E30</f>
        <v>4945.4192308579359</v>
      </c>
      <c r="F30" s="67">
        <f>'Masses CVS'!F30/'Effectifs CVS moyens'!F30</f>
        <v>5694.9060785890533</v>
      </c>
      <c r="G30" s="67">
        <f>'Masses CVS'!G30/'Effectifs CVS moyens'!G30</f>
        <v>5737.717933347958</v>
      </c>
      <c r="H30" s="67">
        <f>'Masses CVS'!H30/'Effectifs CVS moyens'!H30</f>
        <v>4866.4612094338709</v>
      </c>
      <c r="I30" s="68">
        <f>'Masses CVS'!I30/'Effectifs CVS moyens'!I30</f>
        <v>5963.1654297168834</v>
      </c>
      <c r="J30" s="67">
        <f>'Masses CVS'!J30/'Effectifs CVS moyens'!J30</f>
        <v>4766.9574562744347</v>
      </c>
      <c r="K30" s="67">
        <f>'Masses CVS'!K30/'Effectifs CVS moyens'!K30</f>
        <v>5922.695487043984</v>
      </c>
      <c r="L30" s="67">
        <f>'Masses CVS'!L30/'Effectifs CVS moyens'!L30</f>
        <v>129758.09670088592</v>
      </c>
      <c r="M30" s="67">
        <f>'Masses CVS'!M30/'Effectifs CVS moyens'!M30</f>
        <v>6425.9923847598693</v>
      </c>
      <c r="N30" s="67">
        <f>'Masses CVS'!N30/'Effectifs CVS moyens'!N30</f>
        <v>5265.5300996553924</v>
      </c>
      <c r="O30" s="67">
        <f>'Masses CVS'!O30/'Effectifs CVS moyens'!O30</f>
        <v>5107.6059328068095</v>
      </c>
      <c r="P30" s="67">
        <f>'Masses CVS'!P30/'Effectifs CVS moyens'!P30</f>
        <v>6171.3111707172875</v>
      </c>
      <c r="Q30" s="67">
        <f>'Masses CVS'!Q30/'Effectifs CVS moyens'!Q30</f>
        <v>9832.8519625039444</v>
      </c>
      <c r="R30" s="67">
        <f>'Masses CVS'!R30/'Effectifs CVS moyens'!R30</f>
        <v>8267.7860788618127</v>
      </c>
      <c r="S30" s="67">
        <f>'Masses CVS'!S30/'Effectifs CVS moyens'!S30</f>
        <v>9153.5935452610938</v>
      </c>
      <c r="T30" s="67">
        <f>'Masses CVS'!T30/'Effectifs CVS moyens'!T30</f>
        <v>6164.2688965550196</v>
      </c>
      <c r="U30" s="67">
        <f>'Masses CVS'!U30/'Effectifs CVS moyens'!U30</f>
        <v>6207.5050507929191</v>
      </c>
      <c r="V30" s="67">
        <f>'Masses CVS'!V30/'Effectifs CVS moyens'!V30</f>
        <v>8386.3743934369359</v>
      </c>
      <c r="W30" s="67">
        <f>'Masses CVS'!W30/'Effectifs CVS moyens'!W30</f>
        <v>6637.0410019495057</v>
      </c>
      <c r="X30" s="67">
        <f>'Masses CVS'!X30/'Effectifs CVS moyens'!X30</f>
        <v>6983.5828722183678</v>
      </c>
      <c r="Y30" s="67">
        <f>'Masses CVS'!Y30/'Effectifs CVS moyens'!Y30</f>
        <v>7528.9616785812623</v>
      </c>
      <c r="Z30" s="67">
        <f>'Masses CVS'!Z30/'Effectifs CVS moyens'!Z30</f>
        <v>7071.6228574942752</v>
      </c>
      <c r="AA30" s="67">
        <f>'Masses CVS'!AA30/'Effectifs CVS moyens'!AA30</f>
        <v>8647.0702262336526</v>
      </c>
      <c r="AB30" s="67">
        <f>'Masses CVS'!AB30/'Effectifs CVS moyens'!AB30</f>
        <v>6035.8048587238582</v>
      </c>
      <c r="AC30" s="67">
        <f>'Masses CVS'!AC30/'Effectifs CVS moyens'!AC30</f>
        <v>8457.3094397514069</v>
      </c>
      <c r="AD30" s="67">
        <f>'Masses CVS'!AD30/'Effectifs CVS moyens'!AD30</f>
        <v>6175.7703985584394</v>
      </c>
      <c r="AE30" s="67">
        <f>'Masses CVS'!AE30/'Effectifs CVS moyens'!AE30</f>
        <v>4945.4192308579359</v>
      </c>
      <c r="AF30" s="67">
        <f>'Masses CVS'!AF30/'Effectifs CVS moyens'!AF30</f>
        <v>5978.0903653319083</v>
      </c>
      <c r="AG30" s="67">
        <f>'Masses CVS'!AG30/'Effectifs CVS moyens'!AG30</f>
        <v>5831.92641771324</v>
      </c>
      <c r="AH30" s="67">
        <f>'Masses CVS'!AH30/'Effectifs CVS moyens'!AH30</f>
        <v>4684.3077295070671</v>
      </c>
      <c r="AI30" s="67">
        <f>'Masses CVS'!AI30/'Effectifs CVS moyens'!AI30</f>
        <v>5398.4952310305225</v>
      </c>
      <c r="AJ30" s="67">
        <f>'Masses CVS'!AJ30/'Effectifs CVS moyens'!AJ30</f>
        <v>5499.5004630474023</v>
      </c>
      <c r="AK30" s="67">
        <f>'Masses CVS'!AK30/'Effectifs CVS moyens'!AK30</f>
        <v>7061.1992423101583</v>
      </c>
      <c r="AL30" s="67">
        <f>'Masses CVS'!AL30/'Effectifs CVS moyens'!AL30</f>
        <v>4319.3115264502794</v>
      </c>
      <c r="AM30" s="67">
        <f>'Masses CVS'!AM30/'Effectifs CVS moyens'!AM30</f>
        <v>5891.38367867945</v>
      </c>
      <c r="AN30" s="67">
        <f>'Masses CVS'!AN30/'Effectifs CVS moyens'!AN30</f>
        <v>3940.9483807941388</v>
      </c>
      <c r="AO30" s="67">
        <f>'Masses CVS'!AO30/'Effectifs CVS moyens'!AO30</f>
        <v>4453.6961011649082</v>
      </c>
      <c r="AP30" s="67">
        <f>'Masses CVS'!AP30/'Effectifs CVS moyens'!AP30</f>
        <v>3737.7411988077297</v>
      </c>
      <c r="AQ30" s="67">
        <f>'Masses CVS'!AQ30/'Effectifs CVS moyens'!AQ30</f>
        <v>8606.4594383914391</v>
      </c>
      <c r="AR30" s="67">
        <f>'Masses CVS'!AR30/'Effectifs CVS moyens'!AR30</f>
        <v>7502.880623602975</v>
      </c>
      <c r="AS30" s="67">
        <f>'Masses CVS'!AS30/'Effectifs CVS moyens'!AS30</f>
        <v>9493.9266525719049</v>
      </c>
      <c r="AT30" s="67">
        <f>'Masses CVS'!AT30/'Effectifs CVS moyens'!AT30</f>
        <v>9034.4693067120297</v>
      </c>
      <c r="AU30" s="67">
        <f>'Masses CVS'!AU30/'Effectifs CVS moyens'!AU30</f>
        <v>5736.0413427860649</v>
      </c>
      <c r="AV30" s="67">
        <f>'Masses CVS'!AV30/'Effectifs CVS moyens'!AV30</f>
        <v>8242.4402747864333</v>
      </c>
      <c r="AW30" s="67">
        <f>'Masses CVS'!AW30/'Effectifs CVS moyens'!AW30</f>
        <v>9479.4107026265683</v>
      </c>
      <c r="AX30" s="67">
        <f>'Masses CVS'!AX30/'Effectifs CVS moyens'!AX30</f>
        <v>6128.3150575737891</v>
      </c>
      <c r="AY30" s="67">
        <f>'Masses CVS'!AY30/'Effectifs CVS moyens'!AY30</f>
        <v>4365.3400031340489</v>
      </c>
      <c r="AZ30" s="67">
        <f>'Masses CVS'!AZ30/'Effectifs CVS moyens'!AZ30</f>
        <v>6920.6813826085418</v>
      </c>
      <c r="BA30" s="67">
        <f>'Masses CVS'!BA30/'Effectifs CVS moyens'!BA30</f>
        <v>4579.4300799260436</v>
      </c>
      <c r="BB30" s="67">
        <f>'Masses CVS'!BB30/'Effectifs CVS moyens'!BB30</f>
        <v>5255.3547149808128</v>
      </c>
      <c r="BC30" s="67">
        <f>'Masses CVS'!BC30/'Effectifs CVS moyens'!BC30</f>
        <v>3916.7696279657744</v>
      </c>
      <c r="BD30" s="67">
        <f>'Masses CVS'!BD30/'Effectifs CVS moyens'!BD30</f>
        <v>4725.8406810317465</v>
      </c>
      <c r="BE30" s="67">
        <f>'Masses CVS'!BE30/'Effectifs CVS moyens'!BE30</f>
        <v>4458.2582822367231</v>
      </c>
      <c r="BF30" s="67" t="e">
        <f>'Masses CVS'!BF30/'Effectifs CVS moyens'!BF30</f>
        <v>#DIV/0!</v>
      </c>
      <c r="BG30" s="67">
        <f>'Masses CVS'!BG30/'Effectifs CVS moyens'!BG30</f>
        <v>4196.7097959566336</v>
      </c>
      <c r="BH30" s="67">
        <f>'Masses CVS'!BH30/'Effectifs CVS moyens'!BH30</f>
        <v>4075.9206916815419</v>
      </c>
    </row>
    <row r="31" spans="1:60" s="36" customFormat="1" hidden="1" x14ac:dyDescent="0.2">
      <c r="A31" s="140">
        <f t="shared" si="0"/>
        <v>38076</v>
      </c>
      <c r="B31" s="70">
        <f>'Masses CVS'!B31/'Effectifs CVS moyens'!B31</f>
        <v>5871.3313293048022</v>
      </c>
      <c r="C31" s="181">
        <f>'Masses CVS'!C31/'Effectifs CVS moyens'!C31</f>
        <v>5904.3564615678579</v>
      </c>
      <c r="D31" s="71">
        <f>'Masses CVS'!D31/'Effectifs CVS moyens'!D31</f>
        <v>6673.5992840070176</v>
      </c>
      <c r="E31" s="72">
        <f>'Masses CVS'!E31/'Effectifs CVS moyens'!E31</f>
        <v>5033.6120596143219</v>
      </c>
      <c r="F31" s="72">
        <f>'Masses CVS'!F31/'Effectifs CVS moyens'!F31</f>
        <v>5715.7273022859863</v>
      </c>
      <c r="G31" s="72">
        <f>'Masses CVS'!G31/'Effectifs CVS moyens'!G31</f>
        <v>5755.1475628055305</v>
      </c>
      <c r="H31" s="72">
        <f>'Masses CVS'!H31/'Effectifs CVS moyens'!H31</f>
        <v>4955.7285596276697</v>
      </c>
      <c r="I31" s="73">
        <f>'Masses CVS'!I31/'Effectifs CVS moyens'!I31</f>
        <v>5998.5796441883977</v>
      </c>
      <c r="J31" s="72">
        <f>'Masses CVS'!J31/'Effectifs CVS moyens'!J31</f>
        <v>4817.9111732714919</v>
      </c>
      <c r="K31" s="72">
        <f>'Masses CVS'!K31/'Effectifs CVS moyens'!K31</f>
        <v>5934.4350763253206</v>
      </c>
      <c r="L31" s="72">
        <f>'Masses CVS'!L31/'Effectifs CVS moyens'!L31</f>
        <v>137837.11475692727</v>
      </c>
      <c r="M31" s="72">
        <f>'Masses CVS'!M31/'Effectifs CVS moyens'!M31</f>
        <v>6420.2630126981203</v>
      </c>
      <c r="N31" s="72">
        <f>'Masses CVS'!N31/'Effectifs CVS moyens'!N31</f>
        <v>5323.5250682317674</v>
      </c>
      <c r="O31" s="72">
        <f>'Masses CVS'!O31/'Effectifs CVS moyens'!O31</f>
        <v>5176.3219459999018</v>
      </c>
      <c r="P31" s="72">
        <f>'Masses CVS'!P31/'Effectifs CVS moyens'!P31</f>
        <v>6215.7641168735445</v>
      </c>
      <c r="Q31" s="72">
        <f>'Masses CVS'!Q31/'Effectifs CVS moyens'!Q31</f>
        <v>9734.4821635896533</v>
      </c>
      <c r="R31" s="72">
        <f>'Masses CVS'!R31/'Effectifs CVS moyens'!R31</f>
        <v>8298.5491227193634</v>
      </c>
      <c r="S31" s="72">
        <f>'Masses CVS'!S31/'Effectifs CVS moyens'!S31</f>
        <v>9231.0080786259296</v>
      </c>
      <c r="T31" s="72">
        <f>'Masses CVS'!T31/'Effectifs CVS moyens'!T31</f>
        <v>6235.581633956057</v>
      </c>
      <c r="U31" s="72">
        <f>'Masses CVS'!U31/'Effectifs CVS moyens'!U31</f>
        <v>6260.7137065536526</v>
      </c>
      <c r="V31" s="72">
        <f>'Masses CVS'!V31/'Effectifs CVS moyens'!V31</f>
        <v>8496.3640130600161</v>
      </c>
      <c r="W31" s="72">
        <f>'Masses CVS'!W31/'Effectifs CVS moyens'!W31</f>
        <v>6741.8281813546446</v>
      </c>
      <c r="X31" s="72">
        <f>'Masses CVS'!X31/'Effectifs CVS moyens'!X31</f>
        <v>7027.7911516103359</v>
      </c>
      <c r="Y31" s="72">
        <f>'Masses CVS'!Y31/'Effectifs CVS moyens'!Y31</f>
        <v>7594.7806856318066</v>
      </c>
      <c r="Z31" s="72">
        <f>'Masses CVS'!Z31/'Effectifs CVS moyens'!Z31</f>
        <v>7095.456582105955</v>
      </c>
      <c r="AA31" s="72">
        <f>'Masses CVS'!AA31/'Effectifs CVS moyens'!AA31</f>
        <v>8760.9919706685614</v>
      </c>
      <c r="AB31" s="72">
        <f>'Masses CVS'!AB31/'Effectifs CVS moyens'!AB31</f>
        <v>6121.8328653512399</v>
      </c>
      <c r="AC31" s="72">
        <f>'Masses CVS'!AC31/'Effectifs CVS moyens'!AC31</f>
        <v>8776.8144577910134</v>
      </c>
      <c r="AD31" s="72">
        <f>'Masses CVS'!AD31/'Effectifs CVS moyens'!AD31</f>
        <v>6248.1624176093164</v>
      </c>
      <c r="AE31" s="72">
        <f>'Masses CVS'!AE31/'Effectifs CVS moyens'!AE31</f>
        <v>5033.6120596143219</v>
      </c>
      <c r="AF31" s="72">
        <f>'Masses CVS'!AF31/'Effectifs CVS moyens'!AF31</f>
        <v>6084.5869372327252</v>
      </c>
      <c r="AG31" s="72">
        <f>'Masses CVS'!AG31/'Effectifs CVS moyens'!AG31</f>
        <v>5880.1126964639125</v>
      </c>
      <c r="AH31" s="72">
        <f>'Masses CVS'!AH31/'Effectifs CVS moyens'!AH31</f>
        <v>4775.5131773652784</v>
      </c>
      <c r="AI31" s="72">
        <f>'Masses CVS'!AI31/'Effectifs CVS moyens'!AI31</f>
        <v>5433.7414910814696</v>
      </c>
      <c r="AJ31" s="72">
        <f>'Masses CVS'!AJ31/'Effectifs CVS moyens'!AJ31</f>
        <v>5583.2825736385121</v>
      </c>
      <c r="AK31" s="72">
        <f>'Masses CVS'!AK31/'Effectifs CVS moyens'!AK31</f>
        <v>7103.6392637157614</v>
      </c>
      <c r="AL31" s="72">
        <f>'Masses CVS'!AL31/'Effectifs CVS moyens'!AL31</f>
        <v>4341.0696784882193</v>
      </c>
      <c r="AM31" s="72">
        <f>'Masses CVS'!AM31/'Effectifs CVS moyens'!AM31</f>
        <v>5924.0389382262483</v>
      </c>
      <c r="AN31" s="72">
        <f>'Masses CVS'!AN31/'Effectifs CVS moyens'!AN31</f>
        <v>3970.4229000777382</v>
      </c>
      <c r="AO31" s="72">
        <f>'Masses CVS'!AO31/'Effectifs CVS moyens'!AO31</f>
        <v>4498.9812672534217</v>
      </c>
      <c r="AP31" s="72">
        <f>'Masses CVS'!AP31/'Effectifs CVS moyens'!AP31</f>
        <v>3762.4455461627481</v>
      </c>
      <c r="AQ31" s="72">
        <f>'Masses CVS'!AQ31/'Effectifs CVS moyens'!AQ31</f>
        <v>8714.7435608570049</v>
      </c>
      <c r="AR31" s="72">
        <f>'Masses CVS'!AR31/'Effectifs CVS moyens'!AR31</f>
        <v>7574.5622617961508</v>
      </c>
      <c r="AS31" s="72">
        <f>'Masses CVS'!AS31/'Effectifs CVS moyens'!AS31</f>
        <v>9587.3141124673712</v>
      </c>
      <c r="AT31" s="72">
        <f>'Masses CVS'!AT31/'Effectifs CVS moyens'!AT31</f>
        <v>8891.1894161435721</v>
      </c>
      <c r="AU31" s="72">
        <f>'Masses CVS'!AU31/'Effectifs CVS moyens'!AU31</f>
        <v>5785.8106695894012</v>
      </c>
      <c r="AV31" s="72">
        <f>'Masses CVS'!AV31/'Effectifs CVS moyens'!AV31</f>
        <v>8222.5980994662368</v>
      </c>
      <c r="AW31" s="72">
        <f>'Masses CVS'!AW31/'Effectifs CVS moyens'!AW31</f>
        <v>9450.3946489082446</v>
      </c>
      <c r="AX31" s="72">
        <f>'Masses CVS'!AX31/'Effectifs CVS moyens'!AX31</f>
        <v>6071.5027232627854</v>
      </c>
      <c r="AY31" s="72">
        <f>'Masses CVS'!AY31/'Effectifs CVS moyens'!AY31</f>
        <v>4408.0753164729877</v>
      </c>
      <c r="AZ31" s="72">
        <f>'Masses CVS'!AZ31/'Effectifs CVS moyens'!AZ31</f>
        <v>6965.5964857689805</v>
      </c>
      <c r="BA31" s="72">
        <f>'Masses CVS'!BA31/'Effectifs CVS moyens'!BA31</f>
        <v>4641.8555751946824</v>
      </c>
      <c r="BB31" s="72">
        <f>'Masses CVS'!BB31/'Effectifs CVS moyens'!BB31</f>
        <v>5309.1002850529676</v>
      </c>
      <c r="BC31" s="72">
        <f>'Masses CVS'!BC31/'Effectifs CVS moyens'!BC31</f>
        <v>3972.3345993106</v>
      </c>
      <c r="BD31" s="72">
        <f>'Masses CVS'!BD31/'Effectifs CVS moyens'!BD31</f>
        <v>4758.4760231866157</v>
      </c>
      <c r="BE31" s="72">
        <f>'Masses CVS'!BE31/'Effectifs CVS moyens'!BE31</f>
        <v>4492.6934043880547</v>
      </c>
      <c r="BF31" s="72" t="e">
        <f>'Masses CVS'!BF31/'Effectifs CVS moyens'!BF31</f>
        <v>#DIV/0!</v>
      </c>
      <c r="BG31" s="72">
        <f>'Masses CVS'!BG31/'Effectifs CVS moyens'!BG31</f>
        <v>4236.2203325195032</v>
      </c>
      <c r="BH31" s="72">
        <f>'Masses CVS'!BH31/'Effectifs CVS moyens'!BH31</f>
        <v>4110.3672608712195</v>
      </c>
    </row>
    <row r="32" spans="1:60" s="36" customFormat="1" hidden="1" x14ac:dyDescent="0.2">
      <c r="A32" s="138">
        <f t="shared" si="0"/>
        <v>38168</v>
      </c>
      <c r="B32" s="75">
        <f>'Masses CVS'!B32/'Effectifs CVS moyens'!B32</f>
        <v>5904.6600442370209</v>
      </c>
      <c r="C32" s="173">
        <f>'Masses CVS'!C32/'Effectifs CVS moyens'!C32</f>
        <v>5938.942888541098</v>
      </c>
      <c r="D32" s="76">
        <f>'Masses CVS'!D32/'Effectifs CVS moyens'!D32</f>
        <v>6701.6718148648461</v>
      </c>
      <c r="E32" s="77">
        <f>'Masses CVS'!E32/'Effectifs CVS moyens'!E32</f>
        <v>5033.6408495229671</v>
      </c>
      <c r="F32" s="77">
        <f>'Masses CVS'!F32/'Effectifs CVS moyens'!F32</f>
        <v>5756.8137790398359</v>
      </c>
      <c r="G32" s="77">
        <f>'Masses CVS'!G32/'Effectifs CVS moyens'!G32</f>
        <v>5798.3610073535301</v>
      </c>
      <c r="H32" s="69">
        <f>'Masses CVS'!H32/'Effectifs CVS moyens'!H32</f>
        <v>4955.2750705408125</v>
      </c>
      <c r="I32" s="78">
        <f>'Masses CVS'!I32/'Effectifs CVS moyens'!I32</f>
        <v>6035.2600462586342</v>
      </c>
      <c r="J32" s="77">
        <f>'Masses CVS'!J32/'Effectifs CVS moyens'!J32</f>
        <v>4828.5968509754439</v>
      </c>
      <c r="K32" s="77">
        <f>'Masses CVS'!K32/'Effectifs CVS moyens'!K32</f>
        <v>5984.4133688893317</v>
      </c>
      <c r="L32" s="77">
        <f>'Masses CVS'!L32/'Effectifs CVS moyens'!L32</f>
        <v>139915.93344258372</v>
      </c>
      <c r="M32" s="77">
        <f>'Masses CVS'!M32/'Effectifs CVS moyens'!M32</f>
        <v>6525.6872052983372</v>
      </c>
      <c r="N32" s="77">
        <f>'Masses CVS'!N32/'Effectifs CVS moyens'!N32</f>
        <v>5349.9767670900719</v>
      </c>
      <c r="O32" s="77">
        <f>'Masses CVS'!O32/'Effectifs CVS moyens'!O32</f>
        <v>5216.2871708939492</v>
      </c>
      <c r="P32" s="77">
        <f>'Masses CVS'!P32/'Effectifs CVS moyens'!P32</f>
        <v>6254.1936276395663</v>
      </c>
      <c r="Q32" s="77">
        <f>'Masses CVS'!Q32/'Effectifs CVS moyens'!Q32</f>
        <v>10167.501726326764</v>
      </c>
      <c r="R32" s="77">
        <f>'Masses CVS'!R32/'Effectifs CVS moyens'!R32</f>
        <v>8324.2982805687952</v>
      </c>
      <c r="S32" s="77">
        <f>'Masses CVS'!S32/'Effectifs CVS moyens'!S32</f>
        <v>9255.4974115133973</v>
      </c>
      <c r="T32" s="77">
        <f>'Masses CVS'!T32/'Effectifs CVS moyens'!T32</f>
        <v>6289.5326873640215</v>
      </c>
      <c r="U32" s="77">
        <f>'Masses CVS'!U32/'Effectifs CVS moyens'!U32</f>
        <v>6327.3158484894857</v>
      </c>
      <c r="V32" s="77">
        <f>'Masses CVS'!V32/'Effectifs CVS moyens'!V32</f>
        <v>8418.8736485281916</v>
      </c>
      <c r="W32" s="77">
        <f>'Masses CVS'!W32/'Effectifs CVS moyens'!W32</f>
        <v>6775.8095637599781</v>
      </c>
      <c r="X32" s="77">
        <f>'Masses CVS'!X32/'Effectifs CVS moyens'!X32</f>
        <v>7093.4260639319964</v>
      </c>
      <c r="Y32" s="77">
        <f>'Masses CVS'!Y32/'Effectifs CVS moyens'!Y32</f>
        <v>7567.3734813477258</v>
      </c>
      <c r="Z32" s="77">
        <f>'Masses CVS'!Z32/'Effectifs CVS moyens'!Z32</f>
        <v>7083.2079440522848</v>
      </c>
      <c r="AA32" s="77">
        <f>'Masses CVS'!AA32/'Effectifs CVS moyens'!AA32</f>
        <v>8698.8520848907792</v>
      </c>
      <c r="AB32" s="77">
        <f>'Masses CVS'!AB32/'Effectifs CVS moyens'!AB32</f>
        <v>6143.2944129780944</v>
      </c>
      <c r="AC32" s="77">
        <f>'Masses CVS'!AC32/'Effectifs CVS moyens'!AC32</f>
        <v>8791.4937989372793</v>
      </c>
      <c r="AD32" s="77">
        <f>'Masses CVS'!AD32/'Effectifs CVS moyens'!AD32</f>
        <v>6228.1899844811642</v>
      </c>
      <c r="AE32" s="77">
        <f>'Masses CVS'!AE32/'Effectifs CVS moyens'!AE32</f>
        <v>5033.6408495229671</v>
      </c>
      <c r="AF32" s="77">
        <f>'Masses CVS'!AF32/'Effectifs CVS moyens'!AF32</f>
        <v>6009.5508910022327</v>
      </c>
      <c r="AG32" s="77">
        <f>'Masses CVS'!AG32/'Effectifs CVS moyens'!AG32</f>
        <v>5860.2463164514138</v>
      </c>
      <c r="AH32" s="77">
        <f>'Masses CVS'!AH32/'Effectifs CVS moyens'!AH32</f>
        <v>4787.9261988221606</v>
      </c>
      <c r="AI32" s="77">
        <f>'Masses CVS'!AI32/'Effectifs CVS moyens'!AI32</f>
        <v>5480.4392505448568</v>
      </c>
      <c r="AJ32" s="77">
        <f>'Masses CVS'!AJ32/'Effectifs CVS moyens'!AJ32</f>
        <v>5621.019048151642</v>
      </c>
      <c r="AK32" s="77">
        <f>'Masses CVS'!AK32/'Effectifs CVS moyens'!AK32</f>
        <v>7151.4070710777987</v>
      </c>
      <c r="AL32" s="77">
        <f>'Masses CVS'!AL32/'Effectifs CVS moyens'!AL32</f>
        <v>4391.4192993623656</v>
      </c>
      <c r="AM32" s="77">
        <f>'Masses CVS'!AM32/'Effectifs CVS moyens'!AM32</f>
        <v>5959.8127731893028</v>
      </c>
      <c r="AN32" s="77">
        <f>'Masses CVS'!AN32/'Effectifs CVS moyens'!AN32</f>
        <v>4010.2932435319808</v>
      </c>
      <c r="AO32" s="77">
        <f>'Masses CVS'!AO32/'Effectifs CVS moyens'!AO32</f>
        <v>4538.2019387288874</v>
      </c>
      <c r="AP32" s="77">
        <f>'Masses CVS'!AP32/'Effectifs CVS moyens'!AP32</f>
        <v>3802.8809413196191</v>
      </c>
      <c r="AQ32" s="77">
        <f>'Masses CVS'!AQ32/'Effectifs CVS moyens'!AQ32</f>
        <v>8740.37804338159</v>
      </c>
      <c r="AR32" s="77">
        <f>'Masses CVS'!AR32/'Effectifs CVS moyens'!AR32</f>
        <v>7503.290973349156</v>
      </c>
      <c r="AS32" s="77">
        <f>'Masses CVS'!AS32/'Effectifs CVS moyens'!AS32</f>
        <v>9419.1613795162866</v>
      </c>
      <c r="AT32" s="69">
        <f>'Masses CVS'!AT32/'Effectifs CVS moyens'!AT32</f>
        <v>9102.0844626265425</v>
      </c>
      <c r="AU32" s="69">
        <f>'Masses CVS'!AU32/'Effectifs CVS moyens'!AU32</f>
        <v>5859.1985082154324</v>
      </c>
      <c r="AV32" s="77">
        <f>'Masses CVS'!AV32/'Effectifs CVS moyens'!AV32</f>
        <v>8343.4482790881284</v>
      </c>
      <c r="AW32" s="77">
        <f>'Masses CVS'!AW32/'Effectifs CVS moyens'!AW32</f>
        <v>9608.6320337586039</v>
      </c>
      <c r="AX32" s="77">
        <f>'Masses CVS'!AX32/'Effectifs CVS moyens'!AX32</f>
        <v>6052.6174052586975</v>
      </c>
      <c r="AY32" s="77">
        <f>'Masses CVS'!AY32/'Effectifs CVS moyens'!AY32</f>
        <v>4429.8241575773363</v>
      </c>
      <c r="AZ32" s="77">
        <f>'Masses CVS'!AZ32/'Effectifs CVS moyens'!AZ32</f>
        <v>6974.7863876768561</v>
      </c>
      <c r="BA32" s="77">
        <f>'Masses CVS'!BA32/'Effectifs CVS moyens'!BA32</f>
        <v>4635.0776943822921</v>
      </c>
      <c r="BB32" s="77">
        <f>'Masses CVS'!BB32/'Effectifs CVS moyens'!BB32</f>
        <v>5333.914258743851</v>
      </c>
      <c r="BC32" s="77">
        <f>'Masses CVS'!BC32/'Effectifs CVS moyens'!BC32</f>
        <v>3989.6898202574907</v>
      </c>
      <c r="BD32" s="77">
        <f>'Masses CVS'!BD32/'Effectifs CVS moyens'!BD32</f>
        <v>4771.260949740571</v>
      </c>
      <c r="BE32" s="77">
        <f>'Masses CVS'!BE32/'Effectifs CVS moyens'!BE32</f>
        <v>4514.6226877173913</v>
      </c>
      <c r="BF32" s="77" t="e">
        <f>'Masses CVS'!BF32/'Effectifs CVS moyens'!BF32</f>
        <v>#DIV/0!</v>
      </c>
      <c r="BG32" s="77">
        <f>'Masses CVS'!BG32/'Effectifs CVS moyens'!BG32</f>
        <v>4251.2171659982105</v>
      </c>
      <c r="BH32" s="77">
        <f>'Masses CVS'!BH32/'Effectifs CVS moyens'!BH32</f>
        <v>4125.8160391237543</v>
      </c>
    </row>
    <row r="33" spans="1:60" s="36" customFormat="1" hidden="1" x14ac:dyDescent="0.2">
      <c r="A33" s="138">
        <f t="shared" si="0"/>
        <v>38260</v>
      </c>
      <c r="B33" s="75">
        <f>'Masses CVS'!B33/'Effectifs CVS moyens'!B33</f>
        <v>5954.9411000405617</v>
      </c>
      <c r="C33" s="173">
        <f>'Masses CVS'!C33/'Effectifs CVS moyens'!C33</f>
        <v>5986.6735602495319</v>
      </c>
      <c r="D33" s="76">
        <f>'Masses CVS'!D33/'Effectifs CVS moyens'!D33</f>
        <v>6766.3809212866454</v>
      </c>
      <c r="E33" s="77">
        <f>'Masses CVS'!E33/'Effectifs CVS moyens'!E33</f>
        <v>5086.9738624329166</v>
      </c>
      <c r="F33" s="77">
        <f>'Masses CVS'!F33/'Effectifs CVS moyens'!F33</f>
        <v>5804.7935161031719</v>
      </c>
      <c r="G33" s="77">
        <f>'Masses CVS'!G33/'Effectifs CVS moyens'!G33</f>
        <v>5842.4551512822436</v>
      </c>
      <c r="H33" s="69">
        <f>'Masses CVS'!H33/'Effectifs CVS moyens'!H33</f>
        <v>5080.8057001754487</v>
      </c>
      <c r="I33" s="78">
        <f>'Masses CVS'!I33/'Effectifs CVS moyens'!I33</f>
        <v>6088.6172943032143</v>
      </c>
      <c r="J33" s="77">
        <f>'Masses CVS'!J33/'Effectifs CVS moyens'!J33</f>
        <v>4860.1620593884381</v>
      </c>
      <c r="K33" s="77">
        <f>'Masses CVS'!K33/'Effectifs CVS moyens'!K33</f>
        <v>6031.7811200147835</v>
      </c>
      <c r="L33" s="77">
        <f>'Masses CVS'!L33/'Effectifs CVS moyens'!L33</f>
        <v>136547.58969256558</v>
      </c>
      <c r="M33" s="77">
        <f>'Masses CVS'!M33/'Effectifs CVS moyens'!M33</f>
        <v>6590.3263835607841</v>
      </c>
      <c r="N33" s="77">
        <f>'Masses CVS'!N33/'Effectifs CVS moyens'!N33</f>
        <v>5390.4907166071289</v>
      </c>
      <c r="O33" s="77">
        <f>'Masses CVS'!O33/'Effectifs CVS moyens'!O33</f>
        <v>5278.9213907864978</v>
      </c>
      <c r="P33" s="77">
        <f>'Masses CVS'!P33/'Effectifs CVS moyens'!P33</f>
        <v>6282.0073399716412</v>
      </c>
      <c r="Q33" s="77">
        <f>'Masses CVS'!Q33/'Effectifs CVS moyens'!Q33</f>
        <v>10263.358003395193</v>
      </c>
      <c r="R33" s="77">
        <f>'Masses CVS'!R33/'Effectifs CVS moyens'!R33</f>
        <v>8389.6251506188491</v>
      </c>
      <c r="S33" s="77">
        <f>'Masses CVS'!S33/'Effectifs CVS moyens'!S33</f>
        <v>9463.2613344652436</v>
      </c>
      <c r="T33" s="77">
        <f>'Masses CVS'!T33/'Effectifs CVS moyens'!T33</f>
        <v>6334.2385437471848</v>
      </c>
      <c r="U33" s="77">
        <f>'Masses CVS'!U33/'Effectifs CVS moyens'!U33</f>
        <v>6375.1515212298764</v>
      </c>
      <c r="V33" s="77">
        <f>'Masses CVS'!V33/'Effectifs CVS moyens'!V33</f>
        <v>8534.6706876247299</v>
      </c>
      <c r="W33" s="77">
        <f>'Masses CVS'!W33/'Effectifs CVS moyens'!W33</f>
        <v>6797.1542586279293</v>
      </c>
      <c r="X33" s="77">
        <f>'Masses CVS'!X33/'Effectifs CVS moyens'!X33</f>
        <v>7164.9644938802157</v>
      </c>
      <c r="Y33" s="77">
        <f>'Masses CVS'!Y33/'Effectifs CVS moyens'!Y33</f>
        <v>7629.727533165601</v>
      </c>
      <c r="Z33" s="77">
        <f>'Masses CVS'!Z33/'Effectifs CVS moyens'!Z33</f>
        <v>7111.3456399725428</v>
      </c>
      <c r="AA33" s="77">
        <f>'Masses CVS'!AA33/'Effectifs CVS moyens'!AA33</f>
        <v>8843.6410608673541</v>
      </c>
      <c r="AB33" s="77">
        <f>'Masses CVS'!AB33/'Effectifs CVS moyens'!AB33</f>
        <v>6205.8190699357974</v>
      </c>
      <c r="AC33" s="77">
        <f>'Masses CVS'!AC33/'Effectifs CVS moyens'!AC33</f>
        <v>8976.4107743003478</v>
      </c>
      <c r="AD33" s="77">
        <f>'Masses CVS'!AD33/'Effectifs CVS moyens'!AD33</f>
        <v>6274.6097670707704</v>
      </c>
      <c r="AE33" s="77">
        <f>'Masses CVS'!AE33/'Effectifs CVS moyens'!AE33</f>
        <v>5086.9738624329166</v>
      </c>
      <c r="AF33" s="77">
        <f>'Masses CVS'!AF33/'Effectifs CVS moyens'!AF33</f>
        <v>6137.2944874289924</v>
      </c>
      <c r="AG33" s="77">
        <f>'Masses CVS'!AG33/'Effectifs CVS moyens'!AG33</f>
        <v>5957.933717358791</v>
      </c>
      <c r="AH33" s="77">
        <f>'Masses CVS'!AH33/'Effectifs CVS moyens'!AH33</f>
        <v>4824.5761443137553</v>
      </c>
      <c r="AI33" s="77">
        <f>'Masses CVS'!AI33/'Effectifs CVS moyens'!AI33</f>
        <v>5518.9715120305063</v>
      </c>
      <c r="AJ33" s="77">
        <f>'Masses CVS'!AJ33/'Effectifs CVS moyens'!AJ33</f>
        <v>5691.7520967773498</v>
      </c>
      <c r="AK33" s="77">
        <f>'Masses CVS'!AK33/'Effectifs CVS moyens'!AK33</f>
        <v>7192.0631472666637</v>
      </c>
      <c r="AL33" s="77">
        <f>'Masses CVS'!AL33/'Effectifs CVS moyens'!AL33</f>
        <v>4422.5054577802175</v>
      </c>
      <c r="AM33" s="77">
        <f>'Masses CVS'!AM33/'Effectifs CVS moyens'!AM33</f>
        <v>6009.3931561522459</v>
      </c>
      <c r="AN33" s="77">
        <f>'Masses CVS'!AN33/'Effectifs CVS moyens'!AN33</f>
        <v>4027.7287034000465</v>
      </c>
      <c r="AO33" s="77">
        <f>'Masses CVS'!AO33/'Effectifs CVS moyens'!AO33</f>
        <v>4585.4920220424428</v>
      </c>
      <c r="AP33" s="77">
        <f>'Masses CVS'!AP33/'Effectifs CVS moyens'!AP33</f>
        <v>3810.3212173330903</v>
      </c>
      <c r="AQ33" s="77">
        <f>'Masses CVS'!AQ33/'Effectifs CVS moyens'!AQ33</f>
        <v>8716.2588286246537</v>
      </c>
      <c r="AR33" s="77">
        <f>'Masses CVS'!AR33/'Effectifs CVS moyens'!AR33</f>
        <v>7574.7667754398426</v>
      </c>
      <c r="AS33" s="77">
        <f>'Masses CVS'!AS33/'Effectifs CVS moyens'!AS33</f>
        <v>9563.1660404851264</v>
      </c>
      <c r="AT33" s="69">
        <f>'Masses CVS'!AT33/'Effectifs CVS moyens'!AT33</f>
        <v>9213.8332562667256</v>
      </c>
      <c r="AU33" s="69">
        <f>'Masses CVS'!AU33/'Effectifs CVS moyens'!AU33</f>
        <v>5904.2238940611387</v>
      </c>
      <c r="AV33" s="77">
        <f>'Masses CVS'!AV33/'Effectifs CVS moyens'!AV33</f>
        <v>8400.9073914357195</v>
      </c>
      <c r="AW33" s="77">
        <f>'Masses CVS'!AW33/'Effectifs CVS moyens'!AW33</f>
        <v>9662.8494882872128</v>
      </c>
      <c r="AX33" s="77">
        <f>'Masses CVS'!AX33/'Effectifs CVS moyens'!AX33</f>
        <v>6075.1603542396206</v>
      </c>
      <c r="AY33" s="77">
        <f>'Masses CVS'!AY33/'Effectifs CVS moyens'!AY33</f>
        <v>4510.6890414720556</v>
      </c>
      <c r="AZ33" s="77">
        <f>'Masses CVS'!AZ33/'Effectifs CVS moyens'!AZ33</f>
        <v>7009.4662662581031</v>
      </c>
      <c r="BA33" s="77">
        <f>'Masses CVS'!BA33/'Effectifs CVS moyens'!BA33</f>
        <v>4639.1981025806281</v>
      </c>
      <c r="BB33" s="77">
        <f>'Masses CVS'!BB33/'Effectifs CVS moyens'!BB33</f>
        <v>5387.497959591874</v>
      </c>
      <c r="BC33" s="77">
        <f>'Masses CVS'!BC33/'Effectifs CVS moyens'!BC33</f>
        <v>4025.8555329045807</v>
      </c>
      <c r="BD33" s="77">
        <f>'Masses CVS'!BD33/'Effectifs CVS moyens'!BD33</f>
        <v>4762.1740660952437</v>
      </c>
      <c r="BE33" s="77">
        <f>'Masses CVS'!BE33/'Effectifs CVS moyens'!BE33</f>
        <v>4543.2826006677442</v>
      </c>
      <c r="BF33" s="77" t="e">
        <f>'Masses CVS'!BF33/'Effectifs CVS moyens'!BF33</f>
        <v>#DIV/0!</v>
      </c>
      <c r="BG33" s="77">
        <f>'Masses CVS'!BG33/'Effectifs CVS moyens'!BG33</f>
        <v>4281.8650992347148</v>
      </c>
      <c r="BH33" s="77">
        <f>'Masses CVS'!BH33/'Effectifs CVS moyens'!BH33</f>
        <v>4157.6015149297</v>
      </c>
    </row>
    <row r="34" spans="1:60" s="36" customFormat="1" ht="12" hidden="1" thickBot="1" x14ac:dyDescent="0.25">
      <c r="A34" s="139">
        <f t="shared" si="0"/>
        <v>38351</v>
      </c>
      <c r="B34" s="65">
        <f>'Masses CVS'!B34/'Effectifs CVS moyens'!B34</f>
        <v>5987.3703679291348</v>
      </c>
      <c r="C34" s="180">
        <f>'Masses CVS'!C34/'Effectifs CVS moyens'!C34</f>
        <v>6026.4992286325642</v>
      </c>
      <c r="D34" s="66">
        <f>'Masses CVS'!D34/'Effectifs CVS moyens'!D34</f>
        <v>6825.5807508039143</v>
      </c>
      <c r="E34" s="67">
        <f>'Masses CVS'!E34/'Effectifs CVS moyens'!E34</f>
        <v>5127.7597941660824</v>
      </c>
      <c r="F34" s="67">
        <f>'Masses CVS'!F34/'Effectifs CVS moyens'!F34</f>
        <v>5830.6500912591355</v>
      </c>
      <c r="G34" s="67">
        <f>'Masses CVS'!G34/'Effectifs CVS moyens'!G34</f>
        <v>5878.2873450889274</v>
      </c>
      <c r="H34" s="67">
        <f>'Masses CVS'!H34/'Effectifs CVS moyens'!H34</f>
        <v>4935.0457817272118</v>
      </c>
      <c r="I34" s="68">
        <f>'Masses CVS'!I34/'Effectifs CVS moyens'!I34</f>
        <v>6121.3999484161368</v>
      </c>
      <c r="J34" s="67">
        <f>'Masses CVS'!J34/'Effectifs CVS moyens'!J34</f>
        <v>4894.0683990408543</v>
      </c>
      <c r="K34" s="67">
        <f>'Masses CVS'!K34/'Effectifs CVS moyens'!K34</f>
        <v>6068.5865895741472</v>
      </c>
      <c r="L34" s="67">
        <f>'Masses CVS'!L34/'Effectifs CVS moyens'!L34</f>
        <v>134928.62920843219</v>
      </c>
      <c r="M34" s="67">
        <f>'Masses CVS'!M34/'Effectifs CVS moyens'!M34</f>
        <v>6650.2382502881801</v>
      </c>
      <c r="N34" s="67">
        <f>'Masses CVS'!N34/'Effectifs CVS moyens'!N34</f>
        <v>5422.6731089147861</v>
      </c>
      <c r="O34" s="67">
        <f>'Masses CVS'!O34/'Effectifs CVS moyens'!O34</f>
        <v>5315.6981672511374</v>
      </c>
      <c r="P34" s="67">
        <f>'Masses CVS'!P34/'Effectifs CVS moyens'!P34</f>
        <v>6320.1951604902742</v>
      </c>
      <c r="Q34" s="67">
        <f>'Masses CVS'!Q34/'Effectifs CVS moyens'!Q34</f>
        <v>10226.832139476601</v>
      </c>
      <c r="R34" s="67">
        <f>'Masses CVS'!R34/'Effectifs CVS moyens'!R34</f>
        <v>8448.0438830322819</v>
      </c>
      <c r="S34" s="67">
        <f>'Masses CVS'!S34/'Effectifs CVS moyens'!S34</f>
        <v>9327.6013917192158</v>
      </c>
      <c r="T34" s="67">
        <f>'Masses CVS'!T34/'Effectifs CVS moyens'!T34</f>
        <v>6381.7930473521556</v>
      </c>
      <c r="U34" s="67">
        <f>'Masses CVS'!U34/'Effectifs CVS moyens'!U34</f>
        <v>6429.9974733720865</v>
      </c>
      <c r="V34" s="67">
        <f>'Masses CVS'!V34/'Effectifs CVS moyens'!V34</f>
        <v>8579.7505471524601</v>
      </c>
      <c r="W34" s="67">
        <f>'Masses CVS'!W34/'Effectifs CVS moyens'!W34</f>
        <v>6857.2163083465812</v>
      </c>
      <c r="X34" s="67">
        <f>'Masses CVS'!X34/'Effectifs CVS moyens'!X34</f>
        <v>7212.8204125234279</v>
      </c>
      <c r="Y34" s="67">
        <f>'Masses CVS'!Y34/'Effectifs CVS moyens'!Y34</f>
        <v>7761.0755313354302</v>
      </c>
      <c r="Z34" s="67">
        <f>'Masses CVS'!Z34/'Effectifs CVS moyens'!Z34</f>
        <v>7229.4463204390158</v>
      </c>
      <c r="AA34" s="67">
        <f>'Masses CVS'!AA34/'Effectifs CVS moyens'!AA34</f>
        <v>9013.9138089771459</v>
      </c>
      <c r="AB34" s="67">
        <f>'Masses CVS'!AB34/'Effectifs CVS moyens'!AB34</f>
        <v>6244.4406600248421</v>
      </c>
      <c r="AC34" s="67">
        <f>'Masses CVS'!AC34/'Effectifs CVS moyens'!AC34</f>
        <v>9171.8484802931016</v>
      </c>
      <c r="AD34" s="67">
        <f>'Masses CVS'!AD34/'Effectifs CVS moyens'!AD34</f>
        <v>6329.4491001971401</v>
      </c>
      <c r="AE34" s="67">
        <f>'Masses CVS'!AE34/'Effectifs CVS moyens'!AE34</f>
        <v>5127.7597941660824</v>
      </c>
      <c r="AF34" s="67">
        <f>'Masses CVS'!AF34/'Effectifs CVS moyens'!AF34</f>
        <v>6206.7479641616155</v>
      </c>
      <c r="AG34" s="67">
        <f>'Masses CVS'!AG34/'Effectifs CVS moyens'!AG34</f>
        <v>6079.1699309775649</v>
      </c>
      <c r="AH34" s="67">
        <f>'Masses CVS'!AH34/'Effectifs CVS moyens'!AH34</f>
        <v>4848.8851377483024</v>
      </c>
      <c r="AI34" s="67">
        <f>'Masses CVS'!AI34/'Effectifs CVS moyens'!AI34</f>
        <v>5550.9558269301497</v>
      </c>
      <c r="AJ34" s="67">
        <f>'Masses CVS'!AJ34/'Effectifs CVS moyens'!AJ34</f>
        <v>5721.217490451073</v>
      </c>
      <c r="AK34" s="67">
        <f>'Masses CVS'!AK34/'Effectifs CVS moyens'!AK34</f>
        <v>7238.568346640126</v>
      </c>
      <c r="AL34" s="67">
        <f>'Masses CVS'!AL34/'Effectifs CVS moyens'!AL34</f>
        <v>4449.2025967719419</v>
      </c>
      <c r="AM34" s="67">
        <f>'Masses CVS'!AM34/'Effectifs CVS moyens'!AM34</f>
        <v>6072.6382802396329</v>
      </c>
      <c r="AN34" s="67">
        <f>'Masses CVS'!AN34/'Effectifs CVS moyens'!AN34</f>
        <v>4068.0763243860338</v>
      </c>
      <c r="AO34" s="67">
        <f>'Masses CVS'!AO34/'Effectifs CVS moyens'!AO34</f>
        <v>4598.3991431572204</v>
      </c>
      <c r="AP34" s="67">
        <f>'Masses CVS'!AP34/'Effectifs CVS moyens'!AP34</f>
        <v>3860.5185296483155</v>
      </c>
      <c r="AQ34" s="67">
        <f>'Masses CVS'!AQ34/'Effectifs CVS moyens'!AQ34</f>
        <v>8775.5519054225879</v>
      </c>
      <c r="AR34" s="67">
        <f>'Masses CVS'!AR34/'Effectifs CVS moyens'!AR34</f>
        <v>7532.4533331860548</v>
      </c>
      <c r="AS34" s="67">
        <f>'Masses CVS'!AS34/'Effectifs CVS moyens'!AS34</f>
        <v>9595.1760802145509</v>
      </c>
      <c r="AT34" s="67">
        <f>'Masses CVS'!AT34/'Effectifs CVS moyens'!AT34</f>
        <v>9277.0200339216753</v>
      </c>
      <c r="AU34" s="67">
        <f>'Masses CVS'!AU34/'Effectifs CVS moyens'!AU34</f>
        <v>5917.1942100868409</v>
      </c>
      <c r="AV34" s="67">
        <f>'Masses CVS'!AV34/'Effectifs CVS moyens'!AV34</f>
        <v>8464.5463019258204</v>
      </c>
      <c r="AW34" s="67">
        <f>'Masses CVS'!AW34/'Effectifs CVS moyens'!AW34</f>
        <v>9686.6260889627683</v>
      </c>
      <c r="AX34" s="67">
        <f>'Masses CVS'!AX34/'Effectifs CVS moyens'!AX34</f>
        <v>6178.4128415508412</v>
      </c>
      <c r="AY34" s="67">
        <f>'Masses CVS'!AY34/'Effectifs CVS moyens'!AY34</f>
        <v>4474.1722194552385</v>
      </c>
      <c r="AZ34" s="67">
        <f>'Masses CVS'!AZ34/'Effectifs CVS moyens'!AZ34</f>
        <v>7192.6662538799073</v>
      </c>
      <c r="BA34" s="67">
        <f>'Masses CVS'!BA34/'Effectifs CVS moyens'!BA34</f>
        <v>4653.788036861708</v>
      </c>
      <c r="BB34" s="67">
        <f>'Masses CVS'!BB34/'Effectifs CVS moyens'!BB34</f>
        <v>5399.9458515239194</v>
      </c>
      <c r="BC34" s="67">
        <f>'Masses CVS'!BC34/'Effectifs CVS moyens'!BC34</f>
        <v>4046.5588136605879</v>
      </c>
      <c r="BD34" s="67">
        <f>'Masses CVS'!BD34/'Effectifs CVS moyens'!BD34</f>
        <v>4802.2281996769807</v>
      </c>
      <c r="BE34" s="67">
        <f>'Masses CVS'!BE34/'Effectifs CVS moyens'!BE34</f>
        <v>4554.738822936376</v>
      </c>
      <c r="BF34" s="67" t="e">
        <f>'Masses CVS'!BF34/'Effectifs CVS moyens'!BF34</f>
        <v>#DIV/0!</v>
      </c>
      <c r="BG34" s="67">
        <f>'Masses CVS'!BG34/'Effectifs CVS moyens'!BG34</f>
        <v>4296.254923930449</v>
      </c>
      <c r="BH34" s="67">
        <f>'Masses CVS'!BH34/'Effectifs CVS moyens'!BH34</f>
        <v>4180.4933940549226</v>
      </c>
    </row>
    <row r="35" spans="1:60" s="36" customFormat="1" hidden="1" x14ac:dyDescent="0.2">
      <c r="A35" s="140">
        <f t="shared" si="0"/>
        <v>38441</v>
      </c>
      <c r="B35" s="70">
        <f>'Masses CVS'!B35/'Effectifs CVS moyens'!B35</f>
        <v>6013.64283900993</v>
      </c>
      <c r="C35" s="181">
        <f>'Masses CVS'!C35/'Effectifs CVS moyens'!C35</f>
        <v>6054.369876976697</v>
      </c>
      <c r="D35" s="71">
        <f>'Masses CVS'!D35/'Effectifs CVS moyens'!D35</f>
        <v>6871.4282681300128</v>
      </c>
      <c r="E35" s="72">
        <f>'Masses CVS'!E35/'Effectifs CVS moyens'!E35</f>
        <v>5113.7384053976239</v>
      </c>
      <c r="F35" s="72">
        <f>'Masses CVS'!F35/'Effectifs CVS moyens'!F35</f>
        <v>5858.2771733410173</v>
      </c>
      <c r="G35" s="72">
        <f>'Masses CVS'!G35/'Effectifs CVS moyens'!G35</f>
        <v>5908.1986085832677</v>
      </c>
      <c r="H35" s="72">
        <f>'Masses CVS'!H35/'Effectifs CVS moyens'!H35</f>
        <v>4914.2089433003584</v>
      </c>
      <c r="I35" s="73">
        <f>'Masses CVS'!I35/'Effectifs CVS moyens'!I35</f>
        <v>6146.8808090992388</v>
      </c>
      <c r="J35" s="72">
        <f>'Masses CVS'!J35/'Effectifs CVS moyens'!J35</f>
        <v>4933.0247256322846</v>
      </c>
      <c r="K35" s="72">
        <f>'Masses CVS'!K35/'Effectifs CVS moyens'!K35</f>
        <v>6097.3981625731294</v>
      </c>
      <c r="L35" s="72">
        <f>'Masses CVS'!L35/'Effectifs CVS moyens'!L35</f>
        <v>136035.7670575126</v>
      </c>
      <c r="M35" s="72">
        <f>'Masses CVS'!M35/'Effectifs CVS moyens'!M35</f>
        <v>6691.962787360525</v>
      </c>
      <c r="N35" s="72">
        <f>'Masses CVS'!N35/'Effectifs CVS moyens'!N35</f>
        <v>5405.374098022131</v>
      </c>
      <c r="O35" s="72">
        <f>'Masses CVS'!O35/'Effectifs CVS moyens'!O35</f>
        <v>5356.6509505521362</v>
      </c>
      <c r="P35" s="72">
        <f>'Masses CVS'!P35/'Effectifs CVS moyens'!P35</f>
        <v>6354.813270388845</v>
      </c>
      <c r="Q35" s="72">
        <f>'Masses CVS'!Q35/'Effectifs CVS moyens'!Q35</f>
        <v>10302.042154427791</v>
      </c>
      <c r="R35" s="72">
        <f>'Masses CVS'!R35/'Effectifs CVS moyens'!R35</f>
        <v>8472.8260454783995</v>
      </c>
      <c r="S35" s="72">
        <f>'Masses CVS'!S35/'Effectifs CVS moyens'!S35</f>
        <v>9339.8765995607519</v>
      </c>
      <c r="T35" s="72">
        <f>'Masses CVS'!T35/'Effectifs CVS moyens'!T35</f>
        <v>6412.4453883764563</v>
      </c>
      <c r="U35" s="72">
        <f>'Masses CVS'!U35/'Effectifs CVS moyens'!U35</f>
        <v>6475.0282570849349</v>
      </c>
      <c r="V35" s="72">
        <f>'Masses CVS'!V35/'Effectifs CVS moyens'!V35</f>
        <v>8730.3783490848273</v>
      </c>
      <c r="W35" s="72">
        <f>'Masses CVS'!W35/'Effectifs CVS moyens'!W35</f>
        <v>6940.9690378652531</v>
      </c>
      <c r="X35" s="72">
        <f>'Masses CVS'!X35/'Effectifs CVS moyens'!X35</f>
        <v>7263.4627572915715</v>
      </c>
      <c r="Y35" s="72">
        <f>'Masses CVS'!Y35/'Effectifs CVS moyens'!Y35</f>
        <v>7804.2887588806216</v>
      </c>
      <c r="Z35" s="72">
        <f>'Masses CVS'!Z35/'Effectifs CVS moyens'!Z35</f>
        <v>7245.468762338438</v>
      </c>
      <c r="AA35" s="72">
        <f>'Masses CVS'!AA35/'Effectifs CVS moyens'!AA35</f>
        <v>9126.9729480238657</v>
      </c>
      <c r="AB35" s="72">
        <f>'Masses CVS'!AB35/'Effectifs CVS moyens'!AB35</f>
        <v>6289.6290492987328</v>
      </c>
      <c r="AC35" s="72">
        <f>'Masses CVS'!AC35/'Effectifs CVS moyens'!AC35</f>
        <v>9435.4714059949547</v>
      </c>
      <c r="AD35" s="72">
        <f>'Masses CVS'!AD35/'Effectifs CVS moyens'!AD35</f>
        <v>6324.6061027215983</v>
      </c>
      <c r="AE35" s="72">
        <f>'Masses CVS'!AE35/'Effectifs CVS moyens'!AE35</f>
        <v>5113.7384053976239</v>
      </c>
      <c r="AF35" s="72">
        <f>'Masses CVS'!AF35/'Effectifs CVS moyens'!AF35</f>
        <v>6133.01786984095</v>
      </c>
      <c r="AG35" s="72">
        <f>'Masses CVS'!AG35/'Effectifs CVS moyens'!AG35</f>
        <v>5958.9868774670995</v>
      </c>
      <c r="AH35" s="72">
        <f>'Masses CVS'!AH35/'Effectifs CVS moyens'!AH35</f>
        <v>4857.6243720348893</v>
      </c>
      <c r="AI35" s="72">
        <f>'Masses CVS'!AI35/'Effectifs CVS moyens'!AI35</f>
        <v>5574.6053373425857</v>
      </c>
      <c r="AJ35" s="72">
        <f>'Masses CVS'!AJ35/'Effectifs CVS moyens'!AJ35</f>
        <v>5737.9732452180669</v>
      </c>
      <c r="AK35" s="72">
        <f>'Masses CVS'!AK35/'Effectifs CVS moyens'!AK35</f>
        <v>7295.4186016760386</v>
      </c>
      <c r="AL35" s="72">
        <f>'Masses CVS'!AL35/'Effectifs CVS moyens'!AL35</f>
        <v>4457.4812920863751</v>
      </c>
      <c r="AM35" s="72">
        <f>'Masses CVS'!AM35/'Effectifs CVS moyens'!AM35</f>
        <v>6096.9293194488155</v>
      </c>
      <c r="AN35" s="72">
        <f>'Masses CVS'!AN35/'Effectifs CVS moyens'!AN35</f>
        <v>4086.7960801201557</v>
      </c>
      <c r="AO35" s="72">
        <f>'Masses CVS'!AO35/'Effectifs CVS moyens'!AO35</f>
        <v>4631.1204242035064</v>
      </c>
      <c r="AP35" s="72">
        <f>'Masses CVS'!AP35/'Effectifs CVS moyens'!AP35</f>
        <v>3874.9368451082896</v>
      </c>
      <c r="AQ35" s="72">
        <f>'Masses CVS'!AQ35/'Effectifs CVS moyens'!AQ35</f>
        <v>8817.6178736837246</v>
      </c>
      <c r="AR35" s="72">
        <f>'Masses CVS'!AR35/'Effectifs CVS moyens'!AR35</f>
        <v>7626.4227943780779</v>
      </c>
      <c r="AS35" s="72">
        <f>'Masses CVS'!AS35/'Effectifs CVS moyens'!AS35</f>
        <v>9670.3422312067105</v>
      </c>
      <c r="AT35" s="72">
        <f>'Masses CVS'!AT35/'Effectifs CVS moyens'!AT35</f>
        <v>9365.340388976465</v>
      </c>
      <c r="AU35" s="72">
        <f>'Masses CVS'!AU35/'Effectifs CVS moyens'!AU35</f>
        <v>5933.2700791843881</v>
      </c>
      <c r="AV35" s="72">
        <f>'Masses CVS'!AV35/'Effectifs CVS moyens'!AV35</f>
        <v>8524.1180963915886</v>
      </c>
      <c r="AW35" s="72">
        <f>'Masses CVS'!AW35/'Effectifs CVS moyens'!AW35</f>
        <v>9803.2036640388924</v>
      </c>
      <c r="AX35" s="72">
        <f>'Masses CVS'!AX35/'Effectifs CVS moyens'!AX35</f>
        <v>6187.1335192643828</v>
      </c>
      <c r="AY35" s="72">
        <f>'Masses CVS'!AY35/'Effectifs CVS moyens'!AY35</f>
        <v>4461.8950934570694</v>
      </c>
      <c r="AZ35" s="72">
        <f>'Masses CVS'!AZ35/'Effectifs CVS moyens'!AZ35</f>
        <v>7419.2600919630195</v>
      </c>
      <c r="BA35" s="72">
        <f>'Masses CVS'!BA35/'Effectifs CVS moyens'!BA35</f>
        <v>4648.5626744964056</v>
      </c>
      <c r="BB35" s="72">
        <f>'Masses CVS'!BB35/'Effectifs CVS moyens'!BB35</f>
        <v>5440.4353680426411</v>
      </c>
      <c r="BC35" s="72">
        <f>'Masses CVS'!BC35/'Effectifs CVS moyens'!BC35</f>
        <v>4055.7705729276822</v>
      </c>
      <c r="BD35" s="72">
        <f>'Masses CVS'!BD35/'Effectifs CVS moyens'!BD35</f>
        <v>4794.5174153804019</v>
      </c>
      <c r="BE35" s="72">
        <f>'Masses CVS'!BE35/'Effectifs CVS moyens'!BE35</f>
        <v>4545.281451552647</v>
      </c>
      <c r="BF35" s="72" t="e">
        <f>'Masses CVS'!BF35/'Effectifs CVS moyens'!BF35</f>
        <v>#DIV/0!</v>
      </c>
      <c r="BG35" s="72">
        <f>'Masses CVS'!BG35/'Effectifs CVS moyens'!BG35</f>
        <v>4301.4724372356432</v>
      </c>
      <c r="BH35" s="72">
        <f>'Masses CVS'!BH35/'Effectifs CVS moyens'!BH35</f>
        <v>4178.2161387332326</v>
      </c>
    </row>
    <row r="36" spans="1:60" s="36" customFormat="1" hidden="1" x14ac:dyDescent="0.2">
      <c r="A36" s="138">
        <f t="shared" si="0"/>
        <v>38533</v>
      </c>
      <c r="B36" s="75">
        <f>'Masses CVS'!B36/'Effectifs CVS moyens'!B36</f>
        <v>6035.4435175291837</v>
      </c>
      <c r="C36" s="173">
        <f>'Masses CVS'!C36/'Effectifs CVS moyens'!C36</f>
        <v>6075.1924737293339</v>
      </c>
      <c r="D36" s="76">
        <f>'Masses CVS'!D36/'Effectifs CVS moyens'!D36</f>
        <v>6899.5076326457956</v>
      </c>
      <c r="E36" s="77">
        <f>'Masses CVS'!E36/'Effectifs CVS moyens'!E36</f>
        <v>5194.5234669290185</v>
      </c>
      <c r="F36" s="77">
        <f>'Masses CVS'!F36/'Effectifs CVS moyens'!F36</f>
        <v>5874.7279730213459</v>
      </c>
      <c r="G36" s="77">
        <f>'Masses CVS'!G36/'Effectifs CVS moyens'!G36</f>
        <v>5922.8796313149569</v>
      </c>
      <c r="H36" s="69">
        <f>'Masses CVS'!H36/'Effectifs CVS moyens'!H36</f>
        <v>4962.5818874023598</v>
      </c>
      <c r="I36" s="78">
        <f>'Masses CVS'!I36/'Effectifs CVS moyens'!I36</f>
        <v>6174.9771186700764</v>
      </c>
      <c r="J36" s="77">
        <f>'Masses CVS'!J36/'Effectifs CVS moyens'!J36</f>
        <v>4908.1464050699897</v>
      </c>
      <c r="K36" s="77">
        <f>'Masses CVS'!K36/'Effectifs CVS moyens'!K36</f>
        <v>6120.1318690339558</v>
      </c>
      <c r="L36" s="77">
        <f>'Masses CVS'!L36/'Effectifs CVS moyens'!L36</f>
        <v>144247.60339408522</v>
      </c>
      <c r="M36" s="77">
        <f>'Masses CVS'!M36/'Effectifs CVS moyens'!M36</f>
        <v>6739.9638963474954</v>
      </c>
      <c r="N36" s="77">
        <f>'Masses CVS'!N36/'Effectifs CVS moyens'!N36</f>
        <v>5429.9293516105545</v>
      </c>
      <c r="O36" s="77">
        <f>'Masses CVS'!O36/'Effectifs CVS moyens'!O36</f>
        <v>5399.7159547373767</v>
      </c>
      <c r="P36" s="77">
        <f>'Masses CVS'!P36/'Effectifs CVS moyens'!P36</f>
        <v>6374.8553766562845</v>
      </c>
      <c r="Q36" s="77">
        <f>'Masses CVS'!Q36/'Effectifs CVS moyens'!Q36</f>
        <v>10539.016874244204</v>
      </c>
      <c r="R36" s="77">
        <f>'Masses CVS'!R36/'Effectifs CVS moyens'!R36</f>
        <v>8570.21771231397</v>
      </c>
      <c r="S36" s="77">
        <f>'Masses CVS'!S36/'Effectifs CVS moyens'!S36</f>
        <v>9354.4235185042235</v>
      </c>
      <c r="T36" s="77">
        <f>'Masses CVS'!T36/'Effectifs CVS moyens'!T36</f>
        <v>6462.2081949526464</v>
      </c>
      <c r="U36" s="77">
        <f>'Masses CVS'!U36/'Effectifs CVS moyens'!U36</f>
        <v>6495.2395108372102</v>
      </c>
      <c r="V36" s="77">
        <f>'Masses CVS'!V36/'Effectifs CVS moyens'!V36</f>
        <v>8710.2939245152556</v>
      </c>
      <c r="W36" s="77">
        <f>'Masses CVS'!W36/'Effectifs CVS moyens'!W36</f>
        <v>6914.6312287481805</v>
      </c>
      <c r="X36" s="77">
        <f>'Masses CVS'!X36/'Effectifs CVS moyens'!X36</f>
        <v>7265.247673461311</v>
      </c>
      <c r="Y36" s="77">
        <f>'Masses CVS'!Y36/'Effectifs CVS moyens'!Y36</f>
        <v>7771.9480285726222</v>
      </c>
      <c r="Z36" s="77">
        <f>'Masses CVS'!Z36/'Effectifs CVS moyens'!Z36</f>
        <v>7214.915391134472</v>
      </c>
      <c r="AA36" s="77">
        <f>'Masses CVS'!AA36/'Effectifs CVS moyens'!AA36</f>
        <v>9089.4310860082933</v>
      </c>
      <c r="AB36" s="77">
        <f>'Masses CVS'!AB36/'Effectifs CVS moyens'!AB36</f>
        <v>6322.8496424107061</v>
      </c>
      <c r="AC36" s="77">
        <f>'Masses CVS'!AC36/'Effectifs CVS moyens'!AC36</f>
        <v>9579.7701653606146</v>
      </c>
      <c r="AD36" s="77">
        <f>'Masses CVS'!AD36/'Effectifs CVS moyens'!AD36</f>
        <v>6381.6822855469054</v>
      </c>
      <c r="AE36" s="77">
        <f>'Masses CVS'!AE36/'Effectifs CVS moyens'!AE36</f>
        <v>5194.5234669290185</v>
      </c>
      <c r="AF36" s="77">
        <f>'Masses CVS'!AF36/'Effectifs CVS moyens'!AF36</f>
        <v>6268.0132482274757</v>
      </c>
      <c r="AG36" s="77">
        <f>'Masses CVS'!AG36/'Effectifs CVS moyens'!AG36</f>
        <v>6075.8637746909444</v>
      </c>
      <c r="AH36" s="77">
        <f>'Masses CVS'!AH36/'Effectifs CVS moyens'!AH36</f>
        <v>4926.2686328698383</v>
      </c>
      <c r="AI36" s="77">
        <f>'Masses CVS'!AI36/'Effectifs CVS moyens'!AI36</f>
        <v>5599.4325901385282</v>
      </c>
      <c r="AJ36" s="77">
        <f>'Masses CVS'!AJ36/'Effectifs CVS moyens'!AJ36</f>
        <v>5788.1905022791934</v>
      </c>
      <c r="AK36" s="77">
        <f>'Masses CVS'!AK36/'Effectifs CVS moyens'!AK36</f>
        <v>7333.7234841633108</v>
      </c>
      <c r="AL36" s="77">
        <f>'Masses CVS'!AL36/'Effectifs CVS moyens'!AL36</f>
        <v>4474.1985103693287</v>
      </c>
      <c r="AM36" s="77">
        <f>'Masses CVS'!AM36/'Effectifs CVS moyens'!AM36</f>
        <v>6126.3779628483571</v>
      </c>
      <c r="AN36" s="77">
        <f>'Masses CVS'!AN36/'Effectifs CVS moyens'!AN36</f>
        <v>4094.5667071109938</v>
      </c>
      <c r="AO36" s="77">
        <f>'Masses CVS'!AO36/'Effectifs CVS moyens'!AO36</f>
        <v>4652.7298861402141</v>
      </c>
      <c r="AP36" s="77">
        <f>'Masses CVS'!AP36/'Effectifs CVS moyens'!AP36</f>
        <v>3879.4628307457474</v>
      </c>
      <c r="AQ36" s="77">
        <f>'Masses CVS'!AQ36/'Effectifs CVS moyens'!AQ36</f>
        <v>8844.5871958280659</v>
      </c>
      <c r="AR36" s="77">
        <f>'Masses CVS'!AR36/'Effectifs CVS moyens'!AR36</f>
        <v>7654.5657586025363</v>
      </c>
      <c r="AS36" s="77">
        <f>'Masses CVS'!AS36/'Effectifs CVS moyens'!AS36</f>
        <v>9592.3489356941263</v>
      </c>
      <c r="AT36" s="69">
        <f>'Masses CVS'!AT36/'Effectifs CVS moyens'!AT36</f>
        <v>9370.7958454445834</v>
      </c>
      <c r="AU36" s="69">
        <f>'Masses CVS'!AU36/'Effectifs CVS moyens'!AU36</f>
        <v>5983.4062206074259</v>
      </c>
      <c r="AV36" s="77">
        <f>'Masses CVS'!AV36/'Effectifs CVS moyens'!AV36</f>
        <v>8587.3479866881189</v>
      </c>
      <c r="AW36" s="77">
        <f>'Masses CVS'!AW36/'Effectifs CVS moyens'!AW36</f>
        <v>9835.1007423836563</v>
      </c>
      <c r="AX36" s="77">
        <f>'Masses CVS'!AX36/'Effectifs CVS moyens'!AX36</f>
        <v>6170.8192678382738</v>
      </c>
      <c r="AY36" s="77">
        <f>'Masses CVS'!AY36/'Effectifs CVS moyens'!AY36</f>
        <v>4485.2080330416875</v>
      </c>
      <c r="AZ36" s="77">
        <f>'Masses CVS'!AZ36/'Effectifs CVS moyens'!AZ36</f>
        <v>7181.9036929832591</v>
      </c>
      <c r="BA36" s="77">
        <f>'Masses CVS'!BA36/'Effectifs CVS moyens'!BA36</f>
        <v>4695.6380036963474</v>
      </c>
      <c r="BB36" s="77">
        <f>'Masses CVS'!BB36/'Effectifs CVS moyens'!BB36</f>
        <v>5451.7496791058484</v>
      </c>
      <c r="BC36" s="77">
        <f>'Masses CVS'!BC36/'Effectifs CVS moyens'!BC36</f>
        <v>4051.595759617052</v>
      </c>
      <c r="BD36" s="77">
        <f>'Masses CVS'!BD36/'Effectifs CVS moyens'!BD36</f>
        <v>4780.5590401744985</v>
      </c>
      <c r="BE36" s="77">
        <f>'Masses CVS'!BE36/'Effectifs CVS moyens'!BE36</f>
        <v>4572.4615404358519</v>
      </c>
      <c r="BF36" s="77" t="e">
        <f>'Masses CVS'!BF36/'Effectifs CVS moyens'!BF36</f>
        <v>#DIV/0!</v>
      </c>
      <c r="BG36" s="77">
        <f>'Masses CVS'!BG36/'Effectifs CVS moyens'!BG36</f>
        <v>4305.6284235314824</v>
      </c>
      <c r="BH36" s="77">
        <f>'Masses CVS'!BH36/'Effectifs CVS moyens'!BH36</f>
        <v>4183.7852744030697</v>
      </c>
    </row>
    <row r="37" spans="1:60" s="36" customFormat="1" hidden="1" x14ac:dyDescent="0.2">
      <c r="A37" s="138">
        <f t="shared" si="0"/>
        <v>38625</v>
      </c>
      <c r="B37" s="75">
        <f>'Masses CVS'!B37/'Effectifs CVS moyens'!B37</f>
        <v>6098.4493590487564</v>
      </c>
      <c r="C37" s="173">
        <f>'Masses CVS'!C37/'Effectifs CVS moyens'!C37</f>
        <v>6137.1837016570453</v>
      </c>
      <c r="D37" s="76">
        <f>'Masses CVS'!D37/'Effectifs CVS moyens'!D37</f>
        <v>6967.8773398279236</v>
      </c>
      <c r="E37" s="77">
        <f>'Masses CVS'!E37/'Effectifs CVS moyens'!E37</f>
        <v>5237.107139044253</v>
      </c>
      <c r="F37" s="77">
        <f>'Masses CVS'!F37/'Effectifs CVS moyens'!F37</f>
        <v>5941.5602116018563</v>
      </c>
      <c r="G37" s="77">
        <f>'Masses CVS'!G37/'Effectifs CVS moyens'!G37</f>
        <v>5988.2697019261741</v>
      </c>
      <c r="H37" s="69">
        <f>'Masses CVS'!H37/'Effectifs CVS moyens'!H37</f>
        <v>5068.8132586986667</v>
      </c>
      <c r="I37" s="78">
        <f>'Masses CVS'!I37/'Effectifs CVS moyens'!I37</f>
        <v>6238.5689886570617</v>
      </c>
      <c r="J37" s="77">
        <f>'Masses CVS'!J37/'Effectifs CVS moyens'!J37</f>
        <v>4969.2783729549274</v>
      </c>
      <c r="K37" s="77">
        <f>'Masses CVS'!K37/'Effectifs CVS moyens'!K37</f>
        <v>6186.652734455326</v>
      </c>
      <c r="L37" s="77">
        <f>'Masses CVS'!L37/'Effectifs CVS moyens'!L37</f>
        <v>145274.53371307754</v>
      </c>
      <c r="M37" s="77">
        <f>'Masses CVS'!M37/'Effectifs CVS moyens'!M37</f>
        <v>6776.9074718054053</v>
      </c>
      <c r="N37" s="77">
        <f>'Masses CVS'!N37/'Effectifs CVS moyens'!N37</f>
        <v>5477.5299407485982</v>
      </c>
      <c r="O37" s="77">
        <f>'Masses CVS'!O37/'Effectifs CVS moyens'!O37</f>
        <v>5475.1701161904202</v>
      </c>
      <c r="P37" s="77">
        <f>'Masses CVS'!P37/'Effectifs CVS moyens'!P37</f>
        <v>6414.4170023976567</v>
      </c>
      <c r="Q37" s="77">
        <f>'Masses CVS'!Q37/'Effectifs CVS moyens'!Q37</f>
        <v>10412.877696208967</v>
      </c>
      <c r="R37" s="77">
        <f>'Masses CVS'!R37/'Effectifs CVS moyens'!R37</f>
        <v>8581.5308813340907</v>
      </c>
      <c r="S37" s="77">
        <f>'Masses CVS'!S37/'Effectifs CVS moyens'!S37</f>
        <v>9498.0589443028039</v>
      </c>
      <c r="T37" s="77">
        <f>'Masses CVS'!T37/'Effectifs CVS moyens'!T37</f>
        <v>6517.8645042218068</v>
      </c>
      <c r="U37" s="77">
        <f>'Masses CVS'!U37/'Effectifs CVS moyens'!U37</f>
        <v>6561.0035460065037</v>
      </c>
      <c r="V37" s="77">
        <f>'Masses CVS'!V37/'Effectifs CVS moyens'!V37</f>
        <v>8873.0996002190386</v>
      </c>
      <c r="W37" s="77">
        <f>'Masses CVS'!W37/'Effectifs CVS moyens'!W37</f>
        <v>6991.9403645975844</v>
      </c>
      <c r="X37" s="77">
        <f>'Masses CVS'!X37/'Effectifs CVS moyens'!X37</f>
        <v>7367.845339746068</v>
      </c>
      <c r="Y37" s="77">
        <f>'Masses CVS'!Y37/'Effectifs CVS moyens'!Y37</f>
        <v>7889.0003391604887</v>
      </c>
      <c r="Z37" s="77">
        <f>'Masses CVS'!Z37/'Effectifs CVS moyens'!Z37</f>
        <v>7301.5781658145306</v>
      </c>
      <c r="AA37" s="77">
        <f>'Masses CVS'!AA37/'Effectifs CVS moyens'!AA37</f>
        <v>9272.7753608156381</v>
      </c>
      <c r="AB37" s="77">
        <f>'Masses CVS'!AB37/'Effectifs CVS moyens'!AB37</f>
        <v>6391.5170141908502</v>
      </c>
      <c r="AC37" s="77">
        <f>'Masses CVS'!AC37/'Effectifs CVS moyens'!AC37</f>
        <v>9569.294901310288</v>
      </c>
      <c r="AD37" s="77">
        <f>'Masses CVS'!AD37/'Effectifs CVS moyens'!AD37</f>
        <v>6411.5736251645503</v>
      </c>
      <c r="AE37" s="77">
        <f>'Masses CVS'!AE37/'Effectifs CVS moyens'!AE37</f>
        <v>5237.107139044253</v>
      </c>
      <c r="AF37" s="77">
        <f>'Masses CVS'!AF37/'Effectifs CVS moyens'!AF37</f>
        <v>6331.8677034419034</v>
      </c>
      <c r="AG37" s="77">
        <f>'Masses CVS'!AG37/'Effectifs CVS moyens'!AG37</f>
        <v>6131.8182267514558</v>
      </c>
      <c r="AH37" s="77">
        <f>'Masses CVS'!AH37/'Effectifs CVS moyens'!AH37</f>
        <v>4963.5402254708069</v>
      </c>
      <c r="AI37" s="77">
        <f>'Masses CVS'!AI37/'Effectifs CVS moyens'!AI37</f>
        <v>5653.9981893882241</v>
      </c>
      <c r="AJ37" s="77">
        <f>'Masses CVS'!AJ37/'Effectifs CVS moyens'!AJ37</f>
        <v>5810.0110222229305</v>
      </c>
      <c r="AK37" s="77">
        <f>'Masses CVS'!AK37/'Effectifs CVS moyens'!AK37</f>
        <v>7399.6671855935838</v>
      </c>
      <c r="AL37" s="77">
        <f>'Masses CVS'!AL37/'Effectifs CVS moyens'!AL37</f>
        <v>4531.8485147193142</v>
      </c>
      <c r="AM37" s="77">
        <f>'Masses CVS'!AM37/'Effectifs CVS moyens'!AM37</f>
        <v>6204.7600866709399</v>
      </c>
      <c r="AN37" s="77">
        <f>'Masses CVS'!AN37/'Effectifs CVS moyens'!AN37</f>
        <v>4165.3310041977138</v>
      </c>
      <c r="AO37" s="77">
        <f>'Masses CVS'!AO37/'Effectifs CVS moyens'!AO37</f>
        <v>4736.3435607364027</v>
      </c>
      <c r="AP37" s="77">
        <f>'Masses CVS'!AP37/'Effectifs CVS moyens'!AP37</f>
        <v>3946.1658014158329</v>
      </c>
      <c r="AQ37" s="77">
        <f>'Masses CVS'!AQ37/'Effectifs CVS moyens'!AQ37</f>
        <v>8915.7207560431798</v>
      </c>
      <c r="AR37" s="77">
        <f>'Masses CVS'!AR37/'Effectifs CVS moyens'!AR37</f>
        <v>7756.6961659158469</v>
      </c>
      <c r="AS37" s="77">
        <f>'Masses CVS'!AS37/'Effectifs CVS moyens'!AS37</f>
        <v>9717.6167915382593</v>
      </c>
      <c r="AT37" s="69">
        <f>'Masses CVS'!AT37/'Effectifs CVS moyens'!AT37</f>
        <v>9407.6278904411483</v>
      </c>
      <c r="AU37" s="69">
        <f>'Masses CVS'!AU37/'Effectifs CVS moyens'!AU37</f>
        <v>6050.1872060110245</v>
      </c>
      <c r="AV37" s="77">
        <f>'Masses CVS'!AV37/'Effectifs CVS moyens'!AV37</f>
        <v>8640.8158108227981</v>
      </c>
      <c r="AW37" s="77">
        <f>'Masses CVS'!AW37/'Effectifs CVS moyens'!AW37</f>
        <v>9903.5076971371363</v>
      </c>
      <c r="AX37" s="77">
        <f>'Masses CVS'!AX37/'Effectifs CVS moyens'!AX37</f>
        <v>6176.7579482096544</v>
      </c>
      <c r="AY37" s="77">
        <f>'Masses CVS'!AY37/'Effectifs CVS moyens'!AY37</f>
        <v>4601.0929807997572</v>
      </c>
      <c r="AZ37" s="77">
        <f>'Masses CVS'!AZ37/'Effectifs CVS moyens'!AZ37</f>
        <v>7223.0166298865852</v>
      </c>
      <c r="BA37" s="77">
        <f>'Masses CVS'!BA37/'Effectifs CVS moyens'!BA37</f>
        <v>4712.3993019189566</v>
      </c>
      <c r="BB37" s="77">
        <f>'Masses CVS'!BB37/'Effectifs CVS moyens'!BB37</f>
        <v>5534.0993800090519</v>
      </c>
      <c r="BC37" s="77">
        <f>'Masses CVS'!BC37/'Effectifs CVS moyens'!BC37</f>
        <v>4126.5683472618084</v>
      </c>
      <c r="BD37" s="77">
        <f>'Masses CVS'!BD37/'Effectifs CVS moyens'!BD37</f>
        <v>4834.3797533088436</v>
      </c>
      <c r="BE37" s="77">
        <f>'Masses CVS'!BE37/'Effectifs CVS moyens'!BE37</f>
        <v>4597.1249125416061</v>
      </c>
      <c r="BF37" s="77" t="e">
        <f>'Masses CVS'!BF37/'Effectifs CVS moyens'!BF37</f>
        <v>#DIV/0!</v>
      </c>
      <c r="BG37" s="77">
        <f>'Masses CVS'!BG37/'Effectifs CVS moyens'!BG37</f>
        <v>4360.9084795888893</v>
      </c>
      <c r="BH37" s="77">
        <f>'Masses CVS'!BH37/'Effectifs CVS moyens'!BH37</f>
        <v>4241.0311768259771</v>
      </c>
    </row>
    <row r="38" spans="1:60" s="36" customFormat="1" ht="12" hidden="1" thickBot="1" x14ac:dyDescent="0.25">
      <c r="A38" s="139">
        <f t="shared" si="0"/>
        <v>38716</v>
      </c>
      <c r="B38" s="65">
        <f>'Masses CVS'!B38/'Effectifs CVS moyens'!B38</f>
        <v>6137.2642341297897</v>
      </c>
      <c r="C38" s="180">
        <f>'Masses CVS'!C38/'Effectifs CVS moyens'!C38</f>
        <v>6178.6190351749628</v>
      </c>
      <c r="D38" s="66">
        <f>'Masses CVS'!D38/'Effectifs CVS moyens'!D38</f>
        <v>7021.2586564460398</v>
      </c>
      <c r="E38" s="67">
        <f>'Masses CVS'!E38/'Effectifs CVS moyens'!E38</f>
        <v>5276.1911747466411</v>
      </c>
      <c r="F38" s="67">
        <f>'Masses CVS'!F38/'Effectifs CVS moyens'!F38</f>
        <v>5979.3638372781334</v>
      </c>
      <c r="G38" s="67">
        <f>'Masses CVS'!G38/'Effectifs CVS moyens'!G38</f>
        <v>6029.5556121330483</v>
      </c>
      <c r="H38" s="67">
        <f>'Masses CVS'!H38/'Effectifs CVS moyens'!H38</f>
        <v>5054.3874325931693</v>
      </c>
      <c r="I38" s="68">
        <f>'Masses CVS'!I38/'Effectifs CVS moyens'!I38</f>
        <v>6280.1991185661282</v>
      </c>
      <c r="J38" s="67">
        <f>'Masses CVS'!J38/'Effectifs CVS moyens'!J38</f>
        <v>4987.871770404362</v>
      </c>
      <c r="K38" s="67">
        <f>'Masses CVS'!K38/'Effectifs CVS moyens'!K38</f>
        <v>6232.6452578189492</v>
      </c>
      <c r="L38" s="67">
        <f>'Masses CVS'!L38/'Effectifs CVS moyens'!L38</f>
        <v>147425.91388485633</v>
      </c>
      <c r="M38" s="67">
        <f>'Masses CVS'!M38/'Effectifs CVS moyens'!M38</f>
        <v>6895.5607785267584</v>
      </c>
      <c r="N38" s="67">
        <f>'Masses CVS'!N38/'Effectifs CVS moyens'!N38</f>
        <v>5520.4231282710316</v>
      </c>
      <c r="O38" s="67">
        <f>'Masses CVS'!O38/'Effectifs CVS moyens'!O38</f>
        <v>5550.4687653615902</v>
      </c>
      <c r="P38" s="67">
        <f>'Masses CVS'!P38/'Effectifs CVS moyens'!P38</f>
        <v>6457.4725469829327</v>
      </c>
      <c r="Q38" s="67">
        <f>'Masses CVS'!Q38/'Effectifs CVS moyens'!Q38</f>
        <v>10532.642144135601</v>
      </c>
      <c r="R38" s="67">
        <f>'Masses CVS'!R38/'Effectifs CVS moyens'!R38</f>
        <v>8694.6004949622493</v>
      </c>
      <c r="S38" s="67">
        <f>'Masses CVS'!S38/'Effectifs CVS moyens'!S38</f>
        <v>9623.2172742030325</v>
      </c>
      <c r="T38" s="67">
        <f>'Masses CVS'!T38/'Effectifs CVS moyens'!T38</f>
        <v>6563.4671845128159</v>
      </c>
      <c r="U38" s="67">
        <f>'Masses CVS'!U38/'Effectifs CVS moyens'!U38</f>
        <v>6621.6157756699404</v>
      </c>
      <c r="V38" s="67">
        <f>'Masses CVS'!V38/'Effectifs CVS moyens'!V38</f>
        <v>8917.5816559488012</v>
      </c>
      <c r="W38" s="67">
        <f>'Masses CVS'!W38/'Effectifs CVS moyens'!W38</f>
        <v>7044.6712187217481</v>
      </c>
      <c r="X38" s="67">
        <f>'Masses CVS'!X38/'Effectifs CVS moyens'!X38</f>
        <v>7420.450540376999</v>
      </c>
      <c r="Y38" s="67">
        <f>'Masses CVS'!Y38/'Effectifs CVS moyens'!Y38</f>
        <v>7872.1335596215458</v>
      </c>
      <c r="Z38" s="67">
        <f>'Masses CVS'!Z38/'Effectifs CVS moyens'!Z38</f>
        <v>7315.3797432383362</v>
      </c>
      <c r="AA38" s="67">
        <f>'Masses CVS'!AA38/'Effectifs CVS moyens'!AA38</f>
        <v>9170.1068075740259</v>
      </c>
      <c r="AB38" s="67">
        <f>'Masses CVS'!AB38/'Effectifs CVS moyens'!AB38</f>
        <v>6452.6882943392229</v>
      </c>
      <c r="AC38" s="67">
        <f>'Masses CVS'!AC38/'Effectifs CVS moyens'!AC38</f>
        <v>9683.655863101887</v>
      </c>
      <c r="AD38" s="67">
        <f>'Masses CVS'!AD38/'Effectifs CVS moyens'!AD38</f>
        <v>6489.4738797981636</v>
      </c>
      <c r="AE38" s="67">
        <f>'Masses CVS'!AE38/'Effectifs CVS moyens'!AE38</f>
        <v>5276.1911747466411</v>
      </c>
      <c r="AF38" s="67">
        <f>'Masses CVS'!AF38/'Effectifs CVS moyens'!AF38</f>
        <v>6409.7295799698259</v>
      </c>
      <c r="AG38" s="67">
        <f>'Masses CVS'!AG38/'Effectifs CVS moyens'!AG38</f>
        <v>6243.6509684300072</v>
      </c>
      <c r="AH38" s="67">
        <f>'Masses CVS'!AH38/'Effectifs CVS moyens'!AH38</f>
        <v>4986.286154704364</v>
      </c>
      <c r="AI38" s="67">
        <f>'Masses CVS'!AI38/'Effectifs CVS moyens'!AI38</f>
        <v>5710.4076401965658</v>
      </c>
      <c r="AJ38" s="67">
        <f>'Masses CVS'!AJ38/'Effectifs CVS moyens'!AJ38</f>
        <v>5862.6943358049884</v>
      </c>
      <c r="AK38" s="67">
        <f>'Masses CVS'!AK38/'Effectifs CVS moyens'!AK38</f>
        <v>7470.5560132313331</v>
      </c>
      <c r="AL38" s="67">
        <f>'Masses CVS'!AL38/'Effectifs CVS moyens'!AL38</f>
        <v>4584.0707952524835</v>
      </c>
      <c r="AM38" s="67">
        <f>'Masses CVS'!AM38/'Effectifs CVS moyens'!AM38</f>
        <v>6245.5167017720796</v>
      </c>
      <c r="AN38" s="67">
        <f>'Masses CVS'!AN38/'Effectifs CVS moyens'!AN38</f>
        <v>4203.7816196418989</v>
      </c>
      <c r="AO38" s="67">
        <f>'Masses CVS'!AO38/'Effectifs CVS moyens'!AO38</f>
        <v>4814.3563240672011</v>
      </c>
      <c r="AP38" s="67">
        <f>'Masses CVS'!AP38/'Effectifs CVS moyens'!AP38</f>
        <v>3971.12254414571</v>
      </c>
      <c r="AQ38" s="67">
        <f>'Masses CVS'!AQ38/'Effectifs CVS moyens'!AQ38</f>
        <v>8918.3654988071412</v>
      </c>
      <c r="AR38" s="67">
        <f>'Masses CVS'!AR38/'Effectifs CVS moyens'!AR38</f>
        <v>7776.6869745389213</v>
      </c>
      <c r="AS38" s="67">
        <f>'Masses CVS'!AS38/'Effectifs CVS moyens'!AS38</f>
        <v>9778.8557113645402</v>
      </c>
      <c r="AT38" s="67">
        <f>'Masses CVS'!AT38/'Effectifs CVS moyens'!AT38</f>
        <v>9495.329701333756</v>
      </c>
      <c r="AU38" s="67">
        <f>'Masses CVS'!AU38/'Effectifs CVS moyens'!AU38</f>
        <v>6118.4347655971715</v>
      </c>
      <c r="AV38" s="67">
        <f>'Masses CVS'!AV38/'Effectifs CVS moyens'!AV38</f>
        <v>8725.0420687784517</v>
      </c>
      <c r="AW38" s="67">
        <f>'Masses CVS'!AW38/'Effectifs CVS moyens'!AW38</f>
        <v>10069.514998177163</v>
      </c>
      <c r="AX38" s="67">
        <f>'Masses CVS'!AX38/'Effectifs CVS moyens'!AX38</f>
        <v>6181.1981537527236</v>
      </c>
      <c r="AY38" s="67">
        <f>'Masses CVS'!AY38/'Effectifs CVS moyens'!AY38</f>
        <v>4588.661719100437</v>
      </c>
      <c r="AZ38" s="67">
        <f>'Masses CVS'!AZ38/'Effectifs CVS moyens'!AZ38</f>
        <v>7271.7893325172099</v>
      </c>
      <c r="BA38" s="67">
        <f>'Masses CVS'!BA38/'Effectifs CVS moyens'!BA38</f>
        <v>4714.5700927967237</v>
      </c>
      <c r="BB38" s="67">
        <f>'Masses CVS'!BB38/'Effectifs CVS moyens'!BB38</f>
        <v>5573.0219246732704</v>
      </c>
      <c r="BC38" s="67">
        <f>'Masses CVS'!BC38/'Effectifs CVS moyens'!BC38</f>
        <v>4136.7668345942338</v>
      </c>
      <c r="BD38" s="67">
        <f>'Masses CVS'!BD38/'Effectifs CVS moyens'!BD38</f>
        <v>4859.3528834797899</v>
      </c>
      <c r="BE38" s="67">
        <f>'Masses CVS'!BE38/'Effectifs CVS moyens'!BE38</f>
        <v>4625.0605782887478</v>
      </c>
      <c r="BF38" s="67" t="e">
        <f>'Masses CVS'!BF38/'Effectifs CVS moyens'!BF38</f>
        <v>#DIV/0!</v>
      </c>
      <c r="BG38" s="67">
        <f>'Masses CVS'!BG38/'Effectifs CVS moyens'!BG38</f>
        <v>4375.687546398528</v>
      </c>
      <c r="BH38" s="67">
        <f>'Masses CVS'!BH38/'Effectifs CVS moyens'!BH38</f>
        <v>4248.1625554635075</v>
      </c>
    </row>
    <row r="39" spans="1:60" s="36" customFormat="1" hidden="1" x14ac:dyDescent="0.2">
      <c r="A39" s="140">
        <f t="shared" si="0"/>
        <v>38806</v>
      </c>
      <c r="B39" s="70">
        <f>'Masses CVS'!B39/'Effectifs CVS moyens'!B39</f>
        <v>6200.8538786520039</v>
      </c>
      <c r="C39" s="181">
        <f>'Masses CVS'!C39/'Effectifs CVS moyens'!C39</f>
        <v>6241.4871327160026</v>
      </c>
      <c r="D39" s="71">
        <f>'Masses CVS'!D39/'Effectifs CVS moyens'!D39</f>
        <v>7104.6438134867585</v>
      </c>
      <c r="E39" s="72">
        <f>'Masses CVS'!E39/'Effectifs CVS moyens'!E39</f>
        <v>5305.4864056123333</v>
      </c>
      <c r="F39" s="72">
        <f>'Masses CVS'!F39/'Effectifs CVS moyens'!F39</f>
        <v>6044.3381630907888</v>
      </c>
      <c r="G39" s="72">
        <f>'Masses CVS'!G39/'Effectifs CVS moyens'!G39</f>
        <v>6093.5395687918317</v>
      </c>
      <c r="H39" s="72">
        <f>'Masses CVS'!H39/'Effectifs CVS moyens'!H39</f>
        <v>5135.0113877382746</v>
      </c>
      <c r="I39" s="73">
        <f>'Masses CVS'!I39/'Effectifs CVS moyens'!I39</f>
        <v>6347.7376348300741</v>
      </c>
      <c r="J39" s="72">
        <f>'Masses CVS'!J39/'Effectifs CVS moyens'!J39</f>
        <v>5021.8722193044086</v>
      </c>
      <c r="K39" s="72">
        <f>'Masses CVS'!K39/'Effectifs CVS moyens'!K39</f>
        <v>6302.5868505905946</v>
      </c>
      <c r="L39" s="72">
        <f>'Masses CVS'!L39/'Effectifs CVS moyens'!L39</f>
        <v>142743.49838214004</v>
      </c>
      <c r="M39" s="72">
        <f>'Masses CVS'!M39/'Effectifs CVS moyens'!M39</f>
        <v>6893.3365560921211</v>
      </c>
      <c r="N39" s="72">
        <f>'Masses CVS'!N39/'Effectifs CVS moyens'!N39</f>
        <v>5546.5193507799713</v>
      </c>
      <c r="O39" s="72">
        <f>'Masses CVS'!O39/'Effectifs CVS moyens'!O39</f>
        <v>5590.9058362692222</v>
      </c>
      <c r="P39" s="72">
        <f>'Masses CVS'!P39/'Effectifs CVS moyens'!P39</f>
        <v>6477.1355849460788</v>
      </c>
      <c r="Q39" s="72">
        <f>'Masses CVS'!Q39/'Effectifs CVS moyens'!Q39</f>
        <v>10630.430571046227</v>
      </c>
      <c r="R39" s="72">
        <f>'Masses CVS'!R39/'Effectifs CVS moyens'!R39</f>
        <v>8685.4340605928319</v>
      </c>
      <c r="S39" s="72">
        <f>'Masses CVS'!S39/'Effectifs CVS moyens'!S39</f>
        <v>9775.0507408540907</v>
      </c>
      <c r="T39" s="72">
        <f>'Masses CVS'!T39/'Effectifs CVS moyens'!T39</f>
        <v>6596.2480669664401</v>
      </c>
      <c r="U39" s="72">
        <f>'Masses CVS'!U39/'Effectifs CVS moyens'!U39</f>
        <v>6679.6677620567025</v>
      </c>
      <c r="V39" s="72">
        <f>'Masses CVS'!V39/'Effectifs CVS moyens'!V39</f>
        <v>9000.3807194394285</v>
      </c>
      <c r="W39" s="72">
        <f>'Masses CVS'!W39/'Effectifs CVS moyens'!W39</f>
        <v>7135.9999942454806</v>
      </c>
      <c r="X39" s="72">
        <f>'Masses CVS'!X39/'Effectifs CVS moyens'!X39</f>
        <v>7506.255663221461</v>
      </c>
      <c r="Y39" s="72">
        <f>'Masses CVS'!Y39/'Effectifs CVS moyens'!Y39</f>
        <v>8072.247605821658</v>
      </c>
      <c r="Z39" s="72">
        <f>'Masses CVS'!Z39/'Effectifs CVS moyens'!Z39</f>
        <v>7520.8757481516714</v>
      </c>
      <c r="AA39" s="72">
        <f>'Masses CVS'!AA39/'Effectifs CVS moyens'!AA39</f>
        <v>9341.2655313044597</v>
      </c>
      <c r="AB39" s="72">
        <f>'Masses CVS'!AB39/'Effectifs CVS moyens'!AB39</f>
        <v>6499.9927064622279</v>
      </c>
      <c r="AC39" s="72">
        <f>'Masses CVS'!AC39/'Effectifs CVS moyens'!AC39</f>
        <v>10013.821000005197</v>
      </c>
      <c r="AD39" s="72">
        <f>'Masses CVS'!AD39/'Effectifs CVS moyens'!AD39</f>
        <v>6584.5578867672875</v>
      </c>
      <c r="AE39" s="72">
        <f>'Masses CVS'!AE39/'Effectifs CVS moyens'!AE39</f>
        <v>5305.4864056123333</v>
      </c>
      <c r="AF39" s="72">
        <f>'Masses CVS'!AF39/'Effectifs CVS moyens'!AF39</f>
        <v>6417.1272514308966</v>
      </c>
      <c r="AG39" s="72">
        <f>'Masses CVS'!AG39/'Effectifs CVS moyens'!AG39</f>
        <v>6242.0934109674345</v>
      </c>
      <c r="AH39" s="72">
        <f>'Masses CVS'!AH39/'Effectifs CVS moyens'!AH39</f>
        <v>5021.2836602409352</v>
      </c>
      <c r="AI39" s="72">
        <f>'Masses CVS'!AI39/'Effectifs CVS moyens'!AI39</f>
        <v>5728.5207568764245</v>
      </c>
      <c r="AJ39" s="72">
        <f>'Masses CVS'!AJ39/'Effectifs CVS moyens'!AJ39</f>
        <v>5904.5068195024733</v>
      </c>
      <c r="AK39" s="72">
        <f>'Masses CVS'!AK39/'Effectifs CVS moyens'!AK39</f>
        <v>7519.5586560076554</v>
      </c>
      <c r="AL39" s="72">
        <f>'Masses CVS'!AL39/'Effectifs CVS moyens'!AL39</f>
        <v>4582.0285077083163</v>
      </c>
      <c r="AM39" s="72">
        <f>'Masses CVS'!AM39/'Effectifs CVS moyens'!AM39</f>
        <v>6295.2045696040614</v>
      </c>
      <c r="AN39" s="72">
        <f>'Masses CVS'!AN39/'Effectifs CVS moyens'!AN39</f>
        <v>4223.6869442219422</v>
      </c>
      <c r="AO39" s="72">
        <f>'Masses CVS'!AO39/'Effectifs CVS moyens'!AO39</f>
        <v>4818.9726194614359</v>
      </c>
      <c r="AP39" s="72">
        <f>'Masses CVS'!AP39/'Effectifs CVS moyens'!AP39</f>
        <v>3997.6871797752956</v>
      </c>
      <c r="AQ39" s="72">
        <f>'Masses CVS'!AQ39/'Effectifs CVS moyens'!AQ39</f>
        <v>9092.7437714090829</v>
      </c>
      <c r="AR39" s="72">
        <f>'Masses CVS'!AR39/'Effectifs CVS moyens'!AR39</f>
        <v>7862.2862611990386</v>
      </c>
      <c r="AS39" s="72">
        <f>'Masses CVS'!AS39/'Effectifs CVS moyens'!AS39</f>
        <v>9877.0454088612132</v>
      </c>
      <c r="AT39" s="72">
        <f>'Masses CVS'!AT39/'Effectifs CVS moyens'!AT39</f>
        <v>9905.8494809667045</v>
      </c>
      <c r="AU39" s="72">
        <f>'Masses CVS'!AU39/'Effectifs CVS moyens'!AU39</f>
        <v>6142.343850528624</v>
      </c>
      <c r="AV39" s="72">
        <f>'Masses CVS'!AV39/'Effectifs CVS moyens'!AV39</f>
        <v>8819.2518892869539</v>
      </c>
      <c r="AW39" s="72">
        <f>'Masses CVS'!AW39/'Effectifs CVS moyens'!AW39</f>
        <v>10065.00300747202</v>
      </c>
      <c r="AX39" s="72">
        <f>'Masses CVS'!AX39/'Effectifs CVS moyens'!AX39</f>
        <v>6245.5257652012006</v>
      </c>
      <c r="AY39" s="72">
        <f>'Masses CVS'!AY39/'Effectifs CVS moyens'!AY39</f>
        <v>4642.1030464013693</v>
      </c>
      <c r="AZ39" s="72">
        <f>'Masses CVS'!AZ39/'Effectifs CVS moyens'!AZ39</f>
        <v>7262.8627862009325</v>
      </c>
      <c r="BA39" s="72">
        <f>'Masses CVS'!BA39/'Effectifs CVS moyens'!BA39</f>
        <v>4789.3881106147201</v>
      </c>
      <c r="BB39" s="72">
        <f>'Masses CVS'!BB39/'Effectifs CVS moyens'!BB39</f>
        <v>5613.15909495294</v>
      </c>
      <c r="BC39" s="72">
        <f>'Masses CVS'!BC39/'Effectifs CVS moyens'!BC39</f>
        <v>4176.7452967697591</v>
      </c>
      <c r="BD39" s="72">
        <f>'Masses CVS'!BD39/'Effectifs CVS moyens'!BD39</f>
        <v>4925.6727952174051</v>
      </c>
      <c r="BE39" s="72">
        <f>'Masses CVS'!BE39/'Effectifs CVS moyens'!BE39</f>
        <v>4669.4242948758128</v>
      </c>
      <c r="BF39" s="72" t="e">
        <f>'Masses CVS'!BF39/'Effectifs CVS moyens'!BF39</f>
        <v>#DIV/0!</v>
      </c>
      <c r="BG39" s="72">
        <f>'Masses CVS'!BG39/'Effectifs CVS moyens'!BG39</f>
        <v>4426.621120957253</v>
      </c>
      <c r="BH39" s="72">
        <f>'Masses CVS'!BH39/'Effectifs CVS moyens'!BH39</f>
        <v>4307.1600311138882</v>
      </c>
    </row>
    <row r="40" spans="1:60" s="36" customFormat="1" hidden="1" x14ac:dyDescent="0.2">
      <c r="A40" s="138">
        <f t="shared" si="0"/>
        <v>38898</v>
      </c>
      <c r="B40" s="75">
        <f>'Masses CVS'!B40/'Effectifs CVS moyens'!B40</f>
        <v>6223.5228860760644</v>
      </c>
      <c r="C40" s="173">
        <f>'Masses CVS'!C40/'Effectifs CVS moyens'!C40</f>
        <v>6265.6994168178826</v>
      </c>
      <c r="D40" s="76">
        <f>'Masses CVS'!D40/'Effectifs CVS moyens'!D40</f>
        <v>7156.4864282284598</v>
      </c>
      <c r="E40" s="77">
        <f>'Masses CVS'!E40/'Effectifs CVS moyens'!E40</f>
        <v>5352.1535178494669</v>
      </c>
      <c r="F40" s="77">
        <f>'Masses CVS'!F40/'Effectifs CVS moyens'!F40</f>
        <v>6059.2018731280186</v>
      </c>
      <c r="G40" s="77">
        <f>'Masses CVS'!G40/'Effectifs CVS moyens'!G40</f>
        <v>6109.897917421491</v>
      </c>
      <c r="H40" s="69">
        <f>'Masses CVS'!H40/'Effectifs CVS moyens'!H40</f>
        <v>5143.3775821538238</v>
      </c>
      <c r="I40" s="78">
        <f>'Masses CVS'!I40/'Effectifs CVS moyens'!I40</f>
        <v>6368.9662906867479</v>
      </c>
      <c r="J40" s="77">
        <f>'Masses CVS'!J40/'Effectifs CVS moyens'!J40</f>
        <v>5056.7955952965149</v>
      </c>
      <c r="K40" s="77">
        <f>'Masses CVS'!K40/'Effectifs CVS moyens'!K40</f>
        <v>6315.3916254849419</v>
      </c>
      <c r="L40" s="77">
        <f>'Masses CVS'!L40/'Effectifs CVS moyens'!L40</f>
        <v>151508.0241683721</v>
      </c>
      <c r="M40" s="77">
        <f>'Masses CVS'!M40/'Effectifs CVS moyens'!M40</f>
        <v>6972.1172773401395</v>
      </c>
      <c r="N40" s="77">
        <f>'Masses CVS'!N40/'Effectifs CVS moyens'!N40</f>
        <v>5569.9779466097161</v>
      </c>
      <c r="O40" s="77">
        <f>'Masses CVS'!O40/'Effectifs CVS moyens'!O40</f>
        <v>5657.3201687082046</v>
      </c>
      <c r="P40" s="77">
        <f>'Masses CVS'!P40/'Effectifs CVS moyens'!P40</f>
        <v>6520.4430233921548</v>
      </c>
      <c r="Q40" s="77">
        <f>'Masses CVS'!Q40/'Effectifs CVS moyens'!Q40</f>
        <v>10649.874999516638</v>
      </c>
      <c r="R40" s="77">
        <f>'Masses CVS'!R40/'Effectifs CVS moyens'!R40</f>
        <v>8796.232708769212</v>
      </c>
      <c r="S40" s="77">
        <f>'Masses CVS'!S40/'Effectifs CVS moyens'!S40</f>
        <v>9781.4519160658128</v>
      </c>
      <c r="T40" s="77">
        <f>'Masses CVS'!T40/'Effectifs CVS moyens'!T40</f>
        <v>6660.1967048264969</v>
      </c>
      <c r="U40" s="77">
        <f>'Masses CVS'!U40/'Effectifs CVS moyens'!U40</f>
        <v>6712.7268889080851</v>
      </c>
      <c r="V40" s="77">
        <f>'Masses CVS'!V40/'Effectifs CVS moyens'!V40</f>
        <v>9041.5658544965991</v>
      </c>
      <c r="W40" s="77">
        <f>'Masses CVS'!W40/'Effectifs CVS moyens'!W40</f>
        <v>7197.418554864852</v>
      </c>
      <c r="X40" s="77">
        <f>'Masses CVS'!X40/'Effectifs CVS moyens'!X40</f>
        <v>7557.5222219708839</v>
      </c>
      <c r="Y40" s="77">
        <f>'Masses CVS'!Y40/'Effectifs CVS moyens'!Y40</f>
        <v>8143.0297071777532</v>
      </c>
      <c r="Z40" s="77">
        <f>'Masses CVS'!Z40/'Effectifs CVS moyens'!Z40</f>
        <v>7545.4762549574098</v>
      </c>
      <c r="AA40" s="77">
        <f>'Masses CVS'!AA40/'Effectifs CVS moyens'!AA40</f>
        <v>9497.1289836325614</v>
      </c>
      <c r="AB40" s="77">
        <f>'Masses CVS'!AB40/'Effectifs CVS moyens'!AB40</f>
        <v>6574.9275523686401</v>
      </c>
      <c r="AC40" s="77">
        <f>'Masses CVS'!AC40/'Effectifs CVS moyens'!AC40</f>
        <v>10138.01139450701</v>
      </c>
      <c r="AD40" s="77">
        <f>'Masses CVS'!AD40/'Effectifs CVS moyens'!AD40</f>
        <v>6513.9633927364584</v>
      </c>
      <c r="AE40" s="77">
        <f>'Masses CVS'!AE40/'Effectifs CVS moyens'!AE40</f>
        <v>5352.1535178494669</v>
      </c>
      <c r="AF40" s="77">
        <f>'Masses CVS'!AF40/'Effectifs CVS moyens'!AF40</f>
        <v>6504.437355672163</v>
      </c>
      <c r="AG40" s="77">
        <f>'Masses CVS'!AG40/'Effectifs CVS moyens'!AG40</f>
        <v>6332.7981359879568</v>
      </c>
      <c r="AH40" s="77">
        <f>'Masses CVS'!AH40/'Effectifs CVS moyens'!AH40</f>
        <v>5055.8792543865811</v>
      </c>
      <c r="AI40" s="77">
        <f>'Masses CVS'!AI40/'Effectifs CVS moyens'!AI40</f>
        <v>5772.8675612935222</v>
      </c>
      <c r="AJ40" s="77">
        <f>'Masses CVS'!AJ40/'Effectifs CVS moyens'!AJ40</f>
        <v>5933.6940168433694</v>
      </c>
      <c r="AK40" s="77">
        <f>'Masses CVS'!AK40/'Effectifs CVS moyens'!AK40</f>
        <v>7576.0850702527332</v>
      </c>
      <c r="AL40" s="77">
        <f>'Masses CVS'!AL40/'Effectifs CVS moyens'!AL40</f>
        <v>4623.8193273505194</v>
      </c>
      <c r="AM40" s="77">
        <f>'Masses CVS'!AM40/'Effectifs CVS moyens'!AM40</f>
        <v>6319.3310694486172</v>
      </c>
      <c r="AN40" s="77">
        <f>'Masses CVS'!AN40/'Effectifs CVS moyens'!AN40</f>
        <v>4244.933786766921</v>
      </c>
      <c r="AO40" s="77">
        <f>'Masses CVS'!AO40/'Effectifs CVS moyens'!AO40</f>
        <v>4834.126029530622</v>
      </c>
      <c r="AP40" s="77">
        <f>'Masses CVS'!AP40/'Effectifs CVS moyens'!AP40</f>
        <v>4023.0086541148289</v>
      </c>
      <c r="AQ40" s="77">
        <f>'Masses CVS'!AQ40/'Effectifs CVS moyens'!AQ40</f>
        <v>9109.9396113526745</v>
      </c>
      <c r="AR40" s="77">
        <f>'Masses CVS'!AR40/'Effectifs CVS moyens'!AR40</f>
        <v>7849.5121678813312</v>
      </c>
      <c r="AS40" s="77">
        <f>'Masses CVS'!AS40/'Effectifs CVS moyens'!AS40</f>
        <v>9912.1007693935044</v>
      </c>
      <c r="AT40" s="69">
        <f>'Masses CVS'!AT40/'Effectifs CVS moyens'!AT40</f>
        <v>9695.320210452539</v>
      </c>
      <c r="AU40" s="69">
        <f>'Masses CVS'!AU40/'Effectifs CVS moyens'!AU40</f>
        <v>6179.5276546054029</v>
      </c>
      <c r="AV40" s="77">
        <f>'Masses CVS'!AV40/'Effectifs CVS moyens'!AV40</f>
        <v>8859.9019553690414</v>
      </c>
      <c r="AW40" s="77">
        <f>'Masses CVS'!AW40/'Effectifs CVS moyens'!AW40</f>
        <v>10151.485432418353</v>
      </c>
      <c r="AX40" s="77">
        <f>'Masses CVS'!AX40/'Effectifs CVS moyens'!AX40</f>
        <v>6285.2151523009561</v>
      </c>
      <c r="AY40" s="77">
        <f>'Masses CVS'!AY40/'Effectifs CVS moyens'!AY40</f>
        <v>4652.5277209856595</v>
      </c>
      <c r="AZ40" s="77">
        <f>'Masses CVS'!AZ40/'Effectifs CVS moyens'!AZ40</f>
        <v>7399.955079419914</v>
      </c>
      <c r="BA40" s="77">
        <f>'Masses CVS'!BA40/'Effectifs CVS moyens'!BA40</f>
        <v>4810.6535147140658</v>
      </c>
      <c r="BB40" s="77">
        <f>'Masses CVS'!BB40/'Effectifs CVS moyens'!BB40</f>
        <v>5635.0235590215234</v>
      </c>
      <c r="BC40" s="77">
        <f>'Masses CVS'!BC40/'Effectifs CVS moyens'!BC40</f>
        <v>4204.8602474462123</v>
      </c>
      <c r="BD40" s="77">
        <f>'Masses CVS'!BD40/'Effectifs CVS moyens'!BD40</f>
        <v>4969.7887401915114</v>
      </c>
      <c r="BE40" s="77">
        <f>'Masses CVS'!BE40/'Effectifs CVS moyens'!BE40</f>
        <v>4703.1754071953901</v>
      </c>
      <c r="BF40" s="77" t="e">
        <f>'Masses CVS'!BF40/'Effectifs CVS moyens'!BF40</f>
        <v>#DIV/0!</v>
      </c>
      <c r="BG40" s="77">
        <f>'Masses CVS'!BG40/'Effectifs CVS moyens'!BG40</f>
        <v>4450.624383917766</v>
      </c>
      <c r="BH40" s="77">
        <f>'Masses CVS'!BH40/'Effectifs CVS moyens'!BH40</f>
        <v>4334.3908003666793</v>
      </c>
    </row>
    <row r="41" spans="1:60" s="36" customFormat="1" hidden="1" x14ac:dyDescent="0.2">
      <c r="A41" s="138">
        <f t="shared" si="0"/>
        <v>38990</v>
      </c>
      <c r="B41" s="75">
        <f>'Masses CVS'!B41/'Effectifs CVS moyens'!B41</f>
        <v>6253.9799623867157</v>
      </c>
      <c r="C41" s="173">
        <f>'Masses CVS'!C41/'Effectifs CVS moyens'!C41</f>
        <v>6295.1209521263345</v>
      </c>
      <c r="D41" s="76">
        <f>'Masses CVS'!D41/'Effectifs CVS moyens'!D41</f>
        <v>7188.3950264608784</v>
      </c>
      <c r="E41" s="77">
        <f>'Masses CVS'!E41/'Effectifs CVS moyens'!E41</f>
        <v>5372.1340069318467</v>
      </c>
      <c r="F41" s="77">
        <f>'Masses CVS'!F41/'Effectifs CVS moyens'!F41</f>
        <v>6093.8167873457805</v>
      </c>
      <c r="G41" s="77">
        <f>'Masses CVS'!G41/'Effectifs CVS moyens'!G41</f>
        <v>6143.1241701718973</v>
      </c>
      <c r="H41" s="69">
        <f>'Masses CVS'!H41/'Effectifs CVS moyens'!H41</f>
        <v>5208.0840745104197</v>
      </c>
      <c r="I41" s="78">
        <f>'Masses CVS'!I41/'Effectifs CVS moyens'!I41</f>
        <v>6402.1002998912118</v>
      </c>
      <c r="J41" s="77">
        <f>'Masses CVS'!J41/'Effectifs CVS moyens'!J41</f>
        <v>5069.4678456551219</v>
      </c>
      <c r="K41" s="77">
        <f>'Masses CVS'!K41/'Effectifs CVS moyens'!K41</f>
        <v>6352.9580868567118</v>
      </c>
      <c r="L41" s="77">
        <f>'Masses CVS'!L41/'Effectifs CVS moyens'!L41</f>
        <v>147949.24647656089</v>
      </c>
      <c r="M41" s="77">
        <f>'Masses CVS'!M41/'Effectifs CVS moyens'!M41</f>
        <v>6972.0691870513292</v>
      </c>
      <c r="N41" s="77">
        <f>'Masses CVS'!N41/'Effectifs CVS moyens'!N41</f>
        <v>5605.6051617683879</v>
      </c>
      <c r="O41" s="77">
        <f>'Masses CVS'!O41/'Effectifs CVS moyens'!O41</f>
        <v>5692.8136883352663</v>
      </c>
      <c r="P41" s="77">
        <f>'Masses CVS'!P41/'Effectifs CVS moyens'!P41</f>
        <v>6561.6450877341304</v>
      </c>
      <c r="Q41" s="77">
        <f>'Masses CVS'!Q41/'Effectifs CVS moyens'!Q41</f>
        <v>10776.688238931192</v>
      </c>
      <c r="R41" s="77">
        <f>'Masses CVS'!R41/'Effectifs CVS moyens'!R41</f>
        <v>8885.5934294942472</v>
      </c>
      <c r="S41" s="77">
        <f>'Masses CVS'!S41/'Effectifs CVS moyens'!S41</f>
        <v>9784.5169733859584</v>
      </c>
      <c r="T41" s="77">
        <f>'Masses CVS'!T41/'Effectifs CVS moyens'!T41</f>
        <v>6721.8921068115478</v>
      </c>
      <c r="U41" s="77">
        <f>'Masses CVS'!U41/'Effectifs CVS moyens'!U41</f>
        <v>6766.3004167326262</v>
      </c>
      <c r="V41" s="77">
        <f>'Masses CVS'!V41/'Effectifs CVS moyens'!V41</f>
        <v>9076.6937162791255</v>
      </c>
      <c r="W41" s="77">
        <f>'Masses CVS'!W41/'Effectifs CVS moyens'!W41</f>
        <v>7275.7769882121574</v>
      </c>
      <c r="X41" s="77">
        <f>'Masses CVS'!X41/'Effectifs CVS moyens'!X41</f>
        <v>7601.0706892974385</v>
      </c>
      <c r="Y41" s="77">
        <f>'Masses CVS'!Y41/'Effectifs CVS moyens'!Y41</f>
        <v>8180.5988287021964</v>
      </c>
      <c r="Z41" s="77">
        <f>'Masses CVS'!Z41/'Effectifs CVS moyens'!Z41</f>
        <v>7608.3949097193608</v>
      </c>
      <c r="AA41" s="77">
        <f>'Masses CVS'!AA41/'Effectifs CVS moyens'!AA41</f>
        <v>9463.397589715174</v>
      </c>
      <c r="AB41" s="77">
        <f>'Masses CVS'!AB41/'Effectifs CVS moyens'!AB41</f>
        <v>6621.2418511896976</v>
      </c>
      <c r="AC41" s="77">
        <f>'Masses CVS'!AC41/'Effectifs CVS moyens'!AC41</f>
        <v>9842.3623289302868</v>
      </c>
      <c r="AD41" s="77">
        <f>'Masses CVS'!AD41/'Effectifs CVS moyens'!AD41</f>
        <v>6615.4331633844258</v>
      </c>
      <c r="AE41" s="77">
        <f>'Masses CVS'!AE41/'Effectifs CVS moyens'!AE41</f>
        <v>5372.1340069318467</v>
      </c>
      <c r="AF41" s="77">
        <f>'Masses CVS'!AF41/'Effectifs CVS moyens'!AF41</f>
        <v>6513.053216139615</v>
      </c>
      <c r="AG41" s="77">
        <f>'Masses CVS'!AG41/'Effectifs CVS moyens'!AG41</f>
        <v>6322.9040916815075</v>
      </c>
      <c r="AH41" s="77">
        <f>'Masses CVS'!AH41/'Effectifs CVS moyens'!AH41</f>
        <v>5081.1399780905494</v>
      </c>
      <c r="AI41" s="77">
        <f>'Masses CVS'!AI41/'Effectifs CVS moyens'!AI41</f>
        <v>5799.2855059407602</v>
      </c>
      <c r="AJ41" s="77">
        <f>'Masses CVS'!AJ41/'Effectifs CVS moyens'!AJ41</f>
        <v>5960.2158858458552</v>
      </c>
      <c r="AK41" s="77">
        <f>'Masses CVS'!AK41/'Effectifs CVS moyens'!AK41</f>
        <v>7629.5557876746834</v>
      </c>
      <c r="AL41" s="77">
        <f>'Masses CVS'!AL41/'Effectifs CVS moyens'!AL41</f>
        <v>4642.0956672065067</v>
      </c>
      <c r="AM41" s="77">
        <f>'Masses CVS'!AM41/'Effectifs CVS moyens'!AM41</f>
        <v>6385.4923940696499</v>
      </c>
      <c r="AN41" s="77">
        <f>'Masses CVS'!AN41/'Effectifs CVS moyens'!AN41</f>
        <v>4266.5342362552765</v>
      </c>
      <c r="AO41" s="77">
        <f>'Masses CVS'!AO41/'Effectifs CVS moyens'!AO41</f>
        <v>4874.7796099106899</v>
      </c>
      <c r="AP41" s="77">
        <f>'Masses CVS'!AP41/'Effectifs CVS moyens'!AP41</f>
        <v>4038.0030575114515</v>
      </c>
      <c r="AQ41" s="77">
        <f>'Masses CVS'!AQ41/'Effectifs CVS moyens'!AQ41</f>
        <v>9199.3164910287032</v>
      </c>
      <c r="AR41" s="77">
        <f>'Masses CVS'!AR41/'Effectifs CVS moyens'!AR41</f>
        <v>7924.20766674266</v>
      </c>
      <c r="AS41" s="77">
        <f>'Masses CVS'!AS41/'Effectifs CVS moyens'!AS41</f>
        <v>9883.2224008742505</v>
      </c>
      <c r="AT41" s="69">
        <f>'Masses CVS'!AT41/'Effectifs CVS moyens'!AT41</f>
        <v>9696.7737804222797</v>
      </c>
      <c r="AU41" s="69">
        <f>'Masses CVS'!AU41/'Effectifs CVS moyens'!AU41</f>
        <v>6228.2392289847112</v>
      </c>
      <c r="AV41" s="77">
        <f>'Masses CVS'!AV41/'Effectifs CVS moyens'!AV41</f>
        <v>8925.9490752655329</v>
      </c>
      <c r="AW41" s="77">
        <f>'Masses CVS'!AW41/'Effectifs CVS moyens'!AW41</f>
        <v>10204.202294058581</v>
      </c>
      <c r="AX41" s="77">
        <f>'Masses CVS'!AX41/'Effectifs CVS moyens'!AX41</f>
        <v>6343.5041535435621</v>
      </c>
      <c r="AY41" s="77">
        <f>'Masses CVS'!AY41/'Effectifs CVS moyens'!AY41</f>
        <v>4727.0715812739018</v>
      </c>
      <c r="AZ41" s="77">
        <f>'Masses CVS'!AZ41/'Effectifs CVS moyens'!AZ41</f>
        <v>7400.1828561226803</v>
      </c>
      <c r="BA41" s="77">
        <f>'Masses CVS'!BA41/'Effectifs CVS moyens'!BA41</f>
        <v>4827.5697270630981</v>
      </c>
      <c r="BB41" s="77">
        <f>'Masses CVS'!BB41/'Effectifs CVS moyens'!BB41</f>
        <v>5661.14600656122</v>
      </c>
      <c r="BC41" s="77">
        <f>'Masses CVS'!BC41/'Effectifs CVS moyens'!BC41</f>
        <v>4221.1443821289349</v>
      </c>
      <c r="BD41" s="77">
        <f>'Masses CVS'!BD41/'Effectifs CVS moyens'!BD41</f>
        <v>4944.7948815518057</v>
      </c>
      <c r="BE41" s="77">
        <f>'Masses CVS'!BE41/'Effectifs CVS moyens'!BE41</f>
        <v>4708.6774373412045</v>
      </c>
      <c r="BF41" s="77" t="e">
        <f>'Masses CVS'!BF41/'Effectifs CVS moyens'!BF41</f>
        <v>#DIV/0!</v>
      </c>
      <c r="BG41" s="77">
        <f>'Masses CVS'!BG41/'Effectifs CVS moyens'!BG41</f>
        <v>4464.2119200611578</v>
      </c>
      <c r="BH41" s="77">
        <f>'Masses CVS'!BH41/'Effectifs CVS moyens'!BH41</f>
        <v>4349.9982078316161</v>
      </c>
    </row>
    <row r="42" spans="1:60" s="36" customFormat="1" ht="12" hidden="1" thickBot="1" x14ac:dyDescent="0.25">
      <c r="A42" s="139">
        <f t="shared" si="0"/>
        <v>39081</v>
      </c>
      <c r="B42" s="65">
        <f>'Masses CVS'!B42/'Effectifs CVS moyens'!B42</f>
        <v>6309.3174161433608</v>
      </c>
      <c r="C42" s="180">
        <f>'Masses CVS'!C42/'Effectifs CVS moyens'!C42</f>
        <v>6352.5243251387674</v>
      </c>
      <c r="D42" s="66">
        <f>'Masses CVS'!D42/'Effectifs CVS moyens'!D42</f>
        <v>7264.9401430990347</v>
      </c>
      <c r="E42" s="67">
        <f>'Masses CVS'!E42/'Effectifs CVS moyens'!E42</f>
        <v>5452.5121729344937</v>
      </c>
      <c r="F42" s="67">
        <f>'Masses CVS'!F42/'Effectifs CVS moyens'!F42</f>
        <v>6143.7711275778465</v>
      </c>
      <c r="G42" s="67">
        <f>'Masses CVS'!G42/'Effectifs CVS moyens'!G42</f>
        <v>6195.4897428751856</v>
      </c>
      <c r="H42" s="67">
        <f>'Masses CVS'!H42/'Effectifs CVS moyens'!H42</f>
        <v>5228.3922017869854</v>
      </c>
      <c r="I42" s="68">
        <f>'Masses CVS'!I42/'Effectifs CVS moyens'!I42</f>
        <v>6462.9339343039437</v>
      </c>
      <c r="J42" s="67">
        <f>'Masses CVS'!J42/'Effectifs CVS moyens'!J42</f>
        <v>5086.0610778848359</v>
      </c>
      <c r="K42" s="67">
        <f>'Masses CVS'!K42/'Effectifs CVS moyens'!K42</f>
        <v>6413.1350753229754</v>
      </c>
      <c r="L42" s="67">
        <f>'Masses CVS'!L42/'Effectifs CVS moyens'!L42</f>
        <v>155448.73781880122</v>
      </c>
      <c r="M42" s="67">
        <f>'Masses CVS'!M42/'Effectifs CVS moyens'!M42</f>
        <v>7034.7601506100245</v>
      </c>
      <c r="N42" s="67">
        <f>'Masses CVS'!N42/'Effectifs CVS moyens'!N42</f>
        <v>5650.1250951318198</v>
      </c>
      <c r="O42" s="67">
        <f>'Masses CVS'!O42/'Effectifs CVS moyens'!O42</f>
        <v>5734.7715266051191</v>
      </c>
      <c r="P42" s="67">
        <f>'Masses CVS'!P42/'Effectifs CVS moyens'!P42</f>
        <v>6593.9323267521395</v>
      </c>
      <c r="Q42" s="67">
        <f>'Masses CVS'!Q42/'Effectifs CVS moyens'!Q42</f>
        <v>10772.232338025378</v>
      </c>
      <c r="R42" s="67">
        <f>'Masses CVS'!R42/'Effectifs CVS moyens'!R42</f>
        <v>8989.7605033458221</v>
      </c>
      <c r="S42" s="67">
        <f>'Masses CVS'!S42/'Effectifs CVS moyens'!S42</f>
        <v>9893.513013740554</v>
      </c>
      <c r="T42" s="67">
        <f>'Masses CVS'!T42/'Effectifs CVS moyens'!T42</f>
        <v>6821.8953468841055</v>
      </c>
      <c r="U42" s="67">
        <f>'Masses CVS'!U42/'Effectifs CVS moyens'!U42</f>
        <v>6847.2557113907451</v>
      </c>
      <c r="V42" s="67">
        <f>'Masses CVS'!V42/'Effectifs CVS moyens'!V42</f>
        <v>9231.4272388093141</v>
      </c>
      <c r="W42" s="67">
        <f>'Masses CVS'!W42/'Effectifs CVS moyens'!W42</f>
        <v>7330.9598905407456</v>
      </c>
      <c r="X42" s="67">
        <f>'Masses CVS'!X42/'Effectifs CVS moyens'!X42</f>
        <v>7681.9087910235603</v>
      </c>
      <c r="Y42" s="67">
        <f>'Masses CVS'!Y42/'Effectifs CVS moyens'!Y42</f>
        <v>8266.0926372424856</v>
      </c>
      <c r="Z42" s="67">
        <f>'Masses CVS'!Z42/'Effectifs CVS moyens'!Z42</f>
        <v>7681.9045301972865</v>
      </c>
      <c r="AA42" s="67">
        <f>'Masses CVS'!AA42/'Effectifs CVS moyens'!AA42</f>
        <v>9562.090600083322</v>
      </c>
      <c r="AB42" s="67">
        <f>'Masses CVS'!AB42/'Effectifs CVS moyens'!AB42</f>
        <v>6689.7487128528437</v>
      </c>
      <c r="AC42" s="67">
        <f>'Masses CVS'!AC42/'Effectifs CVS moyens'!AC42</f>
        <v>9959.9540894024394</v>
      </c>
      <c r="AD42" s="67">
        <f>'Masses CVS'!AD42/'Effectifs CVS moyens'!AD42</f>
        <v>6699.1559752233616</v>
      </c>
      <c r="AE42" s="67">
        <f>'Masses CVS'!AE42/'Effectifs CVS moyens'!AE42</f>
        <v>5452.5121729344937</v>
      </c>
      <c r="AF42" s="67">
        <f>'Masses CVS'!AF42/'Effectifs CVS moyens'!AF42</f>
        <v>6580.3157706351867</v>
      </c>
      <c r="AG42" s="67">
        <f>'Masses CVS'!AG42/'Effectifs CVS moyens'!AG42</f>
        <v>6468.4215639810773</v>
      </c>
      <c r="AH42" s="67">
        <f>'Masses CVS'!AH42/'Effectifs CVS moyens'!AH42</f>
        <v>5152.7864907891335</v>
      </c>
      <c r="AI42" s="67">
        <f>'Masses CVS'!AI42/'Effectifs CVS moyens'!AI42</f>
        <v>5867.635821916625</v>
      </c>
      <c r="AJ42" s="67">
        <f>'Masses CVS'!AJ42/'Effectifs CVS moyens'!AJ42</f>
        <v>6020.7267066409768</v>
      </c>
      <c r="AK42" s="67">
        <f>'Masses CVS'!AK42/'Effectifs CVS moyens'!AK42</f>
        <v>7704.6170047688574</v>
      </c>
      <c r="AL42" s="67">
        <f>'Masses CVS'!AL42/'Effectifs CVS moyens'!AL42</f>
        <v>4706.960956481028</v>
      </c>
      <c r="AM42" s="67">
        <f>'Masses CVS'!AM42/'Effectifs CVS moyens'!AM42</f>
        <v>6450.4806567179021</v>
      </c>
      <c r="AN42" s="67">
        <f>'Masses CVS'!AN42/'Effectifs CVS moyens'!AN42</f>
        <v>4302.9179594737798</v>
      </c>
      <c r="AO42" s="67">
        <f>'Masses CVS'!AO42/'Effectifs CVS moyens'!AO42</f>
        <v>4930.9418148581417</v>
      </c>
      <c r="AP42" s="67">
        <f>'Masses CVS'!AP42/'Effectifs CVS moyens'!AP42</f>
        <v>4067.75064479305</v>
      </c>
      <c r="AQ42" s="67">
        <f>'Masses CVS'!AQ42/'Effectifs CVS moyens'!AQ42</f>
        <v>9323.4331233219727</v>
      </c>
      <c r="AR42" s="67">
        <f>'Masses CVS'!AR42/'Effectifs CVS moyens'!AR42</f>
        <v>7977.1002689638653</v>
      </c>
      <c r="AS42" s="67">
        <f>'Masses CVS'!AS42/'Effectifs CVS moyens'!AS42</f>
        <v>9929.9491994621058</v>
      </c>
      <c r="AT42" s="67">
        <f>'Masses CVS'!AT42/'Effectifs CVS moyens'!AT42</f>
        <v>9794.4912919453418</v>
      </c>
      <c r="AU42" s="67">
        <f>'Masses CVS'!AU42/'Effectifs CVS moyens'!AU42</f>
        <v>6290.629650248562</v>
      </c>
      <c r="AV42" s="67">
        <f>'Masses CVS'!AV42/'Effectifs CVS moyens'!AV42</f>
        <v>9020.9324147236603</v>
      </c>
      <c r="AW42" s="67">
        <f>'Masses CVS'!AW42/'Effectifs CVS moyens'!AW42</f>
        <v>10276.697835795476</v>
      </c>
      <c r="AX42" s="67">
        <f>'Masses CVS'!AX42/'Effectifs CVS moyens'!AX42</f>
        <v>6427.251358997577</v>
      </c>
      <c r="AY42" s="67">
        <f>'Masses CVS'!AY42/'Effectifs CVS moyens'!AY42</f>
        <v>4730.6633484929471</v>
      </c>
      <c r="AZ42" s="67">
        <f>'Masses CVS'!AZ42/'Effectifs CVS moyens'!AZ42</f>
        <v>7436.2447452929555</v>
      </c>
      <c r="BA42" s="67">
        <f>'Masses CVS'!BA42/'Effectifs CVS moyens'!BA42</f>
        <v>4864.5214677732965</v>
      </c>
      <c r="BB42" s="67">
        <f>'Masses CVS'!BB42/'Effectifs CVS moyens'!BB42</f>
        <v>5688.7217915835117</v>
      </c>
      <c r="BC42" s="67">
        <f>'Masses CVS'!BC42/'Effectifs CVS moyens'!BC42</f>
        <v>4230.4357451397282</v>
      </c>
      <c r="BD42" s="67">
        <f>'Masses CVS'!BD42/'Effectifs CVS moyens'!BD42</f>
        <v>4982.0779720822893</v>
      </c>
      <c r="BE42" s="67">
        <f>'Masses CVS'!BE42/'Effectifs CVS moyens'!BE42</f>
        <v>4743.8755924790639</v>
      </c>
      <c r="BF42" s="67" t="e">
        <f>'Masses CVS'!BF42/'Effectifs CVS moyens'!BF42</f>
        <v>#DIV/0!</v>
      </c>
      <c r="BG42" s="67">
        <f>'Masses CVS'!BG42/'Effectifs CVS moyens'!BG42</f>
        <v>4481.0271003211355</v>
      </c>
      <c r="BH42" s="67">
        <f>'Masses CVS'!BH42/'Effectifs CVS moyens'!BH42</f>
        <v>4364.595088195073</v>
      </c>
    </row>
    <row r="43" spans="1:60" s="36" customFormat="1" hidden="1" x14ac:dyDescent="0.2">
      <c r="A43" s="140">
        <f t="shared" si="0"/>
        <v>39171</v>
      </c>
      <c r="B43" s="75">
        <f>'Masses CVS'!B43/'Effectifs CVS moyens'!B43</f>
        <v>6394.6013213895731</v>
      </c>
      <c r="C43" s="173">
        <f>'Masses CVS'!C43/'Effectifs CVS moyens'!C43</f>
        <v>6440.6688981726056</v>
      </c>
      <c r="D43" s="76">
        <f>'Masses CVS'!D43/'Effectifs CVS moyens'!D43</f>
        <v>7337.3899018280263</v>
      </c>
      <c r="E43" s="69">
        <f>'Masses CVS'!E43/'Effectifs CVS moyens'!E43</f>
        <v>5448.3782144850466</v>
      </c>
      <c r="F43" s="69">
        <f>'Masses CVS'!F43/'Effectifs CVS moyens'!F43</f>
        <v>6245.8911568919575</v>
      </c>
      <c r="G43" s="69">
        <f>'Masses CVS'!G43/'Effectifs CVS moyens'!G43</f>
        <v>6302.287426512954</v>
      </c>
      <c r="H43" s="69">
        <f>'Masses CVS'!H43/'Effectifs CVS moyens'!H43</f>
        <v>5277.5017237675993</v>
      </c>
      <c r="I43" s="78">
        <f>'Masses CVS'!I43/'Effectifs CVS moyens'!I43</f>
        <v>6555.6926173186857</v>
      </c>
      <c r="J43" s="69">
        <f>'Masses CVS'!J43/'Effectifs CVS moyens'!J43</f>
        <v>5116.5479336814187</v>
      </c>
      <c r="K43" s="69">
        <f>'Masses CVS'!K43/'Effectifs CVS moyens'!K43</f>
        <v>6535.9055657099179</v>
      </c>
      <c r="L43" s="69">
        <f>'Masses CVS'!L43/'Effectifs CVS moyens'!L43</f>
        <v>162017.4635747112</v>
      </c>
      <c r="M43" s="69">
        <f>'Masses CVS'!M43/'Effectifs CVS moyens'!M43</f>
        <v>7224.0960905596603</v>
      </c>
      <c r="N43" s="69">
        <f>'Masses CVS'!N43/'Effectifs CVS moyens'!N43</f>
        <v>5704.7324355675155</v>
      </c>
      <c r="O43" s="69">
        <f>'Masses CVS'!O43/'Effectifs CVS moyens'!O43</f>
        <v>5830.1371624264193</v>
      </c>
      <c r="P43" s="69">
        <f>'Masses CVS'!P43/'Effectifs CVS moyens'!P43</f>
        <v>6648.1890369853336</v>
      </c>
      <c r="Q43" s="69">
        <f>'Masses CVS'!Q43/'Effectifs CVS moyens'!Q43</f>
        <v>11301.066299343467</v>
      </c>
      <c r="R43" s="69">
        <f>'Masses CVS'!R43/'Effectifs CVS moyens'!R43</f>
        <v>9055.5523976348468</v>
      </c>
      <c r="S43" s="69">
        <f>'Masses CVS'!S43/'Effectifs CVS moyens'!S43</f>
        <v>9986.6937736120544</v>
      </c>
      <c r="T43" s="69">
        <f>'Masses CVS'!T43/'Effectifs CVS moyens'!T43</f>
        <v>6889.9166994115167</v>
      </c>
      <c r="U43" s="69">
        <f>'Masses CVS'!U43/'Effectifs CVS moyens'!U43</f>
        <v>6903.1375326877487</v>
      </c>
      <c r="V43" s="69">
        <f>'Masses CVS'!V43/'Effectifs CVS moyens'!V43</f>
        <v>9296.3619260325759</v>
      </c>
      <c r="W43" s="69">
        <f>'Masses CVS'!W43/'Effectifs CVS moyens'!W43</f>
        <v>7452.0095253543614</v>
      </c>
      <c r="X43" s="69">
        <f>'Masses CVS'!X43/'Effectifs CVS moyens'!X43</f>
        <v>7760.7931473214157</v>
      </c>
      <c r="Y43" s="69">
        <f>'Masses CVS'!Y43/'Effectifs CVS moyens'!Y43</f>
        <v>8333.6048376496692</v>
      </c>
      <c r="Z43" s="69">
        <f>'Masses CVS'!Z43/'Effectifs CVS moyens'!Z43</f>
        <v>7698.9110634531253</v>
      </c>
      <c r="AA43" s="69">
        <f>'Masses CVS'!AA43/'Effectifs CVS moyens'!AA43</f>
        <v>9729.6773942828659</v>
      </c>
      <c r="AB43" s="69">
        <f>'Masses CVS'!AB43/'Effectifs CVS moyens'!AB43</f>
        <v>6769.5284306732074</v>
      </c>
      <c r="AC43" s="69">
        <f>'Masses CVS'!AC43/'Effectifs CVS moyens'!AC43</f>
        <v>10088.25601314451</v>
      </c>
      <c r="AD43" s="69">
        <f>'Masses CVS'!AD43/'Effectifs CVS moyens'!AD43</f>
        <v>6738.032363229423</v>
      </c>
      <c r="AE43" s="69">
        <f>'Masses CVS'!AE43/'Effectifs CVS moyens'!AE43</f>
        <v>5448.3782144850466</v>
      </c>
      <c r="AF43" s="69">
        <f>'Masses CVS'!AF43/'Effectifs CVS moyens'!AF43</f>
        <v>6599.6997180279886</v>
      </c>
      <c r="AG43" s="69">
        <f>'Masses CVS'!AG43/'Effectifs CVS moyens'!AG43</f>
        <v>6470.4904046734428</v>
      </c>
      <c r="AH43" s="69">
        <f>'Masses CVS'!AH43/'Effectifs CVS moyens'!AH43</f>
        <v>5144.9240855140297</v>
      </c>
      <c r="AI43" s="69">
        <f>'Masses CVS'!AI43/'Effectifs CVS moyens'!AI43</f>
        <v>5899.0997712981771</v>
      </c>
      <c r="AJ43" s="69">
        <f>'Masses CVS'!AJ43/'Effectifs CVS moyens'!AJ43</f>
        <v>6062.446863746396</v>
      </c>
      <c r="AK43" s="69">
        <f>'Masses CVS'!AK43/'Effectifs CVS moyens'!AK43</f>
        <v>7794.6112486773645</v>
      </c>
      <c r="AL43" s="69">
        <f>'Masses CVS'!AL43/'Effectifs CVS moyens'!AL43</f>
        <v>4709.4071064016071</v>
      </c>
      <c r="AM43" s="69">
        <f>'Masses CVS'!AM43/'Effectifs CVS moyens'!AM43</f>
        <v>6499.9105152764178</v>
      </c>
      <c r="AN43" s="69">
        <f>'Masses CVS'!AN43/'Effectifs CVS moyens'!AN43</f>
        <v>4325.3684344663143</v>
      </c>
      <c r="AO43" s="69">
        <f>'Masses CVS'!AO43/'Effectifs CVS moyens'!AO43</f>
        <v>4956.6973144367421</v>
      </c>
      <c r="AP43" s="69">
        <f>'Masses CVS'!AP43/'Effectifs CVS moyens'!AP43</f>
        <v>4090.5305715625946</v>
      </c>
      <c r="AQ43" s="69">
        <f>'Masses CVS'!AQ43/'Effectifs CVS moyens'!AQ43</f>
        <v>9362.1272131658825</v>
      </c>
      <c r="AR43" s="69">
        <f>'Masses CVS'!AR43/'Effectifs CVS moyens'!AR43</f>
        <v>8024.393372804836</v>
      </c>
      <c r="AS43" s="69">
        <f>'Masses CVS'!AS43/'Effectifs CVS moyens'!AS43</f>
        <v>9971.0534744386805</v>
      </c>
      <c r="AT43" s="69">
        <f>'Masses CVS'!AT43/'Effectifs CVS moyens'!AT43</f>
        <v>10856.292212485349</v>
      </c>
      <c r="AU43" s="69">
        <f>'Masses CVS'!AU43/'Effectifs CVS moyens'!AU43</f>
        <v>6361.6189493770416</v>
      </c>
      <c r="AV43" s="69">
        <f>'Masses CVS'!AV43/'Effectifs CVS moyens'!AV43</f>
        <v>9236.0934620133467</v>
      </c>
      <c r="AW43" s="69">
        <f>'Masses CVS'!AW43/'Effectifs CVS moyens'!AW43</f>
        <v>10362.563304670659</v>
      </c>
      <c r="AX43" s="69">
        <f>'Masses CVS'!AX43/'Effectifs CVS moyens'!AX43</f>
        <v>6560.9125697744803</v>
      </c>
      <c r="AY43" s="69">
        <f>'Masses CVS'!AY43/'Effectifs CVS moyens'!AY43</f>
        <v>4738.5026664673906</v>
      </c>
      <c r="AZ43" s="69">
        <f>'Masses CVS'!AZ43/'Effectifs CVS moyens'!AZ43</f>
        <v>7533.7165380064434</v>
      </c>
      <c r="BA43" s="69">
        <f>'Masses CVS'!BA43/'Effectifs CVS moyens'!BA43</f>
        <v>4873.0768207390784</v>
      </c>
      <c r="BB43" s="69">
        <f>'Masses CVS'!BB43/'Effectifs CVS moyens'!BB43</f>
        <v>5721.2499614297867</v>
      </c>
      <c r="BC43" s="69">
        <f>'Masses CVS'!BC43/'Effectifs CVS moyens'!BC43</f>
        <v>4258.4255401830596</v>
      </c>
      <c r="BD43" s="69">
        <f>'Masses CVS'!BD43/'Effectifs CVS moyens'!BD43</f>
        <v>5027.2151400691309</v>
      </c>
      <c r="BE43" s="69">
        <f>'Masses CVS'!BE43/'Effectifs CVS moyens'!BE43</f>
        <v>4747.6900893217307</v>
      </c>
      <c r="BF43" s="69" t="e">
        <f>'Masses CVS'!BF43/'Effectifs CVS moyens'!BF43</f>
        <v>#DIV/0!</v>
      </c>
      <c r="BG43" s="69">
        <f>'Masses CVS'!BG43/'Effectifs CVS moyens'!BG43</f>
        <v>4510.817605822328</v>
      </c>
      <c r="BH43" s="69">
        <f>'Masses CVS'!BH43/'Effectifs CVS moyens'!BH43</f>
        <v>4391.5563389066338</v>
      </c>
    </row>
    <row r="44" spans="1:60" s="36" customFormat="1" hidden="1" x14ac:dyDescent="0.2">
      <c r="A44" s="138">
        <f t="shared" si="0"/>
        <v>39263</v>
      </c>
      <c r="B44" s="75">
        <f>'Masses CVS'!B44/'Effectifs CVS moyens'!B44</f>
        <v>6400.3737646129885</v>
      </c>
      <c r="C44" s="173">
        <f>'Masses CVS'!C44/'Effectifs CVS moyens'!C44</f>
        <v>6443.8714665210955</v>
      </c>
      <c r="D44" s="76">
        <f>'Masses CVS'!D44/'Effectifs CVS moyens'!D44</f>
        <v>7398.0587411174711</v>
      </c>
      <c r="E44" s="69">
        <f>'Masses CVS'!E44/'Effectifs CVS moyens'!E44</f>
        <v>5471.1209360077482</v>
      </c>
      <c r="F44" s="69">
        <f>'Masses CVS'!F44/'Effectifs CVS moyens'!F44</f>
        <v>6237.7850166335775</v>
      </c>
      <c r="G44" s="69">
        <f>'Masses CVS'!G44/'Effectifs CVS moyens'!G44</f>
        <v>6289.6107282114544</v>
      </c>
      <c r="H44" s="69">
        <f>'Masses CVS'!H44/'Effectifs CVS moyens'!H44</f>
        <v>5353.5159197765506</v>
      </c>
      <c r="I44" s="78">
        <f>'Masses CVS'!I44/'Effectifs CVS moyens'!I44</f>
        <v>6553.714897728426</v>
      </c>
      <c r="J44" s="69">
        <f>'Masses CVS'!J44/'Effectifs CVS moyens'!J44</f>
        <v>5187.9238507372957</v>
      </c>
      <c r="K44" s="69">
        <f>'Masses CVS'!K44/'Effectifs CVS moyens'!K44</f>
        <v>6507.2211739261684</v>
      </c>
      <c r="L44" s="69">
        <f>'Masses CVS'!L44/'Effectifs CVS moyens'!L44</f>
        <v>154884.8627058886</v>
      </c>
      <c r="M44" s="69">
        <f>'Masses CVS'!M44/'Effectifs CVS moyens'!M44</f>
        <v>7134.451463226098</v>
      </c>
      <c r="N44" s="69">
        <f>'Masses CVS'!N44/'Effectifs CVS moyens'!N44</f>
        <v>5729.814990812597</v>
      </c>
      <c r="O44" s="69">
        <f>'Masses CVS'!O44/'Effectifs CVS moyens'!O44</f>
        <v>5869.677584326947</v>
      </c>
      <c r="P44" s="69">
        <f>'Masses CVS'!P44/'Effectifs CVS moyens'!P44</f>
        <v>6682.0110797167081</v>
      </c>
      <c r="Q44" s="69">
        <f>'Masses CVS'!Q44/'Effectifs CVS moyens'!Q44</f>
        <v>10880.766419237076</v>
      </c>
      <c r="R44" s="69">
        <f>'Masses CVS'!R44/'Effectifs CVS moyens'!R44</f>
        <v>9145.32452532565</v>
      </c>
      <c r="S44" s="69">
        <f>'Masses CVS'!S44/'Effectifs CVS moyens'!S44</f>
        <v>10150.638642275855</v>
      </c>
      <c r="T44" s="69">
        <f>'Masses CVS'!T44/'Effectifs CVS moyens'!T44</f>
        <v>6882.8592624477633</v>
      </c>
      <c r="U44" s="69">
        <f>'Masses CVS'!U44/'Effectifs CVS moyens'!U44</f>
        <v>6939.7613065299947</v>
      </c>
      <c r="V44" s="69">
        <f>'Masses CVS'!V44/'Effectifs CVS moyens'!V44</f>
        <v>9299.9048994759687</v>
      </c>
      <c r="W44" s="69">
        <f>'Masses CVS'!W44/'Effectifs CVS moyens'!W44</f>
        <v>7489.1231396119192</v>
      </c>
      <c r="X44" s="69">
        <f>'Masses CVS'!X44/'Effectifs CVS moyens'!X44</f>
        <v>7780.1322253425569</v>
      </c>
      <c r="Y44" s="69">
        <f>'Masses CVS'!Y44/'Effectifs CVS moyens'!Y44</f>
        <v>8568.0290839111985</v>
      </c>
      <c r="Z44" s="69">
        <f>'Masses CVS'!Z44/'Effectifs CVS moyens'!Z44</f>
        <v>7992.3612822853129</v>
      </c>
      <c r="AA44" s="69">
        <f>'Masses CVS'!AA44/'Effectifs CVS moyens'!AA44</f>
        <v>9828.7204417965368</v>
      </c>
      <c r="AB44" s="69">
        <f>'Masses CVS'!AB44/'Effectifs CVS moyens'!AB44</f>
        <v>6822.2210391028812</v>
      </c>
      <c r="AC44" s="69">
        <f>'Masses CVS'!AC44/'Effectifs CVS moyens'!AC44</f>
        <v>10125.54513571791</v>
      </c>
      <c r="AD44" s="69">
        <f>'Masses CVS'!AD44/'Effectifs CVS moyens'!AD44</f>
        <v>6899.2599869794403</v>
      </c>
      <c r="AE44" s="69">
        <f>'Masses CVS'!AE44/'Effectifs CVS moyens'!AE44</f>
        <v>5471.1209360077482</v>
      </c>
      <c r="AF44" s="69">
        <f>'Masses CVS'!AF44/'Effectifs CVS moyens'!AF44</f>
        <v>6609.6771094154428</v>
      </c>
      <c r="AG44" s="69">
        <f>'Masses CVS'!AG44/'Effectifs CVS moyens'!AG44</f>
        <v>6472.9778605433221</v>
      </c>
      <c r="AH44" s="69">
        <f>'Masses CVS'!AH44/'Effectifs CVS moyens'!AH44</f>
        <v>5170.1608021578895</v>
      </c>
      <c r="AI44" s="69">
        <f>'Masses CVS'!AI44/'Effectifs CVS moyens'!AI44</f>
        <v>5929.8269696193192</v>
      </c>
      <c r="AJ44" s="69">
        <f>'Masses CVS'!AJ44/'Effectifs CVS moyens'!AJ44</f>
        <v>6100.4578875200941</v>
      </c>
      <c r="AK44" s="69">
        <f>'Masses CVS'!AK44/'Effectifs CVS moyens'!AK44</f>
        <v>7820.3799876344347</v>
      </c>
      <c r="AL44" s="69">
        <f>'Masses CVS'!AL44/'Effectifs CVS moyens'!AL44</f>
        <v>4742.0210514406008</v>
      </c>
      <c r="AM44" s="69">
        <f>'Masses CVS'!AM44/'Effectifs CVS moyens'!AM44</f>
        <v>6556.3164152210702</v>
      </c>
      <c r="AN44" s="69">
        <f>'Masses CVS'!AN44/'Effectifs CVS moyens'!AN44</f>
        <v>4351.6439239223146</v>
      </c>
      <c r="AO44" s="69">
        <f>'Masses CVS'!AO44/'Effectifs CVS moyens'!AO44</f>
        <v>4986.4880256112547</v>
      </c>
      <c r="AP44" s="69">
        <f>'Masses CVS'!AP44/'Effectifs CVS moyens'!AP44</f>
        <v>4116.03821525082</v>
      </c>
      <c r="AQ44" s="69">
        <f>'Masses CVS'!AQ44/'Effectifs CVS moyens'!AQ44</f>
        <v>9452.5984350173367</v>
      </c>
      <c r="AR44" s="69">
        <f>'Masses CVS'!AR44/'Effectifs CVS moyens'!AR44</f>
        <v>8160.4170559276054</v>
      </c>
      <c r="AS44" s="69">
        <f>'Masses CVS'!AS44/'Effectifs CVS moyens'!AS44</f>
        <v>10011.776340591783</v>
      </c>
      <c r="AT44" s="69">
        <f>'Masses CVS'!AT44/'Effectifs CVS moyens'!AT44</f>
        <v>10071.214832529409</v>
      </c>
      <c r="AU44" s="69">
        <f>'Masses CVS'!AU44/'Effectifs CVS moyens'!AU44</f>
        <v>6343.3727316581544</v>
      </c>
      <c r="AV44" s="69">
        <f>'Masses CVS'!AV44/'Effectifs CVS moyens'!AV44</f>
        <v>9195.6417095476918</v>
      </c>
      <c r="AW44" s="69">
        <f>'Masses CVS'!AW44/'Effectifs CVS moyens'!AW44</f>
        <v>10439.340965275771</v>
      </c>
      <c r="AX44" s="69">
        <f>'Masses CVS'!AX44/'Effectifs CVS moyens'!AX44</f>
        <v>6602.2704748648139</v>
      </c>
      <c r="AY44" s="69">
        <f>'Masses CVS'!AY44/'Effectifs CVS moyens'!AY44</f>
        <v>4792.3389640758996</v>
      </c>
      <c r="AZ44" s="69">
        <f>'Masses CVS'!AZ44/'Effectifs CVS moyens'!AZ44</f>
        <v>7547.9947198269065</v>
      </c>
      <c r="BA44" s="69">
        <f>'Masses CVS'!BA44/'Effectifs CVS moyens'!BA44</f>
        <v>4890.7079554306365</v>
      </c>
      <c r="BB44" s="69">
        <f>'Masses CVS'!BB44/'Effectifs CVS moyens'!BB44</f>
        <v>5797.5630193363222</v>
      </c>
      <c r="BC44" s="69">
        <f>'Masses CVS'!BC44/'Effectifs CVS moyens'!BC44</f>
        <v>4370.0591510061249</v>
      </c>
      <c r="BD44" s="69">
        <f>'Masses CVS'!BD44/'Effectifs CVS moyens'!BD44</f>
        <v>5030.5339371667897</v>
      </c>
      <c r="BE44" s="69">
        <f>'Masses CVS'!BE44/'Effectifs CVS moyens'!BE44</f>
        <v>4777.0868081770141</v>
      </c>
      <c r="BF44" s="69" t="e">
        <f>'Masses CVS'!BF44/'Effectifs CVS moyens'!BF44</f>
        <v>#DIV/0!</v>
      </c>
      <c r="BG44" s="69">
        <f>'Masses CVS'!BG44/'Effectifs CVS moyens'!BG44</f>
        <v>4587.3268126197136</v>
      </c>
      <c r="BH44" s="69">
        <f>'Masses CVS'!BH44/'Effectifs CVS moyens'!BH44</f>
        <v>4477.9172101966515</v>
      </c>
    </row>
    <row r="45" spans="1:60" s="36" customFormat="1" hidden="1" x14ac:dyDescent="0.2">
      <c r="A45" s="138">
        <f t="shared" si="0"/>
        <v>39355</v>
      </c>
      <c r="B45" s="75">
        <f>'Masses CVS'!B45/'Effectifs CVS moyens'!B45</f>
        <v>6438.453313044105</v>
      </c>
      <c r="C45" s="173">
        <f>'Masses CVS'!C45/'Effectifs CVS moyens'!C45</f>
        <v>6475.4695313374059</v>
      </c>
      <c r="D45" s="76">
        <f>'Masses CVS'!D45/'Effectifs CVS moyens'!D45</f>
        <v>7412.3630451440276</v>
      </c>
      <c r="E45" s="69">
        <f>'Masses CVS'!E45/'Effectifs CVS moyens'!E45</f>
        <v>5524.0727981536238</v>
      </c>
      <c r="F45" s="69">
        <f>'Masses CVS'!F45/'Effectifs CVS moyens'!F45</f>
        <v>6282.8755314663122</v>
      </c>
      <c r="G45" s="69">
        <f>'Masses CVS'!G45/'Effectifs CVS moyens'!G45</f>
        <v>6326.2130668198997</v>
      </c>
      <c r="H45" s="69">
        <f>'Masses CVS'!H45/'Effectifs CVS moyens'!H45</f>
        <v>5519.5318984670066</v>
      </c>
      <c r="I45" s="78">
        <f>'Masses CVS'!I45/'Effectifs CVS moyens'!I45</f>
        <v>6597.3651324583998</v>
      </c>
      <c r="J45" s="69">
        <f>'Masses CVS'!J45/'Effectifs CVS moyens'!J45</f>
        <v>5187.0695867298255</v>
      </c>
      <c r="K45" s="69">
        <f>'Masses CVS'!K45/'Effectifs CVS moyens'!K45</f>
        <v>6551.6510969842957</v>
      </c>
      <c r="L45" s="69">
        <f>'Masses CVS'!L45/'Effectifs CVS moyens'!L45</f>
        <v>166576.90297082643</v>
      </c>
      <c r="M45" s="69">
        <f>'Masses CVS'!M45/'Effectifs CVS moyens'!M45</f>
        <v>7218.4963843214673</v>
      </c>
      <c r="N45" s="69">
        <f>'Masses CVS'!N45/'Effectifs CVS moyens'!N45</f>
        <v>5763.6994000157001</v>
      </c>
      <c r="O45" s="69">
        <f>'Masses CVS'!O45/'Effectifs CVS moyens'!O45</f>
        <v>5927.8929868687965</v>
      </c>
      <c r="P45" s="69">
        <f>'Masses CVS'!P45/'Effectifs CVS moyens'!P45</f>
        <v>6706.8521692427612</v>
      </c>
      <c r="Q45" s="69">
        <f>'Masses CVS'!Q45/'Effectifs CVS moyens'!Q45</f>
        <v>10961.452775311469</v>
      </c>
      <c r="R45" s="69">
        <f>'Masses CVS'!R45/'Effectifs CVS moyens'!R45</f>
        <v>9122.0823783454161</v>
      </c>
      <c r="S45" s="69">
        <f>'Masses CVS'!S45/'Effectifs CVS moyens'!S45</f>
        <v>10148.875875209233</v>
      </c>
      <c r="T45" s="69">
        <f>'Masses CVS'!T45/'Effectifs CVS moyens'!T45</f>
        <v>6932.5613679299277</v>
      </c>
      <c r="U45" s="69">
        <f>'Masses CVS'!U45/'Effectifs CVS moyens'!U45</f>
        <v>6976.9687081433422</v>
      </c>
      <c r="V45" s="69">
        <f>'Masses CVS'!V45/'Effectifs CVS moyens'!V45</f>
        <v>9322.711003915203</v>
      </c>
      <c r="W45" s="69">
        <f>'Masses CVS'!W45/'Effectifs CVS moyens'!W45</f>
        <v>7537.7476868281319</v>
      </c>
      <c r="X45" s="69">
        <f>'Masses CVS'!X45/'Effectifs CVS moyens'!X45</f>
        <v>7820.7347959680274</v>
      </c>
      <c r="Y45" s="69">
        <f>'Masses CVS'!Y45/'Effectifs CVS moyens'!Y45</f>
        <v>8512.4635321081114</v>
      </c>
      <c r="Z45" s="69">
        <f>'Masses CVS'!Z45/'Effectifs CVS moyens'!Z45</f>
        <v>7943.0017679150287</v>
      </c>
      <c r="AA45" s="69">
        <f>'Masses CVS'!AA45/'Effectifs CVS moyens'!AA45</f>
        <v>9740.1420199059648</v>
      </c>
      <c r="AB45" s="69">
        <f>'Masses CVS'!AB45/'Effectifs CVS moyens'!AB45</f>
        <v>6894.028408248525</v>
      </c>
      <c r="AC45" s="69">
        <f>'Masses CVS'!AC45/'Effectifs CVS moyens'!AC45</f>
        <v>10024.762584284512</v>
      </c>
      <c r="AD45" s="69">
        <f>'Masses CVS'!AD45/'Effectifs CVS moyens'!AD45</f>
        <v>6786.9864479871121</v>
      </c>
      <c r="AE45" s="69">
        <f>'Masses CVS'!AE45/'Effectifs CVS moyens'!AE45</f>
        <v>5524.0727981536238</v>
      </c>
      <c r="AF45" s="69">
        <f>'Masses CVS'!AF45/'Effectifs CVS moyens'!AF45</f>
        <v>6728.1289929961049</v>
      </c>
      <c r="AG45" s="69">
        <f>'Masses CVS'!AG45/'Effectifs CVS moyens'!AG45</f>
        <v>6524.4010265003708</v>
      </c>
      <c r="AH45" s="69">
        <f>'Masses CVS'!AH45/'Effectifs CVS moyens'!AH45</f>
        <v>5212.6722546670362</v>
      </c>
      <c r="AI45" s="69">
        <f>'Masses CVS'!AI45/'Effectifs CVS moyens'!AI45</f>
        <v>5961.7417124843705</v>
      </c>
      <c r="AJ45" s="69">
        <f>'Masses CVS'!AJ45/'Effectifs CVS moyens'!AJ45</f>
        <v>6140.6526879185158</v>
      </c>
      <c r="AK45" s="69">
        <f>'Masses CVS'!AK45/'Effectifs CVS moyens'!AK45</f>
        <v>7875.3680692893777</v>
      </c>
      <c r="AL45" s="69">
        <f>'Masses CVS'!AL45/'Effectifs CVS moyens'!AL45</f>
        <v>4760.6073012914048</v>
      </c>
      <c r="AM45" s="69">
        <f>'Masses CVS'!AM45/'Effectifs CVS moyens'!AM45</f>
        <v>6579.3695376479036</v>
      </c>
      <c r="AN45" s="69">
        <f>'Masses CVS'!AN45/'Effectifs CVS moyens'!AN45</f>
        <v>4361.22966585625</v>
      </c>
      <c r="AO45" s="69">
        <f>'Masses CVS'!AO45/'Effectifs CVS moyens'!AO45</f>
        <v>4999.1090100920073</v>
      </c>
      <c r="AP45" s="69">
        <f>'Masses CVS'!AP45/'Effectifs CVS moyens'!AP45</f>
        <v>4126.4466177754284</v>
      </c>
      <c r="AQ45" s="69">
        <f>'Masses CVS'!AQ45/'Effectifs CVS moyens'!AQ45</f>
        <v>9493.9571696000294</v>
      </c>
      <c r="AR45" s="69">
        <f>'Masses CVS'!AR45/'Effectifs CVS moyens'!AR45</f>
        <v>8332.6492180407222</v>
      </c>
      <c r="AS45" s="69">
        <f>'Masses CVS'!AS45/'Effectifs CVS moyens'!AS45</f>
        <v>10111.652072053059</v>
      </c>
      <c r="AT45" s="69">
        <f>'Masses CVS'!AT45/'Effectifs CVS moyens'!AT45</f>
        <v>10158.13026016653</v>
      </c>
      <c r="AU45" s="69">
        <f>'Masses CVS'!AU45/'Effectifs CVS moyens'!AU45</f>
        <v>6424.0727686338223</v>
      </c>
      <c r="AV45" s="69">
        <f>'Masses CVS'!AV45/'Effectifs CVS moyens'!AV45</f>
        <v>9281.2875197496724</v>
      </c>
      <c r="AW45" s="69">
        <f>'Masses CVS'!AW45/'Effectifs CVS moyens'!AW45</f>
        <v>10481.578977766183</v>
      </c>
      <c r="AX45" s="69">
        <f>'Masses CVS'!AX45/'Effectifs CVS moyens'!AX45</f>
        <v>6585.8729694531476</v>
      </c>
      <c r="AY45" s="69">
        <f>'Masses CVS'!AY45/'Effectifs CVS moyens'!AY45</f>
        <v>4871.1242459776331</v>
      </c>
      <c r="AZ45" s="69">
        <f>'Masses CVS'!AZ45/'Effectifs CVS moyens'!AZ45</f>
        <v>7596.7303220899094</v>
      </c>
      <c r="BA45" s="69">
        <f>'Masses CVS'!BA45/'Effectifs CVS moyens'!BA45</f>
        <v>4952.8967661845791</v>
      </c>
      <c r="BB45" s="69">
        <f>'Masses CVS'!BB45/'Effectifs CVS moyens'!BB45</f>
        <v>5813.6830065140693</v>
      </c>
      <c r="BC45" s="69">
        <f>'Masses CVS'!BC45/'Effectifs CVS moyens'!BC45</f>
        <v>4336.9781079521063</v>
      </c>
      <c r="BD45" s="69">
        <f>'Masses CVS'!BD45/'Effectifs CVS moyens'!BD45</f>
        <v>5071.3322454235495</v>
      </c>
      <c r="BE45" s="69">
        <f>'Masses CVS'!BE45/'Effectifs CVS moyens'!BE45</f>
        <v>4811.4487396360873</v>
      </c>
      <c r="BF45" s="69" t="e">
        <f>'Masses CVS'!BF45/'Effectifs CVS moyens'!BF45</f>
        <v>#DIV/0!</v>
      </c>
      <c r="BG45" s="69">
        <f>'Masses CVS'!BG45/'Effectifs CVS moyens'!BG45</f>
        <v>4578.0807051355432</v>
      </c>
      <c r="BH45" s="69">
        <f>'Masses CVS'!BH45/'Effectifs CVS moyens'!BH45</f>
        <v>4467.3865270471551</v>
      </c>
    </row>
    <row r="46" spans="1:60" s="36" customFormat="1" ht="12" hidden="1" thickBot="1" x14ac:dyDescent="0.25">
      <c r="A46" s="139">
        <f t="shared" si="0"/>
        <v>39446</v>
      </c>
      <c r="B46" s="65">
        <f>'Masses CVS'!B46/'Effectifs CVS moyens'!B46</f>
        <v>6488.9295557927271</v>
      </c>
      <c r="C46" s="180">
        <f>'Masses CVS'!C46/'Effectifs CVS moyens'!C46</f>
        <v>6526.9645305108224</v>
      </c>
      <c r="D46" s="66">
        <f>'Masses CVS'!D46/'Effectifs CVS moyens'!D46</f>
        <v>7481.0040947349789</v>
      </c>
      <c r="E46" s="67">
        <f>'Masses CVS'!E46/'Effectifs CVS moyens'!E46</f>
        <v>5578.8427075403715</v>
      </c>
      <c r="F46" s="67">
        <f>'Masses CVS'!F46/'Effectifs CVS moyens'!F46</f>
        <v>6330.3809432931766</v>
      </c>
      <c r="G46" s="67">
        <f>'Masses CVS'!G46/'Effectifs CVS moyens'!G46</f>
        <v>6374.9224544304825</v>
      </c>
      <c r="H46" s="67">
        <f>'Masses CVS'!H46/'Effectifs CVS moyens'!H46</f>
        <v>5546.1756168112925</v>
      </c>
      <c r="I46" s="68">
        <f>'Masses CVS'!I46/'Effectifs CVS moyens'!I46</f>
        <v>6653.4935076916499</v>
      </c>
      <c r="J46" s="67">
        <f>'Masses CVS'!J46/'Effectifs CVS moyens'!J46</f>
        <v>5195.483767689564</v>
      </c>
      <c r="K46" s="67">
        <f>'Masses CVS'!K46/'Effectifs CVS moyens'!K46</f>
        <v>6608.5115461970936</v>
      </c>
      <c r="L46" s="67">
        <f>'Masses CVS'!L46/'Effectifs CVS moyens'!L46</f>
        <v>170867.99013957291</v>
      </c>
      <c r="M46" s="67">
        <f>'Masses CVS'!M46/'Effectifs CVS moyens'!M46</f>
        <v>7305.8161458659861</v>
      </c>
      <c r="N46" s="67">
        <f>'Masses CVS'!N46/'Effectifs CVS moyens'!N46</f>
        <v>5793.1240382781953</v>
      </c>
      <c r="O46" s="67">
        <f>'Masses CVS'!O46/'Effectifs CVS moyens'!O46</f>
        <v>5986.8845254779526</v>
      </c>
      <c r="P46" s="67">
        <f>'Masses CVS'!P46/'Effectifs CVS moyens'!P46</f>
        <v>6764.5357676807816</v>
      </c>
      <c r="Q46" s="67">
        <f>'Masses CVS'!Q46/'Effectifs CVS moyens'!Q46</f>
        <v>11001.329201800236</v>
      </c>
      <c r="R46" s="67">
        <f>'Masses CVS'!R46/'Effectifs CVS moyens'!R46</f>
        <v>9235.4817016059878</v>
      </c>
      <c r="S46" s="67">
        <f>'Masses CVS'!S46/'Effectifs CVS moyens'!S46</f>
        <v>10248.931283890937</v>
      </c>
      <c r="T46" s="67">
        <f>'Masses CVS'!T46/'Effectifs CVS moyens'!T46</f>
        <v>7001.9420846305993</v>
      </c>
      <c r="U46" s="67">
        <f>'Masses CVS'!U46/'Effectifs CVS moyens'!U46</f>
        <v>7071.4290107549787</v>
      </c>
      <c r="V46" s="67">
        <f>'Masses CVS'!V46/'Effectifs CVS moyens'!V46</f>
        <v>9406.2832388956704</v>
      </c>
      <c r="W46" s="67">
        <f>'Masses CVS'!W46/'Effectifs CVS moyens'!W46</f>
        <v>7639.5013355696346</v>
      </c>
      <c r="X46" s="67">
        <f>'Masses CVS'!X46/'Effectifs CVS moyens'!X46</f>
        <v>7889.230139123315</v>
      </c>
      <c r="Y46" s="67">
        <f>'Masses CVS'!Y46/'Effectifs CVS moyens'!Y46</f>
        <v>8555.48216464293</v>
      </c>
      <c r="Z46" s="67">
        <f>'Masses CVS'!Z46/'Effectifs CVS moyens'!Z46</f>
        <v>7934.6370870649116</v>
      </c>
      <c r="AA46" s="67">
        <f>'Masses CVS'!AA46/'Effectifs CVS moyens'!AA46</f>
        <v>9871.0286145841801</v>
      </c>
      <c r="AB46" s="67">
        <f>'Masses CVS'!AB46/'Effectifs CVS moyens'!AB46</f>
        <v>6966.3214290517408</v>
      </c>
      <c r="AC46" s="67">
        <f>'Masses CVS'!AC46/'Effectifs CVS moyens'!AC46</f>
        <v>10147.399661442369</v>
      </c>
      <c r="AD46" s="67">
        <f>'Masses CVS'!AD46/'Effectifs CVS moyens'!AD46</f>
        <v>6839.2330043496495</v>
      </c>
      <c r="AE46" s="67">
        <f>'Masses CVS'!AE46/'Effectifs CVS moyens'!AE46</f>
        <v>5578.8427075403715</v>
      </c>
      <c r="AF46" s="67">
        <f>'Masses CVS'!AF46/'Effectifs CVS moyens'!AF46</f>
        <v>6789.6897460405544</v>
      </c>
      <c r="AG46" s="67">
        <f>'Masses CVS'!AG46/'Effectifs CVS moyens'!AG46</f>
        <v>6531.782425440465</v>
      </c>
      <c r="AH46" s="67">
        <f>'Masses CVS'!AH46/'Effectifs CVS moyens'!AH46</f>
        <v>5272.5102170273703</v>
      </c>
      <c r="AI46" s="67">
        <f>'Masses CVS'!AI46/'Effectifs CVS moyens'!AI46</f>
        <v>6013.3277890545014</v>
      </c>
      <c r="AJ46" s="67">
        <f>'Masses CVS'!AJ46/'Effectifs CVS moyens'!AJ46</f>
        <v>6176.374770275519</v>
      </c>
      <c r="AK46" s="67">
        <f>'Masses CVS'!AK46/'Effectifs CVS moyens'!AK46</f>
        <v>7944.5114446508178</v>
      </c>
      <c r="AL46" s="67">
        <f>'Masses CVS'!AL46/'Effectifs CVS moyens'!AL46</f>
        <v>4804.1824489493401</v>
      </c>
      <c r="AM46" s="67">
        <f>'Masses CVS'!AM46/'Effectifs CVS moyens'!AM46</f>
        <v>6583.3919219057425</v>
      </c>
      <c r="AN46" s="67">
        <f>'Masses CVS'!AN46/'Effectifs CVS moyens'!AN46</f>
        <v>4404.588981782781</v>
      </c>
      <c r="AO46" s="67">
        <f>'Masses CVS'!AO46/'Effectifs CVS moyens'!AO46</f>
        <v>5104.6017326841547</v>
      </c>
      <c r="AP46" s="67">
        <f>'Masses CVS'!AP46/'Effectifs CVS moyens'!AP46</f>
        <v>4146.8223301481667</v>
      </c>
      <c r="AQ46" s="67">
        <f>'Masses CVS'!AQ46/'Effectifs CVS moyens'!AQ46</f>
        <v>9522.3303242049024</v>
      </c>
      <c r="AR46" s="67">
        <f>'Masses CVS'!AR46/'Effectifs CVS moyens'!AR46</f>
        <v>8364.3413931389914</v>
      </c>
      <c r="AS46" s="67">
        <f>'Masses CVS'!AS46/'Effectifs CVS moyens'!AS46</f>
        <v>10153.237027960966</v>
      </c>
      <c r="AT46" s="67">
        <f>'Masses CVS'!AT46/'Effectifs CVS moyens'!AT46</f>
        <v>10319.879914760633</v>
      </c>
      <c r="AU46" s="67">
        <f>'Masses CVS'!AU46/'Effectifs CVS moyens'!AU46</f>
        <v>6397.9096019902008</v>
      </c>
      <c r="AV46" s="67">
        <f>'Masses CVS'!AV46/'Effectifs CVS moyens'!AV46</f>
        <v>9374.8195682546193</v>
      </c>
      <c r="AW46" s="67">
        <f>'Masses CVS'!AW46/'Effectifs CVS moyens'!AW46</f>
        <v>10536.717694620824</v>
      </c>
      <c r="AX46" s="67">
        <f>'Masses CVS'!AX46/'Effectifs CVS moyens'!AX46</f>
        <v>6694.4275481068007</v>
      </c>
      <c r="AY46" s="67">
        <f>'Masses CVS'!AY46/'Effectifs CVS moyens'!AY46</f>
        <v>4934.9269070041537</v>
      </c>
      <c r="AZ46" s="67">
        <f>'Masses CVS'!AZ46/'Effectifs CVS moyens'!AZ46</f>
        <v>7582.4662061294475</v>
      </c>
      <c r="BA46" s="67">
        <f>'Masses CVS'!BA46/'Effectifs CVS moyens'!BA46</f>
        <v>4935.8442728096734</v>
      </c>
      <c r="BB46" s="67">
        <f>'Masses CVS'!BB46/'Effectifs CVS moyens'!BB46</f>
        <v>5860.4330955393898</v>
      </c>
      <c r="BC46" s="67">
        <f>'Masses CVS'!BC46/'Effectifs CVS moyens'!BC46</f>
        <v>4346.870441761771</v>
      </c>
      <c r="BD46" s="67">
        <f>'Masses CVS'!BD46/'Effectifs CVS moyens'!BD46</f>
        <v>5106.1425809610009</v>
      </c>
      <c r="BE46" s="67">
        <f>'Masses CVS'!BE46/'Effectifs CVS moyens'!BE46</f>
        <v>4819.8607470745164</v>
      </c>
      <c r="BF46" s="67" t="e">
        <f>'Masses CVS'!BF46/'Effectifs CVS moyens'!BF46</f>
        <v>#DIV/0!</v>
      </c>
      <c r="BG46" s="67">
        <f>'Masses CVS'!BG46/'Effectifs CVS moyens'!BG46</f>
        <v>4594.854877104658</v>
      </c>
      <c r="BH46" s="67">
        <f>'Masses CVS'!BH46/'Effectifs CVS moyens'!BH46</f>
        <v>4470.9167783873945</v>
      </c>
    </row>
    <row r="47" spans="1:60" s="36" customFormat="1" hidden="1" x14ac:dyDescent="0.2">
      <c r="A47" s="140">
        <f t="shared" si="0"/>
        <v>39537</v>
      </c>
      <c r="B47" s="75">
        <f>'Masses CVS'!B47/'Effectifs CVS moyens'!B47</f>
        <v>6576.9289592946971</v>
      </c>
      <c r="C47" s="173">
        <f>'Masses CVS'!C47/'Effectifs CVS moyens'!C47</f>
        <v>6628.8002185309942</v>
      </c>
      <c r="D47" s="76">
        <f>'Masses CVS'!D47/'Effectifs CVS moyens'!D47</f>
        <v>7619.3869693834185</v>
      </c>
      <c r="E47" s="69">
        <f>'Masses CVS'!E47/'Effectifs CVS moyens'!E47</f>
        <v>5647.7832999970033</v>
      </c>
      <c r="F47" s="69">
        <f>'Masses CVS'!F47/'Effectifs CVS moyens'!F47</f>
        <v>6411.009782690855</v>
      </c>
      <c r="G47" s="69">
        <f>'Masses CVS'!G47/'Effectifs CVS moyens'!G47</f>
        <v>6474.2123238429995</v>
      </c>
      <c r="H47" s="69">
        <f>'Masses CVS'!H47/'Effectifs CVS moyens'!H47</f>
        <v>5335.0838257405912</v>
      </c>
      <c r="I47" s="78">
        <f>'Masses CVS'!I47/'Effectifs CVS moyens'!I47</f>
        <v>6748.8498370019488</v>
      </c>
      <c r="J47" s="69">
        <f>'Masses CVS'!J47/'Effectifs CVS moyens'!J47</f>
        <v>5224.120361429189</v>
      </c>
      <c r="K47" s="69">
        <f>'Masses CVS'!K47/'Effectifs CVS moyens'!K47</f>
        <v>6721.5884913701066</v>
      </c>
      <c r="L47" s="69">
        <f>'Masses CVS'!L47/'Effectifs CVS moyens'!L47</f>
        <v>169264.23594307361</v>
      </c>
      <c r="M47" s="69">
        <f>'Masses CVS'!M47/'Effectifs CVS moyens'!M47</f>
        <v>7412.2058080929592</v>
      </c>
      <c r="N47" s="69">
        <f>'Masses CVS'!N47/'Effectifs CVS moyens'!N47</f>
        <v>5870.9109343112123</v>
      </c>
      <c r="O47" s="69">
        <f>'Masses CVS'!O47/'Effectifs CVS moyens'!O47</f>
        <v>6018.7543237313275</v>
      </c>
      <c r="P47" s="69">
        <f>'Masses CVS'!P47/'Effectifs CVS moyens'!P47</f>
        <v>6811.857013833428</v>
      </c>
      <c r="Q47" s="69">
        <f>'Masses CVS'!Q47/'Effectifs CVS moyens'!Q47</f>
        <v>12080.593796937948</v>
      </c>
      <c r="R47" s="69">
        <f>'Masses CVS'!R47/'Effectifs CVS moyens'!R47</f>
        <v>9346.0753848847689</v>
      </c>
      <c r="S47" s="69">
        <f>'Masses CVS'!S47/'Effectifs CVS moyens'!S47</f>
        <v>9896.969724318953</v>
      </c>
      <c r="T47" s="69">
        <f>'Masses CVS'!T47/'Effectifs CVS moyens'!T47</f>
        <v>7069.265501642295</v>
      </c>
      <c r="U47" s="69">
        <f>'Masses CVS'!U47/'Effectifs CVS moyens'!U47</f>
        <v>7158.0906463520278</v>
      </c>
      <c r="V47" s="69">
        <f>'Masses CVS'!V47/'Effectifs CVS moyens'!V47</f>
        <v>9632.9944938508888</v>
      </c>
      <c r="W47" s="69">
        <f>'Masses CVS'!W47/'Effectifs CVS moyens'!W47</f>
        <v>7705.0236159914784</v>
      </c>
      <c r="X47" s="69">
        <f>'Masses CVS'!X47/'Effectifs CVS moyens'!X47</f>
        <v>8004.4080971341918</v>
      </c>
      <c r="Y47" s="69">
        <f>'Masses CVS'!Y47/'Effectifs CVS moyens'!Y47</f>
        <v>8891.1301559647382</v>
      </c>
      <c r="Z47" s="69">
        <f>'Masses CVS'!Z47/'Effectifs CVS moyens'!Z47</f>
        <v>8331.6754101122842</v>
      </c>
      <c r="AA47" s="69">
        <f>'Masses CVS'!AA47/'Effectifs CVS moyens'!AA47</f>
        <v>10056.628492067221</v>
      </c>
      <c r="AB47" s="69">
        <f>'Masses CVS'!AB47/'Effectifs CVS moyens'!AB47</f>
        <v>6992.7546900252964</v>
      </c>
      <c r="AC47" s="69">
        <f>'Masses CVS'!AC47/'Effectifs CVS moyens'!AC47</f>
        <v>10982.864588161492</v>
      </c>
      <c r="AD47" s="69">
        <f>'Masses CVS'!AD47/'Effectifs CVS moyens'!AD47</f>
        <v>6961.9133327925138</v>
      </c>
      <c r="AE47" s="69">
        <f>'Masses CVS'!AE47/'Effectifs CVS moyens'!AE47</f>
        <v>5647.7832999970033</v>
      </c>
      <c r="AF47" s="69">
        <f>'Masses CVS'!AF47/'Effectifs CVS moyens'!AF47</f>
        <v>6796.3076103873418</v>
      </c>
      <c r="AG47" s="69">
        <f>'Masses CVS'!AG47/'Effectifs CVS moyens'!AG47</f>
        <v>6751.9494659743241</v>
      </c>
      <c r="AH47" s="69">
        <f>'Masses CVS'!AH47/'Effectifs CVS moyens'!AH47</f>
        <v>5326.4361565404633</v>
      </c>
      <c r="AI47" s="69">
        <f>'Masses CVS'!AI47/'Effectifs CVS moyens'!AI47</f>
        <v>6089.9808269734103</v>
      </c>
      <c r="AJ47" s="69">
        <f>'Masses CVS'!AJ47/'Effectifs CVS moyens'!AJ47</f>
        <v>6220.8942364160239</v>
      </c>
      <c r="AK47" s="69">
        <f>'Masses CVS'!AK47/'Effectifs CVS moyens'!AK47</f>
        <v>8038.067191542913</v>
      </c>
      <c r="AL47" s="69">
        <f>'Masses CVS'!AL47/'Effectifs CVS moyens'!AL47</f>
        <v>4874.5728546826267</v>
      </c>
      <c r="AM47" s="69">
        <f>'Masses CVS'!AM47/'Effectifs CVS moyens'!AM47</f>
        <v>6683.7142094470828</v>
      </c>
      <c r="AN47" s="69">
        <f>'Masses CVS'!AN47/'Effectifs CVS moyens'!AN47</f>
        <v>4435.7750032624353</v>
      </c>
      <c r="AO47" s="69">
        <f>'Masses CVS'!AO47/'Effectifs CVS moyens'!AO47</f>
        <v>5125.8595283449022</v>
      </c>
      <c r="AP47" s="69">
        <f>'Masses CVS'!AP47/'Effectifs CVS moyens'!AP47</f>
        <v>4184.4293068702791</v>
      </c>
      <c r="AQ47" s="69">
        <f>'Masses CVS'!AQ47/'Effectifs CVS moyens'!AQ47</f>
        <v>9560.4406355251976</v>
      </c>
      <c r="AR47" s="69">
        <f>'Masses CVS'!AR47/'Effectifs CVS moyens'!AR47</f>
        <v>8444.4088437356586</v>
      </c>
      <c r="AS47" s="69">
        <f>'Masses CVS'!AS47/'Effectifs CVS moyens'!AS47</f>
        <v>10256.565241451091</v>
      </c>
      <c r="AT47" s="69">
        <f>'Masses CVS'!AT47/'Effectifs CVS moyens'!AT47</f>
        <v>10904.231267230607</v>
      </c>
      <c r="AU47" s="69">
        <f>'Masses CVS'!AU47/'Effectifs CVS moyens'!AU47</f>
        <v>6437.7223719991525</v>
      </c>
      <c r="AV47" s="69">
        <f>'Masses CVS'!AV47/'Effectifs CVS moyens'!AV47</f>
        <v>9633.3303977998839</v>
      </c>
      <c r="AW47" s="69">
        <f>'Masses CVS'!AW47/'Effectifs CVS moyens'!AW47</f>
        <v>10535.761500594635</v>
      </c>
      <c r="AX47" s="69">
        <f>'Masses CVS'!AX47/'Effectifs CVS moyens'!AX47</f>
        <v>6752.0209384997834</v>
      </c>
      <c r="AY47" s="69">
        <f>'Masses CVS'!AY47/'Effectifs CVS moyens'!AY47</f>
        <v>4874.7543068704026</v>
      </c>
      <c r="AZ47" s="69">
        <f>'Masses CVS'!AZ47/'Effectifs CVS moyens'!AZ47</f>
        <v>7660.8956797176324</v>
      </c>
      <c r="BA47" s="69">
        <f>'Masses CVS'!BA47/'Effectifs CVS moyens'!BA47</f>
        <v>4968.0524519171931</v>
      </c>
      <c r="BB47" s="69">
        <f>'Masses CVS'!BB47/'Effectifs CVS moyens'!BB47</f>
        <v>5889.6212295854102</v>
      </c>
      <c r="BC47" s="69">
        <f>'Masses CVS'!BC47/'Effectifs CVS moyens'!BC47</f>
        <v>4373.0286181034635</v>
      </c>
      <c r="BD47" s="69">
        <f>'Masses CVS'!BD47/'Effectifs CVS moyens'!BD47</f>
        <v>5167.0066415173806</v>
      </c>
      <c r="BE47" s="69">
        <f>'Masses CVS'!BE47/'Effectifs CVS moyens'!BE47</f>
        <v>4852.5320069229765</v>
      </c>
      <c r="BF47" s="69" t="e">
        <f>'Masses CVS'!BF47/'Effectifs CVS moyens'!BF47</f>
        <v>#DIV/0!</v>
      </c>
      <c r="BG47" s="69">
        <f>'Masses CVS'!BG47/'Effectifs CVS moyens'!BG47</f>
        <v>4618.358156241723</v>
      </c>
      <c r="BH47" s="69">
        <f>'Masses CVS'!BH47/'Effectifs CVS moyens'!BH47</f>
        <v>4493.7675606085204</v>
      </c>
    </row>
    <row r="48" spans="1:60" s="36" customFormat="1" hidden="1" x14ac:dyDescent="0.2">
      <c r="A48" s="138">
        <f t="shared" si="0"/>
        <v>39629</v>
      </c>
      <c r="B48" s="75">
        <f>'Masses CVS'!B48/'Effectifs CVS moyens'!B48</f>
        <v>6577.2910153048442</v>
      </c>
      <c r="C48" s="173">
        <f>'Masses CVS'!C48/'Effectifs CVS moyens'!C48</f>
        <v>6624.4570352156416</v>
      </c>
      <c r="D48" s="76">
        <f>'Masses CVS'!D48/'Effectifs CVS moyens'!D48</f>
        <v>7627.7294946637812</v>
      </c>
      <c r="E48" s="69">
        <f>'Masses CVS'!E48/'Effectifs CVS moyens'!E48</f>
        <v>5669.902729571887</v>
      </c>
      <c r="F48" s="69">
        <f>'Masses CVS'!F48/'Effectifs CVS moyens'!F48</f>
        <v>6408.537096747541</v>
      </c>
      <c r="G48" s="69">
        <f>'Masses CVS'!G48/'Effectifs CVS moyens'!G48</f>
        <v>6465.2588932998769</v>
      </c>
      <c r="H48" s="69">
        <f>'Masses CVS'!H48/'Effectifs CVS moyens'!H48</f>
        <v>5405.0934689426313</v>
      </c>
      <c r="I48" s="78">
        <f>'Masses CVS'!I48/'Effectifs CVS moyens'!I48</f>
        <v>6747.2450830904818</v>
      </c>
      <c r="J48" s="69">
        <f>'Masses CVS'!J48/'Effectifs CVS moyens'!J48</f>
        <v>5245.9749888701981</v>
      </c>
      <c r="K48" s="69">
        <f>'Masses CVS'!K48/'Effectifs CVS moyens'!K48</f>
        <v>6706.9605565654019</v>
      </c>
      <c r="L48" s="69">
        <f>'Masses CVS'!L48/'Effectifs CVS moyens'!L48</f>
        <v>172767.30297247737</v>
      </c>
      <c r="M48" s="69">
        <f>'Masses CVS'!M48/'Effectifs CVS moyens'!M48</f>
        <v>7404.4108887291022</v>
      </c>
      <c r="N48" s="69">
        <f>'Masses CVS'!N48/'Effectifs CVS moyens'!N48</f>
        <v>5916.1107029214645</v>
      </c>
      <c r="O48" s="69">
        <f>'Masses CVS'!O48/'Effectifs CVS moyens'!O48</f>
        <v>6099.4495450964305</v>
      </c>
      <c r="P48" s="69">
        <f>'Masses CVS'!P48/'Effectifs CVS moyens'!P48</f>
        <v>6861.6055007200011</v>
      </c>
      <c r="Q48" s="69">
        <f>'Masses CVS'!Q48/'Effectifs CVS moyens'!Q48</f>
        <v>11197.81511450102</v>
      </c>
      <c r="R48" s="69">
        <f>'Masses CVS'!R48/'Effectifs CVS moyens'!R48</f>
        <v>9508.5547791574536</v>
      </c>
      <c r="S48" s="69">
        <f>'Masses CVS'!S48/'Effectifs CVS moyens'!S48</f>
        <v>10047.909730945939</v>
      </c>
      <c r="T48" s="69">
        <f>'Masses CVS'!T48/'Effectifs CVS moyens'!T48</f>
        <v>7088.6584124635756</v>
      </c>
      <c r="U48" s="69">
        <f>'Masses CVS'!U48/'Effectifs CVS moyens'!U48</f>
        <v>7214.8365498766025</v>
      </c>
      <c r="V48" s="69">
        <f>'Masses CVS'!V48/'Effectifs CVS moyens'!V48</f>
        <v>9658.8459309704613</v>
      </c>
      <c r="W48" s="69">
        <f>'Masses CVS'!W48/'Effectifs CVS moyens'!W48</f>
        <v>7767.9150060581023</v>
      </c>
      <c r="X48" s="69">
        <f>'Masses CVS'!X48/'Effectifs CVS moyens'!X48</f>
        <v>8055.9201291910695</v>
      </c>
      <c r="Y48" s="69">
        <f>'Masses CVS'!Y48/'Effectifs CVS moyens'!Y48</f>
        <v>8874.0892546629984</v>
      </c>
      <c r="Z48" s="69">
        <f>'Masses CVS'!Z48/'Effectifs CVS moyens'!Z48</f>
        <v>8302.7791162516205</v>
      </c>
      <c r="AA48" s="69">
        <f>'Masses CVS'!AA48/'Effectifs CVS moyens'!AA48</f>
        <v>10045.983219746535</v>
      </c>
      <c r="AB48" s="69">
        <f>'Masses CVS'!AB48/'Effectifs CVS moyens'!AB48</f>
        <v>7069.9136361700957</v>
      </c>
      <c r="AC48" s="69">
        <f>'Masses CVS'!AC48/'Effectifs CVS moyens'!AC48</f>
        <v>10324.123697812907</v>
      </c>
      <c r="AD48" s="69">
        <f>'Masses CVS'!AD48/'Effectifs CVS moyens'!AD48</f>
        <v>6928.7287911207432</v>
      </c>
      <c r="AE48" s="69">
        <f>'Masses CVS'!AE48/'Effectifs CVS moyens'!AE48</f>
        <v>5669.902729571887</v>
      </c>
      <c r="AF48" s="69">
        <f>'Masses CVS'!AF48/'Effectifs CVS moyens'!AF48</f>
        <v>6865.5840946883427</v>
      </c>
      <c r="AG48" s="69">
        <f>'Masses CVS'!AG48/'Effectifs CVS moyens'!AG48</f>
        <v>6670.9471569822208</v>
      </c>
      <c r="AH48" s="69">
        <f>'Masses CVS'!AH48/'Effectifs CVS moyens'!AH48</f>
        <v>5355.651890208248</v>
      </c>
      <c r="AI48" s="69">
        <f>'Masses CVS'!AI48/'Effectifs CVS moyens'!AI48</f>
        <v>6098.1498564548838</v>
      </c>
      <c r="AJ48" s="69">
        <f>'Masses CVS'!AJ48/'Effectifs CVS moyens'!AJ48</f>
        <v>6244.5059874592926</v>
      </c>
      <c r="AK48" s="69">
        <f>'Masses CVS'!AK48/'Effectifs CVS moyens'!AK48</f>
        <v>8052.4518107181693</v>
      </c>
      <c r="AL48" s="69">
        <f>'Masses CVS'!AL48/'Effectifs CVS moyens'!AL48</f>
        <v>4880.2421590228696</v>
      </c>
      <c r="AM48" s="69">
        <f>'Masses CVS'!AM48/'Effectifs CVS moyens'!AM48</f>
        <v>6772.0760137986945</v>
      </c>
      <c r="AN48" s="69">
        <f>'Masses CVS'!AN48/'Effectifs CVS moyens'!AN48</f>
        <v>4461.5667376986949</v>
      </c>
      <c r="AO48" s="69">
        <f>'Masses CVS'!AO48/'Effectifs CVS moyens'!AO48</f>
        <v>5162.2956852067473</v>
      </c>
      <c r="AP48" s="69">
        <f>'Masses CVS'!AP48/'Effectifs CVS moyens'!AP48</f>
        <v>4208.3386085262055</v>
      </c>
      <c r="AQ48" s="69">
        <f>'Masses CVS'!AQ48/'Effectifs CVS moyens'!AQ48</f>
        <v>9560.7750897029382</v>
      </c>
      <c r="AR48" s="69">
        <f>'Masses CVS'!AR48/'Effectifs CVS moyens'!AR48</f>
        <v>8584.8995917649499</v>
      </c>
      <c r="AS48" s="69">
        <f>'Masses CVS'!AS48/'Effectifs CVS moyens'!AS48</f>
        <v>10331.851366323963</v>
      </c>
      <c r="AT48" s="69">
        <f>'Masses CVS'!AT48/'Effectifs CVS moyens'!AT48</f>
        <v>10351.359717980742</v>
      </c>
      <c r="AU48" s="69">
        <f>'Masses CVS'!AU48/'Effectifs CVS moyens'!AU48</f>
        <v>6434.0015190159029</v>
      </c>
      <c r="AV48" s="69">
        <f>'Masses CVS'!AV48/'Effectifs CVS moyens'!AV48</f>
        <v>9571.064247952876</v>
      </c>
      <c r="AW48" s="69">
        <f>'Masses CVS'!AW48/'Effectifs CVS moyens'!AW48</f>
        <v>10670.875844176671</v>
      </c>
      <c r="AX48" s="69">
        <f>'Masses CVS'!AX48/'Effectifs CVS moyens'!AX48</f>
        <v>6758.8700699992296</v>
      </c>
      <c r="AY48" s="69">
        <f>'Masses CVS'!AY48/'Effectifs CVS moyens'!AY48</f>
        <v>4905.6788145080718</v>
      </c>
      <c r="AZ48" s="69">
        <f>'Masses CVS'!AZ48/'Effectifs CVS moyens'!AZ48</f>
        <v>7709.8700970732698</v>
      </c>
      <c r="BA48" s="69">
        <f>'Masses CVS'!BA48/'Effectifs CVS moyens'!BA48</f>
        <v>5008.4202818357799</v>
      </c>
      <c r="BB48" s="69">
        <f>'Masses CVS'!BB48/'Effectifs CVS moyens'!BB48</f>
        <v>5919.9622569652756</v>
      </c>
      <c r="BC48" s="69">
        <f>'Masses CVS'!BC48/'Effectifs CVS moyens'!BC48</f>
        <v>4390.2396282102627</v>
      </c>
      <c r="BD48" s="69">
        <f>'Masses CVS'!BD48/'Effectifs CVS moyens'!BD48</f>
        <v>5208.5984899013984</v>
      </c>
      <c r="BE48" s="69">
        <f>'Masses CVS'!BE48/'Effectifs CVS moyens'!BE48</f>
        <v>4922.2227622406972</v>
      </c>
      <c r="BF48" s="69" t="e">
        <f>'Masses CVS'!BF48/'Effectifs CVS moyens'!BF48</f>
        <v>#DIV/0!</v>
      </c>
      <c r="BG48" s="69">
        <f>'Masses CVS'!BG48/'Effectifs CVS moyens'!BG48</f>
        <v>4652.4972487165705</v>
      </c>
      <c r="BH48" s="69">
        <f>'Masses CVS'!BH48/'Effectifs CVS moyens'!BH48</f>
        <v>4541.2215016100417</v>
      </c>
    </row>
    <row r="49" spans="1:60" s="36" customFormat="1" hidden="1" x14ac:dyDescent="0.2">
      <c r="A49" s="138">
        <f t="shared" si="0"/>
        <v>39721</v>
      </c>
      <c r="B49" s="75">
        <f>'Masses CVS'!B49/'Effectifs CVS moyens'!B49</f>
        <v>6623.5232165551424</v>
      </c>
      <c r="C49" s="173">
        <f>'Masses CVS'!C49/'Effectifs CVS moyens'!C49</f>
        <v>6662.6919274519969</v>
      </c>
      <c r="D49" s="76">
        <f>'Masses CVS'!D49/'Effectifs CVS moyens'!D49</f>
        <v>7669.622164606667</v>
      </c>
      <c r="E49" s="69">
        <f>'Masses CVS'!E49/'Effectifs CVS moyens'!E49</f>
        <v>5708.6064487169979</v>
      </c>
      <c r="F49" s="69">
        <f>'Masses CVS'!F49/'Effectifs CVS moyens'!F49</f>
        <v>6458.1469616130762</v>
      </c>
      <c r="G49" s="69">
        <f>'Masses CVS'!G49/'Effectifs CVS moyens'!G49</f>
        <v>6504.3328140678004</v>
      </c>
      <c r="H49" s="69">
        <f>'Masses CVS'!H49/'Effectifs CVS moyens'!H49</f>
        <v>5588.9606655514644</v>
      </c>
      <c r="I49" s="78">
        <f>'Masses CVS'!I49/'Effectifs CVS moyens'!I49</f>
        <v>6794.8966743129295</v>
      </c>
      <c r="J49" s="69">
        <f>'Masses CVS'!J49/'Effectifs CVS moyens'!J49</f>
        <v>5292.4273984933179</v>
      </c>
      <c r="K49" s="69">
        <f>'Masses CVS'!K49/'Effectifs CVS moyens'!K49</f>
        <v>6745.8061480096312</v>
      </c>
      <c r="L49" s="69">
        <f>'Masses CVS'!L49/'Effectifs CVS moyens'!L49</f>
        <v>180086.91852224054</v>
      </c>
      <c r="M49" s="69">
        <f>'Masses CVS'!M49/'Effectifs CVS moyens'!M49</f>
        <v>7483.0124983320911</v>
      </c>
      <c r="N49" s="69">
        <f>'Masses CVS'!N49/'Effectifs CVS moyens'!N49</f>
        <v>5947.4010794031747</v>
      </c>
      <c r="O49" s="69">
        <f>'Masses CVS'!O49/'Effectifs CVS moyens'!O49</f>
        <v>6114.8297886100936</v>
      </c>
      <c r="P49" s="69">
        <f>'Masses CVS'!P49/'Effectifs CVS moyens'!P49</f>
        <v>6902.0503337927257</v>
      </c>
      <c r="Q49" s="69">
        <f>'Masses CVS'!Q49/'Effectifs CVS moyens'!Q49</f>
        <v>11287.262236571021</v>
      </c>
      <c r="R49" s="69">
        <f>'Masses CVS'!R49/'Effectifs CVS moyens'!R49</f>
        <v>9478.7792439046116</v>
      </c>
      <c r="S49" s="69">
        <f>'Masses CVS'!S49/'Effectifs CVS moyens'!S49</f>
        <v>10142.310295412959</v>
      </c>
      <c r="T49" s="69">
        <f>'Masses CVS'!T49/'Effectifs CVS moyens'!T49</f>
        <v>7154.1754811041837</v>
      </c>
      <c r="U49" s="69">
        <f>'Masses CVS'!U49/'Effectifs CVS moyens'!U49</f>
        <v>7224.7260516845627</v>
      </c>
      <c r="V49" s="69">
        <f>'Masses CVS'!V49/'Effectifs CVS moyens'!V49</f>
        <v>9704.2750278284821</v>
      </c>
      <c r="W49" s="69">
        <f>'Masses CVS'!W49/'Effectifs CVS moyens'!W49</f>
        <v>7830.0000305418171</v>
      </c>
      <c r="X49" s="69">
        <f>'Masses CVS'!X49/'Effectifs CVS moyens'!X49</f>
        <v>8074.9458586594419</v>
      </c>
      <c r="Y49" s="69">
        <f>'Masses CVS'!Y49/'Effectifs CVS moyens'!Y49</f>
        <v>8849.2950072108179</v>
      </c>
      <c r="Z49" s="69">
        <f>'Masses CVS'!Z49/'Effectifs CVS moyens'!Z49</f>
        <v>8242.8150932076369</v>
      </c>
      <c r="AA49" s="69">
        <f>'Masses CVS'!AA49/'Effectifs CVS moyens'!AA49</f>
        <v>10088.772619657868</v>
      </c>
      <c r="AB49" s="69">
        <f>'Masses CVS'!AB49/'Effectifs CVS moyens'!AB49</f>
        <v>7121.1462150663283</v>
      </c>
      <c r="AC49" s="69">
        <f>'Masses CVS'!AC49/'Effectifs CVS moyens'!AC49</f>
        <v>10619.942139507355</v>
      </c>
      <c r="AD49" s="69">
        <f>'Masses CVS'!AD49/'Effectifs CVS moyens'!AD49</f>
        <v>7012.7992454596833</v>
      </c>
      <c r="AE49" s="69">
        <f>'Masses CVS'!AE49/'Effectifs CVS moyens'!AE49</f>
        <v>5708.6064487169979</v>
      </c>
      <c r="AF49" s="69">
        <f>'Masses CVS'!AF49/'Effectifs CVS moyens'!AF49</f>
        <v>6839.4364599006203</v>
      </c>
      <c r="AG49" s="69">
        <f>'Masses CVS'!AG49/'Effectifs CVS moyens'!AG49</f>
        <v>6756.1393479042417</v>
      </c>
      <c r="AH49" s="69">
        <f>'Masses CVS'!AH49/'Effectifs CVS moyens'!AH49</f>
        <v>5397.8649359527217</v>
      </c>
      <c r="AI49" s="69">
        <f>'Masses CVS'!AI49/'Effectifs CVS moyens'!AI49</f>
        <v>6148.0120757052437</v>
      </c>
      <c r="AJ49" s="69">
        <f>'Masses CVS'!AJ49/'Effectifs CVS moyens'!AJ49</f>
        <v>6263.5078740098788</v>
      </c>
      <c r="AK49" s="69">
        <f>'Masses CVS'!AK49/'Effectifs CVS moyens'!AK49</f>
        <v>8101.6372770973139</v>
      </c>
      <c r="AL49" s="69">
        <f>'Masses CVS'!AL49/'Effectifs CVS moyens'!AL49</f>
        <v>4941.1112164930892</v>
      </c>
      <c r="AM49" s="69">
        <f>'Masses CVS'!AM49/'Effectifs CVS moyens'!AM49</f>
        <v>6761.1430107474771</v>
      </c>
      <c r="AN49" s="69">
        <f>'Masses CVS'!AN49/'Effectifs CVS moyens'!AN49</f>
        <v>4513.0402488743621</v>
      </c>
      <c r="AO49" s="69">
        <f>'Masses CVS'!AO49/'Effectifs CVS moyens'!AO49</f>
        <v>5169.4451878124073</v>
      </c>
      <c r="AP49" s="69">
        <f>'Masses CVS'!AP49/'Effectifs CVS moyens'!AP49</f>
        <v>4276.9899597327185</v>
      </c>
      <c r="AQ49" s="69">
        <f>'Masses CVS'!AQ49/'Effectifs CVS moyens'!AQ49</f>
        <v>9669.0165908321687</v>
      </c>
      <c r="AR49" s="69">
        <f>'Masses CVS'!AR49/'Effectifs CVS moyens'!AR49</f>
        <v>8602.4329545303171</v>
      </c>
      <c r="AS49" s="69">
        <f>'Masses CVS'!AS49/'Effectifs CVS moyens'!AS49</f>
        <v>10315.407506538779</v>
      </c>
      <c r="AT49" s="69">
        <f>'Masses CVS'!AT49/'Effectifs CVS moyens'!AT49</f>
        <v>10435.267496741921</v>
      </c>
      <c r="AU49" s="69">
        <f>'Masses CVS'!AU49/'Effectifs CVS moyens'!AU49</f>
        <v>6465.5977429818986</v>
      </c>
      <c r="AV49" s="69">
        <f>'Masses CVS'!AV49/'Effectifs CVS moyens'!AV49</f>
        <v>9551.3099635935832</v>
      </c>
      <c r="AW49" s="69">
        <f>'Masses CVS'!AW49/'Effectifs CVS moyens'!AW49</f>
        <v>10767.807987691847</v>
      </c>
      <c r="AX49" s="69">
        <f>'Masses CVS'!AX49/'Effectifs CVS moyens'!AX49</f>
        <v>6812.8764399232705</v>
      </c>
      <c r="AY49" s="69">
        <f>'Masses CVS'!AY49/'Effectifs CVS moyens'!AY49</f>
        <v>4985.1730073995423</v>
      </c>
      <c r="AZ49" s="69">
        <f>'Masses CVS'!AZ49/'Effectifs CVS moyens'!AZ49</f>
        <v>7768.1017044575146</v>
      </c>
      <c r="BA49" s="69">
        <f>'Masses CVS'!BA49/'Effectifs CVS moyens'!BA49</f>
        <v>5050.0306767564562</v>
      </c>
      <c r="BB49" s="69">
        <f>'Masses CVS'!BB49/'Effectifs CVS moyens'!BB49</f>
        <v>5967.3015148814866</v>
      </c>
      <c r="BC49" s="69">
        <f>'Masses CVS'!BC49/'Effectifs CVS moyens'!BC49</f>
        <v>4443.4672926458979</v>
      </c>
      <c r="BD49" s="69">
        <f>'Masses CVS'!BD49/'Effectifs CVS moyens'!BD49</f>
        <v>5287.5709210896821</v>
      </c>
      <c r="BE49" s="69">
        <f>'Masses CVS'!BE49/'Effectifs CVS moyens'!BE49</f>
        <v>4936.0226436761131</v>
      </c>
      <c r="BF49" s="69" t="e">
        <f>'Masses CVS'!BF49/'Effectifs CVS moyens'!BF49</f>
        <v>#DIV/0!</v>
      </c>
      <c r="BG49" s="69">
        <f>'Masses CVS'!BG49/'Effectifs CVS moyens'!BG49</f>
        <v>4700.3730210621952</v>
      </c>
      <c r="BH49" s="69">
        <f>'Masses CVS'!BH49/'Effectifs CVS moyens'!BH49</f>
        <v>4601.6752941257182</v>
      </c>
    </row>
    <row r="50" spans="1:60" s="36" customFormat="1" ht="12" hidden="1" thickBot="1" x14ac:dyDescent="0.25">
      <c r="A50" s="139">
        <f t="shared" si="0"/>
        <v>39812</v>
      </c>
      <c r="B50" s="65">
        <f>'Masses CVS'!B50/'Effectifs CVS moyens'!B50</f>
        <v>6650.8099450537466</v>
      </c>
      <c r="C50" s="180">
        <f>'Masses CVS'!C50/'Effectifs CVS moyens'!C50</f>
        <v>6687.6210819119769</v>
      </c>
      <c r="D50" s="66">
        <f>'Masses CVS'!D50/'Effectifs CVS moyens'!D50</f>
        <v>7702.3361784966291</v>
      </c>
      <c r="E50" s="67">
        <f>'Masses CVS'!E50/'Effectifs CVS moyens'!E50</f>
        <v>5685.7206622098911</v>
      </c>
      <c r="F50" s="67">
        <f>'Masses CVS'!F50/'Effectifs CVS moyens'!F50</f>
        <v>6491.3253051157826</v>
      </c>
      <c r="G50" s="67">
        <f>'Masses CVS'!G50/'Effectifs CVS moyens'!G50</f>
        <v>6535.3611832091856</v>
      </c>
      <c r="H50" s="67">
        <f>'Masses CVS'!H50/'Effectifs CVS moyens'!H50</f>
        <v>5562.370860081357</v>
      </c>
      <c r="I50" s="68">
        <f>'Masses CVS'!I50/'Effectifs CVS moyens'!I50</f>
        <v>6822.0960648253294</v>
      </c>
      <c r="J50" s="67">
        <f>'Masses CVS'!J50/'Effectifs CVS moyens'!J50</f>
        <v>5334.6579339008194</v>
      </c>
      <c r="K50" s="67">
        <f>'Masses CVS'!K50/'Effectifs CVS moyens'!K50</f>
        <v>6775.8449209395621</v>
      </c>
      <c r="L50" s="67">
        <f>'Masses CVS'!L50/'Effectifs CVS moyens'!L50</f>
        <v>175563.88694539567</v>
      </c>
      <c r="M50" s="67">
        <f>'Masses CVS'!M50/'Effectifs CVS moyens'!M50</f>
        <v>7532.0818165522951</v>
      </c>
      <c r="N50" s="67">
        <f>'Masses CVS'!N50/'Effectifs CVS moyens'!N50</f>
        <v>5979.5436173216431</v>
      </c>
      <c r="O50" s="67">
        <f>'Masses CVS'!O50/'Effectifs CVS moyens'!O50</f>
        <v>6146.0530626911341</v>
      </c>
      <c r="P50" s="67">
        <f>'Masses CVS'!P50/'Effectifs CVS moyens'!P50</f>
        <v>6901.941771850743</v>
      </c>
      <c r="Q50" s="67">
        <f>'Masses CVS'!Q50/'Effectifs CVS moyens'!Q50</f>
        <v>11399.639253929598</v>
      </c>
      <c r="R50" s="67">
        <f>'Masses CVS'!R50/'Effectifs CVS moyens'!R50</f>
        <v>9607.4798998707502</v>
      </c>
      <c r="S50" s="67">
        <f>'Masses CVS'!S50/'Effectifs CVS moyens'!S50</f>
        <v>10201.533023625112</v>
      </c>
      <c r="T50" s="67">
        <f>'Masses CVS'!T50/'Effectifs CVS moyens'!T50</f>
        <v>7171.2336329965719</v>
      </c>
      <c r="U50" s="67">
        <f>'Masses CVS'!U50/'Effectifs CVS moyens'!U50</f>
        <v>7212.1070271810459</v>
      </c>
      <c r="V50" s="67">
        <f>'Masses CVS'!V50/'Effectifs CVS moyens'!V50</f>
        <v>9799.657243151727</v>
      </c>
      <c r="W50" s="67">
        <f>'Masses CVS'!W50/'Effectifs CVS moyens'!W50</f>
        <v>7874.2069773922804</v>
      </c>
      <c r="X50" s="67">
        <f>'Masses CVS'!X50/'Effectifs CVS moyens'!X50</f>
        <v>8138.1339866802082</v>
      </c>
      <c r="Y50" s="67">
        <f>'Masses CVS'!Y50/'Effectifs CVS moyens'!Y50</f>
        <v>8811.594523782449</v>
      </c>
      <c r="Z50" s="67">
        <f>'Masses CVS'!Z50/'Effectifs CVS moyens'!Z50</f>
        <v>8040.6804808143042</v>
      </c>
      <c r="AA50" s="67">
        <f>'Masses CVS'!AA50/'Effectifs CVS moyens'!AA50</f>
        <v>10368.065392080984</v>
      </c>
      <c r="AB50" s="67">
        <f>'Masses CVS'!AB50/'Effectifs CVS moyens'!AB50</f>
        <v>7174.2927071045742</v>
      </c>
      <c r="AC50" s="67">
        <f>'Masses CVS'!AC50/'Effectifs CVS moyens'!AC50</f>
        <v>10795.715290799055</v>
      </c>
      <c r="AD50" s="67">
        <f>'Masses CVS'!AD50/'Effectifs CVS moyens'!AD50</f>
        <v>7014.8394445034155</v>
      </c>
      <c r="AE50" s="67">
        <f>'Masses CVS'!AE50/'Effectifs CVS moyens'!AE50</f>
        <v>5685.7206622098911</v>
      </c>
      <c r="AF50" s="67">
        <f>'Masses CVS'!AF50/'Effectifs CVS moyens'!AF50</f>
        <v>6876.9490434564768</v>
      </c>
      <c r="AG50" s="67">
        <f>'Masses CVS'!AG50/'Effectifs CVS moyens'!AG50</f>
        <v>6828.0242734756084</v>
      </c>
      <c r="AH50" s="67">
        <f>'Masses CVS'!AH50/'Effectifs CVS moyens'!AH50</f>
        <v>5355.3495925868174</v>
      </c>
      <c r="AI50" s="67">
        <f>'Masses CVS'!AI50/'Effectifs CVS moyens'!AI50</f>
        <v>6171.4499445236643</v>
      </c>
      <c r="AJ50" s="67">
        <f>'Masses CVS'!AJ50/'Effectifs CVS moyens'!AJ50</f>
        <v>6269.1764135187759</v>
      </c>
      <c r="AK50" s="67">
        <f>'Masses CVS'!AK50/'Effectifs CVS moyens'!AK50</f>
        <v>8131.5201233350363</v>
      </c>
      <c r="AL50" s="67">
        <f>'Masses CVS'!AL50/'Effectifs CVS moyens'!AL50</f>
        <v>4967.4407752769603</v>
      </c>
      <c r="AM50" s="67">
        <f>'Masses CVS'!AM50/'Effectifs CVS moyens'!AM50</f>
        <v>6831.9855320568759</v>
      </c>
      <c r="AN50" s="67">
        <f>'Masses CVS'!AN50/'Effectifs CVS moyens'!AN50</f>
        <v>4521.9286407381287</v>
      </c>
      <c r="AO50" s="67">
        <f>'Masses CVS'!AO50/'Effectifs CVS moyens'!AO50</f>
        <v>5249.4685497203291</v>
      </c>
      <c r="AP50" s="67">
        <f>'Masses CVS'!AP50/'Effectifs CVS moyens'!AP50</f>
        <v>4263.9399017559999</v>
      </c>
      <c r="AQ50" s="67">
        <f>'Masses CVS'!AQ50/'Effectifs CVS moyens'!AQ50</f>
        <v>9663.1638020404698</v>
      </c>
      <c r="AR50" s="67">
        <f>'Masses CVS'!AR50/'Effectifs CVS moyens'!AR50</f>
        <v>8668.0308483517747</v>
      </c>
      <c r="AS50" s="67">
        <f>'Masses CVS'!AS50/'Effectifs CVS moyens'!AS50</f>
        <v>10379.134438157103</v>
      </c>
      <c r="AT50" s="67">
        <f>'Masses CVS'!AT50/'Effectifs CVS moyens'!AT50</f>
        <v>10454.105027863015</v>
      </c>
      <c r="AU50" s="67">
        <f>'Masses CVS'!AU50/'Effectifs CVS moyens'!AU50</f>
        <v>6422.1958377668052</v>
      </c>
      <c r="AV50" s="67">
        <f>'Masses CVS'!AV50/'Effectifs CVS moyens'!AV50</f>
        <v>9563.9408712880395</v>
      </c>
      <c r="AW50" s="67">
        <f>'Masses CVS'!AW50/'Effectifs CVS moyens'!AW50</f>
        <v>10901.490675089244</v>
      </c>
      <c r="AX50" s="67">
        <f>'Masses CVS'!AX50/'Effectifs CVS moyens'!AX50</f>
        <v>6891.2847340765402</v>
      </c>
      <c r="AY50" s="67">
        <f>'Masses CVS'!AY50/'Effectifs CVS moyens'!AY50</f>
        <v>4980.8400883260874</v>
      </c>
      <c r="AZ50" s="67">
        <f>'Masses CVS'!AZ50/'Effectifs CVS moyens'!AZ50</f>
        <v>7769.1987252462086</v>
      </c>
      <c r="BA50" s="67">
        <f>'Masses CVS'!BA50/'Effectifs CVS moyens'!BA50</f>
        <v>5120.5151399670158</v>
      </c>
      <c r="BB50" s="67">
        <f>'Masses CVS'!BB50/'Effectifs CVS moyens'!BB50</f>
        <v>6032.8672448069356</v>
      </c>
      <c r="BC50" s="67">
        <f>'Masses CVS'!BC50/'Effectifs CVS moyens'!BC50</f>
        <v>4480.3306300832355</v>
      </c>
      <c r="BD50" s="67">
        <f>'Masses CVS'!BD50/'Effectifs CVS moyens'!BD50</f>
        <v>5239.4096639904319</v>
      </c>
      <c r="BE50" s="67">
        <f>'Masses CVS'!BE50/'Effectifs CVS moyens'!BE50</f>
        <v>4955.1844516498304</v>
      </c>
      <c r="BF50" s="67" t="e">
        <f>'Masses CVS'!BF50/'Effectifs CVS moyens'!BF50</f>
        <v>#DIV/0!</v>
      </c>
      <c r="BG50" s="67">
        <f>'Masses CVS'!BG50/'Effectifs CVS moyens'!BG50</f>
        <v>4759.7748012813199</v>
      </c>
      <c r="BH50" s="67">
        <f>'Masses CVS'!BH50/'Effectifs CVS moyens'!BH50</f>
        <v>4626.2465511187484</v>
      </c>
    </row>
    <row r="51" spans="1:60" s="36" customFormat="1" hidden="1" x14ac:dyDescent="0.2">
      <c r="A51" s="140">
        <f t="shared" si="0"/>
        <v>39902</v>
      </c>
      <c r="B51" s="75">
        <f>'Masses CVS'!B51/'Effectifs CVS moyens'!B51</f>
        <v>6618.2822891204105</v>
      </c>
      <c r="C51" s="173">
        <f>'Masses CVS'!C51/'Effectifs CVS moyens'!C51</f>
        <v>6649.8114655765403</v>
      </c>
      <c r="D51" s="76">
        <f>'Masses CVS'!D51/'Effectifs CVS moyens'!D51</f>
        <v>7636.1644866470624</v>
      </c>
      <c r="E51" s="69">
        <f>'Masses CVS'!E51/'Effectifs CVS moyens'!E51</f>
        <v>5676.3199100350539</v>
      </c>
      <c r="F51" s="69">
        <f>'Masses CVS'!F51/'Effectifs CVS moyens'!F51</f>
        <v>6466.057909103858</v>
      </c>
      <c r="G51" s="69">
        <f>'Masses CVS'!G51/'Effectifs CVS moyens'!G51</f>
        <v>6503.8602207718441</v>
      </c>
      <c r="H51" s="69">
        <f>'Masses CVS'!H51/'Effectifs CVS moyens'!H51</f>
        <v>5547.5272408348692</v>
      </c>
      <c r="I51" s="78">
        <f>'Masses CVS'!I51/'Effectifs CVS moyens'!I51</f>
        <v>6790.5111216112091</v>
      </c>
      <c r="J51" s="69">
        <f>'Masses CVS'!J51/'Effectifs CVS moyens'!J51</f>
        <v>5310.0512960689348</v>
      </c>
      <c r="K51" s="69">
        <f>'Masses CVS'!K51/'Effectifs CVS moyens'!K51</f>
        <v>6743.8568561739266</v>
      </c>
      <c r="L51" s="69">
        <f>'Masses CVS'!L51/'Effectifs CVS moyens'!L51</f>
        <v>186671.09809306762</v>
      </c>
      <c r="M51" s="69">
        <f>'Masses CVS'!M51/'Effectifs CVS moyens'!M51</f>
        <v>7407.186014541403</v>
      </c>
      <c r="N51" s="69">
        <f>'Masses CVS'!N51/'Effectifs CVS moyens'!N51</f>
        <v>5980.0817607147528</v>
      </c>
      <c r="O51" s="69">
        <f>'Masses CVS'!O51/'Effectifs CVS moyens'!O51</f>
        <v>6114.4797931204521</v>
      </c>
      <c r="P51" s="69">
        <f>'Masses CVS'!P51/'Effectifs CVS moyens'!P51</f>
        <v>6873.2086544829508</v>
      </c>
      <c r="Q51" s="69">
        <f>'Masses CVS'!Q51/'Effectifs CVS moyens'!Q51</f>
        <v>11600.022047310933</v>
      </c>
      <c r="R51" s="69">
        <f>'Masses CVS'!R51/'Effectifs CVS moyens'!R51</f>
        <v>9420.6067188190118</v>
      </c>
      <c r="S51" s="69">
        <f>'Masses CVS'!S51/'Effectifs CVS moyens'!S51</f>
        <v>10202.159093908909</v>
      </c>
      <c r="T51" s="69">
        <f>'Masses CVS'!T51/'Effectifs CVS moyens'!T51</f>
        <v>7038.0283714115258</v>
      </c>
      <c r="U51" s="69">
        <f>'Masses CVS'!U51/'Effectifs CVS moyens'!U51</f>
        <v>7005.5614431746217</v>
      </c>
      <c r="V51" s="69">
        <f>'Masses CVS'!V51/'Effectifs CVS moyens'!V51</f>
        <v>9714.5374736540234</v>
      </c>
      <c r="W51" s="69">
        <f>'Masses CVS'!W51/'Effectifs CVS moyens'!W51</f>
        <v>7809.1686015012938</v>
      </c>
      <c r="X51" s="69">
        <f>'Masses CVS'!X51/'Effectifs CVS moyens'!X51</f>
        <v>7983.7292585094401</v>
      </c>
      <c r="Y51" s="69">
        <f>'Masses CVS'!Y51/'Effectifs CVS moyens'!Y51</f>
        <v>8774.3658266782313</v>
      </c>
      <c r="Z51" s="69">
        <f>'Masses CVS'!Z51/'Effectifs CVS moyens'!Z51</f>
        <v>7939.7197116656916</v>
      </c>
      <c r="AA51" s="69">
        <f>'Masses CVS'!AA51/'Effectifs CVS moyens'!AA51</f>
        <v>10432.015180688166</v>
      </c>
      <c r="AB51" s="69">
        <f>'Masses CVS'!AB51/'Effectifs CVS moyens'!AB51</f>
        <v>7141.2723248610464</v>
      </c>
      <c r="AC51" s="69">
        <f>'Masses CVS'!AC51/'Effectifs CVS moyens'!AC51</f>
        <v>10940.254638700902</v>
      </c>
      <c r="AD51" s="69">
        <f>'Masses CVS'!AD51/'Effectifs CVS moyens'!AD51</f>
        <v>6986.8487339437816</v>
      </c>
      <c r="AE51" s="69">
        <f>'Masses CVS'!AE51/'Effectifs CVS moyens'!AE51</f>
        <v>5676.3199100350539</v>
      </c>
      <c r="AF51" s="69">
        <f>'Masses CVS'!AF51/'Effectifs CVS moyens'!AF51</f>
        <v>6745.6793746678186</v>
      </c>
      <c r="AG51" s="69">
        <f>'Masses CVS'!AG51/'Effectifs CVS moyens'!AG51</f>
        <v>6677.5012807402109</v>
      </c>
      <c r="AH51" s="69">
        <f>'Masses CVS'!AH51/'Effectifs CVS moyens'!AH51</f>
        <v>5384.1980844510481</v>
      </c>
      <c r="AI51" s="69">
        <f>'Masses CVS'!AI51/'Effectifs CVS moyens'!AI51</f>
        <v>6144.8488152281579</v>
      </c>
      <c r="AJ51" s="69">
        <f>'Masses CVS'!AJ51/'Effectifs CVS moyens'!AJ51</f>
        <v>6254.6107157904826</v>
      </c>
      <c r="AK51" s="69">
        <f>'Masses CVS'!AK51/'Effectifs CVS moyens'!AK51</f>
        <v>8077.326671379361</v>
      </c>
      <c r="AL51" s="69">
        <f>'Masses CVS'!AL51/'Effectifs CVS moyens'!AL51</f>
        <v>4959.7219075931453</v>
      </c>
      <c r="AM51" s="69">
        <f>'Masses CVS'!AM51/'Effectifs CVS moyens'!AM51</f>
        <v>6826.0794434475565</v>
      </c>
      <c r="AN51" s="69">
        <f>'Masses CVS'!AN51/'Effectifs CVS moyens'!AN51</f>
        <v>4499.3071595628271</v>
      </c>
      <c r="AO51" s="69">
        <f>'Masses CVS'!AO51/'Effectifs CVS moyens'!AO51</f>
        <v>5192.6625113710197</v>
      </c>
      <c r="AP51" s="69">
        <f>'Masses CVS'!AP51/'Effectifs CVS moyens'!AP51</f>
        <v>4255.1631845246493</v>
      </c>
      <c r="AQ51" s="69">
        <f>'Masses CVS'!AQ51/'Effectifs CVS moyens'!AQ51</f>
        <v>9606.240714268346</v>
      </c>
      <c r="AR51" s="69">
        <f>'Masses CVS'!AR51/'Effectifs CVS moyens'!AR51</f>
        <v>8645.9246575141005</v>
      </c>
      <c r="AS51" s="69">
        <f>'Masses CVS'!AS51/'Effectifs CVS moyens'!AS51</f>
        <v>10389.890325465953</v>
      </c>
      <c r="AT51" s="69">
        <f>'Masses CVS'!AT51/'Effectifs CVS moyens'!AT51</f>
        <v>10240.647037167184</v>
      </c>
      <c r="AU51" s="69">
        <f>'Masses CVS'!AU51/'Effectifs CVS moyens'!AU51</f>
        <v>6411.0115478131838</v>
      </c>
      <c r="AV51" s="69">
        <f>'Masses CVS'!AV51/'Effectifs CVS moyens'!AV51</f>
        <v>9513.1672096678285</v>
      </c>
      <c r="AW51" s="69">
        <f>'Masses CVS'!AW51/'Effectifs CVS moyens'!AW51</f>
        <v>10894.80809770875</v>
      </c>
      <c r="AX51" s="69">
        <f>'Masses CVS'!AX51/'Effectifs CVS moyens'!AX51</f>
        <v>6838.7352511189602</v>
      </c>
      <c r="AY51" s="69">
        <f>'Masses CVS'!AY51/'Effectifs CVS moyens'!AY51</f>
        <v>4942.9957663658424</v>
      </c>
      <c r="AZ51" s="69">
        <f>'Masses CVS'!AZ51/'Effectifs CVS moyens'!AZ51</f>
        <v>7797.9747539760938</v>
      </c>
      <c r="BA51" s="69">
        <f>'Masses CVS'!BA51/'Effectifs CVS moyens'!BA51</f>
        <v>5119.9220716708187</v>
      </c>
      <c r="BB51" s="69">
        <f>'Masses CVS'!BB51/'Effectifs CVS moyens'!BB51</f>
        <v>6023.793846784738</v>
      </c>
      <c r="BC51" s="69">
        <f>'Masses CVS'!BC51/'Effectifs CVS moyens'!BC51</f>
        <v>4465.3616037717429</v>
      </c>
      <c r="BD51" s="69">
        <f>'Masses CVS'!BD51/'Effectifs CVS moyens'!BD51</f>
        <v>5255.9481187391748</v>
      </c>
      <c r="BE51" s="69">
        <f>'Masses CVS'!BE51/'Effectifs CVS moyens'!BE51</f>
        <v>4950.173780504274</v>
      </c>
      <c r="BF51" s="69" t="e">
        <f>'Masses CVS'!BF51/'Effectifs CVS moyens'!BF51</f>
        <v>#DIV/0!</v>
      </c>
      <c r="BG51" s="69">
        <f>'Masses CVS'!BG51/'Effectifs CVS moyens'!BG51</f>
        <v>4747.4253257528553</v>
      </c>
      <c r="BH51" s="69">
        <f>'Masses CVS'!BH51/'Effectifs CVS moyens'!BH51</f>
        <v>4624.3058387882129</v>
      </c>
    </row>
    <row r="52" spans="1:60" s="36" customFormat="1" hidden="1" x14ac:dyDescent="0.2">
      <c r="A52" s="138">
        <f t="shared" si="0"/>
        <v>39994</v>
      </c>
      <c r="B52" s="75">
        <f>'Masses CVS'!B52/'Effectifs CVS moyens'!B52</f>
        <v>6654.4991652811404</v>
      </c>
      <c r="C52" s="173">
        <f>'Masses CVS'!C52/'Effectifs CVS moyens'!C52</f>
        <v>6686.1391943919525</v>
      </c>
      <c r="D52" s="76">
        <f>'Masses CVS'!D52/'Effectifs CVS moyens'!D52</f>
        <v>7639.7688255611774</v>
      </c>
      <c r="E52" s="69">
        <f>'Masses CVS'!E52/'Effectifs CVS moyens'!E52</f>
        <v>5745.817718221323</v>
      </c>
      <c r="F52" s="69">
        <f>'Masses CVS'!F52/'Effectifs CVS moyens'!F52</f>
        <v>6508.3492295708111</v>
      </c>
      <c r="G52" s="69">
        <f>'Masses CVS'!G52/'Effectifs CVS moyens'!G52</f>
        <v>6546.8515228137821</v>
      </c>
      <c r="H52" s="69">
        <f>'Masses CVS'!H52/'Effectifs CVS moyens'!H52</f>
        <v>5506.116781449985</v>
      </c>
      <c r="I52" s="78">
        <f>'Masses CVS'!I52/'Effectifs CVS moyens'!I52</f>
        <v>6831.8635795721948</v>
      </c>
      <c r="J52" s="69">
        <f>'Masses CVS'!J52/'Effectifs CVS moyens'!J52</f>
        <v>5328.2296113311977</v>
      </c>
      <c r="K52" s="69">
        <f>'Masses CVS'!K52/'Effectifs CVS moyens'!K52</f>
        <v>6794.688273129791</v>
      </c>
      <c r="L52" s="69">
        <f>'Masses CVS'!L52/'Effectifs CVS moyens'!L52</f>
        <v>184960.47419755271</v>
      </c>
      <c r="M52" s="69">
        <f>'Masses CVS'!M52/'Effectifs CVS moyens'!M52</f>
        <v>7454.8811792022989</v>
      </c>
      <c r="N52" s="69">
        <f>'Masses CVS'!N52/'Effectifs CVS moyens'!N52</f>
        <v>6019.3908712692528</v>
      </c>
      <c r="O52" s="69">
        <f>'Masses CVS'!O52/'Effectifs CVS moyens'!O52</f>
        <v>6132.0114014407927</v>
      </c>
      <c r="P52" s="69">
        <f>'Masses CVS'!P52/'Effectifs CVS moyens'!P52</f>
        <v>6902.834314768691</v>
      </c>
      <c r="Q52" s="69">
        <f>'Masses CVS'!Q52/'Effectifs CVS moyens'!Q52</f>
        <v>11757.261169794287</v>
      </c>
      <c r="R52" s="69">
        <f>'Masses CVS'!R52/'Effectifs CVS moyens'!R52</f>
        <v>9539.964787430612</v>
      </c>
      <c r="S52" s="69">
        <f>'Masses CVS'!S52/'Effectifs CVS moyens'!S52</f>
        <v>10343.082862621844</v>
      </c>
      <c r="T52" s="69">
        <f>'Masses CVS'!T52/'Effectifs CVS moyens'!T52</f>
        <v>6999.1541157239635</v>
      </c>
      <c r="U52" s="69">
        <f>'Masses CVS'!U52/'Effectifs CVS moyens'!U52</f>
        <v>6988.7187344032482</v>
      </c>
      <c r="V52" s="69">
        <f>'Masses CVS'!V52/'Effectifs CVS moyens'!V52</f>
        <v>9652.5380566812437</v>
      </c>
      <c r="W52" s="69">
        <f>'Masses CVS'!W52/'Effectifs CVS moyens'!W52</f>
        <v>7860.1533134890396</v>
      </c>
      <c r="X52" s="69">
        <f>'Masses CVS'!X52/'Effectifs CVS moyens'!X52</f>
        <v>7936.0354540297558</v>
      </c>
      <c r="Y52" s="69">
        <f>'Masses CVS'!Y52/'Effectifs CVS moyens'!Y52</f>
        <v>8776.0456786319501</v>
      </c>
      <c r="Z52" s="69">
        <f>'Masses CVS'!Z52/'Effectifs CVS moyens'!Z52</f>
        <v>7896.9684481806898</v>
      </c>
      <c r="AA52" s="69">
        <f>'Masses CVS'!AA52/'Effectifs CVS moyens'!AA52</f>
        <v>10478.322300039017</v>
      </c>
      <c r="AB52" s="69">
        <f>'Masses CVS'!AB52/'Effectifs CVS moyens'!AB52</f>
        <v>7163.7049729425516</v>
      </c>
      <c r="AC52" s="69">
        <f>'Masses CVS'!AC52/'Effectifs CVS moyens'!AC52</f>
        <v>10551.51325992768</v>
      </c>
      <c r="AD52" s="69">
        <f>'Masses CVS'!AD52/'Effectifs CVS moyens'!AD52</f>
        <v>7144.0396087719255</v>
      </c>
      <c r="AE52" s="69">
        <f>'Masses CVS'!AE52/'Effectifs CVS moyens'!AE52</f>
        <v>5745.817718221323</v>
      </c>
      <c r="AF52" s="69">
        <f>'Masses CVS'!AF52/'Effectifs CVS moyens'!AF52</f>
        <v>6924.5742852338244</v>
      </c>
      <c r="AG52" s="69">
        <f>'Masses CVS'!AG52/'Effectifs CVS moyens'!AG52</f>
        <v>6750.88987223809</v>
      </c>
      <c r="AH52" s="69">
        <f>'Masses CVS'!AH52/'Effectifs CVS moyens'!AH52</f>
        <v>5438.2322742475526</v>
      </c>
      <c r="AI52" s="69">
        <f>'Masses CVS'!AI52/'Effectifs CVS moyens'!AI52</f>
        <v>6191.3398761179251</v>
      </c>
      <c r="AJ52" s="69">
        <f>'Masses CVS'!AJ52/'Effectifs CVS moyens'!AJ52</f>
        <v>6277.3535274633459</v>
      </c>
      <c r="AK52" s="69">
        <f>'Masses CVS'!AK52/'Effectifs CVS moyens'!AK52</f>
        <v>8105.1223268168369</v>
      </c>
      <c r="AL52" s="69">
        <f>'Masses CVS'!AL52/'Effectifs CVS moyens'!AL52</f>
        <v>5028.7483374832645</v>
      </c>
      <c r="AM52" s="69">
        <f>'Masses CVS'!AM52/'Effectifs CVS moyens'!AM52</f>
        <v>6814.7287035334648</v>
      </c>
      <c r="AN52" s="69">
        <f>'Masses CVS'!AN52/'Effectifs CVS moyens'!AN52</f>
        <v>4532.313630234923</v>
      </c>
      <c r="AO52" s="69">
        <f>'Masses CVS'!AO52/'Effectifs CVS moyens'!AO52</f>
        <v>5206.6164132056201</v>
      </c>
      <c r="AP52" s="69">
        <f>'Masses CVS'!AP52/'Effectifs CVS moyens'!AP52</f>
        <v>4297.6746320218454</v>
      </c>
      <c r="AQ52" s="69">
        <f>'Masses CVS'!AQ52/'Effectifs CVS moyens'!AQ52</f>
        <v>9563.8310227885759</v>
      </c>
      <c r="AR52" s="69">
        <f>'Masses CVS'!AR52/'Effectifs CVS moyens'!AR52</f>
        <v>8731.1817344000301</v>
      </c>
      <c r="AS52" s="69">
        <f>'Masses CVS'!AS52/'Effectifs CVS moyens'!AS52</f>
        <v>10404.204973055748</v>
      </c>
      <c r="AT52" s="69">
        <f>'Masses CVS'!AT52/'Effectifs CVS moyens'!AT52</f>
        <v>10531.650742731699</v>
      </c>
      <c r="AU52" s="69">
        <f>'Masses CVS'!AU52/'Effectifs CVS moyens'!AU52</f>
        <v>6479.7974034367453</v>
      </c>
      <c r="AV52" s="69">
        <f>'Masses CVS'!AV52/'Effectifs CVS moyens'!AV52</f>
        <v>9573.4072981449117</v>
      </c>
      <c r="AW52" s="69">
        <f>'Masses CVS'!AW52/'Effectifs CVS moyens'!AW52</f>
        <v>10990.744716735928</v>
      </c>
      <c r="AX52" s="69">
        <f>'Masses CVS'!AX52/'Effectifs CVS moyens'!AX52</f>
        <v>6847.5732311569136</v>
      </c>
      <c r="AY52" s="69">
        <f>'Masses CVS'!AY52/'Effectifs CVS moyens'!AY52</f>
        <v>4933.8432819312629</v>
      </c>
      <c r="AZ52" s="69">
        <f>'Masses CVS'!AZ52/'Effectifs CVS moyens'!AZ52</f>
        <v>7866.6498829475595</v>
      </c>
      <c r="BA52" s="69">
        <f>'Masses CVS'!BA52/'Effectifs CVS moyens'!BA52</f>
        <v>5131.5750621823763</v>
      </c>
      <c r="BB52" s="69">
        <f>'Masses CVS'!BB52/'Effectifs CVS moyens'!BB52</f>
        <v>6061.8246203020699</v>
      </c>
      <c r="BC52" s="69">
        <f>'Masses CVS'!BC52/'Effectifs CVS moyens'!BC52</f>
        <v>4480.062269738446</v>
      </c>
      <c r="BD52" s="69">
        <f>'Masses CVS'!BD52/'Effectifs CVS moyens'!BD52</f>
        <v>5279.9157926561184</v>
      </c>
      <c r="BE52" s="69">
        <f>'Masses CVS'!BE52/'Effectifs CVS moyens'!BE52</f>
        <v>4976.7248455254057</v>
      </c>
      <c r="BF52" s="69" t="e">
        <f>'Masses CVS'!BF52/'Effectifs CVS moyens'!BF52</f>
        <v>#DIV/0!</v>
      </c>
      <c r="BG52" s="69">
        <f>'Masses CVS'!BG52/'Effectifs CVS moyens'!BG52</f>
        <v>4756.1130637869428</v>
      </c>
      <c r="BH52" s="69">
        <f>'Masses CVS'!BH52/'Effectifs CVS moyens'!BH52</f>
        <v>4631.5684119522903</v>
      </c>
    </row>
    <row r="53" spans="1:60" s="36" customFormat="1" hidden="1" x14ac:dyDescent="0.2">
      <c r="A53" s="138">
        <f t="shared" si="0"/>
        <v>40086</v>
      </c>
      <c r="B53" s="75">
        <f>'Masses CVS'!B53/'Effectifs CVS moyens'!B53</f>
        <v>6691.1753290050492</v>
      </c>
      <c r="C53" s="173">
        <f>'Masses CVS'!C53/'Effectifs CVS moyens'!C53</f>
        <v>6725.1031973243162</v>
      </c>
      <c r="D53" s="76">
        <f>'Masses CVS'!D53/'Effectifs CVS moyens'!D53</f>
        <v>7752.5249502396236</v>
      </c>
      <c r="E53" s="69">
        <f>'Masses CVS'!E53/'Effectifs CVS moyens'!E53</f>
        <v>5747.3858790280692</v>
      </c>
      <c r="F53" s="69">
        <f>'Masses CVS'!F53/'Effectifs CVS moyens'!F53</f>
        <v>6532.3027844637618</v>
      </c>
      <c r="G53" s="69">
        <f>'Masses CVS'!G53/'Effectifs CVS moyens'!G53</f>
        <v>6573.0737062894232</v>
      </c>
      <c r="H53" s="69">
        <f>'Masses CVS'!H53/'Effectifs CVS moyens'!H53</f>
        <v>5517.4256777779283</v>
      </c>
      <c r="I53" s="78">
        <f>'Masses CVS'!I53/'Effectifs CVS moyens'!I53</f>
        <v>6873.7222052159868</v>
      </c>
      <c r="J53" s="69">
        <f>'Masses CVS'!J53/'Effectifs CVS moyens'!J53</f>
        <v>5340.2765215473901</v>
      </c>
      <c r="K53" s="69">
        <f>'Masses CVS'!K53/'Effectifs CVS moyens'!K53</f>
        <v>6825.9870142802638</v>
      </c>
      <c r="L53" s="69">
        <f>'Masses CVS'!L53/'Effectifs CVS moyens'!L53</f>
        <v>180574.57485007535</v>
      </c>
      <c r="M53" s="69">
        <f>'Masses CVS'!M53/'Effectifs CVS moyens'!M53</f>
        <v>7524.3890143571389</v>
      </c>
      <c r="N53" s="69">
        <f>'Masses CVS'!N53/'Effectifs CVS moyens'!N53</f>
        <v>6069.7984289048954</v>
      </c>
      <c r="O53" s="69">
        <f>'Masses CVS'!O53/'Effectifs CVS moyens'!O53</f>
        <v>6195.1128415519515</v>
      </c>
      <c r="P53" s="69">
        <f>'Masses CVS'!P53/'Effectifs CVS moyens'!P53</f>
        <v>6951.9035087604088</v>
      </c>
      <c r="Q53" s="69">
        <f>'Masses CVS'!Q53/'Effectifs CVS moyens'!Q53</f>
        <v>11776.865327516069</v>
      </c>
      <c r="R53" s="69">
        <f>'Masses CVS'!R53/'Effectifs CVS moyens'!R53</f>
        <v>9664.6821654787855</v>
      </c>
      <c r="S53" s="69">
        <f>'Masses CVS'!S53/'Effectifs CVS moyens'!S53</f>
        <v>10440.603879654647</v>
      </c>
      <c r="T53" s="69">
        <f>'Masses CVS'!T53/'Effectifs CVS moyens'!T53</f>
        <v>7183.9188904569028</v>
      </c>
      <c r="U53" s="69">
        <f>'Masses CVS'!U53/'Effectifs CVS moyens'!U53</f>
        <v>7120.3710647299849</v>
      </c>
      <c r="V53" s="69">
        <f>'Masses CVS'!V53/'Effectifs CVS moyens'!V53</f>
        <v>9836.3963608784561</v>
      </c>
      <c r="W53" s="69">
        <f>'Masses CVS'!W53/'Effectifs CVS moyens'!W53</f>
        <v>7971.1813184456551</v>
      </c>
      <c r="X53" s="69">
        <f>'Masses CVS'!X53/'Effectifs CVS moyens'!X53</f>
        <v>8033.3441751492846</v>
      </c>
      <c r="Y53" s="69">
        <f>'Masses CVS'!Y53/'Effectifs CVS moyens'!Y53</f>
        <v>8890.335693539093</v>
      </c>
      <c r="Z53" s="69">
        <f>'Masses CVS'!Z53/'Effectifs CVS moyens'!Z53</f>
        <v>8062.4176820697803</v>
      </c>
      <c r="AA53" s="69">
        <f>'Masses CVS'!AA53/'Effectifs CVS moyens'!AA53</f>
        <v>10455.699334426496</v>
      </c>
      <c r="AB53" s="69">
        <f>'Masses CVS'!AB53/'Effectifs CVS moyens'!AB53</f>
        <v>7226.8508332564434</v>
      </c>
      <c r="AC53" s="69">
        <f>'Masses CVS'!AC53/'Effectifs CVS moyens'!AC53</f>
        <v>10910.695752746826</v>
      </c>
      <c r="AD53" s="69">
        <f>'Masses CVS'!AD53/'Effectifs CVS moyens'!AD53</f>
        <v>7131.7702564241235</v>
      </c>
      <c r="AE53" s="69">
        <f>'Masses CVS'!AE53/'Effectifs CVS moyens'!AE53</f>
        <v>5747.3858790280692</v>
      </c>
      <c r="AF53" s="69">
        <f>'Masses CVS'!AF53/'Effectifs CVS moyens'!AF53</f>
        <v>6932.8790663428927</v>
      </c>
      <c r="AG53" s="69">
        <f>'Masses CVS'!AG53/'Effectifs CVS moyens'!AG53</f>
        <v>6706.4907527704418</v>
      </c>
      <c r="AH53" s="69">
        <f>'Masses CVS'!AH53/'Effectifs CVS moyens'!AH53</f>
        <v>5445.6946537421345</v>
      </c>
      <c r="AI53" s="69">
        <f>'Masses CVS'!AI53/'Effectifs CVS moyens'!AI53</f>
        <v>6210.6875026891057</v>
      </c>
      <c r="AJ53" s="69">
        <f>'Masses CVS'!AJ53/'Effectifs CVS moyens'!AJ53</f>
        <v>6350.0746943923868</v>
      </c>
      <c r="AK53" s="69">
        <f>'Masses CVS'!AK53/'Effectifs CVS moyens'!AK53</f>
        <v>8152.8591513626234</v>
      </c>
      <c r="AL53" s="69">
        <f>'Masses CVS'!AL53/'Effectifs CVS moyens'!AL53</f>
        <v>5027.9024627296685</v>
      </c>
      <c r="AM53" s="69">
        <f>'Masses CVS'!AM53/'Effectifs CVS moyens'!AM53</f>
        <v>6875.0194154564824</v>
      </c>
      <c r="AN53" s="69">
        <f>'Masses CVS'!AN53/'Effectifs CVS moyens'!AN53</f>
        <v>4581.9422991004494</v>
      </c>
      <c r="AO53" s="69">
        <f>'Masses CVS'!AO53/'Effectifs CVS moyens'!AO53</f>
        <v>5274.3963442707845</v>
      </c>
      <c r="AP53" s="69">
        <f>'Masses CVS'!AP53/'Effectifs CVS moyens'!AP53</f>
        <v>4343.2286059910975</v>
      </c>
      <c r="AQ53" s="69">
        <f>'Masses CVS'!AQ53/'Effectifs CVS moyens'!AQ53</f>
        <v>9599.4854527094685</v>
      </c>
      <c r="AR53" s="69">
        <f>'Masses CVS'!AR53/'Effectifs CVS moyens'!AR53</f>
        <v>8808.2477326898679</v>
      </c>
      <c r="AS53" s="69">
        <f>'Masses CVS'!AS53/'Effectifs CVS moyens'!AS53</f>
        <v>10495.379316847679</v>
      </c>
      <c r="AT53" s="69">
        <f>'Masses CVS'!AT53/'Effectifs CVS moyens'!AT53</f>
        <v>10526.861510516585</v>
      </c>
      <c r="AU53" s="69">
        <f>'Masses CVS'!AU53/'Effectifs CVS moyens'!AU53</f>
        <v>6537.5728164438651</v>
      </c>
      <c r="AV53" s="69">
        <f>'Masses CVS'!AV53/'Effectifs CVS moyens'!AV53</f>
        <v>9591.5256054466881</v>
      </c>
      <c r="AW53" s="69">
        <f>'Masses CVS'!AW53/'Effectifs CVS moyens'!AW53</f>
        <v>10995.403438065456</v>
      </c>
      <c r="AX53" s="69">
        <f>'Masses CVS'!AX53/'Effectifs CVS moyens'!AX53</f>
        <v>6842.7088206567341</v>
      </c>
      <c r="AY53" s="69">
        <f>'Masses CVS'!AY53/'Effectifs CVS moyens'!AY53</f>
        <v>4966.3900800575793</v>
      </c>
      <c r="AZ53" s="69">
        <f>'Masses CVS'!AZ53/'Effectifs CVS moyens'!AZ53</f>
        <v>7873.9545347124676</v>
      </c>
      <c r="BA53" s="69">
        <f>'Masses CVS'!BA53/'Effectifs CVS moyens'!BA53</f>
        <v>5138.0497401954226</v>
      </c>
      <c r="BB53" s="69">
        <f>'Masses CVS'!BB53/'Effectifs CVS moyens'!BB53</f>
        <v>6098.3043805474927</v>
      </c>
      <c r="BC53" s="69">
        <f>'Masses CVS'!BC53/'Effectifs CVS moyens'!BC53</f>
        <v>4493.0579137266986</v>
      </c>
      <c r="BD53" s="69">
        <f>'Masses CVS'!BD53/'Effectifs CVS moyens'!BD53</f>
        <v>5345.6077337298357</v>
      </c>
      <c r="BE53" s="69">
        <f>'Masses CVS'!BE53/'Effectifs CVS moyens'!BE53</f>
        <v>5009.4266171803747</v>
      </c>
      <c r="BF53" s="69" t="e">
        <f>'Masses CVS'!BF53/'Effectifs CVS moyens'!BF53</f>
        <v>#DIV/0!</v>
      </c>
      <c r="BG53" s="69">
        <f>'Masses CVS'!BG53/'Effectifs CVS moyens'!BG53</f>
        <v>4774.0360162120205</v>
      </c>
      <c r="BH53" s="69">
        <f>'Masses CVS'!BH53/'Effectifs CVS moyens'!BH53</f>
        <v>4641.4878130535535</v>
      </c>
    </row>
    <row r="54" spans="1:60" s="36" customFormat="1" ht="12" hidden="1" thickBot="1" x14ac:dyDescent="0.25">
      <c r="A54" s="139">
        <f t="shared" si="0"/>
        <v>40177</v>
      </c>
      <c r="B54" s="65">
        <f>'Masses CVS'!B54/'Effectifs CVS moyens'!B54</f>
        <v>6738.5219013519536</v>
      </c>
      <c r="C54" s="180">
        <f>'Masses CVS'!C54/'Effectifs CVS moyens'!C54</f>
        <v>6772.9877259040404</v>
      </c>
      <c r="D54" s="66">
        <f>'Masses CVS'!D54/'Effectifs CVS moyens'!D54</f>
        <v>7828.357932905662</v>
      </c>
      <c r="E54" s="67">
        <f>'Masses CVS'!E54/'Effectifs CVS moyens'!E54</f>
        <v>5803.3595972858993</v>
      </c>
      <c r="F54" s="67">
        <f>'Masses CVS'!F54/'Effectifs CVS moyens'!F54</f>
        <v>6574.2360845393814</v>
      </c>
      <c r="G54" s="67">
        <f>'Masses CVS'!G54/'Effectifs CVS moyens'!G54</f>
        <v>6615.114257116119</v>
      </c>
      <c r="H54" s="67">
        <f>'Masses CVS'!H54/'Effectifs CVS moyens'!H54</f>
        <v>5595.9130943289529</v>
      </c>
      <c r="I54" s="68">
        <f>'Masses CVS'!I54/'Effectifs CVS moyens'!I54</f>
        <v>6921.0246744421238</v>
      </c>
      <c r="J54" s="67">
        <f>'Masses CVS'!J54/'Effectifs CVS moyens'!J54</f>
        <v>5402.2297942586374</v>
      </c>
      <c r="K54" s="67">
        <f>'Masses CVS'!K54/'Effectifs CVS moyens'!K54</f>
        <v>6866.1337640800048</v>
      </c>
      <c r="L54" s="67">
        <f>'Masses CVS'!L54/'Effectifs CVS moyens'!L54</f>
        <v>190070.24176222782</v>
      </c>
      <c r="M54" s="67">
        <f>'Masses CVS'!M54/'Effectifs CVS moyens'!M54</f>
        <v>7568.8230355876012</v>
      </c>
      <c r="N54" s="67">
        <f>'Masses CVS'!N54/'Effectifs CVS moyens'!N54</f>
        <v>6114.9670481548474</v>
      </c>
      <c r="O54" s="67">
        <f>'Masses CVS'!O54/'Effectifs CVS moyens'!O54</f>
        <v>6280.6844518352063</v>
      </c>
      <c r="P54" s="67">
        <f>'Masses CVS'!P54/'Effectifs CVS moyens'!P54</f>
        <v>6999.5609976495607</v>
      </c>
      <c r="Q54" s="67">
        <f>'Masses CVS'!Q54/'Effectifs CVS moyens'!Q54</f>
        <v>11823.405848772198</v>
      </c>
      <c r="R54" s="67">
        <f>'Masses CVS'!R54/'Effectifs CVS moyens'!R54</f>
        <v>9761.0767815728777</v>
      </c>
      <c r="S54" s="67">
        <f>'Masses CVS'!S54/'Effectifs CVS moyens'!S54</f>
        <v>10538.661252914049</v>
      </c>
      <c r="T54" s="67">
        <f>'Masses CVS'!T54/'Effectifs CVS moyens'!T54</f>
        <v>7260.8117827617725</v>
      </c>
      <c r="U54" s="67">
        <f>'Masses CVS'!U54/'Effectifs CVS moyens'!U54</f>
        <v>7212.3829180665434</v>
      </c>
      <c r="V54" s="67">
        <f>'Masses CVS'!V54/'Effectifs CVS moyens'!V54</f>
        <v>9915.1673656426428</v>
      </c>
      <c r="W54" s="67">
        <f>'Masses CVS'!W54/'Effectifs CVS moyens'!W54</f>
        <v>8038.7601851823747</v>
      </c>
      <c r="X54" s="67">
        <f>'Masses CVS'!X54/'Effectifs CVS moyens'!X54</f>
        <v>8066.4345721760465</v>
      </c>
      <c r="Y54" s="67">
        <f>'Masses CVS'!Y54/'Effectifs CVS moyens'!Y54</f>
        <v>9013.1090688426684</v>
      </c>
      <c r="Z54" s="67">
        <f>'Masses CVS'!Z54/'Effectifs CVS moyens'!Z54</f>
        <v>8172.447660518681</v>
      </c>
      <c r="AA54" s="67">
        <f>'Masses CVS'!AA54/'Effectifs CVS moyens'!AA54</f>
        <v>10572.881489484911</v>
      </c>
      <c r="AB54" s="67">
        <f>'Masses CVS'!AB54/'Effectifs CVS moyens'!AB54</f>
        <v>7306.5934996650076</v>
      </c>
      <c r="AC54" s="67">
        <f>'Masses CVS'!AC54/'Effectifs CVS moyens'!AC54</f>
        <v>11005.680850275037</v>
      </c>
      <c r="AD54" s="67">
        <f>'Masses CVS'!AD54/'Effectifs CVS moyens'!AD54</f>
        <v>7159.8149384441967</v>
      </c>
      <c r="AE54" s="67">
        <f>'Masses CVS'!AE54/'Effectifs CVS moyens'!AE54</f>
        <v>5803.3595972858993</v>
      </c>
      <c r="AF54" s="67">
        <f>'Masses CVS'!AF54/'Effectifs CVS moyens'!AF54</f>
        <v>6998.4236275798539</v>
      </c>
      <c r="AG54" s="67">
        <f>'Masses CVS'!AG54/'Effectifs CVS moyens'!AG54</f>
        <v>6740.3840394601366</v>
      </c>
      <c r="AH54" s="67">
        <f>'Masses CVS'!AH54/'Effectifs CVS moyens'!AH54</f>
        <v>5504.0286055135439</v>
      </c>
      <c r="AI54" s="67">
        <f>'Masses CVS'!AI54/'Effectifs CVS moyens'!AI54</f>
        <v>6247.4614194597507</v>
      </c>
      <c r="AJ54" s="67">
        <f>'Masses CVS'!AJ54/'Effectifs CVS moyens'!AJ54</f>
        <v>6402.3919882274377</v>
      </c>
      <c r="AK54" s="67">
        <f>'Masses CVS'!AK54/'Effectifs CVS moyens'!AK54</f>
        <v>8213.1547627670661</v>
      </c>
      <c r="AL54" s="67">
        <f>'Masses CVS'!AL54/'Effectifs CVS moyens'!AL54</f>
        <v>5056.2665749431226</v>
      </c>
      <c r="AM54" s="67">
        <f>'Masses CVS'!AM54/'Effectifs CVS moyens'!AM54</f>
        <v>6914.8874027675201</v>
      </c>
      <c r="AN54" s="67">
        <f>'Masses CVS'!AN54/'Effectifs CVS moyens'!AN54</f>
        <v>4619.6470958151012</v>
      </c>
      <c r="AO54" s="67">
        <f>'Masses CVS'!AO54/'Effectifs CVS moyens'!AO54</f>
        <v>5293.457563524511</v>
      </c>
      <c r="AP54" s="67">
        <f>'Masses CVS'!AP54/'Effectifs CVS moyens'!AP54</f>
        <v>4388.1507239880566</v>
      </c>
      <c r="AQ54" s="67">
        <f>'Masses CVS'!AQ54/'Effectifs CVS moyens'!AQ54</f>
        <v>9693.5138031939769</v>
      </c>
      <c r="AR54" s="67">
        <f>'Masses CVS'!AR54/'Effectifs CVS moyens'!AR54</f>
        <v>8840.8235304222835</v>
      </c>
      <c r="AS54" s="67">
        <f>'Masses CVS'!AS54/'Effectifs CVS moyens'!AS54</f>
        <v>10494.823643165984</v>
      </c>
      <c r="AT54" s="67">
        <f>'Masses CVS'!AT54/'Effectifs CVS moyens'!AT54</f>
        <v>10623.693272290728</v>
      </c>
      <c r="AU54" s="67">
        <f>'Masses CVS'!AU54/'Effectifs CVS moyens'!AU54</f>
        <v>6630.0283331925875</v>
      </c>
      <c r="AV54" s="67">
        <f>'Masses CVS'!AV54/'Effectifs CVS moyens'!AV54</f>
        <v>9652.7460749108159</v>
      </c>
      <c r="AW54" s="67">
        <f>'Masses CVS'!AW54/'Effectifs CVS moyens'!AW54</f>
        <v>11046.174911659407</v>
      </c>
      <c r="AX54" s="67">
        <f>'Masses CVS'!AX54/'Effectifs CVS moyens'!AX54</f>
        <v>6896.3755449246619</v>
      </c>
      <c r="AY54" s="67">
        <f>'Masses CVS'!AY54/'Effectifs CVS moyens'!AY54</f>
        <v>5026.0820854772646</v>
      </c>
      <c r="AZ54" s="67">
        <f>'Masses CVS'!AZ54/'Effectifs CVS moyens'!AZ54</f>
        <v>7901.094738683948</v>
      </c>
      <c r="BA54" s="67">
        <f>'Masses CVS'!BA54/'Effectifs CVS moyens'!BA54</f>
        <v>5181.9971450228613</v>
      </c>
      <c r="BB54" s="67">
        <f>'Masses CVS'!BB54/'Effectifs CVS moyens'!BB54</f>
        <v>6148.7868625691799</v>
      </c>
      <c r="BC54" s="67">
        <f>'Masses CVS'!BC54/'Effectifs CVS moyens'!BC54</f>
        <v>4585.6786901202822</v>
      </c>
      <c r="BD54" s="67">
        <f>'Masses CVS'!BD54/'Effectifs CVS moyens'!BD54</f>
        <v>5342.161337848137</v>
      </c>
      <c r="BE54" s="67">
        <f>'Masses CVS'!BE54/'Effectifs CVS moyens'!BE54</f>
        <v>5016.5364816502079</v>
      </c>
      <c r="BF54" s="67" t="e">
        <f>'Masses CVS'!BF54/'Effectifs CVS moyens'!BF54</f>
        <v>#DIV/0!</v>
      </c>
      <c r="BG54" s="67">
        <f>'Masses CVS'!BG54/'Effectifs CVS moyens'!BG54</f>
        <v>4873.8102725532544</v>
      </c>
      <c r="BH54" s="67">
        <f>'Masses CVS'!BH54/'Effectifs CVS moyens'!BH54</f>
        <v>4753.0284684541703</v>
      </c>
    </row>
    <row r="55" spans="1:60" s="36" customFormat="1" hidden="1" x14ac:dyDescent="0.2">
      <c r="A55" s="140">
        <f t="shared" si="0"/>
        <v>40267</v>
      </c>
      <c r="B55" s="75">
        <f>'Masses CVS'!B55/'Effectifs CVS moyens'!B55</f>
        <v>6757.3747147639251</v>
      </c>
      <c r="C55" s="173">
        <f>'Masses CVS'!C55/'Effectifs CVS moyens'!C55</f>
        <v>6791.7004712343514</v>
      </c>
      <c r="D55" s="76">
        <f>'Masses CVS'!D55/'Effectifs CVS moyens'!D55</f>
        <v>7864.6471684830767</v>
      </c>
      <c r="E55" s="69">
        <f>'Masses CVS'!E55/'Effectifs CVS moyens'!E55</f>
        <v>5803.5787059920231</v>
      </c>
      <c r="F55" s="69">
        <f>'Masses CVS'!F55/'Effectifs CVS moyens'!F55</f>
        <v>6593.2029806300516</v>
      </c>
      <c r="G55" s="69">
        <f>'Masses CVS'!G55/'Effectifs CVS moyens'!G55</f>
        <v>6633.4165318605619</v>
      </c>
      <c r="H55" s="69">
        <f>'Masses CVS'!H55/'Effectifs CVS moyens'!H55</f>
        <v>5678.696171547469</v>
      </c>
      <c r="I55" s="78">
        <f>'Masses CVS'!I55/'Effectifs CVS moyens'!I55</f>
        <v>6945.617299742069</v>
      </c>
      <c r="J55" s="69">
        <f>'Masses CVS'!J55/'Effectifs CVS moyens'!J55</f>
        <v>5384.2865928216661</v>
      </c>
      <c r="K55" s="69">
        <f>'Masses CVS'!K55/'Effectifs CVS moyens'!K55</f>
        <v>6892.7221647040351</v>
      </c>
      <c r="L55" s="69">
        <f>'Masses CVS'!L55/'Effectifs CVS moyens'!L55</f>
        <v>184989.26177799859</v>
      </c>
      <c r="M55" s="69">
        <f>'Masses CVS'!M55/'Effectifs CVS moyens'!M55</f>
        <v>7656.9120092132835</v>
      </c>
      <c r="N55" s="69">
        <f>'Masses CVS'!N55/'Effectifs CVS moyens'!N55</f>
        <v>6120.9108794662807</v>
      </c>
      <c r="O55" s="69">
        <f>'Masses CVS'!O55/'Effectifs CVS moyens'!O55</f>
        <v>6302.6601928794717</v>
      </c>
      <c r="P55" s="69">
        <f>'Masses CVS'!P55/'Effectifs CVS moyens'!P55</f>
        <v>7039.0576370739573</v>
      </c>
      <c r="Q55" s="69">
        <f>'Masses CVS'!Q55/'Effectifs CVS moyens'!Q55</f>
        <v>11511.721778395739</v>
      </c>
      <c r="R55" s="69">
        <f>'Masses CVS'!R55/'Effectifs CVS moyens'!R55</f>
        <v>9825.2256523222568</v>
      </c>
      <c r="S55" s="69">
        <f>'Masses CVS'!S55/'Effectifs CVS moyens'!S55</f>
        <v>10489.467481329999</v>
      </c>
      <c r="T55" s="69">
        <f>'Masses CVS'!T55/'Effectifs CVS moyens'!T55</f>
        <v>7271.4694845017502</v>
      </c>
      <c r="U55" s="69">
        <f>'Masses CVS'!U55/'Effectifs CVS moyens'!U55</f>
        <v>7269.3497669128483</v>
      </c>
      <c r="V55" s="69">
        <f>'Masses CVS'!V55/'Effectifs CVS moyens'!V55</f>
        <v>10022.347866723672</v>
      </c>
      <c r="W55" s="69">
        <f>'Masses CVS'!W55/'Effectifs CVS moyens'!W55</f>
        <v>8129.7419484169031</v>
      </c>
      <c r="X55" s="69">
        <f>'Masses CVS'!X55/'Effectifs CVS moyens'!X55</f>
        <v>8122.9432540644584</v>
      </c>
      <c r="Y55" s="69">
        <f>'Masses CVS'!Y55/'Effectifs CVS moyens'!Y55</f>
        <v>9101.861161027804</v>
      </c>
      <c r="Z55" s="69">
        <f>'Masses CVS'!Z55/'Effectifs CVS moyens'!Z55</f>
        <v>8250.5364765948489</v>
      </c>
      <c r="AA55" s="69">
        <f>'Masses CVS'!AA55/'Effectifs CVS moyens'!AA55</f>
        <v>10661.003325256872</v>
      </c>
      <c r="AB55" s="69">
        <f>'Masses CVS'!AB55/'Effectifs CVS moyens'!AB55</f>
        <v>7332.5463172550044</v>
      </c>
      <c r="AC55" s="69">
        <f>'Masses CVS'!AC55/'Effectifs CVS moyens'!AC55</f>
        <v>10964.29659357331</v>
      </c>
      <c r="AD55" s="69">
        <f>'Masses CVS'!AD55/'Effectifs CVS moyens'!AD55</f>
        <v>7190.9005581197716</v>
      </c>
      <c r="AE55" s="69">
        <f>'Masses CVS'!AE55/'Effectifs CVS moyens'!AE55</f>
        <v>5803.5787059920231</v>
      </c>
      <c r="AF55" s="69">
        <f>'Masses CVS'!AF55/'Effectifs CVS moyens'!AF55</f>
        <v>6924.6389764681826</v>
      </c>
      <c r="AG55" s="69">
        <f>'Masses CVS'!AG55/'Effectifs CVS moyens'!AG55</f>
        <v>6649.2676625677723</v>
      </c>
      <c r="AH55" s="69">
        <f>'Masses CVS'!AH55/'Effectifs CVS moyens'!AH55</f>
        <v>5527.5934048659446</v>
      </c>
      <c r="AI55" s="69">
        <f>'Masses CVS'!AI55/'Effectifs CVS moyens'!AI55</f>
        <v>6272.0774133136665</v>
      </c>
      <c r="AJ55" s="69">
        <f>'Masses CVS'!AJ55/'Effectifs CVS moyens'!AJ55</f>
        <v>6411.9132300771989</v>
      </c>
      <c r="AK55" s="69">
        <f>'Masses CVS'!AK55/'Effectifs CVS moyens'!AK55</f>
        <v>8237.6759064030884</v>
      </c>
      <c r="AL55" s="69">
        <f>'Masses CVS'!AL55/'Effectifs CVS moyens'!AL55</f>
        <v>5092.5127526092201</v>
      </c>
      <c r="AM55" s="69">
        <f>'Masses CVS'!AM55/'Effectifs CVS moyens'!AM55</f>
        <v>6930.1894769321279</v>
      </c>
      <c r="AN55" s="69">
        <f>'Masses CVS'!AN55/'Effectifs CVS moyens'!AN55</f>
        <v>4632.6689454835805</v>
      </c>
      <c r="AO55" s="69">
        <f>'Masses CVS'!AO55/'Effectifs CVS moyens'!AO55</f>
        <v>5325.844379838476</v>
      </c>
      <c r="AP55" s="69">
        <f>'Masses CVS'!AP55/'Effectifs CVS moyens'!AP55</f>
        <v>4396.3518839898425</v>
      </c>
      <c r="AQ55" s="69">
        <f>'Masses CVS'!AQ55/'Effectifs CVS moyens'!AQ55</f>
        <v>9770.7907243602931</v>
      </c>
      <c r="AR55" s="69">
        <f>'Masses CVS'!AR55/'Effectifs CVS moyens'!AR55</f>
        <v>9045.9077406755223</v>
      </c>
      <c r="AS55" s="69">
        <f>'Masses CVS'!AS55/'Effectifs CVS moyens'!AS55</f>
        <v>10518.609569192142</v>
      </c>
      <c r="AT55" s="69">
        <f>'Masses CVS'!AT55/'Effectifs CVS moyens'!AT55</f>
        <v>10690.58910963569</v>
      </c>
      <c r="AU55" s="69">
        <f>'Masses CVS'!AU55/'Effectifs CVS moyens'!AU55</f>
        <v>6650.9694137514743</v>
      </c>
      <c r="AV55" s="69">
        <f>'Masses CVS'!AV55/'Effectifs CVS moyens'!AV55</f>
        <v>9676.9220536556968</v>
      </c>
      <c r="AW55" s="69">
        <f>'Masses CVS'!AW55/'Effectifs CVS moyens'!AW55</f>
        <v>11159.294479291149</v>
      </c>
      <c r="AX55" s="69">
        <f>'Masses CVS'!AX55/'Effectifs CVS moyens'!AX55</f>
        <v>6909.8331161188526</v>
      </c>
      <c r="AY55" s="69">
        <f>'Masses CVS'!AY55/'Effectifs CVS moyens'!AY55</f>
        <v>5077.0035558742629</v>
      </c>
      <c r="AZ55" s="69">
        <f>'Masses CVS'!AZ55/'Effectifs CVS moyens'!AZ55</f>
        <v>7888.1663264262488</v>
      </c>
      <c r="BA55" s="69">
        <f>'Masses CVS'!BA55/'Effectifs CVS moyens'!BA55</f>
        <v>5168.7818470984321</v>
      </c>
      <c r="BB55" s="69">
        <f>'Masses CVS'!BB55/'Effectifs CVS moyens'!BB55</f>
        <v>6167.4911418569654</v>
      </c>
      <c r="BC55" s="69">
        <f>'Masses CVS'!BC55/'Effectifs CVS moyens'!BC55</f>
        <v>4546.5755229292308</v>
      </c>
      <c r="BD55" s="69">
        <f>'Masses CVS'!BD55/'Effectifs CVS moyens'!BD55</f>
        <v>5347.9330305420654</v>
      </c>
      <c r="BE55" s="69">
        <f>'Masses CVS'!BE55/'Effectifs CVS moyens'!BE55</f>
        <v>5035.5464773063923</v>
      </c>
      <c r="BF55" s="69" t="e">
        <f>'Masses CVS'!BF55/'Effectifs CVS moyens'!BF55</f>
        <v>#DIV/0!</v>
      </c>
      <c r="BG55" s="69">
        <f>'Masses CVS'!BG55/'Effectifs CVS moyens'!BG55</f>
        <v>4840.3234715474819</v>
      </c>
      <c r="BH55" s="69">
        <f>'Masses CVS'!BH55/'Effectifs CVS moyens'!BH55</f>
        <v>4700.1266773942816</v>
      </c>
    </row>
    <row r="56" spans="1:60" s="36" customFormat="1" hidden="1" x14ac:dyDescent="0.2">
      <c r="A56" s="138">
        <f t="shared" si="0"/>
        <v>40359</v>
      </c>
      <c r="B56" s="75">
        <f>'Masses CVS'!B56/'Effectifs CVS moyens'!B56</f>
        <v>6807.1893440838512</v>
      </c>
      <c r="C56" s="173">
        <f>'Masses CVS'!C56/'Effectifs CVS moyens'!C56</f>
        <v>6845.7748004884352</v>
      </c>
      <c r="D56" s="76">
        <f>'Masses CVS'!D56/'Effectifs CVS moyens'!D56</f>
        <v>7921.1692298962807</v>
      </c>
      <c r="E56" s="69">
        <f>'Masses CVS'!E56/'Effectifs CVS moyens'!E56</f>
        <v>5890.7005262422736</v>
      </c>
      <c r="F56" s="69">
        <f>'Masses CVS'!F56/'Effectifs CVS moyens'!F56</f>
        <v>6639.5135402128653</v>
      </c>
      <c r="G56" s="69">
        <f>'Masses CVS'!G56/'Effectifs CVS moyens'!G56</f>
        <v>6684.9735569284994</v>
      </c>
      <c r="H56" s="69">
        <f>'Masses CVS'!H56/'Effectifs CVS moyens'!H56</f>
        <v>5656.0115418630503</v>
      </c>
      <c r="I56" s="78">
        <f>'Masses CVS'!I56/'Effectifs CVS moyens'!I56</f>
        <v>6999.844820677381</v>
      </c>
      <c r="J56" s="69">
        <f>'Masses CVS'!J56/'Effectifs CVS moyens'!J56</f>
        <v>5404.5189750485506</v>
      </c>
      <c r="K56" s="69">
        <f>'Masses CVS'!K56/'Effectifs CVS moyens'!K56</f>
        <v>6951.1798467570225</v>
      </c>
      <c r="L56" s="69">
        <f>'Masses CVS'!L56/'Effectifs CVS moyens'!L56</f>
        <v>189109.43337555457</v>
      </c>
      <c r="M56" s="69">
        <f>'Masses CVS'!M56/'Effectifs CVS moyens'!M56</f>
        <v>7732.4628218058606</v>
      </c>
      <c r="N56" s="69">
        <f>'Masses CVS'!N56/'Effectifs CVS moyens'!N56</f>
        <v>6133.1411754032306</v>
      </c>
      <c r="O56" s="69">
        <f>'Masses CVS'!O56/'Effectifs CVS moyens'!O56</f>
        <v>6352.813177728608</v>
      </c>
      <c r="P56" s="69">
        <f>'Masses CVS'!P56/'Effectifs CVS moyens'!P56</f>
        <v>7071.7440448036086</v>
      </c>
      <c r="Q56" s="69">
        <f>'Masses CVS'!Q56/'Effectifs CVS moyens'!Q56</f>
        <v>12197.626189543831</v>
      </c>
      <c r="R56" s="69">
        <f>'Masses CVS'!R56/'Effectifs CVS moyens'!R56</f>
        <v>9829.6092294787413</v>
      </c>
      <c r="S56" s="69">
        <f>'Masses CVS'!S56/'Effectifs CVS moyens'!S56</f>
        <v>10509.033277804741</v>
      </c>
      <c r="T56" s="69">
        <f>'Masses CVS'!T56/'Effectifs CVS moyens'!T56</f>
        <v>7343.841341584106</v>
      </c>
      <c r="U56" s="69">
        <f>'Masses CVS'!U56/'Effectifs CVS moyens'!U56</f>
        <v>7370.7481758408976</v>
      </c>
      <c r="V56" s="69">
        <f>'Masses CVS'!V56/'Effectifs CVS moyens'!V56</f>
        <v>10029.706772937006</v>
      </c>
      <c r="W56" s="69">
        <f>'Masses CVS'!W56/'Effectifs CVS moyens'!W56</f>
        <v>8193.0133039810844</v>
      </c>
      <c r="X56" s="69">
        <f>'Masses CVS'!X56/'Effectifs CVS moyens'!X56</f>
        <v>8253.2564468063611</v>
      </c>
      <c r="Y56" s="69">
        <f>'Masses CVS'!Y56/'Effectifs CVS moyens'!Y56</f>
        <v>9181.9676766009652</v>
      </c>
      <c r="Z56" s="69">
        <f>'Masses CVS'!Z56/'Effectifs CVS moyens'!Z56</f>
        <v>8337.9556293974201</v>
      </c>
      <c r="AA56" s="69">
        <f>'Masses CVS'!AA56/'Effectifs CVS moyens'!AA56</f>
        <v>10703.656496194861</v>
      </c>
      <c r="AB56" s="69">
        <f>'Masses CVS'!AB56/'Effectifs CVS moyens'!AB56</f>
        <v>7378.7980103682294</v>
      </c>
      <c r="AC56" s="69">
        <f>'Masses CVS'!AC56/'Effectifs CVS moyens'!AC56</f>
        <v>11039.053678330565</v>
      </c>
      <c r="AD56" s="69">
        <f>'Masses CVS'!AD56/'Effectifs CVS moyens'!AD56</f>
        <v>7177.0780581969448</v>
      </c>
      <c r="AE56" s="69">
        <f>'Masses CVS'!AE56/'Effectifs CVS moyens'!AE56</f>
        <v>5890.7005262422736</v>
      </c>
      <c r="AF56" s="69">
        <f>'Masses CVS'!AF56/'Effectifs CVS moyens'!AF56</f>
        <v>7138.2792199220112</v>
      </c>
      <c r="AG56" s="69">
        <f>'Masses CVS'!AG56/'Effectifs CVS moyens'!AG56</f>
        <v>6844.9721471001876</v>
      </c>
      <c r="AH56" s="69">
        <f>'Masses CVS'!AH56/'Effectifs CVS moyens'!AH56</f>
        <v>5581.1981649669015</v>
      </c>
      <c r="AI56" s="69">
        <f>'Masses CVS'!AI56/'Effectifs CVS moyens'!AI56</f>
        <v>6294.3617545424613</v>
      </c>
      <c r="AJ56" s="69">
        <f>'Masses CVS'!AJ56/'Effectifs CVS moyens'!AJ56</f>
        <v>6455.3818883418298</v>
      </c>
      <c r="AK56" s="69">
        <f>'Masses CVS'!AK56/'Effectifs CVS moyens'!AK56</f>
        <v>8296.6724973909222</v>
      </c>
      <c r="AL56" s="69">
        <f>'Masses CVS'!AL56/'Effectifs CVS moyens'!AL56</f>
        <v>5096.0601788352524</v>
      </c>
      <c r="AM56" s="69">
        <f>'Masses CVS'!AM56/'Effectifs CVS moyens'!AM56</f>
        <v>6939.4989236255642</v>
      </c>
      <c r="AN56" s="69">
        <f>'Masses CVS'!AN56/'Effectifs CVS moyens'!AN56</f>
        <v>4670.6098321255604</v>
      </c>
      <c r="AO56" s="69">
        <f>'Masses CVS'!AO56/'Effectifs CVS moyens'!AO56</f>
        <v>5378.9109598030163</v>
      </c>
      <c r="AP56" s="69">
        <f>'Masses CVS'!AP56/'Effectifs CVS moyens'!AP56</f>
        <v>4430.339019668013</v>
      </c>
      <c r="AQ56" s="69">
        <f>'Masses CVS'!AQ56/'Effectifs CVS moyens'!AQ56</f>
        <v>9837.321158852692</v>
      </c>
      <c r="AR56" s="69">
        <f>'Masses CVS'!AR56/'Effectifs CVS moyens'!AR56</f>
        <v>9068.8211184643533</v>
      </c>
      <c r="AS56" s="69">
        <f>'Masses CVS'!AS56/'Effectifs CVS moyens'!AS56</f>
        <v>10925.915808873977</v>
      </c>
      <c r="AT56" s="69">
        <f>'Masses CVS'!AT56/'Effectifs CVS moyens'!AT56</f>
        <v>10905.929490761673</v>
      </c>
      <c r="AU56" s="69">
        <f>'Masses CVS'!AU56/'Effectifs CVS moyens'!AU56</f>
        <v>6744.2390745087814</v>
      </c>
      <c r="AV56" s="69">
        <f>'Masses CVS'!AV56/'Effectifs CVS moyens'!AV56</f>
        <v>9748.516877866301</v>
      </c>
      <c r="AW56" s="69">
        <f>'Masses CVS'!AW56/'Effectifs CVS moyens'!AW56</f>
        <v>11252.256220742016</v>
      </c>
      <c r="AX56" s="69">
        <f>'Masses CVS'!AX56/'Effectifs CVS moyens'!AX56</f>
        <v>6990.3571313588791</v>
      </c>
      <c r="AY56" s="69">
        <f>'Masses CVS'!AY56/'Effectifs CVS moyens'!AY56</f>
        <v>5104.0295423911502</v>
      </c>
      <c r="AZ56" s="69">
        <f>'Masses CVS'!AZ56/'Effectifs CVS moyens'!AZ56</f>
        <v>7892.0358637042418</v>
      </c>
      <c r="BA56" s="69">
        <f>'Masses CVS'!BA56/'Effectifs CVS moyens'!BA56</f>
        <v>5209.9973086082746</v>
      </c>
      <c r="BB56" s="69">
        <f>'Masses CVS'!BB56/'Effectifs CVS moyens'!BB56</f>
        <v>6189.5482730043068</v>
      </c>
      <c r="BC56" s="69">
        <f>'Masses CVS'!BC56/'Effectifs CVS moyens'!BC56</f>
        <v>4566.6458872063204</v>
      </c>
      <c r="BD56" s="69">
        <f>'Masses CVS'!BD56/'Effectifs CVS moyens'!BD56</f>
        <v>5412.0442526047373</v>
      </c>
      <c r="BE56" s="69">
        <f>'Masses CVS'!BE56/'Effectifs CVS moyens'!BE56</f>
        <v>5047.4564598212855</v>
      </c>
      <c r="BF56" s="69" t="e">
        <f>'Masses CVS'!BF56/'Effectifs CVS moyens'!BF56</f>
        <v>#DIV/0!</v>
      </c>
      <c r="BG56" s="69">
        <f>'Masses CVS'!BG56/'Effectifs CVS moyens'!BG56</f>
        <v>4857.686987890168</v>
      </c>
      <c r="BH56" s="69">
        <f>'Masses CVS'!BH56/'Effectifs CVS moyens'!BH56</f>
        <v>4715.1119615815614</v>
      </c>
    </row>
    <row r="57" spans="1:60" s="36" customFormat="1" hidden="1" x14ac:dyDescent="0.2">
      <c r="A57" s="138">
        <f t="shared" si="0"/>
        <v>40451</v>
      </c>
      <c r="B57" s="75">
        <f>'Masses CVS'!B57/'Effectifs CVS moyens'!B57</f>
        <v>6828.1623793709114</v>
      </c>
      <c r="C57" s="173">
        <f>'Masses CVS'!C57/'Effectifs CVS moyens'!C57</f>
        <v>6863.5868980386758</v>
      </c>
      <c r="D57" s="76">
        <f>'Masses CVS'!D57/'Effectifs CVS moyens'!D57</f>
        <v>7984.8162710688284</v>
      </c>
      <c r="E57" s="69">
        <f>'Masses CVS'!E57/'Effectifs CVS moyens'!E57</f>
        <v>5941.361669831017</v>
      </c>
      <c r="F57" s="69">
        <f>'Masses CVS'!F57/'Effectifs CVS moyens'!F57</f>
        <v>6648.5190166245548</v>
      </c>
      <c r="G57" s="69">
        <f>'Masses CVS'!G57/'Effectifs CVS moyens'!G57</f>
        <v>6688.7628602034383</v>
      </c>
      <c r="H57" s="69">
        <f>'Masses CVS'!H57/'Effectifs CVS moyens'!H57</f>
        <v>5800.4713800201944</v>
      </c>
      <c r="I57" s="78">
        <f>'Masses CVS'!I57/'Effectifs CVS moyens'!I57</f>
        <v>7022.821402177573</v>
      </c>
      <c r="J57" s="69">
        <f>'Masses CVS'!J57/'Effectifs CVS moyens'!J57</f>
        <v>5416.01855415923</v>
      </c>
      <c r="K57" s="69">
        <f>'Masses CVS'!K57/'Effectifs CVS moyens'!K57</f>
        <v>6954.1361365430539</v>
      </c>
      <c r="L57" s="69">
        <f>'Masses CVS'!L57/'Effectifs CVS moyens'!L57</f>
        <v>183287.69940308284</v>
      </c>
      <c r="M57" s="69">
        <f>'Masses CVS'!M57/'Effectifs CVS moyens'!M57</f>
        <v>7745.5553202315114</v>
      </c>
      <c r="N57" s="69">
        <f>'Masses CVS'!N57/'Effectifs CVS moyens'!N57</f>
        <v>6146.329035074612</v>
      </c>
      <c r="O57" s="69">
        <f>'Masses CVS'!O57/'Effectifs CVS moyens'!O57</f>
        <v>6411.7541700180063</v>
      </c>
      <c r="P57" s="69">
        <f>'Masses CVS'!P57/'Effectifs CVS moyens'!P57</f>
        <v>7090.4793889903558</v>
      </c>
      <c r="Q57" s="69">
        <f>'Masses CVS'!Q57/'Effectifs CVS moyens'!Q57</f>
        <v>12282.502934097867</v>
      </c>
      <c r="R57" s="69">
        <f>'Masses CVS'!R57/'Effectifs CVS moyens'!R57</f>
        <v>9913.1596697876666</v>
      </c>
      <c r="S57" s="69">
        <f>'Masses CVS'!S57/'Effectifs CVS moyens'!S57</f>
        <v>10620.508859689777</v>
      </c>
      <c r="T57" s="69">
        <f>'Masses CVS'!T57/'Effectifs CVS moyens'!T57</f>
        <v>7392.563469119922</v>
      </c>
      <c r="U57" s="69">
        <f>'Masses CVS'!U57/'Effectifs CVS moyens'!U57</f>
        <v>7435.7409279102876</v>
      </c>
      <c r="V57" s="69">
        <f>'Masses CVS'!V57/'Effectifs CVS moyens'!V57</f>
        <v>10131.355116503066</v>
      </c>
      <c r="W57" s="69">
        <f>'Masses CVS'!W57/'Effectifs CVS moyens'!W57</f>
        <v>8255.483483395883</v>
      </c>
      <c r="X57" s="69">
        <f>'Masses CVS'!X57/'Effectifs CVS moyens'!X57</f>
        <v>8396.6263422758439</v>
      </c>
      <c r="Y57" s="69">
        <f>'Masses CVS'!Y57/'Effectifs CVS moyens'!Y57</f>
        <v>9293.2455020681591</v>
      </c>
      <c r="Z57" s="69">
        <f>'Masses CVS'!Z57/'Effectifs CVS moyens'!Z57</f>
        <v>8466.3884895599422</v>
      </c>
      <c r="AA57" s="69">
        <f>'Masses CVS'!AA57/'Effectifs CVS moyens'!AA57</f>
        <v>10768.976956643932</v>
      </c>
      <c r="AB57" s="69">
        <f>'Masses CVS'!AB57/'Effectifs CVS moyens'!AB57</f>
        <v>7438.8001362589221</v>
      </c>
      <c r="AC57" s="69">
        <f>'Masses CVS'!AC57/'Effectifs CVS moyens'!AC57</f>
        <v>11079.249281429868</v>
      </c>
      <c r="AD57" s="69">
        <f>'Masses CVS'!AD57/'Effectifs CVS moyens'!AD57</f>
        <v>7237.9466232281829</v>
      </c>
      <c r="AE57" s="69">
        <f>'Masses CVS'!AE57/'Effectifs CVS moyens'!AE57</f>
        <v>5941.361669831017</v>
      </c>
      <c r="AF57" s="69">
        <f>'Masses CVS'!AF57/'Effectifs CVS moyens'!AF57</f>
        <v>7209.5989461472254</v>
      </c>
      <c r="AG57" s="69">
        <f>'Masses CVS'!AG57/'Effectifs CVS moyens'!AG57</f>
        <v>6900.0514037973244</v>
      </c>
      <c r="AH57" s="69">
        <f>'Masses CVS'!AH57/'Effectifs CVS moyens'!AH57</f>
        <v>5628.8588752335072</v>
      </c>
      <c r="AI57" s="69">
        <f>'Masses CVS'!AI57/'Effectifs CVS moyens'!AI57</f>
        <v>6316.7010095690284</v>
      </c>
      <c r="AJ57" s="69">
        <f>'Masses CVS'!AJ57/'Effectifs CVS moyens'!AJ57</f>
        <v>6473.3600752859784</v>
      </c>
      <c r="AK57" s="69">
        <f>'Masses CVS'!AK57/'Effectifs CVS moyens'!AK57</f>
        <v>8341.4258049150412</v>
      </c>
      <c r="AL57" s="69">
        <f>'Masses CVS'!AL57/'Effectifs CVS moyens'!AL57</f>
        <v>5109.4330217023562</v>
      </c>
      <c r="AM57" s="69">
        <f>'Masses CVS'!AM57/'Effectifs CVS moyens'!AM57</f>
        <v>6964.6785644864822</v>
      </c>
      <c r="AN57" s="69">
        <f>'Masses CVS'!AN57/'Effectifs CVS moyens'!AN57</f>
        <v>4689.9744948534444</v>
      </c>
      <c r="AO57" s="69">
        <f>'Masses CVS'!AO57/'Effectifs CVS moyens'!AO57</f>
        <v>5423.1466263829243</v>
      </c>
      <c r="AP57" s="69">
        <f>'Masses CVS'!AP57/'Effectifs CVS moyens'!AP57</f>
        <v>4443.1417978753243</v>
      </c>
      <c r="AQ57" s="69">
        <f>'Masses CVS'!AQ57/'Effectifs CVS moyens'!AQ57</f>
        <v>9879.2611576977542</v>
      </c>
      <c r="AR57" s="69">
        <f>'Masses CVS'!AR57/'Effectifs CVS moyens'!AR57</f>
        <v>9243.1768645953289</v>
      </c>
      <c r="AS57" s="69">
        <f>'Masses CVS'!AS57/'Effectifs CVS moyens'!AS57</f>
        <v>10684.766420925154</v>
      </c>
      <c r="AT57" s="69">
        <f>'Masses CVS'!AT57/'Effectifs CVS moyens'!AT57</f>
        <v>10775.261534400794</v>
      </c>
      <c r="AU57" s="69">
        <f>'Masses CVS'!AU57/'Effectifs CVS moyens'!AU57</f>
        <v>6795.5089462238484</v>
      </c>
      <c r="AV57" s="69">
        <f>'Masses CVS'!AV57/'Effectifs CVS moyens'!AV57</f>
        <v>9757.2356752720934</v>
      </c>
      <c r="AW57" s="69">
        <f>'Masses CVS'!AW57/'Effectifs CVS moyens'!AW57</f>
        <v>11264.828936589955</v>
      </c>
      <c r="AX57" s="69">
        <f>'Masses CVS'!AX57/'Effectifs CVS moyens'!AX57</f>
        <v>7020.8152799757654</v>
      </c>
      <c r="AY57" s="69">
        <f>'Masses CVS'!AY57/'Effectifs CVS moyens'!AY57</f>
        <v>5164.5933929588446</v>
      </c>
      <c r="AZ57" s="69">
        <f>'Masses CVS'!AZ57/'Effectifs CVS moyens'!AZ57</f>
        <v>7925.5505171547893</v>
      </c>
      <c r="BA57" s="69">
        <f>'Masses CVS'!BA57/'Effectifs CVS moyens'!BA57</f>
        <v>5220.5016537755355</v>
      </c>
      <c r="BB57" s="69">
        <f>'Masses CVS'!BB57/'Effectifs CVS moyens'!BB57</f>
        <v>6200.0094066583069</v>
      </c>
      <c r="BC57" s="69">
        <f>'Masses CVS'!BC57/'Effectifs CVS moyens'!BC57</f>
        <v>4580.1160100851084</v>
      </c>
      <c r="BD57" s="69">
        <f>'Masses CVS'!BD57/'Effectifs CVS moyens'!BD57</f>
        <v>5446.9604084942521</v>
      </c>
      <c r="BE57" s="69">
        <f>'Masses CVS'!BE57/'Effectifs CVS moyens'!BE57</f>
        <v>5049.8001039479905</v>
      </c>
      <c r="BF57" s="69" t="e">
        <f>'Masses CVS'!BF57/'Effectifs CVS moyens'!BF57</f>
        <v>#DIV/0!</v>
      </c>
      <c r="BG57" s="69">
        <f>'Masses CVS'!BG57/'Effectifs CVS moyens'!BG57</f>
        <v>4869.3413875924571</v>
      </c>
      <c r="BH57" s="69">
        <f>'Masses CVS'!BH57/'Effectifs CVS moyens'!BH57</f>
        <v>4737.4576935794921</v>
      </c>
    </row>
    <row r="58" spans="1:60" s="36" customFormat="1" ht="12" hidden="1" thickBot="1" x14ac:dyDescent="0.25">
      <c r="A58" s="139">
        <f t="shared" si="0"/>
        <v>40542</v>
      </c>
      <c r="B58" s="65">
        <f>'Masses CVS'!B58/'Effectifs CVS moyens'!B58</f>
        <v>6867.9126612955524</v>
      </c>
      <c r="C58" s="180">
        <f>'Masses CVS'!C58/'Effectifs CVS moyens'!C58</f>
        <v>6912.0102809082009</v>
      </c>
      <c r="D58" s="66">
        <f>'Masses CVS'!D58/'Effectifs CVS moyens'!D58</f>
        <v>8085.422422317657</v>
      </c>
      <c r="E58" s="67">
        <f>'Masses CVS'!E58/'Effectifs CVS moyens'!E58</f>
        <v>5919.5133345107988</v>
      </c>
      <c r="F58" s="67">
        <f>'Masses CVS'!F58/'Effectifs CVS moyens'!F58</f>
        <v>6682.2651632310253</v>
      </c>
      <c r="G58" s="67">
        <f>'Masses CVS'!G58/'Effectifs CVS moyens'!G58</f>
        <v>6733.5492643347025</v>
      </c>
      <c r="H58" s="67">
        <f>'Masses CVS'!H58/'Effectifs CVS moyens'!H58</f>
        <v>5666.7139000386351</v>
      </c>
      <c r="I58" s="68">
        <f>'Masses CVS'!I58/'Effectifs CVS moyens'!I58</f>
        <v>7068.4378522879306</v>
      </c>
      <c r="J58" s="67">
        <f>'Masses CVS'!J58/'Effectifs CVS moyens'!J58</f>
        <v>5413.5221869028055</v>
      </c>
      <c r="K58" s="67">
        <f>'Masses CVS'!K58/'Effectifs CVS moyens'!K58</f>
        <v>7009.2902446908811</v>
      </c>
      <c r="L58" s="67">
        <f>'Masses CVS'!L58/'Effectifs CVS moyens'!L58</f>
        <v>186873.4491545865</v>
      </c>
      <c r="M58" s="67">
        <f>'Masses CVS'!M58/'Effectifs CVS moyens'!M58</f>
        <v>7852.984269780437</v>
      </c>
      <c r="N58" s="67">
        <f>'Masses CVS'!N58/'Effectifs CVS moyens'!N58</f>
        <v>6193.3307637568105</v>
      </c>
      <c r="O58" s="67">
        <f>'Masses CVS'!O58/'Effectifs CVS moyens'!O58</f>
        <v>6487.4976777003667</v>
      </c>
      <c r="P58" s="67">
        <f>'Masses CVS'!P58/'Effectifs CVS moyens'!P58</f>
        <v>7137.7450056437046</v>
      </c>
      <c r="Q58" s="67">
        <f>'Masses CVS'!Q58/'Effectifs CVS moyens'!Q58</f>
        <v>12333.094664680328</v>
      </c>
      <c r="R58" s="67">
        <f>'Masses CVS'!R58/'Effectifs CVS moyens'!R58</f>
        <v>9997.9113697048469</v>
      </c>
      <c r="S58" s="67">
        <f>'Masses CVS'!S58/'Effectifs CVS moyens'!S58</f>
        <v>10608.427550570166</v>
      </c>
      <c r="T58" s="67">
        <f>'Masses CVS'!T58/'Effectifs CVS moyens'!T58</f>
        <v>7475.9167668918017</v>
      </c>
      <c r="U58" s="67">
        <f>'Masses CVS'!U58/'Effectifs CVS moyens'!U58</f>
        <v>7532.3752521333354</v>
      </c>
      <c r="V58" s="67">
        <f>'Masses CVS'!V58/'Effectifs CVS moyens'!V58</f>
        <v>10249.812048031459</v>
      </c>
      <c r="W58" s="67">
        <f>'Masses CVS'!W58/'Effectifs CVS moyens'!W58</f>
        <v>8390.4776410038648</v>
      </c>
      <c r="X58" s="67">
        <f>'Masses CVS'!X58/'Effectifs CVS moyens'!X58</f>
        <v>8491.166840391681</v>
      </c>
      <c r="Y58" s="67">
        <f>'Masses CVS'!Y58/'Effectifs CVS moyens'!Y58</f>
        <v>9512.8529024953405</v>
      </c>
      <c r="Z58" s="67">
        <f>'Masses CVS'!Z58/'Effectifs CVS moyens'!Z58</f>
        <v>8637.245840055044</v>
      </c>
      <c r="AA58" s="67">
        <f>'Masses CVS'!AA58/'Effectifs CVS moyens'!AA58</f>
        <v>11073.982123487918</v>
      </c>
      <c r="AB58" s="67">
        <f>'Masses CVS'!AB58/'Effectifs CVS moyens'!AB58</f>
        <v>7512.4521208173428</v>
      </c>
      <c r="AC58" s="67">
        <f>'Masses CVS'!AC58/'Effectifs CVS moyens'!AC58</f>
        <v>11286.352645384975</v>
      </c>
      <c r="AD58" s="67">
        <f>'Masses CVS'!AD58/'Effectifs CVS moyens'!AD58</f>
        <v>7346.9565336251499</v>
      </c>
      <c r="AE58" s="67">
        <f>'Masses CVS'!AE58/'Effectifs CVS moyens'!AE58</f>
        <v>5919.5133345107988</v>
      </c>
      <c r="AF58" s="67">
        <f>'Masses CVS'!AF58/'Effectifs CVS moyens'!AF58</f>
        <v>7197.8496171499928</v>
      </c>
      <c r="AG58" s="67">
        <f>'Masses CVS'!AG58/'Effectifs CVS moyens'!AG58</f>
        <v>6911.8599667256958</v>
      </c>
      <c r="AH58" s="67">
        <f>'Masses CVS'!AH58/'Effectifs CVS moyens'!AH58</f>
        <v>5601.6026909009015</v>
      </c>
      <c r="AI58" s="67">
        <f>'Masses CVS'!AI58/'Effectifs CVS moyens'!AI58</f>
        <v>6366.0479901393437</v>
      </c>
      <c r="AJ58" s="67">
        <f>'Masses CVS'!AJ58/'Effectifs CVS moyens'!AJ58</f>
        <v>6534.3836207259619</v>
      </c>
      <c r="AK58" s="67">
        <f>'Masses CVS'!AK58/'Effectifs CVS moyens'!AK58</f>
        <v>8408.0192940213165</v>
      </c>
      <c r="AL58" s="67">
        <f>'Masses CVS'!AL58/'Effectifs CVS moyens'!AL58</f>
        <v>5150.1385771245223</v>
      </c>
      <c r="AM58" s="67">
        <f>'Masses CVS'!AM58/'Effectifs CVS moyens'!AM58</f>
        <v>6998.7869570769617</v>
      </c>
      <c r="AN58" s="67">
        <f>'Masses CVS'!AN58/'Effectifs CVS moyens'!AN58</f>
        <v>4706.0693850725875</v>
      </c>
      <c r="AO58" s="67">
        <f>'Masses CVS'!AO58/'Effectifs CVS moyens'!AO58</f>
        <v>5457.6902835992869</v>
      </c>
      <c r="AP58" s="67">
        <f>'Masses CVS'!AP58/'Effectifs CVS moyens'!AP58</f>
        <v>4453.8155433721449</v>
      </c>
      <c r="AQ58" s="67">
        <f>'Masses CVS'!AQ58/'Effectifs CVS moyens'!AQ58</f>
        <v>9989.300668759588</v>
      </c>
      <c r="AR58" s="67">
        <f>'Masses CVS'!AR58/'Effectifs CVS moyens'!AR58</f>
        <v>9349.5933531427127</v>
      </c>
      <c r="AS58" s="67">
        <f>'Masses CVS'!AS58/'Effectifs CVS moyens'!AS58</f>
        <v>10756.449413042117</v>
      </c>
      <c r="AT58" s="67">
        <f>'Masses CVS'!AT58/'Effectifs CVS moyens'!AT58</f>
        <v>10859.193022733198</v>
      </c>
      <c r="AU58" s="67">
        <f>'Masses CVS'!AU58/'Effectifs CVS moyens'!AU58</f>
        <v>6825.2198950792736</v>
      </c>
      <c r="AV58" s="67">
        <f>'Masses CVS'!AV58/'Effectifs CVS moyens'!AV58</f>
        <v>9861.0041535744022</v>
      </c>
      <c r="AW58" s="67">
        <f>'Masses CVS'!AW58/'Effectifs CVS moyens'!AW58</f>
        <v>11544.573477343753</v>
      </c>
      <c r="AX58" s="67">
        <f>'Masses CVS'!AX58/'Effectifs CVS moyens'!AX58</f>
        <v>7126.125608374794</v>
      </c>
      <c r="AY58" s="67">
        <f>'Masses CVS'!AY58/'Effectifs CVS moyens'!AY58</f>
        <v>5162.4129050695874</v>
      </c>
      <c r="AZ58" s="67">
        <f>'Masses CVS'!AZ58/'Effectifs CVS moyens'!AZ58</f>
        <v>7879.4088336786508</v>
      </c>
      <c r="BA58" s="67">
        <f>'Masses CVS'!BA58/'Effectifs CVS moyens'!BA58</f>
        <v>5219.6880778538653</v>
      </c>
      <c r="BB58" s="67">
        <f>'Masses CVS'!BB58/'Effectifs CVS moyens'!BB58</f>
        <v>6227.1749440597177</v>
      </c>
      <c r="BC58" s="67">
        <f>'Masses CVS'!BC58/'Effectifs CVS moyens'!BC58</f>
        <v>4575.5623096029667</v>
      </c>
      <c r="BD58" s="67">
        <f>'Masses CVS'!BD58/'Effectifs CVS moyens'!BD58</f>
        <v>5509.9686517000418</v>
      </c>
      <c r="BE58" s="67">
        <f>'Masses CVS'!BE58/'Effectifs CVS moyens'!BE58</f>
        <v>5074.7404122263606</v>
      </c>
      <c r="BF58" s="67" t="e">
        <f>'Masses CVS'!BF58/'Effectifs CVS moyens'!BF58</f>
        <v>#DIV/0!</v>
      </c>
      <c r="BG58" s="67">
        <f>'Masses CVS'!BG58/'Effectifs CVS moyens'!BG58</f>
        <v>4885.6364200303087</v>
      </c>
      <c r="BH58" s="67">
        <f>'Masses CVS'!BH58/'Effectifs CVS moyens'!BH58</f>
        <v>4749.829189963988</v>
      </c>
    </row>
    <row r="59" spans="1:60" s="36" customFormat="1" ht="12" thickTop="1" x14ac:dyDescent="0.2">
      <c r="A59" s="140">
        <f t="shared" si="0"/>
        <v>40632</v>
      </c>
      <c r="B59" s="75">
        <f>'Masses CVS'!B59/'Effectifs CVS moyens'!B59</f>
        <v>6940.1843196354212</v>
      </c>
      <c r="C59" s="173">
        <f>'Masses CVS'!C59/'Effectifs CVS moyens'!C59</f>
        <v>6980.3634603548389</v>
      </c>
      <c r="D59" s="76">
        <f>'Masses CVS'!D59/'Effectifs CVS moyens'!D59</f>
        <v>8134.0751131969391</v>
      </c>
      <c r="E59" s="69">
        <f>'Masses CVS'!E59/'Effectifs CVS moyens'!E59</f>
        <v>6020.9265141493743</v>
      </c>
      <c r="F59" s="69">
        <f>'Masses CVS'!F59/'Effectifs CVS moyens'!F59</f>
        <v>6757.6151487295019</v>
      </c>
      <c r="G59" s="69">
        <f>'Masses CVS'!G59/'Effectifs CVS moyens'!G59</f>
        <v>6803.4541824882772</v>
      </c>
      <c r="H59" s="69">
        <f>'Masses CVS'!H59/'Effectifs CVS moyens'!H59</f>
        <v>5867.3067028862479</v>
      </c>
      <c r="I59" s="78">
        <f>'Masses CVS'!I59/'Effectifs CVS moyens'!I59</f>
        <v>7143.9676617407586</v>
      </c>
      <c r="J59" s="69">
        <f>'Masses CVS'!J59/'Effectifs CVS moyens'!J59</f>
        <v>5459.1136627133856</v>
      </c>
      <c r="K59" s="69">
        <f>'Masses CVS'!K59/'Effectifs CVS moyens'!K59</f>
        <v>7083.7169158471816</v>
      </c>
      <c r="L59" s="69">
        <f>'Masses CVS'!L59/'Effectifs CVS moyens'!L59</f>
        <v>182322.99655766386</v>
      </c>
      <c r="M59" s="69">
        <f>'Masses CVS'!M59/'Effectifs CVS moyens'!M59</f>
        <v>7874.6809374734876</v>
      </c>
      <c r="N59" s="69">
        <f>'Masses CVS'!N59/'Effectifs CVS moyens'!N59</f>
        <v>6225.9235068795124</v>
      </c>
      <c r="O59" s="69">
        <f>'Masses CVS'!O59/'Effectifs CVS moyens'!O59</f>
        <v>6549.561805184866</v>
      </c>
      <c r="P59" s="69">
        <f>'Masses CVS'!P59/'Effectifs CVS moyens'!P59</f>
        <v>7203.6039651423243</v>
      </c>
      <c r="Q59" s="69">
        <f>'Masses CVS'!Q59/'Effectifs CVS moyens'!Q59</f>
        <v>11808.29862343159</v>
      </c>
      <c r="R59" s="69">
        <f>'Masses CVS'!R59/'Effectifs CVS moyens'!R59</f>
        <v>10190.987475750155</v>
      </c>
      <c r="S59" s="69">
        <f>'Masses CVS'!S59/'Effectifs CVS moyens'!S59</f>
        <v>10605.562635493803</v>
      </c>
      <c r="T59" s="69">
        <f>'Masses CVS'!T59/'Effectifs CVS moyens'!T59</f>
        <v>7590.9217102514831</v>
      </c>
      <c r="U59" s="69">
        <f>'Masses CVS'!U59/'Effectifs CVS moyens'!U59</f>
        <v>7622.6789342893835</v>
      </c>
      <c r="V59" s="69">
        <f>'Masses CVS'!V59/'Effectifs CVS moyens'!V59</f>
        <v>10296.607604371076</v>
      </c>
      <c r="W59" s="69">
        <f>'Masses CVS'!W59/'Effectifs CVS moyens'!W59</f>
        <v>8454.2423909147583</v>
      </c>
      <c r="X59" s="69">
        <f>'Masses CVS'!X59/'Effectifs CVS moyens'!X59</f>
        <v>8562.3633581995109</v>
      </c>
      <c r="Y59" s="69">
        <f>'Masses CVS'!Y59/'Effectifs CVS moyens'!Y59</f>
        <v>9500.83857666736</v>
      </c>
      <c r="Z59" s="69">
        <f>'Masses CVS'!Z59/'Effectifs CVS moyens'!Z59</f>
        <v>8623.9116935907787</v>
      </c>
      <c r="AA59" s="69">
        <f>'Masses CVS'!AA59/'Effectifs CVS moyens'!AA59</f>
        <v>11060.937354210135</v>
      </c>
      <c r="AB59" s="69">
        <f>'Masses CVS'!AB59/'Effectifs CVS moyens'!AB59</f>
        <v>7578.1735147724858</v>
      </c>
      <c r="AC59" s="69">
        <f>'Masses CVS'!AC59/'Effectifs CVS moyens'!AC59</f>
        <v>11189.452559784133</v>
      </c>
      <c r="AD59" s="69">
        <f>'Masses CVS'!AD59/'Effectifs CVS moyens'!AD59</f>
        <v>7355.1556128280045</v>
      </c>
      <c r="AE59" s="69">
        <f>'Masses CVS'!AE59/'Effectifs CVS moyens'!AE59</f>
        <v>6020.9265141493743</v>
      </c>
      <c r="AF59" s="69">
        <f>'Masses CVS'!AF59/'Effectifs CVS moyens'!AF59</f>
        <v>7354.4265891111872</v>
      </c>
      <c r="AG59" s="69">
        <f>'Masses CVS'!AG59/'Effectifs CVS moyens'!AG59</f>
        <v>7033.7858374961479</v>
      </c>
      <c r="AH59" s="69">
        <f>'Masses CVS'!AH59/'Effectifs CVS moyens'!AH59</f>
        <v>5694.3133321421901</v>
      </c>
      <c r="AI59" s="69">
        <f>'Masses CVS'!AI59/'Effectifs CVS moyens'!AI59</f>
        <v>6427.7730347447441</v>
      </c>
      <c r="AJ59" s="69">
        <f>'Masses CVS'!AJ59/'Effectifs CVS moyens'!AJ59</f>
        <v>6616.9819456050282</v>
      </c>
      <c r="AK59" s="69">
        <f>'Masses CVS'!AK59/'Effectifs CVS moyens'!AK59</f>
        <v>8492.2252859111686</v>
      </c>
      <c r="AL59" s="69">
        <f>'Masses CVS'!AL59/'Effectifs CVS moyens'!AL59</f>
        <v>5196.952971666643</v>
      </c>
      <c r="AM59" s="69">
        <f>'Masses CVS'!AM59/'Effectifs CVS moyens'!AM59</f>
        <v>7053.1365265249078</v>
      </c>
      <c r="AN59" s="69">
        <f>'Masses CVS'!AN59/'Effectifs CVS moyens'!AN59</f>
        <v>4726.78281084643</v>
      </c>
      <c r="AO59" s="69">
        <f>'Masses CVS'!AO59/'Effectifs CVS moyens'!AO59</f>
        <v>5456.363231735465</v>
      </c>
      <c r="AP59" s="69">
        <f>'Masses CVS'!AP59/'Effectifs CVS moyens'!AP59</f>
        <v>4482.8105277682262</v>
      </c>
      <c r="AQ59" s="69">
        <f>'Masses CVS'!AQ59/'Effectifs CVS moyens'!AQ59</f>
        <v>10083.000654386131</v>
      </c>
      <c r="AR59" s="69">
        <f>'Masses CVS'!AR59/'Effectifs CVS moyens'!AR59</f>
        <v>9405.1039159870816</v>
      </c>
      <c r="AS59" s="69">
        <f>'Masses CVS'!AS59/'Effectifs CVS moyens'!AS59</f>
        <v>10812.126290825703</v>
      </c>
      <c r="AT59" s="69">
        <f>'Masses CVS'!AT59/'Effectifs CVS moyens'!AT59</f>
        <v>11135.500467111486</v>
      </c>
      <c r="AU59" s="69">
        <f>'Masses CVS'!AU59/'Effectifs CVS moyens'!AU59</f>
        <v>6834.3884554237757</v>
      </c>
      <c r="AV59" s="69">
        <f>'Masses CVS'!AV59/'Effectifs CVS moyens'!AV59</f>
        <v>9990.6758339770804</v>
      </c>
      <c r="AW59" s="69">
        <f>'Masses CVS'!AW59/'Effectifs CVS moyens'!AW59</f>
        <v>11302.930506399105</v>
      </c>
      <c r="AX59" s="69">
        <f>'Masses CVS'!AX59/'Effectifs CVS moyens'!AX59</f>
        <v>7196.6778506035744</v>
      </c>
      <c r="AY59" s="69">
        <f>'Masses CVS'!AY59/'Effectifs CVS moyens'!AY59</f>
        <v>5275.4113499078339</v>
      </c>
      <c r="AZ59" s="69">
        <f>'Masses CVS'!AZ59/'Effectifs CVS moyens'!AZ59</f>
        <v>7962.3209874071272</v>
      </c>
      <c r="BA59" s="69">
        <f>'Masses CVS'!BA59/'Effectifs CVS moyens'!BA59</f>
        <v>5310.384761254958</v>
      </c>
      <c r="BB59" s="69">
        <f>'Masses CVS'!BB59/'Effectifs CVS moyens'!BB59</f>
        <v>6256.9918737412718</v>
      </c>
      <c r="BC59" s="69">
        <f>'Masses CVS'!BC59/'Effectifs CVS moyens'!BC59</f>
        <v>4611.6031426680529</v>
      </c>
      <c r="BD59" s="69">
        <f>'Masses CVS'!BD59/'Effectifs CVS moyens'!BD59</f>
        <v>5578.2590346703701</v>
      </c>
      <c r="BE59" s="69">
        <f>'Masses CVS'!BE59/'Effectifs CVS moyens'!BE59</f>
        <v>5093.5680774313569</v>
      </c>
      <c r="BF59" s="69" t="e">
        <f>'Masses CVS'!BF59/'Effectifs CVS moyens'!BF59</f>
        <v>#DIV/0!</v>
      </c>
      <c r="BG59" s="69">
        <f>'Masses CVS'!BG59/'Effectifs CVS moyens'!BG59</f>
        <v>4928.1439870964587</v>
      </c>
      <c r="BH59" s="69">
        <f>'Masses CVS'!BH59/'Effectifs CVS moyens'!BH59</f>
        <v>4796.5431742877117</v>
      </c>
    </row>
    <row r="60" spans="1:60" s="36" customFormat="1" x14ac:dyDescent="0.2">
      <c r="A60" s="138">
        <f t="shared" si="0"/>
        <v>40724</v>
      </c>
      <c r="B60" s="75">
        <f>'Masses CVS'!B60/'Effectifs CVS moyens'!B60</f>
        <v>6976.6044465172936</v>
      </c>
      <c r="C60" s="173">
        <f>'Masses CVS'!C60/'Effectifs CVS moyens'!C60</f>
        <v>7013.5417245017488</v>
      </c>
      <c r="D60" s="76">
        <f>'Masses CVS'!D60/'Effectifs CVS moyens'!D60</f>
        <v>8206.3442780727819</v>
      </c>
      <c r="E60" s="69">
        <f>'Masses CVS'!E60/'Effectifs CVS moyens'!E60</f>
        <v>6048.9567216439355</v>
      </c>
      <c r="F60" s="69">
        <f>'Masses CVS'!F60/'Effectifs CVS moyens'!F60</f>
        <v>6786.5110153502064</v>
      </c>
      <c r="G60" s="69">
        <f>'Masses CVS'!G60/'Effectifs CVS moyens'!G60</f>
        <v>6827.5445845663689</v>
      </c>
      <c r="H60" s="69">
        <f>'Masses CVS'!H60/'Effectifs CVS moyens'!H60</f>
        <v>5983.0692706628852</v>
      </c>
      <c r="I60" s="78">
        <f>'Masses CVS'!I60/'Effectifs CVS moyens'!I60</f>
        <v>7181.792433366516</v>
      </c>
      <c r="J60" s="69">
        <f>'Masses CVS'!J60/'Effectifs CVS moyens'!J60</f>
        <v>5485.6913633037884</v>
      </c>
      <c r="K60" s="69">
        <f>'Masses CVS'!K60/'Effectifs CVS moyens'!K60</f>
        <v>7107.0075957782965</v>
      </c>
      <c r="L60" s="69">
        <f>'Masses CVS'!L60/'Effectifs CVS moyens'!L60</f>
        <v>185178.31422137108</v>
      </c>
      <c r="M60" s="69">
        <f>'Masses CVS'!M60/'Effectifs CVS moyens'!M60</f>
        <v>8020.1809650472032</v>
      </c>
      <c r="N60" s="69">
        <f>'Masses CVS'!N60/'Effectifs CVS moyens'!N60</f>
        <v>6268.9681332216596</v>
      </c>
      <c r="O60" s="69">
        <f>'Masses CVS'!O60/'Effectifs CVS moyens'!O60</f>
        <v>6573.9843523685504</v>
      </c>
      <c r="P60" s="69">
        <f>'Masses CVS'!P60/'Effectifs CVS moyens'!P60</f>
        <v>7243.3947052988769</v>
      </c>
      <c r="Q60" s="69">
        <f>'Masses CVS'!Q60/'Effectifs CVS moyens'!Q60</f>
        <v>12720.913764824836</v>
      </c>
      <c r="R60" s="69">
        <f>'Masses CVS'!R60/'Effectifs CVS moyens'!R60</f>
        <v>10192.33060370131</v>
      </c>
      <c r="S60" s="69">
        <f>'Masses CVS'!S60/'Effectifs CVS moyens'!S60</f>
        <v>10861.400004957941</v>
      </c>
      <c r="T60" s="69">
        <f>'Masses CVS'!T60/'Effectifs CVS moyens'!T60</f>
        <v>7632.4676269751972</v>
      </c>
      <c r="U60" s="69">
        <f>'Masses CVS'!U60/'Effectifs CVS moyens'!U60</f>
        <v>7652.7738448704522</v>
      </c>
      <c r="V60" s="69">
        <f>'Masses CVS'!V60/'Effectifs CVS moyens'!V60</f>
        <v>10400.074559681696</v>
      </c>
      <c r="W60" s="69">
        <f>'Masses CVS'!W60/'Effectifs CVS moyens'!W60</f>
        <v>8542.6441047842909</v>
      </c>
      <c r="X60" s="69">
        <f>'Masses CVS'!X60/'Effectifs CVS moyens'!X60</f>
        <v>8645.99985205741</v>
      </c>
      <c r="Y60" s="69">
        <f>'Masses CVS'!Y60/'Effectifs CVS moyens'!Y60</f>
        <v>9691.1312217268369</v>
      </c>
      <c r="Z60" s="69">
        <f>'Masses CVS'!Z60/'Effectifs CVS moyens'!Z60</f>
        <v>8782.5495664854097</v>
      </c>
      <c r="AA60" s="69">
        <f>'Masses CVS'!AA60/'Effectifs CVS moyens'!AA60</f>
        <v>11303.043702333751</v>
      </c>
      <c r="AB60" s="69">
        <f>'Masses CVS'!AB60/'Effectifs CVS moyens'!AB60</f>
        <v>7652.1106013700419</v>
      </c>
      <c r="AC60" s="69">
        <f>'Masses CVS'!AC60/'Effectifs CVS moyens'!AC60</f>
        <v>11122.568350479616</v>
      </c>
      <c r="AD60" s="69">
        <f>'Masses CVS'!AD60/'Effectifs CVS moyens'!AD60</f>
        <v>7455.6467048670593</v>
      </c>
      <c r="AE60" s="69">
        <f>'Masses CVS'!AE60/'Effectifs CVS moyens'!AE60</f>
        <v>6048.9567216439355</v>
      </c>
      <c r="AF60" s="69">
        <f>'Masses CVS'!AF60/'Effectifs CVS moyens'!AF60</f>
        <v>7357.8689679890849</v>
      </c>
      <c r="AG60" s="69">
        <f>'Masses CVS'!AG60/'Effectifs CVS moyens'!AG60</f>
        <v>7164.3241675752306</v>
      </c>
      <c r="AH60" s="69">
        <f>'Masses CVS'!AH60/'Effectifs CVS moyens'!AH60</f>
        <v>5709.2652277610814</v>
      </c>
      <c r="AI60" s="69">
        <f>'Masses CVS'!AI60/'Effectifs CVS moyens'!AI60</f>
        <v>6445.9942973378511</v>
      </c>
      <c r="AJ60" s="69">
        <f>'Masses CVS'!AJ60/'Effectifs CVS moyens'!AJ60</f>
        <v>6635.0921347723588</v>
      </c>
      <c r="AK60" s="69">
        <f>'Masses CVS'!AK60/'Effectifs CVS moyens'!AK60</f>
        <v>8572.1743962807104</v>
      </c>
      <c r="AL60" s="69">
        <f>'Masses CVS'!AL60/'Effectifs CVS moyens'!AL60</f>
        <v>5182.1943627362134</v>
      </c>
      <c r="AM60" s="69">
        <f>'Masses CVS'!AM60/'Effectifs CVS moyens'!AM60</f>
        <v>7104.3874659757148</v>
      </c>
      <c r="AN60" s="69">
        <f>'Masses CVS'!AN60/'Effectifs CVS moyens'!AN60</f>
        <v>4758.9077210506084</v>
      </c>
      <c r="AO60" s="69">
        <f>'Masses CVS'!AO60/'Effectifs CVS moyens'!AO60</f>
        <v>5525.3628728550602</v>
      </c>
      <c r="AP60" s="69">
        <f>'Masses CVS'!AP60/'Effectifs CVS moyens'!AP60</f>
        <v>4505.4081198171862</v>
      </c>
      <c r="AQ60" s="69">
        <f>'Masses CVS'!AQ60/'Effectifs CVS moyens'!AQ60</f>
        <v>10224.896644989229</v>
      </c>
      <c r="AR60" s="69">
        <f>'Masses CVS'!AR60/'Effectifs CVS moyens'!AR60</f>
        <v>9520.233064697406</v>
      </c>
      <c r="AS60" s="69">
        <f>'Masses CVS'!AS60/'Effectifs CVS moyens'!AS60</f>
        <v>10855.542032473903</v>
      </c>
      <c r="AT60" s="69">
        <f>'Masses CVS'!AT60/'Effectifs CVS moyens'!AT60</f>
        <v>11053.780270747015</v>
      </c>
      <c r="AU60" s="69">
        <f>'Masses CVS'!AU60/'Effectifs CVS moyens'!AU60</f>
        <v>6899.0187410655344</v>
      </c>
      <c r="AV60" s="69">
        <f>'Masses CVS'!AV60/'Effectifs CVS moyens'!AV60</f>
        <v>9984.0179841632271</v>
      </c>
      <c r="AW60" s="69">
        <f>'Masses CVS'!AW60/'Effectifs CVS moyens'!AW60</f>
        <v>11474.543710440388</v>
      </c>
      <c r="AX60" s="69">
        <f>'Masses CVS'!AX60/'Effectifs CVS moyens'!AX60</f>
        <v>7201.6437079539137</v>
      </c>
      <c r="AY60" s="69">
        <f>'Masses CVS'!AY60/'Effectifs CVS moyens'!AY60</f>
        <v>5309.9799019777502</v>
      </c>
      <c r="AZ60" s="69">
        <f>'Masses CVS'!AZ60/'Effectifs CVS moyens'!AZ60</f>
        <v>8034.030004577191</v>
      </c>
      <c r="BA60" s="69">
        <f>'Masses CVS'!BA60/'Effectifs CVS moyens'!BA60</f>
        <v>5373.7600324316827</v>
      </c>
      <c r="BB60" s="69">
        <f>'Masses CVS'!BB60/'Effectifs CVS moyens'!BB60</f>
        <v>6282.4546375699902</v>
      </c>
      <c r="BC60" s="69">
        <f>'Masses CVS'!BC60/'Effectifs CVS moyens'!BC60</f>
        <v>4622.6240181618959</v>
      </c>
      <c r="BD60" s="69">
        <f>'Masses CVS'!BD60/'Effectifs CVS moyens'!BD60</f>
        <v>5645.1931115496373</v>
      </c>
      <c r="BE60" s="69">
        <f>'Masses CVS'!BE60/'Effectifs CVS moyens'!BE60</f>
        <v>5125.5017149297755</v>
      </c>
      <c r="BF60" s="69" t="e">
        <f>'Masses CVS'!BF60/'Effectifs CVS moyens'!BF60</f>
        <v>#DIV/0!</v>
      </c>
      <c r="BG60" s="69">
        <f>'Masses CVS'!BG60/'Effectifs CVS moyens'!BG60</f>
        <v>4946.1788658667338</v>
      </c>
      <c r="BH60" s="69">
        <f>'Masses CVS'!BH60/'Effectifs CVS moyens'!BH60</f>
        <v>4807.3211214350531</v>
      </c>
    </row>
    <row r="61" spans="1:60" s="36" customFormat="1" x14ac:dyDescent="0.2">
      <c r="A61" s="138">
        <f t="shared" si="0"/>
        <v>40816</v>
      </c>
      <c r="B61" s="75">
        <f>'Masses CVS'!B61/'Effectifs CVS moyens'!B61</f>
        <v>7005.098989054045</v>
      </c>
      <c r="C61" s="173">
        <f>'Masses CVS'!C61/'Effectifs CVS moyens'!C61</f>
        <v>7035.688315338527</v>
      </c>
      <c r="D61" s="76">
        <f>'Masses CVS'!D61/'Effectifs CVS moyens'!D61</f>
        <v>8225.053701524861</v>
      </c>
      <c r="E61" s="69">
        <f>'Masses CVS'!E61/'Effectifs CVS moyens'!E61</f>
        <v>6049.2914423612983</v>
      </c>
      <c r="F61" s="69">
        <f>'Masses CVS'!F61/'Effectifs CVS moyens'!F61</f>
        <v>6820.2896552001284</v>
      </c>
      <c r="G61" s="69">
        <f>'Masses CVS'!G61/'Effectifs CVS moyens'!G61</f>
        <v>6853.1106782087772</v>
      </c>
      <c r="H61" s="69">
        <f>'Masses CVS'!H61/'Effectifs CVS moyens'!H61</f>
        <v>6159.7306271609423</v>
      </c>
      <c r="I61" s="78">
        <f>'Masses CVS'!I61/'Effectifs CVS moyens'!I61</f>
        <v>7212.0087799004405</v>
      </c>
      <c r="J61" s="69">
        <f>'Masses CVS'!J61/'Effectifs CVS moyens'!J61</f>
        <v>5504.5372342504406</v>
      </c>
      <c r="K61" s="69">
        <f>'Masses CVS'!K61/'Effectifs CVS moyens'!K61</f>
        <v>7134.0707160533202</v>
      </c>
      <c r="L61" s="69">
        <f>'Masses CVS'!L61/'Effectifs CVS moyens'!L61</f>
        <v>185413.26713345022</v>
      </c>
      <c r="M61" s="69">
        <f>'Masses CVS'!M61/'Effectifs CVS moyens'!M61</f>
        <v>8059.9856689006874</v>
      </c>
      <c r="N61" s="69">
        <f>'Masses CVS'!N61/'Effectifs CVS moyens'!N61</f>
        <v>6321.6646579620992</v>
      </c>
      <c r="O61" s="69">
        <f>'Masses CVS'!O61/'Effectifs CVS moyens'!O61</f>
        <v>6605.2927888980466</v>
      </c>
      <c r="P61" s="69">
        <f>'Masses CVS'!P61/'Effectifs CVS moyens'!P61</f>
        <v>7263.3625795446569</v>
      </c>
      <c r="Q61" s="69">
        <f>'Masses CVS'!Q61/'Effectifs CVS moyens'!Q61</f>
        <v>12676.940653099688</v>
      </c>
      <c r="R61" s="69">
        <f>'Masses CVS'!R61/'Effectifs CVS moyens'!R61</f>
        <v>10165.649732801432</v>
      </c>
      <c r="S61" s="69">
        <f>'Masses CVS'!S61/'Effectifs CVS moyens'!S61</f>
        <v>10872.974947629364</v>
      </c>
      <c r="T61" s="69">
        <f>'Masses CVS'!T61/'Effectifs CVS moyens'!T61</f>
        <v>7661.1090727700857</v>
      </c>
      <c r="U61" s="69">
        <f>'Masses CVS'!U61/'Effectifs CVS moyens'!U61</f>
        <v>7663.9454644606303</v>
      </c>
      <c r="V61" s="69">
        <f>'Masses CVS'!V61/'Effectifs CVS moyens'!V61</f>
        <v>10333.867540868396</v>
      </c>
      <c r="W61" s="69">
        <f>'Masses CVS'!W61/'Effectifs CVS moyens'!W61</f>
        <v>8583.2728858082228</v>
      </c>
      <c r="X61" s="69">
        <f>'Masses CVS'!X61/'Effectifs CVS moyens'!X61</f>
        <v>8645.2344672657946</v>
      </c>
      <c r="Y61" s="69">
        <f>'Masses CVS'!Y61/'Effectifs CVS moyens'!Y61</f>
        <v>9606.4924770830094</v>
      </c>
      <c r="Z61" s="69">
        <f>'Masses CVS'!Z61/'Effectifs CVS moyens'!Z61</f>
        <v>8680.4607270867182</v>
      </c>
      <c r="AA61" s="69">
        <f>'Masses CVS'!AA61/'Effectifs CVS moyens'!AA61</f>
        <v>11222.512274569861</v>
      </c>
      <c r="AB61" s="69">
        <f>'Masses CVS'!AB61/'Effectifs CVS moyens'!AB61</f>
        <v>7674.8632108078391</v>
      </c>
      <c r="AC61" s="69">
        <f>'Masses CVS'!AC61/'Effectifs CVS moyens'!AC61</f>
        <v>11336.584719826171</v>
      </c>
      <c r="AD61" s="69">
        <f>'Masses CVS'!AD61/'Effectifs CVS moyens'!AD61</f>
        <v>7456.4296950299868</v>
      </c>
      <c r="AE61" s="69">
        <f>'Masses CVS'!AE61/'Effectifs CVS moyens'!AE61</f>
        <v>6049.2914423612983</v>
      </c>
      <c r="AF61" s="69">
        <f>'Masses CVS'!AF61/'Effectifs CVS moyens'!AF61</f>
        <v>7352.6569117339959</v>
      </c>
      <c r="AG61" s="69">
        <f>'Masses CVS'!AG61/'Effectifs CVS moyens'!AG61</f>
        <v>7098.4784444392071</v>
      </c>
      <c r="AH61" s="69">
        <f>'Masses CVS'!AH61/'Effectifs CVS moyens'!AH61</f>
        <v>5718.0579864015381</v>
      </c>
      <c r="AI61" s="69">
        <f>'Masses CVS'!AI61/'Effectifs CVS moyens'!AI61</f>
        <v>6460.5544174384231</v>
      </c>
      <c r="AJ61" s="69">
        <f>'Masses CVS'!AJ61/'Effectifs CVS moyens'!AJ61</f>
        <v>6623.524570681413</v>
      </c>
      <c r="AK61" s="69">
        <f>'Masses CVS'!AK61/'Effectifs CVS moyens'!AK61</f>
        <v>8555.8132653108732</v>
      </c>
      <c r="AL61" s="69">
        <f>'Masses CVS'!AL61/'Effectifs CVS moyens'!AL61</f>
        <v>5221.5496577242866</v>
      </c>
      <c r="AM61" s="69">
        <f>'Masses CVS'!AM61/'Effectifs CVS moyens'!AM61</f>
        <v>7114.4295647177523</v>
      </c>
      <c r="AN61" s="69">
        <f>'Masses CVS'!AN61/'Effectifs CVS moyens'!AN61</f>
        <v>4769.3945651228296</v>
      </c>
      <c r="AO61" s="69">
        <f>'Masses CVS'!AO61/'Effectifs CVS moyens'!AO61</f>
        <v>5530.7044353473066</v>
      </c>
      <c r="AP61" s="69">
        <f>'Masses CVS'!AP61/'Effectifs CVS moyens'!AP61</f>
        <v>4518.3107120029363</v>
      </c>
      <c r="AQ61" s="69">
        <f>'Masses CVS'!AQ61/'Effectifs CVS moyens'!AQ61</f>
        <v>10247.826723181028</v>
      </c>
      <c r="AR61" s="69">
        <f>'Masses CVS'!AR61/'Effectifs CVS moyens'!AR61</f>
        <v>9509.2685946113088</v>
      </c>
      <c r="AS61" s="69">
        <f>'Masses CVS'!AS61/'Effectifs CVS moyens'!AS61</f>
        <v>10871.059978590221</v>
      </c>
      <c r="AT61" s="69">
        <f>'Masses CVS'!AT61/'Effectifs CVS moyens'!AT61</f>
        <v>11117.546095082202</v>
      </c>
      <c r="AU61" s="69">
        <f>'Masses CVS'!AU61/'Effectifs CVS moyens'!AU61</f>
        <v>6955.8883133811642</v>
      </c>
      <c r="AV61" s="69">
        <f>'Masses CVS'!AV61/'Effectifs CVS moyens'!AV61</f>
        <v>10024.176831323468</v>
      </c>
      <c r="AW61" s="69">
        <f>'Masses CVS'!AW61/'Effectifs CVS moyens'!AW61</f>
        <v>11494.80079588907</v>
      </c>
      <c r="AX61" s="69">
        <f>'Masses CVS'!AX61/'Effectifs CVS moyens'!AX61</f>
        <v>7213.0423556506385</v>
      </c>
      <c r="AY61" s="69">
        <f>'Masses CVS'!AY61/'Effectifs CVS moyens'!AY61</f>
        <v>5383.849838774333</v>
      </c>
      <c r="AZ61" s="69">
        <f>'Masses CVS'!AZ61/'Effectifs CVS moyens'!AZ61</f>
        <v>8179.731005510439</v>
      </c>
      <c r="BA61" s="69">
        <f>'Masses CVS'!BA61/'Effectifs CVS moyens'!BA61</f>
        <v>5343.492221255512</v>
      </c>
      <c r="BB61" s="69">
        <f>'Masses CVS'!BB61/'Effectifs CVS moyens'!BB61</f>
        <v>6306.2731013667244</v>
      </c>
      <c r="BC61" s="69">
        <f>'Masses CVS'!BC61/'Effectifs CVS moyens'!BC61</f>
        <v>4635.0113114028381</v>
      </c>
      <c r="BD61" s="69">
        <f>'Masses CVS'!BD61/'Effectifs CVS moyens'!BD61</f>
        <v>5721.6060621819461</v>
      </c>
      <c r="BE61" s="69">
        <f>'Masses CVS'!BE61/'Effectifs CVS moyens'!BE61</f>
        <v>5153.7276843043965</v>
      </c>
      <c r="BF61" s="69" t="e">
        <f>'Masses CVS'!BF61/'Effectifs CVS moyens'!BF61</f>
        <v>#DIV/0!</v>
      </c>
      <c r="BG61" s="69">
        <f>'Masses CVS'!BG61/'Effectifs CVS moyens'!BG61</f>
        <v>4968.5323821238289</v>
      </c>
      <c r="BH61" s="69">
        <f>'Masses CVS'!BH61/'Effectifs CVS moyens'!BH61</f>
        <v>4827.3542153174476</v>
      </c>
    </row>
    <row r="62" spans="1:60" s="36" customFormat="1" ht="12" thickBot="1" x14ac:dyDescent="0.25">
      <c r="A62" s="139">
        <f t="shared" si="0"/>
        <v>40907</v>
      </c>
      <c r="B62" s="65">
        <f>'Masses CVS'!B62/'Effectifs CVS moyens'!B62</f>
        <v>7047.2818204551013</v>
      </c>
      <c r="C62" s="180">
        <f>'Masses CVS'!C62/'Effectifs CVS moyens'!C62</f>
        <v>7086.8001033454102</v>
      </c>
      <c r="D62" s="66">
        <f>'Masses CVS'!D62/'Effectifs CVS moyens'!D62</f>
        <v>8303.6689873577834</v>
      </c>
      <c r="E62" s="67">
        <f>'Masses CVS'!E62/'Effectifs CVS moyens'!E62</f>
        <v>6102.5994643184595</v>
      </c>
      <c r="F62" s="67">
        <f>'Masses CVS'!F62/'Effectifs CVS moyens'!F62</f>
        <v>6852.622799946399</v>
      </c>
      <c r="G62" s="67">
        <f>'Masses CVS'!G62/'Effectifs CVS moyens'!G62</f>
        <v>6897.1398747751327</v>
      </c>
      <c r="H62" s="67">
        <f>'Masses CVS'!H62/'Effectifs CVS moyens'!H62</f>
        <v>5960.3578777725788</v>
      </c>
      <c r="I62" s="68">
        <f>'Masses CVS'!I62/'Effectifs CVS moyens'!I62</f>
        <v>7257.5527185278834</v>
      </c>
      <c r="J62" s="67">
        <f>'Masses CVS'!J62/'Effectifs CVS moyens'!J62</f>
        <v>5525.8767440646288</v>
      </c>
      <c r="K62" s="67">
        <f>'Masses CVS'!K62/'Effectifs CVS moyens'!K62</f>
        <v>7183.3641236171652</v>
      </c>
      <c r="L62" s="67">
        <f>'Masses CVS'!L62/'Effectifs CVS moyens'!L62</f>
        <v>188668.3537616111</v>
      </c>
      <c r="M62" s="67">
        <f>'Masses CVS'!M62/'Effectifs CVS moyens'!M62</f>
        <v>8128.2444649737763</v>
      </c>
      <c r="N62" s="67">
        <f>'Masses CVS'!N62/'Effectifs CVS moyens'!N62</f>
        <v>6353.2291077771406</v>
      </c>
      <c r="O62" s="67">
        <f>'Masses CVS'!O62/'Effectifs CVS moyens'!O62</f>
        <v>6662.6700738585596</v>
      </c>
      <c r="P62" s="67">
        <f>'Masses CVS'!P62/'Effectifs CVS moyens'!P62</f>
        <v>7326.4243419062486</v>
      </c>
      <c r="Q62" s="67">
        <f>'Masses CVS'!Q62/'Effectifs CVS moyens'!Q62</f>
        <v>13079.342161160779</v>
      </c>
      <c r="R62" s="67">
        <f>'Masses CVS'!R62/'Effectifs CVS moyens'!R62</f>
        <v>10284.799992609496</v>
      </c>
      <c r="S62" s="67">
        <f>'Masses CVS'!S62/'Effectifs CVS moyens'!S62</f>
        <v>11324.327170679904</v>
      </c>
      <c r="T62" s="67">
        <f>'Masses CVS'!T62/'Effectifs CVS moyens'!T62</f>
        <v>7757.7237766998333</v>
      </c>
      <c r="U62" s="67">
        <f>'Masses CVS'!U62/'Effectifs CVS moyens'!U62</f>
        <v>7700.4999082950108</v>
      </c>
      <c r="V62" s="67">
        <f>'Masses CVS'!V62/'Effectifs CVS moyens'!V62</f>
        <v>10410.098454160949</v>
      </c>
      <c r="W62" s="67">
        <f>'Masses CVS'!W62/'Effectifs CVS moyens'!W62</f>
        <v>8596.2094361441941</v>
      </c>
      <c r="X62" s="67">
        <f>'Masses CVS'!X62/'Effectifs CVS moyens'!X62</f>
        <v>8768.7150447046806</v>
      </c>
      <c r="Y62" s="67">
        <f>'Masses CVS'!Y62/'Effectifs CVS moyens'!Y62</f>
        <v>9693.7329483741942</v>
      </c>
      <c r="Z62" s="67">
        <f>'Masses CVS'!Z62/'Effectifs CVS moyens'!Z62</f>
        <v>8832.0431197399557</v>
      </c>
      <c r="AA62" s="67">
        <f>'Masses CVS'!AA62/'Effectifs CVS moyens'!AA62</f>
        <v>11183.608616523004</v>
      </c>
      <c r="AB62" s="67">
        <f>'Masses CVS'!AB62/'Effectifs CVS moyens'!AB62</f>
        <v>7719.6638000073926</v>
      </c>
      <c r="AC62" s="67">
        <f>'Masses CVS'!AC62/'Effectifs CVS moyens'!AC62</f>
        <v>11478.018142573206</v>
      </c>
      <c r="AD62" s="67">
        <f>'Masses CVS'!AD62/'Effectifs CVS moyens'!AD62</f>
        <v>7478.8849176725389</v>
      </c>
      <c r="AE62" s="67">
        <f>'Masses CVS'!AE62/'Effectifs CVS moyens'!AE62</f>
        <v>6102.5994643184595</v>
      </c>
      <c r="AF62" s="67">
        <f>'Masses CVS'!AF62/'Effectifs CVS moyens'!AF62</f>
        <v>7414.2296286479059</v>
      </c>
      <c r="AG62" s="67">
        <f>'Masses CVS'!AG62/'Effectifs CVS moyens'!AG62</f>
        <v>7174.6063887084838</v>
      </c>
      <c r="AH62" s="67">
        <f>'Masses CVS'!AH62/'Effectifs CVS moyens'!AH62</f>
        <v>5766.1242900088309</v>
      </c>
      <c r="AI62" s="67">
        <f>'Masses CVS'!AI62/'Effectifs CVS moyens'!AI62</f>
        <v>6503.2313141911545</v>
      </c>
      <c r="AJ62" s="67">
        <f>'Masses CVS'!AJ62/'Effectifs CVS moyens'!AJ62</f>
        <v>6656.9416275451185</v>
      </c>
      <c r="AK62" s="67">
        <f>'Masses CVS'!AK62/'Effectifs CVS moyens'!AK62</f>
        <v>8640.7474678076287</v>
      </c>
      <c r="AL62" s="67">
        <f>'Masses CVS'!AL62/'Effectifs CVS moyens'!AL62</f>
        <v>5244.4641063944164</v>
      </c>
      <c r="AM62" s="67">
        <f>'Masses CVS'!AM62/'Effectifs CVS moyens'!AM62</f>
        <v>7179.0318933602057</v>
      </c>
      <c r="AN62" s="67">
        <f>'Masses CVS'!AN62/'Effectifs CVS moyens'!AN62</f>
        <v>4801.0707205825584</v>
      </c>
      <c r="AO62" s="67">
        <f>'Masses CVS'!AO62/'Effectifs CVS moyens'!AO62</f>
        <v>5570.3763941861953</v>
      </c>
      <c r="AP62" s="67">
        <f>'Masses CVS'!AP62/'Effectifs CVS moyens'!AP62</f>
        <v>4548.1053606749438</v>
      </c>
      <c r="AQ62" s="67">
        <f>'Masses CVS'!AQ62/'Effectifs CVS moyens'!AQ62</f>
        <v>10326.640487963507</v>
      </c>
      <c r="AR62" s="67">
        <f>'Masses CVS'!AR62/'Effectifs CVS moyens'!AR62</f>
        <v>9601.3028211166329</v>
      </c>
      <c r="AS62" s="67">
        <f>'Masses CVS'!AS62/'Effectifs CVS moyens'!AS62</f>
        <v>10883.207804299422</v>
      </c>
      <c r="AT62" s="67">
        <f>'Masses CVS'!AT62/'Effectifs CVS moyens'!AT62</f>
        <v>11135.400345187541</v>
      </c>
      <c r="AU62" s="67">
        <f>'Masses CVS'!AU62/'Effectifs CVS moyens'!AU62</f>
        <v>6977.2140672691812</v>
      </c>
      <c r="AV62" s="67">
        <f>'Masses CVS'!AV62/'Effectifs CVS moyens'!AV62</f>
        <v>10118.436661870643</v>
      </c>
      <c r="AW62" s="67">
        <f>'Masses CVS'!AW62/'Effectifs CVS moyens'!AW62</f>
        <v>11625.611691445232</v>
      </c>
      <c r="AX62" s="67">
        <f>'Masses CVS'!AX62/'Effectifs CVS moyens'!AX62</f>
        <v>7277.5159177813166</v>
      </c>
      <c r="AY62" s="67">
        <f>'Masses CVS'!AY62/'Effectifs CVS moyens'!AY62</f>
        <v>5353.8768998782625</v>
      </c>
      <c r="AZ62" s="67">
        <f>'Masses CVS'!AZ62/'Effectifs CVS moyens'!AZ62</f>
        <v>8204.4507424153144</v>
      </c>
      <c r="BA62" s="67">
        <f>'Masses CVS'!BA62/'Effectifs CVS moyens'!BA62</f>
        <v>5357.6010026516851</v>
      </c>
      <c r="BB62" s="67">
        <f>'Masses CVS'!BB62/'Effectifs CVS moyens'!BB62</f>
        <v>6337.8751568983334</v>
      </c>
      <c r="BC62" s="67">
        <f>'Masses CVS'!BC62/'Effectifs CVS moyens'!BC62</f>
        <v>4658.2881345879277</v>
      </c>
      <c r="BD62" s="67">
        <f>'Masses CVS'!BD62/'Effectifs CVS moyens'!BD62</f>
        <v>5708.7369052202512</v>
      </c>
      <c r="BE62" s="67">
        <f>'Masses CVS'!BE62/'Effectifs CVS moyens'!BE62</f>
        <v>5174.7605354943153</v>
      </c>
      <c r="BF62" s="67" t="e">
        <f>'Masses CVS'!BF62/'Effectifs CVS moyens'!BF62</f>
        <v>#DIV/0!</v>
      </c>
      <c r="BG62" s="67">
        <f>'Masses CVS'!BG62/'Effectifs CVS moyens'!BG62</f>
        <v>4994.4511244786463</v>
      </c>
      <c r="BH62" s="67">
        <f>'Masses CVS'!BH62/'Effectifs CVS moyens'!BH62</f>
        <v>4844.7591955589742</v>
      </c>
    </row>
    <row r="63" spans="1:60" s="36" customFormat="1" x14ac:dyDescent="0.2">
      <c r="A63" s="140">
        <f t="shared" si="0"/>
        <v>40998</v>
      </c>
      <c r="B63" s="75">
        <f>'Masses CVS'!B63/'Effectifs CVS moyens'!B63</f>
        <v>7094.7654093713536</v>
      </c>
      <c r="C63" s="173">
        <f>'Masses CVS'!C63/'Effectifs CVS moyens'!C63</f>
        <v>7129.14715501106</v>
      </c>
      <c r="D63" s="76">
        <f>'Masses CVS'!D63/'Effectifs CVS moyens'!D63</f>
        <v>8370.7947286332419</v>
      </c>
      <c r="E63" s="69">
        <f>'Masses CVS'!E63/'Effectifs CVS moyens'!E63</f>
        <v>6120.0860645021976</v>
      </c>
      <c r="F63" s="69">
        <f>'Masses CVS'!F63/'Effectifs CVS moyens'!F63</f>
        <v>6899.0947255509236</v>
      </c>
      <c r="G63" s="69">
        <f>'Masses CVS'!G63/'Effectifs CVS moyens'!G63</f>
        <v>6936.7963519655277</v>
      </c>
      <c r="H63" s="69">
        <f>'Masses CVS'!H63/'Effectifs CVS moyens'!H63</f>
        <v>6117.021141939751</v>
      </c>
      <c r="I63" s="78">
        <f>'Masses CVS'!I63/'Effectifs CVS moyens'!I63</f>
        <v>7309.4815758524219</v>
      </c>
      <c r="J63" s="69">
        <f>'Masses CVS'!J63/'Effectifs CVS moyens'!J63</f>
        <v>5548.7179524680487</v>
      </c>
      <c r="K63" s="69">
        <f>'Masses CVS'!K63/'Effectifs CVS moyens'!K63</f>
        <v>7227.2788107400256</v>
      </c>
      <c r="L63" s="69">
        <f>'Masses CVS'!L63/'Effectifs CVS moyens'!L63</f>
        <v>193091.72186504916</v>
      </c>
      <c r="M63" s="69">
        <f>'Masses CVS'!M63/'Effectifs CVS moyens'!M63</f>
        <v>8200.2182965543852</v>
      </c>
      <c r="N63" s="69">
        <f>'Masses CVS'!N63/'Effectifs CVS moyens'!N63</f>
        <v>6425.0410093788259</v>
      </c>
      <c r="O63" s="69">
        <f>'Masses CVS'!O63/'Effectifs CVS moyens'!O63</f>
        <v>6725.2798538126635</v>
      </c>
      <c r="P63" s="69">
        <f>'Masses CVS'!P63/'Effectifs CVS moyens'!P63</f>
        <v>7341.2032929706138</v>
      </c>
      <c r="Q63" s="69">
        <f>'Masses CVS'!Q63/'Effectifs CVS moyens'!Q63</f>
        <v>12831.350947375935</v>
      </c>
      <c r="R63" s="69">
        <f>'Masses CVS'!R63/'Effectifs CVS moyens'!R63</f>
        <v>10297.758896544245</v>
      </c>
      <c r="S63" s="69">
        <f>'Masses CVS'!S63/'Effectifs CVS moyens'!S63</f>
        <v>11147.521010077378</v>
      </c>
      <c r="T63" s="69">
        <f>'Masses CVS'!T63/'Effectifs CVS moyens'!T63</f>
        <v>7800.198759118447</v>
      </c>
      <c r="U63" s="69">
        <f>'Masses CVS'!U63/'Effectifs CVS moyens'!U63</f>
        <v>7778.0468854658266</v>
      </c>
      <c r="V63" s="69">
        <f>'Masses CVS'!V63/'Effectifs CVS moyens'!V63</f>
        <v>10488.366225021313</v>
      </c>
      <c r="W63" s="69">
        <f>'Masses CVS'!W63/'Effectifs CVS moyens'!W63</f>
        <v>8724.1295937930663</v>
      </c>
      <c r="X63" s="69">
        <f>'Masses CVS'!X63/'Effectifs CVS moyens'!X63</f>
        <v>8855.1723491697012</v>
      </c>
      <c r="Y63" s="69">
        <f>'Masses CVS'!Y63/'Effectifs CVS moyens'!Y63</f>
        <v>9738.8734441886136</v>
      </c>
      <c r="Z63" s="69">
        <f>'Masses CVS'!Z63/'Effectifs CVS moyens'!Z63</f>
        <v>8735.3989716398082</v>
      </c>
      <c r="AA63" s="69">
        <f>'Masses CVS'!AA63/'Effectifs CVS moyens'!AA63</f>
        <v>11454.777611277523</v>
      </c>
      <c r="AB63" s="69">
        <f>'Masses CVS'!AB63/'Effectifs CVS moyens'!AB63</f>
        <v>7804.1396572538242</v>
      </c>
      <c r="AC63" s="69">
        <f>'Masses CVS'!AC63/'Effectifs CVS moyens'!AC63</f>
        <v>11659.683158267966</v>
      </c>
      <c r="AD63" s="69">
        <f>'Masses CVS'!AD63/'Effectifs CVS moyens'!AD63</f>
        <v>7573.0150202697059</v>
      </c>
      <c r="AE63" s="69">
        <f>'Masses CVS'!AE63/'Effectifs CVS moyens'!AE63</f>
        <v>6120.0860645021976</v>
      </c>
      <c r="AF63" s="69">
        <f>'Masses CVS'!AF63/'Effectifs CVS moyens'!AF63</f>
        <v>7441.9480179389338</v>
      </c>
      <c r="AG63" s="69">
        <f>'Masses CVS'!AG63/'Effectifs CVS moyens'!AG63</f>
        <v>7136.1251577296116</v>
      </c>
      <c r="AH63" s="69">
        <f>'Masses CVS'!AH63/'Effectifs CVS moyens'!AH63</f>
        <v>5789.7342238613282</v>
      </c>
      <c r="AI63" s="69">
        <f>'Masses CVS'!AI63/'Effectifs CVS moyens'!AI63</f>
        <v>6556.7957142785417</v>
      </c>
      <c r="AJ63" s="69">
        <f>'Masses CVS'!AJ63/'Effectifs CVS moyens'!AJ63</f>
        <v>6734.1830397197573</v>
      </c>
      <c r="AK63" s="69">
        <f>'Masses CVS'!AK63/'Effectifs CVS moyens'!AK63</f>
        <v>8693.5854180963943</v>
      </c>
      <c r="AL63" s="69">
        <f>'Masses CVS'!AL63/'Effectifs CVS moyens'!AL63</f>
        <v>5291.4826195364849</v>
      </c>
      <c r="AM63" s="69">
        <f>'Masses CVS'!AM63/'Effectifs CVS moyens'!AM63</f>
        <v>7247.8035621985346</v>
      </c>
      <c r="AN63" s="69">
        <f>'Masses CVS'!AN63/'Effectifs CVS moyens'!AN63</f>
        <v>4837.491138223706</v>
      </c>
      <c r="AO63" s="69">
        <f>'Masses CVS'!AO63/'Effectifs CVS moyens'!AO63</f>
        <v>5625.3025994730287</v>
      </c>
      <c r="AP63" s="69">
        <f>'Masses CVS'!AP63/'Effectifs CVS moyens'!AP63</f>
        <v>4580.3937741678355</v>
      </c>
      <c r="AQ63" s="69">
        <f>'Masses CVS'!AQ63/'Effectifs CVS moyens'!AQ63</f>
        <v>10357.934535760958</v>
      </c>
      <c r="AR63" s="69">
        <f>'Masses CVS'!AR63/'Effectifs CVS moyens'!AR63</f>
        <v>9692.2616880773985</v>
      </c>
      <c r="AS63" s="69">
        <f>'Masses CVS'!AS63/'Effectifs CVS moyens'!AS63</f>
        <v>10948.627328110762</v>
      </c>
      <c r="AT63" s="69">
        <f>'Masses CVS'!AT63/'Effectifs CVS moyens'!AT63</f>
        <v>11114.099240123385</v>
      </c>
      <c r="AU63" s="69">
        <f>'Masses CVS'!AU63/'Effectifs CVS moyens'!AU63</f>
        <v>7027.3819674892666</v>
      </c>
      <c r="AV63" s="69">
        <f>'Masses CVS'!AV63/'Effectifs CVS moyens'!AV63</f>
        <v>10157.598625378234</v>
      </c>
      <c r="AW63" s="69">
        <f>'Masses CVS'!AW63/'Effectifs CVS moyens'!AW63</f>
        <v>11765.441938283262</v>
      </c>
      <c r="AX63" s="69">
        <f>'Masses CVS'!AX63/'Effectifs CVS moyens'!AX63</f>
        <v>7360.8258791489889</v>
      </c>
      <c r="AY63" s="69">
        <f>'Masses CVS'!AY63/'Effectifs CVS moyens'!AY63</f>
        <v>5403.9669267329527</v>
      </c>
      <c r="AZ63" s="69">
        <f>'Masses CVS'!AZ63/'Effectifs CVS moyens'!AZ63</f>
        <v>8115.2819528080454</v>
      </c>
      <c r="BA63" s="69">
        <f>'Masses CVS'!BA63/'Effectifs CVS moyens'!BA63</f>
        <v>5418.9817536033624</v>
      </c>
      <c r="BB63" s="69">
        <f>'Masses CVS'!BB63/'Effectifs CVS moyens'!BB63</f>
        <v>6377.5999217221479</v>
      </c>
      <c r="BC63" s="69">
        <f>'Masses CVS'!BC63/'Effectifs CVS moyens'!BC63</f>
        <v>4687.7298588642225</v>
      </c>
      <c r="BD63" s="69">
        <f>'Masses CVS'!BD63/'Effectifs CVS moyens'!BD63</f>
        <v>5842.5576793338751</v>
      </c>
      <c r="BE63" s="69">
        <f>'Masses CVS'!BE63/'Effectifs CVS moyens'!BE63</f>
        <v>5222.6276291721388</v>
      </c>
      <c r="BF63" s="69" t="e">
        <f>'Masses CVS'!BF63/'Effectifs CVS moyens'!BF63</f>
        <v>#DIV/0!</v>
      </c>
      <c r="BG63" s="69">
        <f>'Masses CVS'!BG63/'Effectifs CVS moyens'!BG63</f>
        <v>5031.7270584897624</v>
      </c>
      <c r="BH63" s="69">
        <f>'Masses CVS'!BH63/'Effectifs CVS moyens'!BH63</f>
        <v>4876.6757882056136</v>
      </c>
    </row>
    <row r="64" spans="1:60" s="36" customFormat="1" x14ac:dyDescent="0.2">
      <c r="A64" s="138">
        <f t="shared" si="0"/>
        <v>41090</v>
      </c>
      <c r="B64" s="75">
        <f>'Masses CVS'!B64/'Effectifs CVS moyens'!B64</f>
        <v>7126.9698956469911</v>
      </c>
      <c r="C64" s="173">
        <f>'Masses CVS'!C64/'Effectifs CVS moyens'!C64</f>
        <v>7159.9350534187233</v>
      </c>
      <c r="D64" s="76">
        <f>'Masses CVS'!D64/'Effectifs CVS moyens'!D64</f>
        <v>8405.2560290767397</v>
      </c>
      <c r="E64" s="69">
        <f>'Masses CVS'!E64/'Effectifs CVS moyens'!E64</f>
        <v>6162.5512331254104</v>
      </c>
      <c r="F64" s="69">
        <f>'Masses CVS'!F64/'Effectifs CVS moyens'!F64</f>
        <v>6929.6045924737982</v>
      </c>
      <c r="G64" s="69">
        <f>'Masses CVS'!G64/'Effectifs CVS moyens'!G64</f>
        <v>6965.5222218035115</v>
      </c>
      <c r="H64" s="69">
        <f>'Masses CVS'!H64/'Effectifs CVS moyens'!H64</f>
        <v>6162.6625159488767</v>
      </c>
      <c r="I64" s="78">
        <f>'Masses CVS'!I64/'Effectifs CVS moyens'!I64</f>
        <v>7344.9888074193859</v>
      </c>
      <c r="J64" s="69">
        <f>'Masses CVS'!J64/'Effectifs CVS moyens'!J64</f>
        <v>5566.6930101878625</v>
      </c>
      <c r="K64" s="69">
        <f>'Masses CVS'!K64/'Effectifs CVS moyens'!K64</f>
        <v>7259.5712008400533</v>
      </c>
      <c r="L64" s="69">
        <f>'Masses CVS'!L64/'Effectifs CVS moyens'!L64</f>
        <v>180617.14723928174</v>
      </c>
      <c r="M64" s="69">
        <f>'Masses CVS'!M64/'Effectifs CVS moyens'!M64</f>
        <v>8227.1497795052874</v>
      </c>
      <c r="N64" s="69">
        <f>'Masses CVS'!N64/'Effectifs CVS moyens'!N64</f>
        <v>6453.3932220631914</v>
      </c>
      <c r="O64" s="69">
        <f>'Masses CVS'!O64/'Effectifs CVS moyens'!O64</f>
        <v>6776.6223224938767</v>
      </c>
      <c r="P64" s="69">
        <f>'Masses CVS'!P64/'Effectifs CVS moyens'!P64</f>
        <v>7374.8049124832878</v>
      </c>
      <c r="Q64" s="69">
        <f>'Masses CVS'!Q64/'Effectifs CVS moyens'!Q64</f>
        <v>12818.70447701097</v>
      </c>
      <c r="R64" s="69">
        <f>'Masses CVS'!R64/'Effectifs CVS moyens'!R64</f>
        <v>10414.685673015123</v>
      </c>
      <c r="S64" s="69">
        <f>'Masses CVS'!S64/'Effectifs CVS moyens'!S64</f>
        <v>11116.058236790026</v>
      </c>
      <c r="T64" s="69">
        <f>'Masses CVS'!T64/'Effectifs CVS moyens'!T64</f>
        <v>7827.6719638116219</v>
      </c>
      <c r="U64" s="69">
        <f>'Masses CVS'!U64/'Effectifs CVS moyens'!U64</f>
        <v>7791.278363228821</v>
      </c>
      <c r="V64" s="69">
        <f>'Masses CVS'!V64/'Effectifs CVS moyens'!V64</f>
        <v>10498.336143501305</v>
      </c>
      <c r="W64" s="69">
        <f>'Masses CVS'!W64/'Effectifs CVS moyens'!W64</f>
        <v>8731.9522505826353</v>
      </c>
      <c r="X64" s="69">
        <f>'Masses CVS'!X64/'Effectifs CVS moyens'!X64</f>
        <v>8893.1437125756165</v>
      </c>
      <c r="Y64" s="69">
        <f>'Masses CVS'!Y64/'Effectifs CVS moyens'!Y64</f>
        <v>9793.2485821815644</v>
      </c>
      <c r="Z64" s="69">
        <f>'Masses CVS'!Z64/'Effectifs CVS moyens'!Z64</f>
        <v>8854.019809752439</v>
      </c>
      <c r="AA64" s="69">
        <f>'Masses CVS'!AA64/'Effectifs CVS moyens'!AA64</f>
        <v>11371.198263766981</v>
      </c>
      <c r="AB64" s="69">
        <f>'Masses CVS'!AB64/'Effectifs CVS moyens'!AB64</f>
        <v>7823.4904918970205</v>
      </c>
      <c r="AC64" s="69">
        <f>'Masses CVS'!AC64/'Effectifs CVS moyens'!AC64</f>
        <v>11717.582062460975</v>
      </c>
      <c r="AD64" s="69">
        <f>'Masses CVS'!AD64/'Effectifs CVS moyens'!AD64</f>
        <v>7592.5124877318931</v>
      </c>
      <c r="AE64" s="69">
        <f>'Masses CVS'!AE64/'Effectifs CVS moyens'!AE64</f>
        <v>6162.5512331254104</v>
      </c>
      <c r="AF64" s="69">
        <f>'Masses CVS'!AF64/'Effectifs CVS moyens'!AF64</f>
        <v>7489.4148818370322</v>
      </c>
      <c r="AG64" s="69">
        <f>'Masses CVS'!AG64/'Effectifs CVS moyens'!AG64</f>
        <v>7215.3756961540885</v>
      </c>
      <c r="AH64" s="69">
        <f>'Masses CVS'!AH64/'Effectifs CVS moyens'!AH64</f>
        <v>5826.5306696380139</v>
      </c>
      <c r="AI64" s="69">
        <f>'Masses CVS'!AI64/'Effectifs CVS moyens'!AI64</f>
        <v>6577.0508485870068</v>
      </c>
      <c r="AJ64" s="69">
        <f>'Masses CVS'!AJ64/'Effectifs CVS moyens'!AJ64</f>
        <v>6715.2659736303094</v>
      </c>
      <c r="AK64" s="69">
        <f>'Masses CVS'!AK64/'Effectifs CVS moyens'!AK64</f>
        <v>8694.1718241690614</v>
      </c>
      <c r="AL64" s="69">
        <f>'Masses CVS'!AL64/'Effectifs CVS moyens'!AL64</f>
        <v>5335.4167020375908</v>
      </c>
      <c r="AM64" s="69">
        <f>'Masses CVS'!AM64/'Effectifs CVS moyens'!AM64</f>
        <v>7227.0188913288339</v>
      </c>
      <c r="AN64" s="69">
        <f>'Masses CVS'!AN64/'Effectifs CVS moyens'!AN64</f>
        <v>4842.1160238042412</v>
      </c>
      <c r="AO64" s="69">
        <f>'Masses CVS'!AO64/'Effectifs CVS moyens'!AO64</f>
        <v>5635.1204314664519</v>
      </c>
      <c r="AP64" s="69">
        <f>'Masses CVS'!AP64/'Effectifs CVS moyens'!AP64</f>
        <v>4583.9492713728459</v>
      </c>
      <c r="AQ64" s="69">
        <f>'Masses CVS'!AQ64/'Effectifs CVS moyens'!AQ64</f>
        <v>10492.139773275994</v>
      </c>
      <c r="AR64" s="69">
        <f>'Masses CVS'!AR64/'Effectifs CVS moyens'!AR64</f>
        <v>9784.3724419455939</v>
      </c>
      <c r="AS64" s="69">
        <f>'Masses CVS'!AS64/'Effectifs CVS moyens'!AS64</f>
        <v>11023.157881860498</v>
      </c>
      <c r="AT64" s="69">
        <f>'Masses CVS'!AT64/'Effectifs CVS moyens'!AT64</f>
        <v>11321.722998141577</v>
      </c>
      <c r="AU64" s="69">
        <f>'Masses CVS'!AU64/'Effectifs CVS moyens'!AU64</f>
        <v>7021.8737478043795</v>
      </c>
      <c r="AV64" s="69">
        <f>'Masses CVS'!AV64/'Effectifs CVS moyens'!AV64</f>
        <v>10200.671146560717</v>
      </c>
      <c r="AW64" s="69">
        <f>'Masses CVS'!AW64/'Effectifs CVS moyens'!AW64</f>
        <v>11712.666721262898</v>
      </c>
      <c r="AX64" s="69">
        <f>'Masses CVS'!AX64/'Effectifs CVS moyens'!AX64</f>
        <v>7368.706727294365</v>
      </c>
      <c r="AY64" s="69">
        <f>'Masses CVS'!AY64/'Effectifs CVS moyens'!AY64</f>
        <v>5429.0611972790912</v>
      </c>
      <c r="AZ64" s="69">
        <f>'Masses CVS'!AZ64/'Effectifs CVS moyens'!AZ64</f>
        <v>8201.9715090384725</v>
      </c>
      <c r="BA64" s="69">
        <f>'Masses CVS'!BA64/'Effectifs CVS moyens'!BA64</f>
        <v>5407.5197694931248</v>
      </c>
      <c r="BB64" s="69">
        <f>'Masses CVS'!BB64/'Effectifs CVS moyens'!BB64</f>
        <v>6397.2126405942035</v>
      </c>
      <c r="BC64" s="69">
        <f>'Masses CVS'!BC64/'Effectifs CVS moyens'!BC64</f>
        <v>4704.8541711962444</v>
      </c>
      <c r="BD64" s="69">
        <f>'Masses CVS'!BD64/'Effectifs CVS moyens'!BD64</f>
        <v>5829.0151745768562</v>
      </c>
      <c r="BE64" s="69">
        <f>'Masses CVS'!BE64/'Effectifs CVS moyens'!BE64</f>
        <v>5233.6354380404009</v>
      </c>
      <c r="BF64" s="69" t="e">
        <f>'Masses CVS'!BF64/'Effectifs CVS moyens'!BF64</f>
        <v>#DIV/0!</v>
      </c>
      <c r="BG64" s="69">
        <f>'Masses CVS'!BG64/'Effectifs CVS moyens'!BG64</f>
        <v>5038.8280086494406</v>
      </c>
      <c r="BH64" s="69">
        <f>'Masses CVS'!BH64/'Effectifs CVS moyens'!BH64</f>
        <v>4883.2997113905212</v>
      </c>
    </row>
    <row r="65" spans="1:60" s="36" customFormat="1" x14ac:dyDescent="0.2">
      <c r="A65" s="138">
        <f t="shared" si="0"/>
        <v>41182</v>
      </c>
      <c r="B65" s="75">
        <f>'Masses CVS'!B65/'Effectifs CVS moyens'!B65</f>
        <v>7158.2119494899371</v>
      </c>
      <c r="C65" s="173">
        <f>'Masses CVS'!C65/'Effectifs CVS moyens'!C65</f>
        <v>7188.1261105589629</v>
      </c>
      <c r="D65" s="76">
        <f>'Masses CVS'!D65/'Effectifs CVS moyens'!D65</f>
        <v>8434.0524447384087</v>
      </c>
      <c r="E65" s="69">
        <f>'Masses CVS'!E65/'Effectifs CVS moyens'!E65</f>
        <v>6181.4032953847864</v>
      </c>
      <c r="F65" s="69">
        <f>'Masses CVS'!F65/'Effectifs CVS moyens'!F65</f>
        <v>6963.1513550444679</v>
      </c>
      <c r="G65" s="69">
        <f>'Masses CVS'!G65/'Effectifs CVS moyens'!G65</f>
        <v>6995.3228157224376</v>
      </c>
      <c r="H65" s="69">
        <f>'Masses CVS'!H65/'Effectifs CVS moyens'!H65</f>
        <v>6248.342980298813</v>
      </c>
      <c r="I65" s="78">
        <f>'Masses CVS'!I65/'Effectifs CVS moyens'!I65</f>
        <v>7379.3538399143035</v>
      </c>
      <c r="J65" s="69">
        <f>'Masses CVS'!J65/'Effectifs CVS moyens'!J65</f>
        <v>5586.6367296651024</v>
      </c>
      <c r="K65" s="69">
        <f>'Masses CVS'!K65/'Effectifs CVS moyens'!K65</f>
        <v>7292.9312333650751</v>
      </c>
      <c r="L65" s="69">
        <f>'Masses CVS'!L65/'Effectifs CVS moyens'!L65</f>
        <v>196760.78091885234</v>
      </c>
      <c r="M65" s="69">
        <f>'Masses CVS'!M65/'Effectifs CVS moyens'!M65</f>
        <v>8218.1635538797254</v>
      </c>
      <c r="N65" s="69">
        <f>'Masses CVS'!N65/'Effectifs CVS moyens'!N65</f>
        <v>6488.061236612155</v>
      </c>
      <c r="O65" s="69">
        <f>'Masses CVS'!O65/'Effectifs CVS moyens'!O65</f>
        <v>6803.1629201265487</v>
      </c>
      <c r="P65" s="69">
        <f>'Masses CVS'!P65/'Effectifs CVS moyens'!P65</f>
        <v>7435.0743807862154</v>
      </c>
      <c r="Q65" s="69">
        <f>'Masses CVS'!Q65/'Effectifs CVS moyens'!Q65</f>
        <v>13175.393865000042</v>
      </c>
      <c r="R65" s="69">
        <f>'Masses CVS'!R65/'Effectifs CVS moyens'!R65</f>
        <v>10473.686250046014</v>
      </c>
      <c r="S65" s="69">
        <f>'Masses CVS'!S65/'Effectifs CVS moyens'!S65</f>
        <v>11148.96192916608</v>
      </c>
      <c r="T65" s="69">
        <f>'Masses CVS'!T65/'Effectifs CVS moyens'!T65</f>
        <v>7863.0460408696599</v>
      </c>
      <c r="U65" s="69">
        <f>'Masses CVS'!U65/'Effectifs CVS moyens'!U65</f>
        <v>7800.6255896702896</v>
      </c>
      <c r="V65" s="69">
        <f>'Masses CVS'!V65/'Effectifs CVS moyens'!V65</f>
        <v>10614.797752032922</v>
      </c>
      <c r="W65" s="69">
        <f>'Masses CVS'!W65/'Effectifs CVS moyens'!W65</f>
        <v>8773.5698452557499</v>
      </c>
      <c r="X65" s="69">
        <f>'Masses CVS'!X65/'Effectifs CVS moyens'!X65</f>
        <v>8899.3198797795485</v>
      </c>
      <c r="Y65" s="69">
        <f>'Masses CVS'!Y65/'Effectifs CVS moyens'!Y65</f>
        <v>9830.6793860671642</v>
      </c>
      <c r="Z65" s="69">
        <f>'Masses CVS'!Z65/'Effectifs CVS moyens'!Z65</f>
        <v>8875.9997196712393</v>
      </c>
      <c r="AA65" s="69">
        <f>'Masses CVS'!AA65/'Effectifs CVS moyens'!AA65</f>
        <v>11408.474290177188</v>
      </c>
      <c r="AB65" s="69">
        <f>'Masses CVS'!AB65/'Effectifs CVS moyens'!AB65</f>
        <v>7878.3862792455038</v>
      </c>
      <c r="AC65" s="69">
        <f>'Masses CVS'!AC65/'Effectifs CVS moyens'!AC65</f>
        <v>11515.278760250994</v>
      </c>
      <c r="AD65" s="69">
        <f>'Masses CVS'!AD65/'Effectifs CVS moyens'!AD65</f>
        <v>7645.1406823239467</v>
      </c>
      <c r="AE65" s="69">
        <f>'Masses CVS'!AE65/'Effectifs CVS moyens'!AE65</f>
        <v>6181.4032953847864</v>
      </c>
      <c r="AF65" s="69">
        <f>'Masses CVS'!AF65/'Effectifs CVS moyens'!AF65</f>
        <v>7481.8161791416096</v>
      </c>
      <c r="AG65" s="69">
        <f>'Masses CVS'!AG65/'Effectifs CVS moyens'!AG65</f>
        <v>7276.2038781491528</v>
      </c>
      <c r="AH65" s="69">
        <f>'Masses CVS'!AH65/'Effectifs CVS moyens'!AH65</f>
        <v>5841.7753018378226</v>
      </c>
      <c r="AI65" s="69">
        <f>'Masses CVS'!AI65/'Effectifs CVS moyens'!AI65</f>
        <v>6617.5207875704136</v>
      </c>
      <c r="AJ65" s="69">
        <f>'Masses CVS'!AJ65/'Effectifs CVS moyens'!AJ65</f>
        <v>6759.9105791906395</v>
      </c>
      <c r="AK65" s="69">
        <f>'Masses CVS'!AK65/'Effectifs CVS moyens'!AK65</f>
        <v>8750.2718675637698</v>
      </c>
      <c r="AL65" s="69">
        <f>'Masses CVS'!AL65/'Effectifs CVS moyens'!AL65</f>
        <v>5369.5853297704853</v>
      </c>
      <c r="AM65" s="69">
        <f>'Masses CVS'!AM65/'Effectifs CVS moyens'!AM65</f>
        <v>7234.0478892605652</v>
      </c>
      <c r="AN65" s="69">
        <f>'Masses CVS'!AN65/'Effectifs CVS moyens'!AN65</f>
        <v>4897.6259207888634</v>
      </c>
      <c r="AO65" s="69">
        <f>'Masses CVS'!AO65/'Effectifs CVS moyens'!AO65</f>
        <v>5667.4630328533622</v>
      </c>
      <c r="AP65" s="69">
        <f>'Masses CVS'!AP65/'Effectifs CVS moyens'!AP65</f>
        <v>4648.2220112294581</v>
      </c>
      <c r="AQ65" s="69">
        <f>'Masses CVS'!AQ65/'Effectifs CVS moyens'!AQ65</f>
        <v>10497.674929534922</v>
      </c>
      <c r="AR65" s="69">
        <f>'Masses CVS'!AR65/'Effectifs CVS moyens'!AR65</f>
        <v>9826.7954792250748</v>
      </c>
      <c r="AS65" s="69">
        <f>'Masses CVS'!AS65/'Effectifs CVS moyens'!AS65</f>
        <v>11041.805095872545</v>
      </c>
      <c r="AT65" s="69">
        <f>'Masses CVS'!AT65/'Effectifs CVS moyens'!AT65</f>
        <v>11293.467566882182</v>
      </c>
      <c r="AU65" s="69">
        <f>'Masses CVS'!AU65/'Effectifs CVS moyens'!AU65</f>
        <v>7053.5992269609633</v>
      </c>
      <c r="AV65" s="69">
        <f>'Masses CVS'!AV65/'Effectifs CVS moyens'!AV65</f>
        <v>10248.46615712614</v>
      </c>
      <c r="AW65" s="69">
        <f>'Masses CVS'!AW65/'Effectifs CVS moyens'!AW65</f>
        <v>11818.994712510557</v>
      </c>
      <c r="AX65" s="69">
        <f>'Masses CVS'!AX65/'Effectifs CVS moyens'!AX65</f>
        <v>7426.9450050411815</v>
      </c>
      <c r="AY65" s="69">
        <f>'Masses CVS'!AY65/'Effectifs CVS moyens'!AY65</f>
        <v>5469.0725586862318</v>
      </c>
      <c r="AZ65" s="69">
        <f>'Masses CVS'!AZ65/'Effectifs CVS moyens'!AZ65</f>
        <v>8243.6799305559907</v>
      </c>
      <c r="BA65" s="69">
        <f>'Masses CVS'!BA65/'Effectifs CVS moyens'!BA65</f>
        <v>5408.6238869109238</v>
      </c>
      <c r="BB65" s="69">
        <f>'Masses CVS'!BB65/'Effectifs CVS moyens'!BB65</f>
        <v>6427.604148475597</v>
      </c>
      <c r="BC65" s="69">
        <f>'Masses CVS'!BC65/'Effectifs CVS moyens'!BC65</f>
        <v>4724.9200121088306</v>
      </c>
      <c r="BD65" s="69">
        <f>'Masses CVS'!BD65/'Effectifs CVS moyens'!BD65</f>
        <v>5873.8688517787659</v>
      </c>
      <c r="BE65" s="69">
        <f>'Masses CVS'!BE65/'Effectifs CVS moyens'!BE65</f>
        <v>5278.2770736155471</v>
      </c>
      <c r="BF65" s="69" t="e">
        <f>'Masses CVS'!BF65/'Effectifs CVS moyens'!BF65</f>
        <v>#DIV/0!</v>
      </c>
      <c r="BG65" s="69">
        <f>'Masses CVS'!BG65/'Effectifs CVS moyens'!BG65</f>
        <v>5069.1785907016583</v>
      </c>
      <c r="BH65" s="69">
        <f>'Masses CVS'!BH65/'Effectifs CVS moyens'!BH65</f>
        <v>4914.531563394914</v>
      </c>
    </row>
    <row r="66" spans="1:60" s="36" customFormat="1" ht="12" thickBot="1" x14ac:dyDescent="0.25">
      <c r="A66" s="139">
        <f t="shared" si="0"/>
        <v>41273</v>
      </c>
      <c r="B66" s="65">
        <f>'Masses CVS'!B66/'Effectifs CVS moyens'!B66</f>
        <v>7198.0435754856971</v>
      </c>
      <c r="C66" s="180">
        <f>'Masses CVS'!C66/'Effectifs CVS moyens'!C66</f>
        <v>7229.2482459760604</v>
      </c>
      <c r="D66" s="66">
        <f>'Masses CVS'!D66/'Effectifs CVS moyens'!D66</f>
        <v>8497.0702008608441</v>
      </c>
      <c r="E66" s="67">
        <f>'Masses CVS'!E66/'Effectifs CVS moyens'!E66</f>
        <v>6222.3477081014898</v>
      </c>
      <c r="F66" s="67">
        <f>'Masses CVS'!F66/'Effectifs CVS moyens'!F66</f>
        <v>6997.1356510372188</v>
      </c>
      <c r="G66" s="67">
        <f>'Masses CVS'!G66/'Effectifs CVS moyens'!G66</f>
        <v>7031.0899974683589</v>
      </c>
      <c r="H66" s="67">
        <f>'Masses CVS'!H66/'Effectifs CVS moyens'!H66</f>
        <v>6213.8616473252578</v>
      </c>
      <c r="I66" s="68">
        <f>'Masses CVS'!I66/'Effectifs CVS moyens'!I66</f>
        <v>7421.3222676146961</v>
      </c>
      <c r="J66" s="67">
        <f>'Masses CVS'!J66/'Effectifs CVS moyens'!J66</f>
        <v>5619.0902399616016</v>
      </c>
      <c r="K66" s="67">
        <f>'Masses CVS'!K66/'Effectifs CVS moyens'!K66</f>
        <v>7330.0973596485073</v>
      </c>
      <c r="L66" s="67">
        <f>'Masses CVS'!L66/'Effectifs CVS moyens'!L66</f>
        <v>200485.7040890186</v>
      </c>
      <c r="M66" s="67">
        <f>'Masses CVS'!M66/'Effectifs CVS moyens'!M66</f>
        <v>8336.6156635657389</v>
      </c>
      <c r="N66" s="67">
        <f>'Masses CVS'!N66/'Effectifs CVS moyens'!N66</f>
        <v>6524.3089479962773</v>
      </c>
      <c r="O66" s="67">
        <f>'Masses CVS'!O66/'Effectifs CVS moyens'!O66</f>
        <v>6843.2454870685124</v>
      </c>
      <c r="P66" s="67">
        <f>'Masses CVS'!P66/'Effectifs CVS moyens'!P66</f>
        <v>7463.7947220953274</v>
      </c>
      <c r="Q66" s="67">
        <f>'Masses CVS'!Q66/'Effectifs CVS moyens'!Q66</f>
        <v>13057.536681267395</v>
      </c>
      <c r="R66" s="67">
        <f>'Masses CVS'!R66/'Effectifs CVS moyens'!R66</f>
        <v>10599.004752422163</v>
      </c>
      <c r="S66" s="67">
        <f>'Masses CVS'!S66/'Effectifs CVS moyens'!S66</f>
        <v>11478.079081816782</v>
      </c>
      <c r="T66" s="67">
        <f>'Masses CVS'!T66/'Effectifs CVS moyens'!T66</f>
        <v>7948.9025730681587</v>
      </c>
      <c r="U66" s="67">
        <f>'Masses CVS'!U66/'Effectifs CVS moyens'!U66</f>
        <v>7836.1352631560803</v>
      </c>
      <c r="V66" s="67">
        <f>'Masses CVS'!V66/'Effectifs CVS moyens'!V66</f>
        <v>10654.477315695056</v>
      </c>
      <c r="W66" s="67">
        <f>'Masses CVS'!W66/'Effectifs CVS moyens'!W66</f>
        <v>8922.491122293879</v>
      </c>
      <c r="X66" s="67">
        <f>'Masses CVS'!X66/'Effectifs CVS moyens'!X66</f>
        <v>8970.5180465007288</v>
      </c>
      <c r="Y66" s="67">
        <f>'Masses CVS'!Y66/'Effectifs CVS moyens'!Y66</f>
        <v>9902.2666557528046</v>
      </c>
      <c r="Z66" s="67">
        <f>'Masses CVS'!Z66/'Effectifs CVS moyens'!Z66</f>
        <v>8880.8783038332949</v>
      </c>
      <c r="AA66" s="67">
        <f>'Masses CVS'!AA66/'Effectifs CVS moyens'!AA66</f>
        <v>11556.288964753003</v>
      </c>
      <c r="AB66" s="67">
        <f>'Masses CVS'!AB66/'Effectifs CVS moyens'!AB66</f>
        <v>7946.4044301200083</v>
      </c>
      <c r="AC66" s="67">
        <f>'Masses CVS'!AC66/'Effectifs CVS moyens'!AC66</f>
        <v>11535.763430667061</v>
      </c>
      <c r="AD66" s="67">
        <f>'Masses CVS'!AD66/'Effectifs CVS moyens'!AD66</f>
        <v>7613.6028259304185</v>
      </c>
      <c r="AE66" s="67">
        <f>'Masses CVS'!AE66/'Effectifs CVS moyens'!AE66</f>
        <v>6222.3477081014898</v>
      </c>
      <c r="AF66" s="67">
        <f>'Masses CVS'!AF66/'Effectifs CVS moyens'!AF66</f>
        <v>7554.1043654021278</v>
      </c>
      <c r="AG66" s="67">
        <f>'Masses CVS'!AG66/'Effectifs CVS moyens'!AG66</f>
        <v>7304.859377424209</v>
      </c>
      <c r="AH66" s="67">
        <f>'Masses CVS'!AH66/'Effectifs CVS moyens'!AH66</f>
        <v>5878.9912333849124</v>
      </c>
      <c r="AI66" s="67">
        <f>'Masses CVS'!AI66/'Effectifs CVS moyens'!AI66</f>
        <v>6651.8370304358559</v>
      </c>
      <c r="AJ66" s="67">
        <f>'Masses CVS'!AJ66/'Effectifs CVS moyens'!AJ66</f>
        <v>6795.0830211888724</v>
      </c>
      <c r="AK66" s="67">
        <f>'Masses CVS'!AK66/'Effectifs CVS moyens'!AK66</f>
        <v>8823.6832858429461</v>
      </c>
      <c r="AL66" s="67">
        <f>'Masses CVS'!AL66/'Effectifs CVS moyens'!AL66</f>
        <v>5383.818241827662</v>
      </c>
      <c r="AM66" s="67">
        <f>'Masses CVS'!AM66/'Effectifs CVS moyens'!AM66</f>
        <v>7272.658221614528</v>
      </c>
      <c r="AN66" s="67">
        <f>'Masses CVS'!AN66/'Effectifs CVS moyens'!AN66</f>
        <v>4898.1582709885934</v>
      </c>
      <c r="AO66" s="67">
        <f>'Masses CVS'!AO66/'Effectifs CVS moyens'!AO66</f>
        <v>5704.5050297718271</v>
      </c>
      <c r="AP66" s="67">
        <f>'Masses CVS'!AP66/'Effectifs CVS moyens'!AP66</f>
        <v>4638.8613605286782</v>
      </c>
      <c r="AQ66" s="67">
        <f>'Masses CVS'!AQ66/'Effectifs CVS moyens'!AQ66</f>
        <v>10621.410783727497</v>
      </c>
      <c r="AR66" s="67">
        <f>'Masses CVS'!AR66/'Effectifs CVS moyens'!AR66</f>
        <v>9822.1360458473591</v>
      </c>
      <c r="AS66" s="67">
        <f>'Masses CVS'!AS66/'Effectifs CVS moyens'!AS66</f>
        <v>11056.560842980158</v>
      </c>
      <c r="AT66" s="67">
        <f>'Masses CVS'!AT66/'Effectifs CVS moyens'!AT66</f>
        <v>11419.818234548718</v>
      </c>
      <c r="AU66" s="67">
        <f>'Masses CVS'!AU66/'Effectifs CVS moyens'!AU66</f>
        <v>7079.6720172523328</v>
      </c>
      <c r="AV66" s="67">
        <f>'Masses CVS'!AV66/'Effectifs CVS moyens'!AV66</f>
        <v>10325.900930032947</v>
      </c>
      <c r="AW66" s="67">
        <f>'Masses CVS'!AW66/'Effectifs CVS moyens'!AW66</f>
        <v>11912.076018733838</v>
      </c>
      <c r="AX66" s="67">
        <f>'Masses CVS'!AX66/'Effectifs CVS moyens'!AX66</f>
        <v>7441.4955158174307</v>
      </c>
      <c r="AY66" s="67">
        <f>'Masses CVS'!AY66/'Effectifs CVS moyens'!AY66</f>
        <v>5463.3373371752459</v>
      </c>
      <c r="AZ66" s="67">
        <f>'Masses CVS'!AZ66/'Effectifs CVS moyens'!AZ66</f>
        <v>8353.2485012015422</v>
      </c>
      <c r="BA66" s="67">
        <f>'Masses CVS'!BA66/'Effectifs CVS moyens'!BA66</f>
        <v>5471.7544719941743</v>
      </c>
      <c r="BB66" s="67">
        <f>'Masses CVS'!BB66/'Effectifs CVS moyens'!BB66</f>
        <v>6453.2586923206727</v>
      </c>
      <c r="BC66" s="67">
        <f>'Masses CVS'!BC66/'Effectifs CVS moyens'!BC66</f>
        <v>4740.3362342691789</v>
      </c>
      <c r="BD66" s="67">
        <f>'Masses CVS'!BD66/'Effectifs CVS moyens'!BD66</f>
        <v>5824.8957967268543</v>
      </c>
      <c r="BE66" s="67">
        <f>'Masses CVS'!BE66/'Effectifs CVS moyens'!BE66</f>
        <v>5287.3236064833936</v>
      </c>
      <c r="BF66" s="67" t="e">
        <f>'Masses CVS'!BF66/'Effectifs CVS moyens'!BF66</f>
        <v>#DIV/0!</v>
      </c>
      <c r="BG66" s="67">
        <f>'Masses CVS'!BG66/'Effectifs CVS moyens'!BG66</f>
        <v>5090.5713589418046</v>
      </c>
      <c r="BH66" s="67">
        <f>'Masses CVS'!BH66/'Effectifs CVS moyens'!BH66</f>
        <v>4932.4245604096513</v>
      </c>
    </row>
    <row r="67" spans="1:60" s="36" customFormat="1" x14ac:dyDescent="0.2">
      <c r="A67" s="140">
        <f t="shared" si="0"/>
        <v>41363</v>
      </c>
      <c r="B67" s="75">
        <f>'Masses CVS'!B67/'Effectifs CVS moyens'!B67</f>
        <v>7207.5433027596946</v>
      </c>
      <c r="C67" s="173">
        <f>'Masses CVS'!C67/'Effectifs CVS moyens'!C67</f>
        <v>7237.2068846801958</v>
      </c>
      <c r="D67" s="76">
        <f>'Masses CVS'!D67/'Effectifs CVS moyens'!D67</f>
        <v>8524.5178597010436</v>
      </c>
      <c r="E67" s="69">
        <f>'Masses CVS'!E67/'Effectifs CVS moyens'!E67</f>
        <v>6203.5411554258508</v>
      </c>
      <c r="F67" s="69">
        <f>'Masses CVS'!F67/'Effectifs CVS moyens'!F67</f>
        <v>7005.8431388650451</v>
      </c>
      <c r="G67" s="69">
        <f>'Masses CVS'!G67/'Effectifs CVS moyens'!G67</f>
        <v>7037.6009041706284</v>
      </c>
      <c r="H67" s="69">
        <f>'Masses CVS'!H67/'Effectifs CVS moyens'!H67</f>
        <v>6274.1588521652275</v>
      </c>
      <c r="I67" s="78">
        <f>'Masses CVS'!I67/'Effectifs CVS moyens'!I67</f>
        <v>7432.7494282865118</v>
      </c>
      <c r="J67" s="69">
        <f>'Masses CVS'!J67/'Effectifs CVS moyens'!J67</f>
        <v>5624.485648490222</v>
      </c>
      <c r="K67" s="69">
        <f>'Masses CVS'!K67/'Effectifs CVS moyens'!K67</f>
        <v>7338.3845165646189</v>
      </c>
      <c r="L67" s="69">
        <f>'Masses CVS'!L67/'Effectifs CVS moyens'!L67</f>
        <v>201214.99615047965</v>
      </c>
      <c r="M67" s="69">
        <f>'Masses CVS'!M67/'Effectifs CVS moyens'!M67</f>
        <v>8294.6932415245556</v>
      </c>
      <c r="N67" s="69">
        <f>'Masses CVS'!N67/'Effectifs CVS moyens'!N67</f>
        <v>6546.4827369185568</v>
      </c>
      <c r="O67" s="69">
        <f>'Masses CVS'!O67/'Effectifs CVS moyens'!O67</f>
        <v>6862.7086921758982</v>
      </c>
      <c r="P67" s="69">
        <f>'Masses CVS'!P67/'Effectifs CVS moyens'!P67</f>
        <v>7502.4608561665282</v>
      </c>
      <c r="Q67" s="69">
        <f>'Masses CVS'!Q67/'Effectifs CVS moyens'!Q67</f>
        <v>12858.800820873026</v>
      </c>
      <c r="R67" s="69">
        <f>'Masses CVS'!R67/'Effectifs CVS moyens'!R67</f>
        <v>10633.031126609249</v>
      </c>
      <c r="S67" s="69">
        <f>'Masses CVS'!S67/'Effectifs CVS moyens'!S67</f>
        <v>11348.179283397249</v>
      </c>
      <c r="T67" s="69">
        <f>'Masses CVS'!T67/'Effectifs CVS moyens'!T67</f>
        <v>7914.8476504179052</v>
      </c>
      <c r="U67" s="69">
        <f>'Masses CVS'!U67/'Effectifs CVS moyens'!U67</f>
        <v>7863.3880307014269</v>
      </c>
      <c r="V67" s="69">
        <f>'Masses CVS'!V67/'Effectifs CVS moyens'!V67</f>
        <v>10713.67667333415</v>
      </c>
      <c r="W67" s="69">
        <f>'Masses CVS'!W67/'Effectifs CVS moyens'!W67</f>
        <v>8997.0992262552008</v>
      </c>
      <c r="X67" s="69">
        <f>'Masses CVS'!X67/'Effectifs CVS moyens'!X67</f>
        <v>9008.2867066461968</v>
      </c>
      <c r="Y67" s="69">
        <f>'Masses CVS'!Y67/'Effectifs CVS moyens'!Y67</f>
        <v>9891.1994839677445</v>
      </c>
      <c r="Z67" s="69">
        <f>'Masses CVS'!Z67/'Effectifs CVS moyens'!Z67</f>
        <v>8829.7355192180894</v>
      </c>
      <c r="AA67" s="69">
        <f>'Masses CVS'!AA67/'Effectifs CVS moyens'!AA67</f>
        <v>11569.173301564126</v>
      </c>
      <c r="AB67" s="69">
        <f>'Masses CVS'!AB67/'Effectifs CVS moyens'!AB67</f>
        <v>8009.3221263796177</v>
      </c>
      <c r="AC67" s="69">
        <f>'Masses CVS'!AC67/'Effectifs CVS moyens'!AC67</f>
        <v>11676.860006506451</v>
      </c>
      <c r="AD67" s="69">
        <f>'Masses CVS'!AD67/'Effectifs CVS moyens'!AD67</f>
        <v>7639.2032509310911</v>
      </c>
      <c r="AE67" s="69">
        <f>'Masses CVS'!AE67/'Effectifs CVS moyens'!AE67</f>
        <v>6203.5411554258508</v>
      </c>
      <c r="AF67" s="69">
        <f>'Masses CVS'!AF67/'Effectifs CVS moyens'!AF67</f>
        <v>7545.6663921303943</v>
      </c>
      <c r="AG67" s="69">
        <f>'Masses CVS'!AG67/'Effectifs CVS moyens'!AG67</f>
        <v>7277.9605758995349</v>
      </c>
      <c r="AH67" s="69">
        <f>'Masses CVS'!AH67/'Effectifs CVS moyens'!AH67</f>
        <v>5860.1819678730362</v>
      </c>
      <c r="AI67" s="69">
        <f>'Masses CVS'!AI67/'Effectifs CVS moyens'!AI67</f>
        <v>6658.9271309739397</v>
      </c>
      <c r="AJ67" s="69">
        <f>'Masses CVS'!AJ67/'Effectifs CVS moyens'!AJ67</f>
        <v>6783.8921493342241</v>
      </c>
      <c r="AK67" s="69">
        <f>'Masses CVS'!AK67/'Effectifs CVS moyens'!AK67</f>
        <v>8813.5815064480212</v>
      </c>
      <c r="AL67" s="69">
        <f>'Masses CVS'!AL67/'Effectifs CVS moyens'!AL67</f>
        <v>5409.4276765168079</v>
      </c>
      <c r="AM67" s="69">
        <f>'Masses CVS'!AM67/'Effectifs CVS moyens'!AM67</f>
        <v>7356.2880507364835</v>
      </c>
      <c r="AN67" s="69">
        <f>'Masses CVS'!AN67/'Effectifs CVS moyens'!AN67</f>
        <v>4894.4393427676669</v>
      </c>
      <c r="AO67" s="69">
        <f>'Masses CVS'!AO67/'Effectifs CVS moyens'!AO67</f>
        <v>5715.9630051783006</v>
      </c>
      <c r="AP67" s="69">
        <f>'Masses CVS'!AP67/'Effectifs CVS moyens'!AP67</f>
        <v>4630.6772433232227</v>
      </c>
      <c r="AQ67" s="69">
        <f>'Masses CVS'!AQ67/'Effectifs CVS moyens'!AQ67</f>
        <v>10638.154865642213</v>
      </c>
      <c r="AR67" s="69">
        <f>'Masses CVS'!AR67/'Effectifs CVS moyens'!AR67</f>
        <v>9864.6201262191607</v>
      </c>
      <c r="AS67" s="69">
        <f>'Masses CVS'!AS67/'Effectifs CVS moyens'!AS67</f>
        <v>11103.338810896998</v>
      </c>
      <c r="AT67" s="69">
        <f>'Masses CVS'!AT67/'Effectifs CVS moyens'!AT67</f>
        <v>11325.848758672219</v>
      </c>
      <c r="AU67" s="69">
        <f>'Masses CVS'!AU67/'Effectifs CVS moyens'!AU67</f>
        <v>7106.0978673760455</v>
      </c>
      <c r="AV67" s="69">
        <f>'Masses CVS'!AV67/'Effectifs CVS moyens'!AV67</f>
        <v>10289.379407369293</v>
      </c>
      <c r="AW67" s="69">
        <f>'Masses CVS'!AW67/'Effectifs CVS moyens'!AW67</f>
        <v>12023.460897833227</v>
      </c>
      <c r="AX67" s="69">
        <f>'Masses CVS'!AX67/'Effectifs CVS moyens'!AX67</f>
        <v>7421.6626946966526</v>
      </c>
      <c r="AY67" s="69">
        <f>'Masses CVS'!AY67/'Effectifs CVS moyens'!AY67</f>
        <v>5483.0612617168763</v>
      </c>
      <c r="AZ67" s="69">
        <f>'Masses CVS'!AZ67/'Effectifs CVS moyens'!AZ67</f>
        <v>8344.6176068950335</v>
      </c>
      <c r="BA67" s="69">
        <f>'Masses CVS'!BA67/'Effectifs CVS moyens'!BA67</f>
        <v>5457.7983963979059</v>
      </c>
      <c r="BB67" s="69">
        <f>'Masses CVS'!BB67/'Effectifs CVS moyens'!BB67</f>
        <v>6471.9945432048444</v>
      </c>
      <c r="BC67" s="69">
        <f>'Masses CVS'!BC67/'Effectifs CVS moyens'!BC67</f>
        <v>4747.0576688598212</v>
      </c>
      <c r="BD67" s="69">
        <f>'Masses CVS'!BD67/'Effectifs CVS moyens'!BD67</f>
        <v>5860.9218648196584</v>
      </c>
      <c r="BE67" s="69">
        <f>'Masses CVS'!BE67/'Effectifs CVS moyens'!BE67</f>
        <v>5310.5572799960382</v>
      </c>
      <c r="BF67" s="69" t="e">
        <f>'Masses CVS'!BF67/'Effectifs CVS moyens'!BF67</f>
        <v>#DIV/0!</v>
      </c>
      <c r="BG67" s="69">
        <f>'Masses CVS'!BG67/'Effectifs CVS moyens'!BG67</f>
        <v>5100.8578109016935</v>
      </c>
      <c r="BH67" s="69">
        <f>'Masses CVS'!BH67/'Effectifs CVS moyens'!BH67</f>
        <v>4955.6583566680611</v>
      </c>
    </row>
    <row r="68" spans="1:60" s="36" customFormat="1" x14ac:dyDescent="0.2">
      <c r="A68" s="138">
        <f t="shared" si="0"/>
        <v>41455</v>
      </c>
      <c r="B68" s="75">
        <f>'Masses CVS'!B68/'Effectifs CVS moyens'!B68</f>
        <v>7263.5928412841622</v>
      </c>
      <c r="C68" s="173">
        <f>'Masses CVS'!C68/'Effectifs CVS moyens'!C68</f>
        <v>7297.697985158381</v>
      </c>
      <c r="D68" s="76">
        <f>'Masses CVS'!D68/'Effectifs CVS moyens'!D68</f>
        <v>8621.9497316061443</v>
      </c>
      <c r="E68" s="69">
        <f>'Masses CVS'!E68/'Effectifs CVS moyens'!E68</f>
        <v>6279.3352800573721</v>
      </c>
      <c r="F68" s="69">
        <f>'Masses CVS'!F68/'Effectifs CVS moyens'!F68</f>
        <v>7050.8821181941294</v>
      </c>
      <c r="G68" s="69">
        <f>'Masses CVS'!G68/'Effectifs CVS moyens'!G68</f>
        <v>7087.9863577212445</v>
      </c>
      <c r="H68" s="69">
        <f>'Masses CVS'!H68/'Effectifs CVS moyens'!H68</f>
        <v>6214.0794865431799</v>
      </c>
      <c r="I68" s="78">
        <f>'Masses CVS'!I68/'Effectifs CVS moyens'!I68</f>
        <v>7493.4220768745536</v>
      </c>
      <c r="J68" s="69">
        <f>'Masses CVS'!J68/'Effectifs CVS moyens'!J68</f>
        <v>5655.0770753113193</v>
      </c>
      <c r="K68" s="69">
        <f>'Masses CVS'!K68/'Effectifs CVS moyens'!K68</f>
        <v>7394.3207076858016</v>
      </c>
      <c r="L68" s="69">
        <f>'Masses CVS'!L68/'Effectifs CVS moyens'!L68</f>
        <v>184787.37631760663</v>
      </c>
      <c r="M68" s="69">
        <f>'Masses CVS'!M68/'Effectifs CVS moyens'!M68</f>
        <v>8321.7194326975914</v>
      </c>
      <c r="N68" s="69">
        <f>'Masses CVS'!N68/'Effectifs CVS moyens'!N68</f>
        <v>6602.0716033849249</v>
      </c>
      <c r="O68" s="69">
        <f>'Masses CVS'!O68/'Effectifs CVS moyens'!O68</f>
        <v>6915.2725313695764</v>
      </c>
      <c r="P68" s="69">
        <f>'Masses CVS'!P68/'Effectifs CVS moyens'!P68</f>
        <v>7557.9188677529564</v>
      </c>
      <c r="Q68" s="69">
        <f>'Masses CVS'!Q68/'Effectifs CVS moyens'!Q68</f>
        <v>14207.321849539538</v>
      </c>
      <c r="R68" s="69">
        <f>'Masses CVS'!R68/'Effectifs CVS moyens'!R68</f>
        <v>10673.938610835054</v>
      </c>
      <c r="S68" s="69">
        <f>'Masses CVS'!S68/'Effectifs CVS moyens'!S68</f>
        <v>11451.185513191744</v>
      </c>
      <c r="T68" s="69">
        <f>'Masses CVS'!T68/'Effectifs CVS moyens'!T68</f>
        <v>8017.1252550139143</v>
      </c>
      <c r="U68" s="69">
        <f>'Masses CVS'!U68/'Effectifs CVS moyens'!U68</f>
        <v>7932.528703625635</v>
      </c>
      <c r="V68" s="69">
        <f>'Masses CVS'!V68/'Effectifs CVS moyens'!V68</f>
        <v>10808.635883031619</v>
      </c>
      <c r="W68" s="69">
        <f>'Masses CVS'!W68/'Effectifs CVS moyens'!W68</f>
        <v>9063.7330429365265</v>
      </c>
      <c r="X68" s="69">
        <f>'Masses CVS'!X68/'Effectifs CVS moyens'!X68</f>
        <v>9111.8916811434447</v>
      </c>
      <c r="Y68" s="69">
        <f>'Masses CVS'!Y68/'Effectifs CVS moyens'!Y68</f>
        <v>10114.15043524571</v>
      </c>
      <c r="Z68" s="69">
        <f>'Masses CVS'!Z68/'Effectifs CVS moyens'!Z68</f>
        <v>9052.0768521906321</v>
      </c>
      <c r="AA68" s="69">
        <f>'Masses CVS'!AA68/'Effectifs CVS moyens'!AA68</f>
        <v>11750.691648918721</v>
      </c>
      <c r="AB68" s="69">
        <f>'Masses CVS'!AB68/'Effectifs CVS moyens'!AB68</f>
        <v>8050.8100456580933</v>
      </c>
      <c r="AC68" s="69">
        <f>'Masses CVS'!AC68/'Effectifs CVS moyens'!AC68</f>
        <v>11826.764306104156</v>
      </c>
      <c r="AD68" s="69">
        <f>'Masses CVS'!AD68/'Effectifs CVS moyens'!AD68</f>
        <v>7698.412310615221</v>
      </c>
      <c r="AE68" s="69">
        <f>'Masses CVS'!AE68/'Effectifs CVS moyens'!AE68</f>
        <v>6279.3352800573721</v>
      </c>
      <c r="AF68" s="69">
        <f>'Masses CVS'!AF68/'Effectifs CVS moyens'!AF68</f>
        <v>7619.6066033819852</v>
      </c>
      <c r="AG68" s="69">
        <f>'Masses CVS'!AG68/'Effectifs CVS moyens'!AG68</f>
        <v>7357.5973596385838</v>
      </c>
      <c r="AH68" s="69">
        <f>'Masses CVS'!AH68/'Effectifs CVS moyens'!AH68</f>
        <v>5934.9991627055097</v>
      </c>
      <c r="AI68" s="69">
        <f>'Masses CVS'!AI68/'Effectifs CVS moyens'!AI68</f>
        <v>6716.5828961047482</v>
      </c>
      <c r="AJ68" s="69">
        <f>'Masses CVS'!AJ68/'Effectifs CVS moyens'!AJ68</f>
        <v>6841.4051011400625</v>
      </c>
      <c r="AK68" s="69">
        <f>'Masses CVS'!AK68/'Effectifs CVS moyens'!AK68</f>
        <v>8892.3956532876746</v>
      </c>
      <c r="AL68" s="69">
        <f>'Masses CVS'!AL68/'Effectifs CVS moyens'!AL68</f>
        <v>5455.7053795445827</v>
      </c>
      <c r="AM68" s="69">
        <f>'Masses CVS'!AM68/'Effectifs CVS moyens'!AM68</f>
        <v>7336.1049168448999</v>
      </c>
      <c r="AN68" s="69">
        <f>'Masses CVS'!AN68/'Effectifs CVS moyens'!AN68</f>
        <v>4930.0148390422673</v>
      </c>
      <c r="AO68" s="69">
        <f>'Masses CVS'!AO68/'Effectifs CVS moyens'!AO68</f>
        <v>5738.5993253555416</v>
      </c>
      <c r="AP68" s="69">
        <f>'Masses CVS'!AP68/'Effectifs CVS moyens'!AP68</f>
        <v>4670.5813823514045</v>
      </c>
      <c r="AQ68" s="69">
        <f>'Masses CVS'!AQ68/'Effectifs CVS moyens'!AQ68</f>
        <v>10670.373991884899</v>
      </c>
      <c r="AR68" s="69">
        <f>'Masses CVS'!AR68/'Effectifs CVS moyens'!AR68</f>
        <v>9965.5113327464642</v>
      </c>
      <c r="AS68" s="69">
        <f>'Masses CVS'!AS68/'Effectifs CVS moyens'!AS68</f>
        <v>11123.383185019869</v>
      </c>
      <c r="AT68" s="69">
        <f>'Masses CVS'!AT68/'Effectifs CVS moyens'!AT68</f>
        <v>11525.848061856675</v>
      </c>
      <c r="AU68" s="69">
        <f>'Masses CVS'!AU68/'Effectifs CVS moyens'!AU68</f>
        <v>7145.0717514674161</v>
      </c>
      <c r="AV68" s="69">
        <f>'Masses CVS'!AV68/'Effectifs CVS moyens'!AV68</f>
        <v>10399.555472745336</v>
      </c>
      <c r="AW68" s="69">
        <f>'Masses CVS'!AW68/'Effectifs CVS moyens'!AW68</f>
        <v>11934.980394891685</v>
      </c>
      <c r="AX68" s="69">
        <f>'Masses CVS'!AX68/'Effectifs CVS moyens'!AX68</f>
        <v>7504.6261272690699</v>
      </c>
      <c r="AY68" s="69">
        <f>'Masses CVS'!AY68/'Effectifs CVS moyens'!AY68</f>
        <v>5503.1852719516783</v>
      </c>
      <c r="AZ68" s="69">
        <f>'Masses CVS'!AZ68/'Effectifs CVS moyens'!AZ68</f>
        <v>8386.1862550537462</v>
      </c>
      <c r="BA68" s="69">
        <f>'Masses CVS'!BA68/'Effectifs CVS moyens'!BA68</f>
        <v>5502.0948347268495</v>
      </c>
      <c r="BB68" s="69">
        <f>'Masses CVS'!BB68/'Effectifs CVS moyens'!BB68</f>
        <v>6491.2976910975794</v>
      </c>
      <c r="BC68" s="69">
        <f>'Masses CVS'!BC68/'Effectifs CVS moyens'!BC68</f>
        <v>4778.2253400410455</v>
      </c>
      <c r="BD68" s="69">
        <f>'Masses CVS'!BD68/'Effectifs CVS moyens'!BD68</f>
        <v>5906.4429924450233</v>
      </c>
      <c r="BE68" s="69">
        <f>'Masses CVS'!BE68/'Effectifs CVS moyens'!BE68</f>
        <v>5340.9315311410473</v>
      </c>
      <c r="BF68" s="69" t="e">
        <f>'Masses CVS'!BF68/'Effectifs CVS moyens'!BF68</f>
        <v>#DIV/0!</v>
      </c>
      <c r="BG68" s="69">
        <f>'Masses CVS'!BG68/'Effectifs CVS moyens'!BG68</f>
        <v>5129.0450423867078</v>
      </c>
      <c r="BH68" s="69">
        <f>'Masses CVS'!BH68/'Effectifs CVS moyens'!BH68</f>
        <v>4980.4185976274412</v>
      </c>
    </row>
    <row r="69" spans="1:60" s="36" customFormat="1" x14ac:dyDescent="0.2">
      <c r="A69" s="138">
        <f t="shared" ref="A69:A102" si="1">EDATE(A68,3)</f>
        <v>41547</v>
      </c>
      <c r="B69" s="75">
        <f>'Masses CVS'!B69/'Effectifs CVS moyens'!B69</f>
        <v>7293.4310377207339</v>
      </c>
      <c r="C69" s="173">
        <f>'Masses CVS'!C69/'Effectifs CVS moyens'!C69</f>
        <v>7325.4980647859184</v>
      </c>
      <c r="D69" s="76">
        <f>'Masses CVS'!D69/'Effectifs CVS moyens'!D69</f>
        <v>8661.9507045195005</v>
      </c>
      <c r="E69" s="69">
        <f>'Masses CVS'!E69/'Effectifs CVS moyens'!E69</f>
        <v>6306.0948708088281</v>
      </c>
      <c r="F69" s="69">
        <f>'Masses CVS'!F69/'Effectifs CVS moyens'!F69</f>
        <v>7079.7096373699969</v>
      </c>
      <c r="G69" s="69">
        <f>'Masses CVS'!G69/'Effectifs CVS moyens'!G69</f>
        <v>7113.8761598821902</v>
      </c>
      <c r="H69" s="69">
        <f>'Masses CVS'!H69/'Effectifs CVS moyens'!H69</f>
        <v>6315.5747020227154</v>
      </c>
      <c r="I69" s="78">
        <f>'Masses CVS'!I69/'Effectifs CVS moyens'!I69</f>
        <v>7527.7833952497112</v>
      </c>
      <c r="J69" s="69">
        <f>'Masses CVS'!J69/'Effectifs CVS moyens'!J69</f>
        <v>5661.5142826195697</v>
      </c>
      <c r="K69" s="69">
        <f>'Masses CVS'!K69/'Effectifs CVS moyens'!K69</f>
        <v>7425.8661873621095</v>
      </c>
      <c r="L69" s="69">
        <f>'Masses CVS'!L69/'Effectifs CVS moyens'!L69</f>
        <v>203019.52586753236</v>
      </c>
      <c r="M69" s="69">
        <f>'Masses CVS'!M69/'Effectifs CVS moyens'!M69</f>
        <v>8409.4833850950236</v>
      </c>
      <c r="N69" s="69">
        <f>'Masses CVS'!N69/'Effectifs CVS moyens'!N69</f>
        <v>6631.0929523552259</v>
      </c>
      <c r="O69" s="69">
        <f>'Masses CVS'!O69/'Effectifs CVS moyens'!O69</f>
        <v>6947.6722366390604</v>
      </c>
      <c r="P69" s="69">
        <f>'Masses CVS'!P69/'Effectifs CVS moyens'!P69</f>
        <v>7576.5226530877835</v>
      </c>
      <c r="Q69" s="69">
        <f>'Masses CVS'!Q69/'Effectifs CVS moyens'!Q69</f>
        <v>15143.742084292709</v>
      </c>
      <c r="R69" s="69">
        <f>'Masses CVS'!R69/'Effectifs CVS moyens'!R69</f>
        <v>10709.253816105065</v>
      </c>
      <c r="S69" s="69">
        <f>'Masses CVS'!S69/'Effectifs CVS moyens'!S69</f>
        <v>11711.896440196644</v>
      </c>
      <c r="T69" s="69">
        <f>'Masses CVS'!T69/'Effectifs CVS moyens'!T69</f>
        <v>8069.4876028797025</v>
      </c>
      <c r="U69" s="69">
        <f>'Masses CVS'!U69/'Effectifs CVS moyens'!U69</f>
        <v>7994.4105460289948</v>
      </c>
      <c r="V69" s="69">
        <f>'Masses CVS'!V69/'Effectifs CVS moyens'!V69</f>
        <v>10875.219832779552</v>
      </c>
      <c r="W69" s="69">
        <f>'Masses CVS'!W69/'Effectifs CVS moyens'!W69</f>
        <v>9100.6427832211466</v>
      </c>
      <c r="X69" s="69">
        <f>'Masses CVS'!X69/'Effectifs CVS moyens'!X69</f>
        <v>9189.3344351646683</v>
      </c>
      <c r="Y69" s="69">
        <f>'Masses CVS'!Y69/'Effectifs CVS moyens'!Y69</f>
        <v>10200.81781661314</v>
      </c>
      <c r="Z69" s="69">
        <f>'Masses CVS'!Z69/'Effectifs CVS moyens'!Z69</f>
        <v>9165.5145545602445</v>
      </c>
      <c r="AA69" s="69">
        <f>'Masses CVS'!AA69/'Effectifs CVS moyens'!AA69</f>
        <v>11756.985899848722</v>
      </c>
      <c r="AB69" s="69">
        <f>'Masses CVS'!AB69/'Effectifs CVS moyens'!AB69</f>
        <v>8083.4579145458138</v>
      </c>
      <c r="AC69" s="69">
        <f>'Masses CVS'!AC69/'Effectifs CVS moyens'!AC69</f>
        <v>11583.239922255601</v>
      </c>
      <c r="AD69" s="69">
        <f>'Masses CVS'!AD69/'Effectifs CVS moyens'!AD69</f>
        <v>7708.3477007833417</v>
      </c>
      <c r="AE69" s="69">
        <f>'Masses CVS'!AE69/'Effectifs CVS moyens'!AE69</f>
        <v>6306.0948708088281</v>
      </c>
      <c r="AF69" s="69">
        <f>'Masses CVS'!AF69/'Effectifs CVS moyens'!AF69</f>
        <v>7691.5518646642986</v>
      </c>
      <c r="AG69" s="69">
        <f>'Masses CVS'!AG69/'Effectifs CVS moyens'!AG69</f>
        <v>7438.917990039773</v>
      </c>
      <c r="AH69" s="69">
        <f>'Masses CVS'!AH69/'Effectifs CVS moyens'!AH69</f>
        <v>5949.2991346169019</v>
      </c>
      <c r="AI69" s="69">
        <f>'Masses CVS'!AI69/'Effectifs CVS moyens'!AI69</f>
        <v>6747.9028660791246</v>
      </c>
      <c r="AJ69" s="69">
        <f>'Masses CVS'!AJ69/'Effectifs CVS moyens'!AJ69</f>
        <v>6891.473891734563</v>
      </c>
      <c r="AK69" s="69">
        <f>'Masses CVS'!AK69/'Effectifs CVS moyens'!AK69</f>
        <v>8962.0090721727865</v>
      </c>
      <c r="AL69" s="69">
        <f>'Masses CVS'!AL69/'Effectifs CVS moyens'!AL69</f>
        <v>5463.7890849306978</v>
      </c>
      <c r="AM69" s="69">
        <f>'Masses CVS'!AM69/'Effectifs CVS moyens'!AM69</f>
        <v>7356.523606711602</v>
      </c>
      <c r="AN69" s="69">
        <f>'Masses CVS'!AN69/'Effectifs CVS moyens'!AN69</f>
        <v>4983.2360750440666</v>
      </c>
      <c r="AO69" s="69">
        <f>'Masses CVS'!AO69/'Effectifs CVS moyens'!AO69</f>
        <v>5818.2867865929693</v>
      </c>
      <c r="AP69" s="69">
        <f>'Masses CVS'!AP69/'Effectifs CVS moyens'!AP69</f>
        <v>4716.8397827691642</v>
      </c>
      <c r="AQ69" s="69">
        <f>'Masses CVS'!AQ69/'Effectifs CVS moyens'!AQ69</f>
        <v>10745.491401229823</v>
      </c>
      <c r="AR69" s="69">
        <f>'Masses CVS'!AR69/'Effectifs CVS moyens'!AR69</f>
        <v>10157.716756081305</v>
      </c>
      <c r="AS69" s="69">
        <f>'Masses CVS'!AS69/'Effectifs CVS moyens'!AS69</f>
        <v>11171.34166490697</v>
      </c>
      <c r="AT69" s="69">
        <f>'Masses CVS'!AT69/'Effectifs CVS moyens'!AT69</f>
        <v>11535.76736449415</v>
      </c>
      <c r="AU69" s="69">
        <f>'Masses CVS'!AU69/'Effectifs CVS moyens'!AU69</f>
        <v>7200.8780698840637</v>
      </c>
      <c r="AV69" s="69">
        <f>'Masses CVS'!AV69/'Effectifs CVS moyens'!AV69</f>
        <v>10437.879647532101</v>
      </c>
      <c r="AW69" s="69">
        <f>'Masses CVS'!AW69/'Effectifs CVS moyens'!AW69</f>
        <v>12012.552148459545</v>
      </c>
      <c r="AX69" s="69">
        <f>'Masses CVS'!AX69/'Effectifs CVS moyens'!AX69</f>
        <v>7563.0061921029992</v>
      </c>
      <c r="AY69" s="69">
        <f>'Masses CVS'!AY69/'Effectifs CVS moyens'!AY69</f>
        <v>5536.3873251577015</v>
      </c>
      <c r="AZ69" s="69">
        <f>'Masses CVS'!AZ69/'Effectifs CVS moyens'!AZ69</f>
        <v>8444.691353971677</v>
      </c>
      <c r="BA69" s="69">
        <f>'Masses CVS'!BA69/'Effectifs CVS moyens'!BA69</f>
        <v>5483.1727616332037</v>
      </c>
      <c r="BB69" s="69">
        <f>'Masses CVS'!BB69/'Effectifs CVS moyens'!BB69</f>
        <v>6514.9931521128829</v>
      </c>
      <c r="BC69" s="69">
        <f>'Masses CVS'!BC69/'Effectifs CVS moyens'!BC69</f>
        <v>4780.2093338040404</v>
      </c>
      <c r="BD69" s="69">
        <f>'Masses CVS'!BD69/'Effectifs CVS moyens'!BD69</f>
        <v>5878.8416746987077</v>
      </c>
      <c r="BE69" s="69">
        <f>'Masses CVS'!BE69/'Effectifs CVS moyens'!BE69</f>
        <v>5361.4788900837011</v>
      </c>
      <c r="BF69" s="69" t="e">
        <f>'Masses CVS'!BF69/'Effectifs CVS moyens'!BF69</f>
        <v>#DIV/0!</v>
      </c>
      <c r="BG69" s="69">
        <f>'Masses CVS'!BG69/'Effectifs CVS moyens'!BG69</f>
        <v>5137.2849308463747</v>
      </c>
      <c r="BH69" s="69">
        <f>'Masses CVS'!BH69/'Effectifs CVS moyens'!BH69</f>
        <v>4986.9196125567951</v>
      </c>
    </row>
    <row r="70" spans="1:60" s="36" customFormat="1" ht="12" thickBot="1" x14ac:dyDescent="0.25">
      <c r="A70" s="139">
        <f t="shared" si="1"/>
        <v>41638</v>
      </c>
      <c r="B70" s="65">
        <f>'Masses CVS'!B70/'Effectifs CVS moyens'!B70</f>
        <v>7317.7025412980838</v>
      </c>
      <c r="C70" s="180">
        <f>'Masses CVS'!C70/'Effectifs CVS moyens'!C70</f>
        <v>7351.791053620801</v>
      </c>
      <c r="D70" s="66">
        <f>'Masses CVS'!D70/'Effectifs CVS moyens'!D70</f>
        <v>8692.7154414537799</v>
      </c>
      <c r="E70" s="67">
        <f>'Masses CVS'!E70/'Effectifs CVS moyens'!E70</f>
        <v>6333.1157975890528</v>
      </c>
      <c r="F70" s="67">
        <f>'Masses CVS'!F70/'Effectifs CVS moyens'!F70</f>
        <v>7103.0461561628772</v>
      </c>
      <c r="G70" s="67">
        <f>'Masses CVS'!G70/'Effectifs CVS moyens'!G70</f>
        <v>7139.6917678681111</v>
      </c>
      <c r="H70" s="67">
        <f>'Masses CVS'!H70/'Effectifs CVS moyens'!H70</f>
        <v>6297.5446072267823</v>
      </c>
      <c r="I70" s="68">
        <f>'Masses CVS'!I70/'Effectifs CVS moyens'!I70</f>
        <v>7555.86527576964</v>
      </c>
      <c r="J70" s="67">
        <f>'Masses CVS'!J70/'Effectifs CVS moyens'!J70</f>
        <v>5665.3994540897866</v>
      </c>
      <c r="K70" s="67">
        <f>'Masses CVS'!K70/'Effectifs CVS moyens'!K70</f>
        <v>7457.3149533646356</v>
      </c>
      <c r="L70" s="67">
        <f>'Masses CVS'!L70/'Effectifs CVS moyens'!L70</f>
        <v>210202.83780244229</v>
      </c>
      <c r="M70" s="67">
        <f>'Masses CVS'!M70/'Effectifs CVS moyens'!M70</f>
        <v>8469.695317706939</v>
      </c>
      <c r="N70" s="67">
        <f>'Masses CVS'!N70/'Effectifs CVS moyens'!N70</f>
        <v>6667.9289256588972</v>
      </c>
      <c r="O70" s="67">
        <f>'Masses CVS'!O70/'Effectifs CVS moyens'!O70</f>
        <v>6992.7755685839611</v>
      </c>
      <c r="P70" s="67">
        <f>'Masses CVS'!P70/'Effectifs CVS moyens'!P70</f>
        <v>7592.8790898482466</v>
      </c>
      <c r="Q70" s="67">
        <f>'Masses CVS'!Q70/'Effectifs CVS moyens'!Q70</f>
        <v>13218.672168909949</v>
      </c>
      <c r="R70" s="67">
        <f>'Masses CVS'!R70/'Effectifs CVS moyens'!R70</f>
        <v>10799.573312670091</v>
      </c>
      <c r="S70" s="67">
        <f>'Masses CVS'!S70/'Effectifs CVS moyens'!S70</f>
        <v>11533.800694182502</v>
      </c>
      <c r="T70" s="67">
        <f>'Masses CVS'!T70/'Effectifs CVS moyens'!T70</f>
        <v>8059.8722754489054</v>
      </c>
      <c r="U70" s="67">
        <f>'Masses CVS'!U70/'Effectifs CVS moyens'!U70</f>
        <v>7994.7881709971662</v>
      </c>
      <c r="V70" s="67">
        <f>'Masses CVS'!V70/'Effectifs CVS moyens'!V70</f>
        <v>10934.012569914579</v>
      </c>
      <c r="W70" s="67">
        <f>'Masses CVS'!W70/'Effectifs CVS moyens'!W70</f>
        <v>9143.5506855026506</v>
      </c>
      <c r="X70" s="67">
        <f>'Masses CVS'!X70/'Effectifs CVS moyens'!X70</f>
        <v>9248.1976529160238</v>
      </c>
      <c r="Y70" s="67">
        <f>'Masses CVS'!Y70/'Effectifs CVS moyens'!Y70</f>
        <v>10317.931983339449</v>
      </c>
      <c r="Z70" s="67">
        <f>'Masses CVS'!Z70/'Effectifs CVS moyens'!Z70</f>
        <v>9207.3877644582062</v>
      </c>
      <c r="AA70" s="67">
        <f>'Masses CVS'!AA70/'Effectifs CVS moyens'!AA70</f>
        <v>11970.397540579121</v>
      </c>
      <c r="AB70" s="67">
        <f>'Masses CVS'!AB70/'Effectifs CVS moyens'!AB70</f>
        <v>8133.9279154897849</v>
      </c>
      <c r="AC70" s="67">
        <f>'Masses CVS'!AC70/'Effectifs CVS moyens'!AC70</f>
        <v>11655.020246836342</v>
      </c>
      <c r="AD70" s="67">
        <f>'Masses CVS'!AD70/'Effectifs CVS moyens'!AD70</f>
        <v>7702.8738727402333</v>
      </c>
      <c r="AE70" s="67">
        <f>'Masses CVS'!AE70/'Effectifs CVS moyens'!AE70</f>
        <v>6333.1157975890528</v>
      </c>
      <c r="AF70" s="67">
        <f>'Masses CVS'!AF70/'Effectifs CVS moyens'!AF70</f>
        <v>7711.7220864461297</v>
      </c>
      <c r="AG70" s="67">
        <f>'Masses CVS'!AG70/'Effectifs CVS moyens'!AG70</f>
        <v>7508.6330410897626</v>
      </c>
      <c r="AH70" s="67">
        <f>'Masses CVS'!AH70/'Effectifs CVS moyens'!AH70</f>
        <v>5970.0318824141868</v>
      </c>
      <c r="AI70" s="67">
        <f>'Masses CVS'!AI70/'Effectifs CVS moyens'!AI70</f>
        <v>6765.4487830714606</v>
      </c>
      <c r="AJ70" s="67">
        <f>'Masses CVS'!AJ70/'Effectifs CVS moyens'!AJ70</f>
        <v>6917.7048017480029</v>
      </c>
      <c r="AK70" s="67">
        <f>'Masses CVS'!AK70/'Effectifs CVS moyens'!AK70</f>
        <v>8974.4235665674805</v>
      </c>
      <c r="AL70" s="67">
        <f>'Masses CVS'!AL70/'Effectifs CVS moyens'!AL70</f>
        <v>5490.8873011974629</v>
      </c>
      <c r="AM70" s="67">
        <f>'Masses CVS'!AM70/'Effectifs CVS moyens'!AM70</f>
        <v>7387.2660329985392</v>
      </c>
      <c r="AN70" s="67">
        <f>'Masses CVS'!AN70/'Effectifs CVS moyens'!AN70</f>
        <v>4961.578674121035</v>
      </c>
      <c r="AO70" s="67">
        <f>'Masses CVS'!AO70/'Effectifs CVS moyens'!AO70</f>
        <v>5795.552006189303</v>
      </c>
      <c r="AP70" s="67">
        <f>'Masses CVS'!AP70/'Effectifs CVS moyens'!AP70</f>
        <v>4696.4718385419274</v>
      </c>
      <c r="AQ70" s="67">
        <f>'Masses CVS'!AQ70/'Effectifs CVS moyens'!AQ70</f>
        <v>10796.593303955509</v>
      </c>
      <c r="AR70" s="67">
        <f>'Masses CVS'!AR70/'Effectifs CVS moyens'!AR70</f>
        <v>10283.364488338721</v>
      </c>
      <c r="AS70" s="67">
        <f>'Masses CVS'!AS70/'Effectifs CVS moyens'!AS70</f>
        <v>11240.192616681423</v>
      </c>
      <c r="AT70" s="67">
        <f>'Masses CVS'!AT70/'Effectifs CVS moyens'!AT70</f>
        <v>11620.969662381896</v>
      </c>
      <c r="AU70" s="67">
        <f>'Masses CVS'!AU70/'Effectifs CVS moyens'!AU70</f>
        <v>7235.964487144438</v>
      </c>
      <c r="AV70" s="67">
        <f>'Masses CVS'!AV70/'Effectifs CVS moyens'!AV70</f>
        <v>10502.004104880763</v>
      </c>
      <c r="AW70" s="67">
        <f>'Masses CVS'!AW70/'Effectifs CVS moyens'!AW70</f>
        <v>12079.164982785331</v>
      </c>
      <c r="AX70" s="67">
        <f>'Masses CVS'!AX70/'Effectifs CVS moyens'!AX70</f>
        <v>7598.8359388770014</v>
      </c>
      <c r="AY70" s="67">
        <f>'Masses CVS'!AY70/'Effectifs CVS moyens'!AY70</f>
        <v>5560.1513161543553</v>
      </c>
      <c r="AZ70" s="67">
        <f>'Masses CVS'!AZ70/'Effectifs CVS moyens'!AZ70</f>
        <v>8412.664995924928</v>
      </c>
      <c r="BA70" s="67">
        <f>'Masses CVS'!BA70/'Effectifs CVS moyens'!BA70</f>
        <v>5499.2127693853126</v>
      </c>
      <c r="BB70" s="67">
        <f>'Masses CVS'!BB70/'Effectifs CVS moyens'!BB70</f>
        <v>6519.6904354006401</v>
      </c>
      <c r="BC70" s="67">
        <f>'Masses CVS'!BC70/'Effectifs CVS moyens'!BC70</f>
        <v>4792.105192336875</v>
      </c>
      <c r="BD70" s="67">
        <f>'Masses CVS'!BD70/'Effectifs CVS moyens'!BD70</f>
        <v>5927.3089704574295</v>
      </c>
      <c r="BE70" s="67">
        <f>'Masses CVS'!BE70/'Effectifs CVS moyens'!BE70</f>
        <v>5365.1518695744453</v>
      </c>
      <c r="BF70" s="67" t="e">
        <f>'Masses CVS'!BF70/'Effectifs CVS moyens'!BF70</f>
        <v>#DIV/0!</v>
      </c>
      <c r="BG70" s="67">
        <f>'Masses CVS'!BG70/'Effectifs CVS moyens'!BG70</f>
        <v>5144.7147340061501</v>
      </c>
      <c r="BH70" s="67">
        <f>'Masses CVS'!BH70/'Effectifs CVS moyens'!BH70</f>
        <v>4997.6012643145941</v>
      </c>
    </row>
    <row r="71" spans="1:60" s="36" customFormat="1" x14ac:dyDescent="0.2">
      <c r="A71" s="140">
        <f t="shared" si="1"/>
        <v>41728</v>
      </c>
      <c r="B71" s="75">
        <f>'Masses CVS'!B71/'Effectifs CVS moyens'!B71</f>
        <v>7343.5298431662832</v>
      </c>
      <c r="C71" s="173">
        <f>'Masses CVS'!C71/'Effectifs CVS moyens'!C71</f>
        <v>7375.3970958537757</v>
      </c>
      <c r="D71" s="76">
        <f>'Masses CVS'!D71/'Effectifs CVS moyens'!D71</f>
        <v>8723.0024655819325</v>
      </c>
      <c r="E71" s="69">
        <f>'Masses CVS'!E71/'Effectifs CVS moyens'!E71</f>
        <v>6357.5502140891713</v>
      </c>
      <c r="F71" s="69">
        <f>'Masses CVS'!F71/'Effectifs CVS moyens'!F71</f>
        <v>7128.5976729418571</v>
      </c>
      <c r="G71" s="69">
        <f>'Masses CVS'!G71/'Effectifs CVS moyens'!G71</f>
        <v>7162.272852820226</v>
      </c>
      <c r="H71" s="69">
        <f>'Masses CVS'!H71/'Effectifs CVS moyens'!H71</f>
        <v>6379.3356841438163</v>
      </c>
      <c r="I71" s="78">
        <f>'Masses CVS'!I71/'Effectifs CVS moyens'!I71</f>
        <v>7582.542336001994</v>
      </c>
      <c r="J71" s="69">
        <f>'Masses CVS'!J71/'Effectifs CVS moyens'!J71</f>
        <v>5691.6508630826074</v>
      </c>
      <c r="K71" s="69">
        <f>'Masses CVS'!K71/'Effectifs CVS moyens'!K71</f>
        <v>7479.7951896259619</v>
      </c>
      <c r="L71" s="69">
        <f>'Masses CVS'!L71/'Effectifs CVS moyens'!L71</f>
        <v>207229.53588167846</v>
      </c>
      <c r="M71" s="69">
        <f>'Masses CVS'!M71/'Effectifs CVS moyens'!M71</f>
        <v>8555.3516930794158</v>
      </c>
      <c r="N71" s="69">
        <f>'Masses CVS'!N71/'Effectifs CVS moyens'!N71</f>
        <v>6692.3493727013001</v>
      </c>
      <c r="O71" s="69">
        <f>'Masses CVS'!O71/'Effectifs CVS moyens'!O71</f>
        <v>7008.3812615225306</v>
      </c>
      <c r="P71" s="69">
        <f>'Masses CVS'!P71/'Effectifs CVS moyens'!P71</f>
        <v>7646.9008695139955</v>
      </c>
      <c r="Q71" s="69">
        <f>'Masses CVS'!Q71/'Effectifs CVS moyens'!Q71</f>
        <v>13115.64231002817</v>
      </c>
      <c r="R71" s="69">
        <f>'Masses CVS'!R71/'Effectifs CVS moyens'!R71</f>
        <v>10832.458738942118</v>
      </c>
      <c r="S71" s="69">
        <f>'Masses CVS'!S71/'Effectifs CVS moyens'!S71</f>
        <v>11621.140593355924</v>
      </c>
      <c r="T71" s="69">
        <f>'Masses CVS'!T71/'Effectifs CVS moyens'!T71</f>
        <v>8168.4057885729771</v>
      </c>
      <c r="U71" s="69">
        <f>'Masses CVS'!U71/'Effectifs CVS moyens'!U71</f>
        <v>8065.2602465634372</v>
      </c>
      <c r="V71" s="69">
        <f>'Masses CVS'!V71/'Effectifs CVS moyens'!V71</f>
        <v>11010.952821942967</v>
      </c>
      <c r="W71" s="69">
        <f>'Masses CVS'!W71/'Effectifs CVS moyens'!W71</f>
        <v>9122.4501954560219</v>
      </c>
      <c r="X71" s="69">
        <f>'Masses CVS'!X71/'Effectifs CVS moyens'!X71</f>
        <v>9216.2896467847859</v>
      </c>
      <c r="Y71" s="69">
        <f>'Masses CVS'!Y71/'Effectifs CVS moyens'!Y71</f>
        <v>10261.372990884061</v>
      </c>
      <c r="Z71" s="69">
        <f>'Masses CVS'!Z71/'Effectifs CVS moyens'!Z71</f>
        <v>9222.6183689069985</v>
      </c>
      <c r="AA71" s="69">
        <f>'Masses CVS'!AA71/'Effectifs CVS moyens'!AA71</f>
        <v>11792.150480914628</v>
      </c>
      <c r="AB71" s="69">
        <f>'Masses CVS'!AB71/'Effectifs CVS moyens'!AB71</f>
        <v>8169.6608645188589</v>
      </c>
      <c r="AC71" s="69">
        <f>'Masses CVS'!AC71/'Effectifs CVS moyens'!AC71</f>
        <v>11697.429825756202</v>
      </c>
      <c r="AD71" s="69">
        <f>'Masses CVS'!AD71/'Effectifs CVS moyens'!AD71</f>
        <v>7738.9597576912493</v>
      </c>
      <c r="AE71" s="69">
        <f>'Masses CVS'!AE71/'Effectifs CVS moyens'!AE71</f>
        <v>6357.5502140891713</v>
      </c>
      <c r="AF71" s="69">
        <f>'Masses CVS'!AF71/'Effectifs CVS moyens'!AF71</f>
        <v>7739.0343322611343</v>
      </c>
      <c r="AG71" s="69">
        <f>'Masses CVS'!AG71/'Effectifs CVS moyens'!AG71</f>
        <v>7501.3807364272925</v>
      </c>
      <c r="AH71" s="69">
        <f>'Masses CVS'!AH71/'Effectifs CVS moyens'!AH71</f>
        <v>5999.1269392300337</v>
      </c>
      <c r="AI71" s="69">
        <f>'Masses CVS'!AI71/'Effectifs CVS moyens'!AI71</f>
        <v>6798.8161184168393</v>
      </c>
      <c r="AJ71" s="69">
        <f>'Masses CVS'!AJ71/'Effectifs CVS moyens'!AJ71</f>
        <v>6967.422145028394</v>
      </c>
      <c r="AK71" s="69">
        <f>'Masses CVS'!AK71/'Effectifs CVS moyens'!AK71</f>
        <v>9041.1986974522115</v>
      </c>
      <c r="AL71" s="69">
        <f>'Masses CVS'!AL71/'Effectifs CVS moyens'!AL71</f>
        <v>5509.3961376298203</v>
      </c>
      <c r="AM71" s="69">
        <f>'Masses CVS'!AM71/'Effectifs CVS moyens'!AM71</f>
        <v>7428.8437009214376</v>
      </c>
      <c r="AN71" s="69">
        <f>'Masses CVS'!AN71/'Effectifs CVS moyens'!AN71</f>
        <v>4997.3150601131747</v>
      </c>
      <c r="AO71" s="69">
        <f>'Masses CVS'!AO71/'Effectifs CVS moyens'!AO71</f>
        <v>5796.2257238487564</v>
      </c>
      <c r="AP71" s="69">
        <f>'Masses CVS'!AP71/'Effectifs CVS moyens'!AP71</f>
        <v>4744.0186646051279</v>
      </c>
      <c r="AQ71" s="69">
        <f>'Masses CVS'!AQ71/'Effectifs CVS moyens'!AQ71</f>
        <v>10828.435645056028</v>
      </c>
      <c r="AR71" s="69">
        <f>'Masses CVS'!AR71/'Effectifs CVS moyens'!AR71</f>
        <v>10238.464132168119</v>
      </c>
      <c r="AS71" s="69">
        <f>'Masses CVS'!AS71/'Effectifs CVS moyens'!AS71</f>
        <v>11170.163091909413</v>
      </c>
      <c r="AT71" s="69">
        <f>'Masses CVS'!AT71/'Effectifs CVS moyens'!AT71</f>
        <v>11666.976205149167</v>
      </c>
      <c r="AU71" s="69">
        <f>'Masses CVS'!AU71/'Effectifs CVS moyens'!AU71</f>
        <v>7282.2536794153502</v>
      </c>
      <c r="AV71" s="69">
        <f>'Masses CVS'!AV71/'Effectifs CVS moyens'!AV71</f>
        <v>10483.821010867074</v>
      </c>
      <c r="AW71" s="69">
        <f>'Masses CVS'!AW71/'Effectifs CVS moyens'!AW71</f>
        <v>12120.834910934869</v>
      </c>
      <c r="AX71" s="69">
        <f>'Masses CVS'!AX71/'Effectifs CVS moyens'!AX71</f>
        <v>7740.2416049635694</v>
      </c>
      <c r="AY71" s="69">
        <f>'Masses CVS'!AY71/'Effectifs CVS moyens'!AY71</f>
        <v>5595.7268813193987</v>
      </c>
      <c r="AZ71" s="69">
        <f>'Masses CVS'!AZ71/'Effectifs CVS moyens'!AZ71</f>
        <v>8462.6778200734843</v>
      </c>
      <c r="BA71" s="69">
        <f>'Masses CVS'!BA71/'Effectifs CVS moyens'!BA71</f>
        <v>5493.4369972994928</v>
      </c>
      <c r="BB71" s="69">
        <f>'Masses CVS'!BB71/'Effectifs CVS moyens'!BB71</f>
        <v>6552.8652879278225</v>
      </c>
      <c r="BC71" s="69">
        <f>'Masses CVS'!BC71/'Effectifs CVS moyens'!BC71</f>
        <v>4823.1305663522126</v>
      </c>
      <c r="BD71" s="69">
        <f>'Masses CVS'!BD71/'Effectifs CVS moyens'!BD71</f>
        <v>5900.0933724631705</v>
      </c>
      <c r="BE71" s="69">
        <f>'Masses CVS'!BE71/'Effectifs CVS moyens'!BE71</f>
        <v>5379.6241579895168</v>
      </c>
      <c r="BF71" s="69" t="e">
        <f>'Masses CVS'!BF71/'Effectifs CVS moyens'!BF71</f>
        <v>#DIV/0!</v>
      </c>
      <c r="BG71" s="69">
        <f>'Masses CVS'!BG71/'Effectifs CVS moyens'!BG71</f>
        <v>5164.7965558342466</v>
      </c>
      <c r="BH71" s="69">
        <f>'Masses CVS'!BH71/'Effectifs CVS moyens'!BH71</f>
        <v>5016.7356608584951</v>
      </c>
    </row>
    <row r="72" spans="1:60" s="36" customFormat="1" x14ac:dyDescent="0.2">
      <c r="A72" s="138">
        <f t="shared" si="1"/>
        <v>41820</v>
      </c>
      <c r="B72" s="75">
        <f>'Masses CVS'!B72/'Effectifs CVS moyens'!B72</f>
        <v>7376.1817351850632</v>
      </c>
      <c r="C72" s="173">
        <f>'Masses CVS'!C72/'Effectifs CVS moyens'!C72</f>
        <v>7410.3075536057413</v>
      </c>
      <c r="D72" s="76">
        <f>'Masses CVS'!D72/'Effectifs CVS moyens'!D72</f>
        <v>8776.3150981404669</v>
      </c>
      <c r="E72" s="69">
        <f>'Masses CVS'!E72/'Effectifs CVS moyens'!E72</f>
        <v>6358.7498988861125</v>
      </c>
      <c r="F72" s="69">
        <f>'Masses CVS'!F72/'Effectifs CVS moyens'!F72</f>
        <v>7160.349480817722</v>
      </c>
      <c r="G72" s="69">
        <f>'Masses CVS'!G72/'Effectifs CVS moyens'!G72</f>
        <v>7197.0136080876182</v>
      </c>
      <c r="H72" s="69">
        <f>'Masses CVS'!H72/'Effectifs CVS moyens'!H72</f>
        <v>6343.763161004872</v>
      </c>
      <c r="I72" s="78">
        <f>'Masses CVS'!I72/'Effectifs CVS moyens'!I72</f>
        <v>7617.0694178719659</v>
      </c>
      <c r="J72" s="69">
        <f>'Masses CVS'!J72/'Effectifs CVS moyens'!J72</f>
        <v>5716.2018577719127</v>
      </c>
      <c r="K72" s="69">
        <f>'Masses CVS'!K72/'Effectifs CVS moyens'!K72</f>
        <v>7517.2970746809569</v>
      </c>
      <c r="L72" s="69">
        <f>'Masses CVS'!L72/'Effectifs CVS moyens'!L72</f>
        <v>185061.90257263693</v>
      </c>
      <c r="M72" s="69">
        <f>'Masses CVS'!M72/'Effectifs CVS moyens'!M72</f>
        <v>8415.7487921028314</v>
      </c>
      <c r="N72" s="69">
        <f>'Masses CVS'!N72/'Effectifs CVS moyens'!N72</f>
        <v>6730.9796519933216</v>
      </c>
      <c r="O72" s="69">
        <f>'Masses CVS'!O72/'Effectifs CVS moyens'!O72</f>
        <v>7080.6349097301136</v>
      </c>
      <c r="P72" s="69">
        <f>'Masses CVS'!P72/'Effectifs CVS moyens'!P72</f>
        <v>7688.2663978198107</v>
      </c>
      <c r="Q72" s="69">
        <f>'Masses CVS'!Q72/'Effectifs CVS moyens'!Q72</f>
        <v>13275.776212545677</v>
      </c>
      <c r="R72" s="69">
        <f>'Masses CVS'!R72/'Effectifs CVS moyens'!R72</f>
        <v>10792.003517265041</v>
      </c>
      <c r="S72" s="69">
        <f>'Masses CVS'!S72/'Effectifs CVS moyens'!S72</f>
        <v>11657.720318173509</v>
      </c>
      <c r="T72" s="69">
        <f>'Masses CVS'!T72/'Effectifs CVS moyens'!T72</f>
        <v>8219.5400280507129</v>
      </c>
      <c r="U72" s="69">
        <f>'Masses CVS'!U72/'Effectifs CVS moyens'!U72</f>
        <v>8094.4348344682958</v>
      </c>
      <c r="V72" s="69">
        <f>'Masses CVS'!V72/'Effectifs CVS moyens'!V72</f>
        <v>11099.781599639835</v>
      </c>
      <c r="W72" s="69">
        <f>'Masses CVS'!W72/'Effectifs CVS moyens'!W72</f>
        <v>9251.1553641856917</v>
      </c>
      <c r="X72" s="69">
        <f>'Masses CVS'!X72/'Effectifs CVS moyens'!X72</f>
        <v>9271.9938090359228</v>
      </c>
      <c r="Y72" s="69">
        <f>'Masses CVS'!Y72/'Effectifs CVS moyens'!Y72</f>
        <v>10319.720759121785</v>
      </c>
      <c r="Z72" s="69">
        <f>'Masses CVS'!Z72/'Effectifs CVS moyens'!Z72</f>
        <v>9242.8619163479361</v>
      </c>
      <c r="AA72" s="69">
        <f>'Masses CVS'!AA72/'Effectifs CVS moyens'!AA72</f>
        <v>11878.937792382194</v>
      </c>
      <c r="AB72" s="69">
        <f>'Masses CVS'!AB72/'Effectifs CVS moyens'!AB72</f>
        <v>8222.7978302690535</v>
      </c>
      <c r="AC72" s="69">
        <f>'Masses CVS'!AC72/'Effectifs CVS moyens'!AC72</f>
        <v>11937.268177222875</v>
      </c>
      <c r="AD72" s="69">
        <f>'Masses CVS'!AD72/'Effectifs CVS moyens'!AD72</f>
        <v>7735.5703612773141</v>
      </c>
      <c r="AE72" s="69">
        <f>'Masses CVS'!AE72/'Effectifs CVS moyens'!AE72</f>
        <v>6358.7498988861125</v>
      </c>
      <c r="AF72" s="69">
        <f>'Masses CVS'!AF72/'Effectifs CVS moyens'!AF72</f>
        <v>7763.4765804445506</v>
      </c>
      <c r="AG72" s="69">
        <f>'Masses CVS'!AG72/'Effectifs CVS moyens'!AG72</f>
        <v>7483.2166135833013</v>
      </c>
      <c r="AH72" s="69">
        <f>'Masses CVS'!AH72/'Effectifs CVS moyens'!AH72</f>
        <v>5999.495685271233</v>
      </c>
      <c r="AI72" s="69">
        <f>'Masses CVS'!AI72/'Effectifs CVS moyens'!AI72</f>
        <v>6833.9412076066792</v>
      </c>
      <c r="AJ72" s="69">
        <f>'Masses CVS'!AJ72/'Effectifs CVS moyens'!AJ72</f>
        <v>6973.9287241797883</v>
      </c>
      <c r="AK72" s="69">
        <f>'Masses CVS'!AK72/'Effectifs CVS moyens'!AK72</f>
        <v>9072.7918897900599</v>
      </c>
      <c r="AL72" s="69">
        <f>'Masses CVS'!AL72/'Effectifs CVS moyens'!AL72</f>
        <v>5553.7312860722432</v>
      </c>
      <c r="AM72" s="69">
        <f>'Masses CVS'!AM72/'Effectifs CVS moyens'!AM72</f>
        <v>7404.3707489377093</v>
      </c>
      <c r="AN72" s="69">
        <f>'Masses CVS'!AN72/'Effectifs CVS moyens'!AN72</f>
        <v>5023.3580103982831</v>
      </c>
      <c r="AO72" s="69">
        <f>'Masses CVS'!AO72/'Effectifs CVS moyens'!AO72</f>
        <v>5851.7140885027275</v>
      </c>
      <c r="AP72" s="69">
        <f>'Masses CVS'!AP72/'Effectifs CVS moyens'!AP72</f>
        <v>4761.1111464234964</v>
      </c>
      <c r="AQ72" s="69">
        <f>'Masses CVS'!AQ72/'Effectifs CVS moyens'!AQ72</f>
        <v>10958.438091378132</v>
      </c>
      <c r="AR72" s="69">
        <f>'Masses CVS'!AR72/'Effectifs CVS moyens'!AR72</f>
        <v>10232.289362710761</v>
      </c>
      <c r="AS72" s="69">
        <f>'Masses CVS'!AS72/'Effectifs CVS moyens'!AS72</f>
        <v>11236.543925530925</v>
      </c>
      <c r="AT72" s="69">
        <f>'Masses CVS'!AT72/'Effectifs CVS moyens'!AT72</f>
        <v>11738.295012161201</v>
      </c>
      <c r="AU72" s="69">
        <f>'Masses CVS'!AU72/'Effectifs CVS moyens'!AU72</f>
        <v>7313.4239297092117</v>
      </c>
      <c r="AV72" s="69">
        <f>'Masses CVS'!AV72/'Effectifs CVS moyens'!AV72</f>
        <v>10586.579733591077</v>
      </c>
      <c r="AW72" s="69">
        <f>'Masses CVS'!AW72/'Effectifs CVS moyens'!AW72</f>
        <v>12131.436429210016</v>
      </c>
      <c r="AX72" s="69">
        <f>'Masses CVS'!AX72/'Effectifs CVS moyens'!AX72</f>
        <v>7828.8857176829451</v>
      </c>
      <c r="AY72" s="69">
        <f>'Masses CVS'!AY72/'Effectifs CVS moyens'!AY72</f>
        <v>5597.2912148301539</v>
      </c>
      <c r="AZ72" s="69">
        <f>'Masses CVS'!AZ72/'Effectifs CVS moyens'!AZ72</f>
        <v>8482.1927950958507</v>
      </c>
      <c r="BA72" s="69">
        <f>'Masses CVS'!BA72/'Effectifs CVS moyens'!BA72</f>
        <v>5541.8736555864425</v>
      </c>
      <c r="BB72" s="69">
        <f>'Masses CVS'!BB72/'Effectifs CVS moyens'!BB72</f>
        <v>6585.5423025500395</v>
      </c>
      <c r="BC72" s="69">
        <f>'Masses CVS'!BC72/'Effectifs CVS moyens'!BC72</f>
        <v>4841.354553240315</v>
      </c>
      <c r="BD72" s="69">
        <f>'Masses CVS'!BD72/'Effectifs CVS moyens'!BD72</f>
        <v>5974.1078402491703</v>
      </c>
      <c r="BE72" s="69">
        <f>'Masses CVS'!BE72/'Effectifs CVS moyens'!BE72</f>
        <v>5394.5078830104767</v>
      </c>
      <c r="BF72" s="69" t="e">
        <f>'Masses CVS'!BF72/'Effectifs CVS moyens'!BF72</f>
        <v>#DIV/0!</v>
      </c>
      <c r="BG72" s="69">
        <f>'Masses CVS'!BG72/'Effectifs CVS moyens'!BG72</f>
        <v>5186.6962608840713</v>
      </c>
      <c r="BH72" s="69">
        <f>'Masses CVS'!BH72/'Effectifs CVS moyens'!BH72</f>
        <v>5033.0296961684198</v>
      </c>
    </row>
    <row r="73" spans="1:60" s="36" customFormat="1" x14ac:dyDescent="0.2">
      <c r="A73" s="138">
        <f t="shared" si="1"/>
        <v>41912</v>
      </c>
      <c r="B73" s="75">
        <f>'Masses CVS'!B73/'Effectifs CVS moyens'!B73</f>
        <v>7403.0234878459478</v>
      </c>
      <c r="C73" s="173">
        <f>'Masses CVS'!C73/'Effectifs CVS moyens'!C73</f>
        <v>7436.1503573309164</v>
      </c>
      <c r="D73" s="76">
        <f>'Masses CVS'!D73/'Effectifs CVS moyens'!D73</f>
        <v>8798.3131137558848</v>
      </c>
      <c r="E73" s="69">
        <f>'Masses CVS'!E73/'Effectifs CVS moyens'!E73</f>
        <v>6361.7189508321571</v>
      </c>
      <c r="F73" s="69">
        <f>'Masses CVS'!F73/'Effectifs CVS moyens'!F73</f>
        <v>7191.1630783947767</v>
      </c>
      <c r="G73" s="69">
        <f>'Masses CVS'!G73/'Effectifs CVS moyens'!G73</f>
        <v>7226.4126677005215</v>
      </c>
      <c r="H73" s="69">
        <f>'Masses CVS'!H73/'Effectifs CVS moyens'!H73</f>
        <v>6420.8803612257007</v>
      </c>
      <c r="I73" s="78">
        <f>'Masses CVS'!I73/'Effectifs CVS moyens'!I73</f>
        <v>7646.9040482929886</v>
      </c>
      <c r="J73" s="69">
        <f>'Masses CVS'!J73/'Effectifs CVS moyens'!J73</f>
        <v>5728.5490949746809</v>
      </c>
      <c r="K73" s="69">
        <f>'Masses CVS'!K73/'Effectifs CVS moyens'!K73</f>
        <v>7551.4346028150194</v>
      </c>
      <c r="L73" s="69">
        <f>'Masses CVS'!L73/'Effectifs CVS moyens'!L73</f>
        <v>218209.58613857281</v>
      </c>
      <c r="M73" s="69">
        <f>'Masses CVS'!M73/'Effectifs CVS moyens'!M73</f>
        <v>8507.4697358130325</v>
      </c>
      <c r="N73" s="69">
        <f>'Masses CVS'!N73/'Effectifs CVS moyens'!N73</f>
        <v>6747.3499114410906</v>
      </c>
      <c r="O73" s="69">
        <f>'Masses CVS'!O73/'Effectifs CVS moyens'!O73</f>
        <v>7066.5146706657933</v>
      </c>
      <c r="P73" s="69">
        <f>'Masses CVS'!P73/'Effectifs CVS moyens'!P73</f>
        <v>7695.8252082083845</v>
      </c>
      <c r="Q73" s="69">
        <f>'Masses CVS'!Q73/'Effectifs CVS moyens'!Q73</f>
        <v>13362.946377885946</v>
      </c>
      <c r="R73" s="69">
        <f>'Masses CVS'!R73/'Effectifs CVS moyens'!R73</f>
        <v>10911.059268212461</v>
      </c>
      <c r="S73" s="69">
        <f>'Masses CVS'!S73/'Effectifs CVS moyens'!S73</f>
        <v>11865.696298508816</v>
      </c>
      <c r="T73" s="69">
        <f>'Masses CVS'!T73/'Effectifs CVS moyens'!T73</f>
        <v>8243.4429486251211</v>
      </c>
      <c r="U73" s="69">
        <f>'Masses CVS'!U73/'Effectifs CVS moyens'!U73</f>
        <v>8112.1598389564397</v>
      </c>
      <c r="V73" s="69">
        <f>'Masses CVS'!V73/'Effectifs CVS moyens'!V73</f>
        <v>11109.198117644266</v>
      </c>
      <c r="W73" s="69">
        <f>'Masses CVS'!W73/'Effectifs CVS moyens'!W73</f>
        <v>9299.7617362177843</v>
      </c>
      <c r="X73" s="69">
        <f>'Masses CVS'!X73/'Effectifs CVS moyens'!X73</f>
        <v>9303.5117281646308</v>
      </c>
      <c r="Y73" s="69">
        <f>'Masses CVS'!Y73/'Effectifs CVS moyens'!Y73</f>
        <v>10367.831442263914</v>
      </c>
      <c r="Z73" s="69">
        <f>'Masses CVS'!Z73/'Effectifs CVS moyens'!Z73</f>
        <v>9286.135769517783</v>
      </c>
      <c r="AA73" s="69">
        <f>'Masses CVS'!AA73/'Effectifs CVS moyens'!AA73</f>
        <v>11909.164961230023</v>
      </c>
      <c r="AB73" s="69">
        <f>'Masses CVS'!AB73/'Effectifs CVS moyens'!AB73</f>
        <v>8255.9364421754744</v>
      </c>
      <c r="AC73" s="69">
        <f>'Masses CVS'!AC73/'Effectifs CVS moyens'!AC73</f>
        <v>11748.476624246034</v>
      </c>
      <c r="AD73" s="69">
        <f>'Masses CVS'!AD73/'Effectifs CVS moyens'!AD73</f>
        <v>7771.3591637254522</v>
      </c>
      <c r="AE73" s="69">
        <f>'Masses CVS'!AE73/'Effectifs CVS moyens'!AE73</f>
        <v>6361.7189508321571</v>
      </c>
      <c r="AF73" s="69">
        <f>'Masses CVS'!AF73/'Effectifs CVS moyens'!AF73</f>
        <v>7738.9133051875287</v>
      </c>
      <c r="AG73" s="69">
        <f>'Masses CVS'!AG73/'Effectifs CVS moyens'!AG73</f>
        <v>7493.1971907638581</v>
      </c>
      <c r="AH73" s="69">
        <f>'Masses CVS'!AH73/'Effectifs CVS moyens'!AH73</f>
        <v>6004.496799937624</v>
      </c>
      <c r="AI73" s="69">
        <f>'Masses CVS'!AI73/'Effectifs CVS moyens'!AI73</f>
        <v>6854.017763835931</v>
      </c>
      <c r="AJ73" s="69">
        <f>'Masses CVS'!AJ73/'Effectifs CVS moyens'!AJ73</f>
        <v>7016.1395567748095</v>
      </c>
      <c r="AK73" s="69">
        <f>'Masses CVS'!AK73/'Effectifs CVS moyens'!AK73</f>
        <v>9105.8870385841583</v>
      </c>
      <c r="AL73" s="69">
        <f>'Masses CVS'!AL73/'Effectifs CVS moyens'!AL73</f>
        <v>5562.2708647812269</v>
      </c>
      <c r="AM73" s="69">
        <f>'Masses CVS'!AM73/'Effectifs CVS moyens'!AM73</f>
        <v>7434.4009261984456</v>
      </c>
      <c r="AN73" s="69">
        <f>'Masses CVS'!AN73/'Effectifs CVS moyens'!AN73</f>
        <v>5068.5697292576915</v>
      </c>
      <c r="AO73" s="69">
        <f>'Masses CVS'!AO73/'Effectifs CVS moyens'!AO73</f>
        <v>5911.7457199453684</v>
      </c>
      <c r="AP73" s="69">
        <f>'Masses CVS'!AP73/'Effectifs CVS moyens'!AP73</f>
        <v>4802.8981115402166</v>
      </c>
      <c r="AQ73" s="69">
        <f>'Masses CVS'!AQ73/'Effectifs CVS moyens'!AQ73</f>
        <v>11002.419116784053</v>
      </c>
      <c r="AR73" s="69">
        <f>'Masses CVS'!AR73/'Effectifs CVS moyens'!AR73</f>
        <v>10163.547919291557</v>
      </c>
      <c r="AS73" s="69">
        <f>'Masses CVS'!AS73/'Effectifs CVS moyens'!AS73</f>
        <v>11226.08825719883</v>
      </c>
      <c r="AT73" s="69">
        <f>'Masses CVS'!AT73/'Effectifs CVS moyens'!AT73</f>
        <v>11768.125572637269</v>
      </c>
      <c r="AU73" s="69">
        <f>'Masses CVS'!AU73/'Effectifs CVS moyens'!AU73</f>
        <v>7353.2021966320053</v>
      </c>
      <c r="AV73" s="69">
        <f>'Masses CVS'!AV73/'Effectifs CVS moyens'!AV73</f>
        <v>10651.471918440273</v>
      </c>
      <c r="AW73" s="69">
        <f>'Masses CVS'!AW73/'Effectifs CVS moyens'!AW73</f>
        <v>12636.141810150766</v>
      </c>
      <c r="AX73" s="69">
        <f>'Masses CVS'!AX73/'Effectifs CVS moyens'!AX73</f>
        <v>7859.5810505683557</v>
      </c>
      <c r="AY73" s="69">
        <f>'Masses CVS'!AY73/'Effectifs CVS moyens'!AY73</f>
        <v>5632.320520097559</v>
      </c>
      <c r="AZ73" s="69">
        <f>'Masses CVS'!AZ73/'Effectifs CVS moyens'!AZ73</f>
        <v>8452.1512660502231</v>
      </c>
      <c r="BA73" s="69">
        <f>'Masses CVS'!BA73/'Effectifs CVS moyens'!BA73</f>
        <v>5544.2521967315706</v>
      </c>
      <c r="BB73" s="69">
        <f>'Masses CVS'!BB73/'Effectifs CVS moyens'!BB73</f>
        <v>6610.9690166041246</v>
      </c>
      <c r="BC73" s="69">
        <f>'Masses CVS'!BC73/'Effectifs CVS moyens'!BC73</f>
        <v>4863.7860991847774</v>
      </c>
      <c r="BD73" s="69">
        <f>'Masses CVS'!BD73/'Effectifs CVS moyens'!BD73</f>
        <v>6003.0420021928085</v>
      </c>
      <c r="BE73" s="69">
        <f>'Masses CVS'!BE73/'Effectifs CVS moyens'!BE73</f>
        <v>5433.5894943667518</v>
      </c>
      <c r="BF73" s="69" t="e">
        <f>'Masses CVS'!BF73/'Effectifs CVS moyens'!BF73</f>
        <v>#DIV/0!</v>
      </c>
      <c r="BG73" s="69">
        <f>'Masses CVS'!BG73/'Effectifs CVS moyens'!BG73</f>
        <v>5204.6082401686981</v>
      </c>
      <c r="BH73" s="69">
        <f>'Masses CVS'!BH73/'Effectifs CVS moyens'!BH73</f>
        <v>5050.7325491834827</v>
      </c>
    </row>
    <row r="74" spans="1:60" s="36" customFormat="1" ht="12" thickBot="1" x14ac:dyDescent="0.25">
      <c r="A74" s="139">
        <f t="shared" si="1"/>
        <v>42003</v>
      </c>
      <c r="B74" s="65">
        <f>'Masses CVS'!B74/'Effectifs CVS moyens'!B74</f>
        <v>7426.2198293835881</v>
      </c>
      <c r="C74" s="180">
        <f>'Masses CVS'!C74/'Effectifs CVS moyens'!C74</f>
        <v>7459.2682041068902</v>
      </c>
      <c r="D74" s="66">
        <f>'Masses CVS'!D74/'Effectifs CVS moyens'!D74</f>
        <v>8851.8541260103866</v>
      </c>
      <c r="E74" s="67">
        <f>'Masses CVS'!E74/'Effectifs CVS moyens'!E74</f>
        <v>6388.3518678830296</v>
      </c>
      <c r="F74" s="67">
        <f>'Masses CVS'!F74/'Effectifs CVS moyens'!F74</f>
        <v>7207.0188012767558</v>
      </c>
      <c r="G74" s="67">
        <f>'Masses CVS'!G74/'Effectifs CVS moyens'!G74</f>
        <v>7242.0637381343286</v>
      </c>
      <c r="H74" s="67">
        <f>'Masses CVS'!H74/'Effectifs CVS moyens'!H74</f>
        <v>6415.3889643903958</v>
      </c>
      <c r="I74" s="68">
        <f>'Masses CVS'!I74/'Effectifs CVS moyens'!I74</f>
        <v>7671.2128838557655</v>
      </c>
      <c r="J74" s="67">
        <f>'Masses CVS'!J74/'Effectifs CVS moyens'!J74</f>
        <v>5749.7981686828607</v>
      </c>
      <c r="K74" s="67">
        <f>'Masses CVS'!K74/'Effectifs CVS moyens'!K74</f>
        <v>7565.8552288686378</v>
      </c>
      <c r="L74" s="67">
        <f>'Masses CVS'!L74/'Effectifs CVS moyens'!L74</f>
        <v>228991.93428915404</v>
      </c>
      <c r="M74" s="67">
        <f>'Masses CVS'!M74/'Effectifs CVS moyens'!M74</f>
        <v>8520.2780566338715</v>
      </c>
      <c r="N74" s="67">
        <f>'Masses CVS'!N74/'Effectifs CVS moyens'!N74</f>
        <v>6780.7620357490896</v>
      </c>
      <c r="O74" s="67">
        <f>'Masses CVS'!O74/'Effectifs CVS moyens'!O74</f>
        <v>7093.8794275328064</v>
      </c>
      <c r="P74" s="67">
        <f>'Masses CVS'!P74/'Effectifs CVS moyens'!P74</f>
        <v>7724.9039444224536</v>
      </c>
      <c r="Q74" s="67">
        <f>'Masses CVS'!Q74/'Effectifs CVS moyens'!Q74</f>
        <v>13479.639065184449</v>
      </c>
      <c r="R74" s="67">
        <f>'Masses CVS'!R74/'Effectifs CVS moyens'!R74</f>
        <v>11001.394067342979</v>
      </c>
      <c r="S74" s="67">
        <f>'Masses CVS'!S74/'Effectifs CVS moyens'!S74</f>
        <v>12037.721988713363</v>
      </c>
      <c r="T74" s="67">
        <f>'Masses CVS'!T74/'Effectifs CVS moyens'!T74</f>
        <v>8277.1573171345808</v>
      </c>
      <c r="U74" s="67">
        <f>'Masses CVS'!U74/'Effectifs CVS moyens'!U74</f>
        <v>8101.3903200791328</v>
      </c>
      <c r="V74" s="67">
        <f>'Masses CVS'!V74/'Effectifs CVS moyens'!V74</f>
        <v>11237.501242937371</v>
      </c>
      <c r="W74" s="67">
        <f>'Masses CVS'!W74/'Effectifs CVS moyens'!W74</f>
        <v>9433.892405542716</v>
      </c>
      <c r="X74" s="67">
        <f>'Masses CVS'!X74/'Effectifs CVS moyens'!X74</f>
        <v>9366.5929975453182</v>
      </c>
      <c r="Y74" s="67">
        <f>'Masses CVS'!Y74/'Effectifs CVS moyens'!Y74</f>
        <v>10490.709527762147</v>
      </c>
      <c r="Z74" s="67">
        <f>'Masses CVS'!Z74/'Effectifs CVS moyens'!Z74</f>
        <v>9348.5697921518167</v>
      </c>
      <c r="AA74" s="67">
        <f>'Masses CVS'!AA74/'Effectifs CVS moyens'!AA74</f>
        <v>12105.711226667016</v>
      </c>
      <c r="AB74" s="67">
        <f>'Masses CVS'!AB74/'Effectifs CVS moyens'!AB74</f>
        <v>8303.9681062024683</v>
      </c>
      <c r="AC74" s="67">
        <f>'Masses CVS'!AC74/'Effectifs CVS moyens'!AC74</f>
        <v>11820.359753647061</v>
      </c>
      <c r="AD74" s="67">
        <f>'Masses CVS'!AD74/'Effectifs CVS moyens'!AD74</f>
        <v>7762.2363291487218</v>
      </c>
      <c r="AE74" s="67">
        <f>'Masses CVS'!AE74/'Effectifs CVS moyens'!AE74</f>
        <v>6388.3518678830296</v>
      </c>
      <c r="AF74" s="67">
        <f>'Masses CVS'!AF74/'Effectifs CVS moyens'!AF74</f>
        <v>7765.5665191281296</v>
      </c>
      <c r="AG74" s="67">
        <f>'Masses CVS'!AG74/'Effectifs CVS moyens'!AG74</f>
        <v>7521.1315015044474</v>
      </c>
      <c r="AH74" s="67">
        <f>'Masses CVS'!AH74/'Effectifs CVS moyens'!AH74</f>
        <v>6031.5680729284941</v>
      </c>
      <c r="AI74" s="67">
        <f>'Masses CVS'!AI74/'Effectifs CVS moyens'!AI74</f>
        <v>6873.4800301624191</v>
      </c>
      <c r="AJ74" s="67">
        <f>'Masses CVS'!AJ74/'Effectifs CVS moyens'!AJ74</f>
        <v>7055.4163792276158</v>
      </c>
      <c r="AK74" s="67">
        <f>'Masses CVS'!AK74/'Effectifs CVS moyens'!AK74</f>
        <v>9142.0703496711794</v>
      </c>
      <c r="AL74" s="67">
        <f>'Masses CVS'!AL74/'Effectifs CVS moyens'!AL74</f>
        <v>5571.9614272375566</v>
      </c>
      <c r="AM74" s="67">
        <f>'Masses CVS'!AM74/'Effectifs CVS moyens'!AM74</f>
        <v>7467.9725861066754</v>
      </c>
      <c r="AN74" s="67">
        <f>'Masses CVS'!AN74/'Effectifs CVS moyens'!AN74</f>
        <v>5058.4932700038871</v>
      </c>
      <c r="AO74" s="67">
        <f>'Masses CVS'!AO74/'Effectifs CVS moyens'!AO74</f>
        <v>5887.5867373266856</v>
      </c>
      <c r="AP74" s="67">
        <f>'Masses CVS'!AP74/'Effectifs CVS moyens'!AP74</f>
        <v>4796.9003725627254</v>
      </c>
      <c r="AQ74" s="67">
        <f>'Masses CVS'!AQ74/'Effectifs CVS moyens'!AQ74</f>
        <v>11064.846654375651</v>
      </c>
      <c r="AR74" s="67">
        <f>'Masses CVS'!AR74/'Effectifs CVS moyens'!AR74</f>
        <v>10363.188412598687</v>
      </c>
      <c r="AS74" s="67">
        <f>'Masses CVS'!AS74/'Effectifs CVS moyens'!AS74</f>
        <v>11316.602374251503</v>
      </c>
      <c r="AT74" s="67">
        <f>'Masses CVS'!AT74/'Effectifs CVS moyens'!AT74</f>
        <v>11785.07742233649</v>
      </c>
      <c r="AU74" s="67">
        <f>'Masses CVS'!AU74/'Effectifs CVS moyens'!AU74</f>
        <v>7360.6849722610496</v>
      </c>
      <c r="AV74" s="67">
        <f>'Masses CVS'!AV74/'Effectifs CVS moyens'!AV74</f>
        <v>10650.510839841501</v>
      </c>
      <c r="AW74" s="67">
        <f>'Masses CVS'!AW74/'Effectifs CVS moyens'!AW74</f>
        <v>12223.553396901843</v>
      </c>
      <c r="AX74" s="67">
        <f>'Masses CVS'!AX74/'Effectifs CVS moyens'!AX74</f>
        <v>7921.7978809850902</v>
      </c>
      <c r="AY74" s="67">
        <f>'Masses CVS'!AY74/'Effectifs CVS moyens'!AY74</f>
        <v>5637.3937607092439</v>
      </c>
      <c r="AZ74" s="67">
        <f>'Masses CVS'!AZ74/'Effectifs CVS moyens'!AZ74</f>
        <v>8504.009477319838</v>
      </c>
      <c r="BA74" s="67">
        <f>'Masses CVS'!BA74/'Effectifs CVS moyens'!BA74</f>
        <v>5571.9535607761345</v>
      </c>
      <c r="BB74" s="67">
        <f>'Masses CVS'!BB74/'Effectifs CVS moyens'!BB74</f>
        <v>6619.0559112067167</v>
      </c>
      <c r="BC74" s="67">
        <f>'Masses CVS'!BC74/'Effectifs CVS moyens'!BC74</f>
        <v>4886.5742836867666</v>
      </c>
      <c r="BD74" s="67">
        <f>'Masses CVS'!BD74/'Effectifs CVS moyens'!BD74</f>
        <v>5978.5409054778229</v>
      </c>
      <c r="BE74" s="67">
        <f>'Masses CVS'!BE74/'Effectifs CVS moyens'!BE74</f>
        <v>5419.9656658129306</v>
      </c>
      <c r="BF74" s="67" t="e">
        <f>'Masses CVS'!BF74/'Effectifs CVS moyens'!BF74</f>
        <v>#DIV/0!</v>
      </c>
      <c r="BG74" s="67">
        <f>'Masses CVS'!BG74/'Effectifs CVS moyens'!BG74</f>
        <v>5212.4614795032958</v>
      </c>
      <c r="BH74" s="67">
        <f>'Masses CVS'!BH74/'Effectifs CVS moyens'!BH74</f>
        <v>5056.9834329239393</v>
      </c>
    </row>
    <row r="75" spans="1:60" s="36" customFormat="1" x14ac:dyDescent="0.2">
      <c r="A75" s="140">
        <f t="shared" si="1"/>
        <v>42093</v>
      </c>
      <c r="B75" s="75">
        <f>'Masses CVS'!B75/'Effectifs CVS moyens'!B75</f>
        <v>7463.2987063056025</v>
      </c>
      <c r="C75" s="173">
        <f>'Masses CVS'!C75/'Effectifs CVS moyens'!C75</f>
        <v>7493.5266798792172</v>
      </c>
      <c r="D75" s="76">
        <f>'Masses CVS'!D75/'Effectifs CVS moyens'!D75</f>
        <v>8885.2477875986624</v>
      </c>
      <c r="E75" s="69">
        <f>'Masses CVS'!E75/'Effectifs CVS moyens'!E75</f>
        <v>6433.5106270119531</v>
      </c>
      <c r="F75" s="69">
        <f>'Masses CVS'!F75/'Effectifs CVS moyens'!F75</f>
        <v>7244.9259225507685</v>
      </c>
      <c r="G75" s="69">
        <f>'Masses CVS'!G75/'Effectifs CVS moyens'!G75</f>
        <v>7275.9537902973207</v>
      </c>
      <c r="H75" s="69">
        <f>'Masses CVS'!H75/'Effectifs CVS moyens'!H75</f>
        <v>6556.1139788465489</v>
      </c>
      <c r="I75" s="78">
        <f>'Masses CVS'!I75/'Effectifs CVS moyens'!I75</f>
        <v>7713.6673462022218</v>
      </c>
      <c r="J75" s="69">
        <f>'Masses CVS'!J75/'Effectifs CVS moyens'!J75</f>
        <v>5755.090055660844</v>
      </c>
      <c r="K75" s="69">
        <f>'Masses CVS'!K75/'Effectifs CVS moyens'!K75</f>
        <v>7606.5766237360294</v>
      </c>
      <c r="L75" s="69">
        <f>'Masses CVS'!L75/'Effectifs CVS moyens'!L75</f>
        <v>220286.01821413069</v>
      </c>
      <c r="M75" s="69">
        <f>'Masses CVS'!M75/'Effectifs CVS moyens'!M75</f>
        <v>8622.5334341484013</v>
      </c>
      <c r="N75" s="69">
        <f>'Masses CVS'!N75/'Effectifs CVS moyens'!N75</f>
        <v>6793.8750658443705</v>
      </c>
      <c r="O75" s="69">
        <f>'Masses CVS'!O75/'Effectifs CVS moyens'!O75</f>
        <v>7094.9326562693614</v>
      </c>
      <c r="P75" s="69">
        <f>'Masses CVS'!P75/'Effectifs CVS moyens'!P75</f>
        <v>7742.6554551341824</v>
      </c>
      <c r="Q75" s="69">
        <f>'Masses CVS'!Q75/'Effectifs CVS moyens'!Q75</f>
        <v>13382.365781211156</v>
      </c>
      <c r="R75" s="69">
        <f>'Masses CVS'!R75/'Effectifs CVS moyens'!R75</f>
        <v>11079.903356480634</v>
      </c>
      <c r="S75" s="69">
        <f>'Masses CVS'!S75/'Effectifs CVS moyens'!S75</f>
        <v>11803.011663871484</v>
      </c>
      <c r="T75" s="69">
        <f>'Masses CVS'!T75/'Effectifs CVS moyens'!T75</f>
        <v>8305.6420076179656</v>
      </c>
      <c r="U75" s="69">
        <f>'Masses CVS'!U75/'Effectifs CVS moyens'!U75</f>
        <v>8155.6155954102496</v>
      </c>
      <c r="V75" s="69">
        <f>'Masses CVS'!V75/'Effectifs CVS moyens'!V75</f>
        <v>11225.09767035185</v>
      </c>
      <c r="W75" s="69">
        <f>'Masses CVS'!W75/'Effectifs CVS moyens'!W75</f>
        <v>9456.4264933732447</v>
      </c>
      <c r="X75" s="69">
        <f>'Masses CVS'!X75/'Effectifs CVS moyens'!X75</f>
        <v>9412.3541020893645</v>
      </c>
      <c r="Y75" s="69">
        <f>'Masses CVS'!Y75/'Effectifs CVS moyens'!Y75</f>
        <v>10609.278136952831</v>
      </c>
      <c r="Z75" s="69">
        <f>'Masses CVS'!Z75/'Effectifs CVS moyens'!Z75</f>
        <v>9415.2155776366944</v>
      </c>
      <c r="AA75" s="69">
        <f>'Masses CVS'!AA75/'Effectifs CVS moyens'!AA75</f>
        <v>12276.950773870481</v>
      </c>
      <c r="AB75" s="69">
        <f>'Masses CVS'!AB75/'Effectifs CVS moyens'!AB75</f>
        <v>8351.46338792594</v>
      </c>
      <c r="AC75" s="69">
        <f>'Masses CVS'!AC75/'Effectifs CVS moyens'!AC75</f>
        <v>11767.70371285207</v>
      </c>
      <c r="AD75" s="69">
        <f>'Masses CVS'!AD75/'Effectifs CVS moyens'!AD75</f>
        <v>7838.1011195959318</v>
      </c>
      <c r="AE75" s="69">
        <f>'Masses CVS'!AE75/'Effectifs CVS moyens'!AE75</f>
        <v>6433.5106270119531</v>
      </c>
      <c r="AF75" s="69">
        <f>'Masses CVS'!AF75/'Effectifs CVS moyens'!AF75</f>
        <v>7780.7230125916612</v>
      </c>
      <c r="AG75" s="69">
        <f>'Masses CVS'!AG75/'Effectifs CVS moyens'!AG75</f>
        <v>7650.5627351440189</v>
      </c>
      <c r="AH75" s="69">
        <f>'Masses CVS'!AH75/'Effectifs CVS moyens'!AH75</f>
        <v>6067.344488235889</v>
      </c>
      <c r="AI75" s="69">
        <f>'Masses CVS'!AI75/'Effectifs CVS moyens'!AI75</f>
        <v>6908.6331634613371</v>
      </c>
      <c r="AJ75" s="69">
        <f>'Masses CVS'!AJ75/'Effectifs CVS moyens'!AJ75</f>
        <v>7104.0469235236442</v>
      </c>
      <c r="AK75" s="69">
        <f>'Masses CVS'!AK75/'Effectifs CVS moyens'!AK75</f>
        <v>9199.6866729316716</v>
      </c>
      <c r="AL75" s="69">
        <f>'Masses CVS'!AL75/'Effectifs CVS moyens'!AL75</f>
        <v>5597.5746180836168</v>
      </c>
      <c r="AM75" s="69">
        <f>'Masses CVS'!AM75/'Effectifs CVS moyens'!AM75</f>
        <v>7489.4177949710265</v>
      </c>
      <c r="AN75" s="69">
        <f>'Masses CVS'!AN75/'Effectifs CVS moyens'!AN75</f>
        <v>5071.0088611685478</v>
      </c>
      <c r="AO75" s="69">
        <f>'Masses CVS'!AO75/'Effectifs CVS moyens'!AO75</f>
        <v>5875.0034562608689</v>
      </c>
      <c r="AP75" s="69">
        <f>'Masses CVS'!AP75/'Effectifs CVS moyens'!AP75</f>
        <v>4818.4020748392822</v>
      </c>
      <c r="AQ75" s="69">
        <f>'Masses CVS'!AQ75/'Effectifs CVS moyens'!AQ75</f>
        <v>11092.283128481211</v>
      </c>
      <c r="AR75" s="69">
        <f>'Masses CVS'!AR75/'Effectifs CVS moyens'!AR75</f>
        <v>10477.156281574</v>
      </c>
      <c r="AS75" s="69">
        <f>'Masses CVS'!AS75/'Effectifs CVS moyens'!AS75</f>
        <v>11355.304866268325</v>
      </c>
      <c r="AT75" s="69">
        <f>'Masses CVS'!AT75/'Effectifs CVS moyens'!AT75</f>
        <v>11834.235907260703</v>
      </c>
      <c r="AU75" s="69">
        <f>'Masses CVS'!AU75/'Effectifs CVS moyens'!AU75</f>
        <v>7379.7519599295129</v>
      </c>
      <c r="AV75" s="69">
        <f>'Masses CVS'!AV75/'Effectifs CVS moyens'!AV75</f>
        <v>10790.694829918693</v>
      </c>
      <c r="AW75" s="69">
        <f>'Masses CVS'!AW75/'Effectifs CVS moyens'!AW75</f>
        <v>12464.412771767267</v>
      </c>
      <c r="AX75" s="69">
        <f>'Masses CVS'!AX75/'Effectifs CVS moyens'!AX75</f>
        <v>7962.9886277253881</v>
      </c>
      <c r="AY75" s="69">
        <f>'Masses CVS'!AY75/'Effectifs CVS moyens'!AY75</f>
        <v>5705.6948615808578</v>
      </c>
      <c r="AZ75" s="69">
        <f>'Masses CVS'!AZ75/'Effectifs CVS moyens'!AZ75</f>
        <v>8517.2006428962213</v>
      </c>
      <c r="BA75" s="69">
        <f>'Masses CVS'!BA75/'Effectifs CVS moyens'!BA75</f>
        <v>5565.2812811112117</v>
      </c>
      <c r="BB75" s="69">
        <f>'Masses CVS'!BB75/'Effectifs CVS moyens'!BB75</f>
        <v>6643.3853179034768</v>
      </c>
      <c r="BC75" s="69">
        <f>'Masses CVS'!BC75/'Effectifs CVS moyens'!BC75</f>
        <v>4887.6060536633049</v>
      </c>
      <c r="BD75" s="69">
        <f>'Masses CVS'!BD75/'Effectifs CVS moyens'!BD75</f>
        <v>5991.2144459629635</v>
      </c>
      <c r="BE75" s="69">
        <f>'Masses CVS'!BE75/'Effectifs CVS moyens'!BE75</f>
        <v>5431.2513432208298</v>
      </c>
      <c r="BF75" s="69" t="e">
        <f>'Masses CVS'!BF75/'Effectifs CVS moyens'!BF75</f>
        <v>#DIV/0!</v>
      </c>
      <c r="BG75" s="69">
        <f>'Masses CVS'!BG75/'Effectifs CVS moyens'!BG75</f>
        <v>5227.6748888410748</v>
      </c>
      <c r="BH75" s="69">
        <f>'Masses CVS'!BH75/'Effectifs CVS moyens'!BH75</f>
        <v>5065.6496680877244</v>
      </c>
    </row>
    <row r="76" spans="1:60" s="36" customFormat="1" x14ac:dyDescent="0.2">
      <c r="A76" s="138">
        <f t="shared" si="1"/>
        <v>42185</v>
      </c>
      <c r="B76" s="75">
        <f>'Masses CVS'!B76/'Effectifs CVS moyens'!B76</f>
        <v>7485.8544427694142</v>
      </c>
      <c r="C76" s="173">
        <f>'Masses CVS'!C76/'Effectifs CVS moyens'!C76</f>
        <v>7519.4151169428951</v>
      </c>
      <c r="D76" s="76">
        <f>'Masses CVS'!D76/'Effectifs CVS moyens'!D76</f>
        <v>8924.4616034018945</v>
      </c>
      <c r="E76" s="69">
        <f>'Masses CVS'!E76/'Effectifs CVS moyens'!E76</f>
        <v>6453.3010190210925</v>
      </c>
      <c r="F76" s="69">
        <f>'Masses CVS'!F76/'Effectifs CVS moyens'!F76</f>
        <v>7264.4205620826842</v>
      </c>
      <c r="G76" s="69">
        <f>'Masses CVS'!G76/'Effectifs CVS moyens'!G76</f>
        <v>7299.4514584127628</v>
      </c>
      <c r="H76" s="69">
        <f>'Masses CVS'!H76/'Effectifs CVS moyens'!H76</f>
        <v>6508.9419138635094</v>
      </c>
      <c r="I76" s="78">
        <f>'Masses CVS'!I76/'Effectifs CVS moyens'!I76</f>
        <v>7736.0597741387492</v>
      </c>
      <c r="J76" s="69">
        <f>'Masses CVS'!J76/'Effectifs CVS moyens'!J76</f>
        <v>5781.1217168662506</v>
      </c>
      <c r="K76" s="69">
        <f>'Masses CVS'!K76/'Effectifs CVS moyens'!K76</f>
        <v>7629.777479967498</v>
      </c>
      <c r="L76" s="69">
        <f>'Masses CVS'!L76/'Effectifs CVS moyens'!L76</f>
        <v>171021.66587330983</v>
      </c>
      <c r="M76" s="69">
        <f>'Masses CVS'!M76/'Effectifs CVS moyens'!M76</f>
        <v>8900.9199210579427</v>
      </c>
      <c r="N76" s="69">
        <f>'Masses CVS'!N76/'Effectifs CVS moyens'!N76</f>
        <v>6833.7599943244322</v>
      </c>
      <c r="O76" s="69">
        <f>'Masses CVS'!O76/'Effectifs CVS moyens'!O76</f>
        <v>7150.58795433061</v>
      </c>
      <c r="P76" s="69">
        <f>'Masses CVS'!P76/'Effectifs CVS moyens'!P76</f>
        <v>7784.300115537103</v>
      </c>
      <c r="Q76" s="69">
        <f>'Masses CVS'!Q76/'Effectifs CVS moyens'!Q76</f>
        <v>13992.776801334534</v>
      </c>
      <c r="R76" s="69">
        <f>'Masses CVS'!R76/'Effectifs CVS moyens'!R76</f>
        <v>11027.583399983741</v>
      </c>
      <c r="S76" s="69">
        <f>'Masses CVS'!S76/'Effectifs CVS moyens'!S76</f>
        <v>11675.562196459579</v>
      </c>
      <c r="T76" s="69">
        <f>'Masses CVS'!T76/'Effectifs CVS moyens'!T76</f>
        <v>8343.3805258663651</v>
      </c>
      <c r="U76" s="69">
        <f>'Masses CVS'!U76/'Effectifs CVS moyens'!U76</f>
        <v>8162.7482117395575</v>
      </c>
      <c r="V76" s="69">
        <f>'Masses CVS'!V76/'Effectifs CVS moyens'!V76</f>
        <v>11209.303223836023</v>
      </c>
      <c r="W76" s="69">
        <f>'Masses CVS'!W76/'Effectifs CVS moyens'!W76</f>
        <v>9436.660732682396</v>
      </c>
      <c r="X76" s="69">
        <f>'Masses CVS'!X76/'Effectifs CVS moyens'!X76</f>
        <v>9469.9921584154617</v>
      </c>
      <c r="Y76" s="69">
        <f>'Masses CVS'!Y76/'Effectifs CVS moyens'!Y76</f>
        <v>10638.322701357705</v>
      </c>
      <c r="Z76" s="69">
        <f>'Masses CVS'!Z76/'Effectifs CVS moyens'!Z76</f>
        <v>9491.2259506403243</v>
      </c>
      <c r="AA76" s="69">
        <f>'Masses CVS'!AA76/'Effectifs CVS moyens'!AA76</f>
        <v>12225.689922066393</v>
      </c>
      <c r="AB76" s="69">
        <f>'Masses CVS'!AB76/'Effectifs CVS moyens'!AB76</f>
        <v>8354.2440290655504</v>
      </c>
      <c r="AC76" s="69">
        <f>'Masses CVS'!AC76/'Effectifs CVS moyens'!AC76</f>
        <v>12108.818768451105</v>
      </c>
      <c r="AD76" s="69">
        <f>'Masses CVS'!AD76/'Effectifs CVS moyens'!AD76</f>
        <v>7826.262051893822</v>
      </c>
      <c r="AE76" s="69">
        <f>'Masses CVS'!AE76/'Effectifs CVS moyens'!AE76</f>
        <v>6453.3010190210925</v>
      </c>
      <c r="AF76" s="69">
        <f>'Masses CVS'!AF76/'Effectifs CVS moyens'!AF76</f>
        <v>7802.5578728767032</v>
      </c>
      <c r="AG76" s="69">
        <f>'Masses CVS'!AG76/'Effectifs CVS moyens'!AG76</f>
        <v>7711.0941076671515</v>
      </c>
      <c r="AH76" s="69">
        <f>'Masses CVS'!AH76/'Effectifs CVS moyens'!AH76</f>
        <v>6079.5316901892111</v>
      </c>
      <c r="AI76" s="69">
        <f>'Masses CVS'!AI76/'Effectifs CVS moyens'!AI76</f>
        <v>6941.6735010732309</v>
      </c>
      <c r="AJ76" s="69">
        <f>'Masses CVS'!AJ76/'Effectifs CVS moyens'!AJ76</f>
        <v>7124.8384402146121</v>
      </c>
      <c r="AK76" s="69">
        <f>'Masses CVS'!AK76/'Effectifs CVS moyens'!AK76</f>
        <v>9217.9081763111481</v>
      </c>
      <c r="AL76" s="69">
        <f>'Masses CVS'!AL76/'Effectifs CVS moyens'!AL76</f>
        <v>5643.8486158229052</v>
      </c>
      <c r="AM76" s="69">
        <f>'Masses CVS'!AM76/'Effectifs CVS moyens'!AM76</f>
        <v>7514.5188073744303</v>
      </c>
      <c r="AN76" s="69">
        <f>'Masses CVS'!AN76/'Effectifs CVS moyens'!AN76</f>
        <v>5094.6948207258038</v>
      </c>
      <c r="AO76" s="69">
        <f>'Masses CVS'!AO76/'Effectifs CVS moyens'!AO76</f>
        <v>5920.1336795725583</v>
      </c>
      <c r="AP76" s="69">
        <f>'Masses CVS'!AP76/'Effectifs CVS moyens'!AP76</f>
        <v>4836.2792406655944</v>
      </c>
      <c r="AQ76" s="69">
        <f>'Masses CVS'!AQ76/'Effectifs CVS moyens'!AQ76</f>
        <v>11234.90297903713</v>
      </c>
      <c r="AR76" s="69">
        <f>'Masses CVS'!AR76/'Effectifs CVS moyens'!AR76</f>
        <v>10341.503149865282</v>
      </c>
      <c r="AS76" s="69">
        <f>'Masses CVS'!AS76/'Effectifs CVS moyens'!AS76</f>
        <v>11407.455010012258</v>
      </c>
      <c r="AT76" s="69">
        <f>'Masses CVS'!AT76/'Effectifs CVS moyens'!AT76</f>
        <v>11827.551944685769</v>
      </c>
      <c r="AU76" s="69">
        <f>'Masses CVS'!AU76/'Effectifs CVS moyens'!AU76</f>
        <v>7435.5124711764702</v>
      </c>
      <c r="AV76" s="69">
        <f>'Masses CVS'!AV76/'Effectifs CVS moyens'!AV76</f>
        <v>10745.953953824359</v>
      </c>
      <c r="AW76" s="69">
        <f>'Masses CVS'!AW76/'Effectifs CVS moyens'!AW76</f>
        <v>12332.399822396705</v>
      </c>
      <c r="AX76" s="69">
        <f>'Masses CVS'!AX76/'Effectifs CVS moyens'!AX76</f>
        <v>7961.12769275961</v>
      </c>
      <c r="AY76" s="69">
        <f>'Masses CVS'!AY76/'Effectifs CVS moyens'!AY76</f>
        <v>5723.216717464772</v>
      </c>
      <c r="AZ76" s="69">
        <f>'Masses CVS'!AZ76/'Effectifs CVS moyens'!AZ76</f>
        <v>8516.9264532480884</v>
      </c>
      <c r="BA76" s="69">
        <f>'Masses CVS'!BA76/'Effectifs CVS moyens'!BA76</f>
        <v>5596.9495200982165</v>
      </c>
      <c r="BB76" s="69">
        <f>'Masses CVS'!BB76/'Effectifs CVS moyens'!BB76</f>
        <v>6685.1452329055783</v>
      </c>
      <c r="BC76" s="69">
        <f>'Masses CVS'!BC76/'Effectifs CVS moyens'!BC76</f>
        <v>4911.2409816496638</v>
      </c>
      <c r="BD76" s="69">
        <f>'Masses CVS'!BD76/'Effectifs CVS moyens'!BD76</f>
        <v>6073.0750390435542</v>
      </c>
      <c r="BE76" s="69">
        <f>'Masses CVS'!BE76/'Effectifs CVS moyens'!BE76</f>
        <v>5457.9303661294407</v>
      </c>
      <c r="BF76" s="69" t="e">
        <f>'Masses CVS'!BF76/'Effectifs CVS moyens'!BF76</f>
        <v>#DIV/0!</v>
      </c>
      <c r="BG76" s="69">
        <f>'Masses CVS'!BG76/'Effectifs CVS moyens'!BG76</f>
        <v>5243.3094686963841</v>
      </c>
      <c r="BH76" s="69">
        <f>'Masses CVS'!BH76/'Effectifs CVS moyens'!BH76</f>
        <v>5083.6098490741751</v>
      </c>
    </row>
    <row r="77" spans="1:60" s="36" customFormat="1" x14ac:dyDescent="0.2">
      <c r="A77" s="138">
        <f t="shared" si="1"/>
        <v>42277</v>
      </c>
      <c r="B77" s="75">
        <f>'Masses CVS'!B77/'Effectifs CVS moyens'!B77</f>
        <v>7519.6621614822097</v>
      </c>
      <c r="C77" s="173">
        <f>'Masses CVS'!C77/'Effectifs CVS moyens'!C77</f>
        <v>7553.5096583944514</v>
      </c>
      <c r="D77" s="76">
        <f>'Masses CVS'!D77/'Effectifs CVS moyens'!D77</f>
        <v>8945.6271625647769</v>
      </c>
      <c r="E77" s="69">
        <f>'Masses CVS'!E77/'Effectifs CVS moyens'!E77</f>
        <v>6413.7108439279527</v>
      </c>
      <c r="F77" s="69">
        <f>'Masses CVS'!F77/'Effectifs CVS moyens'!F77</f>
        <v>7309.5554065114666</v>
      </c>
      <c r="G77" s="69">
        <f>'Masses CVS'!G77/'Effectifs CVS moyens'!G77</f>
        <v>7345.2448652095909</v>
      </c>
      <c r="H77" s="69">
        <f>'Masses CVS'!H77/'Effectifs CVS moyens'!H77</f>
        <v>6556.0360167927283</v>
      </c>
      <c r="I77" s="78">
        <f>'Masses CVS'!I77/'Effectifs CVS moyens'!I77</f>
        <v>7774.4517663183597</v>
      </c>
      <c r="J77" s="69">
        <f>'Masses CVS'!J77/'Effectifs CVS moyens'!J77</f>
        <v>5789.7298512570933</v>
      </c>
      <c r="K77" s="69">
        <f>'Masses CVS'!K77/'Effectifs CVS moyens'!K77</f>
        <v>7684.8166013538412</v>
      </c>
      <c r="L77" s="69">
        <f>'Masses CVS'!L77/'Effectifs CVS moyens'!L77</f>
        <v>220971.06703699639</v>
      </c>
      <c r="M77" s="69">
        <f>'Masses CVS'!M77/'Effectifs CVS moyens'!M77</f>
        <v>8528.1798025215594</v>
      </c>
      <c r="N77" s="69">
        <f>'Masses CVS'!N77/'Effectifs CVS moyens'!N77</f>
        <v>6867.3333630417692</v>
      </c>
      <c r="O77" s="69">
        <f>'Masses CVS'!O77/'Effectifs CVS moyens'!O77</f>
        <v>7190.9891023596683</v>
      </c>
      <c r="P77" s="69">
        <f>'Masses CVS'!P77/'Effectifs CVS moyens'!P77</f>
        <v>7841.5989714712932</v>
      </c>
      <c r="Q77" s="69">
        <f>'Masses CVS'!Q77/'Effectifs CVS moyens'!Q77</f>
        <v>13930.740941969407</v>
      </c>
      <c r="R77" s="69">
        <f>'Masses CVS'!R77/'Effectifs CVS moyens'!R77</f>
        <v>11108.230665762714</v>
      </c>
      <c r="S77" s="69">
        <f>'Masses CVS'!S77/'Effectifs CVS moyens'!S77</f>
        <v>11738.211862965722</v>
      </c>
      <c r="T77" s="69">
        <f>'Masses CVS'!T77/'Effectifs CVS moyens'!T77</f>
        <v>8406.2483046722718</v>
      </c>
      <c r="U77" s="69">
        <f>'Masses CVS'!U77/'Effectifs CVS moyens'!U77</f>
        <v>8202.6662234237665</v>
      </c>
      <c r="V77" s="69">
        <f>'Masses CVS'!V77/'Effectifs CVS moyens'!V77</f>
        <v>11278.602273667975</v>
      </c>
      <c r="W77" s="69">
        <f>'Masses CVS'!W77/'Effectifs CVS moyens'!W77</f>
        <v>9506.3620043032843</v>
      </c>
      <c r="X77" s="69">
        <f>'Masses CVS'!X77/'Effectifs CVS moyens'!X77</f>
        <v>9481.187135383956</v>
      </c>
      <c r="Y77" s="69">
        <f>'Masses CVS'!Y77/'Effectifs CVS moyens'!Y77</f>
        <v>10600.083074572716</v>
      </c>
      <c r="Z77" s="69">
        <f>'Masses CVS'!Z77/'Effectifs CVS moyens'!Z77</f>
        <v>9475.716953404115</v>
      </c>
      <c r="AA77" s="69">
        <f>'Masses CVS'!AA77/'Effectifs CVS moyens'!AA77</f>
        <v>12133.90805864934</v>
      </c>
      <c r="AB77" s="69">
        <f>'Masses CVS'!AB77/'Effectifs CVS moyens'!AB77</f>
        <v>8433.3380808798283</v>
      </c>
      <c r="AC77" s="69">
        <f>'Masses CVS'!AC77/'Effectifs CVS moyens'!AC77</f>
        <v>11898.999214472073</v>
      </c>
      <c r="AD77" s="69">
        <f>'Masses CVS'!AD77/'Effectifs CVS moyens'!AD77</f>
        <v>7842.0810629255775</v>
      </c>
      <c r="AE77" s="69">
        <f>'Masses CVS'!AE77/'Effectifs CVS moyens'!AE77</f>
        <v>6413.7108439279527</v>
      </c>
      <c r="AF77" s="69">
        <f>'Masses CVS'!AF77/'Effectifs CVS moyens'!AF77</f>
        <v>7827.398233761498</v>
      </c>
      <c r="AG77" s="69">
        <f>'Masses CVS'!AG77/'Effectifs CVS moyens'!AG77</f>
        <v>7617.8458210417584</v>
      </c>
      <c r="AH77" s="69">
        <f>'Masses CVS'!AH77/'Effectifs CVS moyens'!AH77</f>
        <v>6038.9233982558662</v>
      </c>
      <c r="AI77" s="69">
        <f>'Masses CVS'!AI77/'Effectifs CVS moyens'!AI77</f>
        <v>6981.9947920977856</v>
      </c>
      <c r="AJ77" s="69">
        <f>'Masses CVS'!AJ77/'Effectifs CVS moyens'!AJ77</f>
        <v>7163.5938752267148</v>
      </c>
      <c r="AK77" s="69">
        <f>'Masses CVS'!AK77/'Effectifs CVS moyens'!AK77</f>
        <v>9278.5605965162467</v>
      </c>
      <c r="AL77" s="69">
        <f>'Masses CVS'!AL77/'Effectifs CVS moyens'!AL77</f>
        <v>5674.439928258942</v>
      </c>
      <c r="AM77" s="69">
        <f>'Masses CVS'!AM77/'Effectifs CVS moyens'!AM77</f>
        <v>7506.5819955645247</v>
      </c>
      <c r="AN77" s="69">
        <f>'Masses CVS'!AN77/'Effectifs CVS moyens'!AN77</f>
        <v>5142.1182556455105</v>
      </c>
      <c r="AO77" s="69">
        <f>'Masses CVS'!AO77/'Effectifs CVS moyens'!AO77</f>
        <v>6014.8715574440366</v>
      </c>
      <c r="AP77" s="69">
        <f>'Masses CVS'!AP77/'Effectifs CVS moyens'!AP77</f>
        <v>4871.4989975215658</v>
      </c>
      <c r="AQ77" s="69">
        <f>'Masses CVS'!AQ77/'Effectifs CVS moyens'!AQ77</f>
        <v>11313.059209676057</v>
      </c>
      <c r="AR77" s="69">
        <f>'Masses CVS'!AR77/'Effectifs CVS moyens'!AR77</f>
        <v>10390.706962332148</v>
      </c>
      <c r="AS77" s="69">
        <f>'Masses CVS'!AS77/'Effectifs CVS moyens'!AS77</f>
        <v>11456.80988419992</v>
      </c>
      <c r="AT77" s="69">
        <f>'Masses CVS'!AT77/'Effectifs CVS moyens'!AT77</f>
        <v>12057.211245288418</v>
      </c>
      <c r="AU77" s="69">
        <f>'Masses CVS'!AU77/'Effectifs CVS moyens'!AU77</f>
        <v>7489.81619824273</v>
      </c>
      <c r="AV77" s="69">
        <f>'Masses CVS'!AV77/'Effectifs CVS moyens'!AV77</f>
        <v>10811.265006809301</v>
      </c>
      <c r="AW77" s="69">
        <f>'Masses CVS'!AW77/'Effectifs CVS moyens'!AW77</f>
        <v>12444.295090610271</v>
      </c>
      <c r="AX77" s="69">
        <f>'Masses CVS'!AX77/'Effectifs CVS moyens'!AX77</f>
        <v>8134.184798627567</v>
      </c>
      <c r="AY77" s="69">
        <f>'Masses CVS'!AY77/'Effectifs CVS moyens'!AY77</f>
        <v>5764.8133661332695</v>
      </c>
      <c r="AZ77" s="69">
        <f>'Masses CVS'!AZ77/'Effectifs CVS moyens'!AZ77</f>
        <v>8483.5318304712782</v>
      </c>
      <c r="BA77" s="69">
        <f>'Masses CVS'!BA77/'Effectifs CVS moyens'!BA77</f>
        <v>5605.1143282944586</v>
      </c>
      <c r="BB77" s="69">
        <f>'Masses CVS'!BB77/'Effectifs CVS moyens'!BB77</f>
        <v>6702.7469238139456</v>
      </c>
      <c r="BC77" s="69">
        <f>'Masses CVS'!BC77/'Effectifs CVS moyens'!BC77</f>
        <v>4924.2890841363023</v>
      </c>
      <c r="BD77" s="69">
        <f>'Masses CVS'!BD77/'Effectifs CVS moyens'!BD77</f>
        <v>6102.2801064787109</v>
      </c>
      <c r="BE77" s="69">
        <f>'Masses CVS'!BE77/'Effectifs CVS moyens'!BE77</f>
        <v>5469.9872018283913</v>
      </c>
      <c r="BF77" s="69" t="e">
        <f>'Masses CVS'!BF77/'Effectifs CVS moyens'!BF77</f>
        <v>#DIV/0!</v>
      </c>
      <c r="BG77" s="69">
        <f>'Masses CVS'!BG77/'Effectifs CVS moyens'!BG77</f>
        <v>5267.6043193334826</v>
      </c>
      <c r="BH77" s="69">
        <f>'Masses CVS'!BH77/'Effectifs CVS moyens'!BH77</f>
        <v>5110.6902827153835</v>
      </c>
    </row>
    <row r="78" spans="1:60" s="36" customFormat="1" ht="12" thickBot="1" x14ac:dyDescent="0.25">
      <c r="A78" s="139">
        <f t="shared" si="1"/>
        <v>42368</v>
      </c>
      <c r="B78" s="65">
        <f>'Masses CVS'!B78/'Effectifs CVS moyens'!B78</f>
        <v>7559.1367808099012</v>
      </c>
      <c r="C78" s="180">
        <f>'Masses CVS'!C78/'Effectifs CVS moyens'!C78</f>
        <v>7598.39686548794</v>
      </c>
      <c r="D78" s="66">
        <f>'Masses CVS'!D78/'Effectifs CVS moyens'!D78</f>
        <v>9028.8640880790226</v>
      </c>
      <c r="E78" s="67">
        <f>'Masses CVS'!E78/'Effectifs CVS moyens'!E78</f>
        <v>6521.0927666155894</v>
      </c>
      <c r="F78" s="67">
        <f>'Masses CVS'!F78/'Effectifs CVS moyens'!F78</f>
        <v>7333.3632102445354</v>
      </c>
      <c r="G78" s="67">
        <f>'Masses CVS'!G78/'Effectifs CVS moyens'!G78</f>
        <v>7375.2775530510316</v>
      </c>
      <c r="H78" s="67">
        <f>'Masses CVS'!H78/'Effectifs CVS moyens'!H78</f>
        <v>6466.0931195028397</v>
      </c>
      <c r="I78" s="68">
        <f>'Masses CVS'!I78/'Effectifs CVS moyens'!I78</f>
        <v>7814.9280739475589</v>
      </c>
      <c r="J78" s="67">
        <f>'Masses CVS'!J78/'Effectifs CVS moyens'!J78</f>
        <v>5822.6466888162886</v>
      </c>
      <c r="K78" s="67">
        <f>'Masses CVS'!K78/'Effectifs CVS moyens'!K78</f>
        <v>7713.6997107658244</v>
      </c>
      <c r="L78" s="67">
        <f>'Masses CVS'!L78/'Effectifs CVS moyens'!L78</f>
        <v>216116.35350349575</v>
      </c>
      <c r="M78" s="67">
        <f>'Masses CVS'!M78/'Effectifs CVS moyens'!M78</f>
        <v>8597.1608288319276</v>
      </c>
      <c r="N78" s="67">
        <f>'Masses CVS'!N78/'Effectifs CVS moyens'!N78</f>
        <v>6909.3945581449525</v>
      </c>
      <c r="O78" s="67">
        <f>'Masses CVS'!O78/'Effectifs CVS moyens'!O78</f>
        <v>7257.3739704242907</v>
      </c>
      <c r="P78" s="67">
        <f>'Masses CVS'!P78/'Effectifs CVS moyens'!P78</f>
        <v>7895.6160673605082</v>
      </c>
      <c r="Q78" s="67">
        <f>'Masses CVS'!Q78/'Effectifs CVS moyens'!Q78</f>
        <v>14008.005271899503</v>
      </c>
      <c r="R78" s="67">
        <f>'Masses CVS'!R78/'Effectifs CVS moyens'!R78</f>
        <v>11191.617632602727</v>
      </c>
      <c r="S78" s="67">
        <f>'Masses CVS'!S78/'Effectifs CVS moyens'!S78</f>
        <v>11822.161928369726</v>
      </c>
      <c r="T78" s="67">
        <f>'Masses CVS'!T78/'Effectifs CVS moyens'!T78</f>
        <v>8483.5831685557641</v>
      </c>
      <c r="U78" s="67">
        <f>'Masses CVS'!U78/'Effectifs CVS moyens'!U78</f>
        <v>8237.8763167498819</v>
      </c>
      <c r="V78" s="67">
        <f>'Masses CVS'!V78/'Effectifs CVS moyens'!V78</f>
        <v>11461.374679029794</v>
      </c>
      <c r="W78" s="67">
        <f>'Masses CVS'!W78/'Effectifs CVS moyens'!W78</f>
        <v>9630.7174977917693</v>
      </c>
      <c r="X78" s="67">
        <f>'Masses CVS'!X78/'Effectifs CVS moyens'!X78</f>
        <v>9560.9687001652128</v>
      </c>
      <c r="Y78" s="67">
        <f>'Masses CVS'!Y78/'Effectifs CVS moyens'!Y78</f>
        <v>10797.828196308012</v>
      </c>
      <c r="Z78" s="67">
        <f>'Masses CVS'!Z78/'Effectifs CVS moyens'!Z78</f>
        <v>9552.8979268836938</v>
      </c>
      <c r="AA78" s="67">
        <f>'Masses CVS'!AA78/'Effectifs CVS moyens'!AA78</f>
        <v>12495.785694359412</v>
      </c>
      <c r="AB78" s="67">
        <f>'Masses CVS'!AB78/'Effectifs CVS moyens'!AB78</f>
        <v>8484.1350875491844</v>
      </c>
      <c r="AC78" s="67">
        <f>'Masses CVS'!AC78/'Effectifs CVS moyens'!AC78</f>
        <v>12080.052501724729</v>
      </c>
      <c r="AD78" s="67">
        <f>'Masses CVS'!AD78/'Effectifs CVS moyens'!AD78</f>
        <v>7879.4751029671243</v>
      </c>
      <c r="AE78" s="67">
        <f>'Masses CVS'!AE78/'Effectifs CVS moyens'!AE78</f>
        <v>6521.0927666155894</v>
      </c>
      <c r="AF78" s="67">
        <f>'Masses CVS'!AF78/'Effectifs CVS moyens'!AF78</f>
        <v>7991.0808072118271</v>
      </c>
      <c r="AG78" s="67">
        <f>'Masses CVS'!AG78/'Effectifs CVS moyens'!AG78</f>
        <v>7686.3826318675465</v>
      </c>
      <c r="AH78" s="67">
        <f>'Masses CVS'!AH78/'Effectifs CVS moyens'!AH78</f>
        <v>6146.3747863980443</v>
      </c>
      <c r="AI78" s="67">
        <f>'Masses CVS'!AI78/'Effectifs CVS moyens'!AI78</f>
        <v>6995.0558374506081</v>
      </c>
      <c r="AJ78" s="67">
        <f>'Masses CVS'!AJ78/'Effectifs CVS moyens'!AJ78</f>
        <v>7196.2880779873367</v>
      </c>
      <c r="AK78" s="67">
        <f>'Masses CVS'!AK78/'Effectifs CVS moyens'!AK78</f>
        <v>9326.4136532011162</v>
      </c>
      <c r="AL78" s="67">
        <f>'Masses CVS'!AL78/'Effectifs CVS moyens'!AL78</f>
        <v>5670.0735389859128</v>
      </c>
      <c r="AM78" s="67">
        <f>'Masses CVS'!AM78/'Effectifs CVS moyens'!AM78</f>
        <v>7542.9493941582577</v>
      </c>
      <c r="AN78" s="67">
        <f>'Masses CVS'!AN78/'Effectifs CVS moyens'!AN78</f>
        <v>5127.1678221982338</v>
      </c>
      <c r="AO78" s="67">
        <f>'Masses CVS'!AO78/'Effectifs CVS moyens'!AO78</f>
        <v>5966.4353994800513</v>
      </c>
      <c r="AP78" s="67">
        <f>'Masses CVS'!AP78/'Effectifs CVS moyens'!AP78</f>
        <v>4867.6874876427401</v>
      </c>
      <c r="AQ78" s="67">
        <f>'Masses CVS'!AQ78/'Effectifs CVS moyens'!AQ78</f>
        <v>11437.78937635962</v>
      </c>
      <c r="AR78" s="67">
        <f>'Masses CVS'!AR78/'Effectifs CVS moyens'!AR78</f>
        <v>10399.436146159711</v>
      </c>
      <c r="AS78" s="67">
        <f>'Masses CVS'!AS78/'Effectifs CVS moyens'!AS78</f>
        <v>11538.475109832234</v>
      </c>
      <c r="AT78" s="67">
        <f>'Masses CVS'!AT78/'Effectifs CVS moyens'!AT78</f>
        <v>12096.389180263233</v>
      </c>
      <c r="AU78" s="67">
        <f>'Masses CVS'!AU78/'Effectifs CVS moyens'!AU78</f>
        <v>7574.1609714250917</v>
      </c>
      <c r="AV78" s="67">
        <f>'Masses CVS'!AV78/'Effectifs CVS moyens'!AV78</f>
        <v>10912.344997591177</v>
      </c>
      <c r="AW78" s="67">
        <f>'Masses CVS'!AW78/'Effectifs CVS moyens'!AW78</f>
        <v>12356.224680714065</v>
      </c>
      <c r="AX78" s="67">
        <f>'Masses CVS'!AX78/'Effectifs CVS moyens'!AX78</f>
        <v>8238.9021449866905</v>
      </c>
      <c r="AY78" s="67">
        <f>'Masses CVS'!AY78/'Effectifs CVS moyens'!AY78</f>
        <v>5755.4319232245971</v>
      </c>
      <c r="AZ78" s="67">
        <f>'Masses CVS'!AZ78/'Effectifs CVS moyens'!AZ78</f>
        <v>8598.102135672947</v>
      </c>
      <c r="BA78" s="67">
        <f>'Masses CVS'!BA78/'Effectifs CVS moyens'!BA78</f>
        <v>5640.8983357208181</v>
      </c>
      <c r="BB78" s="67">
        <f>'Masses CVS'!BB78/'Effectifs CVS moyens'!BB78</f>
        <v>6726.1774213697527</v>
      </c>
      <c r="BC78" s="67">
        <f>'Masses CVS'!BC78/'Effectifs CVS moyens'!BC78</f>
        <v>4946.3095958254789</v>
      </c>
      <c r="BD78" s="67">
        <f>'Masses CVS'!BD78/'Effectifs CVS moyens'!BD78</f>
        <v>6214.2501212382276</v>
      </c>
      <c r="BE78" s="67">
        <f>'Masses CVS'!BE78/'Effectifs CVS moyens'!BE78</f>
        <v>5451.8614456732503</v>
      </c>
      <c r="BF78" s="67" t="e">
        <f>'Masses CVS'!BF78/'Effectifs CVS moyens'!BF78</f>
        <v>#DIV/0!</v>
      </c>
      <c r="BG78" s="67">
        <f>'Masses CVS'!BG78/'Effectifs CVS moyens'!BG78</f>
        <v>5287.6808762466117</v>
      </c>
      <c r="BH78" s="67">
        <f>'Masses CVS'!BH78/'Effectifs CVS moyens'!BH78</f>
        <v>5134.0795061160734</v>
      </c>
    </row>
    <row r="79" spans="1:60" s="36" customFormat="1" x14ac:dyDescent="0.2">
      <c r="A79" s="140">
        <f t="shared" si="1"/>
        <v>42459</v>
      </c>
      <c r="B79" s="75">
        <f>'Masses CVS'!B79/'Effectifs CVS moyens'!B79</f>
        <v>7605.5813618191651</v>
      </c>
      <c r="C79" s="173">
        <f>'Masses CVS'!C79/'Effectifs CVS moyens'!C79</f>
        <v>7644.9320055193339</v>
      </c>
      <c r="D79" s="76">
        <f>'Masses CVS'!D79/'Effectifs CVS moyens'!D79</f>
        <v>9063.8805822188278</v>
      </c>
      <c r="E79" s="69">
        <f>'Masses CVS'!E79/'Effectifs CVS moyens'!E79</f>
        <v>6593.6779806986706</v>
      </c>
      <c r="F79" s="69">
        <f>'Masses CVS'!F79/'Effectifs CVS moyens'!F79</f>
        <v>7381.0685030647637</v>
      </c>
      <c r="G79" s="69">
        <f>'Masses CVS'!G79/'Effectifs CVS moyens'!G79</f>
        <v>7422.9547525238067</v>
      </c>
      <c r="H79" s="69">
        <f>'Masses CVS'!H79/'Effectifs CVS moyens'!H79</f>
        <v>6526.1036489395783</v>
      </c>
      <c r="I79" s="78">
        <f>'Masses CVS'!I79/'Effectifs CVS moyens'!I79</f>
        <v>7869.0250981799918</v>
      </c>
      <c r="J79" s="69">
        <f>'Masses CVS'!J79/'Effectifs CVS moyens'!J79</f>
        <v>5817.9483008846373</v>
      </c>
      <c r="K79" s="69">
        <f>'Masses CVS'!K79/'Effectifs CVS moyens'!K79</f>
        <v>7772.6809434249662</v>
      </c>
      <c r="L79" s="69">
        <f>'Masses CVS'!L79/'Effectifs CVS moyens'!L79</f>
        <v>208008.21473267244</v>
      </c>
      <c r="M79" s="69">
        <f>'Masses CVS'!M79/'Effectifs CVS moyens'!M79</f>
        <v>8694.9325648828199</v>
      </c>
      <c r="N79" s="69">
        <f>'Masses CVS'!N79/'Effectifs CVS moyens'!N79</f>
        <v>6935.9040653896418</v>
      </c>
      <c r="O79" s="69">
        <f>'Masses CVS'!O79/'Effectifs CVS moyens'!O79</f>
        <v>7282.0624131003569</v>
      </c>
      <c r="P79" s="69">
        <f>'Masses CVS'!P79/'Effectifs CVS moyens'!P79</f>
        <v>7890.4241413151904</v>
      </c>
      <c r="Q79" s="69">
        <f>'Masses CVS'!Q79/'Effectifs CVS moyens'!Q79</f>
        <v>14597.274132945478</v>
      </c>
      <c r="R79" s="69">
        <f>'Masses CVS'!R79/'Effectifs CVS moyens'!R79</f>
        <v>11306.862224535769</v>
      </c>
      <c r="S79" s="69">
        <f>'Masses CVS'!S79/'Effectifs CVS moyens'!S79</f>
        <v>11997.731320398199</v>
      </c>
      <c r="T79" s="69">
        <f>'Masses CVS'!T79/'Effectifs CVS moyens'!T79</f>
        <v>8536.3969106966524</v>
      </c>
      <c r="U79" s="69">
        <f>'Masses CVS'!U79/'Effectifs CVS moyens'!U79</f>
        <v>8266.8447525637112</v>
      </c>
      <c r="V79" s="69">
        <f>'Masses CVS'!V79/'Effectifs CVS moyens'!V79</f>
        <v>11551.094879111266</v>
      </c>
      <c r="W79" s="69">
        <f>'Masses CVS'!W79/'Effectifs CVS moyens'!W79</f>
        <v>9713.7896043628571</v>
      </c>
      <c r="X79" s="69">
        <f>'Masses CVS'!X79/'Effectifs CVS moyens'!X79</f>
        <v>9588.9324422409645</v>
      </c>
      <c r="Y79" s="69">
        <f>'Masses CVS'!Y79/'Effectifs CVS moyens'!Y79</f>
        <v>10835.889511734849</v>
      </c>
      <c r="Z79" s="69">
        <f>'Masses CVS'!Z79/'Effectifs CVS moyens'!Z79</f>
        <v>9607.5288471689164</v>
      </c>
      <c r="AA79" s="69">
        <f>'Masses CVS'!AA79/'Effectifs CVS moyens'!AA79</f>
        <v>12487.17029535535</v>
      </c>
      <c r="AB79" s="69">
        <f>'Masses CVS'!AB79/'Effectifs CVS moyens'!AB79</f>
        <v>8531.6500983257665</v>
      </c>
      <c r="AC79" s="69">
        <f>'Masses CVS'!AC79/'Effectifs CVS moyens'!AC79</f>
        <v>11923.505345487587</v>
      </c>
      <c r="AD79" s="69">
        <f>'Masses CVS'!AD79/'Effectifs CVS moyens'!AD79</f>
        <v>7922.3760185941164</v>
      </c>
      <c r="AE79" s="69">
        <f>'Masses CVS'!AE79/'Effectifs CVS moyens'!AE79</f>
        <v>6593.6779806986706</v>
      </c>
      <c r="AF79" s="69">
        <f>'Masses CVS'!AF79/'Effectifs CVS moyens'!AF79</f>
        <v>8016.9875362638504</v>
      </c>
      <c r="AG79" s="69">
        <f>'Masses CVS'!AG79/'Effectifs CVS moyens'!AG79</f>
        <v>7810.2347339279695</v>
      </c>
      <c r="AH79" s="69">
        <f>'Masses CVS'!AH79/'Effectifs CVS moyens'!AH79</f>
        <v>6217.809448887373</v>
      </c>
      <c r="AI79" s="69">
        <f>'Masses CVS'!AI79/'Effectifs CVS moyens'!AI79</f>
        <v>7061.66247479105</v>
      </c>
      <c r="AJ79" s="69">
        <f>'Masses CVS'!AJ79/'Effectifs CVS moyens'!AJ79</f>
        <v>7295.2381468247713</v>
      </c>
      <c r="AK79" s="69">
        <f>'Masses CVS'!AK79/'Effectifs CVS moyens'!AK79</f>
        <v>9417.8739641203156</v>
      </c>
      <c r="AL79" s="69">
        <f>'Masses CVS'!AL79/'Effectifs CVS moyens'!AL79</f>
        <v>5719.4758727179296</v>
      </c>
      <c r="AM79" s="69">
        <f>'Masses CVS'!AM79/'Effectifs CVS moyens'!AM79</f>
        <v>7599.141655027347</v>
      </c>
      <c r="AN79" s="69">
        <f>'Masses CVS'!AN79/'Effectifs CVS moyens'!AN79</f>
        <v>5138.5753698396475</v>
      </c>
      <c r="AO79" s="69">
        <f>'Masses CVS'!AO79/'Effectifs CVS moyens'!AO79</f>
        <v>6010.4835922804496</v>
      </c>
      <c r="AP79" s="69">
        <f>'Masses CVS'!AP79/'Effectifs CVS moyens'!AP79</f>
        <v>4871.7474461164065</v>
      </c>
      <c r="AQ79" s="69">
        <f>'Masses CVS'!AQ79/'Effectifs CVS moyens'!AQ79</f>
        <v>11581.181007691916</v>
      </c>
      <c r="AR79" s="69">
        <f>'Masses CVS'!AR79/'Effectifs CVS moyens'!AR79</f>
        <v>10529.616903319426</v>
      </c>
      <c r="AS79" s="69">
        <f>'Masses CVS'!AS79/'Effectifs CVS moyens'!AS79</f>
        <v>11622.732024825564</v>
      </c>
      <c r="AT79" s="69">
        <f>'Masses CVS'!AT79/'Effectifs CVS moyens'!AT79</f>
        <v>12174.101176160246</v>
      </c>
      <c r="AU79" s="69">
        <f>'Masses CVS'!AU79/'Effectifs CVS moyens'!AU79</f>
        <v>7646.5500456990758</v>
      </c>
      <c r="AV79" s="69">
        <f>'Masses CVS'!AV79/'Effectifs CVS moyens'!AV79</f>
        <v>11004.339526342947</v>
      </c>
      <c r="AW79" s="69">
        <f>'Masses CVS'!AW79/'Effectifs CVS moyens'!AW79</f>
        <v>12833.733727681074</v>
      </c>
      <c r="AX79" s="69">
        <f>'Masses CVS'!AX79/'Effectifs CVS moyens'!AX79</f>
        <v>8320.2864242614014</v>
      </c>
      <c r="AY79" s="69">
        <f>'Masses CVS'!AY79/'Effectifs CVS moyens'!AY79</f>
        <v>5789.4773710995496</v>
      </c>
      <c r="AZ79" s="69">
        <f>'Masses CVS'!AZ79/'Effectifs CVS moyens'!AZ79</f>
        <v>8490.7418482395115</v>
      </c>
      <c r="BA79" s="69">
        <f>'Masses CVS'!BA79/'Effectifs CVS moyens'!BA79</f>
        <v>5638.6113170917542</v>
      </c>
      <c r="BB79" s="69">
        <f>'Masses CVS'!BB79/'Effectifs CVS moyens'!BB79</f>
        <v>6748.6402458890198</v>
      </c>
      <c r="BC79" s="69">
        <f>'Masses CVS'!BC79/'Effectifs CVS moyens'!BC79</f>
        <v>4958.0429125448518</v>
      </c>
      <c r="BD79" s="69">
        <f>'Masses CVS'!BD79/'Effectifs CVS moyens'!BD79</f>
        <v>6235.235575760179</v>
      </c>
      <c r="BE79" s="69">
        <f>'Masses CVS'!BE79/'Effectifs CVS moyens'!BE79</f>
        <v>5469.4055170808388</v>
      </c>
      <c r="BF79" s="69" t="e">
        <f>'Masses CVS'!BF79/'Effectifs CVS moyens'!BF79</f>
        <v>#DIV/0!</v>
      </c>
      <c r="BG79" s="69">
        <f>'Masses CVS'!BG79/'Effectifs CVS moyens'!BG79</f>
        <v>5311.6135201477427</v>
      </c>
      <c r="BH79" s="69">
        <f>'Masses CVS'!BH79/'Effectifs CVS moyens'!BH79</f>
        <v>5162.8480276623513</v>
      </c>
    </row>
    <row r="80" spans="1:60" s="36" customFormat="1" x14ac:dyDescent="0.2">
      <c r="A80" s="138">
        <f t="shared" si="1"/>
        <v>42551</v>
      </c>
      <c r="B80" s="75">
        <f>'Masses CVS'!B80/'Effectifs CVS moyens'!B80</f>
        <v>7614.8060024106335</v>
      </c>
      <c r="C80" s="173">
        <f>'Masses CVS'!C80/'Effectifs CVS moyens'!C80</f>
        <v>7655.8673155526239</v>
      </c>
      <c r="D80" s="76">
        <f>'Masses CVS'!D80/'Effectifs CVS moyens'!D80</f>
        <v>9102.1984362807543</v>
      </c>
      <c r="E80" s="69">
        <f>'Masses CVS'!E80/'Effectifs CVS moyens'!E80</f>
        <v>6568.4504438855365</v>
      </c>
      <c r="F80" s="69">
        <f>'Masses CVS'!F80/'Effectifs CVS moyens'!F80</f>
        <v>7388.7896903053761</v>
      </c>
      <c r="G80" s="69">
        <f>'Masses CVS'!G80/'Effectifs CVS moyens'!G80</f>
        <v>7432.6395282632093</v>
      </c>
      <c r="H80" s="69">
        <f>'Masses CVS'!H80/'Effectifs CVS moyens'!H80</f>
        <v>6507.604074118758</v>
      </c>
      <c r="I80" s="78">
        <f>'Masses CVS'!I80/'Effectifs CVS moyens'!I80</f>
        <v>7880.271013666521</v>
      </c>
      <c r="J80" s="69">
        <f>'Masses CVS'!J80/'Effectifs CVS moyens'!J80</f>
        <v>5816.6878113155817</v>
      </c>
      <c r="K80" s="69">
        <f>'Masses CVS'!K80/'Effectifs CVS moyens'!K80</f>
        <v>7785.0013095654585</v>
      </c>
      <c r="L80" s="69">
        <f>'Masses CVS'!L80/'Effectifs CVS moyens'!L80</f>
        <v>122118.69592582318</v>
      </c>
      <c r="M80" s="69">
        <f>'Masses CVS'!M80/'Effectifs CVS moyens'!M80</f>
        <v>8650.3723800065363</v>
      </c>
      <c r="N80" s="69">
        <f>'Masses CVS'!N80/'Effectifs CVS moyens'!N80</f>
        <v>6917.583827364424</v>
      </c>
      <c r="O80" s="69">
        <f>'Masses CVS'!O80/'Effectifs CVS moyens'!O80</f>
        <v>7280.4059699563431</v>
      </c>
      <c r="P80" s="69">
        <f>'Masses CVS'!P80/'Effectifs CVS moyens'!P80</f>
        <v>7854.5826443272199</v>
      </c>
      <c r="Q80" s="69">
        <f>'Masses CVS'!Q80/'Effectifs CVS moyens'!Q80</f>
        <v>14531.626281589532</v>
      </c>
      <c r="R80" s="69">
        <f>'Masses CVS'!R80/'Effectifs CVS moyens'!R80</f>
        <v>11300.826253962037</v>
      </c>
      <c r="S80" s="69">
        <f>'Masses CVS'!S80/'Effectifs CVS moyens'!S80</f>
        <v>11951.265840290449</v>
      </c>
      <c r="T80" s="69">
        <f>'Masses CVS'!T80/'Effectifs CVS moyens'!T80</f>
        <v>8561.2986666437937</v>
      </c>
      <c r="U80" s="69">
        <f>'Masses CVS'!U80/'Effectifs CVS moyens'!U80</f>
        <v>8277.6250618299036</v>
      </c>
      <c r="V80" s="69">
        <f>'Masses CVS'!V80/'Effectifs CVS moyens'!V80</f>
        <v>11576.783270427468</v>
      </c>
      <c r="W80" s="69">
        <f>'Masses CVS'!W80/'Effectifs CVS moyens'!W80</f>
        <v>9730.8209699853287</v>
      </c>
      <c r="X80" s="69">
        <f>'Masses CVS'!X80/'Effectifs CVS moyens'!X80</f>
        <v>9657.7885447690423</v>
      </c>
      <c r="Y80" s="69">
        <f>'Masses CVS'!Y80/'Effectifs CVS moyens'!Y80</f>
        <v>10837.147164473179</v>
      </c>
      <c r="Z80" s="69">
        <f>'Masses CVS'!Z80/'Effectifs CVS moyens'!Z80</f>
        <v>9577.0708048104043</v>
      </c>
      <c r="AA80" s="69">
        <f>'Masses CVS'!AA80/'Effectifs CVS moyens'!AA80</f>
        <v>12512.252434388249</v>
      </c>
      <c r="AB80" s="69">
        <f>'Masses CVS'!AB80/'Effectifs CVS moyens'!AB80</f>
        <v>8549.149397978561</v>
      </c>
      <c r="AC80" s="69">
        <f>'Masses CVS'!AC80/'Effectifs CVS moyens'!AC80</f>
        <v>12552.387193890056</v>
      </c>
      <c r="AD80" s="69">
        <f>'Masses CVS'!AD80/'Effectifs CVS moyens'!AD80</f>
        <v>7911.1128676760472</v>
      </c>
      <c r="AE80" s="69">
        <f>'Masses CVS'!AE80/'Effectifs CVS moyens'!AE80</f>
        <v>6568.4504438855365</v>
      </c>
      <c r="AF80" s="69">
        <f>'Masses CVS'!AF80/'Effectifs CVS moyens'!AF80</f>
        <v>8040.9724711066274</v>
      </c>
      <c r="AG80" s="69">
        <f>'Masses CVS'!AG80/'Effectifs CVS moyens'!AG80</f>
        <v>7748.9746507780073</v>
      </c>
      <c r="AH80" s="69">
        <f>'Masses CVS'!AH80/'Effectifs CVS moyens'!AH80</f>
        <v>6191.9174123294706</v>
      </c>
      <c r="AI80" s="69">
        <f>'Masses CVS'!AI80/'Effectifs CVS moyens'!AI80</f>
        <v>7083.5476101729764</v>
      </c>
      <c r="AJ80" s="69">
        <f>'Masses CVS'!AJ80/'Effectifs CVS moyens'!AJ80</f>
        <v>7313.7219127784783</v>
      </c>
      <c r="AK80" s="69">
        <f>'Masses CVS'!AK80/'Effectifs CVS moyens'!AK80</f>
        <v>9488.1388750412443</v>
      </c>
      <c r="AL80" s="69">
        <f>'Masses CVS'!AL80/'Effectifs CVS moyens'!AL80</f>
        <v>5721.1809301682461</v>
      </c>
      <c r="AM80" s="69">
        <f>'Masses CVS'!AM80/'Effectifs CVS moyens'!AM80</f>
        <v>7592.7664388689782</v>
      </c>
      <c r="AN80" s="69">
        <f>'Masses CVS'!AN80/'Effectifs CVS moyens'!AN80</f>
        <v>5124.6315915431542</v>
      </c>
      <c r="AO80" s="69">
        <f>'Masses CVS'!AO80/'Effectifs CVS moyens'!AO80</f>
        <v>6004.019401162318</v>
      </c>
      <c r="AP80" s="69">
        <f>'Masses CVS'!AP80/'Effectifs CVS moyens'!AP80</f>
        <v>4857.6634723239586</v>
      </c>
      <c r="AQ80" s="69">
        <f>'Masses CVS'!AQ80/'Effectifs CVS moyens'!AQ80</f>
        <v>11622.763139896029</v>
      </c>
      <c r="AR80" s="69">
        <f>'Masses CVS'!AR80/'Effectifs CVS moyens'!AR80</f>
        <v>10559.695468616155</v>
      </c>
      <c r="AS80" s="69">
        <f>'Masses CVS'!AS80/'Effectifs CVS moyens'!AS80</f>
        <v>11653.798271163403</v>
      </c>
      <c r="AT80" s="69">
        <f>'Masses CVS'!AT80/'Effectifs CVS moyens'!AT80</f>
        <v>12242.11827039044</v>
      </c>
      <c r="AU80" s="69">
        <f>'Masses CVS'!AU80/'Effectifs CVS moyens'!AU80</f>
        <v>7658.4315549415032</v>
      </c>
      <c r="AV80" s="69">
        <f>'Masses CVS'!AV80/'Effectifs CVS moyens'!AV80</f>
        <v>11011.709479847585</v>
      </c>
      <c r="AW80" s="69">
        <f>'Masses CVS'!AW80/'Effectifs CVS moyens'!AW80</f>
        <v>12782.10011520582</v>
      </c>
      <c r="AX80" s="69">
        <f>'Masses CVS'!AX80/'Effectifs CVS moyens'!AX80</f>
        <v>8363.7383585316529</v>
      </c>
      <c r="AY80" s="69">
        <f>'Masses CVS'!AY80/'Effectifs CVS moyens'!AY80</f>
        <v>5789.2734398808125</v>
      </c>
      <c r="AZ80" s="69">
        <f>'Masses CVS'!AZ80/'Effectifs CVS moyens'!AZ80</f>
        <v>8534.3886324455943</v>
      </c>
      <c r="BA80" s="69">
        <f>'Masses CVS'!BA80/'Effectifs CVS moyens'!BA80</f>
        <v>5658.7547814967284</v>
      </c>
      <c r="BB80" s="69">
        <f>'Masses CVS'!BB80/'Effectifs CVS moyens'!BB80</f>
        <v>6760.3761360918652</v>
      </c>
      <c r="BC80" s="69">
        <f>'Masses CVS'!BC80/'Effectifs CVS moyens'!BC80</f>
        <v>4944.2683240746546</v>
      </c>
      <c r="BD80" s="69">
        <f>'Masses CVS'!BD80/'Effectifs CVS moyens'!BD80</f>
        <v>6250.8754391522225</v>
      </c>
      <c r="BE80" s="69">
        <f>'Masses CVS'!BE80/'Effectifs CVS moyens'!BE80</f>
        <v>5460.1930712723033</v>
      </c>
      <c r="BF80" s="69" t="e">
        <f>'Masses CVS'!BF80/'Effectifs CVS moyens'!BF80</f>
        <v>#DIV/0!</v>
      </c>
      <c r="BG80" s="69">
        <f>'Masses CVS'!BG80/'Effectifs CVS moyens'!BG80</f>
        <v>5313.3661169811221</v>
      </c>
      <c r="BH80" s="69">
        <f>'Masses CVS'!BH80/'Effectifs CVS moyens'!BH80</f>
        <v>5159.5645376025686</v>
      </c>
    </row>
    <row r="81" spans="1:60" s="36" customFormat="1" x14ac:dyDescent="0.2">
      <c r="A81" s="138">
        <f t="shared" si="1"/>
        <v>42643</v>
      </c>
      <c r="B81" s="75">
        <f>'Masses CVS'!B81/'Effectifs CVS moyens'!B81</f>
        <v>7633.2651746342835</v>
      </c>
      <c r="C81" s="173">
        <f>'Masses CVS'!C81/'Effectifs CVS moyens'!C81</f>
        <v>7672.7024576145022</v>
      </c>
      <c r="D81" s="76">
        <f>'Masses CVS'!D81/'Effectifs CVS moyens'!D81</f>
        <v>9116.7962127579849</v>
      </c>
      <c r="E81" s="69">
        <f>'Masses CVS'!E81/'Effectifs CVS moyens'!E81</f>
        <v>6614.9654707289928</v>
      </c>
      <c r="F81" s="69">
        <f>'Masses CVS'!F81/'Effectifs CVS moyens'!F81</f>
        <v>7406.6177754119035</v>
      </c>
      <c r="G81" s="69">
        <f>'Masses CVS'!G81/'Effectifs CVS moyens'!G81</f>
        <v>7447.8595872647029</v>
      </c>
      <c r="H81" s="69">
        <f>'Masses CVS'!H81/'Effectifs CVS moyens'!H81</f>
        <v>6602.0406020602604</v>
      </c>
      <c r="I81" s="78">
        <f>'Masses CVS'!I81/'Effectifs CVS moyens'!I81</f>
        <v>7899.631475059864</v>
      </c>
      <c r="J81" s="69">
        <f>'Masses CVS'!J81/'Effectifs CVS moyens'!J81</f>
        <v>5830.8790258051567</v>
      </c>
      <c r="K81" s="69">
        <f>'Masses CVS'!K81/'Effectifs CVS moyens'!K81</f>
        <v>7800.833210181906</v>
      </c>
      <c r="L81" s="69">
        <f>'Masses CVS'!L81/'Effectifs CVS moyens'!L81</f>
        <v>44488.164754890655</v>
      </c>
      <c r="M81" s="69">
        <f>'Masses CVS'!M81/'Effectifs CVS moyens'!M81</f>
        <v>8844.6687451570469</v>
      </c>
      <c r="N81" s="69">
        <f>'Masses CVS'!N81/'Effectifs CVS moyens'!N81</f>
        <v>6985.3570536869538</v>
      </c>
      <c r="O81" s="69">
        <f>'Masses CVS'!O81/'Effectifs CVS moyens'!O81</f>
        <v>7330.2911194220214</v>
      </c>
      <c r="P81" s="69">
        <f>'Masses CVS'!P81/'Effectifs CVS moyens'!P81</f>
        <v>7899.7972606086641</v>
      </c>
      <c r="Q81" s="69">
        <f>'Masses CVS'!Q81/'Effectifs CVS moyens'!Q81</f>
        <v>14718.563911679079</v>
      </c>
      <c r="R81" s="69">
        <f>'Masses CVS'!R81/'Effectifs CVS moyens'!R81</f>
        <v>11229.377826528262</v>
      </c>
      <c r="S81" s="69">
        <f>'Masses CVS'!S81/'Effectifs CVS moyens'!S81</f>
        <v>11884.053172206679</v>
      </c>
      <c r="T81" s="69">
        <f>'Masses CVS'!T81/'Effectifs CVS moyens'!T81</f>
        <v>8564.5931185752361</v>
      </c>
      <c r="U81" s="69">
        <f>'Masses CVS'!U81/'Effectifs CVS moyens'!U81</f>
        <v>8349.0551989046326</v>
      </c>
      <c r="V81" s="69">
        <f>'Masses CVS'!V81/'Effectifs CVS moyens'!V81</f>
        <v>11627.80564223301</v>
      </c>
      <c r="W81" s="69">
        <f>'Masses CVS'!W81/'Effectifs CVS moyens'!W81</f>
        <v>9736.8059518933533</v>
      </c>
      <c r="X81" s="69">
        <f>'Masses CVS'!X81/'Effectifs CVS moyens'!X81</f>
        <v>9659.8358048593145</v>
      </c>
      <c r="Y81" s="69">
        <f>'Masses CVS'!Y81/'Effectifs CVS moyens'!Y81</f>
        <v>10835.421155068851</v>
      </c>
      <c r="Z81" s="69">
        <f>'Masses CVS'!Z81/'Effectifs CVS moyens'!Z81</f>
        <v>9644.9582669477077</v>
      </c>
      <c r="AA81" s="69">
        <f>'Masses CVS'!AA81/'Effectifs CVS moyens'!AA81</f>
        <v>12400.320766951627</v>
      </c>
      <c r="AB81" s="69">
        <f>'Masses CVS'!AB81/'Effectifs CVS moyens'!AB81</f>
        <v>8564.7453195761445</v>
      </c>
      <c r="AC81" s="69">
        <f>'Masses CVS'!AC81/'Effectifs CVS moyens'!AC81</f>
        <v>12338.624261997613</v>
      </c>
      <c r="AD81" s="69">
        <f>'Masses CVS'!AD81/'Effectifs CVS moyens'!AD81</f>
        <v>7934.27307128339</v>
      </c>
      <c r="AE81" s="69">
        <f>'Masses CVS'!AE81/'Effectifs CVS moyens'!AE81</f>
        <v>6614.9654707289928</v>
      </c>
      <c r="AF81" s="69">
        <f>'Masses CVS'!AF81/'Effectifs CVS moyens'!AF81</f>
        <v>8090.907164816771</v>
      </c>
      <c r="AG81" s="69">
        <f>'Masses CVS'!AG81/'Effectifs CVS moyens'!AG81</f>
        <v>7803.5775771307381</v>
      </c>
      <c r="AH81" s="69">
        <f>'Masses CVS'!AH81/'Effectifs CVS moyens'!AH81</f>
        <v>6234.5876307355038</v>
      </c>
      <c r="AI81" s="69">
        <f>'Masses CVS'!AI81/'Effectifs CVS moyens'!AI81</f>
        <v>7088.9221223976665</v>
      </c>
      <c r="AJ81" s="69">
        <f>'Masses CVS'!AJ81/'Effectifs CVS moyens'!AJ81</f>
        <v>7326.8457533426863</v>
      </c>
      <c r="AK81" s="69">
        <f>'Masses CVS'!AK81/'Effectifs CVS moyens'!AK81</f>
        <v>9478.8879657060588</v>
      </c>
      <c r="AL81" s="69">
        <f>'Masses CVS'!AL81/'Effectifs CVS moyens'!AL81</f>
        <v>5734.4112529885224</v>
      </c>
      <c r="AM81" s="69">
        <f>'Masses CVS'!AM81/'Effectifs CVS moyens'!AM81</f>
        <v>7623.0869457238068</v>
      </c>
      <c r="AN81" s="69">
        <f>'Masses CVS'!AN81/'Effectifs CVS moyens'!AN81</f>
        <v>5158.1447684969762</v>
      </c>
      <c r="AO81" s="69">
        <f>'Masses CVS'!AO81/'Effectifs CVS moyens'!AO81</f>
        <v>6090.0840076711775</v>
      </c>
      <c r="AP81" s="69">
        <f>'Masses CVS'!AP81/'Effectifs CVS moyens'!AP81</f>
        <v>4879.5320437898672</v>
      </c>
      <c r="AQ81" s="69">
        <f>'Masses CVS'!AQ81/'Effectifs CVS moyens'!AQ81</f>
        <v>11673.833904730862</v>
      </c>
      <c r="AR81" s="69">
        <f>'Masses CVS'!AR81/'Effectifs CVS moyens'!AR81</f>
        <v>10503.599181617396</v>
      </c>
      <c r="AS81" s="69">
        <f>'Masses CVS'!AS81/'Effectifs CVS moyens'!AS81</f>
        <v>11700.016653082257</v>
      </c>
      <c r="AT81" s="69">
        <f>'Masses CVS'!AT81/'Effectifs CVS moyens'!AT81</f>
        <v>12212.902086842496</v>
      </c>
      <c r="AU81" s="69">
        <f>'Masses CVS'!AU81/'Effectifs CVS moyens'!AU81</f>
        <v>7709.5478279588724</v>
      </c>
      <c r="AV81" s="69">
        <f>'Masses CVS'!AV81/'Effectifs CVS moyens'!AV81</f>
        <v>11026.268743795414</v>
      </c>
      <c r="AW81" s="69">
        <f>'Masses CVS'!AW81/'Effectifs CVS moyens'!AW81</f>
        <v>12638.801321024392</v>
      </c>
      <c r="AX81" s="69">
        <f>'Masses CVS'!AX81/'Effectifs CVS moyens'!AX81</f>
        <v>8400.8269713419832</v>
      </c>
      <c r="AY81" s="69">
        <f>'Masses CVS'!AY81/'Effectifs CVS moyens'!AY81</f>
        <v>5847.8742666920853</v>
      </c>
      <c r="AZ81" s="69">
        <f>'Masses CVS'!AZ81/'Effectifs CVS moyens'!AZ81</f>
        <v>8551.3103249391206</v>
      </c>
      <c r="BA81" s="69">
        <f>'Masses CVS'!BA81/'Effectifs CVS moyens'!BA81</f>
        <v>5629.9595413537563</v>
      </c>
      <c r="BB81" s="69">
        <f>'Masses CVS'!BB81/'Effectifs CVS moyens'!BB81</f>
        <v>6778.512717745738</v>
      </c>
      <c r="BC81" s="69">
        <f>'Masses CVS'!BC81/'Effectifs CVS moyens'!BC81</f>
        <v>4971.6996909643103</v>
      </c>
      <c r="BD81" s="69">
        <f>'Masses CVS'!BD81/'Effectifs CVS moyens'!BD81</f>
        <v>6238.339607124276</v>
      </c>
      <c r="BE81" s="69">
        <f>'Masses CVS'!BE81/'Effectifs CVS moyens'!BE81</f>
        <v>5438.3564265500145</v>
      </c>
      <c r="BF81" s="69" t="e">
        <f>'Masses CVS'!BF81/'Effectifs CVS moyens'!BF81</f>
        <v>#DIV/0!</v>
      </c>
      <c r="BG81" s="69">
        <f>'Masses CVS'!BG81/'Effectifs CVS moyens'!BG81</f>
        <v>5333.1422158192072</v>
      </c>
      <c r="BH81" s="69">
        <f>'Masses CVS'!BH81/'Effectifs CVS moyens'!BH81</f>
        <v>5177.8262289375816</v>
      </c>
    </row>
    <row r="82" spans="1:60" s="36" customFormat="1" ht="12" thickBot="1" x14ac:dyDescent="0.25">
      <c r="A82" s="139">
        <f t="shared" si="1"/>
        <v>42734</v>
      </c>
      <c r="B82" s="65">
        <f>'Masses CVS'!B82/'Effectifs CVS moyens'!B82</f>
        <v>7650.6714796428332</v>
      </c>
      <c r="C82" s="180">
        <f>'Masses CVS'!C82/'Effectifs CVS moyens'!C82</f>
        <v>7697.3286705964501</v>
      </c>
      <c r="D82" s="66">
        <f>'Masses CVS'!D82/'Effectifs CVS moyens'!D82</f>
        <v>9157.9218917831477</v>
      </c>
      <c r="E82" s="67">
        <f>'Masses CVS'!E82/'Effectifs CVS moyens'!E82</f>
        <v>6642.3196433406656</v>
      </c>
      <c r="F82" s="67">
        <f>'Masses CVS'!F82/'Effectifs CVS moyens'!F82</f>
        <v>7419.0121525289605</v>
      </c>
      <c r="G82" s="67">
        <f>'Masses CVS'!G82/'Effectifs CVS moyens'!G82</f>
        <v>7469.1984464453435</v>
      </c>
      <c r="H82" s="67">
        <f>'Masses CVS'!H82/'Effectifs CVS moyens'!H82</f>
        <v>6472.9135342871996</v>
      </c>
      <c r="I82" s="68">
        <f>'Masses CVS'!I82/'Effectifs CVS moyens'!I82</f>
        <v>7919.4642619160968</v>
      </c>
      <c r="J82" s="67">
        <f>'Masses CVS'!J82/'Effectifs CVS moyens'!J82</f>
        <v>5831.5099005692646</v>
      </c>
      <c r="K82" s="67">
        <f>'Masses CVS'!K82/'Effectifs CVS moyens'!K82</f>
        <v>7826.7619518338679</v>
      </c>
      <c r="L82" s="67">
        <f>'Masses CVS'!L82/'Effectifs CVS moyens'!L82</f>
        <v>57465.377253974722</v>
      </c>
      <c r="M82" s="67">
        <f>'Masses CVS'!M82/'Effectifs CVS moyens'!M82</f>
        <v>8797.8512850575025</v>
      </c>
      <c r="N82" s="67">
        <f>'Masses CVS'!N82/'Effectifs CVS moyens'!N82</f>
        <v>7017.2293287037774</v>
      </c>
      <c r="O82" s="67">
        <f>'Masses CVS'!O82/'Effectifs CVS moyens'!O82</f>
        <v>7349.8528665027952</v>
      </c>
      <c r="P82" s="67">
        <f>'Masses CVS'!P82/'Effectifs CVS moyens'!P82</f>
        <v>7914.3573496626132</v>
      </c>
      <c r="Q82" s="67">
        <f>'Masses CVS'!Q82/'Effectifs CVS moyens'!Q82</f>
        <v>14758.792391982919</v>
      </c>
      <c r="R82" s="67">
        <f>'Masses CVS'!R82/'Effectifs CVS moyens'!R82</f>
        <v>11240.751977712687</v>
      </c>
      <c r="S82" s="67">
        <f>'Masses CVS'!S82/'Effectifs CVS moyens'!S82</f>
        <v>11865.154281981862</v>
      </c>
      <c r="T82" s="67">
        <f>'Masses CVS'!T82/'Effectifs CVS moyens'!T82</f>
        <v>8605.0111919916235</v>
      </c>
      <c r="U82" s="67">
        <f>'Masses CVS'!U82/'Effectifs CVS moyens'!U82</f>
        <v>8384.9653046369949</v>
      </c>
      <c r="V82" s="67">
        <f>'Masses CVS'!V82/'Effectifs CVS moyens'!V82</f>
        <v>11650.051765637429</v>
      </c>
      <c r="W82" s="67">
        <f>'Masses CVS'!W82/'Effectifs CVS moyens'!W82</f>
        <v>9976.8013498282889</v>
      </c>
      <c r="X82" s="67">
        <f>'Masses CVS'!X82/'Effectifs CVS moyens'!X82</f>
        <v>9732.4937515181427</v>
      </c>
      <c r="Y82" s="67">
        <f>'Masses CVS'!Y82/'Effectifs CVS moyens'!Y82</f>
        <v>10899.857395581455</v>
      </c>
      <c r="Z82" s="67">
        <f>'Masses CVS'!Z82/'Effectifs CVS moyens'!Z82</f>
        <v>9698.1424817292718</v>
      </c>
      <c r="AA82" s="67">
        <f>'Masses CVS'!AA82/'Effectifs CVS moyens'!AA82</f>
        <v>12455.027650283095</v>
      </c>
      <c r="AB82" s="67">
        <f>'Masses CVS'!AB82/'Effectifs CVS moyens'!AB82</f>
        <v>8598.9000087291406</v>
      </c>
      <c r="AC82" s="67">
        <f>'Masses CVS'!AC82/'Effectifs CVS moyens'!AC82</f>
        <v>12369.150358325367</v>
      </c>
      <c r="AD82" s="67">
        <f>'Masses CVS'!AD82/'Effectifs CVS moyens'!AD82</f>
        <v>7962.5370007803394</v>
      </c>
      <c r="AE82" s="67">
        <f>'Masses CVS'!AE82/'Effectifs CVS moyens'!AE82</f>
        <v>6642.3196433406656</v>
      </c>
      <c r="AF82" s="67">
        <f>'Masses CVS'!AF82/'Effectifs CVS moyens'!AF82</f>
        <v>8169.7182167189239</v>
      </c>
      <c r="AG82" s="67">
        <f>'Masses CVS'!AG82/'Effectifs CVS moyens'!AG82</f>
        <v>7823.022395281826</v>
      </c>
      <c r="AH82" s="67">
        <f>'Masses CVS'!AH82/'Effectifs CVS moyens'!AH82</f>
        <v>6256.0982235165511</v>
      </c>
      <c r="AI82" s="67">
        <f>'Masses CVS'!AI82/'Effectifs CVS moyens'!AI82</f>
        <v>7101.3649609016247</v>
      </c>
      <c r="AJ82" s="67">
        <f>'Masses CVS'!AJ82/'Effectifs CVS moyens'!AJ82</f>
        <v>7370.4034543753514</v>
      </c>
      <c r="AK82" s="67">
        <f>'Masses CVS'!AK82/'Effectifs CVS moyens'!AK82</f>
        <v>9481.5034525148822</v>
      </c>
      <c r="AL82" s="67">
        <f>'Masses CVS'!AL82/'Effectifs CVS moyens'!AL82</f>
        <v>5748.3011229174763</v>
      </c>
      <c r="AM82" s="67">
        <f>'Masses CVS'!AM82/'Effectifs CVS moyens'!AM82</f>
        <v>7642.7523165651028</v>
      </c>
      <c r="AN82" s="67">
        <f>'Masses CVS'!AN82/'Effectifs CVS moyens'!AN82</f>
        <v>5186.1618810755626</v>
      </c>
      <c r="AO82" s="67">
        <f>'Masses CVS'!AO82/'Effectifs CVS moyens'!AO82</f>
        <v>6094.1999863962847</v>
      </c>
      <c r="AP82" s="67">
        <f>'Masses CVS'!AP82/'Effectifs CVS moyens'!AP82</f>
        <v>4916.0493761365042</v>
      </c>
      <c r="AQ82" s="67">
        <f>'Masses CVS'!AQ82/'Effectifs CVS moyens'!AQ82</f>
        <v>11673.534014457806</v>
      </c>
      <c r="AR82" s="67">
        <f>'Masses CVS'!AR82/'Effectifs CVS moyens'!AR82</f>
        <v>10392.780575430956</v>
      </c>
      <c r="AS82" s="67">
        <f>'Masses CVS'!AS82/'Effectifs CVS moyens'!AS82</f>
        <v>11662.516367734792</v>
      </c>
      <c r="AT82" s="67">
        <f>'Masses CVS'!AT82/'Effectifs CVS moyens'!AT82</f>
        <v>12360.305862970612</v>
      </c>
      <c r="AU82" s="67">
        <f>'Masses CVS'!AU82/'Effectifs CVS moyens'!AU82</f>
        <v>7791.7185667446438</v>
      </c>
      <c r="AV82" s="67">
        <f>'Masses CVS'!AV82/'Effectifs CVS moyens'!AV82</f>
        <v>10996.018533462844</v>
      </c>
      <c r="AW82" s="67">
        <f>'Masses CVS'!AW82/'Effectifs CVS moyens'!AW82</f>
        <v>12518.323395676111</v>
      </c>
      <c r="AX82" s="67">
        <f>'Masses CVS'!AX82/'Effectifs CVS moyens'!AX82</f>
        <v>8435.5253464195393</v>
      </c>
      <c r="AY82" s="67">
        <f>'Masses CVS'!AY82/'Effectifs CVS moyens'!AY82</f>
        <v>5836.3405887184545</v>
      </c>
      <c r="AZ82" s="67">
        <f>'Masses CVS'!AZ82/'Effectifs CVS moyens'!AZ82</f>
        <v>8540.2066029431426</v>
      </c>
      <c r="BA82" s="67">
        <f>'Masses CVS'!BA82/'Effectifs CVS moyens'!BA82</f>
        <v>5628.9611424584591</v>
      </c>
      <c r="BB82" s="67">
        <f>'Masses CVS'!BB82/'Effectifs CVS moyens'!BB82</f>
        <v>6788.3306108933803</v>
      </c>
      <c r="BC82" s="67">
        <f>'Masses CVS'!BC82/'Effectifs CVS moyens'!BC82</f>
        <v>4974.9000573514486</v>
      </c>
      <c r="BD82" s="67">
        <f>'Masses CVS'!BD82/'Effectifs CVS moyens'!BD82</f>
        <v>6322.3459963037149</v>
      </c>
      <c r="BE82" s="67">
        <f>'Masses CVS'!BE82/'Effectifs CVS moyens'!BE82</f>
        <v>5487.7741988058197</v>
      </c>
      <c r="BF82" s="67" t="e">
        <f>'Masses CVS'!BF82/'Effectifs CVS moyens'!BF82</f>
        <v>#DIV/0!</v>
      </c>
      <c r="BG82" s="67">
        <f>'Masses CVS'!BG82/'Effectifs CVS moyens'!BG82</f>
        <v>5341.5981604121953</v>
      </c>
      <c r="BH82" s="67">
        <f>'Masses CVS'!BH82/'Effectifs CVS moyens'!BH82</f>
        <v>5185.1255075336248</v>
      </c>
    </row>
    <row r="83" spans="1:60" s="36" customFormat="1" x14ac:dyDescent="0.2">
      <c r="A83" s="140">
        <f t="shared" si="1"/>
        <v>42824</v>
      </c>
      <c r="B83" s="75">
        <f>'Masses CVS'!B83/'Effectifs CVS moyens'!B83</f>
        <v>7730.7144126136236</v>
      </c>
      <c r="C83" s="173">
        <f>'Masses CVS'!C83/'Effectifs CVS moyens'!C83</f>
        <v>7785.3085105118134</v>
      </c>
      <c r="D83" s="76">
        <f>'Masses CVS'!D83/'Effectifs CVS moyens'!D83</f>
        <v>9229.1699097100118</v>
      </c>
      <c r="E83" s="69">
        <f>'Masses CVS'!E83/'Effectifs CVS moyens'!E83</f>
        <v>6770.1189677878774</v>
      </c>
      <c r="F83" s="69">
        <f>'Masses CVS'!F83/'Effectifs CVS moyens'!F83</f>
        <v>7498.0418584487961</v>
      </c>
      <c r="G83" s="69">
        <f>'Masses CVS'!G83/'Effectifs CVS moyens'!G83</f>
        <v>7558.190114405711</v>
      </c>
      <c r="H83" s="69">
        <f>'Masses CVS'!H83/'Effectifs CVS moyens'!H83</f>
        <v>6411.5520618389728</v>
      </c>
      <c r="I83" s="78">
        <f>'Masses CVS'!I83/'Effectifs CVS moyens'!I83</f>
        <v>8003.9155907884533</v>
      </c>
      <c r="J83" s="69">
        <f>'Masses CVS'!J83/'Effectifs CVS moyens'!J83</f>
        <v>5878.5592583295938</v>
      </c>
      <c r="K83" s="69">
        <f>'Masses CVS'!K83/'Effectifs CVS moyens'!K83</f>
        <v>7924.5582216547655</v>
      </c>
      <c r="L83" s="69">
        <f>'Masses CVS'!L83/'Effectifs CVS moyens'!L83</f>
        <v>53155.186125098669</v>
      </c>
      <c r="M83" s="69">
        <f>'Masses CVS'!M83/'Effectifs CVS moyens'!M83</f>
        <v>8964.4695207173645</v>
      </c>
      <c r="N83" s="69">
        <f>'Masses CVS'!N83/'Effectifs CVS moyens'!N83</f>
        <v>7078.0149951391531</v>
      </c>
      <c r="O83" s="69">
        <f>'Masses CVS'!O83/'Effectifs CVS moyens'!O83</f>
        <v>7430.1219470424603</v>
      </c>
      <c r="P83" s="69">
        <f>'Masses CVS'!P83/'Effectifs CVS moyens'!P83</f>
        <v>7968.5049035177035</v>
      </c>
      <c r="Q83" s="69">
        <f>'Masses CVS'!Q83/'Effectifs CVS moyens'!Q83</f>
        <v>14121.515632674389</v>
      </c>
      <c r="R83" s="69">
        <f>'Masses CVS'!R83/'Effectifs CVS moyens'!R83</f>
        <v>11336.608126081988</v>
      </c>
      <c r="S83" s="69">
        <f>'Masses CVS'!S83/'Effectifs CVS moyens'!S83</f>
        <v>12077.129564036064</v>
      </c>
      <c r="T83" s="69">
        <f>'Masses CVS'!T83/'Effectifs CVS moyens'!T83</f>
        <v>8684.4168369787567</v>
      </c>
      <c r="U83" s="69">
        <f>'Masses CVS'!U83/'Effectifs CVS moyens'!U83</f>
        <v>8445.898769669413</v>
      </c>
      <c r="V83" s="69">
        <f>'Masses CVS'!V83/'Effectifs CVS moyens'!V83</f>
        <v>11791.730491040371</v>
      </c>
      <c r="W83" s="69">
        <f>'Masses CVS'!W83/'Effectifs CVS moyens'!W83</f>
        <v>9933.5921435164582</v>
      </c>
      <c r="X83" s="69">
        <f>'Masses CVS'!X83/'Effectifs CVS moyens'!X83</f>
        <v>9828.0493859789276</v>
      </c>
      <c r="Y83" s="69">
        <f>'Masses CVS'!Y83/'Effectifs CVS moyens'!Y83</f>
        <v>10962.747159537937</v>
      </c>
      <c r="Z83" s="69">
        <f>'Masses CVS'!Z83/'Effectifs CVS moyens'!Z83</f>
        <v>9783.5330973309465</v>
      </c>
      <c r="AA83" s="69">
        <f>'Masses CVS'!AA83/'Effectifs CVS moyens'!AA83</f>
        <v>12479.571961566584</v>
      </c>
      <c r="AB83" s="69">
        <f>'Masses CVS'!AB83/'Effectifs CVS moyens'!AB83</f>
        <v>8668.9965815083815</v>
      </c>
      <c r="AC83" s="69">
        <f>'Masses CVS'!AC83/'Effectifs CVS moyens'!AC83</f>
        <v>12576.976506497278</v>
      </c>
      <c r="AD83" s="69">
        <f>'Masses CVS'!AD83/'Effectifs CVS moyens'!AD83</f>
        <v>7986.2030600980988</v>
      </c>
      <c r="AE83" s="69">
        <f>'Masses CVS'!AE83/'Effectifs CVS moyens'!AE83</f>
        <v>6770.1189677878774</v>
      </c>
      <c r="AF83" s="69">
        <f>'Masses CVS'!AF83/'Effectifs CVS moyens'!AF83</f>
        <v>8305.0984716392031</v>
      </c>
      <c r="AG83" s="69">
        <f>'Masses CVS'!AG83/'Effectifs CVS moyens'!AG83</f>
        <v>7994.7184776261838</v>
      </c>
      <c r="AH83" s="69">
        <f>'Masses CVS'!AH83/'Effectifs CVS moyens'!AH83</f>
        <v>6371.484649955667</v>
      </c>
      <c r="AI83" s="69">
        <f>'Masses CVS'!AI83/'Effectifs CVS moyens'!AI83</f>
        <v>7192.3794039336599</v>
      </c>
      <c r="AJ83" s="69">
        <f>'Masses CVS'!AJ83/'Effectifs CVS moyens'!AJ83</f>
        <v>7507.0411729872849</v>
      </c>
      <c r="AK83" s="69">
        <f>'Masses CVS'!AK83/'Effectifs CVS moyens'!AK83</f>
        <v>9662.1868385459911</v>
      </c>
      <c r="AL83" s="69">
        <f>'Masses CVS'!AL83/'Effectifs CVS moyens'!AL83</f>
        <v>5781.8915009607645</v>
      </c>
      <c r="AM83" s="69">
        <f>'Masses CVS'!AM83/'Effectifs CVS moyens'!AM83</f>
        <v>7662.4296724451551</v>
      </c>
      <c r="AN83" s="69">
        <f>'Masses CVS'!AN83/'Effectifs CVS moyens'!AN83</f>
        <v>5199.9112353068112</v>
      </c>
      <c r="AO83" s="69">
        <f>'Masses CVS'!AO83/'Effectifs CVS moyens'!AO83</f>
        <v>6106.7918731233649</v>
      </c>
      <c r="AP83" s="69">
        <f>'Masses CVS'!AP83/'Effectifs CVS moyens'!AP83</f>
        <v>4930.6151668014909</v>
      </c>
      <c r="AQ83" s="69">
        <f>'Masses CVS'!AQ83/'Effectifs CVS moyens'!AQ83</f>
        <v>11880.351873391743</v>
      </c>
      <c r="AR83" s="69">
        <f>'Masses CVS'!AR83/'Effectifs CVS moyens'!AR83</f>
        <v>10569.86472367128</v>
      </c>
      <c r="AS83" s="69">
        <f>'Masses CVS'!AS83/'Effectifs CVS moyens'!AS83</f>
        <v>11815.056276115971</v>
      </c>
      <c r="AT83" s="69">
        <f>'Masses CVS'!AT83/'Effectifs CVS moyens'!AT83</f>
        <v>12441.228199035562</v>
      </c>
      <c r="AU83" s="69">
        <f>'Masses CVS'!AU83/'Effectifs CVS moyens'!AU83</f>
        <v>7939.6381617905045</v>
      </c>
      <c r="AV83" s="69">
        <f>'Masses CVS'!AV83/'Effectifs CVS moyens'!AV83</f>
        <v>11282.988613628953</v>
      </c>
      <c r="AW83" s="69">
        <f>'Masses CVS'!AW83/'Effectifs CVS moyens'!AW83</f>
        <v>12863.745261015054</v>
      </c>
      <c r="AX83" s="69">
        <f>'Masses CVS'!AX83/'Effectifs CVS moyens'!AX83</f>
        <v>8564.0727754308191</v>
      </c>
      <c r="AY83" s="69">
        <f>'Masses CVS'!AY83/'Effectifs CVS moyens'!AY83</f>
        <v>5860.34851452372</v>
      </c>
      <c r="AZ83" s="69">
        <f>'Masses CVS'!AZ83/'Effectifs CVS moyens'!AZ83</f>
        <v>8606.8733257268796</v>
      </c>
      <c r="BA83" s="69">
        <f>'Masses CVS'!BA83/'Effectifs CVS moyens'!BA83</f>
        <v>5775.3153386981394</v>
      </c>
      <c r="BB83" s="69">
        <f>'Masses CVS'!BB83/'Effectifs CVS moyens'!BB83</f>
        <v>6848.860901571943</v>
      </c>
      <c r="BC83" s="69">
        <f>'Masses CVS'!BC83/'Effectifs CVS moyens'!BC83</f>
        <v>4986.5553313608207</v>
      </c>
      <c r="BD83" s="69">
        <f>'Masses CVS'!BD83/'Effectifs CVS moyens'!BD83</f>
        <v>6498.8969704452684</v>
      </c>
      <c r="BE83" s="69">
        <f>'Masses CVS'!BE83/'Effectifs CVS moyens'!BE83</f>
        <v>5514.5707610467407</v>
      </c>
      <c r="BF83" s="69" t="e">
        <f>'Masses CVS'!BF83/'Effectifs CVS moyens'!BF83</f>
        <v>#DIV/0!</v>
      </c>
      <c r="BG83" s="69">
        <f>'Masses CVS'!BG83/'Effectifs CVS moyens'!BG83</f>
        <v>5365.2522155510715</v>
      </c>
      <c r="BH83" s="69">
        <f>'Masses CVS'!BH83/'Effectifs CVS moyens'!BH83</f>
        <v>5230.2794849397415</v>
      </c>
    </row>
    <row r="84" spans="1:60" s="36" customFormat="1" x14ac:dyDescent="0.2">
      <c r="A84" s="138">
        <f t="shared" si="1"/>
        <v>42916</v>
      </c>
      <c r="B84" s="75">
        <f>'Masses CVS'!B84/'Effectifs CVS moyens'!B84</f>
        <v>7769.6732097767781</v>
      </c>
      <c r="C84" s="173">
        <f>'Masses CVS'!C84/'Effectifs CVS moyens'!C84</f>
        <v>7825.6261758243554</v>
      </c>
      <c r="D84" s="76">
        <f>'Masses CVS'!D84/'Effectifs CVS moyens'!D84</f>
        <v>9305.3350754102867</v>
      </c>
      <c r="E84" s="69">
        <f>'Masses CVS'!E84/'Effectifs CVS moyens'!E84</f>
        <v>6791.009953957474</v>
      </c>
      <c r="F84" s="69">
        <f>'Masses CVS'!F84/'Effectifs CVS moyens'!F84</f>
        <v>7532.3435311893181</v>
      </c>
      <c r="G84" s="69">
        <f>'Masses CVS'!G84/'Effectifs CVS moyens'!G84</f>
        <v>7593.6643961387526</v>
      </c>
      <c r="H84" s="69">
        <f>'Masses CVS'!H84/'Effectifs CVS moyens'!H84</f>
        <v>6454.8124621851111</v>
      </c>
      <c r="I84" s="78">
        <f>'Masses CVS'!I84/'Effectifs CVS moyens'!I84</f>
        <v>8043.7687785979742</v>
      </c>
      <c r="J84" s="69">
        <f>'Masses CVS'!J84/'Effectifs CVS moyens'!J84</f>
        <v>5905.7477069558045</v>
      </c>
      <c r="K84" s="69">
        <f>'Masses CVS'!K84/'Effectifs CVS moyens'!K84</f>
        <v>7961.0267255025419</v>
      </c>
      <c r="L84" s="69">
        <f>'Masses CVS'!L84/'Effectifs CVS moyens'!L84</f>
        <v>34883.298300278962</v>
      </c>
      <c r="M84" s="69">
        <f>'Masses CVS'!M84/'Effectifs CVS moyens'!M84</f>
        <v>8881.9333557350928</v>
      </c>
      <c r="N84" s="69">
        <f>'Masses CVS'!N84/'Effectifs CVS moyens'!N84</f>
        <v>7117.8511082203213</v>
      </c>
      <c r="O84" s="69">
        <f>'Masses CVS'!O84/'Effectifs CVS moyens'!O84</f>
        <v>7468.2068506769192</v>
      </c>
      <c r="P84" s="69">
        <f>'Masses CVS'!P84/'Effectifs CVS moyens'!P84</f>
        <v>8038.8797765314894</v>
      </c>
      <c r="Q84" s="69">
        <f>'Masses CVS'!Q84/'Effectifs CVS moyens'!Q84</f>
        <v>14363.545818271405</v>
      </c>
      <c r="R84" s="69">
        <f>'Masses CVS'!R84/'Effectifs CVS moyens'!R84</f>
        <v>11456.411051379611</v>
      </c>
      <c r="S84" s="69">
        <f>'Masses CVS'!S84/'Effectifs CVS moyens'!S84</f>
        <v>12381.701691342594</v>
      </c>
      <c r="T84" s="69">
        <f>'Masses CVS'!T84/'Effectifs CVS moyens'!T84</f>
        <v>8754.0276624693088</v>
      </c>
      <c r="U84" s="69">
        <f>'Masses CVS'!U84/'Effectifs CVS moyens'!U84</f>
        <v>8465.7862621636814</v>
      </c>
      <c r="V84" s="69">
        <f>'Masses CVS'!V84/'Effectifs CVS moyens'!V84</f>
        <v>11801.459451923374</v>
      </c>
      <c r="W84" s="69">
        <f>'Masses CVS'!W84/'Effectifs CVS moyens'!W84</f>
        <v>9941.6256326412895</v>
      </c>
      <c r="X84" s="69">
        <f>'Masses CVS'!X84/'Effectifs CVS moyens'!X84</f>
        <v>9848.0459958623869</v>
      </c>
      <c r="Y84" s="69">
        <f>'Masses CVS'!Y84/'Effectifs CVS moyens'!Y84</f>
        <v>11091.441027411282</v>
      </c>
      <c r="Z84" s="69">
        <f>'Masses CVS'!Z84/'Effectifs CVS moyens'!Z84</f>
        <v>9811.2726511447527</v>
      </c>
      <c r="AA84" s="69">
        <f>'Masses CVS'!AA84/'Effectifs CVS moyens'!AA84</f>
        <v>12728.936422213419</v>
      </c>
      <c r="AB84" s="69">
        <f>'Masses CVS'!AB84/'Effectifs CVS moyens'!AB84</f>
        <v>8720.9145599361618</v>
      </c>
      <c r="AC84" s="69">
        <f>'Masses CVS'!AC84/'Effectifs CVS moyens'!AC84</f>
        <v>12951.78209554404</v>
      </c>
      <c r="AD84" s="69">
        <f>'Masses CVS'!AD84/'Effectifs CVS moyens'!AD84</f>
        <v>8027.4579110820778</v>
      </c>
      <c r="AE84" s="69">
        <f>'Masses CVS'!AE84/'Effectifs CVS moyens'!AE84</f>
        <v>6791.009953957474</v>
      </c>
      <c r="AF84" s="69">
        <f>'Masses CVS'!AF84/'Effectifs CVS moyens'!AF84</f>
        <v>8362.8307000658751</v>
      </c>
      <c r="AG84" s="69">
        <f>'Masses CVS'!AG84/'Effectifs CVS moyens'!AG84</f>
        <v>8045.9539757177054</v>
      </c>
      <c r="AH84" s="69">
        <f>'Masses CVS'!AH84/'Effectifs CVS moyens'!AH84</f>
        <v>6382.6728881636609</v>
      </c>
      <c r="AI84" s="69">
        <f>'Masses CVS'!AI84/'Effectifs CVS moyens'!AI84</f>
        <v>7245.0627756773411</v>
      </c>
      <c r="AJ84" s="69">
        <f>'Masses CVS'!AJ84/'Effectifs CVS moyens'!AJ84</f>
        <v>7536.4871833820134</v>
      </c>
      <c r="AK84" s="69">
        <f>'Masses CVS'!AK84/'Effectifs CVS moyens'!AK84</f>
        <v>9702.2960682064768</v>
      </c>
      <c r="AL84" s="69">
        <f>'Masses CVS'!AL84/'Effectifs CVS moyens'!AL84</f>
        <v>5846.7713285934396</v>
      </c>
      <c r="AM84" s="69">
        <f>'Masses CVS'!AM84/'Effectifs CVS moyens'!AM84</f>
        <v>7740.3162992834505</v>
      </c>
      <c r="AN84" s="69">
        <f>'Masses CVS'!AN84/'Effectifs CVS moyens'!AN84</f>
        <v>5240.3886512437175</v>
      </c>
      <c r="AO84" s="69">
        <f>'Masses CVS'!AO84/'Effectifs CVS moyens'!AO84</f>
        <v>6152.3188192090847</v>
      </c>
      <c r="AP84" s="69">
        <f>'Masses CVS'!AP84/'Effectifs CVS moyens'!AP84</f>
        <v>4970.312342371416</v>
      </c>
      <c r="AQ84" s="69">
        <f>'Masses CVS'!AQ84/'Effectifs CVS moyens'!AQ84</f>
        <v>11974.017471340876</v>
      </c>
      <c r="AR84" s="69">
        <f>'Masses CVS'!AR84/'Effectifs CVS moyens'!AR84</f>
        <v>10531.31093702364</v>
      </c>
      <c r="AS84" s="69">
        <f>'Masses CVS'!AS84/'Effectifs CVS moyens'!AS84</f>
        <v>11852.739138833724</v>
      </c>
      <c r="AT84" s="69">
        <f>'Masses CVS'!AT84/'Effectifs CVS moyens'!AT84</f>
        <v>12487.733416365665</v>
      </c>
      <c r="AU84" s="69">
        <f>'Masses CVS'!AU84/'Effectifs CVS moyens'!AU84</f>
        <v>7932.4723400113362</v>
      </c>
      <c r="AV84" s="69">
        <f>'Masses CVS'!AV84/'Effectifs CVS moyens'!AV84</f>
        <v>11253.323941987448</v>
      </c>
      <c r="AW84" s="69">
        <f>'Masses CVS'!AW84/'Effectifs CVS moyens'!AW84</f>
        <v>12747.637627066004</v>
      </c>
      <c r="AX84" s="69">
        <f>'Masses CVS'!AX84/'Effectifs CVS moyens'!AX84</f>
        <v>8572.6312084724686</v>
      </c>
      <c r="AY84" s="69">
        <f>'Masses CVS'!AY84/'Effectifs CVS moyens'!AY84</f>
        <v>5897.0920345905643</v>
      </c>
      <c r="AZ84" s="69">
        <f>'Masses CVS'!AZ84/'Effectifs CVS moyens'!AZ84</f>
        <v>8633.4861676696801</v>
      </c>
      <c r="BA84" s="69">
        <f>'Masses CVS'!BA84/'Effectifs CVS moyens'!BA84</f>
        <v>5795.1899465526212</v>
      </c>
      <c r="BB84" s="69">
        <f>'Masses CVS'!BB84/'Effectifs CVS moyens'!BB84</f>
        <v>6897.6289893507783</v>
      </c>
      <c r="BC84" s="69">
        <f>'Masses CVS'!BC84/'Effectifs CVS moyens'!BC84</f>
        <v>5010.9099612866867</v>
      </c>
      <c r="BD84" s="69">
        <f>'Masses CVS'!BD84/'Effectifs CVS moyens'!BD84</f>
        <v>6562.7095658649323</v>
      </c>
      <c r="BE84" s="69">
        <f>'Masses CVS'!BE84/'Effectifs CVS moyens'!BE84</f>
        <v>5519.9545556024723</v>
      </c>
      <c r="BF84" s="69" t="e">
        <f>'Masses CVS'!BF84/'Effectifs CVS moyens'!BF84</f>
        <v>#DIV/0!</v>
      </c>
      <c r="BG84" s="69">
        <f>'Masses CVS'!BG84/'Effectifs CVS moyens'!BG84</f>
        <v>5402.7706988192485</v>
      </c>
      <c r="BH84" s="69">
        <f>'Masses CVS'!BH84/'Effectifs CVS moyens'!BH84</f>
        <v>5256.8939060279572</v>
      </c>
    </row>
    <row r="85" spans="1:60" s="36" customFormat="1" x14ac:dyDescent="0.2">
      <c r="A85" s="138">
        <f t="shared" si="1"/>
        <v>43008</v>
      </c>
      <c r="B85" s="75">
        <f>'Masses CVS'!B85/'Effectifs CVS moyens'!B85</f>
        <v>7774.4342439901002</v>
      </c>
      <c r="C85" s="173">
        <f>'Masses CVS'!C85/'Effectifs CVS moyens'!C85</f>
        <v>7832.5564354437483</v>
      </c>
      <c r="D85" s="76">
        <f>'Masses CVS'!D85/'Effectifs CVS moyens'!D85</f>
        <v>9312.6363381024512</v>
      </c>
      <c r="E85" s="69">
        <f>'Masses CVS'!E85/'Effectifs CVS moyens'!E85</f>
        <v>6752.4726792101019</v>
      </c>
      <c r="F85" s="69">
        <f>'Masses CVS'!F85/'Effectifs CVS moyens'!F85</f>
        <v>7542.6605067147284</v>
      </c>
      <c r="G85" s="69">
        <f>'Masses CVS'!G85/'Effectifs CVS moyens'!G85</f>
        <v>7606.8901421278688</v>
      </c>
      <c r="H85" s="69">
        <f>'Masses CVS'!H85/'Effectifs CVS moyens'!H85</f>
        <v>6436.4339875343903</v>
      </c>
      <c r="I85" s="78">
        <f>'Masses CVS'!I85/'Effectifs CVS moyens'!I85</f>
        <v>8043.7733389671093</v>
      </c>
      <c r="J85" s="69">
        <f>'Masses CVS'!J85/'Effectifs CVS moyens'!J85</f>
        <v>5933.8488279420135</v>
      </c>
      <c r="K85" s="69">
        <f>'Masses CVS'!K85/'Effectifs CVS moyens'!K85</f>
        <v>7969.2655711810385</v>
      </c>
      <c r="L85" s="69">
        <f>'Masses CVS'!L85/'Effectifs CVS moyens'!L85</f>
        <v>28551.676271786389</v>
      </c>
      <c r="M85" s="69">
        <f>'Masses CVS'!M85/'Effectifs CVS moyens'!M85</f>
        <v>8877.0444333477026</v>
      </c>
      <c r="N85" s="69">
        <f>'Masses CVS'!N85/'Effectifs CVS moyens'!N85</f>
        <v>7131.1898330809017</v>
      </c>
      <c r="O85" s="69">
        <f>'Masses CVS'!O85/'Effectifs CVS moyens'!O85</f>
        <v>7448.2314324047693</v>
      </c>
      <c r="P85" s="69">
        <f>'Masses CVS'!P85/'Effectifs CVS moyens'!P85</f>
        <v>8023.1916127912291</v>
      </c>
      <c r="Q85" s="69">
        <f>'Masses CVS'!Q85/'Effectifs CVS moyens'!Q85</f>
        <v>14610.877800606508</v>
      </c>
      <c r="R85" s="69">
        <f>'Masses CVS'!R85/'Effectifs CVS moyens'!R85</f>
        <v>11452.277881958655</v>
      </c>
      <c r="S85" s="69">
        <f>'Masses CVS'!S85/'Effectifs CVS moyens'!S85</f>
        <v>12162.560842896017</v>
      </c>
      <c r="T85" s="69">
        <f>'Masses CVS'!T85/'Effectifs CVS moyens'!T85</f>
        <v>8762.4108339352642</v>
      </c>
      <c r="U85" s="69">
        <f>'Masses CVS'!U85/'Effectifs CVS moyens'!U85</f>
        <v>8507.6220577056702</v>
      </c>
      <c r="V85" s="69">
        <f>'Masses CVS'!V85/'Effectifs CVS moyens'!V85</f>
        <v>12034.51028481621</v>
      </c>
      <c r="W85" s="69">
        <f>'Masses CVS'!W85/'Effectifs CVS moyens'!W85</f>
        <v>9974.4109398525197</v>
      </c>
      <c r="X85" s="69">
        <f>'Masses CVS'!X85/'Effectifs CVS moyens'!X85</f>
        <v>9844.155181702039</v>
      </c>
      <c r="Y85" s="69">
        <f>'Masses CVS'!Y85/'Effectifs CVS moyens'!Y85</f>
        <v>11144.577983602683</v>
      </c>
      <c r="Z85" s="69">
        <f>'Masses CVS'!Z85/'Effectifs CVS moyens'!Z85</f>
        <v>9818.1237423356943</v>
      </c>
      <c r="AA85" s="69">
        <f>'Masses CVS'!AA85/'Effectifs CVS moyens'!AA85</f>
        <v>12830.451268512355</v>
      </c>
      <c r="AB85" s="69">
        <f>'Masses CVS'!AB85/'Effectifs CVS moyens'!AB85</f>
        <v>8748.5093067167181</v>
      </c>
      <c r="AC85" s="69">
        <f>'Masses CVS'!AC85/'Effectifs CVS moyens'!AC85</f>
        <v>12736.889386983719</v>
      </c>
      <c r="AD85" s="69">
        <f>'Masses CVS'!AD85/'Effectifs CVS moyens'!AD85</f>
        <v>8049.3699529839278</v>
      </c>
      <c r="AE85" s="69">
        <f>'Masses CVS'!AE85/'Effectifs CVS moyens'!AE85</f>
        <v>6752.4726792101019</v>
      </c>
      <c r="AF85" s="69">
        <f>'Masses CVS'!AF85/'Effectifs CVS moyens'!AF85</f>
        <v>8317.3176022419375</v>
      </c>
      <c r="AG85" s="69">
        <f>'Masses CVS'!AG85/'Effectifs CVS moyens'!AG85</f>
        <v>7907.9527535901079</v>
      </c>
      <c r="AH85" s="69">
        <f>'Masses CVS'!AH85/'Effectifs CVS moyens'!AH85</f>
        <v>6358.7562718350409</v>
      </c>
      <c r="AI85" s="69">
        <f>'Masses CVS'!AI85/'Effectifs CVS moyens'!AI85</f>
        <v>7237.0162064584292</v>
      </c>
      <c r="AJ85" s="69">
        <f>'Masses CVS'!AJ85/'Effectifs CVS moyens'!AJ85</f>
        <v>7546.819859991836</v>
      </c>
      <c r="AK85" s="69">
        <f>'Masses CVS'!AK85/'Effectifs CVS moyens'!AK85</f>
        <v>9707.6847626866092</v>
      </c>
      <c r="AL85" s="69">
        <f>'Masses CVS'!AL85/'Effectifs CVS moyens'!AL85</f>
        <v>5831.2195341507131</v>
      </c>
      <c r="AM85" s="69">
        <f>'Masses CVS'!AM85/'Effectifs CVS moyens'!AM85</f>
        <v>7705.4393452218819</v>
      </c>
      <c r="AN85" s="69">
        <f>'Masses CVS'!AN85/'Effectifs CVS moyens'!AN85</f>
        <v>5237.0473842046131</v>
      </c>
      <c r="AO85" s="69">
        <f>'Masses CVS'!AO85/'Effectifs CVS moyens'!AO85</f>
        <v>6130.6692420859699</v>
      </c>
      <c r="AP85" s="69">
        <f>'Masses CVS'!AP85/'Effectifs CVS moyens'!AP85</f>
        <v>4972.3479491815024</v>
      </c>
      <c r="AQ85" s="69">
        <f>'Masses CVS'!AQ85/'Effectifs CVS moyens'!AQ85</f>
        <v>12018.775701030701</v>
      </c>
      <c r="AR85" s="69">
        <f>'Masses CVS'!AR85/'Effectifs CVS moyens'!AR85</f>
        <v>10710.885950501864</v>
      </c>
      <c r="AS85" s="69">
        <f>'Masses CVS'!AS85/'Effectifs CVS moyens'!AS85</f>
        <v>11852.710212628352</v>
      </c>
      <c r="AT85" s="69">
        <f>'Masses CVS'!AT85/'Effectifs CVS moyens'!AT85</f>
        <v>12496.920353485202</v>
      </c>
      <c r="AU85" s="69">
        <f>'Masses CVS'!AU85/'Effectifs CVS moyens'!AU85</f>
        <v>7984.5207119725692</v>
      </c>
      <c r="AV85" s="69">
        <f>'Masses CVS'!AV85/'Effectifs CVS moyens'!AV85</f>
        <v>11294.289532107327</v>
      </c>
      <c r="AW85" s="69">
        <f>'Masses CVS'!AW85/'Effectifs CVS moyens'!AW85</f>
        <v>12715.195025742212</v>
      </c>
      <c r="AX85" s="69">
        <f>'Masses CVS'!AX85/'Effectifs CVS moyens'!AX85</f>
        <v>8627.4611413782513</v>
      </c>
      <c r="AY85" s="69">
        <f>'Masses CVS'!AY85/'Effectifs CVS moyens'!AY85</f>
        <v>5903.0638427549047</v>
      </c>
      <c r="AZ85" s="69">
        <f>'Masses CVS'!AZ85/'Effectifs CVS moyens'!AZ85</f>
        <v>8628.0503709853747</v>
      </c>
      <c r="BA85" s="69">
        <f>'Masses CVS'!BA85/'Effectifs CVS moyens'!BA85</f>
        <v>5862.4695415570104</v>
      </c>
      <c r="BB85" s="69">
        <f>'Masses CVS'!BB85/'Effectifs CVS moyens'!BB85</f>
        <v>6919.1153392149054</v>
      </c>
      <c r="BC85" s="69">
        <f>'Masses CVS'!BC85/'Effectifs CVS moyens'!BC85</f>
        <v>5035.4441192756994</v>
      </c>
      <c r="BD85" s="69">
        <f>'Masses CVS'!BD85/'Effectifs CVS moyens'!BD85</f>
        <v>6733.384720329349</v>
      </c>
      <c r="BE85" s="69">
        <f>'Masses CVS'!BE85/'Effectifs CVS moyens'!BE85</f>
        <v>5560.9071759208846</v>
      </c>
      <c r="BF85" s="69" t="e">
        <f>'Masses CVS'!BF85/'Effectifs CVS moyens'!BF85</f>
        <v>#DIV/0!</v>
      </c>
      <c r="BG85" s="69">
        <f>'Masses CVS'!BG85/'Effectifs CVS moyens'!BG85</f>
        <v>5434.7424942686994</v>
      </c>
      <c r="BH85" s="69">
        <f>'Masses CVS'!BH85/'Effectifs CVS moyens'!BH85</f>
        <v>5294.006699564181</v>
      </c>
    </row>
    <row r="86" spans="1:60" s="36" customFormat="1" ht="12" thickBot="1" x14ac:dyDescent="0.25">
      <c r="A86" s="139">
        <f t="shared" si="1"/>
        <v>43099</v>
      </c>
      <c r="B86" s="65">
        <f>'Masses CVS'!B86/'Effectifs CVS moyens'!B86</f>
        <v>7813.8428913613498</v>
      </c>
      <c r="C86" s="180">
        <f>'Masses CVS'!C86/'Effectifs CVS moyens'!C86</f>
        <v>7878.9672641744546</v>
      </c>
      <c r="D86" s="66">
        <f>'Masses CVS'!D86/'Effectifs CVS moyens'!D86</f>
        <v>9327.7419064290098</v>
      </c>
      <c r="E86" s="67">
        <f>'Masses CVS'!E86/'Effectifs CVS moyens'!E86</f>
        <v>6873.920828994027</v>
      </c>
      <c r="F86" s="67">
        <f>'Masses CVS'!F86/'Effectifs CVS moyens'!F86</f>
        <v>7580.3219804010478</v>
      </c>
      <c r="G86" s="67">
        <f>'Masses CVS'!G86/'Effectifs CVS moyens'!G86</f>
        <v>7653.1276272502673</v>
      </c>
      <c r="H86" s="67">
        <f>'Masses CVS'!H86/'Effectifs CVS moyens'!H86</f>
        <v>6389.9660488322797</v>
      </c>
      <c r="I86" s="68">
        <f>'Masses CVS'!I86/'Effectifs CVS moyens'!I86</f>
        <v>8083.3644970517889</v>
      </c>
      <c r="J86" s="67">
        <f>'Masses CVS'!J86/'Effectifs CVS moyens'!J86</f>
        <v>5962.3565153549089</v>
      </c>
      <c r="K86" s="67">
        <f>'Masses CVS'!K86/'Effectifs CVS moyens'!K86</f>
        <v>8018.5089191927718</v>
      </c>
      <c r="L86" s="67">
        <f>'Masses CVS'!L86/'Effectifs CVS moyens'!L86</f>
        <v>36226.579492970224</v>
      </c>
      <c r="M86" s="67">
        <f>'Masses CVS'!M86/'Effectifs CVS moyens'!M86</f>
        <v>9043.442586138337</v>
      </c>
      <c r="N86" s="67">
        <f>'Masses CVS'!N86/'Effectifs CVS moyens'!N86</f>
        <v>7181.6108916347885</v>
      </c>
      <c r="O86" s="67">
        <f>'Masses CVS'!O86/'Effectifs CVS moyens'!O86</f>
        <v>7532.1243489564322</v>
      </c>
      <c r="P86" s="67">
        <f>'Masses CVS'!P86/'Effectifs CVS moyens'!P86</f>
        <v>8039.8090496272516</v>
      </c>
      <c r="Q86" s="67">
        <f>'Masses CVS'!Q86/'Effectifs CVS moyens'!Q86</f>
        <v>14931.290193031942</v>
      </c>
      <c r="R86" s="67">
        <f>'Masses CVS'!R86/'Effectifs CVS moyens'!R86</f>
        <v>11387.217582954438</v>
      </c>
      <c r="S86" s="67">
        <f>'Masses CVS'!S86/'Effectifs CVS moyens'!S86</f>
        <v>12150.502592645475</v>
      </c>
      <c r="T86" s="67">
        <f>'Masses CVS'!T86/'Effectifs CVS moyens'!T86</f>
        <v>8798.3980981070108</v>
      </c>
      <c r="U86" s="67">
        <f>'Masses CVS'!U86/'Effectifs CVS moyens'!U86</f>
        <v>8518.4315939730786</v>
      </c>
      <c r="V86" s="67">
        <f>'Masses CVS'!V86/'Effectifs CVS moyens'!V86</f>
        <v>11852.444606933057</v>
      </c>
      <c r="W86" s="67">
        <f>'Masses CVS'!W86/'Effectifs CVS moyens'!W86</f>
        <v>10030.308785523575</v>
      </c>
      <c r="X86" s="67">
        <f>'Masses CVS'!X86/'Effectifs CVS moyens'!X86</f>
        <v>9896.395428313861</v>
      </c>
      <c r="Y86" s="67">
        <f>'Masses CVS'!Y86/'Effectifs CVS moyens'!Y86</f>
        <v>11110.44685010449</v>
      </c>
      <c r="Z86" s="67">
        <f>'Masses CVS'!Z86/'Effectifs CVS moyens'!Z86</f>
        <v>9861.6381409326641</v>
      </c>
      <c r="AA86" s="67">
        <f>'Masses CVS'!AA86/'Effectifs CVS moyens'!AA86</f>
        <v>12683.473897420385</v>
      </c>
      <c r="AB86" s="67">
        <f>'Masses CVS'!AB86/'Effectifs CVS moyens'!AB86</f>
        <v>8820.0740731479727</v>
      </c>
      <c r="AC86" s="67">
        <f>'Masses CVS'!AC86/'Effectifs CVS moyens'!AC86</f>
        <v>12698.940017039626</v>
      </c>
      <c r="AD86" s="67">
        <f>'Masses CVS'!AD86/'Effectifs CVS moyens'!AD86</f>
        <v>8064.3062769677326</v>
      </c>
      <c r="AE86" s="67">
        <f>'Masses CVS'!AE86/'Effectifs CVS moyens'!AE86</f>
        <v>6873.920828994027</v>
      </c>
      <c r="AF86" s="67">
        <f>'Masses CVS'!AF86/'Effectifs CVS moyens'!AF86</f>
        <v>8412.8471230072009</v>
      </c>
      <c r="AG86" s="67">
        <f>'Masses CVS'!AG86/'Effectifs CVS moyens'!AG86</f>
        <v>8040.0784370247975</v>
      </c>
      <c r="AH86" s="67">
        <f>'Masses CVS'!AH86/'Effectifs CVS moyens'!AH86</f>
        <v>6483.5961857620259</v>
      </c>
      <c r="AI86" s="67">
        <f>'Masses CVS'!AI86/'Effectifs CVS moyens'!AI86</f>
        <v>7222.2544741018392</v>
      </c>
      <c r="AJ86" s="67">
        <f>'Masses CVS'!AJ86/'Effectifs CVS moyens'!AJ86</f>
        <v>7551.5088104666638</v>
      </c>
      <c r="AK86" s="67">
        <f>'Masses CVS'!AK86/'Effectifs CVS moyens'!AK86</f>
        <v>9631.4405891927127</v>
      </c>
      <c r="AL86" s="67">
        <f>'Masses CVS'!AL86/'Effectifs CVS moyens'!AL86</f>
        <v>5843.2660195956387</v>
      </c>
      <c r="AM86" s="67">
        <f>'Masses CVS'!AM86/'Effectifs CVS moyens'!AM86</f>
        <v>7743.4193520603358</v>
      </c>
      <c r="AN86" s="67">
        <f>'Masses CVS'!AN86/'Effectifs CVS moyens'!AN86</f>
        <v>5301.5660965333136</v>
      </c>
      <c r="AO86" s="67">
        <f>'Masses CVS'!AO86/'Effectifs CVS moyens'!AO86</f>
        <v>6224.4847109139255</v>
      </c>
      <c r="AP86" s="67">
        <f>'Masses CVS'!AP86/'Effectifs CVS moyens'!AP86</f>
        <v>5032.4971887580223</v>
      </c>
      <c r="AQ86" s="67">
        <f>'Masses CVS'!AQ86/'Effectifs CVS moyens'!AQ86</f>
        <v>12152.721515125062</v>
      </c>
      <c r="AR86" s="67">
        <f>'Masses CVS'!AR86/'Effectifs CVS moyens'!AR86</f>
        <v>11393.338249599949</v>
      </c>
      <c r="AS86" s="67">
        <f>'Masses CVS'!AS86/'Effectifs CVS moyens'!AS86</f>
        <v>11878.290076758474</v>
      </c>
      <c r="AT86" s="67">
        <f>'Masses CVS'!AT86/'Effectifs CVS moyens'!AT86</f>
        <v>12645.023935828891</v>
      </c>
      <c r="AU86" s="67">
        <f>'Masses CVS'!AU86/'Effectifs CVS moyens'!AU86</f>
        <v>8034.5766908393998</v>
      </c>
      <c r="AV86" s="67">
        <f>'Masses CVS'!AV86/'Effectifs CVS moyens'!AV86</f>
        <v>11256.397770549149</v>
      </c>
      <c r="AW86" s="67">
        <f>'Masses CVS'!AW86/'Effectifs CVS moyens'!AW86</f>
        <v>12835.669894601488</v>
      </c>
      <c r="AX86" s="67">
        <f>'Masses CVS'!AX86/'Effectifs CVS moyens'!AX86</f>
        <v>8787.894536386646</v>
      </c>
      <c r="AY86" s="67">
        <f>'Masses CVS'!AY86/'Effectifs CVS moyens'!AY86</f>
        <v>5931.7055128466955</v>
      </c>
      <c r="AZ86" s="67">
        <f>'Masses CVS'!AZ86/'Effectifs CVS moyens'!AZ86</f>
        <v>8588.1443194901549</v>
      </c>
      <c r="BA86" s="67">
        <f>'Masses CVS'!BA86/'Effectifs CVS moyens'!BA86</f>
        <v>5909.6622204679397</v>
      </c>
      <c r="BB86" s="67">
        <f>'Masses CVS'!BB86/'Effectifs CVS moyens'!BB86</f>
        <v>6951.4498369982311</v>
      </c>
      <c r="BC86" s="67">
        <f>'Masses CVS'!BC86/'Effectifs CVS moyens'!BC86</f>
        <v>5072.0048468731966</v>
      </c>
      <c r="BD86" s="67">
        <f>'Masses CVS'!BD86/'Effectifs CVS moyens'!BD86</f>
        <v>6806.5320094495291</v>
      </c>
      <c r="BE86" s="67">
        <f>'Masses CVS'!BE86/'Effectifs CVS moyens'!BE86</f>
        <v>5631.1675564354837</v>
      </c>
      <c r="BF86" s="67" t="e">
        <f>'Masses CVS'!BF86/'Effectifs CVS moyens'!BF86</f>
        <v>#DIV/0!</v>
      </c>
      <c r="BG86" s="67">
        <f>'Masses CVS'!BG86/'Effectifs CVS moyens'!BG86</f>
        <v>5497.667115817957</v>
      </c>
      <c r="BH86" s="67">
        <f>'Masses CVS'!BH86/'Effectifs CVS moyens'!BH86</f>
        <v>5352.5616691126006</v>
      </c>
    </row>
    <row r="87" spans="1:60" s="36" customFormat="1" x14ac:dyDescent="0.2">
      <c r="A87" s="140">
        <f t="shared" si="1"/>
        <v>43189</v>
      </c>
      <c r="B87" s="75">
        <f>'Masses CVS'!B87/'Effectifs CVS moyens'!B87</f>
        <v>7869.4976733777303</v>
      </c>
      <c r="C87" s="173">
        <f>'Masses CVS'!C87/'Effectifs CVS moyens'!C87</f>
        <v>7942.4621276848256</v>
      </c>
      <c r="D87" s="76">
        <f>'Masses CVS'!D87/'Effectifs CVS moyens'!D87</f>
        <v>9417.5192272432178</v>
      </c>
      <c r="E87" s="69">
        <f>'Masses CVS'!E87/'Effectifs CVS moyens'!E87</f>
        <v>6838.6939218377975</v>
      </c>
      <c r="F87" s="69">
        <f>'Masses CVS'!F87/'Effectifs CVS moyens'!F87</f>
        <v>7638.8261910261781</v>
      </c>
      <c r="G87" s="69">
        <f>'Masses CVS'!G87/'Effectifs CVS moyens'!G87</f>
        <v>7722.039748601911</v>
      </c>
      <c r="H87" s="69">
        <f>'Masses CVS'!H87/'Effectifs CVS moyens'!H87</f>
        <v>6297.6478354653227</v>
      </c>
      <c r="I87" s="78">
        <f>'Masses CVS'!I87/'Effectifs CVS moyens'!I87</f>
        <v>8142.9355855739814</v>
      </c>
      <c r="J87" s="69">
        <f>'Masses CVS'!J87/'Effectifs CVS moyens'!J87</f>
        <v>5984.3948462861308</v>
      </c>
      <c r="K87" s="69">
        <f>'Masses CVS'!K87/'Effectifs CVS moyens'!K87</f>
        <v>8096.2081274018283</v>
      </c>
      <c r="L87" s="69">
        <f>'Masses CVS'!L87/'Effectifs CVS moyens'!L87</f>
        <v>46534.11208917472</v>
      </c>
      <c r="M87" s="69">
        <f>'Masses CVS'!M87/'Effectifs CVS moyens'!M87</f>
        <v>9184.6736005495204</v>
      </c>
      <c r="N87" s="69">
        <f>'Masses CVS'!N87/'Effectifs CVS moyens'!N87</f>
        <v>7211.3213394364611</v>
      </c>
      <c r="O87" s="69">
        <f>'Masses CVS'!O87/'Effectifs CVS moyens'!O87</f>
        <v>7596.8065170519003</v>
      </c>
      <c r="P87" s="69">
        <f>'Masses CVS'!P87/'Effectifs CVS moyens'!P87</f>
        <v>8085.8026948551633</v>
      </c>
      <c r="Q87" s="69">
        <f>'Masses CVS'!Q87/'Effectifs CVS moyens'!Q87</f>
        <v>14846.443665519779</v>
      </c>
      <c r="R87" s="69">
        <f>'Masses CVS'!R87/'Effectifs CVS moyens'!R87</f>
        <v>11447.074800701555</v>
      </c>
      <c r="S87" s="69">
        <f>'Masses CVS'!S87/'Effectifs CVS moyens'!S87</f>
        <v>11940.518020204299</v>
      </c>
      <c r="T87" s="69">
        <f>'Masses CVS'!T87/'Effectifs CVS moyens'!T87</f>
        <v>8868.0880237361816</v>
      </c>
      <c r="U87" s="69">
        <f>'Masses CVS'!U87/'Effectifs CVS moyens'!U87</f>
        <v>8588.6086775726781</v>
      </c>
      <c r="V87" s="69">
        <f>'Masses CVS'!V87/'Effectifs CVS moyens'!V87</f>
        <v>12088.987067875476</v>
      </c>
      <c r="W87" s="69">
        <f>'Masses CVS'!W87/'Effectifs CVS moyens'!W87</f>
        <v>10177.051155880334</v>
      </c>
      <c r="X87" s="69">
        <f>'Masses CVS'!X87/'Effectifs CVS moyens'!X87</f>
        <v>9990.3360548728579</v>
      </c>
      <c r="Y87" s="69">
        <f>'Masses CVS'!Y87/'Effectifs CVS moyens'!Y87</f>
        <v>11320.889465058388</v>
      </c>
      <c r="Z87" s="69">
        <f>'Masses CVS'!Z87/'Effectifs CVS moyens'!Z87</f>
        <v>10001.563309123159</v>
      </c>
      <c r="AA87" s="69">
        <f>'Masses CVS'!AA87/'Effectifs CVS moyens'!AA87</f>
        <v>12969.485331420467</v>
      </c>
      <c r="AB87" s="69">
        <f>'Masses CVS'!AB87/'Effectifs CVS moyens'!AB87</f>
        <v>8843.8931250074547</v>
      </c>
      <c r="AC87" s="69">
        <f>'Masses CVS'!AC87/'Effectifs CVS moyens'!AC87</f>
        <v>13080.345402896577</v>
      </c>
      <c r="AD87" s="69">
        <f>'Masses CVS'!AD87/'Effectifs CVS moyens'!AD87</f>
        <v>8089.3213500715337</v>
      </c>
      <c r="AE87" s="69">
        <f>'Masses CVS'!AE87/'Effectifs CVS moyens'!AE87</f>
        <v>6838.6939218377975</v>
      </c>
      <c r="AF87" s="69">
        <f>'Masses CVS'!AF87/'Effectifs CVS moyens'!AF87</f>
        <v>8480.4711218225257</v>
      </c>
      <c r="AG87" s="69">
        <f>'Masses CVS'!AG87/'Effectifs CVS moyens'!AG87</f>
        <v>7971.0788895542128</v>
      </c>
      <c r="AH87" s="69">
        <f>'Masses CVS'!AH87/'Effectifs CVS moyens'!AH87</f>
        <v>6437.9385446646857</v>
      </c>
      <c r="AI87" s="69">
        <f>'Masses CVS'!AI87/'Effectifs CVS moyens'!AI87</f>
        <v>7345.5125454980262</v>
      </c>
      <c r="AJ87" s="69">
        <f>'Masses CVS'!AJ87/'Effectifs CVS moyens'!AJ87</f>
        <v>7680.8983351472198</v>
      </c>
      <c r="AK87" s="69">
        <f>'Masses CVS'!AK87/'Effectifs CVS moyens'!AK87</f>
        <v>9858.1159663300496</v>
      </c>
      <c r="AL87" s="69">
        <f>'Masses CVS'!AL87/'Effectifs CVS moyens'!AL87</f>
        <v>5906.6337096749403</v>
      </c>
      <c r="AM87" s="69">
        <f>'Masses CVS'!AM87/'Effectifs CVS moyens'!AM87</f>
        <v>7836.7152625263097</v>
      </c>
      <c r="AN87" s="69">
        <f>'Masses CVS'!AN87/'Effectifs CVS moyens'!AN87</f>
        <v>5322.4375637328376</v>
      </c>
      <c r="AO87" s="69">
        <f>'Masses CVS'!AO87/'Effectifs CVS moyens'!AO87</f>
        <v>6235.2991709287144</v>
      </c>
      <c r="AP87" s="69">
        <f>'Masses CVS'!AP87/'Effectifs CVS moyens'!AP87</f>
        <v>5055.9038382469917</v>
      </c>
      <c r="AQ87" s="69">
        <f>'Masses CVS'!AQ87/'Effectifs CVS moyens'!AQ87</f>
        <v>12367.404546905307</v>
      </c>
      <c r="AR87" s="69">
        <f>'Masses CVS'!AR87/'Effectifs CVS moyens'!AR87</f>
        <v>11083.195397289195</v>
      </c>
      <c r="AS87" s="69">
        <f>'Masses CVS'!AS87/'Effectifs CVS moyens'!AS87</f>
        <v>11983.870342861803</v>
      </c>
      <c r="AT87" s="69">
        <f>'Masses CVS'!AT87/'Effectifs CVS moyens'!AT87</f>
        <v>12629.612802455438</v>
      </c>
      <c r="AU87" s="69">
        <f>'Masses CVS'!AU87/'Effectifs CVS moyens'!AU87</f>
        <v>8081.2189187591594</v>
      </c>
      <c r="AV87" s="69">
        <f>'Masses CVS'!AV87/'Effectifs CVS moyens'!AV87</f>
        <v>11436.534109782551</v>
      </c>
      <c r="AW87" s="69">
        <f>'Masses CVS'!AW87/'Effectifs CVS moyens'!AW87</f>
        <v>12955.027244260795</v>
      </c>
      <c r="AX87" s="69">
        <f>'Masses CVS'!AX87/'Effectifs CVS moyens'!AX87</f>
        <v>8943.4692179281683</v>
      </c>
      <c r="AY87" s="69">
        <f>'Masses CVS'!AY87/'Effectifs CVS moyens'!AY87</f>
        <v>5909.3486855708461</v>
      </c>
      <c r="AZ87" s="69">
        <f>'Masses CVS'!AZ87/'Effectifs CVS moyens'!AZ87</f>
        <v>8599.2839192832234</v>
      </c>
      <c r="BA87" s="69">
        <f>'Masses CVS'!BA87/'Effectifs CVS moyens'!BA87</f>
        <v>5946.8662855156208</v>
      </c>
      <c r="BB87" s="69">
        <f>'Masses CVS'!BB87/'Effectifs CVS moyens'!BB87</f>
        <v>7002.5675760613085</v>
      </c>
      <c r="BC87" s="69">
        <f>'Masses CVS'!BC87/'Effectifs CVS moyens'!BC87</f>
        <v>5080.4836234252271</v>
      </c>
      <c r="BD87" s="69">
        <f>'Masses CVS'!BD87/'Effectifs CVS moyens'!BD87</f>
        <v>6876.8000405543971</v>
      </c>
      <c r="BE87" s="69">
        <f>'Masses CVS'!BE87/'Effectifs CVS moyens'!BE87</f>
        <v>5626.1092492790731</v>
      </c>
      <c r="BF87" s="69" t="e">
        <f>'Masses CVS'!BF87/'Effectifs CVS moyens'!BF87</f>
        <v>#DIV/0!</v>
      </c>
      <c r="BG87" s="69">
        <f>'Masses CVS'!BG87/'Effectifs CVS moyens'!BG87</f>
        <v>5516.1906319917343</v>
      </c>
      <c r="BH87" s="69">
        <f>'Masses CVS'!BH87/'Effectifs CVS moyens'!BH87</f>
        <v>5374.4241009423004</v>
      </c>
    </row>
    <row r="88" spans="1:60" s="36" customFormat="1" x14ac:dyDescent="0.2">
      <c r="A88" s="138">
        <f t="shared" si="1"/>
        <v>43281</v>
      </c>
      <c r="B88" s="75">
        <f>'Masses CVS'!B88/'Effectifs CVS moyens'!B88</f>
        <v>7924.3788482416039</v>
      </c>
      <c r="C88" s="173">
        <f>'Masses CVS'!C88/'Effectifs CVS moyens'!C88</f>
        <v>7998.6606540508246</v>
      </c>
      <c r="D88" s="76">
        <f>'Masses CVS'!D88/'Effectifs CVS moyens'!D88</f>
        <v>9453.5113336567829</v>
      </c>
      <c r="E88" s="69">
        <f>'Masses CVS'!E88/'Effectifs CVS moyens'!E88</f>
        <v>6895.859712226239</v>
      </c>
      <c r="F88" s="69">
        <f>'Masses CVS'!F88/'Effectifs CVS moyens'!F88</f>
        <v>7698.8733783260495</v>
      </c>
      <c r="G88" s="69">
        <f>'Masses CVS'!G88/'Effectifs CVS moyens'!G88</f>
        <v>7784.0854396746008</v>
      </c>
      <c r="H88" s="69">
        <f>'Masses CVS'!H88/'Effectifs CVS moyens'!H88</f>
        <v>6332.1213195025784</v>
      </c>
      <c r="I88" s="78">
        <f>'Masses CVS'!I88/'Effectifs CVS moyens'!I88</f>
        <v>8200.2142647567944</v>
      </c>
      <c r="J88" s="69">
        <f>'Masses CVS'!J88/'Effectifs CVS moyens'!J88</f>
        <v>6015.9920410891846</v>
      </c>
      <c r="K88" s="69">
        <f>'Masses CVS'!K88/'Effectifs CVS moyens'!K88</f>
        <v>8163.4134730391515</v>
      </c>
      <c r="L88" s="69">
        <f>'Masses CVS'!L88/'Effectifs CVS moyens'!L88</f>
        <v>44386.494605654152</v>
      </c>
      <c r="M88" s="69">
        <f>'Masses CVS'!M88/'Effectifs CVS moyens'!M88</f>
        <v>9321.652784056505</v>
      </c>
      <c r="N88" s="69">
        <f>'Masses CVS'!N88/'Effectifs CVS moyens'!N88</f>
        <v>7257.9506989061629</v>
      </c>
      <c r="O88" s="69">
        <f>'Masses CVS'!O88/'Effectifs CVS moyens'!O88</f>
        <v>7596.7329638542515</v>
      </c>
      <c r="P88" s="69">
        <f>'Masses CVS'!P88/'Effectifs CVS moyens'!P88</f>
        <v>8126.1383926050958</v>
      </c>
      <c r="Q88" s="69">
        <f>'Masses CVS'!Q88/'Effectifs CVS moyens'!Q88</f>
        <v>14939.265065364545</v>
      </c>
      <c r="R88" s="69">
        <f>'Masses CVS'!R88/'Effectifs CVS moyens'!R88</f>
        <v>11600.909078933393</v>
      </c>
      <c r="S88" s="69">
        <f>'Masses CVS'!S88/'Effectifs CVS moyens'!S88</f>
        <v>12218.019373133677</v>
      </c>
      <c r="T88" s="69">
        <f>'Masses CVS'!T88/'Effectifs CVS moyens'!T88</f>
        <v>8879.5324819343296</v>
      </c>
      <c r="U88" s="69">
        <f>'Masses CVS'!U88/'Effectifs CVS moyens'!U88</f>
        <v>8592.5169425384884</v>
      </c>
      <c r="V88" s="69">
        <f>'Masses CVS'!V88/'Effectifs CVS moyens'!V88</f>
        <v>12224.00994428089</v>
      </c>
      <c r="W88" s="69">
        <f>'Masses CVS'!W88/'Effectifs CVS moyens'!W88</f>
        <v>10147.861971500515</v>
      </c>
      <c r="X88" s="69">
        <f>'Masses CVS'!X88/'Effectifs CVS moyens'!X88</f>
        <v>10025.987950525505</v>
      </c>
      <c r="Y88" s="69">
        <f>'Masses CVS'!Y88/'Effectifs CVS moyens'!Y88</f>
        <v>11256.23448873845</v>
      </c>
      <c r="Z88" s="69">
        <f>'Masses CVS'!Z88/'Effectifs CVS moyens'!Z88</f>
        <v>10016.765749198661</v>
      </c>
      <c r="AA88" s="69">
        <f>'Masses CVS'!AA88/'Effectifs CVS moyens'!AA88</f>
        <v>12797.298568010572</v>
      </c>
      <c r="AB88" s="69">
        <f>'Masses CVS'!AB88/'Effectifs CVS moyens'!AB88</f>
        <v>8968.5220361902047</v>
      </c>
      <c r="AC88" s="69">
        <f>'Masses CVS'!AC88/'Effectifs CVS moyens'!AC88</f>
        <v>12967.271623710254</v>
      </c>
      <c r="AD88" s="69">
        <f>'Masses CVS'!AD88/'Effectifs CVS moyens'!AD88</f>
        <v>8200.5107426035393</v>
      </c>
      <c r="AE88" s="69">
        <f>'Masses CVS'!AE88/'Effectifs CVS moyens'!AE88</f>
        <v>6895.859712226239</v>
      </c>
      <c r="AF88" s="69">
        <f>'Masses CVS'!AF88/'Effectifs CVS moyens'!AF88</f>
        <v>8592.4026514180405</v>
      </c>
      <c r="AG88" s="69">
        <f>'Masses CVS'!AG88/'Effectifs CVS moyens'!AG88</f>
        <v>8183.0152875209724</v>
      </c>
      <c r="AH88" s="69">
        <f>'Masses CVS'!AH88/'Effectifs CVS moyens'!AH88</f>
        <v>6464.5070554364784</v>
      </c>
      <c r="AI88" s="69">
        <f>'Masses CVS'!AI88/'Effectifs CVS moyens'!AI88</f>
        <v>7441.5127996173151</v>
      </c>
      <c r="AJ88" s="69">
        <f>'Masses CVS'!AJ88/'Effectifs CVS moyens'!AJ88</f>
        <v>7790.9651143080846</v>
      </c>
      <c r="AK88" s="69">
        <f>'Masses CVS'!AK88/'Effectifs CVS moyens'!AK88</f>
        <v>9980.8100328807614</v>
      </c>
      <c r="AL88" s="69">
        <f>'Masses CVS'!AL88/'Effectifs CVS moyens'!AL88</f>
        <v>5983.6007901685616</v>
      </c>
      <c r="AM88" s="69">
        <f>'Masses CVS'!AM88/'Effectifs CVS moyens'!AM88</f>
        <v>7850.2350397997243</v>
      </c>
      <c r="AN88" s="69">
        <f>'Masses CVS'!AN88/'Effectifs CVS moyens'!AN88</f>
        <v>5352.3660340164897</v>
      </c>
      <c r="AO88" s="69">
        <f>'Masses CVS'!AO88/'Effectifs CVS moyens'!AO88</f>
        <v>6291.275034182484</v>
      </c>
      <c r="AP88" s="69">
        <f>'Masses CVS'!AP88/'Effectifs CVS moyens'!AP88</f>
        <v>5079.0977766394035</v>
      </c>
      <c r="AQ88" s="69">
        <f>'Masses CVS'!AQ88/'Effectifs CVS moyens'!AQ88</f>
        <v>12427.577216596655</v>
      </c>
      <c r="AR88" s="69">
        <f>'Masses CVS'!AR88/'Effectifs CVS moyens'!AR88</f>
        <v>11113.137007612744</v>
      </c>
      <c r="AS88" s="69">
        <f>'Masses CVS'!AS88/'Effectifs CVS moyens'!AS88</f>
        <v>12053.328289282244</v>
      </c>
      <c r="AT88" s="69">
        <f>'Masses CVS'!AT88/'Effectifs CVS moyens'!AT88</f>
        <v>12788.144090326809</v>
      </c>
      <c r="AU88" s="69">
        <f>'Masses CVS'!AU88/'Effectifs CVS moyens'!AU88</f>
        <v>8117.9527178168355</v>
      </c>
      <c r="AV88" s="69">
        <f>'Masses CVS'!AV88/'Effectifs CVS moyens'!AV88</f>
        <v>11551.916955780263</v>
      </c>
      <c r="AW88" s="69">
        <f>'Masses CVS'!AW88/'Effectifs CVS moyens'!AW88</f>
        <v>12958.669049614758</v>
      </c>
      <c r="AX88" s="69">
        <f>'Masses CVS'!AX88/'Effectifs CVS moyens'!AX88</f>
        <v>8895.2863115143446</v>
      </c>
      <c r="AY88" s="69">
        <f>'Masses CVS'!AY88/'Effectifs CVS moyens'!AY88</f>
        <v>5941.8739839007203</v>
      </c>
      <c r="AZ88" s="69">
        <f>'Masses CVS'!AZ88/'Effectifs CVS moyens'!AZ88</f>
        <v>8697.3410966714837</v>
      </c>
      <c r="BA88" s="69">
        <f>'Masses CVS'!BA88/'Effectifs CVS moyens'!BA88</f>
        <v>5966.5783152361037</v>
      </c>
      <c r="BB88" s="69">
        <f>'Masses CVS'!BB88/'Effectifs CVS moyens'!BB88</f>
        <v>7037.727990035085</v>
      </c>
      <c r="BC88" s="69">
        <f>'Masses CVS'!BC88/'Effectifs CVS moyens'!BC88</f>
        <v>5110.2272671607188</v>
      </c>
      <c r="BD88" s="69">
        <f>'Masses CVS'!BD88/'Effectifs CVS moyens'!BD88</f>
        <v>6995.7377564555381</v>
      </c>
      <c r="BE88" s="69">
        <f>'Masses CVS'!BE88/'Effectifs CVS moyens'!BE88</f>
        <v>5649.6645489583325</v>
      </c>
      <c r="BF88" s="69" t="e">
        <f>'Masses CVS'!BF88/'Effectifs CVS moyens'!BF88</f>
        <v>#DIV/0!</v>
      </c>
      <c r="BG88" s="69">
        <f>'Masses CVS'!BG88/'Effectifs CVS moyens'!BG88</f>
        <v>5539.2820550399374</v>
      </c>
      <c r="BH88" s="69">
        <f>'Masses CVS'!BH88/'Effectifs CVS moyens'!BH88</f>
        <v>5393.2907151512391</v>
      </c>
    </row>
    <row r="89" spans="1:60" s="36" customFormat="1" x14ac:dyDescent="0.2">
      <c r="A89" s="138">
        <f t="shared" si="1"/>
        <v>43373</v>
      </c>
      <c r="B89" s="75">
        <f>'Masses CVS'!B89/'Effectifs CVS moyens'!B89</f>
        <v>7920.3470241184923</v>
      </c>
      <c r="C89" s="173">
        <f>'Masses CVS'!C89/'Effectifs CVS moyens'!C89</f>
        <v>7989.1121540977283</v>
      </c>
      <c r="D89" s="76">
        <f>'Masses CVS'!D89/'Effectifs CVS moyens'!D89</f>
        <v>9472.7706889144829</v>
      </c>
      <c r="E89" s="69">
        <f>'Masses CVS'!E89/'Effectifs CVS moyens'!E89</f>
        <v>6904.7356619771836</v>
      </c>
      <c r="F89" s="69">
        <f>'Masses CVS'!F89/'Effectifs CVS moyens'!F89</f>
        <v>7689.1284266123575</v>
      </c>
      <c r="G89" s="69">
        <f>'Masses CVS'!G89/'Effectifs CVS moyens'!G89</f>
        <v>7766.9393443110348</v>
      </c>
      <c r="H89" s="69">
        <f>'Masses CVS'!H89/'Effectifs CVS moyens'!H89</f>
        <v>6410.073465084366</v>
      </c>
      <c r="I89" s="78">
        <f>'Masses CVS'!I89/'Effectifs CVS moyens'!I89</f>
        <v>8190.8301972169538</v>
      </c>
      <c r="J89" s="69">
        <f>'Masses CVS'!J89/'Effectifs CVS moyens'!J89</f>
        <v>6041.7982839510678</v>
      </c>
      <c r="K89" s="69">
        <f>'Masses CVS'!K89/'Effectifs CVS moyens'!K89</f>
        <v>8134.963916759627</v>
      </c>
      <c r="L89" s="69">
        <f>'Masses CVS'!L89/'Effectifs CVS moyens'!L89</f>
        <v>48085.897165780043</v>
      </c>
      <c r="M89" s="69">
        <f>'Masses CVS'!M89/'Effectifs CVS moyens'!M89</f>
        <v>9215.7027309314926</v>
      </c>
      <c r="N89" s="69">
        <f>'Masses CVS'!N89/'Effectifs CVS moyens'!N89</f>
        <v>7245.8484263264772</v>
      </c>
      <c r="O89" s="69">
        <f>'Masses CVS'!O89/'Effectifs CVS moyens'!O89</f>
        <v>7608.6692656215946</v>
      </c>
      <c r="P89" s="69">
        <f>'Masses CVS'!P89/'Effectifs CVS moyens'!P89</f>
        <v>8119.1039360881177</v>
      </c>
      <c r="Q89" s="69">
        <f>'Masses CVS'!Q89/'Effectifs CVS moyens'!Q89</f>
        <v>14848.09543828033</v>
      </c>
      <c r="R89" s="69">
        <f>'Masses CVS'!R89/'Effectifs CVS moyens'!R89</f>
        <v>11601.06664706381</v>
      </c>
      <c r="S89" s="69">
        <f>'Masses CVS'!S89/'Effectifs CVS moyens'!S89</f>
        <v>12249.76875175468</v>
      </c>
      <c r="T89" s="69">
        <f>'Masses CVS'!T89/'Effectifs CVS moyens'!T89</f>
        <v>8890.3673529425469</v>
      </c>
      <c r="U89" s="69">
        <f>'Masses CVS'!U89/'Effectifs CVS moyens'!U89</f>
        <v>8600.2769572765901</v>
      </c>
      <c r="V89" s="69">
        <f>'Masses CVS'!V89/'Effectifs CVS moyens'!V89</f>
        <v>12167.874661741471</v>
      </c>
      <c r="W89" s="69">
        <f>'Masses CVS'!W89/'Effectifs CVS moyens'!W89</f>
        <v>10277.462184736511</v>
      </c>
      <c r="X89" s="69">
        <f>'Masses CVS'!X89/'Effectifs CVS moyens'!X89</f>
        <v>10045.165826500548</v>
      </c>
      <c r="Y89" s="69">
        <f>'Masses CVS'!Y89/'Effectifs CVS moyens'!Y89</f>
        <v>11403.916705611457</v>
      </c>
      <c r="Z89" s="69">
        <f>'Masses CVS'!Z89/'Effectifs CVS moyens'!Z89</f>
        <v>10029.988610722972</v>
      </c>
      <c r="AA89" s="69">
        <f>'Masses CVS'!AA89/'Effectifs CVS moyens'!AA89</f>
        <v>13106.043613435273</v>
      </c>
      <c r="AB89" s="69">
        <f>'Masses CVS'!AB89/'Effectifs CVS moyens'!AB89</f>
        <v>8960.5149030683242</v>
      </c>
      <c r="AC89" s="69">
        <f>'Masses CVS'!AC89/'Effectifs CVS moyens'!AC89</f>
        <v>13006.545100364716</v>
      </c>
      <c r="AD89" s="69">
        <f>'Masses CVS'!AD89/'Effectifs CVS moyens'!AD89</f>
        <v>8180.2366428405776</v>
      </c>
      <c r="AE89" s="69">
        <f>'Masses CVS'!AE89/'Effectifs CVS moyens'!AE89</f>
        <v>6904.7356619771836</v>
      </c>
      <c r="AF89" s="69">
        <f>'Masses CVS'!AF89/'Effectifs CVS moyens'!AF89</f>
        <v>8518.4178121095501</v>
      </c>
      <c r="AG89" s="69">
        <f>'Masses CVS'!AG89/'Effectifs CVS moyens'!AG89</f>
        <v>8166.4327993676025</v>
      </c>
      <c r="AH89" s="69">
        <f>'Masses CVS'!AH89/'Effectifs CVS moyens'!AH89</f>
        <v>6486.1994607287488</v>
      </c>
      <c r="AI89" s="69">
        <f>'Masses CVS'!AI89/'Effectifs CVS moyens'!AI89</f>
        <v>7332.050705871663</v>
      </c>
      <c r="AJ89" s="69">
        <f>'Masses CVS'!AJ89/'Effectifs CVS moyens'!AJ89</f>
        <v>7657.1118009371248</v>
      </c>
      <c r="AK89" s="69">
        <f>'Masses CVS'!AK89/'Effectifs CVS moyens'!AK89</f>
        <v>9834.5966873829875</v>
      </c>
      <c r="AL89" s="69">
        <f>'Masses CVS'!AL89/'Effectifs CVS moyens'!AL89</f>
        <v>5901.4359611559075</v>
      </c>
      <c r="AM89" s="69">
        <f>'Masses CVS'!AM89/'Effectifs CVS moyens'!AM89</f>
        <v>7832.4263993074892</v>
      </c>
      <c r="AN89" s="69">
        <f>'Masses CVS'!AN89/'Effectifs CVS moyens'!AN89</f>
        <v>5364.4796356599127</v>
      </c>
      <c r="AO89" s="69">
        <f>'Masses CVS'!AO89/'Effectifs CVS moyens'!AO89</f>
        <v>6298.5103946426252</v>
      </c>
      <c r="AP89" s="69">
        <f>'Masses CVS'!AP89/'Effectifs CVS moyens'!AP89</f>
        <v>5092.8939705499306</v>
      </c>
      <c r="AQ89" s="69">
        <f>'Masses CVS'!AQ89/'Effectifs CVS moyens'!AQ89</f>
        <v>12476.253783004537</v>
      </c>
      <c r="AR89" s="69">
        <f>'Masses CVS'!AR89/'Effectifs CVS moyens'!AR89</f>
        <v>10914.370613759191</v>
      </c>
      <c r="AS89" s="69">
        <f>'Masses CVS'!AS89/'Effectifs CVS moyens'!AS89</f>
        <v>12133.91906461002</v>
      </c>
      <c r="AT89" s="69">
        <f>'Masses CVS'!AT89/'Effectifs CVS moyens'!AT89</f>
        <v>12691.657957136706</v>
      </c>
      <c r="AU89" s="69">
        <f>'Masses CVS'!AU89/'Effectifs CVS moyens'!AU89</f>
        <v>8179.0356585261879</v>
      </c>
      <c r="AV89" s="69">
        <f>'Masses CVS'!AV89/'Effectifs CVS moyens'!AV89</f>
        <v>11545.198475573332</v>
      </c>
      <c r="AW89" s="69">
        <f>'Masses CVS'!AW89/'Effectifs CVS moyens'!AW89</f>
        <v>12984.408157808437</v>
      </c>
      <c r="AX89" s="69">
        <f>'Masses CVS'!AX89/'Effectifs CVS moyens'!AX89</f>
        <v>8992.8116539586244</v>
      </c>
      <c r="AY89" s="69">
        <f>'Masses CVS'!AY89/'Effectifs CVS moyens'!AY89</f>
        <v>5996.8885634400813</v>
      </c>
      <c r="AZ89" s="69">
        <f>'Masses CVS'!AZ89/'Effectifs CVS moyens'!AZ89</f>
        <v>8662.2827937996826</v>
      </c>
      <c r="BA89" s="69">
        <f>'Masses CVS'!BA89/'Effectifs CVS moyens'!BA89</f>
        <v>6031.6247856551263</v>
      </c>
      <c r="BB89" s="69">
        <f>'Masses CVS'!BB89/'Effectifs CVS moyens'!BB89</f>
        <v>7075.7665906179454</v>
      </c>
      <c r="BC89" s="69">
        <f>'Masses CVS'!BC89/'Effectifs CVS moyens'!BC89</f>
        <v>5131.1564867928209</v>
      </c>
      <c r="BD89" s="69">
        <f>'Masses CVS'!BD89/'Effectifs CVS moyens'!BD89</f>
        <v>6877.0152348124029</v>
      </c>
      <c r="BE89" s="69">
        <f>'Masses CVS'!BE89/'Effectifs CVS moyens'!BE89</f>
        <v>5675.2067492044453</v>
      </c>
      <c r="BF89" s="69" t="e">
        <f>'Masses CVS'!BF89/'Effectifs CVS moyens'!BF89</f>
        <v>#DIV/0!</v>
      </c>
      <c r="BG89" s="69">
        <f>'Masses CVS'!BG89/'Effectifs CVS moyens'!BG89</f>
        <v>5568.5489226995032</v>
      </c>
      <c r="BH89" s="69">
        <f>'Masses CVS'!BH89/'Effectifs CVS moyens'!BH89</f>
        <v>5425.6712960354344</v>
      </c>
    </row>
    <row r="90" spans="1:60" s="36" customFormat="1" ht="12" thickBot="1" x14ac:dyDescent="0.25">
      <c r="A90" s="139">
        <f t="shared" si="1"/>
        <v>43464</v>
      </c>
      <c r="B90" s="65">
        <f>'Masses CVS'!B90/'Effectifs CVS moyens'!B90</f>
        <v>7977.9580601127645</v>
      </c>
      <c r="C90" s="180">
        <f>'Masses CVS'!C90/'Effectifs CVS moyens'!C90</f>
        <v>8047.806043006899</v>
      </c>
      <c r="D90" s="66">
        <f>'Masses CVS'!D90/'Effectifs CVS moyens'!D90</f>
        <v>9515.3650784972906</v>
      </c>
      <c r="E90" s="67">
        <f>'Masses CVS'!E90/'Effectifs CVS moyens'!E90</f>
        <v>6943.073270380246</v>
      </c>
      <c r="F90" s="67">
        <f>'Masses CVS'!F90/'Effectifs CVS moyens'!F90</f>
        <v>7752.6932893292715</v>
      </c>
      <c r="G90" s="67">
        <f>'Masses CVS'!G90/'Effectifs CVS moyens'!G90</f>
        <v>7832.3181635628489</v>
      </c>
      <c r="H90" s="67">
        <f>'Masses CVS'!H90/'Effectifs CVS moyens'!H90</f>
        <v>6443.0702664889086</v>
      </c>
      <c r="I90" s="68">
        <f>'Masses CVS'!I90/'Effectifs CVS moyens'!I90</f>
        <v>8254.0342029508411</v>
      </c>
      <c r="J90" s="67">
        <f>'Masses CVS'!J90/'Effectifs CVS moyens'!J90</f>
        <v>6061.0345435668569</v>
      </c>
      <c r="K90" s="67">
        <f>'Masses CVS'!K90/'Effectifs CVS moyens'!K90</f>
        <v>8210.2594146288502</v>
      </c>
      <c r="L90" s="67">
        <f>'Masses CVS'!L90/'Effectifs CVS moyens'!L90</f>
        <v>42027.340466113586</v>
      </c>
      <c r="M90" s="67">
        <f>'Masses CVS'!M90/'Effectifs CVS moyens'!M90</f>
        <v>9080.9059481413369</v>
      </c>
      <c r="N90" s="67">
        <f>'Masses CVS'!N90/'Effectifs CVS moyens'!N90</f>
        <v>7299.2050938888869</v>
      </c>
      <c r="O90" s="67">
        <f>'Masses CVS'!O90/'Effectifs CVS moyens'!O90</f>
        <v>7655.4982415998311</v>
      </c>
      <c r="P90" s="67">
        <f>'Masses CVS'!P90/'Effectifs CVS moyens'!P90</f>
        <v>8156.9341483674043</v>
      </c>
      <c r="Q90" s="67">
        <f>'Masses CVS'!Q90/'Effectifs CVS moyens'!Q90</f>
        <v>14516.909596069549</v>
      </c>
      <c r="R90" s="67">
        <f>'Masses CVS'!R90/'Effectifs CVS moyens'!R90</f>
        <v>11706.450717385384</v>
      </c>
      <c r="S90" s="67">
        <f>'Masses CVS'!S90/'Effectifs CVS moyens'!S90</f>
        <v>12257.911994206148</v>
      </c>
      <c r="T90" s="67">
        <f>'Masses CVS'!T90/'Effectifs CVS moyens'!T90</f>
        <v>8932.2175158297923</v>
      </c>
      <c r="U90" s="67">
        <f>'Masses CVS'!U90/'Effectifs CVS moyens'!U90</f>
        <v>8627.1478560396099</v>
      </c>
      <c r="V90" s="67">
        <f>'Masses CVS'!V90/'Effectifs CVS moyens'!V90</f>
        <v>12254.191303155027</v>
      </c>
      <c r="W90" s="67">
        <f>'Masses CVS'!W90/'Effectifs CVS moyens'!W90</f>
        <v>10268.959321137947</v>
      </c>
      <c r="X90" s="67">
        <f>'Masses CVS'!X90/'Effectifs CVS moyens'!X90</f>
        <v>10083.513470544247</v>
      </c>
      <c r="Y90" s="67">
        <f>'Masses CVS'!Y90/'Effectifs CVS moyens'!Y90</f>
        <v>11418.282706730459</v>
      </c>
      <c r="Z90" s="67">
        <f>'Masses CVS'!Z90/'Effectifs CVS moyens'!Z90</f>
        <v>10082.214472252179</v>
      </c>
      <c r="AA90" s="67">
        <f>'Masses CVS'!AA90/'Effectifs CVS moyens'!AA90</f>
        <v>13048.427566254592</v>
      </c>
      <c r="AB90" s="67">
        <f>'Masses CVS'!AB90/'Effectifs CVS moyens'!AB90</f>
        <v>9017.7918934658101</v>
      </c>
      <c r="AC90" s="67">
        <f>'Masses CVS'!AC90/'Effectifs CVS moyens'!AC90</f>
        <v>13123.455933592206</v>
      </c>
      <c r="AD90" s="67">
        <f>'Masses CVS'!AD90/'Effectifs CVS moyens'!AD90</f>
        <v>8176.3574956442644</v>
      </c>
      <c r="AE90" s="67">
        <f>'Masses CVS'!AE90/'Effectifs CVS moyens'!AE90</f>
        <v>6943.073270380246</v>
      </c>
      <c r="AF90" s="67">
        <f>'Masses CVS'!AF90/'Effectifs CVS moyens'!AF90</f>
        <v>8575.6995376620089</v>
      </c>
      <c r="AG90" s="67">
        <f>'Masses CVS'!AG90/'Effectifs CVS moyens'!AG90</f>
        <v>8307.9099144950505</v>
      </c>
      <c r="AH90" s="67">
        <f>'Masses CVS'!AH90/'Effectifs CVS moyens'!AH90</f>
        <v>6507.3588903121854</v>
      </c>
      <c r="AI90" s="67">
        <f>'Masses CVS'!AI90/'Effectifs CVS moyens'!AI90</f>
        <v>7324.9032019384094</v>
      </c>
      <c r="AJ90" s="67">
        <f>'Masses CVS'!AJ90/'Effectifs CVS moyens'!AJ90</f>
        <v>7653.342267345346</v>
      </c>
      <c r="AK90" s="67">
        <f>'Masses CVS'!AK90/'Effectifs CVS moyens'!AK90</f>
        <v>9832.2532873853725</v>
      </c>
      <c r="AL90" s="67">
        <f>'Masses CVS'!AL90/'Effectifs CVS moyens'!AL90</f>
        <v>5884.6408111290684</v>
      </c>
      <c r="AM90" s="67">
        <f>'Masses CVS'!AM90/'Effectifs CVS moyens'!AM90</f>
        <v>7874.2329393629952</v>
      </c>
      <c r="AN90" s="67">
        <f>'Masses CVS'!AN90/'Effectifs CVS moyens'!AN90</f>
        <v>5393.3744561285248</v>
      </c>
      <c r="AO90" s="67">
        <f>'Masses CVS'!AO90/'Effectifs CVS moyens'!AO90</f>
        <v>6390.5493552615953</v>
      </c>
      <c r="AP90" s="67">
        <f>'Masses CVS'!AP90/'Effectifs CVS moyens'!AP90</f>
        <v>5104.5562629446258</v>
      </c>
      <c r="AQ90" s="67">
        <f>'Masses CVS'!AQ90/'Effectifs CVS moyens'!AQ90</f>
        <v>12629.169913132453</v>
      </c>
      <c r="AR90" s="67">
        <f>'Masses CVS'!AR90/'Effectifs CVS moyens'!AR90</f>
        <v>11104.618440913606</v>
      </c>
      <c r="AS90" s="67">
        <f>'Masses CVS'!AS90/'Effectifs CVS moyens'!AS90</f>
        <v>12225.3747039258</v>
      </c>
      <c r="AT90" s="67">
        <f>'Masses CVS'!AT90/'Effectifs CVS moyens'!AT90</f>
        <v>13061.341970778778</v>
      </c>
      <c r="AU90" s="67">
        <f>'Masses CVS'!AU90/'Effectifs CVS moyens'!AU90</f>
        <v>8325.9284523301121</v>
      </c>
      <c r="AV90" s="67">
        <f>'Masses CVS'!AV90/'Effectifs CVS moyens'!AV90</f>
        <v>11669.261101611239</v>
      </c>
      <c r="AW90" s="67">
        <f>'Masses CVS'!AW90/'Effectifs CVS moyens'!AW90</f>
        <v>13010.977793003791</v>
      </c>
      <c r="AX90" s="67">
        <f>'Masses CVS'!AX90/'Effectifs CVS moyens'!AX90</f>
        <v>9036.6211611701365</v>
      </c>
      <c r="AY90" s="67">
        <f>'Masses CVS'!AY90/'Effectifs CVS moyens'!AY90</f>
        <v>6038.5665167959687</v>
      </c>
      <c r="AZ90" s="67">
        <f>'Masses CVS'!AZ90/'Effectifs CVS moyens'!AZ90</f>
        <v>8691.9180487551821</v>
      </c>
      <c r="BA90" s="67">
        <f>'Masses CVS'!BA90/'Effectifs CVS moyens'!BA90</f>
        <v>6048.3839362703384</v>
      </c>
      <c r="BB90" s="67">
        <f>'Masses CVS'!BB90/'Effectifs CVS moyens'!BB90</f>
        <v>7094.424272176193</v>
      </c>
      <c r="BC90" s="67">
        <f>'Masses CVS'!BC90/'Effectifs CVS moyens'!BC90</f>
        <v>5154.930817434617</v>
      </c>
      <c r="BD90" s="67">
        <f>'Masses CVS'!BD90/'Effectifs CVS moyens'!BD90</f>
        <v>6983.5885605829317</v>
      </c>
      <c r="BE90" s="67">
        <f>'Masses CVS'!BE90/'Effectifs CVS moyens'!BE90</f>
        <v>5710.9848454411685</v>
      </c>
      <c r="BF90" s="67" t="e">
        <f>'Masses CVS'!BF90/'Effectifs CVS moyens'!BF90</f>
        <v>#DIV/0!</v>
      </c>
      <c r="BG90" s="67">
        <f>'Masses CVS'!BG90/'Effectifs CVS moyens'!BG90</f>
        <v>5605.9679901336413</v>
      </c>
      <c r="BH90" s="67">
        <f>'Masses CVS'!BH90/'Effectifs CVS moyens'!BH90</f>
        <v>5457.0151746520796</v>
      </c>
    </row>
    <row r="91" spans="1:60" s="36" customFormat="1" x14ac:dyDescent="0.2">
      <c r="A91" s="138">
        <f t="shared" si="1"/>
        <v>43554</v>
      </c>
      <c r="B91" s="75">
        <f>'Masses CVS'!B91/'Effectifs CVS moyens'!B91</f>
        <v>7951.0854189340125</v>
      </c>
      <c r="C91" s="173">
        <f>'Masses CVS'!C91/'Effectifs CVS moyens'!C91</f>
        <v>8017.3674832827155</v>
      </c>
      <c r="D91" s="76">
        <f>'Masses CVS'!D91/'Effectifs CVS moyens'!D91</f>
        <v>9521.7364328951735</v>
      </c>
      <c r="E91" s="69">
        <f>'Masses CVS'!E91/'Effectifs CVS moyens'!E91</f>
        <v>7018.2635063384441</v>
      </c>
      <c r="F91" s="69">
        <f>'Masses CVS'!F91/'Effectifs CVS moyens'!F91</f>
        <v>7709.6652944408625</v>
      </c>
      <c r="G91" s="69">
        <f>'Masses CVS'!G91/'Effectifs CVS moyens'!G91</f>
        <v>7783.5383115338891</v>
      </c>
      <c r="H91" s="69">
        <f>'Masses CVS'!H91/'Effectifs CVS moyens'!H91</f>
        <v>6492.279385090852</v>
      </c>
      <c r="I91" s="78">
        <f>'Masses CVS'!I91/'Effectifs CVS moyens'!I91</f>
        <v>8228.8518784100015</v>
      </c>
      <c r="J91" s="69">
        <f>'Masses CVS'!J91/'Effectifs CVS moyens'!J91</f>
        <v>6022.9274814973915</v>
      </c>
      <c r="K91" s="69">
        <f>'Masses CVS'!K91/'Effectifs CVS moyens'!K91</f>
        <v>8159.1007258512172</v>
      </c>
      <c r="L91" s="69">
        <f>'Masses CVS'!L91/'Effectifs CVS moyens'!L91</f>
        <v>42306.825960229398</v>
      </c>
      <c r="M91" s="69">
        <f>'Masses CVS'!M91/'Effectifs CVS moyens'!M91</f>
        <v>9245.43440872674</v>
      </c>
      <c r="N91" s="69">
        <f>'Masses CVS'!N91/'Effectifs CVS moyens'!N91</f>
        <v>7323.8980863958241</v>
      </c>
      <c r="O91" s="69">
        <f>'Masses CVS'!O91/'Effectifs CVS moyens'!O91</f>
        <v>7668.0426944980245</v>
      </c>
      <c r="P91" s="69">
        <f>'Masses CVS'!P91/'Effectifs CVS moyens'!P91</f>
        <v>8176.3943695150574</v>
      </c>
      <c r="Q91" s="69">
        <f>'Masses CVS'!Q91/'Effectifs CVS moyens'!Q91</f>
        <v>14723.381160295805</v>
      </c>
      <c r="R91" s="69">
        <f>'Masses CVS'!R91/'Effectifs CVS moyens'!R91</f>
        <v>11664.600424022034</v>
      </c>
      <c r="S91" s="69">
        <f>'Masses CVS'!S91/'Effectifs CVS moyens'!S91</f>
        <v>12121.228317528408</v>
      </c>
      <c r="T91" s="69">
        <f>'Masses CVS'!T91/'Effectifs CVS moyens'!T91</f>
        <v>8921.5778087292438</v>
      </c>
      <c r="U91" s="69">
        <f>'Masses CVS'!U91/'Effectifs CVS moyens'!U91</f>
        <v>8660.0025743756614</v>
      </c>
      <c r="V91" s="69">
        <f>'Masses CVS'!V91/'Effectifs CVS moyens'!V91</f>
        <v>12182.952322165353</v>
      </c>
      <c r="W91" s="69">
        <f>'Masses CVS'!W91/'Effectifs CVS moyens'!W91</f>
        <v>10246.793749379276</v>
      </c>
      <c r="X91" s="69">
        <f>'Masses CVS'!X91/'Effectifs CVS moyens'!X91</f>
        <v>10099.617798624187</v>
      </c>
      <c r="Y91" s="69">
        <f>'Masses CVS'!Y91/'Effectifs CVS moyens'!Y91</f>
        <v>11462.970393495823</v>
      </c>
      <c r="Z91" s="69">
        <f>'Masses CVS'!Z91/'Effectifs CVS moyens'!Z91</f>
        <v>10126.121793731911</v>
      </c>
      <c r="AA91" s="69">
        <f>'Masses CVS'!AA91/'Effectifs CVS moyens'!AA91</f>
        <v>13075.53945743755</v>
      </c>
      <c r="AB91" s="69">
        <f>'Masses CVS'!AB91/'Effectifs CVS moyens'!AB91</f>
        <v>8990.7506889361102</v>
      </c>
      <c r="AC91" s="69">
        <f>'Masses CVS'!AC91/'Effectifs CVS moyens'!AC91</f>
        <v>13123.892312384785</v>
      </c>
      <c r="AD91" s="69">
        <f>'Masses CVS'!AD91/'Effectifs CVS moyens'!AD91</f>
        <v>8204.6511834303674</v>
      </c>
      <c r="AE91" s="69">
        <f>'Masses CVS'!AE91/'Effectifs CVS moyens'!AE91</f>
        <v>7018.2635063384441</v>
      </c>
      <c r="AF91" s="69">
        <f>'Masses CVS'!AF91/'Effectifs CVS moyens'!AF91</f>
        <v>8631.1444896883277</v>
      </c>
      <c r="AG91" s="69">
        <f>'Masses CVS'!AG91/'Effectifs CVS moyens'!AG91</f>
        <v>8234.9506527577578</v>
      </c>
      <c r="AH91" s="69">
        <f>'Masses CVS'!AH91/'Effectifs CVS moyens'!AH91</f>
        <v>6608.0041858916929</v>
      </c>
      <c r="AI91" s="69">
        <f>'Masses CVS'!AI91/'Effectifs CVS moyens'!AI91</f>
        <v>7426.5390331444878</v>
      </c>
      <c r="AJ91" s="69">
        <f>'Masses CVS'!AJ91/'Effectifs CVS moyens'!AJ91</f>
        <v>7745.725236342807</v>
      </c>
      <c r="AK91" s="69">
        <f>'Masses CVS'!AK91/'Effectifs CVS moyens'!AK91</f>
        <v>9918.5614161027952</v>
      </c>
      <c r="AL91" s="69">
        <f>'Masses CVS'!AL91/'Effectifs CVS moyens'!AL91</f>
        <v>5997.7867295379547</v>
      </c>
      <c r="AM91" s="69">
        <f>'Masses CVS'!AM91/'Effectifs CVS moyens'!AM91</f>
        <v>7871.8305539639168</v>
      </c>
      <c r="AN91" s="69">
        <f>'Masses CVS'!AN91/'Effectifs CVS moyens'!AN91</f>
        <v>5417.8787297443268</v>
      </c>
      <c r="AO91" s="69">
        <f>'Masses CVS'!AO91/'Effectifs CVS moyens'!AO91</f>
        <v>6390.4657981381506</v>
      </c>
      <c r="AP91" s="69">
        <f>'Masses CVS'!AP91/'Effectifs CVS moyens'!AP91</f>
        <v>5138.2498175243718</v>
      </c>
      <c r="AQ91" s="69">
        <f>'Masses CVS'!AQ91/'Effectifs CVS moyens'!AQ91</f>
        <v>12491.234458104378</v>
      </c>
      <c r="AR91" s="69">
        <f>'Masses CVS'!AR91/'Effectifs CVS moyens'!AR91</f>
        <v>11149.152888607403</v>
      </c>
      <c r="AS91" s="69">
        <f>'Masses CVS'!AS91/'Effectifs CVS moyens'!AS91</f>
        <v>12082.884353138495</v>
      </c>
      <c r="AT91" s="69">
        <f>'Masses CVS'!AT91/'Effectifs CVS moyens'!AT91</f>
        <v>12645.993655223205</v>
      </c>
      <c r="AU91" s="69">
        <f>'Masses CVS'!AU91/'Effectifs CVS moyens'!AU91</f>
        <v>8199.112464188016</v>
      </c>
      <c r="AV91" s="69">
        <f>'Masses CVS'!AV91/'Effectifs CVS moyens'!AV91</f>
        <v>11357.620843414383</v>
      </c>
      <c r="AW91" s="69">
        <f>'Masses CVS'!AW91/'Effectifs CVS moyens'!AW91</f>
        <v>12913.197961205209</v>
      </c>
      <c r="AX91" s="69">
        <f>'Masses CVS'!AX91/'Effectifs CVS moyens'!AX91</f>
        <v>8985.851020838023</v>
      </c>
      <c r="AY91" s="69">
        <f>'Masses CVS'!AY91/'Effectifs CVS moyens'!AY91</f>
        <v>5995.5053397935208</v>
      </c>
      <c r="AZ91" s="69">
        <f>'Masses CVS'!AZ91/'Effectifs CVS moyens'!AZ91</f>
        <v>8606.6623019034214</v>
      </c>
      <c r="BA91" s="69">
        <f>'Masses CVS'!BA91/'Effectifs CVS moyens'!BA91</f>
        <v>6008.9338764028334</v>
      </c>
      <c r="BB91" s="69">
        <f>'Masses CVS'!BB91/'Effectifs CVS moyens'!BB91</f>
        <v>7089.7976629750847</v>
      </c>
      <c r="BC91" s="69">
        <f>'Masses CVS'!BC91/'Effectifs CVS moyens'!BC91</f>
        <v>5115.2969662928099</v>
      </c>
      <c r="BD91" s="69">
        <f>'Masses CVS'!BD91/'Effectifs CVS moyens'!BD91</f>
        <v>7025.7162111508305</v>
      </c>
      <c r="BE91" s="69">
        <f>'Masses CVS'!BE91/'Effectifs CVS moyens'!BE91</f>
        <v>5740.5634862415482</v>
      </c>
      <c r="BF91" s="69" t="e">
        <f>'Masses CVS'!BF91/'Effectifs CVS moyens'!BF91</f>
        <v>#DIV/0!</v>
      </c>
      <c r="BG91" s="69">
        <f>'Masses CVS'!BG91/'Effectifs CVS moyens'!BG91</f>
        <v>5603.4778322033553</v>
      </c>
      <c r="BH91" s="69">
        <f>'Masses CVS'!BH91/'Effectifs CVS moyens'!BH91</f>
        <v>5432.5229188282165</v>
      </c>
    </row>
    <row r="92" spans="1:60" s="36" customFormat="1" x14ac:dyDescent="0.2">
      <c r="A92" s="138">
        <f t="shared" si="1"/>
        <v>43646</v>
      </c>
      <c r="B92" s="75">
        <f>'Masses CVS'!B92/'Effectifs CVS moyens'!B92</f>
        <v>8066.6749107079995</v>
      </c>
      <c r="C92" s="173">
        <f>'Masses CVS'!C92/'Effectifs CVS moyens'!C92</f>
        <v>8132.649100665948</v>
      </c>
      <c r="D92" s="76">
        <f>'Masses CVS'!D92/'Effectifs CVS moyens'!D92</f>
        <v>9595.4634704273903</v>
      </c>
      <c r="E92" s="69">
        <f>'Masses CVS'!E92/'Effectifs CVS moyens'!E92</f>
        <v>7045.99399592188</v>
      </c>
      <c r="F92" s="69">
        <f>'Masses CVS'!F92/'Effectifs CVS moyens'!F92</f>
        <v>7844.6167710045447</v>
      </c>
      <c r="G92" s="69">
        <f>'Masses CVS'!G92/'Effectifs CVS moyens'!G92</f>
        <v>7919.4683227297255</v>
      </c>
      <c r="H92" s="69">
        <f>'Masses CVS'!H92/'Effectifs CVS moyens'!H92</f>
        <v>6591.8227424590214</v>
      </c>
      <c r="I92" s="78">
        <f>'Masses CVS'!I92/'Effectifs CVS moyens'!I92</f>
        <v>8353.8534287643633</v>
      </c>
      <c r="J92" s="69">
        <f>'Masses CVS'!J92/'Effectifs CVS moyens'!J92</f>
        <v>6068.4632405520015</v>
      </c>
      <c r="K92" s="69">
        <f>'Masses CVS'!K92/'Effectifs CVS moyens'!K92</f>
        <v>8313.0432766841204</v>
      </c>
      <c r="L92" s="69">
        <f>'Masses CVS'!L92/'Effectifs CVS moyens'!L92</f>
        <v>48693.32574353947</v>
      </c>
      <c r="M92" s="69">
        <f>'Masses CVS'!M92/'Effectifs CVS moyens'!M92</f>
        <v>9536.6369972134344</v>
      </c>
      <c r="N92" s="69">
        <f>'Masses CVS'!N92/'Effectifs CVS moyens'!N92</f>
        <v>7390.4416134394251</v>
      </c>
      <c r="O92" s="69">
        <f>'Masses CVS'!O92/'Effectifs CVS moyens'!O92</f>
        <v>7708.739487453423</v>
      </c>
      <c r="P92" s="69">
        <f>'Masses CVS'!P92/'Effectifs CVS moyens'!P92</f>
        <v>8193.0103930497171</v>
      </c>
      <c r="Q92" s="69">
        <f>'Masses CVS'!Q92/'Effectifs CVS moyens'!Q92</f>
        <v>14718.886158769428</v>
      </c>
      <c r="R92" s="69">
        <f>'Masses CVS'!R92/'Effectifs CVS moyens'!R92</f>
        <v>11740.791301020939</v>
      </c>
      <c r="S92" s="69">
        <f>'Masses CVS'!S92/'Effectifs CVS moyens'!S92</f>
        <v>12361.740482885394</v>
      </c>
      <c r="T92" s="69">
        <f>'Masses CVS'!T92/'Effectifs CVS moyens'!T92</f>
        <v>9016.8473031761132</v>
      </c>
      <c r="U92" s="69">
        <f>'Masses CVS'!U92/'Effectifs CVS moyens'!U92</f>
        <v>8720.4619945180675</v>
      </c>
      <c r="V92" s="69">
        <f>'Masses CVS'!V92/'Effectifs CVS moyens'!V92</f>
        <v>12265.925397176676</v>
      </c>
      <c r="W92" s="69">
        <f>'Masses CVS'!W92/'Effectifs CVS moyens'!W92</f>
        <v>10331.921083520323</v>
      </c>
      <c r="X92" s="69">
        <f>'Masses CVS'!X92/'Effectifs CVS moyens'!X92</f>
        <v>10165.530779087694</v>
      </c>
      <c r="Y92" s="69">
        <f>'Masses CVS'!Y92/'Effectifs CVS moyens'!Y92</f>
        <v>11563.620901690441</v>
      </c>
      <c r="Z92" s="69">
        <f>'Masses CVS'!Z92/'Effectifs CVS moyens'!Z92</f>
        <v>10203.906798168138</v>
      </c>
      <c r="AA92" s="69">
        <f>'Masses CVS'!AA92/'Effectifs CVS moyens'!AA92</f>
        <v>13180.291050878932</v>
      </c>
      <c r="AB92" s="69">
        <f>'Masses CVS'!AB92/'Effectifs CVS moyens'!AB92</f>
        <v>9088.3659887968843</v>
      </c>
      <c r="AC92" s="69">
        <f>'Masses CVS'!AC92/'Effectifs CVS moyens'!AC92</f>
        <v>13099.806944801814</v>
      </c>
      <c r="AD92" s="69">
        <f>'Masses CVS'!AD92/'Effectifs CVS moyens'!AD92</f>
        <v>8289.9176969026557</v>
      </c>
      <c r="AE92" s="69">
        <f>'Masses CVS'!AE92/'Effectifs CVS moyens'!AE92</f>
        <v>7045.99399592188</v>
      </c>
      <c r="AF92" s="69">
        <f>'Masses CVS'!AF92/'Effectifs CVS moyens'!AF92</f>
        <v>8680.2086252559238</v>
      </c>
      <c r="AG92" s="69">
        <f>'Masses CVS'!AG92/'Effectifs CVS moyens'!AG92</f>
        <v>8271.5219449846645</v>
      </c>
      <c r="AH92" s="69">
        <f>'Masses CVS'!AH92/'Effectifs CVS moyens'!AH92</f>
        <v>6632.4398216324607</v>
      </c>
      <c r="AI92" s="69">
        <f>'Masses CVS'!AI92/'Effectifs CVS moyens'!AI92</f>
        <v>7643.5776811763908</v>
      </c>
      <c r="AJ92" s="69">
        <f>'Masses CVS'!AJ92/'Effectifs CVS moyens'!AJ92</f>
        <v>7967.7135914238524</v>
      </c>
      <c r="AK92" s="69">
        <f>'Masses CVS'!AK92/'Effectifs CVS moyens'!AK92</f>
        <v>10219.581779963073</v>
      </c>
      <c r="AL92" s="69">
        <f>'Masses CVS'!AL92/'Effectifs CVS moyens'!AL92</f>
        <v>6167.2173078589967</v>
      </c>
      <c r="AM92" s="69">
        <f>'Masses CVS'!AM92/'Effectifs CVS moyens'!AM92</f>
        <v>7912.1642957802533</v>
      </c>
      <c r="AN92" s="69">
        <f>'Masses CVS'!AN92/'Effectifs CVS moyens'!AN92</f>
        <v>5451.4755288824681</v>
      </c>
      <c r="AO92" s="69">
        <f>'Masses CVS'!AO92/'Effectifs CVS moyens'!AO92</f>
        <v>6425.3617357762887</v>
      </c>
      <c r="AP92" s="69">
        <f>'Masses CVS'!AP92/'Effectifs CVS moyens'!AP92</f>
        <v>5173.0688782402285</v>
      </c>
      <c r="AQ92" s="69">
        <f>'Masses CVS'!AQ92/'Effectifs CVS moyens'!AQ92</f>
        <v>12527.012216079203</v>
      </c>
      <c r="AR92" s="69">
        <f>'Masses CVS'!AR92/'Effectifs CVS moyens'!AR92</f>
        <v>11173.182573647784</v>
      </c>
      <c r="AS92" s="69">
        <f>'Masses CVS'!AS92/'Effectifs CVS moyens'!AS92</f>
        <v>12221.640886935531</v>
      </c>
      <c r="AT92" s="69">
        <f>'Masses CVS'!AT92/'Effectifs CVS moyens'!AT92</f>
        <v>13060.340478443508</v>
      </c>
      <c r="AU92" s="69">
        <f>'Masses CVS'!AU92/'Effectifs CVS moyens'!AU92</f>
        <v>8322.4293261941111</v>
      </c>
      <c r="AV92" s="69">
        <f>'Masses CVS'!AV92/'Effectifs CVS moyens'!AV92</f>
        <v>11613.895508521044</v>
      </c>
      <c r="AW92" s="69">
        <f>'Masses CVS'!AW92/'Effectifs CVS moyens'!AW92</f>
        <v>13106.106904153718</v>
      </c>
      <c r="AX92" s="69">
        <f>'Masses CVS'!AX92/'Effectifs CVS moyens'!AX92</f>
        <v>9100.6231634940377</v>
      </c>
      <c r="AY92" s="69">
        <f>'Masses CVS'!AY92/'Effectifs CVS moyens'!AY92</f>
        <v>6090.6468794872562</v>
      </c>
      <c r="AZ92" s="69">
        <f>'Masses CVS'!AZ92/'Effectifs CVS moyens'!AZ92</f>
        <v>8787.7924438293885</v>
      </c>
      <c r="BA92" s="69">
        <f>'Masses CVS'!BA92/'Effectifs CVS moyens'!BA92</f>
        <v>6024.2966301395418</v>
      </c>
      <c r="BB92" s="69">
        <f>'Masses CVS'!BB92/'Effectifs CVS moyens'!BB92</f>
        <v>7140.4676663611726</v>
      </c>
      <c r="BC92" s="69">
        <f>'Masses CVS'!BC92/'Effectifs CVS moyens'!BC92</f>
        <v>5147.3532688686155</v>
      </c>
      <c r="BD92" s="69">
        <f>'Masses CVS'!BD92/'Effectifs CVS moyens'!BD92</f>
        <v>7145.2830823689537</v>
      </c>
      <c r="BE92" s="69">
        <f>'Masses CVS'!BE92/'Effectifs CVS moyens'!BE92</f>
        <v>5778.2664849600178</v>
      </c>
      <c r="BF92" s="69" t="e">
        <f>'Masses CVS'!BF92/'Effectifs CVS moyens'!BF92</f>
        <v>#DIV/0!</v>
      </c>
      <c r="BG92" s="69">
        <f>'Masses CVS'!BG92/'Effectifs CVS moyens'!BG92</f>
        <v>5627.7725740375326</v>
      </c>
      <c r="BH92" s="69">
        <f>'Masses CVS'!BH92/'Effectifs CVS moyens'!BH92</f>
        <v>5449.7419660514406</v>
      </c>
    </row>
    <row r="93" spans="1:60" s="36" customFormat="1" x14ac:dyDescent="0.2">
      <c r="A93" s="138">
        <f t="shared" si="1"/>
        <v>43738</v>
      </c>
      <c r="B93" s="75">
        <f>'Masses CVS'!B93/'Effectifs CVS moyens'!B93</f>
        <v>8085.9835717387896</v>
      </c>
      <c r="C93" s="173">
        <f>'Masses CVS'!C93/'Effectifs CVS moyens'!C93</f>
        <v>8152.4543996336442</v>
      </c>
      <c r="D93" s="76">
        <f>'Masses CVS'!D93/'Effectifs CVS moyens'!D93</f>
        <v>9633.5564652239136</v>
      </c>
      <c r="E93" s="69">
        <f>'Masses CVS'!E93/'Effectifs CVS moyens'!E93</f>
        <v>7112.612689035539</v>
      </c>
      <c r="F93" s="69">
        <f>'Masses CVS'!F93/'Effectifs CVS moyens'!F93</f>
        <v>7856.0811661603884</v>
      </c>
      <c r="G93" s="69">
        <f>'Masses CVS'!G93/'Effectifs CVS moyens'!G93</f>
        <v>7931.1923011905074</v>
      </c>
      <c r="H93" s="69">
        <f>'Masses CVS'!H93/'Effectifs CVS moyens'!H93</f>
        <v>6592.6265177721307</v>
      </c>
      <c r="I93" s="78">
        <f>'Masses CVS'!I93/'Effectifs CVS moyens'!I93</f>
        <v>8365.4801703061166</v>
      </c>
      <c r="J93" s="69">
        <f>'Masses CVS'!J93/'Effectifs CVS moyens'!J93</f>
        <v>6131.3229977580104</v>
      </c>
      <c r="K93" s="69">
        <f>'Masses CVS'!K93/'Effectifs CVS moyens'!K93</f>
        <v>8311.7225096838411</v>
      </c>
      <c r="L93" s="69">
        <f>'Masses CVS'!L93/'Effectifs CVS moyens'!L93</f>
        <v>49955.258061188171</v>
      </c>
      <c r="M93" s="69">
        <f>'Masses CVS'!M93/'Effectifs CVS moyens'!M93</f>
        <v>9330.3548141796564</v>
      </c>
      <c r="N93" s="69">
        <f>'Masses CVS'!N93/'Effectifs CVS moyens'!N93</f>
        <v>7424.0081688797291</v>
      </c>
      <c r="O93" s="69">
        <f>'Masses CVS'!O93/'Effectifs CVS moyens'!O93</f>
        <v>7734.2250255638255</v>
      </c>
      <c r="P93" s="69">
        <f>'Masses CVS'!P93/'Effectifs CVS moyens'!P93</f>
        <v>8255.8172102822755</v>
      </c>
      <c r="Q93" s="69">
        <f>'Masses CVS'!Q93/'Effectifs CVS moyens'!Q93</f>
        <v>14649.320328366535</v>
      </c>
      <c r="R93" s="69">
        <f>'Masses CVS'!R93/'Effectifs CVS moyens'!R93</f>
        <v>11812.663989107567</v>
      </c>
      <c r="S93" s="69">
        <f>'Masses CVS'!S93/'Effectifs CVS moyens'!S93</f>
        <v>12461.201619238938</v>
      </c>
      <c r="T93" s="69">
        <f>'Masses CVS'!T93/'Effectifs CVS moyens'!T93</f>
        <v>9023.7180707718908</v>
      </c>
      <c r="U93" s="69">
        <f>'Masses CVS'!U93/'Effectifs CVS moyens'!U93</f>
        <v>8740.1182522750369</v>
      </c>
      <c r="V93" s="69">
        <f>'Masses CVS'!V93/'Effectifs CVS moyens'!V93</f>
        <v>12303.335056324846</v>
      </c>
      <c r="W93" s="69">
        <f>'Masses CVS'!W93/'Effectifs CVS moyens'!W93</f>
        <v>10347.613106361096</v>
      </c>
      <c r="X93" s="69">
        <f>'Masses CVS'!X93/'Effectifs CVS moyens'!X93</f>
        <v>10200.758985071468</v>
      </c>
      <c r="Y93" s="69">
        <f>'Masses CVS'!Y93/'Effectifs CVS moyens'!Y93</f>
        <v>11654.140356358112</v>
      </c>
      <c r="Z93" s="69">
        <f>'Masses CVS'!Z93/'Effectifs CVS moyens'!Z93</f>
        <v>10234.085427063119</v>
      </c>
      <c r="AA93" s="69">
        <f>'Masses CVS'!AA93/'Effectifs CVS moyens'!AA93</f>
        <v>13332.160182041733</v>
      </c>
      <c r="AB93" s="69">
        <f>'Masses CVS'!AB93/'Effectifs CVS moyens'!AB93</f>
        <v>9152.4868518597814</v>
      </c>
      <c r="AC93" s="69">
        <f>'Masses CVS'!AC93/'Effectifs CVS moyens'!AC93</f>
        <v>13089.917389181786</v>
      </c>
      <c r="AD93" s="69">
        <f>'Masses CVS'!AD93/'Effectifs CVS moyens'!AD93</f>
        <v>8309.816402356435</v>
      </c>
      <c r="AE93" s="69">
        <f>'Masses CVS'!AE93/'Effectifs CVS moyens'!AE93</f>
        <v>7112.612689035539</v>
      </c>
      <c r="AF93" s="69">
        <f>'Masses CVS'!AF93/'Effectifs CVS moyens'!AF93</f>
        <v>8743.2078453706363</v>
      </c>
      <c r="AG93" s="69">
        <f>'Masses CVS'!AG93/'Effectifs CVS moyens'!AG93</f>
        <v>8316.6191953810558</v>
      </c>
      <c r="AH93" s="69">
        <f>'Masses CVS'!AH93/'Effectifs CVS moyens'!AH93</f>
        <v>6700.7625590907064</v>
      </c>
      <c r="AI93" s="69">
        <f>'Masses CVS'!AI93/'Effectifs CVS moyens'!AI93</f>
        <v>7427.5320727952576</v>
      </c>
      <c r="AJ93" s="69">
        <f>'Masses CVS'!AJ93/'Effectifs CVS moyens'!AJ93</f>
        <v>7788.1949628684551</v>
      </c>
      <c r="AK93" s="69">
        <f>'Masses CVS'!AK93/'Effectifs CVS moyens'!AK93</f>
        <v>9950.7396279700279</v>
      </c>
      <c r="AL93" s="69">
        <f>'Masses CVS'!AL93/'Effectifs CVS moyens'!AL93</f>
        <v>5975.9784776448523</v>
      </c>
      <c r="AM93" s="69">
        <f>'Masses CVS'!AM93/'Effectifs CVS moyens'!AM93</f>
        <v>8031.3444053779485</v>
      </c>
      <c r="AN93" s="69">
        <f>'Masses CVS'!AN93/'Effectifs CVS moyens'!AN93</f>
        <v>5474.6640629583444</v>
      </c>
      <c r="AO93" s="69">
        <f>'Masses CVS'!AO93/'Effectifs CVS moyens'!AO93</f>
        <v>6441.5969276501846</v>
      </c>
      <c r="AP93" s="69">
        <f>'Masses CVS'!AP93/'Effectifs CVS moyens'!AP93</f>
        <v>5199.4780133311006</v>
      </c>
      <c r="AQ93" s="69">
        <f>'Masses CVS'!AQ93/'Effectifs CVS moyens'!AQ93</f>
        <v>12628.445436407794</v>
      </c>
      <c r="AR93" s="69">
        <f>'Masses CVS'!AR93/'Effectifs CVS moyens'!AR93</f>
        <v>11271.902676693346</v>
      </c>
      <c r="AS93" s="69">
        <f>'Masses CVS'!AS93/'Effectifs CVS moyens'!AS93</f>
        <v>12351.291842236024</v>
      </c>
      <c r="AT93" s="69">
        <f>'Masses CVS'!AT93/'Effectifs CVS moyens'!AT93</f>
        <v>13090.325807381751</v>
      </c>
      <c r="AU93" s="69">
        <f>'Masses CVS'!AU93/'Effectifs CVS moyens'!AU93</f>
        <v>8419.7062555408756</v>
      </c>
      <c r="AV93" s="69">
        <f>'Masses CVS'!AV93/'Effectifs CVS moyens'!AV93</f>
        <v>11747.669342164492</v>
      </c>
      <c r="AW93" s="69">
        <f>'Masses CVS'!AW93/'Effectifs CVS moyens'!AW93</f>
        <v>13030.931491787564</v>
      </c>
      <c r="AX93" s="69">
        <f>'Masses CVS'!AX93/'Effectifs CVS moyens'!AX93</f>
        <v>9239.8045148096116</v>
      </c>
      <c r="AY93" s="69">
        <f>'Masses CVS'!AY93/'Effectifs CVS moyens'!AY93</f>
        <v>6136.2860119687994</v>
      </c>
      <c r="AZ93" s="69">
        <f>'Masses CVS'!AZ93/'Effectifs CVS moyens'!AZ93</f>
        <v>8682.5819257619041</v>
      </c>
      <c r="BA93" s="69">
        <f>'Masses CVS'!BA93/'Effectifs CVS moyens'!BA93</f>
        <v>6119.422104453457</v>
      </c>
      <c r="BB93" s="69">
        <f>'Masses CVS'!BB93/'Effectifs CVS moyens'!BB93</f>
        <v>7208.330793268472</v>
      </c>
      <c r="BC93" s="69">
        <f>'Masses CVS'!BC93/'Effectifs CVS moyens'!BC93</f>
        <v>5222.4904336923655</v>
      </c>
      <c r="BD93" s="69">
        <f>'Masses CVS'!BD93/'Effectifs CVS moyens'!BD93</f>
        <v>7244.6359881537992</v>
      </c>
      <c r="BE93" s="69">
        <f>'Masses CVS'!BE93/'Effectifs CVS moyens'!BE93</f>
        <v>5841.4084120494635</v>
      </c>
      <c r="BF93" s="69" t="e">
        <f>'Masses CVS'!BF93/'Effectifs CVS moyens'!BF93</f>
        <v>#DIV/0!</v>
      </c>
      <c r="BG93" s="69">
        <f>'Masses CVS'!BG93/'Effectifs CVS moyens'!BG93</f>
        <v>5689.868548191519</v>
      </c>
      <c r="BH93" s="69">
        <f>'Masses CVS'!BH93/'Effectifs CVS moyens'!BH93</f>
        <v>5541.5188567260611</v>
      </c>
    </row>
    <row r="94" spans="1:60" s="36" customFormat="1" ht="12" thickBot="1" x14ac:dyDescent="0.25">
      <c r="A94" s="138">
        <f t="shared" si="1"/>
        <v>43829</v>
      </c>
      <c r="B94" s="65">
        <f>'Masses CVS'!B94/'Effectifs CVS moyens'!B94</f>
        <v>8080.229896062312</v>
      </c>
      <c r="C94" s="180">
        <f>'Masses CVS'!C94/'Effectifs CVS moyens'!C94</f>
        <v>8146.813026784971</v>
      </c>
      <c r="D94" s="66">
        <f>'Masses CVS'!D94/'Effectifs CVS moyens'!D94</f>
        <v>9650.0670796177274</v>
      </c>
      <c r="E94" s="67">
        <f>'Masses CVS'!E94/'Effectifs CVS moyens'!E94</f>
        <v>7141.7335758287345</v>
      </c>
      <c r="F94" s="67">
        <f>'Masses CVS'!F94/'Effectifs CVS moyens'!F94</f>
        <v>7843.4895028828068</v>
      </c>
      <c r="G94" s="67">
        <f>'Masses CVS'!G94/'Effectifs CVS moyens'!G94</f>
        <v>7918.4141773204501</v>
      </c>
      <c r="H94" s="67">
        <f>'Masses CVS'!H94/'Effectifs CVS moyens'!H94</f>
        <v>6572.5170463447248</v>
      </c>
      <c r="I94" s="68">
        <f>'Masses CVS'!I94/'Effectifs CVS moyens'!I94</f>
        <v>8358.9559620616146</v>
      </c>
      <c r="J94" s="67">
        <f>'Masses CVS'!J94/'Effectifs CVS moyens'!J94</f>
        <v>6134.2059489754793</v>
      </c>
      <c r="K94" s="67">
        <f>'Masses CVS'!K94/'Effectifs CVS moyens'!K94</f>
        <v>8295.9008946344547</v>
      </c>
      <c r="L94" s="67">
        <f>'Masses CVS'!L94/'Effectifs CVS moyens'!L94</f>
        <v>48702.217412082013</v>
      </c>
      <c r="M94" s="67">
        <f>'Masses CVS'!M94/'Effectifs CVS moyens'!M94</f>
        <v>9458.6489030551274</v>
      </c>
      <c r="N94" s="67">
        <f>'Masses CVS'!N94/'Effectifs CVS moyens'!N94</f>
        <v>7442.4412790588949</v>
      </c>
      <c r="O94" s="67">
        <f>'Masses CVS'!O94/'Effectifs CVS moyens'!O94</f>
        <v>7762.9181659224751</v>
      </c>
      <c r="P94" s="67">
        <f>'Masses CVS'!P94/'Effectifs CVS moyens'!P94</f>
        <v>8272.8797839994622</v>
      </c>
      <c r="Q94" s="67">
        <f>'Masses CVS'!Q94/'Effectifs CVS moyens'!Q94</f>
        <v>14559.127299275837</v>
      </c>
      <c r="R94" s="67">
        <f>'Masses CVS'!R94/'Effectifs CVS moyens'!R94</f>
        <v>11746.019227309855</v>
      </c>
      <c r="S94" s="67">
        <f>'Masses CVS'!S94/'Effectifs CVS moyens'!S94</f>
        <v>12484.335174280395</v>
      </c>
      <c r="T94" s="67">
        <f>'Masses CVS'!T94/'Effectifs CVS moyens'!T94</f>
        <v>9044.5077286772957</v>
      </c>
      <c r="U94" s="67">
        <f>'Masses CVS'!U94/'Effectifs CVS moyens'!U94</f>
        <v>8753.8591545776544</v>
      </c>
      <c r="V94" s="67">
        <f>'Masses CVS'!V94/'Effectifs CVS moyens'!V94</f>
        <v>12393.22353795896</v>
      </c>
      <c r="W94" s="67">
        <f>'Masses CVS'!W94/'Effectifs CVS moyens'!W94</f>
        <v>10395.368295348602</v>
      </c>
      <c r="X94" s="67">
        <f>'Masses CVS'!X94/'Effectifs CVS moyens'!X94</f>
        <v>10206.104029850321</v>
      </c>
      <c r="Y94" s="67">
        <f>'Masses CVS'!Y94/'Effectifs CVS moyens'!Y94</f>
        <v>11624.873296321004</v>
      </c>
      <c r="Z94" s="67">
        <f>'Masses CVS'!Z94/'Effectifs CVS moyens'!Z94</f>
        <v>10273.694596864632</v>
      </c>
      <c r="AA94" s="67">
        <f>'Masses CVS'!AA94/'Effectifs CVS moyens'!AA94</f>
        <v>13199.978641528125</v>
      </c>
      <c r="AB94" s="67">
        <f>'Masses CVS'!AB94/'Effectifs CVS moyens'!AB94</f>
        <v>9203.2736625840625</v>
      </c>
      <c r="AC94" s="67">
        <f>'Masses CVS'!AC94/'Effectifs CVS moyens'!AC94</f>
        <v>13135.805772114076</v>
      </c>
      <c r="AD94" s="67">
        <f>'Masses CVS'!AD94/'Effectifs CVS moyens'!AD94</f>
        <v>8322.4127270816043</v>
      </c>
      <c r="AE94" s="67">
        <f>'Masses CVS'!AE94/'Effectifs CVS moyens'!AE94</f>
        <v>7141.7335758287345</v>
      </c>
      <c r="AF94" s="67">
        <f>'Masses CVS'!AF94/'Effectifs CVS moyens'!AF94</f>
        <v>8649.5929215908363</v>
      </c>
      <c r="AG94" s="67">
        <f>'Masses CVS'!AG94/'Effectifs CVS moyens'!AG94</f>
        <v>8430.3918890734658</v>
      </c>
      <c r="AH94" s="67">
        <f>'Masses CVS'!AH94/'Effectifs CVS moyens'!AH94</f>
        <v>6736.6485651139792</v>
      </c>
      <c r="AI94" s="67">
        <f>'Masses CVS'!AI94/'Effectifs CVS moyens'!AI94</f>
        <v>7426.7292876625379</v>
      </c>
      <c r="AJ94" s="67">
        <f>'Masses CVS'!AJ94/'Effectifs CVS moyens'!AJ94</f>
        <v>7794.5020602782952</v>
      </c>
      <c r="AK94" s="67">
        <f>'Masses CVS'!AK94/'Effectifs CVS moyens'!AK94</f>
        <v>9931.3315143676118</v>
      </c>
      <c r="AL94" s="67">
        <f>'Masses CVS'!AL94/'Effectifs CVS moyens'!AL94</f>
        <v>5984.4031015016662</v>
      </c>
      <c r="AM94" s="67">
        <f>'Masses CVS'!AM94/'Effectifs CVS moyens'!AM94</f>
        <v>7939.4849059945291</v>
      </c>
      <c r="AN94" s="67">
        <f>'Masses CVS'!AN94/'Effectifs CVS moyens'!AN94</f>
        <v>5483.4616447961853</v>
      </c>
      <c r="AO94" s="67">
        <f>'Masses CVS'!AO94/'Effectifs CVS moyens'!AO94</f>
        <v>6453.0234924731849</v>
      </c>
      <c r="AP94" s="67">
        <f>'Masses CVS'!AP94/'Effectifs CVS moyens'!AP94</f>
        <v>5209.8582943599922</v>
      </c>
      <c r="AQ94" s="67">
        <f>'Masses CVS'!AQ94/'Effectifs CVS moyens'!AQ94</f>
        <v>12623.336457210295</v>
      </c>
      <c r="AR94" s="67">
        <f>'Masses CVS'!AR94/'Effectifs CVS moyens'!AR94</f>
        <v>11302.715325178879</v>
      </c>
      <c r="AS94" s="67">
        <f>'Masses CVS'!AS94/'Effectifs CVS moyens'!AS94</f>
        <v>12279.599452034032</v>
      </c>
      <c r="AT94" s="67">
        <f>'Masses CVS'!AT94/'Effectifs CVS moyens'!AT94</f>
        <v>13042.93566777018</v>
      </c>
      <c r="AU94" s="67">
        <f>'Masses CVS'!AU94/'Effectifs CVS moyens'!AU94</f>
        <v>8504.9310513858782</v>
      </c>
      <c r="AV94" s="67">
        <f>'Masses CVS'!AV94/'Effectifs CVS moyens'!AV94</f>
        <v>11734.439737906312</v>
      </c>
      <c r="AW94" s="67">
        <f>'Masses CVS'!AW94/'Effectifs CVS moyens'!AW94</f>
        <v>12978.732709842714</v>
      </c>
      <c r="AX94" s="67">
        <f>'Masses CVS'!AX94/'Effectifs CVS moyens'!AX94</f>
        <v>9276.5474370846059</v>
      </c>
      <c r="AY94" s="67">
        <f>'Masses CVS'!AY94/'Effectifs CVS moyens'!AY94</f>
        <v>6122.9294068379786</v>
      </c>
      <c r="AZ94" s="67">
        <f>'Masses CVS'!AZ94/'Effectifs CVS moyens'!AZ94</f>
        <v>8689.9312255883469</v>
      </c>
      <c r="BA94" s="67">
        <f>'Masses CVS'!BA94/'Effectifs CVS moyens'!BA94</f>
        <v>6165.1129231362511</v>
      </c>
      <c r="BB94" s="67">
        <f>'Masses CVS'!BB94/'Effectifs CVS moyens'!BB94</f>
        <v>7215.12424959481</v>
      </c>
      <c r="BC94" s="67">
        <f>'Masses CVS'!BC94/'Effectifs CVS moyens'!BC94</f>
        <v>5217.907893645659</v>
      </c>
      <c r="BD94" s="67">
        <f>'Masses CVS'!BD94/'Effectifs CVS moyens'!BD94</f>
        <v>7230.1532149540044</v>
      </c>
      <c r="BE94" s="67">
        <f>'Masses CVS'!BE94/'Effectifs CVS moyens'!BE94</f>
        <v>5854.8440771435626</v>
      </c>
      <c r="BF94" s="67" t="e">
        <f>'Masses CVS'!BF94/'Effectifs CVS moyens'!BF94</f>
        <v>#DIV/0!</v>
      </c>
      <c r="BG94" s="67">
        <f>'Masses CVS'!BG94/'Effectifs CVS moyens'!BG94</f>
        <v>5699.7896378790019</v>
      </c>
      <c r="BH94" s="67">
        <f>'Masses CVS'!BH94/'Effectifs CVS moyens'!BH94</f>
        <v>5519.5499153896853</v>
      </c>
    </row>
    <row r="95" spans="1:60" s="36" customFormat="1" x14ac:dyDescent="0.2">
      <c r="A95" s="138">
        <f t="shared" si="1"/>
        <v>43920</v>
      </c>
      <c r="B95" s="75">
        <f>'Masses CVS'!B95/'Effectifs CVS moyens'!B95</f>
        <v>7889.5823478325156</v>
      </c>
      <c r="C95" s="173">
        <f>'Masses CVS'!C95/'Effectifs CVS moyens'!C95</f>
        <v>7947.6705157411188</v>
      </c>
      <c r="D95" s="76">
        <f>'Masses CVS'!D95/'Effectifs CVS moyens'!D95</f>
        <v>9533.3783669158456</v>
      </c>
      <c r="E95" s="69">
        <f>'Masses CVS'!E95/'Effectifs CVS moyens'!E95</f>
        <v>6627.2502092337636</v>
      </c>
      <c r="F95" s="69">
        <f>'Masses CVS'!F95/'Effectifs CVS moyens'!F95</f>
        <v>7671.3047512511303</v>
      </c>
      <c r="G95" s="69">
        <f>'Masses CVS'!G95/'Effectifs CVS moyens'!G95</f>
        <v>7736.7707011268167</v>
      </c>
      <c r="H95" s="69">
        <f>'Masses CVS'!H95/'Effectifs CVS moyens'!H95</f>
        <v>6487.3714805540822</v>
      </c>
      <c r="I95" s="78">
        <f>'Masses CVS'!I95/'Effectifs CVS moyens'!I95</f>
        <v>8156.6275140900416</v>
      </c>
      <c r="J95" s="69">
        <f>'Masses CVS'!J95/'Effectifs CVS moyens'!J95</f>
        <v>6033.6102947733216</v>
      </c>
      <c r="K95" s="69">
        <f>'Masses CVS'!K95/'Effectifs CVS moyens'!K95</f>
        <v>8097.6798590384424</v>
      </c>
      <c r="L95" s="69">
        <f>'Masses CVS'!L95/'Effectifs CVS moyens'!L95</f>
        <v>47980.411798281872</v>
      </c>
      <c r="M95" s="69">
        <f>'Masses CVS'!M95/'Effectifs CVS moyens'!M95</f>
        <v>9178.8787169066291</v>
      </c>
      <c r="N95" s="69">
        <f>'Masses CVS'!N95/'Effectifs CVS moyens'!N95</f>
        <v>7328.1487174227423</v>
      </c>
      <c r="O95" s="69">
        <f>'Masses CVS'!O95/'Effectifs CVS moyens'!O95</f>
        <v>7563.269284777929</v>
      </c>
      <c r="P95" s="69">
        <f>'Masses CVS'!P95/'Effectifs CVS moyens'!P95</f>
        <v>8034.8928580676184</v>
      </c>
      <c r="Q95" s="69">
        <f>'Masses CVS'!Q95/'Effectifs CVS moyens'!Q95</f>
        <v>14641.284752048561</v>
      </c>
      <c r="R95" s="69">
        <f>'Masses CVS'!R95/'Effectifs CVS moyens'!R95</f>
        <v>11837.717192427321</v>
      </c>
      <c r="S95" s="69">
        <f>'Masses CVS'!S95/'Effectifs CVS moyens'!S95</f>
        <v>12538.030358157779</v>
      </c>
      <c r="T95" s="69">
        <f>'Masses CVS'!T95/'Effectifs CVS moyens'!T95</f>
        <v>8842.0413510696508</v>
      </c>
      <c r="U95" s="69">
        <f>'Masses CVS'!U95/'Effectifs CVS moyens'!U95</f>
        <v>8451.0933459478274</v>
      </c>
      <c r="V95" s="69">
        <f>'Masses CVS'!V95/'Effectifs CVS moyens'!V95</f>
        <v>12475.180035882016</v>
      </c>
      <c r="W95" s="69">
        <f>'Masses CVS'!W95/'Effectifs CVS moyens'!W95</f>
        <v>10479.767059679667</v>
      </c>
      <c r="X95" s="69">
        <f>'Masses CVS'!X95/'Effectifs CVS moyens'!X95</f>
        <v>10075.039265685562</v>
      </c>
      <c r="Y95" s="69">
        <f>'Masses CVS'!Y95/'Effectifs CVS moyens'!Y95</f>
        <v>11631.989063958012</v>
      </c>
      <c r="Z95" s="69">
        <f>'Masses CVS'!Z95/'Effectifs CVS moyens'!Z95</f>
        <v>10238.621297017384</v>
      </c>
      <c r="AA95" s="69">
        <f>'Masses CVS'!AA95/'Effectifs CVS moyens'!AA95</f>
        <v>13234.41130316264</v>
      </c>
      <c r="AB95" s="69">
        <f>'Masses CVS'!AB95/'Effectifs CVS moyens'!AB95</f>
        <v>8878.5307585335813</v>
      </c>
      <c r="AC95" s="69">
        <f>'Masses CVS'!AC95/'Effectifs CVS moyens'!AC95</f>
        <v>13232.068571087268</v>
      </c>
      <c r="AD95" s="69">
        <f>'Masses CVS'!AD95/'Effectifs CVS moyens'!AD95</f>
        <v>8303.1785875885744</v>
      </c>
      <c r="AE95" s="69">
        <f>'Masses CVS'!AE95/'Effectifs CVS moyens'!AE95</f>
        <v>6627.2502092337636</v>
      </c>
      <c r="AF95" s="69">
        <f>'Masses CVS'!AF95/'Effectifs CVS moyens'!AF95</f>
        <v>8318.4765453473192</v>
      </c>
      <c r="AG95" s="69">
        <f>'Masses CVS'!AG95/'Effectifs CVS moyens'!AG95</f>
        <v>8006.5990936583321</v>
      </c>
      <c r="AH95" s="69">
        <f>'Masses CVS'!AH95/'Effectifs CVS moyens'!AH95</f>
        <v>6184.1241944242129</v>
      </c>
      <c r="AI95" s="69">
        <f>'Masses CVS'!AI95/'Effectifs CVS moyens'!AI95</f>
        <v>7310.4367040740572</v>
      </c>
      <c r="AJ95" s="69">
        <f>'Masses CVS'!AJ95/'Effectifs CVS moyens'!AJ95</f>
        <v>7407.6967195775305</v>
      </c>
      <c r="AK95" s="69">
        <f>'Masses CVS'!AK95/'Effectifs CVS moyens'!AK95</f>
        <v>9942.1543930123225</v>
      </c>
      <c r="AL95" s="69">
        <f>'Masses CVS'!AL95/'Effectifs CVS moyens'!AL95</f>
        <v>5861.5052857137725</v>
      </c>
      <c r="AM95" s="69">
        <f>'Masses CVS'!AM95/'Effectifs CVS moyens'!AM95</f>
        <v>7788.5783090525256</v>
      </c>
      <c r="AN95" s="69">
        <f>'Masses CVS'!AN95/'Effectifs CVS moyens'!AN95</f>
        <v>4879.7511084886701</v>
      </c>
      <c r="AO95" s="69">
        <f>'Masses CVS'!AO95/'Effectifs CVS moyens'!AO95</f>
        <v>6006.8254029095442</v>
      </c>
      <c r="AP95" s="69">
        <f>'Masses CVS'!AP95/'Effectifs CVS moyens'!AP95</f>
        <v>4565.7010848638365</v>
      </c>
      <c r="AQ95" s="69">
        <f>'Masses CVS'!AQ95/'Effectifs CVS moyens'!AQ95</f>
        <v>12600.836326700814</v>
      </c>
      <c r="AR95" s="69">
        <f>'Masses CVS'!AR95/'Effectifs CVS moyens'!AR95</f>
        <v>11409.93182389176</v>
      </c>
      <c r="AS95" s="69">
        <f>'Masses CVS'!AS95/'Effectifs CVS moyens'!AS95</f>
        <v>12294.213815924113</v>
      </c>
      <c r="AT95" s="69">
        <f>'Masses CVS'!AT95/'Effectifs CVS moyens'!AT95</f>
        <v>13084.704416039016</v>
      </c>
      <c r="AU95" s="69">
        <f>'Masses CVS'!AU95/'Effectifs CVS moyens'!AU95</f>
        <v>8345.082164178255</v>
      </c>
      <c r="AV95" s="69">
        <f>'Masses CVS'!AV95/'Effectifs CVS moyens'!AV95</f>
        <v>11446.343276431049</v>
      </c>
      <c r="AW95" s="69">
        <f>'Masses CVS'!AW95/'Effectifs CVS moyens'!AW95</f>
        <v>13068.094974686499</v>
      </c>
      <c r="AX95" s="69">
        <f>'Masses CVS'!AX95/'Effectifs CVS moyens'!AX95</f>
        <v>9026.8326015231978</v>
      </c>
      <c r="AY95" s="69">
        <f>'Masses CVS'!AY95/'Effectifs CVS moyens'!AY95</f>
        <v>5953.1442772917944</v>
      </c>
      <c r="AZ95" s="69">
        <f>'Masses CVS'!AZ95/'Effectifs CVS moyens'!AZ95</f>
        <v>8690.1181145165829</v>
      </c>
      <c r="BA95" s="69">
        <f>'Masses CVS'!BA95/'Effectifs CVS moyens'!BA95</f>
        <v>6010.0535929205562</v>
      </c>
      <c r="BB95" s="69">
        <f>'Masses CVS'!BB95/'Effectifs CVS moyens'!BB95</f>
        <v>7139.0684331996499</v>
      </c>
      <c r="BC95" s="69">
        <f>'Masses CVS'!BC95/'Effectifs CVS moyens'!BC95</f>
        <v>5106.9484869605221</v>
      </c>
      <c r="BD95" s="69">
        <f>'Masses CVS'!BD95/'Effectifs CVS moyens'!BD95</f>
        <v>6686.338788689688</v>
      </c>
      <c r="BE95" s="69">
        <f>'Masses CVS'!BE95/'Effectifs CVS moyens'!BE95</f>
        <v>5546.7771848081065</v>
      </c>
      <c r="BF95" s="69" t="e">
        <f>'Masses CVS'!BF95/'Effectifs CVS moyens'!BF95</f>
        <v>#DIV/0!</v>
      </c>
      <c r="BG95" s="69">
        <f>'Masses CVS'!BG95/'Effectifs CVS moyens'!BG95</f>
        <v>5596.620043115282</v>
      </c>
      <c r="BH95" s="69">
        <f>'Masses CVS'!BH95/'Effectifs CVS moyens'!BH95</f>
        <v>5444.6572492060004</v>
      </c>
    </row>
    <row r="96" spans="1:60" s="36" customFormat="1" x14ac:dyDescent="0.2">
      <c r="A96" s="138">
        <f t="shared" si="1"/>
        <v>44012</v>
      </c>
      <c r="B96" s="75">
        <f>'Masses CVS'!B96/'Effectifs CVS moyens'!B96</f>
        <v>6972.3838414547554</v>
      </c>
      <c r="C96" s="173">
        <f>'Masses CVS'!C96/'Effectifs CVS moyens'!C96</f>
        <v>6995.4813876746539</v>
      </c>
      <c r="D96" s="76">
        <f>'Masses CVS'!D96/'Effectifs CVS moyens'!D96</f>
        <v>8422.9094592378569</v>
      </c>
      <c r="E96" s="69">
        <f>'Masses CVS'!E96/'Effectifs CVS moyens'!E96</f>
        <v>5788.4296909935456</v>
      </c>
      <c r="F96" s="69">
        <f>'Masses CVS'!F96/'Effectifs CVS moyens'!F96</f>
        <v>6779.3084487939459</v>
      </c>
      <c r="G96" s="69">
        <f>'Masses CVS'!G96/'Effectifs CVS moyens'!G96</f>
        <v>6803.3604571465794</v>
      </c>
      <c r="H96" s="69">
        <f>'Masses CVS'!H96/'Effectifs CVS moyens'!H96</f>
        <v>6112.1725363642963</v>
      </c>
      <c r="I96" s="78">
        <f>'Masses CVS'!I96/'Effectifs CVS moyens'!I96</f>
        <v>7167.5472016386793</v>
      </c>
      <c r="J96" s="69">
        <f>'Masses CVS'!J96/'Effectifs CVS moyens'!J96</f>
        <v>5650.5039885020187</v>
      </c>
      <c r="K96" s="69">
        <f>'Masses CVS'!K96/'Effectifs CVS moyens'!K96</f>
        <v>7051.9344245716693</v>
      </c>
      <c r="L96" s="69">
        <f>'Masses CVS'!L96/'Effectifs CVS moyens'!L96</f>
        <v>111224.9194186052</v>
      </c>
      <c r="M96" s="69">
        <f>'Masses CVS'!M96/'Effectifs CVS moyens'!M96</f>
        <v>8775.4216614466004</v>
      </c>
      <c r="N96" s="69">
        <f>'Masses CVS'!N96/'Effectifs CVS moyens'!N96</f>
        <v>6732.3171219279166</v>
      </c>
      <c r="O96" s="69">
        <f>'Masses CVS'!O96/'Effectifs CVS moyens'!O96</f>
        <v>6357.600596742207</v>
      </c>
      <c r="P96" s="69">
        <f>'Masses CVS'!P96/'Effectifs CVS moyens'!P96</f>
        <v>7700.1941242507764</v>
      </c>
      <c r="Q96" s="69">
        <f>'Masses CVS'!Q96/'Effectifs CVS moyens'!Q96</f>
        <v>14578.562922628627</v>
      </c>
      <c r="R96" s="69">
        <f>'Masses CVS'!R96/'Effectifs CVS moyens'!R96</f>
        <v>11145.851182502873</v>
      </c>
      <c r="S96" s="69">
        <f>'Masses CVS'!S96/'Effectifs CVS moyens'!S96</f>
        <v>12393.685577929196</v>
      </c>
      <c r="T96" s="69">
        <f>'Masses CVS'!T96/'Effectifs CVS moyens'!T96</f>
        <v>7474.8359907641943</v>
      </c>
      <c r="U96" s="69">
        <f>'Masses CVS'!U96/'Effectifs CVS moyens'!U96</f>
        <v>7030.1626594107656</v>
      </c>
      <c r="V96" s="69">
        <f>'Masses CVS'!V96/'Effectifs CVS moyens'!V96</f>
        <v>11408.908548261776</v>
      </c>
      <c r="W96" s="69">
        <f>'Masses CVS'!W96/'Effectifs CVS moyens'!W96</f>
        <v>9108.8456608097131</v>
      </c>
      <c r="X96" s="69">
        <f>'Masses CVS'!X96/'Effectifs CVS moyens'!X96</f>
        <v>8766.1325995989828</v>
      </c>
      <c r="Y96" s="69">
        <f>'Masses CVS'!Y96/'Effectifs CVS moyens'!Y96</f>
        <v>9221.9274959830109</v>
      </c>
      <c r="Z96" s="69">
        <f>'Masses CVS'!Z96/'Effectifs CVS moyens'!Z96</f>
        <v>7153.0439782072281</v>
      </c>
      <c r="AA96" s="69">
        <f>'Masses CVS'!AA96/'Effectifs CVS moyens'!AA96</f>
        <v>11584.687018381963</v>
      </c>
      <c r="AB96" s="69">
        <f>'Masses CVS'!AB96/'Effectifs CVS moyens'!AB96</f>
        <v>7492.5077346021426</v>
      </c>
      <c r="AC96" s="69">
        <f>'Masses CVS'!AC96/'Effectifs CVS moyens'!AC96</f>
        <v>13182.009587273809</v>
      </c>
      <c r="AD96" s="69">
        <f>'Masses CVS'!AD96/'Effectifs CVS moyens'!AD96</f>
        <v>7417.8366452952732</v>
      </c>
      <c r="AE96" s="69">
        <f>'Masses CVS'!AE96/'Effectifs CVS moyens'!AE96</f>
        <v>5788.4296909935456</v>
      </c>
      <c r="AF96" s="69">
        <f>'Masses CVS'!AF96/'Effectifs CVS moyens'!AF96</f>
        <v>7204.8040506707957</v>
      </c>
      <c r="AG96" s="69">
        <f>'Masses CVS'!AG96/'Effectifs CVS moyens'!AG96</f>
        <v>7011.7585062075423</v>
      </c>
      <c r="AH96" s="69">
        <f>'Masses CVS'!AH96/'Effectifs CVS moyens'!AH96</f>
        <v>5404.424346713231</v>
      </c>
      <c r="AI96" s="69">
        <f>'Masses CVS'!AI96/'Effectifs CVS moyens'!AI96</f>
        <v>6349.2537997373838</v>
      </c>
      <c r="AJ96" s="69">
        <f>'Masses CVS'!AJ96/'Effectifs CVS moyens'!AJ96</f>
        <v>5814.9986495025532</v>
      </c>
      <c r="AK96" s="69">
        <f>'Masses CVS'!AK96/'Effectifs CVS moyens'!AK96</f>
        <v>8745.3690820109241</v>
      </c>
      <c r="AL96" s="69">
        <f>'Masses CVS'!AL96/'Effectifs CVS moyens'!AL96</f>
        <v>5155.3583484260198</v>
      </c>
      <c r="AM96" s="69">
        <f>'Masses CVS'!AM96/'Effectifs CVS moyens'!AM96</f>
        <v>6803.3714897975669</v>
      </c>
      <c r="AN96" s="69">
        <f>'Masses CVS'!AN96/'Effectifs CVS moyens'!AN96</f>
        <v>2386.3542152191044</v>
      </c>
      <c r="AO96" s="69">
        <f>'Masses CVS'!AO96/'Effectifs CVS moyens'!AO96</f>
        <v>2891.7799884985275</v>
      </c>
      <c r="AP96" s="69">
        <f>'Masses CVS'!AP96/'Effectifs CVS moyens'!AP96</f>
        <v>2255.4254471732056</v>
      </c>
      <c r="AQ96" s="69">
        <f>'Masses CVS'!AQ96/'Effectifs CVS moyens'!AQ96</f>
        <v>11091.5194085365</v>
      </c>
      <c r="AR96" s="69">
        <f>'Masses CVS'!AR96/'Effectifs CVS moyens'!AR96</f>
        <v>10886.48768293282</v>
      </c>
      <c r="AS96" s="69">
        <f>'Masses CVS'!AS96/'Effectifs CVS moyens'!AS96</f>
        <v>11363.429035694064</v>
      </c>
      <c r="AT96" s="69">
        <f>'Masses CVS'!AT96/'Effectifs CVS moyens'!AT96</f>
        <v>12771.203404699381</v>
      </c>
      <c r="AU96" s="69">
        <f>'Masses CVS'!AU96/'Effectifs CVS moyens'!AU96</f>
        <v>7405.8632631044602</v>
      </c>
      <c r="AV96" s="69">
        <f>'Masses CVS'!AV96/'Effectifs CVS moyens'!AV96</f>
        <v>10254.423655215731</v>
      </c>
      <c r="AW96" s="69">
        <f>'Masses CVS'!AW96/'Effectifs CVS moyens'!AW96</f>
        <v>12770.627885516367</v>
      </c>
      <c r="AX96" s="69">
        <f>'Masses CVS'!AX96/'Effectifs CVS moyens'!AX96</f>
        <v>7667.6639531109777</v>
      </c>
      <c r="AY96" s="69">
        <f>'Masses CVS'!AY96/'Effectifs CVS moyens'!AY96</f>
        <v>5223.9785417795965</v>
      </c>
      <c r="AZ96" s="69">
        <f>'Masses CVS'!AZ96/'Effectifs CVS moyens'!AZ96</f>
        <v>8732.1669820369916</v>
      </c>
      <c r="BA96" s="69">
        <f>'Masses CVS'!BA96/'Effectifs CVS moyens'!BA96</f>
        <v>5259.165955919565</v>
      </c>
      <c r="BB96" s="69">
        <f>'Masses CVS'!BB96/'Effectifs CVS moyens'!BB96</f>
        <v>6584.3909030033165</v>
      </c>
      <c r="BC96" s="69">
        <f>'Masses CVS'!BC96/'Effectifs CVS moyens'!BC96</f>
        <v>4837.3638701507016</v>
      </c>
      <c r="BD96" s="69">
        <f>'Masses CVS'!BD96/'Effectifs CVS moyens'!BD96</f>
        <v>3964.3743991439565</v>
      </c>
      <c r="BE96" s="69">
        <f>'Masses CVS'!BE96/'Effectifs CVS moyens'!BE96</f>
        <v>4699.2521356458246</v>
      </c>
      <c r="BF96" s="69" t="e">
        <f>'Masses CVS'!BF96/'Effectifs CVS moyens'!BF96</f>
        <v>#DIV/0!</v>
      </c>
      <c r="BG96" s="69">
        <f>'Masses CVS'!BG96/'Effectifs CVS moyens'!BG96</f>
        <v>5122.6058407888568</v>
      </c>
      <c r="BH96" s="69">
        <f>'Masses CVS'!BH96/'Effectifs CVS moyens'!BH96</f>
        <v>4967.9860255683152</v>
      </c>
    </row>
    <row r="97" spans="1:60" s="36" customFormat="1" x14ac:dyDescent="0.2">
      <c r="A97" s="138">
        <f t="shared" si="1"/>
        <v>44104</v>
      </c>
      <c r="B97" s="75">
        <f>'Masses CVS'!B97/'Effectifs CVS moyens'!B97</f>
        <v>8015.0611594845368</v>
      </c>
      <c r="C97" s="173">
        <f>'Masses CVS'!C97/'Effectifs CVS moyens'!C97</f>
        <v>8065.3220969825798</v>
      </c>
      <c r="D97" s="76">
        <f>'Masses CVS'!D97/'Effectifs CVS moyens'!D97</f>
        <v>9513.3947088835575</v>
      </c>
      <c r="E97" s="69">
        <f>'Masses CVS'!E97/'Effectifs CVS moyens'!E97</f>
        <v>7129.603595742904</v>
      </c>
      <c r="F97" s="69">
        <f>'Masses CVS'!F97/'Effectifs CVS moyens'!F97</f>
        <v>7788.3736198810384</v>
      </c>
      <c r="G97" s="69">
        <f>'Masses CVS'!G97/'Effectifs CVS moyens'!G97</f>
        <v>7844.3152239600795</v>
      </c>
      <c r="H97" s="69">
        <f>'Masses CVS'!H97/'Effectifs CVS moyens'!H97</f>
        <v>6673.975530551601</v>
      </c>
      <c r="I97" s="78">
        <f>'Masses CVS'!I97/'Effectifs CVS moyens'!I97</f>
        <v>8283.3249407053681</v>
      </c>
      <c r="J97" s="69">
        <f>'Masses CVS'!J97/'Effectifs CVS moyens'!J97</f>
        <v>6182.7688157032981</v>
      </c>
      <c r="K97" s="69">
        <f>'Masses CVS'!K97/'Effectifs CVS moyens'!K97</f>
        <v>8202.8144519179987</v>
      </c>
      <c r="L97" s="69">
        <f>'Masses CVS'!L97/'Effectifs CVS moyens'!L97</f>
        <v>49855.763299638114</v>
      </c>
      <c r="M97" s="69">
        <f>'Masses CVS'!M97/'Effectifs CVS moyens'!M97</f>
        <v>9519.9721842610015</v>
      </c>
      <c r="N97" s="69">
        <f>'Masses CVS'!N97/'Effectifs CVS moyens'!N97</f>
        <v>7466.6242969909326</v>
      </c>
      <c r="O97" s="69">
        <f>'Masses CVS'!O97/'Effectifs CVS moyens'!O97</f>
        <v>7503.3559883847765</v>
      </c>
      <c r="P97" s="69">
        <f>'Masses CVS'!P97/'Effectifs CVS moyens'!P97</f>
        <v>8153.3193597204527</v>
      </c>
      <c r="Q97" s="69">
        <f>'Masses CVS'!Q97/'Effectifs CVS moyens'!Q97</f>
        <v>14738.046696870857</v>
      </c>
      <c r="R97" s="69">
        <f>'Masses CVS'!R97/'Effectifs CVS moyens'!R97</f>
        <v>11845.847632830144</v>
      </c>
      <c r="S97" s="69">
        <f>'Masses CVS'!S97/'Effectifs CVS moyens'!S97</f>
        <v>12598.24263266522</v>
      </c>
      <c r="T97" s="69">
        <f>'Masses CVS'!T97/'Effectifs CVS moyens'!T97</f>
        <v>9149.3595404921907</v>
      </c>
      <c r="U97" s="69">
        <f>'Masses CVS'!U97/'Effectifs CVS moyens'!U97</f>
        <v>8411.7236726377687</v>
      </c>
      <c r="V97" s="69">
        <f>'Masses CVS'!V97/'Effectifs CVS moyens'!V97</f>
        <v>12272.305151398556</v>
      </c>
      <c r="W97" s="69">
        <f>'Masses CVS'!W97/'Effectifs CVS moyens'!W97</f>
        <v>10306.582857166532</v>
      </c>
      <c r="X97" s="69">
        <f>'Masses CVS'!X97/'Effectifs CVS moyens'!X97</f>
        <v>10007.474007630442</v>
      </c>
      <c r="Y97" s="69">
        <f>'Masses CVS'!Y97/'Effectifs CVS moyens'!Y97</f>
        <v>10866.403699609044</v>
      </c>
      <c r="Z97" s="69">
        <f>'Masses CVS'!Z97/'Effectifs CVS moyens'!Z97</f>
        <v>9838.4662583778354</v>
      </c>
      <c r="AA97" s="69">
        <f>'Masses CVS'!AA97/'Effectifs CVS moyens'!AA97</f>
        <v>12034.88169989999</v>
      </c>
      <c r="AB97" s="69">
        <f>'Masses CVS'!AB97/'Effectifs CVS moyens'!AB97</f>
        <v>9046.2084158089529</v>
      </c>
      <c r="AC97" s="69">
        <f>'Masses CVS'!AC97/'Effectifs CVS moyens'!AC97</f>
        <v>13467.169496385819</v>
      </c>
      <c r="AD97" s="69">
        <f>'Masses CVS'!AD97/'Effectifs CVS moyens'!AD97</f>
        <v>8358.4288099952646</v>
      </c>
      <c r="AE97" s="69">
        <f>'Masses CVS'!AE97/'Effectifs CVS moyens'!AE97</f>
        <v>7129.603595742904</v>
      </c>
      <c r="AF97" s="69">
        <f>'Masses CVS'!AF97/'Effectifs CVS moyens'!AF97</f>
        <v>8745.7322081049606</v>
      </c>
      <c r="AG97" s="69">
        <f>'Masses CVS'!AG97/'Effectifs CVS moyens'!AG97</f>
        <v>8479.8406719659179</v>
      </c>
      <c r="AH97" s="69">
        <f>'Masses CVS'!AH97/'Effectifs CVS moyens'!AH97</f>
        <v>6702.1852433534204</v>
      </c>
      <c r="AI97" s="69">
        <f>'Masses CVS'!AI97/'Effectifs CVS moyens'!AI97</f>
        <v>7450.8471907143248</v>
      </c>
      <c r="AJ97" s="69">
        <f>'Masses CVS'!AJ97/'Effectifs CVS moyens'!AJ97</f>
        <v>7926.471097990514</v>
      </c>
      <c r="AK97" s="69">
        <f>'Masses CVS'!AK97/'Effectifs CVS moyens'!AK97</f>
        <v>9848.2344800176143</v>
      </c>
      <c r="AL97" s="69">
        <f>'Masses CVS'!AL97/'Effectifs CVS moyens'!AL97</f>
        <v>6038.0395718789614</v>
      </c>
      <c r="AM97" s="69">
        <f>'Masses CVS'!AM97/'Effectifs CVS moyens'!AM97</f>
        <v>7623.5540004601817</v>
      </c>
      <c r="AN97" s="69">
        <f>'Masses CVS'!AN97/'Effectifs CVS moyens'!AN97</f>
        <v>4972.7045082265004</v>
      </c>
      <c r="AO97" s="69">
        <f>'Masses CVS'!AO97/'Effectifs CVS moyens'!AO97</f>
        <v>5671.5359224517188</v>
      </c>
      <c r="AP97" s="69">
        <f>'Masses CVS'!AP97/'Effectifs CVS moyens'!AP97</f>
        <v>4790.9048194882525</v>
      </c>
      <c r="AQ97" s="69">
        <f>'Masses CVS'!AQ97/'Effectifs CVS moyens'!AQ97</f>
        <v>12643.153517296709</v>
      </c>
      <c r="AR97" s="69">
        <f>'Masses CVS'!AR97/'Effectifs CVS moyens'!AR97</f>
        <v>11442.955258435635</v>
      </c>
      <c r="AS97" s="69">
        <f>'Masses CVS'!AS97/'Effectifs CVS moyens'!AS97</f>
        <v>12044.505340046839</v>
      </c>
      <c r="AT97" s="69">
        <f>'Masses CVS'!AT97/'Effectifs CVS moyens'!AT97</f>
        <v>13222.08927106416</v>
      </c>
      <c r="AU97" s="69">
        <f>'Masses CVS'!AU97/'Effectifs CVS moyens'!AU97</f>
        <v>8534.969984834659</v>
      </c>
      <c r="AV97" s="69">
        <f>'Masses CVS'!AV97/'Effectifs CVS moyens'!AV97</f>
        <v>11539.053289319903</v>
      </c>
      <c r="AW97" s="69">
        <f>'Masses CVS'!AW97/'Effectifs CVS moyens'!AW97</f>
        <v>12978.508810263744</v>
      </c>
      <c r="AX97" s="69">
        <f>'Masses CVS'!AX97/'Effectifs CVS moyens'!AX97</f>
        <v>9135.2308806842666</v>
      </c>
      <c r="AY97" s="69">
        <f>'Masses CVS'!AY97/'Effectifs CVS moyens'!AY97</f>
        <v>6066.8655096173388</v>
      </c>
      <c r="AZ97" s="69">
        <f>'Masses CVS'!AZ97/'Effectifs CVS moyens'!AZ97</f>
        <v>8838.7456928045194</v>
      </c>
      <c r="BA97" s="69">
        <f>'Masses CVS'!BA97/'Effectifs CVS moyens'!BA97</f>
        <v>6167.3475130455636</v>
      </c>
      <c r="BB97" s="69">
        <f>'Masses CVS'!BB97/'Effectifs CVS moyens'!BB97</f>
        <v>7313.8174740520062</v>
      </c>
      <c r="BC97" s="69">
        <f>'Masses CVS'!BC97/'Effectifs CVS moyens'!BC97</f>
        <v>5243.6962657159902</v>
      </c>
      <c r="BD97" s="69">
        <f>'Masses CVS'!BD97/'Effectifs CVS moyens'!BD97</f>
        <v>6843.0558615796708</v>
      </c>
      <c r="BE97" s="69">
        <f>'Masses CVS'!BE97/'Effectifs CVS moyens'!BE97</f>
        <v>5838.0764091423453</v>
      </c>
      <c r="BF97" s="69" t="e">
        <f>'Masses CVS'!BF97/'Effectifs CVS moyens'!BF97</f>
        <v>#DIV/0!</v>
      </c>
      <c r="BG97" s="69">
        <f>'Masses CVS'!BG97/'Effectifs CVS moyens'!BG97</f>
        <v>5713.8769622262862</v>
      </c>
      <c r="BH97" s="69">
        <f>'Masses CVS'!BH97/'Effectifs CVS moyens'!BH97</f>
        <v>5542.0534360949705</v>
      </c>
    </row>
    <row r="98" spans="1:60" s="36" customFormat="1" ht="12" thickBot="1" x14ac:dyDescent="0.25">
      <c r="A98" s="138">
        <f t="shared" si="1"/>
        <v>44195</v>
      </c>
      <c r="B98" s="65">
        <f>'Masses CVS'!B98/'Effectifs CVS moyens'!B98</f>
        <v>7907.642554848042</v>
      </c>
      <c r="C98" s="180">
        <f>'Masses CVS'!C98/'Effectifs CVS moyens'!C98</f>
        <v>7958.2875854021922</v>
      </c>
      <c r="D98" s="66">
        <f>'Masses CVS'!D98/'Effectifs CVS moyens'!D98</f>
        <v>9618.967459792897</v>
      </c>
      <c r="E98" s="67">
        <f>'Masses CVS'!E98/'Effectifs CVS moyens'!E98</f>
        <v>7147.3251394782055</v>
      </c>
      <c r="F98" s="67">
        <f>'Masses CVS'!F98/'Effectifs CVS moyens'!F98</f>
        <v>7625.2439638195383</v>
      </c>
      <c r="G98" s="67">
        <f>'Masses CVS'!G98/'Effectifs CVS moyens'!G98</f>
        <v>7677.5401622146555</v>
      </c>
      <c r="H98" s="67">
        <f>'Masses CVS'!H98/'Effectifs CVS moyens'!H98</f>
        <v>6669.9873734660987</v>
      </c>
      <c r="I98" s="68">
        <f>'Masses CVS'!I98/'Effectifs CVS moyens'!I98</f>
        <v>8147.2516552586367</v>
      </c>
      <c r="J98" s="67">
        <f>'Masses CVS'!J98/'Effectifs CVS moyens'!J98</f>
        <v>6283.7117764209106</v>
      </c>
      <c r="K98" s="67">
        <f>'Masses CVS'!K98/'Effectifs CVS moyens'!K98</f>
        <v>7981.5530735245111</v>
      </c>
      <c r="L98" s="67">
        <f>'Masses CVS'!L98/'Effectifs CVS moyens'!L98</f>
        <v>61576.268145272952</v>
      </c>
      <c r="M98" s="67">
        <f>'Masses CVS'!M98/'Effectifs CVS moyens'!M98</f>
        <v>9396.1642960194276</v>
      </c>
      <c r="N98" s="67">
        <f>'Masses CVS'!N98/'Effectifs CVS moyens'!N98</f>
        <v>7422.2555312854911</v>
      </c>
      <c r="O98" s="67">
        <f>'Masses CVS'!O98/'Effectifs CVS moyens'!O98</f>
        <v>7559.5079646443946</v>
      </c>
      <c r="P98" s="67">
        <f>'Masses CVS'!P98/'Effectifs CVS moyens'!P98</f>
        <v>8192.2935104317803</v>
      </c>
      <c r="Q98" s="67">
        <f>'Masses CVS'!Q98/'Effectifs CVS moyens'!Q98</f>
        <v>14664.802087673672</v>
      </c>
      <c r="R98" s="67">
        <f>'Masses CVS'!R98/'Effectifs CVS moyens'!R98</f>
        <v>11997.246227739732</v>
      </c>
      <c r="S98" s="67">
        <f>'Masses CVS'!S98/'Effectifs CVS moyens'!S98</f>
        <v>12801.610058786991</v>
      </c>
      <c r="T98" s="67">
        <f>'Masses CVS'!T98/'Effectifs CVS moyens'!T98</f>
        <v>9179.875901389556</v>
      </c>
      <c r="U98" s="67">
        <f>'Masses CVS'!U98/'Effectifs CVS moyens'!U98</f>
        <v>8513.3868322574035</v>
      </c>
      <c r="V98" s="67">
        <f>'Masses CVS'!V98/'Effectifs CVS moyens'!V98</f>
        <v>12323.843812827787</v>
      </c>
      <c r="W98" s="67">
        <f>'Masses CVS'!W98/'Effectifs CVS moyens'!W98</f>
        <v>10433.766862102004</v>
      </c>
      <c r="X98" s="67">
        <f>'Masses CVS'!X98/'Effectifs CVS moyens'!X98</f>
        <v>10149.048901124512</v>
      </c>
      <c r="Y98" s="67">
        <f>'Masses CVS'!Y98/'Effectifs CVS moyens'!Y98</f>
        <v>11418.186357689765</v>
      </c>
      <c r="Z98" s="67">
        <f>'Masses CVS'!Z98/'Effectifs CVS moyens'!Z98</f>
        <v>10571.695175823867</v>
      </c>
      <c r="AA98" s="67">
        <f>'Masses CVS'!AA98/'Effectifs CVS moyens'!AA98</f>
        <v>12373.945394004271</v>
      </c>
      <c r="AB98" s="67">
        <f>'Masses CVS'!AB98/'Effectifs CVS moyens'!AB98</f>
        <v>9140.3126156062117</v>
      </c>
      <c r="AC98" s="67">
        <f>'Masses CVS'!AC98/'Effectifs CVS moyens'!AC98</f>
        <v>13413.160296151855</v>
      </c>
      <c r="AD98" s="67">
        <f>'Masses CVS'!AD98/'Effectifs CVS moyens'!AD98</f>
        <v>8370.456141015191</v>
      </c>
      <c r="AE98" s="67">
        <f>'Masses CVS'!AE98/'Effectifs CVS moyens'!AE98</f>
        <v>7147.3251394782055</v>
      </c>
      <c r="AF98" s="67">
        <f>'Masses CVS'!AF98/'Effectifs CVS moyens'!AF98</f>
        <v>8625.4337468881549</v>
      </c>
      <c r="AG98" s="67">
        <f>'Masses CVS'!AG98/'Effectifs CVS moyens'!AG98</f>
        <v>8467.2195970144148</v>
      </c>
      <c r="AH98" s="67">
        <f>'Masses CVS'!AH98/'Effectifs CVS moyens'!AH98</f>
        <v>6748.932324652822</v>
      </c>
      <c r="AI98" s="67">
        <f>'Masses CVS'!AI98/'Effectifs CVS moyens'!AI98</f>
        <v>7253.9246972936635</v>
      </c>
      <c r="AJ98" s="67">
        <f>'Masses CVS'!AJ98/'Effectifs CVS moyens'!AJ98</f>
        <v>7553.1484802929053</v>
      </c>
      <c r="AK98" s="67">
        <f>'Masses CVS'!AK98/'Effectifs CVS moyens'!AK98</f>
        <v>9854.5970470760767</v>
      </c>
      <c r="AL98" s="67">
        <f>'Masses CVS'!AL98/'Effectifs CVS moyens'!AL98</f>
        <v>5787.916657358156</v>
      </c>
      <c r="AM98" s="67">
        <f>'Masses CVS'!AM98/'Effectifs CVS moyens'!AM98</f>
        <v>7560.9627465603035</v>
      </c>
      <c r="AN98" s="67">
        <f>'Masses CVS'!AN98/'Effectifs CVS moyens'!AN98</f>
        <v>3359.5054349269562</v>
      </c>
      <c r="AO98" s="67">
        <f>'Masses CVS'!AO98/'Effectifs CVS moyens'!AO98</f>
        <v>4189.1678024143421</v>
      </c>
      <c r="AP98" s="67">
        <f>'Masses CVS'!AP98/'Effectifs CVS moyens'!AP98</f>
        <v>3139.6354797828594</v>
      </c>
      <c r="AQ98" s="67">
        <f>'Masses CVS'!AQ98/'Effectifs CVS moyens'!AQ98</f>
        <v>12758.065733192812</v>
      </c>
      <c r="AR98" s="67">
        <f>'Masses CVS'!AR98/'Effectifs CVS moyens'!AR98</f>
        <v>11847.353107998166</v>
      </c>
      <c r="AS98" s="67">
        <f>'Masses CVS'!AS98/'Effectifs CVS moyens'!AS98</f>
        <v>12328.625957922062</v>
      </c>
      <c r="AT98" s="67">
        <f>'Masses CVS'!AT98/'Effectifs CVS moyens'!AT98</f>
        <v>13266.476287484247</v>
      </c>
      <c r="AU98" s="67">
        <f>'Masses CVS'!AU98/'Effectifs CVS moyens'!AU98</f>
        <v>8496.0875481962012</v>
      </c>
      <c r="AV98" s="67">
        <f>'Masses CVS'!AV98/'Effectifs CVS moyens'!AV98</f>
        <v>11731.603574141653</v>
      </c>
      <c r="AW98" s="67">
        <f>'Masses CVS'!AW98/'Effectifs CVS moyens'!AW98</f>
        <v>13298.648399081674</v>
      </c>
      <c r="AX98" s="67">
        <f>'Masses CVS'!AX98/'Effectifs CVS moyens'!AX98</f>
        <v>9237.6304032362914</v>
      </c>
      <c r="AY98" s="67">
        <f>'Masses CVS'!AY98/'Effectifs CVS moyens'!AY98</f>
        <v>6058.2747428414086</v>
      </c>
      <c r="AZ98" s="67">
        <f>'Masses CVS'!AZ98/'Effectifs CVS moyens'!AZ98</f>
        <v>8731.4524916480677</v>
      </c>
      <c r="BA98" s="67">
        <f>'Masses CVS'!BA98/'Effectifs CVS moyens'!BA98</f>
        <v>6142.0933248897718</v>
      </c>
      <c r="BB98" s="67">
        <f>'Masses CVS'!BB98/'Effectifs CVS moyens'!BB98</f>
        <v>7576.3880411706277</v>
      </c>
      <c r="BC98" s="67">
        <f>'Masses CVS'!BC98/'Effectifs CVS moyens'!BC98</f>
        <v>5328.4617201253532</v>
      </c>
      <c r="BD98" s="67">
        <f>'Masses CVS'!BD98/'Effectifs CVS moyens'!BD98</f>
        <v>6103.0462151729107</v>
      </c>
      <c r="BE98" s="67">
        <f>'Masses CVS'!BE98/'Effectifs CVS moyens'!BE98</f>
        <v>5501.0388286393054</v>
      </c>
      <c r="BF98" s="67" t="e">
        <f>'Masses CVS'!BF98/'Effectifs CVS moyens'!BF98</f>
        <v>#DIV/0!</v>
      </c>
      <c r="BG98" s="67">
        <f>'Masses CVS'!BG98/'Effectifs CVS moyens'!BG98</f>
        <v>5769.4343697126496</v>
      </c>
      <c r="BH98" s="67">
        <f>'Masses CVS'!BH98/'Effectifs CVS moyens'!BH98</f>
        <v>5537.7820386549374</v>
      </c>
    </row>
    <row r="99" spans="1:60" s="36" customFormat="1" x14ac:dyDescent="0.2">
      <c r="A99" s="138">
        <f t="shared" si="1"/>
        <v>44285</v>
      </c>
      <c r="B99" s="75">
        <f>'Masses CVS'!B99/'Effectifs CVS moyens'!B99</f>
        <v>8032.7215383152407</v>
      </c>
      <c r="C99" s="173">
        <f>'Masses CVS'!C99/'Effectifs CVS moyens'!C99</f>
        <v>8093.4953667269147</v>
      </c>
      <c r="D99" s="76">
        <f>'Masses CVS'!D99/'Effectifs CVS moyens'!D99</f>
        <v>9739.2212800082325</v>
      </c>
      <c r="E99" s="69">
        <f>'Masses CVS'!E99/'Effectifs CVS moyens'!E99</f>
        <v>7281.3799798105683</v>
      </c>
      <c r="F99" s="69">
        <f>'Masses CVS'!F99/'Effectifs CVS moyens'!F99</f>
        <v>7751.5185927908769</v>
      </c>
      <c r="G99" s="69">
        <f>'Masses CVS'!G99/'Effectifs CVS moyens'!G99</f>
        <v>7816.9674386896704</v>
      </c>
      <c r="H99" s="69">
        <f>'Masses CVS'!H99/'Effectifs CVS moyens'!H99</f>
        <v>6598.6428267884467</v>
      </c>
      <c r="I99" s="78">
        <f>'Masses CVS'!I99/'Effectifs CVS moyens'!I99</f>
        <v>8273.6656988188206</v>
      </c>
      <c r="J99" s="69">
        <f>'Masses CVS'!J99/'Effectifs CVS moyens'!J99</f>
        <v>6412.4871200708358</v>
      </c>
      <c r="K99" s="69">
        <f>'Masses CVS'!K99/'Effectifs CVS moyens'!K99</f>
        <v>8126.8806758011624</v>
      </c>
      <c r="L99" s="69">
        <f>'Masses CVS'!L99/'Effectifs CVS moyens'!L99</f>
        <v>55416.623812967533</v>
      </c>
      <c r="M99" s="69">
        <f>'Masses CVS'!M99/'Effectifs CVS moyens'!M99</f>
        <v>9771.8517122954327</v>
      </c>
      <c r="N99" s="69">
        <f>'Masses CVS'!N99/'Effectifs CVS moyens'!N99</f>
        <v>7493.4260420561222</v>
      </c>
      <c r="O99" s="69">
        <f>'Masses CVS'!O99/'Effectifs CVS moyens'!O99</f>
        <v>7642.1957883986961</v>
      </c>
      <c r="P99" s="69">
        <f>'Masses CVS'!P99/'Effectifs CVS moyens'!P99</f>
        <v>8261.5302367534587</v>
      </c>
      <c r="Q99" s="69">
        <f>'Masses CVS'!Q99/'Effectifs CVS moyens'!Q99</f>
        <v>14473.233786848428</v>
      </c>
      <c r="R99" s="69">
        <f>'Masses CVS'!R99/'Effectifs CVS moyens'!R99</f>
        <v>12128.866276062545</v>
      </c>
      <c r="S99" s="69">
        <f>'Masses CVS'!S99/'Effectifs CVS moyens'!S99</f>
        <v>12820.801244427474</v>
      </c>
      <c r="T99" s="69">
        <f>'Masses CVS'!T99/'Effectifs CVS moyens'!T99</f>
        <v>9184.5599246678667</v>
      </c>
      <c r="U99" s="69">
        <f>'Masses CVS'!U99/'Effectifs CVS moyens'!U99</f>
        <v>8771.4284992780485</v>
      </c>
      <c r="V99" s="69">
        <f>'Masses CVS'!V99/'Effectifs CVS moyens'!V99</f>
        <v>12481.696807702348</v>
      </c>
      <c r="W99" s="69">
        <f>'Masses CVS'!W99/'Effectifs CVS moyens'!W99</f>
        <v>10631.31295030113</v>
      </c>
      <c r="X99" s="69">
        <f>'Masses CVS'!X99/'Effectifs CVS moyens'!X99</f>
        <v>10285.595274048481</v>
      </c>
      <c r="Y99" s="69">
        <f>'Masses CVS'!Y99/'Effectifs CVS moyens'!Y99</f>
        <v>11613.977632077351</v>
      </c>
      <c r="Z99" s="69">
        <f>'Masses CVS'!Z99/'Effectifs CVS moyens'!Z99</f>
        <v>10537.426673549136</v>
      </c>
      <c r="AA99" s="69">
        <f>'Masses CVS'!AA99/'Effectifs CVS moyens'!AA99</f>
        <v>12827.818328118792</v>
      </c>
      <c r="AB99" s="69">
        <f>'Masses CVS'!AB99/'Effectifs CVS moyens'!AB99</f>
        <v>9196.8846171997084</v>
      </c>
      <c r="AC99" s="69">
        <f>'Masses CVS'!AC99/'Effectifs CVS moyens'!AC99</f>
        <v>13566.801073348524</v>
      </c>
      <c r="AD99" s="69">
        <f>'Masses CVS'!AD99/'Effectifs CVS moyens'!AD99</f>
        <v>8513.1450017302795</v>
      </c>
      <c r="AE99" s="69">
        <f>'Masses CVS'!AE99/'Effectifs CVS moyens'!AE99</f>
        <v>7281.3799798105683</v>
      </c>
      <c r="AF99" s="69">
        <f>'Masses CVS'!AF99/'Effectifs CVS moyens'!AF99</f>
        <v>8882.9989292987084</v>
      </c>
      <c r="AG99" s="69">
        <f>'Masses CVS'!AG99/'Effectifs CVS moyens'!AG99</f>
        <v>8601.2865151865153</v>
      </c>
      <c r="AH99" s="69">
        <f>'Masses CVS'!AH99/'Effectifs CVS moyens'!AH99</f>
        <v>6869.9166798685219</v>
      </c>
      <c r="AI99" s="69">
        <f>'Masses CVS'!AI99/'Effectifs CVS moyens'!AI99</f>
        <v>7594.0832777989381</v>
      </c>
      <c r="AJ99" s="69">
        <f>'Masses CVS'!AJ99/'Effectifs CVS moyens'!AJ99</f>
        <v>8003.1225765684212</v>
      </c>
      <c r="AK99" s="69">
        <f>'Masses CVS'!AK99/'Effectifs CVS moyens'!AK99</f>
        <v>10216.304189869867</v>
      </c>
      <c r="AL99" s="69">
        <f>'Masses CVS'!AL99/'Effectifs CVS moyens'!AL99</f>
        <v>6086.9384042604588</v>
      </c>
      <c r="AM99" s="69">
        <f>'Masses CVS'!AM99/'Effectifs CVS moyens'!AM99</f>
        <v>7752.3350339998124</v>
      </c>
      <c r="AN99" s="69">
        <f>'Masses CVS'!AN99/'Effectifs CVS moyens'!AN99</f>
        <v>2889.1747361766988</v>
      </c>
      <c r="AO99" s="69">
        <f>'Masses CVS'!AO99/'Effectifs CVS moyens'!AO99</f>
        <v>3893.7137017646282</v>
      </c>
      <c r="AP99" s="69">
        <f>'Masses CVS'!AP99/'Effectifs CVS moyens'!AP99</f>
        <v>2631.5464279925136</v>
      </c>
      <c r="AQ99" s="69">
        <f>'Masses CVS'!AQ99/'Effectifs CVS moyens'!AQ99</f>
        <v>13187.441947545369</v>
      </c>
      <c r="AR99" s="69">
        <f>'Masses CVS'!AR99/'Effectifs CVS moyens'!AR99</f>
        <v>11815.032428206461</v>
      </c>
      <c r="AS99" s="69">
        <f>'Masses CVS'!AS99/'Effectifs CVS moyens'!AS99</f>
        <v>12650.513247973546</v>
      </c>
      <c r="AT99" s="69">
        <f>'Masses CVS'!AT99/'Effectifs CVS moyens'!AT99</f>
        <v>13485.863065146415</v>
      </c>
      <c r="AU99" s="69">
        <f>'Masses CVS'!AU99/'Effectifs CVS moyens'!AU99</f>
        <v>8701.2394241459369</v>
      </c>
      <c r="AV99" s="69">
        <f>'Masses CVS'!AV99/'Effectifs CVS moyens'!AV99</f>
        <v>11831.271206137193</v>
      </c>
      <c r="AW99" s="69">
        <f>'Masses CVS'!AW99/'Effectifs CVS moyens'!AW99</f>
        <v>13346.701947520267</v>
      </c>
      <c r="AX99" s="69">
        <f>'Masses CVS'!AX99/'Effectifs CVS moyens'!AX99</f>
        <v>9336.8955767860334</v>
      </c>
      <c r="AY99" s="69">
        <f>'Masses CVS'!AY99/'Effectifs CVS moyens'!AY99</f>
        <v>6008.6299927350328</v>
      </c>
      <c r="AZ99" s="69">
        <f>'Masses CVS'!AZ99/'Effectifs CVS moyens'!AZ99</f>
        <v>8791.6549061502828</v>
      </c>
      <c r="BA99" s="69">
        <f>'Masses CVS'!BA99/'Effectifs CVS moyens'!BA99</f>
        <v>6290.8001860716704</v>
      </c>
      <c r="BB99" s="69">
        <f>'Masses CVS'!BB99/'Effectifs CVS moyens'!BB99</f>
        <v>7738.7736217808906</v>
      </c>
      <c r="BC99" s="69">
        <f>'Masses CVS'!BC99/'Effectifs CVS moyens'!BC99</f>
        <v>5436.6857842309801</v>
      </c>
      <c r="BD99" s="69">
        <f>'Masses CVS'!BD99/'Effectifs CVS moyens'!BD99</f>
        <v>5578.2723142091436</v>
      </c>
      <c r="BE99" s="69">
        <f>'Masses CVS'!BE99/'Effectifs CVS moyens'!BE99</f>
        <v>5729.6493961213164</v>
      </c>
      <c r="BF99" s="69" t="e">
        <f>'Masses CVS'!BF99/'Effectifs CVS moyens'!BF99</f>
        <v>#DIV/0!</v>
      </c>
      <c r="BG99" s="69">
        <f>'Masses CVS'!BG99/'Effectifs CVS moyens'!BG99</f>
        <v>5843.7801848578683</v>
      </c>
      <c r="BH99" s="69">
        <f>'Masses CVS'!BH99/'Effectifs CVS moyens'!BH99</f>
        <v>5547.1712426918612</v>
      </c>
    </row>
    <row r="100" spans="1:60" s="36" customFormat="1" x14ac:dyDescent="0.2">
      <c r="A100" s="138">
        <f t="shared" si="1"/>
        <v>44377</v>
      </c>
      <c r="B100" s="75">
        <f>'Masses CVS'!B100/'Effectifs CVS moyens'!B100</f>
        <v>8110.9444554997426</v>
      </c>
      <c r="C100" s="173">
        <f>'Masses CVS'!C100/'Effectifs CVS moyens'!C100</f>
        <v>8172.0554795321896</v>
      </c>
      <c r="D100" s="76">
        <f>'Masses CVS'!D100/'Effectifs CVS moyens'!D100</f>
        <v>9733.7058899921576</v>
      </c>
      <c r="E100" s="69">
        <f>'Masses CVS'!E100/'Effectifs CVS moyens'!E100</f>
        <v>7147.2941882897276</v>
      </c>
      <c r="F100" s="69">
        <f>'Masses CVS'!F100/'Effectifs CVS moyens'!F100</f>
        <v>7874.88892931397</v>
      </c>
      <c r="G100" s="69">
        <f>'Masses CVS'!G100/'Effectifs CVS moyens'!G100</f>
        <v>7943.1522369116437</v>
      </c>
      <c r="H100" s="69">
        <f>'Masses CVS'!H100/'Effectifs CVS moyens'!H100</f>
        <v>6676.1613770928934</v>
      </c>
      <c r="I100" s="78">
        <f>'Masses CVS'!I100/'Effectifs CVS moyens'!I100</f>
        <v>8371.2389758350801</v>
      </c>
      <c r="J100" s="69">
        <f>'Masses CVS'!J100/'Effectifs CVS moyens'!J100</f>
        <v>6362.7386360751543</v>
      </c>
      <c r="K100" s="69">
        <f>'Masses CVS'!K100/'Effectifs CVS moyens'!K100</f>
        <v>8291.6044829245038</v>
      </c>
      <c r="L100" s="69">
        <f>'Masses CVS'!L100/'Effectifs CVS moyens'!L100</f>
        <v>100854.43605074704</v>
      </c>
      <c r="M100" s="69">
        <f>'Masses CVS'!M100/'Effectifs CVS moyens'!M100</f>
        <v>9915.3049004246841</v>
      </c>
      <c r="N100" s="69">
        <f>'Masses CVS'!N100/'Effectifs CVS moyens'!N100</f>
        <v>7498.4995902761766</v>
      </c>
      <c r="O100" s="69">
        <f>'Masses CVS'!O100/'Effectifs CVS moyens'!O100</f>
        <v>7540.3128014996091</v>
      </c>
      <c r="P100" s="69">
        <f>'Masses CVS'!P100/'Effectifs CVS moyens'!P100</f>
        <v>8243.6685365599169</v>
      </c>
      <c r="Q100" s="69">
        <f>'Masses CVS'!Q100/'Effectifs CVS moyens'!Q100</f>
        <v>14975.178637779667</v>
      </c>
      <c r="R100" s="69">
        <f>'Masses CVS'!R100/'Effectifs CVS moyens'!R100</f>
        <v>12113.44545723364</v>
      </c>
      <c r="S100" s="69">
        <f>'Masses CVS'!S100/'Effectifs CVS moyens'!S100</f>
        <v>12813.961801020861</v>
      </c>
      <c r="T100" s="69">
        <f>'Masses CVS'!T100/'Effectifs CVS moyens'!T100</f>
        <v>9306.605458670776</v>
      </c>
      <c r="U100" s="69">
        <f>'Masses CVS'!U100/'Effectifs CVS moyens'!U100</f>
        <v>8795.1921684922945</v>
      </c>
      <c r="V100" s="69">
        <f>'Masses CVS'!V100/'Effectifs CVS moyens'!V100</f>
        <v>12621.397699392739</v>
      </c>
      <c r="W100" s="69">
        <f>'Masses CVS'!W100/'Effectifs CVS moyens'!W100</f>
        <v>10724.938825226091</v>
      </c>
      <c r="X100" s="69">
        <f>'Masses CVS'!X100/'Effectifs CVS moyens'!X100</f>
        <v>10353.098124744562</v>
      </c>
      <c r="Y100" s="69">
        <f>'Masses CVS'!Y100/'Effectifs CVS moyens'!Y100</f>
        <v>11302.015063796953</v>
      </c>
      <c r="Z100" s="69">
        <f>'Masses CVS'!Z100/'Effectifs CVS moyens'!Z100</f>
        <v>9931.2738138007444</v>
      </c>
      <c r="AA100" s="69">
        <f>'Masses CVS'!AA100/'Effectifs CVS moyens'!AA100</f>
        <v>12842.999179497619</v>
      </c>
      <c r="AB100" s="69">
        <f>'Masses CVS'!AB100/'Effectifs CVS moyens'!AB100</f>
        <v>9298.7218739615491</v>
      </c>
      <c r="AC100" s="69">
        <f>'Masses CVS'!AC100/'Effectifs CVS moyens'!AC100</f>
        <v>13665.478963680749</v>
      </c>
      <c r="AD100" s="69">
        <f>'Masses CVS'!AD100/'Effectifs CVS moyens'!AD100</f>
        <v>8463.7854531288922</v>
      </c>
      <c r="AE100" s="69">
        <f>'Masses CVS'!AE100/'Effectifs CVS moyens'!AE100</f>
        <v>7147.2941882897276</v>
      </c>
      <c r="AF100" s="69">
        <f>'Masses CVS'!AF100/'Effectifs CVS moyens'!AF100</f>
        <v>8726.9698483733118</v>
      </c>
      <c r="AG100" s="69">
        <f>'Masses CVS'!AG100/'Effectifs CVS moyens'!AG100</f>
        <v>8472.4081341610563</v>
      </c>
      <c r="AH100" s="69">
        <f>'Masses CVS'!AH100/'Effectifs CVS moyens'!AH100</f>
        <v>6741.953175943986</v>
      </c>
      <c r="AI100" s="69">
        <f>'Masses CVS'!AI100/'Effectifs CVS moyens'!AI100</f>
        <v>7764.1613194964884</v>
      </c>
      <c r="AJ100" s="69">
        <f>'Masses CVS'!AJ100/'Effectifs CVS moyens'!AJ100</f>
        <v>8204.5542657491915</v>
      </c>
      <c r="AK100" s="69">
        <f>'Masses CVS'!AK100/'Effectifs CVS moyens'!AK100</f>
        <v>10644.151067260593</v>
      </c>
      <c r="AL100" s="69">
        <f>'Masses CVS'!AL100/'Effectifs CVS moyens'!AL100</f>
        <v>6115.6948993918777</v>
      </c>
      <c r="AM100" s="69">
        <f>'Masses CVS'!AM100/'Effectifs CVS moyens'!AM100</f>
        <v>7703.9416549148182</v>
      </c>
      <c r="AN100" s="69">
        <f>'Masses CVS'!AN100/'Effectifs CVS moyens'!AN100</f>
        <v>3819.7659779099977</v>
      </c>
      <c r="AO100" s="69">
        <f>'Masses CVS'!AO100/'Effectifs CVS moyens'!AO100</f>
        <v>4795.8582157868686</v>
      </c>
      <c r="AP100" s="69">
        <f>'Masses CVS'!AP100/'Effectifs CVS moyens'!AP100</f>
        <v>3573.1368578136307</v>
      </c>
      <c r="AQ100" s="69">
        <f>'Masses CVS'!AQ100/'Effectifs CVS moyens'!AQ100</f>
        <v>12998.08688058083</v>
      </c>
      <c r="AR100" s="69">
        <f>'Masses CVS'!AR100/'Effectifs CVS moyens'!AR100</f>
        <v>11542.33397888945</v>
      </c>
      <c r="AS100" s="69">
        <f>'Masses CVS'!AS100/'Effectifs CVS moyens'!AS100</f>
        <v>12879.093354890741</v>
      </c>
      <c r="AT100" s="69">
        <f>'Masses CVS'!AT100/'Effectifs CVS moyens'!AT100</f>
        <v>13763.659628820707</v>
      </c>
      <c r="AU100" s="69">
        <f>'Masses CVS'!AU100/'Effectifs CVS moyens'!AU100</f>
        <v>8733.7680733617981</v>
      </c>
      <c r="AV100" s="69">
        <f>'Masses CVS'!AV100/'Effectifs CVS moyens'!AV100</f>
        <v>11921.487161649042</v>
      </c>
      <c r="AW100" s="69">
        <f>'Masses CVS'!AW100/'Effectifs CVS moyens'!AW100</f>
        <v>13527.965267216021</v>
      </c>
      <c r="AX100" s="69">
        <f>'Masses CVS'!AX100/'Effectifs CVS moyens'!AX100</f>
        <v>9529.0888416699363</v>
      </c>
      <c r="AY100" s="69">
        <f>'Masses CVS'!AY100/'Effectifs CVS moyens'!AY100</f>
        <v>6012.4430463167828</v>
      </c>
      <c r="AZ100" s="69">
        <f>'Masses CVS'!AZ100/'Effectifs CVS moyens'!AZ100</f>
        <v>8861.6106066871253</v>
      </c>
      <c r="BA100" s="69">
        <f>'Masses CVS'!BA100/'Effectifs CVS moyens'!BA100</f>
        <v>6236.3616860425027</v>
      </c>
      <c r="BB100" s="69">
        <f>'Masses CVS'!BB100/'Effectifs CVS moyens'!BB100</f>
        <v>7682.5247811231829</v>
      </c>
      <c r="BC100" s="69">
        <f>'Masses CVS'!BC100/'Effectifs CVS moyens'!BC100</f>
        <v>5371.0593799615945</v>
      </c>
      <c r="BD100" s="69">
        <f>'Masses CVS'!BD100/'Effectifs CVS moyens'!BD100</f>
        <v>5971.6644331093057</v>
      </c>
      <c r="BE100" s="69">
        <f>'Masses CVS'!BE100/'Effectifs CVS moyens'!BE100</f>
        <v>5653.5154522794301</v>
      </c>
      <c r="BF100" s="69" t="e">
        <f>'Masses CVS'!BF100/'Effectifs CVS moyens'!BF100</f>
        <v>#DIV/0!</v>
      </c>
      <c r="BG100" s="69">
        <f>'Masses CVS'!BG100/'Effectifs CVS moyens'!BG100</f>
        <v>5787.5552067835279</v>
      </c>
      <c r="BH100" s="69">
        <f>'Masses CVS'!BH100/'Effectifs CVS moyens'!BH100</f>
        <v>5494.0664136076812</v>
      </c>
    </row>
    <row r="101" spans="1:60" s="36" customFormat="1" x14ac:dyDescent="0.2">
      <c r="A101" s="138">
        <f t="shared" si="1"/>
        <v>44469</v>
      </c>
      <c r="B101" s="75">
        <f>'Masses CVS'!B101/'Effectifs CVS moyens'!B101</f>
        <v>8332.4537666313463</v>
      </c>
      <c r="C101" s="173">
        <f>'Masses CVS'!C101/'Effectifs CVS moyens'!C101</f>
        <v>8401.3116609890385</v>
      </c>
      <c r="D101" s="76">
        <f>'Masses CVS'!D101/'Effectifs CVS moyens'!D101</f>
        <v>9886.2095276838136</v>
      </c>
      <c r="E101" s="69">
        <f>'Masses CVS'!E101/'Effectifs CVS moyens'!E101</f>
        <v>7238.4969778092745</v>
      </c>
      <c r="F101" s="69">
        <f>'Masses CVS'!F101/'Effectifs CVS moyens'!F101</f>
        <v>8128.0289902525765</v>
      </c>
      <c r="G101" s="69">
        <f>'Masses CVS'!G101/'Effectifs CVS moyens'!G101</f>
        <v>8208.1998704895141</v>
      </c>
      <c r="H101" s="69">
        <f>'Masses CVS'!H101/'Effectifs CVS moyens'!H101</f>
        <v>6714.3650368929702</v>
      </c>
      <c r="I101" s="78">
        <f>'Masses CVS'!I101/'Effectifs CVS moyens'!I101</f>
        <v>8607.7260599621477</v>
      </c>
      <c r="J101" s="69">
        <f>'Masses CVS'!J101/'Effectifs CVS moyens'!J101</f>
        <v>6458.018214258962</v>
      </c>
      <c r="K101" s="69">
        <f>'Masses CVS'!K101/'Effectifs CVS moyens'!K101</f>
        <v>8586.9607007681316</v>
      </c>
      <c r="L101" s="69">
        <f>'Masses CVS'!L101/'Effectifs CVS moyens'!L101</f>
        <v>27837.53861222426</v>
      </c>
      <c r="M101" s="69">
        <f>'Masses CVS'!M101/'Effectifs CVS moyens'!M101</f>
        <v>9672.5419550049774</v>
      </c>
      <c r="N101" s="69">
        <f>'Masses CVS'!N101/'Effectifs CVS moyens'!N101</f>
        <v>7651.6266123742271</v>
      </c>
      <c r="O101" s="69">
        <f>'Masses CVS'!O101/'Effectifs CVS moyens'!O101</f>
        <v>7831.3413239011152</v>
      </c>
      <c r="P101" s="69">
        <f>'Masses CVS'!P101/'Effectifs CVS moyens'!P101</f>
        <v>8503.6449693136692</v>
      </c>
      <c r="Q101" s="69">
        <f>'Masses CVS'!Q101/'Effectifs CVS moyens'!Q101</f>
        <v>14790.878791371933</v>
      </c>
      <c r="R101" s="69">
        <f>'Masses CVS'!R101/'Effectifs CVS moyens'!R101</f>
        <v>12237.480092777125</v>
      </c>
      <c r="S101" s="69">
        <f>'Masses CVS'!S101/'Effectifs CVS moyens'!S101</f>
        <v>12728.943883914802</v>
      </c>
      <c r="T101" s="69">
        <f>'Masses CVS'!T101/'Effectifs CVS moyens'!T101</f>
        <v>9331.6902902247948</v>
      </c>
      <c r="U101" s="69">
        <f>'Masses CVS'!U101/'Effectifs CVS moyens'!U101</f>
        <v>8929.641194107413</v>
      </c>
      <c r="V101" s="69">
        <f>'Masses CVS'!V101/'Effectifs CVS moyens'!V101</f>
        <v>12882.441620149009</v>
      </c>
      <c r="W101" s="69">
        <f>'Masses CVS'!W101/'Effectifs CVS moyens'!W101</f>
        <v>10788.897190913569</v>
      </c>
      <c r="X101" s="69">
        <f>'Masses CVS'!X101/'Effectifs CVS moyens'!X101</f>
        <v>10611.432142352309</v>
      </c>
      <c r="Y101" s="69">
        <f>'Masses CVS'!Y101/'Effectifs CVS moyens'!Y101</f>
        <v>11737.693199308147</v>
      </c>
      <c r="Z101" s="69">
        <f>'Masses CVS'!Z101/'Effectifs CVS moyens'!Z101</f>
        <v>10579.780234575368</v>
      </c>
      <c r="AA101" s="69">
        <f>'Masses CVS'!AA101/'Effectifs CVS moyens'!AA101</f>
        <v>13033.887212340191</v>
      </c>
      <c r="AB101" s="69">
        <f>'Masses CVS'!AB101/'Effectifs CVS moyens'!AB101</f>
        <v>9456.051399312033</v>
      </c>
      <c r="AC101" s="69">
        <f>'Masses CVS'!AC101/'Effectifs CVS moyens'!AC101</f>
        <v>13500.59534526037</v>
      </c>
      <c r="AD101" s="69">
        <f>'Masses CVS'!AD101/'Effectifs CVS moyens'!AD101</f>
        <v>8518.8209983816851</v>
      </c>
      <c r="AE101" s="69">
        <f>'Masses CVS'!AE101/'Effectifs CVS moyens'!AE101</f>
        <v>7238.4969778092745</v>
      </c>
      <c r="AF101" s="69">
        <f>'Masses CVS'!AF101/'Effectifs CVS moyens'!AF101</f>
        <v>8853.7297405566042</v>
      </c>
      <c r="AG101" s="69">
        <f>'Masses CVS'!AG101/'Effectifs CVS moyens'!AG101</f>
        <v>8530.6400796098278</v>
      </c>
      <c r="AH101" s="69">
        <f>'Masses CVS'!AH101/'Effectifs CVS moyens'!AH101</f>
        <v>6833.0092010783983</v>
      </c>
      <c r="AI101" s="69">
        <f>'Masses CVS'!AI101/'Effectifs CVS moyens'!AI101</f>
        <v>7676.5276090921379</v>
      </c>
      <c r="AJ101" s="69">
        <f>'Masses CVS'!AJ101/'Effectifs CVS moyens'!AJ101</f>
        <v>8010.0681442835794</v>
      </c>
      <c r="AK101" s="69">
        <f>'Masses CVS'!AK101/'Effectifs CVS moyens'!AK101</f>
        <v>10287.646106247101</v>
      </c>
      <c r="AL101" s="69">
        <f>'Masses CVS'!AL101/'Effectifs CVS moyens'!AL101</f>
        <v>6200.2426231086665</v>
      </c>
      <c r="AM101" s="69">
        <f>'Masses CVS'!AM101/'Effectifs CVS moyens'!AM101</f>
        <v>7945.8428983287813</v>
      </c>
      <c r="AN101" s="69">
        <f>'Masses CVS'!AN101/'Effectifs CVS moyens'!AN101</f>
        <v>5547.2823637132506</v>
      </c>
      <c r="AO101" s="69">
        <f>'Masses CVS'!AO101/'Effectifs CVS moyens'!AO101</f>
        <v>6450.3206363590443</v>
      </c>
      <c r="AP101" s="69">
        <f>'Masses CVS'!AP101/'Effectifs CVS moyens'!AP101</f>
        <v>5316.6178493000998</v>
      </c>
      <c r="AQ101" s="69">
        <f>'Masses CVS'!AQ101/'Effectifs CVS moyens'!AQ101</f>
        <v>13326.316337290358</v>
      </c>
      <c r="AR101" s="69">
        <f>'Masses CVS'!AR101/'Effectifs CVS moyens'!AR101</f>
        <v>11858.912945125487</v>
      </c>
      <c r="AS101" s="69">
        <f>'Masses CVS'!AS101/'Effectifs CVS moyens'!AS101</f>
        <v>13034.82940815051</v>
      </c>
      <c r="AT101" s="69">
        <f>'Masses CVS'!AT101/'Effectifs CVS moyens'!AT101</f>
        <v>13725.139046214677</v>
      </c>
      <c r="AU101" s="69">
        <f>'Masses CVS'!AU101/'Effectifs CVS moyens'!AU101</f>
        <v>9027.7945501211216</v>
      </c>
      <c r="AV101" s="69">
        <f>'Masses CVS'!AV101/'Effectifs CVS moyens'!AV101</f>
        <v>12101.210223288801</v>
      </c>
      <c r="AW101" s="69">
        <f>'Masses CVS'!AW101/'Effectifs CVS moyens'!AW101</f>
        <v>13303.678321089659</v>
      </c>
      <c r="AX101" s="69">
        <f>'Masses CVS'!AX101/'Effectifs CVS moyens'!AX101</f>
        <v>9749.392599574714</v>
      </c>
      <c r="AY101" s="69">
        <f>'Masses CVS'!AY101/'Effectifs CVS moyens'!AY101</f>
        <v>6318.893661599358</v>
      </c>
      <c r="AZ101" s="69">
        <f>'Masses CVS'!AZ101/'Effectifs CVS moyens'!AZ101</f>
        <v>8904.4304519565376</v>
      </c>
      <c r="BA101" s="69">
        <f>'Masses CVS'!BA101/'Effectifs CVS moyens'!BA101</f>
        <v>6435.7926113440581</v>
      </c>
      <c r="BB101" s="69">
        <f>'Masses CVS'!BB101/'Effectifs CVS moyens'!BB101</f>
        <v>7703.8185946803796</v>
      </c>
      <c r="BC101" s="69">
        <f>'Masses CVS'!BC101/'Effectifs CVS moyens'!BC101</f>
        <v>5479.0027515482507</v>
      </c>
      <c r="BD101" s="69">
        <f>'Masses CVS'!BD101/'Effectifs CVS moyens'!BD101</f>
        <v>7365.3709282669251</v>
      </c>
      <c r="BE101" s="69">
        <f>'Masses CVS'!BE101/'Effectifs CVS moyens'!BE101</f>
        <v>6065.8126778294545</v>
      </c>
      <c r="BF101" s="69" t="e">
        <f>'Masses CVS'!BF101/'Effectifs CVS moyens'!BF101</f>
        <v>#DIV/0!</v>
      </c>
      <c r="BG101" s="69">
        <f>'Masses CVS'!BG101/'Effectifs CVS moyens'!BG101</f>
        <v>5961.5370125623231</v>
      </c>
      <c r="BH101" s="69">
        <f>'Masses CVS'!BH101/'Effectifs CVS moyens'!BH101</f>
        <v>5721.1927835372835</v>
      </c>
    </row>
    <row r="102" spans="1:60" s="36" customFormat="1" ht="12" thickBot="1" x14ac:dyDescent="0.25">
      <c r="A102" s="138">
        <f t="shared" si="1"/>
        <v>44560</v>
      </c>
      <c r="B102" s="65" t="e">
        <f>'Masses CVS'!B102/'Effectifs CVS moyens'!B102</f>
        <v>#DIV/0!</v>
      </c>
      <c r="C102" s="180" t="e">
        <f>'Masses CVS'!C102/'Effectifs CVS moyens'!C102</f>
        <v>#DIV/0!</v>
      </c>
      <c r="D102" s="66" t="e">
        <f>'Masses CVS'!D102/'Effectifs CVS moyens'!D102</f>
        <v>#DIV/0!</v>
      </c>
      <c r="E102" s="67" t="e">
        <f>'Masses CVS'!E102/'Effectifs CVS moyens'!E102</f>
        <v>#DIV/0!</v>
      </c>
      <c r="F102" s="67" t="e">
        <f>'Masses CVS'!F102/'Effectifs CVS moyens'!F102</f>
        <v>#DIV/0!</v>
      </c>
      <c r="G102" s="67" t="e">
        <f>'Masses CVS'!G102/'Effectifs CVS moyens'!G102</f>
        <v>#DIV/0!</v>
      </c>
      <c r="H102" s="67" t="e">
        <f>'Masses CVS'!H102/'Effectifs CVS moyens'!H102</f>
        <v>#DIV/0!</v>
      </c>
      <c r="I102" s="68" t="e">
        <f>'Masses CVS'!I102/'Effectifs CVS moyens'!I102</f>
        <v>#DIV/0!</v>
      </c>
      <c r="J102" s="67" t="e">
        <f>'Masses CVS'!J102/'Effectifs CVS moyens'!J102</f>
        <v>#DIV/0!</v>
      </c>
      <c r="K102" s="67" t="e">
        <f>'Masses CVS'!K102/'Effectifs CVS moyens'!K102</f>
        <v>#DIV/0!</v>
      </c>
      <c r="L102" s="67" t="e">
        <f>'Masses CVS'!L102/'Effectifs CVS moyens'!L102</f>
        <v>#DIV/0!</v>
      </c>
      <c r="M102" s="67" t="e">
        <f>'Masses CVS'!M102/'Effectifs CVS moyens'!M102</f>
        <v>#DIV/0!</v>
      </c>
      <c r="N102" s="67" t="e">
        <f>'Masses CVS'!N102/'Effectifs CVS moyens'!N102</f>
        <v>#DIV/0!</v>
      </c>
      <c r="O102" s="67" t="e">
        <f>'Masses CVS'!O102/'Effectifs CVS moyens'!O102</f>
        <v>#DIV/0!</v>
      </c>
      <c r="P102" s="67" t="e">
        <f>'Masses CVS'!P102/'Effectifs CVS moyens'!P102</f>
        <v>#DIV/0!</v>
      </c>
      <c r="Q102" s="67" t="e">
        <f>'Masses CVS'!Q102/'Effectifs CVS moyens'!Q102</f>
        <v>#DIV/0!</v>
      </c>
      <c r="R102" s="67" t="e">
        <f>'Masses CVS'!R102/'Effectifs CVS moyens'!R102</f>
        <v>#DIV/0!</v>
      </c>
      <c r="S102" s="67" t="e">
        <f>'Masses CVS'!S102/'Effectifs CVS moyens'!S102</f>
        <v>#DIV/0!</v>
      </c>
      <c r="T102" s="67" t="e">
        <f>'Masses CVS'!T102/'Effectifs CVS moyens'!T102</f>
        <v>#DIV/0!</v>
      </c>
      <c r="U102" s="67" t="e">
        <f>'Masses CVS'!U102/'Effectifs CVS moyens'!U102</f>
        <v>#DIV/0!</v>
      </c>
      <c r="V102" s="67" t="e">
        <f>'Masses CVS'!V102/'Effectifs CVS moyens'!V102</f>
        <v>#DIV/0!</v>
      </c>
      <c r="W102" s="67" t="e">
        <f>'Masses CVS'!W102/'Effectifs CVS moyens'!W102</f>
        <v>#DIV/0!</v>
      </c>
      <c r="X102" s="67" t="e">
        <f>'Masses CVS'!X102/'Effectifs CVS moyens'!X102</f>
        <v>#DIV/0!</v>
      </c>
      <c r="Y102" s="67" t="e">
        <f>'Masses CVS'!Y102/'Effectifs CVS moyens'!Y102</f>
        <v>#DIV/0!</v>
      </c>
      <c r="Z102" s="67" t="e">
        <f>'Masses CVS'!Z102/'Effectifs CVS moyens'!Z102</f>
        <v>#DIV/0!</v>
      </c>
      <c r="AA102" s="67" t="e">
        <f>'Masses CVS'!AA102/'Effectifs CVS moyens'!AA102</f>
        <v>#DIV/0!</v>
      </c>
      <c r="AB102" s="67" t="e">
        <f>'Masses CVS'!AB102/'Effectifs CVS moyens'!AB102</f>
        <v>#DIV/0!</v>
      </c>
      <c r="AC102" s="67" t="e">
        <f>'Masses CVS'!AC102/'Effectifs CVS moyens'!AC102</f>
        <v>#DIV/0!</v>
      </c>
      <c r="AD102" s="67" t="e">
        <f>'Masses CVS'!AD102/'Effectifs CVS moyens'!AD102</f>
        <v>#DIV/0!</v>
      </c>
      <c r="AE102" s="67" t="e">
        <f>'Masses CVS'!AE102/'Effectifs CVS moyens'!AE102</f>
        <v>#DIV/0!</v>
      </c>
      <c r="AF102" s="67" t="e">
        <f>'Masses CVS'!AF102/'Effectifs CVS moyens'!AF102</f>
        <v>#DIV/0!</v>
      </c>
      <c r="AG102" s="67" t="e">
        <f>'Masses CVS'!AG102/'Effectifs CVS moyens'!AG102</f>
        <v>#DIV/0!</v>
      </c>
      <c r="AH102" s="67" t="e">
        <f>'Masses CVS'!AH102/'Effectifs CVS moyens'!AH102</f>
        <v>#DIV/0!</v>
      </c>
      <c r="AI102" s="67" t="e">
        <f>'Masses CVS'!AI102/'Effectifs CVS moyens'!AI102</f>
        <v>#DIV/0!</v>
      </c>
      <c r="AJ102" s="67" t="e">
        <f>'Masses CVS'!AJ102/'Effectifs CVS moyens'!AJ102</f>
        <v>#DIV/0!</v>
      </c>
      <c r="AK102" s="67" t="e">
        <f>'Masses CVS'!AK102/'Effectifs CVS moyens'!AK102</f>
        <v>#DIV/0!</v>
      </c>
      <c r="AL102" s="67" t="e">
        <f>'Masses CVS'!AL102/'Effectifs CVS moyens'!AL102</f>
        <v>#DIV/0!</v>
      </c>
      <c r="AM102" s="67" t="e">
        <f>'Masses CVS'!AM102/'Effectifs CVS moyens'!AM102</f>
        <v>#DIV/0!</v>
      </c>
      <c r="AN102" s="67" t="e">
        <f>'Masses CVS'!AN102/'Effectifs CVS moyens'!AN102</f>
        <v>#DIV/0!</v>
      </c>
      <c r="AO102" s="67" t="e">
        <f>'Masses CVS'!AO102/'Effectifs CVS moyens'!AO102</f>
        <v>#DIV/0!</v>
      </c>
      <c r="AP102" s="67" t="e">
        <f>'Masses CVS'!AP102/'Effectifs CVS moyens'!AP102</f>
        <v>#DIV/0!</v>
      </c>
      <c r="AQ102" s="67" t="e">
        <f>'Masses CVS'!AQ102/'Effectifs CVS moyens'!AQ102</f>
        <v>#DIV/0!</v>
      </c>
      <c r="AR102" s="67" t="e">
        <f>'Masses CVS'!AR102/'Effectifs CVS moyens'!AR102</f>
        <v>#DIV/0!</v>
      </c>
      <c r="AS102" s="67" t="e">
        <f>'Masses CVS'!AS102/'Effectifs CVS moyens'!AS102</f>
        <v>#DIV/0!</v>
      </c>
      <c r="AT102" s="67" t="e">
        <f>'Masses CVS'!AT102/'Effectifs CVS moyens'!AT102</f>
        <v>#DIV/0!</v>
      </c>
      <c r="AU102" s="67" t="e">
        <f>'Masses CVS'!AU102/'Effectifs CVS moyens'!AU102</f>
        <v>#DIV/0!</v>
      </c>
      <c r="AV102" s="67" t="e">
        <f>'Masses CVS'!AV102/'Effectifs CVS moyens'!AV102</f>
        <v>#DIV/0!</v>
      </c>
      <c r="AW102" s="67" t="e">
        <f>'Masses CVS'!AW102/'Effectifs CVS moyens'!AW102</f>
        <v>#DIV/0!</v>
      </c>
      <c r="AX102" s="67" t="e">
        <f>'Masses CVS'!AX102/'Effectifs CVS moyens'!AX102</f>
        <v>#DIV/0!</v>
      </c>
      <c r="AY102" s="67" t="e">
        <f>'Masses CVS'!AY102/'Effectifs CVS moyens'!AY102</f>
        <v>#DIV/0!</v>
      </c>
      <c r="AZ102" s="67" t="e">
        <f>'Masses CVS'!AZ102/'Effectifs CVS moyens'!AZ102</f>
        <v>#DIV/0!</v>
      </c>
      <c r="BA102" s="67" t="e">
        <f>'Masses CVS'!BA102/'Effectifs CVS moyens'!BA102</f>
        <v>#DIV/0!</v>
      </c>
      <c r="BB102" s="67" t="e">
        <f>'Masses CVS'!BB102/'Effectifs CVS moyens'!BB102</f>
        <v>#DIV/0!</v>
      </c>
      <c r="BC102" s="67" t="e">
        <f>'Masses CVS'!BC102/'Effectifs CVS moyens'!BC102</f>
        <v>#DIV/0!</v>
      </c>
      <c r="BD102" s="67" t="e">
        <f>'Masses CVS'!BD102/'Effectifs CVS moyens'!BD102</f>
        <v>#DIV/0!</v>
      </c>
      <c r="BE102" s="67" t="e">
        <f>'Masses CVS'!BE102/'Effectifs CVS moyens'!BE102</f>
        <v>#DIV/0!</v>
      </c>
      <c r="BF102" s="67" t="e">
        <f>'Masses CVS'!BF102/'Effectifs CVS moyens'!BF102</f>
        <v>#DIV/0!</v>
      </c>
      <c r="BG102" s="67" t="e">
        <f>'Masses CVS'!BG102/'Effectifs CVS moyens'!BG102</f>
        <v>#DIV/0!</v>
      </c>
      <c r="BH102" s="67" t="e">
        <f>'Masses CVS'!BH102/'Effectifs CVS moyens'!BH102</f>
        <v>#DIV/0!</v>
      </c>
    </row>
    <row r="103" spans="1:60" s="36" customFormat="1" ht="12.75" thickTop="1" thickBot="1" x14ac:dyDescent="0.25">
      <c r="A103" s="147" t="s">
        <v>6</v>
      </c>
      <c r="B103" s="208"/>
      <c r="C103" s="183"/>
      <c r="D103" s="161"/>
      <c r="E103" s="161"/>
      <c r="F103" s="161"/>
      <c r="G103" s="161"/>
      <c r="H103" s="161"/>
      <c r="I103" s="185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161"/>
      <c r="AS103" s="161"/>
      <c r="AT103" s="161"/>
      <c r="AU103" s="161"/>
      <c r="AV103" s="161"/>
      <c r="AW103" s="161"/>
      <c r="AX103" s="161"/>
      <c r="AY103" s="161"/>
      <c r="AZ103" s="161"/>
      <c r="BA103" s="161"/>
      <c r="BB103" s="161"/>
      <c r="BC103" s="161"/>
      <c r="BD103" s="161"/>
      <c r="BE103" s="161"/>
      <c r="BF103" s="161"/>
      <c r="BG103" s="161"/>
      <c r="BH103" s="161"/>
    </row>
    <row r="104" spans="1:60" s="36" customFormat="1" ht="12" hidden="1" thickTop="1" x14ac:dyDescent="0.2">
      <c r="A104" s="141">
        <f t="shared" ref="A104:A135" si="2">A3</f>
        <v>35520</v>
      </c>
      <c r="B104" s="210"/>
      <c r="C104" s="186"/>
      <c r="D104" s="162"/>
      <c r="E104" s="162"/>
      <c r="F104" s="162"/>
      <c r="G104" s="162"/>
      <c r="H104" s="162"/>
      <c r="I104" s="189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</row>
    <row r="105" spans="1:60" s="36" customFormat="1" hidden="1" x14ac:dyDescent="0.2">
      <c r="A105" s="138">
        <f t="shared" si="2"/>
        <v>35611</v>
      </c>
      <c r="B105" s="212" t="e">
        <f t="shared" ref="B105:AG105" si="3">B4/B3-1</f>
        <v>#DIV/0!</v>
      </c>
      <c r="C105" s="190" t="e">
        <f t="shared" si="3"/>
        <v>#DIV/0!</v>
      </c>
      <c r="D105" s="167" t="e">
        <f t="shared" si="3"/>
        <v>#DIV/0!</v>
      </c>
      <c r="E105" s="167" t="e">
        <f t="shared" si="3"/>
        <v>#DIV/0!</v>
      </c>
      <c r="F105" s="167" t="e">
        <f t="shared" si="3"/>
        <v>#DIV/0!</v>
      </c>
      <c r="G105" s="167" t="e">
        <f t="shared" si="3"/>
        <v>#DIV/0!</v>
      </c>
      <c r="H105" s="64" t="e">
        <f t="shared" si="3"/>
        <v>#DIV/0!</v>
      </c>
      <c r="I105" s="192" t="e">
        <f t="shared" si="3"/>
        <v>#DIV/0!</v>
      </c>
      <c r="J105" s="167" t="e">
        <f t="shared" si="3"/>
        <v>#DIV/0!</v>
      </c>
      <c r="K105" s="167" t="e">
        <f t="shared" si="3"/>
        <v>#DIV/0!</v>
      </c>
      <c r="L105" s="167" t="e">
        <f t="shared" si="3"/>
        <v>#DIV/0!</v>
      </c>
      <c r="M105" s="167" t="e">
        <f t="shared" si="3"/>
        <v>#DIV/0!</v>
      </c>
      <c r="N105" s="167" t="e">
        <f t="shared" si="3"/>
        <v>#DIV/0!</v>
      </c>
      <c r="O105" s="167" t="e">
        <f t="shared" si="3"/>
        <v>#DIV/0!</v>
      </c>
      <c r="P105" s="167" t="e">
        <f t="shared" si="3"/>
        <v>#DIV/0!</v>
      </c>
      <c r="Q105" s="167" t="e">
        <f t="shared" si="3"/>
        <v>#DIV/0!</v>
      </c>
      <c r="R105" s="167" t="e">
        <f t="shared" si="3"/>
        <v>#DIV/0!</v>
      </c>
      <c r="S105" s="167" t="e">
        <f t="shared" si="3"/>
        <v>#DIV/0!</v>
      </c>
      <c r="T105" s="167" t="e">
        <f t="shared" si="3"/>
        <v>#DIV/0!</v>
      </c>
      <c r="U105" s="167" t="e">
        <f t="shared" si="3"/>
        <v>#DIV/0!</v>
      </c>
      <c r="V105" s="167" t="e">
        <f t="shared" si="3"/>
        <v>#DIV/0!</v>
      </c>
      <c r="W105" s="167" t="e">
        <f t="shared" si="3"/>
        <v>#DIV/0!</v>
      </c>
      <c r="X105" s="167" t="e">
        <f t="shared" si="3"/>
        <v>#DIV/0!</v>
      </c>
      <c r="Y105" s="167" t="e">
        <f t="shared" si="3"/>
        <v>#DIV/0!</v>
      </c>
      <c r="Z105" s="167" t="e">
        <f t="shared" si="3"/>
        <v>#DIV/0!</v>
      </c>
      <c r="AA105" s="167" t="e">
        <f t="shared" si="3"/>
        <v>#DIV/0!</v>
      </c>
      <c r="AB105" s="167" t="e">
        <f t="shared" si="3"/>
        <v>#DIV/0!</v>
      </c>
      <c r="AC105" s="167" t="e">
        <f t="shared" si="3"/>
        <v>#DIV/0!</v>
      </c>
      <c r="AD105" s="167" t="e">
        <f t="shared" si="3"/>
        <v>#DIV/0!</v>
      </c>
      <c r="AE105" s="167" t="e">
        <f t="shared" si="3"/>
        <v>#DIV/0!</v>
      </c>
      <c r="AF105" s="167" t="e">
        <f t="shared" si="3"/>
        <v>#DIV/0!</v>
      </c>
      <c r="AG105" s="167" t="e">
        <f t="shared" si="3"/>
        <v>#DIV/0!</v>
      </c>
      <c r="AH105" s="167" t="e">
        <f t="shared" ref="AH105:BH105" si="4">AH4/AH3-1</f>
        <v>#DIV/0!</v>
      </c>
      <c r="AI105" s="167" t="e">
        <f t="shared" si="4"/>
        <v>#DIV/0!</v>
      </c>
      <c r="AJ105" s="167" t="e">
        <f t="shared" si="4"/>
        <v>#DIV/0!</v>
      </c>
      <c r="AK105" s="167" t="e">
        <f t="shared" si="4"/>
        <v>#DIV/0!</v>
      </c>
      <c r="AL105" s="167" t="e">
        <f t="shared" si="4"/>
        <v>#DIV/0!</v>
      </c>
      <c r="AM105" s="167" t="e">
        <f t="shared" si="4"/>
        <v>#DIV/0!</v>
      </c>
      <c r="AN105" s="167" t="e">
        <f t="shared" si="4"/>
        <v>#DIV/0!</v>
      </c>
      <c r="AO105" s="167" t="e">
        <f t="shared" si="4"/>
        <v>#DIV/0!</v>
      </c>
      <c r="AP105" s="167" t="e">
        <f t="shared" si="4"/>
        <v>#DIV/0!</v>
      </c>
      <c r="AQ105" s="167" t="e">
        <f t="shared" si="4"/>
        <v>#DIV/0!</v>
      </c>
      <c r="AR105" s="167" t="e">
        <f t="shared" si="4"/>
        <v>#DIV/0!</v>
      </c>
      <c r="AS105" s="167" t="e">
        <f t="shared" si="4"/>
        <v>#DIV/0!</v>
      </c>
      <c r="AT105" s="64" t="e">
        <f t="shared" si="4"/>
        <v>#DIV/0!</v>
      </c>
      <c r="AU105" s="64" t="e">
        <f t="shared" si="4"/>
        <v>#DIV/0!</v>
      </c>
      <c r="AV105" s="167" t="e">
        <f t="shared" si="4"/>
        <v>#DIV/0!</v>
      </c>
      <c r="AW105" s="167" t="e">
        <f t="shared" si="4"/>
        <v>#DIV/0!</v>
      </c>
      <c r="AX105" s="167" t="e">
        <f t="shared" si="4"/>
        <v>#DIV/0!</v>
      </c>
      <c r="AY105" s="167" t="e">
        <f t="shared" si="4"/>
        <v>#DIV/0!</v>
      </c>
      <c r="AZ105" s="167" t="e">
        <f t="shared" si="4"/>
        <v>#DIV/0!</v>
      </c>
      <c r="BA105" s="167" t="e">
        <f t="shared" si="4"/>
        <v>#DIV/0!</v>
      </c>
      <c r="BB105" s="167" t="e">
        <f t="shared" si="4"/>
        <v>#DIV/0!</v>
      </c>
      <c r="BC105" s="167" t="e">
        <f t="shared" si="4"/>
        <v>#DIV/0!</v>
      </c>
      <c r="BD105" s="167" t="e">
        <f t="shared" si="4"/>
        <v>#DIV/0!</v>
      </c>
      <c r="BE105" s="167" t="e">
        <f t="shared" si="4"/>
        <v>#DIV/0!</v>
      </c>
      <c r="BF105" s="167" t="e">
        <f t="shared" si="4"/>
        <v>#DIV/0!</v>
      </c>
      <c r="BG105" s="167" t="e">
        <f t="shared" si="4"/>
        <v>#DIV/0!</v>
      </c>
      <c r="BH105" s="167" t="e">
        <f t="shared" si="4"/>
        <v>#DIV/0!</v>
      </c>
    </row>
    <row r="106" spans="1:60" s="36" customFormat="1" hidden="1" x14ac:dyDescent="0.2">
      <c r="A106" s="138">
        <f t="shared" si="2"/>
        <v>35703</v>
      </c>
      <c r="B106" s="212">
        <f t="shared" ref="B106:AG106" si="5">B5/B4-1</f>
        <v>7.9338836342421892E-3</v>
      </c>
      <c r="C106" s="190">
        <f t="shared" si="5"/>
        <v>6.5991346815417185E-3</v>
      </c>
      <c r="D106" s="167">
        <f t="shared" si="5"/>
        <v>9.4286012227158267E-3</v>
      </c>
      <c r="E106" s="167">
        <f t="shared" si="5"/>
        <v>5.4123163300769939E-3</v>
      </c>
      <c r="F106" s="167">
        <f t="shared" si="5"/>
        <v>7.6061558610576174E-3</v>
      </c>
      <c r="G106" s="167">
        <f t="shared" si="5"/>
        <v>5.5904019047288145E-3</v>
      </c>
      <c r="H106" s="64" t="e">
        <f t="shared" si="5"/>
        <v>#DIV/0!</v>
      </c>
      <c r="I106" s="192">
        <f t="shared" si="5"/>
        <v>8.6023511789641294E-3</v>
      </c>
      <c r="J106" s="167">
        <f t="shared" si="5"/>
        <v>1.6388746488140704E-3</v>
      </c>
      <c r="K106" s="167">
        <f t="shared" si="5"/>
        <v>6.2490430032009492E-3</v>
      </c>
      <c r="L106" s="167">
        <f t="shared" si="5"/>
        <v>-0.14817172510120447</v>
      </c>
      <c r="M106" s="167">
        <f t="shared" si="5"/>
        <v>2.6374954668100248E-3</v>
      </c>
      <c r="N106" s="167">
        <f t="shared" si="5"/>
        <v>6.1591993277232415E-3</v>
      </c>
      <c r="O106" s="167">
        <f t="shared" si="5"/>
        <v>6.2583026298290712E-3</v>
      </c>
      <c r="P106" s="167">
        <f t="shared" si="5"/>
        <v>4.2891272088791954E-3</v>
      </c>
      <c r="Q106" s="167">
        <f t="shared" si="5"/>
        <v>-7.2817316594774306E-3</v>
      </c>
      <c r="R106" s="167">
        <f t="shared" si="5"/>
        <v>5.3509922477368299E-3</v>
      </c>
      <c r="S106" s="167">
        <f t="shared" si="5"/>
        <v>1.1182435511080113E-2</v>
      </c>
      <c r="T106" s="167">
        <f t="shared" si="5"/>
        <v>9.3685109255783328E-3</v>
      </c>
      <c r="U106" s="167">
        <f t="shared" si="5"/>
        <v>4.8855291198288686E-3</v>
      </c>
      <c r="V106" s="167">
        <f t="shared" si="5"/>
        <v>1.5052713522187844E-2</v>
      </c>
      <c r="W106" s="167">
        <f t="shared" si="5"/>
        <v>8.1430659666132943E-3</v>
      </c>
      <c r="X106" s="167">
        <f t="shared" si="5"/>
        <v>5.4361195936944995E-3</v>
      </c>
      <c r="Y106" s="167">
        <f t="shared" si="5"/>
        <v>2.7673764405231838E-2</v>
      </c>
      <c r="Z106" s="167">
        <f t="shared" si="5"/>
        <v>2.8375076925627685E-2</v>
      </c>
      <c r="AA106" s="167">
        <f t="shared" si="5"/>
        <v>2.8668979088771307E-2</v>
      </c>
      <c r="AB106" s="167">
        <f t="shared" si="5"/>
        <v>1.4977062911849082E-2</v>
      </c>
      <c r="AC106" s="167">
        <f t="shared" si="5"/>
        <v>5.9340995551908637E-3</v>
      </c>
      <c r="AD106" s="167">
        <f t="shared" si="5"/>
        <v>-5.2926902513723562E-3</v>
      </c>
      <c r="AE106" s="167">
        <f t="shared" si="5"/>
        <v>5.4123163300769939E-3</v>
      </c>
      <c r="AF106" s="167">
        <f t="shared" si="5"/>
        <v>1.270689929185953E-2</v>
      </c>
      <c r="AG106" s="167">
        <f t="shared" si="5"/>
        <v>2.5266613317389774E-2</v>
      </c>
      <c r="AH106" s="167">
        <f t="shared" ref="AH106:BH106" si="6">AH5/AH4-1</f>
        <v>1.050362527684312E-3</v>
      </c>
      <c r="AI106" s="167">
        <f t="shared" si="6"/>
        <v>6.385320710894371E-3</v>
      </c>
      <c r="AJ106" s="167">
        <f t="shared" si="6"/>
        <v>5.1637551488687983E-3</v>
      </c>
      <c r="AK106" s="167">
        <f t="shared" si="6"/>
        <v>4.6415845453964266E-3</v>
      </c>
      <c r="AL106" s="167">
        <f t="shared" si="6"/>
        <v>8.4693260294879114E-3</v>
      </c>
      <c r="AM106" s="167">
        <f t="shared" si="6"/>
        <v>7.3724519761919627E-3</v>
      </c>
      <c r="AN106" s="167">
        <f t="shared" si="6"/>
        <v>7.7690869580750999E-3</v>
      </c>
      <c r="AO106" s="167">
        <f t="shared" si="6"/>
        <v>1.3642307515313368E-2</v>
      </c>
      <c r="AP106" s="167">
        <f t="shared" si="6"/>
        <v>5.14073066041143E-3</v>
      </c>
      <c r="AQ106" s="167">
        <f t="shared" si="6"/>
        <v>-9.2065290817233691E-4</v>
      </c>
      <c r="AR106" s="167">
        <f t="shared" si="6"/>
        <v>2.0161003802403155E-2</v>
      </c>
      <c r="AS106" s="167">
        <f t="shared" si="6"/>
        <v>3.9238110089314659E-3</v>
      </c>
      <c r="AT106" s="64">
        <f t="shared" si="6"/>
        <v>7.7103002725704695E-3</v>
      </c>
      <c r="AU106" s="64">
        <f t="shared" si="6"/>
        <v>7.9173258766147558E-3</v>
      </c>
      <c r="AV106" s="167">
        <f t="shared" si="6"/>
        <v>9.1338328227672516E-3</v>
      </c>
      <c r="AW106" s="167">
        <f t="shared" si="6"/>
        <v>2.098117944844935E-3</v>
      </c>
      <c r="AX106" s="167">
        <f t="shared" si="6"/>
        <v>-6.5941529850063185E-3</v>
      </c>
      <c r="AY106" s="167">
        <f t="shared" si="6"/>
        <v>2.7633755068127597E-2</v>
      </c>
      <c r="AZ106" s="167">
        <f t="shared" si="6"/>
        <v>8.5554854131864033E-3</v>
      </c>
      <c r="BA106" s="167">
        <f t="shared" si="6"/>
        <v>-1.3193211825940354E-3</v>
      </c>
      <c r="BB106" s="167">
        <f t="shared" si="6"/>
        <v>-6.7917835679054406E-4</v>
      </c>
      <c r="BC106" s="167">
        <f t="shared" si="6"/>
        <v>3.5206915372496539E-3</v>
      </c>
      <c r="BD106" s="167">
        <f t="shared" si="6"/>
        <v>-1.5199599376247708E-4</v>
      </c>
      <c r="BE106" s="167">
        <f t="shared" si="6"/>
        <v>2.1356590855008406E-3</v>
      </c>
      <c r="BF106" s="167" t="e">
        <f t="shared" si="6"/>
        <v>#DIV/0!</v>
      </c>
      <c r="BG106" s="167">
        <f t="shared" si="6"/>
        <v>2.1483917061440039E-3</v>
      </c>
      <c r="BH106" s="167">
        <f t="shared" si="6"/>
        <v>3.0400440851594546E-3</v>
      </c>
    </row>
    <row r="107" spans="1:60" s="36" customFormat="1" ht="12" hidden="1" thickBot="1" x14ac:dyDescent="0.25">
      <c r="A107" s="139">
        <f t="shared" si="2"/>
        <v>35794</v>
      </c>
      <c r="B107" s="213">
        <f t="shared" ref="B107:AG107" si="7">B6/B5-1</f>
        <v>4.6755617193403598E-3</v>
      </c>
      <c r="C107" s="193">
        <f t="shared" si="7"/>
        <v>2.8257810935594652E-3</v>
      </c>
      <c r="D107" s="163">
        <f t="shared" si="7"/>
        <v>6.1676370114001067E-3</v>
      </c>
      <c r="E107" s="163">
        <f t="shared" si="7"/>
        <v>-4.9901019061282526E-3</v>
      </c>
      <c r="F107" s="163">
        <f t="shared" si="7"/>
        <v>5.033664682344785E-3</v>
      </c>
      <c r="G107" s="163">
        <f t="shared" si="7"/>
        <v>2.253403419069766E-3</v>
      </c>
      <c r="H107" s="163" t="e">
        <f t="shared" si="7"/>
        <v>#DIV/0!</v>
      </c>
      <c r="I107" s="195">
        <f t="shared" si="7"/>
        <v>4.8736596961409528E-3</v>
      </c>
      <c r="J107" s="163">
        <f t="shared" si="7"/>
        <v>3.1738598996293721E-3</v>
      </c>
      <c r="K107" s="163">
        <f t="shared" si="7"/>
        <v>2.1187761937035976E-3</v>
      </c>
      <c r="L107" s="163">
        <f t="shared" si="7"/>
        <v>0.14107826519481703</v>
      </c>
      <c r="M107" s="163">
        <f t="shared" si="7"/>
        <v>-2.7582364351531607E-3</v>
      </c>
      <c r="N107" s="163">
        <f t="shared" si="7"/>
        <v>7.1070891744795528E-3</v>
      </c>
      <c r="O107" s="163">
        <f t="shared" si="7"/>
        <v>9.0740241932345533E-3</v>
      </c>
      <c r="P107" s="163">
        <f t="shared" si="7"/>
        <v>6.4598111480416165E-3</v>
      </c>
      <c r="Q107" s="163">
        <f t="shared" si="7"/>
        <v>6.2851180737626411E-3</v>
      </c>
      <c r="R107" s="163">
        <f t="shared" si="7"/>
        <v>1.3783039584223777E-2</v>
      </c>
      <c r="S107" s="163">
        <f t="shared" si="7"/>
        <v>9.9262691390242797E-3</v>
      </c>
      <c r="T107" s="163">
        <f t="shared" si="7"/>
        <v>5.8654681593499625E-3</v>
      </c>
      <c r="U107" s="163">
        <f t="shared" si="7"/>
        <v>8.4260435974714554E-3</v>
      </c>
      <c r="V107" s="163">
        <f t="shared" si="7"/>
        <v>8.0410517512723434E-3</v>
      </c>
      <c r="W107" s="163">
        <f t="shared" si="7"/>
        <v>4.9312839726165514E-3</v>
      </c>
      <c r="X107" s="163">
        <f t="shared" si="7"/>
        <v>7.9157372307370188E-3</v>
      </c>
      <c r="Y107" s="163">
        <f t="shared" si="7"/>
        <v>-6.1352323461988378E-3</v>
      </c>
      <c r="Z107" s="163">
        <f t="shared" si="7"/>
        <v>-7.9508619742890696E-3</v>
      </c>
      <c r="AA107" s="163">
        <f t="shared" si="7"/>
        <v>-5.0625451262827914E-3</v>
      </c>
      <c r="AB107" s="163">
        <f t="shared" si="7"/>
        <v>-6.1174354301196665E-5</v>
      </c>
      <c r="AC107" s="163">
        <f t="shared" si="7"/>
        <v>1.8433426067648417E-2</v>
      </c>
      <c r="AD107" s="163">
        <f t="shared" si="7"/>
        <v>-2.2265003136304751E-3</v>
      </c>
      <c r="AE107" s="163">
        <f t="shared" si="7"/>
        <v>-4.9901019061282526E-3</v>
      </c>
      <c r="AF107" s="163">
        <f t="shared" si="7"/>
        <v>-1.6334506497679424E-3</v>
      </c>
      <c r="AG107" s="163">
        <f t="shared" si="7"/>
        <v>-1.252144343430861E-2</v>
      </c>
      <c r="AH107" s="163">
        <f t="shared" ref="AH107:BH107" si="8">AH6/AH5-1</f>
        <v>-4.2028360066476145E-3</v>
      </c>
      <c r="AI107" s="163">
        <f t="shared" si="8"/>
        <v>4.6782426091152018E-4</v>
      </c>
      <c r="AJ107" s="163">
        <f t="shared" si="8"/>
        <v>3.0146504568235866E-3</v>
      </c>
      <c r="AK107" s="163">
        <f t="shared" si="8"/>
        <v>6.7187844729676982E-3</v>
      </c>
      <c r="AL107" s="163">
        <f t="shared" si="8"/>
        <v>-5.2132836339158217E-3</v>
      </c>
      <c r="AM107" s="163">
        <f t="shared" si="8"/>
        <v>5.2122006096935181E-3</v>
      </c>
      <c r="AN107" s="163">
        <f t="shared" si="8"/>
        <v>-8.3510153915373753E-3</v>
      </c>
      <c r="AO107" s="163">
        <f t="shared" si="8"/>
        <v>-4.2616912428541376E-3</v>
      </c>
      <c r="AP107" s="163">
        <f t="shared" si="8"/>
        <v>-9.9740327015340746E-3</v>
      </c>
      <c r="AQ107" s="163">
        <f t="shared" si="8"/>
        <v>1.1033846948530268E-2</v>
      </c>
      <c r="AR107" s="163">
        <f t="shared" si="8"/>
        <v>5.8250108086612684E-3</v>
      </c>
      <c r="AS107" s="163">
        <f t="shared" si="8"/>
        <v>1.0871701174541837E-2</v>
      </c>
      <c r="AT107" s="163">
        <f t="shared" si="8"/>
        <v>3.1044202637438012E-3</v>
      </c>
      <c r="AU107" s="163">
        <f t="shared" si="8"/>
        <v>6.7528277859907337E-3</v>
      </c>
      <c r="AV107" s="163">
        <f t="shared" si="8"/>
        <v>8.9375245555254335E-3</v>
      </c>
      <c r="AW107" s="163">
        <f t="shared" si="8"/>
        <v>-5.654776687677332E-3</v>
      </c>
      <c r="AX107" s="163">
        <f t="shared" si="8"/>
        <v>-1.2902699839352216E-3</v>
      </c>
      <c r="AY107" s="163">
        <f t="shared" si="8"/>
        <v>2.3505838195751139E-2</v>
      </c>
      <c r="AZ107" s="163">
        <f t="shared" si="8"/>
        <v>-3.1507600213886988E-4</v>
      </c>
      <c r="BA107" s="163">
        <f t="shared" si="8"/>
        <v>-5.216737576695496E-3</v>
      </c>
      <c r="BB107" s="163">
        <f t="shared" si="8"/>
        <v>7.6260822407845374E-3</v>
      </c>
      <c r="BC107" s="163">
        <f t="shared" si="8"/>
        <v>6.284237710579843E-3</v>
      </c>
      <c r="BD107" s="163">
        <f t="shared" si="8"/>
        <v>1.4020655008477156E-2</v>
      </c>
      <c r="BE107" s="163">
        <f t="shared" si="8"/>
        <v>2.2382941795440203E-3</v>
      </c>
      <c r="BF107" s="163" t="e">
        <f t="shared" si="8"/>
        <v>#DIV/0!</v>
      </c>
      <c r="BG107" s="163">
        <f t="shared" si="8"/>
        <v>3.5769218445251827E-3</v>
      </c>
      <c r="BH107" s="163">
        <f t="shared" si="8"/>
        <v>4.522109805356056E-3</v>
      </c>
    </row>
    <row r="108" spans="1:60" s="36" customFormat="1" hidden="1" x14ac:dyDescent="0.2">
      <c r="A108" s="138">
        <f t="shared" si="2"/>
        <v>35884</v>
      </c>
      <c r="B108" s="212">
        <f t="shared" ref="B108:AG108" si="9">B7/B6-1</f>
        <v>-2.1184943245947219E-2</v>
      </c>
      <c r="C108" s="190">
        <f t="shared" si="9"/>
        <v>1.4594545907908874E-4</v>
      </c>
      <c r="D108" s="167">
        <f t="shared" si="9"/>
        <v>4.7652992714415365E-3</v>
      </c>
      <c r="E108" s="167">
        <f t="shared" si="9"/>
        <v>4.7258585203753256E-3</v>
      </c>
      <c r="F108" s="167">
        <f t="shared" si="9"/>
        <v>-3.3605731642312064E-2</v>
      </c>
      <c r="G108" s="167">
        <f t="shared" si="9"/>
        <v>4.96460715275715E-3</v>
      </c>
      <c r="H108" s="64" t="e">
        <f t="shared" si="9"/>
        <v>#DIV/0!</v>
      </c>
      <c r="I108" s="192">
        <f t="shared" si="9"/>
        <v>-2.8825378382899669E-2</v>
      </c>
      <c r="J108" s="167">
        <f t="shared" si="9"/>
        <v>1.8684811334881424E-3</v>
      </c>
      <c r="K108" s="167">
        <f t="shared" si="9"/>
        <v>5.6845534316305457E-3</v>
      </c>
      <c r="L108" s="167">
        <f t="shared" si="9"/>
        <v>-0.10833073959051875</v>
      </c>
      <c r="M108" s="167">
        <f t="shared" si="9"/>
        <v>-2.0810626913848607E-3</v>
      </c>
      <c r="N108" s="167">
        <f t="shared" si="9"/>
        <v>-3.2302980530479752E-3</v>
      </c>
      <c r="O108" s="167">
        <f t="shared" si="9"/>
        <v>-1.7286077673404066E-3</v>
      </c>
      <c r="P108" s="167">
        <f t="shared" si="9"/>
        <v>2.0384680905882746E-4</v>
      </c>
      <c r="Q108" s="167">
        <f t="shared" si="9"/>
        <v>1.1524315633381743E-2</v>
      </c>
      <c r="R108" s="167">
        <f t="shared" si="9"/>
        <v>-7.4507323635559786E-3</v>
      </c>
      <c r="S108" s="167">
        <f t="shared" si="9"/>
        <v>5.1690496777276884E-3</v>
      </c>
      <c r="T108" s="167">
        <f t="shared" si="9"/>
        <v>2.5951183638901476E-3</v>
      </c>
      <c r="U108" s="167">
        <f t="shared" si="9"/>
        <v>2.8542552510293362E-3</v>
      </c>
      <c r="V108" s="167">
        <f t="shared" si="9"/>
        <v>1.3998484653491516E-2</v>
      </c>
      <c r="W108" s="167">
        <f t="shared" si="9"/>
        <v>3.4686893865452095E-3</v>
      </c>
      <c r="X108" s="167">
        <f t="shared" si="9"/>
        <v>5.994241128342459E-3</v>
      </c>
      <c r="Y108" s="167">
        <f t="shared" si="9"/>
        <v>1.924701914635496E-2</v>
      </c>
      <c r="Z108" s="167">
        <f t="shared" si="9"/>
        <v>2.9818273395699757E-2</v>
      </c>
      <c r="AA108" s="167">
        <f t="shared" si="9"/>
        <v>1.5913179598325833E-4</v>
      </c>
      <c r="AB108" s="167">
        <f t="shared" si="9"/>
        <v>8.6637909122857515E-3</v>
      </c>
      <c r="AC108" s="167">
        <f t="shared" si="9"/>
        <v>7.735082840402141E-3</v>
      </c>
      <c r="AD108" s="167">
        <f t="shared" si="9"/>
        <v>1.7373426744491383E-3</v>
      </c>
      <c r="AE108" s="167">
        <f t="shared" si="9"/>
        <v>4.7258585203753256E-3</v>
      </c>
      <c r="AF108" s="167">
        <f t="shared" si="9"/>
        <v>-4.8253007368236345E-3</v>
      </c>
      <c r="AG108" s="167">
        <f t="shared" si="9"/>
        <v>1.0149464375891704E-2</v>
      </c>
      <c r="AH108" s="167">
        <f t="shared" ref="AH108:BH108" si="10">AH7/AH6-1</f>
        <v>5.3961390873327186E-3</v>
      </c>
      <c r="AI108" s="167">
        <f t="shared" si="10"/>
        <v>4.1861002466667685E-3</v>
      </c>
      <c r="AJ108" s="167">
        <f t="shared" si="10"/>
        <v>1.9598517541803417E-3</v>
      </c>
      <c r="AK108" s="167">
        <f t="shared" si="10"/>
        <v>1.1165805812307639E-3</v>
      </c>
      <c r="AL108" s="167">
        <f t="shared" si="10"/>
        <v>8.4182240246586382E-3</v>
      </c>
      <c r="AM108" s="167">
        <f t="shared" si="10"/>
        <v>9.0363120986283185E-3</v>
      </c>
      <c r="AN108" s="167">
        <f t="shared" si="10"/>
        <v>8.6176916902103162E-3</v>
      </c>
      <c r="AO108" s="167">
        <f t="shared" si="10"/>
        <v>3.8053205431569648E-3</v>
      </c>
      <c r="AP108" s="167">
        <f t="shared" si="10"/>
        <v>1.1039246851753948E-2</v>
      </c>
      <c r="AQ108" s="167">
        <f t="shared" si="10"/>
        <v>-3.0055695117332526E-3</v>
      </c>
      <c r="AR108" s="167">
        <f t="shared" si="10"/>
        <v>4.1425748790313577E-3</v>
      </c>
      <c r="AS108" s="167">
        <f t="shared" si="10"/>
        <v>-1.7137728306734767E-2</v>
      </c>
      <c r="AT108" s="64">
        <f t="shared" si="10"/>
        <v>-3.9929164627872549E-2</v>
      </c>
      <c r="AU108" s="64">
        <f t="shared" si="10"/>
        <v>2.2988395335337142E-3</v>
      </c>
      <c r="AV108" s="167">
        <f t="shared" si="10"/>
        <v>-1.0414785017757833E-2</v>
      </c>
      <c r="AW108" s="167">
        <f t="shared" si="10"/>
        <v>-8.2858629447779553E-4</v>
      </c>
      <c r="AX108" s="167">
        <f t="shared" si="10"/>
        <v>4.2067207404619111E-3</v>
      </c>
      <c r="AY108" s="167">
        <f t="shared" si="10"/>
        <v>-0.26573228608689325</v>
      </c>
      <c r="AZ108" s="167">
        <f t="shared" si="10"/>
        <v>5.3297512043584128E-3</v>
      </c>
      <c r="BA108" s="167">
        <f t="shared" si="10"/>
        <v>1.1002995979734642E-2</v>
      </c>
      <c r="BB108" s="167">
        <f t="shared" si="10"/>
        <v>-3.6883846390349806E-3</v>
      </c>
      <c r="BC108" s="167">
        <f t="shared" si="10"/>
        <v>1.118494814406068E-3</v>
      </c>
      <c r="BD108" s="167">
        <f t="shared" si="10"/>
        <v>7.5835949526319446E-3</v>
      </c>
      <c r="BE108" s="167">
        <f t="shared" si="10"/>
        <v>3.0290582298442281E-3</v>
      </c>
      <c r="BF108" s="167" t="e">
        <f t="shared" si="10"/>
        <v>#DIV/0!</v>
      </c>
      <c r="BG108" s="167">
        <f t="shared" si="10"/>
        <v>3.2593119613806287E-3</v>
      </c>
      <c r="BH108" s="167">
        <f t="shared" si="10"/>
        <v>4.1704210748072512E-3</v>
      </c>
    </row>
    <row r="109" spans="1:60" s="36" customFormat="1" hidden="1" x14ac:dyDescent="0.2">
      <c r="A109" s="138">
        <f t="shared" si="2"/>
        <v>35976</v>
      </c>
      <c r="B109" s="212">
        <f t="shared" ref="B109:AG109" si="11">B8/B7-1</f>
        <v>-3.1099729443351265E-3</v>
      </c>
      <c r="C109" s="190">
        <f t="shared" si="11"/>
        <v>3.9259314022073166E-3</v>
      </c>
      <c r="D109" s="167">
        <f t="shared" si="11"/>
        <v>-2.5076578122547044E-3</v>
      </c>
      <c r="E109" s="167">
        <f t="shared" si="11"/>
        <v>1.2621121767746324E-3</v>
      </c>
      <c r="F109" s="167">
        <f t="shared" si="11"/>
        <v>-3.3496003429723809E-3</v>
      </c>
      <c r="G109" s="167">
        <f t="shared" si="11"/>
        <v>2.1610321609966121E-5</v>
      </c>
      <c r="H109" s="64">
        <f t="shared" si="11"/>
        <v>-7.6354152261814745E-2</v>
      </c>
      <c r="I109" s="192">
        <f t="shared" si="11"/>
        <v>1.5148039622077114E-3</v>
      </c>
      <c r="J109" s="167">
        <f t="shared" si="11"/>
        <v>1.250967292910854E-3</v>
      </c>
      <c r="K109" s="167">
        <f t="shared" si="11"/>
        <v>-4.1341001760786256E-4</v>
      </c>
      <c r="L109" s="167">
        <f t="shared" si="11"/>
        <v>8.6517470470586222E-2</v>
      </c>
      <c r="M109" s="167">
        <f t="shared" si="11"/>
        <v>1.0414215132029447E-2</v>
      </c>
      <c r="N109" s="167">
        <f t="shared" si="11"/>
        <v>-1.731010004538347E-3</v>
      </c>
      <c r="O109" s="167">
        <f t="shared" si="11"/>
        <v>3.087742335912802E-3</v>
      </c>
      <c r="P109" s="167">
        <f t="shared" si="11"/>
        <v>-1.2330670887344963E-3</v>
      </c>
      <c r="Q109" s="167">
        <f t="shared" si="11"/>
        <v>-5.6468114417620452E-3</v>
      </c>
      <c r="R109" s="167">
        <f t="shared" si="11"/>
        <v>4.2064683484654974E-3</v>
      </c>
      <c r="S109" s="167">
        <f t="shared" si="11"/>
        <v>-6.3576548384293163E-3</v>
      </c>
      <c r="T109" s="167">
        <f t="shared" si="11"/>
        <v>9.9191371461815336E-4</v>
      </c>
      <c r="U109" s="167">
        <f t="shared" si="11"/>
        <v>9.9739276634536189E-4</v>
      </c>
      <c r="V109" s="167">
        <f t="shared" si="11"/>
        <v>-1.2983651453961076E-2</v>
      </c>
      <c r="W109" s="167">
        <f t="shared" si="11"/>
        <v>2.2613713165988703E-3</v>
      </c>
      <c r="X109" s="167">
        <f t="shared" si="11"/>
        <v>-1.6130752143483917E-3</v>
      </c>
      <c r="Y109" s="167">
        <f t="shared" si="11"/>
        <v>-1.6132404212201856E-2</v>
      </c>
      <c r="Z109" s="167">
        <f t="shared" si="11"/>
        <v>-1.8829903343270393E-2</v>
      </c>
      <c r="AA109" s="167">
        <f t="shared" si="11"/>
        <v>-1.0770343726541509E-2</v>
      </c>
      <c r="AB109" s="167">
        <f t="shared" si="11"/>
        <v>3.1023564269652137E-3</v>
      </c>
      <c r="AC109" s="167">
        <f t="shared" si="11"/>
        <v>-7.7925449082649756E-4</v>
      </c>
      <c r="AD109" s="167">
        <f t="shared" si="11"/>
        <v>-6.853517728344638E-3</v>
      </c>
      <c r="AE109" s="167">
        <f t="shared" si="11"/>
        <v>1.2621121767746324E-3</v>
      </c>
      <c r="AF109" s="167">
        <f t="shared" si="11"/>
        <v>4.0695145088445184E-3</v>
      </c>
      <c r="AG109" s="167">
        <f t="shared" si="11"/>
        <v>7.036261731978577E-3</v>
      </c>
      <c r="AH109" s="167">
        <f t="shared" ref="AH109:BH109" si="12">AH8/AH7-1</f>
        <v>-1.989395491732715E-4</v>
      </c>
      <c r="AI109" s="167">
        <f t="shared" si="12"/>
        <v>9.2235712425225991E-4</v>
      </c>
      <c r="AJ109" s="167">
        <f t="shared" si="12"/>
        <v>-1.6133364148840368E-4</v>
      </c>
      <c r="AK109" s="167">
        <f t="shared" si="12"/>
        <v>2.7320038533087398E-3</v>
      </c>
      <c r="AL109" s="167">
        <f t="shared" si="12"/>
        <v>-3.2152013592379181E-4</v>
      </c>
      <c r="AM109" s="167">
        <f t="shared" si="12"/>
        <v>3.8101211559673498E-3</v>
      </c>
      <c r="AN109" s="167">
        <f t="shared" si="12"/>
        <v>-8.9854878550710282E-4</v>
      </c>
      <c r="AO109" s="167">
        <f t="shared" si="12"/>
        <v>3.3449131345528738E-3</v>
      </c>
      <c r="AP109" s="167">
        <f t="shared" si="12"/>
        <v>-2.7537650532084568E-3</v>
      </c>
      <c r="AQ109" s="167">
        <f t="shared" si="12"/>
        <v>1.303620426342289E-2</v>
      </c>
      <c r="AR109" s="167">
        <f t="shared" si="12"/>
        <v>1.0626538749038072E-2</v>
      </c>
      <c r="AS109" s="167">
        <f t="shared" si="12"/>
        <v>1.4480024387762747E-2</v>
      </c>
      <c r="AT109" s="64">
        <f t="shared" si="12"/>
        <v>4.6444238893472045E-2</v>
      </c>
      <c r="AU109" s="64">
        <f t="shared" si="12"/>
        <v>5.0399679642445516E-3</v>
      </c>
      <c r="AV109" s="167">
        <f t="shared" si="12"/>
        <v>1.0102284225940172E-2</v>
      </c>
      <c r="AW109" s="167">
        <f t="shared" si="12"/>
        <v>7.0159306960826395E-3</v>
      </c>
      <c r="AX109" s="167">
        <f t="shared" si="12"/>
        <v>-1.0757172684558336E-2</v>
      </c>
      <c r="AY109" s="167">
        <f t="shared" si="12"/>
        <v>-7.8548697037264192E-2</v>
      </c>
      <c r="AZ109" s="167">
        <f t="shared" si="12"/>
        <v>2.7192165500435905E-3</v>
      </c>
      <c r="BA109" s="167">
        <f t="shared" si="12"/>
        <v>-7.9209111838052237E-4</v>
      </c>
      <c r="BB109" s="167">
        <f t="shared" si="12"/>
        <v>3.9718121482288371E-3</v>
      </c>
      <c r="BC109" s="167">
        <f t="shared" si="12"/>
        <v>2.153214863327424E-4</v>
      </c>
      <c r="BD109" s="167">
        <f t="shared" si="12"/>
        <v>-5.4673205123001445E-3</v>
      </c>
      <c r="BE109" s="167">
        <f t="shared" si="12"/>
        <v>4.6940653173010993E-3</v>
      </c>
      <c r="BF109" s="167" t="e">
        <f t="shared" si="12"/>
        <v>#DIV/0!</v>
      </c>
      <c r="BG109" s="167">
        <f t="shared" si="12"/>
        <v>-2.0413877295677452E-5</v>
      </c>
      <c r="BH109" s="167">
        <f t="shared" si="12"/>
        <v>2.0307630086762174E-3</v>
      </c>
    </row>
    <row r="110" spans="1:60" s="36" customFormat="1" hidden="1" x14ac:dyDescent="0.2">
      <c r="A110" s="138">
        <f t="shared" si="2"/>
        <v>36068</v>
      </c>
      <c r="B110" s="212">
        <f t="shared" ref="B110:AG110" si="13">B9/B8-1</f>
        <v>8.9155812842098836E-3</v>
      </c>
      <c r="C110" s="190">
        <f t="shared" si="13"/>
        <v>9.1608991022311681E-3</v>
      </c>
      <c r="D110" s="167">
        <f t="shared" si="13"/>
        <v>1.0505836270876978E-2</v>
      </c>
      <c r="E110" s="167">
        <f t="shared" si="13"/>
        <v>4.6757101233330101E-3</v>
      </c>
      <c r="F110" s="167">
        <f t="shared" si="13"/>
        <v>8.9861459173417035E-3</v>
      </c>
      <c r="G110" s="167">
        <f t="shared" si="13"/>
        <v>9.276673586660511E-3</v>
      </c>
      <c r="H110" s="64">
        <f t="shared" si="13"/>
        <v>1.2753886442432805E-2</v>
      </c>
      <c r="I110" s="192">
        <f t="shared" si="13"/>
        <v>9.0781718067514117E-3</v>
      </c>
      <c r="J110" s="167">
        <f t="shared" si="13"/>
        <v>6.596135434009609E-3</v>
      </c>
      <c r="K110" s="167">
        <f t="shared" si="13"/>
        <v>9.6023392489217319E-3</v>
      </c>
      <c r="L110" s="167">
        <f t="shared" si="13"/>
        <v>1.1447513415023813E-3</v>
      </c>
      <c r="M110" s="167">
        <f t="shared" si="13"/>
        <v>2.0979432811715437E-2</v>
      </c>
      <c r="N110" s="167">
        <f t="shared" si="13"/>
        <v>7.8898756025005401E-3</v>
      </c>
      <c r="O110" s="167">
        <f t="shared" si="13"/>
        <v>3.4349828642996627E-3</v>
      </c>
      <c r="P110" s="167">
        <f t="shared" si="13"/>
        <v>7.4240725978285127E-3</v>
      </c>
      <c r="Q110" s="167">
        <f t="shared" si="13"/>
        <v>1.6410034851011002E-3</v>
      </c>
      <c r="R110" s="167">
        <f t="shared" si="13"/>
        <v>4.7485473276540624E-3</v>
      </c>
      <c r="S110" s="167">
        <f t="shared" si="13"/>
        <v>9.6631674032994219E-3</v>
      </c>
      <c r="T110" s="167">
        <f t="shared" si="13"/>
        <v>6.5374376774893772E-3</v>
      </c>
      <c r="U110" s="167">
        <f t="shared" si="13"/>
        <v>3.0829204073574701E-3</v>
      </c>
      <c r="V110" s="167">
        <f t="shared" si="13"/>
        <v>1.5149419990018176E-2</v>
      </c>
      <c r="W110" s="167">
        <f t="shared" si="13"/>
        <v>9.0301800750804961E-3</v>
      </c>
      <c r="X110" s="167">
        <f t="shared" si="13"/>
        <v>1.4126803189476789E-2</v>
      </c>
      <c r="Y110" s="167">
        <f t="shared" si="13"/>
        <v>3.4004096539191675E-2</v>
      </c>
      <c r="Z110" s="167">
        <f t="shared" si="13"/>
        <v>3.0834340291675755E-2</v>
      </c>
      <c r="AA110" s="167">
        <f t="shared" si="13"/>
        <v>4.4122105247771382E-2</v>
      </c>
      <c r="AB110" s="167">
        <f t="shared" si="13"/>
        <v>7.0390361069410101E-3</v>
      </c>
      <c r="AC110" s="167">
        <f t="shared" si="13"/>
        <v>-6.2613086320880695E-3</v>
      </c>
      <c r="AD110" s="167">
        <f t="shared" si="13"/>
        <v>2.2664623900654046E-2</v>
      </c>
      <c r="AE110" s="167">
        <f t="shared" si="13"/>
        <v>4.6757101233330101E-3</v>
      </c>
      <c r="AF110" s="167">
        <f t="shared" si="13"/>
        <v>1.7200837456704754E-2</v>
      </c>
      <c r="AG110" s="167">
        <f t="shared" si="13"/>
        <v>9.6813244072311289E-3</v>
      </c>
      <c r="AH110" s="167">
        <f t="shared" ref="AH110:BH110" si="14">AH9/AH8-1</f>
        <v>1.8088336176391717E-3</v>
      </c>
      <c r="AI110" s="167">
        <f t="shared" si="14"/>
        <v>7.487225542932574E-3</v>
      </c>
      <c r="AJ110" s="167">
        <f t="shared" si="14"/>
        <v>7.843674249592647E-3</v>
      </c>
      <c r="AK110" s="167">
        <f t="shared" si="14"/>
        <v>6.6530173371510681E-3</v>
      </c>
      <c r="AL110" s="167">
        <f t="shared" si="14"/>
        <v>8.4782545205523974E-3</v>
      </c>
      <c r="AM110" s="167">
        <f t="shared" si="14"/>
        <v>5.0162720394151261E-3</v>
      </c>
      <c r="AN110" s="167">
        <f t="shared" si="14"/>
        <v>7.0688713574129647E-3</v>
      </c>
      <c r="AO110" s="167">
        <f t="shared" si="14"/>
        <v>7.8517174505428056E-3</v>
      </c>
      <c r="AP110" s="167">
        <f t="shared" si="14"/>
        <v>7.0813888144969361E-3</v>
      </c>
      <c r="AQ110" s="167">
        <f t="shared" si="14"/>
        <v>5.1949793602248384E-3</v>
      </c>
      <c r="AR110" s="167">
        <f t="shared" si="14"/>
        <v>1.3386358824634792E-2</v>
      </c>
      <c r="AS110" s="167">
        <f t="shared" si="14"/>
        <v>8.465007266643898E-3</v>
      </c>
      <c r="AT110" s="64">
        <f t="shared" si="14"/>
        <v>1.8428413674741018E-2</v>
      </c>
      <c r="AU110" s="64">
        <f t="shared" si="14"/>
        <v>8.9820883247877514E-3</v>
      </c>
      <c r="AV110" s="167">
        <f t="shared" si="14"/>
        <v>1.0630992006074313E-2</v>
      </c>
      <c r="AW110" s="167">
        <f t="shared" si="14"/>
        <v>2.8068472251145948E-3</v>
      </c>
      <c r="AX110" s="167">
        <f t="shared" si="14"/>
        <v>1.151379360330318E-2</v>
      </c>
      <c r="AY110" s="167">
        <f t="shared" si="14"/>
        <v>1.6966279455057132E-2</v>
      </c>
      <c r="AZ110" s="167">
        <f t="shared" si="14"/>
        <v>5.7724323338710359E-3</v>
      </c>
      <c r="BA110" s="167">
        <f t="shared" si="14"/>
        <v>5.4850109818009862E-3</v>
      </c>
      <c r="BB110" s="167">
        <f t="shared" si="14"/>
        <v>6.3492133418812102E-3</v>
      </c>
      <c r="BC110" s="167">
        <f t="shared" si="14"/>
        <v>8.7371729399814413E-3</v>
      </c>
      <c r="BD110" s="167">
        <f t="shared" si="14"/>
        <v>1.5384668793388956E-2</v>
      </c>
      <c r="BE110" s="167">
        <f t="shared" si="14"/>
        <v>1.8636060859169579E-3</v>
      </c>
      <c r="BF110" s="167" t="e">
        <f t="shared" si="14"/>
        <v>#DIV/0!</v>
      </c>
      <c r="BG110" s="167">
        <f t="shared" si="14"/>
        <v>8.3488735486847432E-3</v>
      </c>
      <c r="BH110" s="167">
        <f t="shared" si="14"/>
        <v>8.1418704988618362E-3</v>
      </c>
    </row>
    <row r="111" spans="1:60" s="36" customFormat="1" ht="12" hidden="1" thickBot="1" x14ac:dyDescent="0.25">
      <c r="A111" s="139">
        <f t="shared" si="2"/>
        <v>36159</v>
      </c>
      <c r="B111" s="213">
        <f t="shared" ref="B111:AG111" si="15">B10/B9-1</f>
        <v>5.6614465067754693E-3</v>
      </c>
      <c r="C111" s="193">
        <f t="shared" si="15"/>
        <v>3.3243565011495946E-3</v>
      </c>
      <c r="D111" s="163">
        <f t="shared" si="15"/>
        <v>2.2537774603088589E-3</v>
      </c>
      <c r="E111" s="163">
        <f t="shared" si="15"/>
        <v>3.1480096907030575E-3</v>
      </c>
      <c r="F111" s="163">
        <f t="shared" si="15"/>
        <v>7.5659502655589517E-3</v>
      </c>
      <c r="G111" s="163">
        <f t="shared" si="15"/>
        <v>4.0951327684708438E-3</v>
      </c>
      <c r="H111" s="163">
        <f t="shared" si="15"/>
        <v>8.6817335151561092E-2</v>
      </c>
      <c r="I111" s="195">
        <f t="shared" si="15"/>
        <v>6.0245497547228855E-3</v>
      </c>
      <c r="J111" s="163">
        <f t="shared" si="15"/>
        <v>2.0063039136977157E-3</v>
      </c>
      <c r="K111" s="163">
        <f t="shared" si="15"/>
        <v>4.3308471848708674E-3</v>
      </c>
      <c r="L111" s="163">
        <f t="shared" si="15"/>
        <v>7.0873999197886839E-3</v>
      </c>
      <c r="M111" s="163">
        <f t="shared" si="15"/>
        <v>-9.6682100808802574E-3</v>
      </c>
      <c r="N111" s="163">
        <f t="shared" si="15"/>
        <v>-2.9398983759127972E-3</v>
      </c>
      <c r="O111" s="163">
        <f t="shared" si="15"/>
        <v>5.2711261821620781E-3</v>
      </c>
      <c r="P111" s="163">
        <f t="shared" si="15"/>
        <v>9.1929806845447715E-4</v>
      </c>
      <c r="Q111" s="163">
        <f t="shared" si="15"/>
        <v>5.7726970774878428E-3</v>
      </c>
      <c r="R111" s="163">
        <f t="shared" si="15"/>
        <v>9.9304663924202341E-3</v>
      </c>
      <c r="S111" s="163">
        <f t="shared" si="15"/>
        <v>6.7748028805816318E-3</v>
      </c>
      <c r="T111" s="163">
        <f t="shared" si="15"/>
        <v>1.8825321822020236E-3</v>
      </c>
      <c r="U111" s="163">
        <f t="shared" si="15"/>
        <v>3.262418466278616E-3</v>
      </c>
      <c r="V111" s="163">
        <f t="shared" si="15"/>
        <v>5.8315912198465547E-3</v>
      </c>
      <c r="W111" s="163">
        <f t="shared" si="15"/>
        <v>1.2147835167162224E-3</v>
      </c>
      <c r="X111" s="163">
        <f t="shared" si="15"/>
        <v>3.7068925219196913E-4</v>
      </c>
      <c r="Y111" s="163">
        <f t="shared" si="15"/>
        <v>-5.0557299213793705E-4</v>
      </c>
      <c r="Z111" s="163">
        <f t="shared" si="15"/>
        <v>9.8711230798775862E-3</v>
      </c>
      <c r="AA111" s="163">
        <f t="shared" si="15"/>
        <v>-2.2476445259312805E-2</v>
      </c>
      <c r="AB111" s="163">
        <f t="shared" si="15"/>
        <v>1.7919330838618297E-3</v>
      </c>
      <c r="AC111" s="163">
        <f t="shared" si="15"/>
        <v>8.3415867622977924E-3</v>
      </c>
      <c r="AD111" s="163">
        <f t="shared" si="15"/>
        <v>-8.6664760918953032E-3</v>
      </c>
      <c r="AE111" s="163">
        <f t="shared" si="15"/>
        <v>3.1480096907030575E-3</v>
      </c>
      <c r="AF111" s="163">
        <f t="shared" si="15"/>
        <v>7.4364539871292212E-3</v>
      </c>
      <c r="AG111" s="163">
        <f t="shared" si="15"/>
        <v>5.4916401951188298E-3</v>
      </c>
      <c r="AH111" s="163">
        <f t="shared" ref="AH111:BH111" si="16">AH10/AH9-1</f>
        <v>2.0670296908873453E-3</v>
      </c>
      <c r="AI111" s="163">
        <f t="shared" si="16"/>
        <v>9.4027582118672015E-4</v>
      </c>
      <c r="AJ111" s="163">
        <f t="shared" si="16"/>
        <v>5.5801263100305754E-3</v>
      </c>
      <c r="AK111" s="163">
        <f t="shared" si="16"/>
        <v>7.217944589541947E-3</v>
      </c>
      <c r="AL111" s="163">
        <f t="shared" si="16"/>
        <v>-7.0677716255543865E-3</v>
      </c>
      <c r="AM111" s="163">
        <f t="shared" si="16"/>
        <v>2.7913107678509963E-3</v>
      </c>
      <c r="AN111" s="163">
        <f t="shared" si="16"/>
        <v>-2.9697012182494653E-4</v>
      </c>
      <c r="AO111" s="163">
        <f t="shared" si="16"/>
        <v>2.3436218149330834E-3</v>
      </c>
      <c r="AP111" s="163">
        <f t="shared" si="16"/>
        <v>-8.6037506235203676E-4</v>
      </c>
      <c r="AQ111" s="163">
        <f t="shared" si="16"/>
        <v>5.6259473796624881E-3</v>
      </c>
      <c r="AR111" s="163">
        <f t="shared" si="16"/>
        <v>1.5222380622441412E-2</v>
      </c>
      <c r="AS111" s="163">
        <f t="shared" si="16"/>
        <v>8.1526349196940906E-3</v>
      </c>
      <c r="AT111" s="163">
        <f t="shared" si="16"/>
        <v>8.4643493971325867E-3</v>
      </c>
      <c r="AU111" s="163">
        <f t="shared" si="16"/>
        <v>4.25359249056112E-3</v>
      </c>
      <c r="AV111" s="163">
        <f t="shared" si="16"/>
        <v>1.2779169542366686E-2</v>
      </c>
      <c r="AW111" s="163">
        <f t="shared" si="16"/>
        <v>2.9616697322596419E-3</v>
      </c>
      <c r="AX111" s="163">
        <f t="shared" si="16"/>
        <v>4.1386685982947036E-4</v>
      </c>
      <c r="AY111" s="163">
        <f t="shared" si="16"/>
        <v>2.9966368311192593E-2</v>
      </c>
      <c r="AZ111" s="163">
        <f t="shared" si="16"/>
        <v>9.0144468324810934E-3</v>
      </c>
      <c r="BA111" s="163">
        <f t="shared" si="16"/>
        <v>5.0639319480765277E-3</v>
      </c>
      <c r="BB111" s="163">
        <f t="shared" si="16"/>
        <v>1.2283762938469778E-3</v>
      </c>
      <c r="BC111" s="163">
        <f t="shared" si="16"/>
        <v>-1.224828148996604E-3</v>
      </c>
      <c r="BD111" s="163">
        <f t="shared" si="16"/>
        <v>8.3944526367145667E-3</v>
      </c>
      <c r="BE111" s="163">
        <f t="shared" si="16"/>
        <v>6.0820587847396634E-3</v>
      </c>
      <c r="BF111" s="163" t="e">
        <f t="shared" si="16"/>
        <v>#DIV/0!</v>
      </c>
      <c r="BG111" s="163">
        <f t="shared" si="16"/>
        <v>7.8630221840048087E-4</v>
      </c>
      <c r="BH111" s="163">
        <f t="shared" si="16"/>
        <v>7.2111428160903657E-4</v>
      </c>
    </row>
    <row r="112" spans="1:60" s="36" customFormat="1" hidden="1" x14ac:dyDescent="0.2">
      <c r="A112" s="138">
        <f t="shared" si="2"/>
        <v>36249</v>
      </c>
      <c r="B112" s="212">
        <f t="shared" ref="B112:AG112" si="17">B11/B10-1</f>
        <v>-3.270868195530241E-3</v>
      </c>
      <c r="C112" s="190">
        <f t="shared" si="17"/>
        <v>-1.5927978050911396E-3</v>
      </c>
      <c r="D112" s="167">
        <f t="shared" si="17"/>
        <v>-6.2482420519271997E-4</v>
      </c>
      <c r="E112" s="167">
        <f t="shared" si="17"/>
        <v>1.3084177911084627E-3</v>
      </c>
      <c r="F112" s="167">
        <f t="shared" si="17"/>
        <v>-4.390801304571923E-3</v>
      </c>
      <c r="G112" s="167">
        <f t="shared" si="17"/>
        <v>-1.9309451119063903E-3</v>
      </c>
      <c r="H112" s="64">
        <f t="shared" si="17"/>
        <v>-5.7998352171905854E-2</v>
      </c>
      <c r="I112" s="192">
        <f t="shared" si="17"/>
        <v>-3.8153328349781468E-3</v>
      </c>
      <c r="J112" s="167">
        <f t="shared" si="17"/>
        <v>2.5480515618327981E-3</v>
      </c>
      <c r="K112" s="167">
        <f t="shared" si="17"/>
        <v>-2.6824901925091016E-3</v>
      </c>
      <c r="L112" s="167">
        <f t="shared" si="17"/>
        <v>2.9921044890313331E-2</v>
      </c>
      <c r="M112" s="167">
        <f t="shared" si="17"/>
        <v>3.4469953169680156E-3</v>
      </c>
      <c r="N112" s="167">
        <f t="shared" si="17"/>
        <v>6.3957972698489574E-3</v>
      </c>
      <c r="O112" s="167">
        <f t="shared" si="17"/>
        <v>1.5617821503328688E-3</v>
      </c>
      <c r="P112" s="167">
        <f t="shared" si="17"/>
        <v>2.2572199129367032E-3</v>
      </c>
      <c r="Q112" s="167">
        <f t="shared" si="17"/>
        <v>1.3935313661552762E-2</v>
      </c>
      <c r="R112" s="167">
        <f t="shared" si="17"/>
        <v>-4.9240387132319929E-3</v>
      </c>
      <c r="S112" s="167">
        <f t="shared" si="17"/>
        <v>-3.523008748299028E-3</v>
      </c>
      <c r="T112" s="167">
        <f t="shared" si="17"/>
        <v>4.5337718156843732E-3</v>
      </c>
      <c r="U112" s="167">
        <f t="shared" si="17"/>
        <v>-9.1835069156476212E-4</v>
      </c>
      <c r="V112" s="167">
        <f t="shared" si="17"/>
        <v>-6.0966463242162483E-5</v>
      </c>
      <c r="W112" s="167">
        <f t="shared" si="17"/>
        <v>-5.8281340207603227E-3</v>
      </c>
      <c r="X112" s="167">
        <f t="shared" si="17"/>
        <v>-4.1409310798496968E-3</v>
      </c>
      <c r="Y112" s="167">
        <f t="shared" si="17"/>
        <v>-2.3145284075923866E-2</v>
      </c>
      <c r="Z112" s="167">
        <f t="shared" si="17"/>
        <v>-3.2337717169356961E-2</v>
      </c>
      <c r="AA112" s="167">
        <f t="shared" si="17"/>
        <v>-3.9549484396048662E-3</v>
      </c>
      <c r="AB112" s="167">
        <f t="shared" si="17"/>
        <v>2.454556477778036E-3</v>
      </c>
      <c r="AC112" s="167">
        <f t="shared" si="17"/>
        <v>2.1285291508461368E-2</v>
      </c>
      <c r="AD112" s="167">
        <f t="shared" si="17"/>
        <v>9.5975185491914417E-4</v>
      </c>
      <c r="AE112" s="167">
        <f t="shared" si="17"/>
        <v>1.3084177911084627E-3</v>
      </c>
      <c r="AF112" s="167">
        <f t="shared" si="17"/>
        <v>-8.156635316803218E-3</v>
      </c>
      <c r="AG112" s="167">
        <f t="shared" si="17"/>
        <v>-4.3301247950559008E-3</v>
      </c>
      <c r="AH112" s="167">
        <f t="shared" ref="AH112:BH112" si="18">AH11/AH10-1</f>
        <v>3.9507412623882576E-3</v>
      </c>
      <c r="AI112" s="167">
        <f t="shared" si="18"/>
        <v>3.9276001614487743E-3</v>
      </c>
      <c r="AJ112" s="167">
        <f t="shared" si="18"/>
        <v>4.6942481402763025E-3</v>
      </c>
      <c r="AK112" s="167">
        <f t="shared" si="18"/>
        <v>-3.1324131613774675E-4</v>
      </c>
      <c r="AL112" s="167">
        <f t="shared" si="18"/>
        <v>9.0159599170436255E-3</v>
      </c>
      <c r="AM112" s="167">
        <f t="shared" si="18"/>
        <v>4.3254375393813049E-3</v>
      </c>
      <c r="AN112" s="167">
        <f t="shared" si="18"/>
        <v>4.8102467949595606E-3</v>
      </c>
      <c r="AO112" s="167">
        <f t="shared" si="18"/>
        <v>5.1572108996043031E-3</v>
      </c>
      <c r="AP112" s="167">
        <f t="shared" si="18"/>
        <v>5.3047712746892017E-3</v>
      </c>
      <c r="AQ112" s="167">
        <f t="shared" si="18"/>
        <v>-5.1983341984296327E-4</v>
      </c>
      <c r="AR112" s="167">
        <f t="shared" si="18"/>
        <v>-3.6387886849387208E-4</v>
      </c>
      <c r="AS112" s="167">
        <f t="shared" si="18"/>
        <v>6.1964459365668745E-3</v>
      </c>
      <c r="AT112" s="64">
        <f t="shared" si="18"/>
        <v>-3.8030499416640273E-2</v>
      </c>
      <c r="AU112" s="64">
        <f t="shared" si="18"/>
        <v>5.9273196073599266E-3</v>
      </c>
      <c r="AV112" s="167">
        <f t="shared" si="18"/>
        <v>-2.9060293316235386E-3</v>
      </c>
      <c r="AW112" s="167">
        <f t="shared" si="18"/>
        <v>5.6559459098262099E-3</v>
      </c>
      <c r="AX112" s="167">
        <f t="shared" si="18"/>
        <v>-2.28817778737056E-3</v>
      </c>
      <c r="AY112" s="167">
        <f t="shared" si="18"/>
        <v>-2.4739634694224133E-2</v>
      </c>
      <c r="AZ112" s="167">
        <f t="shared" si="18"/>
        <v>2.5039226543233095E-3</v>
      </c>
      <c r="BA112" s="167">
        <f t="shared" si="18"/>
        <v>-6.645778263083546E-4</v>
      </c>
      <c r="BB112" s="167">
        <f t="shared" si="18"/>
        <v>5.5918551841369624E-3</v>
      </c>
      <c r="BC112" s="167">
        <f t="shared" si="18"/>
        <v>2.9403578886288972E-3</v>
      </c>
      <c r="BD112" s="167">
        <f t="shared" si="18"/>
        <v>1.3304343391950413E-2</v>
      </c>
      <c r="BE112" s="167">
        <f t="shared" si="18"/>
        <v>-1.1470453375598155E-2</v>
      </c>
      <c r="BF112" s="167" t="e">
        <f t="shared" si="18"/>
        <v>#DIV/0!</v>
      </c>
      <c r="BG112" s="167">
        <f t="shared" si="18"/>
        <v>3.4354372641105524E-3</v>
      </c>
      <c r="BH112" s="167">
        <f t="shared" si="18"/>
        <v>3.2448617650282507E-3</v>
      </c>
    </row>
    <row r="113" spans="1:60" s="36" customFormat="1" hidden="1" x14ac:dyDescent="0.2">
      <c r="A113" s="138">
        <f t="shared" si="2"/>
        <v>36341</v>
      </c>
      <c r="B113" s="212">
        <f t="shared" ref="B113:AG113" si="19">B12/B11-1</f>
        <v>7.9228039896142022E-3</v>
      </c>
      <c r="C113" s="190">
        <f t="shared" si="19"/>
        <v>8.169363796984852E-3</v>
      </c>
      <c r="D113" s="167">
        <f t="shared" si="19"/>
        <v>5.9496652445818476E-3</v>
      </c>
      <c r="E113" s="167">
        <f t="shared" si="19"/>
        <v>5.1080234517835166E-3</v>
      </c>
      <c r="F113" s="167">
        <f t="shared" si="19"/>
        <v>9.3595355718172346E-3</v>
      </c>
      <c r="G113" s="167">
        <f t="shared" si="19"/>
        <v>9.7587803921541649E-3</v>
      </c>
      <c r="H113" s="64">
        <f t="shared" si="19"/>
        <v>1.7170247769355829E-3</v>
      </c>
      <c r="I113" s="192">
        <f t="shared" si="19"/>
        <v>8.2782486513837128E-3</v>
      </c>
      <c r="J113" s="167">
        <f t="shared" si="19"/>
        <v>4.0455935537542231E-3</v>
      </c>
      <c r="K113" s="167">
        <f t="shared" si="19"/>
        <v>1.0574447950933763E-2</v>
      </c>
      <c r="L113" s="167">
        <f t="shared" si="19"/>
        <v>4.1150779131446935E-3</v>
      </c>
      <c r="M113" s="167">
        <f t="shared" si="19"/>
        <v>2.3884758421125474E-2</v>
      </c>
      <c r="N113" s="167">
        <f t="shared" si="19"/>
        <v>1.5091745025910264E-3</v>
      </c>
      <c r="O113" s="167">
        <f t="shared" si="19"/>
        <v>8.3396901555312652E-3</v>
      </c>
      <c r="P113" s="167">
        <f t="shared" si="19"/>
        <v>2.3761770748877975E-3</v>
      </c>
      <c r="Q113" s="167">
        <f t="shared" si="19"/>
        <v>-1.1889249901026022E-2</v>
      </c>
      <c r="R113" s="167">
        <f t="shared" si="19"/>
        <v>4.8430975962123757E-3</v>
      </c>
      <c r="S113" s="167">
        <f t="shared" si="19"/>
        <v>-2.1647499339149112E-3</v>
      </c>
      <c r="T113" s="167">
        <f t="shared" si="19"/>
        <v>8.6672637567075661E-4</v>
      </c>
      <c r="U113" s="167">
        <f t="shared" si="19"/>
        <v>1.9192162598269391E-3</v>
      </c>
      <c r="V113" s="167">
        <f t="shared" si="19"/>
        <v>2.1595607375505255E-2</v>
      </c>
      <c r="W113" s="167">
        <f t="shared" si="19"/>
        <v>6.7738704627720026E-3</v>
      </c>
      <c r="X113" s="167">
        <f t="shared" si="19"/>
        <v>6.8448086381118767E-3</v>
      </c>
      <c r="Y113" s="167">
        <f t="shared" si="19"/>
        <v>1.3578559478907515E-2</v>
      </c>
      <c r="Z113" s="167">
        <f t="shared" si="19"/>
        <v>8.9954677769392699E-3</v>
      </c>
      <c r="AA113" s="167">
        <f t="shared" si="19"/>
        <v>2.2895683374568154E-2</v>
      </c>
      <c r="AB113" s="167">
        <f t="shared" si="19"/>
        <v>4.7619814024879581E-3</v>
      </c>
      <c r="AC113" s="167">
        <f t="shared" si="19"/>
        <v>-4.9202478489995816E-3</v>
      </c>
      <c r="AD113" s="167">
        <f t="shared" si="19"/>
        <v>1.6492048408733195E-2</v>
      </c>
      <c r="AE113" s="167">
        <f t="shared" si="19"/>
        <v>5.1080234517835166E-3</v>
      </c>
      <c r="AF113" s="167">
        <f t="shared" si="19"/>
        <v>8.8888899077899097E-3</v>
      </c>
      <c r="AG113" s="167">
        <f t="shared" si="19"/>
        <v>1.4089148727611134E-2</v>
      </c>
      <c r="AH113" s="167">
        <f t="shared" ref="AH113:BH113" si="20">AH12/AH11-1</f>
        <v>2.9156802208283317E-3</v>
      </c>
      <c r="AI113" s="167">
        <f t="shared" si="20"/>
        <v>3.8266092089196402E-3</v>
      </c>
      <c r="AJ113" s="167">
        <f t="shared" si="20"/>
        <v>4.2631040186520419E-3</v>
      </c>
      <c r="AK113" s="167">
        <f t="shared" si="20"/>
        <v>6.1413392909621667E-3</v>
      </c>
      <c r="AL113" s="167">
        <f t="shared" si="20"/>
        <v>2.4387855447529638E-3</v>
      </c>
      <c r="AM113" s="167">
        <f t="shared" si="20"/>
        <v>3.2844115135135521E-3</v>
      </c>
      <c r="AN113" s="167">
        <f t="shared" si="20"/>
        <v>1.6949447105192306E-3</v>
      </c>
      <c r="AO113" s="167">
        <f t="shared" si="20"/>
        <v>6.1706979816833485E-3</v>
      </c>
      <c r="AP113" s="167">
        <f t="shared" si="20"/>
        <v>-3.7523236919034808E-4</v>
      </c>
      <c r="AQ113" s="167">
        <f t="shared" si="20"/>
        <v>-1.1219232919976729E-3</v>
      </c>
      <c r="AR113" s="167">
        <f t="shared" si="20"/>
        <v>1.5914947346227448E-2</v>
      </c>
      <c r="AS113" s="167">
        <f t="shared" si="20"/>
        <v>9.4749283687209918E-3</v>
      </c>
      <c r="AT113" s="64">
        <f t="shared" si="20"/>
        <v>4.9362832370886789E-2</v>
      </c>
      <c r="AU113" s="64">
        <f t="shared" si="20"/>
        <v>8.497553020688553E-3</v>
      </c>
      <c r="AV113" s="167">
        <f t="shared" si="20"/>
        <v>7.7257223010103182E-3</v>
      </c>
      <c r="AW113" s="167">
        <f t="shared" si="20"/>
        <v>1.0879560957584022E-3</v>
      </c>
      <c r="AX113" s="167">
        <f t="shared" si="20"/>
        <v>1.1433481074820451E-2</v>
      </c>
      <c r="AY113" s="167">
        <f t="shared" si="20"/>
        <v>6.3743274479850509E-3</v>
      </c>
      <c r="AZ113" s="167">
        <f t="shared" si="20"/>
        <v>7.7982034419838975E-3</v>
      </c>
      <c r="BA113" s="167">
        <f t="shared" si="20"/>
        <v>1.1988277876994857E-2</v>
      </c>
      <c r="BB113" s="167">
        <f t="shared" si="20"/>
        <v>4.2465449337458772E-4</v>
      </c>
      <c r="BC113" s="167">
        <f t="shared" si="20"/>
        <v>3.0122432595134363E-3</v>
      </c>
      <c r="BD113" s="167">
        <f t="shared" si="20"/>
        <v>5.5728219363513354E-3</v>
      </c>
      <c r="BE113" s="167">
        <f t="shared" si="20"/>
        <v>3.57592189910938E-3</v>
      </c>
      <c r="BF113" s="167" t="e">
        <f t="shared" si="20"/>
        <v>#DIV/0!</v>
      </c>
      <c r="BG113" s="167">
        <f t="shared" si="20"/>
        <v>3.668820948388829E-3</v>
      </c>
      <c r="BH113" s="167">
        <f t="shared" si="20"/>
        <v>3.2633305607749907E-3</v>
      </c>
    </row>
    <row r="114" spans="1:60" s="36" customFormat="1" hidden="1" x14ac:dyDescent="0.2">
      <c r="A114" s="138">
        <f t="shared" si="2"/>
        <v>36433</v>
      </c>
      <c r="B114" s="212">
        <f t="shared" ref="B114:AG114" si="21">B13/B12-1</f>
        <v>4.2386987192206682E-3</v>
      </c>
      <c r="C114" s="190">
        <f t="shared" si="21"/>
        <v>4.3374561237645715E-3</v>
      </c>
      <c r="D114" s="167">
        <f t="shared" si="21"/>
        <v>4.0753045530790288E-3</v>
      </c>
      <c r="E114" s="167">
        <f t="shared" si="21"/>
        <v>8.3023155227872625E-3</v>
      </c>
      <c r="F114" s="167">
        <f t="shared" si="21"/>
        <v>4.3633069334674257E-3</v>
      </c>
      <c r="G114" s="167">
        <f t="shared" si="21"/>
        <v>4.4149408234395171E-3</v>
      </c>
      <c r="H114" s="64">
        <f t="shared" si="21"/>
        <v>1.5245135996792891E-2</v>
      </c>
      <c r="I114" s="192">
        <f t="shared" si="21"/>
        <v>4.5358748112720448E-3</v>
      </c>
      <c r="J114" s="167">
        <f t="shared" si="21"/>
        <v>6.9652229781680397E-4</v>
      </c>
      <c r="K114" s="167">
        <f t="shared" si="21"/>
        <v>4.9301837781143831E-3</v>
      </c>
      <c r="L114" s="167">
        <f t="shared" si="21"/>
        <v>-1.5441892273072133E-2</v>
      </c>
      <c r="M114" s="167">
        <f t="shared" si="21"/>
        <v>-2.7156778429823225E-3</v>
      </c>
      <c r="N114" s="167">
        <f t="shared" si="21"/>
        <v>-2.5099571793050224E-3</v>
      </c>
      <c r="O114" s="167">
        <f t="shared" si="21"/>
        <v>5.7811225598303206E-3</v>
      </c>
      <c r="P114" s="167">
        <f t="shared" si="21"/>
        <v>4.4321519008672094E-3</v>
      </c>
      <c r="Q114" s="167">
        <f t="shared" si="21"/>
        <v>2.1471516585733763E-3</v>
      </c>
      <c r="R114" s="167">
        <f t="shared" si="21"/>
        <v>8.0740682700979338E-3</v>
      </c>
      <c r="S114" s="167">
        <f t="shared" si="21"/>
        <v>1.104403259746034E-2</v>
      </c>
      <c r="T114" s="167">
        <f t="shared" si="21"/>
        <v>5.7281296997240272E-3</v>
      </c>
      <c r="U114" s="167">
        <f t="shared" si="21"/>
        <v>4.8557817535466175E-3</v>
      </c>
      <c r="V114" s="167">
        <f t="shared" si="21"/>
        <v>6.413231236017003E-3</v>
      </c>
      <c r="W114" s="167">
        <f t="shared" si="21"/>
        <v>1.3472638264562242E-3</v>
      </c>
      <c r="X114" s="167">
        <f t="shared" si="21"/>
        <v>4.7065335670870567E-4</v>
      </c>
      <c r="Y114" s="167">
        <f t="shared" si="21"/>
        <v>-3.7983953738555121E-3</v>
      </c>
      <c r="Z114" s="167">
        <f t="shared" si="21"/>
        <v>2.6319593993229251E-3</v>
      </c>
      <c r="AA114" s="167">
        <f t="shared" si="21"/>
        <v>-1.5750259054446158E-2</v>
      </c>
      <c r="AB114" s="167">
        <f t="shared" si="21"/>
        <v>6.3954354171287253E-3</v>
      </c>
      <c r="AC114" s="167">
        <f t="shared" si="21"/>
        <v>1.6843760162945864E-2</v>
      </c>
      <c r="AD114" s="167">
        <f t="shared" si="21"/>
        <v>-6.0749924416544365E-3</v>
      </c>
      <c r="AE114" s="167">
        <f t="shared" si="21"/>
        <v>8.3023155227872625E-3</v>
      </c>
      <c r="AF114" s="167">
        <f t="shared" si="21"/>
        <v>3.6070310000200445E-2</v>
      </c>
      <c r="AG114" s="167">
        <f t="shared" si="21"/>
        <v>1.5454246635689284E-2</v>
      </c>
      <c r="AH114" s="167">
        <f t="shared" ref="AH114:BH114" si="22">AH13/AH12-1</f>
        <v>3.2552864330064324E-3</v>
      </c>
      <c r="AI114" s="167">
        <f t="shared" si="22"/>
        <v>2.1833797329178228E-3</v>
      </c>
      <c r="AJ114" s="167">
        <f t="shared" si="22"/>
        <v>2.1838853186133544E-3</v>
      </c>
      <c r="AK114" s="167">
        <f t="shared" si="22"/>
        <v>5.3458001595803051E-3</v>
      </c>
      <c r="AL114" s="167">
        <f t="shared" si="22"/>
        <v>-6.1992689248935307E-4</v>
      </c>
      <c r="AM114" s="167">
        <f t="shared" si="22"/>
        <v>3.7512184636889767E-3</v>
      </c>
      <c r="AN114" s="167">
        <f t="shared" si="22"/>
        <v>-2.3659859789408877E-3</v>
      </c>
      <c r="AO114" s="167">
        <f t="shared" si="22"/>
        <v>2.9630850407658116E-3</v>
      </c>
      <c r="AP114" s="167">
        <f t="shared" si="22"/>
        <v>-4.5736979924649868E-3</v>
      </c>
      <c r="AQ114" s="167">
        <f t="shared" si="22"/>
        <v>4.2215357153747579E-3</v>
      </c>
      <c r="AR114" s="167">
        <f t="shared" si="22"/>
        <v>1.096889669916723E-2</v>
      </c>
      <c r="AS114" s="167">
        <f t="shared" si="22"/>
        <v>-1.5900030019992961E-3</v>
      </c>
      <c r="AT114" s="64">
        <f t="shared" si="22"/>
        <v>1.2473175598698871E-2</v>
      </c>
      <c r="AU114" s="64">
        <f t="shared" si="22"/>
        <v>9.6388265304538923E-3</v>
      </c>
      <c r="AV114" s="167">
        <f t="shared" si="22"/>
        <v>9.1159734525925185E-3</v>
      </c>
      <c r="AW114" s="167">
        <f t="shared" si="22"/>
        <v>5.4376042973713901E-3</v>
      </c>
      <c r="AX114" s="167">
        <f t="shared" si="22"/>
        <v>1.9851612195533885E-3</v>
      </c>
      <c r="AY114" s="167">
        <f t="shared" si="22"/>
        <v>1.1763811462447871E-2</v>
      </c>
      <c r="AZ114" s="167">
        <f t="shared" si="22"/>
        <v>4.7875456383486004E-3</v>
      </c>
      <c r="BA114" s="167">
        <f t="shared" si="22"/>
        <v>-3.6027463072840771E-4</v>
      </c>
      <c r="BB114" s="167">
        <f t="shared" si="22"/>
        <v>1.7395529946404586E-3</v>
      </c>
      <c r="BC114" s="167">
        <f t="shared" si="22"/>
        <v>-5.2999524931462982E-4</v>
      </c>
      <c r="BD114" s="167">
        <f t="shared" si="22"/>
        <v>5.3263552844737827E-3</v>
      </c>
      <c r="BE114" s="167">
        <f t="shared" si="22"/>
        <v>2.8200773514799327E-3</v>
      </c>
      <c r="BF114" s="167" t="e">
        <f t="shared" si="22"/>
        <v>#DIV/0!</v>
      </c>
      <c r="BG114" s="167">
        <f t="shared" si="22"/>
        <v>2.3469788969903149E-3</v>
      </c>
      <c r="BH114" s="167">
        <f t="shared" si="22"/>
        <v>3.5037044061498879E-3</v>
      </c>
    </row>
    <row r="115" spans="1:60" s="36" customFormat="1" ht="12" hidden="1" thickBot="1" x14ac:dyDescent="0.25">
      <c r="A115" s="139">
        <f t="shared" si="2"/>
        <v>36524</v>
      </c>
      <c r="B115" s="213">
        <f t="shared" ref="B115:AG115" si="23">B14/B13-1</f>
        <v>4.3960757320435917E-3</v>
      </c>
      <c r="C115" s="193">
        <f t="shared" si="23"/>
        <v>4.8528736563859809E-3</v>
      </c>
      <c r="D115" s="163">
        <f t="shared" si="23"/>
        <v>5.55669577275264E-3</v>
      </c>
      <c r="E115" s="163">
        <f t="shared" si="23"/>
        <v>2.9044853000566029E-3</v>
      </c>
      <c r="F115" s="163">
        <f t="shared" si="23"/>
        <v>4.5041312596081351E-3</v>
      </c>
      <c r="G115" s="163">
        <f t="shared" si="23"/>
        <v>5.0801365027373091E-3</v>
      </c>
      <c r="H115" s="163">
        <f t="shared" si="23"/>
        <v>5.5857743075851118E-3</v>
      </c>
      <c r="I115" s="195">
        <f t="shared" si="23"/>
        <v>4.6244910417436724E-3</v>
      </c>
      <c r="J115" s="163">
        <f t="shared" si="23"/>
        <v>7.8659232714417548E-4</v>
      </c>
      <c r="K115" s="163">
        <f t="shared" si="23"/>
        <v>5.5931450466542021E-3</v>
      </c>
      <c r="L115" s="163">
        <f t="shared" si="23"/>
        <v>-3.9432522637890988E-2</v>
      </c>
      <c r="M115" s="163">
        <f t="shared" si="23"/>
        <v>1.1458602582178345E-2</v>
      </c>
      <c r="N115" s="163">
        <f t="shared" si="23"/>
        <v>3.7754685610364991E-3</v>
      </c>
      <c r="O115" s="163">
        <f t="shared" si="23"/>
        <v>3.4023855571592154E-3</v>
      </c>
      <c r="P115" s="163">
        <f t="shared" si="23"/>
        <v>1.3528463462124662E-3</v>
      </c>
      <c r="Q115" s="163">
        <f t="shared" si="23"/>
        <v>-7.218458776243164E-3</v>
      </c>
      <c r="R115" s="163">
        <f t="shared" si="23"/>
        <v>1.301298203446466E-2</v>
      </c>
      <c r="S115" s="163">
        <f t="shared" si="23"/>
        <v>6.6095185095798037E-3</v>
      </c>
      <c r="T115" s="163">
        <f t="shared" si="23"/>
        <v>6.7558346365828026E-3</v>
      </c>
      <c r="U115" s="163">
        <f t="shared" si="23"/>
        <v>4.1158924180468848E-3</v>
      </c>
      <c r="V115" s="163">
        <f t="shared" si="23"/>
        <v>1.9597553998750294E-2</v>
      </c>
      <c r="W115" s="163">
        <f t="shared" si="23"/>
        <v>8.8265694955831364E-3</v>
      </c>
      <c r="X115" s="163">
        <f t="shared" si="23"/>
        <v>6.6081496122525341E-3</v>
      </c>
      <c r="Y115" s="163">
        <f t="shared" si="23"/>
        <v>-6.8967562306210262E-4</v>
      </c>
      <c r="Z115" s="163">
        <f t="shared" si="23"/>
        <v>-3.7925634649761397E-3</v>
      </c>
      <c r="AA115" s="163">
        <f t="shared" si="23"/>
        <v>6.9067871096977207E-3</v>
      </c>
      <c r="AB115" s="163">
        <f t="shared" si="23"/>
        <v>7.9129191725748615E-3</v>
      </c>
      <c r="AC115" s="163">
        <f t="shared" si="23"/>
        <v>-7.3626639719699405E-3</v>
      </c>
      <c r="AD115" s="163">
        <f t="shared" si="23"/>
        <v>1.1889103127429301E-2</v>
      </c>
      <c r="AE115" s="163">
        <f t="shared" si="23"/>
        <v>2.9044853000566029E-3</v>
      </c>
      <c r="AF115" s="163">
        <f t="shared" si="23"/>
        <v>2.8782762194663469E-3</v>
      </c>
      <c r="AG115" s="163">
        <f t="shared" si="23"/>
        <v>4.4283351709093477E-3</v>
      </c>
      <c r="AH115" s="163">
        <f t="shared" ref="AH115:BH115" si="24">AH14/AH13-1</f>
        <v>2.9172036350031405E-3</v>
      </c>
      <c r="AI115" s="163">
        <f t="shared" si="24"/>
        <v>4.3586494012772814E-3</v>
      </c>
      <c r="AJ115" s="163">
        <f t="shared" si="24"/>
        <v>5.0550605635681922E-3</v>
      </c>
      <c r="AK115" s="163">
        <f t="shared" si="24"/>
        <v>7.8037912238957396E-3</v>
      </c>
      <c r="AL115" s="163">
        <f t="shared" si="24"/>
        <v>2.2769026690625527E-3</v>
      </c>
      <c r="AM115" s="163">
        <f t="shared" si="24"/>
        <v>6.0703132703068263E-3</v>
      </c>
      <c r="AN115" s="163">
        <f t="shared" si="24"/>
        <v>4.4047521550658608E-3</v>
      </c>
      <c r="AO115" s="163">
        <f t="shared" si="24"/>
        <v>5.1981542101249278E-3</v>
      </c>
      <c r="AP115" s="163">
        <f t="shared" si="24"/>
        <v>4.2392717617056874E-3</v>
      </c>
      <c r="AQ115" s="163">
        <f t="shared" si="24"/>
        <v>-3.4636642088725633E-4</v>
      </c>
      <c r="AR115" s="163">
        <f t="shared" si="24"/>
        <v>1.3882643848722509E-2</v>
      </c>
      <c r="AS115" s="163">
        <f t="shared" si="24"/>
        <v>1.2734214645007791E-2</v>
      </c>
      <c r="AT115" s="163">
        <f t="shared" si="24"/>
        <v>1.0851819740474555E-2</v>
      </c>
      <c r="AU115" s="163">
        <f t="shared" si="24"/>
        <v>6.7610320412652136E-3</v>
      </c>
      <c r="AV115" s="163">
        <f t="shared" si="24"/>
        <v>5.9582356110814416E-3</v>
      </c>
      <c r="AW115" s="163">
        <f t="shared" si="24"/>
        <v>5.467944213921383E-3</v>
      </c>
      <c r="AX115" s="163">
        <f t="shared" si="24"/>
        <v>6.6114281994316126E-3</v>
      </c>
      <c r="AY115" s="163">
        <f t="shared" si="24"/>
        <v>3.8471421411130358E-3</v>
      </c>
      <c r="AZ115" s="163">
        <f t="shared" si="24"/>
        <v>-3.0590002711659015E-3</v>
      </c>
      <c r="BA115" s="163">
        <f t="shared" si="24"/>
        <v>6.8314791459851421E-3</v>
      </c>
      <c r="BB115" s="163">
        <f t="shared" si="24"/>
        <v>1.4122456304508368E-3</v>
      </c>
      <c r="BC115" s="163">
        <f t="shared" si="24"/>
        <v>8.4936807306346118E-4</v>
      </c>
      <c r="BD115" s="163">
        <f t="shared" si="24"/>
        <v>7.0167213642697845E-3</v>
      </c>
      <c r="BE115" s="163">
        <f t="shared" si="24"/>
        <v>4.4643834602908772E-3</v>
      </c>
      <c r="BF115" s="163" t="e">
        <f t="shared" si="24"/>
        <v>#DIV/0!</v>
      </c>
      <c r="BG115" s="163">
        <f t="shared" si="24"/>
        <v>1.958348128576537E-3</v>
      </c>
      <c r="BH115" s="163">
        <f t="shared" si="24"/>
        <v>1.5261388880005722E-3</v>
      </c>
    </row>
    <row r="116" spans="1:60" s="36" customFormat="1" hidden="1" x14ac:dyDescent="0.2">
      <c r="A116" s="138">
        <f t="shared" si="2"/>
        <v>36615</v>
      </c>
      <c r="B116" s="212">
        <f t="shared" ref="B116:AG116" si="25">B15/B14-1</f>
        <v>4.2281201893650255E-3</v>
      </c>
      <c r="C116" s="190">
        <f t="shared" si="25"/>
        <v>3.4533905154363609E-3</v>
      </c>
      <c r="D116" s="167">
        <f t="shared" si="25"/>
        <v>3.2958319384071011E-3</v>
      </c>
      <c r="E116" s="167">
        <f t="shared" si="25"/>
        <v>6.9607706595393726E-3</v>
      </c>
      <c r="F116" s="167">
        <f t="shared" si="25"/>
        <v>4.8916212295679884E-3</v>
      </c>
      <c r="G116" s="167">
        <f t="shared" si="25"/>
        <v>3.6865102948966388E-3</v>
      </c>
      <c r="H116" s="64">
        <f t="shared" si="25"/>
        <v>3.5287029136098935E-2</v>
      </c>
      <c r="I116" s="192">
        <f t="shared" si="25"/>
        <v>4.2447022176168581E-3</v>
      </c>
      <c r="J116" s="167">
        <f t="shared" si="25"/>
        <v>3.302074436932978E-3</v>
      </c>
      <c r="K116" s="167">
        <f t="shared" si="25"/>
        <v>3.5988433102407402E-3</v>
      </c>
      <c r="L116" s="167">
        <f t="shared" si="25"/>
        <v>5.5757068606220095E-2</v>
      </c>
      <c r="M116" s="167">
        <f t="shared" si="25"/>
        <v>-1.0997504419016813E-2</v>
      </c>
      <c r="N116" s="167">
        <f t="shared" si="25"/>
        <v>7.8550640146679562E-4</v>
      </c>
      <c r="O116" s="167">
        <f t="shared" si="25"/>
        <v>1.3154217295154425E-2</v>
      </c>
      <c r="P116" s="167">
        <f t="shared" si="25"/>
        <v>3.9695248868842903E-3</v>
      </c>
      <c r="Q116" s="167">
        <f t="shared" si="25"/>
        <v>2.5227788879030655E-2</v>
      </c>
      <c r="R116" s="167">
        <f t="shared" si="25"/>
        <v>-2.9440863321472666E-3</v>
      </c>
      <c r="S116" s="167">
        <f t="shared" si="25"/>
        <v>-5.5537705378645441E-3</v>
      </c>
      <c r="T116" s="167">
        <f t="shared" si="25"/>
        <v>-6.378236354442901E-4</v>
      </c>
      <c r="U116" s="167">
        <f t="shared" si="25"/>
        <v>4.2425879067005123E-3</v>
      </c>
      <c r="V116" s="167">
        <f t="shared" si="25"/>
        <v>-2.7366464084900288E-3</v>
      </c>
      <c r="W116" s="167">
        <f t="shared" si="25"/>
        <v>2.2433995191373235E-4</v>
      </c>
      <c r="X116" s="167">
        <f t="shared" si="25"/>
        <v>-2.0502487271811809E-5</v>
      </c>
      <c r="Y116" s="167">
        <f t="shared" si="25"/>
        <v>1.3849774208377408E-2</v>
      </c>
      <c r="Z116" s="167">
        <f t="shared" si="25"/>
        <v>2.1697555319054818E-2</v>
      </c>
      <c r="AA116" s="167">
        <f t="shared" si="25"/>
        <v>4.5238060612062814E-3</v>
      </c>
      <c r="AB116" s="167">
        <f t="shared" si="25"/>
        <v>1.3614999592888033E-3</v>
      </c>
      <c r="AC116" s="167">
        <f t="shared" si="25"/>
        <v>4.9777063481770689E-3</v>
      </c>
      <c r="AD116" s="167">
        <f t="shared" si="25"/>
        <v>2.7403616510470741E-3</v>
      </c>
      <c r="AE116" s="167">
        <f t="shared" si="25"/>
        <v>6.9607706595393726E-3</v>
      </c>
      <c r="AF116" s="167">
        <f t="shared" si="25"/>
        <v>9.9997885874669734E-4</v>
      </c>
      <c r="AG116" s="167">
        <f t="shared" si="25"/>
        <v>1.6956167508612507E-2</v>
      </c>
      <c r="AH116" s="167">
        <f t="shared" ref="AH116:BH116" si="26">AH15/AH14-1</f>
        <v>6.2759828366703019E-3</v>
      </c>
      <c r="AI116" s="167">
        <f t="shared" si="26"/>
        <v>3.0450866108193697E-3</v>
      </c>
      <c r="AJ116" s="167">
        <f t="shared" si="26"/>
        <v>2.8229698683659432E-3</v>
      </c>
      <c r="AK116" s="167">
        <f t="shared" si="26"/>
        <v>6.3029907116494144E-3</v>
      </c>
      <c r="AL116" s="167">
        <f t="shared" si="26"/>
        <v>1.1506917095875924E-3</v>
      </c>
      <c r="AM116" s="167">
        <f t="shared" si="26"/>
        <v>8.631173623366406E-3</v>
      </c>
      <c r="AN116" s="167">
        <f t="shared" si="26"/>
        <v>5.3294296016992426E-4</v>
      </c>
      <c r="AO116" s="167">
        <f t="shared" si="26"/>
        <v>-1.7865583175136202E-4</v>
      </c>
      <c r="AP116" s="167">
        <f t="shared" si="26"/>
        <v>1.1153636609826378E-3</v>
      </c>
      <c r="AQ116" s="167">
        <f t="shared" si="26"/>
        <v>2.98315232537405E-3</v>
      </c>
      <c r="AR116" s="167">
        <f t="shared" si="26"/>
        <v>1.2092496252247731E-2</v>
      </c>
      <c r="AS116" s="167">
        <f t="shared" si="26"/>
        <v>5.8369544177161448E-3</v>
      </c>
      <c r="AT116" s="64">
        <f t="shared" si="26"/>
        <v>-1.1631341844893339E-2</v>
      </c>
      <c r="AU116" s="64">
        <f t="shared" si="26"/>
        <v>6.4833712898757501E-3</v>
      </c>
      <c r="AV116" s="167">
        <f t="shared" si="26"/>
        <v>1.6007214986052176E-2</v>
      </c>
      <c r="AW116" s="167">
        <f t="shared" si="26"/>
        <v>1.0198518305259308E-2</v>
      </c>
      <c r="AX116" s="167">
        <f t="shared" si="26"/>
        <v>1.5057620413245765E-2</v>
      </c>
      <c r="AY116" s="167">
        <f t="shared" si="26"/>
        <v>1.5193643920128785E-2</v>
      </c>
      <c r="AZ116" s="167">
        <f t="shared" si="26"/>
        <v>5.553610209457549E-3</v>
      </c>
      <c r="BA116" s="167">
        <f t="shared" si="26"/>
        <v>7.9592935915713259E-3</v>
      </c>
      <c r="BB116" s="167">
        <f t="shared" si="26"/>
        <v>-7.0453122097191567E-5</v>
      </c>
      <c r="BC116" s="167">
        <f t="shared" si="26"/>
        <v>4.700913478665969E-3</v>
      </c>
      <c r="BD116" s="167">
        <f t="shared" si="26"/>
        <v>-5.4870686798398349E-3</v>
      </c>
      <c r="BE116" s="167">
        <f t="shared" si="26"/>
        <v>2.5049460142381186E-3</v>
      </c>
      <c r="BF116" s="167" t="e">
        <f t="shared" si="26"/>
        <v>#DIV/0!</v>
      </c>
      <c r="BG116" s="167">
        <f t="shared" si="26"/>
        <v>1.8700535349380765E-3</v>
      </c>
      <c r="BH116" s="167">
        <f t="shared" si="26"/>
        <v>3.8971260749220971E-3</v>
      </c>
    </row>
    <row r="117" spans="1:60" s="36" customFormat="1" hidden="1" x14ac:dyDescent="0.2">
      <c r="A117" s="138">
        <f t="shared" si="2"/>
        <v>36707</v>
      </c>
      <c r="B117" s="212">
        <f t="shared" ref="B117:AG117" si="27">B16/B15-1</f>
        <v>5.4874148702299674E-3</v>
      </c>
      <c r="C117" s="190">
        <f t="shared" si="27"/>
        <v>6.9324043485550213E-3</v>
      </c>
      <c r="D117" s="167">
        <f t="shared" si="27"/>
        <v>7.0342603073514365E-3</v>
      </c>
      <c r="E117" s="167">
        <f t="shared" si="27"/>
        <v>5.9185367652347942E-3</v>
      </c>
      <c r="F117" s="167">
        <f t="shared" si="27"/>
        <v>5.1999775603699394E-3</v>
      </c>
      <c r="G117" s="167">
        <f t="shared" si="27"/>
        <v>7.2939553712205729E-3</v>
      </c>
      <c r="H117" s="64">
        <f t="shared" si="27"/>
        <v>-2.9418282483114733E-2</v>
      </c>
      <c r="I117" s="192">
        <f t="shared" si="27"/>
        <v>5.5409053300972122E-3</v>
      </c>
      <c r="J117" s="167">
        <f t="shared" si="27"/>
        <v>4.2314059357329015E-3</v>
      </c>
      <c r="K117" s="167">
        <f t="shared" si="27"/>
        <v>7.6645224754550156E-3</v>
      </c>
      <c r="L117" s="167">
        <f t="shared" si="27"/>
        <v>2.5672826198718468E-2</v>
      </c>
      <c r="M117" s="167">
        <f t="shared" si="27"/>
        <v>9.1628011045346014E-3</v>
      </c>
      <c r="N117" s="167">
        <f t="shared" si="27"/>
        <v>1.579303071208793E-3</v>
      </c>
      <c r="O117" s="167">
        <f t="shared" si="27"/>
        <v>7.4943675275624955E-3</v>
      </c>
      <c r="P117" s="167">
        <f t="shared" si="27"/>
        <v>2.2999472278071309E-3</v>
      </c>
      <c r="Q117" s="167">
        <f t="shared" si="27"/>
        <v>-2.2788417967454233E-3</v>
      </c>
      <c r="R117" s="167">
        <f t="shared" si="27"/>
        <v>1.5523623222053473E-3</v>
      </c>
      <c r="S117" s="167">
        <f t="shared" si="27"/>
        <v>-3.2766573243266928E-3</v>
      </c>
      <c r="T117" s="167">
        <f t="shared" si="27"/>
        <v>4.2945578777280335E-3</v>
      </c>
      <c r="U117" s="167">
        <f t="shared" si="27"/>
        <v>3.8081682187340871E-3</v>
      </c>
      <c r="V117" s="167">
        <f t="shared" si="27"/>
        <v>4.932672462743648E-3</v>
      </c>
      <c r="W117" s="167">
        <f t="shared" si="27"/>
        <v>9.6925720844649454E-3</v>
      </c>
      <c r="X117" s="167">
        <f t="shared" si="27"/>
        <v>6.1520200621338894E-3</v>
      </c>
      <c r="Y117" s="167">
        <f t="shared" si="27"/>
        <v>2.2178197930675658E-2</v>
      </c>
      <c r="Z117" s="167">
        <f t="shared" si="27"/>
        <v>3.3837109491486661E-2</v>
      </c>
      <c r="AA117" s="167">
        <f t="shared" si="27"/>
        <v>-1.5385770887255124E-4</v>
      </c>
      <c r="AB117" s="167">
        <f t="shared" si="27"/>
        <v>4.7680013589495029E-3</v>
      </c>
      <c r="AC117" s="167">
        <f t="shared" si="27"/>
        <v>7.4233405826289456E-3</v>
      </c>
      <c r="AD117" s="167">
        <f t="shared" si="27"/>
        <v>1.7327383355746129E-2</v>
      </c>
      <c r="AE117" s="167">
        <f t="shared" si="27"/>
        <v>5.9185367652347942E-3</v>
      </c>
      <c r="AF117" s="167">
        <f t="shared" si="27"/>
        <v>-7.7425471042509297E-3</v>
      </c>
      <c r="AG117" s="167">
        <f t="shared" si="27"/>
        <v>-2.854279527128134E-3</v>
      </c>
      <c r="AH117" s="167">
        <f t="shared" ref="AH117:BH117" si="28">AH16/AH15-1</f>
        <v>9.8128925524123556E-3</v>
      </c>
      <c r="AI117" s="167">
        <f t="shared" si="28"/>
        <v>4.771187672884647E-3</v>
      </c>
      <c r="AJ117" s="167">
        <f t="shared" si="28"/>
        <v>5.3743340505667536E-3</v>
      </c>
      <c r="AK117" s="167">
        <f t="shared" si="28"/>
        <v>4.372642911267377E-3</v>
      </c>
      <c r="AL117" s="167">
        <f t="shared" si="28"/>
        <v>5.4183237759870551E-3</v>
      </c>
      <c r="AM117" s="167">
        <f t="shared" si="28"/>
        <v>8.2008331093885722E-4</v>
      </c>
      <c r="AN117" s="167">
        <f t="shared" si="28"/>
        <v>3.8093042916078623E-3</v>
      </c>
      <c r="AO117" s="167">
        <f t="shared" si="28"/>
        <v>8.0778998347794673E-3</v>
      </c>
      <c r="AP117" s="167">
        <f t="shared" si="28"/>
        <v>2.0345413540694413E-3</v>
      </c>
      <c r="AQ117" s="167">
        <f t="shared" si="28"/>
        <v>1.2642896588771935E-2</v>
      </c>
      <c r="AR117" s="167">
        <f t="shared" si="28"/>
        <v>1.4504531130384413E-2</v>
      </c>
      <c r="AS117" s="167">
        <f t="shared" si="28"/>
        <v>1.4136312616708224E-4</v>
      </c>
      <c r="AT117" s="64">
        <f t="shared" si="28"/>
        <v>3.5596067650965013E-2</v>
      </c>
      <c r="AU117" s="64">
        <f t="shared" si="28"/>
        <v>3.4188586022618761E-3</v>
      </c>
      <c r="AV117" s="167">
        <f t="shared" si="28"/>
        <v>4.3107883171458194E-3</v>
      </c>
      <c r="AW117" s="167">
        <f t="shared" si="28"/>
        <v>3.067779385206526E-3</v>
      </c>
      <c r="AX117" s="167">
        <f t="shared" si="28"/>
        <v>4.4778388185053863E-3</v>
      </c>
      <c r="AY117" s="167">
        <f t="shared" si="28"/>
        <v>-5.4701291873493485E-3</v>
      </c>
      <c r="AZ117" s="167">
        <f t="shared" si="28"/>
        <v>6.1842571931043366E-3</v>
      </c>
      <c r="BA117" s="167">
        <f t="shared" si="28"/>
        <v>3.892100326140957E-3</v>
      </c>
      <c r="BB117" s="167">
        <f t="shared" si="28"/>
        <v>6.5247136881485535E-3</v>
      </c>
      <c r="BC117" s="167">
        <f t="shared" si="28"/>
        <v>3.3665303377146127E-3</v>
      </c>
      <c r="BD117" s="167">
        <f t="shared" si="28"/>
        <v>3.4754224686910362E-3</v>
      </c>
      <c r="BE117" s="167">
        <f t="shared" si="28"/>
        <v>-2.1802712313478967E-4</v>
      </c>
      <c r="BF117" s="167" t="e">
        <f t="shared" si="28"/>
        <v>#DIV/0!</v>
      </c>
      <c r="BG117" s="167">
        <f t="shared" si="28"/>
        <v>3.5529339927800052E-3</v>
      </c>
      <c r="BH117" s="167">
        <f t="shared" si="28"/>
        <v>3.6634074911765513E-3</v>
      </c>
    </row>
    <row r="118" spans="1:60" s="36" customFormat="1" hidden="1" x14ac:dyDescent="0.2">
      <c r="A118" s="138">
        <f t="shared" si="2"/>
        <v>36799</v>
      </c>
      <c r="B118" s="212">
        <f t="shared" ref="B118:AG118" si="29">B17/B16-1</f>
        <v>3.7561702369308669E-3</v>
      </c>
      <c r="C118" s="190">
        <f t="shared" si="29"/>
        <v>3.7558296775153099E-3</v>
      </c>
      <c r="D118" s="167">
        <f t="shared" si="29"/>
        <v>2.0906050918574337E-3</v>
      </c>
      <c r="E118" s="167">
        <f t="shared" si="29"/>
        <v>2.7496790616203803E-3</v>
      </c>
      <c r="F118" s="167">
        <f t="shared" si="29"/>
        <v>4.7897534727270319E-3</v>
      </c>
      <c r="G118" s="167">
        <f t="shared" si="29"/>
        <v>4.8318993338274385E-3</v>
      </c>
      <c r="H118" s="64">
        <f t="shared" si="29"/>
        <v>2.852931403053649E-3</v>
      </c>
      <c r="I118" s="192">
        <f t="shared" si="29"/>
        <v>3.7044619011132873E-3</v>
      </c>
      <c r="J118" s="167">
        <f t="shared" si="29"/>
        <v>3.5129701117027068E-3</v>
      </c>
      <c r="K118" s="167">
        <f t="shared" si="29"/>
        <v>4.8590609170773291E-3</v>
      </c>
      <c r="L118" s="167">
        <f t="shared" si="29"/>
        <v>3.837184210300193E-2</v>
      </c>
      <c r="M118" s="167">
        <f t="shared" si="29"/>
        <v>8.8962034640862608E-3</v>
      </c>
      <c r="N118" s="167">
        <f t="shared" si="29"/>
        <v>3.0711969159571417E-3</v>
      </c>
      <c r="O118" s="167">
        <f t="shared" si="29"/>
        <v>6.5539180428781929E-3</v>
      </c>
      <c r="P118" s="167">
        <f t="shared" si="29"/>
        <v>3.4155341911763504E-3</v>
      </c>
      <c r="Q118" s="167">
        <f t="shared" si="29"/>
        <v>7.4365973652739115E-3</v>
      </c>
      <c r="R118" s="167">
        <f t="shared" si="29"/>
        <v>5.971315294069246E-3</v>
      </c>
      <c r="S118" s="167">
        <f t="shared" si="29"/>
        <v>1.9969178842401458E-2</v>
      </c>
      <c r="T118" s="167">
        <f t="shared" si="29"/>
        <v>3.4736254950324952E-3</v>
      </c>
      <c r="U118" s="167">
        <f t="shared" si="29"/>
        <v>3.6939190740810091E-3</v>
      </c>
      <c r="V118" s="167">
        <f t="shared" si="29"/>
        <v>7.859156916976584E-3</v>
      </c>
      <c r="W118" s="167">
        <f t="shared" si="29"/>
        <v>-1.7089336487394746E-3</v>
      </c>
      <c r="X118" s="167">
        <f t="shared" si="29"/>
        <v>3.9085403150360687E-3</v>
      </c>
      <c r="Y118" s="167">
        <f t="shared" si="29"/>
        <v>-2.2184662477048422E-2</v>
      </c>
      <c r="Z118" s="167">
        <f t="shared" si="29"/>
        <v>-3.2808281018410823E-2</v>
      </c>
      <c r="AA118" s="167">
        <f t="shared" si="29"/>
        <v>2.0413111266344153E-3</v>
      </c>
      <c r="AB118" s="167">
        <f t="shared" si="29"/>
        <v>3.1512682903960254E-3</v>
      </c>
      <c r="AC118" s="167">
        <f t="shared" si="29"/>
        <v>1.7517140983491997E-2</v>
      </c>
      <c r="AD118" s="167">
        <f t="shared" si="29"/>
        <v>-3.6371959452669023E-3</v>
      </c>
      <c r="AE118" s="167">
        <f t="shared" si="29"/>
        <v>2.7496790616203803E-3</v>
      </c>
      <c r="AF118" s="167">
        <f t="shared" si="29"/>
        <v>1.0570878090992775E-2</v>
      </c>
      <c r="AG118" s="167">
        <f t="shared" si="29"/>
        <v>5.6781092380164822E-5</v>
      </c>
      <c r="AH118" s="167">
        <f t="shared" ref="AH118:BH118" si="30">AH17/AH16-1</f>
        <v>2.1406501608087769E-3</v>
      </c>
      <c r="AI118" s="167">
        <f t="shared" si="30"/>
        <v>1.1138244979027601E-3</v>
      </c>
      <c r="AJ118" s="167">
        <f t="shared" si="30"/>
        <v>-2.2669870694338456E-3</v>
      </c>
      <c r="AK118" s="167">
        <f t="shared" si="30"/>
        <v>3.7926074779812691E-3</v>
      </c>
      <c r="AL118" s="167">
        <f t="shared" si="30"/>
        <v>2.456140182838018E-3</v>
      </c>
      <c r="AM118" s="167">
        <f t="shared" si="30"/>
        <v>8.3312887037394479E-3</v>
      </c>
      <c r="AN118" s="167">
        <f t="shared" si="30"/>
        <v>3.9609732188530256E-3</v>
      </c>
      <c r="AO118" s="167">
        <f t="shared" si="30"/>
        <v>2.6425505481963985E-3</v>
      </c>
      <c r="AP118" s="167">
        <f t="shared" si="30"/>
        <v>4.5682679917007363E-3</v>
      </c>
      <c r="AQ118" s="167">
        <f t="shared" si="30"/>
        <v>1.2761910522052444E-2</v>
      </c>
      <c r="AR118" s="167">
        <f t="shared" si="30"/>
        <v>7.4635990086837634E-3</v>
      </c>
      <c r="AS118" s="167">
        <f t="shared" si="30"/>
        <v>1.0863186104504985E-2</v>
      </c>
      <c r="AT118" s="64">
        <f t="shared" si="30"/>
        <v>-5.663002508515147E-3</v>
      </c>
      <c r="AU118" s="64">
        <f t="shared" si="30"/>
        <v>5.9534449491240871E-3</v>
      </c>
      <c r="AV118" s="167">
        <f t="shared" si="30"/>
        <v>9.2396171042929964E-3</v>
      </c>
      <c r="AW118" s="167">
        <f t="shared" si="30"/>
        <v>4.8973282637647664E-3</v>
      </c>
      <c r="AX118" s="167">
        <f t="shared" si="30"/>
        <v>9.0542553995371922E-3</v>
      </c>
      <c r="AY118" s="167">
        <f t="shared" si="30"/>
        <v>5.8498041556918068E-3</v>
      </c>
      <c r="AZ118" s="167">
        <f t="shared" si="30"/>
        <v>1.8994889910053381E-3</v>
      </c>
      <c r="BA118" s="167">
        <f t="shared" si="30"/>
        <v>2.2136459904888994E-3</v>
      </c>
      <c r="BB118" s="167">
        <f t="shared" si="30"/>
        <v>8.9618027757059071E-3</v>
      </c>
      <c r="BC118" s="167">
        <f t="shared" si="30"/>
        <v>2.9979118144407568E-3</v>
      </c>
      <c r="BD118" s="167">
        <f t="shared" si="30"/>
        <v>6.4115520875180909E-3</v>
      </c>
      <c r="BE118" s="167">
        <f t="shared" si="30"/>
        <v>1.4174284616629729E-2</v>
      </c>
      <c r="BF118" s="167" t="e">
        <f t="shared" si="30"/>
        <v>#DIV/0!</v>
      </c>
      <c r="BG118" s="167">
        <f t="shared" si="30"/>
        <v>3.8089539708541231E-3</v>
      </c>
      <c r="BH118" s="167">
        <f t="shared" si="30"/>
        <v>4.4907802332321278E-3</v>
      </c>
    </row>
    <row r="119" spans="1:60" s="36" customFormat="1" ht="12" hidden="1" thickBot="1" x14ac:dyDescent="0.25">
      <c r="A119" s="139">
        <f t="shared" si="2"/>
        <v>36890</v>
      </c>
      <c r="B119" s="213">
        <f t="shared" ref="B119:AG119" si="31">B18/B17-1</f>
        <v>1.0015557918457096E-2</v>
      </c>
      <c r="C119" s="193">
        <f t="shared" si="31"/>
        <v>9.3857183203178707E-3</v>
      </c>
      <c r="D119" s="163">
        <f t="shared" si="31"/>
        <v>6.7113946180912265E-3</v>
      </c>
      <c r="E119" s="163">
        <f t="shared" si="31"/>
        <v>1.7044671603359651E-2</v>
      </c>
      <c r="F119" s="163">
        <f t="shared" si="31"/>
        <v>1.0877072871067872E-2</v>
      </c>
      <c r="G119" s="163">
        <f t="shared" si="31"/>
        <v>9.933339894511839E-3</v>
      </c>
      <c r="H119" s="163">
        <f t="shared" si="31"/>
        <v>3.4030060005599605E-2</v>
      </c>
      <c r="I119" s="195">
        <f t="shared" si="31"/>
        <v>1.0875086854928995E-2</v>
      </c>
      <c r="J119" s="163">
        <f t="shared" si="31"/>
        <v>3.051543955239211E-4</v>
      </c>
      <c r="K119" s="163">
        <f t="shared" si="31"/>
        <v>1.1340160722032699E-2</v>
      </c>
      <c r="L119" s="163">
        <f t="shared" si="31"/>
        <v>-1.5877913653978282E-2</v>
      </c>
      <c r="M119" s="163">
        <f t="shared" si="31"/>
        <v>7.3597350899450298E-3</v>
      </c>
      <c r="N119" s="163">
        <f t="shared" si="31"/>
        <v>4.6505746412572879E-3</v>
      </c>
      <c r="O119" s="163">
        <f t="shared" si="31"/>
        <v>7.3090928294718971E-3</v>
      </c>
      <c r="P119" s="163">
        <f t="shared" si="31"/>
        <v>2.7242099390598629E-3</v>
      </c>
      <c r="Q119" s="163">
        <f t="shared" si="31"/>
        <v>3.4323215666192342E-2</v>
      </c>
      <c r="R119" s="163">
        <f t="shared" si="31"/>
        <v>1.1405715239993786E-2</v>
      </c>
      <c r="S119" s="163">
        <f t="shared" si="31"/>
        <v>5.4793662817114175E-3</v>
      </c>
      <c r="T119" s="163">
        <f t="shared" si="31"/>
        <v>4.8542143654295433E-3</v>
      </c>
      <c r="U119" s="163">
        <f t="shared" si="31"/>
        <v>8.7269936835563389E-3</v>
      </c>
      <c r="V119" s="163">
        <f t="shared" si="31"/>
        <v>1.1247483852683482E-2</v>
      </c>
      <c r="W119" s="163">
        <f t="shared" si="31"/>
        <v>1.3216097461680176E-2</v>
      </c>
      <c r="X119" s="163">
        <f t="shared" si="31"/>
        <v>7.0167357168511302E-3</v>
      </c>
      <c r="Y119" s="163">
        <f t="shared" si="31"/>
        <v>3.2845559736491836E-3</v>
      </c>
      <c r="Z119" s="163">
        <f t="shared" si="31"/>
        <v>1.2523572574865138E-3</v>
      </c>
      <c r="AA119" s="163">
        <f t="shared" si="31"/>
        <v>8.3173463893080335E-3</v>
      </c>
      <c r="AB119" s="163">
        <f t="shared" si="31"/>
        <v>5.8775552532170927E-3</v>
      </c>
      <c r="AC119" s="163">
        <f t="shared" si="31"/>
        <v>5.3013932702694611E-4</v>
      </c>
      <c r="AD119" s="163">
        <f t="shared" si="31"/>
        <v>1.9450027974583506E-3</v>
      </c>
      <c r="AE119" s="163">
        <f t="shared" si="31"/>
        <v>1.7044671603359651E-2</v>
      </c>
      <c r="AF119" s="163">
        <f t="shared" si="31"/>
        <v>2.0838346711652189E-2</v>
      </c>
      <c r="AG119" s="163">
        <f t="shared" si="31"/>
        <v>1.7380009514872841E-2</v>
      </c>
      <c r="AH119" s="163">
        <f t="shared" ref="AH119:BH119" si="32">AH18/AH17-1</f>
        <v>1.6308517022248337E-2</v>
      </c>
      <c r="AI119" s="163">
        <f t="shared" si="32"/>
        <v>1.0917002793777497E-2</v>
      </c>
      <c r="AJ119" s="163">
        <f t="shared" si="32"/>
        <v>3.336223893043444E-3</v>
      </c>
      <c r="AK119" s="163">
        <f t="shared" si="32"/>
        <v>9.4661518278311707E-3</v>
      </c>
      <c r="AL119" s="163">
        <f t="shared" si="32"/>
        <v>1.2907071191993191E-2</v>
      </c>
      <c r="AM119" s="163">
        <f t="shared" si="32"/>
        <v>1.1414040174934081E-2</v>
      </c>
      <c r="AN119" s="163">
        <f t="shared" si="32"/>
        <v>8.2954404141311056E-3</v>
      </c>
      <c r="AO119" s="163">
        <f t="shared" si="32"/>
        <v>1.2029779073122304E-2</v>
      </c>
      <c r="AP119" s="163">
        <f t="shared" si="32"/>
        <v>6.5952841377758809E-3</v>
      </c>
      <c r="AQ119" s="163">
        <f t="shared" si="32"/>
        <v>-6.4839130396191491E-3</v>
      </c>
      <c r="AR119" s="163">
        <f t="shared" si="32"/>
        <v>1.2426227892020414E-2</v>
      </c>
      <c r="AS119" s="163">
        <f t="shared" si="32"/>
        <v>7.1368597536558553E-3</v>
      </c>
      <c r="AT119" s="163">
        <f t="shared" si="32"/>
        <v>1.3430206462334393E-2</v>
      </c>
      <c r="AU119" s="163">
        <f t="shared" si="32"/>
        <v>7.5659767603430961E-3</v>
      </c>
      <c r="AV119" s="163">
        <f t="shared" si="32"/>
        <v>1.2743458111970751E-2</v>
      </c>
      <c r="AW119" s="163">
        <f t="shared" si="32"/>
        <v>1.2136628754252365E-2</v>
      </c>
      <c r="AX119" s="163">
        <f t="shared" si="32"/>
        <v>1.6962304633103109E-2</v>
      </c>
      <c r="AY119" s="163">
        <f t="shared" si="32"/>
        <v>2.1802537907906538E-2</v>
      </c>
      <c r="AZ119" s="163">
        <f t="shared" si="32"/>
        <v>-1.7429176855965012E-2</v>
      </c>
      <c r="BA119" s="163">
        <f t="shared" si="32"/>
        <v>9.5223629951104449E-3</v>
      </c>
      <c r="BB119" s="163">
        <f t="shared" si="32"/>
        <v>3.6423640400253809E-3</v>
      </c>
      <c r="BC119" s="163">
        <f t="shared" si="32"/>
        <v>6.2390930028528579E-3</v>
      </c>
      <c r="BD119" s="163">
        <f t="shared" si="32"/>
        <v>1.1149026854883948E-2</v>
      </c>
      <c r="BE119" s="163">
        <f t="shared" si="32"/>
        <v>6.0570643262212176E-3</v>
      </c>
      <c r="BF119" s="163" t="e">
        <f t="shared" si="32"/>
        <v>#DIV/0!</v>
      </c>
      <c r="BG119" s="163">
        <f t="shared" si="32"/>
        <v>7.2709752712492026E-3</v>
      </c>
      <c r="BH119" s="163">
        <f t="shared" si="32"/>
        <v>6.9056187024061355E-3</v>
      </c>
    </row>
    <row r="120" spans="1:60" s="36" customFormat="1" hidden="1" x14ac:dyDescent="0.2">
      <c r="A120" s="138">
        <f t="shared" si="2"/>
        <v>36980</v>
      </c>
      <c r="B120" s="212">
        <f t="shared" ref="B120:AG120" si="33">B19/B18-1</f>
        <v>9.0619350869358684E-3</v>
      </c>
      <c r="C120" s="190">
        <f t="shared" si="33"/>
        <v>9.1818905765934655E-3</v>
      </c>
      <c r="D120" s="167">
        <f t="shared" si="33"/>
        <v>9.7818199582082599E-3</v>
      </c>
      <c r="E120" s="167">
        <f t="shared" si="33"/>
        <v>1.3964158222568024E-3</v>
      </c>
      <c r="F120" s="167">
        <f t="shared" si="33"/>
        <v>9.7166826754746527E-3</v>
      </c>
      <c r="G120" s="167">
        <f t="shared" si="33"/>
        <v>9.8805714143370693E-3</v>
      </c>
      <c r="H120" s="64">
        <f t="shared" si="33"/>
        <v>1.100357239783234E-2</v>
      </c>
      <c r="I120" s="192">
        <f t="shared" si="33"/>
        <v>9.1574113937533674E-3</v>
      </c>
      <c r="J120" s="167">
        <f t="shared" si="33"/>
        <v>6.7924860260855091E-3</v>
      </c>
      <c r="K120" s="167">
        <f t="shared" si="33"/>
        <v>1.015567843375087E-2</v>
      </c>
      <c r="L120" s="167">
        <f t="shared" si="33"/>
        <v>4.8376576723814679E-2</v>
      </c>
      <c r="M120" s="167">
        <f t="shared" si="33"/>
        <v>1.1857485055688954E-2</v>
      </c>
      <c r="N120" s="167">
        <f t="shared" si="33"/>
        <v>7.8400669762261899E-3</v>
      </c>
      <c r="O120" s="167">
        <f t="shared" si="33"/>
        <v>1.2162208080749748E-2</v>
      </c>
      <c r="P120" s="167">
        <f t="shared" si="33"/>
        <v>1.2605306100918812E-2</v>
      </c>
      <c r="Q120" s="167">
        <f t="shared" si="33"/>
        <v>-1.5168061882448347E-2</v>
      </c>
      <c r="R120" s="167">
        <f t="shared" si="33"/>
        <v>1.1251864944345824E-2</v>
      </c>
      <c r="S120" s="167">
        <f t="shared" si="33"/>
        <v>3.5063202435563712E-2</v>
      </c>
      <c r="T120" s="167">
        <f t="shared" si="33"/>
        <v>8.7971505538200212E-3</v>
      </c>
      <c r="U120" s="167">
        <f t="shared" si="33"/>
        <v>1.0362121428013626E-3</v>
      </c>
      <c r="V120" s="167">
        <f t="shared" si="33"/>
        <v>1.7230957245664369E-2</v>
      </c>
      <c r="W120" s="167">
        <f t="shared" si="33"/>
        <v>5.2627466998422801E-3</v>
      </c>
      <c r="X120" s="167">
        <f t="shared" si="33"/>
        <v>1.2247623130839713E-2</v>
      </c>
      <c r="Y120" s="167">
        <f t="shared" si="33"/>
        <v>1.5596216004267749E-2</v>
      </c>
      <c r="Z120" s="167">
        <f t="shared" si="33"/>
        <v>1.50723003240818E-2</v>
      </c>
      <c r="AA120" s="167">
        <f t="shared" si="33"/>
        <v>1.7718212275102507E-2</v>
      </c>
      <c r="AB120" s="167">
        <f t="shared" si="33"/>
        <v>8.2487770481445288E-3</v>
      </c>
      <c r="AC120" s="167">
        <f t="shared" si="33"/>
        <v>-4.2762196618079118E-3</v>
      </c>
      <c r="AD120" s="167">
        <f t="shared" si="33"/>
        <v>2.39455521961629E-3</v>
      </c>
      <c r="AE120" s="167">
        <f t="shared" si="33"/>
        <v>1.3964158222568024E-3</v>
      </c>
      <c r="AF120" s="167">
        <f t="shared" si="33"/>
        <v>1.8447500752836188E-3</v>
      </c>
      <c r="AG120" s="167">
        <f t="shared" si="33"/>
        <v>6.2717393291045198E-4</v>
      </c>
      <c r="AH120" s="167">
        <f t="shared" ref="AH120:BH120" si="34">AH19/AH18-1</f>
        <v>1.3223680623597467E-3</v>
      </c>
      <c r="AI120" s="167">
        <f t="shared" si="34"/>
        <v>8.9249662975003918E-3</v>
      </c>
      <c r="AJ120" s="167">
        <f t="shared" si="34"/>
        <v>1.3554869375812295E-2</v>
      </c>
      <c r="AK120" s="167">
        <f t="shared" si="34"/>
        <v>1.0749831680623601E-2</v>
      </c>
      <c r="AL120" s="167">
        <f t="shared" si="34"/>
        <v>6.0126160032321074E-3</v>
      </c>
      <c r="AM120" s="167">
        <f t="shared" si="34"/>
        <v>-2.4382844147863292E-4</v>
      </c>
      <c r="AN120" s="167">
        <f t="shared" si="34"/>
        <v>5.3662201956627964E-3</v>
      </c>
      <c r="AO120" s="167">
        <f t="shared" si="34"/>
        <v>6.0318152576013251E-3</v>
      </c>
      <c r="AP120" s="167">
        <f t="shared" si="34"/>
        <v>5.6032657673452668E-3</v>
      </c>
      <c r="AQ120" s="167">
        <f t="shared" si="34"/>
        <v>-5.4148005335417082E-3</v>
      </c>
      <c r="AR120" s="167">
        <f t="shared" si="34"/>
        <v>1.2671319906243372E-2</v>
      </c>
      <c r="AS120" s="167">
        <f t="shared" si="34"/>
        <v>1.3810839054995361E-2</v>
      </c>
      <c r="AT120" s="64">
        <f t="shared" si="34"/>
        <v>3.4056561899832971E-2</v>
      </c>
      <c r="AU120" s="64">
        <f t="shared" si="34"/>
        <v>7.6707851085429102E-3</v>
      </c>
      <c r="AV120" s="167">
        <f t="shared" si="34"/>
        <v>9.5895592391965767E-3</v>
      </c>
      <c r="AW120" s="167">
        <f t="shared" si="34"/>
        <v>-9.9166536395186577E-3</v>
      </c>
      <c r="AX120" s="167">
        <f t="shared" si="34"/>
        <v>1.4530428504790249E-2</v>
      </c>
      <c r="AY120" s="167">
        <f t="shared" si="34"/>
        <v>1.2845326908014654E-2</v>
      </c>
      <c r="AZ120" s="167">
        <f t="shared" si="34"/>
        <v>2.3655122564604003E-2</v>
      </c>
      <c r="BA120" s="167">
        <f t="shared" si="34"/>
        <v>3.0237279511868831E-3</v>
      </c>
      <c r="BB120" s="167">
        <f t="shared" si="34"/>
        <v>6.6294255505132682E-3</v>
      </c>
      <c r="BC120" s="167">
        <f t="shared" si="34"/>
        <v>2.8138787684077737E-3</v>
      </c>
      <c r="BD120" s="167">
        <f t="shared" si="34"/>
        <v>2.7506849712701786E-3</v>
      </c>
      <c r="BE120" s="167">
        <f t="shared" si="34"/>
        <v>1.503606704551963E-3</v>
      </c>
      <c r="BF120" s="167" t="e">
        <f t="shared" si="34"/>
        <v>#DIV/0!</v>
      </c>
      <c r="BG120" s="167">
        <f t="shared" si="34"/>
        <v>5.4745252081809248E-3</v>
      </c>
      <c r="BH120" s="167">
        <f t="shared" si="34"/>
        <v>4.9212259914999112E-3</v>
      </c>
    </row>
    <row r="121" spans="1:60" s="36" customFormat="1" hidden="1" x14ac:dyDescent="0.2">
      <c r="A121" s="138">
        <f t="shared" si="2"/>
        <v>37072</v>
      </c>
      <c r="B121" s="212">
        <f t="shared" ref="B121:AG121" si="35">B20/B19-1</f>
        <v>3.0588269291709214E-3</v>
      </c>
      <c r="C121" s="190">
        <f t="shared" si="35"/>
        <v>2.7655648577713521E-3</v>
      </c>
      <c r="D121" s="167">
        <f t="shared" si="35"/>
        <v>2.8583074058974312E-4</v>
      </c>
      <c r="E121" s="167">
        <f t="shared" si="35"/>
        <v>4.7814555274128256E-3</v>
      </c>
      <c r="F121" s="167">
        <f t="shared" si="35"/>
        <v>4.0315164754722854E-3</v>
      </c>
      <c r="G121" s="167">
        <f t="shared" si="35"/>
        <v>3.7183257692559035E-3</v>
      </c>
      <c r="H121" s="64">
        <f t="shared" si="35"/>
        <v>-1.0819476283525642E-3</v>
      </c>
      <c r="I121" s="192">
        <f t="shared" si="35"/>
        <v>2.5941115693552952E-3</v>
      </c>
      <c r="J121" s="167">
        <f t="shared" si="35"/>
        <v>8.8910475496768449E-3</v>
      </c>
      <c r="K121" s="167">
        <f t="shared" si="35"/>
        <v>2.9319768440343452E-3</v>
      </c>
      <c r="L121" s="167">
        <f t="shared" si="35"/>
        <v>1.5953810522448819E-2</v>
      </c>
      <c r="M121" s="167">
        <f t="shared" si="35"/>
        <v>-3.7083457544920817E-3</v>
      </c>
      <c r="N121" s="167">
        <f t="shared" si="35"/>
        <v>3.1373983798208549E-3</v>
      </c>
      <c r="O121" s="167">
        <f t="shared" si="35"/>
        <v>1.553890482785647E-3</v>
      </c>
      <c r="P121" s="167">
        <f t="shared" si="35"/>
        <v>-1.0321652296274575E-4</v>
      </c>
      <c r="Q121" s="167">
        <f t="shared" si="35"/>
        <v>1.5512995781981065E-3</v>
      </c>
      <c r="R121" s="167">
        <f t="shared" si="35"/>
        <v>-2.8222654331511166E-3</v>
      </c>
      <c r="S121" s="167">
        <f t="shared" si="35"/>
        <v>-1.2518870403530502E-2</v>
      </c>
      <c r="T121" s="167">
        <f t="shared" si="35"/>
        <v>2.75869425855646E-3</v>
      </c>
      <c r="U121" s="167">
        <f t="shared" si="35"/>
        <v>1.5427262748237691E-3</v>
      </c>
      <c r="V121" s="167">
        <f t="shared" si="35"/>
        <v>-1.9622936689174253E-2</v>
      </c>
      <c r="W121" s="167">
        <f t="shared" si="35"/>
        <v>-1.3466292365514887E-3</v>
      </c>
      <c r="X121" s="167">
        <f t="shared" si="35"/>
        <v>-1.2049595631127286E-3</v>
      </c>
      <c r="Y121" s="167">
        <f t="shared" si="35"/>
        <v>-2.7181707381076503E-3</v>
      </c>
      <c r="Z121" s="167">
        <f t="shared" si="35"/>
        <v>-4.0526123555642002E-3</v>
      </c>
      <c r="AA121" s="167">
        <f t="shared" si="35"/>
        <v>4.6373470522764748E-4</v>
      </c>
      <c r="AB121" s="167">
        <f t="shared" si="35"/>
        <v>5.5608336553141235E-3</v>
      </c>
      <c r="AC121" s="167">
        <f t="shared" si="35"/>
        <v>1.857952651032857E-2</v>
      </c>
      <c r="AD121" s="167">
        <f t="shared" si="35"/>
        <v>-8.9753245217787381E-3</v>
      </c>
      <c r="AE121" s="167">
        <f t="shared" si="35"/>
        <v>4.7814555274128256E-3</v>
      </c>
      <c r="AF121" s="167">
        <f t="shared" si="35"/>
        <v>-9.6246989940218519E-3</v>
      </c>
      <c r="AG121" s="167">
        <f t="shared" si="35"/>
        <v>1.1233987119148026E-3</v>
      </c>
      <c r="AH121" s="167">
        <f t="shared" ref="AH121:BH121" si="36">AH20/AH19-1</f>
        <v>7.7470042650931159E-3</v>
      </c>
      <c r="AI121" s="167">
        <f t="shared" si="36"/>
        <v>4.2048630661528641E-3</v>
      </c>
      <c r="AJ121" s="167">
        <f t="shared" si="36"/>
        <v>4.649231392809039E-3</v>
      </c>
      <c r="AK121" s="167">
        <f t="shared" si="36"/>
        <v>4.0051192119618939E-3</v>
      </c>
      <c r="AL121" s="167">
        <f t="shared" si="36"/>
        <v>5.8513886193167775E-3</v>
      </c>
      <c r="AM121" s="167">
        <f t="shared" si="36"/>
        <v>7.7554662097532034E-3</v>
      </c>
      <c r="AN121" s="167">
        <f t="shared" si="36"/>
        <v>6.000009226346803E-3</v>
      </c>
      <c r="AO121" s="167">
        <f t="shared" si="36"/>
        <v>3.2778765143484101E-3</v>
      </c>
      <c r="AP121" s="167">
        <f t="shared" si="36"/>
        <v>7.6990940155756693E-3</v>
      </c>
      <c r="AQ121" s="167">
        <f t="shared" si="36"/>
        <v>8.3048807399714875E-3</v>
      </c>
      <c r="AR121" s="167">
        <f t="shared" si="36"/>
        <v>2.6397958394428489E-2</v>
      </c>
      <c r="AS121" s="167">
        <f t="shared" si="36"/>
        <v>6.4602448223582964E-3</v>
      </c>
      <c r="AT121" s="64">
        <f t="shared" si="36"/>
        <v>-1.4149942493477563E-2</v>
      </c>
      <c r="AU121" s="64">
        <f t="shared" si="36"/>
        <v>1.8290079507585766E-3</v>
      </c>
      <c r="AV121" s="167">
        <f t="shared" si="36"/>
        <v>-2.1843476589163968E-3</v>
      </c>
      <c r="AW121" s="167">
        <f t="shared" si="36"/>
        <v>4.8476826980614618E-5</v>
      </c>
      <c r="AX121" s="167">
        <f t="shared" si="36"/>
        <v>1.5838428534253879E-4</v>
      </c>
      <c r="AY121" s="167">
        <f t="shared" si="36"/>
        <v>4.7802640041694211E-4</v>
      </c>
      <c r="AZ121" s="167">
        <f t="shared" si="36"/>
        <v>1.5760146413625664E-2</v>
      </c>
      <c r="BA121" s="167">
        <f t="shared" si="36"/>
        <v>6.3392253463470105E-3</v>
      </c>
      <c r="BB121" s="167">
        <f t="shared" si="36"/>
        <v>9.9332625830332866E-3</v>
      </c>
      <c r="BC121" s="167">
        <f t="shared" si="36"/>
        <v>6.923651633585548E-3</v>
      </c>
      <c r="BD121" s="167">
        <f t="shared" si="36"/>
        <v>8.2666722094959511E-4</v>
      </c>
      <c r="BE121" s="167">
        <f t="shared" si="36"/>
        <v>5.1202156280918398E-3</v>
      </c>
      <c r="BF121" s="167" t="e">
        <f t="shared" si="36"/>
        <v>#DIV/0!</v>
      </c>
      <c r="BG121" s="167">
        <f t="shared" si="36"/>
        <v>4.0458781103573926E-3</v>
      </c>
      <c r="BH121" s="167">
        <f t="shared" si="36"/>
        <v>6.5627184880843181E-3</v>
      </c>
    </row>
    <row r="122" spans="1:60" s="36" customFormat="1" hidden="1" x14ac:dyDescent="0.2">
      <c r="A122" s="138">
        <f t="shared" si="2"/>
        <v>37164</v>
      </c>
      <c r="B122" s="212">
        <f t="shared" ref="B122:AG122" si="37">B21/B20-1</f>
        <v>4.6910397433879147E-3</v>
      </c>
      <c r="C122" s="190">
        <f t="shared" si="37"/>
        <v>4.7813216902616862E-3</v>
      </c>
      <c r="D122" s="167">
        <f t="shared" si="37"/>
        <v>4.0860769116555229E-3</v>
      </c>
      <c r="E122" s="167">
        <f t="shared" si="37"/>
        <v>8.5148767672449388E-3</v>
      </c>
      <c r="F122" s="167">
        <f t="shared" si="37"/>
        <v>4.8037884142022591E-3</v>
      </c>
      <c r="G122" s="167">
        <f t="shared" si="37"/>
        <v>4.9743268335502577E-3</v>
      </c>
      <c r="H122" s="64">
        <f t="shared" si="37"/>
        <v>-6.3557871113223419E-3</v>
      </c>
      <c r="I122" s="192">
        <f t="shared" si="37"/>
        <v>4.7440859453171669E-3</v>
      </c>
      <c r="J122" s="167">
        <f t="shared" si="37"/>
        <v>4.883508617995469E-3</v>
      </c>
      <c r="K122" s="167">
        <f t="shared" si="37"/>
        <v>4.9726686296129863E-3</v>
      </c>
      <c r="L122" s="167">
        <f t="shared" si="37"/>
        <v>5.6167571288914475E-2</v>
      </c>
      <c r="M122" s="167">
        <f t="shared" si="37"/>
        <v>5.5207939752548452E-3</v>
      </c>
      <c r="N122" s="167">
        <f t="shared" si="37"/>
        <v>5.6000649991323481E-3</v>
      </c>
      <c r="O122" s="167">
        <f t="shared" si="37"/>
        <v>1.0280842736106965E-2</v>
      </c>
      <c r="P122" s="167">
        <f t="shared" si="37"/>
        <v>2.1828897955340487E-3</v>
      </c>
      <c r="Q122" s="167">
        <f t="shared" si="37"/>
        <v>-9.9464327032183775E-3</v>
      </c>
      <c r="R122" s="167">
        <f t="shared" si="37"/>
        <v>1.238151322020542E-4</v>
      </c>
      <c r="S122" s="167">
        <f t="shared" si="37"/>
        <v>6.0433009273579419E-3</v>
      </c>
      <c r="T122" s="167">
        <f t="shared" si="37"/>
        <v>3.8593497721495229E-3</v>
      </c>
      <c r="U122" s="167">
        <f t="shared" si="37"/>
        <v>5.5067345974411097E-3</v>
      </c>
      <c r="V122" s="167">
        <f t="shared" si="37"/>
        <v>1.4248868995736519E-2</v>
      </c>
      <c r="W122" s="167">
        <f t="shared" si="37"/>
        <v>2.6153525186882742E-3</v>
      </c>
      <c r="X122" s="167">
        <f t="shared" si="37"/>
        <v>5.7955622006904406E-3</v>
      </c>
      <c r="Y122" s="167">
        <f t="shared" si="37"/>
        <v>2.7355357447333972E-3</v>
      </c>
      <c r="Z122" s="167">
        <f t="shared" si="37"/>
        <v>4.5915812669707901E-3</v>
      </c>
      <c r="AA122" s="167">
        <f t="shared" si="37"/>
        <v>-1.5659879157632339E-3</v>
      </c>
      <c r="AB122" s="167">
        <f t="shared" si="37"/>
        <v>3.2740150413981262E-3</v>
      </c>
      <c r="AC122" s="167">
        <f t="shared" si="37"/>
        <v>-1.3266785553569194E-2</v>
      </c>
      <c r="AD122" s="167">
        <f t="shared" si="37"/>
        <v>1.2128772652952424E-2</v>
      </c>
      <c r="AE122" s="167">
        <f t="shared" si="37"/>
        <v>8.5148767672449388E-3</v>
      </c>
      <c r="AF122" s="167">
        <f t="shared" si="37"/>
        <v>1.6916301909914333E-2</v>
      </c>
      <c r="AG122" s="167">
        <f t="shared" si="37"/>
        <v>1.0135374197457914E-2</v>
      </c>
      <c r="AH122" s="167">
        <f t="shared" ref="AH122:BH122" si="38">AH21/AH20-1</f>
        <v>7.0923827276523355E-3</v>
      </c>
      <c r="AI122" s="167">
        <f t="shared" si="38"/>
        <v>4.8352462494070103E-3</v>
      </c>
      <c r="AJ122" s="167">
        <f t="shared" si="38"/>
        <v>6.1385494958570153E-3</v>
      </c>
      <c r="AK122" s="167">
        <f t="shared" si="38"/>
        <v>2.0459908686825123E-3</v>
      </c>
      <c r="AL122" s="167">
        <f t="shared" si="38"/>
        <v>8.6690334909416134E-3</v>
      </c>
      <c r="AM122" s="167">
        <f t="shared" si="38"/>
        <v>5.2357240987526144E-3</v>
      </c>
      <c r="AN122" s="167">
        <f t="shared" si="38"/>
        <v>6.9935538975902656E-3</v>
      </c>
      <c r="AO122" s="167">
        <f t="shared" si="38"/>
        <v>9.32980844979725E-3</v>
      </c>
      <c r="AP122" s="167">
        <f t="shared" si="38"/>
        <v>6.0957626998781045E-3</v>
      </c>
      <c r="AQ122" s="167">
        <f t="shared" si="38"/>
        <v>1.0410676432211607E-2</v>
      </c>
      <c r="AR122" s="167">
        <f t="shared" si="38"/>
        <v>7.2640978204814299E-3</v>
      </c>
      <c r="AS122" s="167">
        <f t="shared" si="38"/>
        <v>6.9986782273070425E-3</v>
      </c>
      <c r="AT122" s="64">
        <f t="shared" si="38"/>
        <v>-4.2486077020007507E-3</v>
      </c>
      <c r="AU122" s="64">
        <f t="shared" si="38"/>
        <v>8.2960014095270207E-3</v>
      </c>
      <c r="AV122" s="167">
        <f t="shared" si="38"/>
        <v>7.5537463475012778E-3</v>
      </c>
      <c r="AW122" s="167">
        <f t="shared" si="38"/>
        <v>4.8100310703755866E-3</v>
      </c>
      <c r="AX122" s="167">
        <f t="shared" si="38"/>
        <v>3.5921954812678791E-3</v>
      </c>
      <c r="AY122" s="167">
        <f t="shared" si="38"/>
        <v>-2.5823831705484857E-4</v>
      </c>
      <c r="AZ122" s="167">
        <f t="shared" si="38"/>
        <v>2.1827917794980944E-3</v>
      </c>
      <c r="BA122" s="167">
        <f t="shared" si="38"/>
        <v>3.9641116318147596E-3</v>
      </c>
      <c r="BB122" s="167">
        <f t="shared" si="38"/>
        <v>7.4842859042423271E-3</v>
      </c>
      <c r="BC122" s="167">
        <f t="shared" si="38"/>
        <v>5.5834590243906135E-3</v>
      </c>
      <c r="BD122" s="167">
        <f t="shared" si="38"/>
        <v>1.2775944438957909E-2</v>
      </c>
      <c r="BE122" s="167">
        <f t="shared" si="38"/>
        <v>5.7049128194492926E-3</v>
      </c>
      <c r="BF122" s="167" t="e">
        <f t="shared" si="38"/>
        <v>#DIV/0!</v>
      </c>
      <c r="BG122" s="167">
        <f t="shared" si="38"/>
        <v>4.0130932057909074E-3</v>
      </c>
      <c r="BH122" s="167">
        <f t="shared" si="38"/>
        <v>3.8833128623831925E-3</v>
      </c>
    </row>
    <row r="123" spans="1:60" s="36" customFormat="1" ht="12" hidden="1" thickBot="1" x14ac:dyDescent="0.25">
      <c r="A123" s="139">
        <f t="shared" si="2"/>
        <v>37255</v>
      </c>
      <c r="B123" s="213">
        <f t="shared" ref="B123:AG123" si="39">B22/B21-1</f>
        <v>5.3565599785325713E-3</v>
      </c>
      <c r="C123" s="193">
        <f t="shared" si="39"/>
        <v>5.4820823787808948E-3</v>
      </c>
      <c r="D123" s="163">
        <f t="shared" si="39"/>
        <v>5.510456123918539E-3</v>
      </c>
      <c r="E123" s="163">
        <f t="shared" si="39"/>
        <v>9.9704991822613387E-3</v>
      </c>
      <c r="F123" s="163">
        <f t="shared" si="39"/>
        <v>5.1312574478568074E-3</v>
      </c>
      <c r="G123" s="163">
        <f t="shared" si="39"/>
        <v>5.3380180152322598E-3</v>
      </c>
      <c r="H123" s="163">
        <f t="shared" si="39"/>
        <v>-7.6234447802165928E-3</v>
      </c>
      <c r="I123" s="195">
        <f t="shared" si="39"/>
        <v>4.914374973141955E-3</v>
      </c>
      <c r="J123" s="163">
        <f t="shared" si="39"/>
        <v>1.1788475002996401E-2</v>
      </c>
      <c r="K123" s="163">
        <f t="shared" si="39"/>
        <v>4.4949950274628669E-3</v>
      </c>
      <c r="L123" s="163">
        <f t="shared" si="39"/>
        <v>-2.8426965507927671E-2</v>
      </c>
      <c r="M123" s="163">
        <f t="shared" si="39"/>
        <v>9.8221205403676848E-3</v>
      </c>
      <c r="N123" s="163">
        <f t="shared" si="39"/>
        <v>8.3433851748724308E-3</v>
      </c>
      <c r="O123" s="163">
        <f t="shared" si="39"/>
        <v>8.3813148254954228E-3</v>
      </c>
      <c r="P123" s="163">
        <f t="shared" si="39"/>
        <v>7.0951881339933465E-3</v>
      </c>
      <c r="Q123" s="163">
        <f t="shared" si="39"/>
        <v>-8.4835514270688028E-3</v>
      </c>
      <c r="R123" s="163">
        <f t="shared" si="39"/>
        <v>4.4212799927745294E-3</v>
      </c>
      <c r="S123" s="163">
        <f t="shared" si="39"/>
        <v>4.8937358828942124E-3</v>
      </c>
      <c r="T123" s="163">
        <f t="shared" si="39"/>
        <v>5.4767757637097514E-3</v>
      </c>
      <c r="U123" s="163">
        <f t="shared" si="39"/>
        <v>3.7053292749200661E-3</v>
      </c>
      <c r="V123" s="163">
        <f t="shared" si="39"/>
        <v>1.0408413525734739E-2</v>
      </c>
      <c r="W123" s="163">
        <f t="shared" si="39"/>
        <v>1.399841412017544E-4</v>
      </c>
      <c r="X123" s="163">
        <f t="shared" si="39"/>
        <v>4.3670430290865259E-3</v>
      </c>
      <c r="Y123" s="163">
        <f t="shared" si="39"/>
        <v>9.7224599313794347E-3</v>
      </c>
      <c r="Z123" s="163">
        <f t="shared" si="39"/>
        <v>3.5494100089363823E-3</v>
      </c>
      <c r="AA123" s="163">
        <f t="shared" si="39"/>
        <v>2.2211310592956668E-2</v>
      </c>
      <c r="AB123" s="163">
        <f t="shared" si="39"/>
        <v>4.2268993645895314E-3</v>
      </c>
      <c r="AC123" s="163">
        <f t="shared" si="39"/>
        <v>-6.2792970428162675E-3</v>
      </c>
      <c r="AD123" s="163">
        <f t="shared" si="39"/>
        <v>1.9407921032452702E-3</v>
      </c>
      <c r="AE123" s="163">
        <f t="shared" si="39"/>
        <v>9.9704991822613387E-3</v>
      </c>
      <c r="AF123" s="163">
        <f t="shared" si="39"/>
        <v>1.8784811753396413E-2</v>
      </c>
      <c r="AG123" s="163">
        <f t="shared" si="39"/>
        <v>1.7465338160106647E-2</v>
      </c>
      <c r="AH123" s="163">
        <f t="shared" ref="AH123:BH123" si="40">AH22/AH21-1</f>
        <v>7.1535562807052422E-3</v>
      </c>
      <c r="AI123" s="163">
        <f t="shared" si="40"/>
        <v>4.0218698973428779E-3</v>
      </c>
      <c r="AJ123" s="163">
        <f t="shared" si="40"/>
        <v>5.1369772445910566E-3</v>
      </c>
      <c r="AK123" s="163">
        <f t="shared" si="40"/>
        <v>6.6283814588119494E-3</v>
      </c>
      <c r="AL123" s="163">
        <f t="shared" si="40"/>
        <v>1.8588325304598197E-3</v>
      </c>
      <c r="AM123" s="163">
        <f t="shared" si="40"/>
        <v>4.1731767328923031E-3</v>
      </c>
      <c r="AN123" s="163">
        <f t="shared" si="40"/>
        <v>-7.6449624243457581E-4</v>
      </c>
      <c r="AO123" s="163">
        <f t="shared" si="40"/>
        <v>-6.2042025310450333E-3</v>
      </c>
      <c r="AP123" s="163">
        <f t="shared" si="40"/>
        <v>2.0384645415849612E-3</v>
      </c>
      <c r="AQ123" s="163">
        <f t="shared" si="40"/>
        <v>-9.4563121107393844E-4</v>
      </c>
      <c r="AR123" s="163">
        <f t="shared" si="40"/>
        <v>6.6023073662890841E-3</v>
      </c>
      <c r="AS123" s="163">
        <f t="shared" si="40"/>
        <v>1.0766893123803634E-3</v>
      </c>
      <c r="AT123" s="163">
        <f t="shared" si="40"/>
        <v>1.0928614624402533E-2</v>
      </c>
      <c r="AU123" s="163">
        <f t="shared" si="40"/>
        <v>1.4488878220846324E-3</v>
      </c>
      <c r="AV123" s="163">
        <f t="shared" si="40"/>
        <v>1.033104265083562E-2</v>
      </c>
      <c r="AW123" s="163">
        <f t="shared" si="40"/>
        <v>-7.6968633645894124E-3</v>
      </c>
      <c r="AX123" s="163">
        <f t="shared" si="40"/>
        <v>-2.5899255570294155E-4</v>
      </c>
      <c r="AY123" s="163">
        <f t="shared" si="40"/>
        <v>-2.7728788020210393E-3</v>
      </c>
      <c r="AZ123" s="163">
        <f t="shared" si="40"/>
        <v>1.4793006816472998E-2</v>
      </c>
      <c r="BA123" s="163">
        <f t="shared" si="40"/>
        <v>1.1854185084392288E-2</v>
      </c>
      <c r="BB123" s="163">
        <f t="shared" si="40"/>
        <v>1.0725311481011301E-2</v>
      </c>
      <c r="BC123" s="163">
        <f t="shared" si="40"/>
        <v>1.2005860842792648E-2</v>
      </c>
      <c r="BD123" s="163">
        <f t="shared" si="40"/>
        <v>2.804834281546098E-3</v>
      </c>
      <c r="BE123" s="163">
        <f t="shared" si="40"/>
        <v>7.6770208032848064E-3</v>
      </c>
      <c r="BF123" s="163" t="e">
        <f t="shared" si="40"/>
        <v>#DIV/0!</v>
      </c>
      <c r="BG123" s="163">
        <f t="shared" si="40"/>
        <v>1.1325001466688134E-2</v>
      </c>
      <c r="BH123" s="163">
        <f t="shared" si="40"/>
        <v>1.1638541969244409E-2</v>
      </c>
    </row>
    <row r="124" spans="1:60" s="7" customFormat="1" hidden="1" x14ac:dyDescent="0.2">
      <c r="A124" s="138">
        <f t="shared" si="2"/>
        <v>37345</v>
      </c>
      <c r="B124" s="212">
        <f t="shared" ref="B124:AG124" si="41">B23/B22-1</f>
        <v>6.1588238878258483E-3</v>
      </c>
      <c r="C124" s="190">
        <f t="shared" si="41"/>
        <v>5.0937504984243098E-3</v>
      </c>
      <c r="D124" s="167">
        <f t="shared" si="41"/>
        <v>3.7341542187843135E-3</v>
      </c>
      <c r="E124" s="167">
        <f t="shared" si="41"/>
        <v>2.2265935637142409E-3</v>
      </c>
      <c r="F124" s="167">
        <f t="shared" si="41"/>
        <v>7.7592112731206253E-3</v>
      </c>
      <c r="G124" s="167">
        <f t="shared" si="41"/>
        <v>6.2361673770510162E-3</v>
      </c>
      <c r="H124" s="64">
        <f t="shared" si="41"/>
        <v>3.8880311019293678E-2</v>
      </c>
      <c r="I124" s="192">
        <f t="shared" si="41"/>
        <v>6.8672767908071197E-3</v>
      </c>
      <c r="J124" s="167">
        <f t="shared" si="41"/>
        <v>5.1509213608147419E-4</v>
      </c>
      <c r="K124" s="167">
        <f t="shared" si="41"/>
        <v>7.2735254685993844E-3</v>
      </c>
      <c r="L124" s="167">
        <f t="shared" si="41"/>
        <v>7.73467168069224E-2</v>
      </c>
      <c r="M124" s="167">
        <f t="shared" si="41"/>
        <v>1.4495026974616909E-3</v>
      </c>
      <c r="N124" s="167">
        <f t="shared" si="41"/>
        <v>4.5364242861545279E-3</v>
      </c>
      <c r="O124" s="167">
        <f t="shared" si="41"/>
        <v>7.3971367154115342E-3</v>
      </c>
      <c r="P124" s="167">
        <f t="shared" si="41"/>
        <v>3.4738436254635463E-3</v>
      </c>
      <c r="Q124" s="167">
        <f t="shared" si="41"/>
        <v>3.3922270269361787E-2</v>
      </c>
      <c r="R124" s="167">
        <f t="shared" si="41"/>
        <v>9.2168715049190109E-3</v>
      </c>
      <c r="S124" s="167">
        <f t="shared" si="41"/>
        <v>1.1486842913419615E-2</v>
      </c>
      <c r="T124" s="167">
        <f t="shared" si="41"/>
        <v>3.3356486452953416E-3</v>
      </c>
      <c r="U124" s="167">
        <f t="shared" si="41"/>
        <v>-4.9628958154389613E-3</v>
      </c>
      <c r="V124" s="167">
        <f t="shared" si="41"/>
        <v>3.9409024954173422E-3</v>
      </c>
      <c r="W124" s="167">
        <f t="shared" si="41"/>
        <v>1.4972787938297927E-2</v>
      </c>
      <c r="X124" s="167">
        <f t="shared" si="41"/>
        <v>4.6894513981390329E-3</v>
      </c>
      <c r="Y124" s="167">
        <f t="shared" si="41"/>
        <v>-2.6020984297814298E-3</v>
      </c>
      <c r="Z124" s="167">
        <f t="shared" si="41"/>
        <v>1.6547234730905913E-3</v>
      </c>
      <c r="AA124" s="167">
        <f t="shared" si="41"/>
        <v>-1.3139327794254974E-2</v>
      </c>
      <c r="AB124" s="167">
        <f t="shared" si="41"/>
        <v>5.685969545575098E-3</v>
      </c>
      <c r="AC124" s="167">
        <f t="shared" si="41"/>
        <v>6.2895195446450725E-3</v>
      </c>
      <c r="AD124" s="167">
        <f t="shared" si="41"/>
        <v>-2.13538177116257E-3</v>
      </c>
      <c r="AE124" s="167">
        <f t="shared" si="41"/>
        <v>2.2265935637142409E-3</v>
      </c>
      <c r="AF124" s="167">
        <f t="shared" si="41"/>
        <v>-5.7125022769205502E-3</v>
      </c>
      <c r="AG124" s="167">
        <f t="shared" si="41"/>
        <v>-7.8918611971068309E-3</v>
      </c>
      <c r="AH124" s="167">
        <f t="shared" ref="AH124:BH124" si="42">AH23/AH22-1</f>
        <v>5.7649260400989277E-3</v>
      </c>
      <c r="AI124" s="167">
        <f t="shared" si="42"/>
        <v>3.9035240584461839E-3</v>
      </c>
      <c r="AJ124" s="167">
        <f t="shared" si="42"/>
        <v>2.9980058548522148E-3</v>
      </c>
      <c r="AK124" s="167">
        <f t="shared" si="42"/>
        <v>4.6657750112033547E-3</v>
      </c>
      <c r="AL124" s="167">
        <f t="shared" si="42"/>
        <v>4.4196546707684359E-3</v>
      </c>
      <c r="AM124" s="167">
        <f t="shared" si="42"/>
        <v>1.1513171814132139E-2</v>
      </c>
      <c r="AN124" s="167">
        <f t="shared" si="42"/>
        <v>9.8478495334564098E-3</v>
      </c>
      <c r="AO124" s="167">
        <f t="shared" si="42"/>
        <v>8.6235916352968012E-3</v>
      </c>
      <c r="AP124" s="167">
        <f t="shared" si="42"/>
        <v>1.0712376783422961E-2</v>
      </c>
      <c r="AQ124" s="167">
        <f t="shared" si="42"/>
        <v>2.8424519774574719E-3</v>
      </c>
      <c r="AR124" s="167">
        <f t="shared" si="42"/>
        <v>3.5328486638888101E-3</v>
      </c>
      <c r="AS124" s="167">
        <f t="shared" si="42"/>
        <v>2.2650549850451895E-2</v>
      </c>
      <c r="AT124" s="64">
        <f t="shared" si="42"/>
        <v>9.8304679634524383E-3</v>
      </c>
      <c r="AU124" s="64">
        <f t="shared" si="42"/>
        <v>2.0138061219182601E-2</v>
      </c>
      <c r="AV124" s="167">
        <f t="shared" si="42"/>
        <v>3.0540806922614294E-3</v>
      </c>
      <c r="AW124" s="167">
        <f t="shared" si="42"/>
        <v>1.2963385215948753E-2</v>
      </c>
      <c r="AX124" s="167">
        <f t="shared" si="42"/>
        <v>2.2693633569290661E-3</v>
      </c>
      <c r="AY124" s="167">
        <f t="shared" si="42"/>
        <v>1.8212754673135212E-2</v>
      </c>
      <c r="AZ124" s="167">
        <f t="shared" si="42"/>
        <v>-4.7673190677990362E-3</v>
      </c>
      <c r="BA124" s="167">
        <f t="shared" si="42"/>
        <v>5.2203321548049963E-4</v>
      </c>
      <c r="BB124" s="167">
        <f t="shared" si="42"/>
        <v>4.8725043568196291E-3</v>
      </c>
      <c r="BC124" s="167">
        <f t="shared" si="42"/>
        <v>2.3344924507651132E-3</v>
      </c>
      <c r="BD124" s="167">
        <f t="shared" si="42"/>
        <v>1.2847817537055217E-2</v>
      </c>
      <c r="BE124" s="167">
        <f t="shared" si="42"/>
        <v>1.9350278382997299E-2</v>
      </c>
      <c r="BF124" s="167" t="e">
        <f t="shared" si="42"/>
        <v>#DIV/0!</v>
      </c>
      <c r="BG124" s="167">
        <f t="shared" si="42"/>
        <v>1.518767268512411E-3</v>
      </c>
      <c r="BH124" s="167">
        <f t="shared" si="42"/>
        <v>2.9232046154266111E-3</v>
      </c>
    </row>
    <row r="125" spans="1:60" s="7" customFormat="1" hidden="1" x14ac:dyDescent="0.2">
      <c r="A125" s="138">
        <f t="shared" si="2"/>
        <v>37437</v>
      </c>
      <c r="B125" s="212">
        <f t="shared" ref="B125:AG125" si="43">B24/B23-1</f>
        <v>7.0489244322835543E-3</v>
      </c>
      <c r="C125" s="190">
        <f t="shared" si="43"/>
        <v>7.3792113236694767E-3</v>
      </c>
      <c r="D125" s="167">
        <f t="shared" si="43"/>
        <v>1.00076130815272E-2</v>
      </c>
      <c r="E125" s="167">
        <f t="shared" si="43"/>
        <v>9.1855375011233864E-3</v>
      </c>
      <c r="F125" s="167">
        <f t="shared" si="43"/>
        <v>6.1366274920098274E-3</v>
      </c>
      <c r="G125" s="167">
        <f t="shared" si="43"/>
        <v>6.5490911768328886E-3</v>
      </c>
      <c r="H125" s="64">
        <f t="shared" si="43"/>
        <v>-1.0227076653482881E-3</v>
      </c>
      <c r="I125" s="192">
        <f t="shared" si="43"/>
        <v>6.9134812062663364E-3</v>
      </c>
      <c r="J125" s="167">
        <f t="shared" si="43"/>
        <v>1.0843553327255062E-2</v>
      </c>
      <c r="K125" s="167">
        <f t="shared" si="43"/>
        <v>6.1786445180203042E-3</v>
      </c>
      <c r="L125" s="167">
        <f t="shared" si="43"/>
        <v>-1.8706917465818762E-2</v>
      </c>
      <c r="M125" s="167">
        <f t="shared" si="43"/>
        <v>1.368394199019729E-2</v>
      </c>
      <c r="N125" s="167">
        <f t="shared" si="43"/>
        <v>8.8218734056775272E-3</v>
      </c>
      <c r="O125" s="167">
        <f t="shared" si="43"/>
        <v>1.1583085021264372E-2</v>
      </c>
      <c r="P125" s="167">
        <f t="shared" si="43"/>
        <v>8.5395462287007895E-3</v>
      </c>
      <c r="Q125" s="167">
        <f t="shared" si="43"/>
        <v>-2.3697850324737479E-2</v>
      </c>
      <c r="R125" s="167">
        <f t="shared" si="43"/>
        <v>5.1843972549940887E-3</v>
      </c>
      <c r="S125" s="167">
        <f t="shared" si="43"/>
        <v>1.2030636174557685E-2</v>
      </c>
      <c r="T125" s="167">
        <f t="shared" si="43"/>
        <v>1.1439629949127506E-2</v>
      </c>
      <c r="U125" s="167">
        <f t="shared" si="43"/>
        <v>8.0803588099018775E-3</v>
      </c>
      <c r="V125" s="167">
        <f t="shared" si="43"/>
        <v>3.0473008114835443E-2</v>
      </c>
      <c r="W125" s="167">
        <f t="shared" si="43"/>
        <v>4.6689945342479611E-3</v>
      </c>
      <c r="X125" s="167">
        <f t="shared" si="43"/>
        <v>7.1323887403691444E-3</v>
      </c>
      <c r="Y125" s="167">
        <f t="shared" si="43"/>
        <v>1.7315708210009051E-2</v>
      </c>
      <c r="Z125" s="167">
        <f t="shared" si="43"/>
        <v>1.1843785012046748E-2</v>
      </c>
      <c r="AA125" s="167">
        <f t="shared" si="43"/>
        <v>2.8485280272447344E-2</v>
      </c>
      <c r="AB125" s="167">
        <f t="shared" si="43"/>
        <v>9.6419056630345779E-3</v>
      </c>
      <c r="AC125" s="167">
        <f t="shared" si="43"/>
        <v>-4.6462594363754217E-3</v>
      </c>
      <c r="AD125" s="167">
        <f t="shared" si="43"/>
        <v>1.062460882956362E-2</v>
      </c>
      <c r="AE125" s="167">
        <f t="shared" si="43"/>
        <v>9.1855375011233864E-3</v>
      </c>
      <c r="AF125" s="167">
        <f t="shared" si="43"/>
        <v>1.7135217801888869E-2</v>
      </c>
      <c r="AG125" s="167">
        <f t="shared" si="43"/>
        <v>1.1363837903509477E-2</v>
      </c>
      <c r="AH125" s="167">
        <f t="shared" ref="AH125:BH125" si="44">AH24/AH23-1</f>
        <v>7.6049343560540272E-3</v>
      </c>
      <c r="AI125" s="167">
        <f t="shared" si="44"/>
        <v>1.0612386276662278E-2</v>
      </c>
      <c r="AJ125" s="167">
        <f t="shared" si="44"/>
        <v>5.497588284276711E-3</v>
      </c>
      <c r="AK125" s="167">
        <f t="shared" si="44"/>
        <v>7.3357725439753274E-3</v>
      </c>
      <c r="AL125" s="167">
        <f t="shared" si="44"/>
        <v>1.5594073185489998E-2</v>
      </c>
      <c r="AM125" s="167">
        <f t="shared" si="44"/>
        <v>1.6216963608641777E-2</v>
      </c>
      <c r="AN125" s="167">
        <f t="shared" si="44"/>
        <v>8.3194203741885353E-3</v>
      </c>
      <c r="AO125" s="167">
        <f t="shared" si="44"/>
        <v>1.2735544023755541E-2</v>
      </c>
      <c r="AP125" s="167">
        <f t="shared" si="44"/>
        <v>6.44755121651297E-3</v>
      </c>
      <c r="AQ125" s="167">
        <f t="shared" si="44"/>
        <v>5.1485728985267709E-3</v>
      </c>
      <c r="AR125" s="167">
        <f t="shared" si="44"/>
        <v>1.958599157675267E-2</v>
      </c>
      <c r="AS125" s="167">
        <f t="shared" si="44"/>
        <v>-1.314914763434194E-2</v>
      </c>
      <c r="AT125" s="64">
        <f t="shared" si="44"/>
        <v>-8.7543879394698099E-3</v>
      </c>
      <c r="AU125" s="64">
        <f t="shared" si="44"/>
        <v>-5.3370614457293186E-3</v>
      </c>
      <c r="AV125" s="167">
        <f t="shared" si="44"/>
        <v>1.1489552760254984E-2</v>
      </c>
      <c r="AW125" s="167">
        <f t="shared" si="44"/>
        <v>1.9351102336619297E-2</v>
      </c>
      <c r="AX125" s="167">
        <f t="shared" si="44"/>
        <v>7.6763460749558199E-3</v>
      </c>
      <c r="AY125" s="167">
        <f t="shared" si="44"/>
        <v>4.254548765423527E-3</v>
      </c>
      <c r="AZ125" s="167">
        <f t="shared" si="44"/>
        <v>1.9592567317762377E-2</v>
      </c>
      <c r="BA125" s="167">
        <f t="shared" si="44"/>
        <v>8.1155864302098202E-3</v>
      </c>
      <c r="BB125" s="167">
        <f t="shared" si="44"/>
        <v>1.0439610696031165E-2</v>
      </c>
      <c r="BC125" s="167">
        <f t="shared" si="44"/>
        <v>9.6421324630289185E-3</v>
      </c>
      <c r="BD125" s="167">
        <f t="shared" si="44"/>
        <v>-5.3741506822176932E-3</v>
      </c>
      <c r="BE125" s="167">
        <f t="shared" si="44"/>
        <v>5.0850435606080158E-3</v>
      </c>
      <c r="BF125" s="167" t="e">
        <f t="shared" si="44"/>
        <v>#DIV/0!</v>
      </c>
      <c r="BG125" s="167">
        <f t="shared" si="44"/>
        <v>9.6119094970366081E-3</v>
      </c>
      <c r="BH125" s="167">
        <f t="shared" si="44"/>
        <v>1.0059054746559992E-2</v>
      </c>
    </row>
    <row r="126" spans="1:60" s="7" customFormat="1" hidden="1" x14ac:dyDescent="0.2">
      <c r="A126" s="138">
        <f t="shared" si="2"/>
        <v>37529</v>
      </c>
      <c r="B126" s="212">
        <f t="shared" ref="B126:AG126" si="45">B25/B24-1</f>
        <v>2.0345647823634128E-3</v>
      </c>
      <c r="C126" s="190">
        <f t="shared" si="45"/>
        <v>1.4848277617856009E-3</v>
      </c>
      <c r="D126" s="167">
        <f t="shared" si="45"/>
        <v>3.4525916364711584E-3</v>
      </c>
      <c r="E126" s="167">
        <f t="shared" si="45"/>
        <v>3.0969344517772779E-3</v>
      </c>
      <c r="F126" s="167">
        <f t="shared" si="45"/>
        <v>1.7121537923785457E-3</v>
      </c>
      <c r="G126" s="167">
        <f t="shared" si="45"/>
        <v>8.7936555237821956E-4</v>
      </c>
      <c r="H126" s="64">
        <f t="shared" si="45"/>
        <v>1.7844165761475406E-2</v>
      </c>
      <c r="I126" s="192">
        <f t="shared" si="45"/>
        <v>2.2838121399817446E-3</v>
      </c>
      <c r="J126" s="167">
        <f t="shared" si="45"/>
        <v>1.4842178873635259E-3</v>
      </c>
      <c r="K126" s="167">
        <f t="shared" si="45"/>
        <v>1.0100227881755242E-3</v>
      </c>
      <c r="L126" s="167">
        <f t="shared" si="45"/>
        <v>2.7685941611211851E-2</v>
      </c>
      <c r="M126" s="167">
        <f t="shared" si="45"/>
        <v>9.7425477051122922E-3</v>
      </c>
      <c r="N126" s="167">
        <f t="shared" si="45"/>
        <v>3.5504187958699251E-3</v>
      </c>
      <c r="O126" s="167">
        <f t="shared" si="45"/>
        <v>7.3293935935454524E-3</v>
      </c>
      <c r="P126" s="167">
        <f t="shared" si="45"/>
        <v>1.2503725120203146E-3</v>
      </c>
      <c r="Q126" s="167">
        <f t="shared" si="45"/>
        <v>1.3317699901987279E-2</v>
      </c>
      <c r="R126" s="167">
        <f t="shared" si="45"/>
        <v>6.0823146481236989E-3</v>
      </c>
      <c r="S126" s="167">
        <f t="shared" si="45"/>
        <v>-2.0994669245871234E-2</v>
      </c>
      <c r="T126" s="167">
        <f t="shared" si="45"/>
        <v>2.7677501709879593E-3</v>
      </c>
      <c r="U126" s="167">
        <f t="shared" si="45"/>
        <v>6.6623992571392954E-3</v>
      </c>
      <c r="V126" s="167">
        <f t="shared" si="45"/>
        <v>-1.5112574023049219E-2</v>
      </c>
      <c r="W126" s="167">
        <f t="shared" si="45"/>
        <v>6.940992283174463E-3</v>
      </c>
      <c r="X126" s="167">
        <f t="shared" si="45"/>
        <v>7.0317946593105862E-3</v>
      </c>
      <c r="Y126" s="167">
        <f t="shared" si="45"/>
        <v>1.0296754458083868E-2</v>
      </c>
      <c r="Z126" s="167">
        <f t="shared" si="45"/>
        <v>1.499393879519606E-2</v>
      </c>
      <c r="AA126" s="167">
        <f t="shared" si="45"/>
        <v>2.0905614342425771E-4</v>
      </c>
      <c r="AB126" s="167">
        <f t="shared" si="45"/>
        <v>6.1955979484962231E-3</v>
      </c>
      <c r="AC126" s="167">
        <f t="shared" si="45"/>
        <v>1.0240959676393047E-3</v>
      </c>
      <c r="AD126" s="167">
        <f t="shared" si="45"/>
        <v>2.4226134012192979E-3</v>
      </c>
      <c r="AE126" s="167">
        <f t="shared" si="45"/>
        <v>3.0969344517772779E-3</v>
      </c>
      <c r="AF126" s="167">
        <f t="shared" si="45"/>
        <v>4.9322543415566411E-3</v>
      </c>
      <c r="AG126" s="167">
        <f t="shared" si="45"/>
        <v>2.7404024490826906E-3</v>
      </c>
      <c r="AH126" s="167">
        <f t="shared" ref="AH126:BH126" si="46">AH25/AH24-1</f>
        <v>2.9376553843718511E-3</v>
      </c>
      <c r="AI126" s="167">
        <f t="shared" si="46"/>
        <v>9.1125428724936341E-4</v>
      </c>
      <c r="AJ126" s="167">
        <f t="shared" si="46"/>
        <v>3.6651006310850498E-3</v>
      </c>
      <c r="AK126" s="167">
        <f t="shared" si="46"/>
        <v>2.364703801390311E-3</v>
      </c>
      <c r="AL126" s="167">
        <f t="shared" si="46"/>
        <v>2.6019399456522763E-4</v>
      </c>
      <c r="AM126" s="167">
        <f t="shared" si="46"/>
        <v>1.313999323419246E-3</v>
      </c>
      <c r="AN126" s="167">
        <f t="shared" si="46"/>
        <v>3.4660028047122093E-3</v>
      </c>
      <c r="AO126" s="167">
        <f t="shared" si="46"/>
        <v>6.3263109000841755E-3</v>
      </c>
      <c r="AP126" s="167">
        <f t="shared" si="46"/>
        <v>2.2253122522060131E-3</v>
      </c>
      <c r="AQ126" s="167">
        <f t="shared" si="46"/>
        <v>4.1706327230284224E-4</v>
      </c>
      <c r="AR126" s="167">
        <f t="shared" si="46"/>
        <v>-1.1128870132428026E-2</v>
      </c>
      <c r="AS126" s="167">
        <f t="shared" si="46"/>
        <v>3.2532624205761085E-3</v>
      </c>
      <c r="AT126" s="64">
        <f t="shared" si="46"/>
        <v>1.8868134408978054E-3</v>
      </c>
      <c r="AU126" s="64">
        <f t="shared" si="46"/>
        <v>6.7044776676026263E-3</v>
      </c>
      <c r="AV126" s="167">
        <f t="shared" si="46"/>
        <v>6.6938003149763503E-3</v>
      </c>
      <c r="AW126" s="167">
        <f t="shared" si="46"/>
        <v>-4.2610580113309204E-3</v>
      </c>
      <c r="AX126" s="167">
        <f t="shared" si="46"/>
        <v>3.3657849746577817E-3</v>
      </c>
      <c r="AY126" s="167">
        <f t="shared" si="46"/>
        <v>9.953386947891385E-3</v>
      </c>
      <c r="AZ126" s="167">
        <f t="shared" si="46"/>
        <v>-5.6691553167997899E-3</v>
      </c>
      <c r="BA126" s="167">
        <f t="shared" si="46"/>
        <v>4.4774603496486876E-3</v>
      </c>
      <c r="BB126" s="167">
        <f t="shared" si="46"/>
        <v>8.7431720659683076E-3</v>
      </c>
      <c r="BC126" s="167">
        <f t="shared" si="46"/>
        <v>4.8844894014110629E-4</v>
      </c>
      <c r="BD126" s="167">
        <f t="shared" si="46"/>
        <v>1.5108019512086734E-3</v>
      </c>
      <c r="BE126" s="167">
        <f t="shared" si="46"/>
        <v>-4.5329001012376358E-3</v>
      </c>
      <c r="BF126" s="167" t="e">
        <f t="shared" si="46"/>
        <v>#DIV/0!</v>
      </c>
      <c r="BG126" s="167">
        <f t="shared" si="46"/>
        <v>-1.5819125284404212E-3</v>
      </c>
      <c r="BH126" s="167">
        <f t="shared" si="46"/>
        <v>-1.3606886238013427E-3</v>
      </c>
    </row>
    <row r="127" spans="1:60" s="7" customFormat="1" ht="12" hidden="1" thickBot="1" x14ac:dyDescent="0.25">
      <c r="A127" s="139">
        <f t="shared" si="2"/>
        <v>37620</v>
      </c>
      <c r="B127" s="213">
        <f t="shared" ref="B127:AG127" si="47">B26/B25-1</f>
        <v>6.9569323958815765E-3</v>
      </c>
      <c r="C127" s="193">
        <f t="shared" si="47"/>
        <v>6.5564680325695956E-3</v>
      </c>
      <c r="D127" s="163">
        <f t="shared" si="47"/>
        <v>8.1209027560014135E-3</v>
      </c>
      <c r="E127" s="163">
        <f t="shared" si="47"/>
        <v>1.035784803331663E-2</v>
      </c>
      <c r="F127" s="163">
        <f t="shared" si="47"/>
        <v>6.4362892995597498E-3</v>
      </c>
      <c r="G127" s="163">
        <f t="shared" si="47"/>
        <v>5.8453495734447358E-3</v>
      </c>
      <c r="H127" s="163">
        <f t="shared" si="47"/>
        <v>1.4393586164853645E-2</v>
      </c>
      <c r="I127" s="195">
        <f t="shared" si="47"/>
        <v>7.5580167398885401E-3</v>
      </c>
      <c r="J127" s="163">
        <f t="shared" si="47"/>
        <v>2.6105130958016254E-3</v>
      </c>
      <c r="K127" s="163">
        <f t="shared" si="47"/>
        <v>6.5360849892279749E-3</v>
      </c>
      <c r="L127" s="163">
        <f t="shared" si="47"/>
        <v>8.8822788532096908E-3</v>
      </c>
      <c r="M127" s="163">
        <f t="shared" si="47"/>
        <v>5.3503931029030838E-4</v>
      </c>
      <c r="N127" s="163">
        <f t="shared" si="47"/>
        <v>1.001615974204606E-2</v>
      </c>
      <c r="O127" s="163">
        <f t="shared" si="47"/>
        <v>1.2267636649309077E-2</v>
      </c>
      <c r="P127" s="163">
        <f t="shared" si="47"/>
        <v>6.969065696983634E-3</v>
      </c>
      <c r="Q127" s="163">
        <f t="shared" si="47"/>
        <v>-1.7650396846358718E-2</v>
      </c>
      <c r="R127" s="163">
        <f t="shared" si="47"/>
        <v>5.2550624342446728E-3</v>
      </c>
      <c r="S127" s="163">
        <f t="shared" si="47"/>
        <v>-1.0159990482940806E-3</v>
      </c>
      <c r="T127" s="163">
        <f t="shared" si="47"/>
        <v>4.0434243769342793E-3</v>
      </c>
      <c r="U127" s="163">
        <f t="shared" si="47"/>
        <v>5.7772447093851209E-3</v>
      </c>
      <c r="V127" s="163">
        <f t="shared" si="47"/>
        <v>3.4418625042229589E-3</v>
      </c>
      <c r="W127" s="163">
        <f t="shared" si="47"/>
        <v>9.7320025725149417E-3</v>
      </c>
      <c r="X127" s="163">
        <f t="shared" si="47"/>
        <v>7.3684227558257209E-3</v>
      </c>
      <c r="Y127" s="163">
        <f t="shared" si="47"/>
        <v>7.3660700941799995E-3</v>
      </c>
      <c r="Z127" s="163">
        <f t="shared" si="47"/>
        <v>1.0467756632622338E-2</v>
      </c>
      <c r="AA127" s="163">
        <f t="shared" si="47"/>
        <v>-1.2963696539280978E-3</v>
      </c>
      <c r="AB127" s="163">
        <f t="shared" si="47"/>
        <v>6.7859933781819759E-3</v>
      </c>
      <c r="AC127" s="163">
        <f t="shared" si="47"/>
        <v>2.7494283111318074E-2</v>
      </c>
      <c r="AD127" s="163">
        <f t="shared" si="47"/>
        <v>1.0065261255935321E-2</v>
      </c>
      <c r="AE127" s="163">
        <f t="shared" si="47"/>
        <v>1.035784803331663E-2</v>
      </c>
      <c r="AF127" s="163">
        <f t="shared" si="47"/>
        <v>1.6240626791125035E-2</v>
      </c>
      <c r="AG127" s="163">
        <f t="shared" si="47"/>
        <v>1.579855372944694E-3</v>
      </c>
      <c r="AH127" s="163">
        <f t="shared" ref="AH127:BH127" si="48">AH26/AH25-1</f>
        <v>1.1000152584930589E-2</v>
      </c>
      <c r="AI127" s="163">
        <f t="shared" si="48"/>
        <v>7.1736141528981889E-3</v>
      </c>
      <c r="AJ127" s="163">
        <f t="shared" si="48"/>
        <v>3.624437790969548E-3</v>
      </c>
      <c r="AK127" s="163">
        <f t="shared" si="48"/>
        <v>6.4497487211390148E-3</v>
      </c>
      <c r="AL127" s="163">
        <f t="shared" si="48"/>
        <v>1.0600222164034667E-2</v>
      </c>
      <c r="AM127" s="163">
        <f t="shared" si="48"/>
        <v>4.5427450638908518E-3</v>
      </c>
      <c r="AN127" s="163">
        <f t="shared" si="48"/>
        <v>8.7690884264619573E-3</v>
      </c>
      <c r="AO127" s="163">
        <f t="shared" si="48"/>
        <v>7.7307257141452368E-3</v>
      </c>
      <c r="AP127" s="163">
        <f t="shared" si="48"/>
        <v>9.2933273354969259E-3</v>
      </c>
      <c r="AQ127" s="163">
        <f t="shared" si="48"/>
        <v>3.6275607586941927E-3</v>
      </c>
      <c r="AR127" s="163">
        <f t="shared" si="48"/>
        <v>1.8433378703418546E-2</v>
      </c>
      <c r="AS127" s="163">
        <f t="shared" si="48"/>
        <v>3.2460755536662944E-3</v>
      </c>
      <c r="AT127" s="163">
        <f t="shared" si="48"/>
        <v>1.5413857432115652E-2</v>
      </c>
      <c r="AU127" s="163">
        <f t="shared" si="48"/>
        <v>8.2542559468976595E-3</v>
      </c>
      <c r="AV127" s="163">
        <f t="shared" si="48"/>
        <v>9.6557580415741473E-3</v>
      </c>
      <c r="AW127" s="163">
        <f t="shared" si="48"/>
        <v>3.894742453607547E-3</v>
      </c>
      <c r="AX127" s="163">
        <f t="shared" si="48"/>
        <v>4.3261850343367936E-3</v>
      </c>
      <c r="AY127" s="163">
        <f t="shared" si="48"/>
        <v>4.5271406129308023E-3</v>
      </c>
      <c r="AZ127" s="163">
        <f t="shared" si="48"/>
        <v>-5.6341941929716199E-4</v>
      </c>
      <c r="BA127" s="163">
        <f t="shared" si="48"/>
        <v>-6.3920406517081751E-4</v>
      </c>
      <c r="BB127" s="163">
        <f t="shared" si="48"/>
        <v>8.552309152055626E-3</v>
      </c>
      <c r="BC127" s="163">
        <f t="shared" si="48"/>
        <v>3.5863733189906988E-3</v>
      </c>
      <c r="BD127" s="163">
        <f t="shared" si="48"/>
        <v>6.1211031820589401E-3</v>
      </c>
      <c r="BE127" s="163">
        <f t="shared" si="48"/>
        <v>8.8580500606825208E-3</v>
      </c>
      <c r="BF127" s="163" t="e">
        <f t="shared" si="48"/>
        <v>#DIV/0!</v>
      </c>
      <c r="BG127" s="163">
        <f t="shared" si="48"/>
        <v>4.5010996177996532E-3</v>
      </c>
      <c r="BH127" s="163">
        <f t="shared" si="48"/>
        <v>5.8204106722283822E-3</v>
      </c>
    </row>
    <row r="128" spans="1:60" s="7" customFormat="1" hidden="1" x14ac:dyDescent="0.2">
      <c r="A128" s="138">
        <f t="shared" si="2"/>
        <v>37710</v>
      </c>
      <c r="B128" s="212">
        <f t="shared" ref="B128:AG128" si="49">B27/B26-1</f>
        <v>9.3820560681967535E-5</v>
      </c>
      <c r="C128" s="190">
        <f t="shared" si="49"/>
        <v>2.5230518868046836E-4</v>
      </c>
      <c r="D128" s="167">
        <f t="shared" si="49"/>
        <v>3.886110119713404E-3</v>
      </c>
      <c r="E128" s="167">
        <f t="shared" si="49"/>
        <v>-1.9747205722767669E-3</v>
      </c>
      <c r="F128" s="167">
        <f t="shared" si="49"/>
        <v>-7.6794267194724153E-4</v>
      </c>
      <c r="G128" s="167">
        <f t="shared" si="49"/>
        <v>-5.9131370200493638E-4</v>
      </c>
      <c r="H128" s="64">
        <f t="shared" si="49"/>
        <v>-4.2693804477712538E-3</v>
      </c>
      <c r="I128" s="192">
        <f t="shared" si="49"/>
        <v>-1.8456740641714653E-4</v>
      </c>
      <c r="J128" s="167">
        <f t="shared" si="49"/>
        <v>4.9600789936363743E-3</v>
      </c>
      <c r="K128" s="167">
        <f t="shared" si="49"/>
        <v>-1.2128190690616769E-3</v>
      </c>
      <c r="L128" s="167">
        <f t="shared" si="49"/>
        <v>3.5333910673673863E-3</v>
      </c>
      <c r="M128" s="167">
        <f t="shared" si="49"/>
        <v>6.1840442260758799E-3</v>
      </c>
      <c r="N128" s="167">
        <f t="shared" si="49"/>
        <v>3.2928031541736846E-3</v>
      </c>
      <c r="O128" s="167">
        <f t="shared" si="49"/>
        <v>6.0932457200872925E-3</v>
      </c>
      <c r="P128" s="167">
        <f t="shared" si="49"/>
        <v>5.2734584762474945E-3</v>
      </c>
      <c r="Q128" s="167">
        <f t="shared" si="49"/>
        <v>-4.5278472925397439E-3</v>
      </c>
      <c r="R128" s="167">
        <f t="shared" si="49"/>
        <v>1.2736463016256527E-2</v>
      </c>
      <c r="S128" s="167">
        <f t="shared" si="49"/>
        <v>1.1004347641826229E-2</v>
      </c>
      <c r="T128" s="167">
        <f t="shared" si="49"/>
        <v>4.722908013619298E-3</v>
      </c>
      <c r="U128" s="167">
        <f t="shared" si="49"/>
        <v>2.6721281880457415E-3</v>
      </c>
      <c r="V128" s="167">
        <f t="shared" si="49"/>
        <v>-9.6017170467321833E-4</v>
      </c>
      <c r="W128" s="167">
        <f t="shared" si="49"/>
        <v>-2.6358205589163131E-3</v>
      </c>
      <c r="X128" s="167">
        <f t="shared" si="49"/>
        <v>5.050376054056116E-3</v>
      </c>
      <c r="Y128" s="167">
        <f t="shared" si="49"/>
        <v>5.0957272611138471E-3</v>
      </c>
      <c r="Z128" s="167">
        <f t="shared" si="49"/>
        <v>-1.1384931062269343E-3</v>
      </c>
      <c r="AA128" s="167">
        <f t="shared" si="49"/>
        <v>1.7764197999569298E-2</v>
      </c>
      <c r="AB128" s="167">
        <f t="shared" si="49"/>
        <v>4.732569271092224E-3</v>
      </c>
      <c r="AC128" s="167">
        <f t="shared" si="49"/>
        <v>1.3116886124728833E-3</v>
      </c>
      <c r="AD128" s="167">
        <f t="shared" si="49"/>
        <v>4.4093512238616572E-3</v>
      </c>
      <c r="AE128" s="167">
        <f t="shared" si="49"/>
        <v>-1.9747205722767669E-3</v>
      </c>
      <c r="AF128" s="167">
        <f t="shared" si="49"/>
        <v>-1.2810325666584466E-2</v>
      </c>
      <c r="AG128" s="167">
        <f t="shared" si="49"/>
        <v>5.9440794744169967E-3</v>
      </c>
      <c r="AH128" s="167">
        <f t="shared" ref="AH128:BH128" si="50">AH27/AH26-1</f>
        <v>-1.5219705332913946E-3</v>
      </c>
      <c r="AI128" s="167">
        <f t="shared" si="50"/>
        <v>3.140088817266129E-4</v>
      </c>
      <c r="AJ128" s="167">
        <f t="shared" si="50"/>
        <v>4.3568089963812451E-3</v>
      </c>
      <c r="AK128" s="167">
        <f t="shared" si="50"/>
        <v>1.1881045194011008E-3</v>
      </c>
      <c r="AL128" s="167">
        <f t="shared" si="50"/>
        <v>-8.0643205006492025E-4</v>
      </c>
      <c r="AM128" s="167">
        <f t="shared" si="50"/>
        <v>4.6297962960895056E-3</v>
      </c>
      <c r="AN128" s="167">
        <f t="shared" si="50"/>
        <v>1.1036836083666568E-3</v>
      </c>
      <c r="AO128" s="167">
        <f t="shared" si="50"/>
        <v>2.2011815395472922E-4</v>
      </c>
      <c r="AP128" s="167">
        <f t="shared" si="50"/>
        <v>1.1607532888127103E-3</v>
      </c>
      <c r="AQ128" s="167">
        <f t="shared" si="50"/>
        <v>1.8312041048706318E-2</v>
      </c>
      <c r="AR128" s="167">
        <f t="shared" si="50"/>
        <v>3.2142981439076124E-4</v>
      </c>
      <c r="AS128" s="167">
        <f t="shared" si="50"/>
        <v>2.5625503728241572E-3</v>
      </c>
      <c r="AT128" s="64">
        <f t="shared" si="50"/>
        <v>-3.0608207972730672E-2</v>
      </c>
      <c r="AU128" s="64">
        <f t="shared" si="50"/>
        <v>2.0042310827186327E-3</v>
      </c>
      <c r="AV128" s="167">
        <f t="shared" si="50"/>
        <v>3.8491021895259436E-3</v>
      </c>
      <c r="AW128" s="167">
        <f t="shared" si="50"/>
        <v>-2.9954153625841862E-3</v>
      </c>
      <c r="AX128" s="167">
        <f t="shared" si="50"/>
        <v>-1.7664348850837674E-3</v>
      </c>
      <c r="AY128" s="167">
        <f t="shared" si="50"/>
        <v>1.9184959205471586E-3</v>
      </c>
      <c r="AZ128" s="167">
        <f t="shared" si="50"/>
        <v>1.1169195024467671E-2</v>
      </c>
      <c r="BA128" s="167">
        <f t="shared" si="50"/>
        <v>9.8000164926355104E-3</v>
      </c>
      <c r="BB128" s="167">
        <f t="shared" si="50"/>
        <v>1.8343791288095712E-3</v>
      </c>
      <c r="BC128" s="167">
        <f t="shared" si="50"/>
        <v>4.1307883912520271E-3</v>
      </c>
      <c r="BD128" s="167">
        <f t="shared" si="50"/>
        <v>3.6201137050402288E-3</v>
      </c>
      <c r="BE128" s="167">
        <f t="shared" si="50"/>
        <v>5.1425007159604519E-3</v>
      </c>
      <c r="BF128" s="167" t="e">
        <f t="shared" si="50"/>
        <v>#DIV/0!</v>
      </c>
      <c r="BG128" s="167">
        <f t="shared" si="50"/>
        <v>5.492501457889265E-3</v>
      </c>
      <c r="BH128" s="167">
        <f t="shared" si="50"/>
        <v>5.9245664522165065E-3</v>
      </c>
    </row>
    <row r="129" spans="1:60" s="7" customFormat="1" hidden="1" x14ac:dyDescent="0.2">
      <c r="A129" s="138">
        <f t="shared" si="2"/>
        <v>37802</v>
      </c>
      <c r="B129" s="19">
        <f t="shared" ref="B129:AG129" si="51">B28/B27-1</f>
        <v>7.27066012369737E-3</v>
      </c>
      <c r="C129" s="16">
        <f t="shared" si="51"/>
        <v>6.7343886064272773E-3</v>
      </c>
      <c r="D129" s="6">
        <f t="shared" si="51"/>
        <v>4.2345412335640376E-3</v>
      </c>
      <c r="E129" s="6">
        <f t="shared" si="51"/>
        <v>9.2348562141240098E-3</v>
      </c>
      <c r="F129" s="6">
        <f t="shared" si="51"/>
        <v>8.5045714782845394E-3</v>
      </c>
      <c r="G129" s="6">
        <f t="shared" si="51"/>
        <v>7.7756704683507039E-3</v>
      </c>
      <c r="H129" s="7">
        <f t="shared" si="51"/>
        <v>2.2208569564581504E-2</v>
      </c>
      <c r="I129" s="20">
        <f t="shared" si="51"/>
        <v>7.5235194359770663E-3</v>
      </c>
      <c r="J129" s="6">
        <f t="shared" si="51"/>
        <v>6.850989537699359E-3</v>
      </c>
      <c r="K129" s="6">
        <f t="shared" si="51"/>
        <v>8.1671768760316343E-3</v>
      </c>
      <c r="L129" s="6">
        <f t="shared" si="51"/>
        <v>-1.4283349436732817E-2</v>
      </c>
      <c r="M129" s="6">
        <f t="shared" si="51"/>
        <v>1.0424253204720735E-2</v>
      </c>
      <c r="N129" s="6">
        <f t="shared" si="51"/>
        <v>9.3563497988777833E-3</v>
      </c>
      <c r="O129" s="6">
        <f t="shared" si="51"/>
        <v>9.4692131710072402E-3</v>
      </c>
      <c r="P129" s="6">
        <f t="shared" si="51"/>
        <v>2.0043146368036169E-3</v>
      </c>
      <c r="Q129" s="6">
        <f t="shared" si="51"/>
        <v>1.2758481343578376E-2</v>
      </c>
      <c r="R129" s="6">
        <f t="shared" si="51"/>
        <v>-1.5038135147078524E-3</v>
      </c>
      <c r="S129" s="6">
        <f t="shared" si="51"/>
        <v>6.722426883569721E-3</v>
      </c>
      <c r="T129" s="6">
        <f t="shared" si="51"/>
        <v>7.467676275888957E-3</v>
      </c>
      <c r="U129" s="6">
        <f t="shared" si="51"/>
        <v>7.4003626916721021E-3</v>
      </c>
      <c r="V129" s="6">
        <f t="shared" si="51"/>
        <v>1.5731117582896914E-2</v>
      </c>
      <c r="W129" s="6">
        <f t="shared" si="51"/>
        <v>1.2440767476128656E-2</v>
      </c>
      <c r="X129" s="6">
        <f t="shared" si="51"/>
        <v>3.5428281865039768E-3</v>
      </c>
      <c r="Y129" s="6">
        <f t="shared" si="51"/>
        <v>-2.200461118012087E-3</v>
      </c>
      <c r="Z129" s="6">
        <f t="shared" si="51"/>
        <v>-9.1778517402008042E-4</v>
      </c>
      <c r="AA129" s="6">
        <f t="shared" si="51"/>
        <v>-5.410242777851404E-3</v>
      </c>
      <c r="AB129" s="6">
        <f t="shared" si="51"/>
        <v>7.992334387874056E-3</v>
      </c>
      <c r="AC129" s="6">
        <f t="shared" si="51"/>
        <v>-1.5889175645580234E-2</v>
      </c>
      <c r="AD129" s="6">
        <f t="shared" si="51"/>
        <v>-7.2922602290136362E-3</v>
      </c>
      <c r="AE129" s="6">
        <f t="shared" si="51"/>
        <v>9.2348562141240098E-3</v>
      </c>
      <c r="AF129" s="6">
        <f t="shared" si="51"/>
        <v>1.2373010537908513E-2</v>
      </c>
      <c r="AG129" s="6">
        <f t="shared" si="51"/>
        <v>1.497842251194248E-2</v>
      </c>
      <c r="AH129" s="6">
        <f t="shared" ref="AH129:BH129" si="52">AH28/AH27-1</f>
        <v>7.8427585691103197E-3</v>
      </c>
      <c r="AI129" s="6">
        <f t="shared" si="52"/>
        <v>9.9456135291271508E-3</v>
      </c>
      <c r="AJ129" s="6">
        <f t="shared" si="52"/>
        <v>4.9408307177818411E-3</v>
      </c>
      <c r="AK129" s="6">
        <f t="shared" si="52"/>
        <v>1.0006984852422462E-2</v>
      </c>
      <c r="AL129" s="6">
        <f t="shared" si="52"/>
        <v>1.2712629631569161E-2</v>
      </c>
      <c r="AM129" s="6">
        <f t="shared" si="52"/>
        <v>3.9559926765586617E-4</v>
      </c>
      <c r="AN129" s="6">
        <f t="shared" si="52"/>
        <v>6.7386148495784948E-3</v>
      </c>
      <c r="AO129" s="6">
        <f t="shared" si="52"/>
        <v>2.9359428873561022E-3</v>
      </c>
      <c r="AP129" s="6">
        <f t="shared" si="52"/>
        <v>8.2978777220836797E-3</v>
      </c>
      <c r="AQ129" s="6">
        <f t="shared" si="52"/>
        <v>-6.223227486085503E-3</v>
      </c>
      <c r="AR129" s="6">
        <f t="shared" si="52"/>
        <v>3.2245073353291298E-2</v>
      </c>
      <c r="AS129" s="6">
        <f t="shared" si="52"/>
        <v>-4.4188757768657272E-3</v>
      </c>
      <c r="AT129" s="7">
        <f t="shared" si="52"/>
        <v>3.2424366722107134E-2</v>
      </c>
      <c r="AU129" s="7">
        <f t="shared" si="52"/>
        <v>8.8372265620535462E-3</v>
      </c>
      <c r="AV129" s="6">
        <f t="shared" si="52"/>
        <v>4.4286841753871098E-3</v>
      </c>
      <c r="AW129" s="6">
        <f t="shared" si="52"/>
        <v>3.3708125282063683E-3</v>
      </c>
      <c r="AX129" s="6">
        <f t="shared" si="52"/>
        <v>1.3848227802174762E-2</v>
      </c>
      <c r="AY129" s="6">
        <f t="shared" si="52"/>
        <v>9.6569716666750072E-3</v>
      </c>
      <c r="AZ129" s="6">
        <f t="shared" si="52"/>
        <v>-1.651265027200699E-3</v>
      </c>
      <c r="BA129" s="6">
        <f t="shared" si="52"/>
        <v>3.0666500027876076E-4</v>
      </c>
      <c r="BB129" s="6">
        <f t="shared" si="52"/>
        <v>1.3202028320324244E-2</v>
      </c>
      <c r="BC129" s="6">
        <f t="shared" si="52"/>
        <v>1.0410965689903851E-2</v>
      </c>
      <c r="BD129" s="6">
        <f t="shared" si="52"/>
        <v>8.0494583189589797E-3</v>
      </c>
      <c r="BE129" s="6">
        <f t="shared" si="52"/>
        <v>3.5918719850518421E-3</v>
      </c>
      <c r="BF129" s="6" t="e">
        <f t="shared" si="52"/>
        <v>#DIV/0!</v>
      </c>
      <c r="BG129" s="6">
        <f t="shared" si="52"/>
        <v>7.3518625463349085E-3</v>
      </c>
      <c r="BH129" s="6">
        <f t="shared" si="52"/>
        <v>5.4393750532717444E-3</v>
      </c>
    </row>
    <row r="130" spans="1:60" s="7" customFormat="1" hidden="1" x14ac:dyDescent="0.2">
      <c r="A130" s="138">
        <f t="shared" si="2"/>
        <v>37894</v>
      </c>
      <c r="B130" s="19">
        <f t="shared" ref="B130:AG130" si="53">B29/B28-1</f>
        <v>7.2101429752089441E-3</v>
      </c>
      <c r="C130" s="16">
        <f t="shared" si="53"/>
        <v>6.9963860464534733E-3</v>
      </c>
      <c r="D130" s="6">
        <f t="shared" si="53"/>
        <v>5.7544436749283889E-3</v>
      </c>
      <c r="E130" s="6">
        <f t="shared" si="53"/>
        <v>6.3750743829056322E-3</v>
      </c>
      <c r="F130" s="6">
        <f t="shared" si="53"/>
        <v>8.1587665769309314E-3</v>
      </c>
      <c r="G130" s="6">
        <f t="shared" si="53"/>
        <v>7.8507915591707889E-3</v>
      </c>
      <c r="H130" s="7">
        <f t="shared" si="53"/>
        <v>1.8067618529283624E-2</v>
      </c>
      <c r="I130" s="20">
        <f t="shared" si="53"/>
        <v>7.2112685466807491E-3</v>
      </c>
      <c r="J130" s="6">
        <f t="shared" si="53"/>
        <v>8.6871339898830779E-3</v>
      </c>
      <c r="K130" s="6">
        <f t="shared" si="53"/>
        <v>7.9210055721492534E-3</v>
      </c>
      <c r="L130" s="6">
        <f t="shared" si="53"/>
        <v>6.111682190871548E-2</v>
      </c>
      <c r="M130" s="6">
        <f t="shared" si="53"/>
        <v>6.2444931903020695E-3</v>
      </c>
      <c r="N130" s="6">
        <f t="shared" si="53"/>
        <v>1.1536978178856572E-3</v>
      </c>
      <c r="O130" s="6">
        <f t="shared" si="53"/>
        <v>8.3585940383692492E-3</v>
      </c>
      <c r="P130" s="6">
        <f t="shared" si="53"/>
        <v>7.554501229744659E-3</v>
      </c>
      <c r="Q130" s="6">
        <f t="shared" si="53"/>
        <v>6.3509632837965846E-4</v>
      </c>
      <c r="R130" s="6">
        <f t="shared" si="53"/>
        <v>7.6092172517232548E-3</v>
      </c>
      <c r="S130" s="6">
        <f t="shared" si="53"/>
        <v>2.4887104391064785E-3</v>
      </c>
      <c r="T130" s="6">
        <f t="shared" si="53"/>
        <v>4.2964729318439865E-3</v>
      </c>
      <c r="U130" s="6">
        <f t="shared" si="53"/>
        <v>5.7538258424603139E-3</v>
      </c>
      <c r="V130" s="6">
        <f t="shared" si="53"/>
        <v>3.4913833296863483E-3</v>
      </c>
      <c r="W130" s="6">
        <f t="shared" si="53"/>
        <v>4.3962202896610236E-3</v>
      </c>
      <c r="X130" s="6">
        <f t="shared" si="53"/>
        <v>9.6050157501070821E-3</v>
      </c>
      <c r="Y130" s="6">
        <f t="shared" si="53"/>
        <v>1.0213411035887132E-2</v>
      </c>
      <c r="Z130" s="6">
        <f t="shared" si="53"/>
        <v>9.9090110955770694E-3</v>
      </c>
      <c r="AA130" s="6">
        <f t="shared" si="53"/>
        <v>1.098569748259326E-2</v>
      </c>
      <c r="AB130" s="6">
        <f t="shared" si="53"/>
        <v>6.9396548523257273E-3</v>
      </c>
      <c r="AC130" s="6">
        <f t="shared" si="53"/>
        <v>-8.4692190367740006E-3</v>
      </c>
      <c r="AD130" s="6">
        <f t="shared" si="53"/>
        <v>1.3358066578826211E-2</v>
      </c>
      <c r="AE130" s="6">
        <f t="shared" si="53"/>
        <v>6.3750743829056322E-3</v>
      </c>
      <c r="AF130" s="6">
        <f t="shared" si="53"/>
        <v>-1.7187677743790708E-3</v>
      </c>
      <c r="AG130" s="6">
        <f t="shared" si="53"/>
        <v>6.1210881860473965E-3</v>
      </c>
      <c r="AH130" s="6">
        <f t="shared" ref="AH130:BH130" si="54">AH29/AH28-1</f>
        <v>7.3457151246936192E-3</v>
      </c>
      <c r="AI130" s="6">
        <f t="shared" si="54"/>
        <v>4.8298622110864997E-3</v>
      </c>
      <c r="AJ130" s="6">
        <f t="shared" si="54"/>
        <v>1.1909115203873277E-2</v>
      </c>
      <c r="AK130" s="6">
        <f t="shared" si="54"/>
        <v>3.6928943397838143E-3</v>
      </c>
      <c r="AL130" s="6">
        <f t="shared" si="54"/>
        <v>4.7905731967907705E-3</v>
      </c>
      <c r="AM130" s="6">
        <f t="shared" si="54"/>
        <v>1.2245762914633307E-2</v>
      </c>
      <c r="AN130" s="6">
        <f t="shared" si="54"/>
        <v>7.5152386785126701E-3</v>
      </c>
      <c r="AO130" s="6">
        <f t="shared" si="54"/>
        <v>3.6299528390908442E-3</v>
      </c>
      <c r="AP130" s="6">
        <f t="shared" si="54"/>
        <v>9.1400179672400661E-3</v>
      </c>
      <c r="AQ130" s="6">
        <f t="shared" si="54"/>
        <v>1.1252284037399196E-2</v>
      </c>
      <c r="AR130" s="6">
        <f t="shared" si="54"/>
        <v>-2.3123189669992272E-2</v>
      </c>
      <c r="AS130" s="6">
        <f t="shared" si="54"/>
        <v>9.5511491180522157E-3</v>
      </c>
      <c r="AT130" s="7">
        <f t="shared" si="54"/>
        <v>1.8861609064634965E-2</v>
      </c>
      <c r="AU130" s="7">
        <f t="shared" si="54"/>
        <v>6.8421513357852515E-3</v>
      </c>
      <c r="AV130" s="6">
        <f t="shared" si="54"/>
        <v>6.2229408595448898E-3</v>
      </c>
      <c r="AW130" s="6">
        <f t="shared" si="54"/>
        <v>1.1938705304575636E-2</v>
      </c>
      <c r="AX130" s="6">
        <f t="shared" si="54"/>
        <v>1.0421466250004174E-2</v>
      </c>
      <c r="AY130" s="6">
        <f t="shared" si="54"/>
        <v>1.700534309403845E-2</v>
      </c>
      <c r="AZ130" s="6">
        <f t="shared" si="54"/>
        <v>1.2585253860312839E-2</v>
      </c>
      <c r="BA130" s="6">
        <f t="shared" si="54"/>
        <v>3.4056620031563956E-3</v>
      </c>
      <c r="BB130" s="6">
        <f t="shared" si="54"/>
        <v>8.3200774927987275E-3</v>
      </c>
      <c r="BC130" s="6">
        <f t="shared" si="54"/>
        <v>1.1101944078979686E-2</v>
      </c>
      <c r="BD130" s="6">
        <f t="shared" si="54"/>
        <v>-7.0705214431520114E-3</v>
      </c>
      <c r="BE130" s="6">
        <f t="shared" si="54"/>
        <v>1.1233719877718595E-2</v>
      </c>
      <c r="BF130" s="6" t="e">
        <f t="shared" si="54"/>
        <v>#DIV/0!</v>
      </c>
      <c r="BG130" s="6">
        <f t="shared" si="54"/>
        <v>7.5496655610840513E-3</v>
      </c>
      <c r="BH130" s="6">
        <f t="shared" si="54"/>
        <v>7.6659004340988712E-3</v>
      </c>
    </row>
    <row r="131" spans="1:60" s="7" customFormat="1" ht="12" hidden="1" thickBot="1" x14ac:dyDescent="0.25">
      <c r="A131" s="139">
        <f t="shared" si="2"/>
        <v>37985</v>
      </c>
      <c r="B131" s="17">
        <f t="shared" ref="B131:AG131" si="55">B30/B29-1</f>
        <v>4.6853215249169633E-3</v>
      </c>
      <c r="C131" s="14">
        <f t="shared" si="55"/>
        <v>5.4760440609264993E-3</v>
      </c>
      <c r="D131" s="22">
        <f t="shared" si="55"/>
        <v>8.8741275509707229E-3</v>
      </c>
      <c r="E131" s="22">
        <f t="shared" si="55"/>
        <v>5.3836041544979008E-3</v>
      </c>
      <c r="F131" s="22">
        <f t="shared" si="55"/>
        <v>3.5227297847066907E-3</v>
      </c>
      <c r="G131" s="22">
        <f t="shared" si="55"/>
        <v>4.6273288392184586E-3</v>
      </c>
      <c r="H131" s="22">
        <f t="shared" si="55"/>
        <v>-2.1471338174510746E-2</v>
      </c>
      <c r="I131" s="23">
        <f t="shared" si="55"/>
        <v>5.3737344115194485E-3</v>
      </c>
      <c r="J131" s="22">
        <f t="shared" si="55"/>
        <v>-1.1598488359231274E-3</v>
      </c>
      <c r="K131" s="22">
        <f t="shared" si="55"/>
        <v>5.6579229101918482E-3</v>
      </c>
      <c r="L131" s="22">
        <f t="shared" si="55"/>
        <v>-1.9190973599647054E-2</v>
      </c>
      <c r="M131" s="22">
        <f t="shared" si="55"/>
        <v>1.1119273295259857E-2</v>
      </c>
      <c r="N131" s="22">
        <f t="shared" si="55"/>
        <v>9.6926460263193626E-3</v>
      </c>
      <c r="O131" s="22">
        <f t="shared" si="55"/>
        <v>8.6214810660758534E-3</v>
      </c>
      <c r="P131" s="22">
        <f t="shared" si="55"/>
        <v>9.1684491778267763E-3</v>
      </c>
      <c r="Q131" s="22">
        <f t="shared" si="55"/>
        <v>8.5564963362088076E-3</v>
      </c>
      <c r="R131" s="22">
        <f t="shared" si="55"/>
        <v>9.3573828959874206E-3</v>
      </c>
      <c r="S131" s="22">
        <f t="shared" si="55"/>
        <v>4.7505863550816319E-3</v>
      </c>
      <c r="T131" s="22">
        <f t="shared" si="55"/>
        <v>8.9743630653773554E-3</v>
      </c>
      <c r="U131" s="22">
        <f t="shared" si="55"/>
        <v>6.5121348648724542E-3</v>
      </c>
      <c r="V131" s="22">
        <f t="shared" si="55"/>
        <v>5.0489573183156722E-3</v>
      </c>
      <c r="W131" s="22">
        <f t="shared" si="55"/>
        <v>7.786658041168959E-3</v>
      </c>
      <c r="X131" s="22">
        <f t="shared" si="55"/>
        <v>9.9400240276956708E-3</v>
      </c>
      <c r="Y131" s="22">
        <f t="shared" si="55"/>
        <v>1.0620593879741236E-2</v>
      </c>
      <c r="Z131" s="22">
        <f t="shared" si="55"/>
        <v>8.099447635655066E-3</v>
      </c>
      <c r="AA131" s="22">
        <f t="shared" si="55"/>
        <v>1.5786452712271304E-2</v>
      </c>
      <c r="AB131" s="22">
        <f t="shared" si="55"/>
        <v>8.5143478025226926E-3</v>
      </c>
      <c r="AC131" s="22">
        <f t="shared" si="55"/>
        <v>3.6560872362831898E-3</v>
      </c>
      <c r="AD131" s="22">
        <f t="shared" si="55"/>
        <v>7.7839788530911225E-3</v>
      </c>
      <c r="AE131" s="22">
        <f t="shared" si="55"/>
        <v>5.3836041544979008E-3</v>
      </c>
      <c r="AF131" s="22">
        <f t="shared" si="55"/>
        <v>1.0069421920342103E-2</v>
      </c>
      <c r="AG131" s="22">
        <f t="shared" si="55"/>
        <v>1.6045284220479239E-2</v>
      </c>
      <c r="AH131" s="22">
        <f t="shared" ref="AH131:BH131" si="56">AH30/AH29-1</f>
        <v>2.8258494948951718E-3</v>
      </c>
      <c r="AI131" s="22">
        <f t="shared" si="56"/>
        <v>7.1065931630187595E-3</v>
      </c>
      <c r="AJ131" s="22">
        <f t="shared" si="56"/>
        <v>8.632885265908774E-3</v>
      </c>
      <c r="AK131" s="22">
        <f t="shared" si="56"/>
        <v>6.8391551573392384E-3</v>
      </c>
      <c r="AL131" s="22">
        <f t="shared" si="56"/>
        <v>7.9239028260089661E-3</v>
      </c>
      <c r="AM131" s="22">
        <f t="shared" si="56"/>
        <v>5.3879343684088976E-3</v>
      </c>
      <c r="AN131" s="22">
        <f t="shared" si="56"/>
        <v>3.3900317801476287E-3</v>
      </c>
      <c r="AO131" s="22">
        <f t="shared" si="56"/>
        <v>2.1623737906764084E-3</v>
      </c>
      <c r="AP131" s="22">
        <f t="shared" si="56"/>
        <v>4.0990169998016412E-3</v>
      </c>
      <c r="AQ131" s="22">
        <f t="shared" si="56"/>
        <v>-1.0367552276034142E-2</v>
      </c>
      <c r="AR131" s="22">
        <f t="shared" si="56"/>
        <v>2.9740854244050707E-2</v>
      </c>
      <c r="AS131" s="22">
        <f t="shared" si="56"/>
        <v>4.6100058288258694E-3</v>
      </c>
      <c r="AT131" s="22">
        <f t="shared" si="56"/>
        <v>5.1805610533262048E-3</v>
      </c>
      <c r="AU131" s="22">
        <f t="shared" si="56"/>
        <v>7.0891977504214942E-3</v>
      </c>
      <c r="AV131" s="22">
        <f t="shared" si="56"/>
        <v>9.0669016407369796E-3</v>
      </c>
      <c r="AW131" s="22">
        <f t="shared" si="56"/>
        <v>5.8399696100439602E-3</v>
      </c>
      <c r="AX131" s="22">
        <f t="shared" si="56"/>
        <v>1.4435543045139276E-3</v>
      </c>
      <c r="AY131" s="22">
        <f t="shared" si="56"/>
        <v>-8.7069969014746951E-3</v>
      </c>
      <c r="AZ131" s="22">
        <f t="shared" si="56"/>
        <v>-4.9141338662150869E-4</v>
      </c>
      <c r="BA131" s="22">
        <f t="shared" si="56"/>
        <v>3.6655060395662797E-3</v>
      </c>
      <c r="BB131" s="22">
        <f t="shared" si="56"/>
        <v>-1.563460847439524E-3</v>
      </c>
      <c r="BC131" s="22">
        <f t="shared" si="56"/>
        <v>-1.6639768955687417E-3</v>
      </c>
      <c r="BD131" s="22">
        <f t="shared" si="56"/>
        <v>5.7653538646331715E-3</v>
      </c>
      <c r="BE131" s="22">
        <f t="shared" si="56"/>
        <v>4.4344985421962413E-3</v>
      </c>
      <c r="BF131" s="22" t="e">
        <f t="shared" si="56"/>
        <v>#DIV/0!</v>
      </c>
      <c r="BG131" s="22">
        <f t="shared" si="56"/>
        <v>-1.0471385669469369E-3</v>
      </c>
      <c r="BH131" s="22">
        <f t="shared" si="56"/>
        <v>1.2496337621161757E-3</v>
      </c>
    </row>
    <row r="132" spans="1:60" s="7" customFormat="1" hidden="1" x14ac:dyDescent="0.2">
      <c r="A132" s="140">
        <f t="shared" si="2"/>
        <v>38076</v>
      </c>
      <c r="B132" s="18">
        <f t="shared" ref="B132:AG132" si="57">B31/B30-1</f>
        <v>6.2617610831556814E-3</v>
      </c>
      <c r="C132" s="15">
        <f t="shared" si="57"/>
        <v>5.929673563970006E-3</v>
      </c>
      <c r="D132" s="5">
        <f t="shared" si="57"/>
        <v>1.1729303825243509E-2</v>
      </c>
      <c r="E132" s="5">
        <f t="shared" si="57"/>
        <v>1.7833236099801031E-2</v>
      </c>
      <c r="F132" s="5">
        <f t="shared" si="57"/>
        <v>3.6561136232278191E-3</v>
      </c>
      <c r="G132" s="5">
        <f t="shared" si="57"/>
        <v>3.0377285290150713E-3</v>
      </c>
      <c r="H132" s="5">
        <f t="shared" si="57"/>
        <v>1.8343380611099969E-2</v>
      </c>
      <c r="I132" s="83">
        <f t="shared" si="57"/>
        <v>5.9388281088146311E-3</v>
      </c>
      <c r="J132" s="5">
        <f t="shared" si="57"/>
        <v>1.0688938901686651E-2</v>
      </c>
      <c r="K132" s="5">
        <f t="shared" si="57"/>
        <v>1.9821362261518427E-3</v>
      </c>
      <c r="L132" s="5">
        <f t="shared" si="57"/>
        <v>6.2262149811466827E-2</v>
      </c>
      <c r="M132" s="5">
        <f t="shared" si="57"/>
        <v>-8.9159334756405695E-4</v>
      </c>
      <c r="N132" s="5">
        <f t="shared" si="57"/>
        <v>1.1014079775210295E-2</v>
      </c>
      <c r="O132" s="5">
        <f t="shared" si="57"/>
        <v>1.3453663829411822E-2</v>
      </c>
      <c r="P132" s="5">
        <f t="shared" si="57"/>
        <v>7.2031607103504314E-3</v>
      </c>
      <c r="Q132" s="5">
        <f t="shared" si="57"/>
        <v>-1.0004198099331618E-2</v>
      </c>
      <c r="R132" s="5">
        <f t="shared" si="57"/>
        <v>3.7208321023449731E-3</v>
      </c>
      <c r="S132" s="5">
        <f t="shared" si="57"/>
        <v>8.4572832496931927E-3</v>
      </c>
      <c r="T132" s="5">
        <f t="shared" si="57"/>
        <v>1.1568725926425882E-2</v>
      </c>
      <c r="U132" s="5">
        <f t="shared" si="57"/>
        <v>8.5716653188927516E-3</v>
      </c>
      <c r="V132" s="5">
        <f t="shared" si="57"/>
        <v>1.3115276574005241E-2</v>
      </c>
      <c r="W132" s="5">
        <f t="shared" si="57"/>
        <v>1.5788237465213628E-2</v>
      </c>
      <c r="X132" s="5">
        <f t="shared" si="57"/>
        <v>6.3303149974542894E-3</v>
      </c>
      <c r="Y132" s="5">
        <f t="shared" si="57"/>
        <v>8.7421094515316433E-3</v>
      </c>
      <c r="Z132" s="5">
        <f t="shared" si="57"/>
        <v>3.3703331034433681E-3</v>
      </c>
      <c r="AA132" s="5">
        <f t="shared" si="57"/>
        <v>1.3174606132987154E-2</v>
      </c>
      <c r="AB132" s="5">
        <f t="shared" si="57"/>
        <v>1.4252946979066206E-2</v>
      </c>
      <c r="AC132" s="5">
        <f t="shared" si="57"/>
        <v>3.7778565430969691E-2</v>
      </c>
      <c r="AD132" s="5">
        <f t="shared" si="57"/>
        <v>1.1721941454911455E-2</v>
      </c>
      <c r="AE132" s="5">
        <f t="shared" si="57"/>
        <v>1.7833236099801031E-2</v>
      </c>
      <c r="AF132" s="5">
        <f t="shared" si="57"/>
        <v>1.7814480108633068E-2</v>
      </c>
      <c r="AG132" s="5">
        <f t="shared" si="57"/>
        <v>8.262497723619644E-3</v>
      </c>
      <c r="AH132" s="5">
        <f t="shared" ref="AH132:BH132" si="58">AH31/AH30-1</f>
        <v>1.9470421911800706E-2</v>
      </c>
      <c r="AI132" s="5">
        <f t="shared" si="58"/>
        <v>6.5289045451688565E-3</v>
      </c>
      <c r="AJ132" s="5">
        <f t="shared" si="58"/>
        <v>1.5234494688029177E-2</v>
      </c>
      <c r="AK132" s="5">
        <f t="shared" si="58"/>
        <v>6.0103135387123974E-3</v>
      </c>
      <c r="AL132" s="5">
        <f t="shared" si="58"/>
        <v>5.037412074748282E-3</v>
      </c>
      <c r="AM132" s="5">
        <f t="shared" si="58"/>
        <v>5.5428845459473131E-3</v>
      </c>
      <c r="AN132" s="5">
        <f t="shared" si="58"/>
        <v>7.4790422090380559E-3</v>
      </c>
      <c r="AO132" s="5">
        <f t="shared" si="58"/>
        <v>1.0167996437087101E-2</v>
      </c>
      <c r="AP132" s="5">
        <f t="shared" si="58"/>
        <v>6.6094322857073173E-3</v>
      </c>
      <c r="AQ132" s="5">
        <f t="shared" si="58"/>
        <v>1.2581726927397785E-2</v>
      </c>
      <c r="AR132" s="5">
        <f t="shared" si="58"/>
        <v>9.5538822739196227E-3</v>
      </c>
      <c r="AS132" s="5">
        <f t="shared" si="58"/>
        <v>9.8365474384791707E-3</v>
      </c>
      <c r="AT132" s="5">
        <f t="shared" si="58"/>
        <v>-1.5859248142224613E-2</v>
      </c>
      <c r="AU132" s="5">
        <f t="shared" si="58"/>
        <v>8.6765983418040094E-3</v>
      </c>
      <c r="AV132" s="5">
        <f t="shared" si="58"/>
        <v>-2.4073180585721943E-3</v>
      </c>
      <c r="AW132" s="5">
        <f t="shared" si="58"/>
        <v>-3.0609554357934332E-3</v>
      </c>
      <c r="AX132" s="5">
        <f t="shared" si="58"/>
        <v>-9.2704656626280135E-3</v>
      </c>
      <c r="AY132" s="5">
        <f t="shared" si="58"/>
        <v>9.7896872427478687E-3</v>
      </c>
      <c r="AZ132" s="5">
        <f t="shared" si="58"/>
        <v>6.4899828033275764E-3</v>
      </c>
      <c r="BA132" s="5">
        <f t="shared" si="58"/>
        <v>1.3631717086866502E-2</v>
      </c>
      <c r="BB132" s="5">
        <f t="shared" si="58"/>
        <v>1.0226820640469647E-2</v>
      </c>
      <c r="BC132" s="5">
        <f t="shared" si="58"/>
        <v>1.4186428261721451E-2</v>
      </c>
      <c r="BD132" s="5">
        <f t="shared" si="58"/>
        <v>6.9057220413415443E-3</v>
      </c>
      <c r="BE132" s="5">
        <f t="shared" si="58"/>
        <v>7.7238957394041297E-3</v>
      </c>
      <c r="BF132" s="5" t="e">
        <f t="shared" si="58"/>
        <v>#DIV/0!</v>
      </c>
      <c r="BG132" s="5">
        <f t="shared" si="58"/>
        <v>9.4146458735213656E-3</v>
      </c>
      <c r="BH132" s="5">
        <f t="shared" si="58"/>
        <v>8.4512363697308857E-3</v>
      </c>
    </row>
    <row r="133" spans="1:60" s="7" customFormat="1" hidden="1" x14ac:dyDescent="0.2">
      <c r="A133" s="138">
        <f t="shared" si="2"/>
        <v>38168</v>
      </c>
      <c r="B133" s="19">
        <f t="shared" ref="B133:AG133" si="59">B32/B31-1</f>
        <v>5.6765174817965391E-3</v>
      </c>
      <c r="C133" s="16">
        <f t="shared" si="59"/>
        <v>5.8577809789037705E-3</v>
      </c>
      <c r="D133" s="6">
        <f t="shared" si="59"/>
        <v>4.2065053149209497E-3</v>
      </c>
      <c r="E133" s="6">
        <f t="shared" si="59"/>
        <v>5.7195326743642028E-6</v>
      </c>
      <c r="F133" s="6">
        <f t="shared" si="59"/>
        <v>7.188319977654789E-3</v>
      </c>
      <c r="G133" s="6">
        <f t="shared" si="59"/>
        <v>7.5086596957618656E-3</v>
      </c>
      <c r="H133" s="7">
        <f t="shared" si="59"/>
        <v>-9.1508056060951581E-5</v>
      </c>
      <c r="I133" s="20">
        <f t="shared" si="59"/>
        <v>6.1148478883286117E-3</v>
      </c>
      <c r="J133" s="6">
        <f t="shared" si="59"/>
        <v>2.2179067483090176E-3</v>
      </c>
      <c r="K133" s="6">
        <f t="shared" si="59"/>
        <v>8.4217439269651528E-3</v>
      </c>
      <c r="L133" s="6">
        <f t="shared" si="59"/>
        <v>1.5081704875514745E-2</v>
      </c>
      <c r="M133" s="6">
        <f t="shared" si="59"/>
        <v>1.6420541088691731E-2</v>
      </c>
      <c r="N133" s="6">
        <f t="shared" si="59"/>
        <v>4.968831463977752E-3</v>
      </c>
      <c r="O133" s="6">
        <f t="shared" si="59"/>
        <v>7.7207765109994497E-3</v>
      </c>
      <c r="P133" s="6">
        <f t="shared" si="59"/>
        <v>6.1825883420671968E-3</v>
      </c>
      <c r="Q133" s="6">
        <f t="shared" si="59"/>
        <v>4.4483060881939318E-2</v>
      </c>
      <c r="R133" s="6">
        <f t="shared" si="59"/>
        <v>3.102850566846227E-3</v>
      </c>
      <c r="S133" s="6">
        <f t="shared" si="59"/>
        <v>2.6529424174346339E-3</v>
      </c>
      <c r="T133" s="6">
        <f t="shared" si="59"/>
        <v>8.6521284741383209E-3</v>
      </c>
      <c r="U133" s="6">
        <f t="shared" si="59"/>
        <v>1.063810694076528E-2</v>
      </c>
      <c r="V133" s="6">
        <f t="shared" si="59"/>
        <v>-9.1204148518956307E-3</v>
      </c>
      <c r="W133" s="6">
        <f t="shared" si="59"/>
        <v>5.0403809606589522E-3</v>
      </c>
      <c r="X133" s="6">
        <f t="shared" si="59"/>
        <v>9.339337340242615E-3</v>
      </c>
      <c r="Y133" s="6">
        <f t="shared" si="59"/>
        <v>-3.6086893642539586E-3</v>
      </c>
      <c r="Z133" s="6">
        <f t="shared" si="59"/>
        <v>-1.7262649572911126E-3</v>
      </c>
      <c r="AA133" s="6">
        <f t="shared" si="59"/>
        <v>-7.0927910887059742E-3</v>
      </c>
      <c r="AB133" s="6">
        <f t="shared" si="59"/>
        <v>3.5057389018775531E-3</v>
      </c>
      <c r="AC133" s="6">
        <f t="shared" si="59"/>
        <v>1.6725135545316849E-3</v>
      </c>
      <c r="AD133" s="6">
        <f t="shared" si="59"/>
        <v>-3.1965291222045833E-3</v>
      </c>
      <c r="AE133" s="6">
        <f t="shared" si="59"/>
        <v>5.7195326743642028E-6</v>
      </c>
      <c r="AF133" s="6">
        <f t="shared" si="59"/>
        <v>-1.2332151221528753E-2</v>
      </c>
      <c r="AG133" s="6">
        <f t="shared" si="59"/>
        <v>-3.3785713026291964E-3</v>
      </c>
      <c r="AH133" s="6">
        <f t="shared" ref="AH133:BH133" si="60">AH32/AH31-1</f>
        <v>2.5993062935554256E-3</v>
      </c>
      <c r="AI133" s="6">
        <f t="shared" si="60"/>
        <v>8.5940340629073741E-3</v>
      </c>
      <c r="AJ133" s="6">
        <f t="shared" si="60"/>
        <v>6.758833001091924E-3</v>
      </c>
      <c r="AK133" s="6">
        <f t="shared" si="60"/>
        <v>6.7244134434061298E-3</v>
      </c>
      <c r="AL133" s="6">
        <f t="shared" si="60"/>
        <v>1.1598436469160811E-2</v>
      </c>
      <c r="AM133" s="6">
        <f t="shared" si="60"/>
        <v>6.0387575666012161E-3</v>
      </c>
      <c r="AN133" s="6">
        <f t="shared" si="60"/>
        <v>1.0041837974857026E-2</v>
      </c>
      <c r="AO133" s="6">
        <f t="shared" si="60"/>
        <v>8.717678324410949E-3</v>
      </c>
      <c r="AP133" s="6">
        <f t="shared" si="60"/>
        <v>1.0747104419387643E-2</v>
      </c>
      <c r="AQ133" s="6">
        <f t="shared" si="60"/>
        <v>2.941507382927977E-3</v>
      </c>
      <c r="AR133" s="6">
        <f t="shared" si="60"/>
        <v>-9.4092946870958372E-3</v>
      </c>
      <c r="AS133" s="6">
        <f t="shared" si="60"/>
        <v>-1.7539086649139612E-2</v>
      </c>
      <c r="AT133" s="7">
        <f t="shared" si="60"/>
        <v>2.3719553887812994E-2</v>
      </c>
      <c r="AU133" s="7">
        <f t="shared" si="60"/>
        <v>1.2684106483428881E-2</v>
      </c>
      <c r="AV133" s="6">
        <f t="shared" si="60"/>
        <v>1.4697322933701074E-2</v>
      </c>
      <c r="AW133" s="6">
        <f t="shared" si="60"/>
        <v>1.6743997550265233E-2</v>
      </c>
      <c r="AX133" s="6">
        <f t="shared" si="60"/>
        <v>-3.1104849762694231E-3</v>
      </c>
      <c r="AY133" s="6">
        <f t="shared" si="60"/>
        <v>4.933863317414966E-3</v>
      </c>
      <c r="AZ133" s="6">
        <f t="shared" si="60"/>
        <v>1.3193273435592179E-3</v>
      </c>
      <c r="BA133" s="6">
        <f t="shared" si="60"/>
        <v>-1.4601662422696338E-3</v>
      </c>
      <c r="BB133" s="6">
        <f t="shared" si="60"/>
        <v>4.6738566534039183E-3</v>
      </c>
      <c r="BC133" s="6">
        <f t="shared" si="60"/>
        <v>4.3690229292121519E-3</v>
      </c>
      <c r="BD133" s="6">
        <f t="shared" si="60"/>
        <v>2.6867691445029429E-3</v>
      </c>
      <c r="BE133" s="6">
        <f t="shared" si="60"/>
        <v>4.8810994553774023E-3</v>
      </c>
      <c r="BF133" s="6" t="e">
        <f t="shared" si="60"/>
        <v>#DIV/0!</v>
      </c>
      <c r="BG133" s="6">
        <f t="shared" si="60"/>
        <v>3.5401448228704613E-3</v>
      </c>
      <c r="BH133" s="6">
        <f t="shared" si="60"/>
        <v>3.7584909746630757E-3</v>
      </c>
    </row>
    <row r="134" spans="1:60" s="7" customFormat="1" hidden="1" x14ac:dyDescent="0.2">
      <c r="A134" s="138">
        <f t="shared" si="2"/>
        <v>38260</v>
      </c>
      <c r="B134" s="19">
        <f t="shared" ref="B134:AG134" si="61">B33/B32-1</f>
        <v>8.5154869927888122E-3</v>
      </c>
      <c r="C134" s="16">
        <f t="shared" si="61"/>
        <v>8.0368969030713E-3</v>
      </c>
      <c r="D134" s="6">
        <f t="shared" si="61"/>
        <v>9.6556662590174813E-3</v>
      </c>
      <c r="E134" s="6">
        <f t="shared" si="61"/>
        <v>1.0595315499118962E-2</v>
      </c>
      <c r="F134" s="6">
        <f t="shared" si="61"/>
        <v>8.3344257613520156E-3</v>
      </c>
      <c r="G134" s="6">
        <f t="shared" si="61"/>
        <v>7.6045875503083504E-3</v>
      </c>
      <c r="H134" s="7">
        <f t="shared" si="61"/>
        <v>2.533272681085208E-2</v>
      </c>
      <c r="I134" s="20">
        <f t="shared" si="61"/>
        <v>8.8409194691878579E-3</v>
      </c>
      <c r="J134" s="6">
        <f t="shared" si="61"/>
        <v>6.5371389219659459E-3</v>
      </c>
      <c r="K134" s="6">
        <f t="shared" si="61"/>
        <v>7.9151870376632516E-3</v>
      </c>
      <c r="L134" s="6">
        <f t="shared" si="61"/>
        <v>-2.4074054091919206E-2</v>
      </c>
      <c r="M134" s="6">
        <f t="shared" si="61"/>
        <v>9.9053442540066872E-3</v>
      </c>
      <c r="N134" s="6">
        <f t="shared" si="61"/>
        <v>7.5727337296631614E-3</v>
      </c>
      <c r="O134" s="6">
        <f t="shared" si="61"/>
        <v>1.2007433226076447E-2</v>
      </c>
      <c r="P134" s="6">
        <f t="shared" si="61"/>
        <v>4.4472099822998601E-3</v>
      </c>
      <c r="Q134" s="6">
        <f t="shared" si="61"/>
        <v>9.4277119049046565E-3</v>
      </c>
      <c r="R134" s="6">
        <f t="shared" si="61"/>
        <v>7.8477329677799634E-3</v>
      </c>
      <c r="S134" s="6">
        <f t="shared" si="61"/>
        <v>2.2447623689397567E-2</v>
      </c>
      <c r="T134" s="6">
        <f t="shared" si="61"/>
        <v>7.1079774293851816E-3</v>
      </c>
      <c r="U134" s="6">
        <f t="shared" si="61"/>
        <v>7.5601841105830125E-3</v>
      </c>
      <c r="V134" s="6">
        <f t="shared" si="61"/>
        <v>1.3754457416851995E-2</v>
      </c>
      <c r="W134" s="6">
        <f t="shared" si="61"/>
        <v>3.1501320494766727E-3</v>
      </c>
      <c r="X134" s="6">
        <f t="shared" si="61"/>
        <v>1.0085173131213931E-2</v>
      </c>
      <c r="Y134" s="6">
        <f t="shared" si="61"/>
        <v>8.2398538900672058E-3</v>
      </c>
      <c r="Z134" s="6">
        <f t="shared" si="61"/>
        <v>3.9724509208973746E-3</v>
      </c>
      <c r="AA134" s="6">
        <f t="shared" si="61"/>
        <v>1.6644607192259464E-2</v>
      </c>
      <c r="AB134" s="6">
        <f t="shared" si="61"/>
        <v>1.0177708043035638E-2</v>
      </c>
      <c r="AC134" s="6">
        <f t="shared" si="61"/>
        <v>2.1033624045258437E-2</v>
      </c>
      <c r="AD134" s="6">
        <f t="shared" si="61"/>
        <v>7.4531738282344051E-3</v>
      </c>
      <c r="AE134" s="6">
        <f t="shared" si="61"/>
        <v>1.0595315499118962E-2</v>
      </c>
      <c r="AF134" s="6">
        <f t="shared" si="61"/>
        <v>2.1256762567402943E-2</v>
      </c>
      <c r="AG134" s="6">
        <f t="shared" si="61"/>
        <v>1.6669504254990253E-2</v>
      </c>
      <c r="AH134" s="6">
        <f t="shared" ref="AH134:BH134" si="62">AH33/AH32-1</f>
        <v>7.6546596521498422E-3</v>
      </c>
      <c r="AI134" s="6">
        <f t="shared" si="62"/>
        <v>7.0308710167381605E-3</v>
      </c>
      <c r="AJ134" s="6">
        <f t="shared" si="62"/>
        <v>1.2583669975102962E-2</v>
      </c>
      <c r="AK134" s="6">
        <f t="shared" si="62"/>
        <v>5.6850457238393215E-3</v>
      </c>
      <c r="AL134" s="6">
        <f t="shared" si="62"/>
        <v>7.0788408709607786E-3</v>
      </c>
      <c r="AM134" s="6">
        <f t="shared" si="62"/>
        <v>8.3191175377159698E-3</v>
      </c>
      <c r="AN134" s="6">
        <f t="shared" si="62"/>
        <v>4.3476770423676037E-3</v>
      </c>
      <c r="AO134" s="6">
        <f t="shared" si="62"/>
        <v>1.0420444914533977E-2</v>
      </c>
      <c r="AP134" s="6">
        <f t="shared" si="62"/>
        <v>1.9564840783286019E-3</v>
      </c>
      <c r="AQ134" s="6">
        <f t="shared" si="62"/>
        <v>-2.7595161945197511E-3</v>
      </c>
      <c r="AR134" s="6">
        <f t="shared" si="62"/>
        <v>9.525927002506096E-3</v>
      </c>
      <c r="AS134" s="6">
        <f t="shared" si="62"/>
        <v>1.5288480063841314E-2</v>
      </c>
      <c r="AT134" s="7">
        <f t="shared" si="62"/>
        <v>1.2277274958173212E-2</v>
      </c>
      <c r="AU134" s="7">
        <f t="shared" si="62"/>
        <v>7.6845639864520088E-3</v>
      </c>
      <c r="AV134" s="6">
        <f t="shared" si="62"/>
        <v>6.8867344083147763E-3</v>
      </c>
      <c r="AW134" s="6">
        <f t="shared" si="62"/>
        <v>5.6425778756146183E-3</v>
      </c>
      <c r="AX134" s="6">
        <f t="shared" si="62"/>
        <v>3.7244959447357839E-3</v>
      </c>
      <c r="AY134" s="6">
        <f t="shared" si="62"/>
        <v>1.8254648721529376E-2</v>
      </c>
      <c r="AZ134" s="6">
        <f t="shared" si="62"/>
        <v>4.9721778780953407E-3</v>
      </c>
      <c r="BA134" s="6">
        <f t="shared" si="62"/>
        <v>8.8896205630595304E-4</v>
      </c>
      <c r="BB134" s="6">
        <f t="shared" si="62"/>
        <v>1.0045849679751306E-2</v>
      </c>
      <c r="BC134" s="6">
        <f t="shared" si="62"/>
        <v>9.0647930732510318E-3</v>
      </c>
      <c r="BD134" s="6">
        <f t="shared" si="62"/>
        <v>-1.9045035979056157E-3</v>
      </c>
      <c r="BE134" s="6">
        <f t="shared" si="62"/>
        <v>6.3482410231814335E-3</v>
      </c>
      <c r="BF134" s="6" t="e">
        <f t="shared" si="62"/>
        <v>#DIV/0!</v>
      </c>
      <c r="BG134" s="6">
        <f t="shared" si="62"/>
        <v>7.2092137474486506E-3</v>
      </c>
      <c r="BH134" s="6">
        <f t="shared" si="62"/>
        <v>7.7040458189445715E-3</v>
      </c>
    </row>
    <row r="135" spans="1:60" s="7" customFormat="1" ht="12" hidden="1" thickBot="1" x14ac:dyDescent="0.25">
      <c r="A135" s="139">
        <f t="shared" si="2"/>
        <v>38351</v>
      </c>
      <c r="B135" s="17">
        <f t="shared" ref="B135:AG135" si="63">B34/B33-1</f>
        <v>5.4457747513829702E-3</v>
      </c>
      <c r="C135" s="14">
        <f t="shared" si="63"/>
        <v>6.6523868358996374E-3</v>
      </c>
      <c r="D135" s="22">
        <f t="shared" si="63"/>
        <v>8.749112739282694E-3</v>
      </c>
      <c r="E135" s="22">
        <f t="shared" si="63"/>
        <v>8.0177199325452975E-3</v>
      </c>
      <c r="F135" s="22">
        <f t="shared" si="63"/>
        <v>4.4543488212345217E-3</v>
      </c>
      <c r="G135" s="22">
        <f t="shared" si="63"/>
        <v>6.1330712652230002E-3</v>
      </c>
      <c r="H135" s="22">
        <f t="shared" si="63"/>
        <v>-2.8688347291691119E-2</v>
      </c>
      <c r="I135" s="23">
        <f t="shared" si="63"/>
        <v>5.3842527011174202E-3</v>
      </c>
      <c r="J135" s="22">
        <f t="shared" si="63"/>
        <v>6.9763804659390694E-3</v>
      </c>
      <c r="K135" s="22">
        <f t="shared" si="63"/>
        <v>6.1019239304349604E-3</v>
      </c>
      <c r="L135" s="22">
        <f t="shared" si="63"/>
        <v>-1.1856382729116266E-2</v>
      </c>
      <c r="M135" s="22">
        <f t="shared" si="63"/>
        <v>9.0908800627602648E-3</v>
      </c>
      <c r="N135" s="22">
        <f t="shared" si="63"/>
        <v>5.9702157001233491E-3</v>
      </c>
      <c r="O135" s="22">
        <f t="shared" si="63"/>
        <v>6.9667217490352318E-3</v>
      </c>
      <c r="P135" s="22">
        <f t="shared" si="63"/>
        <v>6.0789200731505844E-3</v>
      </c>
      <c r="Q135" s="22">
        <f t="shared" si="63"/>
        <v>-3.5588609406891347E-3</v>
      </c>
      <c r="R135" s="22">
        <f t="shared" si="63"/>
        <v>6.9632112716171424E-3</v>
      </c>
      <c r="S135" s="22">
        <f t="shared" si="63"/>
        <v>-1.4335432357970856E-2</v>
      </c>
      <c r="T135" s="22">
        <f t="shared" si="63"/>
        <v>7.5075327960159033E-3</v>
      </c>
      <c r="U135" s="22">
        <f t="shared" si="63"/>
        <v>8.6030821321765316E-3</v>
      </c>
      <c r="V135" s="22">
        <f t="shared" si="63"/>
        <v>5.2819682419729119E-3</v>
      </c>
      <c r="W135" s="22">
        <f t="shared" si="63"/>
        <v>8.8363523076457895E-3</v>
      </c>
      <c r="X135" s="22">
        <f t="shared" si="63"/>
        <v>6.6791564262582703E-3</v>
      </c>
      <c r="Y135" s="22">
        <f t="shared" si="63"/>
        <v>1.7215293416294797E-2</v>
      </c>
      <c r="Z135" s="22">
        <f t="shared" si="63"/>
        <v>1.6607360469534038E-2</v>
      </c>
      <c r="AA135" s="22">
        <f t="shared" si="63"/>
        <v>1.9253692787605248E-2</v>
      </c>
      <c r="AB135" s="22">
        <f t="shared" si="63"/>
        <v>6.2234476470879319E-3</v>
      </c>
      <c r="AC135" s="22">
        <f t="shared" si="63"/>
        <v>2.1772366584681624E-2</v>
      </c>
      <c r="AD135" s="22">
        <f t="shared" si="63"/>
        <v>8.7398794765161103E-3</v>
      </c>
      <c r="AE135" s="22">
        <f t="shared" si="63"/>
        <v>8.0177199325452975E-3</v>
      </c>
      <c r="AF135" s="22">
        <f t="shared" si="63"/>
        <v>1.1316627689103909E-2</v>
      </c>
      <c r="AG135" s="22">
        <f t="shared" si="63"/>
        <v>2.0348701306552863E-2</v>
      </c>
      <c r="AH135" s="22">
        <f t="shared" ref="AH135:BH135" si="64">AH34/AH33-1</f>
        <v>5.0385759717352929E-3</v>
      </c>
      <c r="AI135" s="22">
        <f t="shared" si="64"/>
        <v>5.7953397349348457E-3</v>
      </c>
      <c r="AJ135" s="22">
        <f t="shared" si="64"/>
        <v>5.1768582279623221E-3</v>
      </c>
      <c r="AK135" s="22">
        <f t="shared" si="64"/>
        <v>6.4661834054025036E-3</v>
      </c>
      <c r="AL135" s="22">
        <f t="shared" si="64"/>
        <v>6.0366548434118705E-3</v>
      </c>
      <c r="AM135" s="22">
        <f t="shared" si="64"/>
        <v>1.052437782717508E-2</v>
      </c>
      <c r="AN135" s="22">
        <f t="shared" si="64"/>
        <v>1.0017462435324198E-2</v>
      </c>
      <c r="AO135" s="22">
        <f t="shared" si="64"/>
        <v>2.8147734316694706E-3</v>
      </c>
      <c r="AP135" s="22">
        <f t="shared" si="64"/>
        <v>1.3174036899272101E-2</v>
      </c>
      <c r="AQ135" s="22">
        <f t="shared" si="64"/>
        <v>6.8025833059490726E-3</v>
      </c>
      <c r="AR135" s="22">
        <f t="shared" si="64"/>
        <v>-5.586104959823146E-3</v>
      </c>
      <c r="AS135" s="22">
        <f t="shared" si="64"/>
        <v>3.3472219967647376E-3</v>
      </c>
      <c r="AT135" s="22">
        <f t="shared" si="64"/>
        <v>6.8578164915209516E-3</v>
      </c>
      <c r="AU135" s="22">
        <f t="shared" si="64"/>
        <v>2.1967859380720434E-3</v>
      </c>
      <c r="AV135" s="22">
        <f t="shared" si="64"/>
        <v>7.5752424738042556E-3</v>
      </c>
      <c r="AW135" s="22">
        <f t="shared" si="64"/>
        <v>2.4606199966559217E-3</v>
      </c>
      <c r="AX135" s="22">
        <f t="shared" si="64"/>
        <v>1.6995845589353742E-2</v>
      </c>
      <c r="AY135" s="22">
        <f t="shared" si="64"/>
        <v>-8.0956194676855553E-3</v>
      </c>
      <c r="AZ135" s="22">
        <f t="shared" si="64"/>
        <v>2.6136082358179769E-2</v>
      </c>
      <c r="BA135" s="22">
        <f t="shared" si="64"/>
        <v>3.1449259028115684E-3</v>
      </c>
      <c r="BB135" s="22">
        <f t="shared" si="64"/>
        <v>2.3105144587356463E-3</v>
      </c>
      <c r="BC135" s="22">
        <f t="shared" si="64"/>
        <v>5.1425791578443292E-3</v>
      </c>
      <c r="BD135" s="22">
        <f t="shared" si="64"/>
        <v>8.410892383566182E-3</v>
      </c>
      <c r="BE135" s="22">
        <f t="shared" si="64"/>
        <v>2.521573777283459E-3</v>
      </c>
      <c r="BF135" s="22" t="e">
        <f t="shared" si="64"/>
        <v>#DIV/0!</v>
      </c>
      <c r="BG135" s="22">
        <f t="shared" si="64"/>
        <v>3.3606441030349377E-3</v>
      </c>
      <c r="BH135" s="22">
        <f t="shared" si="64"/>
        <v>5.5060301096725439E-3</v>
      </c>
    </row>
    <row r="136" spans="1:60" s="7" customFormat="1" hidden="1" x14ac:dyDescent="0.2">
      <c r="A136" s="138">
        <f t="shared" ref="A136:A167" si="65">A35</f>
        <v>38441</v>
      </c>
      <c r="B136" s="28">
        <f t="shared" ref="B136:AG136" si="66">B35/B34-1</f>
        <v>4.3879816123488791E-3</v>
      </c>
      <c r="C136" s="24">
        <f t="shared" si="66"/>
        <v>4.6246829687983659E-3</v>
      </c>
      <c r="D136" s="26">
        <f t="shared" si="66"/>
        <v>6.7170133941640842E-3</v>
      </c>
      <c r="E136" s="26">
        <f t="shared" si="66"/>
        <v>-2.7344082662396074E-3</v>
      </c>
      <c r="F136" s="26">
        <f t="shared" si="66"/>
        <v>4.7382507352478065E-3</v>
      </c>
      <c r="G136" s="26">
        <f t="shared" si="66"/>
        <v>5.088431670379201E-3</v>
      </c>
      <c r="H136" s="26">
        <f t="shared" si="66"/>
        <v>-4.2222178574320424E-3</v>
      </c>
      <c r="I136" s="27">
        <f t="shared" si="66"/>
        <v>4.1625871365740252E-3</v>
      </c>
      <c r="J136" s="26">
        <f t="shared" si="66"/>
        <v>7.9599064449251689E-3</v>
      </c>
      <c r="K136" s="26">
        <f t="shared" si="66"/>
        <v>4.7476578893148602E-3</v>
      </c>
      <c r="L136" s="26">
        <f t="shared" si="66"/>
        <v>8.2053590522301878E-3</v>
      </c>
      <c r="M136" s="26">
        <f t="shared" si="66"/>
        <v>6.274141692673485E-3</v>
      </c>
      <c r="N136" s="26">
        <f t="shared" si="66"/>
        <v>-3.1901260771585171E-3</v>
      </c>
      <c r="O136" s="26">
        <f t="shared" si="66"/>
        <v>7.7041212673247816E-3</v>
      </c>
      <c r="P136" s="26">
        <f t="shared" si="66"/>
        <v>5.4773798940546126E-3</v>
      </c>
      <c r="Q136" s="26">
        <f t="shared" si="66"/>
        <v>7.3541849446097096E-3</v>
      </c>
      <c r="R136" s="26">
        <f t="shared" si="66"/>
        <v>2.9334793698092554E-3</v>
      </c>
      <c r="S136" s="26">
        <f t="shared" si="66"/>
        <v>1.316009049489697E-3</v>
      </c>
      <c r="T136" s="26">
        <f t="shared" si="66"/>
        <v>4.8030922966106893E-3</v>
      </c>
      <c r="U136" s="26">
        <f t="shared" si="66"/>
        <v>7.0032350555859768E-3</v>
      </c>
      <c r="V136" s="26">
        <f t="shared" si="66"/>
        <v>1.7556198295573866E-2</v>
      </c>
      <c r="W136" s="26">
        <f t="shared" si="66"/>
        <v>1.2213808891623934E-2</v>
      </c>
      <c r="X136" s="26">
        <f t="shared" si="66"/>
        <v>7.0211570331371043E-3</v>
      </c>
      <c r="Y136" s="26">
        <f t="shared" si="66"/>
        <v>5.5679431762669651E-3</v>
      </c>
      <c r="Z136" s="26">
        <f t="shared" si="66"/>
        <v>2.2162751045158302E-3</v>
      </c>
      <c r="AA136" s="26">
        <f t="shared" si="66"/>
        <v>1.2542735757482104E-2</v>
      </c>
      <c r="AB136" s="26">
        <f t="shared" si="66"/>
        <v>7.2365791804498425E-3</v>
      </c>
      <c r="AC136" s="26">
        <f t="shared" si="66"/>
        <v>2.874261674386358E-2</v>
      </c>
      <c r="AD136" s="26">
        <f t="shared" si="66"/>
        <v>-7.6515308028801687E-4</v>
      </c>
      <c r="AE136" s="26">
        <f t="shared" si="66"/>
        <v>-2.7344082662396074E-3</v>
      </c>
      <c r="AF136" s="26">
        <f t="shared" si="66"/>
        <v>-1.1879021791506683E-2</v>
      </c>
      <c r="AG136" s="26">
        <f t="shared" si="66"/>
        <v>-1.9769648632134817E-2</v>
      </c>
      <c r="AH136" s="26">
        <f t="shared" ref="AH136:BH136" si="67">AH35/AH34-1</f>
        <v>1.802318272823733E-3</v>
      </c>
      <c r="AI136" s="26">
        <f t="shared" si="67"/>
        <v>4.2604393098755189E-3</v>
      </c>
      <c r="AJ136" s="26">
        <f t="shared" si="67"/>
        <v>2.9287043876518037E-3</v>
      </c>
      <c r="AK136" s="26">
        <f t="shared" si="67"/>
        <v>7.8537981978576976E-3</v>
      </c>
      <c r="AL136" s="26">
        <f t="shared" si="67"/>
        <v>1.8607143941793414E-3</v>
      </c>
      <c r="AM136" s="26">
        <f t="shared" si="67"/>
        <v>4.0000800456410079E-3</v>
      </c>
      <c r="AN136" s="26">
        <f t="shared" si="67"/>
        <v>4.6016235295061048E-3</v>
      </c>
      <c r="AO136" s="26">
        <f t="shared" si="67"/>
        <v>7.1157983523413293E-3</v>
      </c>
      <c r="AP136" s="26">
        <f t="shared" si="67"/>
        <v>3.7348131732157785E-3</v>
      </c>
      <c r="AQ136" s="26">
        <f t="shared" si="67"/>
        <v>4.7935410461357186E-3</v>
      </c>
      <c r="AR136" s="26">
        <f t="shared" si="67"/>
        <v>1.2475279571666054E-2</v>
      </c>
      <c r="AS136" s="26">
        <f t="shared" si="67"/>
        <v>7.8337437858126968E-3</v>
      </c>
      <c r="AT136" s="26">
        <f t="shared" si="67"/>
        <v>9.5203367818377238E-3</v>
      </c>
      <c r="AU136" s="26">
        <f t="shared" si="67"/>
        <v>2.7168060615863077E-3</v>
      </c>
      <c r="AV136" s="26">
        <f t="shared" si="67"/>
        <v>7.0378012407132928E-3</v>
      </c>
      <c r="AW136" s="26">
        <f t="shared" si="67"/>
        <v>1.203489987178874E-2</v>
      </c>
      <c r="AX136" s="26">
        <f t="shared" si="67"/>
        <v>1.4114753962204407E-3</v>
      </c>
      <c r="AY136" s="26">
        <f t="shared" si="67"/>
        <v>-2.7439994251414745E-3</v>
      </c>
      <c r="AZ136" s="26">
        <f t="shared" si="67"/>
        <v>3.150345505894725E-2</v>
      </c>
      <c r="BA136" s="26">
        <f t="shared" si="67"/>
        <v>-1.1228191580521241E-3</v>
      </c>
      <c r="BB136" s="26">
        <f t="shared" si="67"/>
        <v>7.4981338020816413E-3</v>
      </c>
      <c r="BC136" s="26">
        <f t="shared" si="67"/>
        <v>2.2764426989165809E-3</v>
      </c>
      <c r="BD136" s="26">
        <f t="shared" si="67"/>
        <v>-1.6056680307482418E-3</v>
      </c>
      <c r="BE136" s="26">
        <f t="shared" si="67"/>
        <v>-2.0763806117937156E-3</v>
      </c>
      <c r="BF136" s="26" t="e">
        <f t="shared" si="67"/>
        <v>#DIV/0!</v>
      </c>
      <c r="BG136" s="26">
        <f t="shared" si="67"/>
        <v>1.2144328950622896E-3</v>
      </c>
      <c r="BH136" s="26">
        <f t="shared" si="67"/>
        <v>-5.4473362520524038E-4</v>
      </c>
    </row>
    <row r="137" spans="1:60" s="7" customFormat="1" hidden="1" x14ac:dyDescent="0.2">
      <c r="A137" s="138">
        <f t="shared" si="65"/>
        <v>38533</v>
      </c>
      <c r="B137" s="19">
        <f t="shared" ref="B137:AG137" si="68">B36/B35-1</f>
        <v>3.6252034087949081E-3</v>
      </c>
      <c r="C137" s="16">
        <f t="shared" si="68"/>
        <v>3.4392673681566954E-3</v>
      </c>
      <c r="D137" s="7">
        <f t="shared" si="68"/>
        <v>4.0863941847455454E-3</v>
      </c>
      <c r="E137" s="7">
        <f t="shared" si="68"/>
        <v>1.5797652348842339E-2</v>
      </c>
      <c r="F137" s="7">
        <f t="shared" si="68"/>
        <v>2.8081292833310734E-3</v>
      </c>
      <c r="G137" s="7">
        <f t="shared" si="68"/>
        <v>2.4848559949153248E-3</v>
      </c>
      <c r="H137" s="7">
        <f t="shared" si="68"/>
        <v>9.8434854236202352E-3</v>
      </c>
      <c r="I137" s="20">
        <f t="shared" si="68"/>
        <v>4.5708238769242016E-3</v>
      </c>
      <c r="J137" s="7">
        <f t="shared" si="68"/>
        <v>-5.0432182983040086E-3</v>
      </c>
      <c r="K137" s="7">
        <f t="shared" si="68"/>
        <v>3.7284274135760409E-3</v>
      </c>
      <c r="L137" s="7">
        <f t="shared" si="68"/>
        <v>6.0365273884925186E-2</v>
      </c>
      <c r="M137" s="7">
        <f t="shared" si="68"/>
        <v>7.1729491798180334E-3</v>
      </c>
      <c r="N137" s="7">
        <f t="shared" si="68"/>
        <v>4.5427482248470152E-3</v>
      </c>
      <c r="O137" s="7">
        <f t="shared" si="68"/>
        <v>8.0395389923253457E-3</v>
      </c>
      <c r="P137" s="7">
        <f t="shared" si="68"/>
        <v>3.153846606450017E-3</v>
      </c>
      <c r="Q137" s="7">
        <f t="shared" si="68"/>
        <v>2.300269366637786E-2</v>
      </c>
      <c r="R137" s="7">
        <f t="shared" si="68"/>
        <v>1.1494590625703349E-2</v>
      </c>
      <c r="S137" s="7">
        <f t="shared" si="68"/>
        <v>1.5575065460882165E-3</v>
      </c>
      <c r="T137" s="7">
        <f t="shared" si="68"/>
        <v>7.7603478177596941E-3</v>
      </c>
      <c r="U137" s="7">
        <f t="shared" si="68"/>
        <v>3.1214155289840395E-3</v>
      </c>
      <c r="V137" s="7">
        <f t="shared" si="68"/>
        <v>-2.3005216688778418E-3</v>
      </c>
      <c r="W137" s="7">
        <f t="shared" si="68"/>
        <v>-3.7945435245988479E-3</v>
      </c>
      <c r="X137" s="7">
        <f t="shared" si="68"/>
        <v>2.4573901311009116E-4</v>
      </c>
      <c r="Y137" s="7">
        <f t="shared" si="68"/>
        <v>-4.1439689518405487E-3</v>
      </c>
      <c r="Z137" s="7">
        <f t="shared" si="68"/>
        <v>-4.2168936484524577E-3</v>
      </c>
      <c r="AA137" s="7">
        <f t="shared" si="68"/>
        <v>-4.1132873110685253E-3</v>
      </c>
      <c r="AB137" s="7">
        <f t="shared" si="68"/>
        <v>5.2818048332559098E-3</v>
      </c>
      <c r="AC137" s="7">
        <f t="shared" si="68"/>
        <v>1.529322205077932E-2</v>
      </c>
      <c r="AD137" s="7">
        <f t="shared" si="68"/>
        <v>9.0244644327726053E-3</v>
      </c>
      <c r="AE137" s="7">
        <f t="shared" si="68"/>
        <v>1.5797652348842339E-2</v>
      </c>
      <c r="AF137" s="7">
        <f t="shared" si="68"/>
        <v>2.2011248173654296E-2</v>
      </c>
      <c r="AG137" s="7">
        <f t="shared" si="68"/>
        <v>1.9613551703863585E-2</v>
      </c>
      <c r="AH137" s="7">
        <f t="shared" ref="AH137:BH137" si="69">AH36/AH35-1</f>
        <v>1.4131241030107322E-2</v>
      </c>
      <c r="AI137" s="7">
        <f t="shared" si="69"/>
        <v>4.4536341666434609E-3</v>
      </c>
      <c r="AJ137" s="7">
        <f t="shared" si="69"/>
        <v>8.7517412359803259E-3</v>
      </c>
      <c r="AK137" s="7">
        <f t="shared" si="69"/>
        <v>5.2505393560928759E-3</v>
      </c>
      <c r="AL137" s="7">
        <f t="shared" si="69"/>
        <v>3.7503731788246508E-3</v>
      </c>
      <c r="AM137" s="7">
        <f t="shared" si="69"/>
        <v>4.8300778730701044E-3</v>
      </c>
      <c r="AN137" s="7">
        <f t="shared" si="69"/>
        <v>1.9013982685942565E-3</v>
      </c>
      <c r="AO137" s="7">
        <f t="shared" si="69"/>
        <v>4.6661412265962543E-3</v>
      </c>
      <c r="AP137" s="7">
        <f t="shared" si="69"/>
        <v>1.1680153298940787E-3</v>
      </c>
      <c r="AQ137" s="7">
        <f t="shared" si="69"/>
        <v>3.0585723412703825E-3</v>
      </c>
      <c r="AR137" s="7">
        <f t="shared" si="69"/>
        <v>3.6901919790237603E-3</v>
      </c>
      <c r="AS137" s="7">
        <f t="shared" si="69"/>
        <v>-8.0652053099936616E-3</v>
      </c>
      <c r="AT137" s="7">
        <f t="shared" si="69"/>
        <v>5.8251555645960629E-4</v>
      </c>
      <c r="AU137" s="7">
        <f t="shared" si="69"/>
        <v>8.4500015596677969E-3</v>
      </c>
      <c r="AV137" s="7">
        <f t="shared" si="69"/>
        <v>7.4177632901750723E-3</v>
      </c>
      <c r="AW137" s="7">
        <f t="shared" si="69"/>
        <v>3.2537402504215773E-3</v>
      </c>
      <c r="AX137" s="7">
        <f t="shared" si="69"/>
        <v>-2.6368028708791957E-3</v>
      </c>
      <c r="AY137" s="7">
        <f t="shared" si="69"/>
        <v>5.2248963940915161E-3</v>
      </c>
      <c r="AZ137" s="7">
        <f t="shared" si="69"/>
        <v>-3.1991923188793292E-2</v>
      </c>
      <c r="BA137" s="7">
        <f t="shared" si="69"/>
        <v>1.0126856944021156E-2</v>
      </c>
      <c r="BB137" s="7">
        <f t="shared" si="69"/>
        <v>2.0796701546474949E-3</v>
      </c>
      <c r="BC137" s="7">
        <f t="shared" si="69"/>
        <v>-1.0293514476625854E-3</v>
      </c>
      <c r="BD137" s="7">
        <f t="shared" si="69"/>
        <v>-2.9113201593816695E-3</v>
      </c>
      <c r="BE137" s="7">
        <f t="shared" si="69"/>
        <v>5.9798472708263439E-3</v>
      </c>
      <c r="BF137" s="7" t="e">
        <f t="shared" si="69"/>
        <v>#DIV/0!</v>
      </c>
      <c r="BG137" s="7">
        <f t="shared" si="69"/>
        <v>9.6617759534223246E-4</v>
      </c>
      <c r="BH137" s="7">
        <f t="shared" si="69"/>
        <v>1.3328979365643256E-3</v>
      </c>
    </row>
    <row r="138" spans="1:60" s="7" customFormat="1" hidden="1" x14ac:dyDescent="0.2">
      <c r="A138" s="138">
        <f t="shared" si="65"/>
        <v>38625</v>
      </c>
      <c r="B138" s="19">
        <f t="shared" ref="B138:AG138" si="70">B37/B36-1</f>
        <v>1.0439305965929346E-2</v>
      </c>
      <c r="C138" s="16">
        <f t="shared" si="70"/>
        <v>1.0203994062044419E-2</v>
      </c>
      <c r="D138" s="7">
        <f t="shared" si="70"/>
        <v>9.9093603228481708E-3</v>
      </c>
      <c r="E138" s="7">
        <f t="shared" si="70"/>
        <v>8.1978014704031654E-3</v>
      </c>
      <c r="F138" s="7">
        <f t="shared" si="70"/>
        <v>1.1376226931259836E-2</v>
      </c>
      <c r="G138" s="7">
        <f t="shared" si="70"/>
        <v>1.1040249790911227E-2</v>
      </c>
      <c r="H138" s="7">
        <f t="shared" si="70"/>
        <v>2.1406472216806804E-2</v>
      </c>
      <c r="I138" s="20">
        <f t="shared" si="70"/>
        <v>1.029831670059389E-2</v>
      </c>
      <c r="J138" s="7">
        <f t="shared" si="70"/>
        <v>1.245520464136729E-2</v>
      </c>
      <c r="K138" s="7">
        <f t="shared" si="70"/>
        <v>1.0869188253597173E-2</v>
      </c>
      <c r="L138" s="7">
        <f t="shared" si="70"/>
        <v>7.119219278719946E-3</v>
      </c>
      <c r="M138" s="7">
        <f t="shared" si="70"/>
        <v>5.4812720106602875E-3</v>
      </c>
      <c r="N138" s="7">
        <f t="shared" si="70"/>
        <v>8.7663367339991805E-3</v>
      </c>
      <c r="O138" s="7">
        <f t="shared" si="70"/>
        <v>1.397372789338025E-2</v>
      </c>
      <c r="P138" s="7">
        <f t="shared" si="70"/>
        <v>6.2058860011540151E-3</v>
      </c>
      <c r="Q138" s="7">
        <f t="shared" si="70"/>
        <v>-1.1968780346438446E-2</v>
      </c>
      <c r="R138" s="7">
        <f t="shared" si="70"/>
        <v>1.3200561992567916E-3</v>
      </c>
      <c r="S138" s="7">
        <f t="shared" si="70"/>
        <v>1.5354813208366291E-2</v>
      </c>
      <c r="T138" s="7">
        <f t="shared" si="70"/>
        <v>8.6125837469350763E-3</v>
      </c>
      <c r="U138" s="7">
        <f t="shared" si="70"/>
        <v>1.0124959219681928E-2</v>
      </c>
      <c r="V138" s="7">
        <f t="shared" si="70"/>
        <v>1.8691180471598567E-2</v>
      </c>
      <c r="W138" s="7">
        <f t="shared" si="70"/>
        <v>1.1180514664033581E-2</v>
      </c>
      <c r="X138" s="7">
        <f t="shared" si="70"/>
        <v>1.4121702507063683E-2</v>
      </c>
      <c r="Y138" s="7">
        <f t="shared" si="70"/>
        <v>1.5060871503198126E-2</v>
      </c>
      <c r="Z138" s="7">
        <f t="shared" si="70"/>
        <v>1.2011613439923075E-2</v>
      </c>
      <c r="AA138" s="7">
        <f t="shared" si="70"/>
        <v>2.0171149665194621E-2</v>
      </c>
      <c r="AB138" s="7">
        <f t="shared" si="70"/>
        <v>1.0860193688547515E-2</v>
      </c>
      <c r="AC138" s="7">
        <f t="shared" si="70"/>
        <v>-1.0934775959661192E-3</v>
      </c>
      <c r="AD138" s="7">
        <f t="shared" si="70"/>
        <v>4.6839278861221523E-3</v>
      </c>
      <c r="AE138" s="7">
        <f t="shared" si="70"/>
        <v>8.1978014704031654E-3</v>
      </c>
      <c r="AF138" s="7">
        <f t="shared" si="70"/>
        <v>1.0187351667210409E-2</v>
      </c>
      <c r="AG138" s="7">
        <f t="shared" si="70"/>
        <v>9.2092999671240516E-3</v>
      </c>
      <c r="AH138" s="7">
        <f t="shared" ref="AH138:BH138" si="71">AH37/AH36-1</f>
        <v>7.565887160980056E-3</v>
      </c>
      <c r="AI138" s="7">
        <f t="shared" si="71"/>
        <v>9.7448443875893798E-3</v>
      </c>
      <c r="AJ138" s="7">
        <f t="shared" si="71"/>
        <v>3.7698344474226264E-3</v>
      </c>
      <c r="AK138" s="7">
        <f t="shared" si="71"/>
        <v>8.9918445347270115E-3</v>
      </c>
      <c r="AL138" s="7">
        <f t="shared" si="71"/>
        <v>1.2884990287394871E-2</v>
      </c>
      <c r="AM138" s="7">
        <f t="shared" si="71"/>
        <v>1.279420308343826E-2</v>
      </c>
      <c r="AN138" s="7">
        <f t="shared" si="71"/>
        <v>1.7282487293179161E-2</v>
      </c>
      <c r="AO138" s="7">
        <f t="shared" si="71"/>
        <v>1.797088518834089E-2</v>
      </c>
      <c r="AP138" s="7">
        <f t="shared" si="71"/>
        <v>1.7193867702880672E-2</v>
      </c>
      <c r="AQ138" s="7">
        <f t="shared" si="71"/>
        <v>8.0426094107215462E-3</v>
      </c>
      <c r="AR138" s="7">
        <f t="shared" si="71"/>
        <v>1.3342416870419038E-2</v>
      </c>
      <c r="AS138" s="7">
        <f t="shared" si="71"/>
        <v>1.3059142936095558E-2</v>
      </c>
      <c r="AT138" s="7">
        <f t="shared" si="71"/>
        <v>3.9305140784249293E-3</v>
      </c>
      <c r="AU138" s="7">
        <f t="shared" si="71"/>
        <v>1.1161031516395914E-2</v>
      </c>
      <c r="AV138" s="7">
        <f t="shared" si="71"/>
        <v>6.2263488352356511E-3</v>
      </c>
      <c r="AW138" s="7">
        <f t="shared" si="71"/>
        <v>6.9553893290268398E-3</v>
      </c>
      <c r="AX138" s="7">
        <f t="shared" si="71"/>
        <v>9.6238118694103036E-4</v>
      </c>
      <c r="AY138" s="7">
        <f t="shared" si="71"/>
        <v>2.5837139973077461E-2</v>
      </c>
      <c r="AZ138" s="7">
        <f t="shared" si="71"/>
        <v>5.7245179914475752E-3</v>
      </c>
      <c r="BA138" s="7">
        <f t="shared" si="71"/>
        <v>3.5695465045251229E-3</v>
      </c>
      <c r="BB138" s="7">
        <f t="shared" si="71"/>
        <v>1.51051874628092E-2</v>
      </c>
      <c r="BC138" s="7">
        <f t="shared" si="71"/>
        <v>1.8504459006503327E-2</v>
      </c>
      <c r="BD138" s="7">
        <f t="shared" si="71"/>
        <v>1.1258246720111664E-2</v>
      </c>
      <c r="BE138" s="7">
        <f t="shared" si="71"/>
        <v>5.3938938332553921E-3</v>
      </c>
      <c r="BF138" s="7" t="e">
        <f t="shared" si="71"/>
        <v>#DIV/0!</v>
      </c>
      <c r="BG138" s="7">
        <f t="shared" si="71"/>
        <v>1.2839021536388495E-2</v>
      </c>
      <c r="BH138" s="7">
        <f t="shared" si="71"/>
        <v>1.3682801259697897E-2</v>
      </c>
    </row>
    <row r="139" spans="1:60" s="7" customFormat="1" ht="12" hidden="1" thickBot="1" x14ac:dyDescent="0.25">
      <c r="A139" s="139">
        <f t="shared" si="65"/>
        <v>38716</v>
      </c>
      <c r="B139" s="17">
        <f t="shared" ref="B139:AG139" si="72">B38/B37-1</f>
        <v>6.3647122072827411E-3</v>
      </c>
      <c r="C139" s="14">
        <f t="shared" si="72"/>
        <v>6.7515224461556222E-3</v>
      </c>
      <c r="D139" s="22">
        <f t="shared" si="72"/>
        <v>7.6610586000118719E-3</v>
      </c>
      <c r="E139" s="22">
        <f t="shared" si="72"/>
        <v>7.4629055057904292E-3</v>
      </c>
      <c r="F139" s="22">
        <f t="shared" si="72"/>
        <v>6.3625755407576978E-3</v>
      </c>
      <c r="G139" s="22">
        <f t="shared" si="72"/>
        <v>6.8944640542150104E-3</v>
      </c>
      <c r="H139" s="22">
        <f t="shared" si="72"/>
        <v>-2.8459967588549961E-3</v>
      </c>
      <c r="I139" s="23">
        <f t="shared" si="72"/>
        <v>6.6730254942692913E-3</v>
      </c>
      <c r="J139" s="22">
        <f t="shared" si="72"/>
        <v>3.7416695250216403E-3</v>
      </c>
      <c r="K139" s="22">
        <f t="shared" si="72"/>
        <v>7.4341530610690931E-3</v>
      </c>
      <c r="L139" s="22">
        <f t="shared" si="72"/>
        <v>1.4809066095698764E-2</v>
      </c>
      <c r="M139" s="22">
        <f t="shared" si="72"/>
        <v>1.7508473771406408E-2</v>
      </c>
      <c r="N139" s="22">
        <f t="shared" si="72"/>
        <v>7.8307536401291955E-3</v>
      </c>
      <c r="O139" s="22">
        <f t="shared" si="72"/>
        <v>1.3752750612900044E-2</v>
      </c>
      <c r="P139" s="22">
        <f t="shared" si="72"/>
        <v>6.7123083156555019E-3</v>
      </c>
      <c r="Q139" s="22">
        <f t="shared" si="72"/>
        <v>1.1501570595632504E-2</v>
      </c>
      <c r="R139" s="22">
        <f t="shared" si="72"/>
        <v>1.3175925740021466E-2</v>
      </c>
      <c r="S139" s="22">
        <f t="shared" si="72"/>
        <v>1.3177253440325609E-2</v>
      </c>
      <c r="T139" s="22">
        <f t="shared" si="72"/>
        <v>6.9965677042642671E-3</v>
      </c>
      <c r="U139" s="22">
        <f t="shared" si="72"/>
        <v>9.2382558915593549E-3</v>
      </c>
      <c r="V139" s="22">
        <f t="shared" si="72"/>
        <v>5.0131360780245604E-3</v>
      </c>
      <c r="W139" s="22">
        <f t="shared" si="72"/>
        <v>7.5416624534094812E-3</v>
      </c>
      <c r="X139" s="22">
        <f t="shared" si="72"/>
        <v>7.1398350813840494E-3</v>
      </c>
      <c r="Y139" s="22">
        <f t="shared" si="72"/>
        <v>-2.1380122720007222E-3</v>
      </c>
      <c r="Z139" s="22">
        <f t="shared" si="72"/>
        <v>1.8902184035258784E-3</v>
      </c>
      <c r="AA139" s="22">
        <f t="shared" si="72"/>
        <v>-1.1072041459719073E-2</v>
      </c>
      <c r="AB139" s="22">
        <f t="shared" si="72"/>
        <v>9.5706981632930344E-3</v>
      </c>
      <c r="AC139" s="22">
        <f t="shared" si="72"/>
        <v>1.1950824273995408E-2</v>
      </c>
      <c r="AD139" s="22">
        <f t="shared" si="72"/>
        <v>1.214994308540196E-2</v>
      </c>
      <c r="AE139" s="22">
        <f t="shared" si="72"/>
        <v>7.4629055057904292E-3</v>
      </c>
      <c r="AF139" s="22">
        <f t="shared" si="72"/>
        <v>1.229682617746386E-2</v>
      </c>
      <c r="AG139" s="22">
        <f t="shared" si="72"/>
        <v>1.8238104513707887E-2</v>
      </c>
      <c r="AH139" s="22">
        <f t="shared" ref="AH139:BH139" si="73">AH38/AH37-1</f>
        <v>4.5826019736547874E-3</v>
      </c>
      <c r="AI139" s="22">
        <f t="shared" si="73"/>
        <v>9.9769134900351553E-3</v>
      </c>
      <c r="AJ139" s="22">
        <f t="shared" si="73"/>
        <v>9.0676787669674574E-3</v>
      </c>
      <c r="AK139" s="22">
        <f t="shared" si="73"/>
        <v>9.5800021622274301E-3</v>
      </c>
      <c r="AL139" s="22">
        <f t="shared" si="73"/>
        <v>1.1523395003948833E-2</v>
      </c>
      <c r="AM139" s="22">
        <f t="shared" si="73"/>
        <v>6.5686045119928149E-3</v>
      </c>
      <c r="AN139" s="22">
        <f t="shared" si="73"/>
        <v>9.231106820906998E-3</v>
      </c>
      <c r="AO139" s="22">
        <f t="shared" si="73"/>
        <v>1.6471094702148026E-2</v>
      </c>
      <c r="AP139" s="22">
        <f t="shared" si="73"/>
        <v>6.3243016096594662E-3</v>
      </c>
      <c r="AQ139" s="22">
        <f t="shared" si="73"/>
        <v>2.9663813350921941E-4</v>
      </c>
      <c r="AR139" s="22">
        <f t="shared" si="73"/>
        <v>2.5772323932085062E-3</v>
      </c>
      <c r="AS139" s="22">
        <f t="shared" si="73"/>
        <v>6.3018455182968225E-3</v>
      </c>
      <c r="AT139" s="22">
        <f t="shared" si="73"/>
        <v>9.3224149502892928E-3</v>
      </c>
      <c r="AU139" s="22">
        <f t="shared" si="73"/>
        <v>1.1280239315295981E-2</v>
      </c>
      <c r="AV139" s="22">
        <f t="shared" si="73"/>
        <v>9.7474891028412891E-3</v>
      </c>
      <c r="AW139" s="22">
        <f t="shared" si="73"/>
        <v>1.6762475086278261E-2</v>
      </c>
      <c r="AX139" s="22">
        <f t="shared" si="73"/>
        <v>7.1885697647511293E-4</v>
      </c>
      <c r="AY139" s="22">
        <f t="shared" si="73"/>
        <v>-2.7018062341264137E-3</v>
      </c>
      <c r="AZ139" s="22">
        <f t="shared" si="73"/>
        <v>6.7524007114725393E-3</v>
      </c>
      <c r="BA139" s="22">
        <f t="shared" si="73"/>
        <v>4.6065512251547425E-4</v>
      </c>
      <c r="BB139" s="22">
        <f t="shared" si="73"/>
        <v>7.0332211244379383E-3</v>
      </c>
      <c r="BC139" s="22">
        <f t="shared" si="73"/>
        <v>2.4714209178657853E-3</v>
      </c>
      <c r="BD139" s="22">
        <f t="shared" si="73"/>
        <v>5.1657361327177576E-3</v>
      </c>
      <c r="BE139" s="22">
        <f t="shared" si="73"/>
        <v>6.0767689107008582E-3</v>
      </c>
      <c r="BF139" s="22" t="e">
        <f t="shared" si="73"/>
        <v>#DIV/0!</v>
      </c>
      <c r="BG139" s="22">
        <f t="shared" si="73"/>
        <v>3.388988069529919E-3</v>
      </c>
      <c r="BH139" s="22">
        <f t="shared" si="73"/>
        <v>1.6815199747877152E-3</v>
      </c>
    </row>
    <row r="140" spans="1:60" s="7" customFormat="1" hidden="1" x14ac:dyDescent="0.2">
      <c r="A140" s="138">
        <f t="shared" si="65"/>
        <v>38806</v>
      </c>
      <c r="B140" s="28">
        <f t="shared" ref="B140:AG140" si="74">B39/B38-1</f>
        <v>1.0361236227794723E-2</v>
      </c>
      <c r="C140" s="24">
        <f t="shared" si="74"/>
        <v>1.0175105016692276E-2</v>
      </c>
      <c r="D140" s="26">
        <f t="shared" si="74"/>
        <v>1.1876098164274929E-2</v>
      </c>
      <c r="E140" s="26">
        <f t="shared" si="74"/>
        <v>5.5523444650580345E-3</v>
      </c>
      <c r="F140" s="26">
        <f t="shared" si="74"/>
        <v>1.0866427864378414E-2</v>
      </c>
      <c r="G140" s="26">
        <f t="shared" si="74"/>
        <v>1.0611720129097169E-2</v>
      </c>
      <c r="H140" s="26">
        <f t="shared" si="74"/>
        <v>1.5951281182998045E-2</v>
      </c>
      <c r="I140" s="27">
        <f t="shared" si="74"/>
        <v>1.0754199825333988E-2</v>
      </c>
      <c r="J140" s="26">
        <f t="shared" si="74"/>
        <v>6.8166244974037227E-3</v>
      </c>
      <c r="K140" s="26">
        <f t="shared" si="74"/>
        <v>1.1221815116768008E-2</v>
      </c>
      <c r="L140" s="26">
        <f t="shared" si="74"/>
        <v>-3.1761142795922459E-2</v>
      </c>
      <c r="M140" s="26">
        <f t="shared" si="74"/>
        <v>-3.2255860053664875E-4</v>
      </c>
      <c r="N140" s="26">
        <f t="shared" si="74"/>
        <v>4.7272141831478098E-3</v>
      </c>
      <c r="O140" s="26">
        <f t="shared" si="74"/>
        <v>7.285343385766696E-3</v>
      </c>
      <c r="P140" s="26">
        <f t="shared" si="74"/>
        <v>3.045005274135093E-3</v>
      </c>
      <c r="Q140" s="26">
        <f t="shared" si="74"/>
        <v>9.2843206455155425E-3</v>
      </c>
      <c r="R140" s="26">
        <f t="shared" si="74"/>
        <v>-1.0542674588359668E-3</v>
      </c>
      <c r="S140" s="26">
        <f t="shared" si="74"/>
        <v>1.5777827967999647E-2</v>
      </c>
      <c r="T140" s="26">
        <f t="shared" si="74"/>
        <v>4.9944460042359307E-3</v>
      </c>
      <c r="U140" s="26">
        <f t="shared" si="74"/>
        <v>8.7670424188708296E-3</v>
      </c>
      <c r="V140" s="26">
        <f t="shared" si="74"/>
        <v>9.2849235011369657E-3</v>
      </c>
      <c r="W140" s="26">
        <f t="shared" si="74"/>
        <v>1.2964235333086771E-2</v>
      </c>
      <c r="X140" s="26">
        <f t="shared" si="74"/>
        <v>1.1563330606082278E-2</v>
      </c>
      <c r="Y140" s="26">
        <f t="shared" si="74"/>
        <v>2.542056034548934E-2</v>
      </c>
      <c r="Z140" s="26">
        <f t="shared" si="74"/>
        <v>2.8090955237597415E-2</v>
      </c>
      <c r="AA140" s="26">
        <f t="shared" si="74"/>
        <v>1.8664856072239555E-2</v>
      </c>
      <c r="AB140" s="26">
        <f t="shared" si="74"/>
        <v>7.3309619131152193E-3</v>
      </c>
      <c r="AC140" s="26">
        <f t="shared" si="74"/>
        <v>3.4095091933342481E-2</v>
      </c>
      <c r="AD140" s="26">
        <f t="shared" si="74"/>
        <v>1.4652036317631456E-2</v>
      </c>
      <c r="AE140" s="26">
        <f t="shared" si="74"/>
        <v>5.5523444650580345E-3</v>
      </c>
      <c r="AF140" s="26">
        <f t="shared" si="74"/>
        <v>1.1541316008383262E-3</v>
      </c>
      <c r="AG140" s="26">
        <f t="shared" si="74"/>
        <v>-2.4946260936886677E-4</v>
      </c>
      <c r="AH140" s="26">
        <f t="shared" ref="AH140:BH140" si="75">AH39/AH38-1</f>
        <v>7.0187519229221174E-3</v>
      </c>
      <c r="AI140" s="26">
        <f t="shared" si="75"/>
        <v>3.1719481026812879E-3</v>
      </c>
      <c r="AJ140" s="26">
        <f t="shared" si="75"/>
        <v>7.1319569642451786E-3</v>
      </c>
      <c r="AK140" s="26">
        <f t="shared" si="75"/>
        <v>6.5594371676662711E-3</v>
      </c>
      <c r="AL140" s="26">
        <f t="shared" si="75"/>
        <v>-4.4551832538941571E-4</v>
      </c>
      <c r="AM140" s="26">
        <f t="shared" si="75"/>
        <v>7.9557657443911634E-3</v>
      </c>
      <c r="AN140" s="26">
        <f t="shared" si="75"/>
        <v>4.735099579634916E-3</v>
      </c>
      <c r="AO140" s="26">
        <f t="shared" si="75"/>
        <v>9.5886035089631783E-4</v>
      </c>
      <c r="AP140" s="26">
        <f t="shared" si="75"/>
        <v>6.689452499708759E-3</v>
      </c>
      <c r="AQ140" s="26">
        <f t="shared" si="75"/>
        <v>1.9552716540409243E-2</v>
      </c>
      <c r="AR140" s="26">
        <f t="shared" si="75"/>
        <v>1.1007166283067749E-2</v>
      </c>
      <c r="AS140" s="26">
        <f t="shared" si="75"/>
        <v>1.0041021198682998E-2</v>
      </c>
      <c r="AT140" s="26">
        <f t="shared" si="75"/>
        <v>4.3233862598292427E-2</v>
      </c>
      <c r="AU140" s="26">
        <f t="shared" si="75"/>
        <v>3.907712649955597E-3</v>
      </c>
      <c r="AV140" s="26">
        <f t="shared" si="75"/>
        <v>1.0797635102026693E-2</v>
      </c>
      <c r="AW140" s="26">
        <f t="shared" si="75"/>
        <v>-4.4808421318798253E-4</v>
      </c>
      <c r="AX140" s="26">
        <f t="shared" si="75"/>
        <v>1.0406980952296863E-2</v>
      </c>
      <c r="AY140" s="26">
        <f t="shared" si="75"/>
        <v>1.1646386369795092E-2</v>
      </c>
      <c r="AZ140" s="26">
        <f t="shared" si="75"/>
        <v>-1.227558432745135E-3</v>
      </c>
      <c r="BA140" s="26">
        <f t="shared" si="75"/>
        <v>1.5869531334852471E-2</v>
      </c>
      <c r="BB140" s="26">
        <f t="shared" si="75"/>
        <v>7.2020477977974284E-3</v>
      </c>
      <c r="BC140" s="26">
        <f t="shared" si="75"/>
        <v>9.664180693289337E-3</v>
      </c>
      <c r="BD140" s="26">
        <f t="shared" si="75"/>
        <v>1.3647889611615005E-2</v>
      </c>
      <c r="BE140" s="26">
        <f t="shared" si="75"/>
        <v>9.5920293012636826E-3</v>
      </c>
      <c r="BF140" s="26" t="e">
        <f t="shared" si="75"/>
        <v>#DIV/0!</v>
      </c>
      <c r="BG140" s="26">
        <f t="shared" si="75"/>
        <v>1.1640130612307287E-2</v>
      </c>
      <c r="BH140" s="26">
        <f t="shared" si="75"/>
        <v>1.3887763210592041E-2</v>
      </c>
    </row>
    <row r="141" spans="1:60" s="7" customFormat="1" hidden="1" x14ac:dyDescent="0.2">
      <c r="A141" s="138">
        <f t="shared" si="65"/>
        <v>38898</v>
      </c>
      <c r="B141" s="19">
        <f t="shared" ref="B141:AG141" si="76">B40/B39-1</f>
        <v>3.6557880362420025E-3</v>
      </c>
      <c r="C141" s="16">
        <f t="shared" si="76"/>
        <v>3.879249221706571E-3</v>
      </c>
      <c r="D141" s="7">
        <f t="shared" si="76"/>
        <v>7.2970040585691454E-3</v>
      </c>
      <c r="E141" s="7">
        <f t="shared" si="76"/>
        <v>8.7960101429658266E-3</v>
      </c>
      <c r="F141" s="7">
        <f t="shared" si="76"/>
        <v>2.4591129146269708E-3</v>
      </c>
      <c r="G141" s="7">
        <f t="shared" si="76"/>
        <v>2.6845396579417979E-3</v>
      </c>
      <c r="H141" s="7">
        <f t="shared" si="76"/>
        <v>1.6292455427706631E-3</v>
      </c>
      <c r="I141" s="20">
        <f t="shared" si="76"/>
        <v>3.3442869062816349E-3</v>
      </c>
      <c r="J141" s="7">
        <f t="shared" si="76"/>
        <v>6.9542542038123489E-3</v>
      </c>
      <c r="K141" s="7">
        <f t="shared" si="76"/>
        <v>2.0316697251299143E-3</v>
      </c>
      <c r="L141" s="7">
        <f t="shared" si="76"/>
        <v>6.140052531687612E-2</v>
      </c>
      <c r="M141" s="7">
        <f t="shared" si="76"/>
        <v>1.1428532555601834E-2</v>
      </c>
      <c r="N141" s="7">
        <f t="shared" si="76"/>
        <v>4.2294264828348638E-3</v>
      </c>
      <c r="O141" s="7">
        <f t="shared" si="76"/>
        <v>1.1878993205026056E-2</v>
      </c>
      <c r="P141" s="7">
        <f t="shared" si="76"/>
        <v>6.6862022383364916E-3</v>
      </c>
      <c r="Q141" s="7">
        <f t="shared" si="76"/>
        <v>1.829128965234128E-3</v>
      </c>
      <c r="R141" s="7">
        <f t="shared" si="76"/>
        <v>1.2756834880491619E-2</v>
      </c>
      <c r="S141" s="7">
        <f t="shared" si="76"/>
        <v>6.548482848245385E-4</v>
      </c>
      <c r="T141" s="7">
        <f t="shared" si="76"/>
        <v>9.6946987455348577E-3</v>
      </c>
      <c r="U141" s="7">
        <f t="shared" si="76"/>
        <v>4.9492172408891477E-3</v>
      </c>
      <c r="V141" s="7">
        <f t="shared" si="76"/>
        <v>4.5759325456329325E-3</v>
      </c>
      <c r="W141" s="7">
        <f t="shared" si="76"/>
        <v>8.6068610802829681E-3</v>
      </c>
      <c r="X141" s="7">
        <f t="shared" si="76"/>
        <v>6.8298444723398077E-3</v>
      </c>
      <c r="Y141" s="7">
        <f t="shared" si="76"/>
        <v>8.7685741087832891E-3</v>
      </c>
      <c r="Z141" s="7">
        <f t="shared" si="76"/>
        <v>3.2709630672709267E-3</v>
      </c>
      <c r="AA141" s="7">
        <f t="shared" si="76"/>
        <v>1.6685474982567561E-2</v>
      </c>
      <c r="AB141" s="7">
        <f t="shared" si="76"/>
        <v>1.1528450767631204E-2</v>
      </c>
      <c r="AC141" s="7">
        <f t="shared" si="76"/>
        <v>1.2401898785862953E-2</v>
      </c>
      <c r="AD141" s="7">
        <f t="shared" si="76"/>
        <v>-1.0721220049215385E-2</v>
      </c>
      <c r="AE141" s="7">
        <f t="shared" si="76"/>
        <v>8.7960101429658266E-3</v>
      </c>
      <c r="AF141" s="7">
        <f t="shared" si="76"/>
        <v>1.360579287590058E-2</v>
      </c>
      <c r="AG141" s="7">
        <f t="shared" si="76"/>
        <v>1.4531138681960876E-2</v>
      </c>
      <c r="AH141" s="7">
        <f t="shared" ref="AH141:BH141" si="77">AH40/AH39-1</f>
        <v>6.8897908356737592E-3</v>
      </c>
      <c r="AI141" s="7">
        <f t="shared" si="77"/>
        <v>7.7414059055060935E-3</v>
      </c>
      <c r="AJ141" s="7">
        <f t="shared" si="77"/>
        <v>4.9432066442012257E-3</v>
      </c>
      <c r="AK141" s="7">
        <f t="shared" si="77"/>
        <v>7.5172515876202883E-3</v>
      </c>
      <c r="AL141" s="7">
        <f t="shared" si="77"/>
        <v>9.1205935475737743E-3</v>
      </c>
      <c r="AM141" s="7">
        <f t="shared" si="77"/>
        <v>3.8325203856042211E-3</v>
      </c>
      <c r="AN141" s="7">
        <f t="shared" si="77"/>
        <v>5.0304018327032018E-3</v>
      </c>
      <c r="AO141" s="7">
        <f t="shared" si="77"/>
        <v>3.1445312654378998E-3</v>
      </c>
      <c r="AP141" s="7">
        <f t="shared" si="77"/>
        <v>6.3340309536066286E-3</v>
      </c>
      <c r="AQ141" s="7">
        <f t="shared" si="77"/>
        <v>1.8911607294667121E-3</v>
      </c>
      <c r="AR141" s="7">
        <f t="shared" si="77"/>
        <v>-1.6247301221717914E-3</v>
      </c>
      <c r="AS141" s="7">
        <f t="shared" si="77"/>
        <v>3.5491747867071322E-3</v>
      </c>
      <c r="AT141" s="7">
        <f t="shared" si="77"/>
        <v>-2.125302538855256E-2</v>
      </c>
      <c r="AU141" s="7">
        <f t="shared" si="77"/>
        <v>6.0536832488755632E-3</v>
      </c>
      <c r="AV141" s="7">
        <f t="shared" si="77"/>
        <v>4.6092419847387767E-3</v>
      </c>
      <c r="AW141" s="7">
        <f t="shared" si="77"/>
        <v>8.5923893795292194E-3</v>
      </c>
      <c r="AX141" s="7">
        <f t="shared" si="77"/>
        <v>6.3548512314042238E-3</v>
      </c>
      <c r="AY141" s="7">
        <f t="shared" si="77"/>
        <v>2.245679270814982E-3</v>
      </c>
      <c r="AZ141" s="7">
        <f t="shared" si="77"/>
        <v>1.8875792818150217E-2</v>
      </c>
      <c r="BA141" s="7">
        <f t="shared" si="77"/>
        <v>4.4401087588235022E-3</v>
      </c>
      <c r="BB141" s="7">
        <f t="shared" si="77"/>
        <v>3.8952154568792086E-3</v>
      </c>
      <c r="BC141" s="7">
        <f t="shared" si="77"/>
        <v>6.731305999960524E-3</v>
      </c>
      <c r="BD141" s="7">
        <f t="shared" si="77"/>
        <v>8.9563287713589901E-3</v>
      </c>
      <c r="BE141" s="7">
        <f t="shared" si="77"/>
        <v>7.2281099742028676E-3</v>
      </c>
      <c r="BF141" s="7" t="e">
        <f t="shared" si="77"/>
        <v>#DIV/0!</v>
      </c>
      <c r="BG141" s="7">
        <f t="shared" si="77"/>
        <v>5.4224796531314734E-3</v>
      </c>
      <c r="BH141" s="7">
        <f t="shared" si="77"/>
        <v>6.3222097753699025E-3</v>
      </c>
    </row>
    <row r="142" spans="1:60" s="7" customFormat="1" hidden="1" x14ac:dyDescent="0.2">
      <c r="A142" s="138">
        <f t="shared" si="65"/>
        <v>38990</v>
      </c>
      <c r="B142" s="19">
        <f t="shared" ref="B142:AG142" si="78">B41/B40-1</f>
        <v>4.8938642740099514E-3</v>
      </c>
      <c r="C142" s="16">
        <f t="shared" si="78"/>
        <v>4.6956506131592413E-3</v>
      </c>
      <c r="D142" s="7">
        <f t="shared" si="78"/>
        <v>4.4586961146961812E-3</v>
      </c>
      <c r="E142" s="7">
        <f t="shared" si="78"/>
        <v>3.7331681566579178E-3</v>
      </c>
      <c r="F142" s="7">
        <f t="shared" si="78"/>
        <v>5.7127844462940836E-3</v>
      </c>
      <c r="G142" s="7">
        <f t="shared" si="78"/>
        <v>5.4381027636594137E-3</v>
      </c>
      <c r="H142" s="7">
        <f t="shared" si="78"/>
        <v>1.2580544850743669E-2</v>
      </c>
      <c r="I142" s="20">
        <f t="shared" si="78"/>
        <v>5.2024155400092198E-3</v>
      </c>
      <c r="J142" s="7">
        <f t="shared" si="78"/>
        <v>2.505984297722863E-3</v>
      </c>
      <c r="K142" s="7">
        <f t="shared" si="78"/>
        <v>5.9483977557583945E-3</v>
      </c>
      <c r="L142" s="7">
        <f t="shared" si="78"/>
        <v>-2.3489037701767579E-2</v>
      </c>
      <c r="M142" s="7">
        <f t="shared" si="78"/>
        <v>-6.8975157613282434E-6</v>
      </c>
      <c r="N142" s="7">
        <f t="shared" si="78"/>
        <v>6.3962937555896993E-3</v>
      </c>
      <c r="O142" s="7">
        <f t="shared" si="78"/>
        <v>6.2739103619031678E-3</v>
      </c>
      <c r="P142" s="7">
        <f t="shared" si="78"/>
        <v>6.3189056624162188E-3</v>
      </c>
      <c r="Q142" s="7">
        <f t="shared" si="78"/>
        <v>1.1907486183669658E-2</v>
      </c>
      <c r="R142" s="7">
        <f t="shared" si="78"/>
        <v>1.0158976425890698E-2</v>
      </c>
      <c r="S142" s="7">
        <f t="shared" si="78"/>
        <v>3.133540241722077E-4</v>
      </c>
      <c r="T142" s="7">
        <f t="shared" si="78"/>
        <v>9.2633002776540962E-3</v>
      </c>
      <c r="U142" s="7">
        <f t="shared" si="78"/>
        <v>7.98088894590121E-3</v>
      </c>
      <c r="V142" s="7">
        <f t="shared" si="78"/>
        <v>3.8851524556509087E-3</v>
      </c>
      <c r="W142" s="7">
        <f t="shared" si="78"/>
        <v>1.0887019109697471E-2</v>
      </c>
      <c r="X142" s="7">
        <f t="shared" si="78"/>
        <v>5.7622678501629832E-3</v>
      </c>
      <c r="Y142" s="7">
        <f t="shared" si="78"/>
        <v>4.6136539930987652E-3</v>
      </c>
      <c r="Z142" s="7">
        <f t="shared" si="78"/>
        <v>8.3385929046708718E-3</v>
      </c>
      <c r="AA142" s="7">
        <f t="shared" si="78"/>
        <v>-3.5517464252112774E-3</v>
      </c>
      <c r="AB142" s="7">
        <f t="shared" si="78"/>
        <v>7.0440774369251447E-3</v>
      </c>
      <c r="AC142" s="7">
        <f t="shared" si="78"/>
        <v>-2.9162431770091701E-2</v>
      </c>
      <c r="AD142" s="7">
        <f t="shared" si="78"/>
        <v>1.557727063082881E-2</v>
      </c>
      <c r="AE142" s="7">
        <f t="shared" si="78"/>
        <v>3.7331681566579178E-3</v>
      </c>
      <c r="AF142" s="7">
        <f t="shared" si="78"/>
        <v>1.3246127214889825E-3</v>
      </c>
      <c r="AG142" s="7">
        <f t="shared" si="78"/>
        <v>-1.562349548175801E-3</v>
      </c>
      <c r="AH142" s="7">
        <f t="shared" ref="AH142:BH142" si="79">AH41/AH40-1</f>
        <v>4.9963067614899881E-3</v>
      </c>
      <c r="AI142" s="7">
        <f t="shared" si="79"/>
        <v>4.57622565678939E-3</v>
      </c>
      <c r="AJ142" s="7">
        <f t="shared" si="79"/>
        <v>4.469706211206903E-3</v>
      </c>
      <c r="AK142" s="7">
        <f t="shared" si="79"/>
        <v>7.0578295948524605E-3</v>
      </c>
      <c r="AL142" s="7">
        <f t="shared" si="79"/>
        <v>3.952650084721121E-3</v>
      </c>
      <c r="AM142" s="7">
        <f t="shared" si="79"/>
        <v>1.0469672168450739E-2</v>
      </c>
      <c r="AN142" s="7">
        <f t="shared" si="79"/>
        <v>5.0885244796261553E-3</v>
      </c>
      <c r="AO142" s="7">
        <f t="shared" si="79"/>
        <v>8.4097063526527016E-3</v>
      </c>
      <c r="AP142" s="7">
        <f t="shared" si="79"/>
        <v>3.7271616060994273E-3</v>
      </c>
      <c r="AQ142" s="7">
        <f t="shared" si="79"/>
        <v>9.8109190059447737E-3</v>
      </c>
      <c r="AR142" s="7">
        <f t="shared" si="79"/>
        <v>9.5159415341719011E-3</v>
      </c>
      <c r="AS142" s="7">
        <f t="shared" si="79"/>
        <v>-2.913445816493776E-3</v>
      </c>
      <c r="AT142" s="7">
        <f t="shared" si="79"/>
        <v>1.4992490585030716E-4</v>
      </c>
      <c r="AU142" s="7">
        <f t="shared" si="79"/>
        <v>7.8827342641643039E-3</v>
      </c>
      <c r="AV142" s="7">
        <f t="shared" si="79"/>
        <v>7.454610697634978E-3</v>
      </c>
      <c r="AW142" s="7">
        <f t="shared" si="79"/>
        <v>5.1930194838165633E-3</v>
      </c>
      <c r="AX142" s="7">
        <f t="shared" si="79"/>
        <v>9.273986622600594E-3</v>
      </c>
      <c r="AY142" s="7">
        <f t="shared" si="79"/>
        <v>1.6022228078729217E-2</v>
      </c>
      <c r="AZ142" s="7">
        <f t="shared" si="79"/>
        <v>3.0780822359188775E-5</v>
      </c>
      <c r="BA142" s="7">
        <f t="shared" si="79"/>
        <v>3.5164063047341543E-3</v>
      </c>
      <c r="BB142" s="7">
        <f t="shared" si="79"/>
        <v>4.6357299603256852E-3</v>
      </c>
      <c r="BC142" s="7">
        <f t="shared" si="79"/>
        <v>3.872693436746788E-3</v>
      </c>
      <c r="BD142" s="7">
        <f t="shared" si="79"/>
        <v>-5.0291591748309328E-3</v>
      </c>
      <c r="BE142" s="7">
        <f t="shared" si="79"/>
        <v>1.1698543365821212E-3</v>
      </c>
      <c r="BF142" s="7" t="e">
        <f t="shared" si="79"/>
        <v>#DIV/0!</v>
      </c>
      <c r="BG142" s="7">
        <f t="shared" si="79"/>
        <v>3.0529505461054374E-3</v>
      </c>
      <c r="BH142" s="7">
        <f t="shared" si="79"/>
        <v>3.6008307011947682E-3</v>
      </c>
    </row>
    <row r="143" spans="1:60" s="7" customFormat="1" ht="12" hidden="1" thickBot="1" x14ac:dyDescent="0.25">
      <c r="A143" s="139">
        <f t="shared" si="65"/>
        <v>39081</v>
      </c>
      <c r="B143" s="17">
        <f t="shared" ref="B143:AG143" si="80">B42/B41-1</f>
        <v>8.848358019926561E-3</v>
      </c>
      <c r="C143" s="14">
        <f t="shared" si="80"/>
        <v>9.1187085123509704E-3</v>
      </c>
      <c r="D143" s="22">
        <f t="shared" si="80"/>
        <v>1.0648429358207201E-2</v>
      </c>
      <c r="E143" s="22">
        <f t="shared" si="80"/>
        <v>1.4962055283604725E-2</v>
      </c>
      <c r="F143" s="22">
        <f t="shared" si="80"/>
        <v>8.1975454752429844E-3</v>
      </c>
      <c r="G143" s="22">
        <f t="shared" si="80"/>
        <v>8.5242575687385358E-3</v>
      </c>
      <c r="H143" s="22">
        <f t="shared" si="80"/>
        <v>3.8993470508585926E-3</v>
      </c>
      <c r="I143" s="23">
        <f t="shared" si="80"/>
        <v>9.5021370430210528E-3</v>
      </c>
      <c r="J143" s="22">
        <f t="shared" si="80"/>
        <v>3.2731704263466721E-3</v>
      </c>
      <c r="K143" s="22">
        <f t="shared" si="80"/>
        <v>9.4722785265592968E-3</v>
      </c>
      <c r="L143" s="22">
        <f t="shared" si="80"/>
        <v>5.0689621750986458E-2</v>
      </c>
      <c r="M143" s="22">
        <f t="shared" si="80"/>
        <v>8.9917299838513376E-3</v>
      </c>
      <c r="N143" s="22">
        <f t="shared" si="80"/>
        <v>7.9420387413420279E-3</v>
      </c>
      <c r="O143" s="22">
        <f t="shared" si="80"/>
        <v>7.3703164317191483E-3</v>
      </c>
      <c r="P143" s="22">
        <f t="shared" si="80"/>
        <v>4.9206012495806029E-3</v>
      </c>
      <c r="Q143" s="22">
        <f t="shared" si="80"/>
        <v>-4.134759034520874E-4</v>
      </c>
      <c r="R143" s="22">
        <f t="shared" si="80"/>
        <v>1.1723142036389911E-2</v>
      </c>
      <c r="S143" s="22">
        <f t="shared" si="80"/>
        <v>1.1139644465952392E-2</v>
      </c>
      <c r="T143" s="22">
        <f t="shared" si="80"/>
        <v>1.4877245645049886E-2</v>
      </c>
      <c r="U143" s="22">
        <f t="shared" si="80"/>
        <v>1.1964484233942807E-2</v>
      </c>
      <c r="V143" s="22">
        <f t="shared" si="80"/>
        <v>1.7047344260683106E-2</v>
      </c>
      <c r="W143" s="22">
        <f t="shared" si="80"/>
        <v>7.5844686303596642E-3</v>
      </c>
      <c r="X143" s="22">
        <f t="shared" si="80"/>
        <v>1.0635094058517813E-2</v>
      </c>
      <c r="Y143" s="22">
        <f t="shared" si="80"/>
        <v>1.0450800770272162E-2</v>
      </c>
      <c r="Z143" s="22">
        <f t="shared" si="80"/>
        <v>9.6616462933620806E-3</v>
      </c>
      <c r="AA143" s="22">
        <f t="shared" si="80"/>
        <v>1.04289193635283E-2</v>
      </c>
      <c r="AB143" s="22">
        <f t="shared" si="80"/>
        <v>1.0346527615637147E-2</v>
      </c>
      <c r="AC143" s="22">
        <f t="shared" si="80"/>
        <v>1.1947513873423299E-2</v>
      </c>
      <c r="AD143" s="22">
        <f t="shared" si="80"/>
        <v>1.2655681007001984E-2</v>
      </c>
      <c r="AE143" s="22">
        <f t="shared" si="80"/>
        <v>1.4962055283604725E-2</v>
      </c>
      <c r="AF143" s="22">
        <f t="shared" si="80"/>
        <v>1.0327346063884857E-2</v>
      </c>
      <c r="AG143" s="22">
        <f t="shared" si="80"/>
        <v>2.3014341225104928E-2</v>
      </c>
      <c r="AH143" s="22">
        <f t="shared" ref="AH143:BH143" si="81">AH42/AH41-1</f>
        <v>1.4100480011870919E-2</v>
      </c>
      <c r="AI143" s="22">
        <f t="shared" si="81"/>
        <v>1.178598913708373E-2</v>
      </c>
      <c r="AJ143" s="22">
        <f t="shared" si="81"/>
        <v>1.0152454534209321E-2</v>
      </c>
      <c r="AK143" s="22">
        <f t="shared" si="81"/>
        <v>9.838215904447889E-3</v>
      </c>
      <c r="AL143" s="22">
        <f t="shared" si="81"/>
        <v>1.3973277141346774E-2</v>
      </c>
      <c r="AM143" s="22">
        <f t="shared" si="81"/>
        <v>1.0177486501840916E-2</v>
      </c>
      <c r="AN143" s="22">
        <f t="shared" si="81"/>
        <v>8.5276998153043237E-3</v>
      </c>
      <c r="AO143" s="22">
        <f t="shared" si="81"/>
        <v>1.1520973139641288E-2</v>
      </c>
      <c r="AP143" s="22">
        <f t="shared" si="81"/>
        <v>7.3669055862308763E-3</v>
      </c>
      <c r="AQ143" s="22">
        <f t="shared" si="81"/>
        <v>1.3491940669104086E-2</v>
      </c>
      <c r="AR143" s="22">
        <f t="shared" si="81"/>
        <v>6.6748127315228167E-3</v>
      </c>
      <c r="AS143" s="22">
        <f t="shared" si="81"/>
        <v>4.7278910351873371E-3</v>
      </c>
      <c r="AT143" s="22">
        <f t="shared" si="81"/>
        <v>1.0077321976960318E-2</v>
      </c>
      <c r="AU143" s="22">
        <f t="shared" si="81"/>
        <v>1.0017345026424262E-2</v>
      </c>
      <c r="AV143" s="22">
        <f t="shared" si="81"/>
        <v>1.0641259395186786E-2</v>
      </c>
      <c r="AW143" s="22">
        <f t="shared" si="81"/>
        <v>7.1044790810455005E-3</v>
      </c>
      <c r="AX143" s="22">
        <f t="shared" si="81"/>
        <v>1.3202041557304423E-2</v>
      </c>
      <c r="AY143" s="22">
        <f t="shared" si="81"/>
        <v>7.5982924254280881E-4</v>
      </c>
      <c r="AZ143" s="22">
        <f t="shared" si="81"/>
        <v>4.8731078503605474E-3</v>
      </c>
      <c r="BA143" s="22">
        <f t="shared" si="81"/>
        <v>7.6543152764938505E-3</v>
      </c>
      <c r="BB143" s="22">
        <f t="shared" si="81"/>
        <v>4.8710605574087129E-3</v>
      </c>
      <c r="BC143" s="22">
        <f t="shared" si="81"/>
        <v>2.2011478806860385E-3</v>
      </c>
      <c r="BD143" s="22">
        <f t="shared" si="81"/>
        <v>7.5398659446077598E-3</v>
      </c>
      <c r="BE143" s="22">
        <f t="shared" si="81"/>
        <v>7.4751680501041751E-3</v>
      </c>
      <c r="BF143" s="22" t="e">
        <f t="shared" si="81"/>
        <v>#DIV/0!</v>
      </c>
      <c r="BG143" s="22">
        <f t="shared" si="81"/>
        <v>3.766662640815488E-3</v>
      </c>
      <c r="BH143" s="22">
        <f t="shared" si="81"/>
        <v>3.3556060637398577E-3</v>
      </c>
    </row>
    <row r="144" spans="1:60" s="7" customFormat="1" hidden="1" x14ac:dyDescent="0.2">
      <c r="A144" s="140">
        <f t="shared" si="65"/>
        <v>39171</v>
      </c>
      <c r="B144" s="28">
        <f t="shared" ref="B144:AG144" si="82">B43/B42-1</f>
        <v>1.3517136580892375E-2</v>
      </c>
      <c r="C144" s="24">
        <f t="shared" si="82"/>
        <v>1.3875519167242611E-2</v>
      </c>
      <c r="D144" s="26">
        <f t="shared" si="82"/>
        <v>9.9725197044895353E-3</v>
      </c>
      <c r="E144" s="26">
        <f t="shared" si="82"/>
        <v>-7.5817500600317E-4</v>
      </c>
      <c r="F144" s="26">
        <f t="shared" si="82"/>
        <v>1.6621717702946182E-2</v>
      </c>
      <c r="G144" s="26">
        <f t="shared" si="82"/>
        <v>1.7237972794739154E-2</v>
      </c>
      <c r="H144" s="26">
        <f t="shared" si="82"/>
        <v>9.392853497836029E-3</v>
      </c>
      <c r="I144" s="27">
        <f t="shared" si="82"/>
        <v>1.4352410833475826E-2</v>
      </c>
      <c r="J144" s="26">
        <f t="shared" si="82"/>
        <v>5.9941977356789966E-3</v>
      </c>
      <c r="K144" s="26">
        <f t="shared" si="82"/>
        <v>1.914359965055934E-2</v>
      </c>
      <c r="L144" s="26">
        <f t="shared" si="82"/>
        <v>4.2256539667544946E-2</v>
      </c>
      <c r="M144" s="26">
        <f t="shared" si="82"/>
        <v>2.6914341910181161E-2</v>
      </c>
      <c r="N144" s="26">
        <f t="shared" si="82"/>
        <v>9.6648020205332141E-3</v>
      </c>
      <c r="O144" s="26">
        <f t="shared" si="82"/>
        <v>1.6629369693086149E-2</v>
      </c>
      <c r="P144" s="26">
        <f t="shared" si="82"/>
        <v>8.2282782935259036E-3</v>
      </c>
      <c r="Q144" s="26">
        <f t="shared" si="82"/>
        <v>4.9092327822463977E-2</v>
      </c>
      <c r="R144" s="26">
        <f t="shared" si="82"/>
        <v>7.3185369359436425E-3</v>
      </c>
      <c r="S144" s="26">
        <f t="shared" si="82"/>
        <v>9.418369364055712E-3</v>
      </c>
      <c r="T144" s="26">
        <f t="shared" si="82"/>
        <v>9.9710343047816341E-3</v>
      </c>
      <c r="U144" s="26">
        <f t="shared" si="82"/>
        <v>8.16119970575091E-3</v>
      </c>
      <c r="V144" s="26">
        <f t="shared" si="82"/>
        <v>7.034089696366097E-3</v>
      </c>
      <c r="W144" s="26">
        <f t="shared" si="82"/>
        <v>1.6512112550200797E-2</v>
      </c>
      <c r="X144" s="26">
        <f t="shared" si="82"/>
        <v>1.0268848334938907E-2</v>
      </c>
      <c r="Y144" s="26">
        <f t="shared" si="82"/>
        <v>8.1673655704039838E-3</v>
      </c>
      <c r="Z144" s="26">
        <f t="shared" si="82"/>
        <v>2.2138433495217935E-3</v>
      </c>
      <c r="AA144" s="26">
        <f t="shared" si="82"/>
        <v>1.7526166735764237E-2</v>
      </c>
      <c r="AB144" s="26">
        <f t="shared" si="82"/>
        <v>1.1925667352360225E-2</v>
      </c>
      <c r="AC144" s="26">
        <f t="shared" si="82"/>
        <v>1.2881778629741492E-2</v>
      </c>
      <c r="AD144" s="26">
        <f t="shared" si="82"/>
        <v>5.8031770195894339E-3</v>
      </c>
      <c r="AE144" s="26">
        <f t="shared" si="82"/>
        <v>-7.5817500600317E-4</v>
      </c>
      <c r="AF144" s="26">
        <f t="shared" si="82"/>
        <v>2.9457472967031606E-3</v>
      </c>
      <c r="AG144" s="26">
        <f t="shared" si="82"/>
        <v>3.1983702235582889E-4</v>
      </c>
      <c r="AH144" s="26">
        <f t="shared" ref="AH144:BH144" si="83">AH43/AH42-1</f>
        <v>-1.5258550473919996E-3</v>
      </c>
      <c r="AI144" s="26">
        <f t="shared" si="83"/>
        <v>5.3622873566947504E-3</v>
      </c>
      <c r="AJ144" s="26">
        <f t="shared" si="83"/>
        <v>6.929422167493593E-3</v>
      </c>
      <c r="AK144" s="26">
        <f t="shared" si="83"/>
        <v>1.1680560351384761E-2</v>
      </c>
      <c r="AL144" s="26">
        <f t="shared" si="83"/>
        <v>5.1968774400190654E-4</v>
      </c>
      <c r="AM144" s="26">
        <f t="shared" si="83"/>
        <v>7.6629729145898384E-3</v>
      </c>
      <c r="AN144" s="26">
        <f t="shared" si="83"/>
        <v>5.2175001252592335E-3</v>
      </c>
      <c r="AO144" s="26">
        <f t="shared" si="83"/>
        <v>5.2232414304693719E-3</v>
      </c>
      <c r="AP144" s="26">
        <f t="shared" si="83"/>
        <v>5.6001286113012139E-3</v>
      </c>
      <c r="AQ144" s="26">
        <f t="shared" si="83"/>
        <v>4.1501976076945279E-3</v>
      </c>
      <c r="AR144" s="26">
        <f t="shared" si="83"/>
        <v>5.9286084224077218E-3</v>
      </c>
      <c r="AS144" s="26">
        <f t="shared" si="83"/>
        <v>4.1394244976400429E-3</v>
      </c>
      <c r="AT144" s="26">
        <f t="shared" si="83"/>
        <v>0.10840797024478399</v>
      </c>
      <c r="AU144" s="26">
        <f t="shared" si="83"/>
        <v>1.1284927435789349E-2</v>
      </c>
      <c r="AV144" s="26">
        <f t="shared" si="83"/>
        <v>2.3851309088460448E-2</v>
      </c>
      <c r="AW144" s="26">
        <f t="shared" si="83"/>
        <v>8.355355995395719E-3</v>
      </c>
      <c r="AX144" s="26">
        <f t="shared" si="83"/>
        <v>2.0796014238620097E-2</v>
      </c>
      <c r="AY144" s="26">
        <f t="shared" si="83"/>
        <v>1.657128693577592E-3</v>
      </c>
      <c r="AZ144" s="26">
        <f t="shared" si="83"/>
        <v>1.310766335053537E-2</v>
      </c>
      <c r="BA144" s="26">
        <f t="shared" si="83"/>
        <v>1.758724475256157E-3</v>
      </c>
      <c r="BB144" s="26">
        <f t="shared" si="83"/>
        <v>5.7180103084668588E-3</v>
      </c>
      <c r="BC144" s="26">
        <f t="shared" si="83"/>
        <v>6.6162912592369061E-3</v>
      </c>
      <c r="BD144" s="26">
        <f t="shared" si="83"/>
        <v>9.0599079821258588E-3</v>
      </c>
      <c r="BE144" s="26">
        <f t="shared" si="83"/>
        <v>8.0408871782267077E-4</v>
      </c>
      <c r="BF144" s="26" t="e">
        <f t="shared" si="83"/>
        <v>#DIV/0!</v>
      </c>
      <c r="BG144" s="26">
        <f t="shared" si="83"/>
        <v>6.6481422303956705E-3</v>
      </c>
      <c r="BH144" s="26">
        <f t="shared" si="83"/>
        <v>6.1772627624685494E-3</v>
      </c>
    </row>
    <row r="145" spans="1:60" s="7" customFormat="1" hidden="1" x14ac:dyDescent="0.2">
      <c r="A145" s="138">
        <f t="shared" si="65"/>
        <v>39263</v>
      </c>
      <c r="B145" s="19">
        <f t="shared" ref="B145:AG145" si="84">B44/B43-1</f>
        <v>9.0270572523531989E-4</v>
      </c>
      <c r="C145" s="16">
        <f t="shared" si="84"/>
        <v>4.9724157523423074E-4</v>
      </c>
      <c r="D145" s="7">
        <f t="shared" si="84"/>
        <v>8.2684496941247687E-3</v>
      </c>
      <c r="E145" s="7">
        <f t="shared" si="84"/>
        <v>4.1742185706268309E-3</v>
      </c>
      <c r="F145" s="7">
        <f t="shared" si="84"/>
        <v>-1.2978356578364769E-3</v>
      </c>
      <c r="G145" s="7">
        <f t="shared" si="84"/>
        <v>-2.0114440112918297E-3</v>
      </c>
      <c r="H145" s="7">
        <f t="shared" si="84"/>
        <v>1.4403443141783656E-2</v>
      </c>
      <c r="I145" s="20">
        <f t="shared" si="84"/>
        <v>-3.0167973175476703E-4</v>
      </c>
      <c r="J145" s="7">
        <f t="shared" si="84"/>
        <v>1.3950014341900463E-2</v>
      </c>
      <c r="K145" s="7">
        <f t="shared" si="84"/>
        <v>-4.388740243469802E-3</v>
      </c>
      <c r="L145" s="7">
        <f t="shared" si="84"/>
        <v>-4.4023654681728419E-2</v>
      </c>
      <c r="M145" s="7">
        <f t="shared" si="84"/>
        <v>-1.2409113363083368E-2</v>
      </c>
      <c r="N145" s="7">
        <f t="shared" si="84"/>
        <v>4.3967978390535567E-3</v>
      </c>
      <c r="O145" s="7">
        <f t="shared" si="84"/>
        <v>6.7820740402737556E-3</v>
      </c>
      <c r="P145" s="7">
        <f t="shared" si="84"/>
        <v>5.0874068927966309E-3</v>
      </c>
      <c r="Q145" s="7">
        <f t="shared" si="84"/>
        <v>-3.7191170193454082E-2</v>
      </c>
      <c r="R145" s="7">
        <f t="shared" si="84"/>
        <v>9.9134899505688434E-3</v>
      </c>
      <c r="S145" s="7">
        <f t="shared" si="84"/>
        <v>1.6416330807798918E-2</v>
      </c>
      <c r="T145" s="7">
        <f t="shared" si="84"/>
        <v>-1.0243138301448962E-3</v>
      </c>
      <c r="U145" s="7">
        <f t="shared" si="84"/>
        <v>5.3053808748304565E-3</v>
      </c>
      <c r="V145" s="7">
        <f t="shared" si="84"/>
        <v>3.8111397464768437E-4</v>
      </c>
      <c r="W145" s="7">
        <f t="shared" si="84"/>
        <v>4.9803498145410963E-3</v>
      </c>
      <c r="X145" s="7">
        <f t="shared" si="84"/>
        <v>2.4918945337200071E-3</v>
      </c>
      <c r="Y145" s="7">
        <f t="shared" si="84"/>
        <v>2.8129993061639436E-2</v>
      </c>
      <c r="Z145" s="7">
        <f t="shared" si="84"/>
        <v>3.8115808380382754E-2</v>
      </c>
      <c r="AA145" s="7">
        <f t="shared" si="84"/>
        <v>1.0179479082407017E-2</v>
      </c>
      <c r="AB145" s="7">
        <f t="shared" si="84"/>
        <v>7.7837930617028483E-3</v>
      </c>
      <c r="AC145" s="7">
        <f t="shared" si="84"/>
        <v>3.69629027304752E-3</v>
      </c>
      <c r="AD145" s="7">
        <f t="shared" si="84"/>
        <v>2.3927997827654091E-2</v>
      </c>
      <c r="AE145" s="7">
        <f t="shared" si="84"/>
        <v>4.1742185706268309E-3</v>
      </c>
      <c r="AF145" s="7">
        <f t="shared" si="84"/>
        <v>1.5117947503278106E-3</v>
      </c>
      <c r="AG145" s="7">
        <f t="shared" si="84"/>
        <v>3.844308103884142E-4</v>
      </c>
      <c r="AH145" s="7">
        <f t="shared" ref="AH145:BH145" si="85">AH44/AH43-1</f>
        <v>4.905167933364929E-3</v>
      </c>
      <c r="AI145" s="7">
        <f t="shared" si="85"/>
        <v>5.2087944792260643E-3</v>
      </c>
      <c r="AJ145" s="7">
        <f t="shared" si="85"/>
        <v>6.2699145457265626E-3</v>
      </c>
      <c r="AK145" s="7">
        <f t="shared" si="85"/>
        <v>3.3059684614089591E-3</v>
      </c>
      <c r="AL145" s="7">
        <f t="shared" si="85"/>
        <v>6.9252762188813932E-3</v>
      </c>
      <c r="AM145" s="7">
        <f t="shared" si="85"/>
        <v>8.6779502290199595E-3</v>
      </c>
      <c r="AN145" s="7">
        <f t="shared" si="85"/>
        <v>6.0747401878245011E-3</v>
      </c>
      <c r="AO145" s="7">
        <f t="shared" si="85"/>
        <v>6.0101937408494344E-3</v>
      </c>
      <c r="AP145" s="7">
        <f t="shared" si="85"/>
        <v>6.2357787680538124E-3</v>
      </c>
      <c r="AQ145" s="7">
        <f t="shared" si="85"/>
        <v>9.6635326343594841E-3</v>
      </c>
      <c r="AR145" s="7">
        <f t="shared" si="85"/>
        <v>1.695127304996813E-2</v>
      </c>
      <c r="AS145" s="7">
        <f t="shared" si="85"/>
        <v>4.0841086909721991E-3</v>
      </c>
      <c r="AT145" s="7">
        <f t="shared" si="85"/>
        <v>-7.2315424510502435E-2</v>
      </c>
      <c r="AU145" s="7">
        <f t="shared" si="85"/>
        <v>-2.8681720587294679E-3</v>
      </c>
      <c r="AV145" s="7">
        <f t="shared" si="85"/>
        <v>-4.379746981992616E-3</v>
      </c>
      <c r="AW145" s="7">
        <f t="shared" si="85"/>
        <v>7.4091379080412079E-3</v>
      </c>
      <c r="AX145" s="7">
        <f t="shared" si="85"/>
        <v>6.3036817897659247E-3</v>
      </c>
      <c r="AY145" s="7">
        <f t="shared" si="85"/>
        <v>1.1361457700443722E-2</v>
      </c>
      <c r="AZ145" s="7">
        <f t="shared" si="85"/>
        <v>1.8952374632668079E-3</v>
      </c>
      <c r="BA145" s="7">
        <f t="shared" si="85"/>
        <v>3.6180703362858058E-3</v>
      </c>
      <c r="BB145" s="7">
        <f t="shared" si="85"/>
        <v>1.3338528891589263E-2</v>
      </c>
      <c r="BC145" s="7">
        <f t="shared" si="85"/>
        <v>2.6214761716431667E-2</v>
      </c>
      <c r="BD145" s="7">
        <f t="shared" si="85"/>
        <v>6.6016611686392501E-4</v>
      </c>
      <c r="BE145" s="7">
        <f t="shared" si="85"/>
        <v>6.1917939676392475E-3</v>
      </c>
      <c r="BF145" s="7" t="e">
        <f t="shared" si="85"/>
        <v>#DIV/0!</v>
      </c>
      <c r="BG145" s="7">
        <f t="shared" si="85"/>
        <v>1.6961272541508032E-2</v>
      </c>
      <c r="BH145" s="7">
        <f t="shared" si="85"/>
        <v>1.9665208555998959E-2</v>
      </c>
    </row>
    <row r="146" spans="1:60" s="7" customFormat="1" hidden="1" x14ac:dyDescent="0.2">
      <c r="A146" s="138">
        <f t="shared" si="65"/>
        <v>39355</v>
      </c>
      <c r="B146" s="19">
        <f t="shared" ref="B146:AG146" si="86">B45/B44-1</f>
        <v>5.949581982485741E-3</v>
      </c>
      <c r="C146" s="16">
        <f t="shared" si="86"/>
        <v>4.9035839681901283E-3</v>
      </c>
      <c r="D146" s="7">
        <f t="shared" si="86"/>
        <v>1.9335212826920856E-3</v>
      </c>
      <c r="E146" s="7">
        <f t="shared" si="86"/>
        <v>9.6784302093153585E-3</v>
      </c>
      <c r="F146" s="7">
        <f t="shared" si="86"/>
        <v>7.2286099492844258E-3</v>
      </c>
      <c r="G146" s="7">
        <f t="shared" si="86"/>
        <v>5.8194918875136281E-3</v>
      </c>
      <c r="H146" s="7">
        <f t="shared" si="86"/>
        <v>3.1010644439698476E-2</v>
      </c>
      <c r="I146" s="20">
        <f t="shared" si="86"/>
        <v>6.6603804729288285E-3</v>
      </c>
      <c r="J146" s="7">
        <f t="shared" si="86"/>
        <v>-1.6466394497072212E-4</v>
      </c>
      <c r="K146" s="7">
        <f t="shared" si="86"/>
        <v>6.8277874488351653E-3</v>
      </c>
      <c r="L146" s="7">
        <f t="shared" si="86"/>
        <v>7.548859236902894E-2</v>
      </c>
      <c r="M146" s="7">
        <f t="shared" si="86"/>
        <v>1.1780151778811865E-2</v>
      </c>
      <c r="N146" s="7">
        <f t="shared" si="86"/>
        <v>5.9137004000016091E-3</v>
      </c>
      <c r="O146" s="7">
        <f t="shared" si="86"/>
        <v>9.917989822353146E-3</v>
      </c>
      <c r="P146" s="7">
        <f t="shared" si="86"/>
        <v>3.7176067548674308E-3</v>
      </c>
      <c r="Q146" s="7">
        <f t="shared" si="86"/>
        <v>7.415503004617463E-3</v>
      </c>
      <c r="R146" s="7">
        <f t="shared" si="86"/>
        <v>-2.5414239719837584E-3</v>
      </c>
      <c r="S146" s="7">
        <f t="shared" si="86"/>
        <v>-1.7366070537483402E-4</v>
      </c>
      <c r="T146" s="7">
        <f t="shared" si="86"/>
        <v>7.2211422007906201E-3</v>
      </c>
      <c r="U146" s="7">
        <f t="shared" si="86"/>
        <v>5.3614814645479569E-3</v>
      </c>
      <c r="V146" s="7">
        <f t="shared" si="86"/>
        <v>2.4522943713671808E-3</v>
      </c>
      <c r="W146" s="7">
        <f t="shared" si="86"/>
        <v>6.4926889716934166E-3</v>
      </c>
      <c r="X146" s="7">
        <f t="shared" si="86"/>
        <v>5.2187507164997982E-3</v>
      </c>
      <c r="Y146" s="7">
        <f t="shared" si="86"/>
        <v>-6.4852197931291045E-3</v>
      </c>
      <c r="Z146" s="7">
        <f t="shared" si="86"/>
        <v>-6.1758362299871861E-3</v>
      </c>
      <c r="AA146" s="7">
        <f t="shared" si="86"/>
        <v>-9.0122028004675503E-3</v>
      </c>
      <c r="AB146" s="7">
        <f t="shared" si="86"/>
        <v>1.0525511960703948E-2</v>
      </c>
      <c r="AC146" s="7">
        <f t="shared" si="86"/>
        <v>-9.953296349239249E-3</v>
      </c>
      <c r="AD146" s="7">
        <f t="shared" si="86"/>
        <v>-1.6273272670433547E-2</v>
      </c>
      <c r="AE146" s="7">
        <f t="shared" si="86"/>
        <v>9.6784302093153585E-3</v>
      </c>
      <c r="AF146" s="7">
        <f t="shared" si="86"/>
        <v>1.7920978834492285E-2</v>
      </c>
      <c r="AG146" s="7">
        <f t="shared" si="86"/>
        <v>7.9442826879578821E-3</v>
      </c>
      <c r="AH146" s="7">
        <f t="shared" ref="AH146:BH146" si="87">AH45/AH44-1</f>
        <v>8.2224623441893296E-3</v>
      </c>
      <c r="AI146" s="7">
        <f t="shared" si="87"/>
        <v>5.3820698358590935E-3</v>
      </c>
      <c r="AJ146" s="7">
        <f t="shared" si="87"/>
        <v>6.5888169608792069E-3</v>
      </c>
      <c r="AK146" s="7">
        <f t="shared" si="87"/>
        <v>7.0313823294891886E-3</v>
      </c>
      <c r="AL146" s="7">
        <f t="shared" si="87"/>
        <v>3.919478561816625E-3</v>
      </c>
      <c r="AM146" s="7">
        <f t="shared" si="87"/>
        <v>3.5161698988952494E-3</v>
      </c>
      <c r="AN146" s="7">
        <f t="shared" si="87"/>
        <v>2.202786372579757E-3</v>
      </c>
      <c r="AO146" s="7">
        <f t="shared" si="87"/>
        <v>2.5310367569177927E-3</v>
      </c>
      <c r="AP146" s="7">
        <f t="shared" si="87"/>
        <v>2.5287429271290129E-3</v>
      </c>
      <c r="AQ146" s="7">
        <f t="shared" si="87"/>
        <v>4.3753825857530959E-3</v>
      </c>
      <c r="AR146" s="7">
        <f t="shared" si="87"/>
        <v>2.1105803898589848E-2</v>
      </c>
      <c r="AS146" s="7">
        <f t="shared" si="87"/>
        <v>9.9758252745159037E-3</v>
      </c>
      <c r="AT146" s="7">
        <f t="shared" si="87"/>
        <v>8.6300837666961616E-3</v>
      </c>
      <c r="AU146" s="7">
        <f t="shared" si="87"/>
        <v>1.2721944679825459E-2</v>
      </c>
      <c r="AV146" s="7">
        <f t="shared" si="87"/>
        <v>9.3137393677547031E-3</v>
      </c>
      <c r="AW146" s="7">
        <f t="shared" si="87"/>
        <v>4.0460420471855052E-3</v>
      </c>
      <c r="AX146" s="7">
        <f t="shared" si="87"/>
        <v>-2.483616124800192E-3</v>
      </c>
      <c r="AY146" s="7">
        <f t="shared" si="87"/>
        <v>1.6439839187569971E-2</v>
      </c>
      <c r="AZ146" s="7">
        <f t="shared" si="87"/>
        <v>6.4567615733732708E-3</v>
      </c>
      <c r="BA146" s="7">
        <f t="shared" si="87"/>
        <v>1.2715707280147148E-2</v>
      </c>
      <c r="BB146" s="7">
        <f t="shared" si="87"/>
        <v>2.7804764043068975E-3</v>
      </c>
      <c r="BC146" s="7">
        <f t="shared" si="87"/>
        <v>-7.569930271173142E-3</v>
      </c>
      <c r="BD146" s="7">
        <f t="shared" si="87"/>
        <v>8.1101347821812553E-3</v>
      </c>
      <c r="BE146" s="7">
        <f t="shared" si="87"/>
        <v>7.1930724390971701E-3</v>
      </c>
      <c r="BF146" s="7" t="e">
        <f t="shared" si="87"/>
        <v>#DIV/0!</v>
      </c>
      <c r="BG146" s="7">
        <f t="shared" si="87"/>
        <v>-2.0155763611030553E-3</v>
      </c>
      <c r="BH146" s="7">
        <f t="shared" si="87"/>
        <v>-2.3516922388643335E-3</v>
      </c>
    </row>
    <row r="147" spans="1:60" s="7" customFormat="1" ht="12" hidden="1" thickBot="1" x14ac:dyDescent="0.25">
      <c r="A147" s="139">
        <f t="shared" si="65"/>
        <v>39446</v>
      </c>
      <c r="B147" s="17">
        <f t="shared" ref="B147:AG147" si="88">B46/B45-1</f>
        <v>7.8398087699662611E-3</v>
      </c>
      <c r="C147" s="14">
        <f t="shared" si="88"/>
        <v>7.9523189668657679E-3</v>
      </c>
      <c r="D147" s="22">
        <f t="shared" si="88"/>
        <v>9.2603464202849484E-3</v>
      </c>
      <c r="E147" s="22">
        <f t="shared" si="88"/>
        <v>9.9147696614449998E-3</v>
      </c>
      <c r="F147" s="22">
        <f t="shared" si="88"/>
        <v>7.5610938954535634E-3</v>
      </c>
      <c r="G147" s="22">
        <f t="shared" si="88"/>
        <v>7.6996122476582496E-3</v>
      </c>
      <c r="H147" s="22">
        <f t="shared" si="88"/>
        <v>4.8271699184645467E-3</v>
      </c>
      <c r="I147" s="23">
        <f t="shared" si="88"/>
        <v>8.507695740092247E-3</v>
      </c>
      <c r="J147" s="22">
        <f t="shared" si="88"/>
        <v>1.6221453788214379E-3</v>
      </c>
      <c r="K147" s="22">
        <f t="shared" si="88"/>
        <v>8.6787968973149887E-3</v>
      </c>
      <c r="L147" s="22">
        <f t="shared" si="88"/>
        <v>2.5760397103180566E-2</v>
      </c>
      <c r="M147" s="22">
        <f t="shared" si="88"/>
        <v>1.2096669014640904E-2</v>
      </c>
      <c r="N147" s="22">
        <f t="shared" si="88"/>
        <v>5.1051653149043474E-3</v>
      </c>
      <c r="O147" s="22">
        <f t="shared" si="88"/>
        <v>9.9515188178720404E-3</v>
      </c>
      <c r="P147" s="22">
        <f t="shared" si="88"/>
        <v>8.6006962703835121E-3</v>
      </c>
      <c r="Q147" s="22">
        <f t="shared" si="88"/>
        <v>3.6378778713146431E-3</v>
      </c>
      <c r="R147" s="22">
        <f t="shared" si="88"/>
        <v>1.2431297872267155E-2</v>
      </c>
      <c r="S147" s="22">
        <f t="shared" si="88"/>
        <v>9.858767602637819E-3</v>
      </c>
      <c r="T147" s="22">
        <f t="shared" si="88"/>
        <v>1.0007948436147718E-2</v>
      </c>
      <c r="U147" s="22">
        <f t="shared" si="88"/>
        <v>1.353887433970935E-2</v>
      </c>
      <c r="V147" s="22">
        <f t="shared" si="88"/>
        <v>8.9643704438944205E-3</v>
      </c>
      <c r="W147" s="22">
        <f t="shared" si="88"/>
        <v>1.3499211298795943E-2</v>
      </c>
      <c r="X147" s="22">
        <f t="shared" si="88"/>
        <v>8.7581723383076682E-3</v>
      </c>
      <c r="Y147" s="22">
        <f t="shared" si="88"/>
        <v>5.053605501222691E-3</v>
      </c>
      <c r="Z147" s="22">
        <f t="shared" si="88"/>
        <v>-1.0530881264442238E-3</v>
      </c>
      <c r="AA147" s="22">
        <f t="shared" si="88"/>
        <v>1.3437852796265304E-2</v>
      </c>
      <c r="AB147" s="22">
        <f t="shared" si="88"/>
        <v>1.0486324761400656E-2</v>
      </c>
      <c r="AC147" s="22">
        <f t="shared" si="88"/>
        <v>1.2233414619724936E-2</v>
      </c>
      <c r="AD147" s="22">
        <f t="shared" si="88"/>
        <v>7.6980493128924188E-3</v>
      </c>
      <c r="AE147" s="22">
        <f t="shared" si="88"/>
        <v>9.9147696614449998E-3</v>
      </c>
      <c r="AF147" s="22">
        <f t="shared" si="88"/>
        <v>9.1497581435393549E-3</v>
      </c>
      <c r="AG147" s="22">
        <f t="shared" si="88"/>
        <v>1.1313527341609841E-3</v>
      </c>
      <c r="AH147" s="22">
        <f t="shared" ref="AH147:BH147" si="89">AH46/AH45-1</f>
        <v>1.147932565811316E-2</v>
      </c>
      <c r="AI147" s="22">
        <f t="shared" si="89"/>
        <v>8.6528533200467272E-3</v>
      </c>
      <c r="AJ147" s="22">
        <f t="shared" si="89"/>
        <v>5.8173103369427714E-3</v>
      </c>
      <c r="AK147" s="22">
        <f t="shared" si="89"/>
        <v>8.779700802946655E-3</v>
      </c>
      <c r="AL147" s="22">
        <f t="shared" si="89"/>
        <v>9.1532749710556693E-3</v>
      </c>
      <c r="AM147" s="22">
        <f t="shared" si="89"/>
        <v>6.1136317618615266E-4</v>
      </c>
      <c r="AN147" s="22">
        <f t="shared" si="89"/>
        <v>9.9419932561652935E-3</v>
      </c>
      <c r="AO147" s="22">
        <f t="shared" si="89"/>
        <v>2.1102304906570835E-2</v>
      </c>
      <c r="AP147" s="22">
        <f t="shared" si="89"/>
        <v>4.937834960705878E-3</v>
      </c>
      <c r="AQ147" s="22">
        <f t="shared" si="89"/>
        <v>2.9885488314318476E-3</v>
      </c>
      <c r="AR147" s="22">
        <f t="shared" si="89"/>
        <v>3.803373245288455E-3</v>
      </c>
      <c r="AS147" s="22">
        <f t="shared" si="89"/>
        <v>4.1125778074229125E-3</v>
      </c>
      <c r="AT147" s="22">
        <f t="shared" si="89"/>
        <v>1.5923171927453739E-2</v>
      </c>
      <c r="AU147" s="22">
        <f t="shared" si="89"/>
        <v>-4.0726759465374851E-3</v>
      </c>
      <c r="AV147" s="22">
        <f t="shared" si="89"/>
        <v>1.0077486373083477E-2</v>
      </c>
      <c r="AW147" s="22">
        <f t="shared" si="89"/>
        <v>5.2605353612851236E-3</v>
      </c>
      <c r="AX147" s="22">
        <f t="shared" si="89"/>
        <v>1.6482944502141939E-2</v>
      </c>
      <c r="AY147" s="22">
        <f t="shared" si="89"/>
        <v>1.3098138705701423E-2</v>
      </c>
      <c r="AZ147" s="22">
        <f t="shared" si="89"/>
        <v>-1.8776651737898442E-3</v>
      </c>
      <c r="BA147" s="22">
        <f t="shared" si="89"/>
        <v>-3.4429333337472334E-3</v>
      </c>
      <c r="BB147" s="22">
        <f t="shared" si="89"/>
        <v>8.0413894209467873E-3</v>
      </c>
      <c r="BC147" s="22">
        <f t="shared" si="89"/>
        <v>2.2809277712345644E-3</v>
      </c>
      <c r="BD147" s="22">
        <f t="shared" si="89"/>
        <v>6.8641402008051688E-3</v>
      </c>
      <c r="BE147" s="22">
        <f t="shared" si="89"/>
        <v>1.7483315096205043E-3</v>
      </c>
      <c r="BF147" s="22" t="e">
        <f t="shared" si="89"/>
        <v>#DIV/0!</v>
      </c>
      <c r="BG147" s="22">
        <f t="shared" si="89"/>
        <v>3.664018406293712E-3</v>
      </c>
      <c r="BH147" s="22">
        <f t="shared" si="89"/>
        <v>7.9022742242385036E-4</v>
      </c>
    </row>
    <row r="148" spans="1:60" s="7" customFormat="1" hidden="1" x14ac:dyDescent="0.2">
      <c r="A148" s="140">
        <f t="shared" si="65"/>
        <v>39537</v>
      </c>
      <c r="B148" s="28">
        <f t="shared" ref="B148:AG148" si="90">B47/B46-1</f>
        <v>1.3561466917669351E-2</v>
      </c>
      <c r="C148" s="24">
        <f t="shared" si="90"/>
        <v>1.5602304493020025E-2</v>
      </c>
      <c r="D148" s="26">
        <f t="shared" si="90"/>
        <v>1.849790120364081E-2</v>
      </c>
      <c r="E148" s="26">
        <f t="shared" si="90"/>
        <v>1.2357507832843506E-2</v>
      </c>
      <c r="F148" s="26">
        <f t="shared" si="90"/>
        <v>1.2736806855691896E-2</v>
      </c>
      <c r="G148" s="26">
        <f t="shared" si="90"/>
        <v>1.5575070931805879E-2</v>
      </c>
      <c r="H148" s="26">
        <f t="shared" si="90"/>
        <v>-3.8060783800435427E-2</v>
      </c>
      <c r="I148" s="27">
        <f t="shared" si="90"/>
        <v>1.4331768596461902E-2</v>
      </c>
      <c r="J148" s="26">
        <f t="shared" si="90"/>
        <v>5.5118243112823873E-3</v>
      </c>
      <c r="K148" s="26">
        <f t="shared" si="90"/>
        <v>1.7110803905318717E-2</v>
      </c>
      <c r="L148" s="26">
        <f t="shared" si="90"/>
        <v>-9.3859253286076028E-3</v>
      </c>
      <c r="M148" s="26">
        <f t="shared" si="90"/>
        <v>1.4562324058370102E-2</v>
      </c>
      <c r="N148" s="26">
        <f t="shared" si="90"/>
        <v>1.342745218625363E-2</v>
      </c>
      <c r="O148" s="26">
        <f t="shared" si="90"/>
        <v>5.3232692425833061E-3</v>
      </c>
      <c r="P148" s="26">
        <f t="shared" si="90"/>
        <v>6.9954905669558087E-3</v>
      </c>
      <c r="Q148" s="26">
        <f t="shared" si="90"/>
        <v>9.810310875535877E-2</v>
      </c>
      <c r="R148" s="26">
        <f t="shared" si="90"/>
        <v>1.1974868972947084E-2</v>
      </c>
      <c r="S148" s="26">
        <f t="shared" si="90"/>
        <v>-3.4341293723491928E-2</v>
      </c>
      <c r="T148" s="26">
        <f t="shared" si="90"/>
        <v>9.6149634198592349E-3</v>
      </c>
      <c r="U148" s="26">
        <f t="shared" si="90"/>
        <v>1.2255180030124713E-2</v>
      </c>
      <c r="V148" s="26">
        <f t="shared" si="90"/>
        <v>2.4102108048134285E-2</v>
      </c>
      <c r="W148" s="26">
        <f t="shared" si="90"/>
        <v>8.5767745228044756E-3</v>
      </c>
      <c r="X148" s="26">
        <f t="shared" si="90"/>
        <v>1.4599391319528143E-2</v>
      </c>
      <c r="Y148" s="26">
        <f t="shared" si="90"/>
        <v>3.923191993888242E-2</v>
      </c>
      <c r="Z148" s="26">
        <f t="shared" si="90"/>
        <v>5.0038624160218648E-2</v>
      </c>
      <c r="AA148" s="26">
        <f t="shared" si="90"/>
        <v>1.8802486015370379E-2</v>
      </c>
      <c r="AB148" s="26">
        <f t="shared" si="90"/>
        <v>3.7944360223345353E-3</v>
      </c>
      <c r="AC148" s="26">
        <f t="shared" si="90"/>
        <v>8.2332908389691761E-2</v>
      </c>
      <c r="AD148" s="26">
        <f t="shared" si="90"/>
        <v>1.7937731959832615E-2</v>
      </c>
      <c r="AE148" s="26">
        <f t="shared" si="90"/>
        <v>1.2357507832843506E-2</v>
      </c>
      <c r="AF148" s="26">
        <f t="shared" si="90"/>
        <v>9.7469318839582542E-4</v>
      </c>
      <c r="AG148" s="26">
        <f t="shared" si="90"/>
        <v>3.3707038323312233E-2</v>
      </c>
      <c r="AH148" s="26">
        <f t="shared" ref="AH148:BH148" si="91">AH47/AH46-1</f>
        <v>1.0227754388970389E-2</v>
      </c>
      <c r="AI148" s="26">
        <f t="shared" si="91"/>
        <v>1.2747191007686842E-2</v>
      </c>
      <c r="AJ148" s="26">
        <f t="shared" si="91"/>
        <v>7.2080253864710286E-3</v>
      </c>
      <c r="AK148" s="26">
        <f t="shared" si="91"/>
        <v>1.1776148545306508E-2</v>
      </c>
      <c r="AL148" s="26">
        <f t="shared" si="91"/>
        <v>1.4651901021927483E-2</v>
      </c>
      <c r="AM148" s="26">
        <f t="shared" si="91"/>
        <v>1.5238692870088055E-2</v>
      </c>
      <c r="AN148" s="26">
        <f t="shared" si="91"/>
        <v>7.0803477029612871E-3</v>
      </c>
      <c r="AO148" s="26">
        <f t="shared" si="91"/>
        <v>4.1644376533112037E-3</v>
      </c>
      <c r="AP148" s="26">
        <f t="shared" si="91"/>
        <v>9.0688661649915847E-3</v>
      </c>
      <c r="AQ148" s="26">
        <f t="shared" si="91"/>
        <v>4.0022042948271164E-3</v>
      </c>
      <c r="AR148" s="26">
        <f t="shared" si="91"/>
        <v>9.5724752055605933E-3</v>
      </c>
      <c r="AS148" s="26">
        <f t="shared" si="91"/>
        <v>1.0176873957100652E-2</v>
      </c>
      <c r="AT148" s="26">
        <f t="shared" si="91"/>
        <v>5.6623851953371052E-2</v>
      </c>
      <c r="AU148" s="26">
        <f t="shared" si="91"/>
        <v>6.2227778267713862E-3</v>
      </c>
      <c r="AV148" s="26">
        <f t="shared" si="91"/>
        <v>2.7575019195104744E-2</v>
      </c>
      <c r="AW148" s="26">
        <f t="shared" si="91"/>
        <v>-9.0748756292113875E-5</v>
      </c>
      <c r="AX148" s="26">
        <f t="shared" si="91"/>
        <v>8.6031837642741582E-3</v>
      </c>
      <c r="AY148" s="26">
        <f t="shared" si="91"/>
        <v>-1.2193210004457833E-2</v>
      </c>
      <c r="AZ148" s="26">
        <f t="shared" si="91"/>
        <v>1.0343530911457899E-2</v>
      </c>
      <c r="BA148" s="26">
        <f t="shared" si="91"/>
        <v>6.5253637123332542E-3</v>
      </c>
      <c r="BB148" s="26">
        <f t="shared" si="91"/>
        <v>4.9805421493911428E-3</v>
      </c>
      <c r="BC148" s="26">
        <f t="shared" si="91"/>
        <v>6.0177032401018682E-3</v>
      </c>
      <c r="BD148" s="26">
        <f t="shared" si="91"/>
        <v>1.1919773016781932E-2</v>
      </c>
      <c r="BE148" s="26">
        <f t="shared" si="91"/>
        <v>6.7784655123679372E-3</v>
      </c>
      <c r="BF148" s="26" t="e">
        <f t="shared" si="91"/>
        <v>#DIV/0!</v>
      </c>
      <c r="BG148" s="26">
        <f t="shared" si="91"/>
        <v>5.1151298062050987E-3</v>
      </c>
      <c r="BH148" s="26">
        <f t="shared" si="91"/>
        <v>5.1109835753568866E-3</v>
      </c>
    </row>
    <row r="149" spans="1:60" s="7" customFormat="1" hidden="1" x14ac:dyDescent="0.2">
      <c r="A149" s="138">
        <f t="shared" si="65"/>
        <v>39629</v>
      </c>
      <c r="B149" s="19">
        <f t="shared" ref="B149:AG149" si="92">B48/B47-1</f>
        <v>5.5049402599260944E-5</v>
      </c>
      <c r="C149" s="16">
        <f t="shared" si="92"/>
        <v>-6.5519900618082882E-4</v>
      </c>
      <c r="D149" s="7">
        <f t="shared" si="92"/>
        <v>1.0949076761535004E-3</v>
      </c>
      <c r="E149" s="7">
        <f t="shared" si="92"/>
        <v>3.9164798647455257E-3</v>
      </c>
      <c r="F149" s="7">
        <f t="shared" si="92"/>
        <v>-3.8569367808327648E-4</v>
      </c>
      <c r="G149" s="7">
        <f t="shared" si="92"/>
        <v>-1.3829374285655449E-3</v>
      </c>
      <c r="H149" s="7">
        <f t="shared" si="92"/>
        <v>1.3122501068166814E-2</v>
      </c>
      <c r="I149" s="20">
        <f t="shared" si="92"/>
        <v>-2.3778183693889954E-4</v>
      </c>
      <c r="J149" s="7">
        <f t="shared" si="92"/>
        <v>4.1834081010778679E-3</v>
      </c>
      <c r="K149" s="7">
        <f t="shared" si="92"/>
        <v>-2.17626158213724E-3</v>
      </c>
      <c r="L149" s="7">
        <f t="shared" si="92"/>
        <v>2.0695848770923453E-2</v>
      </c>
      <c r="M149" s="7">
        <f t="shared" si="92"/>
        <v>-1.0516328830678656E-3</v>
      </c>
      <c r="N149" s="7">
        <f t="shared" si="92"/>
        <v>7.6989361814523427E-3</v>
      </c>
      <c r="O149" s="7">
        <f t="shared" si="92"/>
        <v>1.3407296098950194E-2</v>
      </c>
      <c r="P149" s="7">
        <f t="shared" si="92"/>
        <v>7.3032194870714662E-3</v>
      </c>
      <c r="Q149" s="7">
        <f t="shared" si="92"/>
        <v>-7.3074113514245087E-2</v>
      </c>
      <c r="R149" s="7">
        <f t="shared" si="92"/>
        <v>1.7384772493431733E-2</v>
      </c>
      <c r="S149" s="7">
        <f t="shared" si="92"/>
        <v>1.5251133511714698E-2</v>
      </c>
      <c r="T149" s="7">
        <f t="shared" si="92"/>
        <v>2.7432709687837953E-3</v>
      </c>
      <c r="U149" s="7">
        <f t="shared" si="92"/>
        <v>7.927519547896944E-3</v>
      </c>
      <c r="V149" s="7">
        <f t="shared" si="92"/>
        <v>2.6836345786427351E-3</v>
      </c>
      <c r="W149" s="7">
        <f t="shared" si="92"/>
        <v>8.1623877097658504E-3</v>
      </c>
      <c r="X149" s="7">
        <f t="shared" si="92"/>
        <v>6.4354579916183763E-3</v>
      </c>
      <c r="Y149" s="7">
        <f t="shared" si="92"/>
        <v>-1.9166181354692835E-3</v>
      </c>
      <c r="Z149" s="7">
        <f t="shared" si="92"/>
        <v>-3.4682452734046132E-3</v>
      </c>
      <c r="AA149" s="7">
        <f t="shared" si="92"/>
        <v>-1.058532919763655E-3</v>
      </c>
      <c r="AB149" s="7">
        <f t="shared" si="92"/>
        <v>1.1034127402590244E-2</v>
      </c>
      <c r="AC149" s="7">
        <f t="shared" si="92"/>
        <v>-5.9978968607028671E-2</v>
      </c>
      <c r="AD149" s="7">
        <f t="shared" si="92"/>
        <v>-4.7665835648171839E-3</v>
      </c>
      <c r="AE149" s="7">
        <f t="shared" si="92"/>
        <v>3.9164798647455257E-3</v>
      </c>
      <c r="AF149" s="7">
        <f t="shared" si="92"/>
        <v>1.0193253200476038E-2</v>
      </c>
      <c r="AG149" s="7">
        <f t="shared" si="92"/>
        <v>-1.1996877257495098E-2</v>
      </c>
      <c r="AH149" s="7">
        <f t="shared" ref="AH149:BH149" si="93">AH48/AH47-1</f>
        <v>5.48504343413736E-3</v>
      </c>
      <c r="AI149" s="7">
        <f t="shared" si="93"/>
        <v>1.341388374375807E-3</v>
      </c>
      <c r="AJ149" s="7">
        <f t="shared" si="93"/>
        <v>3.7955557747710866E-3</v>
      </c>
      <c r="AK149" s="7">
        <f t="shared" si="93"/>
        <v>1.7895619472292346E-3</v>
      </c>
      <c r="AL149" s="7">
        <f t="shared" si="93"/>
        <v>1.1630361283443413E-3</v>
      </c>
      <c r="AM149" s="7">
        <f t="shared" si="93"/>
        <v>1.3220464188417491E-2</v>
      </c>
      <c r="AN149" s="7">
        <f t="shared" si="93"/>
        <v>5.8144821180718953E-3</v>
      </c>
      <c r="AO149" s="7">
        <f t="shared" si="93"/>
        <v>7.1083018682742694E-3</v>
      </c>
      <c r="AP149" s="7">
        <f t="shared" si="93"/>
        <v>5.7138739604634114E-3</v>
      </c>
      <c r="AQ149" s="7">
        <f t="shared" si="93"/>
        <v>3.4983134197474897E-5</v>
      </c>
      <c r="AR149" s="7">
        <f t="shared" si="93"/>
        <v>1.6637132406670752E-2</v>
      </c>
      <c r="AS149" s="7">
        <f t="shared" si="93"/>
        <v>7.3402862557347959E-3</v>
      </c>
      <c r="AT149" s="7">
        <f t="shared" si="93"/>
        <v>-5.070247830411978E-2</v>
      </c>
      <c r="AU149" s="7">
        <f t="shared" si="93"/>
        <v>-5.7797661474712214E-4</v>
      </c>
      <c r="AV149" s="7">
        <f t="shared" si="93"/>
        <v>-6.4636161406057546E-3</v>
      </c>
      <c r="AW149" s="7">
        <f t="shared" si="93"/>
        <v>1.2824354800970994E-2</v>
      </c>
      <c r="AX149" s="7">
        <f t="shared" si="93"/>
        <v>1.0143824436907867E-3</v>
      </c>
      <c r="AY149" s="7">
        <f t="shared" si="93"/>
        <v>6.3438084651947779E-3</v>
      </c>
      <c r="AZ149" s="7">
        <f t="shared" si="93"/>
        <v>6.3927795656189002E-3</v>
      </c>
      <c r="BA149" s="7">
        <f t="shared" si="93"/>
        <v>8.1254838408577612E-3</v>
      </c>
      <c r="BB149" s="7">
        <f t="shared" si="93"/>
        <v>5.1516092796346502E-3</v>
      </c>
      <c r="BC149" s="7">
        <f t="shared" si="93"/>
        <v>3.9357186082773499E-3</v>
      </c>
      <c r="BD149" s="7">
        <f t="shared" si="93"/>
        <v>8.049505500887788E-3</v>
      </c>
      <c r="BE149" s="7">
        <f t="shared" si="93"/>
        <v>1.4361730168558351E-2</v>
      </c>
      <c r="BF149" s="7" t="e">
        <f t="shared" si="93"/>
        <v>#DIV/0!</v>
      </c>
      <c r="BG149" s="7">
        <f t="shared" si="93"/>
        <v>7.3920409201500004E-3</v>
      </c>
      <c r="BH149" s="7">
        <f t="shared" si="93"/>
        <v>1.0559945604995846E-2</v>
      </c>
    </row>
    <row r="150" spans="1:60" s="7" customFormat="1" hidden="1" x14ac:dyDescent="0.2">
      <c r="A150" s="138">
        <f t="shared" si="65"/>
        <v>39721</v>
      </c>
      <c r="B150" s="19">
        <f t="shared" ref="B150:AG150" si="94">B49/B48-1</f>
        <v>7.0290642671457793E-3</v>
      </c>
      <c r="C150" s="16">
        <f t="shared" si="94"/>
        <v>5.7717775257803972E-3</v>
      </c>
      <c r="D150" s="7">
        <f t="shared" si="94"/>
        <v>5.4921546408002175E-3</v>
      </c>
      <c r="E150" s="7">
        <f t="shared" si="94"/>
        <v>6.8261698641227664E-3</v>
      </c>
      <c r="F150" s="7">
        <f t="shared" si="94"/>
        <v>7.7412152128624179E-3</v>
      </c>
      <c r="G150" s="7">
        <f t="shared" si="94"/>
        <v>6.0436745709311346E-3</v>
      </c>
      <c r="H150" s="7">
        <f t="shared" si="94"/>
        <v>3.401739445678853E-2</v>
      </c>
      <c r="I150" s="20">
        <f t="shared" si="94"/>
        <v>7.0623774052418486E-3</v>
      </c>
      <c r="J150" s="7">
        <f t="shared" si="94"/>
        <v>8.8548667734162922E-3</v>
      </c>
      <c r="K150" s="7">
        <f t="shared" si="94"/>
        <v>5.7918323980903352E-3</v>
      </c>
      <c r="L150" s="7">
        <f t="shared" si="94"/>
        <v>4.2366902902508219E-2</v>
      </c>
      <c r="M150" s="7">
        <f t="shared" si="94"/>
        <v>1.0615511589535886E-2</v>
      </c>
      <c r="N150" s="7">
        <f t="shared" si="94"/>
        <v>5.2890113206061073E-3</v>
      </c>
      <c r="O150" s="7">
        <f t="shared" si="94"/>
        <v>2.521578939205682E-3</v>
      </c>
      <c r="P150" s="7">
        <f t="shared" si="94"/>
        <v>5.8943687550210289E-3</v>
      </c>
      <c r="Q150" s="7">
        <f t="shared" si="94"/>
        <v>7.9879084585141591E-3</v>
      </c>
      <c r="R150" s="7">
        <f t="shared" si="94"/>
        <v>-3.1314469910936893E-3</v>
      </c>
      <c r="S150" s="7">
        <f t="shared" si="94"/>
        <v>9.3950450386990347E-3</v>
      </c>
      <c r="T150" s="7">
        <f t="shared" si="94"/>
        <v>9.2425202102295323E-3</v>
      </c>
      <c r="U150" s="7">
        <f t="shared" si="94"/>
        <v>1.3707173737884659E-3</v>
      </c>
      <c r="V150" s="7">
        <f t="shared" si="94"/>
        <v>4.7033669635785369E-3</v>
      </c>
      <c r="W150" s="7">
        <f t="shared" si="94"/>
        <v>7.9924953395209553E-3</v>
      </c>
      <c r="X150" s="7">
        <f t="shared" si="94"/>
        <v>2.3617078078308484E-3</v>
      </c>
      <c r="Y150" s="7">
        <f t="shared" si="94"/>
        <v>-2.7940047412924329E-3</v>
      </c>
      <c r="Z150" s="7">
        <f t="shared" si="94"/>
        <v>-7.2221628691303552E-3</v>
      </c>
      <c r="AA150" s="7">
        <f t="shared" si="94"/>
        <v>4.2593541095337084E-3</v>
      </c>
      <c r="AB150" s="7">
        <f t="shared" si="94"/>
        <v>7.2465636120537802E-3</v>
      </c>
      <c r="AC150" s="7">
        <f t="shared" si="94"/>
        <v>2.865312837709566E-2</v>
      </c>
      <c r="AD150" s="7">
        <f t="shared" si="94"/>
        <v>1.2133604427795985E-2</v>
      </c>
      <c r="AE150" s="7">
        <f t="shared" si="94"/>
        <v>6.8261698641227664E-3</v>
      </c>
      <c r="AF150" s="7">
        <f t="shared" si="94"/>
        <v>-3.8085084134286129E-3</v>
      </c>
      <c r="AG150" s="7">
        <f t="shared" si="94"/>
        <v>1.2770628955268259E-2</v>
      </c>
      <c r="AH150" s="7">
        <f t="shared" ref="AH150:BH150" si="95">AH49/AH48-1</f>
        <v>7.8819621980383836E-3</v>
      </c>
      <c r="AI150" s="7">
        <f t="shared" si="95"/>
        <v>8.1766142886077198E-3</v>
      </c>
      <c r="AJ150" s="7">
        <f t="shared" si="95"/>
        <v>3.0429767524839946E-3</v>
      </c>
      <c r="AK150" s="7">
        <f t="shared" si="95"/>
        <v>6.1081354518230935E-3</v>
      </c>
      <c r="AL150" s="7">
        <f t="shared" si="95"/>
        <v>1.2472548592221244E-2</v>
      </c>
      <c r="AM150" s="7">
        <f t="shared" si="95"/>
        <v>-1.6144241483616595E-3</v>
      </c>
      <c r="AN150" s="7">
        <f t="shared" si="95"/>
        <v>1.1537093178666025E-2</v>
      </c>
      <c r="AO150" s="7">
        <f t="shared" si="95"/>
        <v>1.3849463575184018E-3</v>
      </c>
      <c r="AP150" s="7">
        <f t="shared" si="95"/>
        <v>1.6313171917160751E-2</v>
      </c>
      <c r="AQ150" s="7">
        <f t="shared" si="95"/>
        <v>1.1321414855350875E-2</v>
      </c>
      <c r="AR150" s="7">
        <f t="shared" si="95"/>
        <v>2.0423491944141503E-3</v>
      </c>
      <c r="AS150" s="7">
        <f t="shared" si="95"/>
        <v>-1.5915695263272189E-3</v>
      </c>
      <c r="AT150" s="7">
        <f t="shared" si="95"/>
        <v>8.1059668533620677E-3</v>
      </c>
      <c r="AU150" s="7">
        <f t="shared" si="95"/>
        <v>4.9108200973548843E-3</v>
      </c>
      <c r="AV150" s="7">
        <f t="shared" si="95"/>
        <v>-2.0639590172553124E-3</v>
      </c>
      <c r="AW150" s="7">
        <f t="shared" si="95"/>
        <v>9.0838038911373875E-3</v>
      </c>
      <c r="AX150" s="7">
        <f t="shared" si="95"/>
        <v>7.9904435748454627E-3</v>
      </c>
      <c r="AY150" s="7">
        <f t="shared" si="95"/>
        <v>1.6204524571884704E-2</v>
      </c>
      <c r="AZ150" s="7">
        <f t="shared" si="95"/>
        <v>7.5528649187421859E-3</v>
      </c>
      <c r="BA150" s="7">
        <f t="shared" si="95"/>
        <v>8.3080876961516559E-3</v>
      </c>
      <c r="BB150" s="7">
        <f t="shared" si="95"/>
        <v>7.9965472517182778E-3</v>
      </c>
      <c r="BC150" s="7">
        <f t="shared" si="95"/>
        <v>1.2124090925153874E-2</v>
      </c>
      <c r="BD150" s="7">
        <f t="shared" si="95"/>
        <v>1.5161934893119122E-2</v>
      </c>
      <c r="BE150" s="7">
        <f t="shared" si="95"/>
        <v>2.8035873429534952E-3</v>
      </c>
      <c r="BF150" s="7" t="e">
        <f t="shared" si="95"/>
        <v>#DIV/0!</v>
      </c>
      <c r="BG150" s="7">
        <f t="shared" si="95"/>
        <v>1.0290338668944132E-2</v>
      </c>
      <c r="BH150" s="7">
        <f t="shared" si="95"/>
        <v>1.3312231630684179E-2</v>
      </c>
    </row>
    <row r="151" spans="1:60" s="7" customFormat="1" ht="12" hidden="1" thickBot="1" x14ac:dyDescent="0.25">
      <c r="A151" s="139">
        <f t="shared" si="65"/>
        <v>39812</v>
      </c>
      <c r="B151" s="17">
        <f t="shared" ref="B151:AG151" si="96">B50/B49-1</f>
        <v>4.1196697899996693E-3</v>
      </c>
      <c r="C151" s="14">
        <f t="shared" si="96"/>
        <v>3.7416039539912571E-3</v>
      </c>
      <c r="D151" s="22">
        <f t="shared" si="96"/>
        <v>4.2654009790636938E-3</v>
      </c>
      <c r="E151" s="22">
        <f t="shared" si="96"/>
        <v>-4.0089970665696528E-3</v>
      </c>
      <c r="F151" s="22">
        <f t="shared" si="96"/>
        <v>5.1374401511636858E-3</v>
      </c>
      <c r="G151" s="22">
        <f t="shared" si="96"/>
        <v>4.7704153567105223E-3</v>
      </c>
      <c r="H151" s="22">
        <f t="shared" si="96"/>
        <v>-4.757558168909326E-3</v>
      </c>
      <c r="I151" s="23">
        <f t="shared" si="96"/>
        <v>4.0029145130673349E-3</v>
      </c>
      <c r="J151" s="22">
        <f t="shared" si="96"/>
        <v>7.9794264952077754E-3</v>
      </c>
      <c r="K151" s="22">
        <f t="shared" si="96"/>
        <v>4.4529552541017203E-3</v>
      </c>
      <c r="L151" s="22">
        <f t="shared" si="96"/>
        <v>-2.5115825257936653E-2</v>
      </c>
      <c r="M151" s="22">
        <f t="shared" si="96"/>
        <v>6.5574283393408095E-3</v>
      </c>
      <c r="N151" s="22">
        <f t="shared" si="96"/>
        <v>5.4044678489539866E-3</v>
      </c>
      <c r="O151" s="22">
        <f t="shared" si="96"/>
        <v>5.1061558801193119E-3</v>
      </c>
      <c r="P151" s="22">
        <f t="shared" si="96"/>
        <v>-1.5728940928050328E-5</v>
      </c>
      <c r="Q151" s="22">
        <f t="shared" si="96"/>
        <v>9.9560916547567491E-3</v>
      </c>
      <c r="R151" s="22">
        <f t="shared" si="96"/>
        <v>1.3577766994510521E-2</v>
      </c>
      <c r="S151" s="22">
        <f t="shared" si="96"/>
        <v>5.8391753443924888E-3</v>
      </c>
      <c r="T151" s="22">
        <f t="shared" si="96"/>
        <v>2.3843630810347349E-3</v>
      </c>
      <c r="U151" s="22">
        <f t="shared" si="96"/>
        <v>-1.7466440129690897E-3</v>
      </c>
      <c r="V151" s="22">
        <f t="shared" si="96"/>
        <v>9.8288862434052771E-3</v>
      </c>
      <c r="W151" s="22">
        <f t="shared" si="96"/>
        <v>5.645842487615349E-3</v>
      </c>
      <c r="X151" s="22">
        <f t="shared" si="96"/>
        <v>7.8252076393805492E-3</v>
      </c>
      <c r="Y151" s="22">
        <f t="shared" si="96"/>
        <v>-4.2602810051702855E-3</v>
      </c>
      <c r="Z151" s="22">
        <f t="shared" si="96"/>
        <v>-2.4522521748655768E-2</v>
      </c>
      <c r="AA151" s="22">
        <f t="shared" si="96"/>
        <v>2.7683523353367656E-2</v>
      </c>
      <c r="AB151" s="22">
        <f t="shared" si="96"/>
        <v>7.4631934850324377E-3</v>
      </c>
      <c r="AC151" s="22">
        <f t="shared" si="96"/>
        <v>1.655123436480932E-2</v>
      </c>
      <c r="AD151" s="22">
        <f t="shared" si="96"/>
        <v>2.9092506035355292E-4</v>
      </c>
      <c r="AE151" s="22">
        <f t="shared" si="96"/>
        <v>-4.0089970665696528E-3</v>
      </c>
      <c r="AF151" s="22">
        <f t="shared" si="96"/>
        <v>5.484747723849992E-3</v>
      </c>
      <c r="AG151" s="22">
        <f t="shared" si="96"/>
        <v>1.0639941225259797E-2</v>
      </c>
      <c r="AH151" s="22">
        <f t="shared" ref="AH151:BH151" si="97">AH50/AH49-1</f>
        <v>-7.8763258937304403E-3</v>
      </c>
      <c r="AI151" s="22">
        <f t="shared" si="97"/>
        <v>3.8122678566359092E-3</v>
      </c>
      <c r="AJ151" s="22">
        <f t="shared" si="97"/>
        <v>9.0501035887857739E-4</v>
      </c>
      <c r="AK151" s="22">
        <f t="shared" si="97"/>
        <v>3.6884947098532184E-3</v>
      </c>
      <c r="AL151" s="22">
        <f t="shared" si="97"/>
        <v>5.3286715538773954E-3</v>
      </c>
      <c r="AM151" s="22">
        <f t="shared" si="97"/>
        <v>1.0477891267318018E-2</v>
      </c>
      <c r="AN151" s="22">
        <f t="shared" si="97"/>
        <v>1.9694909359568857E-3</v>
      </c>
      <c r="AO151" s="22">
        <f t="shared" si="97"/>
        <v>1.5480067783016027E-2</v>
      </c>
      <c r="AP151" s="22">
        <f t="shared" si="97"/>
        <v>-3.0512248332549285E-3</v>
      </c>
      <c r="AQ151" s="22">
        <f t="shared" si="97"/>
        <v>-6.0531376037231688E-4</v>
      </c>
      <c r="AR151" s="22">
        <f t="shared" si="97"/>
        <v>7.6255048040696494E-3</v>
      </c>
      <c r="AS151" s="22">
        <f t="shared" si="97"/>
        <v>6.1778394676050841E-3</v>
      </c>
      <c r="AT151" s="22">
        <f t="shared" si="97"/>
        <v>1.8051795152329575E-3</v>
      </c>
      <c r="AU151" s="22">
        <f t="shared" si="97"/>
        <v>-6.7127444267939262E-3</v>
      </c>
      <c r="AV151" s="22">
        <f t="shared" si="97"/>
        <v>1.3224267396410028E-3</v>
      </c>
      <c r="AW151" s="22">
        <f t="shared" si="97"/>
        <v>1.2415032618542599E-2</v>
      </c>
      <c r="AX151" s="22">
        <f t="shared" si="97"/>
        <v>1.150883842451611E-2</v>
      </c>
      <c r="AY151" s="22">
        <f t="shared" si="97"/>
        <v>-8.6916122409863572E-4</v>
      </c>
      <c r="AZ151" s="22">
        <f t="shared" si="97"/>
        <v>1.4122121857185199E-4</v>
      </c>
      <c r="BA151" s="22">
        <f t="shared" si="97"/>
        <v>1.3957234662944851E-2</v>
      </c>
      <c r="BB151" s="22">
        <f t="shared" si="97"/>
        <v>1.0987500759252589E-2</v>
      </c>
      <c r="BC151" s="22">
        <f t="shared" si="97"/>
        <v>8.2960748914135962E-3</v>
      </c>
      <c r="BD151" s="22">
        <f t="shared" si="97"/>
        <v>-9.1083898103677674E-3</v>
      </c>
      <c r="BE151" s="22">
        <f t="shared" si="97"/>
        <v>3.8820340498775252E-3</v>
      </c>
      <c r="BF151" s="22" t="e">
        <f t="shared" si="97"/>
        <v>#DIV/0!</v>
      </c>
      <c r="BG151" s="22">
        <f t="shared" si="97"/>
        <v>1.2637673638442593E-2</v>
      </c>
      <c r="BH151" s="22">
        <f t="shared" si="97"/>
        <v>5.3396329428971878E-3</v>
      </c>
    </row>
    <row r="152" spans="1:60" s="7" customFormat="1" hidden="1" x14ac:dyDescent="0.2">
      <c r="A152" s="140">
        <f t="shared" si="65"/>
        <v>39902</v>
      </c>
      <c r="B152" s="28">
        <f t="shared" ref="B152:AG152" si="98">B51/B50-1</f>
        <v>-4.8907811532830081E-3</v>
      </c>
      <c r="C152" s="24">
        <f t="shared" si="98"/>
        <v>-5.6536720415725217E-3</v>
      </c>
      <c r="D152" s="26">
        <f t="shared" si="98"/>
        <v>-8.5911196701988768E-3</v>
      </c>
      <c r="E152" s="26">
        <f t="shared" si="98"/>
        <v>-1.6533967694402074E-3</v>
      </c>
      <c r="F152" s="26">
        <f t="shared" si="98"/>
        <v>-3.8924864837711626E-3</v>
      </c>
      <c r="G152" s="26">
        <f t="shared" si="98"/>
        <v>-4.8200798019051305E-3</v>
      </c>
      <c r="H152" s="26">
        <f t="shared" si="98"/>
        <v>-2.6685777737356364E-3</v>
      </c>
      <c r="I152" s="27">
        <f t="shared" si="98"/>
        <v>-4.629800418228025E-3</v>
      </c>
      <c r="J152" s="26">
        <f t="shared" si="98"/>
        <v>-4.6125989963693437E-3</v>
      </c>
      <c r="K152" s="26">
        <f t="shared" si="98"/>
        <v>-4.7208968237720805E-3</v>
      </c>
      <c r="L152" s="26">
        <f t="shared" si="98"/>
        <v>6.3265921830077287E-2</v>
      </c>
      <c r="M152" s="26">
        <f t="shared" si="98"/>
        <v>-1.658184351322689E-2</v>
      </c>
      <c r="N152" s="26">
        <f t="shared" si="98"/>
        <v>8.9997402402230975E-5</v>
      </c>
      <c r="O152" s="26">
        <f t="shared" si="98"/>
        <v>-5.1371618905056149E-3</v>
      </c>
      <c r="P152" s="26">
        <f t="shared" si="98"/>
        <v>-4.1630483590833212E-3</v>
      </c>
      <c r="Q152" s="26">
        <f t="shared" si="98"/>
        <v>1.7577994260850049E-2</v>
      </c>
      <c r="R152" s="26">
        <f t="shared" si="98"/>
        <v>-1.9450801146537078E-2</v>
      </c>
      <c r="S152" s="26">
        <f t="shared" si="98"/>
        <v>6.1370215863387756E-5</v>
      </c>
      <c r="T152" s="26">
        <f t="shared" si="98"/>
        <v>-1.8574943782634135E-2</v>
      </c>
      <c r="U152" s="26">
        <f t="shared" si="98"/>
        <v>-2.8638729739865698E-2</v>
      </c>
      <c r="V152" s="26">
        <f t="shared" si="98"/>
        <v>-8.6859945593696919E-3</v>
      </c>
      <c r="W152" s="26">
        <f t="shared" si="98"/>
        <v>-8.2596731426693992E-3</v>
      </c>
      <c r="X152" s="26">
        <f t="shared" si="98"/>
        <v>-1.8972989191807899E-2</v>
      </c>
      <c r="Y152" s="26">
        <f t="shared" si="98"/>
        <v>-4.2249671161942448E-3</v>
      </c>
      <c r="Z152" s="26">
        <f t="shared" si="98"/>
        <v>-1.2556246873571597E-2</v>
      </c>
      <c r="AA152" s="26">
        <f t="shared" si="98"/>
        <v>6.1679576843745032E-3</v>
      </c>
      <c r="AB152" s="26">
        <f t="shared" si="98"/>
        <v>-4.6025975788286377E-3</v>
      </c>
      <c r="AC152" s="26">
        <f t="shared" si="98"/>
        <v>1.3388584638299506E-2</v>
      </c>
      <c r="AD152" s="26">
        <f t="shared" si="98"/>
        <v>-3.9902140000604991E-3</v>
      </c>
      <c r="AE152" s="26">
        <f t="shared" si="98"/>
        <v>-1.6533967694402074E-3</v>
      </c>
      <c r="AF152" s="26">
        <f t="shared" si="98"/>
        <v>-1.9088358508859926E-2</v>
      </c>
      <c r="AG152" s="26">
        <f t="shared" si="98"/>
        <v>-2.2044882488207462E-2</v>
      </c>
      <c r="AH152" s="26">
        <f t="shared" ref="AH152:BH152" si="99">AH51/AH50-1</f>
        <v>5.3868550251443548E-3</v>
      </c>
      <c r="AI152" s="26">
        <f t="shared" si="99"/>
        <v>-4.310353245125409E-3</v>
      </c>
      <c r="AJ152" s="26">
        <f t="shared" si="99"/>
        <v>-2.3233829721052146E-3</v>
      </c>
      <c r="AK152" s="26">
        <f t="shared" si="99"/>
        <v>-6.6646151191529501E-3</v>
      </c>
      <c r="AL152" s="26">
        <f t="shared" si="99"/>
        <v>-1.5538922421042267E-3</v>
      </c>
      <c r="AM152" s="26">
        <f t="shared" si="99"/>
        <v>-8.6447615873996853E-4</v>
      </c>
      <c r="AN152" s="26">
        <f t="shared" si="99"/>
        <v>-5.0026179032336415E-3</v>
      </c>
      <c r="AO152" s="26">
        <f t="shared" si="99"/>
        <v>-1.0821293205449445E-2</v>
      </c>
      <c r="AP152" s="26">
        <f t="shared" si="99"/>
        <v>-2.0583585682659722E-3</v>
      </c>
      <c r="AQ152" s="26">
        <f t="shared" si="99"/>
        <v>-5.8907298829089516E-3</v>
      </c>
      <c r="AR152" s="26">
        <f t="shared" si="99"/>
        <v>-2.5503128939461384E-3</v>
      </c>
      <c r="AS152" s="26">
        <f t="shared" si="99"/>
        <v>1.0362990645258474E-3</v>
      </c>
      <c r="AT152" s="26">
        <f t="shared" si="99"/>
        <v>-2.0418581038444517E-2</v>
      </c>
      <c r="AU152" s="26">
        <f t="shared" si="99"/>
        <v>-1.7415055903232668E-3</v>
      </c>
      <c r="AV152" s="26">
        <f t="shared" si="99"/>
        <v>-5.3088640241010232E-3</v>
      </c>
      <c r="AW152" s="26">
        <f t="shared" si="99"/>
        <v>-6.1299666070113723E-4</v>
      </c>
      <c r="AX152" s="26">
        <f t="shared" si="99"/>
        <v>-7.6254987256192397E-3</v>
      </c>
      <c r="AY152" s="26">
        <f t="shared" si="99"/>
        <v>-7.5979797161010998E-3</v>
      </c>
      <c r="AZ152" s="26">
        <f t="shared" si="99"/>
        <v>3.7038605585382189E-3</v>
      </c>
      <c r="BA152" s="26">
        <f t="shared" si="99"/>
        <v>-1.1582199837045781E-4</v>
      </c>
      <c r="BB152" s="26">
        <f t="shared" si="99"/>
        <v>-1.5039943121586408E-3</v>
      </c>
      <c r="BC152" s="26">
        <f t="shared" si="99"/>
        <v>-3.341053941640526E-3</v>
      </c>
      <c r="BD152" s="26">
        <f t="shared" si="99"/>
        <v>3.1565492697409603E-3</v>
      </c>
      <c r="BE152" s="26">
        <f t="shared" si="99"/>
        <v>-1.011197705039657E-3</v>
      </c>
      <c r="BF152" s="26" t="e">
        <f t="shared" si="99"/>
        <v>#DIV/0!</v>
      </c>
      <c r="BG152" s="26">
        <f t="shared" si="99"/>
        <v>-2.5945503819088112E-3</v>
      </c>
      <c r="BH152" s="26">
        <f t="shared" si="99"/>
        <v>-4.195004112061973E-4</v>
      </c>
    </row>
    <row r="153" spans="1:60" s="7" customFormat="1" hidden="1" x14ac:dyDescent="0.2">
      <c r="A153" s="138">
        <f t="shared" si="65"/>
        <v>39994</v>
      </c>
      <c r="B153" s="19">
        <f t="shared" ref="B153:AG153" si="100">B52/B51-1</f>
        <v>5.472247114672868E-3</v>
      </c>
      <c r="C153" s="16">
        <f t="shared" si="100"/>
        <v>5.4629712441423006E-3</v>
      </c>
      <c r="D153" s="7">
        <f t="shared" si="100"/>
        <v>4.7200907214839383E-4</v>
      </c>
      <c r="E153" s="7">
        <f t="shared" si="100"/>
        <v>1.2243462188134435E-2</v>
      </c>
      <c r="F153" s="7">
        <f t="shared" si="100"/>
        <v>6.5405106266382962E-3</v>
      </c>
      <c r="G153" s="7">
        <f t="shared" si="100"/>
        <v>6.6101208486359919E-3</v>
      </c>
      <c r="H153" s="7">
        <f t="shared" si="100"/>
        <v>-7.464669858683215E-3</v>
      </c>
      <c r="I153" s="20">
        <f t="shared" si="100"/>
        <v>6.0897415850449388E-3</v>
      </c>
      <c r="J153" s="7">
        <f t="shared" si="100"/>
        <v>3.4233784663662004E-3</v>
      </c>
      <c r="K153" s="7">
        <f t="shared" si="100"/>
        <v>7.5374400791630158E-3</v>
      </c>
      <c r="L153" s="7">
        <f t="shared" si="100"/>
        <v>-9.1638390355535115E-3</v>
      </c>
      <c r="M153" s="7">
        <f t="shared" si="100"/>
        <v>6.4390396794764548E-3</v>
      </c>
      <c r="N153" s="7">
        <f t="shared" si="100"/>
        <v>6.5733399855392172E-3</v>
      </c>
      <c r="O153" s="7">
        <f t="shared" si="100"/>
        <v>2.8672281066437488E-3</v>
      </c>
      <c r="P153" s="7">
        <f t="shared" si="100"/>
        <v>4.3103100422270391E-3</v>
      </c>
      <c r="Q153" s="7">
        <f t="shared" si="100"/>
        <v>1.3555071002628427E-2</v>
      </c>
      <c r="R153" s="7">
        <f t="shared" si="100"/>
        <v>1.2669891884263151E-2</v>
      </c>
      <c r="S153" s="7">
        <f t="shared" si="100"/>
        <v>1.3813131849421234E-2</v>
      </c>
      <c r="T153" s="7">
        <f t="shared" si="100"/>
        <v>-5.523458223821498E-3</v>
      </c>
      <c r="U153" s="7">
        <f t="shared" si="100"/>
        <v>-2.4041911427075124E-3</v>
      </c>
      <c r="V153" s="7">
        <f t="shared" si="100"/>
        <v>-6.38212752186329E-3</v>
      </c>
      <c r="W153" s="7">
        <f t="shared" si="100"/>
        <v>6.5288271504273521E-3</v>
      </c>
      <c r="X153" s="7">
        <f t="shared" si="100"/>
        <v>-5.9738754829204987E-3</v>
      </c>
      <c r="Y153" s="7">
        <f t="shared" si="100"/>
        <v>1.9144995625919314E-4</v>
      </c>
      <c r="Z153" s="7">
        <f t="shared" si="100"/>
        <v>-5.3844801879073811E-3</v>
      </c>
      <c r="AA153" s="7">
        <f t="shared" si="100"/>
        <v>4.4389428647089169E-3</v>
      </c>
      <c r="AB153" s="7">
        <f t="shared" si="100"/>
        <v>3.1412676986719568E-3</v>
      </c>
      <c r="AC153" s="7">
        <f t="shared" si="100"/>
        <v>-3.5533119804913693E-2</v>
      </c>
      <c r="AD153" s="7">
        <f t="shared" si="100"/>
        <v>2.2498107632482833E-2</v>
      </c>
      <c r="AE153" s="7">
        <f t="shared" si="100"/>
        <v>1.2243462188134435E-2</v>
      </c>
      <c r="AF153" s="7">
        <f t="shared" si="100"/>
        <v>2.6519924922286275E-2</v>
      </c>
      <c r="AG153" s="7">
        <f t="shared" si="100"/>
        <v>1.0990427169149664E-2</v>
      </c>
      <c r="AH153" s="7">
        <f t="shared" ref="AH153:BH153" si="101">AH52/AH51-1</f>
        <v>1.0035698714828012E-2</v>
      </c>
      <c r="AI153" s="7">
        <f t="shared" si="101"/>
        <v>7.5658591916132334E-3</v>
      </c>
      <c r="AJ153" s="7">
        <f t="shared" si="101"/>
        <v>3.6361674141360822E-3</v>
      </c>
      <c r="AK153" s="7">
        <f t="shared" si="101"/>
        <v>3.4411949111783358E-3</v>
      </c>
      <c r="AL153" s="7">
        <f t="shared" si="101"/>
        <v>1.391739923652624E-2</v>
      </c>
      <c r="AM153" s="7">
        <f t="shared" si="101"/>
        <v>-1.6628490787617967E-3</v>
      </c>
      <c r="AN153" s="7">
        <f t="shared" si="101"/>
        <v>7.3359007290587641E-3</v>
      </c>
      <c r="AO153" s="7">
        <f t="shared" si="101"/>
        <v>2.687234497532609E-3</v>
      </c>
      <c r="AP153" s="7">
        <f t="shared" si="101"/>
        <v>9.9905563320823454E-3</v>
      </c>
      <c r="AQ153" s="7">
        <f t="shared" si="101"/>
        <v>-4.4148062432766144E-3</v>
      </c>
      <c r="AR153" s="7">
        <f t="shared" si="101"/>
        <v>9.8609553359725322E-3</v>
      </c>
      <c r="AS153" s="7">
        <f t="shared" si="101"/>
        <v>1.3777477087231205E-3</v>
      </c>
      <c r="AT153" s="7">
        <f t="shared" si="101"/>
        <v>2.8416535059586856E-2</v>
      </c>
      <c r="AU153" s="7">
        <f t="shared" si="101"/>
        <v>1.072932954660244E-2</v>
      </c>
      <c r="AV153" s="7">
        <f t="shared" si="101"/>
        <v>6.3322852578333588E-3</v>
      </c>
      <c r="AW153" s="7">
        <f t="shared" si="101"/>
        <v>8.8057190330277368E-3</v>
      </c>
      <c r="AX153" s="7">
        <f t="shared" si="101"/>
        <v>1.2923413048497867E-3</v>
      </c>
      <c r="AY153" s="7">
        <f t="shared" si="101"/>
        <v>-1.8516067719209772E-3</v>
      </c>
      <c r="AZ153" s="7">
        <f t="shared" si="101"/>
        <v>8.806790370339268E-3</v>
      </c>
      <c r="BA153" s="7">
        <f t="shared" si="101"/>
        <v>2.2760093510085788E-3</v>
      </c>
      <c r="BB153" s="7">
        <f t="shared" si="101"/>
        <v>6.3134254731560535E-3</v>
      </c>
      <c r="BC153" s="7">
        <f t="shared" si="101"/>
        <v>3.2921557694871595E-3</v>
      </c>
      <c r="BD153" s="7">
        <f t="shared" si="101"/>
        <v>4.5601047376193637E-3</v>
      </c>
      <c r="BE153" s="7">
        <f t="shared" si="101"/>
        <v>5.3636632163702735E-3</v>
      </c>
      <c r="BF153" s="7" t="e">
        <f t="shared" si="101"/>
        <v>#DIV/0!</v>
      </c>
      <c r="BG153" s="7">
        <f t="shared" si="101"/>
        <v>1.8299894022471008E-3</v>
      </c>
      <c r="BH153" s="7">
        <f t="shared" si="101"/>
        <v>1.5705218074375527E-3</v>
      </c>
    </row>
    <row r="154" spans="1:60" s="7" customFormat="1" hidden="1" x14ac:dyDescent="0.2">
      <c r="A154" s="138">
        <f t="shared" si="65"/>
        <v>40086</v>
      </c>
      <c r="B154" s="19">
        <f t="shared" ref="B154:AG154" si="102">B53/B52-1</f>
        <v>5.5114837064313971E-3</v>
      </c>
      <c r="C154" s="16">
        <f t="shared" si="102"/>
        <v>5.8275787864310313E-3</v>
      </c>
      <c r="D154" s="7">
        <f t="shared" si="102"/>
        <v>1.4759101649932882E-2</v>
      </c>
      <c r="E154" s="7">
        <f t="shared" si="102"/>
        <v>2.7292212939045157E-4</v>
      </c>
      <c r="F154" s="7">
        <f t="shared" si="102"/>
        <v>3.6804347843102381E-3</v>
      </c>
      <c r="G154" s="7">
        <f t="shared" si="102"/>
        <v>4.0053120777621132E-3</v>
      </c>
      <c r="H154" s="7">
        <f t="shared" si="102"/>
        <v>2.0538787637129907E-3</v>
      </c>
      <c r="I154" s="20">
        <f t="shared" si="102"/>
        <v>6.1269703582713664E-3</v>
      </c>
      <c r="J154" s="7">
        <f t="shared" si="102"/>
        <v>2.2609592857210092E-3</v>
      </c>
      <c r="K154" s="7">
        <f t="shared" si="102"/>
        <v>4.6063542420697878E-3</v>
      </c>
      <c r="L154" s="7">
        <f t="shared" si="102"/>
        <v>-2.3712630314695615E-2</v>
      </c>
      <c r="M154" s="7">
        <f t="shared" si="102"/>
        <v>9.3238018801364841E-3</v>
      </c>
      <c r="N154" s="7">
        <f t="shared" si="102"/>
        <v>8.374195780546323E-3</v>
      </c>
      <c r="O154" s="7">
        <f t="shared" si="102"/>
        <v>1.0290496214069744E-2</v>
      </c>
      <c r="P154" s="7">
        <f t="shared" si="102"/>
        <v>7.1085574061562351E-3</v>
      </c>
      <c r="Q154" s="7">
        <f t="shared" si="102"/>
        <v>1.6674085434240649E-3</v>
      </c>
      <c r="R154" s="7">
        <f t="shared" si="102"/>
        <v>1.3073148677916979E-2</v>
      </c>
      <c r="S154" s="7">
        <f t="shared" si="102"/>
        <v>9.4286218459320725E-3</v>
      </c>
      <c r="T154" s="7">
        <f t="shared" si="102"/>
        <v>2.6398157788504184E-2</v>
      </c>
      <c r="U154" s="7">
        <f t="shared" si="102"/>
        <v>1.8837834992364799E-2</v>
      </c>
      <c r="V154" s="7">
        <f t="shared" si="102"/>
        <v>1.9047664263799557E-2</v>
      </c>
      <c r="W154" s="7">
        <f t="shared" si="102"/>
        <v>1.4125424852219792E-2</v>
      </c>
      <c r="X154" s="7">
        <f t="shared" si="102"/>
        <v>1.2261628830062321E-2</v>
      </c>
      <c r="Y154" s="7">
        <f t="shared" si="102"/>
        <v>1.3022951234793467E-2</v>
      </c>
      <c r="Z154" s="7">
        <f t="shared" si="102"/>
        <v>2.0950980743402514E-2</v>
      </c>
      <c r="AA154" s="7">
        <f t="shared" si="102"/>
        <v>-2.1590255543521009E-3</v>
      </c>
      <c r="AB154" s="7">
        <f t="shared" si="102"/>
        <v>8.8146930327805961E-3</v>
      </c>
      <c r="AC154" s="7">
        <f t="shared" si="102"/>
        <v>3.4040851200295652E-2</v>
      </c>
      <c r="AD154" s="7">
        <f t="shared" si="102"/>
        <v>-1.7174250171760885E-3</v>
      </c>
      <c r="AE154" s="7">
        <f t="shared" si="102"/>
        <v>2.7292212939045157E-4</v>
      </c>
      <c r="AF154" s="7">
        <f t="shared" si="102"/>
        <v>1.1993200978113183E-3</v>
      </c>
      <c r="AG154" s="7">
        <f t="shared" si="102"/>
        <v>-6.5767802923629715E-3</v>
      </c>
      <c r="AH154" s="7">
        <f t="shared" ref="AH154:BH154" si="103">AH53/AH52-1</f>
        <v>1.3722068345480842E-3</v>
      </c>
      <c r="AI154" s="7">
        <f t="shared" si="103"/>
        <v>3.1249498425713895E-3</v>
      </c>
      <c r="AJ154" s="7">
        <f t="shared" si="103"/>
        <v>1.1584685586192744E-2</v>
      </c>
      <c r="AK154" s="7">
        <f t="shared" si="103"/>
        <v>5.889710558450556E-3</v>
      </c>
      <c r="AL154" s="7">
        <f t="shared" si="103"/>
        <v>-1.6820781173143562E-4</v>
      </c>
      <c r="AM154" s="7">
        <f t="shared" si="103"/>
        <v>8.8471184321330387E-3</v>
      </c>
      <c r="AN154" s="7">
        <f t="shared" si="103"/>
        <v>1.0949963509686356E-2</v>
      </c>
      <c r="AO154" s="7">
        <f t="shared" si="103"/>
        <v>1.301803814340019E-2</v>
      </c>
      <c r="AP154" s="7">
        <f t="shared" si="103"/>
        <v>1.0599679563881192E-2</v>
      </c>
      <c r="AQ154" s="7">
        <f t="shared" si="103"/>
        <v>3.7280489205566703E-3</v>
      </c>
      <c r="AR154" s="7">
        <f t="shared" si="103"/>
        <v>8.8265255075616889E-3</v>
      </c>
      <c r="AS154" s="7">
        <f t="shared" si="103"/>
        <v>8.7632206428120973E-3</v>
      </c>
      <c r="AT154" s="7">
        <f t="shared" si="103"/>
        <v>-4.5474658551702962E-4</v>
      </c>
      <c r="AU154" s="7">
        <f t="shared" si="103"/>
        <v>8.9162375626863355E-3</v>
      </c>
      <c r="AV154" s="7">
        <f t="shared" si="103"/>
        <v>1.8925662240742991E-3</v>
      </c>
      <c r="AW154" s="7">
        <f t="shared" si="103"/>
        <v>4.2387676627897442E-4</v>
      </c>
      <c r="AX154" s="7">
        <f t="shared" si="103"/>
        <v>-7.1038458968886165E-4</v>
      </c>
      <c r="AY154" s="7">
        <f t="shared" si="103"/>
        <v>6.596642063096958E-3</v>
      </c>
      <c r="AZ154" s="7">
        <f t="shared" si="103"/>
        <v>9.2855940884595256E-4</v>
      </c>
      <c r="BA154" s="7">
        <f t="shared" si="103"/>
        <v>1.2617330808939453E-3</v>
      </c>
      <c r="BB154" s="7">
        <f t="shared" si="103"/>
        <v>6.0179504572346332E-3</v>
      </c>
      <c r="BC154" s="7">
        <f t="shared" si="103"/>
        <v>2.9007730709535995E-3</v>
      </c>
      <c r="BD154" s="7">
        <f t="shared" si="103"/>
        <v>1.2441853933558678E-2</v>
      </c>
      <c r="BE154" s="7">
        <f t="shared" si="103"/>
        <v>6.5709422702706632E-3</v>
      </c>
      <c r="BF154" s="7" t="e">
        <f t="shared" si="103"/>
        <v>#DIV/0!</v>
      </c>
      <c r="BG154" s="7">
        <f t="shared" si="103"/>
        <v>3.7684033547358275E-3</v>
      </c>
      <c r="BH154" s="7">
        <f t="shared" si="103"/>
        <v>2.1416937458302865E-3</v>
      </c>
    </row>
    <row r="155" spans="1:60" s="7" customFormat="1" ht="12" hidden="1" thickBot="1" x14ac:dyDescent="0.25">
      <c r="A155" s="139">
        <f t="shared" si="65"/>
        <v>40177</v>
      </c>
      <c r="B155" s="17">
        <f t="shared" ref="B155:AG155" si="104">B54/B53-1</f>
        <v>7.0759724590783168E-3</v>
      </c>
      <c r="C155" s="14">
        <f t="shared" si="104"/>
        <v>7.1202667341634385E-3</v>
      </c>
      <c r="D155" s="22">
        <f t="shared" si="104"/>
        <v>9.7817141064078239E-3</v>
      </c>
      <c r="E155" s="22">
        <f t="shared" si="104"/>
        <v>9.7389873302358154E-3</v>
      </c>
      <c r="F155" s="22">
        <f t="shared" si="104"/>
        <v>6.419374829861324E-3</v>
      </c>
      <c r="G155" s="22">
        <f t="shared" si="104"/>
        <v>6.395873940447272E-3</v>
      </c>
      <c r="H155" s="22">
        <f t="shared" si="104"/>
        <v>1.4225369064261528E-2</v>
      </c>
      <c r="I155" s="23">
        <f t="shared" si="104"/>
        <v>6.8816381887302214E-3</v>
      </c>
      <c r="J155" s="22">
        <f t="shared" si="104"/>
        <v>1.1601135720458178E-2</v>
      </c>
      <c r="K155" s="22">
        <f t="shared" si="104"/>
        <v>5.8814571014789152E-3</v>
      </c>
      <c r="L155" s="22">
        <f t="shared" si="104"/>
        <v>5.258584670647215E-2</v>
      </c>
      <c r="M155" s="22">
        <f t="shared" si="104"/>
        <v>5.9053327978761949E-3</v>
      </c>
      <c r="N155" s="22">
        <f t="shared" si="104"/>
        <v>7.4415352962720061E-3</v>
      </c>
      <c r="O155" s="22">
        <f t="shared" si="104"/>
        <v>1.3812760553658876E-2</v>
      </c>
      <c r="P155" s="22">
        <f t="shared" si="104"/>
        <v>6.8553150700518817E-3</v>
      </c>
      <c r="Q155" s="22">
        <f t="shared" si="104"/>
        <v>3.9518598508032632E-3</v>
      </c>
      <c r="R155" s="22">
        <f t="shared" si="104"/>
        <v>9.9739044123359211E-3</v>
      </c>
      <c r="S155" s="22">
        <f t="shared" si="104"/>
        <v>9.3919254470025137E-3</v>
      </c>
      <c r="T155" s="22">
        <f t="shared" si="104"/>
        <v>1.0703474451390971E-2</v>
      </c>
      <c r="U155" s="22">
        <f t="shared" si="104"/>
        <v>1.2922339650573766E-2</v>
      </c>
      <c r="V155" s="22">
        <f t="shared" si="104"/>
        <v>8.0081161712308724E-3</v>
      </c>
      <c r="W155" s="22">
        <f t="shared" si="104"/>
        <v>8.4778985744984325E-3</v>
      </c>
      <c r="X155" s="22">
        <f t="shared" si="104"/>
        <v>4.1191310001538195E-3</v>
      </c>
      <c r="Y155" s="22">
        <f t="shared" si="104"/>
        <v>1.3809756969334508E-2</v>
      </c>
      <c r="Z155" s="22">
        <f t="shared" si="104"/>
        <v>1.3647268448222283E-2</v>
      </c>
      <c r="AA155" s="22">
        <f t="shared" si="104"/>
        <v>1.1207490891841143E-2</v>
      </c>
      <c r="AB155" s="22">
        <f t="shared" si="104"/>
        <v>1.1034220609840828E-2</v>
      </c>
      <c r="AC155" s="22">
        <f t="shared" si="104"/>
        <v>8.7056865740480216E-3</v>
      </c>
      <c r="AD155" s="22">
        <f t="shared" si="104"/>
        <v>3.9323591495128429E-3</v>
      </c>
      <c r="AE155" s="22">
        <f t="shared" si="104"/>
        <v>9.7389873302358154E-3</v>
      </c>
      <c r="AF155" s="22">
        <f t="shared" si="104"/>
        <v>9.4541619159580481E-3</v>
      </c>
      <c r="AG155" s="22">
        <f t="shared" si="104"/>
        <v>5.0538035373706158E-3</v>
      </c>
      <c r="AH155" s="22">
        <f t="shared" ref="AH155:BH155" si="105">AH54/AH53-1</f>
        <v>1.0711939519290503E-2</v>
      </c>
      <c r="AI155" s="22">
        <f t="shared" si="105"/>
        <v>5.9210702123915215E-3</v>
      </c>
      <c r="AJ155" s="22">
        <f t="shared" si="105"/>
        <v>8.2388469983276647E-3</v>
      </c>
      <c r="AK155" s="22">
        <f t="shared" si="105"/>
        <v>7.3956400184302939E-3</v>
      </c>
      <c r="AL155" s="22">
        <f t="shared" si="105"/>
        <v>5.6413409813951265E-3</v>
      </c>
      <c r="AM155" s="22">
        <f t="shared" si="105"/>
        <v>5.7989635958564101E-3</v>
      </c>
      <c r="AN155" s="22">
        <f t="shared" si="105"/>
        <v>8.2289985891035311E-3</v>
      </c>
      <c r="AO155" s="22">
        <f t="shared" si="105"/>
        <v>3.6139148462801529E-3</v>
      </c>
      <c r="AP155" s="22">
        <f t="shared" si="105"/>
        <v>1.0343024066242545E-2</v>
      </c>
      <c r="AQ155" s="22">
        <f t="shared" si="105"/>
        <v>9.7951448489324022E-3</v>
      </c>
      <c r="AR155" s="22">
        <f t="shared" si="105"/>
        <v>3.6983289663297114E-3</v>
      </c>
      <c r="AS155" s="22">
        <f t="shared" si="105"/>
        <v>-5.2944602088156323E-5</v>
      </c>
      <c r="AT155" s="22">
        <f t="shared" si="105"/>
        <v>9.1985404840184692E-3</v>
      </c>
      <c r="AU155" s="22">
        <f t="shared" si="105"/>
        <v>1.4142177738528661E-2</v>
      </c>
      <c r="AV155" s="22">
        <f t="shared" si="105"/>
        <v>6.3827666194586907E-3</v>
      </c>
      <c r="AW155" s="22">
        <f t="shared" si="105"/>
        <v>4.617518027413503E-3</v>
      </c>
      <c r="AX155" s="22">
        <f t="shared" si="105"/>
        <v>7.8429063218237172E-3</v>
      </c>
      <c r="AY155" s="22">
        <f t="shared" si="105"/>
        <v>1.2019193912974568E-2</v>
      </c>
      <c r="AZ155" s="22">
        <f t="shared" si="105"/>
        <v>3.4468327003709387E-3</v>
      </c>
      <c r="BA155" s="22">
        <f t="shared" si="105"/>
        <v>8.5533241306783303E-3</v>
      </c>
      <c r="BB155" s="22">
        <f t="shared" si="105"/>
        <v>8.2781177965989272E-3</v>
      </c>
      <c r="BC155" s="22">
        <f t="shared" si="105"/>
        <v>2.0614195982344041E-2</v>
      </c>
      <c r="BD155" s="22">
        <f t="shared" si="105"/>
        <v>-6.4471544740418718E-4</v>
      </c>
      <c r="BE155" s="22">
        <f t="shared" si="105"/>
        <v>1.4192970599566923E-3</v>
      </c>
      <c r="BF155" s="22" t="e">
        <f t="shared" si="105"/>
        <v>#DIV/0!</v>
      </c>
      <c r="BG155" s="22">
        <f t="shared" si="105"/>
        <v>2.089935140883159E-2</v>
      </c>
      <c r="BH155" s="22">
        <f t="shared" si="105"/>
        <v>2.4031228755340805E-2</v>
      </c>
    </row>
    <row r="156" spans="1:60" s="7" customFormat="1" hidden="1" x14ac:dyDescent="0.2">
      <c r="A156" s="140">
        <f t="shared" si="65"/>
        <v>40267</v>
      </c>
      <c r="B156" s="28">
        <f t="shared" ref="B156:AG156" si="106">B55/B54-1</f>
        <v>2.797766882406183E-3</v>
      </c>
      <c r="C156" s="24">
        <f t="shared" si="106"/>
        <v>2.7628494377365254E-3</v>
      </c>
      <c r="D156" s="26">
        <f t="shared" si="106"/>
        <v>4.6356127157749505E-3</v>
      </c>
      <c r="E156" s="26">
        <f t="shared" si="106"/>
        <v>3.7755493598190526E-5</v>
      </c>
      <c r="F156" s="26">
        <f t="shared" si="106"/>
        <v>2.8850342224968628E-3</v>
      </c>
      <c r="G156" s="26">
        <f t="shared" si="106"/>
        <v>2.7667359977576744E-3</v>
      </c>
      <c r="H156" s="26">
        <f t="shared" si="106"/>
        <v>1.4793488716329461E-2</v>
      </c>
      <c r="I156" s="27">
        <f t="shared" si="106"/>
        <v>3.5533214309668715E-3</v>
      </c>
      <c r="J156" s="26">
        <f t="shared" si="106"/>
        <v>-3.3214435742886517E-3</v>
      </c>
      <c r="K156" s="26">
        <f t="shared" si="106"/>
        <v>3.8723977040946433E-3</v>
      </c>
      <c r="L156" s="26">
        <f t="shared" si="106"/>
        <v>-2.6732117227405761E-2</v>
      </c>
      <c r="M156" s="26">
        <f t="shared" si="106"/>
        <v>1.1638397834313086E-2</v>
      </c>
      <c r="N156" s="26">
        <f t="shared" si="106"/>
        <v>9.7201362895771304E-4</v>
      </c>
      <c r="O156" s="26">
        <f t="shared" si="106"/>
        <v>3.4989404758019038E-3</v>
      </c>
      <c r="P156" s="26">
        <f t="shared" si="106"/>
        <v>5.6427309423632277E-3</v>
      </c>
      <c r="Q156" s="26">
        <f t="shared" si="106"/>
        <v>-2.6361614780298304E-2</v>
      </c>
      <c r="R156" s="26">
        <f t="shared" si="106"/>
        <v>6.57190514785011E-3</v>
      </c>
      <c r="S156" s="26">
        <f t="shared" si="106"/>
        <v>-4.6679336590734755E-3</v>
      </c>
      <c r="T156" s="26">
        <f t="shared" si="106"/>
        <v>1.4678388668991627E-3</v>
      </c>
      <c r="U156" s="26">
        <f t="shared" si="106"/>
        <v>7.8984781442492658E-3</v>
      </c>
      <c r="V156" s="26">
        <f t="shared" si="106"/>
        <v>1.0809752082695523E-2</v>
      </c>
      <c r="W156" s="26">
        <f t="shared" si="106"/>
        <v>1.1317884989557436E-2</v>
      </c>
      <c r="X156" s="26">
        <f t="shared" si="106"/>
        <v>7.0054100585319468E-3</v>
      </c>
      <c r="Y156" s="26">
        <f t="shared" si="106"/>
        <v>9.8470007970881124E-3</v>
      </c>
      <c r="Z156" s="26">
        <f t="shared" si="106"/>
        <v>9.5551319898219411E-3</v>
      </c>
      <c r="AA156" s="26">
        <f t="shared" si="106"/>
        <v>8.3347038231347259E-3</v>
      </c>
      <c r="AB156" s="26">
        <f t="shared" si="106"/>
        <v>3.5519722824579603E-3</v>
      </c>
      <c r="AC156" s="26">
        <f t="shared" si="106"/>
        <v>-3.7602632008625347E-3</v>
      </c>
      <c r="AD156" s="26">
        <f t="shared" si="106"/>
        <v>4.3416792113806224E-3</v>
      </c>
      <c r="AE156" s="26">
        <f t="shared" si="106"/>
        <v>3.7755493598190526E-5</v>
      </c>
      <c r="AF156" s="26">
        <f t="shared" si="106"/>
        <v>-1.0543038695299267E-2</v>
      </c>
      <c r="AG156" s="26">
        <f t="shared" si="106"/>
        <v>-1.3517980037775712E-2</v>
      </c>
      <c r="AH156" s="26">
        <f t="shared" ref="AH156:BH156" si="107">AH55/AH54-1</f>
        <v>4.2813729799286993E-3</v>
      </c>
      <c r="AI156" s="26">
        <f t="shared" si="107"/>
        <v>3.9401594025441078E-3</v>
      </c>
      <c r="AJ156" s="26">
        <f t="shared" si="107"/>
        <v>1.4871382238494935E-3</v>
      </c>
      <c r="AK156" s="26">
        <f t="shared" si="107"/>
        <v>2.985593763213279E-3</v>
      </c>
      <c r="AL156" s="26">
        <f t="shared" si="107"/>
        <v>7.1685654086592887E-3</v>
      </c>
      <c r="AM156" s="26">
        <f t="shared" si="107"/>
        <v>2.2129173294251903E-3</v>
      </c>
      <c r="AN156" s="26">
        <f t="shared" si="107"/>
        <v>2.8187974965176998E-3</v>
      </c>
      <c r="AO156" s="26">
        <f t="shared" si="107"/>
        <v>6.1182725893813572E-3</v>
      </c>
      <c r="AP156" s="26">
        <f t="shared" si="107"/>
        <v>1.8689330694485751E-3</v>
      </c>
      <c r="AQ156" s="26">
        <f t="shared" si="107"/>
        <v>7.9720236371720876E-3</v>
      </c>
      <c r="AR156" s="26">
        <f t="shared" si="107"/>
        <v>2.3197410235315852E-2</v>
      </c>
      <c r="AS156" s="26">
        <f t="shared" si="107"/>
        <v>2.2664436140045208E-3</v>
      </c>
      <c r="AT156" s="26">
        <f t="shared" si="107"/>
        <v>6.2968532345943906E-3</v>
      </c>
      <c r="AU156" s="26">
        <f t="shared" si="107"/>
        <v>3.1585205230644231E-3</v>
      </c>
      <c r="AV156" s="26">
        <f t="shared" si="107"/>
        <v>2.5045700526318271E-3</v>
      </c>
      <c r="AW156" s="26">
        <f t="shared" si="107"/>
        <v>1.0240609852406157E-2</v>
      </c>
      <c r="AX156" s="26">
        <f t="shared" si="107"/>
        <v>1.951397673535249E-3</v>
      </c>
      <c r="AY156" s="26">
        <f t="shared" si="107"/>
        <v>1.0131444240462084E-2</v>
      </c>
      <c r="AZ156" s="26">
        <f t="shared" si="107"/>
        <v>-1.6362811338537231E-3</v>
      </c>
      <c r="BA156" s="26">
        <f t="shared" si="107"/>
        <v>-2.5502325753155031E-3</v>
      </c>
      <c r="BB156" s="26">
        <f t="shared" si="107"/>
        <v>3.0419462742559134E-3</v>
      </c>
      <c r="BC156" s="26">
        <f t="shared" si="107"/>
        <v>-8.5272366062842941E-3</v>
      </c>
      <c r="BD156" s="26">
        <f t="shared" si="107"/>
        <v>1.0804040404090998E-3</v>
      </c>
      <c r="BE156" s="26">
        <f t="shared" si="107"/>
        <v>3.7894662434372339E-3</v>
      </c>
      <c r="BF156" s="26" t="e">
        <f t="shared" si="107"/>
        <v>#DIV/0!</v>
      </c>
      <c r="BG156" s="26">
        <f t="shared" si="107"/>
        <v>-6.8707641728182889E-3</v>
      </c>
      <c r="BH156" s="26">
        <f t="shared" si="107"/>
        <v>-1.1130122912370033E-2</v>
      </c>
    </row>
    <row r="157" spans="1:60" s="7" customFormat="1" hidden="1" x14ac:dyDescent="0.2">
      <c r="A157" s="138">
        <f t="shared" si="65"/>
        <v>40359</v>
      </c>
      <c r="B157" s="19">
        <f t="shared" ref="B157:AG157" si="108">B56/B55-1</f>
        <v>7.3718909225335416E-3</v>
      </c>
      <c r="C157" s="16">
        <f t="shared" si="108"/>
        <v>7.9618248011834591E-3</v>
      </c>
      <c r="D157" s="7">
        <f t="shared" si="108"/>
        <v>7.18685278593445E-3</v>
      </c>
      <c r="E157" s="7">
        <f t="shared" si="108"/>
        <v>1.5011740972910248E-2</v>
      </c>
      <c r="F157" s="7">
        <f t="shared" si="108"/>
        <v>7.0239851129818565E-3</v>
      </c>
      <c r="G157" s="7">
        <f t="shared" si="108"/>
        <v>7.7723183551503539E-3</v>
      </c>
      <c r="H157" s="7">
        <f t="shared" si="108"/>
        <v>-3.9946898018734522E-3</v>
      </c>
      <c r="I157" s="20">
        <f t="shared" si="108"/>
        <v>7.8074444063200854E-3</v>
      </c>
      <c r="J157" s="7">
        <f t="shared" si="108"/>
        <v>3.7576718620175864E-3</v>
      </c>
      <c r="K157" s="7">
        <f t="shared" si="108"/>
        <v>8.4810733199627286E-3</v>
      </c>
      <c r="L157" s="7">
        <f t="shared" si="108"/>
        <v>2.2272490618944651E-2</v>
      </c>
      <c r="M157" s="7">
        <f t="shared" si="108"/>
        <v>9.8670080708345154E-3</v>
      </c>
      <c r="N157" s="7">
        <f t="shared" si="108"/>
        <v>1.9981169760172612E-3</v>
      </c>
      <c r="O157" s="7">
        <f t="shared" si="108"/>
        <v>7.9574311979879742E-3</v>
      </c>
      <c r="P157" s="7">
        <f t="shared" si="108"/>
        <v>4.6435772250954521E-3</v>
      </c>
      <c r="Q157" s="7">
        <f t="shared" si="108"/>
        <v>5.9583129644024346E-2</v>
      </c>
      <c r="R157" s="7">
        <f t="shared" si="108"/>
        <v>4.4615536697101277E-4</v>
      </c>
      <c r="S157" s="7">
        <f t="shared" si="108"/>
        <v>1.8652802451188943E-3</v>
      </c>
      <c r="T157" s="7">
        <f t="shared" si="108"/>
        <v>9.952851653521666E-3</v>
      </c>
      <c r="U157" s="7">
        <f t="shared" si="108"/>
        <v>1.3948759129678079E-2</v>
      </c>
      <c r="V157" s="7">
        <f t="shared" si="108"/>
        <v>7.3424972982305547E-4</v>
      </c>
      <c r="W157" s="7">
        <f t="shared" si="108"/>
        <v>7.7827015870413074E-3</v>
      </c>
      <c r="X157" s="7">
        <f t="shared" si="108"/>
        <v>1.6042607792033703E-2</v>
      </c>
      <c r="Y157" s="7">
        <f t="shared" si="108"/>
        <v>8.8011137673864592E-3</v>
      </c>
      <c r="Z157" s="7">
        <f t="shared" si="108"/>
        <v>1.0595571942571436E-2</v>
      </c>
      <c r="AA157" s="7">
        <f t="shared" si="108"/>
        <v>4.0008589845328402E-3</v>
      </c>
      <c r="AB157" s="7">
        <f t="shared" si="108"/>
        <v>6.3077260084105635E-3</v>
      </c>
      <c r="AC157" s="7">
        <f t="shared" si="108"/>
        <v>6.8182289779605831E-3</v>
      </c>
      <c r="AD157" s="7">
        <f t="shared" si="108"/>
        <v>-1.9222209806835089E-3</v>
      </c>
      <c r="AE157" s="7">
        <f t="shared" si="108"/>
        <v>1.5011740972910248E-2</v>
      </c>
      <c r="AF157" s="7">
        <f t="shared" si="108"/>
        <v>3.0852185100167073E-2</v>
      </c>
      <c r="AG157" s="7">
        <f t="shared" si="108"/>
        <v>2.9432487074349423E-2</v>
      </c>
      <c r="AH157" s="7">
        <f t="shared" ref="AH157:BH157" si="109">AH56/AH55-1</f>
        <v>9.6976669908044322E-3</v>
      </c>
      <c r="AI157" s="7">
        <f t="shared" si="109"/>
        <v>3.5529442257029586E-3</v>
      </c>
      <c r="AJ157" s="7">
        <f t="shared" si="109"/>
        <v>6.7793584699067377E-3</v>
      </c>
      <c r="AK157" s="7">
        <f t="shared" si="109"/>
        <v>7.1618004468925189E-3</v>
      </c>
      <c r="AL157" s="7">
        <f t="shared" si="109"/>
        <v>6.9659643448405362E-4</v>
      </c>
      <c r="AM157" s="7">
        <f t="shared" si="109"/>
        <v>1.3433177728290335E-3</v>
      </c>
      <c r="AN157" s="7">
        <f t="shared" si="109"/>
        <v>8.1898549385810426E-3</v>
      </c>
      <c r="AO157" s="7">
        <f t="shared" si="109"/>
        <v>9.9639749455371351E-3</v>
      </c>
      <c r="AP157" s="7">
        <f t="shared" si="109"/>
        <v>7.7307587233728103E-3</v>
      </c>
      <c r="AQ157" s="7">
        <f t="shared" si="109"/>
        <v>6.8091146734445829E-3</v>
      </c>
      <c r="AR157" s="7">
        <f t="shared" si="109"/>
        <v>2.5330103341425492E-3</v>
      </c>
      <c r="AS157" s="7">
        <f t="shared" si="109"/>
        <v>3.8722441117577944E-2</v>
      </c>
      <c r="AT157" s="7">
        <f t="shared" si="109"/>
        <v>2.0142985472324515E-2</v>
      </c>
      <c r="AU157" s="7">
        <f t="shared" si="109"/>
        <v>1.4023468603608924E-2</v>
      </c>
      <c r="AV157" s="7">
        <f t="shared" si="109"/>
        <v>7.3985120282702432E-3</v>
      </c>
      <c r="AW157" s="7">
        <f t="shared" si="109"/>
        <v>8.3304317870076527E-3</v>
      </c>
      <c r="AX157" s="7">
        <f t="shared" si="109"/>
        <v>1.1653539801443902E-2</v>
      </c>
      <c r="AY157" s="7">
        <f t="shared" si="109"/>
        <v>5.323215991372976E-3</v>
      </c>
      <c r="AZ157" s="7">
        <f t="shared" si="109"/>
        <v>4.9054965601191824E-4</v>
      </c>
      <c r="BA157" s="7">
        <f t="shared" si="109"/>
        <v>7.9739216567979998E-3</v>
      </c>
      <c r="BB157" s="7">
        <f t="shared" si="109"/>
        <v>3.5763539241502329E-3</v>
      </c>
      <c r="BC157" s="7">
        <f t="shared" si="109"/>
        <v>4.4143914856074051E-3</v>
      </c>
      <c r="BD157" s="7">
        <f t="shared" si="109"/>
        <v>1.1988037564519383E-2</v>
      </c>
      <c r="BE157" s="7">
        <f t="shared" si="109"/>
        <v>2.3651817272598574E-3</v>
      </c>
      <c r="BF157" s="7" t="e">
        <f t="shared" si="109"/>
        <v>#DIV/0!</v>
      </c>
      <c r="BG157" s="7">
        <f t="shared" si="109"/>
        <v>3.5872636291258697E-3</v>
      </c>
      <c r="BH157" s="7">
        <f t="shared" si="109"/>
        <v>3.1882724053700073E-3</v>
      </c>
    </row>
    <row r="158" spans="1:60" s="7" customFormat="1" hidden="1" x14ac:dyDescent="0.2">
      <c r="A158" s="138">
        <f t="shared" si="65"/>
        <v>40451</v>
      </c>
      <c r="B158" s="19">
        <f t="shared" ref="B158:AG158" si="110">B57/B56-1</f>
        <v>3.0810124747431278E-3</v>
      </c>
      <c r="C158" s="16">
        <f t="shared" si="110"/>
        <v>2.6019111158857022E-3</v>
      </c>
      <c r="D158" s="7">
        <f t="shared" si="110"/>
        <v>8.0350563566209399E-3</v>
      </c>
      <c r="E158" s="7">
        <f t="shared" si="110"/>
        <v>8.6001899711340979E-3</v>
      </c>
      <c r="F158" s="7">
        <f t="shared" si="110"/>
        <v>1.3563458161727215E-3</v>
      </c>
      <c r="G158" s="7">
        <f t="shared" si="110"/>
        <v>5.6683893252085227E-4</v>
      </c>
      <c r="H158" s="7">
        <f t="shared" si="110"/>
        <v>2.5540937653313112E-2</v>
      </c>
      <c r="I158" s="20">
        <f t="shared" si="110"/>
        <v>3.2824415524641548E-3</v>
      </c>
      <c r="J158" s="7">
        <f t="shared" si="110"/>
        <v>2.1277710678360151E-3</v>
      </c>
      <c r="K158" s="7">
        <f t="shared" si="110"/>
        <v>4.2529323815587716E-4</v>
      </c>
      <c r="L158" s="7">
        <f t="shared" si="110"/>
        <v>-3.0785000349032199E-2</v>
      </c>
      <c r="M158" s="7">
        <f t="shared" si="110"/>
        <v>1.6931860815068145E-3</v>
      </c>
      <c r="N158" s="7">
        <f t="shared" si="110"/>
        <v>2.15026187955214E-3</v>
      </c>
      <c r="O158" s="7">
        <f t="shared" si="110"/>
        <v>9.277935717680208E-3</v>
      </c>
      <c r="P158" s="7">
        <f t="shared" si="110"/>
        <v>2.6493244195557875E-3</v>
      </c>
      <c r="Q158" s="7">
        <f t="shared" si="110"/>
        <v>6.9584641499176314E-3</v>
      </c>
      <c r="R158" s="7">
        <f t="shared" si="110"/>
        <v>8.4998740395865191E-3</v>
      </c>
      <c r="S158" s="7">
        <f t="shared" si="110"/>
        <v>1.0607596240129302E-2</v>
      </c>
      <c r="T158" s="7">
        <f t="shared" si="110"/>
        <v>6.6344199540273596E-3</v>
      </c>
      <c r="U158" s="7">
        <f t="shared" si="110"/>
        <v>8.8176600962188711E-3</v>
      </c>
      <c r="V158" s="7">
        <f t="shared" si="110"/>
        <v>1.0134727352183015E-2</v>
      </c>
      <c r="W158" s="7">
        <f t="shared" si="110"/>
        <v>7.6248111771579641E-3</v>
      </c>
      <c r="X158" s="7">
        <f t="shared" si="110"/>
        <v>1.7371312329081956E-2</v>
      </c>
      <c r="Y158" s="7">
        <f t="shared" si="110"/>
        <v>1.2119169810493879E-2</v>
      </c>
      <c r="Z158" s="7">
        <f t="shared" si="110"/>
        <v>1.5403399330850664E-2</v>
      </c>
      <c r="AA158" s="7">
        <f t="shared" si="110"/>
        <v>6.1026304863476266E-3</v>
      </c>
      <c r="AB158" s="7">
        <f t="shared" si="110"/>
        <v>8.1316937808002532E-3</v>
      </c>
      <c r="AC158" s="7">
        <f t="shared" si="110"/>
        <v>3.6412181941107846E-3</v>
      </c>
      <c r="AD158" s="7">
        <f t="shared" si="110"/>
        <v>8.4809673989429957E-3</v>
      </c>
      <c r="AE158" s="7">
        <f t="shared" si="110"/>
        <v>8.6001899711340979E-3</v>
      </c>
      <c r="AF158" s="7">
        <f t="shared" si="110"/>
        <v>9.9911651012711822E-3</v>
      </c>
      <c r="AG158" s="7">
        <f t="shared" si="110"/>
        <v>8.0466736041389098E-3</v>
      </c>
      <c r="AH158" s="7">
        <f t="shared" ref="AH158:BH158" si="111">AH57/AH56-1</f>
        <v>8.5395122799565293E-3</v>
      </c>
      <c r="AI158" s="7">
        <f t="shared" si="111"/>
        <v>3.5490897882450856E-3</v>
      </c>
      <c r="AJ158" s="7">
        <f t="shared" si="111"/>
        <v>2.7849920043641063E-3</v>
      </c>
      <c r="AK158" s="7">
        <f t="shared" si="111"/>
        <v>5.3941272887645386E-3</v>
      </c>
      <c r="AL158" s="7">
        <f t="shared" si="111"/>
        <v>2.6241532473740836E-3</v>
      </c>
      <c r="AM158" s="7">
        <f t="shared" si="111"/>
        <v>3.6284523044154415E-3</v>
      </c>
      <c r="AN158" s="7">
        <f t="shared" si="111"/>
        <v>4.1460673068192122E-3</v>
      </c>
      <c r="AO158" s="7">
        <f t="shared" si="111"/>
        <v>8.223907573574607E-3</v>
      </c>
      <c r="AP158" s="7">
        <f t="shared" si="111"/>
        <v>2.8897965032641526E-3</v>
      </c>
      <c r="AQ158" s="7">
        <f t="shared" si="111"/>
        <v>4.2633556603284273E-3</v>
      </c>
      <c r="AR158" s="7">
        <f t="shared" si="111"/>
        <v>1.9225844666401315E-2</v>
      </c>
      <c r="AS158" s="7">
        <f t="shared" si="111"/>
        <v>-2.2071320351284673E-2</v>
      </c>
      <c r="AT158" s="7">
        <f t="shared" si="111"/>
        <v>-1.1981368160464245E-2</v>
      </c>
      <c r="AU158" s="7">
        <f t="shared" si="111"/>
        <v>7.6020246537302771E-3</v>
      </c>
      <c r="AV158" s="7">
        <f t="shared" si="111"/>
        <v>8.9437167879236057E-4</v>
      </c>
      <c r="AW158" s="7">
        <f t="shared" si="111"/>
        <v>1.117350654063598E-3</v>
      </c>
      <c r="AX158" s="7">
        <f t="shared" si="111"/>
        <v>4.3571663141859229E-3</v>
      </c>
      <c r="AY158" s="7">
        <f t="shared" si="111"/>
        <v>1.1865889502536309E-2</v>
      </c>
      <c r="AZ158" s="7">
        <f t="shared" si="111"/>
        <v>4.2466423150309129E-3</v>
      </c>
      <c r="BA158" s="7">
        <f t="shared" si="111"/>
        <v>2.0161901331321452E-3</v>
      </c>
      <c r="BB158" s="7">
        <f t="shared" si="111"/>
        <v>1.6901287771882156E-3</v>
      </c>
      <c r="BC158" s="7">
        <f t="shared" si="111"/>
        <v>2.9496753660109842E-3</v>
      </c>
      <c r="BD158" s="7">
        <f t="shared" si="111"/>
        <v>6.4515651128886908E-3</v>
      </c>
      <c r="BE158" s="7">
        <f t="shared" si="111"/>
        <v>4.6432181146305318E-4</v>
      </c>
      <c r="BF158" s="7" t="e">
        <f t="shared" si="111"/>
        <v>#DIV/0!</v>
      </c>
      <c r="BG158" s="7">
        <f t="shared" si="111"/>
        <v>2.3991664615983233E-3</v>
      </c>
      <c r="BH158" s="7">
        <f t="shared" si="111"/>
        <v>4.7391731479553556E-3</v>
      </c>
    </row>
    <row r="159" spans="1:60" s="7" customFormat="1" ht="12" hidden="1" thickBot="1" x14ac:dyDescent="0.25">
      <c r="A159" s="139">
        <f t="shared" si="65"/>
        <v>40542</v>
      </c>
      <c r="B159" s="17">
        <f t="shared" ref="B159:AG159" si="112">B58/B57-1</f>
        <v>5.821519717330359E-3</v>
      </c>
      <c r="C159" s="14">
        <f t="shared" si="112"/>
        <v>7.0551132503855474E-3</v>
      </c>
      <c r="D159" s="22">
        <f t="shared" si="112"/>
        <v>1.2599682676901702E-2</v>
      </c>
      <c r="E159" s="22">
        <f t="shared" si="112"/>
        <v>-3.6773279484330068E-3</v>
      </c>
      <c r="F159" s="22">
        <f t="shared" si="112"/>
        <v>5.0757389009625786E-3</v>
      </c>
      <c r="G159" s="22">
        <f t="shared" si="112"/>
        <v>6.6957679719417129E-3</v>
      </c>
      <c r="H159" s="22">
        <f t="shared" si="112"/>
        <v>-2.3059760357113213E-2</v>
      </c>
      <c r="I159" s="23">
        <f t="shared" si="112"/>
        <v>6.495459231842915E-3</v>
      </c>
      <c r="J159" s="22">
        <f t="shared" si="112"/>
        <v>-4.6092295132693639E-4</v>
      </c>
      <c r="K159" s="22">
        <f t="shared" si="112"/>
        <v>7.931122869165641E-3</v>
      </c>
      <c r="L159" s="22">
        <f t="shared" si="112"/>
        <v>1.956350460604539E-2</v>
      </c>
      <c r="M159" s="22">
        <f t="shared" si="112"/>
        <v>1.386975434392923E-2</v>
      </c>
      <c r="N159" s="22">
        <f t="shared" si="112"/>
        <v>7.6471221137004441E-3</v>
      </c>
      <c r="O159" s="22">
        <f t="shared" si="112"/>
        <v>1.1813227031776119E-2</v>
      </c>
      <c r="P159" s="22">
        <f t="shared" si="112"/>
        <v>6.6660678439796062E-3</v>
      </c>
      <c r="Q159" s="22">
        <f t="shared" si="112"/>
        <v>4.1190082228281799E-3</v>
      </c>
      <c r="R159" s="22">
        <f t="shared" si="112"/>
        <v>8.5494133798205141E-3</v>
      </c>
      <c r="S159" s="22">
        <f t="shared" si="112"/>
        <v>-1.1375452230415473E-3</v>
      </c>
      <c r="T159" s="22">
        <f t="shared" si="112"/>
        <v>1.1275290110130509E-2</v>
      </c>
      <c r="U159" s="22">
        <f t="shared" si="112"/>
        <v>1.2995924032308315E-2</v>
      </c>
      <c r="V159" s="22">
        <f t="shared" si="112"/>
        <v>1.1692111288788665E-2</v>
      </c>
      <c r="W159" s="22">
        <f t="shared" si="112"/>
        <v>1.6352059558897292E-2</v>
      </c>
      <c r="X159" s="22">
        <f t="shared" si="112"/>
        <v>1.1259343248351872E-2</v>
      </c>
      <c r="Y159" s="22">
        <f t="shared" si="112"/>
        <v>2.3630861831672068E-2</v>
      </c>
      <c r="Z159" s="22">
        <f t="shared" si="112"/>
        <v>2.0180665074109205E-2</v>
      </c>
      <c r="AA159" s="22">
        <f t="shared" si="112"/>
        <v>2.8322575865093125E-2</v>
      </c>
      <c r="AB159" s="22">
        <f t="shared" si="112"/>
        <v>9.901057053464779E-3</v>
      </c>
      <c r="AC159" s="22">
        <f t="shared" si="112"/>
        <v>1.8692905872443655E-2</v>
      </c>
      <c r="AD159" s="22">
        <f t="shared" si="112"/>
        <v>1.5060888960845675E-2</v>
      </c>
      <c r="AE159" s="22">
        <f t="shared" si="112"/>
        <v>-3.6773279484330068E-3</v>
      </c>
      <c r="AF159" s="22">
        <f t="shared" si="112"/>
        <v>-1.6296785833713745E-3</v>
      </c>
      <c r="AG159" s="22">
        <f t="shared" si="112"/>
        <v>1.7113731822160361E-3</v>
      </c>
      <c r="AH159" s="22">
        <f t="shared" ref="AH159:BH159" si="113">AH58/AH57-1</f>
        <v>-4.8422220092478874E-3</v>
      </c>
      <c r="AI159" s="22">
        <f t="shared" si="113"/>
        <v>7.8121444240530913E-3</v>
      </c>
      <c r="AJ159" s="22">
        <f t="shared" si="113"/>
        <v>9.4268733285762796E-3</v>
      </c>
      <c r="AK159" s="22">
        <f t="shared" si="113"/>
        <v>7.9834659761688354E-3</v>
      </c>
      <c r="AL159" s="22">
        <f t="shared" si="113"/>
        <v>7.966746065418473E-3</v>
      </c>
      <c r="AM159" s="22">
        <f t="shared" si="113"/>
        <v>4.8973390910531656E-3</v>
      </c>
      <c r="AN159" s="22">
        <f t="shared" si="113"/>
        <v>3.4317649779982418E-3</v>
      </c>
      <c r="AO159" s="22">
        <f t="shared" si="113"/>
        <v>6.3696705245459562E-3</v>
      </c>
      <c r="AP159" s="22">
        <f t="shared" si="113"/>
        <v>2.4022968391250732E-3</v>
      </c>
      <c r="AQ159" s="22">
        <f t="shared" si="113"/>
        <v>1.113843528431202E-2</v>
      </c>
      <c r="AR159" s="22">
        <f t="shared" si="113"/>
        <v>1.1512977638131749E-2</v>
      </c>
      <c r="AS159" s="22">
        <f t="shared" si="113"/>
        <v>6.7088965067667594E-3</v>
      </c>
      <c r="AT159" s="22">
        <f t="shared" si="113"/>
        <v>7.7892762105538083E-3</v>
      </c>
      <c r="AU159" s="22">
        <f t="shared" si="113"/>
        <v>4.3721447636286825E-3</v>
      </c>
      <c r="AV159" s="22">
        <f t="shared" si="113"/>
        <v>1.0635028378507938E-2</v>
      </c>
      <c r="AW159" s="22">
        <f t="shared" si="113"/>
        <v>2.4833447745055803E-2</v>
      </c>
      <c r="AX159" s="22">
        <f t="shared" si="113"/>
        <v>1.4999729262125339E-2</v>
      </c>
      <c r="AY159" s="22">
        <f t="shared" si="113"/>
        <v>-4.2219933368425888E-4</v>
      </c>
      <c r="AZ159" s="22">
        <f t="shared" si="113"/>
        <v>-5.8218900221840286E-3</v>
      </c>
      <c r="BA159" s="22">
        <f t="shared" si="113"/>
        <v>-1.558424794447788E-4</v>
      </c>
      <c r="BB159" s="22">
        <f t="shared" si="113"/>
        <v>4.3815316428774675E-3</v>
      </c>
      <c r="BC159" s="22">
        <f t="shared" si="113"/>
        <v>-9.942325635671212E-4</v>
      </c>
      <c r="BD159" s="22">
        <f t="shared" si="113"/>
        <v>1.1567597059734869E-2</v>
      </c>
      <c r="BE159" s="22">
        <f t="shared" si="113"/>
        <v>4.9388704037753861E-3</v>
      </c>
      <c r="BF159" s="22" t="e">
        <f t="shared" si="113"/>
        <v>#DIV/0!</v>
      </c>
      <c r="BG159" s="22">
        <f t="shared" si="113"/>
        <v>3.3464551241719764E-3</v>
      </c>
      <c r="BH159" s="22">
        <f t="shared" si="113"/>
        <v>2.6114209740093486E-3</v>
      </c>
    </row>
    <row r="160" spans="1:60" s="7" customFormat="1" hidden="1" x14ac:dyDescent="0.2">
      <c r="A160" s="140">
        <f t="shared" si="65"/>
        <v>40632</v>
      </c>
      <c r="B160" s="28">
        <f t="shared" ref="B160:AG160" si="114">B59/B58-1</f>
        <v>1.0523089314626644E-2</v>
      </c>
      <c r="C160" s="24">
        <f t="shared" si="114"/>
        <v>9.8890448174588919E-3</v>
      </c>
      <c r="D160" s="26">
        <f t="shared" si="114"/>
        <v>6.0173344493403835E-3</v>
      </c>
      <c r="E160" s="26">
        <f t="shared" si="114"/>
        <v>1.7132013040216609E-2</v>
      </c>
      <c r="F160" s="26">
        <f t="shared" si="114"/>
        <v>1.1276114260339032E-2</v>
      </c>
      <c r="G160" s="26">
        <f t="shared" si="114"/>
        <v>1.0381585610999666E-2</v>
      </c>
      <c r="H160" s="26">
        <f t="shared" si="114"/>
        <v>3.5398434857677463E-2</v>
      </c>
      <c r="I160" s="27">
        <f t="shared" si="114"/>
        <v>1.068550237424537E-2</v>
      </c>
      <c r="J160" s="26">
        <f t="shared" si="114"/>
        <v>8.4217768462981901E-3</v>
      </c>
      <c r="K160" s="26">
        <f t="shared" si="114"/>
        <v>1.0618289235871492E-2</v>
      </c>
      <c r="L160" s="26">
        <f t="shared" si="114"/>
        <v>-2.4350450090736997E-2</v>
      </c>
      <c r="M160" s="26">
        <f t="shared" si="114"/>
        <v>2.7628563801589401E-3</v>
      </c>
      <c r="N160" s="26">
        <f t="shared" si="114"/>
        <v>5.2625548942797362E-3</v>
      </c>
      <c r="O160" s="26">
        <f t="shared" si="114"/>
        <v>9.5667282776583651E-3</v>
      </c>
      <c r="P160" s="26">
        <f t="shared" si="114"/>
        <v>9.2268579847760712E-3</v>
      </c>
      <c r="Q160" s="26">
        <f t="shared" si="114"/>
        <v>-4.2551853814246199E-2</v>
      </c>
      <c r="R160" s="26">
        <f t="shared" si="114"/>
        <v>1.9311644093020996E-2</v>
      </c>
      <c r="S160" s="26">
        <f t="shared" si="114"/>
        <v>-2.7006029524223596E-4</v>
      </c>
      <c r="T160" s="26">
        <f t="shared" si="114"/>
        <v>1.5383390016993959E-2</v>
      </c>
      <c r="U160" s="26">
        <f t="shared" si="114"/>
        <v>1.1988739160395889E-2</v>
      </c>
      <c r="V160" s="26">
        <f t="shared" si="114"/>
        <v>4.5655038473222387E-3</v>
      </c>
      <c r="W160" s="26">
        <f t="shared" si="114"/>
        <v>7.5996567345912869E-3</v>
      </c>
      <c r="X160" s="26">
        <f t="shared" si="114"/>
        <v>8.3847743362142069E-3</v>
      </c>
      <c r="Y160" s="26">
        <f t="shared" si="114"/>
        <v>-1.2629571750056856E-3</v>
      </c>
      <c r="Z160" s="26">
        <f t="shared" si="114"/>
        <v>-1.5437961025062119E-3</v>
      </c>
      <c r="AA160" s="26">
        <f t="shared" si="114"/>
        <v>-1.1779655351000784E-3</v>
      </c>
      <c r="AB160" s="26">
        <f t="shared" si="114"/>
        <v>8.7483278293416511E-3</v>
      </c>
      <c r="AC160" s="26">
        <f t="shared" si="114"/>
        <v>-8.5855979026550067E-3</v>
      </c>
      <c r="AD160" s="26">
        <f t="shared" si="114"/>
        <v>1.1159830829716721E-3</v>
      </c>
      <c r="AE160" s="26">
        <f t="shared" si="114"/>
        <v>1.7132013040216609E-2</v>
      </c>
      <c r="AF160" s="26">
        <f t="shared" si="114"/>
        <v>2.1753298594642034E-2</v>
      </c>
      <c r="AG160" s="26">
        <f t="shared" si="114"/>
        <v>1.7640095626562768E-2</v>
      </c>
      <c r="AH160" s="26">
        <f t="shared" ref="AH160:BH160" si="115">AH59/AH58-1</f>
        <v>1.6550734915899312E-2</v>
      </c>
      <c r="AI160" s="26">
        <f t="shared" si="115"/>
        <v>9.6959753839445106E-3</v>
      </c>
      <c r="AJ160" s="26">
        <f t="shared" si="115"/>
        <v>1.264056867078911E-2</v>
      </c>
      <c r="AK160" s="26">
        <f t="shared" si="115"/>
        <v>1.0014961781751541E-2</v>
      </c>
      <c r="AL160" s="26">
        <f t="shared" si="115"/>
        <v>9.0899291040549279E-3</v>
      </c>
      <c r="AM160" s="26">
        <f t="shared" si="115"/>
        <v>7.7655699167966663E-3</v>
      </c>
      <c r="AN160" s="26">
        <f t="shared" si="115"/>
        <v>4.4014280451418752E-3</v>
      </c>
      <c r="AO160" s="26">
        <f t="shared" si="115"/>
        <v>-2.4315265155472332E-4</v>
      </c>
      <c r="AP160" s="26">
        <f t="shared" si="115"/>
        <v>6.5101448665132455E-3</v>
      </c>
      <c r="AQ160" s="26">
        <f t="shared" si="115"/>
        <v>9.3800345723478173E-3</v>
      </c>
      <c r="AR160" s="26">
        <f t="shared" si="115"/>
        <v>5.9372168122915348E-3</v>
      </c>
      <c r="AS160" s="26">
        <f t="shared" si="115"/>
        <v>5.1761390441791288E-3</v>
      </c>
      <c r="AT160" s="26">
        <f t="shared" si="115"/>
        <v>2.544456515321647E-2</v>
      </c>
      <c r="AU160" s="26">
        <f t="shared" si="115"/>
        <v>1.3433355240484168E-3</v>
      </c>
      <c r="AV160" s="26">
        <f t="shared" si="115"/>
        <v>1.31499468394074E-2</v>
      </c>
      <c r="AW160" s="26">
        <f t="shared" si="115"/>
        <v>-2.0931303475080543E-2</v>
      </c>
      <c r="AX160" s="26">
        <f t="shared" si="115"/>
        <v>9.90050500174533E-3</v>
      </c>
      <c r="AY160" s="26">
        <f t="shared" si="115"/>
        <v>2.1888687889974889E-2</v>
      </c>
      <c r="AZ160" s="26">
        <f t="shared" si="115"/>
        <v>1.0522636339681757E-2</v>
      </c>
      <c r="BA160" s="26">
        <f t="shared" si="115"/>
        <v>1.7375881862730758E-2</v>
      </c>
      <c r="BB160" s="26">
        <f t="shared" si="115"/>
        <v>4.78819528107155E-3</v>
      </c>
      <c r="BC160" s="26">
        <f t="shared" si="115"/>
        <v>7.8768095867574051E-3</v>
      </c>
      <c r="BD160" s="26">
        <f t="shared" si="115"/>
        <v>1.2393969419273843E-2</v>
      </c>
      <c r="BE160" s="26">
        <f t="shared" si="115"/>
        <v>3.7100745408840119E-3</v>
      </c>
      <c r="BF160" s="26" t="e">
        <f t="shared" si="115"/>
        <v>#DIV/0!</v>
      </c>
      <c r="BG160" s="26">
        <f t="shared" si="115"/>
        <v>8.7005178878796219E-3</v>
      </c>
      <c r="BH160" s="26">
        <f t="shared" si="115"/>
        <v>9.8348766777607288E-3</v>
      </c>
    </row>
    <row r="161" spans="1:60" s="7" customFormat="1" hidden="1" x14ac:dyDescent="0.2">
      <c r="A161" s="138">
        <f t="shared" si="65"/>
        <v>40724</v>
      </c>
      <c r="B161" s="19">
        <f t="shared" ref="B161:AG161" si="116">B60/B59-1</f>
        <v>5.2477175251428587E-3</v>
      </c>
      <c r="C161" s="16">
        <f t="shared" si="116"/>
        <v>4.753085471171703E-3</v>
      </c>
      <c r="D161" s="7">
        <f t="shared" si="116"/>
        <v>8.8847427482678931E-3</v>
      </c>
      <c r="E161" s="7">
        <f t="shared" si="116"/>
        <v>4.6554641430498478E-3</v>
      </c>
      <c r="F161" s="7">
        <f t="shared" si="116"/>
        <v>4.2760450225014512E-3</v>
      </c>
      <c r="G161" s="7">
        <f t="shared" si="116"/>
        <v>3.5409075201975337E-3</v>
      </c>
      <c r="H161" s="7">
        <f t="shared" si="116"/>
        <v>1.9730103374294705E-2</v>
      </c>
      <c r="I161" s="20">
        <f t="shared" si="116"/>
        <v>5.2946448551729475E-3</v>
      </c>
      <c r="J161" s="7">
        <f t="shared" si="116"/>
        <v>4.8685010484270652E-3</v>
      </c>
      <c r="K161" s="7">
        <f t="shared" si="116"/>
        <v>3.2879179402285352E-3</v>
      </c>
      <c r="L161" s="7">
        <f t="shared" si="116"/>
        <v>1.566076533194849E-2</v>
      </c>
      <c r="M161" s="7">
        <f t="shared" si="116"/>
        <v>1.8476942587136502E-2</v>
      </c>
      <c r="N161" s="7">
        <f t="shared" si="116"/>
        <v>6.9137737228193163E-3</v>
      </c>
      <c r="O161" s="7">
        <f t="shared" si="116"/>
        <v>3.7288826199564085E-3</v>
      </c>
      <c r="P161" s="7">
        <f t="shared" si="116"/>
        <v>5.523726783023708E-3</v>
      </c>
      <c r="Q161" s="7">
        <f t="shared" si="116"/>
        <v>7.728591311048949E-2</v>
      </c>
      <c r="R161" s="7">
        <f t="shared" si="116"/>
        <v>1.3179566301602108E-4</v>
      </c>
      <c r="S161" s="7">
        <f t="shared" si="116"/>
        <v>2.4122941729458391E-2</v>
      </c>
      <c r="T161" s="7">
        <f t="shared" si="116"/>
        <v>5.4731056793282384E-3</v>
      </c>
      <c r="U161" s="7">
        <f t="shared" si="116"/>
        <v>3.9480753210909825E-3</v>
      </c>
      <c r="V161" s="7">
        <f t="shared" si="116"/>
        <v>1.004864507672365E-2</v>
      </c>
      <c r="W161" s="7">
        <f t="shared" si="116"/>
        <v>1.0456491520107303E-2</v>
      </c>
      <c r="X161" s="7">
        <f t="shared" si="116"/>
        <v>9.7679215841508515E-3</v>
      </c>
      <c r="Y161" s="7">
        <f t="shared" si="116"/>
        <v>2.0029036755429885E-2</v>
      </c>
      <c r="Z161" s="7">
        <f t="shared" si="116"/>
        <v>1.8395117961670371E-2</v>
      </c>
      <c r="AA161" s="7">
        <f t="shared" si="116"/>
        <v>2.1888411476398417E-2</v>
      </c>
      <c r="AB161" s="7">
        <f t="shared" si="116"/>
        <v>9.7565840176960794E-3</v>
      </c>
      <c r="AC161" s="7">
        <f t="shared" si="116"/>
        <v>-5.9774335649721566E-3</v>
      </c>
      <c r="AD161" s="7">
        <f t="shared" si="116"/>
        <v>1.3662673820767246E-2</v>
      </c>
      <c r="AE161" s="7">
        <f t="shared" si="116"/>
        <v>4.6554641430498478E-3</v>
      </c>
      <c r="AF161" s="7">
        <f t="shared" si="116"/>
        <v>4.6806896991724578E-4</v>
      </c>
      <c r="AG161" s="7">
        <f t="shared" si="116"/>
        <v>1.8558758127550812E-2</v>
      </c>
      <c r="AH161" s="7">
        <f t="shared" ref="AH161:BH161" si="117">AH60/AH59-1</f>
        <v>2.6257591998835039E-3</v>
      </c>
      <c r="AI161" s="7">
        <f t="shared" si="117"/>
        <v>2.834770688792787E-3</v>
      </c>
      <c r="AJ161" s="7">
        <f t="shared" si="117"/>
        <v>2.7369258849738731E-3</v>
      </c>
      <c r="AK161" s="7">
        <f t="shared" si="117"/>
        <v>9.4143887706534812E-3</v>
      </c>
      <c r="AL161" s="7">
        <f t="shared" si="117"/>
        <v>-2.8398580881705549E-3</v>
      </c>
      <c r="AM161" s="7">
        <f t="shared" si="117"/>
        <v>7.2664039974366101E-3</v>
      </c>
      <c r="AN161" s="7">
        <f t="shared" si="117"/>
        <v>6.7963584301911073E-3</v>
      </c>
      <c r="AO161" s="7">
        <f t="shared" si="117"/>
        <v>1.2645719903374042E-2</v>
      </c>
      <c r="AP161" s="7">
        <f t="shared" si="117"/>
        <v>5.0409429327833433E-3</v>
      </c>
      <c r="AQ161" s="7">
        <f t="shared" si="117"/>
        <v>1.4072793949623685E-2</v>
      </c>
      <c r="AR161" s="7">
        <f t="shared" si="117"/>
        <v>1.2241135211129794E-2</v>
      </c>
      <c r="AS161" s="7">
        <f t="shared" si="117"/>
        <v>4.0154674927390666E-3</v>
      </c>
      <c r="AT161" s="7">
        <f t="shared" si="117"/>
        <v>-7.3387088982511672E-3</v>
      </c>
      <c r="AU161" s="7">
        <f t="shared" si="117"/>
        <v>9.4566304012859703E-3</v>
      </c>
      <c r="AV161" s="7">
        <f t="shared" si="117"/>
        <v>-6.6640634972969792E-4</v>
      </c>
      <c r="AW161" s="7">
        <f t="shared" si="117"/>
        <v>1.5183071677218996E-2</v>
      </c>
      <c r="AX161" s="7">
        <f t="shared" si="117"/>
        <v>6.9002079201352373E-4</v>
      </c>
      <c r="AY161" s="7">
        <f t="shared" si="117"/>
        <v>6.5527690216082846E-3</v>
      </c>
      <c r="AZ161" s="7">
        <f t="shared" si="117"/>
        <v>9.0060445042940973E-3</v>
      </c>
      <c r="BA161" s="7">
        <f t="shared" si="117"/>
        <v>1.1934214567486112E-2</v>
      </c>
      <c r="BB161" s="7">
        <f t="shared" si="117"/>
        <v>4.0694896753148413E-3</v>
      </c>
      <c r="BC161" s="7">
        <f t="shared" si="117"/>
        <v>2.3898143775369363E-3</v>
      </c>
      <c r="BD161" s="7">
        <f t="shared" si="117"/>
        <v>1.1999098009478182E-2</v>
      </c>
      <c r="BE161" s="7">
        <f t="shared" si="117"/>
        <v>6.2694042786843873E-3</v>
      </c>
      <c r="BF161" s="7" t="e">
        <f t="shared" si="117"/>
        <v>#DIV/0!</v>
      </c>
      <c r="BG161" s="7">
        <f t="shared" si="117"/>
        <v>3.659568149286363E-3</v>
      </c>
      <c r="BH161" s="7">
        <f t="shared" si="117"/>
        <v>2.2470238994443115E-3</v>
      </c>
    </row>
    <row r="162" spans="1:60" s="7" customFormat="1" hidden="1" x14ac:dyDescent="0.2">
      <c r="A162" s="138">
        <f t="shared" si="65"/>
        <v>40816</v>
      </c>
      <c r="B162" s="19">
        <f t="shared" ref="B162:AG162" si="118">B61/B60-1</f>
        <v>4.0842995693952666E-3</v>
      </c>
      <c r="C162" s="16">
        <f t="shared" si="118"/>
        <v>3.157690038316785E-3</v>
      </c>
      <c r="D162" s="7">
        <f t="shared" si="118"/>
        <v>2.279873085762496E-3</v>
      </c>
      <c r="E162" s="7">
        <f t="shared" si="118"/>
        <v>5.5335280572554879E-5</v>
      </c>
      <c r="F162" s="7">
        <f t="shared" si="118"/>
        <v>4.9773204189191844E-3</v>
      </c>
      <c r="G162" s="7">
        <f t="shared" si="118"/>
        <v>3.7445516943530599E-3</v>
      </c>
      <c r="H162" s="7">
        <f t="shared" si="118"/>
        <v>2.9526878012977376E-2</v>
      </c>
      <c r="I162" s="20">
        <f t="shared" si="118"/>
        <v>4.2073544751224379E-3</v>
      </c>
      <c r="J162" s="7">
        <f t="shared" si="118"/>
        <v>3.4354595799392929E-3</v>
      </c>
      <c r="K162" s="7">
        <f t="shared" si="118"/>
        <v>3.807948691528118E-3</v>
      </c>
      <c r="L162" s="7">
        <f t="shared" si="118"/>
        <v>1.2687928015062688E-3</v>
      </c>
      <c r="M162" s="7">
        <f t="shared" si="118"/>
        <v>4.9630680438454977E-3</v>
      </c>
      <c r="N162" s="7">
        <f t="shared" si="118"/>
        <v>8.4059327820125151E-3</v>
      </c>
      <c r="O162" s="7">
        <f t="shared" si="118"/>
        <v>4.7624750609904787E-3</v>
      </c>
      <c r="P162" s="7">
        <f t="shared" si="118"/>
        <v>2.7567011129701058E-3</v>
      </c>
      <c r="Q162" s="7">
        <f t="shared" si="118"/>
        <v>-3.4567573161875531E-3</v>
      </c>
      <c r="R162" s="7">
        <f t="shared" si="118"/>
        <v>-2.6177399396943857E-3</v>
      </c>
      <c r="S162" s="7">
        <f t="shared" si="118"/>
        <v>1.0656952755758731E-3</v>
      </c>
      <c r="T162" s="7">
        <f t="shared" si="118"/>
        <v>3.7525800559785605E-3</v>
      </c>
      <c r="U162" s="7">
        <f t="shared" si="118"/>
        <v>1.4598131104666123E-3</v>
      </c>
      <c r="V162" s="7">
        <f t="shared" si="118"/>
        <v>-6.3660138620512674E-3</v>
      </c>
      <c r="W162" s="7">
        <f t="shared" si="118"/>
        <v>4.7559959803520346E-3</v>
      </c>
      <c r="X162" s="7">
        <f t="shared" si="118"/>
        <v>-8.8524728742989112E-5</v>
      </c>
      <c r="Y162" s="7">
        <f t="shared" si="118"/>
        <v>-8.733628996176801E-3</v>
      </c>
      <c r="Z162" s="7">
        <f t="shared" si="118"/>
        <v>-1.1624055022503632E-2</v>
      </c>
      <c r="AA162" s="7">
        <f t="shared" si="118"/>
        <v>-7.1247559404961081E-3</v>
      </c>
      <c r="AB162" s="7">
        <f t="shared" si="118"/>
        <v>2.9733769704953783E-3</v>
      </c>
      <c r="AC162" s="7">
        <f t="shared" si="118"/>
        <v>1.9241632202451342E-2</v>
      </c>
      <c r="AD162" s="7">
        <f t="shared" si="118"/>
        <v>1.0501975132704011E-4</v>
      </c>
      <c r="AE162" s="7">
        <f t="shared" si="118"/>
        <v>5.5335280572554879E-5</v>
      </c>
      <c r="AF162" s="7">
        <f t="shared" si="118"/>
        <v>-7.0836491894110676E-4</v>
      </c>
      <c r="AG162" s="7">
        <f t="shared" si="118"/>
        <v>-9.1907794225772887E-3</v>
      </c>
      <c r="AH162" s="7">
        <f t="shared" ref="AH162:BH162" si="119">AH61/AH60-1</f>
        <v>1.5400858586325228E-3</v>
      </c>
      <c r="AI162" s="7">
        <f t="shared" si="119"/>
        <v>2.2587857557654356E-3</v>
      </c>
      <c r="AJ162" s="7">
        <f t="shared" si="119"/>
        <v>-1.743391629834945E-3</v>
      </c>
      <c r="AK162" s="7">
        <f t="shared" si="119"/>
        <v>-1.908632537496624E-3</v>
      </c>
      <c r="AL162" s="7">
        <f t="shared" si="119"/>
        <v>7.5943301685221787E-3</v>
      </c>
      <c r="AM162" s="7">
        <f t="shared" si="119"/>
        <v>1.4135066239180372E-3</v>
      </c>
      <c r="AN162" s="7">
        <f t="shared" si="119"/>
        <v>2.2036241690153169E-3</v>
      </c>
      <c r="AO162" s="7">
        <f t="shared" si="119"/>
        <v>9.6673514756617784E-4</v>
      </c>
      <c r="AP162" s="7">
        <f t="shared" si="119"/>
        <v>2.8638009793158226E-3</v>
      </c>
      <c r="AQ162" s="7">
        <f t="shared" si="119"/>
        <v>2.2425731024906526E-3</v>
      </c>
      <c r="AR162" s="7">
        <f t="shared" si="119"/>
        <v>-1.1517018555727843E-3</v>
      </c>
      <c r="AS162" s="7">
        <f t="shared" si="119"/>
        <v>1.4294952817552886E-3</v>
      </c>
      <c r="AT162" s="7">
        <f t="shared" si="119"/>
        <v>5.7686893328192657E-3</v>
      </c>
      <c r="AU162" s="7">
        <f t="shared" si="119"/>
        <v>8.243139270969202E-3</v>
      </c>
      <c r="AV162" s="7">
        <f t="shared" si="119"/>
        <v>4.0223131833236891E-3</v>
      </c>
      <c r="AW162" s="7">
        <f t="shared" si="119"/>
        <v>1.7653935493966433E-3</v>
      </c>
      <c r="AX162" s="7">
        <f t="shared" si="119"/>
        <v>1.582784175248042E-3</v>
      </c>
      <c r="AY162" s="7">
        <f t="shared" si="119"/>
        <v>1.3911528510507143E-2</v>
      </c>
      <c r="AZ162" s="7">
        <f t="shared" si="119"/>
        <v>1.8135481302688383E-2</v>
      </c>
      <c r="BA162" s="7">
        <f t="shared" si="119"/>
        <v>-5.6325200592319824E-3</v>
      </c>
      <c r="BB162" s="7">
        <f t="shared" si="119"/>
        <v>3.7912671353481642E-3</v>
      </c>
      <c r="BC162" s="7">
        <f t="shared" si="119"/>
        <v>2.679710310047545E-3</v>
      </c>
      <c r="BD162" s="7">
        <f t="shared" si="119"/>
        <v>1.3535932096985892E-2</v>
      </c>
      <c r="BE162" s="7">
        <f t="shared" si="119"/>
        <v>5.5069671116103613E-3</v>
      </c>
      <c r="BF162" s="7" t="e">
        <f t="shared" si="119"/>
        <v>#DIV/0!</v>
      </c>
      <c r="BG162" s="7">
        <f t="shared" si="119"/>
        <v>4.5193505660208189E-3</v>
      </c>
      <c r="BH162" s="7">
        <f t="shared" si="119"/>
        <v>4.1672052638777046E-3</v>
      </c>
    </row>
    <row r="163" spans="1:60" s="7" customFormat="1" ht="12" hidden="1" thickBot="1" x14ac:dyDescent="0.25">
      <c r="A163" s="139">
        <f t="shared" si="65"/>
        <v>40907</v>
      </c>
      <c r="B163" s="17">
        <f t="shared" ref="B163:AG163" si="120">B62/B61-1</f>
        <v>6.0217323790812127E-3</v>
      </c>
      <c r="C163" s="14">
        <f t="shared" si="120"/>
        <v>7.2646464306063141E-3</v>
      </c>
      <c r="D163" s="22">
        <f t="shared" si="120"/>
        <v>9.5580270580297721E-3</v>
      </c>
      <c r="E163" s="22">
        <f t="shared" si="120"/>
        <v>8.8122753656505459E-3</v>
      </c>
      <c r="F163" s="22">
        <f t="shared" si="120"/>
        <v>4.740728969130803E-3</v>
      </c>
      <c r="G163" s="22">
        <f t="shared" si="120"/>
        <v>6.4247023919163926E-3</v>
      </c>
      <c r="H163" s="22">
        <f t="shared" si="120"/>
        <v>-3.2367121462948734E-2</v>
      </c>
      <c r="I163" s="23">
        <f t="shared" si="120"/>
        <v>6.3150143070225262E-3</v>
      </c>
      <c r="J163" s="22">
        <f t="shared" si="120"/>
        <v>3.8767127745833463E-3</v>
      </c>
      <c r="K163" s="22">
        <f t="shared" si="120"/>
        <v>6.9095765273146093E-3</v>
      </c>
      <c r="L163" s="22">
        <f t="shared" si="120"/>
        <v>1.7555845266552739E-2</v>
      </c>
      <c r="M163" s="22">
        <f t="shared" si="120"/>
        <v>8.4688483177413065E-3</v>
      </c>
      <c r="N163" s="22">
        <f t="shared" si="120"/>
        <v>4.9930598225083056E-3</v>
      </c>
      <c r="O163" s="22">
        <f t="shared" si="120"/>
        <v>8.6865619427121121E-3</v>
      </c>
      <c r="P163" s="22">
        <f t="shared" si="120"/>
        <v>8.6821718826468608E-3</v>
      </c>
      <c r="Q163" s="22">
        <f t="shared" si="120"/>
        <v>3.1742793397293356E-2</v>
      </c>
      <c r="R163" s="22">
        <f t="shared" si="120"/>
        <v>1.1720870081093127E-2</v>
      </c>
      <c r="S163" s="22">
        <f t="shared" si="120"/>
        <v>4.1511382599934032E-2</v>
      </c>
      <c r="T163" s="22">
        <f t="shared" si="120"/>
        <v>1.2611059705851968E-2</v>
      </c>
      <c r="U163" s="22">
        <f t="shared" si="120"/>
        <v>4.769663876640573E-3</v>
      </c>
      <c r="V163" s="22">
        <f t="shared" si="120"/>
        <v>7.376803795004605E-3</v>
      </c>
      <c r="W163" s="22">
        <f t="shared" si="120"/>
        <v>1.5071815271492373E-3</v>
      </c>
      <c r="X163" s="22">
        <f t="shared" si="120"/>
        <v>1.4283080222570188E-2</v>
      </c>
      <c r="Y163" s="22">
        <f t="shared" si="120"/>
        <v>9.0814073398073347E-3</v>
      </c>
      <c r="Z163" s="22">
        <f t="shared" si="120"/>
        <v>1.7462482397994972E-2</v>
      </c>
      <c r="AA163" s="22">
        <f t="shared" si="120"/>
        <v>-3.4665730003264894E-3</v>
      </c>
      <c r="AB163" s="22">
        <f t="shared" si="120"/>
        <v>5.8373143558396734E-3</v>
      </c>
      <c r="AC163" s="22">
        <f t="shared" si="120"/>
        <v>1.2475840497155E-2</v>
      </c>
      <c r="AD163" s="22">
        <f t="shared" si="120"/>
        <v>3.0115247592985561E-3</v>
      </c>
      <c r="AE163" s="22">
        <f t="shared" si="120"/>
        <v>8.8122753656505459E-3</v>
      </c>
      <c r="AF163" s="22">
        <f t="shared" si="120"/>
        <v>8.3742132474109443E-3</v>
      </c>
      <c r="AG163" s="22">
        <f t="shared" si="120"/>
        <v>1.0724543980113577E-2</v>
      </c>
      <c r="AH163" s="22">
        <f t="shared" ref="AH163:BH163" si="121">AH62/AH61-1</f>
        <v>8.4060538948016461E-3</v>
      </c>
      <c r="AI163" s="22">
        <f t="shared" si="121"/>
        <v>6.6057638393288709E-3</v>
      </c>
      <c r="AJ163" s="22">
        <f t="shared" si="121"/>
        <v>5.0452076544902358E-3</v>
      </c>
      <c r="AK163" s="22">
        <f t="shared" si="121"/>
        <v>9.927075295240062E-3</v>
      </c>
      <c r="AL163" s="22">
        <f t="shared" si="121"/>
        <v>4.3884383319485742E-3</v>
      </c>
      <c r="AM163" s="22">
        <f t="shared" si="121"/>
        <v>9.0804649979012719E-3</v>
      </c>
      <c r="AN163" s="22">
        <f t="shared" si="121"/>
        <v>6.6415464326157192E-3</v>
      </c>
      <c r="AO163" s="22">
        <f t="shared" si="121"/>
        <v>7.1730390409838751E-3</v>
      </c>
      <c r="AP163" s="22">
        <f t="shared" si="121"/>
        <v>6.5942009239996491E-3</v>
      </c>
      <c r="AQ163" s="22">
        <f t="shared" si="121"/>
        <v>7.6907784363877685E-3</v>
      </c>
      <c r="AR163" s="22">
        <f t="shared" si="121"/>
        <v>9.6783706958785132E-3</v>
      </c>
      <c r="AS163" s="22">
        <f t="shared" si="121"/>
        <v>1.1174462962328935E-3</v>
      </c>
      <c r="AT163" s="22">
        <f t="shared" si="121"/>
        <v>1.6059524244507184E-3</v>
      </c>
      <c r="AU163" s="22">
        <f t="shared" si="121"/>
        <v>3.0658562827974301E-3</v>
      </c>
      <c r="AV163" s="22">
        <f t="shared" si="121"/>
        <v>9.4032489782733819E-3</v>
      </c>
      <c r="AW163" s="22">
        <f t="shared" si="121"/>
        <v>1.1380005437148899E-2</v>
      </c>
      <c r="AX163" s="22">
        <f t="shared" si="121"/>
        <v>8.9384699204171358E-3</v>
      </c>
      <c r="AY163" s="22">
        <f t="shared" si="121"/>
        <v>-5.5671944414582564E-3</v>
      </c>
      <c r="AZ163" s="22">
        <f t="shared" si="121"/>
        <v>3.022072105821394E-3</v>
      </c>
      <c r="BA163" s="22">
        <f t="shared" si="121"/>
        <v>2.6403671628922876E-3</v>
      </c>
      <c r="BB163" s="22">
        <f t="shared" si="121"/>
        <v>5.0112094772363225E-3</v>
      </c>
      <c r="BC163" s="22">
        <f t="shared" si="121"/>
        <v>5.021956068979927E-3</v>
      </c>
      <c r="BD163" s="22">
        <f t="shared" si="121"/>
        <v>-2.2492210791574818E-3</v>
      </c>
      <c r="BE163" s="22">
        <f t="shared" si="121"/>
        <v>4.0810947877540915E-3</v>
      </c>
      <c r="BF163" s="22" t="e">
        <f t="shared" si="121"/>
        <v>#DIV/0!</v>
      </c>
      <c r="BG163" s="22">
        <f t="shared" si="121"/>
        <v>5.2165791347300594E-3</v>
      </c>
      <c r="BH163" s="22">
        <f t="shared" si="121"/>
        <v>3.6054905990323682E-3</v>
      </c>
    </row>
    <row r="164" spans="1:60" s="7" customFormat="1" ht="12" thickTop="1" x14ac:dyDescent="0.2">
      <c r="A164" s="140">
        <f t="shared" si="65"/>
        <v>40998</v>
      </c>
      <c r="B164" s="28">
        <f t="shared" ref="B164:AG164" si="122">B63/B62-1</f>
        <v>6.7378586703357168E-3</v>
      </c>
      <c r="C164" s="24">
        <f t="shared" si="122"/>
        <v>5.9754827352416218E-3</v>
      </c>
      <c r="D164" s="26">
        <f t="shared" si="122"/>
        <v>8.0838652621697538E-3</v>
      </c>
      <c r="E164" s="26">
        <f t="shared" si="122"/>
        <v>2.8654346866414659E-3</v>
      </c>
      <c r="F164" s="26">
        <f t="shared" si="122"/>
        <v>6.7816260957611618E-3</v>
      </c>
      <c r="G164" s="26">
        <f t="shared" si="122"/>
        <v>5.7496988476963828E-3</v>
      </c>
      <c r="H164" s="26">
        <f t="shared" si="122"/>
        <v>2.6284204301121328E-2</v>
      </c>
      <c r="I164" s="27">
        <f t="shared" si="122"/>
        <v>7.1551471051625182E-3</v>
      </c>
      <c r="J164" s="26">
        <f t="shared" si="122"/>
        <v>4.133499435714727E-3</v>
      </c>
      <c r="K164" s="26">
        <f t="shared" si="122"/>
        <v>6.1133873164636032E-3</v>
      </c>
      <c r="L164" s="26">
        <f t="shared" si="122"/>
        <v>2.344520432412911E-2</v>
      </c>
      <c r="M164" s="26">
        <f t="shared" si="122"/>
        <v>8.8547818524353783E-3</v>
      </c>
      <c r="N164" s="26">
        <f t="shared" si="122"/>
        <v>1.1303212962016307E-2</v>
      </c>
      <c r="O164" s="26">
        <f t="shared" si="122"/>
        <v>9.3971004507273914E-3</v>
      </c>
      <c r="P164" s="26">
        <f t="shared" si="122"/>
        <v>2.0172119951926692E-3</v>
      </c>
      <c r="Q164" s="26">
        <f t="shared" si="122"/>
        <v>-1.8960526510366615E-2</v>
      </c>
      <c r="R164" s="26">
        <f t="shared" si="122"/>
        <v>1.2600054394893423E-3</v>
      </c>
      <c r="S164" s="26">
        <f t="shared" si="122"/>
        <v>-1.5612950591916808E-2</v>
      </c>
      <c r="T164" s="26">
        <f t="shared" si="122"/>
        <v>5.4751862326145595E-3</v>
      </c>
      <c r="U164" s="26">
        <f t="shared" si="122"/>
        <v>1.0070382195223715E-2</v>
      </c>
      <c r="V164" s="26">
        <f t="shared" si="122"/>
        <v>7.5184467471660632E-3</v>
      </c>
      <c r="W164" s="26">
        <f t="shared" si="122"/>
        <v>1.4880995931882524E-2</v>
      </c>
      <c r="X164" s="26">
        <f t="shared" si="122"/>
        <v>9.8597461571328093E-3</v>
      </c>
      <c r="Y164" s="26">
        <f t="shared" si="122"/>
        <v>4.656667978664597E-3</v>
      </c>
      <c r="Z164" s="26">
        <f t="shared" si="122"/>
        <v>-1.094244522925214E-2</v>
      </c>
      <c r="AA164" s="26">
        <f t="shared" si="122"/>
        <v>2.4247003275301049E-2</v>
      </c>
      <c r="AB164" s="26">
        <f t="shared" si="122"/>
        <v>1.0942945111981572E-2</v>
      </c>
      <c r="AC164" s="26">
        <f t="shared" si="122"/>
        <v>1.5827211060152058E-2</v>
      </c>
      <c r="AD164" s="26">
        <f t="shared" si="122"/>
        <v>1.2586114592395781E-2</v>
      </c>
      <c r="AE164" s="26">
        <f t="shared" si="122"/>
        <v>2.8654346866414659E-3</v>
      </c>
      <c r="AF164" s="26">
        <f t="shared" si="122"/>
        <v>3.7385393600337657E-3</v>
      </c>
      <c r="AG164" s="26">
        <f t="shared" si="122"/>
        <v>-5.3635320035723133E-3</v>
      </c>
      <c r="AH164" s="26">
        <f t="shared" ref="AH164:BH164" si="123">AH63/AH62-1</f>
        <v>4.0945932943914354E-3</v>
      </c>
      <c r="AI164" s="26">
        <f t="shared" si="123"/>
        <v>8.2365823233905289E-3</v>
      </c>
      <c r="AJ164" s="26">
        <f t="shared" si="123"/>
        <v>1.1603137971802013E-2</v>
      </c>
      <c r="AK164" s="26">
        <f t="shared" si="123"/>
        <v>6.1149744840502951E-3</v>
      </c>
      <c r="AL164" s="26">
        <f t="shared" si="123"/>
        <v>8.9653608430153575E-3</v>
      </c>
      <c r="AM164" s="26">
        <f t="shared" si="123"/>
        <v>9.5795185005285166E-3</v>
      </c>
      <c r="AN164" s="26">
        <f t="shared" si="123"/>
        <v>7.5858948473743748E-3</v>
      </c>
      <c r="AO164" s="26">
        <f t="shared" si="123"/>
        <v>9.8604118285723352E-3</v>
      </c>
      <c r="AP164" s="26">
        <f t="shared" si="123"/>
        <v>7.0993107969909985E-3</v>
      </c>
      <c r="AQ164" s="26">
        <f t="shared" si="123"/>
        <v>3.0304190248442442E-3</v>
      </c>
      <c r="AR164" s="26">
        <f t="shared" si="123"/>
        <v>9.4735963082754893E-3</v>
      </c>
      <c r="AS164" s="26">
        <f t="shared" si="123"/>
        <v>6.011051611593432E-3</v>
      </c>
      <c r="AT164" s="26">
        <f t="shared" si="123"/>
        <v>-1.912917758126409E-3</v>
      </c>
      <c r="AU164" s="26">
        <f t="shared" si="123"/>
        <v>7.190248104243846E-3</v>
      </c>
      <c r="AV164" s="26">
        <f t="shared" si="123"/>
        <v>3.8703571328528863E-3</v>
      </c>
      <c r="AW164" s="26">
        <f t="shared" si="123"/>
        <v>1.2027775445220268E-2</v>
      </c>
      <c r="AX164" s="26">
        <f t="shared" si="123"/>
        <v>1.1447582156999259E-2</v>
      </c>
      <c r="AY164" s="26">
        <f t="shared" si="123"/>
        <v>9.3558420918922192E-3</v>
      </c>
      <c r="AZ164" s="26">
        <f t="shared" si="123"/>
        <v>-1.0868343586522444E-2</v>
      </c>
      <c r="BA164" s="26">
        <f t="shared" si="123"/>
        <v>1.1456760389827014E-2</v>
      </c>
      <c r="BB164" s="26">
        <f t="shared" si="123"/>
        <v>6.2678364341994808E-3</v>
      </c>
      <c r="BC164" s="26">
        <f t="shared" si="123"/>
        <v>6.3202883603719062E-3</v>
      </c>
      <c r="BD164" s="26">
        <f t="shared" si="123"/>
        <v>2.344139804222789E-2</v>
      </c>
      <c r="BE164" s="26">
        <f t="shared" si="123"/>
        <v>9.2501079710833878E-3</v>
      </c>
      <c r="BF164" s="26" t="e">
        <f t="shared" si="123"/>
        <v>#DIV/0!</v>
      </c>
      <c r="BG164" s="26">
        <f t="shared" si="123"/>
        <v>7.4634695749489222E-3</v>
      </c>
      <c r="BH164" s="26">
        <f t="shared" si="123"/>
        <v>6.5878594494224174E-3</v>
      </c>
    </row>
    <row r="165" spans="1:60" s="7" customFormat="1" x14ac:dyDescent="0.2">
      <c r="A165" s="138">
        <f t="shared" si="65"/>
        <v>41090</v>
      </c>
      <c r="B165" s="19">
        <f t="shared" ref="B165:AG165" si="124">B64/B63-1</f>
        <v>4.5391897289654981E-3</v>
      </c>
      <c r="C165" s="16">
        <f t="shared" si="124"/>
        <v>4.3185948807387131E-3</v>
      </c>
      <c r="D165" s="7">
        <f t="shared" si="124"/>
        <v>4.1168493029244413E-3</v>
      </c>
      <c r="E165" s="7">
        <f t="shared" si="124"/>
        <v>6.9386554658961153E-3</v>
      </c>
      <c r="F165" s="7">
        <f t="shared" si="124"/>
        <v>4.4223000461032225E-3</v>
      </c>
      <c r="G165" s="7">
        <f t="shared" si="124"/>
        <v>4.141085939454614E-3</v>
      </c>
      <c r="H165" s="7">
        <f t="shared" si="124"/>
        <v>7.4613726109589162E-3</v>
      </c>
      <c r="I165" s="20">
        <f t="shared" si="124"/>
        <v>4.8576949265821678E-3</v>
      </c>
      <c r="J165" s="7">
        <f t="shared" si="124"/>
        <v>3.2394974611782423E-3</v>
      </c>
      <c r="K165" s="7">
        <f t="shared" si="124"/>
        <v>4.4681256868130959E-3</v>
      </c>
      <c r="L165" s="7">
        <f t="shared" si="124"/>
        <v>-6.4604398910927063E-2</v>
      </c>
      <c r="M165" s="7">
        <f t="shared" si="124"/>
        <v>3.2842397576438032E-3</v>
      </c>
      <c r="N165" s="7">
        <f t="shared" si="124"/>
        <v>4.4127675828027346E-3</v>
      </c>
      <c r="O165" s="7">
        <f t="shared" si="124"/>
        <v>7.6342501423352083E-3</v>
      </c>
      <c r="P165" s="7">
        <f t="shared" si="124"/>
        <v>4.577126960214839E-3</v>
      </c>
      <c r="Q165" s="7">
        <f t="shared" si="124"/>
        <v>-9.8559149514587663E-4</v>
      </c>
      <c r="R165" s="7">
        <f t="shared" si="124"/>
        <v>1.1354584783502375E-2</v>
      </c>
      <c r="S165" s="7">
        <f t="shared" si="124"/>
        <v>-2.8224008960296976E-3</v>
      </c>
      <c r="T165" s="7">
        <f t="shared" si="124"/>
        <v>3.5221159795522095E-3</v>
      </c>
      <c r="U165" s="7">
        <f t="shared" si="124"/>
        <v>1.7011311397105988E-3</v>
      </c>
      <c r="V165" s="7">
        <f t="shared" si="124"/>
        <v>9.5056925607805987E-4</v>
      </c>
      <c r="W165" s="7">
        <f t="shared" si="124"/>
        <v>8.9666902645912927E-4</v>
      </c>
      <c r="X165" s="7">
        <f t="shared" si="124"/>
        <v>4.2880434065719619E-3</v>
      </c>
      <c r="Y165" s="7">
        <f t="shared" si="124"/>
        <v>5.5833088195018643E-3</v>
      </c>
      <c r="Z165" s="7">
        <f t="shared" si="124"/>
        <v>1.3579326885668541E-2</v>
      </c>
      <c r="AA165" s="7">
        <f t="shared" si="124"/>
        <v>-7.2964618211580623E-3</v>
      </c>
      <c r="AB165" s="7">
        <f t="shared" si="124"/>
        <v>2.4795602709659637E-3</v>
      </c>
      <c r="AC165" s="7">
        <f t="shared" si="124"/>
        <v>4.9657356385326423E-3</v>
      </c>
      <c r="AD165" s="7">
        <f t="shared" si="124"/>
        <v>2.5745977539990417E-3</v>
      </c>
      <c r="AE165" s="7">
        <f t="shared" si="124"/>
        <v>6.9386554658961153E-3</v>
      </c>
      <c r="AF165" s="7">
        <f t="shared" si="124"/>
        <v>6.3782847963569367E-3</v>
      </c>
      <c r="AG165" s="7">
        <f t="shared" si="124"/>
        <v>1.110554210762893E-2</v>
      </c>
      <c r="AH165" s="7">
        <f t="shared" ref="AH165:BH165" si="125">AH64/AH63-1</f>
        <v>6.355463714557974E-3</v>
      </c>
      <c r="AI165" s="7">
        <f t="shared" si="125"/>
        <v>3.0891818490479395E-3</v>
      </c>
      <c r="AJ165" s="7">
        <f t="shared" si="125"/>
        <v>-2.8091107678348548E-3</v>
      </c>
      <c r="AK165" s="7">
        <f t="shared" si="125"/>
        <v>6.7452730313943832E-5</v>
      </c>
      <c r="AL165" s="7">
        <f t="shared" si="125"/>
        <v>8.3027925555114734E-3</v>
      </c>
      <c r="AM165" s="7">
        <f t="shared" si="125"/>
        <v>-2.8677199500969364E-3</v>
      </c>
      <c r="AN165" s="7">
        <f t="shared" si="125"/>
        <v>9.5605045019953039E-4</v>
      </c>
      <c r="AO165" s="7">
        <f t="shared" si="125"/>
        <v>1.7452984652492898E-3</v>
      </c>
      <c r="AP165" s="7">
        <f t="shared" si="125"/>
        <v>7.7624269447373884E-4</v>
      </c>
      <c r="AQ165" s="7">
        <f t="shared" si="125"/>
        <v>1.2956756682685144E-2</v>
      </c>
      <c r="AR165" s="7">
        <f t="shared" si="125"/>
        <v>9.5035355866941451E-3</v>
      </c>
      <c r="AS165" s="7">
        <f t="shared" si="125"/>
        <v>6.8072966150174441E-3</v>
      </c>
      <c r="AT165" s="7">
        <f t="shared" si="125"/>
        <v>1.8681114279476718E-2</v>
      </c>
      <c r="AU165" s="7">
        <f t="shared" si="125"/>
        <v>-7.838224406143679E-4</v>
      </c>
      <c r="AV165" s="7">
        <f t="shared" si="125"/>
        <v>4.240423624819023E-3</v>
      </c>
      <c r="AW165" s="7">
        <f t="shared" si="125"/>
        <v>-4.485612805468886E-3</v>
      </c>
      <c r="AX165" s="7">
        <f t="shared" si="125"/>
        <v>1.0706472717552096E-3</v>
      </c>
      <c r="AY165" s="7">
        <f t="shared" si="125"/>
        <v>4.6436758193317829E-3</v>
      </c>
      <c r="AZ165" s="7">
        <f t="shared" si="125"/>
        <v>1.0682260546773792E-2</v>
      </c>
      <c r="BA165" s="7">
        <f t="shared" si="125"/>
        <v>-2.1151545864895871E-3</v>
      </c>
      <c r="BB165" s="7">
        <f t="shared" si="125"/>
        <v>3.0752507389582018E-3</v>
      </c>
      <c r="BC165" s="7">
        <f t="shared" si="125"/>
        <v>3.6530074999183704E-3</v>
      </c>
      <c r="BD165" s="7">
        <f t="shared" si="125"/>
        <v>-2.3179068997334351E-3</v>
      </c>
      <c r="BE165" s="7">
        <f t="shared" si="125"/>
        <v>2.1077146696761861E-3</v>
      </c>
      <c r="BF165" s="7" t="e">
        <f t="shared" si="125"/>
        <v>#DIV/0!</v>
      </c>
      <c r="BG165" s="7">
        <f t="shared" si="125"/>
        <v>1.4112351638184695E-3</v>
      </c>
      <c r="BH165" s="7">
        <f t="shared" si="125"/>
        <v>1.3582865608838812E-3</v>
      </c>
    </row>
    <row r="166" spans="1:60" s="7" customFormat="1" x14ac:dyDescent="0.2">
      <c r="A166" s="138">
        <f t="shared" si="65"/>
        <v>41182</v>
      </c>
      <c r="B166" s="19">
        <f t="shared" ref="B166:AG166" si="126">B65/B64-1</f>
        <v>4.3836376890027395E-3</v>
      </c>
      <c r="C166" s="16">
        <f t="shared" si="126"/>
        <v>3.9373341978541365E-3</v>
      </c>
      <c r="D166" s="7">
        <f t="shared" si="126"/>
        <v>3.4260010119919748E-3</v>
      </c>
      <c r="E166" s="7">
        <f t="shared" si="126"/>
        <v>3.0591327432769599E-3</v>
      </c>
      <c r="F166" s="7">
        <f t="shared" si="126"/>
        <v>4.8410788989468045E-3</v>
      </c>
      <c r="G166" s="7">
        <f t="shared" si="126"/>
        <v>4.2783000283372896E-3</v>
      </c>
      <c r="H166" s="7">
        <f t="shared" si="126"/>
        <v>1.3903156976095454E-2</v>
      </c>
      <c r="I166" s="20">
        <f t="shared" si="126"/>
        <v>4.6787045420959572E-3</v>
      </c>
      <c r="J166" s="7">
        <f t="shared" si="126"/>
        <v>3.5826871431099416E-3</v>
      </c>
      <c r="K166" s="7">
        <f t="shared" si="126"/>
        <v>4.5953172166919298E-3</v>
      </c>
      <c r="L166" s="7">
        <f t="shared" si="126"/>
        <v>8.9380404498270005E-2</v>
      </c>
      <c r="M166" s="7">
        <f t="shared" si="126"/>
        <v>-1.0922647413017517E-3</v>
      </c>
      <c r="N166" s="7">
        <f t="shared" si="126"/>
        <v>5.3720598382938078E-3</v>
      </c>
      <c r="O166" s="7">
        <f t="shared" si="126"/>
        <v>3.9164935523372524E-3</v>
      </c>
      <c r="P166" s="7">
        <f t="shared" si="126"/>
        <v>8.172347474698638E-3</v>
      </c>
      <c r="Q166" s="7">
        <f t="shared" si="126"/>
        <v>2.7825697099793434E-2</v>
      </c>
      <c r="R166" s="7">
        <f t="shared" si="126"/>
        <v>5.6651327638013171E-3</v>
      </c>
      <c r="S166" s="7">
        <f t="shared" si="126"/>
        <v>2.96001439315563E-3</v>
      </c>
      <c r="T166" s="7">
        <f t="shared" si="126"/>
        <v>4.5191057087696773E-3</v>
      </c>
      <c r="U166" s="7">
        <f t="shared" si="126"/>
        <v>1.1997038233908519E-3</v>
      </c>
      <c r="V166" s="7">
        <f t="shared" si="126"/>
        <v>1.1093339643512001E-2</v>
      </c>
      <c r="W166" s="7">
        <f t="shared" si="126"/>
        <v>4.7661271476076017E-3</v>
      </c>
      <c r="X166" s="7">
        <f t="shared" si="126"/>
        <v>6.9448638226754511E-4</v>
      </c>
      <c r="Y166" s="7">
        <f t="shared" si="126"/>
        <v>3.8221029080895974E-3</v>
      </c>
      <c r="Z166" s="7">
        <f t="shared" si="126"/>
        <v>2.4824780598062812E-3</v>
      </c>
      <c r="AA166" s="7">
        <f t="shared" si="126"/>
        <v>3.2781089156612708E-3</v>
      </c>
      <c r="AB166" s="7">
        <f t="shared" si="126"/>
        <v>7.0167896804298469E-3</v>
      </c>
      <c r="AC166" s="7">
        <f t="shared" si="126"/>
        <v>-1.7264935814538918E-2</v>
      </c>
      <c r="AD166" s="7">
        <f t="shared" si="126"/>
        <v>6.9315914431606895E-3</v>
      </c>
      <c r="AE166" s="7">
        <f t="shared" si="126"/>
        <v>3.0591327432769599E-3</v>
      </c>
      <c r="AF166" s="7">
        <f t="shared" si="126"/>
        <v>-1.014592303312023E-3</v>
      </c>
      <c r="AG166" s="7">
        <f t="shared" si="126"/>
        <v>8.4303554737263919E-3</v>
      </c>
      <c r="AH166" s="7">
        <f t="shared" ref="AH166:BH166" si="127">AH65/AH64-1</f>
        <v>2.6164167090458879E-3</v>
      </c>
      <c r="AI166" s="7">
        <f t="shared" si="127"/>
        <v>6.1532045159877757E-3</v>
      </c>
      <c r="AJ166" s="7">
        <f t="shared" si="127"/>
        <v>6.6482259579354608E-3</v>
      </c>
      <c r="AK166" s="7">
        <f t="shared" si="127"/>
        <v>6.4526034830316714E-3</v>
      </c>
      <c r="AL166" s="7">
        <f t="shared" si="127"/>
        <v>6.4041160496133287E-3</v>
      </c>
      <c r="AM166" s="7">
        <f t="shared" si="127"/>
        <v>9.7259991117004674E-4</v>
      </c>
      <c r="AN166" s="7">
        <f t="shared" si="127"/>
        <v>1.146397498773899E-2</v>
      </c>
      <c r="AO166" s="7">
        <f t="shared" si="127"/>
        <v>5.7394694186674311E-3</v>
      </c>
      <c r="AP166" s="7">
        <f t="shared" si="127"/>
        <v>1.4021258973785145E-2</v>
      </c>
      <c r="AQ166" s="7">
        <f t="shared" si="127"/>
        <v>5.2755266118609256E-4</v>
      </c>
      <c r="AR166" s="7">
        <f t="shared" si="127"/>
        <v>4.3357954259399811E-3</v>
      </c>
      <c r="AS166" s="7">
        <f t="shared" si="127"/>
        <v>1.6916399285846762E-3</v>
      </c>
      <c r="AT166" s="7">
        <f t="shared" si="127"/>
        <v>-2.4956829683990822E-3</v>
      </c>
      <c r="AU166" s="7">
        <f t="shared" si="127"/>
        <v>4.5180930754420423E-3</v>
      </c>
      <c r="AV166" s="7">
        <f t="shared" si="127"/>
        <v>4.6854770513349298E-3</v>
      </c>
      <c r="AW166" s="7">
        <f t="shared" si="127"/>
        <v>9.0780343860237256E-3</v>
      </c>
      <c r="AX166" s="7">
        <f t="shared" si="127"/>
        <v>7.9034598474514439E-3</v>
      </c>
      <c r="AY166" s="7">
        <f t="shared" si="127"/>
        <v>7.3698490315772247E-3</v>
      </c>
      <c r="AZ166" s="7">
        <f t="shared" si="127"/>
        <v>5.0851702510250618E-3</v>
      </c>
      <c r="BA166" s="7">
        <f t="shared" si="127"/>
        <v>2.041818550582164E-4</v>
      </c>
      <c r="BB166" s="7">
        <f t="shared" si="127"/>
        <v>4.750742173011524E-3</v>
      </c>
      <c r="BC166" s="7">
        <f t="shared" si="127"/>
        <v>4.2649230310753961E-3</v>
      </c>
      <c r="BD166" s="7">
        <f t="shared" si="127"/>
        <v>7.6948979988142874E-3</v>
      </c>
      <c r="BE166" s="7">
        <f t="shared" si="127"/>
        <v>8.5297564386450642E-3</v>
      </c>
      <c r="BF166" s="7" t="e">
        <f t="shared" si="127"/>
        <v>#DIV/0!</v>
      </c>
      <c r="BG166" s="7">
        <f t="shared" si="127"/>
        <v>6.0233415389687739E-3</v>
      </c>
      <c r="BH166" s="7">
        <f t="shared" si="127"/>
        <v>6.3956451273188275E-3</v>
      </c>
    </row>
    <row r="167" spans="1:60" s="7" customFormat="1" ht="12" thickBot="1" x14ac:dyDescent="0.25">
      <c r="A167" s="139">
        <f t="shared" si="65"/>
        <v>41273</v>
      </c>
      <c r="B167" s="17">
        <f t="shared" ref="B167:AG167" si="128">B66/B65-1</f>
        <v>5.5644658577898021E-3</v>
      </c>
      <c r="C167" s="14">
        <f t="shared" si="128"/>
        <v>5.7208422312862162E-3</v>
      </c>
      <c r="D167" s="22">
        <f t="shared" si="128"/>
        <v>7.4718240769002797E-3</v>
      </c>
      <c r="E167" s="22">
        <f t="shared" si="128"/>
        <v>6.6238054306007044E-3</v>
      </c>
      <c r="F167" s="22">
        <f t="shared" si="128"/>
        <v>4.8805913098717291E-3</v>
      </c>
      <c r="G167" s="22">
        <f t="shared" si="128"/>
        <v>5.1130137504922235E-3</v>
      </c>
      <c r="H167" s="22">
        <f t="shared" si="128"/>
        <v>-5.5184763516145097E-3</v>
      </c>
      <c r="I167" s="23">
        <f t="shared" si="128"/>
        <v>5.6872767739348795E-3</v>
      </c>
      <c r="J167" s="22">
        <f t="shared" si="128"/>
        <v>5.8091320175108763E-3</v>
      </c>
      <c r="K167" s="22">
        <f t="shared" si="128"/>
        <v>5.096184934995307E-3</v>
      </c>
      <c r="L167" s="22">
        <f t="shared" si="128"/>
        <v>1.8931227822797103E-2</v>
      </c>
      <c r="M167" s="22">
        <f t="shared" si="128"/>
        <v>1.4413452459228981E-2</v>
      </c>
      <c r="N167" s="22">
        <f t="shared" si="128"/>
        <v>5.5868325008365805E-3</v>
      </c>
      <c r="O167" s="22">
        <f t="shared" si="128"/>
        <v>5.8917546753707306E-3</v>
      </c>
      <c r="P167" s="22">
        <f t="shared" si="128"/>
        <v>3.8628182904707487E-3</v>
      </c>
      <c r="Q167" s="22">
        <f t="shared" si="128"/>
        <v>-8.9452493747249617E-3</v>
      </c>
      <c r="R167" s="22">
        <f t="shared" si="128"/>
        <v>1.1965080811505047E-2</v>
      </c>
      <c r="S167" s="22">
        <f t="shared" si="128"/>
        <v>2.9519981747333723E-2</v>
      </c>
      <c r="T167" s="22">
        <f t="shared" si="128"/>
        <v>1.0918991412773638E-2</v>
      </c>
      <c r="U167" s="22">
        <f t="shared" si="128"/>
        <v>4.5521571414495199E-3</v>
      </c>
      <c r="V167" s="22">
        <f t="shared" si="128"/>
        <v>3.7381365701982805E-3</v>
      </c>
      <c r="W167" s="22">
        <f t="shared" si="128"/>
        <v>1.697385211091218E-2</v>
      </c>
      <c r="X167" s="22">
        <f t="shared" si="128"/>
        <v>8.0004053886131299E-3</v>
      </c>
      <c r="Y167" s="22">
        <f t="shared" si="128"/>
        <v>7.2820266915731846E-3</v>
      </c>
      <c r="Z167" s="22">
        <f t="shared" si="128"/>
        <v>5.4963771024496566E-4</v>
      </c>
      <c r="AA167" s="22">
        <f t="shared" si="128"/>
        <v>1.2956568145408021E-2</v>
      </c>
      <c r="AB167" s="22">
        <f t="shared" si="128"/>
        <v>8.6335130651931102E-3</v>
      </c>
      <c r="AC167" s="22">
        <f t="shared" si="128"/>
        <v>1.7789122471594254E-3</v>
      </c>
      <c r="AD167" s="22">
        <f t="shared" si="128"/>
        <v>-4.1252159644944442E-3</v>
      </c>
      <c r="AE167" s="22">
        <f t="shared" si="128"/>
        <v>6.6238054306007044E-3</v>
      </c>
      <c r="AF167" s="22">
        <f t="shared" si="128"/>
        <v>9.6618500815415231E-3</v>
      </c>
      <c r="AG167" s="22">
        <f t="shared" si="128"/>
        <v>3.9382485365906383E-3</v>
      </c>
      <c r="AH167" s="22">
        <f t="shared" ref="AH167:BH167" si="129">AH66/AH65-1</f>
        <v>6.3706544028458989E-3</v>
      </c>
      <c r="AI167" s="22">
        <f t="shared" si="129"/>
        <v>5.1856645361656462E-3</v>
      </c>
      <c r="AJ167" s="22">
        <f t="shared" si="129"/>
        <v>5.2030927903847779E-3</v>
      </c>
      <c r="AK167" s="22">
        <f t="shared" si="129"/>
        <v>8.3896157045477704E-3</v>
      </c>
      <c r="AL167" s="22">
        <f t="shared" si="129"/>
        <v>2.6506538555715053E-3</v>
      </c>
      <c r="AM167" s="22">
        <f t="shared" si="129"/>
        <v>5.3373067119562023E-3</v>
      </c>
      <c r="AN167" s="22">
        <f t="shared" si="129"/>
        <v>1.0869556155168603E-4</v>
      </c>
      <c r="AO167" s="22">
        <f t="shared" si="129"/>
        <v>6.5359044609092365E-3</v>
      </c>
      <c r="AP167" s="22">
        <f t="shared" si="129"/>
        <v>-2.0138131694582562E-3</v>
      </c>
      <c r="AQ167" s="22">
        <f t="shared" si="129"/>
        <v>1.1786977118566355E-2</v>
      </c>
      <c r="AR167" s="22">
        <f t="shared" si="129"/>
        <v>-4.7415593288435698E-4</v>
      </c>
      <c r="AS167" s="22">
        <f t="shared" si="129"/>
        <v>1.3363527955341237E-3</v>
      </c>
      <c r="AT167" s="22">
        <f t="shared" si="129"/>
        <v>1.1187942668472894E-2</v>
      </c>
      <c r="AU167" s="22">
        <f t="shared" si="129"/>
        <v>3.6963810180357104E-3</v>
      </c>
      <c r="AV167" s="22">
        <f t="shared" si="129"/>
        <v>7.5557426564718533E-3</v>
      </c>
      <c r="AW167" s="22">
        <f t="shared" si="129"/>
        <v>7.8755688184506401E-3</v>
      </c>
      <c r="AX167" s="22">
        <f t="shared" si="129"/>
        <v>1.959151544325799E-3</v>
      </c>
      <c r="AY167" s="22">
        <f t="shared" si="129"/>
        <v>-1.0486643666625106E-3</v>
      </c>
      <c r="AZ167" s="22">
        <f t="shared" si="129"/>
        <v>1.3291220858711927E-2</v>
      </c>
      <c r="BA167" s="22">
        <f t="shared" si="129"/>
        <v>1.1672208384840621E-2</v>
      </c>
      <c r="BB167" s="22">
        <f t="shared" si="129"/>
        <v>3.9913073755732942E-3</v>
      </c>
      <c r="BC167" s="22">
        <f t="shared" si="129"/>
        <v>3.2627477546371964E-3</v>
      </c>
      <c r="BD167" s="22">
        <f t="shared" si="129"/>
        <v>-8.3374444148648363E-3</v>
      </c>
      <c r="BE167" s="22">
        <f t="shared" si="129"/>
        <v>1.7139177693166197E-3</v>
      </c>
      <c r="BF167" s="22" t="e">
        <f t="shared" si="129"/>
        <v>#DIV/0!</v>
      </c>
      <c r="BG167" s="22">
        <f t="shared" si="129"/>
        <v>4.2201646395703118E-3</v>
      </c>
      <c r="BH167" s="22">
        <f t="shared" si="129"/>
        <v>3.6408346927732094E-3</v>
      </c>
    </row>
    <row r="168" spans="1:60" s="7" customFormat="1" x14ac:dyDescent="0.2">
      <c r="A168" s="140">
        <f t="shared" ref="A168:A199" si="130">A67</f>
        <v>41363</v>
      </c>
      <c r="B168" s="28">
        <f t="shared" ref="B168:AG168" si="131">B67/B66-1</f>
        <v>1.3197651798539933E-3</v>
      </c>
      <c r="C168" s="24">
        <f t="shared" si="131"/>
        <v>1.1008943714949648E-3</v>
      </c>
      <c r="D168" s="26">
        <f t="shared" si="131"/>
        <v>3.2302497438962963E-3</v>
      </c>
      <c r="E168" s="26">
        <f t="shared" si="131"/>
        <v>-3.0224207257258939E-3</v>
      </c>
      <c r="F168" s="26">
        <f t="shared" si="131"/>
        <v>1.2444360467036564E-3</v>
      </c>
      <c r="G168" s="26">
        <f t="shared" si="131"/>
        <v>9.2601669223602023E-4</v>
      </c>
      <c r="H168" s="26">
        <f t="shared" si="131"/>
        <v>9.7036606642062484E-3</v>
      </c>
      <c r="I168" s="27">
        <f t="shared" si="131"/>
        <v>1.5397742153957505E-3</v>
      </c>
      <c r="J168" s="26">
        <f t="shared" si="131"/>
        <v>9.6019253975487828E-4</v>
      </c>
      <c r="K168" s="26">
        <f t="shared" si="131"/>
        <v>1.1305657359657051E-3</v>
      </c>
      <c r="L168" s="26">
        <f t="shared" si="131"/>
        <v>3.6376262575670282E-3</v>
      </c>
      <c r="M168" s="26">
        <f t="shared" si="131"/>
        <v>-5.0287099385426526E-3</v>
      </c>
      <c r="N168" s="26">
        <f t="shared" si="131"/>
        <v>3.3986417717219997E-3</v>
      </c>
      <c r="O168" s="26">
        <f t="shared" si="131"/>
        <v>2.844148312984629E-3</v>
      </c>
      <c r="P168" s="26">
        <f t="shared" si="131"/>
        <v>5.1804926998777479E-3</v>
      </c>
      <c r="Q168" s="26">
        <f t="shared" si="131"/>
        <v>-1.5220011648864773E-2</v>
      </c>
      <c r="R168" s="26">
        <f t="shared" si="131"/>
        <v>3.2103367232956259E-3</v>
      </c>
      <c r="S168" s="26">
        <f t="shared" si="131"/>
        <v>-1.1317207129659668E-2</v>
      </c>
      <c r="T168" s="26">
        <f t="shared" si="131"/>
        <v>-4.284229469063483E-3</v>
      </c>
      <c r="U168" s="26">
        <f t="shared" si="131"/>
        <v>3.4778327109135088E-3</v>
      </c>
      <c r="V168" s="26">
        <f t="shared" si="131"/>
        <v>5.5562892373788308E-3</v>
      </c>
      <c r="W168" s="26">
        <f t="shared" si="131"/>
        <v>8.3618019831821488E-3</v>
      </c>
      <c r="X168" s="26">
        <f t="shared" si="131"/>
        <v>4.2103098115053861E-3</v>
      </c>
      <c r="Y168" s="26">
        <f t="shared" si="131"/>
        <v>-1.1176402504400329E-3</v>
      </c>
      <c r="Z168" s="26">
        <f t="shared" si="131"/>
        <v>-5.758753004545758E-3</v>
      </c>
      <c r="AA168" s="26">
        <f t="shared" si="131"/>
        <v>1.1149199237245888E-3</v>
      </c>
      <c r="AB168" s="26">
        <f t="shared" si="131"/>
        <v>7.9177566172099478E-3</v>
      </c>
      <c r="AC168" s="26">
        <f t="shared" si="131"/>
        <v>1.22312300080889E-2</v>
      </c>
      <c r="AD168" s="26">
        <f t="shared" si="131"/>
        <v>3.3624586921559008E-3</v>
      </c>
      <c r="AE168" s="26">
        <f t="shared" si="131"/>
        <v>-3.0224207257258939E-3</v>
      </c>
      <c r="AF168" s="26">
        <f t="shared" si="131"/>
        <v>-1.1170051224576039E-3</v>
      </c>
      <c r="AG168" s="26">
        <f t="shared" si="131"/>
        <v>-3.6823161316158481E-3</v>
      </c>
      <c r="AH168" s="26">
        <f t="shared" ref="AH168:BH168" si="132">AH67/AH66-1</f>
        <v>-3.1994035652008757E-3</v>
      </c>
      <c r="AI168" s="26">
        <f t="shared" si="132"/>
        <v>1.0658860861507691E-3</v>
      </c>
      <c r="AJ168" s="26">
        <f t="shared" si="132"/>
        <v>-1.6469073033769099E-3</v>
      </c>
      <c r="AK168" s="26">
        <f t="shared" si="132"/>
        <v>-1.1448483663429876E-3</v>
      </c>
      <c r="AL168" s="26">
        <f t="shared" si="132"/>
        <v>4.7567420627581125E-3</v>
      </c>
      <c r="AM168" s="26">
        <f t="shared" si="132"/>
        <v>1.1499210683846739E-2</v>
      </c>
      <c r="AN168" s="26">
        <f t="shared" si="132"/>
        <v>-7.592503171964804E-4</v>
      </c>
      <c r="AO168" s="26">
        <f t="shared" si="132"/>
        <v>2.0085836276195757E-3</v>
      </c>
      <c r="AP168" s="26">
        <f t="shared" si="132"/>
        <v>-1.7642513042301911E-3</v>
      </c>
      <c r="AQ168" s="26">
        <f t="shared" si="132"/>
        <v>1.5764461290179721E-3</v>
      </c>
      <c r="AR168" s="26">
        <f t="shared" si="132"/>
        <v>4.3253402491572057E-3</v>
      </c>
      <c r="AS168" s="26">
        <f t="shared" si="132"/>
        <v>4.2307882696217547E-3</v>
      </c>
      <c r="AT168" s="26">
        <f t="shared" si="132"/>
        <v>-8.2286314848875053E-3</v>
      </c>
      <c r="AU168" s="26">
        <f t="shared" si="132"/>
        <v>3.7326376220983004E-3</v>
      </c>
      <c r="AV168" s="26">
        <f t="shared" si="132"/>
        <v>-3.5368848598411606E-3</v>
      </c>
      <c r="AW168" s="26">
        <f t="shared" si="132"/>
        <v>9.3505849798318774E-3</v>
      </c>
      <c r="AX168" s="26">
        <f t="shared" si="132"/>
        <v>-2.6651660380123676E-3</v>
      </c>
      <c r="AY168" s="26">
        <f t="shared" si="132"/>
        <v>3.6102336949650482E-3</v>
      </c>
      <c r="AZ168" s="26">
        <f t="shared" si="132"/>
        <v>-1.0332380636428606E-3</v>
      </c>
      <c r="BA168" s="26">
        <f t="shared" si="132"/>
        <v>-2.5505668552379124E-3</v>
      </c>
      <c r="BB168" s="26">
        <f t="shared" si="132"/>
        <v>2.9033162588798511E-3</v>
      </c>
      <c r="BC168" s="26">
        <f t="shared" si="132"/>
        <v>1.4179235941220725E-3</v>
      </c>
      <c r="BD168" s="26">
        <f t="shared" si="132"/>
        <v>6.1848433602962327E-3</v>
      </c>
      <c r="BE168" s="26">
        <f t="shared" si="132"/>
        <v>4.3942219621577738E-3</v>
      </c>
      <c r="BF168" s="26" t="e">
        <f t="shared" si="132"/>
        <v>#DIV/0!</v>
      </c>
      <c r="BG168" s="26">
        <f t="shared" si="132"/>
        <v>2.0206871163528373E-3</v>
      </c>
      <c r="BH168" s="26">
        <f t="shared" si="132"/>
        <v>4.7104210057051787E-3</v>
      </c>
    </row>
    <row r="169" spans="1:60" s="7" customFormat="1" x14ac:dyDescent="0.2">
      <c r="A169" s="138">
        <f t="shared" si="130"/>
        <v>41455</v>
      </c>
      <c r="B169" s="19">
        <f t="shared" ref="B169:AG169" si="133">B68/B67-1</f>
        <v>7.7765108262348726E-3</v>
      </c>
      <c r="C169" s="16">
        <f t="shared" si="133"/>
        <v>8.3583489379353004E-3</v>
      </c>
      <c r="D169" s="7">
        <f t="shared" si="133"/>
        <v>1.1429604994518394E-2</v>
      </c>
      <c r="E169" s="7">
        <f t="shared" si="133"/>
        <v>1.2217880518972546E-2</v>
      </c>
      <c r="F169" s="7">
        <f t="shared" si="133"/>
        <v>6.428773587468628E-3</v>
      </c>
      <c r="G169" s="7">
        <f t="shared" si="133"/>
        <v>7.159464459082443E-3</v>
      </c>
      <c r="H169" s="7">
        <f t="shared" si="133"/>
        <v>-9.5756844921632833E-3</v>
      </c>
      <c r="I169" s="20">
        <f t="shared" si="133"/>
        <v>8.1628809330154262E-3</v>
      </c>
      <c r="J169" s="7">
        <f t="shared" si="133"/>
        <v>5.4389732204773722E-3</v>
      </c>
      <c r="K169" s="7">
        <f t="shared" si="133"/>
        <v>7.6224121255734634E-3</v>
      </c>
      <c r="L169" s="7">
        <f t="shared" si="133"/>
        <v>-8.1642124827453477E-2</v>
      </c>
      <c r="M169" s="7">
        <f t="shared" si="133"/>
        <v>3.25825083412834E-3</v>
      </c>
      <c r="N169" s="7">
        <f t="shared" si="133"/>
        <v>8.4914096164765418E-3</v>
      </c>
      <c r="O169" s="7">
        <f t="shared" si="133"/>
        <v>7.6593429142062242E-3</v>
      </c>
      <c r="P169" s="7">
        <f t="shared" si="133"/>
        <v>7.3919761328504752E-3</v>
      </c>
      <c r="Q169" s="7">
        <f t="shared" si="133"/>
        <v>0.10487144543661708</v>
      </c>
      <c r="R169" s="7">
        <f t="shared" si="133"/>
        <v>3.8472081703433414E-3</v>
      </c>
      <c r="S169" s="7">
        <f t="shared" si="133"/>
        <v>9.0768948235773195E-3</v>
      </c>
      <c r="T169" s="7">
        <f t="shared" si="133"/>
        <v>1.292224552049448E-2</v>
      </c>
      <c r="U169" s="7">
        <f t="shared" si="133"/>
        <v>8.792733190103208E-3</v>
      </c>
      <c r="V169" s="7">
        <f t="shared" si="133"/>
        <v>8.8633633992163396E-3</v>
      </c>
      <c r="W169" s="7">
        <f t="shared" si="133"/>
        <v>7.4061444700839196E-3</v>
      </c>
      <c r="X169" s="7">
        <f t="shared" si="133"/>
        <v>1.1501074274291145E-2</v>
      </c>
      <c r="Y169" s="7">
        <f t="shared" si="133"/>
        <v>2.2540335137243739E-2</v>
      </c>
      <c r="Z169" s="7">
        <f t="shared" si="133"/>
        <v>2.5180973143375862E-2</v>
      </c>
      <c r="AA169" s="7">
        <f t="shared" si="133"/>
        <v>1.5689828704532838E-2</v>
      </c>
      <c r="AB169" s="7">
        <f t="shared" si="133"/>
        <v>5.1799538867127737E-3</v>
      </c>
      <c r="AC169" s="7">
        <f t="shared" si="133"/>
        <v>1.2837723455978445E-2</v>
      </c>
      <c r="AD169" s="7">
        <f t="shared" si="133"/>
        <v>7.7506852140520888E-3</v>
      </c>
      <c r="AE169" s="7">
        <f t="shared" si="133"/>
        <v>1.2217880518972546E-2</v>
      </c>
      <c r="AF169" s="7">
        <f t="shared" si="133"/>
        <v>9.7990299874251008E-3</v>
      </c>
      <c r="AG169" s="7">
        <f t="shared" si="133"/>
        <v>1.094218399626401E-2</v>
      </c>
      <c r="AH169" s="7">
        <f t="shared" ref="AH169:BH169" si="134">AH68/AH67-1</f>
        <v>1.2767042942120277E-2</v>
      </c>
      <c r="AI169" s="7">
        <f t="shared" si="134"/>
        <v>8.6584165882552799E-3</v>
      </c>
      <c r="AJ169" s="7">
        <f t="shared" si="134"/>
        <v>8.4778694206515404E-3</v>
      </c>
      <c r="AK169" s="7">
        <f t="shared" si="134"/>
        <v>8.942351844365648E-3</v>
      </c>
      <c r="AL169" s="7">
        <f t="shared" si="134"/>
        <v>8.5550091054316102E-3</v>
      </c>
      <c r="AM169" s="7">
        <f t="shared" si="134"/>
        <v>-2.7436573652880325E-3</v>
      </c>
      <c r="AN169" s="7">
        <f t="shared" si="134"/>
        <v>7.2685539207200112E-3</v>
      </c>
      <c r="AO169" s="7">
        <f t="shared" si="134"/>
        <v>3.9601936115984948E-3</v>
      </c>
      <c r="AP169" s="7">
        <f t="shared" si="134"/>
        <v>8.6173440581975846E-3</v>
      </c>
      <c r="AQ169" s="7">
        <f t="shared" si="134"/>
        <v>3.0286385796791659E-3</v>
      </c>
      <c r="AR169" s="7">
        <f t="shared" si="134"/>
        <v>1.0227581522287421E-2</v>
      </c>
      <c r="AS169" s="7">
        <f t="shared" si="134"/>
        <v>1.8052564606243493E-3</v>
      </c>
      <c r="AT169" s="7">
        <f t="shared" si="134"/>
        <v>1.7658659182722802E-2</v>
      </c>
      <c r="AU169" s="7">
        <f t="shared" si="134"/>
        <v>5.4845690023914706E-3</v>
      </c>
      <c r="AV169" s="7">
        <f t="shared" si="134"/>
        <v>1.0707746406662277E-2</v>
      </c>
      <c r="AW169" s="7">
        <f t="shared" si="134"/>
        <v>-7.358987873240963E-3</v>
      </c>
      <c r="AX169" s="7">
        <f t="shared" si="134"/>
        <v>1.1178550681332E-2</v>
      </c>
      <c r="AY169" s="7">
        <f t="shared" si="134"/>
        <v>3.6702143700835244E-3</v>
      </c>
      <c r="AZ169" s="7">
        <f t="shared" si="134"/>
        <v>4.9814922764543912E-3</v>
      </c>
      <c r="BA169" s="7">
        <f t="shared" si="134"/>
        <v>8.116173429597362E-3</v>
      </c>
      <c r="BB169" s="7">
        <f t="shared" si="134"/>
        <v>2.9825655389346117E-3</v>
      </c>
      <c r="BC169" s="7">
        <f t="shared" si="134"/>
        <v>6.5656820193444876E-3</v>
      </c>
      <c r="BD169" s="7">
        <f t="shared" si="134"/>
        <v>7.7668886696147243E-3</v>
      </c>
      <c r="BE169" s="7">
        <f t="shared" si="134"/>
        <v>5.7195976888195776E-3</v>
      </c>
      <c r="BF169" s="7" t="e">
        <f t="shared" si="134"/>
        <v>#DIV/0!</v>
      </c>
      <c r="BG169" s="7">
        <f t="shared" si="134"/>
        <v>5.5259786745616157E-3</v>
      </c>
      <c r="BH169" s="7">
        <f t="shared" si="134"/>
        <v>4.996357532609963E-3</v>
      </c>
    </row>
    <row r="170" spans="1:60" s="7" customFormat="1" x14ac:dyDescent="0.2">
      <c r="A170" s="138">
        <f t="shared" si="130"/>
        <v>41547</v>
      </c>
      <c r="B170" s="19">
        <f t="shared" ref="B170:AG170" si="135">B69/B68-1</f>
        <v>4.1079114824527085E-3</v>
      </c>
      <c r="C170" s="16">
        <f t="shared" si="135"/>
        <v>3.8094313691900972E-3</v>
      </c>
      <c r="D170" s="7">
        <f t="shared" si="135"/>
        <v>4.6394347170364281E-3</v>
      </c>
      <c r="E170" s="7">
        <f t="shared" si="135"/>
        <v>4.2615324008008493E-3</v>
      </c>
      <c r="F170" s="7">
        <f t="shared" si="135"/>
        <v>4.0884982464082231E-3</v>
      </c>
      <c r="G170" s="7">
        <f t="shared" si="135"/>
        <v>3.6526314885951816E-3</v>
      </c>
      <c r="H170" s="7">
        <f t="shared" si="135"/>
        <v>1.6333105442137841E-2</v>
      </c>
      <c r="I170" s="20">
        <f t="shared" si="135"/>
        <v>4.5855308859752419E-3</v>
      </c>
      <c r="J170" s="7">
        <f t="shared" si="135"/>
        <v>1.1383058484479847E-3</v>
      </c>
      <c r="K170" s="7">
        <f t="shared" si="135"/>
        <v>4.2661768299445679E-3</v>
      </c>
      <c r="L170" s="7">
        <f t="shared" si="135"/>
        <v>9.8665557752110056E-2</v>
      </c>
      <c r="M170" s="7">
        <f t="shared" si="135"/>
        <v>1.0546372430268569E-2</v>
      </c>
      <c r="N170" s="7">
        <f t="shared" si="135"/>
        <v>4.3957943375563246E-3</v>
      </c>
      <c r="O170" s="7">
        <f t="shared" si="135"/>
        <v>4.6852391026543927E-3</v>
      </c>
      <c r="P170" s="7">
        <f t="shared" si="135"/>
        <v>2.4614957715678454E-3</v>
      </c>
      <c r="Q170" s="7">
        <f t="shared" si="135"/>
        <v>6.5911101660832916E-2</v>
      </c>
      <c r="R170" s="7">
        <f t="shared" si="135"/>
        <v>3.3085449108882781E-3</v>
      </c>
      <c r="S170" s="7">
        <f t="shared" si="135"/>
        <v>2.2767156003591138E-2</v>
      </c>
      <c r="T170" s="7">
        <f t="shared" si="135"/>
        <v>6.5313121848808997E-3</v>
      </c>
      <c r="U170" s="7">
        <f t="shared" si="135"/>
        <v>7.801023446038835E-3</v>
      </c>
      <c r="V170" s="7">
        <f t="shared" si="135"/>
        <v>6.1602546767685062E-3</v>
      </c>
      <c r="W170" s="7">
        <f t="shared" si="135"/>
        <v>4.0722448586880677E-3</v>
      </c>
      <c r="X170" s="7">
        <f t="shared" si="135"/>
        <v>8.4990863292950802E-3</v>
      </c>
      <c r="Y170" s="7">
        <f t="shared" si="135"/>
        <v>8.568923502008774E-3</v>
      </c>
      <c r="Z170" s="7">
        <f t="shared" si="135"/>
        <v>1.2531676898231314E-2</v>
      </c>
      <c r="AA170" s="7">
        <f t="shared" si="135"/>
        <v>5.3564939988715032E-4</v>
      </c>
      <c r="AB170" s="7">
        <f t="shared" si="135"/>
        <v>4.0552278221155369E-3</v>
      </c>
      <c r="AC170" s="7">
        <f t="shared" si="135"/>
        <v>-2.0590956033753383E-2</v>
      </c>
      <c r="AD170" s="7">
        <f t="shared" si="135"/>
        <v>1.290576519839215E-3</v>
      </c>
      <c r="AE170" s="7">
        <f t="shared" si="135"/>
        <v>4.2615324008008493E-3</v>
      </c>
      <c r="AF170" s="7">
        <f t="shared" si="135"/>
        <v>9.4421228059700102E-3</v>
      </c>
      <c r="AG170" s="7">
        <f t="shared" si="135"/>
        <v>1.1052606771782436E-2</v>
      </c>
      <c r="AH170" s="7">
        <f t="shared" ref="AH170:BH170" si="136">AH69/AH68-1</f>
        <v>2.4094311590219242E-3</v>
      </c>
      <c r="AI170" s="7">
        <f t="shared" si="136"/>
        <v>4.6630809831202935E-3</v>
      </c>
      <c r="AJ170" s="7">
        <f t="shared" si="136"/>
        <v>7.3184952293143812E-3</v>
      </c>
      <c r="AK170" s="7">
        <f t="shared" si="136"/>
        <v>7.8284212263288744E-3</v>
      </c>
      <c r="AL170" s="7">
        <f t="shared" si="136"/>
        <v>1.4816975668121568E-3</v>
      </c>
      <c r="AM170" s="7">
        <f t="shared" si="136"/>
        <v>2.783314865061115E-3</v>
      </c>
      <c r="AN170" s="7">
        <f t="shared" si="136"/>
        <v>1.0795350062706488E-2</v>
      </c>
      <c r="AO170" s="7">
        <f t="shared" si="136"/>
        <v>1.3886221483583094E-2</v>
      </c>
      <c r="AP170" s="7">
        <f t="shared" si="136"/>
        <v>9.9042060572063217E-3</v>
      </c>
      <c r="AQ170" s="7">
        <f t="shared" si="136"/>
        <v>7.0398103573552362E-3</v>
      </c>
      <c r="AR170" s="7">
        <f t="shared" si="136"/>
        <v>1.9287060835830649E-2</v>
      </c>
      <c r="AS170" s="7">
        <f t="shared" si="136"/>
        <v>4.311501194320666E-3</v>
      </c>
      <c r="AT170" s="7">
        <f t="shared" si="136"/>
        <v>8.6061369057088832E-4</v>
      </c>
      <c r="AU170" s="7">
        <f t="shared" si="136"/>
        <v>7.8104629817308258E-3</v>
      </c>
      <c r="AV170" s="7">
        <f t="shared" si="136"/>
        <v>3.6851743218451194E-3</v>
      </c>
      <c r="AW170" s="7">
        <f t="shared" si="136"/>
        <v>6.4995291991480908E-3</v>
      </c>
      <c r="AX170" s="7">
        <f t="shared" si="136"/>
        <v>7.7792102956064646E-3</v>
      </c>
      <c r="AY170" s="7">
        <f t="shared" si="136"/>
        <v>6.0332428521434611E-3</v>
      </c>
      <c r="AZ170" s="7">
        <f t="shared" si="136"/>
        <v>6.9763653153629424E-3</v>
      </c>
      <c r="BA170" s="7">
        <f t="shared" si="136"/>
        <v>-3.4390670575538129E-3</v>
      </c>
      <c r="BB170" s="7">
        <f t="shared" si="136"/>
        <v>3.6503426807554806E-3</v>
      </c>
      <c r="BC170" s="7">
        <f t="shared" si="136"/>
        <v>4.1521561286983477E-4</v>
      </c>
      <c r="BD170" s="7">
        <f t="shared" si="136"/>
        <v>-4.6730862858780364E-3</v>
      </c>
      <c r="BE170" s="7">
        <f t="shared" si="136"/>
        <v>3.8471489145384119E-3</v>
      </c>
      <c r="BF170" s="7" t="e">
        <f t="shared" si="136"/>
        <v>#DIV/0!</v>
      </c>
      <c r="BG170" s="7">
        <f t="shared" si="136"/>
        <v>1.6065151293411795E-3</v>
      </c>
      <c r="BH170" s="7">
        <f t="shared" si="136"/>
        <v>1.3053149653827756E-3</v>
      </c>
    </row>
    <row r="171" spans="1:60" s="7" customFormat="1" ht="12" thickBot="1" x14ac:dyDescent="0.25">
      <c r="A171" s="139">
        <f t="shared" si="130"/>
        <v>41638</v>
      </c>
      <c r="B171" s="17">
        <f t="shared" ref="B171:AG171" si="137">B70/B69-1</f>
        <v>3.3278581029725363E-3</v>
      </c>
      <c r="C171" s="14">
        <f t="shared" si="137"/>
        <v>3.5892424791257316E-3</v>
      </c>
      <c r="D171" s="22">
        <f t="shared" si="137"/>
        <v>3.5517099997148804E-3</v>
      </c>
      <c r="E171" s="22">
        <f t="shared" si="137"/>
        <v>4.28489062308679E-3</v>
      </c>
      <c r="F171" s="22">
        <f t="shared" si="137"/>
        <v>3.2962536584408841E-3</v>
      </c>
      <c r="G171" s="22">
        <f t="shared" si="137"/>
        <v>3.6289088263168345E-3</v>
      </c>
      <c r="H171" s="22">
        <f t="shared" si="137"/>
        <v>-2.8548620904061961E-3</v>
      </c>
      <c r="I171" s="23">
        <f t="shared" si="137"/>
        <v>3.7304315288415602E-3</v>
      </c>
      <c r="J171" s="22">
        <f t="shared" si="137"/>
        <v>6.862424567477543E-4</v>
      </c>
      <c r="K171" s="22">
        <f t="shared" si="137"/>
        <v>4.2350299896392052E-3</v>
      </c>
      <c r="L171" s="22">
        <f t="shared" si="137"/>
        <v>3.5382369770664113E-2</v>
      </c>
      <c r="M171" s="22">
        <f t="shared" si="137"/>
        <v>7.1600037546462048E-3</v>
      </c>
      <c r="N171" s="22">
        <f t="shared" si="137"/>
        <v>5.555037995748302E-3</v>
      </c>
      <c r="O171" s="22">
        <f t="shared" si="137"/>
        <v>6.491862368959378E-3</v>
      </c>
      <c r="P171" s="22">
        <f t="shared" si="137"/>
        <v>2.1588316315264144E-3</v>
      </c>
      <c r="Q171" s="22">
        <f t="shared" si="137"/>
        <v>-0.12711982974006597</v>
      </c>
      <c r="R171" s="22">
        <f t="shared" si="137"/>
        <v>8.4337805524039577E-3</v>
      </c>
      <c r="S171" s="22">
        <f t="shared" si="137"/>
        <v>-1.5206396925001475E-2</v>
      </c>
      <c r="T171" s="22">
        <f t="shared" si="137"/>
        <v>-1.1915660453293286E-3</v>
      </c>
      <c r="U171" s="22">
        <f t="shared" si="137"/>
        <v>4.7236124039118366E-5</v>
      </c>
      <c r="V171" s="22">
        <f t="shared" si="137"/>
        <v>5.4061194200247797E-3</v>
      </c>
      <c r="W171" s="22">
        <f t="shared" si="137"/>
        <v>4.7148210630367782E-3</v>
      </c>
      <c r="X171" s="22">
        <f t="shared" si="137"/>
        <v>6.4056018601417186E-3</v>
      </c>
      <c r="Y171" s="22">
        <f t="shared" si="137"/>
        <v>1.1480860538022331E-2</v>
      </c>
      <c r="Z171" s="22">
        <f t="shared" si="137"/>
        <v>4.568560733682725E-3</v>
      </c>
      <c r="AA171" s="22">
        <f t="shared" si="137"/>
        <v>1.8151900712336966E-2</v>
      </c>
      <c r="AB171" s="22">
        <f t="shared" si="137"/>
        <v>6.2436152297091763E-3</v>
      </c>
      <c r="AC171" s="22">
        <f t="shared" si="137"/>
        <v>6.1969125272822723E-3</v>
      </c>
      <c r="AD171" s="22">
        <f t="shared" si="137"/>
        <v>-7.1011690904287939E-4</v>
      </c>
      <c r="AE171" s="22">
        <f t="shared" si="137"/>
        <v>4.28489062308679E-3</v>
      </c>
      <c r="AF171" s="22">
        <f t="shared" si="137"/>
        <v>2.6223865010253089E-3</v>
      </c>
      <c r="AG171" s="22">
        <f t="shared" si="137"/>
        <v>9.3716654953492906E-3</v>
      </c>
      <c r="AH171" s="22">
        <f t="shared" ref="AH171:BH171" si="138">AH70/AH69-1</f>
        <v>3.4849059239008273E-3</v>
      </c>
      <c r="AI171" s="22">
        <f t="shared" si="138"/>
        <v>2.6002029579497155E-3</v>
      </c>
      <c r="AJ171" s="22">
        <f t="shared" si="138"/>
        <v>3.8062844647646088E-3</v>
      </c>
      <c r="AK171" s="22">
        <f t="shared" si="138"/>
        <v>1.3852356424455259E-3</v>
      </c>
      <c r="AL171" s="22">
        <f t="shared" si="138"/>
        <v>4.9596014497526042E-3</v>
      </c>
      <c r="AM171" s="22">
        <f t="shared" si="138"/>
        <v>4.1789339544686666E-3</v>
      </c>
      <c r="AN171" s="22">
        <f t="shared" si="138"/>
        <v>-4.3460515610511674E-3</v>
      </c>
      <c r="AO171" s="22">
        <f t="shared" si="138"/>
        <v>-3.9074698854745238E-3</v>
      </c>
      <c r="AP171" s="22">
        <f t="shared" si="138"/>
        <v>-4.3181335735934523E-3</v>
      </c>
      <c r="AQ171" s="22">
        <f t="shared" si="138"/>
        <v>4.7556599151750145E-3</v>
      </c>
      <c r="AR171" s="22">
        <f t="shared" si="138"/>
        <v>1.2369682604330468E-2</v>
      </c>
      <c r="AS171" s="22">
        <f t="shared" si="138"/>
        <v>6.1631766210086258E-3</v>
      </c>
      <c r="AT171" s="22">
        <f t="shared" si="138"/>
        <v>7.3859237271021172E-3</v>
      </c>
      <c r="AU171" s="22">
        <f t="shared" si="138"/>
        <v>4.8725192844347731E-3</v>
      </c>
      <c r="AV171" s="22">
        <f t="shared" si="138"/>
        <v>6.143437126507223E-3</v>
      </c>
      <c r="AW171" s="22">
        <f t="shared" si="138"/>
        <v>5.5452691070587701E-3</v>
      </c>
      <c r="AX171" s="22">
        <f t="shared" si="138"/>
        <v>4.7375006530359087E-3</v>
      </c>
      <c r="AY171" s="22">
        <f t="shared" si="138"/>
        <v>4.2923281195788032E-3</v>
      </c>
      <c r="AZ171" s="22">
        <f t="shared" si="138"/>
        <v>-3.7924841423229161E-3</v>
      </c>
      <c r="BA171" s="22">
        <f t="shared" si="138"/>
        <v>2.9253150410186723E-3</v>
      </c>
      <c r="BB171" s="22">
        <f t="shared" si="138"/>
        <v>7.2099589026186628E-4</v>
      </c>
      <c r="BC171" s="22">
        <f t="shared" si="138"/>
        <v>2.4885643498311349E-3</v>
      </c>
      <c r="BD171" s="22">
        <f t="shared" si="138"/>
        <v>8.2443614644895913E-3</v>
      </c>
      <c r="BE171" s="22">
        <f t="shared" si="138"/>
        <v>6.8506834887238632E-4</v>
      </c>
      <c r="BF171" s="22" t="e">
        <f t="shared" si="138"/>
        <v>#DIV/0!</v>
      </c>
      <c r="BG171" s="22">
        <f t="shared" si="138"/>
        <v>1.4462509399009171E-3</v>
      </c>
      <c r="BH171" s="22">
        <f t="shared" si="138"/>
        <v>2.1419338163990442E-3</v>
      </c>
    </row>
    <row r="172" spans="1:60" s="7" customFormat="1" x14ac:dyDescent="0.2">
      <c r="A172" s="140">
        <f t="shared" si="130"/>
        <v>41728</v>
      </c>
      <c r="B172" s="28">
        <f t="shared" ref="B172:AG172" si="139">B71/B70-1</f>
        <v>3.5294276752082521E-3</v>
      </c>
      <c r="C172" s="24">
        <f t="shared" si="139"/>
        <v>3.2109239858426619E-3</v>
      </c>
      <c r="D172" s="26">
        <f t="shared" si="139"/>
        <v>3.4841844682640399E-3</v>
      </c>
      <c r="E172" s="26">
        <f t="shared" si="139"/>
        <v>3.8581982836032314E-3</v>
      </c>
      <c r="F172" s="26">
        <f t="shared" si="139"/>
        <v>3.5972618250283972E-3</v>
      </c>
      <c r="G172" s="26">
        <f t="shared" si="139"/>
        <v>3.1627534754008479E-3</v>
      </c>
      <c r="H172" s="26">
        <f t="shared" si="139"/>
        <v>1.2987772539661657E-2</v>
      </c>
      <c r="I172" s="27">
        <f t="shared" si="139"/>
        <v>3.5306426542440761E-3</v>
      </c>
      <c r="J172" s="26">
        <f t="shared" si="139"/>
        <v>4.6336377876885493E-3</v>
      </c>
      <c r="K172" s="26">
        <f t="shared" si="139"/>
        <v>3.0145215002865822E-3</v>
      </c>
      <c r="L172" s="26">
        <f t="shared" si="139"/>
        <v>-1.4144918079356583E-2</v>
      </c>
      <c r="M172" s="26">
        <f t="shared" si="139"/>
        <v>1.0113277061265968E-2</v>
      </c>
      <c r="N172" s="26">
        <f t="shared" si="139"/>
        <v>3.6623736267540341E-3</v>
      </c>
      <c r="O172" s="26">
        <f t="shared" si="139"/>
        <v>2.2316879450099414E-3</v>
      </c>
      <c r="P172" s="26">
        <f t="shared" si="139"/>
        <v>7.1147951951422428E-3</v>
      </c>
      <c r="Q172" s="26">
        <f t="shared" si="139"/>
        <v>-7.7942668949838589E-3</v>
      </c>
      <c r="R172" s="26">
        <f t="shared" si="139"/>
        <v>3.0450671818158526E-3</v>
      </c>
      <c r="S172" s="26">
        <f t="shared" si="139"/>
        <v>7.5725167695566142E-3</v>
      </c>
      <c r="T172" s="26">
        <f t="shared" si="139"/>
        <v>1.3465909807860665E-2</v>
      </c>
      <c r="U172" s="26">
        <f t="shared" si="139"/>
        <v>8.8147520683441449E-3</v>
      </c>
      <c r="V172" s="26">
        <f t="shared" si="139"/>
        <v>7.0367810112175189E-3</v>
      </c>
      <c r="W172" s="26">
        <f t="shared" si="139"/>
        <v>-2.3076910461145017E-3</v>
      </c>
      <c r="X172" s="26">
        <f t="shared" si="139"/>
        <v>-3.4501864394277382E-3</v>
      </c>
      <c r="Y172" s="26">
        <f t="shared" si="139"/>
        <v>-5.4816209824521955E-3</v>
      </c>
      <c r="Z172" s="26">
        <f t="shared" si="139"/>
        <v>1.6541721537550735E-3</v>
      </c>
      <c r="AA172" s="26">
        <f t="shared" si="139"/>
        <v>-1.4890654972839701E-2</v>
      </c>
      <c r="AB172" s="26">
        <f t="shared" si="139"/>
        <v>4.3930742195326111E-3</v>
      </c>
      <c r="AC172" s="26">
        <f t="shared" si="139"/>
        <v>3.6387391889234344E-3</v>
      </c>
      <c r="AD172" s="26">
        <f t="shared" si="139"/>
        <v>4.6847300821997173E-3</v>
      </c>
      <c r="AE172" s="26">
        <f t="shared" si="139"/>
        <v>3.8581982836032314E-3</v>
      </c>
      <c r="AF172" s="26">
        <f t="shared" si="139"/>
        <v>3.5416532791046063E-3</v>
      </c>
      <c r="AG172" s="26">
        <f t="shared" si="139"/>
        <v>-9.6586217794680795E-4</v>
      </c>
      <c r="AH172" s="26">
        <f t="shared" ref="AH172:BH172" si="140">AH71/AH70-1</f>
        <v>4.8735178285315151E-3</v>
      </c>
      <c r="AI172" s="26">
        <f t="shared" si="140"/>
        <v>4.9320209812053761E-3</v>
      </c>
      <c r="AJ172" s="26">
        <f t="shared" si="140"/>
        <v>7.1869709253606917E-3</v>
      </c>
      <c r="AK172" s="26">
        <f t="shared" si="140"/>
        <v>7.4406038883085834E-3</v>
      </c>
      <c r="AL172" s="26">
        <f t="shared" si="140"/>
        <v>3.3708279585926704E-3</v>
      </c>
      <c r="AM172" s="26">
        <f t="shared" si="140"/>
        <v>5.6282889687704341E-3</v>
      </c>
      <c r="AN172" s="26">
        <f t="shared" si="140"/>
        <v>7.202624071756869E-3</v>
      </c>
      <c r="AO172" s="26">
        <f t="shared" si="140"/>
        <v>1.1624736672777303E-4</v>
      </c>
      <c r="AP172" s="26">
        <f t="shared" si="140"/>
        <v>1.0123945740077467E-2</v>
      </c>
      <c r="AQ172" s="26">
        <f t="shared" si="140"/>
        <v>2.9492952271206185E-3</v>
      </c>
      <c r="AR172" s="26">
        <f t="shared" si="140"/>
        <v>-4.3663098999863204E-3</v>
      </c>
      <c r="AS172" s="26">
        <f t="shared" si="140"/>
        <v>-6.2302779996918911E-3</v>
      </c>
      <c r="AT172" s="26">
        <f t="shared" si="140"/>
        <v>3.9589246081759288E-3</v>
      </c>
      <c r="AU172" s="26">
        <f t="shared" si="140"/>
        <v>6.3971005320921925E-3</v>
      </c>
      <c r="AV172" s="26">
        <f t="shared" si="140"/>
        <v>-1.7313927734268209E-3</v>
      </c>
      <c r="AW172" s="26">
        <f t="shared" si="140"/>
        <v>3.4497358227099095E-3</v>
      </c>
      <c r="AX172" s="26">
        <f t="shared" si="140"/>
        <v>1.860885893892128E-2</v>
      </c>
      <c r="AY172" s="26">
        <f t="shared" si="140"/>
        <v>6.3983088125108001E-3</v>
      </c>
      <c r="AZ172" s="26">
        <f t="shared" si="140"/>
        <v>5.9449442207413217E-3</v>
      </c>
      <c r="BA172" s="26">
        <f t="shared" si="140"/>
        <v>-1.0502907103311365E-3</v>
      </c>
      <c r="BB172" s="26">
        <f t="shared" si="140"/>
        <v>5.0884091592831027E-3</v>
      </c>
      <c r="BC172" s="26">
        <f t="shared" si="140"/>
        <v>6.4742681494034393E-3</v>
      </c>
      <c r="BD172" s="26">
        <f t="shared" si="140"/>
        <v>-4.5915605428881179E-3</v>
      </c>
      <c r="BE172" s="26">
        <f t="shared" si="140"/>
        <v>2.697461090923392E-3</v>
      </c>
      <c r="BF172" s="26" t="e">
        <f t="shared" si="140"/>
        <v>#DIV/0!</v>
      </c>
      <c r="BG172" s="26">
        <f t="shared" si="140"/>
        <v>3.9033887914829979E-3</v>
      </c>
      <c r="BH172" s="26">
        <f t="shared" si="140"/>
        <v>3.8287161243795165E-3</v>
      </c>
    </row>
    <row r="173" spans="1:60" s="7" customFormat="1" x14ac:dyDescent="0.2">
      <c r="A173" s="138">
        <f t="shared" si="130"/>
        <v>41820</v>
      </c>
      <c r="B173" s="19">
        <f t="shared" ref="B173:AG173" si="141">B72/B71-1</f>
        <v>4.446348379609999E-3</v>
      </c>
      <c r="C173" s="16">
        <f t="shared" si="141"/>
        <v>4.7333665290498761E-3</v>
      </c>
      <c r="D173" s="7">
        <f t="shared" si="141"/>
        <v>6.1117296216397499E-3</v>
      </c>
      <c r="E173" s="7">
        <f t="shared" si="141"/>
        <v>1.8870237065260476E-4</v>
      </c>
      <c r="F173" s="7">
        <f t="shared" si="141"/>
        <v>4.4541450272030936E-3</v>
      </c>
      <c r="G173" s="7">
        <f t="shared" si="141"/>
        <v>4.850521054041268E-3</v>
      </c>
      <c r="H173" s="7">
        <f t="shared" si="141"/>
        <v>-5.5762112075966597E-3</v>
      </c>
      <c r="I173" s="20">
        <f t="shared" si="141"/>
        <v>4.553496748186614E-3</v>
      </c>
      <c r="J173" s="7">
        <f t="shared" si="141"/>
        <v>4.3135103118410179E-3</v>
      </c>
      <c r="K173" s="7">
        <f t="shared" si="141"/>
        <v>5.0137582787037616E-3</v>
      </c>
      <c r="L173" s="7">
        <f t="shared" si="141"/>
        <v>-0.10697139871846528</v>
      </c>
      <c r="M173" s="7">
        <f t="shared" si="141"/>
        <v>-1.6317611009435407E-2</v>
      </c>
      <c r="N173" s="7">
        <f t="shared" si="141"/>
        <v>5.7723046333471029E-3</v>
      </c>
      <c r="O173" s="7">
        <f t="shared" si="141"/>
        <v>1.0309605815007616E-2</v>
      </c>
      <c r="P173" s="7">
        <f t="shared" si="141"/>
        <v>5.4094500519454858E-3</v>
      </c>
      <c r="Q173" s="7">
        <f t="shared" si="141"/>
        <v>1.2209383172570254E-2</v>
      </c>
      <c r="R173" s="7">
        <f t="shared" si="141"/>
        <v>-3.7346296581443061E-3</v>
      </c>
      <c r="S173" s="7">
        <f t="shared" si="141"/>
        <v>3.1476880022001108E-3</v>
      </c>
      <c r="T173" s="7">
        <f t="shared" si="141"/>
        <v>6.260002355572114E-3</v>
      </c>
      <c r="U173" s="7">
        <f t="shared" si="141"/>
        <v>3.6173151284597527E-3</v>
      </c>
      <c r="V173" s="7">
        <f t="shared" si="141"/>
        <v>8.0673107162758662E-3</v>
      </c>
      <c r="W173" s="7">
        <f t="shared" si="141"/>
        <v>1.41086184053687E-2</v>
      </c>
      <c r="X173" s="7">
        <f t="shared" si="141"/>
        <v>6.0440984806255926E-3</v>
      </c>
      <c r="Y173" s="7">
        <f t="shared" si="141"/>
        <v>5.6861560621135343E-3</v>
      </c>
      <c r="Z173" s="7">
        <f t="shared" si="141"/>
        <v>2.1949891702324198E-3</v>
      </c>
      <c r="AA173" s="7">
        <f t="shared" si="141"/>
        <v>7.3597527107569505E-3</v>
      </c>
      <c r="AB173" s="7">
        <f t="shared" si="141"/>
        <v>6.5041825641711792E-3</v>
      </c>
      <c r="AC173" s="7">
        <f t="shared" si="141"/>
        <v>2.0503508466328313E-2</v>
      </c>
      <c r="AD173" s="7">
        <f t="shared" si="141"/>
        <v>-4.3796537520002232E-4</v>
      </c>
      <c r="AE173" s="7">
        <f t="shared" si="141"/>
        <v>1.8870237065260476E-4</v>
      </c>
      <c r="AF173" s="7">
        <f t="shared" si="141"/>
        <v>3.1583072427427972E-3</v>
      </c>
      <c r="AG173" s="7">
        <f t="shared" si="141"/>
        <v>-2.4214372636472969E-3</v>
      </c>
      <c r="AH173" s="7">
        <f t="shared" ref="AH173:BH173" si="142">AH72/AH71-1</f>
        <v>6.1466617548688873E-5</v>
      </c>
      <c r="AI173" s="7">
        <f t="shared" si="142"/>
        <v>5.1663537560151518E-3</v>
      </c>
      <c r="AJ173" s="7">
        <f t="shared" si="142"/>
        <v>9.3385746061569463E-4</v>
      </c>
      <c r="AK173" s="7">
        <f t="shared" si="142"/>
        <v>3.4943588118190316E-3</v>
      </c>
      <c r="AL173" s="7">
        <f t="shared" si="142"/>
        <v>8.0471883551100909E-3</v>
      </c>
      <c r="AM173" s="7">
        <f t="shared" si="142"/>
        <v>-3.2943151005710991E-3</v>
      </c>
      <c r="AN173" s="7">
        <f t="shared" si="142"/>
        <v>5.2113885099969171E-3</v>
      </c>
      <c r="AO173" s="7">
        <f t="shared" si="142"/>
        <v>9.573189053984299E-3</v>
      </c>
      <c r="AP173" s="7">
        <f t="shared" si="142"/>
        <v>3.6029541675066667E-3</v>
      </c>
      <c r="AQ173" s="7">
        <f t="shared" si="142"/>
        <v>1.2005653501894198E-2</v>
      </c>
      <c r="AR173" s="7">
        <f t="shared" si="142"/>
        <v>-6.0309528632895848E-4</v>
      </c>
      <c r="AS173" s="7">
        <f t="shared" si="142"/>
        <v>5.9426915323725904E-3</v>
      </c>
      <c r="AT173" s="7">
        <f t="shared" si="142"/>
        <v>6.1128784149364623E-3</v>
      </c>
      <c r="AU173" s="7">
        <f t="shared" si="142"/>
        <v>4.2803027285316375E-3</v>
      </c>
      <c r="AV173" s="7">
        <f t="shared" si="142"/>
        <v>9.801647950445691E-3</v>
      </c>
      <c r="AW173" s="7">
        <f t="shared" si="142"/>
        <v>8.7465247675155844E-4</v>
      </c>
      <c r="AX173" s="7">
        <f t="shared" si="142"/>
        <v>1.1452370254506183E-2</v>
      </c>
      <c r="AY173" s="7">
        <f t="shared" si="142"/>
        <v>2.7955858888994989E-4</v>
      </c>
      <c r="AZ173" s="7">
        <f t="shared" si="142"/>
        <v>2.3060047230059055E-3</v>
      </c>
      <c r="BA173" s="7">
        <f t="shared" si="142"/>
        <v>8.8171864555397494E-3</v>
      </c>
      <c r="BB173" s="7">
        <f t="shared" si="142"/>
        <v>4.986675780199068E-3</v>
      </c>
      <c r="BC173" s="7">
        <f t="shared" si="142"/>
        <v>3.778456054090551E-3</v>
      </c>
      <c r="BD173" s="7">
        <f t="shared" si="142"/>
        <v>1.2544626519207069E-2</v>
      </c>
      <c r="BE173" s="7">
        <f t="shared" si="142"/>
        <v>2.7666849177290231E-3</v>
      </c>
      <c r="BF173" s="7" t="e">
        <f t="shared" si="142"/>
        <v>#DIV/0!</v>
      </c>
      <c r="BG173" s="7">
        <f t="shared" si="142"/>
        <v>4.2401873555089065E-3</v>
      </c>
      <c r="BH173" s="7">
        <f t="shared" si="142"/>
        <v>3.2479357916053164E-3</v>
      </c>
    </row>
    <row r="174" spans="1:60" s="7" customFormat="1" x14ac:dyDescent="0.2">
      <c r="A174" s="138">
        <f t="shared" si="130"/>
        <v>41912</v>
      </c>
      <c r="B174" s="19">
        <f t="shared" ref="B174:AG174" si="143">B73/B72-1</f>
        <v>3.6389765904014659E-3</v>
      </c>
      <c r="C174" s="16">
        <f t="shared" si="143"/>
        <v>3.4874131118349805E-3</v>
      </c>
      <c r="D174" s="7">
        <f t="shared" si="143"/>
        <v>2.5065207173429194E-3</v>
      </c>
      <c r="E174" s="7">
        <f t="shared" si="143"/>
        <v>4.669238440349055E-4</v>
      </c>
      <c r="F174" s="7">
        <f t="shared" si="143"/>
        <v>4.3033650326151918E-3</v>
      </c>
      <c r="G174" s="7">
        <f t="shared" si="143"/>
        <v>4.0848970439442134E-3</v>
      </c>
      <c r="H174" s="7">
        <f t="shared" si="143"/>
        <v>1.215638072601255E-2</v>
      </c>
      <c r="I174" s="20">
        <f t="shared" si="143"/>
        <v>3.9168121995871719E-3</v>
      </c>
      <c r="J174" s="7">
        <f t="shared" si="143"/>
        <v>2.1600421940979331E-3</v>
      </c>
      <c r="K174" s="7">
        <f t="shared" si="143"/>
        <v>4.5411971610169743E-3</v>
      </c>
      <c r="L174" s="7">
        <f t="shared" si="143"/>
        <v>0.17911673394217575</v>
      </c>
      <c r="M174" s="7">
        <f t="shared" si="143"/>
        <v>1.0898726420668581E-2</v>
      </c>
      <c r="N174" s="7">
        <f t="shared" si="143"/>
        <v>2.4320767992398462E-3</v>
      </c>
      <c r="O174" s="7">
        <f t="shared" si="143"/>
        <v>-1.9942052152578382E-3</v>
      </c>
      <c r="P174" s="7">
        <f t="shared" si="143"/>
        <v>9.831618725799629E-4</v>
      </c>
      <c r="Q174" s="7">
        <f t="shared" si="143"/>
        <v>6.5661068659692567E-3</v>
      </c>
      <c r="R174" s="7">
        <f t="shared" si="143"/>
        <v>1.1031848790352461E-2</v>
      </c>
      <c r="S174" s="7">
        <f t="shared" si="143"/>
        <v>1.7840192993057835E-2</v>
      </c>
      <c r="T174" s="7">
        <f t="shared" si="143"/>
        <v>2.908060608359575E-3</v>
      </c>
      <c r="U174" s="7">
        <f t="shared" si="143"/>
        <v>2.1897766614495939E-3</v>
      </c>
      <c r="V174" s="7">
        <f t="shared" si="143"/>
        <v>8.48351647273482E-4</v>
      </c>
      <c r="W174" s="7">
        <f t="shared" si="143"/>
        <v>5.2540866647061701E-3</v>
      </c>
      <c r="X174" s="7">
        <f t="shared" si="143"/>
        <v>3.3992601567520708E-3</v>
      </c>
      <c r="Y174" s="7">
        <f t="shared" si="143"/>
        <v>4.6620140471924643E-3</v>
      </c>
      <c r="Z174" s="7">
        <f t="shared" si="143"/>
        <v>4.6818673222097651E-3</v>
      </c>
      <c r="AA174" s="7">
        <f t="shared" si="143"/>
        <v>2.5446019986072876E-3</v>
      </c>
      <c r="AB174" s="7">
        <f t="shared" si="143"/>
        <v>4.0300895863489838E-3</v>
      </c>
      <c r="AC174" s="7">
        <f t="shared" si="143"/>
        <v>-1.581530633089645E-2</v>
      </c>
      <c r="AD174" s="7">
        <f t="shared" si="143"/>
        <v>4.6265240669634E-3</v>
      </c>
      <c r="AE174" s="7">
        <f t="shared" si="143"/>
        <v>4.669238440349055E-4</v>
      </c>
      <c r="AF174" s="7">
        <f t="shared" si="143"/>
        <v>-3.163953030900446E-3</v>
      </c>
      <c r="AG174" s="7">
        <f t="shared" si="143"/>
        <v>1.3337282208882861E-3</v>
      </c>
      <c r="AH174" s="7">
        <f t="shared" ref="AH174:BH174" si="144">AH73/AH72-1</f>
        <v>8.3358917628162388E-4</v>
      </c>
      <c r="AI174" s="7">
        <f t="shared" si="144"/>
        <v>2.9377712829756764E-3</v>
      </c>
      <c r="AJ174" s="7">
        <f t="shared" si="144"/>
        <v>6.0526618875051952E-3</v>
      </c>
      <c r="AK174" s="7">
        <f t="shared" si="144"/>
        <v>3.6477359115159036E-3</v>
      </c>
      <c r="AL174" s="7">
        <f t="shared" si="144"/>
        <v>1.5376290765811707E-3</v>
      </c>
      <c r="AM174" s="7">
        <f t="shared" si="144"/>
        <v>4.05573657492031E-3</v>
      </c>
      <c r="AN174" s="7">
        <f t="shared" si="144"/>
        <v>9.0002979612084921E-3</v>
      </c>
      <c r="AO174" s="7">
        <f t="shared" si="144"/>
        <v>1.0258811441349991E-2</v>
      </c>
      <c r="AP174" s="7">
        <f t="shared" si="144"/>
        <v>8.7767253969928127E-3</v>
      </c>
      <c r="AQ174" s="7">
        <f t="shared" si="144"/>
        <v>4.0134392364294946E-3</v>
      </c>
      <c r="AR174" s="7">
        <f t="shared" si="144"/>
        <v>-6.7180902516025265E-3</v>
      </c>
      <c r="AS174" s="7">
        <f t="shared" si="144"/>
        <v>-9.3050571433606066E-4</v>
      </c>
      <c r="AT174" s="7">
        <f t="shared" si="144"/>
        <v>2.5413026717391318E-3</v>
      </c>
      <c r="AU174" s="7">
        <f t="shared" si="144"/>
        <v>5.4390757742353024E-3</v>
      </c>
      <c r="AV174" s="7">
        <f t="shared" si="144"/>
        <v>6.1296647720219255E-3</v>
      </c>
      <c r="AW174" s="7">
        <f t="shared" si="144"/>
        <v>4.1603101486442418E-2</v>
      </c>
      <c r="AX174" s="7">
        <f t="shared" si="144"/>
        <v>3.9207792771938088E-3</v>
      </c>
      <c r="AY174" s="7">
        <f t="shared" si="144"/>
        <v>6.2582602767913276E-3</v>
      </c>
      <c r="AZ174" s="7">
        <f t="shared" si="144"/>
        <v>-3.5417173095849686E-3</v>
      </c>
      <c r="BA174" s="7">
        <f t="shared" si="144"/>
        <v>4.29194401198707E-4</v>
      </c>
      <c r="BB174" s="7">
        <f t="shared" si="144"/>
        <v>3.8609901638988475E-3</v>
      </c>
      <c r="BC174" s="7">
        <f t="shared" si="144"/>
        <v>4.6333202201538359E-3</v>
      </c>
      <c r="BD174" s="7">
        <f t="shared" si="144"/>
        <v>4.8432607373942727E-3</v>
      </c>
      <c r="BE174" s="7">
        <f t="shared" si="144"/>
        <v>7.2447037253127178E-3</v>
      </c>
      <c r="BF174" s="7" t="e">
        <f t="shared" si="144"/>
        <v>#DIV/0!</v>
      </c>
      <c r="BG174" s="7">
        <f t="shared" si="144"/>
        <v>3.4534467382854039E-3</v>
      </c>
      <c r="BH174" s="7">
        <f t="shared" si="144"/>
        <v>3.517335299757951E-3</v>
      </c>
    </row>
    <row r="175" spans="1:60" s="7" customFormat="1" ht="12" thickBot="1" x14ac:dyDescent="0.25">
      <c r="A175" s="139">
        <f t="shared" si="130"/>
        <v>42003</v>
      </c>
      <c r="B175" s="17">
        <f t="shared" ref="B175:AG175" si="145">B74/B73-1</f>
        <v>3.1333605216468108E-3</v>
      </c>
      <c r="C175" s="14">
        <f t="shared" si="145"/>
        <v>3.1088460648436289E-3</v>
      </c>
      <c r="D175" s="22">
        <f t="shared" si="145"/>
        <v>6.0853724529070785E-3</v>
      </c>
      <c r="E175" s="22">
        <f t="shared" si="145"/>
        <v>4.1864340843584813E-3</v>
      </c>
      <c r="F175" s="22">
        <f t="shared" si="145"/>
        <v>2.2048899057256488E-3</v>
      </c>
      <c r="G175" s="22">
        <f t="shared" si="145"/>
        <v>2.1658146515437515E-3</v>
      </c>
      <c r="H175" s="22">
        <f t="shared" si="145"/>
        <v>-8.5524048516250062E-4</v>
      </c>
      <c r="I175" s="23">
        <f t="shared" si="145"/>
        <v>3.1789120681071648E-3</v>
      </c>
      <c r="J175" s="22">
        <f t="shared" si="145"/>
        <v>3.7093290737126861E-3</v>
      </c>
      <c r="K175" s="22">
        <f t="shared" si="145"/>
        <v>1.9096538356093706E-3</v>
      </c>
      <c r="L175" s="22">
        <f t="shared" si="145"/>
        <v>4.9412806932019882E-2</v>
      </c>
      <c r="M175" s="22">
        <f t="shared" si="145"/>
        <v>1.5055382174233856E-3</v>
      </c>
      <c r="N175" s="22">
        <f t="shared" si="145"/>
        <v>4.9518884816310837E-3</v>
      </c>
      <c r="O175" s="22">
        <f t="shared" si="145"/>
        <v>3.8724545468797889E-3</v>
      </c>
      <c r="P175" s="22">
        <f t="shared" si="145"/>
        <v>3.7785078828262986E-3</v>
      </c>
      <c r="Q175" s="22">
        <f t="shared" si="145"/>
        <v>8.7325567280291949E-3</v>
      </c>
      <c r="R175" s="22">
        <f t="shared" si="145"/>
        <v>8.279196080777762E-3</v>
      </c>
      <c r="S175" s="22">
        <f t="shared" si="145"/>
        <v>1.4497732444590516E-2</v>
      </c>
      <c r="T175" s="22">
        <f t="shared" si="145"/>
        <v>4.0898407036447093E-3</v>
      </c>
      <c r="U175" s="22">
        <f t="shared" si="145"/>
        <v>-1.3275772532969077E-3</v>
      </c>
      <c r="V175" s="22">
        <f t="shared" si="145"/>
        <v>1.1549269707354259E-2</v>
      </c>
      <c r="W175" s="22">
        <f t="shared" si="145"/>
        <v>1.4423022129971486E-2</v>
      </c>
      <c r="X175" s="22">
        <f t="shared" si="145"/>
        <v>6.7803718879313468E-3</v>
      </c>
      <c r="Y175" s="22">
        <f t="shared" si="145"/>
        <v>1.1851859878559301E-2</v>
      </c>
      <c r="Z175" s="22">
        <f t="shared" si="145"/>
        <v>6.7233587989286026E-3</v>
      </c>
      <c r="AA175" s="22">
        <f t="shared" si="145"/>
        <v>1.6503782261547695E-2</v>
      </c>
      <c r="AB175" s="22">
        <f t="shared" si="145"/>
        <v>5.8178335508525247E-3</v>
      </c>
      <c r="AC175" s="22">
        <f t="shared" si="145"/>
        <v>6.1185063987510002E-3</v>
      </c>
      <c r="AD175" s="22">
        <f t="shared" si="145"/>
        <v>-1.173904639398593E-3</v>
      </c>
      <c r="AE175" s="22">
        <f t="shared" si="145"/>
        <v>4.1864340843584813E-3</v>
      </c>
      <c r="AF175" s="22">
        <f t="shared" si="145"/>
        <v>3.4440512368494325E-3</v>
      </c>
      <c r="AG175" s="22">
        <f t="shared" si="145"/>
        <v>3.727956175372249E-3</v>
      </c>
      <c r="AH175" s="22">
        <f t="shared" ref="AH175:BH175" si="146">AH74/AH73-1</f>
        <v>4.5084998614957073E-3</v>
      </c>
      <c r="AI175" s="22">
        <f t="shared" si="146"/>
        <v>2.8395412730293224E-3</v>
      </c>
      <c r="AJ175" s="22">
        <f t="shared" si="146"/>
        <v>5.5980674464892743E-3</v>
      </c>
      <c r="AK175" s="22">
        <f t="shared" si="146"/>
        <v>3.9736173899040939E-3</v>
      </c>
      <c r="AL175" s="22">
        <f t="shared" si="146"/>
        <v>1.7421953536436163E-3</v>
      </c>
      <c r="AM175" s="22">
        <f t="shared" si="146"/>
        <v>4.5157182456927458E-3</v>
      </c>
      <c r="AN175" s="22">
        <f t="shared" si="146"/>
        <v>-1.9880281404908162E-3</v>
      </c>
      <c r="AO175" s="22">
        <f t="shared" si="146"/>
        <v>-4.0866071991516595E-3</v>
      </c>
      <c r="AP175" s="22">
        <f t="shared" si="146"/>
        <v>-1.2487749767333689E-3</v>
      </c>
      <c r="AQ175" s="22">
        <f t="shared" si="146"/>
        <v>5.6739828694916117E-3</v>
      </c>
      <c r="AR175" s="22">
        <f t="shared" si="146"/>
        <v>1.9642795497445409E-2</v>
      </c>
      <c r="AS175" s="22">
        <f t="shared" si="146"/>
        <v>8.0628367583543969E-3</v>
      </c>
      <c r="AT175" s="22">
        <f t="shared" si="146"/>
        <v>1.4404885123453504E-3</v>
      </c>
      <c r="AU175" s="22">
        <f t="shared" si="146"/>
        <v>1.0176213612718144E-3</v>
      </c>
      <c r="AV175" s="22">
        <f t="shared" si="146"/>
        <v>-9.0229651463213933E-5</v>
      </c>
      <c r="AW175" s="22">
        <f t="shared" si="146"/>
        <v>-3.2651454806995384E-2</v>
      </c>
      <c r="AX175" s="22">
        <f t="shared" si="146"/>
        <v>7.9160492164191965E-3</v>
      </c>
      <c r="AY175" s="22">
        <f t="shared" si="146"/>
        <v>9.0073719945138464E-4</v>
      </c>
      <c r="AZ175" s="22">
        <f t="shared" si="146"/>
        <v>6.1355043984971935E-3</v>
      </c>
      <c r="BA175" s="22">
        <f t="shared" si="146"/>
        <v>4.9964112492744128E-3</v>
      </c>
      <c r="BB175" s="22">
        <f t="shared" si="146"/>
        <v>1.223254046764044E-3</v>
      </c>
      <c r="BC175" s="22">
        <f t="shared" si="146"/>
        <v>4.6852768681189261E-3</v>
      </c>
      <c r="BD175" s="22">
        <f t="shared" si="146"/>
        <v>-4.0814468241328061E-3</v>
      </c>
      <c r="BE175" s="22">
        <f t="shared" si="146"/>
        <v>-2.5073348967464826E-3</v>
      </c>
      <c r="BF175" s="22" t="e">
        <f t="shared" si="146"/>
        <v>#DIV/0!</v>
      </c>
      <c r="BG175" s="22">
        <f t="shared" si="146"/>
        <v>1.5089011453324197E-3</v>
      </c>
      <c r="BH175" s="22">
        <f t="shared" si="146"/>
        <v>1.2376192323759749E-3</v>
      </c>
    </row>
    <row r="176" spans="1:60" s="7" customFormat="1" x14ac:dyDescent="0.2">
      <c r="A176" s="140">
        <f t="shared" si="130"/>
        <v>42093</v>
      </c>
      <c r="B176" s="28">
        <f t="shared" ref="B176:AG176" si="147">B75/B74-1</f>
        <v>4.9929678590046045E-3</v>
      </c>
      <c r="C176" s="24">
        <f t="shared" si="147"/>
        <v>4.5927395067340004E-3</v>
      </c>
      <c r="D176" s="26">
        <f t="shared" si="147"/>
        <v>3.7725047332344275E-3</v>
      </c>
      <c r="E176" s="26">
        <f t="shared" si="147"/>
        <v>7.0689216973092162E-3</v>
      </c>
      <c r="F176" s="26">
        <f t="shared" si="147"/>
        <v>5.2597505736071692E-3</v>
      </c>
      <c r="G176" s="26">
        <f t="shared" si="147"/>
        <v>4.6796125232284602E-3</v>
      </c>
      <c r="H176" s="26">
        <f t="shared" si="147"/>
        <v>2.1935538941951771E-2</v>
      </c>
      <c r="I176" s="27">
        <f t="shared" si="147"/>
        <v>5.5342568364649125E-3</v>
      </c>
      <c r="J176" s="26">
        <f t="shared" si="147"/>
        <v>9.2036047574794999E-4</v>
      </c>
      <c r="K176" s="26">
        <f t="shared" si="147"/>
        <v>5.3822593263499474E-3</v>
      </c>
      <c r="L176" s="26">
        <f t="shared" si="147"/>
        <v>-3.8018439828671702E-2</v>
      </c>
      <c r="M176" s="26">
        <f t="shared" si="147"/>
        <v>1.2001413197414879E-2</v>
      </c>
      <c r="N176" s="26">
        <f t="shared" si="147"/>
        <v>1.9338578800063289E-3</v>
      </c>
      <c r="O176" s="26">
        <f t="shared" si="147"/>
        <v>1.4847006455553924E-4</v>
      </c>
      <c r="P176" s="26">
        <f t="shared" si="147"/>
        <v>2.2979587629106124E-3</v>
      </c>
      <c r="Q176" s="26">
        <f t="shared" si="147"/>
        <v>-7.2163122100600274E-3</v>
      </c>
      <c r="R176" s="26">
        <f t="shared" si="147"/>
        <v>7.1363036954295023E-3</v>
      </c>
      <c r="S176" s="26">
        <f t="shared" si="147"/>
        <v>-1.949790209991098E-2</v>
      </c>
      <c r="T176" s="26">
        <f t="shared" si="147"/>
        <v>3.4413614955002281E-3</v>
      </c>
      <c r="U176" s="26">
        <f t="shared" si="147"/>
        <v>6.6933295630406953E-3</v>
      </c>
      <c r="V176" s="26">
        <f t="shared" si="147"/>
        <v>-1.1037660701765928E-3</v>
      </c>
      <c r="W176" s="26">
        <f t="shared" si="147"/>
        <v>2.3886309978784492E-3</v>
      </c>
      <c r="X176" s="26">
        <f t="shared" si="147"/>
        <v>4.8855656006445702E-3</v>
      </c>
      <c r="Y176" s="26">
        <f t="shared" si="147"/>
        <v>1.1302248801847936E-2</v>
      </c>
      <c r="Z176" s="26">
        <f t="shared" si="147"/>
        <v>7.1289819690736334E-3</v>
      </c>
      <c r="AA176" s="26">
        <f t="shared" si="147"/>
        <v>1.4145352057155502E-2</v>
      </c>
      <c r="AB176" s="26">
        <f t="shared" si="147"/>
        <v>5.7195886491900882E-3</v>
      </c>
      <c r="AC176" s="26">
        <f t="shared" si="147"/>
        <v>-4.4546902033792968E-3</v>
      </c>
      <c r="AD176" s="26">
        <f t="shared" si="147"/>
        <v>9.7735739070869965E-3</v>
      </c>
      <c r="AE176" s="26">
        <f t="shared" si="147"/>
        <v>7.0689216973092162E-3</v>
      </c>
      <c r="AF176" s="26">
        <f t="shared" si="147"/>
        <v>1.9517563111717262E-3</v>
      </c>
      <c r="AG176" s="26">
        <f t="shared" si="147"/>
        <v>1.7209010853444173E-2</v>
      </c>
      <c r="AH176" s="26">
        <f t="shared" ref="AH176:BH176" si="148">AH75/AH74-1</f>
        <v>5.9315280661376146E-3</v>
      </c>
      <c r="AI176" s="26">
        <f t="shared" si="148"/>
        <v>5.1143137311315812E-3</v>
      </c>
      <c r="AJ176" s="26">
        <f t="shared" si="148"/>
        <v>6.8926540521698776E-3</v>
      </c>
      <c r="AK176" s="26">
        <f t="shared" si="148"/>
        <v>6.3023277066081018E-3</v>
      </c>
      <c r="AL176" s="26">
        <f t="shared" si="148"/>
        <v>4.5967997410847339E-3</v>
      </c>
      <c r="AM176" s="26">
        <f t="shared" si="148"/>
        <v>2.8716239403780985E-3</v>
      </c>
      <c r="AN176" s="26">
        <f t="shared" si="148"/>
        <v>2.4741737305209455E-3</v>
      </c>
      <c r="AO176" s="26">
        <f t="shared" si="148"/>
        <v>-2.1372561674616319E-3</v>
      </c>
      <c r="AP176" s="26">
        <f t="shared" si="148"/>
        <v>4.4824158532752456E-3</v>
      </c>
      <c r="AQ176" s="26">
        <f t="shared" si="148"/>
        <v>2.4796072609565289E-3</v>
      </c>
      <c r="AR176" s="26">
        <f t="shared" si="148"/>
        <v>1.0997374981309926E-2</v>
      </c>
      <c r="AS176" s="26">
        <f t="shared" si="148"/>
        <v>3.4199745415532945E-3</v>
      </c>
      <c r="AT176" s="26">
        <f t="shared" si="148"/>
        <v>4.1712483645668375E-3</v>
      </c>
      <c r="AU176" s="26">
        <f t="shared" si="148"/>
        <v>2.5903822457173931E-3</v>
      </c>
      <c r="AV176" s="26">
        <f t="shared" si="148"/>
        <v>1.3162184629941898E-2</v>
      </c>
      <c r="AW176" s="26">
        <f t="shared" si="148"/>
        <v>1.9704530020417055E-2</v>
      </c>
      <c r="AX176" s="26">
        <f t="shared" si="148"/>
        <v>5.1996715088085121E-3</v>
      </c>
      <c r="AY176" s="26">
        <f t="shared" si="148"/>
        <v>1.2115722933467854E-2</v>
      </c>
      <c r="AZ176" s="26">
        <f t="shared" si="148"/>
        <v>1.5511701405748202E-3</v>
      </c>
      <c r="BA176" s="26">
        <f t="shared" si="148"/>
        <v>-1.1974758210284708E-3</v>
      </c>
      <c r="BB176" s="26">
        <f t="shared" si="148"/>
        <v>3.6756611551758134E-3</v>
      </c>
      <c r="BC176" s="26">
        <f t="shared" si="148"/>
        <v>2.1114382318554448E-4</v>
      </c>
      <c r="BD176" s="26">
        <f t="shared" si="148"/>
        <v>2.1198383828950895E-3</v>
      </c>
      <c r="BE176" s="26">
        <f t="shared" si="148"/>
        <v>2.082241494459014E-3</v>
      </c>
      <c r="BF176" s="26" t="e">
        <f t="shared" si="148"/>
        <v>#DIV/0!</v>
      </c>
      <c r="BG176" s="26">
        <f t="shared" si="148"/>
        <v>2.918661250083554E-3</v>
      </c>
      <c r="BH176" s="26">
        <f t="shared" si="148"/>
        <v>1.7137163446814263E-3</v>
      </c>
    </row>
    <row r="177" spans="1:60" s="7" customFormat="1" x14ac:dyDescent="0.2">
      <c r="A177" s="138">
        <f t="shared" si="130"/>
        <v>42185</v>
      </c>
      <c r="B177" s="19">
        <f t="shared" ref="B177:AG177" si="149">B76/B75-1</f>
        <v>3.0222207835195469E-3</v>
      </c>
      <c r="C177" s="16">
        <f t="shared" si="149"/>
        <v>3.4547734557601739E-3</v>
      </c>
      <c r="D177" s="7">
        <f t="shared" si="149"/>
        <v>4.4133620964361686E-3</v>
      </c>
      <c r="E177" s="7">
        <f t="shared" si="149"/>
        <v>3.0761419629972142E-3</v>
      </c>
      <c r="F177" s="7">
        <f t="shared" si="149"/>
        <v>2.6907990144158234E-3</v>
      </c>
      <c r="G177" s="7">
        <f t="shared" si="149"/>
        <v>3.2294966120836044E-3</v>
      </c>
      <c r="H177" s="7">
        <f t="shared" si="149"/>
        <v>-7.1951258222845427E-3</v>
      </c>
      <c r="I177" s="20">
        <f t="shared" si="149"/>
        <v>2.902954837370908E-3</v>
      </c>
      <c r="J177" s="7">
        <f t="shared" si="149"/>
        <v>4.5232413313500697E-3</v>
      </c>
      <c r="K177" s="7">
        <f t="shared" si="149"/>
        <v>3.0501048473068337E-3</v>
      </c>
      <c r="L177" s="7">
        <f t="shared" si="149"/>
        <v>-0.22363812619706558</v>
      </c>
      <c r="M177" s="7">
        <f t="shared" si="149"/>
        <v>3.2285927220302657E-2</v>
      </c>
      <c r="N177" s="7">
        <f t="shared" si="149"/>
        <v>5.8707185654001126E-3</v>
      </c>
      <c r="O177" s="7">
        <f t="shared" si="149"/>
        <v>7.8443729852839539E-3</v>
      </c>
      <c r="P177" s="7">
        <f t="shared" si="149"/>
        <v>5.3786017787096352E-3</v>
      </c>
      <c r="Q177" s="7">
        <f t="shared" si="149"/>
        <v>4.561308740943204E-2</v>
      </c>
      <c r="R177" s="7">
        <f t="shared" si="149"/>
        <v>-4.722058921776684E-3</v>
      </c>
      <c r="S177" s="7">
        <f t="shared" si="149"/>
        <v>-1.0798046383536319E-2</v>
      </c>
      <c r="T177" s="7">
        <f t="shared" si="149"/>
        <v>4.5437207880842934E-3</v>
      </c>
      <c r="U177" s="7">
        <f t="shared" si="149"/>
        <v>8.7456504611638231E-4</v>
      </c>
      <c r="V177" s="7">
        <f t="shared" si="149"/>
        <v>-1.4070653975282177E-3</v>
      </c>
      <c r="W177" s="7">
        <f t="shared" si="149"/>
        <v>-2.0901934472498107E-3</v>
      </c>
      <c r="X177" s="7">
        <f t="shared" si="149"/>
        <v>6.1236600005627473E-3</v>
      </c>
      <c r="Y177" s="7">
        <f t="shared" si="149"/>
        <v>2.7376569857009425E-3</v>
      </c>
      <c r="Z177" s="7">
        <f t="shared" si="149"/>
        <v>8.0731420727286896E-3</v>
      </c>
      <c r="AA177" s="7">
        <f t="shared" si="149"/>
        <v>-4.1753732460334536E-3</v>
      </c>
      <c r="AB177" s="7">
        <f t="shared" si="149"/>
        <v>3.3295256297605214E-4</v>
      </c>
      <c r="AC177" s="7">
        <f t="shared" si="149"/>
        <v>2.8987393286124874E-2</v>
      </c>
      <c r="AD177" s="7">
        <f t="shared" si="149"/>
        <v>-1.5104510035613972E-3</v>
      </c>
      <c r="AE177" s="7">
        <f t="shared" si="149"/>
        <v>3.0761419629972142E-3</v>
      </c>
      <c r="AF177" s="7">
        <f t="shared" si="149"/>
        <v>2.8062765182241822E-3</v>
      </c>
      <c r="AG177" s="7">
        <f t="shared" si="149"/>
        <v>7.9120157063836682E-3</v>
      </c>
      <c r="AH177" s="7">
        <f t="shared" ref="AH177:BH177" si="150">AH76/AH75-1</f>
        <v>2.0086550181801499E-3</v>
      </c>
      <c r="AI177" s="7">
        <f t="shared" si="150"/>
        <v>4.7824709794461739E-3</v>
      </c>
      <c r="AJ177" s="7">
        <f t="shared" si="150"/>
        <v>2.9267144368263498E-3</v>
      </c>
      <c r="AK177" s="7">
        <f t="shared" si="150"/>
        <v>1.9806656495258146E-3</v>
      </c>
      <c r="AL177" s="7">
        <f t="shared" si="150"/>
        <v>8.2667942629643942E-3</v>
      </c>
      <c r="AM177" s="7">
        <f t="shared" si="150"/>
        <v>3.3515305315532373E-3</v>
      </c>
      <c r="AN177" s="7">
        <f t="shared" si="150"/>
        <v>4.6708574577007944E-3</v>
      </c>
      <c r="AO177" s="7">
        <f t="shared" si="150"/>
        <v>7.6817356189968766E-3</v>
      </c>
      <c r="AP177" s="7">
        <f t="shared" si="150"/>
        <v>3.710185565389601E-3</v>
      </c>
      <c r="AQ177" s="7">
        <f t="shared" si="150"/>
        <v>1.2857573946135625E-2</v>
      </c>
      <c r="AR177" s="7">
        <f t="shared" si="150"/>
        <v>-1.2947514388736203E-2</v>
      </c>
      <c r="AS177" s="7">
        <f t="shared" si="150"/>
        <v>4.5925797993189299E-3</v>
      </c>
      <c r="AT177" s="7">
        <f t="shared" si="150"/>
        <v>-5.6479882835813733E-4</v>
      </c>
      <c r="AU177" s="7">
        <f t="shared" si="150"/>
        <v>7.555878781526193E-3</v>
      </c>
      <c r="AV177" s="7">
        <f t="shared" si="150"/>
        <v>-4.1462460758582287E-3</v>
      </c>
      <c r="AW177" s="7">
        <f t="shared" si="150"/>
        <v>-1.0591188833988352E-2</v>
      </c>
      <c r="AX177" s="7">
        <f t="shared" si="150"/>
        <v>-2.3369805644313235E-4</v>
      </c>
      <c r="AY177" s="7">
        <f t="shared" si="150"/>
        <v>3.0709416309480098E-3</v>
      </c>
      <c r="AZ177" s="7">
        <f t="shared" si="150"/>
        <v>-3.2192460836522052E-5</v>
      </c>
      <c r="BA177" s="7">
        <f t="shared" si="150"/>
        <v>5.6903213669519115E-3</v>
      </c>
      <c r="BB177" s="7">
        <f t="shared" si="150"/>
        <v>6.285939021113407E-3</v>
      </c>
      <c r="BC177" s="7">
        <f t="shared" si="150"/>
        <v>4.8356859629969939E-3</v>
      </c>
      <c r="BD177" s="7">
        <f t="shared" si="150"/>
        <v>1.3663438993700261E-2</v>
      </c>
      <c r="BE177" s="7">
        <f t="shared" si="150"/>
        <v>4.912131886864568E-3</v>
      </c>
      <c r="BF177" s="7" t="e">
        <f t="shared" si="150"/>
        <v>#DIV/0!</v>
      </c>
      <c r="BG177" s="7">
        <f t="shared" si="150"/>
        <v>2.9907330099434581E-3</v>
      </c>
      <c r="BH177" s="7">
        <f t="shared" si="150"/>
        <v>3.5454842247768514E-3</v>
      </c>
    </row>
    <row r="178" spans="1:60" s="7" customFormat="1" x14ac:dyDescent="0.2">
      <c r="A178" s="138">
        <f t="shared" si="130"/>
        <v>42277</v>
      </c>
      <c r="B178" s="19">
        <f t="shared" ref="B178:AG178" si="151">B77/B76-1</f>
        <v>4.5162137430350136E-3</v>
      </c>
      <c r="C178" s="16">
        <f t="shared" si="151"/>
        <v>4.5342012538627241E-3</v>
      </c>
      <c r="D178" s="7">
        <f t="shared" si="151"/>
        <v>2.3716342905004684E-3</v>
      </c>
      <c r="E178" s="7">
        <f t="shared" si="151"/>
        <v>-6.1348719014420183E-3</v>
      </c>
      <c r="F178" s="7">
        <f t="shared" si="151"/>
        <v>6.2131375851735005E-3</v>
      </c>
      <c r="G178" s="7">
        <f t="shared" si="151"/>
        <v>6.2735408349143817E-3</v>
      </c>
      <c r="H178" s="7">
        <f t="shared" si="151"/>
        <v>7.23529316322713E-3</v>
      </c>
      <c r="I178" s="20">
        <f t="shared" si="151"/>
        <v>4.96273210141851E-3</v>
      </c>
      <c r="J178" s="7">
        <f t="shared" si="151"/>
        <v>1.48900763769233E-3</v>
      </c>
      <c r="K178" s="7">
        <f t="shared" si="151"/>
        <v>7.2137256336572975E-3</v>
      </c>
      <c r="L178" s="7">
        <f t="shared" si="151"/>
        <v>0.29206475629051765</v>
      </c>
      <c r="M178" s="7">
        <f t="shared" si="151"/>
        <v>-4.1876583751141117E-2</v>
      </c>
      <c r="N178" s="7">
        <f t="shared" si="151"/>
        <v>4.9128691591773244E-3</v>
      </c>
      <c r="O178" s="7">
        <f t="shared" si="151"/>
        <v>5.6500456028361068E-3</v>
      </c>
      <c r="P178" s="7">
        <f t="shared" si="151"/>
        <v>7.3608230777002515E-3</v>
      </c>
      <c r="Q178" s="7">
        <f t="shared" si="151"/>
        <v>-4.433420202858529E-3</v>
      </c>
      <c r="R178" s="7">
        <f t="shared" si="151"/>
        <v>7.3132310909651554E-3</v>
      </c>
      <c r="S178" s="7">
        <f t="shared" si="151"/>
        <v>5.3658800708662469E-3</v>
      </c>
      <c r="T178" s="7">
        <f t="shared" si="151"/>
        <v>7.535048726472704E-3</v>
      </c>
      <c r="U178" s="7">
        <f t="shared" si="151"/>
        <v>4.8902662006404807E-3</v>
      </c>
      <c r="V178" s="7">
        <f t="shared" si="151"/>
        <v>6.1822798837836146E-3</v>
      </c>
      <c r="W178" s="7">
        <f t="shared" si="151"/>
        <v>7.386222054109659E-3</v>
      </c>
      <c r="X178" s="7">
        <f t="shared" si="151"/>
        <v>1.1821527178927926E-3</v>
      </c>
      <c r="Y178" s="7">
        <f t="shared" si="151"/>
        <v>-3.5945165284475555E-3</v>
      </c>
      <c r="Z178" s="7">
        <f t="shared" si="151"/>
        <v>-1.6340351938585185E-3</v>
      </c>
      <c r="AA178" s="7">
        <f t="shared" si="151"/>
        <v>-7.5072952121412184E-3</v>
      </c>
      <c r="AB178" s="7">
        <f t="shared" si="151"/>
        <v>9.4675295022623729E-3</v>
      </c>
      <c r="AC178" s="7">
        <f t="shared" si="151"/>
        <v>-1.7327830070898886E-2</v>
      </c>
      <c r="AD178" s="7">
        <f t="shared" si="151"/>
        <v>2.0212728537409852E-3</v>
      </c>
      <c r="AE178" s="7">
        <f t="shared" si="151"/>
        <v>-6.1348719014420183E-3</v>
      </c>
      <c r="AF178" s="7">
        <f t="shared" si="151"/>
        <v>3.1836176404593797E-3</v>
      </c>
      <c r="AG178" s="7">
        <f t="shared" si="151"/>
        <v>-1.2092743950910423E-2</v>
      </c>
      <c r="AH178" s="7">
        <f t="shared" ref="AH178:BH178" si="152">AH77/AH76-1</f>
        <v>-6.6795098706164957E-3</v>
      </c>
      <c r="AI178" s="7">
        <f t="shared" si="152"/>
        <v>5.8085836244416988E-3</v>
      </c>
      <c r="AJ178" s="7">
        <f t="shared" si="152"/>
        <v>5.4394826405264052E-3</v>
      </c>
      <c r="AK178" s="7">
        <f t="shared" si="152"/>
        <v>6.5798464299056114E-3</v>
      </c>
      <c r="AL178" s="7">
        <f t="shared" si="152"/>
        <v>5.4202928743112277E-3</v>
      </c>
      <c r="AM178" s="7">
        <f t="shared" si="152"/>
        <v>-1.0561969453208864E-3</v>
      </c>
      <c r="AN178" s="7">
        <f t="shared" si="152"/>
        <v>9.308395613174536E-3</v>
      </c>
      <c r="AO178" s="7">
        <f t="shared" si="152"/>
        <v>1.6002658554547855E-2</v>
      </c>
      <c r="AP178" s="7">
        <f t="shared" si="152"/>
        <v>7.2824076326751808E-3</v>
      </c>
      <c r="AQ178" s="7">
        <f t="shared" si="152"/>
        <v>6.9565559030422275E-3</v>
      </c>
      <c r="AR178" s="7">
        <f t="shared" si="152"/>
        <v>4.7578975467899021E-3</v>
      </c>
      <c r="AS178" s="7">
        <f t="shared" si="152"/>
        <v>4.3265455918382045E-3</v>
      </c>
      <c r="AT178" s="7">
        <f t="shared" si="152"/>
        <v>1.9417314899710547E-2</v>
      </c>
      <c r="AU178" s="7">
        <f t="shared" si="152"/>
        <v>7.303293118902987E-3</v>
      </c>
      <c r="AV178" s="7">
        <f t="shared" si="152"/>
        <v>6.0777343049844834E-3</v>
      </c>
      <c r="AW178" s="7">
        <f t="shared" si="152"/>
        <v>9.0732760715683813E-3</v>
      </c>
      <c r="AX178" s="7">
        <f t="shared" si="152"/>
        <v>2.1737762858061727E-2</v>
      </c>
      <c r="AY178" s="7">
        <f t="shared" si="152"/>
        <v>7.2680540895058154E-3</v>
      </c>
      <c r="AZ178" s="7">
        <f t="shared" si="152"/>
        <v>-3.9209711343785036E-3</v>
      </c>
      <c r="BA178" s="7">
        <f t="shared" si="152"/>
        <v>1.4587961115108961E-3</v>
      </c>
      <c r="BB178" s="7">
        <f t="shared" si="152"/>
        <v>2.63295564944932E-3</v>
      </c>
      <c r="BC178" s="7">
        <f t="shared" si="152"/>
        <v>2.6567831909269923E-3</v>
      </c>
      <c r="BD178" s="7">
        <f t="shared" si="152"/>
        <v>4.8089422981600904E-3</v>
      </c>
      <c r="BE178" s="7">
        <f t="shared" si="152"/>
        <v>2.2090490149475617E-3</v>
      </c>
      <c r="BF178" s="7" t="e">
        <f t="shared" si="152"/>
        <v>#DIV/0!</v>
      </c>
      <c r="BG178" s="7">
        <f t="shared" si="152"/>
        <v>4.633495463531867E-3</v>
      </c>
      <c r="BH178" s="7">
        <f t="shared" si="152"/>
        <v>5.3270086503864889E-3</v>
      </c>
    </row>
    <row r="179" spans="1:60" s="7" customFormat="1" ht="12" thickBot="1" x14ac:dyDescent="0.25">
      <c r="A179" s="139">
        <f t="shared" si="130"/>
        <v>42368</v>
      </c>
      <c r="B179" s="17">
        <f t="shared" ref="B179:AG179" si="153">B78/B77-1</f>
        <v>5.249520321523482E-3</v>
      </c>
      <c r="C179" s="14">
        <f t="shared" si="153"/>
        <v>5.9425630102429849E-3</v>
      </c>
      <c r="D179" s="22">
        <f t="shared" si="153"/>
        <v>9.3047613098131698E-3</v>
      </c>
      <c r="E179" s="22">
        <f t="shared" si="153"/>
        <v>1.674255751478082E-2</v>
      </c>
      <c r="F179" s="22">
        <f t="shared" si="153"/>
        <v>3.2570795908954953E-3</v>
      </c>
      <c r="G179" s="22">
        <f t="shared" si="153"/>
        <v>4.088725208289512E-3</v>
      </c>
      <c r="H179" s="22">
        <f t="shared" si="153"/>
        <v>-1.3719097494203414E-2</v>
      </c>
      <c r="I179" s="23">
        <f t="shared" si="153"/>
        <v>5.2063230753525147E-3</v>
      </c>
      <c r="J179" s="22">
        <f t="shared" si="153"/>
        <v>5.6853840170190129E-3</v>
      </c>
      <c r="K179" s="22">
        <f t="shared" si="153"/>
        <v>3.7584643733585832E-3</v>
      </c>
      <c r="L179" s="22">
        <f t="shared" si="153"/>
        <v>-2.196990582793279E-2</v>
      </c>
      <c r="M179" s="22">
        <f t="shared" si="153"/>
        <v>8.0885989634003064E-3</v>
      </c>
      <c r="N179" s="22">
        <f t="shared" si="153"/>
        <v>6.1248220931788833E-3</v>
      </c>
      <c r="O179" s="22">
        <f t="shared" si="153"/>
        <v>9.231674129896561E-3</v>
      </c>
      <c r="P179" s="22">
        <f t="shared" si="153"/>
        <v>6.8885307812520669E-3</v>
      </c>
      <c r="Q179" s="22">
        <f t="shared" si="153"/>
        <v>5.5463187673903125E-3</v>
      </c>
      <c r="R179" s="22">
        <f t="shared" si="153"/>
        <v>7.5067730720630443E-3</v>
      </c>
      <c r="S179" s="22">
        <f t="shared" si="153"/>
        <v>7.1518614916865619E-3</v>
      </c>
      <c r="T179" s="22">
        <f t="shared" si="153"/>
        <v>9.1996882652762846E-3</v>
      </c>
      <c r="U179" s="22">
        <f t="shared" si="153"/>
        <v>4.2925181114366051E-3</v>
      </c>
      <c r="V179" s="22">
        <f t="shared" si="153"/>
        <v>1.6205235447350974E-2</v>
      </c>
      <c r="W179" s="22">
        <f t="shared" si="153"/>
        <v>1.3081291605789191E-2</v>
      </c>
      <c r="X179" s="22">
        <f t="shared" si="153"/>
        <v>8.41472313983882E-3</v>
      </c>
      <c r="Y179" s="22">
        <f t="shared" si="153"/>
        <v>1.8655053959873547E-2</v>
      </c>
      <c r="Z179" s="22">
        <f t="shared" si="153"/>
        <v>8.1451328547601509E-3</v>
      </c>
      <c r="AA179" s="22">
        <f t="shared" si="153"/>
        <v>2.9823667194520898E-2</v>
      </c>
      <c r="AB179" s="22">
        <f t="shared" si="153"/>
        <v>6.0233570837773254E-3</v>
      </c>
      <c r="AC179" s="22">
        <f t="shared" si="153"/>
        <v>1.5215841600565216E-2</v>
      </c>
      <c r="AD179" s="22">
        <f t="shared" si="153"/>
        <v>4.7683822369972706E-3</v>
      </c>
      <c r="AE179" s="22">
        <f t="shared" si="153"/>
        <v>1.674255751478082E-2</v>
      </c>
      <c r="AF179" s="22">
        <f t="shared" si="153"/>
        <v>2.091149173224971E-2</v>
      </c>
      <c r="AG179" s="22">
        <f t="shared" si="153"/>
        <v>8.9968755519411747E-3</v>
      </c>
      <c r="AH179" s="22">
        <f t="shared" ref="AH179:BH179" si="154">AH78/AH77-1</f>
        <v>1.7793136467538551E-2</v>
      </c>
      <c r="AI179" s="22">
        <f t="shared" si="154"/>
        <v>1.8706753215578242E-3</v>
      </c>
      <c r="AJ179" s="22">
        <f t="shared" si="154"/>
        <v>4.563938622160757E-3</v>
      </c>
      <c r="AK179" s="22">
        <f t="shared" si="154"/>
        <v>5.1573793356305409E-3</v>
      </c>
      <c r="AL179" s="22">
        <f t="shared" si="154"/>
        <v>-7.6948374257768126E-4</v>
      </c>
      <c r="AM179" s="22">
        <f t="shared" si="154"/>
        <v>4.8447347428193233E-3</v>
      </c>
      <c r="AN179" s="22">
        <f t="shared" si="154"/>
        <v>-2.907446445997719E-3</v>
      </c>
      <c r="AO179" s="22">
        <f t="shared" si="154"/>
        <v>-8.0527335457464266E-3</v>
      </c>
      <c r="AP179" s="22">
        <f t="shared" si="154"/>
        <v>-7.8241007147183961E-4</v>
      </c>
      <c r="AQ179" s="22">
        <f t="shared" si="154"/>
        <v>1.1025326074213471E-2</v>
      </c>
      <c r="AR179" s="22">
        <f t="shared" si="154"/>
        <v>8.4009527544259832E-4</v>
      </c>
      <c r="AS179" s="22">
        <f t="shared" si="154"/>
        <v>7.1280946841003612E-3</v>
      </c>
      <c r="AT179" s="22">
        <f t="shared" si="154"/>
        <v>3.2493363662451369E-3</v>
      </c>
      <c r="AU179" s="22">
        <f t="shared" si="154"/>
        <v>1.1261260750584423E-2</v>
      </c>
      <c r="AV179" s="22">
        <f t="shared" si="154"/>
        <v>9.3495063452992966E-3</v>
      </c>
      <c r="AW179" s="22">
        <f t="shared" si="154"/>
        <v>-7.0771714472327441E-3</v>
      </c>
      <c r="AX179" s="22">
        <f t="shared" si="154"/>
        <v>1.287373583850604E-2</v>
      </c>
      <c r="AY179" s="22">
        <f t="shared" si="154"/>
        <v>-1.6273628152102537E-3</v>
      </c>
      <c r="AZ179" s="22">
        <f t="shared" si="154"/>
        <v>1.3505024498187579E-2</v>
      </c>
      <c r="BA179" s="22">
        <f t="shared" si="154"/>
        <v>6.3841708358600702E-3</v>
      </c>
      <c r="BB179" s="22">
        <f t="shared" si="154"/>
        <v>3.4956560082197718E-3</v>
      </c>
      <c r="BC179" s="22">
        <f t="shared" si="154"/>
        <v>4.4718153855174414E-3</v>
      </c>
      <c r="BD179" s="22">
        <f t="shared" si="154"/>
        <v>1.8348881533746697E-2</v>
      </c>
      <c r="BE179" s="22">
        <f t="shared" si="154"/>
        <v>-3.3136743261633628E-3</v>
      </c>
      <c r="BF179" s="22" t="e">
        <f t="shared" si="154"/>
        <v>#DIV/0!</v>
      </c>
      <c r="BG179" s="22">
        <f t="shared" si="154"/>
        <v>3.8113259265588617E-3</v>
      </c>
      <c r="BH179" s="22">
        <f t="shared" si="154"/>
        <v>4.5765292175488081E-3</v>
      </c>
    </row>
    <row r="180" spans="1:60" s="7" customFormat="1" x14ac:dyDescent="0.2">
      <c r="A180" s="140">
        <f t="shared" si="130"/>
        <v>42459</v>
      </c>
      <c r="B180" s="28">
        <f t="shared" ref="B180:AG180" si="155">B79/B78-1</f>
        <v>6.1441646521294135E-3</v>
      </c>
      <c r="C180" s="24">
        <f t="shared" si="155"/>
        <v>6.1243366008898459E-3</v>
      </c>
      <c r="D180" s="26">
        <f t="shared" si="155"/>
        <v>3.8782834471988714E-3</v>
      </c>
      <c r="E180" s="26">
        <f t="shared" si="155"/>
        <v>1.1130835993420796E-2</v>
      </c>
      <c r="F180" s="26">
        <f t="shared" si="155"/>
        <v>6.5052406995995682E-3</v>
      </c>
      <c r="G180" s="26">
        <f t="shared" si="155"/>
        <v>6.4644617276881089E-3</v>
      </c>
      <c r="H180" s="26">
        <f t="shared" si="155"/>
        <v>9.2808019197461178E-3</v>
      </c>
      <c r="I180" s="27">
        <f t="shared" si="155"/>
        <v>6.922267706183316E-3</v>
      </c>
      <c r="J180" s="26">
        <f t="shared" si="155"/>
        <v>-8.0691619855199903E-4</v>
      </c>
      <c r="K180" s="26">
        <f t="shared" si="155"/>
        <v>7.6462961835062071E-3</v>
      </c>
      <c r="L180" s="26">
        <f t="shared" si="155"/>
        <v>-3.7517469822995864E-2</v>
      </c>
      <c r="M180" s="26">
        <f t="shared" si="155"/>
        <v>1.1372561011421256E-2</v>
      </c>
      <c r="N180" s="26">
        <f t="shared" si="155"/>
        <v>3.8367337429643378E-3</v>
      </c>
      <c r="O180" s="26">
        <f t="shared" si="155"/>
        <v>3.4018424262933777E-3</v>
      </c>
      <c r="P180" s="26">
        <f t="shared" si="155"/>
        <v>-6.5757073305283686E-4</v>
      </c>
      <c r="Q180" s="26">
        <f t="shared" si="155"/>
        <v>4.2066579045916486E-2</v>
      </c>
      <c r="R180" s="26">
        <f t="shared" si="155"/>
        <v>1.029740254861089E-2</v>
      </c>
      <c r="S180" s="26">
        <f t="shared" si="155"/>
        <v>1.4850870178588771E-2</v>
      </c>
      <c r="T180" s="26">
        <f t="shared" si="155"/>
        <v>6.2254051255890008E-3</v>
      </c>
      <c r="U180" s="26">
        <f t="shared" si="155"/>
        <v>3.5164931712956538E-3</v>
      </c>
      <c r="V180" s="26">
        <f t="shared" si="155"/>
        <v>7.8280487807127486E-3</v>
      </c>
      <c r="W180" s="26">
        <f t="shared" si="155"/>
        <v>8.6257443009967183E-3</v>
      </c>
      <c r="X180" s="26">
        <f t="shared" si="155"/>
        <v>2.9247812593788947E-3</v>
      </c>
      <c r="Y180" s="26">
        <f t="shared" si="155"/>
        <v>3.5249047062864136E-3</v>
      </c>
      <c r="Z180" s="26">
        <f t="shared" si="155"/>
        <v>5.7187798617088781E-3</v>
      </c>
      <c r="AA180" s="26">
        <f t="shared" si="155"/>
        <v>-6.8946436941141886E-4</v>
      </c>
      <c r="AB180" s="26">
        <f t="shared" si="155"/>
        <v>5.6004542933683066E-3</v>
      </c>
      <c r="AC180" s="26">
        <f t="shared" si="155"/>
        <v>-1.2959145352620882E-2</v>
      </c>
      <c r="AD180" s="26">
        <f t="shared" si="155"/>
        <v>5.4446413074948907E-3</v>
      </c>
      <c r="AE180" s="26">
        <f t="shared" si="155"/>
        <v>1.1130835993420796E-2</v>
      </c>
      <c r="AF180" s="26">
        <f t="shared" si="155"/>
        <v>3.2419555848619552E-3</v>
      </c>
      <c r="AG180" s="26">
        <f t="shared" si="155"/>
        <v>1.6113184574878536E-2</v>
      </c>
      <c r="AH180" s="26">
        <f t="shared" ref="AH180:BH180" si="156">AH79/AH78-1</f>
        <v>1.1622243187547454E-2</v>
      </c>
      <c r="AI180" s="26">
        <f t="shared" si="156"/>
        <v>9.5219593507516187E-3</v>
      </c>
      <c r="AJ180" s="26">
        <f t="shared" si="156"/>
        <v>1.3750153935625731E-2</v>
      </c>
      <c r="AK180" s="26">
        <f t="shared" si="156"/>
        <v>9.8065895766705768E-3</v>
      </c>
      <c r="AL180" s="26">
        <f t="shared" si="156"/>
        <v>8.7128206349247339E-3</v>
      </c>
      <c r="AM180" s="26">
        <f t="shared" si="156"/>
        <v>7.4496404433799235E-3</v>
      </c>
      <c r="AN180" s="26">
        <f t="shared" si="156"/>
        <v>2.2249218354086775E-3</v>
      </c>
      <c r="AO180" s="26">
        <f t="shared" si="156"/>
        <v>7.382664832713548E-3</v>
      </c>
      <c r="AP180" s="26">
        <f t="shared" si="156"/>
        <v>8.3406309134947954E-4</v>
      </c>
      <c r="AQ180" s="26">
        <f t="shared" si="156"/>
        <v>1.2536656045500028E-2</v>
      </c>
      <c r="AR180" s="26">
        <f t="shared" si="156"/>
        <v>1.2518059184178698E-2</v>
      </c>
      <c r="AS180" s="26">
        <f t="shared" si="156"/>
        <v>7.3022573772796306E-3</v>
      </c>
      <c r="AT180" s="26">
        <f t="shared" si="156"/>
        <v>6.4243961349894629E-3</v>
      </c>
      <c r="AU180" s="26">
        <f t="shared" si="156"/>
        <v>9.5573720372572613E-3</v>
      </c>
      <c r="AV180" s="26">
        <f t="shared" si="156"/>
        <v>8.4303171107655839E-3</v>
      </c>
      <c r="AW180" s="26">
        <f t="shared" si="156"/>
        <v>3.8645222088937725E-2</v>
      </c>
      <c r="AX180" s="26">
        <f t="shared" si="156"/>
        <v>9.8780490218872696E-3</v>
      </c>
      <c r="AY180" s="26">
        <f t="shared" si="156"/>
        <v>5.915359321264857E-3</v>
      </c>
      <c r="AZ180" s="26">
        <f t="shared" si="156"/>
        <v>-1.2486509899435227E-2</v>
      </c>
      <c r="BA180" s="26">
        <f t="shared" si="156"/>
        <v>-4.0543517946090013E-4</v>
      </c>
      <c r="BB180" s="26">
        <f t="shared" si="156"/>
        <v>3.3396122510684911E-3</v>
      </c>
      <c r="BC180" s="26">
        <f t="shared" si="156"/>
        <v>2.3721355269139544E-3</v>
      </c>
      <c r="BD180" s="26">
        <f t="shared" si="156"/>
        <v>3.3769890352868259E-3</v>
      </c>
      <c r="BE180" s="26">
        <f t="shared" si="156"/>
        <v>3.2179965654688392E-3</v>
      </c>
      <c r="BF180" s="26" t="e">
        <f t="shared" si="156"/>
        <v>#DIV/0!</v>
      </c>
      <c r="BG180" s="26">
        <f t="shared" si="156"/>
        <v>4.5261135195662217E-3</v>
      </c>
      <c r="BH180" s="26">
        <f t="shared" si="156"/>
        <v>5.6034429369484773E-3</v>
      </c>
    </row>
    <row r="181" spans="1:60" s="7" customFormat="1" x14ac:dyDescent="0.2">
      <c r="A181" s="138">
        <f t="shared" si="130"/>
        <v>42551</v>
      </c>
      <c r="B181" s="19">
        <f t="shared" ref="B181:AG181" si="157">B80/B79-1</f>
        <v>1.2128777739170982E-3</v>
      </c>
      <c r="C181" s="16">
        <f t="shared" si="157"/>
        <v>1.4303999074674056E-3</v>
      </c>
      <c r="D181" s="7">
        <f t="shared" si="157"/>
        <v>4.2275329771110925E-3</v>
      </c>
      <c r="E181" s="7">
        <f t="shared" si="157"/>
        <v>-3.8260189361660757E-3</v>
      </c>
      <c r="F181" s="7">
        <f t="shared" si="157"/>
        <v>1.0460798781919411E-3</v>
      </c>
      <c r="G181" s="7">
        <f t="shared" si="157"/>
        <v>1.3047062877635796E-3</v>
      </c>
      <c r="H181" s="7">
        <f t="shared" si="157"/>
        <v>-2.8347044141455724E-3</v>
      </c>
      <c r="I181" s="20">
        <f t="shared" si="157"/>
        <v>1.4291370717740559E-3</v>
      </c>
      <c r="J181" s="7">
        <f t="shared" si="157"/>
        <v>-2.1665534031367617E-4</v>
      </c>
      <c r="K181" s="7">
        <f t="shared" si="157"/>
        <v>1.5850857934565088E-3</v>
      </c>
      <c r="L181" s="7">
        <f t="shared" si="157"/>
        <v>-0.41291407128911983</v>
      </c>
      <c r="M181" s="7">
        <f t="shared" si="157"/>
        <v>-5.1248453675482031E-3</v>
      </c>
      <c r="N181" s="7">
        <f t="shared" si="157"/>
        <v>-2.6413626619543606E-3</v>
      </c>
      <c r="O181" s="7">
        <f t="shared" si="157"/>
        <v>-2.2746895728797956E-4</v>
      </c>
      <c r="P181" s="7">
        <f t="shared" si="157"/>
        <v>-4.5424043557177329E-3</v>
      </c>
      <c r="Q181" s="7">
        <f t="shared" si="157"/>
        <v>-4.4972678294629143E-3</v>
      </c>
      <c r="R181" s="7">
        <f t="shared" si="157"/>
        <v>-5.3383250400218518E-4</v>
      </c>
      <c r="S181" s="7">
        <f t="shared" si="157"/>
        <v>-3.8728555313412016E-3</v>
      </c>
      <c r="T181" s="7">
        <f t="shared" si="157"/>
        <v>2.917127238535322E-3</v>
      </c>
      <c r="U181" s="7">
        <f t="shared" si="157"/>
        <v>1.3040415767877622E-3</v>
      </c>
      <c r="V181" s="7">
        <f t="shared" si="157"/>
        <v>2.2238923309907399E-3</v>
      </c>
      <c r="W181" s="7">
        <f t="shared" si="157"/>
        <v>1.7533183562903343E-3</v>
      </c>
      <c r="X181" s="7">
        <f t="shared" si="157"/>
        <v>7.1807892007618168E-3</v>
      </c>
      <c r="Y181" s="7">
        <f t="shared" si="157"/>
        <v>1.1606363621252669E-4</v>
      </c>
      <c r="Z181" s="7">
        <f t="shared" si="157"/>
        <v>-3.1702264799847724E-3</v>
      </c>
      <c r="AA181" s="7">
        <f t="shared" si="157"/>
        <v>2.0086327358110889E-3</v>
      </c>
      <c r="AB181" s="7">
        <f t="shared" si="157"/>
        <v>2.0511037666943732E-3</v>
      </c>
      <c r="AC181" s="7">
        <f t="shared" si="157"/>
        <v>5.2743034047489035E-2</v>
      </c>
      <c r="AD181" s="7">
        <f t="shared" si="157"/>
        <v>-1.421688505018448E-3</v>
      </c>
      <c r="AE181" s="7">
        <f t="shared" si="157"/>
        <v>-3.8260189361660757E-3</v>
      </c>
      <c r="AF181" s="7">
        <f t="shared" si="157"/>
        <v>2.9917640178787064E-3</v>
      </c>
      <c r="AG181" s="7">
        <f t="shared" si="157"/>
        <v>-7.8435649166658239E-3</v>
      </c>
      <c r="AH181" s="7">
        <f t="shared" ref="AH181:BH181" si="158">AH80/AH79-1</f>
        <v>-4.1641733750035215E-3</v>
      </c>
      <c r="AI181" s="7">
        <f t="shared" si="158"/>
        <v>3.0991477516877364E-3</v>
      </c>
      <c r="AJ181" s="7">
        <f t="shared" si="158"/>
        <v>2.5336754718214838E-3</v>
      </c>
      <c r="AK181" s="7">
        <f t="shared" si="158"/>
        <v>7.4608039127110892E-3</v>
      </c>
      <c r="AL181" s="7">
        <f t="shared" si="158"/>
        <v>2.9811428324211242E-4</v>
      </c>
      <c r="AM181" s="7">
        <f t="shared" si="158"/>
        <v>-8.3893898124021149E-4</v>
      </c>
      <c r="AN181" s="7">
        <f t="shared" si="158"/>
        <v>-2.7135494359652457E-3</v>
      </c>
      <c r="AO181" s="7">
        <f t="shared" si="158"/>
        <v>-1.0754860268538113E-3</v>
      </c>
      <c r="AP181" s="7">
        <f t="shared" si="158"/>
        <v>-2.8909490789953418E-3</v>
      </c>
      <c r="AQ181" s="7">
        <f t="shared" si="158"/>
        <v>3.590491520380823E-3</v>
      </c>
      <c r="AR181" s="7">
        <f t="shared" si="158"/>
        <v>2.8565678668943661E-3</v>
      </c>
      <c r="AS181" s="7">
        <f t="shared" si="158"/>
        <v>2.6728867422465274E-3</v>
      </c>
      <c r="AT181" s="7">
        <f t="shared" si="158"/>
        <v>5.5870321139919188E-3</v>
      </c>
      <c r="AU181" s="7">
        <f t="shared" si="158"/>
        <v>1.5538392047940164E-3</v>
      </c>
      <c r="AV181" s="7">
        <f t="shared" si="158"/>
        <v>6.6973156244354293E-4</v>
      </c>
      <c r="AW181" s="7">
        <f t="shared" si="158"/>
        <v>-4.0232728503541981E-3</v>
      </c>
      <c r="AX181" s="7">
        <f t="shared" si="158"/>
        <v>5.2224084670389193E-3</v>
      </c>
      <c r="AY181" s="7">
        <f t="shared" si="158"/>
        <v>-3.522446080450603E-5</v>
      </c>
      <c r="AZ181" s="7">
        <f t="shared" si="158"/>
        <v>5.1405148085066354E-3</v>
      </c>
      <c r="BA181" s="7">
        <f t="shared" si="158"/>
        <v>3.5724158435810338E-3</v>
      </c>
      <c r="BB181" s="7">
        <f t="shared" si="158"/>
        <v>1.7390007135131835E-3</v>
      </c>
      <c r="BC181" s="7">
        <f t="shared" si="158"/>
        <v>-2.7782309901643876E-3</v>
      </c>
      <c r="BD181" s="7">
        <f t="shared" si="158"/>
        <v>2.5083035279123145E-3</v>
      </c>
      <c r="BE181" s="7">
        <f t="shared" si="158"/>
        <v>-1.6843596218574231E-3</v>
      </c>
      <c r="BF181" s="7" t="e">
        <f t="shared" si="158"/>
        <v>#DIV/0!</v>
      </c>
      <c r="BG181" s="7">
        <f t="shared" si="158"/>
        <v>3.299556390410352E-4</v>
      </c>
      <c r="BH181" s="7">
        <f t="shared" si="158"/>
        <v>-6.3598425562594318E-4</v>
      </c>
    </row>
    <row r="182" spans="1:60" s="7" customFormat="1" x14ac:dyDescent="0.2">
      <c r="A182" s="138">
        <f t="shared" si="130"/>
        <v>42643</v>
      </c>
      <c r="B182" s="19">
        <f t="shared" ref="B182:AG182" si="159">B81/B80-1</f>
        <v>2.4241158892039927E-3</v>
      </c>
      <c r="C182" s="16">
        <f t="shared" si="159"/>
        <v>2.1989856103798999E-3</v>
      </c>
      <c r="D182" s="7">
        <f t="shared" si="159"/>
        <v>1.6037638137007537E-3</v>
      </c>
      <c r="E182" s="7">
        <f t="shared" si="159"/>
        <v>7.0815829762034266E-3</v>
      </c>
      <c r="F182" s="7">
        <f t="shared" si="159"/>
        <v>2.412855941740899E-3</v>
      </c>
      <c r="G182" s="7">
        <f t="shared" si="159"/>
        <v>2.0477326989447597E-3</v>
      </c>
      <c r="H182" s="7">
        <f t="shared" si="159"/>
        <v>1.4511719961127323E-2</v>
      </c>
      <c r="I182" s="20">
        <f t="shared" si="159"/>
        <v>2.4568268476765631E-3</v>
      </c>
      <c r="J182" s="7">
        <f t="shared" si="159"/>
        <v>2.4397414731400779E-3</v>
      </c>
      <c r="K182" s="7">
        <f t="shared" si="159"/>
        <v>2.0336413555890331E-3</v>
      </c>
      <c r="L182" s="7">
        <f t="shared" si="159"/>
        <v>-0.63569734824294666</v>
      </c>
      <c r="M182" s="7">
        <f t="shared" si="159"/>
        <v>2.2461040590528114E-2</v>
      </c>
      <c r="N182" s="7">
        <f t="shared" si="159"/>
        <v>9.7972396162997466E-3</v>
      </c>
      <c r="O182" s="7">
        <f t="shared" si="159"/>
        <v>6.8519735948155969E-3</v>
      </c>
      <c r="P182" s="7">
        <f t="shared" si="159"/>
        <v>5.7564632430342488E-3</v>
      </c>
      <c r="Q182" s="7">
        <f t="shared" si="159"/>
        <v>1.2864191967721039E-2</v>
      </c>
      <c r="R182" s="7">
        <f t="shared" si="159"/>
        <v>-6.32240739111678E-3</v>
      </c>
      <c r="S182" s="7">
        <f t="shared" si="159"/>
        <v>-5.6238953247262913E-3</v>
      </c>
      <c r="T182" s="7">
        <f t="shared" si="159"/>
        <v>3.8480749938996084E-4</v>
      </c>
      <c r="U182" s="7">
        <f t="shared" si="159"/>
        <v>8.6293032773507861E-3</v>
      </c>
      <c r="V182" s="7">
        <f t="shared" si="159"/>
        <v>4.4073012868675043E-3</v>
      </c>
      <c r="W182" s="7">
        <f t="shared" si="159"/>
        <v>6.1505415899487659E-4</v>
      </c>
      <c r="X182" s="7">
        <f t="shared" si="159"/>
        <v>2.1198021480617335E-4</v>
      </c>
      <c r="Y182" s="7">
        <f t="shared" si="159"/>
        <v>-1.5926787540421206E-4</v>
      </c>
      <c r="Z182" s="7">
        <f t="shared" si="159"/>
        <v>7.0885413213406245E-3</v>
      </c>
      <c r="AA182" s="7">
        <f t="shared" si="159"/>
        <v>-8.9457648032253978E-3</v>
      </c>
      <c r="AB182" s="7">
        <f t="shared" si="159"/>
        <v>1.8242658855944782E-3</v>
      </c>
      <c r="AC182" s="7">
        <f t="shared" si="159"/>
        <v>-1.7029663648082227E-2</v>
      </c>
      <c r="AD182" s="7">
        <f t="shared" si="159"/>
        <v>2.9275531767436469E-3</v>
      </c>
      <c r="AE182" s="7">
        <f t="shared" si="159"/>
        <v>7.0815829762034266E-3</v>
      </c>
      <c r="AF182" s="7">
        <f t="shared" si="159"/>
        <v>6.2100316708673109E-3</v>
      </c>
      <c r="AG182" s="7">
        <f t="shared" si="159"/>
        <v>7.0464711543802849E-3</v>
      </c>
      <c r="AH182" s="7">
        <f t="shared" ref="AH182:BH182" si="160">AH81/AH80-1</f>
        <v>6.8912770575826343E-3</v>
      </c>
      <c r="AI182" s="7">
        <f t="shared" si="160"/>
        <v>7.5873171473728185E-4</v>
      </c>
      <c r="AJ182" s="7">
        <f t="shared" si="160"/>
        <v>1.7944133945368979E-3</v>
      </c>
      <c r="AK182" s="7">
        <f t="shared" si="160"/>
        <v>-9.749972525718853E-4</v>
      </c>
      <c r="AL182" s="7">
        <f t="shared" si="160"/>
        <v>2.3125160664840827E-3</v>
      </c>
      <c r="AM182" s="7">
        <f t="shared" si="160"/>
        <v>3.9933411753074743E-3</v>
      </c>
      <c r="AN182" s="7">
        <f t="shared" si="160"/>
        <v>6.5396265770845119E-3</v>
      </c>
      <c r="AO182" s="7">
        <f t="shared" si="160"/>
        <v>1.4334498401553875E-2</v>
      </c>
      <c r="AP182" s="7">
        <f t="shared" si="160"/>
        <v>4.501870413729181E-3</v>
      </c>
      <c r="AQ182" s="7">
        <f t="shared" si="160"/>
        <v>4.3940295625166659E-3</v>
      </c>
      <c r="AR182" s="7">
        <f t="shared" si="160"/>
        <v>-5.3123015872456048E-3</v>
      </c>
      <c r="AS182" s="7">
        <f t="shared" si="160"/>
        <v>3.9659500570916606E-3</v>
      </c>
      <c r="AT182" s="7">
        <f t="shared" si="160"/>
        <v>-2.3865300843080028E-3</v>
      </c>
      <c r="AU182" s="7">
        <f t="shared" si="160"/>
        <v>6.6745093496836105E-3</v>
      </c>
      <c r="AV182" s="7">
        <f t="shared" si="160"/>
        <v>1.322162010764405E-3</v>
      </c>
      <c r="AW182" s="7">
        <f t="shared" si="160"/>
        <v>-1.121089593180058E-2</v>
      </c>
      <c r="AX182" s="7">
        <f t="shared" si="160"/>
        <v>4.434453975057373E-3</v>
      </c>
      <c r="AY182" s="7">
        <f t="shared" si="160"/>
        <v>1.0122311101698367E-2</v>
      </c>
      <c r="AZ182" s="7">
        <f t="shared" si="160"/>
        <v>1.9827656346929068E-3</v>
      </c>
      <c r="BA182" s="7">
        <f t="shared" si="160"/>
        <v>-5.0886177710205427E-3</v>
      </c>
      <c r="BB182" s="7">
        <f t="shared" si="160"/>
        <v>2.6827770065998013E-3</v>
      </c>
      <c r="BC182" s="7">
        <f t="shared" si="160"/>
        <v>5.5481145220388495E-3</v>
      </c>
      <c r="BD182" s="7">
        <f t="shared" si="160"/>
        <v>-2.0054522202488378E-3</v>
      </c>
      <c r="BE182" s="7">
        <f t="shared" si="160"/>
        <v>-3.9992440628479065E-3</v>
      </c>
      <c r="BF182" s="7" t="e">
        <f t="shared" si="160"/>
        <v>#DIV/0!</v>
      </c>
      <c r="BG182" s="7">
        <f t="shared" si="160"/>
        <v>3.7219529772063442E-3</v>
      </c>
      <c r="BH182" s="7">
        <f t="shared" si="160"/>
        <v>3.539386163681657E-3</v>
      </c>
    </row>
    <row r="183" spans="1:60" s="7" customFormat="1" ht="12" thickBot="1" x14ac:dyDescent="0.25">
      <c r="A183" s="139">
        <f t="shared" si="130"/>
        <v>42734</v>
      </c>
      <c r="B183" s="17">
        <f t="shared" ref="B183:AG183" si="161">B82/B81-1</f>
        <v>2.2803223273824003E-3</v>
      </c>
      <c r="C183" s="14">
        <f t="shared" si="161"/>
        <v>3.209587901783939E-3</v>
      </c>
      <c r="D183" s="22">
        <f t="shared" si="161"/>
        <v>4.5109793029718404E-3</v>
      </c>
      <c r="E183" s="22">
        <f t="shared" si="161"/>
        <v>4.1351950713446328E-3</v>
      </c>
      <c r="F183" s="22">
        <f t="shared" si="161"/>
        <v>1.6734192978342666E-3</v>
      </c>
      <c r="G183" s="22">
        <f t="shared" si="161"/>
        <v>2.8650995538541668E-3</v>
      </c>
      <c r="H183" s="22">
        <f t="shared" si="161"/>
        <v>-1.9558660050161603E-2</v>
      </c>
      <c r="I183" s="23">
        <f t="shared" si="161"/>
        <v>2.5105964650182777E-3</v>
      </c>
      <c r="J183" s="22">
        <f t="shared" si="161"/>
        <v>1.0819548155871495E-4</v>
      </c>
      <c r="K183" s="22">
        <f t="shared" si="161"/>
        <v>3.3238425887787137E-3</v>
      </c>
      <c r="L183" s="22">
        <f t="shared" si="161"/>
        <v>0.29170033357371672</v>
      </c>
      <c r="M183" s="22">
        <f t="shared" si="161"/>
        <v>-5.2932971769213966E-3</v>
      </c>
      <c r="N183" s="22">
        <f t="shared" si="161"/>
        <v>4.5627266826684387E-3</v>
      </c>
      <c r="O183" s="22">
        <f t="shared" si="161"/>
        <v>2.6686180346839894E-3</v>
      </c>
      <c r="P183" s="22">
        <f t="shared" si="161"/>
        <v>1.8430965471165628E-3</v>
      </c>
      <c r="Q183" s="22">
        <f t="shared" si="161"/>
        <v>2.733179714083267E-3</v>
      </c>
      <c r="R183" s="22">
        <f t="shared" si="161"/>
        <v>1.0128923757071195E-3</v>
      </c>
      <c r="S183" s="22">
        <f t="shared" si="161"/>
        <v>-1.5902731122926506E-3</v>
      </c>
      <c r="T183" s="22">
        <f t="shared" si="161"/>
        <v>4.7192053208839901E-3</v>
      </c>
      <c r="U183" s="22">
        <f t="shared" si="161"/>
        <v>4.3010981334838938E-3</v>
      </c>
      <c r="V183" s="22">
        <f t="shared" si="161"/>
        <v>1.9131832857284259E-3</v>
      </c>
      <c r="W183" s="22">
        <f t="shared" si="161"/>
        <v>2.4648267524348455E-2</v>
      </c>
      <c r="X183" s="22">
        <f t="shared" si="161"/>
        <v>7.5216544180054523E-3</v>
      </c>
      <c r="Y183" s="22">
        <f t="shared" si="161"/>
        <v>5.9468145806644834E-3</v>
      </c>
      <c r="Z183" s="22">
        <f t="shared" si="161"/>
        <v>5.5141985387143766E-3</v>
      </c>
      <c r="AA183" s="22">
        <f t="shared" si="161"/>
        <v>4.4117313059568453E-3</v>
      </c>
      <c r="AB183" s="22">
        <f t="shared" si="161"/>
        <v>3.9878230908898527E-3</v>
      </c>
      <c r="AC183" s="22">
        <f t="shared" si="161"/>
        <v>2.4740275479311347E-3</v>
      </c>
      <c r="AD183" s="22">
        <f t="shared" si="161"/>
        <v>3.5622582236607414E-3</v>
      </c>
      <c r="AE183" s="22">
        <f t="shared" si="161"/>
        <v>4.1351950713446328E-3</v>
      </c>
      <c r="AF183" s="22">
        <f t="shared" si="161"/>
        <v>9.7406941269653213E-3</v>
      </c>
      <c r="AG183" s="22">
        <f t="shared" si="161"/>
        <v>2.4917825137118488E-3</v>
      </c>
      <c r="AH183" s="22">
        <f t="shared" ref="AH183:BH183" si="162">AH82/AH81-1</f>
        <v>3.4502029733296524E-3</v>
      </c>
      <c r="AI183" s="22">
        <f t="shared" si="162"/>
        <v>1.7552511212732824E-3</v>
      </c>
      <c r="AJ183" s="22">
        <f t="shared" si="162"/>
        <v>5.9449458196649818E-3</v>
      </c>
      <c r="AK183" s="22">
        <f t="shared" si="162"/>
        <v>2.7592760018757545E-4</v>
      </c>
      <c r="AL183" s="22">
        <f t="shared" si="162"/>
        <v>2.4221963364965404E-3</v>
      </c>
      <c r="AM183" s="22">
        <f t="shared" si="162"/>
        <v>2.5797122584738652E-3</v>
      </c>
      <c r="AN183" s="22">
        <f t="shared" si="162"/>
        <v>5.431625872484025E-3</v>
      </c>
      <c r="AO183" s="22">
        <f t="shared" si="162"/>
        <v>6.7584925264130291E-4</v>
      </c>
      <c r="AP183" s="22">
        <f t="shared" si="162"/>
        <v>7.4837775464784428E-3</v>
      </c>
      <c r="AQ183" s="22">
        <f t="shared" si="162"/>
        <v>-2.568909884304027E-5</v>
      </c>
      <c r="AR183" s="22">
        <f t="shared" si="162"/>
        <v>-1.055053646567039E-2</v>
      </c>
      <c r="AS183" s="22">
        <f t="shared" si="162"/>
        <v>-3.2051480317838443E-3</v>
      </c>
      <c r="AT183" s="22">
        <f t="shared" si="162"/>
        <v>1.2069512641628366E-2</v>
      </c>
      <c r="AU183" s="22">
        <f t="shared" si="162"/>
        <v>1.0658308453289189E-2</v>
      </c>
      <c r="AV183" s="22">
        <f t="shared" si="162"/>
        <v>-2.7434675351616367E-3</v>
      </c>
      <c r="AW183" s="22">
        <f t="shared" si="162"/>
        <v>-9.5323854128372965E-3</v>
      </c>
      <c r="AX183" s="22">
        <f t="shared" si="162"/>
        <v>4.1303523088767058E-3</v>
      </c>
      <c r="AY183" s="22">
        <f t="shared" si="162"/>
        <v>-1.9722855601262967E-3</v>
      </c>
      <c r="AZ183" s="22">
        <f t="shared" si="162"/>
        <v>-1.2984819371594236E-3</v>
      </c>
      <c r="BA183" s="22">
        <f t="shared" si="162"/>
        <v>-1.7733677976972118E-4</v>
      </c>
      <c r="BB183" s="22">
        <f t="shared" si="162"/>
        <v>1.4483845581552135E-3</v>
      </c>
      <c r="BC183" s="22">
        <f t="shared" si="162"/>
        <v>6.4371675404184536E-4</v>
      </c>
      <c r="BD183" s="22">
        <f t="shared" si="162"/>
        <v>1.3466145556343623E-2</v>
      </c>
      <c r="BE183" s="22">
        <f t="shared" si="162"/>
        <v>9.0868947122604293E-3</v>
      </c>
      <c r="BF183" s="22" t="e">
        <f t="shared" si="162"/>
        <v>#DIV/0!</v>
      </c>
      <c r="BG183" s="22">
        <f t="shared" si="162"/>
        <v>1.5855464285026155E-3</v>
      </c>
      <c r="BH183" s="22">
        <f t="shared" si="162"/>
        <v>1.4097187262194222E-3</v>
      </c>
    </row>
    <row r="184" spans="1:60" s="7" customFormat="1" x14ac:dyDescent="0.2">
      <c r="A184" s="140">
        <f t="shared" si="130"/>
        <v>42824</v>
      </c>
      <c r="B184" s="28">
        <f t="shared" ref="B184:AG184" si="163">B83/B82-1</f>
        <v>1.0462210171194863E-2</v>
      </c>
      <c r="C184" s="24">
        <f t="shared" si="163"/>
        <v>1.1429918570509123E-2</v>
      </c>
      <c r="D184" s="26">
        <f t="shared" si="163"/>
        <v>7.7799329115038063E-3</v>
      </c>
      <c r="E184" s="26">
        <f t="shared" si="163"/>
        <v>1.9240164778179247E-2</v>
      </c>
      <c r="F184" s="26">
        <f t="shared" si="163"/>
        <v>1.0652321939234932E-2</v>
      </c>
      <c r="G184" s="26">
        <f t="shared" si="163"/>
        <v>1.1914487022729903E-2</v>
      </c>
      <c r="H184" s="26">
        <f t="shared" si="163"/>
        <v>-9.4797299737117147E-3</v>
      </c>
      <c r="I184" s="27">
        <f t="shared" si="163"/>
        <v>1.0663767911482935E-2</v>
      </c>
      <c r="J184" s="26">
        <f t="shared" si="163"/>
        <v>8.0681261907378232E-3</v>
      </c>
      <c r="K184" s="26">
        <f t="shared" si="163"/>
        <v>1.2495112336715852E-2</v>
      </c>
      <c r="L184" s="26">
        <f t="shared" si="163"/>
        <v>-7.500500883909067E-2</v>
      </c>
      <c r="M184" s="26">
        <f t="shared" si="163"/>
        <v>1.8938514673787488E-2</v>
      </c>
      <c r="N184" s="26">
        <f t="shared" si="163"/>
        <v>8.6623457190908582E-3</v>
      </c>
      <c r="O184" s="26">
        <f t="shared" si="163"/>
        <v>1.0921181960729331E-2</v>
      </c>
      <c r="P184" s="26">
        <f t="shared" si="163"/>
        <v>6.8416867551979177E-3</v>
      </c>
      <c r="Q184" s="26">
        <f t="shared" si="163"/>
        <v>-4.3179464984865801E-2</v>
      </c>
      <c r="R184" s="26">
        <f t="shared" si="163"/>
        <v>8.5275565691118604E-3</v>
      </c>
      <c r="S184" s="26">
        <f t="shared" si="163"/>
        <v>1.7865362473718616E-2</v>
      </c>
      <c r="T184" s="26">
        <f t="shared" si="163"/>
        <v>9.2278375025278692E-3</v>
      </c>
      <c r="U184" s="26">
        <f t="shared" si="163"/>
        <v>7.2669907171496462E-3</v>
      </c>
      <c r="V184" s="26">
        <f t="shared" si="163"/>
        <v>1.216120994593628E-2</v>
      </c>
      <c r="W184" s="26">
        <f t="shared" si="163"/>
        <v>-4.3309678920864236E-3</v>
      </c>
      <c r="X184" s="26">
        <f t="shared" si="163"/>
        <v>9.8182066077237007E-3</v>
      </c>
      <c r="Y184" s="26">
        <f t="shared" si="163"/>
        <v>5.7697786011381424E-3</v>
      </c>
      <c r="Z184" s="26">
        <f t="shared" si="163"/>
        <v>8.8048423461033476E-3</v>
      </c>
      <c r="AA184" s="26">
        <f t="shared" si="163"/>
        <v>1.9706348289745268E-3</v>
      </c>
      <c r="AB184" s="26">
        <f t="shared" si="163"/>
        <v>8.1518069413626382E-3</v>
      </c>
      <c r="AC184" s="26">
        <f t="shared" si="163"/>
        <v>1.680197444055076E-2</v>
      </c>
      <c r="AD184" s="26">
        <f t="shared" si="163"/>
        <v>2.9721757419074457E-3</v>
      </c>
      <c r="AE184" s="26">
        <f t="shared" si="163"/>
        <v>1.9240164778179247E-2</v>
      </c>
      <c r="AF184" s="26">
        <f t="shared" si="163"/>
        <v>1.6570982172093851E-2</v>
      </c>
      <c r="AG184" s="26">
        <f t="shared" si="163"/>
        <v>2.1947538134098998E-2</v>
      </c>
      <c r="AH184" s="26">
        <f t="shared" ref="AH184:BH184" si="164">AH83/AH82-1</f>
        <v>1.8443832292367235E-2</v>
      </c>
      <c r="AI184" s="26">
        <f t="shared" si="164"/>
        <v>1.2816471697080445E-2</v>
      </c>
      <c r="AJ184" s="26">
        <f t="shared" si="164"/>
        <v>1.8538702726079492E-2</v>
      </c>
      <c r="AK184" s="26">
        <f t="shared" si="164"/>
        <v>1.905640671186859E-2</v>
      </c>
      <c r="AL184" s="26">
        <f t="shared" si="164"/>
        <v>5.8435313886686657E-3</v>
      </c>
      <c r="AM184" s="26">
        <f t="shared" si="164"/>
        <v>2.5746426241504139E-3</v>
      </c>
      <c r="AN184" s="26">
        <f t="shared" si="164"/>
        <v>2.6511617929667608E-3</v>
      </c>
      <c r="AO184" s="26">
        <f t="shared" si="164"/>
        <v>2.0662083218778715E-3</v>
      </c>
      <c r="AP184" s="26">
        <f t="shared" si="164"/>
        <v>2.9629056892088723E-3</v>
      </c>
      <c r="AQ184" s="26">
        <f t="shared" si="164"/>
        <v>1.7716816405193958E-2</v>
      </c>
      <c r="AR184" s="26">
        <f t="shared" si="164"/>
        <v>1.7039150105695455E-2</v>
      </c>
      <c r="AS184" s="26">
        <f t="shared" si="164"/>
        <v>1.3079502190727288E-2</v>
      </c>
      <c r="AT184" s="26">
        <f t="shared" si="164"/>
        <v>6.5469525561967501E-3</v>
      </c>
      <c r="AU184" s="26">
        <f t="shared" si="164"/>
        <v>1.8984206600734632E-2</v>
      </c>
      <c r="AV184" s="26">
        <f t="shared" si="164"/>
        <v>2.6097635184299417E-2</v>
      </c>
      <c r="AW184" s="26">
        <f t="shared" si="164"/>
        <v>2.7593300989352532E-2</v>
      </c>
      <c r="AX184" s="26">
        <f t="shared" si="164"/>
        <v>1.5238817232152702E-2</v>
      </c>
      <c r="AY184" s="26">
        <f t="shared" si="164"/>
        <v>4.113523780924E-3</v>
      </c>
      <c r="AZ184" s="26">
        <f t="shared" si="164"/>
        <v>7.8062189690777384E-3</v>
      </c>
      <c r="BA184" s="26">
        <f t="shared" si="164"/>
        <v>2.6000214344304329E-2</v>
      </c>
      <c r="BB184" s="26">
        <f t="shared" si="164"/>
        <v>8.9168153627385838E-3</v>
      </c>
      <c r="BC184" s="26">
        <f t="shared" si="164"/>
        <v>2.3428157098650537E-3</v>
      </c>
      <c r="BD184" s="26">
        <f t="shared" si="164"/>
        <v>2.7924914935812062E-2</v>
      </c>
      <c r="BE184" s="26">
        <f t="shared" si="164"/>
        <v>4.8829564173307194E-3</v>
      </c>
      <c r="BF184" s="26" t="e">
        <f t="shared" si="164"/>
        <v>#DIV/0!</v>
      </c>
      <c r="BG184" s="26">
        <f t="shared" si="164"/>
        <v>4.4282730427349648E-3</v>
      </c>
      <c r="BH184" s="26">
        <f t="shared" si="164"/>
        <v>8.7083672980550197E-3</v>
      </c>
    </row>
    <row r="185" spans="1:60" s="7" customFormat="1" x14ac:dyDescent="0.2">
      <c r="A185" s="138">
        <f t="shared" si="130"/>
        <v>42916</v>
      </c>
      <c r="B185" s="19">
        <f t="shared" ref="B185:AG185" si="165">B84/B83-1</f>
        <v>5.0394821337065299E-3</v>
      </c>
      <c r="C185" s="16">
        <f t="shared" si="165"/>
        <v>5.178685630518709E-3</v>
      </c>
      <c r="D185" s="7">
        <f t="shared" si="165"/>
        <v>8.2526561375948493E-3</v>
      </c>
      <c r="E185" s="7">
        <f t="shared" si="165"/>
        <v>3.085763524835361E-3</v>
      </c>
      <c r="F185" s="7">
        <f t="shared" si="165"/>
        <v>4.5747507666780152E-3</v>
      </c>
      <c r="G185" s="7">
        <f t="shared" si="165"/>
        <v>4.6934889432628246E-3</v>
      </c>
      <c r="H185" s="7">
        <f t="shared" si="165"/>
        <v>6.7472586869599116E-3</v>
      </c>
      <c r="I185" s="20">
        <f t="shared" si="165"/>
        <v>4.9792114069002746E-3</v>
      </c>
      <c r="J185" s="7">
        <f t="shared" si="165"/>
        <v>4.6250190618877252E-3</v>
      </c>
      <c r="K185" s="7">
        <f t="shared" si="165"/>
        <v>4.6019604913902779E-3</v>
      </c>
      <c r="L185" s="7">
        <f t="shared" si="165"/>
        <v>-0.34374609811011714</v>
      </c>
      <c r="M185" s="7">
        <f t="shared" si="165"/>
        <v>-9.2070328078561747E-3</v>
      </c>
      <c r="N185" s="7">
        <f t="shared" si="165"/>
        <v>5.6281475962576266E-3</v>
      </c>
      <c r="O185" s="7">
        <f t="shared" si="165"/>
        <v>5.1257440868273108E-3</v>
      </c>
      <c r="P185" s="7">
        <f t="shared" si="165"/>
        <v>8.8316282497007403E-3</v>
      </c>
      <c r="Q185" s="7">
        <f t="shared" si="165"/>
        <v>1.7139108286436722E-2</v>
      </c>
      <c r="R185" s="7">
        <f t="shared" si="165"/>
        <v>1.0567792761751571E-2</v>
      </c>
      <c r="S185" s="7">
        <f t="shared" si="165"/>
        <v>2.5218916936479818E-2</v>
      </c>
      <c r="T185" s="7">
        <f t="shared" si="165"/>
        <v>8.0156015996544205E-3</v>
      </c>
      <c r="U185" s="7">
        <f t="shared" si="165"/>
        <v>2.3546922638579826E-3</v>
      </c>
      <c r="V185" s="7">
        <f t="shared" si="165"/>
        <v>8.2506642179414058E-4</v>
      </c>
      <c r="W185" s="7">
        <f t="shared" si="165"/>
        <v>8.0871944496685444E-4</v>
      </c>
      <c r="X185" s="7">
        <f t="shared" si="165"/>
        <v>2.0346468661407435E-3</v>
      </c>
      <c r="Y185" s="7">
        <f t="shared" si="165"/>
        <v>1.1739198761085756E-2</v>
      </c>
      <c r="Z185" s="7">
        <f t="shared" si="165"/>
        <v>2.8353309114244052E-3</v>
      </c>
      <c r="AA185" s="7">
        <f t="shared" si="165"/>
        <v>1.9981811989610243E-2</v>
      </c>
      <c r="AB185" s="7">
        <f t="shared" si="165"/>
        <v>5.9889259315808463E-3</v>
      </c>
      <c r="AC185" s="7">
        <f t="shared" si="165"/>
        <v>2.9800929408839716E-2</v>
      </c>
      <c r="AD185" s="7">
        <f t="shared" si="165"/>
        <v>5.1657653422441108E-3</v>
      </c>
      <c r="AE185" s="7">
        <f t="shared" si="165"/>
        <v>3.085763524835361E-3</v>
      </c>
      <c r="AF185" s="7">
        <f t="shared" si="165"/>
        <v>6.9514200974039042E-3</v>
      </c>
      <c r="AG185" s="7">
        <f t="shared" si="165"/>
        <v>6.4086682020021435E-3</v>
      </c>
      <c r="AH185" s="7">
        <f t="shared" ref="AH185:BH185" si="166">AH84/AH83-1</f>
        <v>1.7559860570441899E-3</v>
      </c>
      <c r="AI185" s="7">
        <f t="shared" si="166"/>
        <v>7.3248877436675741E-3</v>
      </c>
      <c r="AJ185" s="7">
        <f t="shared" si="166"/>
        <v>3.9224522306717802E-3</v>
      </c>
      <c r="AK185" s="7">
        <f t="shared" si="166"/>
        <v>4.1511544260846023E-3</v>
      </c>
      <c r="AL185" s="7">
        <f t="shared" si="166"/>
        <v>1.122121153983846E-2</v>
      </c>
      <c r="AM185" s="7">
        <f t="shared" si="166"/>
        <v>1.0164742799321669E-2</v>
      </c>
      <c r="AN185" s="7">
        <f t="shared" si="166"/>
        <v>7.7842513276129566E-3</v>
      </c>
      <c r="AO185" s="7">
        <f t="shared" si="166"/>
        <v>7.4551330766794432E-3</v>
      </c>
      <c r="AP185" s="7">
        <f t="shared" si="166"/>
        <v>8.051160803871138E-3</v>
      </c>
      <c r="AQ185" s="7">
        <f t="shared" si="166"/>
        <v>7.8840760734464332E-3</v>
      </c>
      <c r="AR185" s="7">
        <f t="shared" si="166"/>
        <v>-3.6475194011991174E-3</v>
      </c>
      <c r="AS185" s="7">
        <f t="shared" si="166"/>
        <v>3.1893934177806837E-3</v>
      </c>
      <c r="AT185" s="7">
        <f t="shared" si="166"/>
        <v>3.7379924703662137E-3</v>
      </c>
      <c r="AU185" s="7">
        <f t="shared" si="166"/>
        <v>-9.025375757869547E-4</v>
      </c>
      <c r="AV185" s="7">
        <f t="shared" si="166"/>
        <v>-2.6291501886009927E-3</v>
      </c>
      <c r="AW185" s="7">
        <f t="shared" si="166"/>
        <v>-9.0259587385430606E-3</v>
      </c>
      <c r="AX185" s="7">
        <f t="shared" si="166"/>
        <v>9.9934146592062234E-4</v>
      </c>
      <c r="AY185" s="7">
        <f t="shared" si="166"/>
        <v>6.2698523775135406E-3</v>
      </c>
      <c r="AZ185" s="7">
        <f t="shared" si="166"/>
        <v>3.0920452684310984E-3</v>
      </c>
      <c r="BA185" s="7">
        <f t="shared" si="166"/>
        <v>3.4413026283275361E-3</v>
      </c>
      <c r="BB185" s="7">
        <f t="shared" si="166"/>
        <v>7.1206129719529887E-3</v>
      </c>
      <c r="BC185" s="7">
        <f t="shared" si="166"/>
        <v>4.8840588958669606E-3</v>
      </c>
      <c r="BD185" s="7">
        <f t="shared" si="166"/>
        <v>9.8189886237405322E-3</v>
      </c>
      <c r="BE185" s="7">
        <f t="shared" si="166"/>
        <v>9.7628533371274528E-4</v>
      </c>
      <c r="BF185" s="7" t="e">
        <f t="shared" si="166"/>
        <v>#DIV/0!</v>
      </c>
      <c r="BG185" s="7">
        <f t="shared" si="166"/>
        <v>6.9928647826527079E-3</v>
      </c>
      <c r="BH185" s="7">
        <f t="shared" si="166"/>
        <v>5.0885275184338052E-3</v>
      </c>
    </row>
    <row r="186" spans="1:60" s="7" customFormat="1" x14ac:dyDescent="0.2">
      <c r="A186" s="138">
        <f t="shared" si="130"/>
        <v>43008</v>
      </c>
      <c r="B186" s="19">
        <f t="shared" ref="B186:AG186" si="167">B85/B84-1</f>
        <v>6.1277148790916947E-4</v>
      </c>
      <c r="C186" s="16">
        <f t="shared" si="167"/>
        <v>8.8558531466809143E-4</v>
      </c>
      <c r="D186" s="7">
        <f t="shared" si="167"/>
        <v>7.8463189482103068E-4</v>
      </c>
      <c r="E186" s="7">
        <f t="shared" si="167"/>
        <v>-5.6747486763606414E-3</v>
      </c>
      <c r="F186" s="7">
        <f t="shared" si="167"/>
        <v>1.3696899886059821E-3</v>
      </c>
      <c r="G186" s="7">
        <f t="shared" si="167"/>
        <v>1.7416816571247384E-3</v>
      </c>
      <c r="H186" s="7">
        <f t="shared" si="167"/>
        <v>-2.8472515287453204E-3</v>
      </c>
      <c r="I186" s="20">
        <f t="shared" si="167"/>
        <v>5.6694433436810243E-7</v>
      </c>
      <c r="J186" s="7">
        <f t="shared" si="167"/>
        <v>4.7582664178342782E-3</v>
      </c>
      <c r="K186" s="7">
        <f t="shared" si="167"/>
        <v>1.034897377257149E-3</v>
      </c>
      <c r="L186" s="7">
        <f t="shared" si="167"/>
        <v>-0.18150869719913898</v>
      </c>
      <c r="M186" s="7">
        <f t="shared" si="167"/>
        <v>-5.5043448217650948E-4</v>
      </c>
      <c r="N186" s="7">
        <f t="shared" si="167"/>
        <v>1.8739820007158681E-3</v>
      </c>
      <c r="O186" s="7">
        <f t="shared" si="167"/>
        <v>-2.6747275044128882E-3</v>
      </c>
      <c r="P186" s="7">
        <f t="shared" si="167"/>
        <v>-1.9515360568097551E-3</v>
      </c>
      <c r="Q186" s="7">
        <f t="shared" si="167"/>
        <v>1.7219423773514153E-2</v>
      </c>
      <c r="R186" s="7">
        <f t="shared" si="167"/>
        <v>-3.6077349201424358E-4</v>
      </c>
      <c r="S186" s="7">
        <f t="shared" si="167"/>
        <v>-1.76987666081313E-2</v>
      </c>
      <c r="T186" s="7">
        <f t="shared" si="167"/>
        <v>9.5763593504472055E-4</v>
      </c>
      <c r="U186" s="7">
        <f t="shared" si="167"/>
        <v>4.9417495606953743E-3</v>
      </c>
      <c r="V186" s="7">
        <f t="shared" si="167"/>
        <v>1.9747628150758256E-2</v>
      </c>
      <c r="W186" s="7">
        <f t="shared" si="167"/>
        <v>3.2977813108940879E-3</v>
      </c>
      <c r="X186" s="7">
        <f t="shared" si="167"/>
        <v>-3.9508488912243234E-4</v>
      </c>
      <c r="Y186" s="7">
        <f t="shared" si="167"/>
        <v>4.7908072594065043E-3</v>
      </c>
      <c r="Z186" s="7">
        <f t="shared" si="167"/>
        <v>6.9828771807123324E-4</v>
      </c>
      <c r="AA186" s="7">
        <f t="shared" si="167"/>
        <v>7.9751239955745401E-3</v>
      </c>
      <c r="AB186" s="7">
        <f t="shared" si="167"/>
        <v>3.1642033173133743E-3</v>
      </c>
      <c r="AC186" s="7">
        <f t="shared" si="167"/>
        <v>-1.6591748299583653E-2</v>
      </c>
      <c r="AD186" s="7">
        <f t="shared" si="167"/>
        <v>2.7296364732849465E-3</v>
      </c>
      <c r="AE186" s="7">
        <f t="shared" si="167"/>
        <v>-5.6747486763606414E-3</v>
      </c>
      <c r="AF186" s="7">
        <f t="shared" si="167"/>
        <v>-5.4423076893783673E-3</v>
      </c>
      <c r="AG186" s="7">
        <f t="shared" si="167"/>
        <v>-1.7151629569853166E-2</v>
      </c>
      <c r="AH186" s="7">
        <f t="shared" ref="AH186:BH186" si="168">AH85/AH84-1</f>
        <v>-3.7471160981744633E-3</v>
      </c>
      <c r="AI186" s="7">
        <f t="shared" si="168"/>
        <v>-1.1106279501020833E-3</v>
      </c>
      <c r="AJ186" s="7">
        <f t="shared" si="168"/>
        <v>1.3710202589618525E-3</v>
      </c>
      <c r="AK186" s="7">
        <f t="shared" si="168"/>
        <v>5.554040448003672E-4</v>
      </c>
      <c r="AL186" s="7">
        <f t="shared" si="168"/>
        <v>-2.6598944218445553E-3</v>
      </c>
      <c r="AM186" s="7">
        <f t="shared" si="168"/>
        <v>-4.5058822809085353E-3</v>
      </c>
      <c r="AN186" s="7">
        <f t="shared" si="168"/>
        <v>-6.3759909072991228E-4</v>
      </c>
      <c r="AO186" s="7">
        <f t="shared" si="168"/>
        <v>-3.5189296522669666E-3</v>
      </c>
      <c r="AP186" s="7">
        <f t="shared" si="168"/>
        <v>4.0955309643875282E-4</v>
      </c>
      <c r="AQ186" s="7">
        <f t="shared" si="168"/>
        <v>3.7379459147233174E-3</v>
      </c>
      <c r="AR186" s="7">
        <f t="shared" si="168"/>
        <v>1.7051534661930434E-2</v>
      </c>
      <c r="AS186" s="7">
        <f t="shared" si="168"/>
        <v>-2.4404658731658202E-6</v>
      </c>
      <c r="AT186" s="7">
        <f t="shared" si="168"/>
        <v>7.3567690894948967E-4</v>
      </c>
      <c r="AU186" s="7">
        <f t="shared" si="168"/>
        <v>6.561431257528838E-3</v>
      </c>
      <c r="AV186" s="7">
        <f t="shared" si="168"/>
        <v>3.6403102168800494E-3</v>
      </c>
      <c r="AW186" s="7">
        <f t="shared" si="168"/>
        <v>-2.5449892970685895E-3</v>
      </c>
      <c r="AX186" s="7">
        <f t="shared" si="168"/>
        <v>6.3959281079994934E-3</v>
      </c>
      <c r="AY186" s="7">
        <f t="shared" si="168"/>
        <v>1.0126699955352869E-3</v>
      </c>
      <c r="AZ186" s="7">
        <f t="shared" si="168"/>
        <v>-6.2961781356196678E-4</v>
      </c>
      <c r="BA186" s="7">
        <f t="shared" si="168"/>
        <v>1.160955820687315E-2</v>
      </c>
      <c r="BB186" s="7">
        <f t="shared" si="168"/>
        <v>3.1150341511989588E-3</v>
      </c>
      <c r="BC186" s="7">
        <f t="shared" si="168"/>
        <v>4.896148240251641E-3</v>
      </c>
      <c r="BD186" s="7">
        <f t="shared" si="168"/>
        <v>2.6006812087519648E-2</v>
      </c>
      <c r="BE186" s="7">
        <f t="shared" si="168"/>
        <v>7.4190140346077627E-3</v>
      </c>
      <c r="BF186" s="7" t="e">
        <f t="shared" si="168"/>
        <v>#DIV/0!</v>
      </c>
      <c r="BG186" s="7">
        <f t="shared" si="168"/>
        <v>5.917666551430445E-3</v>
      </c>
      <c r="BH186" s="7">
        <f t="shared" si="168"/>
        <v>7.0598330876845417E-3</v>
      </c>
    </row>
    <row r="187" spans="1:60" s="7" customFormat="1" ht="12" thickBot="1" x14ac:dyDescent="0.25">
      <c r="A187" s="139">
        <f t="shared" si="130"/>
        <v>43099</v>
      </c>
      <c r="B187" s="17">
        <f t="shared" ref="B187:AG187" si="169">B86/B85-1</f>
        <v>5.0690051693103033E-3</v>
      </c>
      <c r="C187" s="14">
        <f t="shared" si="169"/>
        <v>5.9253743159370931E-3</v>
      </c>
      <c r="D187" s="22">
        <f t="shared" si="169"/>
        <v>1.6220507038113841E-3</v>
      </c>
      <c r="E187" s="22">
        <f t="shared" si="169"/>
        <v>1.7985729902743053E-2</v>
      </c>
      <c r="F187" s="22">
        <f t="shared" si="169"/>
        <v>4.9931285721784846E-3</v>
      </c>
      <c r="G187" s="22">
        <f t="shared" si="169"/>
        <v>6.0783689863390666E-3</v>
      </c>
      <c r="H187" s="22">
        <f t="shared" si="169"/>
        <v>-7.2195160848548268E-3</v>
      </c>
      <c r="I187" s="23">
        <f t="shared" si="169"/>
        <v>4.921963413972108E-3</v>
      </c>
      <c r="J187" s="22">
        <f t="shared" si="169"/>
        <v>4.8042490193977994E-3</v>
      </c>
      <c r="K187" s="22">
        <f t="shared" si="169"/>
        <v>6.1791576114378355E-3</v>
      </c>
      <c r="L187" s="22">
        <f t="shared" si="169"/>
        <v>0.26880744752516916</v>
      </c>
      <c r="M187" s="22">
        <f t="shared" si="169"/>
        <v>1.8744769617862866E-2</v>
      </c>
      <c r="N187" s="22">
        <f t="shared" si="169"/>
        <v>7.0704973130835125E-3</v>
      </c>
      <c r="O187" s="22">
        <f t="shared" si="169"/>
        <v>1.1263468020968448E-2</v>
      </c>
      <c r="P187" s="22">
        <f t="shared" si="169"/>
        <v>2.0711753673599009E-3</v>
      </c>
      <c r="Q187" s="22">
        <f t="shared" si="169"/>
        <v>2.19297154351763E-2</v>
      </c>
      <c r="R187" s="22">
        <f t="shared" si="169"/>
        <v>-5.6809919978199064E-3</v>
      </c>
      <c r="S187" s="22">
        <f t="shared" si="169"/>
        <v>-9.9142363243220899E-4</v>
      </c>
      <c r="T187" s="22">
        <f t="shared" si="169"/>
        <v>4.1070048932623227E-3</v>
      </c>
      <c r="U187" s="22">
        <f t="shared" si="169"/>
        <v>1.2705708121598658E-3</v>
      </c>
      <c r="V187" s="22">
        <f t="shared" si="169"/>
        <v>-1.5128632040213752E-2</v>
      </c>
      <c r="W187" s="22">
        <f t="shared" si="169"/>
        <v>5.6041249962659467E-3</v>
      </c>
      <c r="X187" s="22">
        <f t="shared" si="169"/>
        <v>5.3067272556739375E-3</v>
      </c>
      <c r="Y187" s="22">
        <f t="shared" si="169"/>
        <v>-3.0625774747514711E-3</v>
      </c>
      <c r="Z187" s="22">
        <f t="shared" si="169"/>
        <v>4.4320482954738338E-3</v>
      </c>
      <c r="AA187" s="22">
        <f t="shared" si="169"/>
        <v>-1.1455354766256143E-2</v>
      </c>
      <c r="AB187" s="22">
        <f t="shared" si="169"/>
        <v>8.1802240727240072E-3</v>
      </c>
      <c r="AC187" s="22">
        <f t="shared" si="169"/>
        <v>-2.9794849268987011E-3</v>
      </c>
      <c r="AD187" s="22">
        <f t="shared" si="169"/>
        <v>1.8555892040057476E-3</v>
      </c>
      <c r="AE187" s="22">
        <f t="shared" si="169"/>
        <v>1.7985729902743053E-2</v>
      </c>
      <c r="AF187" s="22">
        <f t="shared" si="169"/>
        <v>1.1485616557375788E-2</v>
      </c>
      <c r="AG187" s="22">
        <f t="shared" si="169"/>
        <v>1.670795053431573E-2</v>
      </c>
      <c r="AH187" s="22">
        <f t="shared" ref="AH187:BH187" si="170">AH86/AH85-1</f>
        <v>1.963275656277963E-2</v>
      </c>
      <c r="AI187" s="22">
        <f t="shared" si="170"/>
        <v>-2.0397539449222846E-3</v>
      </c>
      <c r="AJ187" s="22">
        <f t="shared" si="170"/>
        <v>6.2131474737925352E-4</v>
      </c>
      <c r="AK187" s="22">
        <f t="shared" si="170"/>
        <v>-7.8540017890729175E-3</v>
      </c>
      <c r="AL187" s="22">
        <f t="shared" si="170"/>
        <v>2.0658603872441006E-3</v>
      </c>
      <c r="AM187" s="22">
        <f t="shared" si="170"/>
        <v>4.928986542734215E-3</v>
      </c>
      <c r="AN187" s="22">
        <f t="shared" si="170"/>
        <v>1.2319673204274295E-2</v>
      </c>
      <c r="AO187" s="22">
        <f t="shared" si="170"/>
        <v>1.5302647251613122E-2</v>
      </c>
      <c r="AP187" s="22">
        <f t="shared" si="170"/>
        <v>1.2096747892798021E-2</v>
      </c>
      <c r="AQ187" s="22">
        <f t="shared" si="170"/>
        <v>1.1144713690170116E-2</v>
      </c>
      <c r="AR187" s="22">
        <f t="shared" si="170"/>
        <v>6.3715765647388567E-2</v>
      </c>
      <c r="AS187" s="22">
        <f t="shared" si="170"/>
        <v>2.1581447340937032E-3</v>
      </c>
      <c r="AT187" s="22">
        <f t="shared" si="170"/>
        <v>1.1851206389611457E-2</v>
      </c>
      <c r="AU187" s="22">
        <f t="shared" si="170"/>
        <v>6.2691275622559495E-3</v>
      </c>
      <c r="AV187" s="22">
        <f t="shared" si="170"/>
        <v>-3.3549486623712932E-3</v>
      </c>
      <c r="AW187" s="22">
        <f t="shared" si="170"/>
        <v>9.4748738509611297E-3</v>
      </c>
      <c r="AX187" s="22">
        <f t="shared" si="170"/>
        <v>1.8595667065822941E-2</v>
      </c>
      <c r="AY187" s="22">
        <f t="shared" si="170"/>
        <v>4.8520007329657666E-3</v>
      </c>
      <c r="AZ187" s="22">
        <f t="shared" si="170"/>
        <v>-4.6251528189285018E-3</v>
      </c>
      <c r="BA187" s="22">
        <f t="shared" si="170"/>
        <v>8.0499657314032635E-3</v>
      </c>
      <c r="BB187" s="22">
        <f t="shared" si="170"/>
        <v>4.673212715513797E-3</v>
      </c>
      <c r="BC187" s="22">
        <f t="shared" si="170"/>
        <v>7.2606758672075777E-3</v>
      </c>
      <c r="BD187" s="22">
        <f t="shared" si="170"/>
        <v>1.0863375873850556E-2</v>
      </c>
      <c r="BE187" s="22">
        <f t="shared" si="170"/>
        <v>1.2634697593736366E-2</v>
      </c>
      <c r="BF187" s="22" t="e">
        <f t="shared" si="170"/>
        <v>#DIV/0!</v>
      </c>
      <c r="BG187" s="22">
        <f t="shared" si="170"/>
        <v>1.1578215824506133E-2</v>
      </c>
      <c r="BH187" s="22">
        <f t="shared" si="170"/>
        <v>1.1060614931454493E-2</v>
      </c>
    </row>
    <row r="188" spans="1:60" s="7" customFormat="1" x14ac:dyDescent="0.2">
      <c r="A188" s="140">
        <f t="shared" si="130"/>
        <v>43189</v>
      </c>
      <c r="B188" s="28">
        <f t="shared" ref="B188:AG188" si="171">B87/B86-1</f>
        <v>7.1225877958092099E-3</v>
      </c>
      <c r="C188" s="24">
        <f t="shared" si="171"/>
        <v>8.0587799620746026E-3</v>
      </c>
      <c r="D188" s="26">
        <f t="shared" si="171"/>
        <v>9.6247646766824957E-3</v>
      </c>
      <c r="E188" s="26">
        <f t="shared" si="171"/>
        <v>-5.124718196875877E-3</v>
      </c>
      <c r="F188" s="26">
        <f t="shared" si="171"/>
        <v>7.7179057533958151E-3</v>
      </c>
      <c r="G188" s="26">
        <f t="shared" si="171"/>
        <v>9.0044390617856074E-3</v>
      </c>
      <c r="H188" s="26">
        <f t="shared" si="171"/>
        <v>-1.4447371497979589E-2</v>
      </c>
      <c r="I188" s="27">
        <f t="shared" si="171"/>
        <v>7.369590786598712E-3</v>
      </c>
      <c r="J188" s="26">
        <f t="shared" si="171"/>
        <v>3.6962450793518453E-3</v>
      </c>
      <c r="K188" s="26">
        <f t="shared" si="171"/>
        <v>9.6899821390830088E-3</v>
      </c>
      <c r="L188" s="26">
        <f t="shared" si="171"/>
        <v>0.28452955648779032</v>
      </c>
      <c r="M188" s="26">
        <f t="shared" si="171"/>
        <v>1.5616952622407254E-2</v>
      </c>
      <c r="N188" s="26">
        <f t="shared" si="171"/>
        <v>4.1370172026835572E-3</v>
      </c>
      <c r="O188" s="26">
        <f t="shared" si="171"/>
        <v>8.5875066712659542E-3</v>
      </c>
      <c r="P188" s="26">
        <f t="shared" si="171"/>
        <v>5.7207385080924045E-3</v>
      </c>
      <c r="Q188" s="26">
        <f t="shared" si="171"/>
        <v>-5.6824645703932308E-3</v>
      </c>
      <c r="R188" s="26">
        <f t="shared" si="171"/>
        <v>5.2565270937403596E-3</v>
      </c>
      <c r="S188" s="26">
        <f t="shared" si="171"/>
        <v>-1.7281965979602854E-2</v>
      </c>
      <c r="T188" s="26">
        <f t="shared" si="171"/>
        <v>7.9207515791044347E-3</v>
      </c>
      <c r="U188" s="26">
        <f t="shared" si="171"/>
        <v>8.2382634438540325E-3</v>
      </c>
      <c r="V188" s="26">
        <f t="shared" si="171"/>
        <v>1.9957272004802684E-2</v>
      </c>
      <c r="W188" s="26">
        <f t="shared" si="171"/>
        <v>1.4629895598881948E-2</v>
      </c>
      <c r="X188" s="26">
        <f t="shared" si="171"/>
        <v>9.4924083459952957E-3</v>
      </c>
      <c r="Y188" s="26">
        <f t="shared" si="171"/>
        <v>1.8940967703015232E-2</v>
      </c>
      <c r="Z188" s="26">
        <f t="shared" si="171"/>
        <v>1.4188836194436005E-2</v>
      </c>
      <c r="AA188" s="26">
        <f t="shared" si="171"/>
        <v>2.2549928853344614E-2</v>
      </c>
      <c r="AB188" s="26">
        <f t="shared" si="171"/>
        <v>2.7005500931105431E-3</v>
      </c>
      <c r="AC188" s="26">
        <f t="shared" si="171"/>
        <v>3.0034426916354828E-2</v>
      </c>
      <c r="AD188" s="26">
        <f t="shared" si="171"/>
        <v>3.1019497827415865E-3</v>
      </c>
      <c r="AE188" s="26">
        <f t="shared" si="171"/>
        <v>-5.124718196875877E-3</v>
      </c>
      <c r="AF188" s="26">
        <f t="shared" si="171"/>
        <v>8.0381822974517902E-3</v>
      </c>
      <c r="AG188" s="26">
        <f t="shared" si="171"/>
        <v>-8.5819495432830628E-3</v>
      </c>
      <c r="AH188" s="26">
        <f t="shared" ref="AH188:BH188" si="172">AH87/AH86-1</f>
        <v>-7.0420241775088765E-3</v>
      </c>
      <c r="AI188" s="26">
        <f t="shared" si="172"/>
        <v>1.7066425980720501E-2</v>
      </c>
      <c r="AJ188" s="26">
        <f t="shared" si="172"/>
        <v>1.7134261235478787E-2</v>
      </c>
      <c r="AK188" s="26">
        <f t="shared" si="172"/>
        <v>2.3534940078609345E-2</v>
      </c>
      <c r="AL188" s="26">
        <f t="shared" si="172"/>
        <v>1.0844567039528075E-2</v>
      </c>
      <c r="AM188" s="26">
        <f t="shared" si="172"/>
        <v>1.2048412493784078E-2</v>
      </c>
      <c r="AN188" s="26">
        <f t="shared" si="172"/>
        <v>3.9368493798788151E-3</v>
      </c>
      <c r="AO188" s="26">
        <f t="shared" si="172"/>
        <v>1.73740647090459E-3</v>
      </c>
      <c r="AP188" s="26">
        <f t="shared" si="172"/>
        <v>4.6511003605240742E-3</v>
      </c>
      <c r="AQ188" s="26">
        <f t="shared" si="172"/>
        <v>1.766542839914953E-2</v>
      </c>
      <c r="AR188" s="26">
        <f t="shared" si="172"/>
        <v>-2.722142058071908E-2</v>
      </c>
      <c r="AS188" s="26">
        <f t="shared" si="172"/>
        <v>8.8885071353754785E-3</v>
      </c>
      <c r="AT188" s="26">
        <f t="shared" si="172"/>
        <v>-1.2187508265434355E-3</v>
      </c>
      <c r="AU188" s="26">
        <f t="shared" si="172"/>
        <v>5.805187966273051E-3</v>
      </c>
      <c r="AV188" s="26">
        <f t="shared" si="172"/>
        <v>1.6003018275056347E-2</v>
      </c>
      <c r="AW188" s="26">
        <f t="shared" si="172"/>
        <v>9.2988796564101861E-3</v>
      </c>
      <c r="AX188" s="26">
        <f t="shared" si="172"/>
        <v>1.7703294105016809E-2</v>
      </c>
      <c r="AY188" s="26">
        <f t="shared" si="172"/>
        <v>-3.7690386394654274E-3</v>
      </c>
      <c r="AZ188" s="26">
        <f t="shared" si="172"/>
        <v>1.2970904282298967E-3</v>
      </c>
      <c r="BA188" s="26">
        <f t="shared" si="172"/>
        <v>6.2954638792764861E-3</v>
      </c>
      <c r="BB188" s="26">
        <f t="shared" si="172"/>
        <v>7.3535363502170714E-3</v>
      </c>
      <c r="BC188" s="26">
        <f t="shared" si="172"/>
        <v>1.671681476656639E-3</v>
      </c>
      <c r="BD188" s="26">
        <f t="shared" si="172"/>
        <v>1.0323617226410509E-2</v>
      </c>
      <c r="BE188" s="26">
        <f t="shared" si="172"/>
        <v>-8.9826969375650378E-4</v>
      </c>
      <c r="BF188" s="26" t="e">
        <f t="shared" si="172"/>
        <v>#DIV/0!</v>
      </c>
      <c r="BG188" s="26">
        <f t="shared" si="172"/>
        <v>3.3693411739101897E-3</v>
      </c>
      <c r="BH188" s="26">
        <f t="shared" si="172"/>
        <v>4.0844801388948415E-3</v>
      </c>
    </row>
    <row r="189" spans="1:60" s="7" customFormat="1" x14ac:dyDescent="0.2">
      <c r="A189" s="138">
        <f t="shared" si="130"/>
        <v>43281</v>
      </c>
      <c r="B189" s="19">
        <f t="shared" ref="B189:AG189" si="173">B88/B87-1</f>
        <v>6.9739108062176758E-3</v>
      </c>
      <c r="C189" s="16">
        <f t="shared" si="173"/>
        <v>7.0757059287835933E-3</v>
      </c>
      <c r="D189" s="7">
        <f t="shared" si="173"/>
        <v>3.8218245745065271E-3</v>
      </c>
      <c r="E189" s="7">
        <f t="shared" si="173"/>
        <v>8.3591678530743341E-3</v>
      </c>
      <c r="F189" s="7">
        <f t="shared" si="173"/>
        <v>7.8607872202161033E-3</v>
      </c>
      <c r="G189" s="7">
        <f t="shared" si="173"/>
        <v>8.0348836696837456E-3</v>
      </c>
      <c r="H189" s="7">
        <f t="shared" si="173"/>
        <v>5.4740253723171151E-3</v>
      </c>
      <c r="I189" s="20">
        <f t="shared" si="173"/>
        <v>7.0341559970445999E-3</v>
      </c>
      <c r="J189" s="7">
        <f t="shared" si="173"/>
        <v>5.2799314909279804E-3</v>
      </c>
      <c r="K189" s="7">
        <f t="shared" si="173"/>
        <v>8.3008421448387271E-3</v>
      </c>
      <c r="L189" s="7">
        <f t="shared" si="173"/>
        <v>-4.6151465819419202E-2</v>
      </c>
      <c r="M189" s="7">
        <f t="shared" si="173"/>
        <v>1.4913886923405562E-2</v>
      </c>
      <c r="N189" s="7">
        <f t="shared" si="173"/>
        <v>6.4661325261849978E-3</v>
      </c>
      <c r="O189" s="7">
        <f t="shared" si="173"/>
        <v>-9.6821207021813294E-6</v>
      </c>
      <c r="P189" s="7">
        <f t="shared" si="173"/>
        <v>4.9884593122211385E-3</v>
      </c>
      <c r="Q189" s="7">
        <f t="shared" si="173"/>
        <v>6.2520965920167537E-3</v>
      </c>
      <c r="R189" s="7">
        <f t="shared" si="173"/>
        <v>1.3438741417362676E-2</v>
      </c>
      <c r="S189" s="7">
        <f t="shared" si="173"/>
        <v>2.3240311053492224E-2</v>
      </c>
      <c r="T189" s="7">
        <f t="shared" si="173"/>
        <v>1.2905214931917541E-3</v>
      </c>
      <c r="U189" s="7">
        <f t="shared" si="173"/>
        <v>4.5505216415508976E-4</v>
      </c>
      <c r="V189" s="7">
        <f t="shared" si="173"/>
        <v>1.1169081052639696E-2</v>
      </c>
      <c r="W189" s="7">
        <f t="shared" si="173"/>
        <v>-2.8681377279854425E-3</v>
      </c>
      <c r="X189" s="7">
        <f t="shared" si="173"/>
        <v>3.5686382777142533E-3</v>
      </c>
      <c r="Y189" s="7">
        <f t="shared" si="173"/>
        <v>-5.7111215968934648E-3</v>
      </c>
      <c r="Z189" s="7">
        <f t="shared" si="173"/>
        <v>1.5200063835654198E-3</v>
      </c>
      <c r="AA189" s="7">
        <f t="shared" si="173"/>
        <v>-1.3276298866906178E-2</v>
      </c>
      <c r="AB189" s="7">
        <f t="shared" si="173"/>
        <v>1.4092086982636864E-2</v>
      </c>
      <c r="AC189" s="7">
        <f t="shared" si="173"/>
        <v>-8.6445560651084996E-3</v>
      </c>
      <c r="AD189" s="7">
        <f t="shared" si="173"/>
        <v>1.3745206516121655E-2</v>
      </c>
      <c r="AE189" s="7">
        <f t="shared" si="173"/>
        <v>8.3591678530743341E-3</v>
      </c>
      <c r="AF189" s="7">
        <f t="shared" si="173"/>
        <v>1.3198739549679539E-2</v>
      </c>
      <c r="AG189" s="7">
        <f t="shared" si="173"/>
        <v>2.6588169669791384E-2</v>
      </c>
      <c r="AH189" s="7">
        <f t="shared" ref="AH189:BH189" si="174">AH88/AH87-1</f>
        <v>4.1268661680238239E-3</v>
      </c>
      <c r="AI189" s="7">
        <f t="shared" si="174"/>
        <v>1.306923833083995E-2</v>
      </c>
      <c r="AJ189" s="7">
        <f t="shared" si="174"/>
        <v>1.4329935686976603E-2</v>
      </c>
      <c r="AK189" s="7">
        <f t="shared" si="174"/>
        <v>1.2445995458946424E-2</v>
      </c>
      <c r="AL189" s="7">
        <f t="shared" si="174"/>
        <v>1.3030616807599094E-2</v>
      </c>
      <c r="AM189" s="7">
        <f t="shared" si="174"/>
        <v>1.7251841901240184E-3</v>
      </c>
      <c r="AN189" s="7">
        <f t="shared" si="174"/>
        <v>5.6230758792898961E-3</v>
      </c>
      <c r="AO189" s="7">
        <f t="shared" si="174"/>
        <v>8.9772538124153201E-3</v>
      </c>
      <c r="AP189" s="7">
        <f t="shared" si="174"/>
        <v>4.5874959521488012E-3</v>
      </c>
      <c r="AQ189" s="7">
        <f t="shared" si="174"/>
        <v>4.8654242256840341E-3</v>
      </c>
      <c r="AR189" s="7">
        <f t="shared" si="174"/>
        <v>2.7015322973438227E-3</v>
      </c>
      <c r="AS189" s="7">
        <f t="shared" si="174"/>
        <v>5.7959527626076923E-3</v>
      </c>
      <c r="AT189" s="7">
        <f t="shared" si="174"/>
        <v>1.2552347435429656E-2</v>
      </c>
      <c r="AU189" s="7">
        <f t="shared" si="174"/>
        <v>4.5455765308379803E-3</v>
      </c>
      <c r="AV189" s="7">
        <f t="shared" si="174"/>
        <v>1.0088969690477789E-2</v>
      </c>
      <c r="AW189" s="7">
        <f t="shared" si="174"/>
        <v>2.8111136204489462E-4</v>
      </c>
      <c r="AX189" s="7">
        <f t="shared" si="174"/>
        <v>-5.3874961985932446E-3</v>
      </c>
      <c r="AY189" s="7">
        <f t="shared" si="174"/>
        <v>5.5040411491189545E-3</v>
      </c>
      <c r="AZ189" s="7">
        <f t="shared" si="174"/>
        <v>1.1402946839372818E-2</v>
      </c>
      <c r="BA189" s="7">
        <f t="shared" si="174"/>
        <v>3.3146919359015037E-3</v>
      </c>
      <c r="BB189" s="7">
        <f t="shared" si="174"/>
        <v>5.0210745689873715E-3</v>
      </c>
      <c r="BC189" s="7">
        <f t="shared" si="174"/>
        <v>5.8544906233628513E-3</v>
      </c>
      <c r="BD189" s="7">
        <f t="shared" si="174"/>
        <v>1.7295503024623793E-2</v>
      </c>
      <c r="BE189" s="7">
        <f t="shared" si="174"/>
        <v>4.1867831987580928E-3</v>
      </c>
      <c r="BF189" s="7" t="e">
        <f t="shared" si="174"/>
        <v>#DIV/0!</v>
      </c>
      <c r="BG189" s="7">
        <f t="shared" si="174"/>
        <v>4.1861176650208609E-3</v>
      </c>
      <c r="BH189" s="7">
        <f t="shared" si="174"/>
        <v>3.51044388283972E-3</v>
      </c>
    </row>
    <row r="190" spans="1:60" s="7" customFormat="1" x14ac:dyDescent="0.2">
      <c r="A190" s="138">
        <f t="shared" si="130"/>
        <v>43373</v>
      </c>
      <c r="B190" s="19">
        <f t="shared" ref="B190:AG190" si="175">B89/B88-1</f>
        <v>-5.0878740155213542E-4</v>
      </c>
      <c r="C190" s="16">
        <f t="shared" si="175"/>
        <v>-1.1937623517332963E-3</v>
      </c>
      <c r="D190" s="7">
        <f t="shared" si="175"/>
        <v>2.0372700235871122E-3</v>
      </c>
      <c r="E190" s="7">
        <f t="shared" si="175"/>
        <v>1.2871418679252233E-3</v>
      </c>
      <c r="F190" s="7">
        <f t="shared" si="175"/>
        <v>-1.2657633441700566E-3</v>
      </c>
      <c r="G190" s="7">
        <f t="shared" si="175"/>
        <v>-2.2027116090188592E-3</v>
      </c>
      <c r="H190" s="7">
        <f t="shared" si="175"/>
        <v>1.2310589397853011E-2</v>
      </c>
      <c r="I190" s="20">
        <f t="shared" si="175"/>
        <v>-1.1443685782909219E-3</v>
      </c>
      <c r="J190" s="7">
        <f t="shared" si="175"/>
        <v>4.2896072145086617E-3</v>
      </c>
      <c r="K190" s="7">
        <f t="shared" si="175"/>
        <v>-3.4850073897988443E-3</v>
      </c>
      <c r="L190" s="7">
        <f t="shared" si="175"/>
        <v>8.3345229061063231E-2</v>
      </c>
      <c r="M190" s="7">
        <f t="shared" si="175"/>
        <v>-1.1366015832109388E-2</v>
      </c>
      <c r="N190" s="7">
        <f t="shared" si="175"/>
        <v>-1.6674503701863408E-3</v>
      </c>
      <c r="O190" s="7">
        <f t="shared" si="175"/>
        <v>1.5712414565756117E-3</v>
      </c>
      <c r="P190" s="7">
        <f t="shared" si="175"/>
        <v>-8.6565797641091624E-4</v>
      </c>
      <c r="Q190" s="7">
        <f t="shared" si="175"/>
        <v>-6.1026848834474512E-3</v>
      </c>
      <c r="R190" s="7">
        <f t="shared" si="175"/>
        <v>1.358239508175707E-5</v>
      </c>
      <c r="S190" s="7">
        <f t="shared" si="175"/>
        <v>2.5985700015189739E-3</v>
      </c>
      <c r="T190" s="7">
        <f t="shared" si="175"/>
        <v>1.2202073735594343E-3</v>
      </c>
      <c r="U190" s="7">
        <f t="shared" si="175"/>
        <v>9.0311311458513011E-4</v>
      </c>
      <c r="V190" s="7">
        <f t="shared" si="175"/>
        <v>-4.5922150583395105E-3</v>
      </c>
      <c r="W190" s="7">
        <f t="shared" si="175"/>
        <v>1.2771184077982944E-2</v>
      </c>
      <c r="X190" s="7">
        <f t="shared" si="175"/>
        <v>1.912816579241694E-3</v>
      </c>
      <c r="Y190" s="7">
        <f t="shared" si="175"/>
        <v>1.3120037346481928E-2</v>
      </c>
      <c r="Z190" s="7">
        <f t="shared" si="175"/>
        <v>1.3200729512286014E-3</v>
      </c>
      <c r="AA190" s="7">
        <f t="shared" si="175"/>
        <v>2.4125798408460408E-2</v>
      </c>
      <c r="AB190" s="7">
        <f t="shared" si="175"/>
        <v>-8.928040862886677E-4</v>
      </c>
      <c r="AC190" s="7">
        <f t="shared" si="175"/>
        <v>3.0286615252703708E-3</v>
      </c>
      <c r="AD190" s="7">
        <f t="shared" si="175"/>
        <v>-2.4722972018843548E-3</v>
      </c>
      <c r="AE190" s="7">
        <f t="shared" si="175"/>
        <v>1.2871418679252233E-3</v>
      </c>
      <c r="AF190" s="7">
        <f t="shared" si="175"/>
        <v>-8.6104949116042606E-3</v>
      </c>
      <c r="AG190" s="7">
        <f t="shared" si="175"/>
        <v>-2.0264520559625243E-3</v>
      </c>
      <c r="AH190" s="7">
        <f t="shared" ref="AH190:BH190" si="176">AH89/AH88-1</f>
        <v>3.355616307051168E-3</v>
      </c>
      <c r="AI190" s="7">
        <f t="shared" si="176"/>
        <v>-1.4709656046184794E-2</v>
      </c>
      <c r="AJ190" s="7">
        <f t="shared" si="176"/>
        <v>-1.7180581790199323E-2</v>
      </c>
      <c r="AK190" s="7">
        <f t="shared" si="176"/>
        <v>-1.464944678999891E-2</v>
      </c>
      <c r="AL190" s="7">
        <f t="shared" si="176"/>
        <v>-1.3731669590601014E-2</v>
      </c>
      <c r="AM190" s="7">
        <f t="shared" si="176"/>
        <v>-2.2685486997455762E-3</v>
      </c>
      <c r="AN190" s="7">
        <f t="shared" si="176"/>
        <v>2.2632236970407948E-3</v>
      </c>
      <c r="AO190" s="7">
        <f t="shared" si="176"/>
        <v>1.1500626535685399E-3</v>
      </c>
      <c r="AP190" s="7">
        <f t="shared" si="176"/>
        <v>2.7162686203798803E-3</v>
      </c>
      <c r="AQ190" s="7">
        <f t="shared" si="176"/>
        <v>3.9168186654172654E-3</v>
      </c>
      <c r="AR190" s="7">
        <f t="shared" si="176"/>
        <v>-1.7885714332271263E-2</v>
      </c>
      <c r="AS190" s="7">
        <f t="shared" si="176"/>
        <v>6.6861843794163711E-3</v>
      </c>
      <c r="AT190" s="7">
        <f t="shared" si="176"/>
        <v>-7.5449676284995437E-3</v>
      </c>
      <c r="AU190" s="7">
        <f t="shared" si="176"/>
        <v>7.5244267652965213E-3</v>
      </c>
      <c r="AV190" s="7">
        <f t="shared" si="176"/>
        <v>-5.8159007138369745E-4</v>
      </c>
      <c r="AW190" s="7">
        <f t="shared" si="176"/>
        <v>1.9862462800099845E-3</v>
      </c>
      <c r="AX190" s="7">
        <f t="shared" si="176"/>
        <v>1.0963710332520638E-2</v>
      </c>
      <c r="AY190" s="7">
        <f t="shared" si="176"/>
        <v>9.2587927122689262E-3</v>
      </c>
      <c r="AZ190" s="7">
        <f t="shared" si="176"/>
        <v>-4.0309219199438084E-3</v>
      </c>
      <c r="BA190" s="7">
        <f t="shared" si="176"/>
        <v>1.0901804515482727E-2</v>
      </c>
      <c r="BB190" s="7">
        <f t="shared" si="176"/>
        <v>5.4049546439873808E-3</v>
      </c>
      <c r="BC190" s="7">
        <f t="shared" si="176"/>
        <v>4.0955555473232153E-3</v>
      </c>
      <c r="BD190" s="7">
        <f t="shared" si="176"/>
        <v>-1.6970693553168159E-2</v>
      </c>
      <c r="BE190" s="7">
        <f t="shared" si="176"/>
        <v>4.5210118272991373E-3</v>
      </c>
      <c r="BF190" s="7" t="e">
        <f t="shared" si="176"/>
        <v>#DIV/0!</v>
      </c>
      <c r="BG190" s="7">
        <f t="shared" si="176"/>
        <v>5.2835128034214307E-3</v>
      </c>
      <c r="BH190" s="7">
        <f t="shared" si="176"/>
        <v>6.003863428542644E-3</v>
      </c>
    </row>
    <row r="191" spans="1:60" s="7" customFormat="1" ht="12" thickBot="1" x14ac:dyDescent="0.25">
      <c r="A191" s="139">
        <f t="shared" si="130"/>
        <v>43464</v>
      </c>
      <c r="B191" s="17">
        <f t="shared" ref="B191:AG191" si="177">B90/B89-1</f>
        <v>7.273801996154905E-3</v>
      </c>
      <c r="C191" s="14">
        <f t="shared" si="177"/>
        <v>7.3467348783013975E-3</v>
      </c>
      <c r="D191" s="22">
        <f t="shared" si="177"/>
        <v>4.49650804200874E-3</v>
      </c>
      <c r="E191" s="22">
        <f t="shared" si="177"/>
        <v>5.5523643887163132E-3</v>
      </c>
      <c r="F191" s="22">
        <f t="shared" si="177"/>
        <v>8.2668488793753436E-3</v>
      </c>
      <c r="G191" s="22">
        <f t="shared" si="177"/>
        <v>8.4175781931015159E-3</v>
      </c>
      <c r="H191" s="22">
        <f t="shared" si="177"/>
        <v>5.1476479301331146E-3</v>
      </c>
      <c r="I191" s="23">
        <f t="shared" si="177"/>
        <v>7.7164346240949921E-3</v>
      </c>
      <c r="J191" s="22">
        <f t="shared" si="177"/>
        <v>3.1838632658238719E-3</v>
      </c>
      <c r="K191" s="22">
        <f t="shared" si="177"/>
        <v>9.2557875658305644E-3</v>
      </c>
      <c r="L191" s="22">
        <f t="shared" si="177"/>
        <v>-0.12599446109488377</v>
      </c>
      <c r="M191" s="22">
        <f t="shared" si="177"/>
        <v>-1.462685882192416E-2</v>
      </c>
      <c r="N191" s="22">
        <f t="shared" si="177"/>
        <v>7.3637570679159214E-3</v>
      </c>
      <c r="O191" s="22">
        <f t="shared" si="177"/>
        <v>6.1546867584092446E-3</v>
      </c>
      <c r="P191" s="22">
        <f t="shared" si="177"/>
        <v>4.659407316013997E-3</v>
      </c>
      <c r="Q191" s="22">
        <f t="shared" si="177"/>
        <v>-2.230493759872676E-2</v>
      </c>
      <c r="R191" s="22">
        <f t="shared" si="177"/>
        <v>9.0839983535691005E-3</v>
      </c>
      <c r="S191" s="22">
        <f t="shared" si="177"/>
        <v>6.6476703491247235E-4</v>
      </c>
      <c r="T191" s="22">
        <f t="shared" si="177"/>
        <v>4.7073603627181271E-3</v>
      </c>
      <c r="U191" s="22">
        <f t="shared" si="177"/>
        <v>3.1244224920319308E-3</v>
      </c>
      <c r="V191" s="22">
        <f t="shared" si="177"/>
        <v>7.0938141469318872E-3</v>
      </c>
      <c r="W191" s="22">
        <f t="shared" si="177"/>
        <v>-8.2733105174459531E-4</v>
      </c>
      <c r="X191" s="22">
        <f t="shared" si="177"/>
        <v>3.8175222496110717E-3</v>
      </c>
      <c r="Y191" s="22">
        <f t="shared" si="177"/>
        <v>1.2597427261051841E-3</v>
      </c>
      <c r="Z191" s="22">
        <f t="shared" si="177"/>
        <v>5.2069711697750876E-3</v>
      </c>
      <c r="AA191" s="22">
        <f t="shared" si="177"/>
        <v>-4.3961434037667058E-3</v>
      </c>
      <c r="AB191" s="22">
        <f t="shared" si="177"/>
        <v>6.3921539127034244E-3</v>
      </c>
      <c r="AC191" s="22">
        <f t="shared" si="177"/>
        <v>8.9886155259024658E-3</v>
      </c>
      <c r="AD191" s="22">
        <f t="shared" si="177"/>
        <v>-4.7420965501143719E-4</v>
      </c>
      <c r="AE191" s="22">
        <f t="shared" si="177"/>
        <v>5.5523643887163132E-3</v>
      </c>
      <c r="AF191" s="22">
        <f t="shared" si="177"/>
        <v>6.7244559747972055E-3</v>
      </c>
      <c r="AG191" s="22">
        <f t="shared" si="177"/>
        <v>1.7324224493515006E-2</v>
      </c>
      <c r="AH191" s="22">
        <f t="shared" ref="AH191:BH191" si="178">AH90/AH89-1</f>
        <v>3.2622230801793162E-3</v>
      </c>
      <c r="AI191" s="22">
        <f t="shared" si="178"/>
        <v>-9.748301287019201E-4</v>
      </c>
      <c r="AJ191" s="22">
        <f t="shared" si="178"/>
        <v>-4.9229183140797605E-4</v>
      </c>
      <c r="AK191" s="22">
        <f t="shared" si="178"/>
        <v>-2.3828125057956395E-4</v>
      </c>
      <c r="AL191" s="22">
        <f t="shared" si="178"/>
        <v>-2.8459429429358307E-3</v>
      </c>
      <c r="AM191" s="22">
        <f t="shared" si="178"/>
        <v>5.3376230971289296E-3</v>
      </c>
      <c r="AN191" s="22">
        <f t="shared" si="178"/>
        <v>5.3863230790431871E-3</v>
      </c>
      <c r="AO191" s="22">
        <f t="shared" si="178"/>
        <v>1.4612813959512749E-2</v>
      </c>
      <c r="AP191" s="22">
        <f t="shared" si="178"/>
        <v>2.2899146265626946E-3</v>
      </c>
      <c r="AQ191" s="22">
        <f t="shared" si="178"/>
        <v>1.2256574191863878E-2</v>
      </c>
      <c r="AR191" s="22">
        <f t="shared" si="178"/>
        <v>1.7430948048857697E-2</v>
      </c>
      <c r="AS191" s="22">
        <f t="shared" si="178"/>
        <v>7.5371888364181849E-3</v>
      </c>
      <c r="AT191" s="22">
        <f t="shared" si="178"/>
        <v>2.9128110361199333E-2</v>
      </c>
      <c r="AU191" s="22">
        <f t="shared" si="178"/>
        <v>1.795967152323108E-2</v>
      </c>
      <c r="AV191" s="22">
        <f t="shared" si="178"/>
        <v>1.0745820117375349E-2</v>
      </c>
      <c r="AW191" s="22">
        <f t="shared" si="178"/>
        <v>2.046272334667476E-3</v>
      </c>
      <c r="AX191" s="22">
        <f t="shared" si="178"/>
        <v>4.8716140065301339E-3</v>
      </c>
      <c r="AY191" s="22">
        <f t="shared" si="178"/>
        <v>6.9499296034907232E-3</v>
      </c>
      <c r="AZ191" s="22">
        <f t="shared" si="178"/>
        <v>3.4211830369601515E-3</v>
      </c>
      <c r="BA191" s="22">
        <f t="shared" si="178"/>
        <v>2.778546612360655E-3</v>
      </c>
      <c r="BB191" s="22">
        <f t="shared" si="178"/>
        <v>2.6368424282092739E-3</v>
      </c>
      <c r="BC191" s="22">
        <f t="shared" si="178"/>
        <v>4.6333279257784188E-3</v>
      </c>
      <c r="BD191" s="22">
        <f t="shared" si="178"/>
        <v>1.5497032089014429E-2</v>
      </c>
      <c r="BE191" s="22">
        <f t="shared" si="178"/>
        <v>6.3042806751909541E-3</v>
      </c>
      <c r="BF191" s="22" t="e">
        <f t="shared" si="178"/>
        <v>#DIV/0!</v>
      </c>
      <c r="BG191" s="22">
        <f t="shared" si="178"/>
        <v>6.719716025409106E-3</v>
      </c>
      <c r="BH191" s="22">
        <f t="shared" si="178"/>
        <v>5.7769586299023512E-3</v>
      </c>
    </row>
    <row r="192" spans="1:60" s="7" customFormat="1" x14ac:dyDescent="0.2">
      <c r="A192" s="138">
        <f t="shared" si="130"/>
        <v>43554</v>
      </c>
      <c r="B192" s="28">
        <f t="shared" ref="B192:AG192" si="179">B91/B90-1</f>
        <v>-3.3683607981228603E-3</v>
      </c>
      <c r="C192" s="24">
        <f t="shared" si="179"/>
        <v>-3.7822183538621656E-3</v>
      </c>
      <c r="D192" s="26">
        <f t="shared" si="179"/>
        <v>6.695859113468039E-4</v>
      </c>
      <c r="E192" s="26">
        <f t="shared" si="179"/>
        <v>1.0829532259002184E-2</v>
      </c>
      <c r="F192" s="26">
        <f t="shared" si="179"/>
        <v>-5.5500705732332012E-3</v>
      </c>
      <c r="G192" s="26">
        <f t="shared" si="179"/>
        <v>-6.2280222802861829E-3</v>
      </c>
      <c r="H192" s="26">
        <f t="shared" si="179"/>
        <v>7.6375262982750769E-3</v>
      </c>
      <c r="I192" s="27">
        <f t="shared" si="179"/>
        <v>-3.0509110965201147E-3</v>
      </c>
      <c r="J192" s="26">
        <f t="shared" si="179"/>
        <v>-6.2872207369140121E-3</v>
      </c>
      <c r="K192" s="26">
        <f t="shared" si="179"/>
        <v>-6.231068495409442E-3</v>
      </c>
      <c r="L192" s="26">
        <f t="shared" si="179"/>
        <v>6.6500875624324607E-3</v>
      </c>
      <c r="M192" s="26">
        <f t="shared" si="179"/>
        <v>1.811806680137229E-2</v>
      </c>
      <c r="N192" s="26">
        <f t="shared" si="179"/>
        <v>3.3829700891143677E-3</v>
      </c>
      <c r="O192" s="26">
        <f t="shared" si="179"/>
        <v>1.638620048271644E-3</v>
      </c>
      <c r="P192" s="26">
        <f t="shared" si="179"/>
        <v>2.3857273815981461E-3</v>
      </c>
      <c r="Q192" s="26">
        <f t="shared" si="179"/>
        <v>1.4222831854112883E-2</v>
      </c>
      <c r="R192" s="26">
        <f t="shared" si="179"/>
        <v>-3.5749771107990158E-3</v>
      </c>
      <c r="S192" s="26">
        <f t="shared" si="179"/>
        <v>-1.1150649208637287E-2</v>
      </c>
      <c r="T192" s="26">
        <f t="shared" si="179"/>
        <v>-1.1911607707372207E-3</v>
      </c>
      <c r="U192" s="26">
        <f t="shared" si="179"/>
        <v>3.8082943383253021E-3</v>
      </c>
      <c r="V192" s="26">
        <f t="shared" si="179"/>
        <v>-5.8134379680634396E-3</v>
      </c>
      <c r="W192" s="26">
        <f t="shared" si="179"/>
        <v>-2.158502245991456E-3</v>
      </c>
      <c r="X192" s="26">
        <f t="shared" si="179"/>
        <v>1.597094914087549E-3</v>
      </c>
      <c r="Y192" s="26">
        <f t="shared" si="179"/>
        <v>3.9136959482553024E-3</v>
      </c>
      <c r="Z192" s="26">
        <f t="shared" si="179"/>
        <v>4.3549283345014622E-3</v>
      </c>
      <c r="AA192" s="26">
        <f t="shared" si="179"/>
        <v>2.0777899134047928E-3</v>
      </c>
      <c r="AB192" s="26">
        <f t="shared" si="179"/>
        <v>-2.9986503180776669E-3</v>
      </c>
      <c r="AC192" s="26">
        <f t="shared" si="179"/>
        <v>3.3251819855140141E-5</v>
      </c>
      <c r="AD192" s="26">
        <f t="shared" si="179"/>
        <v>3.4604269445379643E-3</v>
      </c>
      <c r="AE192" s="26">
        <f t="shared" si="179"/>
        <v>1.0829532259002184E-2</v>
      </c>
      <c r="AF192" s="26">
        <f t="shared" si="179"/>
        <v>6.4653561826437667E-3</v>
      </c>
      <c r="AG192" s="26">
        <f t="shared" si="179"/>
        <v>-8.7819033292595439E-3</v>
      </c>
      <c r="AH192" s="26">
        <f t="shared" ref="AH192:BH192" si="180">AH91/AH90-1</f>
        <v>1.5466381565237386E-2</v>
      </c>
      <c r="AI192" s="26">
        <f t="shared" si="180"/>
        <v>1.3875382159204808E-2</v>
      </c>
      <c r="AJ192" s="26">
        <f t="shared" si="180"/>
        <v>1.2070931335663948E-2</v>
      </c>
      <c r="AK192" s="26">
        <f t="shared" si="180"/>
        <v>8.7780619756974154E-3</v>
      </c>
      <c r="AL192" s="26">
        <f t="shared" si="180"/>
        <v>1.9227327893132307E-2</v>
      </c>
      <c r="AM192" s="26">
        <f t="shared" si="180"/>
        <v>-3.0509453016924759E-4</v>
      </c>
      <c r="AN192" s="26">
        <f t="shared" si="180"/>
        <v>4.5434029873370196E-3</v>
      </c>
      <c r="AO192" s="26">
        <f t="shared" si="180"/>
        <v>-1.3075108069693364E-5</v>
      </c>
      <c r="AP192" s="26">
        <f t="shared" si="180"/>
        <v>6.6006823794531044E-3</v>
      </c>
      <c r="AQ192" s="26">
        <f t="shared" si="180"/>
        <v>-1.0921973176134303E-2</v>
      </c>
      <c r="AR192" s="26">
        <f t="shared" si="180"/>
        <v>4.0104437564207895E-3</v>
      </c>
      <c r="AS192" s="26">
        <f t="shared" si="180"/>
        <v>-1.1655295174024194E-2</v>
      </c>
      <c r="AT192" s="26">
        <f t="shared" si="180"/>
        <v>-3.1799819381867711E-2</v>
      </c>
      <c r="AU192" s="26">
        <f t="shared" si="180"/>
        <v>-1.5231453028713537E-2</v>
      </c>
      <c r="AV192" s="26">
        <f t="shared" si="180"/>
        <v>-2.6706083228682398E-2</v>
      </c>
      <c r="AW192" s="26">
        <f t="shared" si="180"/>
        <v>-7.5151793627039609E-3</v>
      </c>
      <c r="AX192" s="26">
        <f t="shared" si="180"/>
        <v>-5.6182658790954187E-3</v>
      </c>
      <c r="AY192" s="26">
        <f t="shared" si="180"/>
        <v>-7.1310263590995682E-3</v>
      </c>
      <c r="AZ192" s="26">
        <f t="shared" si="180"/>
        <v>-9.8086229499104727E-3</v>
      </c>
      <c r="BA192" s="26">
        <f t="shared" si="180"/>
        <v>-6.5224133062941059E-3</v>
      </c>
      <c r="BB192" s="26">
        <f t="shared" si="180"/>
        <v>-6.5214723895967719E-4</v>
      </c>
      <c r="BC192" s="26">
        <f t="shared" si="180"/>
        <v>-7.6885321152634356E-3</v>
      </c>
      <c r="BD192" s="26">
        <f t="shared" si="180"/>
        <v>6.0323786549623115E-3</v>
      </c>
      <c r="BE192" s="26">
        <f t="shared" si="180"/>
        <v>5.1792539467148124E-3</v>
      </c>
      <c r="BF192" s="26" t="e">
        <f t="shared" si="180"/>
        <v>#DIV/0!</v>
      </c>
      <c r="BG192" s="26">
        <f t="shared" si="180"/>
        <v>-4.441976719575802E-4</v>
      </c>
      <c r="BH192" s="26">
        <f t="shared" si="180"/>
        <v>-4.4882147181173337E-3</v>
      </c>
    </row>
    <row r="193" spans="1:60" s="7" customFormat="1" x14ac:dyDescent="0.2">
      <c r="A193" s="138">
        <f t="shared" si="130"/>
        <v>43646</v>
      </c>
      <c r="B193" s="19">
        <f t="shared" ref="B193:AG193" si="181">B92/B91-1</f>
        <v>1.4537573888809163E-2</v>
      </c>
      <c r="C193" s="16">
        <f t="shared" si="181"/>
        <v>1.4378986322332032E-2</v>
      </c>
      <c r="D193" s="7">
        <f t="shared" si="181"/>
        <v>7.7430244002039128E-3</v>
      </c>
      <c r="E193" s="7">
        <f t="shared" si="181"/>
        <v>3.9511895725190538E-3</v>
      </c>
      <c r="F193" s="7">
        <f t="shared" si="181"/>
        <v>1.7504193944838375E-2</v>
      </c>
      <c r="G193" s="7">
        <f t="shared" si="181"/>
        <v>1.7463781349211116E-2</v>
      </c>
      <c r="H193" s="7">
        <f t="shared" si="181"/>
        <v>1.5332574503303942E-2</v>
      </c>
      <c r="I193" s="20">
        <f t="shared" si="181"/>
        <v>1.5190642899081341E-2</v>
      </c>
      <c r="J193" s="7">
        <f t="shared" si="181"/>
        <v>7.5604030090843377E-3</v>
      </c>
      <c r="K193" s="7">
        <f t="shared" si="181"/>
        <v>1.886758798615551E-2</v>
      </c>
      <c r="L193" s="7">
        <f t="shared" si="181"/>
        <v>0.15095672242852043</v>
      </c>
      <c r="M193" s="7">
        <f t="shared" si="181"/>
        <v>3.1496907080085901E-2</v>
      </c>
      <c r="N193" s="7">
        <f t="shared" si="181"/>
        <v>9.0858073472110945E-3</v>
      </c>
      <c r="O193" s="7">
        <f t="shared" si="181"/>
        <v>5.3073247733217421E-3</v>
      </c>
      <c r="P193" s="7">
        <f t="shared" si="181"/>
        <v>2.0321944837458084E-3</v>
      </c>
      <c r="Q193" s="7">
        <f t="shared" si="181"/>
        <v>-3.0529682533098068E-4</v>
      </c>
      <c r="R193" s="7">
        <f t="shared" si="181"/>
        <v>6.5318034248305068E-3</v>
      </c>
      <c r="S193" s="7">
        <f t="shared" si="181"/>
        <v>1.984222712884498E-2</v>
      </c>
      <c r="T193" s="7">
        <f t="shared" si="181"/>
        <v>1.0678547728816934E-2</v>
      </c>
      <c r="U193" s="7">
        <f t="shared" si="181"/>
        <v>6.9814552158795617E-3</v>
      </c>
      <c r="V193" s="7">
        <f t="shared" si="181"/>
        <v>6.8105885024571933E-3</v>
      </c>
      <c r="W193" s="7">
        <f t="shared" si="181"/>
        <v>8.3077044608421691E-3</v>
      </c>
      <c r="X193" s="7">
        <f t="shared" si="181"/>
        <v>6.5262846354923187E-3</v>
      </c>
      <c r="Y193" s="7">
        <f t="shared" si="181"/>
        <v>8.7804909844073631E-3</v>
      </c>
      <c r="Z193" s="7">
        <f t="shared" si="181"/>
        <v>7.6816184933088394E-3</v>
      </c>
      <c r="AA193" s="7">
        <f t="shared" si="181"/>
        <v>8.0112636103741863E-3</v>
      </c>
      <c r="AB193" s="7">
        <f t="shared" si="181"/>
        <v>1.0857302492093046E-2</v>
      </c>
      <c r="AC193" s="7">
        <f t="shared" si="181"/>
        <v>-1.83523051010126E-3</v>
      </c>
      <c r="AD193" s="7">
        <f t="shared" si="181"/>
        <v>1.0392460516114088E-2</v>
      </c>
      <c r="AE193" s="7">
        <f t="shared" si="181"/>
        <v>3.9511895725190538E-3</v>
      </c>
      <c r="AF193" s="7">
        <f t="shared" si="181"/>
        <v>5.6845457315901626E-3</v>
      </c>
      <c r="AG193" s="7">
        <f t="shared" si="181"/>
        <v>4.4409849881321684E-3</v>
      </c>
      <c r="AH193" s="7">
        <f t="shared" ref="AH193:BH193" si="182">AH92/AH91-1</f>
        <v>3.6978844221888796E-3</v>
      </c>
      <c r="AI193" s="7">
        <f t="shared" si="182"/>
        <v>2.9224736726389589E-2</v>
      </c>
      <c r="AJ193" s="7">
        <f t="shared" si="182"/>
        <v>2.8659466777814391E-2</v>
      </c>
      <c r="AK193" s="7">
        <f t="shared" si="182"/>
        <v>3.0349195940005069E-2</v>
      </c>
      <c r="AL193" s="7">
        <f t="shared" si="182"/>
        <v>2.8248850111096679E-2</v>
      </c>
      <c r="AM193" s="7">
        <f t="shared" si="182"/>
        <v>5.1238071678290087E-3</v>
      </c>
      <c r="AN193" s="7">
        <f t="shared" si="182"/>
        <v>6.2010984029032823E-3</v>
      </c>
      <c r="AO193" s="7">
        <f t="shared" si="182"/>
        <v>5.4606250530759848E-3</v>
      </c>
      <c r="AP193" s="7">
        <f t="shared" si="182"/>
        <v>6.7764437215769302E-3</v>
      </c>
      <c r="AQ193" s="7">
        <f t="shared" si="182"/>
        <v>2.8642291596419067E-3</v>
      </c>
      <c r="AR193" s="7">
        <f t="shared" si="182"/>
        <v>2.1552924496115455E-3</v>
      </c>
      <c r="AS193" s="7">
        <f t="shared" si="182"/>
        <v>1.1483726049318133E-2</v>
      </c>
      <c r="AT193" s="7">
        <f t="shared" si="182"/>
        <v>3.2765066511729835E-2</v>
      </c>
      <c r="AU193" s="7">
        <f t="shared" si="182"/>
        <v>1.5040269607804246E-2</v>
      </c>
      <c r="AV193" s="7">
        <f t="shared" si="182"/>
        <v>2.256411519981838E-2</v>
      </c>
      <c r="AW193" s="7">
        <f t="shared" si="182"/>
        <v>1.4938897671054052E-2</v>
      </c>
      <c r="AX193" s="7">
        <f t="shared" si="182"/>
        <v>1.2772540117776288E-2</v>
      </c>
      <c r="AY193" s="7">
        <f t="shared" si="182"/>
        <v>1.5868810767669439E-2</v>
      </c>
      <c r="AZ193" s="7">
        <f t="shared" si="182"/>
        <v>2.1045340873419471E-2</v>
      </c>
      <c r="BA193" s="7">
        <f t="shared" si="182"/>
        <v>2.5566521537270237E-3</v>
      </c>
      <c r="BB193" s="7">
        <f t="shared" si="182"/>
        <v>7.1468899106530426E-3</v>
      </c>
      <c r="BC193" s="7">
        <f t="shared" si="182"/>
        <v>6.2667529934312682E-3</v>
      </c>
      <c r="BD193" s="7">
        <f t="shared" si="182"/>
        <v>1.7018460129140101E-2</v>
      </c>
      <c r="BE193" s="7">
        <f t="shared" si="182"/>
        <v>6.567821923550321E-3</v>
      </c>
      <c r="BF193" s="7" t="e">
        <f t="shared" si="182"/>
        <v>#DIV/0!</v>
      </c>
      <c r="BG193" s="7">
        <f t="shared" si="182"/>
        <v>4.3356541351078359E-3</v>
      </c>
      <c r="BH193" s="7">
        <f t="shared" si="182"/>
        <v>3.169622564047625E-3</v>
      </c>
    </row>
    <row r="194" spans="1:60" s="7" customFormat="1" x14ac:dyDescent="0.2">
      <c r="A194" s="138">
        <f t="shared" si="130"/>
        <v>43738</v>
      </c>
      <c r="B194" s="19">
        <f t="shared" ref="B194:AG194" si="183">B93/B92-1</f>
        <v>2.3936332187082243E-3</v>
      </c>
      <c r="C194" s="16">
        <f t="shared" si="183"/>
        <v>2.435282614870804E-3</v>
      </c>
      <c r="D194" s="7">
        <f t="shared" si="183"/>
        <v>3.9698962862944054E-3</v>
      </c>
      <c r="E194" s="7">
        <f t="shared" si="183"/>
        <v>9.4548325122356669E-3</v>
      </c>
      <c r="F194" s="7">
        <f t="shared" si="183"/>
        <v>1.4614346998083061E-3</v>
      </c>
      <c r="G194" s="7">
        <f t="shared" si="183"/>
        <v>1.4803996913697048E-3</v>
      </c>
      <c r="H194" s="7">
        <f t="shared" si="183"/>
        <v>1.2193521344738834E-4</v>
      </c>
      <c r="I194" s="20">
        <f t="shared" si="183"/>
        <v>1.3917818454558528E-3</v>
      </c>
      <c r="J194" s="7">
        <f t="shared" si="183"/>
        <v>1.0358430909814809E-2</v>
      </c>
      <c r="K194" s="7">
        <f t="shared" si="183"/>
        <v>-1.5887887940913004E-4</v>
      </c>
      <c r="L194" s="7">
        <f t="shared" si="183"/>
        <v>2.5915919653857866E-2</v>
      </c>
      <c r="M194" s="7">
        <f t="shared" si="183"/>
        <v>-2.1630495435031483E-2</v>
      </c>
      <c r="N194" s="7">
        <f t="shared" si="183"/>
        <v>4.5418876429879074E-3</v>
      </c>
      <c r="O194" s="7">
        <f t="shared" si="183"/>
        <v>3.306057774021598E-3</v>
      </c>
      <c r="P194" s="7">
        <f t="shared" si="183"/>
        <v>7.6659023020206885E-3</v>
      </c>
      <c r="Q194" s="7">
        <f t="shared" si="183"/>
        <v>-4.7262971975258194E-3</v>
      </c>
      <c r="R194" s="7">
        <f t="shared" si="183"/>
        <v>6.1216221499804657E-3</v>
      </c>
      <c r="S194" s="7">
        <f t="shared" si="183"/>
        <v>8.0458845169291138E-3</v>
      </c>
      <c r="T194" s="7">
        <f t="shared" si="183"/>
        <v>7.6199223129314042E-4</v>
      </c>
      <c r="U194" s="7">
        <f t="shared" si="183"/>
        <v>2.254038578383355E-3</v>
      </c>
      <c r="V194" s="7">
        <f t="shared" si="183"/>
        <v>3.0498847772855164E-3</v>
      </c>
      <c r="W194" s="7">
        <f t="shared" si="183"/>
        <v>1.5187904276390274E-3</v>
      </c>
      <c r="X194" s="7">
        <f t="shared" si="183"/>
        <v>3.4654566248764063E-3</v>
      </c>
      <c r="Y194" s="7">
        <f t="shared" si="183"/>
        <v>7.8279507290348604E-3</v>
      </c>
      <c r="Z194" s="7">
        <f t="shared" si="183"/>
        <v>2.9575563058257259E-3</v>
      </c>
      <c r="AA194" s="7">
        <f t="shared" si="183"/>
        <v>1.1522441391965677E-2</v>
      </c>
      <c r="AB194" s="7">
        <f t="shared" si="183"/>
        <v>7.0552685864475606E-3</v>
      </c>
      <c r="AC194" s="7">
        <f t="shared" si="183"/>
        <v>-7.5493903549106456E-4</v>
      </c>
      <c r="AD194" s="7">
        <f t="shared" si="183"/>
        <v>2.4003501821512341E-3</v>
      </c>
      <c r="AE194" s="7">
        <f t="shared" si="183"/>
        <v>9.4548325122356669E-3</v>
      </c>
      <c r="AF194" s="7">
        <f t="shared" si="183"/>
        <v>7.2578002251477702E-3</v>
      </c>
      <c r="AG194" s="7">
        <f t="shared" si="183"/>
        <v>5.4521103487774614E-3</v>
      </c>
      <c r="AH194" s="7">
        <f t="shared" ref="AH194:BH194" si="184">AH93/AH92-1</f>
        <v>1.0301297757034034E-2</v>
      </c>
      <c r="AI194" s="7">
        <f t="shared" si="184"/>
        <v>-2.8264984983822683E-2</v>
      </c>
      <c r="AJ194" s="7">
        <f t="shared" si="184"/>
        <v>-2.2530758227633174E-2</v>
      </c>
      <c r="AK194" s="7">
        <f t="shared" si="184"/>
        <v>-2.6306570834449206E-2</v>
      </c>
      <c r="AL194" s="7">
        <f t="shared" si="184"/>
        <v>-3.1008933311048592E-2</v>
      </c>
      <c r="AM194" s="7">
        <f t="shared" si="184"/>
        <v>1.5062896211755383E-2</v>
      </c>
      <c r="AN194" s="7">
        <f t="shared" si="184"/>
        <v>4.2536252713638589E-3</v>
      </c>
      <c r="AO194" s="7">
        <f t="shared" si="184"/>
        <v>2.5267358541851692E-3</v>
      </c>
      <c r="AP194" s="7">
        <f t="shared" si="184"/>
        <v>5.1051195552331841E-3</v>
      </c>
      <c r="AQ194" s="7">
        <f t="shared" si="184"/>
        <v>8.0971598477723727E-3</v>
      </c>
      <c r="AR194" s="7">
        <f t="shared" si="184"/>
        <v>8.8354506332328775E-3</v>
      </c>
      <c r="AS194" s="7">
        <f t="shared" si="184"/>
        <v>1.0608310005171706E-2</v>
      </c>
      <c r="AT194" s="7">
        <f t="shared" si="184"/>
        <v>2.2959071386947638E-3</v>
      </c>
      <c r="AU194" s="7">
        <f t="shared" si="184"/>
        <v>1.1688525733777544E-2</v>
      </c>
      <c r="AV194" s="7">
        <f t="shared" si="184"/>
        <v>1.1518429242393324E-2</v>
      </c>
      <c r="AW194" s="7">
        <f t="shared" si="184"/>
        <v>-5.7359071550323604E-3</v>
      </c>
      <c r="AX194" s="7">
        <f t="shared" si="184"/>
        <v>1.5293606692108996E-2</v>
      </c>
      <c r="AY194" s="7">
        <f t="shared" si="184"/>
        <v>7.4933144844189226E-3</v>
      </c>
      <c r="AZ194" s="7">
        <f t="shared" si="184"/>
        <v>-1.197234899890709E-2</v>
      </c>
      <c r="BA194" s="7">
        <f t="shared" si="184"/>
        <v>1.5790303856885624E-2</v>
      </c>
      <c r="BB194" s="7">
        <f t="shared" si="184"/>
        <v>9.5040171145936991E-3</v>
      </c>
      <c r="BC194" s="7">
        <f t="shared" si="184"/>
        <v>1.4597242679685873E-2</v>
      </c>
      <c r="BD194" s="7">
        <f t="shared" si="184"/>
        <v>1.3904684340638518E-2</v>
      </c>
      <c r="BE194" s="7">
        <f t="shared" si="184"/>
        <v>1.0927486168004652E-2</v>
      </c>
      <c r="BF194" s="7" t="e">
        <f t="shared" si="184"/>
        <v>#DIV/0!</v>
      </c>
      <c r="BG194" s="7">
        <f t="shared" si="184"/>
        <v>1.1033845688870336E-2</v>
      </c>
      <c r="BH194" s="7">
        <f t="shared" si="184"/>
        <v>1.6840593783400193E-2</v>
      </c>
    </row>
    <row r="195" spans="1:60" s="7" customFormat="1" ht="12" thickBot="1" x14ac:dyDescent="0.25">
      <c r="A195" s="138">
        <f t="shared" si="130"/>
        <v>43829</v>
      </c>
      <c r="B195" s="17">
        <f t="shared" ref="B195:AG195" si="185">B94/B93-1</f>
        <v>-7.1156163321761667E-4</v>
      </c>
      <c r="C195" s="14">
        <f t="shared" si="185"/>
        <v>-6.9198459410291235E-4</v>
      </c>
      <c r="D195" s="22">
        <f t="shared" si="185"/>
        <v>1.7138649109926796E-3</v>
      </c>
      <c r="E195" s="22">
        <f t="shared" si="185"/>
        <v>4.0942601637914411E-3</v>
      </c>
      <c r="F195" s="22">
        <f t="shared" si="185"/>
        <v>-1.6027919023825499E-3</v>
      </c>
      <c r="G195" s="22">
        <f t="shared" si="185"/>
        <v>-1.6111226893513741E-3</v>
      </c>
      <c r="H195" s="22">
        <f t="shared" si="185"/>
        <v>-3.0502973849945159E-3</v>
      </c>
      <c r="I195" s="23">
        <f t="shared" si="185"/>
        <v>-7.7989644487597154E-4</v>
      </c>
      <c r="J195" s="22">
        <f t="shared" si="185"/>
        <v>4.7020051276414065E-4</v>
      </c>
      <c r="K195" s="22">
        <f t="shared" si="185"/>
        <v>-1.9035302286563027E-3</v>
      </c>
      <c r="L195" s="22">
        <f t="shared" si="185"/>
        <v>-2.5083258454422497E-2</v>
      </c>
      <c r="M195" s="22">
        <f t="shared" si="185"/>
        <v>1.3750183292118523E-2</v>
      </c>
      <c r="N195" s="22">
        <f t="shared" si="185"/>
        <v>2.4829054278838747E-3</v>
      </c>
      <c r="O195" s="22">
        <f t="shared" si="185"/>
        <v>3.7098921047435951E-3</v>
      </c>
      <c r="P195" s="22">
        <f t="shared" si="185"/>
        <v>2.0667334659416614E-3</v>
      </c>
      <c r="Q195" s="22">
        <f t="shared" si="185"/>
        <v>-6.1568063957241348E-3</v>
      </c>
      <c r="R195" s="22">
        <f t="shared" si="185"/>
        <v>-5.6418062732643826E-3</v>
      </c>
      <c r="S195" s="22">
        <f t="shared" si="185"/>
        <v>1.8564465729966617E-3</v>
      </c>
      <c r="T195" s="22">
        <f t="shared" si="185"/>
        <v>2.3038904520680248E-3</v>
      </c>
      <c r="U195" s="22">
        <f t="shared" si="185"/>
        <v>1.5721643467514479E-3</v>
      </c>
      <c r="V195" s="22">
        <f t="shared" si="185"/>
        <v>7.3060256607337948E-3</v>
      </c>
      <c r="W195" s="22">
        <f t="shared" si="185"/>
        <v>4.6150922436547503E-3</v>
      </c>
      <c r="X195" s="22">
        <f t="shared" si="185"/>
        <v>5.2398500804451409E-4</v>
      </c>
      <c r="Y195" s="22">
        <f t="shared" si="185"/>
        <v>-2.5113014896153141E-3</v>
      </c>
      <c r="Z195" s="22">
        <f t="shared" si="185"/>
        <v>3.8703184650745737E-3</v>
      </c>
      <c r="AA195" s="22">
        <f t="shared" si="185"/>
        <v>-9.914487878090017E-3</v>
      </c>
      <c r="AB195" s="22">
        <f t="shared" si="185"/>
        <v>5.5489629809148955E-3</v>
      </c>
      <c r="AC195" s="22">
        <f t="shared" si="185"/>
        <v>3.5056281539418421E-3</v>
      </c>
      <c r="AD195" s="22">
        <f t="shared" si="185"/>
        <v>1.5158367062835243E-3</v>
      </c>
      <c r="AE195" s="22">
        <f t="shared" si="185"/>
        <v>4.0942601637914411E-3</v>
      </c>
      <c r="AF195" s="22">
        <f t="shared" si="185"/>
        <v>-1.0707159824567936E-2</v>
      </c>
      <c r="AG195" s="22">
        <f t="shared" si="185"/>
        <v>1.3680161495863263E-2</v>
      </c>
      <c r="AH195" s="22">
        <f t="shared" ref="AH195:BH195" si="186">AH94/AH93-1</f>
        <v>5.3555107656497736E-3</v>
      </c>
      <c r="AI195" s="22">
        <f t="shared" si="186"/>
        <v>-1.080823515606788E-4</v>
      </c>
      <c r="AJ195" s="22">
        <f t="shared" si="186"/>
        <v>8.098278792338931E-4</v>
      </c>
      <c r="AK195" s="22">
        <f t="shared" si="186"/>
        <v>-1.9504191977712804E-3</v>
      </c>
      <c r="AL195" s="22">
        <f t="shared" si="186"/>
        <v>1.4097480250856442E-3</v>
      </c>
      <c r="AM195" s="22">
        <f t="shared" si="186"/>
        <v>-1.1437624231617871E-2</v>
      </c>
      <c r="AN195" s="22">
        <f t="shared" si="186"/>
        <v>1.6069628632313648E-3</v>
      </c>
      <c r="AO195" s="22">
        <f t="shared" si="186"/>
        <v>1.7738714407840028E-3</v>
      </c>
      <c r="AP195" s="22">
        <f t="shared" si="186"/>
        <v>1.9964082937320438E-3</v>
      </c>
      <c r="AQ195" s="22">
        <f t="shared" si="186"/>
        <v>-4.0456121248066967E-4</v>
      </c>
      <c r="AR195" s="22">
        <f t="shared" si="186"/>
        <v>2.7335800680077238E-3</v>
      </c>
      <c r="AS195" s="22">
        <f t="shared" si="186"/>
        <v>-5.8044446781537751E-3</v>
      </c>
      <c r="AT195" s="22">
        <f t="shared" si="186"/>
        <v>-3.6202414140713568E-3</v>
      </c>
      <c r="AU195" s="22">
        <f t="shared" si="186"/>
        <v>1.0122062843809676E-2</v>
      </c>
      <c r="AV195" s="22">
        <f t="shared" si="186"/>
        <v>-1.1261471422843172E-3</v>
      </c>
      <c r="AW195" s="22">
        <f t="shared" si="186"/>
        <v>-4.0057598321153742E-3</v>
      </c>
      <c r="AX195" s="22">
        <f t="shared" si="186"/>
        <v>3.9765908700883923E-3</v>
      </c>
      <c r="AY195" s="22">
        <f t="shared" si="186"/>
        <v>-2.1766594817727025E-3</v>
      </c>
      <c r="AZ195" s="22">
        <f t="shared" si="186"/>
        <v>8.464417484661535E-4</v>
      </c>
      <c r="BA195" s="22">
        <f t="shared" si="186"/>
        <v>7.466525090586984E-3</v>
      </c>
      <c r="BB195" s="22">
        <f t="shared" si="186"/>
        <v>9.4244514037589155E-4</v>
      </c>
      <c r="BC195" s="22">
        <f t="shared" si="186"/>
        <v>-8.7746260235210816E-4</v>
      </c>
      <c r="BD195" s="22">
        <f t="shared" si="186"/>
        <v>-1.9991029533404925E-3</v>
      </c>
      <c r="BE195" s="22">
        <f t="shared" si="186"/>
        <v>2.3000728842010876E-3</v>
      </c>
      <c r="BF195" s="22" t="e">
        <f t="shared" si="186"/>
        <v>#DIV/0!</v>
      </c>
      <c r="BG195" s="22">
        <f t="shared" si="186"/>
        <v>1.7436412815963198E-3</v>
      </c>
      <c r="BH195" s="22">
        <f t="shared" si="186"/>
        <v>-3.9644259821854932E-3</v>
      </c>
    </row>
    <row r="196" spans="1:60" s="7" customFormat="1" x14ac:dyDescent="0.2">
      <c r="A196" s="140">
        <f t="shared" si="130"/>
        <v>43920</v>
      </c>
      <c r="B196" s="28">
        <f t="shared" ref="B196:B203" si="187">B95/B94-1</f>
        <v>-2.3594322275744095E-2</v>
      </c>
      <c r="C196" s="24">
        <f t="shared" ref="C196:BH196" si="188">C95/C94-1</f>
        <v>-2.4444222592210574E-2</v>
      </c>
      <c r="D196" s="26">
        <f t="shared" si="188"/>
        <v>-1.2092010525848518E-2</v>
      </c>
      <c r="E196" s="26">
        <f t="shared" si="188"/>
        <v>-7.2039003014092384E-2</v>
      </c>
      <c r="F196" s="26">
        <f t="shared" si="188"/>
        <v>-2.1952569907614627E-2</v>
      </c>
      <c r="G196" s="26">
        <f t="shared" si="188"/>
        <v>-2.2939375501964565E-2</v>
      </c>
      <c r="H196" s="26">
        <f t="shared" si="188"/>
        <v>-1.2954788126110062E-2</v>
      </c>
      <c r="I196" s="27">
        <f t="shared" si="188"/>
        <v>-2.4204990299012352E-2</v>
      </c>
      <c r="J196" s="26">
        <f t="shared" si="188"/>
        <v>-1.6399132184167886E-2</v>
      </c>
      <c r="K196" s="26">
        <f t="shared" si="188"/>
        <v>-2.3893852893567713E-2</v>
      </c>
      <c r="L196" s="26">
        <f t="shared" si="188"/>
        <v>-1.4820795687653376E-2</v>
      </c>
      <c r="M196" s="26">
        <f t="shared" si="188"/>
        <v>-2.9578239875055812E-2</v>
      </c>
      <c r="N196" s="26">
        <f t="shared" si="188"/>
        <v>-1.5356864414603044E-2</v>
      </c>
      <c r="O196" s="26">
        <f t="shared" si="188"/>
        <v>-2.5718277183567562E-2</v>
      </c>
      <c r="P196" s="26">
        <f t="shared" si="188"/>
        <v>-2.8767120053180717E-2</v>
      </c>
      <c r="Q196" s="26">
        <f t="shared" si="188"/>
        <v>5.6430204286221919E-3</v>
      </c>
      <c r="R196" s="26">
        <f t="shared" si="188"/>
        <v>7.8067269721699972E-3</v>
      </c>
      <c r="S196" s="26">
        <f t="shared" si="188"/>
        <v>4.3010046692757431E-3</v>
      </c>
      <c r="T196" s="26">
        <f t="shared" si="188"/>
        <v>-2.2385560793506509E-2</v>
      </c>
      <c r="U196" s="26">
        <f t="shared" si="188"/>
        <v>-3.4586552431735362E-2</v>
      </c>
      <c r="V196" s="26">
        <f t="shared" si="188"/>
        <v>6.6130089296003725E-3</v>
      </c>
      <c r="W196" s="26">
        <f t="shared" si="188"/>
        <v>8.1188815954533755E-3</v>
      </c>
      <c r="X196" s="26">
        <f t="shared" si="188"/>
        <v>-1.2841801708215694E-2</v>
      </c>
      <c r="Y196" s="26">
        <f t="shared" si="188"/>
        <v>6.1211571564045997E-4</v>
      </c>
      <c r="Z196" s="26">
        <f t="shared" si="188"/>
        <v>-3.4138935624923317E-3</v>
      </c>
      <c r="AA196" s="26">
        <f t="shared" si="188"/>
        <v>2.6085391931005564E-3</v>
      </c>
      <c r="AB196" s="26">
        <f t="shared" si="188"/>
        <v>-3.5285585972600675E-2</v>
      </c>
      <c r="AC196" s="26">
        <f t="shared" si="188"/>
        <v>7.3282751468164431E-3</v>
      </c>
      <c r="AD196" s="26">
        <f t="shared" si="188"/>
        <v>-2.311125406030512E-3</v>
      </c>
      <c r="AE196" s="26">
        <f t="shared" si="188"/>
        <v>-7.2039003014092384E-2</v>
      </c>
      <c r="AF196" s="26">
        <f t="shared" si="188"/>
        <v>-3.8281151407367986E-2</v>
      </c>
      <c r="AG196" s="26">
        <f t="shared" si="188"/>
        <v>-5.0269643569524569E-2</v>
      </c>
      <c r="AH196" s="26">
        <f t="shared" si="188"/>
        <v>-8.2017692529047337E-2</v>
      </c>
      <c r="AI196" s="26">
        <f t="shared" si="188"/>
        <v>-1.5658653908614761E-2</v>
      </c>
      <c r="AJ196" s="26">
        <f t="shared" si="188"/>
        <v>-4.962540746149402E-2</v>
      </c>
      <c r="AK196" s="26">
        <f t="shared" si="188"/>
        <v>1.0897711579815894E-3</v>
      </c>
      <c r="AL196" s="26">
        <f t="shared" si="188"/>
        <v>-2.0536353200715229E-2</v>
      </c>
      <c r="AM196" s="26">
        <f t="shared" si="188"/>
        <v>-1.9007101685912242E-2</v>
      </c>
      <c r="AN196" s="26">
        <f t="shared" si="188"/>
        <v>-0.11009660966270052</v>
      </c>
      <c r="AO196" s="26">
        <f t="shared" si="188"/>
        <v>-6.914558579929031E-2</v>
      </c>
      <c r="AP196" s="26">
        <f t="shared" si="188"/>
        <v>-0.12364198277590344</v>
      </c>
      <c r="AQ196" s="26">
        <f t="shared" si="188"/>
        <v>-1.7824234175924936E-3</v>
      </c>
      <c r="AR196" s="26">
        <f t="shared" si="188"/>
        <v>9.4859063179302261E-3</v>
      </c>
      <c r="AS196" s="26">
        <f t="shared" si="188"/>
        <v>1.1901335989961126E-3</v>
      </c>
      <c r="AT196" s="26">
        <f t="shared" si="188"/>
        <v>3.202403916784613E-3</v>
      </c>
      <c r="AU196" s="26">
        <f t="shared" si="188"/>
        <v>-1.8794848099512373E-2</v>
      </c>
      <c r="AV196" s="26">
        <f t="shared" si="188"/>
        <v>-2.4551360602637962E-2</v>
      </c>
      <c r="AW196" s="26">
        <f t="shared" si="188"/>
        <v>6.8852843217901416E-3</v>
      </c>
      <c r="AX196" s="26">
        <f t="shared" si="188"/>
        <v>-2.6918941260746454E-2</v>
      </c>
      <c r="AY196" s="26">
        <f t="shared" si="188"/>
        <v>-2.7729395239568078E-2</v>
      </c>
      <c r="AZ196" s="26">
        <f t="shared" si="188"/>
        <v>2.1506375986746207E-5</v>
      </c>
      <c r="BA196" s="26">
        <f t="shared" si="188"/>
        <v>-2.5151093280674996E-2</v>
      </c>
      <c r="BB196" s="26">
        <f t="shared" si="188"/>
        <v>-1.0541165164194011E-2</v>
      </c>
      <c r="BC196" s="26">
        <f t="shared" si="188"/>
        <v>-2.126511409299936E-2</v>
      </c>
      <c r="BD196" s="26">
        <f t="shared" si="188"/>
        <v>-7.5214785924529792E-2</v>
      </c>
      <c r="BE196" s="26">
        <f t="shared" si="188"/>
        <v>-5.2617437505825815E-2</v>
      </c>
      <c r="BF196" s="26" t="e">
        <f t="shared" si="188"/>
        <v>#DIV/0!</v>
      </c>
      <c r="BG196" s="26">
        <f t="shared" si="188"/>
        <v>-1.8100596919943701E-2</v>
      </c>
      <c r="BH196" s="26">
        <f t="shared" si="188"/>
        <v>-1.3568618335141447E-2</v>
      </c>
    </row>
    <row r="197" spans="1:60" s="7" customFormat="1" x14ac:dyDescent="0.2">
      <c r="A197" s="138">
        <f t="shared" si="130"/>
        <v>44012</v>
      </c>
      <c r="B197" s="19">
        <f t="shared" si="187"/>
        <v>-0.1162543802625674</v>
      </c>
      <c r="C197" s="16">
        <f t="shared" ref="C197:BH197" si="189">C96/C95-1</f>
        <v>-0.11980732293576635</v>
      </c>
      <c r="D197" s="7">
        <f t="shared" si="189"/>
        <v>-0.11648220231473283</v>
      </c>
      <c r="E197" s="7">
        <f t="shared" si="189"/>
        <v>-0.12657142732765503</v>
      </c>
      <c r="F197" s="7">
        <f t="shared" si="189"/>
        <v>-0.11627699998643737</v>
      </c>
      <c r="G197" s="7">
        <f t="shared" si="189"/>
        <v>-0.12064597492133133</v>
      </c>
      <c r="H197" s="7">
        <f t="shared" si="189"/>
        <v>-5.7835279714510857E-2</v>
      </c>
      <c r="I197" s="20">
        <f t="shared" si="189"/>
        <v>-0.12126093912499869</v>
      </c>
      <c r="J197" s="7">
        <f t="shared" si="189"/>
        <v>-6.349536803912792E-2</v>
      </c>
      <c r="K197" s="7">
        <f t="shared" si="189"/>
        <v>-0.1291413655109539</v>
      </c>
      <c r="L197" s="7">
        <f t="shared" si="189"/>
        <v>1.3181318219237972</v>
      </c>
      <c r="M197" s="7">
        <f t="shared" si="189"/>
        <v>-4.3954939149255634E-2</v>
      </c>
      <c r="N197" s="7">
        <f t="shared" si="189"/>
        <v>-8.130724668267586E-2</v>
      </c>
      <c r="O197" s="7">
        <f t="shared" si="189"/>
        <v>-0.15941104866678335</v>
      </c>
      <c r="P197" s="7">
        <f t="shared" si="189"/>
        <v>-4.1655656115038298E-2</v>
      </c>
      <c r="Q197" s="7">
        <f t="shared" si="189"/>
        <v>-4.2839020265047489E-3</v>
      </c>
      <c r="R197" s="7">
        <f t="shared" si="189"/>
        <v>-5.8445897860023188E-2</v>
      </c>
      <c r="S197" s="7">
        <f t="shared" si="189"/>
        <v>-1.1512556287173625E-2</v>
      </c>
      <c r="T197" s="7">
        <f t="shared" si="189"/>
        <v>-0.15462553340581942</v>
      </c>
      <c r="U197" s="7">
        <f t="shared" si="189"/>
        <v>-0.1681357226066349</v>
      </c>
      <c r="V197" s="7">
        <f t="shared" si="189"/>
        <v>-8.547143083733888E-2</v>
      </c>
      <c r="W197" s="7">
        <f t="shared" si="189"/>
        <v>-0.13081601824381184</v>
      </c>
      <c r="X197" s="7">
        <f t="shared" si="189"/>
        <v>-0.12991578807484816</v>
      </c>
      <c r="Y197" s="7">
        <f t="shared" si="189"/>
        <v>-0.20719255792997882</v>
      </c>
      <c r="Z197" s="7">
        <f t="shared" si="189"/>
        <v>-0.30136648571121738</v>
      </c>
      <c r="AA197" s="7">
        <f t="shared" si="189"/>
        <v>-0.12465414947368614</v>
      </c>
      <c r="AB197" s="7">
        <f t="shared" si="189"/>
        <v>-0.15610950298271653</v>
      </c>
      <c r="AC197" s="7">
        <f t="shared" si="189"/>
        <v>-3.7831563178897243E-3</v>
      </c>
      <c r="AD197" s="7">
        <f t="shared" si="189"/>
        <v>-0.10662686981304881</v>
      </c>
      <c r="AE197" s="7">
        <f t="shared" si="189"/>
        <v>-0.12657142732765503</v>
      </c>
      <c r="AF197" s="7">
        <f t="shared" si="189"/>
        <v>-0.13387938147152934</v>
      </c>
      <c r="AG197" s="7">
        <f t="shared" si="189"/>
        <v>-0.12425257913047727</v>
      </c>
      <c r="AH197" s="7">
        <f t="shared" si="189"/>
        <v>-0.126080884406232</v>
      </c>
      <c r="AI197" s="7">
        <f t="shared" si="189"/>
        <v>-0.13148091464919087</v>
      </c>
      <c r="AJ197" s="7">
        <f t="shared" si="189"/>
        <v>-0.21500584194621442</v>
      </c>
      <c r="AK197" s="7">
        <f t="shared" si="189"/>
        <v>-0.12037484670752441</v>
      </c>
      <c r="AL197" s="7">
        <f t="shared" si="189"/>
        <v>-0.12047194412821605</v>
      </c>
      <c r="AM197" s="7">
        <f t="shared" si="189"/>
        <v>-0.12649379388146742</v>
      </c>
      <c r="AN197" s="7">
        <f t="shared" si="189"/>
        <v>-0.51096804690143449</v>
      </c>
      <c r="AO197" s="7">
        <f t="shared" si="189"/>
        <v>-0.51858431125735283</v>
      </c>
      <c r="AP197" s="7">
        <f t="shared" si="189"/>
        <v>-0.5060067653902337</v>
      </c>
      <c r="AQ197" s="7">
        <f t="shared" si="189"/>
        <v>-0.1197791066427959</v>
      </c>
      <c r="AR197" s="7">
        <f t="shared" si="189"/>
        <v>-4.5876184804441777E-2</v>
      </c>
      <c r="AS197" s="7">
        <f t="shared" si="189"/>
        <v>-7.5709174589468131E-2</v>
      </c>
      <c r="AT197" s="7">
        <f t="shared" si="189"/>
        <v>-2.3959349892180293E-2</v>
      </c>
      <c r="AU197" s="7">
        <f t="shared" si="189"/>
        <v>-0.11254759181466734</v>
      </c>
      <c r="AV197" s="7">
        <f t="shared" si="189"/>
        <v>-0.10413103926994549</v>
      </c>
      <c r="AW197" s="7">
        <f t="shared" si="189"/>
        <v>-2.2762850265959922E-2</v>
      </c>
      <c r="AX197" s="7">
        <f t="shared" si="189"/>
        <v>-0.15056982979643074</v>
      </c>
      <c r="AY197" s="7">
        <f t="shared" si="189"/>
        <v>-0.12248413637371314</v>
      </c>
      <c r="AZ197" s="7">
        <f t="shared" si="189"/>
        <v>4.838699194452456E-3</v>
      </c>
      <c r="BA197" s="7">
        <f t="shared" si="189"/>
        <v>-0.12493859254191786</v>
      </c>
      <c r="BB197" s="7">
        <f t="shared" si="189"/>
        <v>-7.769606572432497E-2</v>
      </c>
      <c r="BC197" s="7">
        <f t="shared" si="189"/>
        <v>-5.2787808120278834E-2</v>
      </c>
      <c r="BD197" s="7">
        <f t="shared" si="189"/>
        <v>-0.40709339977658399</v>
      </c>
      <c r="BE197" s="7">
        <f t="shared" si="189"/>
        <v>-0.15279594274735631</v>
      </c>
      <c r="BF197" s="7" t="e">
        <f t="shared" si="189"/>
        <v>#DIV/0!</v>
      </c>
      <c r="BG197" s="7">
        <f t="shared" si="189"/>
        <v>-8.4696513015840136E-2</v>
      </c>
      <c r="BH197" s="7">
        <f t="shared" si="189"/>
        <v>-8.7548435433139282E-2</v>
      </c>
    </row>
    <row r="198" spans="1:60" s="7" customFormat="1" x14ac:dyDescent="0.2">
      <c r="A198" s="138">
        <f t="shared" si="130"/>
        <v>44104</v>
      </c>
      <c r="B198" s="19">
        <f t="shared" si="187"/>
        <v>0.14954387792457391</v>
      </c>
      <c r="C198" s="16">
        <f t="shared" ref="C198:BH198" si="190">C97/C96-1</f>
        <v>0.1529331078191245</v>
      </c>
      <c r="D198" s="7">
        <f t="shared" si="190"/>
        <v>0.12946657623746716</v>
      </c>
      <c r="E198" s="7">
        <f t="shared" si="190"/>
        <v>0.23169909221427454</v>
      </c>
      <c r="F198" s="7">
        <f t="shared" si="190"/>
        <v>0.1488448532337554</v>
      </c>
      <c r="G198" s="7">
        <f t="shared" si="190"/>
        <v>0.15300597011878603</v>
      </c>
      <c r="H198" s="7">
        <f t="shared" si="190"/>
        <v>9.1915434462110479E-2</v>
      </c>
      <c r="I198" s="20">
        <f t="shared" si="190"/>
        <v>0.15567079053369803</v>
      </c>
      <c r="J198" s="7">
        <f t="shared" si="190"/>
        <v>9.4197761524346113E-2</v>
      </c>
      <c r="K198" s="7">
        <f t="shared" si="190"/>
        <v>0.1632006139104496</v>
      </c>
      <c r="L198" s="7">
        <f t="shared" si="190"/>
        <v>-0.55175725403763731</v>
      </c>
      <c r="M198" s="7">
        <f t="shared" si="190"/>
        <v>8.4844985407990459E-2</v>
      </c>
      <c r="N198" s="7">
        <f t="shared" si="190"/>
        <v>0.10907198246370409</v>
      </c>
      <c r="O198" s="7">
        <f t="shared" si="190"/>
        <v>0.18021820877355577</v>
      </c>
      <c r="P198" s="7">
        <f t="shared" si="190"/>
        <v>5.8845949616077364E-2</v>
      </c>
      <c r="Q198" s="7">
        <f t="shared" si="190"/>
        <v>1.0939608731576733E-2</v>
      </c>
      <c r="R198" s="7">
        <f t="shared" si="190"/>
        <v>6.2803319267903834E-2</v>
      </c>
      <c r="S198" s="7">
        <f t="shared" si="190"/>
        <v>1.6504941443754362E-2</v>
      </c>
      <c r="T198" s="7">
        <f t="shared" si="190"/>
        <v>0.22402144365401666</v>
      </c>
      <c r="U198" s="7">
        <f t="shared" si="190"/>
        <v>0.19651906793047069</v>
      </c>
      <c r="V198" s="7">
        <f t="shared" si="190"/>
        <v>7.5677405904732709E-2</v>
      </c>
      <c r="W198" s="7">
        <f t="shared" si="190"/>
        <v>0.13149165557936882</v>
      </c>
      <c r="X198" s="7">
        <f t="shared" si="190"/>
        <v>0.14160650593948887</v>
      </c>
      <c r="Y198" s="7">
        <f t="shared" si="190"/>
        <v>0.17832239565344143</v>
      </c>
      <c r="Z198" s="7">
        <f t="shared" si="190"/>
        <v>0.37542370609661146</v>
      </c>
      <c r="AA198" s="7">
        <f t="shared" si="190"/>
        <v>3.8861186392319613E-2</v>
      </c>
      <c r="AB198" s="7">
        <f t="shared" si="190"/>
        <v>0.20736724421804187</v>
      </c>
      <c r="AC198" s="7">
        <f t="shared" si="190"/>
        <v>2.1632506578307176E-2</v>
      </c>
      <c r="AD198" s="7">
        <f t="shared" si="190"/>
        <v>0.12680141255153643</v>
      </c>
      <c r="AE198" s="7">
        <f t="shared" si="190"/>
        <v>0.23169909221427454</v>
      </c>
      <c r="AF198" s="7">
        <f t="shared" si="190"/>
        <v>0.21387509592168552</v>
      </c>
      <c r="AG198" s="7">
        <f t="shared" si="190"/>
        <v>0.20937431950325669</v>
      </c>
      <c r="AH198" s="7">
        <f t="shared" si="190"/>
        <v>0.24012934836055932</v>
      </c>
      <c r="AI198" s="7">
        <f t="shared" si="190"/>
        <v>0.1734996624363172</v>
      </c>
      <c r="AJ198" s="7">
        <f t="shared" si="190"/>
        <v>0.36310798604718286</v>
      </c>
      <c r="AK198" s="7">
        <f t="shared" si="190"/>
        <v>0.12610850241589744</v>
      </c>
      <c r="AL198" s="7">
        <f t="shared" si="190"/>
        <v>0.17121626932537737</v>
      </c>
      <c r="AM198" s="7">
        <f t="shared" si="190"/>
        <v>0.12055530289542071</v>
      </c>
      <c r="AN198" s="7">
        <f t="shared" si="190"/>
        <v>1.0838082110831686</v>
      </c>
      <c r="AO198" s="7">
        <f t="shared" si="190"/>
        <v>0.96126121109113094</v>
      </c>
      <c r="AP198" s="7">
        <f t="shared" si="190"/>
        <v>1.1241690012378114</v>
      </c>
      <c r="AQ198" s="7">
        <f t="shared" si="190"/>
        <v>0.13989373787382142</v>
      </c>
      <c r="AR198" s="7">
        <f t="shared" si="190"/>
        <v>5.1115437017874132E-2</v>
      </c>
      <c r="AS198" s="7">
        <f t="shared" si="190"/>
        <v>5.9935808303411164E-2</v>
      </c>
      <c r="AT198" s="7">
        <f t="shared" si="190"/>
        <v>3.5304884909973966E-2</v>
      </c>
      <c r="AU198" s="7">
        <f t="shared" si="190"/>
        <v>0.15246118941397913</v>
      </c>
      <c r="AV198" s="7">
        <f t="shared" si="190"/>
        <v>0.12527565441971644</v>
      </c>
      <c r="AW198" s="7">
        <f t="shared" si="190"/>
        <v>1.627805043032704E-2</v>
      </c>
      <c r="AX198" s="7">
        <f t="shared" si="190"/>
        <v>0.19139687609520983</v>
      </c>
      <c r="AY198" s="7">
        <f t="shared" si="190"/>
        <v>0.16134962291606292</v>
      </c>
      <c r="AZ198" s="7">
        <f t="shared" si="190"/>
        <v>1.2205299210009679E-2</v>
      </c>
      <c r="BA198" s="7">
        <f t="shared" si="190"/>
        <v>0.17268547232356779</v>
      </c>
      <c r="BB198" s="7">
        <f t="shared" si="190"/>
        <v>0.11078117654223396</v>
      </c>
      <c r="BC198" s="7">
        <f t="shared" si="190"/>
        <v>8.3998724609614772E-2</v>
      </c>
      <c r="BD198" s="7">
        <f t="shared" si="190"/>
        <v>0.72613763802362352</v>
      </c>
      <c r="BE198" s="7">
        <f t="shared" si="190"/>
        <v>0.24234159832754121</v>
      </c>
      <c r="BF198" s="7" t="e">
        <f t="shared" si="190"/>
        <v>#DIV/0!</v>
      </c>
      <c r="BG198" s="7">
        <f t="shared" si="190"/>
        <v>0.1154238955356317</v>
      </c>
      <c r="BH198" s="7">
        <f t="shared" si="190"/>
        <v>0.11555334648128057</v>
      </c>
    </row>
    <row r="199" spans="1:60" s="7" customFormat="1" ht="12" thickBot="1" x14ac:dyDescent="0.25">
      <c r="A199" s="139">
        <f t="shared" si="130"/>
        <v>44195</v>
      </c>
      <c r="B199" s="17">
        <f t="shared" si="187"/>
        <v>-1.3402094194799985E-2</v>
      </c>
      <c r="C199" s="14">
        <f t="shared" ref="C199:BH199" si="191">C98/C97-1</f>
        <v>-1.3270953136568675E-2</v>
      </c>
      <c r="D199" s="22">
        <f t="shared" si="191"/>
        <v>1.1097274331607121E-2</v>
      </c>
      <c r="E199" s="22">
        <f t="shared" si="191"/>
        <v>2.4856281976017858E-3</v>
      </c>
      <c r="F199" s="22">
        <f t="shared" si="191"/>
        <v>-2.0945278696580027E-2</v>
      </c>
      <c r="G199" s="22">
        <f t="shared" si="191"/>
        <v>-2.1260627216511896E-2</v>
      </c>
      <c r="H199" s="22">
        <f t="shared" si="191"/>
        <v>-5.9756843087688249E-4</v>
      </c>
      <c r="I199" s="23">
        <f t="shared" si="191"/>
        <v>-1.6427375048158388E-2</v>
      </c>
      <c r="J199" s="22">
        <f t="shared" si="191"/>
        <v>1.6326497678715191E-2</v>
      </c>
      <c r="K199" s="22">
        <f t="shared" si="191"/>
        <v>-2.6973836808139917E-2</v>
      </c>
      <c r="L199" s="22">
        <f t="shared" si="191"/>
        <v>0.23508826402262528</v>
      </c>
      <c r="M199" s="22">
        <f t="shared" si="191"/>
        <v>-1.300506827596204E-2</v>
      </c>
      <c r="N199" s="22">
        <f t="shared" si="191"/>
        <v>-5.9422791265019148E-3</v>
      </c>
      <c r="O199" s="22">
        <f t="shared" si="191"/>
        <v>7.4835815262586092E-3</v>
      </c>
      <c r="P199" s="22">
        <f t="shared" si="191"/>
        <v>4.7801575029515764E-3</v>
      </c>
      <c r="Q199" s="22">
        <f t="shared" si="191"/>
        <v>-4.9697636806060874E-3</v>
      </c>
      <c r="R199" s="22">
        <f t="shared" si="191"/>
        <v>1.2780731240371157E-2</v>
      </c>
      <c r="S199" s="22">
        <f t="shared" si="191"/>
        <v>1.6142523370241468E-2</v>
      </c>
      <c r="T199" s="22">
        <f t="shared" si="191"/>
        <v>3.3353548696288815E-3</v>
      </c>
      <c r="U199" s="22">
        <f t="shared" si="191"/>
        <v>1.208588912048203E-2</v>
      </c>
      <c r="V199" s="22">
        <f t="shared" si="191"/>
        <v>4.1995909320555747E-3</v>
      </c>
      <c r="W199" s="22">
        <f t="shared" si="191"/>
        <v>1.2340074949966251E-2</v>
      </c>
      <c r="X199" s="22">
        <f t="shared" si="191"/>
        <v>1.4146915933643367E-2</v>
      </c>
      <c r="Y199" s="22">
        <f t="shared" si="191"/>
        <v>5.0778774039158314E-2</v>
      </c>
      <c r="Z199" s="22">
        <f t="shared" si="191"/>
        <v>7.4526750226099336E-2</v>
      </c>
      <c r="AA199" s="22">
        <f t="shared" si="191"/>
        <v>2.8173413130192948E-2</v>
      </c>
      <c r="AB199" s="22">
        <f t="shared" si="191"/>
        <v>1.0402612395354893E-2</v>
      </c>
      <c r="AC199" s="22">
        <f t="shared" si="191"/>
        <v>-4.010434430817722E-3</v>
      </c>
      <c r="AD199" s="22">
        <f t="shared" si="191"/>
        <v>1.4389463969046723E-3</v>
      </c>
      <c r="AE199" s="22">
        <f t="shared" si="191"/>
        <v>2.4856281976017858E-3</v>
      </c>
      <c r="AF199" s="22">
        <f t="shared" si="191"/>
        <v>-1.3755104587506284E-2</v>
      </c>
      <c r="AG199" s="22">
        <f t="shared" si="191"/>
        <v>-1.4883622746860725E-3</v>
      </c>
      <c r="AH199" s="22">
        <f t="shared" si="191"/>
        <v>6.9749014093218875E-3</v>
      </c>
      <c r="AI199" s="22">
        <f t="shared" si="191"/>
        <v>-2.6429543967305791E-2</v>
      </c>
      <c r="AJ199" s="22">
        <f t="shared" si="191"/>
        <v>-4.7098212190826216E-2</v>
      </c>
      <c r="AK199" s="22">
        <f t="shared" si="191"/>
        <v>6.4606169475078801E-4</v>
      </c>
      <c r="AL199" s="22">
        <f t="shared" si="191"/>
        <v>-4.1424523894428633E-2</v>
      </c>
      <c r="AM199" s="22">
        <f t="shared" si="191"/>
        <v>-8.2102460212257755E-3</v>
      </c>
      <c r="AN199" s="22">
        <f t="shared" si="191"/>
        <v>-0.32441080515256404</v>
      </c>
      <c r="AO199" s="22">
        <f t="shared" si="191"/>
        <v>-0.26136978418300694</v>
      </c>
      <c r="AP199" s="22">
        <f t="shared" si="191"/>
        <v>-0.34466753190095223</v>
      </c>
      <c r="AQ199" s="22">
        <f t="shared" si="191"/>
        <v>9.088888760141689E-3</v>
      </c>
      <c r="AR199" s="22">
        <f t="shared" si="191"/>
        <v>3.5340333019690195E-2</v>
      </c>
      <c r="AS199" s="22">
        <f t="shared" si="191"/>
        <v>2.3589230927612226E-2</v>
      </c>
      <c r="AT199" s="22">
        <f t="shared" si="191"/>
        <v>3.3570349972773528E-3</v>
      </c>
      <c r="AU199" s="22">
        <f t="shared" si="191"/>
        <v>-4.5556617899706886E-3</v>
      </c>
      <c r="AV199" s="22">
        <f t="shared" si="191"/>
        <v>1.6686835565614899E-2</v>
      </c>
      <c r="AW199" s="22">
        <f t="shared" si="191"/>
        <v>2.466690075864153E-2</v>
      </c>
      <c r="AX199" s="22">
        <f t="shared" si="191"/>
        <v>1.1209297705714327E-2</v>
      </c>
      <c r="AY199" s="22">
        <f t="shared" si="191"/>
        <v>-1.4160140458547854E-3</v>
      </c>
      <c r="AZ199" s="22">
        <f t="shared" si="191"/>
        <v>-1.2138962346636695E-2</v>
      </c>
      <c r="BA199" s="22">
        <f t="shared" si="191"/>
        <v>-4.0948216558857053E-3</v>
      </c>
      <c r="BB199" s="22">
        <f t="shared" si="191"/>
        <v>3.5900617980988869E-2</v>
      </c>
      <c r="BC199" s="22">
        <f t="shared" si="191"/>
        <v>1.6165210590775692E-2</v>
      </c>
      <c r="BD199" s="22">
        <f t="shared" si="191"/>
        <v>-0.1081402316999257</v>
      </c>
      <c r="BE199" s="22">
        <f t="shared" si="191"/>
        <v>-5.7730929998662583E-2</v>
      </c>
      <c r="BF199" s="22" t="e">
        <f t="shared" si="191"/>
        <v>#DIV/0!</v>
      </c>
      <c r="BG199" s="22">
        <f t="shared" si="191"/>
        <v>9.7232418292598766E-3</v>
      </c>
      <c r="BH199" s="22">
        <f t="shared" si="191"/>
        <v>-7.7072469424666057E-4</v>
      </c>
    </row>
    <row r="200" spans="1:60" s="7" customFormat="1" x14ac:dyDescent="0.2">
      <c r="A200" s="140">
        <f t="shared" ref="A200:A203" si="192">A99</f>
        <v>44285</v>
      </c>
      <c r="B200" s="28">
        <f t="shared" si="187"/>
        <v>1.5817480696635133E-2</v>
      </c>
      <c r="C200" s="24">
        <f t="shared" ref="C200:BH200" si="193">C99/C98-1</f>
        <v>1.6989557096771968E-2</v>
      </c>
      <c r="D200" s="26">
        <f t="shared" si="193"/>
        <v>1.2501738956701258E-2</v>
      </c>
      <c r="E200" s="26">
        <f t="shared" si="193"/>
        <v>1.8755945436413901E-2</v>
      </c>
      <c r="F200" s="26">
        <f t="shared" si="193"/>
        <v>1.6560077234313964E-2</v>
      </c>
      <c r="G200" s="26">
        <f t="shared" si="193"/>
        <v>1.816040991373935E-2</v>
      </c>
      <c r="H200" s="26">
        <f t="shared" si="193"/>
        <v>-1.0696354083287729E-2</v>
      </c>
      <c r="I200" s="27">
        <f t="shared" si="193"/>
        <v>1.5516157952306431E-2</v>
      </c>
      <c r="J200" s="26">
        <f t="shared" si="193"/>
        <v>2.0493515334860435E-2</v>
      </c>
      <c r="K200" s="26">
        <f t="shared" si="193"/>
        <v>1.8207935340142756E-2</v>
      </c>
      <c r="L200" s="26">
        <f t="shared" si="193"/>
        <v>-0.1000327645347614</v>
      </c>
      <c r="M200" s="26">
        <f t="shared" si="193"/>
        <v>3.9983061645182172E-2</v>
      </c>
      <c r="N200" s="26">
        <f t="shared" si="193"/>
        <v>9.5887982393816351E-3</v>
      </c>
      <c r="O200" s="26">
        <f t="shared" si="193"/>
        <v>1.0938254730470609E-2</v>
      </c>
      <c r="P200" s="26">
        <f t="shared" si="193"/>
        <v>8.451446012464503E-3</v>
      </c>
      <c r="Q200" s="26">
        <f t="shared" si="193"/>
        <v>-1.3063135777758861E-2</v>
      </c>
      <c r="R200" s="26">
        <f t="shared" si="193"/>
        <v>1.0970854963240129E-2</v>
      </c>
      <c r="S200" s="26">
        <f t="shared" si="193"/>
        <v>1.4991228097367415E-3</v>
      </c>
      <c r="T200" s="26">
        <f t="shared" si="193"/>
        <v>5.1024908491426046E-4</v>
      </c>
      <c r="U200" s="26">
        <f t="shared" si="193"/>
        <v>3.031010714125193E-2</v>
      </c>
      <c r="V200" s="26">
        <f t="shared" si="193"/>
        <v>1.2808746789719549E-2</v>
      </c>
      <c r="W200" s="26">
        <f t="shared" si="193"/>
        <v>1.8933343135800973E-2</v>
      </c>
      <c r="X200" s="26">
        <f t="shared" si="193"/>
        <v>1.3454105330878763E-2</v>
      </c>
      <c r="Y200" s="26">
        <f t="shared" si="193"/>
        <v>1.7147318168942549E-2</v>
      </c>
      <c r="Z200" s="26">
        <f t="shared" si="193"/>
        <v>-3.2415333307280747E-3</v>
      </c>
      <c r="AA200" s="26">
        <f t="shared" si="193"/>
        <v>3.6679726608009888E-2</v>
      </c>
      <c r="AB200" s="26">
        <f t="shared" si="193"/>
        <v>6.1892851998197607E-3</v>
      </c>
      <c r="AC200" s="26">
        <f t="shared" si="193"/>
        <v>1.1454480063191941E-2</v>
      </c>
      <c r="AD200" s="26">
        <f t="shared" si="193"/>
        <v>1.704672461228407E-2</v>
      </c>
      <c r="AE200" s="26">
        <f t="shared" si="193"/>
        <v>1.8755945436413901E-2</v>
      </c>
      <c r="AF200" s="26">
        <f t="shared" si="193"/>
        <v>2.9861128143668925E-2</v>
      </c>
      <c r="AG200" s="26">
        <f t="shared" si="193"/>
        <v>1.5833641331254977E-2</v>
      </c>
      <c r="AH200" s="26">
        <f t="shared" si="193"/>
        <v>1.7926443679656234E-2</v>
      </c>
      <c r="AI200" s="26">
        <f t="shared" si="193"/>
        <v>4.6893039933566305E-2</v>
      </c>
      <c r="AJ200" s="26">
        <f t="shared" si="193"/>
        <v>5.9574374507472383E-2</v>
      </c>
      <c r="AK200" s="26">
        <f t="shared" si="193"/>
        <v>3.6704407198578481E-2</v>
      </c>
      <c r="AL200" s="26">
        <f t="shared" si="193"/>
        <v>5.1663105155834943E-2</v>
      </c>
      <c r="AM200" s="26">
        <f t="shared" si="193"/>
        <v>2.5310571398671433E-2</v>
      </c>
      <c r="AN200" s="26">
        <f t="shared" si="193"/>
        <v>-0.13999998150337378</v>
      </c>
      <c r="AO200" s="26">
        <f t="shared" si="193"/>
        <v>-7.0528113120566505E-2</v>
      </c>
      <c r="AP200" s="26">
        <f t="shared" si="193"/>
        <v>-0.16183058672323514</v>
      </c>
      <c r="AQ200" s="26">
        <f t="shared" si="193"/>
        <v>3.3655275284829589E-2</v>
      </c>
      <c r="AR200" s="26">
        <f t="shared" si="193"/>
        <v>-2.7280928910513591E-3</v>
      </c>
      <c r="AS200" s="26">
        <f t="shared" si="193"/>
        <v>2.6108934698002351E-2</v>
      </c>
      <c r="AT200" s="26">
        <f t="shared" si="193"/>
        <v>1.6536929091648833E-2</v>
      </c>
      <c r="AU200" s="26">
        <f t="shared" si="193"/>
        <v>2.414662923209776E-2</v>
      </c>
      <c r="AV200" s="26">
        <f t="shared" si="193"/>
        <v>8.4956529059014851E-3</v>
      </c>
      <c r="AW200" s="26">
        <f t="shared" si="193"/>
        <v>3.613415965032285E-3</v>
      </c>
      <c r="AX200" s="26">
        <f t="shared" si="193"/>
        <v>1.0745739893962991E-2</v>
      </c>
      <c r="AY200" s="26">
        <f t="shared" si="193"/>
        <v>-8.1945359386411676E-3</v>
      </c>
      <c r="AZ200" s="26">
        <f t="shared" si="193"/>
        <v>6.8948911489583598E-3</v>
      </c>
      <c r="BA200" s="26">
        <f t="shared" si="193"/>
        <v>2.4211104149018725E-2</v>
      </c>
      <c r="BB200" s="26">
        <f t="shared" si="193"/>
        <v>2.1433112946149135E-2</v>
      </c>
      <c r="BC200" s="26">
        <f t="shared" si="193"/>
        <v>2.0310564247251639E-2</v>
      </c>
      <c r="BD200" s="26">
        <f t="shared" si="193"/>
        <v>-8.5985568921158717E-2</v>
      </c>
      <c r="BE200" s="26">
        <f t="shared" si="193"/>
        <v>4.1557708389882153E-2</v>
      </c>
      <c r="BF200" s="26" t="e">
        <f t="shared" si="193"/>
        <v>#DIV/0!</v>
      </c>
      <c r="BG200" s="26">
        <f t="shared" si="193"/>
        <v>1.2886153196491223E-2</v>
      </c>
      <c r="BH200" s="26">
        <f t="shared" si="193"/>
        <v>1.6954809653728642E-3</v>
      </c>
    </row>
    <row r="201" spans="1:60" s="7" customFormat="1" x14ac:dyDescent="0.2">
      <c r="A201" s="138">
        <f t="shared" si="192"/>
        <v>44377</v>
      </c>
      <c r="B201" s="19">
        <f t="shared" si="187"/>
        <v>9.7380342156001554E-3</v>
      </c>
      <c r="C201" s="16">
        <f t="shared" ref="C201:BH201" si="194">C100/C99-1</f>
        <v>9.7065741370832015E-3</v>
      </c>
      <c r="D201" s="7">
        <f t="shared" si="194"/>
        <v>-5.663070852899299E-4</v>
      </c>
      <c r="E201" s="7">
        <f t="shared" si="194"/>
        <v>-1.8414887273103031E-2</v>
      </c>
      <c r="F201" s="7">
        <f t="shared" si="194"/>
        <v>1.591563447165445E-2</v>
      </c>
      <c r="G201" s="7">
        <f t="shared" si="194"/>
        <v>1.6142423415687723E-2</v>
      </c>
      <c r="H201" s="7">
        <f t="shared" si="194"/>
        <v>1.174765059107985E-2</v>
      </c>
      <c r="I201" s="20">
        <f t="shared" si="194"/>
        <v>1.1793234168282707E-2</v>
      </c>
      <c r="J201" s="7">
        <f t="shared" si="194"/>
        <v>-7.7580637690437548E-3</v>
      </c>
      <c r="K201" s="7">
        <f t="shared" si="194"/>
        <v>2.0269007715817411E-2</v>
      </c>
      <c r="L201" s="7">
        <f t="shared" si="194"/>
        <v>0.81993108044858953</v>
      </c>
      <c r="M201" s="7">
        <f t="shared" si="194"/>
        <v>1.468024611433183E-2</v>
      </c>
      <c r="N201" s="7">
        <f t="shared" si="194"/>
        <v>6.7706656362243045E-4</v>
      </c>
      <c r="O201" s="7">
        <f t="shared" si="194"/>
        <v>-1.3331637885246495E-2</v>
      </c>
      <c r="P201" s="7">
        <f t="shared" si="194"/>
        <v>-2.1620329020983764E-3</v>
      </c>
      <c r="Q201" s="7">
        <f t="shared" si="194"/>
        <v>3.4680905340404689E-2</v>
      </c>
      <c r="R201" s="7">
        <f t="shared" si="194"/>
        <v>-1.2714146959752481E-3</v>
      </c>
      <c r="S201" s="7">
        <f t="shared" si="194"/>
        <v>-5.3346458432812494E-4</v>
      </c>
      <c r="T201" s="7">
        <f t="shared" si="194"/>
        <v>1.3288119953915212E-2</v>
      </c>
      <c r="U201" s="7">
        <f t="shared" si="194"/>
        <v>2.7092131248862561E-3</v>
      </c>
      <c r="V201" s="7">
        <f t="shared" si="194"/>
        <v>1.1192459954978418E-2</v>
      </c>
      <c r="W201" s="7">
        <f t="shared" si="194"/>
        <v>8.8066145134322316E-3</v>
      </c>
      <c r="X201" s="7">
        <f t="shared" si="194"/>
        <v>6.56285308701543E-3</v>
      </c>
      <c r="Y201" s="7">
        <f t="shared" si="194"/>
        <v>-2.6860958249030009E-2</v>
      </c>
      <c r="Z201" s="7">
        <f t="shared" si="194"/>
        <v>-5.7523803346593794E-2</v>
      </c>
      <c r="AA201" s="7">
        <f t="shared" si="194"/>
        <v>1.1834320529431341E-3</v>
      </c>
      <c r="AB201" s="7">
        <f t="shared" si="194"/>
        <v>1.107301667908156E-2</v>
      </c>
      <c r="AC201" s="7">
        <f t="shared" si="194"/>
        <v>7.2734825106319789E-3</v>
      </c>
      <c r="AD201" s="7">
        <f t="shared" si="194"/>
        <v>-5.7980392195076114E-3</v>
      </c>
      <c r="AE201" s="7">
        <f t="shared" si="194"/>
        <v>-1.8414887273103031E-2</v>
      </c>
      <c r="AF201" s="7">
        <f t="shared" si="194"/>
        <v>-1.7564910473057416E-2</v>
      </c>
      <c r="AG201" s="7">
        <f t="shared" si="194"/>
        <v>-1.4983616787780485E-2</v>
      </c>
      <c r="AH201" s="7">
        <f t="shared" si="194"/>
        <v>-1.8626645691281474E-2</v>
      </c>
      <c r="AI201" s="7">
        <f t="shared" si="194"/>
        <v>2.2396125440810932E-2</v>
      </c>
      <c r="AJ201" s="7">
        <f t="shared" si="194"/>
        <v>2.5169137077885484E-2</v>
      </c>
      <c r="AK201" s="7">
        <f t="shared" si="194"/>
        <v>4.1878831076209044E-2</v>
      </c>
      <c r="AL201" s="7">
        <f t="shared" si="194"/>
        <v>4.724295404614498E-3</v>
      </c>
      <c r="AM201" s="7">
        <f t="shared" si="194"/>
        <v>-6.2424261687289428E-3</v>
      </c>
      <c r="AN201" s="7">
        <f t="shared" si="194"/>
        <v>0.32209586705882942</v>
      </c>
      <c r="AO201" s="7">
        <f t="shared" si="194"/>
        <v>0.23169256476494127</v>
      </c>
      <c r="AP201" s="7">
        <f t="shared" si="194"/>
        <v>0.35780878490500867</v>
      </c>
      <c r="AQ201" s="7">
        <f t="shared" si="194"/>
        <v>-1.4358741272016307E-2</v>
      </c>
      <c r="AR201" s="7">
        <f t="shared" si="194"/>
        <v>-2.308063485852041E-2</v>
      </c>
      <c r="AS201" s="7">
        <f t="shared" si="194"/>
        <v>1.8068840562955879E-2</v>
      </c>
      <c r="AT201" s="7">
        <f t="shared" si="194"/>
        <v>2.0599094202005119E-2</v>
      </c>
      <c r="AU201" s="7">
        <f t="shared" si="194"/>
        <v>3.7383926162972703E-3</v>
      </c>
      <c r="AV201" s="7">
        <f t="shared" si="194"/>
        <v>7.6252123664488636E-3</v>
      </c>
      <c r="AW201" s="7">
        <f t="shared" si="194"/>
        <v>1.3581131908728228E-2</v>
      </c>
      <c r="AX201" s="7">
        <f t="shared" si="194"/>
        <v>2.0584279143246009E-2</v>
      </c>
      <c r="AY201" s="7">
        <f t="shared" si="194"/>
        <v>6.345961702352021E-4</v>
      </c>
      <c r="AZ201" s="7">
        <f t="shared" si="194"/>
        <v>7.9570571506286658E-3</v>
      </c>
      <c r="BA201" s="7">
        <f t="shared" si="194"/>
        <v>-8.6536685984238693E-3</v>
      </c>
      <c r="BB201" s="7">
        <f t="shared" si="194"/>
        <v>-7.2684437362781074E-3</v>
      </c>
      <c r="BC201" s="7">
        <f t="shared" si="194"/>
        <v>-1.2071031299939028E-2</v>
      </c>
      <c r="BD201" s="7">
        <f t="shared" si="194"/>
        <v>7.0522214897630997E-2</v>
      </c>
      <c r="BE201" s="7">
        <f t="shared" si="194"/>
        <v>-1.3287714234910264E-2</v>
      </c>
      <c r="BF201" s="7" t="e">
        <f t="shared" si="194"/>
        <v>#DIV/0!</v>
      </c>
      <c r="BG201" s="7">
        <f t="shared" si="194"/>
        <v>-9.6213369250315317E-3</v>
      </c>
      <c r="BH201" s="7">
        <f t="shared" si="194"/>
        <v>-9.5733170585174943E-3</v>
      </c>
    </row>
    <row r="202" spans="1:60" s="7" customFormat="1" x14ac:dyDescent="0.2">
      <c r="A202" s="138">
        <f t="shared" si="192"/>
        <v>44469</v>
      </c>
      <c r="B202" s="19">
        <f t="shared" si="187"/>
        <v>2.7309928251500581E-2</v>
      </c>
      <c r="C202" s="16">
        <f t="shared" ref="C202:BH202" si="195">C101/C100-1</f>
        <v>2.8053674137558993E-2</v>
      </c>
      <c r="D202" s="7">
        <f t="shared" si="195"/>
        <v>1.5667582256461587E-2</v>
      </c>
      <c r="E202" s="7">
        <f t="shared" si="195"/>
        <v>1.2760463906603459E-2</v>
      </c>
      <c r="F202" s="7">
        <f t="shared" si="195"/>
        <v>3.2145223026105452E-2</v>
      </c>
      <c r="G202" s="7">
        <f t="shared" si="195"/>
        <v>3.336806669097947E-2</v>
      </c>
      <c r="H202" s="7">
        <f t="shared" si="195"/>
        <v>5.7223990916637213E-3</v>
      </c>
      <c r="I202" s="20">
        <f t="shared" si="195"/>
        <v>2.8249950193719897E-2</v>
      </c>
      <c r="J202" s="7">
        <f t="shared" si="195"/>
        <v>1.4974617634550658E-2</v>
      </c>
      <c r="K202" s="7">
        <f t="shared" si="195"/>
        <v>3.5621117535439062E-2</v>
      </c>
      <c r="L202" s="7">
        <f t="shared" si="195"/>
        <v>-0.72398300260965009</v>
      </c>
      <c r="M202" s="7">
        <f t="shared" si="195"/>
        <v>-2.4483659136826819E-2</v>
      </c>
      <c r="N202" s="7">
        <f t="shared" si="195"/>
        <v>2.0421021599657196E-2</v>
      </c>
      <c r="O202" s="7">
        <f t="shared" si="195"/>
        <v>3.8596346075142396E-2</v>
      </c>
      <c r="P202" s="7">
        <f t="shared" si="195"/>
        <v>3.1536497567894672E-2</v>
      </c>
      <c r="Q202" s="7">
        <f t="shared" si="195"/>
        <v>-1.2307021563187082E-2</v>
      </c>
      <c r="R202" s="7">
        <f t="shared" si="195"/>
        <v>1.0239418337366413E-2</v>
      </c>
      <c r="S202" s="7">
        <f t="shared" si="195"/>
        <v>-6.6347877749476369E-3</v>
      </c>
      <c r="T202" s="7">
        <f t="shared" si="195"/>
        <v>2.6953792836084123E-3</v>
      </c>
      <c r="U202" s="7">
        <f t="shared" si="195"/>
        <v>1.5286650142422697E-2</v>
      </c>
      <c r="V202" s="7">
        <f t="shared" si="195"/>
        <v>2.0682647593683656E-2</v>
      </c>
      <c r="W202" s="7">
        <f t="shared" si="195"/>
        <v>5.9635179957429063E-3</v>
      </c>
      <c r="X202" s="7">
        <f t="shared" si="195"/>
        <v>2.4952339337952711E-2</v>
      </c>
      <c r="Y202" s="7">
        <f t="shared" si="195"/>
        <v>3.8548713043816019E-2</v>
      </c>
      <c r="Z202" s="7">
        <f t="shared" si="195"/>
        <v>6.5299420087828297E-2</v>
      </c>
      <c r="AA202" s="7">
        <f t="shared" si="195"/>
        <v>1.4863197464600075E-2</v>
      </c>
      <c r="AB202" s="7">
        <f t="shared" si="195"/>
        <v>1.6919478556622014E-2</v>
      </c>
      <c r="AC202" s="7">
        <f t="shared" si="195"/>
        <v>-1.2065703577503362E-2</v>
      </c>
      <c r="AD202" s="7">
        <f t="shared" si="195"/>
        <v>6.5024740475252418E-3</v>
      </c>
      <c r="AE202" s="7">
        <f t="shared" si="195"/>
        <v>1.2760463906603459E-2</v>
      </c>
      <c r="AF202" s="7">
        <f t="shared" si="195"/>
        <v>1.452507507023415E-2</v>
      </c>
      <c r="AG202" s="7">
        <f t="shared" si="195"/>
        <v>6.8731279851803606E-3</v>
      </c>
      <c r="AH202" s="7">
        <f t="shared" si="195"/>
        <v>1.3505882161761296E-2</v>
      </c>
      <c r="AI202" s="7">
        <f t="shared" si="195"/>
        <v>-1.128695126211432E-2</v>
      </c>
      <c r="AJ202" s="7">
        <f t="shared" si="195"/>
        <v>-2.3704654167200245E-2</v>
      </c>
      <c r="AK202" s="7">
        <f t="shared" si="195"/>
        <v>-3.3493038454709079E-2</v>
      </c>
      <c r="AL202" s="7">
        <f t="shared" si="195"/>
        <v>1.3824712499179048E-2</v>
      </c>
      <c r="AM202" s="7">
        <f t="shared" si="195"/>
        <v>3.1399672304065263E-2</v>
      </c>
      <c r="AN202" s="7">
        <f t="shared" si="195"/>
        <v>0.45225712669142926</v>
      </c>
      <c r="AO202" s="7">
        <f t="shared" si="195"/>
        <v>0.3449773421420308</v>
      </c>
      <c r="AP202" s="7">
        <f t="shared" si="195"/>
        <v>0.48794128544891202</v>
      </c>
      <c r="AQ202" s="7">
        <f t="shared" si="195"/>
        <v>2.5252135927780639E-2</v>
      </c>
      <c r="AR202" s="7">
        <f t="shared" si="195"/>
        <v>2.7427638709384805E-2</v>
      </c>
      <c r="AS202" s="7">
        <f t="shared" si="195"/>
        <v>1.2092159670589631E-2</v>
      </c>
      <c r="AT202" s="7">
        <f t="shared" si="195"/>
        <v>-2.7987165946308235E-3</v>
      </c>
      <c r="AU202" s="7">
        <f t="shared" si="195"/>
        <v>3.3665477980358904E-2</v>
      </c>
      <c r="AV202" s="7">
        <f t="shared" si="195"/>
        <v>1.5075557202118395E-2</v>
      </c>
      <c r="AW202" s="7">
        <f t="shared" si="195"/>
        <v>-1.6579503398778228E-2</v>
      </c>
      <c r="AX202" s="7">
        <f t="shared" si="195"/>
        <v>2.3119079018489863E-2</v>
      </c>
      <c r="AY202" s="7">
        <f t="shared" si="195"/>
        <v>5.0969400112705676E-2</v>
      </c>
      <c r="AZ202" s="7">
        <f t="shared" si="195"/>
        <v>4.8320612549934694E-3</v>
      </c>
      <c r="BA202" s="7">
        <f t="shared" si="195"/>
        <v>3.1978729801367844E-2</v>
      </c>
      <c r="BB202" s="7">
        <f t="shared" si="195"/>
        <v>2.7717207772004482E-3</v>
      </c>
      <c r="BC202" s="7">
        <f t="shared" si="195"/>
        <v>2.0097221786333774E-2</v>
      </c>
      <c r="BD202" s="7">
        <f t="shared" si="195"/>
        <v>0.2333866061579668</v>
      </c>
      <c r="BE202" s="7">
        <f t="shared" si="195"/>
        <v>7.2927584443727156E-2</v>
      </c>
      <c r="BF202" s="7" t="e">
        <f t="shared" si="195"/>
        <v>#DIV/0!</v>
      </c>
      <c r="BG202" s="7">
        <f t="shared" si="195"/>
        <v>3.0061364352062414E-2</v>
      </c>
      <c r="BH202" s="7">
        <f t="shared" si="195"/>
        <v>4.134030294338209E-2</v>
      </c>
    </row>
    <row r="203" spans="1:60" s="7" customFormat="1" ht="12" thickBot="1" x14ac:dyDescent="0.25">
      <c r="A203" s="139">
        <f t="shared" si="192"/>
        <v>44560</v>
      </c>
      <c r="B203" s="17" t="e">
        <f t="shared" si="187"/>
        <v>#DIV/0!</v>
      </c>
      <c r="C203" s="14" t="e">
        <f t="shared" ref="C203:BH203" si="196">C102/C101-1</f>
        <v>#DIV/0!</v>
      </c>
      <c r="D203" s="22" t="e">
        <f t="shared" si="196"/>
        <v>#DIV/0!</v>
      </c>
      <c r="E203" s="22" t="e">
        <f t="shared" si="196"/>
        <v>#DIV/0!</v>
      </c>
      <c r="F203" s="22" t="e">
        <f t="shared" si="196"/>
        <v>#DIV/0!</v>
      </c>
      <c r="G203" s="22" t="e">
        <f t="shared" si="196"/>
        <v>#DIV/0!</v>
      </c>
      <c r="H203" s="22" t="e">
        <f t="shared" si="196"/>
        <v>#DIV/0!</v>
      </c>
      <c r="I203" s="23" t="e">
        <f t="shared" si="196"/>
        <v>#DIV/0!</v>
      </c>
      <c r="J203" s="22" t="e">
        <f t="shared" si="196"/>
        <v>#DIV/0!</v>
      </c>
      <c r="K203" s="22" t="e">
        <f t="shared" si="196"/>
        <v>#DIV/0!</v>
      </c>
      <c r="L203" s="22" t="e">
        <f t="shared" si="196"/>
        <v>#DIV/0!</v>
      </c>
      <c r="M203" s="22" t="e">
        <f t="shared" si="196"/>
        <v>#DIV/0!</v>
      </c>
      <c r="N203" s="22" t="e">
        <f t="shared" si="196"/>
        <v>#DIV/0!</v>
      </c>
      <c r="O203" s="22" t="e">
        <f t="shared" si="196"/>
        <v>#DIV/0!</v>
      </c>
      <c r="P203" s="22" t="e">
        <f t="shared" si="196"/>
        <v>#DIV/0!</v>
      </c>
      <c r="Q203" s="22" t="e">
        <f t="shared" si="196"/>
        <v>#DIV/0!</v>
      </c>
      <c r="R203" s="22" t="e">
        <f t="shared" si="196"/>
        <v>#DIV/0!</v>
      </c>
      <c r="S203" s="22" t="e">
        <f t="shared" si="196"/>
        <v>#DIV/0!</v>
      </c>
      <c r="T203" s="22" t="e">
        <f t="shared" si="196"/>
        <v>#DIV/0!</v>
      </c>
      <c r="U203" s="22" t="e">
        <f t="shared" si="196"/>
        <v>#DIV/0!</v>
      </c>
      <c r="V203" s="22" t="e">
        <f t="shared" si="196"/>
        <v>#DIV/0!</v>
      </c>
      <c r="W203" s="22" t="e">
        <f t="shared" si="196"/>
        <v>#DIV/0!</v>
      </c>
      <c r="X203" s="22" t="e">
        <f t="shared" si="196"/>
        <v>#DIV/0!</v>
      </c>
      <c r="Y203" s="22" t="e">
        <f t="shared" si="196"/>
        <v>#DIV/0!</v>
      </c>
      <c r="Z203" s="22" t="e">
        <f t="shared" si="196"/>
        <v>#DIV/0!</v>
      </c>
      <c r="AA203" s="22" t="e">
        <f t="shared" si="196"/>
        <v>#DIV/0!</v>
      </c>
      <c r="AB203" s="22" t="e">
        <f t="shared" si="196"/>
        <v>#DIV/0!</v>
      </c>
      <c r="AC203" s="22" t="e">
        <f t="shared" si="196"/>
        <v>#DIV/0!</v>
      </c>
      <c r="AD203" s="22" t="e">
        <f t="shared" si="196"/>
        <v>#DIV/0!</v>
      </c>
      <c r="AE203" s="22" t="e">
        <f t="shared" si="196"/>
        <v>#DIV/0!</v>
      </c>
      <c r="AF203" s="22" t="e">
        <f t="shared" si="196"/>
        <v>#DIV/0!</v>
      </c>
      <c r="AG203" s="22" t="e">
        <f t="shared" si="196"/>
        <v>#DIV/0!</v>
      </c>
      <c r="AH203" s="22" t="e">
        <f t="shared" si="196"/>
        <v>#DIV/0!</v>
      </c>
      <c r="AI203" s="22" t="e">
        <f t="shared" si="196"/>
        <v>#DIV/0!</v>
      </c>
      <c r="AJ203" s="22" t="e">
        <f t="shared" si="196"/>
        <v>#DIV/0!</v>
      </c>
      <c r="AK203" s="22" t="e">
        <f t="shared" si="196"/>
        <v>#DIV/0!</v>
      </c>
      <c r="AL203" s="22" t="e">
        <f t="shared" si="196"/>
        <v>#DIV/0!</v>
      </c>
      <c r="AM203" s="22" t="e">
        <f t="shared" si="196"/>
        <v>#DIV/0!</v>
      </c>
      <c r="AN203" s="22" t="e">
        <f t="shared" si="196"/>
        <v>#DIV/0!</v>
      </c>
      <c r="AO203" s="22" t="e">
        <f t="shared" si="196"/>
        <v>#DIV/0!</v>
      </c>
      <c r="AP203" s="22" t="e">
        <f t="shared" si="196"/>
        <v>#DIV/0!</v>
      </c>
      <c r="AQ203" s="22" t="e">
        <f t="shared" si="196"/>
        <v>#DIV/0!</v>
      </c>
      <c r="AR203" s="22" t="e">
        <f t="shared" si="196"/>
        <v>#DIV/0!</v>
      </c>
      <c r="AS203" s="22" t="e">
        <f t="shared" si="196"/>
        <v>#DIV/0!</v>
      </c>
      <c r="AT203" s="22" t="e">
        <f t="shared" si="196"/>
        <v>#DIV/0!</v>
      </c>
      <c r="AU203" s="22" t="e">
        <f t="shared" si="196"/>
        <v>#DIV/0!</v>
      </c>
      <c r="AV203" s="22" t="e">
        <f t="shared" si="196"/>
        <v>#DIV/0!</v>
      </c>
      <c r="AW203" s="22" t="e">
        <f t="shared" si="196"/>
        <v>#DIV/0!</v>
      </c>
      <c r="AX203" s="22" t="e">
        <f t="shared" si="196"/>
        <v>#DIV/0!</v>
      </c>
      <c r="AY203" s="22" t="e">
        <f t="shared" si="196"/>
        <v>#DIV/0!</v>
      </c>
      <c r="AZ203" s="22" t="e">
        <f t="shared" si="196"/>
        <v>#DIV/0!</v>
      </c>
      <c r="BA203" s="22" t="e">
        <f t="shared" si="196"/>
        <v>#DIV/0!</v>
      </c>
      <c r="BB203" s="22" t="e">
        <f t="shared" si="196"/>
        <v>#DIV/0!</v>
      </c>
      <c r="BC203" s="22" t="e">
        <f t="shared" si="196"/>
        <v>#DIV/0!</v>
      </c>
      <c r="BD203" s="22" t="e">
        <f t="shared" si="196"/>
        <v>#DIV/0!</v>
      </c>
      <c r="BE203" s="22" t="e">
        <f t="shared" si="196"/>
        <v>#DIV/0!</v>
      </c>
      <c r="BF203" s="22" t="e">
        <f t="shared" si="196"/>
        <v>#DIV/0!</v>
      </c>
      <c r="BG203" s="22" t="e">
        <f t="shared" si="196"/>
        <v>#DIV/0!</v>
      </c>
      <c r="BH203" s="22" t="e">
        <f t="shared" si="196"/>
        <v>#DIV/0!</v>
      </c>
    </row>
    <row r="204" spans="1:60" s="199" customFormat="1" ht="12.75" thickTop="1" thickBot="1" x14ac:dyDescent="0.25">
      <c r="A204" s="147" t="s">
        <v>7</v>
      </c>
      <c r="B204" s="208"/>
      <c r="C204" s="196"/>
      <c r="D204" s="164"/>
      <c r="E204" s="164"/>
      <c r="F204" s="164"/>
      <c r="G204" s="164"/>
      <c r="H204" s="164"/>
      <c r="I204" s="198"/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  <c r="Y204" s="164"/>
      <c r="Z204" s="164"/>
      <c r="AA204" s="164"/>
      <c r="AB204" s="164"/>
      <c r="AC204" s="164"/>
      <c r="AD204" s="164"/>
      <c r="AE204" s="164"/>
      <c r="AF204" s="164"/>
      <c r="AG204" s="164"/>
      <c r="AH204" s="164"/>
      <c r="AI204" s="164"/>
      <c r="AJ204" s="164"/>
      <c r="AK204" s="164"/>
      <c r="AL204" s="164"/>
      <c r="AM204" s="164"/>
      <c r="AN204" s="164"/>
      <c r="AO204" s="164"/>
      <c r="AP204" s="164"/>
      <c r="AQ204" s="164"/>
      <c r="AR204" s="164"/>
      <c r="AS204" s="164"/>
      <c r="AT204" s="164"/>
      <c r="AU204" s="164"/>
      <c r="AV204" s="164"/>
      <c r="AW204" s="164"/>
      <c r="AX204" s="164"/>
      <c r="AY204" s="164"/>
      <c r="AZ204" s="164"/>
      <c r="BA204" s="164"/>
      <c r="BB204" s="164"/>
      <c r="BC204" s="164"/>
      <c r="BD204" s="164"/>
      <c r="BE204" s="164"/>
      <c r="BF204" s="164"/>
      <c r="BG204" s="164"/>
      <c r="BH204" s="164"/>
    </row>
    <row r="205" spans="1:60" s="36" customFormat="1" ht="12" hidden="1" thickTop="1" x14ac:dyDescent="0.2">
      <c r="A205" s="138">
        <f t="shared" ref="A205:A236" si="197">A3</f>
        <v>35520</v>
      </c>
      <c r="B205" s="212"/>
      <c r="C205" s="190"/>
      <c r="D205" s="167"/>
      <c r="E205" s="167"/>
      <c r="F205" s="167"/>
      <c r="G205" s="167"/>
      <c r="H205" s="64"/>
      <c r="I205" s="192"/>
      <c r="J205" s="167"/>
      <c r="K205" s="167"/>
      <c r="L205" s="167"/>
      <c r="M205" s="167"/>
      <c r="N205" s="167"/>
      <c r="O205" s="167"/>
      <c r="P205" s="167"/>
      <c r="Q205" s="167"/>
      <c r="R205" s="167"/>
      <c r="S205" s="167"/>
      <c r="T205" s="167"/>
      <c r="U205" s="167"/>
      <c r="V205" s="167"/>
      <c r="W205" s="167"/>
      <c r="X205" s="167"/>
      <c r="Y205" s="167"/>
      <c r="Z205" s="167"/>
      <c r="AA205" s="167"/>
      <c r="AB205" s="167"/>
      <c r="AC205" s="167"/>
      <c r="AD205" s="167"/>
      <c r="AE205" s="167"/>
      <c r="AF205" s="167"/>
      <c r="AG205" s="167"/>
      <c r="AH205" s="167"/>
      <c r="AI205" s="167"/>
      <c r="AJ205" s="167"/>
      <c r="AK205" s="167"/>
      <c r="AL205" s="167"/>
      <c r="AM205" s="167"/>
      <c r="AN205" s="167"/>
      <c r="AO205" s="167"/>
      <c r="AP205" s="167"/>
      <c r="AQ205" s="167"/>
      <c r="AR205" s="167"/>
      <c r="AS205" s="167"/>
      <c r="AT205" s="64"/>
      <c r="AU205" s="64"/>
      <c r="AV205" s="167"/>
      <c r="AW205" s="167"/>
      <c r="AX205" s="167"/>
      <c r="AY205" s="167"/>
      <c r="AZ205" s="167"/>
      <c r="BA205" s="167"/>
      <c r="BB205" s="167"/>
      <c r="BC205" s="167"/>
      <c r="BD205" s="167"/>
      <c r="BE205" s="167"/>
      <c r="BF205" s="167"/>
      <c r="BG205" s="167"/>
      <c r="BH205" s="167"/>
    </row>
    <row r="206" spans="1:60" s="36" customFormat="1" hidden="1" x14ac:dyDescent="0.2">
      <c r="A206" s="138">
        <f t="shared" si="197"/>
        <v>35611</v>
      </c>
      <c r="B206" s="212"/>
      <c r="C206" s="190"/>
      <c r="D206" s="167"/>
      <c r="E206" s="167"/>
      <c r="F206" s="167"/>
      <c r="G206" s="167"/>
      <c r="H206" s="64"/>
      <c r="I206" s="192"/>
      <c r="J206" s="167"/>
      <c r="K206" s="167"/>
      <c r="L206" s="167"/>
      <c r="M206" s="167"/>
      <c r="N206" s="167"/>
      <c r="O206" s="167"/>
      <c r="P206" s="167"/>
      <c r="Q206" s="167"/>
      <c r="R206" s="167"/>
      <c r="S206" s="167"/>
      <c r="T206" s="167"/>
      <c r="U206" s="167"/>
      <c r="V206" s="167"/>
      <c r="W206" s="167"/>
      <c r="X206" s="167"/>
      <c r="Y206" s="167"/>
      <c r="Z206" s="167"/>
      <c r="AA206" s="167"/>
      <c r="AB206" s="167"/>
      <c r="AC206" s="167"/>
      <c r="AD206" s="167"/>
      <c r="AE206" s="167"/>
      <c r="AF206" s="167"/>
      <c r="AG206" s="167"/>
      <c r="AH206" s="167"/>
      <c r="AI206" s="167"/>
      <c r="AJ206" s="167"/>
      <c r="AK206" s="167"/>
      <c r="AL206" s="167"/>
      <c r="AM206" s="167"/>
      <c r="AN206" s="167"/>
      <c r="AO206" s="167"/>
      <c r="AP206" s="167"/>
      <c r="AQ206" s="167"/>
      <c r="AR206" s="167"/>
      <c r="AS206" s="167"/>
      <c r="AT206" s="64"/>
      <c r="AU206" s="64"/>
      <c r="AV206" s="167"/>
      <c r="AW206" s="167"/>
      <c r="AX206" s="167"/>
      <c r="AY206" s="167"/>
      <c r="AZ206" s="167"/>
      <c r="BA206" s="167"/>
      <c r="BB206" s="167"/>
      <c r="BC206" s="167"/>
      <c r="BD206" s="167"/>
      <c r="BE206" s="167"/>
      <c r="BF206" s="167"/>
      <c r="BG206" s="167"/>
      <c r="BH206" s="167"/>
    </row>
    <row r="207" spans="1:60" s="36" customFormat="1" hidden="1" x14ac:dyDescent="0.2">
      <c r="A207" s="138">
        <f t="shared" si="197"/>
        <v>35703</v>
      </c>
      <c r="B207" s="212"/>
      <c r="C207" s="190"/>
      <c r="D207" s="167"/>
      <c r="E207" s="167"/>
      <c r="F207" s="167"/>
      <c r="G207" s="167"/>
      <c r="H207" s="64"/>
      <c r="I207" s="192"/>
      <c r="J207" s="167"/>
      <c r="K207" s="167"/>
      <c r="L207" s="167"/>
      <c r="M207" s="167"/>
      <c r="N207" s="167"/>
      <c r="O207" s="167"/>
      <c r="P207" s="167"/>
      <c r="Q207" s="167"/>
      <c r="R207" s="167"/>
      <c r="S207" s="167"/>
      <c r="T207" s="167"/>
      <c r="U207" s="167"/>
      <c r="V207" s="167"/>
      <c r="W207" s="167"/>
      <c r="X207" s="167"/>
      <c r="Y207" s="167"/>
      <c r="Z207" s="167"/>
      <c r="AA207" s="167"/>
      <c r="AB207" s="167"/>
      <c r="AC207" s="167"/>
      <c r="AD207" s="167"/>
      <c r="AE207" s="167"/>
      <c r="AF207" s="167"/>
      <c r="AG207" s="167"/>
      <c r="AH207" s="167"/>
      <c r="AI207" s="167"/>
      <c r="AJ207" s="167"/>
      <c r="AK207" s="167"/>
      <c r="AL207" s="167"/>
      <c r="AM207" s="167"/>
      <c r="AN207" s="167"/>
      <c r="AO207" s="167"/>
      <c r="AP207" s="167"/>
      <c r="AQ207" s="167"/>
      <c r="AR207" s="167"/>
      <c r="AS207" s="167"/>
      <c r="AT207" s="64"/>
      <c r="AU207" s="64"/>
      <c r="AV207" s="167"/>
      <c r="AW207" s="167"/>
      <c r="AX207" s="167"/>
      <c r="AY207" s="167"/>
      <c r="AZ207" s="167"/>
      <c r="BA207" s="167"/>
      <c r="BB207" s="167"/>
      <c r="BC207" s="167"/>
      <c r="BD207" s="167"/>
      <c r="BE207" s="167"/>
      <c r="BF207" s="167"/>
      <c r="BG207" s="167"/>
      <c r="BH207" s="167"/>
    </row>
    <row r="208" spans="1:60" s="36" customFormat="1" ht="12" hidden="1" thickBot="1" x14ac:dyDescent="0.25">
      <c r="A208" s="139">
        <f t="shared" si="197"/>
        <v>35794</v>
      </c>
      <c r="B208" s="213"/>
      <c r="C208" s="193"/>
      <c r="D208" s="163"/>
      <c r="E208" s="163"/>
      <c r="F208" s="163"/>
      <c r="G208" s="163"/>
      <c r="H208" s="163"/>
      <c r="I208" s="195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  <c r="AU208" s="163"/>
      <c r="AV208" s="163"/>
      <c r="AW208" s="163"/>
      <c r="AX208" s="163"/>
      <c r="AY208" s="163"/>
      <c r="AZ208" s="163"/>
      <c r="BA208" s="163"/>
      <c r="BB208" s="163"/>
      <c r="BC208" s="163"/>
      <c r="BD208" s="163"/>
      <c r="BE208" s="163"/>
      <c r="BF208" s="163"/>
      <c r="BG208" s="163"/>
      <c r="BH208" s="163"/>
    </row>
    <row r="209" spans="1:60" s="36" customFormat="1" hidden="1" x14ac:dyDescent="0.2">
      <c r="A209" s="138">
        <f t="shared" si="197"/>
        <v>35884</v>
      </c>
      <c r="B209" s="212" t="e">
        <f t="shared" ref="B209:AG209" si="198">B7/B3-1</f>
        <v>#DIV/0!</v>
      </c>
      <c r="C209" s="190" t="e">
        <f t="shared" si="198"/>
        <v>#DIV/0!</v>
      </c>
      <c r="D209" s="167" t="e">
        <f t="shared" si="198"/>
        <v>#DIV/0!</v>
      </c>
      <c r="E209" s="167" t="e">
        <f t="shared" si="198"/>
        <v>#DIV/0!</v>
      </c>
      <c r="F209" s="167" t="e">
        <f t="shared" si="198"/>
        <v>#DIV/0!</v>
      </c>
      <c r="G209" s="167" t="e">
        <f t="shared" si="198"/>
        <v>#DIV/0!</v>
      </c>
      <c r="H209" s="64" t="e">
        <f t="shared" si="198"/>
        <v>#DIV/0!</v>
      </c>
      <c r="I209" s="192" t="e">
        <f t="shared" si="198"/>
        <v>#DIV/0!</v>
      </c>
      <c r="J209" s="167" t="e">
        <f t="shared" si="198"/>
        <v>#DIV/0!</v>
      </c>
      <c r="K209" s="167" t="e">
        <f t="shared" si="198"/>
        <v>#DIV/0!</v>
      </c>
      <c r="L209" s="167" t="e">
        <f t="shared" si="198"/>
        <v>#DIV/0!</v>
      </c>
      <c r="M209" s="167" t="e">
        <f t="shared" si="198"/>
        <v>#DIV/0!</v>
      </c>
      <c r="N209" s="167" t="e">
        <f t="shared" si="198"/>
        <v>#DIV/0!</v>
      </c>
      <c r="O209" s="167" t="e">
        <f t="shared" si="198"/>
        <v>#DIV/0!</v>
      </c>
      <c r="P209" s="167" t="e">
        <f t="shared" si="198"/>
        <v>#DIV/0!</v>
      </c>
      <c r="Q209" s="167" t="e">
        <f t="shared" si="198"/>
        <v>#DIV/0!</v>
      </c>
      <c r="R209" s="167" t="e">
        <f t="shared" si="198"/>
        <v>#DIV/0!</v>
      </c>
      <c r="S209" s="167" t="e">
        <f t="shared" si="198"/>
        <v>#DIV/0!</v>
      </c>
      <c r="T209" s="167" t="e">
        <f t="shared" si="198"/>
        <v>#DIV/0!</v>
      </c>
      <c r="U209" s="167" t="e">
        <f t="shared" si="198"/>
        <v>#DIV/0!</v>
      </c>
      <c r="V209" s="167" t="e">
        <f t="shared" si="198"/>
        <v>#DIV/0!</v>
      </c>
      <c r="W209" s="167" t="e">
        <f t="shared" si="198"/>
        <v>#DIV/0!</v>
      </c>
      <c r="X209" s="167" t="e">
        <f t="shared" si="198"/>
        <v>#DIV/0!</v>
      </c>
      <c r="Y209" s="167" t="e">
        <f t="shared" si="198"/>
        <v>#DIV/0!</v>
      </c>
      <c r="Z209" s="167" t="e">
        <f t="shared" si="198"/>
        <v>#DIV/0!</v>
      </c>
      <c r="AA209" s="167" t="e">
        <f t="shared" si="198"/>
        <v>#DIV/0!</v>
      </c>
      <c r="AB209" s="167" t="e">
        <f t="shared" si="198"/>
        <v>#DIV/0!</v>
      </c>
      <c r="AC209" s="167" t="e">
        <f t="shared" si="198"/>
        <v>#DIV/0!</v>
      </c>
      <c r="AD209" s="167" t="e">
        <f t="shared" si="198"/>
        <v>#DIV/0!</v>
      </c>
      <c r="AE209" s="167" t="e">
        <f t="shared" si="198"/>
        <v>#DIV/0!</v>
      </c>
      <c r="AF209" s="167" t="e">
        <f t="shared" si="198"/>
        <v>#DIV/0!</v>
      </c>
      <c r="AG209" s="167" t="e">
        <f t="shared" si="198"/>
        <v>#DIV/0!</v>
      </c>
      <c r="AH209" s="167" t="e">
        <f t="shared" ref="AH209:BH209" si="199">AH7/AH3-1</f>
        <v>#DIV/0!</v>
      </c>
      <c r="AI209" s="167" t="e">
        <f t="shared" si="199"/>
        <v>#DIV/0!</v>
      </c>
      <c r="AJ209" s="167" t="e">
        <f t="shared" si="199"/>
        <v>#DIV/0!</v>
      </c>
      <c r="AK209" s="167" t="e">
        <f t="shared" si="199"/>
        <v>#DIV/0!</v>
      </c>
      <c r="AL209" s="167" t="e">
        <f t="shared" si="199"/>
        <v>#DIV/0!</v>
      </c>
      <c r="AM209" s="167" t="e">
        <f t="shared" si="199"/>
        <v>#DIV/0!</v>
      </c>
      <c r="AN209" s="167" t="e">
        <f t="shared" si="199"/>
        <v>#DIV/0!</v>
      </c>
      <c r="AO209" s="167" t="e">
        <f t="shared" si="199"/>
        <v>#DIV/0!</v>
      </c>
      <c r="AP209" s="167" t="e">
        <f t="shared" si="199"/>
        <v>#DIV/0!</v>
      </c>
      <c r="AQ209" s="167" t="e">
        <f t="shared" si="199"/>
        <v>#DIV/0!</v>
      </c>
      <c r="AR209" s="167" t="e">
        <f t="shared" si="199"/>
        <v>#DIV/0!</v>
      </c>
      <c r="AS209" s="167" t="e">
        <f t="shared" si="199"/>
        <v>#DIV/0!</v>
      </c>
      <c r="AT209" s="64" t="e">
        <f t="shared" si="199"/>
        <v>#DIV/0!</v>
      </c>
      <c r="AU209" s="64" t="e">
        <f t="shared" si="199"/>
        <v>#DIV/0!</v>
      </c>
      <c r="AV209" s="167" t="e">
        <f t="shared" si="199"/>
        <v>#DIV/0!</v>
      </c>
      <c r="AW209" s="167" t="e">
        <f t="shared" si="199"/>
        <v>#DIV/0!</v>
      </c>
      <c r="AX209" s="167" t="e">
        <f t="shared" si="199"/>
        <v>#DIV/0!</v>
      </c>
      <c r="AY209" s="167" t="e">
        <f t="shared" si="199"/>
        <v>#DIV/0!</v>
      </c>
      <c r="AZ209" s="167" t="e">
        <f t="shared" si="199"/>
        <v>#DIV/0!</v>
      </c>
      <c r="BA209" s="167" t="e">
        <f t="shared" si="199"/>
        <v>#DIV/0!</v>
      </c>
      <c r="BB209" s="167" t="e">
        <f t="shared" si="199"/>
        <v>#DIV/0!</v>
      </c>
      <c r="BC209" s="167" t="e">
        <f t="shared" si="199"/>
        <v>#DIV/0!</v>
      </c>
      <c r="BD209" s="167" t="e">
        <f t="shared" si="199"/>
        <v>#DIV/0!</v>
      </c>
      <c r="BE209" s="167" t="e">
        <f t="shared" si="199"/>
        <v>#DIV/0!</v>
      </c>
      <c r="BF209" s="167" t="e">
        <f t="shared" si="199"/>
        <v>#DIV/0!</v>
      </c>
      <c r="BG209" s="167" t="e">
        <f t="shared" si="199"/>
        <v>#DIV/0!</v>
      </c>
      <c r="BH209" s="167" t="e">
        <f t="shared" si="199"/>
        <v>#DIV/0!</v>
      </c>
    </row>
    <row r="210" spans="1:60" s="36" customFormat="1" hidden="1" x14ac:dyDescent="0.2">
      <c r="A210" s="138">
        <f t="shared" si="197"/>
        <v>35976</v>
      </c>
      <c r="B210" s="212">
        <f t="shared" ref="B210:AG210" si="200">B8/B4-1</f>
        <v>-1.1888904308287929E-2</v>
      </c>
      <c r="C210" s="190">
        <f t="shared" si="200"/>
        <v>1.3554471756804576E-2</v>
      </c>
      <c r="D210" s="167">
        <f t="shared" si="200"/>
        <v>1.7935237078168909E-2</v>
      </c>
      <c r="E210" s="167">
        <f t="shared" si="200"/>
        <v>6.3915105163072639E-3</v>
      </c>
      <c r="F210" s="167">
        <f t="shared" si="200"/>
        <v>-2.4631755379827758E-2</v>
      </c>
      <c r="G210" s="167">
        <f t="shared" si="200"/>
        <v>1.2881902091277597E-2</v>
      </c>
      <c r="H210" s="64" t="e">
        <f t="shared" si="200"/>
        <v>#DIV/0!</v>
      </c>
      <c r="I210" s="192">
        <f t="shared" si="200"/>
        <v>-1.4206076260549039E-2</v>
      </c>
      <c r="J210" s="167">
        <f t="shared" si="200"/>
        <v>7.9547625068498995E-3</v>
      </c>
      <c r="K210" s="167">
        <f t="shared" si="200"/>
        <v>1.3694010953915203E-2</v>
      </c>
      <c r="L210" s="167">
        <f t="shared" si="200"/>
        <v>-5.8309924081274667E-2</v>
      </c>
      <c r="M210" s="167">
        <f t="shared" si="200"/>
        <v>8.1824000008625664E-3</v>
      </c>
      <c r="N210" s="167">
        <f t="shared" si="200"/>
        <v>8.2883852070820829E-3</v>
      </c>
      <c r="O210" s="167">
        <f t="shared" si="200"/>
        <v>1.6763745624314597E-2</v>
      </c>
      <c r="P210" s="167">
        <f t="shared" si="200"/>
        <v>9.7360794215317625E-3</v>
      </c>
      <c r="Q210" s="167">
        <f t="shared" si="200"/>
        <v>4.7639896652402758E-3</v>
      </c>
      <c r="R210" s="167">
        <f t="shared" si="200"/>
        <v>1.5869262363670922E-2</v>
      </c>
      <c r="S210" s="167">
        <f t="shared" si="200"/>
        <v>1.9972317126062622E-2</v>
      </c>
      <c r="T210" s="167">
        <f t="shared" si="200"/>
        <v>1.8933417236807637E-2</v>
      </c>
      <c r="U210" s="167">
        <f t="shared" si="200"/>
        <v>1.7258701290712386E-2</v>
      </c>
      <c r="V210" s="167">
        <f t="shared" si="200"/>
        <v>2.4067226506196082E-2</v>
      </c>
      <c r="W210" s="167">
        <f t="shared" si="200"/>
        <v>1.8927660191670581E-2</v>
      </c>
      <c r="X210" s="167">
        <f t="shared" si="200"/>
        <v>1.7824940179049564E-2</v>
      </c>
      <c r="Y210" s="167">
        <f t="shared" si="200"/>
        <v>2.4232781733937614E-2</v>
      </c>
      <c r="Z210" s="167">
        <f t="shared" si="200"/>
        <v>3.0836112245961722E-2</v>
      </c>
      <c r="AA210" s="167">
        <f t="shared" si="200"/>
        <v>1.2599377133396317E-2</v>
      </c>
      <c r="AB210" s="167">
        <f t="shared" si="200"/>
        <v>2.688389050136486E-2</v>
      </c>
      <c r="AC210" s="167">
        <f t="shared" si="200"/>
        <v>3.159682181710366E-2</v>
      </c>
      <c r="AD210" s="167">
        <f t="shared" si="200"/>
        <v>-1.2596989755925603E-2</v>
      </c>
      <c r="AE210" s="167">
        <f t="shared" si="200"/>
        <v>6.3915105163072639E-3</v>
      </c>
      <c r="AF210" s="167">
        <f t="shared" si="200"/>
        <v>1.0268699179389662E-2</v>
      </c>
      <c r="AG210" s="167">
        <f t="shared" si="200"/>
        <v>2.9900421276711331E-2</v>
      </c>
      <c r="AH210" s="167">
        <f t="shared" ref="AH210:BH210" si="201">AH8/AH4-1</f>
        <v>2.0228344644501739E-3</v>
      </c>
      <c r="AI210" s="167">
        <f t="shared" si="201"/>
        <v>1.200350136109285E-2</v>
      </c>
      <c r="AJ210" s="167">
        <f t="shared" si="201"/>
        <v>1.0006908862326913E-2</v>
      </c>
      <c r="AK210" s="167">
        <f t="shared" si="201"/>
        <v>1.5287065872076733E-2</v>
      </c>
      <c r="AL210" s="167">
        <f t="shared" si="201"/>
        <v>1.1331883680972155E-2</v>
      </c>
      <c r="AM210" s="167">
        <f t="shared" si="201"/>
        <v>2.5666538134162087E-2</v>
      </c>
      <c r="AN210" s="167">
        <f t="shared" si="201"/>
        <v>7.0596034936649676E-3</v>
      </c>
      <c r="AO210" s="167">
        <f t="shared" si="201"/>
        <v>1.6552215663992786E-2</v>
      </c>
      <c r="AP210" s="167">
        <f t="shared" si="201"/>
        <v>3.3301838737822553E-3</v>
      </c>
      <c r="AQ210" s="167">
        <f t="shared" si="201"/>
        <v>2.019543324239903E-2</v>
      </c>
      <c r="AR210" s="167">
        <f t="shared" si="201"/>
        <v>4.1303261501486332E-2</v>
      </c>
      <c r="AS210" s="167">
        <f t="shared" si="201"/>
        <v>1.1889194414897331E-2</v>
      </c>
      <c r="AT210" s="64">
        <f t="shared" si="201"/>
        <v>1.5549765737760124E-2</v>
      </c>
      <c r="AU210" s="64">
        <f t="shared" si="201"/>
        <v>2.2182235963317476E-2</v>
      </c>
      <c r="AV210" s="167">
        <f t="shared" si="201"/>
        <v>1.7727694566262997E-2</v>
      </c>
      <c r="AW210" s="167">
        <f t="shared" si="201"/>
        <v>2.590949029603884E-3</v>
      </c>
      <c r="AX210" s="167">
        <f t="shared" si="201"/>
        <v>-1.4419671891637176E-2</v>
      </c>
      <c r="AY210" s="167">
        <f t="shared" si="201"/>
        <v>-0.28836793819530038</v>
      </c>
      <c r="AZ210" s="167">
        <f t="shared" si="201"/>
        <v>1.6367598764707836E-2</v>
      </c>
      <c r="BA210" s="167">
        <f t="shared" si="201"/>
        <v>3.6064013862124877E-3</v>
      </c>
      <c r="BB210" s="167">
        <f t="shared" si="201"/>
        <v>7.2123681346423218E-3</v>
      </c>
      <c r="BC210" s="167">
        <f t="shared" si="201"/>
        <v>1.1174221098728454E-2</v>
      </c>
      <c r="BD210" s="167">
        <f t="shared" si="201"/>
        <v>1.5970110872842946E-2</v>
      </c>
      <c r="BE210" s="167">
        <f t="shared" si="201"/>
        <v>1.2149955401907109E-2</v>
      </c>
      <c r="BF210" s="167" t="e">
        <f t="shared" si="201"/>
        <v>#DIV/0!</v>
      </c>
      <c r="BG210" s="167">
        <f t="shared" si="201"/>
        <v>8.990397944158568E-3</v>
      </c>
      <c r="BH210" s="167">
        <f t="shared" si="201"/>
        <v>1.3832598243942229E-2</v>
      </c>
    </row>
    <row r="211" spans="1:60" s="36" customFormat="1" hidden="1" x14ac:dyDescent="0.2">
      <c r="A211" s="138">
        <f t="shared" si="197"/>
        <v>36068</v>
      </c>
      <c r="B211" s="212">
        <f t="shared" ref="B211:AG211" si="202">B9/B5-1</f>
        <v>-1.0926513464703969E-2</v>
      </c>
      <c r="C211" s="190">
        <f t="shared" si="202"/>
        <v>1.6133937300452983E-2</v>
      </c>
      <c r="D211" s="167">
        <f t="shared" si="202"/>
        <v>1.9021550179274316E-2</v>
      </c>
      <c r="E211" s="167">
        <f t="shared" si="202"/>
        <v>5.6541869118316157E-3</v>
      </c>
      <c r="F211" s="167">
        <f t="shared" si="202"/>
        <v>-2.3295917492214935E-2</v>
      </c>
      <c r="G211" s="167">
        <f t="shared" si="202"/>
        <v>1.6594902797875122E-2</v>
      </c>
      <c r="H211" s="64" t="e">
        <f t="shared" si="202"/>
        <v>#DIV/0!</v>
      </c>
      <c r="I211" s="192">
        <f t="shared" si="202"/>
        <v>-1.3741015790370348E-2</v>
      </c>
      <c r="J211" s="167">
        <f t="shared" si="202"/>
        <v>1.2943281566853537E-2</v>
      </c>
      <c r="K211" s="167">
        <f t="shared" si="202"/>
        <v>1.7072117343061244E-2</v>
      </c>
      <c r="L211" s="167">
        <f t="shared" si="202"/>
        <v>0.10675837451911496</v>
      </c>
      <c r="M211" s="167">
        <f t="shared" si="202"/>
        <v>2.6625774098339994E-2</v>
      </c>
      <c r="N211" s="167">
        <f t="shared" si="202"/>
        <v>1.0022723856052851E-2</v>
      </c>
      <c r="O211" s="167">
        <f t="shared" si="202"/>
        <v>1.3910950102138386E-2</v>
      </c>
      <c r="P211" s="167">
        <f t="shared" si="202"/>
        <v>1.2888027780303402E-2</v>
      </c>
      <c r="Q211" s="167">
        <f t="shared" si="202"/>
        <v>1.3794993977853443E-2</v>
      </c>
      <c r="R211" s="167">
        <f t="shared" si="202"/>
        <v>1.5260514492232424E-2</v>
      </c>
      <c r="S211" s="167">
        <f t="shared" si="202"/>
        <v>1.8439842512373961E-2</v>
      </c>
      <c r="T211" s="167">
        <f t="shared" si="202"/>
        <v>1.6075516373149856E-2</v>
      </c>
      <c r="U211" s="167">
        <f t="shared" si="202"/>
        <v>1.5433897027295362E-2</v>
      </c>
      <c r="V211" s="167">
        <f t="shared" si="202"/>
        <v>2.4164791807955055E-2</v>
      </c>
      <c r="W211" s="167">
        <f t="shared" si="202"/>
        <v>1.9824264189037599E-2</v>
      </c>
      <c r="X211" s="167">
        <f t="shared" si="202"/>
        <v>2.6622708966754116E-2</v>
      </c>
      <c r="Y211" s="167">
        <f t="shared" si="202"/>
        <v>3.0541917877563884E-2</v>
      </c>
      <c r="Z211" s="167">
        <f t="shared" si="202"/>
        <v>3.3301260949122335E-2</v>
      </c>
      <c r="AA211" s="167">
        <f t="shared" si="202"/>
        <v>2.7811098534024747E-2</v>
      </c>
      <c r="AB211" s="167">
        <f t="shared" si="202"/>
        <v>1.8852741674274531E-2</v>
      </c>
      <c r="AC211" s="167">
        <f t="shared" si="202"/>
        <v>1.9090292480517634E-2</v>
      </c>
      <c r="AD211" s="167">
        <f t="shared" si="202"/>
        <v>1.5155029236501694E-2</v>
      </c>
      <c r="AE211" s="167">
        <f t="shared" si="202"/>
        <v>5.6541869118316157E-3</v>
      </c>
      <c r="AF211" s="167">
        <f t="shared" si="202"/>
        <v>1.4751817707727488E-2</v>
      </c>
      <c r="AG211" s="167">
        <f t="shared" si="202"/>
        <v>1.424469289757746E-2</v>
      </c>
      <c r="AH211" s="167">
        <f t="shared" ref="AH211:BH211" si="203">AH9/AH5-1</f>
        <v>2.7820423723290411E-3</v>
      </c>
      <c r="AI211" s="167">
        <f t="shared" si="203"/>
        <v>1.3111557614737146E-2</v>
      </c>
      <c r="AJ211" s="167">
        <f t="shared" si="203"/>
        <v>1.2699740545779825E-2</v>
      </c>
      <c r="AK211" s="167">
        <f t="shared" si="203"/>
        <v>1.731981240452618E-2</v>
      </c>
      <c r="AL211" s="167">
        <f t="shared" si="203"/>
        <v>1.1340837515713131E-2</v>
      </c>
      <c r="AM211" s="167">
        <f t="shared" si="203"/>
        <v>2.3267569496262297E-2</v>
      </c>
      <c r="AN211" s="167">
        <f t="shared" si="203"/>
        <v>6.3598808545319852E-3</v>
      </c>
      <c r="AO211" s="167">
        <f t="shared" si="203"/>
        <v>1.0745002294245465E-2</v>
      </c>
      <c r="AP211" s="167">
        <f t="shared" si="203"/>
        <v>5.2673463458425829E-3</v>
      </c>
      <c r="AQ211" s="167">
        <f t="shared" si="203"/>
        <v>2.6440322729675225E-2</v>
      </c>
      <c r="AR211" s="167">
        <f t="shared" si="203"/>
        <v>3.4388215852249493E-2</v>
      </c>
      <c r="AS211" s="167">
        <f t="shared" si="203"/>
        <v>1.6466421663126729E-2</v>
      </c>
      <c r="AT211" s="64">
        <f t="shared" si="203"/>
        <v>2.6351260524288378E-2</v>
      </c>
      <c r="AU211" s="64">
        <f t="shared" si="203"/>
        <v>2.3262067842481304E-2</v>
      </c>
      <c r="AV211" s="167">
        <f t="shared" si="203"/>
        <v>1.9237603672930703E-2</v>
      </c>
      <c r="AW211" s="167">
        <f t="shared" si="203"/>
        <v>3.3000268623892826E-3</v>
      </c>
      <c r="AX211" s="167">
        <f t="shared" si="203"/>
        <v>3.545629997315114E-3</v>
      </c>
      <c r="AY211" s="167">
        <f t="shared" si="203"/>
        <v>-0.29575512027971673</v>
      </c>
      <c r="AZ211" s="167">
        <f t="shared" si="203"/>
        <v>1.3562988590682945E-2</v>
      </c>
      <c r="BA211" s="167">
        <f t="shared" si="203"/>
        <v>1.0444294080232952E-2</v>
      </c>
      <c r="BB211" s="167">
        <f t="shared" si="203"/>
        <v>1.4296262409312366E-2</v>
      </c>
      <c r="BC211" s="167">
        <f t="shared" si="203"/>
        <v>1.6430486927391463E-2</v>
      </c>
      <c r="BD211" s="167">
        <f t="shared" si="203"/>
        <v>3.1757297508360871E-2</v>
      </c>
      <c r="BE211" s="167">
        <f t="shared" si="203"/>
        <v>1.1875183789002985E-2</v>
      </c>
      <c r="BF211" s="167" t="e">
        <f t="shared" si="203"/>
        <v>#DIV/0!</v>
      </c>
      <c r="BG211" s="167">
        <f t="shared" si="203"/>
        <v>1.5233212574733868E-2</v>
      </c>
      <c r="BH211" s="167">
        <f t="shared" si="203"/>
        <v>1.8989319512743297E-2</v>
      </c>
    </row>
    <row r="212" spans="1:60" s="36" customFormat="1" ht="12" hidden="1" thickBot="1" x14ac:dyDescent="0.25">
      <c r="A212" s="139">
        <f t="shared" si="197"/>
        <v>36159</v>
      </c>
      <c r="B212" s="213">
        <f t="shared" ref="B212:AG212" si="204">B10/B6-1</f>
        <v>-9.955938941758613E-3</v>
      </c>
      <c r="C212" s="193">
        <f t="shared" si="204"/>
        <v>1.663912913088561E-2</v>
      </c>
      <c r="D212" s="163">
        <f t="shared" si="204"/>
        <v>1.5057690599389995E-2</v>
      </c>
      <c r="E212" s="163">
        <f t="shared" si="204"/>
        <v>1.3879357351429533E-2</v>
      </c>
      <c r="F212" s="163">
        <f t="shared" si="204"/>
        <v>-2.0835011202093301E-2</v>
      </c>
      <c r="G212" s="163">
        <f t="shared" si="204"/>
        <v>1.8462985921910535E-2</v>
      </c>
      <c r="H212" s="163" t="e">
        <f t="shared" si="204"/>
        <v>#DIV/0!</v>
      </c>
      <c r="I212" s="195">
        <f t="shared" si="204"/>
        <v>-1.2611445272562971E-2</v>
      </c>
      <c r="J212" s="163">
        <f t="shared" si="204"/>
        <v>1.176435532178477E-2</v>
      </c>
      <c r="K212" s="163">
        <f t="shared" si="204"/>
        <v>1.9317196250020041E-2</v>
      </c>
      <c r="L212" s="163">
        <f t="shared" si="204"/>
        <v>-2.3202485112964411E-2</v>
      </c>
      <c r="M212" s="163">
        <f t="shared" si="204"/>
        <v>1.9512196125346826E-2</v>
      </c>
      <c r="N212" s="163">
        <f t="shared" si="204"/>
        <v>-5.3350318455547274E-5</v>
      </c>
      <c r="O212" s="163">
        <f t="shared" si="204"/>
        <v>1.0089823164864509E-2</v>
      </c>
      <c r="P212" s="163">
        <f t="shared" si="204"/>
        <v>7.3121276758842946E-3</v>
      </c>
      <c r="Q212" s="163">
        <f t="shared" si="204"/>
        <v>1.3278748798925655E-2</v>
      </c>
      <c r="R212" s="163">
        <f t="shared" si="204"/>
        <v>1.1402326607738544E-2</v>
      </c>
      <c r="S212" s="163">
        <f t="shared" si="204"/>
        <v>1.5261809721259567E-2</v>
      </c>
      <c r="T212" s="163">
        <f t="shared" si="204"/>
        <v>1.2052151561682933E-2</v>
      </c>
      <c r="U212" s="163">
        <f t="shared" si="204"/>
        <v>1.0234388324555033E-2</v>
      </c>
      <c r="V212" s="163">
        <f t="shared" si="204"/>
        <v>2.1919990684782231E-2</v>
      </c>
      <c r="W212" s="163">
        <f t="shared" si="204"/>
        <v>1.6052685571429359E-2</v>
      </c>
      <c r="X212" s="163">
        <f t="shared" si="204"/>
        <v>1.8937624481120352E-2</v>
      </c>
      <c r="Y212" s="163">
        <f t="shared" si="204"/>
        <v>3.6379331715491681E-2</v>
      </c>
      <c r="Z212" s="163">
        <f t="shared" si="204"/>
        <v>5.1864333001919727E-2</v>
      </c>
      <c r="AA212" s="163">
        <f t="shared" si="204"/>
        <v>9.8218272106698201E-3</v>
      </c>
      <c r="AB212" s="163">
        <f t="shared" si="204"/>
        <v>2.0740900775177762E-2</v>
      </c>
      <c r="AC212" s="163">
        <f t="shared" si="204"/>
        <v>8.9919441681822754E-3</v>
      </c>
      <c r="AD212" s="163">
        <f t="shared" si="204"/>
        <v>8.602867045862439E-3</v>
      </c>
      <c r="AE212" s="163">
        <f t="shared" si="204"/>
        <v>1.3879357351429533E-2</v>
      </c>
      <c r="AF212" s="163">
        <f t="shared" si="204"/>
        <v>2.3970578314958635E-2</v>
      </c>
      <c r="AG212" s="163">
        <f t="shared" si="204"/>
        <v>3.2746030827796924E-2</v>
      </c>
      <c r="AH212" s="163">
        <f t="shared" ref="AH212:BH212" si="205">AH10/AH6-1</f>
        <v>9.0958871561011012E-3</v>
      </c>
      <c r="AI212" s="163">
        <f t="shared" si="205"/>
        <v>1.3589979933297247E-2</v>
      </c>
      <c r="AJ212" s="163">
        <f t="shared" si="205"/>
        <v>1.5289988584266334E-2</v>
      </c>
      <c r="AK212" s="163">
        <f t="shared" si="205"/>
        <v>1.7824228815529253E-2</v>
      </c>
      <c r="AL212" s="163">
        <f t="shared" si="205"/>
        <v>9.455489221681157E-3</v>
      </c>
      <c r="AM212" s="163">
        <f t="shared" si="205"/>
        <v>2.0803196239572941E-2</v>
      </c>
      <c r="AN212" s="163">
        <f t="shared" si="205"/>
        <v>1.4533406127917869E-2</v>
      </c>
      <c r="AO212" s="163">
        <f t="shared" si="205"/>
        <v>1.7449863504296337E-2</v>
      </c>
      <c r="AP212" s="163">
        <f t="shared" si="205"/>
        <v>1.4521308093376373E-2</v>
      </c>
      <c r="AQ212" s="163">
        <f t="shared" si="205"/>
        <v>2.0950015757745799E-2</v>
      </c>
      <c r="AR212" s="163">
        <f t="shared" si="205"/>
        <v>4.4052450178223124E-2</v>
      </c>
      <c r="AS212" s="163">
        <f t="shared" si="205"/>
        <v>1.3732306598753352E-2</v>
      </c>
      <c r="AT212" s="163">
        <f t="shared" si="205"/>
        <v>3.1835405456007493E-2</v>
      </c>
      <c r="AU212" s="163">
        <f t="shared" si="205"/>
        <v>2.0721848827601308E-2</v>
      </c>
      <c r="AV212" s="163">
        <f t="shared" si="205"/>
        <v>2.3118467388724362E-2</v>
      </c>
      <c r="AW212" s="163">
        <f t="shared" si="205"/>
        <v>1.1994070663176704E-2</v>
      </c>
      <c r="AX212" s="163">
        <f t="shared" si="205"/>
        <v>5.2580185233086496E-3</v>
      </c>
      <c r="AY212" s="163">
        <f t="shared" si="205"/>
        <v>-0.29130981563729408</v>
      </c>
      <c r="AZ212" s="163">
        <f t="shared" si="205"/>
        <v>2.3022027953371715E-2</v>
      </c>
      <c r="BA212" s="163">
        <f t="shared" si="205"/>
        <v>2.0886813826016537E-2</v>
      </c>
      <c r="BB212" s="163">
        <f t="shared" si="205"/>
        <v>7.8562055823376831E-3</v>
      </c>
      <c r="BC212" s="163">
        <f t="shared" si="205"/>
        <v>8.8457080130521781E-3</v>
      </c>
      <c r="BD212" s="163">
        <f t="shared" si="205"/>
        <v>2.603268497147293E-2</v>
      </c>
      <c r="BE212" s="163">
        <f t="shared" si="205"/>
        <v>1.5755907603799857E-2</v>
      </c>
      <c r="BF212" s="163" t="e">
        <f t="shared" si="205"/>
        <v>#DIV/0!</v>
      </c>
      <c r="BG212" s="163">
        <f t="shared" si="205"/>
        <v>1.2410180611327037E-2</v>
      </c>
      <c r="BH212" s="163">
        <f t="shared" si="205"/>
        <v>1.5133581740117918E-2</v>
      </c>
    </row>
    <row r="213" spans="1:60" s="36" customFormat="1" hidden="1" x14ac:dyDescent="0.2">
      <c r="A213" s="138">
        <f t="shared" si="197"/>
        <v>36249</v>
      </c>
      <c r="B213" s="212">
        <f t="shared" ref="B213:AG213" si="206">B11/B7-1</f>
        <v>8.1636470726129673E-3</v>
      </c>
      <c r="C213" s="190">
        <f t="shared" si="206"/>
        <v>1.4871712639428658E-2</v>
      </c>
      <c r="D213" s="167">
        <f t="shared" si="206"/>
        <v>9.6123529745686387E-3</v>
      </c>
      <c r="E213" s="167">
        <f t="shared" si="206"/>
        <v>1.0430782219225554E-2</v>
      </c>
      <c r="F213" s="167">
        <f t="shared" si="206"/>
        <v>8.7659890040638899E-3</v>
      </c>
      <c r="G213" s="167">
        <f t="shared" si="206"/>
        <v>1.1474814697705282E-2</v>
      </c>
      <c r="H213" s="64">
        <f t="shared" si="206"/>
        <v>-4.2326169235202382E-2</v>
      </c>
      <c r="I213" s="192">
        <f t="shared" si="206"/>
        <v>1.281614743585302E-2</v>
      </c>
      <c r="J213" s="167">
        <f t="shared" si="206"/>
        <v>1.2450638151594973E-2</v>
      </c>
      <c r="K213" s="167">
        <f t="shared" si="206"/>
        <v>1.0836732451746656E-2</v>
      </c>
      <c r="L213" s="167">
        <f t="shared" si="206"/>
        <v>0.12824828873961702</v>
      </c>
      <c r="M213" s="167">
        <f t="shared" si="206"/>
        <v>2.5159871853000837E-2</v>
      </c>
      <c r="N213" s="167">
        <f t="shared" si="206"/>
        <v>9.6034257140069634E-3</v>
      </c>
      <c r="O213" s="167">
        <f t="shared" si="206"/>
        <v>1.3419167665714937E-2</v>
      </c>
      <c r="P213" s="167">
        <f t="shared" si="206"/>
        <v>9.3800937577768195E-3</v>
      </c>
      <c r="Q213" s="167">
        <f t="shared" si="206"/>
        <v>1.5693928570271076E-2</v>
      </c>
      <c r="R213" s="167">
        <f t="shared" si="206"/>
        <v>1.3977013749111311E-2</v>
      </c>
      <c r="S213" s="167">
        <f t="shared" si="206"/>
        <v>6.4824755678254409E-3</v>
      </c>
      <c r="T213" s="167">
        <f t="shared" si="206"/>
        <v>1.4009091468015988E-2</v>
      </c>
      <c r="U213" s="167">
        <f t="shared" si="206"/>
        <v>6.4340192910186111E-3</v>
      </c>
      <c r="V213" s="167">
        <f t="shared" si="206"/>
        <v>7.750705057934848E-3</v>
      </c>
      <c r="W213" s="167">
        <f t="shared" si="206"/>
        <v>6.6392753771853386E-3</v>
      </c>
      <c r="X213" s="167">
        <f t="shared" si="206"/>
        <v>8.6720505132820147E-3</v>
      </c>
      <c r="Y213" s="167">
        <f t="shared" si="206"/>
        <v>-6.725534973431202E-3</v>
      </c>
      <c r="Z213" s="167">
        <f t="shared" si="206"/>
        <v>-1.1622275506400381E-2</v>
      </c>
      <c r="AA213" s="167">
        <f t="shared" si="206"/>
        <v>5.6680001958302473E-3</v>
      </c>
      <c r="AB213" s="167">
        <f t="shared" si="206"/>
        <v>1.4457320848043409E-2</v>
      </c>
      <c r="AC213" s="167">
        <f t="shared" si="206"/>
        <v>2.2559052846520045E-2</v>
      </c>
      <c r="AD213" s="167">
        <f t="shared" si="206"/>
        <v>7.8199469164474955E-3</v>
      </c>
      <c r="AE213" s="167">
        <f t="shared" si="206"/>
        <v>1.0430782219225554E-2</v>
      </c>
      <c r="AF213" s="167">
        <f t="shared" si="206"/>
        <v>2.054284989808064E-2</v>
      </c>
      <c r="AG213" s="167">
        <f t="shared" si="206"/>
        <v>1.7942540085412295E-2</v>
      </c>
      <c r="AH213" s="167">
        <f t="shared" ref="AH213:BH213" si="207">AH11/AH7-1</f>
        <v>7.6451704249027586E-3</v>
      </c>
      <c r="AI213" s="167">
        <f t="shared" si="207"/>
        <v>1.3329059077965111E-2</v>
      </c>
      <c r="AJ213" s="167">
        <f t="shared" si="207"/>
        <v>1.8060763551710268E-2</v>
      </c>
      <c r="AK213" s="167">
        <f t="shared" si="207"/>
        <v>1.6370544601061798E-2</v>
      </c>
      <c r="AL213" s="167">
        <f t="shared" si="207"/>
        <v>1.0053839948886978E-2</v>
      </c>
      <c r="AM213" s="167">
        <f t="shared" si="207"/>
        <v>1.6037385783097324E-2</v>
      </c>
      <c r="AN213" s="167">
        <f t="shared" si="207"/>
        <v>1.07036299202945E-2</v>
      </c>
      <c r="AO213" s="167">
        <f t="shared" si="207"/>
        <v>1.8820129860222634E-2</v>
      </c>
      <c r="AP213" s="167">
        <f t="shared" si="207"/>
        <v>8.7670827437780208E-3</v>
      </c>
      <c r="AQ213" s="167">
        <f t="shared" si="207"/>
        <v>2.3495478625519262E-2</v>
      </c>
      <c r="AR213" s="167">
        <f t="shared" si="207"/>
        <v>3.9366886400305168E-2</v>
      </c>
      <c r="AS213" s="167">
        <f t="shared" si="207"/>
        <v>3.7799367630089398E-2</v>
      </c>
      <c r="AT213" s="64">
        <f t="shared" si="207"/>
        <v>3.3875994458273828E-2</v>
      </c>
      <c r="AU213" s="64">
        <f t="shared" si="207"/>
        <v>2.4417023104280844E-2</v>
      </c>
      <c r="AV213" s="167">
        <f t="shared" si="207"/>
        <v>3.0881666043356404E-2</v>
      </c>
      <c r="AW213" s="167">
        <f t="shared" si="207"/>
        <v>1.8561820752666547E-2</v>
      </c>
      <c r="AX213" s="167">
        <f t="shared" si="207"/>
        <v>-1.2436794734789203E-3</v>
      </c>
      <c r="AY213" s="167">
        <f t="shared" si="207"/>
        <v>-5.8711918018525711E-2</v>
      </c>
      <c r="AZ213" s="167">
        <f t="shared" si="207"/>
        <v>2.0146469112660936E-2</v>
      </c>
      <c r="BA213" s="167">
        <f t="shared" si="207"/>
        <v>9.1051749037813767E-3</v>
      </c>
      <c r="BB213" s="167">
        <f t="shared" si="207"/>
        <v>1.7243978595189224E-2</v>
      </c>
      <c r="BC213" s="167">
        <f t="shared" si="207"/>
        <v>1.0681633283175174E-2</v>
      </c>
      <c r="BD213" s="167">
        <f t="shared" si="207"/>
        <v>3.1858181645539441E-2</v>
      </c>
      <c r="BE213" s="167">
        <f t="shared" si="207"/>
        <v>1.0724201716509896E-3</v>
      </c>
      <c r="BF213" s="167" t="e">
        <f t="shared" si="207"/>
        <v>#DIV/0!</v>
      </c>
      <c r="BG213" s="167">
        <f t="shared" si="207"/>
        <v>1.2587912377602262E-2</v>
      </c>
      <c r="BH213" s="167">
        <f t="shared" si="207"/>
        <v>1.4197917516665548E-2</v>
      </c>
    </row>
    <row r="214" spans="1:60" s="36" customFormat="1" hidden="1" x14ac:dyDescent="0.2">
      <c r="A214" s="138">
        <f t="shared" si="197"/>
        <v>36341</v>
      </c>
      <c r="B214" s="19">
        <f t="shared" ref="B214:AG214" si="208">B12/B8-1</f>
        <v>1.9321191364554791E-2</v>
      </c>
      <c r="C214" s="16">
        <f t="shared" si="208"/>
        <v>1.9161411079574142E-2</v>
      </c>
      <c r="D214" s="6">
        <f t="shared" si="208"/>
        <v>1.8172436566340044E-2</v>
      </c>
      <c r="E214" s="6">
        <f t="shared" si="208"/>
        <v>1.4311910937363725E-2</v>
      </c>
      <c r="F214" s="6">
        <f t="shared" si="208"/>
        <v>2.1629621090983875E-2</v>
      </c>
      <c r="G214" s="6">
        <f t="shared" si="208"/>
        <v>2.1323504157142459E-2</v>
      </c>
      <c r="H214" s="7">
        <f t="shared" si="208"/>
        <v>3.862122350207331E-2</v>
      </c>
      <c r="I214" s="20">
        <f t="shared" si="208"/>
        <v>1.9655912526080455E-2</v>
      </c>
      <c r="J214" s="6">
        <f t="shared" si="208"/>
        <v>1.5276524201758512E-2</v>
      </c>
      <c r="K214" s="6">
        <f t="shared" si="208"/>
        <v>2.194825651266874E-2</v>
      </c>
      <c r="L214" s="6">
        <f t="shared" si="208"/>
        <v>4.2680996065789234E-2</v>
      </c>
      <c r="M214" s="6">
        <f t="shared" si="208"/>
        <v>3.8826999873597279E-2</v>
      </c>
      <c r="N214" s="6">
        <f t="shared" si="208"/>
        <v>1.2880399566874035E-2</v>
      </c>
      <c r="O214" s="6">
        <f t="shared" si="208"/>
        <v>1.8725208566570561E-2</v>
      </c>
      <c r="P214" s="6">
        <f t="shared" si="208"/>
        <v>1.3027690701792993E-2</v>
      </c>
      <c r="Q214" s="6">
        <f t="shared" si="208"/>
        <v>9.3175153244491327E-3</v>
      </c>
      <c r="R214" s="6">
        <f t="shared" si="208"/>
        <v>1.4619837156291116E-2</v>
      </c>
      <c r="S214" s="6">
        <f t="shared" si="208"/>
        <v>1.0729562388013036E-2</v>
      </c>
      <c r="T214" s="6">
        <f t="shared" si="208"/>
        <v>1.3882276158031726E-2</v>
      </c>
      <c r="U214" s="6">
        <f t="shared" si="208"/>
        <v>7.3608494009926861E-3</v>
      </c>
      <c r="V214" s="6">
        <f t="shared" si="208"/>
        <v>4.3056374023913602E-2</v>
      </c>
      <c r="W214" s="6">
        <f t="shared" si="208"/>
        <v>1.1171485238448131E-2</v>
      </c>
      <c r="X214" s="6">
        <f t="shared" si="208"/>
        <v>1.7217065313326341E-2</v>
      </c>
      <c r="Y214" s="6">
        <f t="shared" si="208"/>
        <v>2.3269498598215588E-2</v>
      </c>
      <c r="Z214" s="6">
        <f t="shared" si="208"/>
        <v>1.6407499437509854E-2</v>
      </c>
      <c r="AA214" s="6">
        <f t="shared" si="208"/>
        <v>3.9893466380148013E-2</v>
      </c>
      <c r="AB214" s="6">
        <f t="shared" si="208"/>
        <v>1.6135732523077539E-2</v>
      </c>
      <c r="AC214" s="6">
        <f t="shared" si="208"/>
        <v>1.8321340343844472E-2</v>
      </c>
      <c r="AD214" s="6">
        <f t="shared" si="208"/>
        <v>3.1510437337545882E-2</v>
      </c>
      <c r="AE214" s="6">
        <f t="shared" si="208"/>
        <v>1.4311910937363725E-2</v>
      </c>
      <c r="AF214" s="6">
        <f t="shared" si="208"/>
        <v>2.544129471021539E-2</v>
      </c>
      <c r="AG214" s="6">
        <f t="shared" si="208"/>
        <v>2.5071810376952719E-2</v>
      </c>
      <c r="AH214" s="6">
        <f t="shared" ref="AH214:BH214" si="209">AH12/AH8-1</f>
        <v>1.0784226476250547E-2</v>
      </c>
      <c r="AI214" s="6">
        <f t="shared" si="209"/>
        <v>1.6269310148724125E-2</v>
      </c>
      <c r="AJ214" s="6">
        <f t="shared" si="209"/>
        <v>2.2565836754144586E-2</v>
      </c>
      <c r="AK214" s="6">
        <f t="shared" si="209"/>
        <v>1.9826251711415832E-2</v>
      </c>
      <c r="AL214" s="6">
        <f t="shared" si="209"/>
        <v>1.2842794005974989E-2</v>
      </c>
      <c r="AM214" s="6">
        <f t="shared" si="209"/>
        <v>1.5505272548191451E-2</v>
      </c>
      <c r="AN214" s="6">
        <f t="shared" si="209"/>
        <v>1.3327240653140615E-2</v>
      </c>
      <c r="AO214" s="6">
        <f t="shared" si="209"/>
        <v>2.1689498556094478E-2</v>
      </c>
      <c r="AP214" s="6">
        <f t="shared" si="209"/>
        <v>1.1173093809837109E-2</v>
      </c>
      <c r="AQ214" s="6">
        <f t="shared" si="209"/>
        <v>9.1911729375380169E-3</v>
      </c>
      <c r="AR214" s="6">
        <f t="shared" si="209"/>
        <v>4.4805687546846329E-2</v>
      </c>
      <c r="AS214" s="6">
        <f t="shared" si="209"/>
        <v>3.2679221980475459E-2</v>
      </c>
      <c r="AT214" s="7">
        <f t="shared" si="209"/>
        <v>3.6759534375386149E-2</v>
      </c>
      <c r="AU214" s="7">
        <f t="shared" si="209"/>
        <v>2.7941270003463137E-2</v>
      </c>
      <c r="AV214" s="6">
        <f t="shared" si="209"/>
        <v>2.8456214527320833E-2</v>
      </c>
      <c r="AW214" s="6">
        <f t="shared" si="209"/>
        <v>1.2565879260352464E-2</v>
      </c>
      <c r="AX214" s="6">
        <f t="shared" si="209"/>
        <v>2.1160380568017834E-2</v>
      </c>
      <c r="AY214" s="6">
        <f t="shared" si="209"/>
        <v>2.8039308635303017E-2</v>
      </c>
      <c r="AZ214" s="6">
        <f t="shared" si="209"/>
        <v>2.5313728759193799E-2</v>
      </c>
      <c r="BA214" s="6">
        <f t="shared" si="209"/>
        <v>2.201213488255882E-2</v>
      </c>
      <c r="BB214" s="6">
        <f t="shared" si="209"/>
        <v>1.3649928720613991E-2</v>
      </c>
      <c r="BC214" s="6">
        <f t="shared" si="209"/>
        <v>1.3507822209858356E-2</v>
      </c>
      <c r="BD214" s="6">
        <f t="shared" si="209"/>
        <v>4.3312668307597946E-2</v>
      </c>
      <c r="BE214" s="6">
        <f t="shared" si="209"/>
        <v>-4.1692647752111789E-5</v>
      </c>
      <c r="BF214" s="6" t="e">
        <f t="shared" si="209"/>
        <v>#DIV/0!</v>
      </c>
      <c r="BG214" s="6">
        <f t="shared" si="209"/>
        <v>1.6323663229172558E-2</v>
      </c>
      <c r="BH214" s="6">
        <f t="shared" si="209"/>
        <v>1.5445451515306186E-2</v>
      </c>
    </row>
    <row r="215" spans="1:60" s="36" customFormat="1" hidden="1" x14ac:dyDescent="0.2">
      <c r="A215" s="138">
        <f t="shared" si="197"/>
        <v>36433</v>
      </c>
      <c r="B215" s="19">
        <f t="shared" ref="B215:AG215" si="210">B13/B9-1</f>
        <v>1.4596073033099399E-2</v>
      </c>
      <c r="C215" s="16">
        <f t="shared" si="210"/>
        <v>1.4290169083804205E-2</v>
      </c>
      <c r="D215" s="6">
        <f t="shared" si="210"/>
        <v>1.1693117088394489E-2</v>
      </c>
      <c r="E215" s="6">
        <f t="shared" si="210"/>
        <v>1.7973300394549474E-2</v>
      </c>
      <c r="F215" s="6">
        <f t="shared" si="210"/>
        <v>1.6948853908431261E-2</v>
      </c>
      <c r="G215" s="6">
        <f t="shared" si="210"/>
        <v>1.6403741249749526E-2</v>
      </c>
      <c r="H215" s="7">
        <f t="shared" si="210"/>
        <v>4.1176103512741813E-2</v>
      </c>
      <c r="I215" s="20">
        <f t="shared" si="210"/>
        <v>1.5066000547707903E-2</v>
      </c>
      <c r="J215" s="6">
        <f t="shared" si="210"/>
        <v>9.3260357106952352E-3</v>
      </c>
      <c r="K215" s="6">
        <f t="shared" si="210"/>
        <v>1.7218967611555724E-2</v>
      </c>
      <c r="L215" s="6">
        <f t="shared" si="210"/>
        <v>2.5406193333957772E-2</v>
      </c>
      <c r="M215" s="6">
        <f t="shared" si="210"/>
        <v>1.4717679037129505E-2</v>
      </c>
      <c r="N215" s="6">
        <f t="shared" si="210"/>
        <v>2.4290724542099795E-3</v>
      </c>
      <c r="O215" s="6">
        <f t="shared" si="210"/>
        <v>2.1107098466236485E-2</v>
      </c>
      <c r="P215" s="6">
        <f t="shared" si="210"/>
        <v>1.0019127975482878E-2</v>
      </c>
      <c r="Q215" s="6">
        <f t="shared" si="210"/>
        <v>9.8275425847724751E-3</v>
      </c>
      <c r="R215" s="6">
        <f t="shared" si="210"/>
        <v>1.797803013507826E-2</v>
      </c>
      <c r="S215" s="6">
        <f t="shared" si="210"/>
        <v>1.2111886036602293E-2</v>
      </c>
      <c r="T215" s="6">
        <f t="shared" si="210"/>
        <v>1.3067062551568531E-2</v>
      </c>
      <c r="U215" s="6">
        <f t="shared" si="210"/>
        <v>9.1412716125900406E-3</v>
      </c>
      <c r="V215" s="6">
        <f t="shared" si="210"/>
        <v>3.4080023168463702E-2</v>
      </c>
      <c r="W215" s="6">
        <f t="shared" si="210"/>
        <v>3.4722647517961835E-3</v>
      </c>
      <c r="X215" s="6">
        <f t="shared" si="210"/>
        <v>3.5193022597528323E-3</v>
      </c>
      <c r="Y215" s="6">
        <f t="shared" si="210"/>
        <v>-1.4140543658963001E-2</v>
      </c>
      <c r="Z215" s="6">
        <f t="shared" si="210"/>
        <v>-1.1400180536432325E-2</v>
      </c>
      <c r="AA215" s="6">
        <f t="shared" si="210"/>
        <v>-1.9736418038239334E-2</v>
      </c>
      <c r="AB215" s="6">
        <f t="shared" si="210"/>
        <v>1.5486318116141762E-2</v>
      </c>
      <c r="AC215" s="6">
        <f t="shared" si="210"/>
        <v>4.1997971664003764E-2</v>
      </c>
      <c r="AD215" s="6">
        <f t="shared" si="210"/>
        <v>2.5222299337395171E-3</v>
      </c>
      <c r="AE215" s="6">
        <f t="shared" si="210"/>
        <v>1.7973300394549474E-2</v>
      </c>
      <c r="AF215" s="6">
        <f t="shared" si="210"/>
        <v>4.4463630951975253E-2</v>
      </c>
      <c r="AG215" s="6">
        <f t="shared" si="210"/>
        <v>3.0932728764608397E-2</v>
      </c>
      <c r="AH215" s="6">
        <f t="shared" ref="AH215:BH215" si="211">AH13/AH9-1</f>
        <v>1.2243638333137241E-2</v>
      </c>
      <c r="AI215" s="6">
        <f t="shared" si="211"/>
        <v>1.0919231670484253E-2</v>
      </c>
      <c r="AJ215" s="6">
        <f t="shared" si="211"/>
        <v>1.6823371973217371E-2</v>
      </c>
      <c r="AK215" s="6">
        <f t="shared" si="211"/>
        <v>1.8501928065219442E-2</v>
      </c>
      <c r="AL215" s="6">
        <f t="shared" si="211"/>
        <v>3.7052370567283166E-3</v>
      </c>
      <c r="AM215" s="6">
        <f t="shared" si="211"/>
        <v>1.4227016054295216E-2</v>
      </c>
      <c r="AN215" s="6">
        <f t="shared" si="211"/>
        <v>3.8337509599115638E-3</v>
      </c>
      <c r="AO215" s="6">
        <f t="shared" si="211"/>
        <v>1.6733745334772676E-2</v>
      </c>
      <c r="AP215" s="6">
        <f t="shared" si="211"/>
        <v>-5.2934684303929114E-4</v>
      </c>
      <c r="AQ215" s="6">
        <f t="shared" si="211"/>
        <v>8.2138593278340277E-3</v>
      </c>
      <c r="AR215" s="6">
        <f t="shared" si="211"/>
        <v>4.2313273714626343E-2</v>
      </c>
      <c r="AS215" s="6">
        <f t="shared" si="211"/>
        <v>2.2382781244894678E-2</v>
      </c>
      <c r="AT215" s="7">
        <f t="shared" si="211"/>
        <v>3.0697105468346919E-2</v>
      </c>
      <c r="AU215" s="7">
        <f t="shared" si="211"/>
        <v>2.8610348585733192E-2</v>
      </c>
      <c r="AV215" s="6">
        <f t="shared" si="211"/>
        <v>2.6914474506702923E-2</v>
      </c>
      <c r="AW215" s="6">
        <f t="shared" si="211"/>
        <v>1.5222238114862785E-2</v>
      </c>
      <c r="AX215" s="6">
        <f t="shared" si="211"/>
        <v>1.1540875690461361E-2</v>
      </c>
      <c r="AY215" s="6">
        <f t="shared" si="211"/>
        <v>2.2780194634802076E-2</v>
      </c>
      <c r="AZ215" s="6">
        <f t="shared" si="211"/>
        <v>2.4309706559213495E-2</v>
      </c>
      <c r="BA215" s="6">
        <f t="shared" si="211"/>
        <v>1.6070770503565202E-2</v>
      </c>
      <c r="BB215" s="6">
        <f t="shared" si="211"/>
        <v>9.0068268823466635E-3</v>
      </c>
      <c r="BC215" s="6">
        <f t="shared" si="211"/>
        <v>4.196826539686116E-3</v>
      </c>
      <c r="BD215" s="6">
        <f t="shared" si="211"/>
        <v>3.2977702428970801E-2</v>
      </c>
      <c r="BE215" s="6">
        <f t="shared" si="211"/>
        <v>9.1295964417015263E-4</v>
      </c>
      <c r="BF215" s="6" t="e">
        <f t="shared" si="211"/>
        <v>#DIV/0!</v>
      </c>
      <c r="BG215" s="6">
        <f t="shared" si="211"/>
        <v>1.0274301030493982E-2</v>
      </c>
      <c r="BH215" s="6">
        <f t="shared" si="211"/>
        <v>1.077368378098309E-2</v>
      </c>
    </row>
    <row r="216" spans="1:60" s="35" customFormat="1" ht="12" hidden="1" thickBot="1" x14ac:dyDescent="0.25">
      <c r="A216" s="139">
        <f t="shared" si="197"/>
        <v>36524</v>
      </c>
      <c r="B216" s="17">
        <f t="shared" ref="B216:AG216" si="212">B14/B10-1</f>
        <v>1.3319460288886864E-2</v>
      </c>
      <c r="C216" s="14">
        <f t="shared" si="212"/>
        <v>1.5835392135339132E-2</v>
      </c>
      <c r="D216" s="22">
        <f t="shared" si="212"/>
        <v>1.5027142659714388E-2</v>
      </c>
      <c r="E216" s="22">
        <f t="shared" si="212"/>
        <v>1.7726177013674294E-2</v>
      </c>
      <c r="F216" s="22">
        <f t="shared" si="212"/>
        <v>1.3858521877901708E-2</v>
      </c>
      <c r="G216" s="22">
        <f t="shared" si="212"/>
        <v>1.7400819562332526E-2</v>
      </c>
      <c r="H216" s="22">
        <f t="shared" si="212"/>
        <v>-3.6644112696815223E-2</v>
      </c>
      <c r="I216" s="23">
        <f t="shared" si="212"/>
        <v>1.3653359078210858E-2</v>
      </c>
      <c r="J216" s="22">
        <f t="shared" si="212"/>
        <v>8.0974140387977123E-3</v>
      </c>
      <c r="K216" s="22">
        <f t="shared" si="212"/>
        <v>1.8497463966995475E-2</v>
      </c>
      <c r="L216" s="22">
        <f t="shared" si="212"/>
        <v>-2.1959920776753905E-2</v>
      </c>
      <c r="M216" s="22">
        <f t="shared" si="212"/>
        <v>3.6364717463172269E-2</v>
      </c>
      <c r="N216" s="22">
        <f t="shared" si="212"/>
        <v>9.1806003097831823E-3</v>
      </c>
      <c r="O216" s="22">
        <f t="shared" si="212"/>
        <v>1.9208919688706638E-2</v>
      </c>
      <c r="P216" s="22">
        <f t="shared" si="212"/>
        <v>1.0456617845326699E-2</v>
      </c>
      <c r="Q216" s="22">
        <f t="shared" si="212"/>
        <v>-3.2159880551313469E-3</v>
      </c>
      <c r="R216" s="22">
        <f t="shared" si="212"/>
        <v>2.1085108597972635E-2</v>
      </c>
      <c r="S216" s="22">
        <f t="shared" si="212"/>
        <v>1.1945725465252632E-2</v>
      </c>
      <c r="T216" s="22">
        <f t="shared" si="212"/>
        <v>1.7994768189505406E-2</v>
      </c>
      <c r="U216" s="22">
        <f t="shared" si="212"/>
        <v>9.9997466965986437E-3</v>
      </c>
      <c r="V216" s="22">
        <f t="shared" si="212"/>
        <v>4.8232598245252722E-2</v>
      </c>
      <c r="W216" s="22">
        <f t="shared" si="212"/>
        <v>1.1101213345813932E-2</v>
      </c>
      <c r="X216" s="22">
        <f t="shared" si="212"/>
        <v>9.7763946912394761E-3</v>
      </c>
      <c r="Y216" s="22">
        <f t="shared" si="212"/>
        <v>-1.4322134786166396E-2</v>
      </c>
      <c r="Z216" s="22">
        <f t="shared" si="212"/>
        <v>-2.4776063599860287E-2</v>
      </c>
      <c r="AA216" s="22">
        <f t="shared" si="212"/>
        <v>9.7291763937041864E-3</v>
      </c>
      <c r="AB216" s="22">
        <f t="shared" si="212"/>
        <v>2.1690977408349355E-2</v>
      </c>
      <c r="AC216" s="22">
        <f t="shared" si="212"/>
        <v>2.5769545080753797E-2</v>
      </c>
      <c r="AD216" s="22">
        <f t="shared" si="212"/>
        <v>2.3309810116942442E-2</v>
      </c>
      <c r="AE216" s="22">
        <f t="shared" si="212"/>
        <v>1.7726177013674294E-2</v>
      </c>
      <c r="AF216" s="22">
        <f t="shared" si="212"/>
        <v>3.9737922563226835E-2</v>
      </c>
      <c r="AG216" s="22">
        <f t="shared" si="212"/>
        <v>2.9842519849589744E-2</v>
      </c>
      <c r="AH216" s="22">
        <f t="shared" ref="AH216:BH216" si="213">AH14/AH10-1</f>
        <v>1.3102446317941663E-2</v>
      </c>
      <c r="AI216" s="22">
        <f t="shared" si="213"/>
        <v>1.4371685005237778E-2</v>
      </c>
      <c r="AJ216" s="22">
        <f t="shared" si="213"/>
        <v>1.6292435542736516E-2</v>
      </c>
      <c r="AK216" s="22">
        <f t="shared" si="213"/>
        <v>1.9094338009705503E-2</v>
      </c>
      <c r="AL216" s="22">
        <f t="shared" si="213"/>
        <v>1.3151298187658922E-2</v>
      </c>
      <c r="AM216" s="22">
        <f t="shared" si="213"/>
        <v>1.7543411886598248E-2</v>
      </c>
      <c r="AN216" s="22">
        <f t="shared" si="213"/>
        <v>8.5549005094516239E-3</v>
      </c>
      <c r="AO216" s="22">
        <f t="shared" si="213"/>
        <v>1.9629258759687351E-2</v>
      </c>
      <c r="AP216" s="22">
        <f t="shared" si="213"/>
        <v>4.5719895616989081E-3</v>
      </c>
      <c r="AQ216" s="22">
        <f t="shared" si="213"/>
        <v>2.2261761722242035E-3</v>
      </c>
      <c r="AR216" s="22">
        <f t="shared" si="213"/>
        <v>4.0937786482287519E-2</v>
      </c>
      <c r="AS216" s="22">
        <f t="shared" si="213"/>
        <v>2.7029030294706935E-2</v>
      </c>
      <c r="AT216" s="22">
        <f t="shared" si="213"/>
        <v>3.3137210340418388E-2</v>
      </c>
      <c r="AU216" s="22">
        <f t="shared" si="213"/>
        <v>3.1178602550263168E-2</v>
      </c>
      <c r="AV216" s="22">
        <f t="shared" si="213"/>
        <v>1.9998341163581568E-2</v>
      </c>
      <c r="AW216" s="22">
        <f t="shared" si="213"/>
        <v>1.7759150207706798E-2</v>
      </c>
      <c r="AX216" s="22">
        <f t="shared" si="213"/>
        <v>1.7807368821233904E-2</v>
      </c>
      <c r="AY216" s="22">
        <f t="shared" si="213"/>
        <v>-3.1567952008436651E-3</v>
      </c>
      <c r="AZ216" s="22">
        <f t="shared" si="213"/>
        <v>1.2053242740764247E-2</v>
      </c>
      <c r="BA216" s="22">
        <f t="shared" si="213"/>
        <v>1.7857674785165756E-2</v>
      </c>
      <c r="BB216" s="22">
        <f t="shared" si="213"/>
        <v>9.1921246828086112E-3</v>
      </c>
      <c r="BC216" s="22">
        <f t="shared" si="213"/>
        <v>6.2822821282078056E-3</v>
      </c>
      <c r="BD216" s="22">
        <f t="shared" si="213"/>
        <v>3.1566383990384361E-2</v>
      </c>
      <c r="BE216" s="22">
        <f t="shared" si="213"/>
        <v>-6.9640430641371154E-4</v>
      </c>
      <c r="BF216" s="22" t="e">
        <f t="shared" si="213"/>
        <v>#DIV/0!</v>
      </c>
      <c r="BG216" s="22">
        <f t="shared" si="213"/>
        <v>1.1457458573771673E-2</v>
      </c>
      <c r="BH216" s="22">
        <f t="shared" si="213"/>
        <v>1.1586795121719451E-2</v>
      </c>
    </row>
    <row r="217" spans="1:60" s="36" customFormat="1" hidden="1" x14ac:dyDescent="0.2">
      <c r="A217" s="140">
        <f t="shared" si="197"/>
        <v>36615</v>
      </c>
      <c r="B217" s="18">
        <f t="shared" ref="B217:AG217" si="214">B15/B11-1</f>
        <v>2.0943267620711969E-2</v>
      </c>
      <c r="C217" s="15">
        <f t="shared" si="214"/>
        <v>2.0969666687949085E-2</v>
      </c>
      <c r="D217" s="5">
        <f t="shared" si="214"/>
        <v>1.9009203150284648E-2</v>
      </c>
      <c r="E217" s="5">
        <f t="shared" si="214"/>
        <v>2.347120758937904E-2</v>
      </c>
      <c r="F217" s="5">
        <f t="shared" si="214"/>
        <v>2.3311089413678543E-2</v>
      </c>
      <c r="G217" s="5">
        <f t="shared" si="214"/>
        <v>2.312708039242839E-2</v>
      </c>
      <c r="H217" s="5">
        <f t="shared" si="214"/>
        <v>5.8755955328106735E-2</v>
      </c>
      <c r="I217" s="83">
        <f t="shared" si="214"/>
        <v>2.1854731649625592E-2</v>
      </c>
      <c r="J217" s="5">
        <f t="shared" si="214"/>
        <v>8.8556106253159239E-3</v>
      </c>
      <c r="K217" s="5">
        <f t="shared" si="214"/>
        <v>2.491219365936459E-2</v>
      </c>
      <c r="L217" s="5">
        <f t="shared" si="214"/>
        <v>2.5746460303650576E-3</v>
      </c>
      <c r="M217" s="5">
        <f t="shared" si="214"/>
        <v>2.1446371045629631E-2</v>
      </c>
      <c r="N217" s="5">
        <f t="shared" si="214"/>
        <v>3.5547851763875205E-3</v>
      </c>
      <c r="O217" s="5">
        <f t="shared" si="214"/>
        <v>3.1005609130218881E-2</v>
      </c>
      <c r="P217" s="5">
        <f t="shared" si="214"/>
        <v>1.2182931069436131E-2</v>
      </c>
      <c r="Q217" s="5">
        <f t="shared" si="214"/>
        <v>7.8854684188689461E-3</v>
      </c>
      <c r="R217" s="5">
        <f t="shared" si="214"/>
        <v>2.3116812679583099E-2</v>
      </c>
      <c r="S217" s="5">
        <f t="shared" si="214"/>
        <v>9.8834393006643761E-3</v>
      </c>
      <c r="T217" s="5">
        <f t="shared" si="214"/>
        <v>1.2753872104025232E-2</v>
      </c>
      <c r="U217" s="5">
        <f t="shared" si="214"/>
        <v>1.5217084719544971E-2</v>
      </c>
      <c r="V217" s="5">
        <f t="shared" si="214"/>
        <v>4.5427692298977584E-2</v>
      </c>
      <c r="W217" s="5">
        <f t="shared" si="214"/>
        <v>1.7256752430081956E-2</v>
      </c>
      <c r="X217" s="5">
        <f t="shared" si="214"/>
        <v>1.3954407081393949E-2</v>
      </c>
      <c r="Y217" s="5">
        <f t="shared" si="214"/>
        <v>2.3007070344031932E-2</v>
      </c>
      <c r="Z217" s="5">
        <f t="shared" si="214"/>
        <v>2.9681459521174514E-2</v>
      </c>
      <c r="AA217" s="5">
        <f t="shared" si="214"/>
        <v>1.8324415921812554E-2</v>
      </c>
      <c r="AB217" s="5">
        <f t="shared" si="214"/>
        <v>2.0576945878918673E-2</v>
      </c>
      <c r="AC217" s="5">
        <f t="shared" si="214"/>
        <v>9.3903566695283658E-3</v>
      </c>
      <c r="AD217" s="5">
        <f t="shared" si="214"/>
        <v>2.513017848739052E-2</v>
      </c>
      <c r="AE217" s="5">
        <f t="shared" si="214"/>
        <v>2.347120758937904E-2</v>
      </c>
      <c r="AF217" s="5">
        <f t="shared" si="214"/>
        <v>4.9336695252138352E-2</v>
      </c>
      <c r="AG217" s="5">
        <f t="shared" si="214"/>
        <v>5.1859384525497099E-2</v>
      </c>
      <c r="AH217" s="5">
        <f t="shared" ref="AH217:BH217" si="215">AH15/AH11-1</f>
        <v>1.5448884076654235E-2</v>
      </c>
      <c r="AI217" s="5">
        <f t="shared" si="215"/>
        <v>1.3479990467456515E-2</v>
      </c>
      <c r="AJ217" s="5">
        <f t="shared" si="215"/>
        <v>1.439955524003933E-2</v>
      </c>
      <c r="AK217" s="5">
        <f t="shared" si="215"/>
        <v>2.583901531977939E-2</v>
      </c>
      <c r="AL217" s="5">
        <f t="shared" si="215"/>
        <v>5.2537950642859155E-3</v>
      </c>
      <c r="AM217" s="5">
        <f t="shared" si="215"/>
        <v>2.1905815965813646E-2</v>
      </c>
      <c r="AN217" s="5">
        <f t="shared" si="215"/>
        <v>4.2616563299608945E-3</v>
      </c>
      <c r="AO217" s="5">
        <f t="shared" si="215"/>
        <v>1.4216567310890493E-2</v>
      </c>
      <c r="AP217" s="5">
        <f t="shared" si="215"/>
        <v>3.8563566998317533E-4</v>
      </c>
      <c r="AQ217" s="5">
        <f t="shared" si="215"/>
        <v>5.7387861528979123E-3</v>
      </c>
      <c r="AR217" s="5">
        <f t="shared" si="215"/>
        <v>5.3908817912305285E-2</v>
      </c>
      <c r="AS217" s="5">
        <f t="shared" si="215"/>
        <v>2.6662095758716919E-2</v>
      </c>
      <c r="AT217" s="5">
        <f t="shared" si="215"/>
        <v>6.1489410688217561E-2</v>
      </c>
      <c r="AU217" s="5">
        <f t="shared" si="215"/>
        <v>3.1748612515939634E-2</v>
      </c>
      <c r="AV217" s="5">
        <f t="shared" si="215"/>
        <v>3.9346043985532653E-2</v>
      </c>
      <c r="AW217" s="5">
        <f t="shared" si="215"/>
        <v>2.2356393071667036E-2</v>
      </c>
      <c r="AX217" s="5">
        <f t="shared" si="215"/>
        <v>3.550253974495865E-2</v>
      </c>
      <c r="AY217" s="5">
        <f t="shared" si="215"/>
        <v>3.7660220283619816E-2</v>
      </c>
      <c r="AZ217" s="5">
        <f t="shared" si="215"/>
        <v>1.5131980000313128E-2</v>
      </c>
      <c r="BA217" s="5">
        <f t="shared" si="215"/>
        <v>2.6641385953890317E-2</v>
      </c>
      <c r="BB217" s="5">
        <f t="shared" si="215"/>
        <v>3.5095439014325436E-3</v>
      </c>
      <c r="BC217" s="5">
        <f t="shared" si="215"/>
        <v>8.0487041123480374E-3</v>
      </c>
      <c r="BD217" s="5">
        <f t="shared" si="215"/>
        <v>1.2436308088329406E-2</v>
      </c>
      <c r="BE217" s="5">
        <f t="shared" si="215"/>
        <v>1.343131388795582E-2</v>
      </c>
      <c r="BF217" s="5" t="e">
        <f t="shared" si="215"/>
        <v>#DIV/0!</v>
      </c>
      <c r="BG217" s="5">
        <f t="shared" si="215"/>
        <v>9.8795602959129702E-3</v>
      </c>
      <c r="BH217" s="5">
        <f t="shared" si="215"/>
        <v>1.2244482978357896E-2</v>
      </c>
    </row>
    <row r="218" spans="1:60" s="36" customFormat="1" hidden="1" x14ac:dyDescent="0.2">
      <c r="A218" s="138">
        <f t="shared" si="197"/>
        <v>36707</v>
      </c>
      <c r="B218" s="19">
        <f t="shared" ref="B218:AG218" si="216">B16/B12-1</f>
        <v>1.8476417862347327E-2</v>
      </c>
      <c r="C218" s="16">
        <f t="shared" si="216"/>
        <v>1.9717002085035906E-2</v>
      </c>
      <c r="D218" s="6">
        <f t="shared" si="216"/>
        <v>2.0107878748913954E-2</v>
      </c>
      <c r="E218" s="6">
        <f t="shared" si="216"/>
        <v>2.4296528868614997E-2</v>
      </c>
      <c r="F218" s="6">
        <f t="shared" si="216"/>
        <v>1.9094037223487126E-2</v>
      </c>
      <c r="G218" s="6">
        <f t="shared" si="216"/>
        <v>2.0629623300382205E-2</v>
      </c>
      <c r="H218" s="7">
        <f t="shared" si="216"/>
        <v>2.5847767519389553E-2</v>
      </c>
      <c r="I218" s="20">
        <f t="shared" si="216"/>
        <v>1.9080529956047698E-2</v>
      </c>
      <c r="J218" s="6">
        <f t="shared" si="216"/>
        <v>9.0423131668004864E-3</v>
      </c>
      <c r="K218" s="6">
        <f t="shared" si="216"/>
        <v>2.1960982980621102E-2</v>
      </c>
      <c r="L218" s="6">
        <f t="shared" si="216"/>
        <v>2.4099322167626003E-2</v>
      </c>
      <c r="M218" s="6">
        <f t="shared" si="216"/>
        <v>6.7594741541190384E-3</v>
      </c>
      <c r="N218" s="6">
        <f t="shared" si="216"/>
        <v>3.6250569845803771E-3</v>
      </c>
      <c r="O218" s="6">
        <f t="shared" si="216"/>
        <v>3.0141284955073067E-2</v>
      </c>
      <c r="P218" s="6">
        <f t="shared" si="216"/>
        <v>1.2105955427139881E-2</v>
      </c>
      <c r="Q218" s="6">
        <f t="shared" si="216"/>
        <v>1.7688206293048792E-2</v>
      </c>
      <c r="R218" s="6">
        <f t="shared" si="216"/>
        <v>1.9766233277715983E-2</v>
      </c>
      <c r="S218" s="6">
        <f t="shared" si="216"/>
        <v>8.7581063766786205E-3</v>
      </c>
      <c r="T218" s="6">
        <f t="shared" si="216"/>
        <v>1.6222415452648464E-2</v>
      </c>
      <c r="U218" s="6">
        <f t="shared" si="216"/>
        <v>1.7131107596614514E-2</v>
      </c>
      <c r="V218" s="6">
        <f t="shared" si="216"/>
        <v>2.8376039505042305E-2</v>
      </c>
      <c r="W218" s="6">
        <f t="shared" si="216"/>
        <v>2.0205844594771261E-2</v>
      </c>
      <c r="X218" s="6">
        <f t="shared" si="216"/>
        <v>1.3256726541392094E-2</v>
      </c>
      <c r="Y218" s="6">
        <f t="shared" si="216"/>
        <v>3.1686704355907702E-2</v>
      </c>
      <c r="Z218" s="6">
        <f t="shared" si="216"/>
        <v>5.5032393905343868E-2</v>
      </c>
      <c r="AA218" s="6">
        <f t="shared" si="216"/>
        <v>-4.6221179648356925E-3</v>
      </c>
      <c r="AB218" s="6">
        <f t="shared" si="216"/>
        <v>2.0583060589560054E-2</v>
      </c>
      <c r="AC218" s="6">
        <f t="shared" si="216"/>
        <v>2.1911462744343302E-2</v>
      </c>
      <c r="AD218" s="6">
        <f t="shared" si="216"/>
        <v>2.5972612094882441E-2</v>
      </c>
      <c r="AE218" s="6">
        <f t="shared" si="216"/>
        <v>2.4296528868614997E-2</v>
      </c>
      <c r="AF218" s="6">
        <f t="shared" si="216"/>
        <v>3.2038480031328254E-2</v>
      </c>
      <c r="AG218" s="6">
        <f t="shared" si="216"/>
        <v>3.4284890174439697E-2</v>
      </c>
      <c r="AH218" s="6">
        <f t="shared" ref="AH218:BH218" si="217">AH16/AH12-1</f>
        <v>2.2432289265617467E-2</v>
      </c>
      <c r="AI218" s="6">
        <f t="shared" si="217"/>
        <v>1.4433652548011988E-2</v>
      </c>
      <c r="AJ218" s="6">
        <f t="shared" si="217"/>
        <v>1.5522001385509299E-2</v>
      </c>
      <c r="AK218" s="6">
        <f t="shared" si="217"/>
        <v>2.4035692385225849E-2</v>
      </c>
      <c r="AL218" s="6">
        <f t="shared" si="217"/>
        <v>8.2417003186294746E-3</v>
      </c>
      <c r="AM218" s="6">
        <f t="shared" si="217"/>
        <v>1.9395748736860341E-2</v>
      </c>
      <c r="AN218" s="6">
        <f t="shared" si="217"/>
        <v>6.3814336795358084E-3</v>
      </c>
      <c r="AO218" s="6">
        <f t="shared" si="217"/>
        <v>1.6139020151642036E-2</v>
      </c>
      <c r="AP218" s="6">
        <f t="shared" si="217"/>
        <v>2.7972436013050661E-3</v>
      </c>
      <c r="AQ218" s="6">
        <f t="shared" si="217"/>
        <v>1.959814853286268E-2</v>
      </c>
      <c r="AR218" s="6">
        <f t="shared" si="217"/>
        <v>5.244565400209189E-2</v>
      </c>
      <c r="AS218" s="6">
        <f t="shared" si="217"/>
        <v>1.7169618646575291E-2</v>
      </c>
      <c r="AT218" s="7">
        <f t="shared" si="217"/>
        <v>4.7563555379795064E-2</v>
      </c>
      <c r="AU218" s="7">
        <f t="shared" si="217"/>
        <v>2.6552828050316224E-2</v>
      </c>
      <c r="AV218" s="6">
        <f t="shared" si="217"/>
        <v>3.5823956528543865E-2</v>
      </c>
      <c r="AW218" s="6">
        <f t="shared" si="217"/>
        <v>2.4378278346376847E-2</v>
      </c>
      <c r="AX218" s="6">
        <f t="shared" si="217"/>
        <v>2.8381374234086376E-2</v>
      </c>
      <c r="AY218" s="6">
        <f t="shared" si="217"/>
        <v>2.5447546384706143E-2</v>
      </c>
      <c r="AZ218" s="6">
        <f t="shared" si="217"/>
        <v>1.3506289018087037E-2</v>
      </c>
      <c r="BA218" s="6">
        <f t="shared" si="217"/>
        <v>1.8427979609723533E-2</v>
      </c>
      <c r="BB218" s="6">
        <f t="shared" si="217"/>
        <v>9.6284131164454667E-3</v>
      </c>
      <c r="BC218" s="6">
        <f t="shared" si="217"/>
        <v>8.4047701847860257E-3</v>
      </c>
      <c r="BD218" s="6">
        <f t="shared" si="217"/>
        <v>1.0324592927277942E-2</v>
      </c>
      <c r="BE218" s="6">
        <f t="shared" si="217"/>
        <v>9.6001072412670307E-3</v>
      </c>
      <c r="BF218" s="6" t="e">
        <f t="shared" si="217"/>
        <v>#DIV/0!</v>
      </c>
      <c r="BG218" s="6">
        <f t="shared" si="217"/>
        <v>9.7629562275871606E-3</v>
      </c>
      <c r="BH218" s="6">
        <f t="shared" si="217"/>
        <v>1.2648141373147848E-2</v>
      </c>
    </row>
    <row r="219" spans="1:60" s="36" customFormat="1" hidden="1" x14ac:dyDescent="0.2">
      <c r="A219" s="138">
        <f t="shared" si="197"/>
        <v>36799</v>
      </c>
      <c r="B219" s="19">
        <f t="shared" ref="B219:AG219" si="218">B17/B13-1</f>
        <v>1.7987048272442463E-2</v>
      </c>
      <c r="C219" s="16">
        <f t="shared" si="218"/>
        <v>1.9126469119759681E-2</v>
      </c>
      <c r="D219" s="6">
        <f t="shared" si="218"/>
        <v>1.8091488595545879E-2</v>
      </c>
      <c r="E219" s="6">
        <f t="shared" si="218"/>
        <v>1.8655813613196903E-2</v>
      </c>
      <c r="F219" s="6">
        <f t="shared" si="218"/>
        <v>1.9526738341054672E-2</v>
      </c>
      <c r="G219" s="6">
        <f t="shared" si="218"/>
        <v>2.1053312943071445E-2</v>
      </c>
      <c r="H219" s="7">
        <f t="shared" si="218"/>
        <v>1.3326145926344957E-2</v>
      </c>
      <c r="I219" s="20">
        <f t="shared" si="218"/>
        <v>1.8237079034739478E-2</v>
      </c>
      <c r="J219" s="6">
        <f t="shared" si="218"/>
        <v>1.1882250104436221E-2</v>
      </c>
      <c r="K219" s="6">
        <f t="shared" si="218"/>
        <v>2.188865478294999E-2</v>
      </c>
      <c r="L219" s="6">
        <f t="shared" si="218"/>
        <v>8.0074290496393585E-2</v>
      </c>
      <c r="M219" s="6">
        <f t="shared" si="218"/>
        <v>1.8481679405836449E-2</v>
      </c>
      <c r="N219" s="6">
        <f t="shared" si="218"/>
        <v>9.2405376976085751E-3</v>
      </c>
      <c r="O219" s="6">
        <f t="shared" si="218"/>
        <v>3.0932797655061295E-2</v>
      </c>
      <c r="P219" s="6">
        <f t="shared" si="218"/>
        <v>1.1081570816966035E-2</v>
      </c>
      <c r="Q219" s="6">
        <f t="shared" si="218"/>
        <v>2.3059679439110692E-2</v>
      </c>
      <c r="R219" s="6">
        <f t="shared" si="218"/>
        <v>1.7639091483900859E-2</v>
      </c>
      <c r="S219" s="6">
        <f t="shared" si="218"/>
        <v>1.7663073257351058E-2</v>
      </c>
      <c r="T219" s="6">
        <f t="shared" si="218"/>
        <v>1.3944386588899738E-2</v>
      </c>
      <c r="U219" s="6">
        <f t="shared" si="218"/>
        <v>1.5955051593853797E-2</v>
      </c>
      <c r="V219" s="6">
        <f t="shared" si="218"/>
        <v>2.9853519409969387E-2</v>
      </c>
      <c r="W219" s="6">
        <f t="shared" si="218"/>
        <v>1.7092089118458498E-2</v>
      </c>
      <c r="X219" s="6">
        <f t="shared" si="218"/>
        <v>1.6738549895157329E-2</v>
      </c>
      <c r="Y219" s="6">
        <f t="shared" si="218"/>
        <v>1.2645511062288062E-2</v>
      </c>
      <c r="Z219" s="6">
        <f t="shared" si="218"/>
        <v>1.7739944429762344E-2</v>
      </c>
      <c r="AA219" s="6">
        <f t="shared" si="218"/>
        <v>1.3370607568331305E-2</v>
      </c>
      <c r="AB219" s="6">
        <f t="shared" si="218"/>
        <v>1.7293158927900842E-2</v>
      </c>
      <c r="AC219" s="6">
        <f t="shared" si="218"/>
        <v>2.2588199531514919E-2</v>
      </c>
      <c r="AD219" s="6">
        <f t="shared" si="218"/>
        <v>2.8489011642267359E-2</v>
      </c>
      <c r="AE219" s="6">
        <f t="shared" si="218"/>
        <v>1.8655813613196903E-2</v>
      </c>
      <c r="AF219" s="6">
        <f t="shared" si="218"/>
        <v>6.6382782349503344E-3</v>
      </c>
      <c r="AG219" s="6">
        <f t="shared" si="218"/>
        <v>1.8601893120472335E-2</v>
      </c>
      <c r="AH219" s="6">
        <f t="shared" ref="AH219:BH219" si="219">AH17/AH13-1</f>
        <v>2.1296346967687008E-2</v>
      </c>
      <c r="AI219" s="6">
        <f t="shared" si="219"/>
        <v>1.3351023514643456E-2</v>
      </c>
      <c r="AJ219" s="6">
        <f t="shared" si="219"/>
        <v>1.1011892111516985E-2</v>
      </c>
      <c r="AK219" s="6">
        <f t="shared" si="219"/>
        <v>2.2453625057887727E-2</v>
      </c>
      <c r="AL219" s="6">
        <f t="shared" si="219"/>
        <v>1.1345043262699361E-2</v>
      </c>
      <c r="AM219" s="6">
        <f t="shared" si="219"/>
        <v>2.4047204242707343E-2</v>
      </c>
      <c r="AN219" s="6">
        <f t="shared" si="219"/>
        <v>1.2763868699612768E-2</v>
      </c>
      <c r="AO219" s="6">
        <f t="shared" si="219"/>
        <v>1.5814274794547556E-2</v>
      </c>
      <c r="AP219" s="6">
        <f t="shared" si="219"/>
        <v>1.2006904097043858E-2</v>
      </c>
      <c r="AQ219" s="6">
        <f t="shared" si="219"/>
        <v>2.8269293326090184E-2</v>
      </c>
      <c r="AR219" s="6">
        <f t="shared" si="219"/>
        <v>4.8796545377308487E-2</v>
      </c>
      <c r="AS219" s="6">
        <f t="shared" si="219"/>
        <v>2.9856796912501649E-2</v>
      </c>
      <c r="AT219" s="7">
        <f t="shared" si="219"/>
        <v>2.8798812098808968E-2</v>
      </c>
      <c r="AU219" s="7">
        <f t="shared" si="219"/>
        <v>2.280570701520368E-2</v>
      </c>
      <c r="AV219" s="6">
        <f t="shared" si="219"/>
        <v>3.5950872621315577E-2</v>
      </c>
      <c r="AW219" s="6">
        <f t="shared" si="219"/>
        <v>2.3827824463637626E-2</v>
      </c>
      <c r="AX219" s="6">
        <f t="shared" si="219"/>
        <v>3.5636696038007676E-2</v>
      </c>
      <c r="AY219" s="6">
        <f t="shared" si="219"/>
        <v>1.9453554295536302E-2</v>
      </c>
      <c r="AZ219" s="6">
        <f t="shared" si="219"/>
        <v>1.0593172123048999E-2</v>
      </c>
      <c r="BA219" s="6">
        <f t="shared" si="219"/>
        <v>2.1050277134938344E-2</v>
      </c>
      <c r="BB219" s="6">
        <f t="shared" si="219"/>
        <v>1.690753927632338E-2</v>
      </c>
      <c r="BC219" s="6">
        <f t="shared" si="219"/>
        <v>1.196421498548017E-2</v>
      </c>
      <c r="BD219" s="6">
        <f t="shared" si="219"/>
        <v>1.1415185064366895E-2</v>
      </c>
      <c r="BE219" s="6">
        <f t="shared" si="219"/>
        <v>2.1031079886739024E-2</v>
      </c>
      <c r="BF219" s="6" t="e">
        <f t="shared" si="219"/>
        <v>#DIV/0!</v>
      </c>
      <c r="BG219" s="6">
        <f t="shared" si="219"/>
        <v>1.123574788915338E-2</v>
      </c>
      <c r="BH219" s="6">
        <f t="shared" si="219"/>
        <v>1.364421193801002E-2</v>
      </c>
    </row>
    <row r="220" spans="1:60" s="35" customFormat="1" ht="12" hidden="1" thickBot="1" x14ac:dyDescent="0.25">
      <c r="A220" s="142">
        <f t="shared" si="197"/>
        <v>36890</v>
      </c>
      <c r="B220" s="17">
        <f t="shared" ref="B220:AG220" si="220">B18/B14-1</f>
        <v>2.3682570409560677E-2</v>
      </c>
      <c r="C220" s="14">
        <f t="shared" si="220"/>
        <v>2.3723701310191636E-2</v>
      </c>
      <c r="D220" s="22">
        <f t="shared" si="220"/>
        <v>1.9260581369003882E-2</v>
      </c>
      <c r="E220" s="22">
        <f t="shared" si="220"/>
        <v>3.3018081600385996E-2</v>
      </c>
      <c r="F220" s="22">
        <f t="shared" si="220"/>
        <v>2.5994988866437696E-2</v>
      </c>
      <c r="G220" s="22">
        <f t="shared" si="220"/>
        <v>2.5983645581820536E-2</v>
      </c>
      <c r="H220" s="22">
        <f t="shared" si="220"/>
        <v>4.1989377981157761E-2</v>
      </c>
      <c r="I220" s="23">
        <f t="shared" si="220"/>
        <v>2.4572369961645801E-2</v>
      </c>
      <c r="J220" s="22">
        <f t="shared" si="220"/>
        <v>1.1395474500857317E-2</v>
      </c>
      <c r="K220" s="22">
        <f t="shared" si="220"/>
        <v>2.7728800120512265E-2</v>
      </c>
      <c r="L220" s="22">
        <f t="shared" si="220"/>
        <v>0.10655939246557988</v>
      </c>
      <c r="M220" s="22">
        <f t="shared" si="220"/>
        <v>1.4354351370369445E-2</v>
      </c>
      <c r="N220" s="22">
        <f t="shared" si="220"/>
        <v>1.0120408304738149E-2</v>
      </c>
      <c r="O220" s="22">
        <f t="shared" si="220"/>
        <v>3.4946693491703318E-2</v>
      </c>
      <c r="P220" s="22">
        <f t="shared" si="220"/>
        <v>1.2466258003582364E-2</v>
      </c>
      <c r="Q220" s="22">
        <f t="shared" si="220"/>
        <v>6.5868303868262146E-2</v>
      </c>
      <c r="R220" s="22">
        <f t="shared" si="220"/>
        <v>1.6024484811030248E-2</v>
      </c>
      <c r="S220" s="22">
        <f t="shared" si="220"/>
        <v>1.6520510855234871E-2</v>
      </c>
      <c r="T220" s="22">
        <f t="shared" si="220"/>
        <v>1.2029188153466208E-2</v>
      </c>
      <c r="U220" s="22">
        <f t="shared" si="220"/>
        <v>2.0620520649247132E-2</v>
      </c>
      <c r="V220" s="22">
        <f t="shared" si="220"/>
        <v>2.1419457270921205E-2</v>
      </c>
      <c r="W220" s="22">
        <f t="shared" si="220"/>
        <v>2.1517581372804795E-2</v>
      </c>
      <c r="X220" s="22">
        <f t="shared" si="220"/>
        <v>1.7151247968043792E-2</v>
      </c>
      <c r="Y220" s="22">
        <f t="shared" si="220"/>
        <v>1.6672776355319829E-2</v>
      </c>
      <c r="Z220" s="22">
        <f t="shared" si="220"/>
        <v>2.289390850133155E-2</v>
      </c>
      <c r="AA220" s="22">
        <f t="shared" si="220"/>
        <v>1.4790221908495882E-2</v>
      </c>
      <c r="AB220" s="22">
        <f t="shared" si="220"/>
        <v>1.5238852695978355E-2</v>
      </c>
      <c r="AC220" s="22">
        <f t="shared" si="220"/>
        <v>3.0719152520925386E-2</v>
      </c>
      <c r="AD220" s="22">
        <f t="shared" si="220"/>
        <v>1.8381779645763263E-2</v>
      </c>
      <c r="AE220" s="22">
        <f t="shared" si="220"/>
        <v>3.3018081600385996E-2</v>
      </c>
      <c r="AF220" s="22">
        <f t="shared" si="220"/>
        <v>2.4665684816520095E-2</v>
      </c>
      <c r="AG220" s="22">
        <f t="shared" si="220"/>
        <v>3.1736329440009481E-2</v>
      </c>
      <c r="AH220" s="22">
        <f t="shared" ref="AH220:BH220" si="221">AH18/AH14-1</f>
        <v>3.4933065326813173E-2</v>
      </c>
      <c r="AI220" s="22">
        <f t="shared" si="221"/>
        <v>1.9968096137876756E-2</v>
      </c>
      <c r="AJ220" s="22">
        <f t="shared" si="221"/>
        <v>9.2828681180221473E-3</v>
      </c>
      <c r="AK220" s="22">
        <f t="shared" si="221"/>
        <v>2.414015039193429E-2</v>
      </c>
      <c r="AL220" s="22">
        <f t="shared" si="221"/>
        <v>2.207138866294156E-2</v>
      </c>
      <c r="AM220" s="22">
        <f t="shared" si="221"/>
        <v>2.9486415125624887E-2</v>
      </c>
      <c r="AN220" s="22">
        <f t="shared" si="221"/>
        <v>1.668693704900126E-2</v>
      </c>
      <c r="AO220" s="22">
        <f t="shared" si="221"/>
        <v>2.2718049962466846E-2</v>
      </c>
      <c r="AP220" s="22">
        <f t="shared" si="221"/>
        <v>1.4381139857151615E-2</v>
      </c>
      <c r="AQ220" s="22">
        <f t="shared" si="221"/>
        <v>2.1956055908242345E-2</v>
      </c>
      <c r="AR220" s="22">
        <f t="shared" si="221"/>
        <v>4.7289976512273624E-2</v>
      </c>
      <c r="AS220" s="22">
        <f t="shared" si="221"/>
        <v>2.4164805967364256E-2</v>
      </c>
      <c r="AT220" s="22">
        <f t="shared" si="221"/>
        <v>3.1422976338095543E-2</v>
      </c>
      <c r="AU220" s="22">
        <f t="shared" si="221"/>
        <v>2.362348007782944E-2</v>
      </c>
      <c r="AV220" s="22">
        <f t="shared" si="221"/>
        <v>4.2938396478562124E-2</v>
      </c>
      <c r="AW220" s="22">
        <f t="shared" si="221"/>
        <v>3.0618279419711847E-2</v>
      </c>
      <c r="AX220" s="22">
        <f t="shared" si="221"/>
        <v>4.6286036161276467E-2</v>
      </c>
      <c r="AY220" s="22">
        <f t="shared" si="221"/>
        <v>3.7688095457050652E-2</v>
      </c>
      <c r="AZ220" s="22">
        <f t="shared" si="221"/>
        <v>-3.973790558544632E-3</v>
      </c>
      <c r="BA220" s="22">
        <f t="shared" si="221"/>
        <v>2.3779162511285312E-2</v>
      </c>
      <c r="BB220" s="22">
        <f t="shared" si="221"/>
        <v>1.9172165292303145E-2</v>
      </c>
      <c r="BC220" s="22">
        <f t="shared" si="221"/>
        <v>1.7413795043728975E-2</v>
      </c>
      <c r="BD220" s="22">
        <f t="shared" si="221"/>
        <v>1.5565539704823994E-2</v>
      </c>
      <c r="BE220" s="22">
        <f t="shared" si="221"/>
        <v>2.2650028941810341E-2</v>
      </c>
      <c r="BF220" s="22" t="e">
        <f t="shared" si="221"/>
        <v>#DIV/0!</v>
      </c>
      <c r="BG220" s="22">
        <f t="shared" si="221"/>
        <v>1.659756606444085E-2</v>
      </c>
      <c r="BH220" s="22">
        <f t="shared" si="221"/>
        <v>1.9088781346017436E-2</v>
      </c>
    </row>
    <row r="221" spans="1:60" s="36" customFormat="1" ht="12" hidden="1" thickTop="1" x14ac:dyDescent="0.2">
      <c r="A221" s="138">
        <f t="shared" si="197"/>
        <v>36980</v>
      </c>
      <c r="B221" s="212">
        <f t="shared" ref="B221:AG221" si="222">B19/B15-1</f>
        <v>2.8610028583403002E-2</v>
      </c>
      <c r="C221" s="190">
        <f t="shared" si="222"/>
        <v>2.9567920225582522E-2</v>
      </c>
      <c r="D221" s="167">
        <f t="shared" si="222"/>
        <v>2.5849776409356373E-2</v>
      </c>
      <c r="E221" s="167">
        <f t="shared" si="222"/>
        <v>2.7309736919203687E-2</v>
      </c>
      <c r="F221" s="167">
        <f t="shared" si="222"/>
        <v>3.0921379692958606E-2</v>
      </c>
      <c r="G221" s="167">
        <f t="shared" si="222"/>
        <v>3.2315309246815804E-2</v>
      </c>
      <c r="H221" s="64">
        <f t="shared" si="222"/>
        <v>1.7548712475039085E-2</v>
      </c>
      <c r="I221" s="192">
        <f t="shared" si="222"/>
        <v>2.9584520956728477E-2</v>
      </c>
      <c r="J221" s="167">
        <f t="shared" si="222"/>
        <v>1.4914042413113782E-2</v>
      </c>
      <c r="K221" s="167">
        <f t="shared" si="222"/>
        <v>3.4443284039053612E-2</v>
      </c>
      <c r="L221" s="167">
        <f t="shared" si="222"/>
        <v>9.8823756251205763E-2</v>
      </c>
      <c r="M221" s="167">
        <f t="shared" si="222"/>
        <v>3.7795200233519344E-2</v>
      </c>
      <c r="N221" s="167">
        <f t="shared" si="222"/>
        <v>1.7240770822586127E-2</v>
      </c>
      <c r="O221" s="167">
        <f t="shared" si="222"/>
        <v>3.39333466202838E-2</v>
      </c>
      <c r="P221" s="167">
        <f t="shared" si="222"/>
        <v>2.1175125029895936E-2</v>
      </c>
      <c r="Q221" s="167">
        <f t="shared" si="222"/>
        <v>2.38711424554503E-2</v>
      </c>
      <c r="R221" s="167">
        <f t="shared" si="222"/>
        <v>3.0490508114620285E-2</v>
      </c>
      <c r="S221" s="167">
        <f t="shared" si="222"/>
        <v>5.8039081586478858E-2</v>
      </c>
      <c r="T221" s="167">
        <f t="shared" si="222"/>
        <v>2.1583751548836183E-2</v>
      </c>
      <c r="U221" s="167">
        <f t="shared" si="222"/>
        <v>1.7361852931948585E-2</v>
      </c>
      <c r="V221" s="167">
        <f t="shared" si="222"/>
        <v>4.1870724044112295E-2</v>
      </c>
      <c r="W221" s="167">
        <f t="shared" si="222"/>
        <v>2.666324806930187E-2</v>
      </c>
      <c r="X221" s="167">
        <f t="shared" si="222"/>
        <v>2.9630043097073067E-2</v>
      </c>
      <c r="Y221" s="167">
        <f t="shared" si="222"/>
        <v>1.8424081010644189E-2</v>
      </c>
      <c r="Z221" s="167">
        <f t="shared" si="222"/>
        <v>1.6260895687172816E-2</v>
      </c>
      <c r="AA221" s="167">
        <f t="shared" si="222"/>
        <v>2.8119477351681077E-2</v>
      </c>
      <c r="AB221" s="167">
        <f t="shared" si="222"/>
        <v>2.2221577007002224E-2</v>
      </c>
      <c r="AC221" s="167">
        <f t="shared" si="222"/>
        <v>2.1228196936286192E-2</v>
      </c>
      <c r="AD221" s="167">
        <f t="shared" si="222"/>
        <v>1.8030579093235799E-2</v>
      </c>
      <c r="AE221" s="167">
        <f t="shared" si="222"/>
        <v>2.7309736919203687E-2</v>
      </c>
      <c r="AF221" s="167">
        <f t="shared" si="222"/>
        <v>2.5530428168556218E-2</v>
      </c>
      <c r="AG221" s="167">
        <f t="shared" si="222"/>
        <v>1.517001475162183E-2</v>
      </c>
      <c r="AH221" s="167">
        <f t="shared" ref="AH221:BH221" si="223">AH19/AH15-1</f>
        <v>2.983837976314363E-2</v>
      </c>
      <c r="AI221" s="167">
        <f t="shared" si="223"/>
        <v>2.5947179002245191E-2</v>
      </c>
      <c r="AJ221" s="167">
        <f t="shared" si="223"/>
        <v>2.0083899447262077E-2</v>
      </c>
      <c r="AK221" s="167">
        <f t="shared" si="223"/>
        <v>2.8665813557770425E-2</v>
      </c>
      <c r="AL221" s="167">
        <f t="shared" si="223"/>
        <v>2.703491089343979E-2</v>
      </c>
      <c r="AM221" s="167">
        <f t="shared" si="223"/>
        <v>2.0427906625290149E-2</v>
      </c>
      <c r="AN221" s="167">
        <f t="shared" si="223"/>
        <v>2.1598249428105731E-2</v>
      </c>
      <c r="AO221" s="167">
        <f t="shared" si="223"/>
        <v>2.9070745790474861E-2</v>
      </c>
      <c r="AP221" s="167">
        <f t="shared" si="223"/>
        <v>1.8928511138690318E-2</v>
      </c>
      <c r="AQ221" s="167">
        <f t="shared" si="223"/>
        <v>1.3399243401967187E-2</v>
      </c>
      <c r="AR221" s="167">
        <f t="shared" si="223"/>
        <v>4.7888929881894082E-2</v>
      </c>
      <c r="AS221" s="167">
        <f t="shared" si="223"/>
        <v>3.2283986691911126E-2</v>
      </c>
      <c r="AT221" s="64">
        <f t="shared" si="223"/>
        <v>7.9101090444824829E-2</v>
      </c>
      <c r="AU221" s="64">
        <f t="shared" si="223"/>
        <v>2.4831115196330078E-2</v>
      </c>
      <c r="AV221" s="167">
        <f t="shared" si="223"/>
        <v>3.635062869989647E-2</v>
      </c>
      <c r="AW221" s="167">
        <f t="shared" si="223"/>
        <v>1.0096507189499171E-2</v>
      </c>
      <c r="AX221" s="167">
        <f t="shared" si="223"/>
        <v>4.5742625106473866E-2</v>
      </c>
      <c r="AY221" s="167">
        <f t="shared" si="223"/>
        <v>3.528774492055553E-2</v>
      </c>
      <c r="AZ221" s="167">
        <f t="shared" si="223"/>
        <v>1.3956213921772154E-2</v>
      </c>
      <c r="BA221" s="167">
        <f t="shared" si="223"/>
        <v>1.8766133423743891E-2</v>
      </c>
      <c r="BB221" s="167">
        <f t="shared" si="223"/>
        <v>2.60009762573159E-2</v>
      </c>
      <c r="BC221" s="167">
        <f t="shared" si="223"/>
        <v>1.550288293029678E-2</v>
      </c>
      <c r="BD221" s="167">
        <f t="shared" si="223"/>
        <v>2.39776764093107E-2</v>
      </c>
      <c r="BE221" s="167">
        <f t="shared" si="223"/>
        <v>2.1628567972363344E-2</v>
      </c>
      <c r="BF221" s="167" t="e">
        <f t="shared" si="223"/>
        <v>#DIV/0!</v>
      </c>
      <c r="BG221" s="167">
        <f t="shared" si="223"/>
        <v>2.0255023553102269E-2</v>
      </c>
      <c r="BH221" s="167">
        <f t="shared" si="223"/>
        <v>2.0128378640256406E-2</v>
      </c>
    </row>
    <row r="222" spans="1:60" s="36" customFormat="1" hidden="1" x14ac:dyDescent="0.2">
      <c r="A222" s="138">
        <f t="shared" si="197"/>
        <v>37072</v>
      </c>
      <c r="B222" s="212">
        <f t="shared" ref="B222:AG222" si="224">B20/B16-1</f>
        <v>2.6125591807242721E-2</v>
      </c>
      <c r="C222" s="190">
        <f t="shared" si="224"/>
        <v>2.5307411526177326E-2</v>
      </c>
      <c r="D222" s="167">
        <f t="shared" si="224"/>
        <v>1.8975258594973621E-2</v>
      </c>
      <c r="E222" s="167">
        <f t="shared" si="224"/>
        <v>2.6148475261734916E-2</v>
      </c>
      <c r="F222" s="167">
        <f t="shared" si="224"/>
        <v>2.9723019624662728E-2</v>
      </c>
      <c r="G222" s="167">
        <f t="shared" si="224"/>
        <v>2.8650860394897615E-2</v>
      </c>
      <c r="H222" s="64">
        <f t="shared" si="224"/>
        <v>4.7256258503715731E-2</v>
      </c>
      <c r="I222" s="192">
        <f t="shared" si="224"/>
        <v>2.6567266038077575E-2</v>
      </c>
      <c r="J222" s="167">
        <f t="shared" si="224"/>
        <v>1.9623251544247822E-2</v>
      </c>
      <c r="K222" s="167">
        <f t="shared" si="224"/>
        <v>2.9584970646412856E-2</v>
      </c>
      <c r="L222" s="167">
        <f t="shared" si="224"/>
        <v>8.8411580906712528E-2</v>
      </c>
      <c r="M222" s="167">
        <f t="shared" si="224"/>
        <v>2.455886768422344E-2</v>
      </c>
      <c r="N222" s="167">
        <f t="shared" si="224"/>
        <v>1.8823229713147871E-2</v>
      </c>
      <c r="O222" s="167">
        <f t="shared" si="224"/>
        <v>2.7836977737845325E-2</v>
      </c>
      <c r="P222" s="167">
        <f t="shared" si="224"/>
        <v>1.8726705222584572E-2</v>
      </c>
      <c r="Q222" s="167">
        <f t="shared" si="224"/>
        <v>2.7801670732901407E-2</v>
      </c>
      <c r="R222" s="167">
        <f t="shared" si="224"/>
        <v>2.5989482958055143E-2</v>
      </c>
      <c r="S222" s="167">
        <f t="shared" si="224"/>
        <v>4.8228312419683839E-2</v>
      </c>
      <c r="T222" s="167">
        <f t="shared" si="224"/>
        <v>2.0021447635473866E-2</v>
      </c>
      <c r="U222" s="167">
        <f t="shared" si="224"/>
        <v>1.5065822388726335E-2</v>
      </c>
      <c r="V222" s="167">
        <f t="shared" si="224"/>
        <v>1.641253068698334E-2</v>
      </c>
      <c r="W222" s="167">
        <f t="shared" si="224"/>
        <v>1.5438502441107449E-2</v>
      </c>
      <c r="X222" s="167">
        <f t="shared" si="224"/>
        <v>2.2101392259459951E-2</v>
      </c>
      <c r="Y222" s="167">
        <f t="shared" si="224"/>
        <v>-6.380851664829823E-3</v>
      </c>
      <c r="Z222" s="167">
        <f t="shared" si="224"/>
        <v>-2.0984664864006963E-2</v>
      </c>
      <c r="AA222" s="167">
        <f t="shared" si="224"/>
        <v>2.8754533850019914E-2</v>
      </c>
      <c r="AB222" s="167">
        <f t="shared" si="224"/>
        <v>2.3028181396469005E-2</v>
      </c>
      <c r="AC222" s="167">
        <f t="shared" si="224"/>
        <v>3.2537257567184286E-2</v>
      </c>
      <c r="AD222" s="167">
        <f t="shared" si="224"/>
        <v>-8.2903097085091915E-3</v>
      </c>
      <c r="AE222" s="167">
        <f t="shared" si="224"/>
        <v>2.6148475261734916E-2</v>
      </c>
      <c r="AF222" s="167">
        <f t="shared" si="224"/>
        <v>2.3585162826621042E-2</v>
      </c>
      <c r="AG222" s="167">
        <f t="shared" si="224"/>
        <v>1.9219593056677642E-2</v>
      </c>
      <c r="AH222" s="167">
        <f t="shared" ref="AH222:BH222" si="225">AH20/AH16-1</f>
        <v>2.7731523074864484E-2</v>
      </c>
      <c r="AI222" s="167">
        <f t="shared" si="225"/>
        <v>2.5368918857244571E-2</v>
      </c>
      <c r="AJ222" s="167">
        <f t="shared" si="225"/>
        <v>1.9348187860469324E-2</v>
      </c>
      <c r="AK222" s="167">
        <f t="shared" si="225"/>
        <v>2.8289400412892185E-2</v>
      </c>
      <c r="AL222" s="167">
        <f t="shared" si="225"/>
        <v>2.7477286671026446E-2</v>
      </c>
      <c r="AM222" s="167">
        <f t="shared" si="225"/>
        <v>2.7499165856689212E-2</v>
      </c>
      <c r="AN222" s="167">
        <f t="shared" si="225"/>
        <v>2.3827776806238932E-2</v>
      </c>
      <c r="AO222" s="167">
        <f t="shared" si="225"/>
        <v>2.4170763776210746E-2</v>
      </c>
      <c r="AP222" s="167">
        <f t="shared" si="225"/>
        <v>2.4688566277963009E-2</v>
      </c>
      <c r="AQ222" s="167">
        <f t="shared" si="225"/>
        <v>9.0579874727059195E-3</v>
      </c>
      <c r="AR222" s="167">
        <f t="shared" si="225"/>
        <v>6.0173735307514686E-2</v>
      </c>
      <c r="AS222" s="167">
        <f t="shared" si="225"/>
        <v>3.8805945116258345E-2</v>
      </c>
      <c r="AT222" s="64">
        <f t="shared" si="225"/>
        <v>2.7265268091895889E-2</v>
      </c>
      <c r="AU222" s="64">
        <f t="shared" si="225"/>
        <v>2.3207338243955933E-2</v>
      </c>
      <c r="AV222" s="167">
        <f t="shared" si="225"/>
        <v>2.9648282841835405E-2</v>
      </c>
      <c r="AW222" s="167">
        <f t="shared" si="225"/>
        <v>7.0560476802905558E-3</v>
      </c>
      <c r="AX222" s="167">
        <f t="shared" si="225"/>
        <v>4.1245723783244204E-2</v>
      </c>
      <c r="AY222" s="167">
        <f t="shared" si="225"/>
        <v>4.1479668125298685E-2</v>
      </c>
      <c r="AZ222" s="167">
        <f t="shared" si="225"/>
        <v>2.3606069114359141E-2</v>
      </c>
      <c r="BA222" s="167">
        <f t="shared" si="225"/>
        <v>2.1249515944664177E-2</v>
      </c>
      <c r="BB222" s="167">
        <f t="shared" si="225"/>
        <v>2.9475480605011706E-2</v>
      </c>
      <c r="BC222" s="167">
        <f t="shared" si="225"/>
        <v>1.9103029857336251E-2</v>
      </c>
      <c r="BD222" s="167">
        <f t="shared" si="225"/>
        <v>2.1274803789584018E-2</v>
      </c>
      <c r="BE222" s="167">
        <f t="shared" si="225"/>
        <v>2.7083458583894826E-2</v>
      </c>
      <c r="BF222" s="167" t="e">
        <f t="shared" si="225"/>
        <v>#DIV/0!</v>
      </c>
      <c r="BG222" s="167">
        <f t="shared" si="225"/>
        <v>2.0756171719037209E-2</v>
      </c>
      <c r="BH222" s="167">
        <f t="shared" si="225"/>
        <v>2.307525246705322E-2</v>
      </c>
    </row>
    <row r="223" spans="1:60" s="36" customFormat="1" hidden="1" x14ac:dyDescent="0.2">
      <c r="A223" s="138">
        <f t="shared" si="197"/>
        <v>37164</v>
      </c>
      <c r="B223" s="212">
        <f t="shared" ref="B223:AG223" si="226">B21/B17-1</f>
        <v>2.7081295546876438E-2</v>
      </c>
      <c r="C223" s="190">
        <f t="shared" si="226"/>
        <v>2.635492181706911E-2</v>
      </c>
      <c r="D223" s="167">
        <f t="shared" si="226"/>
        <v>2.1004352973531759E-2</v>
      </c>
      <c r="E223" s="167">
        <f t="shared" si="226"/>
        <v>3.2048201742570503E-2</v>
      </c>
      <c r="F223" s="167">
        <f t="shared" si="226"/>
        <v>2.9737402834947524E-2</v>
      </c>
      <c r="G223" s="167">
        <f t="shared" si="226"/>
        <v>2.8796664056416565E-2</v>
      </c>
      <c r="H223" s="64">
        <f t="shared" si="226"/>
        <v>3.7639805487532429E-2</v>
      </c>
      <c r="I223" s="192">
        <f t="shared" si="226"/>
        <v>2.7630571077834398E-2</v>
      </c>
      <c r="J223" s="167">
        <f t="shared" si="226"/>
        <v>2.101579251758201E-2</v>
      </c>
      <c r="K223" s="167">
        <f t="shared" si="226"/>
        <v>2.9701373829631006E-2</v>
      </c>
      <c r="L223" s="167">
        <f t="shared" si="226"/>
        <v>0.10706489656037932</v>
      </c>
      <c r="M223" s="167">
        <f t="shared" si="226"/>
        <v>2.1131056466405784E-2</v>
      </c>
      <c r="N223" s="167">
        <f t="shared" si="226"/>
        <v>2.1391810643335729E-2</v>
      </c>
      <c r="O223" s="167">
        <f t="shared" si="226"/>
        <v>3.1642706317585256E-2</v>
      </c>
      <c r="P223" s="167">
        <f t="shared" si="226"/>
        <v>1.7475251840515904E-2</v>
      </c>
      <c r="Q223" s="167">
        <f t="shared" si="226"/>
        <v>1.0067247153768166E-2</v>
      </c>
      <c r="R223" s="167">
        <f t="shared" si="226"/>
        <v>2.0025621388187753E-2</v>
      </c>
      <c r="S223" s="167">
        <f t="shared" si="226"/>
        <v>3.3916605940066624E-2</v>
      </c>
      <c r="T223" s="167">
        <f t="shared" si="226"/>
        <v>2.0413532714281146E-2</v>
      </c>
      <c r="U223" s="167">
        <f t="shared" si="226"/>
        <v>1.6899177204461546E-2</v>
      </c>
      <c r="V223" s="167">
        <f t="shared" si="226"/>
        <v>2.2856470179680288E-2</v>
      </c>
      <c r="W223" s="167">
        <f t="shared" si="226"/>
        <v>1.9837065964297906E-2</v>
      </c>
      <c r="X223" s="167">
        <f t="shared" si="226"/>
        <v>2.4022610795907617E-2</v>
      </c>
      <c r="Y223" s="167">
        <f t="shared" si="226"/>
        <v>1.8942115958276551E-2</v>
      </c>
      <c r="Z223" s="167">
        <f t="shared" si="226"/>
        <v>1.6872399036330199E-2</v>
      </c>
      <c r="AA223" s="167">
        <f t="shared" si="226"/>
        <v>2.5051068530165033E-2</v>
      </c>
      <c r="AB223" s="167">
        <f t="shared" si="226"/>
        <v>2.3153360309579707E-2</v>
      </c>
      <c r="AC223" s="167">
        <f t="shared" si="226"/>
        <v>1.2989129698597335E-3</v>
      </c>
      <c r="AD223" s="167">
        <f t="shared" si="226"/>
        <v>7.4020302424175899E-3</v>
      </c>
      <c r="AE223" s="167">
        <f t="shared" si="226"/>
        <v>3.2048201742570503E-2</v>
      </c>
      <c r="AF223" s="167">
        <f t="shared" si="226"/>
        <v>3.0012303973973475E-2</v>
      </c>
      <c r="AG223" s="167">
        <f t="shared" si="226"/>
        <v>2.9491309380545561E-2</v>
      </c>
      <c r="AH223" s="167">
        <f t="shared" ref="AH223:BH223" si="227">AH21/AH17-1</f>
        <v>3.2809704118578198E-2</v>
      </c>
      <c r="AI223" s="167">
        <f t="shared" si="227"/>
        <v>2.9180503618713161E-2</v>
      </c>
      <c r="AJ223" s="167">
        <f t="shared" si="227"/>
        <v>2.7935824387256725E-2</v>
      </c>
      <c r="AK223" s="167">
        <f t="shared" si="227"/>
        <v>2.6500158957488695E-2</v>
      </c>
      <c r="AL223" s="167">
        <f t="shared" si="227"/>
        <v>3.3845252812091164E-2</v>
      </c>
      <c r="AM223" s="167">
        <f t="shared" si="227"/>
        <v>2.4344756105536547E-2</v>
      </c>
      <c r="AN223" s="167">
        <f t="shared" si="227"/>
        <v>2.6920367471732876E-2</v>
      </c>
      <c r="AO223" s="167">
        <f t="shared" si="227"/>
        <v>3.1001606960460837E-2</v>
      </c>
      <c r="AP223" s="167">
        <f t="shared" si="227"/>
        <v>2.6246654874219955E-2</v>
      </c>
      <c r="AQ223" s="167">
        <f t="shared" si="227"/>
        <v>6.7153524327003833E-3</v>
      </c>
      <c r="AR223" s="167">
        <f t="shared" si="227"/>
        <v>5.996379628827575E-2</v>
      </c>
      <c r="AS223" s="167">
        <f t="shared" si="227"/>
        <v>3.4834612681794885E-2</v>
      </c>
      <c r="AT223" s="64">
        <f t="shared" si="227"/>
        <v>2.8726501721708875E-2</v>
      </c>
      <c r="AU223" s="64">
        <f t="shared" si="227"/>
        <v>2.5590073720005879E-2</v>
      </c>
      <c r="AV223" s="167">
        <f t="shared" si="227"/>
        <v>2.7928320703602516E-2</v>
      </c>
      <c r="AW223" s="167">
        <f t="shared" si="227"/>
        <v>6.968562955159463E-3</v>
      </c>
      <c r="AX223" s="167">
        <f t="shared" si="227"/>
        <v>3.5609409875926978E-2</v>
      </c>
      <c r="AY223" s="167">
        <f t="shared" si="227"/>
        <v>3.5155262611543892E-2</v>
      </c>
      <c r="AZ223" s="167">
        <f t="shared" si="227"/>
        <v>2.389550977870214E-2</v>
      </c>
      <c r="BA223" s="167">
        <f t="shared" si="227"/>
        <v>2.3033229622914098E-2</v>
      </c>
      <c r="BB223" s="167">
        <f t="shared" si="227"/>
        <v>2.7967923641836867E-2</v>
      </c>
      <c r="BC223" s="167">
        <f t="shared" si="227"/>
        <v>2.1730093148756513E-2</v>
      </c>
      <c r="BD223" s="167">
        <f t="shared" si="227"/>
        <v>2.7733189065940245E-2</v>
      </c>
      <c r="BE223" s="167">
        <f t="shared" si="227"/>
        <v>1.8506282245047467E-2</v>
      </c>
      <c r="BF223" s="167" t="e">
        <f t="shared" si="227"/>
        <v>#DIV/0!</v>
      </c>
      <c r="BG223" s="167">
        <f t="shared" si="227"/>
        <v>2.0963757418614337E-2</v>
      </c>
      <c r="BH223" s="167">
        <f t="shared" si="227"/>
        <v>2.2456546107545883E-2</v>
      </c>
    </row>
    <row r="224" spans="1:60" s="36" customFormat="1" ht="12" hidden="1" thickBot="1" x14ac:dyDescent="0.25">
      <c r="A224" s="139">
        <f t="shared" si="197"/>
        <v>37255</v>
      </c>
      <c r="B224" s="213">
        <f t="shared" ref="B224:AG224" si="228">B22/B18-1</f>
        <v>2.2343576803266263E-2</v>
      </c>
      <c r="C224" s="193">
        <f t="shared" si="228"/>
        <v>2.2385660226717174E-2</v>
      </c>
      <c r="D224" s="163">
        <f t="shared" si="228"/>
        <v>1.9786363948316898E-2</v>
      </c>
      <c r="E224" s="163">
        <f t="shared" si="228"/>
        <v>2.4869670523777865E-2</v>
      </c>
      <c r="F224" s="163">
        <f t="shared" si="228"/>
        <v>2.3884385480164916E-2</v>
      </c>
      <c r="G224" s="163">
        <f t="shared" si="228"/>
        <v>2.4115511714063009E-2</v>
      </c>
      <c r="H224" s="163">
        <f t="shared" si="228"/>
        <v>-4.1591095300776981E-3</v>
      </c>
      <c r="I224" s="195">
        <f t="shared" si="228"/>
        <v>2.1571059042406748E-2</v>
      </c>
      <c r="J224" s="163">
        <f t="shared" si="228"/>
        <v>3.2736867470811726E-2</v>
      </c>
      <c r="K224" s="163">
        <f t="shared" si="228"/>
        <v>2.273193190144962E-2</v>
      </c>
      <c r="L224" s="163">
        <f t="shared" si="228"/>
        <v>9.2948137079646997E-2</v>
      </c>
      <c r="M224" s="163">
        <f t="shared" si="228"/>
        <v>2.3627104470739679E-2</v>
      </c>
      <c r="N224" s="163">
        <f t="shared" si="228"/>
        <v>2.5146157211682452E-2</v>
      </c>
      <c r="O224" s="163">
        <f t="shared" si="228"/>
        <v>3.2740830031175339E-2</v>
      </c>
      <c r="P224" s="163">
        <f t="shared" si="228"/>
        <v>2.1910531347679285E-2</v>
      </c>
      <c r="Q224" s="163">
        <f t="shared" si="228"/>
        <v>-3.1735656177173888E-2</v>
      </c>
      <c r="R224" s="163">
        <f t="shared" si="228"/>
        <v>1.2981659903948062E-2</v>
      </c>
      <c r="S224" s="163">
        <f t="shared" si="228"/>
        <v>3.3314412583757891E-2</v>
      </c>
      <c r="T224" s="163">
        <f t="shared" si="228"/>
        <v>2.1045733949712764E-2</v>
      </c>
      <c r="U224" s="163">
        <f t="shared" si="228"/>
        <v>1.1836829872314159E-2</v>
      </c>
      <c r="V224" s="163">
        <f t="shared" si="228"/>
        <v>2.2007767437216552E-2</v>
      </c>
      <c r="W224" s="163">
        <f t="shared" si="228"/>
        <v>6.6755053886400351E-3</v>
      </c>
      <c r="X224" s="163">
        <f t="shared" si="228"/>
        <v>2.1328171738745461E-2</v>
      </c>
      <c r="Y224" s="163">
        <f t="shared" si="228"/>
        <v>2.548049177794609E-2</v>
      </c>
      <c r="Z224" s="163">
        <f t="shared" si="228"/>
        <v>1.920528696927648E-2</v>
      </c>
      <c r="AA224" s="163">
        <f t="shared" si="228"/>
        <v>3.9175612657139647E-2</v>
      </c>
      <c r="AB224" s="163">
        <f t="shared" si="228"/>
        <v>2.1474354639014814E-2</v>
      </c>
      <c r="AC224" s="163">
        <f t="shared" si="228"/>
        <v>-5.5157555414231396E-3</v>
      </c>
      <c r="AD224" s="163">
        <f t="shared" si="228"/>
        <v>7.397796614935892E-3</v>
      </c>
      <c r="AE224" s="163">
        <f t="shared" si="228"/>
        <v>2.4869670523777865E-2</v>
      </c>
      <c r="AF224" s="163">
        <f t="shared" si="228"/>
        <v>2.7940314534649069E-2</v>
      </c>
      <c r="AG224" s="163">
        <f t="shared" si="228"/>
        <v>2.9577653812211002E-2</v>
      </c>
      <c r="AH224" s="163">
        <f t="shared" ref="AH224:BH224" si="229">AH22/AH18-1</f>
        <v>2.3506099813072501E-2</v>
      </c>
      <c r="AI224" s="163">
        <f t="shared" si="229"/>
        <v>2.2160801380785466E-2</v>
      </c>
      <c r="AJ224" s="163">
        <f t="shared" si="229"/>
        <v>2.9780728255830891E-2</v>
      </c>
      <c r="AK224" s="163">
        <f t="shared" si="229"/>
        <v>2.3614503277396226E-2</v>
      </c>
      <c r="AL224" s="163">
        <f t="shared" si="229"/>
        <v>2.2568631869244182E-2</v>
      </c>
      <c r="AM224" s="163">
        <f t="shared" si="229"/>
        <v>1.7011319746230269E-2</v>
      </c>
      <c r="AN224" s="163">
        <f t="shared" si="229"/>
        <v>1.7693078417634123E-2</v>
      </c>
      <c r="AO224" s="163">
        <f t="shared" si="229"/>
        <v>1.2425805413986968E-2</v>
      </c>
      <c r="AP224" s="163">
        <f t="shared" si="229"/>
        <v>2.1600874250021995E-2</v>
      </c>
      <c r="AQ224" s="163">
        <f t="shared" si="229"/>
        <v>1.2327212588838732E-2</v>
      </c>
      <c r="AR224" s="163">
        <f t="shared" si="229"/>
        <v>5.3866418780989633E-2</v>
      </c>
      <c r="AS224" s="163">
        <f t="shared" si="229"/>
        <v>2.8607778592020017E-2</v>
      </c>
      <c r="AT224" s="163">
        <f t="shared" si="229"/>
        <v>2.618715189400378E-2</v>
      </c>
      <c r="AU224" s="163">
        <f t="shared" si="229"/>
        <v>1.9363557700367684E-2</v>
      </c>
      <c r="AV224" s="163">
        <f t="shared" si="229"/>
        <v>2.5479733991991438E-2</v>
      </c>
      <c r="AW224" s="163">
        <f t="shared" si="229"/>
        <v>-1.2763657468355838E-2</v>
      </c>
      <c r="AX224" s="163">
        <f t="shared" si="229"/>
        <v>1.807234155220816E-2</v>
      </c>
      <c r="AY224" s="163">
        <f t="shared" si="229"/>
        <v>1.025869894647502E-2</v>
      </c>
      <c r="AZ224" s="163">
        <f t="shared" si="229"/>
        <v>5.7472884966686566E-2</v>
      </c>
      <c r="BA224" s="163">
        <f t="shared" si="229"/>
        <v>2.539625947777191E-2</v>
      </c>
      <c r="BB224" s="163">
        <f t="shared" si="229"/>
        <v>3.5222542453328121E-2</v>
      </c>
      <c r="BC224" s="163">
        <f t="shared" si="229"/>
        <v>2.7585640089082153E-2</v>
      </c>
      <c r="BD224" s="163">
        <f t="shared" si="229"/>
        <v>1.9252140856606648E-2</v>
      </c>
      <c r="BE224" s="163">
        <f t="shared" si="229"/>
        <v>2.0146284494778621E-2</v>
      </c>
      <c r="BF224" s="163" t="e">
        <f t="shared" si="229"/>
        <v>#DIV/0!</v>
      </c>
      <c r="BG224" s="163">
        <f t="shared" si="229"/>
        <v>2.5072893806719065E-2</v>
      </c>
      <c r="BH224" s="163">
        <f t="shared" si="229"/>
        <v>2.7262565943486194E-2</v>
      </c>
    </row>
    <row r="225" spans="1:60" s="36" customFormat="1" hidden="1" x14ac:dyDescent="0.2">
      <c r="A225" s="138">
        <f t="shared" si="197"/>
        <v>37345</v>
      </c>
      <c r="B225" s="212">
        <f t="shared" ref="B225:AG225" si="230">B23/B19-1</f>
        <v>1.9402253794287505E-2</v>
      </c>
      <c r="C225" s="190">
        <f t="shared" si="230"/>
        <v>1.8244032407246369E-2</v>
      </c>
      <c r="D225" s="167">
        <f t="shared" si="230"/>
        <v>1.3678780178352445E-2</v>
      </c>
      <c r="E225" s="167">
        <f t="shared" si="230"/>
        <v>2.5719308064835911E-2</v>
      </c>
      <c r="F225" s="167">
        <f t="shared" si="230"/>
        <v>2.1899448083088524E-2</v>
      </c>
      <c r="G225" s="167">
        <f t="shared" si="230"/>
        <v>2.0419737370854341E-2</v>
      </c>
      <c r="H225" s="64">
        <f t="shared" si="230"/>
        <v>2.3299543406580137E-2</v>
      </c>
      <c r="I225" s="192">
        <f t="shared" si="230"/>
        <v>1.9252753488419705E-2</v>
      </c>
      <c r="J225" s="167">
        <f t="shared" si="230"/>
        <v>2.62977092611274E-2</v>
      </c>
      <c r="K225" s="167">
        <f t="shared" si="230"/>
        <v>1.981389665894584E-2</v>
      </c>
      <c r="L225" s="167">
        <f t="shared" si="230"/>
        <v>0.12314993797614893</v>
      </c>
      <c r="M225" s="167">
        <f t="shared" si="230"/>
        <v>1.3098059617997038E-2</v>
      </c>
      <c r="N225" s="167">
        <f t="shared" si="230"/>
        <v>2.1785786137441976E-2</v>
      </c>
      <c r="O225" s="167">
        <f t="shared" si="230"/>
        <v>2.7878878342296742E-2</v>
      </c>
      <c r="P225" s="167">
        <f t="shared" si="230"/>
        <v>1.2695156300707167E-2</v>
      </c>
      <c r="Q225" s="167">
        <f t="shared" si="230"/>
        <v>1.6528840951008483E-2</v>
      </c>
      <c r="R225" s="167">
        <f t="shared" si="230"/>
        <v>1.0943185510353004E-2</v>
      </c>
      <c r="S225" s="167">
        <f t="shared" si="230"/>
        <v>9.7778864729243242E-3</v>
      </c>
      <c r="T225" s="167">
        <f t="shared" si="230"/>
        <v>1.5517919738901709E-2</v>
      </c>
      <c r="U225" s="167">
        <f t="shared" si="230"/>
        <v>5.7729949132030445E-3</v>
      </c>
      <c r="V225" s="167">
        <f t="shared" si="230"/>
        <v>8.655303979757889E-3</v>
      </c>
      <c r="W225" s="167">
        <f t="shared" si="230"/>
        <v>1.6399192756103576E-2</v>
      </c>
      <c r="X225" s="167">
        <f t="shared" si="230"/>
        <v>1.3702198072765626E-2</v>
      </c>
      <c r="Y225" s="167">
        <f t="shared" si="230"/>
        <v>7.1050625066735318E-3</v>
      </c>
      <c r="Z225" s="167">
        <f t="shared" si="230"/>
        <v>5.7330788709166747E-3</v>
      </c>
      <c r="AA225" s="167">
        <f t="shared" si="230"/>
        <v>7.667477379711185E-3</v>
      </c>
      <c r="AB225" s="167">
        <f t="shared" si="230"/>
        <v>1.8877929828646778E-2</v>
      </c>
      <c r="AC225" s="167">
        <f t="shared" si="230"/>
        <v>5.0368308076815804E-3</v>
      </c>
      <c r="AD225" s="167">
        <f t="shared" si="230"/>
        <v>2.8452493973234461E-3</v>
      </c>
      <c r="AE225" s="167">
        <f t="shared" si="230"/>
        <v>2.5719308064835911E-2</v>
      </c>
      <c r="AF225" s="167">
        <f t="shared" si="230"/>
        <v>2.0186214551234594E-2</v>
      </c>
      <c r="AG225" s="167">
        <f t="shared" si="230"/>
        <v>2.0812143110125136E-2</v>
      </c>
      <c r="AH225" s="167">
        <f t="shared" ref="AH225:BH225" si="231">AH23/AH19-1</f>
        <v>2.8047080154686155E-2</v>
      </c>
      <c r="AI225" s="167">
        <f t="shared" si="231"/>
        <v>1.7073484092965163E-2</v>
      </c>
      <c r="AJ225" s="167">
        <f t="shared" si="231"/>
        <v>1.9054861375622956E-2</v>
      </c>
      <c r="AK225" s="167">
        <f t="shared" si="231"/>
        <v>1.7453009651198892E-2</v>
      </c>
      <c r="AL225" s="167">
        <f t="shared" si="231"/>
        <v>2.0949455067238221E-2</v>
      </c>
      <c r="AM225" s="167">
        <f t="shared" si="231"/>
        <v>2.8971238260737442E-2</v>
      </c>
      <c r="AN225" s="167">
        <f t="shared" si="231"/>
        <v>2.222965729355697E-2</v>
      </c>
      <c r="AO225" s="167">
        <f t="shared" si="231"/>
        <v>1.5034054225650406E-2</v>
      </c>
      <c r="AP225" s="167">
        <f t="shared" si="231"/>
        <v>2.6791263400839371E-2</v>
      </c>
      <c r="AQ225" s="167">
        <f t="shared" si="231"/>
        <v>2.0731762970833456E-2</v>
      </c>
      <c r="AR225" s="167">
        <f t="shared" si="231"/>
        <v>4.4356197871203262E-2</v>
      </c>
      <c r="AS225" s="167">
        <f t="shared" si="231"/>
        <v>3.7576508195646952E-2</v>
      </c>
      <c r="AT225" s="64">
        <f t="shared" si="231"/>
        <v>2.1454241451697165E-3</v>
      </c>
      <c r="AU225" s="64">
        <f t="shared" si="231"/>
        <v>3.1975501123542083E-2</v>
      </c>
      <c r="AV225" s="167">
        <f t="shared" si="231"/>
        <v>1.8841391964294907E-2</v>
      </c>
      <c r="AW225" s="167">
        <f t="shared" si="231"/>
        <v>1.0050589392463172E-2</v>
      </c>
      <c r="AX225" s="167">
        <f t="shared" si="231"/>
        <v>5.7684707620493381E-3</v>
      </c>
      <c r="AY225" s="167">
        <f t="shared" si="231"/>
        <v>1.5612419249686038E-2</v>
      </c>
      <c r="AZ225" s="167">
        <f t="shared" si="231"/>
        <v>2.8111471451249592E-2</v>
      </c>
      <c r="BA225" s="167">
        <f t="shared" si="231"/>
        <v>2.2838764223309438E-2</v>
      </c>
      <c r="BB225" s="167">
        <f t="shared" si="231"/>
        <v>3.3415716248112792E-2</v>
      </c>
      <c r="BC225" s="167">
        <f t="shared" si="231"/>
        <v>2.7094411849730493E-2</v>
      </c>
      <c r="BD225" s="167">
        <f t="shared" si="231"/>
        <v>2.9515433755263887E-2</v>
      </c>
      <c r="BE225" s="167">
        <f t="shared" si="231"/>
        <v>3.8325166409414635E-2</v>
      </c>
      <c r="BF225" s="167" t="e">
        <f t="shared" si="231"/>
        <v>#DIV/0!</v>
      </c>
      <c r="BG225" s="167">
        <f t="shared" si="231"/>
        <v>2.1040031574256934E-2</v>
      </c>
      <c r="BH225" s="167">
        <f t="shared" si="231"/>
        <v>2.5220124692859835E-2</v>
      </c>
    </row>
    <row r="226" spans="1:60" s="36" customFormat="1" hidden="1" x14ac:dyDescent="0.2">
      <c r="A226" s="138">
        <f t="shared" si="197"/>
        <v>37437</v>
      </c>
      <c r="B226" s="212">
        <f t="shared" ref="B226:AG226" si="232">B24/B20-1</f>
        <v>2.3457364300601968E-2</v>
      </c>
      <c r="C226" s="190">
        <f t="shared" si="232"/>
        <v>2.2928894099923047E-2</v>
      </c>
      <c r="D226" s="167">
        <f t="shared" si="232"/>
        <v>2.3530728653144539E-2</v>
      </c>
      <c r="E226" s="167">
        <f t="shared" si="232"/>
        <v>3.0215163247955479E-2</v>
      </c>
      <c r="F226" s="167">
        <f t="shared" si="232"/>
        <v>2.4042022046807388E-2</v>
      </c>
      <c r="G226" s="167">
        <f t="shared" si="232"/>
        <v>2.3297605413708178E-2</v>
      </c>
      <c r="H226" s="64">
        <f t="shared" si="232"/>
        <v>2.3360229292624268E-2</v>
      </c>
      <c r="I226" s="192">
        <f t="shared" si="232"/>
        <v>2.3643891781526927E-2</v>
      </c>
      <c r="J226" s="167">
        <f t="shared" si="232"/>
        <v>2.8283902132711258E-2</v>
      </c>
      <c r="K226" s="167">
        <f t="shared" si="232"/>
        <v>2.3115214084463487E-2</v>
      </c>
      <c r="L226" s="167">
        <f t="shared" si="232"/>
        <v>8.4832059656255732E-2</v>
      </c>
      <c r="M226" s="167">
        <f t="shared" si="232"/>
        <v>3.0783737191805827E-2</v>
      </c>
      <c r="N226" s="167">
        <f t="shared" si="232"/>
        <v>2.757593591398777E-2</v>
      </c>
      <c r="O226" s="167">
        <f t="shared" si="232"/>
        <v>3.8171681686027803E-2</v>
      </c>
      <c r="P226" s="167">
        <f t="shared" si="232"/>
        <v>2.1448543770591799E-2</v>
      </c>
      <c r="Q226" s="167">
        <f t="shared" si="232"/>
        <v>-9.0978933926428862E-3</v>
      </c>
      <c r="R226" s="167">
        <f t="shared" si="232"/>
        <v>1.9060375458217482E-2</v>
      </c>
      <c r="S226" s="167">
        <f t="shared" si="232"/>
        <v>3.4881706812767366E-2</v>
      </c>
      <c r="T226" s="167">
        <f t="shared" si="232"/>
        <v>2.4309312727415433E-2</v>
      </c>
      <c r="U226" s="167">
        <f t="shared" si="232"/>
        <v>1.2338240790334964E-2</v>
      </c>
      <c r="V226" s="167">
        <f t="shared" si="232"/>
        <v>6.0196228717224187E-2</v>
      </c>
      <c r="W226" s="167">
        <f t="shared" si="232"/>
        <v>2.2521712664979265E-2</v>
      </c>
      <c r="X226" s="167">
        <f t="shared" si="232"/>
        <v>2.2163982482148459E-2</v>
      </c>
      <c r="Y226" s="167">
        <f t="shared" si="232"/>
        <v>2.7336275307599633E-2</v>
      </c>
      <c r="Z226" s="167">
        <f t="shared" si="232"/>
        <v>2.1785666453174146E-2</v>
      </c>
      <c r="AA226" s="167">
        <f t="shared" si="232"/>
        <v>3.5890789384439126E-2</v>
      </c>
      <c r="AB226" s="167">
        <f t="shared" si="232"/>
        <v>2.3013049315742107E-2</v>
      </c>
      <c r="AC226" s="167">
        <f t="shared" si="232"/>
        <v>-1.7880152788941062E-2</v>
      </c>
      <c r="AD226" s="167">
        <f t="shared" si="232"/>
        <v>2.2678963467473112E-2</v>
      </c>
      <c r="AE226" s="167">
        <f t="shared" si="232"/>
        <v>3.0215163247955479E-2</v>
      </c>
      <c r="AF226" s="167">
        <f t="shared" si="232"/>
        <v>4.7751621513621556E-2</v>
      </c>
      <c r="AG226" s="167">
        <f t="shared" si="232"/>
        <v>3.1253977444444692E-2</v>
      </c>
      <c r="AH226" s="167">
        <f t="shared" ref="AH226:BH226" si="233">AH24/AH20-1</f>
        <v>2.7902148386546699E-2</v>
      </c>
      <c r="AI226" s="167">
        <f t="shared" si="233"/>
        <v>2.3563118027042362E-2</v>
      </c>
      <c r="AJ226" s="167">
        <f t="shared" si="233"/>
        <v>1.9915382826710015E-2</v>
      </c>
      <c r="AK226" s="167">
        <f t="shared" si="233"/>
        <v>2.0828274569590688E-2</v>
      </c>
      <c r="AL226" s="167">
        <f t="shared" si="233"/>
        <v>3.0838379625347967E-2</v>
      </c>
      <c r="AM226" s="167">
        <f t="shared" si="233"/>
        <v>3.7610871334443852E-2</v>
      </c>
      <c r="AN226" s="167">
        <f t="shared" si="233"/>
        <v>2.4586487155421999E-2</v>
      </c>
      <c r="AO226" s="167">
        <f t="shared" si="233"/>
        <v>2.4602544491721279E-2</v>
      </c>
      <c r="AP226" s="167">
        <f t="shared" si="233"/>
        <v>2.5516008496392795E-2</v>
      </c>
      <c r="AQ226" s="167">
        <f t="shared" si="233"/>
        <v>1.7536555123468744E-2</v>
      </c>
      <c r="AR226" s="167">
        <f t="shared" si="233"/>
        <v>3.7425046354825353E-2</v>
      </c>
      <c r="AS226" s="167">
        <f t="shared" si="233"/>
        <v>1.7360861270961481E-2</v>
      </c>
      <c r="AT226" s="64">
        <f t="shared" si="233"/>
        <v>7.6301631943316295E-3</v>
      </c>
      <c r="AU226" s="64">
        <f t="shared" si="233"/>
        <v>2.4593794267545377E-2</v>
      </c>
      <c r="AV226" s="167">
        <f t="shared" si="233"/>
        <v>3.2803425636510175E-2</v>
      </c>
      <c r="AW226" s="167">
        <f t="shared" si="233"/>
        <v>2.9546272576435273E-2</v>
      </c>
      <c r="AX226" s="167">
        <f t="shared" si="233"/>
        <v>1.3328602288407376E-2</v>
      </c>
      <c r="AY226" s="167">
        <f t="shared" si="233"/>
        <v>1.9446069679045719E-2</v>
      </c>
      <c r="AZ226" s="167">
        <f t="shared" si="233"/>
        <v>3.1990493392486608E-2</v>
      </c>
      <c r="BA226" s="167">
        <f t="shared" si="233"/>
        <v>2.4644249819090636E-2</v>
      </c>
      <c r="BB226" s="167">
        <f t="shared" si="233"/>
        <v>3.3933837709451797E-2</v>
      </c>
      <c r="BC226" s="167">
        <f t="shared" si="233"/>
        <v>2.986734946432712E-2</v>
      </c>
      <c r="BD226" s="167">
        <f t="shared" si="233"/>
        <v>2.3136868972469582E-2</v>
      </c>
      <c r="BE226" s="167">
        <f t="shared" si="233"/>
        <v>3.8288832404531181E-2</v>
      </c>
      <c r="BF226" s="167" t="e">
        <f t="shared" si="233"/>
        <v>#DIV/0!</v>
      </c>
      <c r="BG226" s="167">
        <f t="shared" si="233"/>
        <v>2.6700271795046859E-2</v>
      </c>
      <c r="BH226" s="167">
        <f t="shared" si="233"/>
        <v>2.8781268205374078E-2</v>
      </c>
    </row>
    <row r="227" spans="1:60" s="36" customFormat="1" hidden="1" x14ac:dyDescent="0.2">
      <c r="A227" s="138">
        <f t="shared" si="197"/>
        <v>37529</v>
      </c>
      <c r="B227" s="212">
        <f t="shared" ref="B227:AG227" si="234">B25/B21-1</f>
        <v>2.0751269835347141E-2</v>
      </c>
      <c r="C227" s="190">
        <f t="shared" si="234"/>
        <v>1.9572861482805459E-2</v>
      </c>
      <c r="D227" s="167">
        <f t="shared" si="234"/>
        <v>2.2884975604466673E-2</v>
      </c>
      <c r="E227" s="167">
        <f t="shared" si="234"/>
        <v>2.4680642681546461E-2</v>
      </c>
      <c r="F227" s="167">
        <f t="shared" si="234"/>
        <v>2.0891194187610207E-2</v>
      </c>
      <c r="G227" s="167">
        <f t="shared" si="234"/>
        <v>1.9127982408025934E-2</v>
      </c>
      <c r="H227" s="64">
        <f t="shared" si="234"/>
        <v>4.8283908210634996E-2</v>
      </c>
      <c r="I227" s="192">
        <f t="shared" si="234"/>
        <v>2.1137338831207941E-2</v>
      </c>
      <c r="J227" s="167">
        <f t="shared" si="234"/>
        <v>2.4805453230922758E-2</v>
      </c>
      <c r="K227" s="167">
        <f t="shared" si="234"/>
        <v>1.9081031489297295E-2</v>
      </c>
      <c r="L227" s="167">
        <f t="shared" si="234"/>
        <v>5.5577435839391232E-2</v>
      </c>
      <c r="M227" s="167">
        <f t="shared" si="234"/>
        <v>3.511155926494447E-2</v>
      </c>
      <c r="N227" s="167">
        <f t="shared" si="234"/>
        <v>2.5481497788020002E-2</v>
      </c>
      <c r="O227" s="167">
        <f t="shared" si="234"/>
        <v>3.5138751841049753E-2</v>
      </c>
      <c r="P227" s="167">
        <f t="shared" si="234"/>
        <v>2.0498100063176095E-2</v>
      </c>
      <c r="Q227" s="167">
        <f t="shared" si="234"/>
        <v>1.4186178064049315E-2</v>
      </c>
      <c r="R227" s="167">
        <f t="shared" si="234"/>
        <v>2.5131694490911682E-2</v>
      </c>
      <c r="S227" s="167">
        <f t="shared" si="234"/>
        <v>7.0686885303223868E-3</v>
      </c>
      <c r="T227" s="167">
        <f t="shared" si="234"/>
        <v>2.3195475776558672E-2</v>
      </c>
      <c r="U227" s="167">
        <f t="shared" si="234"/>
        <v>1.350175714312285E-2</v>
      </c>
      <c r="V227" s="167">
        <f t="shared" si="234"/>
        <v>2.9504657733236073E-2</v>
      </c>
      <c r="W227" s="167">
        <f t="shared" si="234"/>
        <v>2.6933235557824231E-2</v>
      </c>
      <c r="X227" s="167">
        <f t="shared" si="234"/>
        <v>2.3420333514769576E-2</v>
      </c>
      <c r="Y227" s="167">
        <f t="shared" si="234"/>
        <v>3.5082998140146149E-2</v>
      </c>
      <c r="Z227" s="167">
        <f t="shared" si="234"/>
        <v>3.2366065510726294E-2</v>
      </c>
      <c r="AA227" s="167">
        <f t="shared" si="234"/>
        <v>3.7732425155465599E-2</v>
      </c>
      <c r="AB227" s="167">
        <f t="shared" si="234"/>
        <v>2.5992113254217353E-2</v>
      </c>
      <c r="AC227" s="167">
        <f t="shared" si="234"/>
        <v>-3.6560867793716811E-3</v>
      </c>
      <c r="AD227" s="167">
        <f t="shared" si="234"/>
        <v>1.2871629508579119E-2</v>
      </c>
      <c r="AE227" s="167">
        <f t="shared" si="234"/>
        <v>2.4680642681546461E-2</v>
      </c>
      <c r="AF227" s="167">
        <f t="shared" si="234"/>
        <v>3.5404189135498809E-2</v>
      </c>
      <c r="AG227" s="167">
        <f t="shared" si="234"/>
        <v>2.3704401196152247E-2</v>
      </c>
      <c r="AH227" s="167">
        <f t="shared" ref="AH227:BH227" si="235">AH25/AH21-1</f>
        <v>2.3661571022083328E-2</v>
      </c>
      <c r="AI227" s="167">
        <f t="shared" si="235"/>
        <v>1.9565991669372673E-2</v>
      </c>
      <c r="AJ227" s="167">
        <f t="shared" si="235"/>
        <v>1.7408065571963949E-2</v>
      </c>
      <c r="AK227" s="167">
        <f t="shared" si="235"/>
        <v>2.1152961436405215E-2</v>
      </c>
      <c r="AL227" s="167">
        <f t="shared" si="235"/>
        <v>2.2244723834236702E-2</v>
      </c>
      <c r="AM227" s="167">
        <f t="shared" si="235"/>
        <v>3.356284144084265E-2</v>
      </c>
      <c r="AN227" s="167">
        <f t="shared" si="235"/>
        <v>2.0997307097094797E-2</v>
      </c>
      <c r="AO227" s="167">
        <f t="shared" si="235"/>
        <v>2.1553599334204199E-2</v>
      </c>
      <c r="AP227" s="167">
        <f t="shared" si="235"/>
        <v>2.1570848362203909E-2</v>
      </c>
      <c r="AQ227" s="167">
        <f t="shared" si="235"/>
        <v>7.4724624281334862E-3</v>
      </c>
      <c r="AR227" s="167">
        <f t="shared" si="235"/>
        <v>1.8481329734290286E-2</v>
      </c>
      <c r="AS227" s="167">
        <f t="shared" si="235"/>
        <v>1.3576904515763433E-2</v>
      </c>
      <c r="AT227" s="64">
        <f t="shared" si="235"/>
        <v>1.3838776564399469E-2</v>
      </c>
      <c r="AU227" s="64">
        <f t="shared" si="235"/>
        <v>2.2976545615239319E-2</v>
      </c>
      <c r="AV227" s="167">
        <f t="shared" si="235"/>
        <v>3.1921929030027441E-2</v>
      </c>
      <c r="AW227" s="167">
        <f t="shared" si="235"/>
        <v>2.0251872975018737E-2</v>
      </c>
      <c r="AX227" s="167">
        <f t="shared" si="235"/>
        <v>1.309999524738048E-2</v>
      </c>
      <c r="AY227" s="167">
        <f t="shared" si="235"/>
        <v>2.9858959927683726E-2</v>
      </c>
      <c r="AZ227" s="167">
        <f t="shared" si="235"/>
        <v>2.3905007566480618E-2</v>
      </c>
      <c r="BA227" s="167">
        <f t="shared" si="235"/>
        <v>2.5168172742018102E-2</v>
      </c>
      <c r="BB227" s="167">
        <f t="shared" si="235"/>
        <v>3.5225773493109624E-2</v>
      </c>
      <c r="BC227" s="167">
        <f t="shared" si="235"/>
        <v>2.4649299700411298E-2</v>
      </c>
      <c r="BD227" s="167">
        <f t="shared" si="235"/>
        <v>1.1756481556347342E-2</v>
      </c>
      <c r="BE227" s="167">
        <f t="shared" si="235"/>
        <v>2.7719323706402399E-2</v>
      </c>
      <c r="BF227" s="167" t="e">
        <f t="shared" si="235"/>
        <v>#DIV/0!</v>
      </c>
      <c r="BG227" s="167">
        <f t="shared" si="235"/>
        <v>2.0978838531972244E-2</v>
      </c>
      <c r="BH227" s="167">
        <f t="shared" si="235"/>
        <v>2.3407206867463115E-2</v>
      </c>
    </row>
    <row r="228" spans="1:60" s="36" customFormat="1" ht="12" hidden="1" thickBot="1" x14ac:dyDescent="0.25">
      <c r="A228" s="139">
        <f t="shared" si="197"/>
        <v>37620</v>
      </c>
      <c r="B228" s="213">
        <f t="shared" ref="B228:AG228" si="236">B26/B22-1</f>
        <v>2.2376148253859141E-2</v>
      </c>
      <c r="C228" s="193">
        <f t="shared" si="236"/>
        <v>2.0662303527141157E-2</v>
      </c>
      <c r="D228" s="163">
        <f t="shared" si="236"/>
        <v>2.554052893393477E-2</v>
      </c>
      <c r="E228" s="163">
        <f t="shared" si="236"/>
        <v>2.5073633239154569E-2</v>
      </c>
      <c r="F228" s="163">
        <f t="shared" si="236"/>
        <v>2.2216688261807782E-2</v>
      </c>
      <c r="G228" s="163">
        <f t="shared" si="236"/>
        <v>1.9642272903429348E-2</v>
      </c>
      <c r="H228" s="163">
        <f t="shared" si="236"/>
        <v>7.1541308967327799E-2</v>
      </c>
      <c r="I228" s="195">
        <f t="shared" si="236"/>
        <v>2.382365856724622E-2</v>
      </c>
      <c r="J228" s="163">
        <f t="shared" si="236"/>
        <v>1.550941394562555E-2</v>
      </c>
      <c r="K228" s="163">
        <f t="shared" si="236"/>
        <v>2.1151759640154255E-2</v>
      </c>
      <c r="L228" s="163">
        <f t="shared" si="236"/>
        <v>9.6112521826440478E-2</v>
      </c>
      <c r="M228" s="163">
        <f t="shared" si="236"/>
        <v>2.5591897398217434E-2</v>
      </c>
      <c r="N228" s="163">
        <f t="shared" si="236"/>
        <v>2.7182703343416659E-2</v>
      </c>
      <c r="O228" s="163">
        <f t="shared" si="236"/>
        <v>3.9128197364097117E-2</v>
      </c>
      <c r="P228" s="163">
        <f t="shared" si="236"/>
        <v>2.0370299127514535E-2</v>
      </c>
      <c r="Q228" s="163">
        <f t="shared" si="236"/>
        <v>4.8097446886126161E-3</v>
      </c>
      <c r="R228" s="163">
        <f t="shared" si="236"/>
        <v>2.5982668901835426E-2</v>
      </c>
      <c r="S228" s="163">
        <f t="shared" si="236"/>
        <v>1.1461628002911173E-3</v>
      </c>
      <c r="T228" s="163">
        <f t="shared" si="236"/>
        <v>2.1736865603257938E-2</v>
      </c>
      <c r="U228" s="163">
        <f t="shared" si="236"/>
        <v>1.5593895016894566E-2</v>
      </c>
      <c r="V228" s="163">
        <f t="shared" si="236"/>
        <v>2.2406442171118535E-2</v>
      </c>
      <c r="W228" s="163">
        <f t="shared" si="236"/>
        <v>3.6782219379481118E-2</v>
      </c>
      <c r="X228" s="163">
        <f t="shared" si="236"/>
        <v>2.6478650752738808E-2</v>
      </c>
      <c r="Y228" s="163">
        <f t="shared" si="236"/>
        <v>3.2667424401555678E-2</v>
      </c>
      <c r="Z228" s="163">
        <f t="shared" si="236"/>
        <v>3.948307062527312E-2</v>
      </c>
      <c r="AA228" s="163">
        <f t="shared" si="236"/>
        <v>1.3867807556753764E-2</v>
      </c>
      <c r="AB228" s="163">
        <f t="shared" si="236"/>
        <v>2.8606672052316817E-2</v>
      </c>
      <c r="AC228" s="163">
        <f t="shared" si="236"/>
        <v>3.0206648407791414E-2</v>
      </c>
      <c r="AD228" s="163">
        <f t="shared" si="236"/>
        <v>2.1084733890029961E-2</v>
      </c>
      <c r="AE228" s="163">
        <f t="shared" si="236"/>
        <v>2.5073633239154569E-2</v>
      </c>
      <c r="AF228" s="163">
        <f t="shared" si="236"/>
        <v>3.2818501031906422E-2</v>
      </c>
      <c r="AG228" s="163">
        <f t="shared" si="236"/>
        <v>7.7215091658937585E-3</v>
      </c>
      <c r="AH228" s="163">
        <f t="shared" ref="AH228:BH228" si="237">AH26/AH22-1</f>
        <v>2.7571215972762353E-2</v>
      </c>
      <c r="AI228" s="163">
        <f t="shared" si="237"/>
        <v>2.2766530774892324E-2</v>
      </c>
      <c r="AJ228" s="163">
        <f t="shared" si="237"/>
        <v>1.5877060470720128E-2</v>
      </c>
      <c r="AK228" s="163">
        <f t="shared" si="237"/>
        <v>2.0971751217774282E-2</v>
      </c>
      <c r="AL228" s="163">
        <f t="shared" si="237"/>
        <v>3.1163983855462929E-2</v>
      </c>
      <c r="AM228" s="163">
        <f t="shared" si="237"/>
        <v>3.3943226122632675E-2</v>
      </c>
      <c r="AN228" s="163">
        <f t="shared" si="237"/>
        <v>3.0738518490527333E-2</v>
      </c>
      <c r="AO228" s="163">
        <f t="shared" si="237"/>
        <v>3.5877745342461465E-2</v>
      </c>
      <c r="AP228" s="163">
        <f t="shared" si="237"/>
        <v>2.8967127648267921E-2</v>
      </c>
      <c r="AQ228" s="163">
        <f t="shared" si="237"/>
        <v>1.2084188395083739E-2</v>
      </c>
      <c r="AR228" s="163">
        <f t="shared" si="237"/>
        <v>3.0452020819976555E-2</v>
      </c>
      <c r="AS228" s="163">
        <f t="shared" si="237"/>
        <v>1.5773379385887409E-2</v>
      </c>
      <c r="AT228" s="163">
        <f t="shared" si="237"/>
        <v>1.833693104829015E-2</v>
      </c>
      <c r="AU228" s="163">
        <f t="shared" si="237"/>
        <v>2.9928205415972187E-2</v>
      </c>
      <c r="AV228" s="163">
        <f t="shared" si="237"/>
        <v>3.1232213513809004E-2</v>
      </c>
      <c r="AW228" s="163">
        <f t="shared" si="237"/>
        <v>3.2169962427908372E-2</v>
      </c>
      <c r="AX228" s="163">
        <f t="shared" si="237"/>
        <v>1.7746442037187338E-2</v>
      </c>
      <c r="AY228" s="163">
        <f t="shared" si="237"/>
        <v>3.7397854771521022E-2</v>
      </c>
      <c r="AZ228" s="163">
        <f t="shared" si="237"/>
        <v>8.4106933412999574E-3</v>
      </c>
      <c r="BA228" s="163">
        <f t="shared" si="237"/>
        <v>1.2510395450970657E-2</v>
      </c>
      <c r="BB228" s="163">
        <f t="shared" si="237"/>
        <v>3.3000096554734348E-2</v>
      </c>
      <c r="BC228" s="163">
        <f t="shared" si="237"/>
        <v>1.6124623778163372E-2</v>
      </c>
      <c r="BD228" s="163">
        <f t="shared" si="237"/>
        <v>1.5102353494710563E-2</v>
      </c>
      <c r="BE228" s="163">
        <f t="shared" si="237"/>
        <v>2.8923843175073571E-2</v>
      </c>
      <c r="BF228" s="163" t="e">
        <f t="shared" si="237"/>
        <v>#DIV/0!</v>
      </c>
      <c r="BG228" s="163">
        <f t="shared" si="237"/>
        <v>1.4089797547293337E-2</v>
      </c>
      <c r="BH228" s="163">
        <f t="shared" si="237"/>
        <v>1.7521391674739428E-2</v>
      </c>
    </row>
    <row r="229" spans="1:60" s="36" customFormat="1" hidden="1" x14ac:dyDescent="0.2">
      <c r="A229" s="138">
        <f t="shared" si="197"/>
        <v>37710</v>
      </c>
      <c r="B229" s="212">
        <f t="shared" ref="B229:AG229" si="238">B27/B23-1</f>
        <v>1.6213388862859279E-2</v>
      </c>
      <c r="C229" s="190">
        <f t="shared" si="238"/>
        <v>1.5745865911452661E-2</v>
      </c>
      <c r="D229" s="167">
        <f t="shared" si="238"/>
        <v>2.569578611469181E-2</v>
      </c>
      <c r="E229" s="167">
        <f t="shared" si="238"/>
        <v>2.0776544762939109E-2</v>
      </c>
      <c r="F229" s="167">
        <f t="shared" si="238"/>
        <v>1.356720238411091E-2</v>
      </c>
      <c r="G229" s="167">
        <f t="shared" si="238"/>
        <v>1.272382915100434E-2</v>
      </c>
      <c r="H229" s="64">
        <f t="shared" si="238"/>
        <v>2.7035049308994141E-2</v>
      </c>
      <c r="I229" s="192">
        <f t="shared" si="238"/>
        <v>1.6653056153132395E-2</v>
      </c>
      <c r="J229" s="167">
        <f t="shared" si="238"/>
        <v>2.0021016053570317E-2</v>
      </c>
      <c r="K229" s="167">
        <f t="shared" si="238"/>
        <v>1.2548490082847197E-2</v>
      </c>
      <c r="L229" s="167">
        <f t="shared" si="238"/>
        <v>2.1013475847466045E-2</v>
      </c>
      <c r="M229" s="167">
        <f t="shared" si="238"/>
        <v>3.0440576654198637E-2</v>
      </c>
      <c r="N229" s="167">
        <f t="shared" si="238"/>
        <v>2.5911046004370109E-2</v>
      </c>
      <c r="O229" s="167">
        <f t="shared" si="238"/>
        <v>3.7783236325247715E-2</v>
      </c>
      <c r="P229" s="167">
        <f t="shared" si="238"/>
        <v>2.2200215826662983E-2</v>
      </c>
      <c r="Q229" s="167">
        <f t="shared" si="238"/>
        <v>-3.2557718922124668E-2</v>
      </c>
      <c r="R229" s="167">
        <f t="shared" si="238"/>
        <v>2.9560730262285784E-2</v>
      </c>
      <c r="S229" s="167">
        <f t="shared" si="238"/>
        <v>6.686001971694111E-4</v>
      </c>
      <c r="T229" s="167">
        <f t="shared" si="238"/>
        <v>2.3149567365309265E-2</v>
      </c>
      <c r="U229" s="167">
        <f t="shared" si="238"/>
        <v>2.3386653431266557E-2</v>
      </c>
      <c r="V229" s="167">
        <f t="shared" si="238"/>
        <v>1.7415222246443873E-2</v>
      </c>
      <c r="W229" s="167">
        <f t="shared" si="238"/>
        <v>1.879524237391017E-2</v>
      </c>
      <c r="X229" s="167">
        <f t="shared" si="238"/>
        <v>2.6847402961009292E-2</v>
      </c>
      <c r="Y229" s="167">
        <f t="shared" si="238"/>
        <v>4.0637457040680225E-2</v>
      </c>
      <c r="Z229" s="167">
        <f t="shared" si="238"/>
        <v>3.6584365833343346E-2</v>
      </c>
      <c r="AA229" s="167">
        <f t="shared" si="238"/>
        <v>4.5617061351950206E-2</v>
      </c>
      <c r="AB229" s="167">
        <f t="shared" si="238"/>
        <v>2.7631542724507963E-2</v>
      </c>
      <c r="AC229" s="167">
        <f t="shared" si="238"/>
        <v>2.5110506173005698E-2</v>
      </c>
      <c r="AD229" s="167">
        <f t="shared" si="238"/>
        <v>2.7781761549420469E-2</v>
      </c>
      <c r="AE229" s="167">
        <f t="shared" si="238"/>
        <v>2.0776544762939109E-2</v>
      </c>
      <c r="AF229" s="167">
        <f t="shared" si="238"/>
        <v>2.5445620119002088E-2</v>
      </c>
      <c r="AG229" s="167">
        <f t="shared" si="238"/>
        <v>2.1775193909435497E-2</v>
      </c>
      <c r="AH229" s="167">
        <f t="shared" ref="AH229:BH229" si="239">AH27/AH23-1</f>
        <v>2.0126330017087302E-2</v>
      </c>
      <c r="AI229" s="167">
        <f t="shared" si="239"/>
        <v>1.9109569825481731E-2</v>
      </c>
      <c r="AJ229" s="167">
        <f t="shared" si="239"/>
        <v>1.7253311403540694E-2</v>
      </c>
      <c r="AK229" s="167">
        <f t="shared" si="239"/>
        <v>1.7437637266162653E-2</v>
      </c>
      <c r="AL229" s="167">
        <f t="shared" si="239"/>
        <v>2.579874395999826E-2</v>
      </c>
      <c r="AM229" s="167">
        <f t="shared" si="239"/>
        <v>2.6907213455615864E-2</v>
      </c>
      <c r="AN229" s="167">
        <f t="shared" si="239"/>
        <v>2.1813462468249778E-2</v>
      </c>
      <c r="AO229" s="167">
        <f t="shared" si="239"/>
        <v>2.7247200474098676E-2</v>
      </c>
      <c r="AP229" s="167">
        <f t="shared" si="239"/>
        <v>1.9242989686382828E-2</v>
      </c>
      <c r="AQ229" s="167">
        <f t="shared" si="239"/>
        <v>2.7696338109236551E-2</v>
      </c>
      <c r="AR229" s="167">
        <f t="shared" si="239"/>
        <v>2.7154457568738133E-2</v>
      </c>
      <c r="AS229" s="167">
        <f t="shared" si="239"/>
        <v>-4.1795313297777748E-3</v>
      </c>
      <c r="AT229" s="64">
        <f t="shared" si="239"/>
        <v>-2.2442386327187758E-2</v>
      </c>
      <c r="AU229" s="64">
        <f t="shared" si="239"/>
        <v>1.1620347058598712E-2</v>
      </c>
      <c r="AV229" s="167">
        <f t="shared" si="239"/>
        <v>3.2049569022545965E-2</v>
      </c>
      <c r="AW229" s="167">
        <f t="shared" si="239"/>
        <v>1.590857052179584E-2</v>
      </c>
      <c r="AX229" s="167">
        <f t="shared" si="239"/>
        <v>1.3648322857098494E-2</v>
      </c>
      <c r="AY229" s="167">
        <f t="shared" si="239"/>
        <v>2.0796580629700578E-2</v>
      </c>
      <c r="AZ229" s="167">
        <f t="shared" si="239"/>
        <v>2.4558225002110579E-2</v>
      </c>
      <c r="BA229" s="167">
        <f t="shared" si="239"/>
        <v>2.189954851814413E-2</v>
      </c>
      <c r="BB229" s="167">
        <f t="shared" si="239"/>
        <v>2.9876930540864155E-2</v>
      </c>
      <c r="BC229" s="167">
        <f t="shared" si="239"/>
        <v>1.7945633182178788E-2</v>
      </c>
      <c r="BD229" s="167">
        <f t="shared" si="239"/>
        <v>5.854109370525773E-3</v>
      </c>
      <c r="BE229" s="167">
        <f t="shared" si="239"/>
        <v>1.4582628471788039E-2</v>
      </c>
      <c r="BF229" s="167" t="e">
        <f t="shared" si="239"/>
        <v>#DIV/0!</v>
      </c>
      <c r="BG229" s="167">
        <f t="shared" si="239"/>
        <v>1.811340991613819E-2</v>
      </c>
      <c r="BH229" s="167">
        <f t="shared" si="239"/>
        <v>2.0566440247786533E-2</v>
      </c>
    </row>
    <row r="230" spans="1:60" s="36" customFormat="1" hidden="1" x14ac:dyDescent="0.2">
      <c r="A230" s="138">
        <f t="shared" si="197"/>
        <v>37802</v>
      </c>
      <c r="B230" s="19">
        <f t="shared" ref="B230:AG230" si="240">B28/B24-1</f>
        <v>1.6437142419351458E-2</v>
      </c>
      <c r="C230" s="16">
        <f t="shared" si="240"/>
        <v>1.5095687704554717E-2</v>
      </c>
      <c r="D230" s="6">
        <f t="shared" si="240"/>
        <v>1.9833042714840543E-2</v>
      </c>
      <c r="E230" s="6">
        <f t="shared" si="240"/>
        <v>2.0826429926348755E-2</v>
      </c>
      <c r="F230" s="6">
        <f t="shared" si="240"/>
        <v>1.5952634238980856E-2</v>
      </c>
      <c r="G230" s="6">
        <f t="shared" si="240"/>
        <v>1.3957932969439035E-2</v>
      </c>
      <c r="H230" s="7">
        <f t="shared" si="240"/>
        <v>5.0918811370884054E-2</v>
      </c>
      <c r="I230" s="20">
        <f t="shared" si="240"/>
        <v>1.7268995101395124E-2</v>
      </c>
      <c r="J230" s="6">
        <f t="shared" si="240"/>
        <v>1.5992203721655551E-2</v>
      </c>
      <c r="K230" s="6">
        <f t="shared" si="240"/>
        <v>1.4549611302776988E-2</v>
      </c>
      <c r="L230" s="6">
        <f t="shared" si="240"/>
        <v>2.561609931380171E-2</v>
      </c>
      <c r="M230" s="6">
        <f t="shared" si="240"/>
        <v>2.7127003801081351E-2</v>
      </c>
      <c r="N230" s="6">
        <f t="shared" si="240"/>
        <v>2.6454576284657971E-2</v>
      </c>
      <c r="O230" s="6">
        <f t="shared" si="240"/>
        <v>3.5614614881868567E-2</v>
      </c>
      <c r="P230" s="6">
        <f t="shared" si="240"/>
        <v>1.5576464513494814E-2</v>
      </c>
      <c r="Q230" s="6">
        <f t="shared" si="240"/>
        <v>3.5677742775557242E-3</v>
      </c>
      <c r="R230" s="6">
        <f t="shared" si="240"/>
        <v>2.2710326313511109E-2</v>
      </c>
      <c r="S230" s="6">
        <f t="shared" si="240"/>
        <v>-4.5800139958206421E-3</v>
      </c>
      <c r="T230" s="6">
        <f t="shared" si="240"/>
        <v>1.9131628417659474E-2</v>
      </c>
      <c r="U230" s="6">
        <f t="shared" si="240"/>
        <v>2.2696332520140805E-2</v>
      </c>
      <c r="V230" s="6">
        <f t="shared" si="240"/>
        <v>2.8601356854442983E-3</v>
      </c>
      <c r="W230" s="6">
        <f t="shared" si="240"/>
        <v>2.6676291098489457E-2</v>
      </c>
      <c r="X230" s="6">
        <f t="shared" si="240"/>
        <v>2.3187575341804267E-2</v>
      </c>
      <c r="Y230" s="6">
        <f t="shared" si="240"/>
        <v>2.0673883631967094E-2</v>
      </c>
      <c r="Z230" s="6">
        <f t="shared" si="240"/>
        <v>2.3510762640530203E-2</v>
      </c>
      <c r="AA230" s="6">
        <f t="shared" si="240"/>
        <v>1.1156930628978268E-2</v>
      </c>
      <c r="AB230" s="6">
        <f t="shared" si="240"/>
        <v>2.5952579653721219E-2</v>
      </c>
      <c r="AC230" s="6">
        <f t="shared" si="240"/>
        <v>1.3531475466241671E-2</v>
      </c>
      <c r="AD230" s="6">
        <f t="shared" si="240"/>
        <v>9.5607217275210932E-3</v>
      </c>
      <c r="AE230" s="6">
        <f t="shared" si="240"/>
        <v>2.0826429926348755E-2</v>
      </c>
      <c r="AF230" s="6">
        <f t="shared" si="240"/>
        <v>2.0644503713357576E-2</v>
      </c>
      <c r="AG230" s="6">
        <f t="shared" si="240"/>
        <v>2.5426988397994066E-2</v>
      </c>
      <c r="AH230" s="6">
        <f t="shared" ref="AH230:BH230" si="241">AH28/AH24-1</f>
        <v>2.0367109645473391E-2</v>
      </c>
      <c r="AI230" s="6">
        <f t="shared" si="241"/>
        <v>1.8437190882635512E-2</v>
      </c>
      <c r="AJ230" s="6">
        <f t="shared" si="241"/>
        <v>1.6690044534713788E-2</v>
      </c>
      <c r="AK230" s="6">
        <f t="shared" si="241"/>
        <v>2.013563729139678E-2</v>
      </c>
      <c r="AL230" s="6">
        <f t="shared" si="241"/>
        <v>2.2888347713658774E-2</v>
      </c>
      <c r="AM230" s="6">
        <f t="shared" si="241"/>
        <v>1.0919413851509852E-2</v>
      </c>
      <c r="AN230" s="6">
        <f t="shared" si="241"/>
        <v>2.0211501488472949E-2</v>
      </c>
      <c r="AO230" s="6">
        <f t="shared" si="241"/>
        <v>1.730717921925784E-2</v>
      </c>
      <c r="AP230" s="6">
        <f t="shared" si="241"/>
        <v>2.1116840258282199E-2</v>
      </c>
      <c r="AQ230" s="6">
        <f t="shared" si="241"/>
        <v>1.6069442416319912E-2</v>
      </c>
      <c r="AR230" s="6">
        <f t="shared" si="241"/>
        <v>3.9907508692352156E-2</v>
      </c>
      <c r="AS230" s="6">
        <f t="shared" si="241"/>
        <v>4.6300911090029206E-3</v>
      </c>
      <c r="AT230" s="7">
        <f t="shared" si="241"/>
        <v>1.8167735575204347E-2</v>
      </c>
      <c r="AU230" s="7">
        <f t="shared" si="241"/>
        <v>2.6036283953345452E-2</v>
      </c>
      <c r="AV230" s="6">
        <f t="shared" si="241"/>
        <v>2.4845177874805779E-2</v>
      </c>
      <c r="AW230" s="6">
        <f t="shared" si="241"/>
        <v>-1.7750976827324294E-5</v>
      </c>
      <c r="AX230" s="6">
        <f t="shared" si="241"/>
        <v>1.9856782136743467E-2</v>
      </c>
      <c r="AY230" s="6">
        <f t="shared" si="241"/>
        <v>2.6287991977045344E-2</v>
      </c>
      <c r="AZ230" s="6">
        <f t="shared" si="241"/>
        <v>3.2109301538789659E-3</v>
      </c>
      <c r="BA230" s="6">
        <f t="shared" si="241"/>
        <v>1.3983855723513683E-2</v>
      </c>
      <c r="BB230" s="6">
        <f t="shared" si="241"/>
        <v>3.2692487407067539E-2</v>
      </c>
      <c r="BC230" s="6">
        <f t="shared" si="241"/>
        <v>1.8720789448719799E-2</v>
      </c>
      <c r="BD230" s="6">
        <f t="shared" si="241"/>
        <v>1.942925653332872E-2</v>
      </c>
      <c r="BE230" s="6">
        <f t="shared" si="241"/>
        <v>1.3075347121226599E-2</v>
      </c>
      <c r="BF230" s="6" t="e">
        <f t="shared" si="241"/>
        <v>#DIV/0!</v>
      </c>
      <c r="BG230" s="6">
        <f t="shared" si="241"/>
        <v>1.5834332098310533E-2</v>
      </c>
      <c r="BH230" s="6">
        <f t="shared" si="241"/>
        <v>1.5898703210522669E-2</v>
      </c>
    </row>
    <row r="231" spans="1:60" s="36" customFormat="1" hidden="1" x14ac:dyDescent="0.2">
      <c r="A231" s="138">
        <f t="shared" si="197"/>
        <v>37894</v>
      </c>
      <c r="B231" s="19">
        <f t="shared" ref="B231:AG231" si="242">B29/B25-1</f>
        <v>2.1687110927021136E-2</v>
      </c>
      <c r="C231" s="16">
        <f t="shared" si="242"/>
        <v>2.0682151814852112E-2</v>
      </c>
      <c r="D231" s="6">
        <f t="shared" si="242"/>
        <v>2.2172470394658417E-2</v>
      </c>
      <c r="E231" s="6">
        <f t="shared" si="242"/>
        <v>2.4162510187147879E-2</v>
      </c>
      <c r="F231" s="6">
        <f t="shared" si="242"/>
        <v>2.2490892974875498E-2</v>
      </c>
      <c r="G231" s="6">
        <f t="shared" si="242"/>
        <v>2.1020455134431071E-2</v>
      </c>
      <c r="H231" s="7">
        <f t="shared" si="242"/>
        <v>5.1149525192352829E-2</v>
      </c>
      <c r="I231" s="20">
        <f t="shared" si="242"/>
        <v>2.227012209410395E-2</v>
      </c>
      <c r="J231" s="6">
        <f t="shared" si="242"/>
        <v>2.329946475833844E-2</v>
      </c>
      <c r="K231" s="6">
        <f t="shared" si="242"/>
        <v>2.15540715355238E-2</v>
      </c>
      <c r="L231" s="6">
        <f t="shared" si="242"/>
        <v>5.8979647124523416E-2</v>
      </c>
      <c r="M231" s="6">
        <f t="shared" si="242"/>
        <v>2.3568724256364026E-2</v>
      </c>
      <c r="N231" s="6">
        <f t="shared" si="242"/>
        <v>2.4003154642204594E-2</v>
      </c>
      <c r="O231" s="6">
        <f t="shared" si="242"/>
        <v>3.6672714674330864E-2</v>
      </c>
      <c r="P231" s="6">
        <f t="shared" si="242"/>
        <v>2.1970793974688041E-2</v>
      </c>
      <c r="Q231" s="6">
        <f t="shared" si="242"/>
        <v>-8.9928000039762868E-3</v>
      </c>
      <c r="R231" s="6">
        <f t="shared" si="242"/>
        <v>2.4262464778962878E-2</v>
      </c>
      <c r="S231" s="6">
        <f t="shared" si="242"/>
        <v>1.9297103669457805E-2</v>
      </c>
      <c r="T231" s="6">
        <f t="shared" si="242"/>
        <v>2.0685297965173932E-2</v>
      </c>
      <c r="U231" s="6">
        <f t="shared" si="242"/>
        <v>2.1773287515476802E-2</v>
      </c>
      <c r="V231" s="6">
        <f t="shared" si="242"/>
        <v>2.1803587193665042E-2</v>
      </c>
      <c r="W231" s="6">
        <f t="shared" si="242"/>
        <v>2.4081643455763579E-2</v>
      </c>
      <c r="X231" s="6">
        <f t="shared" si="242"/>
        <v>2.5802078540883011E-2</v>
      </c>
      <c r="Y231" s="6">
        <f t="shared" si="242"/>
        <v>2.0589684158858645E-2</v>
      </c>
      <c r="Z231" s="6">
        <f t="shared" si="242"/>
        <v>1.8383167263964051E-2</v>
      </c>
      <c r="AA231" s="6">
        <f t="shared" si="242"/>
        <v>2.2051528625340433E-2</v>
      </c>
      <c r="AB231" s="6">
        <f t="shared" si="242"/>
        <v>2.671124635972677E-2</v>
      </c>
      <c r="AC231" s="6">
        <f t="shared" si="242"/>
        <v>3.9195454415323905E-3</v>
      </c>
      <c r="AD231" s="6">
        <f t="shared" si="242"/>
        <v>2.0574044706083594E-2</v>
      </c>
      <c r="AE231" s="6">
        <f t="shared" si="242"/>
        <v>2.4162510187147879E-2</v>
      </c>
      <c r="AF231" s="6">
        <f t="shared" si="242"/>
        <v>1.3889491982588265E-2</v>
      </c>
      <c r="AG231" s="6">
        <f t="shared" si="242"/>
        <v>2.8884160748394061E-2</v>
      </c>
      <c r="AH231" s="6">
        <f t="shared" ref="AH231:BH231" si="243">AH29/AH25-1</f>
        <v>2.485177442222164E-2</v>
      </c>
      <c r="AI231" s="6">
        <f t="shared" si="243"/>
        <v>2.2424413555004241E-2</v>
      </c>
      <c r="AJ231" s="6">
        <f t="shared" si="243"/>
        <v>2.5041044821445535E-2</v>
      </c>
      <c r="AK231" s="6">
        <f t="shared" si="243"/>
        <v>2.1487375332640557E-2</v>
      </c>
      <c r="AL231" s="6">
        <f t="shared" si="243"/>
        <v>2.7521214366258873E-2</v>
      </c>
      <c r="AM231" s="6">
        <f t="shared" si="243"/>
        <v>2.1956043769258748E-2</v>
      </c>
      <c r="AN231" s="6">
        <f t="shared" si="243"/>
        <v>2.4328309630597067E-2</v>
      </c>
      <c r="AO231" s="6">
        <f t="shared" si="243"/>
        <v>1.4581398939558232E-2</v>
      </c>
      <c r="AP231" s="6">
        <f t="shared" si="243"/>
        <v>2.8161885284319732E-2</v>
      </c>
      <c r="AQ231" s="6">
        <f t="shared" si="243"/>
        <v>2.7074189461755438E-2</v>
      </c>
      <c r="AR231" s="6">
        <f t="shared" si="243"/>
        <v>2.7294153350044814E-2</v>
      </c>
      <c r="AS231" s="6">
        <f t="shared" si="243"/>
        <v>1.0936620799635755E-2</v>
      </c>
      <c r="AT231" s="7">
        <f t="shared" si="243"/>
        <v>3.5418376056951528E-2</v>
      </c>
      <c r="AU231" s="7">
        <f t="shared" si="243"/>
        <v>2.6176601377210895E-2</v>
      </c>
      <c r="AV231" s="6">
        <f t="shared" si="243"/>
        <v>2.4365828501436537E-2</v>
      </c>
      <c r="AW231" s="6">
        <f t="shared" si="243"/>
        <v>1.6251047069706814E-2</v>
      </c>
      <c r="AX231" s="6">
        <f t="shared" si="243"/>
        <v>2.7028428319036957E-2</v>
      </c>
      <c r="AY231" s="6">
        <f t="shared" si="243"/>
        <v>3.3454003801225651E-2</v>
      </c>
      <c r="AZ231" s="6">
        <f t="shared" si="243"/>
        <v>2.1628364258334587E-2</v>
      </c>
      <c r="BA231" s="6">
        <f t="shared" si="243"/>
        <v>1.290191385539452E-2</v>
      </c>
      <c r="BB231" s="6">
        <f t="shared" si="243"/>
        <v>3.2259347833710983E-2</v>
      </c>
      <c r="BC231" s="6">
        <f t="shared" si="243"/>
        <v>2.9527698971864913E-2</v>
      </c>
      <c r="BD231" s="6">
        <f t="shared" si="243"/>
        <v>1.0694401042063317E-2</v>
      </c>
      <c r="BE231" s="6">
        <f t="shared" si="243"/>
        <v>2.9120853808222158E-2</v>
      </c>
      <c r="BF231" s="6" t="e">
        <f t="shared" si="243"/>
        <v>#DIV/0!</v>
      </c>
      <c r="BG231" s="6">
        <f t="shared" si="243"/>
        <v>2.512519996816942E-2</v>
      </c>
      <c r="BH231" s="6">
        <f t="shared" si="243"/>
        <v>2.5081297981099038E-2</v>
      </c>
    </row>
    <row r="232" spans="1:60" s="35" customFormat="1" ht="12" hidden="1" thickBot="1" x14ac:dyDescent="0.25">
      <c r="A232" s="139">
        <f t="shared" si="197"/>
        <v>37985</v>
      </c>
      <c r="B232" s="17">
        <f t="shared" ref="B232:AG232" si="244">B30/B26-1</f>
        <v>1.9382270001616186E-2</v>
      </c>
      <c r="C232" s="14">
        <f t="shared" si="244"/>
        <v>1.9586565527075717E-2</v>
      </c>
      <c r="D232" s="22">
        <f t="shared" si="244"/>
        <v>2.2936193919615988E-2</v>
      </c>
      <c r="E232" s="22">
        <f t="shared" si="244"/>
        <v>1.9120302510797993E-2</v>
      </c>
      <c r="F232" s="22">
        <f t="shared" si="244"/>
        <v>1.9530856555530107E-2</v>
      </c>
      <c r="G232" s="22">
        <f t="shared" si="244"/>
        <v>1.9784058222171774E-2</v>
      </c>
      <c r="H232" s="22">
        <f t="shared" si="244"/>
        <v>1.398505697749175E-2</v>
      </c>
      <c r="I232" s="23">
        <f t="shared" si="244"/>
        <v>2.0053945431905529E-2</v>
      </c>
      <c r="J232" s="22">
        <f t="shared" si="244"/>
        <v>1.945130109330151E-2</v>
      </c>
      <c r="K232" s="22">
        <f t="shared" si="244"/>
        <v>2.0662806869819361E-2</v>
      </c>
      <c r="L232" s="22">
        <f t="shared" si="244"/>
        <v>2.9512380626437462E-2</v>
      </c>
      <c r="M232" s="22">
        <f t="shared" si="244"/>
        <v>3.4396621782765813E-2</v>
      </c>
      <c r="N232" s="22">
        <f t="shared" si="244"/>
        <v>2.3675160815294971E-2</v>
      </c>
      <c r="O232" s="22">
        <f t="shared" si="244"/>
        <v>3.2938652782253719E-2</v>
      </c>
      <c r="P232" s="22">
        <f t="shared" si="244"/>
        <v>2.4202943659064058E-2</v>
      </c>
      <c r="Q232" s="22">
        <f t="shared" si="244"/>
        <v>1.7445058524266033E-2</v>
      </c>
      <c r="R232" s="22">
        <f t="shared" si="244"/>
        <v>2.8442352077697741E-2</v>
      </c>
      <c r="S232" s="22">
        <f t="shared" si="244"/>
        <v>2.5180945446827474E-2</v>
      </c>
      <c r="T232" s="22">
        <f t="shared" si="244"/>
        <v>2.5697966244521142E-2</v>
      </c>
      <c r="U232" s="22">
        <f t="shared" si="244"/>
        <v>2.2519865482004464E-2</v>
      </c>
      <c r="V232" s="22">
        <f t="shared" si="244"/>
        <v>2.3440089822628574E-2</v>
      </c>
      <c r="W232" s="22">
        <f t="shared" si="244"/>
        <v>2.2108652979406784E-2</v>
      </c>
      <c r="X232" s="22">
        <f t="shared" si="244"/>
        <v>2.8420737087520687E-2</v>
      </c>
      <c r="Y232" s="22">
        <f t="shared" si="244"/>
        <v>2.388692981860463E-2</v>
      </c>
      <c r="Z232" s="22">
        <f t="shared" si="244"/>
        <v>1.5996306325987364E-2</v>
      </c>
      <c r="AA232" s="22">
        <f t="shared" si="244"/>
        <v>3.953371671607453E-2</v>
      </c>
      <c r="AB232" s="22">
        <f t="shared" si="244"/>
        <v>2.8473806563024784E-2</v>
      </c>
      <c r="AC232" s="22">
        <f t="shared" si="244"/>
        <v>-1.9371708982331537E-2</v>
      </c>
      <c r="AD232" s="22">
        <f t="shared" si="244"/>
        <v>1.826902769550709E-2</v>
      </c>
      <c r="AE232" s="22">
        <f t="shared" si="244"/>
        <v>1.9120302510797993E-2</v>
      </c>
      <c r="AF232" s="22">
        <f t="shared" si="244"/>
        <v>7.7325645714934055E-3</v>
      </c>
      <c r="AG232" s="22">
        <f t="shared" si="244"/>
        <v>4.374393507374652E-2</v>
      </c>
      <c r="AH232" s="22">
        <f t="shared" ref="AH232:BH232" si="245">AH30/AH26-1</f>
        <v>1.6565475943365326E-2</v>
      </c>
      <c r="AI232" s="22">
        <f t="shared" si="245"/>
        <v>2.2356377721548748E-2</v>
      </c>
      <c r="AJ232" s="22">
        <f t="shared" si="245"/>
        <v>3.0156368880258633E-2</v>
      </c>
      <c r="AK232" s="22">
        <f t="shared" si="245"/>
        <v>2.1882599991355223E-2</v>
      </c>
      <c r="AL232" s="22">
        <f t="shared" si="245"/>
        <v>2.4800084055846217E-2</v>
      </c>
      <c r="AM232" s="22">
        <f t="shared" si="245"/>
        <v>2.2815884051940127E-2</v>
      </c>
      <c r="AN232" s="22">
        <f t="shared" si="245"/>
        <v>1.886628659168621E-2</v>
      </c>
      <c r="AO232" s="22">
        <f t="shared" si="245"/>
        <v>8.9751926980079499E-3</v>
      </c>
      <c r="AP232" s="22">
        <f t="shared" si="245"/>
        <v>2.2870468247412123E-2</v>
      </c>
      <c r="AQ232" s="22">
        <f t="shared" si="245"/>
        <v>1.2752124246942831E-2</v>
      </c>
      <c r="AR232" s="22">
        <f t="shared" si="245"/>
        <v>3.8700008416214127E-2</v>
      </c>
      <c r="AS232" s="22">
        <f t="shared" si="245"/>
        <v>1.2311006503178623E-2</v>
      </c>
      <c r="AT232" s="22">
        <f t="shared" si="245"/>
        <v>2.4983475015684098E-2</v>
      </c>
      <c r="AU232" s="22">
        <f t="shared" si="245"/>
        <v>2.4990833547900992E-2</v>
      </c>
      <c r="AV232" s="22">
        <f t="shared" si="245"/>
        <v>2.3768392820901596E-2</v>
      </c>
      <c r="AW232" s="22">
        <f t="shared" si="245"/>
        <v>1.8220216795294952E-2</v>
      </c>
      <c r="AX232" s="22">
        <f t="shared" si="245"/>
        <v>2.4080637300551322E-2</v>
      </c>
      <c r="AY232" s="22">
        <f t="shared" si="245"/>
        <v>1.9838769480356122E-2</v>
      </c>
      <c r="AZ232" s="22">
        <f t="shared" si="245"/>
        <v>2.1701969134130028E-2</v>
      </c>
      <c r="BA232" s="22">
        <f t="shared" si="245"/>
        <v>1.7264951830685549E-2</v>
      </c>
      <c r="BB232" s="22">
        <f t="shared" si="245"/>
        <v>2.1905796463337346E-2</v>
      </c>
      <c r="BC232" s="22">
        <f t="shared" si="245"/>
        <v>2.4141634434823089E-2</v>
      </c>
      <c r="BD232" s="22">
        <f t="shared" si="245"/>
        <v>1.0337034675172108E-2</v>
      </c>
      <c r="BE232" s="22">
        <f t="shared" si="245"/>
        <v>2.4608455740629198E-2</v>
      </c>
      <c r="BF232" s="22" t="e">
        <f t="shared" si="245"/>
        <v>#DIV/0!</v>
      </c>
      <c r="BG232" s="22">
        <f t="shared" si="245"/>
        <v>1.9463047103654318E-2</v>
      </c>
      <c r="BH232" s="22">
        <f t="shared" si="245"/>
        <v>2.0422993299582082E-2</v>
      </c>
    </row>
    <row r="233" spans="1:60" s="36" customFormat="1" hidden="1" x14ac:dyDescent="0.2">
      <c r="A233" s="140">
        <f t="shared" si="197"/>
        <v>38076</v>
      </c>
      <c r="B233" s="18">
        <f t="shared" ref="B233:AG233" si="246">B31/B27-1</f>
        <v>2.5669169372226408E-2</v>
      </c>
      <c r="C233" s="15">
        <f t="shared" si="246"/>
        <v>2.5373673932591156E-2</v>
      </c>
      <c r="D233" s="5">
        <f t="shared" si="246"/>
        <v>3.0928222732877098E-2</v>
      </c>
      <c r="E233" s="5">
        <f t="shared" si="246"/>
        <v>3.9346935254353177E-2</v>
      </c>
      <c r="F233" s="5">
        <f t="shared" si="246"/>
        <v>2.4044784897792049E-2</v>
      </c>
      <c r="G233" s="5">
        <f t="shared" si="246"/>
        <v>2.3487087287806574E-2</v>
      </c>
      <c r="H233" s="5">
        <f t="shared" si="246"/>
        <v>3.7012371153095636E-2</v>
      </c>
      <c r="I233" s="83">
        <f t="shared" si="246"/>
        <v>2.6301292243255725E-2</v>
      </c>
      <c r="J233" s="5">
        <f t="shared" si="246"/>
        <v>2.5262769438284316E-2</v>
      </c>
      <c r="K233" s="5">
        <f t="shared" si="246"/>
        <v>2.3927738680815214E-2</v>
      </c>
      <c r="L233" s="5">
        <f t="shared" si="246"/>
        <v>8.9761481218462169E-2</v>
      </c>
      <c r="M233" s="5">
        <f t="shared" si="246"/>
        <v>2.7122589119326079E-2</v>
      </c>
      <c r="N233" s="5">
        <f t="shared" si="246"/>
        <v>3.1553298744611213E-2</v>
      </c>
      <c r="O233" s="5">
        <f t="shared" si="246"/>
        <v>4.0495467618355985E-2</v>
      </c>
      <c r="P233" s="5">
        <f t="shared" si="246"/>
        <v>2.6168982543199437E-2</v>
      </c>
      <c r="Q233" s="5">
        <f t="shared" si="246"/>
        <v>1.1847829056860659E-2</v>
      </c>
      <c r="R233" s="5">
        <f t="shared" si="246"/>
        <v>1.9286903447999437E-2</v>
      </c>
      <c r="S233" s="5">
        <f t="shared" si="246"/>
        <v>2.2598165374979606E-2</v>
      </c>
      <c r="T233" s="5">
        <f t="shared" si="246"/>
        <v>3.268670060544876E-2</v>
      </c>
      <c r="U233" s="5">
        <f t="shared" si="246"/>
        <v>2.8536183023752715E-2</v>
      </c>
      <c r="V233" s="5">
        <f t="shared" si="246"/>
        <v>3.7859312803162348E-2</v>
      </c>
      <c r="W233" s="5">
        <f t="shared" si="246"/>
        <v>4.0989809449264003E-2</v>
      </c>
      <c r="X233" s="5">
        <f t="shared" si="246"/>
        <v>2.9730438355196842E-2</v>
      </c>
      <c r="Y233" s="5">
        <f t="shared" si="246"/>
        <v>2.7601484526807107E-2</v>
      </c>
      <c r="Z233" s="5">
        <f t="shared" si="246"/>
        <v>2.0582478426198314E-2</v>
      </c>
      <c r="AA233" s="5">
        <f t="shared" si="246"/>
        <v>3.4845955542459395E-2</v>
      </c>
      <c r="AB233" s="5">
        <f t="shared" si="246"/>
        <v>3.8219145174214875E-2</v>
      </c>
      <c r="AC233" s="5">
        <f t="shared" si="246"/>
        <v>1.6341896980690773E-2</v>
      </c>
      <c r="AD233" s="5">
        <f t="shared" si="246"/>
        <v>2.5682523134825219E-2</v>
      </c>
      <c r="AE233" s="5">
        <f t="shared" si="246"/>
        <v>3.9346935254353177E-2</v>
      </c>
      <c r="AF233" s="5">
        <f t="shared" si="246"/>
        <v>3.8994656209762057E-2</v>
      </c>
      <c r="AG233" s="5">
        <f t="shared" si="246"/>
        <v>4.6149471361443428E-2</v>
      </c>
      <c r="AH233" s="5">
        <f t="shared" ref="AH233:BH233" si="247">AH31/AH27-1</f>
        <v>3.7938145934444334E-2</v>
      </c>
      <c r="AI233" s="5">
        <f t="shared" si="247"/>
        <v>2.8708221404611045E-2</v>
      </c>
      <c r="AJ233" s="5">
        <f t="shared" si="247"/>
        <v>4.131347668652352E-2</v>
      </c>
      <c r="AK233" s="5">
        <f t="shared" si="247"/>
        <v>2.6804483769350407E-2</v>
      </c>
      <c r="AL233" s="5">
        <f t="shared" si="247"/>
        <v>3.0793689441642513E-2</v>
      </c>
      <c r="AM233" s="5">
        <f t="shared" si="247"/>
        <v>2.374550127904107E-2</v>
      </c>
      <c r="AN233" s="5">
        <f t="shared" si="247"/>
        <v>2.5354763309445971E-2</v>
      </c>
      <c r="AO233" s="5">
        <f t="shared" si="247"/>
        <v>1.9010146230221237E-2</v>
      </c>
      <c r="AP233" s="5">
        <f t="shared" si="247"/>
        <v>2.8437299366765645E-2</v>
      </c>
      <c r="AQ233" s="5">
        <f t="shared" si="247"/>
        <v>7.053097264033914E-3</v>
      </c>
      <c r="AR233" s="5">
        <f t="shared" si="247"/>
        <v>4.8286675423032444E-2</v>
      </c>
      <c r="AS233" s="5">
        <f t="shared" si="247"/>
        <v>1.9655732563508943E-2</v>
      </c>
      <c r="AT233" s="5">
        <f t="shared" si="247"/>
        <v>4.0578243017922011E-2</v>
      </c>
      <c r="AU233" s="5">
        <f t="shared" si="247"/>
        <v>3.1816269076488934E-2</v>
      </c>
      <c r="AV233" s="5">
        <f t="shared" si="247"/>
        <v>1.7387826968686015E-2</v>
      </c>
      <c r="AW233" s="5">
        <f t="shared" si="247"/>
        <v>1.815328207043998E-2</v>
      </c>
      <c r="AX233" s="5">
        <f t="shared" si="247"/>
        <v>1.638230607873381E-2</v>
      </c>
      <c r="AY233" s="5">
        <f t="shared" si="247"/>
        <v>2.7850744611130018E-2</v>
      </c>
      <c r="AZ233" s="5">
        <f t="shared" si="247"/>
        <v>1.6974016221937394E-2</v>
      </c>
      <c r="BA233" s="5">
        <f t="shared" si="247"/>
        <v>2.1124978228742597E-2</v>
      </c>
      <c r="BB233" s="5">
        <f t="shared" si="247"/>
        <v>3.0466377738959771E-2</v>
      </c>
      <c r="BC233" s="5">
        <f t="shared" si="247"/>
        <v>3.4397668381088042E-2</v>
      </c>
      <c r="BD233" s="5">
        <f t="shared" si="247"/>
        <v>1.3644632578275084E-2</v>
      </c>
      <c r="BE233" s="5">
        <f t="shared" si="247"/>
        <v>2.7239842998399322E-2</v>
      </c>
      <c r="BF233" s="5" t="e">
        <f t="shared" si="247"/>
        <v>#DIV/0!</v>
      </c>
      <c r="BG233" s="5">
        <f t="shared" si="247"/>
        <v>2.3439686702003693E-2</v>
      </c>
      <c r="BH233" s="5">
        <f t="shared" si="247"/>
        <v>2.2986080201220505E-2</v>
      </c>
    </row>
    <row r="234" spans="1:60" s="36" customFormat="1" hidden="1" x14ac:dyDescent="0.2">
      <c r="A234" s="138">
        <f t="shared" si="197"/>
        <v>38168</v>
      </c>
      <c r="B234" s="19">
        <f t="shared" ref="B234:AG234" si="248">B32/B28-1</f>
        <v>2.4045908590284881E-2</v>
      </c>
      <c r="C234" s="16">
        <f t="shared" si="248"/>
        <v>2.4480836264777706E-2</v>
      </c>
      <c r="D234" s="6">
        <f t="shared" si="248"/>
        <v>3.0899441588042142E-2</v>
      </c>
      <c r="E234" s="6">
        <f t="shared" si="248"/>
        <v>2.9842433040774274E-2</v>
      </c>
      <c r="F234" s="6">
        <f t="shared" si="248"/>
        <v>2.2708251060510554E-2</v>
      </c>
      <c r="G234" s="6">
        <f t="shared" si="248"/>
        <v>2.3215913765841423E-2</v>
      </c>
      <c r="H234" s="7">
        <f t="shared" si="248"/>
        <v>1.4389339945158452E-2</v>
      </c>
      <c r="I234" s="20">
        <f t="shared" si="248"/>
        <v>2.4866366505236881E-2</v>
      </c>
      <c r="J234" s="6">
        <f t="shared" si="248"/>
        <v>2.0544963783776904E-2</v>
      </c>
      <c r="K234" s="6">
        <f t="shared" si="248"/>
        <v>2.4186285349248271E-2</v>
      </c>
      <c r="L234" s="6">
        <f t="shared" si="248"/>
        <v>0.1222260896483689</v>
      </c>
      <c r="M234" s="6">
        <f t="shared" si="248"/>
        <v>3.321797204086141E-2</v>
      </c>
      <c r="N234" s="6">
        <f t="shared" si="248"/>
        <v>2.7069293653078974E-2</v>
      </c>
      <c r="O234" s="6">
        <f t="shared" si="248"/>
        <v>3.8693292379706312E-2</v>
      </c>
      <c r="P234" s="6">
        <f t="shared" si="248"/>
        <v>3.0448020880945004E-2</v>
      </c>
      <c r="Q234" s="6">
        <f t="shared" si="248"/>
        <v>4.35438824841754E-2</v>
      </c>
      <c r="R234" s="6">
        <f t="shared" si="248"/>
        <v>2.3989487624550776E-2</v>
      </c>
      <c r="S234" s="6">
        <f t="shared" si="248"/>
        <v>1.8464506247136248E-2</v>
      </c>
      <c r="T234" s="6">
        <f t="shared" si="248"/>
        <v>3.390080212099944E-2</v>
      </c>
      <c r="U234" s="6">
        <f t="shared" si="248"/>
        <v>3.1841856949332614E-2</v>
      </c>
      <c r="V234" s="6">
        <f t="shared" si="248"/>
        <v>1.2466377676534801E-2</v>
      </c>
      <c r="W234" s="6">
        <f t="shared" si="248"/>
        <v>3.3380745100942688E-2</v>
      </c>
      <c r="X234" s="6">
        <f t="shared" si="248"/>
        <v>3.5678208339857465E-2</v>
      </c>
      <c r="Y234" s="6">
        <f t="shared" si="248"/>
        <v>2.6151195786433323E-2</v>
      </c>
      <c r="Z234" s="6">
        <f t="shared" si="248"/>
        <v>1.9756600146389358E-2</v>
      </c>
      <c r="AA234" s="6">
        <f t="shared" si="248"/>
        <v>3.3095305787774976E-2</v>
      </c>
      <c r="AB234" s="6">
        <f t="shared" si="248"/>
        <v>3.3598009505517057E-2</v>
      </c>
      <c r="AC234" s="6">
        <f t="shared" si="248"/>
        <v>3.4478757255077097E-2</v>
      </c>
      <c r="AD234" s="6">
        <f t="shared" si="248"/>
        <v>2.991430218460156E-2</v>
      </c>
      <c r="AE234" s="6">
        <f t="shared" si="248"/>
        <v>2.9842433040774274E-2</v>
      </c>
      <c r="AF234" s="6">
        <f t="shared" si="248"/>
        <v>1.36398405621041E-2</v>
      </c>
      <c r="AG234" s="6">
        <f t="shared" si="248"/>
        <v>2.7228715068544407E-2</v>
      </c>
      <c r="AH234" s="6">
        <f t="shared" ref="AH234:BH234" si="249">AH32/AH28-1</f>
        <v>3.2538117917264131E-2</v>
      </c>
      <c r="AI234" s="6">
        <f t="shared" si="249"/>
        <v>2.7331532511509771E-2</v>
      </c>
      <c r="AJ234" s="6">
        <f t="shared" si="249"/>
        <v>4.3197279414397105E-2</v>
      </c>
      <c r="AK234" s="6">
        <f t="shared" si="249"/>
        <v>2.3467319678783571E-2</v>
      </c>
      <c r="AL234" s="6">
        <f t="shared" si="249"/>
        <v>2.9659603377121702E-2</v>
      </c>
      <c r="AM234" s="6">
        <f t="shared" si="249"/>
        <v>2.9520374664909754E-2</v>
      </c>
      <c r="AN234" s="6">
        <f t="shared" si="249"/>
        <v>2.8719068120863556E-2</v>
      </c>
      <c r="AO234" s="6">
        <f t="shared" si="249"/>
        <v>2.4884546400002705E-2</v>
      </c>
      <c r="AP234" s="6">
        <f t="shared" si="249"/>
        <v>3.0935446140418321E-2</v>
      </c>
      <c r="AQ234" s="6">
        <f t="shared" si="249"/>
        <v>1.6340268076143527E-2</v>
      </c>
      <c r="AR234" s="6">
        <f t="shared" si="249"/>
        <v>5.9849777767022605E-3</v>
      </c>
      <c r="AS234" s="6">
        <f t="shared" si="249"/>
        <v>6.21825579455626E-3</v>
      </c>
      <c r="AT234" s="7">
        <f t="shared" si="249"/>
        <v>3.1804681353866604E-2</v>
      </c>
      <c r="AU234" s="7">
        <f t="shared" si="249"/>
        <v>3.5750772268431597E-2</v>
      </c>
      <c r="AV234" s="6">
        <f t="shared" si="249"/>
        <v>2.7788951744233792E-2</v>
      </c>
      <c r="AW234" s="6">
        <f t="shared" si="249"/>
        <v>3.172349165989008E-2</v>
      </c>
      <c r="AX234" s="6">
        <f t="shared" si="249"/>
        <v>-6.1879441068313223E-4</v>
      </c>
      <c r="AY234" s="6">
        <f t="shared" si="249"/>
        <v>2.3042526998714452E-2</v>
      </c>
      <c r="AZ234" s="6">
        <f t="shared" si="249"/>
        <v>2.0000028223577715E-2</v>
      </c>
      <c r="BA234" s="6">
        <f t="shared" si="249"/>
        <v>1.9321375816395925E-2</v>
      </c>
      <c r="BB234" s="6">
        <f t="shared" si="249"/>
        <v>2.1792891187698116E-2</v>
      </c>
      <c r="BC234" s="6">
        <f t="shared" si="249"/>
        <v>2.8212292611849321E-2</v>
      </c>
      <c r="BD234" s="6">
        <f t="shared" si="249"/>
        <v>8.252177820213813E-3</v>
      </c>
      <c r="BE234" s="6">
        <f t="shared" si="249"/>
        <v>2.8559448966896328E-2</v>
      </c>
      <c r="BF234" s="6" t="e">
        <f t="shared" si="249"/>
        <v>#DIV/0!</v>
      </c>
      <c r="BG234" s="6">
        <f t="shared" si="249"/>
        <v>1.9567094276514929E-2</v>
      </c>
      <c r="BH234" s="6">
        <f t="shared" si="249"/>
        <v>2.1275861706189447E-2</v>
      </c>
    </row>
    <row r="235" spans="1:60" s="36" customFormat="1" hidden="1" x14ac:dyDescent="0.2">
      <c r="A235" s="138">
        <f t="shared" si="197"/>
        <v>38260</v>
      </c>
      <c r="B235" s="19">
        <f t="shared" ref="B235:AG235" si="250">B33/B29-1</f>
        <v>2.537307175462411E-2</v>
      </c>
      <c r="C235" s="16">
        <f t="shared" si="250"/>
        <v>2.5539413482433604E-2</v>
      </c>
      <c r="D235" s="6">
        <f t="shared" si="250"/>
        <v>3.4898199146351283E-2</v>
      </c>
      <c r="E235" s="6">
        <f t="shared" si="250"/>
        <v>3.4161084694388721E-2</v>
      </c>
      <c r="F235" s="6">
        <f t="shared" si="250"/>
        <v>2.2886445312485293E-2</v>
      </c>
      <c r="G235" s="6">
        <f t="shared" si="250"/>
        <v>2.2965956270137644E-2</v>
      </c>
      <c r="H235" s="7">
        <f t="shared" si="250"/>
        <v>2.1628199388519009E-2</v>
      </c>
      <c r="I235" s="20">
        <f t="shared" si="250"/>
        <v>2.6524583079830855E-2</v>
      </c>
      <c r="J235" s="6">
        <f t="shared" si="250"/>
        <v>1.8369694005085924E-2</v>
      </c>
      <c r="K235" s="6">
        <f t="shared" si="250"/>
        <v>2.4180372918424675E-2</v>
      </c>
      <c r="L235" s="6">
        <f t="shared" si="250"/>
        <v>3.2129107229466269E-2</v>
      </c>
      <c r="M235" s="6">
        <f t="shared" si="250"/>
        <v>3.6976956201850264E-2</v>
      </c>
      <c r="N235" s="6">
        <f t="shared" si="250"/>
        <v>3.3654491005106646E-2</v>
      </c>
      <c r="O235" s="6">
        <f t="shared" si="250"/>
        <v>4.2451900489610228E-2</v>
      </c>
      <c r="P235" s="6">
        <f t="shared" si="250"/>
        <v>2.7270126174185005E-2</v>
      </c>
      <c r="Q235" s="6">
        <f t="shared" si="250"/>
        <v>5.271353906486631E-2</v>
      </c>
      <c r="R235" s="6">
        <f t="shared" si="250"/>
        <v>2.4231880788183613E-2</v>
      </c>
      <c r="S235" s="6">
        <f t="shared" si="250"/>
        <v>3.8741487441052547E-2</v>
      </c>
      <c r="T235" s="6">
        <f t="shared" si="250"/>
        <v>3.679518324601605E-2</v>
      </c>
      <c r="U235" s="6">
        <f t="shared" si="250"/>
        <v>3.3695069954149393E-2</v>
      </c>
      <c r="V235" s="6">
        <f t="shared" si="250"/>
        <v>2.2821242319597257E-2</v>
      </c>
      <c r="W235" s="6">
        <f t="shared" si="250"/>
        <v>3.2098697669768583E-2</v>
      </c>
      <c r="X235" s="6">
        <f t="shared" si="250"/>
        <v>3.6170765853368092E-2</v>
      </c>
      <c r="Y235" s="6">
        <f t="shared" si="250"/>
        <v>2.414650251765238E-2</v>
      </c>
      <c r="Z235" s="6">
        <f t="shared" si="250"/>
        <v>1.3762152771641611E-2</v>
      </c>
      <c r="AA235" s="6">
        <f t="shared" si="250"/>
        <v>3.8877972220634049E-2</v>
      </c>
      <c r="AB235" s="6">
        <f t="shared" si="250"/>
        <v>3.6921788955917023E-2</v>
      </c>
      <c r="AC235" s="6">
        <f t="shared" si="250"/>
        <v>6.5259510644642749E-2</v>
      </c>
      <c r="AD235" s="6">
        <f t="shared" si="250"/>
        <v>2.3912935345699049E-2</v>
      </c>
      <c r="AE235" s="6">
        <f t="shared" si="250"/>
        <v>3.4161084694388721E-2</v>
      </c>
      <c r="AF235" s="6">
        <f t="shared" si="250"/>
        <v>3.6968850625282768E-2</v>
      </c>
      <c r="AG235" s="6">
        <f t="shared" si="250"/>
        <v>3.7998428586868638E-2</v>
      </c>
      <c r="AH235" s="6">
        <f t="shared" ref="AH235:BH235" si="251">AH33/AH29-1</f>
        <v>3.285478874449943E-2</v>
      </c>
      <c r="AI235" s="6">
        <f t="shared" si="251"/>
        <v>2.9581829635846546E-2</v>
      </c>
      <c r="AJ235" s="6">
        <f t="shared" si="251"/>
        <v>4.3892691375402304E-2</v>
      </c>
      <c r="AK235" s="6">
        <f t="shared" si="251"/>
        <v>2.5498719770317368E-2</v>
      </c>
      <c r="AL235" s="6">
        <f t="shared" si="251"/>
        <v>3.2004506731768245E-2</v>
      </c>
      <c r="AM235" s="6">
        <f t="shared" si="251"/>
        <v>2.5526718610494381E-2</v>
      </c>
      <c r="AN235" s="6">
        <f t="shared" si="251"/>
        <v>2.5484843039737637E-2</v>
      </c>
      <c r="AO235" s="6">
        <f t="shared" si="251"/>
        <v>3.1818845611466084E-2</v>
      </c>
      <c r="AP235" s="6">
        <f t="shared" si="251"/>
        <v>2.3596762129504345E-2</v>
      </c>
      <c r="AQ235" s="6">
        <f t="shared" si="251"/>
        <v>2.2579692979574073E-3</v>
      </c>
      <c r="AR235" s="6">
        <f t="shared" si="251"/>
        <v>3.960694583131974E-2</v>
      </c>
      <c r="AS235" s="6">
        <f t="shared" si="251"/>
        <v>1.1936645736691842E-2</v>
      </c>
      <c r="AT235" s="7">
        <f t="shared" si="251"/>
        <v>2.5136703392775406E-2</v>
      </c>
      <c r="AU235" s="7">
        <f t="shared" si="251"/>
        <v>3.6617372412594662E-2</v>
      </c>
      <c r="AV235" s="6">
        <f t="shared" si="251"/>
        <v>2.8466972139079783E-2</v>
      </c>
      <c r="AW235" s="6">
        <f t="shared" si="251"/>
        <v>2.5304266324509772E-2</v>
      </c>
      <c r="AX235" s="6">
        <f t="shared" si="251"/>
        <v>-7.2425909956016499E-3</v>
      </c>
      <c r="AY235" s="6">
        <f t="shared" si="251"/>
        <v>2.4299248799460882E-2</v>
      </c>
      <c r="AZ235" s="6">
        <f t="shared" si="251"/>
        <v>1.2331204598973189E-2</v>
      </c>
      <c r="BA235" s="6">
        <f t="shared" si="251"/>
        <v>1.6764756744485076E-2</v>
      </c>
      <c r="BB235" s="6">
        <f t="shared" si="251"/>
        <v>2.3541722527863795E-2</v>
      </c>
      <c r="BC235" s="6">
        <f t="shared" si="251"/>
        <v>2.6140667966814135E-2</v>
      </c>
      <c r="BD235" s="6">
        <f t="shared" si="251"/>
        <v>1.3497916672381205E-2</v>
      </c>
      <c r="BE235" s="6">
        <f t="shared" si="251"/>
        <v>2.3590265938496113E-2</v>
      </c>
      <c r="BF235" s="6" t="e">
        <f t="shared" si="251"/>
        <v>#DIV/0!</v>
      </c>
      <c r="BG235" s="6">
        <f t="shared" si="251"/>
        <v>1.922258176439362E-2</v>
      </c>
      <c r="BH235" s="6">
        <f t="shared" si="251"/>
        <v>2.1314522298715E-2</v>
      </c>
    </row>
    <row r="236" spans="1:60" s="35" customFormat="1" ht="12" hidden="1" thickBot="1" x14ac:dyDescent="0.25">
      <c r="A236" s="142">
        <f t="shared" si="197"/>
        <v>38351</v>
      </c>
      <c r="B236" s="17">
        <f t="shared" ref="B236:AG236" si="252">B34/B30-1</f>
        <v>2.6149183681454691E-2</v>
      </c>
      <c r="C236" s="14">
        <f t="shared" si="252"/>
        <v>2.6739229118644792E-2</v>
      </c>
      <c r="D236" s="22">
        <f t="shared" si="252"/>
        <v>3.476995955733897E-2</v>
      </c>
      <c r="E236" s="22">
        <f t="shared" si="252"/>
        <v>3.6870597778727365E-2</v>
      </c>
      <c r="F236" s="22">
        <f t="shared" si="252"/>
        <v>2.3836040629438005E-2</v>
      </c>
      <c r="G236" s="22">
        <f t="shared" si="252"/>
        <v>2.4499184758451031E-2</v>
      </c>
      <c r="H236" s="22">
        <f t="shared" si="252"/>
        <v>1.4093315315117705E-2</v>
      </c>
      <c r="I236" s="23">
        <f t="shared" si="252"/>
        <v>2.6535322651071613E-2</v>
      </c>
      <c r="J236" s="22">
        <f t="shared" si="252"/>
        <v>2.6665004655980651E-2</v>
      </c>
      <c r="K236" s="22">
        <f t="shared" si="252"/>
        <v>2.4632551656471824E-2</v>
      </c>
      <c r="L236" s="22">
        <f t="shared" si="252"/>
        <v>3.9847474947672934E-2</v>
      </c>
      <c r="M236" s="22">
        <f t="shared" si="252"/>
        <v>3.489669020774766E-2</v>
      </c>
      <c r="N236" s="22">
        <f t="shared" si="252"/>
        <v>2.9843720629320503E-2</v>
      </c>
      <c r="O236" s="22">
        <f t="shared" si="252"/>
        <v>4.0741638486188725E-2</v>
      </c>
      <c r="P236" s="22">
        <f t="shared" si="252"/>
        <v>2.4125179504711713E-2</v>
      </c>
      <c r="Q236" s="22">
        <f t="shared" si="252"/>
        <v>4.0067742143890639E-2</v>
      </c>
      <c r="R236" s="22">
        <f t="shared" si="252"/>
        <v>2.1802427209786313E-2</v>
      </c>
      <c r="S236" s="22">
        <f t="shared" si="252"/>
        <v>1.9009785129492363E-2</v>
      </c>
      <c r="T236" s="22">
        <f t="shared" si="252"/>
        <v>3.5287907527639106E-2</v>
      </c>
      <c r="U236" s="22">
        <f t="shared" si="252"/>
        <v>3.5842487562816716E-2</v>
      </c>
      <c r="V236" s="22">
        <f t="shared" si="252"/>
        <v>2.305837357641205E-2</v>
      </c>
      <c r="W236" s="22">
        <f t="shared" si="252"/>
        <v>3.3173714963099288E-2</v>
      </c>
      <c r="X236" s="22">
        <f t="shared" si="252"/>
        <v>3.2825205127442247E-2</v>
      </c>
      <c r="Y236" s="22">
        <f t="shared" si="252"/>
        <v>3.0829463963735648E-2</v>
      </c>
      <c r="Z236" s="22">
        <f t="shared" si="252"/>
        <v>2.2317856328761154E-2</v>
      </c>
      <c r="AA236" s="22">
        <f t="shared" si="252"/>
        <v>4.2424031856542088E-2</v>
      </c>
      <c r="AB236" s="22">
        <f t="shared" si="252"/>
        <v>3.4566359613073194E-2</v>
      </c>
      <c r="AC236" s="22">
        <f t="shared" si="252"/>
        <v>8.4487749399730916E-2</v>
      </c>
      <c r="AD236" s="22">
        <f t="shared" si="252"/>
        <v>2.4884134564745475E-2</v>
      </c>
      <c r="AE236" s="22">
        <f t="shared" si="252"/>
        <v>3.6870597778727365E-2</v>
      </c>
      <c r="AF236" s="22">
        <f t="shared" si="252"/>
        <v>3.8249271064173973E-2</v>
      </c>
      <c r="AG236" s="22">
        <f t="shared" si="252"/>
        <v>4.239482729298083E-2</v>
      </c>
      <c r="AH236" s="22">
        <f t="shared" ref="AH236:BH236" si="253">AH34/AH30-1</f>
        <v>3.5133773813479596E-2</v>
      </c>
      <c r="AI236" s="22">
        <f t="shared" si="253"/>
        <v>2.8241313435507731E-2</v>
      </c>
      <c r="AJ236" s="22">
        <f t="shared" si="253"/>
        <v>4.0315848483593486E-2</v>
      </c>
      <c r="AK236" s="22">
        <f t="shared" si="253"/>
        <v>2.511883580159946E-2</v>
      </c>
      <c r="AL236" s="22">
        <f t="shared" si="253"/>
        <v>3.0072169957236383E-2</v>
      </c>
      <c r="AM236" s="22">
        <f t="shared" si="253"/>
        <v>3.0766049445418497E-2</v>
      </c>
      <c r="AN236" s="22">
        <f t="shared" si="253"/>
        <v>3.2258210792976083E-2</v>
      </c>
      <c r="AO236" s="22">
        <f t="shared" si="253"/>
        <v>3.2490551376970656E-2</v>
      </c>
      <c r="AP236" s="22">
        <f t="shared" si="253"/>
        <v>3.2848002124852727E-2</v>
      </c>
      <c r="AQ236" s="22">
        <f t="shared" si="253"/>
        <v>1.9647157840176011E-2</v>
      </c>
      <c r="AR236" s="22">
        <f t="shared" si="253"/>
        <v>3.9415140752803168E-3</v>
      </c>
      <c r="AS236" s="22">
        <f t="shared" si="253"/>
        <v>1.0664652398090446E-2</v>
      </c>
      <c r="AT236" s="22">
        <f t="shared" si="253"/>
        <v>2.6847257871521757E-2</v>
      </c>
      <c r="AU236" s="22">
        <f t="shared" si="253"/>
        <v>3.1581513534347794E-2</v>
      </c>
      <c r="AV236" s="22">
        <f t="shared" si="253"/>
        <v>2.6946634702202044E-2</v>
      </c>
      <c r="AW236" s="22">
        <f t="shared" si="253"/>
        <v>2.1859521950956751E-2</v>
      </c>
      <c r="AX236" s="22">
        <f t="shared" si="253"/>
        <v>8.1748055552623988E-3</v>
      </c>
      <c r="AY236" s="22">
        <f t="shared" si="253"/>
        <v>2.4930982751184327E-2</v>
      </c>
      <c r="AZ236" s="22">
        <f t="shared" si="253"/>
        <v>3.9300302417454969E-2</v>
      </c>
      <c r="BA236" s="22">
        <f t="shared" si="253"/>
        <v>1.6237382302573655E-2</v>
      </c>
      <c r="BB236" s="22">
        <f t="shared" si="253"/>
        <v>2.7513106989893066E-2</v>
      </c>
      <c r="BC236" s="22">
        <f t="shared" si="253"/>
        <v>3.3136793332984693E-2</v>
      </c>
      <c r="BD236" s="22">
        <f t="shared" si="253"/>
        <v>1.6163794719494806E-2</v>
      </c>
      <c r="BE236" s="22">
        <f t="shared" si="253"/>
        <v>2.1640859410067215E-2</v>
      </c>
      <c r="BF236" s="22" t="e">
        <f t="shared" si="253"/>
        <v>#DIV/0!</v>
      </c>
      <c r="BG236" s="22">
        <f t="shared" si="253"/>
        <v>2.3719802610540963E-2</v>
      </c>
      <c r="BH236" s="22">
        <f t="shared" si="253"/>
        <v>2.5656216173882029E-2</v>
      </c>
    </row>
    <row r="237" spans="1:60" s="35" customFormat="1" ht="12" hidden="1" thickTop="1" x14ac:dyDescent="0.2">
      <c r="A237" s="138">
        <f t="shared" ref="A237:A268" si="254">A35</f>
        <v>38441</v>
      </c>
      <c r="B237" s="19">
        <f t="shared" ref="B237:AG237" si="255">B35/B31-1</f>
        <v>2.4238371456713148E-2</v>
      </c>
      <c r="C237" s="16">
        <f t="shared" si="255"/>
        <v>2.540724232781244E-2</v>
      </c>
      <c r="D237" s="7">
        <f t="shared" si="255"/>
        <v>2.9643521539731044E-2</v>
      </c>
      <c r="E237" s="7">
        <f t="shared" si="255"/>
        <v>1.5918260055472144E-2</v>
      </c>
      <c r="F237" s="7">
        <f t="shared" si="255"/>
        <v>2.4939935640039934E-2</v>
      </c>
      <c r="G237" s="7">
        <f t="shared" si="255"/>
        <v>2.6593765686718118E-2</v>
      </c>
      <c r="H237" s="7">
        <f t="shared" si="255"/>
        <v>-8.3781054244081998E-3</v>
      </c>
      <c r="I237" s="20">
        <f t="shared" si="255"/>
        <v>2.472271332673226E-2</v>
      </c>
      <c r="J237" s="7">
        <f t="shared" si="255"/>
        <v>2.3892834097775095E-2</v>
      </c>
      <c r="K237" s="7">
        <f t="shared" si="255"/>
        <v>2.7460589618366393E-2</v>
      </c>
      <c r="L237" s="7">
        <f t="shared" si="255"/>
        <v>-1.3068669513224496E-2</v>
      </c>
      <c r="M237" s="7">
        <f t="shared" si="255"/>
        <v>4.2319103458071883E-2</v>
      </c>
      <c r="N237" s="7">
        <f t="shared" si="255"/>
        <v>1.5374968416848267E-2</v>
      </c>
      <c r="O237" s="7">
        <f t="shared" si="255"/>
        <v>3.4837285322175005E-2</v>
      </c>
      <c r="P237" s="7">
        <f t="shared" si="255"/>
        <v>2.2370403847506548E-2</v>
      </c>
      <c r="Q237" s="7">
        <f t="shared" si="255"/>
        <v>5.8304076303206775E-2</v>
      </c>
      <c r="R237" s="7">
        <f t="shared" si="255"/>
        <v>2.1000890659538252E-2</v>
      </c>
      <c r="S237" s="7">
        <f t="shared" si="255"/>
        <v>1.1793784601586754E-2</v>
      </c>
      <c r="T237" s="7">
        <f t="shared" si="255"/>
        <v>2.8363633868135452E-2</v>
      </c>
      <c r="U237" s="7">
        <f t="shared" si="255"/>
        <v>3.4231648431222839E-2</v>
      </c>
      <c r="V237" s="7">
        <f t="shared" si="255"/>
        <v>2.7542880185583041E-2</v>
      </c>
      <c r="W237" s="7">
        <f t="shared" si="255"/>
        <v>2.9538109123183665E-2</v>
      </c>
      <c r="X237" s="7">
        <f t="shared" si="255"/>
        <v>3.3534235807112012E-2</v>
      </c>
      <c r="Y237" s="7">
        <f t="shared" si="255"/>
        <v>2.7585796341054625E-2</v>
      </c>
      <c r="Z237" s="7">
        <f t="shared" si="255"/>
        <v>2.1142005239070727E-2</v>
      </c>
      <c r="AA237" s="7">
        <f t="shared" si="255"/>
        <v>4.1773919960273131E-2</v>
      </c>
      <c r="AB237" s="7">
        <f t="shared" si="255"/>
        <v>2.7409468314170571E-2</v>
      </c>
      <c r="AC237" s="7">
        <f t="shared" si="255"/>
        <v>7.5045103365408927E-2</v>
      </c>
      <c r="AD237" s="7">
        <f t="shared" si="255"/>
        <v>1.2234586747751575E-2</v>
      </c>
      <c r="AE237" s="7">
        <f t="shared" si="255"/>
        <v>1.5918260055472144E-2</v>
      </c>
      <c r="AF237" s="7">
        <f t="shared" si="255"/>
        <v>7.9596089443421114E-3</v>
      </c>
      <c r="AG237" s="7">
        <f t="shared" si="255"/>
        <v>1.3413719272866942E-2</v>
      </c>
      <c r="AH237" s="7">
        <f t="shared" ref="AH237:BH237" si="256">AH35/AH31-1</f>
        <v>1.7194213819532012E-2</v>
      </c>
      <c r="AI237" s="7">
        <f t="shared" si="256"/>
        <v>2.5923913843218127E-2</v>
      </c>
      <c r="AJ237" s="7">
        <f t="shared" si="256"/>
        <v>2.7706043808337411E-2</v>
      </c>
      <c r="AK237" s="7">
        <f t="shared" si="256"/>
        <v>2.6997336272388539E-2</v>
      </c>
      <c r="AL237" s="7">
        <f t="shared" si="256"/>
        <v>2.6816343026011102E-2</v>
      </c>
      <c r="AM237" s="7">
        <f t="shared" si="256"/>
        <v>2.9184545041888832E-2</v>
      </c>
      <c r="AN237" s="7">
        <f t="shared" si="256"/>
        <v>2.9310021368287753E-2</v>
      </c>
      <c r="AO237" s="7">
        <f t="shared" si="256"/>
        <v>2.9370906234235994E-2</v>
      </c>
      <c r="AP237" s="7">
        <f t="shared" si="256"/>
        <v>2.989845236704336E-2</v>
      </c>
      <c r="AQ237" s="7">
        <f t="shared" si="256"/>
        <v>1.1804628800414552E-2</v>
      </c>
      <c r="AR237" s="7">
        <f t="shared" si="256"/>
        <v>6.8466705783774007E-3</v>
      </c>
      <c r="AS237" s="7">
        <f t="shared" si="256"/>
        <v>8.6602063690985887E-3</v>
      </c>
      <c r="AT237" s="7">
        <f t="shared" si="256"/>
        <v>5.3328182613226804E-2</v>
      </c>
      <c r="AU237" s="7">
        <f t="shared" si="256"/>
        <v>2.5486386958709639E-2</v>
      </c>
      <c r="AV237" s="7">
        <f t="shared" si="256"/>
        <v>3.6669674630567695E-2</v>
      </c>
      <c r="AW237" s="7">
        <f t="shared" si="256"/>
        <v>3.7332728233884449E-2</v>
      </c>
      <c r="AX237" s="7">
        <f t="shared" si="256"/>
        <v>1.9044839683355796E-2</v>
      </c>
      <c r="AY237" s="7">
        <f t="shared" si="256"/>
        <v>1.220935966836989E-2</v>
      </c>
      <c r="AZ237" s="7">
        <f t="shared" si="256"/>
        <v>6.5129182708314248E-2</v>
      </c>
      <c r="BA237" s="7">
        <f t="shared" si="256"/>
        <v>1.4449177043691641E-3</v>
      </c>
      <c r="BB237" s="7">
        <f t="shared" si="256"/>
        <v>2.4737728793601699E-2</v>
      </c>
      <c r="BC237" s="7">
        <f t="shared" si="256"/>
        <v>2.1004266264871729E-2</v>
      </c>
      <c r="BD237" s="7">
        <f t="shared" si="256"/>
        <v>7.5741460119096438E-3</v>
      </c>
      <c r="BE237" s="7">
        <f t="shared" si="256"/>
        <v>1.1705238357291314E-2</v>
      </c>
      <c r="BF237" s="7" t="e">
        <f t="shared" si="256"/>
        <v>#DIV/0!</v>
      </c>
      <c r="BG237" s="7">
        <f t="shared" si="256"/>
        <v>1.5403378387859101E-2</v>
      </c>
      <c r="BH237" s="7">
        <f t="shared" si="256"/>
        <v>1.6506767779099096E-2</v>
      </c>
    </row>
    <row r="238" spans="1:60" s="35" customFormat="1" hidden="1" x14ac:dyDescent="0.2">
      <c r="A238" s="138">
        <f t="shared" si="254"/>
        <v>38533</v>
      </c>
      <c r="B238" s="19">
        <f t="shared" ref="B238:AG238" si="257">B36/B32-1</f>
        <v>2.2149196111604708E-2</v>
      </c>
      <c r="C238" s="16">
        <f t="shared" si="257"/>
        <v>2.2941723425413452E-2</v>
      </c>
      <c r="D238" s="7">
        <f t="shared" si="257"/>
        <v>2.9520367938957293E-2</v>
      </c>
      <c r="E238" s="7">
        <f t="shared" si="257"/>
        <v>3.1961481205258879E-2</v>
      </c>
      <c r="F238" s="7">
        <f t="shared" si="257"/>
        <v>2.0482544426020377E-2</v>
      </c>
      <c r="G238" s="7">
        <f t="shared" si="257"/>
        <v>2.1474796723334633E-2</v>
      </c>
      <c r="H238" s="7">
        <f t="shared" si="257"/>
        <v>1.4745532301498887E-3</v>
      </c>
      <c r="I238" s="20">
        <f t="shared" si="257"/>
        <v>2.3150132942167945E-2</v>
      </c>
      <c r="J238" s="7">
        <f t="shared" si="257"/>
        <v>1.6474672984652994E-2</v>
      </c>
      <c r="K238" s="7">
        <f t="shared" si="257"/>
        <v>2.2678664019128769E-2</v>
      </c>
      <c r="L238" s="7">
        <f t="shared" si="257"/>
        <v>3.0959089825742137E-2</v>
      </c>
      <c r="M238" s="7">
        <f t="shared" si="257"/>
        <v>3.2835881388121546E-2</v>
      </c>
      <c r="N238" s="7">
        <f t="shared" si="257"/>
        <v>1.4944473219454801E-2</v>
      </c>
      <c r="O238" s="7">
        <f t="shared" si="257"/>
        <v>3.516462530416864E-2</v>
      </c>
      <c r="P238" s="7">
        <f t="shared" si="257"/>
        <v>1.9292934661227834E-2</v>
      </c>
      <c r="Q238" s="7">
        <f t="shared" si="257"/>
        <v>3.6539472322436373E-2</v>
      </c>
      <c r="R238" s="7">
        <f t="shared" si="257"/>
        <v>2.9542361825166452E-2</v>
      </c>
      <c r="S238" s="7">
        <f t="shared" si="257"/>
        <v>1.0688362017990283E-2</v>
      </c>
      <c r="T238" s="7">
        <f t="shared" si="257"/>
        <v>2.7454425657972736E-2</v>
      </c>
      <c r="U238" s="7">
        <f t="shared" si="257"/>
        <v>2.6539478408970751E-2</v>
      </c>
      <c r="V238" s="7">
        <f t="shared" si="257"/>
        <v>3.4615114581035611E-2</v>
      </c>
      <c r="W238" s="7">
        <f t="shared" si="257"/>
        <v>2.0487834506253355E-2</v>
      </c>
      <c r="X238" s="7">
        <f t="shared" si="257"/>
        <v>2.4222654607338079E-2</v>
      </c>
      <c r="Y238" s="7">
        <f t="shared" si="257"/>
        <v>2.7033758506717964E-2</v>
      </c>
      <c r="Z238" s="7">
        <f t="shared" si="257"/>
        <v>1.8594321686232762E-2</v>
      </c>
      <c r="AA238" s="7">
        <f t="shared" si="257"/>
        <v>4.4900062365230919E-2</v>
      </c>
      <c r="AB238" s="7">
        <f t="shared" si="257"/>
        <v>2.9227840530203109E-2</v>
      </c>
      <c r="AC238" s="7">
        <f t="shared" si="257"/>
        <v>8.9663529822272325E-2</v>
      </c>
      <c r="AD238" s="7">
        <f t="shared" si="257"/>
        <v>2.4644768616275181E-2</v>
      </c>
      <c r="AE238" s="7">
        <f t="shared" si="257"/>
        <v>3.1961481205258879E-2</v>
      </c>
      <c r="AF238" s="7">
        <f t="shared" si="257"/>
        <v>4.3008597799250703E-2</v>
      </c>
      <c r="AG238" s="7">
        <f t="shared" si="257"/>
        <v>3.6793241545876709E-2</v>
      </c>
      <c r="AH238" s="7">
        <f t="shared" ref="AH238:BH238" si="258">AH36/AH32-1</f>
        <v>2.8894019728564313E-2</v>
      </c>
      <c r="AI238" s="7">
        <f t="shared" si="258"/>
        <v>2.1712372704768335E-2</v>
      </c>
      <c r="AJ238" s="7">
        <f t="shared" si="258"/>
        <v>2.9740417653009388E-2</v>
      </c>
      <c r="AK238" s="7">
        <f t="shared" si="258"/>
        <v>2.5493782031070333E-2</v>
      </c>
      <c r="AL238" s="7">
        <f t="shared" si="258"/>
        <v>1.8850217973715777E-2</v>
      </c>
      <c r="AM238" s="7">
        <f t="shared" si="258"/>
        <v>2.7948057430320805E-2</v>
      </c>
      <c r="AN238" s="7">
        <f t="shared" si="258"/>
        <v>2.1014289594641022E-2</v>
      </c>
      <c r="AO238" s="7">
        <f t="shared" si="258"/>
        <v>2.5236414984963096E-2</v>
      </c>
      <c r="AP238" s="7">
        <f t="shared" si="258"/>
        <v>2.0137861428697335E-2</v>
      </c>
      <c r="AQ238" s="7">
        <f t="shared" si="258"/>
        <v>1.1922728276654526E-2</v>
      </c>
      <c r="AR238" s="7">
        <f t="shared" si="258"/>
        <v>2.0161124737224201E-2</v>
      </c>
      <c r="AS238" s="7">
        <f t="shared" si="258"/>
        <v>1.8386727777535361E-2</v>
      </c>
      <c r="AT238" s="7">
        <f t="shared" si="258"/>
        <v>2.9521961032264565E-2</v>
      </c>
      <c r="AU238" s="7">
        <f t="shared" si="258"/>
        <v>2.1198754781534879E-2</v>
      </c>
      <c r="AV238" s="7">
        <f t="shared" si="258"/>
        <v>2.9232482714766306E-2</v>
      </c>
      <c r="AW238" s="7">
        <f t="shared" si="258"/>
        <v>2.3569297672070944E-2</v>
      </c>
      <c r="AX238" s="7">
        <f t="shared" si="258"/>
        <v>1.9529049114665575E-2</v>
      </c>
      <c r="AY238" s="7">
        <f t="shared" si="258"/>
        <v>1.2502499759412755E-2</v>
      </c>
      <c r="AZ238" s="7">
        <f t="shared" si="258"/>
        <v>2.9695146746334888E-2</v>
      </c>
      <c r="BA238" s="7">
        <f t="shared" si="258"/>
        <v>1.306565138863891E-2</v>
      </c>
      <c r="BB238" s="7">
        <f t="shared" si="258"/>
        <v>2.2091735008456626E-2</v>
      </c>
      <c r="BC238" s="7">
        <f t="shared" si="258"/>
        <v>1.5516479262432048E-2</v>
      </c>
      <c r="BD238" s="7">
        <f t="shared" si="258"/>
        <v>1.9487700488134418E-3</v>
      </c>
      <c r="BE238" s="7">
        <f t="shared" si="258"/>
        <v>1.2811447759702776E-2</v>
      </c>
      <c r="BF238" s="7" t="e">
        <f t="shared" si="258"/>
        <v>#DIV/0!</v>
      </c>
      <c r="BG238" s="7">
        <f t="shared" si="258"/>
        <v>1.2798983304936895E-2</v>
      </c>
      <c r="BH238" s="7">
        <f t="shared" si="258"/>
        <v>1.4050368394909585E-2</v>
      </c>
    </row>
    <row r="239" spans="1:60" s="35" customFormat="1" hidden="1" x14ac:dyDescent="0.2">
      <c r="A239" s="138">
        <f t="shared" si="254"/>
        <v>38625</v>
      </c>
      <c r="B239" s="19">
        <f t="shared" ref="B239:AG239" si="259">B37/B33-1</f>
        <v>2.4099022407999549E-2</v>
      </c>
      <c r="C239" s="16">
        <f t="shared" si="259"/>
        <v>2.5140863267854474E-2</v>
      </c>
      <c r="D239" s="7">
        <f t="shared" si="259"/>
        <v>2.977905336475839E-2</v>
      </c>
      <c r="E239" s="7">
        <f t="shared" si="259"/>
        <v>2.95132785564447E-2</v>
      </c>
      <c r="F239" s="7">
        <f t="shared" si="259"/>
        <v>2.3560992328026442E-2</v>
      </c>
      <c r="G239" s="7">
        <f t="shared" si="259"/>
        <v>2.4957752668743893E-2</v>
      </c>
      <c r="H239" s="7">
        <f t="shared" si="259"/>
        <v>-2.3603424701652553E-3</v>
      </c>
      <c r="I239" s="20">
        <f t="shared" si="259"/>
        <v>2.4628201627017843E-2</v>
      </c>
      <c r="J239" s="7">
        <f t="shared" si="259"/>
        <v>2.2451167725098253E-2</v>
      </c>
      <c r="K239" s="7">
        <f t="shared" si="259"/>
        <v>2.567593408299329E-2</v>
      </c>
      <c r="L239" s="7">
        <f t="shared" si="259"/>
        <v>6.3911373610918476E-2</v>
      </c>
      <c r="M239" s="7">
        <f t="shared" si="259"/>
        <v>2.8311357797094594E-2</v>
      </c>
      <c r="N239" s="7">
        <f t="shared" si="259"/>
        <v>1.6146809023029673E-2</v>
      </c>
      <c r="O239" s="7">
        <f t="shared" si="259"/>
        <v>3.7175913577050634E-2</v>
      </c>
      <c r="P239" s="7">
        <f t="shared" si="259"/>
        <v>2.1077603902738051E-2</v>
      </c>
      <c r="Q239" s="7">
        <f t="shared" si="259"/>
        <v>1.4568301404307649E-2</v>
      </c>
      <c r="R239" s="7">
        <f t="shared" si="259"/>
        <v>2.2874172238921187E-2</v>
      </c>
      <c r="S239" s="7">
        <f t="shared" si="259"/>
        <v>3.6771265854009805E-3</v>
      </c>
      <c r="T239" s="7">
        <f t="shared" si="259"/>
        <v>2.8989429306524483E-2</v>
      </c>
      <c r="U239" s="7">
        <f t="shared" si="259"/>
        <v>2.9152565889253301E-2</v>
      </c>
      <c r="V239" s="7">
        <f t="shared" si="259"/>
        <v>3.9653423662266318E-2</v>
      </c>
      <c r="W239" s="7">
        <f t="shared" si="259"/>
        <v>2.8657008294670439E-2</v>
      </c>
      <c r="X239" s="7">
        <f t="shared" si="259"/>
        <v>2.8315680564661383E-2</v>
      </c>
      <c r="Y239" s="7">
        <f t="shared" si="259"/>
        <v>3.3981922010695165E-2</v>
      </c>
      <c r="Z239" s="7">
        <f t="shared" si="259"/>
        <v>2.6750566696223999E-2</v>
      </c>
      <c r="AA239" s="7">
        <f t="shared" si="259"/>
        <v>4.8524617518363566E-2</v>
      </c>
      <c r="AB239" s="7">
        <f t="shared" si="259"/>
        <v>2.9923196625997406E-2</v>
      </c>
      <c r="AC239" s="7">
        <f t="shared" si="259"/>
        <v>6.6049130539723055E-2</v>
      </c>
      <c r="AD239" s="7">
        <f t="shared" si="259"/>
        <v>2.1828267123888301E-2</v>
      </c>
      <c r="AE239" s="7">
        <f t="shared" si="259"/>
        <v>2.95132785564447E-2</v>
      </c>
      <c r="AF239" s="7">
        <f t="shared" si="259"/>
        <v>3.1703418568467701E-2</v>
      </c>
      <c r="AG239" s="7">
        <f t="shared" si="259"/>
        <v>2.9185371580426001E-2</v>
      </c>
      <c r="AH239" s="7">
        <f t="shared" ref="AH239:BH239" si="260">AH37/AH33-1</f>
        <v>2.8803376089490129E-2</v>
      </c>
      <c r="AI239" s="7">
        <f t="shared" si="260"/>
        <v>2.4465913089672719E-2</v>
      </c>
      <c r="AJ239" s="7">
        <f t="shared" si="260"/>
        <v>2.077724458739838E-2</v>
      </c>
      <c r="AK239" s="7">
        <f t="shared" si="260"/>
        <v>2.8865714062288106E-2</v>
      </c>
      <c r="AL239" s="7">
        <f t="shared" si="260"/>
        <v>2.4724233352100722E-2</v>
      </c>
      <c r="AM239" s="7">
        <f t="shared" si="260"/>
        <v>3.2510259429220811E-2</v>
      </c>
      <c r="AN239" s="7">
        <f t="shared" si="260"/>
        <v>3.4163746103730519E-2</v>
      </c>
      <c r="AO239" s="7">
        <f t="shared" si="260"/>
        <v>3.2897568672852762E-2</v>
      </c>
      <c r="AP239" s="7">
        <f t="shared" si="260"/>
        <v>3.5651740715398894E-2</v>
      </c>
      <c r="AQ239" s="7">
        <f t="shared" si="260"/>
        <v>2.2883892199653699E-2</v>
      </c>
      <c r="AR239" s="7">
        <f t="shared" si="260"/>
        <v>2.4017820728934547E-2</v>
      </c>
      <c r="AS239" s="7">
        <f t="shared" si="260"/>
        <v>1.6150587619128798E-2</v>
      </c>
      <c r="AT239" s="7">
        <f t="shared" si="260"/>
        <v>2.1033008606121006E-2</v>
      </c>
      <c r="AU239" s="7">
        <f t="shared" si="260"/>
        <v>2.4721845676737519E-2</v>
      </c>
      <c r="AV239" s="7">
        <f t="shared" si="260"/>
        <v>2.8557441263029837E-2</v>
      </c>
      <c r="AW239" s="7">
        <f t="shared" si="260"/>
        <v>2.4905511478952036E-2</v>
      </c>
      <c r="AX239" s="7">
        <f t="shared" si="260"/>
        <v>1.6723442353111295E-2</v>
      </c>
      <c r="AY239" s="7">
        <f t="shared" si="260"/>
        <v>2.0042157306015218E-2</v>
      </c>
      <c r="AZ239" s="7">
        <f t="shared" si="260"/>
        <v>3.0465994915541916E-2</v>
      </c>
      <c r="BA239" s="7">
        <f t="shared" si="260"/>
        <v>1.577884749039038E-2</v>
      </c>
      <c r="BB239" s="7">
        <f t="shared" si="260"/>
        <v>2.7211410847250539E-2</v>
      </c>
      <c r="BC239" s="7">
        <f t="shared" si="260"/>
        <v>2.5016499855514018E-2</v>
      </c>
      <c r="BD239" s="7">
        <f t="shared" si="260"/>
        <v>1.5162336825878642E-2</v>
      </c>
      <c r="BE239" s="7">
        <f t="shared" si="260"/>
        <v>1.185097133644053E-2</v>
      </c>
      <c r="BF239" s="7" t="e">
        <f t="shared" si="260"/>
        <v>#DIV/0!</v>
      </c>
      <c r="BG239" s="7">
        <f t="shared" si="260"/>
        <v>1.8460035176797618E-2</v>
      </c>
      <c r="BH239" s="7">
        <f t="shared" si="260"/>
        <v>2.0066776865624636E-2</v>
      </c>
    </row>
    <row r="240" spans="1:60" s="35" customFormat="1" ht="12" hidden="1" thickBot="1" x14ac:dyDescent="0.25">
      <c r="A240" s="139">
        <f t="shared" si="254"/>
        <v>38716</v>
      </c>
      <c r="B240" s="17">
        <f t="shared" ref="B240:AG240" si="261">B38/B34-1</f>
        <v>2.5035008190498642E-2</v>
      </c>
      <c r="C240" s="14">
        <f t="shared" si="261"/>
        <v>2.5241819632144002E-2</v>
      </c>
      <c r="D240" s="22">
        <f t="shared" si="261"/>
        <v>2.8668315969901714E-2</v>
      </c>
      <c r="E240" s="22">
        <f t="shared" si="261"/>
        <v>2.8946632942797201E-2</v>
      </c>
      <c r="F240" s="22">
        <f t="shared" si="261"/>
        <v>2.5505517170707703E-2</v>
      </c>
      <c r="G240" s="22">
        <f t="shared" si="261"/>
        <v>2.573339106508632E-2</v>
      </c>
      <c r="H240" s="22">
        <f t="shared" si="261"/>
        <v>2.4182481003081735E-2</v>
      </c>
      <c r="I240" s="23">
        <f t="shared" si="261"/>
        <v>2.5941642677845156E-2</v>
      </c>
      <c r="J240" s="22">
        <f t="shared" si="261"/>
        <v>1.9166747114096605E-2</v>
      </c>
      <c r="K240" s="22">
        <f t="shared" si="261"/>
        <v>2.7034082124930858E-2</v>
      </c>
      <c r="L240" s="22">
        <f t="shared" si="261"/>
        <v>9.262144549855944E-2</v>
      </c>
      <c r="M240" s="22">
        <f t="shared" si="261"/>
        <v>3.6889284113685417E-2</v>
      </c>
      <c r="N240" s="22">
        <f t="shared" si="261"/>
        <v>1.8026168532184972E-2</v>
      </c>
      <c r="O240" s="22">
        <f t="shared" si="261"/>
        <v>4.4165524588439364E-2</v>
      </c>
      <c r="P240" s="22">
        <f t="shared" si="261"/>
        <v>2.172043473448837E-2</v>
      </c>
      <c r="Q240" s="22">
        <f t="shared" si="261"/>
        <v>2.9902710877451888E-2</v>
      </c>
      <c r="R240" s="22">
        <f t="shared" si="261"/>
        <v>2.918505340924793E-2</v>
      </c>
      <c r="S240" s="22">
        <f t="shared" si="261"/>
        <v>3.169259384800216E-2</v>
      </c>
      <c r="T240" s="22">
        <f t="shared" si="261"/>
        <v>2.8467569507920398E-2</v>
      </c>
      <c r="U240" s="22">
        <f t="shared" si="261"/>
        <v>2.9800680807633873E-2</v>
      </c>
      <c r="V240" s="22">
        <f t="shared" si="261"/>
        <v>3.937539989533434E-2</v>
      </c>
      <c r="W240" s="22">
        <f t="shared" si="261"/>
        <v>2.7336881607044727E-2</v>
      </c>
      <c r="X240" s="22">
        <f t="shared" si="261"/>
        <v>2.8786260571948885E-2</v>
      </c>
      <c r="Y240" s="22">
        <f t="shared" si="261"/>
        <v>1.4309618278770531E-2</v>
      </c>
      <c r="Z240" s="22">
        <f t="shared" si="261"/>
        <v>1.1886584254228394E-2</v>
      </c>
      <c r="AA240" s="22">
        <f t="shared" si="261"/>
        <v>1.7327988918789616E-2</v>
      </c>
      <c r="AB240" s="22">
        <f t="shared" si="261"/>
        <v>3.3349285492858316E-2</v>
      </c>
      <c r="AC240" s="22">
        <f t="shared" si="261"/>
        <v>5.5801988433244354E-2</v>
      </c>
      <c r="AD240" s="22">
        <f t="shared" si="261"/>
        <v>2.5282576266556722E-2</v>
      </c>
      <c r="AE240" s="22">
        <f t="shared" si="261"/>
        <v>2.8946632942797201E-2</v>
      </c>
      <c r="AF240" s="22">
        <f t="shared" si="261"/>
        <v>3.2703376547629448E-2</v>
      </c>
      <c r="AG240" s="22">
        <f t="shared" si="261"/>
        <v>2.7056496087450643E-2</v>
      </c>
      <c r="AH240" s="22">
        <f t="shared" ref="AH240:BH240" si="262">AH38/AH34-1</f>
        <v>2.833662028543471E-2</v>
      </c>
      <c r="AI240" s="22">
        <f t="shared" si="262"/>
        <v>2.8725109375369984E-2</v>
      </c>
      <c r="AJ240" s="22">
        <f t="shared" si="262"/>
        <v>2.4728450821882797E-2</v>
      </c>
      <c r="AK240" s="22">
        <f t="shared" si="262"/>
        <v>3.2048832791485182E-2</v>
      </c>
      <c r="AL240" s="22">
        <f t="shared" si="262"/>
        <v>3.0312892152493554E-2</v>
      </c>
      <c r="AM240" s="22">
        <f t="shared" si="262"/>
        <v>2.8468420734854671E-2</v>
      </c>
      <c r="AN240" s="22">
        <f t="shared" si="262"/>
        <v>3.3358591244313951E-2</v>
      </c>
      <c r="AO240" s="22">
        <f t="shared" si="262"/>
        <v>4.6963557139519274E-2</v>
      </c>
      <c r="AP240" s="22">
        <f t="shared" si="262"/>
        <v>2.8650041088514211E-2</v>
      </c>
      <c r="AQ240" s="22">
        <f t="shared" si="262"/>
        <v>1.6274029818717839E-2</v>
      </c>
      <c r="AR240" s="22">
        <f t="shared" si="262"/>
        <v>3.2424182474099839E-2</v>
      </c>
      <c r="AS240" s="22">
        <f t="shared" si="262"/>
        <v>1.9142914065823247E-2</v>
      </c>
      <c r="AT240" s="22">
        <f t="shared" si="262"/>
        <v>2.3532305267621068E-2</v>
      </c>
      <c r="AU240" s="22">
        <f t="shared" si="262"/>
        <v>3.4009455895039231E-2</v>
      </c>
      <c r="AV240" s="22">
        <f t="shared" si="262"/>
        <v>3.0774923730213954E-2</v>
      </c>
      <c r="AW240" s="22">
        <f t="shared" si="262"/>
        <v>3.9527582225009184E-2</v>
      </c>
      <c r="AX240" s="22">
        <f t="shared" si="262"/>
        <v>4.508135460212781E-4</v>
      </c>
      <c r="AY240" s="22">
        <f t="shared" si="262"/>
        <v>2.5588979151799141E-2</v>
      </c>
      <c r="AZ240" s="22">
        <f t="shared" si="262"/>
        <v>1.1000521342780401E-2</v>
      </c>
      <c r="BA240" s="22">
        <f t="shared" si="262"/>
        <v>1.3060770162623081E-2</v>
      </c>
      <c r="BB240" s="22">
        <f t="shared" si="262"/>
        <v>3.2051446053020571E-2</v>
      </c>
      <c r="BC240" s="22">
        <f t="shared" si="262"/>
        <v>2.2292526832704551E-2</v>
      </c>
      <c r="BD240" s="22">
        <f t="shared" si="262"/>
        <v>1.1895453824258384E-2</v>
      </c>
      <c r="BE240" s="22">
        <f t="shared" si="262"/>
        <v>1.5439250873892307E-2</v>
      </c>
      <c r="BF240" s="22" t="e">
        <f t="shared" si="262"/>
        <v>#DIV/0!</v>
      </c>
      <c r="BG240" s="22">
        <f t="shared" si="262"/>
        <v>1.848880568646738E-2</v>
      </c>
      <c r="BH240" s="22">
        <f t="shared" si="262"/>
        <v>1.6186883946478048E-2</v>
      </c>
    </row>
    <row r="241" spans="1:60" s="35" customFormat="1" hidden="1" x14ac:dyDescent="0.2">
      <c r="A241" s="138">
        <f t="shared" si="254"/>
        <v>38806</v>
      </c>
      <c r="B241" s="19">
        <f t="shared" ref="B241:AG241" si="263">B39/B35-1</f>
        <v>3.1131053947476506E-2</v>
      </c>
      <c r="C241" s="16">
        <f t="shared" si="263"/>
        <v>3.090614870605557E-2</v>
      </c>
      <c r="D241" s="7">
        <f t="shared" si="263"/>
        <v>3.3939893753735184E-2</v>
      </c>
      <c r="E241" s="7">
        <f t="shared" si="263"/>
        <v>3.7496638469483923E-2</v>
      </c>
      <c r="F241" s="7">
        <f t="shared" si="263"/>
        <v>3.1760359615019551E-2</v>
      </c>
      <c r="G241" s="7">
        <f t="shared" si="263"/>
        <v>3.1370130303220556E-2</v>
      </c>
      <c r="H241" s="7">
        <f t="shared" si="263"/>
        <v>4.4931431891788165E-2</v>
      </c>
      <c r="I241" s="20">
        <f t="shared" si="263"/>
        <v>3.2676219365357806E-2</v>
      </c>
      <c r="J241" s="7">
        <f t="shared" si="263"/>
        <v>1.8010753769480914E-2</v>
      </c>
      <c r="K241" s="7">
        <f t="shared" si="263"/>
        <v>3.3651843384109092E-2</v>
      </c>
      <c r="L241" s="7">
        <f t="shared" si="263"/>
        <v>4.9308586041137081E-2</v>
      </c>
      <c r="M241" s="7">
        <f t="shared" si="263"/>
        <v>3.0091884119849199E-2</v>
      </c>
      <c r="N241" s="7">
        <f t="shared" si="263"/>
        <v>2.6112022997536233E-2</v>
      </c>
      <c r="O241" s="7">
        <f t="shared" si="263"/>
        <v>4.3731594214280411E-2</v>
      </c>
      <c r="P241" s="7">
        <f t="shared" si="263"/>
        <v>1.9248766148206364E-2</v>
      </c>
      <c r="Q241" s="7">
        <f t="shared" si="263"/>
        <v>3.1876050563168778E-2</v>
      </c>
      <c r="R241" s="7">
        <f t="shared" si="263"/>
        <v>2.509292814147801E-2</v>
      </c>
      <c r="S241" s="7">
        <f t="shared" si="263"/>
        <v>4.6593136071391372E-2</v>
      </c>
      <c r="T241" s="7">
        <f t="shared" si="263"/>
        <v>2.8663429855192879E-2</v>
      </c>
      <c r="U241" s="7">
        <f t="shared" si="263"/>
        <v>3.1604418829810133E-2</v>
      </c>
      <c r="V241" s="7">
        <f t="shared" si="263"/>
        <v>3.0926766236070824E-2</v>
      </c>
      <c r="W241" s="7">
        <f t="shared" si="263"/>
        <v>2.8098519863187787E-2</v>
      </c>
      <c r="X241" s="7">
        <f t="shared" si="263"/>
        <v>3.3426605744781623E-2</v>
      </c>
      <c r="Y241" s="7">
        <f t="shared" si="263"/>
        <v>3.4334819638256242E-2</v>
      </c>
      <c r="Z241" s="7">
        <f t="shared" si="263"/>
        <v>3.801092722182231E-2</v>
      </c>
      <c r="AA241" s="7">
        <f t="shared" si="263"/>
        <v>2.347904223020536E-2</v>
      </c>
      <c r="AB241" s="7">
        <f t="shared" si="263"/>
        <v>3.3446115107050645E-2</v>
      </c>
      <c r="AC241" s="7">
        <f t="shared" si="263"/>
        <v>6.1295251622804914E-2</v>
      </c>
      <c r="AD241" s="7">
        <f t="shared" si="263"/>
        <v>4.1101655948791338E-2</v>
      </c>
      <c r="AE241" s="7">
        <f t="shared" si="263"/>
        <v>3.7496638469483923E-2</v>
      </c>
      <c r="AF241" s="7">
        <f t="shared" si="263"/>
        <v>4.6324564450896499E-2</v>
      </c>
      <c r="AG241" s="7">
        <f t="shared" si="263"/>
        <v>4.7509172166640301E-2</v>
      </c>
      <c r="AH241" s="7">
        <f t="shared" ref="AH241:BH241" si="264">AH39/AH35-1</f>
        <v>3.3691219343394474E-2</v>
      </c>
      <c r="AI241" s="7">
        <f t="shared" si="264"/>
        <v>2.7610101562312694E-2</v>
      </c>
      <c r="AJ241" s="7">
        <f t="shared" si="264"/>
        <v>2.9023065665771952E-2</v>
      </c>
      <c r="AK241" s="7">
        <f t="shared" si="264"/>
        <v>3.0723398692999337E-2</v>
      </c>
      <c r="AL241" s="7">
        <f t="shared" si="264"/>
        <v>2.7941163958008497E-2</v>
      </c>
      <c r="AM241" s="7">
        <f t="shared" si="264"/>
        <v>3.2520509877449477E-2</v>
      </c>
      <c r="AN241" s="7">
        <f t="shared" si="264"/>
        <v>3.3495888079094316E-2</v>
      </c>
      <c r="AO241" s="7">
        <f t="shared" si="264"/>
        <v>4.0563012414050359E-2</v>
      </c>
      <c r="AP241" s="7">
        <f t="shared" si="264"/>
        <v>3.1678022010078966E-2</v>
      </c>
      <c r="AQ241" s="7">
        <f t="shared" si="264"/>
        <v>3.1201839506617146E-2</v>
      </c>
      <c r="AR241" s="7">
        <f t="shared" si="264"/>
        <v>3.0927142800794005E-2</v>
      </c>
      <c r="AS241" s="7">
        <f t="shared" si="264"/>
        <v>2.1374959925147374E-2</v>
      </c>
      <c r="AT241" s="7">
        <f t="shared" si="264"/>
        <v>5.7713769018630678E-2</v>
      </c>
      <c r="AU241" s="7">
        <f t="shared" si="264"/>
        <v>3.5237528134397067E-2</v>
      </c>
      <c r="AV241" s="7">
        <f t="shared" si="264"/>
        <v>3.4623381510903828E-2</v>
      </c>
      <c r="AW241" s="7">
        <f t="shared" si="264"/>
        <v>2.6705488573443237E-2</v>
      </c>
      <c r="AX241" s="7">
        <f t="shared" si="264"/>
        <v>9.4376896433552293E-3</v>
      </c>
      <c r="AY241" s="7">
        <f t="shared" si="264"/>
        <v>4.0388209307869571E-2</v>
      </c>
      <c r="AZ241" s="7">
        <f t="shared" si="264"/>
        <v>-2.1079906058490305E-2</v>
      </c>
      <c r="BA241" s="7">
        <f t="shared" si="264"/>
        <v>3.0294404094179717E-2</v>
      </c>
      <c r="BB241" s="7">
        <f t="shared" si="264"/>
        <v>3.1748144261557698E-2</v>
      </c>
      <c r="BC241" s="7">
        <f t="shared" si="264"/>
        <v>2.9827802551156246E-2</v>
      </c>
      <c r="BD241" s="7">
        <f t="shared" si="264"/>
        <v>2.7355282810375803E-2</v>
      </c>
      <c r="BE241" s="7">
        <f t="shared" si="264"/>
        <v>2.7312465607769898E-2</v>
      </c>
      <c r="BF241" s="7" t="e">
        <f t="shared" si="264"/>
        <v>#DIV/0!</v>
      </c>
      <c r="BG241" s="7">
        <f t="shared" si="264"/>
        <v>2.909438234179107E-2</v>
      </c>
      <c r="BH241" s="7">
        <f t="shared" si="264"/>
        <v>3.0860991413371286E-2</v>
      </c>
    </row>
    <row r="242" spans="1:60" s="35" customFormat="1" hidden="1" x14ac:dyDescent="0.2">
      <c r="A242" s="138">
        <f t="shared" si="254"/>
        <v>38898</v>
      </c>
      <c r="B242" s="19">
        <f t="shared" ref="B242:AG242" si="265">B40/B36-1</f>
        <v>3.1162476792406135E-2</v>
      </c>
      <c r="C242" s="16">
        <f t="shared" si="265"/>
        <v>3.1358174068121913E-2</v>
      </c>
      <c r="D242" s="7">
        <f t="shared" si="265"/>
        <v>3.7245961489591028E-2</v>
      </c>
      <c r="E242" s="7">
        <f t="shared" si="265"/>
        <v>3.0345430514271632E-2</v>
      </c>
      <c r="F242" s="7">
        <f t="shared" si="265"/>
        <v>3.1401266740151534E-2</v>
      </c>
      <c r="G242" s="7">
        <f t="shared" si="265"/>
        <v>3.1575567586710207E-2</v>
      </c>
      <c r="H242" s="7">
        <f t="shared" si="265"/>
        <v>3.6431780644349265E-2</v>
      </c>
      <c r="I242" s="20">
        <f t="shared" si="265"/>
        <v>3.1415366937983302E-2</v>
      </c>
      <c r="J242" s="7">
        <f t="shared" si="265"/>
        <v>3.0286217638694435E-2</v>
      </c>
      <c r="K242" s="7">
        <f t="shared" si="265"/>
        <v>3.1904501509018468E-2</v>
      </c>
      <c r="L242" s="7">
        <f t="shared" si="265"/>
        <v>5.0333042653411431E-2</v>
      </c>
      <c r="M242" s="7">
        <f t="shared" si="265"/>
        <v>3.44443063142299E-2</v>
      </c>
      <c r="N242" s="7">
        <f t="shared" si="265"/>
        <v>2.5791973694394787E-2</v>
      </c>
      <c r="O242" s="7">
        <f t="shared" si="265"/>
        <v>4.7706993503023432E-2</v>
      </c>
      <c r="P242" s="7">
        <f t="shared" si="265"/>
        <v>2.2837796017928458E-2</v>
      </c>
      <c r="Q242" s="7">
        <f t="shared" si="265"/>
        <v>1.0518829848669808E-2</v>
      </c>
      <c r="R242" s="7">
        <f t="shared" si="265"/>
        <v>2.6372141763737922E-2</v>
      </c>
      <c r="S242" s="7">
        <f t="shared" si="265"/>
        <v>4.5649889244043118E-2</v>
      </c>
      <c r="T242" s="7">
        <f t="shared" si="265"/>
        <v>3.0637903314302273E-2</v>
      </c>
      <c r="U242" s="7">
        <f t="shared" si="265"/>
        <v>3.3484119824680914E-2</v>
      </c>
      <c r="V242" s="7">
        <f t="shared" si="265"/>
        <v>3.8032233223378675E-2</v>
      </c>
      <c r="W242" s="7">
        <f t="shared" si="265"/>
        <v>4.0896949781061176E-2</v>
      </c>
      <c r="X242" s="7">
        <f t="shared" si="265"/>
        <v>4.0229123857291382E-2</v>
      </c>
      <c r="Y242" s="7">
        <f t="shared" si="265"/>
        <v>4.7746289249605667E-2</v>
      </c>
      <c r="Z242" s="7">
        <f t="shared" si="265"/>
        <v>4.5816318820470769E-2</v>
      </c>
      <c r="AA242" s="7">
        <f t="shared" si="265"/>
        <v>4.4854061136109236E-2</v>
      </c>
      <c r="AB242" s="7">
        <f t="shared" si="265"/>
        <v>3.9867769156981758E-2</v>
      </c>
      <c r="AC242" s="7">
        <f t="shared" si="265"/>
        <v>5.8272925081745086E-2</v>
      </c>
      <c r="AD242" s="7">
        <f t="shared" si="265"/>
        <v>2.0728250212195709E-2</v>
      </c>
      <c r="AE242" s="7">
        <f t="shared" si="265"/>
        <v>3.0345430514271632E-2</v>
      </c>
      <c r="AF242" s="7">
        <f t="shared" si="265"/>
        <v>3.7719146096499623E-2</v>
      </c>
      <c r="AG242" s="7">
        <f t="shared" si="265"/>
        <v>4.2287709340567137E-2</v>
      </c>
      <c r="AH242" s="7">
        <f t="shared" ref="AH242:BH242" si="266">AH40/AH36-1</f>
        <v>2.631010023528435E-2</v>
      </c>
      <c r="AI242" s="7">
        <f t="shared" si="266"/>
        <v>3.0973668914318297E-2</v>
      </c>
      <c r="AJ242" s="7">
        <f t="shared" si="266"/>
        <v>2.5137996841479548E-2</v>
      </c>
      <c r="AK242" s="7">
        <f t="shared" si="266"/>
        <v>3.3047548985557729E-2</v>
      </c>
      <c r="AL242" s="7">
        <f t="shared" si="266"/>
        <v>3.3440808814010348E-2</v>
      </c>
      <c r="AM242" s="7">
        <f t="shared" si="266"/>
        <v>3.1495462371138094E-2</v>
      </c>
      <c r="AN242" s="7">
        <f t="shared" si="266"/>
        <v>3.6723563300308681E-2</v>
      </c>
      <c r="AO242" s="7">
        <f t="shared" si="266"/>
        <v>3.8987035101857082E-2</v>
      </c>
      <c r="AP242" s="7">
        <f t="shared" si="266"/>
        <v>3.7001468922821967E-2</v>
      </c>
      <c r="AQ242" s="7">
        <f t="shared" si="266"/>
        <v>3.0001673300227516E-2</v>
      </c>
      <c r="AR242" s="7">
        <f t="shared" si="266"/>
        <v>2.5467990664226114E-2</v>
      </c>
      <c r="AS242" s="7">
        <f t="shared" si="266"/>
        <v>3.3334049443254576E-2</v>
      </c>
      <c r="AT242" s="7">
        <f t="shared" si="266"/>
        <v>3.4631462509741473E-2</v>
      </c>
      <c r="AU242" s="7">
        <f t="shared" si="266"/>
        <v>3.277755625591916E-2</v>
      </c>
      <c r="AV242" s="7">
        <f t="shared" si="266"/>
        <v>3.1739015247015612E-2</v>
      </c>
      <c r="AW242" s="7">
        <f t="shared" si="266"/>
        <v>3.2168932309077247E-2</v>
      </c>
      <c r="AX242" s="7">
        <f t="shared" si="266"/>
        <v>1.8538200439429886E-2</v>
      </c>
      <c r="AY242" s="7">
        <f t="shared" si="266"/>
        <v>3.7304777551310675E-2</v>
      </c>
      <c r="AZ242" s="7">
        <f t="shared" si="266"/>
        <v>3.036122395371188E-2</v>
      </c>
      <c r="BA242" s="7">
        <f t="shared" si="266"/>
        <v>2.4494117929699799E-2</v>
      </c>
      <c r="BB242" s="7">
        <f t="shared" si="266"/>
        <v>3.361744223475327E-2</v>
      </c>
      <c r="BC242" s="7">
        <f t="shared" si="266"/>
        <v>3.7828178555415981E-2</v>
      </c>
      <c r="BD242" s="7">
        <f t="shared" si="266"/>
        <v>3.9583173939863325E-2</v>
      </c>
      <c r="BE242" s="7">
        <f t="shared" si="266"/>
        <v>2.858719873389659E-2</v>
      </c>
      <c r="BF242" s="7" t="e">
        <f t="shared" si="266"/>
        <v>#DIV/0!</v>
      </c>
      <c r="BG242" s="7">
        <f t="shared" si="266"/>
        <v>3.3675911184959606E-2</v>
      </c>
      <c r="BH242" s="7">
        <f t="shared" si="266"/>
        <v>3.5997432010919317E-2</v>
      </c>
    </row>
    <row r="243" spans="1:60" s="35" customFormat="1" hidden="1" x14ac:dyDescent="0.2">
      <c r="A243" s="138">
        <f t="shared" si="254"/>
        <v>38990</v>
      </c>
      <c r="B243" s="19">
        <f t="shared" ref="B243:AG243" si="267">B41/B37-1</f>
        <v>2.5503303246617204E-2</v>
      </c>
      <c r="C243" s="16">
        <f t="shared" si="267"/>
        <v>2.5734483135423591E-2</v>
      </c>
      <c r="D243" s="7">
        <f t="shared" si="267"/>
        <v>3.1647756680860395E-2</v>
      </c>
      <c r="E243" s="7">
        <f t="shared" si="267"/>
        <v>2.5782720174068352E-2</v>
      </c>
      <c r="F243" s="7">
        <f t="shared" si="267"/>
        <v>2.562568926704123E-2</v>
      </c>
      <c r="G243" s="7">
        <f t="shared" si="267"/>
        <v>2.5859634911886697E-2</v>
      </c>
      <c r="H243" s="7">
        <f t="shared" si="267"/>
        <v>2.747602026425966E-2</v>
      </c>
      <c r="I243" s="20">
        <f t="shared" si="267"/>
        <v>2.6212952286250646E-2</v>
      </c>
      <c r="J243" s="7">
        <f t="shared" si="267"/>
        <v>2.0161775046749542E-2</v>
      </c>
      <c r="K243" s="7">
        <f t="shared" si="267"/>
        <v>2.688131361813495E-2</v>
      </c>
      <c r="L243" s="7">
        <f t="shared" si="267"/>
        <v>1.8411435887077054E-2</v>
      </c>
      <c r="M243" s="7">
        <f t="shared" si="267"/>
        <v>2.8798049266258063E-2</v>
      </c>
      <c r="N243" s="7">
        <f t="shared" si="267"/>
        <v>2.3381929885404995E-2</v>
      </c>
      <c r="O243" s="7">
        <f t="shared" si="267"/>
        <v>3.9751015498360687E-2</v>
      </c>
      <c r="P243" s="7">
        <f t="shared" si="267"/>
        <v>2.2952683818566966E-2</v>
      </c>
      <c r="Q243" s="7">
        <f t="shared" si="267"/>
        <v>3.4938520679511864E-2</v>
      </c>
      <c r="R243" s="7">
        <f t="shared" si="267"/>
        <v>3.5432203457023137E-2</v>
      </c>
      <c r="S243" s="7">
        <f t="shared" si="267"/>
        <v>3.0159639012872219E-2</v>
      </c>
      <c r="T243" s="7">
        <f t="shared" si="267"/>
        <v>3.1302829700983636E-2</v>
      </c>
      <c r="U243" s="7">
        <f t="shared" si="267"/>
        <v>3.1290467881408324E-2</v>
      </c>
      <c r="V243" s="7">
        <f t="shared" si="267"/>
        <v>2.2945095314275576E-2</v>
      </c>
      <c r="W243" s="7">
        <f t="shared" si="267"/>
        <v>4.0594829019384715E-2</v>
      </c>
      <c r="X243" s="7">
        <f t="shared" si="267"/>
        <v>3.1654484967705399E-2</v>
      </c>
      <c r="Y243" s="7">
        <f t="shared" si="267"/>
        <v>3.696266662510217E-2</v>
      </c>
      <c r="Z243" s="7">
        <f t="shared" si="267"/>
        <v>4.2020606632868107E-2</v>
      </c>
      <c r="AA243" s="7">
        <f t="shared" si="267"/>
        <v>2.0557192586057482E-2</v>
      </c>
      <c r="AB243" s="7">
        <f t="shared" si="267"/>
        <v>3.5942145892563282E-2</v>
      </c>
      <c r="AC243" s="7">
        <f t="shared" si="267"/>
        <v>2.8535793957254807E-2</v>
      </c>
      <c r="AD243" s="7">
        <f t="shared" si="267"/>
        <v>3.1795554436083284E-2</v>
      </c>
      <c r="AE243" s="7">
        <f t="shared" si="267"/>
        <v>2.5782720174068352E-2</v>
      </c>
      <c r="AF243" s="7">
        <f t="shared" si="267"/>
        <v>2.8614860762049998E-2</v>
      </c>
      <c r="AG243" s="7">
        <f t="shared" si="267"/>
        <v>3.1163002206490154E-2</v>
      </c>
      <c r="AH243" s="7">
        <f t="shared" ref="AH243:BH243" si="268">AH41/AH37-1</f>
        <v>2.3692716746057663E-2</v>
      </c>
      <c r="AI243" s="7">
        <f t="shared" si="268"/>
        <v>2.5696385404795574E-2</v>
      </c>
      <c r="AJ243" s="7">
        <f t="shared" si="268"/>
        <v>2.5852767412729571E-2</v>
      </c>
      <c r="AK243" s="7">
        <f t="shared" si="268"/>
        <v>3.1067424563184343E-2</v>
      </c>
      <c r="AL243" s="7">
        <f t="shared" si="268"/>
        <v>2.4327192784382223E-2</v>
      </c>
      <c r="AM243" s="7">
        <f t="shared" si="268"/>
        <v>2.9128008959920848E-2</v>
      </c>
      <c r="AN243" s="7">
        <f t="shared" si="268"/>
        <v>2.4296564175949609E-2</v>
      </c>
      <c r="AO243" s="7">
        <f t="shared" si="268"/>
        <v>2.9228464404884358E-2</v>
      </c>
      <c r="AP243" s="7">
        <f t="shared" si="268"/>
        <v>2.3272528504166834E-2</v>
      </c>
      <c r="AQ243" s="7">
        <f t="shared" si="268"/>
        <v>3.1808503512551045E-2</v>
      </c>
      <c r="AR243" s="7">
        <f t="shared" si="268"/>
        <v>2.1595728032107964E-2</v>
      </c>
      <c r="AS243" s="7">
        <f t="shared" si="268"/>
        <v>1.7041792539112421E-2</v>
      </c>
      <c r="AT243" s="7">
        <f t="shared" si="268"/>
        <v>3.0735260083461169E-2</v>
      </c>
      <c r="AU243" s="7">
        <f t="shared" si="268"/>
        <v>2.9429175810756325E-2</v>
      </c>
      <c r="AV243" s="7">
        <f t="shared" si="268"/>
        <v>3.2998419441553128E-2</v>
      </c>
      <c r="AW243" s="7">
        <f t="shared" si="268"/>
        <v>3.0362433808010181E-2</v>
      </c>
      <c r="AX243" s="7">
        <f t="shared" si="268"/>
        <v>2.6995748697298261E-2</v>
      </c>
      <c r="AY243" s="7">
        <f t="shared" si="268"/>
        <v>2.7380146630344049E-2</v>
      </c>
      <c r="AZ243" s="7">
        <f t="shared" si="268"/>
        <v>2.4528010291854585E-2</v>
      </c>
      <c r="BA243" s="7">
        <f t="shared" si="268"/>
        <v>2.443986974899226E-2</v>
      </c>
      <c r="BB243" s="7">
        <f t="shared" si="268"/>
        <v>2.2957055489661427E-2</v>
      </c>
      <c r="BC243" s="7">
        <f t="shared" si="268"/>
        <v>2.291880974899696E-2</v>
      </c>
      <c r="BD243" s="7">
        <f t="shared" si="268"/>
        <v>2.2839564510295229E-2</v>
      </c>
      <c r="BE243" s="7">
        <f t="shared" si="268"/>
        <v>2.4265715402961296E-2</v>
      </c>
      <c r="BF243" s="7" t="e">
        <f t="shared" si="268"/>
        <v>#DIV/0!</v>
      </c>
      <c r="BG243" s="7">
        <f t="shared" si="268"/>
        <v>2.368851374794434E-2</v>
      </c>
      <c r="BH243" s="7">
        <f t="shared" si="268"/>
        <v>2.5693522745378727E-2</v>
      </c>
    </row>
    <row r="244" spans="1:60" s="35" customFormat="1" ht="12" hidden="1" thickBot="1" x14ac:dyDescent="0.25">
      <c r="A244" s="139">
        <f t="shared" si="254"/>
        <v>39081</v>
      </c>
      <c r="B244" s="17">
        <f t="shared" ref="B244:AG244" si="269">B42/B38-1</f>
        <v>2.8034181917208301E-2</v>
      </c>
      <c r="C244" s="14">
        <f t="shared" si="269"/>
        <v>2.8146304048487059E-2</v>
      </c>
      <c r="D244" s="22">
        <f t="shared" si="269"/>
        <v>3.4706239803496963E-2</v>
      </c>
      <c r="E244" s="22">
        <f t="shared" si="269"/>
        <v>3.3418235304242927E-2</v>
      </c>
      <c r="F244" s="22">
        <f t="shared" si="269"/>
        <v>2.7495782958501636E-2</v>
      </c>
      <c r="G244" s="22">
        <f t="shared" si="269"/>
        <v>2.7520126094904063E-2</v>
      </c>
      <c r="H244" s="22">
        <f t="shared" si="269"/>
        <v>3.4426480263809678E-2</v>
      </c>
      <c r="I244" s="23">
        <f t="shared" si="269"/>
        <v>2.9096978023769537E-2</v>
      </c>
      <c r="J244" s="22">
        <f t="shared" si="269"/>
        <v>1.9685611820071669E-2</v>
      </c>
      <c r="K244" s="22">
        <f t="shared" si="269"/>
        <v>2.8958782352902057E-2</v>
      </c>
      <c r="L244" s="22">
        <f t="shared" si="269"/>
        <v>5.4419360358932023E-2</v>
      </c>
      <c r="M244" s="22">
        <f t="shared" si="269"/>
        <v>2.0186809536469008E-2</v>
      </c>
      <c r="N244" s="22">
        <f t="shared" si="269"/>
        <v>2.3494932154124681E-2</v>
      </c>
      <c r="O244" s="22">
        <f t="shared" si="269"/>
        <v>3.3204900168737783E-2</v>
      </c>
      <c r="P244" s="22">
        <f t="shared" si="269"/>
        <v>2.1132072769393995E-2</v>
      </c>
      <c r="Q244" s="22">
        <f t="shared" si="269"/>
        <v>2.27473971498382E-2</v>
      </c>
      <c r="R244" s="22">
        <f t="shared" si="269"/>
        <v>3.3947506680104711E-2</v>
      </c>
      <c r="S244" s="22">
        <f t="shared" si="269"/>
        <v>2.8087876625429997E-2</v>
      </c>
      <c r="T244" s="22">
        <f t="shared" si="269"/>
        <v>3.9373726584796209E-2</v>
      </c>
      <c r="U244" s="22">
        <f t="shared" si="269"/>
        <v>3.4076265274992634E-2</v>
      </c>
      <c r="V244" s="22">
        <f t="shared" si="269"/>
        <v>3.519402400438354E-2</v>
      </c>
      <c r="W244" s="22">
        <f t="shared" si="269"/>
        <v>4.0639039485357964E-2</v>
      </c>
      <c r="X244" s="22">
        <f t="shared" si="269"/>
        <v>3.5234821554821272E-2</v>
      </c>
      <c r="Y244" s="22">
        <f t="shared" si="269"/>
        <v>5.0044765454904105E-2</v>
      </c>
      <c r="Z244" s="22">
        <f t="shared" si="269"/>
        <v>5.0103316550003107E-2</v>
      </c>
      <c r="AA244" s="22">
        <f t="shared" si="269"/>
        <v>4.2745826273859588E-2</v>
      </c>
      <c r="AB244" s="22">
        <f t="shared" si="269"/>
        <v>3.6738241133015492E-2</v>
      </c>
      <c r="AC244" s="22">
        <f t="shared" si="269"/>
        <v>2.8532429302175588E-2</v>
      </c>
      <c r="AD244" s="22">
        <f t="shared" si="269"/>
        <v>3.2311108621292384E-2</v>
      </c>
      <c r="AE244" s="22">
        <f t="shared" si="269"/>
        <v>3.3418235304242927E-2</v>
      </c>
      <c r="AF244" s="22">
        <f t="shared" si="269"/>
        <v>2.6613632999188619E-2</v>
      </c>
      <c r="AG244" s="22">
        <f t="shared" si="269"/>
        <v>3.5999865573457912E-2</v>
      </c>
      <c r="AH244" s="22">
        <f t="shared" ref="AH244:BH244" si="270">AH42/AH38-1</f>
        <v>3.3391652809111827E-2</v>
      </c>
      <c r="AI244" s="22">
        <f t="shared" si="270"/>
        <v>2.7533617847752545E-2</v>
      </c>
      <c r="AJ244" s="22">
        <f t="shared" si="270"/>
        <v>2.6955587616233734E-2</v>
      </c>
      <c r="AK244" s="22">
        <f t="shared" si="270"/>
        <v>3.1331134004346062E-2</v>
      </c>
      <c r="AL244" s="22">
        <f t="shared" si="270"/>
        <v>2.6808085371590851E-2</v>
      </c>
      <c r="AM244" s="22">
        <f t="shared" si="270"/>
        <v>3.2817773890135848E-2</v>
      </c>
      <c r="AN244" s="22">
        <f t="shared" si="270"/>
        <v>2.3582656950749348E-2</v>
      </c>
      <c r="AO244" s="22">
        <f t="shared" si="270"/>
        <v>2.4216215614977221E-2</v>
      </c>
      <c r="AP244" s="22">
        <f t="shared" si="270"/>
        <v>2.4332691719572086E-2</v>
      </c>
      <c r="AQ244" s="22">
        <f t="shared" si="270"/>
        <v>4.5419491337175044E-2</v>
      </c>
      <c r="AR244" s="22">
        <f t="shared" si="270"/>
        <v>2.5771037857265311E-2</v>
      </c>
      <c r="AS244" s="22">
        <f t="shared" si="270"/>
        <v>1.5451039728704874E-2</v>
      </c>
      <c r="AT244" s="22">
        <f t="shared" si="270"/>
        <v>3.1506182515133041E-2</v>
      </c>
      <c r="AU244" s="22">
        <f t="shared" si="270"/>
        <v>2.8143616994923404E-2</v>
      </c>
      <c r="AV244" s="22">
        <f t="shared" si="270"/>
        <v>3.3912770117638491E-2</v>
      </c>
      <c r="AW244" s="22">
        <f t="shared" si="270"/>
        <v>2.0575254881274763E-2</v>
      </c>
      <c r="AX244" s="22">
        <f t="shared" si="270"/>
        <v>3.9806716938118214E-2</v>
      </c>
      <c r="AY244" s="22">
        <f t="shared" si="270"/>
        <v>3.0946196970986994E-2</v>
      </c>
      <c r="AZ244" s="22">
        <f t="shared" si="270"/>
        <v>2.2615535909483953E-2</v>
      </c>
      <c r="BA244" s="22">
        <f t="shared" si="270"/>
        <v>3.1805948798105721E-2</v>
      </c>
      <c r="BB244" s="22">
        <f t="shared" si="270"/>
        <v>2.0760705497677501E-2</v>
      </c>
      <c r="BC244" s="22">
        <f t="shared" si="270"/>
        <v>2.2643023958270003E-2</v>
      </c>
      <c r="BD244" s="22">
        <f t="shared" si="270"/>
        <v>2.5255438644870676E-2</v>
      </c>
      <c r="BE244" s="22">
        <f t="shared" si="270"/>
        <v>2.5689396317978064E-2</v>
      </c>
      <c r="BF244" s="22" t="e">
        <f t="shared" si="270"/>
        <v>#DIV/0!</v>
      </c>
      <c r="BG244" s="22">
        <f t="shared" si="270"/>
        <v>2.4073829039577666E-2</v>
      </c>
      <c r="BH244" s="22">
        <f t="shared" si="270"/>
        <v>2.7407739513598317E-2</v>
      </c>
    </row>
    <row r="245" spans="1:60" s="35" customFormat="1" hidden="1" x14ac:dyDescent="0.2">
      <c r="A245" s="140">
        <f t="shared" si="254"/>
        <v>39171</v>
      </c>
      <c r="B245" s="28">
        <f t="shared" ref="B245:AG245" si="271">B43/B39-1</f>
        <v>3.1245284363915271E-2</v>
      </c>
      <c r="C245" s="24">
        <f t="shared" si="271"/>
        <v>3.1912549240477039E-2</v>
      </c>
      <c r="D245" s="26">
        <f t="shared" si="271"/>
        <v>3.2759712443211519E-2</v>
      </c>
      <c r="E245" s="26">
        <f t="shared" si="271"/>
        <v>2.6932838565292938E-2</v>
      </c>
      <c r="F245" s="26">
        <f t="shared" si="271"/>
        <v>3.3345750744379954E-2</v>
      </c>
      <c r="G245" s="26">
        <f t="shared" si="271"/>
        <v>3.4257241684328754E-2</v>
      </c>
      <c r="H245" s="26">
        <f t="shared" si="271"/>
        <v>2.7748786764051347E-2</v>
      </c>
      <c r="I245" s="27">
        <f t="shared" si="271"/>
        <v>3.2760487980404429E-2</v>
      </c>
      <c r="J245" s="26">
        <f t="shared" si="271"/>
        <v>1.8852672916102931E-2</v>
      </c>
      <c r="K245" s="26">
        <f t="shared" si="271"/>
        <v>3.70195160575153E-2</v>
      </c>
      <c r="L245" s="26">
        <f t="shared" si="271"/>
        <v>0.13502517040021433</v>
      </c>
      <c r="M245" s="26">
        <f t="shared" si="271"/>
        <v>4.7982501909793474E-2</v>
      </c>
      <c r="N245" s="26">
        <f t="shared" si="271"/>
        <v>2.8524751250583069E-2</v>
      </c>
      <c r="O245" s="26">
        <f t="shared" si="271"/>
        <v>4.2789367798910183E-2</v>
      </c>
      <c r="P245" s="26">
        <f t="shared" si="271"/>
        <v>2.6408811394470488E-2</v>
      </c>
      <c r="Q245" s="26">
        <f t="shared" si="271"/>
        <v>6.3086412522539881E-2</v>
      </c>
      <c r="R245" s="26">
        <f t="shared" si="271"/>
        <v>4.2613683376090394E-2</v>
      </c>
      <c r="S245" s="26">
        <f t="shared" si="271"/>
        <v>2.1651348762151912E-2</v>
      </c>
      <c r="T245" s="26">
        <f t="shared" si="271"/>
        <v>4.4520556150055901E-2</v>
      </c>
      <c r="U245" s="26">
        <f t="shared" si="271"/>
        <v>3.3455222413972141E-2</v>
      </c>
      <c r="V245" s="26">
        <f t="shared" si="271"/>
        <v>3.2885409608714999E-2</v>
      </c>
      <c r="W245" s="26">
        <f t="shared" si="271"/>
        <v>4.4283846883928391E-2</v>
      </c>
      <c r="X245" s="26">
        <f t="shared" si="271"/>
        <v>3.3910047235283569E-2</v>
      </c>
      <c r="Y245" s="26">
        <f t="shared" si="271"/>
        <v>3.2377256569722013E-2</v>
      </c>
      <c r="Z245" s="26">
        <f t="shared" si="271"/>
        <v>2.3672152188554341E-2</v>
      </c>
      <c r="AA245" s="26">
        <f t="shared" si="271"/>
        <v>4.1580218619924558E-2</v>
      </c>
      <c r="AB245" s="26">
        <f t="shared" si="271"/>
        <v>4.1467081023492502E-2</v>
      </c>
      <c r="AC245" s="26">
        <f t="shared" si="271"/>
        <v>7.4332278497164506E-3</v>
      </c>
      <c r="AD245" s="26">
        <f t="shared" si="271"/>
        <v>2.3308243180695021E-2</v>
      </c>
      <c r="AE245" s="26">
        <f t="shared" si="271"/>
        <v>2.6932838565292938E-2</v>
      </c>
      <c r="AF245" s="26">
        <f t="shared" si="271"/>
        <v>2.8450809753910011E-2</v>
      </c>
      <c r="AG245" s="26">
        <f t="shared" si="271"/>
        <v>3.6589807083744041E-2</v>
      </c>
      <c r="AH245" s="26">
        <f t="shared" ref="AH245:BH245" si="272">AH43/AH39-1</f>
        <v>2.4623270390416785E-2</v>
      </c>
      <c r="AI245" s="26">
        <f t="shared" si="272"/>
        <v>2.9777148702305523E-2</v>
      </c>
      <c r="AJ245" s="26">
        <f t="shared" si="272"/>
        <v>2.6749066276331446E-2</v>
      </c>
      <c r="AK245" s="26">
        <f t="shared" si="272"/>
        <v>3.6578289398668362E-2</v>
      </c>
      <c r="AL245" s="26">
        <f t="shared" si="272"/>
        <v>2.7799608509419427E-2</v>
      </c>
      <c r="AM245" s="26">
        <f t="shared" si="272"/>
        <v>3.2517759098848797E-2</v>
      </c>
      <c r="AN245" s="26">
        <f t="shared" si="272"/>
        <v>2.4074106719361277E-2</v>
      </c>
      <c r="AO245" s="26">
        <f t="shared" si="272"/>
        <v>2.8579679913329326E-2</v>
      </c>
      <c r="AP245" s="26">
        <f t="shared" si="272"/>
        <v>2.3224276340831018E-2</v>
      </c>
      <c r="AQ245" s="26">
        <f t="shared" si="272"/>
        <v>2.9626199586074264E-2</v>
      </c>
      <c r="AR245" s="26">
        <f t="shared" si="272"/>
        <v>2.0618317143425324E-2</v>
      </c>
      <c r="AS245" s="26">
        <f t="shared" si="272"/>
        <v>9.5178326803202484E-3</v>
      </c>
      <c r="AT245" s="26">
        <f t="shared" si="272"/>
        <v>9.5947625021442384E-2</v>
      </c>
      <c r="AU245" s="26">
        <f t="shared" si="272"/>
        <v>3.5698929298714877E-2</v>
      </c>
      <c r="AV245" s="26">
        <f t="shared" si="272"/>
        <v>4.7264958293429027E-2</v>
      </c>
      <c r="AW245" s="26">
        <f t="shared" si="272"/>
        <v>2.956385576613707E-2</v>
      </c>
      <c r="AX245" s="26">
        <f t="shared" si="272"/>
        <v>5.049803914516704E-2</v>
      </c>
      <c r="AY245" s="26">
        <f t="shared" si="272"/>
        <v>2.0766367980726175E-2</v>
      </c>
      <c r="AZ245" s="26">
        <f t="shared" si="272"/>
        <v>3.7292973828463305E-2</v>
      </c>
      <c r="BA245" s="26">
        <f t="shared" si="272"/>
        <v>1.74737791533075E-2</v>
      </c>
      <c r="BB245" s="26">
        <f t="shared" si="272"/>
        <v>1.9256690332194015E-2</v>
      </c>
      <c r="BC245" s="26">
        <f t="shared" si="272"/>
        <v>1.9555955082171561E-2</v>
      </c>
      <c r="BD245" s="26">
        <f t="shared" si="272"/>
        <v>2.0614918829021445E-2</v>
      </c>
      <c r="BE245" s="26">
        <f t="shared" si="272"/>
        <v>1.6761337052151326E-2</v>
      </c>
      <c r="BF245" s="26" t="e">
        <f t="shared" si="272"/>
        <v>#DIV/0!</v>
      </c>
      <c r="BG245" s="26">
        <f t="shared" si="272"/>
        <v>1.9020485956310562E-2</v>
      </c>
      <c r="BH245" s="26">
        <f t="shared" si="272"/>
        <v>1.9594421192406841E-2</v>
      </c>
    </row>
    <row r="246" spans="1:60" s="35" customFormat="1" hidden="1" x14ac:dyDescent="0.2">
      <c r="A246" s="138">
        <f t="shared" si="254"/>
        <v>39263</v>
      </c>
      <c r="B246" s="19">
        <f t="shared" ref="B246:AG246" si="273">B44/B40-1</f>
        <v>2.8416522566759417E-2</v>
      </c>
      <c r="C246" s="16">
        <f t="shared" si="273"/>
        <v>2.8436099124860226E-2</v>
      </c>
      <c r="D246" s="7">
        <f t="shared" si="273"/>
        <v>3.3755714527192948E-2</v>
      </c>
      <c r="E246" s="7">
        <f t="shared" si="273"/>
        <v>2.2227953245646637E-2</v>
      </c>
      <c r="F246" s="7">
        <f t="shared" si="273"/>
        <v>2.9473047316274092E-2</v>
      </c>
      <c r="G246" s="7">
        <f t="shared" si="273"/>
        <v>2.941339007932342E-2</v>
      </c>
      <c r="H246" s="7">
        <f t="shared" si="273"/>
        <v>4.0856097820205051E-2</v>
      </c>
      <c r="I246" s="20">
        <f t="shared" si="273"/>
        <v>2.9007628335517177E-2</v>
      </c>
      <c r="J246" s="7">
        <f t="shared" si="273"/>
        <v>2.5931096673701193E-2</v>
      </c>
      <c r="K246" s="7">
        <f t="shared" si="273"/>
        <v>3.0374925233001226E-2</v>
      </c>
      <c r="L246" s="7">
        <f t="shared" si="273"/>
        <v>2.2288182794620859E-2</v>
      </c>
      <c r="M246" s="7">
        <f t="shared" si="273"/>
        <v>2.3283341261851165E-2</v>
      </c>
      <c r="N246" s="7">
        <f t="shared" si="273"/>
        <v>2.8696171822398142E-2</v>
      </c>
      <c r="O246" s="7">
        <f t="shared" si="273"/>
        <v>3.7536750490688942E-2</v>
      </c>
      <c r="P246" s="7">
        <f t="shared" si="273"/>
        <v>2.4778693065015123E-2</v>
      </c>
      <c r="Q246" s="7">
        <f t="shared" si="273"/>
        <v>2.1680199977081038E-2</v>
      </c>
      <c r="R246" s="7">
        <f t="shared" si="273"/>
        <v>3.9686514456173771E-2</v>
      </c>
      <c r="S246" s="7">
        <f t="shared" si="273"/>
        <v>3.77435506894086E-2</v>
      </c>
      <c r="T246" s="7">
        <f t="shared" si="273"/>
        <v>3.343182904191222E-2</v>
      </c>
      <c r="U246" s="7">
        <f t="shared" si="273"/>
        <v>3.3821488849345993E-2</v>
      </c>
      <c r="V246" s="7">
        <f t="shared" si="273"/>
        <v>2.8572378848614077E-2</v>
      </c>
      <c r="W246" s="7">
        <f t="shared" si="273"/>
        <v>4.0529056706018585E-2</v>
      </c>
      <c r="X246" s="7">
        <f t="shared" si="273"/>
        <v>2.9455421609547061E-2</v>
      </c>
      <c r="Y246" s="7">
        <f t="shared" si="273"/>
        <v>5.2191799860293431E-2</v>
      </c>
      <c r="Z246" s="7">
        <f t="shared" si="273"/>
        <v>5.9225556111756061E-2</v>
      </c>
      <c r="AA246" s="7">
        <f t="shared" si="273"/>
        <v>3.4914915732474849E-2</v>
      </c>
      <c r="AB246" s="7">
        <f t="shared" si="273"/>
        <v>3.7611591118620336E-2</v>
      </c>
      <c r="AC246" s="7">
        <f t="shared" si="273"/>
        <v>-1.2296552355282042E-3</v>
      </c>
      <c r="AD246" s="7">
        <f t="shared" si="273"/>
        <v>5.9149333671818738E-2</v>
      </c>
      <c r="AE246" s="7">
        <f t="shared" si="273"/>
        <v>2.2227953245646637E-2</v>
      </c>
      <c r="AF246" s="7">
        <f t="shared" si="273"/>
        <v>1.6179685957234513E-2</v>
      </c>
      <c r="AG246" s="7">
        <f t="shared" si="273"/>
        <v>2.2135511277195707E-2</v>
      </c>
      <c r="AH246" s="7">
        <f t="shared" ref="AH246:BH246" si="274">AH44/AH40-1</f>
        <v>2.2603694040389755E-2</v>
      </c>
      <c r="AI246" s="7">
        <f t="shared" si="274"/>
        <v>2.7189158015367143E-2</v>
      </c>
      <c r="AJ246" s="7">
        <f t="shared" si="274"/>
        <v>2.8104561880567092E-2</v>
      </c>
      <c r="AK246" s="7">
        <f t="shared" si="274"/>
        <v>3.2245535143331283E-2</v>
      </c>
      <c r="AL246" s="7">
        <f t="shared" si="274"/>
        <v>2.556365543759509E-2</v>
      </c>
      <c r="AM246" s="7">
        <f t="shared" si="274"/>
        <v>3.7501650596877267E-2</v>
      </c>
      <c r="AN246" s="7">
        <f t="shared" si="274"/>
        <v>2.5138233601675886E-2</v>
      </c>
      <c r="AO246" s="7">
        <f t="shared" si="274"/>
        <v>3.1518002457918248E-2</v>
      </c>
      <c r="AP246" s="7">
        <f t="shared" si="274"/>
        <v>2.3124375096940986E-2</v>
      </c>
      <c r="AQ246" s="7">
        <f t="shared" si="274"/>
        <v>3.7613731625360636E-2</v>
      </c>
      <c r="AR246" s="7">
        <f t="shared" si="274"/>
        <v>3.9608179641842822E-2</v>
      </c>
      <c r="AS246" s="7">
        <f t="shared" si="274"/>
        <v>1.0055948130194059E-2</v>
      </c>
      <c r="AT246" s="7">
        <f t="shared" si="274"/>
        <v>3.877072793032843E-2</v>
      </c>
      <c r="AU246" s="7">
        <f t="shared" si="274"/>
        <v>2.6514174903100152E-2</v>
      </c>
      <c r="AV246" s="7">
        <f t="shared" si="274"/>
        <v>3.7894296784536596E-2</v>
      </c>
      <c r="AW246" s="7">
        <f t="shared" si="274"/>
        <v>2.8356001175765311E-2</v>
      </c>
      <c r="AX246" s="7">
        <f t="shared" si="274"/>
        <v>5.0444625184833392E-2</v>
      </c>
      <c r="AY246" s="7">
        <f t="shared" si="274"/>
        <v>3.0050598615373847E-2</v>
      </c>
      <c r="AZ246" s="7">
        <f t="shared" si="274"/>
        <v>2.0005478251983844E-2</v>
      </c>
      <c r="BA246" s="7">
        <f t="shared" si="274"/>
        <v>1.6641073914742233E-2</v>
      </c>
      <c r="BB246" s="7">
        <f t="shared" si="274"/>
        <v>2.8844504128927362E-2</v>
      </c>
      <c r="BC246" s="7">
        <f t="shared" si="274"/>
        <v>3.9287608585860889E-2</v>
      </c>
      <c r="BD246" s="7">
        <f t="shared" si="274"/>
        <v>1.2222893195443341E-2</v>
      </c>
      <c r="BE246" s="7">
        <f t="shared" si="274"/>
        <v>1.5715212506968612E-2</v>
      </c>
      <c r="BF246" s="7" t="e">
        <f t="shared" si="274"/>
        <v>#DIV/0!</v>
      </c>
      <c r="BG246" s="7">
        <f t="shared" si="274"/>
        <v>3.071533719985875E-2</v>
      </c>
      <c r="BH246" s="7">
        <f t="shared" si="274"/>
        <v>3.3113398500622004E-2</v>
      </c>
    </row>
    <row r="247" spans="1:60" s="35" customFormat="1" hidden="1" x14ac:dyDescent="0.2">
      <c r="A247" s="138">
        <f t="shared" si="254"/>
        <v>39355</v>
      </c>
      <c r="B247" s="19">
        <f t="shared" ref="B247:AG247" si="275">B45/B41-1</f>
        <v>2.9496952623268236E-2</v>
      </c>
      <c r="C247" s="16">
        <f t="shared" si="275"/>
        <v>2.8648945839579776E-2</v>
      </c>
      <c r="D247" s="7">
        <f t="shared" si="275"/>
        <v>3.1156887992202842E-2</v>
      </c>
      <c r="E247" s="7">
        <f t="shared" si="275"/>
        <v>2.8282762683456086E-2</v>
      </c>
      <c r="F247" s="7">
        <f t="shared" si="275"/>
        <v>3.1024684646431266E-2</v>
      </c>
      <c r="G247" s="7">
        <f t="shared" si="275"/>
        <v>2.9803873660408042E-2</v>
      </c>
      <c r="H247" s="7">
        <f t="shared" si="275"/>
        <v>5.9800844130164066E-2</v>
      </c>
      <c r="I247" s="20">
        <f t="shared" si="275"/>
        <v>3.0500120807308573E-2</v>
      </c>
      <c r="J247" s="7">
        <f t="shared" si="275"/>
        <v>2.3198044578879529E-2</v>
      </c>
      <c r="K247" s="7">
        <f t="shared" si="275"/>
        <v>3.127566834395612E-2</v>
      </c>
      <c r="L247" s="7">
        <f t="shared" si="275"/>
        <v>0.12590572062978822</v>
      </c>
      <c r="M247" s="7">
        <f t="shared" si="275"/>
        <v>3.5344915642519403E-2</v>
      </c>
      <c r="N247" s="7">
        <f t="shared" si="275"/>
        <v>2.8202885091792362E-2</v>
      </c>
      <c r="O247" s="7">
        <f t="shared" si="275"/>
        <v>4.1294043930370394E-2</v>
      </c>
      <c r="P247" s="7">
        <f t="shared" si="275"/>
        <v>2.2129676257570008E-2</v>
      </c>
      <c r="Q247" s="7">
        <f t="shared" si="275"/>
        <v>1.714483450609694E-2</v>
      </c>
      <c r="R247" s="7">
        <f t="shared" si="275"/>
        <v>2.6614873922340854E-2</v>
      </c>
      <c r="S247" s="7">
        <f t="shared" si="275"/>
        <v>3.7238312613114832E-2</v>
      </c>
      <c r="T247" s="7">
        <f t="shared" si="275"/>
        <v>3.1340768011569375E-2</v>
      </c>
      <c r="U247" s="7">
        <f t="shared" si="275"/>
        <v>3.1134930233033487E-2</v>
      </c>
      <c r="V247" s="7">
        <f t="shared" si="275"/>
        <v>2.7104284371173959E-2</v>
      </c>
      <c r="W247" s="7">
        <f t="shared" si="275"/>
        <v>3.6005872505494141E-2</v>
      </c>
      <c r="X247" s="7">
        <f t="shared" si="275"/>
        <v>2.8899100620111806E-2</v>
      </c>
      <c r="Y247" s="7">
        <f t="shared" si="275"/>
        <v>4.0567287353285852E-2</v>
      </c>
      <c r="Z247" s="7">
        <f t="shared" si="275"/>
        <v>4.3978639669219E-2</v>
      </c>
      <c r="AA247" s="7">
        <f t="shared" si="275"/>
        <v>2.9243665138993791E-2</v>
      </c>
      <c r="AB247" s="7">
        <f t="shared" si="275"/>
        <v>4.1198700061048754E-2</v>
      </c>
      <c r="AC247" s="7">
        <f t="shared" si="275"/>
        <v>1.8532162224721649E-2</v>
      </c>
      <c r="AD247" s="7">
        <f t="shared" si="275"/>
        <v>2.5932282945916763E-2</v>
      </c>
      <c r="AE247" s="7">
        <f t="shared" si="275"/>
        <v>2.8282762683456086E-2</v>
      </c>
      <c r="AF247" s="7">
        <f t="shared" si="275"/>
        <v>3.3022266165970038E-2</v>
      </c>
      <c r="AG247" s="7">
        <f t="shared" si="275"/>
        <v>3.1867782888555185E-2</v>
      </c>
      <c r="AH247" s="7">
        <f t="shared" ref="AH247:BH247" si="276">AH45/AH41-1</f>
        <v>2.5886371393750718E-2</v>
      </c>
      <c r="AI247" s="7">
        <f t="shared" si="276"/>
        <v>2.8013141683952414E-2</v>
      </c>
      <c r="AJ247" s="7">
        <f t="shared" si="276"/>
        <v>3.0273534638427524E-2</v>
      </c>
      <c r="AK247" s="7">
        <f t="shared" si="276"/>
        <v>3.2218426400629552E-2</v>
      </c>
      <c r="AL247" s="7">
        <f t="shared" si="276"/>
        <v>2.5529769867111529E-2</v>
      </c>
      <c r="AM247" s="7">
        <f t="shared" si="276"/>
        <v>3.036212896570234E-2</v>
      </c>
      <c r="AN247" s="7">
        <f t="shared" si="276"/>
        <v>2.2194930207354302E-2</v>
      </c>
      <c r="AO247" s="7">
        <f t="shared" si="276"/>
        <v>2.5504619722407362E-2</v>
      </c>
      <c r="AP247" s="7">
        <f t="shared" si="276"/>
        <v>2.1902796754810661E-2</v>
      </c>
      <c r="AQ247" s="7">
        <f t="shared" si="276"/>
        <v>3.2028540257166283E-2</v>
      </c>
      <c r="AR247" s="7">
        <f t="shared" si="276"/>
        <v>5.1543519361848977E-2</v>
      </c>
      <c r="AS247" s="7">
        <f t="shared" si="276"/>
        <v>2.3112873707931803E-2</v>
      </c>
      <c r="AT247" s="7">
        <f t="shared" si="276"/>
        <v>4.7578348241528179E-2</v>
      </c>
      <c r="AU247" s="7">
        <f t="shared" si="276"/>
        <v>3.1442841620108242E-2</v>
      </c>
      <c r="AV247" s="7">
        <f t="shared" si="276"/>
        <v>3.9809598003287761E-2</v>
      </c>
      <c r="AW247" s="7">
        <f t="shared" si="276"/>
        <v>2.7182593574130332E-2</v>
      </c>
      <c r="AX247" s="7">
        <f t="shared" si="276"/>
        <v>3.8207402414041969E-2</v>
      </c>
      <c r="AY247" s="7">
        <f t="shared" si="276"/>
        <v>3.0473975743119608E-2</v>
      </c>
      <c r="AZ247" s="7">
        <f t="shared" si="276"/>
        <v>2.6559812073374989E-2</v>
      </c>
      <c r="BA247" s="7">
        <f t="shared" si="276"/>
        <v>2.596068958235942E-2</v>
      </c>
      <c r="BB247" s="7">
        <f t="shared" si="276"/>
        <v>2.6944544404270854E-2</v>
      </c>
      <c r="BC247" s="7">
        <f t="shared" si="276"/>
        <v>2.7441308644541307E-2</v>
      </c>
      <c r="BD247" s="7">
        <f t="shared" si="276"/>
        <v>2.5590012710908105E-2</v>
      </c>
      <c r="BE247" s="7">
        <f t="shared" si="276"/>
        <v>2.1825938103102072E-2</v>
      </c>
      <c r="BF247" s="7" t="e">
        <f t="shared" si="276"/>
        <v>#DIV/0!</v>
      </c>
      <c r="BG247" s="7">
        <f t="shared" si="276"/>
        <v>2.550702948546979E-2</v>
      </c>
      <c r="BH247" s="7">
        <f t="shared" si="276"/>
        <v>2.6985831627285739E-2</v>
      </c>
    </row>
    <row r="248" spans="1:60" s="35" customFormat="1" ht="12" hidden="1" thickBot="1" x14ac:dyDescent="0.25">
      <c r="A248" s="139">
        <f t="shared" si="254"/>
        <v>39446</v>
      </c>
      <c r="B248" s="17">
        <f t="shared" ref="B248:AG248" si="277">B46/B42-1</f>
        <v>2.8467760900696026E-2</v>
      </c>
      <c r="C248" s="14">
        <f t="shared" si="277"/>
        <v>2.745998227535229E-2</v>
      </c>
      <c r="D248" s="22">
        <f t="shared" si="277"/>
        <v>2.9740637552421401E-2</v>
      </c>
      <c r="E248" s="22">
        <f t="shared" si="277"/>
        <v>2.3169234767226099E-2</v>
      </c>
      <c r="F248" s="22">
        <f t="shared" si="277"/>
        <v>3.0373822826453623E-2</v>
      </c>
      <c r="G248" s="22">
        <f t="shared" si="277"/>
        <v>2.8961828523991207E-2</v>
      </c>
      <c r="H248" s="22">
        <f t="shared" si="277"/>
        <v>6.0780332224444455E-2</v>
      </c>
      <c r="I248" s="23">
        <f t="shared" si="277"/>
        <v>2.9484994791027397E-2</v>
      </c>
      <c r="J248" s="22">
        <f t="shared" si="277"/>
        <v>2.1514230389508837E-2</v>
      </c>
      <c r="K248" s="22">
        <f t="shared" si="277"/>
        <v>3.0465048463723221E-2</v>
      </c>
      <c r="L248" s="22">
        <f t="shared" si="277"/>
        <v>9.9191878539053313E-2</v>
      </c>
      <c r="M248" s="22">
        <f t="shared" si="277"/>
        <v>3.8530950516124873E-2</v>
      </c>
      <c r="N248" s="22">
        <f t="shared" si="277"/>
        <v>2.5308987100052693E-2</v>
      </c>
      <c r="O248" s="22">
        <f t="shared" si="277"/>
        <v>4.3962169670267448E-2</v>
      </c>
      <c r="P248" s="22">
        <f t="shared" si="277"/>
        <v>2.5872792208753825E-2</v>
      </c>
      <c r="Q248" s="22">
        <f t="shared" si="277"/>
        <v>2.1267352632764691E-2</v>
      </c>
      <c r="R248" s="22">
        <f t="shared" si="277"/>
        <v>2.73334532292282E-2</v>
      </c>
      <c r="S248" s="22">
        <f t="shared" si="277"/>
        <v>3.5924374856207475E-2</v>
      </c>
      <c r="T248" s="22">
        <f t="shared" si="277"/>
        <v>2.639248018202589E-2</v>
      </c>
      <c r="U248" s="22">
        <f t="shared" si="277"/>
        <v>3.2739145259510272E-2</v>
      </c>
      <c r="V248" s="22">
        <f t="shared" si="277"/>
        <v>1.89413831212637E-2</v>
      </c>
      <c r="W248" s="22">
        <f t="shared" si="277"/>
        <v>4.2087455072153057E-2</v>
      </c>
      <c r="X248" s="22">
        <f t="shared" si="277"/>
        <v>2.6988259525030145E-2</v>
      </c>
      <c r="Y248" s="22">
        <f t="shared" si="277"/>
        <v>3.5009228676752713E-2</v>
      </c>
      <c r="Z248" s="22">
        <f t="shared" si="277"/>
        <v>3.2899726347046299E-2</v>
      </c>
      <c r="AA248" s="22">
        <f t="shared" si="277"/>
        <v>3.2308626577765898E-2</v>
      </c>
      <c r="AB248" s="22">
        <f t="shared" si="277"/>
        <v>4.1342766084400795E-2</v>
      </c>
      <c r="AC248" s="22">
        <f t="shared" si="277"/>
        <v>1.8819923300587682E-2</v>
      </c>
      <c r="AD248" s="22">
        <f t="shared" si="277"/>
        <v>2.0909653342056744E-2</v>
      </c>
      <c r="AE248" s="22">
        <f t="shared" si="277"/>
        <v>2.3169234767226099E-2</v>
      </c>
      <c r="AF248" s="22">
        <f t="shared" si="277"/>
        <v>3.1818226161684171E-2</v>
      </c>
      <c r="AG248" s="22">
        <f t="shared" si="277"/>
        <v>9.7954131209085915E-3</v>
      </c>
      <c r="AH248" s="22">
        <f t="shared" ref="AH248:BH248" si="278">AH46/AH42-1</f>
        <v>2.3234753943764064E-2</v>
      </c>
      <c r="AI248" s="22">
        <f t="shared" si="278"/>
        <v>2.4829756235670297E-2</v>
      </c>
      <c r="AJ248" s="22">
        <f t="shared" si="278"/>
        <v>2.5852039333202015E-2</v>
      </c>
      <c r="AK248" s="22">
        <f t="shared" si="278"/>
        <v>3.1136452303011986E-2</v>
      </c>
      <c r="AL248" s="22">
        <f t="shared" si="278"/>
        <v>2.0654832994619898E-2</v>
      </c>
      <c r="AM248" s="22">
        <f t="shared" si="278"/>
        <v>2.0604862220525932E-2</v>
      </c>
      <c r="AN248" s="22">
        <f t="shared" si="278"/>
        <v>2.3628389680344863E-2</v>
      </c>
      <c r="AO248" s="22">
        <f t="shared" si="278"/>
        <v>3.5218407425277931E-2</v>
      </c>
      <c r="AP248" s="22">
        <f t="shared" si="278"/>
        <v>1.9438675636701763E-2</v>
      </c>
      <c r="AQ248" s="22">
        <f t="shared" si="278"/>
        <v>2.1333043123932693E-2</v>
      </c>
      <c r="AR248" s="22">
        <f t="shared" si="278"/>
        <v>4.8544096365661593E-2</v>
      </c>
      <c r="AS248" s="22">
        <f t="shared" si="278"/>
        <v>2.2486301189834412E-2</v>
      </c>
      <c r="AT248" s="22">
        <f t="shared" si="278"/>
        <v>5.3641236400644221E-2</v>
      </c>
      <c r="AU248" s="22">
        <f t="shared" si="278"/>
        <v>1.7053929051028982E-2</v>
      </c>
      <c r="AV248" s="22">
        <f t="shared" si="278"/>
        <v>3.9229553804588591E-2</v>
      </c>
      <c r="AW248" s="22">
        <f t="shared" si="278"/>
        <v>2.5301888114259263E-2</v>
      </c>
      <c r="AX248" s="22">
        <f t="shared" si="278"/>
        <v>4.1569276536104427E-2</v>
      </c>
      <c r="AY248" s="22">
        <f t="shared" si="278"/>
        <v>4.3178629182370143E-2</v>
      </c>
      <c r="AZ248" s="22">
        <f t="shared" si="278"/>
        <v>1.9663347004420295E-2</v>
      </c>
      <c r="BA248" s="22">
        <f t="shared" si="278"/>
        <v>1.4661833750530207E-2</v>
      </c>
      <c r="BB248" s="22">
        <f t="shared" si="278"/>
        <v>3.0184514245348737E-2</v>
      </c>
      <c r="BC248" s="22">
        <f t="shared" si="278"/>
        <v>2.7523097769730276E-2</v>
      </c>
      <c r="BD248" s="22">
        <f t="shared" si="278"/>
        <v>2.4902181293412706E-2</v>
      </c>
      <c r="BE248" s="22">
        <f t="shared" si="278"/>
        <v>1.6017526833106421E-2</v>
      </c>
      <c r="BF248" s="22" t="e">
        <f t="shared" si="278"/>
        <v>#DIV/0!</v>
      </c>
      <c r="BG248" s="22">
        <f t="shared" si="278"/>
        <v>2.5402162101489045E-2</v>
      </c>
      <c r="BH248" s="22">
        <f t="shared" si="278"/>
        <v>2.4360035248147005E-2</v>
      </c>
    </row>
    <row r="249" spans="1:60" s="35" customFormat="1" hidden="1" x14ac:dyDescent="0.2">
      <c r="A249" s="140">
        <f t="shared" si="254"/>
        <v>39537</v>
      </c>
      <c r="B249" s="28">
        <f t="shared" ref="B249:AG249" si="279">B47/B43-1</f>
        <v>2.8512745164463782E-2</v>
      </c>
      <c r="C249" s="24">
        <f t="shared" si="279"/>
        <v>2.9209904022820865E-2</v>
      </c>
      <c r="D249" s="26">
        <f t="shared" si="279"/>
        <v>3.8432885716640941E-2</v>
      </c>
      <c r="E249" s="26">
        <f t="shared" si="279"/>
        <v>3.6598980038099915E-2</v>
      </c>
      <c r="F249" s="26">
        <f t="shared" si="279"/>
        <v>2.6436359784576036E-2</v>
      </c>
      <c r="G249" s="26">
        <f t="shared" si="279"/>
        <v>2.7279761409607861E-2</v>
      </c>
      <c r="H249" s="26">
        <f t="shared" si="279"/>
        <v>1.0910863697811246E-2</v>
      </c>
      <c r="I249" s="27">
        <f t="shared" si="279"/>
        <v>2.9464044603461748E-2</v>
      </c>
      <c r="J249" s="26">
        <f t="shared" si="279"/>
        <v>2.1024415121695172E-2</v>
      </c>
      <c r="K249" s="26">
        <f t="shared" si="279"/>
        <v>2.8409670824247835E-2</v>
      </c>
      <c r="L249" s="26">
        <f t="shared" si="279"/>
        <v>4.4728341059485199E-2</v>
      </c>
      <c r="M249" s="26">
        <f t="shared" si="279"/>
        <v>2.6039204791187265E-2</v>
      </c>
      <c r="N249" s="26">
        <f t="shared" si="279"/>
        <v>2.912993740207992E-2</v>
      </c>
      <c r="O249" s="26">
        <f t="shared" si="279"/>
        <v>3.2352096708889277E-2</v>
      </c>
      <c r="P249" s="26">
        <f t="shared" si="279"/>
        <v>2.4618430062318231E-2</v>
      </c>
      <c r="Q249" s="26">
        <f t="shared" si="279"/>
        <v>6.8978225323726106E-2</v>
      </c>
      <c r="R249" s="26">
        <f t="shared" si="279"/>
        <v>3.2082304258523431E-2</v>
      </c>
      <c r="S249" s="26">
        <f t="shared" si="279"/>
        <v>-8.9843597217509341E-3</v>
      </c>
      <c r="T249" s="26">
        <f t="shared" si="279"/>
        <v>2.6030619825359702E-2</v>
      </c>
      <c r="U249" s="26">
        <f t="shared" si="279"/>
        <v>3.6932932663882756E-2</v>
      </c>
      <c r="V249" s="26">
        <f t="shared" si="279"/>
        <v>3.6211215795680429E-2</v>
      </c>
      <c r="W249" s="26">
        <f t="shared" si="279"/>
        <v>3.3952464738038035E-2</v>
      </c>
      <c r="X249" s="26">
        <f t="shared" si="279"/>
        <v>3.1390470688792638E-2</v>
      </c>
      <c r="Y249" s="26">
        <f t="shared" si="279"/>
        <v>6.690085853318517E-2</v>
      </c>
      <c r="Z249" s="26">
        <f t="shared" si="279"/>
        <v>8.2188811046655985E-2</v>
      </c>
      <c r="AA249" s="26">
        <f t="shared" si="279"/>
        <v>3.3603488022785788E-2</v>
      </c>
      <c r="AB249" s="26">
        <f t="shared" si="279"/>
        <v>3.2975156488099788E-2</v>
      </c>
      <c r="AC249" s="26">
        <f t="shared" si="279"/>
        <v>8.8678218896442562E-2</v>
      </c>
      <c r="AD249" s="26">
        <f t="shared" si="279"/>
        <v>3.3226461004379759E-2</v>
      </c>
      <c r="AE249" s="26">
        <f t="shared" si="279"/>
        <v>3.6598980038099915E-2</v>
      </c>
      <c r="AF249" s="26">
        <f t="shared" si="279"/>
        <v>2.9790429983093336E-2</v>
      </c>
      <c r="AG249" s="26">
        <f t="shared" si="279"/>
        <v>4.349887623627291E-2</v>
      </c>
      <c r="AH249" s="26">
        <f t="shared" ref="AH249:BH249" si="280">AH47/AH43-1</f>
        <v>3.5279834650524089E-2</v>
      </c>
      <c r="AI249" s="26">
        <f t="shared" si="280"/>
        <v>3.235765846917138E-2</v>
      </c>
      <c r="AJ249" s="26">
        <f t="shared" si="280"/>
        <v>2.6135878174396554E-2</v>
      </c>
      <c r="AK249" s="26">
        <f t="shared" si="280"/>
        <v>3.1233878778349489E-2</v>
      </c>
      <c r="AL249" s="26">
        <f t="shared" si="280"/>
        <v>3.5071452637107203E-2</v>
      </c>
      <c r="AM249" s="26">
        <f t="shared" si="280"/>
        <v>2.8277880709077552E-2</v>
      </c>
      <c r="AN249" s="26">
        <f t="shared" si="280"/>
        <v>2.5525355924909343E-2</v>
      </c>
      <c r="AO249" s="26">
        <f t="shared" si="280"/>
        <v>3.412800967601215E-2</v>
      </c>
      <c r="AP249" s="26">
        <f t="shared" si="280"/>
        <v>2.2955148156200034E-2</v>
      </c>
      <c r="AQ249" s="26">
        <f t="shared" si="280"/>
        <v>2.1182517374943144E-2</v>
      </c>
      <c r="AR249" s="26">
        <f t="shared" si="280"/>
        <v>5.2342333110722228E-2</v>
      </c>
      <c r="AS249" s="26">
        <f t="shared" si="280"/>
        <v>2.863406236305277E-2</v>
      </c>
      <c r="AT249" s="26">
        <f t="shared" si="280"/>
        <v>4.4157852245469975E-3</v>
      </c>
      <c r="AU249" s="26">
        <f t="shared" si="280"/>
        <v>1.1962901775115498E-2</v>
      </c>
      <c r="AV249" s="26">
        <f t="shared" si="280"/>
        <v>4.3009194029955733E-2</v>
      </c>
      <c r="AW249" s="26">
        <f t="shared" si="280"/>
        <v>1.6713837187938951E-2</v>
      </c>
      <c r="AX249" s="26">
        <f t="shared" si="280"/>
        <v>2.9128321204236363E-2</v>
      </c>
      <c r="AY249" s="26">
        <f t="shared" si="280"/>
        <v>2.8754155055607411E-2</v>
      </c>
      <c r="AZ249" s="26">
        <f t="shared" si="280"/>
        <v>1.688132823548516E-2</v>
      </c>
      <c r="BA249" s="26">
        <f t="shared" si="280"/>
        <v>1.9489869475053823E-2</v>
      </c>
      <c r="BB249" s="26">
        <f t="shared" si="280"/>
        <v>2.9429105403663502E-2</v>
      </c>
      <c r="BC249" s="26">
        <f t="shared" si="280"/>
        <v>2.691207744247115E-2</v>
      </c>
      <c r="BD249" s="26">
        <f t="shared" si="280"/>
        <v>2.7806946301949464E-2</v>
      </c>
      <c r="BE249" s="26">
        <f t="shared" si="280"/>
        <v>2.2082721413735795E-2</v>
      </c>
      <c r="BF249" s="26" t="e">
        <f t="shared" si="280"/>
        <v>#DIV/0!</v>
      </c>
      <c r="BG249" s="26">
        <f t="shared" si="280"/>
        <v>2.3840589404587664E-2</v>
      </c>
      <c r="BH249" s="26">
        <f t="shared" si="280"/>
        <v>2.3274487178122971E-2</v>
      </c>
    </row>
    <row r="250" spans="1:60" s="35" customFormat="1" hidden="1" x14ac:dyDescent="0.2">
      <c r="A250" s="138">
        <f t="shared" si="254"/>
        <v>39629</v>
      </c>
      <c r="B250" s="19">
        <f t="shared" ref="B250:AG250" si="281">B48/B44-1</f>
        <v>2.7641706125041132E-2</v>
      </c>
      <c r="C250" s="16">
        <f t="shared" si="281"/>
        <v>2.8024390249366649E-2</v>
      </c>
      <c r="D250" s="7">
        <f t="shared" si="281"/>
        <v>3.1044732352533133E-2</v>
      </c>
      <c r="E250" s="7">
        <f t="shared" si="281"/>
        <v>3.6332918955578553E-2</v>
      </c>
      <c r="F250" s="7">
        <f t="shared" si="281"/>
        <v>2.737383216296152E-2</v>
      </c>
      <c r="G250" s="7">
        <f t="shared" si="281"/>
        <v>2.7926714812503306E-2</v>
      </c>
      <c r="H250" s="7">
        <f t="shared" si="281"/>
        <v>9.6343318930922628E-3</v>
      </c>
      <c r="I250" s="20">
        <f t="shared" si="281"/>
        <v>2.9529845039358626E-2</v>
      </c>
      <c r="J250" s="7">
        <f t="shared" si="281"/>
        <v>1.1189666580139201E-2</v>
      </c>
      <c r="K250" s="7">
        <f t="shared" si="281"/>
        <v>3.0695035146426353E-2</v>
      </c>
      <c r="L250" s="7">
        <f t="shared" si="281"/>
        <v>0.11545634579246</v>
      </c>
      <c r="M250" s="7">
        <f t="shared" si="281"/>
        <v>3.7838848143334713E-2</v>
      </c>
      <c r="N250" s="7">
        <f t="shared" si="281"/>
        <v>3.2513390468554615E-2</v>
      </c>
      <c r="O250" s="7">
        <f t="shared" si="281"/>
        <v>3.9145584654089793E-2</v>
      </c>
      <c r="P250" s="7">
        <f t="shared" si="281"/>
        <v>2.6877300689975403E-2</v>
      </c>
      <c r="Q250" s="7">
        <f t="shared" si="281"/>
        <v>2.9138452481013211E-2</v>
      </c>
      <c r="R250" s="7">
        <f t="shared" si="281"/>
        <v>3.971759042841283E-2</v>
      </c>
      <c r="S250" s="7">
        <f t="shared" si="281"/>
        <v>-1.0120438225636907E-2</v>
      </c>
      <c r="T250" s="7">
        <f t="shared" si="281"/>
        <v>2.9900240898231623E-2</v>
      </c>
      <c r="U250" s="7">
        <f t="shared" si="281"/>
        <v>3.9637565500671323E-2</v>
      </c>
      <c r="V250" s="7">
        <f t="shared" si="281"/>
        <v>3.8596204517609367E-2</v>
      </c>
      <c r="W250" s="7">
        <f t="shared" si="281"/>
        <v>3.722623613592102E-2</v>
      </c>
      <c r="X250" s="7">
        <f t="shared" si="281"/>
        <v>3.5447714236806593E-2</v>
      </c>
      <c r="Y250" s="7">
        <f t="shared" si="281"/>
        <v>3.5721187189538206E-2</v>
      </c>
      <c r="Z250" s="7">
        <f t="shared" si="281"/>
        <v>3.8839314565813465E-2</v>
      </c>
      <c r="AA250" s="7">
        <f t="shared" si="281"/>
        <v>2.2104889363430358E-2</v>
      </c>
      <c r="AB250" s="7">
        <f t="shared" si="281"/>
        <v>3.6306738765501168E-2</v>
      </c>
      <c r="AC250" s="7">
        <f t="shared" si="281"/>
        <v>1.9611641589005524E-2</v>
      </c>
      <c r="AD250" s="7">
        <f t="shared" si="281"/>
        <v>4.2712992693298979E-3</v>
      </c>
      <c r="AE250" s="7">
        <f t="shared" si="281"/>
        <v>3.6332918955578553E-2</v>
      </c>
      <c r="AF250" s="7">
        <f t="shared" si="281"/>
        <v>3.8717017644986251E-2</v>
      </c>
      <c r="AG250" s="7">
        <f t="shared" si="281"/>
        <v>3.0583960072788186E-2</v>
      </c>
      <c r="AH250" s="7">
        <f t="shared" ref="AH250:BH250" si="282">AH48/AH44-1</f>
        <v>3.5877237700796316E-2</v>
      </c>
      <c r="AI250" s="7">
        <f t="shared" si="282"/>
        <v>2.8385800748983891E-2</v>
      </c>
      <c r="AJ250" s="7">
        <f t="shared" si="282"/>
        <v>2.3612670162658222E-2</v>
      </c>
      <c r="AK250" s="7">
        <f t="shared" si="282"/>
        <v>2.9675261745680581E-2</v>
      </c>
      <c r="AL250" s="7">
        <f t="shared" si="282"/>
        <v>2.9148142971714197E-2</v>
      </c>
      <c r="AM250" s="7">
        <f t="shared" si="282"/>
        <v>3.2908661649812876E-2</v>
      </c>
      <c r="AN250" s="7">
        <f t="shared" si="282"/>
        <v>2.5260066241197032E-2</v>
      </c>
      <c r="AO250" s="7">
        <f t="shared" si="282"/>
        <v>3.5256809741148754E-2</v>
      </c>
      <c r="AP250" s="7">
        <f t="shared" si="282"/>
        <v>2.2424571505043955E-2</v>
      </c>
      <c r="AQ250" s="7">
        <f t="shared" si="282"/>
        <v>1.1444118295013794E-2</v>
      </c>
      <c r="AR250" s="7">
        <f t="shared" si="282"/>
        <v>5.2017260016019362E-2</v>
      </c>
      <c r="AS250" s="7">
        <f t="shared" si="282"/>
        <v>3.1969853784534319E-2</v>
      </c>
      <c r="AT250" s="7">
        <f t="shared" si="282"/>
        <v>2.7816394557137469E-2</v>
      </c>
      <c r="AU250" s="7">
        <f t="shared" si="282"/>
        <v>1.428716097754168E-2</v>
      </c>
      <c r="AV250" s="7">
        <f t="shared" si="282"/>
        <v>4.0826138105771292E-2</v>
      </c>
      <c r="AW250" s="7">
        <f t="shared" si="282"/>
        <v>2.2179070467288176E-2</v>
      </c>
      <c r="AX250" s="7">
        <f t="shared" si="282"/>
        <v>2.3719051761147636E-2</v>
      </c>
      <c r="AY250" s="7">
        <f t="shared" si="282"/>
        <v>2.3650215746796155E-2</v>
      </c>
      <c r="AZ250" s="7">
        <f t="shared" si="282"/>
        <v>2.1446143413581531E-2</v>
      </c>
      <c r="BA250" s="7">
        <f t="shared" si="282"/>
        <v>2.4068565835021039E-2</v>
      </c>
      <c r="BB250" s="7">
        <f t="shared" si="282"/>
        <v>2.1112187520984538E-2</v>
      </c>
      <c r="BC250" s="7">
        <f t="shared" si="282"/>
        <v>4.6178956638358581E-3</v>
      </c>
      <c r="BD250" s="7">
        <f t="shared" si="282"/>
        <v>3.5396750118118714E-2</v>
      </c>
      <c r="BE250" s="7">
        <f t="shared" si="282"/>
        <v>3.0381686557433119E-2</v>
      </c>
      <c r="BF250" s="7" t="e">
        <f t="shared" si="282"/>
        <v>#DIV/0!</v>
      </c>
      <c r="BG250" s="7">
        <f t="shared" si="282"/>
        <v>1.4206625941185047E-2</v>
      </c>
      <c r="BH250" s="7">
        <f t="shared" si="282"/>
        <v>1.4136994598569208E-2</v>
      </c>
    </row>
    <row r="251" spans="1:60" s="35" customFormat="1" hidden="1" x14ac:dyDescent="0.2">
      <c r="A251" s="138">
        <f t="shared" si="254"/>
        <v>39721</v>
      </c>
      <c r="B251" s="19">
        <f t="shared" ref="B251:AG251" si="283">B49/B45-1</f>
        <v>2.8744466180424366E-2</v>
      </c>
      <c r="C251" s="16">
        <f t="shared" si="283"/>
        <v>2.8912559191043519E-2</v>
      </c>
      <c r="D251" s="7">
        <f t="shared" si="283"/>
        <v>3.4706761918680495E-2</v>
      </c>
      <c r="E251" s="7">
        <f t="shared" si="283"/>
        <v>3.3405361823807489E-2</v>
      </c>
      <c r="F251" s="7">
        <f t="shared" si="283"/>
        <v>2.7896689862620727E-2</v>
      </c>
      <c r="G251" s="7">
        <f t="shared" si="283"/>
        <v>2.8155824877621249E-2</v>
      </c>
      <c r="H251" s="7">
        <f t="shared" si="283"/>
        <v>1.2578741886380085E-2</v>
      </c>
      <c r="I251" s="20">
        <f t="shared" si="283"/>
        <v>2.9940974599494741E-2</v>
      </c>
      <c r="J251" s="7">
        <f t="shared" si="283"/>
        <v>2.0311624897616731E-2</v>
      </c>
      <c r="K251" s="7">
        <f t="shared" si="283"/>
        <v>2.9634522374780481E-2</v>
      </c>
      <c r="L251" s="7">
        <f t="shared" si="283"/>
        <v>8.110377435568128E-2</v>
      </c>
      <c r="M251" s="7">
        <f t="shared" si="283"/>
        <v>3.664421230232251E-2</v>
      </c>
      <c r="N251" s="7">
        <f t="shared" si="283"/>
        <v>3.1872182540778171E-2</v>
      </c>
      <c r="O251" s="7">
        <f t="shared" si="283"/>
        <v>3.153511747856963E-2</v>
      </c>
      <c r="P251" s="7">
        <f t="shared" si="283"/>
        <v>2.9104289109745496E-2</v>
      </c>
      <c r="Q251" s="7">
        <f t="shared" si="283"/>
        <v>2.972320074154533E-2</v>
      </c>
      <c r="R251" s="7">
        <f t="shared" si="283"/>
        <v>3.9102570089253552E-2</v>
      </c>
      <c r="S251" s="7">
        <f t="shared" si="283"/>
        <v>-6.4692680026867677E-4</v>
      </c>
      <c r="T251" s="7">
        <f t="shared" si="283"/>
        <v>3.1967133273344661E-2</v>
      </c>
      <c r="U251" s="7">
        <f t="shared" si="283"/>
        <v>3.5510743118575938E-2</v>
      </c>
      <c r="V251" s="7">
        <f t="shared" si="283"/>
        <v>4.0928440638462016E-2</v>
      </c>
      <c r="W251" s="7">
        <f t="shared" si="283"/>
        <v>3.877183952765928E-2</v>
      </c>
      <c r="X251" s="7">
        <f t="shared" si="283"/>
        <v>3.2504754262025815E-2</v>
      </c>
      <c r="Y251" s="7">
        <f t="shared" si="283"/>
        <v>3.9569212112593899E-2</v>
      </c>
      <c r="Z251" s="7">
        <f t="shared" si="283"/>
        <v>3.7745594682311978E-2</v>
      </c>
      <c r="AA251" s="7">
        <f t="shared" si="283"/>
        <v>3.5793174169268305E-2</v>
      </c>
      <c r="AB251" s="7">
        <f t="shared" si="283"/>
        <v>3.2944135615406323E-2</v>
      </c>
      <c r="AC251" s="7">
        <f t="shared" si="283"/>
        <v>5.9370937737307283E-2</v>
      </c>
      <c r="AD251" s="7">
        <f t="shared" si="283"/>
        <v>3.3271437802788517E-2</v>
      </c>
      <c r="AE251" s="7">
        <f t="shared" si="283"/>
        <v>3.3405361823807489E-2</v>
      </c>
      <c r="AF251" s="7">
        <f t="shared" si="283"/>
        <v>1.6543598825228489E-2</v>
      </c>
      <c r="AG251" s="7">
        <f t="shared" si="283"/>
        <v>3.5518712056878732E-2</v>
      </c>
      <c r="AH251" s="7">
        <f t="shared" ref="AH251:BH251" si="284">AH49/AH45-1</f>
        <v>3.5527397894597801E-2</v>
      </c>
      <c r="AI251" s="7">
        <f t="shared" si="284"/>
        <v>3.1244286016418377E-2</v>
      </c>
      <c r="AJ251" s="7">
        <f t="shared" si="284"/>
        <v>2.0006861214130423E-2</v>
      </c>
      <c r="AK251" s="7">
        <f t="shared" si="284"/>
        <v>2.8731254947980345E-2</v>
      </c>
      <c r="AL251" s="7">
        <f t="shared" si="284"/>
        <v>3.7916153082552917E-2</v>
      </c>
      <c r="AM251" s="7">
        <f t="shared" si="284"/>
        <v>2.7627795043194459E-2</v>
      </c>
      <c r="AN251" s="7">
        <f t="shared" si="284"/>
        <v>3.4809123721831536E-2</v>
      </c>
      <c r="AO251" s="7">
        <f t="shared" si="284"/>
        <v>3.4073307338674086E-2</v>
      </c>
      <c r="AP251" s="7">
        <f t="shared" si="284"/>
        <v>3.6482561366187882E-2</v>
      </c>
      <c r="AQ251" s="7">
        <f t="shared" si="284"/>
        <v>1.8439036336996173E-2</v>
      </c>
      <c r="AR251" s="7">
        <f t="shared" si="284"/>
        <v>3.2376706306740388E-2</v>
      </c>
      <c r="AS251" s="7">
        <f t="shared" si="284"/>
        <v>2.0150558289961928E-2</v>
      </c>
      <c r="AT251" s="7">
        <f t="shared" si="284"/>
        <v>2.7282307814277651E-2</v>
      </c>
      <c r="AU251" s="7">
        <f t="shared" si="284"/>
        <v>6.463963881422119E-3</v>
      </c>
      <c r="AV251" s="7">
        <f t="shared" si="284"/>
        <v>2.9093209672615972E-2</v>
      </c>
      <c r="AW251" s="7">
        <f t="shared" si="284"/>
        <v>2.7307814073892933E-2</v>
      </c>
      <c r="AX251" s="7">
        <f t="shared" si="284"/>
        <v>3.4468243089871287E-2</v>
      </c>
      <c r="AY251" s="7">
        <f t="shared" si="284"/>
        <v>2.3413231866562523E-2</v>
      </c>
      <c r="AZ251" s="7">
        <f t="shared" si="284"/>
        <v>2.2558571267073724E-2</v>
      </c>
      <c r="BA251" s="7">
        <f t="shared" si="284"/>
        <v>1.961153546244887E-2</v>
      </c>
      <c r="BB251" s="7">
        <f t="shared" si="284"/>
        <v>2.6423612741749425E-2</v>
      </c>
      <c r="BC251" s="7">
        <f t="shared" si="284"/>
        <v>2.4553775011807666E-2</v>
      </c>
      <c r="BD251" s="7">
        <f t="shared" si="284"/>
        <v>4.263942199039894E-2</v>
      </c>
      <c r="BE251" s="7">
        <f t="shared" si="284"/>
        <v>2.5891142311005533E-2</v>
      </c>
      <c r="BF251" s="7" t="e">
        <f t="shared" si="284"/>
        <v>#DIV/0!</v>
      </c>
      <c r="BG251" s="7">
        <f t="shared" si="284"/>
        <v>2.6712573194585421E-2</v>
      </c>
      <c r="BH251" s="7">
        <f t="shared" si="284"/>
        <v>3.0059804824483116E-2</v>
      </c>
    </row>
    <row r="252" spans="1:60" s="35" customFormat="1" ht="12" hidden="1" thickBot="1" x14ac:dyDescent="0.25">
      <c r="A252" s="139">
        <f t="shared" si="254"/>
        <v>39812</v>
      </c>
      <c r="B252" s="17">
        <f t="shared" ref="B252:AG252" si="285">B50/B46-1</f>
        <v>2.4947163914964543E-2</v>
      </c>
      <c r="C252" s="14">
        <f t="shared" si="285"/>
        <v>2.4614282895234485E-2</v>
      </c>
      <c r="D252" s="22">
        <f t="shared" si="285"/>
        <v>2.9585879242790547E-2</v>
      </c>
      <c r="E252" s="22">
        <f t="shared" si="285"/>
        <v>1.9157728631614468E-2</v>
      </c>
      <c r="F252" s="22">
        <f t="shared" si="285"/>
        <v>2.5424119537880374E-2</v>
      </c>
      <c r="G252" s="22">
        <f t="shared" si="285"/>
        <v>2.5167165549943249E-2</v>
      </c>
      <c r="H252" s="22">
        <f t="shared" si="285"/>
        <v>2.9200740093722199E-3</v>
      </c>
      <c r="I252" s="23">
        <f t="shared" si="285"/>
        <v>2.534045564766374E-2</v>
      </c>
      <c r="J252" s="22">
        <f t="shared" si="285"/>
        <v>2.6787527867331962E-2</v>
      </c>
      <c r="K252" s="22">
        <f t="shared" si="285"/>
        <v>2.5320887097301181E-2</v>
      </c>
      <c r="L252" s="22">
        <f t="shared" si="285"/>
        <v>2.7482601053520517E-2</v>
      </c>
      <c r="M252" s="22">
        <f t="shared" si="285"/>
        <v>3.0970622059021125E-2</v>
      </c>
      <c r="N252" s="22">
        <f t="shared" si="285"/>
        <v>3.2179455818946101E-2</v>
      </c>
      <c r="O252" s="22">
        <f t="shared" si="285"/>
        <v>2.6586204650485445E-2</v>
      </c>
      <c r="P252" s="22">
        <f t="shared" si="285"/>
        <v>2.0312702732159682E-2</v>
      </c>
      <c r="Q252" s="22">
        <f t="shared" si="285"/>
        <v>3.6205629776462134E-2</v>
      </c>
      <c r="R252" s="22">
        <f t="shared" si="285"/>
        <v>4.027924154731144E-2</v>
      </c>
      <c r="S252" s="22">
        <f t="shared" si="285"/>
        <v>-4.6247027083032854E-3</v>
      </c>
      <c r="T252" s="22">
        <f t="shared" si="285"/>
        <v>2.4177799004874823E-2</v>
      </c>
      <c r="U252" s="22">
        <f t="shared" si="285"/>
        <v>1.9893859672791558E-2</v>
      </c>
      <c r="V252" s="22">
        <f t="shared" si="285"/>
        <v>4.1820344366138906E-2</v>
      </c>
      <c r="W252" s="22">
        <f t="shared" si="285"/>
        <v>3.0722639019624465E-2</v>
      </c>
      <c r="X252" s="22">
        <f t="shared" si="285"/>
        <v>3.1549827190686219E-2</v>
      </c>
      <c r="Y252" s="22">
        <f t="shared" si="285"/>
        <v>2.9935467599704557E-2</v>
      </c>
      <c r="Z252" s="22">
        <f t="shared" si="285"/>
        <v>1.336461801413269E-2</v>
      </c>
      <c r="AA252" s="22">
        <f t="shared" si="285"/>
        <v>5.0353088508166666E-2</v>
      </c>
      <c r="AB252" s="22">
        <f t="shared" si="285"/>
        <v>2.9853815987520793E-2</v>
      </c>
      <c r="AC252" s="22">
        <f t="shared" si="285"/>
        <v>6.3889829018968003E-2</v>
      </c>
      <c r="AD252" s="22">
        <f t="shared" si="285"/>
        <v>2.5676335349604784E-2</v>
      </c>
      <c r="AE252" s="22">
        <f t="shared" si="285"/>
        <v>1.9157728631614468E-2</v>
      </c>
      <c r="AF252" s="22">
        <f t="shared" si="285"/>
        <v>1.2851735599083591E-2</v>
      </c>
      <c r="AG252" s="22">
        <f t="shared" si="285"/>
        <v>4.535390629077285E-2</v>
      </c>
      <c r="AH252" s="22">
        <f t="shared" ref="AH252:BH252" si="286">AH50/AH46-1</f>
        <v>1.5711562832428472E-2</v>
      </c>
      <c r="AI252" s="22">
        <f t="shared" si="286"/>
        <v>2.629528291422556E-2</v>
      </c>
      <c r="AJ252" s="22">
        <f t="shared" si="286"/>
        <v>1.5025261046313965E-2</v>
      </c>
      <c r="AK252" s="22">
        <f t="shared" si="286"/>
        <v>2.3539355438921827E-2</v>
      </c>
      <c r="AL252" s="22">
        <f t="shared" si="286"/>
        <v>3.3982540851112741E-2</v>
      </c>
      <c r="AM252" s="22">
        <f t="shared" si="286"/>
        <v>3.7760718653853331E-2</v>
      </c>
      <c r="AN252" s="22">
        <f t="shared" si="286"/>
        <v>2.6640319775729449E-2</v>
      </c>
      <c r="AO252" s="22">
        <f t="shared" si="286"/>
        <v>2.8379651268111594E-2</v>
      </c>
      <c r="AP252" s="22">
        <f t="shared" si="286"/>
        <v>2.8242727149501157E-2</v>
      </c>
      <c r="AQ252" s="22">
        <f t="shared" si="286"/>
        <v>1.4789812266602587E-2</v>
      </c>
      <c r="AR252" s="22">
        <f t="shared" si="286"/>
        <v>3.6307635107037939E-2</v>
      </c>
      <c r="AS252" s="22">
        <f t="shared" si="286"/>
        <v>2.2248806914882291E-2</v>
      </c>
      <c r="AT252" s="22">
        <f t="shared" si="286"/>
        <v>1.3006460754489746E-2</v>
      </c>
      <c r="AU252" s="22">
        <f t="shared" si="286"/>
        <v>3.7959641957194812E-3</v>
      </c>
      <c r="AV252" s="22">
        <f t="shared" si="286"/>
        <v>2.0173327247153594E-2</v>
      </c>
      <c r="AW252" s="22">
        <f t="shared" si="286"/>
        <v>3.461922308639287E-2</v>
      </c>
      <c r="AX252" s="22">
        <f t="shared" si="286"/>
        <v>2.9406126895108686E-2</v>
      </c>
      <c r="AY252" s="22">
        <f t="shared" si="286"/>
        <v>9.3037206400705674E-3</v>
      </c>
      <c r="AZ252" s="22">
        <f t="shared" si="286"/>
        <v>2.4626884451632858E-2</v>
      </c>
      <c r="BA252" s="22">
        <f t="shared" si="286"/>
        <v>3.7414240999183779E-2</v>
      </c>
      <c r="BB252" s="22">
        <f t="shared" si="286"/>
        <v>2.9423448140512454E-2</v>
      </c>
      <c r="BC252" s="22">
        <f t="shared" si="286"/>
        <v>3.0702591694307335E-2</v>
      </c>
      <c r="BD252" s="22">
        <f t="shared" si="286"/>
        <v>2.6099365796469653E-2</v>
      </c>
      <c r="BE252" s="22">
        <f t="shared" si="286"/>
        <v>2.8076268522373882E-2</v>
      </c>
      <c r="BF252" s="22" t="e">
        <f t="shared" si="286"/>
        <v>#DIV/0!</v>
      </c>
      <c r="BG252" s="22">
        <f t="shared" si="286"/>
        <v>3.5892303149426708E-2</v>
      </c>
      <c r="BH252" s="22">
        <f t="shared" si="286"/>
        <v>3.4742264379025167E-2</v>
      </c>
    </row>
    <row r="253" spans="1:60" s="35" customFormat="1" hidden="1" x14ac:dyDescent="0.2">
      <c r="A253" s="140">
        <f t="shared" si="254"/>
        <v>39902</v>
      </c>
      <c r="B253" s="28">
        <f t="shared" ref="B253:AG253" si="287">B51/B47-1</f>
        <v>6.2876351685798859E-3</v>
      </c>
      <c r="C253" s="24">
        <f t="shared" si="287"/>
        <v>3.1696907966556331E-3</v>
      </c>
      <c r="D253" s="26">
        <f t="shared" si="287"/>
        <v>2.2019510665438613E-3</v>
      </c>
      <c r="E253" s="26">
        <f t="shared" si="287"/>
        <v>5.0527098017492111E-3</v>
      </c>
      <c r="F253" s="26">
        <f t="shared" si="287"/>
        <v>8.5864985827392992E-3</v>
      </c>
      <c r="G253" s="26">
        <f t="shared" si="287"/>
        <v>4.579382857071046E-3</v>
      </c>
      <c r="H253" s="26">
        <f t="shared" si="287"/>
        <v>3.9820070693038723E-2</v>
      </c>
      <c r="I253" s="27">
        <f t="shared" si="287"/>
        <v>6.1730940257174183E-3</v>
      </c>
      <c r="J253" s="26">
        <f t="shared" si="287"/>
        <v>1.6448881092823386E-2</v>
      </c>
      <c r="K253" s="26">
        <f t="shared" si="287"/>
        <v>3.3129616358411607E-3</v>
      </c>
      <c r="L253" s="26">
        <f t="shared" si="287"/>
        <v>0.10283839378714488</v>
      </c>
      <c r="M253" s="26">
        <f t="shared" si="287"/>
        <v>-6.7723342841818912E-4</v>
      </c>
      <c r="N253" s="26">
        <f t="shared" si="287"/>
        <v>1.859521079863713E-2</v>
      </c>
      <c r="O253" s="26">
        <f t="shared" si="287"/>
        <v>1.5904531775236208E-2</v>
      </c>
      <c r="P253" s="26">
        <f t="shared" si="287"/>
        <v>9.0065954885620858E-3</v>
      </c>
      <c r="Q253" s="26">
        <f t="shared" si="287"/>
        <v>-3.9780474180733161E-2</v>
      </c>
      <c r="R253" s="26">
        <f t="shared" si="287"/>
        <v>7.974612964793959E-3</v>
      </c>
      <c r="S253" s="26">
        <f t="shared" si="287"/>
        <v>3.0836647791297356E-2</v>
      </c>
      <c r="T253" s="26">
        <f t="shared" si="287"/>
        <v>-4.4187235892487742E-3</v>
      </c>
      <c r="U253" s="26">
        <f t="shared" si="287"/>
        <v>-2.1308643703071728E-2</v>
      </c>
      <c r="V253" s="26">
        <f t="shared" si="287"/>
        <v>8.4649669274894368E-3</v>
      </c>
      <c r="W253" s="26">
        <f t="shared" si="287"/>
        <v>1.3516504387302231E-2</v>
      </c>
      <c r="X253" s="26">
        <f t="shared" si="287"/>
        <v>-2.5834313260658659E-3</v>
      </c>
      <c r="Y253" s="26">
        <f t="shared" si="287"/>
        <v>-1.3132675738435129E-2</v>
      </c>
      <c r="Z253" s="26">
        <f t="shared" si="287"/>
        <v>-4.7044043262999602E-2</v>
      </c>
      <c r="AA253" s="26">
        <f t="shared" si="287"/>
        <v>3.7327290047261208E-2</v>
      </c>
      <c r="AB253" s="26">
        <f t="shared" si="287"/>
        <v>2.123878806267876E-2</v>
      </c>
      <c r="AC253" s="26">
        <f t="shared" si="287"/>
        <v>-3.879675390564219E-3</v>
      </c>
      <c r="AD253" s="26">
        <f t="shared" si="287"/>
        <v>3.5816879583685513E-3</v>
      </c>
      <c r="AE253" s="26">
        <f t="shared" si="287"/>
        <v>5.0527098017492111E-3</v>
      </c>
      <c r="AF253" s="26">
        <f t="shared" si="287"/>
        <v>-7.4493737808665195E-3</v>
      </c>
      <c r="AG253" s="26">
        <f t="shared" si="287"/>
        <v>-1.1026176307936897E-2</v>
      </c>
      <c r="AH253" s="26">
        <f t="shared" ref="AH253:BH253" si="288">AH51/AH47-1</f>
        <v>1.0844385666700873E-2</v>
      </c>
      <c r="AI253" s="26">
        <f t="shared" si="288"/>
        <v>9.0095502454998755E-3</v>
      </c>
      <c r="AJ253" s="26">
        <f t="shared" si="288"/>
        <v>5.4198766436324153E-3</v>
      </c>
      <c r="AK253" s="26">
        <f t="shared" si="288"/>
        <v>4.8841940358193003E-3</v>
      </c>
      <c r="AL253" s="26">
        <f t="shared" si="288"/>
        <v>1.7468002930497217E-2</v>
      </c>
      <c r="AM253" s="26">
        <f t="shared" si="288"/>
        <v>2.130031738928162E-2</v>
      </c>
      <c r="AN253" s="26">
        <f t="shared" si="288"/>
        <v>1.4322673321722768E-2</v>
      </c>
      <c r="AO253" s="26">
        <f t="shared" si="288"/>
        <v>1.3032542670494918E-2</v>
      </c>
      <c r="AP253" s="26">
        <f t="shared" si="288"/>
        <v>1.6904068026250219E-2</v>
      </c>
      <c r="AQ253" s="26">
        <f t="shared" si="288"/>
        <v>4.7905824102878469E-3</v>
      </c>
      <c r="AR253" s="26">
        <f t="shared" si="288"/>
        <v>2.3863815396377053E-2</v>
      </c>
      <c r="AS253" s="26">
        <f t="shared" si="288"/>
        <v>1.2998999263031941E-2</v>
      </c>
      <c r="AT253" s="26">
        <f t="shared" si="288"/>
        <v>-6.0855663622765066E-2</v>
      </c>
      <c r="AU253" s="26">
        <f t="shared" si="288"/>
        <v>-4.1491109188162012E-3</v>
      </c>
      <c r="AV253" s="26">
        <f t="shared" si="288"/>
        <v>-1.2473691150414523E-2</v>
      </c>
      <c r="AW253" s="26">
        <f t="shared" si="288"/>
        <v>3.4078846326755841E-2</v>
      </c>
      <c r="AX253" s="26">
        <f t="shared" si="288"/>
        <v>1.2842719744059927E-2</v>
      </c>
      <c r="AY253" s="26">
        <f t="shared" si="288"/>
        <v>1.3998953629162703E-2</v>
      </c>
      <c r="AZ253" s="26">
        <f t="shared" si="288"/>
        <v>1.789334824404154E-2</v>
      </c>
      <c r="BA253" s="26">
        <f t="shared" si="288"/>
        <v>3.056924644485548E-2</v>
      </c>
      <c r="BB253" s="26">
        <f t="shared" si="288"/>
        <v>2.278119627206876E-2</v>
      </c>
      <c r="BC253" s="26">
        <f t="shared" si="288"/>
        <v>2.1114196528703166E-2</v>
      </c>
      <c r="BD253" s="26">
        <f t="shared" si="288"/>
        <v>1.7213346796797424E-2</v>
      </c>
      <c r="BE253" s="26">
        <f t="shared" si="288"/>
        <v>2.0121819586556899E-2</v>
      </c>
      <c r="BF253" s="26" t="e">
        <f t="shared" si="288"/>
        <v>#DIV/0!</v>
      </c>
      <c r="BG253" s="26">
        <f t="shared" si="288"/>
        <v>2.7946548350022971E-2</v>
      </c>
      <c r="BH253" s="26">
        <f t="shared" si="288"/>
        <v>2.9048738373556482E-2</v>
      </c>
    </row>
    <row r="254" spans="1:60" s="35" customFormat="1" hidden="1" x14ac:dyDescent="0.2">
      <c r="A254" s="138">
        <f t="shared" si="254"/>
        <v>39994</v>
      </c>
      <c r="B254" s="19">
        <f t="shared" ref="B254:AG254" si="289">B52/B48-1</f>
        <v>1.1738594171466499E-2</v>
      </c>
      <c r="C254" s="16">
        <f t="shared" si="289"/>
        <v>9.3112777165598182E-3</v>
      </c>
      <c r="D254" s="7">
        <f t="shared" si="289"/>
        <v>1.5783636409523183E-3</v>
      </c>
      <c r="E254" s="7">
        <f t="shared" si="289"/>
        <v>1.3389116581047356E-2</v>
      </c>
      <c r="F254" s="7">
        <f t="shared" si="289"/>
        <v>1.5574870101622285E-2</v>
      </c>
      <c r="G254" s="7">
        <f t="shared" si="289"/>
        <v>1.2620164305943149E-2</v>
      </c>
      <c r="H254" s="7">
        <f t="shared" si="289"/>
        <v>1.8690391403558104E-2</v>
      </c>
      <c r="I254" s="20">
        <f t="shared" si="289"/>
        <v>1.2541192062784035E-2</v>
      </c>
      <c r="J254" s="7">
        <f t="shared" si="289"/>
        <v>1.5679568170932967E-2</v>
      </c>
      <c r="K254" s="7">
        <f t="shared" si="289"/>
        <v>1.3080100266656958E-2</v>
      </c>
      <c r="L254" s="7">
        <f t="shared" si="289"/>
        <v>7.0575687733099413E-2</v>
      </c>
      <c r="M254" s="7">
        <f t="shared" si="289"/>
        <v>6.8162465902616987E-3</v>
      </c>
      <c r="N254" s="7">
        <f t="shared" si="289"/>
        <v>1.7457443501993186E-2</v>
      </c>
      <c r="O254" s="7">
        <f t="shared" si="289"/>
        <v>5.3384909742453246E-3</v>
      </c>
      <c r="P254" s="7">
        <f t="shared" si="289"/>
        <v>6.0086249558304328E-3</v>
      </c>
      <c r="Q254" s="7">
        <f t="shared" si="289"/>
        <v>4.9960286857102298E-2</v>
      </c>
      <c r="R254" s="7">
        <f t="shared" si="289"/>
        <v>3.3033419907311234E-3</v>
      </c>
      <c r="S254" s="7">
        <f t="shared" si="289"/>
        <v>2.9376570807241542E-2</v>
      </c>
      <c r="T254" s="7">
        <f t="shared" si="289"/>
        <v>-1.2626408486864249E-2</v>
      </c>
      <c r="U254" s="7">
        <f t="shared" si="289"/>
        <v>-3.1340670562692297E-2</v>
      </c>
      <c r="V254" s="7">
        <f t="shared" si="289"/>
        <v>-6.5306707802348374E-4</v>
      </c>
      <c r="W254" s="7">
        <f t="shared" si="289"/>
        <v>1.1874268366608209E-2</v>
      </c>
      <c r="X254" s="7">
        <f t="shared" si="289"/>
        <v>-1.4881562036210494E-2</v>
      </c>
      <c r="Y254" s="7">
        <f t="shared" si="289"/>
        <v>-1.1048297263804296E-2</v>
      </c>
      <c r="Z254" s="7">
        <f t="shared" si="289"/>
        <v>-4.8876486100492333E-2</v>
      </c>
      <c r="AA254" s="7">
        <f t="shared" si="289"/>
        <v>4.3036014577713999E-2</v>
      </c>
      <c r="AB254" s="7">
        <f t="shared" si="289"/>
        <v>1.3266263436743309E-2</v>
      </c>
      <c r="AC254" s="7">
        <f t="shared" si="289"/>
        <v>2.2025071451143408E-2</v>
      </c>
      <c r="AD254" s="7">
        <f t="shared" si="289"/>
        <v>3.1075082333588577E-2</v>
      </c>
      <c r="AE254" s="7">
        <f t="shared" si="289"/>
        <v>1.3389116581047356E-2</v>
      </c>
      <c r="AF254" s="7">
        <f t="shared" si="289"/>
        <v>8.5921590547730631E-3</v>
      </c>
      <c r="AG254" s="7">
        <f t="shared" si="289"/>
        <v>1.1983712863351981E-2</v>
      </c>
      <c r="AH254" s="7">
        <f t="shared" ref="AH254:BH254" si="290">AH52/AH48-1</f>
        <v>1.5419296424079798E-2</v>
      </c>
      <c r="AI254" s="7">
        <f t="shared" si="290"/>
        <v>1.5281687373490893E-2</v>
      </c>
      <c r="AJ254" s="7">
        <f t="shared" si="290"/>
        <v>5.2602303641025028E-3</v>
      </c>
      <c r="AK254" s="7">
        <f t="shared" si="290"/>
        <v>6.5409290656741614E-3</v>
      </c>
      <c r="AL254" s="7">
        <f t="shared" si="290"/>
        <v>3.0430083922337481E-2</v>
      </c>
      <c r="AM254" s="7">
        <f t="shared" si="290"/>
        <v>6.2983182184992437E-3</v>
      </c>
      <c r="AN254" s="7">
        <f t="shared" si="290"/>
        <v>1.585696162257122E-2</v>
      </c>
      <c r="AO254" s="7">
        <f t="shared" si="290"/>
        <v>8.5854686948443337E-3</v>
      </c>
      <c r="AP254" s="7">
        <f t="shared" si="290"/>
        <v>2.1228335408810306E-2</v>
      </c>
      <c r="AQ254" s="7">
        <f t="shared" si="290"/>
        <v>3.1963235793819322E-4</v>
      </c>
      <c r="AR254" s="7">
        <f t="shared" si="290"/>
        <v>1.7039470417965275E-2</v>
      </c>
      <c r="AS254" s="7">
        <f t="shared" si="290"/>
        <v>7.0029662803337001E-3</v>
      </c>
      <c r="AT254" s="7">
        <f t="shared" si="290"/>
        <v>1.7417134527533129E-2</v>
      </c>
      <c r="AU254" s="7">
        <f t="shared" si="290"/>
        <v>7.1177919814739976E-3</v>
      </c>
      <c r="AV254" s="7">
        <f t="shared" si="290"/>
        <v>2.4480560691420017E-4</v>
      </c>
      <c r="AW254" s="7">
        <f t="shared" si="290"/>
        <v>2.9975878009471435E-2</v>
      </c>
      <c r="AX254" s="7">
        <f t="shared" si="290"/>
        <v>1.3123963064686439E-2</v>
      </c>
      <c r="AY254" s="7">
        <f t="shared" si="290"/>
        <v>5.7411967819616105E-3</v>
      </c>
      <c r="AZ254" s="7">
        <f t="shared" si="290"/>
        <v>2.0334945193668741E-2</v>
      </c>
      <c r="BA254" s="7">
        <f t="shared" si="290"/>
        <v>2.4589545888001219E-2</v>
      </c>
      <c r="BB254" s="7">
        <f t="shared" si="290"/>
        <v>2.396338982902857E-2</v>
      </c>
      <c r="BC254" s="7">
        <f t="shared" si="290"/>
        <v>2.0459621600381839E-2</v>
      </c>
      <c r="BD254" s="7">
        <f t="shared" si="290"/>
        <v>1.3692225056892493E-2</v>
      </c>
      <c r="BE254" s="7">
        <f t="shared" si="290"/>
        <v>1.1072656788880808E-2</v>
      </c>
      <c r="BF254" s="7" t="e">
        <f t="shared" si="290"/>
        <v>#DIV/0!</v>
      </c>
      <c r="BG254" s="7">
        <f t="shared" si="290"/>
        <v>2.2271010498492005E-2</v>
      </c>
      <c r="BH254" s="7">
        <f t="shared" si="290"/>
        <v>1.9894847743105348E-2</v>
      </c>
    </row>
    <row r="255" spans="1:60" s="35" customFormat="1" hidden="1" x14ac:dyDescent="0.2">
      <c r="A255" s="138">
        <f t="shared" si="254"/>
        <v>40086</v>
      </c>
      <c r="B255" s="19">
        <f t="shared" ref="B255:AG255" si="291">B53/B49-1</f>
        <v>1.021391640642455E-2</v>
      </c>
      <c r="C255" s="16">
        <f t="shared" si="291"/>
        <v>9.3672753523494912E-3</v>
      </c>
      <c r="D255" s="7">
        <f t="shared" si="291"/>
        <v>1.0809239862627384E-2</v>
      </c>
      <c r="E255" s="7">
        <f t="shared" si="291"/>
        <v>6.7931518242576594E-3</v>
      </c>
      <c r="F255" s="7">
        <f t="shared" si="291"/>
        <v>1.1482523282833945E-2</v>
      </c>
      <c r="G255" s="7">
        <f t="shared" si="291"/>
        <v>1.0568477073151561E-2</v>
      </c>
      <c r="H255" s="7">
        <f t="shared" si="291"/>
        <v>-1.2799336415884044E-2</v>
      </c>
      <c r="I255" s="20">
        <f t="shared" si="291"/>
        <v>1.1600696034281821E-2</v>
      </c>
      <c r="J255" s="7">
        <f t="shared" si="291"/>
        <v>9.0410542178989139E-3</v>
      </c>
      <c r="K255" s="7">
        <f t="shared" si="291"/>
        <v>1.1886031782026629E-2</v>
      </c>
      <c r="L255" s="7">
        <f t="shared" si="291"/>
        <v>2.7078942314990861E-3</v>
      </c>
      <c r="M255" s="7">
        <f t="shared" si="291"/>
        <v>5.5293928794413194E-3</v>
      </c>
      <c r="N255" s="7">
        <f t="shared" si="291"/>
        <v>2.0579972305147409E-2</v>
      </c>
      <c r="O255" s="7">
        <f t="shared" si="291"/>
        <v>1.3129237561346097E-2</v>
      </c>
      <c r="P255" s="7">
        <f t="shared" si="291"/>
        <v>7.2229515226220897E-3</v>
      </c>
      <c r="Q255" s="7">
        <f t="shared" si="291"/>
        <v>4.3376602818593124E-2</v>
      </c>
      <c r="R255" s="7">
        <f t="shared" si="291"/>
        <v>1.9612538364971455E-2</v>
      </c>
      <c r="S255" s="7">
        <f t="shared" si="291"/>
        <v>2.941081228569753E-2</v>
      </c>
      <c r="T255" s="7">
        <f t="shared" si="291"/>
        <v>4.1574894872620227E-3</v>
      </c>
      <c r="U255" s="7">
        <f t="shared" si="291"/>
        <v>-1.4444144484931143E-2</v>
      </c>
      <c r="V255" s="7">
        <f t="shared" si="291"/>
        <v>1.3614755627916253E-2</v>
      </c>
      <c r="W255" s="7">
        <f t="shared" si="291"/>
        <v>1.8030815753913743E-2</v>
      </c>
      <c r="X255" s="7">
        <f t="shared" si="291"/>
        <v>-5.1519458134253737E-3</v>
      </c>
      <c r="Y255" s="7">
        <f t="shared" si="291"/>
        <v>4.6377351297288705E-3</v>
      </c>
      <c r="Z255" s="7">
        <f t="shared" si="291"/>
        <v>-2.1885412822921446E-2</v>
      </c>
      <c r="AA255" s="7">
        <f t="shared" si="291"/>
        <v>3.6369807170961055E-2</v>
      </c>
      <c r="AB255" s="7">
        <f t="shared" si="291"/>
        <v>1.4843764612847643E-2</v>
      </c>
      <c r="AC255" s="7">
        <f t="shared" si="291"/>
        <v>2.7378078846384213E-2</v>
      </c>
      <c r="AD255" s="7">
        <f t="shared" si="291"/>
        <v>1.6964839117769692E-2</v>
      </c>
      <c r="AE255" s="7">
        <f t="shared" si="291"/>
        <v>6.7931518242576594E-3</v>
      </c>
      <c r="AF255" s="7">
        <f t="shared" si="291"/>
        <v>1.3662325396269548E-2</v>
      </c>
      <c r="AG255" s="7">
        <f t="shared" si="291"/>
        <v>-7.3486635750342755E-3</v>
      </c>
      <c r="AH255" s="7">
        <f t="shared" ref="AH255:BH255" si="292">AH53/AH49-1</f>
        <v>8.8608585722182998E-3</v>
      </c>
      <c r="AI255" s="7">
        <f t="shared" si="292"/>
        <v>1.0194421580844493E-2</v>
      </c>
      <c r="AJ255" s="7">
        <f t="shared" si="292"/>
        <v>1.3820820876064177E-2</v>
      </c>
      <c r="AK255" s="7">
        <f t="shared" si="292"/>
        <v>6.3224102133170312E-3</v>
      </c>
      <c r="AL255" s="7">
        <f t="shared" si="292"/>
        <v>1.756512704002211E-2</v>
      </c>
      <c r="AM255" s="7">
        <f t="shared" si="292"/>
        <v>1.6842774147505457E-2</v>
      </c>
      <c r="AN255" s="7">
        <f t="shared" si="292"/>
        <v>1.5267324558710271E-2</v>
      </c>
      <c r="AO255" s="7">
        <f t="shared" si="292"/>
        <v>2.0302208969313007E-2</v>
      </c>
      <c r="AP255" s="7">
        <f t="shared" si="292"/>
        <v>1.5487211071806728E-2</v>
      </c>
      <c r="AQ255" s="7">
        <f t="shared" si="292"/>
        <v>-7.1911282258659837E-3</v>
      </c>
      <c r="AR255" s="7">
        <f t="shared" si="292"/>
        <v>2.3925182474239692E-2</v>
      </c>
      <c r="AS255" s="7">
        <f t="shared" si="292"/>
        <v>1.7446892931260116E-2</v>
      </c>
      <c r="AT255" s="7">
        <f t="shared" si="292"/>
        <v>8.7773517835800785E-3</v>
      </c>
      <c r="AU255" s="7">
        <f t="shared" si="292"/>
        <v>1.1132006091794322E-2</v>
      </c>
      <c r="AV255" s="7">
        <f t="shared" si="292"/>
        <v>4.2104844263659569E-3</v>
      </c>
      <c r="AW255" s="7">
        <f t="shared" si="292"/>
        <v>2.1136655727308717E-2</v>
      </c>
      <c r="AX255" s="7">
        <f t="shared" si="292"/>
        <v>4.3788231001293809E-3</v>
      </c>
      <c r="AY255" s="7">
        <f t="shared" si="292"/>
        <v>-3.7677583734974096E-3</v>
      </c>
      <c r="AZ255" s="7">
        <f t="shared" si="292"/>
        <v>1.3626602004221056E-2</v>
      </c>
      <c r="BA255" s="7">
        <f t="shared" si="292"/>
        <v>1.7429411635871306E-2</v>
      </c>
      <c r="BB255" s="7">
        <f t="shared" si="292"/>
        <v>2.1953451713359273E-2</v>
      </c>
      <c r="BC255" s="7">
        <f t="shared" si="292"/>
        <v>1.1160343446856347E-2</v>
      </c>
      <c r="BD255" s="7">
        <f t="shared" si="292"/>
        <v>1.0976082119044772E-2</v>
      </c>
      <c r="BE255" s="7">
        <f t="shared" si="292"/>
        <v>1.4871077141087374E-2</v>
      </c>
      <c r="BF255" s="7" t="e">
        <f t="shared" si="292"/>
        <v>#DIV/0!</v>
      </c>
      <c r="BG255" s="7">
        <f t="shared" si="292"/>
        <v>1.567173388574572E-2</v>
      </c>
      <c r="BH255" s="7">
        <f t="shared" si="292"/>
        <v>8.6517445024114625E-3</v>
      </c>
    </row>
    <row r="256" spans="1:60" s="35" customFormat="1" ht="12" hidden="1" thickBot="1" x14ac:dyDescent="0.25">
      <c r="A256" s="139">
        <f t="shared" si="254"/>
        <v>40177</v>
      </c>
      <c r="B256" s="17">
        <f t="shared" ref="B256:AG256" si="293">B54/B50-1</f>
        <v>1.3188161595782733E-2</v>
      </c>
      <c r="C256" s="14">
        <f t="shared" si="293"/>
        <v>1.2764874526601799E-2</v>
      </c>
      <c r="D256" s="22">
        <f t="shared" si="293"/>
        <v>1.636149753640459E-2</v>
      </c>
      <c r="E256" s="22">
        <f t="shared" si="293"/>
        <v>2.0690241759130812E-2</v>
      </c>
      <c r="F256" s="22">
        <f t="shared" si="293"/>
        <v>1.2772550369376301E-2</v>
      </c>
      <c r="G256" s="22">
        <f t="shared" si="293"/>
        <v>1.2203315420705074E-2</v>
      </c>
      <c r="H256" s="22">
        <f t="shared" si="293"/>
        <v>6.0302045820628258E-3</v>
      </c>
      <c r="I256" s="23">
        <f t="shared" si="293"/>
        <v>1.4501204421155656E-2</v>
      </c>
      <c r="J256" s="22">
        <f t="shared" si="293"/>
        <v>1.2666577912786137E-2</v>
      </c>
      <c r="K256" s="22">
        <f t="shared" si="293"/>
        <v>1.3325104720360414E-2</v>
      </c>
      <c r="L256" s="22">
        <f t="shared" si="293"/>
        <v>8.2627213769446595E-2</v>
      </c>
      <c r="M256" s="22">
        <f t="shared" si="293"/>
        <v>4.8779633480036111E-3</v>
      </c>
      <c r="N256" s="22">
        <f t="shared" si="293"/>
        <v>2.2647787105508854E-2</v>
      </c>
      <c r="O256" s="22">
        <f t="shared" si="293"/>
        <v>2.1905341162987257E-2</v>
      </c>
      <c r="P256" s="22">
        <f t="shared" si="293"/>
        <v>1.4143733607975939E-2</v>
      </c>
      <c r="Q256" s="22">
        <f t="shared" si="293"/>
        <v>3.7173684658180939E-2</v>
      </c>
      <c r="R256" s="22">
        <f t="shared" si="293"/>
        <v>1.5987218636199785E-2</v>
      </c>
      <c r="S256" s="22">
        <f t="shared" si="293"/>
        <v>3.3046820365939311E-2</v>
      </c>
      <c r="T256" s="22">
        <f t="shared" si="293"/>
        <v>1.2491316605978353E-2</v>
      </c>
      <c r="U256" s="22">
        <f t="shared" si="293"/>
        <v>3.8253853479774946E-5</v>
      </c>
      <c r="V256" s="22">
        <f t="shared" si="293"/>
        <v>1.1787159451075446E-2</v>
      </c>
      <c r="W256" s="22">
        <f t="shared" si="293"/>
        <v>2.0897749863896697E-2</v>
      </c>
      <c r="X256" s="22">
        <f t="shared" si="293"/>
        <v>-8.8103015533429474E-3</v>
      </c>
      <c r="Y256" s="22">
        <f t="shared" si="293"/>
        <v>2.2869248524354235E-2</v>
      </c>
      <c r="Z256" s="22">
        <f t="shared" si="293"/>
        <v>1.6387565706507567E-2</v>
      </c>
      <c r="AA256" s="22">
        <f t="shared" si="293"/>
        <v>1.9754514430470715E-2</v>
      </c>
      <c r="AB256" s="22">
        <f t="shared" si="293"/>
        <v>1.8440952712929892E-2</v>
      </c>
      <c r="AC256" s="22">
        <f t="shared" si="293"/>
        <v>1.9448971542898263E-2</v>
      </c>
      <c r="AD256" s="22">
        <f t="shared" si="293"/>
        <v>2.0666972507029868E-2</v>
      </c>
      <c r="AE256" s="22">
        <f t="shared" si="293"/>
        <v>2.0690241759130812E-2</v>
      </c>
      <c r="AF256" s="22">
        <f t="shared" si="293"/>
        <v>1.7664022716434413E-2</v>
      </c>
      <c r="AG256" s="22">
        <f t="shared" si="293"/>
        <v>-1.2835372357406838E-2</v>
      </c>
      <c r="AH256" s="22">
        <f t="shared" ref="AH256:BH256" si="294">AH54/AH50-1</f>
        <v>2.7762709111004868E-2</v>
      </c>
      <c r="AI256" s="22">
        <f t="shared" si="294"/>
        <v>1.231663152409368E-2</v>
      </c>
      <c r="AJ256" s="22">
        <f t="shared" si="294"/>
        <v>2.1249294312630562E-2</v>
      </c>
      <c r="AK256" s="22">
        <f t="shared" si="294"/>
        <v>1.0039283946154498E-2</v>
      </c>
      <c r="AL256" s="22">
        <f t="shared" si="294"/>
        <v>1.7881602153819287E-2</v>
      </c>
      <c r="AM256" s="22">
        <f t="shared" si="294"/>
        <v>1.2134374454052077E-2</v>
      </c>
      <c r="AN256" s="22">
        <f t="shared" si="294"/>
        <v>2.1609906489152841E-2</v>
      </c>
      <c r="AO256" s="22">
        <f t="shared" si="294"/>
        <v>8.3797080385452638E-3</v>
      </c>
      <c r="AP256" s="22">
        <f t="shared" si="294"/>
        <v>2.9130528359675889E-2</v>
      </c>
      <c r="AQ256" s="22">
        <f t="shared" si="294"/>
        <v>3.1407934063063525E-3</v>
      </c>
      <c r="AR256" s="22">
        <f t="shared" si="294"/>
        <v>1.9934479363714397E-2</v>
      </c>
      <c r="AS256" s="22">
        <f t="shared" si="294"/>
        <v>1.1146324936650798E-2</v>
      </c>
      <c r="AT256" s="22">
        <f t="shared" si="294"/>
        <v>1.622216765334894E-2</v>
      </c>
      <c r="AU256" s="22">
        <f t="shared" si="294"/>
        <v>3.2361594176806063E-2</v>
      </c>
      <c r="AV256" s="22">
        <f t="shared" si="294"/>
        <v>9.2854195585188037E-3</v>
      </c>
      <c r="AW256" s="22">
        <f t="shared" si="294"/>
        <v>1.3271968108065968E-2</v>
      </c>
      <c r="AX256" s="22">
        <f t="shared" si="294"/>
        <v>7.3873175243344136E-4</v>
      </c>
      <c r="AY256" s="22">
        <f t="shared" si="294"/>
        <v>9.0832061156136401E-3</v>
      </c>
      <c r="AZ256" s="22">
        <f t="shared" si="294"/>
        <v>1.6976784621191454E-2</v>
      </c>
      <c r="BA256" s="22">
        <f t="shared" si="294"/>
        <v>1.2006996049276797E-2</v>
      </c>
      <c r="BB256" s="22">
        <f t="shared" si="294"/>
        <v>1.9214680691345798E-2</v>
      </c>
      <c r="BC256" s="22">
        <f t="shared" si="294"/>
        <v>2.3513456647526354E-2</v>
      </c>
      <c r="BD256" s="22">
        <f t="shared" si="294"/>
        <v>1.9611307465400074E-2</v>
      </c>
      <c r="BE256" s="22">
        <f t="shared" si="294"/>
        <v>1.2381381681957349E-2</v>
      </c>
      <c r="BF256" s="22" t="e">
        <f t="shared" si="294"/>
        <v>#DIV/0!</v>
      </c>
      <c r="BG256" s="22">
        <f t="shared" si="294"/>
        <v>2.3958165256313446E-2</v>
      </c>
      <c r="BH256" s="22">
        <f t="shared" si="294"/>
        <v>2.7404920151685941E-2</v>
      </c>
    </row>
    <row r="257" spans="1:60" s="35" customFormat="1" hidden="1" x14ac:dyDescent="0.2">
      <c r="A257" s="140">
        <f t="shared" si="254"/>
        <v>40267</v>
      </c>
      <c r="B257" s="28">
        <f t="shared" ref="B257:AG257" si="295">B55/B51-1</f>
        <v>2.1016393615026718E-2</v>
      </c>
      <c r="C257" s="24">
        <f t="shared" si="295"/>
        <v>2.1337297514721243E-2</v>
      </c>
      <c r="D257" s="26">
        <f t="shared" si="295"/>
        <v>2.9921131509876409E-2</v>
      </c>
      <c r="E257" s="26">
        <f t="shared" si="295"/>
        <v>2.2419243096568842E-2</v>
      </c>
      <c r="F257" s="26">
        <f t="shared" si="295"/>
        <v>1.9663460073127359E-2</v>
      </c>
      <c r="G257" s="26">
        <f t="shared" si="295"/>
        <v>1.9919910128902263E-2</v>
      </c>
      <c r="H257" s="26">
        <f t="shared" si="295"/>
        <v>2.3644576226156566E-2</v>
      </c>
      <c r="I257" s="27">
        <f t="shared" si="295"/>
        <v>2.284160578681993E-2</v>
      </c>
      <c r="J257" s="26">
        <f t="shared" si="295"/>
        <v>1.3980146822251571E-2</v>
      </c>
      <c r="K257" s="26">
        <f t="shared" si="295"/>
        <v>2.2074209418283308E-2</v>
      </c>
      <c r="L257" s="26">
        <f t="shared" si="295"/>
        <v>-9.0096235156367221E-3</v>
      </c>
      <c r="M257" s="26">
        <f t="shared" si="295"/>
        <v>3.3714016926486234E-2</v>
      </c>
      <c r="N257" s="26">
        <f t="shared" si="295"/>
        <v>2.354969787815997E-2</v>
      </c>
      <c r="O257" s="26">
        <f t="shared" si="295"/>
        <v>3.0776191291161936E-2</v>
      </c>
      <c r="P257" s="26">
        <f t="shared" si="295"/>
        <v>2.4129775615473914E-2</v>
      </c>
      <c r="Q257" s="26">
        <f t="shared" si="295"/>
        <v>-7.6120776801165135E-3</v>
      </c>
      <c r="R257" s="26">
        <f t="shared" si="295"/>
        <v>4.2950411324884197E-2</v>
      </c>
      <c r="S257" s="26">
        <f t="shared" si="295"/>
        <v>2.8161527846848111E-2</v>
      </c>
      <c r="T257" s="26">
        <f t="shared" si="295"/>
        <v>3.3168538228470767E-2</v>
      </c>
      <c r="U257" s="26">
        <f t="shared" si="295"/>
        <v>3.7654130347430037E-2</v>
      </c>
      <c r="V257" s="26">
        <f t="shared" si="295"/>
        <v>3.1685542817085688E-2</v>
      </c>
      <c r="W257" s="26">
        <f t="shared" si="295"/>
        <v>4.1050893286384005E-2</v>
      </c>
      <c r="X257" s="26">
        <f t="shared" si="295"/>
        <v>1.7437213994529799E-2</v>
      </c>
      <c r="Y257" s="26">
        <f t="shared" si="295"/>
        <v>3.7324103054129809E-2</v>
      </c>
      <c r="Z257" s="26">
        <f t="shared" si="295"/>
        <v>3.9147070201039913E-2</v>
      </c>
      <c r="AA257" s="26">
        <f t="shared" si="295"/>
        <v>2.1950518725529777E-2</v>
      </c>
      <c r="AB257" s="26">
        <f t="shared" si="295"/>
        <v>2.6784301689220413E-2</v>
      </c>
      <c r="AC257" s="26">
        <f t="shared" si="295"/>
        <v>2.1975681249100099E-3</v>
      </c>
      <c r="AD257" s="26">
        <f t="shared" si="295"/>
        <v>2.9205129801173069E-2</v>
      </c>
      <c r="AE257" s="26">
        <f t="shared" si="295"/>
        <v>2.2419243096568842E-2</v>
      </c>
      <c r="AF257" s="26">
        <f t="shared" si="295"/>
        <v>2.6529514947362332E-2</v>
      </c>
      <c r="AG257" s="26">
        <f t="shared" si="295"/>
        <v>-4.2281711354923424E-3</v>
      </c>
      <c r="AH257" s="26">
        <f t="shared" ref="AH257:BH257" si="296">AH55/AH51-1</f>
        <v>2.6632623496710917E-2</v>
      </c>
      <c r="AI257" s="26">
        <f t="shared" si="296"/>
        <v>2.0704919178843095E-2</v>
      </c>
      <c r="AJ257" s="26">
        <f t="shared" si="296"/>
        <v>2.5149848877019432E-2</v>
      </c>
      <c r="AK257" s="26">
        <f t="shared" si="296"/>
        <v>1.9851770461617901E-2</v>
      </c>
      <c r="AL257" s="26">
        <f t="shared" si="296"/>
        <v>2.6773848915354836E-2</v>
      </c>
      <c r="AM257" s="26">
        <f t="shared" si="296"/>
        <v>1.5251805131642371E-2</v>
      </c>
      <c r="AN257" s="26">
        <f t="shared" si="296"/>
        <v>2.9640516015295049E-2</v>
      </c>
      <c r="AO257" s="26">
        <f t="shared" si="296"/>
        <v>2.5648088658912771E-2</v>
      </c>
      <c r="AP257" s="26">
        <f t="shared" si="296"/>
        <v>3.3180560496169464E-2</v>
      </c>
      <c r="AQ257" s="26">
        <f t="shared" si="296"/>
        <v>1.7129490607864728E-2</v>
      </c>
      <c r="AR257" s="26">
        <f t="shared" si="296"/>
        <v>4.6262614931972479E-2</v>
      </c>
      <c r="AS257" s="26">
        <f t="shared" si="296"/>
        <v>1.2388893404456258E-2</v>
      </c>
      <c r="AT257" s="26">
        <f t="shared" si="296"/>
        <v>4.3936879265098705E-2</v>
      </c>
      <c r="AU257" s="26">
        <f t="shared" si="296"/>
        <v>3.742901789346198E-2</v>
      </c>
      <c r="AV257" s="26">
        <f t="shared" si="296"/>
        <v>1.7213493716524919E-2</v>
      </c>
      <c r="AW257" s="26">
        <f t="shared" si="296"/>
        <v>2.4276369001673626E-2</v>
      </c>
      <c r="AX257" s="26">
        <f t="shared" si="296"/>
        <v>1.0396347042131771E-2</v>
      </c>
      <c r="AY257" s="26">
        <f t="shared" si="296"/>
        <v>2.7110642177819333E-2</v>
      </c>
      <c r="AZ257" s="26">
        <f t="shared" si="296"/>
        <v>1.1566025191882989E-2</v>
      </c>
      <c r="BA257" s="26">
        <f t="shared" si="296"/>
        <v>9.5430701373289128E-3</v>
      </c>
      <c r="BB257" s="26">
        <f t="shared" si="296"/>
        <v>2.3854949011730797E-2</v>
      </c>
      <c r="BC257" s="26">
        <f t="shared" si="296"/>
        <v>1.8187534709146247E-2</v>
      </c>
      <c r="BD257" s="26">
        <f t="shared" si="296"/>
        <v>1.7501107264535909E-2</v>
      </c>
      <c r="BE257" s="26">
        <f t="shared" si="296"/>
        <v>1.7246403982492442E-2</v>
      </c>
      <c r="BF257" s="26" t="e">
        <f t="shared" si="296"/>
        <v>#DIV/0!</v>
      </c>
      <c r="BG257" s="26">
        <f t="shared" si="296"/>
        <v>1.9568111011813549E-2</v>
      </c>
      <c r="BH257" s="26">
        <f t="shared" si="296"/>
        <v>1.6396155714894833E-2</v>
      </c>
    </row>
    <row r="258" spans="1:60" s="35" customFormat="1" hidden="1" x14ac:dyDescent="0.2">
      <c r="A258" s="138">
        <f t="shared" si="254"/>
        <v>40359</v>
      </c>
      <c r="B258" s="19">
        <f t="shared" ref="B258:AG258" si="297">B56/B52-1</f>
        <v>2.2945405057581025E-2</v>
      </c>
      <c r="C258" s="16">
        <f t="shared" si="297"/>
        <v>2.3875603162790693E-2</v>
      </c>
      <c r="D258" s="7">
        <f t="shared" si="297"/>
        <v>3.6833628184349321E-2</v>
      </c>
      <c r="E258" s="7">
        <f t="shared" si="297"/>
        <v>2.5215350560372496E-2</v>
      </c>
      <c r="F258" s="7">
        <f t="shared" si="297"/>
        <v>2.0153237943364655E-2</v>
      </c>
      <c r="G258" s="7">
        <f t="shared" si="297"/>
        <v>2.1097474661431415E-2</v>
      </c>
      <c r="H258" s="7">
        <f t="shared" si="297"/>
        <v>2.7223316606370895E-2</v>
      </c>
      <c r="I258" s="20">
        <f t="shared" si="297"/>
        <v>2.4587909162510746E-2</v>
      </c>
      <c r="J258" s="7">
        <f t="shared" si="297"/>
        <v>1.431795723576057E-2</v>
      </c>
      <c r="K258" s="7">
        <f t="shared" si="297"/>
        <v>2.3031457417419965E-2</v>
      </c>
      <c r="L258" s="7">
        <f t="shared" si="297"/>
        <v>2.2431598945677589E-2</v>
      </c>
      <c r="M258" s="7">
        <f t="shared" si="297"/>
        <v>3.7234884893666997E-2</v>
      </c>
      <c r="N258" s="7">
        <f t="shared" si="297"/>
        <v>1.8897311466665512E-2</v>
      </c>
      <c r="O258" s="7">
        <f t="shared" si="297"/>
        <v>3.6008050512746248E-2</v>
      </c>
      <c r="P258" s="7">
        <f t="shared" si="297"/>
        <v>2.4469619627626393E-2</v>
      </c>
      <c r="Q258" s="7">
        <f t="shared" si="297"/>
        <v>3.745472805187755E-2</v>
      </c>
      <c r="R258" s="7">
        <f t="shared" si="297"/>
        <v>3.0361164690015485E-2</v>
      </c>
      <c r="S258" s="7">
        <f t="shared" si="297"/>
        <v>1.6044579492117794E-2</v>
      </c>
      <c r="T258" s="7">
        <f t="shared" si="297"/>
        <v>4.9246983301279856E-2</v>
      </c>
      <c r="U258" s="7">
        <f t="shared" si="297"/>
        <v>5.4663731072340793E-2</v>
      </c>
      <c r="V258" s="7">
        <f t="shared" si="297"/>
        <v>3.9074564020464608E-2</v>
      </c>
      <c r="W258" s="7">
        <f t="shared" si="297"/>
        <v>4.2347773283354817E-2</v>
      </c>
      <c r="X258" s="7">
        <f t="shared" si="297"/>
        <v>3.9972224748003882E-2</v>
      </c>
      <c r="Y258" s="7">
        <f t="shared" si="297"/>
        <v>4.6253405330074715E-2</v>
      </c>
      <c r="Z258" s="7">
        <f t="shared" si="297"/>
        <v>5.5842591256436647E-2</v>
      </c>
      <c r="AA258" s="7">
        <f t="shared" si="297"/>
        <v>2.1504797209282778E-2</v>
      </c>
      <c r="AB258" s="7">
        <f t="shared" si="297"/>
        <v>3.002539024681905E-2</v>
      </c>
      <c r="AC258" s="7">
        <f t="shared" si="297"/>
        <v>4.6205734323858216E-2</v>
      </c>
      <c r="AD258" s="7">
        <f t="shared" si="297"/>
        <v>4.624617336171033E-3</v>
      </c>
      <c r="AE258" s="7">
        <f t="shared" si="297"/>
        <v>2.5215350560372496E-2</v>
      </c>
      <c r="AF258" s="7">
        <f t="shared" si="297"/>
        <v>3.0861815598382414E-2</v>
      </c>
      <c r="AG258" s="7">
        <f t="shared" si="297"/>
        <v>1.3936277534165598E-2</v>
      </c>
      <c r="AH258" s="7">
        <f t="shared" ref="AH258:BH258" si="298">AH56/AH52-1</f>
        <v>2.6289037229313639E-2</v>
      </c>
      <c r="AI258" s="7">
        <f t="shared" si="298"/>
        <v>1.6639674203951627E-2</v>
      </c>
      <c r="AJ258" s="7">
        <f t="shared" si="298"/>
        <v>2.8360416551276302E-2</v>
      </c>
      <c r="AK258" s="7">
        <f t="shared" si="298"/>
        <v>2.36332238861241E-2</v>
      </c>
      <c r="AL258" s="7">
        <f t="shared" si="298"/>
        <v>1.3385406632950625E-2</v>
      </c>
      <c r="AM258" s="7">
        <f t="shared" si="298"/>
        <v>1.8308904949863258E-2</v>
      </c>
      <c r="AN258" s="7">
        <f t="shared" si="298"/>
        <v>3.0513378634714927E-2</v>
      </c>
      <c r="AO258" s="7">
        <f t="shared" si="298"/>
        <v>3.3091461502791519E-2</v>
      </c>
      <c r="AP258" s="7">
        <f t="shared" si="298"/>
        <v>3.0868876544931867E-2</v>
      </c>
      <c r="AQ258" s="7">
        <f t="shared" si="298"/>
        <v>2.8596295293428664E-2</v>
      </c>
      <c r="AR258" s="7">
        <f t="shared" si="298"/>
        <v>3.8670525289154822E-2</v>
      </c>
      <c r="AS258" s="7">
        <f t="shared" si="298"/>
        <v>5.0144228912187616E-2</v>
      </c>
      <c r="AT258" s="7">
        <f t="shared" si="298"/>
        <v>3.553846943588379E-2</v>
      </c>
      <c r="AU258" s="7">
        <f t="shared" si="298"/>
        <v>4.0810175782931335E-2</v>
      </c>
      <c r="AV258" s="7">
        <f t="shared" si="298"/>
        <v>1.8291249318862723E-2</v>
      </c>
      <c r="AW258" s="7">
        <f t="shared" si="298"/>
        <v>2.3793792936330993E-2</v>
      </c>
      <c r="AX258" s="7">
        <f t="shared" si="298"/>
        <v>2.0851752202121654E-2</v>
      </c>
      <c r="AY258" s="7">
        <f t="shared" si="298"/>
        <v>3.4493649419944816E-2</v>
      </c>
      <c r="AZ258" s="7">
        <f t="shared" si="298"/>
        <v>3.2270383370831546E-3</v>
      </c>
      <c r="BA258" s="7">
        <f t="shared" si="298"/>
        <v>1.5282295489320363E-2</v>
      </c>
      <c r="BB258" s="7">
        <f t="shared" si="298"/>
        <v>2.1070166278725599E-2</v>
      </c>
      <c r="BC258" s="7">
        <f t="shared" si="298"/>
        <v>1.9326431700006141E-2</v>
      </c>
      <c r="BD258" s="7">
        <f t="shared" si="298"/>
        <v>2.5024728639119198E-2</v>
      </c>
      <c r="BE258" s="7">
        <f t="shared" si="298"/>
        <v>1.4212482403859417E-2</v>
      </c>
      <c r="BF258" s="7" t="e">
        <f t="shared" si="298"/>
        <v>#DIV/0!</v>
      </c>
      <c r="BG258" s="7">
        <f t="shared" si="298"/>
        <v>2.135649904469461E-2</v>
      </c>
      <c r="BH258" s="7">
        <f t="shared" si="298"/>
        <v>1.8037852882336169E-2</v>
      </c>
    </row>
    <row r="259" spans="1:60" s="35" customFormat="1" hidden="1" x14ac:dyDescent="0.2">
      <c r="A259" s="138">
        <f t="shared" si="254"/>
        <v>40451</v>
      </c>
      <c r="B259" s="19">
        <f t="shared" ref="B259:AG259" si="299">B57/B53-1</f>
        <v>2.0472793437656289E-2</v>
      </c>
      <c r="C259" s="16">
        <f t="shared" si="299"/>
        <v>2.0592055861604841E-2</v>
      </c>
      <c r="D259" s="7">
        <f t="shared" si="299"/>
        <v>2.9963311607533072E-2</v>
      </c>
      <c r="E259" s="7">
        <f t="shared" si="299"/>
        <v>3.3750264013202358E-2</v>
      </c>
      <c r="F259" s="7">
        <f t="shared" si="299"/>
        <v>1.779100510117182E-2</v>
      </c>
      <c r="G259" s="7">
        <f t="shared" si="299"/>
        <v>1.7600465031043067E-2</v>
      </c>
      <c r="H259" s="7">
        <f t="shared" si="299"/>
        <v>5.1300319890536183E-2</v>
      </c>
      <c r="I259" s="20">
        <f t="shared" si="299"/>
        <v>2.1691187468769968E-2</v>
      </c>
      <c r="J259" s="7">
        <f t="shared" si="299"/>
        <v>1.41831667903769E-2</v>
      </c>
      <c r="K259" s="7">
        <f t="shared" si="299"/>
        <v>1.8773713163341199E-2</v>
      </c>
      <c r="L259" s="7">
        <f t="shared" si="299"/>
        <v>1.502495329289899E-2</v>
      </c>
      <c r="M259" s="7">
        <f t="shared" si="299"/>
        <v>2.9393257771809678E-2</v>
      </c>
      <c r="N259" s="7">
        <f t="shared" si="299"/>
        <v>1.2608426303791553E-2</v>
      </c>
      <c r="O259" s="7">
        <f t="shared" si="299"/>
        <v>3.4969714677833608E-2</v>
      </c>
      <c r="P259" s="7">
        <f t="shared" si="299"/>
        <v>1.9933516058633582E-2</v>
      </c>
      <c r="Q259" s="7">
        <f t="shared" si="299"/>
        <v>4.2934821153163716E-2</v>
      </c>
      <c r="R259" s="7">
        <f t="shared" si="299"/>
        <v>2.5709847468798896E-2</v>
      </c>
      <c r="S259" s="7">
        <f t="shared" si="299"/>
        <v>1.7231281074239879E-2</v>
      </c>
      <c r="T259" s="7">
        <f t="shared" si="299"/>
        <v>2.9043281507560081E-2</v>
      </c>
      <c r="U259" s="7">
        <f t="shared" si="299"/>
        <v>4.4291211836199773E-2</v>
      </c>
      <c r="V259" s="7">
        <f t="shared" si="299"/>
        <v>2.9986465043003507E-2</v>
      </c>
      <c r="W259" s="7">
        <f t="shared" si="299"/>
        <v>3.5666252415101907E-2</v>
      </c>
      <c r="X259" s="7">
        <f t="shared" si="299"/>
        <v>4.5221785498790412E-2</v>
      </c>
      <c r="Y259" s="7">
        <f t="shared" si="299"/>
        <v>4.5319976929765859E-2</v>
      </c>
      <c r="Z259" s="7">
        <f t="shared" si="299"/>
        <v>5.0105417930475404E-2</v>
      </c>
      <c r="AA259" s="7">
        <f t="shared" si="299"/>
        <v>2.9962378622148789E-2</v>
      </c>
      <c r="AB259" s="7">
        <f t="shared" si="299"/>
        <v>2.9328030686219808E-2</v>
      </c>
      <c r="AC259" s="7">
        <f t="shared" si="299"/>
        <v>1.5448467494898921E-2</v>
      </c>
      <c r="AD259" s="7">
        <f t="shared" si="299"/>
        <v>1.4887799660739054E-2</v>
      </c>
      <c r="AE259" s="7">
        <f t="shared" si="299"/>
        <v>3.3750264013202358E-2</v>
      </c>
      <c r="AF259" s="7">
        <f t="shared" si="299"/>
        <v>3.9914136270994049E-2</v>
      </c>
      <c r="AG259" s="7">
        <f t="shared" si="299"/>
        <v>2.8861689095287746E-2</v>
      </c>
      <c r="AH259" s="7">
        <f t="shared" ref="AH259:BH259" si="300">AH57/AH53-1</f>
        <v>3.3634684487039213E-2</v>
      </c>
      <c r="AI259" s="7">
        <f t="shared" si="300"/>
        <v>1.7069528427250846E-2</v>
      </c>
      <c r="AJ259" s="7">
        <f t="shared" si="300"/>
        <v>1.9414792238973577E-2</v>
      </c>
      <c r="AK259" s="7">
        <f t="shared" si="300"/>
        <v>2.3128898715354618E-2</v>
      </c>
      <c r="AL259" s="7">
        <f t="shared" si="300"/>
        <v>1.6215620644403739E-2</v>
      </c>
      <c r="AM259" s="7">
        <f t="shared" si="300"/>
        <v>1.3041293938520049E-2</v>
      </c>
      <c r="AN259" s="7">
        <f t="shared" si="300"/>
        <v>2.3577816720695921E-2</v>
      </c>
      <c r="AO259" s="7">
        <f t="shared" si="300"/>
        <v>2.820233300702113E-2</v>
      </c>
      <c r="AP259" s="7">
        <f t="shared" si="300"/>
        <v>2.3004359417417186E-2</v>
      </c>
      <c r="AQ259" s="7">
        <f t="shared" si="300"/>
        <v>2.9144864729111042E-2</v>
      </c>
      <c r="AR259" s="7">
        <f t="shared" si="300"/>
        <v>4.9377486317887964E-2</v>
      </c>
      <c r="AS259" s="7">
        <f t="shared" si="300"/>
        <v>1.8044807944526786E-2</v>
      </c>
      <c r="AT259" s="7">
        <f t="shared" si="300"/>
        <v>2.3596778929413142E-2</v>
      </c>
      <c r="AU259" s="7">
        <f t="shared" si="300"/>
        <v>3.9454417873740599E-2</v>
      </c>
      <c r="AV259" s="7">
        <f t="shared" si="300"/>
        <v>1.7276716618605858E-2</v>
      </c>
      <c r="AW259" s="7">
        <f t="shared" si="300"/>
        <v>2.4503466384122152E-2</v>
      </c>
      <c r="AX259" s="7">
        <f t="shared" si="300"/>
        <v>2.6028648008719069E-2</v>
      </c>
      <c r="AY259" s="7">
        <f t="shared" si="300"/>
        <v>3.9908929767145329E-2</v>
      </c>
      <c r="AZ259" s="7">
        <f t="shared" si="300"/>
        <v>6.5527407117809133E-3</v>
      </c>
      <c r="BA259" s="7">
        <f t="shared" si="300"/>
        <v>1.6047317124060489E-2</v>
      </c>
      <c r="BB259" s="7">
        <f t="shared" si="300"/>
        <v>1.6677590976802437E-2</v>
      </c>
      <c r="BC259" s="7">
        <f t="shared" si="300"/>
        <v>1.9376134924154798E-2</v>
      </c>
      <c r="BD259" s="7">
        <f t="shared" si="300"/>
        <v>1.8959991045526703E-2</v>
      </c>
      <c r="BE259" s="7">
        <f t="shared" si="300"/>
        <v>8.0595025844176771E-3</v>
      </c>
      <c r="BF259" s="7" t="e">
        <f t="shared" si="300"/>
        <v>#DIV/0!</v>
      </c>
      <c r="BG259" s="7">
        <f t="shared" si="300"/>
        <v>1.9963270293058555E-2</v>
      </c>
      <c r="BH259" s="7">
        <f t="shared" si="300"/>
        <v>2.0676533988958523E-2</v>
      </c>
    </row>
    <row r="260" spans="1:60" s="35" customFormat="1" ht="12" hidden="1" thickBot="1" x14ac:dyDescent="0.25">
      <c r="A260" s="139">
        <f t="shared" si="254"/>
        <v>40542</v>
      </c>
      <c r="B260" s="17">
        <f t="shared" ref="B260:AG260" si="301">B58/B54-1</f>
        <v>1.9201653098083638E-2</v>
      </c>
      <c r="C260" s="14">
        <f t="shared" si="301"/>
        <v>2.0526030849347787E-2</v>
      </c>
      <c r="D260" s="22">
        <f t="shared" si="301"/>
        <v>3.283760037739869E-2</v>
      </c>
      <c r="E260" s="22">
        <f t="shared" si="301"/>
        <v>2.0014912961661357E-2</v>
      </c>
      <c r="F260" s="22">
        <f t="shared" si="301"/>
        <v>1.6432187299402878E-2</v>
      </c>
      <c r="G260" s="22">
        <f t="shared" si="301"/>
        <v>1.7903697897761806E-2</v>
      </c>
      <c r="H260" s="22">
        <f t="shared" si="301"/>
        <v>1.2652234678453667E-2</v>
      </c>
      <c r="I260" s="23">
        <f t="shared" si="301"/>
        <v>2.1299328463626477E-2</v>
      </c>
      <c r="J260" s="22">
        <f t="shared" si="301"/>
        <v>2.0903206776152761E-3</v>
      </c>
      <c r="K260" s="22">
        <f t="shared" si="301"/>
        <v>2.0849649239255363E-2</v>
      </c>
      <c r="L260" s="22">
        <f t="shared" si="301"/>
        <v>-1.6819006373656298E-2</v>
      </c>
      <c r="M260" s="22">
        <f t="shared" si="301"/>
        <v>3.7543648841668942E-2</v>
      </c>
      <c r="N260" s="22">
        <f t="shared" si="301"/>
        <v>1.2815067519555745E-2</v>
      </c>
      <c r="O260" s="22">
        <f t="shared" si="301"/>
        <v>3.2928453491200216E-2</v>
      </c>
      <c r="P260" s="22">
        <f t="shared" si="301"/>
        <v>1.974181067077585E-2</v>
      </c>
      <c r="Q260" s="22">
        <f t="shared" si="301"/>
        <v>4.310845981499134E-2</v>
      </c>
      <c r="R260" s="22">
        <f t="shared" si="301"/>
        <v>2.4263162090792045E-2</v>
      </c>
      <c r="S260" s="22">
        <f t="shared" si="301"/>
        <v>6.620034175292E-3</v>
      </c>
      <c r="T260" s="22">
        <f t="shared" si="301"/>
        <v>2.9625473096647426E-2</v>
      </c>
      <c r="U260" s="22">
        <f t="shared" si="301"/>
        <v>4.4367075029423608E-2</v>
      </c>
      <c r="V260" s="22">
        <f t="shared" si="301"/>
        <v>3.3750785039534881E-2</v>
      </c>
      <c r="W260" s="22">
        <f t="shared" si="301"/>
        <v>4.375269913758606E-2</v>
      </c>
      <c r="X260" s="22">
        <f t="shared" si="301"/>
        <v>5.2654275493746017E-2</v>
      </c>
      <c r="Y260" s="22">
        <f t="shared" si="301"/>
        <v>5.5446331541713079E-2</v>
      </c>
      <c r="Z260" s="22">
        <f t="shared" si="301"/>
        <v>5.6873803154692038E-2</v>
      </c>
      <c r="AA260" s="22">
        <f t="shared" si="301"/>
        <v>4.7394897455473206E-2</v>
      </c>
      <c r="AB260" s="22">
        <f t="shared" si="301"/>
        <v>2.8174363492614374E-2</v>
      </c>
      <c r="AC260" s="22">
        <f t="shared" si="301"/>
        <v>2.5502447229598157E-2</v>
      </c>
      <c r="AD260" s="22">
        <f t="shared" si="301"/>
        <v>2.6137769871132699E-2</v>
      </c>
      <c r="AE260" s="22">
        <f t="shared" si="301"/>
        <v>2.0014912961661357E-2</v>
      </c>
      <c r="AF260" s="22">
        <f t="shared" si="301"/>
        <v>2.8495844233296763E-2</v>
      </c>
      <c r="AG260" s="22">
        <f t="shared" si="301"/>
        <v>2.5440082681000176E-2</v>
      </c>
      <c r="AH260" s="22">
        <f t="shared" ref="AH260:BH260" si="302">AH58/AH54-1</f>
        <v>1.7727757680912948E-2</v>
      </c>
      <c r="AI260" s="22">
        <f t="shared" si="302"/>
        <v>1.8981561104197686E-2</v>
      </c>
      <c r="AJ260" s="22">
        <f t="shared" si="302"/>
        <v>2.0615987390529611E-2</v>
      </c>
      <c r="AK260" s="22">
        <f t="shared" si="302"/>
        <v>2.3725905195118857E-2</v>
      </c>
      <c r="AL260" s="22">
        <f t="shared" si="302"/>
        <v>1.8565477272616926E-2</v>
      </c>
      <c r="AM260" s="22">
        <f t="shared" si="302"/>
        <v>1.2133177219322944E-2</v>
      </c>
      <c r="AN260" s="22">
        <f t="shared" si="302"/>
        <v>1.8707552214491718E-2</v>
      </c>
      <c r="AO260" s="22">
        <f t="shared" si="302"/>
        <v>3.102560436234536E-2</v>
      </c>
      <c r="AP260" s="22">
        <f t="shared" si="302"/>
        <v>1.4964121224261495E-2</v>
      </c>
      <c r="AQ260" s="22">
        <f t="shared" si="302"/>
        <v>3.0513895329488339E-2</v>
      </c>
      <c r="AR260" s="22">
        <f t="shared" si="302"/>
        <v>5.7547786240692789E-2</v>
      </c>
      <c r="AS260" s="22">
        <f t="shared" si="302"/>
        <v>2.4929029659921831E-2</v>
      </c>
      <c r="AT260" s="22">
        <f t="shared" si="302"/>
        <v>2.2167408678553713E-2</v>
      </c>
      <c r="AU260" s="22">
        <f t="shared" si="302"/>
        <v>2.9440532087846139E-2</v>
      </c>
      <c r="AV260" s="22">
        <f t="shared" si="302"/>
        <v>2.1575008505080762E-2</v>
      </c>
      <c r="AW260" s="22">
        <f t="shared" si="302"/>
        <v>4.5119561266251385E-2</v>
      </c>
      <c r="AX260" s="22">
        <f t="shared" si="302"/>
        <v>3.3314610254833843E-2</v>
      </c>
      <c r="AY260" s="22">
        <f t="shared" si="302"/>
        <v>2.7124670324475408E-2</v>
      </c>
      <c r="AZ260" s="22">
        <f t="shared" si="302"/>
        <v>-2.7446709250457113E-3</v>
      </c>
      <c r="BA260" s="22">
        <f t="shared" si="302"/>
        <v>7.2734375909884186E-3</v>
      </c>
      <c r="BB260" s="22">
        <f t="shared" si="302"/>
        <v>1.2748544264516104E-2</v>
      </c>
      <c r="BC260" s="22">
        <f t="shared" si="302"/>
        <v>-2.206081411484595E-3</v>
      </c>
      <c r="BD260" s="22">
        <f t="shared" si="302"/>
        <v>3.1411876811548778E-2</v>
      </c>
      <c r="BE260" s="22">
        <f t="shared" si="302"/>
        <v>1.1602413495656716E-2</v>
      </c>
      <c r="BF260" s="22" t="e">
        <f t="shared" si="302"/>
        <v>#DIV/0!</v>
      </c>
      <c r="BG260" s="22">
        <f t="shared" si="302"/>
        <v>2.4264685770911676E-3</v>
      </c>
      <c r="BH260" s="22">
        <f t="shared" si="302"/>
        <v>-6.7310316178748053E-4</v>
      </c>
    </row>
    <row r="261" spans="1:60" s="35" customFormat="1" hidden="1" x14ac:dyDescent="0.2">
      <c r="A261" s="140">
        <f t="shared" si="254"/>
        <v>40632</v>
      </c>
      <c r="B261" s="28">
        <f t="shared" ref="B261:AG261" si="303">B59/B55-1</f>
        <v>2.7053347281760454E-2</v>
      </c>
      <c r="C261" s="24">
        <f t="shared" si="303"/>
        <v>2.7778461361709583E-2</v>
      </c>
      <c r="D261" s="26">
        <f t="shared" si="303"/>
        <v>3.4258109606438936E-2</v>
      </c>
      <c r="E261" s="26">
        <f t="shared" si="303"/>
        <v>3.7450652290274888E-2</v>
      </c>
      <c r="F261" s="26">
        <f t="shared" si="303"/>
        <v>2.4936615569469245E-2</v>
      </c>
      <c r="G261" s="26">
        <f t="shared" si="303"/>
        <v>2.5633495169648635E-2</v>
      </c>
      <c r="H261" s="26">
        <f t="shared" si="303"/>
        <v>3.3213703575794895E-2</v>
      </c>
      <c r="I261" s="27">
        <f t="shared" si="303"/>
        <v>2.8557628996641604E-2</v>
      </c>
      <c r="J261" s="26">
        <f t="shared" si="303"/>
        <v>1.3897304424968615E-2</v>
      </c>
      <c r="K261" s="26">
        <f t="shared" si="303"/>
        <v>2.7709625686232364E-2</v>
      </c>
      <c r="L261" s="26">
        <f t="shared" si="303"/>
        <v>-1.4413081033505915E-2</v>
      </c>
      <c r="M261" s="26">
        <f t="shared" si="303"/>
        <v>2.8440829409841717E-2</v>
      </c>
      <c r="N261" s="26">
        <f t="shared" si="303"/>
        <v>1.7156372553228216E-2</v>
      </c>
      <c r="O261" s="26">
        <f t="shared" si="303"/>
        <v>3.917419069876793E-2</v>
      </c>
      <c r="P261" s="26">
        <f t="shared" si="303"/>
        <v>2.3376187062557729E-2</v>
      </c>
      <c r="Q261" s="26">
        <f t="shared" si="303"/>
        <v>2.5763030999623737E-2</v>
      </c>
      <c r="R261" s="26">
        <f t="shared" si="303"/>
        <v>3.7226811512613756E-2</v>
      </c>
      <c r="S261" s="26">
        <f t="shared" si="303"/>
        <v>1.1067783409447696E-2</v>
      </c>
      <c r="T261" s="26">
        <f t="shared" si="303"/>
        <v>4.3932278947275583E-2</v>
      </c>
      <c r="U261" s="26">
        <f t="shared" si="303"/>
        <v>4.8605333173642018E-2</v>
      </c>
      <c r="V261" s="26">
        <f t="shared" si="303"/>
        <v>2.7364819231430193E-2</v>
      </c>
      <c r="W261" s="26">
        <f t="shared" si="303"/>
        <v>3.9915220502299453E-2</v>
      </c>
      <c r="X261" s="26">
        <f t="shared" si="303"/>
        <v>5.4096168148802581E-2</v>
      </c>
      <c r="Y261" s="26">
        <f t="shared" si="303"/>
        <v>4.3834706834234183E-2</v>
      </c>
      <c r="Z261" s="26">
        <f t="shared" si="303"/>
        <v>4.5254659264294173E-2</v>
      </c>
      <c r="AA261" s="26">
        <f t="shared" si="303"/>
        <v>3.7513732690222845E-2</v>
      </c>
      <c r="AB261" s="26">
        <f t="shared" si="303"/>
        <v>3.3498212884038647E-2</v>
      </c>
      <c r="AC261" s="26">
        <f t="shared" si="303"/>
        <v>2.0535377193535265E-2</v>
      </c>
      <c r="AD261" s="26">
        <f t="shared" si="303"/>
        <v>2.2842070110781876E-2</v>
      </c>
      <c r="AE261" s="26">
        <f t="shared" si="303"/>
        <v>3.7450652290274888E-2</v>
      </c>
      <c r="AF261" s="26">
        <f t="shared" si="303"/>
        <v>6.2066428893049919E-2</v>
      </c>
      <c r="AG261" s="26">
        <f t="shared" si="303"/>
        <v>5.7828650378000335E-2</v>
      </c>
      <c r="AH261" s="26">
        <f t="shared" ref="AH261:BH261" si="304">AH59/AH55-1</f>
        <v>3.0161394853948975E-2</v>
      </c>
      <c r="AI261" s="26">
        <f t="shared" si="304"/>
        <v>2.4823612843263732E-2</v>
      </c>
      <c r="AJ261" s="26">
        <f t="shared" si="304"/>
        <v>3.1982453312981107E-2</v>
      </c>
      <c r="AK261" s="26">
        <f t="shared" si="304"/>
        <v>3.0900630517670669E-2</v>
      </c>
      <c r="AL261" s="26">
        <f t="shared" si="304"/>
        <v>2.0508582723511415E-2</v>
      </c>
      <c r="AM261" s="26">
        <f t="shared" si="304"/>
        <v>1.7740791936789346E-2</v>
      </c>
      <c r="AN261" s="26">
        <f t="shared" si="304"/>
        <v>2.0315258109388834E-2</v>
      </c>
      <c r="AO261" s="26">
        <f t="shared" si="304"/>
        <v>2.4506696513905135E-2</v>
      </c>
      <c r="AP261" s="26">
        <f t="shared" si="304"/>
        <v>1.9665997185811968E-2</v>
      </c>
      <c r="AQ261" s="26">
        <f t="shared" si="304"/>
        <v>3.1953394442012062E-2</v>
      </c>
      <c r="AR261" s="26">
        <f t="shared" si="304"/>
        <v>3.9708140477313192E-2</v>
      </c>
      <c r="AS261" s="26">
        <f t="shared" si="304"/>
        <v>2.7904517199045076E-2</v>
      </c>
      <c r="AT261" s="26">
        <f t="shared" si="304"/>
        <v>4.1617103876416595E-2</v>
      </c>
      <c r="AU261" s="26">
        <f t="shared" si="304"/>
        <v>2.757779058389076E-2</v>
      </c>
      <c r="AV261" s="26">
        <f t="shared" si="304"/>
        <v>3.2422890107175695E-2</v>
      </c>
      <c r="AW261" s="26">
        <f t="shared" si="304"/>
        <v>1.2871425462829045E-2</v>
      </c>
      <c r="AX261" s="26">
        <f t="shared" si="304"/>
        <v>4.1512541571458117E-2</v>
      </c>
      <c r="AY261" s="26">
        <f t="shared" si="304"/>
        <v>3.9079703579093739E-2</v>
      </c>
      <c r="AZ261" s="26">
        <f t="shared" si="304"/>
        <v>9.4007476404815993E-3</v>
      </c>
      <c r="BA261" s="26">
        <f t="shared" si="304"/>
        <v>2.7395800083150457E-2</v>
      </c>
      <c r="BB261" s="26">
        <f t="shared" si="304"/>
        <v>1.4511692003396748E-2</v>
      </c>
      <c r="BC261" s="26">
        <f t="shared" si="304"/>
        <v>1.4302549118754504E-2</v>
      </c>
      <c r="BD261" s="26">
        <f t="shared" si="304"/>
        <v>4.3068228942455322E-2</v>
      </c>
      <c r="BE261" s="26">
        <f t="shared" si="304"/>
        <v>1.1522403851587759E-2</v>
      </c>
      <c r="BF261" s="26" t="e">
        <f t="shared" si="304"/>
        <v>#DIV/0!</v>
      </c>
      <c r="BG261" s="26">
        <f t="shared" si="304"/>
        <v>1.8143522032195936E-2</v>
      </c>
      <c r="BH261" s="26">
        <f t="shared" si="304"/>
        <v>2.0513595379706429E-2</v>
      </c>
    </row>
    <row r="262" spans="1:60" s="35" customFormat="1" hidden="1" x14ac:dyDescent="0.2">
      <c r="A262" s="138">
        <f t="shared" si="254"/>
        <v>40724</v>
      </c>
      <c r="B262" s="19">
        <f t="shared" ref="B262:AG262" si="305">B60/B56-1</f>
        <v>2.4887672998354482E-2</v>
      </c>
      <c r="C262" s="16">
        <f t="shared" si="305"/>
        <v>2.4506637875576054E-2</v>
      </c>
      <c r="D262" s="7">
        <f t="shared" si="305"/>
        <v>3.6001635604524962E-2</v>
      </c>
      <c r="E262" s="7">
        <f t="shared" si="305"/>
        <v>2.6865428771442712E-2</v>
      </c>
      <c r="F262" s="7">
        <f t="shared" si="305"/>
        <v>2.2139795972556886E-2</v>
      </c>
      <c r="G262" s="7">
        <f t="shared" si="305"/>
        <v>2.132708924332305E-2</v>
      </c>
      <c r="H262" s="7">
        <f t="shared" si="305"/>
        <v>5.7824798690581325E-2</v>
      </c>
      <c r="I262" s="20">
        <f t="shared" si="305"/>
        <v>2.5993092325656386E-2</v>
      </c>
      <c r="J262" s="7">
        <f t="shared" si="305"/>
        <v>1.5019354845452915E-2</v>
      </c>
      <c r="K262" s="7">
        <f t="shared" si="305"/>
        <v>2.2417453217524308E-2</v>
      </c>
      <c r="L262" s="7">
        <f t="shared" si="305"/>
        <v>-2.0787535999733153E-2</v>
      </c>
      <c r="M262" s="7">
        <f t="shared" si="305"/>
        <v>3.7209120803008089E-2</v>
      </c>
      <c r="N262" s="7">
        <f t="shared" si="305"/>
        <v>2.2146393492971983E-2</v>
      </c>
      <c r="O262" s="7">
        <f t="shared" si="305"/>
        <v>3.4814682637813732E-2</v>
      </c>
      <c r="P262" s="7">
        <f t="shared" si="305"/>
        <v>2.4272747911655346E-2</v>
      </c>
      <c r="Q262" s="7">
        <f t="shared" si="305"/>
        <v>4.290077160501804E-2</v>
      </c>
      <c r="R262" s="7">
        <f t="shared" si="305"/>
        <v>3.6900894608788315E-2</v>
      </c>
      <c r="S262" s="7">
        <f t="shared" si="305"/>
        <v>3.3529889747081043E-2</v>
      </c>
      <c r="T262" s="7">
        <f t="shared" si="305"/>
        <v>3.9301813855476375E-2</v>
      </c>
      <c r="U262" s="7">
        <f t="shared" si="305"/>
        <v>3.8262827911276442E-2</v>
      </c>
      <c r="V262" s="7">
        <f t="shared" si="305"/>
        <v>3.6927080235690024E-2</v>
      </c>
      <c r="W262" s="7">
        <f t="shared" si="305"/>
        <v>4.267426254920359E-2</v>
      </c>
      <c r="X262" s="7">
        <f t="shared" si="305"/>
        <v>4.758647786874759E-2</v>
      </c>
      <c r="Y262" s="7">
        <f t="shared" si="305"/>
        <v>5.5452552552913925E-2</v>
      </c>
      <c r="Z262" s="7">
        <f t="shared" si="305"/>
        <v>5.3321696210575809E-2</v>
      </c>
      <c r="AA262" s="7">
        <f t="shared" si="305"/>
        <v>5.5998359658867125E-2</v>
      </c>
      <c r="AB262" s="7">
        <f t="shared" si="305"/>
        <v>3.7040259215358695E-2</v>
      </c>
      <c r="AC262" s="7">
        <f t="shared" si="305"/>
        <v>7.5653832821729328E-3</v>
      </c>
      <c r="AD262" s="7">
        <f t="shared" si="305"/>
        <v>3.8813657091545828E-2</v>
      </c>
      <c r="AE262" s="7">
        <f t="shared" si="305"/>
        <v>2.6865428771442712E-2</v>
      </c>
      <c r="AF262" s="7">
        <f t="shared" si="305"/>
        <v>3.0762280558348953E-2</v>
      </c>
      <c r="AG262" s="7">
        <f t="shared" si="305"/>
        <v>4.6654977348641768E-2</v>
      </c>
      <c r="AH262" s="7">
        <f t="shared" ref="AH262:BH262" si="306">AH60/AH56-1</f>
        <v>2.2946159410367262E-2</v>
      </c>
      <c r="AI262" s="7">
        <f t="shared" si="306"/>
        <v>2.4090217357774391E-2</v>
      </c>
      <c r="AJ262" s="7">
        <f t="shared" si="306"/>
        <v>2.7838824958609898E-2</v>
      </c>
      <c r="AK262" s="7">
        <f t="shared" si="306"/>
        <v>3.3206312407344729E-2</v>
      </c>
      <c r="AL262" s="7">
        <f t="shared" si="306"/>
        <v>1.6902112784831225E-2</v>
      </c>
      <c r="AM262" s="7">
        <f t="shared" si="306"/>
        <v>2.3760871521830929E-2</v>
      </c>
      <c r="AN262" s="7">
        <f t="shared" si="306"/>
        <v>1.8905002151478056E-2</v>
      </c>
      <c r="AO262" s="7">
        <f t="shared" si="306"/>
        <v>2.7227056581990094E-2</v>
      </c>
      <c r="AP262" s="7">
        <f t="shared" si="306"/>
        <v>1.6944324083532303E-2</v>
      </c>
      <c r="AQ262" s="7">
        <f t="shared" si="306"/>
        <v>3.9398478496125433E-2</v>
      </c>
      <c r="AR262" s="7">
        <f t="shared" si="306"/>
        <v>4.9776254304318091E-2</v>
      </c>
      <c r="AS262" s="7">
        <f t="shared" si="306"/>
        <v>-6.4409956685660408E-3</v>
      </c>
      <c r="AT262" s="7">
        <f t="shared" si="306"/>
        <v>1.3556916914838402E-2</v>
      </c>
      <c r="AU262" s="7">
        <f t="shared" si="306"/>
        <v>2.2949908039555433E-2</v>
      </c>
      <c r="AV262" s="7">
        <f t="shared" si="306"/>
        <v>2.4157634360937985E-2</v>
      </c>
      <c r="AW262" s="7">
        <f t="shared" si="306"/>
        <v>1.9754926064393663E-2</v>
      </c>
      <c r="AX262" s="7">
        <f t="shared" si="306"/>
        <v>3.0225433783232392E-2</v>
      </c>
      <c r="AY262" s="7">
        <f t="shared" si="306"/>
        <v>4.0350542228663411E-2</v>
      </c>
      <c r="AZ262" s="7">
        <f t="shared" si="306"/>
        <v>1.7992080031717261E-2</v>
      </c>
      <c r="BA262" s="7">
        <f t="shared" si="306"/>
        <v>3.1432400848428355E-2</v>
      </c>
      <c r="BB262" s="7">
        <f t="shared" si="306"/>
        <v>1.5010201143578428E-2</v>
      </c>
      <c r="BC262" s="7">
        <f t="shared" si="306"/>
        <v>1.2258040657893154E-2</v>
      </c>
      <c r="BD262" s="7">
        <f t="shared" si="306"/>
        <v>4.307962907596119E-2</v>
      </c>
      <c r="BE262" s="7">
        <f t="shared" si="306"/>
        <v>1.5462293876082889E-2</v>
      </c>
      <c r="BF262" s="7" t="e">
        <f t="shared" si="306"/>
        <v>#DIV/0!</v>
      </c>
      <c r="BG262" s="7">
        <f t="shared" si="306"/>
        <v>1.8216875273596056E-2</v>
      </c>
      <c r="BH262" s="7">
        <f t="shared" si="306"/>
        <v>1.9556091266719866E-2</v>
      </c>
    </row>
    <row r="263" spans="1:60" s="35" customFormat="1" hidden="1" x14ac:dyDescent="0.2">
      <c r="A263" s="138">
        <f t="shared" si="254"/>
        <v>40816</v>
      </c>
      <c r="B263" s="19">
        <f t="shared" ref="B263:AG263" si="307">B61/B57-1</f>
        <v>2.5912771233691068E-2</v>
      </c>
      <c r="C263" s="16">
        <f t="shared" si="307"/>
        <v>2.5074559389498097E-2</v>
      </c>
      <c r="D263" s="7">
        <f t="shared" si="307"/>
        <v>3.0086782500741815E-2</v>
      </c>
      <c r="E263" s="7">
        <f t="shared" si="307"/>
        <v>1.8165831088574613E-2</v>
      </c>
      <c r="F263" s="7">
        <f t="shared" si="307"/>
        <v>2.5835924985107672E-2</v>
      </c>
      <c r="G263" s="7">
        <f t="shared" si="307"/>
        <v>2.4570734744263412E-2</v>
      </c>
      <c r="H263" s="7">
        <f t="shared" si="307"/>
        <v>6.1936215801050576E-2</v>
      </c>
      <c r="I263" s="20">
        <f t="shared" si="307"/>
        <v>2.69389418993633E-2</v>
      </c>
      <c r="J263" s="7">
        <f t="shared" si="307"/>
        <v>1.6343865739387509E-2</v>
      </c>
      <c r="K263" s="7">
        <f t="shared" si="307"/>
        <v>2.5874468945860096E-2</v>
      </c>
      <c r="L263" s="7">
        <f t="shared" si="307"/>
        <v>1.1596892411710025E-2</v>
      </c>
      <c r="M263" s="7">
        <f t="shared" si="307"/>
        <v>4.0594939377410322E-2</v>
      </c>
      <c r="N263" s="7">
        <f t="shared" si="307"/>
        <v>2.8526885216674458E-2</v>
      </c>
      <c r="O263" s="7">
        <f t="shared" si="307"/>
        <v>3.0184971810841787E-2</v>
      </c>
      <c r="P263" s="7">
        <f t="shared" si="307"/>
        <v>2.4382440321699894E-2</v>
      </c>
      <c r="Q263" s="7">
        <f t="shared" si="307"/>
        <v>3.2113789926873082E-2</v>
      </c>
      <c r="R263" s="7">
        <f t="shared" si="307"/>
        <v>2.5470190274779814E-2</v>
      </c>
      <c r="S263" s="7">
        <f t="shared" si="307"/>
        <v>2.377156229282229E-2</v>
      </c>
      <c r="T263" s="7">
        <f t="shared" si="307"/>
        <v>3.6326452220792893E-2</v>
      </c>
      <c r="U263" s="7">
        <f t="shared" si="307"/>
        <v>3.0690221561346931E-2</v>
      </c>
      <c r="V263" s="7">
        <f t="shared" si="307"/>
        <v>1.9988680885882237E-2</v>
      </c>
      <c r="W263" s="7">
        <f t="shared" si="307"/>
        <v>3.9705657829928187E-2</v>
      </c>
      <c r="X263" s="7">
        <f t="shared" si="307"/>
        <v>2.9608096735023626E-2</v>
      </c>
      <c r="Y263" s="7">
        <f t="shared" si="307"/>
        <v>3.3706951456855316E-2</v>
      </c>
      <c r="Z263" s="7">
        <f t="shared" si="307"/>
        <v>2.5284953293928325E-2</v>
      </c>
      <c r="AA263" s="7">
        <f t="shared" si="307"/>
        <v>4.2114986386531328E-2</v>
      </c>
      <c r="AB263" s="7">
        <f t="shared" si="307"/>
        <v>3.1734025679527988E-2</v>
      </c>
      <c r="AC263" s="7">
        <f t="shared" si="307"/>
        <v>2.3226793788964306E-2</v>
      </c>
      <c r="AD263" s="7">
        <f t="shared" si="307"/>
        <v>3.018578101980518E-2</v>
      </c>
      <c r="AE263" s="7">
        <f t="shared" si="307"/>
        <v>1.8165831088574613E-2</v>
      </c>
      <c r="AF263" s="7">
        <f t="shared" si="307"/>
        <v>1.9842707847600893E-2</v>
      </c>
      <c r="AG263" s="7">
        <f t="shared" si="307"/>
        <v>2.8757327884931572E-2</v>
      </c>
      <c r="AH263" s="7">
        <f t="shared" ref="AH263:BH263" si="308">AH61/AH57-1</f>
        <v>1.5846748540898625E-2</v>
      </c>
      <c r="AI263" s="7">
        <f t="shared" si="308"/>
        <v>2.2773502759031006E-2</v>
      </c>
      <c r="AJ263" s="7">
        <f t="shared" si="308"/>
        <v>2.3197303046486262E-2</v>
      </c>
      <c r="AK263" s="7">
        <f t="shared" si="308"/>
        <v>2.5701536572981132E-2</v>
      </c>
      <c r="AL263" s="7">
        <f t="shared" si="308"/>
        <v>2.1943067957973739E-2</v>
      </c>
      <c r="AM263" s="7">
        <f t="shared" si="308"/>
        <v>2.1501494842111502E-2</v>
      </c>
      <c r="AN263" s="7">
        <f t="shared" si="308"/>
        <v>1.6934008992274263E-2</v>
      </c>
      <c r="AO263" s="7">
        <f t="shared" si="308"/>
        <v>1.9833099927840214E-2</v>
      </c>
      <c r="AP263" s="7">
        <f t="shared" si="308"/>
        <v>1.6917964257534335E-2</v>
      </c>
      <c r="AQ263" s="7">
        <f t="shared" si="308"/>
        <v>3.7306996909995949E-2</v>
      </c>
      <c r="AR263" s="7">
        <f t="shared" si="308"/>
        <v>2.8787908520414351E-2</v>
      </c>
      <c r="AS263" s="7">
        <f t="shared" si="308"/>
        <v>1.7435435677866318E-2</v>
      </c>
      <c r="AT263" s="7">
        <f t="shared" si="308"/>
        <v>3.1765777525551542E-2</v>
      </c>
      <c r="AU263" s="7">
        <f t="shared" si="308"/>
        <v>2.3600788171493248E-2</v>
      </c>
      <c r="AV263" s="7">
        <f t="shared" si="308"/>
        <v>2.7358276968536099E-2</v>
      </c>
      <c r="AW263" s="7">
        <f t="shared" si="308"/>
        <v>2.0415033427816365E-2</v>
      </c>
      <c r="AX263" s="7">
        <f t="shared" si="308"/>
        <v>2.7379594535570373E-2</v>
      </c>
      <c r="AY263" s="7">
        <f t="shared" si="308"/>
        <v>4.2453767244176932E-2</v>
      </c>
      <c r="AZ263" s="7">
        <f t="shared" si="308"/>
        <v>3.2071019900192121E-2</v>
      </c>
      <c r="BA263" s="7">
        <f t="shared" si="308"/>
        <v>2.3559147307429473E-2</v>
      </c>
      <c r="BB263" s="7">
        <f t="shared" si="308"/>
        <v>1.7139279594366341E-2</v>
      </c>
      <c r="BC263" s="7">
        <f t="shared" si="308"/>
        <v>1.1985570059110717E-2</v>
      </c>
      <c r="BD263" s="7">
        <f t="shared" si="308"/>
        <v>5.0421819343389851E-2</v>
      </c>
      <c r="BE263" s="7">
        <f t="shared" si="308"/>
        <v>2.0580533529466649E-2</v>
      </c>
      <c r="BF263" s="7" t="e">
        <f t="shared" si="308"/>
        <v>#DIV/0!</v>
      </c>
      <c r="BG263" s="7">
        <f t="shared" si="308"/>
        <v>2.0370515565846237E-2</v>
      </c>
      <c r="BH263" s="7">
        <f t="shared" si="308"/>
        <v>1.8975688555443737E-2</v>
      </c>
    </row>
    <row r="264" spans="1:60" s="35" customFormat="1" ht="12" hidden="1" thickBot="1" x14ac:dyDescent="0.25">
      <c r="A264" s="139">
        <f t="shared" si="254"/>
        <v>40907</v>
      </c>
      <c r="B264" s="17">
        <f t="shared" ref="B264:AG264" si="309">B62/B58-1</f>
        <v>2.6116983136724059E-2</v>
      </c>
      <c r="C264" s="14">
        <f t="shared" si="309"/>
        <v>2.5287841790397669E-2</v>
      </c>
      <c r="D264" s="22">
        <f t="shared" si="309"/>
        <v>2.6992598981311788E-2</v>
      </c>
      <c r="E264" s="22">
        <f t="shared" si="309"/>
        <v>3.0929253717576266E-2</v>
      </c>
      <c r="F264" s="22">
        <f t="shared" si="309"/>
        <v>2.5493995307573458E-2</v>
      </c>
      <c r="G264" s="22">
        <f t="shared" si="309"/>
        <v>2.4294856103142193E-2</v>
      </c>
      <c r="H264" s="22">
        <f t="shared" si="309"/>
        <v>5.1819093554721585E-2</v>
      </c>
      <c r="I264" s="23">
        <f t="shared" si="309"/>
        <v>2.6754831858462058E-2</v>
      </c>
      <c r="J264" s="22">
        <f t="shared" si="309"/>
        <v>2.0754428130662861E-2</v>
      </c>
      <c r="K264" s="22">
        <f t="shared" si="309"/>
        <v>2.4834736877693775E-2</v>
      </c>
      <c r="L264" s="22">
        <f t="shared" si="309"/>
        <v>9.6049204161678947E-3</v>
      </c>
      <c r="M264" s="22">
        <f t="shared" si="309"/>
        <v>3.5051667714729229E-2</v>
      </c>
      <c r="N264" s="22">
        <f t="shared" si="309"/>
        <v>2.5817827291907403E-2</v>
      </c>
      <c r="O264" s="22">
        <f t="shared" si="309"/>
        <v>2.700153508498615E-2</v>
      </c>
      <c r="P264" s="22">
        <f t="shared" si="309"/>
        <v>2.643402588819832E-2</v>
      </c>
      <c r="Q264" s="22">
        <f t="shared" si="309"/>
        <v>6.0507724684670139E-2</v>
      </c>
      <c r="R264" s="22">
        <f t="shared" si="309"/>
        <v>2.8694855584934009E-2</v>
      </c>
      <c r="S264" s="22">
        <f t="shared" si="309"/>
        <v>6.7484046688075061E-2</v>
      </c>
      <c r="T264" s="22">
        <f t="shared" si="309"/>
        <v>3.7695311303632462E-2</v>
      </c>
      <c r="U264" s="22">
        <f t="shared" si="309"/>
        <v>2.2320270901805994E-2</v>
      </c>
      <c r="V264" s="22">
        <f t="shared" si="309"/>
        <v>1.563798490922319E-2</v>
      </c>
      <c r="W264" s="22">
        <f t="shared" si="309"/>
        <v>2.4519676226169462E-2</v>
      </c>
      <c r="X264" s="22">
        <f t="shared" si="309"/>
        <v>3.2686697780183627E-2</v>
      </c>
      <c r="Y264" s="22">
        <f t="shared" si="309"/>
        <v>1.9014279704819836E-2</v>
      </c>
      <c r="Z264" s="22">
        <f t="shared" si="309"/>
        <v>2.2553170685676527E-2</v>
      </c>
      <c r="AA264" s="22">
        <f t="shared" si="309"/>
        <v>9.8994645117376212E-3</v>
      </c>
      <c r="AB264" s="22">
        <f t="shared" si="309"/>
        <v>2.7582429259796148E-2</v>
      </c>
      <c r="AC264" s="22">
        <f t="shared" si="309"/>
        <v>1.6982058173293346E-2</v>
      </c>
      <c r="AD264" s="22">
        <f t="shared" si="309"/>
        <v>1.7956875536637051E-2</v>
      </c>
      <c r="AE264" s="22">
        <f t="shared" si="309"/>
        <v>3.0929253717576266E-2</v>
      </c>
      <c r="AF264" s="22">
        <f t="shared" si="309"/>
        <v>3.0061757748085505E-2</v>
      </c>
      <c r="AG264" s="22">
        <f t="shared" si="309"/>
        <v>3.8013852023575767E-2</v>
      </c>
      <c r="AH264" s="22">
        <f t="shared" ref="AH264:BH264" si="310">AH62/AH58-1</f>
        <v>2.9370451313009749E-2</v>
      </c>
      <c r="AI264" s="22">
        <f t="shared" si="310"/>
        <v>2.1549212991215372E-2</v>
      </c>
      <c r="AJ264" s="22">
        <f t="shared" si="310"/>
        <v>1.8755863434528619E-2</v>
      </c>
      <c r="AK264" s="22">
        <f t="shared" si="310"/>
        <v>2.7679310149989478E-2</v>
      </c>
      <c r="AL264" s="22">
        <f t="shared" si="310"/>
        <v>1.831514392425504E-2</v>
      </c>
      <c r="AM264" s="22">
        <f t="shared" si="310"/>
        <v>2.5753739524959407E-2</v>
      </c>
      <c r="AN264" s="22">
        <f t="shared" si="310"/>
        <v>2.0186981477857247E-2</v>
      </c>
      <c r="AO264" s="22">
        <f t="shared" si="310"/>
        <v>2.0647216080681208E-2</v>
      </c>
      <c r="AP264" s="22">
        <f t="shared" si="310"/>
        <v>2.1170570802626631E-2</v>
      </c>
      <c r="AQ264" s="22">
        <f t="shared" si="310"/>
        <v>3.3770113683624592E-2</v>
      </c>
      <c r="AR264" s="22">
        <f t="shared" si="310"/>
        <v>2.6921969594464912E-2</v>
      </c>
      <c r="AS264" s="22">
        <f t="shared" si="310"/>
        <v>1.1784408254977841E-2</v>
      </c>
      <c r="AT264" s="22">
        <f t="shared" si="310"/>
        <v>2.543534513808865E-2</v>
      </c>
      <c r="AU264" s="22">
        <f t="shared" si="310"/>
        <v>2.2269490877427911E-2</v>
      </c>
      <c r="AV264" s="22">
        <f t="shared" si="310"/>
        <v>2.6106114984540074E-2</v>
      </c>
      <c r="AW264" s="22">
        <f t="shared" si="310"/>
        <v>7.0195936004493475E-3</v>
      </c>
      <c r="AX264" s="22">
        <f t="shared" si="310"/>
        <v>2.1244406529770554E-2</v>
      </c>
      <c r="AY264" s="22">
        <f t="shared" si="310"/>
        <v>3.7088082323026406E-2</v>
      </c>
      <c r="AZ264" s="22">
        <f t="shared" si="310"/>
        <v>4.1252067965727335E-2</v>
      </c>
      <c r="BA264" s="22">
        <f t="shared" si="310"/>
        <v>2.6421679368726636E-2</v>
      </c>
      <c r="BB264" s="22">
        <f t="shared" si="310"/>
        <v>1.777695565534354E-2</v>
      </c>
      <c r="BC264" s="22">
        <f t="shared" si="310"/>
        <v>1.807992534848446E-2</v>
      </c>
      <c r="BD264" s="22">
        <f t="shared" si="310"/>
        <v>3.6074298437048569E-2</v>
      </c>
      <c r="BE264" s="22">
        <f t="shared" si="310"/>
        <v>1.9709406815564545E-2</v>
      </c>
      <c r="BF264" s="22" t="e">
        <f t="shared" si="310"/>
        <v>#DIV/0!</v>
      </c>
      <c r="BG264" s="22">
        <f t="shared" si="310"/>
        <v>2.2272370494500038E-2</v>
      </c>
      <c r="BH264" s="22">
        <f t="shared" si="310"/>
        <v>1.9985983031887811E-2</v>
      </c>
    </row>
    <row r="265" spans="1:60" s="35" customFormat="1" ht="12" thickTop="1" x14ac:dyDescent="0.2">
      <c r="A265" s="140">
        <f t="shared" si="254"/>
        <v>40998</v>
      </c>
      <c r="B265" s="28">
        <f t="shared" ref="B265:AG265" si="311">B63/B59-1</f>
        <v>2.2273340680388776E-2</v>
      </c>
      <c r="C265" s="24">
        <f t="shared" si="311"/>
        <v>2.1314605679380705E-2</v>
      </c>
      <c r="D265" s="26">
        <f t="shared" si="311"/>
        <v>2.9102216557140403E-2</v>
      </c>
      <c r="E265" s="26">
        <f t="shared" si="311"/>
        <v>1.6469151403823767E-2</v>
      </c>
      <c r="F265" s="26">
        <f t="shared" si="311"/>
        <v>2.0936317577662233E-2</v>
      </c>
      <c r="G265" s="26">
        <f t="shared" si="311"/>
        <v>1.9599186810203895E-2</v>
      </c>
      <c r="H265" s="26">
        <f t="shared" si="311"/>
        <v>4.2560317995761654E-2</v>
      </c>
      <c r="I265" s="27">
        <f t="shared" si="311"/>
        <v>2.3168345931640522E-2</v>
      </c>
      <c r="J265" s="26">
        <f t="shared" si="311"/>
        <v>1.6413706563150443E-2</v>
      </c>
      <c r="K265" s="26">
        <f t="shared" si="311"/>
        <v>2.0266464145634933E-2</v>
      </c>
      <c r="L265" s="26">
        <f t="shared" si="311"/>
        <v>5.9063999115325228E-2</v>
      </c>
      <c r="M265" s="26">
        <f t="shared" si="311"/>
        <v>4.1339752259898388E-2</v>
      </c>
      <c r="N265" s="26">
        <f t="shared" si="311"/>
        <v>3.1982002714824986E-2</v>
      </c>
      <c r="O265" s="26">
        <f t="shared" si="311"/>
        <v>2.682897785447147E-2</v>
      </c>
      <c r="P265" s="26">
        <f t="shared" si="311"/>
        <v>1.9101456506232406E-2</v>
      </c>
      <c r="Q265" s="26">
        <f t="shared" si="311"/>
        <v>8.6638419011039192E-2</v>
      </c>
      <c r="R265" s="26">
        <f t="shared" si="311"/>
        <v>1.0477043667079133E-2</v>
      </c>
      <c r="S265" s="26">
        <f t="shared" si="311"/>
        <v>5.1101331745455392E-2</v>
      </c>
      <c r="T265" s="26">
        <f t="shared" si="311"/>
        <v>2.7569385755136455E-2</v>
      </c>
      <c r="U265" s="26">
        <f t="shared" si="311"/>
        <v>2.0382329167446089E-2</v>
      </c>
      <c r="V265" s="26">
        <f t="shared" si="311"/>
        <v>1.8623475616263319E-2</v>
      </c>
      <c r="W265" s="26">
        <f t="shared" si="311"/>
        <v>3.1923286605590961E-2</v>
      </c>
      <c r="X265" s="26">
        <f t="shared" si="311"/>
        <v>3.4197216203139646E-2</v>
      </c>
      <c r="Y265" s="26">
        <f t="shared" si="311"/>
        <v>2.5054090289022612E-2</v>
      </c>
      <c r="Z265" s="26">
        <f t="shared" si="311"/>
        <v>1.2927692445168004E-2</v>
      </c>
      <c r="AA265" s="26">
        <f t="shared" si="311"/>
        <v>3.5606408792965505E-2</v>
      </c>
      <c r="AB265" s="26">
        <f t="shared" si="311"/>
        <v>2.9818021722629151E-2</v>
      </c>
      <c r="AC265" s="26">
        <f t="shared" si="311"/>
        <v>4.2024450791621648E-2</v>
      </c>
      <c r="AD265" s="26">
        <f t="shared" si="311"/>
        <v>2.9619958966161875E-2</v>
      </c>
      <c r="AE265" s="26">
        <f t="shared" si="311"/>
        <v>1.6469151403823767E-2</v>
      </c>
      <c r="AF265" s="26">
        <f t="shared" si="311"/>
        <v>1.190051022568217E-2</v>
      </c>
      <c r="AG265" s="26">
        <f t="shared" si="311"/>
        <v>1.4549678167325775E-2</v>
      </c>
      <c r="AH265" s="26">
        <f t="shared" ref="AH265:BH265" si="312">AH63/AH59-1</f>
        <v>1.6757225349810723E-2</v>
      </c>
      <c r="AI265" s="26">
        <f t="shared" si="312"/>
        <v>2.0072687513447818E-2</v>
      </c>
      <c r="AJ265" s="26">
        <f t="shared" si="312"/>
        <v>1.7712167734200035E-2</v>
      </c>
      <c r="AK265" s="26">
        <f t="shared" si="312"/>
        <v>2.3711115214911649E-2</v>
      </c>
      <c r="AL265" s="26">
        <f t="shared" si="312"/>
        <v>1.8189436846015372E-2</v>
      </c>
      <c r="AM265" s="26">
        <f t="shared" si="312"/>
        <v>2.7600066288457237E-2</v>
      </c>
      <c r="AN265" s="26">
        <f t="shared" si="312"/>
        <v>2.3421496567017197E-2</v>
      </c>
      <c r="AO265" s="26">
        <f t="shared" si="312"/>
        <v>3.0961899082336375E-2</v>
      </c>
      <c r="AP265" s="26">
        <f t="shared" si="312"/>
        <v>2.1768318289417277E-2</v>
      </c>
      <c r="AQ265" s="26">
        <f t="shared" si="312"/>
        <v>2.7267069674862254E-2</v>
      </c>
      <c r="AR265" s="26">
        <f t="shared" si="312"/>
        <v>3.053212113926751E-2</v>
      </c>
      <c r="AS265" s="26">
        <f t="shared" si="312"/>
        <v>1.2624809738014608E-2</v>
      </c>
      <c r="AT265" s="26">
        <f t="shared" si="312"/>
        <v>-1.921891795641173E-3</v>
      </c>
      <c r="AU265" s="26">
        <f t="shared" si="312"/>
        <v>2.8238592717440669E-2</v>
      </c>
      <c r="AV265" s="26">
        <f t="shared" si="312"/>
        <v>1.6707857824139305E-2</v>
      </c>
      <c r="AW265" s="26">
        <f t="shared" si="312"/>
        <v>4.0919603249998548E-2</v>
      </c>
      <c r="AX265" s="26">
        <f t="shared" si="312"/>
        <v>2.2808861526523394E-2</v>
      </c>
      <c r="AY265" s="26">
        <f t="shared" si="312"/>
        <v>2.4368825158509244E-2</v>
      </c>
      <c r="AZ265" s="26">
        <f t="shared" si="312"/>
        <v>1.9210600231117869E-2</v>
      </c>
      <c r="BA265" s="26">
        <f t="shared" si="312"/>
        <v>2.0449929191710847E-2</v>
      </c>
      <c r="BB265" s="26">
        <f t="shared" si="312"/>
        <v>1.9275723928463551E-2</v>
      </c>
      <c r="BC265" s="26">
        <f t="shared" si="312"/>
        <v>1.6507646872693904E-2</v>
      </c>
      <c r="BD265" s="26">
        <f t="shared" si="312"/>
        <v>4.7380131152178206E-2</v>
      </c>
      <c r="BE265" s="26">
        <f t="shared" si="312"/>
        <v>2.5337749447704505E-2</v>
      </c>
      <c r="BF265" s="26" t="e">
        <f t="shared" si="312"/>
        <v>#DIV/0!</v>
      </c>
      <c r="BG265" s="26">
        <f t="shared" si="312"/>
        <v>2.1018677957567622E-2</v>
      </c>
      <c r="BH265" s="26">
        <f t="shared" si="312"/>
        <v>1.67063259948248E-2</v>
      </c>
    </row>
    <row r="266" spans="1:60" s="35" customFormat="1" x14ac:dyDescent="0.2">
      <c r="A266" s="138">
        <f t="shared" si="254"/>
        <v>41090</v>
      </c>
      <c r="B266" s="19">
        <f t="shared" ref="B266:AG266" si="313">B64/B60-1</f>
        <v>2.1552812730376347E-2</v>
      </c>
      <c r="C266" s="16">
        <f t="shared" si="313"/>
        <v>2.0872953304826192E-2</v>
      </c>
      <c r="D266" s="7">
        <f t="shared" si="313"/>
        <v>2.4238777251333055E-2</v>
      </c>
      <c r="E266" s="7">
        <f t="shared" si="313"/>
        <v>1.8779190645391575E-2</v>
      </c>
      <c r="F266" s="7">
        <f t="shared" si="313"/>
        <v>2.1084998874964178E-2</v>
      </c>
      <c r="G266" s="7">
        <f t="shared" si="313"/>
        <v>2.0208969055879988E-2</v>
      </c>
      <c r="H266" s="7">
        <f t="shared" si="313"/>
        <v>3.0016908907707363E-2</v>
      </c>
      <c r="I266" s="20">
        <f t="shared" si="313"/>
        <v>2.2723627223569132E-2</v>
      </c>
      <c r="J266" s="7">
        <f t="shared" si="313"/>
        <v>1.4765986913870099E-2</v>
      </c>
      <c r="K266" s="7">
        <f t="shared" si="313"/>
        <v>2.1466644435891968E-2</v>
      </c>
      <c r="L266" s="7">
        <f t="shared" si="313"/>
        <v>-2.4631215600314338E-2</v>
      </c>
      <c r="M266" s="7">
        <f t="shared" si="313"/>
        <v>2.5806003051561666E-2</v>
      </c>
      <c r="N266" s="7">
        <f t="shared" si="313"/>
        <v>2.9418731268419318E-2</v>
      </c>
      <c r="O266" s="7">
        <f t="shared" si="313"/>
        <v>3.0824224589508953E-2</v>
      </c>
      <c r="P266" s="7">
        <f t="shared" si="313"/>
        <v>1.8142074611546155E-2</v>
      </c>
      <c r="Q266" s="7">
        <f t="shared" si="313"/>
        <v>7.6873968328077247E-3</v>
      </c>
      <c r="R266" s="7">
        <f t="shared" si="313"/>
        <v>2.1815920024519819E-2</v>
      </c>
      <c r="S266" s="7">
        <f t="shared" si="313"/>
        <v>2.3446170080821949E-2</v>
      </c>
      <c r="T266" s="7">
        <f t="shared" si="313"/>
        <v>2.5575521099692633E-2</v>
      </c>
      <c r="U266" s="7">
        <f t="shared" si="313"/>
        <v>1.8098603351673237E-2</v>
      </c>
      <c r="V266" s="7">
        <f t="shared" si="313"/>
        <v>9.4481614776631417E-3</v>
      </c>
      <c r="W266" s="7">
        <f t="shared" si="313"/>
        <v>2.2160369023487947E-2</v>
      </c>
      <c r="X266" s="7">
        <f t="shared" si="313"/>
        <v>2.8584763445189676E-2</v>
      </c>
      <c r="Y266" s="7">
        <f t="shared" si="313"/>
        <v>1.0537197167012513E-2</v>
      </c>
      <c r="Z266" s="7">
        <f t="shared" si="313"/>
        <v>8.1377557537236633E-3</v>
      </c>
      <c r="AA266" s="7">
        <f t="shared" si="313"/>
        <v>6.0297529787625148E-3</v>
      </c>
      <c r="AB266" s="7">
        <f t="shared" si="313"/>
        <v>2.2396420994790001E-2</v>
      </c>
      <c r="AC266" s="7">
        <f t="shared" si="313"/>
        <v>5.3496071521619504E-2</v>
      </c>
      <c r="AD266" s="7">
        <f t="shared" si="313"/>
        <v>1.8357332138000615E-2</v>
      </c>
      <c r="AE266" s="7">
        <f t="shared" si="313"/>
        <v>1.8779190645391575E-2</v>
      </c>
      <c r="AF266" s="7">
        <f t="shared" si="313"/>
        <v>1.7878262635587339E-2</v>
      </c>
      <c r="AG266" s="7">
        <f t="shared" si="313"/>
        <v>7.125798244852044E-3</v>
      </c>
      <c r="AH266" s="7">
        <f t="shared" ref="AH266:BH266" si="314">AH64/AH60-1</f>
        <v>2.0539498026249214E-2</v>
      </c>
      <c r="AI266" s="7">
        <f t="shared" si="314"/>
        <v>2.0331471795325795E-2</v>
      </c>
      <c r="AJ266" s="7">
        <f t="shared" si="314"/>
        <v>1.2083304531339545E-2</v>
      </c>
      <c r="AK266" s="7">
        <f t="shared" si="314"/>
        <v>1.4231794903902362E-2</v>
      </c>
      <c r="AL266" s="7">
        <f t="shared" si="314"/>
        <v>2.9567076913046497E-2</v>
      </c>
      <c r="AM266" s="7">
        <f t="shared" si="314"/>
        <v>1.7261365028360842E-2</v>
      </c>
      <c r="AN266" s="7">
        <f t="shared" si="314"/>
        <v>1.7484748104185321E-2</v>
      </c>
      <c r="AO266" s="7">
        <f t="shared" si="314"/>
        <v>1.9864316812676197E-2</v>
      </c>
      <c r="AP266" s="7">
        <f t="shared" si="314"/>
        <v>1.743263861273614E-2</v>
      </c>
      <c r="AQ266" s="7">
        <f t="shared" si="314"/>
        <v>2.6136511454883937E-2</v>
      </c>
      <c r="AR266" s="7">
        <f t="shared" si="314"/>
        <v>2.7745053661307972E-2</v>
      </c>
      <c r="AS266" s="7">
        <f t="shared" si="314"/>
        <v>1.544057854367642E-2</v>
      </c>
      <c r="AT266" s="7">
        <f t="shared" si="314"/>
        <v>2.4239918003766681E-2</v>
      </c>
      <c r="AU266" s="7">
        <f t="shared" si="314"/>
        <v>1.7807605885684419E-2</v>
      </c>
      <c r="AV266" s="7">
        <f t="shared" si="314"/>
        <v>2.1699997209655209E-2</v>
      </c>
      <c r="AW266" s="7">
        <f t="shared" si="314"/>
        <v>2.075228582778843E-2</v>
      </c>
      <c r="AX266" s="7">
        <f t="shared" si="314"/>
        <v>2.3197901217459238E-2</v>
      </c>
      <c r="AY266" s="7">
        <f t="shared" si="314"/>
        <v>2.2425940869755134E-2</v>
      </c>
      <c r="AZ266" s="7">
        <f t="shared" si="314"/>
        <v>2.090376863984833E-2</v>
      </c>
      <c r="BA266" s="7">
        <f t="shared" si="314"/>
        <v>6.2823305949084585E-3</v>
      </c>
      <c r="BB266" s="7">
        <f t="shared" si="314"/>
        <v>1.8266427637685378E-2</v>
      </c>
      <c r="BC266" s="7">
        <f t="shared" si="314"/>
        <v>1.778863102672279E-2</v>
      </c>
      <c r="BD266" s="7">
        <f t="shared" si="314"/>
        <v>3.2562581898417875E-2</v>
      </c>
      <c r="BE266" s="7">
        <f t="shared" si="314"/>
        <v>2.1097197723229488E-2</v>
      </c>
      <c r="BF266" s="7" t="e">
        <f t="shared" si="314"/>
        <v>#DIV/0!</v>
      </c>
      <c r="BG266" s="7">
        <f t="shared" si="314"/>
        <v>1.8731458221632913E-2</v>
      </c>
      <c r="BH266" s="7">
        <f t="shared" si="314"/>
        <v>1.5804766945293425E-2</v>
      </c>
    </row>
    <row r="267" spans="1:60" s="35" customFormat="1" x14ac:dyDescent="0.2">
      <c r="A267" s="138">
        <f t="shared" si="254"/>
        <v>41182</v>
      </c>
      <c r="B267" s="19">
        <f t="shared" ref="B267:AG267" si="315">B65/B61-1</f>
        <v>2.1857358571969021E-2</v>
      </c>
      <c r="C267" s="16">
        <f t="shared" si="315"/>
        <v>2.1666365590429226E-2</v>
      </c>
      <c r="D267" s="7">
        <f t="shared" si="315"/>
        <v>2.5410015642183703E-2</v>
      </c>
      <c r="E267" s="7">
        <f t="shared" si="315"/>
        <v>2.1839227665301442E-2</v>
      </c>
      <c r="F267" s="7">
        <f t="shared" si="315"/>
        <v>2.0946573689200276E-2</v>
      </c>
      <c r="G267" s="7">
        <f t="shared" si="315"/>
        <v>2.0751472461383091E-2</v>
      </c>
      <c r="H267" s="7">
        <f t="shared" si="315"/>
        <v>1.4385751342297359E-2</v>
      </c>
      <c r="I267" s="20">
        <f t="shared" si="315"/>
        <v>2.3203668370488817E-2</v>
      </c>
      <c r="J267" s="7">
        <f t="shared" si="315"/>
        <v>1.4914876931673815E-2</v>
      </c>
      <c r="K267" s="7">
        <f t="shared" si="315"/>
        <v>2.2267864117786473E-2</v>
      </c>
      <c r="L267" s="7">
        <f t="shared" si="315"/>
        <v>6.1201196445315853E-2</v>
      </c>
      <c r="M267" s="7">
        <f t="shared" si="315"/>
        <v>1.9625082658566662E-2</v>
      </c>
      <c r="N267" s="7">
        <f t="shared" si="315"/>
        <v>2.6321639576449174E-2</v>
      </c>
      <c r="O267" s="7">
        <f t="shared" si="315"/>
        <v>2.9956299826871424E-2</v>
      </c>
      <c r="P267" s="7">
        <f t="shared" si="315"/>
        <v>2.3640813653601711E-2</v>
      </c>
      <c r="Q267" s="7">
        <f t="shared" si="315"/>
        <v>3.9319677005703602E-2</v>
      </c>
      <c r="R267" s="7">
        <f t="shared" si="315"/>
        <v>3.030170479419958E-2</v>
      </c>
      <c r="S267" s="7">
        <f t="shared" si="315"/>
        <v>2.5382839826821213E-2</v>
      </c>
      <c r="T267" s="7">
        <f t="shared" si="315"/>
        <v>2.6358712058717426E-2</v>
      </c>
      <c r="U267" s="7">
        <f t="shared" si="315"/>
        <v>1.7834172469451293E-2</v>
      </c>
      <c r="V267" s="7">
        <f t="shared" si="315"/>
        <v>2.718538921207414E-2</v>
      </c>
      <c r="W267" s="7">
        <f t="shared" si="315"/>
        <v>2.2170675682718688E-2</v>
      </c>
      <c r="X267" s="7">
        <f t="shared" si="315"/>
        <v>2.9390228047118772E-2</v>
      </c>
      <c r="Y267" s="7">
        <f t="shared" si="315"/>
        <v>2.3337020199512892E-2</v>
      </c>
      <c r="Z267" s="7">
        <f t="shared" si="315"/>
        <v>2.2526338028850956E-2</v>
      </c>
      <c r="AA267" s="7">
        <f t="shared" si="315"/>
        <v>1.6570444394052197E-2</v>
      </c>
      <c r="AB267" s="7">
        <f t="shared" si="315"/>
        <v>2.6518136264769065E-2</v>
      </c>
      <c r="AC267" s="7">
        <f t="shared" si="315"/>
        <v>1.5762599128493315E-2</v>
      </c>
      <c r="AD267" s="7">
        <f t="shared" si="315"/>
        <v>2.530849146472125E-2</v>
      </c>
      <c r="AE267" s="7">
        <f t="shared" si="315"/>
        <v>2.1839227665301442E-2</v>
      </c>
      <c r="AF267" s="7">
        <f t="shared" si="315"/>
        <v>1.7566339482193216E-2</v>
      </c>
      <c r="AG267" s="7">
        <f t="shared" si="315"/>
        <v>2.5037116771013279E-2</v>
      </c>
      <c r="AH267" s="7">
        <f t="shared" ref="AH267:BH267" si="316">AH65/AH61-1</f>
        <v>2.1636247084325433E-2</v>
      </c>
      <c r="AI267" s="7">
        <f t="shared" si="316"/>
        <v>2.4296114542167624E-2</v>
      </c>
      <c r="AJ267" s="7">
        <f t="shared" si="316"/>
        <v>2.0591153101919391E-2</v>
      </c>
      <c r="AK267" s="7">
        <f t="shared" si="316"/>
        <v>2.2728242917750441E-2</v>
      </c>
      <c r="AL267" s="7">
        <f t="shared" si="316"/>
        <v>2.8350907632795908E-2</v>
      </c>
      <c r="AM267" s="7">
        <f t="shared" si="316"/>
        <v>1.6813480751293186E-2</v>
      </c>
      <c r="AN267" s="7">
        <f t="shared" si="316"/>
        <v>2.6886296345400185E-2</v>
      </c>
      <c r="AO267" s="7">
        <f t="shared" si="316"/>
        <v>2.4727157110768339E-2</v>
      </c>
      <c r="AP267" s="7">
        <f t="shared" si="316"/>
        <v>2.8752183616193472E-2</v>
      </c>
      <c r="AQ267" s="7">
        <f t="shared" si="316"/>
        <v>2.4380604112745896E-2</v>
      </c>
      <c r="AR267" s="7">
        <f t="shared" si="316"/>
        <v>3.339130464709994E-2</v>
      </c>
      <c r="AS267" s="7">
        <f t="shared" si="316"/>
        <v>1.5706390878037046E-2</v>
      </c>
      <c r="AT267" s="7">
        <f t="shared" si="316"/>
        <v>1.5823768149501927E-2</v>
      </c>
      <c r="AU267" s="7">
        <f t="shared" si="316"/>
        <v>1.404722289629512E-2</v>
      </c>
      <c r="AV267" s="7">
        <f t="shared" si="316"/>
        <v>2.2374837313505314E-2</v>
      </c>
      <c r="AW267" s="7">
        <f t="shared" si="316"/>
        <v>2.8203526305338844E-2</v>
      </c>
      <c r="AX267" s="7">
        <f t="shared" si="316"/>
        <v>2.9654983132460622E-2</v>
      </c>
      <c r="AY267" s="7">
        <f t="shared" si="316"/>
        <v>1.5829327054801334E-2</v>
      </c>
      <c r="AZ267" s="7">
        <f t="shared" si="316"/>
        <v>7.817974087714008E-3</v>
      </c>
      <c r="BA267" s="7">
        <f t="shared" si="316"/>
        <v>1.2188969864376231E-2</v>
      </c>
      <c r="BB267" s="7">
        <f t="shared" si="316"/>
        <v>1.923973877417029E-2</v>
      </c>
      <c r="BC267" s="7">
        <f t="shared" si="316"/>
        <v>1.9397730591250939E-2</v>
      </c>
      <c r="BD267" s="7">
        <f t="shared" si="316"/>
        <v>2.6611896719564543E-2</v>
      </c>
      <c r="BE267" s="7">
        <f t="shared" si="316"/>
        <v>2.41668549330738E-2</v>
      </c>
      <c r="BF267" s="7" t="e">
        <f t="shared" si="316"/>
        <v>#DIV/0!</v>
      </c>
      <c r="BG267" s="7">
        <f t="shared" si="316"/>
        <v>2.0256727910225925E-2</v>
      </c>
      <c r="BH267" s="7">
        <f t="shared" si="316"/>
        <v>1.8059032792921759E-2</v>
      </c>
    </row>
    <row r="268" spans="1:60" s="35" customFormat="1" ht="12" thickBot="1" x14ac:dyDescent="0.25">
      <c r="A268" s="139">
        <f t="shared" si="254"/>
        <v>41273</v>
      </c>
      <c r="B268" s="17">
        <f t="shared" ref="B268:AG268" si="317">B66/B62-1</f>
        <v>2.1392894291952791E-2</v>
      </c>
      <c r="C268" s="14">
        <f t="shared" si="317"/>
        <v>2.0100488309724662E-2</v>
      </c>
      <c r="D268" s="22">
        <f t="shared" si="317"/>
        <v>2.3291055291041918E-2</v>
      </c>
      <c r="E268" s="22">
        <f t="shared" si="317"/>
        <v>1.9622497672211914E-2</v>
      </c>
      <c r="F268" s="22">
        <f t="shared" si="317"/>
        <v>2.1088691922740876E-2</v>
      </c>
      <c r="G268" s="22">
        <f t="shared" si="317"/>
        <v>1.9421111522345713E-2</v>
      </c>
      <c r="H268" s="22">
        <f t="shared" si="317"/>
        <v>4.2531635641887888E-2</v>
      </c>
      <c r="I268" s="23">
        <f t="shared" si="317"/>
        <v>2.256539572474936E-2</v>
      </c>
      <c r="J268" s="22">
        <f t="shared" si="317"/>
        <v>1.6868544163076704E-2</v>
      </c>
      <c r="K268" s="22">
        <f t="shared" si="317"/>
        <v>2.0426813051132697E-2</v>
      </c>
      <c r="L268" s="22">
        <f t="shared" si="317"/>
        <v>6.2635572377650162E-2</v>
      </c>
      <c r="M268" s="22">
        <f t="shared" si="317"/>
        <v>2.5635449264582943E-2</v>
      </c>
      <c r="N268" s="22">
        <f t="shared" si="317"/>
        <v>2.6928013663117145E-2</v>
      </c>
      <c r="O268" s="22">
        <f t="shared" si="317"/>
        <v>2.7102559665749038E-2</v>
      </c>
      <c r="P268" s="22">
        <f t="shared" si="317"/>
        <v>1.8749989596335226E-2</v>
      </c>
      <c r="Q268" s="22">
        <f t="shared" si="317"/>
        <v>-1.6671694665298942E-3</v>
      </c>
      <c r="R268" s="22">
        <f t="shared" si="317"/>
        <v>3.0550400594902216E-2</v>
      </c>
      <c r="S268" s="22">
        <f t="shared" si="317"/>
        <v>1.3577134325027274E-2</v>
      </c>
      <c r="T268" s="22">
        <f t="shared" si="317"/>
        <v>2.4643671503557174E-2</v>
      </c>
      <c r="U268" s="22">
        <f t="shared" si="317"/>
        <v>1.7613837604875782E-2</v>
      </c>
      <c r="V268" s="22">
        <f t="shared" si="317"/>
        <v>2.3475172940024214E-2</v>
      </c>
      <c r="W268" s="22">
        <f t="shared" si="317"/>
        <v>3.7956460760225186E-2</v>
      </c>
      <c r="X268" s="22">
        <f t="shared" si="317"/>
        <v>2.3013976479702603E-2</v>
      </c>
      <c r="Y268" s="22">
        <f t="shared" si="317"/>
        <v>2.1512219130565668E-2</v>
      </c>
      <c r="Z268" s="22">
        <f t="shared" si="317"/>
        <v>5.5293190297260875E-3</v>
      </c>
      <c r="AA268" s="22">
        <f t="shared" si="317"/>
        <v>3.3323801020664234E-2</v>
      </c>
      <c r="AB268" s="22">
        <f t="shared" si="317"/>
        <v>2.9371827062261158E-2</v>
      </c>
      <c r="AC268" s="22">
        <f t="shared" si="317"/>
        <v>5.0309458807762386E-3</v>
      </c>
      <c r="AD268" s="22">
        <f t="shared" si="317"/>
        <v>1.8013100848703001E-2</v>
      </c>
      <c r="AE268" s="22">
        <f t="shared" si="317"/>
        <v>1.9622497672211914E-2</v>
      </c>
      <c r="AF268" s="22">
        <f t="shared" si="317"/>
        <v>1.8865714141595769E-2</v>
      </c>
      <c r="AG268" s="22">
        <f t="shared" si="317"/>
        <v>1.8154722595056905E-2</v>
      </c>
      <c r="AH268" s="22">
        <f t="shared" ref="AH268:BH268" si="318">AH66/AH62-1</f>
        <v>1.9574143341247519E-2</v>
      </c>
      <c r="AI268" s="22">
        <f t="shared" si="318"/>
        <v>2.285105804562404E-2</v>
      </c>
      <c r="AJ268" s="22">
        <f t="shared" si="318"/>
        <v>2.0751480390357013E-2</v>
      </c>
      <c r="AK268" s="22">
        <f t="shared" si="318"/>
        <v>2.1171295506189791E-2</v>
      </c>
      <c r="AL268" s="22">
        <f t="shared" si="318"/>
        <v>2.6571663492431119E-2</v>
      </c>
      <c r="AM268" s="22">
        <f t="shared" si="318"/>
        <v>1.3041637040352994E-2</v>
      </c>
      <c r="AN268" s="22">
        <f t="shared" si="318"/>
        <v>2.0222062130810459E-2</v>
      </c>
      <c r="AO268" s="22">
        <f t="shared" si="318"/>
        <v>2.4078917849361448E-2</v>
      </c>
      <c r="AP268" s="22">
        <f t="shared" si="318"/>
        <v>1.9954682808901891E-2</v>
      </c>
      <c r="AQ268" s="22">
        <f t="shared" si="318"/>
        <v>2.8544645870800744E-2</v>
      </c>
      <c r="AR268" s="22">
        <f t="shared" si="318"/>
        <v>2.3000339521115354E-2</v>
      </c>
      <c r="AS268" s="22">
        <f t="shared" si="318"/>
        <v>1.5928487427415705E-2</v>
      </c>
      <c r="AT268" s="22">
        <f t="shared" si="318"/>
        <v>2.5541774929007888E-2</v>
      </c>
      <c r="AU268" s="22">
        <f t="shared" si="318"/>
        <v>1.46846504916327E-2</v>
      </c>
      <c r="AV268" s="22">
        <f t="shared" si="318"/>
        <v>2.0503589150692836E-2</v>
      </c>
      <c r="AW268" s="22">
        <f t="shared" si="318"/>
        <v>2.4640796105326768E-2</v>
      </c>
      <c r="AX268" s="22">
        <f t="shared" si="318"/>
        <v>2.2532358553206233E-2</v>
      </c>
      <c r="AY268" s="22">
        <f t="shared" si="318"/>
        <v>2.0445079209697958E-2</v>
      </c>
      <c r="AZ268" s="22">
        <f t="shared" si="318"/>
        <v>1.813622428336048E-2</v>
      </c>
      <c r="BA268" s="22">
        <f t="shared" si="318"/>
        <v>2.1306825440339905E-2</v>
      </c>
      <c r="BB268" s="22">
        <f t="shared" si="318"/>
        <v>1.8205397324172923E-2</v>
      </c>
      <c r="BC268" s="22">
        <f t="shared" si="318"/>
        <v>1.761335866539504E-2</v>
      </c>
      <c r="BD268" s="22">
        <f t="shared" si="318"/>
        <v>2.0347564344817437E-2</v>
      </c>
      <c r="BE268" s="22">
        <f t="shared" si="318"/>
        <v>2.1752324618114161E-2</v>
      </c>
      <c r="BF268" s="22" t="e">
        <f t="shared" si="318"/>
        <v>#DIV/0!</v>
      </c>
      <c r="BG268" s="22">
        <f t="shared" si="318"/>
        <v>1.9245404963932344E-2</v>
      </c>
      <c r="BH268" s="22">
        <f t="shared" si="318"/>
        <v>1.8094885898774393E-2</v>
      </c>
    </row>
    <row r="269" spans="1:60" s="35" customFormat="1" x14ac:dyDescent="0.2">
      <c r="A269" s="140">
        <f t="shared" ref="A269:A300" si="319">A67</f>
        <v>41363</v>
      </c>
      <c r="B269" s="28">
        <f t="shared" ref="B269:AG269" si="320">B67/B63-1</f>
        <v>1.5895929869559122E-2</v>
      </c>
      <c r="C269" s="24">
        <f t="shared" si="320"/>
        <v>1.5157455347682314E-2</v>
      </c>
      <c r="D269" s="26">
        <f t="shared" si="320"/>
        <v>1.8364221803453651E-2</v>
      </c>
      <c r="E269" s="26">
        <f t="shared" si="320"/>
        <v>1.3636261000921301E-2</v>
      </c>
      <c r="F269" s="26">
        <f t="shared" si="320"/>
        <v>1.5472814559100989E-2</v>
      </c>
      <c r="G269" s="26">
        <f t="shared" si="320"/>
        <v>1.4531859822659809E-2</v>
      </c>
      <c r="H269" s="26">
        <f t="shared" si="320"/>
        <v>2.5688600150178154E-2</v>
      </c>
      <c r="I269" s="27">
        <f t="shared" si="320"/>
        <v>1.6864103309503831E-2</v>
      </c>
      <c r="J269" s="26">
        <f t="shared" si="320"/>
        <v>1.3654991418057705E-2</v>
      </c>
      <c r="K269" s="26">
        <f t="shared" si="320"/>
        <v>1.5373103589069403E-2</v>
      </c>
      <c r="L269" s="26">
        <f t="shared" si="320"/>
        <v>4.2069510836450164E-2</v>
      </c>
      <c r="M269" s="26">
        <f t="shared" si="320"/>
        <v>1.1521028045054393E-2</v>
      </c>
      <c r="N269" s="26">
        <f t="shared" si="320"/>
        <v>1.8901315549964437E-2</v>
      </c>
      <c r="O269" s="26">
        <f t="shared" si="320"/>
        <v>2.0434664631141519E-2</v>
      </c>
      <c r="P269" s="26">
        <f t="shared" si="320"/>
        <v>2.1966094216505638E-2</v>
      </c>
      <c r="Q269" s="26">
        <f t="shared" si="320"/>
        <v>2.1392816399199432E-3</v>
      </c>
      <c r="R269" s="26">
        <f t="shared" si="320"/>
        <v>3.2557785964236974E-2</v>
      </c>
      <c r="S269" s="26">
        <f t="shared" si="320"/>
        <v>1.8000259711417055E-2</v>
      </c>
      <c r="T269" s="26">
        <f t="shared" si="320"/>
        <v>1.4698201268965594E-2</v>
      </c>
      <c r="U269" s="26">
        <f t="shared" si="320"/>
        <v>1.0972053330646547E-2</v>
      </c>
      <c r="V269" s="26">
        <f t="shared" si="320"/>
        <v>2.1481939463110278E-2</v>
      </c>
      <c r="W269" s="26">
        <f t="shared" si="320"/>
        <v>3.128903915599146E-2</v>
      </c>
      <c r="X269" s="26">
        <f t="shared" si="320"/>
        <v>1.7290951710369873E-2</v>
      </c>
      <c r="Y269" s="26">
        <f t="shared" si="320"/>
        <v>1.5641032882507178E-2</v>
      </c>
      <c r="Z269" s="26">
        <f t="shared" si="320"/>
        <v>1.0799340463389484E-2</v>
      </c>
      <c r="AA269" s="26">
        <f t="shared" si="320"/>
        <v>9.9867229350640851E-3</v>
      </c>
      <c r="AB269" s="26">
        <f t="shared" si="320"/>
        <v>2.6291491200452821E-2</v>
      </c>
      <c r="AC269" s="26">
        <f t="shared" si="320"/>
        <v>1.4731831050061039E-3</v>
      </c>
      <c r="AD269" s="26">
        <f t="shared" si="320"/>
        <v>8.7400104825130498E-3</v>
      </c>
      <c r="AE269" s="26">
        <f t="shared" si="320"/>
        <v>1.3636261000921301E-2</v>
      </c>
      <c r="AF269" s="26">
        <f t="shared" si="320"/>
        <v>1.3936992564506756E-2</v>
      </c>
      <c r="AG269" s="26">
        <f t="shared" si="320"/>
        <v>1.9875690943605751E-2</v>
      </c>
      <c r="AH269" s="26">
        <f t="shared" ref="AH269:BH269" si="321">AH67/AH63-1</f>
        <v>1.2167699118444952E-2</v>
      </c>
      <c r="AI269" s="26">
        <f t="shared" si="321"/>
        <v>1.5576421951501329E-2</v>
      </c>
      <c r="AJ269" s="26">
        <f t="shared" si="321"/>
        <v>7.3816095168888207E-3</v>
      </c>
      <c r="AK269" s="26">
        <f t="shared" si="321"/>
        <v>1.3802830774727992E-2</v>
      </c>
      <c r="AL269" s="26">
        <f t="shared" si="321"/>
        <v>2.2289604910514571E-2</v>
      </c>
      <c r="AM269" s="26">
        <f t="shared" si="321"/>
        <v>1.4967912362271685E-2</v>
      </c>
      <c r="AN269" s="26">
        <f t="shared" si="321"/>
        <v>1.1772260230924481E-2</v>
      </c>
      <c r="AO269" s="26">
        <f t="shared" si="321"/>
        <v>1.6116538462084717E-2</v>
      </c>
      <c r="AP269" s="26">
        <f t="shared" si="321"/>
        <v>1.0977979543805194E-2</v>
      </c>
      <c r="AQ269" s="26">
        <f t="shared" si="321"/>
        <v>2.7053688060470815E-2</v>
      </c>
      <c r="AR269" s="26">
        <f t="shared" si="321"/>
        <v>1.7783097865979203E-2</v>
      </c>
      <c r="AS269" s="26">
        <f t="shared" si="321"/>
        <v>1.4130673932887472E-2</v>
      </c>
      <c r="AT269" s="26">
        <f t="shared" si="321"/>
        <v>1.9052332894814228E-2</v>
      </c>
      <c r="AU269" s="26">
        <f t="shared" si="321"/>
        <v>1.1201312274036201E-2</v>
      </c>
      <c r="AV269" s="26">
        <f t="shared" si="321"/>
        <v>1.2973615797518434E-2</v>
      </c>
      <c r="AW269" s="26">
        <f t="shared" si="321"/>
        <v>2.1930239501705806E-2</v>
      </c>
      <c r="AX269" s="26">
        <f t="shared" si="321"/>
        <v>8.2649442530622341E-3</v>
      </c>
      <c r="AY269" s="26">
        <f t="shared" si="321"/>
        <v>1.4636346975524628E-2</v>
      </c>
      <c r="AZ269" s="26">
        <f t="shared" si="321"/>
        <v>2.8259727193783224E-2</v>
      </c>
      <c r="BA269" s="26">
        <f t="shared" si="321"/>
        <v>7.163087930446066E-3</v>
      </c>
      <c r="BB269" s="26">
        <f t="shared" si="321"/>
        <v>1.4800963158756231E-2</v>
      </c>
      <c r="BC269" s="26">
        <f t="shared" si="321"/>
        <v>1.2655978860090178E-2</v>
      </c>
      <c r="BD269" s="26">
        <f t="shared" si="321"/>
        <v>3.1431757277708972E-3</v>
      </c>
      <c r="BE269" s="26">
        <f t="shared" si="321"/>
        <v>1.6836285691277153E-2</v>
      </c>
      <c r="BF269" s="26" t="e">
        <f t="shared" si="321"/>
        <v>#DIV/0!</v>
      </c>
      <c r="BG269" s="26">
        <f t="shared" si="321"/>
        <v>1.3738971054737759E-2</v>
      </c>
      <c r="BH269" s="26">
        <f t="shared" si="321"/>
        <v>1.6195985112126721E-2</v>
      </c>
    </row>
    <row r="270" spans="1:60" s="35" customFormat="1" x14ac:dyDescent="0.2">
      <c r="A270" s="138">
        <f t="shared" si="319"/>
        <v>41455</v>
      </c>
      <c r="B270" s="19">
        <f t="shared" ref="B270:AG270" si="322">B68/B64-1</f>
        <v>1.9169850250190912E-2</v>
      </c>
      <c r="C270" s="16">
        <f t="shared" si="322"/>
        <v>1.9240807453117625E-2</v>
      </c>
      <c r="D270" s="7">
        <f t="shared" si="322"/>
        <v>2.5780737883508209E-2</v>
      </c>
      <c r="E270" s="7">
        <f t="shared" si="322"/>
        <v>1.8950600573381937E-2</v>
      </c>
      <c r="F270" s="7">
        <f t="shared" si="322"/>
        <v>1.7501363043433971E-2</v>
      </c>
      <c r="G270" s="7">
        <f t="shared" si="322"/>
        <v>1.758147228852347E-2</v>
      </c>
      <c r="H270" s="7">
        <f t="shared" si="322"/>
        <v>8.3433046124523624E-3</v>
      </c>
      <c r="I270" s="20">
        <f t="shared" si="322"/>
        <v>2.0208780890888622E-2</v>
      </c>
      <c r="J270" s="7">
        <f t="shared" si="322"/>
        <v>1.5877301831033419E-2</v>
      </c>
      <c r="K270" s="7">
        <f t="shared" si="322"/>
        <v>1.8561634443389208E-2</v>
      </c>
      <c r="L270" s="7">
        <f t="shared" si="322"/>
        <v>2.308877723996039E-2</v>
      </c>
      <c r="M270" s="7">
        <f t="shared" si="322"/>
        <v>1.1494825757018212E-2</v>
      </c>
      <c r="N270" s="7">
        <f t="shared" si="322"/>
        <v>2.3038791563703809E-2</v>
      </c>
      <c r="O270" s="7">
        <f t="shared" si="322"/>
        <v>2.0460076167366337E-2</v>
      </c>
      <c r="P270" s="7">
        <f t="shared" si="322"/>
        <v>2.4829667691915747E-2</v>
      </c>
      <c r="Q270" s="7">
        <f t="shared" si="322"/>
        <v>0.10832743472781603</v>
      </c>
      <c r="R270" s="7">
        <f t="shared" si="322"/>
        <v>2.4893016069766238E-2</v>
      </c>
      <c r="S270" s="7">
        <f t="shared" si="322"/>
        <v>3.0148031726981328E-2</v>
      </c>
      <c r="T270" s="7">
        <f t="shared" si="322"/>
        <v>2.4203018736370208E-2</v>
      </c>
      <c r="U270" s="7">
        <f t="shared" si="322"/>
        <v>1.8129289419750227E-2</v>
      </c>
      <c r="V270" s="7">
        <f t="shared" si="322"/>
        <v>2.9557039828868037E-2</v>
      </c>
      <c r="W270" s="7">
        <f t="shared" si="322"/>
        <v>3.7996175750016681E-2</v>
      </c>
      <c r="X270" s="7">
        <f t="shared" si="322"/>
        <v>2.4597372497028314E-2</v>
      </c>
      <c r="Y270" s="7">
        <f t="shared" si="322"/>
        <v>3.276766135069975E-2</v>
      </c>
      <c r="Z270" s="7">
        <f t="shared" si="322"/>
        <v>2.2369166400558527E-2</v>
      </c>
      <c r="AA270" s="7">
        <f t="shared" si="322"/>
        <v>3.3373209783963853E-2</v>
      </c>
      <c r="AB270" s="7">
        <f t="shared" si="322"/>
        <v>2.905602735716406E-2</v>
      </c>
      <c r="AC270" s="7">
        <f t="shared" si="322"/>
        <v>9.3178134414746427E-3</v>
      </c>
      <c r="AD270" s="7">
        <f t="shared" si="322"/>
        <v>1.3947928706662394E-2</v>
      </c>
      <c r="AE270" s="7">
        <f t="shared" si="322"/>
        <v>1.8950600573381937E-2</v>
      </c>
      <c r="AF270" s="7">
        <f t="shared" si="322"/>
        <v>1.7383430294493074E-2</v>
      </c>
      <c r="AG270" s="7">
        <f t="shared" si="322"/>
        <v>1.9710915893167202E-2</v>
      </c>
      <c r="AH270" s="7">
        <f t="shared" ref="AH270:BH270" si="323">AH68/AH64-1</f>
        <v>1.8616308609293641E-2</v>
      </c>
      <c r="AI270" s="7">
        <f t="shared" si="323"/>
        <v>2.1214986888495435E-2</v>
      </c>
      <c r="AJ270" s="7">
        <f t="shared" si="323"/>
        <v>1.8783936184371575E-2</v>
      </c>
      <c r="AK270" s="7">
        <f t="shared" si="323"/>
        <v>2.2799621761277811E-2</v>
      </c>
      <c r="AL270" s="7">
        <f t="shared" si="323"/>
        <v>2.2545320117368428E-2</v>
      </c>
      <c r="AM270" s="7">
        <f t="shared" si="323"/>
        <v>1.5094194045479847E-2</v>
      </c>
      <c r="AN270" s="7">
        <f t="shared" si="323"/>
        <v>1.8152975848969355E-2</v>
      </c>
      <c r="AO270" s="7">
        <f t="shared" si="323"/>
        <v>1.8363208940711306E-2</v>
      </c>
      <c r="AP270" s="7">
        <f t="shared" si="323"/>
        <v>1.8899011714545777E-2</v>
      </c>
      <c r="AQ270" s="7">
        <f t="shared" si="323"/>
        <v>1.6987404138751216E-2</v>
      </c>
      <c r="AR270" s="7">
        <f t="shared" si="323"/>
        <v>1.8513082149686833E-2</v>
      </c>
      <c r="AS270" s="7">
        <f t="shared" si="323"/>
        <v>9.092249628783744E-3</v>
      </c>
      <c r="AT270" s="7">
        <f t="shared" si="323"/>
        <v>1.8029505204164131E-2</v>
      </c>
      <c r="AU270" s="7">
        <f t="shared" si="323"/>
        <v>1.7544890165756444E-2</v>
      </c>
      <c r="AV270" s="7">
        <f t="shared" si="323"/>
        <v>1.9497180462647812E-2</v>
      </c>
      <c r="AW270" s="7">
        <f t="shared" si="323"/>
        <v>1.8980619778517616E-2</v>
      </c>
      <c r="AX270" s="7">
        <f t="shared" si="323"/>
        <v>1.8445489148217309E-2</v>
      </c>
      <c r="AY270" s="7">
        <f t="shared" si="323"/>
        <v>1.3653203008604287E-2</v>
      </c>
      <c r="AZ270" s="7">
        <f t="shared" si="323"/>
        <v>2.2459812962319026E-2</v>
      </c>
      <c r="BA270" s="7">
        <f t="shared" si="323"/>
        <v>1.7489545903701664E-2</v>
      </c>
      <c r="BB270" s="7">
        <f t="shared" si="323"/>
        <v>1.4707194490667597E-2</v>
      </c>
      <c r="BC270" s="7">
        <f t="shared" si="323"/>
        <v>1.5594780661638552E-2</v>
      </c>
      <c r="BD270" s="7">
        <f t="shared" si="323"/>
        <v>1.3283173151764416E-2</v>
      </c>
      <c r="BE270" s="7">
        <f t="shared" si="323"/>
        <v>2.0501254695879378E-2</v>
      </c>
      <c r="BF270" s="7" t="e">
        <f t="shared" si="323"/>
        <v>#DIV/0!</v>
      </c>
      <c r="BG270" s="7">
        <f t="shared" si="323"/>
        <v>1.7904368552053018E-2</v>
      </c>
      <c r="BH270" s="7">
        <f t="shared" si="323"/>
        <v>1.9887963462571268E-2</v>
      </c>
    </row>
    <row r="271" spans="1:60" s="35" customFormat="1" x14ac:dyDescent="0.2">
      <c r="A271" s="138">
        <f t="shared" si="319"/>
        <v>41547</v>
      </c>
      <c r="B271" s="19">
        <f t="shared" ref="B271:AG271" si="324">B69/B65-1</f>
        <v>1.8890064891195602E-2</v>
      </c>
      <c r="C271" s="16">
        <f t="shared" si="324"/>
        <v>1.9110954943481584E-2</v>
      </c>
      <c r="D271" s="7">
        <f t="shared" si="324"/>
        <v>2.702120496337046E-2</v>
      </c>
      <c r="E271" s="7">
        <f t="shared" si="324"/>
        <v>2.0172049851065355E-2</v>
      </c>
      <c r="F271" s="7">
        <f t="shared" si="324"/>
        <v>1.6739300409015057E-2</v>
      </c>
      <c r="G271" s="7">
        <f t="shared" si="324"/>
        <v>1.6947515830619819E-2</v>
      </c>
      <c r="H271" s="7">
        <f t="shared" si="324"/>
        <v>1.0759928181901302E-2</v>
      </c>
      <c r="I271" s="20">
        <f t="shared" si="324"/>
        <v>2.0114166979304349E-2</v>
      </c>
      <c r="J271" s="7">
        <f t="shared" si="324"/>
        <v>1.3402975095349712E-2</v>
      </c>
      <c r="K271" s="7">
        <f t="shared" si="324"/>
        <v>1.822791820507752E-2</v>
      </c>
      <c r="L271" s="7">
        <f t="shared" si="324"/>
        <v>3.1808904800297855E-2</v>
      </c>
      <c r="M271" s="7">
        <f t="shared" si="324"/>
        <v>2.3280119695960222E-2</v>
      </c>
      <c r="N271" s="7">
        <f t="shared" si="324"/>
        <v>2.2045370801363928E-2</v>
      </c>
      <c r="O271" s="7">
        <f t="shared" si="324"/>
        <v>2.1241489908317979E-2</v>
      </c>
      <c r="P271" s="7">
        <f t="shared" si="324"/>
        <v>1.9024459616315381E-2</v>
      </c>
      <c r="Q271" s="7">
        <f t="shared" si="324"/>
        <v>0.14939577818022687</v>
      </c>
      <c r="R271" s="7">
        <f t="shared" si="324"/>
        <v>2.2491371274179217E-2</v>
      </c>
      <c r="S271" s="7">
        <f t="shared" si="324"/>
        <v>5.0492100933442696E-2</v>
      </c>
      <c r="T271" s="7">
        <f t="shared" si="324"/>
        <v>2.6254655121822124E-2</v>
      </c>
      <c r="U271" s="7">
        <f t="shared" si="324"/>
        <v>2.4842232732630753E-2</v>
      </c>
      <c r="V271" s="7">
        <f t="shared" si="324"/>
        <v>2.4533871189091228E-2</v>
      </c>
      <c r="W271" s="7">
        <f t="shared" si="324"/>
        <v>3.727934509374875E-2</v>
      </c>
      <c r="X271" s="7">
        <f t="shared" si="324"/>
        <v>3.2588395439529183E-2</v>
      </c>
      <c r="Y271" s="7">
        <f t="shared" si="324"/>
        <v>3.7651358162546389E-2</v>
      </c>
      <c r="Z271" s="7">
        <f t="shared" si="324"/>
        <v>3.2617715641357403E-2</v>
      </c>
      <c r="AA271" s="7">
        <f t="shared" si="324"/>
        <v>3.054848534581045E-2</v>
      </c>
      <c r="AB271" s="7">
        <f t="shared" si="324"/>
        <v>2.6029649731765803E-2</v>
      </c>
      <c r="AC271" s="7">
        <f t="shared" si="324"/>
        <v>5.9018251680713618E-3</v>
      </c>
      <c r="AD271" s="7">
        <f t="shared" si="324"/>
        <v>8.2676069788398809E-3</v>
      </c>
      <c r="AE271" s="7">
        <f t="shared" si="324"/>
        <v>2.0172049851065355E-2</v>
      </c>
      <c r="AF271" s="7">
        <f t="shared" si="324"/>
        <v>2.8032723673084403E-2</v>
      </c>
      <c r="AG271" s="7">
        <f t="shared" si="324"/>
        <v>2.2362500366332583E-2</v>
      </c>
      <c r="AH271" s="7">
        <f t="shared" ref="AH271:BH271" si="325">AH69/AH65-1</f>
        <v>1.8406019955141462E-2</v>
      </c>
      <c r="AI271" s="7">
        <f t="shared" si="325"/>
        <v>1.9702556696702178E-2</v>
      </c>
      <c r="AJ271" s="7">
        <f t="shared" si="325"/>
        <v>1.9462285928592227E-2</v>
      </c>
      <c r="AK271" s="7">
        <f t="shared" si="325"/>
        <v>2.419778583039256E-2</v>
      </c>
      <c r="AL271" s="7">
        <f t="shared" si="325"/>
        <v>1.7543953466559126E-2</v>
      </c>
      <c r="AM271" s="7">
        <f t="shared" si="325"/>
        <v>1.6930454335650769E-2</v>
      </c>
      <c r="AN271" s="7">
        <f t="shared" si="325"/>
        <v>1.7479929181976717E-2</v>
      </c>
      <c r="AO271" s="7">
        <f t="shared" si="325"/>
        <v>2.6612216588852267E-2</v>
      </c>
      <c r="AP271" s="7">
        <f t="shared" si="325"/>
        <v>1.4762154512829806E-2</v>
      </c>
      <c r="AQ271" s="7">
        <f t="shared" si="325"/>
        <v>2.3606796110410722E-2</v>
      </c>
      <c r="AR271" s="7">
        <f t="shared" si="325"/>
        <v>3.3675400852275272E-2</v>
      </c>
      <c r="AS271" s="7">
        <f t="shared" si="325"/>
        <v>1.173146672212555E-2</v>
      </c>
      <c r="AT271" s="7">
        <f t="shared" si="325"/>
        <v>2.1454862837921196E-2</v>
      </c>
      <c r="AU271" s="7">
        <f t="shared" si="325"/>
        <v>2.0879956201673044E-2</v>
      </c>
      <c r="AV271" s="7">
        <f t="shared" si="325"/>
        <v>1.8482130642960115E-2</v>
      </c>
      <c r="AW271" s="7">
        <f t="shared" si="325"/>
        <v>1.6376810435840605E-2</v>
      </c>
      <c r="AX271" s="7">
        <f t="shared" si="325"/>
        <v>1.8319940025065984E-2</v>
      </c>
      <c r="AY271" s="7">
        <f t="shared" si="325"/>
        <v>1.2308259901316676E-2</v>
      </c>
      <c r="AZ271" s="7">
        <f t="shared" si="325"/>
        <v>2.4383700617805149E-2</v>
      </c>
      <c r="BA271" s="7">
        <f t="shared" si="325"/>
        <v>1.37833349630192E-2</v>
      </c>
      <c r="BB271" s="7">
        <f t="shared" si="325"/>
        <v>1.3595890726719961E-2</v>
      </c>
      <c r="BC271" s="7">
        <f t="shared" si="325"/>
        <v>1.1701641838066434E-2</v>
      </c>
      <c r="BD271" s="7">
        <f t="shared" si="325"/>
        <v>8.4660094486710413E-4</v>
      </c>
      <c r="BE271" s="7">
        <f t="shared" si="325"/>
        <v>1.5763063459486304E-2</v>
      </c>
      <c r="BF271" s="7" t="e">
        <f t="shared" si="325"/>
        <v>#DIV/0!</v>
      </c>
      <c r="BG271" s="7">
        <f t="shared" si="325"/>
        <v>1.3435379899544797E-2</v>
      </c>
      <c r="BH271" s="7">
        <f t="shared" si="325"/>
        <v>1.4729389409369409E-2</v>
      </c>
    </row>
    <row r="272" spans="1:60" s="35" customFormat="1" ht="12" thickBot="1" x14ac:dyDescent="0.25">
      <c r="A272" s="139">
        <f t="shared" si="319"/>
        <v>41638</v>
      </c>
      <c r="B272" s="17">
        <f t="shared" ref="B272:AG272" si="326">B70/B66-1</f>
        <v>1.6623817924624307E-2</v>
      </c>
      <c r="C272" s="14">
        <f t="shared" si="326"/>
        <v>1.6950975187904227E-2</v>
      </c>
      <c r="D272" s="22">
        <f t="shared" si="326"/>
        <v>2.3025023445506498E-2</v>
      </c>
      <c r="E272" s="22">
        <f t="shared" si="326"/>
        <v>1.7801655369297897E-2</v>
      </c>
      <c r="F272" s="22">
        <f t="shared" si="326"/>
        <v>1.5136265810419047E-2</v>
      </c>
      <c r="G272" s="22">
        <f t="shared" si="326"/>
        <v>1.5445936609950417E-2</v>
      </c>
      <c r="H272" s="22">
        <f t="shared" si="326"/>
        <v>1.3467142439121726E-2</v>
      </c>
      <c r="I272" s="23">
        <f t="shared" si="326"/>
        <v>1.8129250193333446E-2</v>
      </c>
      <c r="J272" s="22">
        <f t="shared" si="326"/>
        <v>8.2414077992278845E-3</v>
      </c>
      <c r="K272" s="22">
        <f t="shared" si="326"/>
        <v>1.7355512140459384E-2</v>
      </c>
      <c r="L272" s="22">
        <f t="shared" si="326"/>
        <v>4.8467963127730718E-2</v>
      </c>
      <c r="M272" s="22">
        <f t="shared" si="326"/>
        <v>1.596327088974614E-2</v>
      </c>
      <c r="N272" s="22">
        <f t="shared" si="326"/>
        <v>2.2013055912492918E-2</v>
      </c>
      <c r="O272" s="22">
        <f t="shared" si="326"/>
        <v>2.1850755142134082E-2</v>
      </c>
      <c r="P272" s="22">
        <f t="shared" si="326"/>
        <v>1.7294737135627125E-2</v>
      </c>
      <c r="Q272" s="22">
        <f t="shared" si="326"/>
        <v>1.2340420063588375E-2</v>
      </c>
      <c r="R272" s="22">
        <f t="shared" si="326"/>
        <v>1.8923339024080832E-2</v>
      </c>
      <c r="S272" s="22">
        <f t="shared" si="326"/>
        <v>4.8546112958911536E-3</v>
      </c>
      <c r="T272" s="22">
        <f t="shared" si="326"/>
        <v>1.3960380236226033E-2</v>
      </c>
      <c r="U272" s="22">
        <f t="shared" si="326"/>
        <v>2.024632073249677E-2</v>
      </c>
      <c r="V272" s="22">
        <f t="shared" si="326"/>
        <v>2.6236411786032976E-2</v>
      </c>
      <c r="W272" s="22">
        <f t="shared" si="326"/>
        <v>2.4775543083077833E-2</v>
      </c>
      <c r="X272" s="22">
        <f t="shared" si="326"/>
        <v>3.0954690127803053E-2</v>
      </c>
      <c r="Y272" s="22">
        <f t="shared" si="326"/>
        <v>4.1976785925590177E-2</v>
      </c>
      <c r="Z272" s="22">
        <f t="shared" si="326"/>
        <v>3.6765447003589635E-2</v>
      </c>
      <c r="AA272" s="22">
        <f t="shared" si="326"/>
        <v>3.5834044743010551E-2</v>
      </c>
      <c r="AB272" s="22">
        <f t="shared" si="326"/>
        <v>2.3598532772757919E-2</v>
      </c>
      <c r="AC272" s="22">
        <f t="shared" si="326"/>
        <v>1.033800813323249E-2</v>
      </c>
      <c r="AD272" s="22">
        <f t="shared" si="326"/>
        <v>1.1725204065777595E-2</v>
      </c>
      <c r="AE272" s="22">
        <f t="shared" si="326"/>
        <v>1.7801655369297897E-2</v>
      </c>
      <c r="AF272" s="22">
        <f t="shared" si="326"/>
        <v>2.0865176521242201E-2</v>
      </c>
      <c r="AG272" s="22">
        <f t="shared" si="326"/>
        <v>2.7895631269141186E-2</v>
      </c>
      <c r="AH272" s="22">
        <f t="shared" ref="AH272:BH272" si="327">AH70/AH66-1</f>
        <v>1.5485760297154982E-2</v>
      </c>
      <c r="AI272" s="22">
        <f t="shared" si="327"/>
        <v>1.7079755880333058E-2</v>
      </c>
      <c r="AJ272" s="22">
        <f t="shared" si="327"/>
        <v>1.8045663338735363E-2</v>
      </c>
      <c r="AK272" s="22">
        <f t="shared" si="327"/>
        <v>1.7083600560141132E-2</v>
      </c>
      <c r="AL272" s="22">
        <f t="shared" si="327"/>
        <v>1.9887197999733042E-2</v>
      </c>
      <c r="AM272" s="22">
        <f t="shared" si="327"/>
        <v>1.5758723686944975E-2</v>
      </c>
      <c r="AN272" s="22">
        <f t="shared" si="327"/>
        <v>1.2947806016819774E-2</v>
      </c>
      <c r="AO272" s="22">
        <f t="shared" si="327"/>
        <v>1.596053924789298E-2</v>
      </c>
      <c r="AP272" s="22">
        <f t="shared" si="327"/>
        <v>1.2419098898589054E-2</v>
      </c>
      <c r="AQ272" s="22">
        <f t="shared" si="327"/>
        <v>1.6493338201023278E-2</v>
      </c>
      <c r="AR272" s="22">
        <f t="shared" si="327"/>
        <v>4.6958058851807705E-2</v>
      </c>
      <c r="AS272" s="22">
        <f t="shared" si="327"/>
        <v>1.6608398968640747E-2</v>
      </c>
      <c r="AT272" s="22">
        <f t="shared" si="327"/>
        <v>1.7614240761260946E-2</v>
      </c>
      <c r="AU272" s="22">
        <f t="shared" si="327"/>
        <v>2.2076230298697208E-2</v>
      </c>
      <c r="AV272" s="22">
        <f t="shared" si="327"/>
        <v>1.7054509436132514E-2</v>
      </c>
      <c r="AW272" s="22">
        <f t="shared" si="327"/>
        <v>1.4026855082918788E-2</v>
      </c>
      <c r="AX272" s="22">
        <f t="shared" si="327"/>
        <v>2.1143656234843267E-2</v>
      </c>
      <c r="AY272" s="22">
        <f t="shared" si="327"/>
        <v>1.7720666509157157E-2</v>
      </c>
      <c r="AZ272" s="22">
        <f t="shared" si="327"/>
        <v>7.1129806224297099E-3</v>
      </c>
      <c r="BA272" s="22">
        <f t="shared" si="327"/>
        <v>5.0181888700739918E-3</v>
      </c>
      <c r="BB272" s="22">
        <f t="shared" si="327"/>
        <v>1.0294294130656967E-2</v>
      </c>
      <c r="BC272" s="22">
        <f t="shared" si="327"/>
        <v>1.0920946428534695E-2</v>
      </c>
      <c r="BD272" s="22">
        <f t="shared" si="327"/>
        <v>1.7581975249775894E-2</v>
      </c>
      <c r="BE272" s="22">
        <f t="shared" si="327"/>
        <v>1.4719784315001538E-2</v>
      </c>
      <c r="BF272" s="22" t="e">
        <f t="shared" si="327"/>
        <v>#DIV/0!</v>
      </c>
      <c r="BG272" s="22">
        <f t="shared" si="327"/>
        <v>1.0636011411418567E-2</v>
      </c>
      <c r="BH272" s="22">
        <f t="shared" si="327"/>
        <v>1.3213928182112866E-2</v>
      </c>
    </row>
    <row r="273" spans="1:60" s="35" customFormat="1" x14ac:dyDescent="0.2">
      <c r="A273" s="140">
        <f t="shared" si="319"/>
        <v>41728</v>
      </c>
      <c r="B273" s="28">
        <f t="shared" ref="B273:AG273" si="328">B71/B67-1</f>
        <v>1.8867252639955812E-2</v>
      </c>
      <c r="C273" s="24">
        <f t="shared" si="328"/>
        <v>1.9094412164187613E-2</v>
      </c>
      <c r="D273" s="26">
        <f t="shared" si="328"/>
        <v>2.328396856544912E-2</v>
      </c>
      <c r="E273" s="26">
        <f t="shared" si="328"/>
        <v>2.4825991285415849E-2</v>
      </c>
      <c r="F273" s="26">
        <f t="shared" si="328"/>
        <v>1.7521736020012835E-2</v>
      </c>
      <c r="G273" s="26">
        <f t="shared" si="328"/>
        <v>1.7715120585442001E-2</v>
      </c>
      <c r="H273" s="26">
        <f t="shared" si="328"/>
        <v>1.676349522809617E-2</v>
      </c>
      <c r="I273" s="27">
        <f t="shared" si="328"/>
        <v>2.0153095319670244E-2</v>
      </c>
      <c r="J273" s="26">
        <f t="shared" si="328"/>
        <v>1.1941574534982458E-2</v>
      </c>
      <c r="K273" s="26">
        <f t="shared" si="328"/>
        <v>1.927000046701588E-2</v>
      </c>
      <c r="L273" s="26">
        <f t="shared" si="328"/>
        <v>2.9891110733619497E-2</v>
      </c>
      <c r="M273" s="26">
        <f t="shared" si="328"/>
        <v>3.1424724696262674E-2</v>
      </c>
      <c r="N273" s="26">
        <f t="shared" si="328"/>
        <v>2.2281680353350097E-2</v>
      </c>
      <c r="O273" s="26">
        <f t="shared" si="328"/>
        <v>2.1226686994992638E-2</v>
      </c>
      <c r="P273" s="26">
        <f t="shared" si="328"/>
        <v>1.9252351477281993E-2</v>
      </c>
      <c r="Q273" s="26">
        <f t="shared" si="328"/>
        <v>1.997398456769206E-2</v>
      </c>
      <c r="R273" s="26">
        <f t="shared" si="328"/>
        <v>1.8755480912098443E-2</v>
      </c>
      <c r="S273" s="26">
        <f t="shared" si="328"/>
        <v>2.4053313147601285E-2</v>
      </c>
      <c r="T273" s="26">
        <f t="shared" si="328"/>
        <v>3.203575726965302E-2</v>
      </c>
      <c r="U273" s="26">
        <f t="shared" si="328"/>
        <v>2.567242199848585E-2</v>
      </c>
      <c r="V273" s="26">
        <f t="shared" si="328"/>
        <v>2.774735113564919E-2</v>
      </c>
      <c r="W273" s="26">
        <f t="shared" si="328"/>
        <v>1.3932375985698187E-2</v>
      </c>
      <c r="X273" s="26">
        <f t="shared" si="328"/>
        <v>2.3090177623357411E-2</v>
      </c>
      <c r="Y273" s="26">
        <f t="shared" si="328"/>
        <v>3.7424531525859672E-2</v>
      </c>
      <c r="Z273" s="26">
        <f t="shared" si="328"/>
        <v>4.4495426712815034E-2</v>
      </c>
      <c r="AA273" s="26">
        <f t="shared" si="328"/>
        <v>1.9273389164319754E-2</v>
      </c>
      <c r="AB273" s="26">
        <f t="shared" si="328"/>
        <v>2.001901479416679E-2</v>
      </c>
      <c r="AC273" s="26">
        <f t="shared" si="328"/>
        <v>1.7615882384725001E-3</v>
      </c>
      <c r="AD273" s="26">
        <f t="shared" si="328"/>
        <v>1.3058496217913662E-2</v>
      </c>
      <c r="AE273" s="26">
        <f t="shared" si="328"/>
        <v>2.4825991285415849E-2</v>
      </c>
      <c r="AF273" s="26">
        <f t="shared" si="328"/>
        <v>2.5626356915594561E-2</v>
      </c>
      <c r="AG273" s="26">
        <f t="shared" si="328"/>
        <v>3.0698182299530252E-2</v>
      </c>
      <c r="AH273" s="26">
        <f t="shared" ref="AH273:BH273" si="329">AH71/AH67-1</f>
        <v>2.3710009709378976E-2</v>
      </c>
      <c r="AI273" s="26">
        <f t="shared" si="329"/>
        <v>2.1007736635562102E-2</v>
      </c>
      <c r="AJ273" s="26">
        <f t="shared" si="329"/>
        <v>2.7053790310062942E-2</v>
      </c>
      <c r="AK273" s="26">
        <f t="shared" si="329"/>
        <v>2.5825731666254681E-2</v>
      </c>
      <c r="AL273" s="26">
        <f t="shared" si="329"/>
        <v>1.8480413657620653E-2</v>
      </c>
      <c r="AM273" s="26">
        <f t="shared" si="329"/>
        <v>9.8630789991549506E-3</v>
      </c>
      <c r="AN273" s="26">
        <f t="shared" si="329"/>
        <v>2.1018897189424512E-2</v>
      </c>
      <c r="AO273" s="26">
        <f t="shared" si="329"/>
        <v>1.4041854119374531E-2</v>
      </c>
      <c r="AP273" s="26">
        <f t="shared" si="329"/>
        <v>2.4476208408894751E-2</v>
      </c>
      <c r="AQ273" s="26">
        <f t="shared" si="329"/>
        <v>1.7886633708291022E-2</v>
      </c>
      <c r="AR273" s="26">
        <f t="shared" si="329"/>
        <v>3.7897455874182029E-2</v>
      </c>
      <c r="AS273" s="26">
        <f t="shared" si="329"/>
        <v>6.018395200805049E-3</v>
      </c>
      <c r="AT273" s="26">
        <f t="shared" si="329"/>
        <v>3.0119371514275795E-2</v>
      </c>
      <c r="AU273" s="26">
        <f t="shared" si="329"/>
        <v>2.4789387273715047E-2</v>
      </c>
      <c r="AV273" s="26">
        <f t="shared" si="329"/>
        <v>1.8897311081611079E-2</v>
      </c>
      <c r="AW273" s="26">
        <f t="shared" si="329"/>
        <v>8.098667590725972E-3</v>
      </c>
      <c r="AX273" s="26">
        <f t="shared" si="329"/>
        <v>4.2925544230751234E-2</v>
      </c>
      <c r="AY273" s="26">
        <f t="shared" si="329"/>
        <v>2.0547941054235741E-2</v>
      </c>
      <c r="AZ273" s="26">
        <f t="shared" si="329"/>
        <v>1.4148067501726924E-2</v>
      </c>
      <c r="BA273" s="26">
        <f t="shared" si="329"/>
        <v>6.5298492749581438E-3</v>
      </c>
      <c r="BB273" s="26">
        <f t="shared" si="329"/>
        <v>1.24954902515928E-2</v>
      </c>
      <c r="BC273" s="26">
        <f t="shared" si="329"/>
        <v>1.6025273506033333E-2</v>
      </c>
      <c r="BD273" s="26">
        <f t="shared" si="329"/>
        <v>6.6835062038004267E-3</v>
      </c>
      <c r="BE273" s="26">
        <f t="shared" si="329"/>
        <v>1.3005580083589763E-2</v>
      </c>
      <c r="BF273" s="26" t="e">
        <f t="shared" si="329"/>
        <v>#DIV/0!</v>
      </c>
      <c r="BG273" s="26">
        <f t="shared" si="329"/>
        <v>1.2534900462408904E-2</v>
      </c>
      <c r="BH273" s="26">
        <f t="shared" si="329"/>
        <v>1.2324760868200668E-2</v>
      </c>
    </row>
    <row r="274" spans="1:60" s="35" customFormat="1" x14ac:dyDescent="0.2">
      <c r="A274" s="138">
        <f t="shared" si="319"/>
        <v>41820</v>
      </c>
      <c r="B274" s="19">
        <f t="shared" ref="B274:AG274" si="330">B72/B68-1</f>
        <v>1.5500441222555672E-2</v>
      </c>
      <c r="C274" s="16">
        <f t="shared" si="330"/>
        <v>1.543083430917247E-2</v>
      </c>
      <c r="D274" s="7">
        <f t="shared" si="330"/>
        <v>1.7903765544869055E-2</v>
      </c>
      <c r="E274" s="7">
        <f t="shared" si="330"/>
        <v>1.2646978587200763E-2</v>
      </c>
      <c r="F274" s="7">
        <f t="shared" si="330"/>
        <v>1.5525342898744965E-2</v>
      </c>
      <c r="G274" s="7">
        <f t="shared" si="330"/>
        <v>1.5381978020824638E-2</v>
      </c>
      <c r="H274" s="7">
        <f t="shared" si="330"/>
        <v>2.0869329840811801E-2</v>
      </c>
      <c r="I274" s="20">
        <f t="shared" si="330"/>
        <v>1.650078425169732E-2</v>
      </c>
      <c r="J274" s="7">
        <f t="shared" si="330"/>
        <v>1.0808832779211741E-2</v>
      </c>
      <c r="K274" s="7">
        <f t="shared" si="330"/>
        <v>1.6631191945371215E-2</v>
      </c>
      <c r="L274" s="7">
        <f t="shared" si="330"/>
        <v>1.48563316662087E-3</v>
      </c>
      <c r="M274" s="7">
        <f t="shared" si="330"/>
        <v>1.1299270561295538E-2</v>
      </c>
      <c r="N274" s="7">
        <f t="shared" si="330"/>
        <v>1.9525393899439747E-2</v>
      </c>
      <c r="O274" s="7">
        <f t="shared" si="330"/>
        <v>2.3912633610664979E-2</v>
      </c>
      <c r="P274" s="7">
        <f t="shared" si="330"/>
        <v>1.72464844288025E-2</v>
      </c>
      <c r="Q274" s="7">
        <f t="shared" si="330"/>
        <v>-6.5567997041191206E-2</v>
      </c>
      <c r="R274" s="7">
        <f t="shared" si="330"/>
        <v>1.1061044168845013E-2</v>
      </c>
      <c r="S274" s="7">
        <f t="shared" si="330"/>
        <v>1.8036106806918584E-2</v>
      </c>
      <c r="T274" s="7">
        <f t="shared" si="330"/>
        <v>2.5247799753435052E-2</v>
      </c>
      <c r="U274" s="7">
        <f t="shared" si="330"/>
        <v>2.0410405923732666E-2</v>
      </c>
      <c r="V274" s="7">
        <f t="shared" si="330"/>
        <v>2.6936397872860507E-2</v>
      </c>
      <c r="W274" s="7">
        <f t="shared" si="330"/>
        <v>2.06782702404531E-2</v>
      </c>
      <c r="X274" s="7">
        <f t="shared" si="330"/>
        <v>1.7570679447803439E-2</v>
      </c>
      <c r="Y274" s="7">
        <f t="shared" si="330"/>
        <v>2.0325021383872599E-2</v>
      </c>
      <c r="Z274" s="7">
        <f t="shared" si="330"/>
        <v>2.1076385814282395E-2</v>
      </c>
      <c r="AA274" s="7">
        <f t="shared" si="330"/>
        <v>1.0913922966847123E-2</v>
      </c>
      <c r="AB274" s="7">
        <f t="shared" si="330"/>
        <v>2.1362792518464069E-2</v>
      </c>
      <c r="AC274" s="7">
        <f t="shared" si="330"/>
        <v>9.3435421776084659E-3</v>
      </c>
      <c r="AD274" s="7">
        <f t="shared" si="330"/>
        <v>4.8267161023392013E-3</v>
      </c>
      <c r="AE274" s="7">
        <f t="shared" si="330"/>
        <v>1.2646978587200763E-2</v>
      </c>
      <c r="AF274" s="7">
        <f t="shared" si="330"/>
        <v>1.8881549212620641E-2</v>
      </c>
      <c r="AG274" s="7">
        <f t="shared" si="330"/>
        <v>1.7073406956709114E-2</v>
      </c>
      <c r="AH274" s="7">
        <f t="shared" ref="AH274:BH274" si="331">AH72/AH68-1</f>
        <v>1.0867149395910269E-2</v>
      </c>
      <c r="AI274" s="7">
        <f t="shared" si="331"/>
        <v>1.747291938732598E-2</v>
      </c>
      <c r="AJ274" s="7">
        <f t="shared" si="331"/>
        <v>1.9370819456026922E-2</v>
      </c>
      <c r="AK274" s="7">
        <f t="shared" si="331"/>
        <v>2.0286573330291491E-2</v>
      </c>
      <c r="AL274" s="7">
        <f t="shared" si="331"/>
        <v>1.7967595335187214E-2</v>
      </c>
      <c r="AM274" s="7">
        <f t="shared" si="331"/>
        <v>9.305460168114621E-3</v>
      </c>
      <c r="AN274" s="7">
        <f t="shared" si="331"/>
        <v>1.8933649168112687E-2</v>
      </c>
      <c r="AO274" s="7">
        <f t="shared" si="331"/>
        <v>1.9711214659541954E-2</v>
      </c>
      <c r="AP274" s="7">
        <f t="shared" si="331"/>
        <v>1.9382975407338909E-2</v>
      </c>
      <c r="AQ274" s="7">
        <f t="shared" si="331"/>
        <v>2.6996626333089413E-2</v>
      </c>
      <c r="AR274" s="7">
        <f t="shared" si="331"/>
        <v>2.6770129605659942E-2</v>
      </c>
      <c r="AS274" s="7">
        <f t="shared" si="331"/>
        <v>1.017323044875873E-2</v>
      </c>
      <c r="AT274" s="7">
        <f t="shared" si="331"/>
        <v>1.8432218537357992E-2</v>
      </c>
      <c r="AU274" s="7">
        <f t="shared" si="331"/>
        <v>2.3561999668823441E-2</v>
      </c>
      <c r="AV274" s="7">
        <f t="shared" si="331"/>
        <v>1.7983870689077586E-2</v>
      </c>
      <c r="AW274" s="7">
        <f t="shared" si="331"/>
        <v>1.6460524258792741E-2</v>
      </c>
      <c r="AX274" s="7">
        <f t="shared" si="331"/>
        <v>4.3207960651848287E-2</v>
      </c>
      <c r="AY274" s="7">
        <f t="shared" si="331"/>
        <v>1.7100267977185668E-2</v>
      </c>
      <c r="AZ274" s="7">
        <f t="shared" si="331"/>
        <v>1.1448176456163139E-2</v>
      </c>
      <c r="BA274" s="7">
        <f t="shared" si="331"/>
        <v>7.2297592198022897E-3</v>
      </c>
      <c r="BB274" s="7">
        <f t="shared" si="331"/>
        <v>1.4518608749327644E-2</v>
      </c>
      <c r="BC274" s="7">
        <f t="shared" si="331"/>
        <v>1.3211853503486637E-2</v>
      </c>
      <c r="BD274" s="7">
        <f t="shared" si="331"/>
        <v>1.1456107828467621E-2</v>
      </c>
      <c r="BE274" s="7">
        <f t="shared" si="331"/>
        <v>1.0031274798608658E-2</v>
      </c>
      <c r="BF274" s="7" t="e">
        <f t="shared" si="331"/>
        <v>#DIV/0!</v>
      </c>
      <c r="BG274" s="7">
        <f t="shared" si="331"/>
        <v>1.1240146659062367E-2</v>
      </c>
      <c r="BH274" s="7">
        <f t="shared" si="331"/>
        <v>1.0563589688232566E-2</v>
      </c>
    </row>
    <row r="275" spans="1:60" s="35" customFormat="1" x14ac:dyDescent="0.2">
      <c r="A275" s="138">
        <f t="shared" si="319"/>
        <v>41912</v>
      </c>
      <c r="B275" s="19">
        <f t="shared" ref="B275:AG275" si="332">B73/B69-1</f>
        <v>1.50261858319376E-2</v>
      </c>
      <c r="C275" s="16">
        <f t="shared" si="332"/>
        <v>1.5105087949843332E-2</v>
      </c>
      <c r="D275" s="7">
        <f t="shared" si="332"/>
        <v>1.5742690519496394E-2</v>
      </c>
      <c r="E275" s="7">
        <f t="shared" si="332"/>
        <v>8.8206855689429986E-3</v>
      </c>
      <c r="F275" s="7">
        <f t="shared" si="332"/>
        <v>1.5742657076849076E-2</v>
      </c>
      <c r="G275" s="7">
        <f t="shared" si="332"/>
        <v>1.5819295316520599E-2</v>
      </c>
      <c r="H275" s="7">
        <f t="shared" si="332"/>
        <v>1.6673963047141083E-2</v>
      </c>
      <c r="I275" s="20">
        <f t="shared" si="332"/>
        <v>1.5824133983244781E-2</v>
      </c>
      <c r="J275" s="7">
        <f t="shared" si="332"/>
        <v>1.1840438619205251E-2</v>
      </c>
      <c r="K275" s="7">
        <f t="shared" si="332"/>
        <v>1.6909598460932651E-2</v>
      </c>
      <c r="L275" s="7">
        <f t="shared" si="332"/>
        <v>7.4820686365663969E-2</v>
      </c>
      <c r="M275" s="7">
        <f t="shared" si="332"/>
        <v>1.1651887069743294E-2</v>
      </c>
      <c r="N275" s="7">
        <f t="shared" si="332"/>
        <v>1.7532096129729613E-2</v>
      </c>
      <c r="O275" s="7">
        <f t="shared" si="332"/>
        <v>1.7105359893060168E-2</v>
      </c>
      <c r="P275" s="7">
        <f t="shared" si="332"/>
        <v>1.5746347049062193E-2</v>
      </c>
      <c r="Q275" s="7">
        <f t="shared" si="332"/>
        <v>-0.11759284439041184</v>
      </c>
      <c r="R275" s="7">
        <f t="shared" si="332"/>
        <v>1.884402551034059E-2</v>
      </c>
      <c r="S275" s="7">
        <f t="shared" si="332"/>
        <v>1.3131934618573871E-2</v>
      </c>
      <c r="T275" s="7">
        <f t="shared" si="332"/>
        <v>2.1557173677711594E-2</v>
      </c>
      <c r="U275" s="7">
        <f t="shared" si="332"/>
        <v>1.4728952466162015E-2</v>
      </c>
      <c r="V275" s="7">
        <f t="shared" si="332"/>
        <v>2.1514809673958801E-2</v>
      </c>
      <c r="W275" s="7">
        <f t="shared" si="332"/>
        <v>2.1879658144999814E-2</v>
      </c>
      <c r="X275" s="7">
        <f t="shared" si="332"/>
        <v>1.2424979611476816E-2</v>
      </c>
      <c r="Y275" s="7">
        <f t="shared" si="332"/>
        <v>1.6372572146007069E-2</v>
      </c>
      <c r="Z275" s="7">
        <f t="shared" si="332"/>
        <v>1.3160332051136647E-2</v>
      </c>
      <c r="AA275" s="7">
        <f t="shared" si="332"/>
        <v>1.294371386319848E-2</v>
      </c>
      <c r="AB275" s="7">
        <f t="shared" si="332"/>
        <v>2.1337220958284941E-2</v>
      </c>
      <c r="AC275" s="7">
        <f t="shared" si="332"/>
        <v>1.4265154058749285E-2</v>
      </c>
      <c r="AD275" s="7">
        <f t="shared" si="332"/>
        <v>8.1744448211265031E-3</v>
      </c>
      <c r="AE275" s="7">
        <f t="shared" si="332"/>
        <v>8.8206855689429986E-3</v>
      </c>
      <c r="AF275" s="7">
        <f t="shared" si="332"/>
        <v>6.1575922982217701E-3</v>
      </c>
      <c r="AG275" s="7">
        <f t="shared" si="332"/>
        <v>7.2966526579216762E-3</v>
      </c>
      <c r="AH275" s="7">
        <f t="shared" ref="AH275:BH275" si="333">AH73/AH69-1</f>
        <v>9.2780114214707776E-3</v>
      </c>
      <c r="AI275" s="7">
        <f t="shared" si="333"/>
        <v>1.5725611328851974E-2</v>
      </c>
      <c r="AJ275" s="7">
        <f t="shared" si="333"/>
        <v>1.8089840721847272E-2</v>
      </c>
      <c r="AK275" s="7">
        <f t="shared" si="333"/>
        <v>1.605420896728571E-2</v>
      </c>
      <c r="AL275" s="7">
        <f t="shared" si="333"/>
        <v>1.802444756188426E-2</v>
      </c>
      <c r="AM275" s="7">
        <f t="shared" si="333"/>
        <v>1.0586157762858761E-2</v>
      </c>
      <c r="AN275" s="7">
        <f t="shared" si="333"/>
        <v>1.7124144417113518E-2</v>
      </c>
      <c r="AO275" s="7">
        <f t="shared" si="333"/>
        <v>1.6062964370844757E-2</v>
      </c>
      <c r="AP275" s="7">
        <f t="shared" si="333"/>
        <v>1.8244912427474835E-2</v>
      </c>
      <c r="AQ275" s="7">
        <f t="shared" si="333"/>
        <v>2.3910280689892316E-2</v>
      </c>
      <c r="AR275" s="7">
        <f t="shared" si="333"/>
        <v>5.7406239515001012E-4</v>
      </c>
      <c r="AS275" s="7">
        <f t="shared" si="333"/>
        <v>4.9006282265842138E-3</v>
      </c>
      <c r="AT275" s="7">
        <f t="shared" si="333"/>
        <v>2.0142414527038133E-2</v>
      </c>
      <c r="AU275" s="7">
        <f t="shared" si="333"/>
        <v>2.1153548951898138E-2</v>
      </c>
      <c r="AV275" s="7">
        <f t="shared" si="333"/>
        <v>2.0463185830914776E-2</v>
      </c>
      <c r="AW275" s="7">
        <f t="shared" si="333"/>
        <v>5.1911505064407892E-2</v>
      </c>
      <c r="AX275" s="7">
        <f t="shared" si="333"/>
        <v>3.9213885448755592E-2</v>
      </c>
      <c r="AY275" s="7">
        <f t="shared" si="333"/>
        <v>1.7327760741003617E-2</v>
      </c>
      <c r="AZ275" s="7">
        <f t="shared" si="333"/>
        <v>8.833848113392051E-4</v>
      </c>
      <c r="BA275" s="7">
        <f t="shared" si="333"/>
        <v>1.1139432907485869E-2</v>
      </c>
      <c r="BB275" s="7">
        <f t="shared" si="333"/>
        <v>1.4731537278763751E-2</v>
      </c>
      <c r="BC275" s="7">
        <f t="shared" si="333"/>
        <v>1.7483913264992434E-2</v>
      </c>
      <c r="BD275" s="7">
        <f t="shared" si="333"/>
        <v>2.1126666504497349E-2</v>
      </c>
      <c r="BE275" s="7">
        <f t="shared" si="333"/>
        <v>1.344975999372533E-2</v>
      </c>
      <c r="BF275" s="7" t="e">
        <f t="shared" si="333"/>
        <v>#DIV/0!</v>
      </c>
      <c r="BG275" s="7">
        <f t="shared" si="333"/>
        <v>1.3104842388259819E-2</v>
      </c>
      <c r="BH275" s="7">
        <f t="shared" si="333"/>
        <v>1.2796062817216791E-2</v>
      </c>
    </row>
    <row r="276" spans="1:60" s="35" customFormat="1" ht="12" thickBot="1" x14ac:dyDescent="0.25">
      <c r="A276" s="139">
        <f t="shared" si="319"/>
        <v>42003</v>
      </c>
      <c r="B276" s="17">
        <f t="shared" ref="B276:AG276" si="334">B74/B70-1</f>
        <v>1.4829420500912294E-2</v>
      </c>
      <c r="C276" s="14">
        <f t="shared" si="334"/>
        <v>1.4619179149978123E-2</v>
      </c>
      <c r="D276" s="22">
        <f t="shared" si="334"/>
        <v>1.8307131485945982E-2</v>
      </c>
      <c r="E276" s="22">
        <f t="shared" si="334"/>
        <v>8.7217843569202813E-3</v>
      </c>
      <c r="F276" s="22">
        <f t="shared" si="334"/>
        <v>1.4637754398324931E-2</v>
      </c>
      <c r="G276" s="22">
        <f t="shared" si="334"/>
        <v>1.4338429948326015E-2</v>
      </c>
      <c r="H276" s="22">
        <f t="shared" si="334"/>
        <v>1.871274671534362E-2</v>
      </c>
      <c r="I276" s="23">
        <f t="shared" si="334"/>
        <v>1.5265969399431478E-2</v>
      </c>
      <c r="J276" s="22">
        <f t="shared" si="334"/>
        <v>1.4897222213015926E-2</v>
      </c>
      <c r="K276" s="22">
        <f t="shared" si="334"/>
        <v>1.4554873460860041E-2</v>
      </c>
      <c r="L276" s="22">
        <f t="shared" si="334"/>
        <v>8.9385551037948208E-2</v>
      </c>
      <c r="M276" s="22">
        <f t="shared" si="334"/>
        <v>5.972202898631096E-3</v>
      </c>
      <c r="N276" s="22">
        <f t="shared" si="334"/>
        <v>1.6921762566484366E-2</v>
      </c>
      <c r="O276" s="22">
        <f t="shared" si="334"/>
        <v>1.4458330309222056E-2</v>
      </c>
      <c r="P276" s="22">
        <f t="shared" si="334"/>
        <v>1.7387983268523977E-2</v>
      </c>
      <c r="Q276" s="22">
        <f t="shared" si="334"/>
        <v>1.9742292791577798E-2</v>
      </c>
      <c r="R276" s="22">
        <f t="shared" si="334"/>
        <v>1.8687845235154876E-2</v>
      </c>
      <c r="S276" s="22">
        <f t="shared" si="334"/>
        <v>4.3690827325031822E-2</v>
      </c>
      <c r="T276" s="22">
        <f t="shared" si="334"/>
        <v>2.6958869106095573E-2</v>
      </c>
      <c r="U276" s="22">
        <f t="shared" si="334"/>
        <v>1.3333955422194732E-2</v>
      </c>
      <c r="V276" s="22">
        <f t="shared" si="334"/>
        <v>2.7756385963727093E-2</v>
      </c>
      <c r="W276" s="22">
        <f t="shared" si="334"/>
        <v>3.1753716912228613E-2</v>
      </c>
      <c r="X276" s="22">
        <f t="shared" si="334"/>
        <v>1.2801991163322812E-2</v>
      </c>
      <c r="Y276" s="22">
        <f t="shared" si="334"/>
        <v>1.6745365709105675E-2</v>
      </c>
      <c r="Z276" s="22">
        <f t="shared" si="334"/>
        <v>1.5333559453050594E-2</v>
      </c>
      <c r="AA276" s="22">
        <f t="shared" si="334"/>
        <v>1.1304026088455821E-2</v>
      </c>
      <c r="AB276" s="22">
        <f t="shared" si="334"/>
        <v>2.0905052574767602E-2</v>
      </c>
      <c r="AC276" s="22">
        <f t="shared" si="334"/>
        <v>1.4186119226656801E-2</v>
      </c>
      <c r="AD276" s="22">
        <f t="shared" si="334"/>
        <v>7.7065336118986583E-3</v>
      </c>
      <c r="AE276" s="22">
        <f t="shared" si="334"/>
        <v>8.7217843569202813E-3</v>
      </c>
      <c r="AF276" s="22">
        <f t="shared" si="334"/>
        <v>6.9821541905192852E-3</v>
      </c>
      <c r="AG276" s="22">
        <f t="shared" si="334"/>
        <v>1.6645453768067142E-3</v>
      </c>
      <c r="AH276" s="22">
        <f t="shared" ref="AH276:BH276" si="335">AH74/AH70-1</f>
        <v>1.0307514553745234E-2</v>
      </c>
      <c r="AI276" s="22">
        <f t="shared" si="335"/>
        <v>1.5968082909928238E-2</v>
      </c>
      <c r="AJ276" s="22">
        <f t="shared" si="335"/>
        <v>1.9907119691608521E-2</v>
      </c>
      <c r="AK276" s="22">
        <f t="shared" si="335"/>
        <v>1.8680507094431809E-2</v>
      </c>
      <c r="AL276" s="22">
        <f t="shared" si="335"/>
        <v>1.4765213997820048E-2</v>
      </c>
      <c r="AM276" s="22">
        <f t="shared" si="335"/>
        <v>1.092509092641647E-2</v>
      </c>
      <c r="AN276" s="22">
        <f t="shared" si="335"/>
        <v>1.9533016051593854E-2</v>
      </c>
      <c r="AO276" s="22">
        <f t="shared" si="335"/>
        <v>1.588023557360807E-2</v>
      </c>
      <c r="AP276" s="22">
        <f t="shared" si="335"/>
        <v>2.1383825448845206E-2</v>
      </c>
      <c r="AQ276" s="22">
        <f t="shared" si="335"/>
        <v>2.4846110515421849E-2</v>
      </c>
      <c r="AR276" s="22">
        <f t="shared" si="335"/>
        <v>7.762432650372908E-3</v>
      </c>
      <c r="AS276" s="22">
        <f t="shared" si="335"/>
        <v>6.7979046423707334E-3</v>
      </c>
      <c r="AT276" s="22">
        <f t="shared" si="335"/>
        <v>1.4121692485423498E-2</v>
      </c>
      <c r="AU276" s="22">
        <f t="shared" si="335"/>
        <v>1.723619364608453E-2</v>
      </c>
      <c r="AV276" s="22">
        <f t="shared" si="335"/>
        <v>1.4140799553841399E-2</v>
      </c>
      <c r="AW276" s="22">
        <f t="shared" si="335"/>
        <v>1.1953509561487774E-2</v>
      </c>
      <c r="AX276" s="22">
        <f t="shared" si="335"/>
        <v>4.2501502165056326E-2</v>
      </c>
      <c r="AY276" s="22">
        <f t="shared" si="335"/>
        <v>1.389214792239013E-2</v>
      </c>
      <c r="AZ276" s="22">
        <f t="shared" si="335"/>
        <v>1.0857972050373643E-2</v>
      </c>
      <c r="BA276" s="22">
        <f t="shared" si="335"/>
        <v>1.3227491723138529E-2</v>
      </c>
      <c r="BB276" s="22">
        <f t="shared" si="335"/>
        <v>1.5240827274028534E-2</v>
      </c>
      <c r="BC276" s="22">
        <f t="shared" si="335"/>
        <v>1.9713484482969834E-2</v>
      </c>
      <c r="BD276" s="22">
        <f t="shared" si="335"/>
        <v>8.6433717688314537E-3</v>
      </c>
      <c r="BE276" s="22">
        <f t="shared" si="335"/>
        <v>1.0216634602522978E-2</v>
      </c>
      <c r="BF276" s="22" t="e">
        <f t="shared" si="335"/>
        <v>#DIV/0!</v>
      </c>
      <c r="BG276" s="22">
        <f t="shared" si="335"/>
        <v>1.316822195200551E-2</v>
      </c>
      <c r="BH276" s="22">
        <f t="shared" si="335"/>
        <v>1.1882134141705913E-2</v>
      </c>
    </row>
    <row r="277" spans="1:60" s="35" customFormat="1" x14ac:dyDescent="0.2">
      <c r="A277" s="140">
        <f t="shared" si="319"/>
        <v>42093</v>
      </c>
      <c r="B277" s="28">
        <f t="shared" ref="B277:AG277" si="336">B75/B71-1</f>
        <v>1.6309440513920359E-2</v>
      </c>
      <c r="C277" s="24">
        <f t="shared" si="336"/>
        <v>1.6016708319590123E-2</v>
      </c>
      <c r="D277" s="26">
        <f t="shared" si="336"/>
        <v>1.8599710668075087E-2</v>
      </c>
      <c r="E277" s="26">
        <f t="shared" si="336"/>
        <v>1.1948063383666829E-2</v>
      </c>
      <c r="F277" s="26">
        <f t="shared" si="336"/>
        <v>1.6318532051606827E-2</v>
      </c>
      <c r="G277" s="26">
        <f t="shared" si="336"/>
        <v>1.587218747640029E-2</v>
      </c>
      <c r="H277" s="26">
        <f t="shared" si="336"/>
        <v>2.771108207115125E-2</v>
      </c>
      <c r="I277" s="27">
        <f t="shared" si="336"/>
        <v>1.7293013924583711E-2</v>
      </c>
      <c r="J277" s="26">
        <f t="shared" si="336"/>
        <v>1.1146009146435487E-2</v>
      </c>
      <c r="K277" s="26">
        <f t="shared" si="336"/>
        <v>1.6949853691970773E-2</v>
      </c>
      <c r="L277" s="26">
        <f t="shared" si="336"/>
        <v>6.3004929663631914E-2</v>
      </c>
      <c r="M277" s="26">
        <f t="shared" si="336"/>
        <v>7.8525984061332821E-3</v>
      </c>
      <c r="N277" s="26">
        <f t="shared" si="336"/>
        <v>1.5170411389041183E-2</v>
      </c>
      <c r="O277" s="26">
        <f t="shared" si="336"/>
        <v>1.2349698384991781E-2</v>
      </c>
      <c r="P277" s="26">
        <f t="shared" si="336"/>
        <v>1.2522012152914597E-2</v>
      </c>
      <c r="Q277" s="26">
        <f t="shared" si="336"/>
        <v>2.0336287379463691E-2</v>
      </c>
      <c r="R277" s="26">
        <f t="shared" si="336"/>
        <v>2.2842885765995691E-2</v>
      </c>
      <c r="S277" s="26">
        <f t="shared" si="336"/>
        <v>1.5650018950768008E-2</v>
      </c>
      <c r="T277" s="26">
        <f t="shared" si="336"/>
        <v>1.6800857180353734E-2</v>
      </c>
      <c r="U277" s="26">
        <f t="shared" si="336"/>
        <v>1.1203029547039334E-2</v>
      </c>
      <c r="V277" s="26">
        <f t="shared" si="336"/>
        <v>1.9448348555460848E-2</v>
      </c>
      <c r="W277" s="26">
        <f t="shared" si="336"/>
        <v>3.6610372297080751E-2</v>
      </c>
      <c r="X277" s="26">
        <f t="shared" si="336"/>
        <v>2.1273686355221866E-2</v>
      </c>
      <c r="Y277" s="26">
        <f t="shared" si="336"/>
        <v>3.3904346560430065E-2</v>
      </c>
      <c r="Z277" s="26">
        <f t="shared" si="336"/>
        <v>2.0883137632476956E-2</v>
      </c>
      <c r="AA277" s="26">
        <f t="shared" si="336"/>
        <v>4.1112118925253904E-2</v>
      </c>
      <c r="AB277" s="26">
        <f t="shared" si="336"/>
        <v>2.2253374579678908E-2</v>
      </c>
      <c r="AC277" s="26">
        <f t="shared" si="336"/>
        <v>6.0076348516435729E-3</v>
      </c>
      <c r="AD277" s="26">
        <f t="shared" si="336"/>
        <v>1.281068321955714E-2</v>
      </c>
      <c r="AE277" s="26">
        <f t="shared" si="336"/>
        <v>1.1948063383666829E-2</v>
      </c>
      <c r="AF277" s="26">
        <f t="shared" si="336"/>
        <v>5.3868064852409248E-3</v>
      </c>
      <c r="AG277" s="26">
        <f t="shared" si="336"/>
        <v>1.9887271951453789E-2</v>
      </c>
      <c r="AH277" s="26">
        <f t="shared" ref="AH277:BH277" si="337">AH75/AH71-1</f>
        <v>1.1371246132459767E-2</v>
      </c>
      <c r="AI277" s="26">
        <f t="shared" si="337"/>
        <v>1.6152377580417543E-2</v>
      </c>
      <c r="AJ277" s="26">
        <f t="shared" si="337"/>
        <v>1.9609085778265811E-2</v>
      </c>
      <c r="AK277" s="26">
        <f t="shared" si="337"/>
        <v>1.7529531291478273E-2</v>
      </c>
      <c r="AL277" s="26">
        <f t="shared" si="337"/>
        <v>1.6005108046511118E-2</v>
      </c>
      <c r="AM277" s="26">
        <f t="shared" si="337"/>
        <v>8.153906110862863E-3</v>
      </c>
      <c r="AN277" s="26">
        <f t="shared" si="337"/>
        <v>1.4746679000403828E-2</v>
      </c>
      <c r="AO277" s="26">
        <f t="shared" si="337"/>
        <v>1.3591211965396477E-2</v>
      </c>
      <c r="AP277" s="26">
        <f t="shared" si="337"/>
        <v>1.5679409271537104E-2</v>
      </c>
      <c r="AQ277" s="26">
        <f t="shared" si="337"/>
        <v>2.4366168121952914E-2</v>
      </c>
      <c r="AR277" s="26">
        <f t="shared" si="337"/>
        <v>2.3313276906048452E-2</v>
      </c>
      <c r="AS277" s="26">
        <f t="shared" si="337"/>
        <v>1.65746706503338E-2</v>
      </c>
      <c r="AT277" s="26">
        <f t="shared" si="337"/>
        <v>1.4336165529995393E-2</v>
      </c>
      <c r="AU277" s="26">
        <f t="shared" si="337"/>
        <v>1.3388476261100291E-2</v>
      </c>
      <c r="AV277" s="26">
        <f t="shared" si="337"/>
        <v>2.9271180682456155E-2</v>
      </c>
      <c r="AW277" s="26">
        <f t="shared" si="337"/>
        <v>2.8346055643612367E-2</v>
      </c>
      <c r="AX277" s="26">
        <f t="shared" si="337"/>
        <v>2.8777786809520034E-2</v>
      </c>
      <c r="AY277" s="26">
        <f t="shared" si="337"/>
        <v>1.9652135029780027E-2</v>
      </c>
      <c r="AZ277" s="26">
        <f t="shared" si="337"/>
        <v>6.4427388093883931E-3</v>
      </c>
      <c r="BA277" s="26">
        <f t="shared" si="337"/>
        <v>1.3078202925970839E-2</v>
      </c>
      <c r="BB277" s="26">
        <f t="shared" si="337"/>
        <v>1.3813809074088024E-2</v>
      </c>
      <c r="BC277" s="26">
        <f t="shared" si="337"/>
        <v>1.3367974684511896E-2</v>
      </c>
      <c r="BD277" s="26">
        <f t="shared" si="337"/>
        <v>1.5444005331351596E-2</v>
      </c>
      <c r="BE277" s="26">
        <f t="shared" si="337"/>
        <v>9.5968015078971014E-3</v>
      </c>
      <c r="BF277" s="26" t="e">
        <f t="shared" si="337"/>
        <v>#DIV/0!</v>
      </c>
      <c r="BG277" s="26">
        <f t="shared" si="337"/>
        <v>1.2174406547688532E-2</v>
      </c>
      <c r="BH277" s="26">
        <f t="shared" si="337"/>
        <v>9.7501663503751779E-3</v>
      </c>
    </row>
    <row r="278" spans="1:60" s="35" customFormat="1" x14ac:dyDescent="0.2">
      <c r="A278" s="138">
        <f t="shared" si="319"/>
        <v>42185</v>
      </c>
      <c r="B278" s="19">
        <f t="shared" ref="B278:AG278" si="338">B76/B72-1</f>
        <v>1.4868493147504935E-2</v>
      </c>
      <c r="C278" s="16">
        <f t="shared" si="338"/>
        <v>1.472375640928214E-2</v>
      </c>
      <c r="D278" s="7">
        <f t="shared" si="338"/>
        <v>1.6880262798770307E-2</v>
      </c>
      <c r="E278" s="7">
        <f t="shared" si="338"/>
        <v>1.4869451014505763E-2</v>
      </c>
      <c r="F278" s="7">
        <f t="shared" si="338"/>
        <v>1.4534357791301078E-2</v>
      </c>
      <c r="G278" s="7">
        <f t="shared" si="338"/>
        <v>1.423338288676157E-2</v>
      </c>
      <c r="H278" s="7">
        <f t="shared" si="338"/>
        <v>2.6037975987816209E-2</v>
      </c>
      <c r="I278" s="20">
        <f t="shared" si="338"/>
        <v>1.5621540219601382E-2</v>
      </c>
      <c r="J278" s="7">
        <f t="shared" si="338"/>
        <v>1.1357166998235302E-2</v>
      </c>
      <c r="K278" s="7">
        <f t="shared" si="338"/>
        <v>1.496287883385472E-2</v>
      </c>
      <c r="L278" s="7">
        <f t="shared" si="338"/>
        <v>-7.5867785341806382E-2</v>
      </c>
      <c r="M278" s="7">
        <f t="shared" si="338"/>
        <v>5.7650381557299513E-2</v>
      </c>
      <c r="N278" s="7">
        <f t="shared" si="338"/>
        <v>1.526974491754296E-2</v>
      </c>
      <c r="O278" s="7">
        <f t="shared" si="338"/>
        <v>9.879487573122514E-3</v>
      </c>
      <c r="P278" s="7">
        <f t="shared" si="338"/>
        <v>1.249094564992248E-2</v>
      </c>
      <c r="Q278" s="7">
        <f t="shared" si="338"/>
        <v>5.4008185834835576E-2</v>
      </c>
      <c r="R278" s="7">
        <f t="shared" si="338"/>
        <v>2.1829114709036146E-2</v>
      </c>
      <c r="S278" s="7">
        <f t="shared" si="338"/>
        <v>1.5304774689315348E-3</v>
      </c>
      <c r="T278" s="7">
        <f t="shared" si="338"/>
        <v>1.506659708365965E-2</v>
      </c>
      <c r="U278" s="7">
        <f t="shared" si="338"/>
        <v>8.4395487354305132E-3</v>
      </c>
      <c r="V278" s="7">
        <f t="shared" si="338"/>
        <v>9.8670071309998608E-3</v>
      </c>
      <c r="W278" s="7">
        <f t="shared" si="338"/>
        <v>2.0052129836112931E-2</v>
      </c>
      <c r="X278" s="7">
        <f t="shared" si="338"/>
        <v>2.1354452284748193E-2</v>
      </c>
      <c r="Y278" s="7">
        <f t="shared" si="338"/>
        <v>3.0873116596134897E-2</v>
      </c>
      <c r="Z278" s="7">
        <f t="shared" si="338"/>
        <v>2.6870901733704766E-2</v>
      </c>
      <c r="AA278" s="7">
        <f t="shared" si="338"/>
        <v>2.9190499667955727E-2</v>
      </c>
      <c r="AB278" s="7">
        <f t="shared" si="338"/>
        <v>1.5985580760921714E-2</v>
      </c>
      <c r="AC278" s="7">
        <f t="shared" si="338"/>
        <v>1.4371009236062937E-2</v>
      </c>
      <c r="AD278" s="7">
        <f t="shared" si="338"/>
        <v>1.1723982380212217E-2</v>
      </c>
      <c r="AE278" s="7">
        <f t="shared" si="338"/>
        <v>1.4869451014505763E-2</v>
      </c>
      <c r="AF278" s="7">
        <f t="shared" si="338"/>
        <v>5.0339937304113569E-3</v>
      </c>
      <c r="AG278" s="7">
        <f t="shared" si="338"/>
        <v>3.0451810478159036E-2</v>
      </c>
      <c r="AH278" s="7">
        <f t="shared" ref="AH278:BH278" si="339">AH76/AH72-1</f>
        <v>1.3340455451025024E-2</v>
      </c>
      <c r="AI278" s="7">
        <f t="shared" si="339"/>
        <v>1.5764299134829907E-2</v>
      </c>
      <c r="AJ278" s="7">
        <f t="shared" si="339"/>
        <v>2.163912509050947E-2</v>
      </c>
      <c r="AK278" s="7">
        <f t="shared" si="339"/>
        <v>1.5994667163521381E-2</v>
      </c>
      <c r="AL278" s="7">
        <f t="shared" si="339"/>
        <v>1.6226447609494654E-2</v>
      </c>
      <c r="AM278" s="7">
        <f t="shared" si="339"/>
        <v>1.4876086324084214E-2</v>
      </c>
      <c r="AN278" s="7">
        <f t="shared" si="339"/>
        <v>1.420102054837713E-2</v>
      </c>
      <c r="AO278" s="7">
        <f t="shared" si="339"/>
        <v>1.1692230692586181E-2</v>
      </c>
      <c r="AP278" s="7">
        <f t="shared" si="339"/>
        <v>1.5787930995596167E-2</v>
      </c>
      <c r="AQ278" s="7">
        <f t="shared" si="339"/>
        <v>2.5228493819435371E-2</v>
      </c>
      <c r="AR278" s="7">
        <f t="shared" si="339"/>
        <v>1.0673445920375002E-2</v>
      </c>
      <c r="AS278" s="7">
        <f t="shared" si="339"/>
        <v>1.5210289357121765E-2</v>
      </c>
      <c r="AT278" s="7">
        <f t="shared" si="339"/>
        <v>7.6039094631796811E-3</v>
      </c>
      <c r="AU278" s="7">
        <f t="shared" si="339"/>
        <v>1.6693759672716357E-2</v>
      </c>
      <c r="AV278" s="7">
        <f t="shared" si="339"/>
        <v>1.5054363566316731E-2</v>
      </c>
      <c r="AW278" s="7">
        <f t="shared" si="339"/>
        <v>1.6565506843263078E-2</v>
      </c>
      <c r="AX278" s="7">
        <f t="shared" si="339"/>
        <v>1.6891544958687055E-2</v>
      </c>
      <c r="AY278" s="7">
        <f t="shared" si="339"/>
        <v>2.2497579239932231E-2</v>
      </c>
      <c r="AZ278" s="7">
        <f t="shared" si="339"/>
        <v>4.0948913790688213E-3</v>
      </c>
      <c r="BA278" s="7">
        <f t="shared" si="339"/>
        <v>9.9381306638515188E-3</v>
      </c>
      <c r="BB278" s="7">
        <f t="shared" si="339"/>
        <v>1.5124484177555297E-2</v>
      </c>
      <c r="BC278" s="7">
        <f t="shared" si="339"/>
        <v>1.4435304756305056E-2</v>
      </c>
      <c r="BD278" s="7">
        <f t="shared" si="339"/>
        <v>1.6566021478155335E-2</v>
      </c>
      <c r="BE278" s="7">
        <f t="shared" si="339"/>
        <v>1.1756861699786736E-2</v>
      </c>
      <c r="BF278" s="7" t="e">
        <f t="shared" si="339"/>
        <v>#DIV/0!</v>
      </c>
      <c r="BG278" s="7">
        <f t="shared" si="339"/>
        <v>1.0915080614854356E-2</v>
      </c>
      <c r="BH278" s="7">
        <f t="shared" si="339"/>
        <v>1.0049643248531082E-2</v>
      </c>
    </row>
    <row r="279" spans="1:60" s="35" customFormat="1" x14ac:dyDescent="0.2">
      <c r="A279" s="138">
        <f t="shared" si="319"/>
        <v>42277</v>
      </c>
      <c r="B279" s="19">
        <f t="shared" ref="B279:AG279" si="340">B77/B73-1</f>
        <v>1.5755545531870307E-2</v>
      </c>
      <c r="C279" s="16">
        <f t="shared" si="340"/>
        <v>1.578226574558661E-2</v>
      </c>
      <c r="D279" s="7">
        <f t="shared" si="340"/>
        <v>1.6743442396767172E-2</v>
      </c>
      <c r="E279" s="7">
        <f t="shared" si="340"/>
        <v>8.1726171020168881E-3</v>
      </c>
      <c r="F279" s="7">
        <f t="shared" si="340"/>
        <v>1.6463585490418042E-2</v>
      </c>
      <c r="G279" s="7">
        <f t="shared" si="340"/>
        <v>1.644414773601377E-2</v>
      </c>
      <c r="H279" s="7">
        <f t="shared" si="340"/>
        <v>2.104939633873304E-2</v>
      </c>
      <c r="I279" s="20">
        <f t="shared" si="340"/>
        <v>1.6679654566065016E-2</v>
      </c>
      <c r="J279" s="7">
        <f t="shared" si="340"/>
        <v>1.0679974155424876E-2</v>
      </c>
      <c r="K279" s="7">
        <f t="shared" si="340"/>
        <v>1.7663133636766082E-2</v>
      </c>
      <c r="L279" s="7">
        <f t="shared" si="340"/>
        <v>1.2655176829261316E-2</v>
      </c>
      <c r="M279" s="7">
        <f t="shared" si="340"/>
        <v>2.4343391574284112E-3</v>
      </c>
      <c r="N279" s="7">
        <f t="shared" si="340"/>
        <v>1.7782307598606995E-2</v>
      </c>
      <c r="O279" s="7">
        <f t="shared" si="340"/>
        <v>1.7614685243715344E-2</v>
      </c>
      <c r="P279" s="7">
        <f t="shared" si="340"/>
        <v>1.8941927515119028E-2</v>
      </c>
      <c r="Q279" s="7">
        <f t="shared" si="340"/>
        <v>4.2490222442491454E-2</v>
      </c>
      <c r="R279" s="7">
        <f t="shared" si="340"/>
        <v>1.8070784211087432E-2</v>
      </c>
      <c r="S279" s="7">
        <f t="shared" si="340"/>
        <v>-1.074394897155051E-2</v>
      </c>
      <c r="T279" s="7">
        <f t="shared" si="340"/>
        <v>1.9749679480016713E-2</v>
      </c>
      <c r="U279" s="7">
        <f t="shared" si="340"/>
        <v>1.1156878841648954E-2</v>
      </c>
      <c r="V279" s="7">
        <f t="shared" si="340"/>
        <v>1.5248999453403522E-2</v>
      </c>
      <c r="W279" s="7">
        <f t="shared" si="340"/>
        <v>2.2215651749538656E-2</v>
      </c>
      <c r="X279" s="7">
        <f t="shared" si="340"/>
        <v>1.9097671117181081E-2</v>
      </c>
      <c r="Y279" s="7">
        <f t="shared" si="340"/>
        <v>2.2401177488480473E-2</v>
      </c>
      <c r="Z279" s="7">
        <f t="shared" si="340"/>
        <v>2.041550851632401E-2</v>
      </c>
      <c r="AA279" s="7">
        <f t="shared" si="340"/>
        <v>1.8871440453714694E-2</v>
      </c>
      <c r="AB279" s="7">
        <f t="shared" si="340"/>
        <v>2.1487767008246061E-2</v>
      </c>
      <c r="AC279" s="7">
        <f t="shared" si="340"/>
        <v>1.2812094285943099E-2</v>
      </c>
      <c r="AD279" s="7">
        <f t="shared" si="340"/>
        <v>9.1003256586357217E-3</v>
      </c>
      <c r="AE279" s="7">
        <f t="shared" si="340"/>
        <v>8.1726171020168881E-3</v>
      </c>
      <c r="AF279" s="7">
        <f t="shared" si="340"/>
        <v>1.1433766613544671E-2</v>
      </c>
      <c r="AG279" s="7">
        <f t="shared" si="340"/>
        <v>1.6634905915934306E-2</v>
      </c>
      <c r="AH279" s="7">
        <f t="shared" ref="AH279:BH279" si="341">AH77/AH73-1</f>
        <v>5.733469342276809E-3</v>
      </c>
      <c r="AI279" s="7">
        <f t="shared" si="341"/>
        <v>1.8671826171374084E-2</v>
      </c>
      <c r="AJ279" s="7">
        <f t="shared" si="341"/>
        <v>2.1016446046818293E-2</v>
      </c>
      <c r="AK279" s="7">
        <f t="shared" si="341"/>
        <v>1.8962848671460808E-2</v>
      </c>
      <c r="AL279" s="7">
        <f t="shared" si="341"/>
        <v>2.0166055592139243E-2</v>
      </c>
      <c r="AM279" s="7">
        <f t="shared" si="341"/>
        <v>9.7090633236791568E-3</v>
      </c>
      <c r="AN279" s="7">
        <f t="shared" si="341"/>
        <v>1.4510706237949034E-2</v>
      </c>
      <c r="AO279" s="7">
        <f t="shared" si="341"/>
        <v>1.7444227540223345E-2</v>
      </c>
      <c r="AP279" s="7">
        <f t="shared" si="341"/>
        <v>1.428322741565502E-2</v>
      </c>
      <c r="AQ279" s="7">
        <f t="shared" si="341"/>
        <v>2.8233799275845461E-2</v>
      </c>
      <c r="AR279" s="7">
        <f t="shared" si="341"/>
        <v>2.235036867484208E-2</v>
      </c>
      <c r="AS279" s="7">
        <f t="shared" si="341"/>
        <v>2.0552272680836703E-2</v>
      </c>
      <c r="AT279" s="7">
        <f t="shared" si="341"/>
        <v>2.4565141735342966E-2</v>
      </c>
      <c r="AU279" s="7">
        <f t="shared" si="341"/>
        <v>1.8578844693444951E-2</v>
      </c>
      <c r="AV279" s="7">
        <f t="shared" si="341"/>
        <v>1.5001972459072865E-2</v>
      </c>
      <c r="AW279" s="7">
        <f t="shared" si="341"/>
        <v>-1.5182381016520585E-2</v>
      </c>
      <c r="AX279" s="7">
        <f t="shared" si="341"/>
        <v>3.493872590567082E-2</v>
      </c>
      <c r="AY279" s="7">
        <f t="shared" si="341"/>
        <v>2.3523669429490468E-2</v>
      </c>
      <c r="AZ279" s="7">
        <f t="shared" si="341"/>
        <v>3.7127310471951613E-3</v>
      </c>
      <c r="BA279" s="7">
        <f t="shared" si="341"/>
        <v>1.097751859101348E-2</v>
      </c>
      <c r="BB279" s="7">
        <f t="shared" si="341"/>
        <v>1.3882670903359484E-2</v>
      </c>
      <c r="BC279" s="7">
        <f t="shared" si="341"/>
        <v>1.2439483093564796E-2</v>
      </c>
      <c r="BD279" s="7">
        <f t="shared" si="341"/>
        <v>1.6531302671154435E-2</v>
      </c>
      <c r="BE279" s="7">
        <f t="shared" si="341"/>
        <v>6.6986487476419221E-3</v>
      </c>
      <c r="BF279" s="7" t="e">
        <f t="shared" si="341"/>
        <v>#DIV/0!</v>
      </c>
      <c r="BG279" s="7">
        <f t="shared" si="341"/>
        <v>1.2103904128381249E-2</v>
      </c>
      <c r="BH279" s="7">
        <f t="shared" si="341"/>
        <v>1.1871096508880408E-2</v>
      </c>
    </row>
    <row r="280" spans="1:60" s="35" customFormat="1" ht="12" thickBot="1" x14ac:dyDescent="0.25">
      <c r="A280" s="139">
        <f t="shared" si="319"/>
        <v>42368</v>
      </c>
      <c r="B280" s="17">
        <f t="shared" ref="B280:AG280" si="342">B78/B74-1</f>
        <v>1.7898332459860056E-2</v>
      </c>
      <c r="C280" s="14">
        <f t="shared" si="342"/>
        <v>1.8651784273482575E-2</v>
      </c>
      <c r="D280" s="22">
        <f t="shared" si="342"/>
        <v>1.9996936184082381E-2</v>
      </c>
      <c r="E280" s="22">
        <f t="shared" si="342"/>
        <v>2.0778582876736174E-2</v>
      </c>
      <c r="F280" s="22">
        <f t="shared" si="342"/>
        <v>1.7530745021144822E-2</v>
      </c>
      <c r="G280" s="22">
        <f t="shared" si="342"/>
        <v>1.839445491417635E-2</v>
      </c>
      <c r="H280" s="22">
        <f t="shared" si="342"/>
        <v>7.9035200194228494E-3</v>
      </c>
      <c r="I280" s="23">
        <f t="shared" si="342"/>
        <v>1.8734350391219845E-2</v>
      </c>
      <c r="J280" s="22">
        <f t="shared" si="342"/>
        <v>1.2669752571526471E-2</v>
      </c>
      <c r="K280" s="22">
        <f t="shared" si="342"/>
        <v>1.9541013860939982E-2</v>
      </c>
      <c r="L280" s="22">
        <f t="shared" si="342"/>
        <v>-5.6227224009558263E-2</v>
      </c>
      <c r="M280" s="22">
        <f t="shared" si="342"/>
        <v>9.0235050648606041E-3</v>
      </c>
      <c r="N280" s="22">
        <f t="shared" si="342"/>
        <v>1.8970216285086439E-2</v>
      </c>
      <c r="O280" s="22">
        <f t="shared" si="342"/>
        <v>2.3047268361642725E-2</v>
      </c>
      <c r="P280" s="22">
        <f t="shared" si="342"/>
        <v>2.2098931477499084E-2</v>
      </c>
      <c r="Q280" s="22">
        <f t="shared" si="342"/>
        <v>3.9197355668055822E-2</v>
      </c>
      <c r="R280" s="22">
        <f t="shared" si="342"/>
        <v>1.7290860057855406E-2</v>
      </c>
      <c r="S280" s="22">
        <f t="shared" si="342"/>
        <v>-1.7907047574761137E-2</v>
      </c>
      <c r="T280" s="22">
        <f t="shared" si="342"/>
        <v>2.4939220497097514E-2</v>
      </c>
      <c r="U280" s="22">
        <f t="shared" si="342"/>
        <v>1.6847231311947874E-2</v>
      </c>
      <c r="V280" s="22">
        <f t="shared" si="342"/>
        <v>1.9921994334205273E-2</v>
      </c>
      <c r="W280" s="22">
        <f t="shared" si="342"/>
        <v>2.0863614273723519E-2</v>
      </c>
      <c r="X280" s="22">
        <f t="shared" si="342"/>
        <v>2.0752017587487126E-2</v>
      </c>
      <c r="Y280" s="22">
        <f t="shared" si="342"/>
        <v>2.9275299991208481E-2</v>
      </c>
      <c r="Z280" s="22">
        <f t="shared" si="342"/>
        <v>2.1856619704910596E-2</v>
      </c>
      <c r="AA280" s="22">
        <f t="shared" si="342"/>
        <v>3.2222350293068525E-2</v>
      </c>
      <c r="AB280" s="22">
        <f t="shared" si="342"/>
        <v>2.1696492453065153E-2</v>
      </c>
      <c r="AC280" s="22">
        <f t="shared" si="342"/>
        <v>2.1969952987052066E-2</v>
      </c>
      <c r="AD280" s="22">
        <f t="shared" si="342"/>
        <v>1.5103736712852589E-2</v>
      </c>
      <c r="AE280" s="22">
        <f t="shared" si="342"/>
        <v>2.0778582876736174E-2</v>
      </c>
      <c r="AF280" s="22">
        <f t="shared" si="342"/>
        <v>2.9040287985198532E-2</v>
      </c>
      <c r="AG280" s="22">
        <f t="shared" si="342"/>
        <v>2.1971578389507584E-2</v>
      </c>
      <c r="AH280" s="22">
        <f t="shared" ref="AH280:BH280" si="343">AH78/AH74-1</f>
        <v>1.9034306183965288E-2</v>
      </c>
      <c r="AI280" s="22">
        <f t="shared" si="343"/>
        <v>1.7687664291550442E-2</v>
      </c>
      <c r="AJ280" s="22">
        <f t="shared" si="343"/>
        <v>1.9966461394747892E-2</v>
      </c>
      <c r="AK280" s="22">
        <f t="shared" si="343"/>
        <v>2.0164284071229721E-2</v>
      </c>
      <c r="AL280" s="22">
        <f t="shared" si="343"/>
        <v>1.7608182150858465E-2</v>
      </c>
      <c r="AM280" s="22">
        <f t="shared" si="343"/>
        <v>1.0039780835707335E-2</v>
      </c>
      <c r="AN280" s="22">
        <f t="shared" si="343"/>
        <v>1.3576088477091908E-2</v>
      </c>
      <c r="AO280" s="22">
        <f t="shared" si="343"/>
        <v>1.3392356778962222E-2</v>
      </c>
      <c r="AP280" s="22">
        <f t="shared" si="343"/>
        <v>1.4756844958653259E-2</v>
      </c>
      <c r="AQ280" s="22">
        <f t="shared" si="343"/>
        <v>3.3705186672106979E-2</v>
      </c>
      <c r="AR280" s="22">
        <f t="shared" si="343"/>
        <v>3.497739510067932E-3</v>
      </c>
      <c r="AS280" s="22">
        <f t="shared" si="343"/>
        <v>1.9605949581259052E-2</v>
      </c>
      <c r="AT280" s="22">
        <f t="shared" si="343"/>
        <v>2.6415758401103773E-2</v>
      </c>
      <c r="AU280" s="22">
        <f t="shared" si="343"/>
        <v>2.900219204714416E-2</v>
      </c>
      <c r="AV280" s="22">
        <f t="shared" si="343"/>
        <v>2.4584187715222416E-2</v>
      </c>
      <c r="AW280" s="22">
        <f t="shared" si="343"/>
        <v>1.0853741093473479E-2</v>
      </c>
      <c r="AX280" s="22">
        <f t="shared" si="343"/>
        <v>4.0029330306792454E-2</v>
      </c>
      <c r="AY280" s="22">
        <f t="shared" si="343"/>
        <v>2.0938427849060304E-2</v>
      </c>
      <c r="AZ280" s="22">
        <f t="shared" si="343"/>
        <v>1.1064505349394738E-2</v>
      </c>
      <c r="BA280" s="22">
        <f t="shared" si="343"/>
        <v>1.237353725092416E-2</v>
      </c>
      <c r="BB280" s="22">
        <f t="shared" si="343"/>
        <v>1.6183805001808382E-2</v>
      </c>
      <c r="BC280" s="22">
        <f t="shared" si="343"/>
        <v>1.2224374105624713E-2</v>
      </c>
      <c r="BD280" s="22">
        <f t="shared" si="343"/>
        <v>3.9425876562028117E-2</v>
      </c>
      <c r="BE280" s="22">
        <f t="shared" si="343"/>
        <v>5.8848675115243942E-3</v>
      </c>
      <c r="BF280" s="22" t="e">
        <f t="shared" si="343"/>
        <v>#DIV/0!</v>
      </c>
      <c r="BG280" s="22">
        <f t="shared" si="343"/>
        <v>1.4430686354057087E-2</v>
      </c>
      <c r="BH280" s="22">
        <f t="shared" si="343"/>
        <v>1.5245466831113941E-2</v>
      </c>
    </row>
    <row r="281" spans="1:60" s="7" customFormat="1" x14ac:dyDescent="0.2">
      <c r="A281" s="140">
        <f t="shared" si="319"/>
        <v>42459</v>
      </c>
      <c r="B281" s="28">
        <f t="shared" ref="B281:AG281" si="344">B79/B75-1</f>
        <v>1.9064312057261112E-2</v>
      </c>
      <c r="C281" s="24">
        <f t="shared" si="344"/>
        <v>2.0204815717364877E-2</v>
      </c>
      <c r="D281" s="26">
        <f t="shared" si="344"/>
        <v>2.0104424647502395E-2</v>
      </c>
      <c r="E281" s="26">
        <f t="shared" si="344"/>
        <v>2.4895793754382556E-2</v>
      </c>
      <c r="F281" s="26">
        <f t="shared" si="344"/>
        <v>1.8791438583275699E-2</v>
      </c>
      <c r="G281" s="26">
        <f t="shared" si="344"/>
        <v>2.0203669025841808E-2</v>
      </c>
      <c r="H281" s="26">
        <f t="shared" si="344"/>
        <v>-4.5774570124619274E-3</v>
      </c>
      <c r="I281" s="27">
        <f t="shared" si="344"/>
        <v>2.0140582294394527E-2</v>
      </c>
      <c r="J281" s="26">
        <f t="shared" si="344"/>
        <v>1.0922200107357893E-2</v>
      </c>
      <c r="K281" s="26">
        <f t="shared" si="344"/>
        <v>2.1836935050468576E-2</v>
      </c>
      <c r="L281" s="26">
        <f t="shared" si="344"/>
        <v>-5.573573657100428E-2</v>
      </c>
      <c r="M281" s="26">
        <f t="shared" si="344"/>
        <v>8.3965033348194495E-3</v>
      </c>
      <c r="N281" s="26">
        <f t="shared" si="344"/>
        <v>2.0905447652299403E-2</v>
      </c>
      <c r="O281" s="26">
        <f t="shared" si="344"/>
        <v>2.6375127981749014E-2</v>
      </c>
      <c r="P281" s="26">
        <f t="shared" si="344"/>
        <v>1.9085013796270811E-2</v>
      </c>
      <c r="Q281" s="26">
        <f t="shared" si="344"/>
        <v>9.0784273244126634E-2</v>
      </c>
      <c r="R281" s="26">
        <f t="shared" si="344"/>
        <v>2.0483831018470733E-2</v>
      </c>
      <c r="S281" s="26">
        <f t="shared" si="344"/>
        <v>1.6497455231934133E-2</v>
      </c>
      <c r="T281" s="26">
        <f t="shared" si="344"/>
        <v>2.7782909842133607E-2</v>
      </c>
      <c r="U281" s="26">
        <f t="shared" si="344"/>
        <v>1.3638352108706231E-2</v>
      </c>
      <c r="V281" s="26">
        <f t="shared" si="344"/>
        <v>2.9041814898453033E-2</v>
      </c>
      <c r="W281" s="26">
        <f t="shared" si="344"/>
        <v>2.7215683553397652E-2</v>
      </c>
      <c r="X281" s="26">
        <f t="shared" si="344"/>
        <v>1.8760273809971029E-2</v>
      </c>
      <c r="Y281" s="26">
        <f t="shared" si="344"/>
        <v>2.1359735493474918E-2</v>
      </c>
      <c r="Z281" s="26">
        <f t="shared" si="344"/>
        <v>2.0425795665158342E-2</v>
      </c>
      <c r="AA281" s="26">
        <f t="shared" si="344"/>
        <v>1.7123105350580037E-2</v>
      </c>
      <c r="AB281" s="26">
        <f t="shared" si="344"/>
        <v>2.1575465523842263E-2</v>
      </c>
      <c r="AC281" s="26">
        <f t="shared" si="344"/>
        <v>1.3239765075437671E-2</v>
      </c>
      <c r="AD281" s="26">
        <f t="shared" si="344"/>
        <v>1.0751953529597902E-2</v>
      </c>
      <c r="AE281" s="26">
        <f t="shared" si="344"/>
        <v>2.4895793754382556E-2</v>
      </c>
      <c r="AF281" s="26">
        <f t="shared" si="344"/>
        <v>3.0365368782546032E-2</v>
      </c>
      <c r="AG281" s="26">
        <f t="shared" si="344"/>
        <v>2.0870621457748761E-2</v>
      </c>
      <c r="AH281" s="26">
        <f t="shared" ref="AH281:BH281" si="345">AH79/AH75-1</f>
        <v>2.4799145811355228E-2</v>
      </c>
      <c r="AI281" s="26">
        <f t="shared" si="345"/>
        <v>2.2150446797357892E-2</v>
      </c>
      <c r="AJ281" s="26">
        <f t="shared" si="345"/>
        <v>2.6913001189228458E-2</v>
      </c>
      <c r="AK281" s="26">
        <f t="shared" si="345"/>
        <v>2.3716817642346344E-2</v>
      </c>
      <c r="AL281" s="26">
        <f t="shared" si="345"/>
        <v>2.1777513110856406E-2</v>
      </c>
      <c r="AM281" s="26">
        <f t="shared" si="345"/>
        <v>1.465051931406447E-2</v>
      </c>
      <c r="AN281" s="26">
        <f t="shared" si="345"/>
        <v>1.3324076238259597E-2</v>
      </c>
      <c r="AO281" s="26">
        <f t="shared" si="345"/>
        <v>2.3060435117736366E-2</v>
      </c>
      <c r="AP281" s="26">
        <f t="shared" si="345"/>
        <v>1.1071174727340205E-2</v>
      </c>
      <c r="AQ281" s="26">
        <f t="shared" si="345"/>
        <v>4.4075495869320358E-2</v>
      </c>
      <c r="AR281" s="26">
        <f t="shared" si="345"/>
        <v>5.0071431918685683E-3</v>
      </c>
      <c r="AS281" s="26">
        <f t="shared" si="345"/>
        <v>2.3550856776346718E-2</v>
      </c>
      <c r="AT281" s="26">
        <f t="shared" si="345"/>
        <v>2.871881814448396E-2</v>
      </c>
      <c r="AU281" s="26">
        <f t="shared" si="345"/>
        <v>3.6152717221150432E-2</v>
      </c>
      <c r="AV281" s="26">
        <f t="shared" si="345"/>
        <v>1.9798974930872237E-2</v>
      </c>
      <c r="AW281" s="26">
        <f t="shared" si="345"/>
        <v>2.9630032531523964E-2</v>
      </c>
      <c r="AX281" s="26">
        <f t="shared" si="345"/>
        <v>4.4869811227907563E-2</v>
      </c>
      <c r="AY281" s="26">
        <f t="shared" si="345"/>
        <v>1.4684015102672143E-2</v>
      </c>
      <c r="AZ281" s="26">
        <f t="shared" si="345"/>
        <v>-3.1065130159612098E-3</v>
      </c>
      <c r="BA281" s="26">
        <f t="shared" si="345"/>
        <v>1.3176339573244489E-2</v>
      </c>
      <c r="BB281" s="26">
        <f t="shared" si="345"/>
        <v>1.5843568143170561E-2</v>
      </c>
      <c r="BC281" s="26">
        <f t="shared" si="345"/>
        <v>1.4411320820088225E-2</v>
      </c>
      <c r="BD281" s="26">
        <f t="shared" si="345"/>
        <v>4.0729827316003275E-2</v>
      </c>
      <c r="BE281" s="26">
        <f t="shared" si="345"/>
        <v>7.0249324601101559E-3</v>
      </c>
      <c r="BF281" s="26" t="e">
        <f t="shared" si="345"/>
        <v>#DIV/0!</v>
      </c>
      <c r="BG281" s="26">
        <f t="shared" si="345"/>
        <v>1.6056589801680676E-2</v>
      </c>
      <c r="BH281" s="26">
        <f t="shared" si="345"/>
        <v>1.9187738186268843E-2</v>
      </c>
    </row>
    <row r="282" spans="1:60" s="7" customFormat="1" x14ac:dyDescent="0.2">
      <c r="A282" s="138">
        <f t="shared" si="319"/>
        <v>42551</v>
      </c>
      <c r="B282" s="19">
        <f t="shared" ref="B282:AG282" si="346">B80/B76-1</f>
        <v>1.7226030859546437E-2</v>
      </c>
      <c r="C282" s="16">
        <f t="shared" si="346"/>
        <v>1.8146650568908296E-2</v>
      </c>
      <c r="D282" s="7">
        <f t="shared" si="346"/>
        <v>1.9915692484027137E-2</v>
      </c>
      <c r="E282" s="7">
        <f t="shared" si="346"/>
        <v>1.7843491962491909E-2</v>
      </c>
      <c r="F282" s="7">
        <f t="shared" si="346"/>
        <v>1.7120309480958218E-2</v>
      </c>
      <c r="G282" s="7">
        <f t="shared" si="346"/>
        <v>1.8246312152256916E-2</v>
      </c>
      <c r="H282" s="7">
        <f t="shared" si="346"/>
        <v>-2.055387438474332E-4</v>
      </c>
      <c r="I282" s="20">
        <f t="shared" si="346"/>
        <v>1.8641432943662384E-2</v>
      </c>
      <c r="J282" s="7">
        <f t="shared" si="346"/>
        <v>6.1521096062668867E-3</v>
      </c>
      <c r="K282" s="7">
        <f t="shared" si="346"/>
        <v>2.0344476625368424E-2</v>
      </c>
      <c r="L282" s="7">
        <f t="shared" si="346"/>
        <v>-0.28594605074022139</v>
      </c>
      <c r="M282" s="7">
        <f t="shared" si="346"/>
        <v>-2.8148499624028434E-2</v>
      </c>
      <c r="N282" s="7">
        <f t="shared" si="346"/>
        <v>1.2266136520686866E-2</v>
      </c>
      <c r="O282" s="7">
        <f t="shared" si="346"/>
        <v>1.8154872921619214E-2</v>
      </c>
      <c r="P282" s="7">
        <f t="shared" si="346"/>
        <v>9.0287537411148922E-3</v>
      </c>
      <c r="Q282" s="7">
        <f t="shared" si="346"/>
        <v>3.850911708986926E-2</v>
      </c>
      <c r="R282" s="7">
        <f t="shared" si="346"/>
        <v>2.4778126273676593E-2</v>
      </c>
      <c r="S282" s="7">
        <f t="shared" si="346"/>
        <v>2.3613736040434263E-2</v>
      </c>
      <c r="T282" s="7">
        <f t="shared" si="346"/>
        <v>2.6118686556586113E-2</v>
      </c>
      <c r="U282" s="7">
        <f t="shared" si="346"/>
        <v>1.4073305596408403E-2</v>
      </c>
      <c r="V282" s="7">
        <f t="shared" si="346"/>
        <v>3.2783487006580181E-2</v>
      </c>
      <c r="W282" s="7">
        <f t="shared" si="346"/>
        <v>3.1172068768367867E-2</v>
      </c>
      <c r="X282" s="7">
        <f t="shared" si="346"/>
        <v>1.9830680238388299E-2</v>
      </c>
      <c r="Y282" s="7">
        <f t="shared" si="346"/>
        <v>1.8689455913017072E-2</v>
      </c>
      <c r="Z282" s="7">
        <f t="shared" si="346"/>
        <v>9.0446539379129831E-3</v>
      </c>
      <c r="AA282" s="7">
        <f t="shared" si="346"/>
        <v>2.3439373495366844E-2</v>
      </c>
      <c r="AB282" s="7">
        <f t="shared" si="346"/>
        <v>2.333010242876643E-2</v>
      </c>
      <c r="AC282" s="7">
        <f t="shared" si="346"/>
        <v>3.6631849391836946E-2</v>
      </c>
      <c r="AD282" s="7">
        <f t="shared" si="346"/>
        <v>1.0841806116330233E-2</v>
      </c>
      <c r="AE282" s="7">
        <f t="shared" si="346"/>
        <v>1.7843491962491909E-2</v>
      </c>
      <c r="AF282" s="7">
        <f t="shared" si="346"/>
        <v>3.0555953844149331E-2</v>
      </c>
      <c r="AG282" s="7">
        <f t="shared" si="346"/>
        <v>4.9124731953655854E-3</v>
      </c>
      <c r="AH282" s="7">
        <f t="shared" ref="AH282:BH282" si="347">AH80/AH76-1</f>
        <v>1.8485917644219363E-2</v>
      </c>
      <c r="AI282" s="7">
        <f t="shared" si="347"/>
        <v>2.0438026806909093E-2</v>
      </c>
      <c r="AJ282" s="7">
        <f t="shared" si="347"/>
        <v>2.6510562190119824E-2</v>
      </c>
      <c r="AK282" s="7">
        <f t="shared" si="347"/>
        <v>2.9315837558954616E-2</v>
      </c>
      <c r="AL282" s="7">
        <f t="shared" si="347"/>
        <v>1.3702053263536351E-2</v>
      </c>
      <c r="AM282" s="7">
        <f t="shared" si="347"/>
        <v>1.0412859891675064E-2</v>
      </c>
      <c r="AN282" s="7">
        <f t="shared" si="347"/>
        <v>5.8760675311824162E-3</v>
      </c>
      <c r="AO282" s="7">
        <f t="shared" si="347"/>
        <v>1.4169565440592669E-2</v>
      </c>
      <c r="AP282" s="7">
        <f t="shared" si="347"/>
        <v>4.4216288171610163E-3</v>
      </c>
      <c r="AQ282" s="7">
        <f t="shared" si="347"/>
        <v>3.4522786852952514E-2</v>
      </c>
      <c r="AR282" s="7">
        <f t="shared" si="347"/>
        <v>2.1098704471575358E-2</v>
      </c>
      <c r="AS282" s="7">
        <f t="shared" si="347"/>
        <v>2.1594936025163491E-2</v>
      </c>
      <c r="AT282" s="7">
        <f t="shared" si="347"/>
        <v>3.5050898752631454E-2</v>
      </c>
      <c r="AU282" s="7">
        <f t="shared" si="347"/>
        <v>2.998032544887419E-2</v>
      </c>
      <c r="AV282" s="7">
        <f t="shared" si="347"/>
        <v>2.4730752352484009E-2</v>
      </c>
      <c r="AW282" s="7">
        <f t="shared" si="347"/>
        <v>3.6464945937969118E-2</v>
      </c>
      <c r="AX282" s="7">
        <f t="shared" si="347"/>
        <v>5.0572064826720942E-2</v>
      </c>
      <c r="AY282" s="7">
        <f t="shared" si="347"/>
        <v>1.1541887312158661E-2</v>
      </c>
      <c r="AZ282" s="7">
        <f t="shared" si="347"/>
        <v>2.0502911811393076E-3</v>
      </c>
      <c r="BA282" s="7">
        <f t="shared" si="347"/>
        <v>1.1042669078320966E-2</v>
      </c>
      <c r="BB282" s="7">
        <f t="shared" si="347"/>
        <v>1.1253443353180348E-2</v>
      </c>
      <c r="BC282" s="7">
        <f t="shared" si="347"/>
        <v>6.7248466423035502E-3</v>
      </c>
      <c r="BD282" s="7">
        <f t="shared" si="347"/>
        <v>2.9276832406251563E-2</v>
      </c>
      <c r="BE282" s="7">
        <f t="shared" si="347"/>
        <v>4.145720064339109E-4</v>
      </c>
      <c r="BF282" s="7" t="e">
        <f t="shared" si="347"/>
        <v>#DIV/0!</v>
      </c>
      <c r="BG282" s="7">
        <f t="shared" si="347"/>
        <v>1.3361150758502971E-2</v>
      </c>
      <c r="BH282" s="7">
        <f t="shared" si="347"/>
        <v>1.4941093196250366E-2</v>
      </c>
    </row>
    <row r="283" spans="1:60" s="7" customFormat="1" x14ac:dyDescent="0.2">
      <c r="A283" s="138">
        <f t="shared" si="319"/>
        <v>42643</v>
      </c>
      <c r="B283" s="19">
        <f t="shared" ref="B283:AG283" si="348">B81/B77-1</f>
        <v>1.5107462371644731E-2</v>
      </c>
      <c r="C283" s="16">
        <f t="shared" si="348"/>
        <v>1.5779790403469995E-2</v>
      </c>
      <c r="D283" s="7">
        <f t="shared" si="348"/>
        <v>1.9134382316927656E-2</v>
      </c>
      <c r="E283" s="7">
        <f t="shared" si="348"/>
        <v>3.1378812001101375E-2</v>
      </c>
      <c r="F283" s="7">
        <f t="shared" si="348"/>
        <v>1.3278833458731709E-2</v>
      </c>
      <c r="G283" s="7">
        <f t="shared" si="348"/>
        <v>1.3970224810494924E-2</v>
      </c>
      <c r="H283" s="7">
        <f t="shared" si="348"/>
        <v>7.0171343094662664E-3</v>
      </c>
      <c r="I283" s="20">
        <f t="shared" si="348"/>
        <v>1.6101419431763242E-2</v>
      </c>
      <c r="J283" s="7">
        <f t="shared" si="348"/>
        <v>7.107270219029127E-3</v>
      </c>
      <c r="K283" s="7">
        <f t="shared" si="348"/>
        <v>1.509686110240116E-2</v>
      </c>
      <c r="L283" s="7">
        <f t="shared" si="348"/>
        <v>-0.79866972924811841</v>
      </c>
      <c r="M283" s="7">
        <f t="shared" si="348"/>
        <v>3.7110960364826084E-2</v>
      </c>
      <c r="N283" s="7">
        <f t="shared" si="348"/>
        <v>1.7186247471304927E-2</v>
      </c>
      <c r="O283" s="7">
        <f t="shared" si="348"/>
        <v>1.9371746373060494E-2</v>
      </c>
      <c r="P283" s="7">
        <f t="shared" si="348"/>
        <v>7.421737498831904E-3</v>
      </c>
      <c r="Q283" s="7">
        <f t="shared" si="348"/>
        <v>5.6552840440538432E-2</v>
      </c>
      <c r="R283" s="7">
        <f t="shared" si="348"/>
        <v>1.0906071759829494E-2</v>
      </c>
      <c r="S283" s="7">
        <f t="shared" si="348"/>
        <v>1.2424491135748728E-2</v>
      </c>
      <c r="T283" s="7">
        <f t="shared" si="348"/>
        <v>1.8836561586570655E-2</v>
      </c>
      <c r="U283" s="7">
        <f t="shared" si="348"/>
        <v>1.7846511304194346E-2</v>
      </c>
      <c r="V283" s="7">
        <f t="shared" si="348"/>
        <v>3.0961581948883543E-2</v>
      </c>
      <c r="W283" s="7">
        <f t="shared" si="348"/>
        <v>2.4241023799193906E-2</v>
      </c>
      <c r="X283" s="7">
        <f t="shared" si="348"/>
        <v>1.8842436809272334E-2</v>
      </c>
      <c r="Y283" s="7">
        <f t="shared" si="348"/>
        <v>2.2201531708808897E-2</v>
      </c>
      <c r="Z283" s="7">
        <f t="shared" si="348"/>
        <v>1.7860528588582669E-2</v>
      </c>
      <c r="AA283" s="7">
        <f t="shared" si="348"/>
        <v>2.1956051340967786E-2</v>
      </c>
      <c r="AB283" s="7">
        <f t="shared" si="348"/>
        <v>1.5581877239600361E-2</v>
      </c>
      <c r="AC283" s="7">
        <f t="shared" si="348"/>
        <v>3.6946388482054004E-2</v>
      </c>
      <c r="AD283" s="7">
        <f t="shared" si="348"/>
        <v>1.1756064189856641E-2</v>
      </c>
      <c r="AE283" s="7">
        <f t="shared" si="348"/>
        <v>3.1378812001101375E-2</v>
      </c>
      <c r="AF283" s="7">
        <f t="shared" si="348"/>
        <v>3.3664945002886748E-2</v>
      </c>
      <c r="AG283" s="7">
        <f t="shared" si="348"/>
        <v>2.4381138769697497E-2</v>
      </c>
      <c r="AH283" s="7">
        <f t="shared" ref="AH283:BH283" si="349">AH81/AH77-1</f>
        <v>3.2400515717114109E-2</v>
      </c>
      <c r="AI283" s="7">
        <f t="shared" si="349"/>
        <v>1.5314725015392661E-2</v>
      </c>
      <c r="AJ283" s="7">
        <f t="shared" si="349"/>
        <v>2.2789102922282201E-2</v>
      </c>
      <c r="AK283" s="7">
        <f t="shared" si="349"/>
        <v>2.159034982915653E-2</v>
      </c>
      <c r="AL283" s="7">
        <f t="shared" si="349"/>
        <v>1.0568677347507105E-2</v>
      </c>
      <c r="AM283" s="7">
        <f t="shared" si="349"/>
        <v>1.5520372684681538E-2</v>
      </c>
      <c r="AN283" s="7">
        <f t="shared" si="349"/>
        <v>3.1167141739438797E-3</v>
      </c>
      <c r="AO283" s="7">
        <f t="shared" si="349"/>
        <v>1.2504415016818982E-2</v>
      </c>
      <c r="AP283" s="7">
        <f t="shared" si="349"/>
        <v>1.6489885910657698E-3</v>
      </c>
      <c r="AQ283" s="7">
        <f t="shared" si="349"/>
        <v>3.1890109330130034E-2</v>
      </c>
      <c r="AR283" s="7">
        <f t="shared" si="349"/>
        <v>1.086472938698968E-2</v>
      </c>
      <c r="AS283" s="7">
        <f t="shared" si="349"/>
        <v>2.1228140410861185E-2</v>
      </c>
      <c r="AT283" s="7">
        <f t="shared" si="349"/>
        <v>1.2912674281535752E-2</v>
      </c>
      <c r="AU283" s="7">
        <f t="shared" si="349"/>
        <v>2.9337386112051167E-2</v>
      </c>
      <c r="AV283" s="7">
        <f t="shared" si="349"/>
        <v>1.9887010155675178E-2</v>
      </c>
      <c r="AW283" s="7">
        <f t="shared" si="349"/>
        <v>1.5630152531571184E-2</v>
      </c>
      <c r="AX283" s="7">
        <f t="shared" si="349"/>
        <v>3.2780441963822238E-2</v>
      </c>
      <c r="AY283" s="7">
        <f t="shared" si="349"/>
        <v>1.4408254922314789E-2</v>
      </c>
      <c r="AZ283" s="7">
        <f t="shared" si="349"/>
        <v>7.9894194802681007E-3</v>
      </c>
      <c r="BA283" s="7">
        <f t="shared" si="349"/>
        <v>4.4325970183836105E-3</v>
      </c>
      <c r="BB283" s="7">
        <f t="shared" si="349"/>
        <v>1.1303693066883724E-2</v>
      </c>
      <c r="BC283" s="7">
        <f t="shared" si="349"/>
        <v>9.6279089261315232E-3</v>
      </c>
      <c r="BD283" s="7">
        <f t="shared" si="349"/>
        <v>2.2296502007685959E-2</v>
      </c>
      <c r="BE283" s="7">
        <f t="shared" si="349"/>
        <v>-5.7826049881439801E-3</v>
      </c>
      <c r="BF283" s="7" t="e">
        <f t="shared" si="349"/>
        <v>#DIV/0!</v>
      </c>
      <c r="BG283" s="7">
        <f t="shared" si="349"/>
        <v>1.2441689335925155E-2</v>
      </c>
      <c r="BH283" s="7">
        <f t="shared" si="349"/>
        <v>1.313637542256374E-2</v>
      </c>
    </row>
    <row r="284" spans="1:60" s="7" customFormat="1" ht="12" thickBot="1" x14ac:dyDescent="0.25">
      <c r="A284" s="139">
        <f t="shared" si="319"/>
        <v>42734</v>
      </c>
      <c r="B284" s="17">
        <f t="shared" ref="B284:AG284" si="350">B82/B78-1</f>
        <v>1.2109147047756563E-2</v>
      </c>
      <c r="C284" s="14">
        <f t="shared" si="350"/>
        <v>1.3020089218800823E-2</v>
      </c>
      <c r="D284" s="22">
        <f t="shared" si="350"/>
        <v>1.4293913657923207E-2</v>
      </c>
      <c r="E284" s="22">
        <f t="shared" si="350"/>
        <v>1.8589963532751996E-2</v>
      </c>
      <c r="F284" s="22">
        <f t="shared" si="350"/>
        <v>1.1679353637465528E-2</v>
      </c>
      <c r="G284" s="22">
        <f t="shared" si="350"/>
        <v>1.2734557136152569E-2</v>
      </c>
      <c r="H284" s="22">
        <f t="shared" si="350"/>
        <v>1.0547968701206667E-3</v>
      </c>
      <c r="I284" s="23">
        <f t="shared" si="350"/>
        <v>1.3376474739035471E-2</v>
      </c>
      <c r="J284" s="22">
        <f t="shared" si="350"/>
        <v>1.5221963870828414E-3</v>
      </c>
      <c r="K284" s="22">
        <f t="shared" si="350"/>
        <v>1.4657329855639167E-2</v>
      </c>
      <c r="L284" s="22">
        <f t="shared" si="350"/>
        <v>-0.73409982020150455</v>
      </c>
      <c r="M284" s="22">
        <f t="shared" si="350"/>
        <v>2.3343806196172157E-2</v>
      </c>
      <c r="N284" s="22">
        <f t="shared" si="350"/>
        <v>1.5606978245540581E-2</v>
      </c>
      <c r="O284" s="22">
        <f t="shared" si="350"/>
        <v>1.2742749161801514E-2</v>
      </c>
      <c r="P284" s="22">
        <f t="shared" si="350"/>
        <v>2.3736314104201295E-3</v>
      </c>
      <c r="Q284" s="22">
        <f t="shared" si="350"/>
        <v>5.3597004392161196E-2</v>
      </c>
      <c r="R284" s="22">
        <f t="shared" si="350"/>
        <v>4.3902808979843222E-3</v>
      </c>
      <c r="S284" s="22">
        <f t="shared" si="350"/>
        <v>3.6365898109522732E-3</v>
      </c>
      <c r="T284" s="22">
        <f t="shared" si="350"/>
        <v>1.4313294397340304E-2</v>
      </c>
      <c r="U284" s="22">
        <f t="shared" si="350"/>
        <v>1.7855207122743577E-2</v>
      </c>
      <c r="V284" s="22">
        <f t="shared" si="350"/>
        <v>1.646199447199348E-2</v>
      </c>
      <c r="W284" s="22">
        <f t="shared" si="350"/>
        <v>3.5935417284939986E-2</v>
      </c>
      <c r="X284" s="22">
        <f t="shared" si="350"/>
        <v>1.7940133132113179E-2</v>
      </c>
      <c r="Y284" s="22">
        <f t="shared" si="350"/>
        <v>9.4490482177083113E-3</v>
      </c>
      <c r="Z284" s="22">
        <f t="shared" si="350"/>
        <v>1.5204240216660558E-2</v>
      </c>
      <c r="AA284" s="22">
        <f t="shared" si="350"/>
        <v>-3.2617432047282735E-3</v>
      </c>
      <c r="AB284" s="22">
        <f t="shared" si="350"/>
        <v>1.3527003046943209E-2</v>
      </c>
      <c r="AC284" s="22">
        <f t="shared" si="350"/>
        <v>2.3931837759758157E-2</v>
      </c>
      <c r="AD284" s="22">
        <f t="shared" si="350"/>
        <v>1.054155216277497E-2</v>
      </c>
      <c r="AE284" s="22">
        <f t="shared" si="350"/>
        <v>1.8589963532751996E-2</v>
      </c>
      <c r="AF284" s="22">
        <f t="shared" si="350"/>
        <v>2.2354599311006806E-2</v>
      </c>
      <c r="AG284" s="22">
        <f t="shared" si="350"/>
        <v>1.7776862011497307E-2</v>
      </c>
      <c r="AH284" s="22">
        <f t="shared" ref="AH284:BH284" si="351">AH82/AH78-1</f>
        <v>1.7851732270105725E-2</v>
      </c>
      <c r="AI284" s="22">
        <f t="shared" si="351"/>
        <v>1.5197751943858862E-2</v>
      </c>
      <c r="AJ284" s="22">
        <f t="shared" si="351"/>
        <v>2.4195164854588613E-2</v>
      </c>
      <c r="AK284" s="22">
        <f t="shared" si="351"/>
        <v>1.6629092926897293E-2</v>
      </c>
      <c r="AL284" s="22">
        <f t="shared" si="351"/>
        <v>1.379657307682014E-2</v>
      </c>
      <c r="AM284" s="22">
        <f t="shared" si="351"/>
        <v>1.3231286223945649E-2</v>
      </c>
      <c r="AN284" s="22">
        <f t="shared" si="351"/>
        <v>1.1506168887609247E-2</v>
      </c>
      <c r="AO284" s="22">
        <f t="shared" si="351"/>
        <v>2.1413889259132457E-2</v>
      </c>
      <c r="AP284" s="22">
        <f t="shared" si="351"/>
        <v>9.935290344036396E-3</v>
      </c>
      <c r="AQ284" s="22">
        <f t="shared" si="351"/>
        <v>2.061103158495281E-2</v>
      </c>
      <c r="AR284" s="22">
        <f t="shared" si="351"/>
        <v>-6.3999342226006561E-4</v>
      </c>
      <c r="AS284" s="22">
        <f t="shared" si="351"/>
        <v>1.0750229707291226E-2</v>
      </c>
      <c r="AT284" s="22">
        <f t="shared" si="351"/>
        <v>2.1817806849170562E-2</v>
      </c>
      <c r="AU284" s="22">
        <f t="shared" si="351"/>
        <v>2.8723656143608167E-2</v>
      </c>
      <c r="AV284" s="22">
        <f t="shared" si="351"/>
        <v>7.6677868863326282E-3</v>
      </c>
      <c r="AW284" s="22">
        <f t="shared" si="351"/>
        <v>1.311878985294368E-2</v>
      </c>
      <c r="AX284" s="22">
        <f t="shared" si="351"/>
        <v>2.3865218687236345E-2</v>
      </c>
      <c r="AY284" s="22">
        <f t="shared" si="351"/>
        <v>1.4057792112416534E-2</v>
      </c>
      <c r="AZ284" s="22">
        <f t="shared" si="351"/>
        <v>-6.7335246565168871E-3</v>
      </c>
      <c r="BA284" s="22">
        <f t="shared" si="351"/>
        <v>-2.116186563187461E-3</v>
      </c>
      <c r="BB284" s="22">
        <f t="shared" si="351"/>
        <v>9.2404921294761966E-3</v>
      </c>
      <c r="BC284" s="22">
        <f t="shared" si="351"/>
        <v>5.7801601319291684E-3</v>
      </c>
      <c r="BD284" s="22">
        <f t="shared" si="351"/>
        <v>1.7394838147253067E-2</v>
      </c>
      <c r="BE284" s="22">
        <f t="shared" si="351"/>
        <v>6.5872461159244278E-3</v>
      </c>
      <c r="BF284" s="22" t="e">
        <f t="shared" si="351"/>
        <v>#DIV/0!</v>
      </c>
      <c r="BG284" s="22">
        <f t="shared" si="351"/>
        <v>1.019677348680248E-2</v>
      </c>
      <c r="BH284" s="22">
        <f t="shared" si="351"/>
        <v>9.942581013157703E-3</v>
      </c>
    </row>
    <row r="285" spans="1:60" s="7" customFormat="1" x14ac:dyDescent="0.2">
      <c r="A285" s="140">
        <f t="shared" si="319"/>
        <v>42824</v>
      </c>
      <c r="B285" s="28">
        <f t="shared" ref="B285:AG285" si="352">B83/B79-1</f>
        <v>1.6452792343086386E-2</v>
      </c>
      <c r="C285" s="24">
        <f t="shared" si="352"/>
        <v>1.8362034468211608E-2</v>
      </c>
      <c r="D285" s="26">
        <f t="shared" si="352"/>
        <v>1.8236044262922135E-2</v>
      </c>
      <c r="E285" s="26">
        <f t="shared" si="352"/>
        <v>2.6759114959161279E-2</v>
      </c>
      <c r="F285" s="26">
        <f t="shared" si="352"/>
        <v>1.5847753659983255E-2</v>
      </c>
      <c r="G285" s="26">
        <f t="shared" si="352"/>
        <v>1.8218535123890378E-2</v>
      </c>
      <c r="H285" s="26">
        <f t="shared" si="352"/>
        <v>-1.7552829875636222E-2</v>
      </c>
      <c r="I285" s="27">
        <f t="shared" si="352"/>
        <v>1.7141957348650427E-2</v>
      </c>
      <c r="J285" s="26">
        <f t="shared" si="352"/>
        <v>1.0417926442512382E-2</v>
      </c>
      <c r="K285" s="26">
        <f t="shared" si="352"/>
        <v>1.9539883257175816E-2</v>
      </c>
      <c r="L285" s="26">
        <f t="shared" si="352"/>
        <v>-0.74445631297104042</v>
      </c>
      <c r="M285" s="26">
        <f t="shared" si="352"/>
        <v>3.0999315270500594E-2</v>
      </c>
      <c r="N285" s="26">
        <f t="shared" si="352"/>
        <v>2.0489171766179481E-2</v>
      </c>
      <c r="O285" s="26">
        <f t="shared" si="352"/>
        <v>2.033208801887576E-2</v>
      </c>
      <c r="P285" s="26">
        <f t="shared" si="352"/>
        <v>9.8956356216231001E-3</v>
      </c>
      <c r="Q285" s="26">
        <f t="shared" si="352"/>
        <v>-3.2592283733119842E-2</v>
      </c>
      <c r="R285" s="26">
        <f t="shared" si="352"/>
        <v>2.6307830550611477E-3</v>
      </c>
      <c r="S285" s="26">
        <f t="shared" si="352"/>
        <v>6.6177714367443574E-3</v>
      </c>
      <c r="T285" s="26">
        <f t="shared" si="352"/>
        <v>1.7339859876551067E-2</v>
      </c>
      <c r="U285" s="26">
        <f t="shared" si="352"/>
        <v>2.1659293535199575E-2</v>
      </c>
      <c r="V285" s="26">
        <f t="shared" si="352"/>
        <v>2.0832277325006254E-2</v>
      </c>
      <c r="W285" s="26">
        <f t="shared" si="352"/>
        <v>2.2627887581061046E-2</v>
      </c>
      <c r="X285" s="26">
        <f t="shared" si="352"/>
        <v>2.4936763834586095E-2</v>
      </c>
      <c r="Y285" s="26">
        <f t="shared" si="352"/>
        <v>1.1707174354786964E-2</v>
      </c>
      <c r="Z285" s="26">
        <f t="shared" si="352"/>
        <v>1.8319408972047313E-2</v>
      </c>
      <c r="AA285" s="26">
        <f t="shared" si="352"/>
        <v>-6.0849124413664413E-4</v>
      </c>
      <c r="AB285" s="26">
        <f t="shared" si="352"/>
        <v>1.6098466486520246E-2</v>
      </c>
      <c r="AC285" s="26">
        <f t="shared" si="352"/>
        <v>5.4805289390589706E-2</v>
      </c>
      <c r="AD285" s="26">
        <f t="shared" si="352"/>
        <v>8.0565529020810711E-3</v>
      </c>
      <c r="AE285" s="26">
        <f t="shared" si="352"/>
        <v>2.6759114959161279E-2</v>
      </c>
      <c r="AF285" s="26">
        <f t="shared" si="352"/>
        <v>3.5937555605783267E-2</v>
      </c>
      <c r="AG285" s="26">
        <f t="shared" si="352"/>
        <v>2.3620768130925729E-2</v>
      </c>
      <c r="AH285" s="26">
        <f t="shared" ref="AH285:BH285" si="353">AH83/AH79-1</f>
        <v>2.4715328176516005E-2</v>
      </c>
      <c r="AI285" s="26">
        <f t="shared" si="353"/>
        <v>1.8510786887542041E-2</v>
      </c>
      <c r="AJ285" s="26">
        <f t="shared" si="353"/>
        <v>2.9033051683816646E-2</v>
      </c>
      <c r="AK285" s="26">
        <f t="shared" si="353"/>
        <v>2.5941404116942346E-2</v>
      </c>
      <c r="AL285" s="26">
        <f t="shared" si="353"/>
        <v>1.0912823068379263E-2</v>
      </c>
      <c r="AM285" s="26">
        <f t="shared" si="353"/>
        <v>8.3283113134151598E-3</v>
      </c>
      <c r="AN285" s="26">
        <f t="shared" si="353"/>
        <v>1.1936356101180934E-2</v>
      </c>
      <c r="AO285" s="26">
        <f t="shared" si="353"/>
        <v>1.6023383038031858E-2</v>
      </c>
      <c r="AP285" s="26">
        <f t="shared" si="353"/>
        <v>1.2083491875592101E-2</v>
      </c>
      <c r="AQ285" s="26">
        <f t="shared" si="353"/>
        <v>2.5832500631941313E-2</v>
      </c>
      <c r="AR285" s="26">
        <f t="shared" si="353"/>
        <v>3.8223442240492567E-3</v>
      </c>
      <c r="AS285" s="26">
        <f t="shared" si="353"/>
        <v>1.6547249896118332E-2</v>
      </c>
      <c r="AT285" s="26">
        <f t="shared" si="353"/>
        <v>2.1942237789054575E-2</v>
      </c>
      <c r="AU285" s="26">
        <f t="shared" si="353"/>
        <v>3.8329457642964249E-2</v>
      </c>
      <c r="AV285" s="26">
        <f t="shared" si="353"/>
        <v>2.5321745718491995E-2</v>
      </c>
      <c r="AW285" s="26">
        <f t="shared" si="353"/>
        <v>2.338488079213219E-3</v>
      </c>
      <c r="AX285" s="26">
        <f t="shared" si="353"/>
        <v>2.9300235441240607E-2</v>
      </c>
      <c r="AY285" s="26">
        <f t="shared" si="353"/>
        <v>1.2241371523093125E-2</v>
      </c>
      <c r="AZ285" s="26">
        <f t="shared" si="353"/>
        <v>1.3677424135966065E-2</v>
      </c>
      <c r="BA285" s="26">
        <f t="shared" si="353"/>
        <v>2.4244271136761641E-2</v>
      </c>
      <c r="BB285" s="26">
        <f t="shared" si="353"/>
        <v>1.4850496104600319E-2</v>
      </c>
      <c r="BC285" s="26">
        <f t="shared" si="353"/>
        <v>5.7507406286918528E-3</v>
      </c>
      <c r="BD285" s="26">
        <f t="shared" si="353"/>
        <v>4.2285715027366111E-2</v>
      </c>
      <c r="BE285" s="26">
        <f t="shared" si="353"/>
        <v>8.2577976390398877E-3</v>
      </c>
      <c r="BF285" s="26" t="e">
        <f t="shared" si="353"/>
        <v>#DIV/0!</v>
      </c>
      <c r="BG285" s="26">
        <f t="shared" si="353"/>
        <v>1.00983806897601E-2</v>
      </c>
      <c r="BH285" s="26">
        <f t="shared" si="353"/>
        <v>1.3060902996968826E-2</v>
      </c>
    </row>
    <row r="286" spans="1:60" s="7" customFormat="1" x14ac:dyDescent="0.2">
      <c r="A286" s="138">
        <f t="shared" si="319"/>
        <v>42916</v>
      </c>
      <c r="B286" s="19">
        <f t="shared" ref="B286:AG286" si="354">B84/B80-1</f>
        <v>2.0337643180550868E-2</v>
      </c>
      <c r="C286" s="16">
        <f t="shared" si="354"/>
        <v>2.2173694145256606E-2</v>
      </c>
      <c r="D286" s="7">
        <f t="shared" si="354"/>
        <v>2.2317316036513102E-2</v>
      </c>
      <c r="E286" s="7">
        <f t="shared" si="354"/>
        <v>3.388310713055831E-2</v>
      </c>
      <c r="F286" s="7">
        <f t="shared" si="354"/>
        <v>1.9428600203940771E-2</v>
      </c>
      <c r="G286" s="7">
        <f t="shared" si="354"/>
        <v>2.166456038440101E-2</v>
      </c>
      <c r="H286" s="7">
        <f t="shared" si="354"/>
        <v>-8.1122962202945237E-3</v>
      </c>
      <c r="I286" s="20">
        <f t="shared" si="354"/>
        <v>2.0747733757874975E-2</v>
      </c>
      <c r="J286" s="7">
        <f t="shared" si="354"/>
        <v>1.5311101184933618E-2</v>
      </c>
      <c r="K286" s="7">
        <f t="shared" si="354"/>
        <v>2.2610839605229138E-2</v>
      </c>
      <c r="L286" s="7">
        <f t="shared" si="354"/>
        <v>-0.71434924000934608</v>
      </c>
      <c r="M286" s="7">
        <f t="shared" si="354"/>
        <v>2.6768902603980349E-2</v>
      </c>
      <c r="N286" s="7">
        <f t="shared" si="354"/>
        <v>2.8950466789239959E-2</v>
      </c>
      <c r="O286" s="7">
        <f t="shared" si="354"/>
        <v>2.5795385792435788E-2</v>
      </c>
      <c r="P286" s="7">
        <f t="shared" si="354"/>
        <v>2.346364416158675E-2</v>
      </c>
      <c r="Q286" s="7">
        <f t="shared" si="354"/>
        <v>-1.1566528072021187E-2</v>
      </c>
      <c r="R286" s="7">
        <f t="shared" si="354"/>
        <v>1.3767559461683287E-2</v>
      </c>
      <c r="S286" s="7">
        <f t="shared" si="354"/>
        <v>3.6015921393117045E-2</v>
      </c>
      <c r="T286" s="7">
        <f t="shared" si="354"/>
        <v>2.2511654286331506E-2</v>
      </c>
      <c r="U286" s="7">
        <f t="shared" si="354"/>
        <v>2.2731302629474426E-2</v>
      </c>
      <c r="V286" s="7">
        <f t="shared" si="354"/>
        <v>1.9407479283976459E-2</v>
      </c>
      <c r="W286" s="7">
        <f t="shared" si="354"/>
        <v>2.166360508596199E-2</v>
      </c>
      <c r="X286" s="7">
        <f t="shared" si="354"/>
        <v>1.969989819215856E-2</v>
      </c>
      <c r="Y286" s="7">
        <f t="shared" si="354"/>
        <v>2.346501889092556E-2</v>
      </c>
      <c r="Z286" s="7">
        <f t="shared" si="354"/>
        <v>2.4454434044354434E-2</v>
      </c>
      <c r="AA286" s="7">
        <f t="shared" si="354"/>
        <v>1.7317744263985801E-2</v>
      </c>
      <c r="AB286" s="7">
        <f t="shared" si="354"/>
        <v>2.0091491441033282E-2</v>
      </c>
      <c r="AC286" s="7">
        <f t="shared" si="354"/>
        <v>3.1818242656535656E-2</v>
      </c>
      <c r="AD286" s="7">
        <f t="shared" si="354"/>
        <v>1.4706533120188992E-2</v>
      </c>
      <c r="AE286" s="7">
        <f t="shared" si="354"/>
        <v>3.388310713055831E-2</v>
      </c>
      <c r="AF286" s="7">
        <f t="shared" si="354"/>
        <v>4.0027276565834713E-2</v>
      </c>
      <c r="AG286" s="7">
        <f t="shared" si="354"/>
        <v>3.8324983410531699E-2</v>
      </c>
      <c r="AH286" s="7">
        <f t="shared" ref="AH286:BH286" si="355">AH84/AH80-1</f>
        <v>3.0807173793105491E-2</v>
      </c>
      <c r="AI286" s="7">
        <f t="shared" si="355"/>
        <v>2.2801451249146121E-2</v>
      </c>
      <c r="AJ286" s="7">
        <f t="shared" si="355"/>
        <v>3.0458537152516119E-2</v>
      </c>
      <c r="AK286" s="7">
        <f t="shared" si="355"/>
        <v>2.2571043276840896E-2</v>
      </c>
      <c r="AL286" s="7">
        <f t="shared" si="355"/>
        <v>2.1951831266678656E-2</v>
      </c>
      <c r="AM286" s="7">
        <f t="shared" si="355"/>
        <v>1.9432951296793899E-2</v>
      </c>
      <c r="AN286" s="7">
        <f t="shared" si="355"/>
        <v>2.2588367111421093E-2</v>
      </c>
      <c r="AO286" s="7">
        <f t="shared" si="355"/>
        <v>2.47000231241854E-2</v>
      </c>
      <c r="AP286" s="7">
        <f t="shared" si="355"/>
        <v>2.3189928797921588E-2</v>
      </c>
      <c r="AQ286" s="7">
        <f t="shared" si="355"/>
        <v>3.0221241473908922E-2</v>
      </c>
      <c r="AR286" s="7">
        <f t="shared" si="355"/>
        <v>-2.6880066453502938E-3</v>
      </c>
      <c r="AS286" s="7">
        <f t="shared" si="355"/>
        <v>1.7070903669457405E-2</v>
      </c>
      <c r="AT286" s="7">
        <f t="shared" si="355"/>
        <v>2.0063124742822236E-2</v>
      </c>
      <c r="AU286" s="7">
        <f t="shared" si="355"/>
        <v>3.5782886235107947E-2</v>
      </c>
      <c r="AV286" s="7">
        <f t="shared" si="355"/>
        <v>2.1941594316671642E-2</v>
      </c>
      <c r="AW286" s="7">
        <f t="shared" si="355"/>
        <v>-2.6961522620855272E-3</v>
      </c>
      <c r="AX286" s="7">
        <f t="shared" si="355"/>
        <v>2.4976014431121962E-2</v>
      </c>
      <c r="AY286" s="7">
        <f t="shared" si="355"/>
        <v>1.8623855969043923E-2</v>
      </c>
      <c r="AZ286" s="7">
        <f t="shared" si="355"/>
        <v>1.1611556432682413E-2</v>
      </c>
      <c r="BA286" s="7">
        <f t="shared" si="355"/>
        <v>2.4110457216137915E-2</v>
      </c>
      <c r="BB286" s="7">
        <f t="shared" si="355"/>
        <v>2.0302546854775727E-2</v>
      </c>
      <c r="BC286" s="7">
        <f t="shared" si="355"/>
        <v>1.3478564034953511E-2</v>
      </c>
      <c r="BD286" s="7">
        <f t="shared" si="355"/>
        <v>4.9886472662620029E-2</v>
      </c>
      <c r="BE286" s="7">
        <f t="shared" si="355"/>
        <v>1.0944939775956231E-2</v>
      </c>
      <c r="BF286" s="7" t="e">
        <f t="shared" si="355"/>
        <v>#DIV/0!</v>
      </c>
      <c r="BG286" s="7">
        <f t="shared" si="355"/>
        <v>1.6826354493509443E-2</v>
      </c>
      <c r="BH286" s="7">
        <f t="shared" si="355"/>
        <v>1.8863872661357028E-2</v>
      </c>
    </row>
    <row r="287" spans="1:60" s="7" customFormat="1" x14ac:dyDescent="0.2">
      <c r="A287" s="138">
        <f t="shared" si="319"/>
        <v>43008</v>
      </c>
      <c r="B287" s="19">
        <f t="shared" ref="B287:AG287" si="356">B85/B81-1</f>
        <v>1.849392967834107E-2</v>
      </c>
      <c r="C287" s="16">
        <f t="shared" si="356"/>
        <v>2.0834116624788956E-2</v>
      </c>
      <c r="D287" s="7">
        <f t="shared" si="356"/>
        <v>2.1481244153555679E-2</v>
      </c>
      <c r="E287" s="7">
        <f t="shared" si="356"/>
        <v>2.0787290438563089E-2</v>
      </c>
      <c r="F287" s="7">
        <f t="shared" si="356"/>
        <v>1.8367726731417511E-2</v>
      </c>
      <c r="G287" s="7">
        <f t="shared" si="356"/>
        <v>2.1352517860983466E-2</v>
      </c>
      <c r="H287" s="7">
        <f t="shared" si="356"/>
        <v>-2.5084155719095391E-2</v>
      </c>
      <c r="I287" s="20">
        <f t="shared" si="356"/>
        <v>1.8246656741180756E-2</v>
      </c>
      <c r="J287" s="7">
        <f t="shared" si="356"/>
        <v>1.7659396067240207E-2</v>
      </c>
      <c r="K287" s="7">
        <f t="shared" si="356"/>
        <v>2.1591585983313788E-2</v>
      </c>
      <c r="L287" s="7">
        <f t="shared" si="356"/>
        <v>-0.35821860872227462</v>
      </c>
      <c r="M287" s="7">
        <f t="shared" si="356"/>
        <v>3.6604749282875826E-3</v>
      </c>
      <c r="N287" s="7">
        <f t="shared" si="356"/>
        <v>2.0876925584924155E-2</v>
      </c>
      <c r="O287" s="7">
        <f t="shared" si="356"/>
        <v>1.6089444615679405E-2</v>
      </c>
      <c r="P287" s="7">
        <f t="shared" si="356"/>
        <v>1.5619939108798997E-2</v>
      </c>
      <c r="Q287" s="7">
        <f t="shared" si="356"/>
        <v>-7.3163463309843246E-3</v>
      </c>
      <c r="R287" s="7">
        <f t="shared" si="356"/>
        <v>1.9849724434760185E-2</v>
      </c>
      <c r="S287" s="7">
        <f t="shared" si="356"/>
        <v>2.3435411021274E-2</v>
      </c>
      <c r="T287" s="7">
        <f t="shared" si="356"/>
        <v>2.3097152733501547E-2</v>
      </c>
      <c r="U287" s="7">
        <f t="shared" si="356"/>
        <v>1.8992191933506541E-2</v>
      </c>
      <c r="V287" s="7">
        <f t="shared" si="356"/>
        <v>3.4976904077758109E-2</v>
      </c>
      <c r="W287" s="7">
        <f t="shared" si="356"/>
        <v>2.4402765047706776E-2</v>
      </c>
      <c r="X287" s="7">
        <f t="shared" si="356"/>
        <v>1.9081005160564324E-2</v>
      </c>
      <c r="Y287" s="7">
        <f t="shared" si="356"/>
        <v>2.853205464830566E-2</v>
      </c>
      <c r="Z287" s="7">
        <f t="shared" si="356"/>
        <v>1.795398907856427E-2</v>
      </c>
      <c r="AA287" s="7">
        <f t="shared" si="356"/>
        <v>3.4687046379241915E-2</v>
      </c>
      <c r="AB287" s="7">
        <f t="shared" si="356"/>
        <v>2.14558612409117E-2</v>
      </c>
      <c r="AC287" s="7">
        <f t="shared" si="356"/>
        <v>3.2277919849844627E-2</v>
      </c>
      <c r="AD287" s="7">
        <f t="shared" si="356"/>
        <v>1.4506291964806461E-2</v>
      </c>
      <c r="AE287" s="7">
        <f t="shared" si="356"/>
        <v>2.0787290438563089E-2</v>
      </c>
      <c r="AF287" s="7">
        <f t="shared" si="356"/>
        <v>2.7983319152357744E-2</v>
      </c>
      <c r="AG287" s="7">
        <f t="shared" si="356"/>
        <v>1.337529811521998E-2</v>
      </c>
      <c r="AH287" s="7">
        <f t="shared" ref="AH287:BH287" si="357">AH85/AH81-1</f>
        <v>1.9916095250214427E-2</v>
      </c>
      <c r="AI287" s="7">
        <f t="shared" si="357"/>
        <v>2.089091705392776E-2</v>
      </c>
      <c r="AJ287" s="7">
        <f t="shared" si="357"/>
        <v>3.0023029562044723E-2</v>
      </c>
      <c r="AK287" s="7">
        <f t="shared" si="357"/>
        <v>2.4137514633395973E-2</v>
      </c>
      <c r="AL287" s="7">
        <f t="shared" si="357"/>
        <v>1.68819913485867E-2</v>
      </c>
      <c r="AM287" s="7">
        <f t="shared" si="357"/>
        <v>1.0803025084775042E-2</v>
      </c>
      <c r="AN287" s="7">
        <f t="shared" si="357"/>
        <v>1.5296704386726256E-2</v>
      </c>
      <c r="AO287" s="7">
        <f t="shared" si="357"/>
        <v>6.6641501765281053E-3</v>
      </c>
      <c r="AP287" s="7">
        <f t="shared" si="357"/>
        <v>1.9021476764305989E-2</v>
      </c>
      <c r="AQ287" s="7">
        <f t="shared" si="357"/>
        <v>2.9548287144984142E-2</v>
      </c>
      <c r="AR287" s="7">
        <f t="shared" si="357"/>
        <v>1.973483234653961E-2</v>
      </c>
      <c r="AS287" s="7">
        <f t="shared" si="357"/>
        <v>1.3050713009529646E-2</v>
      </c>
      <c r="AT287" s="7">
        <f t="shared" si="357"/>
        <v>2.3255591883332372E-2</v>
      </c>
      <c r="AU287" s="7">
        <f t="shared" si="357"/>
        <v>3.5666538446846419E-2</v>
      </c>
      <c r="AV287" s="7">
        <f t="shared" si="357"/>
        <v>2.4307478308356112E-2</v>
      </c>
      <c r="AW287" s="7">
        <f t="shared" si="357"/>
        <v>6.0443789547306448E-3</v>
      </c>
      <c r="AX287" s="7">
        <f t="shared" si="357"/>
        <v>2.6977602420498847E-2</v>
      </c>
      <c r="AY287" s="7">
        <f t="shared" si="357"/>
        <v>9.4375449173325077E-3</v>
      </c>
      <c r="AZ287" s="7">
        <f t="shared" si="357"/>
        <v>8.974068666698809E-3</v>
      </c>
      <c r="BA287" s="7">
        <f t="shared" si="357"/>
        <v>4.1298698240262333E-2</v>
      </c>
      <c r="BB287" s="7">
        <f t="shared" si="357"/>
        <v>2.0742399892690111E-2</v>
      </c>
      <c r="BC287" s="7">
        <f t="shared" si="357"/>
        <v>1.2821455895101641E-2</v>
      </c>
      <c r="BD287" s="7">
        <f t="shared" si="357"/>
        <v>7.9355268289614145E-2</v>
      </c>
      <c r="BE287" s="7">
        <f t="shared" si="357"/>
        <v>2.2534519578852663E-2</v>
      </c>
      <c r="BF287" s="7" t="e">
        <f t="shared" si="357"/>
        <v>#DIV/0!</v>
      </c>
      <c r="BG287" s="7">
        <f t="shared" si="357"/>
        <v>1.9050734883484743E-2</v>
      </c>
      <c r="BH287" s="7">
        <f t="shared" si="357"/>
        <v>2.2438078353671953E-2</v>
      </c>
    </row>
    <row r="288" spans="1:60" s="7" customFormat="1" ht="12" thickBot="1" x14ac:dyDescent="0.25">
      <c r="A288" s="139">
        <f t="shared" si="319"/>
        <v>43099</v>
      </c>
      <c r="B288" s="17">
        <f t="shared" ref="B288:AG288" si="358">B86/B82-1</f>
        <v>2.1327724259587955E-2</v>
      </c>
      <c r="C288" s="14">
        <f t="shared" si="358"/>
        <v>2.3597614360922226E-2</v>
      </c>
      <c r="D288" s="22">
        <f t="shared" si="358"/>
        <v>1.8543509832534388E-2</v>
      </c>
      <c r="E288" s="22">
        <f t="shared" si="358"/>
        <v>3.4867515881376709E-2</v>
      </c>
      <c r="F288" s="22">
        <f t="shared" si="358"/>
        <v>2.1742763666602327E-2</v>
      </c>
      <c r="G288" s="22">
        <f t="shared" si="358"/>
        <v>2.4625022634451099E-2</v>
      </c>
      <c r="H288" s="22">
        <f t="shared" si="358"/>
        <v>-1.2814551749462555E-2</v>
      </c>
      <c r="I288" s="23">
        <f t="shared" si="358"/>
        <v>2.0695874078739296E-2</v>
      </c>
      <c r="J288" s="22">
        <f t="shared" si="358"/>
        <v>2.2437862066027048E-2</v>
      </c>
      <c r="K288" s="22">
        <f t="shared" si="358"/>
        <v>2.4498888370301897E-2</v>
      </c>
      <c r="L288" s="22">
        <f t="shared" si="358"/>
        <v>-0.36959294058293979</v>
      </c>
      <c r="M288" s="22">
        <f t="shared" si="358"/>
        <v>2.7914918441273695E-2</v>
      </c>
      <c r="N288" s="22">
        <f t="shared" si="358"/>
        <v>2.3425422660566797E-2</v>
      </c>
      <c r="O288" s="22">
        <f t="shared" si="358"/>
        <v>2.4799337587333881E-2</v>
      </c>
      <c r="P288" s="22">
        <f t="shared" si="358"/>
        <v>1.5851154354306063E-2</v>
      </c>
      <c r="Q288" s="22">
        <f t="shared" si="358"/>
        <v>1.1687799141528954E-2</v>
      </c>
      <c r="R288" s="22">
        <f t="shared" si="358"/>
        <v>1.3029876073429092E-2</v>
      </c>
      <c r="S288" s="22">
        <f t="shared" si="358"/>
        <v>2.4049270989837446E-2</v>
      </c>
      <c r="T288" s="22">
        <f t="shared" si="358"/>
        <v>2.2473754164941129E-2</v>
      </c>
      <c r="U288" s="22">
        <f t="shared" si="358"/>
        <v>1.5917333523404631E-2</v>
      </c>
      <c r="V288" s="22">
        <f t="shared" si="358"/>
        <v>1.7372698882986759E-2</v>
      </c>
      <c r="W288" s="22">
        <f t="shared" si="358"/>
        <v>5.3631854358018316E-3</v>
      </c>
      <c r="X288" s="22">
        <f t="shared" si="358"/>
        <v>1.6840666018424377E-2</v>
      </c>
      <c r="Y288" s="22">
        <f t="shared" si="358"/>
        <v>1.9320386210594176E-2</v>
      </c>
      <c r="Z288" s="22">
        <f t="shared" si="358"/>
        <v>1.6858450936497293E-2</v>
      </c>
      <c r="AA288" s="22">
        <f t="shared" si="358"/>
        <v>1.8341689280159779E-2</v>
      </c>
      <c r="AB288" s="22">
        <f t="shared" si="358"/>
        <v>2.5721204362686878E-2</v>
      </c>
      <c r="AC288" s="22">
        <f t="shared" si="358"/>
        <v>2.6662272602441472E-2</v>
      </c>
      <c r="AD288" s="22">
        <f t="shared" si="358"/>
        <v>1.2781011400941678E-2</v>
      </c>
      <c r="AE288" s="22">
        <f t="shared" si="358"/>
        <v>3.4867515881376709E-2</v>
      </c>
      <c r="AF288" s="22">
        <f t="shared" si="358"/>
        <v>2.9759766474041438E-2</v>
      </c>
      <c r="AG288" s="22">
        <f t="shared" si="358"/>
        <v>2.7745803447255968E-2</v>
      </c>
      <c r="AH288" s="22">
        <f t="shared" ref="AH288:BH288" si="359">AH86/AH82-1</f>
        <v>3.6364192843122867E-2</v>
      </c>
      <c r="AI288" s="22">
        <f t="shared" si="359"/>
        <v>1.7023419281476437E-2</v>
      </c>
      <c r="AJ288" s="22">
        <f t="shared" si="359"/>
        <v>2.45719731914813E-2</v>
      </c>
      <c r="AK288" s="22">
        <f t="shared" si="359"/>
        <v>1.5813645739701787E-2</v>
      </c>
      <c r="AL288" s="22">
        <f t="shared" si="359"/>
        <v>1.652051530487042E-2</v>
      </c>
      <c r="AM288" s="22">
        <f t="shared" si="359"/>
        <v>1.3171568477633899E-2</v>
      </c>
      <c r="AN288" s="22">
        <f t="shared" si="359"/>
        <v>2.2252335755053032E-2</v>
      </c>
      <c r="AO288" s="22">
        <f t="shared" si="359"/>
        <v>2.1378478686040481E-2</v>
      </c>
      <c r="AP288" s="22">
        <f t="shared" si="359"/>
        <v>2.3687274824125915E-2</v>
      </c>
      <c r="AQ288" s="22">
        <f t="shared" si="359"/>
        <v>4.1049051647408241E-2</v>
      </c>
      <c r="AR288" s="22">
        <f t="shared" si="359"/>
        <v>9.627429992454184E-2</v>
      </c>
      <c r="AS288" s="22">
        <f t="shared" si="359"/>
        <v>1.8501471056506791E-2</v>
      </c>
      <c r="AT288" s="22">
        <f t="shared" si="359"/>
        <v>2.3034872762432768E-2</v>
      </c>
      <c r="AU288" s="22">
        <f t="shared" si="359"/>
        <v>3.1168749488884817E-2</v>
      </c>
      <c r="AV288" s="22">
        <f t="shared" si="359"/>
        <v>2.3679410533360201E-2</v>
      </c>
      <c r="AW288" s="22">
        <f t="shared" si="359"/>
        <v>2.5350559247813598E-2</v>
      </c>
      <c r="AX288" s="22">
        <f t="shared" si="359"/>
        <v>4.1772050405452177E-2</v>
      </c>
      <c r="AY288" s="22">
        <f t="shared" si="359"/>
        <v>1.633984903358443E-2</v>
      </c>
      <c r="AZ288" s="22">
        <f t="shared" si="359"/>
        <v>5.613179958725123E-3</v>
      </c>
      <c r="BA288" s="22">
        <f t="shared" si="359"/>
        <v>4.9867297162915492E-2</v>
      </c>
      <c r="BB288" s="22">
        <f t="shared" si="359"/>
        <v>2.4029357945986041E-2</v>
      </c>
      <c r="BC288" s="22">
        <f t="shared" si="359"/>
        <v>1.9518942773183001E-2</v>
      </c>
      <c r="BD288" s="22">
        <f t="shared" si="359"/>
        <v>7.6583283077023667E-2</v>
      </c>
      <c r="BE288" s="22">
        <f t="shared" si="359"/>
        <v>2.6129602355152937E-2</v>
      </c>
      <c r="BF288" s="22" t="e">
        <f t="shared" si="359"/>
        <v>#DIV/0!</v>
      </c>
      <c r="BG288" s="22">
        <f t="shared" si="359"/>
        <v>2.9217651856035198E-2</v>
      </c>
      <c r="BH288" s="22">
        <f t="shared" si="359"/>
        <v>3.2291631385913844E-2</v>
      </c>
    </row>
    <row r="289" spans="1:60" s="7" customFormat="1" x14ac:dyDescent="0.2">
      <c r="A289" s="140">
        <f t="shared" si="319"/>
        <v>43189</v>
      </c>
      <c r="B289" s="28">
        <f t="shared" ref="B289:AG289" si="360">B87/B83-1</f>
        <v>1.7952190878719465E-2</v>
      </c>
      <c r="C289" s="24">
        <f t="shared" si="360"/>
        <v>2.0185920308851246E-2</v>
      </c>
      <c r="D289" s="26">
        <f t="shared" si="360"/>
        <v>2.0408045292897192E-2</v>
      </c>
      <c r="E289" s="26">
        <f t="shared" si="360"/>
        <v>1.0129061893328517E-2</v>
      </c>
      <c r="F289" s="26">
        <f t="shared" si="360"/>
        <v>1.8776146524008386E-2</v>
      </c>
      <c r="G289" s="26">
        <f t="shared" si="360"/>
        <v>2.1678421912662227E-2</v>
      </c>
      <c r="H289" s="26">
        <f t="shared" si="360"/>
        <v>-1.7765468528532891E-2</v>
      </c>
      <c r="I289" s="27">
        <f t="shared" si="360"/>
        <v>1.7368998112064382E-2</v>
      </c>
      <c r="J289" s="26">
        <f t="shared" si="360"/>
        <v>1.8003660983186176E-2</v>
      </c>
      <c r="K289" s="26">
        <f t="shared" si="360"/>
        <v>2.1660501563104173E-2</v>
      </c>
      <c r="L289" s="26">
        <f t="shared" si="360"/>
        <v>-0.12456120500343104</v>
      </c>
      <c r="M289" s="26">
        <f t="shared" si="360"/>
        <v>2.4564094877365772E-2</v>
      </c>
      <c r="N289" s="26">
        <f t="shared" si="360"/>
        <v>1.8833860113161238E-2</v>
      </c>
      <c r="O289" s="26">
        <f t="shared" si="360"/>
        <v>2.2433625073379648E-2</v>
      </c>
      <c r="P289" s="26">
        <f t="shared" si="360"/>
        <v>1.4720175585972051E-2</v>
      </c>
      <c r="Q289" s="26">
        <f t="shared" si="360"/>
        <v>5.133500197160501E-2</v>
      </c>
      <c r="R289" s="26">
        <f t="shared" si="360"/>
        <v>9.7442439035551054E-3</v>
      </c>
      <c r="S289" s="26">
        <f t="shared" si="360"/>
        <v>-1.131159048244168E-2</v>
      </c>
      <c r="T289" s="26">
        <f t="shared" si="360"/>
        <v>2.1149512996122333E-2</v>
      </c>
      <c r="U289" s="26">
        <f t="shared" si="360"/>
        <v>1.6896947476538582E-2</v>
      </c>
      <c r="V289" s="26">
        <f t="shared" si="360"/>
        <v>2.5208901870761746E-2</v>
      </c>
      <c r="W289" s="26">
        <f t="shared" si="360"/>
        <v>2.450865798056534E-2</v>
      </c>
      <c r="X289" s="26">
        <f t="shared" si="360"/>
        <v>1.6512602096348195E-2</v>
      </c>
      <c r="Y289" s="26">
        <f t="shared" si="360"/>
        <v>3.2669029058912002E-2</v>
      </c>
      <c r="Z289" s="26">
        <f t="shared" si="360"/>
        <v>2.2285426913074335E-2</v>
      </c>
      <c r="AA289" s="26">
        <f t="shared" si="360"/>
        <v>3.9257225437112186E-2</v>
      </c>
      <c r="AB289" s="26">
        <f t="shared" si="360"/>
        <v>2.0174946645167724E-2</v>
      </c>
      <c r="AC289" s="26">
        <f t="shared" si="360"/>
        <v>4.0023044977404387E-2</v>
      </c>
      <c r="AD289" s="26">
        <f t="shared" si="360"/>
        <v>1.2912054601848411E-2</v>
      </c>
      <c r="AE289" s="26">
        <f t="shared" si="360"/>
        <v>1.0129061893328517E-2</v>
      </c>
      <c r="AF289" s="26">
        <f t="shared" si="360"/>
        <v>2.1116263796533641E-2</v>
      </c>
      <c r="AG289" s="26">
        <f t="shared" si="360"/>
        <v>-2.9569006260981023E-3</v>
      </c>
      <c r="AH289" s="26">
        <f t="shared" ref="AH289:BH289" si="361">AH87/AH83-1</f>
        <v>1.0429891675165726E-2</v>
      </c>
      <c r="AI289" s="26">
        <f t="shared" si="361"/>
        <v>2.1291026649764122E-2</v>
      </c>
      <c r="AJ289" s="26">
        <f t="shared" si="361"/>
        <v>2.315921255174791E-2</v>
      </c>
      <c r="AK289" s="26">
        <f t="shared" si="361"/>
        <v>2.0277927870575363E-2</v>
      </c>
      <c r="AL289" s="26">
        <f t="shared" si="361"/>
        <v>2.157463672458193E-2</v>
      </c>
      <c r="AM289" s="26">
        <f t="shared" si="361"/>
        <v>2.2745473372225877E-2</v>
      </c>
      <c r="AN289" s="26">
        <f t="shared" si="361"/>
        <v>2.3563157692786385E-2</v>
      </c>
      <c r="AO289" s="26">
        <f t="shared" si="361"/>
        <v>2.1043340018009005E-2</v>
      </c>
      <c r="AP289" s="26">
        <f t="shared" si="361"/>
        <v>2.5410352908717515E-2</v>
      </c>
      <c r="AQ289" s="26">
        <f t="shared" si="361"/>
        <v>4.0996485516932246E-2</v>
      </c>
      <c r="AR289" s="26">
        <f t="shared" si="361"/>
        <v>4.8565491332004163E-2</v>
      </c>
      <c r="AS289" s="26">
        <f t="shared" si="361"/>
        <v>1.4288045930605398E-2</v>
      </c>
      <c r="AT289" s="26">
        <f t="shared" si="361"/>
        <v>1.5141961903285317E-2</v>
      </c>
      <c r="AU289" s="26">
        <f t="shared" si="361"/>
        <v>1.7832142231620995E-2</v>
      </c>
      <c r="AV289" s="26">
        <f t="shared" si="361"/>
        <v>1.3608583808028207E-2</v>
      </c>
      <c r="AW289" s="26">
        <f t="shared" si="361"/>
        <v>7.0960658341376881E-3</v>
      </c>
      <c r="AX289" s="26">
        <f t="shared" si="361"/>
        <v>4.430093630051668E-2</v>
      </c>
      <c r="AY289" s="26">
        <f t="shared" si="361"/>
        <v>8.3613066570509265E-3</v>
      </c>
      <c r="AZ289" s="26">
        <f t="shared" si="361"/>
        <v>-8.8178437818653421E-4</v>
      </c>
      <c r="BA289" s="26">
        <f t="shared" si="361"/>
        <v>2.9704169687148507E-2</v>
      </c>
      <c r="BB289" s="26">
        <f t="shared" si="361"/>
        <v>2.2442662611834807E-2</v>
      </c>
      <c r="BC289" s="26">
        <f t="shared" si="361"/>
        <v>1.8836307996761725E-2</v>
      </c>
      <c r="BD289" s="26">
        <f t="shared" si="361"/>
        <v>5.8148801531660022E-2</v>
      </c>
      <c r="BE289" s="26">
        <f t="shared" si="361"/>
        <v>2.0226141446983759E-2</v>
      </c>
      <c r="BF289" s="26" t="e">
        <f t="shared" si="361"/>
        <v>#DIV/0!</v>
      </c>
      <c r="BG289" s="26">
        <f t="shared" si="361"/>
        <v>2.8132585454821779E-2</v>
      </c>
      <c r="BH289" s="26">
        <f t="shared" si="361"/>
        <v>2.7559639292243254E-2</v>
      </c>
    </row>
    <row r="290" spans="1:60" s="7" customFormat="1" x14ac:dyDescent="0.2">
      <c r="A290" s="138">
        <f t="shared" si="319"/>
        <v>43281</v>
      </c>
      <c r="B290" s="19">
        <f t="shared" ref="B290:AG290" si="362">B88/B84-1</f>
        <v>1.9911473016671399E-2</v>
      </c>
      <c r="C290" s="16">
        <f t="shared" si="362"/>
        <v>2.2111262963342648E-2</v>
      </c>
      <c r="D290" s="7">
        <f t="shared" si="362"/>
        <v>1.5923796085329345E-2</v>
      </c>
      <c r="E290" s="7">
        <f t="shared" si="362"/>
        <v>1.5439494122323261E-2</v>
      </c>
      <c r="F290" s="7">
        <f t="shared" si="362"/>
        <v>2.2108636767186551E-2</v>
      </c>
      <c r="G290" s="7">
        <f t="shared" si="362"/>
        <v>2.5076304877612809E-2</v>
      </c>
      <c r="H290" s="7">
        <f t="shared" si="362"/>
        <v>-1.9007700595688348E-2</v>
      </c>
      <c r="I290" s="20">
        <f t="shared" si="362"/>
        <v>1.9449276883128919E-2</v>
      </c>
      <c r="J290" s="7">
        <f t="shared" si="362"/>
        <v>1.8667294913992771E-2</v>
      </c>
      <c r="K290" s="7">
        <f t="shared" si="362"/>
        <v>2.5422191699002727E-2</v>
      </c>
      <c r="L290" s="7">
        <f t="shared" si="362"/>
        <v>0.27242826132926745</v>
      </c>
      <c r="M290" s="7">
        <f t="shared" si="362"/>
        <v>4.9507174925770503E-2</v>
      </c>
      <c r="N290" s="7">
        <f t="shared" si="362"/>
        <v>1.9682849297598004E-2</v>
      </c>
      <c r="O290" s="7">
        <f t="shared" si="362"/>
        <v>1.7209768790172442E-2</v>
      </c>
      <c r="P290" s="7">
        <f t="shared" si="362"/>
        <v>1.0854574082367341E-2</v>
      </c>
      <c r="Q290" s="7">
        <f t="shared" si="362"/>
        <v>4.0081972402718824E-2</v>
      </c>
      <c r="R290" s="7">
        <f t="shared" si="362"/>
        <v>1.2612852917526896E-2</v>
      </c>
      <c r="S290" s="7">
        <f t="shared" si="362"/>
        <v>-1.321969486014718E-2</v>
      </c>
      <c r="T290" s="7">
        <f t="shared" si="362"/>
        <v>1.4336808644447308E-2</v>
      </c>
      <c r="U290" s="7">
        <f t="shared" si="362"/>
        <v>1.4969747221378338E-2</v>
      </c>
      <c r="V290" s="7">
        <f t="shared" si="362"/>
        <v>3.5804935319982745E-2</v>
      </c>
      <c r="W290" s="7">
        <f t="shared" si="362"/>
        <v>2.0744729934518036E-2</v>
      </c>
      <c r="X290" s="7">
        <f t="shared" si="362"/>
        <v>1.8068757471063845E-2</v>
      </c>
      <c r="Y290" s="7">
        <f t="shared" si="362"/>
        <v>1.4857714242892284E-2</v>
      </c>
      <c r="Z290" s="7">
        <f t="shared" si="362"/>
        <v>2.0944591528595735E-2</v>
      </c>
      <c r="AA290" s="7">
        <f t="shared" si="362"/>
        <v>5.3706094153989081E-3</v>
      </c>
      <c r="AB290" s="7">
        <f t="shared" si="362"/>
        <v>2.839237496850977E-2</v>
      </c>
      <c r="AC290" s="7">
        <f t="shared" si="362"/>
        <v>1.1959379838195616E-3</v>
      </c>
      <c r="AD290" s="7">
        <f t="shared" si="362"/>
        <v>2.1557613062356706E-2</v>
      </c>
      <c r="AE290" s="7">
        <f t="shared" si="362"/>
        <v>1.5439494122323261E-2</v>
      </c>
      <c r="AF290" s="7">
        <f t="shared" si="362"/>
        <v>2.7451464651838231E-2</v>
      </c>
      <c r="AG290" s="7">
        <f t="shared" si="362"/>
        <v>1.7034811809377937E-2</v>
      </c>
      <c r="AH290" s="7">
        <f t="shared" ref="AH290:BH290" si="363">AH88/AH84-1</f>
        <v>1.2821300528274682E-2</v>
      </c>
      <c r="AI290" s="7">
        <f t="shared" si="363"/>
        <v>2.7115020258966283E-2</v>
      </c>
      <c r="AJ290" s="7">
        <f t="shared" si="363"/>
        <v>3.3766120041601955E-2</v>
      </c>
      <c r="AK290" s="7">
        <f t="shared" si="363"/>
        <v>2.870598492525378E-2</v>
      </c>
      <c r="AL290" s="7">
        <f t="shared" si="363"/>
        <v>2.3402567654042139E-2</v>
      </c>
      <c r="AM290" s="7">
        <f t="shared" si="363"/>
        <v>1.4200807339933785E-2</v>
      </c>
      <c r="AN290" s="7">
        <f t="shared" si="363"/>
        <v>2.1368144659689836E-2</v>
      </c>
      <c r="AO290" s="7">
        <f t="shared" si="363"/>
        <v>2.2585990592610905E-2</v>
      </c>
      <c r="AP290" s="7">
        <f t="shared" si="363"/>
        <v>2.1887041854613987E-2</v>
      </c>
      <c r="AQ290" s="7">
        <f t="shared" si="363"/>
        <v>3.7878660720292778E-2</v>
      </c>
      <c r="AR290" s="7">
        <f t="shared" si="363"/>
        <v>5.5247259725629272E-2</v>
      </c>
      <c r="AS290" s="7">
        <f t="shared" si="363"/>
        <v>1.6923442598286931E-2</v>
      </c>
      <c r="AT290" s="7">
        <f t="shared" si="363"/>
        <v>2.4056461164317033E-2</v>
      </c>
      <c r="AU290" s="7">
        <f t="shared" si="363"/>
        <v>2.3382417215618512E-2</v>
      </c>
      <c r="AV290" s="7">
        <f t="shared" si="363"/>
        <v>2.6533761520783239E-2</v>
      </c>
      <c r="AW290" s="7">
        <f t="shared" si="363"/>
        <v>1.6554551417486962E-2</v>
      </c>
      <c r="AX290" s="7">
        <f t="shared" si="363"/>
        <v>3.7637814481391807E-2</v>
      </c>
      <c r="AY290" s="7">
        <f t="shared" si="363"/>
        <v>7.593903749081532E-3</v>
      </c>
      <c r="AZ290" s="7">
        <f t="shared" si="363"/>
        <v>7.3961928891395079E-3</v>
      </c>
      <c r="BA290" s="7">
        <f t="shared" si="363"/>
        <v>2.9574245238576768E-2</v>
      </c>
      <c r="BB290" s="7">
        <f t="shared" si="363"/>
        <v>2.0311182422337426E-2</v>
      </c>
      <c r="BC290" s="7">
        <f t="shared" si="363"/>
        <v>1.9820213622144145E-2</v>
      </c>
      <c r="BD290" s="7">
        <f t="shared" si="363"/>
        <v>6.59831409945284E-2</v>
      </c>
      <c r="BE290" s="7">
        <f t="shared" si="363"/>
        <v>2.3498380656813866E-2</v>
      </c>
      <c r="BF290" s="7" t="e">
        <f t="shared" si="363"/>
        <v>#DIV/0!</v>
      </c>
      <c r="BG290" s="7">
        <f t="shared" si="363"/>
        <v>2.5266916519430138E-2</v>
      </c>
      <c r="BH290" s="7">
        <f t="shared" si="363"/>
        <v>2.5946273895099736E-2</v>
      </c>
    </row>
    <row r="291" spans="1:60" s="7" customFormat="1" x14ac:dyDescent="0.2">
      <c r="A291" s="138">
        <f t="shared" si="319"/>
        <v>43373</v>
      </c>
      <c r="B291" s="19">
        <f t="shared" ref="B291:AG291" si="364">B89/B85-1</f>
        <v>1.8768282752045673E-2</v>
      </c>
      <c r="C291" s="16">
        <f t="shared" si="364"/>
        <v>1.9987818784878097E-2</v>
      </c>
      <c r="D291" s="7">
        <f t="shared" si="364"/>
        <v>1.7195383240387718E-2</v>
      </c>
      <c r="E291" s="7">
        <f t="shared" si="364"/>
        <v>2.2549218634512647E-2</v>
      </c>
      <c r="F291" s="7">
        <f t="shared" si="364"/>
        <v>1.9418601668103497E-2</v>
      </c>
      <c r="G291" s="7">
        <f t="shared" si="364"/>
        <v>2.1040030708054269E-2</v>
      </c>
      <c r="H291" s="7">
        <f t="shared" si="364"/>
        <v>-4.0955166325138403E-3</v>
      </c>
      <c r="I291" s="20">
        <f t="shared" si="364"/>
        <v>1.828207385425018E-2</v>
      </c>
      <c r="J291" s="7">
        <f t="shared" si="364"/>
        <v>1.8192147986771934E-2</v>
      </c>
      <c r="K291" s="7">
        <f t="shared" si="364"/>
        <v>2.0792172641077133E-2</v>
      </c>
      <c r="L291" s="7">
        <f t="shared" si="364"/>
        <v>0.68417071936671481</v>
      </c>
      <c r="M291" s="7">
        <f t="shared" si="364"/>
        <v>3.8149893258569101E-2</v>
      </c>
      <c r="N291" s="7">
        <f t="shared" si="364"/>
        <v>1.6078465996471669E-2</v>
      </c>
      <c r="O291" s="7">
        <f t="shared" si="364"/>
        <v>2.1540393135317082E-2</v>
      </c>
      <c r="P291" s="7">
        <f t="shared" si="364"/>
        <v>1.1954385227940678E-2</v>
      </c>
      <c r="Q291" s="7">
        <f t="shared" si="364"/>
        <v>1.6235686925256232E-2</v>
      </c>
      <c r="R291" s="7">
        <f t="shared" si="364"/>
        <v>1.2992067310866551E-2</v>
      </c>
      <c r="S291" s="7">
        <f t="shared" si="364"/>
        <v>7.1701930198031505E-3</v>
      </c>
      <c r="T291" s="7">
        <f t="shared" si="364"/>
        <v>1.4602889710640943E-2</v>
      </c>
      <c r="U291" s="7">
        <f t="shared" si="364"/>
        <v>1.0890810492339531E-2</v>
      </c>
      <c r="V291" s="7">
        <f t="shared" si="364"/>
        <v>1.1081828322796472E-2</v>
      </c>
      <c r="W291" s="7">
        <f t="shared" si="364"/>
        <v>3.0382871400771894E-2</v>
      </c>
      <c r="X291" s="7">
        <f t="shared" si="364"/>
        <v>2.0419288510622025E-2</v>
      </c>
      <c r="Y291" s="7">
        <f t="shared" si="364"/>
        <v>2.327039412262577E-2</v>
      </c>
      <c r="Z291" s="7">
        <f t="shared" si="364"/>
        <v>2.1578956829981566E-2</v>
      </c>
      <c r="AA291" s="7">
        <f t="shared" si="364"/>
        <v>2.1479551977977351E-2</v>
      </c>
      <c r="AB291" s="7">
        <f t="shared" si="364"/>
        <v>2.4233339523207498E-2</v>
      </c>
      <c r="AC291" s="7">
        <f t="shared" si="364"/>
        <v>2.1171237747936056E-2</v>
      </c>
      <c r="AD291" s="7">
        <f t="shared" si="364"/>
        <v>1.6258004119706015E-2</v>
      </c>
      <c r="AE291" s="7">
        <f t="shared" si="364"/>
        <v>2.2549218634512647E-2</v>
      </c>
      <c r="AF291" s="7">
        <f t="shared" si="364"/>
        <v>2.4178493534190215E-2</v>
      </c>
      <c r="AG291" s="7">
        <f t="shared" si="364"/>
        <v>3.2686088780708555E-2</v>
      </c>
      <c r="AH291" s="7">
        <f t="shared" ref="AH291:BH291" si="365">AH89/AH85-1</f>
        <v>2.0042156586216997E-2</v>
      </c>
      <c r="AI291" s="7">
        <f t="shared" si="365"/>
        <v>1.313172400089746E-2</v>
      </c>
      <c r="AJ291" s="7">
        <f t="shared" si="365"/>
        <v>1.4614359821940592E-2</v>
      </c>
      <c r="AK291" s="7">
        <f t="shared" si="365"/>
        <v>1.3073346302322264E-2</v>
      </c>
      <c r="AL291" s="7">
        <f t="shared" si="365"/>
        <v>1.2041465184764455E-2</v>
      </c>
      <c r="AM291" s="7">
        <f t="shared" si="365"/>
        <v>1.6480183464730125E-2</v>
      </c>
      <c r="AN291" s="7">
        <f t="shared" si="365"/>
        <v>2.4332842937347943E-2</v>
      </c>
      <c r="AO291" s="7">
        <f t="shared" si="365"/>
        <v>2.7377296984879784E-2</v>
      </c>
      <c r="AP291" s="7">
        <f t="shared" si="365"/>
        <v>2.4243279553328723E-2</v>
      </c>
      <c r="AQ291" s="7">
        <f t="shared" si="365"/>
        <v>3.8063617572512198E-2</v>
      </c>
      <c r="AR291" s="7">
        <f t="shared" si="365"/>
        <v>1.899793016167739E-2</v>
      </c>
      <c r="AS291" s="7">
        <f t="shared" si="365"/>
        <v>2.3725278601855804E-2</v>
      </c>
      <c r="AT291" s="7">
        <f t="shared" si="365"/>
        <v>1.5582847465071215E-2</v>
      </c>
      <c r="AU291" s="7">
        <f t="shared" si="365"/>
        <v>2.4361505664572736E-2</v>
      </c>
      <c r="AV291" s="7">
        <f t="shared" si="365"/>
        <v>2.2215557937728114E-2</v>
      </c>
      <c r="AW291" s="7">
        <f t="shared" si="365"/>
        <v>2.1172552329806749E-2</v>
      </c>
      <c r="AX291" s="7">
        <f t="shared" si="365"/>
        <v>4.2347395901688012E-2</v>
      </c>
      <c r="AY291" s="7">
        <f t="shared" si="365"/>
        <v>1.5894241225314243E-2</v>
      </c>
      <c r="AZ291" s="7">
        <f t="shared" si="365"/>
        <v>3.9675733615818221E-3</v>
      </c>
      <c r="BA291" s="7">
        <f t="shared" si="365"/>
        <v>2.8853922890180073E-2</v>
      </c>
      <c r="BB291" s="7">
        <f t="shared" si="365"/>
        <v>2.2640358445132458E-2</v>
      </c>
      <c r="BC291" s="7">
        <f t="shared" si="365"/>
        <v>1.9007731046152276E-2</v>
      </c>
      <c r="BD291" s="7">
        <f t="shared" si="365"/>
        <v>2.1331101733932822E-2</v>
      </c>
      <c r="BE291" s="7">
        <f t="shared" si="365"/>
        <v>2.0554123575104111E-2</v>
      </c>
      <c r="BF291" s="7" t="e">
        <f t="shared" si="365"/>
        <v>#DIV/0!</v>
      </c>
      <c r="BG291" s="7">
        <f t="shared" si="365"/>
        <v>2.4620564556998126E-2</v>
      </c>
      <c r="BH291" s="7">
        <f t="shared" si="365"/>
        <v>2.487050053829587E-2</v>
      </c>
    </row>
    <row r="292" spans="1:60" s="7" customFormat="1" ht="12" thickBot="1" x14ac:dyDescent="0.25">
      <c r="A292" s="139">
        <f t="shared" si="319"/>
        <v>43464</v>
      </c>
      <c r="B292" s="17">
        <f t="shared" ref="B292:AG292" si="366">B90/B86-1</f>
        <v>2.1003131369950356E-2</v>
      </c>
      <c r="C292" s="14">
        <f t="shared" si="366"/>
        <v>2.1429049413639767E-2</v>
      </c>
      <c r="D292" s="22">
        <f t="shared" si="366"/>
        <v>2.011453296525767E-2</v>
      </c>
      <c r="E292" s="22">
        <f t="shared" si="366"/>
        <v>1.0060116068625113E-2</v>
      </c>
      <c r="F292" s="22">
        <f t="shared" si="366"/>
        <v>2.2739312310729121E-2</v>
      </c>
      <c r="G292" s="22">
        <f t="shared" si="366"/>
        <v>2.3414026923390452E-2</v>
      </c>
      <c r="H292" s="22">
        <f t="shared" si="366"/>
        <v>8.3105633505413667E-3</v>
      </c>
      <c r="I292" s="23">
        <f t="shared" si="366"/>
        <v>2.111369664961904E-2</v>
      </c>
      <c r="J292" s="22">
        <f t="shared" si="366"/>
        <v>1.6550172395398022E-2</v>
      </c>
      <c r="K292" s="22">
        <f t="shared" si="366"/>
        <v>2.3913485333552753E-2</v>
      </c>
      <c r="L292" s="22">
        <f t="shared" si="366"/>
        <v>0.16012444603744602</v>
      </c>
      <c r="M292" s="22">
        <f t="shared" si="366"/>
        <v>4.1425996401440734E-3</v>
      </c>
      <c r="N292" s="22">
        <f t="shared" si="366"/>
        <v>1.6374348879173217E-2</v>
      </c>
      <c r="O292" s="22">
        <f t="shared" si="366"/>
        <v>1.6379694084643237E-2</v>
      </c>
      <c r="P292" s="22">
        <f t="shared" si="366"/>
        <v>1.4568144344868861E-2</v>
      </c>
      <c r="Q292" s="22">
        <f t="shared" si="366"/>
        <v>-2.7752497714884306E-2</v>
      </c>
      <c r="R292" s="22">
        <f t="shared" si="366"/>
        <v>2.8034340444043737E-2</v>
      </c>
      <c r="S292" s="22">
        <f t="shared" si="366"/>
        <v>8.8399142950421616E-3</v>
      </c>
      <c r="T292" s="22">
        <f t="shared" si="366"/>
        <v>1.5209520668492349E-2</v>
      </c>
      <c r="U292" s="22">
        <f t="shared" si="366"/>
        <v>1.2762474038466198E-2</v>
      </c>
      <c r="V292" s="22">
        <f t="shared" si="366"/>
        <v>3.3895682244907466E-2</v>
      </c>
      <c r="W292" s="22">
        <f t="shared" si="366"/>
        <v>2.3792940049742972E-2</v>
      </c>
      <c r="X292" s="22">
        <f t="shared" si="366"/>
        <v>1.8907696603859936E-2</v>
      </c>
      <c r="Y292" s="22">
        <f t="shared" si="366"/>
        <v>2.7706883510546954E-2</v>
      </c>
      <c r="Z292" s="22">
        <f t="shared" si="366"/>
        <v>2.2367108604803621E-2</v>
      </c>
      <c r="AA292" s="22">
        <f t="shared" si="366"/>
        <v>2.8773951977654422E-2</v>
      </c>
      <c r="AB292" s="22">
        <f t="shared" si="366"/>
        <v>2.2416798167236962E-2</v>
      </c>
      <c r="AC292" s="22">
        <f t="shared" si="366"/>
        <v>3.3429240234457147E-2</v>
      </c>
      <c r="AD292" s="22">
        <f t="shared" si="366"/>
        <v>1.3894712679323629E-2</v>
      </c>
      <c r="AE292" s="22">
        <f t="shared" si="366"/>
        <v>1.0060116068625113E-2</v>
      </c>
      <c r="AF292" s="22">
        <f t="shared" si="366"/>
        <v>1.9357586352596767E-2</v>
      </c>
      <c r="AG292" s="22">
        <f t="shared" si="366"/>
        <v>3.3312047832379399E-2</v>
      </c>
      <c r="AH292" s="22">
        <f t="shared" ref="AH292:BH292" si="367">AH90/AH86-1</f>
        <v>3.6650500539101571E-3</v>
      </c>
      <c r="AI292" s="22">
        <f t="shared" si="367"/>
        <v>1.421283730788736E-2</v>
      </c>
      <c r="AJ292" s="22">
        <f t="shared" si="367"/>
        <v>1.3485180171880051E-2</v>
      </c>
      <c r="AK292" s="22">
        <f t="shared" si="367"/>
        <v>2.0849705330476587E-2</v>
      </c>
      <c r="AL292" s="22">
        <f t="shared" si="367"/>
        <v>7.0807646604960084E-3</v>
      </c>
      <c r="AM292" s="22">
        <f t="shared" si="367"/>
        <v>1.6893517108543588E-2</v>
      </c>
      <c r="AN292" s="22">
        <f t="shared" si="367"/>
        <v>1.7317214936779735E-2</v>
      </c>
      <c r="AO292" s="22">
        <f t="shared" si="367"/>
        <v>2.6679259739604611E-2</v>
      </c>
      <c r="AP292" s="22">
        <f t="shared" si="367"/>
        <v>1.4318751006473507E-2</v>
      </c>
      <c r="AQ292" s="22">
        <f t="shared" si="367"/>
        <v>3.9205078254645365E-2</v>
      </c>
      <c r="AR292" s="22">
        <f t="shared" si="367"/>
        <v>-2.5341107440260635E-2</v>
      </c>
      <c r="AS292" s="22">
        <f t="shared" si="367"/>
        <v>2.9220083439993161E-2</v>
      </c>
      <c r="AT292" s="22">
        <f t="shared" si="367"/>
        <v>3.2923467528620076E-2</v>
      </c>
      <c r="AU292" s="22">
        <f t="shared" si="367"/>
        <v>3.62622416465197E-2</v>
      </c>
      <c r="AV292" s="22">
        <f t="shared" si="367"/>
        <v>3.6678104263718536E-2</v>
      </c>
      <c r="AW292" s="22">
        <f t="shared" si="367"/>
        <v>1.3657869035416326E-2</v>
      </c>
      <c r="AX292" s="22">
        <f t="shared" si="367"/>
        <v>2.8303323822745918E-2</v>
      </c>
      <c r="AY292" s="22">
        <f t="shared" si="367"/>
        <v>1.8015224073048897E-2</v>
      </c>
      <c r="AZ292" s="22">
        <f t="shared" si="367"/>
        <v>1.2083370447038222E-2</v>
      </c>
      <c r="BA292" s="22">
        <f t="shared" si="367"/>
        <v>2.3473713154355869E-2</v>
      </c>
      <c r="BB292" s="22">
        <f t="shared" si="367"/>
        <v>2.0567570583189365E-2</v>
      </c>
      <c r="BC292" s="22">
        <f t="shared" si="367"/>
        <v>1.6349741978764598E-2</v>
      </c>
      <c r="BD292" s="22">
        <f t="shared" si="367"/>
        <v>2.6012740539175461E-2</v>
      </c>
      <c r="BE292" s="22">
        <f t="shared" si="367"/>
        <v>1.4174198903825319E-2</v>
      </c>
      <c r="BF292" s="22" t="e">
        <f t="shared" si="367"/>
        <v>#DIV/0!</v>
      </c>
      <c r="BG292" s="22">
        <f t="shared" si="367"/>
        <v>1.9699423779966585E-2</v>
      </c>
      <c r="BH292" s="22">
        <f t="shared" si="367"/>
        <v>1.9514675775196944E-2</v>
      </c>
    </row>
    <row r="293" spans="1:60" s="7" customFormat="1" x14ac:dyDescent="0.2">
      <c r="A293" s="138">
        <f t="shared" si="319"/>
        <v>43554</v>
      </c>
      <c r="B293" s="28">
        <f t="shared" ref="B293:AG293" si="368">B91/B87-1</f>
        <v>1.0367592563409911E-2</v>
      </c>
      <c r="C293" s="24">
        <f t="shared" si="368"/>
        <v>9.4309994046801737E-3</v>
      </c>
      <c r="D293" s="26">
        <f t="shared" si="368"/>
        <v>1.1066311959361252E-2</v>
      </c>
      <c r="E293" s="26">
        <f t="shared" si="368"/>
        <v>2.6257877096565574E-2</v>
      </c>
      <c r="F293" s="26">
        <f t="shared" si="368"/>
        <v>9.2735587436070244E-3</v>
      </c>
      <c r="G293" s="26">
        <f t="shared" si="368"/>
        <v>7.9640308693196271E-3</v>
      </c>
      <c r="H293" s="26">
        <f t="shared" si="368"/>
        <v>3.0905435602393894E-2</v>
      </c>
      <c r="I293" s="27">
        <f t="shared" si="368"/>
        <v>1.0551022040286018E-2</v>
      </c>
      <c r="J293" s="26">
        <f t="shared" si="368"/>
        <v>6.4388524154908033E-3</v>
      </c>
      <c r="K293" s="26">
        <f t="shared" si="368"/>
        <v>7.7681548522112731E-3</v>
      </c>
      <c r="L293" s="26">
        <f t="shared" si="368"/>
        <v>-9.0842737492110026E-2</v>
      </c>
      <c r="M293" s="26">
        <f t="shared" si="368"/>
        <v>6.6154564462241883E-3</v>
      </c>
      <c r="N293" s="26">
        <f t="shared" si="368"/>
        <v>1.561111225812617E-2</v>
      </c>
      <c r="O293" s="26">
        <f t="shared" si="368"/>
        <v>9.3771214636342304E-3</v>
      </c>
      <c r="P293" s="26">
        <f t="shared" si="368"/>
        <v>1.1203794858553273E-2</v>
      </c>
      <c r="Q293" s="26">
        <f t="shared" si="368"/>
        <v>-8.2890224754484931E-3</v>
      </c>
      <c r="R293" s="26">
        <f t="shared" si="368"/>
        <v>1.9002725771229079E-2</v>
      </c>
      <c r="S293" s="26">
        <f t="shared" si="368"/>
        <v>1.5134209170685198E-2</v>
      </c>
      <c r="T293" s="26">
        <f t="shared" si="368"/>
        <v>6.0317156133196104E-3</v>
      </c>
      <c r="U293" s="26">
        <f t="shared" si="368"/>
        <v>8.3126265828612489E-3</v>
      </c>
      <c r="V293" s="26">
        <f t="shared" si="368"/>
        <v>7.7727979823531967E-3</v>
      </c>
      <c r="W293" s="26">
        <f t="shared" si="368"/>
        <v>6.8529274768009962E-3</v>
      </c>
      <c r="X293" s="26">
        <f t="shared" si="368"/>
        <v>1.0938745518778381E-2</v>
      </c>
      <c r="Y293" s="26">
        <f t="shared" si="368"/>
        <v>1.2550332628541661E-2</v>
      </c>
      <c r="Z293" s="26">
        <f t="shared" si="368"/>
        <v>1.2453901531086942E-2</v>
      </c>
      <c r="AA293" s="26">
        <f t="shared" si="368"/>
        <v>8.1772038987661944E-3</v>
      </c>
      <c r="AB293" s="26">
        <f t="shared" si="368"/>
        <v>1.6605533541941275E-2</v>
      </c>
      <c r="AC293" s="26">
        <f t="shared" si="368"/>
        <v>3.3291865120446129E-3</v>
      </c>
      <c r="AD293" s="26">
        <f t="shared" si="368"/>
        <v>1.4257046835926879E-2</v>
      </c>
      <c r="AE293" s="26">
        <f t="shared" si="368"/>
        <v>2.6257877096565574E-2</v>
      </c>
      <c r="AF293" s="26">
        <f t="shared" si="368"/>
        <v>1.7767098749747356E-2</v>
      </c>
      <c r="AG293" s="26">
        <f t="shared" si="368"/>
        <v>3.3103644670903876E-2</v>
      </c>
      <c r="AH293" s="26">
        <f t="shared" ref="AH293:BH293" si="369">AH91/AH87-1</f>
        <v>2.641616412569614E-2</v>
      </c>
      <c r="AI293" s="26">
        <f t="shared" si="369"/>
        <v>1.1030746614968612E-2</v>
      </c>
      <c r="AJ293" s="26">
        <f t="shared" si="369"/>
        <v>8.4400155251298514E-3</v>
      </c>
      <c r="AK293" s="26">
        <f t="shared" si="369"/>
        <v>6.1315417650993354E-3</v>
      </c>
      <c r="AL293" s="26">
        <f t="shared" si="369"/>
        <v>1.5432312945647508E-2</v>
      </c>
      <c r="AM293" s="26">
        <f t="shared" si="369"/>
        <v>4.4808686115624941E-3</v>
      </c>
      <c r="AN293" s="26">
        <f t="shared" si="369"/>
        <v>1.7931852627417699E-2</v>
      </c>
      <c r="AO293" s="26">
        <f t="shared" si="369"/>
        <v>2.4885193629983426E-2</v>
      </c>
      <c r="AP293" s="26">
        <f t="shared" si="369"/>
        <v>1.6287093645739104E-2</v>
      </c>
      <c r="AQ293" s="26">
        <f t="shared" si="369"/>
        <v>1.0012602945866922E-2</v>
      </c>
      <c r="AR293" s="26">
        <f t="shared" si="369"/>
        <v>5.9511259121480808E-3</v>
      </c>
      <c r="AS293" s="26">
        <f t="shared" si="369"/>
        <v>8.2622731591610599E-3</v>
      </c>
      <c r="AT293" s="26">
        <f t="shared" si="369"/>
        <v>1.2970193959218612E-3</v>
      </c>
      <c r="AU293" s="26">
        <f t="shared" si="369"/>
        <v>1.4588584545728311E-2</v>
      </c>
      <c r="AV293" s="26">
        <f t="shared" si="369"/>
        <v>-6.9001032664841588E-3</v>
      </c>
      <c r="AW293" s="26">
        <f t="shared" si="369"/>
        <v>-3.2288070311945472E-3</v>
      </c>
      <c r="AX293" s="26">
        <f t="shared" si="369"/>
        <v>4.7388548981524004E-3</v>
      </c>
      <c r="AY293" s="26">
        <f t="shared" si="369"/>
        <v>1.4579720846909616E-2</v>
      </c>
      <c r="AZ293" s="26">
        <f t="shared" si="369"/>
        <v>8.5802291091385818E-4</v>
      </c>
      <c r="BA293" s="26">
        <f t="shared" si="369"/>
        <v>1.0437024797141703E-2</v>
      </c>
      <c r="BB293" s="26">
        <f t="shared" si="369"/>
        <v>1.2456871849688023E-2</v>
      </c>
      <c r="BC293" s="26">
        <f t="shared" si="369"/>
        <v>6.852367894084832E-3</v>
      </c>
      <c r="BD293" s="26">
        <f t="shared" si="369"/>
        <v>2.1654864140040919E-2</v>
      </c>
      <c r="BE293" s="26">
        <f t="shared" si="369"/>
        <v>2.0343408186952905E-2</v>
      </c>
      <c r="BF293" s="26" t="e">
        <f t="shared" si="369"/>
        <v>#DIV/0!</v>
      </c>
      <c r="BG293" s="26">
        <f t="shared" si="369"/>
        <v>1.5823818652203503E-2</v>
      </c>
      <c r="BH293" s="26">
        <f t="shared" si="369"/>
        <v>1.0810240649919978E-2</v>
      </c>
    </row>
    <row r="294" spans="1:60" s="7" customFormat="1" x14ac:dyDescent="0.2">
      <c r="A294" s="138">
        <f t="shared" si="319"/>
        <v>43646</v>
      </c>
      <c r="B294" s="19">
        <f t="shared" ref="B294:AG294" si="370">B92/B88-1</f>
        <v>1.7956746540199964E-2</v>
      </c>
      <c r="C294" s="16">
        <f t="shared" si="370"/>
        <v>1.6751360310212293E-2</v>
      </c>
      <c r="D294" s="7">
        <f t="shared" si="370"/>
        <v>1.5015810714186451E-2</v>
      </c>
      <c r="E294" s="7">
        <f t="shared" si="370"/>
        <v>2.1771655741408935E-2</v>
      </c>
      <c r="F294" s="7">
        <f t="shared" si="370"/>
        <v>1.8930483139103726E-2</v>
      </c>
      <c r="G294" s="7">
        <f t="shared" si="370"/>
        <v>1.7392265810071139E-2</v>
      </c>
      <c r="H294" s="7">
        <f t="shared" si="370"/>
        <v>4.1013336582256699E-2</v>
      </c>
      <c r="I294" s="20">
        <f t="shared" si="370"/>
        <v>1.8735993846878518E-2</v>
      </c>
      <c r="J294" s="7">
        <f t="shared" si="370"/>
        <v>8.7219529388402606E-3</v>
      </c>
      <c r="K294" s="7">
        <f t="shared" si="370"/>
        <v>1.8329318261183669E-2</v>
      </c>
      <c r="L294" s="7">
        <f t="shared" si="370"/>
        <v>9.7030215522734498E-2</v>
      </c>
      <c r="M294" s="7">
        <f t="shared" si="370"/>
        <v>2.3062885749685069E-2</v>
      </c>
      <c r="N294" s="7">
        <f t="shared" si="370"/>
        <v>1.8254590039200602E-2</v>
      </c>
      <c r="O294" s="7">
        <f t="shared" si="370"/>
        <v>1.4744038540265292E-2</v>
      </c>
      <c r="P294" s="7">
        <f t="shared" si="370"/>
        <v>8.2292470560771935E-3</v>
      </c>
      <c r="Q294" s="7">
        <f t="shared" si="370"/>
        <v>-1.4751656499224164E-2</v>
      </c>
      <c r="R294" s="7">
        <f t="shared" si="370"/>
        <v>1.2057867287449398E-2</v>
      </c>
      <c r="S294" s="7">
        <f t="shared" si="370"/>
        <v>1.1763044840782166E-2</v>
      </c>
      <c r="T294" s="7">
        <f t="shared" si="370"/>
        <v>1.5464194936068321E-2</v>
      </c>
      <c r="U294" s="7">
        <f t="shared" si="370"/>
        <v>1.489028800701786E-2</v>
      </c>
      <c r="V294" s="7">
        <f t="shared" si="370"/>
        <v>3.4289446005724145E-3</v>
      </c>
      <c r="W294" s="7">
        <f t="shared" si="370"/>
        <v>1.813772325015095E-2</v>
      </c>
      <c r="X294" s="7">
        <f t="shared" si="370"/>
        <v>1.3918112534224036E-2</v>
      </c>
      <c r="Y294" s="7">
        <f t="shared" si="370"/>
        <v>2.7308103190238464E-2</v>
      </c>
      <c r="Z294" s="7">
        <f t="shared" si="370"/>
        <v>1.8682781813525784E-2</v>
      </c>
      <c r="AA294" s="7">
        <f t="shared" si="370"/>
        <v>2.9927603926169777E-2</v>
      </c>
      <c r="AB294" s="7">
        <f t="shared" si="370"/>
        <v>1.3362731576404663E-2</v>
      </c>
      <c r="AC294" s="7">
        <f t="shared" si="370"/>
        <v>1.0220756141887444E-2</v>
      </c>
      <c r="AD294" s="7">
        <f t="shared" si="370"/>
        <v>1.09026080332566E-2</v>
      </c>
      <c r="AE294" s="7">
        <f t="shared" si="370"/>
        <v>2.1771655741408935E-2</v>
      </c>
      <c r="AF294" s="7">
        <f t="shared" si="370"/>
        <v>1.0219024573224766E-2</v>
      </c>
      <c r="AG294" s="7">
        <f t="shared" si="370"/>
        <v>1.0815897851084832E-2</v>
      </c>
      <c r="AH294" s="7">
        <f t="shared" ref="AH294:BH294" si="371">AH92/AH88-1</f>
        <v>2.5977659975597867E-2</v>
      </c>
      <c r="AI294" s="7">
        <f t="shared" si="371"/>
        <v>2.7153737015606083E-2</v>
      </c>
      <c r="AJ294" s="7">
        <f t="shared" si="371"/>
        <v>2.2686339179105008E-2</v>
      </c>
      <c r="AK294" s="7">
        <f t="shared" si="371"/>
        <v>2.3923083025896963E-2</v>
      </c>
      <c r="AL294" s="7">
        <f t="shared" si="371"/>
        <v>3.0686625684007707E-2</v>
      </c>
      <c r="AM294" s="7">
        <f t="shared" si="371"/>
        <v>7.8888409922193148E-3</v>
      </c>
      <c r="AN294" s="7">
        <f t="shared" si="371"/>
        <v>1.8516950118152797E-2</v>
      </c>
      <c r="AO294" s="7">
        <f t="shared" si="371"/>
        <v>2.1313120292034471E-2</v>
      </c>
      <c r="AP294" s="7">
        <f t="shared" si="371"/>
        <v>1.850153427505008E-2</v>
      </c>
      <c r="AQ294" s="7">
        <f t="shared" si="371"/>
        <v>8.0011572448535073E-3</v>
      </c>
      <c r="AR294" s="7">
        <f t="shared" si="371"/>
        <v>5.4031157893497106E-3</v>
      </c>
      <c r="AS294" s="7">
        <f t="shared" si="371"/>
        <v>1.3963993480784032E-2</v>
      </c>
      <c r="AT294" s="7">
        <f t="shared" si="371"/>
        <v>2.1285057956345277E-2</v>
      </c>
      <c r="AU294" s="7">
        <f t="shared" si="371"/>
        <v>2.5188198981314747E-2</v>
      </c>
      <c r="AV294" s="7">
        <f t="shared" si="371"/>
        <v>5.3652179961152235E-3</v>
      </c>
      <c r="AW294" s="7">
        <f t="shared" si="371"/>
        <v>1.1377546102494307E-2</v>
      </c>
      <c r="AX294" s="7">
        <f t="shared" si="371"/>
        <v>2.3083782217768301E-2</v>
      </c>
      <c r="AY294" s="7">
        <f t="shared" si="371"/>
        <v>2.5038042878329447E-2</v>
      </c>
      <c r="AZ294" s="7">
        <f t="shared" si="371"/>
        <v>1.0399884993877118E-2</v>
      </c>
      <c r="BA294" s="7">
        <f t="shared" si="371"/>
        <v>9.6736038402529534E-3</v>
      </c>
      <c r="BB294" s="7">
        <f t="shared" si="371"/>
        <v>1.4598415351027905E-2</v>
      </c>
      <c r="BC294" s="7">
        <f t="shared" si="371"/>
        <v>7.2650392569573174E-3</v>
      </c>
      <c r="BD294" s="7">
        <f t="shared" si="371"/>
        <v>2.1376634047698184E-2</v>
      </c>
      <c r="BE294" s="7">
        <f t="shared" si="371"/>
        <v>2.2762756069366397E-2</v>
      </c>
      <c r="BF294" s="7" t="e">
        <f t="shared" si="371"/>
        <v>#DIV/0!</v>
      </c>
      <c r="BG294" s="7">
        <f t="shared" si="371"/>
        <v>1.5975088128448389E-2</v>
      </c>
      <c r="BH294" s="7">
        <f t="shared" si="371"/>
        <v>1.0466940107940914E-2</v>
      </c>
    </row>
    <row r="295" spans="1:60" s="7" customFormat="1" x14ac:dyDescent="0.2">
      <c r="A295" s="138">
        <f t="shared" si="319"/>
        <v>43738</v>
      </c>
      <c r="B295" s="19">
        <f t="shared" ref="B295:AG295" si="372">B93/B89-1</f>
        <v>2.0912789189149406E-2</v>
      </c>
      <c r="C295" s="16">
        <f t="shared" si="372"/>
        <v>2.0445606768974445E-2</v>
      </c>
      <c r="D295" s="7">
        <f t="shared" si="372"/>
        <v>1.6973468649208456E-2</v>
      </c>
      <c r="E295" s="7">
        <f t="shared" si="372"/>
        <v>3.0106442481655948E-2</v>
      </c>
      <c r="F295" s="7">
        <f t="shared" si="372"/>
        <v>2.1712830152530893E-2</v>
      </c>
      <c r="G295" s="7">
        <f t="shared" si="372"/>
        <v>2.1147706914922848E-2</v>
      </c>
      <c r="H295" s="7">
        <f t="shared" si="372"/>
        <v>2.8479088996737678E-2</v>
      </c>
      <c r="I295" s="20">
        <f t="shared" si="372"/>
        <v>2.1322621624912275E-2</v>
      </c>
      <c r="J295" s="7">
        <f t="shared" si="372"/>
        <v>1.4817560865073576E-2</v>
      </c>
      <c r="K295" s="7">
        <f t="shared" si="372"/>
        <v>2.1728257768919734E-2</v>
      </c>
      <c r="L295" s="7">
        <f t="shared" si="372"/>
        <v>3.8875450092224595E-2</v>
      </c>
      <c r="M295" s="7">
        <f t="shared" si="372"/>
        <v>1.2440948519676809E-2</v>
      </c>
      <c r="N295" s="7">
        <f t="shared" si="372"/>
        <v>2.4587837347789465E-2</v>
      </c>
      <c r="O295" s="7">
        <f t="shared" si="372"/>
        <v>1.6501671390755757E-2</v>
      </c>
      <c r="P295" s="7">
        <f t="shared" si="372"/>
        <v>1.6838468292847963E-2</v>
      </c>
      <c r="Q295" s="7">
        <f t="shared" si="372"/>
        <v>-1.3387246245826656E-2</v>
      </c>
      <c r="R295" s="7">
        <f t="shared" si="372"/>
        <v>1.8239473014088015E-2</v>
      </c>
      <c r="S295" s="7">
        <f t="shared" si="372"/>
        <v>1.7260151744005192E-2</v>
      </c>
      <c r="T295" s="7">
        <f t="shared" si="372"/>
        <v>1.4999460937371367E-2</v>
      </c>
      <c r="U295" s="7">
        <f t="shared" si="372"/>
        <v>1.626009205205059E-2</v>
      </c>
      <c r="V295" s="7">
        <f t="shared" si="372"/>
        <v>1.1132625733670132E-2</v>
      </c>
      <c r="W295" s="7">
        <f t="shared" si="372"/>
        <v>6.825704669462862E-3</v>
      </c>
      <c r="X295" s="7">
        <f t="shared" si="372"/>
        <v>1.5489356896472906E-2</v>
      </c>
      <c r="Y295" s="7">
        <f t="shared" si="372"/>
        <v>2.194190445318922E-2</v>
      </c>
      <c r="Z295" s="7">
        <f t="shared" si="372"/>
        <v>2.03486588331665E-2</v>
      </c>
      <c r="AA295" s="7">
        <f t="shared" si="372"/>
        <v>1.7252847257021475E-2</v>
      </c>
      <c r="AB295" s="7">
        <f t="shared" si="372"/>
        <v>2.1424209531275995E-2</v>
      </c>
      <c r="AC295" s="7">
        <f t="shared" si="372"/>
        <v>6.4100257350225842E-3</v>
      </c>
      <c r="AD295" s="7">
        <f t="shared" si="372"/>
        <v>1.5840588136196043E-2</v>
      </c>
      <c r="AE295" s="7">
        <f t="shared" si="372"/>
        <v>3.0106442481655948E-2</v>
      </c>
      <c r="AF295" s="7">
        <f t="shared" si="372"/>
        <v>2.6388707177702697E-2</v>
      </c>
      <c r="AG295" s="7">
        <f t="shared" si="372"/>
        <v>1.8390697591374794E-2</v>
      </c>
      <c r="AH295" s="7">
        <f t="shared" ref="AH295:BH295" si="373">AH93/AH89-1</f>
        <v>3.3079941445070871E-2</v>
      </c>
      <c r="AI295" s="7">
        <f t="shared" si="373"/>
        <v>1.3022464076405171E-2</v>
      </c>
      <c r="AJ295" s="7">
        <f t="shared" si="373"/>
        <v>1.7119139087833135E-2</v>
      </c>
      <c r="AK295" s="7">
        <f t="shared" si="373"/>
        <v>1.1809629238384689E-2</v>
      </c>
      <c r="AL295" s="7">
        <f t="shared" si="373"/>
        <v>1.2631250593854393E-2</v>
      </c>
      <c r="AM295" s="7">
        <f t="shared" si="373"/>
        <v>2.539672841203422E-2</v>
      </c>
      <c r="AN295" s="7">
        <f t="shared" si="373"/>
        <v>2.0539630081916949E-2</v>
      </c>
      <c r="AO295" s="7">
        <f t="shared" si="373"/>
        <v>2.2717519547044818E-2</v>
      </c>
      <c r="AP295" s="7">
        <f t="shared" si="373"/>
        <v>2.0927991707170968E-2</v>
      </c>
      <c r="AQ295" s="7">
        <f t="shared" si="373"/>
        <v>1.2198505741409127E-2</v>
      </c>
      <c r="AR295" s="7">
        <f t="shared" si="373"/>
        <v>3.2757918489906501E-2</v>
      </c>
      <c r="AS295" s="7">
        <f t="shared" si="373"/>
        <v>1.7914474002055591E-2</v>
      </c>
      <c r="AT295" s="7">
        <f t="shared" si="373"/>
        <v>3.1411802271338995E-2</v>
      </c>
      <c r="AU295" s="7">
        <f t="shared" si="373"/>
        <v>2.9425302329352476E-2</v>
      </c>
      <c r="AV295" s="7">
        <f t="shared" si="373"/>
        <v>1.7537235675899154E-2</v>
      </c>
      <c r="AW295" s="7">
        <f t="shared" si="373"/>
        <v>3.5830153684093258E-3</v>
      </c>
      <c r="AX295" s="7">
        <f t="shared" si="373"/>
        <v>2.7465588111395656E-2</v>
      </c>
      <c r="AY295" s="7">
        <f t="shared" si="373"/>
        <v>2.3244962292371385E-2</v>
      </c>
      <c r="AZ295" s="7">
        <f t="shared" si="373"/>
        <v>2.3433928960101547E-3</v>
      </c>
      <c r="BA295" s="7">
        <f t="shared" si="373"/>
        <v>1.4556163872649464E-2</v>
      </c>
      <c r="BB295" s="7">
        <f t="shared" si="373"/>
        <v>1.873495980298423E-2</v>
      </c>
      <c r="BC295" s="7">
        <f t="shared" si="373"/>
        <v>1.7799875551375299E-2</v>
      </c>
      <c r="BD295" s="7">
        <f t="shared" si="373"/>
        <v>5.3456440154509011E-2</v>
      </c>
      <c r="BE295" s="7">
        <f t="shared" si="373"/>
        <v>2.9285569705159498E-2</v>
      </c>
      <c r="BF295" s="7" t="e">
        <f t="shared" si="373"/>
        <v>#DIV/0!</v>
      </c>
      <c r="BG295" s="7">
        <f t="shared" si="373"/>
        <v>2.1786578007328083E-2</v>
      </c>
      <c r="BH295" s="7">
        <f t="shared" si="373"/>
        <v>2.135174697650366E-2</v>
      </c>
    </row>
    <row r="296" spans="1:60" s="7" customFormat="1" ht="12" thickBot="1" x14ac:dyDescent="0.25">
      <c r="A296" s="138">
        <f t="shared" si="319"/>
        <v>43829</v>
      </c>
      <c r="B296" s="17">
        <f t="shared" ref="B296:AG296" si="374">B94/B90-1</f>
        <v>1.2819299773067838E-2</v>
      </c>
      <c r="C296" s="14">
        <f t="shared" si="374"/>
        <v>1.2302357095708594E-2</v>
      </c>
      <c r="D296" s="22">
        <f t="shared" si="374"/>
        <v>1.4156262004579867E-2</v>
      </c>
      <c r="E296" s="22">
        <f t="shared" si="374"/>
        <v>2.8612733542074276E-2</v>
      </c>
      <c r="F296" s="22">
        <f t="shared" si="374"/>
        <v>1.171157043946347E-2</v>
      </c>
      <c r="G296" s="22">
        <f t="shared" si="374"/>
        <v>1.0992405052967946E-2</v>
      </c>
      <c r="H296" s="22">
        <f t="shared" si="374"/>
        <v>2.0090853351248272E-2</v>
      </c>
      <c r="I296" s="23">
        <f t="shared" si="374"/>
        <v>1.2711573096373163E-2</v>
      </c>
      <c r="J296" s="22">
        <f t="shared" si="374"/>
        <v>1.2072428375496713E-2</v>
      </c>
      <c r="K296" s="22">
        <f t="shared" si="374"/>
        <v>1.0431032161177578E-2</v>
      </c>
      <c r="L296" s="22">
        <f t="shared" si="374"/>
        <v>0.1588222540836326</v>
      </c>
      <c r="M296" s="22">
        <f t="shared" si="374"/>
        <v>4.1597496667290734E-2</v>
      </c>
      <c r="N296" s="22">
        <f t="shared" si="374"/>
        <v>1.9623532059666271E-2</v>
      </c>
      <c r="O296" s="22">
        <f t="shared" si="374"/>
        <v>1.403173522252632E-2</v>
      </c>
      <c r="P296" s="22">
        <f t="shared" si="374"/>
        <v>1.4214364554513859E-2</v>
      </c>
      <c r="Q296" s="22">
        <f t="shared" si="374"/>
        <v>2.9081742864691673E-3</v>
      </c>
      <c r="R296" s="22">
        <f t="shared" si="374"/>
        <v>3.3800603513161054E-3</v>
      </c>
      <c r="S296" s="22">
        <f t="shared" si="374"/>
        <v>1.8471594524521739E-2</v>
      </c>
      <c r="T296" s="22">
        <f t="shared" si="374"/>
        <v>1.2571370171908791E-2</v>
      </c>
      <c r="U296" s="22">
        <f t="shared" si="374"/>
        <v>1.4687507465093175E-2</v>
      </c>
      <c r="V296" s="22">
        <f t="shared" si="374"/>
        <v>1.134568829263638E-2</v>
      </c>
      <c r="W296" s="22">
        <f t="shared" si="374"/>
        <v>1.2309813512499934E-2</v>
      </c>
      <c r="X296" s="22">
        <f t="shared" si="374"/>
        <v>1.215752422646954E-2</v>
      </c>
      <c r="Y296" s="22">
        <f t="shared" si="374"/>
        <v>1.8092965019054219E-2</v>
      </c>
      <c r="Z296" s="22">
        <f t="shared" si="374"/>
        <v>1.8991871789618919E-2</v>
      </c>
      <c r="AA296" s="22">
        <f t="shared" si="374"/>
        <v>1.1614508683442493E-2</v>
      </c>
      <c r="AB296" s="22">
        <f t="shared" si="374"/>
        <v>2.0568424211768521E-2</v>
      </c>
      <c r="AC296" s="22">
        <f t="shared" si="374"/>
        <v>9.4105078604012071E-4</v>
      </c>
      <c r="AD296" s="22">
        <f t="shared" si="374"/>
        <v>1.7863117105036963E-2</v>
      </c>
      <c r="AE296" s="22">
        <f t="shared" si="374"/>
        <v>2.8612733542074276E-2</v>
      </c>
      <c r="AF296" s="22">
        <f t="shared" si="374"/>
        <v>8.6166013168149647E-3</v>
      </c>
      <c r="AG296" s="22">
        <f t="shared" si="374"/>
        <v>1.4742814479092647E-2</v>
      </c>
      <c r="AH296" s="22">
        <f t="shared" ref="AH296:BH296" si="375">AH94/AH90-1</f>
        <v>3.5235443236909525E-2</v>
      </c>
      <c r="AI296" s="22">
        <f t="shared" si="375"/>
        <v>1.3901355815484573E-2</v>
      </c>
      <c r="AJ296" s="22">
        <f t="shared" si="375"/>
        <v>1.844420228469823E-2</v>
      </c>
      <c r="AK296" s="22">
        <f t="shared" si="375"/>
        <v>1.0076858690098556E-2</v>
      </c>
      <c r="AL296" s="22">
        <f t="shared" si="375"/>
        <v>1.6952995700931561E-2</v>
      </c>
      <c r="AM296" s="22">
        <f t="shared" si="375"/>
        <v>8.2867711857166348E-3</v>
      </c>
      <c r="AN296" s="22">
        <f t="shared" si="375"/>
        <v>1.6703306881518998E-2</v>
      </c>
      <c r="AO296" s="22">
        <f t="shared" si="375"/>
        <v>9.7760198284286837E-3</v>
      </c>
      <c r="AP296" s="22">
        <f t="shared" si="375"/>
        <v>2.0629027478800133E-2</v>
      </c>
      <c r="AQ296" s="22">
        <f t="shared" si="375"/>
        <v>-4.6190335249929326E-4</v>
      </c>
      <c r="AR296" s="22">
        <f t="shared" si="375"/>
        <v>1.7839143714781791E-2</v>
      </c>
      <c r="AS296" s="22">
        <f t="shared" si="375"/>
        <v>4.4354262688421908E-3</v>
      </c>
      <c r="AT296" s="22">
        <f t="shared" si="375"/>
        <v>-1.409219898673264E-3</v>
      </c>
      <c r="AU296" s="22">
        <f t="shared" si="375"/>
        <v>2.1499415960711366E-2</v>
      </c>
      <c r="AV296" s="22">
        <f t="shared" si="375"/>
        <v>5.5854981500134127E-3</v>
      </c>
      <c r="AW296" s="22">
        <f t="shared" si="375"/>
        <v>-2.478298224320663E-3</v>
      </c>
      <c r="AX296" s="22">
        <f t="shared" si="375"/>
        <v>2.6550440882198156E-2</v>
      </c>
      <c r="AY296" s="22">
        <f t="shared" si="375"/>
        <v>1.3970681585995459E-2</v>
      </c>
      <c r="AZ296" s="22">
        <f t="shared" si="375"/>
        <v>-2.2858282322624213E-4</v>
      </c>
      <c r="BA296" s="22">
        <f t="shared" si="375"/>
        <v>1.9299202579704744E-2</v>
      </c>
      <c r="BB296" s="22">
        <f t="shared" si="375"/>
        <v>1.7013357643691274E-2</v>
      </c>
      <c r="BC296" s="22">
        <f t="shared" si="375"/>
        <v>1.2216861572234006E-2</v>
      </c>
      <c r="BD296" s="22">
        <f t="shared" si="375"/>
        <v>3.5306297361609174E-2</v>
      </c>
      <c r="BE296" s="22">
        <f t="shared" si="375"/>
        <v>2.5189916554800629E-2</v>
      </c>
      <c r="BF296" s="22" t="e">
        <f t="shared" si="375"/>
        <v>#DIV/0!</v>
      </c>
      <c r="BG296" s="22">
        <f t="shared" si="375"/>
        <v>1.6736029872179925E-2</v>
      </c>
      <c r="BH296" s="22">
        <f t="shared" si="375"/>
        <v>1.1459513806756583E-2</v>
      </c>
    </row>
    <row r="297" spans="1:60" s="7" customFormat="1" x14ac:dyDescent="0.2">
      <c r="A297" s="138">
        <f t="shared" si="319"/>
        <v>43920</v>
      </c>
      <c r="B297" s="28">
        <f t="shared" ref="B297:Q297" si="376">B95/B91-1</f>
        <v>-7.7351792693660659E-3</v>
      </c>
      <c r="C297" s="24">
        <f t="shared" si="376"/>
        <v>-8.6932484617829875E-3</v>
      </c>
      <c r="D297" s="26">
        <f t="shared" si="376"/>
        <v>1.2226692161370067E-3</v>
      </c>
      <c r="E297" s="26">
        <f t="shared" si="376"/>
        <v>-5.5713681418707361E-2</v>
      </c>
      <c r="F297" s="26">
        <f t="shared" si="376"/>
        <v>-4.9756431342606877E-3</v>
      </c>
      <c r="G297" s="26">
        <f t="shared" si="376"/>
        <v>-6.0085283241646525E-3</v>
      </c>
      <c r="H297" s="26">
        <f t="shared" si="376"/>
        <v>-7.5596015600321032E-4</v>
      </c>
      <c r="I297" s="27">
        <f t="shared" si="376"/>
        <v>-8.7769673567044126E-3</v>
      </c>
      <c r="J297" s="26">
        <f t="shared" si="376"/>
        <v>1.773691167417768E-3</v>
      </c>
      <c r="K297" s="26">
        <f t="shared" si="376"/>
        <v>-7.5278966244612944E-3</v>
      </c>
      <c r="L297" s="26">
        <f t="shared" si="376"/>
        <v>0.13410568411314849</v>
      </c>
      <c r="M297" s="26">
        <f t="shared" si="376"/>
        <v>-7.198763073511083E-3</v>
      </c>
      <c r="N297" s="26">
        <f t="shared" si="376"/>
        <v>5.8037823257173216E-4</v>
      </c>
      <c r="O297" s="26">
        <f t="shared" si="376"/>
        <v>-1.3663644543251197E-2</v>
      </c>
      <c r="P297" s="26">
        <f t="shared" si="376"/>
        <v>-1.7306101571496368E-2</v>
      </c>
      <c r="Q297" s="26">
        <f t="shared" si="376"/>
        <v>-5.5759208671871674E-3</v>
      </c>
      <c r="R297" s="26">
        <f t="shared" ref="R297:BH297" si="377">R95/R91-1</f>
        <v>1.4841208623723734E-2</v>
      </c>
      <c r="S297" s="26">
        <f t="shared" si="377"/>
        <v>3.4386122405320574E-2</v>
      </c>
      <c r="T297" s="26">
        <f t="shared" si="377"/>
        <v>-8.9150662993457974E-3</v>
      </c>
      <c r="U297" s="26">
        <f t="shared" si="377"/>
        <v>-2.4123460314663392E-2</v>
      </c>
      <c r="V297" s="26">
        <f t="shared" si="377"/>
        <v>2.3986608991729552E-2</v>
      </c>
      <c r="W297" s="26">
        <f t="shared" si="377"/>
        <v>2.2736215444416841E-2</v>
      </c>
      <c r="X297" s="26">
        <f t="shared" si="377"/>
        <v>-2.4336102047320951E-3</v>
      </c>
      <c r="Y297" s="26">
        <f t="shared" si="377"/>
        <v>1.4744753293447488E-2</v>
      </c>
      <c r="Z297" s="26">
        <f t="shared" si="377"/>
        <v>1.1109831145336369E-2</v>
      </c>
      <c r="AA297" s="26">
        <f t="shared" si="377"/>
        <v>1.2150309074607346E-2</v>
      </c>
      <c r="AB297" s="26">
        <f t="shared" si="377"/>
        <v>-1.2481708623132581E-2</v>
      </c>
      <c r="AC297" s="26">
        <f t="shared" si="377"/>
        <v>8.2426963074360149E-3</v>
      </c>
      <c r="AD297" s="26">
        <f t="shared" si="377"/>
        <v>1.200872553329102E-2</v>
      </c>
      <c r="AE297" s="26">
        <f t="shared" si="377"/>
        <v>-5.5713681418707361E-2</v>
      </c>
      <c r="AF297" s="26">
        <f t="shared" si="377"/>
        <v>-3.6225548618095127E-2</v>
      </c>
      <c r="AG297" s="26">
        <f t="shared" si="377"/>
        <v>-2.7729560106465767E-2</v>
      </c>
      <c r="AH297" s="26">
        <f t="shared" si="377"/>
        <v>-6.4146447178783261E-2</v>
      </c>
      <c r="AI297" s="26">
        <f t="shared" si="377"/>
        <v>-1.5633436861001937E-2</v>
      </c>
      <c r="AJ297" s="26">
        <f t="shared" si="377"/>
        <v>-4.3640654225540088E-2</v>
      </c>
      <c r="AK297" s="26">
        <f t="shared" si="377"/>
        <v>2.378669236369646E-3</v>
      </c>
      <c r="AL297" s="26">
        <f t="shared" si="377"/>
        <v>-2.2721955609562139E-2</v>
      </c>
      <c r="AM297" s="26">
        <f t="shared" si="377"/>
        <v>-1.0575970143243074E-2</v>
      </c>
      <c r="AN297" s="26">
        <f t="shared" si="377"/>
        <v>-9.9324412394341532E-2</v>
      </c>
      <c r="AO297" s="26">
        <f t="shared" si="377"/>
        <v>-6.0033244421772713E-2</v>
      </c>
      <c r="AP297" s="26">
        <f t="shared" si="377"/>
        <v>-0.1114287457779527</v>
      </c>
      <c r="AQ297" s="26">
        <f t="shared" si="377"/>
        <v>8.77430240894439E-3</v>
      </c>
      <c r="AR297" s="26">
        <f t="shared" si="377"/>
        <v>2.3390022353252604E-2</v>
      </c>
      <c r="AS297" s="26">
        <f t="shared" si="377"/>
        <v>1.748998472626484E-2</v>
      </c>
      <c r="AT297" s="26">
        <f t="shared" si="377"/>
        <v>3.4691679655762808E-2</v>
      </c>
      <c r="AU297" s="26">
        <f t="shared" si="377"/>
        <v>1.7803109864366951E-2</v>
      </c>
      <c r="AV297" s="26">
        <f t="shared" si="377"/>
        <v>7.8117093570799767E-3</v>
      </c>
      <c r="AW297" s="26">
        <f t="shared" si="377"/>
        <v>1.1995248113336743E-2</v>
      </c>
      <c r="AX297" s="26">
        <f t="shared" si="377"/>
        <v>4.5606788483516514E-3</v>
      </c>
      <c r="AY297" s="26">
        <f t="shared" si="377"/>
        <v>-7.065469898019483E-3</v>
      </c>
      <c r="AZ297" s="26">
        <f t="shared" si="377"/>
        <v>9.6966523938908367E-3</v>
      </c>
      <c r="BA297" s="26">
        <f t="shared" si="377"/>
        <v>1.8634196028011196E-4</v>
      </c>
      <c r="BB297" s="26">
        <f t="shared" si="377"/>
        <v>6.9495312231364625E-3</v>
      </c>
      <c r="BC297" s="26">
        <f t="shared" si="377"/>
        <v>-1.6320615180897002E-3</v>
      </c>
      <c r="BD297" s="26">
        <f t="shared" si="377"/>
        <v>-4.8305028592316557E-2</v>
      </c>
      <c r="BE297" s="26">
        <f t="shared" si="377"/>
        <v>-3.3757365787851823E-2</v>
      </c>
      <c r="BF297" s="26" t="e">
        <f t="shared" si="377"/>
        <v>#DIV/0!</v>
      </c>
      <c r="BG297" s="26">
        <f t="shared" si="377"/>
        <v>-1.2238451357229341E-3</v>
      </c>
      <c r="BH297" s="26">
        <f t="shared" si="377"/>
        <v>2.2336455011957579E-3</v>
      </c>
    </row>
    <row r="298" spans="1:60" s="7" customFormat="1" x14ac:dyDescent="0.2">
      <c r="A298" s="138">
        <f t="shared" si="319"/>
        <v>44012</v>
      </c>
      <c r="B298" s="19">
        <f t="shared" ref="B298:Q298" si="378">B96/B92-1</f>
        <v>-0.13565577903736303</v>
      </c>
      <c r="C298" s="16">
        <f t="shared" si="378"/>
        <v>-0.1398274656775953</v>
      </c>
      <c r="D298" s="7">
        <f t="shared" si="378"/>
        <v>-0.12219878850076082</v>
      </c>
      <c r="E298" s="7">
        <f t="shared" si="378"/>
        <v>-0.17847933246270076</v>
      </c>
      <c r="F298" s="7">
        <f t="shared" si="378"/>
        <v>-0.13580119377510147</v>
      </c>
      <c r="G298" s="7">
        <f t="shared" si="378"/>
        <v>-0.14093217121404433</v>
      </c>
      <c r="H298" s="7">
        <f t="shared" si="378"/>
        <v>-7.2764427205425086E-2</v>
      </c>
      <c r="I298" s="20">
        <f t="shared" si="378"/>
        <v>-0.14200706742602653</v>
      </c>
      <c r="J298" s="7">
        <f t="shared" si="378"/>
        <v>-6.8873985963531004E-2</v>
      </c>
      <c r="K298" s="7">
        <f t="shared" si="378"/>
        <v>-0.15170242835731729</v>
      </c>
      <c r="L298" s="7">
        <f t="shared" si="378"/>
        <v>1.2841922937120862</v>
      </c>
      <c r="M298" s="7">
        <f t="shared" si="378"/>
        <v>-7.9820101781084674E-2</v>
      </c>
      <c r="N298" s="7">
        <f t="shared" si="378"/>
        <v>-8.9050766643595125E-2</v>
      </c>
      <c r="O298" s="7">
        <f t="shared" si="378"/>
        <v>-0.17527364790447264</v>
      </c>
      <c r="P298" s="7">
        <f t="shared" si="378"/>
        <v>-6.0150816996034306E-2</v>
      </c>
      <c r="Q298" s="7">
        <f t="shared" si="378"/>
        <v>-9.5335499321868022E-3</v>
      </c>
      <c r="R298" s="7">
        <f t="shared" ref="R298:BH298" si="379">R96/R92-1</f>
        <v>-5.0672914905346533E-2</v>
      </c>
      <c r="S298" s="7">
        <f t="shared" si="379"/>
        <v>2.5841907203949521E-3</v>
      </c>
      <c r="T298" s="7">
        <f t="shared" si="379"/>
        <v>-0.17101446443134927</v>
      </c>
      <c r="U298" s="7">
        <f t="shared" si="379"/>
        <v>-0.19383139748443057</v>
      </c>
      <c r="V298" s="7">
        <f t="shared" si="379"/>
        <v>-6.9869726185695313E-2</v>
      </c>
      <c r="W298" s="7">
        <f t="shared" si="379"/>
        <v>-0.11837831636765461</v>
      </c>
      <c r="X298" s="7">
        <f t="shared" si="379"/>
        <v>-0.13766110298613454</v>
      </c>
      <c r="Y298" s="7">
        <f t="shared" si="379"/>
        <v>-0.20250520365684999</v>
      </c>
      <c r="Z298" s="7">
        <f t="shared" si="379"/>
        <v>-0.29898967917941177</v>
      </c>
      <c r="AA298" s="7">
        <f t="shared" si="379"/>
        <v>-0.12105984809725168</v>
      </c>
      <c r="AB298" s="7">
        <f t="shared" si="379"/>
        <v>-0.17559352871153477</v>
      </c>
      <c r="AC298" s="7">
        <f t="shared" si="379"/>
        <v>6.2751033521615263E-3</v>
      </c>
      <c r="AD298" s="7">
        <f t="shared" si="379"/>
        <v>-0.10519779369259796</v>
      </c>
      <c r="AE298" s="7">
        <f t="shared" si="379"/>
        <v>-0.17847933246270076</v>
      </c>
      <c r="AF298" s="7">
        <f t="shared" si="379"/>
        <v>-0.16997340021209772</v>
      </c>
      <c r="AG298" s="7">
        <f t="shared" si="379"/>
        <v>-0.1523012871338586</v>
      </c>
      <c r="AH298" s="7">
        <f t="shared" si="379"/>
        <v>-0.1851529011863654</v>
      </c>
      <c r="AI298" s="7">
        <f t="shared" si="379"/>
        <v>-0.16933482400872302</v>
      </c>
      <c r="AJ298" s="7">
        <f t="shared" si="379"/>
        <v>-0.27017975950320317</v>
      </c>
      <c r="AK298" s="7">
        <f t="shared" si="379"/>
        <v>-0.14425372091473943</v>
      </c>
      <c r="AL298" s="7">
        <f t="shared" si="379"/>
        <v>-0.16407058628265725</v>
      </c>
      <c r="AM298" s="7">
        <f t="shared" si="379"/>
        <v>-0.1401377378594163</v>
      </c>
      <c r="AN298" s="7">
        <f t="shared" si="379"/>
        <v>-0.56225535589842446</v>
      </c>
      <c r="AO298" s="7">
        <f t="shared" si="379"/>
        <v>-0.54994285031500212</v>
      </c>
      <c r="AP298" s="7">
        <f t="shared" si="379"/>
        <v>-0.56400629872524433</v>
      </c>
      <c r="AQ298" s="7">
        <f t="shared" si="379"/>
        <v>-0.11459179433864997</v>
      </c>
      <c r="AR298" s="7">
        <f t="shared" si="379"/>
        <v>-2.5659196815698726E-2</v>
      </c>
      <c r="AS298" s="7">
        <f t="shared" si="379"/>
        <v>-7.0220673245182885E-2</v>
      </c>
      <c r="AT298" s="7">
        <f t="shared" si="379"/>
        <v>-2.2138555592892573E-2</v>
      </c>
      <c r="AU298" s="7">
        <f t="shared" si="379"/>
        <v>-0.11013203322794707</v>
      </c>
      <c r="AV298" s="7">
        <f t="shared" si="379"/>
        <v>-0.11705562981067608</v>
      </c>
      <c r="AW298" s="7">
        <f t="shared" si="379"/>
        <v>-2.5597152616771868E-2</v>
      </c>
      <c r="AX298" s="7">
        <f t="shared" si="379"/>
        <v>-0.15745726250167014</v>
      </c>
      <c r="AY298" s="7">
        <f t="shared" si="379"/>
        <v>-0.14229495731012087</v>
      </c>
      <c r="AZ298" s="7">
        <f t="shared" si="379"/>
        <v>-6.3298561211986293E-3</v>
      </c>
      <c r="BA298" s="7">
        <f t="shared" si="379"/>
        <v>-0.1270074701156032</v>
      </c>
      <c r="BB298" s="7">
        <f t="shared" si="379"/>
        <v>-7.7876798739323516E-2</v>
      </c>
      <c r="BC298" s="7">
        <f t="shared" si="379"/>
        <v>-6.0223066598661723E-2</v>
      </c>
      <c r="BD298" s="7">
        <f t="shared" si="379"/>
        <v>-0.44517601983802657</v>
      </c>
      <c r="BE298" s="7">
        <f t="shared" si="379"/>
        <v>-0.18673668861114479</v>
      </c>
      <c r="BF298" s="7" t="e">
        <f t="shared" si="379"/>
        <v>#DIV/0!</v>
      </c>
      <c r="BG298" s="7">
        <f t="shared" si="379"/>
        <v>-8.9763174791239631E-2</v>
      </c>
      <c r="BH298" s="7">
        <f t="shared" si="379"/>
        <v>-8.8399770756885432E-2</v>
      </c>
    </row>
    <row r="299" spans="1:60" s="7" customFormat="1" x14ac:dyDescent="0.2">
      <c r="A299" s="138">
        <f t="shared" si="319"/>
        <v>44104</v>
      </c>
      <c r="B299" s="19">
        <f t="shared" ref="B299:Q299" si="380">B97/B93-1</f>
        <v>-8.7710309605540937E-3</v>
      </c>
      <c r="C299" s="16">
        <f t="shared" si="380"/>
        <v>-1.0687861394843234E-2</v>
      </c>
      <c r="D299" s="7">
        <f t="shared" si="380"/>
        <v>-1.2473249809053066E-2</v>
      </c>
      <c r="E299" s="7">
        <f t="shared" si="380"/>
        <v>2.3888418293263047E-3</v>
      </c>
      <c r="F299" s="7">
        <f t="shared" si="380"/>
        <v>-8.6184886392208782E-3</v>
      </c>
      <c r="G299" s="7">
        <f t="shared" si="380"/>
        <v>-1.0953848290551127E-2</v>
      </c>
      <c r="H299" s="7">
        <f t="shared" si="380"/>
        <v>1.2339393496684892E-2</v>
      </c>
      <c r="I299" s="20">
        <f t="shared" si="380"/>
        <v>-9.8207428537532282E-3</v>
      </c>
      <c r="J299" s="7">
        <f t="shared" si="380"/>
        <v>8.3906553225299163E-3</v>
      </c>
      <c r="K299" s="7">
        <f t="shared" si="380"/>
        <v>-1.3102946788581482E-2</v>
      </c>
      <c r="L299" s="7">
        <f t="shared" si="380"/>
        <v>-1.9916774612231958E-3</v>
      </c>
      <c r="M299" s="7">
        <f t="shared" si="380"/>
        <v>2.0322632296167153E-2</v>
      </c>
      <c r="N299" s="7">
        <f t="shared" si="380"/>
        <v>5.7403126642348035E-3</v>
      </c>
      <c r="O299" s="7">
        <f t="shared" si="380"/>
        <v>-2.9850312916415156E-2</v>
      </c>
      <c r="P299" s="7">
        <f t="shared" si="380"/>
        <v>-1.2415227705643295E-2</v>
      </c>
      <c r="Q299" s="7">
        <f t="shared" si="380"/>
        <v>6.05668840024709E-3</v>
      </c>
      <c r="R299" s="7">
        <f t="shared" ref="R299:BH299" si="381">R97/R93-1</f>
        <v>2.8091583535412301E-3</v>
      </c>
      <c r="S299" s="7">
        <f t="shared" si="381"/>
        <v>1.0997415627615137E-2</v>
      </c>
      <c r="T299" s="7">
        <f t="shared" si="381"/>
        <v>1.3923470207613864E-2</v>
      </c>
      <c r="U299" s="7">
        <f t="shared" si="381"/>
        <v>-3.757324216429081E-2</v>
      </c>
      <c r="V299" s="7">
        <f t="shared" si="381"/>
        <v>-2.5220726562541484E-3</v>
      </c>
      <c r="W299" s="7">
        <f t="shared" si="381"/>
        <v>-3.9651897276040682E-3</v>
      </c>
      <c r="X299" s="7">
        <f t="shared" si="381"/>
        <v>-1.8948097658604945E-2</v>
      </c>
      <c r="Y299" s="7">
        <f t="shared" si="381"/>
        <v>-6.7592858217063179E-2</v>
      </c>
      <c r="Z299" s="7">
        <f t="shared" si="381"/>
        <v>-3.8657012539596747E-2</v>
      </c>
      <c r="AA299" s="7">
        <f t="shared" si="381"/>
        <v>-9.7304447623511314E-2</v>
      </c>
      <c r="AB299" s="7">
        <f t="shared" si="381"/>
        <v>-1.161197363853439E-2</v>
      </c>
      <c r="AC299" s="7">
        <f t="shared" si="381"/>
        <v>2.8820052563189869E-2</v>
      </c>
      <c r="AD299" s="7">
        <f t="shared" si="381"/>
        <v>5.8499977959856064E-3</v>
      </c>
      <c r="AE299" s="7">
        <f t="shared" si="381"/>
        <v>2.3888418293263047E-3</v>
      </c>
      <c r="AF299" s="7">
        <f t="shared" si="381"/>
        <v>2.887227181338492E-4</v>
      </c>
      <c r="AG299" s="7">
        <f t="shared" si="381"/>
        <v>1.9625940872165071E-2</v>
      </c>
      <c r="AH299" s="7">
        <f t="shared" si="381"/>
        <v>2.1231676994482029E-4</v>
      </c>
      <c r="AI299" s="7">
        <f t="shared" si="381"/>
        <v>3.1390127555912528E-3</v>
      </c>
      <c r="AJ299" s="7">
        <f t="shared" si="381"/>
        <v>1.7754580590408242E-2</v>
      </c>
      <c r="AK299" s="7">
        <f t="shared" si="381"/>
        <v>-1.0301259181205724E-2</v>
      </c>
      <c r="AL299" s="7">
        <f t="shared" si="381"/>
        <v>1.0385093330953055E-2</v>
      </c>
      <c r="AM299" s="7">
        <f t="shared" si="381"/>
        <v>-5.0774862132011434E-2</v>
      </c>
      <c r="AN299" s="7">
        <f t="shared" si="381"/>
        <v>-9.1687736262779929E-2</v>
      </c>
      <c r="AO299" s="7">
        <f t="shared" si="381"/>
        <v>-0.11954504664721</v>
      </c>
      <c r="AP299" s="7">
        <f t="shared" si="381"/>
        <v>-7.8579656033797018E-2</v>
      </c>
      <c r="AQ299" s="7">
        <f t="shared" si="381"/>
        <v>1.1646786584287305E-3</v>
      </c>
      <c r="AR299" s="7">
        <f t="shared" si="381"/>
        <v>1.5175129403483201E-2</v>
      </c>
      <c r="AS299" s="7">
        <f t="shared" si="381"/>
        <v>-2.4838414160056388E-2</v>
      </c>
      <c r="AT299" s="7">
        <f t="shared" si="381"/>
        <v>1.0065713078593275E-2</v>
      </c>
      <c r="AU299" s="7">
        <f t="shared" si="381"/>
        <v>1.3689756601417136E-2</v>
      </c>
      <c r="AV299" s="7">
        <f t="shared" si="381"/>
        <v>-1.7758080072600269E-2</v>
      </c>
      <c r="AW299" s="7">
        <f t="shared" si="381"/>
        <v>-4.022941994350715E-3</v>
      </c>
      <c r="AX299" s="7">
        <f t="shared" si="381"/>
        <v>-1.1317732313246842E-2</v>
      </c>
      <c r="AY299" s="7">
        <f t="shared" si="381"/>
        <v>-1.1313113863345992E-2</v>
      </c>
      <c r="AZ299" s="7">
        <f t="shared" si="381"/>
        <v>1.7985867381137499E-2</v>
      </c>
      <c r="BA299" s="7">
        <f t="shared" si="381"/>
        <v>7.8316886421723186E-3</v>
      </c>
      <c r="BB299" s="7">
        <f t="shared" si="381"/>
        <v>1.4633995554427681E-2</v>
      </c>
      <c r="BC299" s="7">
        <f t="shared" si="381"/>
        <v>4.0604826936239125E-3</v>
      </c>
      <c r="BD299" s="7">
        <f t="shared" si="381"/>
        <v>-5.5431373947673723E-2</v>
      </c>
      <c r="BE299" s="7">
        <f t="shared" si="381"/>
        <v>-5.7041087903475507E-4</v>
      </c>
      <c r="BF299" s="7" t="e">
        <f t="shared" si="381"/>
        <v>#DIV/0!</v>
      </c>
      <c r="BG299" s="7">
        <f t="shared" si="381"/>
        <v>4.219502407027953E-3</v>
      </c>
      <c r="BH299" s="7">
        <f t="shared" si="381"/>
        <v>9.6468023069284925E-5</v>
      </c>
    </row>
    <row r="300" spans="1:60" s="7" customFormat="1" ht="11.45" customHeight="1" thickBot="1" x14ac:dyDescent="0.25">
      <c r="A300" s="138">
        <f t="shared" si="319"/>
        <v>44195</v>
      </c>
      <c r="B300" s="17">
        <f t="shared" ref="B300:Q300" si="382">B98/B94-1</f>
        <v>-2.1359211734603756E-2</v>
      </c>
      <c r="C300" s="14">
        <f t="shared" si="382"/>
        <v>-2.314100504859351E-2</v>
      </c>
      <c r="D300" s="22">
        <f t="shared" si="382"/>
        <v>-3.2227361290075862E-3</v>
      </c>
      <c r="E300" s="22">
        <f t="shared" si="382"/>
        <v>7.8294206723072968E-4</v>
      </c>
      <c r="F300" s="22">
        <f t="shared" si="382"/>
        <v>-2.7825056562267858E-2</v>
      </c>
      <c r="G300" s="22">
        <f t="shared" si="382"/>
        <v>-3.0419476641635468E-2</v>
      </c>
      <c r="H300" s="22">
        <f t="shared" si="382"/>
        <v>1.4829984682288799E-2</v>
      </c>
      <c r="I300" s="23">
        <f t="shared" si="382"/>
        <v>-2.5326644591002756E-2</v>
      </c>
      <c r="J300" s="22">
        <f t="shared" si="382"/>
        <v>2.4372482549334995E-2</v>
      </c>
      <c r="K300" s="22">
        <f t="shared" si="382"/>
        <v>-3.7891945082571432E-2</v>
      </c>
      <c r="L300" s="22">
        <f t="shared" si="382"/>
        <v>0.26434218845233026</v>
      </c>
      <c r="M300" s="22">
        <f t="shared" si="382"/>
        <v>-6.6060816588210391E-3</v>
      </c>
      <c r="N300" s="22">
        <f t="shared" si="382"/>
        <v>-2.7122481745608384E-3</v>
      </c>
      <c r="O300" s="22">
        <f t="shared" si="382"/>
        <v>-2.6202801179974644E-2</v>
      </c>
      <c r="P300" s="22">
        <f t="shared" si="382"/>
        <v>-9.7410183239388104E-3</v>
      </c>
      <c r="Q300" s="22">
        <f t="shared" si="382"/>
        <v>7.2583188693660095E-3</v>
      </c>
      <c r="R300" s="22">
        <f t="shared" ref="R300:BH300" si="383">R98/R94-1</f>
        <v>2.1388267426445839E-2</v>
      </c>
      <c r="S300" s="22">
        <f t="shared" si="383"/>
        <v>2.5413839029268415E-2</v>
      </c>
      <c r="T300" s="22">
        <f t="shared" si="383"/>
        <v>1.4966892259160813E-2</v>
      </c>
      <c r="U300" s="22">
        <f t="shared" si="383"/>
        <v>-2.7470435390144599E-2</v>
      </c>
      <c r="V300" s="22">
        <f t="shared" si="383"/>
        <v>-5.598198476665206E-3</v>
      </c>
      <c r="W300" s="22">
        <f t="shared" si="383"/>
        <v>3.6938149435823409E-3</v>
      </c>
      <c r="X300" s="22">
        <f t="shared" si="383"/>
        <v>-5.5902946470991477E-3</v>
      </c>
      <c r="Y300" s="22">
        <f t="shared" si="383"/>
        <v>-1.7779715388093753E-2</v>
      </c>
      <c r="Z300" s="22">
        <f t="shared" si="383"/>
        <v>2.9006174570361365E-2</v>
      </c>
      <c r="AA300" s="22">
        <f t="shared" si="383"/>
        <v>-6.2578377583513034E-2</v>
      </c>
      <c r="AB300" s="22">
        <f t="shared" si="383"/>
        <v>-6.8411577538782797E-3</v>
      </c>
      <c r="AC300" s="22">
        <f t="shared" si="383"/>
        <v>2.1114389847828985E-2</v>
      </c>
      <c r="AD300" s="22">
        <f t="shared" si="383"/>
        <v>5.7727747360150072E-3</v>
      </c>
      <c r="AE300" s="22">
        <f t="shared" si="383"/>
        <v>7.8294206723072968E-4</v>
      </c>
      <c r="AF300" s="22">
        <f t="shared" si="383"/>
        <v>-2.7930996200267177E-3</v>
      </c>
      <c r="AG300" s="22">
        <f t="shared" si="383"/>
        <v>4.3684455509929165E-3</v>
      </c>
      <c r="AH300" s="22">
        <f t="shared" si="383"/>
        <v>1.8234229409641589E-3</v>
      </c>
      <c r="AI300" s="22">
        <f t="shared" si="383"/>
        <v>-2.32679263879918E-2</v>
      </c>
      <c r="AJ300" s="22">
        <f t="shared" si="383"/>
        <v>-3.0964592493387899E-2</v>
      </c>
      <c r="AK300" s="22">
        <f t="shared" si="383"/>
        <v>-7.7265034583251513E-3</v>
      </c>
      <c r="AL300" s="22">
        <f t="shared" si="383"/>
        <v>-3.2833089751959754E-2</v>
      </c>
      <c r="AM300" s="22">
        <f t="shared" si="383"/>
        <v>-4.7675908943215051E-2</v>
      </c>
      <c r="AN300" s="22">
        <f t="shared" si="383"/>
        <v>-0.38733857323226961</v>
      </c>
      <c r="AO300" s="22">
        <f t="shared" si="383"/>
        <v>-0.35082092800365705</v>
      </c>
      <c r="AP300" s="22">
        <f t="shared" si="383"/>
        <v>-0.39736643448023967</v>
      </c>
      <c r="AQ300" s="22">
        <f t="shared" si="383"/>
        <v>1.067303216065052E-2</v>
      </c>
      <c r="AR300" s="22">
        <f t="shared" si="383"/>
        <v>4.8186454949104673E-2</v>
      </c>
      <c r="AS300" s="22">
        <f t="shared" si="383"/>
        <v>3.9925167005272488E-3</v>
      </c>
      <c r="AT300" s="22">
        <f t="shared" si="383"/>
        <v>1.7138827132794132E-2</v>
      </c>
      <c r="AU300" s="22">
        <f t="shared" si="383"/>
        <v>-1.0398089221705931E-3</v>
      </c>
      <c r="AV300" s="22">
        <f t="shared" si="383"/>
        <v>-2.4169571176868576E-4</v>
      </c>
      <c r="AW300" s="22">
        <f t="shared" si="383"/>
        <v>2.4649223956692223E-2</v>
      </c>
      <c r="AX300" s="22">
        <f t="shared" si="383"/>
        <v>-4.1952066878606642E-3</v>
      </c>
      <c r="AY300" s="22">
        <f t="shared" si="383"/>
        <v>-1.0559433189669787E-2</v>
      </c>
      <c r="AZ300" s="22">
        <f t="shared" si="383"/>
        <v>4.778089144993114E-3</v>
      </c>
      <c r="BA300" s="22">
        <f t="shared" si="383"/>
        <v>-3.7338485983107184E-3</v>
      </c>
      <c r="BB300" s="22">
        <f t="shared" si="383"/>
        <v>5.0070349321580387E-2</v>
      </c>
      <c r="BC300" s="22">
        <f t="shared" si="383"/>
        <v>2.1187385583085083E-2</v>
      </c>
      <c r="BD300" s="22">
        <f t="shared" si="383"/>
        <v>-0.15588978079329174</v>
      </c>
      <c r="BE300" s="22">
        <f t="shared" si="383"/>
        <v>-6.0429491177307337E-2</v>
      </c>
      <c r="BF300" s="22" t="e">
        <f t="shared" si="383"/>
        <v>#DIV/0!</v>
      </c>
      <c r="BG300" s="22">
        <f t="shared" si="383"/>
        <v>1.2218824949399965E-2</v>
      </c>
      <c r="BH300" s="22">
        <f t="shared" si="383"/>
        <v>3.3031902138282998E-3</v>
      </c>
    </row>
    <row r="301" spans="1:60" s="7" customFormat="1" x14ac:dyDescent="0.2">
      <c r="A301" s="138">
        <f t="shared" ref="A301:A304" si="384">A99</f>
        <v>44285</v>
      </c>
      <c r="B301" s="28">
        <f t="shared" ref="B301:Q301" si="385">B99/B95-1</f>
        <v>1.8142809615524058E-2</v>
      </c>
      <c r="C301" s="24">
        <f t="shared" si="385"/>
        <v>1.8348124862118453E-2</v>
      </c>
      <c r="D301" s="26">
        <f t="shared" si="385"/>
        <v>2.1591811965287588E-2</v>
      </c>
      <c r="E301" s="26">
        <f t="shared" si="385"/>
        <v>9.8703044237775206E-2</v>
      </c>
      <c r="F301" s="26">
        <f t="shared" si="385"/>
        <v>1.0456349231421802E-2</v>
      </c>
      <c r="G301" s="26">
        <f t="shared" si="385"/>
        <v>1.0365660384787256E-2</v>
      </c>
      <c r="H301" s="26">
        <f t="shared" si="385"/>
        <v>1.7151992385190384E-2</v>
      </c>
      <c r="I301" s="27">
        <f t="shared" si="385"/>
        <v>1.4348845098860252E-2</v>
      </c>
      <c r="J301" s="26">
        <f t="shared" si="385"/>
        <v>6.2794381272141431E-2</v>
      </c>
      <c r="K301" s="26">
        <f t="shared" si="385"/>
        <v>3.6060720195212337E-3</v>
      </c>
      <c r="L301" s="26">
        <f t="shared" si="385"/>
        <v>0.15498433081293284</v>
      </c>
      <c r="M301" s="26">
        <f t="shared" si="385"/>
        <v>6.4601898954891324E-2</v>
      </c>
      <c r="N301" s="26">
        <f t="shared" si="385"/>
        <v>2.2553762349340811E-2</v>
      </c>
      <c r="O301" s="26">
        <f t="shared" si="385"/>
        <v>1.043550092545531E-2</v>
      </c>
      <c r="P301" s="26">
        <f t="shared" si="385"/>
        <v>2.8206646023696491E-2</v>
      </c>
      <c r="Q301" s="26">
        <f t="shared" si="385"/>
        <v>-1.1477883809111744E-2</v>
      </c>
      <c r="R301" s="26">
        <f t="shared" ref="R301:BH301" si="386">R99/R95-1</f>
        <v>2.4595036264379866E-2</v>
      </c>
      <c r="S301" s="26">
        <f t="shared" si="386"/>
        <v>2.2553054841322195E-2</v>
      </c>
      <c r="T301" s="26">
        <f t="shared" si="386"/>
        <v>3.8737499633699546E-2</v>
      </c>
      <c r="U301" s="26">
        <f t="shared" si="386"/>
        <v>3.7904581125449033E-2</v>
      </c>
      <c r="V301" s="26">
        <f t="shared" si="386"/>
        <v>5.2237897982942982E-4</v>
      </c>
      <c r="W301" s="26">
        <f t="shared" si="386"/>
        <v>1.4460807168560796E-2</v>
      </c>
      <c r="X301" s="26">
        <f t="shared" si="386"/>
        <v>2.089877794124817E-2</v>
      </c>
      <c r="Y301" s="26">
        <f t="shared" si="386"/>
        <v>-1.5484395473229773E-3</v>
      </c>
      <c r="Z301" s="26">
        <f t="shared" si="386"/>
        <v>2.9184141874531333E-2</v>
      </c>
      <c r="AA301" s="26">
        <f t="shared" si="386"/>
        <v>-3.0722407346270408E-2</v>
      </c>
      <c r="AB301" s="26">
        <f t="shared" si="386"/>
        <v>3.5856592416503297E-2</v>
      </c>
      <c r="AC301" s="26">
        <f t="shared" si="386"/>
        <v>2.5297065267078755E-2</v>
      </c>
      <c r="AD301" s="26">
        <f t="shared" si="386"/>
        <v>2.528747417953392E-2</v>
      </c>
      <c r="AE301" s="26">
        <f t="shared" si="386"/>
        <v>9.8703044237775206E-2</v>
      </c>
      <c r="AF301" s="26">
        <f t="shared" si="386"/>
        <v>6.7863674420905573E-2</v>
      </c>
      <c r="AG301" s="26">
        <f t="shared" si="386"/>
        <v>7.42746595117032E-2</v>
      </c>
      <c r="AH301" s="26">
        <f t="shared" si="386"/>
        <v>0.11089565213820252</v>
      </c>
      <c r="AI301" s="26">
        <f t="shared" si="386"/>
        <v>3.880022291511076E-2</v>
      </c>
      <c r="AJ301" s="26">
        <f t="shared" si="386"/>
        <v>8.0379351305954749E-2</v>
      </c>
      <c r="AK301" s="26">
        <f t="shared" si="386"/>
        <v>2.7574485973606011E-2</v>
      </c>
      <c r="AL301" s="26">
        <f t="shared" si="386"/>
        <v>3.8459936067298806E-2</v>
      </c>
      <c r="AM301" s="26">
        <f t="shared" si="386"/>
        <v>-4.653387770472639E-3</v>
      </c>
      <c r="AN301" s="26">
        <f t="shared" si="386"/>
        <v>-0.40792579950424601</v>
      </c>
      <c r="AO301" s="26">
        <f t="shared" si="386"/>
        <v>-0.35178510434503085</v>
      </c>
      <c r="AP301" s="26">
        <f t="shared" si="386"/>
        <v>-0.42362708835307061</v>
      </c>
      <c r="AQ301" s="26">
        <f t="shared" si="386"/>
        <v>4.6552911698531929E-2</v>
      </c>
      <c r="AR301" s="26">
        <f t="shared" si="386"/>
        <v>3.550420901432938E-2</v>
      </c>
      <c r="AS301" s="26">
        <f t="shared" si="386"/>
        <v>2.8981066815995549E-2</v>
      </c>
      <c r="AT301" s="26">
        <f t="shared" si="386"/>
        <v>3.0658594673003581E-2</v>
      </c>
      <c r="AU301" s="26">
        <f t="shared" si="386"/>
        <v>4.2678700216578713E-2</v>
      </c>
      <c r="AV301" s="26">
        <f t="shared" si="386"/>
        <v>3.362889967652305E-2</v>
      </c>
      <c r="AW301" s="26">
        <f t="shared" si="386"/>
        <v>2.1319631772912739E-2</v>
      </c>
      <c r="AX301" s="26">
        <f t="shared" si="386"/>
        <v>3.4349033481635205E-2</v>
      </c>
      <c r="AY301" s="26">
        <f t="shared" si="386"/>
        <v>9.3204049589203919E-3</v>
      </c>
      <c r="AZ301" s="26">
        <f t="shared" si="386"/>
        <v>1.1684167038430227E-2</v>
      </c>
      <c r="BA301" s="26">
        <f t="shared" si="386"/>
        <v>4.6712826900880744E-2</v>
      </c>
      <c r="BB301" s="26">
        <f t="shared" si="386"/>
        <v>8.4003283368508042E-2</v>
      </c>
      <c r="BC301" s="26">
        <f t="shared" si="386"/>
        <v>6.4566403618985024E-2</v>
      </c>
      <c r="BD301" s="26">
        <f t="shared" si="386"/>
        <v>-0.16572095873378423</v>
      </c>
      <c r="BE301" s="26">
        <f t="shared" si="386"/>
        <v>3.2969092721819138E-2</v>
      </c>
      <c r="BF301" s="26" t="e">
        <f t="shared" si="386"/>
        <v>#DIV/0!</v>
      </c>
      <c r="BG301" s="26">
        <f t="shared" si="386"/>
        <v>4.416239441636427E-2</v>
      </c>
      <c r="BH301" s="26">
        <f t="shared" si="386"/>
        <v>1.8828364907783834E-2</v>
      </c>
    </row>
    <row r="302" spans="1:60" s="7" customFormat="1" x14ac:dyDescent="0.2">
      <c r="A302" s="138">
        <f t="shared" si="384"/>
        <v>44377</v>
      </c>
      <c r="B302" s="19">
        <f t="shared" ref="B302:Q302" si="387">B100/B96-1</f>
        <v>0.16329574503279676</v>
      </c>
      <c r="C302" s="16">
        <f t="shared" si="387"/>
        <v>0.16819058284259647</v>
      </c>
      <c r="D302" s="7">
        <f t="shared" si="387"/>
        <v>0.15562276160011201</v>
      </c>
      <c r="E302" s="7">
        <f t="shared" si="387"/>
        <v>0.23475529113025151</v>
      </c>
      <c r="F302" s="7">
        <f t="shared" si="387"/>
        <v>0.16160652503057737</v>
      </c>
      <c r="G302" s="7">
        <f t="shared" si="387"/>
        <v>0.16753364560711637</v>
      </c>
      <c r="H302" s="7">
        <f t="shared" si="387"/>
        <v>9.2273056327051073E-2</v>
      </c>
      <c r="I302" s="20">
        <f t="shared" si="387"/>
        <v>0.16793635818975927</v>
      </c>
      <c r="J302" s="7">
        <f t="shared" si="387"/>
        <v>0.12604798598893718</v>
      </c>
      <c r="K302" s="7">
        <f t="shared" si="387"/>
        <v>0.1757914897837598</v>
      </c>
      <c r="L302" s="7">
        <f t="shared" si="387"/>
        <v>-9.3238848111257266E-2</v>
      </c>
      <c r="M302" s="7">
        <f t="shared" si="387"/>
        <v>0.12989498202530569</v>
      </c>
      <c r="N302" s="7">
        <f t="shared" si="387"/>
        <v>0.11380665148002578</v>
      </c>
      <c r="O302" s="7">
        <f t="shared" si="387"/>
        <v>0.18603122148998374</v>
      </c>
      <c r="P302" s="7">
        <f t="shared" si="387"/>
        <v>7.0579313136734712E-2</v>
      </c>
      <c r="Q302" s="7">
        <f t="shared" si="387"/>
        <v>2.7205405447433995E-2</v>
      </c>
      <c r="R302" s="7">
        <f t="shared" ref="R302:BH302" si="388">R100/R96-1</f>
        <v>8.6812057588722125E-2</v>
      </c>
      <c r="S302" s="7">
        <f t="shared" si="388"/>
        <v>3.3910511965875356E-2</v>
      </c>
      <c r="T302" s="7">
        <f t="shared" si="388"/>
        <v>0.24505814845568397</v>
      </c>
      <c r="U302" s="7">
        <f t="shared" si="388"/>
        <v>0.25106524480181314</v>
      </c>
      <c r="V302" s="7">
        <f t="shared" si="388"/>
        <v>0.10627564819210455</v>
      </c>
      <c r="W302" s="7">
        <f t="shared" si="388"/>
        <v>0.17742019401750597</v>
      </c>
      <c r="X302" s="7">
        <f t="shared" si="388"/>
        <v>0.18103371208623709</v>
      </c>
      <c r="Y302" s="7">
        <f t="shared" si="388"/>
        <v>0.2255588724504729</v>
      </c>
      <c r="Z302" s="7">
        <f t="shared" si="388"/>
        <v>0.38839826010545875</v>
      </c>
      <c r="AA302" s="7">
        <f t="shared" si="388"/>
        <v>0.10861857200967395</v>
      </c>
      <c r="AB302" s="7">
        <f t="shared" si="388"/>
        <v>0.2410693726771731</v>
      </c>
      <c r="AC302" s="7">
        <f t="shared" si="388"/>
        <v>3.6676454618398413E-2</v>
      </c>
      <c r="AD302" s="7">
        <f t="shared" si="388"/>
        <v>0.14100456209115997</v>
      </c>
      <c r="AE302" s="7">
        <f t="shared" si="388"/>
        <v>0.23475529113025151</v>
      </c>
      <c r="AF302" s="7">
        <f t="shared" si="388"/>
        <v>0.21127095018785358</v>
      </c>
      <c r="AG302" s="7">
        <f t="shared" si="388"/>
        <v>0.20831430897975078</v>
      </c>
      <c r="AH302" s="7">
        <f t="shared" si="388"/>
        <v>0.24748775140948909</v>
      </c>
      <c r="AI302" s="7">
        <f t="shared" si="388"/>
        <v>0.22284626892968551</v>
      </c>
      <c r="AJ302" s="7">
        <f t="shared" si="388"/>
        <v>0.41092969410251778</v>
      </c>
      <c r="AK302" s="7">
        <f t="shared" si="388"/>
        <v>0.21711856497348192</v>
      </c>
      <c r="AL302" s="7">
        <f t="shared" si="388"/>
        <v>0.18627930127477121</v>
      </c>
      <c r="AM302" s="7">
        <f t="shared" si="388"/>
        <v>0.13237115839812064</v>
      </c>
      <c r="AN302" s="7">
        <f t="shared" si="388"/>
        <v>0.60067015766110132</v>
      </c>
      <c r="AO302" s="7">
        <f t="shared" si="388"/>
        <v>0.65844505282608945</v>
      </c>
      <c r="AP302" s="7">
        <f t="shared" si="388"/>
        <v>0.58424073040940172</v>
      </c>
      <c r="AQ302" s="7">
        <f t="shared" si="388"/>
        <v>0.17189416542669123</v>
      </c>
      <c r="AR302" s="7">
        <f t="shared" si="388"/>
        <v>6.024406723803355E-2</v>
      </c>
      <c r="AS302" s="7">
        <f t="shared" si="388"/>
        <v>0.13338089360489436</v>
      </c>
      <c r="AT302" s="7">
        <f t="shared" si="388"/>
        <v>7.7710470397498677E-2</v>
      </c>
      <c r="AU302" s="7">
        <f t="shared" si="388"/>
        <v>0.17930452711338529</v>
      </c>
      <c r="AV302" s="7">
        <f t="shared" si="388"/>
        <v>0.16257018068347406</v>
      </c>
      <c r="AW302" s="7">
        <f t="shared" si="388"/>
        <v>5.9303065478759853E-2</v>
      </c>
      <c r="AX302" s="7">
        <f t="shared" si="388"/>
        <v>0.24276297187016493</v>
      </c>
      <c r="AY302" s="7">
        <f t="shared" si="388"/>
        <v>0.15093180384094551</v>
      </c>
      <c r="AZ302" s="7">
        <f t="shared" si="388"/>
        <v>1.4823768821234484E-2</v>
      </c>
      <c r="BA302" s="7">
        <f t="shared" si="388"/>
        <v>0.18580811830496335</v>
      </c>
      <c r="BB302" s="7">
        <f t="shared" si="388"/>
        <v>0.16677835418595488</v>
      </c>
      <c r="BC302" s="7">
        <f t="shared" si="388"/>
        <v>0.11032775787327043</v>
      </c>
      <c r="BD302" s="7">
        <f t="shared" si="388"/>
        <v>0.50633210485840885</v>
      </c>
      <c r="BE302" s="7">
        <f t="shared" si="388"/>
        <v>0.20306706026584798</v>
      </c>
      <c r="BF302" s="7" t="e">
        <f t="shared" si="388"/>
        <v>#DIV/0!</v>
      </c>
      <c r="BG302" s="7">
        <f t="shared" si="388"/>
        <v>0.12980685742010389</v>
      </c>
      <c r="BH302" s="7">
        <f t="shared" si="388"/>
        <v>0.10589409578284492</v>
      </c>
    </row>
    <row r="303" spans="1:60" s="7" customFormat="1" x14ac:dyDescent="0.2">
      <c r="A303" s="138">
        <f t="shared" si="384"/>
        <v>44469</v>
      </c>
      <c r="B303" s="19">
        <f t="shared" ref="B303:Q303" si="389">B101/B97-1</f>
        <v>3.9599524049947599E-2</v>
      </c>
      <c r="C303" s="16">
        <f t="shared" si="389"/>
        <v>4.1658542580978786E-2</v>
      </c>
      <c r="D303" s="7">
        <f t="shared" si="389"/>
        <v>3.9188410678695274E-2</v>
      </c>
      <c r="E303" s="7">
        <f t="shared" si="389"/>
        <v>1.5273413255596946E-2</v>
      </c>
      <c r="F303" s="7">
        <f t="shared" si="389"/>
        <v>4.3610564534874774E-2</v>
      </c>
      <c r="G303" s="7">
        <f t="shared" si="389"/>
        <v>4.6388325320987356E-2</v>
      </c>
      <c r="H303" s="7">
        <f t="shared" si="389"/>
        <v>6.0517911934914181E-3</v>
      </c>
      <c r="I303" s="20">
        <f t="shared" si="389"/>
        <v>3.9163152668637791E-2</v>
      </c>
      <c r="J303" s="7">
        <f t="shared" si="389"/>
        <v>4.4518791945862946E-2</v>
      </c>
      <c r="K303" s="7">
        <f t="shared" si="389"/>
        <v>4.6831029898562582E-2</v>
      </c>
      <c r="L303" s="7">
        <f t="shared" si="389"/>
        <v>-0.44163850335781896</v>
      </c>
      <c r="M303" s="7">
        <f t="shared" si="389"/>
        <v>1.6026283248622653E-2</v>
      </c>
      <c r="N303" s="7">
        <f t="shared" si="389"/>
        <v>2.4777236408942027E-2</v>
      </c>
      <c r="O303" s="7">
        <f t="shared" si="389"/>
        <v>4.3711818554798887E-2</v>
      </c>
      <c r="P303" s="7">
        <f t="shared" si="389"/>
        <v>4.2967237530755487E-2</v>
      </c>
      <c r="Q303" s="7">
        <f t="shared" si="389"/>
        <v>3.584741966674132E-3</v>
      </c>
      <c r="R303" s="7">
        <f t="shared" ref="R303:BH303" si="390">R101/R97-1</f>
        <v>3.3060737575383969E-2</v>
      </c>
      <c r="S303" s="7">
        <f t="shared" si="390"/>
        <v>1.0374562156049816E-2</v>
      </c>
      <c r="T303" s="7">
        <f t="shared" si="390"/>
        <v>1.9928252783778522E-2</v>
      </c>
      <c r="U303" s="7">
        <f t="shared" si="390"/>
        <v>6.1570914788173781E-2</v>
      </c>
      <c r="V303" s="7">
        <f t="shared" si="390"/>
        <v>4.9716533383373562E-2</v>
      </c>
      <c r="W303" s="7">
        <f t="shared" si="390"/>
        <v>4.6796725979034504E-2</v>
      </c>
      <c r="X303" s="7">
        <f t="shared" si="390"/>
        <v>6.03507073074947E-2</v>
      </c>
      <c r="Y303" s="7">
        <f t="shared" si="390"/>
        <v>8.0181955666754012E-2</v>
      </c>
      <c r="Z303" s="7">
        <f t="shared" si="390"/>
        <v>7.5348530627553423E-2</v>
      </c>
      <c r="AA303" s="7">
        <f t="shared" si="390"/>
        <v>8.3009167630497149E-2</v>
      </c>
      <c r="AB303" s="7">
        <f t="shared" si="390"/>
        <v>4.5305498686814216E-2</v>
      </c>
      <c r="AC303" s="7">
        <f t="shared" si="390"/>
        <v>2.4820248147556789E-3</v>
      </c>
      <c r="AD303" s="7">
        <f t="shared" si="390"/>
        <v>1.9189274926241895E-2</v>
      </c>
      <c r="AE303" s="7">
        <f t="shared" si="390"/>
        <v>1.5273413255596946E-2</v>
      </c>
      <c r="AF303" s="7">
        <f t="shared" si="390"/>
        <v>1.234859813699285E-2</v>
      </c>
      <c r="AG303" s="7">
        <f t="shared" si="390"/>
        <v>5.9906087400736219E-3</v>
      </c>
      <c r="AH303" s="7">
        <f t="shared" si="390"/>
        <v>1.951959741111553E-2</v>
      </c>
      <c r="AI303" s="7">
        <f t="shared" si="390"/>
        <v>3.0289229211286184E-2</v>
      </c>
      <c r="AJ303" s="7">
        <f t="shared" si="390"/>
        <v>1.0546565458903645E-2</v>
      </c>
      <c r="AK303" s="7">
        <f t="shared" si="390"/>
        <v>4.4618314797547409E-2</v>
      </c>
      <c r="AL303" s="7">
        <f t="shared" si="390"/>
        <v>2.6863529014472753E-2</v>
      </c>
      <c r="AM303" s="7">
        <f t="shared" si="390"/>
        <v>4.2275413520930671E-2</v>
      </c>
      <c r="AN303" s="7">
        <f t="shared" si="390"/>
        <v>0.11554634998645263</v>
      </c>
      <c r="AO303" s="7">
        <f t="shared" si="390"/>
        <v>0.13731460481884228</v>
      </c>
      <c r="AP303" s="7">
        <f t="shared" si="390"/>
        <v>0.10973147027955399</v>
      </c>
      <c r="AQ303" s="7">
        <f t="shared" si="390"/>
        <v>5.4034210615178768E-2</v>
      </c>
      <c r="AR303" s="7">
        <f t="shared" si="390"/>
        <v>3.6350547327641758E-2</v>
      </c>
      <c r="AS303" s="7">
        <f t="shared" si="390"/>
        <v>8.222206227190898E-2</v>
      </c>
      <c r="AT303" s="7">
        <f t="shared" si="390"/>
        <v>3.8046163873013183E-2</v>
      </c>
      <c r="AU303" s="7">
        <f t="shared" si="390"/>
        <v>5.7741804149532561E-2</v>
      </c>
      <c r="AV303" s="7">
        <f t="shared" si="390"/>
        <v>4.8717769116224385E-2</v>
      </c>
      <c r="AW303" s="7">
        <f t="shared" si="390"/>
        <v>2.5054458534462976E-2</v>
      </c>
      <c r="AX303" s="7">
        <f t="shared" si="390"/>
        <v>6.7230016067688414E-2</v>
      </c>
      <c r="AY303" s="7">
        <f t="shared" si="390"/>
        <v>4.1541740390074189E-2</v>
      </c>
      <c r="AZ303" s="7">
        <f t="shared" si="390"/>
        <v>7.4314570681099923E-3</v>
      </c>
      <c r="BA303" s="7">
        <f t="shared" si="390"/>
        <v>4.3526831872318317E-2</v>
      </c>
      <c r="BB303" s="7">
        <f t="shared" si="390"/>
        <v>5.3323879357397352E-2</v>
      </c>
      <c r="BC303" s="7">
        <f t="shared" si="390"/>
        <v>4.4874163931028388E-2</v>
      </c>
      <c r="BD303" s="7">
        <f t="shared" si="390"/>
        <v>7.6327751409979161E-2</v>
      </c>
      <c r="BE303" s="7">
        <f t="shared" si="390"/>
        <v>3.9008785210566499E-2</v>
      </c>
      <c r="BF303" s="7" t="e">
        <f t="shared" si="390"/>
        <v>#DIV/0!</v>
      </c>
      <c r="BG303" s="7">
        <f t="shared" si="390"/>
        <v>4.3343609246976333E-2</v>
      </c>
      <c r="BH303" s="7">
        <f t="shared" si="390"/>
        <v>3.2323641319585983E-2</v>
      </c>
    </row>
    <row r="304" spans="1:60" s="7" customFormat="1" ht="11.45" customHeight="1" thickBot="1" x14ac:dyDescent="0.25">
      <c r="A304" s="138">
        <f t="shared" si="384"/>
        <v>44560</v>
      </c>
      <c r="B304" s="17" t="e">
        <f t="shared" ref="B304:Q304" si="391">B102/B98-1</f>
        <v>#DIV/0!</v>
      </c>
      <c r="C304" s="14" t="e">
        <f t="shared" si="391"/>
        <v>#DIV/0!</v>
      </c>
      <c r="D304" s="22" t="e">
        <f t="shared" si="391"/>
        <v>#DIV/0!</v>
      </c>
      <c r="E304" s="22" t="e">
        <f t="shared" si="391"/>
        <v>#DIV/0!</v>
      </c>
      <c r="F304" s="22" t="e">
        <f t="shared" si="391"/>
        <v>#DIV/0!</v>
      </c>
      <c r="G304" s="22" t="e">
        <f t="shared" si="391"/>
        <v>#DIV/0!</v>
      </c>
      <c r="H304" s="22" t="e">
        <f t="shared" si="391"/>
        <v>#DIV/0!</v>
      </c>
      <c r="I304" s="23" t="e">
        <f t="shared" si="391"/>
        <v>#DIV/0!</v>
      </c>
      <c r="J304" s="22" t="e">
        <f t="shared" si="391"/>
        <v>#DIV/0!</v>
      </c>
      <c r="K304" s="22" t="e">
        <f t="shared" si="391"/>
        <v>#DIV/0!</v>
      </c>
      <c r="L304" s="22" t="e">
        <f t="shared" si="391"/>
        <v>#DIV/0!</v>
      </c>
      <c r="M304" s="22" t="e">
        <f t="shared" si="391"/>
        <v>#DIV/0!</v>
      </c>
      <c r="N304" s="22" t="e">
        <f t="shared" si="391"/>
        <v>#DIV/0!</v>
      </c>
      <c r="O304" s="22" t="e">
        <f t="shared" si="391"/>
        <v>#DIV/0!</v>
      </c>
      <c r="P304" s="22" t="e">
        <f t="shared" si="391"/>
        <v>#DIV/0!</v>
      </c>
      <c r="Q304" s="22" t="e">
        <f t="shared" si="391"/>
        <v>#DIV/0!</v>
      </c>
      <c r="R304" s="22" t="e">
        <f t="shared" ref="R304:BH304" si="392">R102/R98-1</f>
        <v>#DIV/0!</v>
      </c>
      <c r="S304" s="22" t="e">
        <f t="shared" si="392"/>
        <v>#DIV/0!</v>
      </c>
      <c r="T304" s="22" t="e">
        <f t="shared" si="392"/>
        <v>#DIV/0!</v>
      </c>
      <c r="U304" s="22" t="e">
        <f t="shared" si="392"/>
        <v>#DIV/0!</v>
      </c>
      <c r="V304" s="22" t="e">
        <f t="shared" si="392"/>
        <v>#DIV/0!</v>
      </c>
      <c r="W304" s="22" t="e">
        <f t="shared" si="392"/>
        <v>#DIV/0!</v>
      </c>
      <c r="X304" s="22" t="e">
        <f t="shared" si="392"/>
        <v>#DIV/0!</v>
      </c>
      <c r="Y304" s="22" t="e">
        <f t="shared" si="392"/>
        <v>#DIV/0!</v>
      </c>
      <c r="Z304" s="22" t="e">
        <f t="shared" si="392"/>
        <v>#DIV/0!</v>
      </c>
      <c r="AA304" s="22" t="e">
        <f t="shared" si="392"/>
        <v>#DIV/0!</v>
      </c>
      <c r="AB304" s="22" t="e">
        <f t="shared" si="392"/>
        <v>#DIV/0!</v>
      </c>
      <c r="AC304" s="22" t="e">
        <f t="shared" si="392"/>
        <v>#DIV/0!</v>
      </c>
      <c r="AD304" s="22" t="e">
        <f t="shared" si="392"/>
        <v>#DIV/0!</v>
      </c>
      <c r="AE304" s="22" t="e">
        <f t="shared" si="392"/>
        <v>#DIV/0!</v>
      </c>
      <c r="AF304" s="22" t="e">
        <f t="shared" si="392"/>
        <v>#DIV/0!</v>
      </c>
      <c r="AG304" s="22" t="e">
        <f t="shared" si="392"/>
        <v>#DIV/0!</v>
      </c>
      <c r="AH304" s="22" t="e">
        <f t="shared" si="392"/>
        <v>#DIV/0!</v>
      </c>
      <c r="AI304" s="22" t="e">
        <f t="shared" si="392"/>
        <v>#DIV/0!</v>
      </c>
      <c r="AJ304" s="22" t="e">
        <f t="shared" si="392"/>
        <v>#DIV/0!</v>
      </c>
      <c r="AK304" s="22" t="e">
        <f t="shared" si="392"/>
        <v>#DIV/0!</v>
      </c>
      <c r="AL304" s="22" t="e">
        <f t="shared" si="392"/>
        <v>#DIV/0!</v>
      </c>
      <c r="AM304" s="22" t="e">
        <f t="shared" si="392"/>
        <v>#DIV/0!</v>
      </c>
      <c r="AN304" s="22" t="e">
        <f t="shared" si="392"/>
        <v>#DIV/0!</v>
      </c>
      <c r="AO304" s="22" t="e">
        <f t="shared" si="392"/>
        <v>#DIV/0!</v>
      </c>
      <c r="AP304" s="22" t="e">
        <f t="shared" si="392"/>
        <v>#DIV/0!</v>
      </c>
      <c r="AQ304" s="22" t="e">
        <f t="shared" si="392"/>
        <v>#DIV/0!</v>
      </c>
      <c r="AR304" s="22" t="e">
        <f t="shared" si="392"/>
        <v>#DIV/0!</v>
      </c>
      <c r="AS304" s="22" t="e">
        <f t="shared" si="392"/>
        <v>#DIV/0!</v>
      </c>
      <c r="AT304" s="22" t="e">
        <f t="shared" si="392"/>
        <v>#DIV/0!</v>
      </c>
      <c r="AU304" s="22" t="e">
        <f t="shared" si="392"/>
        <v>#DIV/0!</v>
      </c>
      <c r="AV304" s="22" t="e">
        <f t="shared" si="392"/>
        <v>#DIV/0!</v>
      </c>
      <c r="AW304" s="22" t="e">
        <f t="shared" si="392"/>
        <v>#DIV/0!</v>
      </c>
      <c r="AX304" s="22" t="e">
        <f t="shared" si="392"/>
        <v>#DIV/0!</v>
      </c>
      <c r="AY304" s="22" t="e">
        <f t="shared" si="392"/>
        <v>#DIV/0!</v>
      </c>
      <c r="AZ304" s="22" t="e">
        <f t="shared" si="392"/>
        <v>#DIV/0!</v>
      </c>
      <c r="BA304" s="22" t="e">
        <f t="shared" si="392"/>
        <v>#DIV/0!</v>
      </c>
      <c r="BB304" s="22" t="e">
        <f t="shared" si="392"/>
        <v>#DIV/0!</v>
      </c>
      <c r="BC304" s="22" t="e">
        <f t="shared" si="392"/>
        <v>#DIV/0!</v>
      </c>
      <c r="BD304" s="22" t="e">
        <f t="shared" si="392"/>
        <v>#DIV/0!</v>
      </c>
      <c r="BE304" s="22" t="e">
        <f t="shared" si="392"/>
        <v>#DIV/0!</v>
      </c>
      <c r="BF304" s="22" t="e">
        <f t="shared" si="392"/>
        <v>#DIV/0!</v>
      </c>
      <c r="BG304" s="22" t="e">
        <f t="shared" si="392"/>
        <v>#DIV/0!</v>
      </c>
      <c r="BH304" s="22" t="e">
        <f t="shared" si="392"/>
        <v>#DIV/0!</v>
      </c>
    </row>
    <row r="305" spans="1:60" s="36" customFormat="1" ht="12.75" thickTop="1" thickBot="1" x14ac:dyDescent="0.25">
      <c r="A305" s="147" t="s">
        <v>8</v>
      </c>
      <c r="B305" s="208"/>
      <c r="C305" s="196"/>
      <c r="D305" s="165"/>
      <c r="E305" s="165"/>
      <c r="F305" s="165"/>
      <c r="G305" s="165"/>
      <c r="H305" s="165"/>
      <c r="I305" s="201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  <c r="X305" s="165"/>
      <c r="Y305" s="165"/>
      <c r="Z305" s="165"/>
      <c r="AA305" s="165"/>
      <c r="AB305" s="165"/>
      <c r="AC305" s="165"/>
      <c r="AD305" s="165"/>
      <c r="AE305" s="165"/>
      <c r="AF305" s="165"/>
      <c r="AG305" s="165"/>
      <c r="AH305" s="165"/>
      <c r="AI305" s="165"/>
      <c r="AJ305" s="165"/>
      <c r="AK305" s="165"/>
      <c r="AL305" s="165"/>
      <c r="AM305" s="165"/>
      <c r="AN305" s="165"/>
      <c r="AO305" s="165"/>
      <c r="AP305" s="165"/>
      <c r="AQ305" s="165"/>
      <c r="AR305" s="165"/>
      <c r="AS305" s="165"/>
      <c r="AT305" s="165"/>
      <c r="AU305" s="165"/>
      <c r="AV305" s="165"/>
      <c r="AW305" s="165"/>
      <c r="AX305" s="165"/>
      <c r="AY305" s="165"/>
      <c r="AZ305" s="165"/>
      <c r="BA305" s="165"/>
      <c r="BB305" s="165"/>
      <c r="BC305" s="165"/>
      <c r="BD305" s="165"/>
      <c r="BE305" s="165"/>
      <c r="BF305" s="165"/>
      <c r="BG305" s="165"/>
      <c r="BH305" s="165"/>
    </row>
    <row r="306" spans="1:60" s="36" customFormat="1" ht="12" hidden="1" thickTop="1" x14ac:dyDescent="0.2">
      <c r="A306" s="143" t="s">
        <v>4</v>
      </c>
      <c r="B306" s="212">
        <f t="shared" ref="B306:I306" si="393">SUM(B$7:B$10)/SUM(B$3:B$6)-1</f>
        <v>0.31722701998264768</v>
      </c>
      <c r="C306" s="190">
        <f t="shared" si="393"/>
        <v>0.3501880224431293</v>
      </c>
      <c r="D306" s="167">
        <f t="shared" si="393"/>
        <v>0.35467583334046004</v>
      </c>
      <c r="E306" s="167">
        <f t="shared" si="393"/>
        <v>0.34303063887516827</v>
      </c>
      <c r="F306" s="167">
        <f t="shared" si="393"/>
        <v>0.30111148966012125</v>
      </c>
      <c r="G306" s="167">
        <f t="shared" si="393"/>
        <v>0.35210099871708977</v>
      </c>
      <c r="H306" s="64" t="e">
        <f t="shared" si="393"/>
        <v>#DIV/0!</v>
      </c>
      <c r="I306" s="192">
        <f t="shared" si="393"/>
        <v>0.31218336305076821</v>
      </c>
      <c r="J306" s="167">
        <f t="shared" ref="J306:BG306" si="394">SUM(J$7:J$10)/SUM(J$3:J$6)-1</f>
        <v>0.34573445641006173</v>
      </c>
      <c r="K306" s="167">
        <f t="shared" si="394"/>
        <v>0.35309975912321967</v>
      </c>
      <c r="L306" s="167">
        <f t="shared" si="394"/>
        <v>0.31049377706743164</v>
      </c>
      <c r="M306" s="167">
        <f t="shared" si="394"/>
        <v>0.3504332934678891</v>
      </c>
      <c r="N306" s="167">
        <f t="shared" si="394"/>
        <v>0.34057493565796926</v>
      </c>
      <c r="O306" s="167">
        <f t="shared" si="394"/>
        <v>0.3490283977170745</v>
      </c>
      <c r="P306" s="167">
        <f t="shared" si="394"/>
        <v>0.34528367900511214</v>
      </c>
      <c r="Q306" s="167">
        <f t="shared" si="394"/>
        <v>0.34836439548388554</v>
      </c>
      <c r="R306" s="167">
        <f t="shared" si="394"/>
        <v>0.34862827733710744</v>
      </c>
      <c r="S306" s="167">
        <f t="shared" si="394"/>
        <v>0.35638494262902687</v>
      </c>
      <c r="T306" s="167">
        <f t="shared" si="394"/>
        <v>0.35221167981392898</v>
      </c>
      <c r="U306" s="167">
        <f t="shared" si="394"/>
        <v>0.35099420866804731</v>
      </c>
      <c r="V306" s="167">
        <f t="shared" si="394"/>
        <v>0.36486677948243895</v>
      </c>
      <c r="W306" s="167">
        <f t="shared" si="394"/>
        <v>0.35475467519580817</v>
      </c>
      <c r="X306" s="167">
        <f t="shared" si="394"/>
        <v>0.35883197291280866</v>
      </c>
      <c r="Y306" s="167">
        <f t="shared" si="394"/>
        <v>0.37185564600951393</v>
      </c>
      <c r="Z306" s="167">
        <f t="shared" si="394"/>
        <v>0.38333119340371247</v>
      </c>
      <c r="AA306" s="167">
        <f t="shared" si="394"/>
        <v>0.35217507635837242</v>
      </c>
      <c r="AB306" s="167">
        <f t="shared" si="394"/>
        <v>0.36000531120487533</v>
      </c>
      <c r="AC306" s="167">
        <f t="shared" si="394"/>
        <v>0.36048369624339904</v>
      </c>
      <c r="AD306" s="167">
        <f t="shared" si="394"/>
        <v>0.33651346957049921</v>
      </c>
      <c r="AE306" s="167">
        <f t="shared" si="394"/>
        <v>0.34303063887516827</v>
      </c>
      <c r="AF306" s="167">
        <f t="shared" si="394"/>
        <v>0.34910762965138353</v>
      </c>
      <c r="AG306" s="167">
        <f t="shared" si="394"/>
        <v>0.36223594245501167</v>
      </c>
      <c r="AH306" s="167">
        <f t="shared" si="394"/>
        <v>0.3389370556946969</v>
      </c>
      <c r="AI306" s="167">
        <f t="shared" si="394"/>
        <v>0.34844631086036926</v>
      </c>
      <c r="AJ306" s="167">
        <f t="shared" si="394"/>
        <v>0.34790339550810079</v>
      </c>
      <c r="AK306" s="167">
        <f t="shared" si="394"/>
        <v>0.3525277574908432</v>
      </c>
      <c r="AL306" s="167">
        <f t="shared" si="394"/>
        <v>0.34662094252644393</v>
      </c>
      <c r="AM306" s="167">
        <f t="shared" si="394"/>
        <v>0.36157169421890489</v>
      </c>
      <c r="AN306" s="167">
        <f t="shared" si="394"/>
        <v>0.34450152474107809</v>
      </c>
      <c r="AO306" s="167">
        <f t="shared" si="394"/>
        <v>0.35006018660755966</v>
      </c>
      <c r="AP306" s="167">
        <f t="shared" si="394"/>
        <v>0.34302928874904093</v>
      </c>
      <c r="AQ306" s="167">
        <f t="shared" si="394"/>
        <v>0.35718678770808765</v>
      </c>
      <c r="AR306" s="167">
        <f t="shared" si="394"/>
        <v>0.37814882097436753</v>
      </c>
      <c r="AS306" s="167">
        <f t="shared" si="394"/>
        <v>0.34444664808224257</v>
      </c>
      <c r="AT306" s="64">
        <f t="shared" si="394"/>
        <v>0.34611377494253048</v>
      </c>
      <c r="AU306" s="64">
        <f t="shared" si="394"/>
        <v>0.35853141391341037</v>
      </c>
      <c r="AV306" s="167">
        <f t="shared" si="394"/>
        <v>0.35286656231102231</v>
      </c>
      <c r="AW306" s="167">
        <f t="shared" si="394"/>
        <v>0.3379839967024787</v>
      </c>
      <c r="AX306" s="167">
        <f t="shared" si="394"/>
        <v>0.33180603819114807</v>
      </c>
      <c r="AY306" s="167">
        <f t="shared" si="394"/>
        <v>-4.1045863675772898E-2</v>
      </c>
      <c r="AZ306" s="167">
        <f t="shared" si="394"/>
        <v>0.35364362143659989</v>
      </c>
      <c r="BA306" s="167">
        <f t="shared" si="394"/>
        <v>0.34730505276648294</v>
      </c>
      <c r="BB306" s="167">
        <f t="shared" si="394"/>
        <v>0.34349541406753192</v>
      </c>
      <c r="BC306" s="167">
        <f t="shared" si="394"/>
        <v>0.34763718588855785</v>
      </c>
      <c r="BD306" s="167">
        <f t="shared" si="394"/>
        <v>0.3635618167307737</v>
      </c>
      <c r="BE306" s="167">
        <f t="shared" si="394"/>
        <v>0.34834240501544667</v>
      </c>
      <c r="BF306" s="167" t="e">
        <f t="shared" si="394"/>
        <v>#DIV/0!</v>
      </c>
      <c r="BG306" s="167">
        <f t="shared" si="394"/>
        <v>0.34766951411972635</v>
      </c>
      <c r="BH306" s="167">
        <f t="shared" ref="BH306:BH326" si="395">SUMIFS(BH$3:BH$103,$A$3:$A$103,"&gt;="&amp;DATE(VALUE(LEFT($A306,4)),1,1),BG3:BG103,"&lt;="&amp;DATE(VALUE(LEFT($A306,4)),12,31))/SUMIFS(BH$3:BH$103,$A$3:$A$103,"&gt;="&amp;DATE(VALUE(RIGHT($A306,4)),1,1),$A$3:$A$103,"&lt;="&amp;DATE(VALUE(RIGHT($A306,4)),12,31))-1</f>
        <v>39.3155918522991</v>
      </c>
    </row>
    <row r="307" spans="1:60" s="36" customFormat="1" hidden="1" x14ac:dyDescent="0.2">
      <c r="A307" s="143" t="str">
        <f>LEFT(A306,4)+1&amp;"/"&amp;LEFT(A306,4)</f>
        <v>1999/1998</v>
      </c>
      <c r="B307" s="212">
        <f t="shared" ref="B307:BG307" si="396">SUM(B$11:B$14)/SUM(B$7:B$10)-1</f>
        <v>1.3845411433318411E-2</v>
      </c>
      <c r="C307" s="190">
        <f t="shared" si="396"/>
        <v>1.6036182649977082E-2</v>
      </c>
      <c r="D307" s="167">
        <f t="shared" si="396"/>
        <v>1.3623159274066543E-2</v>
      </c>
      <c r="E307" s="167">
        <f t="shared" si="396"/>
        <v>1.512046144890089E-2</v>
      </c>
      <c r="F307" s="167">
        <f t="shared" si="396"/>
        <v>1.5293021872038626E-2</v>
      </c>
      <c r="G307" s="167">
        <f t="shared" si="396"/>
        <v>1.6652678666282617E-2</v>
      </c>
      <c r="H307" s="64">
        <f t="shared" si="396"/>
        <v>-1.3908182579740469E-3</v>
      </c>
      <c r="I307" s="192">
        <f t="shared" si="396"/>
        <v>1.5292068393157443E-2</v>
      </c>
      <c r="J307" s="167">
        <f t="shared" si="396"/>
        <v>1.127721989643593E-2</v>
      </c>
      <c r="K307" s="167">
        <f t="shared" si="396"/>
        <v>1.7129697330911631E-2</v>
      </c>
      <c r="L307" s="167">
        <f t="shared" si="396"/>
        <v>4.1735789182310024E-2</v>
      </c>
      <c r="M307" s="167">
        <f t="shared" si="396"/>
        <v>2.8724257261943942E-2</v>
      </c>
      <c r="N307" s="167">
        <f t="shared" si="396"/>
        <v>8.5126703355216105E-3</v>
      </c>
      <c r="O307" s="167">
        <f t="shared" si="396"/>
        <v>1.8123648034978457E-2</v>
      </c>
      <c r="P307" s="167">
        <f t="shared" si="396"/>
        <v>1.0718624207416649E-2</v>
      </c>
      <c r="Q307" s="167">
        <f t="shared" si="396"/>
        <v>7.896987701850211E-3</v>
      </c>
      <c r="R307" s="167">
        <f t="shared" si="396"/>
        <v>1.6934613544850263E-2</v>
      </c>
      <c r="S307" s="167">
        <f t="shared" si="396"/>
        <v>1.0322291605762368E-2</v>
      </c>
      <c r="T307" s="167">
        <f t="shared" si="396"/>
        <v>1.4742598675636653E-2</v>
      </c>
      <c r="U307" s="167">
        <f t="shared" si="396"/>
        <v>8.2379166257728897E-3</v>
      </c>
      <c r="V307" s="167">
        <f t="shared" si="396"/>
        <v>3.3277786896888761E-2</v>
      </c>
      <c r="W307" s="167">
        <f t="shared" si="396"/>
        <v>8.094156245130657E-3</v>
      </c>
      <c r="X307" s="167">
        <f t="shared" si="396"/>
        <v>9.7736794795151294E-3</v>
      </c>
      <c r="Y307" s="167">
        <f t="shared" si="396"/>
        <v>-3.1806385085296762E-3</v>
      </c>
      <c r="Z307" s="167">
        <f t="shared" si="396"/>
        <v>-8.0619310628186058E-3</v>
      </c>
      <c r="AA307" s="167">
        <f t="shared" si="396"/>
        <v>8.574326145908806E-3</v>
      </c>
      <c r="AB307" s="167">
        <f t="shared" si="396"/>
        <v>1.6952412903315395E-2</v>
      </c>
      <c r="AC307" s="167">
        <f t="shared" si="396"/>
        <v>2.71371294546634E-2</v>
      </c>
      <c r="AD307" s="167">
        <f t="shared" si="396"/>
        <v>1.6222931694736209E-2</v>
      </c>
      <c r="AE307" s="167">
        <f t="shared" si="396"/>
        <v>1.512046144890089E-2</v>
      </c>
      <c r="AF307" s="167">
        <f t="shared" si="396"/>
        <v>3.265334500817807E-2</v>
      </c>
      <c r="AG307" s="167">
        <f t="shared" si="396"/>
        <v>2.5988093194020845E-2</v>
      </c>
      <c r="AH307" s="167">
        <f t="shared" si="396"/>
        <v>1.0946383965306339E-2</v>
      </c>
      <c r="AI307" s="167">
        <f t="shared" si="396"/>
        <v>1.3718548651965978E-2</v>
      </c>
      <c r="AJ307" s="167">
        <f t="shared" si="396"/>
        <v>1.8425265062282925E-2</v>
      </c>
      <c r="AK307" s="167">
        <f t="shared" si="396"/>
        <v>1.8452001568597387E-2</v>
      </c>
      <c r="AL307" s="167">
        <f t="shared" si="396"/>
        <v>9.9262057440183682E-3</v>
      </c>
      <c r="AM307" s="167">
        <f t="shared" si="396"/>
        <v>1.5829416244410588E-2</v>
      </c>
      <c r="AN307" s="167">
        <f t="shared" si="396"/>
        <v>9.0950302176548981E-3</v>
      </c>
      <c r="AO307" s="167">
        <f t="shared" si="396"/>
        <v>1.9214675678165039E-2</v>
      </c>
      <c r="AP307" s="167">
        <f t="shared" si="396"/>
        <v>5.9839017236074099E-3</v>
      </c>
      <c r="AQ307" s="167">
        <f t="shared" si="396"/>
        <v>1.0714281499749845E-2</v>
      </c>
      <c r="AR307" s="167">
        <f t="shared" si="396"/>
        <v>4.1857357218200164E-2</v>
      </c>
      <c r="AS307" s="167">
        <f t="shared" si="396"/>
        <v>2.9916482811821909E-2</v>
      </c>
      <c r="AT307" s="64">
        <f t="shared" si="396"/>
        <v>3.359789597149998E-2</v>
      </c>
      <c r="AU307" s="64">
        <f t="shared" si="396"/>
        <v>2.8052993180559316E-2</v>
      </c>
      <c r="AV307" s="167">
        <f t="shared" si="396"/>
        <v>2.6514460654629701E-2</v>
      </c>
      <c r="AW307" s="167">
        <f t="shared" si="396"/>
        <v>1.602479479255825E-2</v>
      </c>
      <c r="AX307" s="167">
        <f t="shared" si="396"/>
        <v>1.2293715298963503E-2</v>
      </c>
      <c r="AY307" s="167">
        <f t="shared" si="396"/>
        <v>-3.811728714731788E-3</v>
      </c>
      <c r="AZ307" s="167">
        <f t="shared" si="396"/>
        <v>2.0430500117579742E-2</v>
      </c>
      <c r="BA307" s="167">
        <f t="shared" si="396"/>
        <v>1.626396916048134E-2</v>
      </c>
      <c r="BB307" s="167">
        <f t="shared" si="396"/>
        <v>1.2257310621365258E-2</v>
      </c>
      <c r="BC307" s="167">
        <f t="shared" si="396"/>
        <v>8.6528527918789955E-3</v>
      </c>
      <c r="BD307" s="167">
        <f t="shared" si="396"/>
        <v>3.4897265484417961E-2</v>
      </c>
      <c r="BE307" s="167">
        <f t="shared" si="396"/>
        <v>3.0921012995710484E-4</v>
      </c>
      <c r="BF307" s="167" t="e">
        <f t="shared" si="396"/>
        <v>#DIV/0!</v>
      </c>
      <c r="BG307" s="167">
        <f t="shared" si="396"/>
        <v>1.2653135680009697E-2</v>
      </c>
      <c r="BH307" s="167">
        <f t="shared" si="395"/>
        <v>27.430165082279842</v>
      </c>
    </row>
    <row r="308" spans="1:60" s="36" customFormat="1" hidden="1" x14ac:dyDescent="0.2">
      <c r="A308" s="143" t="str">
        <f t="shared" ref="A308:A328" si="397">LEFT(A307,4)+1&amp;"/"&amp;LEFT(A307,4)</f>
        <v>2000/1999</v>
      </c>
      <c r="B308" s="212">
        <f t="shared" ref="B308:BG308" si="398">SUM(B$15:B$18)/SUM(B$11:B$14)-1</f>
        <v>2.0275958891057266E-2</v>
      </c>
      <c r="C308" s="190">
        <f t="shared" si="398"/>
        <v>2.0888663496836601E-2</v>
      </c>
      <c r="D308" s="167">
        <f t="shared" si="398"/>
        <v>1.9116749584670689E-2</v>
      </c>
      <c r="E308" s="167">
        <f t="shared" si="398"/>
        <v>2.4872156882204566E-2</v>
      </c>
      <c r="F308" s="167">
        <f t="shared" si="398"/>
        <v>2.1984867216865212E-2</v>
      </c>
      <c r="G308" s="167">
        <f t="shared" si="398"/>
        <v>2.2703375599103737E-2</v>
      </c>
      <c r="H308" s="64">
        <f t="shared" si="398"/>
        <v>3.4924226680002057E-2</v>
      </c>
      <c r="I308" s="192">
        <f t="shared" si="398"/>
        <v>2.093957316688444E-2</v>
      </c>
      <c r="J308" s="167">
        <f t="shared" si="398"/>
        <v>1.0296047085622373E-2</v>
      </c>
      <c r="K308" s="167">
        <f t="shared" si="398"/>
        <v>2.412734512435466E-2</v>
      </c>
      <c r="L308" s="167">
        <f t="shared" si="398"/>
        <v>5.2538942701376934E-2</v>
      </c>
      <c r="M308" s="167">
        <f t="shared" si="398"/>
        <v>1.5220057937000542E-2</v>
      </c>
      <c r="N308" s="167">
        <f t="shared" si="398"/>
        <v>6.6358175010483578E-3</v>
      </c>
      <c r="O308" s="167">
        <f t="shared" si="398"/>
        <v>3.1764285340581955E-2</v>
      </c>
      <c r="P308" s="167">
        <f t="shared" si="398"/>
        <v>1.195880865249066E-2</v>
      </c>
      <c r="Q308" s="167">
        <f t="shared" si="398"/>
        <v>2.8512933393670892E-2</v>
      </c>
      <c r="R308" s="167">
        <f t="shared" si="398"/>
        <v>1.911249613927346E-2</v>
      </c>
      <c r="S308" s="167">
        <f t="shared" si="398"/>
        <v>1.3231279603948654E-2</v>
      </c>
      <c r="T308" s="167">
        <f t="shared" si="398"/>
        <v>1.3732647728286418E-2</v>
      </c>
      <c r="U308" s="167">
        <f t="shared" si="398"/>
        <v>1.723795524886218E-2</v>
      </c>
      <c r="V308" s="167">
        <f t="shared" si="398"/>
        <v>3.1128125979718257E-2</v>
      </c>
      <c r="W308" s="167">
        <f t="shared" si="398"/>
        <v>1.9026735268889983E-2</v>
      </c>
      <c r="X308" s="167">
        <f t="shared" si="398"/>
        <v>1.5280970246813741E-2</v>
      </c>
      <c r="Y308" s="167">
        <f t="shared" si="398"/>
        <v>2.1009128803588961E-2</v>
      </c>
      <c r="Z308" s="167">
        <f t="shared" si="398"/>
        <v>3.1334135265437935E-2</v>
      </c>
      <c r="AA308" s="167">
        <f t="shared" si="398"/>
        <v>1.0399914843402192E-2</v>
      </c>
      <c r="AB308" s="167">
        <f t="shared" si="398"/>
        <v>1.8407278639703595E-2</v>
      </c>
      <c r="AC308" s="167">
        <f t="shared" si="398"/>
        <v>2.1166072116082235E-2</v>
      </c>
      <c r="AD308" s="167">
        <f t="shared" si="398"/>
        <v>2.4475898792078787E-2</v>
      </c>
      <c r="AE308" s="167">
        <f t="shared" si="398"/>
        <v>2.4872156882204566E-2</v>
      </c>
      <c r="AF308" s="167">
        <f t="shared" si="398"/>
        <v>2.7899273067407915E-2</v>
      </c>
      <c r="AG308" s="167">
        <f t="shared" si="398"/>
        <v>3.3987875447465399E-2</v>
      </c>
      <c r="AH308" s="167">
        <f t="shared" si="398"/>
        <v>2.3549293877815014E-2</v>
      </c>
      <c r="AI308" s="167">
        <f t="shared" si="398"/>
        <v>1.5316486827747777E-2</v>
      </c>
      <c r="AJ308" s="167">
        <f t="shared" si="398"/>
        <v>1.2545360960275032E-2</v>
      </c>
      <c r="AK308" s="167">
        <f t="shared" si="398"/>
        <v>2.411236080497603E-2</v>
      </c>
      <c r="AL308" s="167">
        <f t="shared" si="398"/>
        <v>1.1736262796974373E-2</v>
      </c>
      <c r="AM308" s="167">
        <f t="shared" si="398"/>
        <v>2.3724766909889228E-2</v>
      </c>
      <c r="AN308" s="167">
        <f t="shared" si="398"/>
        <v>1.0027671444795994E-2</v>
      </c>
      <c r="AO308" s="167">
        <f t="shared" si="398"/>
        <v>1.7236759555671055E-2</v>
      </c>
      <c r="AP308" s="167">
        <f t="shared" si="398"/>
        <v>7.3861716624374907E-3</v>
      </c>
      <c r="AQ308" s="167">
        <f t="shared" si="398"/>
        <v>1.8899723770302357E-2</v>
      </c>
      <c r="AR308" s="167">
        <f t="shared" si="398"/>
        <v>5.0571796670882296E-2</v>
      </c>
      <c r="AS308" s="167">
        <f t="shared" si="398"/>
        <v>2.4455196120311218E-2</v>
      </c>
      <c r="AT308" s="64">
        <f t="shared" si="398"/>
        <v>4.1986250883103926E-2</v>
      </c>
      <c r="AU308" s="64">
        <f t="shared" si="398"/>
        <v>2.6152394351847352E-2</v>
      </c>
      <c r="AV308" s="167">
        <f t="shared" si="398"/>
        <v>3.8524073237070189E-2</v>
      </c>
      <c r="AW308" s="167">
        <f t="shared" si="398"/>
        <v>2.5308499047677735E-2</v>
      </c>
      <c r="AX308" s="167">
        <f t="shared" si="398"/>
        <v>3.6475111306105923E-2</v>
      </c>
      <c r="AY308" s="167">
        <f t="shared" si="398"/>
        <v>3.004904072861958E-2</v>
      </c>
      <c r="AZ308" s="167">
        <f t="shared" si="398"/>
        <v>8.7988362617135163E-3</v>
      </c>
      <c r="BA308" s="167">
        <f t="shared" si="398"/>
        <v>2.246458473381896E-2</v>
      </c>
      <c r="BB308" s="167">
        <f t="shared" si="398"/>
        <v>1.2312756879114595E-2</v>
      </c>
      <c r="BC308" s="167">
        <f t="shared" si="398"/>
        <v>1.1460840847727471E-2</v>
      </c>
      <c r="BD308" s="167">
        <f t="shared" si="398"/>
        <v>1.244370954480889E-2</v>
      </c>
      <c r="BE308" s="167">
        <f t="shared" si="398"/>
        <v>1.6694960387043656E-2</v>
      </c>
      <c r="BF308" s="167" t="e">
        <f t="shared" si="398"/>
        <v>#DIV/0!</v>
      </c>
      <c r="BG308" s="167">
        <f t="shared" si="398"/>
        <v>1.1875494182456592E-2</v>
      </c>
      <c r="BH308" s="167">
        <f t="shared" si="395"/>
        <v>25.697868933454316</v>
      </c>
    </row>
    <row r="309" spans="1:60" s="36" customFormat="1" hidden="1" x14ac:dyDescent="0.2">
      <c r="A309" s="143" t="str">
        <f t="shared" si="397"/>
        <v>2001/2000</v>
      </c>
      <c r="B309" s="212">
        <f t="shared" ref="B309:BG309" si="399">SUM(B$19:B$22)/SUM(B$15:B$18)-1</f>
        <v>2.6024879016742997E-2</v>
      </c>
      <c r="C309" s="190">
        <f t="shared" si="399"/>
        <v>2.5886549340167875E-2</v>
      </c>
      <c r="D309" s="167">
        <f t="shared" si="399"/>
        <v>2.1392411608173179E-2</v>
      </c>
      <c r="E309" s="167">
        <f t="shared" si="399"/>
        <v>2.7584029290619538E-2</v>
      </c>
      <c r="F309" s="167">
        <f t="shared" si="399"/>
        <v>2.8546580416408895E-2</v>
      </c>
      <c r="G309" s="167">
        <f t="shared" si="399"/>
        <v>2.8446965265379376E-2</v>
      </c>
      <c r="H309" s="64">
        <f t="shared" si="399"/>
        <v>2.4267242734781647E-2</v>
      </c>
      <c r="I309" s="192">
        <f t="shared" si="399"/>
        <v>2.6317720954438517E-2</v>
      </c>
      <c r="J309" s="167">
        <f t="shared" si="399"/>
        <v>2.2089270372068093E-2</v>
      </c>
      <c r="K309" s="167">
        <f t="shared" si="399"/>
        <v>2.9080149946461242E-2</v>
      </c>
      <c r="L309" s="167">
        <f t="shared" si="399"/>
        <v>9.6876154832248984E-2</v>
      </c>
      <c r="M309" s="167">
        <f t="shared" si="399"/>
        <v>2.6727835784833731E-2</v>
      </c>
      <c r="N309" s="167">
        <f t="shared" si="399"/>
        <v>2.066107565926778E-2</v>
      </c>
      <c r="O309" s="167">
        <f t="shared" si="399"/>
        <v>3.1538364148125275E-2</v>
      </c>
      <c r="P309" s="167">
        <f t="shared" si="399"/>
        <v>1.9822333281346971E-2</v>
      </c>
      <c r="Q309" s="167">
        <f t="shared" si="399"/>
        <v>7.1081678573443607E-3</v>
      </c>
      <c r="R309" s="167">
        <f t="shared" si="399"/>
        <v>2.2324475371903851E-2</v>
      </c>
      <c r="S309" s="167">
        <f t="shared" si="399"/>
        <v>4.3276357589092429E-2</v>
      </c>
      <c r="T309" s="167">
        <f t="shared" si="399"/>
        <v>2.0765520639204782E-2</v>
      </c>
      <c r="U309" s="167">
        <f t="shared" si="399"/>
        <v>1.5279722662774109E-2</v>
      </c>
      <c r="V309" s="167">
        <f t="shared" si="399"/>
        <v>2.5743483929055122E-2</v>
      </c>
      <c r="W309" s="167">
        <f t="shared" si="399"/>
        <v>1.709953022230648E-2</v>
      </c>
      <c r="X309" s="167">
        <f t="shared" si="399"/>
        <v>2.4254098902299015E-2</v>
      </c>
      <c r="Y309" s="167">
        <f t="shared" si="399"/>
        <v>1.4010766574470424E-2</v>
      </c>
      <c r="Z309" s="167">
        <f t="shared" si="399"/>
        <v>7.5998834267381188E-3</v>
      </c>
      <c r="AA309" s="167">
        <f t="shared" si="399"/>
        <v>3.0295447374929285E-2</v>
      </c>
      <c r="AB309" s="167">
        <f t="shared" si="399"/>
        <v>2.24679532429235E-2</v>
      </c>
      <c r="AC309" s="167">
        <f t="shared" si="399"/>
        <v>1.2242511438151249E-2</v>
      </c>
      <c r="AD309" s="167">
        <f t="shared" si="399"/>
        <v>6.0823891388044338E-3</v>
      </c>
      <c r="AE309" s="167">
        <f t="shared" si="399"/>
        <v>2.7584029290619538E-2</v>
      </c>
      <c r="AF309" s="167">
        <f t="shared" si="399"/>
        <v>2.6782303111029915E-2</v>
      </c>
      <c r="AG309" s="167">
        <f t="shared" si="399"/>
        <v>2.3385842925269351E-2</v>
      </c>
      <c r="AH309" s="167">
        <f t="shared" si="399"/>
        <v>2.8447547762933789E-2</v>
      </c>
      <c r="AI309" s="167">
        <f t="shared" si="399"/>
        <v>2.5654466531843223E-2</v>
      </c>
      <c r="AJ309" s="167">
        <f t="shared" si="399"/>
        <v>2.4292175670070471E-2</v>
      </c>
      <c r="AK309" s="167">
        <f t="shared" si="399"/>
        <v>2.6754710652484581E-2</v>
      </c>
      <c r="AL309" s="167">
        <f t="shared" si="399"/>
        <v>2.7716389720609858E-2</v>
      </c>
      <c r="AM309" s="167">
        <f t="shared" si="399"/>
        <v>2.2299202491119274E-2</v>
      </c>
      <c r="AN309" s="167">
        <f t="shared" si="399"/>
        <v>2.2500331348883407E-2</v>
      </c>
      <c r="AO309" s="167">
        <f t="shared" si="399"/>
        <v>2.4118873363522919E-2</v>
      </c>
      <c r="AP309" s="167">
        <f t="shared" si="399"/>
        <v>2.2868462442323656E-2</v>
      </c>
      <c r="AQ309" s="167">
        <f t="shared" si="399"/>
        <v>1.03568864130128E-2</v>
      </c>
      <c r="AR309" s="167">
        <f t="shared" si="399"/>
        <v>5.5500590498824831E-2</v>
      </c>
      <c r="AS309" s="167">
        <f t="shared" si="399"/>
        <v>3.3613818921373051E-2</v>
      </c>
      <c r="AT309" s="64">
        <f t="shared" si="399"/>
        <v>3.9973186564693952E-2</v>
      </c>
      <c r="AU309" s="64">
        <f t="shared" si="399"/>
        <v>2.3237030152738702E-2</v>
      </c>
      <c r="AV309" s="167">
        <f t="shared" si="399"/>
        <v>2.98164075638927E-2</v>
      </c>
      <c r="AW309" s="167">
        <f t="shared" si="399"/>
        <v>2.7725110654865937E-3</v>
      </c>
      <c r="AX309" s="167">
        <f t="shared" si="399"/>
        <v>3.5045829882955237E-2</v>
      </c>
      <c r="AY309" s="167">
        <f t="shared" si="399"/>
        <v>3.0418952753294093E-2</v>
      </c>
      <c r="AZ309" s="167">
        <f t="shared" si="399"/>
        <v>2.9645779910866699E-2</v>
      </c>
      <c r="BA309" s="167">
        <f t="shared" si="399"/>
        <v>2.2124658814777654E-2</v>
      </c>
      <c r="BB309" s="167">
        <f t="shared" si="399"/>
        <v>2.9686343200206355E-2</v>
      </c>
      <c r="BC309" s="167">
        <f t="shared" si="399"/>
        <v>2.1000806622524903E-2</v>
      </c>
      <c r="BD309" s="167">
        <f t="shared" si="399"/>
        <v>2.3049417906108038E-2</v>
      </c>
      <c r="BE309" s="167">
        <f t="shared" si="399"/>
        <v>2.1820886495654612E-2</v>
      </c>
      <c r="BF309" s="167" t="e">
        <f t="shared" si="399"/>
        <v>#DIV/0!</v>
      </c>
      <c r="BG309" s="167">
        <f t="shared" si="399"/>
        <v>2.1771701763649398E-2</v>
      </c>
      <c r="BH309" s="167">
        <f t="shared" si="395"/>
        <v>23.952601780082521</v>
      </c>
    </row>
    <row r="310" spans="1:60" s="36" customFormat="1" hidden="1" x14ac:dyDescent="0.2">
      <c r="A310" s="143" t="str">
        <f t="shared" si="397"/>
        <v>2002/2001</v>
      </c>
      <c r="B310" s="212">
        <f t="shared" ref="B310:BG310" si="400">SUM(B$23:B$26)/SUM(B$19:B$22)-1</f>
        <v>2.1499687450032834E-2</v>
      </c>
      <c r="C310" s="190">
        <f t="shared" si="400"/>
        <v>2.0353339066106813E-2</v>
      </c>
      <c r="D310" s="167">
        <f t="shared" si="400"/>
        <v>2.1420709367605095E-2</v>
      </c>
      <c r="E310" s="167">
        <f t="shared" si="400"/>
        <v>2.6413105682749238E-2</v>
      </c>
      <c r="F310" s="167">
        <f t="shared" si="400"/>
        <v>2.2260945830647083E-2</v>
      </c>
      <c r="G310" s="167">
        <f t="shared" si="400"/>
        <v>2.0617709042590526E-2</v>
      </c>
      <c r="H310" s="64">
        <f t="shared" si="400"/>
        <v>4.1500919589359198E-2</v>
      </c>
      <c r="I310" s="192">
        <f t="shared" si="400"/>
        <v>2.1969668421376598E-2</v>
      </c>
      <c r="J310" s="167">
        <f t="shared" si="400"/>
        <v>2.3685536136679453E-2</v>
      </c>
      <c r="K310" s="167">
        <f t="shared" si="400"/>
        <v>2.0789922819979045E-2</v>
      </c>
      <c r="L310" s="167">
        <f t="shared" si="400"/>
        <v>8.9355179083359326E-2</v>
      </c>
      <c r="M310" s="167">
        <f t="shared" si="400"/>
        <v>2.6144422842259596E-2</v>
      </c>
      <c r="N310" s="167">
        <f t="shared" si="400"/>
        <v>2.551518186759294E-2</v>
      </c>
      <c r="O310" s="167">
        <f t="shared" si="400"/>
        <v>3.510115035022876E-2</v>
      </c>
      <c r="P310" s="167">
        <f t="shared" si="400"/>
        <v>1.8757565225308026E-2</v>
      </c>
      <c r="Q310" s="167">
        <f t="shared" si="400"/>
        <v>6.5921613883850316E-3</v>
      </c>
      <c r="R310" s="167">
        <f t="shared" si="400"/>
        <v>2.0279506380550094E-2</v>
      </c>
      <c r="S310" s="167">
        <f t="shared" si="400"/>
        <v>1.3165708853270841E-2</v>
      </c>
      <c r="T310" s="167">
        <f t="shared" si="400"/>
        <v>2.1196990542796668E-2</v>
      </c>
      <c r="U310" s="167">
        <f t="shared" si="400"/>
        <v>1.1815092623733925E-2</v>
      </c>
      <c r="V310" s="167">
        <f t="shared" si="400"/>
        <v>3.0034486405314142E-2</v>
      </c>
      <c r="W310" s="167">
        <f t="shared" si="400"/>
        <v>2.566445555493968E-2</v>
      </c>
      <c r="X310" s="167">
        <f t="shared" si="400"/>
        <v>2.1454597349751081E-2</v>
      </c>
      <c r="Y310" s="167">
        <f t="shared" si="400"/>
        <v>2.5564042800806597E-2</v>
      </c>
      <c r="Z310" s="167">
        <f t="shared" si="400"/>
        <v>2.4860946363283176E-2</v>
      </c>
      <c r="AA310" s="167">
        <f t="shared" si="400"/>
        <v>2.3735164019837107E-2</v>
      </c>
      <c r="AB310" s="167">
        <f t="shared" si="400"/>
        <v>2.4139623973033375E-2</v>
      </c>
      <c r="AC310" s="167">
        <f t="shared" si="400"/>
        <v>3.3111839104673635E-3</v>
      </c>
      <c r="AD310" s="167">
        <f t="shared" si="400"/>
        <v>1.4858853282622597E-2</v>
      </c>
      <c r="AE310" s="167">
        <f t="shared" si="400"/>
        <v>2.6413105682749238E-2</v>
      </c>
      <c r="AF310" s="167">
        <f t="shared" si="400"/>
        <v>3.4001840680238038E-2</v>
      </c>
      <c r="AG310" s="167">
        <f t="shared" si="400"/>
        <v>2.0789636246840049E-2</v>
      </c>
      <c r="AH310" s="167">
        <f t="shared" si="400"/>
        <v>2.679033200545633E-2</v>
      </c>
      <c r="AI310" s="167">
        <f t="shared" si="400"/>
        <v>2.0749175455548663E-2</v>
      </c>
      <c r="AJ310" s="167">
        <f t="shared" si="400"/>
        <v>1.8055534745871737E-2</v>
      </c>
      <c r="AK310" s="167">
        <f t="shared" si="400"/>
        <v>2.0106559979192307E-2</v>
      </c>
      <c r="AL310" s="167">
        <f t="shared" si="400"/>
        <v>2.631091315147871E-2</v>
      </c>
      <c r="AM310" s="167">
        <f t="shared" si="400"/>
        <v>3.3531829156276727E-2</v>
      </c>
      <c r="AN310" s="167">
        <f t="shared" si="400"/>
        <v>2.4644697958412953E-2</v>
      </c>
      <c r="AO310" s="167">
        <f t="shared" si="400"/>
        <v>2.4277079991600781E-2</v>
      </c>
      <c r="AP310" s="167">
        <f t="shared" si="400"/>
        <v>2.570957324582257E-2</v>
      </c>
      <c r="AQ310" s="167">
        <f t="shared" si="400"/>
        <v>1.4419643060058274E-2</v>
      </c>
      <c r="AR310" s="167">
        <f t="shared" si="400"/>
        <v>3.2569913253138516E-2</v>
      </c>
      <c r="AS310" s="167">
        <f t="shared" si="400"/>
        <v>2.1021716548244029E-2</v>
      </c>
      <c r="AT310" s="64">
        <f t="shared" si="400"/>
        <v>1.0467432064765969E-2</v>
      </c>
      <c r="AU310" s="64">
        <f t="shared" si="400"/>
        <v>2.7363563705041782E-2</v>
      </c>
      <c r="AV310" s="167">
        <f t="shared" si="400"/>
        <v>2.8711719258247337E-2</v>
      </c>
      <c r="AW310" s="167">
        <f t="shared" si="400"/>
        <v>2.2994826096009113E-2</v>
      </c>
      <c r="AX310" s="167">
        <f t="shared" si="400"/>
        <v>1.2491068660044791E-2</v>
      </c>
      <c r="AY310" s="167">
        <f t="shared" si="400"/>
        <v>2.5570778388620319E-2</v>
      </c>
      <c r="AZ310" s="167">
        <f t="shared" si="400"/>
        <v>2.3023028175137794E-2</v>
      </c>
      <c r="BA310" s="167">
        <f t="shared" si="400"/>
        <v>2.1257088491789311E-2</v>
      </c>
      <c r="BB310" s="167">
        <f t="shared" si="400"/>
        <v>3.3893438784372343E-2</v>
      </c>
      <c r="BC310" s="167">
        <f t="shared" si="400"/>
        <v>2.4393137294725697E-2</v>
      </c>
      <c r="BD310" s="167">
        <f t="shared" si="400"/>
        <v>1.9831529735607534E-2</v>
      </c>
      <c r="BE310" s="167">
        <f t="shared" si="400"/>
        <v>3.3285295713787688E-2</v>
      </c>
      <c r="BF310" s="167" t="e">
        <f t="shared" si="400"/>
        <v>#DIV/0!</v>
      </c>
      <c r="BG310" s="167">
        <f t="shared" si="400"/>
        <v>2.0676838963635591E-2</v>
      </c>
      <c r="BH310" s="167" t="e">
        <f t="shared" si="395"/>
        <v>#DIV/0!</v>
      </c>
    </row>
    <row r="311" spans="1:60" s="36" customFormat="1" hidden="1" x14ac:dyDescent="0.2">
      <c r="A311" s="143" t="str">
        <f t="shared" si="397"/>
        <v>2003/2002</v>
      </c>
      <c r="B311" s="212">
        <f t="shared" ref="B311:BG311" si="401">SUM(B$27:B$30)/SUM(B$23:B$26)-1</f>
        <v>1.8437649818382029E-2</v>
      </c>
      <c r="C311" s="190">
        <f t="shared" si="401"/>
        <v>1.7786002987563609E-2</v>
      </c>
      <c r="D311" s="167">
        <f t="shared" si="401"/>
        <v>2.2652243535935535E-2</v>
      </c>
      <c r="E311" s="167">
        <f t="shared" si="401"/>
        <v>2.1217658909263193E-2</v>
      </c>
      <c r="F311" s="167">
        <f t="shared" si="401"/>
        <v>1.7897297542912138E-2</v>
      </c>
      <c r="G311" s="167">
        <f t="shared" si="401"/>
        <v>1.6884124458796501E-2</v>
      </c>
      <c r="H311" s="64">
        <f t="shared" si="401"/>
        <v>3.566288599437617E-2</v>
      </c>
      <c r="I311" s="192">
        <f t="shared" si="401"/>
        <v>1.9069930799542334E-2</v>
      </c>
      <c r="J311" s="167">
        <f t="shared" si="401"/>
        <v>1.9691204959789266E-2</v>
      </c>
      <c r="K311" s="167">
        <f t="shared" si="401"/>
        <v>1.7343436802634837E-2</v>
      </c>
      <c r="L311" s="167">
        <f t="shared" si="401"/>
        <v>3.3853170170243141E-2</v>
      </c>
      <c r="M311" s="167">
        <f t="shared" si="401"/>
        <v>2.8879211508192837E-2</v>
      </c>
      <c r="N311" s="167">
        <f t="shared" si="401"/>
        <v>2.5003595200505213E-2</v>
      </c>
      <c r="O311" s="167">
        <f t="shared" si="401"/>
        <v>3.5734399032706143E-2</v>
      </c>
      <c r="P311" s="167">
        <f t="shared" si="401"/>
        <v>2.0991957938317984E-2</v>
      </c>
      <c r="Q311" s="167">
        <f t="shared" si="401"/>
        <v>-5.3377851063800552E-3</v>
      </c>
      <c r="R311" s="167">
        <f t="shared" si="401"/>
        <v>2.6242930378470808E-2</v>
      </c>
      <c r="S311" s="167">
        <f t="shared" si="401"/>
        <v>1.0037655277740809E-2</v>
      </c>
      <c r="T311" s="167">
        <f t="shared" si="401"/>
        <v>2.2168334443144255E-2</v>
      </c>
      <c r="U311" s="167">
        <f t="shared" si="401"/>
        <v>2.2590856839191709E-2</v>
      </c>
      <c r="V311" s="167">
        <f t="shared" si="401"/>
        <v>1.6330221440204573E-2</v>
      </c>
      <c r="W311" s="167">
        <f t="shared" si="401"/>
        <v>2.29188752138203E-2</v>
      </c>
      <c r="X311" s="167">
        <f t="shared" si="401"/>
        <v>2.6071090427435495E-2</v>
      </c>
      <c r="Y311" s="167">
        <f t="shared" si="401"/>
        <v>2.6360412330836969E-2</v>
      </c>
      <c r="Z311" s="167">
        <f t="shared" si="401"/>
        <v>2.3513028745697495E-2</v>
      </c>
      <c r="AA311" s="167">
        <f t="shared" si="401"/>
        <v>2.947491681584502E-2</v>
      </c>
      <c r="AB311" s="167">
        <f t="shared" si="401"/>
        <v>2.7194666795418376E-2</v>
      </c>
      <c r="AC311" s="167">
        <f t="shared" si="401"/>
        <v>5.6412259685092447E-3</v>
      </c>
      <c r="AD311" s="167">
        <f t="shared" si="401"/>
        <v>1.9021950975511404E-2</v>
      </c>
      <c r="AE311" s="167">
        <f t="shared" si="401"/>
        <v>2.1217658909263193E-2</v>
      </c>
      <c r="AF311" s="167">
        <f t="shared" si="401"/>
        <v>1.6839773666861735E-2</v>
      </c>
      <c r="AG311" s="167">
        <f t="shared" si="401"/>
        <v>2.9994762613417825E-2</v>
      </c>
      <c r="AH311" s="167">
        <f t="shared" si="401"/>
        <v>2.0467907235449667E-2</v>
      </c>
      <c r="AI311" s="167">
        <f t="shared" si="401"/>
        <v>2.0589765411568095E-2</v>
      </c>
      <c r="AJ311" s="167">
        <f t="shared" si="401"/>
        <v>2.2308933324027391E-2</v>
      </c>
      <c r="AK311" s="167">
        <f t="shared" si="401"/>
        <v>2.024527259722575E-2</v>
      </c>
      <c r="AL311" s="167">
        <f t="shared" si="401"/>
        <v>2.5248915796927784E-2</v>
      </c>
      <c r="AM311" s="167">
        <f t="shared" si="401"/>
        <v>2.0628231096152971E-2</v>
      </c>
      <c r="AN311" s="167">
        <f t="shared" si="401"/>
        <v>2.1298994173172936E-2</v>
      </c>
      <c r="AO311" s="167">
        <f t="shared" si="401"/>
        <v>1.6963474367073461E-2</v>
      </c>
      <c r="AP311" s="167">
        <f t="shared" si="401"/>
        <v>2.2856824362693651E-2</v>
      </c>
      <c r="AQ311" s="167">
        <f t="shared" si="401"/>
        <v>2.088171939620187E-2</v>
      </c>
      <c r="AR311" s="167">
        <f t="shared" si="401"/>
        <v>3.3319955256689626E-2</v>
      </c>
      <c r="AS311" s="167">
        <f t="shared" si="401"/>
        <v>5.9054695089679754E-3</v>
      </c>
      <c r="AT311" s="64">
        <f t="shared" si="401"/>
        <v>1.4008963484219095E-2</v>
      </c>
      <c r="AU311" s="64">
        <f t="shared" si="401"/>
        <v>2.2208905084573738E-2</v>
      </c>
      <c r="AV311" s="167">
        <f t="shared" si="401"/>
        <v>2.6227502287214266E-2</v>
      </c>
      <c r="AW311" s="167">
        <f t="shared" si="401"/>
        <v>1.2570215308956634E-2</v>
      </c>
      <c r="AX311" s="167">
        <f t="shared" si="401"/>
        <v>2.1178397470044796E-2</v>
      </c>
      <c r="AY311" s="167">
        <f t="shared" si="401"/>
        <v>2.510057349643513E-2</v>
      </c>
      <c r="AZ311" s="167">
        <f t="shared" si="401"/>
        <v>1.7730361190619215E-2</v>
      </c>
      <c r="BA311" s="167">
        <f t="shared" si="401"/>
        <v>1.6498406553372869E-2</v>
      </c>
      <c r="BB311" s="167">
        <f t="shared" si="401"/>
        <v>2.9157073013013513E-2</v>
      </c>
      <c r="BC311" s="167">
        <f t="shared" si="401"/>
        <v>2.2597465312566234E-2</v>
      </c>
      <c r="BD311" s="167">
        <f t="shared" si="401"/>
        <v>1.156829955130001E-2</v>
      </c>
      <c r="BE311" s="167">
        <f t="shared" si="401"/>
        <v>2.0348736866140138E-2</v>
      </c>
      <c r="BF311" s="167" t="e">
        <f t="shared" si="401"/>
        <v>#DIV/0!</v>
      </c>
      <c r="BG311" s="167">
        <f t="shared" si="401"/>
        <v>1.9635323031049756E-2</v>
      </c>
      <c r="BH311" s="167" t="e">
        <f t="shared" si="395"/>
        <v>#DIV/0!</v>
      </c>
    </row>
    <row r="312" spans="1:60" s="36" customFormat="1" hidden="1" x14ac:dyDescent="0.2">
      <c r="A312" s="143" t="str">
        <f t="shared" si="397"/>
        <v>2004/2003</v>
      </c>
      <c r="B312" s="212">
        <f t="shared" ref="B312:BG312" si="402">SUM(B$31:B$34)/SUM(B$27:B$30)-1</f>
        <v>2.5311297741070771E-2</v>
      </c>
      <c r="C312" s="190">
        <f t="shared" si="402"/>
        <v>2.5537324711174314E-2</v>
      </c>
      <c r="D312" s="167">
        <f t="shared" si="402"/>
        <v>3.28858290143621E-2</v>
      </c>
      <c r="E312" s="167">
        <f t="shared" si="402"/>
        <v>3.5049385309988468E-2</v>
      </c>
      <c r="F312" s="167">
        <f t="shared" si="402"/>
        <v>2.336784211311782E-2</v>
      </c>
      <c r="G312" s="167">
        <f t="shared" si="402"/>
        <v>2.3543999180591468E-2</v>
      </c>
      <c r="H312" s="64">
        <f t="shared" si="402"/>
        <v>2.170453166466535E-2</v>
      </c>
      <c r="I312" s="192">
        <f t="shared" si="402"/>
        <v>2.6058782080269571E-2</v>
      </c>
      <c r="J312" s="167">
        <f t="shared" si="402"/>
        <v>2.2704285346014208E-2</v>
      </c>
      <c r="K312" s="167">
        <f t="shared" si="402"/>
        <v>2.4233609965387704E-2</v>
      </c>
      <c r="L312" s="167">
        <f t="shared" si="402"/>
        <v>7.0171790135624468E-2</v>
      </c>
      <c r="M312" s="167">
        <f t="shared" si="402"/>
        <v>3.308290870595787E-2</v>
      </c>
      <c r="N312" s="167">
        <f t="shared" si="402"/>
        <v>3.0526870111180049E-2</v>
      </c>
      <c r="O312" s="167">
        <f t="shared" si="402"/>
        <v>4.0600292341335331E-2</v>
      </c>
      <c r="P312" s="167">
        <f t="shared" si="402"/>
        <v>2.6991979174368019E-2</v>
      </c>
      <c r="Q312" s="167">
        <f t="shared" si="402"/>
        <v>3.7132103164185581E-2</v>
      </c>
      <c r="R312" s="167">
        <f t="shared" si="402"/>
        <v>2.2327913410620237E-2</v>
      </c>
      <c r="S312" s="167">
        <f t="shared" si="402"/>
        <v>2.4705411866843052E-2</v>
      </c>
      <c r="T312" s="167">
        <f t="shared" si="402"/>
        <v>3.4675647887951966E-2</v>
      </c>
      <c r="U312" s="167">
        <f t="shared" si="402"/>
        <v>3.2498183857183394E-2</v>
      </c>
      <c r="V312" s="167">
        <f t="shared" si="402"/>
        <v>2.3994617026024567E-2</v>
      </c>
      <c r="W312" s="167">
        <f t="shared" si="402"/>
        <v>3.4883700345147872E-2</v>
      </c>
      <c r="X312" s="167">
        <f t="shared" si="402"/>
        <v>3.3606894016520616E-2</v>
      </c>
      <c r="Y312" s="167">
        <f t="shared" si="402"/>
        <v>2.7193641912406585E-2</v>
      </c>
      <c r="Z312" s="167">
        <f t="shared" si="402"/>
        <v>1.910639467786468E-2</v>
      </c>
      <c r="AA312" s="167">
        <f t="shared" si="402"/>
        <v>3.7345833371048798E-2</v>
      </c>
      <c r="AB312" s="167">
        <f t="shared" si="402"/>
        <v>3.581862467226804E-2</v>
      </c>
      <c r="AC312" s="167">
        <f t="shared" si="402"/>
        <v>4.9932093569663438E-2</v>
      </c>
      <c r="AD312" s="167">
        <f t="shared" si="402"/>
        <v>2.6084111939404186E-2</v>
      </c>
      <c r="AE312" s="167">
        <f t="shared" si="402"/>
        <v>3.5049385309988468E-2</v>
      </c>
      <c r="AF312" s="167">
        <f t="shared" si="402"/>
        <v>3.1952600626801164E-2</v>
      </c>
      <c r="AG312" s="167">
        <f t="shared" si="402"/>
        <v>3.843576951565697E-2</v>
      </c>
      <c r="AH312" s="167">
        <f t="shared" si="402"/>
        <v>3.4607848465725732E-2</v>
      </c>
      <c r="AI312" s="167">
        <f t="shared" si="402"/>
        <v>2.8465803167284864E-2</v>
      </c>
      <c r="AJ312" s="167">
        <f t="shared" si="402"/>
        <v>4.217639188959299E-2</v>
      </c>
      <c r="AK312" s="167">
        <f t="shared" si="402"/>
        <v>2.5218407097736151E-2</v>
      </c>
      <c r="AL312" s="167">
        <f t="shared" si="402"/>
        <v>3.0631844121877361E-2</v>
      </c>
      <c r="AM312" s="167">
        <f t="shared" si="402"/>
        <v>2.7399187842856776E-2</v>
      </c>
      <c r="AN312" s="167">
        <f t="shared" si="402"/>
        <v>2.7965659546940413E-2</v>
      </c>
      <c r="AO312" s="167">
        <f t="shared" si="402"/>
        <v>2.7069091940150392E-2</v>
      </c>
      <c r="AP312" s="167">
        <f t="shared" si="402"/>
        <v>2.8956116360021378E-2</v>
      </c>
      <c r="AQ312" s="167">
        <f t="shared" si="402"/>
        <v>1.1294167971068081E-2</v>
      </c>
      <c r="AR312" s="167">
        <f t="shared" si="402"/>
        <v>2.414718766093249E-2</v>
      </c>
      <c r="AS312" s="167">
        <f t="shared" si="402"/>
        <v>1.2121566218001201E-2</v>
      </c>
      <c r="AT312" s="64">
        <f t="shared" si="402"/>
        <v>3.0963912856205367E-2</v>
      </c>
      <c r="AU312" s="64">
        <f t="shared" si="402"/>
        <v>3.3942462192557477E-2</v>
      </c>
      <c r="AV312" s="167">
        <f t="shared" si="402"/>
        <v>2.5168128018371982E-2</v>
      </c>
      <c r="AW312" s="167">
        <f t="shared" si="402"/>
        <v>2.4257690249561259E-2</v>
      </c>
      <c r="AX312" s="167">
        <f t="shared" si="402"/>
        <v>4.1145096067636278E-3</v>
      </c>
      <c r="AY312" s="167">
        <f t="shared" si="402"/>
        <v>2.5020858171327154E-2</v>
      </c>
      <c r="AZ312" s="167">
        <f t="shared" si="402"/>
        <v>2.2170049372029377E-2</v>
      </c>
      <c r="BA312" s="167">
        <f t="shared" si="402"/>
        <v>1.8356802311978893E-2</v>
      </c>
      <c r="BB312" s="167">
        <f t="shared" si="402"/>
        <v>2.5811508897316982E-2</v>
      </c>
      <c r="BC312" s="167">
        <f t="shared" si="402"/>
        <v>3.0456037825390636E-2</v>
      </c>
      <c r="BD312" s="167">
        <f t="shared" si="402"/>
        <v>1.288593114608183E-2</v>
      </c>
      <c r="BE312" s="167">
        <f t="shared" si="402"/>
        <v>2.5237056145696712E-2</v>
      </c>
      <c r="BF312" s="167" t="e">
        <f t="shared" si="402"/>
        <v>#DIV/0!</v>
      </c>
      <c r="BG312" s="167">
        <f t="shared" si="402"/>
        <v>2.1483086562289699E-2</v>
      </c>
      <c r="BH312" s="167" t="e">
        <f t="shared" si="395"/>
        <v>#DIV/0!</v>
      </c>
    </row>
    <row r="313" spans="1:60" s="36" customFormat="1" hidden="1" x14ac:dyDescent="0.2">
      <c r="A313" s="143" t="str">
        <f t="shared" si="397"/>
        <v>2005/2004</v>
      </c>
      <c r="B313" s="212">
        <f>SUM(B$35:B$38)/SUM(B$31:B$34)-1</f>
        <v>2.3884386332004626E-2</v>
      </c>
      <c r="C313" s="212">
        <f>SUM(C$35:C$38)/SUM(C$31:C$34)-1</f>
        <v>2.4684829555519316E-2</v>
      </c>
      <c r="D313" s="168">
        <f t="shared" ref="D313:BG313" si="403">SUM(D$35:D$38)/SUM(D$31:D$34)-1</f>
        <v>2.9400092060652971E-2</v>
      </c>
      <c r="E313" s="168">
        <f t="shared" si="403"/>
        <v>2.6603588294096481E-2</v>
      </c>
      <c r="F313" s="168">
        <f t="shared" si="403"/>
        <v>2.362579488904859E-2</v>
      </c>
      <c r="G313" s="168">
        <f t="shared" si="403"/>
        <v>2.4690482447085049E-2</v>
      </c>
      <c r="H313" s="168">
        <f t="shared" si="403"/>
        <v>3.6702434735478295E-3</v>
      </c>
      <c r="I313" s="216">
        <f t="shared" si="403"/>
        <v>2.4615270724920091E-2</v>
      </c>
      <c r="J313" s="168">
        <f t="shared" si="403"/>
        <v>2.0493178223105035E-2</v>
      </c>
      <c r="K313" s="168">
        <f t="shared" si="403"/>
        <v>2.5713239978243818E-2</v>
      </c>
      <c r="L313" s="168">
        <f t="shared" si="403"/>
        <v>4.3250701249822221E-2</v>
      </c>
      <c r="M313" s="168">
        <f t="shared" si="403"/>
        <v>3.5051632009368783E-2</v>
      </c>
      <c r="N313" s="168">
        <f t="shared" si="403"/>
        <v>1.6130509185525721E-2</v>
      </c>
      <c r="O313" s="168">
        <f t="shared" si="403"/>
        <v>3.7869559827085286E-2</v>
      </c>
      <c r="P313" s="168">
        <f t="shared" si="403"/>
        <v>2.1114971597104182E-2</v>
      </c>
      <c r="Q313" s="168">
        <f t="shared" si="403"/>
        <v>3.4521658455334503E-2</v>
      </c>
      <c r="R313" s="168">
        <f t="shared" si="403"/>
        <v>2.566184830911622E-2</v>
      </c>
      <c r="S313" s="168">
        <f t="shared" si="403"/>
        <v>1.4437932343392745E-2</v>
      </c>
      <c r="T313" s="168">
        <f t="shared" si="403"/>
        <v>2.8320400433665904E-2</v>
      </c>
      <c r="U313" s="168">
        <f t="shared" si="403"/>
        <v>2.9917819798266354E-2</v>
      </c>
      <c r="V313" s="168">
        <f t="shared" si="403"/>
        <v>3.5313155417225461E-2</v>
      </c>
      <c r="W313" s="168">
        <f t="shared" si="403"/>
        <v>2.6505348061564016E-2</v>
      </c>
      <c r="X313" s="168">
        <f t="shared" si="403"/>
        <v>2.8702906348431867E-2</v>
      </c>
      <c r="Y313" s="168">
        <f t="shared" si="403"/>
        <v>2.5673896271699803E-2</v>
      </c>
      <c r="Z313" s="168">
        <f t="shared" si="403"/>
        <v>1.9561578118387324E-2</v>
      </c>
      <c r="AA313" s="168">
        <f t="shared" si="403"/>
        <v>3.7995076586819554E-2</v>
      </c>
      <c r="AB313" s="168">
        <f t="shared" si="403"/>
        <v>2.9993339440765876E-2</v>
      </c>
      <c r="AC313" s="168">
        <f t="shared" si="403"/>
        <v>7.1440930700778171E-2</v>
      </c>
      <c r="AD313" s="168">
        <f t="shared" si="403"/>
        <v>2.1009409224345132E-2</v>
      </c>
      <c r="AE313" s="168">
        <f t="shared" si="403"/>
        <v>2.6603588294096481E-2</v>
      </c>
      <c r="AF313" s="168">
        <f t="shared" si="403"/>
        <v>2.8825719165192165E-2</v>
      </c>
      <c r="AG313" s="168">
        <f t="shared" si="403"/>
        <v>2.6615841862687173E-2</v>
      </c>
      <c r="AH313" s="168">
        <f t="shared" si="403"/>
        <v>2.5826339474147364E-2</v>
      </c>
      <c r="AI313" s="168">
        <f t="shared" si="403"/>
        <v>2.5215290720319361E-2</v>
      </c>
      <c r="AJ313" s="168">
        <f t="shared" si="403"/>
        <v>2.5714768644357511E-2</v>
      </c>
      <c r="AK313" s="168">
        <f t="shared" si="403"/>
        <v>2.8365634614700097E-2</v>
      </c>
      <c r="AL313" s="168">
        <f t="shared" si="403"/>
        <v>2.5187293644158615E-2</v>
      </c>
      <c r="AM313" s="168">
        <f t="shared" si="403"/>
        <v>2.9529515710649434E-2</v>
      </c>
      <c r="AN313" s="168">
        <f t="shared" si="403"/>
        <v>2.9481144248934221E-2</v>
      </c>
      <c r="AO313" s="168">
        <f t="shared" si="403"/>
        <v>3.3668477032046562E-2</v>
      </c>
      <c r="AP313" s="168">
        <f t="shared" si="403"/>
        <v>2.858473583509924E-2</v>
      </c>
      <c r="AQ313" s="168">
        <f t="shared" si="403"/>
        <v>1.5719805697349765E-2</v>
      </c>
      <c r="AR313" s="168">
        <f t="shared" si="403"/>
        <v>2.0847998031915838E-2</v>
      </c>
      <c r="AS313" s="168">
        <f t="shared" si="403"/>
        <v>1.5573140245344064E-2</v>
      </c>
      <c r="AT313" s="168">
        <f t="shared" si="403"/>
        <v>3.1656688726271698E-2</v>
      </c>
      <c r="AU313" s="168">
        <f t="shared" si="403"/>
        <v>2.6372612328726674E-2</v>
      </c>
      <c r="AV313" s="168">
        <f t="shared" si="403"/>
        <v>3.128258942959028E-2</v>
      </c>
      <c r="AW313" s="168">
        <f t="shared" si="403"/>
        <v>3.1316629679551067E-2</v>
      </c>
      <c r="AX313" s="168">
        <f t="shared" si="403"/>
        <v>1.3873977338774157E-2</v>
      </c>
      <c r="AY313" s="168">
        <f t="shared" si="403"/>
        <v>1.7623369134104339E-2</v>
      </c>
      <c r="AZ313" s="168">
        <f t="shared" si="403"/>
        <v>3.3879500123986883E-2</v>
      </c>
      <c r="BA313" s="168">
        <f t="shared" si="403"/>
        <v>1.0837454889081499E-2</v>
      </c>
      <c r="BB313" s="168">
        <f t="shared" si="403"/>
        <v>2.6543902491371618E-2</v>
      </c>
      <c r="BC313" s="168">
        <f t="shared" si="403"/>
        <v>2.0971282697948013E-2</v>
      </c>
      <c r="BD313" s="168">
        <f t="shared" si="403"/>
        <v>9.1478254903529788E-3</v>
      </c>
      <c r="BE313" s="168">
        <f t="shared" si="403"/>
        <v>1.2957006015808403E-2</v>
      </c>
      <c r="BF313" s="168" t="e">
        <f t="shared" si="403"/>
        <v>#DIV/0!</v>
      </c>
      <c r="BG313" s="168">
        <f t="shared" si="403"/>
        <v>1.6298287630994279E-2</v>
      </c>
      <c r="BH313" s="168" t="e">
        <f t="shared" si="395"/>
        <v>#DIV/0!</v>
      </c>
    </row>
    <row r="314" spans="1:60" s="36" customFormat="1" hidden="1" x14ac:dyDescent="0.2">
      <c r="A314" s="143" t="str">
        <f t="shared" si="397"/>
        <v>2006/2005</v>
      </c>
      <c r="B314" s="212">
        <f>SUM(B$39:B$42)/SUM(B$35:B$38)-1</f>
        <v>2.8942968235101896E-2</v>
      </c>
      <c r="C314" s="212">
        <f t="shared" ref="C314:BG314" si="404">SUM(C$39:C$42)/SUM(C$35:C$38)-1</f>
        <v>2.9022546266761484E-2</v>
      </c>
      <c r="D314" s="168">
        <f t="shared" si="404"/>
        <v>3.4380080778061206E-2</v>
      </c>
      <c r="E314" s="168">
        <f t="shared" si="404"/>
        <v>3.1732776569314725E-2</v>
      </c>
      <c r="F314" s="168">
        <f t="shared" si="404"/>
        <v>2.9052203134111831E-2</v>
      </c>
      <c r="G314" s="168">
        <f t="shared" si="404"/>
        <v>2.9064138891531588E-2</v>
      </c>
      <c r="H314" s="168">
        <f t="shared" si="404"/>
        <v>3.5743701361512281E-2</v>
      </c>
      <c r="I314" s="216">
        <f t="shared" si="404"/>
        <v>2.98346798375968E-2</v>
      </c>
      <c r="J314" s="168">
        <f t="shared" si="404"/>
        <v>2.201577891608264E-2</v>
      </c>
      <c r="K314" s="168">
        <f t="shared" si="404"/>
        <v>3.0330349899326814E-2</v>
      </c>
      <c r="L314" s="168">
        <f t="shared" si="404"/>
        <v>4.3047793008022417E-2</v>
      </c>
      <c r="M314" s="168">
        <f t="shared" si="404"/>
        <v>2.8330764767932504E-2</v>
      </c>
      <c r="N314" s="168">
        <f t="shared" si="404"/>
        <v>2.4685783138998607E-2</v>
      </c>
      <c r="O314" s="168">
        <f t="shared" si="404"/>
        <v>4.1034119714367101E-2</v>
      </c>
      <c r="P314" s="168">
        <f t="shared" si="404"/>
        <v>2.1545478684019903E-2</v>
      </c>
      <c r="Q314" s="168">
        <f t="shared" si="404"/>
        <v>2.4951726289226484E-2</v>
      </c>
      <c r="R314" s="168">
        <f t="shared" si="404"/>
        <v>3.024098230969785E-2</v>
      </c>
      <c r="S314" s="168">
        <f t="shared" si="404"/>
        <v>3.7523064433725217E-2</v>
      </c>
      <c r="T314" s="168">
        <f t="shared" si="404"/>
        <v>3.2526099262874864E-2</v>
      </c>
      <c r="U314" s="168">
        <f t="shared" si="404"/>
        <v>3.2618337186522073E-2</v>
      </c>
      <c r="V314" s="168">
        <f t="shared" si="404"/>
        <v>3.1753364182029564E-2</v>
      </c>
      <c r="W314" s="168">
        <f t="shared" si="404"/>
        <v>3.7571189533790905E-2</v>
      </c>
      <c r="X314" s="168">
        <f t="shared" si="404"/>
        <v>3.5124700104709694E-2</v>
      </c>
      <c r="Y314" s="168">
        <f t="shared" si="404"/>
        <v>4.226896078714848E-2</v>
      </c>
      <c r="Z314" s="168">
        <f t="shared" si="404"/>
        <v>4.3996778582754192E-2</v>
      </c>
      <c r="AA314" s="168">
        <f t="shared" si="404"/>
        <v>3.2859245967372885E-2</v>
      </c>
      <c r="AB314" s="168">
        <f t="shared" si="404"/>
        <v>3.6502272747902076E-2</v>
      </c>
      <c r="AC314" s="168">
        <f t="shared" si="404"/>
        <v>4.4056339590971438E-2</v>
      </c>
      <c r="AD314" s="168">
        <f t="shared" si="404"/>
        <v>3.146655037603141E-2</v>
      </c>
      <c r="AE314" s="168">
        <f t="shared" si="404"/>
        <v>3.1732776569314725E-2</v>
      </c>
      <c r="AF314" s="168">
        <f t="shared" si="404"/>
        <v>3.4694272152801187E-2</v>
      </c>
      <c r="AG314" s="168">
        <f t="shared" si="404"/>
        <v>3.9159558795484273E-2</v>
      </c>
      <c r="AH314" s="168">
        <f t="shared" si="404"/>
        <v>2.9258042397412032E-2</v>
      </c>
      <c r="AI314" s="168">
        <f t="shared" si="404"/>
        <v>2.7946290158740839E-2</v>
      </c>
      <c r="AJ314" s="168">
        <f t="shared" si="404"/>
        <v>2.6737265531610266E-2</v>
      </c>
      <c r="AK314" s="168">
        <f t="shared" si="404"/>
        <v>3.1541398435558143E-2</v>
      </c>
      <c r="AL314" s="168">
        <f t="shared" si="404"/>
        <v>2.8109298259486604E-2</v>
      </c>
      <c r="AM314" s="168">
        <f t="shared" si="404"/>
        <v>3.1488113638965531E-2</v>
      </c>
      <c r="AN314" s="168">
        <f t="shared" si="404"/>
        <v>2.946123924156252E-2</v>
      </c>
      <c r="AO314" s="168">
        <f t="shared" si="404"/>
        <v>3.3144931636031494E-2</v>
      </c>
      <c r="AP314" s="168">
        <f t="shared" si="404"/>
        <v>2.9018030103560521E-2</v>
      </c>
      <c r="AQ314" s="168">
        <f t="shared" si="404"/>
        <v>3.4627326599236063E-2</v>
      </c>
      <c r="AR314" s="168">
        <f t="shared" si="404"/>
        <v>2.5920848859030121E-2</v>
      </c>
      <c r="AS314" s="168">
        <f t="shared" si="404"/>
        <v>2.1753671363252902E-2</v>
      </c>
      <c r="AT314" s="168">
        <f t="shared" si="404"/>
        <v>3.8612537918737422E-2</v>
      </c>
      <c r="AU314" s="168">
        <f t="shared" si="404"/>
        <v>3.1365279535040536E-2</v>
      </c>
      <c r="AV314" s="168">
        <f t="shared" si="404"/>
        <v>3.3317880854315085E-2</v>
      </c>
      <c r="AW314" s="168">
        <f t="shared" si="404"/>
        <v>2.7417952072602114E-2</v>
      </c>
      <c r="AX314" s="168">
        <f t="shared" si="404"/>
        <v>2.3692737483643311E-2</v>
      </c>
      <c r="AY314" s="168">
        <f t="shared" si="404"/>
        <v>3.393685260403978E-2</v>
      </c>
      <c r="AZ314" s="168">
        <f t="shared" si="404"/>
        <v>1.3860191744361483E-2</v>
      </c>
      <c r="BA314" s="168">
        <f t="shared" si="404"/>
        <v>2.775334436975907E-2</v>
      </c>
      <c r="BB314" s="168">
        <f t="shared" si="404"/>
        <v>2.7216499043778208E-2</v>
      </c>
      <c r="BC314" s="168">
        <f t="shared" si="404"/>
        <v>2.8250723200653916E-2</v>
      </c>
      <c r="BD314" s="168">
        <f t="shared" si="404"/>
        <v>2.8726492335191756E-2</v>
      </c>
      <c r="BE314" s="168">
        <f t="shared" si="404"/>
        <v>2.6457259608573924E-2</v>
      </c>
      <c r="BF314" s="168" t="e">
        <f t="shared" si="404"/>
        <v>#DIV/0!</v>
      </c>
      <c r="BG314" s="168">
        <f t="shared" si="404"/>
        <v>2.7605858291286589E-2</v>
      </c>
      <c r="BH314" s="168" t="e">
        <f t="shared" si="395"/>
        <v>#DIV/0!</v>
      </c>
    </row>
    <row r="315" spans="1:60" s="36" customFormat="1" hidden="1" x14ac:dyDescent="0.2">
      <c r="A315" s="143" t="str">
        <f t="shared" si="397"/>
        <v>2007/2006</v>
      </c>
      <c r="B315" s="212">
        <f>SUM(B$43:B$46)/SUM(B$39:B$42)-1</f>
        <v>2.9401848582192747E-2</v>
      </c>
      <c r="C315" s="212">
        <f t="shared" ref="C315:AE315" si="405">SUM(C$43:C$46)/SUM(C$39:C$42)-1</f>
        <v>2.910544601466758E-2</v>
      </c>
      <c r="D315" s="168">
        <f t="shared" si="405"/>
        <v>3.184284848954011E-2</v>
      </c>
      <c r="E315" s="168">
        <f t="shared" si="405"/>
        <v>2.5142973623043297E-2</v>
      </c>
      <c r="F315" s="168">
        <f t="shared" si="405"/>
        <v>3.1050520693192363E-2</v>
      </c>
      <c r="G315" s="168">
        <f t="shared" si="405"/>
        <v>3.0599816800033874E-2</v>
      </c>
      <c r="H315" s="168">
        <f t="shared" si="405"/>
        <v>4.739880761780757E-2</v>
      </c>
      <c r="I315" s="216">
        <f t="shared" si="405"/>
        <v>3.0432959270580984E-2</v>
      </c>
      <c r="J315" s="168">
        <f t="shared" si="405"/>
        <v>2.2379361363214167E-2</v>
      </c>
      <c r="K315" s="168">
        <f t="shared" si="405"/>
        <v>3.2272905475402291E-2</v>
      </c>
      <c r="L315" s="168">
        <f t="shared" si="405"/>
        <v>9.4867831221596699E-2</v>
      </c>
      <c r="M315" s="168">
        <f t="shared" si="405"/>
        <v>3.6257414101176444E-2</v>
      </c>
      <c r="N315" s="168">
        <f t="shared" si="405"/>
        <v>2.7674638516958616E-2</v>
      </c>
      <c r="O315" s="168">
        <f t="shared" si="405"/>
        <v>4.1400108250932099E-2</v>
      </c>
      <c r="P315" s="168">
        <f t="shared" si="405"/>
        <v>2.4793643651847663E-2</v>
      </c>
      <c r="Q315" s="168">
        <f t="shared" si="405"/>
        <v>3.0712405207652616E-2</v>
      </c>
      <c r="R315" s="168">
        <f t="shared" si="405"/>
        <v>3.397968145644592E-2</v>
      </c>
      <c r="S315" s="168">
        <f t="shared" si="405"/>
        <v>3.3149545650036583E-2</v>
      </c>
      <c r="T315" s="168">
        <f t="shared" si="405"/>
        <v>3.3844751093931258E-2</v>
      </c>
      <c r="U315" s="168">
        <f t="shared" si="405"/>
        <v>3.2783358981512523E-2</v>
      </c>
      <c r="V315" s="168">
        <f t="shared" si="405"/>
        <v>2.682783294738833E-2</v>
      </c>
      <c r="W315" s="168">
        <f t="shared" si="405"/>
        <v>4.0712506276535887E-2</v>
      </c>
      <c r="X315" s="168">
        <f t="shared" si="405"/>
        <v>2.9793395431086278E-2</v>
      </c>
      <c r="Y315" s="168">
        <f t="shared" si="405"/>
        <v>4.0034660746194328E-2</v>
      </c>
      <c r="Z315" s="168">
        <f t="shared" si="405"/>
        <v>3.9933909046847793E-2</v>
      </c>
      <c r="AA315" s="168">
        <f t="shared" si="405"/>
        <v>3.4483673426094041E-2</v>
      </c>
      <c r="AB315" s="168">
        <f t="shared" si="405"/>
        <v>4.0407492140793977E-2</v>
      </c>
      <c r="AC315" s="168">
        <f t="shared" si="405"/>
        <v>1.0807753251535601E-2</v>
      </c>
      <c r="AD315" s="168">
        <f t="shared" si="405"/>
        <v>3.2196184810213468E-2</v>
      </c>
      <c r="AE315" s="168">
        <f t="shared" si="405"/>
        <v>2.5142973623043297E-2</v>
      </c>
      <c r="AF315" s="168">
        <f t="shared" ref="AF315:BG315" si="406">SUM(AF$43:AF$46)/SUM(AF$39:AF$42)-1</f>
        <v>2.7378965624953455E-2</v>
      </c>
      <c r="AG315" s="168">
        <f t="shared" si="406"/>
        <v>2.4971579699090807E-2</v>
      </c>
      <c r="AH315" s="168">
        <f t="shared" si="406"/>
        <v>2.4084280592864049E-2</v>
      </c>
      <c r="AI315" s="168">
        <f t="shared" si="406"/>
        <v>2.7437763312958996E-2</v>
      </c>
      <c r="AJ315" s="168">
        <f t="shared" si="406"/>
        <v>2.7741920384423802E-2</v>
      </c>
      <c r="AK315" s="168">
        <f t="shared" si="406"/>
        <v>3.3028599792256141E-2</v>
      </c>
      <c r="AL315" s="168">
        <f t="shared" si="406"/>
        <v>2.4862076243089115E-2</v>
      </c>
      <c r="AM315" s="168">
        <f t="shared" si="406"/>
        <v>3.0195062486813029E-2</v>
      </c>
      <c r="AN315" s="168">
        <f t="shared" si="406"/>
        <v>2.3756095014420664E-2</v>
      </c>
      <c r="AO315" s="168">
        <f t="shared" si="406"/>
        <v>3.0221565687647001E-2</v>
      </c>
      <c r="AP315" s="168">
        <f t="shared" si="406"/>
        <v>2.1913577303499743E-2</v>
      </c>
      <c r="AQ315" s="168">
        <f t="shared" si="406"/>
        <v>3.0103937643503054E-2</v>
      </c>
      <c r="AR315" s="168">
        <f t="shared" si="406"/>
        <v>4.0131920618165839E-2</v>
      </c>
      <c r="AS315" s="168">
        <f t="shared" si="406"/>
        <v>1.6297054633562791E-2</v>
      </c>
      <c r="AT315" s="168">
        <f t="shared" si="406"/>
        <v>5.9169567465717776E-2</v>
      </c>
      <c r="AU315" s="168">
        <f t="shared" si="406"/>
        <v>2.7625330673468174E-2</v>
      </c>
      <c r="AV315" s="168">
        <f t="shared" si="406"/>
        <v>4.1031984367303043E-2</v>
      </c>
      <c r="AW315" s="168">
        <f t="shared" si="406"/>
        <v>2.7589297791547507E-2</v>
      </c>
      <c r="AX315" s="168">
        <f t="shared" si="406"/>
        <v>4.5135161681580716E-2</v>
      </c>
      <c r="AY315" s="168">
        <f t="shared" si="406"/>
        <v>3.1170845098222433E-2</v>
      </c>
      <c r="AZ315" s="168">
        <f t="shared" si="406"/>
        <v>2.58197220626315E-2</v>
      </c>
      <c r="BA315" s="168">
        <f t="shared" si="406"/>
        <v>1.8680826964973418E-2</v>
      </c>
      <c r="BB315" s="168">
        <f t="shared" si="406"/>
        <v>2.6324334126114124E-2</v>
      </c>
      <c r="BC315" s="168">
        <f t="shared" si="406"/>
        <v>2.8464461734661217E-2</v>
      </c>
      <c r="BD315" s="168">
        <f t="shared" si="406"/>
        <v>2.0829510110861982E-2</v>
      </c>
      <c r="BE315" s="168">
        <f t="shared" si="406"/>
        <v>1.7579334257259438E-2</v>
      </c>
      <c r="BF315" s="168" t="e">
        <f t="shared" si="406"/>
        <v>#DIV/0!</v>
      </c>
      <c r="BG315" s="168">
        <f t="shared" si="406"/>
        <v>2.5170198621252693E-2</v>
      </c>
      <c r="BH315" s="168" t="e">
        <f t="shared" si="395"/>
        <v>#DIV/0!</v>
      </c>
    </row>
    <row r="316" spans="1:60" s="36" customFormat="1" hidden="1" x14ac:dyDescent="0.2">
      <c r="A316" s="143" t="str">
        <f t="shared" si="397"/>
        <v>2008/2007</v>
      </c>
      <c r="B316" s="212">
        <f>SUM(B$47:B$50)/SUM(B$43:B$46)-1</f>
        <v>2.7454527404093376E-2</v>
      </c>
      <c r="C316" s="212">
        <f>SUM(C$47:C$50)/SUM(C$43:C$46)-1</f>
        <v>2.7681714547295844E-2</v>
      </c>
      <c r="D316" s="168">
        <f t="shared" ref="D316:BG316" si="407">SUM(D$47:D$50)/SUM(D$43:D$46)-1</f>
        <v>3.3422160088491859E-2</v>
      </c>
      <c r="E316" s="168">
        <f t="shared" si="407"/>
        <v>3.1313481971662949E-2</v>
      </c>
      <c r="F316" s="168">
        <f t="shared" si="407"/>
        <v>2.6779627108261428E-2</v>
      </c>
      <c r="G316" s="168">
        <f t="shared" si="407"/>
        <v>2.7127293120904339E-2</v>
      </c>
      <c r="H316" s="168">
        <f t="shared" si="407"/>
        <v>8.977560441391752E-3</v>
      </c>
      <c r="I316" s="216">
        <f t="shared" si="407"/>
        <v>2.8558949276204615E-2</v>
      </c>
      <c r="J316" s="168">
        <f t="shared" si="407"/>
        <v>1.9826704956499075E-2</v>
      </c>
      <c r="K316" s="168">
        <f t="shared" si="407"/>
        <v>2.8504464579054201E-2</v>
      </c>
      <c r="L316" s="168">
        <f t="shared" si="407"/>
        <v>6.6226498268793677E-2</v>
      </c>
      <c r="M316" s="168">
        <f t="shared" si="407"/>
        <v>3.2851695606826103E-2</v>
      </c>
      <c r="N316" s="168">
        <f t="shared" si="407"/>
        <v>3.1428985837193002E-2</v>
      </c>
      <c r="O316" s="168">
        <f t="shared" si="407"/>
        <v>3.237381584406851E-2</v>
      </c>
      <c r="P316" s="168">
        <f t="shared" si="407"/>
        <v>2.5217407461789687E-2</v>
      </c>
      <c r="Q316" s="168">
        <f t="shared" si="407"/>
        <v>4.1243891668285793E-2</v>
      </c>
      <c r="R316" s="168">
        <f t="shared" si="407"/>
        <v>3.7814749945041859E-2</v>
      </c>
      <c r="S316" s="168">
        <f t="shared" si="407"/>
        <v>-6.0790909632681966E-3</v>
      </c>
      <c r="T316" s="168">
        <f t="shared" si="407"/>
        <v>2.8009015326958986E-2</v>
      </c>
      <c r="U316" s="168">
        <f t="shared" si="407"/>
        <v>3.293011908085397E-2</v>
      </c>
      <c r="V316" s="168">
        <f t="shared" si="407"/>
        <v>3.9397222829615108E-2</v>
      </c>
      <c r="W316" s="168">
        <f t="shared" si="407"/>
        <v>3.515341407150796E-2</v>
      </c>
      <c r="X316" s="168">
        <f t="shared" si="407"/>
        <v>3.2719636267637631E-2</v>
      </c>
      <c r="Y316" s="168">
        <f t="shared" si="407"/>
        <v>4.2877460942257972E-2</v>
      </c>
      <c r="Z316" s="168">
        <f t="shared" si="407"/>
        <v>4.2733146261844102E-2</v>
      </c>
      <c r="AA316" s="168">
        <f t="shared" si="407"/>
        <v>3.5483700925307948E-2</v>
      </c>
      <c r="AB316" s="168">
        <f t="shared" si="407"/>
        <v>3.3003229776907839E-2</v>
      </c>
      <c r="AC316" s="168">
        <f t="shared" si="407"/>
        <v>5.7858773823495468E-2</v>
      </c>
      <c r="AD316" s="168">
        <f t="shared" si="407"/>
        <v>2.4016312207790991E-2</v>
      </c>
      <c r="AE316" s="168">
        <f t="shared" si="407"/>
        <v>3.1313481971662949E-2</v>
      </c>
      <c r="AF316" s="168">
        <f t="shared" si="407"/>
        <v>2.4360267815350056E-2</v>
      </c>
      <c r="AG316" s="168">
        <f t="shared" si="407"/>
        <v>3.8747000849784108E-2</v>
      </c>
      <c r="AH316" s="168">
        <f t="shared" si="407"/>
        <v>3.0530146798135815E-2</v>
      </c>
      <c r="AI316" s="168">
        <f t="shared" si="407"/>
        <v>2.9557913471096597E-2</v>
      </c>
      <c r="AJ316" s="168">
        <f t="shared" si="407"/>
        <v>2.1166410818049819E-2</v>
      </c>
      <c r="AK316" s="168">
        <f t="shared" si="407"/>
        <v>2.8274512706062849E-2</v>
      </c>
      <c r="AL316" s="168">
        <f t="shared" si="407"/>
        <v>3.4031430462180268E-2</v>
      </c>
      <c r="AM316" s="168">
        <f t="shared" si="407"/>
        <v>3.1653790895834755E-2</v>
      </c>
      <c r="AN316" s="168">
        <f t="shared" si="407"/>
        <v>2.8061936985849023E-2</v>
      </c>
      <c r="AO316" s="168">
        <f t="shared" si="407"/>
        <v>3.2931425669725289E-2</v>
      </c>
      <c r="AP316" s="168">
        <f t="shared" si="407"/>
        <v>2.7540322268557516E-2</v>
      </c>
      <c r="AQ316" s="168">
        <f t="shared" si="407"/>
        <v>1.6451660276098901E-2</v>
      </c>
      <c r="AR316" s="168">
        <f t="shared" si="407"/>
        <v>4.3123282594812906E-2</v>
      </c>
      <c r="AS316" s="168">
        <f t="shared" si="407"/>
        <v>2.572169716280448E-2</v>
      </c>
      <c r="AT316" s="168">
        <f t="shared" si="407"/>
        <v>1.7858641541572906E-2</v>
      </c>
      <c r="AU316" s="168">
        <f t="shared" si="407"/>
        <v>9.1097134989026607E-3</v>
      </c>
      <c r="AV316" s="168">
        <f t="shared" si="407"/>
        <v>3.3213127160325762E-2</v>
      </c>
      <c r="AW316" s="168">
        <f t="shared" si="407"/>
        <v>2.5244619619947173E-2</v>
      </c>
      <c r="AX316" s="168">
        <f t="shared" si="407"/>
        <v>2.9178024842480887E-2</v>
      </c>
      <c r="AY316" s="168">
        <f t="shared" si="407"/>
        <v>2.117989886813465E-2</v>
      </c>
      <c r="AZ316" s="168">
        <f t="shared" si="407"/>
        <v>2.1385955273298007E-2</v>
      </c>
      <c r="BA316" s="168">
        <f t="shared" si="407"/>
        <v>2.5161790395966444E-2</v>
      </c>
      <c r="BB316" s="168">
        <f t="shared" si="407"/>
        <v>2.6595311062993732E-2</v>
      </c>
      <c r="BC316" s="168">
        <f t="shared" si="407"/>
        <v>2.1645431781225133E-2</v>
      </c>
      <c r="BD316" s="168">
        <f t="shared" si="407"/>
        <v>3.2980204027246662E-2</v>
      </c>
      <c r="BE316" s="168">
        <f t="shared" si="407"/>
        <v>2.6616891887716987E-2</v>
      </c>
      <c r="BF316" s="168" t="e">
        <f t="shared" si="407"/>
        <v>#DIV/0!</v>
      </c>
      <c r="BG316" s="168">
        <f t="shared" si="407"/>
        <v>2.5172197078792813E-2</v>
      </c>
      <c r="BH316" s="168" t="e">
        <f t="shared" si="395"/>
        <v>#DIV/0!</v>
      </c>
    </row>
    <row r="317" spans="1:60" s="36" customFormat="1" hidden="1" x14ac:dyDescent="0.2">
      <c r="A317" s="143" t="str">
        <f t="shared" si="397"/>
        <v>2009/2008</v>
      </c>
      <c r="B317" s="190">
        <f t="shared" ref="B317:AF317" si="408">SUM(B$51:B$54)/SUM(B$47:B$50)-1</f>
        <v>1.036475765957956E-2</v>
      </c>
      <c r="C317" s="190">
        <f t="shared" si="408"/>
        <v>8.6631725669474857E-3</v>
      </c>
      <c r="D317" s="191">
        <f t="shared" si="408"/>
        <v>7.7644863439019218E-3</v>
      </c>
      <c r="E317" s="64">
        <f t="shared" si="408"/>
        <v>1.1485990363814702E-2</v>
      </c>
      <c r="F317" s="64">
        <f t="shared" si="408"/>
        <v>1.2104723883406221E-2</v>
      </c>
      <c r="G317" s="64">
        <f t="shared" si="408"/>
        <v>9.9977997917786166E-3</v>
      </c>
      <c r="H317" s="64">
        <f t="shared" si="408"/>
        <v>1.258359925470498E-2</v>
      </c>
      <c r="I317" s="192">
        <f t="shared" si="408"/>
        <v>1.1213548432109866E-2</v>
      </c>
      <c r="J317" s="64">
        <f t="shared" si="408"/>
        <v>1.3442864465074367E-2</v>
      </c>
      <c r="K317" s="64">
        <f t="shared" si="408"/>
        <v>1.0406816630781579E-2</v>
      </c>
      <c r="L317" s="64">
        <f t="shared" si="408"/>
        <v>6.3917404358514451E-2</v>
      </c>
      <c r="M317" s="64">
        <f t="shared" si="408"/>
        <v>4.1421771595169243E-3</v>
      </c>
      <c r="N317" s="64">
        <f t="shared" si="408"/>
        <v>1.983100458453646E-2</v>
      </c>
      <c r="O317" s="64">
        <f t="shared" si="408"/>
        <v>1.4077712252282382E-2</v>
      </c>
      <c r="P317" s="64">
        <f t="shared" si="408"/>
        <v>9.1002918181843917E-3</v>
      </c>
      <c r="Q317" s="64">
        <f t="shared" si="408"/>
        <v>2.1586800628067282E-2</v>
      </c>
      <c r="R317" s="64">
        <f t="shared" si="408"/>
        <v>1.1740398119553852E-2</v>
      </c>
      <c r="S317" s="64">
        <f t="shared" si="408"/>
        <v>3.0673206537703779E-2</v>
      </c>
      <c r="T317" s="64">
        <f t="shared" si="408"/>
        <v>-4.9849076688368577E-5</v>
      </c>
      <c r="U317" s="64">
        <f t="shared" si="408"/>
        <v>-1.6755644965819272E-2</v>
      </c>
      <c r="V317" s="64">
        <f t="shared" si="408"/>
        <v>8.3222098342110584E-3</v>
      </c>
      <c r="W317" s="64">
        <f t="shared" si="408"/>
        <v>1.6105316201614928E-2</v>
      </c>
      <c r="X317" s="64">
        <f t="shared" si="408"/>
        <v>-7.8660614719294752E-3</v>
      </c>
      <c r="Y317" s="64">
        <f t="shared" si="408"/>
        <v>7.8324509521121577E-4</v>
      </c>
      <c r="Z317" s="64">
        <f t="shared" si="408"/>
        <v>-2.5712311835027757E-2</v>
      </c>
      <c r="AA317" s="64">
        <f t="shared" si="408"/>
        <v>3.4011028021539769E-2</v>
      </c>
      <c r="AB317" s="64">
        <f t="shared" si="408"/>
        <v>1.6937462650523871E-2</v>
      </c>
      <c r="AC317" s="64">
        <f t="shared" si="408"/>
        <v>1.6045326170153418E-2</v>
      </c>
      <c r="AD317" s="64">
        <f t="shared" si="408"/>
        <v>1.8059590669962322E-2</v>
      </c>
      <c r="AE317" s="64">
        <f t="shared" si="408"/>
        <v>1.1485990363814702E-2</v>
      </c>
      <c r="AF317" s="64">
        <f t="shared" si="408"/>
        <v>8.1553394938538304E-3</v>
      </c>
      <c r="AG317" s="64">
        <f t="shared" ref="AG317:BG317" si="409">SUM(AG$51:AG$54)/SUM(AG$47:AG$50)-1</f>
        <v>-4.8799942657645756E-3</v>
      </c>
      <c r="AH317" s="64">
        <f t="shared" si="409"/>
        <v>1.5714778995205902E-2</v>
      </c>
      <c r="AI317" s="64">
        <f t="shared" si="409"/>
        <v>1.1700247890726212E-2</v>
      </c>
      <c r="AJ317" s="64">
        <f t="shared" si="409"/>
        <v>1.145473423529908E-2</v>
      </c>
      <c r="AK317" s="64">
        <f t="shared" si="409"/>
        <v>6.9542370995188119E-3</v>
      </c>
      <c r="AL317" s="64">
        <f t="shared" si="409"/>
        <v>2.0813946927791482E-2</v>
      </c>
      <c r="AM317" s="64">
        <f t="shared" si="409"/>
        <v>1.4115026277282894E-2</v>
      </c>
      <c r="AN317" s="64">
        <f t="shared" si="409"/>
        <v>1.6779742462561531E-2</v>
      </c>
      <c r="AO317" s="64">
        <f t="shared" si="409"/>
        <v>1.255918362477515E-2</v>
      </c>
      <c r="AP317" s="64">
        <f t="shared" si="409"/>
        <v>2.0699517273711221E-2</v>
      </c>
      <c r="AQ317" s="64">
        <f t="shared" si="409"/>
        <v>2.5160001030544166E-4</v>
      </c>
      <c r="AR317" s="64">
        <f t="shared" si="409"/>
        <v>2.1178141114030602E-2</v>
      </c>
      <c r="AS317" s="64">
        <f t="shared" si="409"/>
        <v>1.2143986856639977E-2</v>
      </c>
      <c r="AT317" s="64">
        <f t="shared" si="409"/>
        <v>-5.2701658421973052E-3</v>
      </c>
      <c r="AU317" s="64">
        <f t="shared" si="409"/>
        <v>1.1603192080373859E-2</v>
      </c>
      <c r="AV317" s="64">
        <f t="shared" si="409"/>
        <v>2.9229674218989032E-4</v>
      </c>
      <c r="AW317" s="64">
        <f t="shared" si="409"/>
        <v>2.4517136055804745E-2</v>
      </c>
      <c r="AX317" s="64">
        <f t="shared" si="409"/>
        <v>7.72883564389093E-3</v>
      </c>
      <c r="AY317" s="64">
        <f t="shared" si="409"/>
        <v>6.2221320928836921E-3</v>
      </c>
      <c r="AZ317" s="64">
        <f t="shared" si="409"/>
        <v>1.7199642975843421E-2</v>
      </c>
      <c r="BA317" s="64">
        <f t="shared" si="409"/>
        <v>2.107137924807212E-2</v>
      </c>
      <c r="BB317" s="64">
        <f t="shared" si="409"/>
        <v>2.1964002756348799E-2</v>
      </c>
      <c r="BC317" s="64">
        <f t="shared" si="409"/>
        <v>1.9058802918050732E-2</v>
      </c>
      <c r="BD317" s="64">
        <f t="shared" si="409"/>
        <v>1.5359213009755068E-2</v>
      </c>
      <c r="BE317" s="64">
        <f t="shared" si="409"/>
        <v>1.4588651312738232E-2</v>
      </c>
      <c r="BF317" s="64" t="e">
        <f t="shared" si="409"/>
        <v>#DIV/0!</v>
      </c>
      <c r="BG317" s="64">
        <f t="shared" si="409"/>
        <v>2.2443082514156387E-2</v>
      </c>
      <c r="BH317" s="64" t="e">
        <f t="shared" si="395"/>
        <v>#DIV/0!</v>
      </c>
    </row>
    <row r="318" spans="1:60" s="36" customFormat="1" hidden="1" x14ac:dyDescent="0.2">
      <c r="A318" s="143" t="str">
        <f t="shared" si="397"/>
        <v>2010/2009</v>
      </c>
      <c r="B318" s="190">
        <f>SUM(B$55:B$58)/SUM(B$51:B$54)-1</f>
        <v>2.0902943930605211E-2</v>
      </c>
      <c r="C318" s="190">
        <f t="shared" ref="C318:BG318" si="410">SUM(C$55:C$58)/SUM(C$51:C$54)-1</f>
        <v>2.1578220547865401E-2</v>
      </c>
      <c r="D318" s="168">
        <f t="shared" si="410"/>
        <v>3.2383084829172404E-2</v>
      </c>
      <c r="E318" s="168">
        <f t="shared" si="410"/>
        <v>2.5346019015346277E-2</v>
      </c>
      <c r="F318" s="168">
        <f t="shared" si="410"/>
        <v>1.8502192860589961E-2</v>
      </c>
      <c r="G318" s="168">
        <f t="shared" si="410"/>
        <v>1.9124373046874865E-2</v>
      </c>
      <c r="H318" s="168">
        <f t="shared" si="410"/>
        <v>2.8642156894633564E-2</v>
      </c>
      <c r="I318" s="216">
        <f t="shared" si="410"/>
        <v>2.259900960852157E-2</v>
      </c>
      <c r="J318" s="168">
        <f t="shared" si="410"/>
        <v>1.1110867118506063E-2</v>
      </c>
      <c r="K318" s="168">
        <f t="shared" si="410"/>
        <v>2.1176951272010802E-2</v>
      </c>
      <c r="L318" s="168">
        <f t="shared" si="410"/>
        <v>2.6721243433736053E-3</v>
      </c>
      <c r="M318" s="168">
        <f t="shared" si="410"/>
        <v>3.4472560544072772E-2</v>
      </c>
      <c r="N318" s="168">
        <f t="shared" si="410"/>
        <v>1.693143041392986E-2</v>
      </c>
      <c r="O318" s="168">
        <f t="shared" si="410"/>
        <v>3.3671507829214464E-2</v>
      </c>
      <c r="P318" s="168">
        <f t="shared" si="410"/>
        <v>2.2054582489493102E-2</v>
      </c>
      <c r="Q318" s="168">
        <f t="shared" si="410"/>
        <v>2.9119727187424616E-2</v>
      </c>
      <c r="R318" s="168">
        <f t="shared" si="410"/>
        <v>3.0729050004590253E-2</v>
      </c>
      <c r="S318" s="168">
        <f t="shared" si="410"/>
        <v>1.6928077647904383E-2</v>
      </c>
      <c r="T318" s="168">
        <f t="shared" si="410"/>
        <v>3.5175934148201637E-2</v>
      </c>
      <c r="U318" s="168">
        <f t="shared" si="410"/>
        <v>4.5228171617597956E-2</v>
      </c>
      <c r="V318" s="168">
        <f t="shared" si="410"/>
        <v>3.3605017258069081E-2</v>
      </c>
      <c r="W318" s="168">
        <f t="shared" si="410"/>
        <v>4.0703375616414794E-2</v>
      </c>
      <c r="X318" s="168">
        <f t="shared" si="410"/>
        <v>3.8865308158865464E-2</v>
      </c>
      <c r="Y318" s="168">
        <f t="shared" si="410"/>
        <v>4.6146488611768399E-2</v>
      </c>
      <c r="Z318" s="168">
        <f t="shared" si="410"/>
        <v>5.052991689502595E-2</v>
      </c>
      <c r="AA318" s="168">
        <f t="shared" si="410"/>
        <v>3.0251152109582957E-2</v>
      </c>
      <c r="AB318" s="168">
        <f t="shared" si="410"/>
        <v>2.8579059025073628E-2</v>
      </c>
      <c r="AC318" s="168">
        <f t="shared" si="410"/>
        <v>2.213427245275934E-2</v>
      </c>
      <c r="AD318" s="168">
        <f t="shared" si="410"/>
        <v>1.8661579010167628E-2</v>
      </c>
      <c r="AE318" s="168">
        <f t="shared" si="410"/>
        <v>2.5346019015346277E-2</v>
      </c>
      <c r="AF318" s="168">
        <f t="shared" si="410"/>
        <v>3.147686292489249E-2</v>
      </c>
      <c r="AG318" s="168">
        <f t="shared" si="410"/>
        <v>1.6032780321525442E-2</v>
      </c>
      <c r="AH318" s="168">
        <f t="shared" si="410"/>
        <v>2.6047010689164152E-2</v>
      </c>
      <c r="AI318" s="168">
        <f t="shared" si="410"/>
        <v>1.8344936701273129E-2</v>
      </c>
      <c r="AJ318" s="168">
        <f t="shared" si="410"/>
        <v>2.3358559672108203E-2</v>
      </c>
      <c r="AK318" s="168">
        <f t="shared" si="410"/>
        <v>2.2591868389767233E-2</v>
      </c>
      <c r="AL318" s="168">
        <f t="shared" si="410"/>
        <v>1.8707318067777479E-2</v>
      </c>
      <c r="AM318" s="168">
        <f t="shared" si="410"/>
        <v>1.467110709387609E-2</v>
      </c>
      <c r="AN318" s="168">
        <f t="shared" si="410"/>
        <v>2.5563928024734839E-2</v>
      </c>
      <c r="AO318" s="168">
        <f t="shared" si="410"/>
        <v>2.949661368563028E-2</v>
      </c>
      <c r="AP318" s="168">
        <f t="shared" si="410"/>
        <v>2.5423835783503046E-2</v>
      </c>
      <c r="AQ318" s="168">
        <f t="shared" si="410"/>
        <v>2.6352620592762221E-2</v>
      </c>
      <c r="AR318" s="168">
        <f t="shared" si="410"/>
        <v>4.8001852740285234E-2</v>
      </c>
      <c r="AS318" s="168">
        <f t="shared" si="410"/>
        <v>2.6360211835627423E-2</v>
      </c>
      <c r="AT318" s="168">
        <f t="shared" si="410"/>
        <v>3.1203043563615696E-2</v>
      </c>
      <c r="AU318" s="168">
        <f t="shared" si="410"/>
        <v>3.6745420191404143E-2</v>
      </c>
      <c r="AV318" s="168">
        <f t="shared" si="410"/>
        <v>1.8596838919205494E-2</v>
      </c>
      <c r="AW318" s="168">
        <f t="shared" si="410"/>
        <v>2.9453823081728281E-2</v>
      </c>
      <c r="AX318" s="168">
        <f t="shared" si="410"/>
        <v>2.2670168898586862E-2</v>
      </c>
      <c r="AY318" s="168">
        <f t="shared" si="410"/>
        <v>3.2146468268977824E-2</v>
      </c>
      <c r="AZ318" s="168">
        <f t="shared" si="410"/>
        <v>4.6275171637866208E-3</v>
      </c>
      <c r="BA318" s="168">
        <f t="shared" si="410"/>
        <v>1.2027530263904573E-2</v>
      </c>
      <c r="BB318" s="168">
        <f t="shared" si="410"/>
        <v>1.8555847694450733E-2</v>
      </c>
      <c r="BC318" s="168">
        <f t="shared" si="410"/>
        <v>1.3578399547313769E-2</v>
      </c>
      <c r="BD318" s="168">
        <f t="shared" si="410"/>
        <v>2.3241702340196069E-2</v>
      </c>
      <c r="BE318" s="168">
        <f t="shared" si="410"/>
        <v>1.2764170471068148E-2</v>
      </c>
      <c r="BF318" s="168" t="e">
        <f t="shared" si="410"/>
        <v>#DIV/0!</v>
      </c>
      <c r="BG318" s="168">
        <f t="shared" si="410"/>
        <v>1.5748395942200455E-2</v>
      </c>
      <c r="BH318" s="168" t="e">
        <f t="shared" si="395"/>
        <v>#DIV/0!</v>
      </c>
    </row>
    <row r="319" spans="1:60" s="36" customFormat="1" hidden="1" x14ac:dyDescent="0.2">
      <c r="A319" s="143" t="str">
        <f t="shared" si="397"/>
        <v>2011/2010</v>
      </c>
      <c r="B319" s="190">
        <f>SUM(B$59:B$62)/SUM(B$55:B$58)-1</f>
        <v>2.599097084852442E-2</v>
      </c>
      <c r="C319" s="190">
        <f t="shared" ref="C319:BG319" si="411">SUM(C$59:C$62)/SUM(C$55:C$58)-1</f>
        <v>2.5656414622494461E-2</v>
      </c>
      <c r="D319" s="191">
        <f t="shared" si="411"/>
        <v>3.1802022738477209E-2</v>
      </c>
      <c r="E319" s="64">
        <f t="shared" si="411"/>
        <v>2.830038382265565E-2</v>
      </c>
      <c r="F319" s="64">
        <f t="shared" si="411"/>
        <v>2.4602853588139961E-2</v>
      </c>
      <c r="G319" s="64">
        <f t="shared" si="411"/>
        <v>2.3954012187163753E-2</v>
      </c>
      <c r="H319" s="64">
        <f t="shared" si="411"/>
        <v>5.1248880316559386E-2</v>
      </c>
      <c r="I319" s="192">
        <f t="shared" si="411"/>
        <v>2.7057379802268633E-2</v>
      </c>
      <c r="J319" s="64">
        <f t="shared" si="411"/>
        <v>1.6507862826331765E-2</v>
      </c>
      <c r="K319" s="64">
        <f t="shared" si="411"/>
        <v>2.5203102890858142E-2</v>
      </c>
      <c r="L319" s="64">
        <f t="shared" si="411"/>
        <v>-3.5967438788285788E-3</v>
      </c>
      <c r="M319" s="64">
        <f t="shared" si="411"/>
        <v>3.534208854729437E-2</v>
      </c>
      <c r="N319" s="64">
        <f t="shared" si="411"/>
        <v>2.3423611513639475E-2</v>
      </c>
      <c r="O319" s="64">
        <f t="shared" si="411"/>
        <v>3.2744777916198009E-2</v>
      </c>
      <c r="P319" s="64">
        <f t="shared" si="411"/>
        <v>2.4621859392648826E-2</v>
      </c>
      <c r="Q319" s="64">
        <f t="shared" si="411"/>
        <v>4.0570136454522787E-2</v>
      </c>
      <c r="R319" s="64">
        <f t="shared" si="411"/>
        <v>3.2044303145515762E-2</v>
      </c>
      <c r="S319" s="64">
        <f t="shared" si="411"/>
        <v>3.4025924509756944E-2</v>
      </c>
      <c r="T319" s="64">
        <f t="shared" si="411"/>
        <v>3.9290440030563811E-2</v>
      </c>
      <c r="U319" s="64">
        <f t="shared" si="411"/>
        <v>3.4844520673867452E-2</v>
      </c>
      <c r="V319" s="64">
        <f t="shared" si="411"/>
        <v>2.491580709955632E-2</v>
      </c>
      <c r="W319" s="64">
        <f t="shared" si="411"/>
        <v>3.6630253572857985E-2</v>
      </c>
      <c r="X319" s="64">
        <f t="shared" si="411"/>
        <v>4.0834539721214647E-2</v>
      </c>
      <c r="Y319" s="64">
        <f t="shared" si="411"/>
        <v>3.7807245414705593E-2</v>
      </c>
      <c r="Z319" s="64">
        <f t="shared" si="411"/>
        <v>3.6413215818845712E-2</v>
      </c>
      <c r="AA319" s="64">
        <f t="shared" si="411"/>
        <v>3.6162211336202565E-2</v>
      </c>
      <c r="AB319" s="64">
        <f t="shared" si="411"/>
        <v>3.2438648434256923E-2</v>
      </c>
      <c r="AC319" s="64">
        <f t="shared" si="411"/>
        <v>1.7076616336373363E-2</v>
      </c>
      <c r="AD319" s="64">
        <f t="shared" si="411"/>
        <v>2.739745091497614E-2</v>
      </c>
      <c r="AE319" s="64">
        <f t="shared" si="411"/>
        <v>2.830038382265565E-2</v>
      </c>
      <c r="AF319" s="64">
        <f t="shared" si="411"/>
        <v>3.5433872219138074E-2</v>
      </c>
      <c r="AG319" s="64">
        <f t="shared" si="411"/>
        <v>4.2665978458115816E-2</v>
      </c>
      <c r="AH319" s="64">
        <f t="shared" si="411"/>
        <v>2.4553537981234275E-2</v>
      </c>
      <c r="AI319" s="64">
        <f t="shared" si="411"/>
        <v>2.3302329256807308E-2</v>
      </c>
      <c r="AJ319" s="64">
        <f t="shared" si="411"/>
        <v>2.5410646487851851E-2</v>
      </c>
      <c r="AK319" s="64">
        <f t="shared" si="411"/>
        <v>2.9358640039028439E-2</v>
      </c>
      <c r="AL319" s="64">
        <f t="shared" si="411"/>
        <v>1.9415774749756309E-2</v>
      </c>
      <c r="AM319" s="64">
        <f t="shared" si="411"/>
        <v>2.2197683028886139E-2</v>
      </c>
      <c r="AN319" s="64">
        <f t="shared" si="411"/>
        <v>1.9082678373029793E-2</v>
      </c>
      <c r="AO319" s="64">
        <f t="shared" si="411"/>
        <v>2.3034562996944841E-2</v>
      </c>
      <c r="AP319" s="64">
        <f t="shared" si="411"/>
        <v>1.8674850165406154E-2</v>
      </c>
      <c r="AQ319" s="64">
        <f t="shared" si="411"/>
        <v>3.5608136875656449E-2</v>
      </c>
      <c r="AR319" s="64">
        <f t="shared" si="411"/>
        <v>3.6189044553331495E-2</v>
      </c>
      <c r="AS319" s="64">
        <f t="shared" si="411"/>
        <v>1.2502871094260515E-2</v>
      </c>
      <c r="AT319" s="64">
        <f t="shared" si="411"/>
        <v>2.8018199270766875E-2</v>
      </c>
      <c r="AU319" s="64">
        <f t="shared" si="411"/>
        <v>2.4081054069679197E-2</v>
      </c>
      <c r="AV319" s="64">
        <f t="shared" si="411"/>
        <v>2.7498140161313911E-2</v>
      </c>
      <c r="AW319" s="64">
        <f t="shared" si="411"/>
        <v>1.4969467549719839E-2</v>
      </c>
      <c r="AX319" s="64">
        <f t="shared" si="411"/>
        <v>3.001193569797489E-2</v>
      </c>
      <c r="AY319" s="64">
        <f t="shared" si="411"/>
        <v>3.9744345058730257E-2</v>
      </c>
      <c r="AZ319" s="64">
        <f t="shared" si="411"/>
        <v>2.5181799305176833E-2</v>
      </c>
      <c r="BA319" s="64">
        <f t="shared" si="411"/>
        <v>2.719967224708153E-2</v>
      </c>
      <c r="BB319" s="64">
        <f t="shared" si="411"/>
        <v>1.6113920200788057E-2</v>
      </c>
      <c r="BC319" s="64">
        <f t="shared" si="411"/>
        <v>1.4156675050051692E-2</v>
      </c>
      <c r="BD319" s="64">
        <f t="shared" si="411"/>
        <v>4.3140986817783E-2</v>
      </c>
      <c r="BE319" s="64">
        <f t="shared" si="411"/>
        <v>1.6826120386357779E-2</v>
      </c>
      <c r="BF319" s="64" t="e">
        <f t="shared" si="411"/>
        <v>#DIV/0!</v>
      </c>
      <c r="BG319" s="64">
        <f t="shared" si="411"/>
        <v>1.9756249642941315E-2</v>
      </c>
      <c r="BH319" s="64" t="e">
        <f t="shared" si="395"/>
        <v>#DIV/0!</v>
      </c>
    </row>
    <row r="320" spans="1:60" s="36" customFormat="1" hidden="1" x14ac:dyDescent="0.2">
      <c r="A320" s="143" t="str">
        <f t="shared" si="397"/>
        <v>2012/2011</v>
      </c>
      <c r="B320" s="190">
        <f>SUM(B$63:B$66)/SUM(B$59:B$62)-1</f>
        <v>2.1767584221088265E-2</v>
      </c>
      <c r="C320" s="190">
        <f t="shared" ref="C320:BG320" si="412">SUM(C$63:C$66)/SUM(C$59:C$62)-1</f>
        <v>2.0986438365622417E-2</v>
      </c>
      <c r="D320" s="191">
        <f t="shared" si="412"/>
        <v>2.549599016345816E-2</v>
      </c>
      <c r="E320" s="64">
        <f t="shared" si="412"/>
        <v>1.9181673312117509E-2</v>
      </c>
      <c r="F320" s="64">
        <f t="shared" si="412"/>
        <v>2.1014325360002362E-2</v>
      </c>
      <c r="G320" s="64">
        <f t="shared" si="412"/>
        <v>1.9994780388658651E-2</v>
      </c>
      <c r="H320" s="64">
        <f t="shared" si="412"/>
        <v>3.2182263623740992E-2</v>
      </c>
      <c r="I320" s="192">
        <f t="shared" si="412"/>
        <v>2.2914309017939116E-2</v>
      </c>
      <c r="J320" s="64">
        <f t="shared" si="412"/>
        <v>1.5741318795602366E-2</v>
      </c>
      <c r="K320" s="64">
        <f t="shared" si="412"/>
        <v>2.1106913493885049E-2</v>
      </c>
      <c r="L320" s="64">
        <f t="shared" si="412"/>
        <v>3.9607737966404377E-2</v>
      </c>
      <c r="M320" s="64">
        <f t="shared" si="412"/>
        <v>2.8022712277547601E-2</v>
      </c>
      <c r="N320" s="64">
        <f t="shared" si="412"/>
        <v>2.8646212058793585E-2</v>
      </c>
      <c r="O320" s="64">
        <f t="shared" si="412"/>
        <v>2.8675948867083356E-2</v>
      </c>
      <c r="P320" s="64">
        <f t="shared" si="412"/>
        <v>1.9908943247656241E-2</v>
      </c>
      <c r="Q320" s="64">
        <f t="shared" si="412"/>
        <v>3.1768420728558233E-2</v>
      </c>
      <c r="R320" s="64">
        <f t="shared" si="412"/>
        <v>2.3298554561792528E-2</v>
      </c>
      <c r="S320" s="64">
        <f t="shared" si="412"/>
        <v>2.808602196475074E-2</v>
      </c>
      <c r="T320" s="64">
        <f t="shared" si="412"/>
        <v>2.6029350786366034E-2</v>
      </c>
      <c r="U320" s="64">
        <f t="shared" si="412"/>
        <v>1.8478780405807083E-2</v>
      </c>
      <c r="V320" s="64">
        <f t="shared" si="412"/>
        <v>1.967462656565111E-2</v>
      </c>
      <c r="W320" s="64">
        <f t="shared" si="412"/>
        <v>2.855113132352094E-2</v>
      </c>
      <c r="X320" s="64">
        <f t="shared" si="412"/>
        <v>2.876299090091905E-2</v>
      </c>
      <c r="Y320" s="64">
        <f t="shared" si="412"/>
        <v>2.0078689714735809E-2</v>
      </c>
      <c r="Z320" s="64">
        <f t="shared" si="412"/>
        <v>1.2237811077323135E-2</v>
      </c>
      <c r="AA320" s="64">
        <f t="shared" si="412"/>
        <v>2.279729413016951E-2</v>
      </c>
      <c r="AB320" s="64">
        <f t="shared" si="412"/>
        <v>2.7024157900196411E-2</v>
      </c>
      <c r="AC320" s="64">
        <f t="shared" si="412"/>
        <v>2.884513686513368E-2</v>
      </c>
      <c r="AD320" s="64">
        <f t="shared" si="412"/>
        <v>2.2798071003525378E-2</v>
      </c>
      <c r="AE320" s="64">
        <f t="shared" si="412"/>
        <v>1.9181673312117509E-2</v>
      </c>
      <c r="AF320" s="64">
        <f t="shared" si="412"/>
        <v>1.6557492851174249E-2</v>
      </c>
      <c r="AG320" s="64">
        <f t="shared" si="412"/>
        <v>1.6204773767297675E-2</v>
      </c>
      <c r="AH320" s="64">
        <f t="shared" si="412"/>
        <v>1.9629294259997154E-2</v>
      </c>
      <c r="AI320" s="64">
        <f t="shared" si="412"/>
        <v>2.1892603984781989E-2</v>
      </c>
      <c r="AJ320" s="64">
        <f t="shared" si="412"/>
        <v>1.7785795486239486E-2</v>
      </c>
      <c r="AK320" s="64">
        <f t="shared" si="412"/>
        <v>2.0453366510083004E-2</v>
      </c>
      <c r="AL320" s="64">
        <f t="shared" si="412"/>
        <v>2.5672231177365168E-2</v>
      </c>
      <c r="AM320" s="64">
        <f t="shared" si="412"/>
        <v>1.8647618190430482E-2</v>
      </c>
      <c r="AN320" s="64">
        <f t="shared" si="412"/>
        <v>2.2000005678780354E-2</v>
      </c>
      <c r="AO320" s="64">
        <f t="shared" si="412"/>
        <v>2.4887423101606965E-2</v>
      </c>
      <c r="AP320" s="64">
        <f t="shared" si="412"/>
        <v>2.1977276371600851E-2</v>
      </c>
      <c r="AQ320" s="64">
        <f t="shared" si="412"/>
        <v>2.6583479815601718E-2</v>
      </c>
      <c r="AR320" s="64">
        <f t="shared" si="412"/>
        <v>2.8648119753747592E-2</v>
      </c>
      <c r="AS320" s="64">
        <f t="shared" si="412"/>
        <v>1.4928285119518492E-2</v>
      </c>
      <c r="AT320" s="64">
        <f t="shared" si="412"/>
        <v>1.5905612892314736E-2</v>
      </c>
      <c r="AU320" s="64">
        <f t="shared" si="412"/>
        <v>1.8651336589045497E-2</v>
      </c>
      <c r="AV320" s="64">
        <f t="shared" si="412"/>
        <v>2.032363591694164E-2</v>
      </c>
      <c r="AW320" s="64">
        <f t="shared" si="412"/>
        <v>2.8569783508082924E-2</v>
      </c>
      <c r="AX320" s="64">
        <f t="shared" si="412"/>
        <v>2.4545544840659739E-2</v>
      </c>
      <c r="AY320" s="64">
        <f t="shared" si="412"/>
        <v>2.0743684367906079E-2</v>
      </c>
      <c r="AZ320" s="64">
        <f t="shared" si="412"/>
        <v>1.6480555090937044E-2</v>
      </c>
      <c r="BA320" s="64">
        <f t="shared" si="412"/>
        <v>1.5040368694663631E-2</v>
      </c>
      <c r="BB320" s="64">
        <f t="shared" si="412"/>
        <v>1.8745561857063109E-2</v>
      </c>
      <c r="BC320" s="64">
        <f t="shared" si="412"/>
        <v>1.7828265835341472E-2</v>
      </c>
      <c r="BD320" s="64">
        <f t="shared" si="412"/>
        <v>3.1630125778054463E-2</v>
      </c>
      <c r="BE320" s="64">
        <f t="shared" si="412"/>
        <v>2.3083314079022976E-2</v>
      </c>
      <c r="BF320" s="64" t="e">
        <f t="shared" si="412"/>
        <v>#DIV/0!</v>
      </c>
      <c r="BG320" s="64">
        <f t="shared" si="412"/>
        <v>1.9811089776686996E-2</v>
      </c>
      <c r="BH320" s="64" t="e">
        <f t="shared" si="395"/>
        <v>#DIV/0!</v>
      </c>
    </row>
    <row r="321" spans="1:60" s="36" customFormat="1" ht="12" thickTop="1" x14ac:dyDescent="0.2">
      <c r="A321" s="143" t="str">
        <f t="shared" si="397"/>
        <v>2013/2012</v>
      </c>
      <c r="B321" s="190">
        <f>SUM(B$67:B$70)/SUM(B$63:B$66)-1</f>
        <v>1.764570840786428E-2</v>
      </c>
      <c r="C321" s="190">
        <f t="shared" ref="C321:BG321" si="413">SUM(C$67:C$70)/SUM(C$63:C$66)-1</f>
        <v>1.7617549631594898E-2</v>
      </c>
      <c r="D321" s="191">
        <f t="shared" si="413"/>
        <v>2.3554639971481217E-2</v>
      </c>
      <c r="E321" s="64">
        <f t="shared" si="413"/>
        <v>1.7649353864678696E-2</v>
      </c>
      <c r="F321" s="64">
        <f t="shared" si="413"/>
        <v>1.6211268782224009E-2</v>
      </c>
      <c r="G321" s="64">
        <f t="shared" si="413"/>
        <v>1.6127614120440947E-2</v>
      </c>
      <c r="H321" s="64">
        <f t="shared" si="413"/>
        <v>1.4528776393178067E-2</v>
      </c>
      <c r="I321" s="192">
        <f t="shared" si="413"/>
        <v>1.8831129750206621E-2</v>
      </c>
      <c r="J321" s="64">
        <f t="shared" si="413"/>
        <v>1.2783332511717482E-2</v>
      </c>
      <c r="K321" s="64">
        <f t="shared" si="413"/>
        <v>1.7382681915535603E-2</v>
      </c>
      <c r="L321" s="64">
        <f t="shared" si="413"/>
        <v>3.6667988457532497E-2</v>
      </c>
      <c r="M321" s="64">
        <f t="shared" si="413"/>
        <v>1.5567333410704931E-2</v>
      </c>
      <c r="N321" s="64">
        <f t="shared" si="413"/>
        <v>2.1504615821129169E-2</v>
      </c>
      <c r="O321" s="64">
        <f t="shared" si="413"/>
        <v>2.100014450303811E-2</v>
      </c>
      <c r="P321" s="64">
        <f t="shared" si="413"/>
        <v>2.0763353233511417E-2</v>
      </c>
      <c r="Q321" s="64">
        <f t="shared" si="413"/>
        <v>6.8337449871645584E-2</v>
      </c>
      <c r="R321" s="64">
        <f t="shared" si="413"/>
        <v>2.4665740103087641E-2</v>
      </c>
      <c r="S321" s="64">
        <f t="shared" si="413"/>
        <v>2.5716768146369917E-2</v>
      </c>
      <c r="T321" s="64">
        <f t="shared" si="413"/>
        <v>1.9768352999526284E-2</v>
      </c>
      <c r="U321" s="64">
        <f t="shared" si="413"/>
        <v>1.8555013530004549E-2</v>
      </c>
      <c r="V321" s="64">
        <f t="shared" si="413"/>
        <v>2.5453618353331597E-2</v>
      </c>
      <c r="W321" s="64">
        <f t="shared" si="413"/>
        <v>3.2796945897678897E-2</v>
      </c>
      <c r="X321" s="64">
        <f t="shared" si="413"/>
        <v>2.6378584588089726E-2</v>
      </c>
      <c r="Y321" s="64">
        <f t="shared" si="413"/>
        <v>3.2064929794324737E-2</v>
      </c>
      <c r="Z321" s="64">
        <f t="shared" si="413"/>
        <v>2.5700510877975091E-2</v>
      </c>
      <c r="AA321" s="64">
        <f t="shared" si="413"/>
        <v>2.7440248504603915E-2</v>
      </c>
      <c r="AB321" s="64">
        <f t="shared" si="413"/>
        <v>2.6233183997776077E-2</v>
      </c>
      <c r="AC321" s="64">
        <f t="shared" si="413"/>
        <v>6.7540060695148174E-3</v>
      </c>
      <c r="AD321" s="64">
        <f t="shared" si="413"/>
        <v>1.06679998557897E-2</v>
      </c>
      <c r="AE321" s="64">
        <f t="shared" si="413"/>
        <v>1.7649353864678696E-2</v>
      </c>
      <c r="AF321" s="64">
        <f t="shared" si="413"/>
        <v>2.0063997573229297E-2</v>
      </c>
      <c r="AG321" s="64">
        <f t="shared" si="413"/>
        <v>2.2484867042875001E-2</v>
      </c>
      <c r="AH321" s="64">
        <f t="shared" si="413"/>
        <v>1.6175181493862656E-2</v>
      </c>
      <c r="AI321" s="64">
        <f t="shared" si="413"/>
        <v>1.8393877059456498E-2</v>
      </c>
      <c r="AJ321" s="64">
        <f t="shared" si="413"/>
        <v>1.5924540135060505E-2</v>
      </c>
      <c r="AK321" s="64">
        <f t="shared" si="413"/>
        <v>1.9469795846957849E-2</v>
      </c>
      <c r="AL321" s="64">
        <f t="shared" si="413"/>
        <v>2.0556610035570966E-2</v>
      </c>
      <c r="AM321" s="64">
        <f t="shared" si="413"/>
        <v>1.5687717846859961E-2</v>
      </c>
      <c r="AN321" s="64">
        <f t="shared" si="413"/>
        <v>1.5089687895396997E-2</v>
      </c>
      <c r="AO321" s="64">
        <f t="shared" si="413"/>
        <v>1.9264868124138301E-2</v>
      </c>
      <c r="AP321" s="64">
        <f t="shared" si="413"/>
        <v>1.4261435605877892E-2</v>
      </c>
      <c r="AQ321" s="64">
        <f t="shared" si="413"/>
        <v>2.1002410816531203E-2</v>
      </c>
      <c r="AR321" s="64">
        <f t="shared" si="413"/>
        <v>2.9281290356016232E-2</v>
      </c>
      <c r="AS321" s="64">
        <f t="shared" si="413"/>
        <v>1.2890927620438974E-2</v>
      </c>
      <c r="AT321" s="64">
        <f t="shared" si="413"/>
        <v>1.9033062778417431E-2</v>
      </c>
      <c r="AU321" s="64">
        <f t="shared" si="413"/>
        <v>1.7936121096994162E-2</v>
      </c>
      <c r="AV321" s="64">
        <f t="shared" si="413"/>
        <v>1.7007987436184813E-2</v>
      </c>
      <c r="AW321" s="64">
        <f t="shared" si="413"/>
        <v>1.781388797754202E-2</v>
      </c>
      <c r="AX321" s="64">
        <f t="shared" si="413"/>
        <v>1.6560519990188816E-2</v>
      </c>
      <c r="AY321" s="64">
        <f t="shared" si="413"/>
        <v>1.4580324770736341E-2</v>
      </c>
      <c r="AZ321" s="64">
        <f t="shared" si="413"/>
        <v>2.0476836411124522E-2</v>
      </c>
      <c r="BA321" s="64">
        <f t="shared" si="413"/>
        <v>1.0844436483792741E-2</v>
      </c>
      <c r="BB321" s="64">
        <f t="shared" si="413"/>
        <v>1.3342093448134085E-2</v>
      </c>
      <c r="BC321" s="64">
        <f t="shared" si="413"/>
        <v>1.2713929860932449E-2</v>
      </c>
      <c r="BD321" s="64">
        <f t="shared" si="413"/>
        <v>8.6938410702654956E-3</v>
      </c>
      <c r="BE321" s="64">
        <f t="shared" si="413"/>
        <v>1.6946919063221211E-2</v>
      </c>
      <c r="BF321" s="64" t="e">
        <f t="shared" si="413"/>
        <v>#DIV/0!</v>
      </c>
      <c r="BG321" s="64">
        <f t="shared" si="413"/>
        <v>1.3919587525974109E-2</v>
      </c>
      <c r="BH321" s="64" t="e">
        <f t="shared" si="395"/>
        <v>#DIV/0!</v>
      </c>
    </row>
    <row r="322" spans="1:60" s="36" customFormat="1" x14ac:dyDescent="0.2">
      <c r="A322" s="143" t="str">
        <f t="shared" si="397"/>
        <v>2014/2013</v>
      </c>
      <c r="B322" s="190">
        <f>SUM(B$71:B$74)/SUM(B$67:B$70)-1</f>
        <v>1.6047068435931733E-2</v>
      </c>
      <c r="C322" s="190">
        <f t="shared" ref="C322:BG322" si="414">SUM(C$71:C$74)/SUM(C$67:C$70)-1</f>
        <v>1.6052516385476556E-2</v>
      </c>
      <c r="D322" s="191">
        <f t="shared" si="414"/>
        <v>1.8792166980519109E-2</v>
      </c>
      <c r="E322" s="64">
        <f t="shared" si="414"/>
        <v>1.3704427756568771E-2</v>
      </c>
      <c r="F322" s="64">
        <f t="shared" si="414"/>
        <v>1.5851848765814358E-2</v>
      </c>
      <c r="G322" s="64">
        <f t="shared" si="414"/>
        <v>1.580764734195661E-2</v>
      </c>
      <c r="H322" s="64">
        <f t="shared" si="414"/>
        <v>1.8246444245382909E-2</v>
      </c>
      <c r="I322" s="192">
        <f t="shared" si="414"/>
        <v>1.6924743529301178E-2</v>
      </c>
      <c r="J322" s="64">
        <f t="shared" si="414"/>
        <v>1.2373601188570449E-2</v>
      </c>
      <c r="K322" s="64">
        <f t="shared" si="414"/>
        <v>1.6832038213210998E-2</v>
      </c>
      <c r="L322" s="64">
        <f t="shared" si="414"/>
        <v>5.0384104649415118E-2</v>
      </c>
      <c r="M322" s="64">
        <f t="shared" si="414"/>
        <v>1.5024571291798239E-2</v>
      </c>
      <c r="N322" s="64">
        <f t="shared" si="414"/>
        <v>1.9051452934965685E-2</v>
      </c>
      <c r="O322" s="64">
        <f t="shared" si="414"/>
        <v>1.9156253052135419E-2</v>
      </c>
      <c r="P322" s="64">
        <f t="shared" si="414"/>
        <v>1.7403862270257475E-2</v>
      </c>
      <c r="Q322" s="64">
        <f t="shared" si="414"/>
        <v>-3.959211409450003E-2</v>
      </c>
      <c r="R322" s="64">
        <f t="shared" si="414"/>
        <v>1.6842352083188405E-2</v>
      </c>
      <c r="S322" s="64">
        <f t="shared" si="414"/>
        <v>2.4697920256648187E-2</v>
      </c>
      <c r="T322" s="64">
        <f t="shared" si="414"/>
        <v>2.6424768562712142E-2</v>
      </c>
      <c r="U322" s="64">
        <f t="shared" si="414"/>
        <v>1.8503308242318717E-2</v>
      </c>
      <c r="V322" s="64">
        <f t="shared" si="414"/>
        <v>2.5983122091960853E-2</v>
      </c>
      <c r="W322" s="64">
        <f t="shared" si="414"/>
        <v>2.2097049848635031E-2</v>
      </c>
      <c r="X322" s="64">
        <f t="shared" si="414"/>
        <v>1.6430944329973718E-2</v>
      </c>
      <c r="Y322" s="64">
        <f t="shared" si="414"/>
        <v>2.2592358799099044E-2</v>
      </c>
      <c r="Z322" s="64">
        <f t="shared" si="414"/>
        <v>2.3320309198864297E-2</v>
      </c>
      <c r="AA322" s="64">
        <f t="shared" si="414"/>
        <v>1.3576055818953492E-2</v>
      </c>
      <c r="AB322" s="64">
        <f t="shared" si="414"/>
        <v>2.0907593980714401E-2</v>
      </c>
      <c r="AC322" s="64">
        <f t="shared" si="414"/>
        <v>9.8765786679040346E-3</v>
      </c>
      <c r="AD322" s="64">
        <f t="shared" si="414"/>
        <v>8.4324644744735444E-3</v>
      </c>
      <c r="AE322" s="64">
        <f t="shared" si="414"/>
        <v>1.3704427756568771E-2</v>
      </c>
      <c r="AF322" s="64">
        <f t="shared" si="414"/>
        <v>1.434297126272055E-2</v>
      </c>
      <c r="AG322" s="64">
        <f t="shared" si="414"/>
        <v>1.4055895074441382E-2</v>
      </c>
      <c r="AH322" s="64">
        <f t="shared" si="414"/>
        <v>1.3501241255347685E-2</v>
      </c>
      <c r="AI322" s="64">
        <f t="shared" si="414"/>
        <v>1.7531178875055398E-2</v>
      </c>
      <c r="AJ322" s="64">
        <f t="shared" si="414"/>
        <v>2.1084086404106195E-2</v>
      </c>
      <c r="AK322" s="64">
        <f t="shared" si="414"/>
        <v>2.0187697214917533E-2</v>
      </c>
      <c r="AL322" s="64">
        <f t="shared" si="414"/>
        <v>1.730309673563335E-2</v>
      </c>
      <c r="AM322" s="64">
        <f t="shared" si="414"/>
        <v>1.0171337733126729E-2</v>
      </c>
      <c r="AN322" s="64">
        <f t="shared" si="414"/>
        <v>1.9144215201858383E-2</v>
      </c>
      <c r="AO322" s="64">
        <f t="shared" si="414"/>
        <v>1.642381473610155E-2</v>
      </c>
      <c r="AP322" s="64">
        <f t="shared" si="414"/>
        <v>2.0858509866595432E-2</v>
      </c>
      <c r="AQ322" s="64">
        <f t="shared" si="414"/>
        <v>2.3419173296381102E-2</v>
      </c>
      <c r="AR322" s="64">
        <f t="shared" si="414"/>
        <v>1.8034647447366714E-2</v>
      </c>
      <c r="AS322" s="64">
        <f t="shared" si="414"/>
        <v>6.9702850723183385E-3</v>
      </c>
      <c r="AT322" s="64">
        <f t="shared" si="414"/>
        <v>2.064926548098045E-2</v>
      </c>
      <c r="AU322" s="64">
        <f t="shared" si="414"/>
        <v>2.1665934827942213E-2</v>
      </c>
      <c r="AV322" s="64">
        <f t="shared" si="414"/>
        <v>1.7861781684850309E-2</v>
      </c>
      <c r="AW322" s="64">
        <f t="shared" si="414"/>
        <v>2.2097910975836133E-2</v>
      </c>
      <c r="AX322" s="64">
        <f t="shared" si="414"/>
        <v>4.1955922859696626E-2</v>
      </c>
      <c r="AY322" s="64">
        <f t="shared" si="414"/>
        <v>1.7205583397434054E-2</v>
      </c>
      <c r="AZ322" s="64">
        <f t="shared" si="414"/>
        <v>9.314923613579662E-3</v>
      </c>
      <c r="BA322" s="64">
        <f t="shared" si="414"/>
        <v>9.5358212571505785E-3</v>
      </c>
      <c r="BB322" s="64">
        <f t="shared" si="414"/>
        <v>1.4249443841773735E-2</v>
      </c>
      <c r="BC322" s="64">
        <f t="shared" si="414"/>
        <v>1.6611930733181346E-2</v>
      </c>
      <c r="BD322" s="64">
        <f t="shared" si="414"/>
        <v>1.1973972144000644E-2</v>
      </c>
      <c r="BE322" s="64">
        <f t="shared" si="414"/>
        <v>1.1673974858171343E-2</v>
      </c>
      <c r="BF322" s="64" t="e">
        <f t="shared" si="414"/>
        <v>#DIV/0!</v>
      </c>
      <c r="BG322" s="64">
        <f t="shared" si="414"/>
        <v>1.2512735862623803E-2</v>
      </c>
      <c r="BH322" s="64" t="e">
        <f t="shared" si="395"/>
        <v>#DIV/0!</v>
      </c>
    </row>
    <row r="323" spans="1:60" s="36" customFormat="1" x14ac:dyDescent="0.2">
      <c r="A323" s="143" t="str">
        <f t="shared" si="397"/>
        <v>2015/2014</v>
      </c>
      <c r="B323" s="190">
        <f>SUM(B$75:B$78)/SUM(B$71:B$74)-1</f>
        <v>1.6210292292194728E-2</v>
      </c>
      <c r="C323" s="190">
        <f t="shared" ref="C323:BG323" si="415">SUM(C$75:C$78)/SUM(C$71:C$74)-1</f>
        <v>1.6297399069775897E-2</v>
      </c>
      <c r="D323" s="191">
        <f t="shared" si="415"/>
        <v>1.8057614263885302E-2</v>
      </c>
      <c r="E323" s="64">
        <f t="shared" si="415"/>
        <v>1.3949546475978236E-2</v>
      </c>
      <c r="F323" s="64">
        <f t="shared" si="415"/>
        <v>1.6214103105831601E-2</v>
      </c>
      <c r="G323" s="64">
        <f t="shared" si="415"/>
        <v>1.6240066993478353E-2</v>
      </c>
      <c r="H323" s="64">
        <f t="shared" si="415"/>
        <v>2.0650622296859655E-2</v>
      </c>
      <c r="I323" s="192">
        <f t="shared" si="415"/>
        <v>1.708443901406631E-2</v>
      </c>
      <c r="J323" s="64">
        <f t="shared" si="415"/>
        <v>1.1464914588965591E-2</v>
      </c>
      <c r="K323" s="64">
        <f t="shared" si="415"/>
        <v>1.7283712419319919E-2</v>
      </c>
      <c r="L323" s="64">
        <f t="shared" si="415"/>
        <v>-1.3219710941814955E-2</v>
      </c>
      <c r="M323" s="64">
        <f t="shared" si="415"/>
        <v>1.9116697825271256E-2</v>
      </c>
      <c r="N323" s="64">
        <f t="shared" si="415"/>
        <v>1.6805112941575384E-2</v>
      </c>
      <c r="O323" s="64">
        <f t="shared" si="415"/>
        <v>1.5733900626355268E-2</v>
      </c>
      <c r="P323" s="64">
        <f t="shared" si="415"/>
        <v>1.652607300395581E-2</v>
      </c>
      <c r="Q323" s="64">
        <f t="shared" si="415"/>
        <v>3.9070606676752107E-2</v>
      </c>
      <c r="R323" s="64">
        <f t="shared" si="415"/>
        <v>1.9992676358356887E-2</v>
      </c>
      <c r="S323" s="64">
        <f t="shared" si="415"/>
        <v>-3.0378258430738825E-3</v>
      </c>
      <c r="T323" s="64">
        <f t="shared" si="415"/>
        <v>1.9153320318407774E-2</v>
      </c>
      <c r="U323" s="64">
        <f t="shared" si="415"/>
        <v>1.1912957888411846E-2</v>
      </c>
      <c r="V323" s="64">
        <f t="shared" si="415"/>
        <v>1.6126528315469679E-2</v>
      </c>
      <c r="W323" s="64">
        <f t="shared" si="415"/>
        <v>2.4871333377215255E-2</v>
      </c>
      <c r="X323" s="64">
        <f t="shared" si="415"/>
        <v>2.061752277253337E-2</v>
      </c>
      <c r="Y323" s="64">
        <f t="shared" si="415"/>
        <v>2.9099614350037495E-2</v>
      </c>
      <c r="Z323" s="64">
        <f t="shared" si="415"/>
        <v>2.2503136913787358E-2</v>
      </c>
      <c r="AA323" s="64">
        <f t="shared" si="415"/>
        <v>3.0331146786992003E-2</v>
      </c>
      <c r="AB323" s="64">
        <f t="shared" si="415"/>
        <v>2.0357184621463187E-2</v>
      </c>
      <c r="AC323" s="64">
        <f t="shared" si="415"/>
        <v>1.3813368536488735E-2</v>
      </c>
      <c r="AD323" s="64">
        <f t="shared" si="415"/>
        <v>1.218370082309761E-2</v>
      </c>
      <c r="AE323" s="64">
        <f t="shared" si="415"/>
        <v>1.3949546475978236E-2</v>
      </c>
      <c r="AF323" s="64">
        <f t="shared" si="415"/>
        <v>1.2731618903894626E-2</v>
      </c>
      <c r="AG323" s="64">
        <f t="shared" si="415"/>
        <v>2.2232771016589048E-2</v>
      </c>
      <c r="AH323" s="64">
        <f t="shared" si="415"/>
        <v>1.2377396866267043E-2</v>
      </c>
      <c r="AI323" s="64">
        <f t="shared" si="415"/>
        <v>1.7072288690731963E-2</v>
      </c>
      <c r="AJ323" s="64">
        <f t="shared" si="415"/>
        <v>2.0556970961492116E-2</v>
      </c>
      <c r="AK323" s="64">
        <f t="shared" si="415"/>
        <v>1.8167924444194794E-2</v>
      </c>
      <c r="AL323" s="64">
        <f t="shared" si="415"/>
        <v>1.7505549777405705E-2</v>
      </c>
      <c r="AM323" s="64">
        <f t="shared" si="415"/>
        <v>1.0690221774273923E-2</v>
      </c>
      <c r="AN323" s="64">
        <f t="shared" si="415"/>
        <v>1.4257368121672664E-2</v>
      </c>
      <c r="AO323" s="64">
        <f t="shared" si="415"/>
        <v>1.4038810969087878E-2</v>
      </c>
      <c r="AP323" s="64">
        <f t="shared" si="415"/>
        <v>1.5123820465279936E-2</v>
      </c>
      <c r="AQ323" s="64">
        <f t="shared" si="415"/>
        <v>2.79083160609781E-2</v>
      </c>
      <c r="AR323" s="64">
        <f t="shared" si="415"/>
        <v>1.4910979080549946E-2</v>
      </c>
      <c r="AS323" s="64">
        <f t="shared" si="415"/>
        <v>1.7990168138371398E-2</v>
      </c>
      <c r="AT323" s="64">
        <f t="shared" si="415"/>
        <v>1.8248337059252995E-2</v>
      </c>
      <c r="AU323" s="64">
        <f t="shared" si="415"/>
        <v>1.9436550050154544E-2</v>
      </c>
      <c r="AV323" s="64">
        <f t="shared" si="415"/>
        <v>2.0954102932307261E-2</v>
      </c>
      <c r="AW323" s="64">
        <f t="shared" si="415"/>
        <v>9.8828422564665175E-3</v>
      </c>
      <c r="AX323" s="64">
        <f t="shared" si="415"/>
        <v>3.0197184129122867E-2</v>
      </c>
      <c r="AY323" s="64">
        <f t="shared" si="415"/>
        <v>2.1654733862481512E-2</v>
      </c>
      <c r="AZ323" s="64">
        <f t="shared" si="415"/>
        <v>6.3340168468075664E-3</v>
      </c>
      <c r="BA323" s="64">
        <f t="shared" si="415"/>
        <v>1.1589592787905278E-2</v>
      </c>
      <c r="BB323" s="64">
        <f t="shared" si="415"/>
        <v>1.4753337250298371E-2</v>
      </c>
      <c r="BC323" s="64">
        <f t="shared" si="415"/>
        <v>1.3113687295547294E-2</v>
      </c>
      <c r="BD323" s="64">
        <f t="shared" si="415"/>
        <v>2.2008733382688384E-2</v>
      </c>
      <c r="BE323" s="64">
        <f t="shared" si="415"/>
        <v>8.4772428030230884E-3</v>
      </c>
      <c r="BF323" s="64" t="e">
        <f t="shared" si="415"/>
        <v>#DIV/0!</v>
      </c>
      <c r="BG323" s="64">
        <f t="shared" si="415"/>
        <v>1.2408514853914143E-2</v>
      </c>
      <c r="BH323" s="64" t="e">
        <f t="shared" si="395"/>
        <v>#DIV/0!</v>
      </c>
    </row>
    <row r="324" spans="1:60" x14ac:dyDescent="0.2">
      <c r="A324" s="143" t="str">
        <f t="shared" si="397"/>
        <v>2016/2015</v>
      </c>
      <c r="B324" s="190">
        <f>SUM(B$79:B$82)/SUM(B$75:B$78)-1</f>
        <v>1.5864282908481853E-2</v>
      </c>
      <c r="C324" s="190">
        <f t="shared" ref="C324:BG324" si="416">SUM(C$79:C$82)/SUM(C$75:C$78)-1</f>
        <v>1.6773899314822982E-2</v>
      </c>
      <c r="D324" s="191">
        <f t="shared" si="416"/>
        <v>1.8348781574632378E-2</v>
      </c>
      <c r="E324" s="64">
        <f t="shared" si="416"/>
        <v>2.3151080059758078E-2</v>
      </c>
      <c r="F324" s="64">
        <f t="shared" si="416"/>
        <v>1.5203724938012364E-2</v>
      </c>
      <c r="G324" s="64">
        <f t="shared" si="416"/>
        <v>1.6272727491194461E-2</v>
      </c>
      <c r="H324" s="64">
        <f t="shared" si="416"/>
        <v>8.2327128727355259E-4</v>
      </c>
      <c r="I324" s="192">
        <f t="shared" si="416"/>
        <v>1.7052194474774129E-2</v>
      </c>
      <c r="J324" s="64">
        <f t="shared" si="416"/>
        <v>6.4123446306816323E-3</v>
      </c>
      <c r="K324" s="64">
        <f t="shared" si="416"/>
        <v>1.7966682793563171E-2</v>
      </c>
      <c r="L324" s="64">
        <f t="shared" si="416"/>
        <v>-0.47841259532620406</v>
      </c>
      <c r="M324" s="64">
        <f t="shared" si="416"/>
        <v>9.7847846789584914E-3</v>
      </c>
      <c r="N324" s="64">
        <f t="shared" si="416"/>
        <v>1.6483188976025298E-2</v>
      </c>
      <c r="O324" s="64">
        <f t="shared" si="416"/>
        <v>1.9123541854856763E-2</v>
      </c>
      <c r="P324" s="64">
        <f t="shared" si="416"/>
        <v>9.4354265812808258E-3</v>
      </c>
      <c r="Q324" s="64">
        <f t="shared" si="416"/>
        <v>5.9521541396232891E-2</v>
      </c>
      <c r="R324" s="64">
        <f t="shared" si="416"/>
        <v>1.5098479273324861E-2</v>
      </c>
      <c r="S324" s="64">
        <f t="shared" si="416"/>
        <v>1.4015129932170467E-2</v>
      </c>
      <c r="T324" s="64">
        <f t="shared" si="416"/>
        <v>2.1719462479223184E-2</v>
      </c>
      <c r="U324" s="64">
        <f t="shared" si="416"/>
        <v>1.5860846058257883E-2</v>
      </c>
      <c r="V324" s="64">
        <f t="shared" si="416"/>
        <v>2.7257878673993208E-2</v>
      </c>
      <c r="W324" s="64">
        <f t="shared" si="416"/>
        <v>2.9662009004134182E-2</v>
      </c>
      <c r="X324" s="64">
        <f t="shared" si="416"/>
        <v>1.8841340237603532E-2</v>
      </c>
      <c r="Y324" s="64">
        <f t="shared" si="416"/>
        <v>1.7887066655782435E-2</v>
      </c>
      <c r="Z324" s="64">
        <f t="shared" si="416"/>
        <v>1.5622594196476935E-2</v>
      </c>
      <c r="AA324" s="64">
        <f t="shared" si="416"/>
        <v>1.4703895227762942E-2</v>
      </c>
      <c r="AB324" s="64">
        <f t="shared" si="416"/>
        <v>1.8477259687279535E-2</v>
      </c>
      <c r="AC324" s="64">
        <f t="shared" si="416"/>
        <v>2.7752105882579148E-2</v>
      </c>
      <c r="AD324" s="64">
        <f t="shared" si="416"/>
        <v>1.0972424202379871E-2</v>
      </c>
      <c r="AE324" s="64">
        <f t="shared" si="416"/>
        <v>2.3151080059758078E-2</v>
      </c>
      <c r="AF324" s="64">
        <f t="shared" si="416"/>
        <v>2.9196626705386475E-2</v>
      </c>
      <c r="AG324" s="64">
        <f t="shared" si="416"/>
        <v>1.6954477471766483E-2</v>
      </c>
      <c r="AH324" s="64">
        <f t="shared" si="416"/>
        <v>2.3353373352942963E-2</v>
      </c>
      <c r="AI324" s="64">
        <f t="shared" si="416"/>
        <v>1.8260443088801814E-2</v>
      </c>
      <c r="AJ324" s="64">
        <f t="shared" si="416"/>
        <v>2.5095239064174768E-2</v>
      </c>
      <c r="AK324" s="64">
        <f t="shared" si="416"/>
        <v>2.279245279188391E-2</v>
      </c>
      <c r="AL324" s="64">
        <f t="shared" si="416"/>
        <v>1.4939937276260862E-2</v>
      </c>
      <c r="AM324" s="64">
        <f t="shared" si="416"/>
        <v>1.3452003749573782E-2</v>
      </c>
      <c r="AN324" s="64">
        <f t="shared" si="416"/>
        <v>8.4425709650788328E-3</v>
      </c>
      <c r="AO324" s="64">
        <f t="shared" si="416"/>
        <v>1.7763080682084098E-2</v>
      </c>
      <c r="AP324" s="64">
        <f t="shared" si="416"/>
        <v>6.7611339339452847E-3</v>
      </c>
      <c r="AQ324" s="64">
        <f t="shared" si="416"/>
        <v>3.2682821760933178E-2</v>
      </c>
      <c r="AR324" s="64">
        <f t="shared" si="416"/>
        <v>9.0579292372350295E-3</v>
      </c>
      <c r="AS324" s="64">
        <f t="shared" si="416"/>
        <v>1.9253848126384421E-2</v>
      </c>
      <c r="AT324" s="64">
        <f t="shared" si="416"/>
        <v>2.4553583295237269E-2</v>
      </c>
      <c r="AU324" s="64">
        <f t="shared" si="416"/>
        <v>3.1025097857446449E-2</v>
      </c>
      <c r="AV324" s="64">
        <f t="shared" si="416"/>
        <v>1.7985964880970817E-2</v>
      </c>
      <c r="AW324" s="64">
        <f t="shared" si="416"/>
        <v>2.3703415849783305E-2</v>
      </c>
      <c r="AX324" s="64">
        <f t="shared" si="416"/>
        <v>3.7872438255821761E-2</v>
      </c>
      <c r="AY324" s="64">
        <f t="shared" si="416"/>
        <v>1.3674088324328038E-2</v>
      </c>
      <c r="AZ324" s="64">
        <f t="shared" si="416"/>
        <v>2.5980551253690365E-5</v>
      </c>
      <c r="BA324" s="64">
        <f t="shared" si="416"/>
        <v>6.6066453359336919E-3</v>
      </c>
      <c r="BB324" s="64">
        <f t="shared" si="416"/>
        <v>1.1899667433427297E-2</v>
      </c>
      <c r="BC324" s="64">
        <f t="shared" si="416"/>
        <v>9.1240633955000927E-3</v>
      </c>
      <c r="BD324" s="64">
        <f t="shared" si="416"/>
        <v>2.7315607656513308E-2</v>
      </c>
      <c r="BE324" s="64">
        <f t="shared" si="416"/>
        <v>2.0493693386209877E-3</v>
      </c>
      <c r="BF324" s="64" t="e">
        <f t="shared" si="416"/>
        <v>#DIV/0!</v>
      </c>
      <c r="BG324" s="64">
        <f t="shared" si="416"/>
        <v>1.3005181901236007E-2</v>
      </c>
      <c r="BH324" s="64" t="e">
        <f t="shared" si="395"/>
        <v>#DIV/0!</v>
      </c>
    </row>
    <row r="325" spans="1:60" x14ac:dyDescent="0.2">
      <c r="A325" s="143" t="str">
        <f t="shared" si="397"/>
        <v>2017/2016</v>
      </c>
      <c r="B325" s="190">
        <f>SUM(B$83:B$86)/SUM(B$79:B$82)-1</f>
        <v>1.9155996995062763E-2</v>
      </c>
      <c r="C325" s="190">
        <f t="shared" ref="C325:BG325" si="417">SUM(C$83:C$86)/SUM(C$79:C$82)-1</f>
        <v>2.124585239871446E-2</v>
      </c>
      <c r="D325" s="191">
        <f t="shared" si="417"/>
        <v>2.0144622636339093E-2</v>
      </c>
      <c r="E325" s="64">
        <f t="shared" si="417"/>
        <v>2.9073654120739922E-2</v>
      </c>
      <c r="F325" s="64">
        <f t="shared" si="417"/>
        <v>1.885016233407466E-2</v>
      </c>
      <c r="G325" s="64">
        <f t="shared" si="417"/>
        <v>2.1470037626250882E-2</v>
      </c>
      <c r="H325" s="64">
        <f t="shared" si="417"/>
        <v>-1.5929475867228815E-2</v>
      </c>
      <c r="I325" s="192">
        <f t="shared" si="417"/>
        <v>1.9210049073357327E-2</v>
      </c>
      <c r="J325" s="64">
        <f t="shared" si="417"/>
        <v>1.646078284127328E-2</v>
      </c>
      <c r="K325" s="64">
        <f t="shared" si="417"/>
        <v>2.2064322640715561E-2</v>
      </c>
      <c r="L325" s="64">
        <f t="shared" si="417"/>
        <v>-0.64632341211746303</v>
      </c>
      <c r="M325" s="64">
        <f t="shared" si="417"/>
        <v>2.2266743399709465E-2</v>
      </c>
      <c r="N325" s="64">
        <f t="shared" si="417"/>
        <v>2.3427297991973406E-2</v>
      </c>
      <c r="O325" s="64">
        <f t="shared" si="417"/>
        <v>2.1751552223622905E-2</v>
      </c>
      <c r="P325" s="64">
        <f t="shared" si="417"/>
        <v>1.6198907827131848E-2</v>
      </c>
      <c r="Q325" s="64">
        <f t="shared" si="417"/>
        <v>-9.8799566127719674E-3</v>
      </c>
      <c r="R325" s="64">
        <f t="shared" si="417"/>
        <v>1.2305306262977211E-2</v>
      </c>
      <c r="S325" s="64">
        <f t="shared" si="417"/>
        <v>2.2510073171770451E-2</v>
      </c>
      <c r="T325" s="64">
        <f t="shared" si="417"/>
        <v>2.1360117253981015E-2</v>
      </c>
      <c r="U325" s="64">
        <f t="shared" si="417"/>
        <v>1.9810044244143787E-2</v>
      </c>
      <c r="V325" s="64">
        <f t="shared" si="417"/>
        <v>2.3152510447219887E-2</v>
      </c>
      <c r="W325" s="64">
        <f t="shared" si="417"/>
        <v>1.8430859845260494E-2</v>
      </c>
      <c r="X325" s="64">
        <f t="shared" si="417"/>
        <v>2.0124600308089713E-2</v>
      </c>
      <c r="Y325" s="64">
        <f t="shared" si="417"/>
        <v>2.0754037310359408E-2</v>
      </c>
      <c r="Z325" s="64">
        <f t="shared" si="417"/>
        <v>1.9385201382925876E-2</v>
      </c>
      <c r="AA325" s="64">
        <f t="shared" si="417"/>
        <v>1.7403798729241915E-2</v>
      </c>
      <c r="AB325" s="64">
        <f t="shared" si="417"/>
        <v>2.0851548341834114E-2</v>
      </c>
      <c r="AC325" s="64">
        <f t="shared" si="417"/>
        <v>3.6209598616982808E-2</v>
      </c>
      <c r="AD325" s="64">
        <f t="shared" si="417"/>
        <v>1.2512905829198395E-2</v>
      </c>
      <c r="AE325" s="64">
        <f t="shared" si="417"/>
        <v>2.9073654120739922E-2</v>
      </c>
      <c r="AF325" s="64">
        <f t="shared" si="417"/>
        <v>3.340209650446524E-2</v>
      </c>
      <c r="AG325" s="64">
        <f t="shared" si="417"/>
        <v>2.5745501027280016E-2</v>
      </c>
      <c r="AH325" s="64">
        <f t="shared" si="417"/>
        <v>2.7955250710164581E-2</v>
      </c>
      <c r="AI325" s="64">
        <f t="shared" si="417"/>
        <v>1.9806100050947073E-2</v>
      </c>
      <c r="AJ325" s="64">
        <f t="shared" si="417"/>
        <v>2.8514358574458054E-2</v>
      </c>
      <c r="AK325" s="64">
        <f t="shared" si="417"/>
        <v>2.2109413810688761E-2</v>
      </c>
      <c r="AL325" s="64">
        <f t="shared" si="417"/>
        <v>1.6567337966171936E-2</v>
      </c>
      <c r="AM325" s="64">
        <f t="shared" si="417"/>
        <v>1.2931268626653836E-2</v>
      </c>
      <c r="AN325" s="64">
        <f t="shared" si="417"/>
        <v>1.8022540872455028E-2</v>
      </c>
      <c r="AO325" s="64">
        <f t="shared" si="417"/>
        <v>1.7169358862349604E-2</v>
      </c>
      <c r="AP325" s="64">
        <f t="shared" si="417"/>
        <v>1.9502200162069272E-2</v>
      </c>
      <c r="AQ325" s="64">
        <f t="shared" si="417"/>
        <v>3.1675895450520519E-2</v>
      </c>
      <c r="AR325" s="64">
        <f t="shared" si="417"/>
        <v>2.9050556748373868E-2</v>
      </c>
      <c r="AS325" s="64">
        <f t="shared" si="417"/>
        <v>1.6289615045865125E-2</v>
      </c>
      <c r="AT325" s="64">
        <f t="shared" si="417"/>
        <v>2.2075753194694459E-2</v>
      </c>
      <c r="AU325" s="64">
        <f t="shared" si="417"/>
        <v>3.5218826694951355E-2</v>
      </c>
      <c r="AV325" s="64">
        <f t="shared" si="417"/>
        <v>2.3812515715272653E-2</v>
      </c>
      <c r="AW325" s="64">
        <f t="shared" si="417"/>
        <v>7.6672555604671011E-3</v>
      </c>
      <c r="AX325" s="64">
        <f t="shared" si="417"/>
        <v>3.07777731145078E-2</v>
      </c>
      <c r="AY325" s="64">
        <f t="shared" si="417"/>
        <v>1.4153149819614574E-2</v>
      </c>
      <c r="AZ325" s="64">
        <f t="shared" si="417"/>
        <v>9.9630767124954112E-3</v>
      </c>
      <c r="BA325" s="64">
        <f t="shared" si="417"/>
        <v>3.4861689446534116E-2</v>
      </c>
      <c r="BB325" s="64">
        <f t="shared" si="417"/>
        <v>1.9988113481899328E-2</v>
      </c>
      <c r="BC325" s="64">
        <f t="shared" si="417"/>
        <v>1.289759796169343E-2</v>
      </c>
      <c r="BD325" s="64">
        <f t="shared" si="417"/>
        <v>6.2072873886405366E-2</v>
      </c>
      <c r="BE325" s="64">
        <f t="shared" si="417"/>
        <v>1.6969044211253115E-2</v>
      </c>
      <c r="BF325" s="64" t="e">
        <f t="shared" si="417"/>
        <v>#DIV/0!</v>
      </c>
      <c r="BG325" s="64">
        <f t="shared" si="417"/>
        <v>1.8813041243986417E-2</v>
      </c>
      <c r="BH325" s="64" t="e">
        <f t="shared" si="395"/>
        <v>#DIV/0!</v>
      </c>
    </row>
    <row r="326" spans="1:60" x14ac:dyDescent="0.2">
      <c r="A326" s="143" t="str">
        <f t="shared" si="397"/>
        <v>2018/2017</v>
      </c>
      <c r="B326" s="190">
        <f>SUM(B$87:B$90)/SUM(B$83:B$86)-1</f>
        <v>1.9412761944317625E-2</v>
      </c>
      <c r="C326" s="190">
        <f t="shared" ref="C326:BG326" si="418">SUM(C$87:C$90)/SUM(C$83:C$86)-1</f>
        <v>2.0930112981804916E-2</v>
      </c>
      <c r="D326" s="191">
        <f t="shared" si="418"/>
        <v>1.840713511950498E-2</v>
      </c>
      <c r="E326" s="64">
        <f t="shared" si="418"/>
        <v>1.4522843612885916E-2</v>
      </c>
      <c r="F326" s="64">
        <f t="shared" si="418"/>
        <v>2.0765620978036248E-2</v>
      </c>
      <c r="G326" s="64">
        <f t="shared" si="418"/>
        <v>2.280393689163418E-2</v>
      </c>
      <c r="H326" s="64">
        <f t="shared" si="418"/>
        <v>-8.1677342800663411E-3</v>
      </c>
      <c r="I326" s="192">
        <f t="shared" si="418"/>
        <v>1.905813313213045E-2</v>
      </c>
      <c r="J326" s="64">
        <f t="shared" si="418"/>
        <v>1.7850433335334426E-2</v>
      </c>
      <c r="K326" s="64">
        <f t="shared" si="418"/>
        <v>2.2949745718896741E-2</v>
      </c>
      <c r="L326" s="64">
        <f t="shared" si="418"/>
        <v>0.18464668269641527</v>
      </c>
      <c r="M326" s="64">
        <f t="shared" si="418"/>
        <v>2.8966599297693074E-2</v>
      </c>
      <c r="N326" s="64">
        <f t="shared" si="418"/>
        <v>1.7737017782425868E-2</v>
      </c>
      <c r="O326" s="64">
        <f t="shared" si="418"/>
        <v>1.9379113143836113E-2</v>
      </c>
      <c r="P326" s="64">
        <f t="shared" si="418"/>
        <v>1.3021166568121245E-2</v>
      </c>
      <c r="Q326" s="64">
        <f t="shared" si="418"/>
        <v>1.9361329696481189E-2</v>
      </c>
      <c r="R326" s="64">
        <f t="shared" si="418"/>
        <v>1.5843672157354272E-2</v>
      </c>
      <c r="S326" s="64">
        <f t="shared" si="418"/>
        <v>-2.1667510005722868E-3</v>
      </c>
      <c r="T326" s="64">
        <f t="shared" si="418"/>
        <v>1.6313260626262371E-2</v>
      </c>
      <c r="U326" s="64">
        <f t="shared" si="418"/>
        <v>1.387280850695749E-2</v>
      </c>
      <c r="V326" s="64">
        <f t="shared" si="418"/>
        <v>2.6430377302100849E-2</v>
      </c>
      <c r="W326" s="64">
        <f t="shared" si="418"/>
        <v>2.4859545772440761E-2</v>
      </c>
      <c r="X326" s="64">
        <f t="shared" si="418"/>
        <v>1.84784192631815E-2</v>
      </c>
      <c r="Y326" s="64">
        <f t="shared" si="418"/>
        <v>2.4602340487838381E-2</v>
      </c>
      <c r="Z326" s="64">
        <f t="shared" si="418"/>
        <v>2.1794371298465176E-2</v>
      </c>
      <c r="AA326" s="64">
        <f t="shared" si="418"/>
        <v>2.3634937157208658E-2</v>
      </c>
      <c r="AB326" s="64">
        <f t="shared" si="418"/>
        <v>2.3806157782774839E-2</v>
      </c>
      <c r="AC326" s="64">
        <f t="shared" si="418"/>
        <v>2.3801429619223935E-2</v>
      </c>
      <c r="AD326" s="64">
        <f t="shared" si="418"/>
        <v>1.6157237893023702E-2</v>
      </c>
      <c r="AE326" s="64">
        <f t="shared" si="418"/>
        <v>1.4522843612885916E-2</v>
      </c>
      <c r="AF326" s="64">
        <f t="shared" si="418"/>
        <v>2.3022188883899952E-2</v>
      </c>
      <c r="AG326" s="64">
        <f t="shared" si="418"/>
        <v>1.9998723740086932E-2</v>
      </c>
      <c r="AH326" s="64">
        <f t="shared" si="418"/>
        <v>1.1700577753600783E-2</v>
      </c>
      <c r="AI326" s="64">
        <f t="shared" si="418"/>
        <v>1.8938707506362951E-2</v>
      </c>
      <c r="AJ326" s="64">
        <f t="shared" si="418"/>
        <v>2.1248209436463439E-2</v>
      </c>
      <c r="AK326" s="64">
        <f t="shared" si="418"/>
        <v>2.0725915526712546E-2</v>
      </c>
      <c r="AL326" s="64">
        <f t="shared" si="418"/>
        <v>1.6013410835736597E-2</v>
      </c>
      <c r="AM326" s="64">
        <f t="shared" si="418"/>
        <v>1.7568129042250913E-2</v>
      </c>
      <c r="AN326" s="64">
        <f t="shared" si="418"/>
        <v>2.1628590304243911E-2</v>
      </c>
      <c r="AO326" s="64">
        <f t="shared" si="418"/>
        <v>2.4431739820312215E-2</v>
      </c>
      <c r="AP326" s="64">
        <f t="shared" si="418"/>
        <v>2.1434947983816066E-2</v>
      </c>
      <c r="AQ326" s="64">
        <f t="shared" si="418"/>
        <v>3.9031859974332672E-2</v>
      </c>
      <c r="AR326" s="64">
        <f t="shared" si="418"/>
        <v>2.3374893000223773E-2</v>
      </c>
      <c r="AS326" s="64">
        <f t="shared" si="418"/>
        <v>2.1048988302714955E-2</v>
      </c>
      <c r="AT326" s="64">
        <f t="shared" si="418"/>
        <v>2.1965868124603549E-2</v>
      </c>
      <c r="AU326" s="64">
        <f t="shared" si="418"/>
        <v>2.5490657025282415E-2</v>
      </c>
      <c r="AV326" s="64">
        <f t="shared" si="418"/>
        <v>2.4750167187488126E-2</v>
      </c>
      <c r="AW326" s="64">
        <f t="shared" si="418"/>
        <v>1.4597373419938942E-2</v>
      </c>
      <c r="AX326" s="64">
        <f t="shared" si="418"/>
        <v>3.8091178812219795E-2</v>
      </c>
      <c r="AY326" s="64">
        <f t="shared" si="418"/>
        <v>1.248157108558412E-2</v>
      </c>
      <c r="AZ326" s="64">
        <f t="shared" si="418"/>
        <v>5.6381631663107168E-3</v>
      </c>
      <c r="BA326" s="64">
        <f t="shared" si="418"/>
        <v>2.7881009077225682E-2</v>
      </c>
      <c r="BB326" s="64">
        <f t="shared" si="418"/>
        <v>2.1487858148237171E-2</v>
      </c>
      <c r="BC326" s="64">
        <f t="shared" si="418"/>
        <v>1.8497165977928498E-2</v>
      </c>
      <c r="BD326" s="64">
        <f t="shared" si="418"/>
        <v>4.2539606284830667E-2</v>
      </c>
      <c r="BE326" s="64">
        <f t="shared" si="418"/>
        <v>1.9587581677698696E-2</v>
      </c>
      <c r="BF326" s="64" t="e">
        <f t="shared" si="418"/>
        <v>#DIV/0!</v>
      </c>
      <c r="BG326" s="64">
        <f t="shared" si="418"/>
        <v>2.4403065460147699E-2</v>
      </c>
      <c r="BH326" s="64" t="e">
        <f t="shared" si="395"/>
        <v>#DIV/0!</v>
      </c>
    </row>
    <row r="327" spans="1:60" x14ac:dyDescent="0.2">
      <c r="A327" s="143" t="str">
        <f t="shared" si="397"/>
        <v>2019/2018</v>
      </c>
      <c r="B327" s="190">
        <f>SUM(B$91:B$94)/SUM(B$87:B$90)-1</f>
        <v>1.551777652005315E-2</v>
      </c>
      <c r="C327" s="190">
        <f t="shared" ref="C327:BH327" si="419">SUM(C$91:C$94)/SUM(C$87:C$90)-1</f>
        <v>1.473645717818739E-2</v>
      </c>
      <c r="D327" s="191">
        <f t="shared" si="419"/>
        <v>1.4307159200369624E-2</v>
      </c>
      <c r="E327" s="64">
        <f t="shared" si="419"/>
        <v>2.6692463306222436E-2</v>
      </c>
      <c r="F327" s="64">
        <f t="shared" si="419"/>
        <v>1.541061814438871E-2</v>
      </c>
      <c r="G327" s="64">
        <f t="shared" si="419"/>
        <v>1.4377910762034318E-2</v>
      </c>
      <c r="H327" s="64">
        <f t="shared" si="419"/>
        <v>3.0072417880072644E-2</v>
      </c>
      <c r="I327" s="192">
        <f t="shared" si="419"/>
        <v>1.5832834067882828E-2</v>
      </c>
      <c r="J327" s="64">
        <f t="shared" si="419"/>
        <v>1.0525562845568048E-2</v>
      </c>
      <c r="K327" s="64">
        <f t="shared" si="419"/>
        <v>1.4566009316012485E-2</v>
      </c>
      <c r="L327" s="64">
        <f t="shared" si="419"/>
        <v>4.7636301832892025E-2</v>
      </c>
      <c r="M327" s="64">
        <f t="shared" si="419"/>
        <v>2.0871706513815313E-2</v>
      </c>
      <c r="N327" s="64">
        <f t="shared" si="419"/>
        <v>1.9523582861597832E-2</v>
      </c>
      <c r="O327" s="64">
        <f t="shared" si="419"/>
        <v>1.3665453721529719E-2</v>
      </c>
      <c r="P327" s="64">
        <f t="shared" si="419"/>
        <v>1.2623825654421328E-2</v>
      </c>
      <c r="Q327" s="64">
        <f t="shared" si="419"/>
        <v>-8.4529633997497688E-3</v>
      </c>
      <c r="R327" s="64">
        <f t="shared" si="419"/>
        <v>1.3128402908897829E-2</v>
      </c>
      <c r="S327" s="64">
        <f t="shared" si="419"/>
        <v>1.5663585209198194E-2</v>
      </c>
      <c r="T327" s="64">
        <f t="shared" si="419"/>
        <v>1.2269975174933556E-2</v>
      </c>
      <c r="U327" s="64">
        <f t="shared" si="419"/>
        <v>1.3539993299643394E-2</v>
      </c>
      <c r="V327" s="64">
        <f t="shared" si="419"/>
        <v>8.4204946398898084E-3</v>
      </c>
      <c r="W327" s="64">
        <f t="shared" si="419"/>
        <v>1.1019008931202112E-2</v>
      </c>
      <c r="X327" s="64">
        <f t="shared" si="419"/>
        <v>1.3127618553675502E-2</v>
      </c>
      <c r="Y327" s="64">
        <f t="shared" si="419"/>
        <v>1.9962446894144392E-2</v>
      </c>
      <c r="Z327" s="64">
        <f t="shared" si="419"/>
        <v>1.7624398102685346E-2</v>
      </c>
      <c r="AA327" s="64">
        <f t="shared" si="419"/>
        <v>1.6692860206185101E-2</v>
      </c>
      <c r="AB327" s="64">
        <f t="shared" si="419"/>
        <v>1.799782734770683E-2</v>
      </c>
      <c r="AC327" s="64">
        <f t="shared" si="419"/>
        <v>5.2092136057881877E-3</v>
      </c>
      <c r="AD327" s="64">
        <f t="shared" si="419"/>
        <v>1.4714375632106647E-2</v>
      </c>
      <c r="AE327" s="64">
        <f t="shared" si="419"/>
        <v>2.6692463306222436E-2</v>
      </c>
      <c r="AF327" s="64">
        <f t="shared" si="419"/>
        <v>1.5721687548067687E-2</v>
      </c>
      <c r="AG327" s="64">
        <f t="shared" si="419"/>
        <v>1.9156504289443932E-2</v>
      </c>
      <c r="AH327" s="64">
        <f t="shared" si="419"/>
        <v>3.0191962515215165E-2</v>
      </c>
      <c r="AI327" s="64">
        <f t="shared" si="419"/>
        <v>1.6315689456462668E-2</v>
      </c>
      <c r="AJ327" s="64">
        <f t="shared" si="419"/>
        <v>1.6691996399541775E-2</v>
      </c>
      <c r="AK327" s="64">
        <f t="shared" si="419"/>
        <v>1.3021851912570215E-2</v>
      </c>
      <c r="AL327" s="64">
        <f t="shared" si="419"/>
        <v>1.896724279612072E-2</v>
      </c>
      <c r="AM327" s="64">
        <f t="shared" si="419"/>
        <v>1.150598877449327E-2</v>
      </c>
      <c r="AN327" s="64">
        <f t="shared" si="419"/>
        <v>1.8421526744967665E-2</v>
      </c>
      <c r="AO327" s="64">
        <f t="shared" si="419"/>
        <v>1.9623301952476524E-2</v>
      </c>
      <c r="AP327" s="64">
        <f t="shared" si="419"/>
        <v>1.9092786151398311E-2</v>
      </c>
      <c r="AQ327" s="64">
        <f t="shared" si="419"/>
        <v>7.4072165297669468E-3</v>
      </c>
      <c r="AR327" s="64">
        <f t="shared" si="419"/>
        <v>1.5416194704721997E-2</v>
      </c>
      <c r="AS327" s="64">
        <f t="shared" si="419"/>
        <v>1.1135603159055485E-2</v>
      </c>
      <c r="AT327" s="64">
        <f t="shared" si="419"/>
        <v>1.3070723000336404E-2</v>
      </c>
      <c r="AU327" s="64">
        <f t="shared" si="419"/>
        <v>2.2689587506829367E-2</v>
      </c>
      <c r="AV327" s="64">
        <f t="shared" si="419"/>
        <v>5.4263851729479118E-3</v>
      </c>
      <c r="AW327" s="64">
        <f t="shared" si="419"/>
        <v>2.309553879922488E-3</v>
      </c>
      <c r="AX327" s="64">
        <f t="shared" si="419"/>
        <v>2.0481597358573911E-2</v>
      </c>
      <c r="AY327" s="64">
        <f t="shared" si="419"/>
        <v>1.9202749465046631E-2</v>
      </c>
      <c r="AZ327" s="64">
        <f t="shared" si="419"/>
        <v>3.3517826976974252E-3</v>
      </c>
      <c r="BA327" s="64">
        <f t="shared" si="419"/>
        <v>1.3516695870884554E-2</v>
      </c>
      <c r="BB327" s="64">
        <f t="shared" si="419"/>
        <v>1.5711673190260678E-2</v>
      </c>
      <c r="BC327" s="64">
        <f t="shared" si="419"/>
        <v>1.1049108631806082E-2</v>
      </c>
      <c r="BD327" s="64">
        <f t="shared" si="419"/>
        <v>3.2908168776387026E-2</v>
      </c>
      <c r="BE327" s="64">
        <f t="shared" si="419"/>
        <v>2.4407285860796435E-2</v>
      </c>
      <c r="BF327" s="64" t="e">
        <f t="shared" si="419"/>
        <v>#DIV/0!</v>
      </c>
      <c r="BG327" s="64">
        <f t="shared" si="419"/>
        <v>1.7585208067257607E-2</v>
      </c>
      <c r="BH327" s="64">
        <f t="shared" si="419"/>
        <v>1.3530112737134337E-2</v>
      </c>
    </row>
    <row r="328" spans="1:60" x14ac:dyDescent="0.2">
      <c r="A328" s="143" t="str">
        <f t="shared" si="397"/>
        <v>2020/2019</v>
      </c>
      <c r="B328" s="190">
        <f>SUM(B$95:B$98)/SUM(B$91:B$94)-1</f>
        <v>-4.3478282160869686E-2</v>
      </c>
      <c r="C328" s="190">
        <f t="shared" ref="C328:BH328" si="420">SUM(C$95:C$98)/SUM(C$91:C$94)-1</f>
        <v>-4.5687369375949305E-2</v>
      </c>
      <c r="D328" s="191">
        <f t="shared" si="420"/>
        <v>-3.4170450930702145E-2</v>
      </c>
      <c r="E328" s="64">
        <f t="shared" si="420"/>
        <v>-5.7417913151629918E-2</v>
      </c>
      <c r="F328" s="64">
        <f t="shared" si="420"/>
        <v>-4.4462420762912958E-2</v>
      </c>
      <c r="G328" s="64">
        <f t="shared" si="420"/>
        <v>-4.7242571098586317E-2</v>
      </c>
      <c r="H328" s="64">
        <f t="shared" si="420"/>
        <v>-1.1647525964058936E-2</v>
      </c>
      <c r="I328" s="192">
        <f t="shared" si="420"/>
        <v>-4.6608326645719678E-2</v>
      </c>
      <c r="J328" s="64">
        <f t="shared" si="420"/>
        <v>-8.4708902516837936E-3</v>
      </c>
      <c r="K328" s="64">
        <f t="shared" si="420"/>
        <v>-5.2775026387861024E-2</v>
      </c>
      <c r="L328" s="64">
        <f t="shared" si="420"/>
        <v>0.42697853331871127</v>
      </c>
      <c r="M328" s="64">
        <f t="shared" si="420"/>
        <v>-1.8648342168657517E-2</v>
      </c>
      <c r="N328" s="64">
        <f t="shared" si="420"/>
        <v>-2.1346404147379205E-2</v>
      </c>
      <c r="O328" s="64">
        <f t="shared" si="420"/>
        <v>-6.1222909494840438E-2</v>
      </c>
      <c r="P328" s="64">
        <f t="shared" si="420"/>
        <v>-2.4846476262290085E-2</v>
      </c>
      <c r="Q328" s="64">
        <f t="shared" si="420"/>
        <v>-4.7771774839155956E-4</v>
      </c>
      <c r="R328" s="64">
        <f t="shared" si="420"/>
        <v>-2.9259110528974119E-3</v>
      </c>
      <c r="S328" s="64">
        <f t="shared" si="420"/>
        <v>1.8270085707727812E-2</v>
      </c>
      <c r="T328" s="64">
        <f t="shared" si="420"/>
        <v>-3.778574494441278E-2</v>
      </c>
      <c r="U328" s="64">
        <f t="shared" si="420"/>
        <v>-7.0770321349058141E-2</v>
      </c>
      <c r="V328" s="64">
        <f t="shared" si="420"/>
        <v>-1.3535311010582585E-2</v>
      </c>
      <c r="W328" s="64">
        <f t="shared" si="420"/>
        <v>-2.4024517028899295E-2</v>
      </c>
      <c r="X328" s="64">
        <f t="shared" si="420"/>
        <v>-4.1166314451420494E-2</v>
      </c>
      <c r="Y328" s="64">
        <f t="shared" si="420"/>
        <v>-6.8395571857690407E-2</v>
      </c>
      <c r="Z328" s="64">
        <f t="shared" si="420"/>
        <v>-7.4342429461918047E-2</v>
      </c>
      <c r="AA328" s="64">
        <f t="shared" si="420"/>
        <v>-6.7440440719644168E-2</v>
      </c>
      <c r="AB328" s="64">
        <f t="shared" si="420"/>
        <v>-5.1525291487164337E-2</v>
      </c>
      <c r="AC328" s="64">
        <f t="shared" si="420"/>
        <v>1.6110483079762705E-2</v>
      </c>
      <c r="AD328" s="64">
        <f t="shared" si="420"/>
        <v>-2.0433542223945111E-2</v>
      </c>
      <c r="AE328" s="64">
        <f t="shared" si="420"/>
        <v>-5.7417913151629918E-2</v>
      </c>
      <c r="AF328" s="64">
        <f t="shared" si="420"/>
        <v>-5.2146706617678062E-2</v>
      </c>
      <c r="AG328" s="64">
        <f t="shared" si="420"/>
        <v>-3.8734763120182092E-2</v>
      </c>
      <c r="AH328" s="64">
        <f t="shared" si="420"/>
        <v>-6.1406324252687328E-2</v>
      </c>
      <c r="AI328" s="64">
        <f t="shared" si="420"/>
        <v>-5.2128591580454464E-2</v>
      </c>
      <c r="AJ328" s="64">
        <f t="shared" si="420"/>
        <v>-8.2879909389011797E-2</v>
      </c>
      <c r="AK328" s="64">
        <f t="shared" si="420"/>
        <v>-4.072590222792849E-2</v>
      </c>
      <c r="AL328" s="64">
        <f t="shared" si="420"/>
        <v>-5.3162497526550112E-2</v>
      </c>
      <c r="AM328" s="64">
        <f t="shared" si="420"/>
        <v>-6.230100992555776E-2</v>
      </c>
      <c r="AN328" s="64">
        <f t="shared" si="420"/>
        <v>-0.28538176230670009</v>
      </c>
      <c r="AO328" s="64">
        <f t="shared" si="420"/>
        <v>-0.27036241648492954</v>
      </c>
      <c r="AP328" s="64">
        <f t="shared" si="420"/>
        <v>-0.28806947324551568</v>
      </c>
      <c r="AQ328" s="64">
        <f t="shared" si="420"/>
        <v>-2.3402683777831834E-2</v>
      </c>
      <c r="AR328" s="64">
        <f t="shared" si="420"/>
        <v>1.536350143851295E-2</v>
      </c>
      <c r="AS328" s="64">
        <f t="shared" si="420"/>
        <v>-1.8486455185726336E-2</v>
      </c>
      <c r="AT328" s="64">
        <f t="shared" si="420"/>
        <v>9.7392304962786724E-3</v>
      </c>
      <c r="AU328" s="64">
        <f t="shared" si="420"/>
        <v>-1.9858057180849986E-2</v>
      </c>
      <c r="AV328" s="64">
        <f t="shared" si="420"/>
        <v>-3.1907125076112264E-2</v>
      </c>
      <c r="AW328" s="64">
        <f t="shared" si="420"/>
        <v>1.6704348388523194E-3</v>
      </c>
      <c r="AX328" s="64">
        <f t="shared" si="420"/>
        <v>-4.194944652516519E-2</v>
      </c>
      <c r="AY328" s="64">
        <f t="shared" si="420"/>
        <v>-4.2846120956724132E-2</v>
      </c>
      <c r="AZ328" s="64">
        <f t="shared" si="420"/>
        <v>6.4864840842799865E-3</v>
      </c>
      <c r="BA328" s="64">
        <f t="shared" si="420"/>
        <v>-3.0393629148172674E-2</v>
      </c>
      <c r="BB328" s="64">
        <f t="shared" si="420"/>
        <v>-1.3979169285396331E-3</v>
      </c>
      <c r="BC328" s="64">
        <f t="shared" si="420"/>
        <v>-9.0121133118936658E-3</v>
      </c>
      <c r="BD328" s="64">
        <f t="shared" si="420"/>
        <v>-0.17625534143128119</v>
      </c>
      <c r="BE328" s="64">
        <f t="shared" si="420"/>
        <v>-7.0210299917724539E-2</v>
      </c>
      <c r="BF328" s="64" t="e">
        <f t="shared" si="420"/>
        <v>#DIV/0!</v>
      </c>
      <c r="BG328" s="64">
        <f t="shared" si="420"/>
        <v>-1.8494897088728646E-2</v>
      </c>
      <c r="BH328" s="64">
        <f t="shared" si="420"/>
        <v>-2.0546326940047432E-2</v>
      </c>
    </row>
    <row r="330" spans="1:60" x14ac:dyDescent="0.2">
      <c r="B330" s="287"/>
    </row>
    <row r="331" spans="1:60" ht="12" thickBot="1" x14ac:dyDescent="0.25"/>
    <row r="332" spans="1:60" s="36" customFormat="1" ht="12" thickBot="1" x14ac:dyDescent="0.25">
      <c r="A332" s="321" t="s">
        <v>251</v>
      </c>
      <c r="B332" s="323"/>
      <c r="C332" s="322"/>
      <c r="D332" s="319"/>
      <c r="E332" s="319"/>
      <c r="F332" s="319"/>
      <c r="G332" s="319"/>
      <c r="H332" s="319"/>
      <c r="I332" s="319"/>
      <c r="J332" s="319"/>
      <c r="K332" s="319"/>
      <c r="L332" s="319"/>
      <c r="M332" s="319"/>
      <c r="N332" s="319"/>
      <c r="O332" s="319"/>
      <c r="P332" s="319"/>
      <c r="Q332" s="319"/>
      <c r="R332" s="319"/>
      <c r="S332" s="319"/>
      <c r="T332" s="319"/>
      <c r="U332" s="319"/>
      <c r="V332" s="319"/>
      <c r="W332" s="319"/>
      <c r="X332" s="319"/>
      <c r="Y332" s="319"/>
      <c r="Z332" s="319"/>
      <c r="AA332" s="319"/>
      <c r="AB332" s="319"/>
      <c r="AC332" s="319"/>
      <c r="AD332" s="319"/>
      <c r="AE332" s="319"/>
      <c r="AF332" s="319"/>
      <c r="AG332" s="319"/>
      <c r="AH332" s="319"/>
      <c r="AI332" s="319"/>
      <c r="AJ332" s="319"/>
      <c r="AK332" s="319"/>
      <c r="AL332" s="319"/>
      <c r="AM332" s="319"/>
      <c r="AN332" s="319"/>
      <c r="AO332" s="319"/>
      <c r="AP332" s="319"/>
      <c r="AQ332" s="319"/>
      <c r="AR332" s="319"/>
      <c r="AS332" s="319"/>
      <c r="AT332" s="319"/>
      <c r="AU332" s="319"/>
      <c r="AV332" s="319"/>
      <c r="AW332" s="319"/>
      <c r="AX332" s="319"/>
      <c r="AY332" s="319"/>
      <c r="AZ332" s="319"/>
      <c r="BA332" s="319"/>
      <c r="BB332" s="319"/>
      <c r="BC332" s="319"/>
      <c r="BD332" s="319"/>
      <c r="BE332" s="319"/>
      <c r="BF332" s="319"/>
      <c r="BG332" s="319"/>
      <c r="BH332" s="320"/>
    </row>
    <row r="333" spans="1:60" x14ac:dyDescent="0.2">
      <c r="A333" s="144">
        <f>A94</f>
        <v>43829</v>
      </c>
    </row>
    <row r="334" spans="1:60" x14ac:dyDescent="0.2">
      <c r="A334" s="144">
        <f t="shared" ref="A334:A340" si="421">A95</f>
        <v>43920</v>
      </c>
      <c r="B334" s="292">
        <f>B95/B$94-1</f>
        <v>-2.3594322275744095E-2</v>
      </c>
      <c r="C334" s="292">
        <f t="shared" ref="C334:BH334" si="422">C95/C$94-1</f>
        <v>-2.4444222592210574E-2</v>
      </c>
      <c r="D334" s="292">
        <f t="shared" si="422"/>
        <v>-1.2092010525848518E-2</v>
      </c>
      <c r="E334" s="292">
        <f t="shared" si="422"/>
        <v>-7.2039003014092384E-2</v>
      </c>
      <c r="F334" s="292">
        <f t="shared" si="422"/>
        <v>-2.1952569907614627E-2</v>
      </c>
      <c r="G334" s="292">
        <f t="shared" si="422"/>
        <v>-2.2939375501964565E-2</v>
      </c>
      <c r="H334" s="292">
        <f t="shared" si="422"/>
        <v>-1.2954788126110062E-2</v>
      </c>
      <c r="I334" s="292">
        <f t="shared" si="422"/>
        <v>-2.4204990299012352E-2</v>
      </c>
      <c r="J334" s="292">
        <f t="shared" si="422"/>
        <v>-1.6399132184167886E-2</v>
      </c>
      <c r="K334" s="292">
        <f t="shared" si="422"/>
        <v>-2.3893852893567713E-2</v>
      </c>
      <c r="L334" s="292">
        <f t="shared" si="422"/>
        <v>-1.4820795687653376E-2</v>
      </c>
      <c r="M334" s="292">
        <f t="shared" si="422"/>
        <v>-2.9578239875055812E-2</v>
      </c>
      <c r="N334" s="292">
        <f t="shared" si="422"/>
        <v>-1.5356864414603044E-2</v>
      </c>
      <c r="O334" s="292">
        <f t="shared" si="422"/>
        <v>-2.5718277183567562E-2</v>
      </c>
      <c r="P334" s="292">
        <f t="shared" si="422"/>
        <v>-2.8767120053180717E-2</v>
      </c>
      <c r="Q334" s="292">
        <f t="shared" si="422"/>
        <v>5.6430204286221919E-3</v>
      </c>
      <c r="R334" s="292">
        <f t="shared" si="422"/>
        <v>7.8067269721699972E-3</v>
      </c>
      <c r="S334" s="292">
        <f t="shared" si="422"/>
        <v>4.3010046692757431E-3</v>
      </c>
      <c r="T334" s="292">
        <f t="shared" si="422"/>
        <v>-2.2385560793506509E-2</v>
      </c>
      <c r="U334" s="292">
        <f t="shared" si="422"/>
        <v>-3.4586552431735362E-2</v>
      </c>
      <c r="V334" s="292">
        <f t="shared" si="422"/>
        <v>6.6130089296003725E-3</v>
      </c>
      <c r="W334" s="292">
        <f t="shared" si="422"/>
        <v>8.1188815954533755E-3</v>
      </c>
      <c r="X334" s="292">
        <f t="shared" si="422"/>
        <v>-1.2841801708215694E-2</v>
      </c>
      <c r="Y334" s="292">
        <f t="shared" si="422"/>
        <v>6.1211571564045997E-4</v>
      </c>
      <c r="Z334" s="292">
        <f t="shared" si="422"/>
        <v>-3.4138935624923317E-3</v>
      </c>
      <c r="AA334" s="292">
        <f t="shared" si="422"/>
        <v>2.6085391931005564E-3</v>
      </c>
      <c r="AB334" s="292">
        <f t="shared" si="422"/>
        <v>-3.5285585972600675E-2</v>
      </c>
      <c r="AC334" s="292">
        <f t="shared" si="422"/>
        <v>7.3282751468164431E-3</v>
      </c>
      <c r="AD334" s="292">
        <f t="shared" si="422"/>
        <v>-2.311125406030512E-3</v>
      </c>
      <c r="AE334" s="292">
        <f t="shared" si="422"/>
        <v>-7.2039003014092384E-2</v>
      </c>
      <c r="AF334" s="292">
        <f t="shared" si="422"/>
        <v>-3.8281151407367986E-2</v>
      </c>
      <c r="AG334" s="292">
        <f t="shared" si="422"/>
        <v>-5.0269643569524569E-2</v>
      </c>
      <c r="AH334" s="292">
        <f t="shared" si="422"/>
        <v>-8.2017692529047337E-2</v>
      </c>
      <c r="AI334" s="292">
        <f t="shared" si="422"/>
        <v>-1.5658653908614761E-2</v>
      </c>
      <c r="AJ334" s="292">
        <f t="shared" si="422"/>
        <v>-4.962540746149402E-2</v>
      </c>
      <c r="AK334" s="292">
        <f t="shared" si="422"/>
        <v>1.0897711579815894E-3</v>
      </c>
      <c r="AL334" s="292">
        <f t="shared" si="422"/>
        <v>-2.0536353200715229E-2</v>
      </c>
      <c r="AM334" s="292">
        <f t="shared" si="422"/>
        <v>-1.9007101685912242E-2</v>
      </c>
      <c r="AN334" s="292">
        <f t="shared" si="422"/>
        <v>-0.11009660966270052</v>
      </c>
      <c r="AO334" s="292">
        <f t="shared" si="422"/>
        <v>-6.914558579929031E-2</v>
      </c>
      <c r="AP334" s="292">
        <f t="shared" si="422"/>
        <v>-0.12364198277590344</v>
      </c>
      <c r="AQ334" s="292">
        <f t="shared" si="422"/>
        <v>-1.7824234175924936E-3</v>
      </c>
      <c r="AR334" s="292">
        <f t="shared" si="422"/>
        <v>9.4859063179302261E-3</v>
      </c>
      <c r="AS334" s="292">
        <f t="shared" si="422"/>
        <v>1.1901335989961126E-3</v>
      </c>
      <c r="AT334" s="292">
        <f t="shared" si="422"/>
        <v>3.202403916784613E-3</v>
      </c>
      <c r="AU334" s="292">
        <f t="shared" si="422"/>
        <v>-1.8794848099512373E-2</v>
      </c>
      <c r="AV334" s="292">
        <f t="shared" si="422"/>
        <v>-2.4551360602637962E-2</v>
      </c>
      <c r="AW334" s="292">
        <f t="shared" si="422"/>
        <v>6.8852843217901416E-3</v>
      </c>
      <c r="AX334" s="292">
        <f t="shared" si="422"/>
        <v>-2.6918941260746454E-2</v>
      </c>
      <c r="AY334" s="292">
        <f t="shared" si="422"/>
        <v>-2.7729395239568078E-2</v>
      </c>
      <c r="AZ334" s="292">
        <f t="shared" si="422"/>
        <v>2.1506375986746207E-5</v>
      </c>
      <c r="BA334" s="292">
        <f t="shared" si="422"/>
        <v>-2.5151093280674996E-2</v>
      </c>
      <c r="BB334" s="292">
        <f t="shared" si="422"/>
        <v>-1.0541165164194011E-2</v>
      </c>
      <c r="BC334" s="292">
        <f t="shared" si="422"/>
        <v>-2.126511409299936E-2</v>
      </c>
      <c r="BD334" s="292">
        <f t="shared" si="422"/>
        <v>-7.5214785924529792E-2</v>
      </c>
      <c r="BE334" s="292">
        <f t="shared" si="422"/>
        <v>-5.2617437505825815E-2</v>
      </c>
      <c r="BF334" s="292" t="e">
        <f t="shared" si="422"/>
        <v>#DIV/0!</v>
      </c>
      <c r="BG334" s="292">
        <f t="shared" si="422"/>
        <v>-1.8100596919943701E-2</v>
      </c>
      <c r="BH334" s="292">
        <f t="shared" si="422"/>
        <v>-1.3568618335141447E-2</v>
      </c>
    </row>
    <row r="335" spans="1:60" x14ac:dyDescent="0.2">
      <c r="A335" s="144">
        <f t="shared" si="421"/>
        <v>44012</v>
      </c>
      <c r="B335" s="292">
        <f t="shared" ref="B335:B339" si="423">B96/B$94-1</f>
        <v>-0.13710575922442958</v>
      </c>
      <c r="C335" s="292">
        <f t="shared" ref="C335:BH335" si="424">C96/C$94-1</f>
        <v>-0.14132294865795814</v>
      </c>
      <c r="D335" s="292">
        <f t="shared" si="424"/>
        <v>-0.1271657088241176</v>
      </c>
      <c r="E335" s="292">
        <f t="shared" si="424"/>
        <v>-0.18949235090699246</v>
      </c>
      <c r="F335" s="292">
        <f t="shared" si="424"/>
        <v>-0.13567699092320207</v>
      </c>
      <c r="G335" s="292">
        <f t="shared" si="424"/>
        <v>-0.14081780710177494</v>
      </c>
      <c r="H335" s="292">
        <f t="shared" si="424"/>
        <v>-7.0040824045705108E-2</v>
      </c>
      <c r="I335" s="292">
        <f t="shared" si="424"/>
        <v>-0.14253080956884134</v>
      </c>
      <c r="J335" s="292">
        <f t="shared" si="424"/>
        <v>-7.8853231289739645E-2</v>
      </c>
      <c r="K335" s="292">
        <f t="shared" si="424"/>
        <v>-0.14994953361452845</v>
      </c>
      <c r="L335" s="292">
        <f t="shared" si="424"/>
        <v>1.2837752638140167</v>
      </c>
      <c r="M335" s="292">
        <f t="shared" si="424"/>
        <v>-7.223306929046136E-2</v>
      </c>
      <c r="N335" s="292">
        <f t="shared" si="424"/>
        <v>-9.5415486734048427E-2</v>
      </c>
      <c r="O335" s="292">
        <f t="shared" si="424"/>
        <v>-0.18102954831461537</v>
      </c>
      <c r="P335" s="292">
        <f t="shared" si="424"/>
        <v>-6.922446290786366E-2</v>
      </c>
      <c r="Q335" s="292">
        <f t="shared" si="424"/>
        <v>1.3349442554677626E-3</v>
      </c>
      <c r="R335" s="292">
        <f t="shared" si="424"/>
        <v>-5.1095442055089868E-2</v>
      </c>
      <c r="S335" s="292">
        <f t="shared" si="424"/>
        <v>-7.2610671762441958E-3</v>
      </c>
      <c r="T335" s="292">
        <f t="shared" si="424"/>
        <v>-0.17354971492104154</v>
      </c>
      <c r="U335" s="292">
        <f t="shared" si="424"/>
        <v>-0.19690704005278814</v>
      </c>
      <c r="V335" s="292">
        <f t="shared" si="424"/>
        <v>-7.9423645243091534E-2</v>
      </c>
      <c r="W335" s="292">
        <f t="shared" si="424"/>
        <v>-0.12375921641126875</v>
      </c>
      <c r="X335" s="292">
        <f t="shared" si="424"/>
        <v>-0.14108923699384013</v>
      </c>
      <c r="Y335" s="292">
        <f t="shared" si="424"/>
        <v>-0.206707268035211</v>
      </c>
      <c r="Z335" s="292">
        <f t="shared" si="424"/>
        <v>-0.30375154616818933</v>
      </c>
      <c r="AA335" s="292">
        <f t="shared" si="424"/>
        <v>-0.12237077551507036</v>
      </c>
      <c r="AB335" s="292">
        <f t="shared" si="424"/>
        <v>-0.18588667366668055</v>
      </c>
      <c r="AC335" s="292">
        <f t="shared" si="424"/>
        <v>3.5173948185058812E-3</v>
      </c>
      <c r="AD335" s="292">
        <f t="shared" si="424"/>
        <v>-0.1086915671512888</v>
      </c>
      <c r="AE335" s="292">
        <f t="shared" si="424"/>
        <v>-0.18949235090699246</v>
      </c>
      <c r="AF335" s="292">
        <f t="shared" si="424"/>
        <v>-0.16703547600646096</v>
      </c>
      <c r="AG335" s="292">
        <f t="shared" si="424"/>
        <v>-0.16827608983451858</v>
      </c>
      <c r="AH335" s="292">
        <f t="shared" si="424"/>
        <v>-0.19775771372425865</v>
      </c>
      <c r="AI335" s="292">
        <f t="shared" si="424"/>
        <v>-0.14508075441972579</v>
      </c>
      <c r="AJ335" s="292">
        <f t="shared" si="424"/>
        <v>-0.25396149689452585</v>
      </c>
      <c r="AK335" s="292">
        <f t="shared" si="424"/>
        <v>-0.11941625658563115</v>
      </c>
      <c r="AL335" s="292">
        <f t="shared" si="424"/>
        <v>-0.13853424293353744</v>
      </c>
      <c r="AM335" s="292">
        <f t="shared" si="424"/>
        <v>-0.14309661516443783</v>
      </c>
      <c r="AN335" s="292">
        <f t="shared" si="424"/>
        <v>-0.56480880695431535</v>
      </c>
      <c r="AO335" s="292">
        <f t="shared" si="424"/>
        <v>-0.55187208106843189</v>
      </c>
      <c r="AP335" s="292">
        <f t="shared" si="424"/>
        <v>-0.56708506839526729</v>
      </c>
      <c r="AQ335" s="292">
        <f t="shared" si="424"/>
        <v>-0.12134803297577001</v>
      </c>
      <c r="AR335" s="292">
        <f t="shared" si="424"/>
        <v>-3.6825455677790497E-2</v>
      </c>
      <c r="AS335" s="292">
        <f t="shared" si="424"/>
        <v>-7.4609145022903056E-2</v>
      </c>
      <c r="AT335" s="292">
        <f t="shared" si="424"/>
        <v>-2.0833673491334026E-2</v>
      </c>
      <c r="AU335" s="292">
        <f t="shared" si="424"/>
        <v>-0.12922712502205702</v>
      </c>
      <c r="AV335" s="292">
        <f t="shared" si="424"/>
        <v>-0.12612584117753967</v>
      </c>
      <c r="AW335" s="292">
        <f t="shared" si="424"/>
        <v>-1.6034294640225211E-2</v>
      </c>
      <c r="AX335" s="292">
        <f t="shared" si="424"/>
        <v>-0.17343559065324643</v>
      </c>
      <c r="AY335" s="292">
        <f t="shared" si="424"/>
        <v>-0.14681712058519725</v>
      </c>
      <c r="AZ335" s="292">
        <f t="shared" si="424"/>
        <v>4.8603096333232898E-3</v>
      </c>
      <c r="BA335" s="292">
        <f t="shared" si="424"/>
        <v>-0.14694734362721495</v>
      </c>
      <c r="BB335" s="292">
        <f t="shared" si="424"/>
        <v>-8.741822382711073E-2</v>
      </c>
      <c r="BC335" s="292">
        <f t="shared" si="424"/>
        <v>-7.2930383450881098E-2</v>
      </c>
      <c r="BD335" s="292">
        <f t="shared" si="424"/>
        <v>-0.45168874278562898</v>
      </c>
      <c r="BE335" s="292">
        <f t="shared" si="424"/>
        <v>-0.19737364928452938</v>
      </c>
      <c r="BF335" s="292" t="e">
        <f t="shared" si="424"/>
        <v>#DIV/0!</v>
      </c>
      <c r="BG335" s="292">
        <f t="shared" si="424"/>
        <v>-0.1012640524931594</v>
      </c>
      <c r="BH335" s="292">
        <f t="shared" si="424"/>
        <v>-9.9929142462049647E-2</v>
      </c>
    </row>
    <row r="336" spans="1:60" x14ac:dyDescent="0.2">
      <c r="A336" s="144">
        <f t="shared" si="421"/>
        <v>44104</v>
      </c>
      <c r="B336" s="292">
        <f t="shared" si="423"/>
        <v>-8.0652082200697306E-3</v>
      </c>
      <c r="C336" s="292">
        <f t="shared" ref="C336:BH336" si="425">C97/C$94-1</f>
        <v>-1.000279858325781E-2</v>
      </c>
      <c r="D336" s="292">
        <f t="shared" si="425"/>
        <v>-1.4162841522919689E-2</v>
      </c>
      <c r="E336" s="292">
        <f t="shared" si="425"/>
        <v>-1.6984643794168974E-3</v>
      </c>
      <c r="F336" s="292">
        <f t="shared" si="425"/>
        <v>-7.0269594906082755E-3</v>
      </c>
      <c r="G336" s="292">
        <f t="shared" si="425"/>
        <v>-9.3578021685960522E-3</v>
      </c>
      <c r="H336" s="292">
        <f t="shared" si="425"/>
        <v>1.5436777644160182E-2</v>
      </c>
      <c r="I336" s="292">
        <f t="shared" si="425"/>
        <v>-9.0479028361327707E-3</v>
      </c>
      <c r="J336" s="292">
        <f t="shared" si="425"/>
        <v>7.9167323581512683E-3</v>
      </c>
      <c r="K336" s="292">
        <f t="shared" si="425"/>
        <v>-1.1220775645555459E-2</v>
      </c>
      <c r="L336" s="292">
        <f t="shared" si="425"/>
        <v>2.368569541291432E-2</v>
      </c>
      <c r="M336" s="292">
        <f t="shared" si="425"/>
        <v>6.48330240760564E-3</v>
      </c>
      <c r="N336" s="292">
        <f t="shared" si="425"/>
        <v>3.2493394338337644E-3</v>
      </c>
      <c r="O336" s="292">
        <f t="shared" si="425"/>
        <v>-3.3436160473405474E-2</v>
      </c>
      <c r="P336" s="292">
        <f t="shared" si="425"/>
        <v>-1.4452092548262407E-2</v>
      </c>
      <c r="Q336" s="292">
        <f t="shared" si="425"/>
        <v>1.2289156754877739E-2</v>
      </c>
      <c r="R336" s="292">
        <f t="shared" si="425"/>
        <v>8.4989138522935104E-3</v>
      </c>
      <c r="S336" s="292">
        <f t="shared" si="425"/>
        <v>9.1240307789470787E-3</v>
      </c>
      <c r="T336" s="292">
        <f t="shared" si="425"/>
        <v>1.1592871050620346E-2</v>
      </c>
      <c r="U336" s="292">
        <f t="shared" si="425"/>
        <v>-3.9083960102439308E-2</v>
      </c>
      <c r="V336" s="292">
        <f t="shared" si="425"/>
        <v>-9.7568147778538394E-3</v>
      </c>
      <c r="W336" s="292">
        <f t="shared" si="425"/>
        <v>-8.540865091023031E-3</v>
      </c>
      <c r="X336" s="292">
        <f t="shared" si="425"/>
        <v>-1.9461884930717432E-2</v>
      </c>
      <c r="Y336" s="292">
        <f t="shared" si="425"/>
        <v>-6.5245407616786544E-2</v>
      </c>
      <c r="Z336" s="292">
        <f t="shared" si="425"/>
        <v>-4.2363371266615379E-2</v>
      </c>
      <c r="AA336" s="292">
        <f t="shared" si="425"/>
        <v>-8.8265062639014569E-2</v>
      </c>
      <c r="AB336" s="292">
        <f t="shared" si="425"/>
        <v>-1.7066236703756732E-2</v>
      </c>
      <c r="AC336" s="292">
        <f t="shared" si="425"/>
        <v>2.5225991463363018E-2</v>
      </c>
      <c r="AD336" s="292">
        <f t="shared" si="425"/>
        <v>4.3276011530239966E-3</v>
      </c>
      <c r="AE336" s="292">
        <f t="shared" si="425"/>
        <v>-1.6984643794168974E-3</v>
      </c>
      <c r="AF336" s="292">
        <f t="shared" si="425"/>
        <v>1.1114891462018273E-2</v>
      </c>
      <c r="AG336" s="292">
        <f t="shared" si="425"/>
        <v>5.8655378709668859E-3</v>
      </c>
      <c r="AH336" s="292">
        <f t="shared" si="425"/>
        <v>-5.1157962935796109E-3</v>
      </c>
      <c r="AI336" s="292">
        <f t="shared" si="425"/>
        <v>3.2474460987628184E-3</v>
      </c>
      <c r="AJ336" s="292">
        <f t="shared" si="425"/>
        <v>1.6931041481757836E-2</v>
      </c>
      <c r="AK336" s="292">
        <f t="shared" si="425"/>
        <v>-8.3671594518601733E-3</v>
      </c>
      <c r="AL336" s="292">
        <f t="shared" si="425"/>
        <v>8.9627101429441414E-3</v>
      </c>
      <c r="AM336" s="292">
        <f t="shared" si="425"/>
        <v>-3.9792368053475524E-2</v>
      </c>
      <c r="AN336" s="292">
        <f t="shared" si="425"/>
        <v>-9.3145018540321978E-2</v>
      </c>
      <c r="AO336" s="292">
        <f t="shared" si="425"/>
        <v>-0.12110409499252472</v>
      </c>
      <c r="AP336" s="292">
        <f t="shared" si="425"/>
        <v>-8.0415522112239346E-2</v>
      </c>
      <c r="AQ336" s="292">
        <f t="shared" si="425"/>
        <v>1.5698749814352375E-3</v>
      </c>
      <c r="AR336" s="292">
        <f t="shared" si="425"/>
        <v>1.2407632079731057E-2</v>
      </c>
      <c r="AS336" s="292">
        <f t="shared" si="425"/>
        <v>-1.9145096133266093E-2</v>
      </c>
      <c r="AT336" s="292">
        <f t="shared" si="425"/>
        <v>1.373568097377631E-2</v>
      </c>
      <c r="AU336" s="292">
        <f t="shared" si="425"/>
        <v>3.5319432065104017E-3</v>
      </c>
      <c r="AV336" s="292">
        <f t="shared" si="425"/>
        <v>-1.665068405057657E-2</v>
      </c>
      <c r="AW336" s="292">
        <f t="shared" si="425"/>
        <v>-1.7251266666518106E-5</v>
      </c>
      <c r="AX336" s="292">
        <f t="shared" si="425"/>
        <v>-1.5233744812795491E-2</v>
      </c>
      <c r="AY336" s="292">
        <f t="shared" si="425"/>
        <v>-9.156384713178034E-3</v>
      </c>
      <c r="AZ336" s="292">
        <f t="shared" si="425"/>
        <v>1.7124930376660963E-2</v>
      </c>
      <c r="BA336" s="292">
        <f t="shared" si="425"/>
        <v>3.624572553937444E-4</v>
      </c>
      <c r="BB336" s="292">
        <f t="shared" si="425"/>
        <v>1.3678659028323548E-2</v>
      </c>
      <c r="BC336" s="292">
        <f t="shared" si="425"/>
        <v>4.9422819635693838E-3</v>
      </c>
      <c r="BD336" s="292">
        <f t="shared" si="425"/>
        <v>-5.3539301570222131E-2</v>
      </c>
      <c r="BE336" s="292">
        <f t="shared" si="425"/>
        <v>-2.8638965923406534E-3</v>
      </c>
      <c r="BF336" s="292" t="e">
        <f t="shared" si="425"/>
        <v>#DIV/0!</v>
      </c>
      <c r="BG336" s="292">
        <f t="shared" si="425"/>
        <v>2.4715516259870007E-3</v>
      </c>
      <c r="BH336" s="292">
        <f t="shared" si="425"/>
        <v>4.0770571967363445E-3</v>
      </c>
    </row>
    <row r="337" spans="1:60" x14ac:dyDescent="0.2">
      <c r="A337" s="144">
        <f t="shared" si="421"/>
        <v>44195</v>
      </c>
      <c r="B337" s="292">
        <f t="shared" si="423"/>
        <v>-2.1359211734603756E-2</v>
      </c>
      <c r="C337" s="292">
        <f t="shared" ref="C337:BH337" si="426">C98/C$94-1</f>
        <v>-2.314100504859351E-2</v>
      </c>
      <c r="D337" s="292">
        <f t="shared" si="426"/>
        <v>-3.2227361290075862E-3</v>
      </c>
      <c r="E337" s="292">
        <f t="shared" si="426"/>
        <v>7.8294206723072968E-4</v>
      </c>
      <c r="F337" s="292">
        <f t="shared" si="426"/>
        <v>-2.7825056562267858E-2</v>
      </c>
      <c r="G337" s="292">
        <f t="shared" si="426"/>
        <v>-3.0419476641635468E-2</v>
      </c>
      <c r="H337" s="292">
        <f t="shared" si="426"/>
        <v>1.4829984682288799E-2</v>
      </c>
      <c r="I337" s="292">
        <f t="shared" si="426"/>
        <v>-2.5326644591002756E-2</v>
      </c>
      <c r="J337" s="292">
        <f t="shared" si="426"/>
        <v>2.4372482549334995E-2</v>
      </c>
      <c r="K337" s="292">
        <f t="shared" si="426"/>
        <v>-3.7891945082571432E-2</v>
      </c>
      <c r="L337" s="292">
        <f t="shared" si="426"/>
        <v>0.26434218845233026</v>
      </c>
      <c r="M337" s="292">
        <f t="shared" si="426"/>
        <v>-6.6060816588210391E-3</v>
      </c>
      <c r="N337" s="292">
        <f t="shared" si="426"/>
        <v>-2.7122481745608384E-3</v>
      </c>
      <c r="O337" s="292">
        <f t="shared" si="426"/>
        <v>-2.6202801179974644E-2</v>
      </c>
      <c r="P337" s="292">
        <f t="shared" si="426"/>
        <v>-9.7410183239388104E-3</v>
      </c>
      <c r="Q337" s="292">
        <f t="shared" si="426"/>
        <v>7.2583188693660095E-3</v>
      </c>
      <c r="R337" s="292">
        <f t="shared" si="426"/>
        <v>2.1388267426445839E-2</v>
      </c>
      <c r="S337" s="292">
        <f t="shared" si="426"/>
        <v>2.5413839029268415E-2</v>
      </c>
      <c r="T337" s="292">
        <f t="shared" si="426"/>
        <v>1.4966892259160813E-2</v>
      </c>
      <c r="U337" s="292">
        <f t="shared" si="426"/>
        <v>-2.7470435390144599E-2</v>
      </c>
      <c r="V337" s="292">
        <f t="shared" si="426"/>
        <v>-5.598198476665206E-3</v>
      </c>
      <c r="W337" s="292">
        <f t="shared" si="426"/>
        <v>3.6938149435823409E-3</v>
      </c>
      <c r="X337" s="292">
        <f t="shared" si="426"/>
        <v>-5.5902946470991477E-3</v>
      </c>
      <c r="Y337" s="292">
        <f t="shared" si="426"/>
        <v>-1.7779715388093753E-2</v>
      </c>
      <c r="Z337" s="292">
        <f t="shared" si="426"/>
        <v>2.9006174570361365E-2</v>
      </c>
      <c r="AA337" s="292">
        <f t="shared" si="426"/>
        <v>-6.2578377583513034E-2</v>
      </c>
      <c r="AB337" s="292">
        <f t="shared" si="426"/>
        <v>-6.8411577538782797E-3</v>
      </c>
      <c r="AC337" s="292">
        <f t="shared" si="426"/>
        <v>2.1114389847828985E-2</v>
      </c>
      <c r="AD337" s="292">
        <f t="shared" si="426"/>
        <v>5.7727747360150072E-3</v>
      </c>
      <c r="AE337" s="292">
        <f t="shared" si="426"/>
        <v>7.8294206723072968E-4</v>
      </c>
      <c r="AF337" s="292">
        <f t="shared" si="426"/>
        <v>-2.7930996200267177E-3</v>
      </c>
      <c r="AG337" s="292">
        <f t="shared" si="426"/>
        <v>4.3684455509929165E-3</v>
      </c>
      <c r="AH337" s="292">
        <f t="shared" si="426"/>
        <v>1.8234229409641589E-3</v>
      </c>
      <c r="AI337" s="292">
        <f t="shared" si="426"/>
        <v>-2.32679263879918E-2</v>
      </c>
      <c r="AJ337" s="292">
        <f t="shared" si="426"/>
        <v>-3.0964592493387899E-2</v>
      </c>
      <c r="AK337" s="292">
        <f t="shared" si="426"/>
        <v>-7.7265034583251513E-3</v>
      </c>
      <c r="AL337" s="292">
        <f t="shared" si="426"/>
        <v>-3.2833089751959754E-2</v>
      </c>
      <c r="AM337" s="292">
        <f t="shared" si="426"/>
        <v>-4.7675908943215051E-2</v>
      </c>
      <c r="AN337" s="292">
        <f t="shared" si="426"/>
        <v>-0.38733857323226961</v>
      </c>
      <c r="AO337" s="292">
        <f t="shared" si="426"/>
        <v>-0.35082092800365705</v>
      </c>
      <c r="AP337" s="292">
        <f t="shared" si="426"/>
        <v>-0.39736643448023967</v>
      </c>
      <c r="AQ337" s="292">
        <f t="shared" si="426"/>
        <v>1.067303216065052E-2</v>
      </c>
      <c r="AR337" s="292">
        <f t="shared" si="426"/>
        <v>4.8186454949104673E-2</v>
      </c>
      <c r="AS337" s="292">
        <f t="shared" si="426"/>
        <v>3.9925167005272488E-3</v>
      </c>
      <c r="AT337" s="292">
        <f t="shared" si="426"/>
        <v>1.7138827132794132E-2</v>
      </c>
      <c r="AU337" s="292">
        <f t="shared" si="426"/>
        <v>-1.0398089221705931E-3</v>
      </c>
      <c r="AV337" s="292">
        <f t="shared" si="426"/>
        <v>-2.4169571176868576E-4</v>
      </c>
      <c r="AW337" s="292">
        <f t="shared" si="426"/>
        <v>2.4649223956692223E-2</v>
      </c>
      <c r="AX337" s="292">
        <f t="shared" si="426"/>
        <v>-4.1952066878606642E-3</v>
      </c>
      <c r="AY337" s="292">
        <f t="shared" si="426"/>
        <v>-1.0559433189669787E-2</v>
      </c>
      <c r="AZ337" s="292">
        <f t="shared" si="426"/>
        <v>4.778089144993114E-3</v>
      </c>
      <c r="BA337" s="292">
        <f t="shared" si="426"/>
        <v>-3.7338485983107184E-3</v>
      </c>
      <c r="BB337" s="292">
        <f t="shared" si="426"/>
        <v>5.0070349321580387E-2</v>
      </c>
      <c r="BC337" s="292">
        <f t="shared" si="426"/>
        <v>2.1187385583085083E-2</v>
      </c>
      <c r="BD337" s="292">
        <f t="shared" si="426"/>
        <v>-0.15588978079329174</v>
      </c>
      <c r="BE337" s="292">
        <f t="shared" si="426"/>
        <v>-6.0429491177307337E-2</v>
      </c>
      <c r="BF337" s="292" t="e">
        <f t="shared" si="426"/>
        <v>#DIV/0!</v>
      </c>
      <c r="BG337" s="292">
        <f t="shared" si="426"/>
        <v>1.2218824949399965E-2</v>
      </c>
      <c r="BH337" s="292">
        <f t="shared" si="426"/>
        <v>3.3031902138282998E-3</v>
      </c>
    </row>
    <row r="338" spans="1:60" x14ac:dyDescent="0.2">
      <c r="A338" s="144">
        <f t="shared" si="421"/>
        <v>44285</v>
      </c>
      <c r="B338" s="292">
        <f t="shared" si="423"/>
        <v>-5.8795799572761709E-3</v>
      </c>
      <c r="C338" s="292">
        <f t="shared" ref="C338:BH338" si="427">C99/C$94-1</f>
        <v>-6.544603378371372E-3</v>
      </c>
      <c r="D338" s="292">
        <f t="shared" si="427"/>
        <v>9.2387130218827274E-3</v>
      </c>
      <c r="E338" s="292">
        <f t="shared" si="427"/>
        <v>1.9553572322337676E-2</v>
      </c>
      <c r="F338" s="292">
        <f t="shared" si="427"/>
        <v>-1.1725764413674122E-2</v>
      </c>
      <c r="G338" s="292">
        <f t="shared" si="427"/>
        <v>-1.2811496893069707E-2</v>
      </c>
      <c r="H338" s="292">
        <f t="shared" si="427"/>
        <v>3.9750038317893921E-3</v>
      </c>
      <c r="I338" s="292">
        <f t="shared" si="427"/>
        <v>-1.0203458856572145E-2</v>
      </c>
      <c r="J338" s="292">
        <f t="shared" si="427"/>
        <v>4.5365475729068905E-2</v>
      </c>
      <c r="K338" s="292">
        <f t="shared" si="427"/>
        <v>-2.0373943828404406E-2</v>
      </c>
      <c r="L338" s="292">
        <f t="shared" si="427"/>
        <v>0.13786654402351339</v>
      </c>
      <c r="M338" s="292">
        <f t="shared" si="427"/>
        <v>3.3112848616163593E-2</v>
      </c>
      <c r="N338" s="292">
        <f t="shared" si="427"/>
        <v>6.8505428642997579E-3</v>
      </c>
      <c r="O338" s="292">
        <f t="shared" si="427"/>
        <v>-1.5551159363462519E-2</v>
      </c>
      <c r="P338" s="292">
        <f t="shared" si="427"/>
        <v>-1.3718980019453708E-3</v>
      </c>
      <c r="Q338" s="292">
        <f t="shared" si="427"/>
        <v>-5.8996333133017886E-3</v>
      </c>
      <c r="R338" s="292">
        <f t="shared" si="427"/>
        <v>3.2593769969536446E-2</v>
      </c>
      <c r="S338" s="292">
        <f t="shared" si="427"/>
        <v>2.6951060304776897E-2</v>
      </c>
      <c r="T338" s="292">
        <f t="shared" si="427"/>
        <v>1.5484778187154324E-2</v>
      </c>
      <c r="U338" s="292">
        <f t="shared" si="427"/>
        <v>2.0070399112153137E-3</v>
      </c>
      <c r="V338" s="292">
        <f t="shared" si="427"/>
        <v>7.1388424062879263E-3</v>
      </c>
      <c r="W338" s="292">
        <f t="shared" si="427"/>
        <v>2.2697094345190294E-2</v>
      </c>
      <c r="X338" s="292">
        <f t="shared" si="427"/>
        <v>7.7885982707668333E-3</v>
      </c>
      <c r="Y338" s="292">
        <f t="shared" si="427"/>
        <v>-9.3727165586410255E-4</v>
      </c>
      <c r="Z338" s="292">
        <f t="shared" si="427"/>
        <v>2.5670616757966558E-2</v>
      </c>
      <c r="AA338" s="292">
        <f t="shared" si="427"/>
        <v>-2.8194008756839084E-2</v>
      </c>
      <c r="AB338" s="292">
        <f t="shared" si="427"/>
        <v>-6.9421443049433318E-4</v>
      </c>
      <c r="AC338" s="292">
        <f t="shared" si="427"/>
        <v>3.2810724268579339E-2</v>
      </c>
      <c r="AD338" s="292">
        <f t="shared" si="427"/>
        <v>2.2917906249472875E-2</v>
      </c>
      <c r="AE338" s="292">
        <f t="shared" si="427"/>
        <v>1.9553572322337676E-2</v>
      </c>
      <c r="AF338" s="292">
        <f t="shared" si="427"/>
        <v>2.6984623417970477E-2</v>
      </c>
      <c r="AG338" s="292">
        <f t="shared" si="427"/>
        <v>2.0271255282277467E-2</v>
      </c>
      <c r="AH338" s="292">
        <f t="shared" si="427"/>
        <v>1.9782554109275763E-2</v>
      </c>
      <c r="AI338" s="292">
        <f t="shared" si="427"/>
        <v>2.2534009744291206E-2</v>
      </c>
      <c r="AJ338" s="292">
        <f t="shared" si="427"/>
        <v>2.6765085784412168E-2</v>
      </c>
      <c r="AK338" s="292">
        <f t="shared" si="427"/>
        <v>2.8694307011097875E-2</v>
      </c>
      <c r="AL338" s="292">
        <f t="shared" si="427"/>
        <v>1.7133756035428771E-2</v>
      </c>
      <c r="AM338" s="292">
        <f t="shared" si="427"/>
        <v>-2.3572042041847485E-2</v>
      </c>
      <c r="AN338" s="292">
        <f t="shared" si="427"/>
        <v>-0.47311116164758249</v>
      </c>
      <c r="AO338" s="292">
        <f t="shared" si="427"/>
        <v>-0.39660630302891953</v>
      </c>
      <c r="AP338" s="292">
        <f t="shared" si="427"/>
        <v>-0.49489097796741754</v>
      </c>
      <c r="AQ338" s="292">
        <f t="shared" si="427"/>
        <v>4.4687511280970815E-2</v>
      </c>
      <c r="AR338" s="292">
        <f t="shared" si="427"/>
        <v>4.5326904932861733E-2</v>
      </c>
      <c r="AS338" s="292">
        <f t="shared" si="427"/>
        <v>3.0205691756344244E-2</v>
      </c>
      <c r="AT338" s="292">
        <f t="shared" si="427"/>
        <v>3.3959179793451977E-2</v>
      </c>
      <c r="AU338" s="292">
        <f t="shared" si="427"/>
        <v>2.308171242941115E-2</v>
      </c>
      <c r="AV338" s="292">
        <f t="shared" si="427"/>
        <v>8.251903831256735E-3</v>
      </c>
      <c r="AW338" s="292">
        <f t="shared" si="427"/>
        <v>2.8351707821095307E-2</v>
      </c>
      <c r="AX338" s="292">
        <f t="shared" si="427"/>
        <v>6.5054526062331419E-3</v>
      </c>
      <c r="AY338" s="292">
        <f t="shared" si="427"/>
        <v>-1.8667439473546432E-2</v>
      </c>
      <c r="AZ338" s="292">
        <f t="shared" si="427"/>
        <v>1.1705924698506287E-2</v>
      </c>
      <c r="BA338" s="292">
        <f t="shared" si="427"/>
        <v>2.0386854953417632E-2</v>
      </c>
      <c r="BB338" s="292">
        <f t="shared" si="427"/>
        <v>7.2576625719992016E-2</v>
      </c>
      <c r="BC338" s="292">
        <f t="shared" si="427"/>
        <v>4.1928277586453344E-2</v>
      </c>
      <c r="BD338" s="292">
        <f t="shared" si="427"/>
        <v>-0.22847107822394463</v>
      </c>
      <c r="BE338" s="292">
        <f t="shared" si="427"/>
        <v>-2.1383093959920774E-2</v>
      </c>
      <c r="BF338" s="292" t="e">
        <f t="shared" si="427"/>
        <v>#DIV/0!</v>
      </c>
      <c r="BG338" s="292">
        <f t="shared" si="427"/>
        <v>2.526243179607035E-2</v>
      </c>
      <c r="BH338" s="292">
        <f t="shared" si="427"/>
        <v>5.0042716753337935E-3</v>
      </c>
    </row>
    <row r="339" spans="1:60" x14ac:dyDescent="0.2">
      <c r="A339" s="144">
        <f t="shared" si="421"/>
        <v>44377</v>
      </c>
      <c r="B339" s="292">
        <f t="shared" si="423"/>
        <v>3.8011987075265985E-3</v>
      </c>
      <c r="C339" s="292">
        <f t="shared" ref="C339:BH339" si="428">C100/C$94-1</f>
        <v>3.098445080822021E-3</v>
      </c>
      <c r="D339" s="292">
        <f t="shared" si="428"/>
        <v>8.6671739879493614E-3</v>
      </c>
      <c r="E339" s="292">
        <f t="shared" si="428"/>
        <v>7.7860821913233735E-4</v>
      </c>
      <c r="F339" s="292">
        <f t="shared" si="428"/>
        <v>4.0032470776716345E-3</v>
      </c>
      <c r="G339" s="292">
        <f t="shared" si="428"/>
        <v>3.1241179151815235E-3</v>
      </c>
      <c r="H339" s="292">
        <f t="shared" si="428"/>
        <v>1.5769351378983387E-2</v>
      </c>
      <c r="I339" s="292">
        <f t="shared" si="428"/>
        <v>1.4694435320885546E-3</v>
      </c>
      <c r="J339" s="292">
        <f t="shared" si="428"/>
        <v>3.7255463706405978E-2</v>
      </c>
      <c r="K339" s="292">
        <f t="shared" si="428"/>
        <v>-5.1789573724658755E-4</v>
      </c>
      <c r="L339" s="292">
        <f t="shared" si="428"/>
        <v>1.0708386888710151</v>
      </c>
      <c r="M339" s="292">
        <f t="shared" si="428"/>
        <v>4.8279199497727188E-2</v>
      </c>
      <c r="N339" s="292">
        <f t="shared" si="428"/>
        <v>7.5322477014383438E-3</v>
      </c>
      <c r="O339" s="292">
        <f t="shared" si="428"/>
        <v>-2.8675474823379621E-2</v>
      </c>
      <c r="P339" s="292">
        <f t="shared" si="428"/>
        <v>-3.5309648154252526E-3</v>
      </c>
      <c r="Q339" s="292">
        <f t="shared" si="428"/>
        <v>2.8576667402621325E-2</v>
      </c>
      <c r="R339" s="292">
        <f t="shared" si="428"/>
        <v>3.1280915075424742E-2</v>
      </c>
      <c r="S339" s="292">
        <f t="shared" si="428"/>
        <v>2.6403218284266172E-2</v>
      </c>
      <c r="T339" s="292">
        <f t="shared" si="428"/>
        <v>2.8978661731080324E-2</v>
      </c>
      <c r="U339" s="292">
        <f t="shared" si="428"/>
        <v>4.7216905349711791E-3</v>
      </c>
      <c r="V339" s="292">
        <f t="shared" si="428"/>
        <v>1.8411203569023815E-2</v>
      </c>
      <c r="W339" s="292">
        <f t="shared" si="428"/>
        <v>3.1703593419095455E-2</v>
      </c>
      <c r="X339" s="292">
        <f t="shared" si="428"/>
        <v>1.4402566783987325E-2</v>
      </c>
      <c r="Y339" s="292">
        <f t="shared" si="428"/>
        <v>-2.7773053890078003E-2</v>
      </c>
      <c r="Z339" s="292">
        <f t="shared" si="428"/>
        <v>-3.3329858098798182E-2</v>
      </c>
      <c r="AA339" s="292">
        <f t="shared" si="428"/>
        <v>-2.7043942397559695E-2</v>
      </c>
      <c r="AB339" s="292">
        <f t="shared" si="428"/>
        <v>1.0371115200619396E-2</v>
      </c>
      <c r="AC339" s="292">
        <f t="shared" si="428"/>
        <v>4.0322855008340097E-2</v>
      </c>
      <c r="AD339" s="292">
        <f t="shared" si="428"/>
        <v>1.6986988110701651E-2</v>
      </c>
      <c r="AE339" s="292">
        <f t="shared" si="428"/>
        <v>7.7860821913233735E-4</v>
      </c>
      <c r="AF339" s="292">
        <f t="shared" si="428"/>
        <v>8.9457304504272361E-3</v>
      </c>
      <c r="AG339" s="292">
        <f t="shared" si="428"/>
        <v>4.9839017735400226E-3</v>
      </c>
      <c r="AH339" s="292">
        <f t="shared" si="428"/>
        <v>7.8742579173218807E-4</v>
      </c>
      <c r="AI339" s="292">
        <f t="shared" si="428"/>
        <v>4.5434809694019807E-2</v>
      </c>
      <c r="AJ339" s="292">
        <f t="shared" si="428"/>
        <v>5.2607876975306889E-2</v>
      </c>
      <c r="AK339" s="292">
        <f t="shared" si="428"/>
        <v>7.1774822123473303E-2</v>
      </c>
      <c r="AL339" s="292">
        <f t="shared" si="428"/>
        <v>2.1938996364945229E-2</v>
      </c>
      <c r="AM339" s="292">
        <f t="shared" si="428"/>
        <v>-2.9667321478483943E-2</v>
      </c>
      <c r="AN339" s="292">
        <f t="shared" si="428"/>
        <v>-0.3034024444148411</v>
      </c>
      <c r="AO339" s="292">
        <f t="shared" si="428"/>
        <v>-0.25680446981469007</v>
      </c>
      <c r="AP339" s="292">
        <f t="shared" si="428"/>
        <v>-0.31415853254938197</v>
      </c>
      <c r="AQ339" s="292">
        <f t="shared" si="428"/>
        <v>2.9687113596380543E-2</v>
      </c>
      <c r="AR339" s="292">
        <f t="shared" si="428"/>
        <v>2.1200096332319118E-2</v>
      </c>
      <c r="AS339" s="292">
        <f t="shared" si="428"/>
        <v>4.8820314147739463E-2</v>
      </c>
      <c r="AT339" s="292">
        <f t="shared" si="428"/>
        <v>5.5257802339045314E-2</v>
      </c>
      <c r="AU339" s="292">
        <f t="shared" si="428"/>
        <v>2.6906393549025909E-2</v>
      </c>
      <c r="AV339" s="292">
        <f t="shared" si="428"/>
        <v>1.5940038716846683E-2</v>
      </c>
      <c r="AW339" s="292">
        <f t="shared" si="428"/>
        <v>4.2317888013579719E-2</v>
      </c>
      <c r="AX339" s="292">
        <f t="shared" si="428"/>
        <v>2.7223641801878973E-2</v>
      </c>
      <c r="AY339" s="292">
        <f t="shared" si="428"/>
        <v>-1.8044689588909257E-2</v>
      </c>
      <c r="AZ339" s="292">
        <f t="shared" si="428"/>
        <v>1.9756126560961818E-2</v>
      </c>
      <c r="BA339" s="292">
        <f t="shared" si="428"/>
        <v>1.1556765268462721E-2</v>
      </c>
      <c r="BB339" s="292">
        <f t="shared" si="428"/>
        <v>6.4780662863099137E-2</v>
      </c>
      <c r="BC339" s="292">
        <f t="shared" si="428"/>
        <v>2.9351128735415788E-2</v>
      </c>
      <c r="BD339" s="292">
        <f t="shared" si="428"/>
        <v>-0.17406114980271614</v>
      </c>
      <c r="BE339" s="292">
        <f t="shared" si="428"/>
        <v>-3.4386675752833384E-2</v>
      </c>
      <c r="BF339" s="292" t="e">
        <f t="shared" si="428"/>
        <v>#DIV/0!</v>
      </c>
      <c r="BG339" s="292">
        <f t="shared" si="428"/>
        <v>1.5398036503183166E-2</v>
      </c>
      <c r="BH339" s="292">
        <f t="shared" si="428"/>
        <v>-4.6169528625786826E-3</v>
      </c>
    </row>
    <row r="340" spans="1:60" x14ac:dyDescent="0.2">
      <c r="A340" s="144">
        <f t="shared" si="421"/>
        <v>44469</v>
      </c>
      <c r="B340" s="292">
        <f t="shared" ref="B340:BH340" si="429">B101/B$94-1</f>
        <v>3.1214937422999522E-2</v>
      </c>
      <c r="C340" s="292">
        <f t="shared" si="429"/>
        <v>3.123904198701144E-2</v>
      </c>
      <c r="D340" s="292">
        <f t="shared" si="429"/>
        <v>2.4470549905798222E-2</v>
      </c>
      <c r="E340" s="292">
        <f t="shared" si="429"/>
        <v>1.3549007527813295E-2</v>
      </c>
      <c r="F340" s="292">
        <f t="shared" si="429"/>
        <v>3.6277155373917402E-2</v>
      </c>
      <c r="G340" s="292">
        <f t="shared" si="429"/>
        <v>3.6596430381105272E-2</v>
      </c>
      <c r="H340" s="292">
        <f t="shared" si="429"/>
        <v>2.1581988992654511E-2</v>
      </c>
      <c r="I340" s="292">
        <f t="shared" si="429"/>
        <v>2.9760905432402618E-2</v>
      </c>
      <c r="J340" s="292">
        <f t="shared" si="429"/>
        <v>5.2787967664757796E-2</v>
      </c>
      <c r="K340" s="292">
        <f t="shared" si="429"/>
        <v>3.5084773773265132E-2</v>
      </c>
      <c r="L340" s="292">
        <f t="shared" si="429"/>
        <v>-0.42841332301805335</v>
      </c>
      <c r="M340" s="292">
        <f t="shared" si="429"/>
        <v>2.2613488896999101E-2</v>
      </c>
      <c r="N340" s="292">
        <f t="shared" si="429"/>
        <v>2.810708549410057E-2</v>
      </c>
      <c r="O340" s="292">
        <f t="shared" si="429"/>
        <v>8.8141027016106488E-3</v>
      </c>
      <c r="P340" s="292">
        <f t="shared" si="429"/>
        <v>2.7894178489155541E-2</v>
      </c>
      <c r="Q340" s="292">
        <f t="shared" si="429"/>
        <v>1.5917952177506134E-2</v>
      </c>
      <c r="R340" s="292">
        <f t="shared" si="429"/>
        <v>4.1840631788223837E-2</v>
      </c>
      <c r="S340" s="292">
        <f t="shared" si="429"/>
        <v>1.959325075942675E-2</v>
      </c>
      <c r="T340" s="292">
        <f t="shared" si="429"/>
        <v>3.1752149499185478E-2</v>
      </c>
      <c r="U340" s="292">
        <f t="shared" si="429"/>
        <v>2.0080519508682837E-2</v>
      </c>
      <c r="V340" s="292">
        <f t="shared" si="429"/>
        <v>3.9474643597901204E-2</v>
      </c>
      <c r="W340" s="292">
        <f t="shared" si="429"/>
        <v>3.7856176364722938E-2</v>
      </c>
      <c r="X340" s="292">
        <f t="shared" si="429"/>
        <v>3.9714283855671439E-2</v>
      </c>
      <c r="Y340" s="292">
        <f t="shared" si="429"/>
        <v>9.7050436689789521E-3</v>
      </c>
      <c r="Z340" s="292">
        <f t="shared" si="429"/>
        <v>2.9793141583569049E-2</v>
      </c>
      <c r="AA340" s="292">
        <f t="shared" si="429"/>
        <v>-1.2582704389035748E-2</v>
      </c>
      <c r="AB340" s="292">
        <f t="shared" si="429"/>
        <v>2.7466067618486578E-2</v>
      </c>
      <c r="AC340" s="292">
        <f t="shared" si="429"/>
        <v>2.7770627814907467E-2</v>
      </c>
      <c r="AD340" s="292">
        <f t="shared" si="429"/>
        <v>2.359991960756247E-2</v>
      </c>
      <c r="AE340" s="292">
        <f t="shared" si="429"/>
        <v>1.3549007527813295E-2</v>
      </c>
      <c r="AF340" s="292">
        <f t="shared" si="429"/>
        <v>2.3600742927011975E-2</v>
      </c>
      <c r="AG340" s="292">
        <f t="shared" si="429"/>
        <v>1.189128475347534E-2</v>
      </c>
      <c r="AH340" s="292">
        <f t="shared" si="429"/>
        <v>1.4303942833447936E-2</v>
      </c>
      <c r="AI340" s="292">
        <f t="shared" si="429"/>
        <v>3.3635037949285573E-2</v>
      </c>
      <c r="AJ340" s="292">
        <f t="shared" si="429"/>
        <v>2.7656171277936403E-2</v>
      </c>
      <c r="AK340" s="292">
        <f t="shared" si="429"/>
        <v>3.5877826791302914E-2</v>
      </c>
      <c r="AL340" s="292">
        <f t="shared" si="429"/>
        <v>3.6067009181390164E-2</v>
      </c>
      <c r="AM340" s="292">
        <f t="shared" si="429"/>
        <v>8.0080665301740517E-4</v>
      </c>
      <c r="AN340" s="292">
        <f t="shared" si="429"/>
        <v>1.1638764534376067E-2</v>
      </c>
      <c r="AO340" s="292">
        <f t="shared" si="429"/>
        <v>-4.1885111952455478E-4</v>
      </c>
      <c r="AP340" s="292">
        <f t="shared" si="429"/>
        <v>2.0491834692640598E-2</v>
      </c>
      <c r="AQ340" s="292">
        <f t="shared" si="429"/>
        <v>5.5688912552000369E-2</v>
      </c>
      <c r="AR340" s="292">
        <f t="shared" si="429"/>
        <v>4.9209203624510867E-2</v>
      </c>
      <c r="AS340" s="292">
        <f t="shared" si="429"/>
        <v>6.1502816852171849E-2</v>
      </c>
      <c r="AT340" s="292">
        <f t="shared" si="429"/>
        <v>5.2304434816025314E-2</v>
      </c>
      <c r="AU340" s="292">
        <f t="shared" si="429"/>
        <v>6.14776881289405E-2</v>
      </c>
      <c r="AV340" s="292">
        <f t="shared" si="429"/>
        <v>3.1255900884444632E-2</v>
      </c>
      <c r="AW340" s="292">
        <f t="shared" si="429"/>
        <v>2.5036775046651139E-2</v>
      </c>
      <c r="AX340" s="292">
        <f t="shared" si="429"/>
        <v>5.0972106346357737E-2</v>
      </c>
      <c r="AY340" s="292">
        <f t="shared" si="429"/>
        <v>3.2004983520229624E-2</v>
      </c>
      <c r="AZ340" s="292">
        <f t="shared" si="429"/>
        <v>2.4683650629659493E-2</v>
      </c>
      <c r="BA340" s="292">
        <f t="shared" si="429"/>
        <v>4.3905065743728544E-2</v>
      </c>
      <c r="BB340" s="292">
        <f t="shared" si="429"/>
        <v>6.7731937549518229E-2</v>
      </c>
      <c r="BC340" s="292">
        <f t="shared" si="429"/>
        <v>5.0038226665624297E-2</v>
      </c>
      <c r="BD340" s="292">
        <f t="shared" si="429"/>
        <v>1.8701915338841246E-2</v>
      </c>
      <c r="BE340" s="292">
        <f t="shared" si="429"/>
        <v>3.6033171491189897E-2</v>
      </c>
      <c r="BF340" s="292" t="e">
        <f t="shared" si="429"/>
        <v>#DIV/0!</v>
      </c>
      <c r="BG340" s="292">
        <f t="shared" si="429"/>
        <v>4.592228684087396E-2</v>
      </c>
      <c r="BH340" s="292">
        <f t="shared" si="429"/>
        <v>3.6532483850789221E-2</v>
      </c>
    </row>
    <row r="341" spans="1:60" x14ac:dyDescent="0.2">
      <c r="A341" s="144">
        <f>A102</f>
        <v>44560</v>
      </c>
      <c r="B341" s="292" t="e">
        <f t="shared" ref="B341:BH341" si="430">B102/B$94-1</f>
        <v>#DIV/0!</v>
      </c>
      <c r="C341" s="292" t="e">
        <f t="shared" si="430"/>
        <v>#DIV/0!</v>
      </c>
      <c r="D341" s="292" t="e">
        <f t="shared" si="430"/>
        <v>#DIV/0!</v>
      </c>
      <c r="E341" s="292" t="e">
        <f t="shared" si="430"/>
        <v>#DIV/0!</v>
      </c>
      <c r="F341" s="292" t="e">
        <f t="shared" si="430"/>
        <v>#DIV/0!</v>
      </c>
      <c r="G341" s="292" t="e">
        <f t="shared" si="430"/>
        <v>#DIV/0!</v>
      </c>
      <c r="H341" s="292" t="e">
        <f t="shared" si="430"/>
        <v>#DIV/0!</v>
      </c>
      <c r="I341" s="292" t="e">
        <f t="shared" si="430"/>
        <v>#DIV/0!</v>
      </c>
      <c r="J341" s="292" t="e">
        <f t="shared" si="430"/>
        <v>#DIV/0!</v>
      </c>
      <c r="K341" s="292" t="e">
        <f t="shared" si="430"/>
        <v>#DIV/0!</v>
      </c>
      <c r="L341" s="292" t="e">
        <f t="shared" si="430"/>
        <v>#DIV/0!</v>
      </c>
      <c r="M341" s="292" t="e">
        <f t="shared" si="430"/>
        <v>#DIV/0!</v>
      </c>
      <c r="N341" s="292" t="e">
        <f t="shared" si="430"/>
        <v>#DIV/0!</v>
      </c>
      <c r="O341" s="292" t="e">
        <f t="shared" si="430"/>
        <v>#DIV/0!</v>
      </c>
      <c r="P341" s="292" t="e">
        <f t="shared" si="430"/>
        <v>#DIV/0!</v>
      </c>
      <c r="Q341" s="292" t="e">
        <f t="shared" si="430"/>
        <v>#DIV/0!</v>
      </c>
      <c r="R341" s="292" t="e">
        <f t="shared" si="430"/>
        <v>#DIV/0!</v>
      </c>
      <c r="S341" s="292" t="e">
        <f t="shared" si="430"/>
        <v>#DIV/0!</v>
      </c>
      <c r="T341" s="292" t="e">
        <f t="shared" si="430"/>
        <v>#DIV/0!</v>
      </c>
      <c r="U341" s="292" t="e">
        <f t="shared" si="430"/>
        <v>#DIV/0!</v>
      </c>
      <c r="V341" s="292" t="e">
        <f t="shared" si="430"/>
        <v>#DIV/0!</v>
      </c>
      <c r="W341" s="292" t="e">
        <f t="shared" si="430"/>
        <v>#DIV/0!</v>
      </c>
      <c r="X341" s="292" t="e">
        <f t="shared" si="430"/>
        <v>#DIV/0!</v>
      </c>
      <c r="Y341" s="292" t="e">
        <f t="shared" si="430"/>
        <v>#DIV/0!</v>
      </c>
      <c r="Z341" s="292" t="e">
        <f t="shared" si="430"/>
        <v>#DIV/0!</v>
      </c>
      <c r="AA341" s="292" t="e">
        <f t="shared" si="430"/>
        <v>#DIV/0!</v>
      </c>
      <c r="AB341" s="292" t="e">
        <f t="shared" si="430"/>
        <v>#DIV/0!</v>
      </c>
      <c r="AC341" s="292" t="e">
        <f t="shared" si="430"/>
        <v>#DIV/0!</v>
      </c>
      <c r="AD341" s="292" t="e">
        <f t="shared" si="430"/>
        <v>#DIV/0!</v>
      </c>
      <c r="AE341" s="292" t="e">
        <f t="shared" si="430"/>
        <v>#DIV/0!</v>
      </c>
      <c r="AF341" s="292" t="e">
        <f t="shared" si="430"/>
        <v>#DIV/0!</v>
      </c>
      <c r="AG341" s="292" t="e">
        <f t="shared" si="430"/>
        <v>#DIV/0!</v>
      </c>
      <c r="AH341" s="292" t="e">
        <f t="shared" si="430"/>
        <v>#DIV/0!</v>
      </c>
      <c r="AI341" s="292" t="e">
        <f t="shared" si="430"/>
        <v>#DIV/0!</v>
      </c>
      <c r="AJ341" s="292" t="e">
        <f t="shared" si="430"/>
        <v>#DIV/0!</v>
      </c>
      <c r="AK341" s="292" t="e">
        <f t="shared" si="430"/>
        <v>#DIV/0!</v>
      </c>
      <c r="AL341" s="292" t="e">
        <f t="shared" si="430"/>
        <v>#DIV/0!</v>
      </c>
      <c r="AM341" s="292" t="e">
        <f t="shared" si="430"/>
        <v>#DIV/0!</v>
      </c>
      <c r="AN341" s="292" t="e">
        <f t="shared" si="430"/>
        <v>#DIV/0!</v>
      </c>
      <c r="AO341" s="292" t="e">
        <f t="shared" si="430"/>
        <v>#DIV/0!</v>
      </c>
      <c r="AP341" s="292" t="e">
        <f t="shared" si="430"/>
        <v>#DIV/0!</v>
      </c>
      <c r="AQ341" s="292" t="e">
        <f t="shared" si="430"/>
        <v>#DIV/0!</v>
      </c>
      <c r="AR341" s="292" t="e">
        <f t="shared" si="430"/>
        <v>#DIV/0!</v>
      </c>
      <c r="AS341" s="292" t="e">
        <f t="shared" si="430"/>
        <v>#DIV/0!</v>
      </c>
      <c r="AT341" s="292" t="e">
        <f t="shared" si="430"/>
        <v>#DIV/0!</v>
      </c>
      <c r="AU341" s="292" t="e">
        <f t="shared" si="430"/>
        <v>#DIV/0!</v>
      </c>
      <c r="AV341" s="292" t="e">
        <f t="shared" si="430"/>
        <v>#DIV/0!</v>
      </c>
      <c r="AW341" s="292" t="e">
        <f t="shared" si="430"/>
        <v>#DIV/0!</v>
      </c>
      <c r="AX341" s="292" t="e">
        <f t="shared" si="430"/>
        <v>#DIV/0!</v>
      </c>
      <c r="AY341" s="292" t="e">
        <f t="shared" si="430"/>
        <v>#DIV/0!</v>
      </c>
      <c r="AZ341" s="292" t="e">
        <f t="shared" si="430"/>
        <v>#DIV/0!</v>
      </c>
      <c r="BA341" s="292" t="e">
        <f t="shared" si="430"/>
        <v>#DIV/0!</v>
      </c>
      <c r="BB341" s="292" t="e">
        <f t="shared" si="430"/>
        <v>#DIV/0!</v>
      </c>
      <c r="BC341" s="292" t="e">
        <f t="shared" si="430"/>
        <v>#DIV/0!</v>
      </c>
      <c r="BD341" s="292" t="e">
        <f t="shared" si="430"/>
        <v>#DIV/0!</v>
      </c>
      <c r="BE341" s="292" t="e">
        <f t="shared" si="430"/>
        <v>#DIV/0!</v>
      </c>
      <c r="BF341" s="292" t="e">
        <f t="shared" si="430"/>
        <v>#DIV/0!</v>
      </c>
      <c r="BG341" s="292" t="e">
        <f t="shared" si="430"/>
        <v>#DIV/0!</v>
      </c>
      <c r="BH341" s="292" t="e">
        <f t="shared" si="430"/>
        <v>#DIV/0!</v>
      </c>
    </row>
  </sheetData>
  <phoneticPr fontId="5" type="noConversion"/>
  <pageMargins left="0.19685039370078741" right="0.19685039370078741" top="0.39370078740157483" bottom="0.39370078740157483" header="0" footer="0.39370078740157483"/>
  <pageSetup paperSize="9" orientation="portrait" r:id="rId1"/>
  <headerFooter alignWithMargins="0">
    <oddFooter>&amp;L&amp;"Arial,Normal"&amp;8Source : ACOSS - DISEP&amp;C&amp;"Arial,Gras"&amp;A&amp;R&amp;"Arial,Normal"&amp;7&amp;F
&amp;D  &amp;T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A1:BH352"/>
  <sheetViews>
    <sheetView workbookViewId="0">
      <pane xSplit="3" ySplit="58" topLeftCell="X302" activePane="bottomRight" state="frozen"/>
      <selection activeCell="AT348" sqref="AT348"/>
      <selection pane="topRight" activeCell="AT348" sqref="AT348"/>
      <selection pane="bottomLeft" activeCell="AT348" sqref="AT348"/>
      <selection pane="bottomRight" activeCell="AT348" sqref="AT348"/>
    </sheetView>
  </sheetViews>
  <sheetFormatPr baseColWidth="10" defaultColWidth="12.28515625" defaultRowHeight="11.25" x14ac:dyDescent="0.2"/>
  <cols>
    <col min="1" max="1" width="7.42578125" style="144" customWidth="1"/>
    <col min="2" max="2" width="12.5703125" style="37" customWidth="1"/>
    <col min="3" max="3" width="12.5703125" style="32" customWidth="1"/>
    <col min="4" max="4" width="11.7109375" style="32" customWidth="1"/>
    <col min="5" max="5" width="10.85546875" style="32" customWidth="1"/>
    <col min="6" max="7" width="11.7109375" style="32" customWidth="1"/>
    <col min="8" max="8" width="10.85546875" style="32" customWidth="1"/>
    <col min="9" max="9" width="12.5703125" style="1" customWidth="1"/>
    <col min="10" max="11" width="10.85546875" style="54" customWidth="1"/>
    <col min="12" max="16" width="10.85546875" style="1" customWidth="1"/>
    <col min="17" max="29" width="10.85546875" style="32" customWidth="1"/>
    <col min="30" max="30" width="11.7109375" style="32" customWidth="1"/>
    <col min="31" max="48" width="10.85546875" style="32" customWidth="1"/>
    <col min="49" max="54" width="10.85546875" style="54" customWidth="1"/>
    <col min="55" max="55" width="10.42578125" style="169" customWidth="1"/>
    <col min="56" max="56" width="10.42578125" style="54" customWidth="1"/>
    <col min="57" max="57" width="10.42578125" style="169" customWidth="1"/>
    <col min="58" max="58" width="12.5703125" style="54" bestFit="1" customWidth="1"/>
    <col min="59" max="59" width="9.85546875" style="54" customWidth="1"/>
    <col min="60" max="16384" width="12.28515625" style="54"/>
  </cols>
  <sheetData>
    <row r="1" spans="1:60" s="34" customFormat="1" ht="68.25" thickBot="1" x14ac:dyDescent="0.25">
      <c r="A1" s="110" t="s">
        <v>0</v>
      </c>
      <c r="B1" s="9" t="s">
        <v>1</v>
      </c>
      <c r="C1" s="59" t="s">
        <v>40</v>
      </c>
      <c r="D1" s="4" t="s">
        <v>126</v>
      </c>
      <c r="E1" s="2" t="s">
        <v>2</v>
      </c>
      <c r="F1" s="2" t="s">
        <v>3</v>
      </c>
      <c r="G1" s="2" t="s">
        <v>148</v>
      </c>
      <c r="H1" s="2" t="s">
        <v>127</v>
      </c>
      <c r="I1" s="33" t="s">
        <v>41</v>
      </c>
      <c r="J1" s="2" t="s">
        <v>245</v>
      </c>
      <c r="K1" s="2" t="s">
        <v>246</v>
      </c>
      <c r="L1" s="2" t="s">
        <v>145</v>
      </c>
      <c r="M1" s="2" t="s">
        <v>44</v>
      </c>
      <c r="N1" s="2" t="s">
        <v>43</v>
      </c>
      <c r="O1" s="2" t="s">
        <v>42</v>
      </c>
      <c r="P1" s="2" t="s">
        <v>45</v>
      </c>
      <c r="Q1" s="2" t="s">
        <v>46</v>
      </c>
      <c r="R1" s="2" t="s">
        <v>47</v>
      </c>
      <c r="S1" s="2" t="s">
        <v>48</v>
      </c>
      <c r="T1" s="2" t="s">
        <v>49</v>
      </c>
      <c r="U1" s="2" t="s">
        <v>50</v>
      </c>
      <c r="V1" s="2" t="s">
        <v>51</v>
      </c>
      <c r="W1" s="2" t="s">
        <v>52</v>
      </c>
      <c r="X1" s="2" t="s">
        <v>53</v>
      </c>
      <c r="Y1" s="2" t="s">
        <v>54</v>
      </c>
      <c r="Z1" s="2" t="s">
        <v>209</v>
      </c>
      <c r="AA1" s="2" t="s">
        <v>210</v>
      </c>
      <c r="AB1" s="2" t="s">
        <v>55</v>
      </c>
      <c r="AC1" s="2" t="s">
        <v>56</v>
      </c>
      <c r="AD1" s="2" t="s">
        <v>57</v>
      </c>
      <c r="AE1" s="2" t="s">
        <v>58</v>
      </c>
      <c r="AF1" s="34" t="s">
        <v>193</v>
      </c>
      <c r="AG1" s="34" t="s">
        <v>194</v>
      </c>
      <c r="AH1" s="34" t="s">
        <v>195</v>
      </c>
      <c r="AI1" s="2" t="s">
        <v>59</v>
      </c>
      <c r="AJ1" s="34" t="s">
        <v>149</v>
      </c>
      <c r="AK1" s="34" t="s">
        <v>150</v>
      </c>
      <c r="AL1" s="34" t="s">
        <v>151</v>
      </c>
      <c r="AM1" s="2" t="s">
        <v>60</v>
      </c>
      <c r="AN1" s="2" t="s">
        <v>61</v>
      </c>
      <c r="AO1" s="34" t="s">
        <v>152</v>
      </c>
      <c r="AP1" s="34" t="s">
        <v>153</v>
      </c>
      <c r="AQ1" s="2" t="s">
        <v>62</v>
      </c>
      <c r="AR1" s="2" t="s">
        <v>63</v>
      </c>
      <c r="AS1" s="2" t="s">
        <v>64</v>
      </c>
      <c r="AT1" s="2" t="s">
        <v>65</v>
      </c>
      <c r="AU1" s="2" t="s">
        <v>66</v>
      </c>
      <c r="AV1" s="2" t="s">
        <v>67</v>
      </c>
      <c r="AW1" s="2" t="s">
        <v>68</v>
      </c>
      <c r="AX1" s="2" t="s">
        <v>69</v>
      </c>
      <c r="AY1" s="2" t="s">
        <v>70</v>
      </c>
      <c r="AZ1" s="2" t="s">
        <v>71</v>
      </c>
      <c r="BA1" s="2" t="s">
        <v>72</v>
      </c>
      <c r="BB1" s="2" t="s">
        <v>122</v>
      </c>
      <c r="BC1" s="2" t="s">
        <v>73</v>
      </c>
      <c r="BD1" s="2" t="s">
        <v>74</v>
      </c>
      <c r="BE1" s="2" t="s">
        <v>75</v>
      </c>
      <c r="BF1" s="2" t="s">
        <v>76</v>
      </c>
      <c r="BG1" s="2" t="s">
        <v>208</v>
      </c>
      <c r="BH1" s="34" t="s">
        <v>211</v>
      </c>
    </row>
    <row r="2" spans="1:60" s="34" customFormat="1" ht="12.75" thickTop="1" thickBot="1" x14ac:dyDescent="0.25">
      <c r="A2" s="172" t="s">
        <v>5</v>
      </c>
      <c r="B2" s="10"/>
      <c r="C2" s="85"/>
      <c r="D2" s="3"/>
      <c r="E2" s="3"/>
      <c r="F2" s="3"/>
      <c r="G2" s="3"/>
      <c r="H2" s="3"/>
      <c r="I2" s="133"/>
      <c r="J2" s="3" t="s">
        <v>247</v>
      </c>
      <c r="K2" s="3" t="s">
        <v>248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</row>
    <row r="3" spans="1:60" s="36" customFormat="1" ht="12" hidden="1" thickTop="1" x14ac:dyDescent="0.2">
      <c r="A3" s="138">
        <v>35520</v>
      </c>
      <c r="B3" s="202">
        <f>[1]NACE38CVS!DT2</f>
        <v>14306247.541839862</v>
      </c>
      <c r="C3" s="76">
        <f>[1]NACE38CVS!DU2</f>
        <v>14374357.7559816</v>
      </c>
      <c r="D3" s="203">
        <f>[1]NACE38CVS!DV2</f>
        <v>3741165.8788799136</v>
      </c>
      <c r="E3" s="159">
        <f>[1]NACE38CVS!DW2</f>
        <v>1126331.1397440711</v>
      </c>
      <c r="F3" s="159">
        <f>[1]NACE38CVS!DX2</f>
        <v>9442025.5852847751</v>
      </c>
      <c r="G3" s="159">
        <f>[1]NACE38CVS!DY2</f>
        <v>9442025.5852847751</v>
      </c>
      <c r="H3" s="159">
        <f>[1]NACE38CVS!DZ2</f>
        <v>0</v>
      </c>
      <c r="I3" s="175">
        <f>[1]NACE38CVS!EA2</f>
        <v>12884011.950614369</v>
      </c>
      <c r="J3" s="166">
        <f>[1]NACE38CVS!FP2</f>
        <v>759866.53544309281</v>
      </c>
      <c r="K3" s="166">
        <f>G3-J3</f>
        <v>8682159.0498416815</v>
      </c>
      <c r="L3" s="166">
        <f>[1]NACE38CVS!EB2</f>
        <v>6961.7277575824564</v>
      </c>
      <c r="M3" s="166">
        <f>[1]NACE38CVS!EC2</f>
        <v>0</v>
      </c>
      <c r="N3" s="166">
        <f>[1]NACE38CVS!ED2</f>
        <v>32735.955872411239</v>
      </c>
      <c r="O3" s="166">
        <f>[1]NACE38CVS!EE2</f>
        <v>487522.59413186164</v>
      </c>
      <c r="P3" s="166">
        <f>[1]NACE38CVS!EF2</f>
        <v>282591.74790539331</v>
      </c>
      <c r="Q3" s="166">
        <f>[1]NACE38CVS!EG2</f>
        <v>278461.53547482222</v>
      </c>
      <c r="R3" s="166">
        <f>[1]NACE38CVS!EH2</f>
        <v>18379.524331119537</v>
      </c>
      <c r="S3" s="166">
        <f>[1]NACE38CVS!EI2</f>
        <v>173351.74771345986</v>
      </c>
      <c r="T3" s="166">
        <f>[1]NACE38CVS!EJ2</f>
        <v>77836.288796962632</v>
      </c>
      <c r="U3" s="166">
        <f>[1]NACE38CVS!EK2</f>
        <v>349361.2179319422</v>
      </c>
      <c r="V3" s="166">
        <f>[1]NACE38CVS!EL2</f>
        <v>502733.49010213232</v>
      </c>
      <c r="W3" s="166">
        <f>[1]NACE38CVS!EM2</f>
        <v>172422.17566496503</v>
      </c>
      <c r="X3" s="166">
        <f>[1]NACE38CVS!EN2</f>
        <v>165501.53510371575</v>
      </c>
      <c r="Y3" s="166">
        <f>[1]NACE38CVS!EO2</f>
        <v>225987.57391697878</v>
      </c>
      <c r="Z3" s="166">
        <f>[1]NACE38CVS!EP2</f>
        <v>395860.49222793843</v>
      </c>
      <c r="AA3" s="166">
        <f>[1]NACE38CVS!EQ2</f>
        <v>272537.23721837217</v>
      </c>
      <c r="AB3" s="166">
        <f>[1]NACE38CVS!ER2</f>
        <v>123323.58857582016</v>
      </c>
      <c r="AC3" s="166">
        <f>[1]NACE38CVS!ES2</f>
        <v>309544.23653598962</v>
      </c>
      <c r="AD3" s="166">
        <f>[1]NACE38CVS!ET2</f>
        <v>168733.67399167901</v>
      </c>
      <c r="AE3" s="166">
        <f>[1]NACE38CVS!EU2</f>
        <v>100164.15833331516</v>
      </c>
      <c r="AF3" s="166">
        <f>[1]NACE38CVS!EV2</f>
        <v>1126331.1397440711</v>
      </c>
      <c r="AG3" s="166">
        <f>[1]NACE38CVS!EW2</f>
        <v>122973.25439166582</v>
      </c>
      <c r="AH3" s="166">
        <f>[1]NACE38CVS!EX2</f>
        <v>127885.245889178</v>
      </c>
      <c r="AI3" s="166">
        <f>[1]NACE38CVS!EY2</f>
        <v>875474.02568738663</v>
      </c>
      <c r="AJ3" s="166">
        <f>[1]NACE38CVS!EZ2</f>
        <v>2552158.3345011738</v>
      </c>
      <c r="AK3" s="166">
        <f>[1]NACE38CVS!FA2</f>
        <v>352674.68121006893</v>
      </c>
      <c r="AL3" s="166">
        <f>[1]NACE38CVS!FB2</f>
        <v>897750.29015672754</v>
      </c>
      <c r="AM3" s="166">
        <f>[1]NACE38CVS!FC2</f>
        <v>1301737.7492321667</v>
      </c>
      <c r="AN3" s="166">
        <f>[1]NACE38CVS!FD2</f>
        <v>1199656.3005774235</v>
      </c>
      <c r="AO3" s="166">
        <f>[1]NACE38CVS!FE2</f>
        <v>650865.39694255299</v>
      </c>
      <c r="AP3" s="166">
        <f>[1]NACE38CVS!FF2</f>
        <v>200389.56436906476</v>
      </c>
      <c r="AQ3" s="166">
        <f>[1]NACE38CVS!FG2</f>
        <v>450465.14137491846</v>
      </c>
      <c r="AR3" s="166">
        <f>[1]NACE38CVS!FH2</f>
        <v>152523.07019948389</v>
      </c>
      <c r="AS3" s="166">
        <f>[1]NACE38CVS!FI2</f>
        <v>181550.63587191023</v>
      </c>
      <c r="AT3" s="74">
        <f>[1]NACE38CVS!FJ2</f>
        <v>174804.09589888831</v>
      </c>
      <c r="AU3" s="74">
        <f>[1]NACE38CVS!FK2</f>
        <v>702398.89703440189</v>
      </c>
      <c r="AV3" s="166">
        <f>[1]NACE38CVS!FL2</f>
        <v>188677.50089218383</v>
      </c>
      <c r="AW3" s="166">
        <f>[1]NACE38CVS!FM2</f>
        <v>606393.17049962329</v>
      </c>
      <c r="AX3" s="166">
        <f>[1]NACE38CVS!FN2</f>
        <v>77097.598986924102</v>
      </c>
      <c r="AY3" s="166">
        <f>[1]NACE38CVS!FO2</f>
        <v>170520.03580628359</v>
      </c>
      <c r="AZ3" s="166">
        <f>[1]NACE38CVS!FQ2</f>
        <v>0</v>
      </c>
      <c r="BA3" s="166">
        <f>[1]NACE38CVS!FR2</f>
        <v>220435.9569035582</v>
      </c>
      <c r="BB3" s="166">
        <f>[1]NACE38CVS!FS2</f>
        <v>236642.95463687403</v>
      </c>
      <c r="BC3" s="166">
        <f>[1]NACE38CVS!FT2</f>
        <v>427586.36463582964</v>
      </c>
      <c r="BD3" s="166">
        <f>[1]NACE38CVS!FU2</f>
        <v>605680.52919097058</v>
      </c>
      <c r="BE3" s="166">
        <f>[1]NACE38CVS!FV2</f>
        <v>158087.53570149592</v>
      </c>
      <c r="BF3" s="166">
        <f>[1]NACE38CVS!FW2</f>
        <v>396400.86539415206</v>
      </c>
      <c r="BG3" s="166">
        <f>[1]NACE38CVS!FX2</f>
        <v>0</v>
      </c>
      <c r="BH3" s="166">
        <f>[1]NACE38CVS!FY2</f>
        <v>0</v>
      </c>
    </row>
    <row r="4" spans="1:60" s="36" customFormat="1" hidden="1" x14ac:dyDescent="0.2">
      <c r="A4" s="138">
        <f>EDATE(A3,3)</f>
        <v>35611</v>
      </c>
      <c r="B4" s="202">
        <f>[1]NACE38CVS!DT3</f>
        <v>14444671.31105759</v>
      </c>
      <c r="C4" s="174">
        <f>[1]NACE38CVS!DU3</f>
        <v>14444671.31105759</v>
      </c>
      <c r="D4" s="174">
        <f>[1]NACE38CVS!DV3</f>
        <v>3742666.7343543768</v>
      </c>
      <c r="E4" s="74">
        <f>[1]NACE38CVS!DW3</f>
        <v>1125536.6132136101</v>
      </c>
      <c r="F4" s="74">
        <f>[1]NACE38CVS!DX3</f>
        <v>9576467.9634896033</v>
      </c>
      <c r="G4" s="74">
        <f>[1]NACE38CVS!DY3</f>
        <v>9576467.9634896033</v>
      </c>
      <c r="H4" s="74">
        <f>[1]NACE38CVS!DZ3</f>
        <v>0</v>
      </c>
      <c r="I4" s="175">
        <f>[1]NACE38CVS!EA3</f>
        <v>12939910.568665566</v>
      </c>
      <c r="J4" s="166">
        <f t="shared" ref="J4:J35" si="0">SUM(AZ4:BC4)</f>
        <v>1504760.7423920236</v>
      </c>
      <c r="K4" s="166">
        <f t="shared" ref="K4:K67" si="1">G4-J4</f>
        <v>8071707.2210975792</v>
      </c>
      <c r="L4" s="166">
        <f>[1]NACE38CVS!EB3</f>
        <v>7008.9873481350005</v>
      </c>
      <c r="M4" s="166">
        <f>[1]NACE38CVS!ED3</f>
        <v>32307.135785458337</v>
      </c>
      <c r="N4" s="166">
        <f>[1]NACE38CVS!EE3</f>
        <v>489359.14923938172</v>
      </c>
      <c r="O4" s="166">
        <f>[1]NACE38CVS!EF3</f>
        <v>281096.73597998166</v>
      </c>
      <c r="P4" s="166">
        <f>[1]NACE38CVS!EG3</f>
        <v>279004.90514820995</v>
      </c>
      <c r="Q4" s="166">
        <f>[1]NACE38CVS!EH3</f>
        <v>18086.555788959999</v>
      </c>
      <c r="R4" s="166">
        <f>[1]NACE38CVS!EI3</f>
        <v>173635.74075206497</v>
      </c>
      <c r="S4" s="166">
        <f>[1]NACE38CVS!EJ3</f>
        <v>78081.276452621678</v>
      </c>
      <c r="T4" s="166">
        <f>[1]NACE38CVS!EK3</f>
        <v>348594.38326987502</v>
      </c>
      <c r="U4" s="166">
        <f>[1]NACE38CVS!EL3</f>
        <v>503223.6812864517</v>
      </c>
      <c r="V4" s="166">
        <f>[1]NACE38CVS!EM3</f>
        <v>171252.82625669666</v>
      </c>
      <c r="W4" s="166">
        <f>[1]NACE38CVS!EN3</f>
        <v>165639.96526940833</v>
      </c>
      <c r="X4" s="166">
        <f>[1]NACE38CVS!EO3</f>
        <v>225276.20701191167</v>
      </c>
      <c r="Y4" s="166">
        <f>[1]NACE38CVS!EP3</f>
        <v>395921.68727533828</v>
      </c>
      <c r="Z4" s="166">
        <f>[1]NACE38CVS!EQ3</f>
        <v>273112.45194746135</v>
      </c>
      <c r="AA4" s="166">
        <f>[1]NACE38CVS!ER3</f>
        <v>122809.23532787699</v>
      </c>
      <c r="AB4" s="166">
        <f>[1]NACE38CVS!ES3</f>
        <v>309721.29614060168</v>
      </c>
      <c r="AC4" s="166">
        <f>[1]NACE38CVS!ET3</f>
        <v>169827.28661957834</v>
      </c>
      <c r="AD4" s="166">
        <f>[1]NACE38CVS!EU3</f>
        <v>101637.90207783667</v>
      </c>
      <c r="AE4" s="166">
        <f>[1]NACE38CVS!EV3</f>
        <v>1125536.6132136101</v>
      </c>
      <c r="AF4" s="166">
        <f>[1]NACE38CVS!EW3</f>
        <v>122646.51131895976</v>
      </c>
      <c r="AG4" s="166">
        <f>[1]NACE38CVS!EX3</f>
        <v>126907.54801040543</v>
      </c>
      <c r="AH4" s="166">
        <f>[1]NACE38CVS!EY3</f>
        <v>875982.55388424487</v>
      </c>
      <c r="AI4" s="166">
        <f>[1]NACE38CVS!EZ3</f>
        <v>2558762.7323995433</v>
      </c>
      <c r="AJ4" s="166">
        <f>[1]NACE38CVS!FA3</f>
        <v>353091.8932997791</v>
      </c>
      <c r="AK4" s="166">
        <f>[1]NACE38CVS!FB3</f>
        <v>903686.92843649536</v>
      </c>
      <c r="AL4" s="166">
        <f>[1]NACE38CVS!FC3</f>
        <v>1301983.9106632688</v>
      </c>
      <c r="AM4" s="166">
        <f>[1]NACE38CVS!FD3</f>
        <v>1204157.7397923416</v>
      </c>
      <c r="AN4" s="166">
        <f>[1]NACE38CVS!FE3</f>
        <v>659868.54440078337</v>
      </c>
      <c r="AO4" s="166">
        <f>[1]NACE38CVS!FF3</f>
        <v>200926.89544044979</v>
      </c>
      <c r="AP4" s="166">
        <f>[1]NACE38CVS!FG3</f>
        <v>458941.64896033361</v>
      </c>
      <c r="AQ4" s="166">
        <f>[1]NACE38CVS!FH3</f>
        <v>155314.20903648002</v>
      </c>
      <c r="AR4" s="166">
        <f>[1]NACE38CVS!FI3</f>
        <v>183466.09000599335</v>
      </c>
      <c r="AS4" s="166">
        <f>[1]NACE38CVS!FJ3</f>
        <v>179286.14016380499</v>
      </c>
      <c r="AT4" s="74">
        <f>[1]NACE38CVS!FK3</f>
        <v>703708.94171623664</v>
      </c>
      <c r="AU4" s="74">
        <f>[1]NACE38CVS!FL3</f>
        <v>189739.00601124167</v>
      </c>
      <c r="AV4" s="166">
        <f>[1]NACE38CVS!FM3</f>
        <v>614487.50745124335</v>
      </c>
      <c r="AW4" s="166">
        <f>[1]NACE38CVS!FN3</f>
        <v>77267.858974528339</v>
      </c>
      <c r="AX4" s="166">
        <f>[1]NACE38CVS!FO3</f>
        <v>174144.04793164166</v>
      </c>
      <c r="AY4" s="166">
        <f>[1]NACE38CVS!FP3</f>
        <v>811137.22247561847</v>
      </c>
      <c r="AZ4" s="166">
        <f>[1]NACE38CVS!FR3</f>
        <v>221630.23944051503</v>
      </c>
      <c r="BA4" s="166">
        <f>[1]NACE38CVS!FS3</f>
        <v>240095.74471123668</v>
      </c>
      <c r="BB4" s="166">
        <f>[1]NACE38CVS!FT3</f>
        <v>429728.62774978997</v>
      </c>
      <c r="BC4" s="166">
        <f>[1]NACE38CVS!FU3</f>
        <v>613306.13049048174</v>
      </c>
      <c r="BD4" s="166">
        <f>[1]NACE38CVS!FV3</f>
        <v>161494.09380170665</v>
      </c>
      <c r="BE4" s="166">
        <f>[1]NACE38CVS!FW3</f>
        <v>398873.08693641674</v>
      </c>
      <c r="BF4" s="166">
        <f>[1]NACE38CVS!FX3</f>
        <v>0</v>
      </c>
      <c r="BG4" s="166">
        <f>[1]NACE38CVS!GA3</f>
        <v>1230889.329177585</v>
      </c>
      <c r="BH4" s="166">
        <f>[1]NACE38CVS!GB3</f>
        <v>723411.68076851172</v>
      </c>
    </row>
    <row r="5" spans="1:60" s="36" customFormat="1" hidden="1" x14ac:dyDescent="0.2">
      <c r="A5" s="138">
        <f t="shared" ref="A5:A68" si="2">EDATE(A4,3)</f>
        <v>35703</v>
      </c>
      <c r="B5" s="202">
        <f>[1]NACE38CVS!DT4</f>
        <v>14530358.281288514</v>
      </c>
      <c r="C5" s="174">
        <f>[1]NACE38CVS!DU4</f>
        <v>14530358.281288514</v>
      </c>
      <c r="D5" s="174">
        <f>[1]NACE38CVS!DV4</f>
        <v>3750940.1302447082</v>
      </c>
      <c r="E5" s="74">
        <f>[1]NACE38CVS!DW4</f>
        <v>1126585.5038565516</v>
      </c>
      <c r="F5" s="74">
        <f>[1]NACE38CVS!DX4</f>
        <v>9652832.6471872553</v>
      </c>
      <c r="G5" s="74">
        <f>[1]NACE38CVS!DY4</f>
        <v>9652832.6471872553</v>
      </c>
      <c r="H5" s="74">
        <f>[1]NACE38CVS!DZ4</f>
        <v>0</v>
      </c>
      <c r="I5" s="175">
        <f>[1]NACE38CVS!EA4</f>
        <v>13011466.04487988</v>
      </c>
      <c r="J5" s="166">
        <f t="shared" si="0"/>
        <v>1518892.2364086332</v>
      </c>
      <c r="K5" s="166">
        <f t="shared" si="1"/>
        <v>8133940.4107786221</v>
      </c>
      <c r="L5" s="166">
        <f>[1]NACE38CVS!EB4</f>
        <v>7018.3194598416667</v>
      </c>
      <c r="M5" s="166">
        <f>[1]NACE38CVS!ED4</f>
        <v>32271.998875865</v>
      </c>
      <c r="N5" s="166">
        <f>[1]NACE38CVS!EE4</f>
        <v>490856.7009043367</v>
      </c>
      <c r="O5" s="166">
        <f>[1]NACE38CVS!EF4</f>
        <v>282020.92158948333</v>
      </c>
      <c r="P5" s="166">
        <f>[1]NACE38CVS!EG4</f>
        <v>279119.90863738168</v>
      </c>
      <c r="Q5" s="166">
        <f>[1]NACE38CVS!EH4</f>
        <v>18115.934250571667</v>
      </c>
      <c r="R5" s="166">
        <f>[1]NACE38CVS!EI4</f>
        <v>174455.27770211003</v>
      </c>
      <c r="S5" s="166">
        <f>[1]NACE38CVS!EJ4</f>
        <v>77802.842949638332</v>
      </c>
      <c r="T5" s="166">
        <f>[1]NACE38CVS!EK4</f>
        <v>349828.7859371567</v>
      </c>
      <c r="U5" s="166">
        <f>[1]NACE38CVS!EL4</f>
        <v>504235.42438502662</v>
      </c>
      <c r="V5" s="166">
        <f>[1]NACE38CVS!EM4</f>
        <v>171007.90958265666</v>
      </c>
      <c r="W5" s="166">
        <f>[1]NACE38CVS!EN4</f>
        <v>165798.79356012502</v>
      </c>
      <c r="X5" s="166">
        <f>[1]NACE38CVS!EO4</f>
        <v>225407.71687508665</v>
      </c>
      <c r="Y5" s="166">
        <f>[1]NACE38CVS!EP4</f>
        <v>396592.22274814168</v>
      </c>
      <c r="Z5" s="166">
        <f>[1]NACE38CVS!EQ4</f>
        <v>275114.55650147831</v>
      </c>
      <c r="AA5" s="166">
        <f>[1]NACE38CVS!ER4</f>
        <v>121477.66624666336</v>
      </c>
      <c r="AB5" s="166">
        <f>[1]NACE38CVS!ES4</f>
        <v>310688.20317880332</v>
      </c>
      <c r="AC5" s="166">
        <f>[1]NACE38CVS!ET4</f>
        <v>170109.96478169333</v>
      </c>
      <c r="AD5" s="166">
        <f>[1]NACE38CVS!EU4</f>
        <v>102627.52428663165</v>
      </c>
      <c r="AE5" s="166">
        <f>[1]NACE38CVS!EV4</f>
        <v>1126585.5038565516</v>
      </c>
      <c r="AF5" s="166">
        <f>[1]NACE38CVS!EW4</f>
        <v>122317.54966396706</v>
      </c>
      <c r="AG5" s="166">
        <f>[1]NACE38CVS!EX4</f>
        <v>126479.35862472297</v>
      </c>
      <c r="AH5" s="166">
        <f>[1]NACE38CVS!EY4</f>
        <v>877788.59556786157</v>
      </c>
      <c r="AI5" s="166">
        <f>[1]NACE38CVS!EZ4</f>
        <v>2566260.8308424284</v>
      </c>
      <c r="AJ5" s="166">
        <f>[1]NACE38CVS!FA4</f>
        <v>353292.21965275222</v>
      </c>
      <c r="AK5" s="166">
        <f>[1]NACE38CVS!FB4</f>
        <v>907329.07781425584</v>
      </c>
      <c r="AL5" s="166">
        <f>[1]NACE38CVS!FC4</f>
        <v>1305639.5333754204</v>
      </c>
      <c r="AM5" s="166">
        <f>[1]NACE38CVS!FD4</f>
        <v>1212716.5784121614</v>
      </c>
      <c r="AN5" s="166">
        <f>[1]NACE38CVS!FE4</f>
        <v>668446.16428325011</v>
      </c>
      <c r="AO5" s="166">
        <f>[1]NACE38CVS!FF4</f>
        <v>202569.54552161624</v>
      </c>
      <c r="AP5" s="166">
        <f>[1]NACE38CVS!FG4</f>
        <v>465876.61876163376</v>
      </c>
      <c r="AQ5" s="166">
        <f>[1]NACE38CVS!FH4</f>
        <v>157549.13407077501</v>
      </c>
      <c r="AR5" s="166">
        <f>[1]NACE38CVS!FI4</f>
        <v>186246.42612982166</v>
      </c>
      <c r="AS5" s="166">
        <f>[1]NACE38CVS!FJ4</f>
        <v>183458.59866219503</v>
      </c>
      <c r="AT5" s="74">
        <f>[1]NACE38CVS!FK4</f>
        <v>701777.89702625165</v>
      </c>
      <c r="AU5" s="74">
        <f>[1]NACE38CVS!FL4</f>
        <v>190855.87636023332</v>
      </c>
      <c r="AV5" s="166">
        <f>[1]NACE38CVS!FM4</f>
        <v>621185.10131981003</v>
      </c>
      <c r="AW5" s="166">
        <f>[1]NACE38CVS!FN4</f>
        <v>77518.781276634996</v>
      </c>
      <c r="AX5" s="166">
        <f>[1]NACE38CVS!FO4</f>
        <v>176611.50918308835</v>
      </c>
      <c r="AY5" s="166">
        <f>[1]NACE38CVS!FP4</f>
        <v>825785.74383105489</v>
      </c>
      <c r="AZ5" s="166">
        <f>[1]NACE38CVS!FR4</f>
        <v>222061.48149479498</v>
      </c>
      <c r="BA5" s="166">
        <f>[1]NACE38CVS!FS4</f>
        <v>242173.114940965</v>
      </c>
      <c r="BB5" s="166">
        <f>[1]NACE38CVS!FT4</f>
        <v>432360.19242156669</v>
      </c>
      <c r="BC5" s="166">
        <f>[1]NACE38CVS!FU4</f>
        <v>622297.44755130669</v>
      </c>
      <c r="BD5" s="166">
        <f>[1]NACE38CVS!FV4</f>
        <v>164568.77139827833</v>
      </c>
      <c r="BE5" s="166">
        <f>[1]NACE38CVS!FW4</f>
        <v>400958.99798263825</v>
      </c>
      <c r="BF5" s="166">
        <f>[1]NACE38CVS!FX4</f>
        <v>0</v>
      </c>
      <c r="BG5" s="166">
        <f>[1]NACE38CVS!GA4</f>
        <v>1245826.3782737434</v>
      </c>
      <c r="BH5" s="166">
        <f>[1]NACE38CVS!GB4</f>
        <v>731849.98823371495</v>
      </c>
    </row>
    <row r="6" spans="1:60" s="36" customFormat="1" ht="12" hidden="1" thickBot="1" x14ac:dyDescent="0.25">
      <c r="A6" s="139">
        <f t="shared" si="2"/>
        <v>35794</v>
      </c>
      <c r="B6" s="204">
        <f>[1]NACE38CVS!DT5</f>
        <v>14587360.095215233</v>
      </c>
      <c r="C6" s="178">
        <f>[1]NACE38CVS!DU5</f>
        <v>14587360.095215233</v>
      </c>
      <c r="D6" s="178">
        <f>[1]NACE38CVS!DV5</f>
        <v>3751105.1406350522</v>
      </c>
      <c r="E6" s="160">
        <f>[1]NACE38CVS!DW5</f>
        <v>1124474.7211709132</v>
      </c>
      <c r="F6" s="160">
        <f>[1]NACE38CVS!DX5</f>
        <v>9711780.2334092688</v>
      </c>
      <c r="G6" s="160">
        <f>[1]NACE38CVS!DY5</f>
        <v>9711780.2334092688</v>
      </c>
      <c r="H6" s="160">
        <f>[1]NACE38CVS!DZ5</f>
        <v>0</v>
      </c>
      <c r="I6" s="179">
        <f>[1]NACE38CVS!EA5</f>
        <v>13058813.935914466</v>
      </c>
      <c r="J6" s="160">
        <f t="shared" si="0"/>
        <v>1528546.1593007664</v>
      </c>
      <c r="K6" s="160">
        <f t="shared" si="1"/>
        <v>8183234.0741085019</v>
      </c>
      <c r="L6" s="160">
        <f>[1]NACE38CVS!EB5</f>
        <v>7022.2874427533343</v>
      </c>
      <c r="M6" s="160">
        <f>[1]NACE38CVS!ED5</f>
        <v>32035.063795033337</v>
      </c>
      <c r="N6" s="160">
        <f>[1]NACE38CVS!EE5</f>
        <v>490908.3092810433</v>
      </c>
      <c r="O6" s="160">
        <f>[1]NACE38CVS!EF5</f>
        <v>279333.7907752067</v>
      </c>
      <c r="P6" s="160">
        <f>[1]NACE38CVS!EG5</f>
        <v>278873.69803583663</v>
      </c>
      <c r="Q6" s="160">
        <f>[1]NACE38CVS!EH5</f>
        <v>17834.660920819999</v>
      </c>
      <c r="R6" s="160">
        <f>[1]NACE38CVS!EI5</f>
        <v>174088.06340771166</v>
      </c>
      <c r="S6" s="160">
        <f>[1]NACE38CVS!EJ5</f>
        <v>77765.314838683335</v>
      </c>
      <c r="T6" s="160">
        <f>[1]NACE38CVS!EK5</f>
        <v>350754.5818167883</v>
      </c>
      <c r="U6" s="160">
        <f>[1]NACE38CVS!EL5</f>
        <v>505503.42612975329</v>
      </c>
      <c r="V6" s="160">
        <f>[1]NACE38CVS!EM5</f>
        <v>172034.51084198666</v>
      </c>
      <c r="W6" s="160">
        <f>[1]NACE38CVS!EN5</f>
        <v>165285.64293994001</v>
      </c>
      <c r="X6" s="160">
        <f>[1]NACE38CVS!EO5</f>
        <v>225871.00986513667</v>
      </c>
      <c r="Y6" s="160">
        <f>[1]NACE38CVS!EP5</f>
        <v>397091.14366771496</v>
      </c>
      <c r="Z6" s="160">
        <f>[1]NACE38CVS!EQ5</f>
        <v>273885.87800699356</v>
      </c>
      <c r="AA6" s="160">
        <f>[1]NACE38CVS!ER5</f>
        <v>123205.26566072144</v>
      </c>
      <c r="AB6" s="160">
        <f>[1]NACE38CVS!ES5</f>
        <v>310244.16014848667</v>
      </c>
      <c r="AC6" s="160">
        <f>[1]NACE38CVS!ET5</f>
        <v>170872.65187507498</v>
      </c>
      <c r="AD6" s="160">
        <f>[1]NACE38CVS!EU5</f>
        <v>102609.112295835</v>
      </c>
      <c r="AE6" s="160">
        <f>[1]NACE38CVS!EV5</f>
        <v>1124474.7211709132</v>
      </c>
      <c r="AF6" s="160">
        <f>[1]NACE38CVS!EW5</f>
        <v>121833.19355489996</v>
      </c>
      <c r="AG6" s="160">
        <f>[1]NACE38CVS!EX5</f>
        <v>126248.71723713788</v>
      </c>
      <c r="AH6" s="160">
        <f>[1]NACE38CVS!EY5</f>
        <v>876392.81037887547</v>
      </c>
      <c r="AI6" s="160">
        <f>[1]NACE38CVS!EZ5</f>
        <v>2575297.676524567</v>
      </c>
      <c r="AJ6" s="160">
        <f>[1]NACE38CVS!FA5</f>
        <v>352212.31087121152</v>
      </c>
      <c r="AK6" s="160">
        <f>[1]NACE38CVS!FB5</f>
        <v>906988.49771798367</v>
      </c>
      <c r="AL6" s="160">
        <f>[1]NACE38CVS!FC5</f>
        <v>1316096.8679353718</v>
      </c>
      <c r="AM6" s="160">
        <f>[1]NACE38CVS!FD5</f>
        <v>1217638.2674604366</v>
      </c>
      <c r="AN6" s="160">
        <f>[1]NACE38CVS!FE5</f>
        <v>676272.152690975</v>
      </c>
      <c r="AO6" s="160">
        <f>[1]NACE38CVS!FF5</f>
        <v>203715.8307421483</v>
      </c>
      <c r="AP6" s="160">
        <f>[1]NACE38CVS!FG5</f>
        <v>472556.32194882678</v>
      </c>
      <c r="AQ6" s="160">
        <f>[1]NACE38CVS!FH5</f>
        <v>159478.00681932335</v>
      </c>
      <c r="AR6" s="160">
        <f>[1]NACE38CVS!FI5</f>
        <v>189041.51919201002</v>
      </c>
      <c r="AS6" s="160">
        <f>[1]NACE38CVS!FJ5</f>
        <v>188401.25561600502</v>
      </c>
      <c r="AT6" s="160">
        <f>[1]NACE38CVS!FK5</f>
        <v>700527.67559331341</v>
      </c>
      <c r="AU6" s="160">
        <f>[1]NACE38CVS!FL5</f>
        <v>191638.89066460499</v>
      </c>
      <c r="AV6" s="160">
        <f>[1]NACE38CVS!FM5</f>
        <v>626562.24685608165</v>
      </c>
      <c r="AW6" s="160">
        <f>[1]NACE38CVS!FN5</f>
        <v>77659.145756231679</v>
      </c>
      <c r="AX6" s="160">
        <f>[1]NACE38CVS!FO5</f>
        <v>178177.44615801168</v>
      </c>
      <c r="AY6" s="160">
        <f>[1]NACE38CVS!FP5</f>
        <v>834375.28965428332</v>
      </c>
      <c r="AZ6" s="160">
        <f>[1]NACE38CVS!FR5</f>
        <v>222981.09870113168</v>
      </c>
      <c r="BA6" s="160">
        <f>[1]NACE38CVS!FS5</f>
        <v>244075.31848747833</v>
      </c>
      <c r="BB6" s="160">
        <f>[1]NACE38CVS!FT5</f>
        <v>433728.62657620665</v>
      </c>
      <c r="BC6" s="160">
        <f>[1]NACE38CVS!FU5</f>
        <v>627761.11553594994</v>
      </c>
      <c r="BD6" s="160">
        <f>[1]NACE38CVS!FV5</f>
        <v>165454.50232030667</v>
      </c>
      <c r="BE6" s="160">
        <f>[1]NACE38CVS!FW5</f>
        <v>402709.99880235171</v>
      </c>
      <c r="BF6" s="160">
        <f>[1]NACE38CVS!FX5</f>
        <v>0</v>
      </c>
      <c r="BG6" s="160">
        <f>[1]NACE38CVS!GA5</f>
        <v>1252055.8886469502</v>
      </c>
      <c r="BH6" s="160">
        <f>[1]NACE38CVS!GB5</f>
        <v>737016.98814220342</v>
      </c>
    </row>
    <row r="7" spans="1:60" s="36" customFormat="1" hidden="1" x14ac:dyDescent="0.2">
      <c r="A7" s="138">
        <f t="shared" si="2"/>
        <v>35884</v>
      </c>
      <c r="B7" s="202">
        <f>[1]NACE38CVS!DT6</f>
        <v>15039572.857311083</v>
      </c>
      <c r="C7" s="174">
        <f>[1]NACE38CVS!DU6</f>
        <v>14669981.378488788</v>
      </c>
      <c r="D7" s="174">
        <f>[1]NACE38CVS!DV6</f>
        <v>3759201.7537661213</v>
      </c>
      <c r="E7" s="166">
        <f>[1]NACE38CVS!DW6</f>
        <v>1127431.7033007266</v>
      </c>
      <c r="F7" s="166">
        <f>[1]NACE38CVS!DX6</f>
        <v>10152939.400244234</v>
      </c>
      <c r="G7" s="166">
        <f>[1]NACE38CVS!DY6</f>
        <v>9713609.1012560949</v>
      </c>
      <c r="H7" s="74">
        <f>[1]NACE38CVS!DZ6</f>
        <v>439330.29898814001</v>
      </c>
      <c r="I7" s="175">
        <f>[1]NACE38CVS!EA6</f>
        <v>13569201.215465376</v>
      </c>
      <c r="J7" s="166">
        <f t="shared" si="0"/>
        <v>1540110.4620115533</v>
      </c>
      <c r="K7" s="166">
        <f t="shared" si="1"/>
        <v>8173498.6392445415</v>
      </c>
      <c r="L7" s="166">
        <f>[1]NACE38CVS!EB6</f>
        <v>7022.498824518334</v>
      </c>
      <c r="M7" s="166">
        <f>[1]NACE38CVS!ED6</f>
        <v>31260.871520908335</v>
      </c>
      <c r="N7" s="166">
        <f>[1]NACE38CVS!EE6</f>
        <v>492289.15342659171</v>
      </c>
      <c r="O7" s="166">
        <f>[1]NACE38CVS!EF6</f>
        <v>277756.96668917831</v>
      </c>
      <c r="P7" s="166">
        <f>[1]NACE38CVS!EG6</f>
        <v>279974.65405893669</v>
      </c>
      <c r="Q7" s="166">
        <f>[1]NACE38CVS!EH6</f>
        <v>17211.930869703334</v>
      </c>
      <c r="R7" s="166">
        <f>[1]NACE38CVS!EI6</f>
        <v>173707.28662173499</v>
      </c>
      <c r="S7" s="166">
        <f>[1]NACE38CVS!EJ6</f>
        <v>78058.751652781662</v>
      </c>
      <c r="T7" s="166">
        <f>[1]NACE38CVS!EK6</f>
        <v>352418.83811995172</v>
      </c>
      <c r="U7" s="166">
        <f>[1]NACE38CVS!EL6</f>
        <v>506611.27260408999</v>
      </c>
      <c r="V7" s="166">
        <f>[1]NACE38CVS!EM6</f>
        <v>175556.60917414003</v>
      </c>
      <c r="W7" s="166">
        <f>[1]NACE38CVS!EN6</f>
        <v>166025.8089603633</v>
      </c>
      <c r="X7" s="166">
        <f>[1]NACE38CVS!EO6</f>
        <v>226626.74976447166</v>
      </c>
      <c r="Y7" s="166">
        <f>[1]NACE38CVS!EP6</f>
        <v>395286.82304189837</v>
      </c>
      <c r="Z7" s="166">
        <f>[1]NACE38CVS!EQ6</f>
        <v>272796.05046235607</v>
      </c>
      <c r="AA7" s="166">
        <f>[1]NACE38CVS!ER6</f>
        <v>122490.77257954232</v>
      </c>
      <c r="AB7" s="166">
        <f>[1]NACE38CVS!ES6</f>
        <v>311678.589951545</v>
      </c>
      <c r="AC7" s="166">
        <f>[1]NACE38CVS!ET6</f>
        <v>170732.84010569166</v>
      </c>
      <c r="AD7" s="166">
        <f>[1]NACE38CVS!EU6</f>
        <v>104004.607204135</v>
      </c>
      <c r="AE7" s="166">
        <f>[1]NACE38CVS!EV6</f>
        <v>1127431.7033007266</v>
      </c>
      <c r="AF7" s="166">
        <f>[1]NACE38CVS!EW6</f>
        <v>121531.45412922895</v>
      </c>
      <c r="AG7" s="166">
        <f>[1]NACE38CVS!EX6</f>
        <v>127523.07424448308</v>
      </c>
      <c r="AH7" s="166">
        <f>[1]NACE38CVS!EY6</f>
        <v>878377.17492701451</v>
      </c>
      <c r="AI7" s="166">
        <f>[1]NACE38CVS!EZ6</f>
        <v>2585980.1264370433</v>
      </c>
      <c r="AJ7" s="166">
        <f>[1]NACE38CVS!FA6</f>
        <v>352353.71208117116</v>
      </c>
      <c r="AK7" s="166">
        <f>[1]NACE38CVS!FB6</f>
        <v>911281.82815299428</v>
      </c>
      <c r="AL7" s="166">
        <f>[1]NACE38CVS!FC6</f>
        <v>1322344.5862028778</v>
      </c>
      <c r="AM7" s="166">
        <f>[1]NACE38CVS!FD6</f>
        <v>1223587.2544955534</v>
      </c>
      <c r="AN7" s="166">
        <f>[1]NACE38CVS!FE6</f>
        <v>685335.54878012172</v>
      </c>
      <c r="AO7" s="166">
        <f>[1]NACE38CVS!FF6</f>
        <v>206517.7966222906</v>
      </c>
      <c r="AP7" s="166">
        <f>[1]NACE38CVS!FG6</f>
        <v>478817.7521578311</v>
      </c>
      <c r="AQ7" s="166">
        <f>[1]NACE38CVS!FH6</f>
        <v>162399.21070526831</v>
      </c>
      <c r="AR7" s="166">
        <f>[1]NACE38CVS!FI6</f>
        <v>190910.50683071665</v>
      </c>
      <c r="AS7" s="166">
        <f>[1]NACE38CVS!FJ6</f>
        <v>195856.60856238834</v>
      </c>
      <c r="AT7" s="74">
        <f>[1]NACE38CVS!FK6</f>
        <v>701128.71762879658</v>
      </c>
      <c r="AU7" s="74">
        <f>[1]NACE38CVS!FL6</f>
        <v>192975.15126605003</v>
      </c>
      <c r="AV7" s="166">
        <f>[1]NACE38CVS!FM6</f>
        <v>634337.0918380901</v>
      </c>
      <c r="AW7" s="166">
        <f>[1]NACE38CVS!FN6</f>
        <v>77203.607380585003</v>
      </c>
      <c r="AX7" s="166">
        <f>[1]NACE38CVS!FO6</f>
        <v>180040.40664087501</v>
      </c>
      <c r="AY7" s="166">
        <f>[1]NACE38CVS!FP6</f>
        <v>1208484.503107677</v>
      </c>
      <c r="AZ7" s="166">
        <f>[1]NACE38CVS!FR6</f>
        <v>224849.96355273831</v>
      </c>
      <c r="BA7" s="166">
        <f>[1]NACE38CVS!FS6</f>
        <v>247987.14017078167</v>
      </c>
      <c r="BB7" s="166">
        <f>[1]NACE38CVS!FT6</f>
        <v>434531.38322032662</v>
      </c>
      <c r="BC7" s="166">
        <f>[1]NACE38CVS!FU6</f>
        <v>632741.97506770666</v>
      </c>
      <c r="BD7" s="166">
        <f>[1]NACE38CVS!FV6</f>
        <v>168563.16424860831</v>
      </c>
      <c r="BE7" s="166">
        <f>[1]NACE38CVS!FW6</f>
        <v>406027.04031090665</v>
      </c>
      <c r="BF7" s="166">
        <f>[1]NACE38CVS!FX6</f>
        <v>0</v>
      </c>
      <c r="BG7" s="166">
        <f>[1]NACE38CVS!GA6</f>
        <v>1262525.3847470281</v>
      </c>
      <c r="BH7" s="166">
        <f>[1]NACE38CVS!GB6</f>
        <v>744704.04350234009</v>
      </c>
    </row>
    <row r="8" spans="1:60" s="36" customFormat="1" hidden="1" x14ac:dyDescent="0.2">
      <c r="A8" s="138">
        <f t="shared" si="2"/>
        <v>35976</v>
      </c>
      <c r="B8" s="202">
        <f>[1]NACE38CVS!DT7</f>
        <v>15256029.807875032</v>
      </c>
      <c r="C8" s="174">
        <f>[1]NACE38CVS!DU7</f>
        <v>14783060.602014797</v>
      </c>
      <c r="D8" s="174">
        <f>[1]NACE38CVS!DV7</f>
        <v>3777769.6618694086</v>
      </c>
      <c r="E8" s="166">
        <f>[1]NACE38CVS!DW7</f>
        <v>1133552.4111486783</v>
      </c>
      <c r="F8" s="166">
        <f>[1]NACE38CVS!DX7</f>
        <v>10344707.734856946</v>
      </c>
      <c r="G8" s="166">
        <f>[1]NACE38CVS!DY7</f>
        <v>9871738.5289967097</v>
      </c>
      <c r="H8" s="74">
        <f>[1]NACE38CVS!DZ7</f>
        <v>472969.20586023649</v>
      </c>
      <c r="I8" s="175">
        <f>[1]NACE38CVS!EA7</f>
        <v>13702625.056086639</v>
      </c>
      <c r="J8" s="166">
        <f t="shared" si="0"/>
        <v>1553404.751788395</v>
      </c>
      <c r="K8" s="166">
        <f t="shared" si="1"/>
        <v>8318333.7772083152</v>
      </c>
      <c r="L8" s="166">
        <f>[1]NACE38CVS!EB7</f>
        <v>6978.3843446850005</v>
      </c>
      <c r="M8" s="166">
        <f>[1]NACE38CVS!ED7</f>
        <v>30326.415403168332</v>
      </c>
      <c r="N8" s="166">
        <f>[1]NACE38CVS!EE7</f>
        <v>495651.96120062005</v>
      </c>
      <c r="O8" s="166">
        <f>[1]NACE38CVS!EF7</f>
        <v>277097.80039972335</v>
      </c>
      <c r="P8" s="166">
        <f>[1]NACE38CVS!EG7</f>
        <v>281259.02270581166</v>
      </c>
      <c r="Q8" s="166">
        <f>[1]NACE38CVS!EH7</f>
        <v>17093.750010368331</v>
      </c>
      <c r="R8" s="166">
        <f>[1]NACE38CVS!EI7</f>
        <v>174160.08688464164</v>
      </c>
      <c r="S8" s="166">
        <f>[1]NACE38CVS!EJ7</f>
        <v>78364.945290565011</v>
      </c>
      <c r="T8" s="166">
        <f>[1]NACE38CVS!EK7</f>
        <v>354938.75046969327</v>
      </c>
      <c r="U8" s="166">
        <f>[1]NACE38CVS!EL7</f>
        <v>509453.40226102993</v>
      </c>
      <c r="V8" s="166">
        <f>[1]NACE38CVS!EM7</f>
        <v>176605.15740646332</v>
      </c>
      <c r="W8" s="166">
        <f>[1]NACE38CVS!EN7</f>
        <v>166699.81230184334</v>
      </c>
      <c r="X8" s="166">
        <f>[1]NACE38CVS!EO7</f>
        <v>228239.52880707334</v>
      </c>
      <c r="Y8" s="166">
        <f>[1]NACE38CVS!EP7</f>
        <v>397252.03637360333</v>
      </c>
      <c r="Z8" s="166">
        <f>[1]NACE38CVS!EQ7</f>
        <v>274372.19518681319</v>
      </c>
      <c r="AA8" s="166">
        <f>[1]NACE38CVS!ER7</f>
        <v>122879.84118679016</v>
      </c>
      <c r="AB8" s="166">
        <f>[1]NACE38CVS!ES7</f>
        <v>314429.56938942993</v>
      </c>
      <c r="AC8" s="166">
        <f>[1]NACE38CVS!ET7</f>
        <v>171305.37421456835</v>
      </c>
      <c r="AD8" s="166">
        <f>[1]NACE38CVS!EU7</f>
        <v>104892.04875080501</v>
      </c>
      <c r="AE8" s="166">
        <f>[1]NACE38CVS!EV7</f>
        <v>1133552.4111486783</v>
      </c>
      <c r="AF8" s="166">
        <f>[1]NACE38CVS!EW7</f>
        <v>121691.90684522707</v>
      </c>
      <c r="AG8" s="166">
        <f>[1]NACE38CVS!EX7</f>
        <v>128733.91160154475</v>
      </c>
      <c r="AH8" s="166">
        <f>[1]NACE38CVS!EY7</f>
        <v>883126.59270190645</v>
      </c>
      <c r="AI8" s="166">
        <f>[1]NACE38CVS!EZ7</f>
        <v>2605623.9289475153</v>
      </c>
      <c r="AJ8" s="166">
        <f>[1]NACE38CVS!FA7</f>
        <v>353889.37400242453</v>
      </c>
      <c r="AK8" s="166">
        <f>[1]NACE38CVS!FB7</f>
        <v>917840.12861345953</v>
      </c>
      <c r="AL8" s="166">
        <f>[1]NACE38CVS!FC7</f>
        <v>1333894.4263316309</v>
      </c>
      <c r="AM8" s="166">
        <f>[1]NACE38CVS!FD7</f>
        <v>1237190.7386206368</v>
      </c>
      <c r="AN8" s="166">
        <f>[1]NACE38CVS!FE7</f>
        <v>696420.29884470336</v>
      </c>
      <c r="AO8" s="166">
        <f>[1]NACE38CVS!FF7</f>
        <v>209069.19112102408</v>
      </c>
      <c r="AP8" s="166">
        <f>[1]NACE38CVS!FG7</f>
        <v>487351.10772367922</v>
      </c>
      <c r="AQ8" s="166">
        <f>[1]NACE38CVS!FH7</f>
        <v>165018.52572185334</v>
      </c>
      <c r="AR8" s="166">
        <f>[1]NACE38CVS!FI7</f>
        <v>193175.66911477831</v>
      </c>
      <c r="AS8" s="166">
        <f>[1]NACE38CVS!FJ7</f>
        <v>203262.79574660002</v>
      </c>
      <c r="AT8" s="74">
        <f>[1]NACE38CVS!FK7</f>
        <v>687837.14736958162</v>
      </c>
      <c r="AU8" s="74">
        <f>[1]NACE38CVS!FL7</f>
        <v>195049.42647319334</v>
      </c>
      <c r="AV8" s="166">
        <f>[1]NACE38CVS!FM7</f>
        <v>643348.90864346677</v>
      </c>
      <c r="AW8" s="166">
        <f>[1]NACE38CVS!FN7</f>
        <v>77106.199869339995</v>
      </c>
      <c r="AX8" s="166">
        <f>[1]NACE38CVS!FO7</f>
        <v>181498.54378736834</v>
      </c>
      <c r="AY8" s="166">
        <f>[1]NACE38CVS!FP7</f>
        <v>1322487.2132980414</v>
      </c>
      <c r="AZ8" s="166">
        <f>[1]NACE38CVS!FR7</f>
        <v>225561.16076623334</v>
      </c>
      <c r="BA8" s="166">
        <f>[1]NACE38CVS!FS7</f>
        <v>251463.41268674502</v>
      </c>
      <c r="BB8" s="166">
        <f>[1]NACE38CVS!FT7</f>
        <v>437723.26619308832</v>
      </c>
      <c r="BC8" s="166">
        <f>[1]NACE38CVS!FU7</f>
        <v>638656.91214232834</v>
      </c>
      <c r="BD8" s="166">
        <f>[1]NACE38CVS!FV7</f>
        <v>174013.16785192167</v>
      </c>
      <c r="BE8" s="166">
        <f>[1]NACE38CVS!FW7</f>
        <v>409270.41877954995</v>
      </c>
      <c r="BF8" s="166">
        <f>[1]NACE38CVS!FX7</f>
        <v>0</v>
      </c>
      <c r="BG8" s="166">
        <f>[1]NACE38CVS!GA7</f>
        <v>1276476.1767272868</v>
      </c>
      <c r="BH8" s="166">
        <f>[1]NACE38CVS!GB7</f>
        <v>753651.30146179663</v>
      </c>
    </row>
    <row r="9" spans="1:60" s="36" customFormat="1" hidden="1" x14ac:dyDescent="0.2">
      <c r="A9" s="138">
        <f t="shared" si="2"/>
        <v>36068</v>
      </c>
      <c r="B9" s="202">
        <f>[1]NACE38CVS!DT8</f>
        <v>15369744.58420869</v>
      </c>
      <c r="C9" s="174">
        <f>[1]NACE38CVS!DU8</f>
        <v>14870421.973758139</v>
      </c>
      <c r="D9" s="174">
        <f>[1]NACE38CVS!DV8</f>
        <v>3782935.2259824914</v>
      </c>
      <c r="E9" s="166">
        <f>[1]NACE38CVS!DW8</f>
        <v>1140006.05851111</v>
      </c>
      <c r="F9" s="166">
        <f>[1]NACE38CVS!DX8</f>
        <v>10446803.299715087</v>
      </c>
      <c r="G9" s="166">
        <f>[1]NACE38CVS!DY8</f>
        <v>9947480.6892645359</v>
      </c>
      <c r="H9" s="74">
        <f>[1]NACE38CVS!DZ8</f>
        <v>499322.61045055022</v>
      </c>
      <c r="I9" s="175">
        <f>[1]NACE38CVS!EA8</f>
        <v>13808656.847251259</v>
      </c>
      <c r="J9" s="166">
        <f t="shared" si="0"/>
        <v>1561087.7369574315</v>
      </c>
      <c r="K9" s="166">
        <f t="shared" si="1"/>
        <v>8386392.9523071041</v>
      </c>
      <c r="L9" s="166">
        <f>[1]NACE38CVS!EB8</f>
        <v>6999.5828575316673</v>
      </c>
      <c r="M9" s="166">
        <f>[1]NACE38CVS!ED8</f>
        <v>30238.402493021669</v>
      </c>
      <c r="N9" s="166">
        <f>[1]NACE38CVS!EE8</f>
        <v>496105.42882619664</v>
      </c>
      <c r="O9" s="166">
        <f>[1]NACE38CVS!EF8</f>
        <v>275314.44334451167</v>
      </c>
      <c r="P9" s="166">
        <f>[1]NACE38CVS!EG8</f>
        <v>280883.87606960331</v>
      </c>
      <c r="Q9" s="166">
        <f>[1]NACE38CVS!EH8</f>
        <v>17061.744772661667</v>
      </c>
      <c r="R9" s="166">
        <f>[1]NACE38CVS!EI8</f>
        <v>174253.82248431668</v>
      </c>
      <c r="S9" s="166">
        <f>[1]NACE38CVS!EJ8</f>
        <v>79068.257625021666</v>
      </c>
      <c r="T9" s="166">
        <f>[1]NACE38CVS!EK8</f>
        <v>354632.268884775</v>
      </c>
      <c r="U9" s="166">
        <f>[1]NACE38CVS!EL8</f>
        <v>511457.64108843665</v>
      </c>
      <c r="V9" s="166">
        <f>[1]NACE38CVS!EM8</f>
        <v>176631.77963468499</v>
      </c>
      <c r="W9" s="166">
        <f>[1]NACE38CVS!EN8</f>
        <v>166511.38676071665</v>
      </c>
      <c r="X9" s="166">
        <f>[1]NACE38CVS!EO8</f>
        <v>228987.933813485</v>
      </c>
      <c r="Y9" s="166">
        <f>[1]NACE38CVS!EP8</f>
        <v>398887.66959704662</v>
      </c>
      <c r="Z9" s="166">
        <f>[1]NACE38CVS!EQ8</f>
        <v>278367.76977194689</v>
      </c>
      <c r="AA9" s="166">
        <f>[1]NACE38CVS!ER8</f>
        <v>120519.89982509987</v>
      </c>
      <c r="AB9" s="166">
        <f>[1]NACE38CVS!ES8</f>
        <v>315738.08512947004</v>
      </c>
      <c r="AC9" s="166">
        <f>[1]NACE38CVS!ET8</f>
        <v>171786.35243005</v>
      </c>
      <c r="AD9" s="166">
        <f>[1]NACE38CVS!EU8</f>
        <v>105376.13302849334</v>
      </c>
      <c r="AE9" s="166">
        <f>[1]NACE38CVS!EV8</f>
        <v>1140006.05851111</v>
      </c>
      <c r="AF9" s="166">
        <f>[1]NACE38CVS!EW8</f>
        <v>122448.17365159762</v>
      </c>
      <c r="AG9" s="166">
        <f>[1]NACE38CVS!EX8</f>
        <v>128838.02214005962</v>
      </c>
      <c r="AH9" s="166">
        <f>[1]NACE38CVS!EY8</f>
        <v>888719.86271945282</v>
      </c>
      <c r="AI9" s="166">
        <f>[1]NACE38CVS!EZ8</f>
        <v>2622294.8648982621</v>
      </c>
      <c r="AJ9" s="166">
        <f>[1]NACE38CVS!FA8</f>
        <v>356281.60256026656</v>
      </c>
      <c r="AK9" s="166">
        <f>[1]NACE38CVS!FB8</f>
        <v>923265.92309432104</v>
      </c>
      <c r="AL9" s="166">
        <f>[1]NACE38CVS!FC8</f>
        <v>1342747.339243674</v>
      </c>
      <c r="AM9" s="166">
        <f>[1]NACE38CVS!FD8</f>
        <v>1247449.7848587667</v>
      </c>
      <c r="AN9" s="166">
        <f>[1]NACE38CVS!FE8</f>
        <v>703326.02764687838</v>
      </c>
      <c r="AO9" s="166">
        <f>[1]NACE38CVS!FF8</f>
        <v>210029.97069641191</v>
      </c>
      <c r="AP9" s="166">
        <f>[1]NACE38CVS!FG8</f>
        <v>493296.05695046647</v>
      </c>
      <c r="AQ9" s="166">
        <f>[1]NACE38CVS!FH8</f>
        <v>168179.45001079998</v>
      </c>
      <c r="AR9" s="166">
        <f>[1]NACE38CVS!FI8</f>
        <v>193864.57969030502</v>
      </c>
      <c r="AS9" s="166">
        <f>[1]NACE38CVS!FJ8</f>
        <v>213016.17908587333</v>
      </c>
      <c r="AT9" s="74">
        <f>[1]NACE38CVS!FK8</f>
        <v>685027.84459494997</v>
      </c>
      <c r="AU9" s="74">
        <f>[1]NACE38CVS!FL8</f>
        <v>196062.70468976497</v>
      </c>
      <c r="AV9" s="166">
        <f>[1]NACE38CVS!FM8</f>
        <v>649551.2322797284</v>
      </c>
      <c r="AW9" s="166">
        <f>[1]NACE38CVS!FN8</f>
        <v>76782.253567154999</v>
      </c>
      <c r="AX9" s="166">
        <f>[1]NACE38CVS!FO8</f>
        <v>182577.83828199166</v>
      </c>
      <c r="AY9" s="166">
        <f>[1]NACE38CVS!FP8</f>
        <v>1358565.0770049954</v>
      </c>
      <c r="AZ9" s="166">
        <f>[1]NACE38CVS!FR8</f>
        <v>225980.71831250997</v>
      </c>
      <c r="BA9" s="166">
        <f>[1]NACE38CVS!FS8</f>
        <v>254034.13820886498</v>
      </c>
      <c r="BB9" s="166">
        <f>[1]NACE38CVS!FT8</f>
        <v>439017.95517793664</v>
      </c>
      <c r="BC9" s="166">
        <f>[1]NACE38CVS!FU8</f>
        <v>642054.92525811994</v>
      </c>
      <c r="BD9" s="166">
        <f>[1]NACE38CVS!FV8</f>
        <v>177273.42133799836</v>
      </c>
      <c r="BE9" s="166">
        <f>[1]NACE38CVS!FW8</f>
        <v>411744.30481018667</v>
      </c>
      <c r="BF9" s="166">
        <f>[1]NACE38CVS!FX8</f>
        <v>0</v>
      </c>
      <c r="BG9" s="166">
        <f>[1]NACE38CVS!GA8</f>
        <v>1283812.1380385449</v>
      </c>
      <c r="BH9" s="166">
        <f>[1]NACE38CVS!GB8</f>
        <v>757588.94767258654</v>
      </c>
    </row>
    <row r="10" spans="1:60" s="36" customFormat="1" ht="12" hidden="1" thickBot="1" x14ac:dyDescent="0.25">
      <c r="A10" s="139">
        <f t="shared" si="2"/>
        <v>36159</v>
      </c>
      <c r="B10" s="204">
        <f>[1]NACE38CVS!DT9</f>
        <v>15453970.471442988</v>
      </c>
      <c r="C10" s="178">
        <f>[1]NACE38CVS!DU9</f>
        <v>14972270.686712584</v>
      </c>
      <c r="D10" s="178">
        <f>[1]NACE38CVS!DV9</f>
        <v>3787488.5418807766</v>
      </c>
      <c r="E10" s="160">
        <f>[1]NACE38CVS!DW9</f>
        <v>1144576.4232080102</v>
      </c>
      <c r="F10" s="160">
        <f>[1]NACE38CVS!DX9</f>
        <v>10521905.5063542</v>
      </c>
      <c r="G10" s="160">
        <f>[1]NACE38CVS!DY9</f>
        <v>10040205.721623797</v>
      </c>
      <c r="H10" s="160">
        <f>[1]NACE38CVS!DZ9</f>
        <v>481699.78473040281</v>
      </c>
      <c r="I10" s="179">
        <f>[1]NACE38CVS!EA9</f>
        <v>13882414.032329688</v>
      </c>
      <c r="J10" s="160">
        <f t="shared" si="0"/>
        <v>1571556.4391132984</v>
      </c>
      <c r="K10" s="160">
        <f t="shared" si="1"/>
        <v>8468649.2825104985</v>
      </c>
      <c r="L10" s="160">
        <f>[1]NACE38CVS!EB9</f>
        <v>7009.1773092816657</v>
      </c>
      <c r="M10" s="160">
        <f>[1]NACE38CVS!ED9</f>
        <v>29527.491430916667</v>
      </c>
      <c r="N10" s="160">
        <f>[1]NACE38CVS!EE9</f>
        <v>496994.05680532334</v>
      </c>
      <c r="O10" s="160">
        <f>[1]NACE38CVS!EF9</f>
        <v>272276.32428826502</v>
      </c>
      <c r="P10" s="160">
        <f>[1]NACE38CVS!EG9</f>
        <v>280177.10215381667</v>
      </c>
      <c r="Q10" s="160">
        <f>[1]NACE38CVS!EH9</f>
        <v>16986.845229120001</v>
      </c>
      <c r="R10" s="160">
        <f>[1]NACE38CVS!EI9</f>
        <v>173378.03658720668</v>
      </c>
      <c r="S10" s="160">
        <f>[1]NACE38CVS!EJ9</f>
        <v>79554.741173738337</v>
      </c>
      <c r="T10" s="160">
        <f>[1]NACE38CVS!EK9</f>
        <v>355000.31230460666</v>
      </c>
      <c r="U10" s="160">
        <f>[1]NACE38CVS!EL9</f>
        <v>513537.75589449331</v>
      </c>
      <c r="V10" s="160">
        <f>[1]NACE38CVS!EM9</f>
        <v>176269.49710610663</v>
      </c>
      <c r="W10" s="160">
        <f>[1]NACE38CVS!EN9</f>
        <v>166474.99766288835</v>
      </c>
      <c r="X10" s="160">
        <f>[1]NACE38CVS!EO9</f>
        <v>229927.7286626033</v>
      </c>
      <c r="Y10" s="160">
        <f>[1]NACE38CVS!EP9</f>
        <v>402564.38632872998</v>
      </c>
      <c r="Z10" s="160">
        <f>[1]NACE38CVS!EQ9</f>
        <v>279099.44701451465</v>
      </c>
      <c r="AA10" s="160">
        <f>[1]NACE38CVS!ER9</f>
        <v>123464.93931421531</v>
      </c>
      <c r="AB10" s="160">
        <f>[1]NACE38CVS!ES9</f>
        <v>317890.10803981498</v>
      </c>
      <c r="AC10" s="160">
        <f>[1]NACE38CVS!ET9</f>
        <v>170791.48723406834</v>
      </c>
      <c r="AD10" s="160">
        <f>[1]NACE38CVS!EU9</f>
        <v>106137.67097907834</v>
      </c>
      <c r="AE10" s="160">
        <f>[1]NACE38CVS!EV9</f>
        <v>1144576.4232080102</v>
      </c>
      <c r="AF10" s="160">
        <f>[1]NACE38CVS!EW9</f>
        <v>123324.22848140604</v>
      </c>
      <c r="AG10" s="160">
        <f>[1]NACE38CVS!EX9</f>
        <v>128611.45297099628</v>
      </c>
      <c r="AH10" s="160">
        <f>[1]NACE38CVS!EY9</f>
        <v>892640.74175560765</v>
      </c>
      <c r="AI10" s="160">
        <f>[1]NACE38CVS!EZ9</f>
        <v>2641839.7593805385</v>
      </c>
      <c r="AJ10" s="160">
        <f>[1]NACE38CVS!FA9</f>
        <v>358647.15504377685</v>
      </c>
      <c r="AK10" s="160">
        <f>[1]NACE38CVS!FB9</f>
        <v>929125.54225587531</v>
      </c>
      <c r="AL10" s="160">
        <f>[1]NACE38CVS!FC9</f>
        <v>1354067.0620808864</v>
      </c>
      <c r="AM10" s="160">
        <f>[1]NACE38CVS!FD9</f>
        <v>1257593.2978574268</v>
      </c>
      <c r="AN10" s="160">
        <f>[1]NACE38CVS!FE9</f>
        <v>714390.27527836163</v>
      </c>
      <c r="AO10" s="160">
        <f>[1]NACE38CVS!FF9</f>
        <v>211246.25285523836</v>
      </c>
      <c r="AP10" s="160">
        <f>[1]NACE38CVS!FG9</f>
        <v>503144.0224231233</v>
      </c>
      <c r="AQ10" s="160">
        <f>[1]NACE38CVS!FH9</f>
        <v>171748.93959256497</v>
      </c>
      <c r="AR10" s="160">
        <f>[1]NACE38CVS!FI9</f>
        <v>194293.92392246498</v>
      </c>
      <c r="AS10" s="160">
        <f>[1]NACE38CVS!FJ9</f>
        <v>222030.73598264498</v>
      </c>
      <c r="AT10" s="160">
        <f>[1]NACE38CVS!FK9</f>
        <v>685250.59468105005</v>
      </c>
      <c r="AU10" s="160">
        <f>[1]NACE38CVS!FL9</f>
        <v>198409.20802051667</v>
      </c>
      <c r="AV10" s="160">
        <f>[1]NACE38CVS!FM9</f>
        <v>657962.70729231997</v>
      </c>
      <c r="AW10" s="160">
        <f>[1]NACE38CVS!FN9</f>
        <v>76976.153971225009</v>
      </c>
      <c r="AX10" s="160">
        <f>[1]NACE38CVS!FO9</f>
        <v>184787.52998298165</v>
      </c>
      <c r="AY10" s="160">
        <f>[1]NACE38CVS!FP9</f>
        <v>1351120.0232012062</v>
      </c>
      <c r="AZ10" s="160">
        <f>[1]NACE38CVS!FR9</f>
        <v>226115.62493822831</v>
      </c>
      <c r="BA10" s="160">
        <f>[1]NACE38CVS!FS9</f>
        <v>256686.57088029</v>
      </c>
      <c r="BB10" s="160">
        <f>[1]NACE38CVS!FT9</f>
        <v>441141.56378671172</v>
      </c>
      <c r="BC10" s="160">
        <f>[1]NACE38CVS!FU9</f>
        <v>647612.67950806837</v>
      </c>
      <c r="BD10" s="160">
        <f>[1]NACE38CVS!FV9</f>
        <v>180407.51928452999</v>
      </c>
      <c r="BE10" s="160">
        <f>[1]NACE38CVS!FW9</f>
        <v>413538.39879307005</v>
      </c>
      <c r="BF10" s="160">
        <f>[1]NACE38CVS!FX9</f>
        <v>0</v>
      </c>
      <c r="BG10" s="160">
        <f>[1]NACE38CVS!GA9</f>
        <v>1293566.06472444</v>
      </c>
      <c r="BH10" s="160">
        <f>[1]NACE38CVS!GB9</f>
        <v>763707.03382483672</v>
      </c>
    </row>
    <row r="11" spans="1:60" s="36" customFormat="1" hidden="1" x14ac:dyDescent="0.2">
      <c r="A11" s="138">
        <f t="shared" si="2"/>
        <v>36249</v>
      </c>
      <c r="B11" s="202">
        <f>[1]NACE38CVS!DT10</f>
        <v>15546514.921414504</v>
      </c>
      <c r="C11" s="174">
        <f>[1]NACE38CVS!DU10</f>
        <v>15047748.458026862</v>
      </c>
      <c r="D11" s="174">
        <f>[1]NACE38CVS!DV10</f>
        <v>3781689.4819442299</v>
      </c>
      <c r="E11" s="166">
        <f>[1]NACE38CVS!DW10</f>
        <v>1149008.5598527736</v>
      </c>
      <c r="F11" s="166">
        <f>[1]NACE38CVS!DX10</f>
        <v>10615816.879617501</v>
      </c>
      <c r="G11" s="166">
        <f>[1]NACE38CVS!DY10</f>
        <v>10117050.416229859</v>
      </c>
      <c r="H11" s="74">
        <f>[1]NACE38CVS!DZ10</f>
        <v>498766.46338764246</v>
      </c>
      <c r="I11" s="175">
        <f>[1]NACE38CVS!EA10</f>
        <v>13966256.109712647</v>
      </c>
      <c r="J11" s="166">
        <f t="shared" si="0"/>
        <v>1580258.8117018566</v>
      </c>
      <c r="K11" s="166">
        <f t="shared" si="1"/>
        <v>8536791.6045280024</v>
      </c>
      <c r="L11" s="166">
        <f>[1]NACE38CVS!EB10</f>
        <v>7019.8011517550003</v>
      </c>
      <c r="M11" s="166">
        <f>[1]NACE38CVS!ED10</f>
        <v>29621.866755220002</v>
      </c>
      <c r="N11" s="166">
        <f>[1]NACE38CVS!EE10</f>
        <v>496470.24765428336</v>
      </c>
      <c r="O11" s="166">
        <f>[1]NACE38CVS!EF10</f>
        <v>267708.0068155083</v>
      </c>
      <c r="P11" s="166">
        <f>[1]NACE38CVS!EG10</f>
        <v>279636.39344420168</v>
      </c>
      <c r="Q11" s="166">
        <f>[1]NACE38CVS!EH10</f>
        <v>16886.845187515002</v>
      </c>
      <c r="R11" s="166">
        <f>[1]NACE38CVS!EI10</f>
        <v>173157.81267122834</v>
      </c>
      <c r="S11" s="166">
        <f>[1]NACE38CVS!EJ10</f>
        <v>79328.232963979986</v>
      </c>
      <c r="T11" s="166">
        <f>[1]NACE38CVS!EK10</f>
        <v>353142.98655879166</v>
      </c>
      <c r="U11" s="166">
        <f>[1]NACE38CVS!EL10</f>
        <v>515419.25931253674</v>
      </c>
      <c r="V11" s="166">
        <f>[1]NACE38CVS!EM10</f>
        <v>176055.95156889665</v>
      </c>
      <c r="W11" s="166">
        <f>[1]NACE38CVS!EN10</f>
        <v>165460.84184499667</v>
      </c>
      <c r="X11" s="166">
        <f>[1]NACE38CVS!EO10</f>
        <v>228351.80655558666</v>
      </c>
      <c r="Y11" s="166">
        <f>[1]NACE38CVS!EP10</f>
        <v>405290.97139970999</v>
      </c>
      <c r="Z11" s="166">
        <f>[1]NACE38CVS!EQ10</f>
        <v>282041.05643181206</v>
      </c>
      <c r="AA11" s="166">
        <f>[1]NACE38CVS!ER10</f>
        <v>123249.91496789793</v>
      </c>
      <c r="AB11" s="166">
        <f>[1]NACE38CVS!ES10</f>
        <v>318291.68067994836</v>
      </c>
      <c r="AC11" s="166">
        <f>[1]NACE38CVS!ET10</f>
        <v>170604.51719292832</v>
      </c>
      <c r="AD11" s="166">
        <f>[1]NACE38CVS!EU10</f>
        <v>106262.06133889833</v>
      </c>
      <c r="AE11" s="166">
        <f>[1]NACE38CVS!EV10</f>
        <v>1149008.5598527736</v>
      </c>
      <c r="AF11" s="166">
        <f>[1]NACE38CVS!EW10</f>
        <v>123952.10662316666</v>
      </c>
      <c r="AG11" s="166">
        <f>[1]NACE38CVS!EX10</f>
        <v>128862.66480481578</v>
      </c>
      <c r="AH11" s="166">
        <f>[1]NACE38CVS!EY10</f>
        <v>896193.78842479084</v>
      </c>
      <c r="AI11" s="166">
        <f>[1]NACE38CVS!EZ10</f>
        <v>2652120.5198117583</v>
      </c>
      <c r="AJ11" s="166">
        <f>[1]NACE38CVS!FA10</f>
        <v>361107.29933964781</v>
      </c>
      <c r="AK11" s="166">
        <f>[1]NACE38CVS!FB10</f>
        <v>931023.44573151937</v>
      </c>
      <c r="AL11" s="166">
        <f>[1]NACE38CVS!FC10</f>
        <v>1359989.7747405912</v>
      </c>
      <c r="AM11" s="166">
        <f>[1]NACE38CVS!FD10</f>
        <v>1269365.7870918033</v>
      </c>
      <c r="AN11" s="166">
        <f>[1]NACE38CVS!FE10</f>
        <v>725205.42331484333</v>
      </c>
      <c r="AO11" s="166">
        <f>[1]NACE38CVS!FF10</f>
        <v>212592.78205095735</v>
      </c>
      <c r="AP11" s="166">
        <f>[1]NACE38CVS!FG10</f>
        <v>512612.64126388589</v>
      </c>
      <c r="AQ11" s="166">
        <f>[1]NACE38CVS!FH10</f>
        <v>174915.93096354499</v>
      </c>
      <c r="AR11" s="166">
        <f>[1]NACE38CVS!FI10</f>
        <v>194945.79328252166</v>
      </c>
      <c r="AS11" s="166">
        <f>[1]NACE38CVS!FJ10</f>
        <v>230280.56562147834</v>
      </c>
      <c r="AT11" s="74">
        <f>[1]NACE38CVS!FK10</f>
        <v>685525.82681739668</v>
      </c>
      <c r="AU11" s="74">
        <f>[1]NACE38CVS!FL10</f>
        <v>200835.76975416663</v>
      </c>
      <c r="AV11" s="166">
        <f>[1]NACE38CVS!FM10</f>
        <v>665685.3641851166</v>
      </c>
      <c r="AW11" s="166">
        <f>[1]NACE38CVS!FN10</f>
        <v>76905.530415006666</v>
      </c>
      <c r="AX11" s="166">
        <f>[1]NACE38CVS!FO10</f>
        <v>185100.27807999498</v>
      </c>
      <c r="AY11" s="166">
        <f>[1]NACE38CVS!FP10</f>
        <v>1376046.1966967909</v>
      </c>
      <c r="AZ11" s="166">
        <f>[1]NACE38CVS!FR10</f>
        <v>226125.46021220999</v>
      </c>
      <c r="BA11" s="166">
        <f>[1]NACE38CVS!FS10</f>
        <v>258921.95376266667</v>
      </c>
      <c r="BB11" s="166">
        <f>[1]NACE38CVS!FT10</f>
        <v>442877.65114332997</v>
      </c>
      <c r="BC11" s="166">
        <f>[1]NACE38CVS!FU10</f>
        <v>652333.74658365001</v>
      </c>
      <c r="BD11" s="166">
        <f>[1]NACE38CVS!FV10</f>
        <v>183901.48687793667</v>
      </c>
      <c r="BE11" s="166">
        <f>[1]NACE38CVS!FW10</f>
        <v>414723.59500328498</v>
      </c>
      <c r="BF11" s="166">
        <f>[1]NACE38CVS!FX10</f>
        <v>0</v>
      </c>
      <c r="BG11" s="166">
        <f>[1]NACE38CVS!GA10</f>
        <v>1303766.6906804834</v>
      </c>
      <c r="BH11" s="166">
        <f>[1]NACE38CVS!GB10</f>
        <v>770048.83277204505</v>
      </c>
    </row>
    <row r="12" spans="1:60" s="36" customFormat="1" hidden="1" x14ac:dyDescent="0.2">
      <c r="A12" s="138">
        <f t="shared" si="2"/>
        <v>36341</v>
      </c>
      <c r="B12" s="202">
        <f>[1]NACE38CVS!DT11</f>
        <v>15630564.761462627</v>
      </c>
      <c r="C12" s="174">
        <f>[1]NACE38CVS!DU11</f>
        <v>15123145.299421839</v>
      </c>
      <c r="D12" s="174">
        <f>[1]NACE38CVS!DV11</f>
        <v>3779119.2197773806</v>
      </c>
      <c r="E12" s="166">
        <f>[1]NACE38CVS!DW11</f>
        <v>1155375.4177572818</v>
      </c>
      <c r="F12" s="166">
        <f>[1]NACE38CVS!DX11</f>
        <v>10696070.123927964</v>
      </c>
      <c r="G12" s="166">
        <f>[1]NACE38CVS!DY11</f>
        <v>10188650.661887178</v>
      </c>
      <c r="H12" s="74">
        <f>[1]NACE38CVS!DZ11</f>
        <v>507419.4620407864</v>
      </c>
      <c r="I12" s="175">
        <f>[1]NACE38CVS!EA11</f>
        <v>14042009.845508017</v>
      </c>
      <c r="J12" s="166">
        <f t="shared" si="0"/>
        <v>1588554.9159546085</v>
      </c>
      <c r="K12" s="166">
        <f t="shared" si="1"/>
        <v>8600095.7459325697</v>
      </c>
      <c r="L12" s="166">
        <f>[1]NACE38CVS!EB11</f>
        <v>7085.8537776666672</v>
      </c>
      <c r="M12" s="166">
        <f>[1]NACE38CVS!ED11</f>
        <v>29759.775166668333</v>
      </c>
      <c r="N12" s="166">
        <f>[1]NACE38CVS!EE11</f>
        <v>496712.49746445502</v>
      </c>
      <c r="O12" s="166">
        <f>[1]NACE38CVS!EF11</f>
        <v>262875.62773346668</v>
      </c>
      <c r="P12" s="166">
        <f>[1]NACE38CVS!EG11</f>
        <v>280070.65727865329</v>
      </c>
      <c r="Q12" s="166">
        <f>[1]NACE38CVS!EH11</f>
        <v>16629.356302053333</v>
      </c>
      <c r="R12" s="166">
        <f>[1]NACE38CVS!EI11</f>
        <v>172860.04214715501</v>
      </c>
      <c r="S12" s="166">
        <f>[1]NACE38CVS!EJ11</f>
        <v>79333.963610571678</v>
      </c>
      <c r="T12" s="166">
        <f>[1]NACE38CVS!EK11</f>
        <v>352757.65217791335</v>
      </c>
      <c r="U12" s="166">
        <f>[1]NACE38CVS!EL11</f>
        <v>515999.59577949002</v>
      </c>
      <c r="V12" s="166">
        <f>[1]NACE38CVS!EM11</f>
        <v>179072.70969261834</v>
      </c>
      <c r="W12" s="166">
        <f>[1]NACE38CVS!EN11</f>
        <v>163904.37019274832</v>
      </c>
      <c r="X12" s="166">
        <f>[1]NACE38CVS!EO11</f>
        <v>227835.11824672003</v>
      </c>
      <c r="Y12" s="166">
        <f>[1]NACE38CVS!EP11</f>
        <v>406585.43499309168</v>
      </c>
      <c r="Z12" s="166">
        <f>[1]NACE38CVS!EQ11</f>
        <v>283348.28350058198</v>
      </c>
      <c r="AA12" s="166">
        <f>[1]NACE38CVS!ER11</f>
        <v>123237.15149250971</v>
      </c>
      <c r="AB12" s="166">
        <f>[1]NACE38CVS!ES11</f>
        <v>318068.19227331999</v>
      </c>
      <c r="AC12" s="166">
        <f>[1]NACE38CVS!ET11</f>
        <v>169849.91640254334</v>
      </c>
      <c r="AD12" s="166">
        <f>[1]NACE38CVS!EU11</f>
        <v>106804.31031591166</v>
      </c>
      <c r="AE12" s="166">
        <f>[1]NACE38CVS!EV11</f>
        <v>1155375.4177572818</v>
      </c>
      <c r="AF12" s="166">
        <f>[1]NACE38CVS!EW11</f>
        <v>124732.4592026123</v>
      </c>
      <c r="AG12" s="166">
        <f>[1]NACE38CVS!EX11</f>
        <v>129430.28224607604</v>
      </c>
      <c r="AH12" s="166">
        <f>[1]NACE38CVS!EY11</f>
        <v>901212.67630859336</v>
      </c>
      <c r="AI12" s="166">
        <f>[1]NACE38CVS!EZ11</f>
        <v>2664816.810265285</v>
      </c>
      <c r="AJ12" s="166">
        <f>[1]NACE38CVS!FA11</f>
        <v>363444.21123551222</v>
      </c>
      <c r="AK12" s="166">
        <f>[1]NACE38CVS!FB11</f>
        <v>932320.67221803998</v>
      </c>
      <c r="AL12" s="166">
        <f>[1]NACE38CVS!FC11</f>
        <v>1369051.9268117328</v>
      </c>
      <c r="AM12" s="166">
        <f>[1]NACE38CVS!FD11</f>
        <v>1278120.05560848</v>
      </c>
      <c r="AN12" s="166">
        <f>[1]NACE38CVS!FE11</f>
        <v>730979.11674455681</v>
      </c>
      <c r="AO12" s="166">
        <f>[1]NACE38CVS!FF11</f>
        <v>213944.69622145957</v>
      </c>
      <c r="AP12" s="166">
        <f>[1]NACE38CVS!FG11</f>
        <v>517034.4205230971</v>
      </c>
      <c r="AQ12" s="166">
        <f>[1]NACE38CVS!FH11</f>
        <v>177442.75827278834</v>
      </c>
      <c r="AR12" s="166">
        <f>[1]NACE38CVS!FI11</f>
        <v>196167.30213524002</v>
      </c>
      <c r="AS12" s="166">
        <f>[1]NACE38CVS!FJ11</f>
        <v>236671.56070680832</v>
      </c>
      <c r="AT12" s="74">
        <f>[1]NACE38CVS!FK11</f>
        <v>686386.57441561332</v>
      </c>
      <c r="AU12" s="74">
        <f>[1]NACE38CVS!FL11</f>
        <v>202615.03574304166</v>
      </c>
      <c r="AV12" s="166">
        <f>[1]NACE38CVS!FM11</f>
        <v>674014.60598812497</v>
      </c>
      <c r="AW12" s="166">
        <f>[1]NACE38CVS!FN11</f>
        <v>76846.928705094993</v>
      </c>
      <c r="AX12" s="166">
        <f>[1]NACE38CVS!FO11</f>
        <v>187185.01035376001</v>
      </c>
      <c r="AY12" s="166">
        <f>[1]NACE38CVS!FP11</f>
        <v>1392501.3944366712</v>
      </c>
      <c r="AZ12" s="166">
        <f>[1]NACE38CVS!FR11</f>
        <v>226327.354908245</v>
      </c>
      <c r="BA12" s="166">
        <f>[1]NACE38CVS!FS11</f>
        <v>260342.53653918169</v>
      </c>
      <c r="BB12" s="166">
        <f>[1]NACE38CVS!FT11</f>
        <v>444039.77835516835</v>
      </c>
      <c r="BC12" s="166">
        <f>[1]NACE38CVS!FU11</f>
        <v>657845.24615201342</v>
      </c>
      <c r="BD12" s="166">
        <f>[1]NACE38CVS!FV11</f>
        <v>186767.63624746003</v>
      </c>
      <c r="BE12" s="166">
        <f>[1]NACE38CVS!FW11</f>
        <v>417000.41835043166</v>
      </c>
      <c r="BF12" s="166">
        <f>[1]NACE38CVS!FX11</f>
        <v>0</v>
      </c>
      <c r="BG12" s="166">
        <f>[1]NACE38CVS!GA11</f>
        <v>1314264.7364502016</v>
      </c>
      <c r="BH12" s="166">
        <f>[1]NACE38CVS!GB11</f>
        <v>776936.96633880341</v>
      </c>
    </row>
    <row r="13" spans="1:60" s="36" customFormat="1" hidden="1" x14ac:dyDescent="0.2">
      <c r="A13" s="138">
        <f t="shared" si="2"/>
        <v>36433</v>
      </c>
      <c r="B13" s="202">
        <f>[1]NACE38CVS!DT12</f>
        <v>15766504.229781548</v>
      </c>
      <c r="C13" s="174">
        <f>[1]NACE38CVS!DU12</f>
        <v>15224907.40465557</v>
      </c>
      <c r="D13" s="174">
        <f>[1]NACE38CVS!DV12</f>
        <v>3782109.4448116017</v>
      </c>
      <c r="E13" s="166">
        <f>[1]NACE38CVS!DW12</f>
        <v>1164203.6362083869</v>
      </c>
      <c r="F13" s="166">
        <f>[1]NACE38CVS!DX12</f>
        <v>10820191.148761557</v>
      </c>
      <c r="G13" s="166">
        <f>[1]NACE38CVS!DY12</f>
        <v>10278594.323635584</v>
      </c>
      <c r="H13" s="74">
        <f>[1]NACE38CVS!DZ12</f>
        <v>541596.82512597367</v>
      </c>
      <c r="I13" s="175">
        <f>[1]NACE38CVS!EA12</f>
        <v>14166309.40863304</v>
      </c>
      <c r="J13" s="166">
        <f t="shared" si="0"/>
        <v>1600194.8211485036</v>
      </c>
      <c r="K13" s="166">
        <f t="shared" si="1"/>
        <v>8678399.5024870802</v>
      </c>
      <c r="L13" s="166">
        <f>[1]NACE38CVS!EB12</f>
        <v>7131.1208354283335</v>
      </c>
      <c r="M13" s="166">
        <f>[1]NACE38CVS!ED12</f>
        <v>29831.895004934999</v>
      </c>
      <c r="N13" s="166">
        <f>[1]NACE38CVS!EE12</f>
        <v>498726.61966916831</v>
      </c>
      <c r="O13" s="166">
        <f>[1]NACE38CVS!EF12</f>
        <v>256928.42588126499</v>
      </c>
      <c r="P13" s="166">
        <f>[1]NACE38CVS!EG12</f>
        <v>279880.58781848336</v>
      </c>
      <c r="Q13" s="166">
        <f>[1]NACE38CVS!EH12</f>
        <v>16384.998951419999</v>
      </c>
      <c r="R13" s="166">
        <f>[1]NACE38CVS!EI12</f>
        <v>173028.33742148668</v>
      </c>
      <c r="S13" s="166">
        <f>[1]NACE38CVS!EJ12</f>
        <v>79422.700278424993</v>
      </c>
      <c r="T13" s="166">
        <f>[1]NACE38CVS!EK12</f>
        <v>353089.92628451838</v>
      </c>
      <c r="U13" s="166">
        <f>[1]NACE38CVS!EL12</f>
        <v>516337.5647049917</v>
      </c>
      <c r="V13" s="166">
        <f>[1]NACE38CVS!EM12</f>
        <v>180692.59836767497</v>
      </c>
      <c r="W13" s="166">
        <f>[1]NACE38CVS!EN12</f>
        <v>162929.36069398999</v>
      </c>
      <c r="X13" s="166">
        <f>[1]NACE38CVS!EO12</f>
        <v>227590.42768190335</v>
      </c>
      <c r="Y13" s="166">
        <f>[1]NACE38CVS!EP12</f>
        <v>410406.37746795337</v>
      </c>
      <c r="Z13" s="166">
        <f>[1]NACE38CVS!EQ12</f>
        <v>286131.91198741348</v>
      </c>
      <c r="AA13" s="166">
        <f>[1]NACE38CVS!ER12</f>
        <v>124274.46548053982</v>
      </c>
      <c r="AB13" s="166">
        <f>[1]NACE38CVS!ES12</f>
        <v>319411.70891539665</v>
      </c>
      <c r="AC13" s="166">
        <f>[1]NACE38CVS!ET12</f>
        <v>169777.76537737166</v>
      </c>
      <c r="AD13" s="166">
        <f>[1]NACE38CVS!EU12</f>
        <v>107670.15029261833</v>
      </c>
      <c r="AE13" s="166">
        <f>[1]NACE38CVS!EV12</f>
        <v>1164203.6362083869</v>
      </c>
      <c r="AF13" s="166">
        <f>[1]NACE38CVS!EW12</f>
        <v>121908.86727210968</v>
      </c>
      <c r="AG13" s="166">
        <f>[1]NACE38CVS!EX12</f>
        <v>131226.42258497965</v>
      </c>
      <c r="AH13" s="166">
        <f>[1]NACE38CVS!EY12</f>
        <v>911068.34635129757</v>
      </c>
      <c r="AI13" s="166">
        <f>[1]NACE38CVS!EZ12</f>
        <v>2682380.8409195063</v>
      </c>
      <c r="AJ13" s="166">
        <f>[1]NACE38CVS!FA12</f>
        <v>366422.77107349009</v>
      </c>
      <c r="AK13" s="166">
        <f>[1]NACE38CVS!FB12</f>
        <v>936673.93570620753</v>
      </c>
      <c r="AL13" s="166">
        <f>[1]NACE38CVS!FC12</f>
        <v>1379284.1341398095</v>
      </c>
      <c r="AM13" s="166">
        <f>[1]NACE38CVS!FD12</f>
        <v>1285164.4379540449</v>
      </c>
      <c r="AN13" s="166">
        <f>[1]NACE38CVS!FE12</f>
        <v>740486.90244731342</v>
      </c>
      <c r="AO13" s="166">
        <f>[1]NACE38CVS!FF12</f>
        <v>215626.37002758402</v>
      </c>
      <c r="AP13" s="166">
        <f>[1]NACE38CVS!FG12</f>
        <v>524860.5324197294</v>
      </c>
      <c r="AQ13" s="166">
        <f>[1]NACE38CVS!FH12</f>
        <v>181542.70702783004</v>
      </c>
      <c r="AR13" s="166">
        <f>[1]NACE38CVS!FI12</f>
        <v>197764.36335894334</v>
      </c>
      <c r="AS13" s="166">
        <f>[1]NACE38CVS!FJ12</f>
        <v>242885.01647738004</v>
      </c>
      <c r="AT13" s="74">
        <f>[1]NACE38CVS!FK12</f>
        <v>688197.12958629674</v>
      </c>
      <c r="AU13" s="74">
        <f>[1]NACE38CVS!FL12</f>
        <v>204490.71601172336</v>
      </c>
      <c r="AV13" s="166">
        <f>[1]NACE38CVS!FM12</f>
        <v>683040.05936950329</v>
      </c>
      <c r="AW13" s="166">
        <f>[1]NACE38CVS!FN12</f>
        <v>77049.250788483332</v>
      </c>
      <c r="AX13" s="166">
        <f>[1]NACE38CVS!FO12</f>
        <v>189640.40105253496</v>
      </c>
      <c r="AY13" s="166">
        <f>[1]NACE38CVS!FP12</f>
        <v>1438104.5132699336</v>
      </c>
      <c r="AZ13" s="166">
        <f>[1]NACE38CVS!FR12</f>
        <v>227022.73820416164</v>
      </c>
      <c r="BA13" s="166">
        <f>[1]NACE38CVS!FS12</f>
        <v>263452.58881551336</v>
      </c>
      <c r="BB13" s="166">
        <f>[1]NACE38CVS!FT12</f>
        <v>445429.88343912008</v>
      </c>
      <c r="BC13" s="166">
        <f>[1]NACE38CVS!FU12</f>
        <v>664289.61068970838</v>
      </c>
      <c r="BD13" s="166">
        <f>[1]NACE38CVS!FV12</f>
        <v>190219.41631042166</v>
      </c>
      <c r="BE13" s="166">
        <f>[1]NACE38CVS!FW12</f>
        <v>419030.5730391384</v>
      </c>
      <c r="BF13" s="166">
        <f>[1]NACE38CVS!FX12</f>
        <v>0</v>
      </c>
      <c r="BG13" s="166">
        <f>[1]NACE38CVS!GA12</f>
        <v>1324363.3856752352</v>
      </c>
      <c r="BH13" s="166">
        <f>[1]NACE38CVS!GB12</f>
        <v>785051.76756216667</v>
      </c>
    </row>
    <row r="14" spans="1:60" s="36" customFormat="1" ht="12" hidden="1" thickBot="1" x14ac:dyDescent="0.25">
      <c r="A14" s="139">
        <f t="shared" si="2"/>
        <v>36524</v>
      </c>
      <c r="B14" s="204">
        <f>[1]NACE38CVS!DT13</f>
        <v>15934424.309846742</v>
      </c>
      <c r="C14" s="178">
        <f>[1]NACE38CVS!DU13</f>
        <v>15349307.802006172</v>
      </c>
      <c r="D14" s="178">
        <f>[1]NACE38CVS!DV13</f>
        <v>3792636.3279701346</v>
      </c>
      <c r="E14" s="160">
        <f>[1]NACE38CVS!DW13</f>
        <v>1176281.8536935248</v>
      </c>
      <c r="F14" s="160">
        <f>[1]NACE38CVS!DX13</f>
        <v>10965506.128183082</v>
      </c>
      <c r="G14" s="160">
        <f>[1]NACE38CVS!DY13</f>
        <v>10380389.620342515</v>
      </c>
      <c r="H14" s="160">
        <f>[1]NACE38CVS!DZ13</f>
        <v>585116.50784056704</v>
      </c>
      <c r="I14" s="179">
        <f>[1]NACE38CVS!EA13</f>
        <v>14324785.580636457</v>
      </c>
      <c r="J14" s="160">
        <f t="shared" si="0"/>
        <v>1609638.7292102817</v>
      </c>
      <c r="K14" s="160">
        <f t="shared" si="1"/>
        <v>8770750.8911322337</v>
      </c>
      <c r="L14" s="160">
        <f>[1]NACE38CVS!EB13</f>
        <v>7221.4903209399999</v>
      </c>
      <c r="M14" s="160">
        <f>[1]NACE38CVS!ED13</f>
        <v>29800.424476046668</v>
      </c>
      <c r="N14" s="160">
        <f>[1]NACE38CVS!EE13</f>
        <v>502171.68772831169</v>
      </c>
      <c r="O14" s="160">
        <f>[1]NACE38CVS!EF13</f>
        <v>252434.76589678499</v>
      </c>
      <c r="P14" s="160">
        <f>[1]NACE38CVS!EG13</f>
        <v>280807.62315019168</v>
      </c>
      <c r="Q14" s="160">
        <f>[1]NACE38CVS!EH13</f>
        <v>16304.088273868334</v>
      </c>
      <c r="R14" s="160">
        <f>[1]NACE38CVS!EI13</f>
        <v>173106.52780065333</v>
      </c>
      <c r="S14" s="160">
        <f>[1]NACE38CVS!EJ13</f>
        <v>79798.568924443316</v>
      </c>
      <c r="T14" s="160">
        <f>[1]NACE38CVS!EK13</f>
        <v>353598.69362140493</v>
      </c>
      <c r="U14" s="160">
        <f>[1]NACE38CVS!EL13</f>
        <v>516506.76923579833</v>
      </c>
      <c r="V14" s="160">
        <f>[1]NACE38CVS!EM13</f>
        <v>183139.299656805</v>
      </c>
      <c r="W14" s="160">
        <f>[1]NACE38CVS!EN13</f>
        <v>162947.79625864667</v>
      </c>
      <c r="X14" s="160">
        <f>[1]NACE38CVS!EO13</f>
        <v>227755.0362973033</v>
      </c>
      <c r="Y14" s="160">
        <f>[1]NACE38CVS!EP13</f>
        <v>412974.7965236567</v>
      </c>
      <c r="Z14" s="160">
        <f>[1]NACE38CVS!EQ13</f>
        <v>289086.74283989478</v>
      </c>
      <c r="AA14" s="160">
        <f>[1]NACE38CVS!ER13</f>
        <v>123888.05368376186</v>
      </c>
      <c r="AB14" s="160">
        <f>[1]NACE38CVS!ES13</f>
        <v>321717.70622036332</v>
      </c>
      <c r="AC14" s="160">
        <f>[1]NACE38CVS!ET13</f>
        <v>170679.24925234</v>
      </c>
      <c r="AD14" s="160">
        <f>[1]NACE38CVS!EU13</f>
        <v>108893.29465351667</v>
      </c>
      <c r="AE14" s="160">
        <f>[1]NACE38CVS!EV13</f>
        <v>1176281.8536935248</v>
      </c>
      <c r="AF14" s="160">
        <f>[1]NACE38CVS!EW13</f>
        <v>121820.19591754205</v>
      </c>
      <c r="AG14" s="160">
        <f>[1]NACE38CVS!EX13</f>
        <v>133164.621232231</v>
      </c>
      <c r="AH14" s="160">
        <f>[1]NACE38CVS!EY13</f>
        <v>921297.03654375207</v>
      </c>
      <c r="AI14" s="160">
        <f>[1]NACE38CVS!EZ13</f>
        <v>2706191.2935931417</v>
      </c>
      <c r="AJ14" s="160">
        <f>[1]NACE38CVS!FA13</f>
        <v>369291.97577185906</v>
      </c>
      <c r="AK14" s="160">
        <f>[1]NACE38CVS!FB13</f>
        <v>940898.95938265033</v>
      </c>
      <c r="AL14" s="160">
        <f>[1]NACE38CVS!FC13</f>
        <v>1396000.3584386322</v>
      </c>
      <c r="AM14" s="160">
        <f>[1]NACE38CVS!FD13</f>
        <v>1295546.0937531583</v>
      </c>
      <c r="AN14" s="160">
        <f>[1]NACE38CVS!FE13</f>
        <v>749410.27635975985</v>
      </c>
      <c r="AO14" s="160">
        <f>[1]NACE38CVS!FF13</f>
        <v>217630.89902196926</v>
      </c>
      <c r="AP14" s="160">
        <f>[1]NACE38CVS!FG13</f>
        <v>531779.37733779068</v>
      </c>
      <c r="AQ14" s="160">
        <f>[1]NACE38CVS!FH13</f>
        <v>186186.95653272665</v>
      </c>
      <c r="AR14" s="160">
        <f>[1]NACE38CVS!FI13</f>
        <v>199096.31659773333</v>
      </c>
      <c r="AS14" s="160">
        <f>[1]NACE38CVS!FJ13</f>
        <v>247646.63071080335</v>
      </c>
      <c r="AT14" s="160">
        <f>[1]NACE38CVS!FK13</f>
        <v>690747.20806672669</v>
      </c>
      <c r="AU14" s="160">
        <f>[1]NACE38CVS!FL13</f>
        <v>206644.19046535666</v>
      </c>
      <c r="AV14" s="160">
        <f>[1]NACE38CVS!FM13</f>
        <v>690943.09614862164</v>
      </c>
      <c r="AW14" s="160">
        <f>[1]NACE38CVS!FN13</f>
        <v>77208.655786853342</v>
      </c>
      <c r="AX14" s="160">
        <f>[1]NACE38CVS!FO13</f>
        <v>192055.86386544164</v>
      </c>
      <c r="AY14" s="160">
        <f>[1]NACE38CVS!FP13</f>
        <v>1496989.0492294852</v>
      </c>
      <c r="AZ14" s="160">
        <f>[1]NACE38CVS!FR13</f>
        <v>227789.56453571166</v>
      </c>
      <c r="BA14" s="160">
        <f>[1]NACE38CVS!FS13</f>
        <v>265358.10862219834</v>
      </c>
      <c r="BB14" s="160">
        <f>[1]NACE38CVS!FT13</f>
        <v>446964.51055399334</v>
      </c>
      <c r="BC14" s="160">
        <f>[1]NACE38CVS!FU13</f>
        <v>669526.54549837834</v>
      </c>
      <c r="BD14" s="160">
        <f>[1]NACE38CVS!FV13</f>
        <v>195783.33346433833</v>
      </c>
      <c r="BE14" s="160">
        <f>[1]NACE38CVS!FW13</f>
        <v>421418.43439865165</v>
      </c>
      <c r="BF14" s="160">
        <f>[1]NACE38CVS!FX13</f>
        <v>0</v>
      </c>
      <c r="BG14" s="160">
        <f>[1]NACE38CVS!GA13</f>
        <v>1333659.5374668101</v>
      </c>
      <c r="BH14" s="160">
        <f>[1]NACE38CVS!GB13</f>
        <v>792722.57593445166</v>
      </c>
    </row>
    <row r="15" spans="1:60" s="36" customFormat="1" hidden="1" x14ac:dyDescent="0.2">
      <c r="A15" s="138">
        <f t="shared" si="2"/>
        <v>36615</v>
      </c>
      <c r="B15" s="202">
        <f>[1]NACE38CVS!DT14</f>
        <v>16088243.416142548</v>
      </c>
      <c r="C15" s="174">
        <f>[1]NACE38CVS!DU14</f>
        <v>15482036.168760547</v>
      </c>
      <c r="D15" s="174">
        <f>[1]NACE38CVS!DV14</f>
        <v>3796588.7488213084</v>
      </c>
      <c r="E15" s="166">
        <f>[1]NACE38CVS!DW14</f>
        <v>1192644.1057685649</v>
      </c>
      <c r="F15" s="166">
        <f>[1]NACE38CVS!DX14</f>
        <v>11099010.561552674</v>
      </c>
      <c r="G15" s="166">
        <f>[1]NACE38CVS!DY14</f>
        <v>10492803.314170675</v>
      </c>
      <c r="H15" s="74">
        <f>[1]NACE38CVS!DZ14</f>
        <v>606207.24738199776</v>
      </c>
      <c r="I15" s="175">
        <f>[1]NACE38CVS!EA14</f>
        <v>14468112.659914752</v>
      </c>
      <c r="J15" s="166">
        <f t="shared" si="0"/>
        <v>1620130.7562277932</v>
      </c>
      <c r="K15" s="166">
        <f t="shared" si="1"/>
        <v>8872672.5579428822</v>
      </c>
      <c r="L15" s="166">
        <f>[1]NACE38CVS!EB14</f>
        <v>7151.0046171833337</v>
      </c>
      <c r="M15" s="166">
        <f>[1]NACE38CVS!ED14</f>
        <v>30060.117757440003</v>
      </c>
      <c r="N15" s="166">
        <f>[1]NACE38CVS!EE14</f>
        <v>505114.32890020829</v>
      </c>
      <c r="O15" s="166">
        <f>[1]NACE38CVS!EF14</f>
        <v>248143.66777340998</v>
      </c>
      <c r="P15" s="166">
        <f>[1]NACE38CVS!EG14</f>
        <v>280688.87758106168</v>
      </c>
      <c r="Q15" s="166">
        <f>[1]NACE38CVS!EH14</f>
        <v>15975.420458656668</v>
      </c>
      <c r="R15" s="166">
        <f>[1]NACE38CVS!EI14</f>
        <v>172401.83292949665</v>
      </c>
      <c r="S15" s="166">
        <f>[1]NACE38CVS!EJ14</f>
        <v>80255.031827989995</v>
      </c>
      <c r="T15" s="166">
        <f>[1]NACE38CVS!EK14</f>
        <v>355780.48165188334</v>
      </c>
      <c r="U15" s="166">
        <f>[1]NACE38CVS!EL14</f>
        <v>518350.59286686336</v>
      </c>
      <c r="V15" s="166">
        <f>[1]NACE38CVS!EM14</f>
        <v>184033.69988709665</v>
      </c>
      <c r="W15" s="166">
        <f>[1]NACE38CVS!EN14</f>
        <v>162513.47036872833</v>
      </c>
      <c r="X15" s="166">
        <f>[1]NACE38CVS!EO14</f>
        <v>228118.23270156165</v>
      </c>
      <c r="Y15" s="166">
        <f>[1]NACE38CVS!EP14</f>
        <v>410303.21160792001</v>
      </c>
      <c r="Z15" s="166">
        <f>[1]NACE38CVS!EQ14</f>
        <v>291642.06361704977</v>
      </c>
      <c r="AA15" s="166">
        <f>[1]NACE38CVS!ER14</f>
        <v>118661.14799087022</v>
      </c>
      <c r="AB15" s="166">
        <f>[1]NACE38CVS!ES14</f>
        <v>323082.61038127838</v>
      </c>
      <c r="AC15" s="166">
        <f>[1]NACE38CVS!ET14</f>
        <v>171475.04143821666</v>
      </c>
      <c r="AD15" s="166">
        <f>[1]NACE38CVS!EU14</f>
        <v>110292.13068949668</v>
      </c>
      <c r="AE15" s="166">
        <f>[1]NACE38CVS!EV14</f>
        <v>1192644.1057685649</v>
      </c>
      <c r="AF15" s="166">
        <f>[1]NACE38CVS!EW14</f>
        <v>122896.70369784658</v>
      </c>
      <c r="AG15" s="166">
        <f>[1]NACE38CVS!EX14</f>
        <v>135416.91666462386</v>
      </c>
      <c r="AH15" s="166">
        <f>[1]NACE38CVS!EY14</f>
        <v>934330.48540609458</v>
      </c>
      <c r="AI15" s="166">
        <f>[1]NACE38CVS!EZ14</f>
        <v>2732602.4113150118</v>
      </c>
      <c r="AJ15" s="166">
        <f>[1]NACE38CVS!FA14</f>
        <v>373050.21630935575</v>
      </c>
      <c r="AK15" s="166">
        <f>[1]NACE38CVS!FB14</f>
        <v>946479.34575293993</v>
      </c>
      <c r="AL15" s="166">
        <f>[1]NACE38CVS!FC14</f>
        <v>1413072.8492527159</v>
      </c>
      <c r="AM15" s="166">
        <f>[1]NACE38CVS!FD14</f>
        <v>1307120.0783319117</v>
      </c>
      <c r="AN15" s="166">
        <f>[1]NACE38CVS!FE14</f>
        <v>760858.48591075151</v>
      </c>
      <c r="AO15" s="166">
        <f>[1]NACE38CVS!FF14</f>
        <v>220325.99330258733</v>
      </c>
      <c r="AP15" s="166">
        <f>[1]NACE38CVS!FG14</f>
        <v>540532.49260816432</v>
      </c>
      <c r="AQ15" s="166">
        <f>[1]NACE38CVS!FH14</f>
        <v>190770.78885404664</v>
      </c>
      <c r="AR15" s="166">
        <f>[1]NACE38CVS!FI14</f>
        <v>200332.85517883999</v>
      </c>
      <c r="AS15" s="166">
        <f>[1]NACE38CVS!FJ14</f>
        <v>253334.71878137664</v>
      </c>
      <c r="AT15" s="74">
        <f>[1]NACE38CVS!FK14</f>
        <v>691735.19091462495</v>
      </c>
      <c r="AU15" s="74">
        <f>[1]NACE38CVS!FL14</f>
        <v>207530.41283294835</v>
      </c>
      <c r="AV15" s="166">
        <f>[1]NACE38CVS!FM14</f>
        <v>705230.80190348998</v>
      </c>
      <c r="AW15" s="166">
        <f>[1]NACE38CVS!FN14</f>
        <v>77406.973152091668</v>
      </c>
      <c r="AX15" s="166">
        <f>[1]NACE38CVS!FO14</f>
        <v>194181.4920763</v>
      </c>
      <c r="AY15" s="166">
        <f>[1]NACE38CVS!FP14</f>
        <v>1533834.3594597962</v>
      </c>
      <c r="AZ15" s="166">
        <f>[1]NACE38CVS!FR14</f>
        <v>228623.45105034168</v>
      </c>
      <c r="BA15" s="166">
        <f>[1]NACE38CVS!FS14</f>
        <v>267628.14954163338</v>
      </c>
      <c r="BB15" s="166">
        <f>[1]NACE38CVS!FT14</f>
        <v>446856.64025097666</v>
      </c>
      <c r="BC15" s="166">
        <f>[1]NACE38CVS!FU14</f>
        <v>677022.51538484159</v>
      </c>
      <c r="BD15" s="166">
        <f>[1]NACE38CVS!FV14</f>
        <v>200435.21778124</v>
      </c>
      <c r="BE15" s="166">
        <f>[1]NACE38CVS!FW14</f>
        <v>423506.01883245166</v>
      </c>
      <c r="BF15" s="166">
        <f>[1]NACE38CVS!FX14</f>
        <v>0</v>
      </c>
      <c r="BG15" s="166">
        <f>[1]NACE38CVS!GA14</f>
        <v>1341697.6625749385</v>
      </c>
      <c r="BH15" s="166">
        <f>[1]NACE38CVS!GB14</f>
        <v>800202.46611096838</v>
      </c>
    </row>
    <row r="16" spans="1:60" s="36" customFormat="1" hidden="1" x14ac:dyDescent="0.2">
      <c r="A16" s="138">
        <f t="shared" si="2"/>
        <v>36707</v>
      </c>
      <c r="B16" s="202">
        <f>[1]NACE38CVS!DT15</f>
        <v>16274116.662953338</v>
      </c>
      <c r="C16" s="174">
        <f>[1]NACE38CVS!DU15</f>
        <v>15636784.433520475</v>
      </c>
      <c r="D16" s="174">
        <f>[1]NACE38CVS!DV15</f>
        <v>3817177.1875198097</v>
      </c>
      <c r="E16" s="166">
        <f>[1]NACE38CVS!DW15</f>
        <v>1208586.8791167566</v>
      </c>
      <c r="F16" s="166">
        <f>[1]NACE38CVS!DX15</f>
        <v>11248352.596316772</v>
      </c>
      <c r="G16" s="166">
        <f>[1]NACE38CVS!DY15</f>
        <v>10611020.366883911</v>
      </c>
      <c r="H16" s="74">
        <f>[1]NACE38CVS!DZ15</f>
        <v>637332.2294328612</v>
      </c>
      <c r="I16" s="175">
        <f>[1]NACE38CVS!EA15</f>
        <v>14639780.475685271</v>
      </c>
      <c r="J16" s="166">
        <f t="shared" si="0"/>
        <v>1634336.1872680667</v>
      </c>
      <c r="K16" s="166">
        <f t="shared" si="1"/>
        <v>8976684.179615844</v>
      </c>
      <c r="L16" s="166">
        <f>[1]NACE38CVS!EB15</f>
        <v>7110.7041202983337</v>
      </c>
      <c r="M16" s="166">
        <f>[1]NACE38CVS!ED15</f>
        <v>30211.326529063332</v>
      </c>
      <c r="N16" s="166">
        <f>[1]NACE38CVS!EE15</f>
        <v>508996.32198353327</v>
      </c>
      <c r="O16" s="166">
        <f>[1]NACE38CVS!EF15</f>
        <v>245143.51657608998</v>
      </c>
      <c r="P16" s="166">
        <f>[1]NACE38CVS!EG15</f>
        <v>281317.3976873167</v>
      </c>
      <c r="Q16" s="166">
        <f>[1]NACE38CVS!EH15</f>
        <v>15787.071630011667</v>
      </c>
      <c r="R16" s="166">
        <f>[1]NACE38CVS!EI15</f>
        <v>172832.15356763333</v>
      </c>
      <c r="S16" s="166">
        <f>[1]NACE38CVS!EJ15</f>
        <v>80721.525300411668</v>
      </c>
      <c r="T16" s="166">
        <f>[1]NACE38CVS!EK15</f>
        <v>358530.44445268001</v>
      </c>
      <c r="U16" s="166">
        <f>[1]NACE38CVS!EL15</f>
        <v>521720.95539819333</v>
      </c>
      <c r="V16" s="166">
        <f>[1]NACE38CVS!EM15</f>
        <v>187096.06195468831</v>
      </c>
      <c r="W16" s="166">
        <f>[1]NACE38CVS!EN15</f>
        <v>162382.04248160668</v>
      </c>
      <c r="X16" s="166">
        <f>[1]NACE38CVS!EO15</f>
        <v>229165.91101536166</v>
      </c>
      <c r="Y16" s="166">
        <f>[1]NACE38CVS!EP15</f>
        <v>411984.54832811671</v>
      </c>
      <c r="Z16" s="166">
        <f>[1]NACE38CVS!EQ15</f>
        <v>294399.30859539594</v>
      </c>
      <c r="AA16" s="166">
        <f>[1]NACE38CVS!ER15</f>
        <v>117585.23973272076</v>
      </c>
      <c r="AB16" s="166">
        <f>[1]NACE38CVS!ES15</f>
        <v>326215.14131190837</v>
      </c>
      <c r="AC16" s="166">
        <f>[1]NACE38CVS!ET15</f>
        <v>172975.25639220499</v>
      </c>
      <c r="AD16" s="166">
        <f>[1]NACE38CVS!EU15</f>
        <v>112097.51291099</v>
      </c>
      <c r="AE16" s="166">
        <f>[1]NACE38CVS!EV15</f>
        <v>1208586.8791167566</v>
      </c>
      <c r="AF16" s="166">
        <f>[1]NACE38CVS!EW15</f>
        <v>125243.34854184707</v>
      </c>
      <c r="AG16" s="166">
        <f>[1]NACE38CVS!EX15</f>
        <v>136405.0788740647</v>
      </c>
      <c r="AH16" s="166">
        <f>[1]NACE38CVS!EY15</f>
        <v>946938.4517008448</v>
      </c>
      <c r="AI16" s="166">
        <f>[1]NACE38CVS!EZ15</f>
        <v>2759184.6938421885</v>
      </c>
      <c r="AJ16" s="166">
        <f>[1]NACE38CVS!FA15</f>
        <v>376547.14963511849</v>
      </c>
      <c r="AK16" s="166">
        <f>[1]NACE38CVS!FB15</f>
        <v>954860.05599020619</v>
      </c>
      <c r="AL16" s="166">
        <f>[1]NACE38CVS!FC15</f>
        <v>1427777.4882168639</v>
      </c>
      <c r="AM16" s="166">
        <f>[1]NACE38CVS!FD15</f>
        <v>1321595.4759042969</v>
      </c>
      <c r="AN16" s="166">
        <f>[1]NACE38CVS!FE15</f>
        <v>773051.37918767671</v>
      </c>
      <c r="AO16" s="166">
        <f>[1]NACE38CVS!FF15</f>
        <v>223028.97719532135</v>
      </c>
      <c r="AP16" s="166">
        <f>[1]NACE38CVS!FG15</f>
        <v>550022.40199235536</v>
      </c>
      <c r="AQ16" s="166">
        <f>[1]NACE38CVS!FH15</f>
        <v>194234.57234757169</v>
      </c>
      <c r="AR16" s="166">
        <f>[1]NACE38CVS!FI15</f>
        <v>202031.23088347167</v>
      </c>
      <c r="AS16" s="166">
        <f>[1]NACE38CVS!FJ15</f>
        <v>256368.20899132665</v>
      </c>
      <c r="AT16" s="74">
        <f>[1]NACE38CVS!FK15</f>
        <v>691657.01120564167</v>
      </c>
      <c r="AU16" s="74">
        <f>[1]NACE38CVS!FL15</f>
        <v>209565.79981630167</v>
      </c>
      <c r="AV16" s="166">
        <f>[1]NACE38CVS!FM15</f>
        <v>719592.1057930399</v>
      </c>
      <c r="AW16" s="166">
        <f>[1]NACE38CVS!FN15</f>
        <v>77289.095985630003</v>
      </c>
      <c r="AX16" s="166">
        <f>[1]NACE38CVS!FO15</f>
        <v>196936.56514262836</v>
      </c>
      <c r="AY16" s="166">
        <f>[1]NACE38CVS!FP15</f>
        <v>1582895.1154921046</v>
      </c>
      <c r="AZ16" s="166">
        <f>[1]NACE38CVS!FR15</f>
        <v>229257.00675960336</v>
      </c>
      <c r="BA16" s="166">
        <f>[1]NACE38CVS!FS15</f>
        <v>270353.29467054334</v>
      </c>
      <c r="BB16" s="166">
        <f>[1]NACE38CVS!FT15</f>
        <v>449331.87359194667</v>
      </c>
      <c r="BC16" s="166">
        <f>[1]NACE38CVS!FU15</f>
        <v>685394.01224597322</v>
      </c>
      <c r="BD16" s="166">
        <f>[1]NACE38CVS!FV15</f>
        <v>203467.31436617835</v>
      </c>
      <c r="BE16" s="166">
        <f>[1]NACE38CVS!FW15</f>
        <v>426147.84009064833</v>
      </c>
      <c r="BF16" s="166">
        <f>[1]NACE38CVS!FX15</f>
        <v>0</v>
      </c>
      <c r="BG16" s="166">
        <f>[1]NACE38CVS!GA15</f>
        <v>1351739.5493735734</v>
      </c>
      <c r="BH16" s="166">
        <f>[1]NACE38CVS!GB15</f>
        <v>808449.69221551344</v>
      </c>
    </row>
    <row r="17" spans="1:60" s="36" customFormat="1" hidden="1" x14ac:dyDescent="0.2">
      <c r="A17" s="138">
        <f t="shared" si="2"/>
        <v>36799</v>
      </c>
      <c r="B17" s="202">
        <f>[1]NACE38CVS!DT16</f>
        <v>16470276.614099592</v>
      </c>
      <c r="C17" s="174">
        <f>[1]NACE38CVS!DU16</f>
        <v>15827553.119460961</v>
      </c>
      <c r="D17" s="174">
        <f>[1]NACE38CVS!DV16</f>
        <v>3846141.5217148834</v>
      </c>
      <c r="E17" s="166">
        <f>[1]NACE38CVS!DW16</f>
        <v>1226564.5024579316</v>
      </c>
      <c r="F17" s="166">
        <f>[1]NACE38CVS!DX16</f>
        <v>11397570.589926779</v>
      </c>
      <c r="G17" s="166">
        <f>[1]NACE38CVS!DY16</f>
        <v>10754847.095288148</v>
      </c>
      <c r="H17" s="74">
        <f>[1]NACE38CVS!DZ16</f>
        <v>642723.4946386317</v>
      </c>
      <c r="I17" s="175">
        <f>[1]NACE38CVS!EA16</f>
        <v>14821844.968038306</v>
      </c>
      <c r="J17" s="166">
        <f t="shared" si="0"/>
        <v>1648431.6460612868</v>
      </c>
      <c r="K17" s="166">
        <f t="shared" si="1"/>
        <v>9106415.4492268618</v>
      </c>
      <c r="L17" s="166">
        <f>[1]NACE38CVS!EB16</f>
        <v>7060.9831654999989</v>
      </c>
      <c r="M17" s="166">
        <f>[1]NACE38CVS!ED16</f>
        <v>30130.598947999999</v>
      </c>
      <c r="N17" s="166">
        <f>[1]NACE38CVS!EE16</f>
        <v>513106.07486527163</v>
      </c>
      <c r="O17" s="166">
        <f>[1]NACE38CVS!EF16</f>
        <v>243224.08375885835</v>
      </c>
      <c r="P17" s="166">
        <f>[1]NACE38CVS!EG16</f>
        <v>282874.70218427497</v>
      </c>
      <c r="Q17" s="166">
        <f>[1]NACE38CVS!EH16</f>
        <v>15775.833069671668</v>
      </c>
      <c r="R17" s="166">
        <f>[1]NACE38CVS!EI16</f>
        <v>173295.67524640833</v>
      </c>
      <c r="S17" s="166">
        <f>[1]NACE38CVS!EJ16</f>
        <v>81379.301832421668</v>
      </c>
      <c r="T17" s="166">
        <f>[1]NACE38CVS!EK16</f>
        <v>362207.43349489168</v>
      </c>
      <c r="U17" s="166">
        <f>[1]NACE38CVS!EL16</f>
        <v>525915.33833437169</v>
      </c>
      <c r="V17" s="166">
        <f>[1]NACE38CVS!EM16</f>
        <v>191517.22602543831</v>
      </c>
      <c r="W17" s="166">
        <f>[1]NACE38CVS!EN16</f>
        <v>163341.475492995</v>
      </c>
      <c r="X17" s="166">
        <f>[1]NACE38CVS!EO16</f>
        <v>231628.77626756</v>
      </c>
      <c r="Y17" s="166">
        <f>[1]NACE38CVS!EP16</f>
        <v>414589.4416648284</v>
      </c>
      <c r="Z17" s="166">
        <f>[1]NACE38CVS!EQ16</f>
        <v>297086.93976876652</v>
      </c>
      <c r="AA17" s="166">
        <f>[1]NACE38CVS!ER16</f>
        <v>117502.50189606183</v>
      </c>
      <c r="AB17" s="166">
        <f>[1]NACE38CVS!ES16</f>
        <v>329279.60986698332</v>
      </c>
      <c r="AC17" s="166">
        <f>[1]NACE38CVS!ET16</f>
        <v>173898.76625122834</v>
      </c>
      <c r="AD17" s="166">
        <f>[1]NACE38CVS!EU16</f>
        <v>113977.18441167999</v>
      </c>
      <c r="AE17" s="166">
        <f>[1]NACE38CVS!EV16</f>
        <v>1226564.5024579316</v>
      </c>
      <c r="AF17" s="166">
        <f>[1]NACE38CVS!EW16</f>
        <v>126151.57178936084</v>
      </c>
      <c r="AG17" s="166">
        <f>[1]NACE38CVS!EX16</f>
        <v>138654.46480217009</v>
      </c>
      <c r="AH17" s="166">
        <f>[1]NACE38CVS!EY16</f>
        <v>961758.46586640074</v>
      </c>
      <c r="AI17" s="166">
        <f>[1]NACE38CVS!EZ16</f>
        <v>2803431.1608768869</v>
      </c>
      <c r="AJ17" s="166">
        <f>[1]NACE38CVS!FA16</f>
        <v>380345.02432366373</v>
      </c>
      <c r="AK17" s="166">
        <f>[1]NACE38CVS!FB16</f>
        <v>964228.20321374096</v>
      </c>
      <c r="AL17" s="166">
        <f>[1]NACE38CVS!FC16</f>
        <v>1458857.9333394822</v>
      </c>
      <c r="AM17" s="166">
        <f>[1]NACE38CVS!FD16</f>
        <v>1339357.17156701</v>
      </c>
      <c r="AN17" s="166">
        <f>[1]NACE38CVS!FE16</f>
        <v>783021.19777543505</v>
      </c>
      <c r="AO17" s="166">
        <f>[1]NACE38CVS!FF16</f>
        <v>226007.8187426443</v>
      </c>
      <c r="AP17" s="166">
        <f>[1]NACE38CVS!FG16</f>
        <v>557013.37903279066</v>
      </c>
      <c r="AQ17" s="166">
        <f>[1]NACE38CVS!FH16</f>
        <v>198318.22154848833</v>
      </c>
      <c r="AR17" s="166">
        <f>[1]NACE38CVS!FI16</f>
        <v>205319.48004907501</v>
      </c>
      <c r="AS17" s="166">
        <f>[1]NACE38CVS!FJ16</f>
        <v>265193.27115624165</v>
      </c>
      <c r="AT17" s="74">
        <f>[1]NACE38CVS!FK16</f>
        <v>693145.7647533617</v>
      </c>
      <c r="AU17" s="74">
        <f>[1]NACE38CVS!FL16</f>
        <v>212310.79535947499</v>
      </c>
      <c r="AV17" s="166">
        <f>[1]NACE38CVS!FM16</f>
        <v>732192.2450792616</v>
      </c>
      <c r="AW17" s="166">
        <f>[1]NACE38CVS!FN16</f>
        <v>77348.020783616666</v>
      </c>
      <c r="AX17" s="166">
        <f>[1]NACE38CVS!FO16</f>
        <v>200340.01860673667</v>
      </c>
      <c r="AY17" s="166">
        <f>[1]NACE38CVS!FP16</f>
        <v>1603007.5223366751</v>
      </c>
      <c r="AZ17" s="166">
        <f>[1]NACE38CVS!FR16</f>
        <v>229411.69415660668</v>
      </c>
      <c r="BA17" s="166">
        <f>[1]NACE38CVS!FS16</f>
        <v>272652.38684936002</v>
      </c>
      <c r="BB17" s="166">
        <f>[1]NACE38CVS!FT16</f>
        <v>452043.72804415831</v>
      </c>
      <c r="BC17" s="166">
        <f>[1]NACE38CVS!FU16</f>
        <v>694323.83701116161</v>
      </c>
      <c r="BD17" s="166">
        <f>[1]NACE38CVS!FV16</f>
        <v>207263.30332904166</v>
      </c>
      <c r="BE17" s="166">
        <f>[1]NACE38CVS!FW16</f>
        <v>428890.7706441867</v>
      </c>
      <c r="BF17" s="166">
        <f>[1]NACE38CVS!FX16</f>
        <v>0</v>
      </c>
      <c r="BG17" s="166">
        <f>[1]NACE38CVS!GA16</f>
        <v>1362900.837120285</v>
      </c>
      <c r="BH17" s="166">
        <f>[1]NACE38CVS!GB16</f>
        <v>817499.4815432484</v>
      </c>
    </row>
    <row r="18" spans="1:60" s="36" customFormat="1" ht="12" hidden="1" thickBot="1" x14ac:dyDescent="0.25">
      <c r="A18" s="139">
        <f t="shared" si="2"/>
        <v>36890</v>
      </c>
      <c r="B18" s="204">
        <f>[1]NACE38CVS!DT17</f>
        <v>16637462.642380064</v>
      </c>
      <c r="C18" s="178">
        <f>[1]NACE38CVS!DU17</f>
        <v>15975676.014109679</v>
      </c>
      <c r="D18" s="178">
        <f>[1]NACE38CVS!DV17</f>
        <v>3872217.0098810294</v>
      </c>
      <c r="E18" s="160">
        <f>[1]NACE38CVS!DW17</f>
        <v>1242568.6776103685</v>
      </c>
      <c r="F18" s="160">
        <f>[1]NACE38CVS!DX17</f>
        <v>11522676.954888666</v>
      </c>
      <c r="G18" s="160">
        <f>[1]NACE38CVS!DY17</f>
        <v>10860890.32661828</v>
      </c>
      <c r="H18" s="160">
        <f>[1]NACE38CVS!DZ17</f>
        <v>661786.62827038567</v>
      </c>
      <c r="I18" s="179">
        <f>[1]NACE38CVS!EA17</f>
        <v>14973107.752362229</v>
      </c>
      <c r="J18" s="160">
        <f t="shared" si="0"/>
        <v>1664354.890017835</v>
      </c>
      <c r="K18" s="160">
        <f t="shared" si="1"/>
        <v>9196535.4366004448</v>
      </c>
      <c r="L18" s="160">
        <f>[1]NACE38CVS!EB17</f>
        <v>7036.9758614866669</v>
      </c>
      <c r="M18" s="160">
        <f>[1]NACE38CVS!ED17</f>
        <v>30248.338838735002</v>
      </c>
      <c r="N18" s="160">
        <f>[1]NACE38CVS!EE17</f>
        <v>515164.81652154663</v>
      </c>
      <c r="O18" s="160">
        <f>[1]NACE38CVS!EF17</f>
        <v>242086.02933874002</v>
      </c>
      <c r="P18" s="160">
        <f>[1]NACE38CVS!EG17</f>
        <v>283956.758845345</v>
      </c>
      <c r="Q18" s="160">
        <f>[1]NACE38CVS!EH17</f>
        <v>15891.010420530001</v>
      </c>
      <c r="R18" s="160">
        <f>[1]NACE38CVS!EI17</f>
        <v>174142.48774974336</v>
      </c>
      <c r="S18" s="160">
        <f>[1]NACE38CVS!EJ17</f>
        <v>81962.661748550003</v>
      </c>
      <c r="T18" s="160">
        <f>[1]NACE38CVS!EK17</f>
        <v>365464.59178675333</v>
      </c>
      <c r="U18" s="160">
        <f>[1]NACE38CVS!EL17</f>
        <v>529603.48889955168</v>
      </c>
      <c r="V18" s="160">
        <f>[1]NACE38CVS!EM17</f>
        <v>195330.51577901165</v>
      </c>
      <c r="W18" s="160">
        <f>[1]NACE38CVS!EN17</f>
        <v>164502.32456935834</v>
      </c>
      <c r="X18" s="160">
        <f>[1]NACE38CVS!EO17</f>
        <v>233512.04010643996</v>
      </c>
      <c r="Y18" s="160">
        <f>[1]NACE38CVS!EP17</f>
        <v>419420.62533431157</v>
      </c>
      <c r="Z18" s="160">
        <f>[1]NACE38CVS!EQ17</f>
        <v>301059.47120811691</v>
      </c>
      <c r="AA18" s="160">
        <f>[1]NACE38CVS!ER17</f>
        <v>118361.15412619476</v>
      </c>
      <c r="AB18" s="160">
        <f>[1]NACE38CVS!ES17</f>
        <v>331008.61101469834</v>
      </c>
      <c r="AC18" s="160">
        <f>[1]NACE38CVS!ET17</f>
        <v>173891.59952258665</v>
      </c>
      <c r="AD18" s="160">
        <f>[1]NACE38CVS!EU17</f>
        <v>116031.10940512833</v>
      </c>
      <c r="AE18" s="160">
        <f>[1]NACE38CVS!EV17</f>
        <v>1242568.6776103685</v>
      </c>
      <c r="AF18" s="160">
        <f>[1]NACE38CVS!EW17</f>
        <v>127720.41872997176</v>
      </c>
      <c r="AG18" s="160">
        <f>[1]NACE38CVS!EX17</f>
        <v>140744.60086747524</v>
      </c>
      <c r="AH18" s="160">
        <f>[1]NACE38CVS!EY17</f>
        <v>974103.65801292134</v>
      </c>
      <c r="AI18" s="160">
        <f>[1]NACE38CVS!EZ17</f>
        <v>2814851.7635404766</v>
      </c>
      <c r="AJ18" s="160">
        <f>[1]NACE38CVS!FA17</f>
        <v>382447.48121811455</v>
      </c>
      <c r="AK18" s="160">
        <f>[1]NACE38CVS!FB17</f>
        <v>972672.94560250361</v>
      </c>
      <c r="AL18" s="160">
        <f>[1]NACE38CVS!FC17</f>
        <v>1459731.3367198587</v>
      </c>
      <c r="AM18" s="160">
        <f>[1]NACE38CVS!FD17</f>
        <v>1352956.8707496983</v>
      </c>
      <c r="AN18" s="160">
        <f>[1]NACE38CVS!FE17</f>
        <v>792529.14129522163</v>
      </c>
      <c r="AO18" s="160">
        <f>[1]NACE38CVS!FF17</f>
        <v>228421.15452025962</v>
      </c>
      <c r="AP18" s="160">
        <f>[1]NACE38CVS!FG17</f>
        <v>564107.98677496205</v>
      </c>
      <c r="AQ18" s="160">
        <f>[1]NACE38CVS!FH17</f>
        <v>204715.05947285332</v>
      </c>
      <c r="AR18" s="160">
        <f>[1]NACE38CVS!FI17</f>
        <v>207443.77490969666</v>
      </c>
      <c r="AS18" s="160">
        <f>[1]NACE38CVS!FJ17</f>
        <v>276759.98411244166</v>
      </c>
      <c r="AT18" s="160">
        <f>[1]NACE38CVS!FK17</f>
        <v>696343.78284265997</v>
      </c>
      <c r="AU18" s="160">
        <f>[1]NACE38CVS!FL17</f>
        <v>214436.75072776168</v>
      </c>
      <c r="AV18" s="160">
        <f>[1]NACE38CVS!FM17</f>
        <v>742198.39586099831</v>
      </c>
      <c r="AW18" s="160">
        <f>[1]NACE38CVS!FN17</f>
        <v>77866.591958621677</v>
      </c>
      <c r="AX18" s="160">
        <f>[1]NACE38CVS!FO17</f>
        <v>202983.56903965003</v>
      </c>
      <c r="AY18" s="160">
        <f>[1]NACE38CVS!FP17</f>
        <v>1632312.4744785975</v>
      </c>
      <c r="AZ18" s="160">
        <f>[1]NACE38CVS!FR17</f>
        <v>229842.15376351334</v>
      </c>
      <c r="BA18" s="160">
        <f>[1]NACE38CVS!FS17</f>
        <v>274939.98487471836</v>
      </c>
      <c r="BB18" s="160">
        <f>[1]NACE38CVS!FT17</f>
        <v>454885.92826672504</v>
      </c>
      <c r="BC18" s="160">
        <f>[1]NACE38CVS!FU17</f>
        <v>704686.82311287837</v>
      </c>
      <c r="BD18" s="160">
        <f>[1]NACE38CVS!FV17</f>
        <v>211212.68011763669</v>
      </c>
      <c r="BE18" s="160">
        <f>[1]NACE38CVS!FW17</f>
        <v>431711.22576451674</v>
      </c>
      <c r="BF18" s="160">
        <f>[1]NACE38CVS!FX17</f>
        <v>0</v>
      </c>
      <c r="BG18" s="160">
        <f>[1]NACE38CVS!GA17</f>
        <v>1376175.6788852385</v>
      </c>
      <c r="BH18" s="160">
        <f>[1]NACE38CVS!GB17</f>
        <v>826960.71347380162</v>
      </c>
    </row>
    <row r="19" spans="1:60" s="36" customFormat="1" hidden="1" x14ac:dyDescent="0.2">
      <c r="A19" s="138">
        <f t="shared" si="2"/>
        <v>36980</v>
      </c>
      <c r="B19" s="202">
        <f>[1]NACE38CVS!DT18</f>
        <v>16798005.685983773</v>
      </c>
      <c r="C19" s="174">
        <f>[1]NACE38CVS!DU18</f>
        <v>16113652.51365941</v>
      </c>
      <c r="D19" s="174">
        <f>[1]NACE38CVS!DV18</f>
        <v>3892755.9741160795</v>
      </c>
      <c r="E19" s="166">
        <f>[1]NACE38CVS!DW18</f>
        <v>1253900.4894859784</v>
      </c>
      <c r="F19" s="166">
        <f>[1]NACE38CVS!DX18</f>
        <v>11651349.222381717</v>
      </c>
      <c r="G19" s="166">
        <f>[1]NACE38CVS!DY18</f>
        <v>10966996.050057355</v>
      </c>
      <c r="H19" s="74">
        <f>[1]NACE38CVS!DZ18</f>
        <v>684353.17232436175</v>
      </c>
      <c r="I19" s="175">
        <f>[1]NACE38CVS!EA18</f>
        <v>15125350.235336943</v>
      </c>
      <c r="J19" s="166">
        <f t="shared" si="0"/>
        <v>1672655.4506468317</v>
      </c>
      <c r="K19" s="166">
        <f t="shared" si="1"/>
        <v>9294340.5994105227</v>
      </c>
      <c r="L19" s="166">
        <f>[1]NACE38CVS!EB18</f>
        <v>7082.3857592150007</v>
      </c>
      <c r="M19" s="166">
        <f>[1]NACE38CVS!ED18</f>
        <v>29934.842602786666</v>
      </c>
      <c r="N19" s="166">
        <f>[1]NACE38CVS!EE18</f>
        <v>516946.35216117668</v>
      </c>
      <c r="O19" s="166">
        <f>[1]NACE38CVS!EF18</f>
        <v>240817.38691308335</v>
      </c>
      <c r="P19" s="166">
        <f>[1]NACE38CVS!EG18</f>
        <v>284593.33800678834</v>
      </c>
      <c r="Q19" s="166">
        <f>[1]NACE38CVS!EH18</f>
        <v>15780.831448041665</v>
      </c>
      <c r="R19" s="166">
        <f>[1]NACE38CVS!EI18</f>
        <v>174700.55036612833</v>
      </c>
      <c r="S19" s="166">
        <f>[1]NACE38CVS!EJ18</f>
        <v>82424.572391808324</v>
      </c>
      <c r="T19" s="166">
        <f>[1]NACE38CVS!EK18</f>
        <v>367364.63285794324</v>
      </c>
      <c r="U19" s="166">
        <f>[1]NACE38CVS!EL18</f>
        <v>532287.47750388668</v>
      </c>
      <c r="V19" s="166">
        <f>[1]NACE38CVS!EM18</f>
        <v>200518.69927609168</v>
      </c>
      <c r="W19" s="166">
        <f>[1]NACE38CVS!EN18</f>
        <v>165547.33242361166</v>
      </c>
      <c r="X19" s="166">
        <f>[1]NACE38CVS!EO18</f>
        <v>234541.44249367667</v>
      </c>
      <c r="Y19" s="166">
        <f>[1]NACE38CVS!EP18</f>
        <v>422865.50032074167</v>
      </c>
      <c r="Z19" s="166">
        <f>[1]NACE38CVS!EQ18</f>
        <v>304230.80575810961</v>
      </c>
      <c r="AA19" s="166">
        <f>[1]NACE38CVS!ER18</f>
        <v>118634.69456263208</v>
      </c>
      <c r="AB19" s="166">
        <f>[1]NACE38CVS!ES18</f>
        <v>332621.87892373168</v>
      </c>
      <c r="AC19" s="166">
        <f>[1]NACE38CVS!ET18</f>
        <v>174452.97075117499</v>
      </c>
      <c r="AD19" s="166">
        <f>[1]NACE38CVS!EU18</f>
        <v>117358.16567540834</v>
      </c>
      <c r="AE19" s="166">
        <f>[1]NACE38CVS!EV18</f>
        <v>1253900.4894859784</v>
      </c>
      <c r="AF19" s="166">
        <f>[1]NACE38CVS!EW18</f>
        <v>128991.51784429932</v>
      </c>
      <c r="AG19" s="166">
        <f>[1]NACE38CVS!EX18</f>
        <v>142483.06980109683</v>
      </c>
      <c r="AH19" s="166">
        <f>[1]NACE38CVS!EY18</f>
        <v>982425.90184058214</v>
      </c>
      <c r="AI19" s="166">
        <f>[1]NACE38CVS!EZ18</f>
        <v>2836885.5097626001</v>
      </c>
      <c r="AJ19" s="166">
        <f>[1]NACE38CVS!FA18</f>
        <v>384475.24243723502</v>
      </c>
      <c r="AK19" s="166">
        <f>[1]NACE38CVS!FB18</f>
        <v>979273.52461320057</v>
      </c>
      <c r="AL19" s="166">
        <f>[1]NACE38CVS!FC18</f>
        <v>1473136.7427121645</v>
      </c>
      <c r="AM19" s="166">
        <f>[1]NACE38CVS!FD18</f>
        <v>1364957.2695200867</v>
      </c>
      <c r="AN19" s="166">
        <f>[1]NACE38CVS!FE18</f>
        <v>799958.26381995005</v>
      </c>
      <c r="AO19" s="166">
        <f>[1]NACE38CVS!FF18</f>
        <v>229052.61531715174</v>
      </c>
      <c r="AP19" s="166">
        <f>[1]NACE38CVS!FG18</f>
        <v>570905.64850279817</v>
      </c>
      <c r="AQ19" s="166">
        <f>[1]NACE38CVS!FH18</f>
        <v>207979.63951918166</v>
      </c>
      <c r="AR19" s="166">
        <f>[1]NACE38CVS!FI18</f>
        <v>209898.86254002832</v>
      </c>
      <c r="AS19" s="166">
        <f>[1]NACE38CVS!FJ18</f>
        <v>286766.38826340833</v>
      </c>
      <c r="AT19" s="74">
        <f>[1]NACE38CVS!FK18</f>
        <v>699304.75345699501</v>
      </c>
      <c r="AU19" s="74">
        <f>[1]NACE38CVS!FL18</f>
        <v>217196.43220391835</v>
      </c>
      <c r="AV19" s="166">
        <f>[1]NACE38CVS!FM18</f>
        <v>750532.80012997834</v>
      </c>
      <c r="AW19" s="166">
        <f>[1]NACE38CVS!FN18</f>
        <v>78543.649527048328</v>
      </c>
      <c r="AX19" s="166">
        <f>[1]NACE38CVS!FO18</f>
        <v>204981.59599989498</v>
      </c>
      <c r="AY19" s="166">
        <f>[1]NACE38CVS!FP18</f>
        <v>1672376.782279507</v>
      </c>
      <c r="AZ19" s="166">
        <f>[1]NACE38CVS!FR18</f>
        <v>227646.86244564501</v>
      </c>
      <c r="BA19" s="166">
        <f>[1]NACE38CVS!FS18</f>
        <v>276118.65525739995</v>
      </c>
      <c r="BB19" s="166">
        <f>[1]NACE38CVS!FT18</f>
        <v>457185.98796590837</v>
      </c>
      <c r="BC19" s="166">
        <f>[1]NACE38CVS!FU18</f>
        <v>711703.94497787824</v>
      </c>
      <c r="BD19" s="166">
        <f>[1]NACE38CVS!FV18</f>
        <v>214123.510961705</v>
      </c>
      <c r="BE19" s="166">
        <f>[1]NACE38CVS!FW18</f>
        <v>435188.31375058164</v>
      </c>
      <c r="BF19" s="166">
        <f>[1]NACE38CVS!FX18</f>
        <v>0</v>
      </c>
      <c r="BG19" s="166">
        <f>[1]NACE38CVS!GA18</f>
        <v>1386467.6410674066</v>
      </c>
      <c r="BH19" s="166">
        <f>[1]NACE38CVS!GB18</f>
        <v>833197.19011438673</v>
      </c>
    </row>
    <row r="20" spans="1:60" s="36" customFormat="1" hidden="1" x14ac:dyDescent="0.2">
      <c r="A20" s="138">
        <f t="shared" si="2"/>
        <v>37072</v>
      </c>
      <c r="B20" s="202">
        <f>[1]NACE38CVS!DT19</f>
        <v>16854491.685762282</v>
      </c>
      <c r="C20" s="174">
        <f>[1]NACE38CVS!DU19</f>
        <v>16205628.335839635</v>
      </c>
      <c r="D20" s="174">
        <f>[1]NACE38CVS!DV19</f>
        <v>3903638.4433603883</v>
      </c>
      <c r="E20" s="166">
        <f>[1]NACE38CVS!DW19</f>
        <v>1260822.6088237197</v>
      </c>
      <c r="F20" s="166">
        <f>[1]NACE38CVS!DX19</f>
        <v>11690030.633578174</v>
      </c>
      <c r="G20" s="166">
        <f>[1]NACE38CVS!DY19</f>
        <v>11041167.283655526</v>
      </c>
      <c r="H20" s="74">
        <f>[1]NACE38CVS!DZ19</f>
        <v>648863.34992264758</v>
      </c>
      <c r="I20" s="175">
        <f>[1]NACE38CVS!EA19</f>
        <v>15172520.449192343</v>
      </c>
      <c r="J20" s="166">
        <f t="shared" si="0"/>
        <v>1681971.2365699401</v>
      </c>
      <c r="K20" s="166">
        <f t="shared" si="1"/>
        <v>9359196.0470855869</v>
      </c>
      <c r="L20" s="166">
        <f>[1]NACE38CVS!EB19</f>
        <v>7065.1846844749998</v>
      </c>
      <c r="M20" s="166">
        <f>[1]NACE38CVS!ED19</f>
        <v>29610.924657368334</v>
      </c>
      <c r="N20" s="166">
        <f>[1]NACE38CVS!EE19</f>
        <v>517222.15914692334</v>
      </c>
      <c r="O20" s="166">
        <f>[1]NACE38CVS!EF19</f>
        <v>237129.19091500167</v>
      </c>
      <c r="P20" s="166">
        <f>[1]NACE38CVS!EG19</f>
        <v>284050.92447606829</v>
      </c>
      <c r="Q20" s="166">
        <f>[1]NACE38CVS!EH19</f>
        <v>15657.090256490001</v>
      </c>
      <c r="R20" s="166">
        <f>[1]NACE38CVS!EI19</f>
        <v>175119.45150030835</v>
      </c>
      <c r="S20" s="166">
        <f>[1]NACE38CVS!EJ19</f>
        <v>83003.687695081651</v>
      </c>
      <c r="T20" s="166">
        <f>[1]NACE38CVS!EK19</f>
        <v>369271.26351954835</v>
      </c>
      <c r="U20" s="166">
        <f>[1]NACE38CVS!EL19</f>
        <v>534495.067894015</v>
      </c>
      <c r="V20" s="166">
        <f>[1]NACE38CVS!EM19</f>
        <v>200902.12486614333</v>
      </c>
      <c r="W20" s="166">
        <f>[1]NACE38CVS!EN19</f>
        <v>166589.50162416001</v>
      </c>
      <c r="X20" s="166">
        <f>[1]NACE38CVS!EO19</f>
        <v>235854.12917313</v>
      </c>
      <c r="Y20" s="166">
        <f>[1]NACE38CVS!EP19</f>
        <v>426846.15222450503</v>
      </c>
      <c r="Z20" s="166">
        <f>[1]NACE38CVS!EQ19</f>
        <v>307330.04144772282</v>
      </c>
      <c r="AA20" s="166">
        <f>[1]NACE38CVS!ER19</f>
        <v>119516.11077678214</v>
      </c>
      <c r="AB20" s="166">
        <f>[1]NACE38CVS!ES19</f>
        <v>333368.661439105</v>
      </c>
      <c r="AC20" s="166">
        <f>[1]NACE38CVS!ET19</f>
        <v>175466.93721767166</v>
      </c>
      <c r="AD20" s="166">
        <f>[1]NACE38CVS!EU19</f>
        <v>119051.17675486834</v>
      </c>
      <c r="AE20" s="166">
        <f>[1]NACE38CVS!EV19</f>
        <v>1260822.6088237197</v>
      </c>
      <c r="AF20" s="166">
        <f>[1]NACE38CVS!EW19</f>
        <v>129522.0258250725</v>
      </c>
      <c r="AG20" s="166">
        <f>[1]NACE38CVS!EX19</f>
        <v>143922.57319884826</v>
      </c>
      <c r="AH20" s="166">
        <f>[1]NACE38CVS!EY19</f>
        <v>987378.0097997993</v>
      </c>
      <c r="AI20" s="166">
        <f>[1]NACE38CVS!EZ19</f>
        <v>2853194.1887723901</v>
      </c>
      <c r="AJ20" s="166">
        <f>[1]NACE38CVS!FA19</f>
        <v>386416.76058441232</v>
      </c>
      <c r="AK20" s="166">
        <f>[1]NACE38CVS!FB19</f>
        <v>981498.17163174192</v>
      </c>
      <c r="AL20" s="166">
        <f>[1]NACE38CVS!FC19</f>
        <v>1485279.2565562355</v>
      </c>
      <c r="AM20" s="166">
        <f>[1]NACE38CVS!FD19</f>
        <v>1372381.5367119482</v>
      </c>
      <c r="AN20" s="166">
        <f>[1]NACE38CVS!FE19</f>
        <v>808054.66578652663</v>
      </c>
      <c r="AO20" s="166">
        <f>[1]NACE38CVS!FF19</f>
        <v>230325.67952641528</v>
      </c>
      <c r="AP20" s="166">
        <f>[1]NACE38CVS!FG19</f>
        <v>577728.98626011144</v>
      </c>
      <c r="AQ20" s="166">
        <f>[1]NACE38CVS!FH19</f>
        <v>209807.13562537669</v>
      </c>
      <c r="AR20" s="166">
        <f>[1]NACE38CVS!FI19</f>
        <v>209791.80258206333</v>
      </c>
      <c r="AS20" s="166">
        <f>[1]NACE38CVS!FJ19</f>
        <v>293487.98434100335</v>
      </c>
      <c r="AT20" s="74">
        <f>[1]NACE38CVS!FK19</f>
        <v>703398.40738000162</v>
      </c>
      <c r="AU20" s="74">
        <f>[1]NACE38CVS!FL19</f>
        <v>218865.54753387164</v>
      </c>
      <c r="AV20" s="166">
        <f>[1]NACE38CVS!FM19</f>
        <v>757414.7875225367</v>
      </c>
      <c r="AW20" s="166">
        <f>[1]NACE38CVS!FN19</f>
        <v>78497.957386584996</v>
      </c>
      <c r="AX20" s="166">
        <f>[1]NACE38CVS!FO19</f>
        <v>205527.01686815999</v>
      </c>
      <c r="AY20" s="166">
        <f>[1]NACE38CVS!FP19</f>
        <v>1644827.0411916256</v>
      </c>
      <c r="AZ20" s="166">
        <f>[1]NACE38CVS!FR19</f>
        <v>227633.72542091666</v>
      </c>
      <c r="BA20" s="166">
        <f>[1]NACE38CVS!FS19</f>
        <v>277701.38307479833</v>
      </c>
      <c r="BB20" s="166">
        <f>[1]NACE38CVS!FT19</f>
        <v>459229.717495755</v>
      </c>
      <c r="BC20" s="166">
        <f>[1]NACE38CVS!FU19</f>
        <v>717406.4105784701</v>
      </c>
      <c r="BD20" s="166">
        <f>[1]NACE38CVS!FV19</f>
        <v>216012.65263654166</v>
      </c>
      <c r="BE20" s="166">
        <f>[1]NACE38CVS!FW19</f>
        <v>436798.67266960331</v>
      </c>
      <c r="BF20" s="166">
        <f>[1]NACE38CVS!FX19</f>
        <v>0</v>
      </c>
      <c r="BG20" s="166">
        <f>[1]NACE38CVS!GA19</f>
        <v>1392593.4481876532</v>
      </c>
      <c r="BH20" s="166">
        <f>[1]NACE38CVS!GB19</f>
        <v>838085.19993602997</v>
      </c>
    </row>
    <row r="21" spans="1:60" s="36" customFormat="1" hidden="1" x14ac:dyDescent="0.2">
      <c r="A21" s="138">
        <f t="shared" si="2"/>
        <v>37164</v>
      </c>
      <c r="B21" s="202">
        <f>[1]NACE38CVS!DT20</f>
        <v>16926753.497931123</v>
      </c>
      <c r="C21" s="174">
        <f>[1]NACE38CVS!DU20</f>
        <v>16297453.394797781</v>
      </c>
      <c r="D21" s="174">
        <f>[1]NACE38CVS!DV20</f>
        <v>3902543.5614838242</v>
      </c>
      <c r="E21" s="166">
        <f>[1]NACE38CVS!DW20</f>
        <v>1266669.3550634834</v>
      </c>
      <c r="F21" s="166">
        <f>[1]NACE38CVS!DX20</f>
        <v>11757540.581383817</v>
      </c>
      <c r="G21" s="166">
        <f>[1]NACE38CVS!DY20</f>
        <v>11128240.478250472</v>
      </c>
      <c r="H21" s="74">
        <f>[1]NACE38CVS!DZ20</f>
        <v>629300.10313334456</v>
      </c>
      <c r="I21" s="175">
        <f>[1]NACE38CVS!EA20</f>
        <v>15232227.73838209</v>
      </c>
      <c r="J21" s="166">
        <f t="shared" si="0"/>
        <v>1694525.7595490366</v>
      </c>
      <c r="K21" s="166">
        <f t="shared" si="1"/>
        <v>9433714.7187014353</v>
      </c>
      <c r="L21" s="166">
        <f>[1]NACE38CVS!EB20</f>
        <v>7032.5833746866665</v>
      </c>
      <c r="M21" s="166">
        <f>[1]NACE38CVS!ED20</f>
        <v>29556.599730471669</v>
      </c>
      <c r="N21" s="166">
        <f>[1]NACE38CVS!EE20</f>
        <v>518290.68302474328</v>
      </c>
      <c r="O21" s="166">
        <f>[1]NACE38CVS!EF20</f>
        <v>233193.03818957668</v>
      </c>
      <c r="P21" s="166">
        <f>[1]NACE38CVS!EG20</f>
        <v>283377.85995289503</v>
      </c>
      <c r="Q21" s="166">
        <f>[1]NACE38CVS!EH20</f>
        <v>15669.432847624999</v>
      </c>
      <c r="R21" s="166">
        <f>[1]NACE38CVS!EI20</f>
        <v>174553.1123795817</v>
      </c>
      <c r="S21" s="166">
        <f>[1]NACE38CVS!EJ20</f>
        <v>84076.437205420007</v>
      </c>
      <c r="T21" s="166">
        <f>[1]NACE38CVS!EK20</f>
        <v>370364.26345244335</v>
      </c>
      <c r="U21" s="166">
        <f>[1]NACE38CVS!EL20</f>
        <v>535267.24053727335</v>
      </c>
      <c r="V21" s="166">
        <f>[1]NACE38CVS!EM20</f>
        <v>198860.47194257667</v>
      </c>
      <c r="W21" s="166">
        <f>[1]NACE38CVS!EN20</f>
        <v>165846.28160603667</v>
      </c>
      <c r="X21" s="166">
        <f>[1]NACE38CVS!EO20</f>
        <v>235513.19590996834</v>
      </c>
      <c r="Y21" s="166">
        <f>[1]NACE38CVS!EP20</f>
        <v>429468.70525090495</v>
      </c>
      <c r="Z21" s="166">
        <f>[1]NACE38CVS!EQ20</f>
        <v>308962.52401273471</v>
      </c>
      <c r="AA21" s="166">
        <f>[1]NACE38CVS!ER20</f>
        <v>120506.18123817029</v>
      </c>
      <c r="AB21" s="166">
        <f>[1]NACE38CVS!ES20</f>
        <v>333370.72723327001</v>
      </c>
      <c r="AC21" s="166">
        <f>[1]NACE38CVS!ET20</f>
        <v>174908.98196909498</v>
      </c>
      <c r="AD21" s="166">
        <f>[1]NACE38CVS!EU20</f>
        <v>120226.53025194166</v>
      </c>
      <c r="AE21" s="166">
        <f>[1]NACE38CVS!EV20</f>
        <v>1266669.3550634834</v>
      </c>
      <c r="AF21" s="166">
        <f>[1]NACE38CVS!EW20</f>
        <v>129264.367847502</v>
      </c>
      <c r="AG21" s="166">
        <f>[1]NACE38CVS!EX20</f>
        <v>144520.69327385334</v>
      </c>
      <c r="AH21" s="166">
        <f>[1]NACE38CVS!EY20</f>
        <v>992884.29394212796</v>
      </c>
      <c r="AI21" s="166">
        <f>[1]NACE38CVS!EZ20</f>
        <v>2876157.2913594134</v>
      </c>
      <c r="AJ21" s="166">
        <f>[1]NACE38CVS!FA20</f>
        <v>389685.41534556978</v>
      </c>
      <c r="AK21" s="166">
        <f>[1]NACE38CVS!FB20</f>
        <v>986552.68824832607</v>
      </c>
      <c r="AL21" s="166">
        <f>[1]NACE38CVS!FC20</f>
        <v>1499919.1877655175</v>
      </c>
      <c r="AM21" s="166">
        <f>[1]NACE38CVS!FD20</f>
        <v>1380288.9562117218</v>
      </c>
      <c r="AN21" s="166">
        <f>[1]NACE38CVS!FE20</f>
        <v>814766.92770938994</v>
      </c>
      <c r="AO21" s="166">
        <f>[1]NACE38CVS!FF20</f>
        <v>231616.86176161919</v>
      </c>
      <c r="AP21" s="166">
        <f>[1]NACE38CVS!FG20</f>
        <v>583150.06594777096</v>
      </c>
      <c r="AQ21" s="166">
        <f>[1]NACE38CVS!FH20</f>
        <v>210426.85808741499</v>
      </c>
      <c r="AR21" s="166">
        <f>[1]NACE38CVS!FI20</f>
        <v>209934.19291052836</v>
      </c>
      <c r="AS21" s="166">
        <f>[1]NACE38CVS!FJ20</f>
        <v>297767.67424229003</v>
      </c>
      <c r="AT21" s="74">
        <f>[1]NACE38CVS!FK20</f>
        <v>711468.64616797678</v>
      </c>
      <c r="AU21" s="74">
        <f>[1]NACE38CVS!FL20</f>
        <v>221023.92188970165</v>
      </c>
      <c r="AV21" s="166">
        <f>[1]NACE38CVS!FM20</f>
        <v>762497.72970520996</v>
      </c>
      <c r="AW21" s="166">
        <f>[1]NACE38CVS!FN20</f>
        <v>78305.021908778333</v>
      </c>
      <c r="AX21" s="166">
        <f>[1]NACE38CVS!FO20</f>
        <v>205534.68012478668</v>
      </c>
      <c r="AY21" s="166">
        <f>[1]NACE38CVS!FP20</f>
        <v>1637325.1187778146</v>
      </c>
      <c r="AZ21" s="166">
        <f>[1]NACE38CVS!FR20</f>
        <v>228563.91890185335</v>
      </c>
      <c r="BA21" s="166">
        <f>[1]NACE38CVS!FS20</f>
        <v>280332.28653659666</v>
      </c>
      <c r="BB21" s="166">
        <f>[1]NACE38CVS!FT20</f>
        <v>462090.59718107665</v>
      </c>
      <c r="BC21" s="166">
        <f>[1]NACE38CVS!FU20</f>
        <v>723538.95692950999</v>
      </c>
      <c r="BD21" s="166">
        <f>[1]NACE38CVS!FV20</f>
        <v>218265.61499025498</v>
      </c>
      <c r="BE21" s="166">
        <f>[1]NACE38CVS!FW20</f>
        <v>439252.18774949998</v>
      </c>
      <c r="BF21" s="166">
        <f>[1]NACE38CVS!FX20</f>
        <v>0</v>
      </c>
      <c r="BG21" s="166">
        <f>[1]NACE38CVS!GA20</f>
        <v>1402024.2746522184</v>
      </c>
      <c r="BH21" s="166">
        <f>[1]NACE38CVS!GB20</f>
        <v>844279.71351363824</v>
      </c>
    </row>
    <row r="22" spans="1:60" s="36" customFormat="1" ht="12" hidden="1" thickBot="1" x14ac:dyDescent="0.25">
      <c r="A22" s="139">
        <f t="shared" si="2"/>
        <v>37255</v>
      </c>
      <c r="B22" s="204">
        <f>[1]NACE38CVS!DT21</f>
        <v>16956970.977322821</v>
      </c>
      <c r="C22" s="178">
        <f>[1]NACE38CVS!DU21</f>
        <v>16348449.9329871</v>
      </c>
      <c r="D22" s="178">
        <f>[1]NACE38CVS!DV21</f>
        <v>3890989.8911609477</v>
      </c>
      <c r="E22" s="160">
        <f>[1]NACE38CVS!DW21</f>
        <v>1271024.2752150751</v>
      </c>
      <c r="F22" s="160">
        <f>[1]NACE38CVS!DX21</f>
        <v>11794956.810946804</v>
      </c>
      <c r="G22" s="160">
        <f>[1]NACE38CVS!DY21</f>
        <v>11186435.766611079</v>
      </c>
      <c r="H22" s="160">
        <f>[1]NACE38CVS!DZ21</f>
        <v>608521.04433572514</v>
      </c>
      <c r="I22" s="179">
        <f>[1]NACE38CVS!EA21</f>
        <v>15249151.226871964</v>
      </c>
      <c r="J22" s="160">
        <f t="shared" si="0"/>
        <v>1707819.75045086</v>
      </c>
      <c r="K22" s="160">
        <f t="shared" si="1"/>
        <v>9478616.016160218</v>
      </c>
      <c r="L22" s="160">
        <f>[1]NACE38CVS!EB21</f>
        <v>7007.8240955633328</v>
      </c>
      <c r="M22" s="160">
        <f>[1]NACE38CVS!ED21</f>
        <v>29398.717866756666</v>
      </c>
      <c r="N22" s="160">
        <f>[1]NACE38CVS!EE21</f>
        <v>520195.87291451829</v>
      </c>
      <c r="O22" s="160">
        <f>[1]NACE38CVS!EF21</f>
        <v>229241.75265205165</v>
      </c>
      <c r="P22" s="160">
        <f>[1]NACE38CVS!EG21</f>
        <v>282019.85824097163</v>
      </c>
      <c r="Q22" s="160">
        <f>[1]NACE38CVS!EH21</f>
        <v>15649.196745988333</v>
      </c>
      <c r="R22" s="160">
        <f>[1]NACE38CVS!EI21</f>
        <v>174382.48679912835</v>
      </c>
      <c r="S22" s="160">
        <f>[1]NACE38CVS!EJ21</f>
        <v>86289.386388650004</v>
      </c>
      <c r="T22" s="160">
        <f>[1]NACE38CVS!EK21</f>
        <v>369547.98683030996</v>
      </c>
      <c r="U22" s="160">
        <f>[1]NACE38CVS!EL21</f>
        <v>533189.79045682505</v>
      </c>
      <c r="V22" s="160">
        <f>[1]NACE38CVS!EM21</f>
        <v>195642.80770128834</v>
      </c>
      <c r="W22" s="160">
        <f>[1]NACE38CVS!EN21</f>
        <v>161920.865926125</v>
      </c>
      <c r="X22" s="160">
        <f>[1]NACE38CVS!EO21</f>
        <v>233998.00224140834</v>
      </c>
      <c r="Y22" s="160">
        <f>[1]NACE38CVS!EP21</f>
        <v>429703.96521229501</v>
      </c>
      <c r="Z22" s="160">
        <f>[1]NACE38CVS!EQ21</f>
        <v>308703.11513801775</v>
      </c>
      <c r="AA22" s="160">
        <f>[1]NACE38CVS!ER21</f>
        <v>121000.85007427726</v>
      </c>
      <c r="AB22" s="160">
        <f>[1]NACE38CVS!ES21</f>
        <v>333119.22318880167</v>
      </c>
      <c r="AC22" s="160">
        <f>[1]NACE38CVS!ET21</f>
        <v>175235.99153650334</v>
      </c>
      <c r="AD22" s="160">
        <f>[1]NACE38CVS!EU21</f>
        <v>121453.98645932499</v>
      </c>
      <c r="AE22" s="160">
        <f>[1]NACE38CVS!EV21</f>
        <v>1271024.2752150751</v>
      </c>
      <c r="AF22" s="160">
        <f>[1]NACE38CVS!EW21</f>
        <v>129403.51003463479</v>
      </c>
      <c r="AG22" s="160">
        <f>[1]NACE38CVS!EX21</f>
        <v>145500.19909642116</v>
      </c>
      <c r="AH22" s="160">
        <f>[1]NACE38CVS!EY21</f>
        <v>996120.56608401926</v>
      </c>
      <c r="AI22" s="160">
        <f>[1]NACE38CVS!EZ21</f>
        <v>2891267.0874548736</v>
      </c>
      <c r="AJ22" s="160">
        <f>[1]NACE38CVS!FA21</f>
        <v>392540.43401057366</v>
      </c>
      <c r="AK22" s="160">
        <f>[1]NACE38CVS!FB21</f>
        <v>989011.89310088975</v>
      </c>
      <c r="AL22" s="160">
        <f>[1]NACE38CVS!FC21</f>
        <v>1509714.7603434101</v>
      </c>
      <c r="AM22" s="160">
        <f>[1]NACE38CVS!FD21</f>
        <v>1382561.1356936183</v>
      </c>
      <c r="AN22" s="160">
        <f>[1]NACE38CVS!FE21</f>
        <v>819012.41936753655</v>
      </c>
      <c r="AO22" s="160">
        <f>[1]NACE38CVS!FF21</f>
        <v>232270.60565891207</v>
      </c>
      <c r="AP22" s="160">
        <f>[1]NACE38CVS!FG21</f>
        <v>586741.81370862469</v>
      </c>
      <c r="AQ22" s="160">
        <f>[1]NACE38CVS!FH21</f>
        <v>211795.23350248663</v>
      </c>
      <c r="AR22" s="160">
        <f>[1]NACE38CVS!FI21</f>
        <v>209579.82239618001</v>
      </c>
      <c r="AS22" s="160">
        <f>[1]NACE38CVS!FJ21</f>
        <v>298388.29040095332</v>
      </c>
      <c r="AT22" s="160">
        <f>[1]NACE38CVS!FK21</f>
        <v>714170.56262947165</v>
      </c>
      <c r="AU22" s="160">
        <f>[1]NACE38CVS!FL21</f>
        <v>222131.64801820667</v>
      </c>
      <c r="AV22" s="160">
        <f>[1]NACE38CVS!FM21</f>
        <v>766915.1199265467</v>
      </c>
      <c r="AW22" s="160">
        <f>[1]NACE38CVS!FN21</f>
        <v>78908.679863434998</v>
      </c>
      <c r="AX22" s="160">
        <f>[1]NACE38CVS!FO21</f>
        <v>205414.62437127167</v>
      </c>
      <c r="AY22" s="160">
        <f>[1]NACE38CVS!FP21</f>
        <v>1625902.779562772</v>
      </c>
      <c r="AZ22" s="160">
        <f>[1]NACE38CVS!FR21</f>
        <v>229606.99073448163</v>
      </c>
      <c r="BA22" s="160">
        <f>[1]NACE38CVS!FS21</f>
        <v>283206.18462701997</v>
      </c>
      <c r="BB22" s="160">
        <f>[1]NACE38CVS!FT21</f>
        <v>464844.26179880835</v>
      </c>
      <c r="BC22" s="160">
        <f>[1]NACE38CVS!FU21</f>
        <v>730162.31329055002</v>
      </c>
      <c r="BD22" s="160">
        <f>[1]NACE38CVS!FV21</f>
        <v>220313.09231695998</v>
      </c>
      <c r="BE22" s="160">
        <f>[1]NACE38CVS!FW21</f>
        <v>440776.56499162997</v>
      </c>
      <c r="BF22" s="160">
        <f>[1]NACE38CVS!FX21</f>
        <v>0</v>
      </c>
      <c r="BG22" s="160">
        <f>[1]NACE38CVS!GA21</f>
        <v>1413969.7548082483</v>
      </c>
      <c r="BH22" s="160">
        <f>[1]NACE38CVS!GB21</f>
        <v>850520.62727507332</v>
      </c>
    </row>
    <row r="23" spans="1:60" s="36" customFormat="1" hidden="1" x14ac:dyDescent="0.2">
      <c r="A23" s="138">
        <f t="shared" si="2"/>
        <v>37345</v>
      </c>
      <c r="B23" s="202">
        <f>[1]NACE38CVS!DT22</f>
        <v>16996952.968142513</v>
      </c>
      <c r="C23" s="174">
        <f>[1]NACE38CVS!DU22</f>
        <v>16395903.482774293</v>
      </c>
      <c r="D23" s="174">
        <f>[1]NACE38CVS!DV22</f>
        <v>3874426.2461273684</v>
      </c>
      <c r="E23" s="166">
        <f>[1]NACE38CVS!DW22</f>
        <v>1273380.6927214765</v>
      </c>
      <c r="F23" s="166">
        <f>[1]NACE38CVS!DX22</f>
        <v>11849146.029293668</v>
      </c>
      <c r="G23" s="166">
        <f>[1]NACE38CVS!DY22</f>
        <v>11248096.543925447</v>
      </c>
      <c r="H23" s="74">
        <f>[1]NACE38CVS!DZ22</f>
        <v>601049.48536822002</v>
      </c>
      <c r="I23" s="175">
        <f>[1]NACE38CVS!EA22</f>
        <v>15269919.851280576</v>
      </c>
      <c r="J23" s="166">
        <f t="shared" si="0"/>
        <v>1727033.1168619366</v>
      </c>
      <c r="K23" s="166">
        <f t="shared" si="1"/>
        <v>9521063.4270635098</v>
      </c>
      <c r="L23" s="166">
        <f>[1]NACE38CVS!EB22</f>
        <v>7037.9840658833336</v>
      </c>
      <c r="M23" s="166">
        <f>[1]NACE38CVS!ED22</f>
        <v>29438.167058823336</v>
      </c>
      <c r="N23" s="166">
        <f>[1]NACE38CVS!EE22</f>
        <v>522059.91933207167</v>
      </c>
      <c r="O23" s="166">
        <f>[1]NACE38CVS!EF22</f>
        <v>224615.98178047501</v>
      </c>
      <c r="P23" s="166">
        <f>[1]NACE38CVS!EG22</f>
        <v>280090.24213560164</v>
      </c>
      <c r="Q23" s="166">
        <f>[1]NACE38CVS!EH22</f>
        <v>16160.004589696668</v>
      </c>
      <c r="R23" s="166">
        <f>[1]NACE38CVS!EI22</f>
        <v>173625.48290130499</v>
      </c>
      <c r="S23" s="166">
        <f>[1]NACE38CVS!EJ22</f>
        <v>87384.902466209998</v>
      </c>
      <c r="T23" s="166">
        <f>[1]NACE38CVS!EK22</f>
        <v>367181.40271812497</v>
      </c>
      <c r="U23" s="166">
        <f>[1]NACE38CVS!EL22</f>
        <v>527728.63192153338</v>
      </c>
      <c r="V23" s="166">
        <f>[1]NACE38CVS!EM22</f>
        <v>192915.67855925669</v>
      </c>
      <c r="W23" s="166">
        <f>[1]NACE38CVS!EN22</f>
        <v>158796.91912991166</v>
      </c>
      <c r="X23" s="166">
        <f>[1]NACE38CVS!EO22</f>
        <v>233174.48023888338</v>
      </c>
      <c r="Y23" s="166">
        <f>[1]NACE38CVS!EP22</f>
        <v>428812.72963581001</v>
      </c>
      <c r="Z23" s="166">
        <f>[1]NACE38CVS!EQ22</f>
        <v>306869.5418868016</v>
      </c>
      <c r="AA23" s="166">
        <f>[1]NACE38CVS!ER22</f>
        <v>121943.1877490084</v>
      </c>
      <c r="AB23" s="166">
        <f>[1]NACE38CVS!ES22</f>
        <v>332783.04061081167</v>
      </c>
      <c r="AC23" s="166">
        <f>[1]NACE38CVS!ET22</f>
        <v>176505.27379942164</v>
      </c>
      <c r="AD23" s="166">
        <f>[1]NACE38CVS!EU22</f>
        <v>123153.38924943167</v>
      </c>
      <c r="AE23" s="166">
        <f>[1]NACE38CVS!EV22</f>
        <v>1273380.6927214765</v>
      </c>
      <c r="AF23" s="166">
        <f>[1]NACE38CVS!EW22</f>
        <v>128726.41591523417</v>
      </c>
      <c r="AG23" s="166">
        <f>[1]NACE38CVS!EX22</f>
        <v>145120.15078234597</v>
      </c>
      <c r="AH23" s="166">
        <f>[1]NACE38CVS!EY22</f>
        <v>999534.1260238965</v>
      </c>
      <c r="AI23" s="166">
        <f>[1]NACE38CVS!EZ22</f>
        <v>2910583.0001442046</v>
      </c>
      <c r="AJ23" s="166">
        <f>[1]NACE38CVS!FA22</f>
        <v>394772.8234451348</v>
      </c>
      <c r="AK23" s="166">
        <f>[1]NACE38CVS!FB22</f>
        <v>993389.4102544802</v>
      </c>
      <c r="AL23" s="166">
        <f>[1]NACE38CVS!FC22</f>
        <v>1522420.7664445899</v>
      </c>
      <c r="AM23" s="166">
        <f>[1]NACE38CVS!FD22</f>
        <v>1381241.0671340099</v>
      </c>
      <c r="AN23" s="166">
        <f>[1]NACE38CVS!FE22</f>
        <v>825862.98489766323</v>
      </c>
      <c r="AO23" s="166">
        <f>[1]NACE38CVS!FF22</f>
        <v>233374.25212655438</v>
      </c>
      <c r="AP23" s="166">
        <f>[1]NACE38CVS!FG22</f>
        <v>592488.73277110897</v>
      </c>
      <c r="AQ23" s="166">
        <f>[1]NACE38CVS!FH22</f>
        <v>212617.46630583666</v>
      </c>
      <c r="AR23" s="166">
        <f>[1]NACE38CVS!FI22</f>
        <v>208532.92703167335</v>
      </c>
      <c r="AS23" s="166">
        <f>[1]NACE38CVS!FJ22</f>
        <v>292937.76325966493</v>
      </c>
      <c r="AT23" s="74">
        <f>[1]NACE38CVS!FK22</f>
        <v>719778.08514714509</v>
      </c>
      <c r="AU23" s="74">
        <f>[1]NACE38CVS!FL22</f>
        <v>223905.34053496001</v>
      </c>
      <c r="AV23" s="166">
        <f>[1]NACE38CVS!FM22</f>
        <v>768981.67007563834</v>
      </c>
      <c r="AW23" s="166">
        <f>[1]NACE38CVS!FN22</f>
        <v>78746.086168083333</v>
      </c>
      <c r="AX23" s="166">
        <f>[1]NACE38CVS!FO22</f>
        <v>205276.94839100834</v>
      </c>
      <c r="AY23" s="166">
        <f>[1]NACE38CVS!FP22</f>
        <v>1624828.2843713984</v>
      </c>
      <c r="AZ23" s="166">
        <f>[1]NACE38CVS!FR22</f>
        <v>230143.85655321335</v>
      </c>
      <c r="BA23" s="166">
        <f>[1]NACE38CVS!FS22</f>
        <v>285473.11069008667</v>
      </c>
      <c r="BB23" s="166">
        <f>[1]NACE38CVS!FT22</f>
        <v>469714.28150785668</v>
      </c>
      <c r="BC23" s="166">
        <f>[1]NACE38CVS!FU22</f>
        <v>741701.86811078002</v>
      </c>
      <c r="BD23" s="166">
        <f>[1]NACE38CVS!FV22</f>
        <v>223640.16702098501</v>
      </c>
      <c r="BE23" s="166">
        <f>[1]NACE38CVS!FW22</f>
        <v>445181.12194945832</v>
      </c>
      <c r="BF23" s="166">
        <f>[1]NACE38CVS!FX22</f>
        <v>0</v>
      </c>
      <c r="BG23" s="166">
        <f>[1]NACE38CVS!GA22</f>
        <v>1427694.5056015283</v>
      </c>
      <c r="BH23" s="166">
        <f>[1]NACE38CVS!GB22</f>
        <v>858448.24991317838</v>
      </c>
    </row>
    <row r="24" spans="1:60" s="36" customFormat="1" hidden="1" x14ac:dyDescent="0.2">
      <c r="A24" s="138">
        <f t="shared" si="2"/>
        <v>37437</v>
      </c>
      <c r="B24" s="202">
        <f>[1]NACE38CVS!DT23</f>
        <v>17013924.152259532</v>
      </c>
      <c r="C24" s="174">
        <f>[1]NACE38CVS!DU23</f>
        <v>16404619.52970464</v>
      </c>
      <c r="D24" s="174">
        <f>[1]NACE38CVS!DV23</f>
        <v>3847724.7799076331</v>
      </c>
      <c r="E24" s="166">
        <f>[1]NACE38CVS!DW23</f>
        <v>1275003.1846848365</v>
      </c>
      <c r="F24" s="166">
        <f>[1]NACE38CVS!DX23</f>
        <v>11891196.187667061</v>
      </c>
      <c r="G24" s="166">
        <f>[1]NACE38CVS!DY23</f>
        <v>11281891.56511217</v>
      </c>
      <c r="H24" s="74">
        <f>[1]NACE38CVS!DZ23</f>
        <v>609304.62255489174</v>
      </c>
      <c r="I24" s="175">
        <f>[1]NACE38CVS!EA23</f>
        <v>15268982.57865892</v>
      </c>
      <c r="J24" s="166">
        <f t="shared" si="0"/>
        <v>1744941.5736006116</v>
      </c>
      <c r="K24" s="166">
        <f t="shared" si="1"/>
        <v>9536949.9915115573</v>
      </c>
      <c r="L24" s="166">
        <f>[1]NACE38CVS!EB23</f>
        <v>6970.999179278333</v>
      </c>
      <c r="M24" s="166">
        <f>[1]NACE38CVS!ED23</f>
        <v>29293.45883760833</v>
      </c>
      <c r="N24" s="166">
        <f>[1]NACE38CVS!EE23</f>
        <v>521790.63804213499</v>
      </c>
      <c r="O24" s="166">
        <f>[1]NACE38CVS!EF23</f>
        <v>220501.34698419168</v>
      </c>
      <c r="P24" s="166">
        <f>[1]NACE38CVS!EG23</f>
        <v>277913.65175376501</v>
      </c>
      <c r="Q24" s="166">
        <f>[1]NACE38CVS!EH23</f>
        <v>16164.638053176668</v>
      </c>
      <c r="R24" s="166">
        <f>[1]NACE38CVS!EI23</f>
        <v>171915.473714205</v>
      </c>
      <c r="S24" s="166">
        <f>[1]NACE38CVS!EJ23</f>
        <v>87718.784131874985</v>
      </c>
      <c r="T24" s="166">
        <f>[1]NACE38CVS!EK23</f>
        <v>365196.82310362998</v>
      </c>
      <c r="U24" s="166">
        <f>[1]NACE38CVS!EL23</f>
        <v>523767.73675050662</v>
      </c>
      <c r="V24" s="166">
        <f>[1]NACE38CVS!EM23</f>
        <v>187264.65275770167</v>
      </c>
      <c r="W24" s="166">
        <f>[1]NACE38CVS!EN23</f>
        <v>156564.93250984</v>
      </c>
      <c r="X24" s="166">
        <f>[1]NACE38CVS!EO23</f>
        <v>232079.28645578501</v>
      </c>
      <c r="Y24" s="166">
        <f>[1]NACE38CVS!EP23</f>
        <v>426950.32742090337</v>
      </c>
      <c r="Z24" s="166">
        <f>[1]NACE38CVS!EQ23</f>
        <v>305385.4927582916</v>
      </c>
      <c r="AA24" s="166">
        <f>[1]NACE38CVS!ER23</f>
        <v>121564.83466261173</v>
      </c>
      <c r="AB24" s="166">
        <f>[1]NACE38CVS!ES23</f>
        <v>330639.41392759001</v>
      </c>
      <c r="AC24" s="166">
        <f>[1]NACE38CVS!ET23</f>
        <v>175687.59464547501</v>
      </c>
      <c r="AD24" s="166">
        <f>[1]NACE38CVS!EU23</f>
        <v>124276.02081924501</v>
      </c>
      <c r="AE24" s="166">
        <f>[1]NACE38CVS!EV23</f>
        <v>1275003.1846848365</v>
      </c>
      <c r="AF24" s="166">
        <f>[1]NACE38CVS!EW23</f>
        <v>128358.61019951435</v>
      </c>
      <c r="AG24" s="166">
        <f>[1]NACE38CVS!EX23</f>
        <v>145515.26261948911</v>
      </c>
      <c r="AH24" s="166">
        <f>[1]NACE38CVS!EY23</f>
        <v>1001129.3118658331</v>
      </c>
      <c r="AI24" s="166">
        <f>[1]NACE38CVS!EZ23</f>
        <v>2907434.0755553716</v>
      </c>
      <c r="AJ24" s="166">
        <f>[1]NACE38CVS!FA23</f>
        <v>395737.97158697544</v>
      </c>
      <c r="AK24" s="166">
        <f>[1]NACE38CVS!FB23</f>
        <v>992338.18175980391</v>
      </c>
      <c r="AL24" s="166">
        <f>[1]NACE38CVS!FC23</f>
        <v>1519357.9222085923</v>
      </c>
      <c r="AM24" s="166">
        <f>[1]NACE38CVS!FD23</f>
        <v>1383182.8741460249</v>
      </c>
      <c r="AN24" s="166">
        <f>[1]NACE38CVS!FE23</f>
        <v>830892.4111481799</v>
      </c>
      <c r="AO24" s="166">
        <f>[1]NACE38CVS!FF23</f>
        <v>234185.59381736675</v>
      </c>
      <c r="AP24" s="166">
        <f>[1]NACE38CVS!FG23</f>
        <v>596706.81733081338</v>
      </c>
      <c r="AQ24" s="166">
        <f>[1]NACE38CVS!FH23</f>
        <v>212322.83333292164</v>
      </c>
      <c r="AR24" s="166">
        <f>[1]NACE38CVS!FI23</f>
        <v>207423.53659735501</v>
      </c>
      <c r="AS24" s="166">
        <f>[1]NACE38CVS!FJ23</f>
        <v>291076.28190789162</v>
      </c>
      <c r="AT24" s="74">
        <f>[1]NACE38CVS!FK23</f>
        <v>717344.44713656837</v>
      </c>
      <c r="AU24" s="74">
        <f>[1]NACE38CVS!FL23</f>
        <v>225305.90834041336</v>
      </c>
      <c r="AV24" s="166">
        <f>[1]NACE38CVS!FM23</f>
        <v>771168.6481396918</v>
      </c>
      <c r="AW24" s="166">
        <f>[1]NACE38CVS!FN23</f>
        <v>78377.930561678324</v>
      </c>
      <c r="AX24" s="166">
        <f>[1]NACE38CVS!FO23</f>
        <v>206051.31041200834</v>
      </c>
      <c r="AY24" s="166">
        <f>[1]NACE38CVS!FP23</f>
        <v>1641212.943262635</v>
      </c>
      <c r="AZ24" s="166">
        <f>[1]NACE38CVS!FR23</f>
        <v>231683.44798234</v>
      </c>
      <c r="BA24" s="166">
        <f>[1]NACE38CVS!FS23</f>
        <v>286922.24629328167</v>
      </c>
      <c r="BB24" s="166">
        <f>[1]NACE38CVS!FT23</f>
        <v>472837.79452077835</v>
      </c>
      <c r="BC24" s="166">
        <f>[1]NACE38CVS!FU23</f>
        <v>753498.08480421174</v>
      </c>
      <c r="BD24" s="166">
        <f>[1]NACE38CVS!FV23</f>
        <v>227400.78312929664</v>
      </c>
      <c r="BE24" s="166">
        <f>[1]NACE38CVS!FW23</f>
        <v>447060.6303964117</v>
      </c>
      <c r="BF24" s="166">
        <f>[1]NACE38CVS!FX23</f>
        <v>0</v>
      </c>
      <c r="BG24" s="166">
        <f>[1]NACE38CVS!GA23</f>
        <v>1441483.5283469483</v>
      </c>
      <c r="BH24" s="166">
        <f>[1]NACE38CVS!GB23</f>
        <v>865808.56573041494</v>
      </c>
    </row>
    <row r="25" spans="1:60" s="36" customFormat="1" hidden="1" x14ac:dyDescent="0.2">
      <c r="A25" s="138">
        <f t="shared" si="2"/>
        <v>37529</v>
      </c>
      <c r="B25" s="202">
        <f>[1]NACE38CVS!DT24</f>
        <v>17037444.529127631</v>
      </c>
      <c r="C25" s="174">
        <f>[1]NACE38CVS!DU24</f>
        <v>16434113.340753099</v>
      </c>
      <c r="D25" s="174">
        <f>[1]NACE38CVS!DV24</f>
        <v>3830241.6924692611</v>
      </c>
      <c r="E25" s="166">
        <f>[1]NACE38CVS!DW24</f>
        <v>1277774.3704398482</v>
      </c>
      <c r="F25" s="166">
        <f>[1]NACE38CVS!DX24</f>
        <v>11929428.466218524</v>
      </c>
      <c r="G25" s="166">
        <f>[1]NACE38CVS!DY24</f>
        <v>11326097.277843993</v>
      </c>
      <c r="H25" s="74">
        <f>[1]NACE38CVS!DZ24</f>
        <v>603331.18837453111</v>
      </c>
      <c r="I25" s="175">
        <f>[1]NACE38CVS!EA24</f>
        <v>15274643.246036006</v>
      </c>
      <c r="J25" s="166">
        <f t="shared" si="0"/>
        <v>1762801.2830916252</v>
      </c>
      <c r="K25" s="166">
        <f t="shared" si="1"/>
        <v>9563295.994752368</v>
      </c>
      <c r="L25" s="166">
        <f>[1]NACE38CVS!EB24</f>
        <v>6959.5865340616665</v>
      </c>
      <c r="M25" s="166">
        <f>[1]NACE38CVS!ED24</f>
        <v>29056.772471776669</v>
      </c>
      <c r="N25" s="166">
        <f>[1]NACE38CVS!EE24</f>
        <v>521317.59207718662</v>
      </c>
      <c r="O25" s="166">
        <f>[1]NACE38CVS!EF24</f>
        <v>217336.76480060001</v>
      </c>
      <c r="P25" s="166">
        <f>[1]NACE38CVS!EG24</f>
        <v>275704.84111313667</v>
      </c>
      <c r="Q25" s="166">
        <f>[1]NACE38CVS!EH24</f>
        <v>16008.636557216667</v>
      </c>
      <c r="R25" s="166">
        <f>[1]NACE38CVS!EI24</f>
        <v>171285.32062180832</v>
      </c>
      <c r="S25" s="166">
        <f>[1]NACE38CVS!EJ24</f>
        <v>88193.795139850001</v>
      </c>
      <c r="T25" s="166">
        <f>[1]NACE38CVS!EK24</f>
        <v>364160.58146834496</v>
      </c>
      <c r="U25" s="166">
        <f>[1]NACE38CVS!EL24</f>
        <v>520229.50993643166</v>
      </c>
      <c r="V25" s="166">
        <f>[1]NACE38CVS!EM24</f>
        <v>184322.41596371331</v>
      </c>
      <c r="W25" s="166">
        <f>[1]NACE38CVS!EN24</f>
        <v>154979.33869272165</v>
      </c>
      <c r="X25" s="166">
        <f>[1]NACE38CVS!EO24</f>
        <v>230462.67023055835</v>
      </c>
      <c r="Y25" s="166">
        <f>[1]NACE38CVS!EP24</f>
        <v>426419.07706813997</v>
      </c>
      <c r="Z25" s="166">
        <f>[1]NACE38CVS!EQ24</f>
        <v>304674.84711742814</v>
      </c>
      <c r="AA25" s="166">
        <f>[1]NACE38CVS!ER24</f>
        <v>121744.22995071187</v>
      </c>
      <c r="AB25" s="166">
        <f>[1]NACE38CVS!ES24</f>
        <v>329514.92233324161</v>
      </c>
      <c r="AC25" s="166">
        <f>[1]NACE38CVS!ET24</f>
        <v>175758.900418615</v>
      </c>
      <c r="AD25" s="166">
        <f>[1]NACE38CVS!EU24</f>
        <v>125490.55357592</v>
      </c>
      <c r="AE25" s="166">
        <f>[1]NACE38CVS!EV24</f>
        <v>1277774.3704398482</v>
      </c>
      <c r="AF25" s="166">
        <f>[1]NACE38CVS!EW24</f>
        <v>128773.68826499302</v>
      </c>
      <c r="AG25" s="166">
        <f>[1]NACE38CVS!EX24</f>
        <v>145312.32174655652</v>
      </c>
      <c r="AH25" s="166">
        <f>[1]NACE38CVS!EY24</f>
        <v>1003688.3604282988</v>
      </c>
      <c r="AI25" s="166">
        <f>[1]NACE38CVS!EZ24</f>
        <v>2921687.1025018203</v>
      </c>
      <c r="AJ25" s="166">
        <f>[1]NACE38CVS!FA24</f>
        <v>396229.41350069456</v>
      </c>
      <c r="AK25" s="166">
        <f>[1]NACE38CVS!FB24</f>
        <v>993521.04688806308</v>
      </c>
      <c r="AL25" s="166">
        <f>[1]NACE38CVS!FC24</f>
        <v>1531936.6421130623</v>
      </c>
      <c r="AM25" s="166">
        <f>[1]NACE38CVS!FD24</f>
        <v>1385359.738747115</v>
      </c>
      <c r="AN25" s="166">
        <f>[1]NACE38CVS!FE24</f>
        <v>835277.47613252001</v>
      </c>
      <c r="AO25" s="166">
        <f>[1]NACE38CVS!FF24</f>
        <v>235102.3611818857</v>
      </c>
      <c r="AP25" s="166">
        <f>[1]NACE38CVS!FG24</f>
        <v>600175.11495063442</v>
      </c>
      <c r="AQ25" s="166">
        <f>[1]NACE38CVS!FH24</f>
        <v>210820.92522583166</v>
      </c>
      <c r="AR25" s="166">
        <f>[1]NACE38CVS!FI24</f>
        <v>205967.09210959167</v>
      </c>
      <c r="AS25" s="166">
        <f>[1]NACE38CVS!FJ24</f>
        <v>284932.91469910834</v>
      </c>
      <c r="AT25" s="74">
        <f>[1]NACE38CVS!FK24</f>
        <v>718274.57952734176</v>
      </c>
      <c r="AU25" s="74">
        <f>[1]NACE38CVS!FL24</f>
        <v>226872.872132655</v>
      </c>
      <c r="AV25" s="166">
        <f>[1]NACE38CVS!FM24</f>
        <v>773227.44569392176</v>
      </c>
      <c r="AW25" s="166">
        <f>[1]NACE38CVS!FN24</f>
        <v>78752.701268098332</v>
      </c>
      <c r="AX25" s="166">
        <f>[1]NACE38CVS!FO24</f>
        <v>206327.79128873665</v>
      </c>
      <c r="AY25" s="166">
        <f>[1]NACE38CVS!FP24</f>
        <v>1640682.2215402229</v>
      </c>
      <c r="AZ25" s="166">
        <f>[1]NACE38CVS!FR24</f>
        <v>232547.01748497001</v>
      </c>
      <c r="BA25" s="166">
        <f>[1]NACE38CVS!FS24</f>
        <v>289340.71532682673</v>
      </c>
      <c r="BB25" s="166">
        <f>[1]NACE38CVS!FT24</f>
        <v>475902.534290165</v>
      </c>
      <c r="BC25" s="166">
        <f>[1]NACE38CVS!FU24</f>
        <v>765011.01598966343</v>
      </c>
      <c r="BD25" s="166">
        <f>[1]NACE38CVS!FV24</f>
        <v>229996.3982332483</v>
      </c>
      <c r="BE25" s="166">
        <f>[1]NACE38CVS!FW24</f>
        <v>448447.92402668501</v>
      </c>
      <c r="BF25" s="166">
        <f>[1]NACE38CVS!FX24</f>
        <v>0</v>
      </c>
      <c r="BG25" s="166">
        <f>[1]NACE38CVS!GA24</f>
        <v>1457364.1962484317</v>
      </c>
      <c r="BH25" s="166">
        <f>[1]NACE38CVS!GB24</f>
        <v>873583.98319266178</v>
      </c>
    </row>
    <row r="26" spans="1:60" s="36" customFormat="1" ht="12" hidden="1" thickBot="1" x14ac:dyDescent="0.25">
      <c r="A26" s="139">
        <f t="shared" si="2"/>
        <v>37620</v>
      </c>
      <c r="B26" s="204">
        <f>[1]NACE38CVS!DT25</f>
        <v>17037643.435741723</v>
      </c>
      <c r="C26" s="178">
        <f>[1]NACE38CVS!DU25</f>
        <v>16451447.018412871</v>
      </c>
      <c r="D26" s="178">
        <f>[1]NACE38CVS!DV25</f>
        <v>3814740.2833797433</v>
      </c>
      <c r="E26" s="160">
        <f>[1]NACE38CVS!DW25</f>
        <v>1279846.4353426534</v>
      </c>
      <c r="F26" s="160">
        <f>[1]NACE38CVS!DX25</f>
        <v>11943056.717019325</v>
      </c>
      <c r="G26" s="160">
        <f>[1]NACE38CVS!DY25</f>
        <v>11356860.299690474</v>
      </c>
      <c r="H26" s="160">
        <f>[1]NACE38CVS!DZ25</f>
        <v>586196.41732885153</v>
      </c>
      <c r="I26" s="179">
        <f>[1]NACE38CVS!EA25</f>
        <v>15259831.37446804</v>
      </c>
      <c r="J26" s="160">
        <f t="shared" si="0"/>
        <v>1777812.0612736817</v>
      </c>
      <c r="K26" s="160">
        <f t="shared" si="1"/>
        <v>9579048.2384167928</v>
      </c>
      <c r="L26" s="160">
        <f>[1]NACE38CVS!EB25</f>
        <v>6995.9756037916668</v>
      </c>
      <c r="M26" s="160">
        <f>[1]NACE38CVS!ED25</f>
        <v>28936.951857701668</v>
      </c>
      <c r="N26" s="160">
        <f>[1]NACE38CVS!EE25</f>
        <v>521866.23947193666</v>
      </c>
      <c r="O26" s="160">
        <f>[1]NACE38CVS!EF25</f>
        <v>212876.9172153667</v>
      </c>
      <c r="P26" s="160">
        <f>[1]NACE38CVS!EG25</f>
        <v>273565.83769487328</v>
      </c>
      <c r="Q26" s="160">
        <f>[1]NACE38CVS!EH25</f>
        <v>15831.461422108332</v>
      </c>
      <c r="R26" s="160">
        <f>[1]NACE38CVS!EI25</f>
        <v>171160.83580268998</v>
      </c>
      <c r="S26" s="160">
        <f>[1]NACE38CVS!EJ25</f>
        <v>88553.15807576834</v>
      </c>
      <c r="T26" s="160">
        <f>[1]NACE38CVS!EK25</f>
        <v>362768.40706523339</v>
      </c>
      <c r="U26" s="160">
        <f>[1]NACE38CVS!EL25</f>
        <v>517497.11947059334</v>
      </c>
      <c r="V26" s="160">
        <f>[1]NACE38CVS!EM25</f>
        <v>181530.47107693998</v>
      </c>
      <c r="W26" s="160">
        <f>[1]NACE38CVS!EN25</f>
        <v>152761.82522351664</v>
      </c>
      <c r="X26" s="160">
        <f>[1]NACE38CVS!EO25</f>
        <v>229132.60055843167</v>
      </c>
      <c r="Y26" s="160">
        <f>[1]NACE38CVS!EP25</f>
        <v>427074.82229717</v>
      </c>
      <c r="Z26" s="160">
        <f>[1]NACE38CVS!EQ25</f>
        <v>303465.88336307782</v>
      </c>
      <c r="AA26" s="160">
        <f>[1]NACE38CVS!ER25</f>
        <v>123608.93893409218</v>
      </c>
      <c r="AB26" s="160">
        <f>[1]NACE38CVS!ES25</f>
        <v>327760.28733422165</v>
      </c>
      <c r="AC26" s="160">
        <f>[1]NACE38CVS!ET25</f>
        <v>176816.56027063998</v>
      </c>
      <c r="AD26" s="160">
        <f>[1]NACE38CVS!EU25</f>
        <v>126606.78854255167</v>
      </c>
      <c r="AE26" s="160">
        <f>[1]NACE38CVS!EV25</f>
        <v>1279846.4353426534</v>
      </c>
      <c r="AF26" s="160">
        <f>[1]NACE38CVS!EW25</f>
        <v>129028.8395359463</v>
      </c>
      <c r="AG26" s="160">
        <f>[1]NACE38CVS!EX25</f>
        <v>145235.28563147262</v>
      </c>
      <c r="AH26" s="160">
        <f>[1]NACE38CVS!EY25</f>
        <v>1005582.3101752345</v>
      </c>
      <c r="AI26" s="160">
        <f>[1]NACE38CVS!EZ25</f>
        <v>2932909.1790943048</v>
      </c>
      <c r="AJ26" s="160">
        <f>[1]NACE38CVS!FA25</f>
        <v>397566.2988006571</v>
      </c>
      <c r="AK26" s="160">
        <f>[1]NACE38CVS!FB25</f>
        <v>993885.33864723612</v>
      </c>
      <c r="AL26" s="160">
        <f>[1]NACE38CVS!FC25</f>
        <v>1541457.5416464119</v>
      </c>
      <c r="AM26" s="160">
        <f>[1]NACE38CVS!FD25</f>
        <v>1387234.1855732116</v>
      </c>
      <c r="AN26" s="160">
        <f>[1]NACE38CVS!FE25</f>
        <v>840090.81431541347</v>
      </c>
      <c r="AO26" s="160">
        <f>[1]NACE38CVS!FF25</f>
        <v>236364.72015570584</v>
      </c>
      <c r="AP26" s="160">
        <f>[1]NACE38CVS!FG25</f>
        <v>603726.09415970731</v>
      </c>
      <c r="AQ26" s="160">
        <f>[1]NACE38CVS!FH25</f>
        <v>209636.47267025165</v>
      </c>
      <c r="AR26" s="160">
        <f>[1]NACE38CVS!FI25</f>
        <v>203723.04792911501</v>
      </c>
      <c r="AS26" s="160">
        <f>[1]NACE38CVS!FJ25</f>
        <v>279251.27405903337</v>
      </c>
      <c r="AT26" s="160">
        <f>[1]NACE38CVS!FK25</f>
        <v>716512.35934570676</v>
      </c>
      <c r="AU26" s="160">
        <f>[1]NACE38CVS!FL25</f>
        <v>228729.5360657433</v>
      </c>
      <c r="AV26" s="160">
        <f>[1]NACE38CVS!FM25</f>
        <v>774119.40191543661</v>
      </c>
      <c r="AW26" s="160">
        <f>[1]NACE38CVS!FN25</f>
        <v>79175.285882520009</v>
      </c>
      <c r="AX26" s="160">
        <f>[1]NACE38CVS!FO25</f>
        <v>205887.35421202335</v>
      </c>
      <c r="AY26" s="160">
        <f>[1]NACE38CVS!FP25</f>
        <v>1628579.3635963667</v>
      </c>
      <c r="AZ26" s="160">
        <f>[1]NACE38CVS!FR25</f>
        <v>232695.84417505166</v>
      </c>
      <c r="BA26" s="160">
        <f>[1]NACE38CVS!FS25</f>
        <v>290162.95620672166</v>
      </c>
      <c r="BB26" s="160">
        <f>[1]NACE38CVS!FT25</f>
        <v>478755.58621932002</v>
      </c>
      <c r="BC26" s="160">
        <f>[1]NACE38CVS!FU25</f>
        <v>776197.67467258836</v>
      </c>
      <c r="BD26" s="160">
        <f>[1]NACE38CVS!FV25</f>
        <v>230604.01875521499</v>
      </c>
      <c r="BE26" s="160">
        <f>[1]NACE38CVS!FW25</f>
        <v>448792.36233130161</v>
      </c>
      <c r="BF26" s="160">
        <f>[1]NACE38CVS!FX25</f>
        <v>0</v>
      </c>
      <c r="BG26" s="160">
        <f>[1]NACE38CVS!GA25</f>
        <v>1469210.0145721082</v>
      </c>
      <c r="BH26" s="160">
        <f>[1]NACE38CVS!GB25</f>
        <v>878101.30769150669</v>
      </c>
    </row>
    <row r="27" spans="1:60" s="36" customFormat="1" hidden="1" x14ac:dyDescent="0.2">
      <c r="A27" s="138">
        <f t="shared" si="2"/>
        <v>37710</v>
      </c>
      <c r="B27" s="202">
        <f>[1]NACE38CVS!DT26</f>
        <v>17031337.047153711</v>
      </c>
      <c r="C27" s="174">
        <f>[1]NACE38CVS!DU26</f>
        <v>16442566.656302547</v>
      </c>
      <c r="D27" s="174">
        <f>[1]NACE38CVS!DV26</f>
        <v>3789216.3306044205</v>
      </c>
      <c r="E27" s="166">
        <f>[1]NACE38CVS!DW26</f>
        <v>1281316.8009265333</v>
      </c>
      <c r="F27" s="166">
        <f>[1]NACE38CVS!DX26</f>
        <v>11960803.91562276</v>
      </c>
      <c r="G27" s="166">
        <f>[1]NACE38CVS!DY26</f>
        <v>11372033.524771595</v>
      </c>
      <c r="H27" s="74">
        <f>[1]NACE38CVS!DZ26</f>
        <v>588770.3908511647</v>
      </c>
      <c r="I27" s="175">
        <f>[1]NACE38CVS!EA26</f>
        <v>15240554.790878156</v>
      </c>
      <c r="J27" s="166">
        <f t="shared" si="0"/>
        <v>1790782.2562755533</v>
      </c>
      <c r="K27" s="166">
        <f t="shared" si="1"/>
        <v>9581251.2684960421</v>
      </c>
      <c r="L27" s="166">
        <f>[1]NACE38CVS!EB26</f>
        <v>6918.7958482033328</v>
      </c>
      <c r="M27" s="166">
        <f>[1]NACE38CVS!ED26</f>
        <v>28763.554256455001</v>
      </c>
      <c r="N27" s="166">
        <f>[1]NACE38CVS!EE26</f>
        <v>523248.62005123665</v>
      </c>
      <c r="O27" s="166">
        <f>[1]NACE38CVS!EF26</f>
        <v>207738.59895884336</v>
      </c>
      <c r="P27" s="166">
        <f>[1]NACE38CVS!EG26</f>
        <v>270939.1763907717</v>
      </c>
      <c r="Q27" s="166">
        <f>[1]NACE38CVS!EH26</f>
        <v>14635.244818675003</v>
      </c>
      <c r="R27" s="166">
        <f>[1]NACE38CVS!EI26</f>
        <v>171289.21418465499</v>
      </c>
      <c r="S27" s="166">
        <f>[1]NACE38CVS!EJ26</f>
        <v>88757.569601736657</v>
      </c>
      <c r="T27" s="166">
        <f>[1]NACE38CVS!EK26</f>
        <v>360461.19893557328</v>
      </c>
      <c r="U27" s="166">
        <f>[1]NACE38CVS!EL26</f>
        <v>514883.74613800162</v>
      </c>
      <c r="V27" s="166">
        <f>[1]NACE38CVS!EM26</f>
        <v>176196.10733862501</v>
      </c>
      <c r="W27" s="166">
        <f>[1]NACE38CVS!EN26</f>
        <v>150255.56418959834</v>
      </c>
      <c r="X27" s="166">
        <f>[1]NACE38CVS!EO26</f>
        <v>227394.30635223832</v>
      </c>
      <c r="Y27" s="166">
        <f>[1]NACE38CVS!EP26</f>
        <v>427812.0367032417</v>
      </c>
      <c r="Z27" s="166">
        <f>[1]NACE38CVS!EQ26</f>
        <v>303895.63406569074</v>
      </c>
      <c r="AA27" s="166">
        <f>[1]NACE38CVS!ER26</f>
        <v>123916.40263755094</v>
      </c>
      <c r="AB27" s="166">
        <f>[1]NACE38CVS!ES26</f>
        <v>325162.89053502836</v>
      </c>
      <c r="AC27" s="166">
        <f>[1]NACE38CVS!ET26</f>
        <v>174032.57653207501</v>
      </c>
      <c r="AD27" s="166">
        <f>[1]NACE38CVS!EU26</f>
        <v>127645.92561766499</v>
      </c>
      <c r="AE27" s="166">
        <f>[1]NACE38CVS!EV26</f>
        <v>1281316.8009265333</v>
      </c>
      <c r="AF27" s="166">
        <f>[1]NACE38CVS!EW26</f>
        <v>128807.02705958141</v>
      </c>
      <c r="AG27" s="166">
        <f>[1]NACE38CVS!EX26</f>
        <v>145631.68034760514</v>
      </c>
      <c r="AH27" s="166">
        <f>[1]NACE38CVS!EY26</f>
        <v>1006878.0935193468</v>
      </c>
      <c r="AI27" s="166">
        <f>[1]NACE38CVS!EZ26</f>
        <v>2937989.5949656083</v>
      </c>
      <c r="AJ27" s="166">
        <f>[1]NACE38CVS!FA26</f>
        <v>396964.98568820226</v>
      </c>
      <c r="AK27" s="166">
        <f>[1]NACE38CVS!FB26</f>
        <v>993452.09243931656</v>
      </c>
      <c r="AL27" s="166">
        <f>[1]NACE38CVS!FC26</f>
        <v>1547572.5168380893</v>
      </c>
      <c r="AM27" s="166">
        <f>[1]NACE38CVS!FD26</f>
        <v>1386852.8935187517</v>
      </c>
      <c r="AN27" s="166">
        <f>[1]NACE38CVS!FE26</f>
        <v>840762.77448634</v>
      </c>
      <c r="AO27" s="166">
        <f>[1]NACE38CVS!FF26</f>
        <v>237606.57494335924</v>
      </c>
      <c r="AP27" s="166">
        <f>[1]NACE38CVS!FG26</f>
        <v>603156.19954298076</v>
      </c>
      <c r="AQ27" s="166">
        <f>[1]NACE38CVS!FH26</f>
        <v>210158.45852499502</v>
      </c>
      <c r="AR27" s="166">
        <f>[1]NACE38CVS!FI26</f>
        <v>202287.1367060733</v>
      </c>
      <c r="AS27" s="166">
        <f>[1]NACE38CVS!FJ26</f>
        <v>276171.97691996169</v>
      </c>
      <c r="AT27" s="74">
        <f>[1]NACE38CVS!FK26</f>
        <v>715377.16159572673</v>
      </c>
      <c r="AU27" s="74">
        <f>[1]NACE38CVS!FL26</f>
        <v>229626.90947743497</v>
      </c>
      <c r="AV27" s="166">
        <f>[1]NACE38CVS!FM26</f>
        <v>774992.15801585151</v>
      </c>
      <c r="AW27" s="166">
        <f>[1]NACE38CVS!FN26</f>
        <v>79393.80153183332</v>
      </c>
      <c r="AX27" s="166">
        <f>[1]NACE38CVS!FO26</f>
        <v>204121.43203337831</v>
      </c>
      <c r="AY27" s="166">
        <f>[1]NACE38CVS!FP26</f>
        <v>1635461.9278870781</v>
      </c>
      <c r="AZ27" s="166">
        <f>[1]NACE38CVS!FR26</f>
        <v>233381.66336991498</v>
      </c>
      <c r="BA27" s="166">
        <f>[1]NACE38CVS!FS26</f>
        <v>290886.31421788002</v>
      </c>
      <c r="BB27" s="166">
        <f>[1]NACE38CVS!FT26</f>
        <v>480749.17485778336</v>
      </c>
      <c r="BC27" s="166">
        <f>[1]NACE38CVS!FU26</f>
        <v>785765.10382997489</v>
      </c>
      <c r="BD27" s="166">
        <f>[1]NACE38CVS!FV26</f>
        <v>229513.63721714332</v>
      </c>
      <c r="BE27" s="166">
        <f>[1]NACE38CVS!FW26</f>
        <v>447311.79646703001</v>
      </c>
      <c r="BF27" s="166">
        <f>[1]NACE38CVS!FX26</f>
        <v>0</v>
      </c>
      <c r="BG27" s="166">
        <f>[1]NACE38CVS!GA26</f>
        <v>1478064.7072458232</v>
      </c>
      <c r="BH27" s="166">
        <f>[1]NACE38CVS!GB26</f>
        <v>880051.35064954835</v>
      </c>
    </row>
    <row r="28" spans="1:60" s="36" customFormat="1" hidden="1" x14ac:dyDescent="0.2">
      <c r="A28" s="138">
        <f t="shared" si="2"/>
        <v>37802</v>
      </c>
      <c r="B28" s="205">
        <f>[1]NACE38CVS!DT27</f>
        <v>17007389.681196027</v>
      </c>
      <c r="C28" s="76">
        <f>[1]NACE38CVS!DU27</f>
        <v>16429021.363737976</v>
      </c>
      <c r="D28" s="76">
        <f>[1]NACE38CVS!DV27</f>
        <v>3764701.338184128</v>
      </c>
      <c r="E28" s="77">
        <f>[1]NACE38CVS!DW27</f>
        <v>1284014.7486125983</v>
      </c>
      <c r="F28" s="77">
        <f>[1]NACE38CVS!DX27</f>
        <v>11958673.594399301</v>
      </c>
      <c r="G28" s="77">
        <f>[1]NACE38CVS!DY27</f>
        <v>11380305.276941251</v>
      </c>
      <c r="H28" s="69">
        <f>[1]NACE38CVS!DZ27</f>
        <v>578368.31745804951</v>
      </c>
      <c r="I28" s="78">
        <f>[1]NACE38CVS!EA27</f>
        <v>15202739.118893187</v>
      </c>
      <c r="J28" s="77">
        <f t="shared" si="0"/>
        <v>1804650.5623028399</v>
      </c>
      <c r="K28" s="77">
        <f t="shared" si="1"/>
        <v>9575654.714638412</v>
      </c>
      <c r="L28" s="77">
        <f>[1]NACE38CVS!EB27</f>
        <v>6947.1288618066674</v>
      </c>
      <c r="M28" s="77">
        <f>[1]NACE38CVS!ED27</f>
        <v>28666.35694550167</v>
      </c>
      <c r="N28" s="77">
        <f>[1]NACE38CVS!EE27</f>
        <v>523857.55995254335</v>
      </c>
      <c r="O28" s="77">
        <f>[1]NACE38CVS!EF27</f>
        <v>202875.82666827165</v>
      </c>
      <c r="P28" s="77">
        <f>[1]NACE38CVS!EG27</f>
        <v>268597.3194996533</v>
      </c>
      <c r="Q28" s="77">
        <f>[1]NACE38CVS!EH27</f>
        <v>14324.043658986666</v>
      </c>
      <c r="R28" s="77">
        <f>[1]NACE38CVS!EI27</f>
        <v>171779.84654278168</v>
      </c>
      <c r="S28" s="77">
        <f>[1]NACE38CVS!EJ27</f>
        <v>88721.593666366665</v>
      </c>
      <c r="T28" s="77">
        <f>[1]NACE38CVS!EK27</f>
        <v>358125.26100923662</v>
      </c>
      <c r="U28" s="77">
        <f>[1]NACE38CVS!EL27</f>
        <v>509658.84833745664</v>
      </c>
      <c r="V28" s="77">
        <f>[1]NACE38CVS!EM27</f>
        <v>172892.47751867832</v>
      </c>
      <c r="W28" s="77">
        <f>[1]NACE38CVS!EN27</f>
        <v>148997.14712094</v>
      </c>
      <c r="X28" s="77">
        <f>[1]NACE38CVS!EO27</f>
        <v>224842.10614005834</v>
      </c>
      <c r="Y28" s="77">
        <f>[1]NACE38CVS!EP27</f>
        <v>427446.75928139169</v>
      </c>
      <c r="Z28" s="77">
        <f>[1]NACE38CVS!EQ27</f>
        <v>303190.69106795173</v>
      </c>
      <c r="AA28" s="77">
        <f>[1]NACE38CVS!ER27</f>
        <v>124256.06821343991</v>
      </c>
      <c r="AB28" s="77">
        <f>[1]NACE38CVS!ES27</f>
        <v>323100.93324199505</v>
      </c>
      <c r="AC28" s="77">
        <f>[1]NACE38CVS!ET27</f>
        <v>172282.86804121165</v>
      </c>
      <c r="AD28" s="77">
        <f>[1]NACE38CVS!EU27</f>
        <v>128532.39055905498</v>
      </c>
      <c r="AE28" s="77">
        <f>[1]NACE38CVS!EV27</f>
        <v>1284014.7486125983</v>
      </c>
      <c r="AF28" s="77">
        <f>[1]NACE38CVS!EW27</f>
        <v>128925.82235137482</v>
      </c>
      <c r="AG28" s="77">
        <f>[1]NACE38CVS!EX27</f>
        <v>145541.27301259027</v>
      </c>
      <c r="AH28" s="77">
        <f>[1]NACE38CVS!EY27</f>
        <v>1009547.6532486333</v>
      </c>
      <c r="AI28" s="77">
        <f>[1]NACE38CVS!EZ27</f>
        <v>2942606.4674411803</v>
      </c>
      <c r="AJ28" s="77">
        <f>[1]NACE38CVS!FA27</f>
        <v>395981.27668801538</v>
      </c>
      <c r="AK28" s="77">
        <f>[1]NACE38CVS!FB27</f>
        <v>992805.81212218257</v>
      </c>
      <c r="AL28" s="77">
        <f>[1]NACE38CVS!FC27</f>
        <v>1553819.378630982</v>
      </c>
      <c r="AM28" s="77">
        <f>[1]NACE38CVS!FD27</f>
        <v>1383816.13795227</v>
      </c>
      <c r="AN28" s="77">
        <f>[1]NACE38CVS!FE27</f>
        <v>841121.43087171169</v>
      </c>
      <c r="AO28" s="77">
        <f>[1]NACE38CVS!FF27</f>
        <v>238450.24488177279</v>
      </c>
      <c r="AP28" s="77">
        <f>[1]NACE38CVS!FG27</f>
        <v>602671.18598993891</v>
      </c>
      <c r="AQ28" s="77">
        <f>[1]NACE38CVS!FH27</f>
        <v>206663.31059711499</v>
      </c>
      <c r="AR28" s="77">
        <f>[1]NACE38CVS!FI27</f>
        <v>200702.33041520999</v>
      </c>
      <c r="AS28" s="77">
        <f>[1]NACE38CVS!FJ27</f>
        <v>272608.19426600169</v>
      </c>
      <c r="AT28" s="69">
        <f>[1]NACE38CVS!FK27</f>
        <v>715419.85788846819</v>
      </c>
      <c r="AU28" s="69">
        <f>[1]NACE38CVS!FL27</f>
        <v>231711.18731960666</v>
      </c>
      <c r="AV28" s="77">
        <f>[1]NACE38CVS!FM27</f>
        <v>773734.87072812847</v>
      </c>
      <c r="AW28" s="77">
        <f>[1]NACE38CVS!FN27</f>
        <v>79562.199889576659</v>
      </c>
      <c r="AX28" s="77">
        <f>[1]NACE38CVS!FO27</f>
        <v>202228.44096265335</v>
      </c>
      <c r="AY28" s="77">
        <f>[1]NACE38CVS!FP27</f>
        <v>1629613.0342244676</v>
      </c>
      <c r="AZ28" s="77">
        <f>[1]NACE38CVS!FR27</f>
        <v>233769.29356721663</v>
      </c>
      <c r="BA28" s="77">
        <f>[1]NACE38CVS!FS27</f>
        <v>292558.70063865505</v>
      </c>
      <c r="BB28" s="77">
        <f>[1]NACE38CVS!FT27</f>
        <v>484714.88875740999</v>
      </c>
      <c r="BC28" s="77">
        <f>[1]NACE38CVS!FU27</f>
        <v>793607.67933955835</v>
      </c>
      <c r="BD28" s="77">
        <f>[1]NACE38CVS!FV27</f>
        <v>229539.77327248</v>
      </c>
      <c r="BE28" s="77">
        <f>[1]NACE38CVS!FW27</f>
        <v>444695.79626759171</v>
      </c>
      <c r="BF28" s="77">
        <f>[1]NACE38CVS!FX27</f>
        <v>0</v>
      </c>
      <c r="BG28" s="77">
        <f>[1]NACE38CVS!GA27</f>
        <v>1484642.1880912848</v>
      </c>
      <c r="BH28" s="77">
        <f>[1]NACE38CVS!GB27</f>
        <v>880509.48464187828</v>
      </c>
    </row>
    <row r="29" spans="1:60" s="36" customFormat="1" hidden="1" x14ac:dyDescent="0.2">
      <c r="A29" s="138">
        <f t="shared" si="2"/>
        <v>37894</v>
      </c>
      <c r="B29" s="205">
        <f>[1]NACE38CVS!DT28</f>
        <v>17019455.170345236</v>
      </c>
      <c r="C29" s="76">
        <f>[1]NACE38CVS!DU28</f>
        <v>16428730.965851793</v>
      </c>
      <c r="D29" s="76">
        <f>[1]NACE38CVS!DV28</f>
        <v>3744485.179220458</v>
      </c>
      <c r="E29" s="77">
        <f>[1]NACE38CVS!DW28</f>
        <v>1289222.0109192068</v>
      </c>
      <c r="F29" s="77">
        <f>[1]NACE38CVS!DX28</f>
        <v>11985747.980205569</v>
      </c>
      <c r="G29" s="77">
        <f>[1]NACE38CVS!DY28</f>
        <v>11395023.775712127</v>
      </c>
      <c r="H29" s="69">
        <f>[1]NACE38CVS!DZ28</f>
        <v>590724.2044934429</v>
      </c>
      <c r="I29" s="78">
        <f>[1]NACE38CVS!EA28</f>
        <v>15202546.52770775</v>
      </c>
      <c r="J29" s="77">
        <f t="shared" si="0"/>
        <v>1816908.6426374866</v>
      </c>
      <c r="K29" s="77">
        <f t="shared" si="1"/>
        <v>9578115.1330746412</v>
      </c>
      <c r="L29" s="77">
        <f>[1]NACE38CVS!EB28</f>
        <v>6897.2452976149989</v>
      </c>
      <c r="M29" s="77">
        <f>[1]NACE38CVS!ED28</f>
        <v>28520.769342205003</v>
      </c>
      <c r="N29" s="77">
        <f>[1]NACE38CVS!EE28</f>
        <v>523566.93323735002</v>
      </c>
      <c r="O29" s="77">
        <f>[1]NACE38CVS!EF28</f>
        <v>198297.45245552002</v>
      </c>
      <c r="P29" s="77">
        <f>[1]NACE38CVS!EG28</f>
        <v>266636.61254965997</v>
      </c>
      <c r="Q29" s="77">
        <f>[1]NACE38CVS!EH28</f>
        <v>14209.540296713332</v>
      </c>
      <c r="R29" s="77">
        <f>[1]NACE38CVS!EI28</f>
        <v>170985.36600397166</v>
      </c>
      <c r="S29" s="77">
        <f>[1]NACE38CVS!EJ28</f>
        <v>88571.555433540008</v>
      </c>
      <c r="T29" s="77">
        <f>[1]NACE38CVS!EK28</f>
        <v>356062.38002913492</v>
      </c>
      <c r="U29" s="77">
        <f>[1]NACE38CVS!EL28</f>
        <v>504685.80119502329</v>
      </c>
      <c r="V29" s="77">
        <f>[1]NACE38CVS!EM28</f>
        <v>170312.29972578667</v>
      </c>
      <c r="W29" s="77">
        <f>[1]NACE38CVS!EN28</f>
        <v>148172.64420891998</v>
      </c>
      <c r="X29" s="77">
        <f>[1]NACE38CVS!EO28</f>
        <v>222630.80920030168</v>
      </c>
      <c r="Y29" s="77">
        <f>[1]NACE38CVS!EP28</f>
        <v>427747.9205369234</v>
      </c>
      <c r="Z29" s="77">
        <f>[1]NACE38CVS!EQ28</f>
        <v>303515.84859941935</v>
      </c>
      <c r="AA29" s="77">
        <f>[1]NACE38CVS!ER28</f>
        <v>124232.07193750395</v>
      </c>
      <c r="AB29" s="77">
        <f>[1]NACE38CVS!ES28</f>
        <v>320739.4097922417</v>
      </c>
      <c r="AC29" s="77">
        <f>[1]NACE38CVS!ET28</f>
        <v>174190.34775496667</v>
      </c>
      <c r="AD29" s="77">
        <f>[1]NACE38CVS!EU28</f>
        <v>129155.3374582</v>
      </c>
      <c r="AE29" s="77">
        <f>[1]NACE38CVS!EV28</f>
        <v>1289222.0109192068</v>
      </c>
      <c r="AF29" s="77">
        <f>[1]NACE38CVS!EW28</f>
        <v>131305.32009026673</v>
      </c>
      <c r="AG29" s="77">
        <f>[1]NACE38CVS!EX28</f>
        <v>145705.93758879756</v>
      </c>
      <c r="AH29" s="77">
        <f>[1]NACE38CVS!EY28</f>
        <v>1012210.7532401424</v>
      </c>
      <c r="AI29" s="77">
        <f>[1]NACE38CVS!EZ28</f>
        <v>2942537.3844639151</v>
      </c>
      <c r="AJ29" s="77">
        <f>[1]NACE38CVS!FA28</f>
        <v>393862.66747638147</v>
      </c>
      <c r="AK29" s="77">
        <f>[1]NACE38CVS!FB28</f>
        <v>991134.68052966369</v>
      </c>
      <c r="AL29" s="77">
        <f>[1]NACE38CVS!FC28</f>
        <v>1557540.0364578695</v>
      </c>
      <c r="AM29" s="77">
        <f>[1]NACE38CVS!FD28</f>
        <v>1382316.7207934682</v>
      </c>
      <c r="AN29" s="77">
        <f>[1]NACE38CVS!FE28</f>
        <v>843319.79624139005</v>
      </c>
      <c r="AO29" s="77">
        <f>[1]NACE38CVS!FF28</f>
        <v>239754.6289009405</v>
      </c>
      <c r="AP29" s="77">
        <f>[1]NACE38CVS!FG28</f>
        <v>603565.16734044964</v>
      </c>
      <c r="AQ29" s="77">
        <f>[1]NACE38CVS!FH28</f>
        <v>205739.09277760831</v>
      </c>
      <c r="AR29" s="77">
        <f>[1]NACE38CVS!FI28</f>
        <v>198357.56722709167</v>
      </c>
      <c r="AS29" s="77">
        <f>[1]NACE38CVS!FJ28</f>
        <v>268728.5230081284</v>
      </c>
      <c r="AT29" s="69">
        <f>[1]NACE38CVS!FK28</f>
        <v>714918.78762573993</v>
      </c>
      <c r="AU29" s="69">
        <f>[1]NACE38CVS!FL28</f>
        <v>233490.16252695498</v>
      </c>
      <c r="AV29" s="77">
        <f>[1]NACE38CVS!FM28</f>
        <v>775195.78748633666</v>
      </c>
      <c r="AW29" s="77">
        <f>[1]NACE38CVS!FN28</f>
        <v>79675.839156526665</v>
      </c>
      <c r="AX29" s="77">
        <f>[1]NACE38CVS!FO28</f>
        <v>202699.03715168833</v>
      </c>
      <c r="AY29" s="77">
        <f>[1]NACE38CVS!FP28</f>
        <v>1645821.0639309797</v>
      </c>
      <c r="AZ29" s="77">
        <f>[1]NACE38CVS!FR28</f>
        <v>234284.23433698001</v>
      </c>
      <c r="BA29" s="77">
        <f>[1]NACE38CVS!FS28</f>
        <v>293719.53703392163</v>
      </c>
      <c r="BB29" s="77">
        <f>[1]NACE38CVS!FT28</f>
        <v>486512.67779491167</v>
      </c>
      <c r="BC29" s="77">
        <f>[1]NACE38CVS!FU28</f>
        <v>802392.19347167341</v>
      </c>
      <c r="BD29" s="77">
        <f>[1]NACE38CVS!FV28</f>
        <v>230810.85272544003</v>
      </c>
      <c r="BE29" s="77">
        <f>[1]NACE38CVS!FW28</f>
        <v>445228.72245281498</v>
      </c>
      <c r="BF29" s="77">
        <f>[1]NACE38CVS!FX28</f>
        <v>0</v>
      </c>
      <c r="BG29" s="77">
        <f>[1]NACE38CVS!GA28</f>
        <v>1493152.6816105631</v>
      </c>
      <c r="BH29" s="77">
        <f>[1]NACE38CVS!GB28</f>
        <v>883835.73016683664</v>
      </c>
    </row>
    <row r="30" spans="1:60" s="36" customFormat="1" ht="12" hidden="1" thickBot="1" x14ac:dyDescent="0.25">
      <c r="A30" s="139">
        <f t="shared" si="2"/>
        <v>37985</v>
      </c>
      <c r="B30" s="206">
        <f>[1]NACE38CVS!DT29</f>
        <v>17031238.202017546</v>
      </c>
      <c r="C30" s="66">
        <f>[1]NACE38CVS!DU29</f>
        <v>16441112.497623919</v>
      </c>
      <c r="D30" s="66">
        <f>[1]NACE38CVS!DV29</f>
        <v>3723126.0612346698</v>
      </c>
      <c r="E30" s="67">
        <f>[1]NACE38CVS!DW29</f>
        <v>1298565.000091675</v>
      </c>
      <c r="F30" s="67">
        <f>[1]NACE38CVS!DX29</f>
        <v>12009547.140691202</v>
      </c>
      <c r="G30" s="67">
        <f>[1]NACE38CVS!DY29</f>
        <v>11419421.436297573</v>
      </c>
      <c r="H30" s="67">
        <f>[1]NACE38CVS!DZ29</f>
        <v>590125.70439362957</v>
      </c>
      <c r="I30" s="68">
        <f>[1]NACE38CVS!EA29</f>
        <v>15203543.183187203</v>
      </c>
      <c r="J30" s="67">
        <f t="shared" si="0"/>
        <v>1827695.0188303464</v>
      </c>
      <c r="K30" s="67">
        <f t="shared" si="1"/>
        <v>9591726.4174672272</v>
      </c>
      <c r="L30" s="67">
        <f>[1]NACE38CVS!EB29</f>
        <v>6845.9279535183332</v>
      </c>
      <c r="M30" s="67">
        <f>[1]NACE38CVS!ED29</f>
        <v>28389.687034545001</v>
      </c>
      <c r="N30" s="67">
        <f>[1]NACE38CVS!EE29</f>
        <v>521513.72435627162</v>
      </c>
      <c r="O30" s="67">
        <f>[1]NACE38CVS!EF29</f>
        <v>193098.0953970117</v>
      </c>
      <c r="P30" s="67">
        <f>[1]NACE38CVS!EG29</f>
        <v>263957.45712484833</v>
      </c>
      <c r="Q30" s="67">
        <f>[1]NACE38CVS!EH29</f>
        <v>14061.614089429999</v>
      </c>
      <c r="R30" s="67">
        <f>[1]NACE38CVS!EI29</f>
        <v>169675.83528963334</v>
      </c>
      <c r="S30" s="67">
        <f>[1]NACE38CVS!EJ29</f>
        <v>88726.970583005008</v>
      </c>
      <c r="T30" s="67">
        <f>[1]NACE38CVS!EK29</f>
        <v>354157.04883677332</v>
      </c>
      <c r="U30" s="67">
        <f>[1]NACE38CVS!EL29</f>
        <v>500396.27947151003</v>
      </c>
      <c r="V30" s="67">
        <f>[1]NACE38CVS!EM29</f>
        <v>168355.89325822497</v>
      </c>
      <c r="W30" s="67">
        <f>[1]NACE38CVS!EN29</f>
        <v>147027.92769195666</v>
      </c>
      <c r="X30" s="67">
        <f>[1]NACE38CVS!EO29</f>
        <v>220544.27152874166</v>
      </c>
      <c r="Y30" s="67">
        <f>[1]NACE38CVS!EP29</f>
        <v>427169.27284922003</v>
      </c>
      <c r="Z30" s="67">
        <f>[1]NACE38CVS!EQ29</f>
        <v>303165.70692510408</v>
      </c>
      <c r="AA30" s="67">
        <f>[1]NACE38CVS!ER29</f>
        <v>124003.56592411587</v>
      </c>
      <c r="AB30" s="67">
        <f>[1]NACE38CVS!ES29</f>
        <v>318303.34181951999</v>
      </c>
      <c r="AC30" s="67">
        <f>[1]NACE38CVS!ET29</f>
        <v>178132.31324182497</v>
      </c>
      <c r="AD30" s="67">
        <f>[1]NACE38CVS!EU29</f>
        <v>129616.32866215333</v>
      </c>
      <c r="AE30" s="67">
        <f>[1]NACE38CVS!EV29</f>
        <v>1298565.000091675</v>
      </c>
      <c r="AF30" s="67">
        <f>[1]NACE38CVS!EW29</f>
        <v>132684.41471274797</v>
      </c>
      <c r="AG30" s="67">
        <f>[1]NACE38CVS!EX29</f>
        <v>145872.02761342426</v>
      </c>
      <c r="AH30" s="67">
        <f>[1]NACE38CVS!EY29</f>
        <v>1020008.5577655028</v>
      </c>
      <c r="AI30" s="67">
        <f>[1]NACE38CVS!EZ29</f>
        <v>2948909.0220375671</v>
      </c>
      <c r="AJ30" s="67">
        <f>[1]NACE38CVS!FA29</f>
        <v>393040.86377272382</v>
      </c>
      <c r="AK30" s="67">
        <f>[1]NACE38CVS!FB29</f>
        <v>991489.20945688616</v>
      </c>
      <c r="AL30" s="67">
        <f>[1]NACE38CVS!FC29</f>
        <v>1564378.9488079567</v>
      </c>
      <c r="AM30" s="67">
        <f>[1]NACE38CVS!FD29</f>
        <v>1380038.0093741501</v>
      </c>
      <c r="AN30" s="67">
        <f>[1]NACE38CVS!FE29</f>
        <v>845813.20818487497</v>
      </c>
      <c r="AO30" s="67">
        <f>[1]NACE38CVS!FF29</f>
        <v>240064.44813249705</v>
      </c>
      <c r="AP30" s="67">
        <f>[1]NACE38CVS!FG29</f>
        <v>605748.76005237794</v>
      </c>
      <c r="AQ30" s="67">
        <f>[1]NACE38CVS!FH29</f>
        <v>210521.86741008333</v>
      </c>
      <c r="AR30" s="67">
        <f>[1]NACE38CVS!FI29</f>
        <v>196695.47257013837</v>
      </c>
      <c r="AS30" s="67">
        <f>[1]NACE38CVS!FJ29</f>
        <v>267290.05234638334</v>
      </c>
      <c r="AT30" s="67">
        <f>[1]NACE38CVS!FK29</f>
        <v>715155.33606463496</v>
      </c>
      <c r="AU30" s="67">
        <f>[1]NACE38CVS!FL29</f>
        <v>235794.81199173167</v>
      </c>
      <c r="AV30" s="67">
        <f>[1]NACE38CVS!FM29</f>
        <v>775115.97508007835</v>
      </c>
      <c r="AW30" s="67">
        <f>[1]NACE38CVS!FN29</f>
        <v>79806.96866413833</v>
      </c>
      <c r="AX30" s="67">
        <f>[1]NACE38CVS!FO29</f>
        <v>203506.70853936</v>
      </c>
      <c r="AY30" s="67">
        <f>[1]NACE38CVS!FP29</f>
        <v>1647887.7168687431</v>
      </c>
      <c r="AZ30" s="67">
        <f>[1]NACE38CVS!FR29</f>
        <v>234791.46320961331</v>
      </c>
      <c r="BA30" s="67">
        <f>[1]NACE38CVS!FS29</f>
        <v>294506.46776705835</v>
      </c>
      <c r="BB30" s="67">
        <f>[1]NACE38CVS!FT29</f>
        <v>488152.33334637666</v>
      </c>
      <c r="BC30" s="67">
        <f>[1]NACE38CVS!FU29</f>
        <v>810244.75450729823</v>
      </c>
      <c r="BD30" s="67">
        <f>[1]NACE38CVS!FV29</f>
        <v>230569.12461984999</v>
      </c>
      <c r="BE30" s="67">
        <f>[1]NACE38CVS!FW29</f>
        <v>444747.8481091233</v>
      </c>
      <c r="BF30" s="67">
        <f>[1]NACE38CVS!FX29</f>
        <v>0</v>
      </c>
      <c r="BG30" s="67">
        <f>[1]NACE38CVS!GA29</f>
        <v>1499213.8020910535</v>
      </c>
      <c r="BH30" s="67">
        <f>[1]NACE38CVS!GB29</f>
        <v>886230.4701188216</v>
      </c>
    </row>
    <row r="31" spans="1:60" s="36" customFormat="1" hidden="1" x14ac:dyDescent="0.2">
      <c r="A31" s="140">
        <f t="shared" si="2"/>
        <v>38076</v>
      </c>
      <c r="B31" s="207">
        <f>[1]NACE38CVS!DT30</f>
        <v>17053468.311394047</v>
      </c>
      <c r="C31" s="71">
        <f>[1]NACE38CVS!DU30</f>
        <v>16459776.047677452</v>
      </c>
      <c r="D31" s="71">
        <f>[1]NACE38CVS!DV30</f>
        <v>3703408.6416786262</v>
      </c>
      <c r="E31" s="72">
        <f>[1]NACE38CVS!DW30</f>
        <v>1310340.21074796</v>
      </c>
      <c r="F31" s="72">
        <f>[1]NACE38CVS!DX30</f>
        <v>12039719.458967458</v>
      </c>
      <c r="G31" s="72">
        <f>[1]NACE38CVS!DY30</f>
        <v>11446027.195250865</v>
      </c>
      <c r="H31" s="72">
        <f>[1]NACE38CVS!DZ30</f>
        <v>593692.2637165935</v>
      </c>
      <c r="I31" s="73">
        <f>[1]NACE38CVS!EA30</f>
        <v>15215505.192195611</v>
      </c>
      <c r="J31" s="72">
        <f t="shared" si="0"/>
        <v>1837963.1191984368</v>
      </c>
      <c r="K31" s="72">
        <f t="shared" si="1"/>
        <v>9608064.0760524273</v>
      </c>
      <c r="L31" s="72">
        <f>[1]NACE38CVS!EB30</f>
        <v>6822.9351629249986</v>
      </c>
      <c r="M31" s="72">
        <f>[1]NACE38CVS!ED30</f>
        <v>28535.055547688331</v>
      </c>
      <c r="N31" s="72">
        <f>[1]NACE38CVS!EE30</f>
        <v>519349.19665767998</v>
      </c>
      <c r="O31" s="72">
        <f>[1]NACE38CVS!EF30</f>
        <v>188781.03745467169</v>
      </c>
      <c r="P31" s="72">
        <f>[1]NACE38CVS!EG30</f>
        <v>262341.97602196835</v>
      </c>
      <c r="Q31" s="72">
        <f>[1]NACE38CVS!EH30</f>
        <v>14041.502418243334</v>
      </c>
      <c r="R31" s="72">
        <f>[1]NACE38CVS!EI30</f>
        <v>169082.59422558668</v>
      </c>
      <c r="S31" s="72">
        <f>[1]NACE38CVS!EJ30</f>
        <v>88583.404337888336</v>
      </c>
      <c r="T31" s="72">
        <f>[1]NACE38CVS!EK30</f>
        <v>352501.83132359496</v>
      </c>
      <c r="U31" s="72">
        <f>[1]NACE38CVS!EL30</f>
        <v>495720.34329846501</v>
      </c>
      <c r="V31" s="72">
        <f>[1]NACE38CVS!EM30</f>
        <v>166559.22827221334</v>
      </c>
      <c r="W31" s="72">
        <f>[1]NACE38CVS!EN30</f>
        <v>145329.65144638001</v>
      </c>
      <c r="X31" s="72">
        <f>[1]NACE38CVS!EO30</f>
        <v>218634.15185184497</v>
      </c>
      <c r="Y31" s="72">
        <f>[1]NACE38CVS!EP30</f>
        <v>433315.626830325</v>
      </c>
      <c r="Z31" s="72">
        <f>[1]NACE38CVS!EQ30</f>
        <v>303408.48802283214</v>
      </c>
      <c r="AA31" s="72">
        <f>[1]NACE38CVS!ER30</f>
        <v>129907.13880749291</v>
      </c>
      <c r="AB31" s="72">
        <f>[1]NACE38CVS!ES30</f>
        <v>316406.3407614617</v>
      </c>
      <c r="AC31" s="72">
        <f>[1]NACE38CVS!ET30</f>
        <v>173949.00966206167</v>
      </c>
      <c r="AD31" s="72">
        <f>[1]NACE38CVS!EU30</f>
        <v>130277.69156855333</v>
      </c>
      <c r="AE31" s="72">
        <f>[1]NACE38CVS!EV30</f>
        <v>1310340.21074796</v>
      </c>
      <c r="AF31" s="72">
        <f>[1]NACE38CVS!EW30</f>
        <v>134358.00877554828</v>
      </c>
      <c r="AG31" s="72">
        <f>[1]NACE38CVS!EX30</f>
        <v>146942.66767050826</v>
      </c>
      <c r="AH31" s="72">
        <f>[1]NACE38CVS!EY30</f>
        <v>1029039.5343019034</v>
      </c>
      <c r="AI31" s="72">
        <f>[1]NACE38CVS!EZ30</f>
        <v>2953718.9754820387</v>
      </c>
      <c r="AJ31" s="72">
        <f>[1]NACE38CVS!FA30</f>
        <v>392265.00515620859</v>
      </c>
      <c r="AK31" s="72">
        <f>[1]NACE38CVS!FB30</f>
        <v>991891.32963834621</v>
      </c>
      <c r="AL31" s="72">
        <f>[1]NACE38CVS!FC30</f>
        <v>1569562.6406874834</v>
      </c>
      <c r="AM31" s="72">
        <f>[1]NACE38CVS!FD30</f>
        <v>1380427.8699839951</v>
      </c>
      <c r="AN31" s="72">
        <f>[1]NACE38CVS!FE30</f>
        <v>849903.86678020342</v>
      </c>
      <c r="AO31" s="72">
        <f>[1]NACE38CVS!FF30</f>
        <v>239989.38847570683</v>
      </c>
      <c r="AP31" s="72">
        <f>[1]NACE38CVS!FG30</f>
        <v>609914.47830449662</v>
      </c>
      <c r="AQ31" s="72">
        <f>[1]NACE38CVS!FH30</f>
        <v>209806.74653320332</v>
      </c>
      <c r="AR31" s="72">
        <f>[1]NACE38CVS!FI30</f>
        <v>194391.05516586165</v>
      </c>
      <c r="AS31" s="72">
        <f>[1]NACE38CVS!FJ30</f>
        <v>265735.3431700017</v>
      </c>
      <c r="AT31" s="72">
        <f>[1]NACE38CVS!FK30</f>
        <v>715483.56149375159</v>
      </c>
      <c r="AU31" s="72">
        <f>[1]NACE38CVS!FL30</f>
        <v>238168.67416293835</v>
      </c>
      <c r="AV31" s="72">
        <f>[1]NACE38CVS!FM30</f>
        <v>771808.16950028331</v>
      </c>
      <c r="AW31" s="72">
        <f>[1]NACE38CVS!FN30</f>
        <v>79953.704094325003</v>
      </c>
      <c r="AX31" s="72">
        <f>[1]NACE38CVS!FO30</f>
        <v>206282.78925669167</v>
      </c>
      <c r="AY31" s="72">
        <f>[1]NACE38CVS!FP30</f>
        <v>1661179.6282824334</v>
      </c>
      <c r="AZ31" s="72">
        <f>[1]NACE38CVS!FR30</f>
        <v>234161.98286234331</v>
      </c>
      <c r="BA31" s="72">
        <f>[1]NACE38CVS!FS30</f>
        <v>295750.83805656165</v>
      </c>
      <c r="BB31" s="72">
        <f>[1]NACE38CVS!FT30</f>
        <v>490152.48978423496</v>
      </c>
      <c r="BC31" s="72">
        <f>[1]NACE38CVS!FU30</f>
        <v>817897.80849529675</v>
      </c>
      <c r="BD31" s="72">
        <f>[1]NACE38CVS!FV30</f>
        <v>231911.45763440835</v>
      </c>
      <c r="BE31" s="72">
        <f>[1]NACE38CVS!FW30</f>
        <v>442984.49822888663</v>
      </c>
      <c r="BF31" s="72">
        <f>[1]NACE38CVS!FX30</f>
        <v>0</v>
      </c>
      <c r="BG31" s="72">
        <f>[1]NACE38CVS!GA30</f>
        <v>1503356.1068378836</v>
      </c>
      <c r="BH31" s="72">
        <f>[1]NACE38CVS!GB30</f>
        <v>887025.65475763334</v>
      </c>
    </row>
    <row r="32" spans="1:60" s="36" customFormat="1" hidden="1" x14ac:dyDescent="0.2">
      <c r="A32" s="138">
        <f t="shared" si="2"/>
        <v>38168</v>
      </c>
      <c r="B32" s="205">
        <f>[1]NACE38CVS!DT31</f>
        <v>17072627.501568455</v>
      </c>
      <c r="C32" s="76">
        <f>[1]NACE38CVS!DU31</f>
        <v>16477611.35913978</v>
      </c>
      <c r="D32" s="76">
        <f>[1]NACE38CVS!DV31</f>
        <v>3680296.324200097</v>
      </c>
      <c r="E32" s="77">
        <f>[1]NACE38CVS!DW31</f>
        <v>1318126.4176535031</v>
      </c>
      <c r="F32" s="77">
        <f>[1]NACE38CVS!DX31</f>
        <v>12074204.759714855</v>
      </c>
      <c r="G32" s="77">
        <f>[1]NACE38CVS!DY31</f>
        <v>11479188.617286183</v>
      </c>
      <c r="H32" s="69">
        <f>[1]NACE38CVS!DZ31</f>
        <v>595016.14242867217</v>
      </c>
      <c r="I32" s="78">
        <f>[1]NACE38CVS!EA31</f>
        <v>15224816.782773973</v>
      </c>
      <c r="J32" s="77">
        <f t="shared" si="0"/>
        <v>1847810.7187944786</v>
      </c>
      <c r="K32" s="77">
        <f t="shared" si="1"/>
        <v>9631377.8984917048</v>
      </c>
      <c r="L32" s="77">
        <f>[1]NACE38CVS!EB31</f>
        <v>6747.6251370600003</v>
      </c>
      <c r="M32" s="77">
        <f>[1]NACE38CVS!ED31</f>
        <v>28466.338087648332</v>
      </c>
      <c r="N32" s="77">
        <f>[1]NACE38CVS!EE31</f>
        <v>516510.86251748836</v>
      </c>
      <c r="O32" s="77">
        <f>[1]NACE38CVS!EF31</f>
        <v>184904.33598900502</v>
      </c>
      <c r="P32" s="77">
        <f>[1]NACE38CVS!EG31</f>
        <v>260407.618559305</v>
      </c>
      <c r="Q32" s="77">
        <f>[1]NACE38CVS!EH31</f>
        <v>13978.581841173334</v>
      </c>
      <c r="R32" s="77">
        <f>[1]NACE38CVS!EI31</f>
        <v>168376.554628935</v>
      </c>
      <c r="S32" s="77">
        <f>[1]NACE38CVS!EJ31</f>
        <v>87326.999340288326</v>
      </c>
      <c r="T32" s="77">
        <f>[1]NACE38CVS!EK31</f>
        <v>350758.90027075337</v>
      </c>
      <c r="U32" s="77">
        <f>[1]NACE38CVS!EL31</f>
        <v>491462.93500859663</v>
      </c>
      <c r="V32" s="77">
        <f>[1]NACE38CVS!EM31</f>
        <v>165106.71643048833</v>
      </c>
      <c r="W32" s="77">
        <f>[1]NACE38CVS!EN31</f>
        <v>143725.47156192665</v>
      </c>
      <c r="X32" s="77">
        <f>[1]NACE38CVS!EO31</f>
        <v>216324.77553976831</v>
      </c>
      <c r="Y32" s="77">
        <f>[1]NACE38CVS!EP31</f>
        <v>436137.20797095331</v>
      </c>
      <c r="Z32" s="77">
        <f>[1]NACE38CVS!EQ31</f>
        <v>305438.49759640318</v>
      </c>
      <c r="AA32" s="77">
        <f>[1]NACE38CVS!ER31</f>
        <v>130698.71037455014</v>
      </c>
      <c r="AB32" s="77">
        <f>[1]NACE38CVS!ES31</f>
        <v>314043.65048622998</v>
      </c>
      <c r="AC32" s="77">
        <f>[1]NACE38CVS!ET31</f>
        <v>171826.08924922664</v>
      </c>
      <c r="AD32" s="77">
        <f>[1]NACE38CVS!EU31</f>
        <v>130939.28671831002</v>
      </c>
      <c r="AE32" s="77">
        <f>[1]NACE38CVS!EV31</f>
        <v>1318126.4176535031</v>
      </c>
      <c r="AF32" s="77">
        <f>[1]NACE38CVS!EW31</f>
        <v>136051.92593255304</v>
      </c>
      <c r="AG32" s="77">
        <f>[1]NACE38CVS!EX31</f>
        <v>147044.31779567801</v>
      </c>
      <c r="AH32" s="77">
        <f>[1]NACE38CVS!EY31</f>
        <v>1035030.1739252722</v>
      </c>
      <c r="AI32" s="77">
        <f>[1]NACE38CVS!EZ31</f>
        <v>2956778.6100292834</v>
      </c>
      <c r="AJ32" s="77">
        <f>[1]NACE38CVS!FA31</f>
        <v>391269.98111236561</v>
      </c>
      <c r="AK32" s="77">
        <f>[1]NACE38CVS!FB31</f>
        <v>992354.18907840329</v>
      </c>
      <c r="AL32" s="77">
        <f>[1]NACE38CVS!FC31</f>
        <v>1573154.4398385144</v>
      </c>
      <c r="AM32" s="77">
        <f>[1]NACE38CVS!FD31</f>
        <v>1378771.3443830002</v>
      </c>
      <c r="AN32" s="77">
        <f>[1]NACE38CVS!FE31</f>
        <v>855075.14970013325</v>
      </c>
      <c r="AO32" s="77">
        <f>[1]NACE38CVS!FF31</f>
        <v>241191.406186885</v>
      </c>
      <c r="AP32" s="77">
        <f>[1]NACE38CVS!FG31</f>
        <v>613883.74351324828</v>
      </c>
      <c r="AQ32" s="77">
        <f>[1]NACE38CVS!FH31</f>
        <v>211133.28003351833</v>
      </c>
      <c r="AR32" s="77">
        <f>[1]NACE38CVS!FI31</f>
        <v>192890.7462731883</v>
      </c>
      <c r="AS32" s="77">
        <f>[1]NACE38CVS!FJ31</f>
        <v>269943.15296231164</v>
      </c>
      <c r="AT32" s="69">
        <f>[1]NACE38CVS!FK31</f>
        <v>714697.25953360333</v>
      </c>
      <c r="AU32" s="69">
        <f>[1]NACE38CVS!FL31</f>
        <v>240567.95456033832</v>
      </c>
      <c r="AV32" s="77">
        <f>[1]NACE38CVS!FM31</f>
        <v>772720.8505675284</v>
      </c>
      <c r="AW32" s="77">
        <f>[1]NACE38CVS!FN31</f>
        <v>80009.545072835012</v>
      </c>
      <c r="AX32" s="77">
        <f>[1]NACE38CVS!FO31</f>
        <v>209570.61119443001</v>
      </c>
      <c r="AY32" s="77">
        <f>[1]NACE38CVS!FP31</f>
        <v>1670235.671771134</v>
      </c>
      <c r="AZ32" s="77">
        <f>[1]NACE38CVS!FR31</f>
        <v>233900.65682890164</v>
      </c>
      <c r="BA32" s="77">
        <f>[1]NACE38CVS!FS31</f>
        <v>296984.89453947998</v>
      </c>
      <c r="BB32" s="77">
        <f>[1]NACE38CVS!FT31</f>
        <v>491179.06725832837</v>
      </c>
      <c r="BC32" s="77">
        <f>[1]NACE38CVS!FU31</f>
        <v>825746.10016776843</v>
      </c>
      <c r="BD32" s="77">
        <f>[1]NACE38CVS!FV31</f>
        <v>232410.04104329002</v>
      </c>
      <c r="BE32" s="77">
        <f>[1]NACE38CVS!FW31</f>
        <v>441589.8237957817</v>
      </c>
      <c r="BF32" s="77">
        <f>[1]NACE38CVS!FX31</f>
        <v>0</v>
      </c>
      <c r="BG32" s="77">
        <f>[1]NACE38CVS!GA31</f>
        <v>1508806.8616085516</v>
      </c>
      <c r="BH32" s="77">
        <f>[1]NACE38CVS!GB31</f>
        <v>888865.28703759995</v>
      </c>
    </row>
    <row r="33" spans="1:60" s="36" customFormat="1" hidden="1" x14ac:dyDescent="0.2">
      <c r="A33" s="138">
        <f t="shared" si="2"/>
        <v>38260</v>
      </c>
      <c r="B33" s="205">
        <f>[1]NACE38CVS!DT32</f>
        <v>17079815.067514468</v>
      </c>
      <c r="C33" s="76">
        <f>[1]NACE38CVS!DU32</f>
        <v>16481510.860141275</v>
      </c>
      <c r="D33" s="76">
        <f>[1]NACE38CVS!DV32</f>
        <v>3655605.1719654067</v>
      </c>
      <c r="E33" s="77">
        <f>[1]NACE38CVS!DW32</f>
        <v>1324414.7333384268</v>
      </c>
      <c r="F33" s="77">
        <f>[1]NACE38CVS!DX32</f>
        <v>12099795.162210636</v>
      </c>
      <c r="G33" s="77">
        <f>[1]NACE38CVS!DY32</f>
        <v>11501490.954837443</v>
      </c>
      <c r="H33" s="69">
        <f>[1]NACE38CVS!DZ32</f>
        <v>598304.20737319265</v>
      </c>
      <c r="I33" s="78">
        <f>[1]NACE38CVS!EA32</f>
        <v>15221249.438060611</v>
      </c>
      <c r="J33" s="77">
        <f t="shared" si="0"/>
        <v>1858565.6294538567</v>
      </c>
      <c r="K33" s="77">
        <f t="shared" si="1"/>
        <v>9642925.3253835868</v>
      </c>
      <c r="L33" s="77">
        <f>[1]NACE38CVS!EB32</f>
        <v>6692.5078975366669</v>
      </c>
      <c r="M33" s="77">
        <f>[1]NACE38CVS!ED32</f>
        <v>28434.042405686665</v>
      </c>
      <c r="N33" s="77">
        <f>[1]NACE38CVS!EE32</f>
        <v>513884.34388997994</v>
      </c>
      <c r="O33" s="77">
        <f>[1]NACE38CVS!EF32</f>
        <v>180616.05210473496</v>
      </c>
      <c r="P33" s="77">
        <f>[1]NACE38CVS!EG32</f>
        <v>257686.68918101164</v>
      </c>
      <c r="Q33" s="77">
        <f>[1]NACE38CVS!EH32</f>
        <v>13965.945038636666</v>
      </c>
      <c r="R33" s="77">
        <f>[1]NACE38CVS!EI32</f>
        <v>167053.72606089833</v>
      </c>
      <c r="S33" s="77">
        <f>[1]NACE38CVS!EJ32</f>
        <v>86839.571644594995</v>
      </c>
      <c r="T33" s="77">
        <f>[1]NACE38CVS!EK32</f>
        <v>348962.82647741999</v>
      </c>
      <c r="U33" s="77">
        <f>[1]NACE38CVS!EL32</f>
        <v>487842.4125737517</v>
      </c>
      <c r="V33" s="77">
        <f>[1]NACE38CVS!EM32</f>
        <v>163594.14935017331</v>
      </c>
      <c r="W33" s="77">
        <f>[1]NACE38CVS!EN32</f>
        <v>142344.73733111503</v>
      </c>
      <c r="X33" s="77">
        <f>[1]NACE38CVS!EO32</f>
        <v>214739.06200478168</v>
      </c>
      <c r="Y33" s="77">
        <f>[1]NACE38CVS!EP32</f>
        <v>436992.43615536165</v>
      </c>
      <c r="Z33" s="77">
        <f>[1]NACE38CVS!EQ32</f>
        <v>306224.34450489178</v>
      </c>
      <c r="AA33" s="77">
        <f>[1]NACE38CVS!ER32</f>
        <v>130768.09165046991</v>
      </c>
      <c r="AB33" s="77">
        <f>[1]NACE38CVS!ES32</f>
        <v>311236.85165541997</v>
      </c>
      <c r="AC33" s="77">
        <f>[1]NACE38CVS!ET32</f>
        <v>169942.26109005668</v>
      </c>
      <c r="AD33" s="77">
        <f>[1]NACE38CVS!EU32</f>
        <v>131470.06500178334</v>
      </c>
      <c r="AE33" s="77">
        <f>[1]NACE38CVS!EV32</f>
        <v>1324414.7333384268</v>
      </c>
      <c r="AF33" s="77">
        <f>[1]NACE38CVS!EW32</f>
        <v>137171.55356291545</v>
      </c>
      <c r="AG33" s="77">
        <f>[1]NACE38CVS!EX32</f>
        <v>147751.94813922499</v>
      </c>
      <c r="AH33" s="77">
        <f>[1]NACE38CVS!EY32</f>
        <v>1039491.2316362864</v>
      </c>
      <c r="AI33" s="77">
        <f>[1]NACE38CVS!EZ32</f>
        <v>2960783.8999396767</v>
      </c>
      <c r="AJ33" s="77">
        <f>[1]NACE38CVS!FA32</f>
        <v>390623.11891525215</v>
      </c>
      <c r="AK33" s="77">
        <f>[1]NACE38CVS!FB32</f>
        <v>993155.68326974229</v>
      </c>
      <c r="AL33" s="77">
        <f>[1]NACE38CVS!FC32</f>
        <v>1577005.0977546822</v>
      </c>
      <c r="AM33" s="77">
        <f>[1]NACE38CVS!FD32</f>
        <v>1377104.3109187733</v>
      </c>
      <c r="AN33" s="77">
        <f>[1]NACE38CVS!FE32</f>
        <v>856450.55113700998</v>
      </c>
      <c r="AO33" s="77">
        <f>[1]NACE38CVS!FF32</f>
        <v>240203.52692871518</v>
      </c>
      <c r="AP33" s="77">
        <f>[1]NACE38CVS!FG32</f>
        <v>616247.02420829481</v>
      </c>
      <c r="AQ33" s="77">
        <f>[1]NACE38CVS!FH32</f>
        <v>213174.72491665502</v>
      </c>
      <c r="AR33" s="77">
        <f>[1]NACE38CVS!FI32</f>
        <v>192964.85716639503</v>
      </c>
      <c r="AS33" s="77">
        <f>[1]NACE38CVS!FJ32</f>
        <v>269427.69550081668</v>
      </c>
      <c r="AT33" s="69">
        <f>[1]NACE38CVS!FK32</f>
        <v>714682.22350301838</v>
      </c>
      <c r="AU33" s="69">
        <f>[1]NACE38CVS!FL32</f>
        <v>242950.06802921664</v>
      </c>
      <c r="AV33" s="77">
        <f>[1]NACE38CVS!FM32</f>
        <v>773837.845082085</v>
      </c>
      <c r="AW33" s="77">
        <f>[1]NACE38CVS!FN32</f>
        <v>80312.150987818342</v>
      </c>
      <c r="AX33" s="77">
        <f>[1]NACE38CVS!FO32</f>
        <v>209060.80672589666</v>
      </c>
      <c r="AY33" s="77">
        <f>[1]NACE38CVS!FP32</f>
        <v>1675588.6598106727</v>
      </c>
      <c r="AZ33" s="77">
        <f>[1]NACE38CVS!FR32</f>
        <v>233409.16992926502</v>
      </c>
      <c r="BA33" s="77">
        <f>[1]NACE38CVS!FS32</f>
        <v>298182.43401080836</v>
      </c>
      <c r="BB33" s="77">
        <f>[1]NACE38CVS!FT32</f>
        <v>493024.70048075664</v>
      </c>
      <c r="BC33" s="77">
        <f>[1]NACE38CVS!FU32</f>
        <v>833949.32503302675</v>
      </c>
      <c r="BD33" s="77">
        <f>[1]NACE38CVS!FV32</f>
        <v>233983.74457614167</v>
      </c>
      <c r="BE33" s="77">
        <f>[1]NACE38CVS!FW32</f>
        <v>440907.99446260167</v>
      </c>
      <c r="BF33" s="77">
        <f>[1]NACE38CVS!FX32</f>
        <v>0</v>
      </c>
      <c r="BG33" s="77">
        <f>[1]NACE38CVS!GA32</f>
        <v>1515739.3831674848</v>
      </c>
      <c r="BH33" s="77">
        <f>[1]NACE38CVS!GB32</f>
        <v>891498.0807875084</v>
      </c>
    </row>
    <row r="34" spans="1:60" s="36" customFormat="1" ht="12" hidden="1" thickBot="1" x14ac:dyDescent="0.25">
      <c r="A34" s="139">
        <f t="shared" si="2"/>
        <v>38351</v>
      </c>
      <c r="B34" s="206">
        <f>[1]NACE38CVS!DT33</f>
        <v>17121392.994791023</v>
      </c>
      <c r="C34" s="66">
        <f>[1]NACE38CVS!DU33</f>
        <v>16507587.06157293</v>
      </c>
      <c r="D34" s="66">
        <f>[1]NACE38CVS!DV33</f>
        <v>3637036.3951117466</v>
      </c>
      <c r="E34" s="67">
        <f>[1]NACE38CVS!DW33</f>
        <v>1330690.6869047682</v>
      </c>
      <c r="F34" s="67">
        <f>[1]NACE38CVS!DX33</f>
        <v>12153665.912774509</v>
      </c>
      <c r="G34" s="67">
        <f>[1]NACE38CVS!DY33</f>
        <v>11539859.979556413</v>
      </c>
      <c r="H34" s="67">
        <f>[1]NACE38CVS!DZ33</f>
        <v>613805.9332180958</v>
      </c>
      <c r="I34" s="68">
        <f>[1]NACE38CVS!EA33</f>
        <v>15251667.473913653</v>
      </c>
      <c r="J34" s="67">
        <f t="shared" si="0"/>
        <v>1869725.520877375</v>
      </c>
      <c r="K34" s="67">
        <f t="shared" si="1"/>
        <v>9670134.458679039</v>
      </c>
      <c r="L34" s="67">
        <f>[1]NACE38CVS!EB33</f>
        <v>6825.6775292283337</v>
      </c>
      <c r="M34" s="67">
        <f>[1]NACE38CVS!ED33</f>
        <v>28294.002169425003</v>
      </c>
      <c r="N34" s="67">
        <f>[1]NACE38CVS!EE33</f>
        <v>513218.47408778168</v>
      </c>
      <c r="O34" s="67">
        <f>[1]NACE38CVS!EF33</f>
        <v>176351.82610056337</v>
      </c>
      <c r="P34" s="67">
        <f>[1]NACE38CVS!EG33</f>
        <v>255573.95142000332</v>
      </c>
      <c r="Q34" s="67">
        <f>[1]NACE38CVS!EH33</f>
        <v>13958.804894996667</v>
      </c>
      <c r="R34" s="67">
        <f>[1]NACE38CVS!EI33</f>
        <v>165941.82054779332</v>
      </c>
      <c r="S34" s="67">
        <f>[1]NACE38CVS!EJ33</f>
        <v>86596.893964385003</v>
      </c>
      <c r="T34" s="67">
        <f>[1]NACE38CVS!EK33</f>
        <v>347053.12121714506</v>
      </c>
      <c r="U34" s="67">
        <f>[1]NACE38CVS!EL33</f>
        <v>484856.76692188997</v>
      </c>
      <c r="V34" s="67">
        <f>[1]NACE38CVS!EM33</f>
        <v>162203.44891927834</v>
      </c>
      <c r="W34" s="67">
        <f>[1]NACE38CVS!EN33</f>
        <v>141175.20292769501</v>
      </c>
      <c r="X34" s="67">
        <f>[1]NACE38CVS!EO33</f>
        <v>213426.42342885336</v>
      </c>
      <c r="Y34" s="67">
        <f>[1]NACE38CVS!EP33</f>
        <v>437087.78866518335</v>
      </c>
      <c r="Z34" s="67">
        <f>[1]NACE38CVS!EQ33</f>
        <v>306870.43381110759</v>
      </c>
      <c r="AA34" s="67">
        <f>[1]NACE38CVS!ER33</f>
        <v>130217.35485407566</v>
      </c>
      <c r="AB34" s="67">
        <f>[1]NACE38CVS!ES33</f>
        <v>309511.66336942336</v>
      </c>
      <c r="AC34" s="67">
        <f>[1]NACE38CVS!ET33</f>
        <v>169536.16495902001</v>
      </c>
      <c r="AD34" s="67">
        <f>[1]NACE38CVS!EU33</f>
        <v>132250.04151831</v>
      </c>
      <c r="AE34" s="67">
        <f>[1]NACE38CVS!EV33</f>
        <v>1330690.6869047682</v>
      </c>
      <c r="AF34" s="67">
        <f>[1]NACE38CVS!EW33</f>
        <v>138468.08191183241</v>
      </c>
      <c r="AG34" s="67">
        <f>[1]NACE38CVS!EX33</f>
        <v>148807.20955311274</v>
      </c>
      <c r="AH34" s="67">
        <f>[1]NACE38CVS!EY33</f>
        <v>1043415.3954398232</v>
      </c>
      <c r="AI34" s="67">
        <f>[1]NACE38CVS!EZ33</f>
        <v>2964674.9009807967</v>
      </c>
      <c r="AJ34" s="67">
        <f>[1]NACE38CVS!FA33</f>
        <v>390583.50154002599</v>
      </c>
      <c r="AK34" s="67">
        <f>[1]NACE38CVS!FB33</f>
        <v>992882.38463212457</v>
      </c>
      <c r="AL34" s="67">
        <f>[1]NACE38CVS!FC33</f>
        <v>1581209.0148086462</v>
      </c>
      <c r="AM34" s="67">
        <f>[1]NACE38CVS!FD33</f>
        <v>1377735.0753028484</v>
      </c>
      <c r="AN34" s="67">
        <f>[1]NACE38CVS!FE33</f>
        <v>858582.50801276171</v>
      </c>
      <c r="AO34" s="67">
        <f>[1]NACE38CVS!FF33</f>
        <v>241509.92545538265</v>
      </c>
      <c r="AP34" s="67">
        <f>[1]NACE38CVS!FG33</f>
        <v>617072.58255737904</v>
      </c>
      <c r="AQ34" s="67">
        <f>[1]NACE38CVS!FH33</f>
        <v>212522.20035382334</v>
      </c>
      <c r="AR34" s="67">
        <f>[1]NACE38CVS!FI33</f>
        <v>192158.14571529499</v>
      </c>
      <c r="AS34" s="67">
        <f>[1]NACE38CVS!FJ33</f>
        <v>269341.69391352829</v>
      </c>
      <c r="AT34" s="67">
        <f>[1]NACE38CVS!FK33</f>
        <v>714198.16684637498</v>
      </c>
      <c r="AU34" s="67">
        <f>[1]NACE38CVS!FL33</f>
        <v>245470.26275755334</v>
      </c>
      <c r="AV34" s="67">
        <f>[1]NACE38CVS!FM33</f>
        <v>777376.46876205679</v>
      </c>
      <c r="AW34" s="67">
        <f>[1]NACE38CVS!FN33</f>
        <v>80474.403829171657</v>
      </c>
      <c r="AX34" s="67">
        <f>[1]NACE38CVS!FO33</f>
        <v>208830.41707124832</v>
      </c>
      <c r="AY34" s="67">
        <f>[1]NACE38CVS!FP33</f>
        <v>1708385.0551061209</v>
      </c>
      <c r="AZ34" s="67">
        <f>[1]NACE38CVS!FR33</f>
        <v>232911.60171369169</v>
      </c>
      <c r="BA34" s="67">
        <f>[1]NACE38CVS!FS33</f>
        <v>298961.34764181497</v>
      </c>
      <c r="BB34" s="67">
        <f>[1]NACE38CVS!FT33</f>
        <v>495281.31440610997</v>
      </c>
      <c r="BC34" s="67">
        <f>[1]NACE38CVS!FU33</f>
        <v>842571.25711575837</v>
      </c>
      <c r="BD34" s="67">
        <f>[1]NACE38CVS!FV33</f>
        <v>234176.35660616003</v>
      </c>
      <c r="BE34" s="67">
        <f>[1]NACE38CVS!FW33</f>
        <v>440014.73663939495</v>
      </c>
      <c r="BF34" s="67">
        <f>[1]NACE38CVS!FX33</f>
        <v>0</v>
      </c>
      <c r="BG34" s="67">
        <f>[1]NACE38CVS!GA33</f>
        <v>1521238.2622177147</v>
      </c>
      <c r="BH34" s="67">
        <f>[1]NACE38CVS!GB33</f>
        <v>892894.22265770158</v>
      </c>
    </row>
    <row r="35" spans="1:60" s="36" customFormat="1" hidden="1" x14ac:dyDescent="0.2">
      <c r="A35" s="140">
        <f t="shared" si="2"/>
        <v>38441</v>
      </c>
      <c r="B35" s="207">
        <f>[1]NACE38CVS!DT34</f>
        <v>17157308.621764828</v>
      </c>
      <c r="C35" s="71">
        <f>[1]NACE38CVS!DU34</f>
        <v>16544442.192994064</v>
      </c>
      <c r="D35" s="71">
        <f>[1]NACE38CVS!DV34</f>
        <v>3615231.8997362852</v>
      </c>
      <c r="E35" s="72">
        <f>[1]NACE38CVS!DW34</f>
        <v>1339244.5430085035</v>
      </c>
      <c r="F35" s="72">
        <f>[1]NACE38CVS!DX34</f>
        <v>12202832.179020042</v>
      </c>
      <c r="G35" s="72">
        <f>[1]NACE38CVS!DY34</f>
        <v>11589965.750249276</v>
      </c>
      <c r="H35" s="72">
        <f>[1]NACE38CVS!DZ34</f>
        <v>612866.42877076485</v>
      </c>
      <c r="I35" s="73">
        <f>[1]NACE38CVS!EA34</f>
        <v>15274049.968539175</v>
      </c>
      <c r="J35" s="72">
        <f t="shared" si="0"/>
        <v>1883258.6532256501</v>
      </c>
      <c r="K35" s="72">
        <f t="shared" si="1"/>
        <v>9706707.0970236249</v>
      </c>
      <c r="L35" s="72">
        <f>[1]NACE38CVS!EB34</f>
        <v>6787.0552575416668</v>
      </c>
      <c r="M35" s="72">
        <f>[1]NACE38CVS!ED34</f>
        <v>28093.595111415005</v>
      </c>
      <c r="N35" s="72">
        <f>[1]NACE38CVS!EE34</f>
        <v>512441.28998724668</v>
      </c>
      <c r="O35" s="72">
        <f>[1]NACE38CVS!EF34</f>
        <v>172562.23071358833</v>
      </c>
      <c r="P35" s="72">
        <f>[1]NACE38CVS!EG34</f>
        <v>253690.46905050168</v>
      </c>
      <c r="Q35" s="72">
        <f>[1]NACE38CVS!EH34</f>
        <v>13921.632923021667</v>
      </c>
      <c r="R35" s="72">
        <f>[1]NACE38CVS!EI34</f>
        <v>163712.83209878669</v>
      </c>
      <c r="S35" s="72">
        <f>[1]NACE38CVS!EJ34</f>
        <v>86305.338468978342</v>
      </c>
      <c r="T35" s="72">
        <f>[1]NACE38CVS!EK34</f>
        <v>345168.12129461335</v>
      </c>
      <c r="U35" s="72">
        <f>[1]NACE38CVS!EL34</f>
        <v>481675.5202694466</v>
      </c>
      <c r="V35" s="72">
        <f>[1]NACE38CVS!EM34</f>
        <v>160434.26499959835</v>
      </c>
      <c r="W35" s="72">
        <f>[1]NACE38CVS!EN34</f>
        <v>140695.59474101334</v>
      </c>
      <c r="X35" s="72">
        <f>[1]NACE38CVS!EO34</f>
        <v>212084.03840245167</v>
      </c>
      <c r="Y35" s="72">
        <f>[1]NACE38CVS!EP34</f>
        <v>436206.20504251169</v>
      </c>
      <c r="Z35" s="72">
        <f>[1]NACE38CVS!EQ34</f>
        <v>306649.889490264</v>
      </c>
      <c r="AA35" s="72">
        <f>[1]NACE38CVS!ER34</f>
        <v>129556.31555224759</v>
      </c>
      <c r="AB35" s="72">
        <f>[1]NACE38CVS!ES34</f>
        <v>307984.69506323501</v>
      </c>
      <c r="AC35" s="72">
        <f>[1]NACE38CVS!ET34</f>
        <v>167297.50428044665</v>
      </c>
      <c r="AD35" s="72">
        <f>[1]NACE38CVS!EU34</f>
        <v>132958.56728942998</v>
      </c>
      <c r="AE35" s="72">
        <f>[1]NACE38CVS!EV34</f>
        <v>1339244.5430085035</v>
      </c>
      <c r="AF35" s="72">
        <f>[1]NACE38CVS!EW34</f>
        <v>139760.99141523775</v>
      </c>
      <c r="AG35" s="72">
        <f>[1]NACE38CVS!EX34</f>
        <v>149586.59029922611</v>
      </c>
      <c r="AH35" s="72">
        <f>[1]NACE38CVS!EY34</f>
        <v>1049896.9612940396</v>
      </c>
      <c r="AI35" s="72">
        <f>[1]NACE38CVS!EZ34</f>
        <v>2972696.3310714471</v>
      </c>
      <c r="AJ35" s="72">
        <f>[1]NACE38CVS!FA34</f>
        <v>391119.99412344553</v>
      </c>
      <c r="AK35" s="72">
        <f>[1]NACE38CVS!FB34</f>
        <v>993695.15174688539</v>
      </c>
      <c r="AL35" s="72">
        <f>[1]NACE38CVS!FC34</f>
        <v>1587881.1852011159</v>
      </c>
      <c r="AM35" s="72">
        <f>[1]NACE38CVS!FD34</f>
        <v>1378697.2573229682</v>
      </c>
      <c r="AN35" s="72">
        <f>[1]NACE38CVS!FE34</f>
        <v>865238.21963007667</v>
      </c>
      <c r="AO35" s="72">
        <f>[1]NACE38CVS!FF34</f>
        <v>242412.97005310413</v>
      </c>
      <c r="AP35" s="72">
        <f>[1]NACE38CVS!FG34</f>
        <v>622825.24957697245</v>
      </c>
      <c r="AQ35" s="72">
        <f>[1]NACE38CVS!FH34</f>
        <v>213545.78094515833</v>
      </c>
      <c r="AR35" s="72">
        <f>[1]NACE38CVS!FI34</f>
        <v>191774.33649887331</v>
      </c>
      <c r="AS35" s="72">
        <f>[1]NACE38CVS!FJ34</f>
        <v>271000.92239198001</v>
      </c>
      <c r="AT35" s="72">
        <f>[1]NACE38CVS!FK34</f>
        <v>715760.59110402327</v>
      </c>
      <c r="AU35" s="72">
        <f>[1]NACE38CVS!FL34</f>
        <v>248443.5077877217</v>
      </c>
      <c r="AV35" s="72">
        <f>[1]NACE38CVS!FM34</f>
        <v>782183.34748079011</v>
      </c>
      <c r="AW35" s="72">
        <f>[1]NACE38CVS!FN34</f>
        <v>81532.28136189167</v>
      </c>
      <c r="AX35" s="72">
        <f>[1]NACE38CVS!FO34</f>
        <v>210626.48456887002</v>
      </c>
      <c r="AY35" s="72">
        <f>[1]NACE38CVS!FP34</f>
        <v>1710023.1968679831</v>
      </c>
      <c r="AZ35" s="72">
        <f>[1]NACE38CVS!FR34</f>
        <v>233533.61051312333</v>
      </c>
      <c r="BA35" s="72">
        <f>[1]NACE38CVS!FS34</f>
        <v>301296.233145095</v>
      </c>
      <c r="BB35" s="72">
        <f>[1]NACE38CVS!FT34</f>
        <v>496873.03240620502</v>
      </c>
      <c r="BC35" s="72">
        <f>[1]NACE38CVS!FU34</f>
        <v>851555.77716122661</v>
      </c>
      <c r="BD35" s="72">
        <f>[1]NACE38CVS!FV34</f>
        <v>234978.54528146502</v>
      </c>
      <c r="BE35" s="72">
        <f>[1]NACE38CVS!FW34</f>
        <v>443072.72348114167</v>
      </c>
      <c r="BF35" s="72">
        <f>[1]NACE38CVS!FX34</f>
        <v>0</v>
      </c>
      <c r="BG35" s="72">
        <f>[1]NACE38CVS!GA34</f>
        <v>1532583.6371421081</v>
      </c>
      <c r="BH35" s="72">
        <f>[1]NACE38CVS!GB34</f>
        <v>898456.41151459503</v>
      </c>
    </row>
    <row r="36" spans="1:60" s="36" customFormat="1" hidden="1" x14ac:dyDescent="0.2">
      <c r="A36" s="138">
        <f t="shared" si="2"/>
        <v>38533</v>
      </c>
      <c r="B36" s="205">
        <f>[1]NACE38CVS!DT35</f>
        <v>17209875.306819525</v>
      </c>
      <c r="C36" s="76">
        <f>[1]NACE38CVS!DU35</f>
        <v>16595037.925090911</v>
      </c>
      <c r="D36" s="76">
        <f>[1]NACE38CVS!DV35</f>
        <v>3596270.4806183712</v>
      </c>
      <c r="E36" s="77">
        <f>[1]NACE38CVS!DW35</f>
        <v>1351785.161613215</v>
      </c>
      <c r="F36" s="77">
        <f>[1]NACE38CVS!DX35</f>
        <v>12261819.664587937</v>
      </c>
      <c r="G36" s="77">
        <f>[1]NACE38CVS!DY35</f>
        <v>11646982.282859327</v>
      </c>
      <c r="H36" s="69">
        <f>[1]NACE38CVS!DZ35</f>
        <v>614837.38172860967</v>
      </c>
      <c r="I36" s="78">
        <f>[1]NACE38CVS!EA35</f>
        <v>15314313.531306479</v>
      </c>
      <c r="J36" s="77">
        <f t="shared" ref="J36:J67" si="3">SUM(AZ36:BC36)</f>
        <v>1895561.7755130418</v>
      </c>
      <c r="K36" s="77">
        <f t="shared" si="1"/>
        <v>9751420.5073462855</v>
      </c>
      <c r="L36" s="77">
        <f>[1]NACE38CVS!EB35</f>
        <v>6866.3527301650001</v>
      </c>
      <c r="M36" s="77">
        <f>[1]NACE38CVS!ED35</f>
        <v>27991.570038875001</v>
      </c>
      <c r="N36" s="77">
        <f>[1]NACE38CVS!EE35</f>
        <v>510569.01626205165</v>
      </c>
      <c r="O36" s="77">
        <f>[1]NACE38CVS!EF35</f>
        <v>168485.26728005166</v>
      </c>
      <c r="P36" s="77">
        <f>[1]NACE38CVS!EG35</f>
        <v>251684.91398663665</v>
      </c>
      <c r="Q36" s="77">
        <f>[1]NACE38CVS!EH35</f>
        <v>13898.565269868333</v>
      </c>
      <c r="R36" s="77">
        <f>[1]NACE38CVS!EI35</f>
        <v>161787.22107799168</v>
      </c>
      <c r="S36" s="77">
        <f>[1]NACE38CVS!EJ35</f>
        <v>86157.763258083331</v>
      </c>
      <c r="T36" s="77">
        <f>[1]NACE38CVS!EK35</f>
        <v>343347.22201674501</v>
      </c>
      <c r="U36" s="77">
        <f>[1]NACE38CVS!EL35</f>
        <v>478936.68333416496</v>
      </c>
      <c r="V36" s="77">
        <f>[1]NACE38CVS!EM35</f>
        <v>159170.01324417003</v>
      </c>
      <c r="W36" s="77">
        <f>[1]NACE38CVS!EN35</f>
        <v>139630.67961424499</v>
      </c>
      <c r="X36" s="77">
        <f>[1]NACE38CVS!EO35</f>
        <v>210682.32769487167</v>
      </c>
      <c r="Y36" s="77">
        <f>[1]NACE38CVS!EP35</f>
        <v>434807.83895304002</v>
      </c>
      <c r="Z36" s="77">
        <f>[1]NACE38CVS!EQ35</f>
        <v>305599.98117242171</v>
      </c>
      <c r="AA36" s="77">
        <f>[1]NACE38CVS!ER35</f>
        <v>129207.85778061836</v>
      </c>
      <c r="AB36" s="77">
        <f>[1]NACE38CVS!ES35</f>
        <v>307506.36677284166</v>
      </c>
      <c r="AC36" s="77">
        <f>[1]NACE38CVS!ET35</f>
        <v>168123.62495781502</v>
      </c>
      <c r="AD36" s="77">
        <f>[1]NACE38CVS!EU35</f>
        <v>133491.40685691999</v>
      </c>
      <c r="AE36" s="77">
        <f>[1]NACE38CVS!EV35</f>
        <v>1351785.161613215</v>
      </c>
      <c r="AF36" s="77">
        <f>[1]NACE38CVS!EW35</f>
        <v>141255.77312775844</v>
      </c>
      <c r="AG36" s="77">
        <f>[1]NACE38CVS!EX35</f>
        <v>150569.29603552524</v>
      </c>
      <c r="AH36" s="77">
        <f>[1]NACE38CVS!EY35</f>
        <v>1059960.0924499314</v>
      </c>
      <c r="AI36" s="77">
        <f>[1]NACE38CVS!EZ35</f>
        <v>2976944.7505710335</v>
      </c>
      <c r="AJ36" s="77">
        <f>[1]NACE38CVS!FA35</f>
        <v>391245.55668335338</v>
      </c>
      <c r="AK36" s="77">
        <f>[1]NACE38CVS!FB35</f>
        <v>991656.37109927973</v>
      </c>
      <c r="AL36" s="77">
        <f>[1]NACE38CVS!FC35</f>
        <v>1594042.8227884003</v>
      </c>
      <c r="AM36" s="77">
        <f>[1]NACE38CVS!FD35</f>
        <v>1382276.2910083116</v>
      </c>
      <c r="AN36" s="77">
        <f>[1]NACE38CVS!FE35</f>
        <v>869927.85526110337</v>
      </c>
      <c r="AO36" s="77">
        <f>[1]NACE38CVS!FF35</f>
        <v>241992.5335229889</v>
      </c>
      <c r="AP36" s="77">
        <f>[1]NACE38CVS!FG35</f>
        <v>627935.32173811446</v>
      </c>
      <c r="AQ36" s="77">
        <f>[1]NACE38CVS!FH35</f>
        <v>215576.76662252666</v>
      </c>
      <c r="AR36" s="77">
        <f>[1]NACE38CVS!FI35</f>
        <v>191195.64923190334</v>
      </c>
      <c r="AS36" s="77">
        <f>[1]NACE38CVS!FJ35</f>
        <v>277747.83500879334</v>
      </c>
      <c r="AT36" s="69">
        <f>[1]NACE38CVS!FK35</f>
        <v>717936.36281485669</v>
      </c>
      <c r="AU36" s="69">
        <f>[1]NACE38CVS!FL35</f>
        <v>251995.8702925033</v>
      </c>
      <c r="AV36" s="77">
        <f>[1]NACE38CVS!FM35</f>
        <v>788692.895005745</v>
      </c>
      <c r="AW36" s="77">
        <f>[1]NACE38CVS!FN35</f>
        <v>82289.075211719988</v>
      </c>
      <c r="AX36" s="77">
        <f>[1]NACE38CVS!FO35</f>
        <v>211885.90332380834</v>
      </c>
      <c r="AY36" s="77">
        <f>[1]NACE38CVS!FP35</f>
        <v>1719005.786398723</v>
      </c>
      <c r="AZ36" s="77">
        <f>[1]NACE38CVS!FR35</f>
        <v>233331.45179554168</v>
      </c>
      <c r="BA36" s="77">
        <f>[1]NACE38CVS!FS35</f>
        <v>302804.95141628501</v>
      </c>
      <c r="BB36" s="77">
        <f>[1]NACE38CVS!FT35</f>
        <v>498678.16495391662</v>
      </c>
      <c r="BC36" s="77">
        <f>[1]NACE38CVS!FU35</f>
        <v>860747.20734729839</v>
      </c>
      <c r="BD36" s="77">
        <f>[1]NACE38CVS!FV35</f>
        <v>236335.57770003169</v>
      </c>
      <c r="BE36" s="77">
        <f>[1]NACE38CVS!FW35</f>
        <v>444447.27062383341</v>
      </c>
      <c r="BF36" s="77">
        <f>[1]NACE38CVS!FX35</f>
        <v>0</v>
      </c>
      <c r="BG36" s="77">
        <f>[1]NACE38CVS!GA35</f>
        <v>1542027.7565541298</v>
      </c>
      <c r="BH36" s="77">
        <f>[1]NACE38CVS!GB35</f>
        <v>904226.09399304504</v>
      </c>
    </row>
    <row r="37" spans="1:60" s="36" customFormat="1" hidden="1" x14ac:dyDescent="0.2">
      <c r="A37" s="138">
        <f t="shared" si="2"/>
        <v>38625</v>
      </c>
      <c r="B37" s="205">
        <f>[1]NACE38CVS!DT36</f>
        <v>17238248.362965208</v>
      </c>
      <c r="C37" s="76">
        <f>[1]NACE38CVS!DU36</f>
        <v>16613266.436088875</v>
      </c>
      <c r="D37" s="76">
        <f>[1]NACE38CVS!DV36</f>
        <v>3571528.3580624852</v>
      </c>
      <c r="E37" s="77">
        <f>[1]NACE38CVS!DW36</f>
        <v>1364216.6896823668</v>
      </c>
      <c r="F37" s="77">
        <f>[1]NACE38CVS!DX36</f>
        <v>12302503.315220352</v>
      </c>
      <c r="G37" s="77">
        <f>[1]NACE38CVS!DY36</f>
        <v>11677521.388344023</v>
      </c>
      <c r="H37" s="69">
        <f>[1]NACE38CVS!DZ36</f>
        <v>624981.92687632947</v>
      </c>
      <c r="I37" s="78">
        <f>[1]NACE38CVS!EA36</f>
        <v>15335282.292126883</v>
      </c>
      <c r="J37" s="77">
        <f t="shared" si="3"/>
        <v>1902966.0708383217</v>
      </c>
      <c r="K37" s="77">
        <f t="shared" si="1"/>
        <v>9774555.3175057024</v>
      </c>
      <c r="L37" s="77">
        <f>[1]NACE38CVS!EB36</f>
        <v>6831.7205347266672</v>
      </c>
      <c r="M37" s="77">
        <f>[1]NACE38CVS!ED36</f>
        <v>27835.637711414998</v>
      </c>
      <c r="N37" s="77">
        <f>[1]NACE38CVS!EE36</f>
        <v>509345.93969820166</v>
      </c>
      <c r="O37" s="77">
        <f>[1]NACE38CVS!EF36</f>
        <v>164208.62014369832</v>
      </c>
      <c r="P37" s="77">
        <f>[1]NACE38CVS!EG36</f>
        <v>249316.19757935501</v>
      </c>
      <c r="Q37" s="77">
        <f>[1]NACE38CVS!EH36</f>
        <v>13849.823913883332</v>
      </c>
      <c r="R37" s="77">
        <f>[1]NACE38CVS!EI36</f>
        <v>160864.96858996167</v>
      </c>
      <c r="S37" s="77">
        <f>[1]NACE38CVS!EJ36</f>
        <v>86053.668667401667</v>
      </c>
      <c r="T37" s="77">
        <f>[1]NACE38CVS!EK36</f>
        <v>340355.19453063002</v>
      </c>
      <c r="U37" s="77">
        <f>[1]NACE38CVS!EL36</f>
        <v>475380.99221681664</v>
      </c>
      <c r="V37" s="77">
        <f>[1]NACE38CVS!EM36</f>
        <v>157296.74656073167</v>
      </c>
      <c r="W37" s="77">
        <f>[1]NACE38CVS!EN36</f>
        <v>138372.17311626</v>
      </c>
      <c r="X37" s="77">
        <f>[1]NACE38CVS!EO36</f>
        <v>209696.21617412334</v>
      </c>
      <c r="Y37" s="77">
        <f>[1]NACE38CVS!EP36</f>
        <v>432040.10681005003</v>
      </c>
      <c r="Z37" s="77">
        <f>[1]NACE38CVS!EQ36</f>
        <v>303290.96940330934</v>
      </c>
      <c r="AA37" s="77">
        <f>[1]NACE38CVS!ER36</f>
        <v>128749.13740674067</v>
      </c>
      <c r="AB37" s="77">
        <f>[1]NACE38CVS!ES36</f>
        <v>305583.52464843169</v>
      </c>
      <c r="AC37" s="77">
        <f>[1]NACE38CVS!ET36</f>
        <v>167205.29380855834</v>
      </c>
      <c r="AD37" s="77">
        <f>[1]NACE38CVS!EU36</f>
        <v>134123.25389296666</v>
      </c>
      <c r="AE37" s="77">
        <f>[1]NACE38CVS!EV36</f>
        <v>1364216.6896823668</v>
      </c>
      <c r="AF37" s="77">
        <f>[1]NACE38CVS!EW36</f>
        <v>143518.76748605978</v>
      </c>
      <c r="AG37" s="77">
        <f>[1]NACE38CVS!EX36</f>
        <v>151354.28031019805</v>
      </c>
      <c r="AH37" s="77">
        <f>[1]NACE38CVS!EY36</f>
        <v>1069343.6418861088</v>
      </c>
      <c r="AI37" s="77">
        <f>[1]NACE38CVS!EZ36</f>
        <v>2977456.6437802748</v>
      </c>
      <c r="AJ37" s="77">
        <f>[1]NACE38CVS!FA36</f>
        <v>390829.08154542046</v>
      </c>
      <c r="AK37" s="77">
        <f>[1]NACE38CVS!FB36</f>
        <v>990860.73821365705</v>
      </c>
      <c r="AL37" s="77">
        <f>[1]NACE38CVS!FC36</f>
        <v>1595766.8240211976</v>
      </c>
      <c r="AM37" s="77">
        <f>[1]NACE38CVS!FD36</f>
        <v>1382112.3332712634</v>
      </c>
      <c r="AN37" s="77">
        <f>[1]NACE38CVS!FE36</f>
        <v>875179.60551365837</v>
      </c>
      <c r="AO37" s="77">
        <f>[1]NACE38CVS!FF36</f>
        <v>242741.47614315758</v>
      </c>
      <c r="AP37" s="77">
        <f>[1]NACE38CVS!FG36</f>
        <v>632438.12937050068</v>
      </c>
      <c r="AQ37" s="77">
        <f>[1]NACE38CVS!FH36</f>
        <v>217010.76375431163</v>
      </c>
      <c r="AR37" s="77">
        <f>[1]NACE38CVS!FI36</f>
        <v>190648.47413389999</v>
      </c>
      <c r="AS37" s="77">
        <f>[1]NACE38CVS!FJ36</f>
        <v>278359.68246817664</v>
      </c>
      <c r="AT37" s="69">
        <f>[1]NACE38CVS!FK36</f>
        <v>718922.49208000163</v>
      </c>
      <c r="AU37" s="69">
        <f>[1]NACE38CVS!FL36</f>
        <v>255199.61855506335</v>
      </c>
      <c r="AV37" s="77">
        <f>[1]NACE38CVS!FM36</f>
        <v>793515.02367782837</v>
      </c>
      <c r="AW37" s="77">
        <f>[1]NACE38CVS!FN36</f>
        <v>82308.598590633337</v>
      </c>
      <c r="AX37" s="77">
        <f>[1]NACE38CVS!FO36</f>
        <v>214198.36740917666</v>
      </c>
      <c r="AY37" s="77">
        <f>[1]NACE38CVS!FP36</f>
        <v>1735113.899934653</v>
      </c>
      <c r="AZ37" s="77">
        <f>[1]NACE38CVS!FR36</f>
        <v>233523.06839095164</v>
      </c>
      <c r="BA37" s="77">
        <f>[1]NACE38CVS!FS36</f>
        <v>303359.942157885</v>
      </c>
      <c r="BB37" s="77">
        <f>[1]NACE38CVS!FT36</f>
        <v>499341.62835895666</v>
      </c>
      <c r="BC37" s="77">
        <f>[1]NACE38CVS!FU36</f>
        <v>866741.43193052837</v>
      </c>
      <c r="BD37" s="77">
        <f>[1]NACE38CVS!FV36</f>
        <v>236357.88759380498</v>
      </c>
      <c r="BE37" s="77">
        <f>[1]NACE38CVS!FW36</f>
        <v>443153.85361928662</v>
      </c>
      <c r="BF37" s="77">
        <f>[1]NACE38CVS!FX36</f>
        <v>0</v>
      </c>
      <c r="BG37" s="77">
        <f>[1]NACE38CVS!GA36</f>
        <v>1543590.3611117147</v>
      </c>
      <c r="BH37" s="77">
        <f>[1]NACE38CVS!GB36</f>
        <v>903760.69747678668</v>
      </c>
    </row>
    <row r="38" spans="1:60" s="36" customFormat="1" ht="12" hidden="1" thickBot="1" x14ac:dyDescent="0.25">
      <c r="A38" s="139">
        <f t="shared" si="2"/>
        <v>38716</v>
      </c>
      <c r="B38" s="206">
        <f>[1]NACE38CVS!DT37</f>
        <v>17289600.342069324</v>
      </c>
      <c r="C38" s="66">
        <f>[1]NACE38CVS!DU37</f>
        <v>16653603.292480236</v>
      </c>
      <c r="D38" s="66">
        <f>[1]NACE38CVS!DV37</f>
        <v>3552140.0543582612</v>
      </c>
      <c r="E38" s="67">
        <f>[1]NACE38CVS!DW37</f>
        <v>1380772.6265693882</v>
      </c>
      <c r="F38" s="67">
        <f>[1]NACE38CVS!DX37</f>
        <v>12356687.661141673</v>
      </c>
      <c r="G38" s="67">
        <f>[1]NACE38CVS!DY37</f>
        <v>11720690.611552585</v>
      </c>
      <c r="H38" s="67">
        <f>[1]NACE38CVS!DZ37</f>
        <v>635997.04958908784</v>
      </c>
      <c r="I38" s="68">
        <f>[1]NACE38CVS!EA37</f>
        <v>15377323.990137774</v>
      </c>
      <c r="J38" s="67">
        <f t="shared" si="3"/>
        <v>1912276.3519315501</v>
      </c>
      <c r="K38" s="67">
        <f t="shared" si="1"/>
        <v>9808414.2596210353</v>
      </c>
      <c r="L38" s="67">
        <f>[1]NACE38CVS!EB37</f>
        <v>6692.4943725949997</v>
      </c>
      <c r="M38" s="67">
        <f>[1]NACE38CVS!ED37</f>
        <v>27701.352098380001</v>
      </c>
      <c r="N38" s="67">
        <f>[1]NACE38CVS!EE37</f>
        <v>507792.01634769834</v>
      </c>
      <c r="O38" s="67">
        <f>[1]NACE38CVS!EF37</f>
        <v>160926.80219239165</v>
      </c>
      <c r="P38" s="67">
        <f>[1]NACE38CVS!EG37</f>
        <v>247552.02887715833</v>
      </c>
      <c r="Q38" s="67">
        <f>[1]NACE38CVS!EH37</f>
        <v>13827.116015048334</v>
      </c>
      <c r="R38" s="67">
        <f>[1]NACE38CVS!EI37</f>
        <v>159269.72674081</v>
      </c>
      <c r="S38" s="67">
        <f>[1]NACE38CVS!EJ37</f>
        <v>85724.23627771168</v>
      </c>
      <c r="T38" s="67">
        <f>[1]NACE38CVS!EK37</f>
        <v>338338.69856977998</v>
      </c>
      <c r="U38" s="67">
        <f>[1]NACE38CVS!EL37</f>
        <v>472567.52770424337</v>
      </c>
      <c r="V38" s="67">
        <f>[1]NACE38CVS!EM37</f>
        <v>156946.37621186834</v>
      </c>
      <c r="W38" s="67">
        <f>[1]NACE38CVS!EN37</f>
        <v>137328.23621632499</v>
      </c>
      <c r="X38" s="67">
        <f>[1]NACE38CVS!EO37</f>
        <v>209278.85631909998</v>
      </c>
      <c r="Y38" s="67">
        <f>[1]NACE38CVS!EP37</f>
        <v>429787.95037769666</v>
      </c>
      <c r="Z38" s="67">
        <f>[1]NACE38CVS!EQ37</f>
        <v>300773.77561877825</v>
      </c>
      <c r="AA38" s="67">
        <f>[1]NACE38CVS!ER37</f>
        <v>129014.17475891842</v>
      </c>
      <c r="AB38" s="67">
        <f>[1]NACE38CVS!ES37</f>
        <v>304220.84231137828</v>
      </c>
      <c r="AC38" s="67">
        <f>[1]NACE38CVS!ET37</f>
        <v>166045.68207880502</v>
      </c>
      <c r="AD38" s="67">
        <f>[1]NACE38CVS!EU37</f>
        <v>134832.60601986668</v>
      </c>
      <c r="AE38" s="67">
        <f>[1]NACE38CVS!EV37</f>
        <v>1380772.6265693882</v>
      </c>
      <c r="AF38" s="67">
        <f>[1]NACE38CVS!EW37</f>
        <v>146085.58736848555</v>
      </c>
      <c r="AG38" s="67">
        <f>[1]NACE38CVS!EX37</f>
        <v>152977.35789485942</v>
      </c>
      <c r="AH38" s="67">
        <f>[1]NACE38CVS!EY37</f>
        <v>1081709.6813060434</v>
      </c>
      <c r="AI38" s="67">
        <f>[1]NACE38CVS!EZ37</f>
        <v>2983516.3546800236</v>
      </c>
      <c r="AJ38" s="67">
        <f>[1]NACE38CVS!FA37</f>
        <v>390671.20350394695</v>
      </c>
      <c r="AK38" s="67">
        <f>[1]NACE38CVS!FB37</f>
        <v>991144.17164986988</v>
      </c>
      <c r="AL38" s="67">
        <f>[1]NACE38CVS!FC37</f>
        <v>1601700.9795262066</v>
      </c>
      <c r="AM38" s="67">
        <f>[1]NACE38CVS!FD37</f>
        <v>1381561.50006695</v>
      </c>
      <c r="AN38" s="67">
        <f>[1]NACE38CVS!FE37</f>
        <v>878592.83816076163</v>
      </c>
      <c r="AO38" s="67">
        <f>[1]NACE38CVS!FF37</f>
        <v>242415.09570819954</v>
      </c>
      <c r="AP38" s="67">
        <f>[1]NACE38CVS!FG37</f>
        <v>636177.7424525622</v>
      </c>
      <c r="AQ38" s="67">
        <f>[1]NACE38CVS!FH37</f>
        <v>216747.57692341667</v>
      </c>
      <c r="AR38" s="67">
        <f>[1]NACE38CVS!FI37</f>
        <v>190362.20397680835</v>
      </c>
      <c r="AS38" s="67">
        <f>[1]NACE38CVS!FJ37</f>
        <v>281925.09820251999</v>
      </c>
      <c r="AT38" s="67">
        <f>[1]NACE38CVS!FK37</f>
        <v>721925.08731458662</v>
      </c>
      <c r="AU38" s="67">
        <f>[1]NACE38CVS!FL37</f>
        <v>258159.68706838333</v>
      </c>
      <c r="AV38" s="67">
        <f>[1]NACE38CVS!FM37</f>
        <v>798057.29104893177</v>
      </c>
      <c r="AW38" s="67">
        <f>[1]NACE38CVS!FN37</f>
        <v>82319.473359095005</v>
      </c>
      <c r="AX38" s="67">
        <f>[1]NACE38CVS!FO37</f>
        <v>216493.86959056332</v>
      </c>
      <c r="AY38" s="67">
        <f>[1]NACE38CVS!FP37</f>
        <v>1752098.7625990293</v>
      </c>
      <c r="AZ38" s="67">
        <f>[1]NACE38CVS!FR37</f>
        <v>233967.70414466501</v>
      </c>
      <c r="BA38" s="67">
        <f>[1]NACE38CVS!FS37</f>
        <v>303235.20444746496</v>
      </c>
      <c r="BB38" s="67">
        <f>[1]NACE38CVS!FT37</f>
        <v>500498.51263539499</v>
      </c>
      <c r="BC38" s="67">
        <f>[1]NACE38CVS!FU37</f>
        <v>874574.93070402497</v>
      </c>
      <c r="BD38" s="67">
        <f>[1]NACE38CVS!FV37</f>
        <v>238198.30414977166</v>
      </c>
      <c r="BE38" s="67">
        <f>[1]NACE38CVS!FW37</f>
        <v>444453.26206928166</v>
      </c>
      <c r="BF38" s="67">
        <f>[1]NACE38CVS!FX37</f>
        <v>0</v>
      </c>
      <c r="BG38" s="67">
        <f>[1]NACE38CVS!GA37</f>
        <v>1551504.3526190165</v>
      </c>
      <c r="BH38" s="67">
        <f>[1]NACE38CVS!GB37</f>
        <v>908127.85296904843</v>
      </c>
    </row>
    <row r="39" spans="1:60" s="36" customFormat="1" hidden="1" x14ac:dyDescent="0.2">
      <c r="A39" s="140">
        <f t="shared" si="2"/>
        <v>38806</v>
      </c>
      <c r="B39" s="207">
        <f>[1]NACE38CVS!DT38</f>
        <v>17341497.458870996</v>
      </c>
      <c r="C39" s="71">
        <f>[1]NACE38CVS!DU38</f>
        <v>16704663.370735893</v>
      </c>
      <c r="D39" s="71">
        <f>[1]NACE38CVS!DV38</f>
        <v>3535185.7444994166</v>
      </c>
      <c r="E39" s="72">
        <f>[1]NACE38CVS!DW38</f>
        <v>1399686.1020446401</v>
      </c>
      <c r="F39" s="72">
        <f>[1]NACE38CVS!DX38</f>
        <v>12406625.612326942</v>
      </c>
      <c r="G39" s="72">
        <f>[1]NACE38CVS!DY38</f>
        <v>11769791.524191838</v>
      </c>
      <c r="H39" s="72">
        <f>[1]NACE38CVS!DZ38</f>
        <v>636834.08813510428</v>
      </c>
      <c r="I39" s="73">
        <f>[1]NACE38CVS!EA38</f>
        <v>15420349.011461234</v>
      </c>
      <c r="J39" s="72">
        <f t="shared" si="3"/>
        <v>1921148.4474097616</v>
      </c>
      <c r="K39" s="72">
        <f t="shared" si="1"/>
        <v>9848643.0767820757</v>
      </c>
      <c r="L39" s="72">
        <f>[1]NACE38CVS!EB38</f>
        <v>6741.4167245849994</v>
      </c>
      <c r="M39" s="72">
        <f>[1]NACE38CVS!ED38</f>
        <v>27874.652956973336</v>
      </c>
      <c r="N39" s="72">
        <f>[1]NACE38CVS!EE38</f>
        <v>505492.77983886498</v>
      </c>
      <c r="O39" s="72">
        <f>[1]NACE38CVS!EF38</f>
        <v>157744.32843080498</v>
      </c>
      <c r="P39" s="72">
        <f>[1]NACE38CVS!EG38</f>
        <v>245085.96710181667</v>
      </c>
      <c r="Q39" s="72">
        <f>[1]NACE38CVS!EH38</f>
        <v>13918.415504993332</v>
      </c>
      <c r="R39" s="72">
        <f>[1]NACE38CVS!EI38</f>
        <v>157590.44052049334</v>
      </c>
      <c r="S39" s="72">
        <f>[1]NACE38CVS!EJ38</f>
        <v>86005.696544830003</v>
      </c>
      <c r="T39" s="72">
        <f>[1]NACE38CVS!EK38</f>
        <v>336640.31042103335</v>
      </c>
      <c r="U39" s="72">
        <f>[1]NACE38CVS!EL38</f>
        <v>470791.18352652999</v>
      </c>
      <c r="V39" s="72">
        <f>[1]NACE38CVS!EM38</f>
        <v>156305.89290875164</v>
      </c>
      <c r="W39" s="72">
        <f>[1]NACE38CVS!EN38</f>
        <v>136267.6287649</v>
      </c>
      <c r="X39" s="72">
        <f>[1]NACE38CVS!EO38</f>
        <v>208728.907000885</v>
      </c>
      <c r="Y39" s="72">
        <f>[1]NACE38CVS!EP38</f>
        <v>427956.55333960004</v>
      </c>
      <c r="Z39" s="72">
        <f>[1]NACE38CVS!EQ38</f>
        <v>298334.20432364999</v>
      </c>
      <c r="AA39" s="72">
        <f>[1]NACE38CVS!ER38</f>
        <v>129622.34901594998</v>
      </c>
      <c r="AB39" s="72">
        <f>[1]NACE38CVS!ES38</f>
        <v>302916.74216304003</v>
      </c>
      <c r="AC39" s="72">
        <f>[1]NACE38CVS!ET38</f>
        <v>166535.94139955999</v>
      </c>
      <c r="AD39" s="72">
        <f>[1]NACE38CVS!EU38</f>
        <v>135330.30407634002</v>
      </c>
      <c r="AE39" s="72">
        <f>[1]NACE38CVS!EV38</f>
        <v>1399686.1020446401</v>
      </c>
      <c r="AF39" s="72">
        <f>[1]NACE38CVS!EW38</f>
        <v>149533.69122194848</v>
      </c>
      <c r="AG39" s="72">
        <f>[1]NACE38CVS!EX38</f>
        <v>154871.78750630681</v>
      </c>
      <c r="AH39" s="72">
        <f>[1]NACE38CVS!EY38</f>
        <v>1095280.6233163849</v>
      </c>
      <c r="AI39" s="72">
        <f>[1]NACE38CVS!EZ38</f>
        <v>2987510.6133532873</v>
      </c>
      <c r="AJ39" s="72">
        <f>[1]NACE38CVS!FA38</f>
        <v>389943.31509758841</v>
      </c>
      <c r="AK39" s="72">
        <f>[1]NACE38CVS!FB38</f>
        <v>990446.40857754147</v>
      </c>
      <c r="AL39" s="72">
        <f>[1]NACE38CVS!FC38</f>
        <v>1607120.8896781569</v>
      </c>
      <c r="AM39" s="72">
        <f>[1]NACE38CVS!FD38</f>
        <v>1385309.4378142734</v>
      </c>
      <c r="AN39" s="72">
        <f>[1]NACE38CVS!FE38</f>
        <v>884499.11862404679</v>
      </c>
      <c r="AO39" s="72">
        <f>[1]NACE38CVS!FF38</f>
        <v>243394.78432576856</v>
      </c>
      <c r="AP39" s="72">
        <f>[1]NACE38CVS!FG38</f>
        <v>641104.33429827809</v>
      </c>
      <c r="AQ39" s="72">
        <f>[1]NACE38CVS!FH38</f>
        <v>216606.65015277997</v>
      </c>
      <c r="AR39" s="72">
        <f>[1]NACE38CVS!FI38</f>
        <v>190307.88737715167</v>
      </c>
      <c r="AS39" s="72">
        <f>[1]NACE38CVS!FJ38</f>
        <v>285489.24526818335</v>
      </c>
      <c r="AT39" s="72">
        <f>[1]NACE38CVS!FK38</f>
        <v>723406.0183845734</v>
      </c>
      <c r="AU39" s="72">
        <f>[1]NACE38CVS!FL38</f>
        <v>261990.86193075334</v>
      </c>
      <c r="AV39" s="72">
        <f>[1]NACE38CVS!FM38</f>
        <v>803008.56747250166</v>
      </c>
      <c r="AW39" s="72">
        <f>[1]NACE38CVS!FN38</f>
        <v>82816.568331939998</v>
      </c>
      <c r="AX39" s="72">
        <f>[1]NACE38CVS!FO38</f>
        <v>215634.87855274664</v>
      </c>
      <c r="AY39" s="72">
        <f>[1]NACE38CVS!FP38</f>
        <v>1761619.133955026</v>
      </c>
      <c r="AZ39" s="72">
        <f>[1]NACE38CVS!FR38</f>
        <v>230879.81588740498</v>
      </c>
      <c r="BA39" s="72">
        <f>[1]NACE38CVS!FS38</f>
        <v>304457.74215597997</v>
      </c>
      <c r="BB39" s="72">
        <f>[1]NACE38CVS!FT38</f>
        <v>504428.5918096833</v>
      </c>
      <c r="BC39" s="72">
        <f>[1]NACE38CVS!FU38</f>
        <v>881382.29755669332</v>
      </c>
      <c r="BD39" s="72">
        <f>[1]NACE38CVS!FV38</f>
        <v>240302.65185500833</v>
      </c>
      <c r="BE39" s="72">
        <f>[1]NACE38CVS!FW38</f>
        <v>446975.53184490837</v>
      </c>
      <c r="BF39" s="72">
        <f>[1]NACE38CVS!FX38</f>
        <v>0</v>
      </c>
      <c r="BG39" s="72">
        <f>[1]NACE38CVS!GA38</f>
        <v>1563070.9506287451</v>
      </c>
      <c r="BH39" s="72">
        <f>[1]NACE38CVS!GB38</f>
        <v>914376.2499832582</v>
      </c>
    </row>
    <row r="40" spans="1:60" s="36" customFormat="1" hidden="1" x14ac:dyDescent="0.2">
      <c r="A40" s="138">
        <f t="shared" si="2"/>
        <v>38898</v>
      </c>
      <c r="B40" s="205">
        <f>[1]NACE38CVS!DT39</f>
        <v>17414611.662167285</v>
      </c>
      <c r="C40" s="76">
        <f>[1]NACE38CVS!DU39</f>
        <v>16760175.580251371</v>
      </c>
      <c r="D40" s="76">
        <f>[1]NACE38CVS!DV39</f>
        <v>3520879.6654837602</v>
      </c>
      <c r="E40" s="77">
        <f>[1]NACE38CVS!DW39</f>
        <v>1416904.857212605</v>
      </c>
      <c r="F40" s="77">
        <f>[1]NACE38CVS!DX39</f>
        <v>12476827.13947092</v>
      </c>
      <c r="G40" s="77">
        <f>[1]NACE38CVS!DY39</f>
        <v>11822391.057555005</v>
      </c>
      <c r="H40" s="69">
        <f>[1]NACE38CVS!DZ39</f>
        <v>654436.08191591536</v>
      </c>
      <c r="I40" s="78">
        <f>[1]NACE38CVS!EA39</f>
        <v>15484344.190856865</v>
      </c>
      <c r="J40" s="77">
        <f t="shared" si="3"/>
        <v>1930267.4713104232</v>
      </c>
      <c r="K40" s="77">
        <f t="shared" si="1"/>
        <v>9892123.5862445813</v>
      </c>
      <c r="L40" s="77">
        <f>[1]NACE38CVS!EB39</f>
        <v>6687.3127538199997</v>
      </c>
      <c r="M40" s="77">
        <f>[1]NACE38CVS!ED39</f>
        <v>27922.671737598332</v>
      </c>
      <c r="N40" s="77">
        <f>[1]NACE38CVS!EE39</f>
        <v>505792.07287886163</v>
      </c>
      <c r="O40" s="77">
        <f>[1]NACE38CVS!EF39</f>
        <v>154750.46897202</v>
      </c>
      <c r="P40" s="77">
        <f>[1]NACE38CVS!EG39</f>
        <v>243327.50315243835</v>
      </c>
      <c r="Q40" s="77">
        <f>[1]NACE38CVS!EH39</f>
        <v>14059.657896766666</v>
      </c>
      <c r="R40" s="77">
        <f>[1]NACE38CVS!EI39</f>
        <v>156402.13796953668</v>
      </c>
      <c r="S40" s="77">
        <f>[1]NACE38CVS!EJ39</f>
        <v>86179.492553045013</v>
      </c>
      <c r="T40" s="77">
        <f>[1]NACE38CVS!EK39</f>
        <v>334157.56992841</v>
      </c>
      <c r="U40" s="77">
        <f>[1]NACE38CVS!EL39</f>
        <v>469080.32152490161</v>
      </c>
      <c r="V40" s="77">
        <f>[1]NACE38CVS!EM39</f>
        <v>155349.64747924669</v>
      </c>
      <c r="W40" s="77">
        <f>[1]NACE38CVS!EN39</f>
        <v>135700.59592293666</v>
      </c>
      <c r="X40" s="77">
        <f>[1]NACE38CVS!EO39</f>
        <v>208453.99560042168</v>
      </c>
      <c r="Y40" s="77">
        <f>[1]NACE38CVS!EP39</f>
        <v>424644.41516054003</v>
      </c>
      <c r="Z40" s="77">
        <f>[1]NACE38CVS!EQ39</f>
        <v>294627.56712348067</v>
      </c>
      <c r="AA40" s="77">
        <f>[1]NACE38CVS!ER39</f>
        <v>130016.84803705932</v>
      </c>
      <c r="AB40" s="77">
        <f>[1]NACE38CVS!ES39</f>
        <v>301701.95438827836</v>
      </c>
      <c r="AC40" s="77">
        <f>[1]NACE38CVS!ET39</f>
        <v>167216.84276114334</v>
      </c>
      <c r="AD40" s="77">
        <f>[1]NACE38CVS!EU39</f>
        <v>136140.317557615</v>
      </c>
      <c r="AE40" s="77">
        <f>[1]NACE38CVS!EV39</f>
        <v>1416904.857212605</v>
      </c>
      <c r="AF40" s="77">
        <f>[1]NACE38CVS!EW39</f>
        <v>152289.87421128675</v>
      </c>
      <c r="AG40" s="77">
        <f>[1]NACE38CVS!EX39</f>
        <v>155994.02186403758</v>
      </c>
      <c r="AH40" s="77">
        <f>[1]NACE38CVS!EY39</f>
        <v>1108620.9611372808</v>
      </c>
      <c r="AI40" s="77">
        <f>[1]NACE38CVS!EZ39</f>
        <v>2992398.2174675968</v>
      </c>
      <c r="AJ40" s="77">
        <f>[1]NACE38CVS!FA39</f>
        <v>389583.10421870433</v>
      </c>
      <c r="AK40" s="77">
        <f>[1]NACE38CVS!FB39</f>
        <v>991816.14880194853</v>
      </c>
      <c r="AL40" s="77">
        <f>[1]NACE38CVS!FC39</f>
        <v>1610998.964446944</v>
      </c>
      <c r="AM40" s="77">
        <f>[1]NACE38CVS!FD39</f>
        <v>1385671.0136999667</v>
      </c>
      <c r="AN40" s="77">
        <f>[1]NACE38CVS!FE39</f>
        <v>892270.03717984667</v>
      </c>
      <c r="AO40" s="77">
        <f>[1]NACE38CVS!FF39</f>
        <v>244128.84295706</v>
      </c>
      <c r="AP40" s="77">
        <f>[1]NACE38CVS!FG39</f>
        <v>648141.19422278658</v>
      </c>
      <c r="AQ40" s="77">
        <f>[1]NACE38CVS!FH39</f>
        <v>215909.27458819337</v>
      </c>
      <c r="AR40" s="77">
        <f>[1]NACE38CVS!FI39</f>
        <v>189099.74728143332</v>
      </c>
      <c r="AS40" s="77">
        <f>[1]NACE38CVS!FJ39</f>
        <v>291312.39818138332</v>
      </c>
      <c r="AT40" s="69">
        <f>[1]NACE38CVS!FK39</f>
        <v>725549.21295936836</v>
      </c>
      <c r="AU40" s="69">
        <f>[1]NACE38CVS!FL39</f>
        <v>265078.77107913833</v>
      </c>
      <c r="AV40" s="77">
        <f>[1]NACE38CVS!FM39</f>
        <v>807610.78089241672</v>
      </c>
      <c r="AW40" s="77">
        <f>[1]NACE38CVS!FN39</f>
        <v>83627.425525828337</v>
      </c>
      <c r="AX40" s="77">
        <f>[1]NACE38CVS!FO39</f>
        <v>215429.96459805337</v>
      </c>
      <c r="AY40" s="77">
        <f>[1]NACE38CVS!FP39</f>
        <v>1790574.9789501105</v>
      </c>
      <c r="AZ40" s="77">
        <f>[1]NACE38CVS!FR39</f>
        <v>230178.08767870502</v>
      </c>
      <c r="BA40" s="77">
        <f>[1]NACE38CVS!FS39</f>
        <v>304925.46602301998</v>
      </c>
      <c r="BB40" s="77">
        <f>[1]NACE38CVS!FT39</f>
        <v>506445.99189590669</v>
      </c>
      <c r="BC40" s="77">
        <f>[1]NACE38CVS!FU39</f>
        <v>888717.92571279162</v>
      </c>
      <c r="BD40" s="77">
        <f>[1]NACE38CVS!FV39</f>
        <v>242926.04257739001</v>
      </c>
      <c r="BE40" s="77">
        <f>[1]NACE38CVS!FW39</f>
        <v>449101.80317977001</v>
      </c>
      <c r="BF40" s="77">
        <f>[1]NACE38CVS!FX39</f>
        <v>0</v>
      </c>
      <c r="BG40" s="77">
        <f>[1]NACE38CVS!GA39</f>
        <v>1569526.1759610849</v>
      </c>
      <c r="BH40" s="77">
        <f>[1]NACE38CVS!GB39</f>
        <v>918418.8398746833</v>
      </c>
    </row>
    <row r="41" spans="1:60" s="36" customFormat="1" hidden="1" x14ac:dyDescent="0.2">
      <c r="A41" s="138">
        <f t="shared" si="2"/>
        <v>38990</v>
      </c>
      <c r="B41" s="205">
        <f>[1]NACE38CVS!DT40</f>
        <v>17508427.034437884</v>
      </c>
      <c r="C41" s="76">
        <f>[1]NACE38CVS!DU40</f>
        <v>16845787.126065653</v>
      </c>
      <c r="D41" s="76">
        <f>[1]NACE38CVS!DV40</f>
        <v>3507807.7459613481</v>
      </c>
      <c r="E41" s="77">
        <f>[1]NACE38CVS!DW40</f>
        <v>1434653.5486501586</v>
      </c>
      <c r="F41" s="77">
        <f>[1]NACE38CVS!DX40</f>
        <v>12565965.739826379</v>
      </c>
      <c r="G41" s="77">
        <f>[1]NACE38CVS!DY40</f>
        <v>11903325.83145415</v>
      </c>
      <c r="H41" s="69">
        <f>[1]NACE38CVS!DZ40</f>
        <v>662639.90837222838</v>
      </c>
      <c r="I41" s="78">
        <f>[1]NACE38CVS!EA40</f>
        <v>15562388.489998909</v>
      </c>
      <c r="J41" s="77">
        <f t="shared" si="3"/>
        <v>1946038.5444389703</v>
      </c>
      <c r="K41" s="77">
        <f t="shared" si="1"/>
        <v>9957287.287015181</v>
      </c>
      <c r="L41" s="77">
        <f>[1]NACE38CVS!EB40</f>
        <v>6881.3197229066673</v>
      </c>
      <c r="M41" s="77">
        <f>[1]NACE38CVS!ED40</f>
        <v>27918.625583435001</v>
      </c>
      <c r="N41" s="77">
        <f>[1]NACE38CVS!EE40</f>
        <v>505929.42042304832</v>
      </c>
      <c r="O41" s="77">
        <f>[1]NACE38CVS!EF40</f>
        <v>152151.192785455</v>
      </c>
      <c r="P41" s="77">
        <f>[1]NACE38CVS!EG40</f>
        <v>241819.98185505834</v>
      </c>
      <c r="Q41" s="77">
        <f>[1]NACE38CVS!EH40</f>
        <v>14176.618740456668</v>
      </c>
      <c r="R41" s="77">
        <f>[1]NACE38CVS!EI40</f>
        <v>155690.71412262332</v>
      </c>
      <c r="S41" s="77">
        <f>[1]NACE38CVS!EJ40</f>
        <v>86253.338427305003</v>
      </c>
      <c r="T41" s="77">
        <f>[1]NACE38CVS!EK40</f>
        <v>332719.82756088668</v>
      </c>
      <c r="U41" s="77">
        <f>[1]NACE38CVS!EL40</f>
        <v>467868.89071436337</v>
      </c>
      <c r="V41" s="77">
        <f>[1]NACE38CVS!EM40</f>
        <v>154663.49098809331</v>
      </c>
      <c r="W41" s="77">
        <f>[1]NACE38CVS!EN40</f>
        <v>135290.72667778001</v>
      </c>
      <c r="X41" s="77">
        <f>[1]NACE38CVS!EO40</f>
        <v>207701.13348661838</v>
      </c>
      <c r="Y41" s="77">
        <f>[1]NACE38CVS!EP40</f>
        <v>421039.74784888327</v>
      </c>
      <c r="Z41" s="77">
        <f>[1]NACE38CVS!EQ40</f>
        <v>291163.60461483744</v>
      </c>
      <c r="AA41" s="77">
        <f>[1]NACE38CVS!ER40</f>
        <v>129876.14323404587</v>
      </c>
      <c r="AB41" s="77">
        <f>[1]NACE38CVS!ES40</f>
        <v>300866.06462233001</v>
      </c>
      <c r="AC41" s="77">
        <f>[1]NACE38CVS!ET40</f>
        <v>166385.71918506667</v>
      </c>
      <c r="AD41" s="77">
        <f>[1]NACE38CVS!EU40</f>
        <v>137332.252939945</v>
      </c>
      <c r="AE41" s="77">
        <f>[1]NACE38CVS!EV40</f>
        <v>1434653.5486501586</v>
      </c>
      <c r="AF41" s="77">
        <f>[1]NACE38CVS!EW40</f>
        <v>154899.36837522991</v>
      </c>
      <c r="AG41" s="77">
        <f>[1]NACE38CVS!EX40</f>
        <v>157576.75538343037</v>
      </c>
      <c r="AH41" s="77">
        <f>[1]NACE38CVS!EY40</f>
        <v>1122177.4248914982</v>
      </c>
      <c r="AI41" s="77">
        <f>[1]NACE38CVS!EZ40</f>
        <v>3007939.5479810387</v>
      </c>
      <c r="AJ41" s="77">
        <f>[1]NACE38CVS!FA40</f>
        <v>389995.08732933196</v>
      </c>
      <c r="AK41" s="77">
        <f>[1]NACE38CVS!FB40</f>
        <v>993049.798504701</v>
      </c>
      <c r="AL41" s="77">
        <f>[1]NACE38CVS!FC40</f>
        <v>1624894.6621470058</v>
      </c>
      <c r="AM41" s="77">
        <f>[1]NACE38CVS!FD40</f>
        <v>1388875.2209569851</v>
      </c>
      <c r="AN41" s="77">
        <f>[1]NACE38CVS!FE40</f>
        <v>898836.35205022665</v>
      </c>
      <c r="AO41" s="77">
        <f>[1]NACE38CVS!FF40</f>
        <v>245480.26643776297</v>
      </c>
      <c r="AP41" s="77">
        <f>[1]NACE38CVS!FG40</f>
        <v>653356.08561246376</v>
      </c>
      <c r="AQ41" s="77">
        <f>[1]NACE38CVS!FH40</f>
        <v>216328.4735074667</v>
      </c>
      <c r="AR41" s="77">
        <f>[1]NACE38CVS!FI40</f>
        <v>187726.88705449333</v>
      </c>
      <c r="AS41" s="77">
        <f>[1]NACE38CVS!FJ40</f>
        <v>294681.91043103661</v>
      </c>
      <c r="AT41" s="69">
        <f>[1]NACE38CVS!FK40</f>
        <v>729598.33975782001</v>
      </c>
      <c r="AU41" s="69">
        <f>[1]NACE38CVS!FL40</f>
        <v>268446.24111887667</v>
      </c>
      <c r="AV41" s="77">
        <f>[1]NACE38CVS!FM40</f>
        <v>814794.87171726336</v>
      </c>
      <c r="AW41" s="77">
        <f>[1]NACE38CVS!FN40</f>
        <v>84675.91209702834</v>
      </c>
      <c r="AX41" s="77">
        <f>[1]NACE38CVS!FO40</f>
        <v>214839.43761574835</v>
      </c>
      <c r="AY41" s="77">
        <f>[1]NACE38CVS!FP40</f>
        <v>1813492.7581295799</v>
      </c>
      <c r="AZ41" s="77">
        <f>[1]NACE38CVS!FR40</f>
        <v>229923.33502955665</v>
      </c>
      <c r="BA41" s="77">
        <f>[1]NACE38CVS!FS40</f>
        <v>307933.50497151836</v>
      </c>
      <c r="BB41" s="77">
        <f>[1]NACE38CVS!FT40</f>
        <v>509163.55623274669</v>
      </c>
      <c r="BC41" s="77">
        <f>[1]NACE38CVS!FU40</f>
        <v>899018.14820514841</v>
      </c>
      <c r="BD41" s="77">
        <f>[1]NACE38CVS!FV40</f>
        <v>246684.28413943332</v>
      </c>
      <c r="BE41" s="77">
        <f>[1]NACE38CVS!FW40</f>
        <v>453006.95883041172</v>
      </c>
      <c r="BF41" s="77">
        <f>[1]NACE38CVS!FX40</f>
        <v>0</v>
      </c>
      <c r="BG41" s="77">
        <f>[1]NACE38CVS!GA40</f>
        <v>1583754.4034716533</v>
      </c>
      <c r="BH41" s="77">
        <f>[1]NACE38CVS!GB40</f>
        <v>926518.46407391166</v>
      </c>
    </row>
    <row r="42" spans="1:60" s="36" customFormat="1" ht="12" hidden="1" thickBot="1" x14ac:dyDescent="0.25">
      <c r="A42" s="139">
        <f t="shared" si="2"/>
        <v>39081</v>
      </c>
      <c r="B42" s="206">
        <f>[1]NACE38CVS!DT41</f>
        <v>17569344.558949847</v>
      </c>
      <c r="C42" s="66">
        <f>[1]NACE38CVS!DU41</f>
        <v>16894052.877751321</v>
      </c>
      <c r="D42" s="66">
        <f>[1]NACE38CVS!DV41</f>
        <v>3489620.6572352499</v>
      </c>
      <c r="E42" s="67">
        <f>[1]NACE38CVS!DW41</f>
        <v>1452299.1214920003</v>
      </c>
      <c r="F42" s="67">
        <f>[1]NACE38CVS!DX41</f>
        <v>12627424.780222598</v>
      </c>
      <c r="G42" s="67">
        <f>[1]NACE38CVS!DY41</f>
        <v>11952133.099024069</v>
      </c>
      <c r="H42" s="67">
        <f>[1]NACE38CVS!DZ41</f>
        <v>675291.68119852955</v>
      </c>
      <c r="I42" s="68">
        <f>[1]NACE38CVS!EA41</f>
        <v>15609147.925740942</v>
      </c>
      <c r="J42" s="67">
        <f t="shared" si="3"/>
        <v>1960196.6332089081</v>
      </c>
      <c r="K42" s="67">
        <f t="shared" si="1"/>
        <v>9991936.4658151604</v>
      </c>
      <c r="L42" s="67">
        <f>[1]NACE38CVS!EB41</f>
        <v>6719.8272096649998</v>
      </c>
      <c r="M42" s="67">
        <f>[1]NACE38CVS!ED41</f>
        <v>27940.602881811665</v>
      </c>
      <c r="N42" s="67">
        <f>[1]NACE38CVS!EE41</f>
        <v>503122.64309448167</v>
      </c>
      <c r="O42" s="67">
        <f>[1]NACE38CVS!EF41</f>
        <v>150038.56977949166</v>
      </c>
      <c r="P42" s="67">
        <f>[1]NACE38CVS!EG41</f>
        <v>239889.24887616831</v>
      </c>
      <c r="Q42" s="67">
        <f>[1]NACE38CVS!EH41</f>
        <v>14112.436447089998</v>
      </c>
      <c r="R42" s="67">
        <f>[1]NACE38CVS!EI41</f>
        <v>154359.50291967168</v>
      </c>
      <c r="S42" s="67">
        <f>[1]NACE38CVS!EJ41</f>
        <v>86108.523057173341</v>
      </c>
      <c r="T42" s="67">
        <f>[1]NACE38CVS!EK41</f>
        <v>330860.32335163665</v>
      </c>
      <c r="U42" s="67">
        <f>[1]NACE38CVS!EL41</f>
        <v>467055.13568192837</v>
      </c>
      <c r="V42" s="67">
        <f>[1]NACE38CVS!EM41</f>
        <v>152864.71663494332</v>
      </c>
      <c r="W42" s="67">
        <f>[1]NACE38CVS!EN41</f>
        <v>135486.05565411667</v>
      </c>
      <c r="X42" s="67">
        <f>[1]NACE38CVS!EO41</f>
        <v>206803.15641328332</v>
      </c>
      <c r="Y42" s="67">
        <f>[1]NACE38CVS!EP41</f>
        <v>418061.44706233335</v>
      </c>
      <c r="Z42" s="67">
        <f>[1]NACE38CVS!EQ41</f>
        <v>288166.57692178193</v>
      </c>
      <c r="AA42" s="67">
        <f>[1]NACE38CVS!ER41</f>
        <v>129894.87014055146</v>
      </c>
      <c r="AB42" s="67">
        <f>[1]NACE38CVS!ES41</f>
        <v>299543.41731547168</v>
      </c>
      <c r="AC42" s="67">
        <f>[1]NACE38CVS!ET41</f>
        <v>165184.72739239669</v>
      </c>
      <c r="AD42" s="67">
        <f>[1]NACE38CVS!EU41</f>
        <v>138190.15067325169</v>
      </c>
      <c r="AE42" s="67">
        <f>[1]NACE38CVS!EV41</f>
        <v>1452299.1214920003</v>
      </c>
      <c r="AF42" s="67">
        <f>[1]NACE38CVS!EW41</f>
        <v>158407.156155851</v>
      </c>
      <c r="AG42" s="67">
        <f>[1]NACE38CVS!EX41</f>
        <v>158980.62888458831</v>
      </c>
      <c r="AH42" s="67">
        <f>[1]NACE38CVS!EY41</f>
        <v>1134911.3364515605</v>
      </c>
      <c r="AI42" s="67">
        <f>[1]NACE38CVS!EZ41</f>
        <v>3008517.2086044182</v>
      </c>
      <c r="AJ42" s="67">
        <f>[1]NACE38CVS!FA41</f>
        <v>389754.45958529104</v>
      </c>
      <c r="AK42" s="67">
        <f>[1]NACE38CVS!FB41</f>
        <v>994064.76202777296</v>
      </c>
      <c r="AL42" s="67">
        <f>[1]NACE38CVS!FC41</f>
        <v>1624697.9869913543</v>
      </c>
      <c r="AM42" s="67">
        <f>[1]NACE38CVS!FD41</f>
        <v>1392018.3007315849</v>
      </c>
      <c r="AN42" s="67">
        <f>[1]NACE38CVS!FE41</f>
        <v>902617.99771149678</v>
      </c>
      <c r="AO42" s="67">
        <f>[1]NACE38CVS!FF41</f>
        <v>245908.73732907115</v>
      </c>
      <c r="AP42" s="67">
        <f>[1]NACE38CVS!FG41</f>
        <v>656709.26038242551</v>
      </c>
      <c r="AQ42" s="67">
        <f>[1]NACE38CVS!FH41</f>
        <v>218485.63957561334</v>
      </c>
      <c r="AR42" s="67">
        <f>[1]NACE38CVS!FI41</f>
        <v>186301.564205965</v>
      </c>
      <c r="AS42" s="67">
        <f>[1]NACE38CVS!FJ41</f>
        <v>298506.30443946668</v>
      </c>
      <c r="AT42" s="67">
        <f>[1]NACE38CVS!FK41</f>
        <v>731354.2704374399</v>
      </c>
      <c r="AU42" s="67">
        <f>[1]NACE38CVS!FL41</f>
        <v>271533.44705914165</v>
      </c>
      <c r="AV42" s="67">
        <f>[1]NACE38CVS!FM41</f>
        <v>822144.65983306163</v>
      </c>
      <c r="AW42" s="67">
        <f>[1]NACE38CVS!FN41</f>
        <v>85164.762437106678</v>
      </c>
      <c r="AX42" s="67">
        <f>[1]NACE38CVS!FO41</f>
        <v>214118.83394806497</v>
      </c>
      <c r="AY42" s="67">
        <f>[1]NACE38CVS!FP41</f>
        <v>1831435.3867080964</v>
      </c>
      <c r="AZ42" s="67">
        <f>[1]NACE38CVS!FR41</f>
        <v>229111.23109797001</v>
      </c>
      <c r="BA42" s="67">
        <f>[1]NACE38CVS!FS41</f>
        <v>310430.27932854998</v>
      </c>
      <c r="BB42" s="67">
        <f>[1]NACE38CVS!FT41</f>
        <v>511468.68179165665</v>
      </c>
      <c r="BC42" s="67">
        <f>[1]NACE38CVS!FU41</f>
        <v>909186.4409907317</v>
      </c>
      <c r="BD42" s="67">
        <f>[1]NACE38CVS!FV41</f>
        <v>248841.74868948836</v>
      </c>
      <c r="BE42" s="67">
        <f>[1]NACE38CVS!FW41</f>
        <v>456188.02263274492</v>
      </c>
      <c r="BF42" s="67">
        <f>[1]NACE38CVS!FX41</f>
        <v>0</v>
      </c>
      <c r="BG42" s="67">
        <f>[1]NACE38CVS!GA41</f>
        <v>1596740.9820919682</v>
      </c>
      <c r="BH42" s="67">
        <f>[1]NACE38CVS!GB41</f>
        <v>934896.80249889998</v>
      </c>
    </row>
    <row r="43" spans="1:60" s="36" customFormat="1" hidden="1" x14ac:dyDescent="0.2">
      <c r="A43" s="140">
        <f t="shared" si="2"/>
        <v>39171</v>
      </c>
      <c r="B43" s="205">
        <f>[1]NACE38CVS!DT42</f>
        <v>17644009.371269841</v>
      </c>
      <c r="C43" s="76">
        <f>[1]NACE38CVS!DU42</f>
        <v>16945213.209929343</v>
      </c>
      <c r="D43" s="76">
        <f>[1]NACE38CVS!DV42</f>
        <v>3477162.0486592273</v>
      </c>
      <c r="E43" s="69">
        <f>[1]NACE38CVS!DW42</f>
        <v>1468909.6737619434</v>
      </c>
      <c r="F43" s="69">
        <f>[1]NACE38CVS!DX42</f>
        <v>12697937.648848668</v>
      </c>
      <c r="G43" s="69">
        <f>[1]NACE38CVS!DY42</f>
        <v>11999141.487508172</v>
      </c>
      <c r="H43" s="69">
        <f>[1]NACE38CVS!DZ42</f>
        <v>698796.16134049615</v>
      </c>
      <c r="I43" s="78">
        <f>[1]NACE38CVS!EA42</f>
        <v>15669019.387761254</v>
      </c>
      <c r="J43" s="69">
        <f t="shared" si="3"/>
        <v>1974989.9835085869</v>
      </c>
      <c r="K43" s="69">
        <f t="shared" si="1"/>
        <v>10024151.503999585</v>
      </c>
      <c r="L43" s="69">
        <f>[1]NACE38CVS!EB42</f>
        <v>6681.4810263399995</v>
      </c>
      <c r="M43" s="69">
        <f>[1]NACE38CVS!ED42</f>
        <v>27805.818471403338</v>
      </c>
      <c r="N43" s="69">
        <f>[1]NACE38CVS!EE42</f>
        <v>501854.57269150327</v>
      </c>
      <c r="O43" s="69">
        <f>[1]NACE38CVS!EF42</f>
        <v>148123.78026219667</v>
      </c>
      <c r="P43" s="69">
        <f>[1]NACE38CVS!EG42</f>
        <v>237919.07789398497</v>
      </c>
      <c r="Q43" s="69">
        <f>[1]NACE38CVS!EH42</f>
        <v>14072.472936568332</v>
      </c>
      <c r="R43" s="69">
        <f>[1]NACE38CVS!EI42</f>
        <v>153706.84380190002</v>
      </c>
      <c r="S43" s="69">
        <f>[1]NACE38CVS!EJ42</f>
        <v>86311.907402966666</v>
      </c>
      <c r="T43" s="69">
        <f>[1]NACE38CVS!EK42</f>
        <v>330234.19000918831</v>
      </c>
      <c r="U43" s="69">
        <f>[1]NACE38CVS!EL42</f>
        <v>466296.22160100006</v>
      </c>
      <c r="V43" s="69">
        <f>[1]NACE38CVS!EM42</f>
        <v>150887.20488332832</v>
      </c>
      <c r="W43" s="69">
        <f>[1]NACE38CVS!EN42</f>
        <v>135623.65932366668</v>
      </c>
      <c r="X43" s="69">
        <f>[1]NACE38CVS!EO42</f>
        <v>206640.18429945331</v>
      </c>
      <c r="Y43" s="69">
        <f>[1]NACE38CVS!EP42</f>
        <v>413931.71338916669</v>
      </c>
      <c r="Z43" s="69">
        <f>[1]NACE38CVS!EQ42</f>
        <v>284561.89006573724</v>
      </c>
      <c r="AA43" s="69">
        <f>[1]NACE38CVS!ER42</f>
        <v>129369.8233234294</v>
      </c>
      <c r="AB43" s="69">
        <f>[1]NACE38CVS!ES42</f>
        <v>299629.96013314166</v>
      </c>
      <c r="AC43" s="69">
        <f>[1]NACE38CVS!ET42</f>
        <v>165035.27060459499</v>
      </c>
      <c r="AD43" s="69">
        <f>[1]NACE38CVS!EU42</f>
        <v>139089.17095516334</v>
      </c>
      <c r="AE43" s="69">
        <f>[1]NACE38CVS!EV42</f>
        <v>1468909.6737619434</v>
      </c>
      <c r="AF43" s="69">
        <f>[1]NACE38CVS!EW42</f>
        <v>161061.50313429438</v>
      </c>
      <c r="AG43" s="69">
        <f>[1]NACE38CVS!EX42</f>
        <v>159507.941954023</v>
      </c>
      <c r="AH43" s="69">
        <f>[1]NACE38CVS!EY42</f>
        <v>1148340.228673626</v>
      </c>
      <c r="AI43" s="69">
        <f>[1]NACE38CVS!EZ42</f>
        <v>3017158.3200869015</v>
      </c>
      <c r="AJ43" s="69">
        <f>[1]NACE38CVS!FA42</f>
        <v>389699.47113312379</v>
      </c>
      <c r="AK43" s="69">
        <f>[1]NACE38CVS!FB42</f>
        <v>992547.68993046077</v>
      </c>
      <c r="AL43" s="69">
        <f>[1]NACE38CVS!FC42</f>
        <v>1634911.1590233173</v>
      </c>
      <c r="AM43" s="69">
        <f>[1]NACE38CVS!FD42</f>
        <v>1393218.7044907033</v>
      </c>
      <c r="AN43" s="69">
        <f>[1]NACE38CVS!FE42</f>
        <v>909585.52537685016</v>
      </c>
      <c r="AO43" s="69">
        <f>[1]NACE38CVS!FF42</f>
        <v>246609.7003434517</v>
      </c>
      <c r="AP43" s="69">
        <f>[1]NACE38CVS!FG42</f>
        <v>662975.82503339835</v>
      </c>
      <c r="AQ43" s="69">
        <f>[1]NACE38CVS!FH42</f>
        <v>218915.11422480503</v>
      </c>
      <c r="AR43" s="69">
        <f>[1]NACE38CVS!FI42</f>
        <v>184152.97318497664</v>
      </c>
      <c r="AS43" s="69">
        <f>[1]NACE38CVS!FJ42</f>
        <v>297731.91766864836</v>
      </c>
      <c r="AT43" s="69">
        <f>[1]NACE38CVS!FK42</f>
        <v>737106.36407061003</v>
      </c>
      <c r="AU43" s="69">
        <f>[1]NACE38CVS!FL42</f>
        <v>273866.73047749331</v>
      </c>
      <c r="AV43" s="69">
        <f>[1]NACE38CVS!FM42</f>
        <v>830357.25350625499</v>
      </c>
      <c r="AW43" s="69">
        <f>[1]NACE38CVS!FN42</f>
        <v>86021.714219711663</v>
      </c>
      <c r="AX43" s="69">
        <f>[1]NACE38CVS!FO42</f>
        <v>213724.85994292996</v>
      </c>
      <c r="AY43" s="69">
        <f>[1]NACE38CVS!FP42</f>
        <v>1851122.4511945329</v>
      </c>
      <c r="AZ43" s="69">
        <f>[1]NACE38CVS!FR42</f>
        <v>229137.66169794669</v>
      </c>
      <c r="BA43" s="69">
        <f>[1]NACE38CVS!FS42</f>
        <v>311307.699201515</v>
      </c>
      <c r="BB43" s="69">
        <f>[1]NACE38CVS!FT42</f>
        <v>514719.9652021217</v>
      </c>
      <c r="BC43" s="69">
        <f>[1]NACE38CVS!FU42</f>
        <v>919824.65740700334</v>
      </c>
      <c r="BD43" s="69">
        <f>[1]NACE38CVS!FV42</f>
        <v>252423.50109613</v>
      </c>
      <c r="BE43" s="69">
        <f>[1]NACE38CVS!FW42</f>
        <v>457562.23579953332</v>
      </c>
      <c r="BF43" s="69">
        <f>[1]NACE38CVS!FX42</f>
        <v>0</v>
      </c>
      <c r="BG43" s="69">
        <f>[1]NACE38CVS!GA42</f>
        <v>1606862.2066699446</v>
      </c>
      <c r="BH43" s="69">
        <f>[1]NACE38CVS!GB42</f>
        <v>942302.36718556157</v>
      </c>
    </row>
    <row r="44" spans="1:60" s="36" customFormat="1" hidden="1" x14ac:dyDescent="0.2">
      <c r="A44" s="138">
        <f t="shared" si="2"/>
        <v>39263</v>
      </c>
      <c r="B44" s="205">
        <f>[1]NACE38CVS!DT43</f>
        <v>17722063.171180625</v>
      </c>
      <c r="C44" s="76">
        <f>[1]NACE38CVS!DU43</f>
        <v>17015074.498248916</v>
      </c>
      <c r="D44" s="76">
        <f>[1]NACE38CVS!DV43</f>
        <v>3465635.7034081719</v>
      </c>
      <c r="E44" s="69">
        <f>[1]NACE38CVS!DW43</f>
        <v>1486541.5134006881</v>
      </c>
      <c r="F44" s="69">
        <f>[1]NACE38CVS!DX43</f>
        <v>12769885.954371763</v>
      </c>
      <c r="G44" s="69">
        <f>[1]NACE38CVS!DY43</f>
        <v>12062897.281440057</v>
      </c>
      <c r="H44" s="69">
        <f>[1]NACE38CVS!DZ43</f>
        <v>706988.67293170665</v>
      </c>
      <c r="I44" s="78">
        <f>[1]NACE38CVS!EA43</f>
        <v>15732358.191199269</v>
      </c>
      <c r="J44" s="69">
        <f t="shared" si="3"/>
        <v>1989704.9799813549</v>
      </c>
      <c r="K44" s="69">
        <f t="shared" si="1"/>
        <v>10073192.301458701</v>
      </c>
      <c r="L44" s="69">
        <f>[1]NACE38CVS!EB43</f>
        <v>6664.5599783700009</v>
      </c>
      <c r="M44" s="69">
        <f>[1]NACE38CVS!ED43</f>
        <v>27814.407562016666</v>
      </c>
      <c r="N44" s="69">
        <f>[1]NACE38CVS!EE43</f>
        <v>500935.44881034666</v>
      </c>
      <c r="O44" s="69">
        <f>[1]NACE38CVS!EF43</f>
        <v>145687.315807115</v>
      </c>
      <c r="P44" s="69">
        <f>[1]NACE38CVS!EG43</f>
        <v>235989.69205531167</v>
      </c>
      <c r="Q44" s="69">
        <f>[1]NACE38CVS!EH43</f>
        <v>14012.961129028336</v>
      </c>
      <c r="R44" s="69">
        <f>[1]NACE38CVS!EI43</f>
        <v>153135.14392216667</v>
      </c>
      <c r="S44" s="69">
        <f>[1]NACE38CVS!EJ43</f>
        <v>86405.312509074996</v>
      </c>
      <c r="T44" s="69">
        <f>[1]NACE38CVS!EK43</f>
        <v>329412.46507038665</v>
      </c>
      <c r="U44" s="69">
        <f>[1]NACE38CVS!EL43</f>
        <v>464750.35005106335</v>
      </c>
      <c r="V44" s="69">
        <f>[1]NACE38CVS!EM43</f>
        <v>150384.52274061667</v>
      </c>
      <c r="W44" s="69">
        <f>[1]NACE38CVS!EN43</f>
        <v>135871.51921852832</v>
      </c>
      <c r="X44" s="69">
        <f>[1]NACE38CVS!EO43</f>
        <v>206654.73242390831</v>
      </c>
      <c r="Y44" s="69">
        <f>[1]NACE38CVS!EP43</f>
        <v>411084.71935431164</v>
      </c>
      <c r="Z44" s="69">
        <f>[1]NACE38CVS!EQ43</f>
        <v>282216.5535344627</v>
      </c>
      <c r="AA44" s="69">
        <f>[1]NACE38CVS!ER43</f>
        <v>128868.16581984893</v>
      </c>
      <c r="AB44" s="69">
        <f>[1]NACE38CVS!ES43</f>
        <v>299426.83021832333</v>
      </c>
      <c r="AC44" s="69">
        <f>[1]NACE38CVS!ET43</f>
        <v>163951.53635990169</v>
      </c>
      <c r="AD44" s="69">
        <f>[1]NACE38CVS!EU43</f>
        <v>140118.74617607167</v>
      </c>
      <c r="AE44" s="69">
        <f>[1]NACE38CVS!EV43</f>
        <v>1486541.5134006881</v>
      </c>
      <c r="AF44" s="69">
        <f>[1]NACE38CVS!EW43</f>
        <v>164143.32512451484</v>
      </c>
      <c r="AG44" s="69">
        <f>[1]NACE38CVS!EX43</f>
        <v>162035.59681958784</v>
      </c>
      <c r="AH44" s="69">
        <f>[1]NACE38CVS!EY43</f>
        <v>1160362.5914565858</v>
      </c>
      <c r="AI44" s="69">
        <f>[1]NACE38CVS!EZ43</f>
        <v>3025412.9605596513</v>
      </c>
      <c r="AJ44" s="69">
        <f>[1]NACE38CVS!FA43</f>
        <v>388959.7596724187</v>
      </c>
      <c r="AK44" s="69">
        <f>[1]NACE38CVS!FB43</f>
        <v>995733.83667391259</v>
      </c>
      <c r="AL44" s="69">
        <f>[1]NACE38CVS!FC43</f>
        <v>1640719.3642133202</v>
      </c>
      <c r="AM44" s="69">
        <f>[1]NACE38CVS!FD43</f>
        <v>1398422.7638105368</v>
      </c>
      <c r="AN44" s="69">
        <f>[1]NACE38CVS!FE43</f>
        <v>917729.74115173332</v>
      </c>
      <c r="AO44" s="69">
        <f>[1]NACE38CVS!FF43</f>
        <v>248403.02503303273</v>
      </c>
      <c r="AP44" s="69">
        <f>[1]NACE38CVS!FG43</f>
        <v>669326.71611870057</v>
      </c>
      <c r="AQ44" s="69">
        <f>[1]NACE38CVS!FH43</f>
        <v>219837.33174940167</v>
      </c>
      <c r="AR44" s="69">
        <f>[1]NACE38CVS!FI43</f>
        <v>182325.25768421163</v>
      </c>
      <c r="AS44" s="69">
        <f>[1]NACE38CVS!FJ43</f>
        <v>300211.40729887335</v>
      </c>
      <c r="AT44" s="69">
        <f>[1]NACE38CVS!FK43</f>
        <v>740365.87332565489</v>
      </c>
      <c r="AU44" s="69">
        <f>[1]NACE38CVS!FL43</f>
        <v>275868.64780338836</v>
      </c>
      <c r="AV44" s="69">
        <f>[1]NACE38CVS!FM43</f>
        <v>839199.53617708664</v>
      </c>
      <c r="AW44" s="69">
        <f>[1]NACE38CVS!FN43</f>
        <v>86685.980835951676</v>
      </c>
      <c r="AX44" s="69">
        <f>[1]NACE38CVS!FO43</f>
        <v>213854.74960248164</v>
      </c>
      <c r="AY44" s="69">
        <f>[1]NACE38CVS!FP43</f>
        <v>1865517.7855310219</v>
      </c>
      <c r="AZ44" s="69">
        <f>[1]NACE38CVS!FR43</f>
        <v>228962.13841900835</v>
      </c>
      <c r="BA44" s="69">
        <f>[1]NACE38CVS!FS43</f>
        <v>313413.96799155831</v>
      </c>
      <c r="BB44" s="69">
        <f>[1]NACE38CVS!FT43</f>
        <v>515938.31093977997</v>
      </c>
      <c r="BC44" s="69">
        <f>[1]NACE38CVS!FU43</f>
        <v>931390.56263100822</v>
      </c>
      <c r="BD44" s="69">
        <f>[1]NACE38CVS!FV43</f>
        <v>255433.12690815667</v>
      </c>
      <c r="BE44" s="69">
        <f>[1]NACE38CVS!FW43</f>
        <v>459315.81195225829</v>
      </c>
      <c r="BF44" s="69">
        <f>[1]NACE38CVS!FX43</f>
        <v>0</v>
      </c>
      <c r="BG44" s="69">
        <f>[1]NACE38CVS!GA43</f>
        <v>1618089.3237581784</v>
      </c>
      <c r="BH44" s="69">
        <f>[1]NACE38CVS!GB43</f>
        <v>948814.61036522349</v>
      </c>
    </row>
    <row r="45" spans="1:60" s="36" customFormat="1" hidden="1" x14ac:dyDescent="0.2">
      <c r="A45" s="138">
        <f t="shared" si="2"/>
        <v>39355</v>
      </c>
      <c r="B45" s="205">
        <f>[1]NACE38CVS!DT44</f>
        <v>17779871.055407371</v>
      </c>
      <c r="C45" s="76">
        <f>[1]NACE38CVS!DU44</f>
        <v>17091391.424955472</v>
      </c>
      <c r="D45" s="76">
        <f>[1]NACE38CVS!DV44</f>
        <v>3459893.0776588381</v>
      </c>
      <c r="E45" s="69">
        <f>[1]NACE38CVS!DW44</f>
        <v>1504677.1502147682</v>
      </c>
      <c r="F45" s="69">
        <f>[1]NACE38CVS!DX44</f>
        <v>12815300.827533763</v>
      </c>
      <c r="G45" s="69">
        <f>[1]NACE38CVS!DY44</f>
        <v>12126821.197081868</v>
      </c>
      <c r="H45" s="69">
        <f>[1]NACE38CVS!DZ44</f>
        <v>688479.63045189483</v>
      </c>
      <c r="I45" s="78">
        <f>[1]NACE38CVS!EA44</f>
        <v>15776438.748665817</v>
      </c>
      <c r="J45" s="69">
        <f t="shared" si="3"/>
        <v>2003432.3067415515</v>
      </c>
      <c r="K45" s="69">
        <f t="shared" si="1"/>
        <v>10123388.890340317</v>
      </c>
      <c r="L45" s="69">
        <f>[1]NACE38CVS!EB44</f>
        <v>6697.1802441750006</v>
      </c>
      <c r="M45" s="69">
        <f>[1]NACE38CVS!ED44</f>
        <v>27842.357733058336</v>
      </c>
      <c r="N45" s="69">
        <f>[1]NACE38CVS!EE44</f>
        <v>501254.82552757004</v>
      </c>
      <c r="O45" s="69">
        <f>[1]NACE38CVS!EF44</f>
        <v>143621.91075249665</v>
      </c>
      <c r="P45" s="69">
        <f>[1]NACE38CVS!EG44</f>
        <v>235193.96350553332</v>
      </c>
      <c r="Q45" s="69">
        <f>[1]NACE38CVS!EH44</f>
        <v>13996.602189303334</v>
      </c>
      <c r="R45" s="69">
        <f>[1]NACE38CVS!EI44</f>
        <v>152536.339332125</v>
      </c>
      <c r="S45" s="69">
        <f>[1]NACE38CVS!EJ44</f>
        <v>86288.321581036667</v>
      </c>
      <c r="T45" s="69">
        <f>[1]NACE38CVS!EK44</f>
        <v>328137.21483602998</v>
      </c>
      <c r="U45" s="69">
        <f>[1]NACE38CVS!EL44</f>
        <v>463934.36859265162</v>
      </c>
      <c r="V45" s="69">
        <f>[1]NACE38CVS!EM44</f>
        <v>150154.20079569166</v>
      </c>
      <c r="W45" s="69">
        <f>[1]NACE38CVS!EN44</f>
        <v>135584.990542135</v>
      </c>
      <c r="X45" s="69">
        <f>[1]NACE38CVS!EO44</f>
        <v>207271.40440010666</v>
      </c>
      <c r="Y45" s="69">
        <f>[1]NACE38CVS!EP44</f>
        <v>408703.71930374834</v>
      </c>
      <c r="Z45" s="69">
        <f>[1]NACE38CVS!EQ44</f>
        <v>279197.33227071154</v>
      </c>
      <c r="AA45" s="69">
        <f>[1]NACE38CVS!ER44</f>
        <v>129506.38703303679</v>
      </c>
      <c r="AB45" s="69">
        <f>[1]NACE38CVS!ES44</f>
        <v>300114.46108419</v>
      </c>
      <c r="AC45" s="69">
        <f>[1]NACE38CVS!ET44</f>
        <v>164348.72540433667</v>
      </c>
      <c r="AD45" s="69">
        <f>[1]NACE38CVS!EU44</f>
        <v>140909.67207882498</v>
      </c>
      <c r="AE45" s="69">
        <f>[1]NACE38CVS!EV44</f>
        <v>1504677.1502147682</v>
      </c>
      <c r="AF45" s="69">
        <f>[1]NACE38CVS!EW44</f>
        <v>166959.29204649405</v>
      </c>
      <c r="AG45" s="69">
        <f>[1]NACE38CVS!EX44</f>
        <v>164315.75095282236</v>
      </c>
      <c r="AH45" s="69">
        <f>[1]NACE38CVS!EY44</f>
        <v>1173402.107215452</v>
      </c>
      <c r="AI45" s="69">
        <f>[1]NACE38CVS!EZ44</f>
        <v>3038251.1894087233</v>
      </c>
      <c r="AJ45" s="69">
        <f>[1]NACE38CVS!FA44</f>
        <v>389570.99336715462</v>
      </c>
      <c r="AK45" s="69">
        <f>[1]NACE38CVS!FB44</f>
        <v>999024.52646042767</v>
      </c>
      <c r="AL45" s="69">
        <f>[1]NACE38CVS!FC44</f>
        <v>1649655.6695811406</v>
      </c>
      <c r="AM45" s="69">
        <f>[1]NACE38CVS!FD44</f>
        <v>1402994.9891082018</v>
      </c>
      <c r="AN45" s="69">
        <f>[1]NACE38CVS!FE44</f>
        <v>924307.69382753654</v>
      </c>
      <c r="AO45" s="69">
        <f>[1]NACE38CVS!FF44</f>
        <v>248677.81587940466</v>
      </c>
      <c r="AP45" s="69">
        <f>[1]NACE38CVS!FG44</f>
        <v>675629.87794813211</v>
      </c>
      <c r="AQ45" s="69">
        <f>[1]NACE38CVS!FH44</f>
        <v>220720.12545345831</v>
      </c>
      <c r="AR45" s="69">
        <f>[1]NACE38CVS!FI44</f>
        <v>179675.023682775</v>
      </c>
      <c r="AS45" s="69">
        <f>[1]NACE38CVS!FJ44</f>
        <v>304160.84815708833</v>
      </c>
      <c r="AT45" s="69">
        <f>[1]NACE38CVS!FK44</f>
        <v>742852.62544965988</v>
      </c>
      <c r="AU45" s="69">
        <f>[1]NACE38CVS!FL44</f>
        <v>278240.59102183004</v>
      </c>
      <c r="AV45" s="69">
        <f>[1]NACE38CVS!FM44</f>
        <v>848053.12321869005</v>
      </c>
      <c r="AW45" s="69">
        <f>[1]NACE38CVS!FN44</f>
        <v>87519.294637723317</v>
      </c>
      <c r="AX45" s="69">
        <f>[1]NACE38CVS!FO44</f>
        <v>215336.18258283497</v>
      </c>
      <c r="AY45" s="69">
        <f>[1]NACE38CVS!FP44</f>
        <v>1849891.0682156098</v>
      </c>
      <c r="AZ45" s="69">
        <f>[1]NACE38CVS!FR44</f>
        <v>228204.26547879833</v>
      </c>
      <c r="BA45" s="69">
        <f>[1]NACE38CVS!FS44</f>
        <v>316695.32274377998</v>
      </c>
      <c r="BB45" s="69">
        <f>[1]NACE38CVS!FT44</f>
        <v>517471.57816708833</v>
      </c>
      <c r="BC45" s="69">
        <f>[1]NACE38CVS!FU44</f>
        <v>941061.140351885</v>
      </c>
      <c r="BD45" s="69">
        <f>[1]NACE38CVS!FV44</f>
        <v>257510.31650055503</v>
      </c>
      <c r="BE45" s="69">
        <f>[1]NACE38CVS!FW44</f>
        <v>462355.44952752505</v>
      </c>
      <c r="BF45" s="69">
        <f>[1]NACE38CVS!FX44</f>
        <v>0</v>
      </c>
      <c r="BG45" s="69">
        <f>[1]NACE38CVS!GA44</f>
        <v>1626938.0476257515</v>
      </c>
      <c r="BH45" s="69">
        <f>[1]NACE38CVS!GB44</f>
        <v>954185.63867980673</v>
      </c>
    </row>
    <row r="46" spans="1:60" s="36" customFormat="1" ht="12" hidden="1" thickBot="1" x14ac:dyDescent="0.25">
      <c r="A46" s="139">
        <f t="shared" si="2"/>
        <v>39446</v>
      </c>
      <c r="B46" s="206">
        <f>[1]NACE38CVS!DT45</f>
        <v>17852213.815922696</v>
      </c>
      <c r="C46" s="66">
        <f>[1]NACE38CVS!DU45</f>
        <v>17159905.316441964</v>
      </c>
      <c r="D46" s="66">
        <f>[1]NACE38CVS!DV45</f>
        <v>3452043.841665735</v>
      </c>
      <c r="E46" s="67">
        <f>[1]NACE38CVS!DW45</f>
        <v>1518961.7495766964</v>
      </c>
      <c r="F46" s="67">
        <f>[1]NACE38CVS!DX45</f>
        <v>12881208.224680265</v>
      </c>
      <c r="G46" s="67">
        <f>[1]NACE38CVS!DY45</f>
        <v>12188899.725199532</v>
      </c>
      <c r="H46" s="67">
        <f>[1]NACE38CVS!DZ45</f>
        <v>692308.49948073423</v>
      </c>
      <c r="I46" s="68">
        <f>[1]NACE38CVS!EA45</f>
        <v>15837254.12457755</v>
      </c>
      <c r="J46" s="67">
        <f t="shared" si="3"/>
        <v>2014959.691345152</v>
      </c>
      <c r="K46" s="67">
        <f t="shared" si="1"/>
        <v>10173940.03385438</v>
      </c>
      <c r="L46" s="67">
        <f>[1]NACE38CVS!EB45</f>
        <v>6615.0242787816669</v>
      </c>
      <c r="M46" s="67">
        <f>[1]NACE38CVS!ED45</f>
        <v>27797.617068593332</v>
      </c>
      <c r="N46" s="67">
        <f>[1]NACE38CVS!EE45</f>
        <v>502035.62018493004</v>
      </c>
      <c r="O46" s="67">
        <f>[1]NACE38CVS!EF45</f>
        <v>141626.90079760001</v>
      </c>
      <c r="P46" s="67">
        <f>[1]NACE38CVS!EG45</f>
        <v>234065.08759214668</v>
      </c>
      <c r="Q46" s="67">
        <f>[1]NACE38CVS!EH45</f>
        <v>14045.666687564999</v>
      </c>
      <c r="R46" s="67">
        <f>[1]NACE38CVS!EI45</f>
        <v>152101.08669219501</v>
      </c>
      <c r="S46" s="67">
        <f>[1]NACE38CVS!EJ45</f>
        <v>86053.623354074996</v>
      </c>
      <c r="T46" s="67">
        <f>[1]NACE38CVS!EK45</f>
        <v>325923.09361718665</v>
      </c>
      <c r="U46" s="67">
        <f>[1]NACE38CVS!EL45</f>
        <v>462892.80789088336</v>
      </c>
      <c r="V46" s="67">
        <f>[1]NACE38CVS!EM45</f>
        <v>149384.54475165831</v>
      </c>
      <c r="W46" s="67">
        <f>[1]NACE38CVS!EN45</f>
        <v>134715.99253155835</v>
      </c>
      <c r="X46" s="67">
        <f>[1]NACE38CVS!EO45</f>
        <v>207798.62631846001</v>
      </c>
      <c r="Y46" s="67">
        <f>[1]NACE38CVS!EP45</f>
        <v>408131.92764842504</v>
      </c>
      <c r="Z46" s="67">
        <f>[1]NACE38CVS!EQ45</f>
        <v>277276.83213601605</v>
      </c>
      <c r="AA46" s="67">
        <f>[1]NACE38CVS!ER45</f>
        <v>130855.09551240894</v>
      </c>
      <c r="AB46" s="67">
        <f>[1]NACE38CVS!ES45</f>
        <v>300307.84366802993</v>
      </c>
      <c r="AC46" s="67">
        <f>[1]NACE38CVS!ET45</f>
        <v>163497.92450297333</v>
      </c>
      <c r="AD46" s="67">
        <f>[1]NACE38CVS!EU45</f>
        <v>141665.47835945498</v>
      </c>
      <c r="AE46" s="67">
        <f>[1]NACE38CVS!EV45</f>
        <v>1518961.7495766964</v>
      </c>
      <c r="AF46" s="67">
        <f>[1]NACE38CVS!EW45</f>
        <v>169109.04915676292</v>
      </c>
      <c r="AG46" s="67">
        <f>[1]NACE38CVS!EX45</f>
        <v>165761.26019118234</v>
      </c>
      <c r="AH46" s="67">
        <f>[1]NACE38CVS!EY45</f>
        <v>1184091.4402287516</v>
      </c>
      <c r="AI46" s="67">
        <f>[1]NACE38CVS!EZ45</f>
        <v>3041367.1570334216</v>
      </c>
      <c r="AJ46" s="67">
        <f>[1]NACE38CVS!FA45</f>
        <v>389888.95500226453</v>
      </c>
      <c r="AK46" s="67">
        <f>[1]NACE38CVS!FB45</f>
        <v>1000676.1392049283</v>
      </c>
      <c r="AL46" s="67">
        <f>[1]NACE38CVS!FC45</f>
        <v>1650802.0628262293</v>
      </c>
      <c r="AM46" s="67">
        <f>[1]NACE38CVS!FD45</f>
        <v>1409271.3533285651</v>
      </c>
      <c r="AN46" s="67">
        <f>[1]NACE38CVS!FE45</f>
        <v>929141.84189252171</v>
      </c>
      <c r="AO46" s="67">
        <f>[1]NACE38CVS!FF45</f>
        <v>250059.4404558145</v>
      </c>
      <c r="AP46" s="67">
        <f>[1]NACE38CVS!FG45</f>
        <v>679082.40143670724</v>
      </c>
      <c r="AQ46" s="67">
        <f>[1]NACE38CVS!FH45</f>
        <v>222534.36019287002</v>
      </c>
      <c r="AR46" s="67">
        <f>[1]NACE38CVS!FI45</f>
        <v>176896.53961854498</v>
      </c>
      <c r="AS46" s="67">
        <f>[1]NACE38CVS!FJ45</f>
        <v>309307.27639177331</v>
      </c>
      <c r="AT46" s="67">
        <f>[1]NACE38CVS!FK45</f>
        <v>745091.83738524502</v>
      </c>
      <c r="AU46" s="67">
        <f>[1]NACE38CVS!FL45</f>
        <v>281625.71284118498</v>
      </c>
      <c r="AV46" s="67">
        <f>[1]NACE38CVS!FM45</f>
        <v>858042.42807903502</v>
      </c>
      <c r="AW46" s="67">
        <f>[1]NACE38CVS!FN45</f>
        <v>88238.757236224992</v>
      </c>
      <c r="AX46" s="67">
        <f>[1]NACE38CVS!FO45</f>
        <v>215601.68998003667</v>
      </c>
      <c r="AY46" s="67">
        <f>[1]NACE38CVS!FP45</f>
        <v>1862401.2762045127</v>
      </c>
      <c r="AZ46" s="67">
        <f>[1]NACE38CVS!FR45</f>
        <v>227856.07698707667</v>
      </c>
      <c r="BA46" s="67">
        <f>[1]NACE38CVS!FS45</f>
        <v>318060.12469444168</v>
      </c>
      <c r="BB46" s="67">
        <f>[1]NACE38CVS!FT45</f>
        <v>518870.0947351433</v>
      </c>
      <c r="BC46" s="67">
        <f>[1]NACE38CVS!FU45</f>
        <v>950173.39492849016</v>
      </c>
      <c r="BD46" s="67">
        <f>[1]NACE38CVS!FV45</f>
        <v>259979.56928204829</v>
      </c>
      <c r="BE46" s="67">
        <f>[1]NACE38CVS!FW45</f>
        <v>466748.73386913002</v>
      </c>
      <c r="BF46" s="67">
        <f>[1]NACE38CVS!FX45</f>
        <v>0</v>
      </c>
      <c r="BG46" s="67">
        <f>[1]NACE38CVS!GA45</f>
        <v>1634548.9212725498</v>
      </c>
      <c r="BH46" s="67">
        <f>[1]NACE38CVS!GB45</f>
        <v>959281.32396662002</v>
      </c>
    </row>
    <row r="47" spans="1:60" s="36" customFormat="1" hidden="1" x14ac:dyDescent="0.2">
      <c r="A47" s="140">
        <f t="shared" si="2"/>
        <v>39537</v>
      </c>
      <c r="B47" s="205">
        <f>[1]NACE38CVS!DT46</f>
        <v>17959085.221849527</v>
      </c>
      <c r="C47" s="76">
        <f>[1]NACE38CVS!DU46</f>
        <v>17239019.857925341</v>
      </c>
      <c r="D47" s="76">
        <f>[1]NACE38CVS!DV46</f>
        <v>3439534.9270251752</v>
      </c>
      <c r="E47" s="69">
        <f>[1]NACE38CVS!DW46</f>
        <v>1541480.7174005266</v>
      </c>
      <c r="F47" s="69">
        <f>[1]NACE38CVS!DX46</f>
        <v>12978069.577423826</v>
      </c>
      <c r="G47" s="69">
        <f>[1]NACE38CVS!DY46</f>
        <v>12258004.213499639</v>
      </c>
      <c r="H47" s="69">
        <f>[1]NACE38CVS!DZ46</f>
        <v>720065.36392418586</v>
      </c>
      <c r="I47" s="78">
        <f>[1]NACE38CVS!EA46</f>
        <v>15934108.500651248</v>
      </c>
      <c r="J47" s="69">
        <f t="shared" si="3"/>
        <v>2024976.7211982799</v>
      </c>
      <c r="K47" s="69">
        <f t="shared" si="1"/>
        <v>10233027.49230136</v>
      </c>
      <c r="L47" s="69">
        <f>[1]NACE38CVS!EB46</f>
        <v>6766.4388814099993</v>
      </c>
      <c r="M47" s="69">
        <f>[1]NACE38CVS!ED46</f>
        <v>27562.184611433331</v>
      </c>
      <c r="N47" s="69">
        <f>[1]NACE38CVS!EE46</f>
        <v>502595.0516125217</v>
      </c>
      <c r="O47" s="69">
        <f>[1]NACE38CVS!EF46</f>
        <v>138735.240096105</v>
      </c>
      <c r="P47" s="69">
        <f>[1]NACE38CVS!EG46</f>
        <v>233002.98955695168</v>
      </c>
      <c r="Q47" s="69">
        <f>[1]NACE38CVS!EH46</f>
        <v>13916.018521954999</v>
      </c>
      <c r="R47" s="69">
        <f>[1]NACE38CVS!EI46</f>
        <v>151978.95652293332</v>
      </c>
      <c r="S47" s="69">
        <f>[1]NACE38CVS!EJ46</f>
        <v>82692.181497071666</v>
      </c>
      <c r="T47" s="69">
        <f>[1]NACE38CVS!EK46</f>
        <v>323138.55309580005</v>
      </c>
      <c r="U47" s="69">
        <f>[1]NACE38CVS!EL46</f>
        <v>463558.65231419494</v>
      </c>
      <c r="V47" s="69">
        <f>[1]NACE38CVS!EM46</f>
        <v>149480.52170811832</v>
      </c>
      <c r="W47" s="69">
        <f>[1]NACE38CVS!EN46</f>
        <v>134504.19782486666</v>
      </c>
      <c r="X47" s="69">
        <f>[1]NACE38CVS!EO46</f>
        <v>207116.18004352335</v>
      </c>
      <c r="Y47" s="69">
        <f>[1]NACE38CVS!EP46</f>
        <v>406551.559096905</v>
      </c>
      <c r="Z47" s="69">
        <f>[1]NACE38CVS!EQ46</f>
        <v>274694.52394050214</v>
      </c>
      <c r="AA47" s="69">
        <f>[1]NACE38CVS!ER46</f>
        <v>131857.03515640288</v>
      </c>
      <c r="AB47" s="69">
        <f>[1]NACE38CVS!ES46</f>
        <v>299869.31716974999</v>
      </c>
      <c r="AC47" s="69">
        <f>[1]NACE38CVS!ET46</f>
        <v>162277.55581947332</v>
      </c>
      <c r="AD47" s="69">
        <f>[1]NACE38CVS!EU46</f>
        <v>142555.76753357166</v>
      </c>
      <c r="AE47" s="69">
        <f>[1]NACE38CVS!EV46</f>
        <v>1541480.7174005266</v>
      </c>
      <c r="AF47" s="69">
        <f>[1]NACE38CVS!EW46</f>
        <v>171204.02790173033</v>
      </c>
      <c r="AG47" s="69">
        <f>[1]NACE38CVS!EX46</f>
        <v>170957.72464616672</v>
      </c>
      <c r="AH47" s="69">
        <f>[1]NACE38CVS!EY46</f>
        <v>1199318.9648526295</v>
      </c>
      <c r="AI47" s="69">
        <f>[1]NACE38CVS!EZ46</f>
        <v>3047387.3729744698</v>
      </c>
      <c r="AJ47" s="69">
        <f>[1]NACE38CVS!FA46</f>
        <v>388897.55312277027</v>
      </c>
      <c r="AK47" s="69">
        <f>[1]NACE38CVS!FB46</f>
        <v>1005292.7168678874</v>
      </c>
      <c r="AL47" s="69">
        <f>[1]NACE38CVS!FC46</f>
        <v>1653197.1029838119</v>
      </c>
      <c r="AM47" s="69">
        <f>[1]NACE38CVS!FD46</f>
        <v>1411925.4097996568</v>
      </c>
      <c r="AN47" s="69">
        <f>[1]NACE38CVS!FE46</f>
        <v>932049.33529687673</v>
      </c>
      <c r="AO47" s="69">
        <f>[1]NACE38CVS!FF46</f>
        <v>248841.16093606316</v>
      </c>
      <c r="AP47" s="69">
        <f>[1]NACE38CVS!FG46</f>
        <v>683208.17436081346</v>
      </c>
      <c r="AQ47" s="69">
        <f>[1]NACE38CVS!FH46</f>
        <v>224296.94145200998</v>
      </c>
      <c r="AR47" s="69">
        <f>[1]NACE38CVS!FI46</f>
        <v>173094.62488099001</v>
      </c>
      <c r="AS47" s="69">
        <f>[1]NACE38CVS!FJ46</f>
        <v>317257.42715487833</v>
      </c>
      <c r="AT47" s="69">
        <f>[1]NACE38CVS!FK46</f>
        <v>738712.23166164837</v>
      </c>
      <c r="AU47" s="69">
        <f>[1]NACE38CVS!FL46</f>
        <v>289756.34386748</v>
      </c>
      <c r="AV47" s="69">
        <f>[1]NACE38CVS!FM46</f>
        <v>867248.21962794336</v>
      </c>
      <c r="AW47" s="69">
        <f>[1]NACE38CVS!FN46</f>
        <v>88606.852749946658</v>
      </c>
      <c r="AX47" s="69">
        <f>[1]NACE38CVS!FO46</f>
        <v>215380.06971016331</v>
      </c>
      <c r="AY47" s="69">
        <f>[1]NACE38CVS!FP46</f>
        <v>1915863.0208787892</v>
      </c>
      <c r="AZ47" s="69">
        <f>[1]NACE38CVS!FR46</f>
        <v>227012.00864189165</v>
      </c>
      <c r="BA47" s="69">
        <f>[1]NACE38CVS!FS46</f>
        <v>318927.1612843133</v>
      </c>
      <c r="BB47" s="69">
        <f>[1]NACE38CVS!FT46</f>
        <v>519115.2810972</v>
      </c>
      <c r="BC47" s="69">
        <f>[1]NACE38CVS!FU46</f>
        <v>959922.27017487492</v>
      </c>
      <c r="BD47" s="69">
        <f>[1]NACE38CVS!FV46</f>
        <v>261321.02945725838</v>
      </c>
      <c r="BE47" s="69">
        <f>[1]NACE38CVS!FW46</f>
        <v>470193.97671343503</v>
      </c>
      <c r="BF47" s="69">
        <f>[1]NACE38CVS!FX46</f>
        <v>0</v>
      </c>
      <c r="BG47" s="69">
        <f>[1]NACE38CVS!GA46</f>
        <v>1640345.2430825832</v>
      </c>
      <c r="BH47" s="69">
        <f>[1]NACE38CVS!GB46</f>
        <v>960700.58670139324</v>
      </c>
    </row>
    <row r="48" spans="1:60" s="36" customFormat="1" hidden="1" x14ac:dyDescent="0.2">
      <c r="A48" s="138">
        <f t="shared" si="2"/>
        <v>39629</v>
      </c>
      <c r="B48" s="205">
        <f>[1]NACE38CVS!DT47</f>
        <v>17967186.627024725</v>
      </c>
      <c r="C48" s="76">
        <f>[1]NACE38CVS!DU47</f>
        <v>17272200.56574567</v>
      </c>
      <c r="D48" s="76">
        <f>[1]NACE38CVS!DV47</f>
        <v>3426534.9697328247</v>
      </c>
      <c r="E48" s="69">
        <f>[1]NACE38CVS!DW47</f>
        <v>1550932.7597522915</v>
      </c>
      <c r="F48" s="69">
        <f>[1]NACE38CVS!DX47</f>
        <v>12989718.897539612</v>
      </c>
      <c r="G48" s="69">
        <f>[1]NACE38CVS!DY47</f>
        <v>12294732.836260553</v>
      </c>
      <c r="H48" s="69">
        <f>[1]NACE38CVS!DZ47</f>
        <v>694986.06127905857</v>
      </c>
      <c r="I48" s="78">
        <f>[1]NACE38CVS!EA47</f>
        <v>15933177.912881564</v>
      </c>
      <c r="J48" s="69">
        <f t="shared" si="3"/>
        <v>2034008.7141431649</v>
      </c>
      <c r="K48" s="69">
        <f t="shared" si="1"/>
        <v>10260724.122117389</v>
      </c>
      <c r="L48" s="69">
        <f>[1]NACE38CVS!EB47</f>
        <v>6755.8920786883345</v>
      </c>
      <c r="M48" s="69">
        <f>[1]NACE38CVS!ED47</f>
        <v>27351.823654858337</v>
      </c>
      <c r="N48" s="69">
        <f>[1]NACE38CVS!EE47</f>
        <v>500482.60560537834</v>
      </c>
      <c r="O48" s="69">
        <f>[1]NACE38CVS!EF47</f>
        <v>136382.90823669833</v>
      </c>
      <c r="P48" s="69">
        <f>[1]NACE38CVS!EG47</f>
        <v>231252.33192571168</v>
      </c>
      <c r="Q48" s="69">
        <f>[1]NACE38CVS!EH47</f>
        <v>13588.783019483331</v>
      </c>
      <c r="R48" s="69">
        <f>[1]NACE38CVS!EI47</f>
        <v>151577.32221801669</v>
      </c>
      <c r="S48" s="69">
        <f>[1]NACE38CVS!EJ47</f>
        <v>81476.90772145502</v>
      </c>
      <c r="T48" s="69">
        <f>[1]NACE38CVS!EK47</f>
        <v>321808.74484445667</v>
      </c>
      <c r="U48" s="69">
        <f>[1]NACE38CVS!EL47</f>
        <v>464305.07194711338</v>
      </c>
      <c r="V48" s="69">
        <f>[1]NACE38CVS!EM47</f>
        <v>148362.78383532501</v>
      </c>
      <c r="W48" s="69">
        <f>[1]NACE38CVS!EN47</f>
        <v>134086.87938716501</v>
      </c>
      <c r="X48" s="69">
        <f>[1]NACE38CVS!EO47</f>
        <v>206780.42520903333</v>
      </c>
      <c r="Y48" s="69">
        <f>[1]NACE38CVS!EP47</f>
        <v>404569.61269968998</v>
      </c>
      <c r="Z48" s="69">
        <f>[1]NACE38CVS!EQ47</f>
        <v>271977.72574560397</v>
      </c>
      <c r="AA48" s="69">
        <f>[1]NACE38CVS!ER47</f>
        <v>132591.88695408608</v>
      </c>
      <c r="AB48" s="69">
        <f>[1]NACE38CVS!ES47</f>
        <v>299604.3585062116</v>
      </c>
      <c r="AC48" s="69">
        <f>[1]NACE38CVS!ET47</f>
        <v>162004.46368118667</v>
      </c>
      <c r="AD48" s="69">
        <f>[1]NACE38CVS!EU47</f>
        <v>142899.94724104166</v>
      </c>
      <c r="AE48" s="69">
        <f>[1]NACE38CVS!EV47</f>
        <v>1550932.7597522915</v>
      </c>
      <c r="AF48" s="69">
        <f>[1]NACE38CVS!EW47</f>
        <v>171681.34631840326</v>
      </c>
      <c r="AG48" s="69">
        <f>[1]NACE38CVS!EX47</f>
        <v>173462.74528430391</v>
      </c>
      <c r="AH48" s="69">
        <f>[1]NACE38CVS!EY47</f>
        <v>1205788.6681495844</v>
      </c>
      <c r="AI48" s="69">
        <f>[1]NACE38CVS!EZ47</f>
        <v>3053833.7445089817</v>
      </c>
      <c r="AJ48" s="69">
        <f>[1]NACE38CVS!FA47</f>
        <v>388716.25807564921</v>
      </c>
      <c r="AK48" s="69">
        <f>[1]NACE38CVS!FB47</f>
        <v>1005285.4142200513</v>
      </c>
      <c r="AL48" s="69">
        <f>[1]NACE38CVS!FC47</f>
        <v>1659832.0722132812</v>
      </c>
      <c r="AM48" s="69">
        <f>[1]NACE38CVS!FD47</f>
        <v>1412048.4452994149</v>
      </c>
      <c r="AN48" s="69">
        <f>[1]NACE38CVS!FE47</f>
        <v>931420.14253206505</v>
      </c>
      <c r="AO48" s="69">
        <f>[1]NACE38CVS!FF47</f>
        <v>247245.69473051187</v>
      </c>
      <c r="AP48" s="69">
        <f>[1]NACE38CVS!FG47</f>
        <v>684174.44780155306</v>
      </c>
      <c r="AQ48" s="69">
        <f>[1]NACE38CVS!FH47</f>
        <v>224906.85177595998</v>
      </c>
      <c r="AR48" s="69">
        <f>[1]NACE38CVS!FI47</f>
        <v>170017.56322109167</v>
      </c>
      <c r="AS48" s="69">
        <f>[1]NACE38CVS!FJ47</f>
        <v>322258.56036682503</v>
      </c>
      <c r="AT48" s="69">
        <f>[1]NACE38CVS!FK47</f>
        <v>738600.18994002661</v>
      </c>
      <c r="AU48" s="69">
        <f>[1]NACE38CVS!FL47</f>
        <v>291288.66686848673</v>
      </c>
      <c r="AV48" s="69">
        <f>[1]NACE38CVS!FM47</f>
        <v>874958.9653951166</v>
      </c>
      <c r="AW48" s="69">
        <f>[1]NACE38CVS!FN47</f>
        <v>88446.25601758335</v>
      </c>
      <c r="AX48" s="69">
        <f>[1]NACE38CVS!FO47</f>
        <v>215142.57623690166</v>
      </c>
      <c r="AY48" s="69">
        <f>[1]NACE38CVS!FP47</f>
        <v>1895731.670623577</v>
      </c>
      <c r="AZ48" s="69">
        <f>[1]NACE38CVS!FR47</f>
        <v>225030.61211893335</v>
      </c>
      <c r="BA48" s="69">
        <f>[1]NACE38CVS!FS47</f>
        <v>319626.18008377001</v>
      </c>
      <c r="BB48" s="69">
        <f>[1]NACE38CVS!FT47</f>
        <v>520334.84259407665</v>
      </c>
      <c r="BC48" s="69">
        <f>[1]NACE38CVS!FU47</f>
        <v>969017.07934638497</v>
      </c>
      <c r="BD48" s="69">
        <f>[1]NACE38CVS!FV47</f>
        <v>261299.20833922501</v>
      </c>
      <c r="BE48" s="69">
        <f>[1]NACE38CVS!FW47</f>
        <v>475757.34227118996</v>
      </c>
      <c r="BF48" s="69">
        <f>[1]NACE38CVS!FX47</f>
        <v>0</v>
      </c>
      <c r="BG48" s="69">
        <f>[1]NACE38CVS!GA47</f>
        <v>1647023.7477007415</v>
      </c>
      <c r="BH48" s="69">
        <f>[1]NACE38CVS!GB47</f>
        <v>964311.84562817682</v>
      </c>
    </row>
    <row r="49" spans="1:60" s="36" customFormat="1" hidden="1" x14ac:dyDescent="0.2">
      <c r="A49" s="138">
        <f t="shared" si="2"/>
        <v>39721</v>
      </c>
      <c r="B49" s="205">
        <f>[1]NACE38CVS!DT48</f>
        <v>17925423.693924196</v>
      </c>
      <c r="C49" s="76">
        <f>[1]NACE38CVS!DU48</f>
        <v>17271521.024527956</v>
      </c>
      <c r="D49" s="76">
        <f>[1]NACE38CVS!DV48</f>
        <v>3409608.7584031387</v>
      </c>
      <c r="E49" s="69">
        <f>[1]NACE38CVS!DW48</f>
        <v>1555909.2589380934</v>
      </c>
      <c r="F49" s="69">
        <f>[1]NACE38CVS!DX48</f>
        <v>12959905.676582962</v>
      </c>
      <c r="G49" s="69">
        <f>[1]NACE38CVS!DY48</f>
        <v>12306003.007186724</v>
      </c>
      <c r="H49" s="69">
        <f>[1]NACE38CVS!DZ48</f>
        <v>653902.66939623794</v>
      </c>
      <c r="I49" s="78">
        <f>[1]NACE38CVS!EA48</f>
        <v>15880828.24718843</v>
      </c>
      <c r="J49" s="69">
        <f t="shared" si="3"/>
        <v>2044595.4467357616</v>
      </c>
      <c r="K49" s="69">
        <f t="shared" si="1"/>
        <v>10261407.560450962</v>
      </c>
      <c r="L49" s="69">
        <f>[1]NACE38CVS!EB48</f>
        <v>6742.7087081583331</v>
      </c>
      <c r="M49" s="69">
        <f>[1]NACE38CVS!ED48</f>
        <v>27210.372539981665</v>
      </c>
      <c r="N49" s="69">
        <f>[1]NACE38CVS!EE48</f>
        <v>499170.49995489331</v>
      </c>
      <c r="O49" s="69">
        <f>[1]NACE38CVS!EF48</f>
        <v>134230.99923211502</v>
      </c>
      <c r="P49" s="69">
        <f>[1]NACE38CVS!EG48</f>
        <v>228906.98943351497</v>
      </c>
      <c r="Q49" s="69">
        <f>[1]NACE38CVS!EH48</f>
        <v>13372.823974270001</v>
      </c>
      <c r="R49" s="69">
        <f>[1]NACE38CVS!EI48</f>
        <v>150985.88815379667</v>
      </c>
      <c r="S49" s="69">
        <f>[1]NACE38CVS!EJ48</f>
        <v>81278.52761200667</v>
      </c>
      <c r="T49" s="69">
        <f>[1]NACE38CVS!EK48</f>
        <v>319587.69899593334</v>
      </c>
      <c r="U49" s="69">
        <f>[1]NACE38CVS!EL48</f>
        <v>462904.65997830668</v>
      </c>
      <c r="V49" s="69">
        <f>[1]NACE38CVS!EM48</f>
        <v>146849.434209945</v>
      </c>
      <c r="W49" s="69">
        <f>[1]NACE38CVS!EN48</f>
        <v>133651.97583610832</v>
      </c>
      <c r="X49" s="69">
        <f>[1]NACE38CVS!EO48</f>
        <v>204869.35405675499</v>
      </c>
      <c r="Y49" s="69">
        <f>[1]NACE38CVS!EP48</f>
        <v>403440.56577036501</v>
      </c>
      <c r="Z49" s="69">
        <f>[1]NACE38CVS!EQ48</f>
        <v>270892.22913321474</v>
      </c>
      <c r="AA49" s="69">
        <f>[1]NACE38CVS!ER48</f>
        <v>132548.33663715026</v>
      </c>
      <c r="AB49" s="69">
        <f>[1]NACE38CVS!ES48</f>
        <v>299174.35990162328</v>
      </c>
      <c r="AC49" s="69">
        <f>[1]NACE38CVS!ET48</f>
        <v>161314.78448968334</v>
      </c>
      <c r="AD49" s="69">
        <f>[1]NACE38CVS!EU48</f>
        <v>142659.82426383998</v>
      </c>
      <c r="AE49" s="69">
        <f>[1]NACE38CVS!EV48</f>
        <v>1555909.2589380934</v>
      </c>
      <c r="AF49" s="69">
        <f>[1]NACE38CVS!EW48</f>
        <v>171511.33278248666</v>
      </c>
      <c r="AG49" s="69">
        <f>[1]NACE38CVS!EX48</f>
        <v>173926.37407735956</v>
      </c>
      <c r="AH49" s="69">
        <f>[1]NACE38CVS!EY48</f>
        <v>1210471.5520782471</v>
      </c>
      <c r="AI49" s="69">
        <f>[1]NACE38CVS!EZ48</f>
        <v>3051343.7689969181</v>
      </c>
      <c r="AJ49" s="69">
        <f>[1]NACE38CVS!FA48</f>
        <v>388094.42351038469</v>
      </c>
      <c r="AK49" s="69">
        <f>[1]NACE38CVS!FB48</f>
        <v>1002825.0320761688</v>
      </c>
      <c r="AL49" s="69">
        <f>[1]NACE38CVS!FC48</f>
        <v>1660424.313410365</v>
      </c>
      <c r="AM49" s="69">
        <f>[1]NACE38CVS!FD48</f>
        <v>1411353.3801700501</v>
      </c>
      <c r="AN49" s="69">
        <f>[1]NACE38CVS!FE48</f>
        <v>926946.5996050766</v>
      </c>
      <c r="AO49" s="69">
        <f>[1]NACE38CVS!FF48</f>
        <v>245173.0977322523</v>
      </c>
      <c r="AP49" s="69">
        <f>[1]NACE38CVS!FG48</f>
        <v>681773.50187282439</v>
      </c>
      <c r="AQ49" s="69">
        <f>[1]NACE38CVS!FH48</f>
        <v>224730.43129121501</v>
      </c>
      <c r="AR49" s="69">
        <f>[1]NACE38CVS!FI48</f>
        <v>167680.35300140502</v>
      </c>
      <c r="AS49" s="69">
        <f>[1]NACE38CVS!FJ48</f>
        <v>327068.67045138503</v>
      </c>
      <c r="AT49" s="69">
        <f>[1]NACE38CVS!FK48</f>
        <v>739710.37509670516</v>
      </c>
      <c r="AU49" s="69">
        <f>[1]NACE38CVS!FL48</f>
        <v>289346.08751682169</v>
      </c>
      <c r="AV49" s="69">
        <f>[1]NACE38CVS!FM48</f>
        <v>880360.44843786827</v>
      </c>
      <c r="AW49" s="69">
        <f>[1]NACE38CVS!FN48</f>
        <v>88787.995903536677</v>
      </c>
      <c r="AX49" s="69">
        <f>[1]NACE38CVS!FO48</f>
        <v>215070.09226229833</v>
      </c>
      <c r="AY49" s="69">
        <f>[1]NACE38CVS!FP48</f>
        <v>1852820.5250695096</v>
      </c>
      <c r="AZ49" s="69">
        <f>[1]NACE38CVS!FR48</f>
        <v>224679.98779593836</v>
      </c>
      <c r="BA49" s="69">
        <f>[1]NACE38CVS!FS48</f>
        <v>320159.09792408999</v>
      </c>
      <c r="BB49" s="69">
        <f>[1]NACE38CVS!FT48</f>
        <v>521450.66065505828</v>
      </c>
      <c r="BC49" s="69">
        <f>[1]NACE38CVS!FU48</f>
        <v>978305.70036067499</v>
      </c>
      <c r="BD49" s="69">
        <f>[1]NACE38CVS!FV48</f>
        <v>261594.3039519967</v>
      </c>
      <c r="BE49" s="69">
        <f>[1]NACE38CVS!FW48</f>
        <v>478497.198092415</v>
      </c>
      <c r="BF49" s="69">
        <f>[1]NACE38CVS!FX48</f>
        <v>0</v>
      </c>
      <c r="BG49" s="69">
        <f>[1]NACE38CVS!GA48</f>
        <v>1651282.4812431</v>
      </c>
      <c r="BH49" s="69">
        <f>[1]NACE38CVS!GB48</f>
        <v>967092.65433765331</v>
      </c>
    </row>
    <row r="50" spans="1:60" s="36" customFormat="1" ht="12" hidden="1" thickBot="1" x14ac:dyDescent="0.25">
      <c r="A50" s="139">
        <f t="shared" si="2"/>
        <v>39812</v>
      </c>
      <c r="B50" s="206">
        <f>[1]NACE38CVS!DT49</f>
        <v>17830125.697205208</v>
      </c>
      <c r="C50" s="66">
        <f>[1]NACE38CVS!DU49</f>
        <v>17246835.701339681</v>
      </c>
      <c r="D50" s="66">
        <f>[1]NACE38CVS!DV49</f>
        <v>3384388.3248482929</v>
      </c>
      <c r="E50" s="67">
        <f>[1]NACE38CVS!DW49</f>
        <v>1557711.8321221618</v>
      </c>
      <c r="F50" s="67">
        <f>[1]NACE38CVS!DX49</f>
        <v>12888025.540234752</v>
      </c>
      <c r="G50" s="67">
        <f>[1]NACE38CVS!DY49</f>
        <v>12304735.544369228</v>
      </c>
      <c r="H50" s="67">
        <f>[1]NACE38CVS!DZ49</f>
        <v>583289.995865523</v>
      </c>
      <c r="I50" s="68">
        <f>[1]NACE38CVS!EA49</f>
        <v>15776895.393222323</v>
      </c>
      <c r="J50" s="67">
        <f t="shared" si="3"/>
        <v>2053230.3039828814</v>
      </c>
      <c r="K50" s="67">
        <f t="shared" si="1"/>
        <v>10251505.240386346</v>
      </c>
      <c r="L50" s="67">
        <f>[1]NACE38CVS!EB49</f>
        <v>6727.3182050633332</v>
      </c>
      <c r="M50" s="67">
        <f>[1]NACE38CVS!ED49</f>
        <v>27033.057029665</v>
      </c>
      <c r="N50" s="67">
        <f>[1]NACE38CVS!EE49</f>
        <v>498908.82089730335</v>
      </c>
      <c r="O50" s="67">
        <f>[1]NACE38CVS!EF49</f>
        <v>131115.79212019333</v>
      </c>
      <c r="P50" s="67">
        <f>[1]NACE38CVS!EG49</f>
        <v>225717.796360835</v>
      </c>
      <c r="Q50" s="67">
        <f>[1]NACE38CVS!EH49</f>
        <v>13263.442061733333</v>
      </c>
      <c r="R50" s="67">
        <f>[1]NACE38CVS!EI49</f>
        <v>150215.94359623999</v>
      </c>
      <c r="S50" s="67">
        <f>[1]NACE38CVS!EJ49</f>
        <v>80791.338268171661</v>
      </c>
      <c r="T50" s="67">
        <f>[1]NACE38CVS!EK49</f>
        <v>315949.505335305</v>
      </c>
      <c r="U50" s="67">
        <f>[1]NACE38CVS!EL49</f>
        <v>459651.56419447175</v>
      </c>
      <c r="V50" s="67">
        <f>[1]NACE38CVS!EM49</f>
        <v>145261.97115271</v>
      </c>
      <c r="W50" s="67">
        <f>[1]NACE38CVS!EN49</f>
        <v>133159.77389442665</v>
      </c>
      <c r="X50" s="67">
        <f>[1]NACE38CVS!EO49</f>
        <v>203434.35029936</v>
      </c>
      <c r="Y50" s="67">
        <f>[1]NACE38CVS!EP49</f>
        <v>399252.56819961994</v>
      </c>
      <c r="Z50" s="67">
        <f>[1]NACE38CVS!EQ49</f>
        <v>267005.68027566659</v>
      </c>
      <c r="AA50" s="67">
        <f>[1]NACE38CVS!ER49</f>
        <v>132246.88792395333</v>
      </c>
      <c r="AB50" s="67">
        <f>[1]NACE38CVS!ES49</f>
        <v>297091.62299084669</v>
      </c>
      <c r="AC50" s="67">
        <f>[1]NACE38CVS!ET49</f>
        <v>161687.16172640331</v>
      </c>
      <c r="AD50" s="67">
        <f>[1]NACE38CVS!EU49</f>
        <v>141853.61672100832</v>
      </c>
      <c r="AE50" s="67">
        <f>[1]NACE38CVS!EV49</f>
        <v>1557711.8321221618</v>
      </c>
      <c r="AF50" s="67">
        <f>[1]NACE38CVS!EW49</f>
        <v>170048.71196011032</v>
      </c>
      <c r="AG50" s="67">
        <f>[1]NACE38CVS!EX49</f>
        <v>173749.77700349336</v>
      </c>
      <c r="AH50" s="67">
        <f>[1]NACE38CVS!EY49</f>
        <v>1213913.3431585582</v>
      </c>
      <c r="AI50" s="67">
        <f>[1]NACE38CVS!EZ49</f>
        <v>3044913.2167521664</v>
      </c>
      <c r="AJ50" s="67">
        <f>[1]NACE38CVS!FA49</f>
        <v>386254.00624276529</v>
      </c>
      <c r="AK50" s="67">
        <f>[1]NACE38CVS!FB49</f>
        <v>999754.58236584521</v>
      </c>
      <c r="AL50" s="67">
        <f>[1]NACE38CVS!FC49</f>
        <v>1658904.6281435564</v>
      </c>
      <c r="AM50" s="67">
        <f>[1]NACE38CVS!FD49</f>
        <v>1405110.0920453367</v>
      </c>
      <c r="AN50" s="67">
        <f>[1]NACE38CVS!FE49</f>
        <v>930644.84400748333</v>
      </c>
      <c r="AO50" s="67">
        <f>[1]NACE38CVS!FF49</f>
        <v>243621.42109378884</v>
      </c>
      <c r="AP50" s="67">
        <f>[1]NACE38CVS!FG49</f>
        <v>687023.42291369452</v>
      </c>
      <c r="AQ50" s="67">
        <f>[1]NACE38CVS!FH49</f>
        <v>224513.09360350334</v>
      </c>
      <c r="AR50" s="67">
        <f>[1]NACE38CVS!FI49</f>
        <v>165002.19952644501</v>
      </c>
      <c r="AS50" s="67">
        <f>[1]NACE38CVS!FJ49</f>
        <v>328720.80373521667</v>
      </c>
      <c r="AT50" s="67">
        <f>[1]NACE38CVS!FK49</f>
        <v>740394.66173337167</v>
      </c>
      <c r="AU50" s="67">
        <f>[1]NACE38CVS!FL49</f>
        <v>284909.8065804083</v>
      </c>
      <c r="AV50" s="67">
        <f>[1]NACE38CVS!FM49</f>
        <v>883050.11858108826</v>
      </c>
      <c r="AW50" s="67">
        <f>[1]NACE38CVS!FN49</f>
        <v>90036.304636300003</v>
      </c>
      <c r="AX50" s="67">
        <f>[1]NACE38CVS!FO49</f>
        <v>213634.98339272165</v>
      </c>
      <c r="AY50" s="67">
        <f>[1]NACE38CVS!FP49</f>
        <v>1779341.0568819463</v>
      </c>
      <c r="AZ50" s="67">
        <f>[1]NACE38CVS!FR49</f>
        <v>224217.88944408999</v>
      </c>
      <c r="BA50" s="67">
        <f>[1]NACE38CVS!FS49</f>
        <v>320363.59175419499</v>
      </c>
      <c r="BB50" s="67">
        <f>[1]NACE38CVS!FT49</f>
        <v>522767.59858155163</v>
      </c>
      <c r="BC50" s="67">
        <f>[1]NACE38CVS!FU49</f>
        <v>985881.2242030449</v>
      </c>
      <c r="BD50" s="67">
        <f>[1]NACE38CVS!FV49</f>
        <v>263874.38249590836</v>
      </c>
      <c r="BE50" s="67">
        <f>[1]NACE38CVS!FW49</f>
        <v>480649.67227997334</v>
      </c>
      <c r="BF50" s="67">
        <f>[1]NACE38CVS!FX49</f>
        <v>0</v>
      </c>
      <c r="BG50" s="67">
        <f>[1]NACE38CVS!GA49</f>
        <v>1655340.2955643581</v>
      </c>
      <c r="BH50" s="67">
        <f>[1]NACE38CVS!GB49</f>
        <v>969788.16022862343</v>
      </c>
    </row>
    <row r="51" spans="1:60" s="36" customFormat="1" hidden="1" x14ac:dyDescent="0.2">
      <c r="A51" s="140">
        <f t="shared" si="2"/>
        <v>39902</v>
      </c>
      <c r="B51" s="205">
        <f>[1]NACE38CVS!DT50</f>
        <v>17651940.342431773</v>
      </c>
      <c r="C51" s="76">
        <f>[1]NACE38CVS!DU50</f>
        <v>17147033.232852083</v>
      </c>
      <c r="D51" s="76">
        <f>[1]NACE38CVS!DV50</f>
        <v>3336960.0822401647</v>
      </c>
      <c r="E51" s="69">
        <f>[1]NACE38CVS!DW50</f>
        <v>1541705.309796565</v>
      </c>
      <c r="F51" s="69">
        <f>[1]NACE38CVS!DX50</f>
        <v>12773274.950395044</v>
      </c>
      <c r="G51" s="69">
        <f>[1]NACE38CVS!DY50</f>
        <v>12268367.840815354</v>
      </c>
      <c r="H51" s="69">
        <f>[1]NACE38CVS!DZ50</f>
        <v>504907.10957969027</v>
      </c>
      <c r="I51" s="78">
        <f>[1]NACE38CVS!EA50</f>
        <v>15598407.363067966</v>
      </c>
      <c r="J51" s="69">
        <f t="shared" si="3"/>
        <v>2053532.9793638068</v>
      </c>
      <c r="K51" s="69">
        <f t="shared" si="1"/>
        <v>10214834.861451548</v>
      </c>
      <c r="L51" s="69">
        <f>[1]NACE38CVS!EB50</f>
        <v>6551.7228765266664</v>
      </c>
      <c r="M51" s="69">
        <f>[1]NACE38CVS!ED50</f>
        <v>26639.996113388333</v>
      </c>
      <c r="N51" s="69">
        <f>[1]NACE38CVS!EE50</f>
        <v>494859.52914283675</v>
      </c>
      <c r="O51" s="69">
        <f>[1]NACE38CVS!EF50</f>
        <v>126064.16917629167</v>
      </c>
      <c r="P51" s="69">
        <f>[1]NACE38CVS!EG50</f>
        <v>220995.01378264837</v>
      </c>
      <c r="Q51" s="69">
        <f>[1]NACE38CVS!EH50</f>
        <v>13079.741929651665</v>
      </c>
      <c r="R51" s="69">
        <f>[1]NACE38CVS!EI50</f>
        <v>148115.88098716337</v>
      </c>
      <c r="S51" s="69">
        <f>[1]NACE38CVS!EJ50</f>
        <v>79782.976636403328</v>
      </c>
      <c r="T51" s="69">
        <f>[1]NACE38CVS!EK50</f>
        <v>310090.43053387501</v>
      </c>
      <c r="U51" s="69">
        <f>[1]NACE38CVS!EL50</f>
        <v>451425.70924873993</v>
      </c>
      <c r="V51" s="69">
        <f>[1]NACE38CVS!EM50</f>
        <v>142235.58135859834</v>
      </c>
      <c r="W51" s="69">
        <f>[1]NACE38CVS!EN50</f>
        <v>131249.03596593501</v>
      </c>
      <c r="X51" s="69">
        <f>[1]NACE38CVS!EO50</f>
        <v>201271.57477000999</v>
      </c>
      <c r="Y51" s="69">
        <f>[1]NACE38CVS!EP50</f>
        <v>394821.72698338836</v>
      </c>
      <c r="Z51" s="69">
        <f>[1]NACE38CVS!EQ50</f>
        <v>262599.67520616547</v>
      </c>
      <c r="AA51" s="69">
        <f>[1]NACE38CVS!ER50</f>
        <v>132222.05177722283</v>
      </c>
      <c r="AB51" s="69">
        <f>[1]NACE38CVS!ES50</f>
        <v>293068.09152059833</v>
      </c>
      <c r="AC51" s="69">
        <f>[1]NACE38CVS!ET50</f>
        <v>161790.48839878666</v>
      </c>
      <c r="AD51" s="69">
        <f>[1]NACE38CVS!EU50</f>
        <v>141470.13569185001</v>
      </c>
      <c r="AE51" s="69">
        <f>[1]NACE38CVS!EV50</f>
        <v>1541705.309796565</v>
      </c>
      <c r="AF51" s="69">
        <f>[1]NACE38CVS!EW50</f>
        <v>166161.53135400757</v>
      </c>
      <c r="AG51" s="69">
        <f>[1]NACE38CVS!EX50</f>
        <v>173308.1261696397</v>
      </c>
      <c r="AH51" s="69">
        <f>[1]NACE38CVS!EY50</f>
        <v>1202235.6522729176</v>
      </c>
      <c r="AI51" s="69">
        <f>[1]NACE38CVS!EZ50</f>
        <v>3030956.1504913154</v>
      </c>
      <c r="AJ51" s="69">
        <f>[1]NACE38CVS!FA50</f>
        <v>383799.93212769442</v>
      </c>
      <c r="AK51" s="69">
        <f>[1]NACE38CVS!FB50</f>
        <v>992778.0099204029</v>
      </c>
      <c r="AL51" s="69">
        <f>[1]NACE38CVS!FC50</f>
        <v>1654378.2084432177</v>
      </c>
      <c r="AM51" s="69">
        <f>[1]NACE38CVS!FD50</f>
        <v>1398833.9879858417</v>
      </c>
      <c r="AN51" s="69">
        <f>[1]NACE38CVS!FE50</f>
        <v>927009.41616307001</v>
      </c>
      <c r="AO51" s="69">
        <f>[1]NACE38CVS!FF50</f>
        <v>241412.18801852132</v>
      </c>
      <c r="AP51" s="69">
        <f>[1]NACE38CVS!FG50</f>
        <v>685597.22814454872</v>
      </c>
      <c r="AQ51" s="69">
        <f>[1]NACE38CVS!FH50</f>
        <v>223788.40079101335</v>
      </c>
      <c r="AR51" s="69">
        <f>[1]NACE38CVS!FI50</f>
        <v>162880.96755788833</v>
      </c>
      <c r="AS51" s="69">
        <f>[1]NACE38CVS!FJ50</f>
        <v>328893.1276092183</v>
      </c>
      <c r="AT51" s="69">
        <f>[1]NACE38CVS!FK50</f>
        <v>742347.95314833999</v>
      </c>
      <c r="AU51" s="69">
        <f>[1]NACE38CVS!FL50</f>
        <v>279781.53085095668</v>
      </c>
      <c r="AV51" s="69">
        <f>[1]NACE38CVS!FM50</f>
        <v>881868.56821597333</v>
      </c>
      <c r="AW51" s="69">
        <f>[1]NACE38CVS!FN50</f>
        <v>91162.296764903338</v>
      </c>
      <c r="AX51" s="69">
        <f>[1]NACE38CVS!FO50</f>
        <v>208460.16915091002</v>
      </c>
      <c r="AY51" s="69">
        <f>[1]NACE38CVS!FP50</f>
        <v>1699329.8675965655</v>
      </c>
      <c r="AZ51" s="69">
        <f>[1]NACE38CVS!FR50</f>
        <v>211707.48863922001</v>
      </c>
      <c r="BA51" s="69">
        <f>[1]NACE38CVS!FS50</f>
        <v>320996.39832570835</v>
      </c>
      <c r="BB51" s="69">
        <f>[1]NACE38CVS!FT50</f>
        <v>525494.40684045502</v>
      </c>
      <c r="BC51" s="69">
        <f>[1]NACE38CVS!FU50</f>
        <v>995334.6855584234</v>
      </c>
      <c r="BD51" s="69">
        <f>[1]NACE38CVS!FV50</f>
        <v>262156.36981666833</v>
      </c>
      <c r="BE51" s="69">
        <f>[1]NACE38CVS!FW50</f>
        <v>482273.16488857334</v>
      </c>
      <c r="BF51" s="69">
        <f>[1]NACE38CVS!FX50</f>
        <v>0</v>
      </c>
      <c r="BG51" s="69">
        <f>[1]NACE38CVS!GA50</f>
        <v>1659194.7233347499</v>
      </c>
      <c r="BH51" s="69">
        <f>[1]NACE38CVS!GB50</f>
        <v>974210.14272537827</v>
      </c>
    </row>
    <row r="52" spans="1:60" s="36" customFormat="1" hidden="1" x14ac:dyDescent="0.2">
      <c r="A52" s="138">
        <f t="shared" si="2"/>
        <v>39994</v>
      </c>
      <c r="B52" s="205">
        <f>[1]NACE38CVS!DT51</f>
        <v>17489480.976686783</v>
      </c>
      <c r="C52" s="76">
        <f>[1]NACE38CVS!DU51</f>
        <v>17020534.216721661</v>
      </c>
      <c r="D52" s="76">
        <f>[1]NACE38CVS!DV51</f>
        <v>3287642.4084390383</v>
      </c>
      <c r="E52" s="69">
        <f>[1]NACE38CVS!DW51</f>
        <v>1525991.3955657918</v>
      </c>
      <c r="F52" s="69">
        <f>[1]NACE38CVS!DX51</f>
        <v>12675847.172681954</v>
      </c>
      <c r="G52" s="69">
        <f>[1]NACE38CVS!DY51</f>
        <v>12206900.412716834</v>
      </c>
      <c r="H52" s="69">
        <f>[1]NACE38CVS!DZ51</f>
        <v>468946.75996512017</v>
      </c>
      <c r="I52" s="78">
        <f>[1]NACE38CVS!EA51</f>
        <v>15426471.218192551</v>
      </c>
      <c r="J52" s="69">
        <f t="shared" si="3"/>
        <v>2063009.7584942314</v>
      </c>
      <c r="K52" s="69">
        <f t="shared" si="1"/>
        <v>10143890.654222602</v>
      </c>
      <c r="L52" s="69">
        <f>[1]NACE38CVS!EB51</f>
        <v>6565.1204800000005</v>
      </c>
      <c r="M52" s="69">
        <f>[1]NACE38CVS!ED51</f>
        <v>26327.472857205004</v>
      </c>
      <c r="N52" s="69">
        <f>[1]NACE38CVS!EE51</f>
        <v>492921.35863665835</v>
      </c>
      <c r="O52" s="69">
        <f>[1]NACE38CVS!EF51</f>
        <v>122099.36217760167</v>
      </c>
      <c r="P52" s="69">
        <f>[1]NACE38CVS!EG51</f>
        <v>215788.28224449835</v>
      </c>
      <c r="Q52" s="69">
        <f>[1]NACE38CVS!EH51</f>
        <v>12772.972549218333</v>
      </c>
      <c r="R52" s="69">
        <f>[1]NACE38CVS!EI51</f>
        <v>146124.7507192817</v>
      </c>
      <c r="S52" s="69">
        <f>[1]NACE38CVS!EJ51</f>
        <v>79015.670337044998</v>
      </c>
      <c r="T52" s="69">
        <f>[1]NACE38CVS!EK51</f>
        <v>303897.40134021995</v>
      </c>
      <c r="U52" s="69">
        <f>[1]NACE38CVS!EL51</f>
        <v>439823.53481655335</v>
      </c>
      <c r="V52" s="69">
        <f>[1]NACE38CVS!EM51</f>
        <v>138642.05478271833</v>
      </c>
      <c r="W52" s="69">
        <f>[1]NACE38CVS!EN51</f>
        <v>128086.59971462167</v>
      </c>
      <c r="X52" s="69">
        <f>[1]NACE38CVS!EO51</f>
        <v>197970.51499344502</v>
      </c>
      <c r="Y52" s="69">
        <f>[1]NACE38CVS!EP51</f>
        <v>390208.50238186499</v>
      </c>
      <c r="Z52" s="69">
        <f>[1]NACE38CVS!EQ51</f>
        <v>257323.42375328406</v>
      </c>
      <c r="AA52" s="69">
        <f>[1]NACE38CVS!ER51</f>
        <v>132885.07862858093</v>
      </c>
      <c r="AB52" s="69">
        <f>[1]NACE38CVS!ES51</f>
        <v>287529.37770209834</v>
      </c>
      <c r="AC52" s="69">
        <f>[1]NACE38CVS!ET51</f>
        <v>165325.30629144833</v>
      </c>
      <c r="AD52" s="69">
        <f>[1]NACE38CVS!EU51</f>
        <v>141109.24689455997</v>
      </c>
      <c r="AE52" s="69">
        <f>[1]NACE38CVS!EV51</f>
        <v>1525991.3955657918</v>
      </c>
      <c r="AF52" s="69">
        <f>[1]NACE38CVS!EW51</f>
        <v>162998.14601296448</v>
      </c>
      <c r="AG52" s="69">
        <f>[1]NACE38CVS!EX51</f>
        <v>173009.12981494181</v>
      </c>
      <c r="AH52" s="69">
        <f>[1]NACE38CVS!EY51</f>
        <v>1189984.1197378857</v>
      </c>
      <c r="AI52" s="69">
        <f>[1]NACE38CVS!EZ51</f>
        <v>3005470.3879789854</v>
      </c>
      <c r="AJ52" s="69">
        <f>[1]NACE38CVS!FA51</f>
        <v>380693.11153694801</v>
      </c>
      <c r="AK52" s="69">
        <f>[1]NACE38CVS!FB51</f>
        <v>981284.8042187019</v>
      </c>
      <c r="AL52" s="69">
        <f>[1]NACE38CVS!FC51</f>
        <v>1643492.4722233352</v>
      </c>
      <c r="AM52" s="69">
        <f>[1]NACE38CVS!FD51</f>
        <v>1387693.3320339734</v>
      </c>
      <c r="AN52" s="69">
        <f>[1]NACE38CVS!FE51</f>
        <v>922111.73612702824</v>
      </c>
      <c r="AO52" s="69">
        <f>[1]NACE38CVS!FF51</f>
        <v>238038.75945011724</v>
      </c>
      <c r="AP52" s="69">
        <f>[1]NACE38CVS!FG51</f>
        <v>684072.97667691112</v>
      </c>
      <c r="AQ52" s="69">
        <f>[1]NACE38CVS!FH51</f>
        <v>222550.13162300832</v>
      </c>
      <c r="AR52" s="69">
        <f>[1]NACE38CVS!FI51</f>
        <v>160197.26485169999</v>
      </c>
      <c r="AS52" s="69">
        <f>[1]NACE38CVS!FJ51</f>
        <v>325605.76845067338</v>
      </c>
      <c r="AT52" s="69">
        <f>[1]NACE38CVS!FK51</f>
        <v>741975.18286471826</v>
      </c>
      <c r="AU52" s="69">
        <f>[1]NACE38CVS!FL51</f>
        <v>275800.23831893498</v>
      </c>
      <c r="AV52" s="69">
        <f>[1]NACE38CVS!FM51</f>
        <v>877245.73149135162</v>
      </c>
      <c r="AW52" s="69">
        <f>[1]NACE38CVS!FN51</f>
        <v>91194.156028234996</v>
      </c>
      <c r="AX52" s="69">
        <f>[1]NACE38CVS!FO51</f>
        <v>204765.95776352499</v>
      </c>
      <c r="AY52" s="69">
        <f>[1]NACE38CVS!FP51</f>
        <v>1653372.207471475</v>
      </c>
      <c r="AZ52" s="69">
        <f>[1]NACE38CVS!FR51</f>
        <v>208406.21183021498</v>
      </c>
      <c r="BA52" s="69">
        <f>[1]NACE38CVS!FS51</f>
        <v>323035.81312101334</v>
      </c>
      <c r="BB52" s="69">
        <f>[1]NACE38CVS!FT51</f>
        <v>526962.62626243487</v>
      </c>
      <c r="BC52" s="69">
        <f>[1]NACE38CVS!FU51</f>
        <v>1004605.1072805683</v>
      </c>
      <c r="BD52" s="69">
        <f>[1]NACE38CVS!FV51</f>
        <v>262050.93489586501</v>
      </c>
      <c r="BE52" s="69">
        <f>[1]NACE38CVS!FW51</f>
        <v>482804.38428824657</v>
      </c>
      <c r="BF52" s="69">
        <f>[1]NACE38CVS!FX51</f>
        <v>0</v>
      </c>
      <c r="BG52" s="69">
        <f>[1]NACE38CVS!GA51</f>
        <v>1667075.3403310466</v>
      </c>
      <c r="BH52" s="69">
        <f>[1]NACE38CVS!GB51</f>
        <v>979312.10394698009</v>
      </c>
    </row>
    <row r="53" spans="1:60" s="36" customFormat="1" hidden="1" x14ac:dyDescent="0.2">
      <c r="A53" s="138">
        <f t="shared" si="2"/>
        <v>40086</v>
      </c>
      <c r="B53" s="205">
        <f>[1]NACE38CVS!DT52</f>
        <v>17416006.084869873</v>
      </c>
      <c r="C53" s="76">
        <f>[1]NACE38CVS!DU52</f>
        <v>16926729.807443645</v>
      </c>
      <c r="D53" s="76">
        <f>[1]NACE38CVS!DV52</f>
        <v>3238368.1667674817</v>
      </c>
      <c r="E53" s="69">
        <f>[1]NACE38CVS!DW52</f>
        <v>1509208.6912375183</v>
      </c>
      <c r="F53" s="69">
        <f>[1]NACE38CVS!DX52</f>
        <v>12668429.226864874</v>
      </c>
      <c r="G53" s="69">
        <f>[1]NACE38CVS!DY52</f>
        <v>12179152.949438648</v>
      </c>
      <c r="H53" s="69">
        <f>[1]NACE38CVS!DZ52</f>
        <v>489276.27742622624</v>
      </c>
      <c r="I53" s="78">
        <f>[1]NACE38CVS!EA52</f>
        <v>15342742.231625523</v>
      </c>
      <c r="J53" s="69">
        <f t="shared" si="3"/>
        <v>2073263.8532443503</v>
      </c>
      <c r="K53" s="69">
        <f t="shared" si="1"/>
        <v>10105889.096194297</v>
      </c>
      <c r="L53" s="69">
        <f>[1]NACE38CVS!EB52</f>
        <v>6537.8314863799997</v>
      </c>
      <c r="M53" s="69">
        <f>[1]NACE38CVS!ED52</f>
        <v>25983.635416935005</v>
      </c>
      <c r="N53" s="69">
        <f>[1]NACE38CVS!EE52</f>
        <v>491070.21509074169</v>
      </c>
      <c r="O53" s="69">
        <f>[1]NACE38CVS!EF52</f>
        <v>118665.51615117001</v>
      </c>
      <c r="P53" s="69">
        <f>[1]NACE38CVS!EG52</f>
        <v>212216.89012599</v>
      </c>
      <c r="Q53" s="69">
        <f>[1]NACE38CVS!EH52</f>
        <v>12651.385686055</v>
      </c>
      <c r="R53" s="69">
        <f>[1]NACE38CVS!EI52</f>
        <v>144261.60147004001</v>
      </c>
      <c r="S53" s="69">
        <f>[1]NACE38CVS!EJ52</f>
        <v>78523.723568070011</v>
      </c>
      <c r="T53" s="69">
        <f>[1]NACE38CVS!EK52</f>
        <v>298629.94435133837</v>
      </c>
      <c r="U53" s="69">
        <f>[1]NACE38CVS!EL52</f>
        <v>427103.78733731172</v>
      </c>
      <c r="V53" s="69">
        <f>[1]NACE38CVS!EM52</f>
        <v>135724.05576615167</v>
      </c>
      <c r="W53" s="69">
        <f>[1]NACE38CVS!EN52</f>
        <v>125655.35776529333</v>
      </c>
      <c r="X53" s="69">
        <f>[1]NACE38CVS!EO52</f>
        <v>194035.83163758999</v>
      </c>
      <c r="Y53" s="69">
        <f>[1]NACE38CVS!EP52</f>
        <v>383911.09775138163</v>
      </c>
      <c r="Z53" s="69">
        <f>[1]NACE38CVS!EQ52</f>
        <v>251103.11323425037</v>
      </c>
      <c r="AA53" s="69">
        <f>[1]NACE38CVS!ER52</f>
        <v>132807.98451713126</v>
      </c>
      <c r="AB53" s="69">
        <f>[1]NACE38CVS!ES52</f>
        <v>283277.135004665</v>
      </c>
      <c r="AC53" s="69">
        <f>[1]NACE38CVS!ET52</f>
        <v>165812.70027812166</v>
      </c>
      <c r="AD53" s="69">
        <f>[1]NACE38CVS!EU52</f>
        <v>140845.28936662668</v>
      </c>
      <c r="AE53" s="69">
        <f>[1]NACE38CVS!EV52</f>
        <v>1509208.6912375183</v>
      </c>
      <c r="AF53" s="69">
        <f>[1]NACE38CVS!EW52</f>
        <v>160229.60350003597</v>
      </c>
      <c r="AG53" s="69">
        <f>[1]NACE38CVS!EX52</f>
        <v>172132.55234247338</v>
      </c>
      <c r="AH53" s="69">
        <f>[1]NACE38CVS!EY52</f>
        <v>1176846.535395009</v>
      </c>
      <c r="AI53" s="69">
        <f>[1]NACE38CVS!EZ52</f>
        <v>2986781.831572548</v>
      </c>
      <c r="AJ53" s="69">
        <f>[1]NACE38CVS!FA52</f>
        <v>378149.61055391771</v>
      </c>
      <c r="AK53" s="69">
        <f>[1]NACE38CVS!FB52</f>
        <v>970490.87577751337</v>
      </c>
      <c r="AL53" s="69">
        <f>[1]NACE38CVS!FC52</f>
        <v>1638141.3452411175</v>
      </c>
      <c r="AM53" s="69">
        <f>[1]NACE38CVS!FD52</f>
        <v>1380076.6833153467</v>
      </c>
      <c r="AN53" s="69">
        <f>[1]NACE38CVS!FE52</f>
        <v>922968.17121191171</v>
      </c>
      <c r="AO53" s="69">
        <f>[1]NACE38CVS!FF52</f>
        <v>236611.65621934729</v>
      </c>
      <c r="AP53" s="69">
        <f>[1]NACE38CVS!FG52</f>
        <v>686356.51499256433</v>
      </c>
      <c r="AQ53" s="69">
        <f>[1]NACE38CVS!FH52</f>
        <v>220859.11512453333</v>
      </c>
      <c r="AR53" s="69">
        <f>[1]NACE38CVS!FI52</f>
        <v>158189.48563403336</v>
      </c>
      <c r="AS53" s="69">
        <f>[1]NACE38CVS!FJ52</f>
        <v>323507.34283928835</v>
      </c>
      <c r="AT53" s="69">
        <f>[1]NACE38CVS!FK52</f>
        <v>740939.6485702917</v>
      </c>
      <c r="AU53" s="69">
        <f>[1]NACE38CVS!FL52</f>
        <v>275502.73475822172</v>
      </c>
      <c r="AV53" s="69">
        <f>[1]NACE38CVS!FM52</f>
        <v>874433.31155644497</v>
      </c>
      <c r="AW53" s="69">
        <f>[1]NACE38CVS!FN52</f>
        <v>91453.319686096671</v>
      </c>
      <c r="AX53" s="69">
        <f>[1]NACE38CVS!FO52</f>
        <v>201649.63374050669</v>
      </c>
      <c r="AY53" s="69">
        <f>[1]NACE38CVS!FP52</f>
        <v>1673057.2967712346</v>
      </c>
      <c r="AZ53" s="69">
        <f>[1]NACE38CVS!FR52</f>
        <v>206789.13089598331</v>
      </c>
      <c r="BA53" s="69">
        <f>[1]NACE38CVS!FS52</f>
        <v>323935.01679222833</v>
      </c>
      <c r="BB53" s="69">
        <f>[1]NACE38CVS!FT52</f>
        <v>528541.64197612333</v>
      </c>
      <c r="BC53" s="69">
        <f>[1]NACE38CVS!FU52</f>
        <v>1013998.0635800151</v>
      </c>
      <c r="BD53" s="69">
        <f>[1]NACE38CVS!FV52</f>
        <v>262099.11385280499</v>
      </c>
      <c r="BE53" s="69">
        <f>[1]NACE38CVS!FW52</f>
        <v>483647.68498726172</v>
      </c>
      <c r="BF53" s="69">
        <f>[1]NACE38CVS!FX52</f>
        <v>0</v>
      </c>
      <c r="BG53" s="69">
        <f>[1]NACE38CVS!GA52</f>
        <v>1675495.4780431383</v>
      </c>
      <c r="BH53" s="69">
        <f>[1]NACE38CVS!GB52</f>
        <v>983274.73101368174</v>
      </c>
    </row>
    <row r="54" spans="1:60" s="36" customFormat="1" ht="12" hidden="1" thickBot="1" x14ac:dyDescent="0.25">
      <c r="A54" s="139">
        <f t="shared" si="2"/>
        <v>40177</v>
      </c>
      <c r="B54" s="206">
        <f>[1]NACE38CVS!DT53</f>
        <v>17402967.712880302</v>
      </c>
      <c r="C54" s="66">
        <f>[1]NACE38CVS!DU53</f>
        <v>16893392.860285677</v>
      </c>
      <c r="D54" s="66">
        <f>[1]NACE38CVS!DV53</f>
        <v>3200286.0957493247</v>
      </c>
      <c r="E54" s="67">
        <f>[1]NACE38CVS!DW53</f>
        <v>1497630.2522106266</v>
      </c>
      <c r="F54" s="67">
        <f>[1]NACE38CVS!DX53</f>
        <v>12705051.364920348</v>
      </c>
      <c r="G54" s="67">
        <f>[1]NACE38CVS!DY53</f>
        <v>12195476.512325726</v>
      </c>
      <c r="H54" s="67">
        <f>[1]NACE38CVS!DZ53</f>
        <v>509574.85259462154</v>
      </c>
      <c r="I54" s="68">
        <f>[1]NACE38CVS!EA53</f>
        <v>15311776.921391973</v>
      </c>
      <c r="J54" s="67">
        <f t="shared" si="3"/>
        <v>2091190.7914883234</v>
      </c>
      <c r="K54" s="67">
        <f t="shared" si="1"/>
        <v>10104285.720837403</v>
      </c>
      <c r="L54" s="67">
        <f>[1]NACE38CVS!EB53</f>
        <v>6528.4774590016668</v>
      </c>
      <c r="M54" s="67">
        <f>[1]NACE38CVS!ED53</f>
        <v>25640.487083664997</v>
      </c>
      <c r="N54" s="67">
        <f>[1]NACE38CVS!EE53</f>
        <v>489584.91888347833</v>
      </c>
      <c r="O54" s="67">
        <f>[1]NACE38CVS!EF53</f>
        <v>115827.73037782668</v>
      </c>
      <c r="P54" s="67">
        <f>[1]NACE38CVS!EG53</f>
        <v>209524.57754670831</v>
      </c>
      <c r="Q54" s="67">
        <f>[1]NACE38CVS!EH53</f>
        <v>12573.327859521669</v>
      </c>
      <c r="R54" s="67">
        <f>[1]NACE38CVS!EI53</f>
        <v>143110.61267409669</v>
      </c>
      <c r="S54" s="67">
        <f>[1]NACE38CVS!EJ53</f>
        <v>78053.99122243833</v>
      </c>
      <c r="T54" s="67">
        <f>[1]NACE38CVS!EK53</f>
        <v>294914.49793540005</v>
      </c>
      <c r="U54" s="67">
        <f>[1]NACE38CVS!EL53</f>
        <v>418304.0086761117</v>
      </c>
      <c r="V54" s="67">
        <f>[1]NACE38CVS!EM53</f>
        <v>133292.66594721502</v>
      </c>
      <c r="W54" s="67">
        <f>[1]NACE38CVS!EN53</f>
        <v>124461.70671210666</v>
      </c>
      <c r="X54" s="67">
        <f>[1]NACE38CVS!EO53</f>
        <v>190531.37538678999</v>
      </c>
      <c r="Y54" s="67">
        <f>[1]NACE38CVS!EP53</f>
        <v>377407.88726315502</v>
      </c>
      <c r="Z54" s="67">
        <f>[1]NACE38CVS!EQ53</f>
        <v>245235.00993128502</v>
      </c>
      <c r="AA54" s="67">
        <f>[1]NACE38CVS!ER53</f>
        <v>132172.87733187</v>
      </c>
      <c r="AB54" s="67">
        <f>[1]NACE38CVS!ES53</f>
        <v>279787.27079055837</v>
      </c>
      <c r="AC54" s="67">
        <f>[1]NACE38CVS!ET53</f>
        <v>166323.68720272169</v>
      </c>
      <c r="AD54" s="67">
        <f>[1]NACE38CVS!EU53</f>
        <v>140947.35018753164</v>
      </c>
      <c r="AE54" s="67">
        <f>[1]NACE38CVS!EV53</f>
        <v>1497630.2522106266</v>
      </c>
      <c r="AF54" s="67">
        <f>[1]NACE38CVS!EW53</f>
        <v>158351.11596036653</v>
      </c>
      <c r="AG54" s="67">
        <f>[1]NACE38CVS!EX53</f>
        <v>171187.04173691096</v>
      </c>
      <c r="AH54" s="67">
        <f>[1]NACE38CVS!EY53</f>
        <v>1168092.094513349</v>
      </c>
      <c r="AI54" s="67">
        <f>[1]NACE38CVS!EZ53</f>
        <v>2981884.7634529932</v>
      </c>
      <c r="AJ54" s="67">
        <f>[1]NACE38CVS!FA53</f>
        <v>377514.56592878856</v>
      </c>
      <c r="AK54" s="67">
        <f>[1]NACE38CVS!FB53</f>
        <v>964184.86338101036</v>
      </c>
      <c r="AL54" s="67">
        <f>[1]NACE38CVS!FC53</f>
        <v>1640185.3341431946</v>
      </c>
      <c r="AM54" s="67">
        <f>[1]NACE38CVS!FD53</f>
        <v>1375516.4811259217</v>
      </c>
      <c r="AN54" s="67">
        <f>[1]NACE38CVS!FE53</f>
        <v>932232.04943679331</v>
      </c>
      <c r="AO54" s="67">
        <f>[1]NACE38CVS!FF53</f>
        <v>238381.42795431442</v>
      </c>
      <c r="AP54" s="67">
        <f>[1]NACE38CVS!FG53</f>
        <v>693850.62148247892</v>
      </c>
      <c r="AQ54" s="67">
        <f>[1]NACE38CVS!FH53</f>
        <v>219703.66412206003</v>
      </c>
      <c r="AR54" s="67">
        <f>[1]NACE38CVS!FI53</f>
        <v>156521.08686473165</v>
      </c>
      <c r="AS54" s="67">
        <f>[1]NACE38CVS!FJ53</f>
        <v>322285.3468729867</v>
      </c>
      <c r="AT54" s="67">
        <f>[1]NACE38CVS!FK53</f>
        <v>740442.90797211509</v>
      </c>
      <c r="AU54" s="67">
        <f>[1]NACE38CVS!FL53</f>
        <v>275904.22132383339</v>
      </c>
      <c r="AV54" s="67">
        <f>[1]NACE38CVS!FM53</f>
        <v>873711.16444930003</v>
      </c>
      <c r="AW54" s="67">
        <f>[1]NACE38CVS!FN53</f>
        <v>91671.837806563344</v>
      </c>
      <c r="AX54" s="67">
        <f>[1]NACE38CVS!FO53</f>
        <v>200808.73604724999</v>
      </c>
      <c r="AY54" s="67">
        <f>[1]NACE38CVS!FP53</f>
        <v>1691828.3828306033</v>
      </c>
      <c r="AZ54" s="67">
        <f>[1]NACE38CVS!FR53</f>
        <v>206317.42306386668</v>
      </c>
      <c r="BA54" s="67">
        <f>[1]NACE38CVS!FS53</f>
        <v>326058.34456567332</v>
      </c>
      <c r="BB54" s="67">
        <f>[1]NACE38CVS!FT53</f>
        <v>530418.47045753326</v>
      </c>
      <c r="BC54" s="67">
        <f>[1]NACE38CVS!FU53</f>
        <v>1028396.55340125</v>
      </c>
      <c r="BD54" s="67">
        <f>[1]NACE38CVS!FV53</f>
        <v>266116.45681810001</v>
      </c>
      <c r="BE54" s="67">
        <f>[1]NACE38CVS!FW53</f>
        <v>485233.47430877335</v>
      </c>
      <c r="BF54" s="67">
        <f>[1]NACE38CVS!FX53</f>
        <v>0</v>
      </c>
      <c r="BG54" s="67">
        <f>[1]NACE38CVS!GA53</f>
        <v>1690267.4602165369</v>
      </c>
      <c r="BH54" s="67">
        <f>[1]NACE38CVS!GB53</f>
        <v>992379.46353615832</v>
      </c>
    </row>
    <row r="55" spans="1:60" s="36" customFormat="1" hidden="1" x14ac:dyDescent="0.2">
      <c r="A55" s="140">
        <f t="shared" si="2"/>
        <v>40267</v>
      </c>
      <c r="B55" s="205">
        <f>[1]NACE38CVS!DT54</f>
        <v>17398200.066317718</v>
      </c>
      <c r="C55" s="76">
        <f>[1]NACE38CVS!DU54</f>
        <v>16861628.573585656</v>
      </c>
      <c r="D55" s="76">
        <f>[1]NACE38CVS!DV54</f>
        <v>3170880.8127717096</v>
      </c>
      <c r="E55" s="69">
        <f>[1]NACE38CVS!DW54</f>
        <v>1488436.1358021616</v>
      </c>
      <c r="F55" s="69">
        <f>[1]NACE38CVS!DX54</f>
        <v>12738883.117743846</v>
      </c>
      <c r="G55" s="69">
        <f>[1]NACE38CVS!DY54</f>
        <v>12202311.625011781</v>
      </c>
      <c r="H55" s="69">
        <f>[1]NACE38CVS!DZ54</f>
        <v>536571.4927320655</v>
      </c>
      <c r="I55" s="78">
        <f>[1]NACE38CVS!EA54</f>
        <v>15300577.736894369</v>
      </c>
      <c r="J55" s="69">
        <f t="shared" si="3"/>
        <v>2097622.3294233535</v>
      </c>
      <c r="K55" s="69">
        <f t="shared" si="1"/>
        <v>10104689.295588428</v>
      </c>
      <c r="L55" s="69">
        <f>[1]NACE38CVS!EB54</f>
        <v>6567.0114620849999</v>
      </c>
      <c r="M55" s="69">
        <f>[1]NACE38CVS!ED54</f>
        <v>25378.598853323336</v>
      </c>
      <c r="N55" s="69">
        <f>[1]NACE38CVS!EE54</f>
        <v>489640.85503716004</v>
      </c>
      <c r="O55" s="69">
        <f>[1]NACE38CVS!EF54</f>
        <v>114156.97888782334</v>
      </c>
      <c r="P55" s="69">
        <f>[1]NACE38CVS!EG54</f>
        <v>206978.63414279171</v>
      </c>
      <c r="Q55" s="69">
        <f>[1]NACE38CVS!EH54</f>
        <v>12409.57494973</v>
      </c>
      <c r="R55" s="69">
        <f>[1]NACE38CVS!EI54</f>
        <v>141685.84485900667</v>
      </c>
      <c r="S55" s="69">
        <f>[1]NACE38CVS!EJ54</f>
        <v>77780.851212953334</v>
      </c>
      <c r="T55" s="69">
        <f>[1]NACE38CVS!EK54</f>
        <v>291561.17401759664</v>
      </c>
      <c r="U55" s="69">
        <f>[1]NACE38CVS!EL54</f>
        <v>412335.30579093663</v>
      </c>
      <c r="V55" s="69">
        <f>[1]NACE38CVS!EM54</f>
        <v>131731.00354691499</v>
      </c>
      <c r="W55" s="69">
        <f>[1]NACE38CVS!EN54</f>
        <v>122808.494845465</v>
      </c>
      <c r="X55" s="69">
        <f>[1]NACE38CVS!EO54</f>
        <v>187436.133600045</v>
      </c>
      <c r="Y55" s="69">
        <f>[1]NACE38CVS!EP54</f>
        <v>372334.44427358004</v>
      </c>
      <c r="Z55" s="69">
        <f>[1]NACE38CVS!EQ54</f>
        <v>240833.9826718492</v>
      </c>
      <c r="AA55" s="69">
        <f>[1]NACE38CVS!ER54</f>
        <v>131500.46160173079</v>
      </c>
      <c r="AB55" s="69">
        <f>[1]NACE38CVS!ES54</f>
        <v>277033.22947161668</v>
      </c>
      <c r="AC55" s="69">
        <f>[1]NACE38CVS!ET54</f>
        <v>166499.61503047834</v>
      </c>
      <c r="AD55" s="69">
        <f>[1]NACE38CVS!EU54</f>
        <v>141110.07425228832</v>
      </c>
      <c r="AE55" s="69">
        <f>[1]NACE38CVS!EV54</f>
        <v>1488436.1358021616</v>
      </c>
      <c r="AF55" s="69">
        <f>[1]NACE38CVS!EW54</f>
        <v>156705.3159901707</v>
      </c>
      <c r="AG55" s="69">
        <f>[1]NACE38CVS!EX54</f>
        <v>171049.68405782941</v>
      </c>
      <c r="AH55" s="69">
        <f>[1]NACE38CVS!EY54</f>
        <v>1160681.1357541615</v>
      </c>
      <c r="AI55" s="69">
        <f>[1]NACE38CVS!EZ54</f>
        <v>2979779.1783433133</v>
      </c>
      <c r="AJ55" s="69">
        <f>[1]NACE38CVS!FA54</f>
        <v>377550.74362819316</v>
      </c>
      <c r="AK55" s="69">
        <f>[1]NACE38CVS!FB54</f>
        <v>959155.83279880637</v>
      </c>
      <c r="AL55" s="69">
        <f>[1]NACE38CVS!FC54</f>
        <v>1643072.6019163139</v>
      </c>
      <c r="AM55" s="69">
        <f>[1]NACE38CVS!FD54</f>
        <v>1372017.3327614532</v>
      </c>
      <c r="AN55" s="69">
        <f>[1]NACE38CVS!FE54</f>
        <v>940130.06542822346</v>
      </c>
      <c r="AO55" s="69">
        <f>[1]NACE38CVS!FF54</f>
        <v>239021.59025078756</v>
      </c>
      <c r="AP55" s="69">
        <f>[1]NACE38CVS!FG54</f>
        <v>701108.47517743579</v>
      </c>
      <c r="AQ55" s="69">
        <f>[1]NACE38CVS!FH54</f>
        <v>219874.81800473668</v>
      </c>
      <c r="AR55" s="69">
        <f>[1]NACE38CVS!FI54</f>
        <v>153767.98545690501</v>
      </c>
      <c r="AS55" s="69">
        <f>[1]NACE38CVS!FJ54</f>
        <v>322167.44430725166</v>
      </c>
      <c r="AT55" s="69">
        <f>[1]NACE38CVS!FK54</f>
        <v>738932.82296211005</v>
      </c>
      <c r="AU55" s="69">
        <f>[1]NACE38CVS!FL54</f>
        <v>277651.01383712335</v>
      </c>
      <c r="AV55" s="69">
        <f>[1]NACE38CVS!FM54</f>
        <v>875463.58870169159</v>
      </c>
      <c r="AW55" s="69">
        <f>[1]NACE38CVS!FN54</f>
        <v>91444.667865156662</v>
      </c>
      <c r="AX55" s="69">
        <f>[1]NACE38CVS!FO54</f>
        <v>200577.03608977832</v>
      </c>
      <c r="AY55" s="69">
        <f>[1]NACE38CVS!FP54</f>
        <v>1712959.6135726154</v>
      </c>
      <c r="AZ55" s="69">
        <f>[1]NACE38CVS!FR54</f>
        <v>205961.32119555832</v>
      </c>
      <c r="BA55" s="69">
        <f>[1]NACE38CVS!FS54</f>
        <v>327361.23678173003</v>
      </c>
      <c r="BB55" s="69">
        <f>[1]NACE38CVS!FT54</f>
        <v>533819.7418242417</v>
      </c>
      <c r="BC55" s="69">
        <f>[1]NACE38CVS!FU54</f>
        <v>1030480.0296218233</v>
      </c>
      <c r="BD55" s="69">
        <f>[1]NACE38CVS!FV54</f>
        <v>269411.76621906337</v>
      </c>
      <c r="BE55" s="69">
        <f>[1]NACE38CVS!FW54</f>
        <v>487083.45477107167</v>
      </c>
      <c r="BF55" s="69">
        <f>[1]NACE38CVS!FX54</f>
        <v>0</v>
      </c>
      <c r="BG55" s="69">
        <f>[1]NACE38CVS!GA54</f>
        <v>1695979.7120958434</v>
      </c>
      <c r="BH55" s="69">
        <f>[1]NACE38CVS!GB54</f>
        <v>994948.7886951234</v>
      </c>
    </row>
    <row r="56" spans="1:60" s="36" customFormat="1" hidden="1" x14ac:dyDescent="0.2">
      <c r="A56" s="138">
        <f t="shared" si="2"/>
        <v>40359</v>
      </c>
      <c r="B56" s="205">
        <f>[1]NACE38CVS!DT55</f>
        <v>17437019.068162799</v>
      </c>
      <c r="C56" s="76">
        <f>[1]NACE38CVS!DU55</f>
        <v>16871515.524325151</v>
      </c>
      <c r="D56" s="76">
        <f>[1]NACE38CVS!DV55</f>
        <v>3150077.7429355117</v>
      </c>
      <c r="E56" s="69">
        <f>[1]NACE38CVS!DW55</f>
        <v>1487085.3631480916</v>
      </c>
      <c r="F56" s="69">
        <f>[1]NACE38CVS!DX55</f>
        <v>12799855.962079193</v>
      </c>
      <c r="G56" s="69">
        <f>[1]NACE38CVS!DY55</f>
        <v>12234352.418241547</v>
      </c>
      <c r="H56" s="69">
        <f>[1]NACE38CVS!DZ55</f>
        <v>565503.5438376466</v>
      </c>
      <c r="I56" s="78">
        <f>[1]NACE38CVS!EA55</f>
        <v>15331281.7179206</v>
      </c>
      <c r="J56" s="69">
        <f t="shared" si="3"/>
        <v>2105737.3502421998</v>
      </c>
      <c r="K56" s="69">
        <f t="shared" si="1"/>
        <v>10128615.067999348</v>
      </c>
      <c r="L56" s="69">
        <f>[1]NACE38CVS!EB55</f>
        <v>6566.2403971083331</v>
      </c>
      <c r="M56" s="69">
        <f>[1]NACE38CVS!ED55</f>
        <v>25273.318420635002</v>
      </c>
      <c r="N56" s="69">
        <f>[1]NACE38CVS!EE55</f>
        <v>488629.32653085497</v>
      </c>
      <c r="O56" s="69">
        <f>[1]NACE38CVS!EF55</f>
        <v>112836.33994879333</v>
      </c>
      <c r="P56" s="69">
        <f>[1]NACE38CVS!EG55</f>
        <v>205436.21852920498</v>
      </c>
      <c r="Q56" s="69">
        <f>[1]NACE38CVS!EH55</f>
        <v>12298.469611841667</v>
      </c>
      <c r="R56" s="69">
        <f>[1]NACE38CVS!EI55</f>
        <v>141114.01689204</v>
      </c>
      <c r="S56" s="69">
        <f>[1]NACE38CVS!EJ55</f>
        <v>77322.444717453327</v>
      </c>
      <c r="T56" s="69">
        <f>[1]NACE38CVS!EK55</f>
        <v>288930.70498455665</v>
      </c>
      <c r="U56" s="69">
        <f>[1]NACE38CVS!EL55</f>
        <v>409123.50880323164</v>
      </c>
      <c r="V56" s="69">
        <f>[1]NACE38CVS!EM55</f>
        <v>131241.09529497664</v>
      </c>
      <c r="W56" s="69">
        <f>[1]NACE38CVS!EN55</f>
        <v>121476.91974019333</v>
      </c>
      <c r="X56" s="69">
        <f>[1]NACE38CVS!EO55</f>
        <v>184358.29549311334</v>
      </c>
      <c r="Y56" s="69">
        <f>[1]NACE38CVS!EP55</f>
        <v>368442.12387566332</v>
      </c>
      <c r="Z56" s="69">
        <f>[1]NACE38CVS!EQ55</f>
        <v>236992.87954694359</v>
      </c>
      <c r="AA56" s="69">
        <f>[1]NACE38CVS!ER55</f>
        <v>131449.24432871974</v>
      </c>
      <c r="AB56" s="69">
        <f>[1]NACE38CVS!ES55</f>
        <v>275660.03034608829</v>
      </c>
      <c r="AC56" s="69">
        <f>[1]NACE38CVS!ET55</f>
        <v>166509.79760526167</v>
      </c>
      <c r="AD56" s="69">
        <f>[1]NACE38CVS!EU55</f>
        <v>141425.13214160333</v>
      </c>
      <c r="AE56" s="69">
        <f>[1]NACE38CVS!EV55</f>
        <v>1487085.3631480916</v>
      </c>
      <c r="AF56" s="69">
        <f>[1]NACE38CVS!EW55</f>
        <v>156498.07587350128</v>
      </c>
      <c r="AG56" s="69">
        <f>[1]NACE38CVS!EX55</f>
        <v>171372.60720246533</v>
      </c>
      <c r="AH56" s="69">
        <f>[1]NACE38CVS!EY55</f>
        <v>1159214.6800721248</v>
      </c>
      <c r="AI56" s="69">
        <f>[1]NACE38CVS!EZ55</f>
        <v>2983617.2658139002</v>
      </c>
      <c r="AJ56" s="69">
        <f>[1]NACE38CVS!FA55</f>
        <v>378131.00382854714</v>
      </c>
      <c r="AK56" s="69">
        <f>[1]NACE38CVS!FB55</f>
        <v>956464.35234987305</v>
      </c>
      <c r="AL56" s="69">
        <f>[1]NACE38CVS!FC55</f>
        <v>1649021.9096354798</v>
      </c>
      <c r="AM56" s="69">
        <f>[1]NACE38CVS!FD55</f>
        <v>1372270.0491381399</v>
      </c>
      <c r="AN56" s="69">
        <f>[1]NACE38CVS!FE55</f>
        <v>947760.16692147497</v>
      </c>
      <c r="AO56" s="69">
        <f>[1]NACE38CVS!FF55</f>
        <v>240065.19240777256</v>
      </c>
      <c r="AP56" s="69">
        <f>[1]NACE38CVS!FG55</f>
        <v>707694.97451370244</v>
      </c>
      <c r="AQ56" s="69">
        <f>[1]NACE38CVS!FH55</f>
        <v>219942.80356454165</v>
      </c>
      <c r="AR56" s="69">
        <f>[1]NACE38CVS!FI55</f>
        <v>152195.46578915833</v>
      </c>
      <c r="AS56" s="69">
        <f>[1]NACE38CVS!FJ55</f>
        <v>324355.58011277334</v>
      </c>
      <c r="AT56" s="69">
        <f>[1]NACE38CVS!FK55</f>
        <v>739763.23421731347</v>
      </c>
      <c r="AU56" s="69">
        <f>[1]NACE38CVS!FL55</f>
        <v>279059.319476815</v>
      </c>
      <c r="AV56" s="69">
        <f>[1]NACE38CVS!FM55</f>
        <v>879152.49798584171</v>
      </c>
      <c r="AW56" s="69">
        <f>[1]NACE38CVS!FN55</f>
        <v>91380.609699146662</v>
      </c>
      <c r="AX56" s="69">
        <f>[1]NACE38CVS!FO55</f>
        <v>200488.98000172499</v>
      </c>
      <c r="AY56" s="69">
        <f>[1]NACE38CVS!FP55</f>
        <v>1742687.8037652951</v>
      </c>
      <c r="AZ56" s="69">
        <f>[1]NACE38CVS!FR55</f>
        <v>205484.78938031499</v>
      </c>
      <c r="BA56" s="69">
        <f>[1]NACE38CVS!FS55</f>
        <v>327001.98279475165</v>
      </c>
      <c r="BB56" s="69">
        <f>[1]NACE38CVS!FT55</f>
        <v>536474.90698813659</v>
      </c>
      <c r="BC56" s="69">
        <f>[1]NACE38CVS!FU55</f>
        <v>1036775.6710789967</v>
      </c>
      <c r="BD56" s="69">
        <f>[1]NACE38CVS!FV55</f>
        <v>271557.94227096828</v>
      </c>
      <c r="BE56" s="69">
        <f>[1]NACE38CVS!FW55</f>
        <v>489886.89307990001</v>
      </c>
      <c r="BF56" s="69">
        <f>[1]NACE38CVS!FX55</f>
        <v>0</v>
      </c>
      <c r="BG56" s="69">
        <f>[1]NACE38CVS!GA55</f>
        <v>1702217.1989517168</v>
      </c>
      <c r="BH56" s="69">
        <f>[1]NACE38CVS!GB55</f>
        <v>999652.01911966002</v>
      </c>
    </row>
    <row r="57" spans="1:60" s="36" customFormat="1" hidden="1" x14ac:dyDescent="0.2">
      <c r="A57" s="138">
        <f t="shared" si="2"/>
        <v>40451</v>
      </c>
      <c r="B57" s="205">
        <f>[1]NACE38CVS!DT56</f>
        <v>17479509.201320015</v>
      </c>
      <c r="C57" s="76">
        <f>[1]NACE38CVS!DU56</f>
        <v>16897067.13410268</v>
      </c>
      <c r="D57" s="76">
        <f>[1]NACE38CVS!DV56</f>
        <v>3136632.0943380184</v>
      </c>
      <c r="E57" s="69">
        <f>[1]NACE38CVS!DW56</f>
        <v>1486790.809078065</v>
      </c>
      <c r="F57" s="69">
        <f>[1]NACE38CVS!DX56</f>
        <v>12856086.297903931</v>
      </c>
      <c r="G57" s="69">
        <f>[1]NACE38CVS!DY56</f>
        <v>12273644.230686598</v>
      </c>
      <c r="H57" s="69">
        <f>[1]NACE38CVS!DZ56</f>
        <v>582442.06721733417</v>
      </c>
      <c r="I57" s="78">
        <f>[1]NACE38CVS!EA56</f>
        <v>15361922.601031523</v>
      </c>
      <c r="J57" s="69">
        <f t="shared" si="3"/>
        <v>2117586.600288495</v>
      </c>
      <c r="K57" s="69">
        <f t="shared" si="1"/>
        <v>10156057.630398102</v>
      </c>
      <c r="L57" s="69">
        <f>[1]NACE38CVS!EB56</f>
        <v>6583.1118863966667</v>
      </c>
      <c r="M57" s="69">
        <f>[1]NACE38CVS!ED56</f>
        <v>25085.413251418333</v>
      </c>
      <c r="N57" s="69">
        <f>[1]NACE38CVS!EE56</f>
        <v>487689.59046967165</v>
      </c>
      <c r="O57" s="69">
        <f>[1]NACE38CVS!EF56</f>
        <v>112175.84274568832</v>
      </c>
      <c r="P57" s="69">
        <f>[1]NACE38CVS!EG56</f>
        <v>203934.21838949167</v>
      </c>
      <c r="Q57" s="69">
        <f>[1]NACE38CVS!EH56</f>
        <v>12225.568728328333</v>
      </c>
      <c r="R57" s="69">
        <f>[1]NACE38CVS!EI56</f>
        <v>140719.27881891167</v>
      </c>
      <c r="S57" s="69">
        <f>[1]NACE38CVS!EJ56</f>
        <v>76790.663174018337</v>
      </c>
      <c r="T57" s="69">
        <f>[1]NACE38CVS!EK56</f>
        <v>286860.24740339833</v>
      </c>
      <c r="U57" s="69">
        <f>[1]NACE38CVS!EL56</f>
        <v>407871.53233324498</v>
      </c>
      <c r="V57" s="69">
        <f>[1]NACE38CVS!EM56</f>
        <v>130525.111436265</v>
      </c>
      <c r="W57" s="69">
        <f>[1]NACE38CVS!EN56</f>
        <v>120566.53799236166</v>
      </c>
      <c r="X57" s="69">
        <f>[1]NACE38CVS!EO56</f>
        <v>182775.99649779164</v>
      </c>
      <c r="Y57" s="69">
        <f>[1]NACE38CVS!EP56</f>
        <v>365799.82441250997</v>
      </c>
      <c r="Z57" s="69">
        <f>[1]NACE38CVS!EQ56</f>
        <v>234441.50558413487</v>
      </c>
      <c r="AA57" s="69">
        <f>[1]NACE38CVS!ER56</f>
        <v>131358.31882837511</v>
      </c>
      <c r="AB57" s="69">
        <f>[1]NACE38CVS!ES56</f>
        <v>274292.4163484184</v>
      </c>
      <c r="AC57" s="69">
        <f>[1]NACE38CVS!ET56</f>
        <v>167416.65458523502</v>
      </c>
      <c r="AD57" s="69">
        <f>[1]NACE38CVS!EU56</f>
        <v>141903.19775126502</v>
      </c>
      <c r="AE57" s="69">
        <f>[1]NACE38CVS!EV56</f>
        <v>1486790.809078065</v>
      </c>
      <c r="AF57" s="69">
        <f>[1]NACE38CVS!EW56</f>
        <v>156121.86980404617</v>
      </c>
      <c r="AG57" s="69">
        <f>[1]NACE38CVS!EX56</f>
        <v>171365.21996370406</v>
      </c>
      <c r="AH57" s="69">
        <f>[1]NACE38CVS!EY56</f>
        <v>1159303.7193103149</v>
      </c>
      <c r="AI57" s="69">
        <f>[1]NACE38CVS!EZ56</f>
        <v>2988176.0797740431</v>
      </c>
      <c r="AJ57" s="69">
        <f>[1]NACE38CVS!FA56</f>
        <v>378971.47842989821</v>
      </c>
      <c r="AK57" s="69">
        <f>[1]NACE38CVS!FB56</f>
        <v>956264.4716616082</v>
      </c>
      <c r="AL57" s="69">
        <f>[1]NACE38CVS!FC56</f>
        <v>1652940.1296825365</v>
      </c>
      <c r="AM57" s="69">
        <f>[1]NACE38CVS!FD56</f>
        <v>1372079.0251394815</v>
      </c>
      <c r="AN57" s="69">
        <f>[1]NACE38CVS!FE56</f>
        <v>954411.08366346173</v>
      </c>
      <c r="AO57" s="69">
        <f>[1]NACE38CVS!FF56</f>
        <v>240386.42969261284</v>
      </c>
      <c r="AP57" s="69">
        <f>[1]NACE38CVS!FG56</f>
        <v>714024.65397084877</v>
      </c>
      <c r="AQ57" s="69">
        <f>[1]NACE38CVS!FH56</f>
        <v>219295.35212402837</v>
      </c>
      <c r="AR57" s="69">
        <f>[1]NACE38CVS!FI56</f>
        <v>150984.01499521334</v>
      </c>
      <c r="AS57" s="69">
        <f>[1]NACE38CVS!FJ56</f>
        <v>327821.79708275333</v>
      </c>
      <c r="AT57" s="69">
        <f>[1]NACE38CVS!FK56</f>
        <v>741091.81799859169</v>
      </c>
      <c r="AU57" s="69">
        <f>[1]NACE38CVS!FL56</f>
        <v>281089.79040814168</v>
      </c>
      <c r="AV57" s="69">
        <f>[1]NACE38CVS!FM56</f>
        <v>883676.40458328836</v>
      </c>
      <c r="AW57" s="69">
        <f>[1]NACE38CVS!FN56</f>
        <v>91378.792799786665</v>
      </c>
      <c r="AX57" s="69">
        <f>[1]NACE38CVS!FO56</f>
        <v>200988.37106390169</v>
      </c>
      <c r="AY57" s="69">
        <f>[1]NACE38CVS!FP56</f>
        <v>1760970.2089033723</v>
      </c>
      <c r="AZ57" s="69">
        <f>[1]NACE38CVS!FR56</f>
        <v>205276.32435702335</v>
      </c>
      <c r="BA57" s="69">
        <f>[1]NACE38CVS!FS56</f>
        <v>328109.07490583666</v>
      </c>
      <c r="BB57" s="69">
        <f>[1]NACE38CVS!FT56</f>
        <v>539073.24284614169</v>
      </c>
      <c r="BC57" s="69">
        <f>[1]NACE38CVS!FU56</f>
        <v>1045127.9581794934</v>
      </c>
      <c r="BD57" s="69">
        <f>[1]NACE38CVS!FV56</f>
        <v>273852.13497211662</v>
      </c>
      <c r="BE57" s="69">
        <f>[1]NACE38CVS!FW56</f>
        <v>492684.82410725666</v>
      </c>
      <c r="BF57" s="69">
        <f>[1]NACE38CVS!FX56</f>
        <v>0</v>
      </c>
      <c r="BG57" s="69">
        <f>[1]NACE38CVS!GA56</f>
        <v>1708230.7619375365</v>
      </c>
      <c r="BH57" s="69">
        <f>[1]NACE38CVS!GB56</f>
        <v>1004704.6935906535</v>
      </c>
    </row>
    <row r="58" spans="1:60" s="36" customFormat="1" ht="12" hidden="1" thickBot="1" x14ac:dyDescent="0.25">
      <c r="A58" s="139">
        <f t="shared" si="2"/>
        <v>40542</v>
      </c>
      <c r="B58" s="206">
        <f>[1]NACE38CVS!DT57</f>
        <v>17537545.201628339</v>
      </c>
      <c r="C58" s="66">
        <f>[1]NACE38CVS!DU57</f>
        <v>16916517.140259512</v>
      </c>
      <c r="D58" s="66">
        <f>[1]NACE38CVS!DV57</f>
        <v>3129712.9238906712</v>
      </c>
      <c r="E58" s="67">
        <f>[1]NACE38CVS!DW57</f>
        <v>1488922.05351255</v>
      </c>
      <c r="F58" s="67">
        <f>[1]NACE38CVS!DX57</f>
        <v>12918910.224225115</v>
      </c>
      <c r="G58" s="67">
        <f>[1]NACE38CVS!DY57</f>
        <v>12297882.162856288</v>
      </c>
      <c r="H58" s="67">
        <f>[1]NACE38CVS!DZ57</f>
        <v>621028.06136882643</v>
      </c>
      <c r="I58" s="68">
        <f>[1]NACE38CVS!EA57</f>
        <v>15412530.812888715</v>
      </c>
      <c r="J58" s="67">
        <f t="shared" si="3"/>
        <v>2125014.388739625</v>
      </c>
      <c r="K58" s="67">
        <f t="shared" si="1"/>
        <v>10172867.774116663</v>
      </c>
      <c r="L58" s="67">
        <f>[1]NACE38CVS!EB57</f>
        <v>6497.3463851616661</v>
      </c>
      <c r="M58" s="67">
        <f>[1]NACE38CVS!ED57</f>
        <v>25074.174374238337</v>
      </c>
      <c r="N58" s="67">
        <f>[1]NACE38CVS!EE57</f>
        <v>488614.04560822161</v>
      </c>
      <c r="O58" s="67">
        <f>[1]NACE38CVS!EF57</f>
        <v>111567.76802956668</v>
      </c>
      <c r="P58" s="67">
        <f>[1]NACE38CVS!EG57</f>
        <v>202813.88915823339</v>
      </c>
      <c r="Q58" s="67">
        <f>[1]NACE38CVS!EH57</f>
        <v>12057.334413138335</v>
      </c>
      <c r="R58" s="67">
        <f>[1]NACE38CVS!EI57</f>
        <v>140808.72120529998</v>
      </c>
      <c r="S58" s="67">
        <f>[1]NACE38CVS!EJ57</f>
        <v>76984.368116198326</v>
      </c>
      <c r="T58" s="67">
        <f>[1]NACE38CVS!EK57</f>
        <v>286043.28735983669</v>
      </c>
      <c r="U58" s="67">
        <f>[1]NACE38CVS!EL57</f>
        <v>406927.62592931167</v>
      </c>
      <c r="V58" s="67">
        <f>[1]NACE38CVS!EM57</f>
        <v>130311.16614859832</v>
      </c>
      <c r="W58" s="67">
        <f>[1]NACE38CVS!EN57</f>
        <v>119871.35253833166</v>
      </c>
      <c r="X58" s="67">
        <f>[1]NACE38CVS!EO57</f>
        <v>180719.31615813999</v>
      </c>
      <c r="Y58" s="67">
        <f>[1]NACE38CVS!EP57</f>
        <v>364725.10318538331</v>
      </c>
      <c r="Z58" s="67">
        <f>[1]NACE38CVS!EQ57</f>
        <v>233666.2445105006</v>
      </c>
      <c r="AA58" s="67">
        <f>[1]NACE38CVS!ER57</f>
        <v>131058.85867488272</v>
      </c>
      <c r="AB58" s="67">
        <f>[1]NACE38CVS!ES57</f>
        <v>273474.13332995499</v>
      </c>
      <c r="AC58" s="67">
        <f>[1]NACE38CVS!ET57</f>
        <v>167110.85867677501</v>
      </c>
      <c r="AD58" s="67">
        <f>[1]NACE38CVS!EU57</f>
        <v>142609.77965944333</v>
      </c>
      <c r="AE58" s="67">
        <f>[1]NACE38CVS!EV57</f>
        <v>1488922.05351255</v>
      </c>
      <c r="AF58" s="67">
        <f>[1]NACE38CVS!EW57</f>
        <v>156187.82566570787</v>
      </c>
      <c r="AG58" s="67">
        <f>[1]NACE38CVS!EX57</f>
        <v>170981.55897642777</v>
      </c>
      <c r="AH58" s="67">
        <f>[1]NACE38CVS!EY57</f>
        <v>1161752.6688704144</v>
      </c>
      <c r="AI58" s="67">
        <f>[1]NACE38CVS!EZ57</f>
        <v>2988004.6200519078</v>
      </c>
      <c r="AJ58" s="67">
        <f>[1]NACE38CVS!FA57</f>
        <v>378782.66620969604</v>
      </c>
      <c r="AK58" s="67">
        <f>[1]NACE38CVS!FB57</f>
        <v>954244.54898741608</v>
      </c>
      <c r="AL58" s="67">
        <f>[1]NACE38CVS!FC57</f>
        <v>1654977.4048547959</v>
      </c>
      <c r="AM58" s="67">
        <f>[1]NACE38CVS!FD57</f>
        <v>1372553.3019754549</v>
      </c>
      <c r="AN58" s="67">
        <f>[1]NACE38CVS!FE57</f>
        <v>961585.77119393332</v>
      </c>
      <c r="AO58" s="67">
        <f>[1]NACE38CVS!FF57</f>
        <v>241627.46126401049</v>
      </c>
      <c r="AP58" s="67">
        <f>[1]NACE38CVS!FG57</f>
        <v>719958.30992992281</v>
      </c>
      <c r="AQ58" s="67">
        <f>[1]NACE38CVS!FH57</f>
        <v>218937.47035157168</v>
      </c>
      <c r="AR58" s="67">
        <f>[1]NACE38CVS!FI57</f>
        <v>150064.867188965</v>
      </c>
      <c r="AS58" s="67">
        <f>[1]NACE38CVS!FJ57</f>
        <v>330828.95051463501</v>
      </c>
      <c r="AT58" s="67">
        <f>[1]NACE38CVS!FK57</f>
        <v>741494.62528571999</v>
      </c>
      <c r="AU58" s="67">
        <f>[1]NACE38CVS!FL57</f>
        <v>282878.33864683</v>
      </c>
      <c r="AV58" s="67">
        <f>[1]NACE38CVS!FM57</f>
        <v>885688.55920247501</v>
      </c>
      <c r="AW58" s="67">
        <f>[1]NACE38CVS!FN57</f>
        <v>91560.036134968323</v>
      </c>
      <c r="AX58" s="67">
        <f>[1]NACE38CVS!FO57</f>
        <v>200865.08776430666</v>
      </c>
      <c r="AY58" s="67">
        <f>[1]NACE38CVS!FP57</f>
        <v>1803200.6603175167</v>
      </c>
      <c r="AZ58" s="67">
        <f>[1]NACE38CVS!FR57</f>
        <v>204624.40587538833</v>
      </c>
      <c r="BA58" s="67">
        <f>[1]NACE38CVS!FS57</f>
        <v>328421.10284685838</v>
      </c>
      <c r="BB58" s="67">
        <f>[1]NACE38CVS!FT57</f>
        <v>540734.94628412498</v>
      </c>
      <c r="BC58" s="67">
        <f>[1]NACE38CVS!FU57</f>
        <v>1051233.9337332535</v>
      </c>
      <c r="BD58" s="67">
        <f>[1]NACE38CVS!FV57</f>
        <v>274884.52494919003</v>
      </c>
      <c r="BE58" s="67">
        <f>[1]NACE38CVS!FW57</f>
        <v>491349.0219080167</v>
      </c>
      <c r="BF58" s="67">
        <f>[1]NACE38CVS!FX57</f>
        <v>0</v>
      </c>
      <c r="BG58" s="67">
        <f>[1]NACE38CVS!GA57</f>
        <v>1706981.4293291767</v>
      </c>
      <c r="BH58" s="67">
        <f>[1]NACE38CVS!GB57</f>
        <v>1004940.093009565</v>
      </c>
    </row>
    <row r="59" spans="1:60" s="36" customFormat="1" ht="12" thickTop="1" x14ac:dyDescent="0.2">
      <c r="A59" s="140">
        <f t="shared" si="2"/>
        <v>40632</v>
      </c>
      <c r="B59" s="205">
        <f>[1]NACE38CVS!DT58</f>
        <v>17601190.116716798</v>
      </c>
      <c r="C59" s="76">
        <f>[1]NACE38CVS!DU58</f>
        <v>16965822.073008787</v>
      </c>
      <c r="D59" s="76">
        <f>[1]NACE38CVS!DV58</f>
        <v>3133194.7403193391</v>
      </c>
      <c r="E59" s="69">
        <f>[1]NACE38CVS!DW58</f>
        <v>1492194.1004148417</v>
      </c>
      <c r="F59" s="69">
        <f>[1]NACE38CVS!DX58</f>
        <v>12975801.275982622</v>
      </c>
      <c r="G59" s="69">
        <f>[1]NACE38CVS!DY58</f>
        <v>12340433.232274609</v>
      </c>
      <c r="H59" s="69">
        <f>[1]NACE38CVS!DZ58</f>
        <v>635368.04370801302</v>
      </c>
      <c r="I59" s="78">
        <f>[1]NACE38CVS!EA58</f>
        <v>15472323.550778987</v>
      </c>
      <c r="J59" s="69">
        <f t="shared" si="3"/>
        <v>2128866.5659378134</v>
      </c>
      <c r="K59" s="69">
        <f t="shared" si="1"/>
        <v>10211566.666336795</v>
      </c>
      <c r="L59" s="69">
        <f>[1]NACE38CVS!EB58</f>
        <v>6520.4970728633334</v>
      </c>
      <c r="M59" s="69">
        <f>[1]NACE38CVS!ED58</f>
        <v>25038.56125735</v>
      </c>
      <c r="N59" s="69">
        <f>[1]NACE38CVS!EE58</f>
        <v>490503.63214726996</v>
      </c>
      <c r="O59" s="69">
        <f>[1]NACE38CVS!EF58</f>
        <v>111140.66514010332</v>
      </c>
      <c r="P59" s="69">
        <f>[1]NACE38CVS!EG58</f>
        <v>202131.48635904337</v>
      </c>
      <c r="Q59" s="69">
        <f>[1]NACE38CVS!EH58</f>
        <v>12044.077748446667</v>
      </c>
      <c r="R59" s="69">
        <f>[1]NACE38CVS!EI58</f>
        <v>141800.91243035664</v>
      </c>
      <c r="S59" s="69">
        <f>[1]NACE38CVS!EJ58</f>
        <v>77192.157914800002</v>
      </c>
      <c r="T59" s="69">
        <f>[1]NACE38CVS!EK58</f>
        <v>286047.69635488332</v>
      </c>
      <c r="U59" s="69">
        <f>[1]NACE38CVS!EL58</f>
        <v>407002.37918480166</v>
      </c>
      <c r="V59" s="69">
        <f>[1]NACE38CVS!EM58</f>
        <v>130530.30854063334</v>
      </c>
      <c r="W59" s="69">
        <f>[1]NACE38CVS!EN58</f>
        <v>119445.66168117833</v>
      </c>
      <c r="X59" s="69">
        <f>[1]NACE38CVS!EO58</f>
        <v>179789.91005432836</v>
      </c>
      <c r="Y59" s="69">
        <f>[1]NACE38CVS!EP58</f>
        <v>365917.96315716504</v>
      </c>
      <c r="Z59" s="69">
        <f>[1]NACE38CVS!EQ58</f>
        <v>234247.90974804628</v>
      </c>
      <c r="AA59" s="69">
        <f>[1]NACE38CVS!ER58</f>
        <v>131670.05340911876</v>
      </c>
      <c r="AB59" s="69">
        <f>[1]NACE38CVS!ES58</f>
        <v>273847.83773386833</v>
      </c>
      <c r="AC59" s="69">
        <f>[1]NACE38CVS!ET58</f>
        <v>166935.80168423001</v>
      </c>
      <c r="AD59" s="69">
        <f>[1]NACE38CVS!EU58</f>
        <v>143825.68893088002</v>
      </c>
      <c r="AE59" s="69">
        <f>[1]NACE38CVS!EV58</f>
        <v>1492194.1004148417</v>
      </c>
      <c r="AF59" s="69">
        <f>[1]NACE38CVS!EW58</f>
        <v>156966.94061137486</v>
      </c>
      <c r="AG59" s="69">
        <f>[1]NACE38CVS!EX58</f>
        <v>169310.9514286764</v>
      </c>
      <c r="AH59" s="69">
        <f>[1]NACE38CVS!EY58</f>
        <v>1165916.2083747904</v>
      </c>
      <c r="AI59" s="69">
        <f>[1]NACE38CVS!EZ58</f>
        <v>2993458.1181057617</v>
      </c>
      <c r="AJ59" s="69">
        <f>[1]NACE38CVS!FA58</f>
        <v>379241.39304359228</v>
      </c>
      <c r="AK59" s="69">
        <f>[1]NACE38CVS!FB58</f>
        <v>954662.99701885262</v>
      </c>
      <c r="AL59" s="69">
        <f>[1]NACE38CVS!FC58</f>
        <v>1659553.7280433171</v>
      </c>
      <c r="AM59" s="69">
        <f>[1]NACE38CVS!FD58</f>
        <v>1375208.1547256799</v>
      </c>
      <c r="AN59" s="69">
        <f>[1]NACE38CVS!FE58</f>
        <v>971472.1007506015</v>
      </c>
      <c r="AO59" s="69">
        <f>[1]NACE38CVS!FF58</f>
        <v>243450.88396455045</v>
      </c>
      <c r="AP59" s="69">
        <f>[1]NACE38CVS!FG58</f>
        <v>728021.21678605117</v>
      </c>
      <c r="AQ59" s="69">
        <f>[1]NACE38CVS!FH58</f>
        <v>219781.12427358833</v>
      </c>
      <c r="AR59" s="69">
        <f>[1]NACE38CVS!FI58</f>
        <v>149608.72228689832</v>
      </c>
      <c r="AS59" s="69">
        <f>[1]NACE38CVS!FJ58</f>
        <v>334402.20045779663</v>
      </c>
      <c r="AT59" s="69">
        <f>[1]NACE38CVS!FK58</f>
        <v>744005.19931024674</v>
      </c>
      <c r="AU59" s="69">
        <f>[1]NACE38CVS!FL58</f>
        <v>282705.17765869666</v>
      </c>
      <c r="AV59" s="69">
        <f>[1]NACE38CVS!FM58</f>
        <v>894356.09954309335</v>
      </c>
      <c r="AW59" s="69">
        <f>[1]NACE38CVS!FN58</f>
        <v>91754.000288340016</v>
      </c>
      <c r="AX59" s="69">
        <f>[1]NACE38CVS!FO58</f>
        <v>202722.02159516164</v>
      </c>
      <c r="AY59" s="69">
        <f>[1]NACE38CVS!FP58</f>
        <v>1823721.9059054616</v>
      </c>
      <c r="AZ59" s="69">
        <f>[1]NACE38CVS!FR58</f>
        <v>203325.31234946169</v>
      </c>
      <c r="BA59" s="69">
        <f>[1]NACE38CVS!FS58</f>
        <v>329216.29593531165</v>
      </c>
      <c r="BB59" s="69">
        <f>[1]NACE38CVS!FT58</f>
        <v>542668.57735638332</v>
      </c>
      <c r="BC59" s="69">
        <f>[1]NACE38CVS!FU58</f>
        <v>1053656.3802966566</v>
      </c>
      <c r="BD59" s="69">
        <f>[1]NACE38CVS!FV58</f>
        <v>274409.06885088334</v>
      </c>
      <c r="BE59" s="69">
        <f>[1]NACE38CVS!FW58</f>
        <v>489330.81629259838</v>
      </c>
      <c r="BF59" s="69">
        <f>[1]NACE38CVS!FX58</f>
        <v>0</v>
      </c>
      <c r="BG59" s="69">
        <f>[1]NACE38CVS!GA58</f>
        <v>1703095.8265036915</v>
      </c>
      <c r="BH59" s="69">
        <f>[1]NACE38CVS!GB58</f>
        <v>1003625.675822015</v>
      </c>
    </row>
    <row r="60" spans="1:60" s="36" customFormat="1" x14ac:dyDescent="0.2">
      <c r="A60" s="138">
        <f t="shared" si="2"/>
        <v>40724</v>
      </c>
      <c r="B60" s="205">
        <f>[1]NACE38CVS!DT59</f>
        <v>17636112.802746214</v>
      </c>
      <c r="C60" s="76">
        <f>[1]NACE38CVS!DU59</f>
        <v>17003946.461245842</v>
      </c>
      <c r="D60" s="76">
        <f>[1]NACE38CVS!DV59</f>
        <v>3135496.0657168082</v>
      </c>
      <c r="E60" s="69">
        <f>[1]NACE38CVS!DW59</f>
        <v>1490564.7265534848</v>
      </c>
      <c r="F60" s="69">
        <f>[1]NACE38CVS!DX59</f>
        <v>13010052.010475919</v>
      </c>
      <c r="G60" s="69">
        <f>[1]NACE38CVS!DY59</f>
        <v>12377885.668975551</v>
      </c>
      <c r="H60" s="69">
        <f>[1]NACE38CVS!DZ59</f>
        <v>632166.34150036867</v>
      </c>
      <c r="I60" s="78">
        <f>[1]NACE38CVS!EA59</f>
        <v>15502561.597741995</v>
      </c>
      <c r="J60" s="69">
        <f t="shared" si="3"/>
        <v>2133551.2050042134</v>
      </c>
      <c r="K60" s="69">
        <f t="shared" si="1"/>
        <v>10244334.463971337</v>
      </c>
      <c r="L60" s="69">
        <f>[1]NACE38CVS!EB59</f>
        <v>6585.7646857649997</v>
      </c>
      <c r="M60" s="69">
        <f>[1]NACE38CVS!ED59</f>
        <v>24980.733519256668</v>
      </c>
      <c r="N60" s="69">
        <f>[1]NACE38CVS!EE59</f>
        <v>490671.81692697835</v>
      </c>
      <c r="O60" s="69">
        <f>[1]NACE38CVS!EF59</f>
        <v>110734.63136495498</v>
      </c>
      <c r="P60" s="69">
        <f>[1]NACE38CVS!EG59</f>
        <v>200686.61291373169</v>
      </c>
      <c r="Q60" s="69">
        <f>[1]NACE38CVS!EH59</f>
        <v>11934.636920204999</v>
      </c>
      <c r="R60" s="69">
        <f>[1]NACE38CVS!EI59</f>
        <v>142192.65346585002</v>
      </c>
      <c r="S60" s="69">
        <f>[1]NACE38CVS!EJ59</f>
        <v>77227.072785280005</v>
      </c>
      <c r="T60" s="69">
        <f>[1]NACE38CVS!EK59</f>
        <v>285744.939159</v>
      </c>
      <c r="U60" s="69">
        <f>[1]NACE38CVS!EL59</f>
        <v>407792.0495405767</v>
      </c>
      <c r="V60" s="69">
        <f>[1]NACE38CVS!EM59</f>
        <v>130371.81348247667</v>
      </c>
      <c r="W60" s="69">
        <f>[1]NACE38CVS!EN59</f>
        <v>119312.94797950333</v>
      </c>
      <c r="X60" s="69">
        <f>[1]NACE38CVS!EO59</f>
        <v>180373.23075705834</v>
      </c>
      <c r="Y60" s="69">
        <f>[1]NACE38CVS!EP59</f>
        <v>367617.2928937283</v>
      </c>
      <c r="Z60" s="69">
        <f>[1]NACE38CVS!EQ59</f>
        <v>235099.49659251361</v>
      </c>
      <c r="AA60" s="69">
        <f>[1]NACE38CVS!ER59</f>
        <v>132517.79630121469</v>
      </c>
      <c r="AB60" s="69">
        <f>[1]NACE38CVS!ES59</f>
        <v>274205.00268088334</v>
      </c>
      <c r="AC60" s="69">
        <f>[1]NACE38CVS!ET59</f>
        <v>166993.92952493668</v>
      </c>
      <c r="AD60" s="69">
        <f>[1]NACE38CVS!EU59</f>
        <v>144656.70180238833</v>
      </c>
      <c r="AE60" s="69">
        <f>[1]NACE38CVS!EV59</f>
        <v>1490564.7265534848</v>
      </c>
      <c r="AF60" s="69">
        <f>[1]NACE38CVS!EW59</f>
        <v>157781.71890795277</v>
      </c>
      <c r="AG60" s="69">
        <f>[1]NACE38CVS!EX59</f>
        <v>169211.44568359133</v>
      </c>
      <c r="AH60" s="69">
        <f>[1]NACE38CVS!EY59</f>
        <v>1163571.5619619407</v>
      </c>
      <c r="AI60" s="69">
        <f>[1]NACE38CVS!EZ59</f>
        <v>3000155.4640856893</v>
      </c>
      <c r="AJ60" s="69">
        <f>[1]NACE38CVS!FA59</f>
        <v>379356.35469741252</v>
      </c>
      <c r="AK60" s="69">
        <f>[1]NACE38CVS!FB59</f>
        <v>955884.7676664585</v>
      </c>
      <c r="AL60" s="69">
        <f>[1]NACE38CVS!FC59</f>
        <v>1664914.341721819</v>
      </c>
      <c r="AM60" s="69">
        <f>[1]NACE38CVS!FD59</f>
        <v>1374055.3760474382</v>
      </c>
      <c r="AN60" s="69">
        <f>[1]NACE38CVS!FE59</f>
        <v>979006.55172200501</v>
      </c>
      <c r="AO60" s="69">
        <f>[1]NACE38CVS!FF59</f>
        <v>243322.33339494001</v>
      </c>
      <c r="AP60" s="69">
        <f>[1]NACE38CVS!FG59</f>
        <v>735684.218327065</v>
      </c>
      <c r="AQ60" s="69">
        <f>[1]NACE38CVS!FH59</f>
        <v>221083.09690391834</v>
      </c>
      <c r="AR60" s="69">
        <f>[1]NACE38CVS!FI59</f>
        <v>149314.89713445833</v>
      </c>
      <c r="AS60" s="69">
        <f>[1]NACE38CVS!FJ59</f>
        <v>338659.00291787833</v>
      </c>
      <c r="AT60" s="69">
        <f>[1]NACE38CVS!FK59</f>
        <v>746032.73080609331</v>
      </c>
      <c r="AU60" s="69">
        <f>[1]NACE38CVS!FL59</f>
        <v>283287.24160562502</v>
      </c>
      <c r="AV60" s="69">
        <f>[1]NACE38CVS!FM59</f>
        <v>901917.56243953493</v>
      </c>
      <c r="AW60" s="69">
        <f>[1]NACE38CVS!FN59</f>
        <v>91987.909452403328</v>
      </c>
      <c r="AX60" s="69">
        <f>[1]NACE38CVS!FO59</f>
        <v>204692.16781105669</v>
      </c>
      <c r="AY60" s="69">
        <f>[1]NACE38CVS!FP59</f>
        <v>1826020.0591201438</v>
      </c>
      <c r="AZ60" s="69">
        <f>[1]NACE38CVS!FR59</f>
        <v>202539.04595147003</v>
      </c>
      <c r="BA60" s="69">
        <f>[1]NACE38CVS!FS59</f>
        <v>329122.27942358662</v>
      </c>
      <c r="BB60" s="69">
        <f>[1]NACE38CVS!FT59</f>
        <v>544175.92533271003</v>
      </c>
      <c r="BC60" s="69">
        <f>[1]NACE38CVS!FU59</f>
        <v>1057713.9542964466</v>
      </c>
      <c r="BD60" s="69">
        <f>[1]NACE38CVS!FV59</f>
        <v>273970.81374108332</v>
      </c>
      <c r="BE60" s="69">
        <f>[1]NACE38CVS!FW59</f>
        <v>486317.9316843783</v>
      </c>
      <c r="BF60" s="69">
        <f>[1]NACE38CVS!FX59</f>
        <v>0</v>
      </c>
      <c r="BG60" s="69">
        <f>[1]NACE38CVS!GA59</f>
        <v>1698859.5594547784</v>
      </c>
      <c r="BH60" s="69">
        <f>[1]NACE38CVS!GB59</f>
        <v>1002417.9461707417</v>
      </c>
    </row>
    <row r="61" spans="1:60" s="36" customFormat="1" x14ac:dyDescent="0.2">
      <c r="A61" s="138">
        <f t="shared" si="2"/>
        <v>40816</v>
      </c>
      <c r="B61" s="205">
        <f>[1]NACE38CVS!DT60</f>
        <v>17630766.750598807</v>
      </c>
      <c r="C61" s="76">
        <f>[1]NACE38CVS!DU60</f>
        <v>17015082.586787563</v>
      </c>
      <c r="D61" s="76">
        <f>[1]NACE38CVS!DV60</f>
        <v>3136024.8442647955</v>
      </c>
      <c r="E61" s="69">
        <f>[1]NACE38CVS!DW60</f>
        <v>1487739.7534670115</v>
      </c>
      <c r="F61" s="69">
        <f>[1]NACE38CVS!DX60</f>
        <v>13007002.152866999</v>
      </c>
      <c r="G61" s="69">
        <f>[1]NACE38CVS!DY60</f>
        <v>12391317.989055755</v>
      </c>
      <c r="H61" s="69">
        <f>[1]NACE38CVS!DZ60</f>
        <v>615684.16381124326</v>
      </c>
      <c r="I61" s="78">
        <f>[1]NACE38CVS!EA60</f>
        <v>15494287.070968624</v>
      </c>
      <c r="J61" s="69">
        <f t="shared" si="3"/>
        <v>2136479.6796301818</v>
      </c>
      <c r="K61" s="69">
        <f t="shared" si="1"/>
        <v>10254838.309425574</v>
      </c>
      <c r="L61" s="69">
        <f>[1]NACE38CVS!EB60</f>
        <v>6643.3681150033326</v>
      </c>
      <c r="M61" s="69">
        <f>[1]NACE38CVS!ED60</f>
        <v>24936.493309303336</v>
      </c>
      <c r="N61" s="69">
        <f>[1]NACE38CVS!EE60</f>
        <v>490081.25061732164</v>
      </c>
      <c r="O61" s="69">
        <f>[1]NACE38CVS!EF60</f>
        <v>110023.3365949</v>
      </c>
      <c r="P61" s="69">
        <f>[1]NACE38CVS!EG60</f>
        <v>199394.27309747832</v>
      </c>
      <c r="Q61" s="69">
        <f>[1]NACE38CVS!EH60</f>
        <v>11561.331104618332</v>
      </c>
      <c r="R61" s="69">
        <f>[1]NACE38CVS!EI60</f>
        <v>142585.00115817835</v>
      </c>
      <c r="S61" s="69">
        <f>[1]NACE38CVS!EJ60</f>
        <v>77877.624812173322</v>
      </c>
      <c r="T61" s="69">
        <f>[1]NACE38CVS!EK60</f>
        <v>285027.09824740171</v>
      </c>
      <c r="U61" s="69">
        <f>[1]NACE38CVS!EL60</f>
        <v>407419.37627179996</v>
      </c>
      <c r="V61" s="69">
        <f>[1]NACE38CVS!EM60</f>
        <v>129755.744422945</v>
      </c>
      <c r="W61" s="69">
        <f>[1]NACE38CVS!EN60</f>
        <v>119223.42051997833</v>
      </c>
      <c r="X61" s="69">
        <f>[1]NACE38CVS!EO60</f>
        <v>180727.1547908583</v>
      </c>
      <c r="Y61" s="69">
        <f>[1]NACE38CVS!EP60</f>
        <v>370443.92551799671</v>
      </c>
      <c r="Z61" s="69">
        <f>[1]NACE38CVS!EQ60</f>
        <v>235496.68695292165</v>
      </c>
      <c r="AA61" s="69">
        <f>[1]NACE38CVS!ER60</f>
        <v>134947.23856507501</v>
      </c>
      <c r="AB61" s="69">
        <f>[1]NACE38CVS!ES60</f>
        <v>274109.87754888501</v>
      </c>
      <c r="AC61" s="69">
        <f>[1]NACE38CVS!ET60</f>
        <v>167292.84219490166</v>
      </c>
      <c r="AD61" s="69">
        <f>[1]NACE38CVS!EU60</f>
        <v>145566.09405605498</v>
      </c>
      <c r="AE61" s="69">
        <f>[1]NACE38CVS!EV60</f>
        <v>1487739.7534670115</v>
      </c>
      <c r="AF61" s="69">
        <f>[1]NACE38CVS!EW60</f>
        <v>158791.61682295639</v>
      </c>
      <c r="AG61" s="69">
        <f>[1]NACE38CVS!EX60</f>
        <v>168954.7358857145</v>
      </c>
      <c r="AH61" s="69">
        <f>[1]NACE38CVS!EY60</f>
        <v>1159993.4007583407</v>
      </c>
      <c r="AI61" s="69">
        <f>[1]NACE38CVS!EZ60</f>
        <v>2997671.4912513066</v>
      </c>
      <c r="AJ61" s="69">
        <f>[1]NACE38CVS!FA60</f>
        <v>377926.23163597443</v>
      </c>
      <c r="AK61" s="69">
        <f>[1]NACE38CVS!FB60</f>
        <v>955019.31604098307</v>
      </c>
      <c r="AL61" s="69">
        <f>[1]NACE38CVS!FC60</f>
        <v>1664725.9435743492</v>
      </c>
      <c r="AM61" s="69">
        <f>[1]NACE38CVS!FD60</f>
        <v>1372775.4094763666</v>
      </c>
      <c r="AN61" s="69">
        <f>[1]NACE38CVS!FE60</f>
        <v>984464.10973778507</v>
      </c>
      <c r="AO61" s="69">
        <f>[1]NACE38CVS!FF60</f>
        <v>244157.02728248635</v>
      </c>
      <c r="AP61" s="69">
        <f>[1]NACE38CVS!FG60</f>
        <v>740307.08245529851</v>
      </c>
      <c r="AQ61" s="69">
        <f>[1]NACE38CVS!FH60</f>
        <v>221618.75645268164</v>
      </c>
      <c r="AR61" s="69">
        <f>[1]NACE38CVS!FI60</f>
        <v>148336.29831677</v>
      </c>
      <c r="AS61" s="69">
        <f>[1]NACE38CVS!FJ60</f>
        <v>342511.80095092003</v>
      </c>
      <c r="AT61" s="69">
        <f>[1]NACE38CVS!FK60</f>
        <v>747598.00013182499</v>
      </c>
      <c r="AU61" s="69">
        <f>[1]NACE38CVS!FL60</f>
        <v>283533.49777155166</v>
      </c>
      <c r="AV61" s="69">
        <f>[1]NACE38CVS!FM60</f>
        <v>906327.02474462334</v>
      </c>
      <c r="AW61" s="69">
        <f>[1]NACE38CVS!FN60</f>
        <v>92311.665317924999</v>
      </c>
      <c r="AX61" s="69">
        <f>[1]NACE38CVS!FO60</f>
        <v>205398.23322234335</v>
      </c>
      <c r="AY61" s="69">
        <f>[1]NACE38CVS!FP60</f>
        <v>1812418.6151153215</v>
      </c>
      <c r="AZ61" s="69">
        <f>[1]NACE38CVS!FR60</f>
        <v>201838.12863728669</v>
      </c>
      <c r="BA61" s="69">
        <f>[1]NACE38CVS!FS60</f>
        <v>328470.21525819169</v>
      </c>
      <c r="BB61" s="69">
        <f>[1]NACE38CVS!FT60</f>
        <v>544229.51806203672</v>
      </c>
      <c r="BC61" s="69">
        <f>[1]NACE38CVS!FU60</f>
        <v>1061941.8176726666</v>
      </c>
      <c r="BD61" s="69">
        <f>[1]NACE38CVS!FV60</f>
        <v>271834.9178018333</v>
      </c>
      <c r="BE61" s="69">
        <f>[1]NACE38CVS!FW60</f>
        <v>483722.65294556337</v>
      </c>
      <c r="BF61" s="69">
        <f>[1]NACE38CVS!FX60</f>
        <v>0</v>
      </c>
      <c r="BG61" s="69">
        <f>[1]NACE38CVS!GA60</f>
        <v>1692032.7694192484</v>
      </c>
      <c r="BH61" s="69">
        <f>[1]NACE38CVS!GB60</f>
        <v>998663.92876656831</v>
      </c>
    </row>
    <row r="62" spans="1:60" s="36" customFormat="1" ht="12" thickBot="1" x14ac:dyDescent="0.25">
      <c r="A62" s="139">
        <f t="shared" si="2"/>
        <v>40907</v>
      </c>
      <c r="B62" s="206">
        <f>[1]NACE38CVS!DT61</f>
        <v>17661974.609707624</v>
      </c>
      <c r="C62" s="66">
        <f>[1]NACE38CVS!DU61</f>
        <v>17042350.368728083</v>
      </c>
      <c r="D62" s="66">
        <f>[1]NACE38CVS!DV61</f>
        <v>3137334.2907269332</v>
      </c>
      <c r="E62" s="67">
        <f>[1]NACE38CVS!DW61</f>
        <v>1485759.4830514148</v>
      </c>
      <c r="F62" s="67">
        <f>[1]NACE38CVS!DX61</f>
        <v>13038880.835929276</v>
      </c>
      <c r="G62" s="67">
        <f>[1]NACE38CVS!DY61</f>
        <v>12419256.594949735</v>
      </c>
      <c r="H62" s="67">
        <f>[1]NACE38CVS!DZ61</f>
        <v>619624.24097954168</v>
      </c>
      <c r="I62" s="68">
        <f>[1]NACE38CVS!EA61</f>
        <v>15517347.486799702</v>
      </c>
      <c r="J62" s="67">
        <f t="shared" si="3"/>
        <v>2144627.1229079249</v>
      </c>
      <c r="K62" s="67">
        <f t="shared" si="1"/>
        <v>10274629.47204181</v>
      </c>
      <c r="L62" s="67">
        <f>[1]NACE38CVS!EB61</f>
        <v>6624.0746906116665</v>
      </c>
      <c r="M62" s="67">
        <f>[1]NACE38CVS!ED61</f>
        <v>24842.871157869999</v>
      </c>
      <c r="N62" s="67">
        <f>[1]NACE38CVS!EE61</f>
        <v>489594.04139881331</v>
      </c>
      <c r="O62" s="67">
        <f>[1]NACE38CVS!EF61</f>
        <v>109287.110692225</v>
      </c>
      <c r="P62" s="67">
        <f>[1]NACE38CVS!EG61</f>
        <v>198479.085210855</v>
      </c>
      <c r="Q62" s="67">
        <f>[1]NACE38CVS!EH61</f>
        <v>11551.502143081665</v>
      </c>
      <c r="R62" s="67">
        <f>[1]NACE38CVS!EI61</f>
        <v>141933.35910278501</v>
      </c>
      <c r="S62" s="67">
        <f>[1]NACE38CVS!EJ61</f>
        <v>77767.941190275</v>
      </c>
      <c r="T62" s="67">
        <f>[1]NACE38CVS!EK61</f>
        <v>283793.84962031664</v>
      </c>
      <c r="U62" s="67">
        <f>[1]NACE38CVS!EL61</f>
        <v>408111.45126170997</v>
      </c>
      <c r="V62" s="67">
        <f>[1]NACE38CVS!EM61</f>
        <v>129521.328565535</v>
      </c>
      <c r="W62" s="67">
        <f>[1]NACE38CVS!EN61</f>
        <v>118862.16896239501</v>
      </c>
      <c r="X62" s="67">
        <f>[1]NACE38CVS!EO61</f>
        <v>181151.49617922501</v>
      </c>
      <c r="Y62" s="67">
        <f>[1]NACE38CVS!EP61</f>
        <v>373089.90820847824</v>
      </c>
      <c r="Z62" s="67">
        <f>[1]NACE38CVS!EQ61</f>
        <v>236377.67139894716</v>
      </c>
      <c r="AA62" s="67">
        <f>[1]NACE38CVS!ER61</f>
        <v>136712.23680953114</v>
      </c>
      <c r="AB62" s="67">
        <f>[1]NACE38CVS!ES61</f>
        <v>274829.08786994999</v>
      </c>
      <c r="AC62" s="67">
        <f>[1]NACE38CVS!ET61</f>
        <v>168002.70223267167</v>
      </c>
      <c r="AD62" s="67">
        <f>[1]NACE38CVS!EU61</f>
        <v>146516.3869307467</v>
      </c>
      <c r="AE62" s="67">
        <f>[1]NACE38CVS!EV61</f>
        <v>1485759.4830514148</v>
      </c>
      <c r="AF62" s="67">
        <f>[1]NACE38CVS!EW61</f>
        <v>158776.83026358331</v>
      </c>
      <c r="AG62" s="67">
        <f>[1]NACE38CVS!EX61</f>
        <v>169146.79970178983</v>
      </c>
      <c r="AH62" s="67">
        <f>[1]NACE38CVS!EY61</f>
        <v>1157835.8530860418</v>
      </c>
      <c r="AI62" s="67">
        <f>[1]NACE38CVS!EZ61</f>
        <v>3001558.3230041619</v>
      </c>
      <c r="AJ62" s="67">
        <f>[1]NACE38CVS!FA61</f>
        <v>377386.62392763916</v>
      </c>
      <c r="AK62" s="67">
        <f>[1]NACE38CVS!FB61</f>
        <v>955518.93669317372</v>
      </c>
      <c r="AL62" s="67">
        <f>[1]NACE38CVS!FC61</f>
        <v>1668652.7623833485</v>
      </c>
      <c r="AM62" s="67">
        <f>[1]NACE38CVS!FD61</f>
        <v>1370688.6990528868</v>
      </c>
      <c r="AN62" s="67">
        <f>[1]NACE38CVS!FE61</f>
        <v>986339.06063328835</v>
      </c>
      <c r="AO62" s="67">
        <f>[1]NACE38CVS!FF61</f>
        <v>244073.83882044876</v>
      </c>
      <c r="AP62" s="67">
        <f>[1]NACE38CVS!FG61</f>
        <v>742265.2218128395</v>
      </c>
      <c r="AQ62" s="67">
        <f>[1]NACE38CVS!FH61</f>
        <v>221240.73577638503</v>
      </c>
      <c r="AR62" s="67">
        <f>[1]NACE38CVS!FI61</f>
        <v>147199.32301054499</v>
      </c>
      <c r="AS62" s="67">
        <f>[1]NACE38CVS!FJ61</f>
        <v>345740.06075862661</v>
      </c>
      <c r="AT62" s="67">
        <f>[1]NACE38CVS!FK61</f>
        <v>749504.13042447844</v>
      </c>
      <c r="AU62" s="67">
        <f>[1]NACE38CVS!FL61</f>
        <v>283781.62550847331</v>
      </c>
      <c r="AV62" s="67">
        <f>[1]NACE38CVS!FM61</f>
        <v>912709.58131939499</v>
      </c>
      <c r="AW62" s="67">
        <f>[1]NACE38CVS!FN61</f>
        <v>92673.486645935001</v>
      </c>
      <c r="AX62" s="67">
        <f>[1]NACE38CVS!FO61</f>
        <v>205831.32083525669</v>
      </c>
      <c r="AY62" s="67">
        <f>[1]NACE38CVS!FP61</f>
        <v>1821891.9483025998</v>
      </c>
      <c r="AZ62" s="67">
        <f>[1]NACE38CVS!FR61</f>
        <v>201068.01014493834</v>
      </c>
      <c r="BA62" s="67">
        <f>[1]NACE38CVS!FS61</f>
        <v>329539.50113032496</v>
      </c>
      <c r="BB62" s="67">
        <f>[1]NACE38CVS!FT61</f>
        <v>546076.49281908665</v>
      </c>
      <c r="BC62" s="67">
        <f>[1]NACE38CVS!FU61</f>
        <v>1067943.118813575</v>
      </c>
      <c r="BD62" s="67">
        <f>[1]NACE38CVS!FV61</f>
        <v>271809.79680273501</v>
      </c>
      <c r="BE62" s="67">
        <f>[1]NACE38CVS!FW61</f>
        <v>483285.62094658334</v>
      </c>
      <c r="BF62" s="67">
        <f>[1]NACE38CVS!FX61</f>
        <v>0</v>
      </c>
      <c r="BG62" s="67">
        <f>[1]NACE38CVS!GA61</f>
        <v>1693895.1715345432</v>
      </c>
      <c r="BH62" s="67">
        <f>[1]NACE38CVS!GB61</f>
        <v>1001027.5777418866</v>
      </c>
    </row>
    <row r="63" spans="1:60" s="36" customFormat="1" x14ac:dyDescent="0.2">
      <c r="A63" s="140">
        <f t="shared" si="2"/>
        <v>40998</v>
      </c>
      <c r="B63" s="205">
        <f>[1]NACE38CVS!DT62</f>
        <v>17642313.002222765</v>
      </c>
      <c r="C63" s="76">
        <f>[1]NACE38CVS!DU62</f>
        <v>17043006.680376694</v>
      </c>
      <c r="D63" s="76">
        <f>[1]NACE38CVS!DV62</f>
        <v>3129769.9850245197</v>
      </c>
      <c r="E63" s="69">
        <f>[1]NACE38CVS!DW62</f>
        <v>1481368.6997202367</v>
      </c>
      <c r="F63" s="69">
        <f>[1]NACE38CVS!DX62</f>
        <v>13031174.317478007</v>
      </c>
      <c r="G63" s="69">
        <f>[1]NACE38CVS!DY62</f>
        <v>12431867.995631939</v>
      </c>
      <c r="H63" s="69">
        <f>[1]NACE38CVS!DZ62</f>
        <v>599306.32184606849</v>
      </c>
      <c r="I63" s="78">
        <f>[1]NACE38CVS!EA62</f>
        <v>15490922.681916591</v>
      </c>
      <c r="J63" s="69">
        <f t="shared" si="3"/>
        <v>2151390.3203061717</v>
      </c>
      <c r="K63" s="69">
        <f t="shared" si="1"/>
        <v>10280477.675325766</v>
      </c>
      <c r="L63" s="69">
        <f>[1]NACE38CVS!EB62</f>
        <v>6501.4825288716675</v>
      </c>
      <c r="M63" s="69">
        <f>[1]NACE38CVS!ED62</f>
        <v>24785.992875330001</v>
      </c>
      <c r="N63" s="69">
        <f>[1]NACE38CVS!EE62</f>
        <v>487892.94398642005</v>
      </c>
      <c r="O63" s="69">
        <f>[1]NACE38CVS!EF62</f>
        <v>108255.91701180833</v>
      </c>
      <c r="P63" s="69">
        <f>[1]NACE38CVS!EG62</f>
        <v>196150.31430565333</v>
      </c>
      <c r="Q63" s="69">
        <f>[1]NACE38CVS!EH62</f>
        <v>11463.652853196667</v>
      </c>
      <c r="R63" s="69">
        <f>[1]NACE38CVS!EI62</f>
        <v>141305.33701236002</v>
      </c>
      <c r="S63" s="69">
        <f>[1]NACE38CVS!EJ62</f>
        <v>77653.949659549995</v>
      </c>
      <c r="T63" s="69">
        <f>[1]NACE38CVS!EK62</f>
        <v>281793.97572030168</v>
      </c>
      <c r="U63" s="69">
        <f>[1]NACE38CVS!EL62</f>
        <v>407805.38811678329</v>
      </c>
      <c r="V63" s="69">
        <f>[1]NACE38CVS!EM62</f>
        <v>128829.94871494833</v>
      </c>
      <c r="W63" s="69">
        <f>[1]NACE38CVS!EN62</f>
        <v>118035.95790187333</v>
      </c>
      <c r="X63" s="69">
        <f>[1]NACE38CVS!EO62</f>
        <v>181400.72935869001</v>
      </c>
      <c r="Y63" s="69">
        <f>[1]NACE38CVS!EP62</f>
        <v>374612.990139045</v>
      </c>
      <c r="Z63" s="69">
        <f>[1]NACE38CVS!EQ62</f>
        <v>236377.52442994117</v>
      </c>
      <c r="AA63" s="69">
        <f>[1]NACE38CVS!ER62</f>
        <v>138235.46570910382</v>
      </c>
      <c r="AB63" s="69">
        <f>[1]NACE38CVS!ES62</f>
        <v>274068.41460295999</v>
      </c>
      <c r="AC63" s="69">
        <f>[1]NACE38CVS!ET62</f>
        <v>168694.94076360334</v>
      </c>
      <c r="AD63" s="69">
        <f>[1]NACE38CVS!EU62</f>
        <v>147019.53200199665</v>
      </c>
      <c r="AE63" s="69">
        <f>[1]NACE38CVS!EV62</f>
        <v>1481368.6997202367</v>
      </c>
      <c r="AF63" s="69">
        <f>[1]NACE38CVS!EW62</f>
        <v>158579.22369208394</v>
      </c>
      <c r="AG63" s="69">
        <f>[1]NACE38CVS!EX62</f>
        <v>168870.78638366389</v>
      </c>
      <c r="AH63" s="69">
        <f>[1]NACE38CVS!EY62</f>
        <v>1153918.6896444887</v>
      </c>
      <c r="AI63" s="69">
        <f>[1]NACE38CVS!EZ62</f>
        <v>2996424.7452904321</v>
      </c>
      <c r="AJ63" s="69">
        <f>[1]NACE38CVS!FA62</f>
        <v>376502.18576948036</v>
      </c>
      <c r="AK63" s="69">
        <f>[1]NACE38CVS!FB62</f>
        <v>954772.91497203754</v>
      </c>
      <c r="AL63" s="69">
        <f>[1]NACE38CVS!FC62</f>
        <v>1665149.6445489137</v>
      </c>
      <c r="AM63" s="69">
        <f>[1]NACE38CVS!FD62</f>
        <v>1370742.2935504664</v>
      </c>
      <c r="AN63" s="69">
        <f>[1]NACE38CVS!FE62</f>
        <v>988799.20686408167</v>
      </c>
      <c r="AO63" s="69">
        <f>[1]NACE38CVS!FF62</f>
        <v>243291.72412821697</v>
      </c>
      <c r="AP63" s="69">
        <f>[1]NACE38CVS!FG62</f>
        <v>745507.4827358647</v>
      </c>
      <c r="AQ63" s="69">
        <f>[1]NACE38CVS!FH62</f>
        <v>218840.69384781504</v>
      </c>
      <c r="AR63" s="69">
        <f>[1]NACE38CVS!FI62</f>
        <v>147038.33820108834</v>
      </c>
      <c r="AS63" s="69">
        <f>[1]NACE38CVS!FJ62</f>
        <v>347062.94878207333</v>
      </c>
      <c r="AT63" s="69">
        <f>[1]NACE38CVS!FK62</f>
        <v>748723.7390546567</v>
      </c>
      <c r="AU63" s="69">
        <f>[1]NACE38CVS!FL62</f>
        <v>283200.87580348161</v>
      </c>
      <c r="AV63" s="69">
        <f>[1]NACE38CVS!FM62</f>
        <v>915497.51975250989</v>
      </c>
      <c r="AW63" s="69">
        <f>[1]NACE38CVS!FN62</f>
        <v>93010.457852435007</v>
      </c>
      <c r="AX63" s="69">
        <f>[1]NACE38CVS!FO62</f>
        <v>204543.96912974332</v>
      </c>
      <c r="AY63" s="69">
        <f>[1]NACE38CVS!FP62</f>
        <v>1809820.6608717653</v>
      </c>
      <c r="AZ63" s="69">
        <f>[1]NACE38CVS!FR62</f>
        <v>200597.01398785503</v>
      </c>
      <c r="BA63" s="69">
        <f>[1]NACE38CVS!FS62</f>
        <v>329276.10774836998</v>
      </c>
      <c r="BB63" s="69">
        <f>[1]NACE38CVS!FT62</f>
        <v>546776.33373729</v>
      </c>
      <c r="BC63" s="69">
        <f>[1]NACE38CVS!FU62</f>
        <v>1074740.8648326565</v>
      </c>
      <c r="BD63" s="69">
        <f>[1]NACE38CVS!FV62</f>
        <v>273149.80927163997</v>
      </c>
      <c r="BE63" s="69">
        <f>[1]NACE38CVS!FW62</f>
        <v>482928.73889964662</v>
      </c>
      <c r="BF63" s="69">
        <f>[1]NACE38CVS!FX62</f>
        <v>0</v>
      </c>
      <c r="BG63" s="69">
        <f>[1]NACE38CVS!GA62</f>
        <v>1697143.9611469733</v>
      </c>
      <c r="BH63" s="69">
        <f>[1]NACE38CVS!GB62</f>
        <v>1004750.8778268667</v>
      </c>
    </row>
    <row r="64" spans="1:60" s="36" customFormat="1" x14ac:dyDescent="0.2">
      <c r="A64" s="138">
        <f t="shared" si="2"/>
        <v>41090</v>
      </c>
      <c r="B64" s="205">
        <f>[1]NACE38CVS!DT63</f>
        <v>17624734.655980695</v>
      </c>
      <c r="C64" s="76">
        <f>[1]NACE38CVS!DU63</f>
        <v>17042143.501817971</v>
      </c>
      <c r="D64" s="76">
        <f>[1]NACE38CVS!DV63</f>
        <v>3125081.7110978481</v>
      </c>
      <c r="E64" s="69">
        <f>[1]NACE38CVS!DW63</f>
        <v>1477107.4319013767</v>
      </c>
      <c r="F64" s="69">
        <f>[1]NACE38CVS!DX63</f>
        <v>13022545.512981469</v>
      </c>
      <c r="G64" s="69">
        <f>[1]NACE38CVS!DY63</f>
        <v>12439954.358818745</v>
      </c>
      <c r="H64" s="69">
        <f>[1]NACE38CVS!DZ63</f>
        <v>582591.1541627238</v>
      </c>
      <c r="I64" s="78">
        <f>[1]NACE38CVS!EA63</f>
        <v>15463943.703229047</v>
      </c>
      <c r="J64" s="69">
        <f t="shared" si="3"/>
        <v>2160790.95275165</v>
      </c>
      <c r="K64" s="69">
        <f t="shared" si="1"/>
        <v>10279163.406067096</v>
      </c>
      <c r="L64" s="69">
        <f>[1]NACE38CVS!EB63</f>
        <v>6520.1348211866671</v>
      </c>
      <c r="M64" s="69">
        <f>[1]NACE38CVS!ED63</f>
        <v>24756.763566638332</v>
      </c>
      <c r="N64" s="69">
        <f>[1]NACE38CVS!EE63</f>
        <v>487564.47246836661</v>
      </c>
      <c r="O64" s="69">
        <f>[1]NACE38CVS!EF63</f>
        <v>107648.69227308501</v>
      </c>
      <c r="P64" s="69">
        <f>[1]NACE38CVS!EG63</f>
        <v>194254.55285397833</v>
      </c>
      <c r="Q64" s="69">
        <f>[1]NACE38CVS!EH63</f>
        <v>11045.108464671668</v>
      </c>
      <c r="R64" s="69">
        <f>[1]NACE38CVS!EI63</f>
        <v>141111.59889341166</v>
      </c>
      <c r="S64" s="69">
        <f>[1]NACE38CVS!EJ63</f>
        <v>77681.266381551672</v>
      </c>
      <c r="T64" s="69">
        <f>[1]NACE38CVS!EK63</f>
        <v>280460.97540142667</v>
      </c>
      <c r="U64" s="69">
        <f>[1]NACE38CVS!EL63</f>
        <v>407032.1929310633</v>
      </c>
      <c r="V64" s="69">
        <f>[1]NACE38CVS!EM63</f>
        <v>129282.156932995</v>
      </c>
      <c r="W64" s="69">
        <f>[1]NACE38CVS!EN63</f>
        <v>117222.12394098</v>
      </c>
      <c r="X64" s="69">
        <f>[1]NACE38CVS!EO63</f>
        <v>181459.07836168501</v>
      </c>
      <c r="Y64" s="69">
        <f>[1]NACE38CVS!EP63</f>
        <v>375091.74841839838</v>
      </c>
      <c r="Z64" s="69">
        <f>[1]NACE38CVS!EQ63</f>
        <v>235134.66200148463</v>
      </c>
      <c r="AA64" s="69">
        <f>[1]NACE38CVS!ER63</f>
        <v>139957.08641691372</v>
      </c>
      <c r="AB64" s="69">
        <f>[1]NACE38CVS!ES63</f>
        <v>273270.26076277165</v>
      </c>
      <c r="AC64" s="69">
        <f>[1]NACE38CVS!ET63</f>
        <v>169526.69000190668</v>
      </c>
      <c r="AD64" s="69">
        <f>[1]NACE38CVS!EU63</f>
        <v>147674.02944491833</v>
      </c>
      <c r="AE64" s="69">
        <f>[1]NACE38CVS!EV63</f>
        <v>1477107.4319013767</v>
      </c>
      <c r="AF64" s="69">
        <f>[1]NACE38CVS!EW63</f>
        <v>157819.30138177302</v>
      </c>
      <c r="AG64" s="69">
        <f>[1]NACE38CVS!EX63</f>
        <v>168415.65652406772</v>
      </c>
      <c r="AH64" s="69">
        <f>[1]NACE38CVS!EY63</f>
        <v>1150872.4739955359</v>
      </c>
      <c r="AI64" s="69">
        <f>[1]NACE38CVS!EZ63</f>
        <v>2994259.8496706099</v>
      </c>
      <c r="AJ64" s="69">
        <f>[1]NACE38CVS!FA63</f>
        <v>374820.48104673112</v>
      </c>
      <c r="AK64" s="69">
        <f>[1]NACE38CVS!FB63</f>
        <v>952906.47542399447</v>
      </c>
      <c r="AL64" s="69">
        <f>[1]NACE38CVS!FC63</f>
        <v>1666532.8931998841</v>
      </c>
      <c r="AM64" s="69">
        <f>[1]NACE38CVS!FD63</f>
        <v>1372528.53868501</v>
      </c>
      <c r="AN64" s="69">
        <f>[1]NACE38CVS!FE63</f>
        <v>990221.23592785175</v>
      </c>
      <c r="AO64" s="69">
        <f>[1]NACE38CVS!FF63</f>
        <v>243197.50234141885</v>
      </c>
      <c r="AP64" s="69">
        <f>[1]NACE38CVS!FG63</f>
        <v>747023.73358643276</v>
      </c>
      <c r="AQ64" s="69">
        <f>[1]NACE38CVS!FH63</f>
        <v>219019.05919883834</v>
      </c>
      <c r="AR64" s="69">
        <f>[1]NACE38CVS!FI63</f>
        <v>146346.46577538832</v>
      </c>
      <c r="AS64" s="69">
        <f>[1]NACE38CVS!FJ63</f>
        <v>347968.71377642499</v>
      </c>
      <c r="AT64" s="69">
        <f>[1]NACE38CVS!FK63</f>
        <v>747158.51967928663</v>
      </c>
      <c r="AU64" s="69">
        <f>[1]NACE38CVS!FL63</f>
        <v>281571.97456953832</v>
      </c>
      <c r="AV64" s="69">
        <f>[1]NACE38CVS!FM63</f>
        <v>917608.53555668506</v>
      </c>
      <c r="AW64" s="69">
        <f>[1]NACE38CVS!FN63</f>
        <v>93309.142819123343</v>
      </c>
      <c r="AX64" s="69">
        <f>[1]NACE38CVS!FO63</f>
        <v>203805.66551351501</v>
      </c>
      <c r="AY64" s="69">
        <f>[1]NACE38CVS!FP63</f>
        <v>1791402.9681194487</v>
      </c>
      <c r="AZ64" s="69">
        <f>[1]NACE38CVS!FR63</f>
        <v>200773.12682974502</v>
      </c>
      <c r="BA64" s="69">
        <f>[1]NACE38CVS!FS63</f>
        <v>329735.75290183502</v>
      </c>
      <c r="BB64" s="69">
        <f>[1]NACE38CVS!FT63</f>
        <v>548602.69257943833</v>
      </c>
      <c r="BC64" s="69">
        <f>[1]NACE38CVS!FU63</f>
        <v>1081679.3804406316</v>
      </c>
      <c r="BD64" s="69">
        <f>[1]NACE38CVS!FV63</f>
        <v>274146.06466527161</v>
      </c>
      <c r="BE64" s="69">
        <f>[1]NACE38CVS!FW63</f>
        <v>482407.82627282664</v>
      </c>
      <c r="BF64" s="69">
        <f>[1]NACE38CVS!FX63</f>
        <v>0</v>
      </c>
      <c r="BG64" s="69">
        <f>[1]NACE38CVS!GA63</f>
        <v>1701067.4076363184</v>
      </c>
      <c r="BH64" s="69">
        <f>[1]NACE38CVS!GB63</f>
        <v>1007827.8000721451</v>
      </c>
    </row>
    <row r="65" spans="1:60" s="36" customFormat="1" x14ac:dyDescent="0.2">
      <c r="A65" s="138">
        <f t="shared" si="2"/>
        <v>41182</v>
      </c>
      <c r="B65" s="205">
        <f>[1]NACE38CVS!DT64</f>
        <v>17616362.692114592</v>
      </c>
      <c r="C65" s="76">
        <f>[1]NACE38CVS!DU64</f>
        <v>17055617.671211302</v>
      </c>
      <c r="D65" s="76">
        <f>[1]NACE38CVS!DV64</f>
        <v>3120606.0745741897</v>
      </c>
      <c r="E65" s="69">
        <f>[1]NACE38CVS!DW64</f>
        <v>1475980.2504762749</v>
      </c>
      <c r="F65" s="69">
        <f>[1]NACE38CVS!DX64</f>
        <v>13019776.367064128</v>
      </c>
      <c r="G65" s="69">
        <f>[1]NACE38CVS!DY64</f>
        <v>12459031.346160838</v>
      </c>
      <c r="H65" s="69">
        <f>[1]NACE38CVS!DZ64</f>
        <v>560745.02090328874</v>
      </c>
      <c r="I65" s="78">
        <f>[1]NACE38CVS!EA64</f>
        <v>15443283.779740078</v>
      </c>
      <c r="J65" s="69">
        <f t="shared" si="3"/>
        <v>2173078.9123745169</v>
      </c>
      <c r="K65" s="69">
        <f t="shared" si="1"/>
        <v>10285952.433786321</v>
      </c>
      <c r="L65" s="69">
        <f>[1]NACE38CVS!EB64</f>
        <v>6479.5924069933344</v>
      </c>
      <c r="M65" s="69">
        <f>[1]NACE38CVS!ED64</f>
        <v>24729.941104468337</v>
      </c>
      <c r="N65" s="69">
        <f>[1]NACE38CVS!EE64</f>
        <v>486886.27972312161</v>
      </c>
      <c r="O65" s="69">
        <f>[1]NACE38CVS!EF64</f>
        <v>107160.63373140666</v>
      </c>
      <c r="P65" s="69">
        <f>[1]NACE38CVS!EG64</f>
        <v>192840.1189388583</v>
      </c>
      <c r="Q65" s="69">
        <f>[1]NACE38CVS!EH64</f>
        <v>10913.792805978335</v>
      </c>
      <c r="R65" s="69">
        <f>[1]NACE38CVS!EI64</f>
        <v>141226.59424706499</v>
      </c>
      <c r="S65" s="69">
        <f>[1]NACE38CVS!EJ64</f>
        <v>77816.045665298341</v>
      </c>
      <c r="T65" s="69">
        <f>[1]NACE38CVS!EK64</f>
        <v>278831.07817207836</v>
      </c>
      <c r="U65" s="69">
        <f>[1]NACE38CVS!EL64</f>
        <v>406200.78875570168</v>
      </c>
      <c r="V65" s="69">
        <f>[1]NACE38CVS!EM64</f>
        <v>129226.738788185</v>
      </c>
      <c r="W65" s="69">
        <f>[1]NACE38CVS!EN64</f>
        <v>116505.34218502</v>
      </c>
      <c r="X65" s="69">
        <f>[1]NACE38CVS!EO64</f>
        <v>181737.7263200717</v>
      </c>
      <c r="Y65" s="69">
        <f>[1]NACE38CVS!EP64</f>
        <v>375275.57567953336</v>
      </c>
      <c r="Z65" s="69">
        <f>[1]NACE38CVS!EQ64</f>
        <v>233806.05587910395</v>
      </c>
      <c r="AA65" s="69">
        <f>[1]NACE38CVS!ER64</f>
        <v>141469.51980042944</v>
      </c>
      <c r="AB65" s="69">
        <f>[1]NACE38CVS!ES64</f>
        <v>272932.07295549498</v>
      </c>
      <c r="AC65" s="69">
        <f>[1]NACE38CVS!ET64</f>
        <v>170129.23170877664</v>
      </c>
      <c r="AD65" s="69">
        <f>[1]NACE38CVS!EU64</f>
        <v>148194.11379313169</v>
      </c>
      <c r="AE65" s="69">
        <f>[1]NACE38CVS!EV64</f>
        <v>1475980.2504762749</v>
      </c>
      <c r="AF65" s="69">
        <f>[1]NACE38CVS!EW64</f>
        <v>158051.88088701389</v>
      </c>
      <c r="AG65" s="69">
        <f>[1]NACE38CVS!EX64</f>
        <v>168758.95362963525</v>
      </c>
      <c r="AH65" s="69">
        <f>[1]NACE38CVS!EY64</f>
        <v>1149169.4159596257</v>
      </c>
      <c r="AI65" s="69">
        <f>[1]NACE38CVS!EZ64</f>
        <v>2992582.6974607315</v>
      </c>
      <c r="AJ65" s="69">
        <f>[1]NACE38CVS!FA64</f>
        <v>373001.8709083728</v>
      </c>
      <c r="AK65" s="69">
        <f>[1]NACE38CVS!FB64</f>
        <v>951273.09302510007</v>
      </c>
      <c r="AL65" s="69">
        <f>[1]NACE38CVS!FC64</f>
        <v>1668307.7335272587</v>
      </c>
      <c r="AM65" s="69">
        <f>[1]NACE38CVS!FD64</f>
        <v>1372428.7190572582</v>
      </c>
      <c r="AN65" s="69">
        <f>[1]NACE38CVS!FE64</f>
        <v>990190.55676884332</v>
      </c>
      <c r="AO65" s="69">
        <f>[1]NACE38CVS!FF64</f>
        <v>242295.38531866469</v>
      </c>
      <c r="AP65" s="69">
        <f>[1]NACE38CVS!FG64</f>
        <v>747895.1714501786</v>
      </c>
      <c r="AQ65" s="69">
        <f>[1]NACE38CVS!FH64</f>
        <v>219826.25448452169</v>
      </c>
      <c r="AR65" s="69">
        <f>[1]NACE38CVS!FI64</f>
        <v>146136.06597520332</v>
      </c>
      <c r="AS65" s="69">
        <f>[1]NACE38CVS!FJ64</f>
        <v>349723.01300608832</v>
      </c>
      <c r="AT65" s="69">
        <f>[1]NACE38CVS!FK64</f>
        <v>747983.59741297166</v>
      </c>
      <c r="AU65" s="69">
        <f>[1]NACE38CVS!FL64</f>
        <v>280684.19413156336</v>
      </c>
      <c r="AV65" s="69">
        <f>[1]NACE38CVS!FM64</f>
        <v>920424.29341865669</v>
      </c>
      <c r="AW65" s="69">
        <f>[1]NACE38CVS!FN64</f>
        <v>93545.857116916683</v>
      </c>
      <c r="AX65" s="69">
        <f>[1]NACE38CVS!FO64</f>
        <v>203788.30074115665</v>
      </c>
      <c r="AY65" s="69">
        <f>[1]NACE38CVS!FP64</f>
        <v>1772802.9796311718</v>
      </c>
      <c r="AZ65" s="69">
        <f>[1]NACE38CVS!FR64</f>
        <v>201229.88965233168</v>
      </c>
      <c r="BA65" s="69">
        <f>[1]NACE38CVS!FS64</f>
        <v>332543.53951202502</v>
      </c>
      <c r="BB65" s="69">
        <f>[1]NACE38CVS!FT64</f>
        <v>550388.31380367838</v>
      </c>
      <c r="BC65" s="69">
        <f>[1]NACE38CVS!FU64</f>
        <v>1088917.1694064818</v>
      </c>
      <c r="BD65" s="69">
        <f>[1]NACE38CVS!FV64</f>
        <v>274741.38750334334</v>
      </c>
      <c r="BE65" s="69">
        <f>[1]NACE38CVS!FW64</f>
        <v>481839.53798118333</v>
      </c>
      <c r="BF65" s="69">
        <f>[1]NACE38CVS!FX64</f>
        <v>0</v>
      </c>
      <c r="BG65" s="69">
        <f>[1]NACE38CVS!GA64</f>
        <v>1703910.3183542667</v>
      </c>
      <c r="BH65" s="69">
        <f>[1]NACE38CVS!GB64</f>
        <v>1010195.31571589</v>
      </c>
    </row>
    <row r="66" spans="1:60" s="36" customFormat="1" ht="12" thickBot="1" x14ac:dyDescent="0.25">
      <c r="A66" s="139">
        <f t="shared" si="2"/>
        <v>41273</v>
      </c>
      <c r="B66" s="206">
        <f>[1]NACE38CVS!DT65</f>
        <v>17582193.431309059</v>
      </c>
      <c r="C66" s="66">
        <f>[1]NACE38CVS!DU65</f>
        <v>17041860.760727417</v>
      </c>
      <c r="D66" s="66">
        <f>[1]NACE38CVS!DV65</f>
        <v>3111931.8332932685</v>
      </c>
      <c r="E66" s="67">
        <f>[1]NACE38CVS!DW65</f>
        <v>1465293.9481928898</v>
      </c>
      <c r="F66" s="67">
        <f>[1]NACE38CVS!DX65</f>
        <v>13004967.649822898</v>
      </c>
      <c r="G66" s="67">
        <f>[1]NACE38CVS!DY65</f>
        <v>12464634.979241258</v>
      </c>
      <c r="H66" s="67">
        <f>[1]NACE38CVS!DZ65</f>
        <v>540332.67058163998</v>
      </c>
      <c r="I66" s="68">
        <f>[1]NACE38CVS!EA65</f>
        <v>15403933.86546731</v>
      </c>
      <c r="J66" s="67">
        <f t="shared" si="3"/>
        <v>2178259.5658417437</v>
      </c>
      <c r="K66" s="67">
        <f t="shared" si="1"/>
        <v>10286375.413399514</v>
      </c>
      <c r="L66" s="67">
        <f>[1]NACE38CVS!EB65</f>
        <v>6506.6148433516655</v>
      </c>
      <c r="M66" s="67">
        <f>[1]NACE38CVS!ED65</f>
        <v>24659.124765936664</v>
      </c>
      <c r="N66" s="67">
        <f>[1]NACE38CVS!EE65</f>
        <v>485827.01524299168</v>
      </c>
      <c r="O66" s="67">
        <f>[1]NACE38CVS!EF65</f>
        <v>106724.26676569</v>
      </c>
      <c r="P66" s="67">
        <f>[1]NACE38CVS!EG65</f>
        <v>190736.32283862834</v>
      </c>
      <c r="Q66" s="67">
        <f>[1]NACE38CVS!EH65</f>
        <v>10888.174979781668</v>
      </c>
      <c r="R66" s="67">
        <f>[1]NACE38CVS!EI65</f>
        <v>140713.33054343835</v>
      </c>
      <c r="S66" s="67">
        <f>[1]NACE38CVS!EJ65</f>
        <v>77526.171223958328</v>
      </c>
      <c r="T66" s="67">
        <f>[1]NACE38CVS!EK65</f>
        <v>277292.38909940497</v>
      </c>
      <c r="U66" s="67">
        <f>[1]NACE38CVS!EL65</f>
        <v>404358.43299700163</v>
      </c>
      <c r="V66" s="67">
        <f>[1]NACE38CVS!EM65</f>
        <v>128936.73098680832</v>
      </c>
      <c r="W66" s="67">
        <f>[1]NACE38CVS!EN65</f>
        <v>115778.44518113502</v>
      </c>
      <c r="X66" s="67">
        <f>[1]NACE38CVS!EO65</f>
        <v>181742.6605556217</v>
      </c>
      <c r="Y66" s="67">
        <f>[1]NACE38CVS!EP65</f>
        <v>374665.47822057334</v>
      </c>
      <c r="Z66" s="67">
        <f>[1]NACE38CVS!EQ65</f>
        <v>231629.88338247294</v>
      </c>
      <c r="AA66" s="67">
        <f>[1]NACE38CVS!ER65</f>
        <v>143035.5948381004</v>
      </c>
      <c r="AB66" s="67">
        <f>[1]NACE38CVS!ES65</f>
        <v>272364.65760599996</v>
      </c>
      <c r="AC66" s="67">
        <f>[1]NACE38CVS!ET65</f>
        <v>171126.22469204335</v>
      </c>
      <c r="AD66" s="67">
        <f>[1]NACE38CVS!EU65</f>
        <v>148592.40759425503</v>
      </c>
      <c r="AE66" s="67">
        <f>[1]NACE38CVS!EV65</f>
        <v>1465293.9481928898</v>
      </c>
      <c r="AF66" s="67">
        <f>[1]NACE38CVS!EW65</f>
        <v>156908.84341809849</v>
      </c>
      <c r="AG66" s="67">
        <f>[1]NACE38CVS!EX65</f>
        <v>168513.54828299728</v>
      </c>
      <c r="AH66" s="67">
        <f>[1]NACE38CVS!EY65</f>
        <v>1139871.5564917943</v>
      </c>
      <c r="AI66" s="67">
        <f>[1]NACE38CVS!EZ65</f>
        <v>2985829.0570001714</v>
      </c>
      <c r="AJ66" s="67">
        <f>[1]NACE38CVS!FA65</f>
        <v>370911.33265417145</v>
      </c>
      <c r="AK66" s="67">
        <f>[1]NACE38CVS!FB65</f>
        <v>948477.10653187195</v>
      </c>
      <c r="AL66" s="67">
        <f>[1]NACE38CVS!FC65</f>
        <v>1666440.6178141281</v>
      </c>
      <c r="AM66" s="67">
        <f>[1]NACE38CVS!FD65</f>
        <v>1371349.18669464</v>
      </c>
      <c r="AN66" s="67">
        <f>[1]NACE38CVS!FE65</f>
        <v>994602.56799772999</v>
      </c>
      <c r="AO66" s="67">
        <f>[1]NACE38CVS!FF65</f>
        <v>242010.8901885337</v>
      </c>
      <c r="AP66" s="67">
        <f>[1]NACE38CVS!FG65</f>
        <v>752591.67780919618</v>
      </c>
      <c r="AQ66" s="67">
        <f>[1]NACE38CVS!FH65</f>
        <v>219285.68719544666</v>
      </c>
      <c r="AR66" s="67">
        <f>[1]NACE38CVS!FI65</f>
        <v>145942.21801027001</v>
      </c>
      <c r="AS66" s="67">
        <f>[1]NACE38CVS!FJ65</f>
        <v>350798.04126998159</v>
      </c>
      <c r="AT66" s="67">
        <f>[1]NACE38CVS!FK65</f>
        <v>747096.55877884489</v>
      </c>
      <c r="AU66" s="67">
        <f>[1]NACE38CVS!FL65</f>
        <v>279463.23908167501</v>
      </c>
      <c r="AV66" s="67">
        <f>[1]NACE38CVS!FM65</f>
        <v>922763.06183920486</v>
      </c>
      <c r="AW66" s="67">
        <f>[1]NACE38CVS!FN65</f>
        <v>93737.12933689334</v>
      </c>
      <c r="AX66" s="67">
        <f>[1]NACE38CVS!FO65</f>
        <v>203494.30839911499</v>
      </c>
      <c r="AY66" s="67">
        <f>[1]NACE38CVS!FP65</f>
        <v>1755556.1374568131</v>
      </c>
      <c r="AZ66" s="67">
        <f>[1]NACE38CVS!FR65</f>
        <v>201147.4818236033</v>
      </c>
      <c r="BA66" s="67">
        <f>[1]NACE38CVS!FS65</f>
        <v>331796.39231273835</v>
      </c>
      <c r="BB66" s="67">
        <f>[1]NACE38CVS!FT65</f>
        <v>551539.37493703328</v>
      </c>
      <c r="BC66" s="67">
        <f>[1]NACE38CVS!FU65</f>
        <v>1093776.3167683685</v>
      </c>
      <c r="BD66" s="67">
        <f>[1]NACE38CVS!FV65</f>
        <v>275461.90588445333</v>
      </c>
      <c r="BE66" s="67">
        <f>[1]NACE38CVS!FW65</f>
        <v>481328.98503591662</v>
      </c>
      <c r="BF66" s="67">
        <f>[1]NACE38CVS!FX65</f>
        <v>0</v>
      </c>
      <c r="BG66" s="67">
        <f>[1]NACE38CVS!GA65</f>
        <v>1701393.8788426484</v>
      </c>
      <c r="BH66" s="67">
        <f>[1]NACE38CVS!GB65</f>
        <v>1011346.6639013333</v>
      </c>
    </row>
    <row r="67" spans="1:60" s="36" customFormat="1" x14ac:dyDescent="0.2">
      <c r="A67" s="140">
        <f t="shared" si="2"/>
        <v>41363</v>
      </c>
      <c r="B67" s="258">
        <f>[1]NACE38CVS!DT66</f>
        <v>17544252.849362623</v>
      </c>
      <c r="C67" s="258">
        <f>[1]NACE38CVS!DU66</f>
        <v>17003858.846093707</v>
      </c>
      <c r="D67" s="245">
        <f>[1]NACE38CVS!DV66</f>
        <v>3098654.3260541088</v>
      </c>
      <c r="E67" s="245">
        <f>[1]NACE38CVS!DW66</f>
        <v>1454775.5615143599</v>
      </c>
      <c r="F67" s="245">
        <f>[1]NACE38CVS!DX66</f>
        <v>12990822.961794151</v>
      </c>
      <c r="G67" s="245">
        <f>[1]NACE38CVS!DY66</f>
        <v>12450428.958525239</v>
      </c>
      <c r="H67" s="245">
        <f>[1]NACE38CVS!DZ66</f>
        <v>540394.00326891278</v>
      </c>
      <c r="I67" s="249">
        <f>[1]NACE38CVS!EA66</f>
        <v>15359243.530692941</v>
      </c>
      <c r="J67" s="245">
        <f t="shared" si="3"/>
        <v>2185009.3186696782</v>
      </c>
      <c r="K67" s="245">
        <f t="shared" si="1"/>
        <v>10265419.63985556</v>
      </c>
      <c r="L67" s="245">
        <f>[1]NACE38CVS!EB66</f>
        <v>6509.4219456166657</v>
      </c>
      <c r="M67" s="245">
        <f>[1]NACE38CVS!ED66</f>
        <v>24231.357296288334</v>
      </c>
      <c r="N67" s="245">
        <f>[1]NACE38CVS!EE66</f>
        <v>484066.56986810005</v>
      </c>
      <c r="O67" s="245">
        <f>[1]NACE38CVS!EF66</f>
        <v>106018.40848439165</v>
      </c>
      <c r="P67" s="245">
        <f>[1]NACE38CVS!EG66</f>
        <v>188636.89082245002</v>
      </c>
      <c r="Q67" s="245">
        <f>[1]NACE38CVS!EH66</f>
        <v>10936.563950865</v>
      </c>
      <c r="R67" s="245">
        <f>[1]NACE38CVS!EI66</f>
        <v>140591.65744026503</v>
      </c>
      <c r="S67" s="245">
        <f>[1]NACE38CVS!EJ66</f>
        <v>77254.289907626677</v>
      </c>
      <c r="T67" s="245">
        <f>[1]NACE38CVS!EK66</f>
        <v>275526.70384836331</v>
      </c>
      <c r="U67" s="245">
        <f>[1]NACE38CVS!EL66</f>
        <v>401603.37793967332</v>
      </c>
      <c r="V67" s="245">
        <f>[1]NACE38CVS!EM66</f>
        <v>127895.37876562333</v>
      </c>
      <c r="W67" s="245">
        <f>[1]NACE38CVS!EN66</f>
        <v>115279.745518115</v>
      </c>
      <c r="X67" s="245">
        <f>[1]NACE38CVS!EO66</f>
        <v>181546.49862897166</v>
      </c>
      <c r="Y67" s="245">
        <f>[1]NACE38CVS!EP66</f>
        <v>373147.16060968506</v>
      </c>
      <c r="Z67" s="245">
        <f>[1]NACE38CVS!EQ66</f>
        <v>228561.92232161856</v>
      </c>
      <c r="AA67" s="245">
        <f>[1]NACE38CVS!ER66</f>
        <v>144585.23828806638</v>
      </c>
      <c r="AB67" s="245">
        <f>[1]NACE38CVS!ES66</f>
        <v>271624.30013335164</v>
      </c>
      <c r="AC67" s="245">
        <f>[1]NACE38CVS!ET66</f>
        <v>172080.05388111834</v>
      </c>
      <c r="AD67" s="245">
        <f>[1]NACE38CVS!EU66</f>
        <v>148215.36895921998</v>
      </c>
      <c r="AE67" s="245">
        <f>[1]NACE38CVS!EV66</f>
        <v>1454775.5615143599</v>
      </c>
      <c r="AF67" s="245">
        <f>[1]NACE38CVS!EW66</f>
        <v>155458.9768606959</v>
      </c>
      <c r="AG67" s="245">
        <f>[1]NACE38CVS!EX66</f>
        <v>167506.31545650537</v>
      </c>
      <c r="AH67" s="245">
        <f>[1]NACE38CVS!EY66</f>
        <v>1131810.2691971587</v>
      </c>
      <c r="AI67" s="245">
        <f>[1]NACE38CVS!EZ66</f>
        <v>2979381.0004610983</v>
      </c>
      <c r="AJ67" s="245">
        <f>[1]NACE38CVS!FA66</f>
        <v>368513.80920261983</v>
      </c>
      <c r="AK67" s="245">
        <f>[1]NACE38CVS!FB66</f>
        <v>944794.49428096379</v>
      </c>
      <c r="AL67" s="245">
        <f>[1]NACE38CVS!FC66</f>
        <v>1666072.6969775148</v>
      </c>
      <c r="AM67" s="245">
        <f>[1]NACE38CVS!FD66</f>
        <v>1368088.9658132049</v>
      </c>
      <c r="AN67" s="245">
        <f>[1]NACE38CVS!FE66</f>
        <v>992154.33950641006</v>
      </c>
      <c r="AO67" s="245">
        <f>[1]NACE38CVS!FF66</f>
        <v>241127.9321621389</v>
      </c>
      <c r="AP67" s="245">
        <f>[1]NACE38CVS!FG66</f>
        <v>751026.40734427108</v>
      </c>
      <c r="AQ67" s="245">
        <f>[1]NACE38CVS!FH66</f>
        <v>218021.85556210999</v>
      </c>
      <c r="AR67" s="245">
        <f>[1]NACE38CVS!FI66</f>
        <v>144197.289478975</v>
      </c>
      <c r="AS67" s="245">
        <f>[1]NACE38CVS!FJ66</f>
        <v>351783.59471780999</v>
      </c>
      <c r="AT67" s="245">
        <f>[1]NACE38CVS!FK66</f>
        <v>745159.27709435171</v>
      </c>
      <c r="AU67" s="245">
        <f>[1]NACE38CVS!FL66</f>
        <v>278838.26727666165</v>
      </c>
      <c r="AV67" s="245">
        <f>[1]NACE38CVS!FM66</f>
        <v>921001.11881077162</v>
      </c>
      <c r="AW67" s="245">
        <f>[1]NACE38CVS!FN66</f>
        <v>93825.141870241656</v>
      </c>
      <c r="AX67" s="245">
        <f>[1]NACE38CVS!FO66</f>
        <v>201243.08627851668</v>
      </c>
      <c r="AY67" s="245">
        <f>[1]NACE38CVS!FP66</f>
        <v>1756728.1571198611</v>
      </c>
      <c r="AZ67" s="245">
        <f>[1]NACE38CVS!FR66</f>
        <v>203030.54969261005</v>
      </c>
      <c r="BA67" s="245">
        <f>[1]NACE38CVS!FS66</f>
        <v>329698.47526399331</v>
      </c>
      <c r="BB67" s="245">
        <f>[1]NACE38CVS!FT66</f>
        <v>552161.42698952835</v>
      </c>
      <c r="BC67" s="245">
        <f>[1]NACE38CVS!FU66</f>
        <v>1100118.8667235465</v>
      </c>
      <c r="BD67" s="245">
        <f>[1]NACE38CVS!FV66</f>
        <v>275745.91780023166</v>
      </c>
      <c r="BE67" s="245">
        <f>[1]NACE38CVS!FW66</f>
        <v>479645.63133423001</v>
      </c>
      <c r="BF67" s="245">
        <f>[1]NACE38CVS!FX66</f>
        <v>0</v>
      </c>
      <c r="BG67" s="245">
        <f>[1]NACE38CVS!GA66</f>
        <v>1701536.5774533015</v>
      </c>
      <c r="BH67" s="245">
        <f>[1]NACE38CVS!GB66</f>
        <v>1012937.1996406851</v>
      </c>
    </row>
    <row r="68" spans="1:60" s="36" customFormat="1" x14ac:dyDescent="0.2">
      <c r="A68" s="138">
        <f t="shared" si="2"/>
        <v>41455</v>
      </c>
      <c r="B68" s="258">
        <f>[1]NACE38CVS!DT67</f>
        <v>17523387.434365477</v>
      </c>
      <c r="C68" s="258">
        <f>[1]NACE38CVS!DU67</f>
        <v>16971867.088066082</v>
      </c>
      <c r="D68" s="248">
        <f>[1]NACE38CVS!DV67</f>
        <v>3084276.8234221414</v>
      </c>
      <c r="E68" s="248">
        <f>[1]NACE38CVS!DW67</f>
        <v>1449289.86894106</v>
      </c>
      <c r="F68" s="248">
        <f>[1]NACE38CVS!DX67</f>
        <v>12989820.742002273</v>
      </c>
      <c r="G68" s="248">
        <f>[1]NACE38CVS!DY67</f>
        <v>12438300.39570288</v>
      </c>
      <c r="H68" s="248">
        <f>[1]NACE38CVS!DZ67</f>
        <v>551520.3462993924</v>
      </c>
      <c r="I68" s="249">
        <f>[1]NACE38CVS!EA67</f>
        <v>15332619.795228232</v>
      </c>
      <c r="J68" s="248">
        <f t="shared" ref="J68:J90" si="4">SUM(AZ68:BC68)</f>
        <v>2190767.6391372434</v>
      </c>
      <c r="K68" s="248">
        <f t="shared" ref="K68:K90" si="5">G68-J68</f>
        <v>10247532.756565636</v>
      </c>
      <c r="L68" s="248">
        <f>[1]NACE38CVS!EB67</f>
        <v>6322.0596027399997</v>
      </c>
      <c r="M68" s="248">
        <f>[1]NACE38CVS!ED67</f>
        <v>24034.764639879999</v>
      </c>
      <c r="N68" s="248">
        <f>[1]NACE38CVS!EE67</f>
        <v>482099.85625218163</v>
      </c>
      <c r="O68" s="248">
        <f>[1]NACE38CVS!EF67</f>
        <v>104920.27499705832</v>
      </c>
      <c r="P68" s="248">
        <f>[1]NACE38CVS!EG67</f>
        <v>187538.77695275168</v>
      </c>
      <c r="Q68" s="248">
        <f>[1]NACE38CVS!EH67</f>
        <v>10649.61641094</v>
      </c>
      <c r="R68" s="248">
        <f>[1]NACE38CVS!EI67</f>
        <v>140167.39385711169</v>
      </c>
      <c r="S68" s="248">
        <f>[1]NACE38CVS!EJ67</f>
        <v>76982.921966279988</v>
      </c>
      <c r="T68" s="248">
        <f>[1]NACE38CVS!EK67</f>
        <v>273260.58396671002</v>
      </c>
      <c r="U68" s="248">
        <f>[1]NACE38CVS!EL67</f>
        <v>399678.0522746967</v>
      </c>
      <c r="V68" s="248">
        <f>[1]NACE38CVS!EM67</f>
        <v>127042.14763373666</v>
      </c>
      <c r="W68" s="248">
        <f>[1]NACE38CVS!EN67</f>
        <v>114449.39051537</v>
      </c>
      <c r="X68" s="248">
        <f>[1]NACE38CVS!EO67</f>
        <v>180793.48852013165</v>
      </c>
      <c r="Y68" s="248">
        <f>[1]NACE38CVS!EP67</f>
        <v>371548.67974090163</v>
      </c>
      <c r="Z68" s="248">
        <f>[1]NACE38CVS!EQ67</f>
        <v>225321.05286720081</v>
      </c>
      <c r="AA68" s="248">
        <f>[1]NACE38CVS!ER67</f>
        <v>146227.62687370085</v>
      </c>
      <c r="AB68" s="248">
        <f>[1]NACE38CVS!ES67</f>
        <v>270194.05504152662</v>
      </c>
      <c r="AC68" s="248">
        <f>[1]NACE38CVS!ET67</f>
        <v>173157.69102236</v>
      </c>
      <c r="AD68" s="248">
        <f>[1]NACE38CVS!EU67</f>
        <v>147759.12963050499</v>
      </c>
      <c r="AE68" s="248">
        <f>[1]NACE38CVS!EV67</f>
        <v>1449289.86894106</v>
      </c>
      <c r="AF68" s="248">
        <f>[1]NACE38CVS!EW67</f>
        <v>154176.76380410267</v>
      </c>
      <c r="AG68" s="248">
        <f>[1]NACE38CVS!EX67</f>
        <v>168224.25574605298</v>
      </c>
      <c r="AH68" s="248">
        <f>[1]NACE38CVS!EY67</f>
        <v>1126888.8493909044</v>
      </c>
      <c r="AI68" s="248">
        <f>[1]NACE38CVS!EZ67</f>
        <v>2966486.0511041521</v>
      </c>
      <c r="AJ68" s="248">
        <f>[1]NACE38CVS!FA67</f>
        <v>366227.77073347062</v>
      </c>
      <c r="AK68" s="248">
        <f>[1]NACE38CVS!FB67</f>
        <v>940699.79764558433</v>
      </c>
      <c r="AL68" s="248">
        <f>[1]NACE38CVS!FC67</f>
        <v>1659558.4827250969</v>
      </c>
      <c r="AM68" s="248">
        <f>[1]NACE38CVS!FD67</f>
        <v>1367200.518277785</v>
      </c>
      <c r="AN68" s="248">
        <f>[1]NACE38CVS!FE67</f>
        <v>990607.78219136503</v>
      </c>
      <c r="AO68" s="248">
        <f>[1]NACE38CVS!FF67</f>
        <v>240629.66623565266</v>
      </c>
      <c r="AP68" s="248">
        <f>[1]NACE38CVS!FG67</f>
        <v>749978.11595571239</v>
      </c>
      <c r="AQ68" s="248">
        <f>[1]NACE38CVS!FH67</f>
        <v>216857.22111079501</v>
      </c>
      <c r="AR68" s="248">
        <f>[1]NACE38CVS!FI67</f>
        <v>142582.11941083</v>
      </c>
      <c r="AS68" s="248">
        <f>[1]NACE38CVS!FJ67</f>
        <v>354062.39330165164</v>
      </c>
      <c r="AT68" s="248">
        <f>[1]NACE38CVS!FK67</f>
        <v>743531.48318526673</v>
      </c>
      <c r="AU68" s="248">
        <f>[1]NACE38CVS!FL67</f>
        <v>277827.31100996165</v>
      </c>
      <c r="AV68" s="248">
        <f>[1]NACE38CVS!FM67</f>
        <v>921768.41789707344</v>
      </c>
      <c r="AW68" s="248">
        <f>[1]NACE38CVS!FN67</f>
        <v>93989.742234680001</v>
      </c>
      <c r="AX68" s="248">
        <f>[1]NACE38CVS!FO67</f>
        <v>200384.86112183999</v>
      </c>
      <c r="AY68" s="248">
        <f>[1]NACE38CVS!FP67</f>
        <v>1767062.4532439907</v>
      </c>
      <c r="AZ68" s="248">
        <f>[1]NACE38CVS!FR67</f>
        <v>203372.46833358333</v>
      </c>
      <c r="BA68" s="248">
        <f>[1]NACE38CVS!FS67</f>
        <v>330242.83078089502</v>
      </c>
      <c r="BB68" s="248">
        <f>[1]NACE38CVS!FT67</f>
        <v>553488.46030260832</v>
      </c>
      <c r="BC68" s="248">
        <f>[1]NACE38CVS!FU67</f>
        <v>1103663.8797201568</v>
      </c>
      <c r="BD68" s="248">
        <f>[1]NACE38CVS!FV67</f>
        <v>277307.74188086326</v>
      </c>
      <c r="BE68" s="248">
        <f>[1]NACE38CVS!FW67</f>
        <v>479385.00689477503</v>
      </c>
      <c r="BF68" s="248">
        <f>[1]NACE38CVS!FX67</f>
        <v>0</v>
      </c>
      <c r="BG68" s="248">
        <f>[1]NACE38CVS!GA67</f>
        <v>1701965.5193340548</v>
      </c>
      <c r="BH68" s="248">
        <f>[1]NACE38CVS!GB67</f>
        <v>1015103.8838383099</v>
      </c>
    </row>
    <row r="69" spans="1:60" s="36" customFormat="1" x14ac:dyDescent="0.2">
      <c r="A69" s="138">
        <f t="shared" ref="A69:A102" si="6">EDATE(A68,3)</f>
        <v>41547</v>
      </c>
      <c r="B69" s="258">
        <f>[1]NACE38CVS!DT68</f>
        <v>17512267.241312187</v>
      </c>
      <c r="C69" s="258">
        <f>[1]NACE38CVS!DU68</f>
        <v>16956218.76446199</v>
      </c>
      <c r="D69" s="248">
        <f>[1]NACE38CVS!DV68</f>
        <v>3073034.9232537919</v>
      </c>
      <c r="E69" s="248">
        <f>[1]NACE38CVS!DW68</f>
        <v>1447148.92556109</v>
      </c>
      <c r="F69" s="248">
        <f>[1]NACE38CVS!DX68</f>
        <v>12992083.392497305</v>
      </c>
      <c r="G69" s="248">
        <f>[1]NACE38CVS!DY68</f>
        <v>12436034.915647106</v>
      </c>
      <c r="H69" s="248">
        <f>[1]NACE38CVS!DZ68</f>
        <v>556048.4768501987</v>
      </c>
      <c r="I69" s="249">
        <f>[1]NACE38CVS!EA68</f>
        <v>15313205.441540366</v>
      </c>
      <c r="J69" s="248">
        <f t="shared" si="4"/>
        <v>2199061.7997718249</v>
      </c>
      <c r="K69" s="248">
        <f t="shared" si="5"/>
        <v>10236973.115875281</v>
      </c>
      <c r="L69" s="248">
        <f>[1]NACE38CVS!EB68</f>
        <v>6311.0169923683325</v>
      </c>
      <c r="M69" s="248">
        <f>[1]NACE38CVS!ED68</f>
        <v>23975.547892048333</v>
      </c>
      <c r="N69" s="248">
        <f>[1]NACE38CVS!EE68</f>
        <v>481402.89193254005</v>
      </c>
      <c r="O69" s="248">
        <f>[1]NACE38CVS!EF68</f>
        <v>104360.558453925</v>
      </c>
      <c r="P69" s="248">
        <f>[1]NACE38CVS!EG68</f>
        <v>186111.89355298496</v>
      </c>
      <c r="Q69" s="248">
        <f>[1]NACE38CVS!EH68</f>
        <v>10369.161672541666</v>
      </c>
      <c r="R69" s="248">
        <f>[1]NACE38CVS!EI68</f>
        <v>139694.31730682167</v>
      </c>
      <c r="S69" s="248">
        <f>[1]NACE38CVS!EJ68</f>
        <v>76719.199713506663</v>
      </c>
      <c r="T69" s="248">
        <f>[1]NACE38CVS!EK68</f>
        <v>271917.45767099166</v>
      </c>
      <c r="U69" s="248">
        <f>[1]NACE38CVS!EL68</f>
        <v>398428.89964317175</v>
      </c>
      <c r="V69" s="248">
        <f>[1]NACE38CVS!EM68</f>
        <v>126635.80690265501</v>
      </c>
      <c r="W69" s="248">
        <f>[1]NACE38CVS!EN68</f>
        <v>113767.25587871</v>
      </c>
      <c r="X69" s="248">
        <f>[1]NACE38CVS!EO68</f>
        <v>179690.75960807665</v>
      </c>
      <c r="Y69" s="248">
        <f>[1]NACE38CVS!EP68</f>
        <v>369729.28207714163</v>
      </c>
      <c r="Z69" s="248">
        <f>[1]NACE38CVS!EQ68</f>
        <v>222020.94159833566</v>
      </c>
      <c r="AA69" s="248">
        <f>[1]NACE38CVS!ER68</f>
        <v>147708.34047880603</v>
      </c>
      <c r="AB69" s="248">
        <f>[1]NACE38CVS!ES68</f>
        <v>269360.95288743003</v>
      </c>
      <c r="AC69" s="248">
        <f>[1]NACE38CVS!ET68</f>
        <v>173524.38645105832</v>
      </c>
      <c r="AD69" s="248">
        <f>[1]NACE38CVS!EU68</f>
        <v>147346.55161018835</v>
      </c>
      <c r="AE69" s="248">
        <f>[1]NACE38CVS!EV68</f>
        <v>1447148.92556109</v>
      </c>
      <c r="AF69" s="248">
        <f>[1]NACE38CVS!EW68</f>
        <v>152658.73904215879</v>
      </c>
      <c r="AG69" s="248">
        <f>[1]NACE38CVS!EX68</f>
        <v>168074.17582134187</v>
      </c>
      <c r="AH69" s="248">
        <f>[1]NACE38CVS!EY68</f>
        <v>1126416.0106975893</v>
      </c>
      <c r="AI69" s="248">
        <f>[1]NACE38CVS!EZ68</f>
        <v>2960518.8335710834</v>
      </c>
      <c r="AJ69" s="248">
        <f>[1]NACE38CVS!FA68</f>
        <v>364673.56219305733</v>
      </c>
      <c r="AK69" s="248">
        <f>[1]NACE38CVS!FB68</f>
        <v>937906.74723652482</v>
      </c>
      <c r="AL69" s="248">
        <f>[1]NACE38CVS!FC68</f>
        <v>1657938.5241415009</v>
      </c>
      <c r="AM69" s="248">
        <f>[1]NACE38CVS!FD68</f>
        <v>1366645.1889051402</v>
      </c>
      <c r="AN69" s="248">
        <f>[1]NACE38CVS!FE68</f>
        <v>986504.58928105503</v>
      </c>
      <c r="AO69" s="248">
        <f>[1]NACE38CVS!FF68</f>
        <v>238596.28650702411</v>
      </c>
      <c r="AP69" s="248">
        <f>[1]NACE38CVS!FG68</f>
        <v>747908.30277403083</v>
      </c>
      <c r="AQ69" s="248">
        <f>[1]NACE38CVS!FH68</f>
        <v>217466.89974958161</v>
      </c>
      <c r="AR69" s="248">
        <f>[1]NACE38CVS!FI68</f>
        <v>140405.56210499498</v>
      </c>
      <c r="AS69" s="248">
        <f>[1]NACE38CVS!FJ68</f>
        <v>355587.22460857831</v>
      </c>
      <c r="AT69" s="248">
        <f>[1]NACE38CVS!FK68</f>
        <v>742433.30398468173</v>
      </c>
      <c r="AU69" s="248">
        <f>[1]NACE38CVS!FL68</f>
        <v>275742.31218891166</v>
      </c>
      <c r="AV69" s="248">
        <f>[1]NACE38CVS!FM68</f>
        <v>922642.21411054011</v>
      </c>
      <c r="AW69" s="248">
        <f>[1]NACE38CVS!FN68</f>
        <v>94244.291487701659</v>
      </c>
      <c r="AX69" s="248">
        <f>[1]NACE38CVS!FO68</f>
        <v>199680.73026164001</v>
      </c>
      <c r="AY69" s="248">
        <f>[1]NACE38CVS!FP68</f>
        <v>1774091.5143129204</v>
      </c>
      <c r="AZ69" s="248">
        <f>[1]NACE38CVS!FR68</f>
        <v>203038.36701750165</v>
      </c>
      <c r="BA69" s="248">
        <f>[1]NACE38CVS!FS68</f>
        <v>332486.38918643334</v>
      </c>
      <c r="BB69" s="248">
        <f>[1]NACE38CVS!FT68</f>
        <v>553548.98954347009</v>
      </c>
      <c r="BC69" s="248">
        <f>[1]NACE38CVS!FU68</f>
        <v>1109988.05402442</v>
      </c>
      <c r="BD69" s="248">
        <f>[1]NACE38CVS!FV68</f>
        <v>278101.74858339672</v>
      </c>
      <c r="BE69" s="248">
        <f>[1]NACE38CVS!FW68</f>
        <v>478957.17957525508</v>
      </c>
      <c r="BF69" s="248">
        <f>[1]NACE38CVS!FX68</f>
        <v>0</v>
      </c>
      <c r="BG69" s="248">
        <f>[1]NACE38CVS!GA68</f>
        <v>1708409.8694710501</v>
      </c>
      <c r="BH69" s="248">
        <f>[1]NACE38CVS!GB68</f>
        <v>1020493.4630851434</v>
      </c>
    </row>
    <row r="70" spans="1:60" s="36" customFormat="1" ht="12" thickBot="1" x14ac:dyDescent="0.25">
      <c r="A70" s="139">
        <f t="shared" si="6"/>
        <v>41638</v>
      </c>
      <c r="B70" s="206">
        <f>[1]NACE38CVS!DT69</f>
        <v>17520419.800712556</v>
      </c>
      <c r="C70" s="66">
        <f>[1]NACE38CVS!DU69</f>
        <v>16953906.109043378</v>
      </c>
      <c r="D70" s="66">
        <f>[1]NACE38CVS!DV69</f>
        <v>3062671.0482757618</v>
      </c>
      <c r="E70" s="67">
        <f>[1]NACE38CVS!DW69</f>
        <v>1438784.8246085669</v>
      </c>
      <c r="F70" s="67">
        <f>[1]NACE38CVS!DX69</f>
        <v>13018963.927828228</v>
      </c>
      <c r="G70" s="67">
        <f>[1]NACE38CVS!DY69</f>
        <v>12452450.236159049</v>
      </c>
      <c r="H70" s="67">
        <f>[1]NACE38CVS!DZ69</f>
        <v>566513.69166917831</v>
      </c>
      <c r="I70" s="68">
        <f>[1]NACE38CVS!EA69</f>
        <v>15313180.166451689</v>
      </c>
      <c r="J70" s="67">
        <f t="shared" si="4"/>
        <v>2207239.6342608668</v>
      </c>
      <c r="K70" s="67">
        <f t="shared" si="5"/>
        <v>10245210.601898182</v>
      </c>
      <c r="L70" s="67">
        <f>[1]NACE38CVS!EB69</f>
        <v>6320.3357650266671</v>
      </c>
      <c r="M70" s="67">
        <f>[1]NACE38CVS!ED69</f>
        <v>23780.470202369997</v>
      </c>
      <c r="N70" s="67">
        <f>[1]NACE38CVS!EE69</f>
        <v>481928.359036465</v>
      </c>
      <c r="O70" s="67">
        <f>[1]NACE38CVS!EF69</f>
        <v>103518.38139939167</v>
      </c>
      <c r="P70" s="67">
        <f>[1]NACE38CVS!EG69</f>
        <v>184931.04415320835</v>
      </c>
      <c r="Q70" s="67">
        <f>[1]NACE38CVS!EH69</f>
        <v>10293.219037156667</v>
      </c>
      <c r="R70" s="67">
        <f>[1]NACE38CVS!EI69</f>
        <v>139521.357617325</v>
      </c>
      <c r="S70" s="67">
        <f>[1]NACE38CVS!EJ69</f>
        <v>76556.071693221675</v>
      </c>
      <c r="T70" s="67">
        <f>[1]NACE38CVS!EK69</f>
        <v>270580.82386616</v>
      </c>
      <c r="U70" s="67">
        <f>[1]NACE38CVS!EL69</f>
        <v>396855.80977303669</v>
      </c>
      <c r="V70" s="67">
        <f>[1]NACE38CVS!EM69</f>
        <v>126547.35763140833</v>
      </c>
      <c r="W70" s="67">
        <f>[1]NACE38CVS!EN69</f>
        <v>112919.85257452332</v>
      </c>
      <c r="X70" s="67">
        <f>[1]NACE38CVS!EO69</f>
        <v>179376.73949268332</v>
      </c>
      <c r="Y70" s="67">
        <f>[1]NACE38CVS!EP69</f>
        <v>367007.47146085341</v>
      </c>
      <c r="Z70" s="67">
        <f>[1]NACE38CVS!EQ69</f>
        <v>219495.13573206452</v>
      </c>
      <c r="AA70" s="67">
        <f>[1]NACE38CVS!ER69</f>
        <v>147512.33572878884</v>
      </c>
      <c r="AB70" s="67">
        <f>[1]NACE38CVS!ES69</f>
        <v>268010.20915786998</v>
      </c>
      <c r="AC70" s="67">
        <f>[1]NACE38CVS!ET69</f>
        <v>173916.94515844499</v>
      </c>
      <c r="AD70" s="67">
        <f>[1]NACE38CVS!EU69</f>
        <v>146926.93602164334</v>
      </c>
      <c r="AE70" s="67">
        <f>[1]NACE38CVS!EV69</f>
        <v>1438784.8246085669</v>
      </c>
      <c r="AF70" s="67">
        <f>[1]NACE38CVS!EW69</f>
        <v>151948.73147499721</v>
      </c>
      <c r="AG70" s="67">
        <f>[1]NACE38CVS!EX69</f>
        <v>167523.60326431273</v>
      </c>
      <c r="AH70" s="67">
        <f>[1]NACE38CVS!EY69</f>
        <v>1119312.4898692567</v>
      </c>
      <c r="AI70" s="67">
        <f>[1]NACE38CVS!EZ69</f>
        <v>2962498.9726423617</v>
      </c>
      <c r="AJ70" s="67">
        <f>[1]NACE38CVS!FA69</f>
        <v>362771.41579172021</v>
      </c>
      <c r="AK70" s="67">
        <f>[1]NACE38CVS!FB69</f>
        <v>935336.45917822106</v>
      </c>
      <c r="AL70" s="67">
        <f>[1]NACE38CVS!FC69</f>
        <v>1664391.0976724206</v>
      </c>
      <c r="AM70" s="67">
        <f>[1]NACE38CVS!FD69</f>
        <v>1366203.0713471782</v>
      </c>
      <c r="AN70" s="67">
        <f>[1]NACE38CVS!FE69</f>
        <v>990300.53297068167</v>
      </c>
      <c r="AO70" s="67">
        <f>[1]NACE38CVS!FF69</f>
        <v>238868.32671189852</v>
      </c>
      <c r="AP70" s="67">
        <f>[1]NACE38CVS!FG69</f>
        <v>751432.20625878312</v>
      </c>
      <c r="AQ70" s="67">
        <f>[1]NACE38CVS!FH69</f>
        <v>218320.66359933667</v>
      </c>
      <c r="AR70" s="67">
        <f>[1]NACE38CVS!FI69</f>
        <v>138686.94697529168</v>
      </c>
      <c r="AS70" s="67">
        <f>[1]NACE38CVS!FJ69</f>
        <v>356488.46999579831</v>
      </c>
      <c r="AT70" s="67">
        <f>[1]NACE38CVS!FK69</f>
        <v>742394.03655811341</v>
      </c>
      <c r="AU70" s="67">
        <f>[1]NACE38CVS!FL69</f>
        <v>275003.61771403503</v>
      </c>
      <c r="AV70" s="67">
        <f>[1]NACE38CVS!FM69</f>
        <v>923326.87863102171</v>
      </c>
      <c r="AW70" s="67">
        <f>[1]NACE38CVS!FN69</f>
        <v>94639.664121868336</v>
      </c>
      <c r="AX70" s="67">
        <f>[1]NACE38CVS!FO69</f>
        <v>199915.53984126667</v>
      </c>
      <c r="AY70" s="67">
        <f>[1]NACE38CVS!FP69</f>
        <v>1785385.8037762449</v>
      </c>
      <c r="AZ70" s="67">
        <f>[1]NACE38CVS!FR69</f>
        <v>202904.70999725498</v>
      </c>
      <c r="BA70" s="67">
        <f>[1]NACE38CVS!FS69</f>
        <v>332075.60427801003</v>
      </c>
      <c r="BB70" s="67">
        <f>[1]NACE38CVS!FT69</f>
        <v>554605.27800165501</v>
      </c>
      <c r="BC70" s="67">
        <f>[1]NACE38CVS!FU69</f>
        <v>1117654.0419839467</v>
      </c>
      <c r="BD70" s="67">
        <f>[1]NACE38CVS!FV69</f>
        <v>279974.11249733501</v>
      </c>
      <c r="BE70" s="67">
        <f>[1]NACE38CVS!FW69</f>
        <v>478585.9828968267</v>
      </c>
      <c r="BF70" s="67">
        <f>[1]NACE38CVS!FX69</f>
        <v>0</v>
      </c>
      <c r="BG70" s="67">
        <f>[1]NACE38CVS!GA69</f>
        <v>1715261.97845848</v>
      </c>
      <c r="BH70" s="67">
        <f>[1]NACE38CVS!GB69</f>
        <v>1027154.28945641</v>
      </c>
    </row>
    <row r="71" spans="1:60" s="36" customFormat="1" x14ac:dyDescent="0.2">
      <c r="A71" s="140">
        <f t="shared" si="6"/>
        <v>41728</v>
      </c>
      <c r="B71" s="205">
        <f>[1]NACE38CVS!DT70</f>
        <v>17522573.192041483</v>
      </c>
      <c r="C71" s="76">
        <f>[1]NACE38CVS!DU70</f>
        <v>16961968.935033649</v>
      </c>
      <c r="D71" s="76">
        <f>[1]NACE38CVS!DV70</f>
        <v>3055300.7486364865</v>
      </c>
      <c r="E71" s="69">
        <f>[1]NACE38CVS!DW70</f>
        <v>1433402.6522122633</v>
      </c>
      <c r="F71" s="69">
        <f>[1]NACE38CVS!DX70</f>
        <v>13033869.791192731</v>
      </c>
      <c r="G71" s="69">
        <f>[1]NACE38CVS!DY70</f>
        <v>12473265.534184899</v>
      </c>
      <c r="H71" s="69">
        <f>[1]NACE38CVS!DZ70</f>
        <v>560604.25700783252</v>
      </c>
      <c r="I71" s="78">
        <f>[1]NACE38CVS!EA70</f>
        <v>15307684.627834303</v>
      </c>
      <c r="J71" s="69">
        <f t="shared" si="4"/>
        <v>2214888.5642071804</v>
      </c>
      <c r="K71" s="69">
        <f t="shared" si="5"/>
        <v>10258376.969977718</v>
      </c>
      <c r="L71" s="69">
        <f>[1]NACE38CVS!EB70</f>
        <v>6244.1032936933334</v>
      </c>
      <c r="M71" s="69">
        <f>[1]NACE38CVS!ED70</f>
        <v>23607.800538713334</v>
      </c>
      <c r="N71" s="69">
        <f>[1]NACE38CVS!EE70</f>
        <v>482346.88918981998</v>
      </c>
      <c r="O71" s="69">
        <f>[1]NACE38CVS!EF70</f>
        <v>103170.35432316501</v>
      </c>
      <c r="P71" s="69">
        <f>[1]NACE38CVS!EG70</f>
        <v>183661.96729646833</v>
      </c>
      <c r="Q71" s="69">
        <f>[1]NACE38CVS!EH70</f>
        <v>10236.241923423333</v>
      </c>
      <c r="R71" s="69">
        <f>[1]NACE38CVS!EI70</f>
        <v>139380.538302395</v>
      </c>
      <c r="S71" s="69">
        <f>[1]NACE38CVS!EJ70</f>
        <v>76342.646037190003</v>
      </c>
      <c r="T71" s="69">
        <f>[1]NACE38CVS!EK70</f>
        <v>269324.73227156169</v>
      </c>
      <c r="U71" s="69">
        <f>[1]NACE38CVS!EL70</f>
        <v>396689.28968402493</v>
      </c>
      <c r="V71" s="69">
        <f>[1]NACE38CVS!EM70</f>
        <v>126268.67467011332</v>
      </c>
      <c r="W71" s="69">
        <f>[1]NACE38CVS!EN70</f>
        <v>112611.55145973001</v>
      </c>
      <c r="X71" s="69">
        <f>[1]NACE38CVS!EO70</f>
        <v>179407.1770651367</v>
      </c>
      <c r="Y71" s="69">
        <f>[1]NACE38CVS!EP70</f>
        <v>363854.84125766327</v>
      </c>
      <c r="Z71" s="69">
        <f>[1]NACE38CVS!EQ70</f>
        <v>216763.5103811544</v>
      </c>
      <c r="AA71" s="69">
        <f>[1]NACE38CVS!ER70</f>
        <v>147091.33087650887</v>
      </c>
      <c r="AB71" s="69">
        <f>[1]NACE38CVS!ES70</f>
        <v>267673.84421129833</v>
      </c>
      <c r="AC71" s="69">
        <f>[1]NACE38CVS!ET70</f>
        <v>174215.49971708667</v>
      </c>
      <c r="AD71" s="69">
        <f>[1]NACE38CVS!EU70</f>
        <v>146508.70068869667</v>
      </c>
      <c r="AE71" s="69">
        <f>[1]NACE38CVS!EV70</f>
        <v>1433402.6522122633</v>
      </c>
      <c r="AF71" s="69">
        <f>[1]NACE38CVS!EW70</f>
        <v>150560.57822822148</v>
      </c>
      <c r="AG71" s="69">
        <f>[1]NACE38CVS!EX70</f>
        <v>167617.08980809941</v>
      </c>
      <c r="AH71" s="69">
        <f>[1]NACE38CVS!EY70</f>
        <v>1115224.9841759426</v>
      </c>
      <c r="AI71" s="69">
        <f>[1]NACE38CVS!EZ70</f>
        <v>2965594.6696365983</v>
      </c>
      <c r="AJ71" s="69">
        <f>[1]NACE38CVS!FA70</f>
        <v>361850.40369608923</v>
      </c>
      <c r="AK71" s="69">
        <f>[1]NACE38CVS!FB70</f>
        <v>933322.19645203091</v>
      </c>
      <c r="AL71" s="69">
        <f>[1]NACE38CVS!FC70</f>
        <v>1670422.0694884781</v>
      </c>
      <c r="AM71" s="69">
        <f>[1]NACE38CVS!FD70</f>
        <v>1364113.5625984201</v>
      </c>
      <c r="AN71" s="69">
        <f>[1]NACE38CVS!FE70</f>
        <v>993941.28075823002</v>
      </c>
      <c r="AO71" s="69">
        <f>[1]NACE38CVS!FF70</f>
        <v>239270.15272420589</v>
      </c>
      <c r="AP71" s="69">
        <f>[1]NACE38CVS!FG70</f>
        <v>754671.12803402403</v>
      </c>
      <c r="AQ71" s="69">
        <f>[1]NACE38CVS!FH70</f>
        <v>217286.32017582166</v>
      </c>
      <c r="AR71" s="69">
        <f>[1]NACE38CVS!FI70</f>
        <v>137289.95706140835</v>
      </c>
      <c r="AS71" s="69">
        <f>[1]NACE38CVS!FJ70</f>
        <v>357836.84757163498</v>
      </c>
      <c r="AT71" s="69">
        <f>[1]NACE38CVS!FK70</f>
        <v>742744.90432063339</v>
      </c>
      <c r="AU71" s="69">
        <f>[1]NACE38CVS!FL70</f>
        <v>274242.32441352669</v>
      </c>
      <c r="AV71" s="69">
        <f>[1]NACE38CVS!FM70</f>
        <v>924870.57343275845</v>
      </c>
      <c r="AW71" s="69">
        <f>[1]NACE38CVS!FN70</f>
        <v>94969.893983826667</v>
      </c>
      <c r="AX71" s="69">
        <f>[1]NACE38CVS!FO70</f>
        <v>200387.64982496834</v>
      </c>
      <c r="AY71" s="69">
        <f>[1]NACE38CVS!FP70</f>
        <v>1784178.9921010409</v>
      </c>
      <c r="AZ71" s="69">
        <f>[1]NACE38CVS!FR70</f>
        <v>202940.94688755498</v>
      </c>
      <c r="BA71" s="69">
        <f>[1]NACE38CVS!FS70</f>
        <v>332525.87636680336</v>
      </c>
      <c r="BB71" s="69">
        <f>[1]NACE38CVS!FT70</f>
        <v>556251.92794667336</v>
      </c>
      <c r="BC71" s="69">
        <f>[1]NACE38CVS!FU70</f>
        <v>1123169.8130061484</v>
      </c>
      <c r="BD71" s="69">
        <f>[1]NACE38CVS!FV70</f>
        <v>281201.19564931834</v>
      </c>
      <c r="BE71" s="69">
        <f>[1]NACE38CVS!FW70</f>
        <v>480323.05545736669</v>
      </c>
      <c r="BF71" s="69">
        <f>[1]NACE38CVS!FX70</f>
        <v>0</v>
      </c>
      <c r="BG71" s="69">
        <f>[1]NACE38CVS!GA70</f>
        <v>1720121.8059654001</v>
      </c>
      <c r="BH71" s="69">
        <f>[1]NACE38CVS!GB70</f>
        <v>1032857.908297185</v>
      </c>
    </row>
    <row r="72" spans="1:60" s="36" customFormat="1" x14ac:dyDescent="0.2">
      <c r="A72" s="138">
        <f t="shared" si="6"/>
        <v>41820</v>
      </c>
      <c r="B72" s="205">
        <f>[1]NACE38CVS!DT71</f>
        <v>17519248.461775992</v>
      </c>
      <c r="C72" s="76">
        <f>[1]NACE38CVS!DU71</f>
        <v>16958691.680435285</v>
      </c>
      <c r="D72" s="76">
        <f>[1]NACE38CVS!DV71</f>
        <v>3047494.6240811683</v>
      </c>
      <c r="E72" s="69">
        <f>[1]NACE38CVS!DW71</f>
        <v>1426432.4320243534</v>
      </c>
      <c r="F72" s="69">
        <f>[1]NACE38CVS!DX71</f>
        <v>13045321.405670471</v>
      </c>
      <c r="G72" s="69">
        <f>[1]NACE38CVS!DY71</f>
        <v>12484764.624329764</v>
      </c>
      <c r="H72" s="69">
        <f>[1]NACE38CVS!DZ71</f>
        <v>560556.78134070756</v>
      </c>
      <c r="I72" s="78">
        <f>[1]NACE38CVS!EA71</f>
        <v>15299119.478065437</v>
      </c>
      <c r="J72" s="69">
        <f t="shared" si="4"/>
        <v>2220128.9837105549</v>
      </c>
      <c r="K72" s="69">
        <f t="shared" si="5"/>
        <v>10264635.640619209</v>
      </c>
      <c r="L72" s="69">
        <f>[1]NACE38CVS!EB71</f>
        <v>6098.7831939483331</v>
      </c>
      <c r="M72" s="69">
        <f>[1]NACE38CVS!ED71</f>
        <v>23495.149134413328</v>
      </c>
      <c r="N72" s="69">
        <f>[1]NACE38CVS!EE71</f>
        <v>483218.99416193337</v>
      </c>
      <c r="O72" s="69">
        <f>[1]NACE38CVS!EF71</f>
        <v>102716.14276526833</v>
      </c>
      <c r="P72" s="69">
        <f>[1]NACE38CVS!EG71</f>
        <v>181920.730934135</v>
      </c>
      <c r="Q72" s="69">
        <f>[1]NACE38CVS!EH71</f>
        <v>10188.824173325002</v>
      </c>
      <c r="R72" s="69">
        <f>[1]NACE38CVS!EI71</f>
        <v>139239.27566780333</v>
      </c>
      <c r="S72" s="69">
        <f>[1]NACE38CVS!EJ71</f>
        <v>76163.420970751657</v>
      </c>
      <c r="T72" s="69">
        <f>[1]NACE38CVS!EK71</f>
        <v>268079.6136278917</v>
      </c>
      <c r="U72" s="69">
        <f>[1]NACE38CVS!EL71</f>
        <v>396063.81452125002</v>
      </c>
      <c r="V72" s="69">
        <f>[1]NACE38CVS!EM71</f>
        <v>125632.68958765669</v>
      </c>
      <c r="W72" s="69">
        <f>[1]NACE38CVS!EN71</f>
        <v>112214.02598846832</v>
      </c>
      <c r="X72" s="69">
        <f>[1]NACE38CVS!EO71</f>
        <v>178982.73088142669</v>
      </c>
      <c r="Y72" s="69">
        <f>[1]NACE38CVS!EP71</f>
        <v>361154.59674907004</v>
      </c>
      <c r="Z72" s="69">
        <f>[1]NACE38CVS!EQ71</f>
        <v>213619.95078025051</v>
      </c>
      <c r="AA72" s="69">
        <f>[1]NACE38CVS!ER71</f>
        <v>147534.64596881944</v>
      </c>
      <c r="AB72" s="69">
        <f>[1]NACE38CVS!ES71</f>
        <v>267529.96841253503</v>
      </c>
      <c r="AC72" s="69">
        <f>[1]NACE38CVS!ET71</f>
        <v>174460.64245544333</v>
      </c>
      <c r="AD72" s="69">
        <f>[1]NACE38CVS!EU71</f>
        <v>146434.00404979667</v>
      </c>
      <c r="AE72" s="69">
        <f>[1]NACE38CVS!EV71</f>
        <v>1426432.4320243534</v>
      </c>
      <c r="AF72" s="69">
        <f>[1]NACE38CVS!EW71</f>
        <v>149555.4033104699</v>
      </c>
      <c r="AG72" s="69">
        <f>[1]NACE38CVS!EX71</f>
        <v>167578.00115074214</v>
      </c>
      <c r="AH72" s="69">
        <f>[1]NACE38CVS!EY71</f>
        <v>1109299.0275631414</v>
      </c>
      <c r="AI72" s="69">
        <f>[1]NACE38CVS!EZ71</f>
        <v>2961813.16851203</v>
      </c>
      <c r="AJ72" s="69">
        <f>[1]NACE38CVS!FA71</f>
        <v>360524.193580319</v>
      </c>
      <c r="AK72" s="69">
        <f>[1]NACE38CVS!FB71</f>
        <v>931989.3679855708</v>
      </c>
      <c r="AL72" s="69">
        <f>[1]NACE38CVS!FC71</f>
        <v>1669299.6069461398</v>
      </c>
      <c r="AM72" s="69">
        <f>[1]NACE38CVS!FD71</f>
        <v>1363262.4357451317</v>
      </c>
      <c r="AN72" s="69">
        <f>[1]NACE38CVS!FE71</f>
        <v>995527.95202775334</v>
      </c>
      <c r="AO72" s="69">
        <f>[1]NACE38CVS!FF71</f>
        <v>239385.08997672729</v>
      </c>
      <c r="AP72" s="69">
        <f>[1]NACE38CVS!FG71</f>
        <v>756142.86205102596</v>
      </c>
      <c r="AQ72" s="69">
        <f>[1]NACE38CVS!FH71</f>
        <v>217731.84023690165</v>
      </c>
      <c r="AR72" s="69">
        <f>[1]NACE38CVS!FI71</f>
        <v>136462.48588635001</v>
      </c>
      <c r="AS72" s="69">
        <f>[1]NACE38CVS!FJ71</f>
        <v>360645.2462743083</v>
      </c>
      <c r="AT72" s="69">
        <f>[1]NACE38CVS!FK71</f>
        <v>742577.11851604842</v>
      </c>
      <c r="AU72" s="69">
        <f>[1]NACE38CVS!FL71</f>
        <v>274808.22465167166</v>
      </c>
      <c r="AV72" s="69">
        <f>[1]NACE38CVS!FM71</f>
        <v>926995.60089473834</v>
      </c>
      <c r="AW72" s="69">
        <f>[1]NACE38CVS!FN71</f>
        <v>95567.661660320009</v>
      </c>
      <c r="AX72" s="69">
        <f>[1]NACE38CVS!FO71</f>
        <v>200719.06469181002</v>
      </c>
      <c r="AY72" s="69">
        <f>[1]NACE38CVS!FP71</f>
        <v>1786870.715048136</v>
      </c>
      <c r="AZ72" s="69">
        <f>[1]NACE38CVS!FR71</f>
        <v>202213.39299122166</v>
      </c>
      <c r="BA72" s="69">
        <f>[1]NACE38CVS!FS71</f>
        <v>333502.15811268333</v>
      </c>
      <c r="BB72" s="69">
        <f>[1]NACE38CVS!FT71</f>
        <v>557521.95877256</v>
      </c>
      <c r="BC72" s="69">
        <f>[1]NACE38CVS!FU71</f>
        <v>1126891.4738340899</v>
      </c>
      <c r="BD72" s="69">
        <f>[1]NACE38CVS!FV71</f>
        <v>282115.37563797669</v>
      </c>
      <c r="BE72" s="69">
        <f>[1]NACE38CVS!FW71</f>
        <v>480095.53217674</v>
      </c>
      <c r="BF72" s="69">
        <f>[1]NACE38CVS!FX71</f>
        <v>0</v>
      </c>
      <c r="BG72" s="69">
        <f>[1]NACE38CVS!GA71</f>
        <v>1722169.8701072717</v>
      </c>
      <c r="BH72" s="69">
        <f>[1]NACE38CVS!GB71</f>
        <v>1034738.8194372701</v>
      </c>
    </row>
    <row r="73" spans="1:60" s="36" customFormat="1" x14ac:dyDescent="0.2">
      <c r="A73" s="138">
        <f t="shared" si="6"/>
        <v>41912</v>
      </c>
      <c r="B73" s="205">
        <f>[1]NACE38CVS!DT72</f>
        <v>17518864.187602405</v>
      </c>
      <c r="C73" s="76">
        <f>[1]NACE38CVS!DU72</f>
        <v>16947247.642551426</v>
      </c>
      <c r="D73" s="76">
        <f>[1]NACE38CVS!DV72</f>
        <v>3040175.7616620548</v>
      </c>
      <c r="E73" s="69">
        <f>[1]NACE38CVS!DW72</f>
        <v>1415966.1922081651</v>
      </c>
      <c r="F73" s="69">
        <f>[1]NACE38CVS!DX72</f>
        <v>13062722.233732184</v>
      </c>
      <c r="G73" s="69">
        <f>[1]NACE38CVS!DY72</f>
        <v>12491105.688681208</v>
      </c>
      <c r="H73" s="69">
        <f>[1]NACE38CVS!DZ72</f>
        <v>571616.54505097645</v>
      </c>
      <c r="I73" s="78">
        <f>[1]NACE38CVS!EA72</f>
        <v>15291690.113754608</v>
      </c>
      <c r="J73" s="69">
        <f t="shared" si="4"/>
        <v>2227174.0738477921</v>
      </c>
      <c r="K73" s="69">
        <f t="shared" si="5"/>
        <v>10263931.614833415</v>
      </c>
      <c r="L73" s="69">
        <f>[1]NACE38CVS!EB72</f>
        <v>6085.0075138900002</v>
      </c>
      <c r="M73" s="69">
        <f>[1]NACE38CVS!ED72</f>
        <v>23372.429030053332</v>
      </c>
      <c r="N73" s="69">
        <f>[1]NACE38CVS!EE72</f>
        <v>483814.64826767164</v>
      </c>
      <c r="O73" s="69">
        <f>[1]NACE38CVS!EF72</f>
        <v>102351.7263733</v>
      </c>
      <c r="P73" s="69">
        <f>[1]NACE38CVS!EG72</f>
        <v>180485.3023272533</v>
      </c>
      <c r="Q73" s="69">
        <f>[1]NACE38CVS!EH72</f>
        <v>10134.540635449999</v>
      </c>
      <c r="R73" s="69">
        <f>[1]NACE38CVS!EI72</f>
        <v>138649.41498811499</v>
      </c>
      <c r="S73" s="69">
        <f>[1]NACE38CVS!EJ72</f>
        <v>75952.905473754989</v>
      </c>
      <c r="T73" s="69">
        <f>[1]NACE38CVS!EK72</f>
        <v>266351.28947870835</v>
      </c>
      <c r="U73" s="69">
        <f>[1]NACE38CVS!EL72</f>
        <v>394969.48533400334</v>
      </c>
      <c r="V73" s="69">
        <f>[1]NACE38CVS!EM72</f>
        <v>125452.29922197165</v>
      </c>
      <c r="W73" s="69">
        <f>[1]NACE38CVS!EN72</f>
        <v>111650.45352811668</v>
      </c>
      <c r="X73" s="69">
        <f>[1]NACE38CVS!EO72</f>
        <v>178500.40067776665</v>
      </c>
      <c r="Y73" s="69">
        <f>[1]NACE38CVS!EP72</f>
        <v>359595.59242525493</v>
      </c>
      <c r="Z73" s="69">
        <f>[1]NACE38CVS!EQ72</f>
        <v>211304.0684521388</v>
      </c>
      <c r="AA73" s="69">
        <f>[1]NACE38CVS!ER72</f>
        <v>148291.52397311619</v>
      </c>
      <c r="AB73" s="69">
        <f>[1]NACE38CVS!ES72</f>
        <v>266920.1691210033</v>
      </c>
      <c r="AC73" s="69">
        <f>[1]NACE38CVS!ET72</f>
        <v>175230.69888603667</v>
      </c>
      <c r="AD73" s="69">
        <f>[1]NACE38CVS!EU72</f>
        <v>146744.40589359499</v>
      </c>
      <c r="AE73" s="69">
        <f>[1]NACE38CVS!EV72</f>
        <v>1415966.1922081651</v>
      </c>
      <c r="AF73" s="69">
        <f>[1]NACE38CVS!EW72</f>
        <v>148341.62240083187</v>
      </c>
      <c r="AG73" s="69">
        <f>[1]NACE38CVS!EX72</f>
        <v>166943.14853310227</v>
      </c>
      <c r="AH73" s="69">
        <f>[1]NACE38CVS!EY72</f>
        <v>1100681.421274231</v>
      </c>
      <c r="AI73" s="69">
        <f>[1]NACE38CVS!EZ72</f>
        <v>2957020.8579814546</v>
      </c>
      <c r="AJ73" s="69">
        <f>[1]NACE38CVS!FA72</f>
        <v>359340.14443376876</v>
      </c>
      <c r="AK73" s="69">
        <f>[1]NACE38CVS!FB72</f>
        <v>930487.10025226383</v>
      </c>
      <c r="AL73" s="69">
        <f>[1]NACE38CVS!FC72</f>
        <v>1667193.6132954222</v>
      </c>
      <c r="AM73" s="69">
        <f>[1]NACE38CVS!FD72</f>
        <v>1363277.9142261448</v>
      </c>
      <c r="AN73" s="69">
        <f>[1]NACE38CVS!FE72</f>
        <v>992378.96817093494</v>
      </c>
      <c r="AO73" s="69">
        <f>[1]NACE38CVS!FF72</f>
        <v>237766.60008490481</v>
      </c>
      <c r="AP73" s="69">
        <f>[1]NACE38CVS!FG72</f>
        <v>754612.36808603024</v>
      </c>
      <c r="AQ73" s="69">
        <f>[1]NACE38CVS!FH72</f>
        <v>217757.72251292333</v>
      </c>
      <c r="AR73" s="69">
        <f>[1]NACE38CVS!FI72</f>
        <v>135653.759281595</v>
      </c>
      <c r="AS73" s="69">
        <f>[1]NACE38CVS!FJ72</f>
        <v>363575.26786553167</v>
      </c>
      <c r="AT73" s="69">
        <f>[1]NACE38CVS!FK72</f>
        <v>743327.93274565169</v>
      </c>
      <c r="AU73" s="69">
        <f>[1]NACE38CVS!FL72</f>
        <v>273820.91846856498</v>
      </c>
      <c r="AV73" s="69">
        <f>[1]NACE38CVS!FM72</f>
        <v>928670.6341611566</v>
      </c>
      <c r="AW73" s="69">
        <f>[1]NACE38CVS!FN72</f>
        <v>95664.641758286671</v>
      </c>
      <c r="AX73" s="69">
        <f>[1]NACE38CVS!FO72</f>
        <v>200985.27814809335</v>
      </c>
      <c r="AY73" s="69">
        <f>[1]NACE38CVS!FP72</f>
        <v>1800560.959294338</v>
      </c>
      <c r="AZ73" s="69">
        <f>[1]NACE38CVS!FR72</f>
        <v>201345.14662407502</v>
      </c>
      <c r="BA73" s="69">
        <f>[1]NACE38CVS!FS72</f>
        <v>334075.37906101166</v>
      </c>
      <c r="BB73" s="69">
        <f>[1]NACE38CVS!FT72</f>
        <v>558699.85585062497</v>
      </c>
      <c r="BC73" s="69">
        <f>[1]NACE38CVS!FU72</f>
        <v>1133053.6923120802</v>
      </c>
      <c r="BD73" s="69">
        <f>[1]NACE38CVS!FV72</f>
        <v>283430.22403505835</v>
      </c>
      <c r="BE73" s="69">
        <f>[1]NACE38CVS!FW72</f>
        <v>479423.08123465837</v>
      </c>
      <c r="BF73" s="69">
        <f>[1]NACE38CVS!FX72</f>
        <v>0</v>
      </c>
      <c r="BG73" s="69">
        <f>[1]NACE38CVS!GA72</f>
        <v>1723918.0469962414</v>
      </c>
      <c r="BH73" s="69">
        <f>[1]NACE38CVS!GB72</f>
        <v>1038544.96041579</v>
      </c>
    </row>
    <row r="74" spans="1:60" s="36" customFormat="1" ht="12" thickBot="1" x14ac:dyDescent="0.25">
      <c r="A74" s="139">
        <f t="shared" si="6"/>
        <v>42003</v>
      </c>
      <c r="B74" s="206">
        <f>[1]NACE38CVS!DT73</f>
        <v>17489147.478921164</v>
      </c>
      <c r="C74" s="66">
        <f>[1]NACE38CVS!DU73</f>
        <v>16935455.176704776</v>
      </c>
      <c r="D74" s="66">
        <f>[1]NACE38CVS!DV73</f>
        <v>3027714.329785028</v>
      </c>
      <c r="E74" s="67">
        <f>[1]NACE38CVS!DW73</f>
        <v>1400389.2523038399</v>
      </c>
      <c r="F74" s="67">
        <f>[1]NACE38CVS!DX73</f>
        <v>13061043.896832298</v>
      </c>
      <c r="G74" s="67">
        <f>[1]NACE38CVS!DY73</f>
        <v>12507351.594615906</v>
      </c>
      <c r="H74" s="67">
        <f>[1]NACE38CVS!DZ73</f>
        <v>553692.30221639248</v>
      </c>
      <c r="I74" s="68">
        <f>[1]NACE38CVS!EA73</f>
        <v>15259165.774742475</v>
      </c>
      <c r="J74" s="67">
        <f t="shared" si="4"/>
        <v>2229981.7041786932</v>
      </c>
      <c r="K74" s="67">
        <f t="shared" si="5"/>
        <v>10277369.890437214</v>
      </c>
      <c r="L74" s="67">
        <f>[1]NACE38CVS!EB73</f>
        <v>6023.8845777883334</v>
      </c>
      <c r="M74" s="67">
        <f>[1]NACE38CVS!ED73</f>
        <v>23197.835795408333</v>
      </c>
      <c r="N74" s="67">
        <f>[1]NACE38CVS!EE73</f>
        <v>484329.73918097001</v>
      </c>
      <c r="O74" s="67">
        <f>[1]NACE38CVS!EF73</f>
        <v>101753.29390739334</v>
      </c>
      <c r="P74" s="67">
        <f>[1]NACE38CVS!EG73</f>
        <v>178657.25352877667</v>
      </c>
      <c r="Q74" s="67">
        <f>[1]NACE38CVS!EH73</f>
        <v>10055.794694736667</v>
      </c>
      <c r="R74" s="67">
        <f>[1]NACE38CVS!EI73</f>
        <v>138009.41634998334</v>
      </c>
      <c r="S74" s="67">
        <f>[1]NACE38CVS!EJ73</f>
        <v>75855.869651300003</v>
      </c>
      <c r="T74" s="67">
        <f>[1]NACE38CVS!EK73</f>
        <v>264402.66631743667</v>
      </c>
      <c r="U74" s="67">
        <f>[1]NACE38CVS!EL73</f>
        <v>393596.78503675666</v>
      </c>
      <c r="V74" s="67">
        <f>[1]NACE38CVS!EM73</f>
        <v>124914.48109109666</v>
      </c>
      <c r="W74" s="67">
        <f>[1]NACE38CVS!EN73</f>
        <v>110295.965516845</v>
      </c>
      <c r="X74" s="67">
        <f>[1]NACE38CVS!EO73</f>
        <v>177869.90044321833</v>
      </c>
      <c r="Y74" s="67">
        <f>[1]NACE38CVS!EP73</f>
        <v>356559.82422707492</v>
      </c>
      <c r="Z74" s="67">
        <f>[1]NACE38CVS!EQ73</f>
        <v>208855.70637735585</v>
      </c>
      <c r="AA74" s="67">
        <f>[1]NACE38CVS!ER73</f>
        <v>147704.11784971916</v>
      </c>
      <c r="AB74" s="67">
        <f>[1]NACE38CVS!ES73</f>
        <v>266079.99254496</v>
      </c>
      <c r="AC74" s="67">
        <f>[1]NACE38CVS!ET73</f>
        <v>175488.50357593168</v>
      </c>
      <c r="AD74" s="67">
        <f>[1]NACE38CVS!EU73</f>
        <v>146647.00792314002</v>
      </c>
      <c r="AE74" s="67">
        <f>[1]NACE38CVS!EV73</f>
        <v>1400389.2523038399</v>
      </c>
      <c r="AF74" s="67">
        <f>[1]NACE38CVS!EW73</f>
        <v>146093.1751958199</v>
      </c>
      <c r="AG74" s="67">
        <f>[1]NACE38CVS!EX73</f>
        <v>165357.74733410435</v>
      </c>
      <c r="AH74" s="67">
        <f>[1]NACE38CVS!EY73</f>
        <v>1088938.3297739157</v>
      </c>
      <c r="AI74" s="67">
        <f>[1]NACE38CVS!EZ73</f>
        <v>2953354.792374562</v>
      </c>
      <c r="AJ74" s="67">
        <f>[1]NACE38CVS!FA73</f>
        <v>358250.08639393694</v>
      </c>
      <c r="AK74" s="67">
        <f>[1]NACE38CVS!FB73</f>
        <v>927814.36381018953</v>
      </c>
      <c r="AL74" s="67">
        <f>[1]NACE38CVS!FC73</f>
        <v>1667290.3421704352</v>
      </c>
      <c r="AM74" s="67">
        <f>[1]NACE38CVS!FD73</f>
        <v>1361736.8323431031</v>
      </c>
      <c r="AN74" s="67">
        <f>[1]NACE38CVS!FE73</f>
        <v>1000847.8561709183</v>
      </c>
      <c r="AO74" s="67">
        <f>[1]NACE38CVS!FF73</f>
        <v>240045.80881524575</v>
      </c>
      <c r="AP74" s="67">
        <f>[1]NACE38CVS!FG73</f>
        <v>760802.04735567269</v>
      </c>
      <c r="AQ74" s="67">
        <f>[1]NACE38CVS!FH73</f>
        <v>218231.11354960501</v>
      </c>
      <c r="AR74" s="67">
        <f>[1]NACE38CVS!FI73</f>
        <v>134776.76489491333</v>
      </c>
      <c r="AS74" s="67">
        <f>[1]NACE38CVS!FJ73</f>
        <v>365323.69623177004</v>
      </c>
      <c r="AT74" s="67">
        <f>[1]NACE38CVS!FK73</f>
        <v>743968.43830978998</v>
      </c>
      <c r="AU74" s="67">
        <f>[1]NACE38CVS!FL73</f>
        <v>273055.95986753335</v>
      </c>
      <c r="AV74" s="67">
        <f>[1]NACE38CVS!FM73</f>
        <v>929955.91482283501</v>
      </c>
      <c r="AW74" s="67">
        <f>[1]NACE38CVS!FN73</f>
        <v>95995.931906014986</v>
      </c>
      <c r="AX74" s="67">
        <f>[1]NACE38CVS!FO73</f>
        <v>200985.27304679333</v>
      </c>
      <c r="AY74" s="67">
        <f>[1]NACE38CVS!FP73</f>
        <v>1786740.4101014491</v>
      </c>
      <c r="AZ74" s="67">
        <f>[1]NACE38CVS!FR73</f>
        <v>200877.40116814501</v>
      </c>
      <c r="BA74" s="67">
        <f>[1]NACE38CVS!FS73</f>
        <v>333374.76159554499</v>
      </c>
      <c r="BB74" s="67">
        <f>[1]NACE38CVS!FT73</f>
        <v>559789.1031296266</v>
      </c>
      <c r="BC74" s="67">
        <f>[1]NACE38CVS!FU73</f>
        <v>1135940.4382853766</v>
      </c>
      <c r="BD74" s="67">
        <f>[1]NACE38CVS!FV73</f>
        <v>284951.88021283672</v>
      </c>
      <c r="BE74" s="67">
        <f>[1]NACE38CVS!FW73</f>
        <v>481137.32882148167</v>
      </c>
      <c r="BF74" s="67">
        <f>[1]NACE38CVS!FX73</f>
        <v>0</v>
      </c>
      <c r="BG74" s="67">
        <f>[1]NACE38CVS!GA73</f>
        <v>1725584.0349576119</v>
      </c>
      <c r="BH74" s="67">
        <f>[1]NACE38CVS!GB73</f>
        <v>1042307.0344926167</v>
      </c>
    </row>
    <row r="75" spans="1:60" s="36" customFormat="1" x14ac:dyDescent="0.2">
      <c r="A75" s="140">
        <f t="shared" si="6"/>
        <v>42093</v>
      </c>
      <c r="B75" s="205">
        <f>[1]NACE38CVS!DT74</f>
        <v>17493688.703361023</v>
      </c>
      <c r="C75" s="76">
        <f>[1]NACE38CVS!DU74</f>
        <v>16929584.164082091</v>
      </c>
      <c r="D75" s="76">
        <f>[1]NACE38CVS!DV74</f>
        <v>3016520.9191906601</v>
      </c>
      <c r="E75" s="69">
        <f>[1]NACE38CVS!DW74</f>
        <v>1390064.6512713118</v>
      </c>
      <c r="F75" s="69">
        <f>[1]NACE38CVS!DX74</f>
        <v>13087103.132899052</v>
      </c>
      <c r="G75" s="69">
        <f>[1]NACE38CVS!DY74</f>
        <v>12522998.59362012</v>
      </c>
      <c r="H75" s="69">
        <f>[1]NACE38CVS!DZ74</f>
        <v>564104.53927893192</v>
      </c>
      <c r="I75" s="78">
        <f>[1]NACE38CVS!EA74</f>
        <v>15257437.385331739</v>
      </c>
      <c r="J75" s="69">
        <f t="shared" si="4"/>
        <v>2236251.3180292868</v>
      </c>
      <c r="K75" s="69">
        <f t="shared" si="5"/>
        <v>10286747.275590833</v>
      </c>
      <c r="L75" s="69">
        <f>[1]NACE38CVS!EB74</f>
        <v>5980.1799322233337</v>
      </c>
      <c r="M75" s="69">
        <f>[1]NACE38CVS!ED74</f>
        <v>22909.696237766668</v>
      </c>
      <c r="N75" s="69">
        <f>[1]NACE38CVS!EE74</f>
        <v>483916.23167896172</v>
      </c>
      <c r="O75" s="69">
        <f>[1]NACE38CVS!EF74</f>
        <v>100729.13551576501</v>
      </c>
      <c r="P75" s="69">
        <f>[1]NACE38CVS!EG74</f>
        <v>177517.60980477833</v>
      </c>
      <c r="Q75" s="69">
        <f>[1]NACE38CVS!EH74</f>
        <v>10027.338921253333</v>
      </c>
      <c r="R75" s="69">
        <f>[1]NACE38CVS!EI74</f>
        <v>137898.26177231167</v>
      </c>
      <c r="S75" s="69">
        <f>[1]NACE38CVS!EJ74</f>
        <v>75928.605746093337</v>
      </c>
      <c r="T75" s="69">
        <f>[1]NACE38CVS!EK74</f>
        <v>262286.40005285334</v>
      </c>
      <c r="U75" s="69">
        <f>[1]NACE38CVS!EL74</f>
        <v>392000.01056925999</v>
      </c>
      <c r="V75" s="69">
        <f>[1]NACE38CVS!EM74</f>
        <v>124385.67579133333</v>
      </c>
      <c r="W75" s="69">
        <f>[1]NACE38CVS!EN74</f>
        <v>109742.61774308665</v>
      </c>
      <c r="X75" s="69">
        <f>[1]NACE38CVS!EO74</f>
        <v>177140.05605619331</v>
      </c>
      <c r="Y75" s="69">
        <f>[1]NACE38CVS!EP74</f>
        <v>354593.51878969168</v>
      </c>
      <c r="Z75" s="69">
        <f>[1]NACE38CVS!EQ74</f>
        <v>206638.93336188467</v>
      </c>
      <c r="AA75" s="69">
        <f>[1]NACE38CVS!ER74</f>
        <v>147954.585427807</v>
      </c>
      <c r="AB75" s="69">
        <f>[1]NACE38CVS!ES74</f>
        <v>265080.95664549165</v>
      </c>
      <c r="AC75" s="69">
        <f>[1]NACE38CVS!ET74</f>
        <v>175750.5393200283</v>
      </c>
      <c r="AD75" s="69">
        <f>[1]NACE38CVS!EU74</f>
        <v>146614.26454579167</v>
      </c>
      <c r="AE75" s="69">
        <f>[1]NACE38CVS!EV74</f>
        <v>1390064.6512713118</v>
      </c>
      <c r="AF75" s="69">
        <f>[1]NACE38CVS!EW74</f>
        <v>144994.22943040062</v>
      </c>
      <c r="AG75" s="69">
        <f>[1]NACE38CVS!EX74</f>
        <v>164579.0829232843</v>
      </c>
      <c r="AH75" s="69">
        <f>[1]NACE38CVS!EY74</f>
        <v>1080491.3389176268</v>
      </c>
      <c r="AI75" s="69">
        <f>[1]NACE38CVS!EZ74</f>
        <v>2957027.9095034432</v>
      </c>
      <c r="AJ75" s="69">
        <f>[1]NACE38CVS!FA74</f>
        <v>358613.16644172726</v>
      </c>
      <c r="AK75" s="69">
        <f>[1]NACE38CVS!FB74</f>
        <v>926288.75927765481</v>
      </c>
      <c r="AL75" s="69">
        <f>[1]NACE38CVS!FC74</f>
        <v>1672125.9837840609</v>
      </c>
      <c r="AM75" s="69">
        <f>[1]NACE38CVS!FD74</f>
        <v>1361129.7438127385</v>
      </c>
      <c r="AN75" s="69">
        <f>[1]NACE38CVS!FE74</f>
        <v>1006406.9463436417</v>
      </c>
      <c r="AO75" s="69">
        <f>[1]NACE38CVS!FF74</f>
        <v>240606.56073842617</v>
      </c>
      <c r="AP75" s="69">
        <f>[1]NACE38CVS!FG74</f>
        <v>765800.38560521544</v>
      </c>
      <c r="AQ75" s="69">
        <f>[1]NACE38CVS!FH74</f>
        <v>218619.87908948667</v>
      </c>
      <c r="AR75" s="69">
        <f>[1]NACE38CVS!FI74</f>
        <v>134407.20761771835</v>
      </c>
      <c r="AS75" s="69">
        <f>[1]NACE38CVS!FJ74</f>
        <v>366959.07400632999</v>
      </c>
      <c r="AT75" s="69">
        <f>[1]NACE38CVS!FK74</f>
        <v>742514.8634992633</v>
      </c>
      <c r="AU75" s="69">
        <f>[1]NACE38CVS!FL74</f>
        <v>271551.1102494917</v>
      </c>
      <c r="AV75" s="69">
        <f>[1]NACE38CVS!FM74</f>
        <v>931758.05343101826</v>
      </c>
      <c r="AW75" s="69">
        <f>[1]NACE38CVS!FN74</f>
        <v>95693.113150430014</v>
      </c>
      <c r="AX75" s="69">
        <f>[1]NACE38CVS!FO74</f>
        <v>202083.83512862501</v>
      </c>
      <c r="AY75" s="69">
        <f>[1]NACE38CVS!FP74</f>
        <v>1795760.8165445116</v>
      </c>
      <c r="AZ75" s="69">
        <f>[1]NACE38CVS!FR74</f>
        <v>201091.27633474837</v>
      </c>
      <c r="BA75" s="69">
        <f>[1]NACE38CVS!FS74</f>
        <v>333823.76048485667</v>
      </c>
      <c r="BB75" s="69">
        <f>[1]NACE38CVS!FT74</f>
        <v>560325.75479893002</v>
      </c>
      <c r="BC75" s="69">
        <f>[1]NACE38CVS!FU74</f>
        <v>1141010.5264107517</v>
      </c>
      <c r="BD75" s="69">
        <f>[1]NACE38CVS!FV74</f>
        <v>285196.25546196167</v>
      </c>
      <c r="BE75" s="69">
        <f>[1]NACE38CVS!FW74</f>
        <v>481743.00703110499</v>
      </c>
      <c r="BF75" s="69">
        <f>[1]NACE38CVS!FX74</f>
        <v>0</v>
      </c>
      <c r="BG75" s="69">
        <f>[1]NACE38CVS!GA74</f>
        <v>1725898.1218096251</v>
      </c>
      <c r="BH75" s="69">
        <f>[1]NACE38CVS!GB74</f>
        <v>1042588.7864026084</v>
      </c>
    </row>
    <row r="76" spans="1:60" s="36" customFormat="1" x14ac:dyDescent="0.2">
      <c r="A76" s="138">
        <f t="shared" si="6"/>
        <v>42185</v>
      </c>
      <c r="B76" s="205">
        <f>[1]NACE38CVS!DT75</f>
        <v>17521636.275146995</v>
      </c>
      <c r="C76" s="76">
        <f>[1]NACE38CVS!DU75</f>
        <v>16939693.157581456</v>
      </c>
      <c r="D76" s="76">
        <f>[1]NACE38CVS!DV75</f>
        <v>3010839.5584113635</v>
      </c>
      <c r="E76" s="69">
        <f>[1]NACE38CVS!DW75</f>
        <v>1378629.4868229532</v>
      </c>
      <c r="F76" s="69">
        <f>[1]NACE38CVS!DX75</f>
        <v>13132167.229912678</v>
      </c>
      <c r="G76" s="69">
        <f>[1]NACE38CVS!DY75</f>
        <v>12550224.112347137</v>
      </c>
      <c r="H76" s="69">
        <f>[1]NACE38CVS!DZ75</f>
        <v>581943.11756554025</v>
      </c>
      <c r="I76" s="78">
        <f>[1]NACE38CVS!EA75</f>
        <v>15279106.495726459</v>
      </c>
      <c r="J76" s="69">
        <f t="shared" si="4"/>
        <v>2242529.7794205351</v>
      </c>
      <c r="K76" s="69">
        <f t="shared" si="5"/>
        <v>10307694.332926601</v>
      </c>
      <c r="L76" s="69">
        <f>[1]NACE38CVS!EB75</f>
        <v>5978.7269574366665</v>
      </c>
      <c r="M76" s="69">
        <f>[1]NACE38CVS!ED75</f>
        <v>22665.203279653331</v>
      </c>
      <c r="N76" s="69">
        <f>[1]NACE38CVS!EE75</f>
        <v>485210.87638887001</v>
      </c>
      <c r="O76" s="69">
        <f>[1]NACE38CVS!EF75</f>
        <v>100148.02432387166</v>
      </c>
      <c r="P76" s="69">
        <f>[1]NACE38CVS!EG75</f>
        <v>176577.656085255</v>
      </c>
      <c r="Q76" s="69">
        <f>[1]NACE38CVS!EH75</f>
        <v>9924.170878466668</v>
      </c>
      <c r="R76" s="69">
        <f>[1]NACE38CVS!EI75</f>
        <v>137957.81049668833</v>
      </c>
      <c r="S76" s="69">
        <f>[1]NACE38CVS!EJ75</f>
        <v>76310.842321796677</v>
      </c>
      <c r="T76" s="69">
        <f>[1]NACE38CVS!EK75</f>
        <v>260801.041114775</v>
      </c>
      <c r="U76" s="69">
        <f>[1]NACE38CVS!EL75</f>
        <v>389808.23838191503</v>
      </c>
      <c r="V76" s="69">
        <f>[1]NACE38CVS!EM75</f>
        <v>124465.62088626</v>
      </c>
      <c r="W76" s="69">
        <f>[1]NACE38CVS!EN75</f>
        <v>109411.258112985</v>
      </c>
      <c r="X76" s="69">
        <f>[1]NACE38CVS!EO75</f>
        <v>176603.99772323834</v>
      </c>
      <c r="Y76" s="69">
        <f>[1]NACE38CVS!EP75</f>
        <v>353695.06972924666</v>
      </c>
      <c r="Z76" s="69">
        <f>[1]NACE38CVS!EQ75</f>
        <v>205321.39595961742</v>
      </c>
      <c r="AA76" s="69">
        <f>[1]NACE38CVS!ER75</f>
        <v>148373.67376962927</v>
      </c>
      <c r="AB76" s="69">
        <f>[1]NACE38CVS!ES75</f>
        <v>264588.47456176666</v>
      </c>
      <c r="AC76" s="69">
        <f>[1]NACE38CVS!ET75</f>
        <v>176135.31729084835</v>
      </c>
      <c r="AD76" s="69">
        <f>[1]NACE38CVS!EU75</f>
        <v>146535.95683572665</v>
      </c>
      <c r="AE76" s="69">
        <f>[1]NACE38CVS!EV75</f>
        <v>1378629.4868229532</v>
      </c>
      <c r="AF76" s="69">
        <f>[1]NACE38CVS!EW75</f>
        <v>144212.06445507903</v>
      </c>
      <c r="AG76" s="69">
        <f>[1]NACE38CVS!EX75</f>
        <v>163529.29696343854</v>
      </c>
      <c r="AH76" s="69">
        <f>[1]NACE38CVS!EY75</f>
        <v>1070888.1254044359</v>
      </c>
      <c r="AI76" s="69">
        <f>[1]NACE38CVS!EZ75</f>
        <v>2957694.4313856154</v>
      </c>
      <c r="AJ76" s="69">
        <f>[1]NACE38CVS!FA75</f>
        <v>359466.65212341025</v>
      </c>
      <c r="AK76" s="69">
        <f>[1]NACE38CVS!FB75</f>
        <v>925055.36800958926</v>
      </c>
      <c r="AL76" s="69">
        <f>[1]NACE38CVS!FC75</f>
        <v>1673172.4112526153</v>
      </c>
      <c r="AM76" s="69">
        <f>[1]NACE38CVS!FD75</f>
        <v>1362785.975472915</v>
      </c>
      <c r="AN76" s="69">
        <f>[1]NACE38CVS!FE75</f>
        <v>1010907.5316524934</v>
      </c>
      <c r="AO76" s="69">
        <f>[1]NACE38CVS!FF75</f>
        <v>241023.37620415204</v>
      </c>
      <c r="AP76" s="69">
        <f>[1]NACE38CVS!FG75</f>
        <v>769884.15544834128</v>
      </c>
      <c r="AQ76" s="69">
        <f>[1]NACE38CVS!FH75</f>
        <v>217589.11829692</v>
      </c>
      <c r="AR76" s="69">
        <f>[1]NACE38CVS!FI75</f>
        <v>133558.63112473834</v>
      </c>
      <c r="AS76" s="69">
        <f>[1]NACE38CVS!FJ75</f>
        <v>370123.65271423169</v>
      </c>
      <c r="AT76" s="69">
        <f>[1]NACE38CVS!FK75</f>
        <v>744326.06299186836</v>
      </c>
      <c r="AU76" s="69">
        <f>[1]NACE38CVS!FL75</f>
        <v>270908.57101269672</v>
      </c>
      <c r="AV76" s="69">
        <f>[1]NACE38CVS!FM75</f>
        <v>937230.46699530666</v>
      </c>
      <c r="AW76" s="69">
        <f>[1]NACE38CVS!FN75</f>
        <v>96808.928964123348</v>
      </c>
      <c r="AX76" s="69">
        <f>[1]NACE38CVS!FO75</f>
        <v>202525.36863975166</v>
      </c>
      <c r="AY76" s="69">
        <f>[1]NACE38CVS!FP75</f>
        <v>1817749.0191488219</v>
      </c>
      <c r="AZ76" s="69">
        <f>[1]NACE38CVS!FR75</f>
        <v>201313.10013855831</v>
      </c>
      <c r="BA76" s="69">
        <f>[1]NACE38CVS!FS75</f>
        <v>334104.17596152169</v>
      </c>
      <c r="BB76" s="69">
        <f>[1]NACE38CVS!FT75</f>
        <v>561340.13206307997</v>
      </c>
      <c r="BC76" s="69">
        <f>[1]NACE38CVS!FU75</f>
        <v>1145772.371257375</v>
      </c>
      <c r="BD76" s="69">
        <f>[1]NACE38CVS!FV75</f>
        <v>285288.02815613669</v>
      </c>
      <c r="BE76" s="69">
        <f>[1]NACE38CVS!FW75</f>
        <v>482141.66393652494</v>
      </c>
      <c r="BF76" s="69">
        <f>[1]NACE38CVS!FX75</f>
        <v>0</v>
      </c>
      <c r="BG76" s="69">
        <f>[1]NACE38CVS!GA75</f>
        <v>1727029.1977388517</v>
      </c>
      <c r="BH76" s="69">
        <f>[1]NACE38CVS!GB75</f>
        <v>1044992.4742477401</v>
      </c>
    </row>
    <row r="77" spans="1:60" s="36" customFormat="1" x14ac:dyDescent="0.2">
      <c r="A77" s="138">
        <f t="shared" si="6"/>
        <v>42277</v>
      </c>
      <c r="B77" s="205">
        <f>[1]NACE38CVS!DT76</f>
        <v>17536490.290033668</v>
      </c>
      <c r="C77" s="76">
        <f>[1]NACE38CVS!DU76</f>
        <v>16941420.629856646</v>
      </c>
      <c r="D77" s="76">
        <f>[1]NACE38CVS!DV76</f>
        <v>3004115.8426431566</v>
      </c>
      <c r="E77" s="69">
        <f>[1]NACE38CVS!DW76</f>
        <v>1373468.1941892467</v>
      </c>
      <c r="F77" s="69">
        <f>[1]NACE38CVS!DX76</f>
        <v>13158906.253201263</v>
      </c>
      <c r="G77" s="69">
        <f>[1]NACE38CVS!DY76</f>
        <v>12563836.593024243</v>
      </c>
      <c r="H77" s="69">
        <f>[1]NACE38CVS!DZ76</f>
        <v>595069.66017702024</v>
      </c>
      <c r="I77" s="78">
        <f>[1]NACE38CVS!EA76</f>
        <v>15285235.140733458</v>
      </c>
      <c r="J77" s="69">
        <f t="shared" si="4"/>
        <v>2251255.1493002065</v>
      </c>
      <c r="K77" s="69">
        <f t="shared" si="5"/>
        <v>10312581.443724036</v>
      </c>
      <c r="L77" s="69">
        <f>[1]NACE38CVS!EB76</f>
        <v>6025.6181069033337</v>
      </c>
      <c r="M77" s="69">
        <f>[1]NACE38CVS!ED76</f>
        <v>22400.914482876669</v>
      </c>
      <c r="N77" s="69">
        <f>[1]NACE38CVS!EE76</f>
        <v>486093.24442773173</v>
      </c>
      <c r="O77" s="69">
        <f>[1]NACE38CVS!EF76</f>
        <v>99748.857592734988</v>
      </c>
      <c r="P77" s="69">
        <f>[1]NACE38CVS!EG76</f>
        <v>175188.51963659</v>
      </c>
      <c r="Q77" s="69">
        <f>[1]NACE38CVS!EH76</f>
        <v>9814.1327638700004</v>
      </c>
      <c r="R77" s="69">
        <f>[1]NACE38CVS!EI76</f>
        <v>138628.24489777166</v>
      </c>
      <c r="S77" s="69">
        <f>[1]NACE38CVS!EJ76</f>
        <v>76225.864340866668</v>
      </c>
      <c r="T77" s="69">
        <f>[1]NACE38CVS!EK76</f>
        <v>259677.98161200833</v>
      </c>
      <c r="U77" s="69">
        <f>[1]NACE38CVS!EL76</f>
        <v>387437.47274156666</v>
      </c>
      <c r="V77" s="69">
        <f>[1]NACE38CVS!EM76</f>
        <v>124135.81609943831</v>
      </c>
      <c r="W77" s="69">
        <f>[1]NACE38CVS!EN76</f>
        <v>108934.76572332333</v>
      </c>
      <c r="X77" s="69">
        <f>[1]NACE38CVS!EO76</f>
        <v>175965.34354648335</v>
      </c>
      <c r="Y77" s="69">
        <f>[1]NACE38CVS!EP76</f>
        <v>353181.47490892163</v>
      </c>
      <c r="Z77" s="69">
        <f>[1]NACE38CVS!EQ76</f>
        <v>203792.18373705319</v>
      </c>
      <c r="AA77" s="69">
        <f>[1]NACE38CVS!ER76</f>
        <v>149389.29117186848</v>
      </c>
      <c r="AB77" s="69">
        <f>[1]NACE38CVS!ES76</f>
        <v>263896.60663155833</v>
      </c>
      <c r="AC77" s="69">
        <f>[1]NACE38CVS!ET76</f>
        <v>176613.57374685831</v>
      </c>
      <c r="AD77" s="69">
        <f>[1]NACE38CVS!EU76</f>
        <v>146173.02949055666</v>
      </c>
      <c r="AE77" s="69">
        <f>[1]NACE38CVS!EV76</f>
        <v>1373468.1941892467</v>
      </c>
      <c r="AF77" s="69">
        <f>[1]NACE38CVS!EW76</f>
        <v>144115.67515031851</v>
      </c>
      <c r="AG77" s="69">
        <f>[1]NACE38CVS!EX76</f>
        <v>162776.44429820331</v>
      </c>
      <c r="AH77" s="69">
        <f>[1]NACE38CVS!EY76</f>
        <v>1066576.0747407249</v>
      </c>
      <c r="AI77" s="69">
        <f>[1]NACE38CVS!EZ76</f>
        <v>2959634.9811161603</v>
      </c>
      <c r="AJ77" s="69">
        <f>[1]NACE38CVS!FA76</f>
        <v>360094.19739475264</v>
      </c>
      <c r="AK77" s="69">
        <f>[1]NACE38CVS!FB76</f>
        <v>924954.99631186016</v>
      </c>
      <c r="AL77" s="69">
        <f>[1]NACE38CVS!FC76</f>
        <v>1674585.787409547</v>
      </c>
      <c r="AM77" s="69">
        <f>[1]NACE38CVS!FD76</f>
        <v>1363467.1440848832</v>
      </c>
      <c r="AN77" s="69">
        <f>[1]NACE38CVS!FE76</f>
        <v>1007761.62855568</v>
      </c>
      <c r="AO77" s="69">
        <f>[1]NACE38CVS!FF76</f>
        <v>238522.17015249201</v>
      </c>
      <c r="AP77" s="69">
        <f>[1]NACE38CVS!FG76</f>
        <v>769239.4584031878</v>
      </c>
      <c r="AQ77" s="69">
        <f>[1]NACE38CVS!FH76</f>
        <v>216868.68951805666</v>
      </c>
      <c r="AR77" s="69">
        <f>[1]NACE38CVS!FI76</f>
        <v>132819.75058629332</v>
      </c>
      <c r="AS77" s="69">
        <f>[1]NACE38CVS!FJ76</f>
        <v>373560.25043433998</v>
      </c>
      <c r="AT77" s="69">
        <f>[1]NACE38CVS!FK76</f>
        <v>742418.56296003831</v>
      </c>
      <c r="AU77" s="69">
        <f>[1]NACE38CVS!FL76</f>
        <v>270707.17777270335</v>
      </c>
      <c r="AV77" s="69">
        <f>[1]NACE38CVS!FM76</f>
        <v>943355.50909752666</v>
      </c>
      <c r="AW77" s="69">
        <f>[1]NACE38CVS!FN76</f>
        <v>97160.937174279999</v>
      </c>
      <c r="AX77" s="69">
        <f>[1]NACE38CVS!FO76</f>
        <v>200637.737911045</v>
      </c>
      <c r="AY77" s="69">
        <f>[1]NACE38CVS!FP76</f>
        <v>1833657.3486870769</v>
      </c>
      <c r="AZ77" s="69">
        <f>[1]NACE38CVS!FR76</f>
        <v>201568.82571043001</v>
      </c>
      <c r="BA77" s="69">
        <f>[1]NACE38CVS!FS76</f>
        <v>336442.84241380665</v>
      </c>
      <c r="BB77" s="69">
        <f>[1]NACE38CVS!FT76</f>
        <v>563317.72388140496</v>
      </c>
      <c r="BC77" s="69">
        <f>[1]NACE38CVS!FU76</f>
        <v>1149925.7572945652</v>
      </c>
      <c r="BD77" s="69">
        <f>[1]NACE38CVS!FV76</f>
        <v>283929.73072353331</v>
      </c>
      <c r="BE77" s="69">
        <f>[1]NACE38CVS!FW76</f>
        <v>481671.6552794383</v>
      </c>
      <c r="BF77" s="69">
        <f>[1]NACE38CVS!FX76</f>
        <v>0</v>
      </c>
      <c r="BG77" s="69">
        <f>[1]NACE38CVS!GA76</f>
        <v>1727316.8705122552</v>
      </c>
      <c r="BH77" s="69">
        <f>[1]NACE38CVS!GB76</f>
        <v>1045598.5517581484</v>
      </c>
    </row>
    <row r="78" spans="1:60" s="36" customFormat="1" ht="12" thickBot="1" x14ac:dyDescent="0.25">
      <c r="A78" s="139">
        <f t="shared" si="6"/>
        <v>42368</v>
      </c>
      <c r="B78" s="206">
        <f>[1]NACE38CVS!DT77</f>
        <v>17566688.177745383</v>
      </c>
      <c r="C78" s="66">
        <f>[1]NACE38CVS!DU77</f>
        <v>16957602.790704664</v>
      </c>
      <c r="D78" s="66">
        <f>[1]NACE38CVS!DV77</f>
        <v>2992021.0041936114</v>
      </c>
      <c r="E78" s="67">
        <f>[1]NACE38CVS!DW77</f>
        <v>1362699.2523159382</v>
      </c>
      <c r="F78" s="67">
        <f>[1]NACE38CVS!DX77</f>
        <v>13211967.921235833</v>
      </c>
      <c r="G78" s="67">
        <f>[1]NACE38CVS!DY77</f>
        <v>12602882.534195112</v>
      </c>
      <c r="H78" s="67">
        <f>[1]NACE38CVS!DZ77</f>
        <v>609085.38704072067</v>
      </c>
      <c r="I78" s="68">
        <f>[1]NACE38CVS!EA77</f>
        <v>15311280.925202362</v>
      </c>
      <c r="J78" s="67">
        <f t="shared" si="4"/>
        <v>2255407.2525430219</v>
      </c>
      <c r="K78" s="67">
        <f t="shared" si="5"/>
        <v>10347475.281652089</v>
      </c>
      <c r="L78" s="67">
        <f>[1]NACE38CVS!EB77</f>
        <v>6026.1589885266667</v>
      </c>
      <c r="M78" s="67">
        <f>[1]NACE38CVS!ED77</f>
        <v>22070.985616964997</v>
      </c>
      <c r="N78" s="67">
        <f>[1]NACE38CVS!EE77</f>
        <v>487246.32644617837</v>
      </c>
      <c r="O78" s="67">
        <f>[1]NACE38CVS!EF77</f>
        <v>99496.98991851334</v>
      </c>
      <c r="P78" s="67">
        <f>[1]NACE38CVS!EG77</f>
        <v>173856.54608492667</v>
      </c>
      <c r="Q78" s="67">
        <f>[1]NACE38CVS!EH77</f>
        <v>9701.986300218332</v>
      </c>
      <c r="R78" s="67">
        <f>[1]NACE38CVS!EI77</f>
        <v>138553.06549694168</v>
      </c>
      <c r="S78" s="67">
        <f>[1]NACE38CVS!EJ77</f>
        <v>76454.045096444999</v>
      </c>
      <c r="T78" s="67">
        <f>[1]NACE38CVS!EK77</f>
        <v>258645.96547906162</v>
      </c>
      <c r="U78" s="67">
        <f>[1]NACE38CVS!EL77</f>
        <v>385507.44160042168</v>
      </c>
      <c r="V78" s="67">
        <f>[1]NACE38CVS!EM77</f>
        <v>123694.18753984</v>
      </c>
      <c r="W78" s="67">
        <f>[1]NACE38CVS!EN77</f>
        <v>108025.75805798999</v>
      </c>
      <c r="X78" s="67">
        <f>[1]NACE38CVS!EO77</f>
        <v>174642.07484645167</v>
      </c>
      <c r="Y78" s="67">
        <f>[1]NACE38CVS!EP77</f>
        <v>350651.25861369836</v>
      </c>
      <c r="Z78" s="67">
        <f>[1]NACE38CVS!EQ77</f>
        <v>202315.20221207428</v>
      </c>
      <c r="AA78" s="67">
        <f>[1]NACE38CVS!ER77</f>
        <v>148336.05640162408</v>
      </c>
      <c r="AB78" s="67">
        <f>[1]NACE38CVS!ES77</f>
        <v>263356.15704497829</v>
      </c>
      <c r="AC78" s="67">
        <f>[1]NACE38CVS!ET77</f>
        <v>174317.41674614503</v>
      </c>
      <c r="AD78" s="67">
        <f>[1]NACE38CVS!EU77</f>
        <v>145800.79930483669</v>
      </c>
      <c r="AE78" s="67">
        <f>[1]NACE38CVS!EV77</f>
        <v>1362699.2523159382</v>
      </c>
      <c r="AF78" s="67">
        <f>[1]NACE38CVS!EW77</f>
        <v>142566.00290417884</v>
      </c>
      <c r="AG78" s="67">
        <f>[1]NACE38CVS!EX77</f>
        <v>160801.48440776017</v>
      </c>
      <c r="AH78" s="67">
        <f>[1]NACE38CVS!EY77</f>
        <v>1059331.7650039995</v>
      </c>
      <c r="AI78" s="67">
        <f>[1]NACE38CVS!EZ77</f>
        <v>2962135.5829601982</v>
      </c>
      <c r="AJ78" s="67">
        <f>[1]NACE38CVS!FA77</f>
        <v>360130.40555900702</v>
      </c>
      <c r="AK78" s="67">
        <f>[1]NACE38CVS!FB77</f>
        <v>923092.72298057808</v>
      </c>
      <c r="AL78" s="67">
        <f>[1]NACE38CVS!FC77</f>
        <v>1678912.4544206131</v>
      </c>
      <c r="AM78" s="67">
        <f>[1]NACE38CVS!FD77</f>
        <v>1364247.7882282764</v>
      </c>
      <c r="AN78" s="67">
        <f>[1]NACE38CVS!FE77</f>
        <v>1020211.4967562617</v>
      </c>
      <c r="AO78" s="67">
        <f>[1]NACE38CVS!FF77</f>
        <v>240933.17279029472</v>
      </c>
      <c r="AP78" s="67">
        <f>[1]NACE38CVS!FG77</f>
        <v>779278.32396596705</v>
      </c>
      <c r="AQ78" s="67">
        <f>[1]NACE38CVS!FH77</f>
        <v>216504.16820176001</v>
      </c>
      <c r="AR78" s="67">
        <f>[1]NACE38CVS!FI77</f>
        <v>132130.54486237667</v>
      </c>
      <c r="AS78" s="67">
        <f>[1]NACE38CVS!FJ77</f>
        <v>376502.88176820334</v>
      </c>
      <c r="AT78" s="67">
        <f>[1]NACE38CVS!FK77</f>
        <v>742134.7964853266</v>
      </c>
      <c r="AU78" s="67">
        <f>[1]NACE38CVS!FL77</f>
        <v>270462.65839991998</v>
      </c>
      <c r="AV78" s="67">
        <f>[1]NACE38CVS!FM77</f>
        <v>946060.49032209662</v>
      </c>
      <c r="AW78" s="67">
        <f>[1]NACE38CVS!FN77</f>
        <v>98103.762344080009</v>
      </c>
      <c r="AX78" s="67">
        <f>[1]NACE38CVS!FO77</f>
        <v>199914.81450228664</v>
      </c>
      <c r="AY78" s="67">
        <f>[1]NACE38CVS!FP77</f>
        <v>1858732.742969447</v>
      </c>
      <c r="AZ78" s="67">
        <f>[1]NACE38CVS!FR77</f>
        <v>202620.64616043167</v>
      </c>
      <c r="BA78" s="67">
        <f>[1]NACE38CVS!FS77</f>
        <v>335352.47279481002</v>
      </c>
      <c r="BB78" s="67">
        <f>[1]NACE38CVS!FT77</f>
        <v>563882.55646453169</v>
      </c>
      <c r="BC78" s="67">
        <f>[1]NACE38CVS!FU77</f>
        <v>1153551.5771232483</v>
      </c>
      <c r="BD78" s="67">
        <f>[1]NACE38CVS!FV77</f>
        <v>286236.83307331835</v>
      </c>
      <c r="BE78" s="67">
        <f>[1]NACE38CVS!FW77</f>
        <v>483182.10781925829</v>
      </c>
      <c r="BF78" s="67">
        <f>[1]NACE38CVS!FX77</f>
        <v>0</v>
      </c>
      <c r="BG78" s="67">
        <f>[1]NACE38CVS!GA77</f>
        <v>1729003.064713795</v>
      </c>
      <c r="BH78" s="67">
        <f>[1]NACE38CVS!GB77</f>
        <v>1046697.8378040716</v>
      </c>
    </row>
    <row r="79" spans="1:60" s="36" customFormat="1" x14ac:dyDescent="0.2">
      <c r="A79" s="140">
        <f t="shared" si="6"/>
        <v>42459</v>
      </c>
      <c r="B79" s="205">
        <f>[1]NACE38CVS!DT78</f>
        <v>17589860.141253036</v>
      </c>
      <c r="C79" s="76">
        <f>[1]NACE38CVS!DU78</f>
        <v>16971201.957373783</v>
      </c>
      <c r="D79" s="76">
        <f>[1]NACE38CVS!DV78</f>
        <v>2983199.2905978537</v>
      </c>
      <c r="E79" s="69">
        <f>[1]NACE38CVS!DW78</f>
        <v>1360206.8921539716</v>
      </c>
      <c r="F79" s="69">
        <f>[1]NACE38CVS!DX78</f>
        <v>13246453.95850121</v>
      </c>
      <c r="G79" s="69">
        <f>[1]NACE38CVS!DY78</f>
        <v>12627795.77462196</v>
      </c>
      <c r="H79" s="69">
        <f>[1]NACE38CVS!DZ78</f>
        <v>618658.18387925019</v>
      </c>
      <c r="I79" s="78">
        <f>[1]NACE38CVS!EA78</f>
        <v>15330589.067743458</v>
      </c>
      <c r="J79" s="69">
        <f t="shared" si="4"/>
        <v>2259271.0735095749</v>
      </c>
      <c r="K79" s="69">
        <f t="shared" si="5"/>
        <v>10368524.701112386</v>
      </c>
      <c r="L79" s="69">
        <f>[1]NACE38CVS!EB78</f>
        <v>5960.0100005733329</v>
      </c>
      <c r="M79" s="69">
        <f>[1]NACE38CVS!ED78</f>
        <v>21879.058488721668</v>
      </c>
      <c r="N79" s="69">
        <f>[1]NACE38CVS!EE78</f>
        <v>487720.84263010835</v>
      </c>
      <c r="O79" s="69">
        <f>[1]NACE38CVS!EF78</f>
        <v>99603.473718216657</v>
      </c>
      <c r="P79" s="69">
        <f>[1]NACE38CVS!EG78</f>
        <v>172188.49736444667</v>
      </c>
      <c r="Q79" s="69">
        <f>[1]NACE38CVS!EH78</f>
        <v>9567.6537483466655</v>
      </c>
      <c r="R79" s="69">
        <f>[1]NACE38CVS!EI78</f>
        <v>138157.51913108499</v>
      </c>
      <c r="S79" s="69">
        <f>[1]NACE38CVS!EJ78</f>
        <v>76673.260633944999</v>
      </c>
      <c r="T79" s="69">
        <f>[1]NACE38CVS!EK78</f>
        <v>258150.59741122168</v>
      </c>
      <c r="U79" s="69">
        <f>[1]NACE38CVS!EL78</f>
        <v>383582.8175539067</v>
      </c>
      <c r="V79" s="69">
        <f>[1]NACE38CVS!EM78</f>
        <v>122885.624488555</v>
      </c>
      <c r="W79" s="69">
        <f>[1]NACE38CVS!EN78</f>
        <v>107298.60800632167</v>
      </c>
      <c r="X79" s="69">
        <f>[1]NACE38CVS!EO78</f>
        <v>173884.11404371998</v>
      </c>
      <c r="Y79" s="69">
        <f>[1]NACE38CVS!EP78</f>
        <v>348652.72731510835</v>
      </c>
      <c r="Z79" s="69">
        <f>[1]NACE38CVS!EQ78</f>
        <v>199928.90057020812</v>
      </c>
      <c r="AA79" s="69">
        <f>[1]NACE38CVS!ER78</f>
        <v>148723.82674490017</v>
      </c>
      <c r="AB79" s="69">
        <f>[1]NACE38CVS!ES78</f>
        <v>262602.86109229003</v>
      </c>
      <c r="AC79" s="69">
        <f>[1]NACE38CVS!ET78</f>
        <v>175086.53669844501</v>
      </c>
      <c r="AD79" s="69">
        <f>[1]NACE38CVS!EU78</f>
        <v>145265.098273415</v>
      </c>
      <c r="AE79" s="69">
        <f>[1]NACE38CVS!EV78</f>
        <v>1360206.8921539716</v>
      </c>
      <c r="AF79" s="69">
        <f>[1]NACE38CVS!EW78</f>
        <v>142543.09538848206</v>
      </c>
      <c r="AG79" s="69">
        <f>[1]NACE38CVS!EX78</f>
        <v>160006.59885104265</v>
      </c>
      <c r="AH79" s="69">
        <f>[1]NACE38CVS!EY78</f>
        <v>1057657.1979144469</v>
      </c>
      <c r="AI79" s="69">
        <f>[1]NACE38CVS!EZ78</f>
        <v>2962425.8546740985</v>
      </c>
      <c r="AJ79" s="69">
        <f>[1]NACE38CVS!FA78</f>
        <v>360018.17017585848</v>
      </c>
      <c r="AK79" s="69">
        <f>[1]NACE38CVS!FB78</f>
        <v>921703.16904146736</v>
      </c>
      <c r="AL79" s="69">
        <f>[1]NACE38CVS!FC78</f>
        <v>1680704.5154567724</v>
      </c>
      <c r="AM79" s="69">
        <f>[1]NACE38CVS!FD78</f>
        <v>1360410.3636382616</v>
      </c>
      <c r="AN79" s="69">
        <f>[1]NACE38CVS!FE78</f>
        <v>1030205.198156285</v>
      </c>
      <c r="AO79" s="69">
        <f>[1]NACE38CVS!FF78</f>
        <v>241397.0215654613</v>
      </c>
      <c r="AP79" s="69">
        <f>[1]NACE38CVS!FG78</f>
        <v>788808.17659082357</v>
      </c>
      <c r="AQ79" s="69">
        <f>[1]NACE38CVS!FH78</f>
        <v>216097.14102103002</v>
      </c>
      <c r="AR79" s="69">
        <f>[1]NACE38CVS!FI78</f>
        <v>131241.07660082667</v>
      </c>
      <c r="AS79" s="69">
        <f>[1]NACE38CVS!FJ78</f>
        <v>379007.96432138496</v>
      </c>
      <c r="AT79" s="69">
        <f>[1]NACE38CVS!FK78</f>
        <v>742960.18317632156</v>
      </c>
      <c r="AU79" s="69">
        <f>[1]NACE38CVS!FL78</f>
        <v>270008.69691386499</v>
      </c>
      <c r="AV79" s="69">
        <f>[1]NACE38CVS!FM78</f>
        <v>951661.65984959842</v>
      </c>
      <c r="AW79" s="69">
        <f>[1]NACE38CVS!FN78</f>
        <v>97354.224328313328</v>
      </c>
      <c r="AX79" s="69">
        <f>[1]NACE38CVS!FO78</f>
        <v>200043.34620130833</v>
      </c>
      <c r="AY79" s="69">
        <f>[1]NACE38CVS!FP78</f>
        <v>1875084.0879381821</v>
      </c>
      <c r="AZ79" s="69">
        <f>[1]NACE38CVS!FR78</f>
        <v>198639.71083358835</v>
      </c>
      <c r="BA79" s="69">
        <f>[1]NACE38CVS!FS78</f>
        <v>336506.29633942834</v>
      </c>
      <c r="BB79" s="69">
        <f>[1]NACE38CVS!FT78</f>
        <v>565179.84402043838</v>
      </c>
      <c r="BC79" s="69">
        <f>[1]NACE38CVS!FU78</f>
        <v>1158945.2223161198</v>
      </c>
      <c r="BD79" s="69">
        <f>[1]NACE38CVS!FV78</f>
        <v>288443.8540228433</v>
      </c>
      <c r="BE79" s="69">
        <f>[1]NACE38CVS!FW78</f>
        <v>482239.23414931662</v>
      </c>
      <c r="BF79" s="69">
        <f>[1]NACE38CVS!FX78</f>
        <v>0</v>
      </c>
      <c r="BG79" s="69">
        <f>[1]NACE38CVS!GA78</f>
        <v>1731677.7895725768</v>
      </c>
      <c r="BH79" s="69">
        <f>[1]NACE38CVS!GB78</f>
        <v>1048111.4373376801</v>
      </c>
    </row>
    <row r="80" spans="1:60" s="36" customFormat="1" x14ac:dyDescent="0.2">
      <c r="A80" s="138">
        <f t="shared" si="6"/>
        <v>42551</v>
      </c>
      <c r="B80" s="205">
        <f>[1]NACE38CVS!DT79</f>
        <v>17632015.969286345</v>
      </c>
      <c r="C80" s="76">
        <f>[1]NACE38CVS!DU79</f>
        <v>17001503.990051169</v>
      </c>
      <c r="D80" s="76">
        <f>[1]NACE38CVS!DV79</f>
        <v>2975055.070355963</v>
      </c>
      <c r="E80" s="69">
        <f>[1]NACE38CVS!DW79</f>
        <v>1355978.2221828832</v>
      </c>
      <c r="F80" s="69">
        <f>[1]NACE38CVS!DX79</f>
        <v>13300982.676747501</v>
      </c>
      <c r="G80" s="69">
        <f>[1]NACE38CVS!DY79</f>
        <v>12670470.697512325</v>
      </c>
      <c r="H80" s="69">
        <f>[1]NACE38CVS!DZ79</f>
        <v>630511.97923517611</v>
      </c>
      <c r="I80" s="78">
        <f>[1]NACE38CVS!EA79</f>
        <v>15363785.004613759</v>
      </c>
      <c r="J80" s="69">
        <f t="shared" si="4"/>
        <v>2268230.9646725869</v>
      </c>
      <c r="K80" s="69">
        <f t="shared" si="5"/>
        <v>10402239.732839737</v>
      </c>
      <c r="L80" s="69">
        <f>[1]NACE38CVS!EB79</f>
        <v>5362.6973797066667</v>
      </c>
      <c r="M80" s="69">
        <f>[1]NACE38CVS!ED79</f>
        <v>21679.829679750001</v>
      </c>
      <c r="N80" s="69">
        <f>[1]NACE38CVS!EE79</f>
        <v>487531.59128406335</v>
      </c>
      <c r="O80" s="69">
        <f>[1]NACE38CVS!EF79</f>
        <v>99563.742027041677</v>
      </c>
      <c r="P80" s="69">
        <f>[1]NACE38CVS!EG79</f>
        <v>171616.94527667834</v>
      </c>
      <c r="Q80" s="69">
        <f>[1]NACE38CVS!EH79</f>
        <v>9500.9052532900005</v>
      </c>
      <c r="R80" s="69">
        <f>[1]NACE38CVS!EI79</f>
        <v>137518.07873325501</v>
      </c>
      <c r="S80" s="69">
        <f>[1]NACE38CVS!EJ79</f>
        <v>76674.883351196666</v>
      </c>
      <c r="T80" s="69">
        <f>[1]NACE38CVS!EK79</f>
        <v>257472.52444331333</v>
      </c>
      <c r="U80" s="69">
        <f>[1]NACE38CVS!EL79</f>
        <v>382035.04964649834</v>
      </c>
      <c r="V80" s="69">
        <f>[1]NACE38CVS!EM79</f>
        <v>122605.740418535</v>
      </c>
      <c r="W80" s="69">
        <f>[1]NACE38CVS!EN79</f>
        <v>106756.28035700333</v>
      </c>
      <c r="X80" s="69">
        <f>[1]NACE38CVS!EO79</f>
        <v>173227.07584766668</v>
      </c>
      <c r="Y80" s="69">
        <f>[1]NACE38CVS!EP79</f>
        <v>347292.65593500336</v>
      </c>
      <c r="Z80" s="69">
        <f>[1]NACE38CVS!EQ79</f>
        <v>198199.5772585957</v>
      </c>
      <c r="AA80" s="69">
        <f>[1]NACE38CVS!ER79</f>
        <v>149093.07867640766</v>
      </c>
      <c r="AB80" s="69">
        <f>[1]NACE38CVS!ES79</f>
        <v>262669.82470046339</v>
      </c>
      <c r="AC80" s="69">
        <f>[1]NACE38CVS!ET79</f>
        <v>174109.15361587668</v>
      </c>
      <c r="AD80" s="69">
        <f>[1]NACE38CVS!EU79</f>
        <v>144800.78978632833</v>
      </c>
      <c r="AE80" s="69">
        <f>[1]NACE38CVS!EV79</f>
        <v>1355978.2221828832</v>
      </c>
      <c r="AF80" s="69">
        <f>[1]NACE38CVS!EW79</f>
        <v>142034.31430179125</v>
      </c>
      <c r="AG80" s="69">
        <f>[1]NACE38CVS!EX79</f>
        <v>159237.12836010082</v>
      </c>
      <c r="AH80" s="69">
        <f>[1]NACE38CVS!EY79</f>
        <v>1054706.7795209913</v>
      </c>
      <c r="AI80" s="69">
        <f>[1]NACE38CVS!EZ79</f>
        <v>2970485.4412464201</v>
      </c>
      <c r="AJ80" s="69">
        <f>[1]NACE38CVS!FA79</f>
        <v>360629.84926790791</v>
      </c>
      <c r="AK80" s="69">
        <f>[1]NACE38CVS!FB79</f>
        <v>921850.63515453169</v>
      </c>
      <c r="AL80" s="69">
        <f>[1]NACE38CVS!FC79</f>
        <v>1688004.9568239804</v>
      </c>
      <c r="AM80" s="69">
        <f>[1]NACE38CVS!FD79</f>
        <v>1360623.0856605552</v>
      </c>
      <c r="AN80" s="69">
        <f>[1]NACE38CVS!FE79</f>
        <v>1040492.95371905</v>
      </c>
      <c r="AO80" s="69">
        <f>[1]NACE38CVS!FF79</f>
        <v>242314.31087610163</v>
      </c>
      <c r="AP80" s="69">
        <f>[1]NACE38CVS!FG79</f>
        <v>798178.64284294844</v>
      </c>
      <c r="AQ80" s="69">
        <f>[1]NACE38CVS!FH79</f>
        <v>216767.10114654832</v>
      </c>
      <c r="AR80" s="69">
        <f>[1]NACE38CVS!FI79</f>
        <v>130942.97032927668</v>
      </c>
      <c r="AS80" s="69">
        <f>[1]NACE38CVS!FJ79</f>
        <v>383373.56390505674</v>
      </c>
      <c r="AT80" s="69">
        <f>[1]NACE38CVS!FK79</f>
        <v>743443.11755771341</v>
      </c>
      <c r="AU80" s="69">
        <f>[1]NACE38CVS!FL79</f>
        <v>269036.8094229367</v>
      </c>
      <c r="AV80" s="69">
        <f>[1]NACE38CVS!FM79</f>
        <v>957082.00901489833</v>
      </c>
      <c r="AW80" s="69">
        <f>[1]NACE38CVS!FN79</f>
        <v>96980.322397388329</v>
      </c>
      <c r="AX80" s="69">
        <f>[1]NACE38CVS!FO79</f>
        <v>200881.01169233667</v>
      </c>
      <c r="AY80" s="69">
        <f>[1]NACE38CVS!FP79</f>
        <v>1891311.3710782293</v>
      </c>
      <c r="AZ80" s="69">
        <f>[1]NACE38CVS!FR79</f>
        <v>196932.53487878665</v>
      </c>
      <c r="BA80" s="69">
        <f>[1]NACE38CVS!FS79</f>
        <v>338730.11582670832</v>
      </c>
      <c r="BB80" s="69">
        <f>[1]NACE38CVS!FT79</f>
        <v>567047.45995960664</v>
      </c>
      <c r="BC80" s="69">
        <f>[1]NACE38CVS!FU79</f>
        <v>1165520.8540074851</v>
      </c>
      <c r="BD80" s="69">
        <f>[1]NACE38CVS!FV79</f>
        <v>289061.74648656329</v>
      </c>
      <c r="BE80" s="69">
        <f>[1]NACE38CVS!FW79</f>
        <v>482270.20841794164</v>
      </c>
      <c r="BF80" s="69">
        <f>[1]NACE38CVS!FX79</f>
        <v>0</v>
      </c>
      <c r="BG80" s="69">
        <f>[1]NACE38CVS!GA79</f>
        <v>1733972.8976732183</v>
      </c>
      <c r="BH80" s="69">
        <f>[1]NACE38CVS!GB79</f>
        <v>1050462.91730712</v>
      </c>
    </row>
    <row r="81" spans="1:60" s="36" customFormat="1" x14ac:dyDescent="0.2">
      <c r="A81" s="138">
        <f t="shared" si="6"/>
        <v>42643</v>
      </c>
      <c r="B81" s="205">
        <f>[1]NACE38CVS!DT80</f>
        <v>17677557.100951251</v>
      </c>
      <c r="C81" s="76">
        <f>[1]NACE38CVS!DU80</f>
        <v>17026413.307817515</v>
      </c>
      <c r="D81" s="76">
        <f>[1]NACE38CVS!DV80</f>
        <v>2969505.0729240589</v>
      </c>
      <c r="E81" s="69">
        <f>[1]NACE38CVS!DW80</f>
        <v>1353891.3452644248</v>
      </c>
      <c r="F81" s="69">
        <f>[1]NACE38CVS!DX80</f>
        <v>13354160.682762768</v>
      </c>
      <c r="G81" s="69">
        <f>[1]NACE38CVS!DY80</f>
        <v>12703016.889629031</v>
      </c>
      <c r="H81" s="69">
        <f>[1]NACE38CVS!DZ80</f>
        <v>651143.7931337381</v>
      </c>
      <c r="I81" s="78">
        <f>[1]NACE38CVS!EA80</f>
        <v>15401448.382753137</v>
      </c>
      <c r="J81" s="69">
        <f t="shared" si="4"/>
        <v>2276108.718198115</v>
      </c>
      <c r="K81" s="69">
        <f t="shared" si="5"/>
        <v>10426908.171430916</v>
      </c>
      <c r="L81" s="69">
        <f>[1]NACE38CVS!EB80</f>
        <v>5041.6677178533337</v>
      </c>
      <c r="M81" s="69">
        <f>[1]NACE38CVS!ED80</f>
        <v>21480.031298135</v>
      </c>
      <c r="N81" s="69">
        <f>[1]NACE38CVS!EE80</f>
        <v>487599.6491108833</v>
      </c>
      <c r="O81" s="69">
        <f>[1]NACE38CVS!EF80</f>
        <v>99264.180420499993</v>
      </c>
      <c r="P81" s="69">
        <f>[1]NACE38CVS!EG80</f>
        <v>170708.44515857333</v>
      </c>
      <c r="Q81" s="69">
        <f>[1]NACE38CVS!EH80</f>
        <v>9480.5890129516683</v>
      </c>
      <c r="R81" s="69">
        <f>[1]NACE38CVS!EI80</f>
        <v>136737.89502009668</v>
      </c>
      <c r="S81" s="69">
        <f>[1]NACE38CVS!EJ80</f>
        <v>76953.546500773329</v>
      </c>
      <c r="T81" s="69">
        <f>[1]NACE38CVS!EK80</f>
        <v>257057.50364114498</v>
      </c>
      <c r="U81" s="69">
        <f>[1]NACE38CVS!EL80</f>
        <v>380618.39039530494</v>
      </c>
      <c r="V81" s="69">
        <f>[1]NACE38CVS!EM80</f>
        <v>122813.40441408165</v>
      </c>
      <c r="W81" s="69">
        <f>[1]NACE38CVS!EN80</f>
        <v>106275.38298962166</v>
      </c>
      <c r="X81" s="69">
        <f>[1]NACE38CVS!EO80</f>
        <v>172496.11263103166</v>
      </c>
      <c r="Y81" s="69">
        <f>[1]NACE38CVS!EP80</f>
        <v>347512.96950743167</v>
      </c>
      <c r="Z81" s="69">
        <f>[1]NACE38CVS!EQ80</f>
        <v>197368.91646947982</v>
      </c>
      <c r="AA81" s="69">
        <f>[1]NACE38CVS!ER80</f>
        <v>150144.05303795185</v>
      </c>
      <c r="AB81" s="69">
        <f>[1]NACE38CVS!ES80</f>
        <v>262078.76115318167</v>
      </c>
      <c r="AC81" s="69">
        <f>[1]NACE38CVS!ET80</f>
        <v>173803.98184650668</v>
      </c>
      <c r="AD81" s="69">
        <f>[1]NACE38CVS!EU80</f>
        <v>144624.22982384</v>
      </c>
      <c r="AE81" s="69">
        <f>[1]NACE38CVS!EV80</f>
        <v>1353891.3452644248</v>
      </c>
      <c r="AF81" s="69">
        <f>[1]NACE38CVS!EW80</f>
        <v>142729.38362789169</v>
      </c>
      <c r="AG81" s="69">
        <f>[1]NACE38CVS!EX80</f>
        <v>159362.98582167007</v>
      </c>
      <c r="AH81" s="69">
        <f>[1]NACE38CVS!EY80</f>
        <v>1051798.9758148631</v>
      </c>
      <c r="AI81" s="69">
        <f>[1]NACE38CVS!EZ80</f>
        <v>2973776.4376013116</v>
      </c>
      <c r="AJ81" s="69">
        <f>[1]NACE38CVS!FA80</f>
        <v>360964.66332712007</v>
      </c>
      <c r="AK81" s="69">
        <f>[1]NACE38CVS!FB80</f>
        <v>922211.61715459172</v>
      </c>
      <c r="AL81" s="69">
        <f>[1]NACE38CVS!FC80</f>
        <v>1690600.1571196001</v>
      </c>
      <c r="AM81" s="69">
        <f>[1]NACE38CVS!FD80</f>
        <v>1362578.0607410183</v>
      </c>
      <c r="AN81" s="69">
        <f>[1]NACE38CVS!FE80</f>
        <v>1041312.2365574898</v>
      </c>
      <c r="AO81" s="69">
        <f>[1]NACE38CVS!FF80</f>
        <v>239661.61565500652</v>
      </c>
      <c r="AP81" s="69">
        <f>[1]NACE38CVS!FG80</f>
        <v>801650.62090248347</v>
      </c>
      <c r="AQ81" s="69">
        <f>[1]NACE38CVS!FH80</f>
        <v>218262.03797964499</v>
      </c>
      <c r="AR81" s="69">
        <f>[1]NACE38CVS!FI80</f>
        <v>130807.52076720334</v>
      </c>
      <c r="AS81" s="69">
        <f>[1]NACE38CVS!FJ80</f>
        <v>388054.60215020832</v>
      </c>
      <c r="AT81" s="69">
        <f>[1]NACE38CVS!FK80</f>
        <v>744422.23022917658</v>
      </c>
      <c r="AU81" s="69">
        <f>[1]NACE38CVS!FL80</f>
        <v>268343.99709771672</v>
      </c>
      <c r="AV81" s="69">
        <f>[1]NACE38CVS!FM80</f>
        <v>963707.6861946733</v>
      </c>
      <c r="AW81" s="69">
        <f>[1]NACE38CVS!FN80</f>
        <v>96017.658004690005</v>
      </c>
      <c r="AX81" s="69">
        <f>[1]NACE38CVS!FO80</f>
        <v>202036.50997382836</v>
      </c>
      <c r="AY81" s="69">
        <f>[1]NACE38CVS!FP80</f>
        <v>1915998.7121384733</v>
      </c>
      <c r="AZ81" s="69">
        <f>[1]NACE38CVS!FR80</f>
        <v>196291.81433957</v>
      </c>
      <c r="BA81" s="69">
        <f>[1]NACE38CVS!FS80</f>
        <v>342909.77635662165</v>
      </c>
      <c r="BB81" s="69">
        <f>[1]NACE38CVS!FT80</f>
        <v>568522.34030159505</v>
      </c>
      <c r="BC81" s="69">
        <f>[1]NACE38CVS!FU80</f>
        <v>1168384.7872003282</v>
      </c>
      <c r="BD81" s="69">
        <f>[1]NACE38CVS!FV80</f>
        <v>289914.98643585999</v>
      </c>
      <c r="BE81" s="69">
        <f>[1]NACE38CVS!FW80</f>
        <v>482819.28869335836</v>
      </c>
      <c r="BF81" s="69">
        <f>[1]NACE38CVS!FX80</f>
        <v>0</v>
      </c>
      <c r="BG81" s="69">
        <f>[1]NACE38CVS!GA80</f>
        <v>1734622.0413353583</v>
      </c>
      <c r="BH81" s="69">
        <f>[1]NACE38CVS!GB80</f>
        <v>1051792.4003332199</v>
      </c>
    </row>
    <row r="82" spans="1:60" s="36" customFormat="1" ht="12" thickBot="1" x14ac:dyDescent="0.25">
      <c r="A82" s="139">
        <f t="shared" si="6"/>
        <v>42734</v>
      </c>
      <c r="B82" s="206">
        <f>[1]NACE38CVS!DT81</f>
        <v>17767237.820237976</v>
      </c>
      <c r="C82" s="66">
        <f>[1]NACE38CVS!DU81</f>
        <v>17090204.857221913</v>
      </c>
      <c r="D82" s="66">
        <f>[1]NACE38CVS!DV81</f>
        <v>2972116.8715579896</v>
      </c>
      <c r="E82" s="67">
        <f>[1]NACE38CVS!DW81</f>
        <v>1354843.266281985</v>
      </c>
      <c r="F82" s="67">
        <f>[1]NACE38CVS!DX81</f>
        <v>13440277.682398003</v>
      </c>
      <c r="G82" s="67">
        <f>[1]NACE38CVS!DY81</f>
        <v>12763244.71938194</v>
      </c>
      <c r="H82" s="67">
        <f>[1]NACE38CVS!DZ81</f>
        <v>677032.96301606216</v>
      </c>
      <c r="I82" s="68">
        <f>[1]NACE38CVS!EA81</f>
        <v>15479972.650355646</v>
      </c>
      <c r="J82" s="67">
        <f t="shared" si="4"/>
        <v>2287265.1698823282</v>
      </c>
      <c r="K82" s="67">
        <f t="shared" si="5"/>
        <v>10475979.549499612</v>
      </c>
      <c r="L82" s="67">
        <f>[1]NACE38CVS!EB81</f>
        <v>4943.9449747249992</v>
      </c>
      <c r="M82" s="67">
        <f>[1]NACE38CVS!ED81</f>
        <v>21463.957367866667</v>
      </c>
      <c r="N82" s="67">
        <f>[1]NACE38CVS!EE81</f>
        <v>490005.74363018339</v>
      </c>
      <c r="O82" s="67">
        <f>[1]NACE38CVS!EF81</f>
        <v>99317.203160001663</v>
      </c>
      <c r="P82" s="67">
        <f>[1]NACE38CVS!EG81</f>
        <v>170080.15717429167</v>
      </c>
      <c r="Q82" s="67">
        <f>[1]NACE38CVS!EH81</f>
        <v>9485.7899011733334</v>
      </c>
      <c r="R82" s="67">
        <f>[1]NACE38CVS!EI81</f>
        <v>137116.30184680832</v>
      </c>
      <c r="S82" s="67">
        <f>[1]NACE38CVS!EJ81</f>
        <v>77162.605760869992</v>
      </c>
      <c r="T82" s="67">
        <f>[1]NACE38CVS!EK81</f>
        <v>256947.57883782164</v>
      </c>
      <c r="U82" s="67">
        <f>[1]NACE38CVS!EL81</f>
        <v>380283.32436045498</v>
      </c>
      <c r="V82" s="67">
        <f>[1]NACE38CVS!EM81</f>
        <v>122873.14076479334</v>
      </c>
      <c r="W82" s="67">
        <f>[1]NACE38CVS!EN81</f>
        <v>106264.33049520665</v>
      </c>
      <c r="X82" s="67">
        <f>[1]NACE38CVS!EO81</f>
        <v>172141.55741349168</v>
      </c>
      <c r="Y82" s="67">
        <f>[1]NACE38CVS!EP81</f>
        <v>348080.96455434005</v>
      </c>
      <c r="Z82" s="67">
        <f>[1]NACE38CVS!EQ81</f>
        <v>196353.90275857112</v>
      </c>
      <c r="AA82" s="67">
        <f>[1]NACE38CVS!ER81</f>
        <v>151727.06179576888</v>
      </c>
      <c r="AB82" s="67">
        <f>[1]NACE38CVS!ES81</f>
        <v>262827.62692075834</v>
      </c>
      <c r="AC82" s="67">
        <f>[1]NACE38CVS!ET81</f>
        <v>173561.09208843668</v>
      </c>
      <c r="AD82" s="67">
        <f>[1]NACE38CVS!EU81</f>
        <v>144505.49728149167</v>
      </c>
      <c r="AE82" s="67">
        <f>[1]NACE38CVS!EV81</f>
        <v>1354843.266281985</v>
      </c>
      <c r="AF82" s="67">
        <f>[1]NACE38CVS!EW81</f>
        <v>143360.58493656365</v>
      </c>
      <c r="AG82" s="67">
        <f>[1]NACE38CVS!EX81</f>
        <v>158866.53155036384</v>
      </c>
      <c r="AH82" s="67">
        <f>[1]NACE38CVS!EY81</f>
        <v>1052616.1497950575</v>
      </c>
      <c r="AI82" s="67">
        <f>[1]NACE38CVS!EZ81</f>
        <v>2984545.152062295</v>
      </c>
      <c r="AJ82" s="67">
        <f>[1]NACE38CVS!FA81</f>
        <v>362062.62736540224</v>
      </c>
      <c r="AK82" s="67">
        <f>[1]NACE38CVS!FB81</f>
        <v>924401.40700205928</v>
      </c>
      <c r="AL82" s="67">
        <f>[1]NACE38CVS!FC81</f>
        <v>1698081.1176948333</v>
      </c>
      <c r="AM82" s="67">
        <f>[1]NACE38CVS!FD81</f>
        <v>1365690.1198102182</v>
      </c>
      <c r="AN82" s="67">
        <f>[1]NACE38CVS!FE81</f>
        <v>1052027.3327947466</v>
      </c>
      <c r="AO82" s="67">
        <f>[1]NACE38CVS!FF81</f>
        <v>241196.44436876042</v>
      </c>
      <c r="AP82" s="67">
        <f>[1]NACE38CVS!FG81</f>
        <v>810830.8884259864</v>
      </c>
      <c r="AQ82" s="67">
        <f>[1]NACE38CVS!FH81</f>
        <v>218187.00521778167</v>
      </c>
      <c r="AR82" s="67">
        <f>[1]NACE38CVS!FI81</f>
        <v>130256.38039018666</v>
      </c>
      <c r="AS82" s="67">
        <f>[1]NACE38CVS!FJ81</f>
        <v>392898.50240007165</v>
      </c>
      <c r="AT82" s="67">
        <f>[1]NACE38CVS!FK81</f>
        <v>747170.46272715658</v>
      </c>
      <c r="AU82" s="67">
        <f>[1]NACE38CVS!FL81</f>
        <v>267699.4905135383</v>
      </c>
      <c r="AV82" s="67">
        <f>[1]NACE38CVS!FM81</f>
        <v>973327.59083452018</v>
      </c>
      <c r="AW82" s="67">
        <f>[1]NACE38CVS!FN81</f>
        <v>96980.915286116666</v>
      </c>
      <c r="AX82" s="67">
        <f>[1]NACE38CVS!FO81</f>
        <v>203032.90481804169</v>
      </c>
      <c r="AY82" s="67">
        <f>[1]NACE38CVS!FP81</f>
        <v>1947363.7697456337</v>
      </c>
      <c r="AZ82" s="67">
        <f>[1]NACE38CVS!FR81</f>
        <v>196155.38132437001</v>
      </c>
      <c r="BA82" s="67">
        <f>[1]NACE38CVS!FS81</f>
        <v>344319.05365576502</v>
      </c>
      <c r="BB82" s="67">
        <f>[1]NACE38CVS!FT81</f>
        <v>570594.83072210511</v>
      </c>
      <c r="BC82" s="67">
        <f>[1]NACE38CVS!FU81</f>
        <v>1176195.9041800883</v>
      </c>
      <c r="BD82" s="67">
        <f>[1]NACE38CVS!FV81</f>
        <v>289778.31303291168</v>
      </c>
      <c r="BE82" s="67">
        <f>[1]NACE38CVS!FW81</f>
        <v>484054.5728824567</v>
      </c>
      <c r="BF82" s="67">
        <f>[1]NACE38CVS!FX81</f>
        <v>0</v>
      </c>
      <c r="BG82" s="67">
        <f>[1]NACE38CVS!GA81</f>
        <v>1736702.9855006586</v>
      </c>
      <c r="BH82" s="67">
        <f>[1]NACE38CVS!GB81</f>
        <v>1054027.7324643799</v>
      </c>
    </row>
    <row r="83" spans="1:60" s="36" customFormat="1" x14ac:dyDescent="0.2">
      <c r="A83" s="140">
        <f t="shared" si="6"/>
        <v>42824</v>
      </c>
      <c r="B83" s="205">
        <f>[1]NACE38CVS!DT82</f>
        <v>17839373.334363297</v>
      </c>
      <c r="C83" s="76">
        <f>[1]NACE38CVS!DU82</f>
        <v>17130423.43629403</v>
      </c>
      <c r="D83" s="76">
        <f>[1]NACE38CVS!DV82</f>
        <v>2968006.5673552169</v>
      </c>
      <c r="E83" s="69">
        <f>[1]NACE38CVS!DW82</f>
        <v>1356279.4622017082</v>
      </c>
      <c r="F83" s="69">
        <f>[1]NACE38CVS!DX82</f>
        <v>13515087.304806372</v>
      </c>
      <c r="G83" s="69">
        <f>[1]NACE38CVS!DY82</f>
        <v>12806137.406737102</v>
      </c>
      <c r="H83" s="69">
        <f>[1]NACE38CVS!DZ82</f>
        <v>708949.89806927007</v>
      </c>
      <c r="I83" s="78">
        <f>[1]NACE38CVS!EA82</f>
        <v>15546234.184745882</v>
      </c>
      <c r="J83" s="69">
        <f t="shared" si="4"/>
        <v>2293139.1496174186</v>
      </c>
      <c r="K83" s="69">
        <f t="shared" si="5"/>
        <v>10512998.257119684</v>
      </c>
      <c r="L83" s="69">
        <f>[1]NACE38CVS!EB82</f>
        <v>4827.4005254699996</v>
      </c>
      <c r="M83" s="69">
        <f>[1]NACE38CVS!ED82</f>
        <v>21380.781564875</v>
      </c>
      <c r="N83" s="69">
        <f>[1]NACE38CVS!EE82</f>
        <v>491548.08815540164</v>
      </c>
      <c r="O83" s="69">
        <f>[1]NACE38CVS!EF82</f>
        <v>99369.363620739998</v>
      </c>
      <c r="P83" s="69">
        <f>[1]NACE38CVS!EG82</f>
        <v>169590.02282195832</v>
      </c>
      <c r="Q83" s="69">
        <f>[1]NACE38CVS!EH82</f>
        <v>9824.1208049500001</v>
      </c>
      <c r="R83" s="69">
        <f>[1]NACE38CVS!EI82</f>
        <v>137070.31423825331</v>
      </c>
      <c r="S83" s="69">
        <f>[1]NACE38CVS!EJ82</f>
        <v>77426.102749911675</v>
      </c>
      <c r="T83" s="69">
        <f>[1]NACE38CVS!EK82</f>
        <v>256739.88043619497</v>
      </c>
      <c r="U83" s="69">
        <f>[1]NACE38CVS!EL82</f>
        <v>379897.34748778166</v>
      </c>
      <c r="V83" s="69">
        <f>[1]NACE38CVS!EM82</f>
        <v>123196.62526064333</v>
      </c>
      <c r="W83" s="69">
        <f>[1]NACE38CVS!EN82</f>
        <v>105960.11085058167</v>
      </c>
      <c r="X83" s="69">
        <f>[1]NACE38CVS!EO82</f>
        <v>172070.94876882501</v>
      </c>
      <c r="Y83" s="69">
        <f>[1]NACE38CVS!EP82</f>
        <v>347615.89036797662</v>
      </c>
      <c r="Z83" s="69">
        <f>[1]NACE38CVS!EQ82</f>
        <v>195572.99825457341</v>
      </c>
      <c r="AA83" s="69">
        <f>[1]NACE38CVS!ER82</f>
        <v>152042.89211340327</v>
      </c>
      <c r="AB83" s="69">
        <f>[1]NACE38CVS!ES82</f>
        <v>262947.13582877</v>
      </c>
      <c r="AC83" s="69">
        <f>[1]NACE38CVS!ET82</f>
        <v>169122.68622100333</v>
      </c>
      <c r="AD83" s="69">
        <f>[1]NACE38CVS!EU82</f>
        <v>144247.14817735</v>
      </c>
      <c r="AE83" s="69">
        <f>[1]NACE38CVS!EV82</f>
        <v>1356279.4622017082</v>
      </c>
      <c r="AF83" s="69">
        <f>[1]NACE38CVS!EW82</f>
        <v>143945.38971283016</v>
      </c>
      <c r="AG83" s="69">
        <f>[1]NACE38CVS!EX82</f>
        <v>161606.25697699035</v>
      </c>
      <c r="AH83" s="69">
        <f>[1]NACE38CVS!EY82</f>
        <v>1050727.8155118877</v>
      </c>
      <c r="AI83" s="69">
        <f>[1]NACE38CVS!EZ82</f>
        <v>2988452.5187461334</v>
      </c>
      <c r="AJ83" s="69">
        <f>[1]NACE38CVS!FA82</f>
        <v>363371.84027363377</v>
      </c>
      <c r="AK83" s="69">
        <f>[1]NACE38CVS!FB82</f>
        <v>924750.56743016688</v>
      </c>
      <c r="AL83" s="69">
        <f>[1]NACE38CVS!FC82</f>
        <v>1700330.1110423328</v>
      </c>
      <c r="AM83" s="69">
        <f>[1]NACE38CVS!FD82</f>
        <v>1367875.9481764098</v>
      </c>
      <c r="AN83" s="69">
        <f>[1]NACE38CVS!FE82</f>
        <v>1061079.5648104351</v>
      </c>
      <c r="AO83" s="69">
        <f>[1]NACE38CVS!FF82</f>
        <v>242943.55910887182</v>
      </c>
      <c r="AP83" s="69">
        <f>[1]NACE38CVS!FG82</f>
        <v>818136.0057015632</v>
      </c>
      <c r="AQ83" s="69">
        <f>[1]NACE38CVS!FH82</f>
        <v>219391.87628441001</v>
      </c>
      <c r="AR83" s="69">
        <f>[1]NACE38CVS!FI82</f>
        <v>129898.89629695</v>
      </c>
      <c r="AS83" s="69">
        <f>[1]NACE38CVS!FJ82</f>
        <v>397253.49276472331</v>
      </c>
      <c r="AT83" s="69">
        <f>[1]NACE38CVS!FK82</f>
        <v>749222.48937411828</v>
      </c>
      <c r="AU83" s="69">
        <f>[1]NACE38CVS!FL82</f>
        <v>267669.62649540004</v>
      </c>
      <c r="AV83" s="69">
        <f>[1]NACE38CVS!FM82</f>
        <v>980312.22399539</v>
      </c>
      <c r="AW83" s="69">
        <f>[1]NACE38CVS!FN82</f>
        <v>97283.771556503329</v>
      </c>
      <c r="AX83" s="69">
        <f>[1]NACE38CVS!FO82</f>
        <v>202186.75169047833</v>
      </c>
      <c r="AY83" s="69">
        <f>[1]NACE38CVS!FP82</f>
        <v>1987953.9537887482</v>
      </c>
      <c r="AZ83" s="69">
        <f>[1]NACE38CVS!FR82</f>
        <v>196220.29850581163</v>
      </c>
      <c r="BA83" s="69">
        <f>[1]NACE38CVS!FS82</f>
        <v>341458.08422316</v>
      </c>
      <c r="BB83" s="69">
        <f>[1]NACE38CVS!FT82</f>
        <v>572291.02733448509</v>
      </c>
      <c r="BC83" s="69">
        <f>[1]NACE38CVS!FU82</f>
        <v>1183169.7395539617</v>
      </c>
      <c r="BD83" s="69">
        <f>[1]NACE38CVS!FV82</f>
        <v>289816.92196812498</v>
      </c>
      <c r="BE83" s="69">
        <f>[1]NACE38CVS!FW82</f>
        <v>483550.11924113001</v>
      </c>
      <c r="BF83" s="69">
        <f>[1]NACE38CVS!FX82</f>
        <v>0</v>
      </c>
      <c r="BG83" s="69">
        <f>[1]NACE38CVS!GA82</f>
        <v>1723771.80004764</v>
      </c>
      <c r="BH83" s="69">
        <f>[1]NACE38CVS!GB82</f>
        <v>1053947.5678159583</v>
      </c>
    </row>
    <row r="84" spans="1:60" s="36" customFormat="1" x14ac:dyDescent="0.2">
      <c r="A84" s="138">
        <f t="shared" si="6"/>
        <v>42916</v>
      </c>
      <c r="B84" s="205">
        <f>[1]NACE38CVS!DT83</f>
        <v>17894528.441225532</v>
      </c>
      <c r="C84" s="76">
        <f>[1]NACE38CVS!DU83</f>
        <v>17164121.433805715</v>
      </c>
      <c r="D84" s="76">
        <f>[1]NACE38CVS!DV83</f>
        <v>2965579.8771853945</v>
      </c>
      <c r="E84" s="69">
        <f>[1]NACE38CVS!DW83</f>
        <v>1363819.7345742865</v>
      </c>
      <c r="F84" s="69">
        <f>[1]NACE38CVS!DX83</f>
        <v>13565128.829465849</v>
      </c>
      <c r="G84" s="69">
        <f>[1]NACE38CVS!DY83</f>
        <v>12834721.822046036</v>
      </c>
      <c r="H84" s="69">
        <f>[1]NACE38CVS!DZ83</f>
        <v>730407.00741981377</v>
      </c>
      <c r="I84" s="78">
        <f>[1]NACE38CVS!EA83</f>
        <v>15600439.287035162</v>
      </c>
      <c r="J84" s="69">
        <f t="shared" si="4"/>
        <v>2294089.154190368</v>
      </c>
      <c r="K84" s="69">
        <f t="shared" si="5"/>
        <v>10540632.667855669</v>
      </c>
      <c r="L84" s="69">
        <f>[1]NACE38CVS!EB83</f>
        <v>4464.2494722450001</v>
      </c>
      <c r="M84" s="69">
        <f>[1]NACE38CVS!ED83</f>
        <v>21288.147877691667</v>
      </c>
      <c r="N84" s="69">
        <f>[1]NACE38CVS!EE83</f>
        <v>492428.969527415</v>
      </c>
      <c r="O84" s="69">
        <f>[1]NACE38CVS!EF83</f>
        <v>99517.360414386669</v>
      </c>
      <c r="P84" s="69">
        <f>[1]NACE38CVS!EG83</f>
        <v>168704.21439532167</v>
      </c>
      <c r="Q84" s="69">
        <f>[1]NACE38CVS!EH83</f>
        <v>9542.419638878333</v>
      </c>
      <c r="R84" s="69">
        <f>[1]NACE38CVS!EI83</f>
        <v>137060.17867522998</v>
      </c>
      <c r="S84" s="69">
        <f>[1]NACE38CVS!EJ83</f>
        <v>77572.171806853337</v>
      </c>
      <c r="T84" s="69">
        <f>[1]NACE38CVS!EK83</f>
        <v>256289.4444871</v>
      </c>
      <c r="U84" s="69">
        <f>[1]NACE38CVS!EL83</f>
        <v>379657.9649298783</v>
      </c>
      <c r="V84" s="69">
        <f>[1]NACE38CVS!EM83</f>
        <v>123196.11741116166</v>
      </c>
      <c r="W84" s="69">
        <f>[1]NACE38CVS!EN83</f>
        <v>105416.71054592333</v>
      </c>
      <c r="X84" s="69">
        <f>[1]NACE38CVS!EO83</f>
        <v>171863.46496529502</v>
      </c>
      <c r="Y84" s="69">
        <f>[1]NACE38CVS!EP83</f>
        <v>347055.15482726833</v>
      </c>
      <c r="Z84" s="69">
        <f>[1]NACE38CVS!EQ83</f>
        <v>194779.54362227302</v>
      </c>
      <c r="AA84" s="69">
        <f>[1]NACE38CVS!ER83</f>
        <v>152275.61120499531</v>
      </c>
      <c r="AB84" s="69">
        <f>[1]NACE38CVS!ES83</f>
        <v>263217.14980950503</v>
      </c>
      <c r="AC84" s="69">
        <f>[1]NACE38CVS!ET83</f>
        <v>167891.24698845166</v>
      </c>
      <c r="AD84" s="69">
        <f>[1]NACE38CVS!EU83</f>
        <v>144879.16088503497</v>
      </c>
      <c r="AE84" s="69">
        <f>[1]NACE38CVS!EV83</f>
        <v>1363819.7345742865</v>
      </c>
      <c r="AF84" s="69">
        <f>[1]NACE38CVS!EW83</f>
        <v>144448.2616775202</v>
      </c>
      <c r="AG84" s="69">
        <f>[1]NACE38CVS!EX83</f>
        <v>162851.48489823143</v>
      </c>
      <c r="AH84" s="69">
        <f>[1]NACE38CVS!EY83</f>
        <v>1056519.9879985352</v>
      </c>
      <c r="AI84" s="69">
        <f>[1]NACE38CVS!EZ83</f>
        <v>2989910.348361067</v>
      </c>
      <c r="AJ84" s="69">
        <f>[1]NACE38CVS!FA83</f>
        <v>364537.66948973871</v>
      </c>
      <c r="AK84" s="69">
        <f>[1]NACE38CVS!FB83</f>
        <v>924595.54239930154</v>
      </c>
      <c r="AL84" s="69">
        <f>[1]NACE38CVS!FC83</f>
        <v>1700777.1364720266</v>
      </c>
      <c r="AM84" s="69">
        <f>[1]NACE38CVS!FD83</f>
        <v>1368148.376863505</v>
      </c>
      <c r="AN84" s="69">
        <f>[1]NACE38CVS!FE83</f>
        <v>1070703.0965054298</v>
      </c>
      <c r="AO84" s="69">
        <f>[1]NACE38CVS!FF83</f>
        <v>244644.63255394169</v>
      </c>
      <c r="AP84" s="69">
        <f>[1]NACE38CVS!FG83</f>
        <v>826058.46395148814</v>
      </c>
      <c r="AQ84" s="69">
        <f>[1]NACE38CVS!FH83</f>
        <v>217548.3683408733</v>
      </c>
      <c r="AR84" s="69">
        <f>[1]NACE38CVS!FI83</f>
        <v>130066.78354660165</v>
      </c>
      <c r="AS84" s="69">
        <f>[1]NACE38CVS!FJ83</f>
        <v>402344.35317374667</v>
      </c>
      <c r="AT84" s="69">
        <f>[1]NACE38CVS!FK83</f>
        <v>749010.82141844986</v>
      </c>
      <c r="AU84" s="69">
        <f>[1]NACE38CVS!FL83</f>
        <v>267666.88972389494</v>
      </c>
      <c r="AV84" s="69">
        <f>[1]NACE38CVS!FM83</f>
        <v>987546.87474014005</v>
      </c>
      <c r="AW84" s="69">
        <f>[1]NACE38CVS!FN83</f>
        <v>97340.058147401665</v>
      </c>
      <c r="AX84" s="69">
        <f>[1]NACE38CVS!FO83</f>
        <v>203745.19339167167</v>
      </c>
      <c r="AY84" s="69">
        <f>[1]NACE38CVS!FP83</f>
        <v>2016419.0932231236</v>
      </c>
      <c r="AZ84" s="69">
        <f>[1]NACE38CVS!FR83</f>
        <v>195491.80590217336</v>
      </c>
      <c r="BA84" s="69">
        <f>[1]NACE38CVS!FS83</f>
        <v>340400.57312910666</v>
      </c>
      <c r="BB84" s="69">
        <f>[1]NACE38CVS!FT83</f>
        <v>571194.87850991497</v>
      </c>
      <c r="BC84" s="69">
        <f>[1]NACE38CVS!FU83</f>
        <v>1187001.8966491732</v>
      </c>
      <c r="BD84" s="69">
        <f>[1]NACE38CVS!FV83</f>
        <v>288098.61298153835</v>
      </c>
      <c r="BE84" s="69">
        <f>[1]NACE38CVS!FW83</f>
        <v>482490.80485803838</v>
      </c>
      <c r="BF84" s="69">
        <f>[1]NACE38CVS!FX83</f>
        <v>0</v>
      </c>
      <c r="BG84" s="69">
        <f>[1]NACE38CVS!GA83</f>
        <v>1719376.2946341299</v>
      </c>
      <c r="BH84" s="69">
        <f>[1]NACE38CVS!GB83</f>
        <v>1052119.4262910315</v>
      </c>
    </row>
    <row r="85" spans="1:60" s="36" customFormat="1" x14ac:dyDescent="0.2">
      <c r="A85" s="138">
        <f t="shared" si="6"/>
        <v>43008</v>
      </c>
      <c r="B85" s="205">
        <f>[1]NACE38CVS!DT84</f>
        <v>17989036.085785795</v>
      </c>
      <c r="C85" s="76">
        <f>[1]NACE38CVS!DU84</f>
        <v>17240131.717827026</v>
      </c>
      <c r="D85" s="76">
        <f>[1]NACE38CVS!DV84</f>
        <v>2968634.4618062899</v>
      </c>
      <c r="E85" s="69">
        <f>[1]NACE38CVS!DW84</f>
        <v>1373123.0579243249</v>
      </c>
      <c r="F85" s="69">
        <f>[1]NACE38CVS!DX84</f>
        <v>13647278.566055182</v>
      </c>
      <c r="G85" s="69">
        <f>[1]NACE38CVS!DY84</f>
        <v>12898374.198096413</v>
      </c>
      <c r="H85" s="69">
        <f>[1]NACE38CVS!DZ84</f>
        <v>748904.36795876862</v>
      </c>
      <c r="I85" s="78">
        <f>[1]NACE38CVS!EA84</f>
        <v>15692673.977313824</v>
      </c>
      <c r="J85" s="69">
        <f t="shared" si="4"/>
        <v>2296362.1084719719</v>
      </c>
      <c r="K85" s="69">
        <f t="shared" si="5"/>
        <v>10602012.089624442</v>
      </c>
      <c r="L85" s="69">
        <f>[1]NACE38CVS!EB84</f>
        <v>4187.062077978333</v>
      </c>
      <c r="M85" s="69">
        <f>[1]NACE38CVS!ED84</f>
        <v>21192.279558955001</v>
      </c>
      <c r="N85" s="69">
        <f>[1]NACE38CVS!EE84</f>
        <v>494617.40518092504</v>
      </c>
      <c r="O85" s="69">
        <f>[1]NACE38CVS!EF84</f>
        <v>99872.294586535005</v>
      </c>
      <c r="P85" s="69">
        <f>[1]NACE38CVS!EG84</f>
        <v>168384.53519805998</v>
      </c>
      <c r="Q85" s="69">
        <f>[1]NACE38CVS!EH84</f>
        <v>9464.9876719500007</v>
      </c>
      <c r="R85" s="69">
        <f>[1]NACE38CVS!EI84</f>
        <v>136963.07768319667</v>
      </c>
      <c r="S85" s="69">
        <f>[1]NACE38CVS!EJ84</f>
        <v>77671.703110015005</v>
      </c>
      <c r="T85" s="69">
        <f>[1]NACE38CVS!EK84</f>
        <v>255909.75674039335</v>
      </c>
      <c r="U85" s="69">
        <f>[1]NACE38CVS!EL84</f>
        <v>379729.3588832817</v>
      </c>
      <c r="V85" s="69">
        <f>[1]NACE38CVS!EM84</f>
        <v>123168.29286443834</v>
      </c>
      <c r="W85" s="69">
        <f>[1]NACE38CVS!EN84</f>
        <v>105335.024646955</v>
      </c>
      <c r="X85" s="69">
        <f>[1]NACE38CVS!EO84</f>
        <v>171969.20205055166</v>
      </c>
      <c r="Y85" s="69">
        <f>[1]NACE38CVS!EP84</f>
        <v>347246.37879074668</v>
      </c>
      <c r="Z85" s="69">
        <f>[1]NACE38CVS!EQ84</f>
        <v>194339.22380544376</v>
      </c>
      <c r="AA85" s="69">
        <f>[1]NACE38CVS!ER84</f>
        <v>152907.15498530294</v>
      </c>
      <c r="AB85" s="69">
        <f>[1]NACE38CVS!ES84</f>
        <v>264163.50415482005</v>
      </c>
      <c r="AC85" s="69">
        <f>[1]NACE38CVS!ET84</f>
        <v>167537.47866718002</v>
      </c>
      <c r="AD85" s="69">
        <f>[1]NACE38CVS!EU84</f>
        <v>145409.18201828666</v>
      </c>
      <c r="AE85" s="69">
        <f>[1]NACE38CVS!EV84</f>
        <v>1373123.0579243249</v>
      </c>
      <c r="AF85" s="69">
        <f>[1]NACE38CVS!EW84</f>
        <v>145817.71117108184</v>
      </c>
      <c r="AG85" s="69">
        <f>[1]NACE38CVS!EX84</f>
        <v>164619.6269260718</v>
      </c>
      <c r="AH85" s="69">
        <f>[1]NACE38CVS!EY84</f>
        <v>1062685.7198271712</v>
      </c>
      <c r="AI85" s="69">
        <f>[1]NACE38CVS!EZ84</f>
        <v>3003506.4789478383</v>
      </c>
      <c r="AJ85" s="69">
        <f>[1]NACE38CVS!FA84</f>
        <v>366359.68468021689</v>
      </c>
      <c r="AK85" s="69">
        <f>[1]NACE38CVS!FB84</f>
        <v>927079.80262329092</v>
      </c>
      <c r="AL85" s="69">
        <f>[1]NACE38CVS!FC84</f>
        <v>1710066.9916443303</v>
      </c>
      <c r="AM85" s="69">
        <f>[1]NACE38CVS!FD84</f>
        <v>1370642.7754315033</v>
      </c>
      <c r="AN85" s="69">
        <f>[1]NACE38CVS!FE84</f>
        <v>1085755.3924939984</v>
      </c>
      <c r="AO85" s="69">
        <f>[1]NACE38CVS!FF84</f>
        <v>248116.68465992901</v>
      </c>
      <c r="AP85" s="69">
        <f>[1]NACE38CVS!FG84</f>
        <v>837638.70783406927</v>
      </c>
      <c r="AQ85" s="69">
        <f>[1]NACE38CVS!FH84</f>
        <v>216808.86793901832</v>
      </c>
      <c r="AR85" s="69">
        <f>[1]NACE38CVS!FI84</f>
        <v>130024.09165668</v>
      </c>
      <c r="AS85" s="69">
        <f>[1]NACE38CVS!FJ84</f>
        <v>408526.14511638996</v>
      </c>
      <c r="AT85" s="69">
        <f>[1]NACE38CVS!FK84</f>
        <v>750505.95506245829</v>
      </c>
      <c r="AU85" s="69">
        <f>[1]NACE38CVS!FL84</f>
        <v>268407.07279576</v>
      </c>
      <c r="AV85" s="69">
        <f>[1]NACE38CVS!FM84</f>
        <v>995388.76597695157</v>
      </c>
      <c r="AW85" s="69">
        <f>[1]NACE38CVS!FN84</f>
        <v>97797.521581845009</v>
      </c>
      <c r="AX85" s="69">
        <f>[1]NACE38CVS!FO84</f>
        <v>204223.42105026668</v>
      </c>
      <c r="AY85" s="69">
        <f>[1]NACE38CVS!FP84</f>
        <v>2047928.2303514285</v>
      </c>
      <c r="AZ85" s="69">
        <f>[1]NACE38CVS!FR84</f>
        <v>196201.72329147664</v>
      </c>
      <c r="BA85" s="69">
        <f>[1]NACE38CVS!FS84</f>
        <v>338589.21544003999</v>
      </c>
      <c r="BB85" s="69">
        <f>[1]NACE38CVS!FT84</f>
        <v>572374.35762094159</v>
      </c>
      <c r="BC85" s="69">
        <f>[1]NACE38CVS!FU84</f>
        <v>1189196.8121195135</v>
      </c>
      <c r="BD85" s="69">
        <f>[1]NACE38CVS!FV84</f>
        <v>287797.54665501165</v>
      </c>
      <c r="BE85" s="69">
        <f>[1]NACE38CVS!FW84</f>
        <v>483604.19252405828</v>
      </c>
      <c r="BF85" s="69">
        <f>[1]NACE38CVS!FX84</f>
        <v>0</v>
      </c>
      <c r="BG85" s="69">
        <f>[1]NACE38CVS!GA84</f>
        <v>1714996.09160963</v>
      </c>
      <c r="BH85" s="69">
        <f>[1]NACE38CVS!GB84</f>
        <v>1049193.7853730116</v>
      </c>
    </row>
    <row r="86" spans="1:60" s="36" customFormat="1" ht="12" thickBot="1" x14ac:dyDescent="0.25">
      <c r="A86" s="139">
        <f t="shared" si="6"/>
        <v>43099</v>
      </c>
      <c r="B86" s="206">
        <f>[1]NACE38CVS!DT85</f>
        <v>18072590.323521171</v>
      </c>
      <c r="C86" s="66">
        <f>[1]NACE38CVS!DU85</f>
        <v>17282150.330725726</v>
      </c>
      <c r="D86" s="66">
        <f>[1]NACE38CVS!DV85</f>
        <v>2974655.40989513</v>
      </c>
      <c r="E86" s="67">
        <f>[1]NACE38CVS!DW85</f>
        <v>1383979.0303417316</v>
      </c>
      <c r="F86" s="67">
        <f>[1]NACE38CVS!DX85</f>
        <v>13713955.883284306</v>
      </c>
      <c r="G86" s="67">
        <f>[1]NACE38CVS!DY85</f>
        <v>12923515.890488863</v>
      </c>
      <c r="H86" s="67">
        <f>[1]NACE38CVS!DZ85</f>
        <v>790439.99279544409</v>
      </c>
      <c r="I86" s="68">
        <f>[1]NACE38CVS!EA85</f>
        <v>15776062.632435363</v>
      </c>
      <c r="J86" s="67">
        <f t="shared" si="4"/>
        <v>2296527.6910858103</v>
      </c>
      <c r="K86" s="67">
        <f t="shared" si="5"/>
        <v>10626988.199403053</v>
      </c>
      <c r="L86" s="67">
        <f>[1]NACE38CVS!EB85</f>
        <v>3919.2458092183333</v>
      </c>
      <c r="M86" s="67">
        <f>[1]NACE38CVS!ED85</f>
        <v>21104.273969709997</v>
      </c>
      <c r="N86" s="67">
        <f>[1]NACE38CVS!EE85</f>
        <v>495383.83761548839</v>
      </c>
      <c r="O86" s="67">
        <f>[1]NACE38CVS!EF85</f>
        <v>100142.92828683167</v>
      </c>
      <c r="P86" s="67">
        <f>[1]NACE38CVS!EG85</f>
        <v>168158.20521372501</v>
      </c>
      <c r="Q86" s="67">
        <f>[1]NACE38CVS!EH85</f>
        <v>9440.1958037299992</v>
      </c>
      <c r="R86" s="67">
        <f>[1]NACE38CVS!EI85</f>
        <v>137457.44482702998</v>
      </c>
      <c r="S86" s="67">
        <f>[1]NACE38CVS!EJ85</f>
        <v>77772.179652858336</v>
      </c>
      <c r="T86" s="67">
        <f>[1]NACE38CVS!EK85</f>
        <v>256666.80996375668</v>
      </c>
      <c r="U86" s="67">
        <f>[1]NACE38CVS!EL85</f>
        <v>379665.57404561836</v>
      </c>
      <c r="V86" s="67">
        <f>[1]NACE38CVS!EM85</f>
        <v>123704.83965749499</v>
      </c>
      <c r="W86" s="67">
        <f>[1]NACE38CVS!EN85</f>
        <v>105414.80337136833</v>
      </c>
      <c r="X86" s="67">
        <f>[1]NACE38CVS!EO85</f>
        <v>172481.84903844501</v>
      </c>
      <c r="Y86" s="67">
        <f>[1]NACE38CVS!EP85</f>
        <v>349067.36583634</v>
      </c>
      <c r="Z86" s="67">
        <f>[1]NACE38CVS!EQ85</f>
        <v>194586.94806508487</v>
      </c>
      <c r="AA86" s="67">
        <f>[1]NACE38CVS!ER85</f>
        <v>154480.41777125516</v>
      </c>
      <c r="AB86" s="67">
        <f>[1]NACE38CVS!ES85</f>
        <v>264758.11198376335</v>
      </c>
      <c r="AC86" s="67">
        <f>[1]NACE38CVS!ET85</f>
        <v>167615.35641326167</v>
      </c>
      <c r="AD86" s="67">
        <f>[1]NACE38CVS!EU85</f>
        <v>145821.63421570836</v>
      </c>
      <c r="AE86" s="67">
        <f>[1]NACE38CVS!EV85</f>
        <v>1383979.0303417316</v>
      </c>
      <c r="AF86" s="67">
        <f>[1]NACE38CVS!EW85</f>
        <v>146899.67741712279</v>
      </c>
      <c r="AG86" s="67">
        <f>[1]NACE38CVS!EX85</f>
        <v>164984.07271420647</v>
      </c>
      <c r="AH86" s="67">
        <f>[1]NACE38CVS!EY85</f>
        <v>1072095.2802104026</v>
      </c>
      <c r="AI86" s="67">
        <f>[1]NACE38CVS!EZ85</f>
        <v>3010037.7872451465</v>
      </c>
      <c r="AJ86" s="67">
        <f>[1]NACE38CVS!FA85</f>
        <v>368455.13189116056</v>
      </c>
      <c r="AK86" s="67">
        <f>[1]NACE38CVS!FB85</f>
        <v>929576.09759797622</v>
      </c>
      <c r="AL86" s="67">
        <f>[1]NACE38CVS!FC85</f>
        <v>1712006.5577560097</v>
      </c>
      <c r="AM86" s="67">
        <f>[1]NACE38CVS!FD85</f>
        <v>1374419.2378540032</v>
      </c>
      <c r="AN86" s="67">
        <f>[1]NACE38CVS!FE85</f>
        <v>1088101.6345184185</v>
      </c>
      <c r="AO86" s="67">
        <f>[1]NACE38CVS!FF85</f>
        <v>245618.61001602738</v>
      </c>
      <c r="AP86" s="67">
        <f>[1]NACE38CVS!FG85</f>
        <v>842483.024502391</v>
      </c>
      <c r="AQ86" s="67">
        <f>[1]NACE38CVS!FH85</f>
        <v>215999.34737639999</v>
      </c>
      <c r="AR86" s="67">
        <f>[1]NACE38CVS!FI85</f>
        <v>128003.307638465</v>
      </c>
      <c r="AS86" s="67">
        <f>[1]NACE38CVS!FJ85</f>
        <v>415473.13996898499</v>
      </c>
      <c r="AT86" s="67">
        <f>[1]NACE38CVS!FK85</f>
        <v>751180.54999054165</v>
      </c>
      <c r="AU86" s="67">
        <f>[1]NACE38CVS!FL85</f>
        <v>268159.58258287003</v>
      </c>
      <c r="AV86" s="67">
        <f>[1]NACE38CVS!FM85</f>
        <v>1006204.9720684984</v>
      </c>
      <c r="AW86" s="67">
        <f>[1]NACE38CVS!FN85</f>
        <v>98468.087436356684</v>
      </c>
      <c r="AX86" s="67">
        <f>[1]NACE38CVS!FO85</f>
        <v>205883.09661406334</v>
      </c>
      <c r="AY86" s="67">
        <f>[1]NACE38CVS!FP85</f>
        <v>2091551.0204483524</v>
      </c>
      <c r="AZ86" s="67">
        <f>[1]NACE38CVS!FR85</f>
        <v>195353.74740056833</v>
      </c>
      <c r="BA86" s="67">
        <f>[1]NACE38CVS!FS85</f>
        <v>337856.42095245834</v>
      </c>
      <c r="BB86" s="67">
        <f>[1]NACE38CVS!FT85</f>
        <v>571880.70017163164</v>
      </c>
      <c r="BC86" s="67">
        <f>[1]NACE38CVS!FU85</f>
        <v>1191436.8225611518</v>
      </c>
      <c r="BD86" s="67">
        <f>[1]NACE38CVS!FV85</f>
        <v>283619.97190121497</v>
      </c>
      <c r="BE86" s="67">
        <f>[1]NACE38CVS!FW85</f>
        <v>480326.45655518165</v>
      </c>
      <c r="BF86" s="67">
        <f>[1]NACE38CVS!FX85</f>
        <v>0</v>
      </c>
      <c r="BG86" s="67">
        <f>[1]NACE38CVS!GA85</f>
        <v>1702774.9487163499</v>
      </c>
      <c r="BH86" s="67">
        <f>[1]NACE38CVS!GB85</f>
        <v>1042022.3844747134</v>
      </c>
    </row>
    <row r="87" spans="1:60" s="36" customFormat="1" x14ac:dyDescent="0.2">
      <c r="A87" s="140">
        <f t="shared" si="6"/>
        <v>43189</v>
      </c>
      <c r="B87" s="205">
        <f>[1]NACE38CVS!DT86</f>
        <v>18139852.181817073</v>
      </c>
      <c r="C87" s="76">
        <f>[1]NACE38CVS!DU86</f>
        <v>17335162.909649063</v>
      </c>
      <c r="D87" s="76">
        <f>[1]NACE38CVS!DV86</f>
        <v>2977136.872053565</v>
      </c>
      <c r="E87" s="69">
        <f>[1]NACE38CVS!DW86</f>
        <v>1388602.9504795317</v>
      </c>
      <c r="F87" s="69">
        <f>[1]NACE38CVS!DX86</f>
        <v>13774112.359283976</v>
      </c>
      <c r="G87" s="69">
        <f>[1]NACE38CVS!DY86</f>
        <v>12969423.087115968</v>
      </c>
      <c r="H87" s="69">
        <f>[1]NACE38CVS!DZ86</f>
        <v>804689.27216800814</v>
      </c>
      <c r="I87" s="78">
        <f>[1]NACE38CVS!EA86</f>
        <v>15841946.370791657</v>
      </c>
      <c r="J87" s="69">
        <f t="shared" si="4"/>
        <v>2297905.8110254132</v>
      </c>
      <c r="K87" s="69">
        <f t="shared" si="5"/>
        <v>10671517.276090555</v>
      </c>
      <c r="L87" s="69">
        <f>[1]NACE38CVS!EB86</f>
        <v>3658.7484573016668</v>
      </c>
      <c r="M87" s="69">
        <f>[1]NACE38CVS!ED86</f>
        <v>21075.756378440001</v>
      </c>
      <c r="N87" s="69">
        <f>[1]NACE38CVS!EE86</f>
        <v>497561.92020659667</v>
      </c>
      <c r="O87" s="69">
        <f>[1]NACE38CVS!EF86</f>
        <v>100472.80084565333</v>
      </c>
      <c r="P87" s="69">
        <f>[1]NACE38CVS!EG86</f>
        <v>167795.12949233834</v>
      </c>
      <c r="Q87" s="69">
        <f>[1]NACE38CVS!EH86</f>
        <v>9418.0121715016667</v>
      </c>
      <c r="R87" s="69">
        <f>[1]NACE38CVS!EI86</f>
        <v>137738.69770451498</v>
      </c>
      <c r="S87" s="69">
        <f>[1]NACE38CVS!EJ86</f>
        <v>77713.41714074499</v>
      </c>
      <c r="T87" s="69">
        <f>[1]NACE38CVS!EK86</f>
        <v>256511.93611627832</v>
      </c>
      <c r="U87" s="69">
        <f>[1]NACE38CVS!EL86</f>
        <v>378862.95671962335</v>
      </c>
      <c r="V87" s="69">
        <f>[1]NACE38CVS!EM86</f>
        <v>123892.12460664501</v>
      </c>
      <c r="W87" s="69">
        <f>[1]NACE38CVS!EN86</f>
        <v>105382.54311885334</v>
      </c>
      <c r="X87" s="69">
        <f>[1]NACE38CVS!EO86</f>
        <v>172574.12623470998</v>
      </c>
      <c r="Y87" s="69">
        <f>[1]NACE38CVS!EP86</f>
        <v>348931.10191264667</v>
      </c>
      <c r="Z87" s="69">
        <f>[1]NACE38CVS!EQ86</f>
        <v>193821.25538901062</v>
      </c>
      <c r="AA87" s="69">
        <f>[1]NACE38CVS!ER86</f>
        <v>155109.84652363605</v>
      </c>
      <c r="AB87" s="69">
        <f>[1]NACE38CVS!ES86</f>
        <v>266194.28416862333</v>
      </c>
      <c r="AC87" s="69">
        <f>[1]NACE38CVS!ET86</f>
        <v>166633.07311451668</v>
      </c>
      <c r="AD87" s="69">
        <f>[1]NACE38CVS!EU86</f>
        <v>146378.99212187834</v>
      </c>
      <c r="AE87" s="69">
        <f>[1]NACE38CVS!EV86</f>
        <v>1388602.9504795317</v>
      </c>
      <c r="AF87" s="69">
        <f>[1]NACE38CVS!EW86</f>
        <v>147559.37363138961</v>
      </c>
      <c r="AG87" s="69">
        <f>[1]NACE38CVS!EX86</f>
        <v>166387.42324296606</v>
      </c>
      <c r="AH87" s="69">
        <f>[1]NACE38CVS!EY86</f>
        <v>1074656.1536051761</v>
      </c>
      <c r="AI87" s="69">
        <f>[1]NACE38CVS!EZ86</f>
        <v>3017405.7242904347</v>
      </c>
      <c r="AJ87" s="69">
        <f>[1]NACE38CVS!FA86</f>
        <v>369868.82885287609</v>
      </c>
      <c r="AK87" s="69">
        <f>[1]NACE38CVS!FB86</f>
        <v>932671.79688517714</v>
      </c>
      <c r="AL87" s="69">
        <f>[1]NACE38CVS!FC86</f>
        <v>1714865.0985523819</v>
      </c>
      <c r="AM87" s="69">
        <f>[1]NACE38CVS!FD86</f>
        <v>1378972.0415249167</v>
      </c>
      <c r="AN87" s="69">
        <f>[1]NACE38CVS!FE86</f>
        <v>1098883.0902890868</v>
      </c>
      <c r="AO87" s="69">
        <f>[1]NACE38CVS!FF86</f>
        <v>248338.61540063479</v>
      </c>
      <c r="AP87" s="69">
        <f>[1]NACE38CVS!FG86</f>
        <v>850544.47488845198</v>
      </c>
      <c r="AQ87" s="69">
        <f>[1]NACE38CVS!FH86</f>
        <v>216749.82852576333</v>
      </c>
      <c r="AR87" s="69">
        <f>[1]NACE38CVS!FI86</f>
        <v>128190.42047182166</v>
      </c>
      <c r="AS87" s="69">
        <f>[1]NACE38CVS!FJ86</f>
        <v>422733.75386697333</v>
      </c>
      <c r="AT87" s="69">
        <f>[1]NACE38CVS!FK86</f>
        <v>749897.2755438484</v>
      </c>
      <c r="AU87" s="69">
        <f>[1]NACE38CVS!FL86</f>
        <v>267814.10958105169</v>
      </c>
      <c r="AV87" s="69">
        <f>[1]NACE38CVS!FM86</f>
        <v>1012364.2590208083</v>
      </c>
      <c r="AW87" s="69">
        <f>[1]NACE38CVS!FN86</f>
        <v>98353.010234086672</v>
      </c>
      <c r="AX87" s="69">
        <f>[1]NACE38CVS!FO86</f>
        <v>205639.23015009167</v>
      </c>
      <c r="AY87" s="69">
        <f>[1]NACE38CVS!FP86</f>
        <v>2114421.2485315353</v>
      </c>
      <c r="AZ87" s="69">
        <f>[1]NACE38CVS!FR86</f>
        <v>194306.679712855</v>
      </c>
      <c r="BA87" s="69">
        <f>[1]NACE38CVS!FS86</f>
        <v>338775.85267673171</v>
      </c>
      <c r="BB87" s="69">
        <f>[1]NACE38CVS!FT86</f>
        <v>572226.26670387329</v>
      </c>
      <c r="BC87" s="69">
        <f>[1]NACE38CVS!FU86</f>
        <v>1192597.0119319533</v>
      </c>
      <c r="BD87" s="69">
        <f>[1]NACE38CVS!FV86</f>
        <v>284118.61068215995</v>
      </c>
      <c r="BE87" s="69">
        <f>[1]NACE38CVS!FW86</f>
        <v>480663.94554598507</v>
      </c>
      <c r="BF87" s="69">
        <f>[1]NACE38CVS!FX86</f>
        <v>0</v>
      </c>
      <c r="BG87" s="69">
        <f>[1]NACE38CVS!GA86</f>
        <v>1699994.1072669765</v>
      </c>
      <c r="BH87" s="69">
        <f>[1]NACE38CVS!GB86</f>
        <v>1040648.6817438332</v>
      </c>
    </row>
    <row r="88" spans="1:60" s="36" customFormat="1" x14ac:dyDescent="0.2">
      <c r="A88" s="138">
        <f t="shared" si="6"/>
        <v>43281</v>
      </c>
      <c r="B88" s="205">
        <f>[1]NACE38CVS!DT87</f>
        <v>18203753.401138648</v>
      </c>
      <c r="C88" s="76">
        <f>[1]NACE38CVS!DU87</f>
        <v>17392366.806708887</v>
      </c>
      <c r="D88" s="76">
        <f>[1]NACE38CVS!DV87</f>
        <v>2979607.2836051951</v>
      </c>
      <c r="E88" s="69">
        <f>[1]NACE38CVS!DW87</f>
        <v>1398588.9832955319</v>
      </c>
      <c r="F88" s="69">
        <f>[1]NACE38CVS!DX87</f>
        <v>13825557.134237923</v>
      </c>
      <c r="G88" s="69">
        <f>[1]NACE38CVS!DY87</f>
        <v>13014170.53980816</v>
      </c>
      <c r="H88" s="69">
        <f>[1]NACE38CVS!DZ87</f>
        <v>811386.59442976362</v>
      </c>
      <c r="I88" s="78">
        <f>[1]NACE38CVS!EA87</f>
        <v>15904884.793753292</v>
      </c>
      <c r="J88" s="69">
        <f t="shared" si="4"/>
        <v>2298868.6073853583</v>
      </c>
      <c r="K88" s="69">
        <f t="shared" si="5"/>
        <v>10715301.932422802</v>
      </c>
      <c r="L88" s="69">
        <f>[1]NACE38CVS!EB87</f>
        <v>3399.7261832083332</v>
      </c>
      <c r="M88" s="69">
        <f>[1]NACE38CVS!ED87</f>
        <v>21020.232963120001</v>
      </c>
      <c r="N88" s="69">
        <f>[1]NACE38CVS!EE87</f>
        <v>497936.5094065484</v>
      </c>
      <c r="O88" s="69">
        <f>[1]NACE38CVS!EF87</f>
        <v>100980.95056102832</v>
      </c>
      <c r="P88" s="69">
        <f>[1]NACE38CVS!EG87</f>
        <v>167269.32338800665</v>
      </c>
      <c r="Q88" s="69">
        <f>[1]NACE38CVS!EH87</f>
        <v>9409.7815126433343</v>
      </c>
      <c r="R88" s="69">
        <f>[1]NACE38CVS!EI87</f>
        <v>138150.62111817332</v>
      </c>
      <c r="S88" s="69">
        <f>[1]NACE38CVS!EJ87</f>
        <v>77893.597152141665</v>
      </c>
      <c r="T88" s="69">
        <f>[1]NACE38CVS!EK87</f>
        <v>256619.08576796667</v>
      </c>
      <c r="U88" s="69">
        <f>[1]NACE38CVS!EL87</f>
        <v>378848.88034903334</v>
      </c>
      <c r="V88" s="69">
        <f>[1]NACE38CVS!EM87</f>
        <v>124327.36799484666</v>
      </c>
      <c r="W88" s="69">
        <f>[1]NACE38CVS!EN87</f>
        <v>105103.84814800667</v>
      </c>
      <c r="X88" s="69">
        <f>[1]NACE38CVS!EO87</f>
        <v>172860.98257604835</v>
      </c>
      <c r="Y88" s="69">
        <f>[1]NACE38CVS!EP87</f>
        <v>349235.79259058001</v>
      </c>
      <c r="Z88" s="69">
        <f>[1]NACE38CVS!EQ87</f>
        <v>193558.13084322322</v>
      </c>
      <c r="AA88" s="69">
        <f>[1]NACE38CVS!ER87</f>
        <v>155677.66174735679</v>
      </c>
      <c r="AB88" s="69">
        <f>[1]NACE38CVS!ES87</f>
        <v>266836.40555273328</v>
      </c>
      <c r="AC88" s="69">
        <f>[1]NACE38CVS!ET87</f>
        <v>165980.91141862332</v>
      </c>
      <c r="AD88" s="69">
        <f>[1]NACE38CVS!EU87</f>
        <v>147132.993105695</v>
      </c>
      <c r="AE88" s="69">
        <f>[1]NACE38CVS!EV87</f>
        <v>1398588.9832955319</v>
      </c>
      <c r="AF88" s="69">
        <f>[1]NACE38CVS!EW87</f>
        <v>148935.23409767993</v>
      </c>
      <c r="AG88" s="69">
        <f>[1]NACE38CVS!EX87</f>
        <v>166636.64428952499</v>
      </c>
      <c r="AH88" s="69">
        <f>[1]NACE38CVS!EY87</f>
        <v>1083017.1049083266</v>
      </c>
      <c r="AI88" s="69">
        <f>[1]NACE38CVS!EZ87</f>
        <v>3024787.4183064601</v>
      </c>
      <c r="AJ88" s="69">
        <f>[1]NACE38CVS!FA87</f>
        <v>372139.07544496172</v>
      </c>
      <c r="AK88" s="69">
        <f>[1]NACE38CVS!FB87</f>
        <v>934973.07438055368</v>
      </c>
      <c r="AL88" s="69">
        <f>[1]NACE38CVS!FC87</f>
        <v>1717675.2684809447</v>
      </c>
      <c r="AM88" s="69">
        <f>[1]NACE38CVS!FD87</f>
        <v>1385517.4857600166</v>
      </c>
      <c r="AN88" s="69">
        <f>[1]NACE38CVS!FE87</f>
        <v>1107402.3258715901</v>
      </c>
      <c r="AO88" s="69">
        <f>[1]NACE38CVS!FF87</f>
        <v>249648.22753697509</v>
      </c>
      <c r="AP88" s="69">
        <f>[1]NACE38CVS!FG87</f>
        <v>857754.098334615</v>
      </c>
      <c r="AQ88" s="69">
        <f>[1]NACE38CVS!FH87</f>
        <v>215481.51834415496</v>
      </c>
      <c r="AR88" s="69">
        <f>[1]NACE38CVS!FI87</f>
        <v>128260.48870368001</v>
      </c>
      <c r="AS88" s="69">
        <f>[1]NACE38CVS!FJ87</f>
        <v>429307.63862829673</v>
      </c>
      <c r="AT88" s="69">
        <f>[1]NACE38CVS!FK87</f>
        <v>750029.25839529501</v>
      </c>
      <c r="AU88" s="69">
        <f>[1]NACE38CVS!FL87</f>
        <v>267328.82897686999</v>
      </c>
      <c r="AV88" s="69">
        <f>[1]NACE38CVS!FM87</f>
        <v>1021769.7661257783</v>
      </c>
      <c r="AW88" s="69">
        <f>[1]NACE38CVS!FN87</f>
        <v>98507.663442821664</v>
      </c>
      <c r="AX88" s="69">
        <f>[1]NACE38CVS!FO87</f>
        <v>205826.91551192335</v>
      </c>
      <c r="AY88" s="69">
        <f>[1]NACE38CVS!FP87</f>
        <v>2127260.8487954903</v>
      </c>
      <c r="AZ88" s="69">
        <f>[1]NACE38CVS!FR87</f>
        <v>192097.78492123832</v>
      </c>
      <c r="BA88" s="69">
        <f>[1]NACE38CVS!FS87</f>
        <v>338760.20286127832</v>
      </c>
      <c r="BB88" s="69">
        <f>[1]NACE38CVS!FT87</f>
        <v>572274.71600574674</v>
      </c>
      <c r="BC88" s="69">
        <f>[1]NACE38CVS!FU87</f>
        <v>1195735.903597095</v>
      </c>
      <c r="BD88" s="69">
        <f>[1]NACE38CVS!FV87</f>
        <v>285987.16654910834</v>
      </c>
      <c r="BE88" s="69">
        <f>[1]NACE38CVS!FW87</f>
        <v>479221.20344107831</v>
      </c>
      <c r="BF88" s="69">
        <f>[1]NACE38CVS!FX87</f>
        <v>0</v>
      </c>
      <c r="BG88" s="69">
        <f>[1]NACE38CVS!GA87</f>
        <v>1698347.0628532998</v>
      </c>
      <c r="BH88" s="69">
        <f>[1]NACE38CVS!GB87</f>
        <v>1041826.4923723033</v>
      </c>
    </row>
    <row r="89" spans="1:60" s="36" customFormat="1" x14ac:dyDescent="0.2">
      <c r="A89" s="138">
        <f t="shared" si="6"/>
        <v>43373</v>
      </c>
      <c r="B89" s="205">
        <f>[1]NACE38CVS!DT88</f>
        <v>18244194.12164453</v>
      </c>
      <c r="C89" s="76">
        <f>[1]NACE38CVS!DU88</f>
        <v>17449682.632552911</v>
      </c>
      <c r="D89" s="76">
        <f>[1]NACE38CVS!DV88</f>
        <v>2983408.851991992</v>
      </c>
      <c r="E89" s="69">
        <f>[1]NACE38CVS!DW88</f>
        <v>1406103.1493780566</v>
      </c>
      <c r="F89" s="69">
        <f>[1]NACE38CVS!DX88</f>
        <v>13854682.120274484</v>
      </c>
      <c r="G89" s="69">
        <f>[1]NACE38CVS!DY88</f>
        <v>13060170.631182864</v>
      </c>
      <c r="H89" s="69">
        <f>[1]NACE38CVS!DZ88</f>
        <v>794511.48909161903</v>
      </c>
      <c r="I89" s="78">
        <f>[1]NACE38CVS!EA88</f>
        <v>15947928.772496054</v>
      </c>
      <c r="J89" s="69">
        <f t="shared" si="4"/>
        <v>2296265.3491484746</v>
      </c>
      <c r="K89" s="69">
        <f t="shared" si="5"/>
        <v>10763905.28203439</v>
      </c>
      <c r="L89" s="69">
        <f>[1]NACE38CVS!EB88</f>
        <v>3289.6151850616666</v>
      </c>
      <c r="M89" s="69">
        <f>[1]NACE38CVS!ED88</f>
        <v>20993.154087405001</v>
      </c>
      <c r="N89" s="69">
        <f>[1]NACE38CVS!EE88</f>
        <v>499118.6470509966</v>
      </c>
      <c r="O89" s="69">
        <f>[1]NACE38CVS!EF88</f>
        <v>101386.15135987999</v>
      </c>
      <c r="P89" s="69">
        <f>[1]NACE38CVS!EG88</f>
        <v>166693.52729879168</v>
      </c>
      <c r="Q89" s="69">
        <f>[1]NACE38CVS!EH88</f>
        <v>9373.0729377750013</v>
      </c>
      <c r="R89" s="69">
        <f>[1]NACE38CVS!EI88</f>
        <v>138851.13396094833</v>
      </c>
      <c r="S89" s="69">
        <f>[1]NACE38CVS!EJ88</f>
        <v>77789.576457661678</v>
      </c>
      <c r="T89" s="69">
        <f>[1]NACE38CVS!EK88</f>
        <v>256421.65190579169</v>
      </c>
      <c r="U89" s="69">
        <f>[1]NACE38CVS!EL88</f>
        <v>379289.28973754839</v>
      </c>
      <c r="V89" s="69">
        <f>[1]NACE38CVS!EM88</f>
        <v>124747.97277819835</v>
      </c>
      <c r="W89" s="69">
        <f>[1]NACE38CVS!EN88</f>
        <v>104807.46786376834</v>
      </c>
      <c r="X89" s="69">
        <f>[1]NACE38CVS!EO88</f>
        <v>173299.87074851998</v>
      </c>
      <c r="Y89" s="69">
        <f>[1]NACE38CVS!EP88</f>
        <v>349079.27829803497</v>
      </c>
      <c r="Z89" s="69">
        <f>[1]NACE38CVS!EQ88</f>
        <v>193162.09626644841</v>
      </c>
      <c r="AA89" s="69">
        <f>[1]NACE38CVS!ER88</f>
        <v>155917.18203158659</v>
      </c>
      <c r="AB89" s="69">
        <f>[1]NACE38CVS!ES88</f>
        <v>267722.45434374997</v>
      </c>
      <c r="AC89" s="69">
        <f>[1]NACE38CVS!ET88</f>
        <v>165510.34187904667</v>
      </c>
      <c r="AD89" s="69">
        <f>[1]NACE38CVS!EU88</f>
        <v>148325.26128387498</v>
      </c>
      <c r="AE89" s="69">
        <f>[1]NACE38CVS!EV88</f>
        <v>1406103.1493780566</v>
      </c>
      <c r="AF89" s="69">
        <f>[1]NACE38CVS!EW88</f>
        <v>150021.62436108207</v>
      </c>
      <c r="AG89" s="69">
        <f>[1]NACE38CVS!EX88</f>
        <v>168802.96685659568</v>
      </c>
      <c r="AH89" s="69">
        <f>[1]NACE38CVS!EY88</f>
        <v>1087278.5581603791</v>
      </c>
      <c r="AI89" s="69">
        <f>[1]NACE38CVS!EZ88</f>
        <v>3033364.09323315</v>
      </c>
      <c r="AJ89" s="69">
        <f>[1]NACE38CVS!FA88</f>
        <v>375105.36008742591</v>
      </c>
      <c r="AK89" s="69">
        <f>[1]NACE38CVS!FB88</f>
        <v>935891.57321923028</v>
      </c>
      <c r="AL89" s="69">
        <f>[1]NACE38CVS!FC88</f>
        <v>1722367.1599264939</v>
      </c>
      <c r="AM89" s="69">
        <f>[1]NACE38CVS!FD88</f>
        <v>1390967.718235705</v>
      </c>
      <c r="AN89" s="69">
        <f>[1]NACE38CVS!FE88</f>
        <v>1118011.1022485318</v>
      </c>
      <c r="AO89" s="69">
        <f>[1]NACE38CVS!FF88</f>
        <v>251851.07198006022</v>
      </c>
      <c r="AP89" s="69">
        <f>[1]NACE38CVS!FG88</f>
        <v>866160.03026847157</v>
      </c>
      <c r="AQ89" s="69">
        <f>[1]NACE38CVS!FH88</f>
        <v>215185.50174287168</v>
      </c>
      <c r="AR89" s="69">
        <f>[1]NACE38CVS!FI88</f>
        <v>127923.66264383832</v>
      </c>
      <c r="AS89" s="69">
        <f>[1]NACE38CVS!FJ88</f>
        <v>435916.11263962166</v>
      </c>
      <c r="AT89" s="69">
        <f>[1]NACE38CVS!FK88</f>
        <v>751842.44350891153</v>
      </c>
      <c r="AU89" s="69">
        <f>[1]NACE38CVS!FL88</f>
        <v>267126.95489112334</v>
      </c>
      <c r="AV89" s="69">
        <f>[1]NACE38CVS!FM88</f>
        <v>1030958.8468367566</v>
      </c>
      <c r="AW89" s="69">
        <f>[1]NACE38CVS!FN88</f>
        <v>99391.086155984973</v>
      </c>
      <c r="AX89" s="69">
        <f>[1]NACE38CVS!FO88</f>
        <v>206342.90860788329</v>
      </c>
      <c r="AY89" s="69">
        <f>[1]NACE38CVS!FP88</f>
        <v>2118608.9318903037</v>
      </c>
      <c r="AZ89" s="69">
        <f>[1]NACE38CVS!FR88</f>
        <v>191119.68020116331</v>
      </c>
      <c r="BA89" s="69">
        <f>[1]NACE38CVS!FS88</f>
        <v>336231.69200864335</v>
      </c>
      <c r="BB89" s="69">
        <f>[1]NACE38CVS!FT88</f>
        <v>572578.27254877833</v>
      </c>
      <c r="BC89" s="69">
        <f>[1]NACE38CVS!FU88</f>
        <v>1196335.70438989</v>
      </c>
      <c r="BD89" s="69">
        <f>[1]NACE38CVS!FV88</f>
        <v>286136.78243259498</v>
      </c>
      <c r="BE89" s="69">
        <f>[1]NACE38CVS!FW88</f>
        <v>476640.62605873001</v>
      </c>
      <c r="BF89" s="69">
        <f>[1]NACE38CVS!FX88</f>
        <v>0</v>
      </c>
      <c r="BG89" s="69">
        <f>[1]NACE38CVS!GA88</f>
        <v>1690006.6413148835</v>
      </c>
      <c r="BH89" s="69">
        <f>[1]NACE38CVS!GB88</f>
        <v>1036739.04921671</v>
      </c>
    </row>
    <row r="90" spans="1:60" s="36" customFormat="1" ht="12" thickBot="1" x14ac:dyDescent="0.25">
      <c r="A90" s="139">
        <f t="shared" si="6"/>
        <v>43464</v>
      </c>
      <c r="B90" s="206">
        <f>[1]NACE38CVS!DT89</f>
        <v>18308299.727239605</v>
      </c>
      <c r="C90" s="66">
        <f>[1]NACE38CVS!DU89</f>
        <v>17511409.781317364</v>
      </c>
      <c r="D90" s="66">
        <f>[1]NACE38CVS!DV89</f>
        <v>2989666.3766478263</v>
      </c>
      <c r="E90" s="67">
        <f>[1]NACE38CVS!DW89</f>
        <v>1414967.0374211818</v>
      </c>
      <c r="F90" s="67">
        <f>[1]NACE38CVS!DX89</f>
        <v>13903666.313170595</v>
      </c>
      <c r="G90" s="67">
        <f>[1]NACE38CVS!DY89</f>
        <v>13106776.367248356</v>
      </c>
      <c r="H90" s="67">
        <f>[1]NACE38CVS!DZ89</f>
        <v>796889.94592223817</v>
      </c>
      <c r="I90" s="68">
        <f>[1]NACE38CVS!EA89</f>
        <v>16003472.752465008</v>
      </c>
      <c r="J90" s="67">
        <f t="shared" si="4"/>
        <v>2304826.9747745954</v>
      </c>
      <c r="K90" s="67">
        <f t="shared" si="5"/>
        <v>10801949.392473761</v>
      </c>
      <c r="L90" s="67">
        <f>[1]NACE38CVS!EB89</f>
        <v>3112.7334892100002</v>
      </c>
      <c r="M90" s="67">
        <f>[1]NACE38CVS!ED89</f>
        <v>21134.641114633334</v>
      </c>
      <c r="N90" s="67">
        <f>[1]NACE38CVS!EE89</f>
        <v>499232.34438456828</v>
      </c>
      <c r="O90" s="67">
        <f>[1]NACE38CVS!EF89</f>
        <v>101652.910287035</v>
      </c>
      <c r="P90" s="67">
        <f>[1]NACE38CVS!EG89</f>
        <v>166206.03282235167</v>
      </c>
      <c r="Q90" s="67">
        <f>[1]NACE38CVS!EH89</f>
        <v>9335.5044795566664</v>
      </c>
      <c r="R90" s="67">
        <f>[1]NACE38CVS!EI89</f>
        <v>139394.80015684667</v>
      </c>
      <c r="S90" s="67">
        <f>[1]NACE38CVS!EJ89</f>
        <v>77881.05709115167</v>
      </c>
      <c r="T90" s="67">
        <f>[1]NACE38CVS!EK89</f>
        <v>256327.76117160163</v>
      </c>
      <c r="U90" s="67">
        <f>[1]NACE38CVS!EL89</f>
        <v>380106.09763448994</v>
      </c>
      <c r="V90" s="67">
        <f>[1]NACE38CVS!EM89</f>
        <v>125429.56975383499</v>
      </c>
      <c r="W90" s="67">
        <f>[1]NACE38CVS!EN89</f>
        <v>104897.33054415666</v>
      </c>
      <c r="X90" s="67">
        <f>[1]NACE38CVS!EO89</f>
        <v>174058.65038043831</v>
      </c>
      <c r="Y90" s="67">
        <f>[1]NACE38CVS!EP89</f>
        <v>350157.68870354997</v>
      </c>
      <c r="Z90" s="67">
        <f>[1]NACE38CVS!EQ89</f>
        <v>192436.53040878908</v>
      </c>
      <c r="AA90" s="67">
        <f>[1]NACE38CVS!ER89</f>
        <v>157721.15829476088</v>
      </c>
      <c r="AB90" s="67">
        <f>[1]NACE38CVS!ES89</f>
        <v>268536.95301997836</v>
      </c>
      <c r="AC90" s="67">
        <f>[1]NACE38CVS!ET89</f>
        <v>165717.00513947665</v>
      </c>
      <c r="AD90" s="67">
        <f>[1]NACE38CVS!EU89</f>
        <v>149598.02996415665</v>
      </c>
      <c r="AE90" s="67">
        <f>[1]NACE38CVS!EV89</f>
        <v>1414967.0374211818</v>
      </c>
      <c r="AF90" s="67">
        <f>[1]NACE38CVS!EW89</f>
        <v>150486.83800856871</v>
      </c>
      <c r="AG90" s="67">
        <f>[1]NACE38CVS!EX89</f>
        <v>169538.90086007133</v>
      </c>
      <c r="AH90" s="67">
        <f>[1]NACE38CVS!EY89</f>
        <v>1094941.2985525418</v>
      </c>
      <c r="AI90" s="67">
        <f>[1]NACE38CVS!EZ89</f>
        <v>3036429.0485112094</v>
      </c>
      <c r="AJ90" s="67">
        <f>[1]NACE38CVS!FA89</f>
        <v>377616.15331464028</v>
      </c>
      <c r="AK90" s="67">
        <f>[1]NACE38CVS!FB89</f>
        <v>938634.26133135706</v>
      </c>
      <c r="AL90" s="67">
        <f>[1]NACE38CVS!FC89</f>
        <v>1720178.633865213</v>
      </c>
      <c r="AM90" s="67">
        <f>[1]NACE38CVS!FD89</f>
        <v>1394548.0096101384</v>
      </c>
      <c r="AN90" s="67">
        <f>[1]NACE38CVS!FE89</f>
        <v>1121838.7299091851</v>
      </c>
      <c r="AO90" s="67">
        <f>[1]NACE38CVS!FF89</f>
        <v>251951.14728985718</v>
      </c>
      <c r="AP90" s="67">
        <f>[1]NACE38CVS!FG89</f>
        <v>869887.5826193277</v>
      </c>
      <c r="AQ90" s="67">
        <f>[1]NACE38CVS!FH89</f>
        <v>215642.72696265168</v>
      </c>
      <c r="AR90" s="67">
        <f>[1]NACE38CVS!FI89</f>
        <v>127767.38515257499</v>
      </c>
      <c r="AS90" s="67">
        <f>[1]NACE38CVS!FJ89</f>
        <v>444712.68253788835</v>
      </c>
      <c r="AT90" s="67">
        <f>[1]NACE38CVS!FK89</f>
        <v>753988.74656986317</v>
      </c>
      <c r="AU90" s="67">
        <f>[1]NACE38CVS!FL89</f>
        <v>266520.7364467833</v>
      </c>
      <c r="AV90" s="67">
        <f>[1]NACE38CVS!FM89</f>
        <v>1044536.4408167284</v>
      </c>
      <c r="AW90" s="67">
        <f>[1]NACE38CVS!FN89</f>
        <v>100259.51155276834</v>
      </c>
      <c r="AX90" s="67">
        <f>[1]NACE38CVS!FO89</f>
        <v>206974.01113102166</v>
      </c>
      <c r="AY90" s="67">
        <f>[1]NACE38CVS!FP89</f>
        <v>2123573.1796170515</v>
      </c>
      <c r="AZ90" s="67">
        <f>[1]NACE38CVS!FR89</f>
        <v>190181.16706913334</v>
      </c>
      <c r="BA90" s="67">
        <f>[1]NACE38CVS!FS89</f>
        <v>339714.22352286836</v>
      </c>
      <c r="BB90" s="67">
        <f>[1]NACE38CVS!FT89</f>
        <v>573461.7021437817</v>
      </c>
      <c r="BC90" s="67">
        <f>[1]NACE38CVS!FU89</f>
        <v>1201469.8820388119</v>
      </c>
      <c r="BD90" s="67">
        <f>[1]NACE38CVS!FV89</f>
        <v>285162.23721236998</v>
      </c>
      <c r="BE90" s="67">
        <f>[1]NACE38CVS!FW89</f>
        <v>476885.892365765</v>
      </c>
      <c r="BF90" s="67">
        <f>[1]NACE38CVS!FX89</f>
        <v>0</v>
      </c>
      <c r="BG90" s="67">
        <f>[1]NACE38CVS!GA89</f>
        <v>1690078.3551207148</v>
      </c>
      <c r="BH90" s="67">
        <f>[1]NACE38CVS!GB89</f>
        <v>1038680.6874539732</v>
      </c>
    </row>
    <row r="91" spans="1:60" s="36" customFormat="1" x14ac:dyDescent="0.2">
      <c r="A91" s="140">
        <f t="shared" si="6"/>
        <v>43554</v>
      </c>
      <c r="B91" s="205">
        <f>[1]NACE38CVS!DT90</f>
        <v>18417457.004451316</v>
      </c>
      <c r="C91" s="76">
        <f>[1]NACE38CVS!DU90</f>
        <v>17617013.363355536</v>
      </c>
      <c r="D91" s="76">
        <f>[1]NACE38CVS!DV90</f>
        <v>2998471.9683838189</v>
      </c>
      <c r="E91" s="69">
        <f>[1]NACE38CVS!DW90</f>
        <v>1427678.9089884518</v>
      </c>
      <c r="F91" s="69">
        <f>[1]NACE38CVS!DX90</f>
        <v>13991306.127079044</v>
      </c>
      <c r="G91" s="69">
        <f>[1]NACE38CVS!DY90</f>
        <v>13190862.485983264</v>
      </c>
      <c r="H91" s="69">
        <f>[1]NACE38CVS!DZ90</f>
        <v>800443.64109577972</v>
      </c>
      <c r="I91" s="78">
        <f>[1]NACE38CVS!EA90</f>
        <v>16098360.379092036</v>
      </c>
      <c r="J91" s="69">
        <f t="shared" ref="J91:J94" si="7">SUM(AZ91:BC91)</f>
        <v>2319096.62535928</v>
      </c>
      <c r="K91" s="69">
        <f t="shared" ref="K91:K94" si="8">G91-J91</f>
        <v>10871765.860623984</v>
      </c>
      <c r="L91" s="69">
        <f>[1]NACE38CVS!EB90</f>
        <v>3054.8252766016667</v>
      </c>
      <c r="M91" s="69">
        <f>[1]NACE38CVS!ED90</f>
        <v>21115.730995776667</v>
      </c>
      <c r="N91" s="69">
        <f>[1]NACE38CVS!EE90</f>
        <v>502192.27286966331</v>
      </c>
      <c r="O91" s="69">
        <f>[1]NACE38CVS!EF90</f>
        <v>102054.68095512335</v>
      </c>
      <c r="P91" s="69">
        <f>[1]NACE38CVS!EG90</f>
        <v>165237.90515045499</v>
      </c>
      <c r="Q91" s="69">
        <f>[1]NACE38CVS!EH90</f>
        <v>9348.7883685766665</v>
      </c>
      <c r="R91" s="69">
        <f>[1]NACE38CVS!EI90</f>
        <v>140159.88602341336</v>
      </c>
      <c r="S91" s="69">
        <f>[1]NACE38CVS!EJ90</f>
        <v>77986.50661562501</v>
      </c>
      <c r="T91" s="69">
        <f>[1]NACE38CVS!EK90</f>
        <v>256628.07907625163</v>
      </c>
      <c r="U91" s="69">
        <f>[1]NACE38CVS!EL90</f>
        <v>380848.97895446001</v>
      </c>
      <c r="V91" s="69">
        <f>[1]NACE38CVS!EM90</f>
        <v>125878.73129524333</v>
      </c>
      <c r="W91" s="69">
        <f>[1]NACE38CVS!EN90</f>
        <v>104837.80631612502</v>
      </c>
      <c r="X91" s="69">
        <f>[1]NACE38CVS!EO90</f>
        <v>174536.41987784332</v>
      </c>
      <c r="Y91" s="69">
        <f>[1]NACE38CVS!EP90</f>
        <v>351461.61780712166</v>
      </c>
      <c r="Z91" s="69">
        <f>[1]NACE38CVS!EQ90</f>
        <v>192158.65525352707</v>
      </c>
      <c r="AA91" s="69">
        <f>[1]NACE38CVS!ER90</f>
        <v>159302.96255359458</v>
      </c>
      <c r="AB91" s="69">
        <f>[1]NACE38CVS!ES90</f>
        <v>269456.63120725664</v>
      </c>
      <c r="AC91" s="69">
        <f>[1]NACE38CVS!ET90</f>
        <v>166217.16278641831</v>
      </c>
      <c r="AD91" s="69">
        <f>[1]NACE38CVS!EU90</f>
        <v>150510.77008446501</v>
      </c>
      <c r="AE91" s="69">
        <f>[1]NACE38CVS!EV90</f>
        <v>1427678.9089884518</v>
      </c>
      <c r="AF91" s="69">
        <f>[1]NACE38CVS!EW90</f>
        <v>151863.81129857703</v>
      </c>
      <c r="AG91" s="69">
        <f>[1]NACE38CVS!EX90</f>
        <v>171165.3009873562</v>
      </c>
      <c r="AH91" s="69">
        <f>[1]NACE38CVS!EY90</f>
        <v>1104649.7967025184</v>
      </c>
      <c r="AI91" s="69">
        <f>[1]NACE38CVS!EZ90</f>
        <v>3047646.6691974434</v>
      </c>
      <c r="AJ91" s="69">
        <f>[1]NACE38CVS!FA90</f>
        <v>379667.56660647114</v>
      </c>
      <c r="AK91" s="69">
        <f>[1]NACE38CVS!FB90</f>
        <v>941318.21764332463</v>
      </c>
      <c r="AL91" s="69">
        <f>[1]NACE38CVS!FC90</f>
        <v>1726660.8849476476</v>
      </c>
      <c r="AM91" s="69">
        <f>[1]NACE38CVS!FD90</f>
        <v>1402798.3887620717</v>
      </c>
      <c r="AN91" s="69">
        <f>[1]NACE38CVS!FE90</f>
        <v>1134012.8993183465</v>
      </c>
      <c r="AO91" s="69">
        <f>[1]NACE38CVS!FF90</f>
        <v>253233.30670509138</v>
      </c>
      <c r="AP91" s="69">
        <f>[1]NACE38CVS!FG90</f>
        <v>880779.59261325526</v>
      </c>
      <c r="AQ91" s="69">
        <f>[1]NACE38CVS!FH90</f>
        <v>217356.19410249332</v>
      </c>
      <c r="AR91" s="69">
        <f>[1]NACE38CVS!FI90</f>
        <v>127040.84383243167</v>
      </c>
      <c r="AS91" s="69">
        <f>[1]NACE38CVS!FJ90</f>
        <v>450709.05759570166</v>
      </c>
      <c r="AT91" s="69">
        <f>[1]NACE38CVS!FK90</f>
        <v>756701.49911156169</v>
      </c>
      <c r="AU91" s="69">
        <f>[1]NACE38CVS!FL90</f>
        <v>267121.99579887168</v>
      </c>
      <c r="AV91" s="69">
        <f>[1]NACE38CVS!FM90</f>
        <v>1055704.7944957234</v>
      </c>
      <c r="AW91" s="69">
        <f>[1]NACE38CVS!FN90</f>
        <v>100596.93569500167</v>
      </c>
      <c r="AX91" s="69">
        <f>[1]NACE38CVS!FO90</f>
        <v>207590.65292880335</v>
      </c>
      <c r="AY91" s="69">
        <f>[1]NACE38CVS!FP90</f>
        <v>2138985.9892230914</v>
      </c>
      <c r="AZ91" s="69">
        <f>[1]NACE38CVS!FR90</f>
        <v>189802.52091832503</v>
      </c>
      <c r="BA91" s="69">
        <f>[1]NACE38CVS!FS90</f>
        <v>340408.65065501333</v>
      </c>
      <c r="BB91" s="69">
        <f>[1]NACE38CVS!FT90</f>
        <v>576353.90552376839</v>
      </c>
      <c r="BC91" s="69">
        <f>[1]NACE38CVS!FU90</f>
        <v>1212531.5482621735</v>
      </c>
      <c r="BD91" s="69">
        <f>[1]NACE38CVS!FV90</f>
        <v>286243.51003982499</v>
      </c>
      <c r="BE91" s="69">
        <f>[1]NACE38CVS!FW90</f>
        <v>479700.07161839836</v>
      </c>
      <c r="BF91" s="69">
        <f>[1]NACE38CVS!FX90</f>
        <v>0</v>
      </c>
      <c r="BG91" s="69">
        <f>[1]NACE38CVS!GA90</f>
        <v>1706626.5293396169</v>
      </c>
      <c r="BH91" s="69">
        <f>[1]NACE38CVS!GB90</f>
        <v>1044857.8854093231</v>
      </c>
    </row>
    <row r="92" spans="1:60" s="36" customFormat="1" x14ac:dyDescent="0.2">
      <c r="A92" s="138">
        <f t="shared" si="6"/>
        <v>43646</v>
      </c>
      <c r="B92" s="205">
        <f>[1]NACE38CVS!DT91</f>
        <v>18483930.204880361</v>
      </c>
      <c r="C92" s="76">
        <f>[1]NACE38CVS!DU91</f>
        <v>17692496.234393656</v>
      </c>
      <c r="D92" s="76">
        <f>[1]NACE38CVS!DV91</f>
        <v>3002728.9832894565</v>
      </c>
      <c r="E92" s="69">
        <f>[1]NACE38CVS!DW91</f>
        <v>1443498.7454873465</v>
      </c>
      <c r="F92" s="69">
        <f>[1]NACE38CVS!DX91</f>
        <v>14037702.476103559</v>
      </c>
      <c r="G92" s="69">
        <f>[1]NACE38CVS!DY91</f>
        <v>13246268.505616851</v>
      </c>
      <c r="H92" s="69">
        <f>[1]NACE38CVS!DZ91</f>
        <v>791433.97048670833</v>
      </c>
      <c r="I92" s="78">
        <f>[1]NACE38CVS!EA91</f>
        <v>16161268.756750628</v>
      </c>
      <c r="J92" s="69">
        <f t="shared" si="7"/>
        <v>2322661.4481297368</v>
      </c>
      <c r="K92" s="69">
        <f t="shared" si="8"/>
        <v>10923607.057487115</v>
      </c>
      <c r="L92" s="69">
        <f>[1]NACE38CVS!EB91</f>
        <v>2989.7478746116667</v>
      </c>
      <c r="M92" s="69">
        <f>[1]NACE38CVS!ED91</f>
        <v>21103.564366195002</v>
      </c>
      <c r="N92" s="69">
        <f>[1]NACE38CVS!EE91</f>
        <v>504658.24617983337</v>
      </c>
      <c r="O92" s="69">
        <f>[1]NACE38CVS!EF91</f>
        <v>102359.64730448666</v>
      </c>
      <c r="P92" s="69">
        <f>[1]NACE38CVS!EG91</f>
        <v>163844.34997931332</v>
      </c>
      <c r="Q92" s="69">
        <f>[1]NACE38CVS!EH91</f>
        <v>9342.735000875</v>
      </c>
      <c r="R92" s="69">
        <f>[1]NACE38CVS!EI91</f>
        <v>140620.35447399001</v>
      </c>
      <c r="S92" s="69">
        <f>[1]NACE38CVS!EJ91</f>
        <v>78278.450169376665</v>
      </c>
      <c r="T92" s="69">
        <f>[1]NACE38CVS!EK91</f>
        <v>256451.54080652833</v>
      </c>
      <c r="U92" s="69">
        <f>[1]NACE38CVS!EL91</f>
        <v>380958.05392090493</v>
      </c>
      <c r="V92" s="69">
        <f>[1]NACE38CVS!EM91</f>
        <v>126229.26739511332</v>
      </c>
      <c r="W92" s="69">
        <f>[1]NACE38CVS!EN91</f>
        <v>104919.096697525</v>
      </c>
      <c r="X92" s="69">
        <f>[1]NACE38CVS!EO91</f>
        <v>174757.28917394835</v>
      </c>
      <c r="Y92" s="69">
        <f>[1]NACE38CVS!EP91</f>
        <v>351798.40153564507</v>
      </c>
      <c r="Z92" s="69">
        <f>[1]NACE38CVS!EQ91</f>
        <v>191084.86203584494</v>
      </c>
      <c r="AA92" s="69">
        <f>[1]NACE38CVS!ER91</f>
        <v>160713.5394998001</v>
      </c>
      <c r="AB92" s="69">
        <f>[1]NACE38CVS!ES91</f>
        <v>270465.93330460333</v>
      </c>
      <c r="AC92" s="69">
        <f>[1]NACE38CVS!ET91</f>
        <v>165727.88048942832</v>
      </c>
      <c r="AD92" s="69">
        <f>[1]NACE38CVS!EU91</f>
        <v>151214.17249169</v>
      </c>
      <c r="AE92" s="69">
        <f>[1]NACE38CVS!EV91</f>
        <v>1443498.7454873465</v>
      </c>
      <c r="AF92" s="69">
        <f>[1]NACE38CVS!EW91</f>
        <v>153101.31809205978</v>
      </c>
      <c r="AG92" s="69">
        <f>[1]NACE38CVS!EX91</f>
        <v>172931.43812439253</v>
      </c>
      <c r="AH92" s="69">
        <f>[1]NACE38CVS!EY91</f>
        <v>1117465.9892708943</v>
      </c>
      <c r="AI92" s="69">
        <f>[1]NACE38CVS!EZ91</f>
        <v>3052913.2108648699</v>
      </c>
      <c r="AJ92" s="69">
        <f>[1]NACE38CVS!FA91</f>
        <v>381405.65670913761</v>
      </c>
      <c r="AK92" s="69">
        <f>[1]NACE38CVS!FB91</f>
        <v>942778.13522507984</v>
      </c>
      <c r="AL92" s="69">
        <f>[1]NACE38CVS!FC91</f>
        <v>1728729.4189306526</v>
      </c>
      <c r="AM92" s="69">
        <f>[1]NACE38CVS!FD91</f>
        <v>1408395.6685688503</v>
      </c>
      <c r="AN92" s="69">
        <f>[1]NACE38CVS!FE91</f>
        <v>1147721.2721541498</v>
      </c>
      <c r="AO92" s="69">
        <f>[1]NACE38CVS!FF91</f>
        <v>255158.55442949836</v>
      </c>
      <c r="AP92" s="69">
        <f>[1]NACE38CVS!FG91</f>
        <v>892562.71772465156</v>
      </c>
      <c r="AQ92" s="69">
        <f>[1]NACE38CVS!FH91</f>
        <v>219483.74938716003</v>
      </c>
      <c r="AR92" s="69">
        <f>[1]NACE38CVS!FI91</f>
        <v>126129.88048351499</v>
      </c>
      <c r="AS92" s="69">
        <f>[1]NACE38CVS!FJ91</f>
        <v>455560.83852514997</v>
      </c>
      <c r="AT92" s="69">
        <f>[1]NACE38CVS!FK91</f>
        <v>758548.53716390487</v>
      </c>
      <c r="AU92" s="69">
        <f>[1]NACE38CVS!FL91</f>
        <v>266984.40593579173</v>
      </c>
      <c r="AV92" s="69">
        <f>[1]NACE38CVS!FM91</f>
        <v>1064418.7821312898</v>
      </c>
      <c r="AW92" s="69">
        <f>[1]NACE38CVS!FN91</f>
        <v>101157.13438839834</v>
      </c>
      <c r="AX92" s="69">
        <f>[1]NACE38CVS!FO91</f>
        <v>208648.94547111003</v>
      </c>
      <c r="AY92" s="69">
        <f>[1]NACE38CVS!FP91</f>
        <v>2138138.4421098311</v>
      </c>
      <c r="AZ92" s="69">
        <f>[1]NACE38CVS!FR91</f>
        <v>189359.47117469998</v>
      </c>
      <c r="BA92" s="69">
        <f>[1]NACE38CVS!FS91</f>
        <v>341019.13701041165</v>
      </c>
      <c r="BB92" s="69">
        <f>[1]NACE38CVS!FT91</f>
        <v>577498.47017464996</v>
      </c>
      <c r="BC92" s="69">
        <f>[1]NACE38CVS!FU91</f>
        <v>1214784.3697699751</v>
      </c>
      <c r="BD92" s="69">
        <f>[1]NACE38CVS!FV91</f>
        <v>288071.28463038494</v>
      </c>
      <c r="BE92" s="69">
        <f>[1]NACE38CVS!FW91</f>
        <v>478868.87615941669</v>
      </c>
      <c r="BF92" s="69">
        <f>[1]NACE38CVS!FX91</f>
        <v>0</v>
      </c>
      <c r="BG92" s="69">
        <f>[1]NACE38CVS!GA91</f>
        <v>1708067.30978611</v>
      </c>
      <c r="BH92" s="69">
        <f>[1]NACE38CVS!GB91</f>
        <v>1047378.7476547267</v>
      </c>
    </row>
    <row r="93" spans="1:60" s="36" customFormat="1" x14ac:dyDescent="0.2">
      <c r="A93" s="138">
        <f t="shared" si="6"/>
        <v>43738</v>
      </c>
      <c r="B93" s="205">
        <f>[1]NACE38CVS!DT92</f>
        <v>18520994.676034801</v>
      </c>
      <c r="C93" s="76">
        <f>[1]NACE38CVS!DU92</f>
        <v>17731737.179186475</v>
      </c>
      <c r="D93" s="76">
        <f>[1]NACE38CVS!DV92</f>
        <v>3003068.4464628696</v>
      </c>
      <c r="E93" s="69">
        <f>[1]NACE38CVS!DW92</f>
        <v>1452460.7141861951</v>
      </c>
      <c r="F93" s="69">
        <f>[1]NACE38CVS!DX92</f>
        <v>14065465.515385738</v>
      </c>
      <c r="G93" s="69">
        <f>[1]NACE38CVS!DY92</f>
        <v>13276208.018537408</v>
      </c>
      <c r="H93" s="69">
        <f>[1]NACE38CVS!DZ92</f>
        <v>789257.4968483299</v>
      </c>
      <c r="I93" s="78">
        <f>[1]NACE38CVS!EA92</f>
        <v>16203988.926555088</v>
      </c>
      <c r="J93" s="69">
        <f t="shared" si="7"/>
        <v>2317005.7494797166</v>
      </c>
      <c r="K93" s="69">
        <f t="shared" si="8"/>
        <v>10959202.269057691</v>
      </c>
      <c r="L93" s="69">
        <f>[1]NACE38CVS!EB92</f>
        <v>2863.5180087083331</v>
      </c>
      <c r="M93" s="69">
        <f>[1]NACE38CVS!ED92</f>
        <v>21061.559252811665</v>
      </c>
      <c r="N93" s="69">
        <f>[1]NACE38CVS!EE92</f>
        <v>506331.69563704001</v>
      </c>
      <c r="O93" s="69">
        <f>[1]NACE38CVS!EF92</f>
        <v>102461.90855578333</v>
      </c>
      <c r="P93" s="69">
        <f>[1]NACE38CVS!EG92</f>
        <v>163116.19622550835</v>
      </c>
      <c r="Q93" s="69">
        <f>[1]NACE38CVS!EH92</f>
        <v>9362.0900857833331</v>
      </c>
      <c r="R93" s="69">
        <f>[1]NACE38CVS!EI92</f>
        <v>140895.07268573501</v>
      </c>
      <c r="S93" s="69">
        <f>[1]NACE38CVS!EJ92</f>
        <v>78787.093582626665</v>
      </c>
      <c r="T93" s="69">
        <f>[1]NACE38CVS!EK92</f>
        <v>255532.13638496166</v>
      </c>
      <c r="U93" s="69">
        <f>[1]NACE38CVS!EL92</f>
        <v>380104.18382378836</v>
      </c>
      <c r="V93" s="69">
        <f>[1]NACE38CVS!EM92</f>
        <v>126209.47686951833</v>
      </c>
      <c r="W93" s="69">
        <f>[1]NACE38CVS!EN92</f>
        <v>104817.17755586002</v>
      </c>
      <c r="X93" s="69">
        <f>[1]NACE38CVS!EO92</f>
        <v>174850.41549199002</v>
      </c>
      <c r="Y93" s="69">
        <f>[1]NACE38CVS!EP92</f>
        <v>352213.5983879717</v>
      </c>
      <c r="Z93" s="69">
        <f>[1]NACE38CVS!EQ92</f>
        <v>190770.5422603543</v>
      </c>
      <c r="AA93" s="69">
        <f>[1]NACE38CVS!ER92</f>
        <v>161443.0561276174</v>
      </c>
      <c r="AB93" s="69">
        <f>[1]NACE38CVS!ES92</f>
        <v>270968.15589263831</v>
      </c>
      <c r="AC93" s="69">
        <f>[1]NACE38CVS!ET92</f>
        <v>165192.90656882167</v>
      </c>
      <c r="AD93" s="69">
        <f>[1]NACE38CVS!EU92</f>
        <v>151164.77946203167</v>
      </c>
      <c r="AE93" s="69">
        <f>[1]NACE38CVS!EV92</f>
        <v>1452460.7141861951</v>
      </c>
      <c r="AF93" s="69">
        <f>[1]NACE38CVS!EW92</f>
        <v>154240.96893213311</v>
      </c>
      <c r="AG93" s="69">
        <f>[1]NACE38CVS!EX92</f>
        <v>175242.89443199305</v>
      </c>
      <c r="AH93" s="69">
        <f>[1]NACE38CVS!EY92</f>
        <v>1122976.8508220688</v>
      </c>
      <c r="AI93" s="69">
        <f>[1]NACE38CVS!EZ92</f>
        <v>3060136.6641480499</v>
      </c>
      <c r="AJ93" s="69">
        <f>[1]NACE38CVS!FA92</f>
        <v>382586.24277685239</v>
      </c>
      <c r="AK93" s="69">
        <f>[1]NACE38CVS!FB92</f>
        <v>943106.55119717552</v>
      </c>
      <c r="AL93" s="69">
        <f>[1]NACE38CVS!FC92</f>
        <v>1734443.8701740224</v>
      </c>
      <c r="AM93" s="69">
        <f>[1]NACE38CVS!FD92</f>
        <v>1410072.3164908718</v>
      </c>
      <c r="AN93" s="69">
        <f>[1]NACE38CVS!FE92</f>
        <v>1160743.0804702817</v>
      </c>
      <c r="AO93" s="69">
        <f>[1]NACE38CVS!FF92</f>
        <v>257157.58713961625</v>
      </c>
      <c r="AP93" s="69">
        <f>[1]NACE38CVS!FG92</f>
        <v>903585.49333066528</v>
      </c>
      <c r="AQ93" s="69">
        <f>[1]NACE38CVS!FH92</f>
        <v>220277.30000551333</v>
      </c>
      <c r="AR93" s="69">
        <f>[1]NACE38CVS!FI92</f>
        <v>125354.58406884498</v>
      </c>
      <c r="AS93" s="69">
        <f>[1]NACE38CVS!FJ92</f>
        <v>459633.49305649666</v>
      </c>
      <c r="AT93" s="69">
        <f>[1]NACE38CVS!FK92</f>
        <v>757209.92722144665</v>
      </c>
      <c r="AU93" s="69">
        <f>[1]NACE38CVS!FL92</f>
        <v>266057.54709960165</v>
      </c>
      <c r="AV93" s="69">
        <f>[1]NACE38CVS!FM92</f>
        <v>1071746.814550085</v>
      </c>
      <c r="AW93" s="69">
        <f>[1]NACE38CVS!FN92</f>
        <v>101594.57170424667</v>
      </c>
      <c r="AX93" s="69">
        <f>[1]NACE38CVS!FO92</f>
        <v>208175.394612615</v>
      </c>
      <c r="AY93" s="69">
        <f>[1]NACE38CVS!FP92</f>
        <v>2139994.0012828852</v>
      </c>
      <c r="AZ93" s="69">
        <f>[1]NACE38CVS!FR92</f>
        <v>190004.62617182999</v>
      </c>
      <c r="BA93" s="69">
        <f>[1]NACE38CVS!FS92</f>
        <v>338634.73371911334</v>
      </c>
      <c r="BB93" s="69">
        <f>[1]NACE38CVS!FT92</f>
        <v>576383.02231675503</v>
      </c>
      <c r="BC93" s="69">
        <f>[1]NACE38CVS!FU92</f>
        <v>1211983.3672720182</v>
      </c>
      <c r="BD93" s="69">
        <f>[1]NACE38CVS!FV92</f>
        <v>290588.39512242336</v>
      </c>
      <c r="BE93" s="69">
        <f>[1]NACE38CVS!FW92</f>
        <v>476875.67607265833</v>
      </c>
      <c r="BF93" s="69">
        <f>[1]NACE38CVS!FX92</f>
        <v>0</v>
      </c>
      <c r="BG93" s="69">
        <f>[1]NACE38CVS!GA92</f>
        <v>1702077.0643827617</v>
      </c>
      <c r="BH93" s="69">
        <f>[1]NACE38CVS!GB92</f>
        <v>1042930.6851086217</v>
      </c>
    </row>
    <row r="94" spans="1:60" s="36" customFormat="1" ht="12" thickBot="1" x14ac:dyDescent="0.25">
      <c r="A94" s="139">
        <f t="shared" si="6"/>
        <v>43829</v>
      </c>
      <c r="B94" s="206">
        <f>[1]NACE38CVS!DT93</f>
        <v>18592999.360659834</v>
      </c>
      <c r="C94" s="66">
        <f>[1]NACE38CVS!DU93</f>
        <v>17806628.740180347</v>
      </c>
      <c r="D94" s="66">
        <f>[1]NACE38CVS!DV93</f>
        <v>3004612.2403791319</v>
      </c>
      <c r="E94" s="67">
        <f>[1]NACE38CVS!DW93</f>
        <v>1462547.1359136384</v>
      </c>
      <c r="F94" s="67">
        <f>[1]NACE38CVS!DX93</f>
        <v>14125839.984367067</v>
      </c>
      <c r="G94" s="67">
        <f>[1]NACE38CVS!DY93</f>
        <v>13339469.363887578</v>
      </c>
      <c r="H94" s="67">
        <f>[1]NACE38CVS!DZ93</f>
        <v>786370.62047948875</v>
      </c>
      <c r="I94" s="68">
        <f>[1]NACE38CVS!EA93</f>
        <v>16263589.972440343</v>
      </c>
      <c r="J94" s="67">
        <f t="shared" si="7"/>
        <v>2329409.3882194948</v>
      </c>
      <c r="K94" s="67">
        <f t="shared" si="8"/>
        <v>11010059.975668084</v>
      </c>
      <c r="L94" s="67">
        <f>[1]NACE38CVS!EB93</f>
        <v>2816.7445403599995</v>
      </c>
      <c r="M94" s="67">
        <f>[1]NACE38CVS!ED93</f>
        <v>20990.583886534998</v>
      </c>
      <c r="N94" s="67">
        <f>[1]NACE38CVS!EE93</f>
        <v>508270.64434054337</v>
      </c>
      <c r="O94" s="67">
        <f>[1]NACE38CVS!EF93</f>
        <v>102599.09821841668</v>
      </c>
      <c r="P94" s="67">
        <f>[1]NACE38CVS!EG93</f>
        <v>162151.97803190668</v>
      </c>
      <c r="Q94" s="67">
        <f>[1]NACE38CVS!EH93</f>
        <v>9358.4516243599992</v>
      </c>
      <c r="R94" s="67">
        <f>[1]NACE38CVS!EI93</f>
        <v>141328.54691709334</v>
      </c>
      <c r="S94" s="67">
        <f>[1]NACE38CVS!EJ93</f>
        <v>78817.793459466673</v>
      </c>
      <c r="T94" s="67">
        <f>[1]NACE38CVS!EK93</f>
        <v>254786.19664802999</v>
      </c>
      <c r="U94" s="67">
        <f>[1]NACE38CVS!EL93</f>
        <v>379022.45779006329</v>
      </c>
      <c r="V94" s="67">
        <f>[1]NACE38CVS!EM93</f>
        <v>126615.6628831</v>
      </c>
      <c r="W94" s="67">
        <f>[1]NACE38CVS!EN93</f>
        <v>104593.40749929666</v>
      </c>
      <c r="X94" s="67">
        <f>[1]NACE38CVS!EO93</f>
        <v>175210.24192017165</v>
      </c>
      <c r="Y94" s="67">
        <f>[1]NACE38CVS!EP93</f>
        <v>352419.78761241835</v>
      </c>
      <c r="Z94" s="67">
        <f>[1]NACE38CVS!EQ93</f>
        <v>189693.9199177816</v>
      </c>
      <c r="AA94" s="67">
        <f>[1]NACE38CVS!ER93</f>
        <v>162725.86769463672</v>
      </c>
      <c r="AB94" s="67">
        <f>[1]NACE38CVS!ES93</f>
        <v>271679.49375024496</v>
      </c>
      <c r="AC94" s="67">
        <f>[1]NACE38CVS!ET93</f>
        <v>165106.52788958998</v>
      </c>
      <c r="AD94" s="67">
        <f>[1]NACE38CVS!EU93</f>
        <v>151661.36790789501</v>
      </c>
      <c r="AE94" s="67">
        <f>[1]NACE38CVS!EV93</f>
        <v>1462547.1359136384</v>
      </c>
      <c r="AF94" s="67">
        <f>[1]NACE38CVS!EW93</f>
        <v>154233.59552725285</v>
      </c>
      <c r="AG94" s="67">
        <f>[1]NACE38CVS!EX93</f>
        <v>175596.63962786706</v>
      </c>
      <c r="AH94" s="67">
        <f>[1]NACE38CVS!EY93</f>
        <v>1132716.9007585181</v>
      </c>
      <c r="AI94" s="67">
        <f>[1]NACE38CVS!EZ93</f>
        <v>3068234.424990695</v>
      </c>
      <c r="AJ94" s="67">
        <f>[1]NACE38CVS!FA93</f>
        <v>384671.60526641057</v>
      </c>
      <c r="AK94" s="67">
        <f>[1]NACE38CVS!FB93</f>
        <v>944810.95023785497</v>
      </c>
      <c r="AL94" s="67">
        <f>[1]NACE38CVS!FC93</f>
        <v>1738751.8694864295</v>
      </c>
      <c r="AM94" s="67">
        <f>[1]NACE38CVS!FD93</f>
        <v>1412665.9508773081</v>
      </c>
      <c r="AN94" s="67">
        <f>[1]NACE38CVS!FE93</f>
        <v>1172981.7524747734</v>
      </c>
      <c r="AO94" s="67">
        <f>[1]NACE38CVS!FF93</f>
        <v>258156.95127623269</v>
      </c>
      <c r="AP94" s="67">
        <f>[1]NACE38CVS!FG93</f>
        <v>914824.80119854072</v>
      </c>
      <c r="AQ94" s="67">
        <f>[1]NACE38CVS!FH93</f>
        <v>219968.74971147836</v>
      </c>
      <c r="AR94" s="67">
        <f>[1]NACE38CVS!FI93</f>
        <v>124719.86903286166</v>
      </c>
      <c r="AS94" s="67">
        <f>[1]NACE38CVS!FJ93</f>
        <v>466434.73418617836</v>
      </c>
      <c r="AT94" s="67">
        <f>[1]NACE38CVS!FK93</f>
        <v>759753.03581376001</v>
      </c>
      <c r="AU94" s="67">
        <f>[1]NACE38CVS!FL93</f>
        <v>265514.65795349336</v>
      </c>
      <c r="AV94" s="67">
        <f>[1]NACE38CVS!FM93</f>
        <v>1082117.5727429083</v>
      </c>
      <c r="AW94" s="67">
        <f>[1]NACE38CVS!FN93</f>
        <v>101845.00303474166</v>
      </c>
      <c r="AX94" s="67">
        <f>[1]NACE38CVS!FO93</f>
        <v>208537.87158961667</v>
      </c>
      <c r="AY94" s="67">
        <f>[1]NACE38CVS!FP93</f>
        <v>2142546.7583721001</v>
      </c>
      <c r="AZ94" s="67">
        <f>[1]NACE38CVS!FR93</f>
        <v>189960.33173248163</v>
      </c>
      <c r="BA94" s="67">
        <f>[1]NACE38CVS!FS93</f>
        <v>337851.37327474996</v>
      </c>
      <c r="BB94" s="67">
        <f>[1]NACE38CVS!FT93</f>
        <v>578240.84263460501</v>
      </c>
      <c r="BC94" s="67">
        <f>[1]NACE38CVS!FU93</f>
        <v>1223356.8405776583</v>
      </c>
      <c r="BD94" s="67">
        <f>[1]NACE38CVS!FV93</f>
        <v>292740.6901383833</v>
      </c>
      <c r="BE94" s="67">
        <f>[1]NACE38CVS!FW93</f>
        <v>478369.52522927168</v>
      </c>
      <c r="BF94" s="67">
        <f>[1]NACE38CVS!FX93</f>
        <v>0</v>
      </c>
      <c r="BG94" s="67">
        <f>[1]NACE38CVS!GA93</f>
        <v>1707498.1631094466</v>
      </c>
      <c r="BH94" s="67">
        <f>[1]NACE38CVS!GB93</f>
        <v>1048449.6889548217</v>
      </c>
    </row>
    <row r="95" spans="1:60" s="36" customFormat="1" x14ac:dyDescent="0.2">
      <c r="A95" s="140">
        <f t="shared" si="6"/>
        <v>43920</v>
      </c>
      <c r="B95" s="205">
        <f>[1]NACE38CVS!DT94</f>
        <v>18556713.676690366</v>
      </c>
      <c r="C95" s="76">
        <f>[1]NACE38CVS!DU94</f>
        <v>17818559.727458034</v>
      </c>
      <c r="D95" s="76">
        <f>[1]NACE38CVS!DV94</f>
        <v>2999406.3209953345</v>
      </c>
      <c r="E95" s="69">
        <f>[1]NACE38CVS!DW94</f>
        <v>1469847.0716111131</v>
      </c>
      <c r="F95" s="69">
        <f>[1]NACE38CVS!DX94</f>
        <v>14087460.284083921</v>
      </c>
      <c r="G95" s="69">
        <f>[1]NACE38CVS!DY94</f>
        <v>13349306.334851587</v>
      </c>
      <c r="H95" s="69">
        <f>[1]NACE38CVS!DZ94</f>
        <v>738153.94923233427</v>
      </c>
      <c r="I95" s="78">
        <f>[1]NACE38CVS!EA94</f>
        <v>16222544.813670028</v>
      </c>
      <c r="J95" s="69">
        <f t="shared" ref="J95:J98" si="9">SUM(AZ95:BC95)</f>
        <v>2334168.8630203418</v>
      </c>
      <c r="K95" s="69">
        <f t="shared" ref="K95:K98" si="10">G95-J95</f>
        <v>11015137.471831245</v>
      </c>
      <c r="L95" s="69">
        <f>[1]NACE38CVS!EB94</f>
        <v>2855.1916709133329</v>
      </c>
      <c r="M95" s="69">
        <f>[1]NACE38CVS!ED94</f>
        <v>20994.114018545002</v>
      </c>
      <c r="N95" s="69">
        <f>[1]NACE38CVS!EE94</f>
        <v>509567.69222573162</v>
      </c>
      <c r="O95" s="69">
        <f>[1]NACE38CVS!EF94</f>
        <v>102191.01053894668</v>
      </c>
      <c r="P95" s="69">
        <f>[1]NACE38CVS!EG94</f>
        <v>161344.45698294</v>
      </c>
      <c r="Q95" s="69">
        <f>[1]NACE38CVS!EH94</f>
        <v>9304.2500152466655</v>
      </c>
      <c r="R95" s="69">
        <f>[1]NACE38CVS!EI94</f>
        <v>141529.531923795</v>
      </c>
      <c r="S95" s="69">
        <f>[1]NACE38CVS!EJ94</f>
        <v>78848.763973771667</v>
      </c>
      <c r="T95" s="69">
        <f>[1]NACE38CVS!EK94</f>
        <v>253518.02221366999</v>
      </c>
      <c r="U95" s="69">
        <f>[1]NACE38CVS!EL94</f>
        <v>376900.13702890667</v>
      </c>
      <c r="V95" s="69">
        <f>[1]NACE38CVS!EM94</f>
        <v>126267.755838025</v>
      </c>
      <c r="W95" s="69">
        <f>[1]NACE38CVS!EN94</f>
        <v>104141.52898970999</v>
      </c>
      <c r="X95" s="69">
        <f>[1]NACE38CVS!EO94</f>
        <v>174360.30130863501</v>
      </c>
      <c r="Y95" s="69">
        <f>[1]NACE38CVS!EP94</f>
        <v>351320.58296131162</v>
      </c>
      <c r="Z95" s="69">
        <f>[1]NACE38CVS!EQ94</f>
        <v>187918.35010889804</v>
      </c>
      <c r="AA95" s="69">
        <f>[1]NACE38CVS!ER94</f>
        <v>163402.23285241364</v>
      </c>
      <c r="AB95" s="69">
        <f>[1]NACE38CVS!ES94</f>
        <v>271942.6095147283</v>
      </c>
      <c r="AC95" s="69">
        <f>[1]NACE38CVS!ET94</f>
        <v>165025.65925209</v>
      </c>
      <c r="AD95" s="69">
        <f>[1]NACE38CVS!EU94</f>
        <v>152149.90420928167</v>
      </c>
      <c r="AE95" s="69">
        <f>[1]NACE38CVS!EV94</f>
        <v>1469847.0716111131</v>
      </c>
      <c r="AF95" s="69">
        <f>[1]NACE38CVS!EW94</f>
        <v>154053.48953392627</v>
      </c>
      <c r="AG95" s="69">
        <f>[1]NACE38CVS!EX94</f>
        <v>176969.81604707555</v>
      </c>
      <c r="AH95" s="69">
        <f>[1]NACE38CVS!EY94</f>
        <v>1138823.7660301116</v>
      </c>
      <c r="AI95" s="69">
        <f>[1]NACE38CVS!EZ94</f>
        <v>3072930.0239668097</v>
      </c>
      <c r="AJ95" s="69">
        <f>[1]NACE38CVS!FA94</f>
        <v>385848.37393883365</v>
      </c>
      <c r="AK95" s="69">
        <f>[1]NACE38CVS!FB94</f>
        <v>944915.69997947803</v>
      </c>
      <c r="AL95" s="69">
        <f>[1]NACE38CVS!FC94</f>
        <v>1742165.9500484986</v>
      </c>
      <c r="AM95" s="69">
        <f>[1]NACE38CVS!FD94</f>
        <v>1411686.4971946969</v>
      </c>
      <c r="AN95" s="69">
        <f>[1]NACE38CVS!FE94</f>
        <v>1173573.0998027599</v>
      </c>
      <c r="AO95" s="69">
        <f>[1]NACE38CVS!FF94</f>
        <v>255745.22274270296</v>
      </c>
      <c r="AP95" s="69">
        <f>[1]NACE38CVS!FG94</f>
        <v>917827.87706005713</v>
      </c>
      <c r="AQ95" s="69">
        <f>[1]NACE38CVS!FH94</f>
        <v>218848.76076571833</v>
      </c>
      <c r="AR95" s="69">
        <f>[1]NACE38CVS!FI94</f>
        <v>124105.88507335</v>
      </c>
      <c r="AS95" s="69">
        <f>[1]NACE38CVS!FJ94</f>
        <v>468534.41316709667</v>
      </c>
      <c r="AT95" s="69">
        <f>[1]NACE38CVS!FK94</f>
        <v>758577.51994550321</v>
      </c>
      <c r="AU95" s="69">
        <f>[1]NACE38CVS!FL94</f>
        <v>265152.5655667333</v>
      </c>
      <c r="AV95" s="69">
        <f>[1]NACE38CVS!FM94</f>
        <v>1088674.7666456001</v>
      </c>
      <c r="AW95" s="69">
        <f>[1]NACE38CVS!FN94</f>
        <v>102250.85349351</v>
      </c>
      <c r="AX95" s="69">
        <f>[1]NACE38CVS!FO94</f>
        <v>208281.98707678998</v>
      </c>
      <c r="AY95" s="69">
        <f>[1]NACE38CVS!FP94</f>
        <v>2094270.7023478628</v>
      </c>
      <c r="AZ95" s="69">
        <f>[1]NACE38CVS!FR94</f>
        <v>189975.24985008335</v>
      </c>
      <c r="BA95" s="69">
        <f>[1]NACE38CVS!FS94</f>
        <v>337377.04984335002</v>
      </c>
      <c r="BB95" s="69">
        <f>[1]NACE38CVS!FT94</f>
        <v>579485.80197182496</v>
      </c>
      <c r="BC95" s="69">
        <f>[1]NACE38CVS!FU94</f>
        <v>1227330.7613550834</v>
      </c>
      <c r="BD95" s="69">
        <f>[1]NACE38CVS!FV94</f>
        <v>290262.95522676333</v>
      </c>
      <c r="BE95" s="69">
        <f>[1]NACE38CVS!FW94</f>
        <v>476141.39079038333</v>
      </c>
      <c r="BF95" s="69">
        <f>[1]NACE38CVS!FX94</f>
        <v>0</v>
      </c>
      <c r="BG95" s="69">
        <f>[1]NACE38CVS!GA94</f>
        <v>1701817.7463865734</v>
      </c>
      <c r="BH95" s="69">
        <f>[1]NACE38CVS!GB94</f>
        <v>1045284.109449815</v>
      </c>
    </row>
    <row r="96" spans="1:60" s="36" customFormat="1" x14ac:dyDescent="0.2">
      <c r="A96" s="138">
        <f t="shared" si="6"/>
        <v>44012</v>
      </c>
      <c r="B96" s="205">
        <f>[1]NACE38CVS!DT95</f>
        <v>17806568.888737503</v>
      </c>
      <c r="C96" s="76">
        <f>[1]NACE38CVS!DU95</f>
        <v>17340946.87293262</v>
      </c>
      <c r="D96" s="76">
        <f>[1]NACE38CVS!DV95</f>
        <v>2969666.3917683125</v>
      </c>
      <c r="E96" s="69">
        <f>[1]NACE38CVS!DW95</f>
        <v>1456218.9275911599</v>
      </c>
      <c r="F96" s="69">
        <f>[1]NACE38CVS!DX95</f>
        <v>13380683.569378028</v>
      </c>
      <c r="G96" s="69">
        <f>[1]NACE38CVS!DY95</f>
        <v>12915061.553573146</v>
      </c>
      <c r="H96" s="69">
        <f>[1]NACE38CVS!DZ95</f>
        <v>465622.01580488082</v>
      </c>
      <c r="I96" s="78">
        <f>[1]NACE38CVS!EA95</f>
        <v>15515803.67679132</v>
      </c>
      <c r="J96" s="69">
        <f t="shared" si="9"/>
        <v>2290765.2119461801</v>
      </c>
      <c r="K96" s="69">
        <f t="shared" si="10"/>
        <v>10624296.341626966</v>
      </c>
      <c r="L96" s="69">
        <f>[1]NACE38CVS!EB95</f>
        <v>2858.0829368550003</v>
      </c>
      <c r="M96" s="69">
        <f>[1]NACE38CVS!ED95</f>
        <v>20875.969952688331</v>
      </c>
      <c r="N96" s="69">
        <f>[1]NACE38CVS!EE95</f>
        <v>499992.4809031167</v>
      </c>
      <c r="O96" s="69">
        <f>[1]NACE38CVS!EF95</f>
        <v>100621.36757334333</v>
      </c>
      <c r="P96" s="69">
        <f>[1]NACE38CVS!EG95</f>
        <v>160001.46636470998</v>
      </c>
      <c r="Q96" s="69">
        <f>[1]NACE38CVS!EH95</f>
        <v>9254.1869638633343</v>
      </c>
      <c r="R96" s="69">
        <f>[1]NACE38CVS!EI95</f>
        <v>140866.10563450333</v>
      </c>
      <c r="S96" s="69">
        <f>[1]NACE38CVS!EJ95</f>
        <v>78884.235276385007</v>
      </c>
      <c r="T96" s="69">
        <f>[1]NACE38CVS!EK95</f>
        <v>251248.87470376832</v>
      </c>
      <c r="U96" s="69">
        <f>[1]NACE38CVS!EL95</f>
        <v>372603.06648000167</v>
      </c>
      <c r="V96" s="69">
        <f>[1]NACE38CVS!EM95</f>
        <v>125643.18842144666</v>
      </c>
      <c r="W96" s="69">
        <f>[1]NACE38CVS!EN95</f>
        <v>103180.903542275</v>
      </c>
      <c r="X96" s="69">
        <f>[1]NACE38CVS!EO95</f>
        <v>172842.29669438998</v>
      </c>
      <c r="Y96" s="69">
        <f>[1]NACE38CVS!EP95</f>
        <v>349181.56584092166</v>
      </c>
      <c r="Z96" s="69">
        <f>[1]NACE38CVS!EQ95</f>
        <v>186168.43961879311</v>
      </c>
      <c r="AA96" s="69">
        <f>[1]NACE38CVS!ER95</f>
        <v>163013.12622212854</v>
      </c>
      <c r="AB96" s="69">
        <f>[1]NACE38CVS!ES95</f>
        <v>269387.49655868002</v>
      </c>
      <c r="AC96" s="69">
        <f>[1]NACE38CVS!ET95</f>
        <v>164429.345674485</v>
      </c>
      <c r="AD96" s="69">
        <f>[1]NACE38CVS!EU95</f>
        <v>150653.84118373503</v>
      </c>
      <c r="AE96" s="69">
        <f>[1]NACE38CVS!EV95</f>
        <v>1456218.9275911599</v>
      </c>
      <c r="AF96" s="69">
        <f>[1]NACE38CVS!EW95</f>
        <v>152486.95838276658</v>
      </c>
      <c r="AG96" s="69">
        <f>[1]NACE38CVS!EX95</f>
        <v>177101.5839893299</v>
      </c>
      <c r="AH96" s="69">
        <f>[1]NACE38CVS!EY95</f>
        <v>1126630.3852190634</v>
      </c>
      <c r="AI96" s="69">
        <f>[1]NACE38CVS!EZ95</f>
        <v>3014830.629942832</v>
      </c>
      <c r="AJ96" s="69">
        <f>[1]NACE38CVS!FA95</f>
        <v>380537.5924456871</v>
      </c>
      <c r="AK96" s="69">
        <f>[1]NACE38CVS!FB95</f>
        <v>932692.09815634694</v>
      </c>
      <c r="AL96" s="69">
        <f>[1]NACE38CVS!FC95</f>
        <v>1701600.9393407975</v>
      </c>
      <c r="AM96" s="69">
        <f>[1]NACE38CVS!FD95</f>
        <v>1384154.3392149883</v>
      </c>
      <c r="AN96" s="69">
        <f>[1]NACE38CVS!FE95</f>
        <v>1030366.6910214149</v>
      </c>
      <c r="AO96" s="69">
        <f>[1]NACE38CVS!FF95</f>
        <v>211996.0379476496</v>
      </c>
      <c r="AP96" s="69">
        <f>[1]NACE38CVS!FG95</f>
        <v>818370.65307376545</v>
      </c>
      <c r="AQ96" s="69">
        <f>[1]NACE38CVS!FH95</f>
        <v>209872.16272400168</v>
      </c>
      <c r="AR96" s="69">
        <f>[1]NACE38CVS!FI95</f>
        <v>122730.15471929335</v>
      </c>
      <c r="AS96" s="69">
        <f>[1]NACE38CVS!FJ95</f>
        <v>468170.37858309335</v>
      </c>
      <c r="AT96" s="69">
        <f>[1]NACE38CVS!FK95</f>
        <v>752355.07525371667</v>
      </c>
      <c r="AU96" s="69">
        <f>[1]NACE38CVS!FL95</f>
        <v>260527.50394834168</v>
      </c>
      <c r="AV96" s="69">
        <f>[1]NACE38CVS!FM95</f>
        <v>1079927.4172908866</v>
      </c>
      <c r="AW96" s="69">
        <f>[1]NACE38CVS!FN95</f>
        <v>102041.84787705999</v>
      </c>
      <c r="AX96" s="69">
        <f>[1]NACE38CVS!FO95</f>
        <v>198548.5349156633</v>
      </c>
      <c r="AY96" s="69">
        <f>[1]NACE38CVS!FP95</f>
        <v>1759948.8054608891</v>
      </c>
      <c r="AZ96" s="69">
        <f>[1]NACE38CVS!FR95</f>
        <v>186902.58177361832</v>
      </c>
      <c r="BA96" s="69">
        <f>[1]NACE38CVS!FS95</f>
        <v>323138.01200620172</v>
      </c>
      <c r="BB96" s="69">
        <f>[1]NACE38CVS!FT95</f>
        <v>571521.80945922504</v>
      </c>
      <c r="BC96" s="69">
        <f>[1]NACE38CVS!FU95</f>
        <v>1209202.808707135</v>
      </c>
      <c r="BD96" s="69">
        <f>[1]NACE38CVS!FV95</f>
        <v>251692.33262673998</v>
      </c>
      <c r="BE96" s="69">
        <f>[1]NACE38CVS!FW95</f>
        <v>454752.48385292664</v>
      </c>
      <c r="BF96" s="69">
        <f>[1]NACE38CVS!FX95</f>
        <v>0</v>
      </c>
      <c r="BG96" s="69">
        <f>[1]NACE38CVS!GA95</f>
        <v>1637431.5794132317</v>
      </c>
      <c r="BH96" s="69">
        <f>[1]NACE38CVS!GB95</f>
        <v>1009700.5419810418</v>
      </c>
    </row>
    <row r="97" spans="1:60" s="36" customFormat="1" x14ac:dyDescent="0.2">
      <c r="A97" s="138">
        <f t="shared" si="6"/>
        <v>44104</v>
      </c>
      <c r="B97" s="205">
        <f>[1]NACE38CVS!DT96</f>
        <v>18228526.991581779</v>
      </c>
      <c r="C97" s="76">
        <f>[1]NACE38CVS!DU96</f>
        <v>17570040.545494203</v>
      </c>
      <c r="D97" s="76">
        <f>[1]NACE38CVS!DV96</f>
        <v>2963915.7751122317</v>
      </c>
      <c r="E97" s="69">
        <f>[1]NACE38CVS!DW96</f>
        <v>1488588.1989867315</v>
      </c>
      <c r="F97" s="69">
        <f>[1]NACE38CVS!DX96</f>
        <v>13776023.017482817</v>
      </c>
      <c r="G97" s="69">
        <f>[1]NACE38CVS!DY96</f>
        <v>13117536.571395241</v>
      </c>
      <c r="H97" s="69">
        <f>[1]NACE38CVS!DZ96</f>
        <v>658486.44608757552</v>
      </c>
      <c r="I97" s="78">
        <f>[1]NACE38CVS!EA96</f>
        <v>15900546.549334414</v>
      </c>
      <c r="J97" s="69">
        <f t="shared" si="9"/>
        <v>2327980.4422473637</v>
      </c>
      <c r="K97" s="69">
        <f t="shared" si="10"/>
        <v>10789556.129147876</v>
      </c>
      <c r="L97" s="69">
        <f>[1]NACE38CVS!EB96</f>
        <v>2767.4403813200001</v>
      </c>
      <c r="M97" s="69">
        <f>[1]NACE38CVS!ED96</f>
        <v>20878.33156165</v>
      </c>
      <c r="N97" s="69">
        <f>[1]NACE38CVS!EE96</f>
        <v>504533.35113150504</v>
      </c>
      <c r="O97" s="69">
        <f>[1]NACE38CVS!EF96</f>
        <v>100276.03325133499</v>
      </c>
      <c r="P97" s="69">
        <f>[1]NACE38CVS!EG96</f>
        <v>159186.44696972001</v>
      </c>
      <c r="Q97" s="69">
        <f>[1]NACE38CVS!EH96</f>
        <v>9205.6819963316666</v>
      </c>
      <c r="R97" s="69">
        <f>[1]NACE38CVS!EI96</f>
        <v>140553.41048722668</v>
      </c>
      <c r="S97" s="69">
        <f>[1]NACE38CVS!EJ96</f>
        <v>78922.111541871665</v>
      </c>
      <c r="T97" s="69">
        <f>[1]NACE38CVS!EK96</f>
        <v>250106.73512865999</v>
      </c>
      <c r="U97" s="69">
        <f>[1]NACE38CVS!EL96</f>
        <v>368985.57543804665</v>
      </c>
      <c r="V97" s="69">
        <f>[1]NACE38CVS!EM96</f>
        <v>125053.46026405333</v>
      </c>
      <c r="W97" s="69">
        <f>[1]NACE38CVS!EN96</f>
        <v>102362.00222307666</v>
      </c>
      <c r="X97" s="69">
        <f>[1]NACE38CVS!EO96</f>
        <v>171622.92191092501</v>
      </c>
      <c r="Y97" s="69">
        <f>[1]NACE38CVS!EP96</f>
        <v>346588.54053468333</v>
      </c>
      <c r="Z97" s="69">
        <f>[1]NACE38CVS!EQ96</f>
        <v>184382.7343005132</v>
      </c>
      <c r="AA97" s="69">
        <f>[1]NACE38CVS!ER96</f>
        <v>162205.80623417013</v>
      </c>
      <c r="AB97" s="69">
        <f>[1]NACE38CVS!ES96</f>
        <v>269542.09963111667</v>
      </c>
      <c r="AC97" s="69">
        <f>[1]NACE38CVS!ET96</f>
        <v>164388.74982841834</v>
      </c>
      <c r="AD97" s="69">
        <f>[1]NACE38CVS!EU96</f>
        <v>151710.32321361164</v>
      </c>
      <c r="AE97" s="69">
        <f>[1]NACE38CVS!EV96</f>
        <v>1488588.1989867315</v>
      </c>
      <c r="AF97" s="69">
        <f>[1]NACE38CVS!EW96</f>
        <v>155758.17177981074</v>
      </c>
      <c r="AG97" s="69">
        <f>[1]NACE38CVS!EX96</f>
        <v>178859.62099506706</v>
      </c>
      <c r="AH97" s="69">
        <f>[1]NACE38CVS!EY96</f>
        <v>1153970.4062118537</v>
      </c>
      <c r="AI97" s="69">
        <f>[1]NACE38CVS!EZ96</f>
        <v>3031499.9292560122</v>
      </c>
      <c r="AJ97" s="69">
        <f>[1]NACE38CVS!FA96</f>
        <v>384294.72045465821</v>
      </c>
      <c r="AK97" s="69">
        <f>[1]NACE38CVS!FB96</f>
        <v>933603.66513762379</v>
      </c>
      <c r="AL97" s="69">
        <f>[1]NACE38CVS!FC96</f>
        <v>1713601.5436637297</v>
      </c>
      <c r="AM97" s="69">
        <f>[1]NACE38CVS!FD96</f>
        <v>1389847.3292431065</v>
      </c>
      <c r="AN97" s="69">
        <f>[1]NACE38CVS!FE96</f>
        <v>1089672.7726281767</v>
      </c>
      <c r="AO97" s="69">
        <f>[1]NACE38CVS!FF96</f>
        <v>224954.77416559611</v>
      </c>
      <c r="AP97" s="69">
        <f>[1]NACE38CVS!FG96</f>
        <v>864717.99846258049</v>
      </c>
      <c r="AQ97" s="69">
        <f>[1]NACE38CVS!FH96</f>
        <v>219649.04430000999</v>
      </c>
      <c r="AR97" s="69">
        <f>[1]NACE38CVS!FI96</f>
        <v>122458.469768425</v>
      </c>
      <c r="AS97" s="69">
        <f>[1]NACE38CVS!FJ96</f>
        <v>468271.52935316163</v>
      </c>
      <c r="AT97" s="69">
        <f>[1]NACE38CVS!FK96</f>
        <v>750878.00185484998</v>
      </c>
      <c r="AU97" s="69">
        <f>[1]NACE38CVS!FL96</f>
        <v>260310.91919877499</v>
      </c>
      <c r="AV97" s="69">
        <f>[1]NACE38CVS!FM96</f>
        <v>1082263.8573579516</v>
      </c>
      <c r="AW97" s="69">
        <f>[1]NACE38CVS!FN96</f>
        <v>102467.11548041167</v>
      </c>
      <c r="AX97" s="69">
        <f>[1]NACE38CVS!FO96</f>
        <v>204208.94333311167</v>
      </c>
      <c r="AY97" s="69">
        <f>[1]NACE38CVS!FP96</f>
        <v>1987802.0681937421</v>
      </c>
      <c r="AZ97" s="69">
        <f>[1]NACE38CVS!FR96</f>
        <v>187625.74121504501</v>
      </c>
      <c r="BA97" s="69">
        <f>[1]NACE38CVS!FS96</f>
        <v>334858.85339000501</v>
      </c>
      <c r="BB97" s="69">
        <f>[1]NACE38CVS!FT96</f>
        <v>580799.76877924835</v>
      </c>
      <c r="BC97" s="69">
        <f>[1]NACE38CVS!FU96</f>
        <v>1224696.078863065</v>
      </c>
      <c r="BD97" s="69">
        <f>[1]NACE38CVS!FV96</f>
        <v>272235.10498248169</v>
      </c>
      <c r="BE97" s="69">
        <f>[1]NACE38CVS!FW96</f>
        <v>466477.49028523831</v>
      </c>
      <c r="BF97" s="69">
        <f>[1]NACE38CVS!FX96</f>
        <v>0</v>
      </c>
      <c r="BG97" s="69">
        <f>[1]NACE38CVS!GA96</f>
        <v>1685425.6818431348</v>
      </c>
      <c r="BH97" s="69">
        <f>[1]NACE38CVS!GB96</f>
        <v>1036969.223373455</v>
      </c>
    </row>
    <row r="98" spans="1:60" s="36" customFormat="1" ht="12" thickBot="1" x14ac:dyDescent="0.25">
      <c r="A98" s="139">
        <f t="shared" si="6"/>
        <v>44195</v>
      </c>
      <c r="B98" s="206">
        <f>[1]NACE38CVS!DT97</f>
        <v>18300565.541582268</v>
      </c>
      <c r="C98" s="66">
        <f>[1]NACE38CVS!DU97</f>
        <v>17581142.621035814</v>
      </c>
      <c r="D98" s="66">
        <f>[1]NACE38CVS!DV97</f>
        <v>2949455.1256104149</v>
      </c>
      <c r="E98" s="67">
        <f>[1]NACE38CVS!DW97</f>
        <v>1490512.6644941734</v>
      </c>
      <c r="F98" s="67">
        <f>[1]NACE38CVS!DX97</f>
        <v>13860597.751477679</v>
      </c>
      <c r="G98" s="67">
        <f>[1]NACE38CVS!DY97</f>
        <v>13141174.830931228</v>
      </c>
      <c r="H98" s="67">
        <f>[1]NACE38CVS!DZ97</f>
        <v>719422.9205464517</v>
      </c>
      <c r="I98" s="68">
        <f>[1]NACE38CVS!EA97</f>
        <v>15947526.523625445</v>
      </c>
      <c r="J98" s="67">
        <f t="shared" si="9"/>
        <v>2353039.0179568268</v>
      </c>
      <c r="K98" s="67">
        <f t="shared" si="10"/>
        <v>10788135.812974401</v>
      </c>
      <c r="L98" s="67">
        <f>[1]NACE38CVS!EB97</f>
        <v>2717.9373599016667</v>
      </c>
      <c r="M98" s="67">
        <f>[1]NACE38CVS!ED97</f>
        <v>20793.816288893333</v>
      </c>
      <c r="N98" s="67">
        <f>[1]NACE38CVS!EE97</f>
        <v>507169.10745959001</v>
      </c>
      <c r="O98" s="67">
        <f>[1]NACE38CVS!EF97</f>
        <v>99311.646763565004</v>
      </c>
      <c r="P98" s="67">
        <f>[1]NACE38CVS!EG97</f>
        <v>157904.09513190167</v>
      </c>
      <c r="Q98" s="67">
        <f>[1]NACE38CVS!EH97</f>
        <v>9163.0194148050014</v>
      </c>
      <c r="R98" s="67">
        <f>[1]NACE38CVS!EI97</f>
        <v>140098.74082474998</v>
      </c>
      <c r="S98" s="67">
        <f>[1]NACE38CVS!EJ97</f>
        <v>78892.760007456673</v>
      </c>
      <c r="T98" s="67">
        <f>[1]NACE38CVS!EK97</f>
        <v>248693.9369210033</v>
      </c>
      <c r="U98" s="67">
        <f>[1]NACE38CVS!EL97</f>
        <v>364309.81655607669</v>
      </c>
      <c r="V98" s="67">
        <f>[1]NACE38CVS!EM97</f>
        <v>124319.980079735</v>
      </c>
      <c r="W98" s="67">
        <f>[1]NACE38CVS!EN97</f>
        <v>101380.93413061001</v>
      </c>
      <c r="X98" s="67">
        <f>[1]NACE38CVS!EO97</f>
        <v>169708.70663405667</v>
      </c>
      <c r="Y98" s="67">
        <f>[1]NACE38CVS!EP97</f>
        <v>342964.02178423002</v>
      </c>
      <c r="Z98" s="67">
        <f>[1]NACE38CVS!EQ97</f>
        <v>181878.72008249201</v>
      </c>
      <c r="AA98" s="67">
        <f>[1]NACE38CVS!ER97</f>
        <v>161085.301701738</v>
      </c>
      <c r="AB98" s="67">
        <f>[1]NACE38CVS!ES97</f>
        <v>269232.88039342168</v>
      </c>
      <c r="AC98" s="67">
        <f>[1]NACE38CVS!ET97</f>
        <v>163977.02674044503</v>
      </c>
      <c r="AD98" s="67">
        <f>[1]NACE38CVS!EU97</f>
        <v>151534.63647987499</v>
      </c>
      <c r="AE98" s="67">
        <f>[1]NACE38CVS!EV97</f>
        <v>1490512.6644941734</v>
      </c>
      <c r="AF98" s="67">
        <f>[1]NACE38CVS!EW97</f>
        <v>154261.6018135871</v>
      </c>
      <c r="AG98" s="67">
        <f>[1]NACE38CVS!EX97</f>
        <v>177116.72875452551</v>
      </c>
      <c r="AH98" s="67">
        <f>[1]NACE38CVS!EY97</f>
        <v>1159134.3339260605</v>
      </c>
      <c r="AI98" s="67">
        <f>[1]NACE38CVS!EZ97</f>
        <v>3046708.6173227043</v>
      </c>
      <c r="AJ98" s="67">
        <f>[1]NACE38CVS!FA97</f>
        <v>383975.42571512074</v>
      </c>
      <c r="AK98" s="67">
        <f>[1]NACE38CVS!FB97</f>
        <v>931642.84491543751</v>
      </c>
      <c r="AL98" s="67">
        <f>[1]NACE38CVS!FC97</f>
        <v>1731090.3466921467</v>
      </c>
      <c r="AM98" s="67">
        <f>[1]NACE38CVS!FD97</f>
        <v>1394069.9424101068</v>
      </c>
      <c r="AN98" s="67">
        <f>[1]NACE38CVS!FE97</f>
        <v>1087229.2216097815</v>
      </c>
      <c r="AO98" s="67">
        <f>[1]NACE38CVS!FF97</f>
        <v>227767.20166876749</v>
      </c>
      <c r="AP98" s="67">
        <f>[1]NACE38CVS!FG97</f>
        <v>859462.01994101389</v>
      </c>
      <c r="AQ98" s="67">
        <f>[1]NACE38CVS!FH97</f>
        <v>217148.53674967834</v>
      </c>
      <c r="AR98" s="67">
        <f>[1]NACE38CVS!FI97</f>
        <v>122143.75089969333</v>
      </c>
      <c r="AS98" s="67">
        <f>[1]NACE38CVS!FJ97</f>
        <v>466581.86095252336</v>
      </c>
      <c r="AT98" s="67">
        <f>[1]NACE38CVS!FK97</f>
        <v>750711.92252249166</v>
      </c>
      <c r="AU98" s="67">
        <f>[1]NACE38CVS!FL97</f>
        <v>259461.77346503665</v>
      </c>
      <c r="AV98" s="67">
        <f>[1]NACE38CVS!FM97</f>
        <v>1077662.0137086851</v>
      </c>
      <c r="AW98" s="67">
        <f>[1]NACE38CVS!FN97</f>
        <v>102971.70381300167</v>
      </c>
      <c r="AX98" s="67">
        <f>[1]NACE38CVS!FO97</f>
        <v>202216.10556250167</v>
      </c>
      <c r="AY98" s="67">
        <f>[1]NACE38CVS!FP97</f>
        <v>2050546.0381062117</v>
      </c>
      <c r="AZ98" s="67">
        <f>[1]NACE38CVS!FR97</f>
        <v>191724.47042590499</v>
      </c>
      <c r="BA98" s="67">
        <f>[1]NACE38CVS!FS97</f>
        <v>337454.45270087</v>
      </c>
      <c r="BB98" s="67">
        <f>[1]NACE38CVS!FT97</f>
        <v>587537.24736601836</v>
      </c>
      <c r="BC98" s="67">
        <f>[1]NACE38CVS!FU97</f>
        <v>1236322.8474640334</v>
      </c>
      <c r="BD98" s="67">
        <f>[1]NACE38CVS!FV97</f>
        <v>262880.97234114498</v>
      </c>
      <c r="BE98" s="67">
        <f>[1]NACE38CVS!FW97</f>
        <v>467226.27405729005</v>
      </c>
      <c r="BF98" s="67">
        <f>[1]NACE38CVS!FX97</f>
        <v>0</v>
      </c>
      <c r="BG98" s="67">
        <f>[1]NACE38CVS!GA97</f>
        <v>1690409.462352965</v>
      </c>
      <c r="BH98" s="67">
        <f>[1]NACE38CVS!GB97</f>
        <v>1039774.8971640617</v>
      </c>
    </row>
    <row r="99" spans="1:60" s="36" customFormat="1" x14ac:dyDescent="0.2">
      <c r="A99" s="140">
        <f t="shared" si="6"/>
        <v>44285</v>
      </c>
      <c r="B99" s="205">
        <f>[1]NACE38CVS!DT98</f>
        <v>18311014.478556838</v>
      </c>
      <c r="C99" s="76">
        <f>[1]NACE38CVS!DU98</f>
        <v>17566572.854897186</v>
      </c>
      <c r="D99" s="76">
        <f>[1]NACE38CVS!DV98</f>
        <v>2946804.7987825251</v>
      </c>
      <c r="E99" s="69">
        <f>[1]NACE38CVS!DW98</f>
        <v>1506493.1719728333</v>
      </c>
      <c r="F99" s="69">
        <f>[1]NACE38CVS!DX98</f>
        <v>13857716.507801484</v>
      </c>
      <c r="G99" s="69">
        <f>[1]NACE38CVS!DY98</f>
        <v>13113274.884141829</v>
      </c>
      <c r="H99" s="69">
        <f>[1]NACE38CVS!DZ98</f>
        <v>744441.62365965487</v>
      </c>
      <c r="I99" s="78">
        <f>[1]NACE38CVS!EA98</f>
        <v>15940510.077806234</v>
      </c>
      <c r="J99" s="69">
        <f t="shared" ref="J99:J102" si="11">SUM(AZ99:BC99)</f>
        <v>2370504.4007506082</v>
      </c>
      <c r="K99" s="69">
        <f t="shared" ref="K99:K102" si="12">G99-J99</f>
        <v>10742770.483391222</v>
      </c>
      <c r="L99" s="69">
        <f>[1]NACE38CVS!EB98</f>
        <v>2563.9822645700001</v>
      </c>
      <c r="M99" s="69">
        <f>[1]NACE38CVS!ED98</f>
        <v>20741.775439003333</v>
      </c>
      <c r="N99" s="69">
        <f>[1]NACE38CVS!EE98</f>
        <v>511282.52484584163</v>
      </c>
      <c r="O99" s="69">
        <f>[1]NACE38CVS!EF98</f>
        <v>99084.649818583333</v>
      </c>
      <c r="P99" s="69">
        <f>[1]NACE38CVS!EG98</f>
        <v>157292.81058710499</v>
      </c>
      <c r="Q99" s="69">
        <f>[1]NACE38CVS!EH98</f>
        <v>9112.0704216466656</v>
      </c>
      <c r="R99" s="69">
        <f>[1]NACE38CVS!EI98</f>
        <v>139776.57183399666</v>
      </c>
      <c r="S99" s="69">
        <f>[1]NACE38CVS!EJ98</f>
        <v>78963.240243589986</v>
      </c>
      <c r="T99" s="69">
        <f>[1]NACE38CVS!EK98</f>
        <v>248049.87842341166</v>
      </c>
      <c r="U99" s="69">
        <f>[1]NACE38CVS!EL98</f>
        <v>361634.36103383166</v>
      </c>
      <c r="V99" s="69">
        <f>[1]NACE38CVS!EM98</f>
        <v>124202.75048404666</v>
      </c>
      <c r="W99" s="69">
        <f>[1]NACE38CVS!EN98</f>
        <v>100699.20489059667</v>
      </c>
      <c r="X99" s="69">
        <f>[1]NACE38CVS!EO98</f>
        <v>169294.32157080167</v>
      </c>
      <c r="Y99" s="69">
        <f>[1]NACE38CVS!EP98</f>
        <v>340005.22910970839</v>
      </c>
      <c r="Z99" s="69">
        <f>[1]NACE38CVS!EQ98</f>
        <v>180192.84306107112</v>
      </c>
      <c r="AA99" s="69">
        <f>[1]NACE38CVS!ER98</f>
        <v>159812.38604863719</v>
      </c>
      <c r="AB99" s="69">
        <f>[1]NACE38CVS!ES98</f>
        <v>270147.59428866667</v>
      </c>
      <c r="AC99" s="69">
        <f>[1]NACE38CVS!ET98</f>
        <v>164052.22307968166</v>
      </c>
      <c r="AD99" s="69">
        <f>[1]NACE38CVS!EU98</f>
        <v>152465.59271201331</v>
      </c>
      <c r="AE99" s="69">
        <f>[1]NACE38CVS!EV98</f>
        <v>1506493.1719728333</v>
      </c>
      <c r="AF99" s="69">
        <f>[1]NACE38CVS!EW98</f>
        <v>155482.07660348059</v>
      </c>
      <c r="AG99" s="69">
        <f>[1]NACE38CVS!EX98</f>
        <v>177240.26207764531</v>
      </c>
      <c r="AH99" s="69">
        <f>[1]NACE38CVS!EY98</f>
        <v>1173770.8332917073</v>
      </c>
      <c r="AI99" s="69">
        <f>[1]NACE38CVS!EZ98</f>
        <v>3046210.3885513521</v>
      </c>
      <c r="AJ99" s="69">
        <f>[1]NACE38CVS!FA98</f>
        <v>384882.10375364608</v>
      </c>
      <c r="AK99" s="69">
        <f>[1]NACE38CVS!FB98</f>
        <v>933212.40487752017</v>
      </c>
      <c r="AL99" s="69">
        <f>[1]NACE38CVS!FC98</f>
        <v>1728115.8799201855</v>
      </c>
      <c r="AM99" s="69">
        <f>[1]NACE38CVS!FD98</f>
        <v>1395128.1541174666</v>
      </c>
      <c r="AN99" s="69">
        <f>[1]NACE38CVS!FE98</f>
        <v>1041572.0929407083</v>
      </c>
      <c r="AO99" s="69">
        <f>[1]NACE38CVS!FF98</f>
        <v>212601.34193958214</v>
      </c>
      <c r="AP99" s="69">
        <f>[1]NACE38CVS!FG98</f>
        <v>828970.75100112613</v>
      </c>
      <c r="AQ99" s="69">
        <f>[1]NACE38CVS!FH98</f>
        <v>215511.93773338167</v>
      </c>
      <c r="AR99" s="69">
        <f>[1]NACE38CVS!FI98</f>
        <v>121436.79696963668</v>
      </c>
      <c r="AS99" s="69">
        <f>[1]NACE38CVS!FJ98</f>
        <v>468680.16013303673</v>
      </c>
      <c r="AT99" s="69">
        <f>[1]NACE38CVS!FK98</f>
        <v>752227.59546638664</v>
      </c>
      <c r="AU99" s="69">
        <f>[1]NACE38CVS!FL98</f>
        <v>260125.38927896999</v>
      </c>
      <c r="AV99" s="69">
        <f>[1]NACE38CVS!FM98</f>
        <v>1082411.8224589799</v>
      </c>
      <c r="AW99" s="69">
        <f>[1]NACE38CVS!FN98</f>
        <v>103487.87919502333</v>
      </c>
      <c r="AX99" s="69">
        <f>[1]NACE38CVS!FO98</f>
        <v>201504.62849979164</v>
      </c>
      <c r="AY99" s="69">
        <f>[1]NACE38CVS!FP98</f>
        <v>2075408.8562323281</v>
      </c>
      <c r="AZ99" s="69">
        <f>[1]NACE38CVS!FR98</f>
        <v>192983.38228503335</v>
      </c>
      <c r="BA99" s="69">
        <f>[1]NACE38CVS!FS98</f>
        <v>340621.98040862998</v>
      </c>
      <c r="BB99" s="69">
        <f>[1]NACE38CVS!FT98</f>
        <v>597178.7482572766</v>
      </c>
      <c r="BC99" s="69">
        <f>[1]NACE38CVS!FU98</f>
        <v>1239720.2897996681</v>
      </c>
      <c r="BD99" s="69">
        <f>[1]NACE38CVS!FV98</f>
        <v>257160.37007787335</v>
      </c>
      <c r="BE99" s="69">
        <f>[1]NACE38CVS!FW98</f>
        <v>466346.0353959417</v>
      </c>
      <c r="BF99" s="69">
        <f>[1]NACE38CVS!FX98</f>
        <v>0</v>
      </c>
      <c r="BG99" s="69">
        <f>[1]NACE38CVS!GA98</f>
        <v>1689918.3766414265</v>
      </c>
      <c r="BH99" s="69">
        <f>[1]NACE38CVS!GB98</f>
        <v>1038053.4992260551</v>
      </c>
    </row>
    <row r="100" spans="1:60" s="36" customFormat="1" x14ac:dyDescent="0.2">
      <c r="A100" s="138">
        <f t="shared" si="6"/>
        <v>44377</v>
      </c>
      <c r="B100" s="205">
        <f>[1]NACE38CVS!DT99</f>
        <v>18528559.49707973</v>
      </c>
      <c r="C100" s="76">
        <f>[1]NACE38CVS!DU99</f>
        <v>17771621.393729854</v>
      </c>
      <c r="D100" s="76">
        <f>[1]NACE38CVS!DV99</f>
        <v>2951211.0061633051</v>
      </c>
      <c r="E100" s="69">
        <f>[1]NACE38CVS!DW99</f>
        <v>1528312.6011653102</v>
      </c>
      <c r="F100" s="69">
        <f>[1]NACE38CVS!DX99</f>
        <v>14049035.889751118</v>
      </c>
      <c r="G100" s="69">
        <f>[1]NACE38CVS!DY99</f>
        <v>13292097.786401242</v>
      </c>
      <c r="H100" s="69">
        <f>[1]NACE38CVS!DZ99</f>
        <v>756938.10334987601</v>
      </c>
      <c r="I100" s="78">
        <f>[1]NACE38CVS!EA99</f>
        <v>16127323.902878335</v>
      </c>
      <c r="J100" s="69">
        <f t="shared" si="11"/>
        <v>2401235.5942013953</v>
      </c>
      <c r="K100" s="69">
        <f t="shared" si="12"/>
        <v>10890862.192199847</v>
      </c>
      <c r="L100" s="69">
        <f>[1]NACE38CVS!EB99</f>
        <v>2526.8281170133332</v>
      </c>
      <c r="M100" s="69">
        <f>[1]NACE38CVS!ED99</f>
        <v>20818.175915191667</v>
      </c>
      <c r="N100" s="69">
        <f>[1]NACE38CVS!EE99</f>
        <v>516613.99646739499</v>
      </c>
      <c r="O100" s="69">
        <f>[1]NACE38CVS!EF99</f>
        <v>99635.33544161501</v>
      </c>
      <c r="P100" s="69">
        <f>[1]NACE38CVS!EG99</f>
        <v>157155.57962735998</v>
      </c>
      <c r="Q100" s="69">
        <f>[1]NACE38CVS!EH99</f>
        <v>9051.9705182866655</v>
      </c>
      <c r="R100" s="69">
        <f>[1]NACE38CVS!EI99</f>
        <v>139825.63775920332</v>
      </c>
      <c r="S100" s="69">
        <f>[1]NACE38CVS!EJ99</f>
        <v>78923.763076708332</v>
      </c>
      <c r="T100" s="69">
        <f>[1]NACE38CVS!EK99</f>
        <v>248064.58037515669</v>
      </c>
      <c r="U100" s="69">
        <f>[1]NACE38CVS!EL99</f>
        <v>360728.32045232161</v>
      </c>
      <c r="V100" s="69">
        <f>[1]NACE38CVS!EM99</f>
        <v>124071.78954646834</v>
      </c>
      <c r="W100" s="69">
        <f>[1]NACE38CVS!EN99</f>
        <v>100575.28250270333</v>
      </c>
      <c r="X100" s="69">
        <f>[1]NACE38CVS!EO99</f>
        <v>169340.36807213334</v>
      </c>
      <c r="Y100" s="69">
        <f>[1]NACE38CVS!EP99</f>
        <v>337546.57989266998</v>
      </c>
      <c r="Z100" s="69">
        <f>[1]NACE38CVS!EQ99</f>
        <v>178641.13286632032</v>
      </c>
      <c r="AA100" s="69">
        <f>[1]NACE38CVS!ER99</f>
        <v>158905.44702634969</v>
      </c>
      <c r="AB100" s="69">
        <f>[1]NACE38CVS!ES99</f>
        <v>271311.06898808334</v>
      </c>
      <c r="AC100" s="69">
        <f>[1]NACE38CVS!ET99</f>
        <v>164158.078452305</v>
      </c>
      <c r="AD100" s="69">
        <f>[1]NACE38CVS!EU99</f>
        <v>153390.47907570333</v>
      </c>
      <c r="AE100" s="69">
        <f>[1]NACE38CVS!EV99</f>
        <v>1528312.6011653102</v>
      </c>
      <c r="AF100" s="69">
        <f>[1]NACE38CVS!EW99</f>
        <v>157151.07981785474</v>
      </c>
      <c r="AG100" s="69">
        <f>[1]NACE38CVS!EX99</f>
        <v>177722.20071261123</v>
      </c>
      <c r="AH100" s="69">
        <f>[1]NACE38CVS!EY99</f>
        <v>1193439.320634844</v>
      </c>
      <c r="AI100" s="69">
        <f>[1]NACE38CVS!EZ99</f>
        <v>3067413.1164021832</v>
      </c>
      <c r="AJ100" s="69">
        <f>[1]NACE38CVS!FA99</f>
        <v>386197.33244142658</v>
      </c>
      <c r="AK100" s="69">
        <f>[1]NACE38CVS!FB99</f>
        <v>938468.97183176095</v>
      </c>
      <c r="AL100" s="69">
        <f>[1]NACE38CVS!FC99</f>
        <v>1742746.8121289962</v>
      </c>
      <c r="AM100" s="69">
        <f>[1]NACE38CVS!FD99</f>
        <v>1401536.0540176316</v>
      </c>
      <c r="AN100" s="69">
        <f>[1]NACE38CVS!FE99</f>
        <v>1054410.1926450066</v>
      </c>
      <c r="AO100" s="69">
        <f>[1]NACE38CVS!FF99</f>
        <v>212679.90154660502</v>
      </c>
      <c r="AP100" s="69">
        <f>[1]NACE38CVS!FG99</f>
        <v>841730.29109840153</v>
      </c>
      <c r="AQ100" s="69">
        <f>[1]NACE38CVS!FH99</f>
        <v>224774.26739464002</v>
      </c>
      <c r="AR100" s="69">
        <f>[1]NACE38CVS!FI99</f>
        <v>121509.225841965</v>
      </c>
      <c r="AS100" s="69">
        <f>[1]NACE38CVS!FJ99</f>
        <v>478220.88488101494</v>
      </c>
      <c r="AT100" s="69">
        <f>[1]NACE38CVS!FK99</f>
        <v>755474.58096806996</v>
      </c>
      <c r="AU100" s="69">
        <f>[1]NACE38CVS!FL99</f>
        <v>260125.10814727002</v>
      </c>
      <c r="AV100" s="69">
        <f>[1]NACE38CVS!FM99</f>
        <v>1097807.4244913249</v>
      </c>
      <c r="AW100" s="69">
        <f>[1]NACE38CVS!FN99</f>
        <v>104281.88351008167</v>
      </c>
      <c r="AX100" s="69">
        <f>[1]NACE38CVS!FO99</f>
        <v>202714.15136297498</v>
      </c>
      <c r="AY100" s="69">
        <f>[1]NACE38CVS!FP99</f>
        <v>2139152.9168669893</v>
      </c>
      <c r="AZ100" s="69">
        <f>[1]NACE38CVS!FR99</f>
        <v>193664.39924774997</v>
      </c>
      <c r="BA100" s="69">
        <f>[1]NACE38CVS!FS99</f>
        <v>349570.24613060168</v>
      </c>
      <c r="BB100" s="69">
        <f>[1]NACE38CVS!FT99</f>
        <v>606877.38636482495</v>
      </c>
      <c r="BC100" s="69">
        <f>[1]NACE38CVS!FU99</f>
        <v>1251123.5624582183</v>
      </c>
      <c r="BD100" s="69">
        <f>[1]NACE38CVS!FV99</f>
        <v>267102.481949615</v>
      </c>
      <c r="BE100" s="69">
        <f>[1]NACE38CVS!FW99</f>
        <v>473278.00707095495</v>
      </c>
      <c r="BF100" s="69">
        <f>[1]NACE38CVS!FX99</f>
        <v>0</v>
      </c>
      <c r="BG100" s="69">
        <f>[1]NACE38CVS!GA99</f>
        <v>1721772.8443777885</v>
      </c>
      <c r="BH100" s="69">
        <f>[1]NACE38CVS!GB99</f>
        <v>1065065.8311851502</v>
      </c>
    </row>
    <row r="101" spans="1:60" s="36" customFormat="1" x14ac:dyDescent="0.2">
      <c r="A101" s="138">
        <f t="shared" si="6"/>
        <v>44469</v>
      </c>
      <c r="B101" s="205">
        <f>[1]NACE38CVS!DT100</f>
        <v>18717200.542412788</v>
      </c>
      <c r="C101" s="76">
        <f>[1]NACE38CVS!DU100</f>
        <v>17953200.662860122</v>
      </c>
      <c r="D101" s="76">
        <f>[1]NACE38CVS!DV100</f>
        <v>2950730.5348079763</v>
      </c>
      <c r="E101" s="69">
        <f>[1]NACE38CVS!DW100</f>
        <v>1530757.1207516119</v>
      </c>
      <c r="F101" s="69">
        <f>[1]NACE38CVS!DX100</f>
        <v>14235712.886853196</v>
      </c>
      <c r="G101" s="69">
        <f>[1]NACE38CVS!DY100</f>
        <v>13471713.007300533</v>
      </c>
      <c r="H101" s="69">
        <f>[1]NACE38CVS!DZ100</f>
        <v>763999.87955266179</v>
      </c>
      <c r="I101" s="78">
        <f>[1]NACE38CVS!EA100</f>
        <v>16320443.825754324</v>
      </c>
      <c r="J101" s="69">
        <f t="shared" si="11"/>
        <v>2396756.7166584581</v>
      </c>
      <c r="K101" s="69">
        <f t="shared" si="12"/>
        <v>11074956.290642075</v>
      </c>
      <c r="L101" s="69">
        <f>[1]NACE38CVS!EB100</f>
        <v>4645.0266099433338</v>
      </c>
      <c r="M101" s="69">
        <f>[1]NACE38CVS!ED100</f>
        <v>20777.484397261665</v>
      </c>
      <c r="N101" s="69">
        <f>[1]NACE38CVS!EE100</f>
        <v>519939.26945782168</v>
      </c>
      <c r="O101" s="69">
        <f>[1]NACE38CVS!EF100</f>
        <v>100268.44726609167</v>
      </c>
      <c r="P101" s="69">
        <f>[1]NACE38CVS!EG100</f>
        <v>156657.01780296833</v>
      </c>
      <c r="Q101" s="69">
        <f>[1]NACE38CVS!EH100</f>
        <v>8985.0106824666673</v>
      </c>
      <c r="R101" s="69">
        <f>[1]NACE38CVS!EI100</f>
        <v>139983.77215901497</v>
      </c>
      <c r="S101" s="69">
        <f>[1]NACE38CVS!EJ100</f>
        <v>79057.249679121669</v>
      </c>
      <c r="T101" s="69">
        <f>[1]NACE38CVS!EK100</f>
        <v>247861.73946378499</v>
      </c>
      <c r="U101" s="69">
        <f>[1]NACE38CVS!EL100</f>
        <v>358936.33106650505</v>
      </c>
      <c r="V101" s="69">
        <f>[1]NACE38CVS!EM100</f>
        <v>123960.548530855</v>
      </c>
      <c r="W101" s="69">
        <f>[1]NACE38CVS!EN100</f>
        <v>100239.93774794333</v>
      </c>
      <c r="X101" s="69">
        <f>[1]NACE38CVS!EO100</f>
        <v>169348.23583717167</v>
      </c>
      <c r="Y101" s="69">
        <f>[1]NACE38CVS!EP100</f>
        <v>335058.50039299339</v>
      </c>
      <c r="Z101" s="69">
        <f>[1]NACE38CVS!EQ100</f>
        <v>176968.98552501111</v>
      </c>
      <c r="AA101" s="69">
        <f>[1]NACE38CVS!ER100</f>
        <v>158089.51486798222</v>
      </c>
      <c r="AB101" s="69">
        <f>[1]NACE38CVS!ES100</f>
        <v>271200.73500010668</v>
      </c>
      <c r="AC101" s="69">
        <f>[1]NACE38CVS!ET100</f>
        <v>164359.15049940668</v>
      </c>
      <c r="AD101" s="69">
        <f>[1]NACE38CVS!EU100</f>
        <v>154097.10482446334</v>
      </c>
      <c r="AE101" s="69">
        <f>[1]NACE38CVS!EV100</f>
        <v>1530757.1207516119</v>
      </c>
      <c r="AF101" s="69">
        <f>[1]NACE38CVS!EW100</f>
        <v>157765.31526830071</v>
      </c>
      <c r="AG101" s="69">
        <f>[1]NACE38CVS!EX100</f>
        <v>177838.24060138935</v>
      </c>
      <c r="AH101" s="69">
        <f>[1]NACE38CVS!EY100</f>
        <v>1195153.5648819217</v>
      </c>
      <c r="AI101" s="69">
        <f>[1]NACE38CVS!EZ100</f>
        <v>3093645.3022818249</v>
      </c>
      <c r="AJ101" s="69">
        <f>[1]NACE38CVS!FA100</f>
        <v>386951.64649492042</v>
      </c>
      <c r="AK101" s="69">
        <f>[1]NACE38CVS!FB100</f>
        <v>946025.30980395374</v>
      </c>
      <c r="AL101" s="69">
        <f>[1]NACE38CVS!FC100</f>
        <v>1760668.3459829504</v>
      </c>
      <c r="AM101" s="69">
        <f>[1]NACE38CVS!FD100</f>
        <v>1403986.9990098185</v>
      </c>
      <c r="AN101" s="69">
        <f>[1]NACE38CVS!FE100</f>
        <v>1172192.9607682368</v>
      </c>
      <c r="AO101" s="69">
        <f>[1]NACE38CVS!FF100</f>
        <v>238495.77083209591</v>
      </c>
      <c r="AP101" s="69">
        <f>[1]NACE38CVS!FG100</f>
        <v>933697.1899361409</v>
      </c>
      <c r="AQ101" s="69">
        <f>[1]NACE38CVS!FH100</f>
        <v>226331.19009478667</v>
      </c>
      <c r="AR101" s="69">
        <f>[1]NACE38CVS!FI100</f>
        <v>121630.88905697169</v>
      </c>
      <c r="AS101" s="69">
        <f>[1]NACE38CVS!FJ100</f>
        <v>483701.31838759832</v>
      </c>
      <c r="AT101" s="69">
        <f>[1]NACE38CVS!FK100</f>
        <v>756106.18518262496</v>
      </c>
      <c r="AU101" s="69">
        <f>[1]NACE38CVS!FL100</f>
        <v>258711.84730021501</v>
      </c>
      <c r="AV101" s="69">
        <f>[1]NACE38CVS!FM100</f>
        <v>1108924.5685808866</v>
      </c>
      <c r="AW101" s="69">
        <f>[1]NACE38CVS!FN100</f>
        <v>104731.27014655333</v>
      </c>
      <c r="AX101" s="69">
        <f>[1]NACE38CVS!FO100</f>
        <v>205378.47538002164</v>
      </c>
      <c r="AY101" s="69">
        <f>[1]NACE38CVS!FP100</f>
        <v>2131453.8943224568</v>
      </c>
      <c r="AZ101" s="69">
        <f>[1]NACE38CVS!FR100</f>
        <v>193578.81886274833</v>
      </c>
      <c r="BA101" s="69">
        <f>[1]NACE38CVS!FS100</f>
        <v>355100.31363705831</v>
      </c>
      <c r="BB101" s="69">
        <f>[1]NACE38CVS!FT100</f>
        <v>603922.01110443333</v>
      </c>
      <c r="BC101" s="69">
        <f>[1]NACE38CVS!FU100</f>
        <v>1244155.5730542182</v>
      </c>
      <c r="BD101" s="69">
        <f>[1]NACE38CVS!FV100</f>
        <v>291808.57826735667</v>
      </c>
      <c r="BE101" s="69">
        <f>[1]NACE38CVS!FW100</f>
        <v>480352.69141538668</v>
      </c>
      <c r="BF101" s="69">
        <f>[1]NACE38CVS!FX100</f>
        <v>0</v>
      </c>
      <c r="BG101" s="69">
        <f>[1]NACE38CVS!GA100</f>
        <v>1734772.3739932666</v>
      </c>
      <c r="BH101" s="69">
        <f>[1]NACE38CVS!GB100</f>
        <v>1072084.2537190483</v>
      </c>
    </row>
    <row r="102" spans="1:60" s="36" customFormat="1" ht="12" thickBot="1" x14ac:dyDescent="0.25">
      <c r="A102" s="139">
        <f t="shared" si="6"/>
        <v>44560</v>
      </c>
      <c r="B102" s="206">
        <f>[1]NACE38CVS!DT101</f>
        <v>0</v>
      </c>
      <c r="C102" s="66">
        <f>[1]NACE38CVS!DU101</f>
        <v>0</v>
      </c>
      <c r="D102" s="66">
        <f>[1]NACE38CVS!DV101</f>
        <v>0</v>
      </c>
      <c r="E102" s="67">
        <f>[1]NACE38CVS!DW101</f>
        <v>0</v>
      </c>
      <c r="F102" s="67">
        <f>[1]NACE38CVS!DX101</f>
        <v>0</v>
      </c>
      <c r="G102" s="67">
        <f>[1]NACE38CVS!DY101</f>
        <v>0</v>
      </c>
      <c r="H102" s="67">
        <f>[1]NACE38CVS!DZ101</f>
        <v>0</v>
      </c>
      <c r="I102" s="68">
        <f>[1]NACE38CVS!EA101</f>
        <v>0</v>
      </c>
      <c r="J102" s="67">
        <f t="shared" si="11"/>
        <v>0</v>
      </c>
      <c r="K102" s="67">
        <f t="shared" si="12"/>
        <v>0</v>
      </c>
      <c r="L102" s="67">
        <f>[1]NACE38CVS!EB101</f>
        <v>0</v>
      </c>
      <c r="M102" s="67">
        <f>[1]NACE38CVS!ED101</f>
        <v>0</v>
      </c>
      <c r="N102" s="67">
        <f>[1]NACE38CVS!EE101</f>
        <v>0</v>
      </c>
      <c r="O102" s="67">
        <f>[1]NACE38CVS!EF101</f>
        <v>0</v>
      </c>
      <c r="P102" s="67">
        <f>[1]NACE38CVS!EG101</f>
        <v>0</v>
      </c>
      <c r="Q102" s="67">
        <f>[1]NACE38CVS!EH101</f>
        <v>0</v>
      </c>
      <c r="R102" s="67">
        <f>[1]NACE38CVS!EI101</f>
        <v>0</v>
      </c>
      <c r="S102" s="67">
        <f>[1]NACE38CVS!EJ101</f>
        <v>0</v>
      </c>
      <c r="T102" s="67">
        <f>[1]NACE38CVS!EK101</f>
        <v>0</v>
      </c>
      <c r="U102" s="67">
        <f>[1]NACE38CVS!EL101</f>
        <v>0</v>
      </c>
      <c r="V102" s="67">
        <f>[1]NACE38CVS!EM101</f>
        <v>0</v>
      </c>
      <c r="W102" s="67">
        <f>[1]NACE38CVS!EN101</f>
        <v>0</v>
      </c>
      <c r="X102" s="67">
        <f>[1]NACE38CVS!EO101</f>
        <v>0</v>
      </c>
      <c r="Y102" s="67">
        <f>[1]NACE38CVS!EP101</f>
        <v>0</v>
      </c>
      <c r="Z102" s="67">
        <f>[1]NACE38CVS!EQ101</f>
        <v>0</v>
      </c>
      <c r="AA102" s="67">
        <f>[1]NACE38CVS!ER101</f>
        <v>0</v>
      </c>
      <c r="AB102" s="67">
        <f>[1]NACE38CVS!ES101</f>
        <v>0</v>
      </c>
      <c r="AC102" s="67">
        <f>[1]NACE38CVS!ET101</f>
        <v>0</v>
      </c>
      <c r="AD102" s="67">
        <f>[1]NACE38CVS!EU101</f>
        <v>0</v>
      </c>
      <c r="AE102" s="67">
        <f>[1]NACE38CVS!EV101</f>
        <v>0</v>
      </c>
      <c r="AF102" s="67">
        <f>[1]NACE38CVS!EW101</f>
        <v>0</v>
      </c>
      <c r="AG102" s="67">
        <f>[1]NACE38CVS!EX101</f>
        <v>0</v>
      </c>
      <c r="AH102" s="67">
        <f>[1]NACE38CVS!EY101</f>
        <v>0</v>
      </c>
      <c r="AI102" s="67">
        <f>[1]NACE38CVS!EZ101</f>
        <v>0</v>
      </c>
      <c r="AJ102" s="67">
        <f>[1]NACE38CVS!FA101</f>
        <v>0</v>
      </c>
      <c r="AK102" s="67">
        <f>[1]NACE38CVS!FB101</f>
        <v>0</v>
      </c>
      <c r="AL102" s="67">
        <f>[1]NACE38CVS!FC101</f>
        <v>0</v>
      </c>
      <c r="AM102" s="67">
        <f>[1]NACE38CVS!FD101</f>
        <v>0</v>
      </c>
      <c r="AN102" s="67">
        <f>[1]NACE38CVS!FE101</f>
        <v>0</v>
      </c>
      <c r="AO102" s="67">
        <f>[1]NACE38CVS!FF101</f>
        <v>0</v>
      </c>
      <c r="AP102" s="67">
        <f>[1]NACE38CVS!FG101</f>
        <v>0</v>
      </c>
      <c r="AQ102" s="67">
        <f>[1]NACE38CVS!FH101</f>
        <v>0</v>
      </c>
      <c r="AR102" s="67">
        <f>[1]NACE38CVS!FI101</f>
        <v>0</v>
      </c>
      <c r="AS102" s="67">
        <f>[1]NACE38CVS!FJ101</f>
        <v>0</v>
      </c>
      <c r="AT102" s="67">
        <f>[1]NACE38CVS!FK101</f>
        <v>0</v>
      </c>
      <c r="AU102" s="67">
        <f>[1]NACE38CVS!FL101</f>
        <v>0</v>
      </c>
      <c r="AV102" s="67">
        <f>[1]NACE38CVS!FM101</f>
        <v>0</v>
      </c>
      <c r="AW102" s="67">
        <f>[1]NACE38CVS!FN101</f>
        <v>0</v>
      </c>
      <c r="AX102" s="67">
        <f>[1]NACE38CVS!FO101</f>
        <v>0</v>
      </c>
      <c r="AY102" s="67">
        <f>[1]NACE38CVS!FP101</f>
        <v>0</v>
      </c>
      <c r="AZ102" s="67">
        <f>[1]NACE38CVS!FR101</f>
        <v>0</v>
      </c>
      <c r="BA102" s="67">
        <f>[1]NACE38CVS!FS101</f>
        <v>0</v>
      </c>
      <c r="BB102" s="67">
        <f>[1]NACE38CVS!FT101</f>
        <v>0</v>
      </c>
      <c r="BC102" s="67">
        <f>[1]NACE38CVS!FU101</f>
        <v>0</v>
      </c>
      <c r="BD102" s="67">
        <f>[1]NACE38CVS!FV101</f>
        <v>0</v>
      </c>
      <c r="BE102" s="67">
        <f>[1]NACE38CVS!FW101</f>
        <v>0</v>
      </c>
      <c r="BF102" s="67">
        <f>[1]NACE38CVS!FX101</f>
        <v>0</v>
      </c>
      <c r="BG102" s="67">
        <f>[1]NACE38CVS!GA101</f>
        <v>0</v>
      </c>
      <c r="BH102" s="67">
        <f>[1]NACE38CVS!GB101</f>
        <v>0</v>
      </c>
    </row>
    <row r="103" spans="1:60" s="169" customFormat="1" ht="12.75" thickTop="1" thickBot="1" x14ac:dyDescent="0.25">
      <c r="A103" s="147" t="s">
        <v>6</v>
      </c>
      <c r="B103" s="208"/>
      <c r="C103" s="209"/>
      <c r="D103" s="161"/>
      <c r="E103" s="161"/>
      <c r="F103" s="161"/>
      <c r="G103" s="161"/>
      <c r="H103" s="161"/>
      <c r="I103" s="185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161"/>
      <c r="AS103" s="161"/>
      <c r="AT103" s="161"/>
      <c r="AU103" s="161"/>
      <c r="AV103" s="161"/>
      <c r="AW103" s="161"/>
      <c r="AX103" s="161"/>
      <c r="AY103" s="161"/>
      <c r="AZ103" s="161"/>
      <c r="BA103" s="161"/>
      <c r="BB103" s="161"/>
      <c r="BC103" s="161"/>
      <c r="BD103" s="161"/>
      <c r="BE103" s="161"/>
      <c r="BF103" s="161"/>
      <c r="BG103" s="161"/>
      <c r="BH103" s="161"/>
    </row>
    <row r="104" spans="1:60" s="169" customFormat="1" ht="12" hidden="1" thickTop="1" x14ac:dyDescent="0.2">
      <c r="A104" s="141">
        <f t="shared" ref="A104:A135" si="13">A3</f>
        <v>35520</v>
      </c>
      <c r="B104" s="210"/>
      <c r="C104" s="211"/>
      <c r="D104" s="162"/>
      <c r="E104" s="162"/>
      <c r="F104" s="162"/>
      <c r="G104" s="162"/>
      <c r="H104" s="162"/>
      <c r="I104" s="189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</row>
    <row r="105" spans="1:60" s="169" customFormat="1" hidden="1" x14ac:dyDescent="0.2">
      <c r="A105" s="138">
        <f t="shared" si="13"/>
        <v>35611</v>
      </c>
      <c r="B105" s="212">
        <f t="shared" ref="B105:AG105" si="14">B4/B3-1</f>
        <v>9.6757566100331704E-3</v>
      </c>
      <c r="C105" s="190">
        <f t="shared" si="14"/>
        <v>4.8915962903963717E-3</v>
      </c>
      <c r="D105" s="167">
        <f t="shared" si="14"/>
        <v>4.0117319655252892E-4</v>
      </c>
      <c r="E105" s="167">
        <f t="shared" si="14"/>
        <v>-7.0541113747546458E-4</v>
      </c>
      <c r="F105" s="167">
        <f t="shared" si="14"/>
        <v>1.4238722082511091E-2</v>
      </c>
      <c r="G105" s="167">
        <f t="shared" si="14"/>
        <v>1.4238722082511091E-2</v>
      </c>
      <c r="H105" s="64" t="e">
        <f t="shared" si="14"/>
        <v>#DIV/0!</v>
      </c>
      <c r="I105" s="192">
        <f t="shared" si="14"/>
        <v>4.3386033997376838E-3</v>
      </c>
      <c r="J105" s="64">
        <f t="shared" si="14"/>
        <v>0.98029610754547658</v>
      </c>
      <c r="K105" s="64">
        <f t="shared" si="14"/>
        <v>-7.0311062633117039E-2</v>
      </c>
      <c r="L105" s="167">
        <f t="shared" si="14"/>
        <v>6.7884858756608324E-3</v>
      </c>
      <c r="M105" s="167" t="e">
        <f t="shared" si="14"/>
        <v>#DIV/0!</v>
      </c>
      <c r="N105" s="167">
        <f t="shared" si="14"/>
        <v>13.948674513940102</v>
      </c>
      <c r="O105" s="167">
        <f t="shared" si="14"/>
        <v>-0.42341803361845298</v>
      </c>
      <c r="P105" s="167">
        <f t="shared" si="14"/>
        <v>-1.2692666306675648E-2</v>
      </c>
      <c r="Q105" s="167">
        <f t="shared" si="14"/>
        <v>-0.93504827961923187</v>
      </c>
      <c r="R105" s="167">
        <f t="shared" si="14"/>
        <v>8.4472380037644008</v>
      </c>
      <c r="S105" s="167">
        <f t="shared" si="14"/>
        <v>-0.54957894868365909</v>
      </c>
      <c r="T105" s="167">
        <f t="shared" si="14"/>
        <v>3.4785586345103088</v>
      </c>
      <c r="U105" s="167">
        <f t="shared" si="14"/>
        <v>0.44041082826910372</v>
      </c>
      <c r="V105" s="167">
        <f t="shared" si="14"/>
        <v>-0.65935663800335642</v>
      </c>
      <c r="W105" s="167">
        <f t="shared" si="14"/>
        <v>-3.9334907875975711E-2</v>
      </c>
      <c r="X105" s="167">
        <f t="shared" si="14"/>
        <v>0.3611729152284695</v>
      </c>
      <c r="Y105" s="167">
        <f t="shared" si="14"/>
        <v>0.75196220045615569</v>
      </c>
      <c r="Z105" s="167">
        <f t="shared" si="14"/>
        <v>-0.31007903716190544</v>
      </c>
      <c r="AA105" s="167">
        <f t="shared" si="14"/>
        <v>-0.54938548368172047</v>
      </c>
      <c r="AB105" s="167">
        <f t="shared" si="14"/>
        <v>1.5114521862148291</v>
      </c>
      <c r="AC105" s="167">
        <f t="shared" si="14"/>
        <v>-0.45136343509392685</v>
      </c>
      <c r="AD105" s="167">
        <f t="shared" si="14"/>
        <v>-0.39764304496298186</v>
      </c>
      <c r="AE105" s="167">
        <f t="shared" si="14"/>
        <v>10.236919791889774</v>
      </c>
      <c r="AF105" s="167">
        <f t="shared" si="14"/>
        <v>-0.89110972165181557</v>
      </c>
      <c r="AG105" s="167">
        <f t="shared" si="14"/>
        <v>3.1993083684758172E-2</v>
      </c>
      <c r="AH105" s="167">
        <f t="shared" ref="AH105:BH105" si="15">AH4/AH3-1</f>
        <v>5.849754620195581</v>
      </c>
      <c r="AI105" s="167">
        <f t="shared" si="15"/>
        <v>1.9227169022981654</v>
      </c>
      <c r="AJ105" s="167">
        <f t="shared" si="15"/>
        <v>-0.86164969135083391</v>
      </c>
      <c r="AK105" s="167">
        <f t="shared" si="15"/>
        <v>1.5623810740704087</v>
      </c>
      <c r="AL105" s="167">
        <f t="shared" si="15"/>
        <v>0.4502740070804887</v>
      </c>
      <c r="AM105" s="167">
        <f t="shared" si="15"/>
        <v>-7.4961342634015882E-2</v>
      </c>
      <c r="AN105" s="167">
        <f t="shared" si="15"/>
        <v>-0.44995200368374444</v>
      </c>
      <c r="AO105" s="167">
        <f t="shared" si="15"/>
        <v>-0.69129270601217097</v>
      </c>
      <c r="AP105" s="167">
        <f t="shared" si="15"/>
        <v>1.2902472511746375</v>
      </c>
      <c r="AQ105" s="167">
        <f t="shared" si="15"/>
        <v>-0.65521370074845975</v>
      </c>
      <c r="AR105" s="167">
        <f t="shared" si="15"/>
        <v>0.20287435707948509</v>
      </c>
      <c r="AS105" s="167">
        <f t="shared" si="15"/>
        <v>-1.2473080566365646E-2</v>
      </c>
      <c r="AT105" s="64">
        <f t="shared" si="15"/>
        <v>3.0257005312008367</v>
      </c>
      <c r="AU105" s="64">
        <f t="shared" si="15"/>
        <v>-0.72987001145312358</v>
      </c>
      <c r="AV105" s="64">
        <f t="shared" si="15"/>
        <v>2.2568138996200746</v>
      </c>
      <c r="AW105" s="64">
        <f t="shared" si="15"/>
        <v>-0.87257795316054543</v>
      </c>
      <c r="AX105" s="64">
        <f t="shared" si="15"/>
        <v>1.2587480053844065</v>
      </c>
      <c r="AY105" s="64">
        <f t="shared" si="15"/>
        <v>3.7568440778249501</v>
      </c>
      <c r="AZ105" s="64" t="e">
        <f t="shared" si="15"/>
        <v>#DIV/0!</v>
      </c>
      <c r="BA105" s="64">
        <f t="shared" si="15"/>
        <v>8.9185939008488146E-2</v>
      </c>
      <c r="BB105" s="64">
        <f t="shared" si="15"/>
        <v>0.81593670688064113</v>
      </c>
      <c r="BC105" s="64">
        <f t="shared" si="15"/>
        <v>0.43434445345989325</v>
      </c>
      <c r="BD105" s="64">
        <f t="shared" si="15"/>
        <v>-0.73336753285198031</v>
      </c>
      <c r="BE105" s="64">
        <f t="shared" si="15"/>
        <v>1.5231153434485623</v>
      </c>
      <c r="BF105" s="64">
        <f t="shared" si="15"/>
        <v>-1</v>
      </c>
      <c r="BG105" s="64" t="e">
        <f t="shared" si="15"/>
        <v>#DIV/0!</v>
      </c>
      <c r="BH105" s="64" t="e">
        <f t="shared" si="15"/>
        <v>#DIV/0!</v>
      </c>
    </row>
    <row r="106" spans="1:60" s="169" customFormat="1" hidden="1" x14ac:dyDescent="0.2">
      <c r="A106" s="138">
        <f t="shared" si="13"/>
        <v>35703</v>
      </c>
      <c r="B106" s="212">
        <f t="shared" ref="B106:AG106" si="16">B5/B4-1</f>
        <v>5.9320816919752328E-3</v>
      </c>
      <c r="C106" s="190">
        <f t="shared" si="16"/>
        <v>5.9320816919752328E-3</v>
      </c>
      <c r="D106" s="167">
        <f t="shared" si="16"/>
        <v>2.210561740480177E-3</v>
      </c>
      <c r="E106" s="167">
        <f t="shared" si="16"/>
        <v>9.3190273033116888E-4</v>
      </c>
      <c r="F106" s="167">
        <f t="shared" si="16"/>
        <v>7.9742013432084757E-3</v>
      </c>
      <c r="G106" s="167">
        <f t="shared" si="16"/>
        <v>7.9742013432084757E-3</v>
      </c>
      <c r="H106" s="64" t="e">
        <f t="shared" si="16"/>
        <v>#DIV/0!</v>
      </c>
      <c r="I106" s="192">
        <f t="shared" si="16"/>
        <v>5.5298277244348881E-3</v>
      </c>
      <c r="J106" s="64">
        <f t="shared" si="16"/>
        <v>9.3911899868850401E-3</v>
      </c>
      <c r="K106" s="64">
        <f t="shared" si="16"/>
        <v>7.7100405126662164E-3</v>
      </c>
      <c r="L106" s="167">
        <f t="shared" si="16"/>
        <v>1.3314493582512466E-3</v>
      </c>
      <c r="M106" s="167">
        <f t="shared" si="16"/>
        <v>-1.0875897457042205E-3</v>
      </c>
      <c r="N106" s="167">
        <f t="shared" si="16"/>
        <v>3.0602302363869072E-3</v>
      </c>
      <c r="O106" s="167">
        <f t="shared" si="16"/>
        <v>3.2877849195924735E-3</v>
      </c>
      <c r="P106" s="167">
        <f t="shared" si="16"/>
        <v>4.1219163910621859E-4</v>
      </c>
      <c r="Q106" s="167">
        <f t="shared" si="16"/>
        <v>1.6243259332768822E-3</v>
      </c>
      <c r="R106" s="167">
        <f t="shared" si="16"/>
        <v>4.7198632406866281E-3</v>
      </c>
      <c r="S106" s="167">
        <f t="shared" si="16"/>
        <v>-3.5659445597344686E-3</v>
      </c>
      <c r="T106" s="167">
        <f t="shared" si="16"/>
        <v>3.541085934038124E-3</v>
      </c>
      <c r="U106" s="167">
        <f t="shared" si="16"/>
        <v>2.0105236223948442E-3</v>
      </c>
      <c r="V106" s="167">
        <f t="shared" si="16"/>
        <v>-1.4301467566607551E-3</v>
      </c>
      <c r="W106" s="167">
        <f t="shared" si="16"/>
        <v>9.588766241188651E-4</v>
      </c>
      <c r="X106" s="167">
        <f t="shared" si="16"/>
        <v>5.8377165045242485E-4</v>
      </c>
      <c r="Y106" s="167">
        <f t="shared" si="16"/>
        <v>1.6936063225481135E-3</v>
      </c>
      <c r="Z106" s="167">
        <f t="shared" si="16"/>
        <v>7.330696713901963E-3</v>
      </c>
      <c r="AA106" s="167">
        <f t="shared" si="16"/>
        <v>-1.0842580996930695E-2</v>
      </c>
      <c r="AB106" s="167">
        <f t="shared" si="16"/>
        <v>3.1218616551400569E-3</v>
      </c>
      <c r="AC106" s="167">
        <f t="shared" si="16"/>
        <v>1.6645037893598946E-3</v>
      </c>
      <c r="AD106" s="167">
        <f t="shared" si="16"/>
        <v>9.7367437595978767E-3</v>
      </c>
      <c r="AE106" s="167">
        <f t="shared" si="16"/>
        <v>9.3190273033116888E-4</v>
      </c>
      <c r="AF106" s="167">
        <f t="shared" si="16"/>
        <v>-2.6821933331409031E-3</v>
      </c>
      <c r="AG106" s="167">
        <f t="shared" si="16"/>
        <v>-3.374026150496201E-3</v>
      </c>
      <c r="AH106" s="167">
        <f t="shared" ref="AH106:BH106" si="17">AH5/AH4-1</f>
        <v>2.0617324804113046E-3</v>
      </c>
      <c r="AI106" s="167">
        <f t="shared" si="17"/>
        <v>2.9303609701449851E-3</v>
      </c>
      <c r="AJ106" s="167">
        <f t="shared" si="17"/>
        <v>5.6734905777933164E-4</v>
      </c>
      <c r="AK106" s="167">
        <f t="shared" si="17"/>
        <v>4.0303220763211467E-3</v>
      </c>
      <c r="AL106" s="167">
        <f t="shared" si="17"/>
        <v>2.8077326318796114E-3</v>
      </c>
      <c r="AM106" s="167">
        <f t="shared" si="17"/>
        <v>7.1077387430120709E-3</v>
      </c>
      <c r="AN106" s="167">
        <f t="shared" si="17"/>
        <v>1.2998982835673578E-2</v>
      </c>
      <c r="AO106" s="167">
        <f t="shared" si="17"/>
        <v>8.1753618775903814E-3</v>
      </c>
      <c r="AP106" s="167">
        <f t="shared" si="17"/>
        <v>1.5110787650260749E-2</v>
      </c>
      <c r="AQ106" s="167">
        <f t="shared" si="17"/>
        <v>1.4389701033535429E-2</v>
      </c>
      <c r="AR106" s="167">
        <f t="shared" si="17"/>
        <v>1.5154495981995808E-2</v>
      </c>
      <c r="AS106" s="167">
        <f t="shared" si="17"/>
        <v>2.3272621601301058E-2</v>
      </c>
      <c r="AT106" s="64">
        <f t="shared" si="17"/>
        <v>-2.7440957127465859E-3</v>
      </c>
      <c r="AU106" s="64">
        <f t="shared" si="17"/>
        <v>5.8863507956055106E-3</v>
      </c>
      <c r="AV106" s="64">
        <f t="shared" si="17"/>
        <v>1.0899479301616388E-2</v>
      </c>
      <c r="AW106" s="64">
        <f t="shared" si="17"/>
        <v>3.2474343852257892E-3</v>
      </c>
      <c r="AX106" s="64">
        <f t="shared" si="17"/>
        <v>1.4169081750156964E-2</v>
      </c>
      <c r="AY106" s="64">
        <f t="shared" si="17"/>
        <v>1.8059239484446987E-2</v>
      </c>
      <c r="AZ106" s="64">
        <f t="shared" si="17"/>
        <v>1.9457726317879676E-3</v>
      </c>
      <c r="BA106" s="64">
        <f t="shared" si="17"/>
        <v>8.6522575909322441E-3</v>
      </c>
      <c r="BB106" s="64">
        <f t="shared" si="17"/>
        <v>6.12378254983037E-3</v>
      </c>
      <c r="BC106" s="64">
        <f t="shared" si="17"/>
        <v>1.4660406302533291E-2</v>
      </c>
      <c r="BD106" s="64">
        <f t="shared" si="17"/>
        <v>1.9038947643168713E-2</v>
      </c>
      <c r="BE106" s="64">
        <f t="shared" si="17"/>
        <v>5.2295106251527557E-3</v>
      </c>
      <c r="BF106" s="64" t="e">
        <f t="shared" si="17"/>
        <v>#DIV/0!</v>
      </c>
      <c r="BG106" s="64">
        <f t="shared" si="17"/>
        <v>1.2135168241436123E-2</v>
      </c>
      <c r="BH106" s="64">
        <f t="shared" si="17"/>
        <v>1.1664599410724064E-2</v>
      </c>
    </row>
    <row r="107" spans="1:60" s="169" customFormat="1" ht="12" hidden="1" thickBot="1" x14ac:dyDescent="0.25">
      <c r="A107" s="139">
        <f t="shared" si="13"/>
        <v>35794</v>
      </c>
      <c r="B107" s="213">
        <f t="shared" ref="B107:AG107" si="18">B6/B5-1</f>
        <v>3.9229462084306999E-3</v>
      </c>
      <c r="C107" s="193">
        <f t="shared" si="18"/>
        <v>3.9229462084306999E-3</v>
      </c>
      <c r="D107" s="163">
        <f t="shared" si="18"/>
        <v>4.399174196723088E-5</v>
      </c>
      <c r="E107" s="163">
        <f t="shared" si="18"/>
        <v>-1.8736107276480229E-3</v>
      </c>
      <c r="F107" s="163">
        <f t="shared" si="18"/>
        <v>6.1067655864923687E-3</v>
      </c>
      <c r="G107" s="163">
        <f t="shared" si="18"/>
        <v>6.1067655864923687E-3</v>
      </c>
      <c r="H107" s="163" t="e">
        <f t="shared" si="18"/>
        <v>#DIV/0!</v>
      </c>
      <c r="I107" s="195">
        <f t="shared" si="18"/>
        <v>3.6389359101633989E-3</v>
      </c>
      <c r="J107" s="163">
        <f t="shared" si="18"/>
        <v>6.3558971865966818E-3</v>
      </c>
      <c r="K107" s="163">
        <f t="shared" si="18"/>
        <v>6.0602439703834055E-3</v>
      </c>
      <c r="L107" s="163">
        <f t="shared" si="18"/>
        <v>5.6537507794729436E-4</v>
      </c>
      <c r="M107" s="163">
        <f t="shared" si="18"/>
        <v>-7.3418160970766255E-3</v>
      </c>
      <c r="N107" s="163">
        <f t="shared" si="18"/>
        <v>1.0513939528888905E-4</v>
      </c>
      <c r="O107" s="163">
        <f t="shared" si="18"/>
        <v>-9.5281257827676269E-3</v>
      </c>
      <c r="P107" s="163">
        <f t="shared" si="18"/>
        <v>-8.8209616700940519E-4</v>
      </c>
      <c r="Q107" s="163">
        <f t="shared" si="18"/>
        <v>-1.5526294468792945E-2</v>
      </c>
      <c r="R107" s="163">
        <f t="shared" si="18"/>
        <v>-2.1049193766748964E-3</v>
      </c>
      <c r="S107" s="163">
        <f t="shared" si="18"/>
        <v>-4.8234883883724322E-4</v>
      </c>
      <c r="T107" s="163">
        <f t="shared" si="18"/>
        <v>2.6464256712079859E-3</v>
      </c>
      <c r="U107" s="163">
        <f t="shared" si="18"/>
        <v>2.5147018305449187E-3</v>
      </c>
      <c r="V107" s="163">
        <f t="shared" si="18"/>
        <v>6.0032384574222331E-3</v>
      </c>
      <c r="W107" s="163">
        <f t="shared" si="18"/>
        <v>-3.0950202300411567E-3</v>
      </c>
      <c r="X107" s="163">
        <f t="shared" si="18"/>
        <v>2.0553554974640509E-3</v>
      </c>
      <c r="Y107" s="163">
        <f t="shared" si="18"/>
        <v>1.2580199281670978E-3</v>
      </c>
      <c r="Z107" s="163">
        <f t="shared" si="18"/>
        <v>-4.4660613749754052E-3</v>
      </c>
      <c r="AA107" s="163">
        <f t="shared" si="18"/>
        <v>1.42215393778653E-2</v>
      </c>
      <c r="AB107" s="163">
        <f t="shared" si="18"/>
        <v>-1.4292239800978157E-3</v>
      </c>
      <c r="AC107" s="163">
        <f t="shared" si="18"/>
        <v>4.4834945110971969E-3</v>
      </c>
      <c r="AD107" s="163">
        <f t="shared" si="18"/>
        <v>-1.7940597246823842E-4</v>
      </c>
      <c r="AE107" s="163">
        <f t="shared" si="18"/>
        <v>-1.8736107276480229E-3</v>
      </c>
      <c r="AF107" s="163">
        <f t="shared" si="18"/>
        <v>-3.9598251469044055E-3</v>
      </c>
      <c r="AG107" s="163">
        <f t="shared" si="18"/>
        <v>-1.8235496297022147E-3</v>
      </c>
      <c r="AH107" s="163">
        <f t="shared" ref="AH107:BH107" si="19">AH6/AH5-1</f>
        <v>-1.5901154287418784E-3</v>
      </c>
      <c r="AI107" s="163">
        <f t="shared" si="19"/>
        <v>3.5214057641881347E-3</v>
      </c>
      <c r="AJ107" s="163">
        <f t="shared" si="19"/>
        <v>-3.0567012842857011E-3</v>
      </c>
      <c r="AK107" s="163">
        <f t="shared" si="19"/>
        <v>-3.7536556978046143E-4</v>
      </c>
      <c r="AL107" s="163">
        <f t="shared" si="19"/>
        <v>8.0093580905262751E-3</v>
      </c>
      <c r="AM107" s="163">
        <f t="shared" si="19"/>
        <v>4.0584000712839963E-3</v>
      </c>
      <c r="AN107" s="163">
        <f t="shared" si="19"/>
        <v>1.1707731790362441E-2</v>
      </c>
      <c r="AO107" s="163">
        <f t="shared" si="19"/>
        <v>5.6587243535566323E-3</v>
      </c>
      <c r="AP107" s="163">
        <f t="shared" si="19"/>
        <v>1.4337923214409409E-2</v>
      </c>
      <c r="AQ107" s="163">
        <f t="shared" si="19"/>
        <v>1.2242991749366494E-2</v>
      </c>
      <c r="AR107" s="163">
        <f t="shared" si="19"/>
        <v>1.5007499044518813E-2</v>
      </c>
      <c r="AS107" s="163">
        <f t="shared" si="19"/>
        <v>2.6941538798685327E-2</v>
      </c>
      <c r="AT107" s="163">
        <f t="shared" si="19"/>
        <v>-1.7815058556788221E-3</v>
      </c>
      <c r="AU107" s="163">
        <f t="shared" si="19"/>
        <v>4.1026470827325578E-3</v>
      </c>
      <c r="AV107" s="163">
        <f t="shared" si="19"/>
        <v>8.6562693226979182E-3</v>
      </c>
      <c r="AW107" s="163">
        <f t="shared" si="19"/>
        <v>1.8107157682958341E-3</v>
      </c>
      <c r="AX107" s="163">
        <f t="shared" si="19"/>
        <v>8.8665624463917236E-3</v>
      </c>
      <c r="AY107" s="163">
        <f t="shared" si="19"/>
        <v>1.0401663975668995E-2</v>
      </c>
      <c r="AZ107" s="163">
        <f t="shared" si="19"/>
        <v>4.1412729490335476E-3</v>
      </c>
      <c r="BA107" s="163">
        <f t="shared" si="19"/>
        <v>7.8547263472126261E-3</v>
      </c>
      <c r="BB107" s="163">
        <f t="shared" si="19"/>
        <v>3.1650327172250137E-3</v>
      </c>
      <c r="BC107" s="163">
        <f t="shared" si="19"/>
        <v>8.7798335123216997E-3</v>
      </c>
      <c r="BD107" s="163">
        <f t="shared" si="19"/>
        <v>5.3821324331622122E-3</v>
      </c>
      <c r="BE107" s="163">
        <f t="shared" si="19"/>
        <v>4.3670321118203237E-3</v>
      </c>
      <c r="BF107" s="163" t="e">
        <f t="shared" si="19"/>
        <v>#DIV/0!</v>
      </c>
      <c r="BG107" s="163">
        <f t="shared" si="19"/>
        <v>5.0003037998269662E-3</v>
      </c>
      <c r="BH107" s="163">
        <f t="shared" si="19"/>
        <v>7.0601899180988692E-3</v>
      </c>
    </row>
    <row r="108" spans="1:60" s="169" customFormat="1" hidden="1" x14ac:dyDescent="0.2">
      <c r="A108" s="138">
        <f t="shared" si="13"/>
        <v>35884</v>
      </c>
      <c r="B108" s="212">
        <f t="shared" ref="B108:AG108" si="20">B7/B6-1</f>
        <v>3.1000315282830426E-2</v>
      </c>
      <c r="C108" s="190">
        <f t="shared" si="20"/>
        <v>5.6638955050307693E-3</v>
      </c>
      <c r="D108" s="167">
        <f t="shared" si="20"/>
        <v>2.1584607275759726E-3</v>
      </c>
      <c r="E108" s="167">
        <f t="shared" si="20"/>
        <v>2.6296563845689125E-3</v>
      </c>
      <c r="F108" s="167">
        <f t="shared" si="20"/>
        <v>4.5425159572427765E-2</v>
      </c>
      <c r="G108" s="167">
        <f t="shared" si="20"/>
        <v>1.8831437726873901E-4</v>
      </c>
      <c r="H108" s="64" t="e">
        <f t="shared" si="20"/>
        <v>#DIV/0!</v>
      </c>
      <c r="I108" s="192">
        <f t="shared" si="20"/>
        <v>3.9083739308608978E-2</v>
      </c>
      <c r="J108" s="64">
        <f t="shared" si="20"/>
        <v>7.5655567484314012E-3</v>
      </c>
      <c r="K108" s="64">
        <f t="shared" si="20"/>
        <v>-1.1896806049778164E-3</v>
      </c>
      <c r="L108" s="167">
        <f t="shared" si="20"/>
        <v>3.0101554048256318E-5</v>
      </c>
      <c r="M108" s="167">
        <f t="shared" si="20"/>
        <v>-2.4167027700598198E-2</v>
      </c>
      <c r="N108" s="167">
        <f t="shared" si="20"/>
        <v>2.8128351454688172E-3</v>
      </c>
      <c r="O108" s="167">
        <f t="shared" si="20"/>
        <v>-5.6449457176390716E-3</v>
      </c>
      <c r="P108" s="167">
        <f t="shared" si="20"/>
        <v>3.9478661159311201E-3</v>
      </c>
      <c r="Q108" s="167">
        <f t="shared" si="20"/>
        <v>-3.4916842763727418E-2</v>
      </c>
      <c r="R108" s="167">
        <f t="shared" si="20"/>
        <v>-2.187265332976307E-3</v>
      </c>
      <c r="S108" s="167">
        <f t="shared" si="20"/>
        <v>3.7733636738568332E-3</v>
      </c>
      <c r="T108" s="167">
        <f t="shared" si="20"/>
        <v>4.7447884915519101E-3</v>
      </c>
      <c r="U108" s="167">
        <f t="shared" si="20"/>
        <v>2.1915706542656732E-3</v>
      </c>
      <c r="V108" s="167">
        <f t="shared" si="20"/>
        <v>2.0473208049450076E-2</v>
      </c>
      <c r="W108" s="167">
        <f t="shared" si="20"/>
        <v>4.4781023158328992E-3</v>
      </c>
      <c r="X108" s="167">
        <f t="shared" si="20"/>
        <v>3.3458915324557914E-3</v>
      </c>
      <c r="Y108" s="167">
        <f t="shared" si="20"/>
        <v>-4.5438450456262158E-3</v>
      </c>
      <c r="Z108" s="167">
        <f t="shared" si="20"/>
        <v>-3.9791301127605205E-3</v>
      </c>
      <c r="AA108" s="167">
        <f t="shared" si="20"/>
        <v>-5.7992089651969225E-3</v>
      </c>
      <c r="AB108" s="167">
        <f t="shared" si="20"/>
        <v>4.6235513421808427E-3</v>
      </c>
      <c r="AC108" s="167">
        <f t="shared" si="20"/>
        <v>-8.1822203757642153E-4</v>
      </c>
      <c r="AD108" s="167">
        <f t="shared" si="20"/>
        <v>1.3600107018532759E-2</v>
      </c>
      <c r="AE108" s="167">
        <f t="shared" si="20"/>
        <v>2.6296563845689125E-3</v>
      </c>
      <c r="AF108" s="167">
        <f t="shared" si="20"/>
        <v>-2.4766602341015354E-3</v>
      </c>
      <c r="AG108" s="167">
        <f t="shared" si="20"/>
        <v>1.0094019450126668E-2</v>
      </c>
      <c r="AH108" s="167">
        <f t="shared" ref="AH108:BH108" si="21">AH7/AH6-1</f>
        <v>2.2642410168576266E-3</v>
      </c>
      <c r="AI108" s="167">
        <f t="shared" si="21"/>
        <v>4.1480447133757092E-3</v>
      </c>
      <c r="AJ108" s="167">
        <f t="shared" si="21"/>
        <v>4.0146583635847222E-4</v>
      </c>
      <c r="AK108" s="167">
        <f t="shared" si="21"/>
        <v>4.733610675121902E-3</v>
      </c>
      <c r="AL108" s="167">
        <f t="shared" si="21"/>
        <v>4.7471568542725162E-3</v>
      </c>
      <c r="AM108" s="167">
        <f t="shared" si="21"/>
        <v>4.8856768008156415E-3</v>
      </c>
      <c r="AN108" s="167">
        <f t="shared" si="21"/>
        <v>1.3401995118507148E-2</v>
      </c>
      <c r="AO108" s="167">
        <f t="shared" si="21"/>
        <v>1.375428639951326E-2</v>
      </c>
      <c r="AP108" s="167">
        <f t="shared" si="21"/>
        <v>1.3250124732607782E-2</v>
      </c>
      <c r="AQ108" s="167">
        <f t="shared" si="21"/>
        <v>1.8317283644349036E-2</v>
      </c>
      <c r="AR108" s="167">
        <f t="shared" si="21"/>
        <v>9.8866516027533713E-3</v>
      </c>
      <c r="AS108" s="167">
        <f t="shared" si="21"/>
        <v>3.9571673352212899E-2</v>
      </c>
      <c r="AT108" s="64">
        <f t="shared" si="21"/>
        <v>8.5798471127374043E-4</v>
      </c>
      <c r="AU108" s="64">
        <f t="shared" si="21"/>
        <v>6.9728049291606364E-3</v>
      </c>
      <c r="AV108" s="64">
        <f t="shared" si="21"/>
        <v>1.2408735159228801E-2</v>
      </c>
      <c r="AW108" s="64">
        <f t="shared" si="21"/>
        <v>-5.8658689998546398E-3</v>
      </c>
      <c r="AX108" s="64">
        <f t="shared" si="21"/>
        <v>1.0455647013883018E-2</v>
      </c>
      <c r="AY108" s="64">
        <f t="shared" si="21"/>
        <v>0.44837043725060788</v>
      </c>
      <c r="AZ108" s="64">
        <f t="shared" si="21"/>
        <v>8.3812702623351498E-3</v>
      </c>
      <c r="BA108" s="64">
        <f t="shared" si="21"/>
        <v>1.6027108793894795E-2</v>
      </c>
      <c r="BB108" s="64">
        <f t="shared" si="21"/>
        <v>1.8508269801253974E-3</v>
      </c>
      <c r="BC108" s="64">
        <f t="shared" si="21"/>
        <v>7.9343231182842366E-3</v>
      </c>
      <c r="BD108" s="64">
        <f t="shared" si="21"/>
        <v>1.8788620948395396E-2</v>
      </c>
      <c r="BE108" s="64">
        <f t="shared" si="21"/>
        <v>8.2367994795751187E-3</v>
      </c>
      <c r="BF108" s="64" t="e">
        <f t="shared" si="21"/>
        <v>#DIV/0!</v>
      </c>
      <c r="BG108" s="64">
        <f t="shared" si="21"/>
        <v>8.3618440638395519E-3</v>
      </c>
      <c r="BH108" s="64">
        <f t="shared" si="21"/>
        <v>1.0429956817567199E-2</v>
      </c>
    </row>
    <row r="109" spans="1:60" s="169" customFormat="1" hidden="1" x14ac:dyDescent="0.2">
      <c r="A109" s="138">
        <f t="shared" si="13"/>
        <v>35976</v>
      </c>
      <c r="B109" s="212">
        <f t="shared" ref="B109:AG109" si="22">B8/B7-1</f>
        <v>1.4392493232194603E-2</v>
      </c>
      <c r="C109" s="190">
        <f t="shared" si="22"/>
        <v>7.7082049805339281E-3</v>
      </c>
      <c r="D109" s="167">
        <f t="shared" si="22"/>
        <v>4.9393220474760469E-3</v>
      </c>
      <c r="E109" s="167">
        <f t="shared" si="22"/>
        <v>5.4288945663247823E-3</v>
      </c>
      <c r="F109" s="167">
        <f t="shared" si="22"/>
        <v>1.8887962101704181E-2</v>
      </c>
      <c r="G109" s="167">
        <f t="shared" si="22"/>
        <v>1.6279163191791124E-2</v>
      </c>
      <c r="H109" s="64">
        <f t="shared" si="22"/>
        <v>7.6568602141880993E-2</v>
      </c>
      <c r="I109" s="192">
        <f t="shared" si="22"/>
        <v>9.8328441374422315E-3</v>
      </c>
      <c r="J109" s="64">
        <f t="shared" si="22"/>
        <v>8.6320365355339046E-3</v>
      </c>
      <c r="K109" s="64">
        <f t="shared" si="22"/>
        <v>1.7720090790540599E-2</v>
      </c>
      <c r="L109" s="167">
        <f t="shared" si="22"/>
        <v>-6.2818778522699681E-3</v>
      </c>
      <c r="M109" s="167">
        <f t="shared" si="22"/>
        <v>-2.9892196611185584E-2</v>
      </c>
      <c r="N109" s="167">
        <f t="shared" si="22"/>
        <v>6.8309605251739569E-3</v>
      </c>
      <c r="O109" s="167">
        <f t="shared" si="22"/>
        <v>-2.3731764402245004E-3</v>
      </c>
      <c r="P109" s="167">
        <f t="shared" si="22"/>
        <v>4.5874461429089575E-3</v>
      </c>
      <c r="Q109" s="167">
        <f t="shared" si="22"/>
        <v>-6.8662174063821579E-3</v>
      </c>
      <c r="R109" s="167">
        <f t="shared" si="22"/>
        <v>2.6066854863300293E-3</v>
      </c>
      <c r="S109" s="167">
        <f t="shared" si="22"/>
        <v>3.922604849554201E-3</v>
      </c>
      <c r="T109" s="167">
        <f t="shared" si="22"/>
        <v>7.1503338561142993E-3</v>
      </c>
      <c r="U109" s="167">
        <f t="shared" si="22"/>
        <v>5.6100797803626534E-3</v>
      </c>
      <c r="V109" s="167">
        <f t="shared" si="22"/>
        <v>5.9727072495641131E-3</v>
      </c>
      <c r="W109" s="167">
        <f t="shared" si="22"/>
        <v>4.0596299195925223E-3</v>
      </c>
      <c r="X109" s="167">
        <f t="shared" si="22"/>
        <v>7.1164548945692463E-3</v>
      </c>
      <c r="Y109" s="167">
        <f t="shared" si="22"/>
        <v>4.9716135655162308E-3</v>
      </c>
      <c r="Z109" s="167">
        <f t="shared" si="22"/>
        <v>5.7777402634155983E-3</v>
      </c>
      <c r="AA109" s="167">
        <f t="shared" si="22"/>
        <v>3.17630952156156E-3</v>
      </c>
      <c r="AB109" s="167">
        <f t="shared" si="22"/>
        <v>8.8263343282983797E-3</v>
      </c>
      <c r="AC109" s="167">
        <f t="shared" si="22"/>
        <v>3.3533918168424659E-3</v>
      </c>
      <c r="AD109" s="167">
        <f t="shared" si="22"/>
        <v>8.5327137953437049E-3</v>
      </c>
      <c r="AE109" s="167">
        <f t="shared" si="22"/>
        <v>5.4288945663247823E-3</v>
      </c>
      <c r="AF109" s="167">
        <f t="shared" si="22"/>
        <v>1.3202566952543737E-3</v>
      </c>
      <c r="AG109" s="167">
        <f t="shared" si="22"/>
        <v>9.4950452240532002E-3</v>
      </c>
      <c r="AH109" s="167">
        <f t="shared" ref="AH109:BH109" si="23">AH8/AH7-1</f>
        <v>5.4070368748897479E-3</v>
      </c>
      <c r="AI109" s="167">
        <f t="shared" si="23"/>
        <v>7.5962697120712797E-3</v>
      </c>
      <c r="AJ109" s="167">
        <f t="shared" si="23"/>
        <v>4.3582964180595152E-3</v>
      </c>
      <c r="AK109" s="167">
        <f t="shared" si="23"/>
        <v>7.1967861728985394E-3</v>
      </c>
      <c r="AL109" s="167">
        <f t="shared" si="23"/>
        <v>8.7343648919215866E-3</v>
      </c>
      <c r="AM109" s="167">
        <f t="shared" si="23"/>
        <v>1.1117706624601542E-2</v>
      </c>
      <c r="AN109" s="167">
        <f t="shared" si="23"/>
        <v>1.6174193917581237E-2</v>
      </c>
      <c r="AO109" s="167">
        <f t="shared" si="23"/>
        <v>1.2354356575863701E-2</v>
      </c>
      <c r="AP109" s="167">
        <f t="shared" si="23"/>
        <v>1.7821719281275294E-2</v>
      </c>
      <c r="AQ109" s="167">
        <f t="shared" si="23"/>
        <v>1.6128865437275541E-2</v>
      </c>
      <c r="AR109" s="167">
        <f t="shared" si="23"/>
        <v>1.1865047773772952E-2</v>
      </c>
      <c r="AS109" s="167">
        <f t="shared" si="23"/>
        <v>3.7814333856661886E-2</v>
      </c>
      <c r="AT109" s="64">
        <f t="shared" si="23"/>
        <v>-1.8957389599112084E-2</v>
      </c>
      <c r="AU109" s="64">
        <f t="shared" si="23"/>
        <v>1.0748923856437553E-2</v>
      </c>
      <c r="AV109" s="64">
        <f t="shared" si="23"/>
        <v>1.420666853843211E-2</v>
      </c>
      <c r="AW109" s="64">
        <f t="shared" si="23"/>
        <v>-1.2616963708033113E-3</v>
      </c>
      <c r="AX109" s="64">
        <f t="shared" si="23"/>
        <v>8.0989438632066424E-3</v>
      </c>
      <c r="AY109" s="64">
        <f t="shared" si="23"/>
        <v>9.4335268592357524E-2</v>
      </c>
      <c r="AZ109" s="64">
        <f t="shared" si="23"/>
        <v>3.1629856739034956E-3</v>
      </c>
      <c r="BA109" s="64">
        <f t="shared" si="23"/>
        <v>1.40179547760797E-2</v>
      </c>
      <c r="BB109" s="64">
        <f t="shared" si="23"/>
        <v>7.345575247307945E-3</v>
      </c>
      <c r="BC109" s="64">
        <f t="shared" si="23"/>
        <v>9.3481028724049509E-3</v>
      </c>
      <c r="BD109" s="64">
        <f t="shared" si="23"/>
        <v>3.2332114952916546E-2</v>
      </c>
      <c r="BE109" s="64">
        <f t="shared" si="23"/>
        <v>7.9880848973992169E-3</v>
      </c>
      <c r="BF109" s="64" t="e">
        <f t="shared" si="23"/>
        <v>#DIV/0!</v>
      </c>
      <c r="BG109" s="64">
        <f t="shared" si="23"/>
        <v>1.1049910084028891E-2</v>
      </c>
      <c r="BH109" s="64">
        <f t="shared" si="23"/>
        <v>1.2014515078201615E-2</v>
      </c>
    </row>
    <row r="110" spans="1:60" s="169" customFormat="1" hidden="1" x14ac:dyDescent="0.2">
      <c r="A110" s="138">
        <f t="shared" si="13"/>
        <v>36068</v>
      </c>
      <c r="B110" s="212">
        <f t="shared" ref="B110:AG110" si="24">B9/B8-1</f>
        <v>7.4537594489334502E-3</v>
      </c>
      <c r="C110" s="190">
        <f t="shared" si="24"/>
        <v>5.9095591971960459E-3</v>
      </c>
      <c r="D110" s="167">
        <f t="shared" si="24"/>
        <v>1.3673581439390681E-3</v>
      </c>
      <c r="E110" s="167">
        <f t="shared" si="24"/>
        <v>5.6932941952740901E-3</v>
      </c>
      <c r="F110" s="167">
        <f t="shared" si="24"/>
        <v>9.8693522789556898E-3</v>
      </c>
      <c r="G110" s="167">
        <f t="shared" si="24"/>
        <v>7.672626259837223E-3</v>
      </c>
      <c r="H110" s="64">
        <f t="shared" si="24"/>
        <v>5.5719070636707002E-2</v>
      </c>
      <c r="I110" s="192">
        <f t="shared" si="24"/>
        <v>7.7380641103890202E-3</v>
      </c>
      <c r="J110" s="64">
        <f t="shared" si="24"/>
        <v>4.9459003908616239E-3</v>
      </c>
      <c r="K110" s="64">
        <f t="shared" si="24"/>
        <v>8.1818278662089128E-3</v>
      </c>
      <c r="L110" s="167">
        <f t="shared" si="24"/>
        <v>3.0377393676821463E-3</v>
      </c>
      <c r="M110" s="167">
        <f t="shared" si="24"/>
        <v>-2.9021863934985959E-3</v>
      </c>
      <c r="N110" s="167">
        <f t="shared" si="24"/>
        <v>9.1489121616339375E-4</v>
      </c>
      <c r="O110" s="167">
        <f t="shared" si="24"/>
        <v>-6.4358398104896741E-3</v>
      </c>
      <c r="P110" s="167">
        <f t="shared" si="24"/>
        <v>-1.3338119168562201E-3</v>
      </c>
      <c r="Q110" s="167">
        <f t="shared" si="24"/>
        <v>-1.8723356599488206E-3</v>
      </c>
      <c r="R110" s="167">
        <f t="shared" si="24"/>
        <v>5.3821516371388434E-4</v>
      </c>
      <c r="S110" s="167">
        <f t="shared" si="24"/>
        <v>8.974833477505495E-3</v>
      </c>
      <c r="T110" s="167">
        <f t="shared" si="24"/>
        <v>-8.6347738733150159E-4</v>
      </c>
      <c r="U110" s="167">
        <f t="shared" si="24"/>
        <v>3.9340964620349084E-3</v>
      </c>
      <c r="V110" s="167">
        <f t="shared" si="24"/>
        <v>1.5074434185646801E-4</v>
      </c>
      <c r="W110" s="167">
        <f t="shared" si="24"/>
        <v>-1.1303284540327141E-3</v>
      </c>
      <c r="X110" s="167">
        <f t="shared" si="24"/>
        <v>3.2790332609049511E-3</v>
      </c>
      <c r="Y110" s="167">
        <f t="shared" si="24"/>
        <v>4.1173690092932702E-3</v>
      </c>
      <c r="Z110" s="167">
        <f t="shared" si="24"/>
        <v>1.4562607491670931E-2</v>
      </c>
      <c r="AA110" s="167">
        <f t="shared" si="24"/>
        <v>-1.9205276788264447E-2</v>
      </c>
      <c r="AB110" s="167">
        <f t="shared" si="24"/>
        <v>4.1615543429360802E-3</v>
      </c>
      <c r="AC110" s="167">
        <f t="shared" si="24"/>
        <v>2.8077240290149685E-3</v>
      </c>
      <c r="AD110" s="167">
        <f t="shared" si="24"/>
        <v>4.6150712418475681E-3</v>
      </c>
      <c r="AE110" s="167">
        <f t="shared" si="24"/>
        <v>5.6932941952740901E-3</v>
      </c>
      <c r="AF110" s="167">
        <f t="shared" si="24"/>
        <v>6.214602318068696E-3</v>
      </c>
      <c r="AG110" s="167">
        <f t="shared" si="24"/>
        <v>8.0872659907282873E-4</v>
      </c>
      <c r="AH110" s="167">
        <f t="shared" ref="AH110:BH110" si="25">AH9/AH8-1</f>
        <v>6.3334861205275317E-3</v>
      </c>
      <c r="AI110" s="167">
        <f t="shared" si="25"/>
        <v>6.398059123398081E-3</v>
      </c>
      <c r="AJ110" s="167">
        <f t="shared" si="25"/>
        <v>6.7598202533927232E-3</v>
      </c>
      <c r="AK110" s="167">
        <f t="shared" si="25"/>
        <v>5.9114809994829098E-3</v>
      </c>
      <c r="AL110" s="167">
        <f t="shared" si="25"/>
        <v>6.636891748914131E-3</v>
      </c>
      <c r="AM110" s="167">
        <f t="shared" si="25"/>
        <v>8.2922106655662908E-3</v>
      </c>
      <c r="AN110" s="167">
        <f t="shared" si="25"/>
        <v>9.9160360684933391E-3</v>
      </c>
      <c r="AO110" s="167">
        <f t="shared" si="25"/>
        <v>4.5955100808308114E-3</v>
      </c>
      <c r="AP110" s="167">
        <f t="shared" si="25"/>
        <v>1.2198493309176994E-2</v>
      </c>
      <c r="AQ110" s="167">
        <f t="shared" si="25"/>
        <v>1.915496623860613E-2</v>
      </c>
      <c r="AR110" s="167">
        <f t="shared" si="25"/>
        <v>3.5662388471779938E-3</v>
      </c>
      <c r="AS110" s="167">
        <f t="shared" si="25"/>
        <v>4.7984105027427004E-2</v>
      </c>
      <c r="AT110" s="64">
        <f t="shared" si="25"/>
        <v>-4.0842556779245864E-3</v>
      </c>
      <c r="AU110" s="64">
        <f t="shared" si="25"/>
        <v>5.1949817791998587E-3</v>
      </c>
      <c r="AV110" s="64">
        <f t="shared" si="25"/>
        <v>9.640684165205915E-3</v>
      </c>
      <c r="AW110" s="64">
        <f t="shared" si="25"/>
        <v>-4.2013003199994348E-3</v>
      </c>
      <c r="AX110" s="64">
        <f t="shared" si="25"/>
        <v>5.9465738517865407E-3</v>
      </c>
      <c r="AY110" s="64">
        <f t="shared" si="25"/>
        <v>2.7280311933589374E-2</v>
      </c>
      <c r="AZ110" s="64">
        <f t="shared" si="25"/>
        <v>1.8600611242263199E-3</v>
      </c>
      <c r="BA110" s="64">
        <f t="shared" si="25"/>
        <v>1.0223059866456108E-2</v>
      </c>
      <c r="BB110" s="64">
        <f t="shared" si="25"/>
        <v>2.9577796860293937E-3</v>
      </c>
      <c r="BC110" s="64">
        <f t="shared" si="25"/>
        <v>5.3205610887279153E-3</v>
      </c>
      <c r="BD110" s="64">
        <f t="shared" si="25"/>
        <v>1.8735671135250209E-2</v>
      </c>
      <c r="BE110" s="64">
        <f t="shared" si="25"/>
        <v>6.0446245736838211E-3</v>
      </c>
      <c r="BF110" s="64" t="e">
        <f t="shared" si="25"/>
        <v>#DIV/0!</v>
      </c>
      <c r="BG110" s="64">
        <f t="shared" si="25"/>
        <v>5.7470413040270341E-3</v>
      </c>
      <c r="BH110" s="64">
        <f t="shared" si="25"/>
        <v>5.2247587221734282E-3</v>
      </c>
    </row>
    <row r="111" spans="1:60" s="169" customFormat="1" ht="12" hidden="1" thickBot="1" x14ac:dyDescent="0.25">
      <c r="A111" s="139">
        <f t="shared" si="13"/>
        <v>36159</v>
      </c>
      <c r="B111" s="213">
        <f t="shared" ref="B111:AG111" si="26">B10/B9-1</f>
        <v>5.4799796296443049E-3</v>
      </c>
      <c r="C111" s="193">
        <f t="shared" si="26"/>
        <v>6.8490802166998321E-3</v>
      </c>
      <c r="D111" s="163">
        <f t="shared" si="26"/>
        <v>1.2036462763125311E-3</v>
      </c>
      <c r="E111" s="163">
        <f t="shared" si="26"/>
        <v>4.0090705332471721E-3</v>
      </c>
      <c r="F111" s="163">
        <f t="shared" si="26"/>
        <v>7.1890131827370141E-3</v>
      </c>
      <c r="G111" s="163">
        <f t="shared" si="26"/>
        <v>9.3214588955503608E-3</v>
      </c>
      <c r="H111" s="163">
        <f t="shared" si="26"/>
        <v>-3.529346629075325E-2</v>
      </c>
      <c r="I111" s="195">
        <f t="shared" si="26"/>
        <v>5.3413728716933395E-3</v>
      </c>
      <c r="J111" s="163">
        <f t="shared" si="26"/>
        <v>6.7060306144421933E-3</v>
      </c>
      <c r="K111" s="163">
        <f t="shared" si="26"/>
        <v>9.8083086102906947E-3</v>
      </c>
      <c r="L111" s="163">
        <f t="shared" si="26"/>
        <v>1.3707176477917304E-3</v>
      </c>
      <c r="M111" s="163">
        <f t="shared" si="26"/>
        <v>-2.3510205681965601E-2</v>
      </c>
      <c r="N111" s="163">
        <f t="shared" si="26"/>
        <v>1.7912079318083141E-3</v>
      </c>
      <c r="O111" s="163">
        <f t="shared" si="26"/>
        <v>-1.1035087804837529E-2</v>
      </c>
      <c r="P111" s="163">
        <f t="shared" si="26"/>
        <v>-2.5162495109242178E-3</v>
      </c>
      <c r="Q111" s="163">
        <f t="shared" si="26"/>
        <v>-4.3899111456454643E-3</v>
      </c>
      <c r="R111" s="163">
        <f t="shared" si="26"/>
        <v>-5.0259207208428469E-3</v>
      </c>
      <c r="S111" s="163">
        <f t="shared" si="26"/>
        <v>6.1527035415880338E-3</v>
      </c>
      <c r="T111" s="163">
        <f t="shared" si="26"/>
        <v>1.037817063261226E-3</v>
      </c>
      <c r="U111" s="163">
        <f t="shared" si="26"/>
        <v>4.0670324166629523E-3</v>
      </c>
      <c r="V111" s="163">
        <f t="shared" si="26"/>
        <v>-2.0510608528524488E-3</v>
      </c>
      <c r="W111" s="163">
        <f t="shared" si="26"/>
        <v>-2.1853819451156387E-4</v>
      </c>
      <c r="X111" s="163">
        <f t="shared" si="26"/>
        <v>4.1041238875223485E-3</v>
      </c>
      <c r="Y111" s="163">
        <f t="shared" si="26"/>
        <v>9.2174238812585685E-3</v>
      </c>
      <c r="Z111" s="163">
        <f t="shared" si="26"/>
        <v>2.6284553099202856E-3</v>
      </c>
      <c r="AA111" s="163">
        <f t="shared" si="26"/>
        <v>2.4436126261217606E-2</v>
      </c>
      <c r="AB111" s="163">
        <f t="shared" si="26"/>
        <v>6.8158483619817911E-3</v>
      </c>
      <c r="AC111" s="163">
        <f t="shared" si="26"/>
        <v>-5.7912935568427137E-3</v>
      </c>
      <c r="AD111" s="163">
        <f t="shared" si="26"/>
        <v>7.2268542097582156E-3</v>
      </c>
      <c r="AE111" s="163">
        <f t="shared" si="26"/>
        <v>4.0090705332471721E-3</v>
      </c>
      <c r="AF111" s="163">
        <f t="shared" si="26"/>
        <v>7.1544948665469565E-3</v>
      </c>
      <c r="AG111" s="163">
        <f t="shared" si="26"/>
        <v>-1.7585582679702227E-3</v>
      </c>
      <c r="AH111" s="163">
        <f t="shared" ref="AH111:BH111" si="27">AH10/AH9-1</f>
        <v>4.4118278443299186E-3</v>
      </c>
      <c r="AI111" s="163">
        <f t="shared" si="27"/>
        <v>7.4533549769333352E-3</v>
      </c>
      <c r="AJ111" s="163">
        <f t="shared" si="27"/>
        <v>6.6395583339449171E-3</v>
      </c>
      <c r="AK111" s="163">
        <f t="shared" si="27"/>
        <v>6.3466212875222805E-3</v>
      </c>
      <c r="AL111" s="163">
        <f t="shared" si="27"/>
        <v>8.430270168018783E-3</v>
      </c>
      <c r="AM111" s="163">
        <f t="shared" si="27"/>
        <v>8.1313998541501231E-3</v>
      </c>
      <c r="AN111" s="163">
        <f t="shared" si="27"/>
        <v>1.5731321174762947E-2</v>
      </c>
      <c r="AO111" s="163">
        <f t="shared" si="27"/>
        <v>5.7909933272548564E-3</v>
      </c>
      <c r="AP111" s="163">
        <f t="shared" si="27"/>
        <v>1.9963600628670086E-2</v>
      </c>
      <c r="AQ111" s="163">
        <f t="shared" si="27"/>
        <v>2.122429096739098E-2</v>
      </c>
      <c r="AR111" s="163">
        <f t="shared" si="27"/>
        <v>2.2146605266719632E-3</v>
      </c>
      <c r="AS111" s="163">
        <f t="shared" si="27"/>
        <v>4.2318648918858059E-2</v>
      </c>
      <c r="AT111" s="163">
        <f t="shared" si="27"/>
        <v>3.2516938962068309E-4</v>
      </c>
      <c r="AU111" s="163">
        <f t="shared" si="27"/>
        <v>1.1968126903403764E-2</v>
      </c>
      <c r="AV111" s="163">
        <f t="shared" si="27"/>
        <v>1.2949671395541484E-2</v>
      </c>
      <c r="AW111" s="163">
        <f t="shared" si="27"/>
        <v>2.5253283807360472E-3</v>
      </c>
      <c r="AX111" s="163">
        <f t="shared" si="27"/>
        <v>1.2102737779035033E-2</v>
      </c>
      <c r="AY111" s="163">
        <f t="shared" si="27"/>
        <v>-5.480086254095462E-3</v>
      </c>
      <c r="AZ111" s="163">
        <f t="shared" si="27"/>
        <v>5.9698290511578378E-4</v>
      </c>
      <c r="BA111" s="163">
        <f t="shared" si="27"/>
        <v>1.0441244984342291E-2</v>
      </c>
      <c r="BB111" s="163">
        <f t="shared" si="27"/>
        <v>4.8371793994492762E-3</v>
      </c>
      <c r="BC111" s="163">
        <f t="shared" si="27"/>
        <v>8.6561975172358974E-3</v>
      </c>
      <c r="BD111" s="163">
        <f t="shared" si="27"/>
        <v>1.7679457658551057E-2</v>
      </c>
      <c r="BE111" s="163">
        <f t="shared" si="27"/>
        <v>4.3573012715025783E-3</v>
      </c>
      <c r="BF111" s="163" t="e">
        <f t="shared" si="27"/>
        <v>#DIV/0!</v>
      </c>
      <c r="BG111" s="163">
        <f t="shared" si="27"/>
        <v>7.5976277189568897E-3</v>
      </c>
      <c r="BH111" s="163">
        <f t="shared" si="27"/>
        <v>8.0757331149639011E-3</v>
      </c>
    </row>
    <row r="112" spans="1:60" s="169" customFormat="1" hidden="1" x14ac:dyDescent="0.2">
      <c r="A112" s="138">
        <f t="shared" si="13"/>
        <v>36249</v>
      </c>
      <c r="B112" s="212">
        <f t="shared" ref="B112:AG112" si="28">B11/B10-1</f>
        <v>5.9883930891757586E-3</v>
      </c>
      <c r="C112" s="190">
        <f t="shared" si="28"/>
        <v>5.0411706342754492E-3</v>
      </c>
      <c r="D112" s="167">
        <f t="shared" si="28"/>
        <v>-1.5311095657247753E-3</v>
      </c>
      <c r="E112" s="167">
        <f t="shared" si="28"/>
        <v>3.8722941997537674E-3</v>
      </c>
      <c r="F112" s="167">
        <f t="shared" si="28"/>
        <v>8.9253199628707147E-3</v>
      </c>
      <c r="G112" s="167">
        <f t="shared" si="28"/>
        <v>7.6536972186296293E-3</v>
      </c>
      <c r="H112" s="64">
        <f t="shared" si="28"/>
        <v>3.5430114769080756E-2</v>
      </c>
      <c r="I112" s="192">
        <f t="shared" si="28"/>
        <v>6.0394450985041814E-3</v>
      </c>
      <c r="J112" s="64">
        <f t="shared" si="28"/>
        <v>5.5374228834366157E-3</v>
      </c>
      <c r="K112" s="64">
        <f t="shared" si="28"/>
        <v>8.0464215418900586E-3</v>
      </c>
      <c r="L112" s="167">
        <f t="shared" si="28"/>
        <v>1.5157046261715656E-3</v>
      </c>
      <c r="M112" s="167">
        <f t="shared" si="28"/>
        <v>3.1961849696624522E-3</v>
      </c>
      <c r="N112" s="167">
        <f t="shared" si="28"/>
        <v>-1.0539545571369713E-3</v>
      </c>
      <c r="O112" s="167">
        <f t="shared" si="28"/>
        <v>-1.677823984402016E-2</v>
      </c>
      <c r="P112" s="167">
        <f t="shared" si="28"/>
        <v>-1.9298818692119468E-3</v>
      </c>
      <c r="Q112" s="167">
        <f t="shared" si="28"/>
        <v>-5.8869107392331976E-3</v>
      </c>
      <c r="R112" s="167">
        <f t="shared" si="28"/>
        <v>-1.2701950045879151E-3</v>
      </c>
      <c r="S112" s="167">
        <f t="shared" si="28"/>
        <v>-2.8471993801562068E-3</v>
      </c>
      <c r="T112" s="167">
        <f t="shared" si="28"/>
        <v>-5.2318989066728605E-3</v>
      </c>
      <c r="U112" s="167">
        <f t="shared" si="28"/>
        <v>3.6638073762778056E-3</v>
      </c>
      <c r="V112" s="167">
        <f t="shared" si="28"/>
        <v>-1.2114718695852567E-3</v>
      </c>
      <c r="W112" s="167">
        <f t="shared" si="28"/>
        <v>-6.0919407246086132E-3</v>
      </c>
      <c r="X112" s="167">
        <f t="shared" si="28"/>
        <v>-6.8539889302744461E-3</v>
      </c>
      <c r="Y112" s="167">
        <f t="shared" si="28"/>
        <v>6.7730409434516581E-3</v>
      </c>
      <c r="Z112" s="167">
        <f t="shared" si="28"/>
        <v>1.0539646168286509E-2</v>
      </c>
      <c r="AA112" s="167">
        <f t="shared" si="28"/>
        <v>-1.7415822460346009E-3</v>
      </c>
      <c r="AB112" s="167">
        <f t="shared" si="28"/>
        <v>1.263243586312246E-3</v>
      </c>
      <c r="AC112" s="167">
        <f t="shared" si="28"/>
        <v>-1.0947269338065224E-3</v>
      </c>
      <c r="AD112" s="167">
        <f t="shared" si="28"/>
        <v>1.1719718236942178E-3</v>
      </c>
      <c r="AE112" s="167">
        <f t="shared" si="28"/>
        <v>3.8722941997537674E-3</v>
      </c>
      <c r="AF112" s="167">
        <f t="shared" si="28"/>
        <v>5.0912797062849791E-3</v>
      </c>
      <c r="AG112" s="167">
        <f t="shared" si="28"/>
        <v>1.9532617664785867E-3</v>
      </c>
      <c r="AH112" s="167">
        <f t="shared" ref="AH112:BH112" si="29">AH11/AH10-1</f>
        <v>3.9803769904063202E-3</v>
      </c>
      <c r="AI112" s="167">
        <f t="shared" si="29"/>
        <v>3.8915155223611109E-3</v>
      </c>
      <c r="AJ112" s="167">
        <f t="shared" si="29"/>
        <v>6.8595115318026423E-3</v>
      </c>
      <c r="AK112" s="167">
        <f t="shared" si="29"/>
        <v>2.0426771080215289E-3</v>
      </c>
      <c r="AL112" s="167">
        <f t="shared" si="29"/>
        <v>4.3740172296953261E-3</v>
      </c>
      <c r="AM112" s="167">
        <f t="shared" si="29"/>
        <v>9.3611259335060204E-3</v>
      </c>
      <c r="AN112" s="167">
        <f t="shared" si="29"/>
        <v>1.5138991123959E-2</v>
      </c>
      <c r="AO112" s="167">
        <f t="shared" si="29"/>
        <v>6.3742157672341815E-3</v>
      </c>
      <c r="AP112" s="167">
        <f t="shared" si="29"/>
        <v>1.8818903571907741E-2</v>
      </c>
      <c r="AQ112" s="167">
        <f t="shared" si="29"/>
        <v>1.8439656038010899E-2</v>
      </c>
      <c r="AR112" s="167">
        <f t="shared" si="29"/>
        <v>3.3550681714411557E-3</v>
      </c>
      <c r="AS112" s="167">
        <f t="shared" si="29"/>
        <v>3.7156250472809349E-2</v>
      </c>
      <c r="AT112" s="64">
        <f t="shared" si="29"/>
        <v>4.0165180225004704E-4</v>
      </c>
      <c r="AU112" s="64">
        <f t="shared" si="29"/>
        <v>1.2230086284095387E-2</v>
      </c>
      <c r="AV112" s="64">
        <f t="shared" si="29"/>
        <v>1.1737225844572929E-2</v>
      </c>
      <c r="AW112" s="64">
        <f t="shared" si="29"/>
        <v>-9.1747317285739705E-4</v>
      </c>
      <c r="AX112" s="64">
        <f t="shared" si="29"/>
        <v>1.6924740378430059E-3</v>
      </c>
      <c r="AY112" s="64">
        <f t="shared" si="29"/>
        <v>1.8448526457721437E-2</v>
      </c>
      <c r="AZ112" s="64">
        <f t="shared" si="29"/>
        <v>4.3496657890607082E-5</v>
      </c>
      <c r="BA112" s="64">
        <f t="shared" si="29"/>
        <v>8.7086086144303465E-3</v>
      </c>
      <c r="BB112" s="64">
        <f t="shared" si="29"/>
        <v>3.9354427220954502E-3</v>
      </c>
      <c r="BC112" s="64">
        <f t="shared" si="29"/>
        <v>7.2899546672986482E-3</v>
      </c>
      <c r="BD112" s="64">
        <f t="shared" si="29"/>
        <v>1.9367084073120822E-2</v>
      </c>
      <c r="BE112" s="64">
        <f t="shared" si="29"/>
        <v>2.8659882943735671E-3</v>
      </c>
      <c r="BF112" s="64" t="e">
        <f t="shared" si="29"/>
        <v>#DIV/0!</v>
      </c>
      <c r="BG112" s="64">
        <f t="shared" si="29"/>
        <v>7.8856629237691322E-3</v>
      </c>
      <c r="BH112" s="64">
        <f t="shared" si="29"/>
        <v>8.3039682317014307E-3</v>
      </c>
    </row>
    <row r="113" spans="1:60" s="169" customFormat="1" hidden="1" x14ac:dyDescent="0.2">
      <c r="A113" s="138">
        <f t="shared" si="13"/>
        <v>36341</v>
      </c>
      <c r="B113" s="212">
        <f t="shared" ref="B113:AG113" si="30">B12/B11-1</f>
        <v>5.4063460828992493E-3</v>
      </c>
      <c r="C113" s="190">
        <f t="shared" si="30"/>
        <v>5.0105064957248757E-3</v>
      </c>
      <c r="D113" s="167">
        <f t="shared" si="30"/>
        <v>-6.7965976030581743E-4</v>
      </c>
      <c r="E113" s="167">
        <f t="shared" si="30"/>
        <v>5.5411753462690783E-3</v>
      </c>
      <c r="F113" s="167">
        <f t="shared" si="30"/>
        <v>7.559780393777249E-3</v>
      </c>
      <c r="G113" s="167">
        <f t="shared" si="30"/>
        <v>7.0771858112377295E-3</v>
      </c>
      <c r="H113" s="64">
        <f t="shared" si="30"/>
        <v>1.7348798061466386E-2</v>
      </c>
      <c r="I113" s="192">
        <f t="shared" si="30"/>
        <v>5.4240546070674078E-3</v>
      </c>
      <c r="J113" s="64">
        <f t="shared" si="30"/>
        <v>5.2498389449366911E-3</v>
      </c>
      <c r="K113" s="64">
        <f t="shared" si="30"/>
        <v>7.4154488404039043E-3</v>
      </c>
      <c r="L113" s="167">
        <f t="shared" si="30"/>
        <v>9.4094725026723225E-3</v>
      </c>
      <c r="M113" s="167">
        <f t="shared" si="30"/>
        <v>4.655628647172616E-3</v>
      </c>
      <c r="N113" s="167">
        <f t="shared" si="30"/>
        <v>4.8794426517240197E-4</v>
      </c>
      <c r="O113" s="167">
        <f t="shared" si="30"/>
        <v>-1.8050932206042924E-2</v>
      </c>
      <c r="P113" s="167">
        <f t="shared" si="30"/>
        <v>1.5529589303555635E-3</v>
      </c>
      <c r="Q113" s="167">
        <f t="shared" si="30"/>
        <v>-1.5247897555905832E-2</v>
      </c>
      <c r="R113" s="167">
        <f t="shared" si="30"/>
        <v>-1.7196482184648199E-3</v>
      </c>
      <c r="S113" s="167">
        <f t="shared" si="30"/>
        <v>7.2239685387831543E-5</v>
      </c>
      <c r="T113" s="167">
        <f t="shared" si="30"/>
        <v>-1.0911568275310257E-3</v>
      </c>
      <c r="U113" s="167">
        <f t="shared" si="30"/>
        <v>1.1259502947704725E-3</v>
      </c>
      <c r="V113" s="167">
        <f t="shared" si="30"/>
        <v>1.713522375607468E-2</v>
      </c>
      <c r="W113" s="167">
        <f t="shared" si="30"/>
        <v>-9.4068882697119216E-3</v>
      </c>
      <c r="X113" s="167">
        <f t="shared" si="30"/>
        <v>-2.2626854442724387E-3</v>
      </c>
      <c r="Y113" s="167">
        <f t="shared" si="30"/>
        <v>3.1939117442245646E-3</v>
      </c>
      <c r="Z113" s="167">
        <f t="shared" si="30"/>
        <v>4.6348821881043722E-3</v>
      </c>
      <c r="AA113" s="167">
        <f t="shared" si="30"/>
        <v>-1.0355768108671892E-4</v>
      </c>
      <c r="AB113" s="167">
        <f t="shared" si="30"/>
        <v>-7.0214969537041316E-4</v>
      </c>
      <c r="AC113" s="167">
        <f t="shared" si="30"/>
        <v>-4.4230997092042923E-3</v>
      </c>
      <c r="AD113" s="167">
        <f t="shared" si="30"/>
        <v>5.1029405055860177E-3</v>
      </c>
      <c r="AE113" s="167">
        <f t="shared" si="30"/>
        <v>5.5411753462690783E-3</v>
      </c>
      <c r="AF113" s="167">
        <f t="shared" si="30"/>
        <v>6.2955975554173094E-3</v>
      </c>
      <c r="AG113" s="167">
        <f t="shared" si="30"/>
        <v>4.4048246411791947E-3</v>
      </c>
      <c r="AH113" s="167">
        <f t="shared" ref="AH113:BH113" si="31">AH12/AH11-1</f>
        <v>5.6002261437495537E-3</v>
      </c>
      <c r="AI113" s="167">
        <f t="shared" si="31"/>
        <v>4.7872222844638213E-3</v>
      </c>
      <c r="AJ113" s="167">
        <f t="shared" si="31"/>
        <v>6.4715166382343092E-3</v>
      </c>
      <c r="AK113" s="167">
        <f t="shared" si="31"/>
        <v>1.3933338547680307E-3</v>
      </c>
      <c r="AL113" s="167">
        <f t="shared" si="31"/>
        <v>6.663397210372457E-3</v>
      </c>
      <c r="AM113" s="167">
        <f t="shared" si="31"/>
        <v>6.8965688264950309E-3</v>
      </c>
      <c r="AN113" s="167">
        <f t="shared" si="31"/>
        <v>7.9614592556720432E-3</v>
      </c>
      <c r="AO113" s="167">
        <f t="shared" si="31"/>
        <v>6.3591724867599897E-3</v>
      </c>
      <c r="AP113" s="167">
        <f t="shared" si="31"/>
        <v>8.6259660868077681E-3</v>
      </c>
      <c r="AQ113" s="167">
        <f t="shared" si="31"/>
        <v>1.4445952951935404E-2</v>
      </c>
      <c r="AR113" s="167">
        <f t="shared" si="31"/>
        <v>6.265889774539124E-3</v>
      </c>
      <c r="AS113" s="167">
        <f t="shared" si="31"/>
        <v>2.7753080543649222E-2</v>
      </c>
      <c r="AT113" s="64">
        <f t="shared" si="31"/>
        <v>1.2556019985603406E-3</v>
      </c>
      <c r="AU113" s="64">
        <f t="shared" si="31"/>
        <v>8.85930823504677E-3</v>
      </c>
      <c r="AV113" s="64">
        <f t="shared" si="31"/>
        <v>1.2512280201930626E-2</v>
      </c>
      <c r="AW113" s="64">
        <f t="shared" si="31"/>
        <v>-7.619960436582307E-4</v>
      </c>
      <c r="AX113" s="64">
        <f t="shared" si="31"/>
        <v>1.1262718216252798E-2</v>
      </c>
      <c r="AY113" s="64">
        <f t="shared" si="31"/>
        <v>1.1958317808937746E-2</v>
      </c>
      <c r="AZ113" s="64">
        <f t="shared" si="31"/>
        <v>8.9284371536724194E-4</v>
      </c>
      <c r="BA113" s="64">
        <f t="shared" si="31"/>
        <v>5.4865288781853483E-3</v>
      </c>
      <c r="BB113" s="64">
        <f t="shared" si="31"/>
        <v>2.6240367036769463E-3</v>
      </c>
      <c r="BC113" s="64">
        <f t="shared" si="31"/>
        <v>8.4488953656434163E-3</v>
      </c>
      <c r="BD113" s="64">
        <f t="shared" si="31"/>
        <v>1.5585243046054131E-2</v>
      </c>
      <c r="BE113" s="64">
        <f t="shared" si="31"/>
        <v>5.4899778420580692E-3</v>
      </c>
      <c r="BF113" s="64" t="e">
        <f t="shared" si="31"/>
        <v>#DIV/0!</v>
      </c>
      <c r="BG113" s="64">
        <f t="shared" si="31"/>
        <v>8.0520892616446904E-3</v>
      </c>
      <c r="BH113" s="64">
        <f t="shared" si="31"/>
        <v>8.9450607203211963E-3</v>
      </c>
    </row>
    <row r="114" spans="1:60" s="169" customFormat="1" hidden="1" x14ac:dyDescent="0.2">
      <c r="A114" s="138">
        <f t="shared" si="13"/>
        <v>36433</v>
      </c>
      <c r="B114" s="212">
        <f t="shared" ref="B114:AG114" si="32">B13/B12-1</f>
        <v>8.6970285714871309E-3</v>
      </c>
      <c r="C114" s="190">
        <f t="shared" si="32"/>
        <v>6.7288982033135714E-3</v>
      </c>
      <c r="D114" s="167">
        <f t="shared" si="32"/>
        <v>7.9124919334971899E-4</v>
      </c>
      <c r="E114" s="167">
        <f t="shared" si="32"/>
        <v>7.6409955720206924E-3</v>
      </c>
      <c r="F114" s="167">
        <f t="shared" si="32"/>
        <v>1.1604357805763188E-2</v>
      </c>
      <c r="G114" s="167">
        <f t="shared" si="32"/>
        <v>8.8278286039249476E-3</v>
      </c>
      <c r="H114" s="64">
        <f t="shared" si="32"/>
        <v>6.7355246776955591E-2</v>
      </c>
      <c r="I114" s="192">
        <f t="shared" si="32"/>
        <v>8.8519780638658396E-3</v>
      </c>
      <c r="J114" s="64">
        <f t="shared" si="32"/>
        <v>7.3273546145555812E-3</v>
      </c>
      <c r="K114" s="64">
        <f t="shared" si="32"/>
        <v>9.1049866033809934E-3</v>
      </c>
      <c r="L114" s="167">
        <f t="shared" si="32"/>
        <v>6.3883702912894691E-3</v>
      </c>
      <c r="M114" s="167">
        <f t="shared" si="32"/>
        <v>2.4233999706906317E-3</v>
      </c>
      <c r="N114" s="167">
        <f t="shared" si="32"/>
        <v>4.054905433212852E-3</v>
      </c>
      <c r="O114" s="167">
        <f t="shared" si="32"/>
        <v>-2.2623633478230376E-2</v>
      </c>
      <c r="P114" s="167">
        <f t="shared" si="32"/>
        <v>-6.7864824547048119E-4</v>
      </c>
      <c r="Q114" s="167">
        <f t="shared" si="32"/>
        <v>-1.4694336100259164E-2</v>
      </c>
      <c r="R114" s="167">
        <f t="shared" si="32"/>
        <v>9.7359269523034087E-4</v>
      </c>
      <c r="S114" s="167">
        <f t="shared" si="32"/>
        <v>1.1185205404447007E-3</v>
      </c>
      <c r="T114" s="167">
        <f t="shared" si="32"/>
        <v>9.4193309359447142E-4</v>
      </c>
      <c r="U114" s="167">
        <f t="shared" si="32"/>
        <v>6.5497905088696129E-4</v>
      </c>
      <c r="V114" s="167">
        <f t="shared" si="32"/>
        <v>9.0459829297115935E-3</v>
      </c>
      <c r="W114" s="167">
        <f t="shared" si="32"/>
        <v>-5.9486485785079646E-3</v>
      </c>
      <c r="X114" s="167">
        <f t="shared" si="32"/>
        <v>-1.0739808976757415E-3</v>
      </c>
      <c r="Y114" s="167">
        <f t="shared" si="32"/>
        <v>9.3976373623088083E-3</v>
      </c>
      <c r="Z114" s="167">
        <f t="shared" si="32"/>
        <v>9.8240527609398942E-3</v>
      </c>
      <c r="AA114" s="167">
        <f t="shared" si="32"/>
        <v>8.4172181478339159E-3</v>
      </c>
      <c r="AB114" s="167">
        <f t="shared" si="32"/>
        <v>4.2239893039104359E-3</v>
      </c>
      <c r="AC114" s="167">
        <f t="shared" si="32"/>
        <v>-4.2479282121454798E-4</v>
      </c>
      <c r="AD114" s="167">
        <f t="shared" si="32"/>
        <v>8.106788706800705E-3</v>
      </c>
      <c r="AE114" s="167">
        <f t="shared" si="32"/>
        <v>7.6409955720206924E-3</v>
      </c>
      <c r="AF114" s="167">
        <f t="shared" si="32"/>
        <v>-2.2637186411245569E-2</v>
      </c>
      <c r="AG114" s="167">
        <f t="shared" si="32"/>
        <v>1.3877280553933558E-2</v>
      </c>
      <c r="AH114" s="167">
        <f t="shared" ref="AH114:BH114" si="33">AH13/AH12-1</f>
        <v>1.0936009115044332E-2</v>
      </c>
      <c r="AI114" s="167">
        <f t="shared" si="33"/>
        <v>6.591083704726719E-3</v>
      </c>
      <c r="AJ114" s="167">
        <f t="shared" si="33"/>
        <v>8.1953701445742766E-3</v>
      </c>
      <c r="AK114" s="167">
        <f t="shared" si="33"/>
        <v>4.6692770179717069E-3</v>
      </c>
      <c r="AL114" s="167">
        <f t="shared" si="33"/>
        <v>7.473936618244803E-3</v>
      </c>
      <c r="AM114" s="167">
        <f t="shared" si="33"/>
        <v>5.5115185108423059E-3</v>
      </c>
      <c r="AN114" s="167">
        <f t="shared" si="33"/>
        <v>1.3006918371484932E-2</v>
      </c>
      <c r="AO114" s="167">
        <f t="shared" si="33"/>
        <v>7.8603201473324003E-3</v>
      </c>
      <c r="AP114" s="167">
        <f t="shared" si="33"/>
        <v>1.5136539437189622E-2</v>
      </c>
      <c r="AQ114" s="167">
        <f t="shared" si="33"/>
        <v>2.3105754187717986E-2</v>
      </c>
      <c r="AR114" s="167">
        <f t="shared" si="33"/>
        <v>8.1413222607420455E-3</v>
      </c>
      <c r="AS114" s="167">
        <f t="shared" si="33"/>
        <v>2.6253495570044416E-2</v>
      </c>
      <c r="AT114" s="64">
        <f t="shared" si="33"/>
        <v>2.6378067960097784E-3</v>
      </c>
      <c r="AU114" s="64">
        <f t="shared" si="33"/>
        <v>9.2573597107592498E-3</v>
      </c>
      <c r="AV114" s="64">
        <f t="shared" si="33"/>
        <v>1.3390590205603514E-2</v>
      </c>
      <c r="AW114" s="64">
        <f t="shared" si="33"/>
        <v>2.6327933568401907E-3</v>
      </c>
      <c r="AX114" s="64">
        <f t="shared" si="33"/>
        <v>1.3117453657931932E-2</v>
      </c>
      <c r="AY114" s="64">
        <f t="shared" si="33"/>
        <v>3.2749065110782904E-2</v>
      </c>
      <c r="AZ114" s="64">
        <f t="shared" si="33"/>
        <v>3.072466853149658E-3</v>
      </c>
      <c r="BA114" s="64">
        <f t="shared" si="33"/>
        <v>1.1946001286130992E-2</v>
      </c>
      <c r="BB114" s="64">
        <f t="shared" si="33"/>
        <v>3.130586834136917E-3</v>
      </c>
      <c r="BC114" s="64">
        <f t="shared" si="33"/>
        <v>9.7961710225777932E-3</v>
      </c>
      <c r="BD114" s="64">
        <f t="shared" si="33"/>
        <v>1.8481682010410783E-2</v>
      </c>
      <c r="BE114" s="64">
        <f t="shared" si="33"/>
        <v>4.8684715874809381E-3</v>
      </c>
      <c r="BF114" s="64" t="e">
        <f t="shared" si="33"/>
        <v>#DIV/0!</v>
      </c>
      <c r="BG114" s="64">
        <f t="shared" si="33"/>
        <v>7.6838774905501062E-3</v>
      </c>
      <c r="BH114" s="64">
        <f t="shared" si="33"/>
        <v>1.0444606930730904E-2</v>
      </c>
    </row>
    <row r="115" spans="1:60" s="169" customFormat="1" ht="12" hidden="1" thickBot="1" x14ac:dyDescent="0.25">
      <c r="A115" s="139">
        <f t="shared" si="13"/>
        <v>36524</v>
      </c>
      <c r="B115" s="213">
        <f t="shared" ref="B115:AG115" si="34">B14/B13-1</f>
        <v>1.0650431929483117E-2</v>
      </c>
      <c r="C115" s="193">
        <f t="shared" si="34"/>
        <v>8.1708475489685739E-3</v>
      </c>
      <c r="D115" s="163">
        <f t="shared" si="34"/>
        <v>2.7833364719187514E-3</v>
      </c>
      <c r="E115" s="163">
        <f t="shared" si="34"/>
        <v>1.0374660505678035E-2</v>
      </c>
      <c r="F115" s="163">
        <f t="shared" si="34"/>
        <v>1.3429982652215511E-2</v>
      </c>
      <c r="G115" s="163">
        <f t="shared" si="34"/>
        <v>9.9036204272460182E-3</v>
      </c>
      <c r="H115" s="163">
        <f t="shared" si="34"/>
        <v>8.0354390379727247E-2</v>
      </c>
      <c r="I115" s="195">
        <f t="shared" si="34"/>
        <v>1.1186835429899622E-2</v>
      </c>
      <c r="J115" s="163">
        <f t="shared" si="34"/>
        <v>5.9017239257155296E-3</v>
      </c>
      <c r="K115" s="163">
        <f t="shared" si="34"/>
        <v>1.0641523084836901E-2</v>
      </c>
      <c r="L115" s="163">
        <f t="shared" si="34"/>
        <v>1.2672550023651086E-2</v>
      </c>
      <c r="M115" s="163">
        <f t="shared" si="34"/>
        <v>-1.0549289236612136E-3</v>
      </c>
      <c r="N115" s="163">
        <f t="shared" si="34"/>
        <v>6.9077284493630486E-3</v>
      </c>
      <c r="O115" s="163">
        <f t="shared" si="34"/>
        <v>-1.7489929224712042E-2</v>
      </c>
      <c r="P115" s="163">
        <f t="shared" si="34"/>
        <v>3.3122530538256534E-3</v>
      </c>
      <c r="Q115" s="163">
        <f t="shared" si="34"/>
        <v>-4.9380947653129281E-3</v>
      </c>
      <c r="R115" s="163">
        <f t="shared" si="34"/>
        <v>4.5189348942420438E-4</v>
      </c>
      <c r="S115" s="163">
        <f t="shared" si="34"/>
        <v>4.7325090270247117E-3</v>
      </c>
      <c r="T115" s="163">
        <f t="shared" si="34"/>
        <v>1.4409001758848294E-3</v>
      </c>
      <c r="U115" s="163">
        <f t="shared" si="34"/>
        <v>3.2770137672111233E-4</v>
      </c>
      <c r="V115" s="163">
        <f t="shared" si="34"/>
        <v>1.3540683521255481E-2</v>
      </c>
      <c r="W115" s="163">
        <f t="shared" si="34"/>
        <v>1.1315065975936456E-4</v>
      </c>
      <c r="X115" s="163">
        <f t="shared" si="34"/>
        <v>7.2326686617074643E-4</v>
      </c>
      <c r="Y115" s="163">
        <f t="shared" si="34"/>
        <v>6.2582337817200795E-3</v>
      </c>
      <c r="Z115" s="163">
        <f t="shared" si="34"/>
        <v>1.0326813363660259E-2</v>
      </c>
      <c r="AA115" s="163">
        <f t="shared" si="34"/>
        <v>-3.1093418530009354E-3</v>
      </c>
      <c r="AB115" s="163">
        <f t="shared" si="34"/>
        <v>7.2195140021540372E-3</v>
      </c>
      <c r="AC115" s="163">
        <f t="shared" si="34"/>
        <v>5.3097876094938545E-3</v>
      </c>
      <c r="AD115" s="163">
        <f t="shared" si="34"/>
        <v>1.1360106376504309E-2</v>
      </c>
      <c r="AE115" s="163">
        <f t="shared" si="34"/>
        <v>1.0374660505678035E-2</v>
      </c>
      <c r="AF115" s="163">
        <f t="shared" si="34"/>
        <v>-7.2735771032728103E-4</v>
      </c>
      <c r="AG115" s="163">
        <f t="shared" si="34"/>
        <v>1.4769881012310693E-2</v>
      </c>
      <c r="AH115" s="163">
        <f t="shared" ref="AH115:BH115" si="35">AH14/AH13-1</f>
        <v>1.1227138154254801E-2</v>
      </c>
      <c r="AI115" s="163">
        <f t="shared" si="35"/>
        <v>8.8766115200380469E-3</v>
      </c>
      <c r="AJ115" s="163">
        <f t="shared" si="35"/>
        <v>7.8303122100278344E-3</v>
      </c>
      <c r="AK115" s="163">
        <f t="shared" si="35"/>
        <v>4.5106664287155596E-3</v>
      </c>
      <c r="AL115" s="163">
        <f t="shared" si="35"/>
        <v>1.2119492920324104E-2</v>
      </c>
      <c r="AM115" s="163">
        <f t="shared" si="35"/>
        <v>8.0780758419061183E-3</v>
      </c>
      <c r="AN115" s="163">
        <f t="shared" si="35"/>
        <v>1.2050684330748629E-2</v>
      </c>
      <c r="AO115" s="163">
        <f t="shared" si="35"/>
        <v>9.29630728434927E-3</v>
      </c>
      <c r="AP115" s="163">
        <f t="shared" si="35"/>
        <v>1.3182254124088466E-2</v>
      </c>
      <c r="AQ115" s="163">
        <f t="shared" si="35"/>
        <v>2.5582132055487428E-2</v>
      </c>
      <c r="AR115" s="163">
        <f t="shared" si="35"/>
        <v>6.7350518372841783E-3</v>
      </c>
      <c r="AS115" s="163">
        <f t="shared" si="35"/>
        <v>1.9604396773758026E-2</v>
      </c>
      <c r="AT115" s="163">
        <f t="shared" si="35"/>
        <v>3.7054477137428155E-3</v>
      </c>
      <c r="AU115" s="163">
        <f t="shared" si="35"/>
        <v>1.0530915513591532E-2</v>
      </c>
      <c r="AV115" s="163">
        <f t="shared" si="35"/>
        <v>1.1570385471114886E-2</v>
      </c>
      <c r="AW115" s="163">
        <f t="shared" si="35"/>
        <v>2.0688714911403228E-3</v>
      </c>
      <c r="AX115" s="163">
        <f t="shared" si="35"/>
        <v>1.2737068681043073E-2</v>
      </c>
      <c r="AY115" s="163">
        <f t="shared" si="35"/>
        <v>4.0945936415748507E-2</v>
      </c>
      <c r="AZ115" s="163">
        <f t="shared" si="35"/>
        <v>3.3777512227008977E-3</v>
      </c>
      <c r="BA115" s="163">
        <f t="shared" si="35"/>
        <v>7.2328756200583655E-3</v>
      </c>
      <c r="BB115" s="163">
        <f t="shared" si="35"/>
        <v>3.4452720213213883E-3</v>
      </c>
      <c r="BC115" s="163">
        <f t="shared" si="35"/>
        <v>7.8835115353266261E-3</v>
      </c>
      <c r="BD115" s="163">
        <f t="shared" si="35"/>
        <v>2.9249995935413997E-2</v>
      </c>
      <c r="BE115" s="163">
        <f t="shared" si="35"/>
        <v>5.6985373219777813E-3</v>
      </c>
      <c r="BF115" s="163" t="e">
        <f t="shared" si="35"/>
        <v>#DIV/0!</v>
      </c>
      <c r="BG115" s="163">
        <f t="shared" si="35"/>
        <v>7.019336152090272E-3</v>
      </c>
      <c r="BH115" s="163">
        <f t="shared" si="35"/>
        <v>9.7710860471089678E-3</v>
      </c>
    </row>
    <row r="116" spans="1:60" s="169" customFormat="1" hidden="1" x14ac:dyDescent="0.2">
      <c r="A116" s="138">
        <f t="shared" si="13"/>
        <v>36615</v>
      </c>
      <c r="B116" s="212">
        <f t="shared" ref="B116:AG116" si="36">B15/B14-1</f>
        <v>9.6532578337802377E-3</v>
      </c>
      <c r="C116" s="190">
        <f t="shared" si="36"/>
        <v>8.6471890763066828E-3</v>
      </c>
      <c r="D116" s="167">
        <f t="shared" si="36"/>
        <v>1.0421301989924636E-3</v>
      </c>
      <c r="E116" s="167">
        <f t="shared" si="36"/>
        <v>1.3910145790026807E-2</v>
      </c>
      <c r="F116" s="167">
        <f t="shared" si="36"/>
        <v>1.2174944941799382E-2</v>
      </c>
      <c r="G116" s="167">
        <f t="shared" si="36"/>
        <v>1.0829429138947022E-2</v>
      </c>
      <c r="H116" s="64">
        <f t="shared" si="36"/>
        <v>3.6045367476074563E-2</v>
      </c>
      <c r="I116" s="192">
        <f t="shared" si="36"/>
        <v>1.0005530517122496E-2</v>
      </c>
      <c r="J116" s="64">
        <f t="shared" si="36"/>
        <v>6.5182496091276132E-3</v>
      </c>
      <c r="K116" s="64">
        <f t="shared" si="36"/>
        <v>1.1620631810863369E-2</v>
      </c>
      <c r="L116" s="167">
        <f t="shared" si="36"/>
        <v>-9.7605481173713704E-3</v>
      </c>
      <c r="M116" s="167">
        <f t="shared" si="36"/>
        <v>8.714415514519791E-3</v>
      </c>
      <c r="N116" s="167">
        <f t="shared" si="36"/>
        <v>5.8598308980903901E-3</v>
      </c>
      <c r="O116" s="167">
        <f t="shared" si="36"/>
        <v>-1.6998839712631164E-2</v>
      </c>
      <c r="P116" s="167">
        <f t="shared" si="36"/>
        <v>-4.228716008414235E-4</v>
      </c>
      <c r="Q116" s="167">
        <f t="shared" si="36"/>
        <v>-2.0158613575371964E-2</v>
      </c>
      <c r="R116" s="167">
        <f t="shared" si="36"/>
        <v>-4.0708740456523174E-3</v>
      </c>
      <c r="S116" s="167">
        <f t="shared" si="36"/>
        <v>5.7201890923492815E-3</v>
      </c>
      <c r="T116" s="167">
        <f t="shared" si="36"/>
        <v>6.17023781432402E-3</v>
      </c>
      <c r="U116" s="167">
        <f t="shared" si="36"/>
        <v>3.5697956752687166E-3</v>
      </c>
      <c r="V116" s="167">
        <f t="shared" si="36"/>
        <v>4.883715466684091E-3</v>
      </c>
      <c r="W116" s="167">
        <f t="shared" si="36"/>
        <v>-2.6654296645346465E-3</v>
      </c>
      <c r="X116" s="167">
        <f t="shared" si="36"/>
        <v>1.5946800130655081E-3</v>
      </c>
      <c r="Y116" s="167">
        <f t="shared" si="36"/>
        <v>-6.4691233901573719E-3</v>
      </c>
      <c r="Z116" s="167">
        <f t="shared" si="36"/>
        <v>8.839287308896715E-3</v>
      </c>
      <c r="AA116" s="167">
        <f t="shared" si="36"/>
        <v>-4.2190554597248742E-2</v>
      </c>
      <c r="AB116" s="167">
        <f t="shared" si="36"/>
        <v>4.2425521956821477E-3</v>
      </c>
      <c r="AC116" s="167">
        <f t="shared" si="36"/>
        <v>4.6625010911556242E-3</v>
      </c>
      <c r="AD116" s="167">
        <f t="shared" si="36"/>
        <v>1.2845933631000062E-2</v>
      </c>
      <c r="AE116" s="167">
        <f t="shared" si="36"/>
        <v>1.3910145790026807E-2</v>
      </c>
      <c r="AF116" s="167">
        <f t="shared" si="36"/>
        <v>8.8368580611477565E-3</v>
      </c>
      <c r="AG116" s="167">
        <f t="shared" si="36"/>
        <v>1.6913617232199973E-2</v>
      </c>
      <c r="AH116" s="167">
        <f t="shared" ref="AH116:BH116" si="37">AH15/AH14-1</f>
        <v>1.4146847699887832E-2</v>
      </c>
      <c r="AI116" s="167">
        <f t="shared" si="37"/>
        <v>9.7595161821701915E-3</v>
      </c>
      <c r="AJ116" s="167">
        <f t="shared" si="37"/>
        <v>1.0176881124052573E-2</v>
      </c>
      <c r="AK116" s="167">
        <f t="shared" si="37"/>
        <v>5.9309092805788222E-3</v>
      </c>
      <c r="AL116" s="167">
        <f t="shared" si="37"/>
        <v>1.2229574806971177E-2</v>
      </c>
      <c r="AM116" s="167">
        <f t="shared" si="37"/>
        <v>8.9336725528799121E-3</v>
      </c>
      <c r="AN116" s="167">
        <f t="shared" si="37"/>
        <v>1.5276291121334884E-2</v>
      </c>
      <c r="AO116" s="167">
        <f t="shared" si="37"/>
        <v>1.2383785081667043E-2</v>
      </c>
      <c r="AP116" s="167">
        <f t="shared" si="37"/>
        <v>1.6460050245260982E-2</v>
      </c>
      <c r="AQ116" s="167">
        <f t="shared" si="37"/>
        <v>2.4619513668855175E-2</v>
      </c>
      <c r="AR116" s="167">
        <f t="shared" si="37"/>
        <v>6.210755689694869E-3</v>
      </c>
      <c r="AS116" s="167">
        <f t="shared" si="37"/>
        <v>2.296856635701916E-2</v>
      </c>
      <c r="AT116" s="64">
        <f t="shared" si="37"/>
        <v>1.430310302177551E-3</v>
      </c>
      <c r="AU116" s="64">
        <f t="shared" si="37"/>
        <v>4.2886391608492058E-3</v>
      </c>
      <c r="AV116" s="64">
        <f t="shared" si="37"/>
        <v>2.0678556359430056E-2</v>
      </c>
      <c r="AW116" s="64">
        <f t="shared" si="37"/>
        <v>2.5685897936860158E-3</v>
      </c>
      <c r="AX116" s="64">
        <f t="shared" si="37"/>
        <v>1.1067760015635919E-2</v>
      </c>
      <c r="AY116" s="64">
        <f t="shared" si="37"/>
        <v>2.4612945732152003E-2</v>
      </c>
      <c r="AZ116" s="64">
        <f t="shared" si="37"/>
        <v>3.6607757529616425E-3</v>
      </c>
      <c r="BA116" s="64">
        <f t="shared" si="37"/>
        <v>8.5546318189468895E-3</v>
      </c>
      <c r="BB116" s="64">
        <f t="shared" si="37"/>
        <v>-2.4133974950935055E-4</v>
      </c>
      <c r="BC116" s="64">
        <f t="shared" si="37"/>
        <v>1.1195926340580531E-2</v>
      </c>
      <c r="BD116" s="64">
        <f t="shared" si="37"/>
        <v>2.3760369356204736E-2</v>
      </c>
      <c r="BE116" s="64">
        <f t="shared" si="37"/>
        <v>4.9537093382707731E-3</v>
      </c>
      <c r="BF116" s="64" t="e">
        <f t="shared" si="37"/>
        <v>#DIV/0!</v>
      </c>
      <c r="BG116" s="64">
        <f t="shared" si="37"/>
        <v>6.0271192776804039E-3</v>
      </c>
      <c r="BH116" s="64">
        <f t="shared" si="37"/>
        <v>9.4356971828379876E-3</v>
      </c>
    </row>
    <row r="117" spans="1:60" s="169" customFormat="1" hidden="1" x14ac:dyDescent="0.2">
      <c r="A117" s="138">
        <f t="shared" si="13"/>
        <v>36707</v>
      </c>
      <c r="B117" s="212">
        <f t="shared" ref="B117:AG117" si="38">B16/B15-1</f>
        <v>1.1553358685777226E-2</v>
      </c>
      <c r="C117" s="190">
        <f t="shared" si="38"/>
        <v>9.995343188267336E-3</v>
      </c>
      <c r="D117" s="167">
        <f t="shared" si="38"/>
        <v>5.422878289067512E-3</v>
      </c>
      <c r="E117" s="167">
        <f t="shared" si="38"/>
        <v>1.3367586584363211E-2</v>
      </c>
      <c r="F117" s="167">
        <f t="shared" si="38"/>
        <v>1.3455436764915119E-2</v>
      </c>
      <c r="G117" s="167">
        <f t="shared" si="38"/>
        <v>1.1266488961399146E-2</v>
      </c>
      <c r="H117" s="64">
        <f t="shared" si="38"/>
        <v>5.1343797332152663E-2</v>
      </c>
      <c r="I117" s="192">
        <f t="shared" si="38"/>
        <v>1.186525290517948E-2</v>
      </c>
      <c r="J117" s="64">
        <f t="shared" si="38"/>
        <v>8.7680768886508886E-3</v>
      </c>
      <c r="K117" s="64">
        <f t="shared" si="38"/>
        <v>1.1722693584567123E-2</v>
      </c>
      <c r="L117" s="167">
        <f t="shared" si="38"/>
        <v>-5.6356412899190023E-3</v>
      </c>
      <c r="M117" s="167">
        <f t="shared" si="38"/>
        <v>5.0302122181775655E-3</v>
      </c>
      <c r="N117" s="167">
        <f t="shared" si="38"/>
        <v>7.6853750947381005E-3</v>
      </c>
      <c r="O117" s="167">
        <f t="shared" si="38"/>
        <v>-1.2090379836166343E-2</v>
      </c>
      <c r="P117" s="167">
        <f t="shared" si="38"/>
        <v>2.239205598994598E-3</v>
      </c>
      <c r="Q117" s="167">
        <f t="shared" si="38"/>
        <v>-1.1789913707275224E-2</v>
      </c>
      <c r="R117" s="167">
        <f t="shared" si="38"/>
        <v>2.4960328485177374E-3</v>
      </c>
      <c r="S117" s="167">
        <f t="shared" si="38"/>
        <v>5.8126383081062993E-3</v>
      </c>
      <c r="T117" s="167">
        <f t="shared" si="38"/>
        <v>7.7293807350775623E-3</v>
      </c>
      <c r="U117" s="167">
        <f t="shared" si="38"/>
        <v>6.5020906269044332E-3</v>
      </c>
      <c r="V117" s="167">
        <f t="shared" si="38"/>
        <v>1.66402244234094E-2</v>
      </c>
      <c r="W117" s="167">
        <f t="shared" si="38"/>
        <v>-8.0871995917297657E-4</v>
      </c>
      <c r="X117" s="167">
        <f t="shared" si="38"/>
        <v>4.5926987132618446E-3</v>
      </c>
      <c r="Y117" s="167">
        <f t="shared" si="38"/>
        <v>4.0977907864960805E-3</v>
      </c>
      <c r="Z117" s="167">
        <f t="shared" si="38"/>
        <v>9.4542088481675002E-3</v>
      </c>
      <c r="AA117" s="167">
        <f t="shared" si="38"/>
        <v>-9.0670642949808311E-3</v>
      </c>
      <c r="AB117" s="167">
        <f t="shared" si="38"/>
        <v>9.6957583911223555E-3</v>
      </c>
      <c r="AC117" s="167">
        <f t="shared" si="38"/>
        <v>8.7488822945049893E-3</v>
      </c>
      <c r="AD117" s="167">
        <f t="shared" si="38"/>
        <v>1.636909369876971E-2</v>
      </c>
      <c r="AE117" s="167">
        <f t="shared" si="38"/>
        <v>1.3367586584363211E-2</v>
      </c>
      <c r="AF117" s="167">
        <f t="shared" si="38"/>
        <v>1.909444902419799E-2</v>
      </c>
      <c r="AG117" s="167">
        <f t="shared" si="38"/>
        <v>7.2971843827174254E-3</v>
      </c>
      <c r="AH117" s="167">
        <f t="shared" ref="AH117:BH117" si="39">AH16/AH15-1</f>
        <v>1.3494118506975905E-2</v>
      </c>
      <c r="AI117" s="167">
        <f t="shared" si="39"/>
        <v>9.7278266377525124E-3</v>
      </c>
      <c r="AJ117" s="167">
        <f t="shared" si="39"/>
        <v>9.3738943790422358E-3</v>
      </c>
      <c r="AK117" s="167">
        <f t="shared" si="39"/>
        <v>8.8546150265955692E-3</v>
      </c>
      <c r="AL117" s="167">
        <f t="shared" si="39"/>
        <v>1.0406143584121841E-2</v>
      </c>
      <c r="AM117" s="167">
        <f t="shared" si="39"/>
        <v>1.1074267630299062E-2</v>
      </c>
      <c r="AN117" s="167">
        <f t="shared" si="39"/>
        <v>1.602517879830212E-2</v>
      </c>
      <c r="AO117" s="167">
        <f t="shared" si="39"/>
        <v>1.2268111684043737E-2</v>
      </c>
      <c r="AP117" s="167">
        <f t="shared" si="39"/>
        <v>1.7556593755170047E-2</v>
      </c>
      <c r="AQ117" s="167">
        <f t="shared" si="39"/>
        <v>1.8156781309821568E-2</v>
      </c>
      <c r="AR117" s="167">
        <f t="shared" si="39"/>
        <v>8.4777691762816243E-3</v>
      </c>
      <c r="AS117" s="167">
        <f t="shared" si="39"/>
        <v>1.1974237974732072E-2</v>
      </c>
      <c r="AT117" s="64">
        <f t="shared" si="39"/>
        <v>-1.1301970755583923E-4</v>
      </c>
      <c r="AU117" s="64">
        <f t="shared" si="39"/>
        <v>9.807656408372889E-3</v>
      </c>
      <c r="AV117" s="64">
        <f t="shared" si="39"/>
        <v>2.0363977084930651E-2</v>
      </c>
      <c r="AW117" s="64">
        <f t="shared" si="39"/>
        <v>-1.5228236121577199E-3</v>
      </c>
      <c r="AX117" s="64">
        <f t="shared" si="39"/>
        <v>1.4188134187607337E-2</v>
      </c>
      <c r="AY117" s="64">
        <f t="shared" si="39"/>
        <v>3.1985693715706809E-2</v>
      </c>
      <c r="AZ117" s="64">
        <f t="shared" si="39"/>
        <v>2.7711755130586102E-3</v>
      </c>
      <c r="BA117" s="64">
        <f t="shared" si="39"/>
        <v>1.018258032115571E-2</v>
      </c>
      <c r="BB117" s="64">
        <f t="shared" si="39"/>
        <v>5.5392112772001401E-3</v>
      </c>
      <c r="BC117" s="64">
        <f t="shared" si="39"/>
        <v>1.2365167584379444E-2</v>
      </c>
      <c r="BD117" s="64">
        <f t="shared" si="39"/>
        <v>1.5127564000492422E-2</v>
      </c>
      <c r="BE117" s="64">
        <f t="shared" si="39"/>
        <v>6.2379780704884258E-3</v>
      </c>
      <c r="BF117" s="64" t="e">
        <f t="shared" si="39"/>
        <v>#DIV/0!</v>
      </c>
      <c r="BG117" s="64">
        <f t="shared" si="39"/>
        <v>7.4844632130928179E-3</v>
      </c>
      <c r="BH117" s="64">
        <f t="shared" si="39"/>
        <v>1.0306424253635482E-2</v>
      </c>
    </row>
    <row r="118" spans="1:60" s="169" customFormat="1" hidden="1" x14ac:dyDescent="0.2">
      <c r="A118" s="138">
        <f t="shared" si="13"/>
        <v>36799</v>
      </c>
      <c r="B118" s="212">
        <f t="shared" ref="B118:AG118" si="40">B17/B16-1</f>
        <v>1.2053492991898951E-2</v>
      </c>
      <c r="C118" s="190">
        <f t="shared" si="40"/>
        <v>1.219999461855692E-2</v>
      </c>
      <c r="D118" s="167">
        <f t="shared" si="40"/>
        <v>7.5878935590865115E-3</v>
      </c>
      <c r="E118" s="167">
        <f t="shared" si="40"/>
        <v>1.4874911892402087E-2</v>
      </c>
      <c r="F118" s="167">
        <f t="shared" si="40"/>
        <v>1.3265764238122202E-2</v>
      </c>
      <c r="G118" s="167">
        <f t="shared" si="40"/>
        <v>1.3554467283194427E-2</v>
      </c>
      <c r="H118" s="64">
        <f t="shared" si="40"/>
        <v>8.4591127779116704E-3</v>
      </c>
      <c r="I118" s="192">
        <f t="shared" si="40"/>
        <v>1.2436285684434889E-2</v>
      </c>
      <c r="J118" s="64">
        <f t="shared" si="40"/>
        <v>8.624577307305259E-3</v>
      </c>
      <c r="K118" s="64">
        <f t="shared" si="40"/>
        <v>1.44520256049121E-2</v>
      </c>
      <c r="L118" s="167">
        <f t="shared" si="40"/>
        <v>-6.9924094656674818E-3</v>
      </c>
      <c r="M118" s="167">
        <f t="shared" si="40"/>
        <v>-2.6720965392126317E-3</v>
      </c>
      <c r="N118" s="167">
        <f t="shared" si="40"/>
        <v>8.0742290351389912E-3</v>
      </c>
      <c r="O118" s="167">
        <f t="shared" si="40"/>
        <v>-7.8298330873288746E-3</v>
      </c>
      <c r="P118" s="167">
        <f t="shared" si="40"/>
        <v>5.5357560881790224E-3</v>
      </c>
      <c r="Q118" s="167">
        <f t="shared" si="40"/>
        <v>-7.1188378715114631E-4</v>
      </c>
      <c r="R118" s="167">
        <f t="shared" si="40"/>
        <v>2.6819180876178628E-3</v>
      </c>
      <c r="S118" s="167">
        <f t="shared" si="40"/>
        <v>8.1487128688666477E-3</v>
      </c>
      <c r="T118" s="167">
        <f t="shared" si="40"/>
        <v>1.025572332588065E-2</v>
      </c>
      <c r="U118" s="167">
        <f t="shared" si="40"/>
        <v>8.0395140213931349E-3</v>
      </c>
      <c r="V118" s="167">
        <f t="shared" si="40"/>
        <v>2.3630449644743035E-2</v>
      </c>
      <c r="W118" s="167">
        <f t="shared" si="40"/>
        <v>5.9084920766223625E-3</v>
      </c>
      <c r="X118" s="167">
        <f t="shared" si="40"/>
        <v>1.0747083810529023E-2</v>
      </c>
      <c r="Y118" s="167">
        <f t="shared" si="40"/>
        <v>6.3227937729282147E-3</v>
      </c>
      <c r="Z118" s="167">
        <f t="shared" si="40"/>
        <v>9.1292034148908741E-3</v>
      </c>
      <c r="AA118" s="167">
        <f t="shared" si="40"/>
        <v>-7.0364134858247329E-4</v>
      </c>
      <c r="AB118" s="167">
        <f t="shared" si="40"/>
        <v>9.3940107830399189E-3</v>
      </c>
      <c r="AC118" s="167">
        <f t="shared" si="40"/>
        <v>5.3389708926310231E-3</v>
      </c>
      <c r="AD118" s="167">
        <f t="shared" si="40"/>
        <v>1.6768182021866362E-2</v>
      </c>
      <c r="AE118" s="167">
        <f t="shared" si="40"/>
        <v>1.4874911892402087E-2</v>
      </c>
      <c r="AF118" s="167">
        <f t="shared" si="40"/>
        <v>7.2516685164347727E-3</v>
      </c>
      <c r="AG118" s="167">
        <f t="shared" si="40"/>
        <v>1.6490485154017742E-2</v>
      </c>
      <c r="AH118" s="167">
        <f t="shared" ref="AH118:BH118" si="41">AH17/AH16-1</f>
        <v>1.5650451345530447E-2</v>
      </c>
      <c r="AI118" s="167">
        <f t="shared" si="41"/>
        <v>1.6036065702105917E-2</v>
      </c>
      <c r="AJ118" s="167">
        <f t="shared" si="41"/>
        <v>1.0086053478894907E-2</v>
      </c>
      <c r="AK118" s="167">
        <f t="shared" si="41"/>
        <v>9.811015933449907E-3</v>
      </c>
      <c r="AL118" s="167">
        <f t="shared" si="41"/>
        <v>2.1768409558995172E-2</v>
      </c>
      <c r="AM118" s="167">
        <f t="shared" si="41"/>
        <v>1.3439585702697654E-2</v>
      </c>
      <c r="AN118" s="167">
        <f t="shared" si="41"/>
        <v>1.2896708881413144E-2</v>
      </c>
      <c r="AO118" s="167">
        <f t="shared" si="41"/>
        <v>1.3356298292639179E-2</v>
      </c>
      <c r="AP118" s="167">
        <f t="shared" si="41"/>
        <v>1.2710349642326868E-2</v>
      </c>
      <c r="AQ118" s="167">
        <f t="shared" si="41"/>
        <v>2.1024316894570072E-2</v>
      </c>
      <c r="AR118" s="167">
        <f t="shared" si="41"/>
        <v>1.6275944819144961E-2</v>
      </c>
      <c r="AS118" s="167">
        <f t="shared" si="41"/>
        <v>3.4423387360066782E-2</v>
      </c>
      <c r="AT118" s="64">
        <f t="shared" si="41"/>
        <v>2.1524448152776543E-3</v>
      </c>
      <c r="AU118" s="64">
        <f t="shared" si="41"/>
        <v>1.3098490047419364E-2</v>
      </c>
      <c r="AV118" s="64">
        <f t="shared" si="41"/>
        <v>1.7510113277765083E-2</v>
      </c>
      <c r="AW118" s="64">
        <f t="shared" si="41"/>
        <v>7.6239471086081423E-4</v>
      </c>
      <c r="AX118" s="64">
        <f t="shared" si="41"/>
        <v>1.7281978395649489E-2</v>
      </c>
      <c r="AY118" s="64">
        <f t="shared" si="41"/>
        <v>1.2706089397665377E-2</v>
      </c>
      <c r="AZ118" s="64">
        <f t="shared" si="41"/>
        <v>6.7473356295510989E-4</v>
      </c>
      <c r="BA118" s="64">
        <f t="shared" si="41"/>
        <v>8.5040287066535658E-3</v>
      </c>
      <c r="BB118" s="64">
        <f t="shared" si="41"/>
        <v>6.0353039959821775E-3</v>
      </c>
      <c r="BC118" s="64">
        <f t="shared" si="41"/>
        <v>1.3028746393517698E-2</v>
      </c>
      <c r="BD118" s="64">
        <f t="shared" si="41"/>
        <v>1.8656504975692156E-2</v>
      </c>
      <c r="BE118" s="64">
        <f t="shared" si="41"/>
        <v>6.4365703530373519E-3</v>
      </c>
      <c r="BF118" s="64" t="e">
        <f t="shared" si="41"/>
        <v>#DIV/0!</v>
      </c>
      <c r="BG118" s="64">
        <f t="shared" si="41"/>
        <v>8.2569809782395698E-3</v>
      </c>
      <c r="BH118" s="64">
        <f t="shared" si="41"/>
        <v>1.1194004295968618E-2</v>
      </c>
    </row>
    <row r="119" spans="1:60" s="169" customFormat="1" ht="12" hidden="1" thickBot="1" x14ac:dyDescent="0.25">
      <c r="A119" s="139">
        <f t="shared" si="13"/>
        <v>36890</v>
      </c>
      <c r="B119" s="213">
        <f t="shared" ref="B119:AG119" si="42">B18/B17-1</f>
        <v>1.015077233963102E-2</v>
      </c>
      <c r="C119" s="193">
        <f t="shared" si="42"/>
        <v>9.3585466768448811E-3</v>
      </c>
      <c r="D119" s="163">
        <f t="shared" si="42"/>
        <v>6.7796486475930617E-3</v>
      </c>
      <c r="E119" s="163">
        <f t="shared" si="42"/>
        <v>1.3047968631381135E-2</v>
      </c>
      <c r="F119" s="163">
        <f t="shared" si="42"/>
        <v>1.0976581717550893E-2</v>
      </c>
      <c r="G119" s="163">
        <f t="shared" si="42"/>
        <v>9.8600408160698372E-3</v>
      </c>
      <c r="H119" s="163">
        <f t="shared" si="42"/>
        <v>2.9659929644352268E-2</v>
      </c>
      <c r="I119" s="195">
        <f t="shared" si="42"/>
        <v>1.0205395121194671E-2</v>
      </c>
      <c r="J119" s="163">
        <f t="shared" si="42"/>
        <v>9.6596325328954791E-3</v>
      </c>
      <c r="K119" s="163">
        <f t="shared" si="42"/>
        <v>9.896318466475762E-3</v>
      </c>
      <c r="L119" s="163">
        <f t="shared" si="42"/>
        <v>-3.3999945121852004E-3</v>
      </c>
      <c r="M119" s="163">
        <f t="shared" si="42"/>
        <v>3.9076518504728153E-3</v>
      </c>
      <c r="N119" s="163">
        <f t="shared" si="42"/>
        <v>4.0123119899049264E-3</v>
      </c>
      <c r="O119" s="163">
        <f t="shared" si="42"/>
        <v>-4.6790367242030007E-3</v>
      </c>
      <c r="P119" s="163">
        <f t="shared" si="42"/>
        <v>3.8252153788045362E-3</v>
      </c>
      <c r="Q119" s="163">
        <f t="shared" si="42"/>
        <v>7.300872819183013E-3</v>
      </c>
      <c r="R119" s="163">
        <f t="shared" si="42"/>
        <v>4.8865183861683814E-3</v>
      </c>
      <c r="S119" s="163">
        <f t="shared" si="42"/>
        <v>7.1684064988613017E-3</v>
      </c>
      <c r="T119" s="163">
        <f t="shared" si="42"/>
        <v>8.992521938143927E-3</v>
      </c>
      <c r="U119" s="163">
        <f t="shared" si="42"/>
        <v>7.0128218295757438E-3</v>
      </c>
      <c r="V119" s="163">
        <f t="shared" si="42"/>
        <v>1.9910949175228954E-2</v>
      </c>
      <c r="W119" s="163">
        <f t="shared" si="42"/>
        <v>7.1068849651301225E-3</v>
      </c>
      <c r="X119" s="163">
        <f t="shared" si="42"/>
        <v>8.1305262205615403E-3</v>
      </c>
      <c r="Y119" s="163">
        <f t="shared" si="42"/>
        <v>1.165293464802919E-2</v>
      </c>
      <c r="Z119" s="163">
        <f t="shared" si="42"/>
        <v>1.3371612506569042E-2</v>
      </c>
      <c r="AA119" s="163">
        <f t="shared" si="42"/>
        <v>7.3075229571917255E-3</v>
      </c>
      <c r="AB119" s="163">
        <f t="shared" si="42"/>
        <v>5.2508600469172162E-3</v>
      </c>
      <c r="AC119" s="163">
        <f t="shared" si="42"/>
        <v>-4.1212072955931767E-5</v>
      </c>
      <c r="AD119" s="163">
        <f t="shared" si="42"/>
        <v>1.802049247005133E-2</v>
      </c>
      <c r="AE119" s="163">
        <f t="shared" si="42"/>
        <v>1.3047968631381135E-2</v>
      </c>
      <c r="AF119" s="163">
        <f t="shared" si="42"/>
        <v>1.2436206052434118E-2</v>
      </c>
      <c r="AG119" s="163">
        <f t="shared" si="42"/>
        <v>1.5074423086824718E-2</v>
      </c>
      <c r="AH119" s="163">
        <f t="shared" ref="AH119:BH119" si="43">AH18/AH17-1</f>
        <v>1.2836062883417876E-2</v>
      </c>
      <c r="AI119" s="163">
        <f t="shared" si="43"/>
        <v>4.0737945782187701E-3</v>
      </c>
      <c r="AJ119" s="163">
        <f t="shared" si="43"/>
        <v>5.5277623210385762E-3</v>
      </c>
      <c r="AK119" s="163">
        <f t="shared" si="43"/>
        <v>8.7580329642056309E-3</v>
      </c>
      <c r="AL119" s="163">
        <f t="shared" si="43"/>
        <v>5.9868981099286955E-4</v>
      </c>
      <c r="AM119" s="163">
        <f t="shared" si="43"/>
        <v>1.0153900297391827E-2</v>
      </c>
      <c r="AN119" s="163">
        <f t="shared" si="43"/>
        <v>1.2142638726510446E-2</v>
      </c>
      <c r="AO119" s="163">
        <f t="shared" si="43"/>
        <v>1.0678107470093234E-2</v>
      </c>
      <c r="AP119" s="163">
        <f t="shared" si="43"/>
        <v>1.2736871337795552E-2</v>
      </c>
      <c r="AQ119" s="163">
        <f t="shared" si="43"/>
        <v>3.2255421990061484E-2</v>
      </c>
      <c r="AR119" s="163">
        <f t="shared" si="43"/>
        <v>1.03462898898532E-2</v>
      </c>
      <c r="AS119" s="163">
        <f t="shared" si="43"/>
        <v>4.3616163056359625E-2</v>
      </c>
      <c r="AT119" s="163">
        <f t="shared" si="43"/>
        <v>4.6137742620937505E-3</v>
      </c>
      <c r="AU119" s="163">
        <f t="shared" si="43"/>
        <v>1.0013411539847139E-2</v>
      </c>
      <c r="AV119" s="163">
        <f t="shared" si="43"/>
        <v>1.3666015788863728E-2</v>
      </c>
      <c r="AW119" s="163">
        <f t="shared" si="43"/>
        <v>6.7043884219832872E-3</v>
      </c>
      <c r="AX119" s="163">
        <f t="shared" si="43"/>
        <v>1.3195318894836383E-2</v>
      </c>
      <c r="AY119" s="163">
        <f t="shared" si="43"/>
        <v>1.828123183053143E-2</v>
      </c>
      <c r="AZ119" s="163">
        <f t="shared" si="43"/>
        <v>1.8763629661040504E-3</v>
      </c>
      <c r="BA119" s="163">
        <f t="shared" si="43"/>
        <v>8.3901632103526858E-3</v>
      </c>
      <c r="BB119" s="163">
        <f t="shared" si="43"/>
        <v>6.2874453205312708E-3</v>
      </c>
      <c r="BC119" s="163">
        <f t="shared" si="43"/>
        <v>1.4925292132164314E-2</v>
      </c>
      <c r="BD119" s="163">
        <f t="shared" si="43"/>
        <v>1.9054877178740881E-2</v>
      </c>
      <c r="BE119" s="163">
        <f t="shared" si="43"/>
        <v>6.5761618420787649E-3</v>
      </c>
      <c r="BF119" s="163" t="e">
        <f t="shared" si="43"/>
        <v>#DIV/0!</v>
      </c>
      <c r="BG119" s="163">
        <f t="shared" si="43"/>
        <v>9.740137655944503E-3</v>
      </c>
      <c r="BH119" s="163">
        <f t="shared" si="43"/>
        <v>1.1573379731926625E-2</v>
      </c>
    </row>
    <row r="120" spans="1:60" s="169" customFormat="1" hidden="1" x14ac:dyDescent="0.2">
      <c r="A120" s="138">
        <f t="shared" si="13"/>
        <v>36980</v>
      </c>
      <c r="B120" s="212">
        <f t="shared" ref="B120:AG120" si="44">B19/B18-1</f>
        <v>9.6494908541380209E-3</v>
      </c>
      <c r="C120" s="190">
        <f t="shared" si="44"/>
        <v>8.6366610982766545E-3</v>
      </c>
      <c r="D120" s="167">
        <f t="shared" si="44"/>
        <v>5.3041872866730344E-3</v>
      </c>
      <c r="E120" s="167">
        <f t="shared" si="44"/>
        <v>9.1196664456427712E-3</v>
      </c>
      <c r="F120" s="167">
        <f t="shared" si="44"/>
        <v>1.1166872767222724E-2</v>
      </c>
      <c r="G120" s="167">
        <f t="shared" si="44"/>
        <v>9.7695235149393156E-3</v>
      </c>
      <c r="H120" s="64">
        <f t="shared" si="44"/>
        <v>3.4099425842064823E-2</v>
      </c>
      <c r="I120" s="192">
        <f t="shared" si="44"/>
        <v>1.0167727735125309E-2</v>
      </c>
      <c r="J120" s="64">
        <f t="shared" si="44"/>
        <v>4.9872540278399491E-3</v>
      </c>
      <c r="K120" s="64">
        <f t="shared" si="44"/>
        <v>1.0635000917936122E-2</v>
      </c>
      <c r="L120" s="167">
        <f t="shared" si="44"/>
        <v>6.4530415653210049E-3</v>
      </c>
      <c r="M120" s="167">
        <f t="shared" si="44"/>
        <v>-1.0364081069697773E-2</v>
      </c>
      <c r="N120" s="167">
        <f t="shared" si="44"/>
        <v>3.4581857737474575E-3</v>
      </c>
      <c r="O120" s="167">
        <f t="shared" si="44"/>
        <v>-5.2404611250057576E-3</v>
      </c>
      <c r="P120" s="167">
        <f t="shared" si="44"/>
        <v>2.2418172542604253E-3</v>
      </c>
      <c r="Q120" s="167">
        <f t="shared" si="44"/>
        <v>-6.9334151556526002E-3</v>
      </c>
      <c r="R120" s="167">
        <f t="shared" si="44"/>
        <v>3.204632158390508E-3</v>
      </c>
      <c r="S120" s="167">
        <f t="shared" si="44"/>
        <v>5.6356227751046539E-3</v>
      </c>
      <c r="T120" s="167">
        <f t="shared" si="44"/>
        <v>5.1989744393585724E-3</v>
      </c>
      <c r="U120" s="167">
        <f t="shared" si="44"/>
        <v>5.0679209268653658E-3</v>
      </c>
      <c r="V120" s="167">
        <f t="shared" si="44"/>
        <v>2.6561049492900057E-2</v>
      </c>
      <c r="W120" s="167">
        <f t="shared" si="44"/>
        <v>6.352541564315084E-3</v>
      </c>
      <c r="X120" s="167">
        <f t="shared" si="44"/>
        <v>4.4083482237895488E-3</v>
      </c>
      <c r="Y120" s="167">
        <f t="shared" si="44"/>
        <v>8.2134134049423047E-3</v>
      </c>
      <c r="Z120" s="167">
        <f t="shared" si="44"/>
        <v>1.0533913905005132E-2</v>
      </c>
      <c r="AA120" s="167">
        <f t="shared" si="44"/>
        <v>2.3110659781644394E-3</v>
      </c>
      <c r="AB120" s="167">
        <f t="shared" si="44"/>
        <v>4.8737943828347507E-3</v>
      </c>
      <c r="AC120" s="167">
        <f t="shared" si="44"/>
        <v>3.2282826204921289E-3</v>
      </c>
      <c r="AD120" s="167">
        <f t="shared" si="44"/>
        <v>1.1437073015018173E-2</v>
      </c>
      <c r="AE120" s="167">
        <f t="shared" si="44"/>
        <v>9.1196664456427712E-3</v>
      </c>
      <c r="AF120" s="167">
        <f t="shared" si="44"/>
        <v>9.9521997106424287E-3</v>
      </c>
      <c r="AG120" s="167">
        <f t="shared" si="44"/>
        <v>1.2351940485862967E-2</v>
      </c>
      <c r="AH120" s="167">
        <f t="shared" ref="AH120:BH120" si="45">AH19/AH18-1</f>
        <v>8.5434889389877089E-3</v>
      </c>
      <c r="AI120" s="167">
        <f t="shared" si="45"/>
        <v>7.827675512976251E-3</v>
      </c>
      <c r="AJ120" s="167">
        <f t="shared" si="45"/>
        <v>5.3020645152688228E-3</v>
      </c>
      <c r="AK120" s="167">
        <f t="shared" si="45"/>
        <v>6.7860209750238987E-3</v>
      </c>
      <c r="AL120" s="167">
        <f t="shared" si="45"/>
        <v>9.1834748320391846E-3</v>
      </c>
      <c r="AM120" s="167">
        <f t="shared" si="45"/>
        <v>8.8697570704814321E-3</v>
      </c>
      <c r="AN120" s="167">
        <f t="shared" si="45"/>
        <v>9.3739424049279485E-3</v>
      </c>
      <c r="AO120" s="167">
        <f t="shared" si="45"/>
        <v>2.7644584767918534E-3</v>
      </c>
      <c r="AP120" s="167">
        <f t="shared" si="45"/>
        <v>1.2050284497297614E-2</v>
      </c>
      <c r="AQ120" s="167">
        <f t="shared" si="45"/>
        <v>1.5946946232166415E-2</v>
      </c>
      <c r="AR120" s="167">
        <f t="shared" si="45"/>
        <v>1.1834954466097614E-2</v>
      </c>
      <c r="AS120" s="167">
        <f t="shared" si="45"/>
        <v>3.6155530876534892E-2</v>
      </c>
      <c r="AT120" s="64">
        <f t="shared" si="45"/>
        <v>4.2521678045972511E-3</v>
      </c>
      <c r="AU120" s="64">
        <f t="shared" si="45"/>
        <v>1.2869442699494194E-2</v>
      </c>
      <c r="AV120" s="64">
        <f t="shared" si="45"/>
        <v>1.1229348265178629E-2</v>
      </c>
      <c r="AW120" s="64">
        <f t="shared" si="45"/>
        <v>8.6950969780010823E-3</v>
      </c>
      <c r="AX120" s="64">
        <f t="shared" si="45"/>
        <v>9.8432940641350886E-3</v>
      </c>
      <c r="AY120" s="64">
        <f t="shared" si="45"/>
        <v>2.4544508742853965E-2</v>
      </c>
      <c r="AZ120" s="64">
        <f t="shared" si="45"/>
        <v>-9.5512998025901741E-3</v>
      </c>
      <c r="BA120" s="64">
        <f t="shared" si="45"/>
        <v>4.2870097022034148E-3</v>
      </c>
      <c r="BB120" s="64">
        <f t="shared" si="45"/>
        <v>5.0563439232937935E-3</v>
      </c>
      <c r="BC120" s="64">
        <f t="shared" si="45"/>
        <v>9.9577878212657733E-3</v>
      </c>
      <c r="BD120" s="64">
        <f t="shared" si="45"/>
        <v>1.3781515591048343E-2</v>
      </c>
      <c r="BE120" s="64">
        <f t="shared" si="45"/>
        <v>8.0541986831761392E-3</v>
      </c>
      <c r="BF120" s="64" t="e">
        <f t="shared" si="45"/>
        <v>#DIV/0!</v>
      </c>
      <c r="BG120" s="64">
        <f t="shared" si="45"/>
        <v>7.4786688502626042E-3</v>
      </c>
      <c r="BH120" s="64">
        <f t="shared" si="45"/>
        <v>7.5414424639201894E-3</v>
      </c>
    </row>
    <row r="121" spans="1:60" s="169" customFormat="1" hidden="1" x14ac:dyDescent="0.2">
      <c r="A121" s="138">
        <f t="shared" si="13"/>
        <v>37072</v>
      </c>
      <c r="B121" s="212">
        <f t="shared" ref="B121:AG121" si="46">B20/B19-1</f>
        <v>3.3626610702746085E-3</v>
      </c>
      <c r="C121" s="190">
        <f t="shared" si="46"/>
        <v>5.7079437515645814E-3</v>
      </c>
      <c r="D121" s="167">
        <f t="shared" si="46"/>
        <v>2.7955693387073932E-3</v>
      </c>
      <c r="E121" s="167">
        <f t="shared" si="46"/>
        <v>5.5204694437744894E-3</v>
      </c>
      <c r="F121" s="167">
        <f t="shared" si="46"/>
        <v>3.3199083177553046E-3</v>
      </c>
      <c r="G121" s="167">
        <f t="shared" si="46"/>
        <v>6.7631312402800514E-3</v>
      </c>
      <c r="H121" s="64">
        <f t="shared" si="46"/>
        <v>-5.185892874752851E-2</v>
      </c>
      <c r="I121" s="192">
        <f t="shared" si="46"/>
        <v>3.1186196102221952E-3</v>
      </c>
      <c r="J121" s="64">
        <f t="shared" si="46"/>
        <v>5.5694589818280349E-3</v>
      </c>
      <c r="K121" s="64">
        <f t="shared" si="46"/>
        <v>6.9779503969520373E-3</v>
      </c>
      <c r="L121" s="167">
        <f t="shared" si="46"/>
        <v>-2.428711923467386E-3</v>
      </c>
      <c r="M121" s="167">
        <f t="shared" si="46"/>
        <v>-1.0820766613557464E-2</v>
      </c>
      <c r="N121" s="167">
        <f t="shared" si="46"/>
        <v>5.3353115771792581E-4</v>
      </c>
      <c r="O121" s="167">
        <f t="shared" si="46"/>
        <v>-1.5315322723823188E-2</v>
      </c>
      <c r="P121" s="167">
        <f t="shared" si="46"/>
        <v>-1.9059249050555893E-3</v>
      </c>
      <c r="Q121" s="167">
        <f t="shared" si="46"/>
        <v>-7.8412339653383123E-3</v>
      </c>
      <c r="R121" s="167">
        <f t="shared" si="46"/>
        <v>2.3978237807615876E-3</v>
      </c>
      <c r="S121" s="167">
        <f t="shared" si="46"/>
        <v>7.0260031258697619E-3</v>
      </c>
      <c r="T121" s="167">
        <f t="shared" si="46"/>
        <v>5.1900223676195623E-3</v>
      </c>
      <c r="U121" s="167">
        <f t="shared" si="46"/>
        <v>4.147364879746096E-3</v>
      </c>
      <c r="V121" s="167">
        <f t="shared" si="46"/>
        <v>1.9121687475327498E-3</v>
      </c>
      <c r="W121" s="167">
        <f t="shared" si="46"/>
        <v>6.2952944350778139E-3</v>
      </c>
      <c r="X121" s="167">
        <f t="shared" si="46"/>
        <v>5.5968218899682398E-3</v>
      </c>
      <c r="Y121" s="167">
        <f t="shared" si="46"/>
        <v>9.4135177751413224E-3</v>
      </c>
      <c r="Z121" s="167">
        <f t="shared" si="46"/>
        <v>1.0187119880546769E-2</v>
      </c>
      <c r="AA121" s="167">
        <f t="shared" si="46"/>
        <v>7.4296664849988758E-3</v>
      </c>
      <c r="AB121" s="167">
        <f t="shared" si="46"/>
        <v>2.2451394892895049E-3</v>
      </c>
      <c r="AC121" s="167">
        <f t="shared" si="46"/>
        <v>5.8122625377523551E-3</v>
      </c>
      <c r="AD121" s="167">
        <f t="shared" si="46"/>
        <v>1.4426018587769818E-2</v>
      </c>
      <c r="AE121" s="167">
        <f t="shared" si="46"/>
        <v>5.5204694437744894E-3</v>
      </c>
      <c r="AF121" s="167">
        <f t="shared" si="46"/>
        <v>4.1127353925205501E-3</v>
      </c>
      <c r="AG121" s="167">
        <f t="shared" si="46"/>
        <v>1.0102978548686137E-2</v>
      </c>
      <c r="AH121" s="167">
        <f t="shared" ref="AH121:BH121" si="47">AH20/AH19-1</f>
        <v>5.0406936033948746E-3</v>
      </c>
      <c r="AI121" s="167">
        <f t="shared" si="47"/>
        <v>5.7487970359280105E-3</v>
      </c>
      <c r="AJ121" s="167">
        <f t="shared" si="47"/>
        <v>5.0497871719119569E-3</v>
      </c>
      <c r="AK121" s="167">
        <f t="shared" si="47"/>
        <v>2.2717320162617405E-3</v>
      </c>
      <c r="AL121" s="167">
        <f t="shared" si="47"/>
        <v>8.2426250679998869E-3</v>
      </c>
      <c r="AM121" s="167">
        <f t="shared" si="47"/>
        <v>5.439193854377411E-3</v>
      </c>
      <c r="AN121" s="167">
        <f t="shared" si="47"/>
        <v>1.0121030474658399E-2</v>
      </c>
      <c r="AO121" s="167">
        <f t="shared" si="47"/>
        <v>5.5579553523141811E-3</v>
      </c>
      <c r="AP121" s="167">
        <f t="shared" si="47"/>
        <v>1.1951778328358698E-2</v>
      </c>
      <c r="AQ121" s="167">
        <f t="shared" si="47"/>
        <v>8.7868990946418091E-3</v>
      </c>
      <c r="AR121" s="167">
        <f t="shared" si="47"/>
        <v>-5.100549696621659E-4</v>
      </c>
      <c r="AS121" s="167">
        <f t="shared" si="47"/>
        <v>2.3439274450187453E-2</v>
      </c>
      <c r="AT121" s="64">
        <f t="shared" si="47"/>
        <v>5.8538911722960663E-3</v>
      </c>
      <c r="AU121" s="64">
        <f t="shared" si="47"/>
        <v>7.684819280945776E-3</v>
      </c>
      <c r="AV121" s="64">
        <f t="shared" si="47"/>
        <v>9.1694691975707787E-3</v>
      </c>
      <c r="AW121" s="64">
        <f t="shared" si="47"/>
        <v>-5.8174200891436545E-4</v>
      </c>
      <c r="AX121" s="64">
        <f t="shared" si="47"/>
        <v>2.6608284787932313E-3</v>
      </c>
      <c r="AY121" s="64">
        <f t="shared" si="47"/>
        <v>-1.6473405622344339E-2</v>
      </c>
      <c r="AZ121" s="64">
        <f t="shared" si="47"/>
        <v>-5.7707910345095037E-5</v>
      </c>
      <c r="BA121" s="64">
        <f t="shared" si="47"/>
        <v>5.7320568069656463E-3</v>
      </c>
      <c r="BB121" s="64">
        <f t="shared" si="47"/>
        <v>4.4702365856388315E-3</v>
      </c>
      <c r="BC121" s="64">
        <f t="shared" si="47"/>
        <v>8.0124125218514752E-3</v>
      </c>
      <c r="BD121" s="64">
        <f t="shared" si="47"/>
        <v>8.8226727945559524E-3</v>
      </c>
      <c r="BE121" s="64">
        <f t="shared" si="47"/>
        <v>3.7003726160362849E-3</v>
      </c>
      <c r="BF121" s="64" t="e">
        <f t="shared" si="47"/>
        <v>#DIV/0!</v>
      </c>
      <c r="BG121" s="64">
        <f t="shared" si="47"/>
        <v>4.4182835132959841E-3</v>
      </c>
      <c r="BH121" s="64">
        <f t="shared" si="47"/>
        <v>5.8665702184763635E-3</v>
      </c>
    </row>
    <row r="122" spans="1:60" s="169" customFormat="1" hidden="1" x14ac:dyDescent="0.2">
      <c r="A122" s="138">
        <f t="shared" si="13"/>
        <v>37164</v>
      </c>
      <c r="B122" s="212">
        <f t="shared" ref="B122:AG122" si="48">B21/B20-1</f>
        <v>4.2873919615080691E-3</v>
      </c>
      <c r="C122" s="190">
        <f t="shared" si="48"/>
        <v>5.66624490301737E-3</v>
      </c>
      <c r="D122" s="167">
        <f t="shared" si="48"/>
        <v>-2.8047727586721916E-4</v>
      </c>
      <c r="E122" s="167">
        <f t="shared" si="48"/>
        <v>4.6372473009652637E-3</v>
      </c>
      <c r="F122" s="167">
        <f t="shared" si="48"/>
        <v>5.7750017875684012E-3</v>
      </c>
      <c r="G122" s="167">
        <f t="shared" si="48"/>
        <v>7.8862308991407559E-3</v>
      </c>
      <c r="H122" s="64">
        <f t="shared" si="48"/>
        <v>-3.0150025874685626E-2</v>
      </c>
      <c r="I122" s="192">
        <f t="shared" si="48"/>
        <v>3.9352254880582471E-3</v>
      </c>
      <c r="J122" s="64">
        <f t="shared" si="48"/>
        <v>7.4641722201498339E-3</v>
      </c>
      <c r="K122" s="64">
        <f t="shared" si="48"/>
        <v>7.9620804223941022E-3</v>
      </c>
      <c r="L122" s="167">
        <f t="shared" si="48"/>
        <v>-4.6143605927204678E-3</v>
      </c>
      <c r="M122" s="167">
        <f t="shared" si="48"/>
        <v>-1.8346244680050861E-3</v>
      </c>
      <c r="N122" s="167">
        <f t="shared" si="48"/>
        <v>2.0658895968075353E-3</v>
      </c>
      <c r="O122" s="167">
        <f t="shared" si="48"/>
        <v>-1.6599190973649036E-2</v>
      </c>
      <c r="P122" s="167">
        <f t="shared" si="48"/>
        <v>-2.3695206217502207E-3</v>
      </c>
      <c r="Q122" s="167">
        <f t="shared" si="48"/>
        <v>7.8830682667119234E-4</v>
      </c>
      <c r="R122" s="167">
        <f t="shared" si="48"/>
        <v>-3.2340160723131062E-3</v>
      </c>
      <c r="S122" s="167">
        <f t="shared" si="48"/>
        <v>1.2924118676258756E-2</v>
      </c>
      <c r="T122" s="167">
        <f t="shared" si="48"/>
        <v>2.9598835351485331E-3</v>
      </c>
      <c r="U122" s="167">
        <f t="shared" si="48"/>
        <v>1.4446768354678952E-3</v>
      </c>
      <c r="V122" s="167">
        <f t="shared" si="48"/>
        <v>-1.0162425733062697E-2</v>
      </c>
      <c r="W122" s="167">
        <f t="shared" si="48"/>
        <v>-4.4613856868369606E-3</v>
      </c>
      <c r="X122" s="167">
        <f t="shared" si="48"/>
        <v>-1.4455259458756586E-3</v>
      </c>
      <c r="Y122" s="167">
        <f t="shared" si="48"/>
        <v>6.1440240534733626E-3</v>
      </c>
      <c r="Z122" s="167">
        <f t="shared" si="48"/>
        <v>5.3118222915073954E-3</v>
      </c>
      <c r="AA122" s="167">
        <f t="shared" si="48"/>
        <v>8.2839916305281758E-3</v>
      </c>
      <c r="AB122" s="167">
        <f t="shared" si="48"/>
        <v>6.1967257392048225E-6</v>
      </c>
      <c r="AC122" s="167">
        <f t="shared" si="48"/>
        <v>-3.1798312401413176E-3</v>
      </c>
      <c r="AD122" s="167">
        <f t="shared" si="48"/>
        <v>9.872674333101461E-3</v>
      </c>
      <c r="AE122" s="167">
        <f t="shared" si="48"/>
        <v>4.6372473009652637E-3</v>
      </c>
      <c r="AF122" s="167">
        <f t="shared" si="48"/>
        <v>-1.9892985453955347E-3</v>
      </c>
      <c r="AG122" s="167">
        <f t="shared" si="48"/>
        <v>4.1558461727799756E-3</v>
      </c>
      <c r="AH122" s="167">
        <f t="shared" ref="AH122:BH122" si="49">AH21/AH20-1</f>
        <v>5.5766728524215825E-3</v>
      </c>
      <c r="AI122" s="167">
        <f t="shared" si="49"/>
        <v>8.04820880309709E-3</v>
      </c>
      <c r="AJ122" s="167">
        <f t="shared" si="49"/>
        <v>8.4588845375495048E-3</v>
      </c>
      <c r="AK122" s="167">
        <f t="shared" si="49"/>
        <v>5.1497972820275795E-3</v>
      </c>
      <c r="AL122" s="167">
        <f t="shared" si="49"/>
        <v>9.8566859697657438E-3</v>
      </c>
      <c r="AM122" s="167">
        <f t="shared" si="49"/>
        <v>5.7618229976472701E-3</v>
      </c>
      <c r="AN122" s="167">
        <f t="shared" si="49"/>
        <v>8.3066928601047696E-3</v>
      </c>
      <c r="AO122" s="167">
        <f t="shared" si="49"/>
        <v>5.6058978653998892E-3</v>
      </c>
      <c r="AP122" s="167">
        <f t="shared" si="49"/>
        <v>9.3834303221524973E-3</v>
      </c>
      <c r="AQ122" s="167">
        <f t="shared" si="49"/>
        <v>2.9537720925987276E-3</v>
      </c>
      <c r="AR122" s="167">
        <f t="shared" si="49"/>
        <v>6.7872207928298955E-4</v>
      </c>
      <c r="AS122" s="167">
        <f t="shared" si="49"/>
        <v>1.4582163937294723E-2</v>
      </c>
      <c r="AT122" s="64">
        <f t="shared" si="49"/>
        <v>1.1473211629857039E-2</v>
      </c>
      <c r="AU122" s="64">
        <f t="shared" si="49"/>
        <v>9.8616451065509647E-3</v>
      </c>
      <c r="AV122" s="64">
        <f t="shared" si="49"/>
        <v>6.7109096183601835E-3</v>
      </c>
      <c r="AW122" s="64">
        <f t="shared" si="49"/>
        <v>-2.4578407417213954E-3</v>
      </c>
      <c r="AX122" s="64">
        <f t="shared" si="49"/>
        <v>3.7285884568749594E-5</v>
      </c>
      <c r="AY122" s="64">
        <f t="shared" si="49"/>
        <v>-4.5609187020515529E-3</v>
      </c>
      <c r="AZ122" s="64">
        <f t="shared" si="49"/>
        <v>4.0863605742806897E-3</v>
      </c>
      <c r="BA122" s="64">
        <f t="shared" si="49"/>
        <v>9.4738579717108529E-3</v>
      </c>
      <c r="BB122" s="64">
        <f t="shared" si="49"/>
        <v>6.2297355252234343E-3</v>
      </c>
      <c r="BC122" s="64">
        <f t="shared" si="49"/>
        <v>8.5482179425955263E-3</v>
      </c>
      <c r="BD122" s="64">
        <f t="shared" si="49"/>
        <v>1.0429770322315735E-2</v>
      </c>
      <c r="BE122" s="64">
        <f t="shared" si="49"/>
        <v>5.6170387718932346E-3</v>
      </c>
      <c r="BF122" s="64" t="e">
        <f t="shared" si="49"/>
        <v>#DIV/0!</v>
      </c>
      <c r="BG122" s="64">
        <f t="shared" si="49"/>
        <v>6.7721318643561013E-3</v>
      </c>
      <c r="BH122" s="64">
        <f t="shared" si="49"/>
        <v>7.3912695010973639E-3</v>
      </c>
    </row>
    <row r="123" spans="1:60" s="169" customFormat="1" ht="12" hidden="1" thickBot="1" x14ac:dyDescent="0.25">
      <c r="A123" s="139">
        <f t="shared" si="13"/>
        <v>37255</v>
      </c>
      <c r="B123" s="213">
        <f t="shared" ref="B123:AG123" si="50">B22/B21-1</f>
        <v>1.7851904912180583E-3</v>
      </c>
      <c r="C123" s="193">
        <f t="shared" si="50"/>
        <v>3.1291108465814066E-3</v>
      </c>
      <c r="D123" s="163">
        <f t="shared" si="50"/>
        <v>-2.9605487141528553E-3</v>
      </c>
      <c r="E123" s="163">
        <f t="shared" si="50"/>
        <v>3.4380875594590687E-3</v>
      </c>
      <c r="F123" s="163">
        <f t="shared" si="50"/>
        <v>3.1823177053056373E-3</v>
      </c>
      <c r="G123" s="163">
        <f t="shared" si="50"/>
        <v>5.2295139087212839E-3</v>
      </c>
      <c r="H123" s="163">
        <f t="shared" si="50"/>
        <v>-3.3019315735304255E-2</v>
      </c>
      <c r="I123" s="195">
        <f t="shared" si="50"/>
        <v>1.1110317401066272E-3</v>
      </c>
      <c r="J123" s="163">
        <f t="shared" si="50"/>
        <v>7.8452574868861369E-3</v>
      </c>
      <c r="K123" s="163">
        <f t="shared" si="50"/>
        <v>4.7596624233050555E-3</v>
      </c>
      <c r="L123" s="163">
        <f t="shared" si="50"/>
        <v>-3.5206520568890065E-3</v>
      </c>
      <c r="M123" s="163">
        <f t="shared" si="50"/>
        <v>-5.3416788519226044E-3</v>
      </c>
      <c r="N123" s="163">
        <f t="shared" si="50"/>
        <v>3.6759099713239429E-3</v>
      </c>
      <c r="O123" s="163">
        <f t="shared" si="50"/>
        <v>-1.6944268869265255E-2</v>
      </c>
      <c r="P123" s="163">
        <f t="shared" si="50"/>
        <v>-4.7921941119505318E-3</v>
      </c>
      <c r="Q123" s="163">
        <f t="shared" si="50"/>
        <v>-1.2914380394906111E-3</v>
      </c>
      <c r="R123" s="163">
        <f t="shared" si="50"/>
        <v>-9.7749950217040915E-4</v>
      </c>
      <c r="S123" s="163">
        <f t="shared" si="50"/>
        <v>2.6320682188556654E-2</v>
      </c>
      <c r="T123" s="163">
        <f t="shared" si="50"/>
        <v>-2.2039832205307253E-3</v>
      </c>
      <c r="U123" s="163">
        <f t="shared" si="50"/>
        <v>-3.8811455720006993E-3</v>
      </c>
      <c r="V123" s="163">
        <f t="shared" si="50"/>
        <v>-1.6180511943155063E-2</v>
      </c>
      <c r="W123" s="163">
        <f t="shared" si="50"/>
        <v>-2.3669000244674776E-2</v>
      </c>
      <c r="X123" s="163">
        <f t="shared" si="50"/>
        <v>-6.4335828941798345E-3</v>
      </c>
      <c r="Y123" s="163">
        <f t="shared" si="50"/>
        <v>5.4779302546070774E-4</v>
      </c>
      <c r="Z123" s="163">
        <f t="shared" si="50"/>
        <v>-8.3961275091815057E-4</v>
      </c>
      <c r="AA123" s="163">
        <f t="shared" si="50"/>
        <v>4.1049250007292315E-3</v>
      </c>
      <c r="AB123" s="163">
        <f t="shared" si="50"/>
        <v>-7.5442750044563134E-4</v>
      </c>
      <c r="AC123" s="163">
        <f t="shared" si="50"/>
        <v>1.8695984833194679E-3</v>
      </c>
      <c r="AD123" s="163">
        <f t="shared" si="50"/>
        <v>1.0209528669014478E-2</v>
      </c>
      <c r="AE123" s="163">
        <f t="shared" si="50"/>
        <v>3.4380875594590687E-3</v>
      </c>
      <c r="AF123" s="163">
        <f t="shared" si="50"/>
        <v>1.0764156391260826E-3</v>
      </c>
      <c r="AG123" s="163">
        <f t="shared" si="50"/>
        <v>6.7776164117323567E-3</v>
      </c>
      <c r="AH123" s="163">
        <f t="shared" ref="AH123:BH123" si="51">AH22/AH21-1</f>
        <v>3.2594655405837614E-3</v>
      </c>
      <c r="AI123" s="163">
        <f t="shared" si="51"/>
        <v>5.2534665405308267E-3</v>
      </c>
      <c r="AJ123" s="163">
        <f t="shared" si="51"/>
        <v>7.3264704106825729E-3</v>
      </c>
      <c r="AK123" s="163">
        <f t="shared" si="51"/>
        <v>2.4927253068764976E-3</v>
      </c>
      <c r="AL123" s="163">
        <f t="shared" si="51"/>
        <v>6.5307335607096562E-3</v>
      </c>
      <c r="AM123" s="163">
        <f t="shared" si="51"/>
        <v>1.6461621834116258E-3</v>
      </c>
      <c r="AN123" s="163">
        <f t="shared" si="51"/>
        <v>5.2106823605153618E-3</v>
      </c>
      <c r="AO123" s="163">
        <f t="shared" si="51"/>
        <v>2.8225229040781397E-3</v>
      </c>
      <c r="AP123" s="163">
        <f t="shared" si="51"/>
        <v>6.1592169333226643E-3</v>
      </c>
      <c r="AQ123" s="163">
        <f t="shared" si="51"/>
        <v>6.5028553270667366E-3</v>
      </c>
      <c r="AR123" s="163">
        <f t="shared" si="51"/>
        <v>-1.6880076057900206E-3</v>
      </c>
      <c r="AS123" s="163">
        <f t="shared" si="51"/>
        <v>2.0842294592338106E-3</v>
      </c>
      <c r="AT123" s="163">
        <f t="shared" si="51"/>
        <v>3.7976606222180909E-3</v>
      </c>
      <c r="AU123" s="163">
        <f t="shared" si="51"/>
        <v>5.0117929273638673E-3</v>
      </c>
      <c r="AV123" s="163">
        <f t="shared" si="51"/>
        <v>5.7933159001595236E-3</v>
      </c>
      <c r="AW123" s="163">
        <f t="shared" si="51"/>
        <v>7.7090579881313737E-3</v>
      </c>
      <c r="AX123" s="163">
        <f t="shared" si="51"/>
        <v>-5.84114337503161E-4</v>
      </c>
      <c r="AY123" s="163">
        <f t="shared" si="51"/>
        <v>-6.9762193739315581E-3</v>
      </c>
      <c r="AZ123" s="163">
        <f t="shared" si="51"/>
        <v>4.5635892035793546E-3</v>
      </c>
      <c r="BA123" s="163">
        <f t="shared" si="51"/>
        <v>1.0251755607351809E-2</v>
      </c>
      <c r="BB123" s="163">
        <f t="shared" si="51"/>
        <v>5.9591444503093172E-3</v>
      </c>
      <c r="BC123" s="163">
        <f t="shared" si="51"/>
        <v>9.1541116032614056E-3</v>
      </c>
      <c r="BD123" s="163">
        <f t="shared" si="51"/>
        <v>9.3806682596175861E-3</v>
      </c>
      <c r="BE123" s="163">
        <f t="shared" si="51"/>
        <v>3.4703919175453901E-3</v>
      </c>
      <c r="BF123" s="163" t="e">
        <f t="shared" si="51"/>
        <v>#DIV/0!</v>
      </c>
      <c r="BG123" s="163">
        <f t="shared" si="51"/>
        <v>8.5201664279264122E-3</v>
      </c>
      <c r="BH123" s="163">
        <f t="shared" si="51"/>
        <v>7.3919977722338714E-3</v>
      </c>
    </row>
    <row r="124" spans="1:60" s="84" customFormat="1" hidden="1" x14ac:dyDescent="0.2">
      <c r="A124" s="138">
        <f t="shared" si="13"/>
        <v>37345</v>
      </c>
      <c r="B124" s="212">
        <f t="shared" ref="B124:AG124" si="52">B23/B22-1</f>
        <v>2.3578498113350221E-3</v>
      </c>
      <c r="C124" s="190">
        <f t="shared" si="52"/>
        <v>2.9026329702024345E-3</v>
      </c>
      <c r="D124" s="167">
        <f t="shared" si="52"/>
        <v>-4.2569231729967516E-3</v>
      </c>
      <c r="E124" s="167">
        <f t="shared" si="52"/>
        <v>1.8539516139475243E-3</v>
      </c>
      <c r="F124" s="167">
        <f t="shared" si="52"/>
        <v>4.5942701796559682E-3</v>
      </c>
      <c r="G124" s="167">
        <f t="shared" si="52"/>
        <v>5.5121022102868622E-3</v>
      </c>
      <c r="H124" s="64">
        <f t="shared" si="52"/>
        <v>-1.2278226097605649E-2</v>
      </c>
      <c r="I124" s="192">
        <f t="shared" si="52"/>
        <v>1.3619528129549252E-3</v>
      </c>
      <c r="J124" s="64">
        <f t="shared" si="52"/>
        <v>1.125023083144705E-2</v>
      </c>
      <c r="K124" s="64">
        <f t="shared" si="52"/>
        <v>4.4782287657736397E-3</v>
      </c>
      <c r="L124" s="167">
        <f t="shared" si="52"/>
        <v>4.3037567594048642E-3</v>
      </c>
      <c r="M124" s="167">
        <f t="shared" si="52"/>
        <v>1.3418677727874417E-3</v>
      </c>
      <c r="N124" s="167">
        <f t="shared" si="52"/>
        <v>3.5833548757502331E-3</v>
      </c>
      <c r="O124" s="167">
        <f t="shared" si="52"/>
        <v>-2.0178570518075478E-2</v>
      </c>
      <c r="P124" s="167">
        <f t="shared" si="52"/>
        <v>-6.8421284848715347E-3</v>
      </c>
      <c r="Q124" s="167">
        <f t="shared" si="52"/>
        <v>3.2641154175486964E-2</v>
      </c>
      <c r="R124" s="167">
        <f t="shared" si="52"/>
        <v>-4.3410546077105039E-3</v>
      </c>
      <c r="S124" s="167">
        <f t="shared" si="52"/>
        <v>1.2695838079387345E-2</v>
      </c>
      <c r="T124" s="167">
        <f t="shared" si="52"/>
        <v>-6.4039967650308949E-3</v>
      </c>
      <c r="U124" s="167">
        <f t="shared" si="52"/>
        <v>-1.024242893063021E-2</v>
      </c>
      <c r="V124" s="167">
        <f t="shared" si="52"/>
        <v>-1.3939327359253073E-2</v>
      </c>
      <c r="W124" s="167">
        <f t="shared" si="52"/>
        <v>-1.9293046503584099E-2</v>
      </c>
      <c r="X124" s="167">
        <f t="shared" si="52"/>
        <v>-3.5193548433604116E-3</v>
      </c>
      <c r="Y124" s="167">
        <f t="shared" si="52"/>
        <v>-2.0740687744054132E-3</v>
      </c>
      <c r="Z124" s="167">
        <f t="shared" si="52"/>
        <v>-5.9396007403306195E-3</v>
      </c>
      <c r="AA124" s="167">
        <f t="shared" si="52"/>
        <v>7.7878599543117488E-3</v>
      </c>
      <c r="AB124" s="167">
        <f t="shared" si="52"/>
        <v>-1.0091959712558163E-3</v>
      </c>
      <c r="AC124" s="167">
        <f t="shared" si="52"/>
        <v>7.2432737806258363E-3</v>
      </c>
      <c r="AD124" s="167">
        <f t="shared" si="52"/>
        <v>1.3992153239661631E-2</v>
      </c>
      <c r="AE124" s="167">
        <f t="shared" si="52"/>
        <v>1.8539516139475243E-3</v>
      </c>
      <c r="AF124" s="167">
        <f t="shared" si="52"/>
        <v>-5.2324246785839801E-3</v>
      </c>
      <c r="AG124" s="167">
        <f t="shared" si="52"/>
        <v>-2.6120123301228704E-3</v>
      </c>
      <c r="AH124" s="167">
        <f t="shared" ref="AH124:BH124" si="53">AH23/AH22-1</f>
        <v>3.4268541942636954E-3</v>
      </c>
      <c r="AI124" s="167">
        <f t="shared" si="53"/>
        <v>6.6807777023236703E-3</v>
      </c>
      <c r="AJ124" s="167">
        <f t="shared" si="53"/>
        <v>5.6870305353078354E-3</v>
      </c>
      <c r="AK124" s="167">
        <f t="shared" si="53"/>
        <v>4.4261521869726206E-3</v>
      </c>
      <c r="AL124" s="167">
        <f t="shared" si="53"/>
        <v>8.4161633938650837E-3</v>
      </c>
      <c r="AM124" s="167">
        <f t="shared" si="53"/>
        <v>-9.5479941214038355E-4</v>
      </c>
      <c r="AN124" s="167">
        <f t="shared" si="53"/>
        <v>8.3644220382115275E-3</v>
      </c>
      <c r="AO124" s="167">
        <f t="shared" si="53"/>
        <v>4.7515546123946262E-3</v>
      </c>
      <c r="AP124" s="167">
        <f t="shared" si="53"/>
        <v>9.7946301562517046E-3</v>
      </c>
      <c r="AQ124" s="167">
        <f t="shared" si="53"/>
        <v>3.8822063639141202E-3</v>
      </c>
      <c r="AR124" s="167">
        <f t="shared" si="53"/>
        <v>-4.9952106674070462E-3</v>
      </c>
      <c r="AS124" s="167">
        <f t="shared" si="53"/>
        <v>-1.8266558429502533E-2</v>
      </c>
      <c r="AT124" s="64">
        <f t="shared" si="53"/>
        <v>7.8517973311968969E-3</v>
      </c>
      <c r="AU124" s="64">
        <f t="shared" si="53"/>
        <v>7.9848708303282834E-3</v>
      </c>
      <c r="AV124" s="64">
        <f t="shared" si="53"/>
        <v>2.6946269481420426E-3</v>
      </c>
      <c r="AW124" s="64">
        <f t="shared" si="53"/>
        <v>-2.0605299142383293E-3</v>
      </c>
      <c r="AX124" s="64">
        <f t="shared" si="53"/>
        <v>-6.7023455941717103E-4</v>
      </c>
      <c r="AY124" s="64">
        <f t="shared" si="53"/>
        <v>-6.6086066453652226E-4</v>
      </c>
      <c r="AZ124" s="64">
        <f t="shared" si="53"/>
        <v>2.3381945689648909E-3</v>
      </c>
      <c r="BA124" s="64">
        <f t="shared" si="53"/>
        <v>8.0045076206658461E-3</v>
      </c>
      <c r="BB124" s="64">
        <f t="shared" si="53"/>
        <v>1.047666951981463E-2</v>
      </c>
      <c r="BC124" s="64">
        <f t="shared" si="53"/>
        <v>1.5804095350013148E-2</v>
      </c>
      <c r="BD124" s="64">
        <f t="shared" si="53"/>
        <v>1.5101575076793106E-2</v>
      </c>
      <c r="BE124" s="64">
        <f t="shared" si="53"/>
        <v>9.9927203659568864E-3</v>
      </c>
      <c r="BF124" s="64" t="e">
        <f t="shared" si="53"/>
        <v>#DIV/0!</v>
      </c>
      <c r="BG124" s="64">
        <f t="shared" si="53"/>
        <v>9.7065377435470168E-3</v>
      </c>
      <c r="BH124" s="64">
        <f t="shared" si="53"/>
        <v>9.3209057886154412E-3</v>
      </c>
    </row>
    <row r="125" spans="1:60" s="84" customFormat="1" hidden="1" x14ac:dyDescent="0.2">
      <c r="A125" s="138">
        <f t="shared" si="13"/>
        <v>37437</v>
      </c>
      <c r="B125" s="212">
        <f t="shared" ref="B125:AG125" si="54">B24/B23-1</f>
        <v>9.984839134888901E-4</v>
      </c>
      <c r="C125" s="190">
        <f t="shared" si="54"/>
        <v>5.315990631138412E-4</v>
      </c>
      <c r="D125" s="167">
        <f t="shared" si="54"/>
        <v>-6.8917213862115245E-3</v>
      </c>
      <c r="E125" s="167">
        <f t="shared" si="54"/>
        <v>1.2741609580182445E-3</v>
      </c>
      <c r="F125" s="167">
        <f t="shared" si="54"/>
        <v>3.5487923154491341E-3</v>
      </c>
      <c r="G125" s="167">
        <f t="shared" si="54"/>
        <v>3.0045102346649699E-3</v>
      </c>
      <c r="H125" s="64">
        <f t="shared" si="54"/>
        <v>1.3734538316116263E-2</v>
      </c>
      <c r="I125" s="192">
        <f t="shared" si="54"/>
        <v>-6.1380323589377284E-5</v>
      </c>
      <c r="J125" s="64">
        <f t="shared" si="54"/>
        <v>1.0369492376159695E-2</v>
      </c>
      <c r="K125" s="64">
        <f t="shared" si="54"/>
        <v>1.668570382893364E-3</v>
      </c>
      <c r="L125" s="167">
        <f t="shared" si="54"/>
        <v>-9.5176240778535037E-3</v>
      </c>
      <c r="M125" s="167">
        <f t="shared" si="54"/>
        <v>-4.9156668255142533E-3</v>
      </c>
      <c r="N125" s="167">
        <f t="shared" si="54"/>
        <v>-5.1580533185002775E-4</v>
      </c>
      <c r="O125" s="167">
        <f t="shared" si="54"/>
        <v>-1.8318530870633731E-2</v>
      </c>
      <c r="P125" s="167">
        <f t="shared" si="54"/>
        <v>-7.7710325259487956E-3</v>
      </c>
      <c r="Q125" s="167">
        <f t="shared" si="54"/>
        <v>2.8672414381336608E-4</v>
      </c>
      <c r="R125" s="167">
        <f t="shared" si="54"/>
        <v>-9.8488376160313917E-3</v>
      </c>
      <c r="S125" s="167">
        <f t="shared" si="54"/>
        <v>3.8208163680688578E-3</v>
      </c>
      <c r="T125" s="167">
        <f t="shared" si="54"/>
        <v>-5.404902317502458E-3</v>
      </c>
      <c r="U125" s="167">
        <f t="shared" si="54"/>
        <v>-7.5055529138234878E-3</v>
      </c>
      <c r="V125" s="167">
        <f t="shared" si="54"/>
        <v>-2.9292724384862412E-2</v>
      </c>
      <c r="W125" s="167">
        <f t="shared" si="54"/>
        <v>-1.4055604052655934E-2</v>
      </c>
      <c r="X125" s="167">
        <f t="shared" si="54"/>
        <v>-4.6968852765377767E-3</v>
      </c>
      <c r="Y125" s="167">
        <f t="shared" si="54"/>
        <v>-4.3431598135820204E-3</v>
      </c>
      <c r="Z125" s="167">
        <f t="shared" si="54"/>
        <v>-4.8360913220166779E-3</v>
      </c>
      <c r="AA125" s="167">
        <f t="shared" si="54"/>
        <v>-3.1026996536733797E-3</v>
      </c>
      <c r="AB125" s="167">
        <f t="shared" si="54"/>
        <v>-6.4415142048318552E-3</v>
      </c>
      <c r="AC125" s="167">
        <f t="shared" si="54"/>
        <v>-4.6326046601634641E-3</v>
      </c>
      <c r="AD125" s="167">
        <f t="shared" si="54"/>
        <v>9.1157180216907552E-3</v>
      </c>
      <c r="AE125" s="167">
        <f t="shared" si="54"/>
        <v>1.2741609580182445E-3</v>
      </c>
      <c r="AF125" s="167">
        <f t="shared" si="54"/>
        <v>-2.8572668096501497E-3</v>
      </c>
      <c r="AG125" s="167">
        <f t="shared" si="54"/>
        <v>2.7226531602473347E-3</v>
      </c>
      <c r="AH125" s="167">
        <f t="shared" ref="AH125:BH125" si="55">AH24/AH23-1</f>
        <v>1.5959293438856381E-3</v>
      </c>
      <c r="AI125" s="167">
        <f t="shared" si="55"/>
        <v>-1.0818879202816323E-3</v>
      </c>
      <c r="AJ125" s="167">
        <f t="shared" si="55"/>
        <v>2.4448191073993542E-3</v>
      </c>
      <c r="AK125" s="167">
        <f t="shared" si="55"/>
        <v>-1.0582239792620296E-3</v>
      </c>
      <c r="AL125" s="167">
        <f t="shared" si="55"/>
        <v>-2.0118250509354452E-3</v>
      </c>
      <c r="AM125" s="167">
        <f t="shared" si="55"/>
        <v>1.4058422227802847E-3</v>
      </c>
      <c r="AN125" s="167">
        <f t="shared" si="55"/>
        <v>6.0899039459190174E-3</v>
      </c>
      <c r="AO125" s="167">
        <f t="shared" si="55"/>
        <v>3.4765690020182038E-3</v>
      </c>
      <c r="AP125" s="167">
        <f t="shared" si="55"/>
        <v>7.119265441515088E-3</v>
      </c>
      <c r="AQ125" s="167">
        <f t="shared" si="55"/>
        <v>-1.3857420936961296E-3</v>
      </c>
      <c r="AR125" s="167">
        <f t="shared" si="55"/>
        <v>-5.319977281812327E-3</v>
      </c>
      <c r="AS125" s="167">
        <f t="shared" si="55"/>
        <v>-6.3545284536199453E-3</v>
      </c>
      <c r="AT125" s="64">
        <f t="shared" si="55"/>
        <v>-3.381094896879544E-3</v>
      </c>
      <c r="AU125" s="64">
        <f t="shared" si="55"/>
        <v>6.2551782021236235E-3</v>
      </c>
      <c r="AV125" s="64">
        <f t="shared" si="55"/>
        <v>2.8439924502210445E-3</v>
      </c>
      <c r="AW125" s="64">
        <f t="shared" si="55"/>
        <v>-4.6752241834493447E-3</v>
      </c>
      <c r="AX125" s="64">
        <f t="shared" si="55"/>
        <v>3.7722794842265372E-3</v>
      </c>
      <c r="AY125" s="64">
        <f t="shared" si="55"/>
        <v>1.0083932590806199E-2</v>
      </c>
      <c r="AZ125" s="64">
        <f t="shared" si="55"/>
        <v>6.6896916223817549E-3</v>
      </c>
      <c r="BA125" s="64">
        <f t="shared" si="55"/>
        <v>5.0762595457483073E-3</v>
      </c>
      <c r="BB125" s="64">
        <f t="shared" si="55"/>
        <v>6.6498148680824709E-3</v>
      </c>
      <c r="BC125" s="64">
        <f t="shared" si="55"/>
        <v>1.5904256414343898E-2</v>
      </c>
      <c r="BD125" s="64">
        <f t="shared" si="55"/>
        <v>1.6815477105053045E-2</v>
      </c>
      <c r="BE125" s="64">
        <f t="shared" si="55"/>
        <v>4.2218961098865471E-3</v>
      </c>
      <c r="BF125" s="64" t="e">
        <f t="shared" si="55"/>
        <v>#DIV/0!</v>
      </c>
      <c r="BG125" s="64">
        <f t="shared" si="55"/>
        <v>9.6582445973694142E-3</v>
      </c>
      <c r="BH125" s="64">
        <f t="shared" si="55"/>
        <v>8.5739773107824657E-3</v>
      </c>
    </row>
    <row r="126" spans="1:60" s="84" customFormat="1" hidden="1" x14ac:dyDescent="0.2">
      <c r="A126" s="138">
        <f t="shared" si="13"/>
        <v>37529</v>
      </c>
      <c r="B126" s="212">
        <f t="shared" ref="B126:AG126" si="56">B25/B24-1</f>
        <v>1.3824192853812978E-3</v>
      </c>
      <c r="C126" s="190">
        <f t="shared" si="56"/>
        <v>1.7978966836171839E-3</v>
      </c>
      <c r="D126" s="167">
        <f t="shared" si="56"/>
        <v>-4.5437468733903197E-3</v>
      </c>
      <c r="E126" s="167">
        <f t="shared" si="56"/>
        <v>2.1734735946534744E-3</v>
      </c>
      <c r="F126" s="167">
        <f t="shared" si="56"/>
        <v>3.2151751554747587E-3</v>
      </c>
      <c r="G126" s="167">
        <f t="shared" si="56"/>
        <v>3.918289098658212E-3</v>
      </c>
      <c r="H126" s="64">
        <f t="shared" si="56"/>
        <v>-9.8036908948979651E-3</v>
      </c>
      <c r="I126" s="192">
        <f t="shared" si="56"/>
        <v>3.7072983402297588E-4</v>
      </c>
      <c r="J126" s="64">
        <f t="shared" si="56"/>
        <v>1.0235133233808424E-2</v>
      </c>
      <c r="K126" s="64">
        <f t="shared" si="56"/>
        <v>2.7625187574915611E-3</v>
      </c>
      <c r="L126" s="167">
        <f t="shared" si="56"/>
        <v>-1.6371606025419316E-3</v>
      </c>
      <c r="M126" s="167">
        <f t="shared" si="56"/>
        <v>-8.0798367698318163E-3</v>
      </c>
      <c r="N126" s="167">
        <f t="shared" si="56"/>
        <v>-9.0658193240744644E-4</v>
      </c>
      <c r="O126" s="167">
        <f t="shared" si="56"/>
        <v>-1.4351758965982842E-2</v>
      </c>
      <c r="P126" s="167">
        <f t="shared" si="56"/>
        <v>-7.9478306541967969E-3</v>
      </c>
      <c r="Q126" s="167">
        <f t="shared" si="56"/>
        <v>-9.6507880626095499E-3</v>
      </c>
      <c r="R126" s="167">
        <f t="shared" si="56"/>
        <v>-3.6654821045617458E-3</v>
      </c>
      <c r="S126" s="167">
        <f t="shared" si="56"/>
        <v>5.4151572285918714E-3</v>
      </c>
      <c r="T126" s="167">
        <f t="shared" si="56"/>
        <v>-2.8374880878714315E-3</v>
      </c>
      <c r="U126" s="167">
        <f t="shared" si="56"/>
        <v>-6.755335553935371E-3</v>
      </c>
      <c r="V126" s="167">
        <f t="shared" si="56"/>
        <v>-1.571165060068902E-2</v>
      </c>
      <c r="W126" s="167">
        <f t="shared" si="56"/>
        <v>-1.012738798976387E-2</v>
      </c>
      <c r="X126" s="167">
        <f t="shared" si="56"/>
        <v>-6.9657928112195622E-3</v>
      </c>
      <c r="Y126" s="167">
        <f t="shared" si="56"/>
        <v>-1.2442907725883634E-3</v>
      </c>
      <c r="Z126" s="167">
        <f t="shared" si="56"/>
        <v>-2.3270445313062771E-3</v>
      </c>
      <c r="AA126" s="167">
        <f t="shared" si="56"/>
        <v>1.4757169587573671E-3</v>
      </c>
      <c r="AB126" s="167">
        <f t="shared" si="56"/>
        <v>-3.4009605237040885E-3</v>
      </c>
      <c r="AC126" s="167">
        <f t="shared" si="56"/>
        <v>4.0586686432741992E-4</v>
      </c>
      <c r="AD126" s="167">
        <f t="shared" si="56"/>
        <v>9.7728648589536782E-3</v>
      </c>
      <c r="AE126" s="167">
        <f t="shared" si="56"/>
        <v>2.1734735946534744E-3</v>
      </c>
      <c r="AF126" s="167">
        <f t="shared" si="56"/>
        <v>3.2337376108504401E-3</v>
      </c>
      <c r="AG126" s="167">
        <f t="shared" si="56"/>
        <v>-1.3946363376552418E-3</v>
      </c>
      <c r="AH126" s="167">
        <f t="shared" ref="AH126:BH126" si="57">AH25/AH24-1</f>
        <v>2.5561618585479007E-3</v>
      </c>
      <c r="AI126" s="167">
        <f t="shared" si="57"/>
        <v>4.9022700346958992E-3</v>
      </c>
      <c r="AJ126" s="167">
        <f t="shared" si="57"/>
        <v>1.241836641928451E-3</v>
      </c>
      <c r="AK126" s="167">
        <f t="shared" si="57"/>
        <v>1.1919980002799146E-3</v>
      </c>
      <c r="AL126" s="167">
        <f t="shared" si="57"/>
        <v>8.2789708209012325E-3</v>
      </c>
      <c r="AM126" s="167">
        <f t="shared" si="57"/>
        <v>1.5738082373482065E-3</v>
      </c>
      <c r="AN126" s="167">
        <f t="shared" si="57"/>
        <v>5.2775364481671971E-3</v>
      </c>
      <c r="AO126" s="167">
        <f t="shared" si="57"/>
        <v>3.9147043572369533E-3</v>
      </c>
      <c r="AP126" s="167">
        <f t="shared" si="57"/>
        <v>5.8123981812967518E-3</v>
      </c>
      <c r="AQ126" s="167">
        <f t="shared" si="57"/>
        <v>-7.0737003812255672E-3</v>
      </c>
      <c r="AR126" s="167">
        <f t="shared" si="57"/>
        <v>-7.0215970263324268E-3</v>
      </c>
      <c r="AS126" s="167">
        <f t="shared" si="57"/>
        <v>-2.1105694935073083E-2</v>
      </c>
      <c r="AT126" s="64">
        <f t="shared" si="57"/>
        <v>1.2966328720969145E-3</v>
      </c>
      <c r="AU126" s="64">
        <f t="shared" si="57"/>
        <v>6.9548277885111975E-3</v>
      </c>
      <c r="AV126" s="64">
        <f t="shared" si="57"/>
        <v>2.6697111704379051E-3</v>
      </c>
      <c r="AW126" s="64">
        <f t="shared" si="57"/>
        <v>4.7815846085026426E-3</v>
      </c>
      <c r="AX126" s="64">
        <f t="shared" si="57"/>
        <v>1.3418059617067435E-3</v>
      </c>
      <c r="AY126" s="64">
        <f t="shared" si="57"/>
        <v>-3.2337164082874015E-4</v>
      </c>
      <c r="AZ126" s="64">
        <f t="shared" si="57"/>
        <v>3.7273681402385517E-3</v>
      </c>
      <c r="BA126" s="64">
        <f t="shared" si="57"/>
        <v>8.4290049474693429E-3</v>
      </c>
      <c r="BB126" s="64">
        <f t="shared" si="57"/>
        <v>6.481587988313775E-3</v>
      </c>
      <c r="BC126" s="64">
        <f t="shared" si="57"/>
        <v>1.5279310482180231E-2</v>
      </c>
      <c r="BD126" s="64">
        <f t="shared" si="57"/>
        <v>1.1414275132358931E-2</v>
      </c>
      <c r="BE126" s="64">
        <f t="shared" si="57"/>
        <v>3.1031442626545669E-3</v>
      </c>
      <c r="BF126" s="64" t="e">
        <f t="shared" si="57"/>
        <v>#DIV/0!</v>
      </c>
      <c r="BG126" s="64">
        <f t="shared" si="57"/>
        <v>1.1016891687756436E-2</v>
      </c>
      <c r="BH126" s="64">
        <f t="shared" si="57"/>
        <v>8.9805273013063847E-3</v>
      </c>
    </row>
    <row r="127" spans="1:60" s="84" customFormat="1" ht="12" hidden="1" thickBot="1" x14ac:dyDescent="0.25">
      <c r="A127" s="139">
        <f t="shared" si="13"/>
        <v>37620</v>
      </c>
      <c r="B127" s="213">
        <f t="shared" ref="B127:AG127" si="58">B26/B25-1</f>
        <v>1.1674674200712332E-5</v>
      </c>
      <c r="C127" s="193">
        <f t="shared" si="58"/>
        <v>1.0547376241338835E-3</v>
      </c>
      <c r="D127" s="163">
        <f t="shared" si="58"/>
        <v>-4.0471099043163372E-3</v>
      </c>
      <c r="E127" s="163">
        <f t="shared" si="58"/>
        <v>1.6216203351238079E-3</v>
      </c>
      <c r="F127" s="163">
        <f t="shared" si="58"/>
        <v>1.1424060121063562E-3</v>
      </c>
      <c r="G127" s="163">
        <f t="shared" si="58"/>
        <v>2.716118455618366E-3</v>
      </c>
      <c r="H127" s="163">
        <f t="shared" si="58"/>
        <v>-2.8400273971984302E-2</v>
      </c>
      <c r="I127" s="195">
        <f t="shared" si="58"/>
        <v>-9.6970327420320412E-4</v>
      </c>
      <c r="J127" s="163">
        <f t="shared" si="58"/>
        <v>8.5152979669553819E-3</v>
      </c>
      <c r="K127" s="163">
        <f t="shared" si="58"/>
        <v>1.6471563436986081E-3</v>
      </c>
      <c r="L127" s="163">
        <f t="shared" si="58"/>
        <v>5.2286252282236489E-3</v>
      </c>
      <c r="M127" s="163">
        <f t="shared" si="58"/>
        <v>-4.1236725170141764E-3</v>
      </c>
      <c r="N127" s="163">
        <f t="shared" si="58"/>
        <v>1.0524244780689695E-3</v>
      </c>
      <c r="O127" s="163">
        <f t="shared" si="58"/>
        <v>-2.0520447101184613E-2</v>
      </c>
      <c r="P127" s="163">
        <f t="shared" si="58"/>
        <v>-7.7583092470460135E-3</v>
      </c>
      <c r="Q127" s="163">
        <f t="shared" si="58"/>
        <v>-1.1067471890881642E-2</v>
      </c>
      <c r="R127" s="163">
        <f t="shared" si="58"/>
        <v>-7.2676875441768374E-4</v>
      </c>
      <c r="S127" s="163">
        <f t="shared" si="58"/>
        <v>4.0746963587232621E-3</v>
      </c>
      <c r="T127" s="163">
        <f t="shared" si="58"/>
        <v>-3.8229684209590831E-3</v>
      </c>
      <c r="U127" s="163">
        <f t="shared" si="58"/>
        <v>-5.2522788762447981E-3</v>
      </c>
      <c r="V127" s="163">
        <f t="shared" si="58"/>
        <v>-1.5147071896686515E-2</v>
      </c>
      <c r="W127" s="163">
        <f t="shared" si="58"/>
        <v>-1.4308445809035786E-2</v>
      </c>
      <c r="X127" s="163">
        <f t="shared" si="58"/>
        <v>-5.7713020108465241E-3</v>
      </c>
      <c r="Y127" s="163">
        <f t="shared" si="58"/>
        <v>1.5377952448529797E-3</v>
      </c>
      <c r="Z127" s="163">
        <f t="shared" si="58"/>
        <v>-3.9680458225826998E-3</v>
      </c>
      <c r="AA127" s="163">
        <f t="shared" si="58"/>
        <v>1.5316610767797556E-2</v>
      </c>
      <c r="AB127" s="163">
        <f t="shared" si="58"/>
        <v>-5.3249030016476739E-3</v>
      </c>
      <c r="AC127" s="163">
        <f t="shared" si="58"/>
        <v>6.0176744933309045E-3</v>
      </c>
      <c r="AD127" s="163">
        <f t="shared" si="58"/>
        <v>8.8949720502775609E-3</v>
      </c>
      <c r="AE127" s="163">
        <f t="shared" si="58"/>
        <v>1.6216203351238079E-3</v>
      </c>
      <c r="AF127" s="163">
        <f t="shared" si="58"/>
        <v>1.9813928947054471E-3</v>
      </c>
      <c r="AG127" s="163">
        <f t="shared" si="58"/>
        <v>-5.3014165734865948E-4</v>
      </c>
      <c r="AH127" s="163">
        <f t="shared" ref="AH127:BH127" si="59">AH26/AH25-1</f>
        <v>1.886989848250753E-3</v>
      </c>
      <c r="AI127" s="163">
        <f t="shared" si="59"/>
        <v>3.840957706550796E-3</v>
      </c>
      <c r="AJ127" s="163">
        <f t="shared" si="59"/>
        <v>3.374018319718175E-3</v>
      </c>
      <c r="AK127" s="163">
        <f t="shared" si="59"/>
        <v>3.6666737993540366E-4</v>
      </c>
      <c r="AL127" s="163">
        <f t="shared" si="59"/>
        <v>6.2149434066782749E-3</v>
      </c>
      <c r="AM127" s="163">
        <f t="shared" si="59"/>
        <v>1.3530397727536947E-3</v>
      </c>
      <c r="AN127" s="163">
        <f t="shared" si="59"/>
        <v>5.7625619275405437E-3</v>
      </c>
      <c r="AO127" s="163">
        <f t="shared" si="59"/>
        <v>5.3694015129159833E-3</v>
      </c>
      <c r="AP127" s="163">
        <f t="shared" si="59"/>
        <v>5.916571881466659E-3</v>
      </c>
      <c r="AQ127" s="163">
        <f t="shared" si="59"/>
        <v>-5.6182874366537128E-3</v>
      </c>
      <c r="AR127" s="163">
        <f t="shared" si="59"/>
        <v>-1.0895158821209394E-2</v>
      </c>
      <c r="AS127" s="163">
        <f t="shared" si="59"/>
        <v>-1.9940274875139719E-2</v>
      </c>
      <c r="AT127" s="163">
        <f t="shared" si="59"/>
        <v>-2.4534074180859733E-3</v>
      </c>
      <c r="AU127" s="163">
        <f t="shared" si="59"/>
        <v>8.1837194356260134E-3</v>
      </c>
      <c r="AV127" s="163">
        <f t="shared" si="59"/>
        <v>1.1535496140004931E-3</v>
      </c>
      <c r="AW127" s="163">
        <f t="shared" si="59"/>
        <v>5.3659697714123489E-3</v>
      </c>
      <c r="AX127" s="163">
        <f t="shared" si="59"/>
        <v>-2.1346473684533684E-3</v>
      </c>
      <c r="AY127" s="163">
        <f t="shared" si="59"/>
        <v>-7.3767227955296999E-3</v>
      </c>
      <c r="AZ127" s="163">
        <f t="shared" si="59"/>
        <v>6.3998537453291426E-4</v>
      </c>
      <c r="BA127" s="163">
        <f t="shared" si="59"/>
        <v>2.8417738546273608E-3</v>
      </c>
      <c r="BB127" s="163">
        <f t="shared" si="59"/>
        <v>5.9950341164090037E-3</v>
      </c>
      <c r="BC127" s="163">
        <f t="shared" si="59"/>
        <v>1.4622872676484544E-2</v>
      </c>
      <c r="BD127" s="163">
        <f t="shared" si="59"/>
        <v>2.6418697276748837E-3</v>
      </c>
      <c r="BE127" s="163">
        <f t="shared" si="59"/>
        <v>7.6806756406377907E-4</v>
      </c>
      <c r="BF127" s="163" t="e">
        <f t="shared" si="59"/>
        <v>#DIV/0!</v>
      </c>
      <c r="BG127" s="163">
        <f t="shared" si="59"/>
        <v>8.1282484873514971E-3</v>
      </c>
      <c r="BH127" s="163">
        <f t="shared" si="59"/>
        <v>5.1710248651029023E-3</v>
      </c>
    </row>
    <row r="128" spans="1:60" s="84" customFormat="1" hidden="1" x14ac:dyDescent="0.2">
      <c r="A128" s="138">
        <f t="shared" si="13"/>
        <v>37710</v>
      </c>
      <c r="B128" s="212">
        <f t="shared" ref="B128:AG128" si="60">B27/B26-1</f>
        <v>-3.7014441649729779E-4</v>
      </c>
      <c r="C128" s="190">
        <f t="shared" si="60"/>
        <v>-5.3979215933919189E-4</v>
      </c>
      <c r="D128" s="167">
        <f t="shared" si="60"/>
        <v>-6.6908756243582168E-3</v>
      </c>
      <c r="E128" s="167">
        <f t="shared" si="60"/>
        <v>1.1488609439977981E-3</v>
      </c>
      <c r="F128" s="167">
        <f t="shared" si="60"/>
        <v>1.4859846205155236E-3</v>
      </c>
      <c r="G128" s="167">
        <f t="shared" si="60"/>
        <v>1.3360404795623726E-3</v>
      </c>
      <c r="H128" s="64">
        <f t="shared" si="60"/>
        <v>4.3909745031232017E-3</v>
      </c>
      <c r="I128" s="192">
        <f t="shared" si="60"/>
        <v>-1.2632238926398864E-3</v>
      </c>
      <c r="J128" s="64">
        <f t="shared" si="60"/>
        <v>7.2955939969150396E-3</v>
      </c>
      <c r="K128" s="64">
        <f t="shared" si="60"/>
        <v>2.2998423480258268E-4</v>
      </c>
      <c r="L128" s="167">
        <f t="shared" si="60"/>
        <v>-1.1032021830737149E-2</v>
      </c>
      <c r="M128" s="167">
        <f t="shared" si="60"/>
        <v>-5.9922552347376756E-3</v>
      </c>
      <c r="N128" s="167">
        <f t="shared" si="60"/>
        <v>2.648917432748199E-3</v>
      </c>
      <c r="O128" s="167">
        <f t="shared" si="60"/>
        <v>-2.4137507831931471E-2</v>
      </c>
      <c r="P128" s="167">
        <f t="shared" si="60"/>
        <v>-9.6015691368279699E-3</v>
      </c>
      <c r="Q128" s="167">
        <f t="shared" si="60"/>
        <v>-7.5559455412172905E-2</v>
      </c>
      <c r="R128" s="167">
        <f t="shared" si="60"/>
        <v>7.5004530892219812E-4</v>
      </c>
      <c r="S128" s="167">
        <f t="shared" si="60"/>
        <v>2.3083482329722127E-3</v>
      </c>
      <c r="T128" s="167">
        <f t="shared" si="60"/>
        <v>-6.3600029239735401E-3</v>
      </c>
      <c r="U128" s="167">
        <f t="shared" si="60"/>
        <v>-5.0500248876075293E-3</v>
      </c>
      <c r="V128" s="167">
        <f t="shared" si="60"/>
        <v>-2.938550044336119E-2</v>
      </c>
      <c r="W128" s="167">
        <f t="shared" si="60"/>
        <v>-1.6406330771782884E-2</v>
      </c>
      <c r="X128" s="167">
        <f t="shared" si="60"/>
        <v>-7.5864115449170155E-3</v>
      </c>
      <c r="Y128" s="167">
        <f t="shared" si="60"/>
        <v>1.7261949606541815E-3</v>
      </c>
      <c r="Z128" s="167">
        <f t="shared" si="60"/>
        <v>1.4161417351115091E-3</v>
      </c>
      <c r="AA128" s="167">
        <f t="shared" si="60"/>
        <v>2.4873905245856864E-3</v>
      </c>
      <c r="AB128" s="167">
        <f t="shared" si="60"/>
        <v>-7.9246842877724877E-3</v>
      </c>
      <c r="AC128" s="167">
        <f t="shared" si="60"/>
        <v>-1.5745039572672037E-2</v>
      </c>
      <c r="AD128" s="167">
        <f t="shared" si="60"/>
        <v>8.2075936612520106E-3</v>
      </c>
      <c r="AE128" s="167">
        <f t="shared" si="60"/>
        <v>1.1488609439977981E-3</v>
      </c>
      <c r="AF128" s="167">
        <f t="shared" si="60"/>
        <v>-1.7190922367639194E-3</v>
      </c>
      <c r="AG128" s="167">
        <f t="shared" si="60"/>
        <v>2.7293278930737852E-3</v>
      </c>
      <c r="AH128" s="167">
        <f t="shared" ref="AH128:BH128" si="61">AH27/AH26-1</f>
        <v>1.2885900348491575E-3</v>
      </c>
      <c r="AI128" s="167">
        <f t="shared" si="61"/>
        <v>1.7322104303523211E-3</v>
      </c>
      <c r="AJ128" s="167">
        <f t="shared" si="61"/>
        <v>-1.5124851232833914E-3</v>
      </c>
      <c r="AK128" s="167">
        <f t="shared" si="61"/>
        <v>-4.3591166010081839E-4</v>
      </c>
      <c r="AL128" s="167">
        <f t="shared" si="61"/>
        <v>3.9670085139977829E-3</v>
      </c>
      <c r="AM128" s="167">
        <f t="shared" si="61"/>
        <v>-2.7485774098223725E-4</v>
      </c>
      <c r="AN128" s="167">
        <f t="shared" si="61"/>
        <v>7.9986610908733269E-4</v>
      </c>
      <c r="AO128" s="167">
        <f t="shared" si="61"/>
        <v>5.2539769337629494E-3</v>
      </c>
      <c r="AP128" s="167">
        <f t="shared" si="61"/>
        <v>-9.439622077620502E-4</v>
      </c>
      <c r="AQ128" s="167">
        <f t="shared" si="61"/>
        <v>2.4899572488248367E-3</v>
      </c>
      <c r="AR128" s="167">
        <f t="shared" si="61"/>
        <v>-7.0483494019848436E-3</v>
      </c>
      <c r="AS128" s="167">
        <f t="shared" si="61"/>
        <v>-1.1026976150593004E-2</v>
      </c>
      <c r="AT128" s="64">
        <f t="shared" si="61"/>
        <v>-1.5843379882750641E-3</v>
      </c>
      <c r="AU128" s="64">
        <f t="shared" si="61"/>
        <v>3.9232948535063983E-3</v>
      </c>
      <c r="AV128" s="64">
        <f t="shared" si="61"/>
        <v>1.1274179386997485E-3</v>
      </c>
      <c r="AW128" s="64">
        <f t="shared" si="61"/>
        <v>2.7598971936462213E-3</v>
      </c>
      <c r="AX128" s="64">
        <f t="shared" si="61"/>
        <v>-8.5771279416534396E-3</v>
      </c>
      <c r="AY128" s="64">
        <f t="shared" si="61"/>
        <v>4.2261153767249038E-3</v>
      </c>
      <c r="AZ128" s="64">
        <f t="shared" si="61"/>
        <v>2.947277366704526E-3</v>
      </c>
      <c r="BA128" s="64">
        <f t="shared" si="61"/>
        <v>2.4929371433719538E-3</v>
      </c>
      <c r="BB128" s="64">
        <f t="shared" si="61"/>
        <v>4.1641052258136746E-3</v>
      </c>
      <c r="BC128" s="64">
        <f t="shared" si="61"/>
        <v>1.23260214112626E-2</v>
      </c>
      <c r="BD128" s="64">
        <f t="shared" si="61"/>
        <v>-4.7283717948952697E-3</v>
      </c>
      <c r="BE128" s="64">
        <f t="shared" si="61"/>
        <v>-3.2989996901476859E-3</v>
      </c>
      <c r="BF128" s="64" t="e">
        <f t="shared" si="61"/>
        <v>#DIV/0!</v>
      </c>
      <c r="BG128" s="64">
        <f t="shared" si="61"/>
        <v>6.0268393122095976E-3</v>
      </c>
      <c r="BH128" s="64">
        <f t="shared" si="61"/>
        <v>2.2207494066581734E-3</v>
      </c>
    </row>
    <row r="129" spans="1:60" s="84" customFormat="1" hidden="1" x14ac:dyDescent="0.2">
      <c r="A129" s="138">
        <f t="shared" si="13"/>
        <v>37802</v>
      </c>
      <c r="B129" s="19">
        <f t="shared" ref="B129:AG129" si="62">B28/B27-1</f>
        <v>-1.4060766862509233E-3</v>
      </c>
      <c r="C129" s="16">
        <f t="shared" si="62"/>
        <v>-8.2379429244272551E-4</v>
      </c>
      <c r="D129" s="6">
        <f t="shared" si="62"/>
        <v>-6.4696734842748516E-3</v>
      </c>
      <c r="E129" s="6">
        <f t="shared" si="62"/>
        <v>2.1056054865697948E-3</v>
      </c>
      <c r="F129" s="6">
        <f t="shared" si="62"/>
        <v>-1.7810853170796559E-4</v>
      </c>
      <c r="G129" s="6">
        <f t="shared" si="62"/>
        <v>7.2737669578959441E-4</v>
      </c>
      <c r="H129" s="7">
        <f t="shared" si="62"/>
        <v>-1.7667453314147319E-2</v>
      </c>
      <c r="I129" s="20">
        <f t="shared" si="62"/>
        <v>-2.4812529795570359E-3</v>
      </c>
      <c r="J129" s="7">
        <f t="shared" si="62"/>
        <v>7.7442726376626414E-3</v>
      </c>
      <c r="K129" s="7">
        <f t="shared" si="62"/>
        <v>-5.8411513285661076E-4</v>
      </c>
      <c r="L129" s="6">
        <f t="shared" si="62"/>
        <v>4.095078713833189E-3</v>
      </c>
      <c r="M129" s="6">
        <f t="shared" si="62"/>
        <v>-3.3791829092720826E-3</v>
      </c>
      <c r="N129" s="6">
        <f t="shared" si="62"/>
        <v>1.1637678112692562E-3</v>
      </c>
      <c r="O129" s="6">
        <f t="shared" si="62"/>
        <v>-2.3408130770801616E-2</v>
      </c>
      <c r="P129" s="6">
        <f t="shared" si="62"/>
        <v>-8.6434782976558822E-3</v>
      </c>
      <c r="Q129" s="6">
        <f t="shared" si="62"/>
        <v>-2.1263816461152385E-2</v>
      </c>
      <c r="R129" s="6">
        <f t="shared" si="62"/>
        <v>2.8643505690777449E-3</v>
      </c>
      <c r="S129" s="6">
        <f t="shared" si="62"/>
        <v>-4.0532808110249618E-4</v>
      </c>
      <c r="T129" s="6">
        <f t="shared" si="62"/>
        <v>-6.4804143503782718E-3</v>
      </c>
      <c r="U129" s="6">
        <f t="shared" si="62"/>
        <v>-1.0147723325382607E-2</v>
      </c>
      <c r="V129" s="6">
        <f t="shared" si="62"/>
        <v>-1.874973215837028E-2</v>
      </c>
      <c r="W129" s="6">
        <f t="shared" si="62"/>
        <v>-8.3751778208387417E-3</v>
      </c>
      <c r="X129" s="6">
        <f t="shared" si="62"/>
        <v>-1.1223676850670827E-2</v>
      </c>
      <c r="Y129" s="6">
        <f t="shared" si="62"/>
        <v>-8.5382689244761778E-4</v>
      </c>
      <c r="Z129" s="6">
        <f t="shared" si="62"/>
        <v>-2.3196878096203299E-3</v>
      </c>
      <c r="AA129" s="6">
        <f t="shared" si="62"/>
        <v>2.7410864797494661E-3</v>
      </c>
      <c r="AB129" s="6">
        <f t="shared" si="62"/>
        <v>-6.3413057057050137E-3</v>
      </c>
      <c r="AC129" s="6">
        <f t="shared" si="62"/>
        <v>-1.0053913616229648E-2</v>
      </c>
      <c r="AD129" s="6">
        <f t="shared" si="62"/>
        <v>6.9447178756429917E-3</v>
      </c>
      <c r="AE129" s="6">
        <f t="shared" si="62"/>
        <v>2.1056054865697948E-3</v>
      </c>
      <c r="AF129" s="6">
        <f t="shared" si="62"/>
        <v>9.2227337673489451E-4</v>
      </c>
      <c r="AG129" s="6">
        <f t="shared" si="62"/>
        <v>-6.2079442329499024E-4</v>
      </c>
      <c r="AH129" s="6">
        <f t="shared" ref="AH129:BH129" si="63">AH28/AH27-1</f>
        <v>2.6513236770853155E-3</v>
      </c>
      <c r="AI129" s="6">
        <f t="shared" si="63"/>
        <v>1.5714393554977502E-3</v>
      </c>
      <c r="AJ129" s="6">
        <f t="shared" si="63"/>
        <v>-2.4780749830655147E-3</v>
      </c>
      <c r="AK129" s="6">
        <f t="shared" si="63"/>
        <v>-6.5053999287179032E-4</v>
      </c>
      <c r="AL129" s="6">
        <f t="shared" si="63"/>
        <v>4.0365551371097652E-3</v>
      </c>
      <c r="AM129" s="6">
        <f t="shared" si="63"/>
        <v>-2.1896738873125043E-3</v>
      </c>
      <c r="AN129" s="6">
        <f t="shared" si="63"/>
        <v>4.2658452093191634E-4</v>
      </c>
      <c r="AO129" s="6">
        <f t="shared" si="63"/>
        <v>3.5507011479571915E-3</v>
      </c>
      <c r="AP129" s="6">
        <f t="shared" si="63"/>
        <v>-8.0412595180046065E-4</v>
      </c>
      <c r="AQ129" s="6">
        <f t="shared" si="63"/>
        <v>-1.6631012391368216E-2</v>
      </c>
      <c r="AR129" s="6">
        <f t="shared" si="63"/>
        <v>-7.8344392860039136E-3</v>
      </c>
      <c r="AS129" s="6">
        <f t="shared" si="63"/>
        <v>-1.2904215314332279E-2</v>
      </c>
      <c r="AT129" s="7">
        <f t="shared" si="63"/>
        <v>5.9683611713490237E-5</v>
      </c>
      <c r="AU129" s="7">
        <f t="shared" si="63"/>
        <v>9.0768013510040824E-3</v>
      </c>
      <c r="AV129" s="7">
        <f t="shared" si="63"/>
        <v>-1.6223225934852703E-3</v>
      </c>
      <c r="AW129" s="7">
        <f t="shared" si="63"/>
        <v>2.1210517004381924E-3</v>
      </c>
      <c r="AX129" s="7">
        <f t="shared" si="63"/>
        <v>-9.273847688935577E-3</v>
      </c>
      <c r="AY129" s="7">
        <f t="shared" si="63"/>
        <v>-3.5762946008575103E-3</v>
      </c>
      <c r="AZ129" s="7">
        <f t="shared" si="63"/>
        <v>1.6609282481943044E-3</v>
      </c>
      <c r="BA129" s="7">
        <f t="shared" si="63"/>
        <v>5.7492784604584735E-3</v>
      </c>
      <c r="BB129" s="7">
        <f t="shared" si="63"/>
        <v>8.2490290301586722E-3</v>
      </c>
      <c r="BC129" s="7">
        <f t="shared" si="63"/>
        <v>9.980814204343158E-3</v>
      </c>
      <c r="BD129" s="7">
        <f t="shared" si="63"/>
        <v>1.1387582739552649E-4</v>
      </c>
      <c r="BE129" s="7">
        <f t="shared" si="63"/>
        <v>-5.8482700883367711E-3</v>
      </c>
      <c r="BF129" s="7" t="e">
        <f t="shared" si="63"/>
        <v>#DIV/0!</v>
      </c>
      <c r="BG129" s="7">
        <f t="shared" si="63"/>
        <v>4.4500628512522677E-3</v>
      </c>
      <c r="BH129" s="7">
        <f t="shared" si="63"/>
        <v>5.205764322635531E-4</v>
      </c>
    </row>
    <row r="130" spans="1:60" s="84" customFormat="1" hidden="1" x14ac:dyDescent="0.2">
      <c r="A130" s="138">
        <f t="shared" si="13"/>
        <v>37894</v>
      </c>
      <c r="B130" s="19">
        <f t="shared" ref="B130:AG130" si="64">B29/B28-1</f>
        <v>7.0942627736392261E-4</v>
      </c>
      <c r="C130" s="16">
        <f t="shared" si="64"/>
        <v>-1.7675908975611776E-5</v>
      </c>
      <c r="D130" s="6">
        <f t="shared" si="64"/>
        <v>-5.3699237064636085E-3</v>
      </c>
      <c r="E130" s="6">
        <f t="shared" si="64"/>
        <v>4.0554536559918031E-3</v>
      </c>
      <c r="F130" s="6">
        <f t="shared" si="64"/>
        <v>2.2639957176311398E-3</v>
      </c>
      <c r="G130" s="6">
        <f t="shared" si="64"/>
        <v>1.2933307510387682E-3</v>
      </c>
      <c r="H130" s="7">
        <f t="shared" si="64"/>
        <v>2.1363353874046975E-2</v>
      </c>
      <c r="I130" s="20">
        <f t="shared" si="64"/>
        <v>-1.2668189852571565E-5</v>
      </c>
      <c r="J130" s="7">
        <f t="shared" si="64"/>
        <v>6.792495229106521E-3</v>
      </c>
      <c r="K130" s="7">
        <f t="shared" si="64"/>
        <v>2.5694519169205954E-4</v>
      </c>
      <c r="L130" s="6">
        <f t="shared" si="64"/>
        <v>-7.1804575939153903E-3</v>
      </c>
      <c r="M130" s="6">
        <f t="shared" si="64"/>
        <v>-5.0786921956440523E-3</v>
      </c>
      <c r="N130" s="6">
        <f t="shared" si="64"/>
        <v>-5.5478194343450138E-4</v>
      </c>
      <c r="O130" s="6">
        <f t="shared" si="64"/>
        <v>-2.2567371815262471E-2</v>
      </c>
      <c r="P130" s="6">
        <f t="shared" si="64"/>
        <v>-7.2998008827703798E-3</v>
      </c>
      <c r="Q130" s="6">
        <f t="shared" si="64"/>
        <v>-7.9937875783767653E-3</v>
      </c>
      <c r="R130" s="6">
        <f t="shared" si="64"/>
        <v>-4.6249927148011016E-3</v>
      </c>
      <c r="S130" s="6">
        <f t="shared" si="64"/>
        <v>-1.6911129143021286E-3</v>
      </c>
      <c r="T130" s="6">
        <f t="shared" si="64"/>
        <v>-5.7602219242738339E-3</v>
      </c>
      <c r="U130" s="6">
        <f t="shared" si="64"/>
        <v>-9.7575999291600324E-3</v>
      </c>
      <c r="V130" s="6">
        <f t="shared" si="64"/>
        <v>-1.4923597775460817E-2</v>
      </c>
      <c r="W130" s="6">
        <f t="shared" si="64"/>
        <v>-5.5336825432689141E-3</v>
      </c>
      <c r="X130" s="6">
        <f t="shared" si="64"/>
        <v>-9.834888036403644E-3</v>
      </c>
      <c r="Y130" s="6">
        <f t="shared" si="64"/>
        <v>7.045585186749026E-4</v>
      </c>
      <c r="Z130" s="6">
        <f t="shared" si="64"/>
        <v>1.0724522257667957E-3</v>
      </c>
      <c r="AA130" s="6">
        <f t="shared" si="64"/>
        <v>-1.9311954966050315E-4</v>
      </c>
      <c r="AB130" s="6">
        <f t="shared" si="64"/>
        <v>-7.3089341651162432E-3</v>
      </c>
      <c r="AC130" s="6">
        <f t="shared" si="64"/>
        <v>1.107178987349311E-2</v>
      </c>
      <c r="AD130" s="6">
        <f t="shared" si="64"/>
        <v>4.8466141214327241E-3</v>
      </c>
      <c r="AE130" s="6">
        <f t="shared" si="64"/>
        <v>4.0554536559918031E-3</v>
      </c>
      <c r="AF130" s="6">
        <f t="shared" si="64"/>
        <v>1.8456331675797299E-2</v>
      </c>
      <c r="AG130" s="6">
        <f t="shared" si="64"/>
        <v>1.1313943653155079E-3</v>
      </c>
      <c r="AH130" s="6">
        <f t="shared" ref="AH130:BH130" si="65">AH29/AH28-1</f>
        <v>2.6379141023600283E-3</v>
      </c>
      <c r="AI130" s="6">
        <f t="shared" si="65"/>
        <v>-2.3476797876176292E-5</v>
      </c>
      <c r="AJ130" s="6">
        <f t="shared" si="65"/>
        <v>-5.3502762285982941E-3</v>
      </c>
      <c r="AK130" s="6">
        <f t="shared" si="65"/>
        <v>-1.6832411455637297E-3</v>
      </c>
      <c r="AL130" s="6">
        <f t="shared" si="65"/>
        <v>2.3945240212961405E-3</v>
      </c>
      <c r="AM130" s="6">
        <f t="shared" si="65"/>
        <v>-1.0835378470297474E-3</v>
      </c>
      <c r="AN130" s="6">
        <f t="shared" si="65"/>
        <v>2.6136123620106311E-3</v>
      </c>
      <c r="AO130" s="6">
        <f t="shared" si="65"/>
        <v>5.470256572034371E-3</v>
      </c>
      <c r="AP130" s="6">
        <f t="shared" si="65"/>
        <v>1.4833650111250041E-3</v>
      </c>
      <c r="AQ130" s="6">
        <f t="shared" si="65"/>
        <v>-4.4720943298368621E-3</v>
      </c>
      <c r="AR130" s="6">
        <f t="shared" si="65"/>
        <v>-1.1682790046670166E-2</v>
      </c>
      <c r="AS130" s="6">
        <f t="shared" si="65"/>
        <v>-1.4231675127445498E-2</v>
      </c>
      <c r="AT130" s="7">
        <f t="shared" si="65"/>
        <v>-7.0038629373125882E-4</v>
      </c>
      <c r="AU130" s="7">
        <f t="shared" si="65"/>
        <v>7.6775542343345826E-3</v>
      </c>
      <c r="AV130" s="7">
        <f t="shared" si="65"/>
        <v>1.8881361219165171E-3</v>
      </c>
      <c r="AW130" s="7">
        <f t="shared" si="65"/>
        <v>1.4283072502736527E-3</v>
      </c>
      <c r="AX130" s="7">
        <f t="shared" si="65"/>
        <v>2.3270524501639578E-3</v>
      </c>
      <c r="AY130" s="7">
        <f t="shared" si="65"/>
        <v>9.9459376957091727E-3</v>
      </c>
      <c r="AZ130" s="7">
        <f t="shared" si="65"/>
        <v>2.2027733493377166E-3</v>
      </c>
      <c r="BA130" s="7">
        <f t="shared" si="65"/>
        <v>3.9678751400402668E-3</v>
      </c>
      <c r="BB130" s="7">
        <f t="shared" si="65"/>
        <v>3.7089618643866284E-3</v>
      </c>
      <c r="BC130" s="7">
        <f t="shared" si="65"/>
        <v>1.1069089124018383E-2</v>
      </c>
      <c r="BD130" s="7">
        <f t="shared" si="65"/>
        <v>5.5375128886756553E-3</v>
      </c>
      <c r="BE130" s="7">
        <f t="shared" si="65"/>
        <v>1.1984061682079883E-3</v>
      </c>
      <c r="BF130" s="7" t="e">
        <f t="shared" si="65"/>
        <v>#DIV/0!</v>
      </c>
      <c r="BG130" s="7">
        <f t="shared" si="65"/>
        <v>5.7323532818500667E-3</v>
      </c>
      <c r="BH130" s="7">
        <f t="shared" si="65"/>
        <v>3.7776373599327506E-3</v>
      </c>
    </row>
    <row r="131" spans="1:60" s="84" customFormat="1" ht="12" hidden="1" thickBot="1" x14ac:dyDescent="0.25">
      <c r="A131" s="139">
        <f t="shared" si="13"/>
        <v>37985</v>
      </c>
      <c r="B131" s="17">
        <f t="shared" ref="B131:AG131" si="66">B30/B29-1</f>
        <v>6.9232719581058255E-4</v>
      </c>
      <c r="C131" s="14">
        <f t="shared" si="66"/>
        <v>7.5365113701475472E-4</v>
      </c>
      <c r="D131" s="22">
        <f t="shared" si="66"/>
        <v>-5.7041534319104414E-3</v>
      </c>
      <c r="E131" s="22">
        <f t="shared" si="66"/>
        <v>7.2469978741727115E-3</v>
      </c>
      <c r="F131" s="22">
        <f t="shared" si="66"/>
        <v>1.9856216337050814E-3</v>
      </c>
      <c r="G131" s="22">
        <f t="shared" si="66"/>
        <v>2.1410802702710452E-3</v>
      </c>
      <c r="H131" s="22">
        <f t="shared" si="66"/>
        <v>-1.013163326067823E-3</v>
      </c>
      <c r="I131" s="23">
        <f t="shared" si="66"/>
        <v>6.5558456120218267E-5</v>
      </c>
      <c r="J131" s="22">
        <f t="shared" si="66"/>
        <v>5.936664034577932E-3</v>
      </c>
      <c r="K131" s="22">
        <f t="shared" si="66"/>
        <v>1.4210817267776843E-3</v>
      </c>
      <c r="L131" s="22">
        <f t="shared" si="66"/>
        <v>-7.4402666401339745E-3</v>
      </c>
      <c r="M131" s="22">
        <f t="shared" si="66"/>
        <v>-4.5960298646652298E-3</v>
      </c>
      <c r="N131" s="22">
        <f t="shared" si="66"/>
        <v>-3.9215786000519337E-3</v>
      </c>
      <c r="O131" s="22">
        <f t="shared" si="66"/>
        <v>-2.6219989183545289E-2</v>
      </c>
      <c r="P131" s="22">
        <f t="shared" si="66"/>
        <v>-1.0047965278259241E-2</v>
      </c>
      <c r="Q131" s="22">
        <f t="shared" si="66"/>
        <v>-1.041034433165644E-2</v>
      </c>
      <c r="R131" s="22">
        <f t="shared" si="66"/>
        <v>-7.6587297787105157E-3</v>
      </c>
      <c r="S131" s="22">
        <f t="shared" si="66"/>
        <v>1.7546846581193432E-3</v>
      </c>
      <c r="T131" s="22">
        <f t="shared" si="66"/>
        <v>-5.3511162628461229E-3</v>
      </c>
      <c r="U131" s="22">
        <f t="shared" si="66"/>
        <v>-8.4993905383434765E-3</v>
      </c>
      <c r="V131" s="22">
        <f t="shared" si="66"/>
        <v>-1.1487170748745834E-2</v>
      </c>
      <c r="W131" s="22">
        <f t="shared" si="66"/>
        <v>-7.7255590805904717E-3</v>
      </c>
      <c r="X131" s="22">
        <f t="shared" si="66"/>
        <v>-9.372187430189638E-3</v>
      </c>
      <c r="Y131" s="22">
        <f t="shared" si="66"/>
        <v>-1.3527773249651931E-3</v>
      </c>
      <c r="Z131" s="22">
        <f t="shared" si="66"/>
        <v>-1.1536190809507962E-3</v>
      </c>
      <c r="AA131" s="22">
        <f t="shared" si="66"/>
        <v>-1.8393480026882569E-3</v>
      </c>
      <c r="AB131" s="22">
        <f t="shared" si="66"/>
        <v>-7.5951626097324754E-3</v>
      </c>
      <c r="AC131" s="22">
        <f t="shared" si="66"/>
        <v>2.2630217676604225E-2</v>
      </c>
      <c r="AD131" s="22">
        <f t="shared" si="66"/>
        <v>3.5692772209474644E-3</v>
      </c>
      <c r="AE131" s="22">
        <f t="shared" si="66"/>
        <v>7.2469978741727115E-3</v>
      </c>
      <c r="AF131" s="22">
        <f t="shared" si="66"/>
        <v>1.0502960744722012E-2</v>
      </c>
      <c r="AG131" s="22">
        <f t="shared" si="66"/>
        <v>1.1398988083479722E-3</v>
      </c>
      <c r="AH131" s="22">
        <f t="shared" ref="AH131:BH131" si="67">AH30/AH29-1</f>
        <v>7.7037361047580522E-3</v>
      </c>
      <c r="AI131" s="22">
        <f t="shared" si="67"/>
        <v>2.1653548421485258E-3</v>
      </c>
      <c r="AJ131" s="22">
        <f t="shared" si="67"/>
        <v>-2.0865234801846766E-3</v>
      </c>
      <c r="AK131" s="22">
        <f t="shared" si="67"/>
        <v>3.5770005246216208E-4</v>
      </c>
      <c r="AL131" s="22">
        <f t="shared" si="67"/>
        <v>4.3908420907370349E-3</v>
      </c>
      <c r="AM131" s="22">
        <f t="shared" si="67"/>
        <v>-1.6484727306272928E-3</v>
      </c>
      <c r="AN131" s="22">
        <f t="shared" si="67"/>
        <v>2.9566624127619345E-3</v>
      </c>
      <c r="AO131" s="22">
        <f t="shared" si="67"/>
        <v>1.2922346191053258E-3</v>
      </c>
      <c r="AP131" s="22">
        <f t="shared" si="67"/>
        <v>3.61782427165247E-3</v>
      </c>
      <c r="AQ131" s="22">
        <f t="shared" si="67"/>
        <v>2.3246795579316082E-2</v>
      </c>
      <c r="AR131" s="22">
        <f t="shared" si="67"/>
        <v>-8.379285349121246E-3</v>
      </c>
      <c r="AS131" s="22">
        <f t="shared" si="67"/>
        <v>-5.352876745806201E-3</v>
      </c>
      <c r="AT131" s="22">
        <f t="shared" si="67"/>
        <v>3.3087455944547095E-4</v>
      </c>
      <c r="AU131" s="22">
        <f t="shared" si="67"/>
        <v>9.8704349675144964E-3</v>
      </c>
      <c r="AV131" s="22">
        <f t="shared" si="67"/>
        <v>-1.0295773989832391E-4</v>
      </c>
      <c r="AW131" s="22">
        <f t="shared" si="67"/>
        <v>1.645787593828274E-3</v>
      </c>
      <c r="AX131" s="22">
        <f t="shared" si="67"/>
        <v>3.9845842339509829E-3</v>
      </c>
      <c r="AY131" s="22">
        <f t="shared" si="67"/>
        <v>1.2556972219246454E-3</v>
      </c>
      <c r="AZ131" s="22">
        <f t="shared" si="67"/>
        <v>2.1650149617140624E-3</v>
      </c>
      <c r="BA131" s="22">
        <f t="shared" si="67"/>
        <v>2.6791909761381127E-3</v>
      </c>
      <c r="BB131" s="22">
        <f t="shared" si="67"/>
        <v>3.370221633065329E-3</v>
      </c>
      <c r="BC131" s="22">
        <f t="shared" si="67"/>
        <v>9.7864374797185238E-3</v>
      </c>
      <c r="BD131" s="22">
        <f t="shared" si="67"/>
        <v>-1.0472995647115013E-3</v>
      </c>
      <c r="BE131" s="22">
        <f t="shared" si="67"/>
        <v>-1.0800613694518235E-3</v>
      </c>
      <c r="BF131" s="22" t="e">
        <f t="shared" si="67"/>
        <v>#DIV/0!</v>
      </c>
      <c r="BG131" s="22">
        <f t="shared" si="67"/>
        <v>4.0592770954626101E-3</v>
      </c>
      <c r="BH131" s="22">
        <f t="shared" si="67"/>
        <v>2.7094853378839545E-3</v>
      </c>
    </row>
    <row r="132" spans="1:60" s="84" customFormat="1" hidden="1" x14ac:dyDescent="0.2">
      <c r="A132" s="140">
        <f t="shared" si="13"/>
        <v>38076</v>
      </c>
      <c r="B132" s="18">
        <f t="shared" ref="B132:AG132" si="68">B31/B30-1</f>
        <v>1.3052550327119494E-3</v>
      </c>
      <c r="C132" s="15">
        <f t="shared" si="68"/>
        <v>1.1351756188171525E-3</v>
      </c>
      <c r="D132" s="5">
        <f t="shared" si="68"/>
        <v>-5.2959312233185063E-3</v>
      </c>
      <c r="E132" s="5">
        <f t="shared" si="68"/>
        <v>9.0678638770131936E-3</v>
      </c>
      <c r="F132" s="5">
        <f t="shared" si="68"/>
        <v>2.5123610343329439E-3</v>
      </c>
      <c r="G132" s="5">
        <f t="shared" si="68"/>
        <v>2.3298692584130531E-3</v>
      </c>
      <c r="H132" s="5">
        <f t="shared" si="68"/>
        <v>6.0437281352261341E-3</v>
      </c>
      <c r="I132" s="83">
        <f t="shared" si="68"/>
        <v>7.8679087264577063E-4</v>
      </c>
      <c r="J132" s="5">
        <f t="shared" si="68"/>
        <v>5.6180600495707722E-3</v>
      </c>
      <c r="K132" s="5">
        <f t="shared" si="68"/>
        <v>1.70330739995328E-3</v>
      </c>
      <c r="L132" s="5">
        <f t="shared" si="68"/>
        <v>-3.3586083215377815E-3</v>
      </c>
      <c r="M132" s="5">
        <f t="shared" si="68"/>
        <v>5.1204690268844555E-3</v>
      </c>
      <c r="N132" s="5">
        <f t="shared" si="68"/>
        <v>-4.1504712100595142E-3</v>
      </c>
      <c r="O132" s="5">
        <f t="shared" si="68"/>
        <v>-2.2356812652471247E-2</v>
      </c>
      <c r="P132" s="5">
        <f t="shared" si="68"/>
        <v>-6.1202328605396428E-3</v>
      </c>
      <c r="Q132" s="5">
        <f t="shared" si="68"/>
        <v>-1.4302533876094925E-3</v>
      </c>
      <c r="R132" s="5">
        <f t="shared" si="68"/>
        <v>-3.4963202805750049E-3</v>
      </c>
      <c r="S132" s="5">
        <f t="shared" si="68"/>
        <v>-1.6180676988443166E-3</v>
      </c>
      <c r="T132" s="5">
        <f t="shared" si="68"/>
        <v>-4.6736822508965936E-3</v>
      </c>
      <c r="U132" s="5">
        <f t="shared" si="68"/>
        <v>-9.3444663057516975E-3</v>
      </c>
      <c r="V132" s="5">
        <f t="shared" si="68"/>
        <v>-1.0671827111248811E-2</v>
      </c>
      <c r="W132" s="5">
        <f t="shared" si="68"/>
        <v>-1.1550705177146847E-2</v>
      </c>
      <c r="X132" s="5">
        <f t="shared" si="68"/>
        <v>-8.660935347158949E-3</v>
      </c>
      <c r="Y132" s="5">
        <f t="shared" si="68"/>
        <v>1.4388567651668405E-2</v>
      </c>
      <c r="Z132" s="5">
        <f t="shared" si="68"/>
        <v>8.0081978991120017E-4</v>
      </c>
      <c r="AA132" s="5">
        <f t="shared" si="68"/>
        <v>4.7608089649532559E-2</v>
      </c>
      <c r="AB132" s="5">
        <f t="shared" si="68"/>
        <v>-5.9597271182088019E-3</v>
      </c>
      <c r="AC132" s="5">
        <f t="shared" si="68"/>
        <v>-2.3484248891352033E-2</v>
      </c>
      <c r="AD132" s="5">
        <f t="shared" si="68"/>
        <v>5.1024659718903465E-3</v>
      </c>
      <c r="AE132" s="5">
        <f t="shared" si="68"/>
        <v>9.0678638770131936E-3</v>
      </c>
      <c r="AF132" s="5">
        <f t="shared" si="68"/>
        <v>1.2613343220630124E-2</v>
      </c>
      <c r="AG132" s="5">
        <f t="shared" si="68"/>
        <v>7.3395843918842019E-3</v>
      </c>
      <c r="AH132" s="5">
        <f t="shared" ref="AH132:BH132" si="69">AH31/AH30-1</f>
        <v>8.8538242818123614E-3</v>
      </c>
      <c r="AI132" s="5">
        <f t="shared" si="69"/>
        <v>1.6310959098859712E-3</v>
      </c>
      <c r="AJ132" s="5">
        <f t="shared" si="69"/>
        <v>-1.9739896993608008E-3</v>
      </c>
      <c r="AK132" s="5">
        <f t="shared" si="69"/>
        <v>4.0557191911383406E-4</v>
      </c>
      <c r="AL132" s="5">
        <f t="shared" si="69"/>
        <v>3.3135781349376003E-3</v>
      </c>
      <c r="AM132" s="5">
        <f t="shared" si="69"/>
        <v>2.8249990739159792E-4</v>
      </c>
      <c r="AN132" s="5">
        <f t="shared" si="69"/>
        <v>4.836361688069557E-3</v>
      </c>
      <c r="AO132" s="5">
        <f t="shared" si="69"/>
        <v>-3.1266460891699044E-4</v>
      </c>
      <c r="AP132" s="5">
        <f t="shared" si="69"/>
        <v>6.8769736346772081E-3</v>
      </c>
      <c r="AQ132" s="5">
        <f t="shared" si="69"/>
        <v>-3.3968959409190758E-3</v>
      </c>
      <c r="AR132" s="5">
        <f t="shared" si="69"/>
        <v>-1.1715660630953306E-2</v>
      </c>
      <c r="AS132" s="5">
        <f t="shared" si="69"/>
        <v>-5.8165620558406905E-3</v>
      </c>
      <c r="AT132" s="5">
        <f t="shared" si="69"/>
        <v>4.5895683436114609E-4</v>
      </c>
      <c r="AU132" s="5">
        <f t="shared" si="69"/>
        <v>1.0067491100227866E-2</v>
      </c>
      <c r="AV132" s="5">
        <f t="shared" si="69"/>
        <v>-4.2674976211828364E-3</v>
      </c>
      <c r="AW132" s="5">
        <f t="shared" si="69"/>
        <v>1.8386292906851232E-3</v>
      </c>
      <c r="AX132" s="5">
        <f t="shared" si="69"/>
        <v>1.3641224592823464E-2</v>
      </c>
      <c r="AY132" s="5">
        <f t="shared" si="69"/>
        <v>8.066029789303375E-3</v>
      </c>
      <c r="AZ132" s="5">
        <f t="shared" si="69"/>
        <v>-2.6810188865683537E-3</v>
      </c>
      <c r="BA132" s="5">
        <f t="shared" si="69"/>
        <v>4.2252732136516258E-3</v>
      </c>
      <c r="BB132" s="5">
        <f t="shared" si="69"/>
        <v>4.0974021862127952E-3</v>
      </c>
      <c r="BC132" s="5">
        <f t="shared" si="69"/>
        <v>9.445360732575514E-3</v>
      </c>
      <c r="BD132" s="5">
        <f t="shared" si="69"/>
        <v>5.8218246557144582E-3</v>
      </c>
      <c r="BE132" s="5">
        <f t="shared" si="69"/>
        <v>-3.9648306062269878E-3</v>
      </c>
      <c r="BF132" s="5" t="e">
        <f t="shared" si="69"/>
        <v>#DIV/0!</v>
      </c>
      <c r="BG132" s="5">
        <f t="shared" si="69"/>
        <v>2.7629846663981272E-3</v>
      </c>
      <c r="BH132" s="5">
        <f t="shared" si="69"/>
        <v>8.9726619160934717E-4</v>
      </c>
    </row>
    <row r="133" spans="1:60" s="84" customFormat="1" hidden="1" x14ac:dyDescent="0.2">
      <c r="A133" s="138">
        <f t="shared" si="13"/>
        <v>38168</v>
      </c>
      <c r="B133" s="19">
        <f t="shared" ref="B133:AG133" si="70">B32/B31-1</f>
        <v>1.1234776307413874E-3</v>
      </c>
      <c r="C133" s="16">
        <f t="shared" si="70"/>
        <v>1.0835695097348719E-3</v>
      </c>
      <c r="D133" s="6">
        <f t="shared" si="70"/>
        <v>-6.2408229052609565E-3</v>
      </c>
      <c r="E133" s="6">
        <f t="shared" si="70"/>
        <v>5.9421262063679148E-3</v>
      </c>
      <c r="F133" s="6">
        <f t="shared" si="70"/>
        <v>2.8642943770347262E-3</v>
      </c>
      <c r="G133" s="6">
        <f t="shared" si="70"/>
        <v>2.8971993050197486E-3</v>
      </c>
      <c r="H133" s="7">
        <f t="shared" si="70"/>
        <v>2.2299072987594926E-3</v>
      </c>
      <c r="I133" s="20">
        <f t="shared" si="70"/>
        <v>6.1198037533038985E-4</v>
      </c>
      <c r="J133" s="7">
        <f t="shared" si="70"/>
        <v>5.3578874859776526E-3</v>
      </c>
      <c r="K133" s="7">
        <f t="shared" si="70"/>
        <v>2.4264849042157088E-3</v>
      </c>
      <c r="L133" s="6">
        <f t="shared" si="70"/>
        <v>-1.1037775395290828E-2</v>
      </c>
      <c r="M133" s="6">
        <f t="shared" si="70"/>
        <v>-2.4081768449742968E-3</v>
      </c>
      <c r="N133" s="6">
        <f t="shared" si="70"/>
        <v>-5.4651747965683839E-3</v>
      </c>
      <c r="O133" s="6">
        <f t="shared" si="70"/>
        <v>-2.0535438929333738E-2</v>
      </c>
      <c r="P133" s="6">
        <f t="shared" si="70"/>
        <v>-7.3734195800270186E-3</v>
      </c>
      <c r="Q133" s="6">
        <f t="shared" si="70"/>
        <v>-4.4810430676028856E-3</v>
      </c>
      <c r="R133" s="6">
        <f t="shared" si="70"/>
        <v>-4.1757083269594597E-3</v>
      </c>
      <c r="S133" s="6">
        <f t="shared" si="70"/>
        <v>-1.4183299987068021E-2</v>
      </c>
      <c r="T133" s="6">
        <f t="shared" si="70"/>
        <v>-4.9444595686131132E-3</v>
      </c>
      <c r="U133" s="6">
        <f t="shared" si="70"/>
        <v>-8.5883267600842528E-3</v>
      </c>
      <c r="V133" s="6">
        <f t="shared" si="70"/>
        <v>-8.7206926736662638E-3</v>
      </c>
      <c r="W133" s="6">
        <f t="shared" si="70"/>
        <v>-1.1038214627833387E-2</v>
      </c>
      <c r="X133" s="6">
        <f t="shared" si="70"/>
        <v>-1.056274279437186E-2</v>
      </c>
      <c r="Y133" s="6">
        <f t="shared" si="70"/>
        <v>6.511607165585076E-3</v>
      </c>
      <c r="Z133" s="6">
        <f t="shared" si="70"/>
        <v>6.690681552120159E-3</v>
      </c>
      <c r="AA133" s="6">
        <f t="shared" si="70"/>
        <v>6.0933646474212733E-3</v>
      </c>
      <c r="AB133" s="6">
        <f t="shared" si="70"/>
        <v>-7.4672658883689902E-3</v>
      </c>
      <c r="AC133" s="6">
        <f t="shared" si="70"/>
        <v>-1.2204268463265833E-2</v>
      </c>
      <c r="AD133" s="6">
        <f t="shared" si="70"/>
        <v>5.078345661417849E-3</v>
      </c>
      <c r="AE133" s="6">
        <f t="shared" si="70"/>
        <v>5.9421262063679148E-3</v>
      </c>
      <c r="AF133" s="6">
        <f t="shared" si="70"/>
        <v>1.2607489292540297E-2</v>
      </c>
      <c r="AG133" s="6">
        <f t="shared" si="70"/>
        <v>6.9176725032438213E-4</v>
      </c>
      <c r="AH133" s="6">
        <f t="shared" ref="AH133:BH133" si="71">AH32/AH31-1</f>
        <v>5.8215835482284817E-3</v>
      </c>
      <c r="AI133" s="6">
        <f t="shared" si="71"/>
        <v>1.0358583780791797E-3</v>
      </c>
      <c r="AJ133" s="6">
        <f t="shared" si="71"/>
        <v>-2.5366118077413402E-3</v>
      </c>
      <c r="AK133" s="6">
        <f t="shared" si="71"/>
        <v>4.6664329672663207E-4</v>
      </c>
      <c r="AL133" s="6">
        <f t="shared" si="71"/>
        <v>2.2884076480425009E-3</v>
      </c>
      <c r="AM133" s="6">
        <f t="shared" si="71"/>
        <v>-1.2000088067000148E-3</v>
      </c>
      <c r="AN133" s="6">
        <f t="shared" si="71"/>
        <v>6.0845504086490809E-3</v>
      </c>
      <c r="AO133" s="6">
        <f t="shared" si="71"/>
        <v>5.0086285848418566E-3</v>
      </c>
      <c r="AP133" s="6">
        <f t="shared" si="71"/>
        <v>6.5079045504639055E-3</v>
      </c>
      <c r="AQ133" s="6">
        <f t="shared" si="71"/>
        <v>6.3226446348094711E-3</v>
      </c>
      <c r="AR133" s="6">
        <f t="shared" si="71"/>
        <v>-7.7179934611354417E-3</v>
      </c>
      <c r="AS133" s="6">
        <f t="shared" si="71"/>
        <v>1.5834588437180663E-2</v>
      </c>
      <c r="AT133" s="7">
        <f t="shared" si="71"/>
        <v>-1.0989797704180626E-3</v>
      </c>
      <c r="AU133" s="7">
        <f t="shared" si="71"/>
        <v>1.0073870570226795E-2</v>
      </c>
      <c r="AV133" s="7">
        <f t="shared" si="71"/>
        <v>1.1825232011162257E-3</v>
      </c>
      <c r="AW133" s="7">
        <f t="shared" si="71"/>
        <v>6.9841640412460215E-4</v>
      </c>
      <c r="AX133" s="7">
        <f t="shared" si="71"/>
        <v>1.5938420987933632E-2</v>
      </c>
      <c r="AY133" s="7">
        <f t="shared" si="71"/>
        <v>5.4515738903349042E-3</v>
      </c>
      <c r="AZ133" s="7">
        <f t="shared" si="71"/>
        <v>-1.1160053833132455E-3</v>
      </c>
      <c r="BA133" s="7">
        <f t="shared" si="71"/>
        <v>4.172622099830825E-3</v>
      </c>
      <c r="BB133" s="7">
        <f t="shared" si="71"/>
        <v>2.0944042833390686E-3</v>
      </c>
      <c r="BC133" s="7">
        <f t="shared" si="71"/>
        <v>9.5956873718860969E-3</v>
      </c>
      <c r="BD133" s="7">
        <f t="shared" si="71"/>
        <v>2.149886917910182E-3</v>
      </c>
      <c r="BE133" s="7">
        <f t="shared" si="71"/>
        <v>-3.1483594542947024E-3</v>
      </c>
      <c r="BF133" s="7" t="e">
        <f t="shared" si="71"/>
        <v>#DIV/0!</v>
      </c>
      <c r="BG133" s="7">
        <f t="shared" si="71"/>
        <v>3.6257243016979412E-3</v>
      </c>
      <c r="BH133" s="7">
        <f t="shared" si="71"/>
        <v>2.0739335667459002E-3</v>
      </c>
    </row>
    <row r="134" spans="1:60" s="84" customFormat="1" hidden="1" x14ac:dyDescent="0.2">
      <c r="A134" s="138">
        <f t="shared" si="13"/>
        <v>38260</v>
      </c>
      <c r="B134" s="19">
        <f t="shared" ref="B134:AG134" si="72">B33/B32-1</f>
        <v>4.2099940066941954E-4</v>
      </c>
      <c r="C134" s="16">
        <f t="shared" si="72"/>
        <v>2.3665450753163064E-4</v>
      </c>
      <c r="D134" s="6">
        <f t="shared" si="72"/>
        <v>-6.7090120087155425E-3</v>
      </c>
      <c r="E134" s="6">
        <f t="shared" si="72"/>
        <v>4.7706468823514037E-3</v>
      </c>
      <c r="F134" s="6">
        <f t="shared" si="72"/>
        <v>2.1194275734963686E-3</v>
      </c>
      <c r="G134" s="6">
        <f t="shared" si="72"/>
        <v>1.9428496468536505E-3</v>
      </c>
      <c r="H134" s="7">
        <f t="shared" si="72"/>
        <v>5.5260096492502075E-3</v>
      </c>
      <c r="I134" s="20">
        <f t="shared" si="72"/>
        <v>-2.3431117525163359E-4</v>
      </c>
      <c r="J134" s="7">
        <f t="shared" si="72"/>
        <v>5.8203529993563485E-3</v>
      </c>
      <c r="K134" s="7">
        <f t="shared" si="72"/>
        <v>1.1989382011154959E-3</v>
      </c>
      <c r="L134" s="6">
        <f t="shared" si="72"/>
        <v>-8.1683908640112213E-3</v>
      </c>
      <c r="M134" s="6">
        <f t="shared" si="72"/>
        <v>-1.1345218293349335E-3</v>
      </c>
      <c r="N134" s="6">
        <f t="shared" si="72"/>
        <v>-5.0851178902737715E-3</v>
      </c>
      <c r="O134" s="6">
        <f t="shared" si="72"/>
        <v>-2.3191905486332431E-2</v>
      </c>
      <c r="P134" s="6">
        <f t="shared" si="72"/>
        <v>-1.044873185103723E-2</v>
      </c>
      <c r="Q134" s="6">
        <f t="shared" si="72"/>
        <v>-9.0401177174115332E-4</v>
      </c>
      <c r="R134" s="6">
        <f t="shared" si="72"/>
        <v>-7.8563703298947241E-3</v>
      </c>
      <c r="S134" s="6">
        <f t="shared" si="72"/>
        <v>-5.5816379742302802E-3</v>
      </c>
      <c r="T134" s="6">
        <f t="shared" si="72"/>
        <v>-5.1205366191620083E-3</v>
      </c>
      <c r="U134" s="6">
        <f t="shared" si="72"/>
        <v>-7.3668270319949825E-3</v>
      </c>
      <c r="V134" s="6">
        <f t="shared" si="72"/>
        <v>-9.1611480926752087E-3</v>
      </c>
      <c r="W134" s="6">
        <f t="shared" si="72"/>
        <v>-9.6067469169284214E-3</v>
      </c>
      <c r="X134" s="6">
        <f t="shared" si="72"/>
        <v>-7.3302446796951193E-3</v>
      </c>
      <c r="Y134" s="6">
        <f t="shared" si="72"/>
        <v>1.9609154384858662E-3</v>
      </c>
      <c r="Z134" s="6">
        <f t="shared" si="72"/>
        <v>2.5728482646185658E-3</v>
      </c>
      <c r="AA134" s="6">
        <f t="shared" si="72"/>
        <v>5.3084897104915818E-4</v>
      </c>
      <c r="AB134" s="6">
        <f t="shared" si="72"/>
        <v>-8.9376073245367449E-3</v>
      </c>
      <c r="AC134" s="6">
        <f t="shared" si="72"/>
        <v>-1.0963574666694287E-2</v>
      </c>
      <c r="AD134" s="6">
        <f t="shared" si="72"/>
        <v>4.0536213139390487E-3</v>
      </c>
      <c r="AE134" s="6">
        <f t="shared" si="72"/>
        <v>4.7706468823514037E-3</v>
      </c>
      <c r="AF134" s="6">
        <f t="shared" si="72"/>
        <v>8.2294140467915611E-3</v>
      </c>
      <c r="AG134" s="6">
        <f t="shared" si="72"/>
        <v>4.8123610225472291E-3</v>
      </c>
      <c r="AH134" s="6">
        <f t="shared" ref="AH134:BH134" si="73">AH33/AH32-1</f>
        <v>4.310075032978089E-3</v>
      </c>
      <c r="AI134" s="6">
        <f t="shared" si="73"/>
        <v>1.3546127183170498E-3</v>
      </c>
      <c r="AJ134" s="6">
        <f t="shared" si="73"/>
        <v>-1.6532374788232884E-3</v>
      </c>
      <c r="AK134" s="6">
        <f t="shared" si="73"/>
        <v>8.076694794660888E-4</v>
      </c>
      <c r="AL134" s="6">
        <f t="shared" si="73"/>
        <v>2.4477303808538853E-3</v>
      </c>
      <c r="AM134" s="6">
        <f t="shared" si="73"/>
        <v>-1.209071736962164E-3</v>
      </c>
      <c r="AN134" s="6">
        <f t="shared" si="73"/>
        <v>1.6085152718554596E-3</v>
      </c>
      <c r="AO134" s="6">
        <f t="shared" si="73"/>
        <v>-4.0958310819929622E-3</v>
      </c>
      <c r="AP134" s="6">
        <f t="shared" si="73"/>
        <v>3.8497202768743577E-3</v>
      </c>
      <c r="AQ134" s="6">
        <f t="shared" si="73"/>
        <v>9.6689867310950639E-3</v>
      </c>
      <c r="AR134" s="6">
        <f t="shared" si="73"/>
        <v>3.8421176048419881E-4</v>
      </c>
      <c r="AS134" s="6">
        <f t="shared" si="73"/>
        <v>-1.9095037449122776E-3</v>
      </c>
      <c r="AT134" s="7">
        <f t="shared" si="73"/>
        <v>-2.1038321309285735E-5</v>
      </c>
      <c r="AU134" s="7">
        <f t="shared" si="73"/>
        <v>9.9020398341578275E-3</v>
      </c>
      <c r="AV134" s="7">
        <f t="shared" si="73"/>
        <v>1.4455343268351406E-3</v>
      </c>
      <c r="AW134" s="7">
        <f t="shared" si="73"/>
        <v>3.7821226793359752E-3</v>
      </c>
      <c r="AX134" s="7">
        <f t="shared" si="73"/>
        <v>-2.4326143137520795E-3</v>
      </c>
      <c r="AY134" s="7">
        <f t="shared" si="73"/>
        <v>3.2049297772824836E-3</v>
      </c>
      <c r="AZ134" s="7">
        <f t="shared" si="73"/>
        <v>-2.1012634436343713E-3</v>
      </c>
      <c r="BA134" s="7">
        <f t="shared" si="73"/>
        <v>4.0323245166571375E-3</v>
      </c>
      <c r="BB134" s="7">
        <f t="shared" si="73"/>
        <v>3.7575567556864531E-3</v>
      </c>
      <c r="BC134" s="7">
        <f t="shared" si="73"/>
        <v>9.9343186284399643E-3</v>
      </c>
      <c r="BD134" s="7">
        <f t="shared" si="73"/>
        <v>6.7712372743762295E-3</v>
      </c>
      <c r="BE134" s="7">
        <f t="shared" si="73"/>
        <v>-1.5440331648026717E-3</v>
      </c>
      <c r="BF134" s="7" t="e">
        <f t="shared" si="73"/>
        <v>#DIV/0!</v>
      </c>
      <c r="BG134" s="7">
        <f t="shared" si="73"/>
        <v>4.5947044219711852E-3</v>
      </c>
      <c r="BH134" s="7">
        <f t="shared" si="73"/>
        <v>2.9619716151623177E-3</v>
      </c>
    </row>
    <row r="135" spans="1:60" s="84" customFormat="1" ht="12" hidden="1" thickBot="1" x14ac:dyDescent="0.25">
      <c r="A135" s="139">
        <f t="shared" si="13"/>
        <v>38351</v>
      </c>
      <c r="B135" s="17">
        <f t="shared" ref="B135:AG135" si="74">B34/B33-1</f>
        <v>2.4343312332248956E-3</v>
      </c>
      <c r="C135" s="14">
        <f t="shared" si="74"/>
        <v>1.5821487273182111E-3</v>
      </c>
      <c r="D135" s="22">
        <f t="shared" si="74"/>
        <v>-5.0795356665054303E-3</v>
      </c>
      <c r="E135" s="22">
        <f t="shared" si="74"/>
        <v>4.7386618468987507E-3</v>
      </c>
      <c r="F135" s="22">
        <f t="shared" si="74"/>
        <v>4.4522035159832996E-3</v>
      </c>
      <c r="G135" s="22">
        <f t="shared" si="74"/>
        <v>3.3360044249595155E-3</v>
      </c>
      <c r="H135" s="22">
        <f t="shared" si="74"/>
        <v>2.5909438131752838E-2</v>
      </c>
      <c r="I135" s="23">
        <f t="shared" si="74"/>
        <v>1.9983928373830118E-3</v>
      </c>
      <c r="J135" s="22">
        <f t="shared" si="74"/>
        <v>6.0045721532027141E-3</v>
      </c>
      <c r="K135" s="22">
        <f t="shared" si="74"/>
        <v>2.8216679459114324E-3</v>
      </c>
      <c r="L135" s="22">
        <f t="shared" si="74"/>
        <v>1.9898315210159501E-2</v>
      </c>
      <c r="M135" s="22">
        <f t="shared" si="74"/>
        <v>-4.9250906453475185E-3</v>
      </c>
      <c r="N135" s="22">
        <f t="shared" si="74"/>
        <v>-1.2957581022177145E-3</v>
      </c>
      <c r="O135" s="22">
        <f t="shared" si="74"/>
        <v>-2.3609341221226932E-2</v>
      </c>
      <c r="P135" s="22">
        <f t="shared" si="74"/>
        <v>-8.1988626099512851E-3</v>
      </c>
      <c r="Q135" s="22">
        <f t="shared" si="74"/>
        <v>-5.1125388366102253E-4</v>
      </c>
      <c r="R135" s="22">
        <f t="shared" si="74"/>
        <v>-6.6559755314866687E-3</v>
      </c>
      <c r="S135" s="22">
        <f t="shared" si="74"/>
        <v>-2.7945517880165749E-3</v>
      </c>
      <c r="T135" s="22">
        <f t="shared" si="74"/>
        <v>-5.4725177450913876E-3</v>
      </c>
      <c r="U135" s="22">
        <f t="shared" si="74"/>
        <v>-6.120102670266192E-3</v>
      </c>
      <c r="V135" s="22">
        <f t="shared" si="74"/>
        <v>-8.5009178899068116E-3</v>
      </c>
      <c r="W135" s="22">
        <f t="shared" si="74"/>
        <v>-8.2162110475465511E-3</v>
      </c>
      <c r="X135" s="22">
        <f t="shared" si="74"/>
        <v>-6.1127144901987895E-3</v>
      </c>
      <c r="Y135" s="22">
        <f t="shared" si="74"/>
        <v>2.1820173973852164E-4</v>
      </c>
      <c r="Z135" s="22">
        <f t="shared" si="74"/>
        <v>2.1098561163073182E-3</v>
      </c>
      <c r="AA135" s="22">
        <f t="shared" si="74"/>
        <v>-4.2115533647636427E-3</v>
      </c>
      <c r="AB135" s="22">
        <f t="shared" si="74"/>
        <v>-5.5430077666593913E-3</v>
      </c>
      <c r="AC135" s="22">
        <f t="shared" si="74"/>
        <v>-2.3896123802982228E-3</v>
      </c>
      <c r="AD135" s="22">
        <f t="shared" si="74"/>
        <v>5.9327308959349345E-3</v>
      </c>
      <c r="AE135" s="22">
        <f t="shared" si="74"/>
        <v>4.7386618468987507E-3</v>
      </c>
      <c r="AF135" s="22">
        <f t="shared" si="74"/>
        <v>9.4518747892018418E-3</v>
      </c>
      <c r="AG135" s="22">
        <f t="shared" si="74"/>
        <v>7.1421150595820659E-3</v>
      </c>
      <c r="AH135" s="22">
        <f t="shared" ref="AH135:BH135" si="75">AH34/AH33-1</f>
        <v>3.7750811975196807E-3</v>
      </c>
      <c r="AI135" s="22">
        <f t="shared" si="75"/>
        <v>1.3141793432474014E-3</v>
      </c>
      <c r="AJ135" s="22">
        <f t="shared" si="75"/>
        <v>-1.0142096897947095E-4</v>
      </c>
      <c r="AK135" s="22">
        <f t="shared" si="75"/>
        <v>-2.7518207086929536E-4</v>
      </c>
      <c r="AL135" s="22">
        <f t="shared" si="75"/>
        <v>2.6657599648531871E-3</v>
      </c>
      <c r="AM135" s="22">
        <f t="shared" si="75"/>
        <v>4.5803675079203465E-4</v>
      </c>
      <c r="AN135" s="22">
        <f t="shared" si="75"/>
        <v>2.4892936001048582E-3</v>
      </c>
      <c r="AO135" s="22">
        <f t="shared" si="75"/>
        <v>5.4387150071080193E-3</v>
      </c>
      <c r="AP135" s="22">
        <f t="shared" si="75"/>
        <v>1.3396549056683416E-3</v>
      </c>
      <c r="AQ135" s="22">
        <f t="shared" si="75"/>
        <v>-3.0609846598220747E-3</v>
      </c>
      <c r="AR135" s="22">
        <f t="shared" si="75"/>
        <v>-4.1806133144980384E-3</v>
      </c>
      <c r="AS135" s="22">
        <f t="shared" si="75"/>
        <v>-3.1920099056093054E-4</v>
      </c>
      <c r="AT135" s="22">
        <f t="shared" si="75"/>
        <v>-6.7730333947690902E-4</v>
      </c>
      <c r="AU135" s="22">
        <f t="shared" si="75"/>
        <v>1.0373303242021015E-2</v>
      </c>
      <c r="AV135" s="22">
        <f t="shared" si="75"/>
        <v>4.5728232374011579E-3</v>
      </c>
      <c r="AW135" s="22">
        <f t="shared" si="75"/>
        <v>2.0202776212272511E-3</v>
      </c>
      <c r="AX135" s="22">
        <f t="shared" si="75"/>
        <v>-1.1020222214602748E-3</v>
      </c>
      <c r="AY135" s="22">
        <f t="shared" si="75"/>
        <v>1.9573058759632556E-2</v>
      </c>
      <c r="AZ135" s="22">
        <f t="shared" si="75"/>
        <v>-2.1317423635245358E-3</v>
      </c>
      <c r="BA135" s="22">
        <f t="shared" si="75"/>
        <v>2.6122049529528901E-3</v>
      </c>
      <c r="BB135" s="22">
        <f t="shared" si="75"/>
        <v>4.5770808707006339E-3</v>
      </c>
      <c r="BC135" s="22">
        <f t="shared" si="75"/>
        <v>1.0338676252768852E-2</v>
      </c>
      <c r="BD135" s="22">
        <f t="shared" si="75"/>
        <v>8.231855181533021E-4</v>
      </c>
      <c r="BE135" s="22">
        <f t="shared" si="75"/>
        <v>-2.0259506165123398E-3</v>
      </c>
      <c r="BF135" s="22" t="e">
        <f t="shared" si="75"/>
        <v>#DIV/0!</v>
      </c>
      <c r="BG135" s="22">
        <f t="shared" si="75"/>
        <v>3.6278525921380478E-3</v>
      </c>
      <c r="BH135" s="22">
        <f t="shared" si="75"/>
        <v>1.5660626761639929E-3</v>
      </c>
    </row>
    <row r="136" spans="1:60" s="84" customFormat="1" hidden="1" x14ac:dyDescent="0.2">
      <c r="A136" s="140">
        <f t="shared" ref="A136:A167" si="76">A35</f>
        <v>38441</v>
      </c>
      <c r="B136" s="28">
        <f t="shared" ref="B136:AG136" si="77">B35/B34-1</f>
        <v>2.0977047244188363E-3</v>
      </c>
      <c r="C136" s="24">
        <f t="shared" si="77"/>
        <v>2.2326177220004517E-3</v>
      </c>
      <c r="D136" s="26">
        <f t="shared" si="77"/>
        <v>-5.9951270778503263E-3</v>
      </c>
      <c r="E136" s="26">
        <f t="shared" si="77"/>
        <v>6.4281325389237143E-3</v>
      </c>
      <c r="F136" s="26">
        <f t="shared" si="77"/>
        <v>4.0453856966609081E-3</v>
      </c>
      <c r="G136" s="26">
        <f t="shared" si="77"/>
        <v>4.3419738871726121E-3</v>
      </c>
      <c r="H136" s="26">
        <f t="shared" si="77"/>
        <v>-1.5306213193562179E-3</v>
      </c>
      <c r="I136" s="27">
        <f t="shared" si="77"/>
        <v>1.4675441005913559E-3</v>
      </c>
      <c r="J136" s="26">
        <f t="shared" si="77"/>
        <v>7.2380315704974052E-3</v>
      </c>
      <c r="K136" s="26">
        <f t="shared" si="77"/>
        <v>3.7820196297024822E-3</v>
      </c>
      <c r="L136" s="26">
        <f t="shared" si="77"/>
        <v>-5.6583791896528401E-3</v>
      </c>
      <c r="M136" s="26">
        <f t="shared" si="77"/>
        <v>-7.0830226423945764E-3</v>
      </c>
      <c r="N136" s="26">
        <f t="shared" si="77"/>
        <v>-1.514333835929027E-3</v>
      </c>
      <c r="O136" s="26">
        <f t="shared" si="77"/>
        <v>-2.1488835532749495E-2</v>
      </c>
      <c r="P136" s="26">
        <f t="shared" si="77"/>
        <v>-7.3696179091677916E-3</v>
      </c>
      <c r="Q136" s="26">
        <f t="shared" si="77"/>
        <v>-2.6629766842234392E-3</v>
      </c>
      <c r="R136" s="26">
        <f t="shared" si="77"/>
        <v>-1.3432349010324751E-2</v>
      </c>
      <c r="S136" s="26">
        <f t="shared" si="77"/>
        <v>-3.3668123885202128E-3</v>
      </c>
      <c r="T136" s="26">
        <f t="shared" si="77"/>
        <v>-5.4314449497554484E-3</v>
      </c>
      <c r="U136" s="26">
        <f t="shared" si="77"/>
        <v>-6.5612091435569564E-3</v>
      </c>
      <c r="V136" s="26">
        <f t="shared" si="77"/>
        <v>-1.0907190515785148E-2</v>
      </c>
      <c r="W136" s="26">
        <f t="shared" si="77"/>
        <v>-3.3972551605064849E-3</v>
      </c>
      <c r="X136" s="26">
        <f t="shared" si="77"/>
        <v>-6.2896852453191432E-3</v>
      </c>
      <c r="Y136" s="26">
        <f t="shared" si="77"/>
        <v>-2.016948644033123E-3</v>
      </c>
      <c r="Z136" s="26">
        <f t="shared" si="77"/>
        <v>-7.1868872509017745E-4</v>
      </c>
      <c r="AA136" s="26">
        <f t="shared" si="77"/>
        <v>-5.0764301161611014E-3</v>
      </c>
      <c r="AB136" s="26">
        <f t="shared" si="77"/>
        <v>-4.9334758165988646E-3</v>
      </c>
      <c r="AC136" s="26">
        <f t="shared" si="77"/>
        <v>-1.3204620259721467E-2</v>
      </c>
      <c r="AD136" s="26">
        <f t="shared" si="77"/>
        <v>5.3574710675752257E-3</v>
      </c>
      <c r="AE136" s="26">
        <f t="shared" si="77"/>
        <v>6.4281325389237143E-3</v>
      </c>
      <c r="AF136" s="26">
        <f t="shared" si="77"/>
        <v>9.3372384852459245E-3</v>
      </c>
      <c r="AG136" s="26">
        <f t="shared" si="77"/>
        <v>5.2375200667624799E-3</v>
      </c>
      <c r="AH136" s="26">
        <f t="shared" ref="AH136:BH136" si="78">AH35/AH34-1</f>
        <v>6.2118748511319488E-3</v>
      </c>
      <c r="AI136" s="26">
        <f t="shared" si="78"/>
        <v>2.7056693764286877E-3</v>
      </c>
      <c r="AJ136" s="26">
        <f t="shared" si="78"/>
        <v>1.3735669358900804E-3</v>
      </c>
      <c r="AK136" s="26">
        <f t="shared" si="78"/>
        <v>8.1859354878366375E-4</v>
      </c>
      <c r="AL136" s="26">
        <f t="shared" si="78"/>
        <v>4.2196637699267736E-3</v>
      </c>
      <c r="AM136" s="26">
        <f t="shared" si="78"/>
        <v>6.9837956321783246E-4</v>
      </c>
      <c r="AN136" s="26">
        <f t="shared" si="78"/>
        <v>7.7519767234950354E-3</v>
      </c>
      <c r="AO136" s="26">
        <f t="shared" si="78"/>
        <v>3.7391614279154162E-3</v>
      </c>
      <c r="AP136" s="26">
        <f t="shared" si="78"/>
        <v>9.3225127516640693E-3</v>
      </c>
      <c r="AQ136" s="26">
        <f t="shared" si="78"/>
        <v>4.8163466669874921E-3</v>
      </c>
      <c r="AR136" s="26">
        <f t="shared" si="78"/>
        <v>-1.9973611578784078E-3</v>
      </c>
      <c r="AS136" s="26">
        <f t="shared" si="78"/>
        <v>6.1603105495595667E-3</v>
      </c>
      <c r="AT136" s="26">
        <f t="shared" si="78"/>
        <v>2.1876620946079672E-3</v>
      </c>
      <c r="AU136" s="26">
        <f t="shared" si="78"/>
        <v>1.2112444891563046E-2</v>
      </c>
      <c r="AV136" s="26">
        <f t="shared" si="78"/>
        <v>6.1834631120081252E-3</v>
      </c>
      <c r="AW136" s="26">
        <f t="shared" si="78"/>
        <v>1.3145515622155379E-2</v>
      </c>
      <c r="AX136" s="26">
        <f t="shared" si="78"/>
        <v>8.6006029332830192E-3</v>
      </c>
      <c r="AY136" s="26">
        <f t="shared" si="78"/>
        <v>9.5888321954462619E-4</v>
      </c>
      <c r="AZ136" s="26">
        <f t="shared" si="78"/>
        <v>2.6705788584815426E-3</v>
      </c>
      <c r="BA136" s="26">
        <f t="shared" si="78"/>
        <v>7.8099912302960206E-3</v>
      </c>
      <c r="BB136" s="26">
        <f t="shared" si="78"/>
        <v>3.213765498106147E-3</v>
      </c>
      <c r="BC136" s="26">
        <f t="shared" si="78"/>
        <v>1.0663216872865533E-2</v>
      </c>
      <c r="BD136" s="26">
        <f t="shared" si="78"/>
        <v>3.4255750107774485E-3</v>
      </c>
      <c r="BE136" s="26">
        <f t="shared" si="78"/>
        <v>6.949737331758632E-3</v>
      </c>
      <c r="BF136" s="26" t="e">
        <f t="shared" si="78"/>
        <v>#DIV/0!</v>
      </c>
      <c r="BG136" s="26">
        <f t="shared" si="78"/>
        <v>7.4579868296591467E-3</v>
      </c>
      <c r="BH136" s="26">
        <f t="shared" si="78"/>
        <v>6.2293928169201429E-3</v>
      </c>
    </row>
    <row r="137" spans="1:60" s="84" customFormat="1" hidden="1" x14ac:dyDescent="0.2">
      <c r="A137" s="138">
        <f t="shared" si="76"/>
        <v>38533</v>
      </c>
      <c r="B137" s="19">
        <f t="shared" ref="B137:AG137" si="79">B36/B35-1</f>
        <v>3.0638071630892938E-3</v>
      </c>
      <c r="C137" s="16">
        <f t="shared" si="79"/>
        <v>3.0581709257186951E-3</v>
      </c>
      <c r="D137" s="7">
        <f t="shared" si="79"/>
        <v>-5.2448693870225105E-3</v>
      </c>
      <c r="E137" s="7">
        <f t="shared" si="79"/>
        <v>9.3639497507602698E-3</v>
      </c>
      <c r="F137" s="7">
        <f t="shared" si="79"/>
        <v>4.8339176268694661E-3</v>
      </c>
      <c r="G137" s="7">
        <f t="shared" si="79"/>
        <v>4.9194737791891097E-3</v>
      </c>
      <c r="H137" s="7">
        <f t="shared" si="79"/>
        <v>3.2159584296336252E-3</v>
      </c>
      <c r="I137" s="20">
        <f t="shared" si="79"/>
        <v>2.6360764073862786E-3</v>
      </c>
      <c r="J137" s="7">
        <f t="shared" si="79"/>
        <v>6.5328903527503979E-3</v>
      </c>
      <c r="K137" s="7">
        <f t="shared" si="79"/>
        <v>4.6064447887141924E-3</v>
      </c>
      <c r="L137" s="7">
        <f t="shared" si="79"/>
        <v>1.1683634450333935E-2</v>
      </c>
      <c r="M137" s="7">
        <f t="shared" si="79"/>
        <v>-3.6316132604384821E-3</v>
      </c>
      <c r="N137" s="7">
        <f t="shared" si="79"/>
        <v>-3.65363557109466E-3</v>
      </c>
      <c r="O137" s="7">
        <f t="shared" si="79"/>
        <v>-2.362604734928031E-2</v>
      </c>
      <c r="P137" s="7">
        <f t="shared" si="79"/>
        <v>-7.905519948665396E-3</v>
      </c>
      <c r="Q137" s="7">
        <f t="shared" si="79"/>
        <v>-1.6569646162115648E-3</v>
      </c>
      <c r="R137" s="7">
        <f t="shared" si="79"/>
        <v>-1.1762126377687143E-2</v>
      </c>
      <c r="S137" s="7">
        <f t="shared" si="79"/>
        <v>-1.7099198440436725E-3</v>
      </c>
      <c r="T137" s="7">
        <f t="shared" si="79"/>
        <v>-5.2753981770933267E-3</v>
      </c>
      <c r="U137" s="7">
        <f t="shared" si="79"/>
        <v>-5.6860621310992343E-3</v>
      </c>
      <c r="V137" s="7">
        <f t="shared" si="79"/>
        <v>-7.8801854169462393E-3</v>
      </c>
      <c r="W137" s="7">
        <f t="shared" si="79"/>
        <v>-7.5689301340855497E-3</v>
      </c>
      <c r="X137" s="7">
        <f t="shared" si="79"/>
        <v>-6.6092230143227626E-3</v>
      </c>
      <c r="Y137" s="7">
        <f t="shared" si="79"/>
        <v>-3.2057455242650024E-3</v>
      </c>
      <c r="Z137" s="7">
        <f t="shared" si="79"/>
        <v>-3.4238013898766351E-3</v>
      </c>
      <c r="AA137" s="7">
        <f t="shared" si="79"/>
        <v>-2.6896239688809498E-3</v>
      </c>
      <c r="AB137" s="7">
        <f t="shared" si="79"/>
        <v>-1.5530911050470886E-3</v>
      </c>
      <c r="AC137" s="7">
        <f t="shared" si="79"/>
        <v>4.9380334806639059E-3</v>
      </c>
      <c r="AD137" s="7">
        <f t="shared" si="79"/>
        <v>4.0075609895080522E-3</v>
      </c>
      <c r="AE137" s="7">
        <f t="shared" si="79"/>
        <v>9.3639497507602698E-3</v>
      </c>
      <c r="AF137" s="7">
        <f t="shared" si="79"/>
        <v>1.0695271244031357E-2</v>
      </c>
      <c r="AG137" s="7">
        <f t="shared" si="79"/>
        <v>6.5694774801228206E-3</v>
      </c>
      <c r="AH137" s="7">
        <f t="shared" ref="AH137:BH137" si="80">AH36/AH35-1</f>
        <v>9.5848750181051212E-3</v>
      </c>
      <c r="AI137" s="7">
        <f t="shared" si="80"/>
        <v>1.4291468170430921E-3</v>
      </c>
      <c r="AJ137" s="7">
        <f t="shared" si="80"/>
        <v>3.2103334473920775E-4</v>
      </c>
      <c r="AK137" s="7">
        <f t="shared" si="80"/>
        <v>-2.0517164082178851E-3</v>
      </c>
      <c r="AL137" s="7">
        <f t="shared" si="80"/>
        <v>3.8804147594355687E-3</v>
      </c>
      <c r="AM137" s="7">
        <f t="shared" si="80"/>
        <v>2.5959532931056906E-3</v>
      </c>
      <c r="AN137" s="7">
        <f t="shared" si="80"/>
        <v>5.4200514085378515E-3</v>
      </c>
      <c r="AO137" s="7">
        <f t="shared" si="80"/>
        <v>-1.7343813329093738E-3</v>
      </c>
      <c r="AP137" s="7">
        <f t="shared" si="80"/>
        <v>8.2046644136744007E-3</v>
      </c>
      <c r="AQ137" s="7">
        <f t="shared" si="80"/>
        <v>9.5107740756064096E-3</v>
      </c>
      <c r="AR137" s="7">
        <f t="shared" si="80"/>
        <v>-3.0175427929240994E-3</v>
      </c>
      <c r="AS137" s="7">
        <f t="shared" si="80"/>
        <v>2.4896271781150947E-2</v>
      </c>
      <c r="AT137" s="7">
        <f t="shared" si="80"/>
        <v>3.0398037247028054E-3</v>
      </c>
      <c r="AU137" s="7">
        <f t="shared" si="80"/>
        <v>1.4298471859513606E-2</v>
      </c>
      <c r="AV137" s="7">
        <f t="shared" si="80"/>
        <v>8.3222783327214778E-3</v>
      </c>
      <c r="AW137" s="7">
        <f t="shared" si="80"/>
        <v>9.2821375434006814E-3</v>
      </c>
      <c r="AX137" s="7">
        <f t="shared" si="80"/>
        <v>5.9793940800760836E-3</v>
      </c>
      <c r="AY137" s="7">
        <f t="shared" si="80"/>
        <v>5.252905075903147E-3</v>
      </c>
      <c r="AZ137" s="7">
        <f t="shared" si="80"/>
        <v>-8.6565148861217356E-4</v>
      </c>
      <c r="BA137" s="7">
        <f t="shared" si="80"/>
        <v>5.0074249367182411E-3</v>
      </c>
      <c r="BB137" s="7">
        <f t="shared" si="80"/>
        <v>3.6329855516004095E-3</v>
      </c>
      <c r="BC137" s="7">
        <f t="shared" si="80"/>
        <v>1.0793691303125907E-2</v>
      </c>
      <c r="BD137" s="7">
        <f t="shared" si="80"/>
        <v>5.7751332869184768E-3</v>
      </c>
      <c r="BE137" s="7">
        <f t="shared" si="80"/>
        <v>3.1023059417698562E-3</v>
      </c>
      <c r="BF137" s="7" t="e">
        <f t="shared" si="80"/>
        <v>#DIV/0!</v>
      </c>
      <c r="BG137" s="7">
        <f t="shared" si="80"/>
        <v>6.1622212211742688E-3</v>
      </c>
      <c r="BH137" s="7">
        <f t="shared" si="80"/>
        <v>6.421772280219562E-3</v>
      </c>
    </row>
    <row r="138" spans="1:60" s="84" customFormat="1" hidden="1" x14ac:dyDescent="0.2">
      <c r="A138" s="138">
        <f t="shared" si="76"/>
        <v>38625</v>
      </c>
      <c r="B138" s="19">
        <f t="shared" ref="B138:AG138" si="81">B37/B36-1</f>
        <v>1.6486497223160423E-3</v>
      </c>
      <c r="C138" s="16">
        <f t="shared" si="81"/>
        <v>1.0984314154778296E-3</v>
      </c>
      <c r="D138" s="7">
        <f t="shared" si="81"/>
        <v>-6.8799392841084606E-3</v>
      </c>
      <c r="E138" s="7">
        <f t="shared" si="81"/>
        <v>9.1963785534647791E-3</v>
      </c>
      <c r="F138" s="7">
        <f t="shared" si="81"/>
        <v>3.3179129807225927E-3</v>
      </c>
      <c r="G138" s="7">
        <f t="shared" si="81"/>
        <v>2.6220616416356979E-3</v>
      </c>
      <c r="H138" s="7">
        <f t="shared" si="81"/>
        <v>1.6499558174551066E-2</v>
      </c>
      <c r="I138" s="20">
        <f t="shared" si="81"/>
        <v>1.3692262978381997E-3</v>
      </c>
      <c r="J138" s="7">
        <f t="shared" si="81"/>
        <v>3.9061218795024555E-3</v>
      </c>
      <c r="K138" s="7">
        <f t="shared" si="81"/>
        <v>2.3724553917030544E-3</v>
      </c>
      <c r="L138" s="7">
        <f t="shared" si="81"/>
        <v>-5.0437542024586168E-3</v>
      </c>
      <c r="M138" s="7">
        <f t="shared" si="81"/>
        <v>-5.5706888625197681E-3</v>
      </c>
      <c r="N138" s="7">
        <f t="shared" si="81"/>
        <v>-2.3955166194852273E-3</v>
      </c>
      <c r="O138" s="7">
        <f t="shared" si="81"/>
        <v>-2.5382914514684551E-2</v>
      </c>
      <c r="P138" s="7">
        <f t="shared" si="81"/>
        <v>-9.4114357899393042E-3</v>
      </c>
      <c r="Q138" s="7">
        <f t="shared" si="81"/>
        <v>-3.5069343517543095E-3</v>
      </c>
      <c r="R138" s="7">
        <f t="shared" si="81"/>
        <v>-5.7004037889087922E-3</v>
      </c>
      <c r="S138" s="7">
        <f t="shared" si="81"/>
        <v>-1.2081858528505407E-3</v>
      </c>
      <c r="T138" s="7">
        <f t="shared" si="81"/>
        <v>-8.7142906488087979E-3</v>
      </c>
      <c r="U138" s="7">
        <f t="shared" si="81"/>
        <v>-7.4241360937212786E-3</v>
      </c>
      <c r="V138" s="7">
        <f t="shared" si="81"/>
        <v>-1.1768967315248791E-2</v>
      </c>
      <c r="W138" s="7">
        <f t="shared" si="81"/>
        <v>-9.0131087341395189E-3</v>
      </c>
      <c r="X138" s="7">
        <f t="shared" si="81"/>
        <v>-4.6805611630439392E-3</v>
      </c>
      <c r="Y138" s="7">
        <f t="shared" si="81"/>
        <v>-6.3654145464679956E-3</v>
      </c>
      <c r="Z138" s="7">
        <f t="shared" si="81"/>
        <v>-7.5556672492385069E-3</v>
      </c>
      <c r="AA138" s="7">
        <f t="shared" si="81"/>
        <v>-3.5502513682762471E-3</v>
      </c>
      <c r="AB138" s="7">
        <f t="shared" si="81"/>
        <v>-6.2530156516414914E-3</v>
      </c>
      <c r="AC138" s="7">
        <f t="shared" si="81"/>
        <v>-5.4622373832773352E-3</v>
      </c>
      <c r="AD138" s="7">
        <f t="shared" si="81"/>
        <v>4.7332412694092163E-3</v>
      </c>
      <c r="AE138" s="7">
        <f t="shared" si="81"/>
        <v>9.1963785534647791E-3</v>
      </c>
      <c r="AF138" s="7">
        <f t="shared" si="81"/>
        <v>1.6020544209931709E-2</v>
      </c>
      <c r="AG138" s="7">
        <f t="shared" si="81"/>
        <v>5.213441885838499E-3</v>
      </c>
      <c r="AH138" s="7">
        <f t="shared" ref="AH138:BH138" si="82">AH37/AH36-1</f>
        <v>8.8527384219614369E-3</v>
      </c>
      <c r="AI138" s="7">
        <f t="shared" si="82"/>
        <v>1.7195253930823995E-4</v>
      </c>
      <c r="AJ138" s="7">
        <f t="shared" si="82"/>
        <v>-1.0644852850558717E-3</v>
      </c>
      <c r="AK138" s="7">
        <f t="shared" si="82"/>
        <v>-8.0232720608719443E-4</v>
      </c>
      <c r="AL138" s="7">
        <f t="shared" si="82"/>
        <v>1.0815275525544177E-3</v>
      </c>
      <c r="AM138" s="7">
        <f t="shared" si="82"/>
        <v>-1.186143017244401E-4</v>
      </c>
      <c r="AN138" s="7">
        <f t="shared" si="82"/>
        <v>6.0369951609133832E-3</v>
      </c>
      <c r="AO138" s="7">
        <f t="shared" si="82"/>
        <v>3.0948997031658987E-3</v>
      </c>
      <c r="AP138" s="7">
        <f t="shared" si="82"/>
        <v>7.1708143761088916E-3</v>
      </c>
      <c r="AQ138" s="7">
        <f t="shared" si="82"/>
        <v>6.6519094531920508E-3</v>
      </c>
      <c r="AR138" s="7">
        <f t="shared" si="82"/>
        <v>-2.8618595674198E-3</v>
      </c>
      <c r="AS138" s="7">
        <f t="shared" si="82"/>
        <v>2.2028883118527798E-3</v>
      </c>
      <c r="AT138" s="7">
        <f t="shared" si="82"/>
        <v>1.3735608282585687E-3</v>
      </c>
      <c r="AU138" s="7">
        <f t="shared" si="82"/>
        <v>1.2713495101492445E-2</v>
      </c>
      <c r="AV138" s="7">
        <f t="shared" si="82"/>
        <v>6.114076470852714E-3</v>
      </c>
      <c r="AW138" s="7">
        <f t="shared" si="82"/>
        <v>2.37253594880249E-4</v>
      </c>
      <c r="AX138" s="7">
        <f t="shared" si="82"/>
        <v>1.0913723136335207E-2</v>
      </c>
      <c r="AY138" s="7">
        <f t="shared" si="82"/>
        <v>9.3705987864509677E-3</v>
      </c>
      <c r="AZ138" s="7">
        <f t="shared" si="82"/>
        <v>8.2122060243228212E-4</v>
      </c>
      <c r="BA138" s="7">
        <f t="shared" si="82"/>
        <v>1.8328324520593409E-3</v>
      </c>
      <c r="BB138" s="7">
        <f t="shared" si="82"/>
        <v>1.3304440652646132E-3</v>
      </c>
      <c r="BC138" s="7">
        <f t="shared" si="82"/>
        <v>6.9639779624768305E-3</v>
      </c>
      <c r="BD138" s="7">
        <f t="shared" si="82"/>
        <v>9.4399218223628623E-5</v>
      </c>
      <c r="BE138" s="7">
        <f t="shared" si="82"/>
        <v>-2.910169754741232E-3</v>
      </c>
      <c r="BF138" s="7" t="e">
        <f t="shared" si="82"/>
        <v>#DIV/0!</v>
      </c>
      <c r="BG138" s="7">
        <f t="shared" si="82"/>
        <v>1.0133439887469731E-3</v>
      </c>
      <c r="BH138" s="7">
        <f t="shared" si="82"/>
        <v>-5.1469042903107276E-4</v>
      </c>
    </row>
    <row r="139" spans="1:60" s="84" customFormat="1" ht="12" hidden="1" thickBot="1" x14ac:dyDescent="0.25">
      <c r="A139" s="139">
        <f t="shared" si="76"/>
        <v>38716</v>
      </c>
      <c r="B139" s="17">
        <f t="shared" ref="B139:AG139" si="83">B38/B37-1</f>
        <v>2.9789557513535403E-3</v>
      </c>
      <c r="C139" s="14">
        <f t="shared" si="83"/>
        <v>2.4279906992725753E-3</v>
      </c>
      <c r="D139" s="22">
        <f t="shared" si="83"/>
        <v>-5.4285733614451992E-3</v>
      </c>
      <c r="E139" s="22">
        <f t="shared" si="83"/>
        <v>1.2135855698170772E-2</v>
      </c>
      <c r="F139" s="22">
        <f t="shared" si="83"/>
        <v>4.4043349985758429E-3</v>
      </c>
      <c r="G139" s="22">
        <f t="shared" si="83"/>
        <v>3.6967796309625989E-3</v>
      </c>
      <c r="H139" s="22">
        <f t="shared" si="83"/>
        <v>1.7624705993999124E-2</v>
      </c>
      <c r="I139" s="23">
        <f t="shared" si="83"/>
        <v>2.741501408974667E-3</v>
      </c>
      <c r="J139" s="22">
        <f t="shared" si="83"/>
        <v>4.892510295323893E-3</v>
      </c>
      <c r="K139" s="22">
        <f t="shared" si="83"/>
        <v>3.4639879785316463E-3</v>
      </c>
      <c r="L139" s="22">
        <f t="shared" si="83"/>
        <v>-2.0379370236818017E-2</v>
      </c>
      <c r="M139" s="22">
        <f t="shared" si="83"/>
        <v>-4.8242333955915706E-3</v>
      </c>
      <c r="N139" s="22">
        <f t="shared" si="83"/>
        <v>-3.050821120561098E-3</v>
      </c>
      <c r="O139" s="22">
        <f t="shared" si="83"/>
        <v>-1.9985661827221723E-2</v>
      </c>
      <c r="P139" s="22">
        <f t="shared" si="83"/>
        <v>-7.0760292324575369E-3</v>
      </c>
      <c r="Q139" s="22">
        <f t="shared" si="83"/>
        <v>-1.6395803279661836E-3</v>
      </c>
      <c r="R139" s="22">
        <f t="shared" si="83"/>
        <v>-9.9166516062169086E-3</v>
      </c>
      <c r="S139" s="22">
        <f t="shared" si="83"/>
        <v>-3.8282201652929393E-3</v>
      </c>
      <c r="T139" s="22">
        <f t="shared" si="83"/>
        <v>-5.9246810192831179E-3</v>
      </c>
      <c r="U139" s="22">
        <f t="shared" si="83"/>
        <v>-5.9183361527632705E-3</v>
      </c>
      <c r="V139" s="22">
        <f t="shared" si="83"/>
        <v>-2.2274481610340402E-3</v>
      </c>
      <c r="W139" s="22">
        <f t="shared" si="83"/>
        <v>-7.5444135654203492E-3</v>
      </c>
      <c r="X139" s="22">
        <f t="shared" si="83"/>
        <v>-1.9903070386201316E-3</v>
      </c>
      <c r="Y139" s="22">
        <f t="shared" si="83"/>
        <v>-5.2128411155669685E-3</v>
      </c>
      <c r="Z139" s="22">
        <f t="shared" si="83"/>
        <v>-8.2996001809199083E-3</v>
      </c>
      <c r="AA139" s="22">
        <f t="shared" si="83"/>
        <v>2.0585563330064449E-3</v>
      </c>
      <c r="AB139" s="22">
        <f t="shared" si="83"/>
        <v>-4.4592794674422898E-3</v>
      </c>
      <c r="AC139" s="22">
        <f t="shared" si="83"/>
        <v>-6.9352572717046312E-3</v>
      </c>
      <c r="AD139" s="22">
        <f t="shared" si="83"/>
        <v>5.2888079159345569E-3</v>
      </c>
      <c r="AE139" s="22">
        <f t="shared" si="83"/>
        <v>1.2135855698170772E-2</v>
      </c>
      <c r="AF139" s="22">
        <f t="shared" si="83"/>
        <v>1.7884907509919223E-2</v>
      </c>
      <c r="AG139" s="22">
        <f t="shared" si="83"/>
        <v>1.0723697944550414E-2</v>
      </c>
      <c r="AH139" s="22">
        <f t="shared" ref="AH139:BH139" si="84">AH38/AH37-1</f>
        <v>1.1564139847620281E-2</v>
      </c>
      <c r="AI139" s="22">
        <f t="shared" si="84"/>
        <v>2.0351970237442174E-3</v>
      </c>
      <c r="AJ139" s="22">
        <f t="shared" si="84"/>
        <v>-4.0395673947601907E-4</v>
      </c>
      <c r="AK139" s="22">
        <f t="shared" si="84"/>
        <v>2.8604770103601851E-4</v>
      </c>
      <c r="AL139" s="22">
        <f t="shared" si="84"/>
        <v>3.7186858478830409E-3</v>
      </c>
      <c r="AM139" s="22">
        <f t="shared" si="84"/>
        <v>-3.9854445333664668E-4</v>
      </c>
      <c r="AN139" s="22">
        <f t="shared" si="84"/>
        <v>3.9000367759940424E-3</v>
      </c>
      <c r="AO139" s="22">
        <f t="shared" si="84"/>
        <v>-1.3445598178926099E-3</v>
      </c>
      <c r="AP139" s="22">
        <f t="shared" si="84"/>
        <v>5.9130101560824766E-3</v>
      </c>
      <c r="AQ139" s="22">
        <f t="shared" si="84"/>
        <v>-1.2127823815824001E-3</v>
      </c>
      <c r="AR139" s="22">
        <f t="shared" si="84"/>
        <v>-1.5015601797608857E-3</v>
      </c>
      <c r="AS139" s="22">
        <f t="shared" si="84"/>
        <v>1.2808664324981622E-2</v>
      </c>
      <c r="AT139" s="22">
        <f t="shared" si="84"/>
        <v>4.1765214855051802E-3</v>
      </c>
      <c r="AU139" s="22">
        <f t="shared" si="84"/>
        <v>1.1599031887586042E-2</v>
      </c>
      <c r="AV139" s="22">
        <f t="shared" si="84"/>
        <v>5.7242361336156122E-3</v>
      </c>
      <c r="AW139" s="22">
        <f t="shared" si="84"/>
        <v>1.3212190035893911E-4</v>
      </c>
      <c r="AX139" s="22">
        <f t="shared" si="84"/>
        <v>1.0716711845901283E-2</v>
      </c>
      <c r="AY139" s="22">
        <f t="shared" si="84"/>
        <v>9.7889035786158374E-3</v>
      </c>
      <c r="AZ139" s="22">
        <f t="shared" si="84"/>
        <v>1.9040335362885408E-3</v>
      </c>
      <c r="BA139" s="22">
        <f t="shared" si="84"/>
        <v>-4.1118715125254557E-4</v>
      </c>
      <c r="BB139" s="22">
        <f t="shared" si="84"/>
        <v>2.3168192090059492E-3</v>
      </c>
      <c r="BC139" s="22">
        <f t="shared" si="84"/>
        <v>9.0378727552560267E-3</v>
      </c>
      <c r="BD139" s="22">
        <f t="shared" si="84"/>
        <v>7.7865671194758956E-3</v>
      </c>
      <c r="BE139" s="22">
        <f t="shared" si="84"/>
        <v>2.9321835732276647E-3</v>
      </c>
      <c r="BF139" s="22" t="e">
        <f t="shared" si="84"/>
        <v>#DIV/0!</v>
      </c>
      <c r="BG139" s="22">
        <f t="shared" si="84"/>
        <v>5.1270024137763937E-3</v>
      </c>
      <c r="BH139" s="22">
        <f t="shared" si="84"/>
        <v>4.8322033746923676E-3</v>
      </c>
    </row>
    <row r="140" spans="1:60" s="84" customFormat="1" hidden="1" x14ac:dyDescent="0.2">
      <c r="A140" s="138">
        <f t="shared" si="76"/>
        <v>38806</v>
      </c>
      <c r="B140" s="28">
        <f t="shared" ref="B140:AG140" si="85">B39/B38-1</f>
        <v>3.0016377345285505E-3</v>
      </c>
      <c r="C140" s="24">
        <f t="shared" si="85"/>
        <v>3.0660078397997115E-3</v>
      </c>
      <c r="D140" s="26">
        <f t="shared" si="85"/>
        <v>-4.7729846231830964E-3</v>
      </c>
      <c r="E140" s="26">
        <f t="shared" si="85"/>
        <v>1.3697747993631326E-2</v>
      </c>
      <c r="F140" s="26">
        <f t="shared" si="85"/>
        <v>4.0413703538295653E-3</v>
      </c>
      <c r="G140" s="26">
        <f t="shared" si="85"/>
        <v>4.1892508100893622E-3</v>
      </c>
      <c r="H140" s="26">
        <f t="shared" si="85"/>
        <v>1.316104448215949E-3</v>
      </c>
      <c r="I140" s="27">
        <f t="shared" si="85"/>
        <v>2.7979524494023966E-3</v>
      </c>
      <c r="J140" s="26">
        <f t="shared" si="85"/>
        <v>4.6395467209798813E-3</v>
      </c>
      <c r="K140" s="26">
        <f t="shared" si="85"/>
        <v>4.1014598380753053E-3</v>
      </c>
      <c r="L140" s="26">
        <f t="shared" si="85"/>
        <v>7.3100325926804821E-3</v>
      </c>
      <c r="M140" s="26">
        <f t="shared" si="85"/>
        <v>6.2560433143430405E-3</v>
      </c>
      <c r="N140" s="26">
        <f t="shared" si="85"/>
        <v>-4.5279099214096119E-3</v>
      </c>
      <c r="O140" s="26">
        <f t="shared" si="85"/>
        <v>-1.9775908787287966E-2</v>
      </c>
      <c r="P140" s="26">
        <f t="shared" si="85"/>
        <v>-9.9617918161575281E-3</v>
      </c>
      <c r="Q140" s="26">
        <f t="shared" si="85"/>
        <v>6.6029307807669024E-3</v>
      </c>
      <c r="R140" s="26">
        <f t="shared" si="85"/>
        <v>-1.0543662343625804E-2</v>
      </c>
      <c r="S140" s="26">
        <f t="shared" si="85"/>
        <v>3.2833219558412452E-3</v>
      </c>
      <c r="T140" s="26">
        <f t="shared" si="85"/>
        <v>-5.0197868465121642E-3</v>
      </c>
      <c r="U140" s="26">
        <f t="shared" si="85"/>
        <v>-3.7589213680062628E-3</v>
      </c>
      <c r="V140" s="26">
        <f t="shared" si="85"/>
        <v>-4.08090532942329E-3</v>
      </c>
      <c r="W140" s="26">
        <f t="shared" si="85"/>
        <v>-7.723156436337586E-3</v>
      </c>
      <c r="X140" s="26">
        <f t="shared" si="85"/>
        <v>-2.6278302924995778E-3</v>
      </c>
      <c r="Y140" s="26">
        <f t="shared" si="85"/>
        <v>-4.2611642240951708E-3</v>
      </c>
      <c r="Z140" s="26">
        <f t="shared" si="85"/>
        <v>-8.1109840447670667E-3</v>
      </c>
      <c r="AA140" s="26">
        <f t="shared" si="85"/>
        <v>4.7140111400008067E-3</v>
      </c>
      <c r="AB140" s="26">
        <f t="shared" si="85"/>
        <v>-4.2866890329738006E-3</v>
      </c>
      <c r="AC140" s="26">
        <f t="shared" si="85"/>
        <v>2.952556878427437E-3</v>
      </c>
      <c r="AD140" s="26">
        <f t="shared" si="85"/>
        <v>3.6912292298201255E-3</v>
      </c>
      <c r="AE140" s="26">
        <f t="shared" si="85"/>
        <v>1.3697747993631326E-2</v>
      </c>
      <c r="AF140" s="26">
        <f t="shared" si="85"/>
        <v>2.3603313068560672E-2</v>
      </c>
      <c r="AG140" s="26">
        <f t="shared" si="85"/>
        <v>1.2383725523285705E-2</v>
      </c>
      <c r="AH140" s="26">
        <f t="shared" ref="AH140:BH140" si="86">AH39/AH38-1</f>
        <v>1.2545826523393977E-2</v>
      </c>
      <c r="AI140" s="26">
        <f t="shared" si="86"/>
        <v>1.3387755247253885E-3</v>
      </c>
      <c r="AJ140" s="26">
        <f t="shared" si="86"/>
        <v>-1.8631739422565463E-3</v>
      </c>
      <c r="AK140" s="26">
        <f t="shared" si="86"/>
        <v>-7.0399755382399842E-4</v>
      </c>
      <c r="AL140" s="26">
        <f t="shared" si="86"/>
        <v>3.3838464365261167E-3</v>
      </c>
      <c r="AM140" s="26">
        <f t="shared" si="86"/>
        <v>2.7128272951597587E-3</v>
      </c>
      <c r="AN140" s="26">
        <f t="shared" si="86"/>
        <v>6.7224318327581134E-3</v>
      </c>
      <c r="AO140" s="26">
        <f t="shared" si="86"/>
        <v>4.0413680291111476E-3</v>
      </c>
      <c r="AP140" s="26">
        <f t="shared" si="86"/>
        <v>7.7440493701070867E-3</v>
      </c>
      <c r="AQ140" s="26">
        <f t="shared" si="86"/>
        <v>-6.5018844794972885E-4</v>
      </c>
      <c r="AR140" s="26">
        <f t="shared" si="86"/>
        <v>-2.8533289971421905E-4</v>
      </c>
      <c r="AS140" s="26">
        <f t="shared" si="86"/>
        <v>1.2642177260511422E-2</v>
      </c>
      <c r="AT140" s="26">
        <f t="shared" si="86"/>
        <v>2.0513639102022196E-3</v>
      </c>
      <c r="AU140" s="26">
        <f t="shared" si="86"/>
        <v>1.484032966523996E-2</v>
      </c>
      <c r="AV140" s="26">
        <f t="shared" si="86"/>
        <v>6.2041616298775804E-3</v>
      </c>
      <c r="AW140" s="26">
        <f t="shared" si="86"/>
        <v>6.0386073010521013E-3</v>
      </c>
      <c r="AX140" s="26">
        <f t="shared" si="86"/>
        <v>-3.9677383911204123E-3</v>
      </c>
      <c r="AY140" s="26">
        <f t="shared" si="86"/>
        <v>5.4336956107852163E-3</v>
      </c>
      <c r="AZ140" s="26">
        <f t="shared" si="86"/>
        <v>-1.319792519462748E-2</v>
      </c>
      <c r="BA140" s="26">
        <f t="shared" si="86"/>
        <v>4.031648339587246E-3</v>
      </c>
      <c r="BB140" s="26">
        <f t="shared" si="86"/>
        <v>7.8523293777523762E-3</v>
      </c>
      <c r="BC140" s="26">
        <f t="shared" si="86"/>
        <v>7.7836290678816589E-3</v>
      </c>
      <c r="BD140" s="26">
        <f t="shared" si="86"/>
        <v>8.834436133993373E-3</v>
      </c>
      <c r="BE140" s="26">
        <f t="shared" si="86"/>
        <v>5.6749944052238988E-3</v>
      </c>
      <c r="BF140" s="26" t="e">
        <f t="shared" si="86"/>
        <v>#DIV/0!</v>
      </c>
      <c r="BG140" s="26">
        <f t="shared" si="86"/>
        <v>7.455085762539726E-3</v>
      </c>
      <c r="BH140" s="26">
        <f t="shared" si="86"/>
        <v>6.8805256812476401E-3</v>
      </c>
    </row>
    <row r="141" spans="1:60" s="84" customFormat="1" hidden="1" x14ac:dyDescent="0.2">
      <c r="A141" s="138">
        <f t="shared" si="76"/>
        <v>38898</v>
      </c>
      <c r="B141" s="19">
        <f t="shared" ref="B141:AG141" si="87">B40/B39-1</f>
        <v>4.2161412801688947E-3</v>
      </c>
      <c r="C141" s="16">
        <f t="shared" si="87"/>
        <v>3.3231564314386564E-3</v>
      </c>
      <c r="D141" s="7">
        <f t="shared" si="87"/>
        <v>-4.0467686989053009E-3</v>
      </c>
      <c r="E141" s="7">
        <f t="shared" si="87"/>
        <v>1.2301869071080995E-2</v>
      </c>
      <c r="F141" s="7">
        <f t="shared" si="87"/>
        <v>5.6583900681443922E-3</v>
      </c>
      <c r="G141" s="7">
        <f t="shared" si="87"/>
        <v>4.4690284662267654E-3</v>
      </c>
      <c r="H141" s="7">
        <f t="shared" si="87"/>
        <v>2.7639842321186769E-2</v>
      </c>
      <c r="I141" s="20">
        <f t="shared" si="87"/>
        <v>4.1500474047679869E-3</v>
      </c>
      <c r="J141" s="7">
        <f t="shared" si="87"/>
        <v>4.7466524062502735E-3</v>
      </c>
      <c r="K141" s="7">
        <f t="shared" si="87"/>
        <v>4.4148731072415348E-3</v>
      </c>
      <c r="L141" s="7">
        <f t="shared" si="87"/>
        <v>-8.0256084107203085E-3</v>
      </c>
      <c r="M141" s="7">
        <f t="shared" si="87"/>
        <v>1.7226682857403031E-3</v>
      </c>
      <c r="N141" s="7">
        <f t="shared" si="87"/>
        <v>5.9208173080538273E-4</v>
      </c>
      <c r="O141" s="7">
        <f t="shared" si="87"/>
        <v>-1.8979189227067761E-2</v>
      </c>
      <c r="P141" s="7">
        <f t="shared" si="87"/>
        <v>-7.1748863069250879E-3</v>
      </c>
      <c r="Q141" s="7">
        <f t="shared" si="87"/>
        <v>1.014787866640865E-2</v>
      </c>
      <c r="R141" s="7">
        <f t="shared" si="87"/>
        <v>-7.5404481834806525E-3</v>
      </c>
      <c r="S141" s="7">
        <f t="shared" si="87"/>
        <v>2.0207499642121984E-3</v>
      </c>
      <c r="T141" s="7">
        <f t="shared" si="87"/>
        <v>-7.3750540733467096E-3</v>
      </c>
      <c r="U141" s="7">
        <f t="shared" si="87"/>
        <v>-3.6340145302061755E-3</v>
      </c>
      <c r="V141" s="7">
        <f t="shared" si="87"/>
        <v>-6.1177823286752142E-3</v>
      </c>
      <c r="W141" s="7">
        <f t="shared" si="87"/>
        <v>-4.1611705369999363E-3</v>
      </c>
      <c r="X141" s="7">
        <f t="shared" si="87"/>
        <v>-1.3170739233648865E-3</v>
      </c>
      <c r="Y141" s="7">
        <f t="shared" si="87"/>
        <v>-7.7394262413168491E-3</v>
      </c>
      <c r="Z141" s="7">
        <f t="shared" si="87"/>
        <v>-1.2424445961778274E-2</v>
      </c>
      <c r="AA141" s="7">
        <f t="shared" si="87"/>
        <v>3.0434490973527684E-3</v>
      </c>
      <c r="AB141" s="7">
        <f t="shared" si="87"/>
        <v>-4.0103025210400656E-3</v>
      </c>
      <c r="AC141" s="7">
        <f t="shared" si="87"/>
        <v>4.0886150812917688E-3</v>
      </c>
      <c r="AD141" s="7">
        <f t="shared" si="87"/>
        <v>5.9854552666787075E-3</v>
      </c>
      <c r="AE141" s="7">
        <f t="shared" si="87"/>
        <v>1.2301869071080995E-2</v>
      </c>
      <c r="AF141" s="7">
        <f t="shared" si="87"/>
        <v>1.84318528273828E-2</v>
      </c>
      <c r="AG141" s="7">
        <f t="shared" si="87"/>
        <v>7.2462155683783447E-3</v>
      </c>
      <c r="AH141" s="7">
        <f t="shared" ref="AH141:BH141" si="88">AH40/AH39-1</f>
        <v>1.2179835502341696E-2</v>
      </c>
      <c r="AI141" s="7">
        <f t="shared" si="88"/>
        <v>1.6360123015004557E-3</v>
      </c>
      <c r="AJ141" s="7">
        <f t="shared" si="88"/>
        <v>-9.2375190171911647E-4</v>
      </c>
      <c r="AK141" s="7">
        <f t="shared" si="88"/>
        <v>1.3829523864641313E-3</v>
      </c>
      <c r="AL141" s="7">
        <f t="shared" si="88"/>
        <v>2.4130572838012565E-3</v>
      </c>
      <c r="AM141" s="7">
        <f t="shared" si="88"/>
        <v>2.6100730697664609E-4</v>
      </c>
      <c r="AN141" s="7">
        <f t="shared" si="88"/>
        <v>8.7856713389251606E-3</v>
      </c>
      <c r="AO141" s="7">
        <f t="shared" si="88"/>
        <v>3.0159176718798086E-3</v>
      </c>
      <c r="AP141" s="7">
        <f t="shared" si="88"/>
        <v>1.097615403304153E-2</v>
      </c>
      <c r="AQ141" s="7">
        <f t="shared" si="88"/>
        <v>-3.2195482645371865E-3</v>
      </c>
      <c r="AR141" s="7">
        <f t="shared" si="88"/>
        <v>-6.3483448446046697E-3</v>
      </c>
      <c r="AS141" s="7">
        <f t="shared" si="88"/>
        <v>2.0397100800521706E-2</v>
      </c>
      <c r="AT141" s="7">
        <f t="shared" si="88"/>
        <v>2.9626441034882323E-3</v>
      </c>
      <c r="AU141" s="7">
        <f t="shared" si="88"/>
        <v>1.1786323864994674E-2</v>
      </c>
      <c r="AV141" s="7">
        <f t="shared" si="88"/>
        <v>5.7312133473255145E-3</v>
      </c>
      <c r="AW141" s="7">
        <f t="shared" si="88"/>
        <v>9.7910020931839536E-3</v>
      </c>
      <c r="AX141" s="7">
        <f t="shared" si="88"/>
        <v>-9.5028205116243214E-4</v>
      </c>
      <c r="AY141" s="7">
        <f t="shared" si="88"/>
        <v>1.6437063174986832E-2</v>
      </c>
      <c r="AZ141" s="7">
        <f t="shared" si="88"/>
        <v>-3.0393657670022556E-3</v>
      </c>
      <c r="BA141" s="7">
        <f t="shared" si="88"/>
        <v>1.5362521699329168E-3</v>
      </c>
      <c r="BB141" s="7">
        <f t="shared" si="88"/>
        <v>3.9993769563810844E-3</v>
      </c>
      <c r="BC141" s="7">
        <f t="shared" si="88"/>
        <v>8.3228675870092861E-3</v>
      </c>
      <c r="BD141" s="7">
        <f t="shared" si="88"/>
        <v>1.0917027765322107E-2</v>
      </c>
      <c r="BE141" s="7">
        <f t="shared" si="88"/>
        <v>4.757019530991613E-3</v>
      </c>
      <c r="BF141" s="7" t="e">
        <f t="shared" si="88"/>
        <v>#DIV/0!</v>
      </c>
      <c r="BG141" s="7">
        <f t="shared" si="88"/>
        <v>4.1298351362382135E-3</v>
      </c>
      <c r="BH141" s="7">
        <f t="shared" si="88"/>
        <v>4.4211448968618505E-3</v>
      </c>
    </row>
    <row r="142" spans="1:60" s="84" customFormat="1" hidden="1" x14ac:dyDescent="0.2">
      <c r="A142" s="138">
        <f t="shared" si="76"/>
        <v>38990</v>
      </c>
      <c r="B142" s="19">
        <f t="shared" ref="B142:AG142" si="89">B41/B40-1</f>
        <v>5.3871641866358733E-3</v>
      </c>
      <c r="C142" s="16">
        <f t="shared" si="89"/>
        <v>5.1080339465630065E-3</v>
      </c>
      <c r="D142" s="7">
        <f t="shared" si="89"/>
        <v>-3.7126856820924869E-3</v>
      </c>
      <c r="E142" s="7">
        <f t="shared" si="89"/>
        <v>1.2526381956562416E-2</v>
      </c>
      <c r="F142" s="7">
        <f t="shared" si="89"/>
        <v>7.1443323978950257E-3</v>
      </c>
      <c r="G142" s="7">
        <f t="shared" si="89"/>
        <v>6.8458887466273932E-3</v>
      </c>
      <c r="H142" s="7">
        <f t="shared" si="89"/>
        <v>1.2535718434557586E-2</v>
      </c>
      <c r="I142" s="20">
        <f t="shared" si="89"/>
        <v>5.0402069458084231E-3</v>
      </c>
      <c r="J142" s="7">
        <f t="shared" si="89"/>
        <v>8.1704081755262781E-3</v>
      </c>
      <c r="K142" s="7">
        <f t="shared" si="89"/>
        <v>6.587432941215221E-3</v>
      </c>
      <c r="L142" s="7">
        <f t="shared" si="89"/>
        <v>2.9011200197843978E-2</v>
      </c>
      <c r="M142" s="7">
        <f t="shared" si="89"/>
        <v>-1.4490569532010777E-4</v>
      </c>
      <c r="N142" s="7">
        <f t="shared" si="89"/>
        <v>2.7154942030804818E-4</v>
      </c>
      <c r="O142" s="7">
        <f t="shared" si="89"/>
        <v>-1.6796564196745467E-2</v>
      </c>
      <c r="P142" s="7">
        <f t="shared" si="89"/>
        <v>-6.1954414435246852E-3</v>
      </c>
      <c r="Q142" s="7">
        <f t="shared" si="89"/>
        <v>8.3188968429237509E-3</v>
      </c>
      <c r="R142" s="7">
        <f t="shared" si="89"/>
        <v>-4.5486836442857337E-3</v>
      </c>
      <c r="S142" s="7">
        <f t="shared" si="89"/>
        <v>8.5688453334231696E-4</v>
      </c>
      <c r="T142" s="7">
        <f t="shared" si="89"/>
        <v>-4.3025880509944825E-3</v>
      </c>
      <c r="U142" s="7">
        <f t="shared" si="89"/>
        <v>-2.582565831369954E-3</v>
      </c>
      <c r="V142" s="7">
        <f t="shared" si="89"/>
        <v>-4.4168525792441793E-3</v>
      </c>
      <c r="W142" s="7">
        <f t="shared" si="89"/>
        <v>-3.0203938484500981E-3</v>
      </c>
      <c r="X142" s="7">
        <f t="shared" si="89"/>
        <v>-3.6116463569565438E-3</v>
      </c>
      <c r="Y142" s="7">
        <f t="shared" si="89"/>
        <v>-8.4886723643686768E-3</v>
      </c>
      <c r="Z142" s="7">
        <f t="shared" si="89"/>
        <v>-1.1757088932521587E-2</v>
      </c>
      <c r="AA142" s="7">
        <f t="shared" si="89"/>
        <v>-1.0822043845681861E-3</v>
      </c>
      <c r="AB142" s="7">
        <f t="shared" si="89"/>
        <v>-2.7705812103311356E-3</v>
      </c>
      <c r="AC142" s="7">
        <f t="shared" si="89"/>
        <v>-4.9703341024317504E-3</v>
      </c>
      <c r="AD142" s="7">
        <f t="shared" si="89"/>
        <v>8.7551976057758107E-3</v>
      </c>
      <c r="AE142" s="7">
        <f t="shared" si="89"/>
        <v>1.2526381956562416E-2</v>
      </c>
      <c r="AF142" s="7">
        <f t="shared" si="89"/>
        <v>1.7135047076884069E-2</v>
      </c>
      <c r="AG142" s="7">
        <f t="shared" si="89"/>
        <v>1.0146116501645652E-2</v>
      </c>
      <c r="AH142" s="7">
        <f t="shared" ref="AH142:BH142" si="90">AH41/AH40-1</f>
        <v>1.2228222475886064E-2</v>
      </c>
      <c r="AI142" s="7">
        <f t="shared" si="90"/>
        <v>5.1936037198265783E-3</v>
      </c>
      <c r="AJ142" s="7">
        <f t="shared" si="90"/>
        <v>1.0574973764683193E-3</v>
      </c>
      <c r="AK142" s="7">
        <f t="shared" si="90"/>
        <v>1.243829014321518E-3</v>
      </c>
      <c r="AL142" s="7">
        <f t="shared" si="90"/>
        <v>8.6255162211306136E-3</v>
      </c>
      <c r="AM142" s="7">
        <f t="shared" si="90"/>
        <v>2.3123867247989427E-3</v>
      </c>
      <c r="AN142" s="7">
        <f t="shared" si="90"/>
        <v>7.359111700235843E-3</v>
      </c>
      <c r="AO142" s="7">
        <f t="shared" si="90"/>
        <v>5.5356977255680562E-3</v>
      </c>
      <c r="AP142" s="7">
        <f t="shared" si="90"/>
        <v>8.0459187537533783E-3</v>
      </c>
      <c r="AQ142" s="7">
        <f t="shared" si="90"/>
        <v>1.9415512375411392E-3</v>
      </c>
      <c r="AR142" s="7">
        <f t="shared" si="90"/>
        <v>-7.2599791733025665E-3</v>
      </c>
      <c r="AS142" s="7">
        <f t="shared" si="90"/>
        <v>1.156666269849338E-2</v>
      </c>
      <c r="AT142" s="7">
        <f t="shared" si="90"/>
        <v>5.5807748476992547E-3</v>
      </c>
      <c r="AU142" s="7">
        <f t="shared" si="90"/>
        <v>1.2703657958083037E-2</v>
      </c>
      <c r="AV142" s="7">
        <f t="shared" si="90"/>
        <v>8.8954865323964682E-3</v>
      </c>
      <c r="AW142" s="7">
        <f t="shared" si="90"/>
        <v>1.2537592358097704E-2</v>
      </c>
      <c r="AX142" s="7">
        <f t="shared" si="90"/>
        <v>-2.7411552678237028E-3</v>
      </c>
      <c r="AY142" s="7">
        <f t="shared" si="90"/>
        <v>1.2799117294103546E-2</v>
      </c>
      <c r="AZ142" s="7">
        <f t="shared" si="90"/>
        <v>-1.1067632532596461E-3</v>
      </c>
      <c r="BA142" s="7">
        <f t="shared" si="90"/>
        <v>9.8648334877720067E-3</v>
      </c>
      <c r="BB142" s="7">
        <f t="shared" si="90"/>
        <v>5.3659509213739298E-3</v>
      </c>
      <c r="BC142" s="7">
        <f t="shared" si="90"/>
        <v>1.158997944606055E-2</v>
      </c>
      <c r="BD142" s="7">
        <f t="shared" si="90"/>
        <v>1.5470723196941982E-2</v>
      </c>
      <c r="BE142" s="7">
        <f t="shared" si="90"/>
        <v>8.695479784298632E-3</v>
      </c>
      <c r="BF142" s="7" t="e">
        <f t="shared" si="90"/>
        <v>#DIV/0!</v>
      </c>
      <c r="BG142" s="7">
        <f t="shared" si="90"/>
        <v>9.0653011899313185E-3</v>
      </c>
      <c r="BH142" s="7">
        <f t="shared" si="90"/>
        <v>8.8190963072289907E-3</v>
      </c>
    </row>
    <row r="143" spans="1:60" s="84" customFormat="1" ht="12" hidden="1" thickBot="1" x14ac:dyDescent="0.25">
      <c r="A143" s="139">
        <f t="shared" si="76"/>
        <v>39081</v>
      </c>
      <c r="B143" s="17">
        <f t="shared" ref="B143:AG143" si="91">B42/B41-1</f>
        <v>3.4793259492782447E-3</v>
      </c>
      <c r="C143" s="14">
        <f t="shared" si="91"/>
        <v>2.8651526535667937E-3</v>
      </c>
      <c r="D143" s="22">
        <f t="shared" si="91"/>
        <v>-5.1847450154693941E-3</v>
      </c>
      <c r="E143" s="22">
        <f t="shared" si="91"/>
        <v>1.229953591126165E-2</v>
      </c>
      <c r="F143" s="22">
        <f t="shared" si="91"/>
        <v>4.8909126181548856E-3</v>
      </c>
      <c r="G143" s="22">
        <f t="shared" si="91"/>
        <v>4.1003050963241972E-3</v>
      </c>
      <c r="H143" s="22">
        <f t="shared" si="91"/>
        <v>1.9092983483865567E-2</v>
      </c>
      <c r="I143" s="23">
        <f t="shared" si="91"/>
        <v>3.0046439061770513E-3</v>
      </c>
      <c r="J143" s="22">
        <f t="shared" si="91"/>
        <v>7.2753383073507205E-3</v>
      </c>
      <c r="K143" s="22">
        <f t="shared" si="91"/>
        <v>3.4797809685740422E-3</v>
      </c>
      <c r="L143" s="22">
        <f t="shared" si="91"/>
        <v>-2.3468247334023418E-2</v>
      </c>
      <c r="M143" s="22">
        <f t="shared" si="91"/>
        <v>7.8719127168280778E-4</v>
      </c>
      <c r="N143" s="22">
        <f t="shared" si="91"/>
        <v>-5.5477645996939717E-3</v>
      </c>
      <c r="O143" s="22">
        <f t="shared" si="91"/>
        <v>-1.3885024279384428E-2</v>
      </c>
      <c r="P143" s="22">
        <f t="shared" si="91"/>
        <v>-7.9841746909371514E-3</v>
      </c>
      <c r="Q143" s="22">
        <f t="shared" si="91"/>
        <v>-4.5273343765328544E-3</v>
      </c>
      <c r="R143" s="22">
        <f t="shared" si="91"/>
        <v>-8.5503571003160417E-3</v>
      </c>
      <c r="S143" s="22">
        <f t="shared" si="91"/>
        <v>-1.6789537978719737E-3</v>
      </c>
      <c r="T143" s="22">
        <f t="shared" si="91"/>
        <v>-5.5887989089251633E-3</v>
      </c>
      <c r="U143" s="22">
        <f t="shared" si="91"/>
        <v>-1.7392800602590297E-3</v>
      </c>
      <c r="V143" s="22">
        <f t="shared" si="91"/>
        <v>-1.1630245390545801E-2</v>
      </c>
      <c r="W143" s="22">
        <f t="shared" si="91"/>
        <v>1.4437720983040414E-3</v>
      </c>
      <c r="X143" s="22">
        <f t="shared" si="91"/>
        <v>-4.3234095946468321E-3</v>
      </c>
      <c r="Y143" s="22">
        <f t="shared" si="91"/>
        <v>-7.0736808146172336E-3</v>
      </c>
      <c r="Z143" s="22">
        <f t="shared" si="91"/>
        <v>-1.0293277200699946E-2</v>
      </c>
      <c r="AA143" s="22">
        <f t="shared" si="91"/>
        <v>1.4419050365432895E-4</v>
      </c>
      <c r="AB143" s="22">
        <f t="shared" si="91"/>
        <v>-4.3961332379529594E-3</v>
      </c>
      <c r="AC143" s="22">
        <f t="shared" si="91"/>
        <v>-7.218118228849657E-3</v>
      </c>
      <c r="AD143" s="22">
        <f t="shared" si="91"/>
        <v>6.2468772989681121E-3</v>
      </c>
      <c r="AE143" s="22">
        <f t="shared" si="91"/>
        <v>1.229953591126165E-2</v>
      </c>
      <c r="AF143" s="22">
        <f t="shared" si="91"/>
        <v>2.2645591246852614E-2</v>
      </c>
      <c r="AG143" s="22">
        <f t="shared" si="91"/>
        <v>8.9091408040602449E-3</v>
      </c>
      <c r="AH143" s="22">
        <f t="shared" ref="AH143:BH143" si="92">AH42/AH41-1</f>
        <v>1.1347502879318405E-2</v>
      </c>
      <c r="AI143" s="22">
        <f t="shared" si="92"/>
        <v>1.920452901944536E-4</v>
      </c>
      <c r="AJ143" s="22">
        <f t="shared" si="92"/>
        <v>-6.1700198761149849E-4</v>
      </c>
      <c r="AK143" s="22">
        <f t="shared" si="92"/>
        <v>1.0220670953262623E-3</v>
      </c>
      <c r="AL143" s="22">
        <f t="shared" si="92"/>
        <v>-1.2103871114432785E-4</v>
      </c>
      <c r="AM143" s="22">
        <f t="shared" si="92"/>
        <v>2.2630397080840581E-3</v>
      </c>
      <c r="AN143" s="22">
        <f t="shared" si="92"/>
        <v>4.2072682670701855E-3</v>
      </c>
      <c r="AO143" s="22">
        <f t="shared" si="92"/>
        <v>1.7454392466076385E-3</v>
      </c>
      <c r="AP143" s="22">
        <f t="shared" si="92"/>
        <v>5.1322316326454231E-3</v>
      </c>
      <c r="AQ143" s="22">
        <f t="shared" si="92"/>
        <v>9.9717158503047632E-3</v>
      </c>
      <c r="AR143" s="22">
        <f t="shared" si="92"/>
        <v>-7.5925344040600473E-3</v>
      </c>
      <c r="AS143" s="22">
        <f t="shared" si="92"/>
        <v>1.2978041315247602E-2</v>
      </c>
      <c r="AT143" s="22">
        <f t="shared" si="92"/>
        <v>2.4067087107171314E-3</v>
      </c>
      <c r="AU143" s="22">
        <f t="shared" si="92"/>
        <v>1.150027628398731E-2</v>
      </c>
      <c r="AV143" s="22">
        <f t="shared" si="92"/>
        <v>9.0204152860067222E-3</v>
      </c>
      <c r="AW143" s="22">
        <f t="shared" si="92"/>
        <v>5.7731924932580281E-3</v>
      </c>
      <c r="AX143" s="22">
        <f t="shared" si="92"/>
        <v>-3.3541498510725187E-3</v>
      </c>
      <c r="AY143" s="22">
        <f t="shared" si="92"/>
        <v>9.8939620784712634E-3</v>
      </c>
      <c r="AZ143" s="22">
        <f t="shared" si="92"/>
        <v>-3.5320639876863513E-3</v>
      </c>
      <c r="BA143" s="22">
        <f t="shared" si="92"/>
        <v>8.1081607448418858E-3</v>
      </c>
      <c r="BB143" s="22">
        <f t="shared" si="92"/>
        <v>4.5272791634289877E-3</v>
      </c>
      <c r="BC143" s="22">
        <f t="shared" si="92"/>
        <v>1.1310442181711178E-2</v>
      </c>
      <c r="BD143" s="22">
        <f t="shared" si="92"/>
        <v>8.7458532576627501E-3</v>
      </c>
      <c r="BE143" s="22">
        <f t="shared" si="92"/>
        <v>7.0221080279786463E-3</v>
      </c>
      <c r="BF143" s="22" t="e">
        <f t="shared" si="92"/>
        <v>#DIV/0!</v>
      </c>
      <c r="BG143" s="22">
        <f t="shared" si="92"/>
        <v>8.1998689896916055E-3</v>
      </c>
      <c r="BH143" s="22">
        <f t="shared" si="92"/>
        <v>9.0428186267854649E-3</v>
      </c>
    </row>
    <row r="144" spans="1:60" s="84" customFormat="1" hidden="1" x14ac:dyDescent="0.2">
      <c r="A144" s="140">
        <f t="shared" si="76"/>
        <v>39171</v>
      </c>
      <c r="B144" s="28">
        <f t="shared" ref="B144:AG144" si="93">B43/B42-1</f>
        <v>4.2497209881378062E-3</v>
      </c>
      <c r="C144" s="24">
        <f t="shared" si="93"/>
        <v>3.0283042528769233E-3</v>
      </c>
      <c r="D144" s="26">
        <f t="shared" si="93"/>
        <v>-3.5701899431938022E-3</v>
      </c>
      <c r="E144" s="26">
        <f t="shared" si="93"/>
        <v>1.1437418107695718E-2</v>
      </c>
      <c r="F144" s="26">
        <f t="shared" si="93"/>
        <v>5.5841052196572427E-3</v>
      </c>
      <c r="G144" s="26">
        <f t="shared" si="93"/>
        <v>3.9330543004028051E-3</v>
      </c>
      <c r="H144" s="26">
        <f t="shared" si="93"/>
        <v>3.4806411505395873E-2</v>
      </c>
      <c r="I144" s="27">
        <f t="shared" si="93"/>
        <v>3.8356649770470153E-3</v>
      </c>
      <c r="J144" s="26">
        <f t="shared" si="93"/>
        <v>7.546870578724274E-3</v>
      </c>
      <c r="K144" s="26">
        <f t="shared" si="93"/>
        <v>3.224103585390159E-3</v>
      </c>
      <c r="L144" s="26">
        <f t="shared" si="93"/>
        <v>-5.7064240089161888E-3</v>
      </c>
      <c r="M144" s="26">
        <f t="shared" si="93"/>
        <v>-4.8239621377700326E-3</v>
      </c>
      <c r="N144" s="26">
        <f t="shared" si="93"/>
        <v>-2.5204001854877145E-3</v>
      </c>
      <c r="O144" s="26">
        <f t="shared" si="93"/>
        <v>-1.2761981936438849E-2</v>
      </c>
      <c r="P144" s="26">
        <f t="shared" si="93"/>
        <v>-8.2128356790193147E-3</v>
      </c>
      <c r="Q144" s="26">
        <f t="shared" si="93"/>
        <v>-2.8317938345725491E-3</v>
      </c>
      <c r="R144" s="26">
        <f t="shared" si="93"/>
        <v>-4.2281758196079933E-3</v>
      </c>
      <c r="S144" s="26">
        <f t="shared" si="93"/>
        <v>2.3619537134353941E-3</v>
      </c>
      <c r="T144" s="26">
        <f t="shared" si="93"/>
        <v>-1.8924400970946609E-3</v>
      </c>
      <c r="U144" s="26">
        <f t="shared" si="93"/>
        <v>-1.6248918445576077E-3</v>
      </c>
      <c r="V144" s="26">
        <f t="shared" si="93"/>
        <v>-1.2936351796193124E-2</v>
      </c>
      <c r="W144" s="26">
        <f t="shared" si="93"/>
        <v>1.0156297552958993E-3</v>
      </c>
      <c r="X144" s="26">
        <f t="shared" si="93"/>
        <v>-7.8805428629102892E-4</v>
      </c>
      <c r="Y144" s="26">
        <f t="shared" si="93"/>
        <v>-9.8782934953360879E-3</v>
      </c>
      <c r="Z144" s="26">
        <f t="shared" si="93"/>
        <v>-1.2509038676692619E-2</v>
      </c>
      <c r="AA144" s="26">
        <f t="shared" si="93"/>
        <v>-4.0420904732721974E-3</v>
      </c>
      <c r="AB144" s="26">
        <f t="shared" si="93"/>
        <v>2.8891577202916352E-4</v>
      </c>
      <c r="AC144" s="26">
        <f t="shared" si="93"/>
        <v>-9.0478575205477085E-4</v>
      </c>
      <c r="AD144" s="26">
        <f t="shared" si="93"/>
        <v>6.5056755313726011E-3</v>
      </c>
      <c r="AE144" s="26">
        <f t="shared" si="93"/>
        <v>1.1437418107695718E-2</v>
      </c>
      <c r="AF144" s="26">
        <f t="shared" si="93"/>
        <v>1.6756484005254535E-2</v>
      </c>
      <c r="AG144" s="26">
        <f t="shared" si="93"/>
        <v>3.3168384924271432E-3</v>
      </c>
      <c r="AH144" s="26">
        <f t="shared" ref="AH144:BH144" si="94">AH43/AH42-1</f>
        <v>1.1832547434104113E-2</v>
      </c>
      <c r="AI144" s="26">
        <f t="shared" si="94"/>
        <v>2.8722160730108026E-3</v>
      </c>
      <c r="AJ144" s="26">
        <f t="shared" si="94"/>
        <v>-1.4108485692698736E-4</v>
      </c>
      <c r="AK144" s="26">
        <f t="shared" si="94"/>
        <v>-1.5261300422897417E-3</v>
      </c>
      <c r="AL144" s="26">
        <f t="shared" si="94"/>
        <v>6.2861972586523152E-3</v>
      </c>
      <c r="AM144" s="26">
        <f t="shared" si="94"/>
        <v>8.6234768500359493E-4</v>
      </c>
      <c r="AN144" s="26">
        <f t="shared" si="94"/>
        <v>7.7192430053676375E-3</v>
      </c>
      <c r="AO144" s="26">
        <f t="shared" si="94"/>
        <v>2.8505006450523229E-3</v>
      </c>
      <c r="AP144" s="26">
        <f t="shared" si="94"/>
        <v>9.5423729023154102E-3</v>
      </c>
      <c r="AQ144" s="26">
        <f t="shared" si="94"/>
        <v>1.9656882256695596E-3</v>
      </c>
      <c r="AR144" s="26">
        <f t="shared" si="94"/>
        <v>-1.1532866243747608E-2</v>
      </c>
      <c r="AS144" s="26">
        <f t="shared" si="94"/>
        <v>-2.5942057480912162E-3</v>
      </c>
      <c r="AT144" s="26">
        <f t="shared" si="94"/>
        <v>7.8649894663631592E-3</v>
      </c>
      <c r="AU144" s="26">
        <f t="shared" si="94"/>
        <v>8.5929871388679135E-3</v>
      </c>
      <c r="AV144" s="26">
        <f t="shared" si="94"/>
        <v>9.9892319131051899E-3</v>
      </c>
      <c r="AW144" s="26">
        <f t="shared" si="94"/>
        <v>1.0062281136964835E-2</v>
      </c>
      <c r="AX144" s="26">
        <f t="shared" si="94"/>
        <v>-1.8399782862191794E-3</v>
      </c>
      <c r="AY144" s="26">
        <f t="shared" si="94"/>
        <v>1.0749527190158092E-2</v>
      </c>
      <c r="AZ144" s="26">
        <f t="shared" si="94"/>
        <v>1.1536143317814052E-4</v>
      </c>
      <c r="BA144" s="26">
        <f t="shared" si="94"/>
        <v>2.8264635616823686E-3</v>
      </c>
      <c r="BB144" s="26">
        <f t="shared" si="94"/>
        <v>6.3567595166842406E-3</v>
      </c>
      <c r="BC144" s="26">
        <f t="shared" si="94"/>
        <v>1.170080847738908E-2</v>
      </c>
      <c r="BD144" s="26">
        <f t="shared" si="94"/>
        <v>1.439369569417015E-2</v>
      </c>
      <c r="BE144" s="26">
        <f t="shared" si="94"/>
        <v>3.0123832687618535E-3</v>
      </c>
      <c r="BF144" s="26" t="e">
        <f t="shared" si="94"/>
        <v>#DIV/0!</v>
      </c>
      <c r="BG144" s="26">
        <f t="shared" si="94"/>
        <v>6.3386765239257237E-3</v>
      </c>
      <c r="BH144" s="26">
        <f t="shared" si="94"/>
        <v>7.9212643222943413E-3</v>
      </c>
    </row>
    <row r="145" spans="1:60" s="84" customFormat="1" hidden="1" x14ac:dyDescent="0.2">
      <c r="A145" s="138">
        <f t="shared" si="76"/>
        <v>39263</v>
      </c>
      <c r="B145" s="19">
        <f t="shared" ref="B145:AG145" si="95">B44/B43-1</f>
        <v>4.4238131066671738E-3</v>
      </c>
      <c r="C145" s="16">
        <f t="shared" si="95"/>
        <v>4.1227742285729896E-3</v>
      </c>
      <c r="D145" s="7">
        <f t="shared" si="95"/>
        <v>-3.3148714640722776E-3</v>
      </c>
      <c r="E145" s="7">
        <f t="shared" si="95"/>
        <v>1.2003351842315046E-2</v>
      </c>
      <c r="F145" s="7">
        <f t="shared" si="95"/>
        <v>5.6661410311475979E-3</v>
      </c>
      <c r="G145" s="7">
        <f t="shared" si="95"/>
        <v>5.3133629600299326E-3</v>
      </c>
      <c r="H145" s="7">
        <f t="shared" si="95"/>
        <v>1.1723750135511413E-2</v>
      </c>
      <c r="I145" s="20">
        <f t="shared" si="95"/>
        <v>4.0422953007186457E-3</v>
      </c>
      <c r="J145" s="7">
        <f t="shared" si="95"/>
        <v>7.450668912571734E-3</v>
      </c>
      <c r="K145" s="7">
        <f t="shared" si="95"/>
        <v>4.8922641920914334E-3</v>
      </c>
      <c r="L145" s="7">
        <f t="shared" si="95"/>
        <v>-2.532529525009819E-3</v>
      </c>
      <c r="M145" s="7">
        <f t="shared" si="95"/>
        <v>3.0889544295065186E-4</v>
      </c>
      <c r="N145" s="7">
        <f t="shared" si="95"/>
        <v>-1.8314546308251245E-3</v>
      </c>
      <c r="O145" s="7">
        <f t="shared" si="95"/>
        <v>-1.6448840630240769E-2</v>
      </c>
      <c r="P145" s="7">
        <f t="shared" si="95"/>
        <v>-8.1094204624188038E-3</v>
      </c>
      <c r="Q145" s="7">
        <f t="shared" si="95"/>
        <v>-4.2289516425610962E-3</v>
      </c>
      <c r="R145" s="7">
        <f t="shared" si="95"/>
        <v>-3.7194172074092036E-3</v>
      </c>
      <c r="S145" s="7">
        <f t="shared" si="95"/>
        <v>1.0821809981820252E-3</v>
      </c>
      <c r="T145" s="7">
        <f t="shared" si="95"/>
        <v>-2.4883097016054068E-3</v>
      </c>
      <c r="U145" s="7">
        <f t="shared" si="95"/>
        <v>-3.3152135452203524E-3</v>
      </c>
      <c r="V145" s="7">
        <f t="shared" si="95"/>
        <v>-3.3315094086363573E-3</v>
      </c>
      <c r="W145" s="7">
        <f t="shared" si="95"/>
        <v>1.8275564610015227E-3</v>
      </c>
      <c r="X145" s="7">
        <f t="shared" si="95"/>
        <v>7.0403172085509169E-5</v>
      </c>
      <c r="Y145" s="7">
        <f t="shared" si="95"/>
        <v>-6.8779316557907588E-3</v>
      </c>
      <c r="Z145" s="7">
        <f t="shared" si="95"/>
        <v>-8.2419206968745717E-3</v>
      </c>
      <c r="AA145" s="7">
        <f t="shared" si="95"/>
        <v>-3.8777010796892109E-3</v>
      </c>
      <c r="AB145" s="7">
        <f t="shared" si="95"/>
        <v>-6.7793592712850348E-4</v>
      </c>
      <c r="AC145" s="7">
        <f t="shared" si="95"/>
        <v>-6.5666826292531955E-3</v>
      </c>
      <c r="AD145" s="7">
        <f t="shared" si="95"/>
        <v>7.4022672925431188E-3</v>
      </c>
      <c r="AE145" s="7">
        <f t="shared" si="95"/>
        <v>1.2003351842315046E-2</v>
      </c>
      <c r="AF145" s="7">
        <f t="shared" si="95"/>
        <v>1.9134442000400265E-2</v>
      </c>
      <c r="AG145" s="7">
        <f t="shared" si="95"/>
        <v>1.5846576882632135E-2</v>
      </c>
      <c r="AH145" s="7">
        <f t="shared" ref="AH145:BH145" si="96">AH44/AH43-1</f>
        <v>1.0469338687930652E-2</v>
      </c>
      <c r="AI145" s="7">
        <f t="shared" si="96"/>
        <v>2.7358990139145778E-3</v>
      </c>
      <c r="AJ145" s="7">
        <f t="shared" si="96"/>
        <v>-1.8981587492388208E-3</v>
      </c>
      <c r="AK145" s="7">
        <f t="shared" si="96"/>
        <v>3.2100691742833476E-3</v>
      </c>
      <c r="AL145" s="7">
        <f t="shared" si="96"/>
        <v>3.5526121146991496E-3</v>
      </c>
      <c r="AM145" s="7">
        <f t="shared" si="96"/>
        <v>3.7352781031860793E-3</v>
      </c>
      <c r="AN145" s="7">
        <f t="shared" si="96"/>
        <v>8.9537658061444869E-3</v>
      </c>
      <c r="AO145" s="7">
        <f t="shared" si="96"/>
        <v>7.2719146371107435E-3</v>
      </c>
      <c r="AP145" s="7">
        <f t="shared" si="96"/>
        <v>9.5793705373530269E-3</v>
      </c>
      <c r="AQ145" s="7">
        <f t="shared" si="96"/>
        <v>4.2126717831350025E-3</v>
      </c>
      <c r="AR145" s="7">
        <f t="shared" si="96"/>
        <v>-9.9249850228001479E-3</v>
      </c>
      <c r="AS145" s="7">
        <f t="shared" si="96"/>
        <v>8.3279268465414891E-3</v>
      </c>
      <c r="AT145" s="7">
        <f t="shared" si="96"/>
        <v>4.4220337985476643E-3</v>
      </c>
      <c r="AU145" s="7">
        <f t="shared" si="96"/>
        <v>7.3098230018835419E-3</v>
      </c>
      <c r="AV145" s="7">
        <f t="shared" si="96"/>
        <v>1.0648769109313339E-2</v>
      </c>
      <c r="AW145" s="7">
        <f t="shared" si="96"/>
        <v>7.7220806660907026E-3</v>
      </c>
      <c r="AX145" s="7">
        <f t="shared" si="96"/>
        <v>6.0774240107752675E-4</v>
      </c>
      <c r="AY145" s="7">
        <f t="shared" si="96"/>
        <v>7.7765435383270187E-3</v>
      </c>
      <c r="AZ145" s="7">
        <f t="shared" si="96"/>
        <v>-7.6601671518194969E-4</v>
      </c>
      <c r="BA145" s="7">
        <f t="shared" si="96"/>
        <v>6.7658743919465358E-3</v>
      </c>
      <c r="BB145" s="7">
        <f t="shared" si="96"/>
        <v>2.3670069552865769E-3</v>
      </c>
      <c r="BC145" s="7">
        <f t="shared" si="96"/>
        <v>1.2574032595091822E-2</v>
      </c>
      <c r="BD145" s="7">
        <f t="shared" si="96"/>
        <v>1.1922922386218504E-2</v>
      </c>
      <c r="BE145" s="7">
        <f t="shared" si="96"/>
        <v>3.8324319961868802E-3</v>
      </c>
      <c r="BF145" s="7" t="e">
        <f t="shared" si="96"/>
        <v>#DIV/0!</v>
      </c>
      <c r="BG145" s="7">
        <f t="shared" si="96"/>
        <v>6.9869818591981048E-3</v>
      </c>
      <c r="BH145" s="7">
        <f t="shared" si="96"/>
        <v>6.9109910008104958E-3</v>
      </c>
    </row>
    <row r="146" spans="1:60" s="84" customFormat="1" hidden="1" x14ac:dyDescent="0.2">
      <c r="A146" s="138">
        <f t="shared" si="76"/>
        <v>39355</v>
      </c>
      <c r="B146" s="19">
        <f t="shared" ref="B146:AG146" si="97">B45/B44-1</f>
        <v>3.2619161588789414E-3</v>
      </c>
      <c r="C146" s="16">
        <f t="shared" si="97"/>
        <v>4.4852537503969891E-3</v>
      </c>
      <c r="D146" s="7">
        <f t="shared" si="97"/>
        <v>-1.6570194448557451E-3</v>
      </c>
      <c r="E146" s="7">
        <f t="shared" si="97"/>
        <v>1.2199885876440941E-2</v>
      </c>
      <c r="F146" s="7">
        <f t="shared" si="97"/>
        <v>3.5564039744968579E-3</v>
      </c>
      <c r="G146" s="7">
        <f t="shared" si="97"/>
        <v>5.2992174392600955E-3</v>
      </c>
      <c r="H146" s="7">
        <f t="shared" si="97"/>
        <v>-2.6180111773303816E-2</v>
      </c>
      <c r="I146" s="20">
        <f t="shared" si="97"/>
        <v>2.8019040077034152E-3</v>
      </c>
      <c r="J146" s="7">
        <f t="shared" si="97"/>
        <v>6.8991769625692534E-3</v>
      </c>
      <c r="K146" s="7">
        <f t="shared" si="97"/>
        <v>4.9831858043996036E-3</v>
      </c>
      <c r="L146" s="7">
        <f t="shared" si="97"/>
        <v>4.8945865759884022E-3</v>
      </c>
      <c r="M146" s="7">
        <f t="shared" si="97"/>
        <v>1.0048810487639503E-3</v>
      </c>
      <c r="N146" s="7">
        <f t="shared" si="97"/>
        <v>6.3756062379272116E-4</v>
      </c>
      <c r="O146" s="7">
        <f t="shared" si="97"/>
        <v>-1.4176972395818388E-2</v>
      </c>
      <c r="P146" s="7">
        <f t="shared" si="97"/>
        <v>-3.3718784191295592E-3</v>
      </c>
      <c r="Q146" s="7">
        <f t="shared" si="97"/>
        <v>-1.167414907839448E-3</v>
      </c>
      <c r="R146" s="7">
        <f t="shared" si="97"/>
        <v>-3.9103015461037227E-3</v>
      </c>
      <c r="S146" s="7">
        <f t="shared" si="97"/>
        <v>-1.3539784145337741E-3</v>
      </c>
      <c r="T146" s="7">
        <f t="shared" si="97"/>
        <v>-3.8712871235282442E-3</v>
      </c>
      <c r="U146" s="7">
        <f t="shared" si="97"/>
        <v>-1.7557414605972044E-3</v>
      </c>
      <c r="V146" s="7">
        <f t="shared" si="97"/>
        <v>-1.5315535184579065E-3</v>
      </c>
      <c r="W146" s="7">
        <f t="shared" si="97"/>
        <v>-2.1088207303584516E-3</v>
      </c>
      <c r="X146" s="7">
        <f t="shared" si="97"/>
        <v>2.9840689780740171E-3</v>
      </c>
      <c r="Y146" s="7">
        <f t="shared" si="97"/>
        <v>-5.7919935683893309E-3</v>
      </c>
      <c r="Z146" s="7">
        <f t="shared" si="97"/>
        <v>-1.0698242983760542E-2</v>
      </c>
      <c r="AA146" s="7">
        <f t="shared" si="97"/>
        <v>4.9525125862353025E-3</v>
      </c>
      <c r="AB146" s="7">
        <f t="shared" si="97"/>
        <v>2.296490482717628E-3</v>
      </c>
      <c r="AC146" s="7">
        <f t="shared" si="97"/>
        <v>2.4226003199083745E-3</v>
      </c>
      <c r="AD146" s="7">
        <f t="shared" si="97"/>
        <v>5.6446829873815219E-3</v>
      </c>
      <c r="AE146" s="7">
        <f t="shared" si="97"/>
        <v>1.2199885876440941E-2</v>
      </c>
      <c r="AF146" s="7">
        <f t="shared" si="97"/>
        <v>1.7155537210197913E-2</v>
      </c>
      <c r="AG146" s="7">
        <f t="shared" si="97"/>
        <v>1.4071933439250728E-2</v>
      </c>
      <c r="AH146" s="7">
        <f t="shared" ref="AH146:BH146" si="98">AH45/AH44-1</f>
        <v>1.1237449272212263E-2</v>
      </c>
      <c r="AI146" s="7">
        <f t="shared" si="98"/>
        <v>4.2434632945769213E-3</v>
      </c>
      <c r="AJ146" s="7">
        <f t="shared" si="98"/>
        <v>1.5714574053899977E-3</v>
      </c>
      <c r="AK146" s="7">
        <f t="shared" si="98"/>
        <v>3.3047885542456523E-3</v>
      </c>
      <c r="AL146" s="7">
        <f t="shared" si="98"/>
        <v>5.4465776187782033E-3</v>
      </c>
      <c r="AM146" s="7">
        <f t="shared" si="98"/>
        <v>3.2695586885371775E-3</v>
      </c>
      <c r="AN146" s="7">
        <f t="shared" si="98"/>
        <v>7.1676359399097667E-3</v>
      </c>
      <c r="AO146" s="7">
        <f t="shared" si="98"/>
        <v>1.1062298711355112E-3</v>
      </c>
      <c r="AP146" s="7">
        <f t="shared" si="98"/>
        <v>9.417167547087324E-3</v>
      </c>
      <c r="AQ146" s="7">
        <f t="shared" si="98"/>
        <v>4.01566784418117E-3</v>
      </c>
      <c r="AR146" s="7">
        <f t="shared" si="98"/>
        <v>-1.4535748009345095E-2</v>
      </c>
      <c r="AS146" s="7">
        <f t="shared" si="98"/>
        <v>1.3155532275571202E-2</v>
      </c>
      <c r="AT146" s="7">
        <f t="shared" si="98"/>
        <v>3.3588151663916932E-3</v>
      </c>
      <c r="AU146" s="7">
        <f t="shared" si="98"/>
        <v>8.5980891171517637E-3</v>
      </c>
      <c r="AV146" s="7">
        <f t="shared" si="98"/>
        <v>1.0550038054042865E-2</v>
      </c>
      <c r="AW146" s="7">
        <f t="shared" si="98"/>
        <v>9.6130169346371197E-3</v>
      </c>
      <c r="AX146" s="7">
        <f t="shared" si="98"/>
        <v>6.9272858475533106E-3</v>
      </c>
      <c r="AY146" s="7">
        <f t="shared" si="98"/>
        <v>-8.3766112746890276E-3</v>
      </c>
      <c r="AZ146" s="7">
        <f t="shared" si="98"/>
        <v>-3.3100360847568844E-3</v>
      </c>
      <c r="BA146" s="7">
        <f t="shared" si="98"/>
        <v>1.046971445864231E-2</v>
      </c>
      <c r="BB146" s="7">
        <f t="shared" si="98"/>
        <v>2.971803401293327E-3</v>
      </c>
      <c r="BC146" s="7">
        <f t="shared" si="98"/>
        <v>1.0382945789743747E-2</v>
      </c>
      <c r="BD146" s="7">
        <f t="shared" si="98"/>
        <v>8.1320289875526086E-3</v>
      </c>
      <c r="BE146" s="7">
        <f t="shared" si="98"/>
        <v>6.6177507853413253E-3</v>
      </c>
      <c r="BF146" s="7" t="e">
        <f t="shared" si="98"/>
        <v>#DIV/0!</v>
      </c>
      <c r="BG146" s="7">
        <f t="shared" si="98"/>
        <v>5.4686250861732955E-3</v>
      </c>
      <c r="BH146" s="7">
        <f t="shared" si="98"/>
        <v>5.6607774120549514E-3</v>
      </c>
    </row>
    <row r="147" spans="1:60" s="84" customFormat="1" ht="12" hidden="1" thickBot="1" x14ac:dyDescent="0.25">
      <c r="A147" s="139">
        <f t="shared" si="76"/>
        <v>39446</v>
      </c>
      <c r="B147" s="17">
        <f t="shared" ref="B147:AG147" si="99">B46/B45-1</f>
        <v>4.0688011903957655E-3</v>
      </c>
      <c r="C147" s="14">
        <f t="shared" si="99"/>
        <v>4.008678391535403E-3</v>
      </c>
      <c r="D147" s="22">
        <f t="shared" si="99"/>
        <v>-2.2686354222294369E-3</v>
      </c>
      <c r="E147" s="22">
        <f t="shared" si="99"/>
        <v>9.4934646677455881E-3</v>
      </c>
      <c r="F147" s="22">
        <f t="shared" si="99"/>
        <v>5.1428677354885544E-3</v>
      </c>
      <c r="G147" s="22">
        <f t="shared" si="99"/>
        <v>5.1191097080414139E-3</v>
      </c>
      <c r="H147" s="22">
        <f t="shared" si="99"/>
        <v>5.5613395945008914E-3</v>
      </c>
      <c r="I147" s="23">
        <f t="shared" si="99"/>
        <v>3.8548228076424884E-3</v>
      </c>
      <c r="J147" s="22">
        <f t="shared" si="99"/>
        <v>5.7538178678715468E-3</v>
      </c>
      <c r="K147" s="22">
        <f t="shared" si="99"/>
        <v>4.9935001076861774E-3</v>
      </c>
      <c r="L147" s="22">
        <f t="shared" si="99"/>
        <v>-1.2267247169402418E-2</v>
      </c>
      <c r="M147" s="22">
        <f t="shared" si="99"/>
        <v>-1.6069280085386772E-3</v>
      </c>
      <c r="N147" s="22">
        <f t="shared" si="99"/>
        <v>1.5576800812604485E-3</v>
      </c>
      <c r="O147" s="22">
        <f t="shared" si="99"/>
        <v>-1.3890707514222056E-2</v>
      </c>
      <c r="P147" s="22">
        <f t="shared" si="99"/>
        <v>-4.7997656766394226E-3</v>
      </c>
      <c r="Q147" s="22">
        <f t="shared" si="99"/>
        <v>3.5054577959758859E-3</v>
      </c>
      <c r="R147" s="22">
        <f t="shared" si="99"/>
        <v>-2.8534357244689446E-3</v>
      </c>
      <c r="S147" s="22">
        <f t="shared" si="99"/>
        <v>-2.7199303759924964E-3</v>
      </c>
      <c r="T147" s="22">
        <f t="shared" si="99"/>
        <v>-6.7475468149802431E-3</v>
      </c>
      <c r="U147" s="22">
        <f t="shared" si="99"/>
        <v>-2.2450604488041259E-3</v>
      </c>
      <c r="V147" s="22">
        <f t="shared" si="99"/>
        <v>-5.1257709738043999E-3</v>
      </c>
      <c r="W147" s="22">
        <f t="shared" si="99"/>
        <v>-6.4092493358001157E-3</v>
      </c>
      <c r="X147" s="22">
        <f t="shared" si="99"/>
        <v>2.5436307525354973E-3</v>
      </c>
      <c r="Y147" s="22">
        <f t="shared" si="99"/>
        <v>-1.3990370733532043E-3</v>
      </c>
      <c r="Z147" s="22">
        <f t="shared" si="99"/>
        <v>-6.8786478691471586E-3</v>
      </c>
      <c r="AA147" s="22">
        <f t="shared" si="99"/>
        <v>1.0414223655456301E-2</v>
      </c>
      <c r="AB147" s="22">
        <f t="shared" si="99"/>
        <v>6.4436276459756137E-4</v>
      </c>
      <c r="AC147" s="22">
        <f t="shared" si="99"/>
        <v>-5.1768025536563789E-3</v>
      </c>
      <c r="AD147" s="22">
        <f t="shared" si="99"/>
        <v>5.3637643852240124E-3</v>
      </c>
      <c r="AE147" s="22">
        <f t="shared" si="99"/>
        <v>9.4934646677455881E-3</v>
      </c>
      <c r="AF147" s="22">
        <f t="shared" si="99"/>
        <v>1.2875935708149822E-2</v>
      </c>
      <c r="AG147" s="22">
        <f t="shared" si="99"/>
        <v>8.797143487327741E-3</v>
      </c>
      <c r="AH147" s="22">
        <f t="shared" ref="AH147:BH147" si="100">AH46/AH45-1</f>
        <v>9.1096930434750867E-3</v>
      </c>
      <c r="AI147" s="22">
        <f t="shared" si="100"/>
        <v>1.0255793318079132E-3</v>
      </c>
      <c r="AJ147" s="22">
        <f t="shared" si="100"/>
        <v>8.1618406021899403E-4</v>
      </c>
      <c r="AK147" s="22">
        <f t="shared" si="100"/>
        <v>1.653225422154847E-3</v>
      </c>
      <c r="AL147" s="22">
        <f t="shared" si="100"/>
        <v>6.9492880619126396E-4</v>
      </c>
      <c r="AM147" s="22">
        <f t="shared" si="100"/>
        <v>4.4735471395751514E-3</v>
      </c>
      <c r="AN147" s="22">
        <f t="shared" si="100"/>
        <v>5.2300203679653823E-3</v>
      </c>
      <c r="AO147" s="22">
        <f t="shared" si="100"/>
        <v>5.5558819009406957E-3</v>
      </c>
      <c r="AP147" s="22">
        <f t="shared" si="100"/>
        <v>5.110081127643884E-3</v>
      </c>
      <c r="AQ147" s="22">
        <f t="shared" si="100"/>
        <v>8.2196162931877925E-3</v>
      </c>
      <c r="AR147" s="22">
        <f t="shared" si="100"/>
        <v>-1.5463941550026283E-2</v>
      </c>
      <c r="AS147" s="22">
        <f t="shared" si="100"/>
        <v>1.6920087729460187E-2</v>
      </c>
      <c r="AT147" s="22">
        <f t="shared" si="100"/>
        <v>3.0143420900339279E-3</v>
      </c>
      <c r="AU147" s="22">
        <f t="shared" si="100"/>
        <v>1.2166168160163693E-2</v>
      </c>
      <c r="AV147" s="22">
        <f t="shared" si="100"/>
        <v>1.1779102731715341E-2</v>
      </c>
      <c r="AW147" s="22">
        <f t="shared" si="100"/>
        <v>8.2206169677190299E-3</v>
      </c>
      <c r="AX147" s="22">
        <f t="shared" si="100"/>
        <v>1.2329901738625804E-3</v>
      </c>
      <c r="AY147" s="22">
        <f t="shared" si="100"/>
        <v>6.762672788603874E-3</v>
      </c>
      <c r="AZ147" s="22">
        <f t="shared" si="100"/>
        <v>-1.5257755633582004E-3</v>
      </c>
      <c r="BA147" s="22">
        <f t="shared" si="100"/>
        <v>4.3095109167932133E-3</v>
      </c>
      <c r="BB147" s="22">
        <f t="shared" si="100"/>
        <v>2.702595904896965E-3</v>
      </c>
      <c r="BC147" s="22">
        <f t="shared" si="100"/>
        <v>9.6829570214724825E-3</v>
      </c>
      <c r="BD147" s="22">
        <f t="shared" si="100"/>
        <v>9.5889470179264524E-3</v>
      </c>
      <c r="BE147" s="22">
        <f t="shared" si="100"/>
        <v>9.5019629293748853E-3</v>
      </c>
      <c r="BF147" s="22" t="e">
        <f t="shared" si="100"/>
        <v>#DIV/0!</v>
      </c>
      <c r="BG147" s="22">
        <f t="shared" si="100"/>
        <v>4.6780353178814682E-3</v>
      </c>
      <c r="BH147" s="22">
        <f t="shared" si="100"/>
        <v>5.3403500118316405E-3</v>
      </c>
    </row>
    <row r="148" spans="1:60" s="84" customFormat="1" hidden="1" x14ac:dyDescent="0.2">
      <c r="A148" s="140">
        <f t="shared" si="76"/>
        <v>39537</v>
      </c>
      <c r="B148" s="28">
        <f t="shared" ref="B148:AG148" si="101">B47/B46-1</f>
        <v>5.9864511499134743E-3</v>
      </c>
      <c r="C148" s="24">
        <f t="shared" si="101"/>
        <v>4.610429954270856E-3</v>
      </c>
      <c r="D148" s="26">
        <f t="shared" si="101"/>
        <v>-3.6236256589730065E-3</v>
      </c>
      <c r="E148" s="26">
        <f t="shared" si="101"/>
        <v>1.4825236929175922E-2</v>
      </c>
      <c r="F148" s="26">
        <f t="shared" si="101"/>
        <v>7.519585977810328E-3</v>
      </c>
      <c r="G148" s="26">
        <f t="shared" si="101"/>
        <v>5.6694607272254061E-3</v>
      </c>
      <c r="H148" s="26">
        <f t="shared" si="101"/>
        <v>4.0093201895210928E-2</v>
      </c>
      <c r="I148" s="27">
        <f t="shared" si="101"/>
        <v>6.1156040884253748E-3</v>
      </c>
      <c r="J148" s="26">
        <f t="shared" si="101"/>
        <v>4.9713301442970703E-3</v>
      </c>
      <c r="K148" s="26">
        <f t="shared" si="101"/>
        <v>5.8077262349063297E-3</v>
      </c>
      <c r="L148" s="26">
        <f t="shared" si="101"/>
        <v>2.2889500665025375E-2</v>
      </c>
      <c r="M148" s="26">
        <f t="shared" si="101"/>
        <v>-8.469519404452841E-3</v>
      </c>
      <c r="N148" s="26">
        <f t="shared" si="101"/>
        <v>1.114326165513102E-3</v>
      </c>
      <c r="O148" s="26">
        <f t="shared" si="101"/>
        <v>-2.0417453783215245E-2</v>
      </c>
      <c r="P148" s="26">
        <f t="shared" si="101"/>
        <v>-4.5376183442004114E-3</v>
      </c>
      <c r="Q148" s="26">
        <f t="shared" si="101"/>
        <v>-9.230474315952697E-3</v>
      </c>
      <c r="R148" s="26">
        <f t="shared" si="101"/>
        <v>-8.0295395593610319E-4</v>
      </c>
      <c r="S148" s="26">
        <f t="shared" si="101"/>
        <v>-3.9062176884433919E-2</v>
      </c>
      <c r="T148" s="26">
        <f t="shared" si="101"/>
        <v>-8.5435508434918983E-3</v>
      </c>
      <c r="U148" s="26">
        <f t="shared" si="101"/>
        <v>1.4384419285868866E-3</v>
      </c>
      <c r="V148" s="26">
        <f t="shared" si="101"/>
        <v>6.4248250459630896E-4</v>
      </c>
      <c r="W148" s="26">
        <f t="shared" si="101"/>
        <v>-1.5721571189262207E-3</v>
      </c>
      <c r="X148" s="26">
        <f t="shared" si="101"/>
        <v>-3.2841712528492994E-3</v>
      </c>
      <c r="Y148" s="26">
        <f t="shared" si="101"/>
        <v>-3.8722002481546003E-3</v>
      </c>
      <c r="Z148" s="26">
        <f t="shared" si="101"/>
        <v>-9.3131047971839465E-3</v>
      </c>
      <c r="AA148" s="26">
        <f t="shared" si="101"/>
        <v>7.6568638009126833E-3</v>
      </c>
      <c r="AB148" s="26">
        <f t="shared" si="101"/>
        <v>-1.4602565584823646E-3</v>
      </c>
      <c r="AC148" s="26">
        <f t="shared" si="101"/>
        <v>-7.4641233961219022E-3</v>
      </c>
      <c r="AD148" s="26">
        <f t="shared" si="101"/>
        <v>6.284446884495809E-3</v>
      </c>
      <c r="AE148" s="26">
        <f t="shared" si="101"/>
        <v>1.4825236929175922E-2</v>
      </c>
      <c r="AF148" s="26">
        <f t="shared" si="101"/>
        <v>1.2388330224867961E-2</v>
      </c>
      <c r="AG148" s="26">
        <f t="shared" si="101"/>
        <v>3.1349088737567365E-2</v>
      </c>
      <c r="AH148" s="26">
        <f t="shared" ref="AH148:BH148" si="102">AH47/AH46-1</f>
        <v>1.2860091802484597E-2</v>
      </c>
      <c r="AI148" s="26">
        <f t="shared" si="102"/>
        <v>1.9794439902218741E-3</v>
      </c>
      <c r="AJ148" s="26">
        <f t="shared" si="102"/>
        <v>-2.5427801089890067E-3</v>
      </c>
      <c r="AK148" s="26">
        <f t="shared" si="102"/>
        <v>4.6134583229167081E-3</v>
      </c>
      <c r="AL148" s="26">
        <f t="shared" si="102"/>
        <v>1.4508342408308117E-3</v>
      </c>
      <c r="AM148" s="26">
        <f t="shared" si="102"/>
        <v>1.8832827793051621E-3</v>
      </c>
      <c r="AN148" s="26">
        <f t="shared" si="102"/>
        <v>3.1292244878702302E-3</v>
      </c>
      <c r="AO148" s="26">
        <f t="shared" si="102"/>
        <v>-4.8719597129811554E-3</v>
      </c>
      <c r="AP148" s="26">
        <f t="shared" si="102"/>
        <v>6.0755114775135066E-3</v>
      </c>
      <c r="AQ148" s="26">
        <f t="shared" si="102"/>
        <v>7.9204903800578208E-3</v>
      </c>
      <c r="AR148" s="26">
        <f t="shared" si="102"/>
        <v>-2.1492307004723266E-2</v>
      </c>
      <c r="AS148" s="26">
        <f t="shared" si="102"/>
        <v>2.5703083535077331E-2</v>
      </c>
      <c r="AT148" s="26">
        <f t="shared" si="102"/>
        <v>-8.5621736858433328E-3</v>
      </c>
      <c r="AU148" s="26">
        <f t="shared" si="102"/>
        <v>2.8870343351354633E-2</v>
      </c>
      <c r="AV148" s="26">
        <f t="shared" si="102"/>
        <v>1.0728830239220333E-2</v>
      </c>
      <c r="AW148" s="26">
        <f t="shared" si="102"/>
        <v>4.1715854263022489E-3</v>
      </c>
      <c r="AX148" s="26">
        <f t="shared" si="102"/>
        <v>-1.0279152723425833E-3</v>
      </c>
      <c r="AY148" s="26">
        <f t="shared" si="102"/>
        <v>2.870581402479977E-2</v>
      </c>
      <c r="AZ148" s="26">
        <f t="shared" si="102"/>
        <v>-3.7043925110362697E-3</v>
      </c>
      <c r="BA148" s="26">
        <f t="shared" si="102"/>
        <v>2.7260147454968298E-3</v>
      </c>
      <c r="BB148" s="26">
        <f t="shared" si="102"/>
        <v>4.725390122586326E-4</v>
      </c>
      <c r="BC148" s="26">
        <f t="shared" si="102"/>
        <v>1.0260101259853105E-2</v>
      </c>
      <c r="BD148" s="26">
        <f t="shared" si="102"/>
        <v>5.1598676731199333E-3</v>
      </c>
      <c r="BE148" s="26">
        <f t="shared" si="102"/>
        <v>7.3813651635334931E-3</v>
      </c>
      <c r="BF148" s="26" t="e">
        <f t="shared" si="102"/>
        <v>#DIV/0!</v>
      </c>
      <c r="BG148" s="26">
        <f t="shared" si="102"/>
        <v>3.5461292926741717E-3</v>
      </c>
      <c r="BH148" s="26">
        <f t="shared" si="102"/>
        <v>1.4795062713246487E-3</v>
      </c>
    </row>
    <row r="149" spans="1:60" s="84" customFormat="1" hidden="1" x14ac:dyDescent="0.2">
      <c r="A149" s="138">
        <f t="shared" si="76"/>
        <v>39629</v>
      </c>
      <c r="B149" s="19">
        <f t="shared" ref="B149:AG149" si="103">B48/B47-1</f>
        <v>4.5110344291598992E-4</v>
      </c>
      <c r="C149" s="16">
        <f t="shared" si="103"/>
        <v>1.9247444514705059E-3</v>
      </c>
      <c r="D149" s="7">
        <f t="shared" si="103"/>
        <v>-3.7795683335578589E-3</v>
      </c>
      <c r="E149" s="7">
        <f t="shared" si="103"/>
        <v>6.131794089324849E-3</v>
      </c>
      <c r="F149" s="7">
        <f t="shared" si="103"/>
        <v>8.9761578532843167E-4</v>
      </c>
      <c r="G149" s="7">
        <f t="shared" si="103"/>
        <v>2.9962971231862756E-3</v>
      </c>
      <c r="H149" s="7">
        <f t="shared" si="103"/>
        <v>-3.4829202877431853E-2</v>
      </c>
      <c r="I149" s="20">
        <f t="shared" si="103"/>
        <v>-5.8402248839017901E-5</v>
      </c>
      <c r="J149" s="7">
        <f t="shared" si="103"/>
        <v>4.4602947038030472E-3</v>
      </c>
      <c r="K149" s="7">
        <f t="shared" si="103"/>
        <v>2.7065919481665812E-3</v>
      </c>
      <c r="L149" s="7">
        <f t="shared" si="103"/>
        <v>-1.5586932663562703E-3</v>
      </c>
      <c r="M149" s="7">
        <f t="shared" si="103"/>
        <v>-7.6322308822984741E-3</v>
      </c>
      <c r="N149" s="7">
        <f t="shared" si="103"/>
        <v>-4.2030776076401599E-3</v>
      </c>
      <c r="O149" s="7">
        <f t="shared" si="103"/>
        <v>-1.6955546822690182E-2</v>
      </c>
      <c r="P149" s="7">
        <f t="shared" si="103"/>
        <v>-7.5134556623879245E-3</v>
      </c>
      <c r="Q149" s="7">
        <f t="shared" si="103"/>
        <v>-2.3515023492919007E-2</v>
      </c>
      <c r="R149" s="7">
        <f t="shared" si="103"/>
        <v>-2.6426968187271971E-3</v>
      </c>
      <c r="S149" s="7">
        <f t="shared" si="103"/>
        <v>-1.4696356458556825E-2</v>
      </c>
      <c r="T149" s="7">
        <f t="shared" si="103"/>
        <v>-4.1152881282758846E-3</v>
      </c>
      <c r="U149" s="7">
        <f t="shared" si="103"/>
        <v>1.6101945874424928E-3</v>
      </c>
      <c r="V149" s="7">
        <f t="shared" si="103"/>
        <v>-7.4774817482631262E-3</v>
      </c>
      <c r="W149" s="7">
        <f t="shared" si="103"/>
        <v>-3.1026424784527107E-3</v>
      </c>
      <c r="X149" s="7">
        <f t="shared" si="103"/>
        <v>-1.621094182112981E-3</v>
      </c>
      <c r="Y149" s="7">
        <f t="shared" si="103"/>
        <v>-4.8750185625104914E-3</v>
      </c>
      <c r="Z149" s="7">
        <f t="shared" si="103"/>
        <v>-9.8902524736409481E-3</v>
      </c>
      <c r="AA149" s="7">
        <f t="shared" si="103"/>
        <v>5.573095108740711E-3</v>
      </c>
      <c r="AB149" s="7">
        <f t="shared" si="103"/>
        <v>-8.8358044110392608E-4</v>
      </c>
      <c r="AC149" s="7">
        <f t="shared" si="103"/>
        <v>-1.6828706650625636E-3</v>
      </c>
      <c r="AD149" s="7">
        <f t="shared" si="103"/>
        <v>2.414351333690945E-3</v>
      </c>
      <c r="AE149" s="7">
        <f t="shared" si="103"/>
        <v>6.131794089324849E-3</v>
      </c>
      <c r="AF149" s="7">
        <f t="shared" si="103"/>
        <v>2.7880092689578362E-3</v>
      </c>
      <c r="AG149" s="7">
        <f t="shared" si="103"/>
        <v>1.465286604230287E-2</v>
      </c>
      <c r="AH149" s="7">
        <f t="shared" ref="AH149:BH149" si="104">AH48/AH47-1</f>
        <v>5.3944809400641169E-3</v>
      </c>
      <c r="AI149" s="7">
        <f t="shared" si="104"/>
        <v>2.11537646696347E-3</v>
      </c>
      <c r="AJ149" s="7">
        <f t="shared" si="104"/>
        <v>-4.6617687785721618E-4</v>
      </c>
      <c r="AK149" s="7">
        <f t="shared" si="104"/>
        <v>-7.2642004796952264E-6</v>
      </c>
      <c r="AL149" s="7">
        <f t="shared" si="104"/>
        <v>4.013416922576285E-3</v>
      </c>
      <c r="AM149" s="7">
        <f t="shared" si="104"/>
        <v>8.7140226320947534E-5</v>
      </c>
      <c r="AN149" s="7">
        <f t="shared" si="104"/>
        <v>-6.7506379864679111E-4</v>
      </c>
      <c r="AO149" s="7">
        <f t="shared" si="104"/>
        <v>-6.4115848019260513E-3</v>
      </c>
      <c r="AP149" s="7">
        <f t="shared" si="104"/>
        <v>1.4143177394556616E-3</v>
      </c>
      <c r="AQ149" s="7">
        <f t="shared" si="104"/>
        <v>2.7192092767813758E-3</v>
      </c>
      <c r="AR149" s="7">
        <f t="shared" si="104"/>
        <v>-1.7776760324094143E-2</v>
      </c>
      <c r="AS149" s="7">
        <f t="shared" si="104"/>
        <v>1.5763644233000917E-2</v>
      </c>
      <c r="AT149" s="7">
        <f t="shared" si="104"/>
        <v>-1.5167167513896462E-4</v>
      </c>
      <c r="AU149" s="7">
        <f t="shared" si="104"/>
        <v>5.2883156259990738E-3</v>
      </c>
      <c r="AV149" s="7">
        <f t="shared" si="104"/>
        <v>8.8910482520001555E-3</v>
      </c>
      <c r="AW149" s="7">
        <f t="shared" si="104"/>
        <v>-1.8124640180655627E-3</v>
      </c>
      <c r="AX149" s="7">
        <f t="shared" si="104"/>
        <v>-1.1026715405062504E-3</v>
      </c>
      <c r="AY149" s="7">
        <f t="shared" si="104"/>
        <v>-1.0507718994429038E-2</v>
      </c>
      <c r="AZ149" s="7">
        <f t="shared" si="104"/>
        <v>-8.7281573112016897E-3</v>
      </c>
      <c r="BA149" s="7">
        <f t="shared" si="104"/>
        <v>2.1917819625076884E-3</v>
      </c>
      <c r="BB149" s="7">
        <f t="shared" si="104"/>
        <v>2.3493076418381609E-3</v>
      </c>
      <c r="BC149" s="7">
        <f t="shared" si="104"/>
        <v>9.4745266925135851E-3</v>
      </c>
      <c r="BD149" s="7">
        <f t="shared" si="104"/>
        <v>-8.3503107571103463E-5</v>
      </c>
      <c r="BE149" s="7">
        <f t="shared" si="104"/>
        <v>1.1832064707935519E-2</v>
      </c>
      <c r="BF149" s="7" t="e">
        <f t="shared" si="104"/>
        <v>#DIV/0!</v>
      </c>
      <c r="BG149" s="7">
        <f t="shared" si="104"/>
        <v>4.0714018261227558E-3</v>
      </c>
      <c r="BH149" s="7">
        <f t="shared" si="104"/>
        <v>3.7589848250045854E-3</v>
      </c>
    </row>
    <row r="150" spans="1:60" s="84" customFormat="1" hidden="1" x14ac:dyDescent="0.2">
      <c r="A150" s="138">
        <f t="shared" si="76"/>
        <v>39721</v>
      </c>
      <c r="B150" s="19">
        <f t="shared" ref="B150:AG150" si="105">B49/B48-1</f>
        <v>-2.3244002507166739E-3</v>
      </c>
      <c r="C150" s="16">
        <f t="shared" si="105"/>
        <v>-3.9343059683005777E-5</v>
      </c>
      <c r="D150" s="7">
        <f t="shared" si="105"/>
        <v>-4.9397456845466925E-3</v>
      </c>
      <c r="E150" s="7">
        <f t="shared" si="105"/>
        <v>3.2087136947167583E-3</v>
      </c>
      <c r="F150" s="7">
        <f t="shared" si="105"/>
        <v>-2.2951398095533149E-3</v>
      </c>
      <c r="G150" s="7">
        <f t="shared" si="105"/>
        <v>9.1666659831202146E-4</v>
      </c>
      <c r="H150" s="7">
        <f t="shared" si="105"/>
        <v>-5.9113979649045634E-2</v>
      </c>
      <c r="I150" s="20">
        <f t="shared" si="105"/>
        <v>-3.2855759208469948E-3</v>
      </c>
      <c r="J150" s="7">
        <f t="shared" si="105"/>
        <v>5.204860981658177E-3</v>
      </c>
      <c r="K150" s="7">
        <f t="shared" si="105"/>
        <v>6.6607222398706867E-5</v>
      </c>
      <c r="L150" s="7">
        <f t="shared" si="105"/>
        <v>-1.9513885622283178E-3</v>
      </c>
      <c r="M150" s="7">
        <f t="shared" si="105"/>
        <v>-5.1715423681282235E-3</v>
      </c>
      <c r="N150" s="7">
        <f t="shared" si="105"/>
        <v>-2.6216808252464974E-3</v>
      </c>
      <c r="O150" s="7">
        <f t="shared" si="105"/>
        <v>-1.5778436113479732E-2</v>
      </c>
      <c r="P150" s="7">
        <f t="shared" si="105"/>
        <v>-1.0141919316732029E-2</v>
      </c>
      <c r="Q150" s="7">
        <f t="shared" si="105"/>
        <v>-1.5892449302023048E-2</v>
      </c>
      <c r="R150" s="7">
        <f t="shared" si="105"/>
        <v>-3.901863785199744E-3</v>
      </c>
      <c r="S150" s="7">
        <f t="shared" si="105"/>
        <v>-2.4348016511199777E-3</v>
      </c>
      <c r="T150" s="7">
        <f t="shared" si="105"/>
        <v>-6.9017572831864271E-3</v>
      </c>
      <c r="U150" s="7">
        <f t="shared" si="105"/>
        <v>-3.0161461793513089E-3</v>
      </c>
      <c r="V150" s="7">
        <f t="shared" si="105"/>
        <v>-1.02003318235101E-2</v>
      </c>
      <c r="W150" s="7">
        <f t="shared" si="105"/>
        <v>-3.2434459884843614E-3</v>
      </c>
      <c r="X150" s="7">
        <f t="shared" si="105"/>
        <v>-9.2420312529410964E-3</v>
      </c>
      <c r="Y150" s="7">
        <f t="shared" si="105"/>
        <v>-2.7907358681510397E-3</v>
      </c>
      <c r="Z150" s="7">
        <f t="shared" si="105"/>
        <v>-3.9911232047161738E-3</v>
      </c>
      <c r="AA150" s="7">
        <f t="shared" si="105"/>
        <v>-3.2845385895208246E-4</v>
      </c>
      <c r="AB150" s="7">
        <f t="shared" si="105"/>
        <v>-1.4352214591678569E-3</v>
      </c>
      <c r="AC150" s="7">
        <f t="shared" si="105"/>
        <v>-4.2571616598204853E-3</v>
      </c>
      <c r="AD150" s="7">
        <f t="shared" si="105"/>
        <v>-1.6803573537829131E-3</v>
      </c>
      <c r="AE150" s="7">
        <f t="shared" si="105"/>
        <v>3.2087136947167583E-3</v>
      </c>
      <c r="AF150" s="7">
        <f t="shared" si="105"/>
        <v>-9.9028543031864924E-4</v>
      </c>
      <c r="AG150" s="7">
        <f t="shared" si="105"/>
        <v>2.6727859765840467E-3</v>
      </c>
      <c r="AH150" s="7">
        <f t="shared" ref="AH150:BH150" si="106">AH49/AH48-1</f>
        <v>3.8836688819186005E-3</v>
      </c>
      <c r="AI150" s="7">
        <f t="shared" si="106"/>
        <v>-8.1536053380137918E-4</v>
      </c>
      <c r="AJ150" s="7">
        <f t="shared" si="106"/>
        <v>-1.5997132930403168E-3</v>
      </c>
      <c r="AK150" s="7">
        <f t="shared" si="106"/>
        <v>-2.4474463760039145E-3</v>
      </c>
      <c r="AL150" s="7">
        <f t="shared" si="106"/>
        <v>3.5680790062952994E-4</v>
      </c>
      <c r="AM150" s="7">
        <f t="shared" si="106"/>
        <v>-4.922388687715884E-4</v>
      </c>
      <c r="AN150" s="7">
        <f t="shared" si="106"/>
        <v>-4.8029269743159464E-3</v>
      </c>
      <c r="AO150" s="7">
        <f t="shared" si="106"/>
        <v>-8.3827425206275397E-3</v>
      </c>
      <c r="AP150" s="7">
        <f t="shared" si="106"/>
        <v>-3.5092598626615956E-3</v>
      </c>
      <c r="AQ150" s="7">
        <f t="shared" si="106"/>
        <v>-7.8441578525456634E-4</v>
      </c>
      <c r="AR150" s="7">
        <f t="shared" si="106"/>
        <v>-1.3746875178109241E-2</v>
      </c>
      <c r="AS150" s="7">
        <f t="shared" si="106"/>
        <v>1.4926244563013835E-2</v>
      </c>
      <c r="AT150" s="7">
        <f t="shared" si="106"/>
        <v>1.5030935163564685E-3</v>
      </c>
      <c r="AU150" s="7">
        <f t="shared" si="106"/>
        <v>-6.668914972040807E-3</v>
      </c>
      <c r="AV150" s="7">
        <f t="shared" si="106"/>
        <v>6.1734129900736789E-3</v>
      </c>
      <c r="AW150" s="7">
        <f t="shared" si="106"/>
        <v>3.8638140418898459E-3</v>
      </c>
      <c r="AX150" s="7">
        <f t="shared" si="106"/>
        <v>-3.3691134442637161E-4</v>
      </c>
      <c r="AY150" s="7">
        <f t="shared" si="106"/>
        <v>-2.2635664223488061E-2</v>
      </c>
      <c r="AZ150" s="7">
        <f t="shared" si="106"/>
        <v>-1.5581183364051787E-3</v>
      </c>
      <c r="BA150" s="7">
        <f t="shared" si="106"/>
        <v>1.6673159882594213E-3</v>
      </c>
      <c r="BB150" s="7">
        <f t="shared" si="106"/>
        <v>2.1444231092018207E-3</v>
      </c>
      <c r="BC150" s="7">
        <f t="shared" si="106"/>
        <v>9.5856112469714372E-3</v>
      </c>
      <c r="BD150" s="7">
        <f t="shared" si="106"/>
        <v>1.1293398653875464E-3</v>
      </c>
      <c r="BE150" s="7">
        <f t="shared" si="106"/>
        <v>5.7589354441602847E-3</v>
      </c>
      <c r="BF150" s="7" t="e">
        <f t="shared" si="106"/>
        <v>#DIV/0!</v>
      </c>
      <c r="BG150" s="7">
        <f t="shared" si="106"/>
        <v>2.5857147161987282E-3</v>
      </c>
      <c r="BH150" s="7">
        <f t="shared" si="106"/>
        <v>2.8837234781295962E-3</v>
      </c>
    </row>
    <row r="151" spans="1:60" s="84" customFormat="1" ht="12" hidden="1" thickBot="1" x14ac:dyDescent="0.25">
      <c r="A151" s="139">
        <f t="shared" si="76"/>
        <v>39812</v>
      </c>
      <c r="B151" s="17">
        <f t="shared" ref="B151:AG151" si="107">B50/B49-1</f>
        <v>-5.3163595096102911E-3</v>
      </c>
      <c r="C151" s="14">
        <f t="shared" si="107"/>
        <v>-1.429250102131574E-3</v>
      </c>
      <c r="D151" s="22">
        <f t="shared" si="107"/>
        <v>-7.3968702399326292E-3</v>
      </c>
      <c r="E151" s="22">
        <f t="shared" si="107"/>
        <v>1.1585336186625828E-3</v>
      </c>
      <c r="F151" s="22">
        <f t="shared" si="107"/>
        <v>-5.5463471835361933E-3</v>
      </c>
      <c r="G151" s="22">
        <f t="shared" si="107"/>
        <v>-1.0299549063619295E-4</v>
      </c>
      <c r="H151" s="22">
        <f t="shared" si="107"/>
        <v>-0.10798651976128659</v>
      </c>
      <c r="I151" s="23">
        <f t="shared" si="107"/>
        <v>-6.5445487066776442E-3</v>
      </c>
      <c r="J151" s="22">
        <f t="shared" si="107"/>
        <v>4.2232595503943759E-3</v>
      </c>
      <c r="K151" s="22">
        <f t="shared" si="107"/>
        <v>-9.6500601952309584E-4</v>
      </c>
      <c r="L151" s="22">
        <f t="shared" si="107"/>
        <v>-2.2825401127558598E-3</v>
      </c>
      <c r="M151" s="22">
        <f t="shared" si="107"/>
        <v>-6.5164675733904165E-3</v>
      </c>
      <c r="N151" s="22">
        <f t="shared" si="107"/>
        <v>-5.2422780916261402E-4</v>
      </c>
      <c r="O151" s="22">
        <f t="shared" si="107"/>
        <v>-2.3207806913027595E-2</v>
      </c>
      <c r="P151" s="22">
        <f t="shared" si="107"/>
        <v>-1.3932266028977125E-2</v>
      </c>
      <c r="Q151" s="22">
        <f t="shared" si="107"/>
        <v>-8.1794176568183996E-3</v>
      </c>
      <c r="R151" s="22">
        <f t="shared" si="107"/>
        <v>-5.0994471534479002E-3</v>
      </c>
      <c r="S151" s="22">
        <f t="shared" si="107"/>
        <v>-5.9940719664690612E-3</v>
      </c>
      <c r="T151" s="22">
        <f t="shared" si="107"/>
        <v>-1.1384022827094609E-2</v>
      </c>
      <c r="U151" s="22">
        <f t="shared" si="107"/>
        <v>-7.0275719064641917E-3</v>
      </c>
      <c r="V151" s="22">
        <f t="shared" si="107"/>
        <v>-1.0810140779742183E-2</v>
      </c>
      <c r="W151" s="22">
        <f t="shared" si="107"/>
        <v>-3.6827135446559911E-3</v>
      </c>
      <c r="X151" s="22">
        <f t="shared" si="107"/>
        <v>-7.0044822662810313E-3</v>
      </c>
      <c r="Y151" s="22">
        <f t="shared" si="107"/>
        <v>-1.0380705179579897E-2</v>
      </c>
      <c r="Z151" s="22">
        <f t="shared" si="107"/>
        <v>-1.434721427773733E-2</v>
      </c>
      <c r="AA151" s="22">
        <f t="shared" si="107"/>
        <v>-2.2742549687526648E-3</v>
      </c>
      <c r="AB151" s="22">
        <f t="shared" si="107"/>
        <v>-6.9616156660665673E-3</v>
      </c>
      <c r="AC151" s="22">
        <f t="shared" si="107"/>
        <v>2.3083887685682036E-3</v>
      </c>
      <c r="AD151" s="22">
        <f t="shared" si="107"/>
        <v>-5.6512584884489403E-3</v>
      </c>
      <c r="AE151" s="22">
        <f t="shared" si="107"/>
        <v>1.1585336186625828E-3</v>
      </c>
      <c r="AF151" s="22">
        <f t="shared" si="107"/>
        <v>-8.5278377740277689E-3</v>
      </c>
      <c r="AG151" s="22">
        <f t="shared" si="107"/>
        <v>-1.015355346783986E-3</v>
      </c>
      <c r="AH151" s="22">
        <f t="shared" ref="AH151:BH151" si="108">AH50/AH49-1</f>
        <v>2.8433473503792772E-3</v>
      </c>
      <c r="AI151" s="22">
        <f t="shared" si="108"/>
        <v>-2.1074492851606008E-3</v>
      </c>
      <c r="AJ151" s="22">
        <f t="shared" si="108"/>
        <v>-4.7421894161026046E-3</v>
      </c>
      <c r="AK151" s="22">
        <f t="shared" si="108"/>
        <v>-3.0618000270363765E-3</v>
      </c>
      <c r="AL151" s="22">
        <f t="shared" si="108"/>
        <v>-9.1523910757929094E-4</v>
      </c>
      <c r="AM151" s="22">
        <f t="shared" si="108"/>
        <v>-4.4236179346954785E-3</v>
      </c>
      <c r="AN151" s="22">
        <f t="shared" si="108"/>
        <v>3.9897059916744748E-3</v>
      </c>
      <c r="AO151" s="22">
        <f t="shared" si="108"/>
        <v>-6.3289025297466051E-3</v>
      </c>
      <c r="AP151" s="22">
        <f t="shared" si="108"/>
        <v>7.7003888042710411E-3</v>
      </c>
      <c r="AQ151" s="22">
        <f t="shared" si="108"/>
        <v>-9.6710394966503799E-4</v>
      </c>
      <c r="AR151" s="22">
        <f t="shared" si="108"/>
        <v>-1.5971778607464904E-2</v>
      </c>
      <c r="AS151" s="22">
        <f t="shared" si="108"/>
        <v>5.0513345761658002E-3</v>
      </c>
      <c r="AT151" s="22">
        <f t="shared" si="108"/>
        <v>9.2507373115724434E-4</v>
      </c>
      <c r="AU151" s="22">
        <f t="shared" si="108"/>
        <v>-1.5332092355164417E-2</v>
      </c>
      <c r="AV151" s="22">
        <f t="shared" si="108"/>
        <v>3.0551919364307789E-3</v>
      </c>
      <c r="AW151" s="22">
        <f t="shared" si="108"/>
        <v>1.4059431346097107E-2</v>
      </c>
      <c r="AX151" s="22">
        <f t="shared" si="108"/>
        <v>-6.6727495881967469E-3</v>
      </c>
      <c r="AY151" s="22">
        <f t="shared" si="108"/>
        <v>-3.9658168286324846E-2</v>
      </c>
      <c r="AZ151" s="22">
        <f t="shared" si="108"/>
        <v>-2.0566956424622473E-3</v>
      </c>
      <c r="BA151" s="22">
        <f t="shared" si="108"/>
        <v>6.3872565680922477E-4</v>
      </c>
      <c r="BB151" s="22">
        <f t="shared" si="108"/>
        <v>2.5255273909117193E-3</v>
      </c>
      <c r="BC151" s="22">
        <f t="shared" si="108"/>
        <v>7.7435139543571285E-3</v>
      </c>
      <c r="BD151" s="22">
        <f t="shared" si="108"/>
        <v>8.7160863576374314E-3</v>
      </c>
      <c r="BE151" s="22">
        <f t="shared" si="108"/>
        <v>4.4984049982725871E-3</v>
      </c>
      <c r="BF151" s="22" t="e">
        <f t="shared" si="108"/>
        <v>#DIV/0!</v>
      </c>
      <c r="BG151" s="22">
        <f t="shared" si="108"/>
        <v>2.4573713869981972E-3</v>
      </c>
      <c r="BH151" s="22">
        <f t="shared" si="108"/>
        <v>2.7872261038073276E-3</v>
      </c>
    </row>
    <row r="152" spans="1:60" s="84" customFormat="1" hidden="1" x14ac:dyDescent="0.2">
      <c r="A152" s="140">
        <f t="shared" si="76"/>
        <v>39902</v>
      </c>
      <c r="B152" s="28">
        <f t="shared" ref="B152:AG152" si="109">B51/B50-1</f>
        <v>-9.9934996420897315E-3</v>
      </c>
      <c r="C152" s="24">
        <f t="shared" si="109"/>
        <v>-5.7867118476605528E-3</v>
      </c>
      <c r="D152" s="26">
        <f t="shared" si="109"/>
        <v>-1.4013829991052829E-2</v>
      </c>
      <c r="E152" s="26">
        <f t="shared" si="109"/>
        <v>-1.027566331302121E-2</v>
      </c>
      <c r="F152" s="26">
        <f t="shared" si="109"/>
        <v>-8.903659407057507E-3</v>
      </c>
      <c r="G152" s="26">
        <f t="shared" si="109"/>
        <v>-2.9555859549144081E-3</v>
      </c>
      <c r="H152" s="26">
        <f t="shared" si="109"/>
        <v>-0.13438064571898445</v>
      </c>
      <c r="I152" s="27">
        <f t="shared" si="109"/>
        <v>-1.1313254332093403E-2</v>
      </c>
      <c r="J152" s="26">
        <f t="shared" si="109"/>
        <v>1.4741423810971099E-4</v>
      </c>
      <c r="K152" s="26">
        <f t="shared" si="109"/>
        <v>-3.577072642009127E-3</v>
      </c>
      <c r="L152" s="26">
        <f t="shared" si="109"/>
        <v>-2.6101831842071155E-2</v>
      </c>
      <c r="M152" s="26">
        <f t="shared" si="109"/>
        <v>-1.4540009879213334E-2</v>
      </c>
      <c r="N152" s="26">
        <f t="shared" si="109"/>
        <v>-8.1162961744869477E-3</v>
      </c>
      <c r="O152" s="26">
        <f t="shared" si="109"/>
        <v>-3.8527951989725695E-2</v>
      </c>
      <c r="P152" s="26">
        <f t="shared" si="109"/>
        <v>-2.0923394851138477E-2</v>
      </c>
      <c r="Q152" s="26">
        <f t="shared" si="109"/>
        <v>-1.3850110041319086E-2</v>
      </c>
      <c r="R152" s="26">
        <f t="shared" si="109"/>
        <v>-1.3980291031698289E-2</v>
      </c>
      <c r="S152" s="26">
        <f t="shared" si="109"/>
        <v>-1.2481061130851234E-2</v>
      </c>
      <c r="T152" s="26">
        <f t="shared" si="109"/>
        <v>-1.8544339213989236E-2</v>
      </c>
      <c r="U152" s="26">
        <f t="shared" si="109"/>
        <v>-1.7895848913616619E-2</v>
      </c>
      <c r="V152" s="26">
        <f t="shared" si="109"/>
        <v>-2.0834012991122752E-2</v>
      </c>
      <c r="W152" s="26">
        <f t="shared" si="109"/>
        <v>-1.4349212773570263E-2</v>
      </c>
      <c r="X152" s="26">
        <f t="shared" si="109"/>
        <v>-1.0631319274092221E-2</v>
      </c>
      <c r="Y152" s="26">
        <f t="shared" si="109"/>
        <v>-1.1097840237351275E-2</v>
      </c>
      <c r="Z152" s="26">
        <f t="shared" si="109"/>
        <v>-1.6501540585024954E-2</v>
      </c>
      <c r="AA152" s="26">
        <f t="shared" si="109"/>
        <v>-1.8780137000107278E-4</v>
      </c>
      <c r="AB152" s="26">
        <f t="shared" si="109"/>
        <v>-1.3543066040513474E-2</v>
      </c>
      <c r="AC152" s="26">
        <f t="shared" si="109"/>
        <v>6.3905304094702409E-4</v>
      </c>
      <c r="AD152" s="26">
        <f t="shared" si="109"/>
        <v>-2.7033574329833332E-3</v>
      </c>
      <c r="AE152" s="26">
        <f t="shared" si="109"/>
        <v>-1.027566331302121E-2</v>
      </c>
      <c r="AF152" s="26">
        <f t="shared" si="109"/>
        <v>-2.2859218169289042E-2</v>
      </c>
      <c r="AG152" s="26">
        <f t="shared" si="109"/>
        <v>-2.5418785650860309E-3</v>
      </c>
      <c r="AH152" s="26">
        <f t="shared" ref="AH152:BH152" si="110">AH51/AH50-1</f>
        <v>-9.6198719220399465E-3</v>
      </c>
      <c r="AI152" s="26">
        <f t="shared" si="110"/>
        <v>-4.5837320367830836E-3</v>
      </c>
      <c r="AJ152" s="26">
        <f t="shared" si="110"/>
        <v>-6.3535240422294414E-3</v>
      </c>
      <c r="AK152" s="26">
        <f t="shared" si="110"/>
        <v>-6.9782850396472584E-3</v>
      </c>
      <c r="AL152" s="26">
        <f t="shared" si="110"/>
        <v>-2.7285593297814437E-3</v>
      </c>
      <c r="AM152" s="26">
        <f t="shared" si="110"/>
        <v>-4.4666279852557667E-3</v>
      </c>
      <c r="AN152" s="26">
        <f t="shared" si="110"/>
        <v>-3.9063536082772909E-3</v>
      </c>
      <c r="AO152" s="26">
        <f t="shared" si="110"/>
        <v>-9.0683038681439454E-3</v>
      </c>
      <c r="AP152" s="26">
        <f t="shared" si="110"/>
        <v>-2.0759041418082491E-3</v>
      </c>
      <c r="AQ152" s="26">
        <f t="shared" si="110"/>
        <v>-3.2278420864388924E-3</v>
      </c>
      <c r="AR152" s="26">
        <f t="shared" si="110"/>
        <v>-1.2855779951083002E-2</v>
      </c>
      <c r="AS152" s="26">
        <f t="shared" si="110"/>
        <v>5.2422564085863321E-4</v>
      </c>
      <c r="AT152" s="26">
        <f t="shared" si="110"/>
        <v>2.6381759835969465E-3</v>
      </c>
      <c r="AU152" s="26">
        <f t="shared" si="110"/>
        <v>-1.7999646242447986E-2</v>
      </c>
      <c r="AV152" s="26">
        <f t="shared" si="110"/>
        <v>-1.3380331877578255E-3</v>
      </c>
      <c r="AW152" s="26">
        <f t="shared" si="110"/>
        <v>1.2505978928741612E-2</v>
      </c>
      <c r="AX152" s="26">
        <f t="shared" si="110"/>
        <v>-2.4222691244808248E-2</v>
      </c>
      <c r="AY152" s="26">
        <f t="shared" si="110"/>
        <v>-4.4966752706526947E-2</v>
      </c>
      <c r="AZ152" s="26">
        <f t="shared" si="110"/>
        <v>-5.5795729929879245E-2</v>
      </c>
      <c r="BA152" s="26">
        <f t="shared" si="110"/>
        <v>1.975276179319696E-3</v>
      </c>
      <c r="BB152" s="26">
        <f t="shared" si="110"/>
        <v>5.2161003595136979E-3</v>
      </c>
      <c r="BC152" s="26">
        <f t="shared" si="110"/>
        <v>9.5888440953122434E-3</v>
      </c>
      <c r="BD152" s="26">
        <f t="shared" si="110"/>
        <v>-6.5107217418752805E-3</v>
      </c>
      <c r="BE152" s="26">
        <f t="shared" si="110"/>
        <v>3.3777045990668331E-3</v>
      </c>
      <c r="BF152" s="26" t="e">
        <f t="shared" si="110"/>
        <v>#DIV/0!</v>
      </c>
      <c r="BG152" s="26">
        <f t="shared" si="110"/>
        <v>2.3284806034868932E-3</v>
      </c>
      <c r="BH152" s="26">
        <f t="shared" si="110"/>
        <v>4.5597406506925342E-3</v>
      </c>
    </row>
    <row r="153" spans="1:60" s="84" customFormat="1" hidden="1" x14ac:dyDescent="0.2">
      <c r="A153" s="138">
        <f t="shared" si="76"/>
        <v>39994</v>
      </c>
      <c r="B153" s="19">
        <f t="shared" ref="B153:AG153" si="111">B52/B51-1</f>
        <v>-9.2034848630475619E-3</v>
      </c>
      <c r="C153" s="16">
        <f t="shared" si="111"/>
        <v>-7.3773121223128513E-3</v>
      </c>
      <c r="D153" s="7">
        <f t="shared" si="111"/>
        <v>-1.4779221982187618E-2</v>
      </c>
      <c r="E153" s="7">
        <f t="shared" si="111"/>
        <v>-1.0192553746115607E-2</v>
      </c>
      <c r="F153" s="7">
        <f t="shared" si="111"/>
        <v>-7.6274704875178845E-3</v>
      </c>
      <c r="G153" s="7">
        <f t="shared" si="111"/>
        <v>-5.0102368054228963E-3</v>
      </c>
      <c r="H153" s="7">
        <f t="shared" si="111"/>
        <v>-7.122171372176811E-2</v>
      </c>
      <c r="I153" s="20">
        <f t="shared" si="111"/>
        <v>-1.1022673076387601E-2</v>
      </c>
      <c r="J153" s="7">
        <f t="shared" si="111"/>
        <v>4.6148658072004967E-3</v>
      </c>
      <c r="K153" s="7">
        <f t="shared" si="111"/>
        <v>-6.9452133285750062E-3</v>
      </c>
      <c r="L153" s="7">
        <f t="shared" si="111"/>
        <v>2.0448977659501821E-3</v>
      </c>
      <c r="M153" s="7">
        <f t="shared" si="111"/>
        <v>-1.1731355171867519E-2</v>
      </c>
      <c r="N153" s="7">
        <f t="shared" si="111"/>
        <v>-3.9166074250112093E-3</v>
      </c>
      <c r="O153" s="7">
        <f t="shared" si="111"/>
        <v>-3.145070502265801E-2</v>
      </c>
      <c r="P153" s="7">
        <f t="shared" si="111"/>
        <v>-2.3560402784792767E-2</v>
      </c>
      <c r="Q153" s="7">
        <f t="shared" si="111"/>
        <v>-2.3453779293449828E-2</v>
      </c>
      <c r="R153" s="7">
        <f t="shared" si="111"/>
        <v>-1.3443057250925317E-2</v>
      </c>
      <c r="S153" s="7">
        <f t="shared" si="111"/>
        <v>-9.6174187991906468E-3</v>
      </c>
      <c r="T153" s="7">
        <f t="shared" si="111"/>
        <v>-1.9971687558989371E-2</v>
      </c>
      <c r="U153" s="7">
        <f t="shared" si="111"/>
        <v>-2.5701182264286304E-2</v>
      </c>
      <c r="V153" s="7">
        <f t="shared" si="111"/>
        <v>-2.5264610595714165E-2</v>
      </c>
      <c r="W153" s="7">
        <f t="shared" si="111"/>
        <v>-2.409492936873181E-2</v>
      </c>
      <c r="X153" s="7">
        <f t="shared" si="111"/>
        <v>-1.6401023246015001E-2</v>
      </c>
      <c r="Y153" s="7">
        <f t="shared" si="111"/>
        <v>-1.1684323040604738E-2</v>
      </c>
      <c r="Z153" s="7">
        <f t="shared" si="111"/>
        <v>-2.0092376156745306E-2</v>
      </c>
      <c r="AA153" s="7">
        <f t="shared" si="111"/>
        <v>5.0144952558686118E-3</v>
      </c>
      <c r="AB153" s="7">
        <f t="shared" si="111"/>
        <v>-1.8899068096298377E-2</v>
      </c>
      <c r="AC153" s="7">
        <f t="shared" si="111"/>
        <v>2.1848119303212288E-2</v>
      </c>
      <c r="AD153" s="7">
        <f t="shared" si="111"/>
        <v>-2.5509892637420872E-3</v>
      </c>
      <c r="AE153" s="7">
        <f t="shared" si="111"/>
        <v>-1.0192553746115607E-2</v>
      </c>
      <c r="AF153" s="7">
        <f t="shared" si="111"/>
        <v>-1.9038012681187211E-2</v>
      </c>
      <c r="AG153" s="7">
        <f t="shared" si="111"/>
        <v>-1.7252298625929363E-3</v>
      </c>
      <c r="AH153" s="7">
        <f t="shared" ref="AH153:BH153" si="112">AH52/AH51-1</f>
        <v>-1.0190624867819742E-2</v>
      </c>
      <c r="AI153" s="7">
        <f t="shared" si="112"/>
        <v>-8.4084893502002211E-3</v>
      </c>
      <c r="AJ153" s="7">
        <f t="shared" si="112"/>
        <v>-8.0948961442566247E-3</v>
      </c>
      <c r="AK153" s="7">
        <f t="shared" si="112"/>
        <v>-1.1576813332743408E-2</v>
      </c>
      <c r="AL153" s="7">
        <f t="shared" si="112"/>
        <v>-6.5799562423674018E-3</v>
      </c>
      <c r="AM153" s="7">
        <f t="shared" si="112"/>
        <v>-7.9642445404901618E-3</v>
      </c>
      <c r="AN153" s="7">
        <f t="shared" si="112"/>
        <v>-5.2833120685154E-3</v>
      </c>
      <c r="AO153" s="7">
        <f t="shared" si="112"/>
        <v>-1.397372931372165E-2</v>
      </c>
      <c r="AP153" s="7">
        <f t="shared" si="112"/>
        <v>-2.2232462516844631E-3</v>
      </c>
      <c r="AQ153" s="7">
        <f t="shared" si="112"/>
        <v>-5.5332142489431524E-3</v>
      </c>
      <c r="AR153" s="7">
        <f t="shared" si="112"/>
        <v>-1.647646589055618E-2</v>
      </c>
      <c r="AS153" s="7">
        <f t="shared" si="112"/>
        <v>-9.9952199744680614E-3</v>
      </c>
      <c r="AT153" s="7">
        <f t="shared" si="112"/>
        <v>-5.021503488233936E-4</v>
      </c>
      <c r="AU153" s="7">
        <f t="shared" si="112"/>
        <v>-1.4230004818090003E-2</v>
      </c>
      <c r="AV153" s="7">
        <f t="shared" si="112"/>
        <v>-5.2420926328894391E-3</v>
      </c>
      <c r="AW153" s="7">
        <f t="shared" si="112"/>
        <v>3.4947850660027591E-4</v>
      </c>
      <c r="AX153" s="7">
        <f t="shared" si="112"/>
        <v>-1.7721425644199207E-2</v>
      </c>
      <c r="AY153" s="7">
        <f t="shared" si="112"/>
        <v>-2.7044578572664291E-2</v>
      </c>
      <c r="AZ153" s="7">
        <f t="shared" si="112"/>
        <v>-1.5593575977044805E-2</v>
      </c>
      <c r="BA153" s="7">
        <f t="shared" si="112"/>
        <v>6.3533884054227663E-3</v>
      </c>
      <c r="BB153" s="7">
        <f t="shared" si="112"/>
        <v>2.7939772581169198E-3</v>
      </c>
      <c r="BC153" s="7">
        <f t="shared" si="112"/>
        <v>9.3138738724289905E-3</v>
      </c>
      <c r="BD153" s="7">
        <f t="shared" si="112"/>
        <v>-4.021833262226604E-4</v>
      </c>
      <c r="BE153" s="7">
        <f t="shared" si="112"/>
        <v>1.1014906869137864E-3</v>
      </c>
      <c r="BF153" s="7" t="e">
        <f t="shared" si="112"/>
        <v>#DIV/0!</v>
      </c>
      <c r="BG153" s="7">
        <f t="shared" si="112"/>
        <v>4.7496637287138821E-3</v>
      </c>
      <c r="BH153" s="7">
        <f t="shared" si="112"/>
        <v>5.2370233051863835E-3</v>
      </c>
    </row>
    <row r="154" spans="1:60" s="84" customFormat="1" hidden="1" x14ac:dyDescent="0.2">
      <c r="A154" s="138">
        <f t="shared" si="76"/>
        <v>40086</v>
      </c>
      <c r="B154" s="19">
        <f t="shared" ref="B154:AG154" si="113">B53/B52-1</f>
        <v>-4.2010904677417527E-3</v>
      </c>
      <c r="C154" s="16">
        <f t="shared" si="113"/>
        <v>-5.5112494169460291E-3</v>
      </c>
      <c r="D154" s="7">
        <f t="shared" si="113"/>
        <v>-1.4987713245538714E-2</v>
      </c>
      <c r="E154" s="7">
        <f t="shared" si="113"/>
        <v>-1.0997902332241516E-2</v>
      </c>
      <c r="F154" s="7">
        <f t="shared" si="113"/>
        <v>-5.8520315968035863E-4</v>
      </c>
      <c r="G154" s="7">
        <f t="shared" si="113"/>
        <v>-2.2730965552302251E-3</v>
      </c>
      <c r="H154" s="7">
        <f t="shared" si="113"/>
        <v>4.3351440284219445E-2</v>
      </c>
      <c r="I154" s="20">
        <f t="shared" si="113"/>
        <v>-5.4276175920443537E-3</v>
      </c>
      <c r="J154" s="7">
        <f t="shared" si="113"/>
        <v>4.9704538274231158E-3</v>
      </c>
      <c r="K154" s="7">
        <f t="shared" si="113"/>
        <v>-3.74625075561974E-3</v>
      </c>
      <c r="L154" s="7">
        <f t="shared" si="113"/>
        <v>-4.1566630350705625E-3</v>
      </c>
      <c r="M154" s="7">
        <f t="shared" si="113"/>
        <v>-1.3060024489813582E-2</v>
      </c>
      <c r="N154" s="7">
        <f t="shared" si="113"/>
        <v>-3.7554541175424117E-3</v>
      </c>
      <c r="O154" s="7">
        <f t="shared" si="113"/>
        <v>-2.8123373989758393E-2</v>
      </c>
      <c r="P154" s="7">
        <f t="shared" si="113"/>
        <v>-1.6550445099988265E-2</v>
      </c>
      <c r="Q154" s="7">
        <f t="shared" si="113"/>
        <v>-9.5190733946087791E-3</v>
      </c>
      <c r="R154" s="7">
        <f t="shared" si="113"/>
        <v>-1.2750401558056068E-2</v>
      </c>
      <c r="S154" s="7">
        <f t="shared" si="113"/>
        <v>-6.2259393216126391E-3</v>
      </c>
      <c r="T154" s="7">
        <f t="shared" si="113"/>
        <v>-1.7333010962421902E-2</v>
      </c>
      <c r="U154" s="7">
        <f t="shared" si="113"/>
        <v>-2.8920115619885944E-2</v>
      </c>
      <c r="V154" s="7">
        <f t="shared" si="113"/>
        <v>-2.1046997760814978E-2</v>
      </c>
      <c r="W154" s="7">
        <f t="shared" si="113"/>
        <v>-1.8981235779114813E-2</v>
      </c>
      <c r="X154" s="7">
        <f t="shared" si="113"/>
        <v>-1.9875097844673006E-2</v>
      </c>
      <c r="Y154" s="7">
        <f t="shared" si="113"/>
        <v>-1.6138563337404155E-2</v>
      </c>
      <c r="Z154" s="7">
        <f t="shared" si="113"/>
        <v>-2.4173122012388526E-2</v>
      </c>
      <c r="AA154" s="7">
        <f t="shared" si="113"/>
        <v>-5.801562692011597E-4</v>
      </c>
      <c r="AB154" s="7">
        <f t="shared" si="113"/>
        <v>-1.4788898203782708E-2</v>
      </c>
      <c r="AC154" s="7">
        <f t="shared" si="113"/>
        <v>2.9480906317760347E-3</v>
      </c>
      <c r="AD154" s="7">
        <f t="shared" si="113"/>
        <v>-1.8705898709141522E-3</v>
      </c>
      <c r="AE154" s="7">
        <f t="shared" si="113"/>
        <v>-1.0997902332241516E-2</v>
      </c>
      <c r="AF154" s="7">
        <f t="shared" si="113"/>
        <v>-1.6985116583524307E-2</v>
      </c>
      <c r="AG154" s="7">
        <f t="shared" si="113"/>
        <v>-5.06665442110521E-3</v>
      </c>
      <c r="AH154" s="7">
        <f t="shared" ref="AH154:BH154" si="114">AH53/AH52-1</f>
        <v>-1.1040134170673177E-2</v>
      </c>
      <c r="AI154" s="7">
        <f t="shared" si="114"/>
        <v>-6.2181801827714267E-3</v>
      </c>
      <c r="AJ154" s="7">
        <f t="shared" si="114"/>
        <v>-6.6812372116784591E-3</v>
      </c>
      <c r="AK154" s="7">
        <f t="shared" si="114"/>
        <v>-1.0999791696339023E-2</v>
      </c>
      <c r="AL154" s="7">
        <f t="shared" si="114"/>
        <v>-3.2559485806336053E-3</v>
      </c>
      <c r="AM154" s="7">
        <f t="shared" si="114"/>
        <v>-5.4887117656340356E-3</v>
      </c>
      <c r="AN154" s="7">
        <f t="shared" si="114"/>
        <v>9.2877582111761114E-4</v>
      </c>
      <c r="AO154" s="7">
        <f t="shared" si="114"/>
        <v>-5.9952557056953681E-3</v>
      </c>
      <c r="AP154" s="7">
        <f t="shared" si="114"/>
        <v>3.3381501586953188E-3</v>
      </c>
      <c r="AQ154" s="7">
        <f t="shared" si="114"/>
        <v>-7.5983621584170269E-3</v>
      </c>
      <c r="AR154" s="7">
        <f t="shared" si="114"/>
        <v>-1.2533167900995679E-2</v>
      </c>
      <c r="AS154" s="7">
        <f t="shared" si="114"/>
        <v>-6.444681927380902E-3</v>
      </c>
      <c r="AT154" s="7">
        <f t="shared" si="114"/>
        <v>-1.395645458690975E-3</v>
      </c>
      <c r="AU154" s="7">
        <f t="shared" si="114"/>
        <v>-1.0786921814376349E-3</v>
      </c>
      <c r="AV154" s="7">
        <f t="shared" si="114"/>
        <v>-3.2059659385579309E-3</v>
      </c>
      <c r="AW154" s="7">
        <f t="shared" si="114"/>
        <v>2.8418888791672536E-3</v>
      </c>
      <c r="AX154" s="7">
        <f t="shared" si="114"/>
        <v>-1.5218955616720264E-2</v>
      </c>
      <c r="AY154" s="7">
        <f t="shared" si="114"/>
        <v>1.1906024070565513E-2</v>
      </c>
      <c r="AZ154" s="7">
        <f t="shared" si="114"/>
        <v>-7.7592741599711301E-3</v>
      </c>
      <c r="BA154" s="7">
        <f t="shared" si="114"/>
        <v>2.7836036584529822E-3</v>
      </c>
      <c r="BB154" s="7">
        <f t="shared" si="114"/>
        <v>2.9964472526029517E-3</v>
      </c>
      <c r="BC154" s="7">
        <f t="shared" si="114"/>
        <v>9.3498990114366798E-3</v>
      </c>
      <c r="BD154" s="7">
        <f t="shared" si="114"/>
        <v>1.8385340605298062E-4</v>
      </c>
      <c r="BE154" s="7">
        <f t="shared" si="114"/>
        <v>1.7466715847214154E-3</v>
      </c>
      <c r="BF154" s="7" t="e">
        <f t="shared" si="114"/>
        <v>#DIV/0!</v>
      </c>
      <c r="BG154" s="7">
        <f t="shared" si="114"/>
        <v>5.0508441390655356E-3</v>
      </c>
      <c r="BH154" s="7">
        <f t="shared" si="114"/>
        <v>4.0463372715713319E-3</v>
      </c>
    </row>
    <row r="155" spans="1:60" s="84" customFormat="1" ht="12" hidden="1" thickBot="1" x14ac:dyDescent="0.25">
      <c r="A155" s="139">
        <f t="shared" si="76"/>
        <v>40177</v>
      </c>
      <c r="B155" s="17">
        <f t="shared" ref="B155:AG155" si="115">B54/B53-1</f>
        <v>-7.4864305432786882E-4</v>
      </c>
      <c r="C155" s="14">
        <f t="shared" si="115"/>
        <v>-1.9694853960100511E-3</v>
      </c>
      <c r="D155" s="22">
        <f t="shared" si="115"/>
        <v>-1.1759648396053257E-2</v>
      </c>
      <c r="E155" s="22">
        <f t="shared" si="115"/>
        <v>-7.6718608195912585E-3</v>
      </c>
      <c r="F155" s="22">
        <f t="shared" si="115"/>
        <v>2.8908191694210217E-3</v>
      </c>
      <c r="G155" s="22">
        <f t="shared" si="115"/>
        <v>1.3402872067413973E-3</v>
      </c>
      <c r="H155" s="22">
        <f t="shared" si="115"/>
        <v>4.1486939189394834E-2</v>
      </c>
      <c r="I155" s="23">
        <f t="shared" si="115"/>
        <v>-2.0182383152942407E-3</v>
      </c>
      <c r="J155" s="22">
        <f t="shared" si="115"/>
        <v>8.6467229995448314E-3</v>
      </c>
      <c r="K155" s="22">
        <f t="shared" si="115"/>
        <v>-1.5865752549149015E-4</v>
      </c>
      <c r="L155" s="22">
        <f t="shared" si="115"/>
        <v>-1.4307538207155579E-3</v>
      </c>
      <c r="M155" s="22">
        <f t="shared" si="115"/>
        <v>-1.3206324971999805E-2</v>
      </c>
      <c r="N155" s="22">
        <f t="shared" si="115"/>
        <v>-3.0246106597788813E-3</v>
      </c>
      <c r="O155" s="22">
        <f t="shared" si="115"/>
        <v>-2.3914156912512197E-2</v>
      </c>
      <c r="P155" s="22">
        <f t="shared" si="115"/>
        <v>-1.2686608392401322E-2</v>
      </c>
      <c r="Q155" s="22">
        <f t="shared" si="115"/>
        <v>-6.1699033189203112E-3</v>
      </c>
      <c r="R155" s="22">
        <f t="shared" si="115"/>
        <v>-7.9784834232715651E-3</v>
      </c>
      <c r="S155" s="22">
        <f t="shared" si="115"/>
        <v>-5.9820436969533208E-3</v>
      </c>
      <c r="T155" s="22">
        <f t="shared" si="115"/>
        <v>-1.2441640519368358E-2</v>
      </c>
      <c r="U155" s="22">
        <f t="shared" si="115"/>
        <v>-2.060337304911386E-2</v>
      </c>
      <c r="V155" s="22">
        <f t="shared" si="115"/>
        <v>-1.7914214287302554E-2</v>
      </c>
      <c r="W155" s="22">
        <f t="shared" si="115"/>
        <v>-9.4994043581988485E-3</v>
      </c>
      <c r="X155" s="22">
        <f t="shared" si="115"/>
        <v>-1.806087165047654E-2</v>
      </c>
      <c r="Y155" s="22">
        <f t="shared" si="115"/>
        <v>-1.693936571856558E-2</v>
      </c>
      <c r="Z155" s="22">
        <f t="shared" si="115"/>
        <v>-2.3369297287409885E-2</v>
      </c>
      <c r="AA155" s="22">
        <f t="shared" si="115"/>
        <v>-4.7821461004051713E-3</v>
      </c>
      <c r="AB155" s="22">
        <f t="shared" si="115"/>
        <v>-1.2319611372972883E-2</v>
      </c>
      <c r="AC155" s="22">
        <f t="shared" si="115"/>
        <v>3.0817116164378877E-3</v>
      </c>
      <c r="AD155" s="22">
        <f t="shared" si="115"/>
        <v>7.2463070198458546E-4</v>
      </c>
      <c r="AE155" s="22">
        <f t="shared" si="115"/>
        <v>-7.6718608195912585E-3</v>
      </c>
      <c r="AF155" s="22">
        <f t="shared" si="115"/>
        <v>-1.1723723323505686E-2</v>
      </c>
      <c r="AG155" s="22">
        <f t="shared" si="115"/>
        <v>-5.4929215461886338E-3</v>
      </c>
      <c r="AH155" s="22">
        <f t="shared" ref="AH155:BH155" si="116">AH54/AH53-1</f>
        <v>-7.4388976118466843E-3</v>
      </c>
      <c r="AI155" s="22">
        <f t="shared" si="116"/>
        <v>-1.6395801219188932E-3</v>
      </c>
      <c r="AJ155" s="22">
        <f t="shared" si="116"/>
        <v>-1.6793475582295159E-3</v>
      </c>
      <c r="AK155" s="22">
        <f t="shared" si="116"/>
        <v>-6.4977554698295581E-3</v>
      </c>
      <c r="AL155" s="22">
        <f t="shared" si="116"/>
        <v>1.2477488026383377E-3</v>
      </c>
      <c r="AM155" s="22">
        <f t="shared" si="116"/>
        <v>-3.3043107274808303E-3</v>
      </c>
      <c r="AN155" s="22">
        <f t="shared" si="116"/>
        <v>1.0037050587256457E-2</v>
      </c>
      <c r="AO155" s="22">
        <f t="shared" si="116"/>
        <v>7.479647297369274E-3</v>
      </c>
      <c r="AP155" s="22">
        <f t="shared" si="116"/>
        <v>1.0918679033731893E-2</v>
      </c>
      <c r="AQ155" s="22">
        <f t="shared" si="116"/>
        <v>-5.2316201747969471E-3</v>
      </c>
      <c r="AR155" s="22">
        <f t="shared" si="116"/>
        <v>-1.0546837311055546E-2</v>
      </c>
      <c r="AS155" s="22">
        <f t="shared" si="116"/>
        <v>-3.7773361048831777E-3</v>
      </c>
      <c r="AT155" s="22">
        <f t="shared" si="116"/>
        <v>-6.7041978268422842E-4</v>
      </c>
      <c r="AU155" s="22">
        <f t="shared" si="116"/>
        <v>1.4572870427729256E-3</v>
      </c>
      <c r="AV155" s="22">
        <f t="shared" si="116"/>
        <v>-8.258458336399821E-4</v>
      </c>
      <c r="AW155" s="22">
        <f t="shared" si="116"/>
        <v>2.3893951714022421E-3</v>
      </c>
      <c r="AX155" s="22">
        <f t="shared" si="116"/>
        <v>-4.1700928370582702E-3</v>
      </c>
      <c r="AY155" s="22">
        <f t="shared" si="116"/>
        <v>1.1219631327387347E-2</v>
      </c>
      <c r="AZ155" s="22">
        <f t="shared" si="116"/>
        <v>-2.2811055400870917E-3</v>
      </c>
      <c r="BA155" s="22">
        <f t="shared" si="116"/>
        <v>6.5547954477762627E-3</v>
      </c>
      <c r="BB155" s="22">
        <f t="shared" si="116"/>
        <v>3.5509566935782999E-3</v>
      </c>
      <c r="BC155" s="22">
        <f t="shared" si="116"/>
        <v>1.4199721220768069E-2</v>
      </c>
      <c r="BD155" s="22">
        <f t="shared" si="116"/>
        <v>1.5327571719876865E-2</v>
      </c>
      <c r="BE155" s="22">
        <f t="shared" si="116"/>
        <v>3.2788109417982714E-3</v>
      </c>
      <c r="BF155" s="22" t="e">
        <f t="shared" si="116"/>
        <v>#DIV/0!</v>
      </c>
      <c r="BG155" s="22">
        <f t="shared" si="116"/>
        <v>8.8164858496970755E-3</v>
      </c>
      <c r="BH155" s="22">
        <f t="shared" si="116"/>
        <v>9.259601854194166E-3</v>
      </c>
    </row>
    <row r="156" spans="1:60" s="84" customFormat="1" hidden="1" x14ac:dyDescent="0.2">
      <c r="A156" s="140">
        <f t="shared" si="76"/>
        <v>40267</v>
      </c>
      <c r="B156" s="28">
        <f t="shared" ref="B156:AG156" si="117">B55/B54-1</f>
        <v>-2.7395595057355671E-4</v>
      </c>
      <c r="C156" s="24">
        <f t="shared" si="117"/>
        <v>-1.8802786960987472E-3</v>
      </c>
      <c r="D156" s="26">
        <f t="shared" si="117"/>
        <v>-9.1883294486301281E-3</v>
      </c>
      <c r="E156" s="26">
        <f t="shared" si="117"/>
        <v>-6.1391097000702555E-3</v>
      </c>
      <c r="F156" s="26">
        <f t="shared" si="117"/>
        <v>2.6628584058234761E-3</v>
      </c>
      <c r="G156" s="26">
        <f t="shared" si="117"/>
        <v>5.6046294535083696E-4</v>
      </c>
      <c r="H156" s="26">
        <f t="shared" si="117"/>
        <v>5.297875277789732E-2</v>
      </c>
      <c r="I156" s="27">
        <f t="shared" si="117"/>
        <v>-7.3140985237041267E-4</v>
      </c>
      <c r="J156" s="26">
        <f t="shared" si="117"/>
        <v>3.0755385693204129E-3</v>
      </c>
      <c r="K156" s="26">
        <f t="shared" si="117"/>
        <v>3.9940948046712776E-5</v>
      </c>
      <c r="L156" s="26">
        <f t="shared" si="117"/>
        <v>5.9024486682115462E-3</v>
      </c>
      <c r="M156" s="26">
        <f t="shared" si="117"/>
        <v>-1.0213855512460346E-2</v>
      </c>
      <c r="N156" s="26">
        <f t="shared" si="117"/>
        <v>1.1425219920835339E-4</v>
      </c>
      <c r="O156" s="26">
        <f t="shared" si="117"/>
        <v>-1.4424451593356813E-2</v>
      </c>
      <c r="P156" s="26">
        <f t="shared" si="117"/>
        <v>-1.2151048978247259E-2</v>
      </c>
      <c r="Q156" s="26">
        <f t="shared" si="117"/>
        <v>-1.3023832005435221E-2</v>
      </c>
      <c r="R156" s="26">
        <f t="shared" si="117"/>
        <v>-9.9557104009792008E-3</v>
      </c>
      <c r="S156" s="26">
        <f t="shared" si="117"/>
        <v>-3.4993727445224998E-3</v>
      </c>
      <c r="T156" s="26">
        <f t="shared" si="117"/>
        <v>-1.1370495317384988E-2</v>
      </c>
      <c r="U156" s="26">
        <f t="shared" si="117"/>
        <v>-1.4268815888390352E-2</v>
      </c>
      <c r="V156" s="26">
        <f t="shared" si="117"/>
        <v>-1.1716041458113446E-2</v>
      </c>
      <c r="W156" s="26">
        <f t="shared" si="117"/>
        <v>-1.3282895681847928E-2</v>
      </c>
      <c r="X156" s="26">
        <f t="shared" si="117"/>
        <v>-1.6245312775711951E-2</v>
      </c>
      <c r="Y156" s="26">
        <f t="shared" si="117"/>
        <v>-1.3442864234677221E-2</v>
      </c>
      <c r="Z156" s="26">
        <f t="shared" si="117"/>
        <v>-1.7946162175902169E-2</v>
      </c>
      <c r="AA156" s="26">
        <f t="shared" si="117"/>
        <v>-5.0873957177376417E-3</v>
      </c>
      <c r="AB156" s="26">
        <f t="shared" si="117"/>
        <v>-9.8433403033667544E-3</v>
      </c>
      <c r="AC156" s="26">
        <f t="shared" si="117"/>
        <v>1.0577436726870726E-3</v>
      </c>
      <c r="AD156" s="26">
        <f t="shared" si="117"/>
        <v>1.1545024758548017E-3</v>
      </c>
      <c r="AE156" s="26">
        <f t="shared" si="117"/>
        <v>-6.1391097000702555E-3</v>
      </c>
      <c r="AF156" s="26">
        <f t="shared" si="117"/>
        <v>-1.0393358835612876E-2</v>
      </c>
      <c r="AG156" s="26">
        <f t="shared" si="117"/>
        <v>-8.0238362488127546E-4</v>
      </c>
      <c r="AH156" s="26">
        <f t="shared" ref="AH156:BH156" si="118">AH55/AH54-1</f>
        <v>-6.3444986863600006E-3</v>
      </c>
      <c r="AI156" s="26">
        <f t="shared" si="118"/>
        <v>-7.0612558053440022E-4</v>
      </c>
      <c r="AJ156" s="26">
        <f t="shared" si="118"/>
        <v>9.5831267637569439E-5</v>
      </c>
      <c r="AK156" s="26">
        <f t="shared" si="118"/>
        <v>-5.2158364782549649E-3</v>
      </c>
      <c r="AL156" s="26">
        <f t="shared" si="118"/>
        <v>1.7603301974575825E-3</v>
      </c>
      <c r="AM156" s="26">
        <f t="shared" si="118"/>
        <v>-2.5438796353819404E-3</v>
      </c>
      <c r="AN156" s="26">
        <f t="shared" si="118"/>
        <v>8.4721566869554454E-3</v>
      </c>
      <c r="AO156" s="26">
        <f t="shared" si="118"/>
        <v>2.6854537367559939E-3</v>
      </c>
      <c r="AP156" s="26">
        <f t="shared" si="118"/>
        <v>1.0460253936862784E-2</v>
      </c>
      <c r="AQ156" s="26">
        <f t="shared" si="118"/>
        <v>7.7902152137787617E-4</v>
      </c>
      <c r="AR156" s="26">
        <f t="shared" si="118"/>
        <v>-1.7589332293647564E-2</v>
      </c>
      <c r="AS156" s="26">
        <f t="shared" si="118"/>
        <v>-3.658328461998428E-4</v>
      </c>
      <c r="AT156" s="26">
        <f t="shared" si="118"/>
        <v>-2.039434767686199E-3</v>
      </c>
      <c r="AU156" s="26">
        <f t="shared" si="118"/>
        <v>6.3311554455693919E-3</v>
      </c>
      <c r="AV156" s="26">
        <f t="shared" si="118"/>
        <v>2.0057249165359448E-3</v>
      </c>
      <c r="AW156" s="26">
        <f t="shared" si="118"/>
        <v>-2.478077748217844E-3</v>
      </c>
      <c r="AX156" s="26">
        <f t="shared" si="118"/>
        <v>-1.1538340514086753E-3</v>
      </c>
      <c r="AY156" s="26">
        <f t="shared" si="118"/>
        <v>1.2490173918620284E-2</v>
      </c>
      <c r="AZ156" s="26">
        <f t="shared" si="118"/>
        <v>-1.7259902872969191E-3</v>
      </c>
      <c r="BA156" s="26">
        <f t="shared" si="118"/>
        <v>3.9958867416574062E-3</v>
      </c>
      <c r="BB156" s="26">
        <f t="shared" si="118"/>
        <v>6.4124301021692975E-3</v>
      </c>
      <c r="BC156" s="26">
        <f t="shared" si="118"/>
        <v>2.0259463274965306E-3</v>
      </c>
      <c r="BD156" s="26">
        <f t="shared" si="118"/>
        <v>1.2382959852857978E-2</v>
      </c>
      <c r="BE156" s="26">
        <f t="shared" si="118"/>
        <v>3.8125573775256161E-3</v>
      </c>
      <c r="BF156" s="26" t="e">
        <f t="shared" si="118"/>
        <v>#DIV/0!</v>
      </c>
      <c r="BG156" s="26">
        <f t="shared" si="118"/>
        <v>3.3794958571673472E-3</v>
      </c>
      <c r="BH156" s="26">
        <f t="shared" si="118"/>
        <v>2.5890551481282387E-3</v>
      </c>
    </row>
    <row r="157" spans="1:60" s="84" customFormat="1" hidden="1" x14ac:dyDescent="0.2">
      <c r="A157" s="138">
        <f t="shared" si="76"/>
        <v>40359</v>
      </c>
      <c r="B157" s="19">
        <f t="shared" ref="B157:AG157" si="119">B56/B55-1</f>
        <v>2.2312079236421756E-3</v>
      </c>
      <c r="C157" s="16">
        <f t="shared" si="119"/>
        <v>5.8635799598771854E-4</v>
      </c>
      <c r="D157" s="7">
        <f t="shared" si="119"/>
        <v>-6.5606596603716705E-3</v>
      </c>
      <c r="E157" s="7">
        <f t="shared" si="119"/>
        <v>-9.0751132788247091E-4</v>
      </c>
      <c r="F157" s="7">
        <f t="shared" si="119"/>
        <v>4.7863571532749116E-3</v>
      </c>
      <c r="G157" s="7">
        <f t="shared" si="119"/>
        <v>2.6257969976843931E-3</v>
      </c>
      <c r="H157" s="7">
        <f t="shared" si="119"/>
        <v>5.3920216592699521E-2</v>
      </c>
      <c r="I157" s="20">
        <f t="shared" si="119"/>
        <v>2.006720370577586E-3</v>
      </c>
      <c r="J157" s="7">
        <f t="shared" si="119"/>
        <v>3.8686758359771645E-3</v>
      </c>
      <c r="K157" s="7">
        <f t="shared" si="119"/>
        <v>2.3677890245834554E-3</v>
      </c>
      <c r="L157" s="7">
        <f t="shared" si="119"/>
        <v>-1.1741489734240496E-4</v>
      </c>
      <c r="M157" s="7">
        <f t="shared" si="119"/>
        <v>-4.14839421580393E-3</v>
      </c>
      <c r="N157" s="7">
        <f t="shared" si="119"/>
        <v>-2.065858058817982E-3</v>
      </c>
      <c r="O157" s="7">
        <f t="shared" si="119"/>
        <v>-1.1568622014145435E-2</v>
      </c>
      <c r="P157" s="7">
        <f t="shared" si="119"/>
        <v>-7.4520523336849553E-3</v>
      </c>
      <c r="Q157" s="7">
        <f t="shared" si="119"/>
        <v>-8.9531944759115856E-3</v>
      </c>
      <c r="R157" s="7">
        <f t="shared" si="119"/>
        <v>-4.0358863479672547E-3</v>
      </c>
      <c r="S157" s="7">
        <f t="shared" si="119"/>
        <v>-5.8935649115610111E-3</v>
      </c>
      <c r="T157" s="7">
        <f t="shared" si="119"/>
        <v>-9.0220141344375948E-3</v>
      </c>
      <c r="U157" s="7">
        <f t="shared" si="119"/>
        <v>-7.7892844551454843E-3</v>
      </c>
      <c r="V157" s="7">
        <f t="shared" si="119"/>
        <v>-3.7190049323800878E-3</v>
      </c>
      <c r="W157" s="7">
        <f t="shared" si="119"/>
        <v>-1.0842695425485327E-2</v>
      </c>
      <c r="X157" s="7">
        <f t="shared" si="119"/>
        <v>-1.6420729812423485E-2</v>
      </c>
      <c r="Y157" s="7">
        <f t="shared" si="119"/>
        <v>-1.0453828427049228E-2</v>
      </c>
      <c r="Z157" s="7">
        <f t="shared" si="119"/>
        <v>-1.594917412522856E-2</v>
      </c>
      <c r="AA157" s="7">
        <f t="shared" si="119"/>
        <v>-3.894835986673062E-4</v>
      </c>
      <c r="AB157" s="7">
        <f t="shared" si="119"/>
        <v>-4.9568029371331868E-3</v>
      </c>
      <c r="AC157" s="7">
        <f t="shared" si="119"/>
        <v>6.1156746707702325E-5</v>
      </c>
      <c r="AD157" s="7">
        <f t="shared" si="119"/>
        <v>2.2327101093555513E-3</v>
      </c>
      <c r="AE157" s="7">
        <f t="shared" si="119"/>
        <v>-9.0751132788247091E-4</v>
      </c>
      <c r="AF157" s="7">
        <f t="shared" si="119"/>
        <v>-1.3224830016769218E-3</v>
      </c>
      <c r="AG157" s="7">
        <f t="shared" si="119"/>
        <v>1.887890915523327E-3</v>
      </c>
      <c r="AH157" s="7">
        <f t="shared" ref="AH157:BH157" si="120">AH56/AH55-1</f>
        <v>-1.263444056135099E-3</v>
      </c>
      <c r="AI157" s="7">
        <f t="shared" si="120"/>
        <v>1.288044261293475E-3</v>
      </c>
      <c r="AJ157" s="7">
        <f t="shared" si="120"/>
        <v>1.536906522227488E-3</v>
      </c>
      <c r="AK157" s="7">
        <f t="shared" si="120"/>
        <v>-2.806092979781627E-3</v>
      </c>
      <c r="AL157" s="7">
        <f t="shared" si="120"/>
        <v>3.6208428722062092E-3</v>
      </c>
      <c r="AM157" s="7">
        <f t="shared" si="120"/>
        <v>1.8419328287788694E-4</v>
      </c>
      <c r="AN157" s="7">
        <f t="shared" si="120"/>
        <v>8.1160062568321756E-3</v>
      </c>
      <c r="AO157" s="7">
        <f t="shared" si="120"/>
        <v>4.366141802880863E-3</v>
      </c>
      <c r="AP157" s="7">
        <f t="shared" si="120"/>
        <v>9.3944083825256985E-3</v>
      </c>
      <c r="AQ157" s="7">
        <f t="shared" si="120"/>
        <v>3.0920121013355839E-4</v>
      </c>
      <c r="AR157" s="7">
        <f t="shared" si="120"/>
        <v>-1.0226573906617187E-2</v>
      </c>
      <c r="AS157" s="7">
        <f t="shared" si="120"/>
        <v>6.791920922446959E-3</v>
      </c>
      <c r="AT157" s="7">
        <f t="shared" si="120"/>
        <v>1.1237980360305766E-3</v>
      </c>
      <c r="AU157" s="7">
        <f t="shared" si="120"/>
        <v>5.0722150091546681E-3</v>
      </c>
      <c r="AV157" s="7">
        <f t="shared" si="120"/>
        <v>4.2136638596481646E-3</v>
      </c>
      <c r="AW157" s="7">
        <f t="shared" si="120"/>
        <v>-7.0051286209993346E-4</v>
      </c>
      <c r="AX157" s="7">
        <f t="shared" si="120"/>
        <v>-4.390138062161375E-4</v>
      </c>
      <c r="AY157" s="7">
        <f t="shared" si="120"/>
        <v>1.7354869290045594E-2</v>
      </c>
      <c r="AZ157" s="7">
        <f t="shared" si="120"/>
        <v>-2.3136956612881399E-3</v>
      </c>
      <c r="BA157" s="7">
        <f t="shared" si="120"/>
        <v>-1.0974237222164396E-3</v>
      </c>
      <c r="BB157" s="7">
        <f t="shared" si="120"/>
        <v>4.9738984077682957E-3</v>
      </c>
      <c r="BC157" s="7">
        <f t="shared" si="120"/>
        <v>6.1094259725575917E-3</v>
      </c>
      <c r="BD157" s="7">
        <f t="shared" si="120"/>
        <v>7.9661556064325456E-3</v>
      </c>
      <c r="BE157" s="7">
        <f t="shared" si="120"/>
        <v>5.755560533555748E-3</v>
      </c>
      <c r="BF157" s="7" t="e">
        <f t="shared" si="120"/>
        <v>#DIV/0!</v>
      </c>
      <c r="BG157" s="7">
        <f t="shared" si="120"/>
        <v>3.6778074710370756E-3</v>
      </c>
      <c r="BH157" s="7">
        <f t="shared" si="120"/>
        <v>4.7271080461386283E-3</v>
      </c>
    </row>
    <row r="158" spans="1:60" s="84" customFormat="1" hidden="1" x14ac:dyDescent="0.2">
      <c r="A158" s="138">
        <f t="shared" si="76"/>
        <v>40451</v>
      </c>
      <c r="B158" s="19">
        <f t="shared" ref="B158:AG158" si="121">B57/B56-1</f>
        <v>2.4367773523168434E-3</v>
      </c>
      <c r="C158" s="16">
        <f t="shared" si="121"/>
        <v>1.5144821898596117E-3</v>
      </c>
      <c r="D158" s="7">
        <f t="shared" si="121"/>
        <v>-4.2683545279627033E-3</v>
      </c>
      <c r="E158" s="7">
        <f t="shared" si="121"/>
        <v>-1.9807475571076427E-4</v>
      </c>
      <c r="F158" s="7">
        <f t="shared" si="121"/>
        <v>4.3930444210720232E-3</v>
      </c>
      <c r="G158" s="7">
        <f t="shared" si="121"/>
        <v>3.2115972388098157E-3</v>
      </c>
      <c r="H158" s="7">
        <f t="shared" si="121"/>
        <v>2.9952992451185212E-2</v>
      </c>
      <c r="I158" s="20">
        <f t="shared" si="121"/>
        <v>1.9985858765552145E-3</v>
      </c>
      <c r="J158" s="7">
        <f t="shared" si="121"/>
        <v>5.6271263103786495E-3</v>
      </c>
      <c r="K158" s="7">
        <f t="shared" si="121"/>
        <v>2.7094091555968092E-3</v>
      </c>
      <c r="L158" s="7">
        <f t="shared" si="121"/>
        <v>2.5694291204694242E-3</v>
      </c>
      <c r="M158" s="7">
        <f t="shared" si="121"/>
        <v>-7.434922715303105E-3</v>
      </c>
      <c r="N158" s="7">
        <f t="shared" si="121"/>
        <v>-1.92320847349714E-3</v>
      </c>
      <c r="O158" s="7">
        <f t="shared" si="121"/>
        <v>-5.8535858519050965E-3</v>
      </c>
      <c r="P158" s="7">
        <f t="shared" si="121"/>
        <v>-7.3112723280572833E-3</v>
      </c>
      <c r="Q158" s="7">
        <f t="shared" si="121"/>
        <v>-5.9276386261214453E-3</v>
      </c>
      <c r="R158" s="7">
        <f t="shared" si="121"/>
        <v>-2.7972988213519345E-3</v>
      </c>
      <c r="S158" s="7">
        <f t="shared" si="121"/>
        <v>-6.8774538282925235E-3</v>
      </c>
      <c r="T158" s="7">
        <f t="shared" si="121"/>
        <v>-7.1659312957720323E-3</v>
      </c>
      <c r="U158" s="7">
        <f t="shared" si="121"/>
        <v>-3.0601430693849574E-3</v>
      </c>
      <c r="V158" s="7">
        <f t="shared" si="121"/>
        <v>-5.4554852434171019E-3</v>
      </c>
      <c r="W158" s="7">
        <f t="shared" si="121"/>
        <v>-7.494277511964742E-3</v>
      </c>
      <c r="X158" s="7">
        <f t="shared" si="121"/>
        <v>-8.5827382548175901E-3</v>
      </c>
      <c r="Y158" s="7">
        <f t="shared" si="121"/>
        <v>-7.1715455207966849E-3</v>
      </c>
      <c r="Z158" s="7">
        <f t="shared" si="121"/>
        <v>-1.0765614425573222E-2</v>
      </c>
      <c r="AA158" s="7">
        <f t="shared" si="121"/>
        <v>-6.9171565655601341E-4</v>
      </c>
      <c r="AB158" s="7">
        <f t="shared" si="121"/>
        <v>-4.9612342999195702E-3</v>
      </c>
      <c r="AC158" s="7">
        <f t="shared" si="121"/>
        <v>5.4462679855225016E-3</v>
      </c>
      <c r="AD158" s="7">
        <f t="shared" si="121"/>
        <v>3.3803440903490412E-3</v>
      </c>
      <c r="AE158" s="7">
        <f t="shared" si="121"/>
        <v>-1.9807475571076427E-4</v>
      </c>
      <c r="AF158" s="7">
        <f t="shared" si="121"/>
        <v>-2.4039022036231872E-3</v>
      </c>
      <c r="AG158" s="7">
        <f t="shared" si="121"/>
        <v>-4.3106298502793017E-5</v>
      </c>
      <c r="AH158" s="7">
        <f t="shared" ref="AH158:BH158" si="122">AH57/AH56-1</f>
        <v>7.6809964298041322E-5</v>
      </c>
      <c r="AI158" s="7">
        <f t="shared" si="122"/>
        <v>1.5279486455510582E-3</v>
      </c>
      <c r="AJ158" s="7">
        <f t="shared" si="122"/>
        <v>2.2227074554621584E-3</v>
      </c>
      <c r="AK158" s="7">
        <f t="shared" si="122"/>
        <v>-2.0897871182945504E-4</v>
      </c>
      <c r="AL158" s="7">
        <f t="shared" si="122"/>
        <v>2.3760873182836484E-3</v>
      </c>
      <c r="AM158" s="7">
        <f t="shared" si="122"/>
        <v>-1.3920292057556516E-4</v>
      </c>
      <c r="AN158" s="7">
        <f t="shared" si="122"/>
        <v>7.0175103091643098E-3</v>
      </c>
      <c r="AO158" s="7">
        <f t="shared" si="122"/>
        <v>1.3381252051511972E-3</v>
      </c>
      <c r="AP158" s="7">
        <f t="shared" si="122"/>
        <v>8.9440785721217608E-3</v>
      </c>
      <c r="AQ158" s="7">
        <f t="shared" si="122"/>
        <v>-2.943726414414316E-3</v>
      </c>
      <c r="AR158" s="7">
        <f t="shared" si="122"/>
        <v>-7.9598349902437748E-3</v>
      </c>
      <c r="AS158" s="7">
        <f t="shared" si="122"/>
        <v>1.0686472447228645E-2</v>
      </c>
      <c r="AT158" s="7">
        <f t="shared" si="122"/>
        <v>1.7959581117652501E-3</v>
      </c>
      <c r="AU158" s="7">
        <f t="shared" si="122"/>
        <v>7.2761265781535744E-3</v>
      </c>
      <c r="AV158" s="7">
        <f t="shared" si="122"/>
        <v>5.1457586798775434E-3</v>
      </c>
      <c r="AW158" s="7">
        <f t="shared" si="122"/>
        <v>-1.9882766879919522E-5</v>
      </c>
      <c r="AX158" s="7">
        <f t="shared" si="122"/>
        <v>2.4908653940600711E-3</v>
      </c>
      <c r="AY158" s="7">
        <f t="shared" si="122"/>
        <v>1.0490923904198812E-2</v>
      </c>
      <c r="AZ158" s="7">
        <f t="shared" si="122"/>
        <v>-1.0145034283087773E-3</v>
      </c>
      <c r="BA158" s="7">
        <f t="shared" si="122"/>
        <v>3.3855822574015981E-3</v>
      </c>
      <c r="BB158" s="7">
        <f t="shared" si="122"/>
        <v>4.843350218545428E-3</v>
      </c>
      <c r="BC158" s="7">
        <f t="shared" si="122"/>
        <v>8.0560215034795046E-3</v>
      </c>
      <c r="BD158" s="7">
        <f t="shared" si="122"/>
        <v>8.4482622086563541E-3</v>
      </c>
      <c r="BE158" s="7">
        <f t="shared" si="122"/>
        <v>5.7113816819351904E-3</v>
      </c>
      <c r="BF158" s="7" t="e">
        <f t="shared" si="122"/>
        <v>#DIV/0!</v>
      </c>
      <c r="BG158" s="7">
        <f t="shared" si="122"/>
        <v>3.5327824143258635E-3</v>
      </c>
      <c r="BH158" s="7">
        <f t="shared" si="122"/>
        <v>5.054433317148721E-3</v>
      </c>
    </row>
    <row r="159" spans="1:60" s="84" customFormat="1" ht="12" hidden="1" thickBot="1" x14ac:dyDescent="0.25">
      <c r="A159" s="139">
        <f t="shared" si="76"/>
        <v>40542</v>
      </c>
      <c r="B159" s="17">
        <f t="shared" ref="B159:AG159" si="123">B58/B57-1</f>
        <v>3.3202305419388622E-3</v>
      </c>
      <c r="C159" s="14">
        <f t="shared" si="123"/>
        <v>1.1510877007512299E-3</v>
      </c>
      <c r="D159" s="22">
        <f t="shared" si="123"/>
        <v>-2.2059234998701438E-3</v>
      </c>
      <c r="E159" s="22">
        <f t="shared" si="123"/>
        <v>1.4334527907167161E-3</v>
      </c>
      <c r="F159" s="22">
        <f t="shared" si="123"/>
        <v>4.8867069546216779E-3</v>
      </c>
      <c r="G159" s="22">
        <f t="shared" si="123"/>
        <v>1.9747950742363685E-3</v>
      </c>
      <c r="H159" s="22">
        <f t="shared" si="123"/>
        <v>6.624863883173826E-2</v>
      </c>
      <c r="I159" s="23">
        <f t="shared" si="123"/>
        <v>3.2943931024489448E-3</v>
      </c>
      <c r="J159" s="22">
        <f t="shared" si="123"/>
        <v>3.5076669120015502E-3</v>
      </c>
      <c r="K159" s="22">
        <f t="shared" si="123"/>
        <v>1.6551839631400167E-3</v>
      </c>
      <c r="L159" s="22">
        <f t="shared" si="123"/>
        <v>-1.3028109306819857E-2</v>
      </c>
      <c r="M159" s="22">
        <f t="shared" si="123"/>
        <v>-4.4802439837665631E-4</v>
      </c>
      <c r="N159" s="22">
        <f t="shared" si="123"/>
        <v>1.8955810347718316E-3</v>
      </c>
      <c r="O159" s="22">
        <f t="shared" si="123"/>
        <v>-5.4207278611687615E-3</v>
      </c>
      <c r="P159" s="22">
        <f t="shared" si="123"/>
        <v>-5.4935814112302417E-3</v>
      </c>
      <c r="Q159" s="22">
        <f t="shared" si="123"/>
        <v>-1.3760857995929188E-2</v>
      </c>
      <c r="R159" s="22">
        <f t="shared" si="123"/>
        <v>6.3560861837141935E-4</v>
      </c>
      <c r="S159" s="22">
        <f t="shared" si="123"/>
        <v>2.5225064372869088E-3</v>
      </c>
      <c r="T159" s="22">
        <f t="shared" si="123"/>
        <v>-2.8479374571994676E-3</v>
      </c>
      <c r="U159" s="22">
        <f t="shared" si="123"/>
        <v>-2.3142247720345788E-3</v>
      </c>
      <c r="V159" s="22">
        <f t="shared" si="123"/>
        <v>-1.639112085885075E-3</v>
      </c>
      <c r="W159" s="22">
        <f t="shared" si="123"/>
        <v>-5.7659900135312858E-3</v>
      </c>
      <c r="X159" s="22">
        <f t="shared" si="123"/>
        <v>-1.1252464103931215E-2</v>
      </c>
      <c r="Y159" s="22">
        <f t="shared" si="123"/>
        <v>-2.9380036714142799E-3</v>
      </c>
      <c r="Z159" s="22">
        <f t="shared" si="123"/>
        <v>-3.306842240680119E-3</v>
      </c>
      <c r="AA159" s="22">
        <f t="shared" si="123"/>
        <v>-2.2797197479639264E-3</v>
      </c>
      <c r="AB159" s="22">
        <f t="shared" si="123"/>
        <v>-2.9832506102683842E-3</v>
      </c>
      <c r="AC159" s="22">
        <f t="shared" si="123"/>
        <v>-1.8265560808009562E-3</v>
      </c>
      <c r="AD159" s="22">
        <f t="shared" si="123"/>
        <v>4.9793233653327995E-3</v>
      </c>
      <c r="AE159" s="22">
        <f t="shared" si="123"/>
        <v>1.4334527907167161E-3</v>
      </c>
      <c r="AF159" s="22">
        <f t="shared" si="123"/>
        <v>4.224639491217097E-4</v>
      </c>
      <c r="AG159" s="22">
        <f t="shared" si="123"/>
        <v>-2.2388497931934426E-3</v>
      </c>
      <c r="AH159" s="22">
        <f t="shared" ref="AH159:BH159" si="124">AH58/AH57-1</f>
        <v>2.112431383862301E-3</v>
      </c>
      <c r="AI159" s="22">
        <f t="shared" si="124"/>
        <v>-5.7379390490330806E-5</v>
      </c>
      <c r="AJ159" s="22">
        <f t="shared" si="124"/>
        <v>-4.982227712344578E-4</v>
      </c>
      <c r="AK159" s="22">
        <f t="shared" si="124"/>
        <v>-2.1123054699316857E-3</v>
      </c>
      <c r="AL159" s="22">
        <f t="shared" si="124"/>
        <v>1.2325160093067389E-3</v>
      </c>
      <c r="AM159" s="22">
        <f t="shared" si="124"/>
        <v>3.4566291538862259E-4</v>
      </c>
      <c r="AN159" s="22">
        <f t="shared" si="124"/>
        <v>7.5173975378952651E-3</v>
      </c>
      <c r="AO159" s="22">
        <f t="shared" si="124"/>
        <v>5.1626523717855921E-3</v>
      </c>
      <c r="AP159" s="22">
        <f t="shared" si="124"/>
        <v>8.310155575267153E-3</v>
      </c>
      <c r="AQ159" s="22">
        <f t="shared" si="124"/>
        <v>-1.6319624150277212E-3</v>
      </c>
      <c r="AR159" s="22">
        <f t="shared" si="124"/>
        <v>-6.0877160160132116E-3</v>
      </c>
      <c r="AS159" s="22">
        <f t="shared" si="124"/>
        <v>9.1731344853880348E-3</v>
      </c>
      <c r="AT159" s="22">
        <f t="shared" si="124"/>
        <v>5.4353222818748215E-4</v>
      </c>
      <c r="AU159" s="22">
        <f t="shared" si="124"/>
        <v>6.3629071553661376E-3</v>
      </c>
      <c r="AV159" s="22">
        <f t="shared" si="124"/>
        <v>2.2770265322809013E-3</v>
      </c>
      <c r="AW159" s="22">
        <f t="shared" si="124"/>
        <v>1.9834288638367337E-3</v>
      </c>
      <c r="AX159" s="22">
        <f t="shared" si="124"/>
        <v>-6.133852368793713E-4</v>
      </c>
      <c r="AY159" s="22">
        <f t="shared" si="124"/>
        <v>2.3981354823965573E-2</v>
      </c>
      <c r="AZ159" s="22">
        <f t="shared" si="124"/>
        <v>-3.1758094055756025E-3</v>
      </c>
      <c r="BA159" s="22">
        <f t="shared" si="124"/>
        <v>9.5098845135965782E-4</v>
      </c>
      <c r="BB159" s="22">
        <f t="shared" si="124"/>
        <v>3.082518859979011E-3</v>
      </c>
      <c r="BC159" s="22">
        <f t="shared" si="124"/>
        <v>5.8423234264979307E-3</v>
      </c>
      <c r="BD159" s="22">
        <f t="shared" si="124"/>
        <v>3.7698810607356137E-3</v>
      </c>
      <c r="BE159" s="22">
        <f t="shared" si="124"/>
        <v>-2.7112712506629499E-3</v>
      </c>
      <c r="BF159" s="22" t="e">
        <f t="shared" si="124"/>
        <v>#DIV/0!</v>
      </c>
      <c r="BG159" s="22">
        <f t="shared" si="124"/>
        <v>-7.3136056099520896E-4</v>
      </c>
      <c r="BH159" s="22">
        <f t="shared" si="124"/>
        <v>2.3429712273981274E-4</v>
      </c>
    </row>
    <row r="160" spans="1:60" s="84" customFormat="1" hidden="1" x14ac:dyDescent="0.2">
      <c r="A160" s="140">
        <f t="shared" si="76"/>
        <v>40632</v>
      </c>
      <c r="B160" s="28">
        <f t="shared" ref="B160:AG160" si="125">B59/B58-1</f>
        <v>3.6290663463294237E-3</v>
      </c>
      <c r="C160" s="24">
        <f t="shared" si="125"/>
        <v>2.9146030675506474E-3</v>
      </c>
      <c r="D160" s="26">
        <f t="shared" si="125"/>
        <v>1.1125034510639509E-3</v>
      </c>
      <c r="E160" s="26">
        <f t="shared" si="125"/>
        <v>2.197594490976007E-3</v>
      </c>
      <c r="F160" s="26">
        <f t="shared" si="125"/>
        <v>4.4037036228354864E-3</v>
      </c>
      <c r="G160" s="26">
        <f t="shared" si="125"/>
        <v>3.4600322929454475E-3</v>
      </c>
      <c r="H160" s="26">
        <f t="shared" si="125"/>
        <v>2.3090715591143285E-2</v>
      </c>
      <c r="I160" s="27">
        <f t="shared" si="125"/>
        <v>3.8794886197579537E-3</v>
      </c>
      <c r="J160" s="26">
        <f t="shared" si="125"/>
        <v>1.8127769951117312E-3</v>
      </c>
      <c r="K160" s="26">
        <f t="shared" si="125"/>
        <v>3.8041281061960142E-3</v>
      </c>
      <c r="L160" s="26">
        <f t="shared" si="125"/>
        <v>3.563098891347094E-3</v>
      </c>
      <c r="M160" s="26">
        <f t="shared" si="125"/>
        <v>-1.420310649387746E-3</v>
      </c>
      <c r="N160" s="26">
        <f t="shared" si="125"/>
        <v>3.8672374567052525E-3</v>
      </c>
      <c r="O160" s="26">
        <f t="shared" si="125"/>
        <v>-3.8281924699808956E-3</v>
      </c>
      <c r="P160" s="26">
        <f t="shared" si="125"/>
        <v>-3.3646748850499897E-3</v>
      </c>
      <c r="Q160" s="26">
        <f t="shared" si="125"/>
        <v>-1.0994689404336677E-3</v>
      </c>
      <c r="R160" s="26">
        <f t="shared" si="125"/>
        <v>7.0463762227486182E-3</v>
      </c>
      <c r="S160" s="26">
        <f t="shared" si="125"/>
        <v>2.6991167646923664E-3</v>
      </c>
      <c r="T160" s="26">
        <f t="shared" si="125"/>
        <v>1.5413733660096796E-5</v>
      </c>
      <c r="U160" s="26">
        <f t="shared" si="125"/>
        <v>1.837015988266355E-4</v>
      </c>
      <c r="V160" s="26">
        <f t="shared" si="125"/>
        <v>1.6816854496193301E-3</v>
      </c>
      <c r="W160" s="26">
        <f t="shared" si="125"/>
        <v>-3.5512309500070893E-3</v>
      </c>
      <c r="X160" s="26">
        <f t="shared" si="125"/>
        <v>-5.1428155195006875E-3</v>
      </c>
      <c r="Y160" s="26">
        <f t="shared" si="125"/>
        <v>3.2705727172703813E-3</v>
      </c>
      <c r="Z160" s="26">
        <f t="shared" si="125"/>
        <v>2.4892993798235619E-3</v>
      </c>
      <c r="AA160" s="26">
        <f t="shared" si="125"/>
        <v>4.6635133284063102E-3</v>
      </c>
      <c r="AB160" s="26">
        <f t="shared" si="125"/>
        <v>1.3665073159312424E-3</v>
      </c>
      <c r="AC160" s="26">
        <f t="shared" si="125"/>
        <v>-1.0475500750288802E-3</v>
      </c>
      <c r="AD160" s="26">
        <f t="shared" si="125"/>
        <v>8.5261282524964344E-3</v>
      </c>
      <c r="AE160" s="26">
        <f t="shared" si="125"/>
        <v>2.197594490976007E-3</v>
      </c>
      <c r="AF160" s="26">
        <f t="shared" si="125"/>
        <v>4.9883205835423716E-3</v>
      </c>
      <c r="AG160" s="26">
        <f t="shared" si="125"/>
        <v>-9.7706884751336265E-3</v>
      </c>
      <c r="AH160" s="26">
        <f t="shared" ref="AH160:BH160" si="126">AH59/AH58-1</f>
        <v>3.5838432877663973E-3</v>
      </c>
      <c r="AI160" s="26">
        <f t="shared" si="126"/>
        <v>1.8251303954675002E-3</v>
      </c>
      <c r="AJ160" s="26">
        <f t="shared" si="126"/>
        <v>1.2110555070707907E-3</v>
      </c>
      <c r="AK160" s="26">
        <f t="shared" si="126"/>
        <v>4.3851236235048496E-4</v>
      </c>
      <c r="AL160" s="26">
        <f t="shared" si="126"/>
        <v>2.7651877150085546E-3</v>
      </c>
      <c r="AM160" s="26">
        <f t="shared" si="126"/>
        <v>1.9342438260168127E-3</v>
      </c>
      <c r="AN160" s="26">
        <f t="shared" si="126"/>
        <v>1.0281276879121171E-2</v>
      </c>
      <c r="AO160" s="26">
        <f t="shared" si="126"/>
        <v>7.546421631884126E-3</v>
      </c>
      <c r="AP160" s="26">
        <f t="shared" si="126"/>
        <v>1.1199130206460461E-2</v>
      </c>
      <c r="AQ160" s="26">
        <f t="shared" si="126"/>
        <v>3.8534012504205517E-3</v>
      </c>
      <c r="AR160" s="26">
        <f t="shared" si="126"/>
        <v>-3.0396515227797405E-3</v>
      </c>
      <c r="AS160" s="26">
        <f t="shared" si="126"/>
        <v>1.0800898584005791E-2</v>
      </c>
      <c r="AT160" s="26">
        <f t="shared" si="126"/>
        <v>3.385829025475795E-3</v>
      </c>
      <c r="AU160" s="26">
        <f t="shared" si="126"/>
        <v>-6.121394411522374E-4</v>
      </c>
      <c r="AV160" s="26">
        <f t="shared" si="126"/>
        <v>9.7862168936935223E-3</v>
      </c>
      <c r="AW160" s="26">
        <f t="shared" si="126"/>
        <v>2.1184368372875184E-3</v>
      </c>
      <c r="AX160" s="26">
        <f t="shared" si="126"/>
        <v>9.2446818485145688E-3</v>
      </c>
      <c r="AY160" s="26">
        <f t="shared" si="126"/>
        <v>1.1380455896867092E-2</v>
      </c>
      <c r="AZ160" s="26">
        <f t="shared" si="126"/>
        <v>-6.3486734163946679E-3</v>
      </c>
      <c r="BA160" s="26">
        <f t="shared" si="126"/>
        <v>2.4212606362998823E-3</v>
      </c>
      <c r="BB160" s="26">
        <f t="shared" si="126"/>
        <v>3.5759313977135054E-3</v>
      </c>
      <c r="BC160" s="26">
        <f t="shared" si="126"/>
        <v>2.304383910820107E-3</v>
      </c>
      <c r="BD160" s="26">
        <f t="shared" si="126"/>
        <v>-1.7296575658254376E-3</v>
      </c>
      <c r="BE160" s="26">
        <f t="shared" si="126"/>
        <v>-4.107478646403262E-3</v>
      </c>
      <c r="BF160" s="26" t="e">
        <f t="shared" si="126"/>
        <v>#DIV/0!</v>
      </c>
      <c r="BG160" s="26">
        <f t="shared" si="126"/>
        <v>-2.2763005846010431E-3</v>
      </c>
      <c r="BH160" s="26">
        <f t="shared" si="126"/>
        <v>-1.3079557644213313E-3</v>
      </c>
    </row>
    <row r="161" spans="1:60" s="84" customFormat="1" hidden="1" x14ac:dyDescent="0.2">
      <c r="A161" s="138">
        <f t="shared" si="76"/>
        <v>40724</v>
      </c>
      <c r="B161" s="19">
        <f t="shared" ref="B161:AG161" si="127">B60/B59-1</f>
        <v>1.9841093583921054E-3</v>
      </c>
      <c r="C161" s="16">
        <f t="shared" si="127"/>
        <v>2.24712884957734E-3</v>
      </c>
      <c r="D161" s="7">
        <f t="shared" si="127"/>
        <v>7.3449804056369139E-4</v>
      </c>
      <c r="E161" s="7">
        <f t="shared" si="127"/>
        <v>-1.0919315797481843E-3</v>
      </c>
      <c r="F161" s="7">
        <f t="shared" si="127"/>
        <v>2.6395853146035098E-3</v>
      </c>
      <c r="G161" s="7">
        <f t="shared" si="127"/>
        <v>3.0349369423263717E-3</v>
      </c>
      <c r="H161" s="7">
        <f t="shared" si="127"/>
        <v>-5.0391300591059451E-3</v>
      </c>
      <c r="I161" s="20">
        <f t="shared" si="127"/>
        <v>1.9543313493781689E-3</v>
      </c>
      <c r="J161" s="7">
        <f t="shared" si="127"/>
        <v>2.2005320302149745E-3</v>
      </c>
      <c r="K161" s="7">
        <f t="shared" si="127"/>
        <v>3.2088903402611724E-3</v>
      </c>
      <c r="L161" s="7">
        <f t="shared" si="127"/>
        <v>1.0009606962833262E-2</v>
      </c>
      <c r="M161" s="7">
        <f t="shared" si="127"/>
        <v>-2.3095471620342423E-3</v>
      </c>
      <c r="N161" s="7">
        <f t="shared" si="127"/>
        <v>3.4288182326425165E-4</v>
      </c>
      <c r="O161" s="7">
        <f t="shared" si="127"/>
        <v>-3.6533322401525181E-3</v>
      </c>
      <c r="P161" s="7">
        <f t="shared" si="127"/>
        <v>-7.1481859226284472E-3</v>
      </c>
      <c r="Q161" s="7">
        <f t="shared" si="127"/>
        <v>-9.0866922754448964E-3</v>
      </c>
      <c r="R161" s="7">
        <f t="shared" si="127"/>
        <v>2.7626129393616417E-3</v>
      </c>
      <c r="S161" s="7">
        <f t="shared" si="127"/>
        <v>4.5231110806032149E-4</v>
      </c>
      <c r="T161" s="7">
        <f t="shared" si="127"/>
        <v>-1.0584150816153048E-3</v>
      </c>
      <c r="U161" s="7">
        <f t="shared" si="127"/>
        <v>1.9402106625436844E-3</v>
      </c>
      <c r="V161" s="7">
        <f t="shared" si="127"/>
        <v>-1.2142395121002014E-3</v>
      </c>
      <c r="W161" s="7">
        <f t="shared" si="127"/>
        <v>-1.1110801330670439E-3</v>
      </c>
      <c r="X161" s="7">
        <f t="shared" si="127"/>
        <v>3.2444573922625342E-3</v>
      </c>
      <c r="Y161" s="7">
        <f t="shared" si="127"/>
        <v>4.6440183529152801E-3</v>
      </c>
      <c r="Z161" s="7">
        <f t="shared" si="127"/>
        <v>3.6354085096566013E-3</v>
      </c>
      <c r="AA161" s="7">
        <f t="shared" si="127"/>
        <v>6.4383880020302264E-3</v>
      </c>
      <c r="AB161" s="7">
        <f t="shared" si="127"/>
        <v>1.3042460001531087E-3</v>
      </c>
      <c r="AC161" s="7">
        <f t="shared" si="127"/>
        <v>3.4820475967545228E-4</v>
      </c>
      <c r="AD161" s="7">
        <f t="shared" si="127"/>
        <v>5.7779168498033329E-3</v>
      </c>
      <c r="AE161" s="7">
        <f t="shared" si="127"/>
        <v>-1.0919315797481843E-3</v>
      </c>
      <c r="AF161" s="7">
        <f t="shared" si="127"/>
        <v>5.1907636945998092E-3</v>
      </c>
      <c r="AG161" s="7">
        <f t="shared" si="127"/>
        <v>-5.8771003438007341E-4</v>
      </c>
      <c r="AH161" s="7">
        <f t="shared" ref="AH161:BH161" si="128">AH60/AH59-1</f>
        <v>-2.0109904948640844E-3</v>
      </c>
      <c r="AI161" s="7">
        <f t="shared" si="128"/>
        <v>2.2373274372602392E-3</v>
      </c>
      <c r="AJ161" s="7">
        <f t="shared" si="128"/>
        <v>3.0313582833785269E-4</v>
      </c>
      <c r="AK161" s="7">
        <f t="shared" si="128"/>
        <v>1.2797926089322953E-3</v>
      </c>
      <c r="AL161" s="7">
        <f t="shared" si="128"/>
        <v>3.2301537382717349E-3</v>
      </c>
      <c r="AM161" s="7">
        <f t="shared" si="128"/>
        <v>-8.3825759342703865E-4</v>
      </c>
      <c r="AN161" s="7">
        <f t="shared" si="128"/>
        <v>7.7557049405556633E-3</v>
      </c>
      <c r="AO161" s="7">
        <f t="shared" si="128"/>
        <v>-5.2803492645836503E-4</v>
      </c>
      <c r="AP161" s="7">
        <f t="shared" si="128"/>
        <v>1.052579425479272E-2</v>
      </c>
      <c r="AQ161" s="7">
        <f t="shared" si="128"/>
        <v>5.9239510883077884E-3</v>
      </c>
      <c r="AR161" s="7">
        <f t="shared" si="128"/>
        <v>-1.9639573679169908E-3</v>
      </c>
      <c r="AS161" s="7">
        <f t="shared" si="128"/>
        <v>1.2729588663753288E-2</v>
      </c>
      <c r="AT161" s="7">
        <f t="shared" si="128"/>
        <v>2.7251576974545166E-3</v>
      </c>
      <c r="AU161" s="7">
        <f t="shared" si="128"/>
        <v>2.0589079823329914E-3</v>
      </c>
      <c r="AV161" s="7">
        <f t="shared" si="128"/>
        <v>8.4546445205713194E-3</v>
      </c>
      <c r="AW161" s="7">
        <f t="shared" si="128"/>
        <v>2.5493075324045655E-3</v>
      </c>
      <c r="AX161" s="7">
        <f t="shared" si="128"/>
        <v>9.7184617654881844E-3</v>
      </c>
      <c r="AY161" s="7">
        <f t="shared" si="128"/>
        <v>1.2601445468414241E-3</v>
      </c>
      <c r="AZ161" s="7">
        <f t="shared" si="128"/>
        <v>-3.8670364693219605E-3</v>
      </c>
      <c r="BA161" s="7">
        <f t="shared" si="128"/>
        <v>-2.8557672534990086E-4</v>
      </c>
      <c r="BB161" s="7">
        <f t="shared" si="128"/>
        <v>2.7776584811116667E-3</v>
      </c>
      <c r="BC161" s="7">
        <f t="shared" si="128"/>
        <v>3.8509461677131984E-3</v>
      </c>
      <c r="BD161" s="7">
        <f t="shared" si="128"/>
        <v>-1.5970868296564245E-3</v>
      </c>
      <c r="BE161" s="7">
        <f t="shared" si="128"/>
        <v>-6.1571528052272173E-3</v>
      </c>
      <c r="BF161" s="7" t="e">
        <f t="shared" si="128"/>
        <v>#DIV/0!</v>
      </c>
      <c r="BG161" s="7">
        <f t="shared" si="128"/>
        <v>-2.4873920674268746E-3</v>
      </c>
      <c r="BH161" s="7">
        <f t="shared" si="128"/>
        <v>-1.2033666339635873E-3</v>
      </c>
    </row>
    <row r="162" spans="1:60" s="84" customFormat="1" hidden="1" x14ac:dyDescent="0.2">
      <c r="A162" s="138">
        <f t="shared" si="76"/>
        <v>40816</v>
      </c>
      <c r="B162" s="19">
        <f t="shared" ref="B162:AG162" si="129">B61/B60-1</f>
        <v>-3.0313097943979184E-4</v>
      </c>
      <c r="C162" s="16">
        <f t="shared" si="129"/>
        <v>6.5491417343044311E-4</v>
      </c>
      <c r="D162" s="7">
        <f t="shared" si="129"/>
        <v>1.6864270817262828E-4</v>
      </c>
      <c r="E162" s="7">
        <f t="shared" si="129"/>
        <v>-1.8952367757992805E-3</v>
      </c>
      <c r="F162" s="7">
        <f t="shared" si="129"/>
        <v>-2.3442316805988295E-4</v>
      </c>
      <c r="G162" s="7">
        <f t="shared" si="129"/>
        <v>1.0851869567571892E-3</v>
      </c>
      <c r="H162" s="7">
        <f t="shared" si="129"/>
        <v>-2.6072532824204186E-2</v>
      </c>
      <c r="I162" s="20">
        <f t="shared" si="129"/>
        <v>-5.337522267658823E-4</v>
      </c>
      <c r="J162" s="7">
        <f t="shared" si="129"/>
        <v>1.3725823027352924E-3</v>
      </c>
      <c r="K162" s="7">
        <f t="shared" si="129"/>
        <v>1.0253321473618904E-3</v>
      </c>
      <c r="L162" s="7">
        <f t="shared" si="129"/>
        <v>8.7466576755834691E-3</v>
      </c>
      <c r="M162" s="7">
        <f t="shared" si="129"/>
        <v>-1.7709732149869817E-3</v>
      </c>
      <c r="N162" s="7">
        <f t="shared" si="129"/>
        <v>-1.2035871824784827E-3</v>
      </c>
      <c r="O162" s="7">
        <f t="shared" si="129"/>
        <v>-6.4234175098368818E-3</v>
      </c>
      <c r="P162" s="7">
        <f t="shared" si="129"/>
        <v>-6.4395915476878063E-3</v>
      </c>
      <c r="Q162" s="7">
        <f t="shared" si="129"/>
        <v>-3.127919333303486E-2</v>
      </c>
      <c r="R162" s="7">
        <f t="shared" si="129"/>
        <v>2.7592683782537986E-3</v>
      </c>
      <c r="S162" s="7">
        <f t="shared" si="129"/>
        <v>8.4238856068272749E-3</v>
      </c>
      <c r="T162" s="7">
        <f t="shared" si="129"/>
        <v>-2.5121736668758388E-3</v>
      </c>
      <c r="U162" s="7">
        <f t="shared" si="129"/>
        <v>-9.1388066343278673E-4</v>
      </c>
      <c r="V162" s="7">
        <f t="shared" si="129"/>
        <v>-4.7254774101495034E-3</v>
      </c>
      <c r="W162" s="7">
        <f t="shared" si="129"/>
        <v>-7.5035828919733927E-4</v>
      </c>
      <c r="X162" s="7">
        <f t="shared" si="129"/>
        <v>1.9621760519257236E-3</v>
      </c>
      <c r="Y162" s="7">
        <f t="shared" si="129"/>
        <v>7.6890632701698269E-3</v>
      </c>
      <c r="Z162" s="7">
        <f t="shared" si="129"/>
        <v>1.689456447865112E-3</v>
      </c>
      <c r="AA162" s="7">
        <f t="shared" si="129"/>
        <v>1.8332950982207441E-2</v>
      </c>
      <c r="AB162" s="7">
        <f t="shared" si="129"/>
        <v>-3.4691245990514652E-4</v>
      </c>
      <c r="AC162" s="7">
        <f t="shared" si="129"/>
        <v>1.7899612926968178E-3</v>
      </c>
      <c r="AD162" s="7">
        <f t="shared" si="129"/>
        <v>6.2865545967509817E-3</v>
      </c>
      <c r="AE162" s="7">
        <f t="shared" si="129"/>
        <v>-1.8952367757992805E-3</v>
      </c>
      <c r="AF162" s="7">
        <f t="shared" si="129"/>
        <v>6.4006015525333027E-3</v>
      </c>
      <c r="AG162" s="7">
        <f t="shared" si="129"/>
        <v>-1.5170947617624275E-3</v>
      </c>
      <c r="AH162" s="7">
        <f t="shared" ref="AH162:BH162" si="130">AH61/AH60-1</f>
        <v>-3.0751535363813254E-3</v>
      </c>
      <c r="AI162" s="7">
        <f t="shared" si="130"/>
        <v>-8.279480393992289E-4</v>
      </c>
      <c r="AJ162" s="7">
        <f t="shared" si="130"/>
        <v>-3.7698671545355333E-3</v>
      </c>
      <c r="AK162" s="7">
        <f t="shared" si="130"/>
        <v>-9.0539325947014415E-4</v>
      </c>
      <c r="AL162" s="7">
        <f t="shared" si="130"/>
        <v>-1.1315786208854206E-4</v>
      </c>
      <c r="AM162" s="7">
        <f t="shared" si="130"/>
        <v>-9.3152473574509287E-4</v>
      </c>
      <c r="AN162" s="7">
        <f t="shared" si="130"/>
        <v>5.5745878372117641E-3</v>
      </c>
      <c r="AO162" s="7">
        <f t="shared" si="130"/>
        <v>3.4304039251158436E-3</v>
      </c>
      <c r="AP162" s="7">
        <f t="shared" si="130"/>
        <v>6.2837614469233305E-3</v>
      </c>
      <c r="AQ162" s="7">
        <f t="shared" si="130"/>
        <v>2.4228878474417126E-3</v>
      </c>
      <c r="AR162" s="7">
        <f t="shared" si="130"/>
        <v>-6.5539262087632721E-3</v>
      </c>
      <c r="AS162" s="7">
        <f t="shared" si="130"/>
        <v>1.1376629588601084E-2</v>
      </c>
      <c r="AT162" s="7">
        <f t="shared" si="130"/>
        <v>2.0981241989750377E-3</v>
      </c>
      <c r="AU162" s="7">
        <f t="shared" si="130"/>
        <v>8.6928082087589509E-4</v>
      </c>
      <c r="AV162" s="7">
        <f t="shared" si="130"/>
        <v>4.8889859658143298E-3</v>
      </c>
      <c r="AW162" s="7">
        <f t="shared" si="130"/>
        <v>3.5195480302678828E-3</v>
      </c>
      <c r="AX162" s="7">
        <f t="shared" si="130"/>
        <v>3.4494012098127413E-3</v>
      </c>
      <c r="AY162" s="7">
        <f t="shared" si="130"/>
        <v>-7.4486826893763736E-3</v>
      </c>
      <c r="AZ162" s="7">
        <f t="shared" si="130"/>
        <v>-3.4606527886543725E-3</v>
      </c>
      <c r="BA162" s="7">
        <f t="shared" si="130"/>
        <v>-1.9812215889393192E-3</v>
      </c>
      <c r="BB162" s="7">
        <f t="shared" si="130"/>
        <v>9.8484197539550067E-5</v>
      </c>
      <c r="BC162" s="7">
        <f t="shared" si="130"/>
        <v>3.9971708409880513E-3</v>
      </c>
      <c r="BD162" s="7">
        <f t="shared" si="130"/>
        <v>-7.7960710853987036E-3</v>
      </c>
      <c r="BE162" s="7">
        <f t="shared" si="130"/>
        <v>-5.3365886177095812E-3</v>
      </c>
      <c r="BF162" s="7" t="e">
        <f t="shared" si="130"/>
        <v>#DIV/0!</v>
      </c>
      <c r="BG162" s="7">
        <f t="shared" si="130"/>
        <v>-4.0184546141771582E-3</v>
      </c>
      <c r="BH162" s="7">
        <f t="shared" si="130"/>
        <v>-3.7449622869520915E-3</v>
      </c>
    </row>
    <row r="163" spans="1:60" s="84" customFormat="1" ht="12" hidden="1" thickBot="1" x14ac:dyDescent="0.25">
      <c r="A163" s="139">
        <f t="shared" si="76"/>
        <v>40907</v>
      </c>
      <c r="B163" s="17">
        <f t="shared" ref="B163:AG163" si="131">B62/B61-1</f>
        <v>1.7700795178268169E-3</v>
      </c>
      <c r="C163" s="14">
        <f t="shared" si="131"/>
        <v>1.6025653593767508E-3</v>
      </c>
      <c r="D163" s="22">
        <f t="shared" si="131"/>
        <v>4.175497730931621E-4</v>
      </c>
      <c r="E163" s="22">
        <f t="shared" si="131"/>
        <v>-1.3310596903671756E-3</v>
      </c>
      <c r="F163" s="22">
        <f t="shared" si="131"/>
        <v>2.4508862755321381E-3</v>
      </c>
      <c r="G163" s="22">
        <f t="shared" si="131"/>
        <v>2.2546920286168337E-3</v>
      </c>
      <c r="H163" s="22">
        <f t="shared" si="131"/>
        <v>6.399510333201297E-3</v>
      </c>
      <c r="I163" s="23">
        <f t="shared" si="131"/>
        <v>1.4883173214395029E-3</v>
      </c>
      <c r="J163" s="22">
        <f t="shared" si="131"/>
        <v>3.8134897118018429E-3</v>
      </c>
      <c r="K163" s="22">
        <f t="shared" si="131"/>
        <v>1.9299341461138653E-3</v>
      </c>
      <c r="L163" s="22">
        <f t="shared" si="131"/>
        <v>-2.9041630777758565E-3</v>
      </c>
      <c r="M163" s="22">
        <f t="shared" si="131"/>
        <v>-3.754423297296916E-3</v>
      </c>
      <c r="N163" s="22">
        <f t="shared" si="131"/>
        <v>-9.9413968172545886E-4</v>
      </c>
      <c r="O163" s="22">
        <f t="shared" si="131"/>
        <v>-6.691543134941802E-3</v>
      </c>
      <c r="P163" s="22">
        <f t="shared" si="131"/>
        <v>-4.5898403821051925E-3</v>
      </c>
      <c r="Q163" s="22">
        <f t="shared" si="131"/>
        <v>-8.5015829472612214E-4</v>
      </c>
      <c r="R163" s="22">
        <f t="shared" si="131"/>
        <v>-4.5702005828118786E-3</v>
      </c>
      <c r="S163" s="22">
        <f t="shared" si="131"/>
        <v>-1.408409952959655E-3</v>
      </c>
      <c r="T163" s="22">
        <f t="shared" si="131"/>
        <v>-4.3267767684832537E-3</v>
      </c>
      <c r="U163" s="22">
        <f t="shared" si="131"/>
        <v>1.6986796166718054E-3</v>
      </c>
      <c r="V163" s="22">
        <f t="shared" si="131"/>
        <v>-1.8065932915147798E-3</v>
      </c>
      <c r="W163" s="22">
        <f t="shared" si="131"/>
        <v>-3.0300385277303166E-3</v>
      </c>
      <c r="X163" s="22">
        <f t="shared" si="131"/>
        <v>2.3479669607910925E-3</v>
      </c>
      <c r="Y163" s="22">
        <f t="shared" si="131"/>
        <v>7.1427347250507811E-3</v>
      </c>
      <c r="Z163" s="22">
        <f t="shared" si="131"/>
        <v>3.7409632272304982E-3</v>
      </c>
      <c r="AA163" s="22">
        <f t="shared" si="131"/>
        <v>1.3079172743538647E-2</v>
      </c>
      <c r="AB163" s="22">
        <f t="shared" si="131"/>
        <v>2.6238030073786334E-3</v>
      </c>
      <c r="AC163" s="22">
        <f t="shared" si="131"/>
        <v>4.2432182301199717E-3</v>
      </c>
      <c r="AD163" s="22">
        <f t="shared" si="131"/>
        <v>6.5282570151656838E-3</v>
      </c>
      <c r="AE163" s="22">
        <f t="shared" si="131"/>
        <v>-1.3310596903671756E-3</v>
      </c>
      <c r="AF163" s="22">
        <f t="shared" si="131"/>
        <v>-9.3119269574337693E-5</v>
      </c>
      <c r="AG163" s="22">
        <f t="shared" si="131"/>
        <v>1.1367767530663375E-3</v>
      </c>
      <c r="AH163" s="22">
        <f t="shared" ref="AH163:BH163" si="132">AH62/AH61-1</f>
        <v>-1.8599654712591063E-3</v>
      </c>
      <c r="AI163" s="22">
        <f t="shared" si="132"/>
        <v>1.2966169789447868E-3</v>
      </c>
      <c r="AJ163" s="22">
        <f t="shared" si="132"/>
        <v>-1.4278122637833013E-3</v>
      </c>
      <c r="AK163" s="22">
        <f t="shared" si="132"/>
        <v>5.2315240519096307E-4</v>
      </c>
      <c r="AL163" s="22">
        <f t="shared" si="132"/>
        <v>2.3588379962218298E-3</v>
      </c>
      <c r="AM163" s="22">
        <f t="shared" si="132"/>
        <v>-1.520066872610859E-3</v>
      </c>
      <c r="AN163" s="22">
        <f t="shared" si="132"/>
        <v>1.904539613945655E-3</v>
      </c>
      <c r="AO163" s="22">
        <f t="shared" si="132"/>
        <v>-3.4071704985716433E-4</v>
      </c>
      <c r="AP163" s="22">
        <f t="shared" si="132"/>
        <v>2.6450366394532576E-3</v>
      </c>
      <c r="AQ163" s="22">
        <f t="shared" si="132"/>
        <v>-1.7057251035398346E-3</v>
      </c>
      <c r="AR163" s="22">
        <f t="shared" si="132"/>
        <v>-7.6648488544389659E-3</v>
      </c>
      <c r="AS163" s="22">
        <f t="shared" si="132"/>
        <v>9.4252513307393482E-3</v>
      </c>
      <c r="AT163" s="22">
        <f t="shared" si="132"/>
        <v>2.5496728085379061E-3</v>
      </c>
      <c r="AU163" s="22">
        <f t="shared" si="132"/>
        <v>8.7512670944289717E-4</v>
      </c>
      <c r="AV163" s="22">
        <f t="shared" si="132"/>
        <v>7.0422225096620217E-3</v>
      </c>
      <c r="AW163" s="22">
        <f t="shared" si="132"/>
        <v>3.9195623517773726E-3</v>
      </c>
      <c r="AX163" s="22">
        <f t="shared" si="132"/>
        <v>2.1085264761966371E-3</v>
      </c>
      <c r="AY163" s="22">
        <f t="shared" si="132"/>
        <v>5.2269012844339269E-3</v>
      </c>
      <c r="AZ163" s="22">
        <f t="shared" si="132"/>
        <v>-3.8155253298661762E-3</v>
      </c>
      <c r="BA163" s="22">
        <f t="shared" si="132"/>
        <v>3.2553510865294122E-3</v>
      </c>
      <c r="BB163" s="22">
        <f t="shared" si="132"/>
        <v>3.3937423380248077E-3</v>
      </c>
      <c r="BC163" s="22">
        <f t="shared" si="132"/>
        <v>5.6512523012426374E-3</v>
      </c>
      <c r="BD163" s="22">
        <f t="shared" si="132"/>
        <v>-9.2412701434452238E-5</v>
      </c>
      <c r="BE163" s="22">
        <f t="shared" si="132"/>
        <v>-9.0347639565524496E-4</v>
      </c>
      <c r="BF163" s="22" t="e">
        <f t="shared" si="132"/>
        <v>#DIV/0!</v>
      </c>
      <c r="BG163" s="22">
        <f t="shared" si="132"/>
        <v>1.1006891526894602E-3</v>
      </c>
      <c r="BH163" s="22">
        <f t="shared" si="132"/>
        <v>2.3668112036825395E-3</v>
      </c>
    </row>
    <row r="164" spans="1:60" s="84" customFormat="1" ht="12" thickTop="1" x14ac:dyDescent="0.2">
      <c r="A164" s="140">
        <f t="shared" si="76"/>
        <v>40998</v>
      </c>
      <c r="B164" s="28">
        <f t="shared" ref="B164:AG164" si="133">B63/B62-1</f>
        <v>-1.1132168355655336E-3</v>
      </c>
      <c r="C164" s="24">
        <f t="shared" si="133"/>
        <v>3.8510629954746634E-5</v>
      </c>
      <c r="D164" s="26">
        <f t="shared" si="133"/>
        <v>-2.4110614303267663E-3</v>
      </c>
      <c r="E164" s="26">
        <f t="shared" si="133"/>
        <v>-2.9552450320966539E-3</v>
      </c>
      <c r="F164" s="26">
        <f t="shared" si="133"/>
        <v>-5.9104140518206894E-4</v>
      </c>
      <c r="G164" s="26">
        <f t="shared" si="133"/>
        <v>1.0154714644781127E-3</v>
      </c>
      <c r="H164" s="26">
        <f t="shared" si="133"/>
        <v>-3.2790710546368063E-2</v>
      </c>
      <c r="I164" s="27">
        <f t="shared" si="133"/>
        <v>-1.7029202256113596E-3</v>
      </c>
      <c r="J164" s="26">
        <f t="shared" si="133"/>
        <v>3.1535539796196943E-3</v>
      </c>
      <c r="K164" s="26">
        <f t="shared" si="133"/>
        <v>5.6918872839850643E-4</v>
      </c>
      <c r="L164" s="26">
        <f t="shared" si="133"/>
        <v>-1.8507062112954387E-2</v>
      </c>
      <c r="M164" s="26">
        <f t="shared" si="133"/>
        <v>-2.2895212948033095E-3</v>
      </c>
      <c r="N164" s="26">
        <f t="shared" si="133"/>
        <v>-3.474505955041951E-3</v>
      </c>
      <c r="O164" s="26">
        <f t="shared" si="133"/>
        <v>-9.4356386026228645E-3</v>
      </c>
      <c r="P164" s="26">
        <f t="shared" si="133"/>
        <v>-1.1733079597417984E-2</v>
      </c>
      <c r="Q164" s="26">
        <f t="shared" si="133"/>
        <v>-7.6050100495035355E-3</v>
      </c>
      <c r="R164" s="26">
        <f t="shared" si="133"/>
        <v>-4.4247673302101331E-3</v>
      </c>
      <c r="S164" s="26">
        <f t="shared" si="133"/>
        <v>-1.4657907741970622E-3</v>
      </c>
      <c r="T164" s="26">
        <f t="shared" si="133"/>
        <v>-7.0469247402316082E-3</v>
      </c>
      <c r="U164" s="26">
        <f t="shared" si="133"/>
        <v>-7.4994990701793274E-4</v>
      </c>
      <c r="V164" s="26">
        <f t="shared" si="133"/>
        <v>-5.3379613863121511E-3</v>
      </c>
      <c r="W164" s="26">
        <f t="shared" si="133"/>
        <v>-6.9510010437641156E-3</v>
      </c>
      <c r="X164" s="26">
        <f t="shared" si="133"/>
        <v>1.3758273308348556E-3</v>
      </c>
      <c r="Y164" s="26">
        <f t="shared" si="133"/>
        <v>4.0823455608336445E-3</v>
      </c>
      <c r="Z164" s="26">
        <f t="shared" si="133"/>
        <v>-6.2175502923977888E-7</v>
      </c>
      <c r="AA164" s="26">
        <f t="shared" si="133"/>
        <v>1.1141862170647165E-2</v>
      </c>
      <c r="AB164" s="26">
        <f t="shared" si="133"/>
        <v>-2.7678047941924744E-3</v>
      </c>
      <c r="AC164" s="26">
        <f t="shared" si="133"/>
        <v>4.1204011705298083E-3</v>
      </c>
      <c r="AD164" s="26">
        <f t="shared" si="133"/>
        <v>3.4340532263315016E-3</v>
      </c>
      <c r="AE164" s="26">
        <f t="shared" si="133"/>
        <v>-2.9552450320966539E-3</v>
      </c>
      <c r="AF164" s="26">
        <f t="shared" si="133"/>
        <v>-1.2445554629811895E-3</v>
      </c>
      <c r="AG164" s="26">
        <f t="shared" si="133"/>
        <v>-1.6317974600321694E-3</v>
      </c>
      <c r="AH164" s="26">
        <f t="shared" ref="AH164:BH164" si="134">AH63/AH62-1</f>
        <v>-3.3831768390246708E-3</v>
      </c>
      <c r="AI164" s="26">
        <f t="shared" si="134"/>
        <v>-1.7103041691329812E-3</v>
      </c>
      <c r="AJ164" s="26">
        <f t="shared" si="134"/>
        <v>-2.3435863967674608E-3</v>
      </c>
      <c r="AK164" s="26">
        <f t="shared" si="134"/>
        <v>-7.8075032580515735E-4</v>
      </c>
      <c r="AL164" s="26">
        <f t="shared" si="134"/>
        <v>-2.0993689720270048E-3</v>
      </c>
      <c r="AM164" s="26">
        <f t="shared" si="134"/>
        <v>3.9100415445636472E-5</v>
      </c>
      <c r="AN164" s="26">
        <f t="shared" si="134"/>
        <v>2.4942196137034411E-3</v>
      </c>
      <c r="AO164" s="26">
        <f t="shared" si="134"/>
        <v>-3.2044183678658911E-3</v>
      </c>
      <c r="AP164" s="26">
        <f t="shared" si="134"/>
        <v>4.3680625573518927E-3</v>
      </c>
      <c r="AQ164" s="26">
        <f t="shared" si="134"/>
        <v>-1.0848101368618579E-2</v>
      </c>
      <c r="AR164" s="26">
        <f t="shared" si="134"/>
        <v>-1.0936518332025358E-3</v>
      </c>
      <c r="AS164" s="26">
        <f t="shared" si="134"/>
        <v>3.8262503354224986E-3</v>
      </c>
      <c r="AT164" s="26">
        <f t="shared" si="134"/>
        <v>-1.0412102323968941E-3</v>
      </c>
      <c r="AU164" s="26">
        <f t="shared" si="134"/>
        <v>-2.0464669054985896E-3</v>
      </c>
      <c r="AV164" s="26">
        <f t="shared" si="134"/>
        <v>3.0545734263955904E-3</v>
      </c>
      <c r="AW164" s="26">
        <f t="shared" si="134"/>
        <v>3.6361123196695377E-3</v>
      </c>
      <c r="AX164" s="26">
        <f t="shared" si="134"/>
        <v>-6.2544014209758858E-3</v>
      </c>
      <c r="AY164" s="26">
        <f t="shared" si="134"/>
        <v>-6.6256878966290955E-3</v>
      </c>
      <c r="AZ164" s="26">
        <f t="shared" si="134"/>
        <v>-2.3424718668265676E-3</v>
      </c>
      <c r="BA164" s="26">
        <f t="shared" si="134"/>
        <v>-7.9927711564631299E-4</v>
      </c>
      <c r="BB164" s="26">
        <f t="shared" si="134"/>
        <v>1.2815803782184609E-3</v>
      </c>
      <c r="BC164" s="26">
        <f t="shared" si="134"/>
        <v>6.365269740801649E-3</v>
      </c>
      <c r="BD164" s="26">
        <f t="shared" si="134"/>
        <v>4.9299638374604715E-3</v>
      </c>
      <c r="BE164" s="26">
        <f t="shared" si="134"/>
        <v>-7.3844954509039162E-4</v>
      </c>
      <c r="BF164" s="26" t="e">
        <f t="shared" si="134"/>
        <v>#DIV/0!</v>
      </c>
      <c r="BG164" s="26">
        <f t="shared" si="134"/>
        <v>1.9179401813200769E-3</v>
      </c>
      <c r="BH164" s="26">
        <f t="shared" si="134"/>
        <v>3.7194780321427867E-3</v>
      </c>
    </row>
    <row r="165" spans="1:60" s="84" customFormat="1" x14ac:dyDescent="0.2">
      <c r="A165" s="138">
        <f t="shared" si="76"/>
        <v>41090</v>
      </c>
      <c r="B165" s="19">
        <f t="shared" ref="B165:AG165" si="135">B64/B63-1</f>
        <v>-9.9637424184995105E-4</v>
      </c>
      <c r="C165" s="16">
        <f t="shared" si="135"/>
        <v>-5.0647082108778996E-5</v>
      </c>
      <c r="D165" s="7">
        <f t="shared" si="135"/>
        <v>-1.4979611757747202E-3</v>
      </c>
      <c r="E165" s="7">
        <f t="shared" si="135"/>
        <v>-2.876574764719142E-3</v>
      </c>
      <c r="F165" s="7">
        <f t="shared" si="135"/>
        <v>-6.6216630108040242E-4</v>
      </c>
      <c r="G165" s="7">
        <f t="shared" si="135"/>
        <v>6.5045439588384824E-4</v>
      </c>
      <c r="H165" s="7">
        <f t="shared" si="135"/>
        <v>-2.7890858270702479E-2</v>
      </c>
      <c r="I165" s="20">
        <f t="shared" si="135"/>
        <v>-1.7415992088732901E-3</v>
      </c>
      <c r="J165" s="7">
        <f t="shared" si="135"/>
        <v>4.3695615606100802E-3</v>
      </c>
      <c r="K165" s="7">
        <f t="shared" si="135"/>
        <v>-1.2784126381837346E-4</v>
      </c>
      <c r="L165" s="7">
        <f t="shared" si="135"/>
        <v>2.8689290838157522E-3</v>
      </c>
      <c r="M165" s="7">
        <f t="shared" si="135"/>
        <v>-1.1792672110690905E-3</v>
      </c>
      <c r="N165" s="7">
        <f t="shared" si="135"/>
        <v>-6.7324506759536273E-4</v>
      </c>
      <c r="O165" s="7">
        <f t="shared" si="135"/>
        <v>-5.6091598083926053E-3</v>
      </c>
      <c r="P165" s="7">
        <f t="shared" si="135"/>
        <v>-9.6648402445121961E-3</v>
      </c>
      <c r="Q165" s="7">
        <f t="shared" si="135"/>
        <v>-3.6510560279944815E-2</v>
      </c>
      <c r="R165" s="7">
        <f t="shared" si="135"/>
        <v>-1.3710601669023603E-3</v>
      </c>
      <c r="S165" s="7">
        <f t="shared" si="135"/>
        <v>3.5177504971017903E-4</v>
      </c>
      <c r="T165" s="7">
        <f t="shared" si="135"/>
        <v>-4.7304074385113859E-3</v>
      </c>
      <c r="U165" s="7">
        <f t="shared" si="135"/>
        <v>-1.8959906078989119E-3</v>
      </c>
      <c r="V165" s="7">
        <f t="shared" si="135"/>
        <v>3.5101171936908759E-3</v>
      </c>
      <c r="W165" s="7">
        <f t="shared" si="135"/>
        <v>-6.8947969361158323E-3</v>
      </c>
      <c r="X165" s="7">
        <f t="shared" si="135"/>
        <v>3.2165803964123718E-4</v>
      </c>
      <c r="Y165" s="7">
        <f t="shared" si="135"/>
        <v>1.2780076824769893E-3</v>
      </c>
      <c r="Z165" s="7">
        <f t="shared" si="135"/>
        <v>-5.2579551776501532E-3</v>
      </c>
      <c r="AA165" s="7">
        <f t="shared" si="135"/>
        <v>1.2454262001278193E-2</v>
      </c>
      <c r="AB165" s="7">
        <f t="shared" si="135"/>
        <v>-2.9122430665519117E-3</v>
      </c>
      <c r="AC165" s="7">
        <f t="shared" si="135"/>
        <v>4.930493081407139E-3</v>
      </c>
      <c r="AD165" s="7">
        <f t="shared" si="135"/>
        <v>4.4517720469468003E-3</v>
      </c>
      <c r="AE165" s="7">
        <f t="shared" si="135"/>
        <v>-2.876574764719142E-3</v>
      </c>
      <c r="AF165" s="7">
        <f t="shared" si="135"/>
        <v>-4.792067287367141E-3</v>
      </c>
      <c r="AG165" s="7">
        <f t="shared" si="135"/>
        <v>-2.6951367334913101E-3</v>
      </c>
      <c r="AH165" s="7">
        <f t="shared" ref="AH165:BH165" si="136">AH64/AH63-1</f>
        <v>-2.6398876075847122E-3</v>
      </c>
      <c r="AI165" s="7">
        <f t="shared" si="136"/>
        <v>-7.224929053282203E-4</v>
      </c>
      <c r="AJ165" s="7">
        <f t="shared" si="136"/>
        <v>-4.466653279348809E-3</v>
      </c>
      <c r="AK165" s="7">
        <f t="shared" si="136"/>
        <v>-1.954851796458601E-3</v>
      </c>
      <c r="AL165" s="7">
        <f t="shared" si="136"/>
        <v>8.3070530957907174E-4</v>
      </c>
      <c r="AM165" s="7">
        <f t="shared" si="136"/>
        <v>1.3031225073802943E-3</v>
      </c>
      <c r="AN165" s="7">
        <f t="shared" si="136"/>
        <v>1.4381373426461952E-3</v>
      </c>
      <c r="AO165" s="7">
        <f t="shared" si="136"/>
        <v>-3.8727904590973861E-4</v>
      </c>
      <c r="AP165" s="7">
        <f t="shared" si="136"/>
        <v>2.0338506127446365E-3</v>
      </c>
      <c r="AQ165" s="7">
        <f t="shared" si="136"/>
        <v>8.1504654315955882E-4</v>
      </c>
      <c r="AR165" s="7">
        <f t="shared" si="136"/>
        <v>-4.7053879563968559E-3</v>
      </c>
      <c r="AS165" s="7">
        <f t="shared" si="136"/>
        <v>2.6098003187324803E-3</v>
      </c>
      <c r="AT165" s="7">
        <f t="shared" si="136"/>
        <v>-2.09051656001491E-3</v>
      </c>
      <c r="AU165" s="7">
        <f t="shared" si="136"/>
        <v>-5.7517521064222032E-3</v>
      </c>
      <c r="AV165" s="7">
        <f t="shared" si="136"/>
        <v>2.3058673110833983E-3</v>
      </c>
      <c r="AW165" s="7">
        <f t="shared" si="136"/>
        <v>3.2113051971232043E-3</v>
      </c>
      <c r="AX165" s="7">
        <f t="shared" si="136"/>
        <v>-3.6095105583875409E-3</v>
      </c>
      <c r="AY165" s="7">
        <f t="shared" si="136"/>
        <v>-1.017652917247891E-2</v>
      </c>
      <c r="AZ165" s="7">
        <f t="shared" si="136"/>
        <v>8.7794348673919664E-4</v>
      </c>
      <c r="BA165" s="7">
        <f t="shared" si="136"/>
        <v>1.3959262231570957E-3</v>
      </c>
      <c r="BB165" s="7">
        <f t="shared" si="136"/>
        <v>3.3402302357619096E-3</v>
      </c>
      <c r="BC165" s="7">
        <f t="shared" si="136"/>
        <v>6.4559893784772449E-3</v>
      </c>
      <c r="BD165" s="7">
        <f t="shared" si="136"/>
        <v>3.6472857011622395E-3</v>
      </c>
      <c r="BE165" s="7">
        <f t="shared" si="136"/>
        <v>-1.0786531942722499E-3</v>
      </c>
      <c r="BF165" s="7" t="e">
        <f t="shared" si="136"/>
        <v>#DIV/0!</v>
      </c>
      <c r="BG165" s="7">
        <f t="shared" si="136"/>
        <v>2.3117935656404853E-3</v>
      </c>
      <c r="BH165" s="7">
        <f t="shared" si="136"/>
        <v>3.062373283946096E-3</v>
      </c>
    </row>
    <row r="166" spans="1:60" s="84" customFormat="1" x14ac:dyDescent="0.2">
      <c r="A166" s="138">
        <f t="shared" si="76"/>
        <v>41182</v>
      </c>
      <c r="B166" s="19">
        <f t="shared" ref="B166:AG166" si="137">B65/B64-1</f>
        <v>-4.7501219334744604E-4</v>
      </c>
      <c r="C166" s="16">
        <f t="shared" si="137"/>
        <v>7.9063818421043486E-4</v>
      </c>
      <c r="D166" s="7">
        <f t="shared" si="137"/>
        <v>-1.4321662399304769E-3</v>
      </c>
      <c r="E166" s="7">
        <f t="shared" si="137"/>
        <v>-7.6310050356387382E-4</v>
      </c>
      <c r="F166" s="7">
        <f t="shared" si="137"/>
        <v>-2.1264244494911821E-4</v>
      </c>
      <c r="G166" s="7">
        <f t="shared" si="137"/>
        <v>1.5335255091646349E-3</v>
      </c>
      <c r="H166" s="7">
        <f t="shared" si="137"/>
        <v>-3.7498223416782661E-2</v>
      </c>
      <c r="I166" s="20">
        <f t="shared" si="137"/>
        <v>-1.3360061240170751E-3</v>
      </c>
      <c r="J166" s="7">
        <f t="shared" si="137"/>
        <v>5.6867877974122738E-3</v>
      </c>
      <c r="K166" s="7">
        <f t="shared" si="137"/>
        <v>6.6046500586014467E-4</v>
      </c>
      <c r="L166" s="7">
        <f t="shared" si="137"/>
        <v>-6.2180331090077035E-3</v>
      </c>
      <c r="M166" s="7">
        <f t="shared" si="137"/>
        <v>-1.0834397677950136E-3</v>
      </c>
      <c r="N166" s="7">
        <f t="shared" si="137"/>
        <v>-1.3909806467471419E-3</v>
      </c>
      <c r="O166" s="7">
        <f t="shared" si="137"/>
        <v>-4.5338083665729112E-3</v>
      </c>
      <c r="P166" s="7">
        <f t="shared" si="137"/>
        <v>-7.2813424156048523E-3</v>
      </c>
      <c r="Q166" s="7">
        <f t="shared" si="137"/>
        <v>-1.1889032969966018E-2</v>
      </c>
      <c r="R166" s="7">
        <f t="shared" si="137"/>
        <v>8.1492488608381208E-4</v>
      </c>
      <c r="S166" s="7">
        <f t="shared" si="137"/>
        <v>1.7350294353424278E-3</v>
      </c>
      <c r="T166" s="7">
        <f t="shared" si="137"/>
        <v>-5.8114938344467904E-3</v>
      </c>
      <c r="U166" s="7">
        <f t="shared" si="137"/>
        <v>-2.0426005357823129E-3</v>
      </c>
      <c r="V166" s="7">
        <f t="shared" si="137"/>
        <v>-4.2866042866784859E-4</v>
      </c>
      <c r="W166" s="7">
        <f t="shared" si="137"/>
        <v>-6.1147310069291638E-3</v>
      </c>
      <c r="X166" s="7">
        <f t="shared" si="137"/>
        <v>1.5355966805434829E-3</v>
      </c>
      <c r="Y166" s="7">
        <f t="shared" si="137"/>
        <v>4.9008612402201557E-4</v>
      </c>
      <c r="Z166" s="7">
        <f t="shared" si="137"/>
        <v>-5.6504052234216395E-3</v>
      </c>
      <c r="AA166" s="7">
        <f t="shared" si="137"/>
        <v>1.0806408037177695E-2</v>
      </c>
      <c r="AB166" s="7">
        <f t="shared" si="137"/>
        <v>-1.2375580362556926E-3</v>
      </c>
      <c r="AC166" s="7">
        <f t="shared" si="137"/>
        <v>3.5542586648933394E-3</v>
      </c>
      <c r="AD166" s="7">
        <f t="shared" si="137"/>
        <v>3.5218403003445253E-3</v>
      </c>
      <c r="AE166" s="7">
        <f t="shared" si="137"/>
        <v>-7.6310050356387382E-4</v>
      </c>
      <c r="AF166" s="7">
        <f t="shared" si="137"/>
        <v>1.473707608667274E-3</v>
      </c>
      <c r="AG166" s="7">
        <f t="shared" si="137"/>
        <v>2.0383918731361472E-3</v>
      </c>
      <c r="AH166" s="7">
        <f t="shared" ref="AH166:BH166" si="138">AH65/AH64-1</f>
        <v>-1.4797973488734906E-3</v>
      </c>
      <c r="AI166" s="7">
        <f t="shared" si="138"/>
        <v>-5.6012246567804791E-4</v>
      </c>
      <c r="AJ166" s="7">
        <f t="shared" si="138"/>
        <v>-4.8519497474621698E-3</v>
      </c>
      <c r="AK166" s="7">
        <f t="shared" si="138"/>
        <v>-1.7141056767062679E-3</v>
      </c>
      <c r="AL166" s="7">
        <f t="shared" si="138"/>
        <v>1.0649896768415434E-3</v>
      </c>
      <c r="AM166" s="7">
        <f t="shared" si="138"/>
        <v>-7.2726814006718321E-5</v>
      </c>
      <c r="AN166" s="7">
        <f t="shared" si="138"/>
        <v>-3.0982125908129987E-5</v>
      </c>
      <c r="AO166" s="7">
        <f t="shared" si="138"/>
        <v>-3.7094008534993561E-3</v>
      </c>
      <c r="AP166" s="7">
        <f t="shared" si="138"/>
        <v>1.1665464222430089E-3</v>
      </c>
      <c r="AQ166" s="7">
        <f t="shared" si="138"/>
        <v>3.6855024792639135E-3</v>
      </c>
      <c r="AR166" s="7">
        <f t="shared" si="138"/>
        <v>-1.4376828239085482E-3</v>
      </c>
      <c r="AS166" s="7">
        <f t="shared" si="138"/>
        <v>5.0415429899552944E-3</v>
      </c>
      <c r="AT166" s="7">
        <f t="shared" si="138"/>
        <v>1.104287392773351E-3</v>
      </c>
      <c r="AU166" s="7">
        <f t="shared" si="138"/>
        <v>-3.1529431838241972E-3</v>
      </c>
      <c r="AV166" s="7">
        <f t="shared" si="138"/>
        <v>3.0685829009462484E-3</v>
      </c>
      <c r="AW166" s="7">
        <f t="shared" si="138"/>
        <v>2.5368821386795304E-3</v>
      </c>
      <c r="AX166" s="7">
        <f t="shared" si="138"/>
        <v>-8.5202598831601861E-5</v>
      </c>
      <c r="AY166" s="7">
        <f t="shared" si="138"/>
        <v>-1.0382917087495169E-2</v>
      </c>
      <c r="AZ166" s="7">
        <f t="shared" si="138"/>
        <v>2.2750197190184451E-3</v>
      </c>
      <c r="BA166" s="7">
        <f t="shared" si="138"/>
        <v>8.5152628596689706E-3</v>
      </c>
      <c r="BB166" s="7">
        <f t="shared" si="138"/>
        <v>3.2548531904652567E-3</v>
      </c>
      <c r="BC166" s="7">
        <f t="shared" si="138"/>
        <v>6.6912516746890915E-3</v>
      </c>
      <c r="BD166" s="7">
        <f t="shared" si="138"/>
        <v>2.1715534702226869E-3</v>
      </c>
      <c r="BE166" s="7">
        <f t="shared" si="138"/>
        <v>-1.17802461049199E-3</v>
      </c>
      <c r="BF166" s="7" t="e">
        <f t="shared" si="138"/>
        <v>#DIV/0!</v>
      </c>
      <c r="BG166" s="7">
        <f t="shared" si="138"/>
        <v>1.6712510657639346E-3</v>
      </c>
      <c r="BH166" s="7">
        <f t="shared" si="138"/>
        <v>2.3491271461011376E-3</v>
      </c>
    </row>
    <row r="167" spans="1:60" s="84" customFormat="1" ht="12" thickBot="1" x14ac:dyDescent="0.25">
      <c r="A167" s="139">
        <f t="shared" si="76"/>
        <v>41273</v>
      </c>
      <c r="B167" s="17">
        <f t="shared" ref="B167:AG167" si="139">B66/B65-1</f>
        <v>-1.9396320002441625E-3</v>
      </c>
      <c r="C167" s="14">
        <f t="shared" si="139"/>
        <v>-8.0659116245940243E-4</v>
      </c>
      <c r="D167" s="22">
        <f t="shared" si="139"/>
        <v>-2.7796655757342803E-3</v>
      </c>
      <c r="E167" s="22">
        <f t="shared" si="139"/>
        <v>-7.2401390736337445E-3</v>
      </c>
      <c r="F167" s="22">
        <f t="shared" si="139"/>
        <v>-1.1374018127293661E-3</v>
      </c>
      <c r="G167" s="22">
        <f t="shared" si="139"/>
        <v>4.4976474693170232E-4</v>
      </c>
      <c r="H167" s="22">
        <f t="shared" si="139"/>
        <v>-3.6402196293721989E-2</v>
      </c>
      <c r="I167" s="23">
        <f t="shared" si="139"/>
        <v>-2.5480276626393961E-3</v>
      </c>
      <c r="J167" s="22">
        <f t="shared" si="139"/>
        <v>2.3840153423448918E-3</v>
      </c>
      <c r="K167" s="22">
        <f t="shared" si="139"/>
        <v>4.1122065838283817E-5</v>
      </c>
      <c r="L167" s="22">
        <f t="shared" si="139"/>
        <v>4.1703913859096886E-3</v>
      </c>
      <c r="M167" s="22">
        <f t="shared" si="139"/>
        <v>-2.8635870272605279E-3</v>
      </c>
      <c r="N167" s="22">
        <f t="shared" si="139"/>
        <v>-2.175589093889263E-3</v>
      </c>
      <c r="O167" s="22">
        <f t="shared" si="139"/>
        <v>-4.0720827277896943E-3</v>
      </c>
      <c r="P167" s="22">
        <f t="shared" si="139"/>
        <v>-1.0909535379912239E-2</v>
      </c>
      <c r="Q167" s="22">
        <f t="shared" si="139"/>
        <v>-2.3472890361849741E-3</v>
      </c>
      <c r="R167" s="22">
        <f t="shared" si="139"/>
        <v>-3.6343275596431024E-3</v>
      </c>
      <c r="S167" s="22">
        <f t="shared" si="139"/>
        <v>-3.7251242833234999E-3</v>
      </c>
      <c r="T167" s="22">
        <f t="shared" si="139"/>
        <v>-5.518355711137013E-3</v>
      </c>
      <c r="U167" s="22">
        <f t="shared" si="139"/>
        <v>-4.5355789789174317E-3</v>
      </c>
      <c r="V167" s="22">
        <f t="shared" si="139"/>
        <v>-2.2441779781506854E-3</v>
      </c>
      <c r="W167" s="22">
        <f t="shared" si="139"/>
        <v>-6.2391731593784971E-3</v>
      </c>
      <c r="X167" s="22">
        <f t="shared" si="139"/>
        <v>2.7150309679369045E-5</v>
      </c>
      <c r="Y167" s="22">
        <f t="shared" si="139"/>
        <v>-1.625731858129309E-3</v>
      </c>
      <c r="Z167" s="22">
        <f t="shared" si="139"/>
        <v>-9.3075967961936401E-3</v>
      </c>
      <c r="AA167" s="22">
        <f t="shared" si="139"/>
        <v>1.1070052686120713E-2</v>
      </c>
      <c r="AB167" s="22">
        <f t="shared" si="139"/>
        <v>-2.0789617847057906E-3</v>
      </c>
      <c r="AC167" s="22">
        <f t="shared" si="139"/>
        <v>5.8602097549782517E-3</v>
      </c>
      <c r="AD167" s="22">
        <f t="shared" si="139"/>
        <v>2.6876492657414985E-3</v>
      </c>
      <c r="AE167" s="22">
        <f t="shared" si="139"/>
        <v>-7.2401390736337445E-3</v>
      </c>
      <c r="AF167" s="22">
        <f t="shared" si="139"/>
        <v>-7.2320396473644077E-3</v>
      </c>
      <c r="AG167" s="22">
        <f t="shared" si="139"/>
        <v>-1.4541767494988811E-3</v>
      </c>
      <c r="AH167" s="22">
        <f t="shared" ref="AH167:BH167" si="140">AH66/AH65-1</f>
        <v>-8.0909388456593678E-3</v>
      </c>
      <c r="AI167" s="22">
        <f t="shared" si="140"/>
        <v>-2.2567932596451179E-3</v>
      </c>
      <c r="AJ167" s="22">
        <f t="shared" si="140"/>
        <v>-5.6046320869926891E-3</v>
      </c>
      <c r="AK167" s="22">
        <f t="shared" si="140"/>
        <v>-2.9392048547665084E-3</v>
      </c>
      <c r="AL167" s="22">
        <f t="shared" si="140"/>
        <v>-1.1191674507095017E-3</v>
      </c>
      <c r="AM167" s="22">
        <f t="shared" si="140"/>
        <v>-7.8658537789844107E-4</v>
      </c>
      <c r="AN167" s="22">
        <f t="shared" si="140"/>
        <v>4.4557193549530361E-3</v>
      </c>
      <c r="AO167" s="22">
        <f t="shared" si="140"/>
        <v>-1.1741665230513565E-3</v>
      </c>
      <c r="AP167" s="22">
        <f t="shared" si="140"/>
        <v>6.2796318766318304E-3</v>
      </c>
      <c r="AQ167" s="22">
        <f t="shared" si="140"/>
        <v>-2.4590660944600051E-3</v>
      </c>
      <c r="AR167" s="22">
        <f t="shared" si="140"/>
        <v>-1.3264895536889698E-3</v>
      </c>
      <c r="AS167" s="22">
        <f t="shared" si="140"/>
        <v>3.0739420167198439E-3</v>
      </c>
      <c r="AT167" s="22">
        <f t="shared" si="140"/>
        <v>-1.1859065321683238E-3</v>
      </c>
      <c r="AU167" s="22">
        <f t="shared" si="140"/>
        <v>-4.3499244895708333E-3</v>
      </c>
      <c r="AV167" s="22">
        <f t="shared" si="140"/>
        <v>2.5409677224637051E-3</v>
      </c>
      <c r="AW167" s="22">
        <f t="shared" si="140"/>
        <v>2.0446893734438198E-3</v>
      </c>
      <c r="AX167" s="22">
        <f t="shared" si="140"/>
        <v>-1.4426360147881123E-3</v>
      </c>
      <c r="AY167" s="22">
        <f t="shared" si="140"/>
        <v>-9.7285724203525215E-3</v>
      </c>
      <c r="AZ167" s="22">
        <f t="shared" si="140"/>
        <v>-4.0952081656830952E-4</v>
      </c>
      <c r="BA167" s="22">
        <f t="shared" si="140"/>
        <v>-2.2467650413027229E-3</v>
      </c>
      <c r="BB167" s="22">
        <f t="shared" si="140"/>
        <v>2.0913618703131132E-3</v>
      </c>
      <c r="BC167" s="22">
        <f t="shared" si="140"/>
        <v>4.4623663749696618E-3</v>
      </c>
      <c r="BD167" s="22">
        <f t="shared" si="140"/>
        <v>2.6225330943312475E-3</v>
      </c>
      <c r="BE167" s="22">
        <f t="shared" si="140"/>
        <v>-1.0595912228494875E-3</v>
      </c>
      <c r="BF167" s="22" t="e">
        <f t="shared" si="140"/>
        <v>#DIV/0!</v>
      </c>
      <c r="BG167" s="22">
        <f t="shared" si="140"/>
        <v>-1.4768614782783018E-3</v>
      </c>
      <c r="BH167" s="22">
        <f t="shared" si="140"/>
        <v>1.1397282956389088E-3</v>
      </c>
    </row>
    <row r="168" spans="1:60" s="84" customFormat="1" x14ac:dyDescent="0.2">
      <c r="A168" s="140">
        <f t="shared" ref="A168:A199" si="141">A67</f>
        <v>41363</v>
      </c>
      <c r="B168" s="28">
        <f t="shared" ref="B168:AG168" si="142">B67/B66-1</f>
        <v>-2.1578981083710813E-3</v>
      </c>
      <c r="C168" s="24">
        <f t="shared" si="142"/>
        <v>-2.2299158036359623E-3</v>
      </c>
      <c r="D168" s="26">
        <f t="shared" si="142"/>
        <v>-4.2666446279796544E-3</v>
      </c>
      <c r="E168" s="26">
        <f t="shared" si="142"/>
        <v>-7.1783458134813127E-3</v>
      </c>
      <c r="F168" s="26">
        <f t="shared" si="142"/>
        <v>-1.0876373098044345E-3</v>
      </c>
      <c r="G168" s="26">
        <f t="shared" si="142"/>
        <v>-1.1397061157167876E-3</v>
      </c>
      <c r="H168" s="26">
        <f t="shared" si="142"/>
        <v>1.1350912245733369E-4</v>
      </c>
      <c r="I168" s="27">
        <f t="shared" si="142"/>
        <v>-2.9012286838335788E-3</v>
      </c>
      <c r="J168" s="26">
        <f t="shared" si="142"/>
        <v>3.0986907776191508E-3</v>
      </c>
      <c r="K168" s="26">
        <f t="shared" si="142"/>
        <v>-2.0372359263357565E-3</v>
      </c>
      <c r="L168" s="26">
        <f t="shared" si="142"/>
        <v>4.3142284161290512E-4</v>
      </c>
      <c r="M168" s="26">
        <f t="shared" si="142"/>
        <v>-1.7347228407685988E-2</v>
      </c>
      <c r="N168" s="26">
        <f t="shared" si="142"/>
        <v>-3.623605356756654E-3</v>
      </c>
      <c r="O168" s="26">
        <f t="shared" si="142"/>
        <v>-6.6138499020850228E-3</v>
      </c>
      <c r="P168" s="26">
        <f t="shared" si="142"/>
        <v>-1.1006985900396837E-2</v>
      </c>
      <c r="Q168" s="26">
        <f t="shared" si="142"/>
        <v>4.4441764733929023E-3</v>
      </c>
      <c r="R168" s="26">
        <f t="shared" si="142"/>
        <v>-8.6468782100046493E-4</v>
      </c>
      <c r="S168" s="26">
        <f t="shared" si="142"/>
        <v>-3.5069617400069752E-3</v>
      </c>
      <c r="T168" s="26">
        <f t="shared" si="142"/>
        <v>-6.367593632036872E-3</v>
      </c>
      <c r="U168" s="26">
        <f t="shared" si="142"/>
        <v>-6.8133982934609483E-3</v>
      </c>
      <c r="V168" s="26">
        <f t="shared" si="142"/>
        <v>-8.0764589982627033E-3</v>
      </c>
      <c r="W168" s="26">
        <f t="shared" si="142"/>
        <v>-4.3073618948656911E-3</v>
      </c>
      <c r="X168" s="26">
        <f t="shared" si="142"/>
        <v>-1.079338918283268E-3</v>
      </c>
      <c r="Y168" s="26">
        <f t="shared" si="142"/>
        <v>-4.0524619938280271E-3</v>
      </c>
      <c r="Z168" s="26">
        <f t="shared" si="142"/>
        <v>-1.3245100399193688E-2</v>
      </c>
      <c r="AA168" s="26">
        <f t="shared" si="142"/>
        <v>1.0833970744974275E-2</v>
      </c>
      <c r="AB168" s="26">
        <f t="shared" si="142"/>
        <v>-2.7182582320182114E-3</v>
      </c>
      <c r="AC168" s="26">
        <f t="shared" si="142"/>
        <v>5.5738341145050718E-3</v>
      </c>
      <c r="AD168" s="26">
        <f t="shared" si="142"/>
        <v>-2.5374017497891144E-3</v>
      </c>
      <c r="AE168" s="26">
        <f t="shared" si="142"/>
        <v>-7.1783458134813127E-3</v>
      </c>
      <c r="AF168" s="26">
        <f t="shared" si="142"/>
        <v>-9.2401838278757253E-3</v>
      </c>
      <c r="AG168" s="26">
        <f t="shared" si="142"/>
        <v>-5.9771622920217204E-3</v>
      </c>
      <c r="AH168" s="26">
        <f t="shared" ref="AH168:BH168" si="143">AH67/AH66-1</f>
        <v>-7.0721014562780127E-3</v>
      </c>
      <c r="AI168" s="26">
        <f t="shared" si="143"/>
        <v>-2.1595531478789676E-3</v>
      </c>
      <c r="AJ168" s="26">
        <f t="shared" si="143"/>
        <v>-6.4638721993081072E-3</v>
      </c>
      <c r="AK168" s="26">
        <f t="shared" si="143"/>
        <v>-3.8826580267959931E-3</v>
      </c>
      <c r="AL168" s="26">
        <f t="shared" si="143"/>
        <v>-2.2078244653922496E-4</v>
      </c>
      <c r="AM168" s="26">
        <f t="shared" si="143"/>
        <v>-2.3773820067616303E-3</v>
      </c>
      <c r="AN168" s="26">
        <f t="shared" si="143"/>
        <v>-2.4615143476338641E-3</v>
      </c>
      <c r="AO168" s="26">
        <f t="shared" si="143"/>
        <v>-3.6484227040648465E-3</v>
      </c>
      <c r="AP168" s="26">
        <f t="shared" si="143"/>
        <v>-2.0798402521292614E-3</v>
      </c>
      <c r="AQ168" s="26">
        <f t="shared" si="143"/>
        <v>-5.7634022972518073E-3</v>
      </c>
      <c r="AR168" s="26">
        <f t="shared" si="143"/>
        <v>-1.1956297191346055E-2</v>
      </c>
      <c r="AS168" s="26">
        <f t="shared" si="143"/>
        <v>2.809461091231924E-3</v>
      </c>
      <c r="AT168" s="26">
        <f t="shared" si="143"/>
        <v>-2.593080722604002E-3</v>
      </c>
      <c r="AU168" s="26">
        <f t="shared" si="143"/>
        <v>-2.2363292111944322E-3</v>
      </c>
      <c r="AV168" s="26">
        <f t="shared" si="143"/>
        <v>-1.9094208484260466E-3</v>
      </c>
      <c r="AW168" s="26">
        <f t="shared" si="143"/>
        <v>9.3892925856509102E-4</v>
      </c>
      <c r="AX168" s="26">
        <f t="shared" si="143"/>
        <v>-1.1062825974390234E-2</v>
      </c>
      <c r="AY168" s="26">
        <f t="shared" si="143"/>
        <v>6.6760591589276608E-4</v>
      </c>
      <c r="AZ168" s="26">
        <f t="shared" si="143"/>
        <v>9.3616278560131327E-3</v>
      </c>
      <c r="BA168" s="26">
        <f t="shared" si="143"/>
        <v>-6.3229049421599237E-3</v>
      </c>
      <c r="BB168" s="26">
        <f t="shared" si="143"/>
        <v>1.1278470418654152E-3</v>
      </c>
      <c r="BC168" s="26">
        <f t="shared" si="143"/>
        <v>5.7987632918561349E-3</v>
      </c>
      <c r="BD168" s="26">
        <f t="shared" si="143"/>
        <v>1.031038810489715E-3</v>
      </c>
      <c r="BE168" s="26">
        <f t="shared" si="143"/>
        <v>-3.4973038275701862E-3</v>
      </c>
      <c r="BF168" s="26" t="e">
        <f t="shared" si="143"/>
        <v>#DIV/0!</v>
      </c>
      <c r="BG168" s="26">
        <f t="shared" si="143"/>
        <v>8.3871590480955049E-5</v>
      </c>
      <c r="BH168" s="26">
        <f t="shared" si="143"/>
        <v>1.5726909437918657E-3</v>
      </c>
    </row>
    <row r="169" spans="1:60" s="84" customFormat="1" x14ac:dyDescent="0.2">
      <c r="A169" s="138">
        <f t="shared" si="141"/>
        <v>41455</v>
      </c>
      <c r="B169" s="19">
        <f t="shared" ref="B169:AG169" si="144">B68/B67-1</f>
        <v>-1.1893019997089027E-3</v>
      </c>
      <c r="C169" s="16">
        <f t="shared" si="144"/>
        <v>-1.8814410491870825E-3</v>
      </c>
      <c r="D169" s="7">
        <f t="shared" si="144"/>
        <v>-4.6399182093589397E-3</v>
      </c>
      <c r="E169" s="7">
        <f t="shared" si="144"/>
        <v>-3.77081710637861E-3</v>
      </c>
      <c r="F169" s="7">
        <f t="shared" si="144"/>
        <v>-7.7148291130257896E-5</v>
      </c>
      <c r="G169" s="7">
        <f t="shared" si="144"/>
        <v>-9.7414818901109257E-4</v>
      </c>
      <c r="H169" s="7">
        <f t="shared" si="144"/>
        <v>2.0589316245507749E-2</v>
      </c>
      <c r="I169" s="20">
        <f t="shared" si="144"/>
        <v>-1.7334014797998343E-3</v>
      </c>
      <c r="J169" s="7">
        <f t="shared" si="144"/>
        <v>2.635375702228604E-3</v>
      </c>
      <c r="K169" s="7">
        <f t="shared" si="144"/>
        <v>-1.7424405350637828E-3</v>
      </c>
      <c r="L169" s="7">
        <f t="shared" si="144"/>
        <v>-2.8783253634807382E-2</v>
      </c>
      <c r="M169" s="7">
        <f t="shared" si="144"/>
        <v>-8.1131508237241023E-3</v>
      </c>
      <c r="N169" s="7">
        <f t="shared" si="144"/>
        <v>-4.0628990687258115E-3</v>
      </c>
      <c r="O169" s="7">
        <f t="shared" si="144"/>
        <v>-1.0357951067478943E-2</v>
      </c>
      <c r="P169" s="7">
        <f t="shared" si="144"/>
        <v>-5.821310269219393E-3</v>
      </c>
      <c r="Q169" s="7">
        <f t="shared" si="144"/>
        <v>-2.6237449094082654E-2</v>
      </c>
      <c r="R169" s="7">
        <f t="shared" si="144"/>
        <v>-3.0177009850930192E-3</v>
      </c>
      <c r="S169" s="7">
        <f t="shared" si="144"/>
        <v>-3.5126585419549272E-3</v>
      </c>
      <c r="T169" s="7">
        <f t="shared" si="144"/>
        <v>-8.2246833065605651E-3</v>
      </c>
      <c r="U169" s="7">
        <f t="shared" si="144"/>
        <v>-4.7940972878615096E-3</v>
      </c>
      <c r="V169" s="7">
        <f t="shared" si="144"/>
        <v>-6.6713210447600924E-3</v>
      </c>
      <c r="W169" s="7">
        <f t="shared" si="144"/>
        <v>-7.2029565906225335E-3</v>
      </c>
      <c r="X169" s="7">
        <f t="shared" si="144"/>
        <v>-4.1477534104303881E-3</v>
      </c>
      <c r="Y169" s="7">
        <f t="shared" si="144"/>
        <v>-4.2837814072380631E-3</v>
      </c>
      <c r="Z169" s="7">
        <f t="shared" si="144"/>
        <v>-1.4179393581829403E-2</v>
      </c>
      <c r="AA169" s="7">
        <f t="shared" si="144"/>
        <v>1.1359310293919789E-2</v>
      </c>
      <c r="AB169" s="7">
        <f t="shared" si="144"/>
        <v>-5.2655270206783955E-3</v>
      </c>
      <c r="AC169" s="7">
        <f t="shared" si="144"/>
        <v>6.2624175024150741E-3</v>
      </c>
      <c r="AD169" s="7">
        <f t="shared" si="144"/>
        <v>-3.0782187563863639E-3</v>
      </c>
      <c r="AE169" s="7">
        <f t="shared" si="144"/>
        <v>-3.77081710637861E-3</v>
      </c>
      <c r="AF169" s="7">
        <f t="shared" si="144"/>
        <v>-8.2479190490376553E-3</v>
      </c>
      <c r="AG169" s="7">
        <f t="shared" si="144"/>
        <v>4.2860490817375752E-3</v>
      </c>
      <c r="AH169" s="7">
        <f t="shared" ref="AH169:BH169" si="145">AH68/AH67-1</f>
        <v>-4.3482727981831726E-3</v>
      </c>
      <c r="AI169" s="7">
        <f t="shared" si="145"/>
        <v>-4.3280632302314936E-3</v>
      </c>
      <c r="AJ169" s="7">
        <f t="shared" si="145"/>
        <v>-6.2033997425922083E-3</v>
      </c>
      <c r="AK169" s="7">
        <f t="shared" si="145"/>
        <v>-4.333954801986617E-3</v>
      </c>
      <c r="AL169" s="7">
        <f t="shared" si="145"/>
        <v>-3.909921976535391E-3</v>
      </c>
      <c r="AM169" s="7">
        <f t="shared" si="145"/>
        <v>-6.4940771954236087E-4</v>
      </c>
      <c r="AN169" s="7">
        <f t="shared" si="145"/>
        <v>-1.5587870288552574E-3</v>
      </c>
      <c r="AO169" s="7">
        <f t="shared" si="145"/>
        <v>-2.0663965473365353E-3</v>
      </c>
      <c r="AP169" s="7">
        <f t="shared" si="145"/>
        <v>-1.395811623010168E-3</v>
      </c>
      <c r="AQ169" s="7">
        <f t="shared" si="145"/>
        <v>-5.3418243245031416E-3</v>
      </c>
      <c r="AR169" s="7">
        <f t="shared" si="145"/>
        <v>-1.1201112545048963E-2</v>
      </c>
      <c r="AS169" s="7">
        <f t="shared" si="145"/>
        <v>6.4778421110558426E-3</v>
      </c>
      <c r="AT169" s="7">
        <f t="shared" si="145"/>
        <v>-2.184491234454411E-3</v>
      </c>
      <c r="AU169" s="7">
        <f t="shared" si="145"/>
        <v>-3.6256008781496707E-3</v>
      </c>
      <c r="AV169" s="7">
        <f t="shared" si="145"/>
        <v>8.3311417394638099E-4</v>
      </c>
      <c r="AW169" s="7">
        <f t="shared" si="145"/>
        <v>1.7543311009962093E-3</v>
      </c>
      <c r="AX169" s="7">
        <f t="shared" si="145"/>
        <v>-4.2646193344944017E-3</v>
      </c>
      <c r="AY169" s="7">
        <f t="shared" si="145"/>
        <v>5.8826951012571627E-3</v>
      </c>
      <c r="AZ169" s="7">
        <f t="shared" si="145"/>
        <v>1.6840748423867513E-3</v>
      </c>
      <c r="BA169" s="7">
        <f t="shared" si="145"/>
        <v>1.651070774488117E-3</v>
      </c>
      <c r="BB169" s="7">
        <f t="shared" si="145"/>
        <v>2.4033430229184471E-3</v>
      </c>
      <c r="BC169" s="7">
        <f t="shared" si="145"/>
        <v>3.222390874149994E-3</v>
      </c>
      <c r="BD169" s="7">
        <f t="shared" si="145"/>
        <v>5.6639971067971029E-3</v>
      </c>
      <c r="BE169" s="7">
        <f t="shared" si="145"/>
        <v>-5.4336873397553553E-4</v>
      </c>
      <c r="BF169" s="7" t="e">
        <f t="shared" si="145"/>
        <v>#DIV/0!</v>
      </c>
      <c r="BG169" s="7">
        <f t="shared" si="145"/>
        <v>2.5209089621536229E-4</v>
      </c>
      <c r="BH169" s="7">
        <f t="shared" si="145"/>
        <v>2.1390113803634314E-3</v>
      </c>
    </row>
    <row r="170" spans="1:60" s="84" customFormat="1" x14ac:dyDescent="0.2">
      <c r="A170" s="138">
        <f t="shared" si="141"/>
        <v>41547</v>
      </c>
      <c r="B170" s="19">
        <f t="shared" ref="B170:AG170" si="146">B69/B68-1</f>
        <v>-6.3459151918776602E-4</v>
      </c>
      <c r="C170" s="16">
        <f t="shared" si="146"/>
        <v>-9.2201544608461194E-4</v>
      </c>
      <c r="D170" s="7">
        <f t="shared" si="146"/>
        <v>-3.6449063465957554E-3</v>
      </c>
      <c r="E170" s="7">
        <f t="shared" si="146"/>
        <v>-1.4772361456817373E-3</v>
      </c>
      <c r="F170" s="7">
        <f t="shared" si="146"/>
        <v>1.7418642951061436E-4</v>
      </c>
      <c r="G170" s="7">
        <f t="shared" si="146"/>
        <v>-1.8213742904582553E-4</v>
      </c>
      <c r="H170" s="7">
        <f t="shared" si="146"/>
        <v>8.2102692696457424E-3</v>
      </c>
      <c r="I170" s="20">
        <f t="shared" si="146"/>
        <v>-1.266212424696489E-3</v>
      </c>
      <c r="J170" s="7">
        <f t="shared" si="146"/>
        <v>3.7859609053965126E-3</v>
      </c>
      <c r="K170" s="7">
        <f t="shared" si="146"/>
        <v>-1.0304568856916996E-3</v>
      </c>
      <c r="L170" s="7">
        <f t="shared" si="146"/>
        <v>-1.7466792573233025E-3</v>
      </c>
      <c r="M170" s="7">
        <f t="shared" si="146"/>
        <v>-2.4637956193426236E-3</v>
      </c>
      <c r="N170" s="7">
        <f t="shared" si="146"/>
        <v>-1.4456845622393688E-3</v>
      </c>
      <c r="O170" s="7">
        <f t="shared" si="146"/>
        <v>-5.3346842938509775E-3</v>
      </c>
      <c r="P170" s="7">
        <f t="shared" si="146"/>
        <v>-7.6084712876538507E-3</v>
      </c>
      <c r="Q170" s="7">
        <f t="shared" si="146"/>
        <v>-2.6334726771025441E-2</v>
      </c>
      <c r="R170" s="7">
        <f t="shared" si="146"/>
        <v>-3.375082729812906E-3</v>
      </c>
      <c r="S170" s="7">
        <f t="shared" si="146"/>
        <v>-3.4257241221480328E-3</v>
      </c>
      <c r="T170" s="7">
        <f t="shared" si="146"/>
        <v>-4.9151848986825897E-3</v>
      </c>
      <c r="U170" s="7">
        <f t="shared" si="146"/>
        <v>-3.1253971150420057E-3</v>
      </c>
      <c r="V170" s="7">
        <f t="shared" si="146"/>
        <v>-3.1984718351356634E-3</v>
      </c>
      <c r="W170" s="7">
        <f t="shared" si="146"/>
        <v>-5.9601421518133968E-3</v>
      </c>
      <c r="X170" s="7">
        <f t="shared" si="146"/>
        <v>-6.0993840048183534E-3</v>
      </c>
      <c r="Y170" s="7">
        <f t="shared" si="146"/>
        <v>-4.8967948561376984E-3</v>
      </c>
      <c r="Z170" s="7">
        <f t="shared" si="146"/>
        <v>-1.4646262419207523E-2</v>
      </c>
      <c r="AA170" s="7">
        <f t="shared" si="146"/>
        <v>1.0126086545766633E-2</v>
      </c>
      <c r="AB170" s="7">
        <f t="shared" si="146"/>
        <v>-3.0833474628764179E-3</v>
      </c>
      <c r="AC170" s="7">
        <f t="shared" si="146"/>
        <v>2.1176964565263745E-3</v>
      </c>
      <c r="AD170" s="7">
        <f t="shared" si="146"/>
        <v>-2.792233693771462E-3</v>
      </c>
      <c r="AE170" s="7">
        <f t="shared" si="146"/>
        <v>-1.4772361456817373E-3</v>
      </c>
      <c r="AF170" s="7">
        <f t="shared" si="146"/>
        <v>-9.8460022411203107E-3</v>
      </c>
      <c r="AG170" s="7">
        <f t="shared" si="146"/>
        <v>-8.921420044066819E-4</v>
      </c>
      <c r="AH170" s="7">
        <f t="shared" ref="AH170:BH170" si="147">AH69/AH68-1</f>
        <v>-4.1959656763912445E-4</v>
      </c>
      <c r="AI170" s="7">
        <f t="shared" si="147"/>
        <v>-2.0115441064850748E-3</v>
      </c>
      <c r="AJ170" s="7">
        <f t="shared" si="147"/>
        <v>-4.2438303826620727E-3</v>
      </c>
      <c r="AK170" s="7">
        <f t="shared" si="147"/>
        <v>-2.9691198148974474E-3</v>
      </c>
      <c r="AL170" s="7">
        <f t="shared" si="147"/>
        <v>-9.761382924787787E-4</v>
      </c>
      <c r="AM170" s="7">
        <f t="shared" si="147"/>
        <v>-4.0617990208513532E-4</v>
      </c>
      <c r="AN170" s="7">
        <f t="shared" si="147"/>
        <v>-4.1420963817113687E-3</v>
      </c>
      <c r="AO170" s="7">
        <f t="shared" si="147"/>
        <v>-8.4502453934222066E-3</v>
      </c>
      <c r="AP170" s="7">
        <f t="shared" si="147"/>
        <v>-2.759831437273319E-3</v>
      </c>
      <c r="AQ170" s="7">
        <f t="shared" si="147"/>
        <v>2.811428808612737E-3</v>
      </c>
      <c r="AR170" s="7">
        <f t="shared" si="147"/>
        <v>-1.5265289328205145E-2</v>
      </c>
      <c r="AS170" s="7">
        <f t="shared" si="147"/>
        <v>4.3066740093675726E-3</v>
      </c>
      <c r="AT170" s="7">
        <f t="shared" si="147"/>
        <v>-1.4769774050191753E-3</v>
      </c>
      <c r="AU170" s="7">
        <f t="shared" si="147"/>
        <v>-7.5046575279822392E-3</v>
      </c>
      <c r="AV170" s="7">
        <f t="shared" si="147"/>
        <v>9.4795633751498798E-4</v>
      </c>
      <c r="AW170" s="7">
        <f t="shared" si="147"/>
        <v>2.7082663168294108E-3</v>
      </c>
      <c r="AX170" s="7">
        <f t="shared" si="147"/>
        <v>-3.5138924979559727E-3</v>
      </c>
      <c r="AY170" s="7">
        <f t="shared" si="147"/>
        <v>3.9778226604416655E-3</v>
      </c>
      <c r="AZ170" s="7">
        <f t="shared" si="147"/>
        <v>-1.642805040521389E-3</v>
      </c>
      <c r="BA170" s="7">
        <f t="shared" si="147"/>
        <v>6.793662712474946E-3</v>
      </c>
      <c r="BB170" s="7">
        <f t="shared" si="147"/>
        <v>1.0935953538893095E-4</v>
      </c>
      <c r="BC170" s="7">
        <f t="shared" si="147"/>
        <v>5.7301633409139185E-3</v>
      </c>
      <c r="BD170" s="7">
        <f t="shared" si="147"/>
        <v>2.8632691505403596E-3</v>
      </c>
      <c r="BE170" s="7">
        <f t="shared" si="147"/>
        <v>-8.9245035486440472E-4</v>
      </c>
      <c r="BF170" s="7" t="e">
        <f t="shared" si="147"/>
        <v>#DIV/0!</v>
      </c>
      <c r="BG170" s="7">
        <f t="shared" si="147"/>
        <v>3.7864163896321745E-3</v>
      </c>
      <c r="BH170" s="7">
        <f t="shared" si="147"/>
        <v>5.3093868840836667E-3</v>
      </c>
    </row>
    <row r="171" spans="1:60" s="84" customFormat="1" ht="12" thickBot="1" x14ac:dyDescent="0.25">
      <c r="A171" s="139">
        <f t="shared" si="141"/>
        <v>41638</v>
      </c>
      <c r="B171" s="17">
        <f t="shared" ref="B171:AG171" si="148">B70/B69-1</f>
        <v>4.6553420456807437E-4</v>
      </c>
      <c r="C171" s="14">
        <f t="shared" si="148"/>
        <v>-1.3638980781838228E-4</v>
      </c>
      <c r="D171" s="22">
        <f t="shared" si="148"/>
        <v>-3.3725210538956274E-3</v>
      </c>
      <c r="E171" s="22">
        <f t="shared" si="148"/>
        <v>-5.7797098866518848E-3</v>
      </c>
      <c r="F171" s="22">
        <f t="shared" si="148"/>
        <v>2.0689934415327738E-3</v>
      </c>
      <c r="G171" s="22">
        <f t="shared" si="148"/>
        <v>1.3199802528125471E-3</v>
      </c>
      <c r="H171" s="22">
        <f t="shared" si="148"/>
        <v>1.8820687862074692E-2</v>
      </c>
      <c r="I171" s="23">
        <f t="shared" si="148"/>
        <v>-1.6505419961898582E-6</v>
      </c>
      <c r="J171" s="22">
        <f t="shared" si="148"/>
        <v>3.7187833874838816E-3</v>
      </c>
      <c r="K171" s="22">
        <f t="shared" si="148"/>
        <v>8.0467985308341206E-4</v>
      </c>
      <c r="L171" s="22">
        <f t="shared" si="148"/>
        <v>1.4765881108549372E-3</v>
      </c>
      <c r="M171" s="22">
        <f t="shared" si="148"/>
        <v>-8.1365268713227135E-3</v>
      </c>
      <c r="N171" s="22">
        <f t="shared" si="148"/>
        <v>1.0915329191636403E-3</v>
      </c>
      <c r="O171" s="22">
        <f t="shared" si="148"/>
        <v>-8.0698787646402703E-3</v>
      </c>
      <c r="P171" s="22">
        <f t="shared" si="148"/>
        <v>-6.3448357718225434E-3</v>
      </c>
      <c r="Q171" s="22">
        <f t="shared" si="148"/>
        <v>-7.3238934624870744E-3</v>
      </c>
      <c r="R171" s="22">
        <f t="shared" si="148"/>
        <v>-1.2381297452264128E-3</v>
      </c>
      <c r="S171" s="22">
        <f t="shared" si="148"/>
        <v>-2.1262998166581282E-3</v>
      </c>
      <c r="T171" s="22">
        <f t="shared" si="148"/>
        <v>-4.9155865764562989E-3</v>
      </c>
      <c r="U171" s="22">
        <f t="shared" si="148"/>
        <v>-3.9482323484664184E-3</v>
      </c>
      <c r="V171" s="22">
        <f t="shared" si="148"/>
        <v>-6.9845388448996903E-4</v>
      </c>
      <c r="W171" s="22">
        <f t="shared" si="148"/>
        <v>-7.4485694292399929E-3</v>
      </c>
      <c r="X171" s="22">
        <f t="shared" si="148"/>
        <v>-1.7475585059478771E-3</v>
      </c>
      <c r="Y171" s="22">
        <f t="shared" si="148"/>
        <v>-7.3616311940376544E-3</v>
      </c>
      <c r="Z171" s="22">
        <f t="shared" si="148"/>
        <v>-1.1376430746071864E-2</v>
      </c>
      <c r="AA171" s="22">
        <f t="shared" si="148"/>
        <v>-1.3269714450913073E-3</v>
      </c>
      <c r="AB171" s="22">
        <f t="shared" si="148"/>
        <v>-5.0146233709106314E-3</v>
      </c>
      <c r="AC171" s="22">
        <f t="shared" si="148"/>
        <v>2.2622682345423417E-3</v>
      </c>
      <c r="AD171" s="22">
        <f t="shared" si="148"/>
        <v>-2.8478141087082687E-3</v>
      </c>
      <c r="AE171" s="22">
        <f t="shared" si="148"/>
        <v>-5.7797098866518848E-3</v>
      </c>
      <c r="AF171" s="22">
        <f t="shared" si="148"/>
        <v>-4.6509461011956521E-3</v>
      </c>
      <c r="AG171" s="22">
        <f t="shared" si="148"/>
        <v>-3.2757712738356037E-3</v>
      </c>
      <c r="AH171" s="22">
        <f t="shared" ref="AH171:BH171" si="149">AH70/AH69-1</f>
        <v>-6.3063031427734728E-3</v>
      </c>
      <c r="AI171" s="22">
        <f t="shared" si="149"/>
        <v>6.6884866558658551E-4</v>
      </c>
      <c r="AJ171" s="22">
        <f t="shared" si="149"/>
        <v>-5.2160249563968364E-3</v>
      </c>
      <c r="AK171" s="22">
        <f t="shared" si="149"/>
        <v>-2.7404516129955203E-3</v>
      </c>
      <c r="AL171" s="22">
        <f t="shared" si="149"/>
        <v>3.8919256878120478E-3</v>
      </c>
      <c r="AM171" s="22">
        <f t="shared" si="149"/>
        <v>-3.2350573620076872E-4</v>
      </c>
      <c r="AN171" s="22">
        <f t="shared" si="149"/>
        <v>3.8478723068009479E-3</v>
      </c>
      <c r="AO171" s="22">
        <f t="shared" si="149"/>
        <v>1.1401694840140753E-3</v>
      </c>
      <c r="AP171" s="22">
        <f t="shared" si="149"/>
        <v>4.7116785195215893E-3</v>
      </c>
      <c r="AQ171" s="22">
        <f t="shared" si="149"/>
        <v>3.9259485040628039E-3</v>
      </c>
      <c r="AR171" s="22">
        <f t="shared" si="149"/>
        <v>-1.2240363586295322E-2</v>
      </c>
      <c r="AS171" s="22">
        <f t="shared" si="149"/>
        <v>2.5345269032430728E-3</v>
      </c>
      <c r="AT171" s="22">
        <f t="shared" si="149"/>
        <v>-5.2890173915409733E-5</v>
      </c>
      <c r="AU171" s="22">
        <f t="shared" si="149"/>
        <v>-2.6789304441987571E-3</v>
      </c>
      <c r="AV171" s="22">
        <f t="shared" si="149"/>
        <v>7.4206936341147944E-4</v>
      </c>
      <c r="AW171" s="22">
        <f t="shared" si="149"/>
        <v>4.1951892037754845E-3</v>
      </c>
      <c r="AX171" s="22">
        <f t="shared" si="149"/>
        <v>1.175925084603735E-3</v>
      </c>
      <c r="AY171" s="22">
        <f t="shared" si="149"/>
        <v>6.3662383660623156E-3</v>
      </c>
      <c r="AZ171" s="22">
        <f t="shared" si="149"/>
        <v>-6.5828455089544935E-4</v>
      </c>
      <c r="BA171" s="22">
        <f t="shared" si="149"/>
        <v>-1.2354939082723781E-3</v>
      </c>
      <c r="BB171" s="22">
        <f t="shared" si="149"/>
        <v>1.9082113383606103E-3</v>
      </c>
      <c r="BC171" s="22">
        <f t="shared" si="149"/>
        <v>6.9063697863527285E-3</v>
      </c>
      <c r="BD171" s="22">
        <f t="shared" si="149"/>
        <v>6.7326578256907688E-3</v>
      </c>
      <c r="BE171" s="22">
        <f t="shared" si="149"/>
        <v>-7.7501015593417488E-4</v>
      </c>
      <c r="BF171" s="22" t="e">
        <f t="shared" si="149"/>
        <v>#DIV/0!</v>
      </c>
      <c r="BG171" s="22">
        <f t="shared" si="149"/>
        <v>4.0108109358740762E-3</v>
      </c>
      <c r="BH171" s="22">
        <f t="shared" si="149"/>
        <v>6.5270642215871089E-3</v>
      </c>
    </row>
    <row r="172" spans="1:60" s="84" customFormat="1" x14ac:dyDescent="0.2">
      <c r="A172" s="140">
        <f t="shared" si="141"/>
        <v>41728</v>
      </c>
      <c r="B172" s="28">
        <f t="shared" ref="B172:AG172" si="150">B71/B70-1</f>
        <v>1.2290751896482099E-4</v>
      </c>
      <c r="C172" s="24">
        <f t="shared" si="150"/>
        <v>4.7557335391701372E-4</v>
      </c>
      <c r="D172" s="26">
        <f t="shared" si="150"/>
        <v>-2.4064940449365357E-3</v>
      </c>
      <c r="E172" s="26">
        <f t="shared" si="150"/>
        <v>-3.7407764554145961E-3</v>
      </c>
      <c r="F172" s="26">
        <f t="shared" si="150"/>
        <v>1.1449346850589404E-3</v>
      </c>
      <c r="G172" s="26">
        <f t="shared" si="150"/>
        <v>1.6715825103565951E-3</v>
      </c>
      <c r="H172" s="26">
        <f t="shared" si="150"/>
        <v>-1.043123008013136E-2</v>
      </c>
      <c r="I172" s="27">
        <f t="shared" si="150"/>
        <v>-3.5887637692821883E-4</v>
      </c>
      <c r="J172" s="26">
        <f t="shared" si="150"/>
        <v>3.4653826560500089E-3</v>
      </c>
      <c r="K172" s="26">
        <f t="shared" si="150"/>
        <v>1.2851242000917473E-3</v>
      </c>
      <c r="L172" s="26">
        <f t="shared" si="150"/>
        <v>-1.2061459100822347E-2</v>
      </c>
      <c r="M172" s="26">
        <f t="shared" si="150"/>
        <v>-7.2609861027665978E-3</v>
      </c>
      <c r="N172" s="26">
        <f t="shared" si="150"/>
        <v>8.6844890014714515E-4</v>
      </c>
      <c r="O172" s="26">
        <f t="shared" si="150"/>
        <v>-3.361983364905119E-3</v>
      </c>
      <c r="P172" s="26">
        <f t="shared" si="150"/>
        <v>-6.8624327654184247E-3</v>
      </c>
      <c r="Q172" s="26">
        <f t="shared" si="150"/>
        <v>-5.5354028246806797E-3</v>
      </c>
      <c r="R172" s="26">
        <f t="shared" si="150"/>
        <v>-1.0093029292063127E-3</v>
      </c>
      <c r="S172" s="26">
        <f t="shared" si="150"/>
        <v>-2.7878344762374274E-3</v>
      </c>
      <c r="T172" s="26">
        <f t="shared" si="150"/>
        <v>-4.6422047824780099E-3</v>
      </c>
      <c r="U172" s="26">
        <f t="shared" si="150"/>
        <v>-4.1959846601968831E-4</v>
      </c>
      <c r="V172" s="26">
        <f t="shared" si="150"/>
        <v>-2.2022029263283338E-3</v>
      </c>
      <c r="W172" s="26">
        <f t="shared" si="150"/>
        <v>-2.7302649424718606E-3</v>
      </c>
      <c r="X172" s="26">
        <f t="shared" si="150"/>
        <v>1.6968516954563029E-4</v>
      </c>
      <c r="Y172" s="26">
        <f t="shared" si="150"/>
        <v>-8.5900981542453847E-3</v>
      </c>
      <c r="Z172" s="26">
        <f t="shared" si="150"/>
        <v>-1.2445038209159209E-2</v>
      </c>
      <c r="AA172" s="26">
        <f t="shared" si="150"/>
        <v>-2.8540314964167202E-3</v>
      </c>
      <c r="AB172" s="26">
        <f t="shared" si="150"/>
        <v>-1.2550452746876717E-3</v>
      </c>
      <c r="AC172" s="26">
        <f t="shared" si="150"/>
        <v>1.7166501997243344E-3</v>
      </c>
      <c r="AD172" s="26">
        <f t="shared" si="150"/>
        <v>-2.8465531526844501E-3</v>
      </c>
      <c r="AE172" s="26">
        <f t="shared" si="150"/>
        <v>-3.7407764554145961E-3</v>
      </c>
      <c r="AF172" s="26">
        <f t="shared" si="150"/>
        <v>-9.1356685462303799E-3</v>
      </c>
      <c r="AG172" s="26">
        <f t="shared" si="150"/>
        <v>5.580499820028173E-4</v>
      </c>
      <c r="AH172" s="26">
        <f t="shared" ref="AH172:BH172" si="151">AH71/AH70-1</f>
        <v>-3.6518003062679938E-3</v>
      </c>
      <c r="AI172" s="26">
        <f t="shared" si="151"/>
        <v>1.0449613730922902E-3</v>
      </c>
      <c r="AJ172" s="26">
        <f t="shared" si="151"/>
        <v>-2.5388221219716511E-3</v>
      </c>
      <c r="AK172" s="26">
        <f t="shared" si="151"/>
        <v>-2.1535167440814851E-3</v>
      </c>
      <c r="AL172" s="26">
        <f t="shared" si="151"/>
        <v>3.6235304457536976E-3</v>
      </c>
      <c r="AM172" s="26">
        <f t="shared" si="151"/>
        <v>-1.5294276470171342E-3</v>
      </c>
      <c r="AN172" s="26">
        <f t="shared" si="151"/>
        <v>3.6764069757964091E-3</v>
      </c>
      <c r="AO172" s="26">
        <f t="shared" si="151"/>
        <v>1.682207171786354E-3</v>
      </c>
      <c r="AP172" s="26">
        <f t="shared" si="151"/>
        <v>4.3103313223249451E-3</v>
      </c>
      <c r="AQ172" s="26">
        <f t="shared" si="151"/>
        <v>-4.7377257217082747E-3</v>
      </c>
      <c r="AR172" s="26">
        <f t="shared" si="151"/>
        <v>-1.0072973299586785E-2</v>
      </c>
      <c r="AS172" s="26">
        <f t="shared" si="151"/>
        <v>3.7823876207063734E-3</v>
      </c>
      <c r="AT172" s="26">
        <f t="shared" si="151"/>
        <v>4.726166230357709E-4</v>
      </c>
      <c r="AU172" s="26">
        <f t="shared" si="151"/>
        <v>-2.7683028566554135E-3</v>
      </c>
      <c r="AV172" s="26">
        <f t="shared" si="151"/>
        <v>1.6718833139846012E-3</v>
      </c>
      <c r="AW172" s="26">
        <f t="shared" si="151"/>
        <v>3.4893389048074042E-3</v>
      </c>
      <c r="AX172" s="26">
        <f t="shared" si="151"/>
        <v>2.3615472017659567E-3</v>
      </c>
      <c r="AY172" s="26">
        <f t="shared" si="151"/>
        <v>-6.7593887699313182E-4</v>
      </c>
      <c r="AZ172" s="26">
        <f t="shared" si="151"/>
        <v>1.7859068082004548E-4</v>
      </c>
      <c r="BA172" s="26">
        <f t="shared" si="151"/>
        <v>1.3559324533107819E-3</v>
      </c>
      <c r="BB172" s="26">
        <f t="shared" si="151"/>
        <v>2.9690484572226783E-3</v>
      </c>
      <c r="BC172" s="26">
        <f t="shared" si="151"/>
        <v>4.9351327110227494E-3</v>
      </c>
      <c r="BD172" s="26">
        <f t="shared" si="151"/>
        <v>4.3828450460576818E-3</v>
      </c>
      <c r="BE172" s="26">
        <f t="shared" si="151"/>
        <v>3.6295934745638192E-3</v>
      </c>
      <c r="BF172" s="26" t="e">
        <f t="shared" si="151"/>
        <v>#DIV/0!</v>
      </c>
      <c r="BG172" s="26">
        <f t="shared" si="151"/>
        <v>2.833285858343082E-3</v>
      </c>
      <c r="BH172" s="26">
        <f t="shared" si="151"/>
        <v>5.5528355372915783E-3</v>
      </c>
    </row>
    <row r="173" spans="1:60" s="84" customFormat="1" x14ac:dyDescent="0.2">
      <c r="A173" s="138">
        <f t="shared" si="141"/>
        <v>41820</v>
      </c>
      <c r="B173" s="19">
        <f t="shared" ref="B173:AG173" si="152">B72/B71-1</f>
        <v>-1.8973984180592485E-4</v>
      </c>
      <c r="C173" s="16">
        <f t="shared" si="152"/>
        <v>-1.9321192079269078E-4</v>
      </c>
      <c r="D173" s="7">
        <f t="shared" si="152"/>
        <v>-2.5549447329537012E-3</v>
      </c>
      <c r="E173" s="7">
        <f t="shared" si="152"/>
        <v>-4.8627091467651207E-3</v>
      </c>
      <c r="F173" s="7">
        <f t="shared" si="152"/>
        <v>8.7860433326403253E-4</v>
      </c>
      <c r="G173" s="7">
        <f t="shared" si="152"/>
        <v>9.2189892962268871E-4</v>
      </c>
      <c r="H173" s="7">
        <f t="shared" si="152"/>
        <v>-8.4686597598082614E-5</v>
      </c>
      <c r="I173" s="20">
        <f t="shared" si="152"/>
        <v>-5.5953267767827608E-4</v>
      </c>
      <c r="J173" s="7">
        <f t="shared" si="152"/>
        <v>2.3659969120164437E-3</v>
      </c>
      <c r="K173" s="7">
        <f t="shared" si="152"/>
        <v>6.1010339742906261E-4</v>
      </c>
      <c r="L173" s="7">
        <f t="shared" si="152"/>
        <v>-2.32731735702989E-2</v>
      </c>
      <c r="M173" s="7">
        <f t="shared" si="152"/>
        <v>-4.7717873638958297E-3</v>
      </c>
      <c r="N173" s="7">
        <f t="shared" si="152"/>
        <v>1.8080451883462079E-3</v>
      </c>
      <c r="O173" s="7">
        <f t="shared" si="152"/>
        <v>-4.4025394782878369E-3</v>
      </c>
      <c r="P173" s="7">
        <f t="shared" si="152"/>
        <v>-9.4806583418689527E-3</v>
      </c>
      <c r="Q173" s="7">
        <f t="shared" si="152"/>
        <v>-4.6323397251706311E-3</v>
      </c>
      <c r="R173" s="7">
        <f t="shared" si="152"/>
        <v>-1.013503293301854E-3</v>
      </c>
      <c r="S173" s="7">
        <f t="shared" si="152"/>
        <v>-2.3476402213127301E-3</v>
      </c>
      <c r="T173" s="7">
        <f t="shared" si="152"/>
        <v>-4.62311289857531E-3</v>
      </c>
      <c r="U173" s="7">
        <f t="shared" si="152"/>
        <v>-1.5767382156274268E-3</v>
      </c>
      <c r="V173" s="7">
        <f t="shared" si="152"/>
        <v>-5.036760575164001E-3</v>
      </c>
      <c r="W173" s="7">
        <f t="shared" si="152"/>
        <v>-3.5300594486866732E-3</v>
      </c>
      <c r="X173" s="7">
        <f t="shared" si="152"/>
        <v>-2.3658261093753019E-3</v>
      </c>
      <c r="Y173" s="7">
        <f t="shared" si="152"/>
        <v>-7.4212136336013756E-3</v>
      </c>
      <c r="Z173" s="7">
        <f t="shared" si="152"/>
        <v>-1.4502254532491543E-2</v>
      </c>
      <c r="AA173" s="7">
        <f t="shared" si="152"/>
        <v>3.0138764104510329E-3</v>
      </c>
      <c r="AB173" s="7">
        <f t="shared" si="152"/>
        <v>-5.3750413749698023E-4</v>
      </c>
      <c r="AC173" s="7">
        <f t="shared" si="152"/>
        <v>1.407123584036718E-3</v>
      </c>
      <c r="AD173" s="7">
        <f t="shared" si="152"/>
        <v>-5.0984438841428226E-4</v>
      </c>
      <c r="AE173" s="7">
        <f t="shared" si="152"/>
        <v>-4.8627091467651207E-3</v>
      </c>
      <c r="AF173" s="7">
        <f t="shared" si="152"/>
        <v>-6.6762158433525398E-3</v>
      </c>
      <c r="AG173" s="7">
        <f t="shared" si="152"/>
        <v>-2.3320210010813192E-4</v>
      </c>
      <c r="AH173" s="7">
        <f t="shared" ref="AH173:BH173" si="153">AH72/AH71-1</f>
        <v>-5.3136871007063435E-3</v>
      </c>
      <c r="AI173" s="7">
        <f t="shared" si="153"/>
        <v>-1.2751240630708427E-3</v>
      </c>
      <c r="AJ173" s="7">
        <f t="shared" si="153"/>
        <v>-3.6650784474019371E-3</v>
      </c>
      <c r="AK173" s="7">
        <f t="shared" si="153"/>
        <v>-1.4280475397743242E-3</v>
      </c>
      <c r="AL173" s="7">
        <f t="shared" si="153"/>
        <v>-6.7196342938768971E-4</v>
      </c>
      <c r="AM173" s="7">
        <f t="shared" si="153"/>
        <v>-6.2394134669196966E-4</v>
      </c>
      <c r="AN173" s="7">
        <f t="shared" si="153"/>
        <v>1.5963430639613918E-3</v>
      </c>
      <c r="AO173" s="7">
        <f t="shared" si="153"/>
        <v>4.8036602648848792E-4</v>
      </c>
      <c r="AP173" s="7">
        <f t="shared" si="153"/>
        <v>1.9501660555583111E-3</v>
      </c>
      <c r="AQ173" s="7">
        <f t="shared" si="153"/>
        <v>2.0503824664133141E-3</v>
      </c>
      <c r="AR173" s="7">
        <f t="shared" si="153"/>
        <v>-6.0271792108450573E-3</v>
      </c>
      <c r="AS173" s="7">
        <f t="shared" si="153"/>
        <v>7.8482658276579631E-3</v>
      </c>
      <c r="AT173" s="7">
        <f t="shared" si="153"/>
        <v>-2.2589963742458696E-4</v>
      </c>
      <c r="AU173" s="7">
        <f t="shared" si="153"/>
        <v>2.063504381955461E-3</v>
      </c>
      <c r="AV173" s="7">
        <f t="shared" si="153"/>
        <v>2.2976484743078007E-3</v>
      </c>
      <c r="AW173" s="7">
        <f t="shared" si="153"/>
        <v>6.2942860249495247E-3</v>
      </c>
      <c r="AX173" s="7">
        <f t="shared" si="153"/>
        <v>1.6538687246003825E-3</v>
      </c>
      <c r="AY173" s="7">
        <f t="shared" si="153"/>
        <v>1.5086619442399307E-3</v>
      </c>
      <c r="AZ173" s="7">
        <f t="shared" si="153"/>
        <v>-3.5850522405241891E-3</v>
      </c>
      <c r="BA173" s="7">
        <f t="shared" si="153"/>
        <v>2.9359572149598723E-3</v>
      </c>
      <c r="BB173" s="7">
        <f t="shared" si="153"/>
        <v>2.2831935712561702E-3</v>
      </c>
      <c r="BC173" s="7">
        <f t="shared" si="153"/>
        <v>3.3135335234664165E-3</v>
      </c>
      <c r="BD173" s="7">
        <f t="shared" si="153"/>
        <v>3.250981869217906E-3</v>
      </c>
      <c r="BE173" s="7">
        <f t="shared" si="153"/>
        <v>-4.7368802734237825E-4</v>
      </c>
      <c r="BF173" s="7" t="e">
        <f t="shared" si="153"/>
        <v>#DIV/0!</v>
      </c>
      <c r="BG173" s="7">
        <f t="shared" si="153"/>
        <v>1.1906506473953193E-3</v>
      </c>
      <c r="BH173" s="7">
        <f t="shared" si="153"/>
        <v>1.8210744430335879E-3</v>
      </c>
    </row>
    <row r="174" spans="1:60" s="84" customFormat="1" x14ac:dyDescent="0.2">
      <c r="A174" s="138">
        <f t="shared" si="141"/>
        <v>41912</v>
      </c>
      <c r="B174" s="19">
        <f t="shared" ref="B174:AG174" si="154">B73/B72-1</f>
        <v>-2.1934398294898294E-5</v>
      </c>
      <c r="C174" s="16">
        <f t="shared" si="154"/>
        <v>-6.7481844115735434E-4</v>
      </c>
      <c r="D174" s="7">
        <f t="shared" si="154"/>
        <v>-2.4015997801211109E-3</v>
      </c>
      <c r="E174" s="7">
        <f t="shared" si="154"/>
        <v>-7.3373540738519427E-3</v>
      </c>
      <c r="F174" s="7">
        <f t="shared" si="154"/>
        <v>1.3338749978324405E-3</v>
      </c>
      <c r="G174" s="7">
        <f t="shared" si="154"/>
        <v>5.0790419701507439E-4</v>
      </c>
      <c r="H174" s="7">
        <f t="shared" si="154"/>
        <v>1.9729961492601644E-2</v>
      </c>
      <c r="I174" s="20">
        <f t="shared" si="154"/>
        <v>-4.8560731364188925E-4</v>
      </c>
      <c r="J174" s="7">
        <f t="shared" si="154"/>
        <v>3.1732796557895071E-3</v>
      </c>
      <c r="K174" s="7">
        <f t="shared" si="154"/>
        <v>-6.8587508650463924E-5</v>
      </c>
      <c r="L174" s="7">
        <f t="shared" si="154"/>
        <v>-2.2587587753574168E-3</v>
      </c>
      <c r="M174" s="7">
        <f t="shared" si="154"/>
        <v>-5.2232102745093378E-3</v>
      </c>
      <c r="N174" s="7">
        <f t="shared" si="154"/>
        <v>1.2326794123052043E-3</v>
      </c>
      <c r="O174" s="7">
        <f t="shared" si="154"/>
        <v>-3.5478005906152132E-3</v>
      </c>
      <c r="P174" s="7">
        <f t="shared" si="154"/>
        <v>-7.8904069894123463E-3</v>
      </c>
      <c r="Q174" s="7">
        <f t="shared" si="154"/>
        <v>-5.32775293317167E-3</v>
      </c>
      <c r="R174" s="7">
        <f t="shared" si="154"/>
        <v>-4.2363095962638653E-3</v>
      </c>
      <c r="S174" s="7">
        <f t="shared" si="154"/>
        <v>-2.7639973928890171E-3</v>
      </c>
      <c r="T174" s="7">
        <f t="shared" si="154"/>
        <v>-6.4470555063629309E-3</v>
      </c>
      <c r="U174" s="7">
        <f t="shared" si="154"/>
        <v>-2.7630122902529974E-3</v>
      </c>
      <c r="V174" s="7">
        <f t="shared" si="154"/>
        <v>-1.4358553197985069E-3</v>
      </c>
      <c r="W174" s="7">
        <f t="shared" si="154"/>
        <v>-5.0222996224158489E-3</v>
      </c>
      <c r="X174" s="7">
        <f t="shared" si="154"/>
        <v>-2.6948421296553171E-3</v>
      </c>
      <c r="Y174" s="7">
        <f t="shared" si="154"/>
        <v>-4.3167229154730258E-3</v>
      </c>
      <c r="Z174" s="7">
        <f t="shared" si="154"/>
        <v>-1.0841133141604509E-2</v>
      </c>
      <c r="AA174" s="7">
        <f t="shared" si="154"/>
        <v>5.1301712850329029E-3</v>
      </c>
      <c r="AB174" s="7">
        <f t="shared" si="154"/>
        <v>-2.2793681588277881E-3</v>
      </c>
      <c r="AC174" s="7">
        <f t="shared" si="154"/>
        <v>4.4139263719036315E-3</v>
      </c>
      <c r="AD174" s="7">
        <f t="shared" si="154"/>
        <v>2.1197388257767624E-3</v>
      </c>
      <c r="AE174" s="7">
        <f t="shared" si="154"/>
        <v>-7.3373540738519427E-3</v>
      </c>
      <c r="AF174" s="7">
        <f t="shared" si="154"/>
        <v>-8.1159281628780944E-3</v>
      </c>
      <c r="AG174" s="7">
        <f t="shared" si="154"/>
        <v>-3.788400704629491E-3</v>
      </c>
      <c r="AH174" s="7">
        <f t="shared" ref="AH174:BH174" si="155">AH73/AH72-1</f>
        <v>-7.7685151386467366E-3</v>
      </c>
      <c r="AI174" s="7">
        <f t="shared" si="155"/>
        <v>-1.6180326907598852E-3</v>
      </c>
      <c r="AJ174" s="7">
        <f t="shared" si="155"/>
        <v>-3.2842432425730372E-3</v>
      </c>
      <c r="AK174" s="7">
        <f t="shared" si="155"/>
        <v>-1.6118936383942017E-3</v>
      </c>
      <c r="AL174" s="7">
        <f t="shared" si="155"/>
        <v>-1.2616031549724793E-3</v>
      </c>
      <c r="AM174" s="7">
        <f t="shared" si="155"/>
        <v>1.1353999499474909E-5</v>
      </c>
      <c r="AN174" s="7">
        <f t="shared" si="155"/>
        <v>-3.1631295237912749E-3</v>
      </c>
      <c r="AO174" s="7">
        <f t="shared" si="155"/>
        <v>-6.7610304884896388E-3</v>
      </c>
      <c r="AP174" s="7">
        <f t="shared" si="155"/>
        <v>-2.0240804242260824E-3</v>
      </c>
      <c r="AQ174" s="7">
        <f t="shared" si="155"/>
        <v>1.188722604534842E-4</v>
      </c>
      <c r="AR174" s="7">
        <f t="shared" si="155"/>
        <v>-5.926365766402153E-3</v>
      </c>
      <c r="AS174" s="7">
        <f t="shared" si="155"/>
        <v>8.1243871130767253E-3</v>
      </c>
      <c r="AT174" s="7">
        <f t="shared" si="155"/>
        <v>1.0110926001918319E-3</v>
      </c>
      <c r="AU174" s="7">
        <f t="shared" si="155"/>
        <v>-3.5927097318798618E-3</v>
      </c>
      <c r="AV174" s="7">
        <f t="shared" si="155"/>
        <v>1.8069484523999257E-3</v>
      </c>
      <c r="AW174" s="7">
        <f t="shared" si="155"/>
        <v>1.0147794377490804E-3</v>
      </c>
      <c r="AX174" s="7">
        <f t="shared" si="155"/>
        <v>1.326298808197901E-3</v>
      </c>
      <c r="AY174" s="7">
        <f t="shared" si="155"/>
        <v>7.6615751385422648E-3</v>
      </c>
      <c r="AZ174" s="7">
        <f t="shared" si="155"/>
        <v>-4.2937134593470372E-3</v>
      </c>
      <c r="BA174" s="7">
        <f t="shared" si="155"/>
        <v>1.7187923207819811E-3</v>
      </c>
      <c r="BB174" s="7">
        <f t="shared" si="155"/>
        <v>2.1127366546391801E-3</v>
      </c>
      <c r="BC174" s="7">
        <f t="shared" si="155"/>
        <v>5.4683335716652071E-3</v>
      </c>
      <c r="BD174" s="7">
        <f t="shared" si="155"/>
        <v>4.6606761297864896E-3</v>
      </c>
      <c r="BE174" s="7">
        <f t="shared" si="155"/>
        <v>-1.4006606956593615E-3</v>
      </c>
      <c r="BF174" s="7" t="e">
        <f t="shared" si="155"/>
        <v>#DIV/0!</v>
      </c>
      <c r="BG174" s="7">
        <f t="shared" si="155"/>
        <v>1.0151013087116301E-3</v>
      </c>
      <c r="BH174" s="7">
        <f t="shared" si="155"/>
        <v>3.6783591250493242E-3</v>
      </c>
    </row>
    <row r="175" spans="1:60" s="84" customFormat="1" ht="12" thickBot="1" x14ac:dyDescent="0.25">
      <c r="A175" s="139">
        <f t="shared" si="141"/>
        <v>42003</v>
      </c>
      <c r="B175" s="17">
        <f t="shared" ref="B175:AG175" si="156">B74/B73-1</f>
        <v>-1.6962691395410179E-3</v>
      </c>
      <c r="C175" s="14">
        <f t="shared" si="156"/>
        <v>-6.9583368906711573E-4</v>
      </c>
      <c r="D175" s="22">
        <f t="shared" si="156"/>
        <v>-4.098918238271243E-3</v>
      </c>
      <c r="E175" s="22">
        <f t="shared" si="156"/>
        <v>-1.100092642751116E-2</v>
      </c>
      <c r="F175" s="22">
        <f t="shared" si="156"/>
        <v>-1.2848293562817137E-4</v>
      </c>
      <c r="G175" s="22">
        <f t="shared" si="156"/>
        <v>1.3005979085918273E-3</v>
      </c>
      <c r="H175" s="22">
        <f t="shared" si="156"/>
        <v>-3.1357109918827675E-2</v>
      </c>
      <c r="I175" s="23">
        <f t="shared" si="156"/>
        <v>-2.1269289902021704E-3</v>
      </c>
      <c r="J175" s="22">
        <f t="shared" si="156"/>
        <v>1.2606245573119068E-3</v>
      </c>
      <c r="K175" s="22">
        <f t="shared" si="156"/>
        <v>1.3092717399225684E-3</v>
      </c>
      <c r="L175" s="22">
        <f t="shared" si="156"/>
        <v>-1.0044841516159808E-2</v>
      </c>
      <c r="M175" s="22">
        <f t="shared" si="156"/>
        <v>-7.4700509057273878E-3</v>
      </c>
      <c r="N175" s="22">
        <f t="shared" si="156"/>
        <v>1.0646451386759903E-3</v>
      </c>
      <c r="O175" s="22">
        <f t="shared" si="156"/>
        <v>-5.8468233718309559E-3</v>
      </c>
      <c r="P175" s="22">
        <f t="shared" si="156"/>
        <v>-1.0128518914864548E-2</v>
      </c>
      <c r="Q175" s="22">
        <f t="shared" si="156"/>
        <v>-7.7700552541950518E-3</v>
      </c>
      <c r="R175" s="22">
        <f t="shared" si="156"/>
        <v>-4.6159490697202932E-3</v>
      </c>
      <c r="S175" s="22">
        <f t="shared" si="156"/>
        <v>-1.2775788082065587E-3</v>
      </c>
      <c r="T175" s="22">
        <f t="shared" si="156"/>
        <v>-7.3159892151656303E-3</v>
      </c>
      <c r="U175" s="22">
        <f t="shared" si="156"/>
        <v>-3.4754591132170054E-3</v>
      </c>
      <c r="V175" s="22">
        <f t="shared" si="156"/>
        <v>-4.2870328739323948E-3</v>
      </c>
      <c r="W175" s="22">
        <f t="shared" si="156"/>
        <v>-1.2131504785429126E-2</v>
      </c>
      <c r="X175" s="22">
        <f t="shared" si="156"/>
        <v>-3.5322062704302715E-3</v>
      </c>
      <c r="Y175" s="22">
        <f t="shared" si="156"/>
        <v>-8.4421729913473076E-3</v>
      </c>
      <c r="Z175" s="22">
        <f t="shared" si="156"/>
        <v>-1.158691402734402E-2</v>
      </c>
      <c r="AA175" s="22">
        <f t="shared" si="156"/>
        <v>-3.961157776647517E-3</v>
      </c>
      <c r="AB175" s="22">
        <f t="shared" si="156"/>
        <v>-3.1476698775146916E-3</v>
      </c>
      <c r="AC175" s="22">
        <f t="shared" si="156"/>
        <v>1.4712301642001435E-3</v>
      </c>
      <c r="AD175" s="22">
        <f t="shared" si="156"/>
        <v>-6.6372527021985039E-4</v>
      </c>
      <c r="AE175" s="22">
        <f t="shared" si="156"/>
        <v>-1.100092642751116E-2</v>
      </c>
      <c r="AF175" s="22">
        <f t="shared" si="156"/>
        <v>-1.5157224038823469E-2</v>
      </c>
      <c r="AG175" s="22">
        <f t="shared" si="156"/>
        <v>-9.4966532794459324E-3</v>
      </c>
      <c r="AH175" s="22">
        <f t="shared" ref="AH175:BH175" si="157">AH74/AH73-1</f>
        <v>-1.0668928604900652E-2</v>
      </c>
      <c r="AI175" s="22">
        <f t="shared" si="157"/>
        <v>-1.239783479036749E-3</v>
      </c>
      <c r="AJ175" s="22">
        <f t="shared" si="157"/>
        <v>-3.0334991976738168E-3</v>
      </c>
      <c r="AK175" s="22">
        <f t="shared" si="157"/>
        <v>-2.8724056909007478E-3</v>
      </c>
      <c r="AL175" s="22">
        <f t="shared" si="157"/>
        <v>5.8018981263785463E-5</v>
      </c>
      <c r="AM175" s="22">
        <f t="shared" si="157"/>
        <v>-1.1304238607257044E-3</v>
      </c>
      <c r="AN175" s="22">
        <f t="shared" si="157"/>
        <v>8.533925316446922E-3</v>
      </c>
      <c r="AO175" s="22">
        <f t="shared" si="157"/>
        <v>9.5859079009712467E-3</v>
      </c>
      <c r="AP175" s="22">
        <f t="shared" si="157"/>
        <v>8.2024619942842047E-3</v>
      </c>
      <c r="AQ175" s="22">
        <f t="shared" si="157"/>
        <v>2.1739345508335894E-3</v>
      </c>
      <c r="AR175" s="22">
        <f t="shared" si="157"/>
        <v>-6.4649471664193214E-3</v>
      </c>
      <c r="AS175" s="22">
        <f t="shared" si="157"/>
        <v>4.8089859810953595E-3</v>
      </c>
      <c r="AT175" s="22">
        <f t="shared" si="157"/>
        <v>8.6167293858108174E-4</v>
      </c>
      <c r="AU175" s="22">
        <f t="shared" si="157"/>
        <v>-2.7936455889123746E-3</v>
      </c>
      <c r="AV175" s="22">
        <f t="shared" si="157"/>
        <v>1.384000542710595E-3</v>
      </c>
      <c r="AW175" s="22">
        <f t="shared" si="157"/>
        <v>3.463036516306417E-3</v>
      </c>
      <c r="AX175" s="22">
        <f t="shared" si="157"/>
        <v>-2.5381461155049578E-8</v>
      </c>
      <c r="AY175" s="22">
        <f t="shared" si="157"/>
        <v>-7.6756908015518377E-3</v>
      </c>
      <c r="AZ175" s="22">
        <f t="shared" si="157"/>
        <v>-2.3231027108059354E-3</v>
      </c>
      <c r="BA175" s="22">
        <f t="shared" si="157"/>
        <v>-2.097183777613032E-3</v>
      </c>
      <c r="BB175" s="22">
        <f t="shared" si="157"/>
        <v>1.9496108108767451E-3</v>
      </c>
      <c r="BC175" s="22">
        <f t="shared" si="157"/>
        <v>2.5477574389312085E-3</v>
      </c>
      <c r="BD175" s="22">
        <f t="shared" si="157"/>
        <v>5.3687152912462732E-3</v>
      </c>
      <c r="BE175" s="22">
        <f t="shared" si="157"/>
        <v>3.5756467594523222E-3</v>
      </c>
      <c r="BF175" s="22" t="e">
        <f t="shared" si="157"/>
        <v>#DIV/0!</v>
      </c>
      <c r="BG175" s="22">
        <f t="shared" si="157"/>
        <v>9.6639626476058282E-4</v>
      </c>
      <c r="BH175" s="22">
        <f t="shared" si="157"/>
        <v>3.6224470005810083E-3</v>
      </c>
    </row>
    <row r="176" spans="1:60" s="84" customFormat="1" x14ac:dyDescent="0.2">
      <c r="A176" s="140">
        <f t="shared" si="141"/>
        <v>42093</v>
      </c>
      <c r="B176" s="28">
        <f t="shared" ref="B176:AG176" si="158">B75/B74-1</f>
        <v>2.5965956575824123E-4</v>
      </c>
      <c r="C176" s="24">
        <f t="shared" si="158"/>
        <v>-3.4666990414056187E-4</v>
      </c>
      <c r="D176" s="26">
        <f t="shared" si="158"/>
        <v>-3.6969837227551761E-3</v>
      </c>
      <c r="E176" s="26">
        <f t="shared" si="158"/>
        <v>-7.3726651468816184E-3</v>
      </c>
      <c r="F176" s="26">
        <f t="shared" si="158"/>
        <v>1.9951878481223595E-3</v>
      </c>
      <c r="G176" s="26">
        <f t="shared" si="158"/>
        <v>1.2510241585395043E-3</v>
      </c>
      <c r="H176" s="26">
        <f t="shared" si="158"/>
        <v>1.8805096297817236E-2</v>
      </c>
      <c r="I176" s="27">
        <f t="shared" si="158"/>
        <v>-1.1326893201446531E-4</v>
      </c>
      <c r="J176" s="26">
        <f t="shared" si="158"/>
        <v>2.8115090984133229E-3</v>
      </c>
      <c r="K176" s="26">
        <f t="shared" si="158"/>
        <v>9.1243044218392022E-4</v>
      </c>
      <c r="L176" s="26">
        <f t="shared" si="158"/>
        <v>-7.2552262581774274E-3</v>
      </c>
      <c r="M176" s="26">
        <f t="shared" si="158"/>
        <v>-1.2420967204996747E-2</v>
      </c>
      <c r="N176" s="26">
        <f t="shared" si="158"/>
        <v>-8.537726853352634E-4</v>
      </c>
      <c r="O176" s="26">
        <f t="shared" si="158"/>
        <v>-1.0065112904948492E-2</v>
      </c>
      <c r="P176" s="26">
        <f t="shared" si="158"/>
        <v>-6.3789390102472199E-3</v>
      </c>
      <c r="Q176" s="26">
        <f t="shared" si="158"/>
        <v>-2.8297886290606922E-3</v>
      </c>
      <c r="R176" s="26">
        <f t="shared" si="158"/>
        <v>-8.0541299725367388E-4</v>
      </c>
      <c r="S176" s="26">
        <f t="shared" si="158"/>
        <v>9.5887233417379925E-4</v>
      </c>
      <c r="T176" s="26">
        <f t="shared" si="158"/>
        <v>-8.0039520556217658E-3</v>
      </c>
      <c r="U176" s="26">
        <f t="shared" si="158"/>
        <v>-4.0568788369232944E-3</v>
      </c>
      <c r="V176" s="26">
        <f t="shared" si="158"/>
        <v>-4.2333386421201658E-3</v>
      </c>
      <c r="W176" s="26">
        <f t="shared" si="158"/>
        <v>-5.0169357615699184E-3</v>
      </c>
      <c r="X176" s="26">
        <f t="shared" si="158"/>
        <v>-4.103248414747962E-3</v>
      </c>
      <c r="Y176" s="26">
        <f t="shared" si="158"/>
        <v>-5.5146578604183816E-3</v>
      </c>
      <c r="Z176" s="26">
        <f t="shared" si="158"/>
        <v>-1.0613897287852669E-2</v>
      </c>
      <c r="AA176" s="26">
        <f t="shared" si="158"/>
        <v>1.6957386275626707E-3</v>
      </c>
      <c r="AB176" s="26">
        <f t="shared" si="158"/>
        <v>-3.7546449468557341E-3</v>
      </c>
      <c r="AC176" s="26">
        <f t="shared" si="158"/>
        <v>1.4931789761558623E-3</v>
      </c>
      <c r="AD176" s="26">
        <f t="shared" si="158"/>
        <v>-2.2328022788919988E-4</v>
      </c>
      <c r="AE176" s="26">
        <f t="shared" si="158"/>
        <v>-7.3726651468816184E-3</v>
      </c>
      <c r="AF176" s="26">
        <f t="shared" si="158"/>
        <v>-7.5222252096737163E-3</v>
      </c>
      <c r="AG176" s="26">
        <f t="shared" si="158"/>
        <v>-4.7089684237580087E-3</v>
      </c>
      <c r="AH176" s="26">
        <f t="shared" ref="AH176:BH176" si="159">AH75/AH74-1</f>
        <v>-7.7570883725276429E-3</v>
      </c>
      <c r="AI176" s="26">
        <f t="shared" si="159"/>
        <v>1.2437100812827673E-3</v>
      </c>
      <c r="AJ176" s="26">
        <f t="shared" si="159"/>
        <v>1.0134820941565259E-3</v>
      </c>
      <c r="AK176" s="26">
        <f t="shared" si="159"/>
        <v>-1.6442993254272009E-3</v>
      </c>
      <c r="AL176" s="26">
        <f t="shared" si="159"/>
        <v>2.9002996606641851E-3</v>
      </c>
      <c r="AM176" s="26">
        <f t="shared" si="159"/>
        <v>-4.4581927722409098E-4</v>
      </c>
      <c r="AN176" s="26">
        <f t="shared" si="159"/>
        <v>5.5543808566385078E-3</v>
      </c>
      <c r="AO176" s="26">
        <f t="shared" si="159"/>
        <v>2.3360204702096432E-3</v>
      </c>
      <c r="AP176" s="26">
        <f t="shared" si="159"/>
        <v>6.5698275483294655E-3</v>
      </c>
      <c r="AQ176" s="26">
        <f t="shared" si="159"/>
        <v>1.7814395644977221E-3</v>
      </c>
      <c r="AR176" s="26">
        <f t="shared" si="159"/>
        <v>-2.7419954580681916E-3</v>
      </c>
      <c r="AS176" s="26">
        <f t="shared" si="159"/>
        <v>4.4765171036769136E-3</v>
      </c>
      <c r="AT176" s="26">
        <f t="shared" si="159"/>
        <v>-1.9538124679442381E-3</v>
      </c>
      <c r="AU176" s="26">
        <f t="shared" si="159"/>
        <v>-5.5111399830705121E-3</v>
      </c>
      <c r="AV176" s="26">
        <f t="shared" si="159"/>
        <v>1.9378753115695257E-3</v>
      </c>
      <c r="AW176" s="26">
        <f t="shared" si="159"/>
        <v>-3.1544957121875106E-3</v>
      </c>
      <c r="AX176" s="26">
        <f t="shared" si="159"/>
        <v>5.4658834708547488E-3</v>
      </c>
      <c r="AY176" s="26">
        <f t="shared" si="159"/>
        <v>5.0485265750217501E-3</v>
      </c>
      <c r="AZ176" s="26">
        <f t="shared" si="159"/>
        <v>1.0647049661118846E-3</v>
      </c>
      <c r="BA176" s="26">
        <f t="shared" si="159"/>
        <v>1.3468292775455915E-3</v>
      </c>
      <c r="BB176" s="26">
        <f t="shared" si="159"/>
        <v>9.5866758803109242E-4</v>
      </c>
      <c r="BC176" s="26">
        <f t="shared" si="159"/>
        <v>4.4633397619227022E-3</v>
      </c>
      <c r="BD176" s="26">
        <f t="shared" si="159"/>
        <v>8.5760181312855011E-4</v>
      </c>
      <c r="BE176" s="26">
        <f t="shared" si="159"/>
        <v>1.2588468475454029E-3</v>
      </c>
      <c r="BF176" s="26" t="e">
        <f t="shared" si="159"/>
        <v>#DIV/0!</v>
      </c>
      <c r="BG176" s="26">
        <f t="shared" si="159"/>
        <v>1.8201770858450317E-4</v>
      </c>
      <c r="BH176" s="26">
        <f t="shared" si="159"/>
        <v>2.7031565620094788E-4</v>
      </c>
    </row>
    <row r="177" spans="1:60" s="84" customFormat="1" x14ac:dyDescent="0.2">
      <c r="A177" s="138">
        <f t="shared" si="141"/>
        <v>42185</v>
      </c>
      <c r="B177" s="19">
        <f t="shared" ref="B177:AG177" si="160">B76/B75-1</f>
        <v>1.5975802622234525E-3</v>
      </c>
      <c r="C177" s="16">
        <f t="shared" si="160"/>
        <v>5.9712001200895592E-4</v>
      </c>
      <c r="D177" s="7">
        <f t="shared" si="160"/>
        <v>-1.883415010700773E-3</v>
      </c>
      <c r="E177" s="7">
        <f t="shared" si="160"/>
        <v>-8.2263543914308235E-3</v>
      </c>
      <c r="F177" s="7">
        <f t="shared" si="160"/>
        <v>3.4433974085785746E-3</v>
      </c>
      <c r="G177" s="7">
        <f t="shared" si="160"/>
        <v>2.1740415063919993E-3</v>
      </c>
      <c r="H177" s="7">
        <f t="shared" si="160"/>
        <v>3.1622823509646958E-2</v>
      </c>
      <c r="I177" s="20">
        <f t="shared" si="160"/>
        <v>1.4202326280265964E-3</v>
      </c>
      <c r="J177" s="7">
        <f t="shared" si="160"/>
        <v>2.8075830925753387E-3</v>
      </c>
      <c r="K177" s="7">
        <f t="shared" si="160"/>
        <v>2.036314956961327E-3</v>
      </c>
      <c r="L177" s="7">
        <f t="shared" si="160"/>
        <v>-2.4296506177645671E-4</v>
      </c>
      <c r="M177" s="7">
        <f t="shared" si="160"/>
        <v>-1.0672029675814265E-2</v>
      </c>
      <c r="N177" s="7">
        <f t="shared" si="160"/>
        <v>2.675348800383226E-3</v>
      </c>
      <c r="O177" s="7">
        <f t="shared" si="160"/>
        <v>-5.7690477429184206E-3</v>
      </c>
      <c r="P177" s="7">
        <f t="shared" si="160"/>
        <v>-5.2949885961005583E-3</v>
      </c>
      <c r="Q177" s="7">
        <f t="shared" si="160"/>
        <v>-1.028867614796547E-2</v>
      </c>
      <c r="R177" s="7">
        <f t="shared" si="160"/>
        <v>4.3183085567077839E-4</v>
      </c>
      <c r="S177" s="7">
        <f t="shared" si="160"/>
        <v>5.034157705747333E-3</v>
      </c>
      <c r="T177" s="7">
        <f t="shared" si="160"/>
        <v>-5.66311839950151E-3</v>
      </c>
      <c r="U177" s="7">
        <f t="shared" si="160"/>
        <v>-5.5912554292080197E-3</v>
      </c>
      <c r="V177" s="7">
        <f t="shared" si="160"/>
        <v>6.4271946442451267E-4</v>
      </c>
      <c r="W177" s="7">
        <f t="shared" si="160"/>
        <v>-3.0194252416811951E-3</v>
      </c>
      <c r="X177" s="7">
        <f t="shared" si="160"/>
        <v>-3.0261836023407485E-3</v>
      </c>
      <c r="Y177" s="7">
        <f t="shared" si="160"/>
        <v>-2.533743604540839E-3</v>
      </c>
      <c r="Z177" s="7">
        <f t="shared" si="160"/>
        <v>-6.3760366008077662E-3</v>
      </c>
      <c r="AA177" s="7">
        <f t="shared" si="160"/>
        <v>2.8325471671626357E-3</v>
      </c>
      <c r="AB177" s="7">
        <f t="shared" si="160"/>
        <v>-1.8578553886222648E-3</v>
      </c>
      <c r="AC177" s="7">
        <f t="shared" si="160"/>
        <v>2.1893416219873618E-3</v>
      </c>
      <c r="AD177" s="7">
        <f t="shared" si="160"/>
        <v>-5.3410703458911524E-4</v>
      </c>
      <c r="AE177" s="7">
        <f t="shared" si="160"/>
        <v>-8.2263543914308235E-3</v>
      </c>
      <c r="AF177" s="7">
        <f t="shared" si="160"/>
        <v>-5.3944558924466923E-3</v>
      </c>
      <c r="AG177" s="7">
        <f t="shared" si="160"/>
        <v>-6.378611067696216E-3</v>
      </c>
      <c r="AH177" s="7">
        <f t="shared" ref="AH177:BH177" si="161">AH76/AH75-1</f>
        <v>-8.887820908227595E-3</v>
      </c>
      <c r="AI177" s="7">
        <f t="shared" si="161"/>
        <v>2.2540263486536816E-4</v>
      </c>
      <c r="AJ177" s="7">
        <f t="shared" si="161"/>
        <v>2.3799619242972359E-3</v>
      </c>
      <c r="AK177" s="7">
        <f t="shared" si="161"/>
        <v>-1.3315407919096689E-3</v>
      </c>
      <c r="AL177" s="7">
        <f t="shared" si="161"/>
        <v>6.2580659513833403E-4</v>
      </c>
      <c r="AM177" s="7">
        <f t="shared" si="161"/>
        <v>1.2168066032685054E-3</v>
      </c>
      <c r="AN177" s="7">
        <f t="shared" si="161"/>
        <v>4.4719338685037524E-3</v>
      </c>
      <c r="AO177" s="7">
        <f t="shared" si="161"/>
        <v>1.7323528687109846E-3</v>
      </c>
      <c r="AP177" s="7">
        <f t="shared" si="161"/>
        <v>5.3326818840635504E-3</v>
      </c>
      <c r="AQ177" s="7">
        <f t="shared" si="161"/>
        <v>-4.7148539138325285E-3</v>
      </c>
      <c r="AR177" s="7">
        <f t="shared" si="161"/>
        <v>-6.3134746121170648E-3</v>
      </c>
      <c r="AS177" s="7">
        <f t="shared" si="161"/>
        <v>8.6237919486551462E-3</v>
      </c>
      <c r="AT177" s="7">
        <f t="shared" si="161"/>
        <v>2.4392770860766078E-3</v>
      </c>
      <c r="AU177" s="7">
        <f t="shared" si="161"/>
        <v>-2.3661815862385804E-3</v>
      </c>
      <c r="AV177" s="7">
        <f t="shared" si="161"/>
        <v>5.8732130558327711E-3</v>
      </c>
      <c r="AW177" s="7">
        <f t="shared" si="161"/>
        <v>1.1660356497538826E-2</v>
      </c>
      <c r="AX177" s="7">
        <f t="shared" si="161"/>
        <v>2.1849026709415131E-3</v>
      </c>
      <c r="AY177" s="7">
        <f t="shared" si="161"/>
        <v>1.2244505171140174E-2</v>
      </c>
      <c r="AZ177" s="7">
        <f t="shared" si="161"/>
        <v>1.1031000839671901E-3</v>
      </c>
      <c r="BA177" s="7">
        <f t="shared" si="161"/>
        <v>8.4001053806881387E-4</v>
      </c>
      <c r="BB177" s="7">
        <f t="shared" si="161"/>
        <v>1.8103348908420358E-3</v>
      </c>
      <c r="BC177" s="7">
        <f t="shared" si="161"/>
        <v>4.1733575075793006E-3</v>
      </c>
      <c r="BD177" s="7">
        <f t="shared" si="161"/>
        <v>3.2178786508385571E-4</v>
      </c>
      <c r="BE177" s="7">
        <f t="shared" si="161"/>
        <v>8.2753023832515815E-4</v>
      </c>
      <c r="BF177" s="7" t="e">
        <f t="shared" si="161"/>
        <v>#DIV/0!</v>
      </c>
      <c r="BG177" s="7">
        <f t="shared" si="161"/>
        <v>6.5535498007296411E-4</v>
      </c>
      <c r="BH177" s="7">
        <f t="shared" si="161"/>
        <v>2.3054994226683334E-3</v>
      </c>
    </row>
    <row r="178" spans="1:60" s="84" customFormat="1" x14ac:dyDescent="0.2">
      <c r="A178" s="138">
        <f t="shared" si="141"/>
        <v>42277</v>
      </c>
      <c r="B178" s="19">
        <f t="shared" ref="B178:AG178" si="162">B77/B76-1</f>
        <v>8.4775272431270032E-4</v>
      </c>
      <c r="C178" s="16">
        <f t="shared" si="162"/>
        <v>1.0197777841192135E-4</v>
      </c>
      <c r="D178" s="7">
        <f t="shared" si="162"/>
        <v>-2.2331697314866839E-3</v>
      </c>
      <c r="E178" s="7">
        <f t="shared" si="162"/>
        <v>-3.7437851743622463E-3</v>
      </c>
      <c r="F178" s="7">
        <f t="shared" si="162"/>
        <v>2.0361470289289585E-3</v>
      </c>
      <c r="G178" s="7">
        <f t="shared" si="162"/>
        <v>1.0846404458795256E-3</v>
      </c>
      <c r="H178" s="7">
        <f t="shared" si="162"/>
        <v>2.2556401502594747E-2</v>
      </c>
      <c r="I178" s="20">
        <f t="shared" si="162"/>
        <v>4.0111278815380125E-4</v>
      </c>
      <c r="J178" s="7">
        <f t="shared" si="162"/>
        <v>3.8908602060687691E-3</v>
      </c>
      <c r="K178" s="7">
        <f t="shared" si="162"/>
        <v>4.7412259614865171E-4</v>
      </c>
      <c r="L178" s="7">
        <f t="shared" si="162"/>
        <v>7.8429989863213478E-3</v>
      </c>
      <c r="M178" s="7">
        <f t="shared" si="162"/>
        <v>-1.1660552676971414E-2</v>
      </c>
      <c r="N178" s="7">
        <f t="shared" si="162"/>
        <v>1.8185248554785094E-3</v>
      </c>
      <c r="O178" s="7">
        <f t="shared" si="162"/>
        <v>-3.9857674061127835E-3</v>
      </c>
      <c r="P178" s="7">
        <f t="shared" si="162"/>
        <v>-7.8670001599426831E-3</v>
      </c>
      <c r="Q178" s="7">
        <f t="shared" si="162"/>
        <v>-1.1087889955162633E-2</v>
      </c>
      <c r="R178" s="7">
        <f t="shared" si="162"/>
        <v>4.8597060120740831E-3</v>
      </c>
      <c r="S178" s="7">
        <f t="shared" si="162"/>
        <v>-1.1135767650377604E-3</v>
      </c>
      <c r="T178" s="7">
        <f t="shared" si="162"/>
        <v>-4.3061925595321293E-3</v>
      </c>
      <c r="U178" s="7">
        <f t="shared" si="162"/>
        <v>-6.0818766945238689E-3</v>
      </c>
      <c r="V178" s="7">
        <f t="shared" si="162"/>
        <v>-2.6497661319914156E-3</v>
      </c>
      <c r="W178" s="7">
        <f t="shared" si="162"/>
        <v>-4.3550581345990214E-3</v>
      </c>
      <c r="X178" s="7">
        <f t="shared" si="162"/>
        <v>-3.6163064539220802E-3</v>
      </c>
      <c r="Y178" s="7">
        <f t="shared" si="162"/>
        <v>-1.4520836287544858E-3</v>
      </c>
      <c r="Z178" s="7">
        <f t="shared" si="162"/>
        <v>-7.4478951178814645E-3</v>
      </c>
      <c r="AA178" s="7">
        <f t="shared" si="162"/>
        <v>6.8449973397308739E-3</v>
      </c>
      <c r="AB178" s="7">
        <f t="shared" si="162"/>
        <v>-2.6148830985712745E-3</v>
      </c>
      <c r="AC178" s="7">
        <f t="shared" si="162"/>
        <v>2.715278590154746E-3</v>
      </c>
      <c r="AD178" s="7">
        <f t="shared" si="162"/>
        <v>-2.4767118801896082E-3</v>
      </c>
      <c r="AE178" s="7">
        <f t="shared" si="162"/>
        <v>-3.7437851743622463E-3</v>
      </c>
      <c r="AF178" s="7">
        <f t="shared" si="162"/>
        <v>-6.6838586025896873E-4</v>
      </c>
      <c r="AG178" s="7">
        <f t="shared" si="162"/>
        <v>-4.6037785229612327E-3</v>
      </c>
      <c r="AH178" s="7">
        <f t="shared" ref="AH178:BH178" si="163">AH77/AH76-1</f>
        <v>-4.0266117079994501E-3</v>
      </c>
      <c r="AI178" s="7">
        <f t="shared" si="163"/>
        <v>6.5610216861911042E-4</v>
      </c>
      <c r="AJ178" s="7">
        <f t="shared" si="163"/>
        <v>1.745767702331813E-3</v>
      </c>
      <c r="AK178" s="7">
        <f t="shared" si="163"/>
        <v>-1.0850344876656148E-4</v>
      </c>
      <c r="AL178" s="7">
        <f t="shared" si="163"/>
        <v>8.4472834205628899E-4</v>
      </c>
      <c r="AM178" s="7">
        <f t="shared" si="163"/>
        <v>4.9983535509445787E-4</v>
      </c>
      <c r="AN178" s="7">
        <f t="shared" si="163"/>
        <v>-3.1119593022230774E-3</v>
      </c>
      <c r="AO178" s="7">
        <f t="shared" si="163"/>
        <v>-1.0377441769554574E-2</v>
      </c>
      <c r="AP178" s="7">
        <f t="shared" si="163"/>
        <v>-8.3739487374956401E-4</v>
      </c>
      <c r="AQ178" s="7">
        <f t="shared" si="163"/>
        <v>-3.3109595944050829E-3</v>
      </c>
      <c r="AR178" s="7">
        <f t="shared" si="163"/>
        <v>-5.53225600039986E-3</v>
      </c>
      <c r="AS178" s="7">
        <f t="shared" si="163"/>
        <v>9.2849989318615211E-3</v>
      </c>
      <c r="AT178" s="7">
        <f t="shared" si="163"/>
        <v>-2.5627209991313515E-3</v>
      </c>
      <c r="AU178" s="7">
        <f t="shared" si="163"/>
        <v>-7.4339929239053415E-4</v>
      </c>
      <c r="AV178" s="7">
        <f t="shared" si="163"/>
        <v>6.5352571410279836E-3</v>
      </c>
      <c r="AW178" s="7">
        <f t="shared" si="163"/>
        <v>3.6361130520006224E-3</v>
      </c>
      <c r="AX178" s="7">
        <f t="shared" si="163"/>
        <v>-9.3204655860389396E-3</v>
      </c>
      <c r="AY178" s="7">
        <f t="shared" si="163"/>
        <v>8.7516644876002303E-3</v>
      </c>
      <c r="AZ178" s="7">
        <f t="shared" si="163"/>
        <v>1.2702877840324867E-3</v>
      </c>
      <c r="BA178" s="7">
        <f t="shared" si="163"/>
        <v>6.9998120961958232E-3</v>
      </c>
      <c r="BB178" s="7">
        <f t="shared" si="163"/>
        <v>3.5229831351213381E-3</v>
      </c>
      <c r="BC178" s="7">
        <f t="shared" si="163"/>
        <v>3.6249661288587642E-3</v>
      </c>
      <c r="BD178" s="7">
        <f t="shared" si="163"/>
        <v>-4.7611441720224468E-3</v>
      </c>
      <c r="BE178" s="7">
        <f t="shared" si="163"/>
        <v>-9.748351827741919E-4</v>
      </c>
      <c r="BF178" s="7" t="e">
        <f t="shared" si="163"/>
        <v>#DIV/0!</v>
      </c>
      <c r="BG178" s="7">
        <f t="shared" si="163"/>
        <v>1.6657088008709131E-4</v>
      </c>
      <c r="BH178" s="7">
        <f t="shared" si="163"/>
        <v>5.7998265570713414E-4</v>
      </c>
    </row>
    <row r="179" spans="1:60" s="84" customFormat="1" ht="12" thickBot="1" x14ac:dyDescent="0.25">
      <c r="A179" s="139">
        <f t="shared" si="141"/>
        <v>42368</v>
      </c>
      <c r="B179" s="17">
        <f t="shared" ref="B179:AG179" si="164">B78/B77-1</f>
        <v>1.7220029328717246E-3</v>
      </c>
      <c r="C179" s="14">
        <f t="shared" si="164"/>
        <v>9.5518322822929491E-4</v>
      </c>
      <c r="D179" s="22">
        <f t="shared" si="164"/>
        <v>-4.0260892332646403E-3</v>
      </c>
      <c r="E179" s="22">
        <f t="shared" si="164"/>
        <v>-7.8406925758228718E-3</v>
      </c>
      <c r="F179" s="22">
        <f t="shared" si="164"/>
        <v>4.0323767806813571E-3</v>
      </c>
      <c r="G179" s="22">
        <f t="shared" si="164"/>
        <v>3.1078039643199773E-3</v>
      </c>
      <c r="H179" s="22">
        <f t="shared" si="164"/>
        <v>2.3553085969012511E-2</v>
      </c>
      <c r="I179" s="23">
        <f t="shared" si="164"/>
        <v>1.7039832380134623E-3</v>
      </c>
      <c r="J179" s="22">
        <f t="shared" si="164"/>
        <v>1.8443503590013233E-3</v>
      </c>
      <c r="K179" s="22">
        <f t="shared" si="164"/>
        <v>3.3836181676207833E-3</v>
      </c>
      <c r="L179" s="22">
        <f t="shared" si="164"/>
        <v>8.9763674653298153E-5</v>
      </c>
      <c r="M179" s="22">
        <f t="shared" si="164"/>
        <v>-1.4728365940768651E-2</v>
      </c>
      <c r="N179" s="22">
        <f t="shared" si="164"/>
        <v>2.372141624400026E-3</v>
      </c>
      <c r="O179" s="22">
        <f t="shared" si="164"/>
        <v>-2.5250181335408906E-3</v>
      </c>
      <c r="P179" s="22">
        <f t="shared" si="164"/>
        <v>-7.6030869741143814E-3</v>
      </c>
      <c r="Q179" s="22">
        <f t="shared" si="164"/>
        <v>-1.1427037553896513E-2</v>
      </c>
      <c r="R179" s="22">
        <f t="shared" si="164"/>
        <v>-5.4230940372512748E-4</v>
      </c>
      <c r="S179" s="22">
        <f t="shared" si="164"/>
        <v>2.9934820359394099E-3</v>
      </c>
      <c r="T179" s="22">
        <f t="shared" si="164"/>
        <v>-3.9742150125330333E-3</v>
      </c>
      <c r="U179" s="22">
        <f t="shared" si="164"/>
        <v>-4.9815293484334333E-3</v>
      </c>
      <c r="V179" s="22">
        <f t="shared" si="164"/>
        <v>-3.5576240079215893E-3</v>
      </c>
      <c r="W179" s="22">
        <f t="shared" si="164"/>
        <v>-8.3445138867977997E-3</v>
      </c>
      <c r="X179" s="22">
        <f t="shared" si="164"/>
        <v>-7.5200529454376719E-3</v>
      </c>
      <c r="Y179" s="22">
        <f t="shared" si="164"/>
        <v>-7.1640685454291697E-3</v>
      </c>
      <c r="Z179" s="22">
        <f t="shared" si="164"/>
        <v>-7.2474885831961267E-3</v>
      </c>
      <c r="AA179" s="22">
        <f t="shared" si="164"/>
        <v>-7.0502695473176891E-3</v>
      </c>
      <c r="AB179" s="22">
        <f t="shared" si="164"/>
        <v>-2.0479595909870252E-3</v>
      </c>
      <c r="AC179" s="22">
        <f t="shared" si="164"/>
        <v>-1.3001022243082971E-2</v>
      </c>
      <c r="AD179" s="22">
        <f t="shared" si="164"/>
        <v>-2.5465038729597378E-3</v>
      </c>
      <c r="AE179" s="22">
        <f t="shared" si="164"/>
        <v>-7.8406925758228718E-3</v>
      </c>
      <c r="AF179" s="22">
        <f t="shared" si="164"/>
        <v>-1.0752974959339467E-2</v>
      </c>
      <c r="AG179" s="22">
        <f t="shared" si="164"/>
        <v>-1.213295878871179E-2</v>
      </c>
      <c r="AH179" s="22">
        <f t="shared" ref="AH179:BH179" si="165">AH78/AH77-1</f>
        <v>-6.7921172322250589E-3</v>
      </c>
      <c r="AI179" s="22">
        <f t="shared" si="165"/>
        <v>8.4490211123755543E-4</v>
      </c>
      <c r="AJ179" s="22">
        <f t="shared" si="165"/>
        <v>1.0055192368096932E-4</v>
      </c>
      <c r="AK179" s="22">
        <f t="shared" si="165"/>
        <v>-2.0133664218342506E-3</v>
      </c>
      <c r="AL179" s="22">
        <f t="shared" si="165"/>
        <v>2.5837237146022485E-3</v>
      </c>
      <c r="AM179" s="22">
        <f t="shared" si="165"/>
        <v>5.7254342121848545E-4</v>
      </c>
      <c r="AN179" s="22">
        <f t="shared" si="165"/>
        <v>1.2353981187420926E-2</v>
      </c>
      <c r="AO179" s="22">
        <f t="shared" si="165"/>
        <v>1.0108086121559667E-2</v>
      </c>
      <c r="AP179" s="22">
        <f t="shared" si="165"/>
        <v>1.3050377815535086E-2</v>
      </c>
      <c r="AQ179" s="22">
        <f t="shared" si="165"/>
        <v>-1.6808388389616402E-3</v>
      </c>
      <c r="AR179" s="22">
        <f t="shared" si="165"/>
        <v>-5.1890304030413059E-3</v>
      </c>
      <c r="AS179" s="22">
        <f t="shared" si="165"/>
        <v>7.8772603092591709E-3</v>
      </c>
      <c r="AT179" s="22">
        <f t="shared" si="165"/>
        <v>-3.8221899191248632E-4</v>
      </c>
      <c r="AU179" s="22">
        <f t="shared" si="165"/>
        <v>-9.0326150490427359E-4</v>
      </c>
      <c r="AV179" s="22">
        <f t="shared" si="165"/>
        <v>2.8674038562170878E-3</v>
      </c>
      <c r="AW179" s="22">
        <f t="shared" si="165"/>
        <v>9.7037471767984496E-3</v>
      </c>
      <c r="AX179" s="22">
        <f t="shared" si="165"/>
        <v>-3.6031277878485479E-3</v>
      </c>
      <c r="AY179" s="22">
        <f t="shared" si="165"/>
        <v>1.3675070917870569E-2</v>
      </c>
      <c r="AZ179" s="22">
        <f t="shared" si="165"/>
        <v>5.2181702517466455E-3</v>
      </c>
      <c r="BA179" s="22">
        <f t="shared" si="165"/>
        <v>-3.240876254563152E-3</v>
      </c>
      <c r="BB179" s="22">
        <f t="shared" si="165"/>
        <v>1.0026891737666688E-3</v>
      </c>
      <c r="BC179" s="22">
        <f t="shared" si="165"/>
        <v>3.15309036751521E-3</v>
      </c>
      <c r="BD179" s="22">
        <f t="shared" si="165"/>
        <v>8.1256103188134254E-3</v>
      </c>
      <c r="BE179" s="22">
        <f t="shared" si="165"/>
        <v>3.1358551479299113E-3</v>
      </c>
      <c r="BF179" s="22" t="e">
        <f t="shared" si="165"/>
        <v>#DIV/0!</v>
      </c>
      <c r="BG179" s="22">
        <f t="shared" si="165"/>
        <v>9.7619274744853435E-4</v>
      </c>
      <c r="BH179" s="22">
        <f t="shared" si="165"/>
        <v>1.0513461826002768E-3</v>
      </c>
    </row>
    <row r="180" spans="1:60" s="84" customFormat="1" x14ac:dyDescent="0.2">
      <c r="A180" s="140">
        <f t="shared" si="141"/>
        <v>42459</v>
      </c>
      <c r="B180" s="28">
        <f t="shared" ref="B180:AG180" si="166">B79/B78-1</f>
        <v>1.3190854914251204E-3</v>
      </c>
      <c r="C180" s="24">
        <f t="shared" si="166"/>
        <v>8.0195100905267047E-4</v>
      </c>
      <c r="D180" s="26">
        <f t="shared" si="166"/>
        <v>-2.9484129902140888E-3</v>
      </c>
      <c r="E180" s="26">
        <f t="shared" si="166"/>
        <v>-1.8289876931617544E-3</v>
      </c>
      <c r="F180" s="26">
        <f t="shared" si="166"/>
        <v>2.6102120040685239E-3</v>
      </c>
      <c r="G180" s="26">
        <f t="shared" si="166"/>
        <v>1.9767890686317457E-3</v>
      </c>
      <c r="H180" s="26">
        <f t="shared" si="166"/>
        <v>1.5716674611156778E-2</v>
      </c>
      <c r="I180" s="27">
        <f t="shared" si="166"/>
        <v>1.2610403163144657E-3</v>
      </c>
      <c r="J180" s="26">
        <f t="shared" si="166"/>
        <v>1.7131367127583008E-3</v>
      </c>
      <c r="K180" s="26">
        <f t="shared" si="166"/>
        <v>2.0342565589521744E-3</v>
      </c>
      <c r="L180" s="26">
        <f t="shared" si="166"/>
        <v>-1.097697357127092E-2</v>
      </c>
      <c r="M180" s="26">
        <f t="shared" si="166"/>
        <v>-8.6959020124504072E-3</v>
      </c>
      <c r="N180" s="26">
        <f t="shared" si="166"/>
        <v>9.7387329195686156E-4</v>
      </c>
      <c r="O180" s="26">
        <f t="shared" si="166"/>
        <v>1.0702213181577047E-3</v>
      </c>
      <c r="P180" s="26">
        <f t="shared" si="166"/>
        <v>-9.5943969786744798E-3</v>
      </c>
      <c r="Q180" s="26">
        <f t="shared" si="166"/>
        <v>-1.3845881422100526E-2</v>
      </c>
      <c r="R180" s="26">
        <f t="shared" si="166"/>
        <v>-2.8548366247834744E-3</v>
      </c>
      <c r="S180" s="26">
        <f t="shared" si="166"/>
        <v>2.867285010537568E-3</v>
      </c>
      <c r="T180" s="26">
        <f t="shared" si="166"/>
        <v>-1.91523601353083E-3</v>
      </c>
      <c r="U180" s="26">
        <f t="shared" si="166"/>
        <v>-4.992443306736094E-3</v>
      </c>
      <c r="V180" s="26">
        <f t="shared" si="166"/>
        <v>-6.5367909953293335E-3</v>
      </c>
      <c r="W180" s="26">
        <f t="shared" si="166"/>
        <v>-6.7312654383594461E-3</v>
      </c>
      <c r="X180" s="26">
        <f t="shared" si="166"/>
        <v>-4.3400812971221558E-3</v>
      </c>
      <c r="Y180" s="26">
        <f t="shared" si="166"/>
        <v>-5.6994841726540901E-3</v>
      </c>
      <c r="Z180" s="26">
        <f t="shared" si="166"/>
        <v>-1.1794969511805364E-2</v>
      </c>
      <c r="AA180" s="26">
        <f t="shared" si="166"/>
        <v>2.6141340998455664E-3</v>
      </c>
      <c r="AB180" s="26">
        <f t="shared" si="166"/>
        <v>-2.8603696269747791E-3</v>
      </c>
      <c r="AC180" s="26">
        <f t="shared" si="166"/>
        <v>4.4121807599986074E-3</v>
      </c>
      <c r="AD180" s="26">
        <f t="shared" si="166"/>
        <v>-3.6741981798169565E-3</v>
      </c>
      <c r="AE180" s="26">
        <f t="shared" si="166"/>
        <v>-1.8289876931617544E-3</v>
      </c>
      <c r="AF180" s="26">
        <f t="shared" si="166"/>
        <v>-1.6068007259883998E-4</v>
      </c>
      <c r="AG180" s="26">
        <f t="shared" si="166"/>
        <v>-4.9432725055065241E-3</v>
      </c>
      <c r="AH180" s="26">
        <f t="shared" ref="AH180:BH180" si="167">AH79/AH78-1</f>
        <v>-1.5807768112628962E-3</v>
      </c>
      <c r="AI180" s="26">
        <f t="shared" si="167"/>
        <v>9.7994067378426308E-5</v>
      </c>
      <c r="AJ180" s="26">
        <f t="shared" si="167"/>
        <v>-3.1165206107586219E-4</v>
      </c>
      <c r="AK180" s="26">
        <f t="shared" si="167"/>
        <v>-1.5053243347254996E-3</v>
      </c>
      <c r="AL180" s="26">
        <f t="shared" si="167"/>
        <v>1.067393973664732E-3</v>
      </c>
      <c r="AM180" s="26">
        <f t="shared" si="167"/>
        <v>-2.812850145792356E-3</v>
      </c>
      <c r="AN180" s="26">
        <f t="shared" si="167"/>
        <v>9.7957153313779077E-3</v>
      </c>
      <c r="AO180" s="26">
        <f t="shared" si="167"/>
        <v>1.9252175605155575E-3</v>
      </c>
      <c r="AP180" s="26">
        <f t="shared" si="167"/>
        <v>1.2229074429218612E-2</v>
      </c>
      <c r="AQ180" s="26">
        <f t="shared" si="167"/>
        <v>-1.879996972393938E-3</v>
      </c>
      <c r="AR180" s="26">
        <f t="shared" si="167"/>
        <v>-6.7317383915767026E-3</v>
      </c>
      <c r="AS180" s="26">
        <f t="shared" si="167"/>
        <v>6.6535547919761573E-3</v>
      </c>
      <c r="AT180" s="26">
        <f t="shared" si="167"/>
        <v>1.112178939599584E-3</v>
      </c>
      <c r="AU180" s="26">
        <f t="shared" si="167"/>
        <v>-1.6784627080894676E-3</v>
      </c>
      <c r="AV180" s="26">
        <f t="shared" si="167"/>
        <v>5.9205194433125108E-3</v>
      </c>
      <c r="AW180" s="26">
        <f t="shared" si="167"/>
        <v>-7.6402575992735589E-3</v>
      </c>
      <c r="AX180" s="26">
        <f t="shared" si="167"/>
        <v>6.4293233766443691E-4</v>
      </c>
      <c r="AY180" s="26">
        <f t="shared" si="167"/>
        <v>8.7970392895821981E-3</v>
      </c>
      <c r="AZ180" s="26">
        <f t="shared" si="167"/>
        <v>-1.9647234387414225E-2</v>
      </c>
      <c r="BA180" s="26">
        <f t="shared" si="167"/>
        <v>3.4406293026629786E-3</v>
      </c>
      <c r="BB180" s="26">
        <f t="shared" si="167"/>
        <v>2.3006343094571502E-3</v>
      </c>
      <c r="BC180" s="26">
        <f t="shared" si="167"/>
        <v>4.6756862023649148E-3</v>
      </c>
      <c r="BD180" s="26">
        <f t="shared" si="167"/>
        <v>7.7104715204825425E-3</v>
      </c>
      <c r="BE180" s="26">
        <f t="shared" si="167"/>
        <v>-1.9513836598733514E-3</v>
      </c>
      <c r="BF180" s="26" t="e">
        <f t="shared" si="167"/>
        <v>#DIV/0!</v>
      </c>
      <c r="BG180" s="26">
        <f t="shared" si="167"/>
        <v>1.5469751982333246E-3</v>
      </c>
      <c r="BH180" s="26">
        <f t="shared" si="167"/>
        <v>1.350532582138797E-3</v>
      </c>
    </row>
    <row r="181" spans="1:60" s="84" customFormat="1" x14ac:dyDescent="0.2">
      <c r="A181" s="138">
        <f t="shared" si="141"/>
        <v>42551</v>
      </c>
      <c r="B181" s="19">
        <f t="shared" ref="B181:AG181" si="168">B80/B79-1</f>
        <v>2.39659825005889E-3</v>
      </c>
      <c r="C181" s="16">
        <f t="shared" si="168"/>
        <v>1.7854971470785408E-3</v>
      </c>
      <c r="D181" s="7">
        <f t="shared" si="168"/>
        <v>-2.7300288879656964E-3</v>
      </c>
      <c r="E181" s="7">
        <f t="shared" si="168"/>
        <v>-3.1088432175138125E-3</v>
      </c>
      <c r="F181" s="7">
        <f t="shared" si="168"/>
        <v>4.1164766372283612E-3</v>
      </c>
      <c r="G181" s="7">
        <f t="shared" si="168"/>
        <v>3.379443542801619E-3</v>
      </c>
      <c r="H181" s="7">
        <f t="shared" si="168"/>
        <v>1.9160492279593822E-2</v>
      </c>
      <c r="I181" s="20">
        <f t="shared" si="168"/>
        <v>2.1653399437955301E-3</v>
      </c>
      <c r="J181" s="7">
        <f t="shared" si="168"/>
        <v>3.9658327272316107E-3</v>
      </c>
      <c r="K181" s="7">
        <f t="shared" si="168"/>
        <v>3.2516710621073308E-3</v>
      </c>
      <c r="L181" s="7">
        <f t="shared" si="168"/>
        <v>-0.10022007023632629</v>
      </c>
      <c r="M181" s="7">
        <f t="shared" si="168"/>
        <v>-9.1059132674455867E-3</v>
      </c>
      <c r="N181" s="7">
        <f t="shared" si="168"/>
        <v>-3.8803210669535737E-4</v>
      </c>
      <c r="O181" s="7">
        <f t="shared" si="168"/>
        <v>-3.9889864973363665E-4</v>
      </c>
      <c r="P181" s="7">
        <f t="shared" si="168"/>
        <v>-3.3193395407743465E-3</v>
      </c>
      <c r="Q181" s="7">
        <f t="shared" si="168"/>
        <v>-6.9764747776537295E-3</v>
      </c>
      <c r="R181" s="7">
        <f t="shared" si="168"/>
        <v>-4.6283430815174942E-3</v>
      </c>
      <c r="S181" s="7">
        <f t="shared" si="168"/>
        <v>2.1164056911660012E-5</v>
      </c>
      <c r="T181" s="7">
        <f t="shared" si="168"/>
        <v>-2.6266565900221472E-3</v>
      </c>
      <c r="U181" s="7">
        <f t="shared" si="168"/>
        <v>-4.0350292989618231E-3</v>
      </c>
      <c r="V181" s="7">
        <f t="shared" si="168"/>
        <v>-2.27759814205164E-3</v>
      </c>
      <c r="W181" s="7">
        <f t="shared" si="168"/>
        <v>-5.0543773064267716E-3</v>
      </c>
      <c r="X181" s="7">
        <f t="shared" si="168"/>
        <v>-3.7785981753807318E-3</v>
      </c>
      <c r="Y181" s="7">
        <f t="shared" si="168"/>
        <v>-3.9009342923503887E-3</v>
      </c>
      <c r="Z181" s="7">
        <f t="shared" si="168"/>
        <v>-8.649691498729295E-3</v>
      </c>
      <c r="AA181" s="7">
        <f t="shared" si="168"/>
        <v>2.4828027868113445E-3</v>
      </c>
      <c r="AB181" s="7">
        <f t="shared" si="168"/>
        <v>2.5499953768526318E-4</v>
      </c>
      <c r="AC181" s="7">
        <f t="shared" si="168"/>
        <v>-5.5822857713594409E-3</v>
      </c>
      <c r="AD181" s="7">
        <f t="shared" si="168"/>
        <v>-3.1962838466040866E-3</v>
      </c>
      <c r="AE181" s="7">
        <f t="shared" si="168"/>
        <v>-3.1088432175138125E-3</v>
      </c>
      <c r="AF181" s="7">
        <f t="shared" si="168"/>
        <v>-3.5693141453411181E-3</v>
      </c>
      <c r="AG181" s="7">
        <f t="shared" si="168"/>
        <v>-4.8089922319901612E-3</v>
      </c>
      <c r="AH181" s="7">
        <f t="shared" ref="AH181:BH181" si="169">AH80/AH79-1</f>
        <v>-2.7895790803235121E-3</v>
      </c>
      <c r="AI181" s="7">
        <f t="shared" si="169"/>
        <v>2.7206036429925362E-3</v>
      </c>
      <c r="AJ181" s="7">
        <f t="shared" si="169"/>
        <v>1.6990228347382175E-3</v>
      </c>
      <c r="AK181" s="7">
        <f t="shared" si="169"/>
        <v>1.5999306286174075E-4</v>
      </c>
      <c r="AL181" s="7">
        <f t="shared" si="169"/>
        <v>4.3436792726316842E-3</v>
      </c>
      <c r="AM181" s="7">
        <f t="shared" si="169"/>
        <v>1.5636607010605097E-4</v>
      </c>
      <c r="AN181" s="7">
        <f t="shared" si="169"/>
        <v>9.986122746397097E-3</v>
      </c>
      <c r="AO181" s="7">
        <f t="shared" si="169"/>
        <v>3.7999197533247209E-3</v>
      </c>
      <c r="AP181" s="7">
        <f t="shared" si="169"/>
        <v>1.1879271196989061E-2</v>
      </c>
      <c r="AQ181" s="7">
        <f t="shared" si="169"/>
        <v>3.100272971464646E-3</v>
      </c>
      <c r="AR181" s="7">
        <f t="shared" si="169"/>
        <v>-2.2714403087128465E-3</v>
      </c>
      <c r="AS181" s="7">
        <f t="shared" si="169"/>
        <v>1.1518490360719502E-2</v>
      </c>
      <c r="AT181" s="7">
        <f t="shared" si="169"/>
        <v>6.5001381275542336E-4</v>
      </c>
      <c r="AU181" s="7">
        <f t="shared" si="169"/>
        <v>-3.5994673580397318E-3</v>
      </c>
      <c r="AV181" s="7">
        <f t="shared" si="169"/>
        <v>5.6956683178310819E-3</v>
      </c>
      <c r="AW181" s="7">
        <f t="shared" si="169"/>
        <v>-3.8406338657074324E-3</v>
      </c>
      <c r="AX181" s="7">
        <f t="shared" si="169"/>
        <v>4.1874199114095845E-3</v>
      </c>
      <c r="AY181" s="7">
        <f t="shared" si="169"/>
        <v>8.6541628956440242E-3</v>
      </c>
      <c r="AZ181" s="7">
        <f t="shared" si="169"/>
        <v>-8.5943336689202621E-3</v>
      </c>
      <c r="BA181" s="7">
        <f t="shared" si="169"/>
        <v>6.6085523851144856E-3</v>
      </c>
      <c r="BB181" s="7">
        <f t="shared" si="169"/>
        <v>3.3044630995382462E-3</v>
      </c>
      <c r="BC181" s="7">
        <f t="shared" si="169"/>
        <v>5.6738071521826861E-3</v>
      </c>
      <c r="BD181" s="7">
        <f t="shared" si="169"/>
        <v>2.1421585348497807E-3</v>
      </c>
      <c r="BE181" s="7">
        <f t="shared" si="169"/>
        <v>6.4230088370198501E-5</v>
      </c>
      <c r="BF181" s="7" t="e">
        <f t="shared" si="169"/>
        <v>#DIV/0!</v>
      </c>
      <c r="BG181" s="7">
        <f t="shared" si="169"/>
        <v>1.3253667134045521E-3</v>
      </c>
      <c r="BH181" s="7">
        <f t="shared" si="169"/>
        <v>2.2435400336942024E-3</v>
      </c>
    </row>
    <row r="182" spans="1:60" s="84" customFormat="1" x14ac:dyDescent="0.2">
      <c r="A182" s="138">
        <f t="shared" si="141"/>
        <v>42643</v>
      </c>
      <c r="B182" s="19">
        <f t="shared" ref="B182:AG182" si="170">B81/B80-1</f>
        <v>2.5828658358881817E-3</v>
      </c>
      <c r="C182" s="16">
        <f t="shared" si="170"/>
        <v>1.4651243666985447E-3</v>
      </c>
      <c r="D182" s="7">
        <f t="shared" si="170"/>
        <v>-1.8655108227089157E-3</v>
      </c>
      <c r="E182" s="7">
        <f t="shared" si="170"/>
        <v>-1.5390194947960678E-3</v>
      </c>
      <c r="F182" s="7">
        <f t="shared" si="170"/>
        <v>3.9980509190671309E-3</v>
      </c>
      <c r="G182" s="7">
        <f t="shared" si="170"/>
        <v>2.5686648028866443E-3</v>
      </c>
      <c r="H182" s="7">
        <f t="shared" si="170"/>
        <v>3.2722318652198767E-2</v>
      </c>
      <c r="I182" s="20">
        <f t="shared" si="170"/>
        <v>2.4514387651264347E-3</v>
      </c>
      <c r="J182" s="7">
        <f t="shared" si="170"/>
        <v>3.473082612936329E-3</v>
      </c>
      <c r="K182" s="7">
        <f t="shared" si="170"/>
        <v>2.3714545352477856E-3</v>
      </c>
      <c r="L182" s="7">
        <f t="shared" si="170"/>
        <v>-5.9863467789206704E-2</v>
      </c>
      <c r="M182" s="7">
        <f t="shared" si="170"/>
        <v>-9.2158649106741652E-3</v>
      </c>
      <c r="N182" s="7">
        <f t="shared" si="170"/>
        <v>1.3959675236785429E-4</v>
      </c>
      <c r="O182" s="7">
        <f t="shared" si="170"/>
        <v>-3.0087419420246064E-3</v>
      </c>
      <c r="P182" s="7">
        <f t="shared" si="170"/>
        <v>-5.2937669799467679E-3</v>
      </c>
      <c r="Q182" s="7">
        <f t="shared" si="170"/>
        <v>-2.1383478517793542E-3</v>
      </c>
      <c r="R182" s="7">
        <f t="shared" si="170"/>
        <v>-5.6733174310241719E-3</v>
      </c>
      <c r="S182" s="7">
        <f t="shared" si="170"/>
        <v>3.634347225548229E-3</v>
      </c>
      <c r="T182" s="7">
        <f t="shared" si="170"/>
        <v>-1.6119032625546703E-3</v>
      </c>
      <c r="U182" s="7">
        <f t="shared" si="170"/>
        <v>-3.7081918334568309E-3</v>
      </c>
      <c r="V182" s="7">
        <f t="shared" si="170"/>
        <v>1.6937542633628233E-3</v>
      </c>
      <c r="W182" s="7">
        <f t="shared" si="170"/>
        <v>-4.5046283532312881E-3</v>
      </c>
      <c r="X182" s="7">
        <f t="shared" si="170"/>
        <v>-4.2196822468897333E-3</v>
      </c>
      <c r="Y182" s="7">
        <f t="shared" si="170"/>
        <v>6.3437440632063691E-4</v>
      </c>
      <c r="Z182" s="7">
        <f t="shared" si="170"/>
        <v>-4.1910320930306222E-3</v>
      </c>
      <c r="AA182" s="7">
        <f t="shared" si="170"/>
        <v>7.0491156992285031E-3</v>
      </c>
      <c r="AB182" s="7">
        <f t="shared" si="170"/>
        <v>-2.2502148770067176E-3</v>
      </c>
      <c r="AC182" s="7">
        <f t="shared" si="170"/>
        <v>-1.7527612019945238E-3</v>
      </c>
      <c r="AD182" s="7">
        <f t="shared" si="170"/>
        <v>-1.2193301068929019E-3</v>
      </c>
      <c r="AE182" s="7">
        <f t="shared" si="170"/>
        <v>-1.5390194947960678E-3</v>
      </c>
      <c r="AF182" s="7">
        <f t="shared" si="170"/>
        <v>4.8936718532928136E-3</v>
      </c>
      <c r="AG182" s="7">
        <f t="shared" si="170"/>
        <v>7.9037761397349193E-4</v>
      </c>
      <c r="AH182" s="7">
        <f t="shared" ref="AH182:BH182" si="171">AH81/AH80-1</f>
        <v>-2.7569783020156002E-3</v>
      </c>
      <c r="AI182" s="7">
        <f t="shared" si="171"/>
        <v>1.1078984967218819E-3</v>
      </c>
      <c r="AJ182" s="7">
        <f t="shared" si="171"/>
        <v>9.2841471634108608E-4</v>
      </c>
      <c r="AK182" s="7">
        <f t="shared" si="171"/>
        <v>3.9158404441463901E-4</v>
      </c>
      <c r="AL182" s="7">
        <f t="shared" si="171"/>
        <v>1.537436418731053E-3</v>
      </c>
      <c r="AM182" s="7">
        <f t="shared" si="171"/>
        <v>1.4368233944186404E-3</v>
      </c>
      <c r="AN182" s="7">
        <f t="shared" si="171"/>
        <v>7.8739873779198888E-4</v>
      </c>
      <c r="AO182" s="7">
        <f t="shared" si="171"/>
        <v>-1.0947332047802405E-2</v>
      </c>
      <c r="AP182" s="7">
        <f t="shared" si="171"/>
        <v>4.3498759214710692E-3</v>
      </c>
      <c r="AQ182" s="7">
        <f t="shared" si="171"/>
        <v>6.8965116255625958E-3</v>
      </c>
      <c r="AR182" s="7">
        <f t="shared" si="171"/>
        <v>-1.0344164465853067E-3</v>
      </c>
      <c r="AS182" s="7">
        <f t="shared" si="171"/>
        <v>1.2210122673744994E-2</v>
      </c>
      <c r="AT182" s="7">
        <f t="shared" si="171"/>
        <v>1.3169974250075711E-3</v>
      </c>
      <c r="AU182" s="7">
        <f t="shared" si="171"/>
        <v>-2.5751581231802101E-3</v>
      </c>
      <c r="AV182" s="7">
        <f t="shared" si="171"/>
        <v>6.9227893925145612E-3</v>
      </c>
      <c r="AW182" s="7">
        <f t="shared" si="171"/>
        <v>-9.9263888683901458E-3</v>
      </c>
      <c r="AX182" s="7">
        <f t="shared" si="171"/>
        <v>5.7521528379267384E-3</v>
      </c>
      <c r="AY182" s="7">
        <f t="shared" si="171"/>
        <v>1.3053028410742185E-2</v>
      </c>
      <c r="AZ182" s="7">
        <f t="shared" si="171"/>
        <v>-3.253502726763835E-3</v>
      </c>
      <c r="BA182" s="7">
        <f t="shared" si="171"/>
        <v>1.2339205564029676E-2</v>
      </c>
      <c r="BB182" s="7">
        <f t="shared" si="171"/>
        <v>2.6009821860297766E-3</v>
      </c>
      <c r="BC182" s="7">
        <f t="shared" si="171"/>
        <v>2.4572131704001521E-3</v>
      </c>
      <c r="BD182" s="7">
        <f t="shared" si="171"/>
        <v>2.9517567082726348E-3</v>
      </c>
      <c r="BE182" s="7">
        <f t="shared" si="171"/>
        <v>1.1385324364487914E-3</v>
      </c>
      <c r="BF182" s="7" t="e">
        <f t="shared" si="171"/>
        <v>#DIV/0!</v>
      </c>
      <c r="BG182" s="7">
        <f t="shared" si="171"/>
        <v>3.7436782490152254E-4</v>
      </c>
      <c r="BH182" s="7">
        <f t="shared" si="171"/>
        <v>1.2656163337092519E-3</v>
      </c>
    </row>
    <row r="183" spans="1:60" s="84" customFormat="1" ht="12" thickBot="1" x14ac:dyDescent="0.25">
      <c r="A183" s="139">
        <f t="shared" si="141"/>
        <v>42734</v>
      </c>
      <c r="B183" s="17">
        <f t="shared" ref="B183:AG183" si="172">B82/B81-1</f>
        <v>5.07313984475255E-3</v>
      </c>
      <c r="C183" s="14">
        <f t="shared" si="172"/>
        <v>3.7466228647877742E-3</v>
      </c>
      <c r="D183" s="22">
        <f t="shared" si="172"/>
        <v>8.7954004785006923E-4</v>
      </c>
      <c r="E183" s="22">
        <f t="shared" si="172"/>
        <v>7.0310000938378359E-4</v>
      </c>
      <c r="F183" s="22">
        <f t="shared" si="172"/>
        <v>6.44870177025747E-3</v>
      </c>
      <c r="G183" s="22">
        <f t="shared" si="172"/>
        <v>4.7412225203038449E-3</v>
      </c>
      <c r="H183" s="22">
        <f t="shared" si="172"/>
        <v>3.9759528011052758E-2</v>
      </c>
      <c r="I183" s="23">
        <f t="shared" si="172"/>
        <v>5.0984988977038626E-3</v>
      </c>
      <c r="J183" s="22">
        <f t="shared" si="172"/>
        <v>4.9015460443582182E-3</v>
      </c>
      <c r="K183" s="22">
        <f t="shared" si="172"/>
        <v>4.7062252071183863E-3</v>
      </c>
      <c r="L183" s="22">
        <f t="shared" si="172"/>
        <v>-1.9383019389057066E-2</v>
      </c>
      <c r="M183" s="22">
        <f t="shared" si="172"/>
        <v>-7.4831968562949491E-4</v>
      </c>
      <c r="N183" s="22">
        <f t="shared" si="172"/>
        <v>4.9345698334433141E-3</v>
      </c>
      <c r="O183" s="22">
        <f t="shared" si="172"/>
        <v>5.3415783293697672E-4</v>
      </c>
      <c r="P183" s="22">
        <f t="shared" si="172"/>
        <v>-3.6804739431492983E-3</v>
      </c>
      <c r="Q183" s="22">
        <f t="shared" si="172"/>
        <v>5.4858281637981676E-4</v>
      </c>
      <c r="R183" s="22">
        <f t="shared" si="172"/>
        <v>2.7673881235046327E-3</v>
      </c>
      <c r="S183" s="22">
        <f t="shared" si="172"/>
        <v>2.7166942863974253E-3</v>
      </c>
      <c r="T183" s="22">
        <f t="shared" si="172"/>
        <v>-4.2762728870504585E-4</v>
      </c>
      <c r="U183" s="22">
        <f t="shared" si="172"/>
        <v>-8.8032014034311601E-4</v>
      </c>
      <c r="V183" s="22">
        <f t="shared" si="172"/>
        <v>4.8639927373295144E-4</v>
      </c>
      <c r="W183" s="22">
        <f t="shared" si="172"/>
        <v>-1.0399863170651447E-4</v>
      </c>
      <c r="X183" s="22">
        <f t="shared" si="172"/>
        <v>-2.0554388857352279E-3</v>
      </c>
      <c r="Y183" s="22">
        <f t="shared" si="172"/>
        <v>1.6344571188622314E-3</v>
      </c>
      <c r="Z183" s="22">
        <f t="shared" si="172"/>
        <v>-5.142723226459367E-3</v>
      </c>
      <c r="AA183" s="22">
        <f t="shared" si="172"/>
        <v>1.0543266455028455E-2</v>
      </c>
      <c r="AB183" s="22">
        <f t="shared" si="172"/>
        <v>2.8574073087097585E-3</v>
      </c>
      <c r="AC183" s="22">
        <f t="shared" si="172"/>
        <v>-1.3974924825629342E-3</v>
      </c>
      <c r="AD183" s="22">
        <f t="shared" si="172"/>
        <v>-8.2097268551017955E-4</v>
      </c>
      <c r="AE183" s="22">
        <f t="shared" si="172"/>
        <v>7.0310000938378359E-4</v>
      </c>
      <c r="AF183" s="22">
        <f t="shared" si="172"/>
        <v>4.4223641455467533E-3</v>
      </c>
      <c r="AG183" s="22">
        <f t="shared" si="172"/>
        <v>-3.1152420290478933E-3</v>
      </c>
      <c r="AH183" s="22">
        <f t="shared" ref="AH183:BH183" si="173">AH82/AH81-1</f>
        <v>7.7692981166976871E-4</v>
      </c>
      <c r="AI183" s="22">
        <f t="shared" si="173"/>
        <v>3.6212252961655977E-3</v>
      </c>
      <c r="AJ183" s="22">
        <f t="shared" si="173"/>
        <v>3.0417493728109868E-3</v>
      </c>
      <c r="AK183" s="22">
        <f t="shared" si="173"/>
        <v>2.3744982244140456E-3</v>
      </c>
      <c r="AL183" s="22">
        <f t="shared" si="173"/>
        <v>4.4250324618324566E-3</v>
      </c>
      <c r="AM183" s="22">
        <f t="shared" si="173"/>
        <v>2.2839491981161419E-3</v>
      </c>
      <c r="AN183" s="22">
        <f t="shared" si="173"/>
        <v>1.0289993587975221E-2</v>
      </c>
      <c r="AO183" s="22">
        <f t="shared" si="173"/>
        <v>6.404149073096832E-3</v>
      </c>
      <c r="AP183" s="22">
        <f t="shared" si="173"/>
        <v>1.1451706371995218E-2</v>
      </c>
      <c r="AQ183" s="22">
        <f t="shared" si="173"/>
        <v>-3.4377376184091535E-4</v>
      </c>
      <c r="AR183" s="22">
        <f t="shared" si="173"/>
        <v>-4.2133691838525111E-3</v>
      </c>
      <c r="AS183" s="22">
        <f t="shared" si="173"/>
        <v>1.2482522364180904E-2</v>
      </c>
      <c r="AT183" s="22">
        <f t="shared" si="173"/>
        <v>3.6917657565571638E-3</v>
      </c>
      <c r="AU183" s="22">
        <f t="shared" si="173"/>
        <v>-2.4017924423468395E-3</v>
      </c>
      <c r="AV183" s="22">
        <f t="shared" si="173"/>
        <v>9.9821810883675699E-3</v>
      </c>
      <c r="AW183" s="22">
        <f t="shared" si="173"/>
        <v>1.0032084737784386E-2</v>
      </c>
      <c r="AX183" s="22">
        <f t="shared" si="173"/>
        <v>4.9317563659281305E-3</v>
      </c>
      <c r="AY183" s="22">
        <f t="shared" si="173"/>
        <v>1.6370082823361276E-2</v>
      </c>
      <c r="AZ183" s="22">
        <f t="shared" si="173"/>
        <v>-6.9505198502051169E-4</v>
      </c>
      <c r="BA183" s="22">
        <f t="shared" si="173"/>
        <v>4.1097612150833296E-3</v>
      </c>
      <c r="BB183" s="22">
        <f t="shared" si="173"/>
        <v>3.6453983838360404E-3</v>
      </c>
      <c r="BC183" s="22">
        <f t="shared" si="173"/>
        <v>6.6853977091545502E-3</v>
      </c>
      <c r="BD183" s="22">
        <f t="shared" si="173"/>
        <v>-4.7142579494952042E-4</v>
      </c>
      <c r="BE183" s="22">
        <f t="shared" si="173"/>
        <v>2.5584814402119793E-3</v>
      </c>
      <c r="BF183" s="22" t="e">
        <f t="shared" si="173"/>
        <v>#DIV/0!</v>
      </c>
      <c r="BG183" s="22">
        <f t="shared" si="173"/>
        <v>1.1996527864355233E-3</v>
      </c>
      <c r="BH183" s="22">
        <f t="shared" si="173"/>
        <v>2.1252598235657061E-3</v>
      </c>
    </row>
    <row r="184" spans="1:60" s="84" customFormat="1" x14ac:dyDescent="0.2">
      <c r="A184" s="140">
        <f t="shared" si="141"/>
        <v>42824</v>
      </c>
      <c r="B184" s="19">
        <f t="shared" ref="B184:AG184" si="174">B83/B82-1</f>
        <v>4.0600297499904237E-3</v>
      </c>
      <c r="C184" s="16">
        <f t="shared" si="174"/>
        <v>2.3533117015341887E-3</v>
      </c>
      <c r="D184" s="7">
        <f t="shared" si="174"/>
        <v>-1.3829551058730516E-3</v>
      </c>
      <c r="E184" s="7">
        <f t="shared" si="174"/>
        <v>1.0600458041649663E-3</v>
      </c>
      <c r="F184" s="7">
        <f t="shared" si="174"/>
        <v>5.5660771433572176E-3</v>
      </c>
      <c r="G184" s="7">
        <f t="shared" si="174"/>
        <v>3.36064130228797E-3</v>
      </c>
      <c r="H184" s="7">
        <f t="shared" si="174"/>
        <v>4.714236499065505E-2</v>
      </c>
      <c r="I184" s="20">
        <f t="shared" si="174"/>
        <v>4.2804684405377547E-3</v>
      </c>
      <c r="J184" s="7">
        <f t="shared" si="174"/>
        <v>2.5681236318535472E-3</v>
      </c>
      <c r="K184" s="7">
        <f t="shared" si="174"/>
        <v>3.5336750558891961E-3</v>
      </c>
      <c r="L184" s="7">
        <f t="shared" si="174"/>
        <v>-2.3573168765188779E-2</v>
      </c>
      <c r="M184" s="7">
        <f t="shared" si="174"/>
        <v>-3.875138287228852E-3</v>
      </c>
      <c r="N184" s="7">
        <f t="shared" si="174"/>
        <v>3.147604992937092E-3</v>
      </c>
      <c r="O184" s="7">
        <f t="shared" si="174"/>
        <v>5.2519059215061503E-4</v>
      </c>
      <c r="P184" s="7">
        <f t="shared" si="174"/>
        <v>-2.8817844507932344E-3</v>
      </c>
      <c r="Q184" s="7">
        <f t="shared" si="174"/>
        <v>3.5667130233910882E-2</v>
      </c>
      <c r="R184" s="7">
        <f t="shared" si="174"/>
        <v>-3.3539125498283084E-4</v>
      </c>
      <c r="S184" s="7">
        <f t="shared" si="174"/>
        <v>3.4148275118943694E-3</v>
      </c>
      <c r="T184" s="7">
        <f t="shared" si="174"/>
        <v>-8.0832986465995127E-4</v>
      </c>
      <c r="U184" s="7">
        <f t="shared" si="174"/>
        <v>-1.0149718590012347E-3</v>
      </c>
      <c r="V184" s="7">
        <f t="shared" si="174"/>
        <v>2.6326705237331716E-3</v>
      </c>
      <c r="W184" s="7">
        <f t="shared" si="174"/>
        <v>-2.8628575854878768E-3</v>
      </c>
      <c r="X184" s="7">
        <f t="shared" si="174"/>
        <v>-4.1017779627183781E-4</v>
      </c>
      <c r="Y184" s="7">
        <f t="shared" si="174"/>
        <v>-1.3361092209075442E-3</v>
      </c>
      <c r="Z184" s="7">
        <f t="shared" si="174"/>
        <v>-3.9770256308980789E-3</v>
      </c>
      <c r="AA184" s="7">
        <f t="shared" si="174"/>
        <v>2.0815687979216513E-3</v>
      </c>
      <c r="AB184" s="7">
        <f t="shared" si="174"/>
        <v>4.5470451265638978E-4</v>
      </c>
      <c r="AC184" s="7">
        <f t="shared" si="174"/>
        <v>-2.5572585503044643E-2</v>
      </c>
      <c r="AD184" s="7">
        <f t="shared" si="174"/>
        <v>-1.787815058955311E-3</v>
      </c>
      <c r="AE184" s="7">
        <f t="shared" si="174"/>
        <v>1.0600458041649663E-3</v>
      </c>
      <c r="AF184" s="7">
        <f t="shared" si="174"/>
        <v>4.0792577438582001E-3</v>
      </c>
      <c r="AG184" s="7">
        <f t="shared" si="174"/>
        <v>1.7245453777392727E-2</v>
      </c>
      <c r="AH184" s="7">
        <f t="shared" ref="AH184:BH184" si="175">AH83/AH82-1</f>
        <v>-1.7939438640928174E-3</v>
      </c>
      <c r="AI184" s="7">
        <f t="shared" si="175"/>
        <v>1.3092000572141327E-3</v>
      </c>
      <c r="AJ184" s="7">
        <f t="shared" si="175"/>
        <v>3.6159846647476623E-3</v>
      </c>
      <c r="AK184" s="7">
        <f t="shared" si="175"/>
        <v>3.7771516298312768E-4</v>
      </c>
      <c r="AL184" s="7">
        <f t="shared" si="175"/>
        <v>1.3244322217966786E-3</v>
      </c>
      <c r="AM184" s="7">
        <f t="shared" si="175"/>
        <v>1.6005302626742601E-3</v>
      </c>
      <c r="AN184" s="7">
        <f t="shared" si="175"/>
        <v>8.6045597234065685E-3</v>
      </c>
      <c r="AO184" s="7">
        <f t="shared" si="175"/>
        <v>7.2435343924071027E-3</v>
      </c>
      <c r="AP184" s="7">
        <f t="shared" si="175"/>
        <v>9.0094215450495785E-3</v>
      </c>
      <c r="AQ184" s="7">
        <f t="shared" si="175"/>
        <v>5.5221944378662791E-3</v>
      </c>
      <c r="AR184" s="7">
        <f t="shared" si="175"/>
        <v>-2.7444651245935869E-3</v>
      </c>
      <c r="AS184" s="7">
        <f t="shared" si="175"/>
        <v>1.1084263080792134E-2</v>
      </c>
      <c r="AT184" s="7">
        <f t="shared" si="175"/>
        <v>2.7463969058303395E-3</v>
      </c>
      <c r="AU184" s="7">
        <f t="shared" si="175"/>
        <v>-1.115579939318101E-4</v>
      </c>
      <c r="AV184" s="7">
        <f t="shared" si="175"/>
        <v>7.1760353108671904E-3</v>
      </c>
      <c r="AW184" s="7">
        <f t="shared" si="175"/>
        <v>3.1228440100112831E-3</v>
      </c>
      <c r="AX184" s="7">
        <f t="shared" si="175"/>
        <v>-4.1675664756000153E-3</v>
      </c>
      <c r="AY184" s="7">
        <f t="shared" si="175"/>
        <v>2.0843657807404048E-2</v>
      </c>
      <c r="AZ184" s="7">
        <f t="shared" si="175"/>
        <v>3.3094774664510496E-4</v>
      </c>
      <c r="BA184" s="7">
        <f t="shared" si="175"/>
        <v>-8.3090651017683204E-3</v>
      </c>
      <c r="BB184" s="7">
        <f t="shared" si="175"/>
        <v>2.9726813512021E-3</v>
      </c>
      <c r="BC184" s="7">
        <f t="shared" si="175"/>
        <v>5.9291444130089577E-3</v>
      </c>
      <c r="BD184" s="7">
        <f t="shared" si="175"/>
        <v>1.3323611007742819E-4</v>
      </c>
      <c r="BE184" s="7">
        <f t="shared" si="175"/>
        <v>-1.0421420839447082E-3</v>
      </c>
      <c r="BF184" s="7" t="e">
        <f t="shared" si="175"/>
        <v>#DIV/0!</v>
      </c>
      <c r="BG184" s="7">
        <f t="shared" si="175"/>
        <v>-7.4458243931047052E-3</v>
      </c>
      <c r="BH184" s="7">
        <f t="shared" si="175"/>
        <v>-7.6055540051300774E-5</v>
      </c>
    </row>
    <row r="185" spans="1:60" s="84" customFormat="1" x14ac:dyDescent="0.2">
      <c r="A185" s="138">
        <f t="shared" si="141"/>
        <v>42916</v>
      </c>
      <c r="B185" s="19">
        <f t="shared" ref="B185:AG185" si="176">B84/B83-1</f>
        <v>3.0917625764348422E-3</v>
      </c>
      <c r="C185" s="16">
        <f t="shared" si="176"/>
        <v>1.9671432896568586E-3</v>
      </c>
      <c r="D185" s="7">
        <f t="shared" si="176"/>
        <v>-8.176161725897968E-4</v>
      </c>
      <c r="E185" s="7">
        <f t="shared" si="176"/>
        <v>5.559527061139713E-3</v>
      </c>
      <c r="F185" s="7">
        <f t="shared" si="176"/>
        <v>3.7026416131016315E-3</v>
      </c>
      <c r="G185" s="7">
        <f t="shared" si="176"/>
        <v>2.2320871939025544E-3</v>
      </c>
      <c r="H185" s="7">
        <f t="shared" si="176"/>
        <v>3.0266044764205802E-2</v>
      </c>
      <c r="I185" s="20">
        <f t="shared" si="176"/>
        <v>3.486703059089713E-3</v>
      </c>
      <c r="J185" s="7">
        <f t="shared" si="176"/>
        <v>4.1428125855680342E-4</v>
      </c>
      <c r="K185" s="7">
        <f t="shared" si="176"/>
        <v>2.628594627348102E-3</v>
      </c>
      <c r="L185" s="7">
        <f t="shared" si="176"/>
        <v>-7.5227040165606107E-2</v>
      </c>
      <c r="M185" s="7">
        <f t="shared" si="176"/>
        <v>-4.3325678671876089E-3</v>
      </c>
      <c r="N185" s="7">
        <f t="shared" si="176"/>
        <v>1.7920553313899301E-3</v>
      </c>
      <c r="O185" s="7">
        <f t="shared" si="176"/>
        <v>1.4893603848720183E-3</v>
      </c>
      <c r="P185" s="7">
        <f t="shared" si="176"/>
        <v>-5.2232343147131655E-3</v>
      </c>
      <c r="Q185" s="7">
        <f t="shared" si="176"/>
        <v>-2.8674440355998976E-2</v>
      </c>
      <c r="R185" s="7">
        <f t="shared" si="176"/>
        <v>-7.3944260503555626E-5</v>
      </c>
      <c r="S185" s="7">
        <f t="shared" si="176"/>
        <v>1.8865608852025595E-3</v>
      </c>
      <c r="T185" s="7">
        <f t="shared" si="176"/>
        <v>-1.7544448035485827E-3</v>
      </c>
      <c r="U185" s="7">
        <f t="shared" si="176"/>
        <v>-6.3012432038911381E-4</v>
      </c>
      <c r="V185" s="7">
        <f t="shared" si="176"/>
        <v>-4.1222678023311587E-6</v>
      </c>
      <c r="W185" s="7">
        <f t="shared" si="176"/>
        <v>-5.128347831049429E-3</v>
      </c>
      <c r="X185" s="7">
        <f t="shared" si="176"/>
        <v>-1.2058037978783798E-3</v>
      </c>
      <c r="Y185" s="7">
        <f t="shared" si="176"/>
        <v>-1.6130894940237228E-3</v>
      </c>
      <c r="Z185" s="7">
        <f t="shared" si="176"/>
        <v>-4.0570765871654757E-3</v>
      </c>
      <c r="AA185" s="7">
        <f t="shared" si="176"/>
        <v>1.5306147387570412E-3</v>
      </c>
      <c r="AB185" s="7">
        <f t="shared" si="176"/>
        <v>1.0268755348257219E-3</v>
      </c>
      <c r="AC185" s="7">
        <f t="shared" si="176"/>
        <v>-7.2813367624877667E-3</v>
      </c>
      <c r="AD185" s="7">
        <f t="shared" si="176"/>
        <v>4.3814572119507122E-3</v>
      </c>
      <c r="AE185" s="7">
        <f t="shared" si="176"/>
        <v>5.559527061139713E-3</v>
      </c>
      <c r="AF185" s="7">
        <f t="shared" si="176"/>
        <v>3.4934912864752476E-3</v>
      </c>
      <c r="AG185" s="7">
        <f t="shared" si="176"/>
        <v>7.7053199828664987E-3</v>
      </c>
      <c r="AH185" s="7">
        <f t="shared" ref="AH185:BH185" si="177">AH84/AH83-1</f>
        <v>5.5125336943950831E-3</v>
      </c>
      <c r="AI185" s="7">
        <f t="shared" si="177"/>
        <v>4.878209058998273E-4</v>
      </c>
      <c r="AJ185" s="7">
        <f t="shared" si="177"/>
        <v>3.2083642343530006E-3</v>
      </c>
      <c r="AK185" s="7">
        <f t="shared" si="177"/>
        <v>-1.6763983318890396E-4</v>
      </c>
      <c r="AL185" s="7">
        <f t="shared" si="177"/>
        <v>2.6290508342508012E-4</v>
      </c>
      <c r="AM185" s="7">
        <f t="shared" si="177"/>
        <v>1.9916183734225434E-4</v>
      </c>
      <c r="AN185" s="7">
        <f t="shared" si="177"/>
        <v>9.0695665189952646E-3</v>
      </c>
      <c r="AO185" s="7">
        <f t="shared" si="177"/>
        <v>7.0019285603186709E-3</v>
      </c>
      <c r="AP185" s="7">
        <f t="shared" si="177"/>
        <v>9.6835467388227681E-3</v>
      </c>
      <c r="AQ185" s="7">
        <f t="shared" si="177"/>
        <v>-8.4028085941836306E-3</v>
      </c>
      <c r="AR185" s="7">
        <f t="shared" si="177"/>
        <v>1.2924455437086646E-3</v>
      </c>
      <c r="AS185" s="7">
        <f t="shared" si="177"/>
        <v>1.2815143231575066E-2</v>
      </c>
      <c r="AT185" s="7">
        <f t="shared" si="177"/>
        <v>-2.8251682066460226E-4</v>
      </c>
      <c r="AU185" s="7">
        <f t="shared" si="177"/>
        <v>-1.0224438016792625E-5</v>
      </c>
      <c r="AV185" s="7">
        <f t="shared" si="177"/>
        <v>7.3799454578504786E-3</v>
      </c>
      <c r="AW185" s="7">
        <f t="shared" si="177"/>
        <v>5.7858150437395395E-4</v>
      </c>
      <c r="AX185" s="7">
        <f t="shared" si="177"/>
        <v>7.7079318410491204E-3</v>
      </c>
      <c r="AY185" s="7">
        <f t="shared" si="177"/>
        <v>1.4318812254240143E-2</v>
      </c>
      <c r="AZ185" s="7">
        <f t="shared" si="177"/>
        <v>-3.7126261104769576E-3</v>
      </c>
      <c r="BA185" s="7">
        <f t="shared" si="177"/>
        <v>-3.0970451218317319E-3</v>
      </c>
      <c r="BB185" s="7">
        <f t="shared" si="177"/>
        <v>-1.9153695798369563E-3</v>
      </c>
      <c r="BC185" s="7">
        <f t="shared" si="177"/>
        <v>3.2388903866458207E-3</v>
      </c>
      <c r="BD185" s="7">
        <f t="shared" si="177"/>
        <v>-5.9289463669606191E-3</v>
      </c>
      <c r="BE185" s="7">
        <f t="shared" si="177"/>
        <v>-2.1907023510905343E-3</v>
      </c>
      <c r="BF185" s="7" t="e">
        <f t="shared" si="177"/>
        <v>#DIV/0!</v>
      </c>
      <c r="BG185" s="7">
        <f t="shared" si="177"/>
        <v>-2.5499346336844697E-3</v>
      </c>
      <c r="BH185" s="7">
        <f t="shared" si="177"/>
        <v>-1.7345659127191437E-3</v>
      </c>
    </row>
    <row r="186" spans="1:60" s="84" customFormat="1" x14ac:dyDescent="0.2">
      <c r="A186" s="138">
        <f t="shared" si="141"/>
        <v>43008</v>
      </c>
      <c r="B186" s="19">
        <f t="shared" ref="B186:AG186" si="178">B85/B84-1</f>
        <v>5.2813710554413529E-3</v>
      </c>
      <c r="C186" s="16">
        <f t="shared" si="178"/>
        <v>4.4284401222893788E-3</v>
      </c>
      <c r="D186" s="7">
        <f t="shared" si="178"/>
        <v>1.0300125936228977E-3</v>
      </c>
      <c r="E186" s="7">
        <f t="shared" si="178"/>
        <v>6.8215198198040561E-3</v>
      </c>
      <c r="F186" s="7">
        <f t="shared" si="178"/>
        <v>6.0559496059402473E-3</v>
      </c>
      <c r="G186" s="7">
        <f t="shared" si="178"/>
        <v>4.9593888307764011E-3</v>
      </c>
      <c r="H186" s="7">
        <f t="shared" si="178"/>
        <v>2.5324730391480532E-2</v>
      </c>
      <c r="I186" s="20">
        <f t="shared" si="178"/>
        <v>5.912313658713142E-3</v>
      </c>
      <c r="J186" s="7">
        <f t="shared" si="178"/>
        <v>9.9078724880952151E-4</v>
      </c>
      <c r="K186" s="7">
        <f t="shared" si="178"/>
        <v>5.8231250156315362E-3</v>
      </c>
      <c r="L186" s="7">
        <f t="shared" si="178"/>
        <v>-6.2090480379734192E-2</v>
      </c>
      <c r="M186" s="7">
        <f t="shared" si="178"/>
        <v>-4.5033658769877416E-3</v>
      </c>
      <c r="N186" s="7">
        <f t="shared" si="178"/>
        <v>4.4441651262114856E-3</v>
      </c>
      <c r="O186" s="7">
        <f t="shared" si="178"/>
        <v>3.5665553293455776E-3</v>
      </c>
      <c r="P186" s="7">
        <f t="shared" si="178"/>
        <v>-1.8949093738263034E-3</v>
      </c>
      <c r="Q186" s="7">
        <f t="shared" si="178"/>
        <v>-8.1145002901417129E-3</v>
      </c>
      <c r="R186" s="7">
        <f t="shared" si="178"/>
        <v>-7.0845516890361004E-4</v>
      </c>
      <c r="S186" s="7">
        <f t="shared" si="178"/>
        <v>1.2830800123722064E-3</v>
      </c>
      <c r="T186" s="7">
        <f t="shared" si="178"/>
        <v>-1.4814802360140211E-3</v>
      </c>
      <c r="U186" s="7">
        <f t="shared" si="178"/>
        <v>1.8804808537753459E-4</v>
      </c>
      <c r="V186" s="7">
        <f t="shared" si="178"/>
        <v>-2.2585571126776394E-4</v>
      </c>
      <c r="W186" s="7">
        <f t="shared" si="178"/>
        <v>-7.7488567557548738E-4</v>
      </c>
      <c r="X186" s="7">
        <f t="shared" si="178"/>
        <v>6.1523887743097916E-4</v>
      </c>
      <c r="Y186" s="7">
        <f t="shared" si="178"/>
        <v>5.5099012597437103E-4</v>
      </c>
      <c r="Z186" s="7">
        <f t="shared" si="178"/>
        <v>-2.2606060607840428E-3</v>
      </c>
      <c r="AA186" s="7">
        <f t="shared" si="178"/>
        <v>4.1473731434080729E-3</v>
      </c>
      <c r="AB186" s="7">
        <f t="shared" si="178"/>
        <v>3.5953369527779167E-3</v>
      </c>
      <c r="AC186" s="7">
        <f t="shared" si="178"/>
        <v>-2.1071278438712371E-3</v>
      </c>
      <c r="AD186" s="7">
        <f t="shared" si="178"/>
        <v>3.6583669453489343E-3</v>
      </c>
      <c r="AE186" s="7">
        <f t="shared" si="178"/>
        <v>6.8215198198040561E-3</v>
      </c>
      <c r="AF186" s="7">
        <f t="shared" si="178"/>
        <v>9.4805536436217697E-3</v>
      </c>
      <c r="AG186" s="7">
        <f t="shared" si="178"/>
        <v>1.0857389657486394E-2</v>
      </c>
      <c r="AH186" s="7">
        <f t="shared" ref="AH186:BH186" si="179">AH85/AH84-1</f>
        <v>5.8358875351864903E-3</v>
      </c>
      <c r="AI186" s="7">
        <f t="shared" si="179"/>
        <v>4.547337211707303E-3</v>
      </c>
      <c r="AJ186" s="7">
        <f t="shared" si="179"/>
        <v>4.9981533953089574E-3</v>
      </c>
      <c r="AK186" s="7">
        <f t="shared" si="179"/>
        <v>2.6868615627788639E-3</v>
      </c>
      <c r="AL186" s="7">
        <f t="shared" si="179"/>
        <v>5.4621237392535882E-3</v>
      </c>
      <c r="AM186" s="7">
        <f t="shared" si="179"/>
        <v>1.8231930177901035E-3</v>
      </c>
      <c r="AN186" s="7">
        <f t="shared" si="179"/>
        <v>1.4058328623216321E-2</v>
      </c>
      <c r="AO186" s="7">
        <f t="shared" si="179"/>
        <v>1.4192226781111872E-2</v>
      </c>
      <c r="AP186" s="7">
        <f t="shared" si="179"/>
        <v>1.4018673481277055E-2</v>
      </c>
      <c r="AQ186" s="7">
        <f t="shared" si="179"/>
        <v>-3.3992459125056218E-3</v>
      </c>
      <c r="AR186" s="7">
        <f t="shared" si="179"/>
        <v>-3.282305347880321E-4</v>
      </c>
      <c r="AS186" s="7">
        <f t="shared" si="179"/>
        <v>1.5364430726765521E-2</v>
      </c>
      <c r="AT186" s="7">
        <f t="shared" si="179"/>
        <v>1.9961442495277648E-3</v>
      </c>
      <c r="AU186" s="7">
        <f t="shared" si="179"/>
        <v>2.7653142778645279E-3</v>
      </c>
      <c r="AV186" s="7">
        <f t="shared" si="179"/>
        <v>7.9407787492367099E-3</v>
      </c>
      <c r="AW186" s="7">
        <f t="shared" si="179"/>
        <v>4.6996420913434367E-3</v>
      </c>
      <c r="AX186" s="7">
        <f t="shared" si="179"/>
        <v>2.3471849845100312E-3</v>
      </c>
      <c r="AY186" s="7">
        <f t="shared" si="179"/>
        <v>1.5626283858451107E-2</v>
      </c>
      <c r="AZ186" s="7">
        <f t="shared" si="179"/>
        <v>3.631443200532436E-3</v>
      </c>
      <c r="BA186" s="7">
        <f t="shared" si="179"/>
        <v>-5.3212533469492174E-3</v>
      </c>
      <c r="BB186" s="7">
        <f t="shared" si="179"/>
        <v>2.0649329246500425E-3</v>
      </c>
      <c r="BC186" s="7">
        <f t="shared" si="179"/>
        <v>1.8491254955332881E-3</v>
      </c>
      <c r="BD186" s="7">
        <f t="shared" si="179"/>
        <v>-1.0450113709710163E-3</v>
      </c>
      <c r="BE186" s="7">
        <f t="shared" si="179"/>
        <v>2.3075831804659774E-3</v>
      </c>
      <c r="BF186" s="7" t="e">
        <f t="shared" si="179"/>
        <v>#DIV/0!</v>
      </c>
      <c r="BG186" s="7">
        <f t="shared" si="179"/>
        <v>-2.5475534577100722E-3</v>
      </c>
      <c r="BH186" s="7">
        <f t="shared" si="179"/>
        <v>-2.7807118136137232E-3</v>
      </c>
    </row>
    <row r="187" spans="1:60" s="84" customFormat="1" ht="12" thickBot="1" x14ac:dyDescent="0.25">
      <c r="A187" s="139">
        <f t="shared" si="141"/>
        <v>43099</v>
      </c>
      <c r="B187" s="17">
        <f t="shared" ref="B187:AG187" si="180">B86/B85-1</f>
        <v>4.644731231674859E-3</v>
      </c>
      <c r="C187" s="14">
        <f t="shared" si="180"/>
        <v>2.4372559088543522E-3</v>
      </c>
      <c r="D187" s="22">
        <f t="shared" si="180"/>
        <v>2.0281877631969092E-3</v>
      </c>
      <c r="E187" s="22">
        <f t="shared" si="180"/>
        <v>7.9060448040375597E-3</v>
      </c>
      <c r="F187" s="22">
        <f t="shared" si="180"/>
        <v>4.8857592307796072E-3</v>
      </c>
      <c r="G187" s="22">
        <f t="shared" si="180"/>
        <v>1.9492140642158873E-3</v>
      </c>
      <c r="H187" s="22">
        <f t="shared" si="180"/>
        <v>5.5461854161547919E-2</v>
      </c>
      <c r="I187" s="23">
        <f t="shared" si="180"/>
        <v>5.313858889956613E-3</v>
      </c>
      <c r="J187" s="22">
        <f t="shared" si="180"/>
        <v>7.2106491057155608E-5</v>
      </c>
      <c r="K187" s="22">
        <f t="shared" si="180"/>
        <v>2.355789596113933E-3</v>
      </c>
      <c r="L187" s="22">
        <f t="shared" si="180"/>
        <v>-6.396281301119644E-2</v>
      </c>
      <c r="M187" s="22">
        <f t="shared" si="180"/>
        <v>-4.1527193429182763E-3</v>
      </c>
      <c r="N187" s="22">
        <f t="shared" si="180"/>
        <v>1.5495460259491445E-3</v>
      </c>
      <c r="O187" s="22">
        <f t="shared" si="180"/>
        <v>2.7097975611460878E-3</v>
      </c>
      <c r="P187" s="22">
        <f t="shared" si="180"/>
        <v>-1.3441257183668398E-3</v>
      </c>
      <c r="Q187" s="22">
        <f t="shared" si="180"/>
        <v>-2.6193238786219597E-3</v>
      </c>
      <c r="R187" s="22">
        <f t="shared" si="180"/>
        <v>3.6094920776883477E-3</v>
      </c>
      <c r="S187" s="22">
        <f t="shared" si="180"/>
        <v>1.2936055065126961E-3</v>
      </c>
      <c r="T187" s="22">
        <f t="shared" si="180"/>
        <v>2.9582819858302578E-3</v>
      </c>
      <c r="U187" s="22">
        <f t="shared" si="180"/>
        <v>-1.6797446963523477E-4</v>
      </c>
      <c r="V187" s="22">
        <f t="shared" si="180"/>
        <v>4.3562087334212407E-3</v>
      </c>
      <c r="W187" s="22">
        <f t="shared" si="180"/>
        <v>7.5738079219811461E-4</v>
      </c>
      <c r="X187" s="22">
        <f t="shared" si="180"/>
        <v>2.9810395220806196E-3</v>
      </c>
      <c r="Y187" s="22">
        <f t="shared" si="180"/>
        <v>5.2440778560016721E-3</v>
      </c>
      <c r="Z187" s="22">
        <f t="shared" si="180"/>
        <v>1.2747002627173654E-3</v>
      </c>
      <c r="AA187" s="22">
        <f t="shared" si="180"/>
        <v>1.0289006986647697E-2</v>
      </c>
      <c r="AB187" s="22">
        <f t="shared" si="180"/>
        <v>2.2509083184889533E-3</v>
      </c>
      <c r="AC187" s="22">
        <f t="shared" si="180"/>
        <v>4.6483775869843313E-4</v>
      </c>
      <c r="AD187" s="22">
        <f t="shared" si="180"/>
        <v>2.8364934847775469E-3</v>
      </c>
      <c r="AE187" s="22">
        <f t="shared" si="180"/>
        <v>7.9060448040375597E-3</v>
      </c>
      <c r="AF187" s="22">
        <f t="shared" si="180"/>
        <v>7.4199919704645012E-3</v>
      </c>
      <c r="AG187" s="22">
        <f t="shared" si="180"/>
        <v>2.2138659583910147E-3</v>
      </c>
      <c r="AH187" s="22">
        <f t="shared" ref="AH187:BH187" si="181">AH86/AH85-1</f>
        <v>8.8545091061933423E-3</v>
      </c>
      <c r="AI187" s="22">
        <f t="shared" si="181"/>
        <v>2.1745610815515626E-3</v>
      </c>
      <c r="AJ187" s="22">
        <f t="shared" si="181"/>
        <v>5.7196446513287924E-3</v>
      </c>
      <c r="AK187" s="22">
        <f t="shared" si="181"/>
        <v>2.6926430363618525E-3</v>
      </c>
      <c r="AL187" s="22">
        <f t="shared" si="181"/>
        <v>1.1342047540572331E-3</v>
      </c>
      <c r="AM187" s="22">
        <f t="shared" si="181"/>
        <v>2.7552492087596914E-3</v>
      </c>
      <c r="AN187" s="22">
        <f t="shared" si="181"/>
        <v>2.160930574823805E-3</v>
      </c>
      <c r="AO187" s="22">
        <f t="shared" si="181"/>
        <v>-1.0068144539838286E-2</v>
      </c>
      <c r="AP187" s="22">
        <f t="shared" si="181"/>
        <v>5.7833008706675848E-3</v>
      </c>
      <c r="AQ187" s="22">
        <f t="shared" si="181"/>
        <v>-3.7337982081342425E-3</v>
      </c>
      <c r="AR187" s="22">
        <f t="shared" si="181"/>
        <v>-1.5541612269445726E-2</v>
      </c>
      <c r="AS187" s="22">
        <f t="shared" si="181"/>
        <v>1.7005018982605868E-2</v>
      </c>
      <c r="AT187" s="22">
        <f t="shared" si="181"/>
        <v>8.988535314515822E-4</v>
      </c>
      <c r="AU187" s="22">
        <f t="shared" si="181"/>
        <v>-9.2207038477820635E-4</v>
      </c>
      <c r="AV187" s="22">
        <f t="shared" si="181"/>
        <v>1.0866313204701328E-2</v>
      </c>
      <c r="AW187" s="22">
        <f t="shared" si="181"/>
        <v>6.8566753396761548E-3</v>
      </c>
      <c r="AX187" s="22">
        <f t="shared" si="181"/>
        <v>8.1267640864175483E-3</v>
      </c>
      <c r="AY187" s="22">
        <f t="shared" si="181"/>
        <v>2.1300936942227899E-2</v>
      </c>
      <c r="AZ187" s="22">
        <f t="shared" si="181"/>
        <v>-4.3219594439981579E-3</v>
      </c>
      <c r="BA187" s="22">
        <f t="shared" si="181"/>
        <v>-2.1642582048257974E-3</v>
      </c>
      <c r="BB187" s="22">
        <f t="shared" si="181"/>
        <v>-8.6247303488895533E-4</v>
      </c>
      <c r="BC187" s="22">
        <f t="shared" si="181"/>
        <v>1.8836330696563319E-3</v>
      </c>
      <c r="BD187" s="22">
        <f t="shared" si="181"/>
        <v>-1.4515671875425795E-2</v>
      </c>
      <c r="BE187" s="22">
        <f t="shared" si="181"/>
        <v>-6.7777244687835525E-3</v>
      </c>
      <c r="BF187" s="22" t="e">
        <f t="shared" si="181"/>
        <v>#DIV/0!</v>
      </c>
      <c r="BG187" s="22">
        <f t="shared" si="181"/>
        <v>-7.1260470814308308E-3</v>
      </c>
      <c r="BH187" s="22">
        <f t="shared" si="181"/>
        <v>-6.8351538088349262E-3</v>
      </c>
    </row>
    <row r="188" spans="1:60" s="84" customFormat="1" x14ac:dyDescent="0.2">
      <c r="A188" s="140">
        <f t="shared" si="141"/>
        <v>43189</v>
      </c>
      <c r="B188" s="19">
        <f t="shared" ref="B188:AG188" si="182">B87/B86-1</f>
        <v>3.7217608041699712E-3</v>
      </c>
      <c r="C188" s="16">
        <f t="shared" si="182"/>
        <v>3.0674758585502726E-3</v>
      </c>
      <c r="D188" s="7">
        <f t="shared" si="182"/>
        <v>8.342015516085155E-4</v>
      </c>
      <c r="E188" s="7">
        <f t="shared" si="182"/>
        <v>3.3410333801504599E-3</v>
      </c>
      <c r="F188" s="7">
        <f t="shared" si="182"/>
        <v>4.386515204777286E-3</v>
      </c>
      <c r="G188" s="7">
        <f t="shared" si="182"/>
        <v>3.5522219352777107E-3</v>
      </c>
      <c r="H188" s="7">
        <f t="shared" si="182"/>
        <v>1.8027022294469841E-2</v>
      </c>
      <c r="I188" s="20">
        <f t="shared" si="182"/>
        <v>4.1761838737148782E-3</v>
      </c>
      <c r="J188" s="7">
        <f t="shared" si="182"/>
        <v>6.0008853581527966E-4</v>
      </c>
      <c r="K188" s="7">
        <f t="shared" si="182"/>
        <v>4.1901878360985911E-3</v>
      </c>
      <c r="L188" s="7">
        <f t="shared" si="182"/>
        <v>-6.6466193904949566E-2</v>
      </c>
      <c r="M188" s="7">
        <f t="shared" si="182"/>
        <v>-1.3512708994835032E-3</v>
      </c>
      <c r="N188" s="7">
        <f t="shared" si="182"/>
        <v>4.3967574751577754E-3</v>
      </c>
      <c r="O188" s="7">
        <f t="shared" si="182"/>
        <v>3.2940175054281262E-3</v>
      </c>
      <c r="P188" s="7">
        <f t="shared" si="182"/>
        <v>-2.1591317588410819E-3</v>
      </c>
      <c r="Q188" s="7">
        <f t="shared" si="182"/>
        <v>-2.3499122994427024E-3</v>
      </c>
      <c r="R188" s="7">
        <f t="shared" si="182"/>
        <v>2.0461087272423129E-3</v>
      </c>
      <c r="S188" s="7">
        <f t="shared" si="182"/>
        <v>-7.5557239588286418E-4</v>
      </c>
      <c r="T188" s="7">
        <f t="shared" si="182"/>
        <v>-6.0340426368421518E-4</v>
      </c>
      <c r="U188" s="7">
        <f t="shared" si="182"/>
        <v>-2.1140113322430931E-3</v>
      </c>
      <c r="V188" s="7">
        <f t="shared" si="182"/>
        <v>1.5139662253196295E-3</v>
      </c>
      <c r="W188" s="7">
        <f t="shared" si="182"/>
        <v>-3.0603152008290557E-4</v>
      </c>
      <c r="X188" s="7">
        <f t="shared" si="182"/>
        <v>5.34996562127521E-4</v>
      </c>
      <c r="Y188" s="7">
        <f t="shared" si="182"/>
        <v>-3.9036569163908297E-4</v>
      </c>
      <c r="Z188" s="7">
        <f t="shared" si="182"/>
        <v>-3.9349642084840486E-3</v>
      </c>
      <c r="AA188" s="7">
        <f t="shared" si="182"/>
        <v>4.0744889317485544E-3</v>
      </c>
      <c r="AB188" s="7">
        <f t="shared" si="182"/>
        <v>5.4244690525215855E-3</v>
      </c>
      <c r="AC188" s="7">
        <f t="shared" si="182"/>
        <v>-5.8603419147535973E-3</v>
      </c>
      <c r="AD188" s="7">
        <f t="shared" si="182"/>
        <v>3.8221894108354526E-3</v>
      </c>
      <c r="AE188" s="7">
        <f t="shared" si="182"/>
        <v>3.3410333801504599E-3</v>
      </c>
      <c r="AF188" s="7">
        <f t="shared" si="182"/>
        <v>4.4907941655556449E-3</v>
      </c>
      <c r="AG188" s="7">
        <f t="shared" si="182"/>
        <v>8.5059757931333912E-3</v>
      </c>
      <c r="AH188" s="7">
        <f t="shared" ref="AH188:BH188" si="183">AH87/AH86-1</f>
        <v>2.3886621292381616E-3</v>
      </c>
      <c r="AI188" s="7">
        <f t="shared" si="183"/>
        <v>2.4477888870728659E-3</v>
      </c>
      <c r="AJ188" s="7">
        <f t="shared" si="183"/>
        <v>3.8368225581755233E-3</v>
      </c>
      <c r="AK188" s="7">
        <f t="shared" si="183"/>
        <v>3.33022685845763E-3</v>
      </c>
      <c r="AL188" s="7">
        <f t="shared" si="183"/>
        <v>1.6697020133606966E-3</v>
      </c>
      <c r="AM188" s="7">
        <f t="shared" si="183"/>
        <v>3.3125290635644955E-3</v>
      </c>
      <c r="AN188" s="7">
        <f t="shared" si="183"/>
        <v>9.9085006663373054E-3</v>
      </c>
      <c r="AO188" s="7">
        <f t="shared" si="183"/>
        <v>1.1074101365649458E-2</v>
      </c>
      <c r="AP188" s="7">
        <f t="shared" si="183"/>
        <v>9.5686799040519688E-3</v>
      </c>
      <c r="AQ188" s="7">
        <f t="shared" si="183"/>
        <v>3.4744602633245414E-3</v>
      </c>
      <c r="AR188" s="7">
        <f t="shared" si="183"/>
        <v>1.4617812368189487E-3</v>
      </c>
      <c r="AS188" s="7">
        <f t="shared" si="183"/>
        <v>1.7475531387011856E-2</v>
      </c>
      <c r="AT188" s="7">
        <f t="shared" si="183"/>
        <v>-1.708343548976865E-3</v>
      </c>
      <c r="AU188" s="7">
        <f t="shared" si="183"/>
        <v>-1.2883112305397404E-3</v>
      </c>
      <c r="AV188" s="7">
        <f t="shared" si="183"/>
        <v>6.1213044293033647E-3</v>
      </c>
      <c r="AW188" s="7">
        <f t="shared" si="183"/>
        <v>-1.1686751034378773E-3</v>
      </c>
      <c r="AX188" s="7">
        <f t="shared" si="183"/>
        <v>-1.1844899750502735E-3</v>
      </c>
      <c r="AY188" s="7">
        <f t="shared" si="183"/>
        <v>1.0934578147790086E-2</v>
      </c>
      <c r="AZ188" s="7">
        <f t="shared" si="183"/>
        <v>-5.3598546311289796E-3</v>
      </c>
      <c r="BA188" s="7">
        <f t="shared" si="183"/>
        <v>2.7213682122169125E-3</v>
      </c>
      <c r="BB188" s="7">
        <f t="shared" si="183"/>
        <v>6.0426332299368113E-4</v>
      </c>
      <c r="BC188" s="7">
        <f t="shared" si="183"/>
        <v>9.737733036547791E-4</v>
      </c>
      <c r="BD188" s="7">
        <f t="shared" si="183"/>
        <v>1.7581229474159521E-3</v>
      </c>
      <c r="BE188" s="7">
        <f t="shared" si="183"/>
        <v>7.0262419693434275E-4</v>
      </c>
      <c r="BF188" s="7" t="e">
        <f t="shared" si="183"/>
        <v>#DIV/0!</v>
      </c>
      <c r="BG188" s="7">
        <f t="shared" si="183"/>
        <v>-1.6331233035050685E-3</v>
      </c>
      <c r="BH188" s="7">
        <f t="shared" si="183"/>
        <v>-1.3183044350555395E-3</v>
      </c>
    </row>
    <row r="189" spans="1:60" s="84" customFormat="1" x14ac:dyDescent="0.2">
      <c r="A189" s="138">
        <f t="shared" si="141"/>
        <v>43281</v>
      </c>
      <c r="B189" s="19">
        <f t="shared" ref="B189:AG189" si="184">B88/B87-1</f>
        <v>3.5226979074078901E-3</v>
      </c>
      <c r="C189" s="16">
        <f t="shared" si="184"/>
        <v>3.2998765202247871E-3</v>
      </c>
      <c r="D189" s="7">
        <f t="shared" si="184"/>
        <v>8.2979441584285496E-4</v>
      </c>
      <c r="E189" s="7">
        <f t="shared" si="184"/>
        <v>7.1914241666790613E-3</v>
      </c>
      <c r="F189" s="7">
        <f t="shared" si="184"/>
        <v>3.7348885802628295E-3</v>
      </c>
      <c r="G189" s="7">
        <f t="shared" si="184"/>
        <v>3.4502269215539449E-3</v>
      </c>
      <c r="H189" s="7">
        <f t="shared" si="184"/>
        <v>8.3228675880211433E-3</v>
      </c>
      <c r="I189" s="20">
        <f t="shared" si="184"/>
        <v>3.9728971105266186E-3</v>
      </c>
      <c r="J189" s="7">
        <f t="shared" si="184"/>
        <v>4.1898860924827197E-4</v>
      </c>
      <c r="K189" s="7">
        <f t="shared" si="184"/>
        <v>4.1029457385919343E-3</v>
      </c>
      <c r="L189" s="7">
        <f t="shared" si="184"/>
        <v>-7.079532171073688E-2</v>
      </c>
      <c r="M189" s="7">
        <f t="shared" si="184"/>
        <v>-2.6344684538486263E-3</v>
      </c>
      <c r="N189" s="7">
        <f t="shared" si="184"/>
        <v>7.5284941378983561E-4</v>
      </c>
      <c r="O189" s="7">
        <f t="shared" si="184"/>
        <v>5.0575848498104481E-3</v>
      </c>
      <c r="P189" s="7">
        <f t="shared" si="184"/>
        <v>-3.1336195867097683E-3</v>
      </c>
      <c r="Q189" s="7">
        <f t="shared" si="184"/>
        <v>-8.7392739661540375E-4</v>
      </c>
      <c r="R189" s="7">
        <f t="shared" si="184"/>
        <v>2.9906149870968513E-3</v>
      </c>
      <c r="S189" s="7">
        <f t="shared" si="184"/>
        <v>2.3185187066263602E-3</v>
      </c>
      <c r="T189" s="7">
        <f t="shared" si="184"/>
        <v>4.1771799515699648E-4</v>
      </c>
      <c r="U189" s="7">
        <f t="shared" si="184"/>
        <v>-3.71542541711678E-5</v>
      </c>
      <c r="V189" s="7">
        <f t="shared" si="184"/>
        <v>3.5130835764058954E-3</v>
      </c>
      <c r="W189" s="7">
        <f t="shared" si="184"/>
        <v>-2.6446028212884221E-3</v>
      </c>
      <c r="X189" s="7">
        <f t="shared" si="184"/>
        <v>1.6622210269703341E-3</v>
      </c>
      <c r="Y189" s="7">
        <f t="shared" si="184"/>
        <v>8.7321157748099232E-4</v>
      </c>
      <c r="Z189" s="7">
        <f t="shared" si="184"/>
        <v>-1.3575629012375634E-3</v>
      </c>
      <c r="AA189" s="7">
        <f t="shared" si="184"/>
        <v>3.6607297115351933E-3</v>
      </c>
      <c r="AB189" s="7">
        <f t="shared" si="184"/>
        <v>2.4122282945158169E-3</v>
      </c>
      <c r="AC189" s="7">
        <f t="shared" si="184"/>
        <v>-3.913759037770137E-3</v>
      </c>
      <c r="AD189" s="7">
        <f t="shared" si="184"/>
        <v>5.1510190969812353E-3</v>
      </c>
      <c r="AE189" s="7">
        <f t="shared" si="184"/>
        <v>7.1914241666790613E-3</v>
      </c>
      <c r="AF189" s="7">
        <f t="shared" si="184"/>
        <v>9.3241143034890062E-3</v>
      </c>
      <c r="AG189" s="7">
        <f t="shared" si="184"/>
        <v>1.497835844209261E-3</v>
      </c>
      <c r="AH189" s="7">
        <f t="shared" ref="AH189:BH189" si="185">AH88/AH87-1</f>
        <v>7.7801176451666176E-3</v>
      </c>
      <c r="AI189" s="7">
        <f t="shared" si="185"/>
        <v>2.4463710519941895E-3</v>
      </c>
      <c r="AJ189" s="7">
        <f t="shared" si="185"/>
        <v>6.1379776152714616E-3</v>
      </c>
      <c r="AK189" s="7">
        <f t="shared" si="185"/>
        <v>2.4674033277967133E-3</v>
      </c>
      <c r="AL189" s="7">
        <f t="shared" si="185"/>
        <v>1.6387119493743718E-3</v>
      </c>
      <c r="AM189" s="7">
        <f t="shared" si="185"/>
        <v>4.7466112712928332E-3</v>
      </c>
      <c r="AN189" s="7">
        <f t="shared" si="185"/>
        <v>7.752631428937562E-3</v>
      </c>
      <c r="AO189" s="7">
        <f t="shared" si="185"/>
        <v>5.2734937505694024E-3</v>
      </c>
      <c r="AP189" s="7">
        <f t="shared" si="185"/>
        <v>8.4764802535559625E-3</v>
      </c>
      <c r="AQ189" s="7">
        <f t="shared" si="185"/>
        <v>-5.8514933563493798E-3</v>
      </c>
      <c r="AR189" s="7">
        <f t="shared" si="185"/>
        <v>5.4659491403841187E-4</v>
      </c>
      <c r="AS189" s="7">
        <f t="shared" si="185"/>
        <v>1.5550886819868381E-2</v>
      </c>
      <c r="AT189" s="7">
        <f t="shared" si="185"/>
        <v>1.7600124143779539E-4</v>
      </c>
      <c r="AU189" s="7">
        <f t="shared" si="185"/>
        <v>-1.8120053679802073E-3</v>
      </c>
      <c r="AV189" s="7">
        <f t="shared" si="185"/>
        <v>9.2906352838526551E-3</v>
      </c>
      <c r="AW189" s="7">
        <f t="shared" si="185"/>
        <v>1.572429845989598E-3</v>
      </c>
      <c r="AX189" s="7">
        <f t="shared" si="185"/>
        <v>9.1269239675084712E-4</v>
      </c>
      <c r="AY189" s="7">
        <f t="shared" si="185"/>
        <v>6.0723946436274101E-3</v>
      </c>
      <c r="AZ189" s="7">
        <f t="shared" si="185"/>
        <v>-1.1368084694159619E-2</v>
      </c>
      <c r="BA189" s="7">
        <f t="shared" si="185"/>
        <v>-4.619519168713726E-5</v>
      </c>
      <c r="BB189" s="7">
        <f t="shared" si="185"/>
        <v>8.4668084449512904E-5</v>
      </c>
      <c r="BC189" s="7">
        <f t="shared" si="185"/>
        <v>2.6319801523373432E-3</v>
      </c>
      <c r="BD189" s="7">
        <f t="shared" si="185"/>
        <v>6.5766753626663732E-3</v>
      </c>
      <c r="BE189" s="7">
        <f t="shared" si="185"/>
        <v>-3.0015608998256171E-3</v>
      </c>
      <c r="BF189" s="7" t="e">
        <f t="shared" si="185"/>
        <v>#DIV/0!</v>
      </c>
      <c r="BG189" s="7">
        <f t="shared" si="185"/>
        <v>-9.6885301345228658E-4</v>
      </c>
      <c r="BH189" s="7">
        <f t="shared" si="185"/>
        <v>1.1318042766328418E-3</v>
      </c>
    </row>
    <row r="190" spans="1:60" s="84" customFormat="1" x14ac:dyDescent="0.2">
      <c r="A190" s="138">
        <f t="shared" si="141"/>
        <v>43373</v>
      </c>
      <c r="B190" s="19">
        <f t="shared" ref="B190:AG190" si="186">B89/B88-1</f>
        <v>2.2215594561587615E-3</v>
      </c>
      <c r="C190" s="16">
        <f t="shared" si="186"/>
        <v>3.2954586618949566E-3</v>
      </c>
      <c r="D190" s="7">
        <f t="shared" si="186"/>
        <v>1.2758622277890819E-3</v>
      </c>
      <c r="E190" s="7">
        <f t="shared" si="186"/>
        <v>5.3726764419514961E-3</v>
      </c>
      <c r="F190" s="7">
        <f t="shared" si="186"/>
        <v>2.1066048734077469E-3</v>
      </c>
      <c r="G190" s="7">
        <f t="shared" si="186"/>
        <v>3.5346156894131564E-3</v>
      </c>
      <c r="H190" s="7">
        <f t="shared" si="186"/>
        <v>-2.079786066715128E-2</v>
      </c>
      <c r="I190" s="20">
        <f t="shared" si="186"/>
        <v>2.7063370342466087E-3</v>
      </c>
      <c r="J190" s="7">
        <f t="shared" si="186"/>
        <v>-1.1324084501916909E-3</v>
      </c>
      <c r="K190" s="7">
        <f t="shared" si="186"/>
        <v>4.5358824154568822E-3</v>
      </c>
      <c r="L190" s="7">
        <f t="shared" si="186"/>
        <v>-3.2388196052528739E-2</v>
      </c>
      <c r="M190" s="7">
        <f t="shared" si="186"/>
        <v>-1.2882290963430743E-3</v>
      </c>
      <c r="N190" s="7">
        <f t="shared" si="186"/>
        <v>2.3740730436840884E-3</v>
      </c>
      <c r="O190" s="7">
        <f t="shared" si="186"/>
        <v>4.0126459158926764E-3</v>
      </c>
      <c r="P190" s="7">
        <f t="shared" si="186"/>
        <v>-3.4423292780310089E-3</v>
      </c>
      <c r="Q190" s="7">
        <f t="shared" si="186"/>
        <v>-3.901108098951056E-3</v>
      </c>
      <c r="R190" s="7">
        <f t="shared" si="186"/>
        <v>5.0706456265281474E-3</v>
      </c>
      <c r="S190" s="7">
        <f t="shared" si="186"/>
        <v>-1.3354203462553338E-3</v>
      </c>
      <c r="T190" s="7">
        <f t="shared" si="186"/>
        <v>-7.6936546470862677E-4</v>
      </c>
      <c r="U190" s="7">
        <f t="shared" si="186"/>
        <v>1.1624935729235286E-3</v>
      </c>
      <c r="V190" s="7">
        <f t="shared" si="186"/>
        <v>3.3830426086807197E-3</v>
      </c>
      <c r="W190" s="7">
        <f t="shared" si="186"/>
        <v>-2.8198804274127687E-3</v>
      </c>
      <c r="X190" s="7">
        <f t="shared" si="186"/>
        <v>2.5389660866850239E-3</v>
      </c>
      <c r="Y190" s="7">
        <f t="shared" si="186"/>
        <v>-4.4816223269683597E-4</v>
      </c>
      <c r="Z190" s="7">
        <f t="shared" si="186"/>
        <v>-2.0460756417181036E-3</v>
      </c>
      <c r="AA190" s="7">
        <f t="shared" si="186"/>
        <v>1.538565530477376E-3</v>
      </c>
      <c r="AB190" s="7">
        <f t="shared" si="186"/>
        <v>3.3205693547748716E-3</v>
      </c>
      <c r="AC190" s="7">
        <f t="shared" si="186"/>
        <v>-2.8350822727428726E-3</v>
      </c>
      <c r="AD190" s="7">
        <f t="shared" si="186"/>
        <v>8.1033366685030472E-3</v>
      </c>
      <c r="AE190" s="7">
        <f t="shared" si="186"/>
        <v>5.3726764419514961E-3</v>
      </c>
      <c r="AF190" s="7">
        <f t="shared" si="186"/>
        <v>7.2943804733915929E-3</v>
      </c>
      <c r="AG190" s="7">
        <f t="shared" si="186"/>
        <v>1.3000277197773968E-2</v>
      </c>
      <c r="AH190" s="7">
        <f t="shared" ref="AH190:BH190" si="187">AH89/AH88-1</f>
        <v>3.9347977356398722E-3</v>
      </c>
      <c r="AI190" s="7">
        <f t="shared" si="187"/>
        <v>2.8354637006167138E-3</v>
      </c>
      <c r="AJ190" s="7">
        <f t="shared" si="187"/>
        <v>7.9709034556971758E-3</v>
      </c>
      <c r="AK190" s="7">
        <f t="shared" si="187"/>
        <v>9.8237998916195224E-4</v>
      </c>
      <c r="AL190" s="7">
        <f t="shared" si="187"/>
        <v>2.731535774918914E-3</v>
      </c>
      <c r="AM190" s="7">
        <f t="shared" si="187"/>
        <v>3.9337161253498731E-3</v>
      </c>
      <c r="AN190" s="7">
        <f t="shared" si="187"/>
        <v>9.5798754699127908E-3</v>
      </c>
      <c r="AO190" s="7">
        <f t="shared" si="187"/>
        <v>8.8237936428323671E-3</v>
      </c>
      <c r="AP190" s="7">
        <f t="shared" si="187"/>
        <v>9.7999321136177375E-3</v>
      </c>
      <c r="AQ190" s="7">
        <f t="shared" si="187"/>
        <v>-1.3737447348524112E-3</v>
      </c>
      <c r="AR190" s="7">
        <f t="shared" si="187"/>
        <v>-2.6261092815562659E-3</v>
      </c>
      <c r="AS190" s="7">
        <f t="shared" si="187"/>
        <v>1.5393329670163824E-2</v>
      </c>
      <c r="AT190" s="7">
        <f t="shared" si="187"/>
        <v>2.4174858424801382E-3</v>
      </c>
      <c r="AU190" s="7">
        <f t="shared" si="187"/>
        <v>-7.5515269534998097E-4</v>
      </c>
      <c r="AV190" s="7">
        <f t="shared" si="187"/>
        <v>8.993298701546415E-3</v>
      </c>
      <c r="AW190" s="7">
        <f t="shared" si="187"/>
        <v>8.9680607811399859E-3</v>
      </c>
      <c r="AX190" s="7">
        <f t="shared" si="187"/>
        <v>2.5069272144344623E-3</v>
      </c>
      <c r="AY190" s="7">
        <f t="shared" si="187"/>
        <v>-4.067163136145524E-3</v>
      </c>
      <c r="AZ190" s="7">
        <f t="shared" si="187"/>
        <v>-5.091702231111328E-3</v>
      </c>
      <c r="BA190" s="7">
        <f t="shared" si="187"/>
        <v>-7.464013869629138E-3</v>
      </c>
      <c r="BB190" s="7">
        <f t="shared" si="187"/>
        <v>5.3043850189693487E-4</v>
      </c>
      <c r="BC190" s="7">
        <f t="shared" si="187"/>
        <v>5.0161644472712652E-4</v>
      </c>
      <c r="BD190" s="7">
        <f t="shared" si="187"/>
        <v>5.2315593490437351E-4</v>
      </c>
      <c r="BE190" s="7">
        <f t="shared" si="187"/>
        <v>-5.3849399062860792E-3</v>
      </c>
      <c r="BF190" s="7" t="e">
        <f t="shared" si="187"/>
        <v>#DIV/0!</v>
      </c>
      <c r="BG190" s="7">
        <f t="shared" si="187"/>
        <v>-4.9109052683283805E-3</v>
      </c>
      <c r="BH190" s="7">
        <f t="shared" si="187"/>
        <v>-4.8831961875041019E-3</v>
      </c>
    </row>
    <row r="191" spans="1:60" s="84" customFormat="1" ht="12" thickBot="1" x14ac:dyDescent="0.25">
      <c r="A191" s="139">
        <f t="shared" si="141"/>
        <v>43464</v>
      </c>
      <c r="B191" s="17">
        <f t="shared" ref="B191:AG191" si="188">B90/B89-1</f>
        <v>3.5137537546270359E-3</v>
      </c>
      <c r="C191" s="14">
        <f t="shared" si="188"/>
        <v>3.5374367582652333E-3</v>
      </c>
      <c r="D191" s="22">
        <f t="shared" si="188"/>
        <v>2.0974412044316715E-3</v>
      </c>
      <c r="E191" s="22">
        <f t="shared" si="188"/>
        <v>6.3038675697766333E-3</v>
      </c>
      <c r="F191" s="22">
        <f t="shared" si="188"/>
        <v>3.5355695981238444E-3</v>
      </c>
      <c r="G191" s="22">
        <f t="shared" si="188"/>
        <v>3.5685395988789281E-3</v>
      </c>
      <c r="H191" s="22">
        <f t="shared" si="188"/>
        <v>2.9936091085838168E-3</v>
      </c>
      <c r="I191" s="23">
        <f t="shared" si="188"/>
        <v>3.4828334614049883E-3</v>
      </c>
      <c r="J191" s="22">
        <f t="shared" si="188"/>
        <v>3.728500118375111E-3</v>
      </c>
      <c r="K191" s="22">
        <f t="shared" si="188"/>
        <v>3.5344151999245899E-3</v>
      </c>
      <c r="L191" s="22">
        <f t="shared" si="188"/>
        <v>-5.3769722566607947E-2</v>
      </c>
      <c r="M191" s="22">
        <f t="shared" si="188"/>
        <v>6.7396745929293456E-3</v>
      </c>
      <c r="N191" s="22">
        <f t="shared" si="188"/>
        <v>2.2779620485713359E-4</v>
      </c>
      <c r="O191" s="22">
        <f t="shared" si="188"/>
        <v>2.6311179937004159E-3</v>
      </c>
      <c r="P191" s="22">
        <f t="shared" si="188"/>
        <v>-2.9244955358476155E-3</v>
      </c>
      <c r="Q191" s="22">
        <f t="shared" si="188"/>
        <v>-4.0081260935170837E-3</v>
      </c>
      <c r="R191" s="22">
        <f t="shared" si="188"/>
        <v>3.9154609716853805E-3</v>
      </c>
      <c r="S191" s="22">
        <f t="shared" si="188"/>
        <v>1.1760011772243839E-3</v>
      </c>
      <c r="T191" s="22">
        <f t="shared" si="188"/>
        <v>-3.6615759040725671E-4</v>
      </c>
      <c r="U191" s="22">
        <f t="shared" si="188"/>
        <v>2.1535221769819479E-3</v>
      </c>
      <c r="V191" s="22">
        <f t="shared" si="188"/>
        <v>5.4637919996385342E-3</v>
      </c>
      <c r="W191" s="22">
        <f t="shared" si="188"/>
        <v>8.5740722698424143E-4</v>
      </c>
      <c r="X191" s="22">
        <f t="shared" si="188"/>
        <v>4.3784200682954744E-3</v>
      </c>
      <c r="Y191" s="22">
        <f t="shared" si="188"/>
        <v>3.0892994014795061E-3</v>
      </c>
      <c r="Z191" s="22">
        <f t="shared" si="188"/>
        <v>-3.7562537976315591E-3</v>
      </c>
      <c r="AA191" s="22">
        <f t="shared" si="188"/>
        <v>1.1570092786879815E-2</v>
      </c>
      <c r="AB191" s="22">
        <f t="shared" si="188"/>
        <v>3.0423248517756907E-3</v>
      </c>
      <c r="AC191" s="22">
        <f t="shared" si="188"/>
        <v>1.2486425807820556E-3</v>
      </c>
      <c r="AD191" s="22">
        <f t="shared" si="188"/>
        <v>8.5809299728505373E-3</v>
      </c>
      <c r="AE191" s="22">
        <f t="shared" si="188"/>
        <v>6.3038675697766333E-3</v>
      </c>
      <c r="AF191" s="22">
        <f t="shared" si="188"/>
        <v>3.1009772722292439E-3</v>
      </c>
      <c r="AG191" s="22">
        <f t="shared" si="188"/>
        <v>4.3597219715980629E-3</v>
      </c>
      <c r="AH191" s="22">
        <f t="shared" ref="AH191:BH191" si="189">AH90/AH89-1</f>
        <v>7.0476331338011899E-3</v>
      </c>
      <c r="AI191" s="22">
        <f t="shared" si="189"/>
        <v>1.010414570706164E-3</v>
      </c>
      <c r="AJ191" s="22">
        <f t="shared" si="189"/>
        <v>6.69356797948506E-3</v>
      </c>
      <c r="AK191" s="22">
        <f t="shared" si="189"/>
        <v>2.9305618199901851E-3</v>
      </c>
      <c r="AL191" s="22">
        <f t="shared" si="189"/>
        <v>-1.2706501332586662E-3</v>
      </c>
      <c r="AM191" s="22">
        <f t="shared" si="189"/>
        <v>2.5739572008001144E-3</v>
      </c>
      <c r="AN191" s="22">
        <f t="shared" si="189"/>
        <v>3.4236043389508364E-3</v>
      </c>
      <c r="AO191" s="22">
        <f t="shared" si="189"/>
        <v>3.9735907816540461E-4</v>
      </c>
      <c r="AP191" s="22">
        <f t="shared" si="189"/>
        <v>4.303537707345706E-3</v>
      </c>
      <c r="AQ191" s="22">
        <f t="shared" si="189"/>
        <v>2.1247956580565663E-3</v>
      </c>
      <c r="AR191" s="22">
        <f t="shared" si="189"/>
        <v>-1.2216464728533882E-3</v>
      </c>
      <c r="AS191" s="22">
        <f t="shared" si="189"/>
        <v>2.0179501613281525E-2</v>
      </c>
      <c r="AT191" s="22">
        <f t="shared" si="189"/>
        <v>2.8547245230459151E-3</v>
      </c>
      <c r="AU191" s="22">
        <f t="shared" si="189"/>
        <v>-2.2694019949694999E-3</v>
      </c>
      <c r="AV191" s="22">
        <f t="shared" si="189"/>
        <v>1.3169869992028627E-2</v>
      </c>
      <c r="AW191" s="22">
        <f t="shared" si="189"/>
        <v>8.7374575565102308E-3</v>
      </c>
      <c r="AX191" s="22">
        <f t="shared" si="189"/>
        <v>3.0585132651088642E-3</v>
      </c>
      <c r="AY191" s="22">
        <f t="shared" si="189"/>
        <v>2.343163786399538E-3</v>
      </c>
      <c r="AZ191" s="22">
        <f t="shared" si="189"/>
        <v>-4.9106043451000447E-3</v>
      </c>
      <c r="BA191" s="22">
        <f t="shared" si="189"/>
        <v>1.0357534988508776E-2</v>
      </c>
      <c r="BB191" s="22">
        <f t="shared" si="189"/>
        <v>1.5428975169995418E-3</v>
      </c>
      <c r="BC191" s="22">
        <f t="shared" si="189"/>
        <v>4.2915860741115086E-3</v>
      </c>
      <c r="BD191" s="22">
        <f t="shared" si="189"/>
        <v>-3.4058718768691376E-3</v>
      </c>
      <c r="BE191" s="22">
        <f t="shared" si="189"/>
        <v>5.1457281151856549E-4</v>
      </c>
      <c r="BF191" s="22" t="e">
        <f t="shared" si="189"/>
        <v>#DIV/0!</v>
      </c>
      <c r="BG191" s="22">
        <f t="shared" si="189"/>
        <v>4.2434037877736586E-5</v>
      </c>
      <c r="BH191" s="22">
        <f t="shared" si="189"/>
        <v>1.8728321642076384E-3</v>
      </c>
    </row>
    <row r="192" spans="1:60" s="84" customFormat="1" x14ac:dyDescent="0.2">
      <c r="A192" s="138">
        <f t="shared" si="141"/>
        <v>43554</v>
      </c>
      <c r="B192" s="19">
        <f t="shared" ref="B192:AG192" si="190">B91/B90-1</f>
        <v>5.9621744693911793E-3</v>
      </c>
      <c r="C192" s="16">
        <f t="shared" si="190"/>
        <v>6.0305585533633188E-3</v>
      </c>
      <c r="D192" s="7">
        <f t="shared" si="190"/>
        <v>2.9453425990180193E-3</v>
      </c>
      <c r="E192" s="7">
        <f t="shared" si="190"/>
        <v>8.9838640979493789E-3</v>
      </c>
      <c r="F192" s="7">
        <f t="shared" si="190"/>
        <v>6.3033599868136392E-3</v>
      </c>
      <c r="G192" s="7">
        <f t="shared" si="190"/>
        <v>6.4154690962014982E-3</v>
      </c>
      <c r="H192" s="7">
        <f t="shared" si="190"/>
        <v>4.4594554012460375E-3</v>
      </c>
      <c r="I192" s="20">
        <f t="shared" si="190"/>
        <v>5.9291897511690728E-3</v>
      </c>
      <c r="J192" s="7">
        <f t="shared" si="190"/>
        <v>6.1912025244672542E-3</v>
      </c>
      <c r="K192" s="7">
        <f t="shared" si="190"/>
        <v>6.4633211667208812E-3</v>
      </c>
      <c r="L192" s="7">
        <f t="shared" si="190"/>
        <v>-1.8603652644553992E-2</v>
      </c>
      <c r="M192" s="7">
        <f t="shared" si="190"/>
        <v>-8.947452078367224E-4</v>
      </c>
      <c r="N192" s="7">
        <f t="shared" si="190"/>
        <v>5.928959768710218E-3</v>
      </c>
      <c r="O192" s="7">
        <f t="shared" si="190"/>
        <v>3.9523774277969714E-3</v>
      </c>
      <c r="P192" s="7">
        <f t="shared" si="190"/>
        <v>-5.8248648106020706E-3</v>
      </c>
      <c r="Q192" s="7">
        <f t="shared" si="190"/>
        <v>1.4229428146159684E-3</v>
      </c>
      <c r="R192" s="7">
        <f t="shared" si="190"/>
        <v>5.4886255850707943E-3</v>
      </c>
      <c r="S192" s="7">
        <f t="shared" si="190"/>
        <v>1.3539816793950443E-3</v>
      </c>
      <c r="T192" s="7">
        <f t="shared" si="190"/>
        <v>1.1716167740760675E-3</v>
      </c>
      <c r="U192" s="7">
        <f t="shared" si="190"/>
        <v>1.9544051636983806E-3</v>
      </c>
      <c r="V192" s="7">
        <f t="shared" si="190"/>
        <v>3.580986064847691E-3</v>
      </c>
      <c r="W192" s="7">
        <f t="shared" si="190"/>
        <v>-5.6745226711552021E-4</v>
      </c>
      <c r="X192" s="7">
        <f t="shared" si="190"/>
        <v>2.7448764905435574E-3</v>
      </c>
      <c r="Y192" s="7">
        <f t="shared" si="190"/>
        <v>3.7238339914780205E-3</v>
      </c>
      <c r="Z192" s="7">
        <f t="shared" si="190"/>
        <v>-1.4439833989509099E-3</v>
      </c>
      <c r="AA192" s="7">
        <f t="shared" si="190"/>
        <v>1.0029118958646555E-2</v>
      </c>
      <c r="AB192" s="7">
        <f t="shared" si="190"/>
        <v>3.424773301907047E-3</v>
      </c>
      <c r="AC192" s="7">
        <f t="shared" si="190"/>
        <v>3.0181431683531379E-3</v>
      </c>
      <c r="AD192" s="7">
        <f t="shared" si="190"/>
        <v>6.1012843586714105E-3</v>
      </c>
      <c r="AE192" s="7">
        <f t="shared" si="190"/>
        <v>8.9838640979493789E-3</v>
      </c>
      <c r="AF192" s="7">
        <f t="shared" si="190"/>
        <v>9.1501244110792079E-3</v>
      </c>
      <c r="AG192" s="7">
        <f t="shared" si="190"/>
        <v>9.5930793406948656E-3</v>
      </c>
      <c r="AH192" s="7">
        <f t="shared" ref="AH192:BH192" si="191">AH91/AH90-1</f>
        <v>8.8666836868886989E-3</v>
      </c>
      <c r="AI192" s="7">
        <f t="shared" si="191"/>
        <v>3.6943463874890003E-3</v>
      </c>
      <c r="AJ192" s="7">
        <f t="shared" si="191"/>
        <v>5.432535853733933E-3</v>
      </c>
      <c r="AK192" s="7">
        <f t="shared" si="191"/>
        <v>2.8594271725823628E-3</v>
      </c>
      <c r="AL192" s="7">
        <f t="shared" si="191"/>
        <v>3.7683592592177018E-3</v>
      </c>
      <c r="AM192" s="7">
        <f t="shared" si="191"/>
        <v>5.9161671703507057E-3</v>
      </c>
      <c r="AN192" s="7">
        <f t="shared" si="191"/>
        <v>1.0851978171717125E-2</v>
      </c>
      <c r="AO192" s="7">
        <f t="shared" si="191"/>
        <v>5.0889207254101176E-3</v>
      </c>
      <c r="AP192" s="7">
        <f t="shared" si="191"/>
        <v>1.2521169644852836E-2</v>
      </c>
      <c r="AQ192" s="7">
        <f t="shared" si="191"/>
        <v>7.9458610265970009E-3</v>
      </c>
      <c r="AR192" s="7">
        <f t="shared" si="191"/>
        <v>-5.6864380473602427E-3</v>
      </c>
      <c r="AS192" s="7">
        <f t="shared" si="191"/>
        <v>1.3483705982013205E-2</v>
      </c>
      <c r="AT192" s="7">
        <f t="shared" si="191"/>
        <v>3.5978687401365672E-3</v>
      </c>
      <c r="AU192" s="7">
        <f t="shared" si="191"/>
        <v>2.2559571165241543E-3</v>
      </c>
      <c r="AV192" s="7">
        <f t="shared" si="191"/>
        <v>1.069216280311136E-2</v>
      </c>
      <c r="AW192" s="7">
        <f t="shared" si="191"/>
        <v>3.365507541453816E-3</v>
      </c>
      <c r="AX192" s="7">
        <f t="shared" si="191"/>
        <v>2.9793199368945977E-3</v>
      </c>
      <c r="AY192" s="7">
        <f t="shared" si="191"/>
        <v>7.2579601936859639E-3</v>
      </c>
      <c r="AZ192" s="7">
        <f t="shared" si="191"/>
        <v>-1.9909760605826277E-3</v>
      </c>
      <c r="BA192" s="7">
        <f t="shared" si="191"/>
        <v>2.0441508893671578E-3</v>
      </c>
      <c r="BB192" s="7">
        <f t="shared" si="191"/>
        <v>5.0434115637969512E-3</v>
      </c>
      <c r="BC192" s="7">
        <f t="shared" si="191"/>
        <v>9.2067777883793056E-3</v>
      </c>
      <c r="BD192" s="7">
        <f t="shared" si="191"/>
        <v>3.7917812611694135E-3</v>
      </c>
      <c r="BE192" s="7">
        <f t="shared" si="191"/>
        <v>5.9011585322279458E-3</v>
      </c>
      <c r="BF192" s="7" t="e">
        <f t="shared" si="191"/>
        <v>#DIV/0!</v>
      </c>
      <c r="BG192" s="7">
        <f t="shared" si="191"/>
        <v>9.7913650978154187E-3</v>
      </c>
      <c r="BH192" s="7">
        <f t="shared" si="191"/>
        <v>5.9471578031276007E-3</v>
      </c>
    </row>
    <row r="193" spans="1:60" s="84" customFormat="1" x14ac:dyDescent="0.2">
      <c r="A193" s="138">
        <f t="shared" si="141"/>
        <v>43646</v>
      </c>
      <c r="B193" s="19">
        <f t="shared" ref="B193:AG193" si="192">B92/B91-1</f>
        <v>3.6092496598731927E-3</v>
      </c>
      <c r="C193" s="16">
        <f t="shared" si="192"/>
        <v>4.2846576477673093E-3</v>
      </c>
      <c r="D193" s="7">
        <f t="shared" si="192"/>
        <v>1.4197280983527794E-3</v>
      </c>
      <c r="E193" s="7">
        <f t="shared" si="192"/>
        <v>1.1080808436193523E-2</v>
      </c>
      <c r="F193" s="7">
        <f t="shared" si="192"/>
        <v>3.3160841885031545E-3</v>
      </c>
      <c r="G193" s="7">
        <f t="shared" si="192"/>
        <v>4.2003333513984664E-3</v>
      </c>
      <c r="H193" s="7">
        <f t="shared" si="192"/>
        <v>-1.1255846316347129E-2</v>
      </c>
      <c r="I193" s="20">
        <f t="shared" si="192"/>
        <v>3.9077506141740326E-3</v>
      </c>
      <c r="J193" s="7">
        <f t="shared" si="192"/>
        <v>1.5371600870250912E-3</v>
      </c>
      <c r="K193" s="7">
        <f t="shared" si="192"/>
        <v>4.7684247000658875E-3</v>
      </c>
      <c r="L193" s="7">
        <f t="shared" si="192"/>
        <v>-2.1303150294211037E-2</v>
      </c>
      <c r="M193" s="7">
        <f t="shared" si="192"/>
        <v>-5.7618794178138089E-4</v>
      </c>
      <c r="N193" s="7">
        <f t="shared" si="192"/>
        <v>4.9104166738345167E-3</v>
      </c>
      <c r="O193" s="7">
        <f t="shared" si="192"/>
        <v>2.9882641982625913E-3</v>
      </c>
      <c r="P193" s="7">
        <f t="shared" si="192"/>
        <v>-8.4336288932783665E-3</v>
      </c>
      <c r="Q193" s="7">
        <f t="shared" si="192"/>
        <v>-6.4750291299919827E-4</v>
      </c>
      <c r="R193" s="7">
        <f t="shared" si="192"/>
        <v>3.285308397723119E-3</v>
      </c>
      <c r="S193" s="7">
        <f t="shared" si="192"/>
        <v>3.743513672058274E-3</v>
      </c>
      <c r="T193" s="7">
        <f t="shared" si="192"/>
        <v>-6.8791486246855271E-4</v>
      </c>
      <c r="U193" s="7">
        <f t="shared" si="192"/>
        <v>2.8639952441089633E-4</v>
      </c>
      <c r="V193" s="7">
        <f t="shared" si="192"/>
        <v>2.7847126854800841E-3</v>
      </c>
      <c r="W193" s="7">
        <f t="shared" si="192"/>
        <v>7.7539185773178865E-4</v>
      </c>
      <c r="X193" s="7">
        <f t="shared" si="192"/>
        <v>1.2654625106875983E-3</v>
      </c>
      <c r="Y193" s="7">
        <f t="shared" si="192"/>
        <v>9.5823757548463284E-4</v>
      </c>
      <c r="Z193" s="7">
        <f t="shared" si="192"/>
        <v>-5.5880554340131949E-3</v>
      </c>
      <c r="AA193" s="7">
        <f t="shared" si="192"/>
        <v>8.8546811910730217E-3</v>
      </c>
      <c r="AB193" s="7">
        <f t="shared" si="192"/>
        <v>3.7456940392399662E-3</v>
      </c>
      <c r="AC193" s="7">
        <f t="shared" si="192"/>
        <v>-2.9436328282097524E-3</v>
      </c>
      <c r="AD193" s="7">
        <f t="shared" si="192"/>
        <v>4.6734357071607224E-3</v>
      </c>
      <c r="AE193" s="7">
        <f t="shared" si="192"/>
        <v>1.1080808436193523E-2</v>
      </c>
      <c r="AF193" s="7">
        <f t="shared" si="192"/>
        <v>8.1487932042592082E-3</v>
      </c>
      <c r="AG193" s="7">
        <f t="shared" si="192"/>
        <v>1.0318312922353412E-2</v>
      </c>
      <c r="AH193" s="7">
        <f t="shared" ref="AH193:BH193" si="193">AH92/AH91-1</f>
        <v>1.1602041304523469E-2</v>
      </c>
      <c r="AI193" s="7">
        <f t="shared" si="193"/>
        <v>1.7280683225702198E-3</v>
      </c>
      <c r="AJ193" s="7">
        <f t="shared" si="193"/>
        <v>4.5779262058167625E-3</v>
      </c>
      <c r="AK193" s="7">
        <f t="shared" si="193"/>
        <v>1.5509288510426877E-3</v>
      </c>
      <c r="AL193" s="7">
        <f t="shared" si="193"/>
        <v>1.1979966657249541E-3</v>
      </c>
      <c r="AM193" s="7">
        <f t="shared" si="193"/>
        <v>3.9900814340954049E-3</v>
      </c>
      <c r="AN193" s="7">
        <f t="shared" si="193"/>
        <v>1.20883746948941E-2</v>
      </c>
      <c r="AO193" s="7">
        <f t="shared" si="193"/>
        <v>7.6026639207025237E-3</v>
      </c>
      <c r="AP193" s="7">
        <f t="shared" si="193"/>
        <v>1.3378063263745688E-2</v>
      </c>
      <c r="AQ193" s="7">
        <f t="shared" si="193"/>
        <v>9.7883351953773623E-3</v>
      </c>
      <c r="AR193" s="7">
        <f t="shared" si="193"/>
        <v>-7.1706336437613594E-3</v>
      </c>
      <c r="AS193" s="7">
        <f t="shared" si="193"/>
        <v>1.0764773522258464E-2</v>
      </c>
      <c r="AT193" s="7">
        <f t="shared" si="193"/>
        <v>2.440907087552624E-3</v>
      </c>
      <c r="AU193" s="7">
        <f t="shared" si="193"/>
        <v>-5.1508249131060335E-4</v>
      </c>
      <c r="AV193" s="7">
        <f t="shared" si="193"/>
        <v>8.2541896948842286E-3</v>
      </c>
      <c r="AW193" s="7">
        <f t="shared" si="193"/>
        <v>5.568745106661277E-3</v>
      </c>
      <c r="AX193" s="7">
        <f t="shared" si="193"/>
        <v>5.0979778105406659E-3</v>
      </c>
      <c r="AY193" s="7">
        <f t="shared" si="193"/>
        <v>-3.9623780498354577E-4</v>
      </c>
      <c r="AZ193" s="7">
        <f t="shared" si="193"/>
        <v>-2.3342669079495781E-3</v>
      </c>
      <c r="BA193" s="7">
        <f t="shared" si="193"/>
        <v>1.7933926009918721E-3</v>
      </c>
      <c r="BB193" s="7">
        <f t="shared" si="193"/>
        <v>1.9858712501330533E-3</v>
      </c>
      <c r="BC193" s="7">
        <f t="shared" si="193"/>
        <v>1.8579487775227665E-3</v>
      </c>
      <c r="BD193" s="7">
        <f t="shared" si="193"/>
        <v>6.3853835159639605E-3</v>
      </c>
      <c r="BE193" s="7">
        <f t="shared" si="193"/>
        <v>-1.7327399101222385E-3</v>
      </c>
      <c r="BF193" s="7" t="e">
        <f t="shared" si="193"/>
        <v>#DIV/0!</v>
      </c>
      <c r="BG193" s="7">
        <f t="shared" si="193"/>
        <v>8.4422714737164561E-4</v>
      </c>
      <c r="BH193" s="7">
        <f t="shared" si="193"/>
        <v>2.412636474879104E-3</v>
      </c>
    </row>
    <row r="194" spans="1:60" s="84" customFormat="1" x14ac:dyDescent="0.2">
      <c r="A194" s="138">
        <f t="shared" si="141"/>
        <v>43738</v>
      </c>
      <c r="B194" s="19">
        <f t="shared" ref="B194:AG194" si="194">B93/B92-1</f>
        <v>2.0052267425600956E-3</v>
      </c>
      <c r="C194" s="16">
        <f t="shared" si="194"/>
        <v>2.2179428088013875E-3</v>
      </c>
      <c r="D194" s="7">
        <f t="shared" si="194"/>
        <v>1.1305155253849009E-4</v>
      </c>
      <c r="E194" s="7">
        <f t="shared" si="194"/>
        <v>6.2085046674722477E-3</v>
      </c>
      <c r="F194" s="7">
        <f t="shared" si="194"/>
        <v>1.9777480915725842E-3</v>
      </c>
      <c r="G194" s="7">
        <f t="shared" si="194"/>
        <v>2.2602224096439638E-3</v>
      </c>
      <c r="H194" s="7">
        <f t="shared" si="194"/>
        <v>-2.7500381832737952E-3</v>
      </c>
      <c r="I194" s="20">
        <f t="shared" si="194"/>
        <v>2.6433673276187175E-3</v>
      </c>
      <c r="J194" s="7">
        <f t="shared" si="194"/>
        <v>-2.4350077599877284E-3</v>
      </c>
      <c r="K194" s="7">
        <f t="shared" si="194"/>
        <v>3.2585584032134296E-3</v>
      </c>
      <c r="L194" s="7">
        <f t="shared" si="194"/>
        <v>-4.2220906644085954E-2</v>
      </c>
      <c r="M194" s="7">
        <f t="shared" si="194"/>
        <v>-1.9904274299096247E-3</v>
      </c>
      <c r="N194" s="7">
        <f t="shared" si="194"/>
        <v>3.3160053756662311E-3</v>
      </c>
      <c r="O194" s="7">
        <f t="shared" si="194"/>
        <v>9.9903872267637084E-4</v>
      </c>
      <c r="P194" s="7">
        <f t="shared" si="194"/>
        <v>-4.4441798200359761E-3</v>
      </c>
      <c r="Q194" s="7">
        <f t="shared" si="194"/>
        <v>2.0716722572695634E-3</v>
      </c>
      <c r="R194" s="7">
        <f t="shared" si="194"/>
        <v>1.9536162653879252E-3</v>
      </c>
      <c r="S194" s="7">
        <f t="shared" si="194"/>
        <v>6.4978728136468877E-3</v>
      </c>
      <c r="T194" s="7">
        <f t="shared" si="194"/>
        <v>-3.5851000102209429E-3</v>
      </c>
      <c r="U194" s="7">
        <f t="shared" si="194"/>
        <v>-2.2413756273909069E-3</v>
      </c>
      <c r="V194" s="7">
        <f t="shared" si="194"/>
        <v>-1.5678238496819041E-4</v>
      </c>
      <c r="W194" s="7">
        <f t="shared" si="194"/>
        <v>-9.714069685408111E-4</v>
      </c>
      <c r="X194" s="7">
        <f t="shared" si="194"/>
        <v>5.3288946333429621E-4</v>
      </c>
      <c r="Y194" s="7">
        <f t="shared" si="194"/>
        <v>1.1802124469988406E-3</v>
      </c>
      <c r="Z194" s="7">
        <f t="shared" si="194"/>
        <v>-1.6449224294474707E-3</v>
      </c>
      <c r="AA194" s="7">
        <f t="shared" si="194"/>
        <v>4.5392356492666153E-3</v>
      </c>
      <c r="AB194" s="7">
        <f t="shared" si="194"/>
        <v>1.8568792819810831E-3</v>
      </c>
      <c r="AC194" s="7">
        <f t="shared" si="194"/>
        <v>-3.2280260812288519E-3</v>
      </c>
      <c r="AD194" s="7">
        <f t="shared" si="194"/>
        <v>-3.2664285922701097E-4</v>
      </c>
      <c r="AE194" s="7">
        <f t="shared" si="194"/>
        <v>6.2085046674722477E-3</v>
      </c>
      <c r="AF194" s="7">
        <f t="shared" si="194"/>
        <v>7.4437689647326444E-3</v>
      </c>
      <c r="AG194" s="7">
        <f t="shared" si="194"/>
        <v>1.3366316342884099E-2</v>
      </c>
      <c r="AH194" s="7">
        <f t="shared" ref="AH194:BH194" si="195">AH93/AH92-1</f>
        <v>4.9315698232301752E-3</v>
      </c>
      <c r="AI194" s="7">
        <f t="shared" si="195"/>
        <v>2.3660853696962914E-3</v>
      </c>
      <c r="AJ194" s="7">
        <f t="shared" si="195"/>
        <v>3.0953554226258451E-3</v>
      </c>
      <c r="AK194" s="7">
        <f t="shared" si="195"/>
        <v>3.4834916066150967E-4</v>
      </c>
      <c r="AL194" s="7">
        <f t="shared" si="195"/>
        <v>3.3055787567406458E-3</v>
      </c>
      <c r="AM194" s="7">
        <f t="shared" si="195"/>
        <v>1.1904665424917749E-3</v>
      </c>
      <c r="AN194" s="7">
        <f t="shared" si="195"/>
        <v>1.1345793296739348E-2</v>
      </c>
      <c r="AO194" s="7">
        <f t="shared" si="195"/>
        <v>7.8344726265888731E-3</v>
      </c>
      <c r="AP194" s="7">
        <f t="shared" si="195"/>
        <v>1.2349581029009737E-2</v>
      </c>
      <c r="AQ194" s="7">
        <f t="shared" si="195"/>
        <v>3.6155324508946318E-3</v>
      </c>
      <c r="AR194" s="7">
        <f t="shared" si="195"/>
        <v>-6.1468100318333718E-3</v>
      </c>
      <c r="AS194" s="7">
        <f t="shared" si="195"/>
        <v>8.9398696879470219E-3</v>
      </c>
      <c r="AT194" s="7">
        <f t="shared" si="195"/>
        <v>-1.7646991285001912E-3</v>
      </c>
      <c r="AU194" s="7">
        <f t="shared" si="195"/>
        <v>-3.4715841659043178E-3</v>
      </c>
      <c r="AV194" s="7">
        <f t="shared" si="195"/>
        <v>6.8845388129306073E-3</v>
      </c>
      <c r="AW194" s="7">
        <f t="shared" si="195"/>
        <v>4.3243347935180143E-3</v>
      </c>
      <c r="AX194" s="7">
        <f t="shared" si="195"/>
        <v>-2.2696058080993176E-3</v>
      </c>
      <c r="AY194" s="7">
        <f t="shared" si="195"/>
        <v>8.678386471658861E-4</v>
      </c>
      <c r="AZ194" s="7">
        <f t="shared" si="195"/>
        <v>3.407038439259269E-3</v>
      </c>
      <c r="BA194" s="7">
        <f t="shared" si="195"/>
        <v>-6.991992625990151E-3</v>
      </c>
      <c r="BB194" s="7">
        <f t="shared" si="195"/>
        <v>-1.9315165589228744E-3</v>
      </c>
      <c r="BC194" s="7">
        <f t="shared" si="195"/>
        <v>-2.3057610615184743E-3</v>
      </c>
      <c r="BD194" s="7">
        <f t="shared" si="195"/>
        <v>8.7378042392112221E-3</v>
      </c>
      <c r="BE194" s="7">
        <f t="shared" si="195"/>
        <v>-4.1623086944886367E-3</v>
      </c>
      <c r="BF194" s="7" t="e">
        <f t="shared" si="195"/>
        <v>#DIV/0!</v>
      </c>
      <c r="BG194" s="7">
        <f t="shared" si="195"/>
        <v>-3.5070312329192888E-3</v>
      </c>
      <c r="BH194" s="7">
        <f t="shared" si="195"/>
        <v>-4.2468520161068612E-3</v>
      </c>
    </row>
    <row r="195" spans="1:60" s="84" customFormat="1" ht="12" thickBot="1" x14ac:dyDescent="0.25">
      <c r="A195" s="138">
        <f t="shared" si="141"/>
        <v>43829</v>
      </c>
      <c r="B195" s="17">
        <f t="shared" ref="B195:AG195" si="196">B94/B93-1</f>
        <v>3.8877331312126007E-3</v>
      </c>
      <c r="C195" s="14">
        <f t="shared" si="196"/>
        <v>4.2235884863994766E-3</v>
      </c>
      <c r="D195" s="22">
        <f t="shared" si="196"/>
        <v>5.1407217110899239E-4</v>
      </c>
      <c r="E195" s="22">
        <f t="shared" si="196"/>
        <v>6.9443680155540921E-3</v>
      </c>
      <c r="F195" s="22">
        <f t="shared" si="196"/>
        <v>4.2923903880243142E-3</v>
      </c>
      <c r="G195" s="22">
        <f t="shared" si="196"/>
        <v>4.7650161297443372E-3</v>
      </c>
      <c r="H195" s="22">
        <f t="shared" si="196"/>
        <v>-3.6577116851839175E-3</v>
      </c>
      <c r="I195" s="23">
        <f t="shared" si="196"/>
        <v>3.6781712302691449E-3</v>
      </c>
      <c r="J195" s="22">
        <f t="shared" si="196"/>
        <v>5.3533051191450021E-3</v>
      </c>
      <c r="K195" s="22">
        <f t="shared" si="196"/>
        <v>4.6406394700813092E-3</v>
      </c>
      <c r="L195" s="22">
        <f t="shared" si="196"/>
        <v>-1.6334267221679521E-2</v>
      </c>
      <c r="M195" s="22">
        <f t="shared" si="196"/>
        <v>-3.3699008427968691E-3</v>
      </c>
      <c r="N195" s="22">
        <f t="shared" si="196"/>
        <v>3.8294041637347842E-3</v>
      </c>
      <c r="O195" s="22">
        <f t="shared" si="196"/>
        <v>1.3389333125555236E-3</v>
      </c>
      <c r="P195" s="22">
        <f t="shared" si="196"/>
        <v>-5.9112351557575327E-3</v>
      </c>
      <c r="Q195" s="22">
        <f t="shared" si="196"/>
        <v>-3.8863772832720134E-4</v>
      </c>
      <c r="R195" s="22">
        <f t="shared" si="196"/>
        <v>3.0765748091503564E-3</v>
      </c>
      <c r="S195" s="22">
        <f t="shared" si="196"/>
        <v>3.8965616630859401E-4</v>
      </c>
      <c r="T195" s="22">
        <f t="shared" si="196"/>
        <v>-2.9191621354737185E-3</v>
      </c>
      <c r="U195" s="22">
        <f t="shared" si="196"/>
        <v>-2.8458672115709849E-3</v>
      </c>
      <c r="V195" s="22">
        <f t="shared" si="196"/>
        <v>3.2183479692384775E-3</v>
      </c>
      <c r="W195" s="22">
        <f t="shared" si="196"/>
        <v>-2.1348605427207179E-3</v>
      </c>
      <c r="X195" s="22">
        <f t="shared" si="196"/>
        <v>2.0579100551130214E-3</v>
      </c>
      <c r="Y195" s="22">
        <f t="shared" si="196"/>
        <v>5.8540960766517713E-4</v>
      </c>
      <c r="Z195" s="22">
        <f t="shared" si="196"/>
        <v>-5.643546062281346E-3</v>
      </c>
      <c r="AA195" s="22">
        <f t="shared" si="196"/>
        <v>7.9459073545120606E-3</v>
      </c>
      <c r="AB195" s="22">
        <f t="shared" si="196"/>
        <v>2.6251714164098328E-3</v>
      </c>
      <c r="AC195" s="22">
        <f t="shared" si="196"/>
        <v>-5.228958132998951E-4</v>
      </c>
      <c r="AD195" s="22">
        <f t="shared" si="196"/>
        <v>3.285080344975988E-3</v>
      </c>
      <c r="AE195" s="22">
        <f t="shared" si="196"/>
        <v>6.9443680155540921E-3</v>
      </c>
      <c r="AF195" s="22">
        <f t="shared" si="196"/>
        <v>-4.7804451251187707E-5</v>
      </c>
      <c r="AG195" s="22">
        <f t="shared" si="196"/>
        <v>2.0185993675840841E-3</v>
      </c>
      <c r="AH195" s="22">
        <f t="shared" ref="AH195:BH195" si="197">AH94/AH93-1</f>
        <v>8.6734200525320215E-3</v>
      </c>
      <c r="AI195" s="22">
        <f t="shared" si="197"/>
        <v>2.6462088891379132E-3</v>
      </c>
      <c r="AJ195" s="22">
        <f t="shared" si="197"/>
        <v>5.4506991009983796E-3</v>
      </c>
      <c r="AK195" s="22">
        <f t="shared" si="197"/>
        <v>1.807217899733482E-3</v>
      </c>
      <c r="AL195" s="22">
        <f t="shared" si="197"/>
        <v>2.4837928666869846E-3</v>
      </c>
      <c r="AM195" s="22">
        <f t="shared" si="197"/>
        <v>1.8393626738881785E-3</v>
      </c>
      <c r="AN195" s="22">
        <f t="shared" si="197"/>
        <v>1.0543825081027691E-2</v>
      </c>
      <c r="AO195" s="22">
        <f t="shared" si="197"/>
        <v>3.886193472774524E-3</v>
      </c>
      <c r="AP195" s="22">
        <f t="shared" si="197"/>
        <v>1.2438566080168911E-2</v>
      </c>
      <c r="AQ195" s="22">
        <f t="shared" si="197"/>
        <v>-1.4007357727158221E-3</v>
      </c>
      <c r="AR195" s="22">
        <f t="shared" si="197"/>
        <v>-5.0633572014784356E-3</v>
      </c>
      <c r="AS195" s="22">
        <f t="shared" si="197"/>
        <v>1.4797096452772385E-2</v>
      </c>
      <c r="AT195" s="22">
        <f t="shared" si="197"/>
        <v>3.3585251604468791E-3</v>
      </c>
      <c r="AU195" s="22">
        <f t="shared" si="197"/>
        <v>-2.040495193714853E-3</v>
      </c>
      <c r="AV195" s="22">
        <f t="shared" si="197"/>
        <v>9.6765001323346755E-3</v>
      </c>
      <c r="AW195" s="22">
        <f t="shared" si="197"/>
        <v>2.4650070008074287E-3</v>
      </c>
      <c r="AX195" s="22">
        <f t="shared" si="197"/>
        <v>1.7412095107407488E-3</v>
      </c>
      <c r="AY195" s="22">
        <f t="shared" si="197"/>
        <v>1.1928804883025723E-3</v>
      </c>
      <c r="AZ195" s="22">
        <f t="shared" si="197"/>
        <v>-2.3312295200805799E-4</v>
      </c>
      <c r="BA195" s="22">
        <f t="shared" si="197"/>
        <v>-2.3132902988420856E-3</v>
      </c>
      <c r="BB195" s="22">
        <f t="shared" si="197"/>
        <v>3.2232391411921579E-3</v>
      </c>
      <c r="BC195" s="22">
        <f t="shared" si="197"/>
        <v>9.3841826651794857E-3</v>
      </c>
      <c r="BD195" s="22">
        <f t="shared" si="197"/>
        <v>7.4066791795082132E-3</v>
      </c>
      <c r="BE195" s="22">
        <f t="shared" si="197"/>
        <v>3.1325757038314084E-3</v>
      </c>
      <c r="BF195" s="22" t="e">
        <f t="shared" si="197"/>
        <v>#DIV/0!</v>
      </c>
      <c r="BG195" s="22">
        <f t="shared" si="197"/>
        <v>3.1849901747256215E-3</v>
      </c>
      <c r="BH195" s="22">
        <f t="shared" si="197"/>
        <v>5.2918222898246103E-3</v>
      </c>
    </row>
    <row r="196" spans="1:60" s="84" customFormat="1" x14ac:dyDescent="0.2">
      <c r="A196" s="140">
        <f t="shared" si="141"/>
        <v>43920</v>
      </c>
      <c r="B196" s="19">
        <f t="shared" ref="B196:B203" si="198">B95/B94-1</f>
        <v>-1.9515777559936387E-3</v>
      </c>
      <c r="C196" s="16">
        <f t="shared" ref="C196:BH196" si="199">C95/C94-1</f>
        <v>6.7003066396087441E-4</v>
      </c>
      <c r="D196" s="7">
        <f t="shared" si="199"/>
        <v>-1.7326426730992495E-3</v>
      </c>
      <c r="E196" s="7">
        <f t="shared" si="199"/>
        <v>4.9912481575606904E-3</v>
      </c>
      <c r="F196" s="7">
        <f t="shared" si="199"/>
        <v>-2.7169853492337026E-3</v>
      </c>
      <c r="G196" s="7">
        <f t="shared" si="199"/>
        <v>7.3743345373533664E-4</v>
      </c>
      <c r="H196" s="7">
        <f t="shared" si="199"/>
        <v>-6.1315453542445941E-2</v>
      </c>
      <c r="I196" s="20">
        <f t="shared" si="199"/>
        <v>-2.5237453009986366E-3</v>
      </c>
      <c r="J196" s="7">
        <f t="shared" si="199"/>
        <v>2.0432109636532303E-3</v>
      </c>
      <c r="K196" s="7">
        <f t="shared" si="199"/>
        <v>4.6116880147639705E-4</v>
      </c>
      <c r="L196" s="7">
        <f t="shared" si="199"/>
        <v>1.3649491461664276E-2</v>
      </c>
      <c r="M196" s="7">
        <f t="shared" si="199"/>
        <v>1.6817693252768606E-4</v>
      </c>
      <c r="N196" s="7">
        <f t="shared" si="199"/>
        <v>2.5518843152374515E-3</v>
      </c>
      <c r="O196" s="7">
        <f t="shared" si="199"/>
        <v>-3.9774977222630792E-3</v>
      </c>
      <c r="P196" s="7">
        <f t="shared" si="199"/>
        <v>-4.9800258915606577E-3</v>
      </c>
      <c r="Q196" s="7">
        <f t="shared" si="199"/>
        <v>-5.7917282996096109E-3</v>
      </c>
      <c r="R196" s="7">
        <f t="shared" si="199"/>
        <v>1.4221118881210248E-3</v>
      </c>
      <c r="S196" s="7">
        <f t="shared" si="199"/>
        <v>3.9293810376617166E-4</v>
      </c>
      <c r="T196" s="7">
        <f t="shared" si="199"/>
        <v>-4.9774063549914427E-3</v>
      </c>
      <c r="U196" s="7">
        <f t="shared" si="199"/>
        <v>-5.5994591284407313E-3</v>
      </c>
      <c r="V196" s="7">
        <f t="shared" si="199"/>
        <v>-2.7477409757449278E-3</v>
      </c>
      <c r="W196" s="7">
        <f t="shared" si="199"/>
        <v>-4.3203345257655235E-3</v>
      </c>
      <c r="X196" s="7">
        <f t="shared" si="199"/>
        <v>-4.850975617760378E-3</v>
      </c>
      <c r="Y196" s="7">
        <f t="shared" si="199"/>
        <v>-3.1190208091141924E-3</v>
      </c>
      <c r="Z196" s="7">
        <f t="shared" si="199"/>
        <v>-9.3601830235420236E-3</v>
      </c>
      <c r="AA196" s="7">
        <f t="shared" si="199"/>
        <v>4.1564698185918569E-3</v>
      </c>
      <c r="AB196" s="7">
        <f t="shared" si="199"/>
        <v>9.6847855850779041E-4</v>
      </c>
      <c r="AC196" s="7">
        <f t="shared" si="199"/>
        <v>-4.8979673023019643E-4</v>
      </c>
      <c r="AD196" s="7">
        <f t="shared" si="199"/>
        <v>3.2212310104136055E-3</v>
      </c>
      <c r="AE196" s="7">
        <f t="shared" si="199"/>
        <v>4.9912481575606904E-3</v>
      </c>
      <c r="AF196" s="7">
        <f t="shared" si="199"/>
        <v>-1.167748133672708E-3</v>
      </c>
      <c r="AG196" s="7">
        <f t="shared" si="199"/>
        <v>7.8200609198364468E-3</v>
      </c>
      <c r="AH196" s="7">
        <f t="shared" si="199"/>
        <v>5.3913429450058725E-3</v>
      </c>
      <c r="AI196" s="7">
        <f t="shared" si="199"/>
        <v>1.53039120409737E-3</v>
      </c>
      <c r="AJ196" s="7">
        <f t="shared" si="199"/>
        <v>3.0591513808462256E-3</v>
      </c>
      <c r="AK196" s="7">
        <f t="shared" si="199"/>
        <v>1.1086846696328756E-4</v>
      </c>
      <c r="AL196" s="7">
        <f t="shared" si="199"/>
        <v>1.9635237333073263E-3</v>
      </c>
      <c r="AM196" s="7">
        <f t="shared" si="199"/>
        <v>-6.933370780282111E-4</v>
      </c>
      <c r="AN196" s="7">
        <f t="shared" si="199"/>
        <v>5.0414026197675987E-4</v>
      </c>
      <c r="AO196" s="7">
        <f t="shared" si="199"/>
        <v>-9.3421018555069901E-3</v>
      </c>
      <c r="AP196" s="7">
        <f t="shared" si="199"/>
        <v>3.282678669819683E-3</v>
      </c>
      <c r="AQ196" s="7">
        <f t="shared" si="199"/>
        <v>-5.0915820871331174E-3</v>
      </c>
      <c r="AR196" s="7">
        <f t="shared" si="199"/>
        <v>-4.9229041392746531E-3</v>
      </c>
      <c r="AS196" s="7">
        <f t="shared" si="199"/>
        <v>4.5015493637750037E-3</v>
      </c>
      <c r="AT196" s="7">
        <f t="shared" si="199"/>
        <v>-1.5472341837998727E-3</v>
      </c>
      <c r="AU196" s="7">
        <f t="shared" si="199"/>
        <v>-1.3637378423886348E-3</v>
      </c>
      <c r="AV196" s="7">
        <f t="shared" si="199"/>
        <v>6.0595946945680712E-3</v>
      </c>
      <c r="AW196" s="7">
        <f t="shared" si="199"/>
        <v>3.9849815570225378E-3</v>
      </c>
      <c r="AX196" s="7">
        <f t="shared" si="199"/>
        <v>-1.2270409728274423E-3</v>
      </c>
      <c r="AY196" s="7">
        <f t="shared" si="199"/>
        <v>-2.2532089829823465E-2</v>
      </c>
      <c r="AZ196" s="7">
        <f t="shared" si="199"/>
        <v>7.8532804536957102E-5</v>
      </c>
      <c r="BA196" s="7">
        <f t="shared" si="199"/>
        <v>-1.4039411081931963E-3</v>
      </c>
      <c r="BB196" s="7">
        <f t="shared" si="199"/>
        <v>2.1530117650416791E-3</v>
      </c>
      <c r="BC196" s="7">
        <f t="shared" si="199"/>
        <v>3.2483741829152368E-3</v>
      </c>
      <c r="BD196" s="7">
        <f t="shared" si="199"/>
        <v>-8.4639238585134668E-3</v>
      </c>
      <c r="BE196" s="7">
        <f t="shared" si="199"/>
        <v>-4.6577683597642805E-3</v>
      </c>
      <c r="BF196" s="7" t="e">
        <f t="shared" si="199"/>
        <v>#DIV/0!</v>
      </c>
      <c r="BG196" s="7">
        <f t="shared" si="199"/>
        <v>-3.3267483652977825E-3</v>
      </c>
      <c r="BH196" s="7">
        <f t="shared" si="199"/>
        <v>-3.0192955736029203E-3</v>
      </c>
    </row>
    <row r="197" spans="1:60" s="84" customFormat="1" x14ac:dyDescent="0.2">
      <c r="A197" s="138">
        <f t="shared" si="141"/>
        <v>44012</v>
      </c>
      <c r="B197" s="19">
        <f t="shared" si="198"/>
        <v>-4.04244415806847E-2</v>
      </c>
      <c r="C197" s="16">
        <f t="shared" ref="C197:BH197" si="200">C96/C95-1</f>
        <v>-2.6804234563886919E-2</v>
      </c>
      <c r="D197" s="7">
        <f t="shared" si="200"/>
        <v>-9.9152719052592042E-3</v>
      </c>
      <c r="E197" s="7">
        <f t="shared" si="200"/>
        <v>-9.271810845610795E-3</v>
      </c>
      <c r="F197" s="7">
        <f t="shared" si="200"/>
        <v>-5.0170626958530917E-2</v>
      </c>
      <c r="G197" s="7">
        <f t="shared" si="200"/>
        <v>-3.2529389197155534E-2</v>
      </c>
      <c r="H197" s="7">
        <f t="shared" si="200"/>
        <v>-0.36920744474900036</v>
      </c>
      <c r="I197" s="20">
        <f t="shared" si="200"/>
        <v>-4.3565368134053095E-2</v>
      </c>
      <c r="J197" s="7">
        <f t="shared" si="200"/>
        <v>-1.8594906204857375E-2</v>
      </c>
      <c r="K197" s="7">
        <f t="shared" si="200"/>
        <v>-3.5482183604495843E-2</v>
      </c>
      <c r="L197" s="7">
        <f t="shared" si="200"/>
        <v>1.0126346231398298E-3</v>
      </c>
      <c r="M197" s="7">
        <f t="shared" si="200"/>
        <v>-5.6274851966751083E-3</v>
      </c>
      <c r="N197" s="7">
        <f t="shared" si="200"/>
        <v>-1.8790852459251384E-2</v>
      </c>
      <c r="O197" s="7">
        <f t="shared" si="200"/>
        <v>-1.5359892786314333E-2</v>
      </c>
      <c r="P197" s="7">
        <f t="shared" si="200"/>
        <v>-8.3237481060289831E-3</v>
      </c>
      <c r="Q197" s="7">
        <f t="shared" si="200"/>
        <v>-5.3806648898400145E-3</v>
      </c>
      <c r="R197" s="7">
        <f t="shared" si="200"/>
        <v>-4.6875466927205345E-3</v>
      </c>
      <c r="S197" s="7">
        <f t="shared" si="200"/>
        <v>4.4986504322541698E-4</v>
      </c>
      <c r="T197" s="7">
        <f t="shared" si="200"/>
        <v>-8.9506358959726695E-3</v>
      </c>
      <c r="U197" s="7">
        <f t="shared" si="200"/>
        <v>-1.1401085132997535E-2</v>
      </c>
      <c r="V197" s="7">
        <f t="shared" si="200"/>
        <v>-4.9463729867784689E-3</v>
      </c>
      <c r="W197" s="7">
        <f t="shared" si="200"/>
        <v>-9.2242303023023497E-3</v>
      </c>
      <c r="X197" s="7">
        <f t="shared" si="200"/>
        <v>-8.7061366770524451E-3</v>
      </c>
      <c r="Y197" s="7">
        <f t="shared" si="200"/>
        <v>-6.0885049841372663E-3</v>
      </c>
      <c r="Z197" s="7">
        <f t="shared" si="200"/>
        <v>-9.3120788315290692E-3</v>
      </c>
      <c r="AA197" s="7">
        <f t="shared" si="200"/>
        <v>-2.3812809867570506E-3</v>
      </c>
      <c r="AB197" s="7">
        <f t="shared" si="200"/>
        <v>-9.3957800898056831E-3</v>
      </c>
      <c r="AC197" s="7">
        <f t="shared" si="200"/>
        <v>-3.6134597510929511E-3</v>
      </c>
      <c r="AD197" s="7">
        <f t="shared" si="200"/>
        <v>-9.8328226581648748E-3</v>
      </c>
      <c r="AE197" s="7">
        <f t="shared" si="200"/>
        <v>-9.271810845610795E-3</v>
      </c>
      <c r="AF197" s="7">
        <f t="shared" si="200"/>
        <v>-1.0168748243867043E-2</v>
      </c>
      <c r="AG197" s="7">
        <f t="shared" si="200"/>
        <v>7.4457862474863745E-4</v>
      </c>
      <c r="AH197" s="7">
        <f t="shared" si="200"/>
        <v>-1.0706995388367946E-2</v>
      </c>
      <c r="AI197" s="7">
        <f t="shared" si="200"/>
        <v>-1.8906839261174535E-2</v>
      </c>
      <c r="AJ197" s="7">
        <f t="shared" si="200"/>
        <v>-1.3763907928217578E-2</v>
      </c>
      <c r="AK197" s="7">
        <f t="shared" si="200"/>
        <v>-1.2936182374148841E-2</v>
      </c>
      <c r="AL197" s="7">
        <f t="shared" si="200"/>
        <v>-2.3284240348384611E-2</v>
      </c>
      <c r="AM197" s="7">
        <f t="shared" si="200"/>
        <v>-1.9503025660740247E-2</v>
      </c>
      <c r="AN197" s="7">
        <f t="shared" si="200"/>
        <v>-0.12202598100230266</v>
      </c>
      <c r="AO197" s="7">
        <f t="shared" si="200"/>
        <v>-0.1710655015404452</v>
      </c>
      <c r="AP197" s="7">
        <f t="shared" si="200"/>
        <v>-0.10836152014130185</v>
      </c>
      <c r="AQ197" s="7">
        <f t="shared" si="200"/>
        <v>-4.1017358335998289E-2</v>
      </c>
      <c r="AR197" s="7">
        <f t="shared" si="200"/>
        <v>-1.1085133901938327E-2</v>
      </c>
      <c r="AS197" s="7">
        <f t="shared" si="200"/>
        <v>-7.7696445292585459E-4</v>
      </c>
      <c r="AT197" s="7">
        <f t="shared" si="200"/>
        <v>-8.2027802408823902E-3</v>
      </c>
      <c r="AU197" s="7">
        <f t="shared" si="200"/>
        <v>-1.7443020430543799E-2</v>
      </c>
      <c r="AV197" s="7">
        <f t="shared" si="200"/>
        <v>-8.0348600176208818E-3</v>
      </c>
      <c r="AW197" s="7">
        <f t="shared" si="200"/>
        <v>-2.0440476466367929E-3</v>
      </c>
      <c r="AX197" s="7">
        <f t="shared" si="200"/>
        <v>-4.6732088058762944E-2</v>
      </c>
      <c r="AY197" s="7">
        <f t="shared" si="200"/>
        <v>-0.1596364292888065</v>
      </c>
      <c r="AZ197" s="7">
        <f t="shared" si="200"/>
        <v>-1.6174044139380173E-2</v>
      </c>
      <c r="BA197" s="7">
        <f t="shared" si="200"/>
        <v>-4.2205116927069408E-2</v>
      </c>
      <c r="BB197" s="7">
        <f t="shared" si="200"/>
        <v>-1.3743205589335838E-2</v>
      </c>
      <c r="BC197" s="7">
        <f t="shared" si="200"/>
        <v>-1.4770225939691684E-2</v>
      </c>
      <c r="BD197" s="7">
        <f t="shared" si="200"/>
        <v>-0.1328816574953241</v>
      </c>
      <c r="BE197" s="7">
        <f t="shared" si="200"/>
        <v>-4.4921335030234655E-2</v>
      </c>
      <c r="BF197" s="7" t="e">
        <f t="shared" si="200"/>
        <v>#DIV/0!</v>
      </c>
      <c r="BG197" s="7">
        <f t="shared" si="200"/>
        <v>-3.7833761641075436E-2</v>
      </c>
      <c r="BH197" s="7">
        <f t="shared" si="200"/>
        <v>-3.4042005562968547E-2</v>
      </c>
    </row>
    <row r="198" spans="1:60" s="84" customFormat="1" x14ac:dyDescent="0.2">
      <c r="A198" s="138">
        <f t="shared" si="141"/>
        <v>44104</v>
      </c>
      <c r="B198" s="19">
        <f t="shared" si="198"/>
        <v>2.3696766372052647E-2</v>
      </c>
      <c r="C198" s="16">
        <f t="shared" ref="C198:BH198" si="201">C97/C96-1</f>
        <v>1.3211139751496015E-2</v>
      </c>
      <c r="D198" s="7">
        <f t="shared" si="201"/>
        <v>-1.9364520782607642E-3</v>
      </c>
      <c r="E198" s="7">
        <f t="shared" si="201"/>
        <v>2.2228300142421498E-2</v>
      </c>
      <c r="F198" s="7">
        <f t="shared" si="201"/>
        <v>2.9545534505391879E-2</v>
      </c>
      <c r="G198" s="7">
        <f t="shared" si="201"/>
        <v>1.5677433435543842E-2</v>
      </c>
      <c r="H198" s="7">
        <f t="shared" si="201"/>
        <v>0.41420814251943505</v>
      </c>
      <c r="I198" s="20">
        <f t="shared" si="201"/>
        <v>2.479683815016287E-2</v>
      </c>
      <c r="J198" s="7">
        <f t="shared" si="201"/>
        <v>1.6245763689403336E-2</v>
      </c>
      <c r="K198" s="7">
        <f t="shared" si="201"/>
        <v>1.5554892503648166E-2</v>
      </c>
      <c r="L198" s="7">
        <f t="shared" si="201"/>
        <v>-3.1714459495266523E-2</v>
      </c>
      <c r="M198" s="7">
        <f t="shared" si="201"/>
        <v>1.1312571186028464E-4</v>
      </c>
      <c r="N198" s="7">
        <f t="shared" si="201"/>
        <v>9.0818770318032982E-3</v>
      </c>
      <c r="O198" s="7">
        <f t="shared" si="201"/>
        <v>-3.4320177745211788E-3</v>
      </c>
      <c r="P198" s="7">
        <f t="shared" si="201"/>
        <v>-5.0938245349089195E-3</v>
      </c>
      <c r="Q198" s="7">
        <f t="shared" si="201"/>
        <v>-5.241407778022511E-3</v>
      </c>
      <c r="R198" s="7">
        <f t="shared" si="201"/>
        <v>-2.2198040179230993E-3</v>
      </c>
      <c r="S198" s="7">
        <f t="shared" si="201"/>
        <v>4.801499989695035E-4</v>
      </c>
      <c r="T198" s="7">
        <f t="shared" si="201"/>
        <v>-4.5458495145698219E-3</v>
      </c>
      <c r="U198" s="7">
        <f t="shared" si="201"/>
        <v>-9.7086990617915037E-3</v>
      </c>
      <c r="V198" s="7">
        <f t="shared" si="201"/>
        <v>-4.6936739253639059E-3</v>
      </c>
      <c r="W198" s="7">
        <f t="shared" si="201"/>
        <v>-7.9365589085272914E-3</v>
      </c>
      <c r="X198" s="7">
        <f t="shared" si="201"/>
        <v>-7.0548402028063339E-3</v>
      </c>
      <c r="Y198" s="7">
        <f t="shared" si="201"/>
        <v>-7.4260085866607595E-3</v>
      </c>
      <c r="Z198" s="7">
        <f t="shared" si="201"/>
        <v>-9.5918799230224616E-3</v>
      </c>
      <c r="AA198" s="7">
        <f t="shared" si="201"/>
        <v>-4.9524845432282749E-3</v>
      </c>
      <c r="AB198" s="7">
        <f t="shared" si="201"/>
        <v>5.7390589545414095E-4</v>
      </c>
      <c r="AC198" s="7">
        <f t="shared" si="201"/>
        <v>-2.4688930008287535E-4</v>
      </c>
      <c r="AD198" s="7">
        <f t="shared" si="201"/>
        <v>7.0126458215435949E-3</v>
      </c>
      <c r="AE198" s="7">
        <f t="shared" si="201"/>
        <v>2.2228300142421498E-2</v>
      </c>
      <c r="AF198" s="7">
        <f t="shared" si="201"/>
        <v>2.1452414237504103E-2</v>
      </c>
      <c r="AG198" s="7">
        <f t="shared" si="201"/>
        <v>9.926715312964518E-3</v>
      </c>
      <c r="AH198" s="7">
        <f t="shared" si="201"/>
        <v>2.4267072281628943E-2</v>
      </c>
      <c r="AI198" s="7">
        <f t="shared" si="201"/>
        <v>5.5290997602397418E-3</v>
      </c>
      <c r="AJ198" s="7">
        <f t="shared" si="201"/>
        <v>9.8732111716592907E-3</v>
      </c>
      <c r="AK198" s="7">
        <f t="shared" si="201"/>
        <v>9.7735038506141514E-4</v>
      </c>
      <c r="AL198" s="7">
        <f t="shared" si="201"/>
        <v>7.0525374342949032E-3</v>
      </c>
      <c r="AM198" s="7">
        <f t="shared" si="201"/>
        <v>4.112973435713041E-3</v>
      </c>
      <c r="AN198" s="7">
        <f t="shared" si="201"/>
        <v>5.7558228661265254E-2</v>
      </c>
      <c r="AO198" s="7">
        <f t="shared" si="201"/>
        <v>6.1127256638383809E-2</v>
      </c>
      <c r="AP198" s="7">
        <f t="shared" si="201"/>
        <v>5.6633684522699346E-2</v>
      </c>
      <c r="AQ198" s="7">
        <f t="shared" si="201"/>
        <v>4.658493746436343E-2</v>
      </c>
      <c r="AR198" s="7">
        <f t="shared" si="201"/>
        <v>-2.2136772457408416E-3</v>
      </c>
      <c r="AS198" s="7">
        <f t="shared" si="201"/>
        <v>2.1605546761493954E-4</v>
      </c>
      <c r="AT198" s="7">
        <f t="shared" si="201"/>
        <v>-1.9632663451742971E-3</v>
      </c>
      <c r="AU198" s="7">
        <f t="shared" si="201"/>
        <v>-8.3133161099802066E-4</v>
      </c>
      <c r="AV198" s="7">
        <f t="shared" si="201"/>
        <v>2.1635158341717364E-3</v>
      </c>
      <c r="AW198" s="7">
        <f t="shared" si="201"/>
        <v>4.1675803819629653E-3</v>
      </c>
      <c r="AX198" s="7">
        <f t="shared" si="201"/>
        <v>2.8508940747675293E-2</v>
      </c>
      <c r="AY198" s="7">
        <f t="shared" si="201"/>
        <v>0.12946584697569286</v>
      </c>
      <c r="AZ198" s="7">
        <f t="shared" si="201"/>
        <v>3.8691784488167347E-3</v>
      </c>
      <c r="BA198" s="7">
        <f t="shared" si="201"/>
        <v>3.6271936288257978E-2</v>
      </c>
      <c r="BB198" s="7">
        <f t="shared" si="201"/>
        <v>1.6233780000105558E-2</v>
      </c>
      <c r="BC198" s="7">
        <f t="shared" si="201"/>
        <v>1.2812797029883916E-2</v>
      </c>
      <c r="BD198" s="7">
        <f t="shared" si="201"/>
        <v>8.1618586237216295E-2</v>
      </c>
      <c r="BE198" s="7">
        <f t="shared" si="201"/>
        <v>2.5783270787155699E-2</v>
      </c>
      <c r="BF198" s="7" t="e">
        <f t="shared" si="201"/>
        <v>#DIV/0!</v>
      </c>
      <c r="BG198" s="7">
        <f t="shared" si="201"/>
        <v>2.9310600231065242E-2</v>
      </c>
      <c r="BH198" s="7">
        <f t="shared" si="201"/>
        <v>2.7006701748333972E-2</v>
      </c>
    </row>
    <row r="199" spans="1:60" s="84" customFormat="1" ht="12" thickBot="1" x14ac:dyDescent="0.25">
      <c r="A199" s="139">
        <f t="shared" si="141"/>
        <v>44195</v>
      </c>
      <c r="B199" s="17">
        <f t="shared" si="198"/>
        <v>3.9519677060992908E-3</v>
      </c>
      <c r="C199" s="14">
        <f t="shared" ref="C199:BH199" si="202">C98/C97-1</f>
        <v>6.3187535127573469E-4</v>
      </c>
      <c r="D199" s="22">
        <f t="shared" si="202"/>
        <v>-4.8789002788951485E-3</v>
      </c>
      <c r="E199" s="22">
        <f t="shared" si="202"/>
        <v>1.2928125513502753E-3</v>
      </c>
      <c r="F199" s="22">
        <f t="shared" si="202"/>
        <v>6.1392706652370066E-3</v>
      </c>
      <c r="G199" s="22">
        <f t="shared" si="202"/>
        <v>1.8020349634499944E-3</v>
      </c>
      <c r="H199" s="22">
        <f t="shared" si="202"/>
        <v>9.2540210692160452E-2</v>
      </c>
      <c r="I199" s="23">
        <f t="shared" si="202"/>
        <v>2.9546138018128332E-3</v>
      </c>
      <c r="J199" s="22">
        <f t="shared" si="202"/>
        <v>1.0764083432450278E-2</v>
      </c>
      <c r="K199" s="22">
        <f t="shared" si="202"/>
        <v>-1.3163805410287832E-4</v>
      </c>
      <c r="L199" s="22">
        <f t="shared" si="202"/>
        <v>-1.788765595547237E-2</v>
      </c>
      <c r="M199" s="22">
        <f t="shared" si="202"/>
        <v>-4.0479897786424024E-3</v>
      </c>
      <c r="N199" s="22">
        <f t="shared" si="202"/>
        <v>5.2241468719040896E-3</v>
      </c>
      <c r="O199" s="22">
        <f t="shared" si="202"/>
        <v>-9.6173178824576766E-3</v>
      </c>
      <c r="P199" s="22">
        <f t="shared" si="202"/>
        <v>-8.0556596508637446E-3</v>
      </c>
      <c r="Q199" s="22">
        <f t="shared" si="202"/>
        <v>-4.6343748940780305E-3</v>
      </c>
      <c r="R199" s="22">
        <f t="shared" si="202"/>
        <v>-3.2348532910058125E-3</v>
      </c>
      <c r="S199" s="22">
        <f t="shared" si="202"/>
        <v>-3.7190508263862387E-4</v>
      </c>
      <c r="T199" s="22">
        <f t="shared" si="202"/>
        <v>-5.6487811371009888E-3</v>
      </c>
      <c r="U199" s="22">
        <f t="shared" si="202"/>
        <v>-1.2671928642248531E-2</v>
      </c>
      <c r="V199" s="22">
        <f t="shared" si="202"/>
        <v>-5.8653329765491202E-3</v>
      </c>
      <c r="W199" s="22">
        <f t="shared" si="202"/>
        <v>-9.5842995560854183E-3</v>
      </c>
      <c r="X199" s="22">
        <f t="shared" si="202"/>
        <v>-1.1153610808828041E-2</v>
      </c>
      <c r="Y199" s="22">
        <f t="shared" si="202"/>
        <v>-1.0457699336688275E-2</v>
      </c>
      <c r="Z199" s="22">
        <f t="shared" si="202"/>
        <v>-1.3580524377841408E-2</v>
      </c>
      <c r="AA199" s="22">
        <f t="shared" si="202"/>
        <v>-6.9079187634905059E-3</v>
      </c>
      <c r="AB199" s="22">
        <f t="shared" si="202"/>
        <v>-1.1472020071008338E-3</v>
      </c>
      <c r="AC199" s="22">
        <f t="shared" si="202"/>
        <v>-2.5045697373028419E-3</v>
      </c>
      <c r="AD199" s="22">
        <f t="shared" si="202"/>
        <v>-1.1580407319368158E-3</v>
      </c>
      <c r="AE199" s="22">
        <f t="shared" si="202"/>
        <v>1.2928125513502753E-3</v>
      </c>
      <c r="AF199" s="22">
        <f t="shared" si="202"/>
        <v>-9.6082918098145953E-3</v>
      </c>
      <c r="AG199" s="22">
        <f t="shared" si="202"/>
        <v>-9.7444701651784316E-3</v>
      </c>
      <c r="AH199" s="22">
        <f t="shared" si="202"/>
        <v>4.4749221352724522E-3</v>
      </c>
      <c r="AI199" s="22">
        <f t="shared" si="202"/>
        <v>5.0168855093539744E-3</v>
      </c>
      <c r="AJ199" s="22">
        <f t="shared" si="202"/>
        <v>-8.3085903225443847E-4</v>
      </c>
      <c r="AK199" s="22">
        <f t="shared" si="202"/>
        <v>-2.1002704845821674E-3</v>
      </c>
      <c r="AL199" s="22">
        <f t="shared" si="202"/>
        <v>1.0205874926457748E-2</v>
      </c>
      <c r="AM199" s="22">
        <f t="shared" si="202"/>
        <v>3.0381848985527871E-3</v>
      </c>
      <c r="AN199" s="22">
        <f t="shared" si="202"/>
        <v>-2.242463131846173E-3</v>
      </c>
      <c r="AO199" s="22">
        <f t="shared" si="202"/>
        <v>1.2502190778583167E-2</v>
      </c>
      <c r="AP199" s="22">
        <f t="shared" si="202"/>
        <v>-6.0782573404409845E-3</v>
      </c>
      <c r="AQ199" s="22">
        <f t="shared" si="202"/>
        <v>-1.1384103938628098E-2</v>
      </c>
      <c r="AR199" s="22">
        <f t="shared" si="202"/>
        <v>-2.5700049112716838E-3</v>
      </c>
      <c r="AS199" s="22">
        <f t="shared" si="202"/>
        <v>-3.6083090572947008E-3</v>
      </c>
      <c r="AT199" s="22">
        <f t="shared" si="202"/>
        <v>-2.2118018099881454E-4</v>
      </c>
      <c r="AU199" s="22">
        <f t="shared" si="202"/>
        <v>-3.2620442367611302E-3</v>
      </c>
      <c r="AV199" s="22">
        <f t="shared" si="202"/>
        <v>-4.2520533398395788E-3</v>
      </c>
      <c r="AW199" s="22">
        <f t="shared" si="202"/>
        <v>4.9243928671580672E-3</v>
      </c>
      <c r="AX199" s="22">
        <f t="shared" si="202"/>
        <v>-9.7588173078160256E-3</v>
      </c>
      <c r="AY199" s="22">
        <f t="shared" si="202"/>
        <v>3.1564495739499376E-2</v>
      </c>
      <c r="AZ199" s="22">
        <f t="shared" si="202"/>
        <v>2.1845239274296935E-2</v>
      </c>
      <c r="BA199" s="22">
        <f t="shared" si="202"/>
        <v>7.7513235340440634E-3</v>
      </c>
      <c r="BB199" s="22">
        <f t="shared" si="202"/>
        <v>1.1600346537553152E-2</v>
      </c>
      <c r="BC199" s="22">
        <f t="shared" si="202"/>
        <v>9.4935950246219925E-3</v>
      </c>
      <c r="BD199" s="22">
        <f t="shared" si="202"/>
        <v>-3.4360493816323334E-2</v>
      </c>
      <c r="BE199" s="22">
        <f t="shared" si="202"/>
        <v>1.6051873619751245E-3</v>
      </c>
      <c r="BF199" s="22" t="e">
        <f t="shared" si="202"/>
        <v>#DIV/0!</v>
      </c>
      <c r="BG199" s="22">
        <f t="shared" si="202"/>
        <v>2.9569862163130178E-3</v>
      </c>
      <c r="BH199" s="22">
        <f t="shared" si="202"/>
        <v>2.7056480822829077E-3</v>
      </c>
    </row>
    <row r="200" spans="1:60" s="84" customFormat="1" x14ac:dyDescent="0.2">
      <c r="A200" s="140">
        <f t="shared" ref="A200:A203" si="203">A99</f>
        <v>44285</v>
      </c>
      <c r="B200" s="19">
        <f t="shared" si="198"/>
        <v>5.7096251756960648E-4</v>
      </c>
      <c r="C200" s="16">
        <f t="shared" ref="C200:BH200" si="204">C99/C98-1</f>
        <v>-8.2871554213981291E-4</v>
      </c>
      <c r="D200" s="7">
        <f t="shared" si="204"/>
        <v>-8.9858184478774916E-4</v>
      </c>
      <c r="E200" s="7">
        <f t="shared" si="204"/>
        <v>1.0721483862120129E-2</v>
      </c>
      <c r="F200" s="7">
        <f t="shared" si="204"/>
        <v>-2.0787297401281268E-4</v>
      </c>
      <c r="G200" s="7">
        <f t="shared" si="204"/>
        <v>-2.1230937985642351E-3</v>
      </c>
      <c r="H200" s="7">
        <f t="shared" si="204"/>
        <v>3.4776071763462424E-2</v>
      </c>
      <c r="I200" s="20">
        <f t="shared" si="204"/>
        <v>-4.3997078849911109E-4</v>
      </c>
      <c r="J200" s="7">
        <f t="shared" si="204"/>
        <v>7.4224790411452357E-3</v>
      </c>
      <c r="K200" s="7">
        <f t="shared" si="204"/>
        <v>-4.2051129471896154E-3</v>
      </c>
      <c r="L200" s="7">
        <f t="shared" si="204"/>
        <v>-5.6644092539806179E-2</v>
      </c>
      <c r="M200" s="7">
        <f t="shared" si="204"/>
        <v>-2.5027079765919114E-3</v>
      </c>
      <c r="N200" s="7">
        <f t="shared" si="204"/>
        <v>8.1105440488198344E-3</v>
      </c>
      <c r="O200" s="7">
        <f t="shared" si="204"/>
        <v>-2.2857031615042267E-3</v>
      </c>
      <c r="P200" s="7">
        <f t="shared" si="204"/>
        <v>-3.8712393385748056E-3</v>
      </c>
      <c r="Q200" s="7">
        <f t="shared" si="204"/>
        <v>-5.5602843180726502E-3</v>
      </c>
      <c r="R200" s="7">
        <f t="shared" si="204"/>
        <v>-2.2995851986730154E-3</v>
      </c>
      <c r="S200" s="7">
        <f t="shared" si="204"/>
        <v>8.9336760593305975E-4</v>
      </c>
      <c r="T200" s="7">
        <f t="shared" si="204"/>
        <v>-2.5897635686881193E-3</v>
      </c>
      <c r="U200" s="7">
        <f t="shared" si="204"/>
        <v>-7.3439018128494959E-3</v>
      </c>
      <c r="V200" s="7">
        <f t="shared" si="204"/>
        <v>-9.4296665437976213E-4</v>
      </c>
      <c r="W200" s="7">
        <f t="shared" si="204"/>
        <v>-6.724432417786419E-3</v>
      </c>
      <c r="X200" s="7">
        <f t="shared" si="204"/>
        <v>-2.441743098947402E-3</v>
      </c>
      <c r="Y200" s="7">
        <f t="shared" si="204"/>
        <v>-8.6271226326565253E-3</v>
      </c>
      <c r="Z200" s="7">
        <f t="shared" si="204"/>
        <v>-9.2692373283485008E-3</v>
      </c>
      <c r="AA200" s="7">
        <f t="shared" si="204"/>
        <v>-7.9021216687896745E-3</v>
      </c>
      <c r="AB200" s="7">
        <f t="shared" si="204"/>
        <v>3.3974821125426491E-3</v>
      </c>
      <c r="AC200" s="7">
        <f t="shared" si="204"/>
        <v>4.5857850170483161E-4</v>
      </c>
      <c r="AD200" s="7">
        <f t="shared" si="204"/>
        <v>6.143521070590019E-3</v>
      </c>
      <c r="AE200" s="7">
        <f t="shared" si="204"/>
        <v>1.0721483862120129E-2</v>
      </c>
      <c r="AF200" s="7">
        <f t="shared" si="204"/>
        <v>7.9117212290349404E-3</v>
      </c>
      <c r="AG200" s="7">
        <f t="shared" si="204"/>
        <v>6.9746840961038004E-4</v>
      </c>
      <c r="AH200" s="7">
        <f t="shared" si="204"/>
        <v>1.2627095011561007E-2</v>
      </c>
      <c r="AI200" s="7">
        <f t="shared" si="204"/>
        <v>-1.635301677749279E-4</v>
      </c>
      <c r="AJ200" s="7">
        <f t="shared" si="204"/>
        <v>2.3612918374573688E-3</v>
      </c>
      <c r="AK200" s="7">
        <f t="shared" si="204"/>
        <v>1.6847228212493182E-3</v>
      </c>
      <c r="AL200" s="7">
        <f t="shared" si="204"/>
        <v>-1.7182620061656495E-3</v>
      </c>
      <c r="AM200" s="7">
        <f t="shared" si="204"/>
        <v>7.590807858108839E-4</v>
      </c>
      <c r="AN200" s="7">
        <f t="shared" si="204"/>
        <v>-4.1994022752140592E-2</v>
      </c>
      <c r="AO200" s="7">
        <f t="shared" si="204"/>
        <v>-6.6584914851965604E-2</v>
      </c>
      <c r="AP200" s="7">
        <f t="shared" si="204"/>
        <v>-3.5477156910296515E-2</v>
      </c>
      <c r="AQ200" s="7">
        <f t="shared" si="204"/>
        <v>-7.536772021555449E-3</v>
      </c>
      <c r="AR200" s="7">
        <f t="shared" si="204"/>
        <v>-5.7878845610138674E-3</v>
      </c>
      <c r="AS200" s="7">
        <f t="shared" si="204"/>
        <v>4.4971726423947977E-3</v>
      </c>
      <c r="AT200" s="7">
        <f t="shared" si="204"/>
        <v>2.0189807813391081E-3</v>
      </c>
      <c r="AU200" s="7">
        <f t="shared" si="204"/>
        <v>2.5576631388544158E-3</v>
      </c>
      <c r="AV200" s="7">
        <f t="shared" si="204"/>
        <v>4.4075124574065594E-3</v>
      </c>
      <c r="AW200" s="7">
        <f t="shared" si="204"/>
        <v>5.0127885905340008E-3</v>
      </c>
      <c r="AX200" s="7">
        <f t="shared" si="204"/>
        <v>-3.5183995890482045E-3</v>
      </c>
      <c r="AY200" s="7">
        <f t="shared" si="204"/>
        <v>1.2124974355161688E-2</v>
      </c>
      <c r="AZ200" s="7">
        <f t="shared" si="204"/>
        <v>6.5662555037016013E-3</v>
      </c>
      <c r="BA200" s="7">
        <f t="shared" si="204"/>
        <v>9.3865340415815179E-3</v>
      </c>
      <c r="BB200" s="7">
        <f t="shared" si="204"/>
        <v>1.6410024954982783E-2</v>
      </c>
      <c r="BC200" s="7">
        <f t="shared" si="204"/>
        <v>2.7480219609332668E-3</v>
      </c>
      <c r="BD200" s="7">
        <f t="shared" si="204"/>
        <v>-2.1761188009636223E-2</v>
      </c>
      <c r="BE200" s="7">
        <f t="shared" si="204"/>
        <v>-1.8839665280476758E-3</v>
      </c>
      <c r="BF200" s="7" t="e">
        <f t="shared" si="204"/>
        <v>#DIV/0!</v>
      </c>
      <c r="BG200" s="7">
        <f t="shared" si="204"/>
        <v>-2.9051287423287331E-4</v>
      </c>
      <c r="BH200" s="7">
        <f t="shared" si="204"/>
        <v>-1.6555486602932712E-3</v>
      </c>
    </row>
    <row r="201" spans="1:60" s="84" customFormat="1" x14ac:dyDescent="0.2">
      <c r="A201" s="138">
        <f t="shared" si="203"/>
        <v>44377</v>
      </c>
      <c r="B201" s="19">
        <f t="shared" si="198"/>
        <v>1.1880555213237942E-2</v>
      </c>
      <c r="C201" s="16">
        <f t="shared" ref="C201:BH201" si="205">C100/C99-1</f>
        <v>1.1672654679225403E-2</v>
      </c>
      <c r="D201" s="7">
        <f t="shared" si="205"/>
        <v>1.495249153456113E-3</v>
      </c>
      <c r="E201" s="7">
        <f t="shared" si="205"/>
        <v>1.4483589835261768E-2</v>
      </c>
      <c r="F201" s="7">
        <f t="shared" si="205"/>
        <v>1.3805981803850953E-2</v>
      </c>
      <c r="G201" s="7">
        <f t="shared" si="205"/>
        <v>1.3636784391339862E-2</v>
      </c>
      <c r="H201" s="7">
        <f t="shared" si="205"/>
        <v>1.6786379607293789E-2</v>
      </c>
      <c r="I201" s="20">
        <f t="shared" si="205"/>
        <v>1.1719438346718736E-2</v>
      </c>
      <c r="J201" s="7">
        <f t="shared" si="205"/>
        <v>1.2963989200381221E-2</v>
      </c>
      <c r="K201" s="7">
        <f t="shared" si="205"/>
        <v>1.3785243670390246E-2</v>
      </c>
      <c r="L201" s="7">
        <f t="shared" si="205"/>
        <v>-1.4490797409200451E-2</v>
      </c>
      <c r="M201" s="7">
        <f t="shared" si="205"/>
        <v>3.6834106324701299E-3</v>
      </c>
      <c r="N201" s="7">
        <f t="shared" si="205"/>
        <v>1.0427642961513106E-2</v>
      </c>
      <c r="O201" s="7">
        <f t="shared" si="205"/>
        <v>5.5577289119954632E-3</v>
      </c>
      <c r="P201" s="7">
        <f t="shared" si="205"/>
        <v>-8.7245538580427162E-4</v>
      </c>
      <c r="Q201" s="7">
        <f t="shared" si="205"/>
        <v>-6.595636400836713E-3</v>
      </c>
      <c r="R201" s="7">
        <f t="shared" si="205"/>
        <v>3.5103111031320466E-4</v>
      </c>
      <c r="S201" s="7">
        <f t="shared" si="205"/>
        <v>-4.9994360362959345E-4</v>
      </c>
      <c r="T201" s="7">
        <f t="shared" si="205"/>
        <v>5.9270142918288471E-5</v>
      </c>
      <c r="U201" s="7">
        <f t="shared" si="205"/>
        <v>-2.5054051249994158E-3</v>
      </c>
      <c r="V201" s="7">
        <f t="shared" si="205"/>
        <v>-1.0544125397218274E-3</v>
      </c>
      <c r="W201" s="7">
        <f t="shared" si="205"/>
        <v>-1.2306193284046252E-3</v>
      </c>
      <c r="X201" s="7">
        <f t="shared" si="205"/>
        <v>2.7199081991891028E-4</v>
      </c>
      <c r="Y201" s="7">
        <f t="shared" si="205"/>
        <v>-7.2312100124939382E-3</v>
      </c>
      <c r="Z201" s="7">
        <f t="shared" si="205"/>
        <v>-8.611386381338626E-3</v>
      </c>
      <c r="AA201" s="7">
        <f t="shared" si="205"/>
        <v>-5.675023349013042E-3</v>
      </c>
      <c r="AB201" s="7">
        <f t="shared" si="205"/>
        <v>4.3068112543449555E-3</v>
      </c>
      <c r="AC201" s="7">
        <f t="shared" si="205"/>
        <v>6.4525411869564842E-4</v>
      </c>
      <c r="AD201" s="7">
        <f t="shared" si="205"/>
        <v>6.0661972792577235E-3</v>
      </c>
      <c r="AE201" s="7">
        <f t="shared" si="205"/>
        <v>1.4483589835261768E-2</v>
      </c>
      <c r="AF201" s="7">
        <f t="shared" si="205"/>
        <v>1.0734376918765554E-2</v>
      </c>
      <c r="AG201" s="7">
        <f t="shared" si="205"/>
        <v>2.7191261698473745E-3</v>
      </c>
      <c r="AH201" s="7">
        <f t="shared" si="205"/>
        <v>1.6756667302746608E-2</v>
      </c>
      <c r="AI201" s="7">
        <f t="shared" si="205"/>
        <v>6.9603622686462696E-3</v>
      </c>
      <c r="AJ201" s="7">
        <f t="shared" si="205"/>
        <v>3.4172248461372678E-3</v>
      </c>
      <c r="AK201" s="7">
        <f t="shared" si="205"/>
        <v>5.6327658384809354E-3</v>
      </c>
      <c r="AL201" s="7">
        <f t="shared" si="205"/>
        <v>8.466406899453105E-3</v>
      </c>
      <c r="AM201" s="7">
        <f t="shared" si="205"/>
        <v>4.5930546819323848E-3</v>
      </c>
      <c r="AN201" s="7">
        <f t="shared" si="205"/>
        <v>1.2325694775531026E-2</v>
      </c>
      <c r="AO201" s="7">
        <f t="shared" si="205"/>
        <v>3.6951604494195323E-4</v>
      </c>
      <c r="AP201" s="7">
        <f t="shared" si="205"/>
        <v>1.5392026898254363E-2</v>
      </c>
      <c r="AQ201" s="7">
        <f t="shared" si="205"/>
        <v>4.2978267276855719E-2</v>
      </c>
      <c r="AR201" s="7">
        <f t="shared" si="205"/>
        <v>5.964326640337525E-4</v>
      </c>
      <c r="AS201" s="7">
        <f t="shared" si="205"/>
        <v>2.0356579090674565E-2</v>
      </c>
      <c r="AT201" s="7">
        <f t="shared" si="205"/>
        <v>4.3164934672068611E-3</v>
      </c>
      <c r="AU201" s="7">
        <f t="shared" si="205"/>
        <v>-1.0807545574031963E-6</v>
      </c>
      <c r="AV201" s="7">
        <f t="shared" si="205"/>
        <v>1.422342375877772E-2</v>
      </c>
      <c r="AW201" s="7">
        <f t="shared" si="205"/>
        <v>7.6724377891832507E-3</v>
      </c>
      <c r="AX201" s="7">
        <f t="shared" si="205"/>
        <v>6.0024569767369584E-3</v>
      </c>
      <c r="AY201" s="7">
        <f t="shared" si="205"/>
        <v>3.071397736558823E-2</v>
      </c>
      <c r="AZ201" s="7">
        <f t="shared" si="205"/>
        <v>3.5288891439926307E-3</v>
      </c>
      <c r="BA201" s="7">
        <f t="shared" si="205"/>
        <v>2.6270370782404573E-2</v>
      </c>
      <c r="BB201" s="7">
        <f t="shared" si="205"/>
        <v>1.6240762310868462E-2</v>
      </c>
      <c r="BC201" s="7">
        <f t="shared" si="205"/>
        <v>9.198262505159871E-3</v>
      </c>
      <c r="BD201" s="7">
        <f t="shared" si="205"/>
        <v>3.866113534029747E-2</v>
      </c>
      <c r="BE201" s="7">
        <f t="shared" si="205"/>
        <v>1.4864437882757597E-2</v>
      </c>
      <c r="BF201" s="7" t="e">
        <f t="shared" si="205"/>
        <v>#DIV/0!</v>
      </c>
      <c r="BG201" s="7">
        <f t="shared" si="205"/>
        <v>1.884970787741258E-2</v>
      </c>
      <c r="BH201" s="7">
        <f t="shared" si="205"/>
        <v>2.6022099996998893E-2</v>
      </c>
    </row>
    <row r="202" spans="1:60" s="84" customFormat="1" x14ac:dyDescent="0.2">
      <c r="A202" s="138">
        <f t="shared" si="203"/>
        <v>44469</v>
      </c>
      <c r="B202" s="19">
        <f t="shared" si="198"/>
        <v>1.0181096126916422E-2</v>
      </c>
      <c r="C202" s="16">
        <f t="shared" ref="C202:BH202" si="206">C101/C100-1</f>
        <v>1.0217372129834645E-2</v>
      </c>
      <c r="D202" s="7">
        <f t="shared" si="206"/>
        <v>-1.6280481277863856E-4</v>
      </c>
      <c r="E202" s="7">
        <f t="shared" si="206"/>
        <v>1.599489256607356E-3</v>
      </c>
      <c r="F202" s="7">
        <f t="shared" si="206"/>
        <v>1.3287530800477176E-2</v>
      </c>
      <c r="G202" s="7">
        <f t="shared" si="206"/>
        <v>1.3512932554788248E-2</v>
      </c>
      <c r="H202" s="7">
        <f t="shared" si="206"/>
        <v>9.3293971746613025E-3</v>
      </c>
      <c r="I202" s="20">
        <f t="shared" si="206"/>
        <v>1.1974703555220456E-2</v>
      </c>
      <c r="J202" s="7">
        <f t="shared" si="206"/>
        <v>-1.8652386936762744E-3</v>
      </c>
      <c r="K202" s="7">
        <f t="shared" si="206"/>
        <v>1.690353758897789E-2</v>
      </c>
      <c r="L202" s="7">
        <f t="shared" si="206"/>
        <v>0.83828356929701831</v>
      </c>
      <c r="M202" s="7">
        <f t="shared" si="206"/>
        <v>-1.9546149526149525E-3</v>
      </c>
      <c r="N202" s="7">
        <f t="shared" si="206"/>
        <v>6.436668408453583E-3</v>
      </c>
      <c r="O202" s="7">
        <f t="shared" si="206"/>
        <v>6.3542900886568443E-3</v>
      </c>
      <c r="P202" s="7">
        <f t="shared" si="206"/>
        <v>-3.1724093129484876E-3</v>
      </c>
      <c r="Q202" s="7">
        <f t="shared" si="206"/>
        <v>-7.3972662289085722E-3</v>
      </c>
      <c r="R202" s="7">
        <f t="shared" si="206"/>
        <v>1.1309399502541506E-3</v>
      </c>
      <c r="S202" s="7">
        <f t="shared" si="206"/>
        <v>1.691336008441402E-3</v>
      </c>
      <c r="T202" s="7">
        <f t="shared" si="206"/>
        <v>-8.1769396930797544E-4</v>
      </c>
      <c r="U202" s="7">
        <f t="shared" si="206"/>
        <v>-4.9676980825058559E-3</v>
      </c>
      <c r="V202" s="7">
        <f t="shared" si="206"/>
        <v>-8.965858880569666E-4</v>
      </c>
      <c r="W202" s="7">
        <f t="shared" si="206"/>
        <v>-3.33426609814369E-3</v>
      </c>
      <c r="X202" s="7">
        <f t="shared" si="206"/>
        <v>4.6461249186391385E-5</v>
      </c>
      <c r="Y202" s="7">
        <f t="shared" si="206"/>
        <v>-7.3710700919195071E-3</v>
      </c>
      <c r="Z202" s="7">
        <f t="shared" si="206"/>
        <v>-9.3603713460577165E-3</v>
      </c>
      <c r="AA202" s="7">
        <f t="shared" si="206"/>
        <v>-5.1347022624855798E-3</v>
      </c>
      <c r="AB202" s="7">
        <f t="shared" si="206"/>
        <v>-4.0666968873837028E-4</v>
      </c>
      <c r="AC202" s="7">
        <f t="shared" si="206"/>
        <v>1.2248684255895537E-3</v>
      </c>
      <c r="AD202" s="7">
        <f t="shared" si="206"/>
        <v>4.6067119225259301E-3</v>
      </c>
      <c r="AE202" s="7">
        <f t="shared" si="206"/>
        <v>1.599489256607356E-3</v>
      </c>
      <c r="AF202" s="7">
        <f t="shared" si="206"/>
        <v>3.9085665281961557E-3</v>
      </c>
      <c r="AG202" s="7">
        <f t="shared" si="206"/>
        <v>6.529284935299362E-4</v>
      </c>
      <c r="AH202" s="7">
        <f t="shared" si="206"/>
        <v>1.4363899508236244E-3</v>
      </c>
      <c r="AI202" s="7">
        <f t="shared" si="206"/>
        <v>8.5518920615459404E-3</v>
      </c>
      <c r="AJ202" s="7">
        <f t="shared" si="206"/>
        <v>1.9531829718379967E-3</v>
      </c>
      <c r="AK202" s="7">
        <f t="shared" si="206"/>
        <v>8.0517717676311662E-3</v>
      </c>
      <c r="AL202" s="7">
        <f t="shared" si="206"/>
        <v>1.0283498285135639E-2</v>
      </c>
      <c r="AM202" s="7">
        <f t="shared" si="206"/>
        <v>1.7487562914710875E-3</v>
      </c>
      <c r="AN202" s="7">
        <f t="shared" si="206"/>
        <v>0.11170488387234778</v>
      </c>
      <c r="AO202" s="7">
        <f t="shared" si="206"/>
        <v>0.12138368081684381</v>
      </c>
      <c r="AP202" s="7">
        <f t="shared" si="206"/>
        <v>0.10925934329597276</v>
      </c>
      <c r="AQ202" s="7">
        <f t="shared" si="206"/>
        <v>6.9266056038930213E-3</v>
      </c>
      <c r="AR202" s="7">
        <f t="shared" si="206"/>
        <v>1.001267304302722E-3</v>
      </c>
      <c r="AS202" s="7">
        <f t="shared" si="206"/>
        <v>1.1460046350646014E-2</v>
      </c>
      <c r="AT202" s="7">
        <f t="shared" si="206"/>
        <v>8.3603635445372859E-4</v>
      </c>
      <c r="AU202" s="7">
        <f t="shared" si="206"/>
        <v>-5.4330043613278756E-3</v>
      </c>
      <c r="AV202" s="7">
        <f t="shared" si="206"/>
        <v>1.0126679635741098E-2</v>
      </c>
      <c r="AW202" s="7">
        <f t="shared" si="206"/>
        <v>4.3093452222524586E-3</v>
      </c>
      <c r="AX202" s="7">
        <f t="shared" si="206"/>
        <v>1.3143256152235772E-2</v>
      </c>
      <c r="AY202" s="7">
        <f t="shared" si="206"/>
        <v>-3.5990987291402154E-3</v>
      </c>
      <c r="AZ202" s="7">
        <f t="shared" si="206"/>
        <v>-4.4190044909675485E-4</v>
      </c>
      <c r="BA202" s="7">
        <f t="shared" si="206"/>
        <v>1.5819617280558251E-2</v>
      </c>
      <c r="BB202" s="7">
        <f t="shared" si="206"/>
        <v>-4.8698062026898414E-3</v>
      </c>
      <c r="BC202" s="7">
        <f t="shared" si="206"/>
        <v>-5.5693854812464139E-3</v>
      </c>
      <c r="BD202" s="7">
        <f t="shared" si="206"/>
        <v>9.2496693169635602E-2</v>
      </c>
      <c r="BE202" s="7">
        <f t="shared" si="206"/>
        <v>1.4948263470377254E-2</v>
      </c>
      <c r="BF202" s="7" t="e">
        <f t="shared" si="206"/>
        <v>#DIV/0!</v>
      </c>
      <c r="BG202" s="7">
        <f t="shared" si="206"/>
        <v>7.550084006683111E-3</v>
      </c>
      <c r="BH202" s="7">
        <f t="shared" si="206"/>
        <v>6.5896607781401606E-3</v>
      </c>
    </row>
    <row r="203" spans="1:60" s="84" customFormat="1" ht="12" thickBot="1" x14ac:dyDescent="0.25">
      <c r="A203" s="139">
        <f t="shared" si="203"/>
        <v>44560</v>
      </c>
      <c r="B203" s="17">
        <f t="shared" si="198"/>
        <v>-1</v>
      </c>
      <c r="C203" s="14">
        <f t="shared" ref="C203:BH203" si="207">C102/C101-1</f>
        <v>-1</v>
      </c>
      <c r="D203" s="22">
        <f t="shared" si="207"/>
        <v>-1</v>
      </c>
      <c r="E203" s="22">
        <f t="shared" si="207"/>
        <v>-1</v>
      </c>
      <c r="F203" s="22">
        <f t="shared" si="207"/>
        <v>-1</v>
      </c>
      <c r="G203" s="22">
        <f t="shared" si="207"/>
        <v>-1</v>
      </c>
      <c r="H203" s="22">
        <f t="shared" si="207"/>
        <v>-1</v>
      </c>
      <c r="I203" s="23">
        <f t="shared" si="207"/>
        <v>-1</v>
      </c>
      <c r="J203" s="22">
        <f t="shared" si="207"/>
        <v>-1</v>
      </c>
      <c r="K203" s="22">
        <f t="shared" si="207"/>
        <v>-1</v>
      </c>
      <c r="L203" s="22">
        <f t="shared" si="207"/>
        <v>-1</v>
      </c>
      <c r="M203" s="22">
        <f t="shared" si="207"/>
        <v>-1</v>
      </c>
      <c r="N203" s="22">
        <f t="shared" si="207"/>
        <v>-1</v>
      </c>
      <c r="O203" s="22">
        <f t="shared" si="207"/>
        <v>-1</v>
      </c>
      <c r="P203" s="22">
        <f t="shared" si="207"/>
        <v>-1</v>
      </c>
      <c r="Q203" s="22">
        <f t="shared" si="207"/>
        <v>-1</v>
      </c>
      <c r="R203" s="22">
        <f t="shared" si="207"/>
        <v>-1</v>
      </c>
      <c r="S203" s="22">
        <f t="shared" si="207"/>
        <v>-1</v>
      </c>
      <c r="T203" s="22">
        <f t="shared" si="207"/>
        <v>-1</v>
      </c>
      <c r="U203" s="22">
        <f t="shared" si="207"/>
        <v>-1</v>
      </c>
      <c r="V203" s="22">
        <f t="shared" si="207"/>
        <v>-1</v>
      </c>
      <c r="W203" s="22">
        <f t="shared" si="207"/>
        <v>-1</v>
      </c>
      <c r="X203" s="22">
        <f t="shared" si="207"/>
        <v>-1</v>
      </c>
      <c r="Y203" s="22">
        <f t="shared" si="207"/>
        <v>-1</v>
      </c>
      <c r="Z203" s="22">
        <f t="shared" si="207"/>
        <v>-1</v>
      </c>
      <c r="AA203" s="22">
        <f t="shared" si="207"/>
        <v>-1</v>
      </c>
      <c r="AB203" s="22">
        <f t="shared" si="207"/>
        <v>-1</v>
      </c>
      <c r="AC203" s="22">
        <f t="shared" si="207"/>
        <v>-1</v>
      </c>
      <c r="AD203" s="22">
        <f t="shared" si="207"/>
        <v>-1</v>
      </c>
      <c r="AE203" s="22">
        <f t="shared" si="207"/>
        <v>-1</v>
      </c>
      <c r="AF203" s="22">
        <f t="shared" si="207"/>
        <v>-1</v>
      </c>
      <c r="AG203" s="22">
        <f t="shared" si="207"/>
        <v>-1</v>
      </c>
      <c r="AH203" s="22">
        <f t="shared" si="207"/>
        <v>-1</v>
      </c>
      <c r="AI203" s="22">
        <f t="shared" si="207"/>
        <v>-1</v>
      </c>
      <c r="AJ203" s="22">
        <f t="shared" si="207"/>
        <v>-1</v>
      </c>
      <c r="AK203" s="22">
        <f t="shared" si="207"/>
        <v>-1</v>
      </c>
      <c r="AL203" s="22">
        <f t="shared" si="207"/>
        <v>-1</v>
      </c>
      <c r="AM203" s="22">
        <f t="shared" si="207"/>
        <v>-1</v>
      </c>
      <c r="AN203" s="22">
        <f t="shared" si="207"/>
        <v>-1</v>
      </c>
      <c r="AO203" s="22">
        <f t="shared" si="207"/>
        <v>-1</v>
      </c>
      <c r="AP203" s="22">
        <f t="shared" si="207"/>
        <v>-1</v>
      </c>
      <c r="AQ203" s="22">
        <f t="shared" si="207"/>
        <v>-1</v>
      </c>
      <c r="AR203" s="22">
        <f t="shared" si="207"/>
        <v>-1</v>
      </c>
      <c r="AS203" s="22">
        <f t="shared" si="207"/>
        <v>-1</v>
      </c>
      <c r="AT203" s="22">
        <f t="shared" si="207"/>
        <v>-1</v>
      </c>
      <c r="AU203" s="22">
        <f t="shared" si="207"/>
        <v>-1</v>
      </c>
      <c r="AV203" s="22">
        <f t="shared" si="207"/>
        <v>-1</v>
      </c>
      <c r="AW203" s="22">
        <f t="shared" si="207"/>
        <v>-1</v>
      </c>
      <c r="AX203" s="22">
        <f t="shared" si="207"/>
        <v>-1</v>
      </c>
      <c r="AY203" s="22">
        <f t="shared" si="207"/>
        <v>-1</v>
      </c>
      <c r="AZ203" s="22">
        <f t="shared" si="207"/>
        <v>-1</v>
      </c>
      <c r="BA203" s="22">
        <f t="shared" si="207"/>
        <v>-1</v>
      </c>
      <c r="BB203" s="22">
        <f t="shared" si="207"/>
        <v>-1</v>
      </c>
      <c r="BC203" s="22">
        <f t="shared" si="207"/>
        <v>-1</v>
      </c>
      <c r="BD203" s="22">
        <f t="shared" si="207"/>
        <v>-1</v>
      </c>
      <c r="BE203" s="22">
        <f t="shared" si="207"/>
        <v>-1</v>
      </c>
      <c r="BF203" s="22" t="e">
        <f t="shared" si="207"/>
        <v>#DIV/0!</v>
      </c>
      <c r="BG203" s="22">
        <f t="shared" si="207"/>
        <v>-1</v>
      </c>
      <c r="BH203" s="22">
        <f t="shared" si="207"/>
        <v>-1</v>
      </c>
    </row>
    <row r="204" spans="1:60" s="214" customFormat="1" ht="12.75" thickTop="1" thickBot="1" x14ac:dyDescent="0.25">
      <c r="A204" s="147" t="s">
        <v>7</v>
      </c>
      <c r="B204" s="208"/>
      <c r="C204" s="196"/>
      <c r="D204" s="164"/>
      <c r="E204" s="164"/>
      <c r="F204" s="164"/>
      <c r="G204" s="164"/>
      <c r="H204" s="164"/>
      <c r="I204" s="198"/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  <c r="Y204" s="164"/>
      <c r="Z204" s="164"/>
      <c r="AA204" s="164"/>
      <c r="AB204" s="164"/>
      <c r="AC204" s="164"/>
      <c r="AD204" s="164"/>
      <c r="AE204" s="164"/>
      <c r="AF204" s="164"/>
      <c r="AG204" s="164"/>
      <c r="AH204" s="164"/>
      <c r="AI204" s="164"/>
      <c r="AJ204" s="164"/>
      <c r="AK204" s="164"/>
      <c r="AL204" s="164"/>
      <c r="AM204" s="164"/>
      <c r="AN204" s="164"/>
      <c r="AO204" s="164"/>
      <c r="AP204" s="164"/>
      <c r="AQ204" s="164"/>
      <c r="AR204" s="164"/>
      <c r="AS204" s="164"/>
      <c r="AT204" s="164"/>
      <c r="AU204" s="164"/>
      <c r="AV204" s="164"/>
      <c r="AW204" s="164"/>
      <c r="AX204" s="164"/>
      <c r="AY204" s="164"/>
      <c r="AZ204" s="164"/>
      <c r="BA204" s="164"/>
      <c r="BB204" s="164"/>
      <c r="BC204" s="164"/>
      <c r="BD204" s="164"/>
      <c r="BE204" s="164"/>
      <c r="BF204" s="164"/>
      <c r="BG204" s="164"/>
      <c r="BH204" s="164"/>
    </row>
    <row r="205" spans="1:60" s="169" customFormat="1" ht="12" hidden="1" thickTop="1" x14ac:dyDescent="0.2">
      <c r="A205" s="138">
        <f t="shared" ref="A205:A236" si="208">A3</f>
        <v>35520</v>
      </c>
      <c r="B205" s="212"/>
      <c r="C205" s="190"/>
      <c r="D205" s="167"/>
      <c r="E205" s="167"/>
      <c r="F205" s="167"/>
      <c r="G205" s="167"/>
      <c r="H205" s="64"/>
      <c r="I205" s="192"/>
      <c r="J205" s="64"/>
      <c r="K205" s="64"/>
      <c r="L205" s="167"/>
      <c r="M205" s="167"/>
      <c r="N205" s="167"/>
      <c r="O205" s="167"/>
      <c r="P205" s="167"/>
      <c r="Q205" s="167"/>
      <c r="R205" s="167"/>
      <c r="S205" s="167"/>
      <c r="T205" s="167"/>
      <c r="U205" s="167"/>
      <c r="V205" s="167"/>
      <c r="W205" s="167"/>
      <c r="X205" s="167"/>
      <c r="Y205" s="167"/>
      <c r="Z205" s="167"/>
      <c r="AA205" s="167"/>
      <c r="AB205" s="167"/>
      <c r="AC205" s="167"/>
      <c r="AD205" s="167"/>
      <c r="AE205" s="167"/>
      <c r="AF205" s="167"/>
      <c r="AG205" s="167"/>
      <c r="AH205" s="167"/>
      <c r="AI205" s="167"/>
      <c r="AJ205" s="167"/>
      <c r="AK205" s="167"/>
      <c r="AL205" s="167"/>
      <c r="AM205" s="167"/>
      <c r="AN205" s="167"/>
      <c r="AO205" s="167"/>
      <c r="AP205" s="167"/>
      <c r="AQ205" s="167"/>
      <c r="AR205" s="167"/>
      <c r="AS205" s="167"/>
      <c r="AT205" s="64"/>
      <c r="AU205" s="64"/>
      <c r="AV205" s="64"/>
      <c r="AW205" s="64"/>
      <c r="AX205" s="64"/>
      <c r="AY205" s="64"/>
      <c r="AZ205" s="64"/>
      <c r="BA205" s="64"/>
      <c r="BB205" s="64"/>
      <c r="BC205" s="64"/>
      <c r="BD205" s="64"/>
      <c r="BE205" s="64"/>
      <c r="BF205" s="64"/>
      <c r="BG205" s="64"/>
      <c r="BH205" s="64"/>
    </row>
    <row r="206" spans="1:60" s="169" customFormat="1" hidden="1" x14ac:dyDescent="0.2">
      <c r="A206" s="138">
        <f t="shared" si="208"/>
        <v>35611</v>
      </c>
      <c r="B206" s="212"/>
      <c r="C206" s="190"/>
      <c r="D206" s="167"/>
      <c r="E206" s="167"/>
      <c r="F206" s="167"/>
      <c r="G206" s="167"/>
      <c r="H206" s="64"/>
      <c r="I206" s="192"/>
      <c r="J206" s="64"/>
      <c r="K206" s="64"/>
      <c r="L206" s="167"/>
      <c r="M206" s="167"/>
      <c r="N206" s="167"/>
      <c r="O206" s="167"/>
      <c r="P206" s="167"/>
      <c r="Q206" s="167"/>
      <c r="R206" s="167"/>
      <c r="S206" s="167"/>
      <c r="T206" s="167"/>
      <c r="U206" s="167"/>
      <c r="V206" s="167"/>
      <c r="W206" s="167"/>
      <c r="X206" s="167"/>
      <c r="Y206" s="167"/>
      <c r="Z206" s="167"/>
      <c r="AA206" s="167"/>
      <c r="AB206" s="167"/>
      <c r="AC206" s="167"/>
      <c r="AD206" s="167"/>
      <c r="AE206" s="167"/>
      <c r="AF206" s="167"/>
      <c r="AG206" s="167"/>
      <c r="AH206" s="167"/>
      <c r="AI206" s="167"/>
      <c r="AJ206" s="167"/>
      <c r="AK206" s="167"/>
      <c r="AL206" s="167"/>
      <c r="AM206" s="167"/>
      <c r="AN206" s="167"/>
      <c r="AO206" s="167"/>
      <c r="AP206" s="167"/>
      <c r="AQ206" s="167"/>
      <c r="AR206" s="167"/>
      <c r="AS206" s="167"/>
      <c r="AT206" s="64"/>
      <c r="AU206" s="64"/>
      <c r="AV206" s="64"/>
      <c r="AW206" s="64"/>
      <c r="AX206" s="64"/>
      <c r="AY206" s="64"/>
      <c r="AZ206" s="64"/>
      <c r="BA206" s="64"/>
      <c r="BB206" s="64"/>
      <c r="BC206" s="64"/>
      <c r="BD206" s="64"/>
      <c r="BE206" s="64"/>
      <c r="BF206" s="64"/>
      <c r="BG206" s="64"/>
      <c r="BH206" s="64"/>
    </row>
    <row r="207" spans="1:60" s="169" customFormat="1" hidden="1" x14ac:dyDescent="0.2">
      <c r="A207" s="138">
        <f t="shared" si="208"/>
        <v>35703</v>
      </c>
      <c r="B207" s="212"/>
      <c r="C207" s="190"/>
      <c r="D207" s="167"/>
      <c r="E207" s="167"/>
      <c r="F207" s="167"/>
      <c r="G207" s="167"/>
      <c r="H207" s="64"/>
      <c r="I207" s="192"/>
      <c r="J207" s="64"/>
      <c r="K207" s="64"/>
      <c r="L207" s="167"/>
      <c r="M207" s="167"/>
      <c r="N207" s="167"/>
      <c r="O207" s="167"/>
      <c r="P207" s="167"/>
      <c r="Q207" s="167"/>
      <c r="R207" s="167"/>
      <c r="S207" s="167"/>
      <c r="T207" s="167"/>
      <c r="U207" s="167"/>
      <c r="V207" s="167"/>
      <c r="W207" s="167"/>
      <c r="X207" s="167"/>
      <c r="Y207" s="167"/>
      <c r="Z207" s="167"/>
      <c r="AA207" s="167"/>
      <c r="AB207" s="167"/>
      <c r="AC207" s="167"/>
      <c r="AD207" s="167"/>
      <c r="AE207" s="167"/>
      <c r="AF207" s="167"/>
      <c r="AG207" s="167"/>
      <c r="AH207" s="167"/>
      <c r="AI207" s="167"/>
      <c r="AJ207" s="167"/>
      <c r="AK207" s="167"/>
      <c r="AL207" s="167"/>
      <c r="AM207" s="167"/>
      <c r="AN207" s="167"/>
      <c r="AO207" s="167"/>
      <c r="AP207" s="167"/>
      <c r="AQ207" s="167"/>
      <c r="AR207" s="167"/>
      <c r="AS207" s="167"/>
      <c r="AT207" s="64"/>
      <c r="AU207" s="64"/>
      <c r="AV207" s="64"/>
      <c r="AW207" s="64"/>
      <c r="AX207" s="64"/>
      <c r="AY207" s="64"/>
      <c r="AZ207" s="64"/>
      <c r="BA207" s="64"/>
      <c r="BB207" s="64"/>
      <c r="BC207" s="64"/>
      <c r="BD207" s="64"/>
      <c r="BE207" s="64"/>
      <c r="BF207" s="64"/>
      <c r="BG207" s="64"/>
      <c r="BH207" s="64"/>
    </row>
    <row r="208" spans="1:60" s="169" customFormat="1" ht="12" hidden="1" thickBot="1" x14ac:dyDescent="0.25">
      <c r="A208" s="139">
        <f t="shared" si="208"/>
        <v>35794</v>
      </c>
      <c r="B208" s="213"/>
      <c r="C208" s="193"/>
      <c r="D208" s="163"/>
      <c r="E208" s="163"/>
      <c r="F208" s="163"/>
      <c r="G208" s="163"/>
      <c r="H208" s="163"/>
      <c r="I208" s="195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  <c r="AU208" s="163"/>
      <c r="AV208" s="163"/>
      <c r="AW208" s="163"/>
      <c r="AX208" s="163"/>
      <c r="AY208" s="163"/>
      <c r="AZ208" s="163"/>
      <c r="BA208" s="163"/>
      <c r="BB208" s="163"/>
      <c r="BC208" s="163"/>
      <c r="BD208" s="163"/>
      <c r="BE208" s="163"/>
      <c r="BF208" s="163"/>
      <c r="BG208" s="163"/>
      <c r="BH208" s="163"/>
    </row>
    <row r="209" spans="1:60" s="169" customFormat="1" hidden="1" x14ac:dyDescent="0.2">
      <c r="A209" s="138">
        <f t="shared" si="208"/>
        <v>35884</v>
      </c>
      <c r="B209" s="212">
        <f t="shared" ref="B209:AG209" si="209">B7/B3-1</f>
        <v>5.1259095952767897E-2</v>
      </c>
      <c r="C209" s="190">
        <f t="shared" si="209"/>
        <v>2.0566040412078213E-2</v>
      </c>
      <c r="D209" s="167">
        <f t="shared" si="209"/>
        <v>4.8209236024594482E-3</v>
      </c>
      <c r="E209" s="167">
        <f t="shared" si="209"/>
        <v>9.7712255110482538E-4</v>
      </c>
      <c r="F209" s="167">
        <f t="shared" si="209"/>
        <v>7.5292510970040638E-2</v>
      </c>
      <c r="G209" s="167">
        <f t="shared" si="209"/>
        <v>2.876326838115939E-2</v>
      </c>
      <c r="H209" s="64" t="e">
        <f t="shared" si="209"/>
        <v>#DIV/0!</v>
      </c>
      <c r="I209" s="192">
        <f t="shared" si="209"/>
        <v>5.3181358995738393E-2</v>
      </c>
      <c r="J209" s="64">
        <f t="shared" si="209"/>
        <v>1.0268170661226517</v>
      </c>
      <c r="K209" s="64">
        <f t="shared" si="209"/>
        <v>-5.8586856987653979E-2</v>
      </c>
      <c r="L209" s="167">
        <f t="shared" si="209"/>
        <v>8.7293081619987944E-3</v>
      </c>
      <c r="M209" s="167" t="e">
        <f t="shared" si="209"/>
        <v>#DIV/0!</v>
      </c>
      <c r="N209" s="167">
        <f t="shared" si="209"/>
        <v>14.038178672567078</v>
      </c>
      <c r="O209" s="167">
        <f t="shared" si="209"/>
        <v>-0.43026852492081102</v>
      </c>
      <c r="P209" s="167">
        <f t="shared" si="209"/>
        <v>-9.2610412931547481E-3</v>
      </c>
      <c r="Q209" s="167">
        <f t="shared" si="209"/>
        <v>-0.93818919787124566</v>
      </c>
      <c r="R209" s="167">
        <f t="shared" si="209"/>
        <v>8.4511306980681855</v>
      </c>
      <c r="S209" s="167">
        <f t="shared" si="209"/>
        <v>-0.54970888564787856</v>
      </c>
      <c r="T209" s="167">
        <f t="shared" si="209"/>
        <v>3.5276932336694857</v>
      </c>
      <c r="U209" s="167">
        <f t="shared" si="209"/>
        <v>0.45010735765977627</v>
      </c>
      <c r="V209" s="167">
        <f t="shared" si="209"/>
        <v>-0.6507958736974635</v>
      </c>
      <c r="W209" s="167">
        <f t="shared" si="209"/>
        <v>-3.7097123266966348E-2</v>
      </c>
      <c r="X209" s="167">
        <f t="shared" si="209"/>
        <v>0.36933321870670399</v>
      </c>
      <c r="Y209" s="167">
        <f t="shared" si="209"/>
        <v>0.74915291221770963</v>
      </c>
      <c r="Z209" s="167">
        <f t="shared" si="209"/>
        <v>-0.31087831238971242</v>
      </c>
      <c r="AA209" s="167">
        <f t="shared" si="209"/>
        <v>-0.55055399464038812</v>
      </c>
      <c r="AB209" s="167">
        <f t="shared" si="209"/>
        <v>1.5273233900416621</v>
      </c>
      <c r="AC209" s="167">
        <f t="shared" si="209"/>
        <v>-0.44843799381856309</v>
      </c>
      <c r="AD209" s="167">
        <f t="shared" si="209"/>
        <v>-0.38361676869986294</v>
      </c>
      <c r="AE209" s="167">
        <f t="shared" si="209"/>
        <v>10.255839634263031</v>
      </c>
      <c r="AF209" s="167">
        <f t="shared" si="209"/>
        <v>-0.89209971220644424</v>
      </c>
      <c r="AG209" s="167">
        <f t="shared" si="209"/>
        <v>3.6998450397403015E-2</v>
      </c>
      <c r="AH209" s="167">
        <f t="shared" ref="AH209:BH209" si="210">AH7/AH3-1</f>
        <v>5.8684793841518914</v>
      </c>
      <c r="AI209" s="167">
        <f t="shared" si="210"/>
        <v>1.9538056533506367</v>
      </c>
      <c r="AJ209" s="167">
        <f t="shared" si="210"/>
        <v>-0.86193892936895722</v>
      </c>
      <c r="AK209" s="167">
        <f t="shared" si="210"/>
        <v>1.5839162171389156</v>
      </c>
      <c r="AL209" s="167">
        <f t="shared" si="210"/>
        <v>0.47295367175211434</v>
      </c>
      <c r="AM209" s="167">
        <f t="shared" si="210"/>
        <v>-6.0035513898794468E-2</v>
      </c>
      <c r="AN209" s="167">
        <f t="shared" si="210"/>
        <v>-0.42872341982428364</v>
      </c>
      <c r="AO209" s="167">
        <f t="shared" si="210"/>
        <v>-0.68270275606537068</v>
      </c>
      <c r="AP209" s="167">
        <f t="shared" si="210"/>
        <v>1.3894345679397508</v>
      </c>
      <c r="AQ209" s="167">
        <f t="shared" si="210"/>
        <v>-0.63948551000064002</v>
      </c>
      <c r="AR209" s="167">
        <f t="shared" si="210"/>
        <v>0.2516828213661455</v>
      </c>
      <c r="AS209" s="167">
        <f t="shared" si="210"/>
        <v>7.8798802448543537E-2</v>
      </c>
      <c r="AT209" s="64">
        <f t="shared" si="210"/>
        <v>3.0109398697061964</v>
      </c>
      <c r="AU209" s="64">
        <f t="shared" si="210"/>
        <v>-0.72526273591713997</v>
      </c>
      <c r="AV209" s="64">
        <f t="shared" si="210"/>
        <v>2.3620176695077699</v>
      </c>
      <c r="AW209" s="64">
        <f t="shared" si="210"/>
        <v>-0.87268391014863356</v>
      </c>
      <c r="AX209" s="64">
        <f t="shared" si="210"/>
        <v>1.3352271537199258</v>
      </c>
      <c r="AY209" s="64">
        <f t="shared" si="210"/>
        <v>6.0870528345452346</v>
      </c>
      <c r="AZ209" s="64" t="e">
        <f t="shared" si="210"/>
        <v>#DIV/0!</v>
      </c>
      <c r="BA209" s="64">
        <f t="shared" si="210"/>
        <v>0.12498497819608101</v>
      </c>
      <c r="BB209" s="64">
        <f t="shared" si="210"/>
        <v>0.83623207328149785</v>
      </c>
      <c r="BC209" s="64">
        <f t="shared" si="210"/>
        <v>0.47979923449290918</v>
      </c>
      <c r="BD209" s="64">
        <f t="shared" si="210"/>
        <v>-0.72169624723818637</v>
      </c>
      <c r="BE209" s="64">
        <f t="shared" si="210"/>
        <v>1.5683684580773978</v>
      </c>
      <c r="BF209" s="64">
        <f t="shared" si="210"/>
        <v>-1</v>
      </c>
      <c r="BG209" s="64" t="e">
        <f t="shared" si="210"/>
        <v>#DIV/0!</v>
      </c>
      <c r="BH209" s="64" t="e">
        <f t="shared" si="210"/>
        <v>#DIV/0!</v>
      </c>
    </row>
    <row r="210" spans="1:60" s="169" customFormat="1" hidden="1" x14ac:dyDescent="0.2">
      <c r="A210" s="138">
        <f t="shared" si="208"/>
        <v>35976</v>
      </c>
      <c r="B210" s="212">
        <f t="shared" ref="B210:AG210" si="211">B8/B4-1</f>
        <v>5.6170090640714987E-2</v>
      </c>
      <c r="C210" s="190">
        <f t="shared" si="211"/>
        <v>2.3426582970992538E-2</v>
      </c>
      <c r="D210" s="167">
        <f t="shared" si="211"/>
        <v>9.3791218953100941E-3</v>
      </c>
      <c r="E210" s="167">
        <f t="shared" si="211"/>
        <v>7.1217567167198847E-3</v>
      </c>
      <c r="F210" s="167">
        <f t="shared" si="211"/>
        <v>8.0221619734568872E-2</v>
      </c>
      <c r="G210" s="167">
        <f t="shared" si="211"/>
        <v>3.0832929910362461E-2</v>
      </c>
      <c r="H210" s="64" t="e">
        <f t="shared" si="211"/>
        <v>#DIV/0!</v>
      </c>
      <c r="I210" s="192">
        <f t="shared" si="211"/>
        <v>5.8942794339553739E-2</v>
      </c>
      <c r="J210" s="64">
        <f t="shared" si="211"/>
        <v>3.2326740076329408E-2</v>
      </c>
      <c r="K210" s="64">
        <f t="shared" si="211"/>
        <v>3.0554447696778508E-2</v>
      </c>
      <c r="L210" s="167">
        <f t="shared" si="211"/>
        <v>-4.366251775036134E-3</v>
      </c>
      <c r="M210" s="167">
        <f t="shared" si="211"/>
        <v>-6.130906792367341E-2</v>
      </c>
      <c r="N210" s="167">
        <f t="shared" si="211"/>
        <v>1.2859291526518657E-2</v>
      </c>
      <c r="O210" s="167">
        <f t="shared" si="211"/>
        <v>-1.4226190020730445E-2</v>
      </c>
      <c r="P210" s="167">
        <f t="shared" si="211"/>
        <v>8.0791323593552011E-3</v>
      </c>
      <c r="Q210" s="167">
        <f t="shared" si="211"/>
        <v>-5.4891920284661055E-2</v>
      </c>
      <c r="R210" s="167">
        <f t="shared" si="211"/>
        <v>3.0198053137306946E-3</v>
      </c>
      <c r="S210" s="167">
        <f t="shared" si="211"/>
        <v>3.6329943724147107E-3</v>
      </c>
      <c r="T210" s="167">
        <f t="shared" si="211"/>
        <v>1.8199854915351699E-2</v>
      </c>
      <c r="U210" s="167">
        <f t="shared" si="211"/>
        <v>1.2379626011741918E-2</v>
      </c>
      <c r="V210" s="167">
        <f t="shared" si="211"/>
        <v>3.125397265995411E-2</v>
      </c>
      <c r="W210" s="167">
        <f t="shared" si="211"/>
        <v>6.3984982773401811E-3</v>
      </c>
      <c r="X210" s="167">
        <f t="shared" si="211"/>
        <v>1.3154171203730192E-2</v>
      </c>
      <c r="Y210" s="167">
        <f t="shared" si="211"/>
        <v>3.3601319175524669E-3</v>
      </c>
      <c r="Z210" s="167">
        <f t="shared" si="211"/>
        <v>4.6125441383908505E-3</v>
      </c>
      <c r="AA210" s="167">
        <f t="shared" si="211"/>
        <v>5.7492303998696315E-4</v>
      </c>
      <c r="AB210" s="167">
        <f t="shared" si="211"/>
        <v>1.5201645180675127E-2</v>
      </c>
      <c r="AC210" s="167">
        <f t="shared" si="211"/>
        <v>8.7034753037125157E-3</v>
      </c>
      <c r="AD210" s="167">
        <f t="shared" si="211"/>
        <v>3.2017058660618991E-2</v>
      </c>
      <c r="AE210" s="167">
        <f t="shared" si="211"/>
        <v>7.1217567167198847E-3</v>
      </c>
      <c r="AF210" s="167">
        <f t="shared" si="211"/>
        <v>-7.7833805745204376E-3</v>
      </c>
      <c r="AG210" s="167">
        <f t="shared" si="211"/>
        <v>1.4391292084451779E-2</v>
      </c>
      <c r="AH210" s="167">
        <f t="shared" ref="AH210:BH210" si="212">AH8/AH4-1</f>
        <v>8.1554578752554008E-3</v>
      </c>
      <c r="AI210" s="167">
        <f t="shared" si="212"/>
        <v>1.8314006200968347E-2</v>
      </c>
      <c r="AJ210" s="167">
        <f t="shared" si="212"/>
        <v>2.2585641805386025E-3</v>
      </c>
      <c r="AK210" s="167">
        <f t="shared" si="212"/>
        <v>1.5661618788103127E-2</v>
      </c>
      <c r="AL210" s="167">
        <f t="shared" si="212"/>
        <v>2.4509147468731785E-2</v>
      </c>
      <c r="AM210" s="167">
        <f t="shared" si="212"/>
        <v>2.7432451527481527E-2</v>
      </c>
      <c r="AN210" s="167">
        <f t="shared" si="212"/>
        <v>5.5392478932470013E-2</v>
      </c>
      <c r="AO210" s="167">
        <f t="shared" si="212"/>
        <v>4.05236723671345E-2</v>
      </c>
      <c r="AP210" s="167">
        <f t="shared" si="212"/>
        <v>6.1902115067793861E-2</v>
      </c>
      <c r="AQ210" s="167">
        <f t="shared" si="212"/>
        <v>6.2481834376750145E-2</v>
      </c>
      <c r="AR210" s="167">
        <f t="shared" si="212"/>
        <v>5.2923017591249621E-2</v>
      </c>
      <c r="AS210" s="167">
        <f t="shared" si="212"/>
        <v>0.13373401625406589</v>
      </c>
      <c r="AT210" s="64">
        <f t="shared" si="212"/>
        <v>-2.2554487240060039E-2</v>
      </c>
      <c r="AU210" s="64">
        <f t="shared" si="212"/>
        <v>2.798802720425897E-2</v>
      </c>
      <c r="AV210" s="64">
        <f t="shared" si="212"/>
        <v>4.6968247266627294E-2</v>
      </c>
      <c r="AW210" s="64">
        <f t="shared" si="212"/>
        <v>-2.0921908194924121E-3</v>
      </c>
      <c r="AX210" s="64">
        <f t="shared" si="212"/>
        <v>4.2232255096158244E-2</v>
      </c>
      <c r="AY210" s="64">
        <f t="shared" si="212"/>
        <v>0.63041120127833028</v>
      </c>
      <c r="AZ210" s="64">
        <f t="shared" si="212"/>
        <v>1.7736394346013151E-2</v>
      </c>
      <c r="BA210" s="64">
        <f t="shared" si="212"/>
        <v>4.734639503578153E-2</v>
      </c>
      <c r="BB210" s="64">
        <f t="shared" si="212"/>
        <v>1.860392332984917E-2</v>
      </c>
      <c r="BC210" s="64">
        <f t="shared" si="212"/>
        <v>4.133462946403732E-2</v>
      </c>
      <c r="BD210" s="64">
        <f t="shared" si="212"/>
        <v>7.7520321365973865E-2</v>
      </c>
      <c r="BE210" s="64">
        <f t="shared" si="212"/>
        <v>2.6066767058642526E-2</v>
      </c>
      <c r="BF210" s="64" t="e">
        <f t="shared" si="212"/>
        <v>#DIV/0!</v>
      </c>
      <c r="BG210" s="64">
        <f t="shared" si="212"/>
        <v>3.7035699692157253E-2</v>
      </c>
      <c r="BH210" s="64">
        <f t="shared" si="212"/>
        <v>4.1801399531121719E-2</v>
      </c>
    </row>
    <row r="211" spans="1:60" s="169" customFormat="1" hidden="1" x14ac:dyDescent="0.2">
      <c r="A211" s="138">
        <f t="shared" si="208"/>
        <v>36068</v>
      </c>
      <c r="B211" s="212">
        <f t="shared" ref="B211:AG211" si="213">B9/B5-1</f>
        <v>5.7767763648408854E-2</v>
      </c>
      <c r="C211" s="190">
        <f t="shared" si="213"/>
        <v>2.3403668779973685E-2</v>
      </c>
      <c r="D211" s="167">
        <f t="shared" si="213"/>
        <v>8.5298870754559886E-3</v>
      </c>
      <c r="E211" s="167">
        <f t="shared" si="213"/>
        <v>1.1912593059840493E-2</v>
      </c>
      <c r="F211" s="167">
        <f t="shared" si="213"/>
        <v>8.2252607244691855E-2</v>
      </c>
      <c r="G211" s="167">
        <f t="shared" si="213"/>
        <v>3.0524515740272262E-2</v>
      </c>
      <c r="H211" s="64" t="e">
        <f t="shared" si="213"/>
        <v>#DIV/0!</v>
      </c>
      <c r="I211" s="192">
        <f t="shared" si="213"/>
        <v>6.1268330534135274E-2</v>
      </c>
      <c r="J211" s="64">
        <f t="shared" si="213"/>
        <v>2.7780443890192075E-2</v>
      </c>
      <c r="K211" s="64">
        <f t="shared" si="213"/>
        <v>3.1036930291983289E-2</v>
      </c>
      <c r="L211" s="167">
        <f t="shared" si="213"/>
        <v>-2.6696707690792021E-3</v>
      </c>
      <c r="M211" s="167">
        <f t="shared" si="213"/>
        <v>-6.3014267900343146E-2</v>
      </c>
      <c r="N211" s="167">
        <f t="shared" si="213"/>
        <v>1.0692994334578376E-2</v>
      </c>
      <c r="O211" s="167">
        <f t="shared" si="213"/>
        <v>-2.3780073503673504E-2</v>
      </c>
      <c r="P211" s="167">
        <f t="shared" si="213"/>
        <v>6.3197478131640228E-3</v>
      </c>
      <c r="Q211" s="167">
        <f t="shared" si="213"/>
        <v>-5.8191284166133173E-2</v>
      </c>
      <c r="R211" s="167">
        <f t="shared" si="213"/>
        <v>-1.1547671153712136E-3</v>
      </c>
      <c r="S211" s="167">
        <f t="shared" si="213"/>
        <v>1.6264375791543273E-2</v>
      </c>
      <c r="T211" s="167">
        <f t="shared" si="213"/>
        <v>1.3730953942941548E-2</v>
      </c>
      <c r="U211" s="167">
        <f t="shared" si="213"/>
        <v>1.4323104554223587E-2</v>
      </c>
      <c r="V211" s="167">
        <f t="shared" si="213"/>
        <v>3.2886607793483513E-2</v>
      </c>
      <c r="W211" s="167">
        <f t="shared" si="213"/>
        <v>4.2979396007076787E-3</v>
      </c>
      <c r="X211" s="167">
        <f t="shared" si="213"/>
        <v>1.5883293562581891E-2</v>
      </c>
      <c r="Y211" s="167">
        <f t="shared" si="213"/>
        <v>5.787927037496754E-3</v>
      </c>
      <c r="Z211" s="167">
        <f t="shared" si="213"/>
        <v>1.1824940533275985E-2</v>
      </c>
      <c r="AA211" s="167">
        <f t="shared" si="213"/>
        <v>-7.8843004739547196E-3</v>
      </c>
      <c r="AB211" s="167">
        <f t="shared" si="213"/>
        <v>1.6253858044814384E-2</v>
      </c>
      <c r="AC211" s="167">
        <f t="shared" si="213"/>
        <v>9.8547292659076913E-3</v>
      </c>
      <c r="AD211" s="167">
        <f t="shared" si="213"/>
        <v>2.6782374036277146E-2</v>
      </c>
      <c r="AE211" s="167">
        <f t="shared" si="213"/>
        <v>1.1912593059840493E-2</v>
      </c>
      <c r="AF211" s="167">
        <f t="shared" si="213"/>
        <v>1.0679087995910663E-3</v>
      </c>
      <c r="AG211" s="167">
        <f t="shared" si="213"/>
        <v>1.8648604333415753E-2</v>
      </c>
      <c r="AH211" s="167">
        <f t="shared" ref="AH211:BH211" si="214">AH9/AH5-1</f>
        <v>1.2453188850693131E-2</v>
      </c>
      <c r="AI211" s="167">
        <f t="shared" si="214"/>
        <v>2.1834894326559606E-2</v>
      </c>
      <c r="AJ211" s="167">
        <f t="shared" si="214"/>
        <v>8.461502238720664E-3</v>
      </c>
      <c r="AK211" s="167">
        <f t="shared" si="214"/>
        <v>1.7564570198121299E-2</v>
      </c>
      <c r="AL211" s="167">
        <f t="shared" si="214"/>
        <v>2.8421172092055302E-2</v>
      </c>
      <c r="AM211" s="167">
        <f t="shared" si="214"/>
        <v>2.8640827597229856E-2</v>
      </c>
      <c r="AN211" s="167">
        <f t="shared" si="214"/>
        <v>5.2180512399272461E-2</v>
      </c>
      <c r="AO211" s="167">
        <f t="shared" si="214"/>
        <v>3.6828957460437017E-2</v>
      </c>
      <c r="AP211" s="167">
        <f t="shared" si="214"/>
        <v>5.8855579105295153E-2</v>
      </c>
      <c r="AQ211" s="167">
        <f t="shared" si="214"/>
        <v>6.7473020418186369E-2</v>
      </c>
      <c r="AR211" s="167">
        <f t="shared" si="214"/>
        <v>4.0903622790448457E-2</v>
      </c>
      <c r="AS211" s="167">
        <f t="shared" si="214"/>
        <v>0.16111308294741256</v>
      </c>
      <c r="AT211" s="64">
        <f t="shared" si="214"/>
        <v>-2.3868025057898201E-2</v>
      </c>
      <c r="AU211" s="64">
        <f t="shared" si="214"/>
        <v>2.7281467193097875E-2</v>
      </c>
      <c r="AV211" s="64">
        <f t="shared" si="214"/>
        <v>4.5664538475970851E-2</v>
      </c>
      <c r="AW211" s="64">
        <f t="shared" si="214"/>
        <v>-9.5012808167301843E-3</v>
      </c>
      <c r="AX211" s="64">
        <f t="shared" si="214"/>
        <v>3.3782221365416198E-2</v>
      </c>
      <c r="AY211" s="64">
        <f t="shared" si="214"/>
        <v>0.64517865215525005</v>
      </c>
      <c r="AZ211" s="64">
        <f t="shared" si="214"/>
        <v>1.7649332028827569E-2</v>
      </c>
      <c r="BA211" s="64">
        <f t="shared" si="214"/>
        <v>4.8977456770093575E-2</v>
      </c>
      <c r="BB211" s="64">
        <f t="shared" si="214"/>
        <v>1.5398648795766912E-2</v>
      </c>
      <c r="BC211" s="64">
        <f t="shared" si="214"/>
        <v>3.1749250755498837E-2</v>
      </c>
      <c r="BD211" s="64">
        <f t="shared" si="214"/>
        <v>7.7199640197672004E-2</v>
      </c>
      <c r="BE211" s="64">
        <f t="shared" si="214"/>
        <v>2.6898777385750083E-2</v>
      </c>
      <c r="BF211" s="64" t="e">
        <f t="shared" si="214"/>
        <v>#DIV/0!</v>
      </c>
      <c r="BG211" s="64">
        <f t="shared" si="214"/>
        <v>3.0490412169178693E-2</v>
      </c>
      <c r="BH211" s="64">
        <f t="shared" si="214"/>
        <v>3.5169720369868873E-2</v>
      </c>
    </row>
    <row r="212" spans="1:60" s="169" customFormat="1" ht="12" hidden="1" thickBot="1" x14ac:dyDescent="0.25">
      <c r="A212" s="139">
        <f t="shared" si="208"/>
        <v>36159</v>
      </c>
      <c r="B212" s="213">
        <f t="shared" ref="B212:AG212" si="215">B10/B6-1</f>
        <v>5.9408307642450753E-2</v>
      </c>
      <c r="C212" s="193">
        <f t="shared" si="215"/>
        <v>2.63865832463821E-2</v>
      </c>
      <c r="D212" s="163">
        <f t="shared" si="215"/>
        <v>9.6993818839119506E-3</v>
      </c>
      <c r="E212" s="163">
        <f t="shared" si="215"/>
        <v>1.7876526398179049E-2</v>
      </c>
      <c r="F212" s="163">
        <f t="shared" si="215"/>
        <v>8.3416763299280383E-2</v>
      </c>
      <c r="G212" s="163">
        <f t="shared" si="215"/>
        <v>3.3817228182812409E-2</v>
      </c>
      <c r="H212" s="163" t="e">
        <f t="shared" si="215"/>
        <v>#DIV/0!</v>
      </c>
      <c r="I212" s="195">
        <f t="shared" si="215"/>
        <v>6.306852218409742E-2</v>
      </c>
      <c r="J212" s="163">
        <f t="shared" si="215"/>
        <v>2.8138031390695595E-2</v>
      </c>
      <c r="K212" s="163">
        <f t="shared" si="215"/>
        <v>3.4878045259030488E-2</v>
      </c>
      <c r="L212" s="163">
        <f t="shared" si="215"/>
        <v>-1.8669320472202156E-3</v>
      </c>
      <c r="M212" s="163">
        <f t="shared" si="215"/>
        <v>-7.8275866099740354E-2</v>
      </c>
      <c r="N212" s="163">
        <f t="shared" si="215"/>
        <v>1.2396912843444907E-2</v>
      </c>
      <c r="O212" s="163">
        <f t="shared" si="215"/>
        <v>-2.5265351776295297E-2</v>
      </c>
      <c r="P212" s="163">
        <f t="shared" si="215"/>
        <v>4.6738151613443524E-3</v>
      </c>
      <c r="Q212" s="163">
        <f t="shared" si="215"/>
        <v>-4.7537527933052326E-2</v>
      </c>
      <c r="R212" s="163">
        <f t="shared" si="215"/>
        <v>-4.0785497098793089E-3</v>
      </c>
      <c r="S212" s="163">
        <f t="shared" si="215"/>
        <v>2.3010597189338178E-2</v>
      </c>
      <c r="T212" s="163">
        <f t="shared" si="215"/>
        <v>1.2104561730389873E-2</v>
      </c>
      <c r="U212" s="163">
        <f t="shared" si="215"/>
        <v>1.5893719704834997E-2</v>
      </c>
      <c r="V212" s="163">
        <f t="shared" si="215"/>
        <v>2.4617073884726448E-2</v>
      </c>
      <c r="W212" s="163">
        <f t="shared" si="215"/>
        <v>7.1957533745414803E-3</v>
      </c>
      <c r="X212" s="163">
        <f t="shared" si="215"/>
        <v>1.7960334085763474E-2</v>
      </c>
      <c r="Y212" s="163">
        <f t="shared" si="215"/>
        <v>1.3783341049769193E-2</v>
      </c>
      <c r="Z212" s="163">
        <f t="shared" si="215"/>
        <v>1.9035552491640129E-2</v>
      </c>
      <c r="AA212" s="163">
        <f t="shared" si="215"/>
        <v>2.1076506113704152E-3</v>
      </c>
      <c r="AB212" s="163">
        <f t="shared" si="215"/>
        <v>2.4644937354078911E-2</v>
      </c>
      <c r="AC212" s="163">
        <f t="shared" si="215"/>
        <v>-4.7500076879469777E-4</v>
      </c>
      <c r="AD212" s="163">
        <f t="shared" si="215"/>
        <v>3.4388356007506005E-2</v>
      </c>
      <c r="AE212" s="163">
        <f t="shared" si="215"/>
        <v>1.7876526398179049E-2</v>
      </c>
      <c r="AF212" s="163">
        <f t="shared" si="215"/>
        <v>1.2238330811169318E-2</v>
      </c>
      <c r="AG212" s="163">
        <f t="shared" si="215"/>
        <v>1.8714928639000483E-2</v>
      </c>
      <c r="AH212" s="163">
        <f t="shared" ref="AH212:BH212" si="216">AH10/AH6-1</f>
        <v>1.85395534791164E-2</v>
      </c>
      <c r="AI212" s="163">
        <f t="shared" si="216"/>
        <v>2.5838598567669901E-2</v>
      </c>
      <c r="AJ212" s="163">
        <f t="shared" si="216"/>
        <v>1.8269787778423918E-2</v>
      </c>
      <c r="AK212" s="163">
        <f t="shared" si="216"/>
        <v>2.4407194350963834E-2</v>
      </c>
      <c r="AL212" s="163">
        <f t="shared" si="216"/>
        <v>2.8850607482320267E-2</v>
      </c>
      <c r="AM212" s="163">
        <f t="shared" si="216"/>
        <v>3.2813546900363422E-2</v>
      </c>
      <c r="AN212" s="163">
        <f t="shared" si="216"/>
        <v>5.6365063141679883E-2</v>
      </c>
      <c r="AO212" s="163">
        <f t="shared" si="216"/>
        <v>3.6965326090055539E-2</v>
      </c>
      <c r="AP212" s="163">
        <f t="shared" si="216"/>
        <v>6.4728158430200633E-2</v>
      </c>
      <c r="AQ212" s="163">
        <f t="shared" si="216"/>
        <v>7.6944357519740603E-2</v>
      </c>
      <c r="AR212" s="163">
        <f t="shared" si="216"/>
        <v>2.7784397591092524E-2</v>
      </c>
      <c r="AS212" s="163">
        <f t="shared" si="216"/>
        <v>0.17849923694342462</v>
      </c>
      <c r="AT212" s="163">
        <f t="shared" si="216"/>
        <v>-2.1807961975698453E-2</v>
      </c>
      <c r="AU212" s="163">
        <f t="shared" si="216"/>
        <v>3.5328514647690712E-2</v>
      </c>
      <c r="AV212" s="163">
        <f t="shared" si="216"/>
        <v>5.0115468325449442E-2</v>
      </c>
      <c r="AW212" s="163">
        <f t="shared" si="216"/>
        <v>-8.7947372889027875E-3</v>
      </c>
      <c r="AX212" s="163">
        <f t="shared" si="216"/>
        <v>3.7098319498350074E-2</v>
      </c>
      <c r="AY212" s="163">
        <f t="shared" si="216"/>
        <v>0.61931931584530986</v>
      </c>
      <c r="AZ212" s="163">
        <f t="shared" si="216"/>
        <v>1.4057362957467179E-2</v>
      </c>
      <c r="BA212" s="163">
        <f t="shared" si="216"/>
        <v>5.1669511161402726E-2</v>
      </c>
      <c r="BB212" s="163">
        <f t="shared" si="216"/>
        <v>1.7091187337625824E-2</v>
      </c>
      <c r="BC212" s="163">
        <f t="shared" si="216"/>
        <v>3.1622799630031562E-2</v>
      </c>
      <c r="BD212" s="163">
        <f t="shared" si="216"/>
        <v>9.037540081729234E-2</v>
      </c>
      <c r="BE212" s="163">
        <f t="shared" si="216"/>
        <v>2.6888828245938079E-2</v>
      </c>
      <c r="BF212" s="163" t="e">
        <f t="shared" si="216"/>
        <v>#DIV/0!</v>
      </c>
      <c r="BG212" s="163">
        <f t="shared" si="216"/>
        <v>3.3153612753140216E-2</v>
      </c>
      <c r="BH212" s="163">
        <f t="shared" si="216"/>
        <v>3.621360987880462E-2</v>
      </c>
    </row>
    <row r="213" spans="1:60" s="169" customFormat="1" hidden="1" x14ac:dyDescent="0.2">
      <c r="A213" s="138">
        <f t="shared" si="208"/>
        <v>36249</v>
      </c>
      <c r="B213" s="212">
        <f t="shared" ref="B213:AG213" si="217">B11/B7-1</f>
        <v>3.3707211561994965E-2</v>
      </c>
      <c r="C213" s="190">
        <f t="shared" si="217"/>
        <v>2.5751026520865805E-2</v>
      </c>
      <c r="D213" s="167">
        <f t="shared" si="217"/>
        <v>5.9820487569148817E-3</v>
      </c>
      <c r="E213" s="167">
        <f t="shared" si="217"/>
        <v>1.9138060858921557E-2</v>
      </c>
      <c r="F213" s="167">
        <f t="shared" si="217"/>
        <v>4.559048972183688E-2</v>
      </c>
      <c r="G213" s="167">
        <f t="shared" si="217"/>
        <v>4.153361647233611E-2</v>
      </c>
      <c r="H213" s="64">
        <f t="shared" si="217"/>
        <v>0.13528810677614334</v>
      </c>
      <c r="I213" s="192">
        <f t="shared" si="217"/>
        <v>2.9261478840385324E-2</v>
      </c>
      <c r="J213" s="64">
        <f t="shared" si="217"/>
        <v>2.6068487086221781E-2</v>
      </c>
      <c r="K213" s="64">
        <f t="shared" si="217"/>
        <v>4.4447669390820232E-2</v>
      </c>
      <c r="L213" s="167">
        <f t="shared" si="217"/>
        <v>-3.8414712921208682E-4</v>
      </c>
      <c r="M213" s="167">
        <f t="shared" si="217"/>
        <v>-5.2429912729467953E-2</v>
      </c>
      <c r="N213" s="167">
        <f t="shared" si="217"/>
        <v>8.4931674780746036E-3</v>
      </c>
      <c r="O213" s="167">
        <f t="shared" si="217"/>
        <v>-3.6178966070418039E-2</v>
      </c>
      <c r="P213" s="167">
        <f t="shared" si="217"/>
        <v>-1.2081829902496066E-3</v>
      </c>
      <c r="Q213" s="167">
        <f t="shared" si="217"/>
        <v>-1.888722913479457E-2</v>
      </c>
      <c r="R213" s="167">
        <f t="shared" si="217"/>
        <v>-3.1632176242738508E-3</v>
      </c>
      <c r="S213" s="167">
        <f t="shared" si="217"/>
        <v>1.626315159183167E-2</v>
      </c>
      <c r="T213" s="167">
        <f t="shared" si="217"/>
        <v>2.0547949215854455E-3</v>
      </c>
      <c r="U213" s="167">
        <f t="shared" si="217"/>
        <v>1.7386085120395744E-2</v>
      </c>
      <c r="V213" s="167">
        <f t="shared" si="217"/>
        <v>2.8443383425189595E-3</v>
      </c>
      <c r="W213" s="167">
        <f t="shared" si="217"/>
        <v>-3.4028872914663166E-3</v>
      </c>
      <c r="X213" s="167">
        <f t="shared" si="217"/>
        <v>7.6118851499560325E-3</v>
      </c>
      <c r="Y213" s="167">
        <f t="shared" si="217"/>
        <v>2.530858043995865E-2</v>
      </c>
      <c r="Z213" s="167">
        <f t="shared" si="217"/>
        <v>3.3889808718956305E-2</v>
      </c>
      <c r="AA213" s="167">
        <f t="shared" si="217"/>
        <v>6.197547557001748E-3</v>
      </c>
      <c r="AB213" s="167">
        <f t="shared" si="217"/>
        <v>2.1217661211286432E-2</v>
      </c>
      <c r="AC213" s="167">
        <f t="shared" si="217"/>
        <v>-7.5160064510082503E-4</v>
      </c>
      <c r="AD213" s="167">
        <f t="shared" si="217"/>
        <v>2.1705328210437136E-2</v>
      </c>
      <c r="AE213" s="167">
        <f t="shared" si="217"/>
        <v>1.9138060858921557E-2</v>
      </c>
      <c r="AF213" s="167">
        <f t="shared" si="217"/>
        <v>1.9917909411037993E-2</v>
      </c>
      <c r="AG213" s="167">
        <f t="shared" si="217"/>
        <v>1.0504691549111156E-2</v>
      </c>
      <c r="AH213" s="167">
        <f t="shared" ref="AH213:BH213" si="218">AH11/AH7-1</f>
        <v>2.0283557003011543E-2</v>
      </c>
      <c r="AI213" s="167">
        <f t="shared" si="218"/>
        <v>2.5576528101878049E-2</v>
      </c>
      <c r="AJ213" s="167">
        <f t="shared" si="218"/>
        <v>2.4843181605136877E-2</v>
      </c>
      <c r="AK213" s="167">
        <f t="shared" si="218"/>
        <v>2.1663569895317591E-2</v>
      </c>
      <c r="AL213" s="167">
        <f t="shared" si="218"/>
        <v>2.846851639920267E-2</v>
      </c>
      <c r="AM213" s="167">
        <f t="shared" si="218"/>
        <v>3.7413378104467876E-2</v>
      </c>
      <c r="AN213" s="167">
        <f t="shared" si="218"/>
        <v>5.8175698904994633E-2</v>
      </c>
      <c r="AO213" s="167">
        <f t="shared" si="218"/>
        <v>2.9416280475709211E-2</v>
      </c>
      <c r="AP213" s="167">
        <f t="shared" si="218"/>
        <v>7.0579858315100941E-2</v>
      </c>
      <c r="AQ213" s="167">
        <f t="shared" si="218"/>
        <v>7.70737751982844E-2</v>
      </c>
      <c r="AR213" s="167">
        <f t="shared" si="218"/>
        <v>2.1137057979648821E-2</v>
      </c>
      <c r="AS213" s="167">
        <f t="shared" si="218"/>
        <v>0.17576101879720119</v>
      </c>
      <c r="AT213" s="64">
        <f t="shared" si="218"/>
        <v>-2.2253960534049377E-2</v>
      </c>
      <c r="AU213" s="64">
        <f t="shared" si="218"/>
        <v>4.0733837680890561E-2</v>
      </c>
      <c r="AV213" s="64">
        <f t="shared" si="218"/>
        <v>4.9418948931694962E-2</v>
      </c>
      <c r="AW213" s="64">
        <f t="shared" si="218"/>
        <v>-3.8609201783659231E-3</v>
      </c>
      <c r="AX213" s="64">
        <f t="shared" si="218"/>
        <v>2.8104088040707742E-2</v>
      </c>
      <c r="AY213" s="64">
        <f t="shared" si="218"/>
        <v>0.13865439991842732</v>
      </c>
      <c r="AZ213" s="64">
        <f t="shared" si="218"/>
        <v>5.6726567321525589E-3</v>
      </c>
      <c r="BA213" s="64">
        <f t="shared" si="218"/>
        <v>4.4094276761103446E-2</v>
      </c>
      <c r="BB213" s="64">
        <f t="shared" si="218"/>
        <v>1.9207514682020976E-2</v>
      </c>
      <c r="BC213" s="64">
        <f t="shared" si="218"/>
        <v>3.0963287229121894E-2</v>
      </c>
      <c r="BD213" s="64">
        <f t="shared" si="218"/>
        <v>9.0994510560482578E-2</v>
      </c>
      <c r="BE213" s="64">
        <f t="shared" si="218"/>
        <v>2.1418658929018841E-2</v>
      </c>
      <c r="BF213" s="64" t="e">
        <f t="shared" si="218"/>
        <v>#DIV/0!</v>
      </c>
      <c r="BG213" s="64">
        <f t="shared" si="218"/>
        <v>3.2665724136484497E-2</v>
      </c>
      <c r="BH213" s="64">
        <f t="shared" si="218"/>
        <v>3.4033371365231879E-2</v>
      </c>
    </row>
    <row r="214" spans="1:60" s="169" customFormat="1" hidden="1" x14ac:dyDescent="0.2">
      <c r="A214" s="138">
        <f t="shared" si="208"/>
        <v>36341</v>
      </c>
      <c r="B214" s="19">
        <f t="shared" ref="B214:AG214" si="219">B12/B8-1</f>
        <v>2.4549962100510747E-2</v>
      </c>
      <c r="C214" s="16">
        <f t="shared" si="219"/>
        <v>2.3005026263688055E-2</v>
      </c>
      <c r="D214" s="6">
        <f t="shared" si="219"/>
        <v>3.5723668427789512E-4</v>
      </c>
      <c r="E214" s="6">
        <f t="shared" si="219"/>
        <v>1.9251872603304854E-2</v>
      </c>
      <c r="F214" s="6">
        <f t="shared" si="219"/>
        <v>3.3965424454388993E-2</v>
      </c>
      <c r="G214" s="6">
        <f t="shared" si="219"/>
        <v>3.2102970713779433E-2</v>
      </c>
      <c r="H214" s="7">
        <f t="shared" si="219"/>
        <v>7.2838264634780492E-2</v>
      </c>
      <c r="I214" s="20">
        <f t="shared" si="219"/>
        <v>2.4767866597256383E-2</v>
      </c>
      <c r="J214" s="7">
        <f t="shared" si="219"/>
        <v>2.2627820679540278E-2</v>
      </c>
      <c r="K214" s="7">
        <f t="shared" si="219"/>
        <v>3.387240477128528E-2</v>
      </c>
      <c r="L214" s="6">
        <f t="shared" si="219"/>
        <v>1.5400331605913919E-2</v>
      </c>
      <c r="M214" s="6">
        <f t="shared" si="219"/>
        <v>-1.8684708659659099E-2</v>
      </c>
      <c r="N214" s="6">
        <f t="shared" si="219"/>
        <v>2.1396793452930218E-3</v>
      </c>
      <c r="O214" s="6">
        <f t="shared" si="219"/>
        <v>-5.1325462149972578E-2</v>
      </c>
      <c r="P214" s="6">
        <f t="shared" si="219"/>
        <v>-4.2251637502180861E-3</v>
      </c>
      <c r="Q214" s="6">
        <f t="shared" si="219"/>
        <v>-2.716745641145546E-2</v>
      </c>
      <c r="R214" s="6">
        <f t="shared" si="219"/>
        <v>-7.464653703048163E-3</v>
      </c>
      <c r="S214" s="6">
        <f t="shared" si="219"/>
        <v>1.2365456473091285E-2</v>
      </c>
      <c r="T214" s="6">
        <f t="shared" si="219"/>
        <v>-6.1449990706669011E-3</v>
      </c>
      <c r="U214" s="6">
        <f t="shared" si="219"/>
        <v>1.284944509037933E-2</v>
      </c>
      <c r="V214" s="6">
        <f t="shared" si="219"/>
        <v>1.3972141710878017E-2</v>
      </c>
      <c r="W214" s="6">
        <f t="shared" si="219"/>
        <v>-1.6769317676454953E-2</v>
      </c>
      <c r="X214" s="6">
        <f t="shared" si="219"/>
        <v>-1.7718690643422352E-3</v>
      </c>
      <c r="Y214" s="6">
        <f t="shared" si="219"/>
        <v>2.3494904405500838E-2</v>
      </c>
      <c r="Z214" s="6">
        <f t="shared" si="219"/>
        <v>3.2715007100690974E-2</v>
      </c>
      <c r="AA214" s="6">
        <f t="shared" si="219"/>
        <v>2.9078024700277538E-3</v>
      </c>
      <c r="AB214" s="6">
        <f t="shared" si="219"/>
        <v>1.157213963990622E-2</v>
      </c>
      <c r="AC214" s="6">
        <f t="shared" si="219"/>
        <v>-8.4962764227232146E-3</v>
      </c>
      <c r="AD214" s="6">
        <f t="shared" si="219"/>
        <v>1.8230758078237708E-2</v>
      </c>
      <c r="AE214" s="6">
        <f t="shared" si="219"/>
        <v>1.9251872603304854E-2</v>
      </c>
      <c r="AF214" s="6">
        <f t="shared" si="219"/>
        <v>2.498565793082963E-2</v>
      </c>
      <c r="AG214" s="6">
        <f t="shared" si="219"/>
        <v>5.4093799828491829E-3</v>
      </c>
      <c r="AH214" s="6">
        <f t="shared" ref="AH214:BH214" si="220">AH12/AH8-1</f>
        <v>2.0479604799752416E-2</v>
      </c>
      <c r="AI214" s="6">
        <f t="shared" si="220"/>
        <v>2.2717354051042804E-2</v>
      </c>
      <c r="AJ214" s="6">
        <f t="shared" si="220"/>
        <v>2.6999503050979534E-2</v>
      </c>
      <c r="AK214" s="6">
        <f t="shared" si="220"/>
        <v>1.577676019292773E-2</v>
      </c>
      <c r="AL214" s="6">
        <f t="shared" si="220"/>
        <v>2.6357033799735641E-2</v>
      </c>
      <c r="AM214" s="6">
        <f t="shared" si="220"/>
        <v>3.3082463124058048E-2</v>
      </c>
      <c r="AN214" s="6">
        <f t="shared" si="220"/>
        <v>4.9623507466946881E-2</v>
      </c>
      <c r="AO214" s="6">
        <f t="shared" si="220"/>
        <v>2.3320055309408172E-2</v>
      </c>
      <c r="AP214" s="6">
        <f t="shared" si="220"/>
        <v>6.0907449124436797E-2</v>
      </c>
      <c r="AQ214" s="6">
        <f t="shared" si="220"/>
        <v>7.5289925761890863E-2</v>
      </c>
      <c r="AR214" s="6">
        <f t="shared" si="220"/>
        <v>1.5486593286674122E-2</v>
      </c>
      <c r="AS214" s="6">
        <f t="shared" si="220"/>
        <v>0.16436241978024224</v>
      </c>
      <c r="AT214" s="7">
        <f t="shared" si="220"/>
        <v>-2.1088901050424491E-3</v>
      </c>
      <c r="AU214" s="7">
        <f t="shared" si="220"/>
        <v>3.8788164654706581E-2</v>
      </c>
      <c r="AV214" s="7">
        <f t="shared" si="220"/>
        <v>4.7665733061268867E-2</v>
      </c>
      <c r="AW214" s="7">
        <f t="shared" si="220"/>
        <v>-3.3625203250108315E-3</v>
      </c>
      <c r="AX214" s="7">
        <f t="shared" si="220"/>
        <v>3.1330645677540847E-2</v>
      </c>
      <c r="AY214" s="7">
        <f t="shared" si="220"/>
        <v>5.2941291556254155E-2</v>
      </c>
      <c r="AZ214" s="7">
        <f t="shared" si="220"/>
        <v>3.3968354277345014E-3</v>
      </c>
      <c r="BA214" s="7">
        <f t="shared" si="220"/>
        <v>3.5309804148318191E-2</v>
      </c>
      <c r="BB214" s="7">
        <f t="shared" si="220"/>
        <v>1.443037793493418E-2</v>
      </c>
      <c r="BC214" s="7">
        <f t="shared" si="220"/>
        <v>3.0044823198294601E-2</v>
      </c>
      <c r="BD214" s="7">
        <f t="shared" si="220"/>
        <v>7.3295995659316437E-2</v>
      </c>
      <c r="BE214" s="7">
        <f t="shared" si="220"/>
        <v>1.888726674635488E-2</v>
      </c>
      <c r="BF214" s="7" t="e">
        <f t="shared" si="220"/>
        <v>#DIV/0!</v>
      </c>
      <c r="BG214" s="7">
        <f t="shared" si="220"/>
        <v>2.9603811188861906E-2</v>
      </c>
      <c r="BH214" s="7">
        <f t="shared" si="220"/>
        <v>3.089713350436929E-2</v>
      </c>
    </row>
    <row r="215" spans="1:60" s="169" customFormat="1" hidden="1" x14ac:dyDescent="0.2">
      <c r="A215" s="138">
        <f t="shared" si="208"/>
        <v>36433</v>
      </c>
      <c r="B215" s="19">
        <f t="shared" ref="B215:AG215" si="221">B13/B9-1</f>
        <v>2.5814329145098514E-2</v>
      </c>
      <c r="C215" s="16">
        <f t="shared" si="221"/>
        <v>2.3838289963996395E-2</v>
      </c>
      <c r="D215" s="6">
        <f t="shared" si="221"/>
        <v>-2.1829112093119107E-4</v>
      </c>
      <c r="E215" s="6">
        <f t="shared" si="221"/>
        <v>2.1225832544153223E-2</v>
      </c>
      <c r="F215" s="6">
        <f t="shared" si="221"/>
        <v>3.5741828225736239E-2</v>
      </c>
      <c r="G215" s="6">
        <f t="shared" si="221"/>
        <v>3.3286180161012036E-2</v>
      </c>
      <c r="H215" s="7">
        <f t="shared" si="221"/>
        <v>8.4663129188719211E-2</v>
      </c>
      <c r="I215" s="20">
        <f t="shared" si="221"/>
        <v>2.5900604623466661E-2</v>
      </c>
      <c r="J215" s="7">
        <f t="shared" si="221"/>
        <v>2.505117634662346E-2</v>
      </c>
      <c r="K215" s="7">
        <f t="shared" si="221"/>
        <v>3.4819087519580627E-2</v>
      </c>
      <c r="L215" s="6">
        <f t="shared" si="221"/>
        <v>1.8792259563743752E-2</v>
      </c>
      <c r="M215" s="6">
        <f t="shared" si="221"/>
        <v>-1.3443418123046835E-2</v>
      </c>
      <c r="N215" s="6">
        <f t="shared" si="221"/>
        <v>5.2835358991605297E-3</v>
      </c>
      <c r="O215" s="6">
        <f t="shared" si="221"/>
        <v>-6.6781884887308851E-2</v>
      </c>
      <c r="P215" s="6">
        <f t="shared" si="221"/>
        <v>-3.5718969175408954E-3</v>
      </c>
      <c r="Q215" s="6">
        <f t="shared" si="221"/>
        <v>-3.9664514401014261E-2</v>
      </c>
      <c r="R215" s="6">
        <f t="shared" si="221"/>
        <v>-7.0327585665462822E-3</v>
      </c>
      <c r="S215" s="6">
        <f t="shared" si="221"/>
        <v>4.4827426839764151E-3</v>
      </c>
      <c r="T215" s="6">
        <f t="shared" si="221"/>
        <v>-4.3491321449874443E-3</v>
      </c>
      <c r="U215" s="6">
        <f t="shared" si="221"/>
        <v>9.5412077648699967E-3</v>
      </c>
      <c r="V215" s="6">
        <f t="shared" si="221"/>
        <v>2.2990306395534787E-2</v>
      </c>
      <c r="W215" s="6">
        <f t="shared" si="221"/>
        <v>-2.1512198873667177E-2</v>
      </c>
      <c r="X215" s="6">
        <f t="shared" si="221"/>
        <v>-6.1029684329129141E-3</v>
      </c>
      <c r="Y215" s="6">
        <f t="shared" si="221"/>
        <v>2.8877071789516151E-2</v>
      </c>
      <c r="Z215" s="6">
        <f t="shared" si="221"/>
        <v>2.7891670870616059E-2</v>
      </c>
      <c r="AA215" s="6">
        <f t="shared" si="221"/>
        <v>3.1153076470264551E-2</v>
      </c>
      <c r="AB215" s="6">
        <f t="shared" si="221"/>
        <v>1.1635035362997925E-2</v>
      </c>
      <c r="AC215" s="6">
        <f t="shared" si="221"/>
        <v>-1.1692355209044991E-2</v>
      </c>
      <c r="AD215" s="6">
        <f t="shared" si="221"/>
        <v>2.1769799272333357E-2</v>
      </c>
      <c r="AE215" s="6">
        <f t="shared" si="221"/>
        <v>2.1225832544153223E-2</v>
      </c>
      <c r="AF215" s="6">
        <f t="shared" si="221"/>
        <v>-4.4043644213300759E-3</v>
      </c>
      <c r="AG215" s="6">
        <f t="shared" si="221"/>
        <v>1.8538009240188558E-2</v>
      </c>
      <c r="AH215" s="6">
        <f t="shared" ref="AH215:BH215" si="222">AH13/AH9-1</f>
        <v>2.5146825866431133E-2</v>
      </c>
      <c r="AI215" s="6">
        <f t="shared" si="222"/>
        <v>2.2913508631522861E-2</v>
      </c>
      <c r="AJ215" s="6">
        <f t="shared" si="222"/>
        <v>2.8463912928280211E-2</v>
      </c>
      <c r="AK215" s="6">
        <f t="shared" si="222"/>
        <v>1.4522373539954447E-2</v>
      </c>
      <c r="AL215" s="6">
        <f t="shared" si="222"/>
        <v>2.7210476482281143E-2</v>
      </c>
      <c r="AM215" s="6">
        <f t="shared" si="222"/>
        <v>3.0233403823584082E-2</v>
      </c>
      <c r="AN215" s="6">
        <f t="shared" si="222"/>
        <v>5.2835915833748359E-2</v>
      </c>
      <c r="AO215" s="6">
        <f t="shared" si="222"/>
        <v>2.6645717811680569E-2</v>
      </c>
      <c r="AP215" s="6">
        <f t="shared" si="222"/>
        <v>6.3986879733831659E-2</v>
      </c>
      <c r="AQ215" s="6">
        <f t="shared" si="222"/>
        <v>7.9458322739026199E-2</v>
      </c>
      <c r="AR215" s="6">
        <f t="shared" si="222"/>
        <v>2.0116019516655204E-2</v>
      </c>
      <c r="AS215" s="6">
        <f t="shared" si="222"/>
        <v>0.14021863278030944</v>
      </c>
      <c r="AT215" s="7">
        <f t="shared" si="222"/>
        <v>4.6265053550060831E-3</v>
      </c>
      <c r="AU215" s="7">
        <f t="shared" si="222"/>
        <v>4.2986305505140487E-2</v>
      </c>
      <c r="AV215" s="7">
        <f t="shared" si="222"/>
        <v>5.155686791977776E-2</v>
      </c>
      <c r="AW215" s="7">
        <f t="shared" si="222"/>
        <v>3.4773298376142847E-3</v>
      </c>
      <c r="AX215" s="7">
        <f t="shared" si="222"/>
        <v>3.8682475578636133E-2</v>
      </c>
      <c r="AY215" s="7">
        <f t="shared" si="222"/>
        <v>5.8546651618843093E-2</v>
      </c>
      <c r="AZ215" s="7">
        <f t="shared" si="222"/>
        <v>4.6111008914071494E-3</v>
      </c>
      <c r="BA215" s="7">
        <f t="shared" si="222"/>
        <v>3.7075531159141306E-2</v>
      </c>
      <c r="BB215" s="7">
        <f t="shared" si="222"/>
        <v>1.4605161783382226E-2</v>
      </c>
      <c r="BC215" s="7">
        <f t="shared" si="222"/>
        <v>3.4630503648343858E-2</v>
      </c>
      <c r="BD215" s="7">
        <f t="shared" si="222"/>
        <v>7.3028403664302299E-2</v>
      </c>
      <c r="BE215" s="7">
        <f t="shared" si="222"/>
        <v>1.7696099603152105E-2</v>
      </c>
      <c r="BF215" s="7" t="e">
        <f t="shared" si="222"/>
        <v>#DIV/0!</v>
      </c>
      <c r="BG215" s="7">
        <f t="shared" si="222"/>
        <v>3.1586589996450698E-2</v>
      </c>
      <c r="BH215" s="7">
        <f t="shared" si="222"/>
        <v>3.625029110304423E-2</v>
      </c>
    </row>
    <row r="216" spans="1:60" s="215" customFormat="1" ht="12" hidden="1" thickBot="1" x14ac:dyDescent="0.25">
      <c r="A216" s="139">
        <f t="shared" si="208"/>
        <v>36524</v>
      </c>
      <c r="B216" s="17">
        <f t="shared" ref="B216:AG216" si="223">B14/B10-1</f>
        <v>3.1089346216337965E-2</v>
      </c>
      <c r="C216" s="14">
        <f t="shared" si="223"/>
        <v>2.5182360323487751E-2</v>
      </c>
      <c r="D216" s="22">
        <f t="shared" si="223"/>
        <v>1.3591555545147127E-3</v>
      </c>
      <c r="E216" s="22">
        <f t="shared" si="223"/>
        <v>2.7700579745169707E-2</v>
      </c>
      <c r="F216" s="22">
        <f t="shared" si="223"/>
        <v>4.2159723023647233E-2</v>
      </c>
      <c r="G216" s="22">
        <f t="shared" si="223"/>
        <v>3.3882164185745411E-2</v>
      </c>
      <c r="H216" s="22">
        <f t="shared" si="223"/>
        <v>0.21469123796275813</v>
      </c>
      <c r="I216" s="23">
        <f t="shared" si="223"/>
        <v>3.1865606894922127E-2</v>
      </c>
      <c r="J216" s="22">
        <f t="shared" si="223"/>
        <v>2.4232212823657839E-2</v>
      </c>
      <c r="K216" s="22">
        <f t="shared" si="223"/>
        <v>3.5672938923759334E-2</v>
      </c>
      <c r="L216" s="22">
        <f t="shared" si="223"/>
        <v>3.0290717767573971E-2</v>
      </c>
      <c r="M216" s="22">
        <f t="shared" si="223"/>
        <v>9.2433536309226572E-3</v>
      </c>
      <c r="N216" s="22">
        <f t="shared" si="223"/>
        <v>1.041789303532159E-2</v>
      </c>
      <c r="O216" s="22">
        <f t="shared" si="223"/>
        <v>-7.2872874434992463E-2</v>
      </c>
      <c r="P216" s="22">
        <f t="shared" si="223"/>
        <v>2.2504372824474483E-3</v>
      </c>
      <c r="Q216" s="22">
        <f t="shared" si="223"/>
        <v>-4.01932757991601E-2</v>
      </c>
      <c r="R216" s="22">
        <f t="shared" si="223"/>
        <v>-1.5659929706077769E-3</v>
      </c>
      <c r="S216" s="22">
        <f t="shared" si="223"/>
        <v>3.0649053357170164E-3</v>
      </c>
      <c r="T216" s="22">
        <f t="shared" si="223"/>
        <v>-3.948218169450679E-3</v>
      </c>
      <c r="U216" s="22">
        <f t="shared" si="223"/>
        <v>5.7814898850689911E-3</v>
      </c>
      <c r="V216" s="22">
        <f t="shared" si="223"/>
        <v>3.8973291825771916E-2</v>
      </c>
      <c r="W216" s="22">
        <f t="shared" si="223"/>
        <v>-2.1187574433154555E-2</v>
      </c>
      <c r="X216" s="22">
        <f t="shared" si="223"/>
        <v>-9.4494577837029858E-3</v>
      </c>
      <c r="Y216" s="22">
        <f t="shared" si="223"/>
        <v>2.5860236395639946E-2</v>
      </c>
      <c r="Z216" s="22">
        <f t="shared" si="223"/>
        <v>3.5784004347599874E-2</v>
      </c>
      <c r="AA216" s="22">
        <f t="shared" si="223"/>
        <v>3.4270001823735186E-3</v>
      </c>
      <c r="AB216" s="22">
        <f t="shared" si="223"/>
        <v>1.2040633173992843E-2</v>
      </c>
      <c r="AC216" s="22">
        <f t="shared" si="223"/>
        <v>-6.571637939689623E-4</v>
      </c>
      <c r="AD216" s="22">
        <f t="shared" si="223"/>
        <v>2.5962729811374041E-2</v>
      </c>
      <c r="AE216" s="22">
        <f t="shared" si="223"/>
        <v>2.7700579745169707E-2</v>
      </c>
      <c r="AF216" s="22">
        <f t="shared" si="223"/>
        <v>-1.2195758954946623E-2</v>
      </c>
      <c r="AG216" s="22">
        <f t="shared" si="223"/>
        <v>3.5402510087974237E-2</v>
      </c>
      <c r="AH216" s="22">
        <f t="shared" ref="AH216:BH216" si="224">AH14/AH10-1</f>
        <v>3.2102830901247437E-2</v>
      </c>
      <c r="AI216" s="22">
        <f t="shared" si="224"/>
        <v>2.4358606150924222E-2</v>
      </c>
      <c r="AJ216" s="22">
        <f t="shared" si="224"/>
        <v>2.9680482832166621E-2</v>
      </c>
      <c r="AK216" s="22">
        <f t="shared" si="224"/>
        <v>1.2671503033045095E-2</v>
      </c>
      <c r="AL216" s="22">
        <f t="shared" si="224"/>
        <v>3.0968404395941729E-2</v>
      </c>
      <c r="AM216" s="22">
        <f t="shared" si="224"/>
        <v>3.0178910749915744E-2</v>
      </c>
      <c r="AN216" s="22">
        <f t="shared" si="224"/>
        <v>4.9020825581301164E-2</v>
      </c>
      <c r="AO216" s="22">
        <f t="shared" si="224"/>
        <v>3.022371322773787E-2</v>
      </c>
      <c r="AP216" s="22">
        <f t="shared" si="224"/>
        <v>5.6912839343217447E-2</v>
      </c>
      <c r="AQ216" s="22">
        <f t="shared" si="224"/>
        <v>8.4064664238466591E-2</v>
      </c>
      <c r="AR216" s="22">
        <f t="shared" si="224"/>
        <v>2.4717153158041016E-2</v>
      </c>
      <c r="AS216" s="22">
        <f t="shared" si="224"/>
        <v>0.11537094004030424</v>
      </c>
      <c r="AT216" s="22">
        <f t="shared" si="224"/>
        <v>8.0213186655242463E-3</v>
      </c>
      <c r="AU216" s="22">
        <f t="shared" si="224"/>
        <v>4.1505041661113129E-2</v>
      </c>
      <c r="AV216" s="22">
        <f t="shared" si="224"/>
        <v>5.0125012391696533E-2</v>
      </c>
      <c r="AW216" s="22">
        <f t="shared" si="224"/>
        <v>3.0204394950057445E-3</v>
      </c>
      <c r="AX216" s="22">
        <f t="shared" si="224"/>
        <v>3.933346521342318E-2</v>
      </c>
      <c r="AY216" s="22">
        <f t="shared" si="224"/>
        <v>0.10796156042649097</v>
      </c>
      <c r="AZ216" s="22">
        <f t="shared" si="224"/>
        <v>7.403024881366127E-3</v>
      </c>
      <c r="BA216" s="22">
        <f t="shared" si="224"/>
        <v>3.3782592179130599E-2</v>
      </c>
      <c r="BB216" s="22">
        <f t="shared" si="224"/>
        <v>1.3199723728814172E-2</v>
      </c>
      <c r="BC216" s="22">
        <f t="shared" si="224"/>
        <v>3.3837919922994564E-2</v>
      </c>
      <c r="BD216" s="22">
        <f t="shared" si="224"/>
        <v>8.522823350593467E-2</v>
      </c>
      <c r="BE216" s="22">
        <f t="shared" si="224"/>
        <v>1.9055148514817155E-2</v>
      </c>
      <c r="BF216" s="22" t="e">
        <f t="shared" si="224"/>
        <v>#DIV/0!</v>
      </c>
      <c r="BG216" s="22">
        <f t="shared" si="224"/>
        <v>3.0994530419218291E-2</v>
      </c>
      <c r="BH216" s="22">
        <f t="shared" si="224"/>
        <v>3.7993027200885932E-2</v>
      </c>
    </row>
    <row r="217" spans="1:60" s="169" customFormat="1" hidden="1" x14ac:dyDescent="0.2">
      <c r="A217" s="140">
        <f t="shared" si="208"/>
        <v>36615</v>
      </c>
      <c r="B217" s="18">
        <f t="shared" ref="B217:AG217" si="225">B15/B11-1</f>
        <v>3.4845654956522809E-2</v>
      </c>
      <c r="C217" s="15">
        <f t="shared" si="225"/>
        <v>2.8860643965777255E-2</v>
      </c>
      <c r="D217" s="5">
        <f t="shared" si="225"/>
        <v>3.9398440692224312E-3</v>
      </c>
      <c r="E217" s="5">
        <f t="shared" si="225"/>
        <v>3.7976693508168902E-2</v>
      </c>
      <c r="F217" s="5">
        <f t="shared" si="225"/>
        <v>4.551639194746393E-2</v>
      </c>
      <c r="G217" s="5">
        <f t="shared" si="225"/>
        <v>3.7140558016596437E-2</v>
      </c>
      <c r="H217" s="5">
        <f t="shared" si="225"/>
        <v>0.21541300765214455</v>
      </c>
      <c r="I217" s="83">
        <f t="shared" si="225"/>
        <v>3.5933506178015495E-2</v>
      </c>
      <c r="J217" s="5">
        <f t="shared" si="225"/>
        <v>2.5231274921983626E-2</v>
      </c>
      <c r="K217" s="5">
        <f t="shared" si="225"/>
        <v>3.9345103989269825E-2</v>
      </c>
      <c r="L217" s="5">
        <f t="shared" si="225"/>
        <v>1.8690481766072686E-2</v>
      </c>
      <c r="M217" s="5">
        <f t="shared" si="225"/>
        <v>1.4794847530761102E-2</v>
      </c>
      <c r="N217" s="5">
        <f t="shared" si="225"/>
        <v>1.7411076065013686E-2</v>
      </c>
      <c r="O217" s="5">
        <f t="shared" si="225"/>
        <v>-7.3080888669800337E-2</v>
      </c>
      <c r="P217" s="5">
        <f t="shared" si="225"/>
        <v>3.76375951605179E-3</v>
      </c>
      <c r="Q217" s="5">
        <f t="shared" si="225"/>
        <v>-5.3972469027677272E-2</v>
      </c>
      <c r="R217" s="5">
        <f t="shared" si="225"/>
        <v>-4.3658425228958464E-3</v>
      </c>
      <c r="S217" s="5">
        <f t="shared" si="225"/>
        <v>1.1683089732136498E-2</v>
      </c>
      <c r="T217" s="5">
        <f t="shared" si="225"/>
        <v>7.4686322353243462E-3</v>
      </c>
      <c r="U217" s="5">
        <f t="shared" si="225"/>
        <v>5.6872798238785105E-3</v>
      </c>
      <c r="V217" s="5">
        <f t="shared" si="225"/>
        <v>4.5313709914987177E-2</v>
      </c>
      <c r="W217" s="5">
        <f t="shared" si="225"/>
        <v>-1.7813105768127446E-2</v>
      </c>
      <c r="X217" s="5">
        <f t="shared" si="225"/>
        <v>-1.0228684307262981E-3</v>
      </c>
      <c r="Y217" s="5">
        <f t="shared" si="225"/>
        <v>1.2367016691489097E-2</v>
      </c>
      <c r="Z217" s="5">
        <f t="shared" si="225"/>
        <v>3.4041168710339464E-2</v>
      </c>
      <c r="AA217" s="5">
        <f t="shared" si="225"/>
        <v>-3.7231400753687471E-2</v>
      </c>
      <c r="AB217" s="5">
        <f t="shared" si="225"/>
        <v>1.5052010442420105E-2</v>
      </c>
      <c r="AC217" s="5">
        <f t="shared" si="225"/>
        <v>5.1025861425690877E-3</v>
      </c>
      <c r="AD217" s="5">
        <f t="shared" si="225"/>
        <v>3.7925759201540288E-2</v>
      </c>
      <c r="AE217" s="5">
        <f t="shared" si="225"/>
        <v>3.7976693508168902E-2</v>
      </c>
      <c r="AF217" s="5">
        <f t="shared" si="225"/>
        <v>-8.5146025676567927E-3</v>
      </c>
      <c r="AG217" s="5">
        <f t="shared" si="225"/>
        <v>5.086230266722791E-2</v>
      </c>
      <c r="AH217" s="5">
        <f t="shared" ref="AH217:BH217" si="226">AH15/AH11-1</f>
        <v>4.2554074212381332E-2</v>
      </c>
      <c r="AI217" s="5">
        <f t="shared" si="226"/>
        <v>3.0346242149269287E-2</v>
      </c>
      <c r="AJ217" s="5">
        <f t="shared" si="226"/>
        <v>3.3073042255162832E-2</v>
      </c>
      <c r="AK217" s="5">
        <f t="shared" si="226"/>
        <v>1.6600978302191649E-2</v>
      </c>
      <c r="AL217" s="5">
        <f t="shared" si="226"/>
        <v>3.9031965900074406E-2</v>
      </c>
      <c r="AM217" s="5">
        <f t="shared" si="226"/>
        <v>2.974264126545112E-2</v>
      </c>
      <c r="AN217" s="5">
        <f t="shared" si="226"/>
        <v>4.9162708178520642E-2</v>
      </c>
      <c r="AO217" s="5">
        <f t="shared" si="226"/>
        <v>3.6375699950981222E-2</v>
      </c>
      <c r="AP217" s="5">
        <f t="shared" si="226"/>
        <v>5.4465787803125387E-2</v>
      </c>
      <c r="AQ217" s="5">
        <f t="shared" si="226"/>
        <v>9.0642732215203692E-2</v>
      </c>
      <c r="AR217" s="5">
        <f t="shared" si="226"/>
        <v>2.7633640129444803E-2</v>
      </c>
      <c r="AS217" s="5">
        <f t="shared" si="226"/>
        <v>0.10011332522864036</v>
      </c>
      <c r="AT217" s="5">
        <f t="shared" si="226"/>
        <v>9.0578120536402018E-3</v>
      </c>
      <c r="AU217" s="5">
        <f t="shared" si="226"/>
        <v>3.333391799168206E-2</v>
      </c>
      <c r="AV217" s="5">
        <f t="shared" si="226"/>
        <v>5.9405598869943566E-2</v>
      </c>
      <c r="AW217" s="5">
        <f t="shared" si="226"/>
        <v>6.520242879531013E-3</v>
      </c>
      <c r="AX217" s="5">
        <f t="shared" si="226"/>
        <v>4.9061049991401928E-2</v>
      </c>
      <c r="AY217" s="5">
        <f t="shared" si="226"/>
        <v>0.11466778015285906</v>
      </c>
      <c r="AZ217" s="5">
        <f t="shared" si="226"/>
        <v>1.1046924286134852E-2</v>
      </c>
      <c r="BA217" s="5">
        <f t="shared" si="226"/>
        <v>3.3624787904029896E-2</v>
      </c>
      <c r="BB217" s="5">
        <f t="shared" si="226"/>
        <v>8.9843980552519742E-3</v>
      </c>
      <c r="BC217" s="5">
        <f t="shared" si="226"/>
        <v>3.7846836731181943E-2</v>
      </c>
      <c r="BD217" s="5">
        <f t="shared" si="226"/>
        <v>8.9905368270771335E-2</v>
      </c>
      <c r="BE217" s="5">
        <f t="shared" si="226"/>
        <v>2.1176571420049362E-2</v>
      </c>
      <c r="BF217" s="5" t="e">
        <f t="shared" si="226"/>
        <v>#DIV/0!</v>
      </c>
      <c r="BG217" s="5">
        <f t="shared" si="226"/>
        <v>2.9093373964522495E-2</v>
      </c>
      <c r="BH217" s="5">
        <f t="shared" si="226"/>
        <v>3.9158079404361112E-2</v>
      </c>
    </row>
    <row r="218" spans="1:60" s="169" customFormat="1" hidden="1" x14ac:dyDescent="0.2">
      <c r="A218" s="138">
        <f t="shared" si="208"/>
        <v>36707</v>
      </c>
      <c r="B218" s="19">
        <f t="shared" ref="B218:AG218" si="227">B16/B12-1</f>
        <v>4.1172658269994056E-2</v>
      </c>
      <c r="C218" s="16">
        <f t="shared" si="227"/>
        <v>3.3963776974243132E-2</v>
      </c>
      <c r="D218" s="6">
        <f t="shared" si="227"/>
        <v>1.007059198959892E-2</v>
      </c>
      <c r="E218" s="6">
        <f t="shared" si="227"/>
        <v>4.6055559553763503E-2</v>
      </c>
      <c r="F218" s="6">
        <f t="shared" si="227"/>
        <v>5.163414842927283E-2</v>
      </c>
      <c r="G218" s="6">
        <f t="shared" si="227"/>
        <v>4.1454920677248985E-2</v>
      </c>
      <c r="H218" s="7">
        <f t="shared" si="227"/>
        <v>0.2560263787864574</v>
      </c>
      <c r="I218" s="20">
        <f t="shared" si="227"/>
        <v>4.2570161732829126E-2</v>
      </c>
      <c r="J218" s="7">
        <f t="shared" si="227"/>
        <v>2.8819445178542624E-2</v>
      </c>
      <c r="K218" s="7">
        <f t="shared" si="227"/>
        <v>4.3788865241573882E-2</v>
      </c>
      <c r="L218" s="6">
        <f t="shared" si="227"/>
        <v>3.5070357661048934E-3</v>
      </c>
      <c r="M218" s="6">
        <f t="shared" si="227"/>
        <v>1.517321148651507E-2</v>
      </c>
      <c r="N218" s="6">
        <f t="shared" si="227"/>
        <v>2.473025056100453E-2</v>
      </c>
      <c r="O218" s="6">
        <f t="shared" si="227"/>
        <v>-6.7454374946297913E-2</v>
      </c>
      <c r="P218" s="6">
        <f t="shared" si="227"/>
        <v>4.4515209868021266E-3</v>
      </c>
      <c r="Q218" s="6">
        <f t="shared" si="227"/>
        <v>-5.0650467567266211E-2</v>
      </c>
      <c r="R218" s="6">
        <f t="shared" si="227"/>
        <v>-1.6133618374303271E-4</v>
      </c>
      <c r="S218" s="6">
        <f t="shared" si="227"/>
        <v>1.74901344479792E-2</v>
      </c>
      <c r="T218" s="6">
        <f t="shared" si="227"/>
        <v>1.6364754213340715E-2</v>
      </c>
      <c r="U218" s="6">
        <f t="shared" si="227"/>
        <v>1.1087914923771258E-2</v>
      </c>
      <c r="V218" s="6">
        <f t="shared" si="227"/>
        <v>4.4804997231807198E-2</v>
      </c>
      <c r="W218" s="6">
        <f t="shared" si="227"/>
        <v>-9.287901898841433E-3</v>
      </c>
      <c r="X218" s="6">
        <f t="shared" si="227"/>
        <v>5.8410344238526424E-3</v>
      </c>
      <c r="Y218" s="6">
        <f t="shared" si="227"/>
        <v>1.3279160713459248E-2</v>
      </c>
      <c r="Z218" s="6">
        <f t="shared" si="227"/>
        <v>3.9001560052829065E-2</v>
      </c>
      <c r="AA218" s="6">
        <f t="shared" si="227"/>
        <v>-4.5862077233523868E-2</v>
      </c>
      <c r="AB218" s="6">
        <f t="shared" si="227"/>
        <v>2.5613843938181668E-2</v>
      </c>
      <c r="AC218" s="6">
        <f t="shared" si="227"/>
        <v>1.8400597750396264E-2</v>
      </c>
      <c r="AD218" s="6">
        <f t="shared" si="227"/>
        <v>4.9559821878178978E-2</v>
      </c>
      <c r="AE218" s="6">
        <f t="shared" si="227"/>
        <v>4.6055559553763503E-2</v>
      </c>
      <c r="AF218" s="6">
        <f t="shared" si="227"/>
        <v>4.0958812365343711E-3</v>
      </c>
      <c r="AG218" s="6">
        <f t="shared" si="227"/>
        <v>5.3888444859665929E-2</v>
      </c>
      <c r="AH218" s="6">
        <f t="shared" ref="AH218:BH218" si="228">AH16/AH12-1</f>
        <v>5.0738051732190703E-2</v>
      </c>
      <c r="AI218" s="6">
        <f t="shared" si="228"/>
        <v>3.5412521871441172E-2</v>
      </c>
      <c r="AJ218" s="6">
        <f t="shared" si="228"/>
        <v>3.605213123374118E-2</v>
      </c>
      <c r="AK218" s="6">
        <f t="shared" si="228"/>
        <v>2.417557010566318E-2</v>
      </c>
      <c r="AL218" s="6">
        <f t="shared" si="228"/>
        <v>4.2895057707483808E-2</v>
      </c>
      <c r="AM218" s="6">
        <f t="shared" si="228"/>
        <v>3.4015130351052525E-2</v>
      </c>
      <c r="AN218" s="6">
        <f t="shared" si="228"/>
        <v>5.7556038851684699E-2</v>
      </c>
      <c r="AO218" s="6">
        <f t="shared" si="228"/>
        <v>4.2460884211209526E-2</v>
      </c>
      <c r="AP218" s="6">
        <f t="shared" si="228"/>
        <v>6.3802292767826785E-2</v>
      </c>
      <c r="AQ218" s="6">
        <f t="shared" si="228"/>
        <v>9.4632287269615034E-2</v>
      </c>
      <c r="AR218" s="6">
        <f t="shared" si="228"/>
        <v>2.9892488118070659E-2</v>
      </c>
      <c r="AS218" s="6">
        <f t="shared" si="228"/>
        <v>8.3223553458198429E-2</v>
      </c>
      <c r="AT218" s="7">
        <f t="shared" si="228"/>
        <v>7.6785254643356726E-3</v>
      </c>
      <c r="AU218" s="7">
        <f t="shared" si="228"/>
        <v>3.4305272793649033E-2</v>
      </c>
      <c r="AV218" s="7">
        <f t="shared" si="228"/>
        <v>6.7620937884716792E-2</v>
      </c>
      <c r="AW218" s="7">
        <f t="shared" si="228"/>
        <v>5.7538705578183968E-3</v>
      </c>
      <c r="AX218" s="7">
        <f t="shared" si="228"/>
        <v>5.2095810291854727E-2</v>
      </c>
      <c r="AY218" s="7">
        <f t="shared" si="228"/>
        <v>0.13672784947727545</v>
      </c>
      <c r="AZ218" s="7">
        <f t="shared" si="228"/>
        <v>1.294431180246014E-2</v>
      </c>
      <c r="BA218" s="7">
        <f t="shared" si="228"/>
        <v>3.8452257031977632E-2</v>
      </c>
      <c r="BB218" s="7">
        <f t="shared" si="228"/>
        <v>1.1918065666057132E-2</v>
      </c>
      <c r="BC218" s="7">
        <f t="shared" si="228"/>
        <v>4.1877274716360713E-2</v>
      </c>
      <c r="BD218" s="7">
        <f t="shared" si="228"/>
        <v>8.9414196454207229E-2</v>
      </c>
      <c r="BE218" s="7">
        <f t="shared" si="228"/>
        <v>2.1936241158706737E-2</v>
      </c>
      <c r="BF218" s="7" t="e">
        <f t="shared" si="228"/>
        <v>#DIV/0!</v>
      </c>
      <c r="BG218" s="7">
        <f t="shared" si="228"/>
        <v>2.851389973727092E-2</v>
      </c>
      <c r="BH218" s="7">
        <f t="shared" si="228"/>
        <v>4.0560209183003515E-2</v>
      </c>
    </row>
    <row r="219" spans="1:60" s="169" customFormat="1" hidden="1" x14ac:dyDescent="0.2">
      <c r="A219" s="138">
        <f t="shared" si="208"/>
        <v>36799</v>
      </c>
      <c r="B219" s="19">
        <f t="shared" ref="B219:AG219" si="229">B17/B13-1</f>
        <v>4.4637186154980357E-2</v>
      </c>
      <c r="C219" s="16">
        <f t="shared" si="229"/>
        <v>3.9582882101542927E-2</v>
      </c>
      <c r="D219" s="6">
        <f t="shared" si="229"/>
        <v>1.6930254884908846E-2</v>
      </c>
      <c r="E219" s="6">
        <f t="shared" si="229"/>
        <v>5.3565256377864801E-2</v>
      </c>
      <c r="F219" s="6">
        <f t="shared" si="229"/>
        <v>5.3361297709727307E-2</v>
      </c>
      <c r="G219" s="6">
        <f t="shared" si="229"/>
        <v>4.6334426348301649E-2</v>
      </c>
      <c r="H219" s="7">
        <f t="shared" si="229"/>
        <v>0.18671946514667304</v>
      </c>
      <c r="I219" s="20">
        <f t="shared" si="229"/>
        <v>4.6274265265290548E-2</v>
      </c>
      <c r="J219" s="7">
        <f t="shared" si="229"/>
        <v>3.0144345098031433E-2</v>
      </c>
      <c r="K219" s="7">
        <f t="shared" si="229"/>
        <v>4.9319686955771047E-2</v>
      </c>
      <c r="L219" s="6">
        <f t="shared" si="229"/>
        <v>-9.8354342251335547E-3</v>
      </c>
      <c r="M219" s="6">
        <f t="shared" si="229"/>
        <v>1.0012905416018292E-2</v>
      </c>
      <c r="N219" s="6">
        <f t="shared" si="229"/>
        <v>2.883233946012731E-2</v>
      </c>
      <c r="O219" s="6">
        <f t="shared" si="229"/>
        <v>-5.3339143286309065E-2</v>
      </c>
      <c r="P219" s="6">
        <f t="shared" si="229"/>
        <v>1.0697827917002467E-2</v>
      </c>
      <c r="Q219" s="6">
        <f t="shared" si="229"/>
        <v>-3.7178267972701851E-2</v>
      </c>
      <c r="R219" s="6">
        <f t="shared" si="229"/>
        <v>1.5450522666147215E-3</v>
      </c>
      <c r="S219" s="6">
        <f t="shared" si="229"/>
        <v>2.4635293777945044E-2</v>
      </c>
      <c r="T219" s="6">
        <f t="shared" si="229"/>
        <v>2.5822054189748922E-2</v>
      </c>
      <c r="U219" s="6">
        <f t="shared" si="229"/>
        <v>1.8549441845960191E-2</v>
      </c>
      <c r="V219" s="6">
        <f t="shared" si="229"/>
        <v>5.9906314677800498E-2</v>
      </c>
      <c r="W219" s="6">
        <f t="shared" si="229"/>
        <v>2.5294078197424241E-3</v>
      </c>
      <c r="X219" s="6">
        <f t="shared" si="229"/>
        <v>1.7743929860270402E-2</v>
      </c>
      <c r="Y219" s="6">
        <f t="shared" si="229"/>
        <v>1.0192493164172811E-2</v>
      </c>
      <c r="Z219" s="6">
        <f t="shared" si="229"/>
        <v>3.8286633969841555E-2</v>
      </c>
      <c r="AA219" s="6">
        <f t="shared" si="229"/>
        <v>-5.4491995264613791E-2</v>
      </c>
      <c r="AB219" s="6">
        <f t="shared" si="229"/>
        <v>3.0893986275877028E-2</v>
      </c>
      <c r="AC219" s="6">
        <f t="shared" si="229"/>
        <v>2.427291267909415E-2</v>
      </c>
      <c r="AD219" s="6">
        <f t="shared" si="229"/>
        <v>5.8577368954356057E-2</v>
      </c>
      <c r="AE219" s="6">
        <f t="shared" si="229"/>
        <v>5.3565256377864801E-2</v>
      </c>
      <c r="AF219" s="6">
        <f t="shared" si="229"/>
        <v>3.4802263462764493E-2</v>
      </c>
      <c r="AG219" s="6">
        <f t="shared" si="229"/>
        <v>5.6604775706509791E-2</v>
      </c>
      <c r="AH219" s="6">
        <f t="shared" ref="AH219:BH219" si="230">AH17/AH13-1</f>
        <v>5.5638108510859929E-2</v>
      </c>
      <c r="AI219" s="6">
        <f t="shared" si="230"/>
        <v>4.5127939370415815E-2</v>
      </c>
      <c r="AJ219" s="6">
        <f t="shared" si="230"/>
        <v>3.7995054754338398E-2</v>
      </c>
      <c r="AK219" s="6">
        <f t="shared" si="230"/>
        <v>2.9417139152867255E-2</v>
      </c>
      <c r="AL219" s="6">
        <f t="shared" si="230"/>
        <v>5.769210072825115E-2</v>
      </c>
      <c r="AM219" s="6">
        <f t="shared" si="230"/>
        <v>4.2167937434713698E-2</v>
      </c>
      <c r="AN219" s="6">
        <f t="shared" si="230"/>
        <v>5.7440982666331575E-2</v>
      </c>
      <c r="AO219" s="6">
        <f t="shared" si="230"/>
        <v>4.8145543208524266E-2</v>
      </c>
      <c r="AP219" s="6">
        <f t="shared" si="230"/>
        <v>6.1259791176961231E-2</v>
      </c>
      <c r="AQ219" s="6">
        <f t="shared" si="230"/>
        <v>9.2405334234035852E-2</v>
      </c>
      <c r="AR219" s="6">
        <f t="shared" si="230"/>
        <v>3.8202619328433274E-2</v>
      </c>
      <c r="AS219" s="6">
        <f t="shared" si="230"/>
        <v>9.1846977645651418E-2</v>
      </c>
      <c r="AT219" s="7">
        <f t="shared" si="230"/>
        <v>7.1907233470152043E-3</v>
      </c>
      <c r="AU219" s="7">
        <f t="shared" si="230"/>
        <v>3.8241732926903582E-2</v>
      </c>
      <c r="AV219" s="7">
        <f t="shared" si="230"/>
        <v>7.1960912153716805E-2</v>
      </c>
      <c r="AW219" s="7">
        <f t="shared" si="230"/>
        <v>3.8776495822590018E-3</v>
      </c>
      <c r="AX219" s="7">
        <f t="shared" si="230"/>
        <v>5.6420559621352284E-2</v>
      </c>
      <c r="AY219" s="7">
        <f t="shared" si="230"/>
        <v>0.11466691575272803</v>
      </c>
      <c r="AZ219" s="7">
        <f t="shared" si="230"/>
        <v>1.052298096368065E-2</v>
      </c>
      <c r="BA219" s="7">
        <f t="shared" si="230"/>
        <v>3.4920127660195366E-2</v>
      </c>
      <c r="BB219" s="7">
        <f t="shared" si="230"/>
        <v>1.4848228309186196E-2</v>
      </c>
      <c r="BC219" s="7">
        <f t="shared" si="230"/>
        <v>4.5212548620577886E-2</v>
      </c>
      <c r="BD219" s="7">
        <f t="shared" si="230"/>
        <v>8.9601195026305147E-2</v>
      </c>
      <c r="BE219" s="7">
        <f t="shared" si="230"/>
        <v>2.3530974204422517E-2</v>
      </c>
      <c r="BF219" s="7" t="e">
        <f t="shared" si="230"/>
        <v>#DIV/0!</v>
      </c>
      <c r="BG219" s="7">
        <f t="shared" si="230"/>
        <v>2.9098849954539707E-2</v>
      </c>
      <c r="BH219" s="7">
        <f t="shared" si="230"/>
        <v>4.1331941818107287E-2</v>
      </c>
    </row>
    <row r="220" spans="1:60" s="215" customFormat="1" ht="12" hidden="1" thickBot="1" x14ac:dyDescent="0.25">
      <c r="A220" s="142">
        <f t="shared" si="208"/>
        <v>36890</v>
      </c>
      <c r="B220" s="17">
        <f t="shared" ref="B220:AG220" si="231">B18/B14-1</f>
        <v>4.4120723715062482E-2</v>
      </c>
      <c r="C220" s="14">
        <f t="shared" si="231"/>
        <v>4.0807586907706694E-2</v>
      </c>
      <c r="D220" s="22">
        <f t="shared" si="231"/>
        <v>2.0982945642322504E-2</v>
      </c>
      <c r="E220" s="22">
        <f t="shared" si="231"/>
        <v>5.6352840697748485E-2</v>
      </c>
      <c r="F220" s="22">
        <f t="shared" si="231"/>
        <v>5.081122751585232E-2</v>
      </c>
      <c r="G220" s="22">
        <f t="shared" si="231"/>
        <v>4.6289274665964886E-2</v>
      </c>
      <c r="H220" s="22">
        <f t="shared" si="231"/>
        <v>0.13103393837370558</v>
      </c>
      <c r="I220" s="23">
        <f t="shared" si="231"/>
        <v>4.5258769709065838E-2</v>
      </c>
      <c r="J220" s="22">
        <f t="shared" si="231"/>
        <v>3.3992820758231845E-2</v>
      </c>
      <c r="K220" s="22">
        <f t="shared" si="231"/>
        <v>4.854596268361755E-2</v>
      </c>
      <c r="L220" s="22">
        <f t="shared" si="231"/>
        <v>-2.555074524136669E-2</v>
      </c>
      <c r="M220" s="22">
        <f t="shared" si="231"/>
        <v>1.5030469215240982E-2</v>
      </c>
      <c r="N220" s="22">
        <f t="shared" si="231"/>
        <v>2.5873877621441332E-2</v>
      </c>
      <c r="O220" s="22">
        <f t="shared" si="231"/>
        <v>-4.0995686633260142E-2</v>
      </c>
      <c r="P220" s="22">
        <f t="shared" si="231"/>
        <v>1.1214566256518621E-2</v>
      </c>
      <c r="Q220" s="22">
        <f t="shared" si="231"/>
        <v>-2.5335844997870893E-2</v>
      </c>
      <c r="R220" s="22">
        <f t="shared" si="231"/>
        <v>5.9845227228116915E-3</v>
      </c>
      <c r="S220" s="22">
        <f t="shared" si="231"/>
        <v>2.7119444036092233E-2</v>
      </c>
      <c r="T220" s="22">
        <f t="shared" si="231"/>
        <v>3.3557528292378569E-2</v>
      </c>
      <c r="U220" s="22">
        <f t="shared" si="231"/>
        <v>2.5356336923000544E-2</v>
      </c>
      <c r="V220" s="22">
        <f t="shared" si="231"/>
        <v>6.6567995755430154E-2</v>
      </c>
      <c r="W220" s="22">
        <f t="shared" si="231"/>
        <v>9.5400388738253739E-3</v>
      </c>
      <c r="X220" s="22">
        <f t="shared" si="231"/>
        <v>2.5277174558817173E-2</v>
      </c>
      <c r="Y220" s="22">
        <f t="shared" si="231"/>
        <v>1.5608286183357079E-2</v>
      </c>
      <c r="Z220" s="22">
        <f t="shared" si="231"/>
        <v>4.1415694993848229E-2</v>
      </c>
      <c r="AA220" s="22">
        <f t="shared" si="231"/>
        <v>-4.4612046062771582E-2</v>
      </c>
      <c r="AB220" s="22">
        <f t="shared" si="231"/>
        <v>2.887905954411818E-2</v>
      </c>
      <c r="AC220" s="22">
        <f t="shared" si="231"/>
        <v>1.8820977267701489E-2</v>
      </c>
      <c r="AD220" s="22">
        <f t="shared" si="231"/>
        <v>6.5548707790715532E-2</v>
      </c>
      <c r="AE220" s="22">
        <f t="shared" si="231"/>
        <v>5.6352840697748485E-2</v>
      </c>
      <c r="AF220" s="22">
        <f t="shared" si="231"/>
        <v>4.8433864089526324E-2</v>
      </c>
      <c r="AG220" s="22">
        <f t="shared" si="231"/>
        <v>5.6921872830060449E-2</v>
      </c>
      <c r="AH220" s="22">
        <f t="shared" ref="AH220:BH220" si="232">AH18/AH14-1</f>
        <v>5.7317693832244831E-2</v>
      </c>
      <c r="AI220" s="22">
        <f t="shared" si="232"/>
        <v>4.0152545832434772E-2</v>
      </c>
      <c r="AJ220" s="22">
        <f t="shared" si="232"/>
        <v>3.5623588676030993E-2</v>
      </c>
      <c r="AK220" s="22">
        <f t="shared" si="232"/>
        <v>3.3769817580307615E-2</v>
      </c>
      <c r="AL220" s="22">
        <f t="shared" si="232"/>
        <v>4.5652551516897066E-2</v>
      </c>
      <c r="AM220" s="22">
        <f t="shared" si="232"/>
        <v>4.4313959397787706E-2</v>
      </c>
      <c r="AN220" s="22">
        <f t="shared" si="232"/>
        <v>5.7537061200855888E-2</v>
      </c>
      <c r="AO220" s="22">
        <f t="shared" si="232"/>
        <v>4.9580530828947644E-2</v>
      </c>
      <c r="AP220" s="22">
        <f t="shared" si="232"/>
        <v>6.0793274081097026E-2</v>
      </c>
      <c r="AQ220" s="22">
        <f t="shared" si="232"/>
        <v>9.9513431473218894E-2</v>
      </c>
      <c r="AR220" s="22">
        <f t="shared" si="232"/>
        <v>4.1926734028078672E-2</v>
      </c>
      <c r="AS220" s="22">
        <f t="shared" si="232"/>
        <v>0.11756006257010743</v>
      </c>
      <c r="AT220" s="22">
        <f t="shared" si="232"/>
        <v>8.1022039764693243E-3</v>
      </c>
      <c r="AU220" s="22">
        <f t="shared" si="232"/>
        <v>3.7710037939399088E-2</v>
      </c>
      <c r="AV220" s="22">
        <f t="shared" si="232"/>
        <v>7.4181651134627824E-2</v>
      </c>
      <c r="AW220" s="22">
        <f t="shared" si="232"/>
        <v>8.5215338236774851E-3</v>
      </c>
      <c r="AX220" s="22">
        <f t="shared" si="232"/>
        <v>5.6898576040690818E-2</v>
      </c>
      <c r="AY220" s="22">
        <f t="shared" si="232"/>
        <v>9.0397070919633338E-2</v>
      </c>
      <c r="AZ220" s="22">
        <f t="shared" si="232"/>
        <v>9.0109010567949177E-3</v>
      </c>
      <c r="BA220" s="22">
        <f t="shared" si="232"/>
        <v>3.6109227271295286E-2</v>
      </c>
      <c r="BB220" s="22">
        <f t="shared" si="232"/>
        <v>1.772269951122829E-2</v>
      </c>
      <c r="BC220" s="22">
        <f t="shared" si="232"/>
        <v>5.2515136032922571E-2</v>
      </c>
      <c r="BD220" s="22">
        <f t="shared" si="232"/>
        <v>7.880827433203752E-2</v>
      </c>
      <c r="BE220" s="22">
        <f t="shared" si="232"/>
        <v>2.4424160230561709E-2</v>
      </c>
      <c r="BF220" s="22" t="e">
        <f t="shared" si="232"/>
        <v>#DIV/0!</v>
      </c>
      <c r="BG220" s="22">
        <f t="shared" si="232"/>
        <v>3.1879306692609743E-2</v>
      </c>
      <c r="BH220" s="22">
        <f t="shared" si="232"/>
        <v>4.3190567013927206E-2</v>
      </c>
    </row>
    <row r="221" spans="1:60" s="169" customFormat="1" ht="12" hidden="1" thickTop="1" x14ac:dyDescent="0.2">
      <c r="A221" s="138">
        <f t="shared" si="208"/>
        <v>36980</v>
      </c>
      <c r="B221" s="212">
        <f t="shared" ref="B221:AG221" si="233">B19/B15-1</f>
        <v>4.4116828138556663E-2</v>
      </c>
      <c r="C221" s="190">
        <f t="shared" si="233"/>
        <v>4.0796723248414102E-2</v>
      </c>
      <c r="D221" s="167">
        <f t="shared" si="233"/>
        <v>2.5329903146509514E-2</v>
      </c>
      <c r="E221" s="167">
        <f t="shared" si="233"/>
        <v>5.1361829921541036E-2</v>
      </c>
      <c r="F221" s="167">
        <f t="shared" si="233"/>
        <v>4.9764675667789859E-2</v>
      </c>
      <c r="G221" s="167">
        <f t="shared" si="233"/>
        <v>4.519218760598287E-2</v>
      </c>
      <c r="H221" s="64">
        <f t="shared" si="233"/>
        <v>0.12890958542618813</v>
      </c>
      <c r="I221" s="192">
        <f t="shared" si="233"/>
        <v>4.5426628259754187E-2</v>
      </c>
      <c r="J221" s="64">
        <f t="shared" si="233"/>
        <v>3.2420034134364339E-2</v>
      </c>
      <c r="K221" s="64">
        <f t="shared" si="233"/>
        <v>4.7524355115546424E-2</v>
      </c>
      <c r="L221" s="167">
        <f t="shared" si="233"/>
        <v>-9.5956948207595039E-3</v>
      </c>
      <c r="M221" s="167">
        <f t="shared" si="233"/>
        <v>-4.1674871557124682E-3</v>
      </c>
      <c r="N221" s="167">
        <f t="shared" si="233"/>
        <v>2.3424445880857014E-2</v>
      </c>
      <c r="O221" s="167">
        <f t="shared" si="233"/>
        <v>-2.9524351461656329E-2</v>
      </c>
      <c r="P221" s="167">
        <f t="shared" si="233"/>
        <v>1.3910278381440655E-2</v>
      </c>
      <c r="Q221" s="167">
        <f t="shared" si="233"/>
        <v>-1.2180525146025856E-2</v>
      </c>
      <c r="R221" s="167">
        <f t="shared" si="233"/>
        <v>1.3333486063177302E-2</v>
      </c>
      <c r="S221" s="167">
        <f t="shared" si="233"/>
        <v>2.7033078355364504E-2</v>
      </c>
      <c r="T221" s="167">
        <f t="shared" si="233"/>
        <v>3.2559827768726679E-2</v>
      </c>
      <c r="U221" s="167">
        <f t="shared" si="233"/>
        <v>2.6886985042193112E-2</v>
      </c>
      <c r="V221" s="167">
        <f t="shared" si="233"/>
        <v>8.9575982002798815E-2</v>
      </c>
      <c r="W221" s="167">
        <f t="shared" si="233"/>
        <v>1.8668372830878299E-2</v>
      </c>
      <c r="X221" s="167">
        <f t="shared" si="233"/>
        <v>2.8157371359782024E-2</v>
      </c>
      <c r="Y221" s="167">
        <f t="shared" si="233"/>
        <v>3.0617085992556303E-2</v>
      </c>
      <c r="Z221" s="167">
        <f t="shared" si="233"/>
        <v>4.3165042740850534E-2</v>
      </c>
      <c r="AA221" s="167">
        <f t="shared" si="233"/>
        <v>-2.2293251570570938E-4</v>
      </c>
      <c r="AB221" s="167">
        <f t="shared" si="233"/>
        <v>2.9525787634301137E-2</v>
      </c>
      <c r="AC221" s="167">
        <f t="shared" si="233"/>
        <v>1.7366546687969775E-2</v>
      </c>
      <c r="AD221" s="167">
        <f t="shared" si="233"/>
        <v>6.4066538036195331E-2</v>
      </c>
      <c r="AE221" s="167">
        <f t="shared" si="233"/>
        <v>5.1361829921541036E-2</v>
      </c>
      <c r="AF221" s="167">
        <f t="shared" si="233"/>
        <v>4.9592983074936203E-2</v>
      </c>
      <c r="AG221" s="167">
        <f t="shared" si="233"/>
        <v>5.2180726828784163E-2</v>
      </c>
      <c r="AH221" s="167">
        <f t="shared" ref="AH221:BH221" si="234">AH19/AH15-1</f>
        <v>5.1475807742250357E-2</v>
      </c>
      <c r="AI221" s="167">
        <f t="shared" si="234"/>
        <v>3.8162558159130056E-2</v>
      </c>
      <c r="AJ221" s="167">
        <f t="shared" si="234"/>
        <v>3.0625973738626522E-2</v>
      </c>
      <c r="AK221" s="167">
        <f t="shared" si="234"/>
        <v>3.4648594295707769E-2</v>
      </c>
      <c r="AL221" s="167">
        <f t="shared" si="234"/>
        <v>4.2505871860189393E-2</v>
      </c>
      <c r="AM221" s="167">
        <f t="shared" si="234"/>
        <v>4.4247802590550167E-2</v>
      </c>
      <c r="AN221" s="167">
        <f t="shared" si="234"/>
        <v>5.138902783268029E-2</v>
      </c>
      <c r="AO221" s="167">
        <f t="shared" si="234"/>
        <v>3.960777338958632E-2</v>
      </c>
      <c r="AP221" s="167">
        <f t="shared" si="234"/>
        <v>5.6191175017209494E-2</v>
      </c>
      <c r="AQ221" s="167">
        <f t="shared" si="234"/>
        <v>9.0206948183775726E-2</v>
      </c>
      <c r="AR221" s="167">
        <f t="shared" si="234"/>
        <v>4.7750566688866902E-2</v>
      </c>
      <c r="AS221" s="167">
        <f t="shared" si="234"/>
        <v>0.13196639466887539</v>
      </c>
      <c r="AT221" s="64">
        <f t="shared" si="234"/>
        <v>1.0942861721927821E-2</v>
      </c>
      <c r="AU221" s="64">
        <f t="shared" si="234"/>
        <v>4.657639928057522E-2</v>
      </c>
      <c r="AV221" s="64">
        <f t="shared" si="234"/>
        <v>6.4237123654006023E-2</v>
      </c>
      <c r="AW221" s="64">
        <f t="shared" si="234"/>
        <v>1.4684418323957393E-2</v>
      </c>
      <c r="AX221" s="64">
        <f t="shared" si="234"/>
        <v>5.5618606120048097E-2</v>
      </c>
      <c r="AY221" s="64">
        <f t="shared" si="234"/>
        <v>9.0324240010182244E-2</v>
      </c>
      <c r="AZ221" s="64">
        <f t="shared" si="234"/>
        <v>-4.2716029357882102E-3</v>
      </c>
      <c r="BA221" s="64">
        <f t="shared" si="234"/>
        <v>3.1725009982351393E-2</v>
      </c>
      <c r="BB221" s="64">
        <f t="shared" si="234"/>
        <v>2.3115573954837654E-2</v>
      </c>
      <c r="BC221" s="64">
        <f t="shared" si="234"/>
        <v>5.1226405038128808E-2</v>
      </c>
      <c r="BD221" s="64">
        <f t="shared" si="234"/>
        <v>6.8292854579102613E-2</v>
      </c>
      <c r="BE221" s="64">
        <f t="shared" si="234"/>
        <v>2.7584719929923285E-2</v>
      </c>
      <c r="BF221" s="64" t="e">
        <f t="shared" si="234"/>
        <v>#DIV/0!</v>
      </c>
      <c r="BG221" s="64">
        <f t="shared" si="234"/>
        <v>3.3368157179723523E-2</v>
      </c>
      <c r="BH221" s="64">
        <f t="shared" si="234"/>
        <v>4.1232969655510709E-2</v>
      </c>
    </row>
    <row r="222" spans="1:60" s="169" customFormat="1" hidden="1" x14ac:dyDescent="0.2">
      <c r="A222" s="138">
        <f t="shared" si="208"/>
        <v>37072</v>
      </c>
      <c r="B222" s="212">
        <f t="shared" ref="B222:AG222" si="235">B20/B16-1</f>
        <v>3.5662459279901748E-2</v>
      </c>
      <c r="C222" s="190">
        <f t="shared" si="235"/>
        <v>3.6378572892501682E-2</v>
      </c>
      <c r="D222" s="167">
        <f t="shared" si="235"/>
        <v>2.2650574388650924E-2</v>
      </c>
      <c r="E222" s="167">
        <f t="shared" si="235"/>
        <v>4.322050041213199E-2</v>
      </c>
      <c r="F222" s="167">
        <f t="shared" si="235"/>
        <v>3.9266019933090313E-2</v>
      </c>
      <c r="G222" s="167">
        <f t="shared" si="235"/>
        <v>4.0537752440289898E-2</v>
      </c>
      <c r="H222" s="64">
        <f t="shared" si="235"/>
        <v>1.8092793612598967E-2</v>
      </c>
      <c r="I222" s="192">
        <f t="shared" si="235"/>
        <v>3.63898881128637E-2</v>
      </c>
      <c r="J222" s="64">
        <f t="shared" si="235"/>
        <v>2.9146420224286596E-2</v>
      </c>
      <c r="K222" s="64">
        <f t="shared" si="235"/>
        <v>4.261171049532364E-2</v>
      </c>
      <c r="L222" s="167">
        <f t="shared" si="235"/>
        <v>-6.4015370423574636E-3</v>
      </c>
      <c r="M222" s="167">
        <f t="shared" si="235"/>
        <v>-1.9873403146247526E-2</v>
      </c>
      <c r="N222" s="167">
        <f t="shared" si="235"/>
        <v>1.6160897059794843E-2</v>
      </c>
      <c r="O222" s="167">
        <f t="shared" si="235"/>
        <v>-3.2692382703096046E-2</v>
      </c>
      <c r="P222" s="167">
        <f t="shared" si="235"/>
        <v>9.7168778441136805E-3</v>
      </c>
      <c r="Q222" s="167">
        <f t="shared" si="235"/>
        <v>-8.233406205275462E-3</v>
      </c>
      <c r="R222" s="167">
        <f t="shared" si="235"/>
        <v>1.3234215309247732E-2</v>
      </c>
      <c r="S222" s="167">
        <f t="shared" si="235"/>
        <v>2.8272042508819428E-2</v>
      </c>
      <c r="T222" s="167">
        <f t="shared" si="235"/>
        <v>2.9957899623461293E-2</v>
      </c>
      <c r="U222" s="167">
        <f t="shared" si="235"/>
        <v>2.4484568548855945E-2</v>
      </c>
      <c r="V222" s="167">
        <f t="shared" si="235"/>
        <v>7.3791306814349866E-2</v>
      </c>
      <c r="W222" s="167">
        <f t="shared" si="235"/>
        <v>2.5910864762215935E-2</v>
      </c>
      <c r="X222" s="167">
        <f t="shared" si="235"/>
        <v>2.9185048195584429E-2</v>
      </c>
      <c r="Y222" s="167">
        <f t="shared" si="235"/>
        <v>3.607320700909411E-2</v>
      </c>
      <c r="Z222" s="167">
        <f t="shared" si="235"/>
        <v>4.3922429417448283E-2</v>
      </c>
      <c r="AA222" s="167">
        <f t="shared" si="235"/>
        <v>1.6421032507569766E-2</v>
      </c>
      <c r="AB222" s="167">
        <f t="shared" si="235"/>
        <v>2.192884149530272E-2</v>
      </c>
      <c r="AC222" s="167">
        <f t="shared" si="235"/>
        <v>1.4404839613690212E-2</v>
      </c>
      <c r="AD222" s="167">
        <f t="shared" si="235"/>
        <v>6.2032275857893726E-2</v>
      </c>
      <c r="AE222" s="167">
        <f t="shared" si="235"/>
        <v>4.322050041213199E-2</v>
      </c>
      <c r="AF222" s="167">
        <f t="shared" si="235"/>
        <v>3.4162910310528982E-2</v>
      </c>
      <c r="AG222" s="167">
        <f t="shared" si="235"/>
        <v>5.511154267007945E-2</v>
      </c>
      <c r="AH222" s="167">
        <f t="shared" ref="AH222:BH222" si="236">AH20/AH16-1</f>
        <v>4.2705582423354871E-2</v>
      </c>
      <c r="AI222" s="167">
        <f t="shared" si="236"/>
        <v>3.4071475947227148E-2</v>
      </c>
      <c r="AJ222" s="167">
        <f t="shared" si="236"/>
        <v>2.621082368797012E-2</v>
      </c>
      <c r="AK222" s="167">
        <f t="shared" si="236"/>
        <v>2.7897402843929386E-2</v>
      </c>
      <c r="AL222" s="167">
        <f t="shared" si="236"/>
        <v>4.0273620234190011E-2</v>
      </c>
      <c r="AM222" s="167">
        <f t="shared" si="236"/>
        <v>3.8427840994916584E-2</v>
      </c>
      <c r="AN222" s="167">
        <f t="shared" si="236"/>
        <v>4.5279379277004095E-2</v>
      </c>
      <c r="AO222" s="167">
        <f t="shared" si="236"/>
        <v>3.271638700429369E-2</v>
      </c>
      <c r="AP222" s="167">
        <f t="shared" si="236"/>
        <v>5.0373555999526642E-2</v>
      </c>
      <c r="AQ222" s="167">
        <f t="shared" si="236"/>
        <v>8.0174003472145872E-2</v>
      </c>
      <c r="AR222" s="167">
        <f t="shared" si="236"/>
        <v>3.8412732846575759E-2</v>
      </c>
      <c r="AS222" s="167">
        <f t="shared" si="236"/>
        <v>0.14479086738454572</v>
      </c>
      <c r="AT222" s="64">
        <f t="shared" si="236"/>
        <v>1.6975749517659455E-2</v>
      </c>
      <c r="AU222" s="64">
        <f t="shared" si="236"/>
        <v>4.4376266192870162E-2</v>
      </c>
      <c r="AV222" s="64">
        <f t="shared" si="236"/>
        <v>5.2561279403994687E-2</v>
      </c>
      <c r="AW222" s="64">
        <f t="shared" si="236"/>
        <v>1.5640775526469586E-2</v>
      </c>
      <c r="AX222" s="64">
        <f t="shared" si="236"/>
        <v>4.3620399895317075E-2</v>
      </c>
      <c r="AY222" s="64">
        <f t="shared" si="236"/>
        <v>3.9125729237130979E-2</v>
      </c>
      <c r="AZ222" s="64">
        <f t="shared" si="236"/>
        <v>-7.0806182180894739E-3</v>
      </c>
      <c r="BA222" s="64">
        <f t="shared" si="236"/>
        <v>2.7179577793603249E-2</v>
      </c>
      <c r="BB222" s="64">
        <f t="shared" si="236"/>
        <v>2.2027914077595412E-2</v>
      </c>
      <c r="BC222" s="64">
        <f t="shared" si="236"/>
        <v>4.6706562591049217E-2</v>
      </c>
      <c r="BD222" s="64">
        <f t="shared" si="236"/>
        <v>6.1657757214928166E-2</v>
      </c>
      <c r="BE222" s="64">
        <f t="shared" si="236"/>
        <v>2.4993280680923657E-2</v>
      </c>
      <c r="BF222" s="64" t="e">
        <f t="shared" si="236"/>
        <v>#DIV/0!</v>
      </c>
      <c r="BG222" s="64">
        <f t="shared" si="236"/>
        <v>3.0223203007570865E-2</v>
      </c>
      <c r="BH222" s="64">
        <f t="shared" si="236"/>
        <v>3.6657207004807013E-2</v>
      </c>
    </row>
    <row r="223" spans="1:60" s="169" customFormat="1" hidden="1" x14ac:dyDescent="0.2">
      <c r="A223" s="138">
        <f t="shared" si="208"/>
        <v>37164</v>
      </c>
      <c r="B223" s="212">
        <f t="shared" ref="B223:AG223" si="237">B21/B17-1</f>
        <v>2.7715192314424097E-2</v>
      </c>
      <c r="C223" s="190">
        <f t="shared" si="237"/>
        <v>2.968875048405617E-2</v>
      </c>
      <c r="D223" s="167">
        <f t="shared" si="237"/>
        <v>1.4664577330423478E-2</v>
      </c>
      <c r="E223" s="167">
        <f t="shared" si="237"/>
        <v>3.2696896514765372E-2</v>
      </c>
      <c r="F223" s="167">
        <f t="shared" si="237"/>
        <v>3.1583045581238256E-2</v>
      </c>
      <c r="G223" s="167">
        <f t="shared" si="237"/>
        <v>3.4718613817012134E-2</v>
      </c>
      <c r="H223" s="64">
        <f t="shared" si="237"/>
        <v>-2.0885173200077878E-2</v>
      </c>
      <c r="I223" s="192">
        <f t="shared" si="237"/>
        <v>2.7687698206851463E-2</v>
      </c>
      <c r="J223" s="64">
        <f t="shared" si="237"/>
        <v>2.7962405112693434E-2</v>
      </c>
      <c r="K223" s="64">
        <f t="shared" si="237"/>
        <v>3.5941614052141801E-2</v>
      </c>
      <c r="L223" s="167">
        <f t="shared" si="237"/>
        <v>-4.0220731515256958E-3</v>
      </c>
      <c r="M223" s="167">
        <f t="shared" si="237"/>
        <v>-1.9050375285235788E-2</v>
      </c>
      <c r="N223" s="167">
        <f t="shared" si="237"/>
        <v>1.0104359339017766E-2</v>
      </c>
      <c r="O223" s="167">
        <f t="shared" si="237"/>
        <v>-4.1241991394350697E-2</v>
      </c>
      <c r="P223" s="167">
        <f t="shared" si="237"/>
        <v>1.7787301753562357E-3</v>
      </c>
      <c r="Q223" s="167">
        <f t="shared" si="237"/>
        <v>-6.7445073472042205E-3</v>
      </c>
      <c r="R223" s="167">
        <f t="shared" si="237"/>
        <v>7.2560214291870206E-3</v>
      </c>
      <c r="S223" s="167">
        <f t="shared" si="237"/>
        <v>3.3142768643461107E-2</v>
      </c>
      <c r="T223" s="167">
        <f t="shared" si="237"/>
        <v>2.2519775143341247E-2</v>
      </c>
      <c r="U223" s="167">
        <f t="shared" si="237"/>
        <v>1.7782143857070443E-2</v>
      </c>
      <c r="V223" s="167">
        <f t="shared" si="237"/>
        <v>3.834248265564888E-2</v>
      </c>
      <c r="W223" s="167">
        <f t="shared" si="237"/>
        <v>1.5334783192582968E-2</v>
      </c>
      <c r="X223" s="167">
        <f t="shared" si="237"/>
        <v>1.6770021864301432E-2</v>
      </c>
      <c r="Y223" s="167">
        <f t="shared" si="237"/>
        <v>3.5889152232934984E-2</v>
      </c>
      <c r="Z223" s="167">
        <f t="shared" si="237"/>
        <v>3.9973430852299874E-2</v>
      </c>
      <c r="AA223" s="167">
        <f t="shared" si="237"/>
        <v>2.5562684144082359E-2</v>
      </c>
      <c r="AB223" s="167">
        <f t="shared" si="237"/>
        <v>1.2424447927217086E-2</v>
      </c>
      <c r="AC223" s="167">
        <f t="shared" si="237"/>
        <v>5.809217279938661E-3</v>
      </c>
      <c r="AD223" s="167">
        <f t="shared" si="237"/>
        <v>5.4829796616920667E-2</v>
      </c>
      <c r="AE223" s="167">
        <f t="shared" si="237"/>
        <v>3.2696896514765372E-2</v>
      </c>
      <c r="AF223" s="167">
        <f t="shared" si="237"/>
        <v>2.4675047753972335E-2</v>
      </c>
      <c r="AG223" s="167">
        <f t="shared" si="237"/>
        <v>4.2308255129418937E-2</v>
      </c>
      <c r="AH223" s="167">
        <f t="shared" ref="AH223:BH223" si="238">AH21/AH17-1</f>
        <v>3.2363456294286497E-2</v>
      </c>
      <c r="AI223" s="167">
        <f t="shared" si="238"/>
        <v>2.5941828534066236E-2</v>
      </c>
      <c r="AJ223" s="167">
        <f t="shared" si="238"/>
        <v>2.455767901398298E-2</v>
      </c>
      <c r="AK223" s="167">
        <f t="shared" si="238"/>
        <v>2.3152698666330629E-2</v>
      </c>
      <c r="AL223" s="167">
        <f t="shared" si="238"/>
        <v>2.8146163850267358E-2</v>
      </c>
      <c r="AM223" s="167">
        <f t="shared" si="238"/>
        <v>3.0560768638602021E-2</v>
      </c>
      <c r="AN223" s="167">
        <f t="shared" si="238"/>
        <v>4.0542618800288643E-2</v>
      </c>
      <c r="AO223" s="167">
        <f t="shared" si="238"/>
        <v>2.4817915814505209E-2</v>
      </c>
      <c r="AP223" s="167">
        <f t="shared" si="238"/>
        <v>4.6922906879480308E-2</v>
      </c>
      <c r="AQ223" s="167">
        <f t="shared" si="238"/>
        <v>6.1056601074682915E-2</v>
      </c>
      <c r="AR223" s="167">
        <f t="shared" si="238"/>
        <v>2.2475767327826635E-2</v>
      </c>
      <c r="AS223" s="167">
        <f t="shared" si="238"/>
        <v>0.1228326908296884</v>
      </c>
      <c r="AT223" s="64">
        <f t="shared" si="238"/>
        <v>2.6434384145930467E-2</v>
      </c>
      <c r="AU223" s="64">
        <f t="shared" si="238"/>
        <v>4.1039488903397592E-2</v>
      </c>
      <c r="AV223" s="64">
        <f t="shared" si="238"/>
        <v>4.1390065013141131E-2</v>
      </c>
      <c r="AW223" s="64">
        <f t="shared" si="238"/>
        <v>1.2372664684451307E-2</v>
      </c>
      <c r="AX223" s="64">
        <f t="shared" si="238"/>
        <v>2.5929225494617736E-2</v>
      </c>
      <c r="AY223" s="64">
        <f t="shared" si="238"/>
        <v>2.1408256644432466E-2</v>
      </c>
      <c r="AZ223" s="64">
        <f t="shared" si="238"/>
        <v>-3.695431734071053E-3</v>
      </c>
      <c r="BA223" s="64">
        <f t="shared" si="238"/>
        <v>2.8167366425733142E-2</v>
      </c>
      <c r="BB223" s="64">
        <f t="shared" si="238"/>
        <v>2.2225436420471478E-2</v>
      </c>
      <c r="BC223" s="64">
        <f t="shared" si="238"/>
        <v>4.20770804069035E-2</v>
      </c>
      <c r="BD223" s="64">
        <f t="shared" si="238"/>
        <v>5.308374171643182E-2</v>
      </c>
      <c r="BE223" s="64">
        <f t="shared" si="238"/>
        <v>2.4158638549742095E-2</v>
      </c>
      <c r="BF223" s="64" t="e">
        <f t="shared" si="238"/>
        <v>#DIV/0!</v>
      </c>
      <c r="BG223" s="64">
        <f t="shared" si="238"/>
        <v>2.8706004476890978E-2</v>
      </c>
      <c r="BH223" s="64">
        <f t="shared" si="238"/>
        <v>3.2758714317267845E-2</v>
      </c>
    </row>
    <row r="224" spans="1:60" s="169" customFormat="1" ht="12" hidden="1" thickBot="1" x14ac:dyDescent="0.25">
      <c r="A224" s="139">
        <f t="shared" si="208"/>
        <v>37255</v>
      </c>
      <c r="B224" s="213">
        <f t="shared" ref="B224:AG224" si="239">B22/B18-1</f>
        <v>1.9204150405055298E-2</v>
      </c>
      <c r="C224" s="193">
        <f t="shared" si="239"/>
        <v>2.3333843184362824E-2</v>
      </c>
      <c r="D224" s="163">
        <f t="shared" si="239"/>
        <v>4.8480963830317414E-3</v>
      </c>
      <c r="E224" s="163">
        <f t="shared" si="239"/>
        <v>2.2900623617384763E-2</v>
      </c>
      <c r="F224" s="163">
        <f t="shared" si="239"/>
        <v>2.3629913181122175E-2</v>
      </c>
      <c r="G224" s="163">
        <f t="shared" si="239"/>
        <v>2.9974102509343847E-2</v>
      </c>
      <c r="H224" s="163">
        <f t="shared" si="239"/>
        <v>-8.0487549399226976E-2</v>
      </c>
      <c r="I224" s="195">
        <f t="shared" si="239"/>
        <v>1.8435950577206262E-2</v>
      </c>
      <c r="J224" s="163">
        <f t="shared" si="239"/>
        <v>2.6115139681873512E-2</v>
      </c>
      <c r="K224" s="163">
        <f t="shared" si="239"/>
        <v>3.0672483295953734E-2</v>
      </c>
      <c r="L224" s="163">
        <f t="shared" si="239"/>
        <v>-4.1426553816791278E-3</v>
      </c>
      <c r="M224" s="163">
        <f t="shared" si="239"/>
        <v>-2.8088186148270133E-2</v>
      </c>
      <c r="N224" s="163">
        <f t="shared" si="239"/>
        <v>9.7659161332910305E-3</v>
      </c>
      <c r="O224" s="163">
        <f t="shared" si="239"/>
        <v>-5.3056662219511885E-2</v>
      </c>
      <c r="P224" s="163">
        <f t="shared" si="239"/>
        <v>-6.8211111165283889E-3</v>
      </c>
      <c r="Q224" s="163">
        <f t="shared" si="239"/>
        <v>-1.5217010633210792E-2</v>
      </c>
      <c r="R224" s="163">
        <f t="shared" si="239"/>
        <v>1.3781762996856184E-3</v>
      </c>
      <c r="S224" s="163">
        <f t="shared" si="239"/>
        <v>5.2788971804915041E-2</v>
      </c>
      <c r="T224" s="163">
        <f t="shared" si="239"/>
        <v>1.1173161874842519E-2</v>
      </c>
      <c r="U224" s="163">
        <f t="shared" si="239"/>
        <v>6.7716728315465602E-3</v>
      </c>
      <c r="V224" s="163">
        <f t="shared" si="239"/>
        <v>1.5987871686675703E-3</v>
      </c>
      <c r="W224" s="163">
        <f t="shared" si="239"/>
        <v>-1.5692535956505216E-2</v>
      </c>
      <c r="X224" s="163">
        <f t="shared" si="239"/>
        <v>2.0811009776919853E-3</v>
      </c>
      <c r="Y224" s="163">
        <f t="shared" si="239"/>
        <v>2.4517964203087939E-2</v>
      </c>
      <c r="Z224" s="163">
        <f t="shared" si="239"/>
        <v>2.5389149523274535E-2</v>
      </c>
      <c r="AA224" s="163">
        <f t="shared" si="239"/>
        <v>2.2302046372985718E-2</v>
      </c>
      <c r="AB224" s="163">
        <f t="shared" si="239"/>
        <v>6.3763059445289816E-3</v>
      </c>
      <c r="AC224" s="163">
        <f t="shared" si="239"/>
        <v>7.7312073591113695E-3</v>
      </c>
      <c r="AD224" s="163">
        <f t="shared" si="239"/>
        <v>4.6736406141411724E-2</v>
      </c>
      <c r="AE224" s="163">
        <f t="shared" si="239"/>
        <v>2.2900623617384763E-2</v>
      </c>
      <c r="AF224" s="163">
        <f t="shared" si="239"/>
        <v>1.3177934439922545E-2</v>
      </c>
      <c r="AG224" s="163">
        <f t="shared" si="239"/>
        <v>3.378885015577815E-2</v>
      </c>
      <c r="AH224" s="163">
        <f t="shared" ref="AH224:BH224" si="240">AH22/AH18-1</f>
        <v>2.2602222966711993E-2</v>
      </c>
      <c r="AI224" s="163">
        <f t="shared" si="240"/>
        <v>2.7147192937180931E-2</v>
      </c>
      <c r="AJ224" s="163">
        <f t="shared" si="240"/>
        <v>2.6390428197651028E-2</v>
      </c>
      <c r="AK224" s="163">
        <f t="shared" si="240"/>
        <v>1.6797987002985071E-2</v>
      </c>
      <c r="AL224" s="163">
        <f t="shared" si="240"/>
        <v>3.4241522646125011E-2</v>
      </c>
      <c r="AM224" s="163">
        <f t="shared" si="240"/>
        <v>2.1881159395358951E-2</v>
      </c>
      <c r="AN224" s="163">
        <f t="shared" si="240"/>
        <v>3.3416156822995369E-2</v>
      </c>
      <c r="AO224" s="163">
        <f t="shared" si="240"/>
        <v>1.6852428343326009E-2</v>
      </c>
      <c r="AP224" s="163">
        <f t="shared" si="240"/>
        <v>4.0123216590251642E-2</v>
      </c>
      <c r="AQ224" s="163">
        <f t="shared" si="240"/>
        <v>3.4585506546831235E-2</v>
      </c>
      <c r="AR224" s="163">
        <f t="shared" si="240"/>
        <v>1.0296994872047716E-2</v>
      </c>
      <c r="AS224" s="163">
        <f t="shared" si="240"/>
        <v>7.8148242268017087E-2</v>
      </c>
      <c r="AT224" s="163">
        <f t="shared" si="240"/>
        <v>2.5600544193900898E-2</v>
      </c>
      <c r="AU224" s="163">
        <f t="shared" si="240"/>
        <v>3.5884228166719767E-2</v>
      </c>
      <c r="AV224" s="163">
        <f t="shared" si="240"/>
        <v>3.3302044579165857E-2</v>
      </c>
      <c r="AW224" s="163">
        <f t="shared" si="240"/>
        <v>1.3382991069740058E-2</v>
      </c>
      <c r="AX224" s="163">
        <f t="shared" si="240"/>
        <v>1.1976611422901851E-2</v>
      </c>
      <c r="AY224" s="163">
        <f t="shared" si="240"/>
        <v>-3.9267572943549878E-3</v>
      </c>
      <c r="AZ224" s="163">
        <f t="shared" si="240"/>
        <v>-1.0231501279511779E-3</v>
      </c>
      <c r="BA224" s="163">
        <f t="shared" si="240"/>
        <v>3.006546958263745E-2</v>
      </c>
      <c r="BB224" s="163">
        <f t="shared" si="240"/>
        <v>2.1891935787128114E-2</v>
      </c>
      <c r="BC224" s="163">
        <f t="shared" si="240"/>
        <v>3.6151506374330067E-2</v>
      </c>
      <c r="BD224" s="163">
        <f t="shared" si="240"/>
        <v>4.3086486068235841E-2</v>
      </c>
      <c r="BE224" s="163">
        <f t="shared" si="240"/>
        <v>2.0998618257052293E-2</v>
      </c>
      <c r="BF224" s="163" t="e">
        <f t="shared" si="240"/>
        <v>#DIV/0!</v>
      </c>
      <c r="BG224" s="163">
        <f t="shared" si="240"/>
        <v>2.7463118628592964E-2</v>
      </c>
      <c r="BH224" s="163">
        <f t="shared" si="240"/>
        <v>2.8489761868256025E-2</v>
      </c>
    </row>
    <row r="225" spans="1:60" s="169" customFormat="1" hidden="1" x14ac:dyDescent="0.2">
      <c r="A225" s="138">
        <f t="shared" si="208"/>
        <v>37345</v>
      </c>
      <c r="B225" s="212">
        <f t="shared" ref="B225:AG225" si="241">B23/B19-1</f>
        <v>1.1843506061242737E-2</v>
      </c>
      <c r="C225" s="190">
        <f t="shared" si="241"/>
        <v>1.7516262614923672E-2</v>
      </c>
      <c r="D225" s="167">
        <f t="shared" si="241"/>
        <v>-4.7086763492472095E-3</v>
      </c>
      <c r="E225" s="167">
        <f t="shared" si="241"/>
        <v>1.5535685167077151E-2</v>
      </c>
      <c r="F225" s="167">
        <f t="shared" si="241"/>
        <v>1.6976300610060946E-2</v>
      </c>
      <c r="G225" s="167">
        <f t="shared" si="241"/>
        <v>2.5631494037660518E-2</v>
      </c>
      <c r="H225" s="64">
        <f t="shared" si="241"/>
        <v>-0.12172616468366193</v>
      </c>
      <c r="I225" s="192">
        <f t="shared" si="241"/>
        <v>9.5581003873801418E-3</v>
      </c>
      <c r="J225" s="64">
        <f t="shared" si="241"/>
        <v>3.2509783287452576E-2</v>
      </c>
      <c r="K225" s="64">
        <f t="shared" si="241"/>
        <v>2.4393643123791442E-2</v>
      </c>
      <c r="L225" s="167">
        <f t="shared" si="241"/>
        <v>-6.2693130311202161E-3</v>
      </c>
      <c r="M225" s="167">
        <f t="shared" si="241"/>
        <v>-1.6591887605819422E-2</v>
      </c>
      <c r="N225" s="167">
        <f t="shared" si="241"/>
        <v>9.8918720472964683E-3</v>
      </c>
      <c r="O225" s="167">
        <f t="shared" si="241"/>
        <v>-6.7276725074904231E-2</v>
      </c>
      <c r="P225" s="167">
        <f t="shared" si="241"/>
        <v>-1.5822913855697118E-2</v>
      </c>
      <c r="Q225" s="167">
        <f t="shared" si="241"/>
        <v>2.4027450195094557E-2</v>
      </c>
      <c r="R225" s="167">
        <f t="shared" si="241"/>
        <v>-6.1537726273344084E-3</v>
      </c>
      <c r="S225" s="167">
        <f t="shared" si="241"/>
        <v>6.0180234248866427E-2</v>
      </c>
      <c r="T225" s="167">
        <f t="shared" si="241"/>
        <v>-4.9876913406943224E-4</v>
      </c>
      <c r="U225" s="167">
        <f t="shared" si="241"/>
        <v>-8.5646305333568762E-3</v>
      </c>
      <c r="V225" s="167">
        <f t="shared" si="241"/>
        <v>-3.7916766587272166E-2</v>
      </c>
      <c r="W225" s="167">
        <f t="shared" si="241"/>
        <v>-4.077633384285928E-2</v>
      </c>
      <c r="X225" s="167">
        <f t="shared" si="241"/>
        <v>-5.8282333401703523E-3</v>
      </c>
      <c r="Y225" s="167">
        <f t="shared" si="241"/>
        <v>1.4064115683491307E-2</v>
      </c>
      <c r="Z225" s="167">
        <f t="shared" si="241"/>
        <v>8.6734679024911276E-3</v>
      </c>
      <c r="AA225" s="167">
        <f t="shared" si="241"/>
        <v>2.7888074383077166E-2</v>
      </c>
      <c r="AB225" s="167">
        <f t="shared" si="241"/>
        <v>4.8451920120662351E-4</v>
      </c>
      <c r="AC225" s="167">
        <f t="shared" si="241"/>
        <v>1.176421954530027E-2</v>
      </c>
      <c r="AD225" s="167">
        <f t="shared" si="241"/>
        <v>4.9380659118785752E-2</v>
      </c>
      <c r="AE225" s="167">
        <f t="shared" si="241"/>
        <v>1.5535685167077151E-2</v>
      </c>
      <c r="AF225" s="167">
        <f t="shared" si="241"/>
        <v>-2.0551888488136161E-3</v>
      </c>
      <c r="AG225" s="167">
        <f t="shared" si="241"/>
        <v>1.8508030357083483E-2</v>
      </c>
      <c r="AH225" s="167">
        <f t="shared" ref="AH225:BH225" si="242">AH23/AH19-1</f>
        <v>1.7414264171233595E-2</v>
      </c>
      <c r="AI225" s="167">
        <f t="shared" si="242"/>
        <v>2.5978309709006053E-2</v>
      </c>
      <c r="AJ225" s="167">
        <f t="shared" si="242"/>
        <v>2.6783469704374729E-2</v>
      </c>
      <c r="AK225" s="167">
        <f t="shared" si="242"/>
        <v>1.44146505409255E-2</v>
      </c>
      <c r="AL225" s="167">
        <f t="shared" si="242"/>
        <v>3.3455158848111788E-2</v>
      </c>
      <c r="AM225" s="167">
        <f t="shared" si="242"/>
        <v>1.1929895519475542E-2</v>
      </c>
      <c r="AN225" s="167">
        <f t="shared" si="242"/>
        <v>3.2382590754189255E-2</v>
      </c>
      <c r="AO225" s="167">
        <f t="shared" si="242"/>
        <v>1.8867441454090361E-2</v>
      </c>
      <c r="AP225" s="167">
        <f t="shared" si="242"/>
        <v>3.7804993390611052E-2</v>
      </c>
      <c r="AQ225" s="167">
        <f t="shared" si="242"/>
        <v>2.2299426988992677E-2</v>
      </c>
      <c r="AR225" s="167">
        <f t="shared" si="242"/>
        <v>-6.5075889017477406E-3</v>
      </c>
      <c r="AS225" s="167">
        <f t="shared" si="242"/>
        <v>2.1520566038541133E-2</v>
      </c>
      <c r="AT225" s="64">
        <f t="shared" si="242"/>
        <v>2.9276694586931828E-2</v>
      </c>
      <c r="AU225" s="64">
        <f t="shared" si="242"/>
        <v>3.0888667290551508E-2</v>
      </c>
      <c r="AV225" s="64">
        <f t="shared" si="242"/>
        <v>2.4581030892274036E-2</v>
      </c>
      <c r="AW225" s="64">
        <f t="shared" si="242"/>
        <v>2.5773775760864481E-3</v>
      </c>
      <c r="AX225" s="64">
        <f t="shared" si="242"/>
        <v>1.4408727265129428E-3</v>
      </c>
      <c r="AY225" s="64">
        <f t="shared" si="242"/>
        <v>-2.8431689803357862E-2</v>
      </c>
      <c r="AZ225" s="64">
        <f t="shared" si="242"/>
        <v>1.0968717428137431E-2</v>
      </c>
      <c r="BA225" s="64">
        <f t="shared" si="242"/>
        <v>3.3878389795743535E-2</v>
      </c>
      <c r="BB225" s="64">
        <f t="shared" si="242"/>
        <v>2.7403056680911586E-2</v>
      </c>
      <c r="BC225" s="64">
        <f t="shared" si="242"/>
        <v>4.2149440570874219E-2</v>
      </c>
      <c r="BD225" s="64">
        <f t="shared" si="242"/>
        <v>4.4444703977332134E-2</v>
      </c>
      <c r="BE225" s="64">
        <f t="shared" si="242"/>
        <v>2.2962032488316853E-2</v>
      </c>
      <c r="BF225" s="64" t="e">
        <f t="shared" si="242"/>
        <v>#DIV/0!</v>
      </c>
      <c r="BG225" s="64">
        <f t="shared" si="242"/>
        <v>2.973517975679707E-2</v>
      </c>
      <c r="BH225" s="64">
        <f t="shared" si="242"/>
        <v>3.0306222942644512E-2</v>
      </c>
    </row>
    <row r="226" spans="1:60" s="169" customFormat="1" hidden="1" x14ac:dyDescent="0.2">
      <c r="A226" s="138">
        <f t="shared" si="208"/>
        <v>37437</v>
      </c>
      <c r="B226" s="212">
        <f t="shared" ref="B226:AG226" si="243">B24/B20-1</f>
        <v>9.4593458805956043E-3</v>
      </c>
      <c r="C226" s="190">
        <f t="shared" si="243"/>
        <v>1.2279140909638553E-2</v>
      </c>
      <c r="D226" s="167">
        <f t="shared" si="243"/>
        <v>-1.4323473924143126E-2</v>
      </c>
      <c r="E226" s="167">
        <f t="shared" si="243"/>
        <v>1.1247082469711289E-2</v>
      </c>
      <c r="F226" s="167">
        <f t="shared" si="243"/>
        <v>1.7208299994617926E-2</v>
      </c>
      <c r="G226" s="167">
        <f t="shared" si="243"/>
        <v>2.1802430419924246E-2</v>
      </c>
      <c r="H226" s="64">
        <f t="shared" si="243"/>
        <v>-6.0966191683459625E-2</v>
      </c>
      <c r="I226" s="192">
        <f t="shared" si="243"/>
        <v>6.3576865682664074E-3</v>
      </c>
      <c r="J226" s="64">
        <f t="shared" si="243"/>
        <v>3.7438414915517582E-2</v>
      </c>
      <c r="K226" s="64">
        <f t="shared" si="243"/>
        <v>1.8992437334542478E-2</v>
      </c>
      <c r="L226" s="167">
        <f t="shared" si="243"/>
        <v>-1.3330933217305607E-2</v>
      </c>
      <c r="M226" s="167">
        <f t="shared" si="243"/>
        <v>-1.0721239658451731E-2</v>
      </c>
      <c r="N226" s="167">
        <f t="shared" si="243"/>
        <v>8.8327207456591061E-3</v>
      </c>
      <c r="O226" s="167">
        <f t="shared" si="243"/>
        <v>-7.0121455172384106E-2</v>
      </c>
      <c r="P226" s="167">
        <f t="shared" si="243"/>
        <v>-2.1606240971133839E-2</v>
      </c>
      <c r="Q226" s="167">
        <f t="shared" si="243"/>
        <v>3.2416482780143863E-2</v>
      </c>
      <c r="R226" s="167">
        <f t="shared" si="243"/>
        <v>-1.8295956038314243E-2</v>
      </c>
      <c r="S226" s="167">
        <f t="shared" si="243"/>
        <v>5.6805866916593839E-2</v>
      </c>
      <c r="T226" s="167">
        <f t="shared" si="243"/>
        <v>-1.1033732701225096E-2</v>
      </c>
      <c r="U226" s="167">
        <f t="shared" si="243"/>
        <v>-2.007002830872795E-2</v>
      </c>
      <c r="V226" s="167">
        <f t="shared" si="243"/>
        <v>-6.7881174066864669E-2</v>
      </c>
      <c r="W226" s="167">
        <f t="shared" si="243"/>
        <v>-6.0175275251956095E-2</v>
      </c>
      <c r="X226" s="167">
        <f t="shared" si="243"/>
        <v>-1.6004988891138106E-2</v>
      </c>
      <c r="Y226" s="167">
        <f t="shared" si="243"/>
        <v>2.4405794887782939E-4</v>
      </c>
      <c r="Z226" s="167">
        <f t="shared" si="243"/>
        <v>-6.3272327048509158E-3</v>
      </c>
      <c r="AA226" s="167">
        <f t="shared" si="243"/>
        <v>1.7141821905968468E-2</v>
      </c>
      <c r="AB226" s="167">
        <f t="shared" si="243"/>
        <v>-8.1868748542025527E-3</v>
      </c>
      <c r="AC226" s="167">
        <f t="shared" si="243"/>
        <v>1.2575441920983366E-3</v>
      </c>
      <c r="AD226" s="167">
        <f t="shared" si="243"/>
        <v>4.3887378577826652E-2</v>
      </c>
      <c r="AE226" s="167">
        <f t="shared" si="243"/>
        <v>1.1247082469711289E-2</v>
      </c>
      <c r="AF226" s="167">
        <f t="shared" si="243"/>
        <v>-8.9823766895787971E-3</v>
      </c>
      <c r="AG226" s="167">
        <f t="shared" si="243"/>
        <v>1.1066293391241322E-2</v>
      </c>
      <c r="AH226" s="167">
        <f t="shared" ref="AH226:BH226" si="244">AH24/AH20-1</f>
        <v>1.3927089655178859E-2</v>
      </c>
      <c r="AI226" s="167">
        <f t="shared" si="244"/>
        <v>1.9010233161283141E-2</v>
      </c>
      <c r="AJ226" s="167">
        <f t="shared" si="244"/>
        <v>2.4122170550950894E-2</v>
      </c>
      <c r="AK226" s="167">
        <f t="shared" si="244"/>
        <v>1.1044350811209913E-2</v>
      </c>
      <c r="AL226" s="167">
        <f t="shared" si="244"/>
        <v>2.2944281691088531E-2</v>
      </c>
      <c r="AM226" s="167">
        <f t="shared" si="244"/>
        <v>7.8705062295980621E-3</v>
      </c>
      <c r="AN226" s="167">
        <f t="shared" si="244"/>
        <v>2.8262624211722098E-2</v>
      </c>
      <c r="AO226" s="167">
        <f t="shared" si="244"/>
        <v>1.6758506037572785E-2</v>
      </c>
      <c r="AP226" s="167">
        <f t="shared" si="244"/>
        <v>3.2849020080425007E-2</v>
      </c>
      <c r="AQ226" s="167">
        <f t="shared" si="244"/>
        <v>1.1990525012632869E-2</v>
      </c>
      <c r="AR226" s="167">
        <f t="shared" si="244"/>
        <v>-1.1288648820212854E-2</v>
      </c>
      <c r="AS226" s="167">
        <f t="shared" si="244"/>
        <v>-8.2173804782057491E-3</v>
      </c>
      <c r="AT226" s="64">
        <f t="shared" si="244"/>
        <v>1.9826658136052E-2</v>
      </c>
      <c r="AU226" s="64">
        <f t="shared" si="244"/>
        <v>2.9426106023128229E-2</v>
      </c>
      <c r="AV226" s="64">
        <f t="shared" si="244"/>
        <v>1.8158954437822894E-2</v>
      </c>
      <c r="AW226" s="64">
        <f t="shared" si="244"/>
        <v>-1.5290439255071231E-3</v>
      </c>
      <c r="AX226" s="64">
        <f t="shared" si="244"/>
        <v>2.5509714091975777E-3</v>
      </c>
      <c r="AY226" s="64">
        <f t="shared" si="244"/>
        <v>-2.1972510412840984E-3</v>
      </c>
      <c r="AZ226" s="64">
        <f t="shared" si="244"/>
        <v>1.7790520951739497E-2</v>
      </c>
      <c r="BA226" s="64">
        <f t="shared" si="244"/>
        <v>3.3204239447376827E-2</v>
      </c>
      <c r="BB226" s="64">
        <f t="shared" si="244"/>
        <v>2.9632396394619454E-2</v>
      </c>
      <c r="BC226" s="64">
        <f t="shared" si="244"/>
        <v>5.0308547140859305E-2</v>
      </c>
      <c r="BD226" s="64">
        <f t="shared" si="244"/>
        <v>5.2719738190134757E-2</v>
      </c>
      <c r="BE226" s="64">
        <f t="shared" si="244"/>
        <v>2.3493564355610008E-2</v>
      </c>
      <c r="BF226" s="64" t="e">
        <f t="shared" si="244"/>
        <v>#DIV/0!</v>
      </c>
      <c r="BG226" s="64">
        <f t="shared" si="244"/>
        <v>3.5107216842734434E-2</v>
      </c>
      <c r="BH226" s="64">
        <f t="shared" si="244"/>
        <v>3.3079412208330439E-2</v>
      </c>
    </row>
    <row r="227" spans="1:60" s="169" customFormat="1" hidden="1" x14ac:dyDescent="0.2">
      <c r="A227" s="138">
        <f t="shared" si="208"/>
        <v>37529</v>
      </c>
      <c r="B227" s="212">
        <f t="shared" ref="B227:AG227" si="245">B25/B21-1</f>
        <v>6.5394129600835349E-3</v>
      </c>
      <c r="C227" s="190">
        <f t="shared" si="245"/>
        <v>8.3853558371849157E-3</v>
      </c>
      <c r="D227" s="167">
        <f t="shared" si="245"/>
        <v>-1.8526857644369898E-2</v>
      </c>
      <c r="E227" s="167">
        <f t="shared" si="245"/>
        <v>8.7670987949401979E-3</v>
      </c>
      <c r="F227" s="167">
        <f t="shared" si="245"/>
        <v>1.461937414928971E-2</v>
      </c>
      <c r="G227" s="167">
        <f t="shared" si="245"/>
        <v>1.7779702009515397E-2</v>
      </c>
      <c r="H227" s="64">
        <f t="shared" si="245"/>
        <v>-4.12663443554383E-2</v>
      </c>
      <c r="I227" s="192">
        <f t="shared" si="245"/>
        <v>2.7845899091332171E-3</v>
      </c>
      <c r="J227" s="64">
        <f t="shared" si="245"/>
        <v>4.0291818025096626E-2</v>
      </c>
      <c r="K227" s="64">
        <f t="shared" si="245"/>
        <v>1.3735975690896129E-2</v>
      </c>
      <c r="L227" s="167">
        <f t="shared" si="245"/>
        <v>-1.0379804509356716E-2</v>
      </c>
      <c r="M227" s="167">
        <f t="shared" si="245"/>
        <v>-1.691085115517188E-2</v>
      </c>
      <c r="N227" s="167">
        <f t="shared" si="245"/>
        <v>5.8401764715860782E-3</v>
      </c>
      <c r="O227" s="167">
        <f t="shared" si="245"/>
        <v>-6.7996341194740739E-2</v>
      </c>
      <c r="P227" s="167">
        <f t="shared" si="245"/>
        <v>-2.7076987740093039E-2</v>
      </c>
      <c r="Q227" s="167">
        <f t="shared" si="245"/>
        <v>2.1647478430789624E-2</v>
      </c>
      <c r="R227" s="167">
        <f t="shared" si="245"/>
        <v>-1.8720902269947826E-2</v>
      </c>
      <c r="S227" s="167">
        <f t="shared" si="245"/>
        <v>4.8971603356244175E-2</v>
      </c>
      <c r="T227" s="167">
        <f t="shared" si="245"/>
        <v>-1.6750217546015911E-2</v>
      </c>
      <c r="U227" s="167">
        <f t="shared" si="245"/>
        <v>-2.8093874352832837E-2</v>
      </c>
      <c r="V227" s="167">
        <f t="shared" si="245"/>
        <v>-7.3106816235764538E-2</v>
      </c>
      <c r="W227" s="167">
        <f t="shared" si="245"/>
        <v>-6.5524187868915562E-2</v>
      </c>
      <c r="X227" s="167">
        <f t="shared" si="245"/>
        <v>-2.1444767287437716E-2</v>
      </c>
      <c r="Y227" s="167">
        <f t="shared" si="245"/>
        <v>-7.1009322576445211E-3</v>
      </c>
      <c r="Z227" s="167">
        <f t="shared" si="245"/>
        <v>-1.3877660111068502E-2</v>
      </c>
      <c r="AA227" s="167">
        <f t="shared" si="245"/>
        <v>1.027373616706595E-2</v>
      </c>
      <c r="AB227" s="167">
        <f t="shared" si="245"/>
        <v>-1.1566117193398173E-2</v>
      </c>
      <c r="AC227" s="167">
        <f t="shared" si="245"/>
        <v>4.8592041412154341E-3</v>
      </c>
      <c r="AD227" s="167">
        <f t="shared" si="245"/>
        <v>4.3784207303889433E-2</v>
      </c>
      <c r="AE227" s="167">
        <f t="shared" si="245"/>
        <v>8.7670987949401979E-3</v>
      </c>
      <c r="AF227" s="167">
        <f t="shared" si="245"/>
        <v>-3.795938437480717E-3</v>
      </c>
      <c r="AG227" s="167">
        <f t="shared" si="245"/>
        <v>5.4776133076190892E-3</v>
      </c>
      <c r="AH227" s="167">
        <f t="shared" ref="AH227:BH227" si="246">AH25/AH21-1</f>
        <v>1.0881496013271263E-2</v>
      </c>
      <c r="AI227" s="167">
        <f t="shared" si="246"/>
        <v>1.5830083868913603E-2</v>
      </c>
      <c r="AJ227" s="167">
        <f t="shared" si="246"/>
        <v>1.679302816432493E-2</v>
      </c>
      <c r="AK227" s="167">
        <f t="shared" si="246"/>
        <v>7.0633415961895984E-3</v>
      </c>
      <c r="AL227" s="167">
        <f t="shared" si="246"/>
        <v>2.1346119583443901E-2</v>
      </c>
      <c r="AM227" s="167">
        <f t="shared" si="246"/>
        <v>3.673710865085944E-3</v>
      </c>
      <c r="AN227" s="167">
        <f t="shared" si="246"/>
        <v>2.5173516162214415E-2</v>
      </c>
      <c r="AO227" s="167">
        <f t="shared" si="246"/>
        <v>1.5048556455504514E-2</v>
      </c>
      <c r="AP227" s="167">
        <f t="shared" si="246"/>
        <v>2.9194970552208321E-2</v>
      </c>
      <c r="AQ227" s="167">
        <f t="shared" si="246"/>
        <v>1.8727036177719203E-3</v>
      </c>
      <c r="AR227" s="167">
        <f t="shared" si="246"/>
        <v>-1.8896877854611471E-2</v>
      </c>
      <c r="AS227" s="167">
        <f t="shared" si="246"/>
        <v>-4.310326692056643E-2</v>
      </c>
      <c r="AT227" s="64">
        <f t="shared" si="246"/>
        <v>9.5660341408188021E-3</v>
      </c>
      <c r="AU227" s="64">
        <f t="shared" si="246"/>
        <v>2.6462973749385332E-2</v>
      </c>
      <c r="AV227" s="64">
        <f t="shared" si="246"/>
        <v>1.4071800571602955E-2</v>
      </c>
      <c r="AW227" s="64">
        <f t="shared" si="246"/>
        <v>5.7171219470639745E-3</v>
      </c>
      <c r="AX227" s="64">
        <f t="shared" si="246"/>
        <v>3.8587705173085407E-3</v>
      </c>
      <c r="AY227" s="64">
        <f t="shared" si="246"/>
        <v>2.0503580650581554E-3</v>
      </c>
      <c r="AZ227" s="64">
        <f t="shared" si="246"/>
        <v>1.7426628849617432E-2</v>
      </c>
      <c r="BA227" s="64">
        <f t="shared" si="246"/>
        <v>3.2134824359783654E-2</v>
      </c>
      <c r="BB227" s="64">
        <f t="shared" si="246"/>
        <v>2.9890106384649062E-2</v>
      </c>
      <c r="BC227" s="64">
        <f t="shared" si="246"/>
        <v>5.7318349845527194E-2</v>
      </c>
      <c r="BD227" s="64">
        <f t="shared" si="246"/>
        <v>5.3745447919119504E-2</v>
      </c>
      <c r="BE227" s="64">
        <f t="shared" si="246"/>
        <v>2.0934981164918431E-2</v>
      </c>
      <c r="BF227" s="64" t="e">
        <f t="shared" si="246"/>
        <v>#DIV/0!</v>
      </c>
      <c r="BG227" s="64">
        <f t="shared" si="246"/>
        <v>3.9471443252964145E-2</v>
      </c>
      <c r="BH227" s="64">
        <f t="shared" si="246"/>
        <v>3.4709195554478045E-2</v>
      </c>
    </row>
    <row r="228" spans="1:60" s="169" customFormat="1" ht="12" hidden="1" thickBot="1" x14ac:dyDescent="0.25">
      <c r="A228" s="139">
        <f t="shared" si="208"/>
        <v>37620</v>
      </c>
      <c r="B228" s="213">
        <f t="shared" ref="B228:AG228" si="247">B26/B22-1</f>
        <v>4.7574804796675085E-3</v>
      </c>
      <c r="C228" s="193">
        <f t="shared" si="247"/>
        <v>6.3001132124427262E-3</v>
      </c>
      <c r="D228" s="163">
        <f t="shared" si="247"/>
        <v>-1.9596454864716728E-2</v>
      </c>
      <c r="E228" s="163">
        <f t="shared" si="247"/>
        <v>6.9409847629271493E-3</v>
      </c>
      <c r="F228" s="163">
        <f t="shared" si="247"/>
        <v>1.2556205880726257E-2</v>
      </c>
      <c r="G228" s="163">
        <f t="shared" si="247"/>
        <v>1.5234927070164161E-2</v>
      </c>
      <c r="H228" s="163">
        <f t="shared" si="247"/>
        <v>-3.6686696729188117E-2</v>
      </c>
      <c r="I228" s="195">
        <f t="shared" si="247"/>
        <v>7.0037652831822506E-4</v>
      </c>
      <c r="J228" s="163">
        <f t="shared" si="247"/>
        <v>4.0983429781944913E-2</v>
      </c>
      <c r="K228" s="163">
        <f t="shared" si="247"/>
        <v>1.0595663131130806E-2</v>
      </c>
      <c r="L228" s="163">
        <f t="shared" si="247"/>
        <v>-1.6907518810534983E-3</v>
      </c>
      <c r="M228" s="163">
        <f t="shared" si="247"/>
        <v>-1.570701182098666E-2</v>
      </c>
      <c r="N228" s="163">
        <f t="shared" si="247"/>
        <v>3.211033851652445E-3</v>
      </c>
      <c r="O228" s="163">
        <f t="shared" si="247"/>
        <v>-7.1386801258337407E-2</v>
      </c>
      <c r="P228" s="163">
        <f t="shared" si="247"/>
        <v>-2.9976685325736274E-2</v>
      </c>
      <c r="Q228" s="163">
        <f t="shared" si="247"/>
        <v>1.1646902973900142E-2</v>
      </c>
      <c r="R228" s="163">
        <f t="shared" si="247"/>
        <v>-1.8474624691809827E-2</v>
      </c>
      <c r="S228" s="163">
        <f t="shared" si="247"/>
        <v>2.6234648105182279E-2</v>
      </c>
      <c r="T228" s="163">
        <f t="shared" si="247"/>
        <v>-1.8345600589591782E-2</v>
      </c>
      <c r="U228" s="163">
        <f t="shared" si="247"/>
        <v>-2.9431679426544455E-2</v>
      </c>
      <c r="V228" s="163">
        <f t="shared" si="247"/>
        <v>-7.2133173665629324E-2</v>
      </c>
      <c r="W228" s="163">
        <f t="shared" si="247"/>
        <v>-5.6564919229045385E-2</v>
      </c>
      <c r="X228" s="163">
        <f t="shared" si="247"/>
        <v>-2.0792492398961526E-2</v>
      </c>
      <c r="Y228" s="163">
        <f t="shared" si="247"/>
        <v>-6.1184981475004285E-3</v>
      </c>
      <c r="Z228" s="163">
        <f t="shared" si="247"/>
        <v>-1.6965270248725628E-2</v>
      </c>
      <c r="AA228" s="163">
        <f t="shared" si="247"/>
        <v>2.1554301959150868E-2</v>
      </c>
      <c r="AB228" s="163">
        <f t="shared" si="247"/>
        <v>-1.6087140823880741E-2</v>
      </c>
      <c r="AC228" s="163">
        <f t="shared" si="247"/>
        <v>9.0196581209025517E-3</v>
      </c>
      <c r="AD228" s="163">
        <f t="shared" si="247"/>
        <v>4.2425960921030459E-2</v>
      </c>
      <c r="AE228" s="163">
        <f t="shared" si="247"/>
        <v>6.9409847629271493E-3</v>
      </c>
      <c r="AF228" s="163">
        <f t="shared" si="247"/>
        <v>-2.8953658103108015E-3</v>
      </c>
      <c r="AG228" s="163">
        <f t="shared" si="247"/>
        <v>-1.8207086079172763E-3</v>
      </c>
      <c r="AH228" s="163">
        <f t="shared" ref="AH228:BH228" si="248">AH26/AH22-1</f>
        <v>9.498593256046739E-3</v>
      </c>
      <c r="AI228" s="163">
        <f t="shared" si="248"/>
        <v>1.4402713543869794E-2</v>
      </c>
      <c r="AJ228" s="163">
        <f t="shared" si="248"/>
        <v>1.2803432091655687E-2</v>
      </c>
      <c r="AK228" s="163">
        <f t="shared" si="248"/>
        <v>4.9275904368211165E-3</v>
      </c>
      <c r="AL228" s="163">
        <f t="shared" si="248"/>
        <v>2.1025681232514026E-2</v>
      </c>
      <c r="AM228" s="163">
        <f t="shared" si="248"/>
        <v>3.3799951112098992E-3</v>
      </c>
      <c r="AN228" s="163">
        <f t="shared" si="248"/>
        <v>2.573635570038646E-2</v>
      </c>
      <c r="AO228" s="163">
        <f t="shared" si="248"/>
        <v>1.7626485646685452E-2</v>
      </c>
      <c r="AP228" s="163">
        <f t="shared" si="248"/>
        <v>2.8946770204989924E-2</v>
      </c>
      <c r="AQ228" s="163">
        <f t="shared" si="248"/>
        <v>-1.0192679016119754E-2</v>
      </c>
      <c r="AR228" s="163">
        <f t="shared" si="248"/>
        <v>-2.7945316491363448E-2</v>
      </c>
      <c r="AS228" s="163">
        <f t="shared" si="248"/>
        <v>-6.4134609023045019E-2</v>
      </c>
      <c r="AT228" s="163">
        <f t="shared" si="248"/>
        <v>3.2790440250196617E-3</v>
      </c>
      <c r="AU228" s="163">
        <f t="shared" si="248"/>
        <v>2.97026025170255E-2</v>
      </c>
      <c r="AV228" s="163">
        <f t="shared" si="248"/>
        <v>9.3938452922663895E-3</v>
      </c>
      <c r="AW228" s="163">
        <f t="shared" si="248"/>
        <v>3.378665307117279E-3</v>
      </c>
      <c r="AX228" s="163">
        <f t="shared" si="248"/>
        <v>2.3013446204163124E-3</v>
      </c>
      <c r="AY228" s="163">
        <f t="shared" si="248"/>
        <v>1.6462140708772832E-3</v>
      </c>
      <c r="AZ228" s="163">
        <f t="shared" si="248"/>
        <v>1.3452784824578679E-2</v>
      </c>
      <c r="BA228" s="163">
        <f t="shared" si="248"/>
        <v>2.4564334952161149E-2</v>
      </c>
      <c r="BB228" s="163">
        <f t="shared" si="248"/>
        <v>2.9926849837145442E-2</v>
      </c>
      <c r="BC228" s="163">
        <f t="shared" si="248"/>
        <v>6.3048120320775336E-2</v>
      </c>
      <c r="BD228" s="163">
        <f t="shared" si="248"/>
        <v>4.6710462506012407E-2</v>
      </c>
      <c r="BE228" s="163">
        <f t="shared" si="248"/>
        <v>1.818562504525123E-2</v>
      </c>
      <c r="BF228" s="163" t="e">
        <f t="shared" si="248"/>
        <v>#DIV/0!</v>
      </c>
      <c r="BG228" s="163">
        <f t="shared" si="248"/>
        <v>3.9067497431266585E-2</v>
      </c>
      <c r="BH228" s="163">
        <f t="shared" si="248"/>
        <v>3.2427997078445125E-2</v>
      </c>
    </row>
    <row r="229" spans="1:60" s="169" customFormat="1" hidden="1" x14ac:dyDescent="0.2">
      <c r="A229" s="138">
        <f t="shared" si="208"/>
        <v>37710</v>
      </c>
      <c r="B229" s="212">
        <f t="shared" ref="B229:AG229" si="249">B27/B23-1</f>
        <v>2.0229554718216303E-3</v>
      </c>
      <c r="C229" s="190">
        <f t="shared" si="249"/>
        <v>2.846026361235765E-3</v>
      </c>
      <c r="D229" s="167">
        <f t="shared" si="249"/>
        <v>-2.1992912010679877E-2</v>
      </c>
      <c r="E229" s="167">
        <f t="shared" si="249"/>
        <v>6.232313910850662E-3</v>
      </c>
      <c r="F229" s="167">
        <f t="shared" si="249"/>
        <v>9.4232855307081476E-3</v>
      </c>
      <c r="G229" s="167">
        <f t="shared" si="249"/>
        <v>1.1018484804264927E-2</v>
      </c>
      <c r="H229" s="64">
        <f t="shared" si="249"/>
        <v>-2.0429423559913396E-2</v>
      </c>
      <c r="I229" s="192">
        <f t="shared" si="249"/>
        <v>-1.923065784785849E-3</v>
      </c>
      <c r="J229" s="64">
        <f t="shared" si="249"/>
        <v>3.6912517074050299E-2</v>
      </c>
      <c r="K229" s="64">
        <f t="shared" si="249"/>
        <v>6.321546106021092E-3</v>
      </c>
      <c r="L229" s="167">
        <f t="shared" si="249"/>
        <v>-1.6934993964786926E-2</v>
      </c>
      <c r="M229" s="167">
        <f t="shared" si="249"/>
        <v>-2.2916263808827608E-2</v>
      </c>
      <c r="N229" s="167">
        <f t="shared" si="249"/>
        <v>2.2769430771198973E-3</v>
      </c>
      <c r="O229" s="167">
        <f t="shared" si="249"/>
        <v>-7.5138833345022138E-2</v>
      </c>
      <c r="P229" s="167">
        <f t="shared" si="249"/>
        <v>-3.2671847741127635E-2</v>
      </c>
      <c r="Q229" s="167">
        <f t="shared" si="249"/>
        <v>-9.4353919428576405E-2</v>
      </c>
      <c r="R229" s="167">
        <f t="shared" si="249"/>
        <v>-1.3455793916944847E-2</v>
      </c>
      <c r="S229" s="167">
        <f t="shared" si="249"/>
        <v>1.5708287092927042E-2</v>
      </c>
      <c r="T229" s="167">
        <f t="shared" si="249"/>
        <v>-1.8302135491624072E-2</v>
      </c>
      <c r="U229" s="167">
        <f t="shared" si="249"/>
        <v>-2.4339944824978921E-2</v>
      </c>
      <c r="V229" s="167">
        <f t="shared" si="249"/>
        <v>-8.6667767728873524E-2</v>
      </c>
      <c r="W229" s="167">
        <f t="shared" si="249"/>
        <v>-5.3787913437575274E-2</v>
      </c>
      <c r="X229" s="167">
        <f t="shared" si="249"/>
        <v>-2.4789050159877535E-2</v>
      </c>
      <c r="Y229" s="167">
        <f t="shared" si="249"/>
        <v>-2.3336362551974466E-3</v>
      </c>
      <c r="Z229" s="167">
        <f t="shared" si="249"/>
        <v>-9.6911143505010733E-3</v>
      </c>
      <c r="AA229" s="167">
        <f t="shared" si="249"/>
        <v>1.6181427802297144E-2</v>
      </c>
      <c r="AB229" s="167">
        <f t="shared" si="249"/>
        <v>-2.2898252452398959E-2</v>
      </c>
      <c r="AC229" s="167">
        <f t="shared" si="249"/>
        <v>-1.4009197652397498E-2</v>
      </c>
      <c r="AD229" s="167">
        <f t="shared" si="249"/>
        <v>3.6479193919172204E-2</v>
      </c>
      <c r="AE229" s="167">
        <f t="shared" si="249"/>
        <v>6.232313910850662E-3</v>
      </c>
      <c r="AF229" s="167">
        <f t="shared" si="249"/>
        <v>6.2622068496276384E-4</v>
      </c>
      <c r="AG229" s="167">
        <f t="shared" si="249"/>
        <v>3.5248693065814685E-3</v>
      </c>
      <c r="AH229" s="167">
        <f t="shared" ref="AH229:BH229" si="250">AH27/AH23-1</f>
        <v>7.3473904534548939E-3</v>
      </c>
      <c r="AI229" s="167">
        <f t="shared" si="250"/>
        <v>9.4161873480487213E-3</v>
      </c>
      <c r="AJ229" s="167">
        <f t="shared" si="250"/>
        <v>5.5529715139372993E-3</v>
      </c>
      <c r="AK229" s="167">
        <f t="shared" si="250"/>
        <v>6.3099308478031801E-5</v>
      </c>
      <c r="AL229" s="167">
        <f t="shared" si="250"/>
        <v>1.6520892875258042E-2</v>
      </c>
      <c r="AM229" s="167">
        <f t="shared" si="250"/>
        <v>4.0628870066730105E-3</v>
      </c>
      <c r="AN229" s="167">
        <f t="shared" si="250"/>
        <v>1.8041478866525296E-2</v>
      </c>
      <c r="AO229" s="167">
        <f t="shared" si="250"/>
        <v>1.8135346029988675E-2</v>
      </c>
      <c r="AP229" s="167">
        <f t="shared" si="250"/>
        <v>1.8004505709297458E-2</v>
      </c>
      <c r="AQ229" s="167">
        <f t="shared" si="250"/>
        <v>-1.15654081650306E-2</v>
      </c>
      <c r="AR229" s="167">
        <f t="shared" si="250"/>
        <v>-2.9951098919986818E-2</v>
      </c>
      <c r="AS229" s="167">
        <f t="shared" si="250"/>
        <v>-5.723327082565921E-2</v>
      </c>
      <c r="AT229" s="64">
        <f t="shared" si="250"/>
        <v>-6.114278334160006E-3</v>
      </c>
      <c r="AU229" s="64">
        <f t="shared" si="250"/>
        <v>2.5553517074692556E-2</v>
      </c>
      <c r="AV229" s="64">
        <f t="shared" si="250"/>
        <v>7.8161654225412658E-3</v>
      </c>
      <c r="AW229" s="64">
        <f t="shared" si="250"/>
        <v>8.2253657961799398E-3</v>
      </c>
      <c r="AX229" s="64">
        <f t="shared" si="250"/>
        <v>-5.6290604799376087E-3</v>
      </c>
      <c r="AY229" s="64">
        <f t="shared" si="250"/>
        <v>6.544472186975403E-3</v>
      </c>
      <c r="AZ229" s="64">
        <f t="shared" si="250"/>
        <v>1.4068621536082571E-2</v>
      </c>
      <c r="BA229" s="64">
        <f t="shared" si="250"/>
        <v>1.8962218594626101E-2</v>
      </c>
      <c r="BB229" s="64">
        <f t="shared" si="250"/>
        <v>2.3492778023489036E-2</v>
      </c>
      <c r="BC229" s="64">
        <f t="shared" si="250"/>
        <v>5.9408284667571643E-2</v>
      </c>
      <c r="BD229" s="64">
        <f t="shared" si="250"/>
        <v>2.6263037961365754E-2</v>
      </c>
      <c r="BE229" s="64">
        <f t="shared" si="250"/>
        <v>4.7860846125762357E-3</v>
      </c>
      <c r="BF229" s="64" t="e">
        <f t="shared" si="250"/>
        <v>#DIV/0!</v>
      </c>
      <c r="BG229" s="64">
        <f t="shared" si="250"/>
        <v>3.5280798130600477E-2</v>
      </c>
      <c r="BH229" s="64">
        <f t="shared" si="250"/>
        <v>2.5165291837399462E-2</v>
      </c>
    </row>
    <row r="230" spans="1:60" s="169" customFormat="1" hidden="1" x14ac:dyDescent="0.2">
      <c r="A230" s="138">
        <f t="shared" si="208"/>
        <v>37802</v>
      </c>
      <c r="B230" s="19">
        <f t="shared" ref="B230:AG230" si="251">B28/B24-1</f>
        <v>-3.8406607464736009E-4</v>
      </c>
      <c r="C230" s="16">
        <f t="shared" si="251"/>
        <v>1.4874977130161504E-3</v>
      </c>
      <c r="D230" s="6">
        <f t="shared" si="251"/>
        <v>-2.1577281763249689E-2</v>
      </c>
      <c r="E230" s="6">
        <f t="shared" si="251"/>
        <v>7.0678756225925898E-3</v>
      </c>
      <c r="F230" s="6">
        <f t="shared" si="251"/>
        <v>5.6745684510886019E-3</v>
      </c>
      <c r="G230" s="6">
        <f t="shared" si="251"/>
        <v>8.7231570398542679E-3</v>
      </c>
      <c r="H230" s="7">
        <f t="shared" si="251"/>
        <v>-5.0773133752247568E-2</v>
      </c>
      <c r="I230" s="20">
        <f t="shared" si="251"/>
        <v>-4.3384331224739503E-3</v>
      </c>
      <c r="J230" s="7">
        <f t="shared" si="251"/>
        <v>3.4218331206941954E-2</v>
      </c>
      <c r="K230" s="7">
        <f t="shared" si="251"/>
        <v>4.058396359559735E-3</v>
      </c>
      <c r="L230" s="6">
        <f t="shared" si="251"/>
        <v>-3.424231857984017E-3</v>
      </c>
      <c r="M230" s="6">
        <f t="shared" si="251"/>
        <v>-2.1407574147630393E-2</v>
      </c>
      <c r="N230" s="6">
        <f t="shared" si="251"/>
        <v>3.9612092661605036E-3</v>
      </c>
      <c r="O230" s="6">
        <f t="shared" si="251"/>
        <v>-7.9933844200886672E-2</v>
      </c>
      <c r="P230" s="6">
        <f t="shared" si="251"/>
        <v>-3.3522398757028671E-2</v>
      </c>
      <c r="Q230" s="6">
        <f t="shared" si="251"/>
        <v>-0.11386548762397375</v>
      </c>
      <c r="R230" s="6">
        <f t="shared" si="251"/>
        <v>-7.8891776576661687E-4</v>
      </c>
      <c r="S230" s="6">
        <f t="shared" si="251"/>
        <v>1.1432095695536271E-2</v>
      </c>
      <c r="T230" s="6">
        <f t="shared" si="251"/>
        <v>-1.9363701015511547E-2</v>
      </c>
      <c r="U230" s="6">
        <f t="shared" si="251"/>
        <v>-2.6937299537735049E-2</v>
      </c>
      <c r="V230" s="6">
        <f t="shared" si="251"/>
        <v>-7.6747934152951114E-2</v>
      </c>
      <c r="W230" s="6">
        <f t="shared" si="251"/>
        <v>-4.8336401182457411E-2</v>
      </c>
      <c r="X230" s="6">
        <f t="shared" si="251"/>
        <v>-3.1184085517711568E-2</v>
      </c>
      <c r="Y230" s="6">
        <f t="shared" si="251"/>
        <v>1.1627391492756711E-3</v>
      </c>
      <c r="Z230" s="6">
        <f t="shared" si="251"/>
        <v>-7.1869874057083338E-3</v>
      </c>
      <c r="AA230" s="6">
        <f t="shared" si="251"/>
        <v>2.2138256990990701E-2</v>
      </c>
      <c r="AB230" s="6">
        <f t="shared" si="251"/>
        <v>-2.2799703749916134E-2</v>
      </c>
      <c r="AC230" s="6">
        <f t="shared" si="251"/>
        <v>-1.9379436613802148E-2</v>
      </c>
      <c r="AD230" s="6">
        <f t="shared" si="251"/>
        <v>3.4249324300467565E-2</v>
      </c>
      <c r="AE230" s="6">
        <f t="shared" si="251"/>
        <v>7.0678756225925898E-3</v>
      </c>
      <c r="AF230" s="6">
        <f t="shared" si="251"/>
        <v>4.4189645788375032E-3</v>
      </c>
      <c r="AG230" s="6">
        <f t="shared" si="251"/>
        <v>1.7874683818686066E-4</v>
      </c>
      <c r="AH230" s="6">
        <f t="shared" ref="AH230:BH230" si="252">AH28/AH24-1</f>
        <v>8.4088451741670678E-3</v>
      </c>
      <c r="AI230" s="6">
        <f t="shared" si="252"/>
        <v>1.2097399621723293E-2</v>
      </c>
      <c r="AJ230" s="6">
        <f t="shared" si="252"/>
        <v>6.1481363555859758E-4</v>
      </c>
      <c r="AK230" s="6">
        <f t="shared" si="252"/>
        <v>4.7124092469097434E-4</v>
      </c>
      <c r="AL230" s="6">
        <f t="shared" si="252"/>
        <v>2.2681591953195079E-2</v>
      </c>
      <c r="AM230" s="6">
        <f t="shared" si="252"/>
        <v>4.5783086103923232E-4</v>
      </c>
      <c r="AN230" s="6">
        <f t="shared" si="252"/>
        <v>1.231088355879506E-2</v>
      </c>
      <c r="AO230" s="6">
        <f t="shared" si="252"/>
        <v>1.8210561097673272E-2</v>
      </c>
      <c r="AP230" s="6">
        <f t="shared" si="252"/>
        <v>9.9954759789828707E-3</v>
      </c>
      <c r="AQ230" s="6">
        <f t="shared" si="252"/>
        <v>-2.6655271347724163E-2</v>
      </c>
      <c r="AR230" s="6">
        <f t="shared" si="252"/>
        <v>-3.2403295654880537E-2</v>
      </c>
      <c r="AS230" s="6">
        <f t="shared" si="252"/>
        <v>-6.3447586731693817E-2</v>
      </c>
      <c r="AT230" s="7">
        <f t="shared" si="252"/>
        <v>-2.6829360090296905E-3</v>
      </c>
      <c r="AU230" s="7">
        <f t="shared" si="252"/>
        <v>2.8429254369644053E-2</v>
      </c>
      <c r="AV230" s="7">
        <f t="shared" si="252"/>
        <v>3.3277060661467406E-3</v>
      </c>
      <c r="AW230" s="7">
        <f t="shared" si="252"/>
        <v>1.5109729478840928E-2</v>
      </c>
      <c r="AX230" s="7">
        <f t="shared" si="252"/>
        <v>-1.8552997511692593E-2</v>
      </c>
      <c r="AY230" s="7">
        <f t="shared" si="252"/>
        <v>-7.0678878604915063E-3</v>
      </c>
      <c r="AZ230" s="7">
        <f t="shared" si="252"/>
        <v>9.0029978535006716E-3</v>
      </c>
      <c r="BA230" s="7">
        <f t="shared" si="252"/>
        <v>1.9644535821778053E-2</v>
      </c>
      <c r="BB230" s="7">
        <f t="shared" si="252"/>
        <v>2.5118749757872205E-2</v>
      </c>
      <c r="BC230" s="7">
        <f t="shared" si="252"/>
        <v>5.3231183123403136E-2</v>
      </c>
      <c r="BD230" s="7">
        <f t="shared" si="252"/>
        <v>9.4062567144597153E-3</v>
      </c>
      <c r="BE230" s="7">
        <f t="shared" si="252"/>
        <v>-5.2897391718950137E-3</v>
      </c>
      <c r="BF230" s="7" t="e">
        <f t="shared" si="252"/>
        <v>#DIV/0!</v>
      </c>
      <c r="BG230" s="7">
        <f t="shared" si="252"/>
        <v>2.9940446002757692E-2</v>
      </c>
      <c r="BH230" s="7">
        <f t="shared" si="252"/>
        <v>1.6979410337735867E-2</v>
      </c>
    </row>
    <row r="231" spans="1:60" s="169" customFormat="1" hidden="1" x14ac:dyDescent="0.2">
      <c r="A231" s="138">
        <f t="shared" si="208"/>
        <v>37894</v>
      </c>
      <c r="B231" s="19">
        <f t="shared" ref="B231:AG231" si="253">B29/B25-1</f>
        <v>-1.0558718915645304E-3</v>
      </c>
      <c r="C231" s="16">
        <f t="shared" si="253"/>
        <v>-3.2751233910255362E-4</v>
      </c>
      <c r="D231" s="6">
        <f t="shared" si="253"/>
        <v>-2.238932164970453E-2</v>
      </c>
      <c r="E231" s="6">
        <f t="shared" si="253"/>
        <v>8.9590468741505003E-3</v>
      </c>
      <c r="F231" s="6">
        <f t="shared" si="253"/>
        <v>4.7210571861451278E-3</v>
      </c>
      <c r="G231" s="6">
        <f t="shared" si="253"/>
        <v>6.0856353408660357E-3</v>
      </c>
      <c r="H231" s="7">
        <f t="shared" si="253"/>
        <v>-2.0895627681793427E-2</v>
      </c>
      <c r="I231" s="20">
        <f t="shared" si="253"/>
        <v>-4.7200263316765634E-3</v>
      </c>
      <c r="J231" s="7">
        <f t="shared" si="253"/>
        <v>3.0693964240238847E-2</v>
      </c>
      <c r="K231" s="7">
        <f t="shared" si="253"/>
        <v>1.5495848220534736E-3</v>
      </c>
      <c r="L231" s="6">
        <f t="shared" si="253"/>
        <v>-8.9576063378989934E-3</v>
      </c>
      <c r="M231" s="6">
        <f t="shared" si="253"/>
        <v>-1.8446753853763154E-2</v>
      </c>
      <c r="N231" s="6">
        <f t="shared" si="253"/>
        <v>4.31472329794369E-3</v>
      </c>
      <c r="O231" s="6">
        <f t="shared" si="253"/>
        <v>-8.7602814749487945E-2</v>
      </c>
      <c r="P231" s="6">
        <f t="shared" si="253"/>
        <v>-3.2891074842445467E-2</v>
      </c>
      <c r="Q231" s="6">
        <f t="shared" si="253"/>
        <v>-0.11238285372231183</v>
      </c>
      <c r="R231" s="6">
        <f t="shared" si="253"/>
        <v>-1.7511986243056166E-3</v>
      </c>
      <c r="S231" s="6">
        <f t="shared" si="253"/>
        <v>4.2832978566234026E-3</v>
      </c>
      <c r="T231" s="6">
        <f t="shared" si="253"/>
        <v>-2.2237995684642686E-2</v>
      </c>
      <c r="U231" s="6">
        <f t="shared" si="253"/>
        <v>-2.987856022106028E-2</v>
      </c>
      <c r="V231" s="6">
        <f t="shared" si="253"/>
        <v>-7.6008748934176085E-2</v>
      </c>
      <c r="W231" s="6">
        <f t="shared" si="253"/>
        <v>-4.3920012443060763E-2</v>
      </c>
      <c r="X231" s="6">
        <f t="shared" si="253"/>
        <v>-3.3983208744485793E-2</v>
      </c>
      <c r="Y231" s="6">
        <f t="shared" si="253"/>
        <v>3.1162852232595739E-3</v>
      </c>
      <c r="Z231" s="6">
        <f t="shared" si="253"/>
        <v>-3.8040505442908934E-3</v>
      </c>
      <c r="AA231" s="6">
        <f t="shared" si="253"/>
        <v>2.0434988892691575E-2</v>
      </c>
      <c r="AB231" s="6">
        <f t="shared" si="253"/>
        <v>-2.6631608908215587E-2</v>
      </c>
      <c r="AC231" s="6">
        <f t="shared" si="253"/>
        <v>-8.9244565135103704E-3</v>
      </c>
      <c r="AD231" s="6">
        <f t="shared" si="253"/>
        <v>2.9203663366285548E-2</v>
      </c>
      <c r="AE231" s="6">
        <f t="shared" si="253"/>
        <v>8.9590468741505003E-3</v>
      </c>
      <c r="AF231" s="6">
        <f t="shared" si="253"/>
        <v>1.9659542717018974E-2</v>
      </c>
      <c r="AG231" s="6">
        <f t="shared" si="253"/>
        <v>2.7087575059707714E-3</v>
      </c>
      <c r="AH231" s="6">
        <f t="shared" ref="AH231:BH231" si="254">AH29/AH25-1</f>
        <v>8.4910746680442184E-3</v>
      </c>
      <c r="AI231" s="6">
        <f t="shared" si="254"/>
        <v>7.1363842980449732E-3</v>
      </c>
      <c r="AJ231" s="6">
        <f t="shared" si="254"/>
        <v>-5.9731709551869017E-3</v>
      </c>
      <c r="AK231" s="6">
        <f t="shared" si="254"/>
        <v>-2.4019283394891566E-3</v>
      </c>
      <c r="AL231" s="6">
        <f t="shared" si="254"/>
        <v>1.6713089589326158E-2</v>
      </c>
      <c r="AM231" s="6">
        <f t="shared" si="254"/>
        <v>-2.1965543450821468E-3</v>
      </c>
      <c r="AN231" s="6">
        <f t="shared" si="254"/>
        <v>9.6283215322738869E-3</v>
      </c>
      <c r="AO231" s="6">
        <f t="shared" si="254"/>
        <v>1.9788264548545209E-2</v>
      </c>
      <c r="AP231" s="6">
        <f t="shared" si="254"/>
        <v>5.6484387728972241E-3</v>
      </c>
      <c r="AQ231" s="6">
        <f t="shared" si="254"/>
        <v>-2.4104971756383708E-2</v>
      </c>
      <c r="AR231" s="6">
        <f t="shared" si="254"/>
        <v>-3.6945343086414506E-2</v>
      </c>
      <c r="AS231" s="6">
        <f t="shared" si="254"/>
        <v>-5.6870901377230942E-2</v>
      </c>
      <c r="AT231" s="7">
        <f t="shared" si="254"/>
        <v>-4.6720181908846969E-3</v>
      </c>
      <c r="AU231" s="7">
        <f t="shared" si="254"/>
        <v>2.9167393757111526E-2</v>
      </c>
      <c r="AV231" s="7">
        <f t="shared" si="254"/>
        <v>2.545618114536019E-3</v>
      </c>
      <c r="AW231" s="7">
        <f t="shared" si="254"/>
        <v>1.1721983799459545E-2</v>
      </c>
      <c r="AX231" s="7">
        <f t="shared" si="254"/>
        <v>-1.7587326042618368E-2</v>
      </c>
      <c r="AY231" s="7">
        <f t="shared" si="254"/>
        <v>3.1321375482038505E-3</v>
      </c>
      <c r="AZ231" s="7">
        <f t="shared" si="254"/>
        <v>7.4703897336472203E-3</v>
      </c>
      <c r="BA231" s="7">
        <f t="shared" si="254"/>
        <v>1.5133790286475213E-2</v>
      </c>
      <c r="BB231" s="7">
        <f t="shared" si="254"/>
        <v>2.2294782524266754E-2</v>
      </c>
      <c r="BC231" s="7">
        <f t="shared" si="254"/>
        <v>4.8863580655307937E-2</v>
      </c>
      <c r="BD231" s="7">
        <f t="shared" si="254"/>
        <v>3.5411619418741491E-3</v>
      </c>
      <c r="BE231" s="7">
        <f t="shared" si="254"/>
        <v>-7.1785404757018778E-3</v>
      </c>
      <c r="BF231" s="7" t="e">
        <f t="shared" si="254"/>
        <v>#DIV/0!</v>
      </c>
      <c r="BG231" s="7">
        <f t="shared" si="254"/>
        <v>2.4556995056046027E-2</v>
      </c>
      <c r="BH231" s="7">
        <f t="shared" si="254"/>
        <v>1.1735273507085253E-2</v>
      </c>
    </row>
    <row r="232" spans="1:60" s="215" customFormat="1" ht="12" hidden="1" thickBot="1" x14ac:dyDescent="0.25">
      <c r="A232" s="139">
        <f t="shared" si="208"/>
        <v>37985</v>
      </c>
      <c r="B232" s="17">
        <f t="shared" ref="B232:AG232" si="255">B30/B26-1</f>
        <v>-3.7594598973356153E-4</v>
      </c>
      <c r="C232" s="14">
        <f t="shared" si="255"/>
        <v>-6.2818308793055611E-4</v>
      </c>
      <c r="D232" s="22">
        <f t="shared" si="255"/>
        <v>-2.4015847826973524E-2</v>
      </c>
      <c r="E232" s="22">
        <f t="shared" si="255"/>
        <v>1.4625633382344017E-2</v>
      </c>
      <c r="F232" s="22">
        <f t="shared" si="255"/>
        <v>5.5672869389564728E-3</v>
      </c>
      <c r="G232" s="22">
        <f t="shared" si="255"/>
        <v>5.5086648031414942E-3</v>
      </c>
      <c r="H232" s="22">
        <f t="shared" si="255"/>
        <v>6.7030212888075091E-3</v>
      </c>
      <c r="I232" s="23">
        <f t="shared" si="255"/>
        <v>-3.6886509358822206E-3</v>
      </c>
      <c r="J232" s="22">
        <f t="shared" si="255"/>
        <v>2.8058622530059196E-2</v>
      </c>
      <c r="K232" s="22">
        <f t="shared" si="255"/>
        <v>1.3235322273030814E-3</v>
      </c>
      <c r="L232" s="22">
        <f t="shared" si="255"/>
        <v>-2.1447709193269771E-2</v>
      </c>
      <c r="M232" s="22">
        <f t="shared" si="255"/>
        <v>-1.891231757400913E-2</v>
      </c>
      <c r="N232" s="22">
        <f t="shared" si="255"/>
        <v>-6.7548940514283728E-4</v>
      </c>
      <c r="O232" s="22">
        <f t="shared" si="255"/>
        <v>-9.2912007920261552E-2</v>
      </c>
      <c r="P232" s="22">
        <f t="shared" si="255"/>
        <v>-3.5122735539595551E-2</v>
      </c>
      <c r="Q232" s="22">
        <f t="shared" si="255"/>
        <v>-0.11179304837939819</v>
      </c>
      <c r="R232" s="22">
        <f t="shared" si="255"/>
        <v>-8.6760531759059178E-3</v>
      </c>
      <c r="S232" s="22">
        <f t="shared" si="255"/>
        <v>1.9628041620824987E-3</v>
      </c>
      <c r="T232" s="22">
        <f t="shared" si="255"/>
        <v>-2.3737894647787194E-2</v>
      </c>
      <c r="U232" s="22">
        <f t="shared" si="255"/>
        <v>-3.3045285385506551E-2</v>
      </c>
      <c r="V232" s="22">
        <f t="shared" si="255"/>
        <v>-7.2575021375508308E-2</v>
      </c>
      <c r="W232" s="22">
        <f t="shared" si="255"/>
        <v>-3.753488493064483E-2</v>
      </c>
      <c r="X232" s="22">
        <f t="shared" si="255"/>
        <v>-3.7481916622771783E-2</v>
      </c>
      <c r="Y232" s="22">
        <f t="shared" si="255"/>
        <v>2.2115691939417204E-4</v>
      </c>
      <c r="Z232" s="22">
        <f t="shared" si="255"/>
        <v>-9.8916041120378217E-4</v>
      </c>
      <c r="AA232" s="22">
        <f t="shared" si="255"/>
        <v>3.1925441106981367E-3</v>
      </c>
      <c r="AB232" s="22">
        <f t="shared" si="255"/>
        <v>-2.8853237808698529E-2</v>
      </c>
      <c r="AC232" s="22">
        <f t="shared" si="255"/>
        <v>7.4413446861032462E-3</v>
      </c>
      <c r="AD232" s="22">
        <f t="shared" si="255"/>
        <v>2.3770764223990826E-2</v>
      </c>
      <c r="AE232" s="22">
        <f t="shared" si="255"/>
        <v>1.4625633382344017E-2</v>
      </c>
      <c r="AF232" s="22">
        <f t="shared" si="255"/>
        <v>2.8331458222432992E-2</v>
      </c>
      <c r="AG232" s="22">
        <f t="shared" si="255"/>
        <v>4.3842099334410189E-3</v>
      </c>
      <c r="AH232" s="22">
        <f t="shared" ref="AH232:BH232" si="256">AH30/AH26-1</f>
        <v>1.4346162859363076E-2</v>
      </c>
      <c r="AI232" s="22">
        <f t="shared" si="256"/>
        <v>5.4552807353560606E-3</v>
      </c>
      <c r="AJ232" s="22">
        <f t="shared" si="256"/>
        <v>-1.1382843670565634E-2</v>
      </c>
      <c r="AK232" s="22">
        <f t="shared" si="256"/>
        <v>-2.410870849157809E-3</v>
      </c>
      <c r="AL232" s="22">
        <f t="shared" si="256"/>
        <v>1.4869956870211753E-2</v>
      </c>
      <c r="AM232" s="22">
        <f t="shared" si="256"/>
        <v>-5.1874270933484068E-3</v>
      </c>
      <c r="AN232" s="22">
        <f t="shared" si="256"/>
        <v>6.8116372324873442E-3</v>
      </c>
      <c r="AO232" s="22">
        <f t="shared" si="256"/>
        <v>1.5652623514854636E-2</v>
      </c>
      <c r="AP232" s="22">
        <f t="shared" si="256"/>
        <v>3.3503039080757802E-3</v>
      </c>
      <c r="AQ232" s="22">
        <f t="shared" si="256"/>
        <v>4.2234766143216529E-3</v>
      </c>
      <c r="AR232" s="22">
        <f t="shared" si="256"/>
        <v>-3.4495730504787381E-2</v>
      </c>
      <c r="AS232" s="22">
        <f t="shared" si="256"/>
        <v>-4.2833185821460007E-2</v>
      </c>
      <c r="AT232" s="22">
        <f t="shared" si="256"/>
        <v>-1.8939286438980352E-3</v>
      </c>
      <c r="AU232" s="22">
        <f t="shared" si="256"/>
        <v>3.088921547918333E-2</v>
      </c>
      <c r="AV232" s="22">
        <f t="shared" si="256"/>
        <v>1.2873636317289883E-3</v>
      </c>
      <c r="AW232" s="22">
        <f t="shared" si="256"/>
        <v>7.97828229576103E-3</v>
      </c>
      <c r="AX232" s="22">
        <f t="shared" si="256"/>
        <v>-1.1562855240792258E-2</v>
      </c>
      <c r="AY232" s="22">
        <f t="shared" si="256"/>
        <v>1.1855948628587631E-2</v>
      </c>
      <c r="AZ232" s="22">
        <f t="shared" si="256"/>
        <v>9.0058292273804685E-3</v>
      </c>
      <c r="BA232" s="22">
        <f t="shared" si="256"/>
        <v>1.4969214599682479E-2</v>
      </c>
      <c r="BB232" s="22">
        <f t="shared" si="256"/>
        <v>1.9627441219562058E-2</v>
      </c>
      <c r="BC232" s="22">
        <f t="shared" si="256"/>
        <v>4.386392918411075E-2</v>
      </c>
      <c r="BD232" s="22">
        <f t="shared" si="256"/>
        <v>-1.513162500521581E-4</v>
      </c>
      <c r="BE232" s="22">
        <f t="shared" si="256"/>
        <v>-9.0119943244324485E-3</v>
      </c>
      <c r="BF232" s="22" t="e">
        <f t="shared" si="256"/>
        <v>#DIV/0!</v>
      </c>
      <c r="BG232" s="22">
        <f t="shared" si="256"/>
        <v>2.0421714541391633E-2</v>
      </c>
      <c r="BH232" s="22">
        <f t="shared" si="256"/>
        <v>9.2576589467634474E-3</v>
      </c>
    </row>
    <row r="233" spans="1:60" s="169" customFormat="1" hidden="1" x14ac:dyDescent="0.2">
      <c r="A233" s="140">
        <f t="shared" si="208"/>
        <v>38076</v>
      </c>
      <c r="B233" s="18">
        <f t="shared" ref="B233:AG233" si="257">B31/B27-1</f>
        <v>1.2994437359241662E-3</v>
      </c>
      <c r="C233" s="15">
        <f t="shared" si="257"/>
        <v>1.0466365583081672E-3</v>
      </c>
      <c r="D233" s="5">
        <f t="shared" si="257"/>
        <v>-2.2645233589000946E-2</v>
      </c>
      <c r="E233" s="5">
        <f t="shared" si="257"/>
        <v>2.2651236447098544E-2</v>
      </c>
      <c r="F233" s="5">
        <f t="shared" si="257"/>
        <v>6.5978460897282432E-3</v>
      </c>
      <c r="G233" s="5">
        <f t="shared" si="257"/>
        <v>6.5066349231286402E-3</v>
      </c>
      <c r="H233" s="5">
        <f t="shared" si="257"/>
        <v>8.3595794590034522E-3</v>
      </c>
      <c r="I233" s="83">
        <f t="shared" si="257"/>
        <v>-1.6436146207444713E-3</v>
      </c>
      <c r="J233" s="5">
        <f t="shared" si="257"/>
        <v>2.6346510167578829E-2</v>
      </c>
      <c r="K233" s="5">
        <f t="shared" si="257"/>
        <v>2.7984661715894088E-3</v>
      </c>
      <c r="L233" s="5">
        <f t="shared" si="257"/>
        <v>-1.3855111117815011E-2</v>
      </c>
      <c r="M233" s="5">
        <f t="shared" si="257"/>
        <v>-7.9440359396958371E-3</v>
      </c>
      <c r="N233" s="5">
        <f t="shared" si="257"/>
        <v>-7.4523338316206944E-3</v>
      </c>
      <c r="O233" s="5">
        <f t="shared" si="257"/>
        <v>-9.1256808311908855E-2</v>
      </c>
      <c r="P233" s="5">
        <f t="shared" si="257"/>
        <v>-3.1731108373946326E-2</v>
      </c>
      <c r="Q233" s="5">
        <f t="shared" si="257"/>
        <v>-4.0569352121396451E-2</v>
      </c>
      <c r="R233" s="5">
        <f t="shared" si="257"/>
        <v>-1.2882422104461888E-2</v>
      </c>
      <c r="S233" s="5">
        <f t="shared" si="257"/>
        <v>-1.9622581446271381E-3</v>
      </c>
      <c r="T233" s="5">
        <f t="shared" si="257"/>
        <v>-2.2081066243695546E-2</v>
      </c>
      <c r="U233" s="5">
        <f t="shared" si="257"/>
        <v>-3.7218892581628249E-2</v>
      </c>
      <c r="V233" s="5">
        <f t="shared" si="257"/>
        <v>-5.4694052053550157E-2</v>
      </c>
      <c r="W233" s="5">
        <f t="shared" si="257"/>
        <v>-3.2783562923517584E-2</v>
      </c>
      <c r="X233" s="5">
        <f t="shared" si="257"/>
        <v>-3.8524071428700069E-2</v>
      </c>
      <c r="Y233" s="5">
        <f t="shared" si="257"/>
        <v>1.2864505097833323E-2</v>
      </c>
      <c r="Z233" s="5">
        <f t="shared" si="257"/>
        <v>-1.6030044141841504E-3</v>
      </c>
      <c r="AA233" s="5">
        <f t="shared" si="257"/>
        <v>4.8344981313446889E-2</v>
      </c>
      <c r="AB233" s="5">
        <f t="shared" si="257"/>
        <v>-2.692973284607747E-2</v>
      </c>
      <c r="AC233" s="5">
        <f t="shared" si="257"/>
        <v>-4.8017946799716604E-4</v>
      </c>
      <c r="AD233" s="5">
        <f t="shared" si="257"/>
        <v>2.0617704310995411E-2</v>
      </c>
      <c r="AE233" s="5">
        <f t="shared" si="257"/>
        <v>2.2651236447098544E-2</v>
      </c>
      <c r="AF233" s="5">
        <f t="shared" si="257"/>
        <v>4.3095332938622999E-2</v>
      </c>
      <c r="AG233" s="5">
        <f t="shared" si="257"/>
        <v>9.0020750963935026E-3</v>
      </c>
      <c r="AH233" s="5">
        <f t="shared" ref="AH233:BH233" si="258">AH31/AH27-1</f>
        <v>2.2010053575697075E-2</v>
      </c>
      <c r="AI233" s="5">
        <f t="shared" si="258"/>
        <v>5.3537904093954314E-3</v>
      </c>
      <c r="AJ233" s="5">
        <f t="shared" si="258"/>
        <v>-1.1839786130873775E-2</v>
      </c>
      <c r="AK233" s="5">
        <f t="shared" si="258"/>
        <v>-1.5710498904261128E-3</v>
      </c>
      <c r="AL233" s="5">
        <f t="shared" si="258"/>
        <v>1.4209430324029659E-2</v>
      </c>
      <c r="AM233" s="5">
        <f t="shared" si="258"/>
        <v>-4.6328082558597661E-3</v>
      </c>
      <c r="AN233" s="5">
        <f t="shared" si="258"/>
        <v>1.087237990460288E-2</v>
      </c>
      <c r="AO233" s="5">
        <f t="shared" si="258"/>
        <v>1.002839897387342E-2</v>
      </c>
      <c r="AP233" s="5">
        <f t="shared" si="258"/>
        <v>1.1204856663392881E-2</v>
      </c>
      <c r="AQ233" s="5">
        <f t="shared" si="258"/>
        <v>-1.6735562025921302E-3</v>
      </c>
      <c r="AR233" s="5">
        <f t="shared" si="258"/>
        <v>-3.9034026922259546E-2</v>
      </c>
      <c r="AS233" s="5">
        <f t="shared" si="258"/>
        <v>-3.7790343054917019E-2</v>
      </c>
      <c r="AT233" s="5">
        <f t="shared" si="258"/>
        <v>1.487325899354186E-4</v>
      </c>
      <c r="AU233" s="5">
        <f t="shared" si="258"/>
        <v>3.7198448147658159E-2</v>
      </c>
      <c r="AV233" s="5">
        <f t="shared" si="258"/>
        <v>-4.1084138499154488E-3</v>
      </c>
      <c r="AW233" s="5">
        <f t="shared" si="258"/>
        <v>7.0522200938720747E-3</v>
      </c>
      <c r="AX233" s="5">
        <f t="shared" si="258"/>
        <v>1.0588585440454601E-2</v>
      </c>
      <c r="AY233" s="5">
        <f t="shared" si="258"/>
        <v>1.5725037652561502E-2</v>
      </c>
      <c r="AZ233" s="5">
        <f t="shared" si="258"/>
        <v>3.343533854206493E-3</v>
      </c>
      <c r="BA233" s="5">
        <f t="shared" si="258"/>
        <v>1.672311002929483E-2</v>
      </c>
      <c r="BB233" s="5">
        <f t="shared" si="258"/>
        <v>1.9559711005709524E-2</v>
      </c>
      <c r="BC233" s="5">
        <f t="shared" si="258"/>
        <v>4.0893524678941251E-2</v>
      </c>
      <c r="BD233" s="5">
        <f t="shared" si="258"/>
        <v>1.0447398448033995E-2</v>
      </c>
      <c r="BE233" s="5">
        <f t="shared" si="258"/>
        <v>-9.674008761497821E-3</v>
      </c>
      <c r="BF233" s="5" t="e">
        <f t="shared" si="258"/>
        <v>#DIV/0!</v>
      </c>
      <c r="BG233" s="5">
        <f t="shared" si="258"/>
        <v>1.7111158576533114E-2</v>
      </c>
      <c r="BH233" s="5">
        <f t="shared" si="258"/>
        <v>7.9248831365776873E-3</v>
      </c>
    </row>
    <row r="234" spans="1:60" s="169" customFormat="1" hidden="1" x14ac:dyDescent="0.2">
      <c r="A234" s="138">
        <f t="shared" si="208"/>
        <v>38168</v>
      </c>
      <c r="B234" s="19">
        <f t="shared" ref="B234:AG234" si="259">B32/B28-1</f>
        <v>3.8358514501821706E-3</v>
      </c>
      <c r="C234" s="16">
        <f t="shared" si="259"/>
        <v>2.9575708939699741E-3</v>
      </c>
      <c r="D234" s="6">
        <f t="shared" si="259"/>
        <v>-2.2420108901585079E-2</v>
      </c>
      <c r="E234" s="6">
        <f t="shared" si="259"/>
        <v>2.6566415282817557E-2</v>
      </c>
      <c r="F234" s="6">
        <f t="shared" si="259"/>
        <v>9.6608678549150451E-3</v>
      </c>
      <c r="G234" s="6">
        <f t="shared" si="259"/>
        <v>8.6889883828766834E-3</v>
      </c>
      <c r="H234" s="7">
        <f t="shared" si="259"/>
        <v>2.8784123313999155E-2</v>
      </c>
      <c r="I234" s="20">
        <f t="shared" si="259"/>
        <v>1.4522161899988006E-3</v>
      </c>
      <c r="J234" s="7">
        <f t="shared" si="259"/>
        <v>2.3916074055114533E-2</v>
      </c>
      <c r="K234" s="7">
        <f t="shared" si="259"/>
        <v>5.8192557599334727E-3</v>
      </c>
      <c r="L234" s="6">
        <f t="shared" si="259"/>
        <v>-2.8717435463660679E-2</v>
      </c>
      <c r="M234" s="6">
        <f t="shared" si="259"/>
        <v>-6.9774774043872556E-3</v>
      </c>
      <c r="N234" s="6">
        <f t="shared" si="259"/>
        <v>-1.4024227188246585E-2</v>
      </c>
      <c r="O234" s="6">
        <f t="shared" si="259"/>
        <v>-8.8583696610894713E-2</v>
      </c>
      <c r="P234" s="6">
        <f t="shared" si="259"/>
        <v>-3.0490627961605066E-2</v>
      </c>
      <c r="Q234" s="6">
        <f t="shared" si="259"/>
        <v>-2.4117618323272416E-2</v>
      </c>
      <c r="R234" s="6">
        <f t="shared" si="259"/>
        <v>-1.9811939423284408E-2</v>
      </c>
      <c r="S234" s="6">
        <f t="shared" si="259"/>
        <v>-1.5718770013562255E-2</v>
      </c>
      <c r="T234" s="6">
        <f t="shared" si="259"/>
        <v>-2.0569229653680465E-2</v>
      </c>
      <c r="U234" s="6">
        <f t="shared" si="259"/>
        <v>-3.5702143479341863E-2</v>
      </c>
      <c r="V234" s="6">
        <f t="shared" si="259"/>
        <v>-4.5032387758737857E-2</v>
      </c>
      <c r="W234" s="6">
        <f t="shared" si="259"/>
        <v>-3.5381050314569951E-2</v>
      </c>
      <c r="X234" s="6">
        <f t="shared" si="259"/>
        <v>-3.7881385949055435E-2</v>
      </c>
      <c r="Y234" s="6">
        <f t="shared" si="259"/>
        <v>2.0331066971174927E-2</v>
      </c>
      <c r="Z234" s="6">
        <f t="shared" si="259"/>
        <v>7.4138375440677695E-3</v>
      </c>
      <c r="AA234" s="6">
        <f t="shared" si="259"/>
        <v>5.1849718518723886E-2</v>
      </c>
      <c r="AB234" s="6">
        <f t="shared" si="259"/>
        <v>-2.8032363338862276E-2</v>
      </c>
      <c r="AC234" s="6">
        <f t="shared" si="259"/>
        <v>-2.651330321919998E-3</v>
      </c>
      <c r="AD234" s="6">
        <f t="shared" si="259"/>
        <v>1.872598921397306E-2</v>
      </c>
      <c r="AE234" s="6">
        <f t="shared" si="259"/>
        <v>2.6566415282817557E-2</v>
      </c>
      <c r="AF234" s="6">
        <f t="shared" si="259"/>
        <v>5.5272896082498635E-2</v>
      </c>
      <c r="AG234" s="6">
        <f t="shared" si="259"/>
        <v>1.0327275225617383E-2</v>
      </c>
      <c r="AH234" s="6">
        <f t="shared" ref="AH234:BH234" si="260">AH32/AH28-1</f>
        <v>2.5241523364091245E-2</v>
      </c>
      <c r="AI234" s="6">
        <f t="shared" si="260"/>
        <v>4.8161868550595788E-3</v>
      </c>
      <c r="AJ234" s="6">
        <f t="shared" si="260"/>
        <v>-1.1897773589334859E-2</v>
      </c>
      <c r="AK234" s="6">
        <f t="shared" si="260"/>
        <v>-4.5489564853973263E-4</v>
      </c>
      <c r="AL234" s="6">
        <f t="shared" si="260"/>
        <v>1.2443570644979252E-2</v>
      </c>
      <c r="AM234" s="6">
        <f t="shared" si="260"/>
        <v>-3.6455663660166504E-3</v>
      </c>
      <c r="AN234" s="6">
        <f t="shared" si="260"/>
        <v>1.6589422545042476E-2</v>
      </c>
      <c r="AO234" s="6">
        <f t="shared" si="260"/>
        <v>1.1495737009921347E-2</v>
      </c>
      <c r="AP234" s="6">
        <f t="shared" si="260"/>
        <v>1.8604767880003648E-2</v>
      </c>
      <c r="AQ234" s="6">
        <f t="shared" si="260"/>
        <v>2.1629235607850239E-2</v>
      </c>
      <c r="AR234" s="6">
        <f t="shared" si="260"/>
        <v>-3.8921242846862825E-2</v>
      </c>
      <c r="AS234" s="6">
        <f t="shared" si="260"/>
        <v>-9.7760865584605172E-3</v>
      </c>
      <c r="AT234" s="7">
        <f t="shared" si="260"/>
        <v>-1.0100339638287048E-3</v>
      </c>
      <c r="AU234" s="7">
        <f t="shared" si="260"/>
        <v>3.8223304378114609E-2</v>
      </c>
      <c r="AV234" s="7">
        <f t="shared" si="260"/>
        <v>-1.3105524889240883E-3</v>
      </c>
      <c r="AW234" s="7">
        <f t="shared" si="260"/>
        <v>5.6225843915731488E-3</v>
      </c>
      <c r="AX234" s="7">
        <f t="shared" si="260"/>
        <v>3.6306318719692809E-2</v>
      </c>
      <c r="AY234" s="7">
        <f t="shared" si="260"/>
        <v>2.4927781438615515E-2</v>
      </c>
      <c r="AZ234" s="7">
        <f t="shared" si="260"/>
        <v>5.6193548639549284E-4</v>
      </c>
      <c r="BA234" s="7">
        <f t="shared" si="260"/>
        <v>1.5129250612484046E-2</v>
      </c>
      <c r="BB234" s="7">
        <f t="shared" si="260"/>
        <v>1.3336042797219561E-2</v>
      </c>
      <c r="BC234" s="7">
        <f t="shared" si="260"/>
        <v>4.0496610182698456E-2</v>
      </c>
      <c r="BD234" s="7">
        <f t="shared" si="260"/>
        <v>1.2504446309628436E-2</v>
      </c>
      <c r="BE234" s="7">
        <f t="shared" si="260"/>
        <v>-6.9844880430149914E-3</v>
      </c>
      <c r="BF234" s="7" t="e">
        <f t="shared" si="260"/>
        <v>#DIV/0!</v>
      </c>
      <c r="BG234" s="7">
        <f t="shared" si="260"/>
        <v>1.6276429237359835E-2</v>
      </c>
      <c r="BH234" s="7">
        <f t="shared" si="260"/>
        <v>9.4897358193934966E-3</v>
      </c>
    </row>
    <row r="235" spans="1:60" s="169" customFormat="1" hidden="1" x14ac:dyDescent="0.2">
      <c r="A235" s="138">
        <f t="shared" si="208"/>
        <v>38260</v>
      </c>
      <c r="B235" s="19">
        <f t="shared" ref="B235:AG235" si="261">B33/B29-1</f>
        <v>3.5465234677078961E-3</v>
      </c>
      <c r="C235" s="16">
        <f t="shared" si="261"/>
        <v>3.2126580196114585E-3</v>
      </c>
      <c r="D235" s="6">
        <f t="shared" si="261"/>
        <v>-2.3736242233853511E-2</v>
      </c>
      <c r="E235" s="6">
        <f t="shared" si="261"/>
        <v>2.7297643168632924E-2</v>
      </c>
      <c r="F235" s="6">
        <f t="shared" si="261"/>
        <v>9.5152327742427101E-3</v>
      </c>
      <c r="G235" s="6">
        <f t="shared" si="261"/>
        <v>9.3433046934263686E-3</v>
      </c>
      <c r="H235" s="7">
        <f t="shared" si="261"/>
        <v>1.2831712027526976E-2</v>
      </c>
      <c r="I235" s="20">
        <f t="shared" si="261"/>
        <v>1.230248519139554E-3</v>
      </c>
      <c r="J235" s="7">
        <f t="shared" si="261"/>
        <v>2.292739758004525E-2</v>
      </c>
      <c r="K235" s="7">
        <f t="shared" si="261"/>
        <v>6.7664870810695277E-3</v>
      </c>
      <c r="L235" s="6">
        <f t="shared" si="261"/>
        <v>-2.9683937752529754E-2</v>
      </c>
      <c r="M235" s="6">
        <f t="shared" si="261"/>
        <v>-3.0408343995825815E-3</v>
      </c>
      <c r="N235" s="6">
        <f t="shared" si="261"/>
        <v>-1.8493508150906557E-2</v>
      </c>
      <c r="O235" s="6">
        <f t="shared" si="261"/>
        <v>-8.9166048942313836E-2</v>
      </c>
      <c r="P235" s="6">
        <f t="shared" si="261"/>
        <v>-3.3565995618780375E-2</v>
      </c>
      <c r="Q235" s="6">
        <f t="shared" si="261"/>
        <v>-1.7143078029977499E-2</v>
      </c>
      <c r="R235" s="6">
        <f t="shared" si="261"/>
        <v>-2.2994014253722717E-2</v>
      </c>
      <c r="S235" s="6">
        <f t="shared" si="261"/>
        <v>-1.95546276732671E-2</v>
      </c>
      <c r="T235" s="6">
        <f t="shared" si="261"/>
        <v>-1.9939072336521479E-2</v>
      </c>
      <c r="U235" s="6">
        <f t="shared" si="261"/>
        <v>-3.3374009297247653E-2</v>
      </c>
      <c r="V235" s="6">
        <f t="shared" si="261"/>
        <v>-3.9446066939557545E-2</v>
      </c>
      <c r="W235" s="6">
        <f t="shared" si="261"/>
        <v>-3.9331867963345091E-2</v>
      </c>
      <c r="X235" s="6">
        <f t="shared" si="261"/>
        <v>-3.5447686795315736E-2</v>
      </c>
      <c r="Y235" s="6">
        <f t="shared" si="261"/>
        <v>2.1612064429989974E-2</v>
      </c>
      <c r="Z235" s="6">
        <f t="shared" si="261"/>
        <v>8.9237379793207783E-3</v>
      </c>
      <c r="AA235" s="6">
        <f t="shared" si="261"/>
        <v>5.2611371693566999E-2</v>
      </c>
      <c r="AB235" s="6">
        <f t="shared" si="261"/>
        <v>-2.9627036300207021E-2</v>
      </c>
      <c r="AC235" s="6">
        <f t="shared" si="261"/>
        <v>-2.4387612285416416E-2</v>
      </c>
      <c r="AD235" s="6">
        <f t="shared" si="261"/>
        <v>1.7922043247593056E-2</v>
      </c>
      <c r="AE235" s="6">
        <f t="shared" si="261"/>
        <v>2.7297643168632924E-2</v>
      </c>
      <c r="AF235" s="6">
        <f t="shared" si="261"/>
        <v>4.4676281727320299E-2</v>
      </c>
      <c r="AG235" s="6">
        <f t="shared" si="261"/>
        <v>1.4042053359565543E-2</v>
      </c>
      <c r="AH235" s="6">
        <f t="shared" ref="AH235:BH235" si="262">AH33/AH29-1</f>
        <v>2.6951381724426238E-2</v>
      </c>
      <c r="AI235" s="6">
        <f t="shared" si="262"/>
        <v>6.2009460175764808E-3</v>
      </c>
      <c r="AJ235" s="6">
        <f t="shared" si="262"/>
        <v>-8.2250713983283985E-3</v>
      </c>
      <c r="AK235" s="6">
        <f t="shared" si="262"/>
        <v>2.0390798342346805E-3</v>
      </c>
      <c r="AL235" s="6">
        <f t="shared" si="262"/>
        <v>1.2497310400495287E-2</v>
      </c>
      <c r="AM235" s="6">
        <f t="shared" si="262"/>
        <v>-3.7707782856760685E-3</v>
      </c>
      <c r="AN235" s="6">
        <f t="shared" si="262"/>
        <v>1.5570315026568471E-2</v>
      </c>
      <c r="AO235" s="6">
        <f t="shared" si="262"/>
        <v>1.8723226735286591E-3</v>
      </c>
      <c r="AP235" s="6">
        <f t="shared" si="262"/>
        <v>2.1011578457594826E-2</v>
      </c>
      <c r="AQ235" s="6">
        <f t="shared" si="262"/>
        <v>3.6141075760862673E-2</v>
      </c>
      <c r="AR235" s="6">
        <f t="shared" si="262"/>
        <v>-2.7186812865690912E-2</v>
      </c>
      <c r="AS235" s="6">
        <f t="shared" si="262"/>
        <v>2.6017799854731738E-3</v>
      </c>
      <c r="AT235" s="7">
        <f t="shared" si="262"/>
        <v>-3.3089649735906779E-4</v>
      </c>
      <c r="AU235" s="7">
        <f t="shared" si="262"/>
        <v>4.0515220855052325E-2</v>
      </c>
      <c r="AV235" s="7">
        <f t="shared" si="262"/>
        <v>-1.7517412067665772E-3</v>
      </c>
      <c r="AW235" s="7">
        <f t="shared" si="262"/>
        <v>7.9862582939556059E-3</v>
      </c>
      <c r="AX235" s="7">
        <f t="shared" si="262"/>
        <v>3.1385297451845151E-2</v>
      </c>
      <c r="AY235" s="7">
        <f t="shared" si="262"/>
        <v>1.8086775368273855E-2</v>
      </c>
      <c r="AZ235" s="7">
        <f t="shared" si="262"/>
        <v>-3.7350546023354747E-3</v>
      </c>
      <c r="BA235" s="7">
        <f t="shared" si="262"/>
        <v>1.5194416489807017E-2</v>
      </c>
      <c r="BB235" s="7">
        <f t="shared" si="262"/>
        <v>1.3385103786730301E-2</v>
      </c>
      <c r="BC235" s="7">
        <f t="shared" si="262"/>
        <v>3.9328811793166274E-2</v>
      </c>
      <c r="BD235" s="7">
        <f t="shared" si="262"/>
        <v>1.3746718636648891E-2</v>
      </c>
      <c r="BE235" s="7">
        <f t="shared" si="262"/>
        <v>-9.7045131464339462E-3</v>
      </c>
      <c r="BF235" s="7" t="e">
        <f t="shared" si="262"/>
        <v>#DIV/0!</v>
      </c>
      <c r="BG235" s="7">
        <f t="shared" si="262"/>
        <v>1.5126853291760556E-2</v>
      </c>
      <c r="BH235" s="7">
        <f t="shared" si="262"/>
        <v>8.6694284459685189E-3</v>
      </c>
    </row>
    <row r="236" spans="1:60" s="215" customFormat="1" ht="12" hidden="1" thickBot="1" x14ac:dyDescent="0.25">
      <c r="A236" s="142">
        <f t="shared" si="208"/>
        <v>38351</v>
      </c>
      <c r="B236" s="17">
        <f t="shared" ref="B236:AG236" si="263">B34/B30-1</f>
        <v>5.2934960866672931E-3</v>
      </c>
      <c r="C236" s="14">
        <f t="shared" si="263"/>
        <v>4.0431913569485278E-3</v>
      </c>
      <c r="D236" s="22">
        <f t="shared" si="263"/>
        <v>-2.3122952246847572E-2</v>
      </c>
      <c r="E236" s="22">
        <f t="shared" si="263"/>
        <v>2.4739375241767059E-2</v>
      </c>
      <c r="F236" s="22">
        <f t="shared" si="263"/>
        <v>1.2000350254257164E-2</v>
      </c>
      <c r="G236" s="22">
        <f t="shared" si="263"/>
        <v>1.0546816573037354E-2</v>
      </c>
      <c r="H236" s="22">
        <f t="shared" si="263"/>
        <v>4.0127431576291617E-2</v>
      </c>
      <c r="I236" s="23">
        <f t="shared" si="263"/>
        <v>3.1653339058270724E-3</v>
      </c>
      <c r="J236" s="22">
        <f t="shared" si="263"/>
        <v>2.2996452698069048E-2</v>
      </c>
      <c r="K236" s="22">
        <f t="shared" si="263"/>
        <v>8.1745493771616662E-3</v>
      </c>
      <c r="L236" s="22">
        <f t="shared" si="263"/>
        <v>-2.9580247451468367E-3</v>
      </c>
      <c r="M236" s="22">
        <f t="shared" si="263"/>
        <v>-3.3704092969946142E-3</v>
      </c>
      <c r="N236" s="22">
        <f t="shared" si="263"/>
        <v>-1.5906101567565001E-2</v>
      </c>
      <c r="O236" s="22">
        <f t="shared" si="263"/>
        <v>-8.6724155730370178E-2</v>
      </c>
      <c r="P236" s="22">
        <f t="shared" si="263"/>
        <v>-3.1760821596639843E-2</v>
      </c>
      <c r="Q236" s="22">
        <f t="shared" si="263"/>
        <v>-7.3113366488000153E-3</v>
      </c>
      <c r="R236" s="22">
        <f t="shared" si="263"/>
        <v>-2.2006756209368983E-2</v>
      </c>
      <c r="S236" s="22">
        <f t="shared" si="263"/>
        <v>-2.4007092822213472E-2</v>
      </c>
      <c r="T236" s="22">
        <f t="shared" si="263"/>
        <v>-2.0058693291467922E-2</v>
      </c>
      <c r="U236" s="22">
        <f t="shared" si="263"/>
        <v>-3.1054412646776663E-2</v>
      </c>
      <c r="V236" s="22">
        <f t="shared" si="263"/>
        <v>-3.6544276650357532E-2</v>
      </c>
      <c r="W236" s="22">
        <f t="shared" si="263"/>
        <v>-3.9806891494273855E-2</v>
      </c>
      <c r="X236" s="22">
        <f t="shared" si="263"/>
        <v>-3.2274010340643478E-2</v>
      </c>
      <c r="Y236" s="22">
        <f t="shared" si="263"/>
        <v>2.3219169650960048E-2</v>
      </c>
      <c r="Z236" s="22">
        <f t="shared" si="263"/>
        <v>1.2220138364523958E-2</v>
      </c>
      <c r="AA236" s="22">
        <f t="shared" si="263"/>
        <v>5.0109760019016791E-2</v>
      </c>
      <c r="AB236" s="22">
        <f t="shared" si="263"/>
        <v>-2.762044030025157E-2</v>
      </c>
      <c r="AC236" s="22">
        <f t="shared" si="263"/>
        <v>-4.8257096797116206E-2</v>
      </c>
      <c r="AD236" s="22">
        <f t="shared" si="263"/>
        <v>2.0319298373443928E-2</v>
      </c>
      <c r="AE236" s="22">
        <f t="shared" si="263"/>
        <v>2.4739375241767059E-2</v>
      </c>
      <c r="AF236" s="22">
        <f t="shared" si="263"/>
        <v>4.3589650009804526E-2</v>
      </c>
      <c r="AG236" s="22">
        <f t="shared" si="263"/>
        <v>2.0121622957535168E-2</v>
      </c>
      <c r="AH236" s="22">
        <f t="shared" ref="AH236:BH236" si="264">AH34/AH30-1</f>
        <v>2.2947687542540729E-2</v>
      </c>
      <c r="AI236" s="22">
        <f t="shared" si="264"/>
        <v>5.3463429442581756E-3</v>
      </c>
      <c r="AJ236" s="22">
        <f t="shared" si="264"/>
        <v>-6.2521800128111371E-3</v>
      </c>
      <c r="AK236" s="22">
        <f t="shared" si="264"/>
        <v>1.4051339761949055E-3</v>
      </c>
      <c r="AL236" s="22">
        <f t="shared" si="264"/>
        <v>1.0758305085550868E-2</v>
      </c>
      <c r="AM236" s="22">
        <f t="shared" si="264"/>
        <v>-1.6687468429554819E-3</v>
      </c>
      <c r="AN236" s="22">
        <f t="shared" si="264"/>
        <v>1.509706836488145E-2</v>
      </c>
      <c r="AO236" s="22">
        <f t="shared" si="264"/>
        <v>6.0212052810411087E-3</v>
      </c>
      <c r="AP236" s="22">
        <f t="shared" si="264"/>
        <v>1.8693926016492224E-2</v>
      </c>
      <c r="AQ236" s="22">
        <f t="shared" si="264"/>
        <v>9.5017822535437002E-3</v>
      </c>
      <c r="AR236" s="22">
        <f t="shared" si="264"/>
        <v>-2.3067774746190151E-2</v>
      </c>
      <c r="AS236" s="22">
        <f t="shared" si="264"/>
        <v>7.6757123923423265E-3</v>
      </c>
      <c r="AT236" s="22">
        <f t="shared" si="264"/>
        <v>-1.3384074340088148E-3</v>
      </c>
      <c r="AU236" s="22">
        <f t="shared" si="264"/>
        <v>4.1033348800570524E-2</v>
      </c>
      <c r="AV236" s="22">
        <f t="shared" si="264"/>
        <v>2.9163296263439165E-3</v>
      </c>
      <c r="AW236" s="22">
        <f t="shared" si="264"/>
        <v>8.36311886299268E-3</v>
      </c>
      <c r="AX236" s="22">
        <f t="shared" si="264"/>
        <v>2.6159867505589629E-2</v>
      </c>
      <c r="AY236" s="22">
        <f t="shared" si="264"/>
        <v>3.671205120233112E-2</v>
      </c>
      <c r="AZ236" s="22">
        <f t="shared" si="264"/>
        <v>-8.006515527540059E-3</v>
      </c>
      <c r="BA236" s="22">
        <f t="shared" si="264"/>
        <v>1.5126594361520862E-2</v>
      </c>
      <c r="BB236" s="22">
        <f t="shared" si="264"/>
        <v>1.4604008979866689E-2</v>
      </c>
      <c r="BC236" s="22">
        <f t="shared" si="264"/>
        <v>3.9897206897831161E-2</v>
      </c>
      <c r="BD236" s="22">
        <f t="shared" si="264"/>
        <v>1.564490472112201E-2</v>
      </c>
      <c r="BE236" s="22">
        <f t="shared" si="264"/>
        <v>-1.064223579687118E-2</v>
      </c>
      <c r="BF236" s="22" t="e">
        <f t="shared" si="264"/>
        <v>#DIV/0!</v>
      </c>
      <c r="BG236" s="22">
        <f t="shared" si="264"/>
        <v>1.4690673268844101E-2</v>
      </c>
      <c r="BH236" s="22">
        <f t="shared" si="264"/>
        <v>7.5192094647642538E-3</v>
      </c>
    </row>
    <row r="237" spans="1:60" s="215" customFormat="1" ht="12" hidden="1" thickTop="1" x14ac:dyDescent="0.2">
      <c r="A237" s="138">
        <f t="shared" ref="A237:A268" si="265">A35</f>
        <v>38441</v>
      </c>
      <c r="B237" s="19">
        <f t="shared" ref="B237:AG237" si="266">B35/B31-1</f>
        <v>6.089102138912228E-3</v>
      </c>
      <c r="C237" s="16">
        <f t="shared" si="266"/>
        <v>5.1438212203718248E-3</v>
      </c>
      <c r="D237" s="7">
        <f t="shared" si="266"/>
        <v>-2.3809617159172958E-2</v>
      </c>
      <c r="E237" s="7">
        <f t="shared" si="266"/>
        <v>2.2058647077650484E-2</v>
      </c>
      <c r="F237" s="7">
        <f t="shared" si="266"/>
        <v>1.3547883786535708E-2</v>
      </c>
      <c r="G237" s="7">
        <f t="shared" si="266"/>
        <v>1.2575416128500327E-2</v>
      </c>
      <c r="H237" s="7">
        <f t="shared" si="266"/>
        <v>3.2296471128221427E-2</v>
      </c>
      <c r="I237" s="20">
        <f t="shared" si="266"/>
        <v>3.8477050616494424E-3</v>
      </c>
      <c r="J237" s="7">
        <f t="shared" si="266"/>
        <v>2.464441944132556E-2</v>
      </c>
      <c r="K237" s="7">
        <f t="shared" si="266"/>
        <v>1.0266690583075944E-2</v>
      </c>
      <c r="L237" s="7">
        <f t="shared" si="266"/>
        <v>-5.2587199682475605E-3</v>
      </c>
      <c r="M237" s="7">
        <f t="shared" si="266"/>
        <v>-1.5470810475050611E-2</v>
      </c>
      <c r="N237" s="7">
        <f t="shared" si="266"/>
        <v>-1.3301082806885578E-2</v>
      </c>
      <c r="O237" s="7">
        <f t="shared" si="266"/>
        <v>-8.5913325616603142E-2</v>
      </c>
      <c r="P237" s="7">
        <f t="shared" si="266"/>
        <v>-3.2977974408266997E-2</v>
      </c>
      <c r="Q237" s="7">
        <f t="shared" si="266"/>
        <v>-8.5367998132398482E-3</v>
      </c>
      <c r="R237" s="7">
        <f t="shared" si="266"/>
        <v>-3.1758219415747524E-2</v>
      </c>
      <c r="S237" s="7">
        <f t="shared" si="266"/>
        <v>-2.5716621368723325E-2</v>
      </c>
      <c r="T237" s="7">
        <f t="shared" si="266"/>
        <v>-2.0804743060325537E-2</v>
      </c>
      <c r="U237" s="7">
        <f t="shared" si="266"/>
        <v>-2.8332149807622997E-2</v>
      </c>
      <c r="V237" s="7">
        <f t="shared" si="266"/>
        <v>-3.6773484940772816E-2</v>
      </c>
      <c r="W237" s="7">
        <f t="shared" si="266"/>
        <v>-3.1886519091229193E-2</v>
      </c>
      <c r="X237" s="7">
        <f t="shared" si="266"/>
        <v>-2.9959241929558789E-2</v>
      </c>
      <c r="Y237" s="7">
        <f t="shared" si="266"/>
        <v>6.6708376832174121E-3</v>
      </c>
      <c r="Z237" s="7">
        <f t="shared" si="266"/>
        <v>1.0683291982220178E-2</v>
      </c>
      <c r="AA237" s="7">
        <f t="shared" si="266"/>
        <v>-2.7005694872951347E-3</v>
      </c>
      <c r="AB237" s="7">
        <f t="shared" si="266"/>
        <v>-2.6616551608792727E-2</v>
      </c>
      <c r="AC237" s="7">
        <f t="shared" si="266"/>
        <v>-3.8238248062102742E-2</v>
      </c>
      <c r="AD237" s="7">
        <f t="shared" si="266"/>
        <v>2.0578164139989807E-2</v>
      </c>
      <c r="AE237" s="7">
        <f t="shared" si="266"/>
        <v>2.2058647077650484E-2</v>
      </c>
      <c r="AF237" s="7">
        <f t="shared" si="266"/>
        <v>4.0213327727381065E-2</v>
      </c>
      <c r="AG237" s="7">
        <f t="shared" si="266"/>
        <v>1.7992885733137509E-2</v>
      </c>
      <c r="AH237" s="7">
        <f t="shared" ref="AH237:BH237" si="267">AH35/AH31-1</f>
        <v>2.026882961915133E-2</v>
      </c>
      <c r="AI237" s="7">
        <f t="shared" si="267"/>
        <v>6.4249022154558855E-3</v>
      </c>
      <c r="AJ237" s="7">
        <f t="shared" si="267"/>
        <v>-2.9189731883094705E-3</v>
      </c>
      <c r="AK237" s="7">
        <f t="shared" si="267"/>
        <v>1.818568279245758E-3</v>
      </c>
      <c r="AL237" s="7">
        <f t="shared" si="267"/>
        <v>1.1671114002566263E-2</v>
      </c>
      <c r="AM237" s="7">
        <f t="shared" si="267"/>
        <v>-1.2536784417768176E-3</v>
      </c>
      <c r="AN237" s="7">
        <f t="shared" si="267"/>
        <v>1.8042455681448244E-2</v>
      </c>
      <c r="AO237" s="7">
        <f t="shared" si="267"/>
        <v>1.0098703083460059E-2</v>
      </c>
      <c r="AP237" s="7">
        <f t="shared" si="267"/>
        <v>2.1168166573724445E-2</v>
      </c>
      <c r="AQ237" s="7">
        <f t="shared" si="267"/>
        <v>1.7821325928445653E-2</v>
      </c>
      <c r="AR237" s="7">
        <f t="shared" si="267"/>
        <v>-1.3461106349547114E-2</v>
      </c>
      <c r="AS237" s="7">
        <f t="shared" si="267"/>
        <v>1.9815125677918211E-2</v>
      </c>
      <c r="AT237" s="7">
        <f t="shared" si="267"/>
        <v>3.8719213854943035E-4</v>
      </c>
      <c r="AU237" s="7">
        <f t="shared" si="267"/>
        <v>4.3140995182909814E-2</v>
      </c>
      <c r="AV237" s="7">
        <f t="shared" si="267"/>
        <v>1.3442690023901083E-2</v>
      </c>
      <c r="AW237" s="7">
        <f t="shared" si="267"/>
        <v>1.9743641466620998E-2</v>
      </c>
      <c r="AX237" s="7">
        <f t="shared" si="267"/>
        <v>2.1056993304338079E-2</v>
      </c>
      <c r="AY237" s="7">
        <f t="shared" si="267"/>
        <v>2.9402942194789228E-2</v>
      </c>
      <c r="AZ237" s="7">
        <f t="shared" si="267"/>
        <v>-2.6834943125220168E-3</v>
      </c>
      <c r="BA237" s="7">
        <f t="shared" si="267"/>
        <v>1.8750226119301105E-2</v>
      </c>
      <c r="BB237" s="7">
        <f t="shared" si="267"/>
        <v>1.3711126153675979E-2</v>
      </c>
      <c r="BC237" s="7">
        <f t="shared" si="267"/>
        <v>4.1151801993272397E-2</v>
      </c>
      <c r="BD237" s="7">
        <f t="shared" si="267"/>
        <v>1.3225252768199747E-2</v>
      </c>
      <c r="BE237" s="7">
        <f t="shared" si="267"/>
        <v>1.9916103748052194E-4</v>
      </c>
      <c r="BF237" s="7" t="e">
        <f t="shared" si="267"/>
        <v>#DIV/0!</v>
      </c>
      <c r="BG237" s="7">
        <f t="shared" si="267"/>
        <v>1.9441521653642546E-2</v>
      </c>
      <c r="BH237" s="7">
        <f t="shared" si="267"/>
        <v>1.2886613476906783E-2</v>
      </c>
    </row>
    <row r="238" spans="1:60" s="215" customFormat="1" hidden="1" x14ac:dyDescent="0.2">
      <c r="A238" s="138">
        <f t="shared" si="265"/>
        <v>38533</v>
      </c>
      <c r="B238" s="19">
        <f t="shared" ref="B238:AG238" si="268">B36/B32-1</f>
        <v>8.039055806638995E-3</v>
      </c>
      <c r="C238" s="16">
        <f t="shared" si="268"/>
        <v>7.126431337148631E-3</v>
      </c>
      <c r="D238" s="7">
        <f t="shared" si="268"/>
        <v>-2.2831271229223238E-2</v>
      </c>
      <c r="E238" s="7">
        <f t="shared" si="268"/>
        <v>2.5535292752595362E-2</v>
      </c>
      <c r="F238" s="7">
        <f t="shared" si="268"/>
        <v>1.5538489582274773E-2</v>
      </c>
      <c r="G238" s="7">
        <f t="shared" si="268"/>
        <v>1.4617206073299416E-2</v>
      </c>
      <c r="H238" s="7">
        <f t="shared" si="268"/>
        <v>3.331210346501412E-2</v>
      </c>
      <c r="I238" s="20">
        <f t="shared" si="268"/>
        <v>5.8783465055398665E-3</v>
      </c>
      <c r="J238" s="7">
        <f t="shared" si="268"/>
        <v>2.5841963266516998E-2</v>
      </c>
      <c r="K238" s="7">
        <f t="shared" si="268"/>
        <v>1.2463700429964364E-2</v>
      </c>
      <c r="L238" s="7">
        <f t="shared" si="268"/>
        <v>1.7595463691797653E-2</v>
      </c>
      <c r="M238" s="7">
        <f t="shared" si="268"/>
        <v>-1.6678227010144764E-2</v>
      </c>
      <c r="N238" s="7">
        <f t="shared" si="268"/>
        <v>-1.1503816640904718E-2</v>
      </c>
      <c r="O238" s="7">
        <f t="shared" si="268"/>
        <v>-8.8797640256146781E-2</v>
      </c>
      <c r="P238" s="7">
        <f t="shared" si="268"/>
        <v>-3.3496349380737755E-2</v>
      </c>
      <c r="Q238" s="7">
        <f t="shared" si="268"/>
        <v>-5.7242266929622421E-3</v>
      </c>
      <c r="R238" s="7">
        <f t="shared" si="268"/>
        <v>-3.9134507565288801E-2</v>
      </c>
      <c r="S238" s="7">
        <f t="shared" si="268"/>
        <v>-1.3389170486080904E-2</v>
      </c>
      <c r="T238" s="7">
        <f t="shared" si="268"/>
        <v>-2.1130406807317592E-2</v>
      </c>
      <c r="U238" s="7">
        <f t="shared" si="268"/>
        <v>-2.5487683367643066E-2</v>
      </c>
      <c r="V238" s="7">
        <f t="shared" si="268"/>
        <v>-3.5956763689972138E-2</v>
      </c>
      <c r="W238" s="7">
        <f t="shared" si="268"/>
        <v>-2.8490370587633485E-2</v>
      </c>
      <c r="X238" s="7">
        <f t="shared" si="268"/>
        <v>-2.6083225237690577E-2</v>
      </c>
      <c r="Y238" s="7">
        <f t="shared" si="268"/>
        <v>-3.0480522955103062E-3</v>
      </c>
      <c r="Z238" s="7">
        <f t="shared" si="268"/>
        <v>5.2869424545143318E-4</v>
      </c>
      <c r="AA238" s="7">
        <f t="shared" si="268"/>
        <v>-1.1406788863175144E-2</v>
      </c>
      <c r="AB238" s="7">
        <f t="shared" si="268"/>
        <v>-2.0816481095117578E-2</v>
      </c>
      <c r="AC238" s="7">
        <f t="shared" si="268"/>
        <v>-2.154774229914147E-2</v>
      </c>
      <c r="AD238" s="7">
        <f t="shared" si="268"/>
        <v>1.9490866359310077E-2</v>
      </c>
      <c r="AE238" s="7">
        <f t="shared" si="268"/>
        <v>2.5535292752595362E-2</v>
      </c>
      <c r="AF238" s="7">
        <f t="shared" si="268"/>
        <v>3.8248978539158429E-2</v>
      </c>
      <c r="AG238" s="7">
        <f t="shared" si="268"/>
        <v>2.3972216626182652E-2</v>
      </c>
      <c r="AH238" s="7">
        <f t="shared" ref="AH238:BH238" si="269">AH36/AH32-1</f>
        <v>2.4086175604054461E-2</v>
      </c>
      <c r="AI238" s="7">
        <f t="shared" si="269"/>
        <v>6.8203079098811958E-3</v>
      </c>
      <c r="AJ238" s="7">
        <f t="shared" si="269"/>
        <v>-6.242346765983342E-5</v>
      </c>
      <c r="AK238" s="7">
        <f t="shared" si="269"/>
        <v>-7.0319447109068456E-4</v>
      </c>
      <c r="AL238" s="7">
        <f t="shared" si="269"/>
        <v>1.3278024344532957E-2</v>
      </c>
      <c r="AM238" s="7">
        <f t="shared" si="269"/>
        <v>2.5420796853592442E-3</v>
      </c>
      <c r="AN238" s="7">
        <f t="shared" si="269"/>
        <v>1.7370058720778792E-2</v>
      </c>
      <c r="AO238" s="7">
        <f t="shared" si="269"/>
        <v>3.3215417944167935E-3</v>
      </c>
      <c r="AP238" s="7">
        <f t="shared" si="269"/>
        <v>2.2889640544069723E-2</v>
      </c>
      <c r="AQ238" s="7">
        <f t="shared" si="269"/>
        <v>2.1045884326255537E-2</v>
      </c>
      <c r="AR238" s="7">
        <f t="shared" si="269"/>
        <v>-8.7878608696148053E-3</v>
      </c>
      <c r="AS238" s="7">
        <f t="shared" si="269"/>
        <v>2.8912317133568344E-2</v>
      </c>
      <c r="AT238" s="7">
        <f t="shared" si="269"/>
        <v>4.5321333446375345E-3</v>
      </c>
      <c r="AU238" s="7">
        <f t="shared" si="269"/>
        <v>4.7503898651217291E-2</v>
      </c>
      <c r="AV238" s="7">
        <f t="shared" si="269"/>
        <v>2.066987635507167E-2</v>
      </c>
      <c r="AW238" s="7">
        <f t="shared" si="269"/>
        <v>2.8490727410209082E-2</v>
      </c>
      <c r="AX238" s="7">
        <f t="shared" si="269"/>
        <v>1.1047790127549417E-2</v>
      </c>
      <c r="AY238" s="7">
        <f t="shared" si="269"/>
        <v>2.9199540790475709E-2</v>
      </c>
      <c r="AZ238" s="7">
        <f t="shared" si="269"/>
        <v>-2.4335332832191581E-3</v>
      </c>
      <c r="BA238" s="7">
        <f t="shared" si="269"/>
        <v>1.9597147813965154E-2</v>
      </c>
      <c r="BB238" s="7">
        <f t="shared" si="269"/>
        <v>1.5267543336988876E-2</v>
      </c>
      <c r="BC238" s="7">
        <f t="shared" si="269"/>
        <v>4.2387250963000334E-2</v>
      </c>
      <c r="BD238" s="7">
        <f t="shared" si="269"/>
        <v>1.6890563932263403E-2</v>
      </c>
      <c r="BE238" s="7">
        <f t="shared" si="269"/>
        <v>6.4708167491041024E-3</v>
      </c>
      <c r="BF238" s="7" t="e">
        <f t="shared" si="269"/>
        <v>#DIV/0!</v>
      </c>
      <c r="BG238" s="7">
        <f t="shared" si="269"/>
        <v>2.2017990367674489E-2</v>
      </c>
      <c r="BH238" s="7">
        <f t="shared" si="269"/>
        <v>1.7281366681153099E-2</v>
      </c>
    </row>
    <row r="239" spans="1:60" s="215" customFormat="1" hidden="1" x14ac:dyDescent="0.2">
      <c r="A239" s="138">
        <f t="shared" si="265"/>
        <v>38625</v>
      </c>
      <c r="B239" s="19">
        <f t="shared" ref="B239:AG239" si="270">B37/B33-1</f>
        <v>9.2760545020231788E-3</v>
      </c>
      <c r="C239" s="16">
        <f t="shared" si="270"/>
        <v>7.9941442908753046E-3</v>
      </c>
      <c r="D239" s="7">
        <f t="shared" si="270"/>
        <v>-2.299942415764733E-2</v>
      </c>
      <c r="E239" s="7">
        <f t="shared" si="270"/>
        <v>3.0052486839686532E-2</v>
      </c>
      <c r="F239" s="7">
        <f t="shared" si="270"/>
        <v>1.6753023525786892E-2</v>
      </c>
      <c r="G239" s="7">
        <f t="shared" si="270"/>
        <v>1.5305009950257187E-2</v>
      </c>
      <c r="H239" s="7">
        <f t="shared" si="270"/>
        <v>4.4588888352069755E-2</v>
      </c>
      <c r="I239" s="20">
        <f t="shared" si="270"/>
        <v>7.4916881515083578E-3</v>
      </c>
      <c r="J239" s="7">
        <f t="shared" si="270"/>
        <v>2.3889627937170088E-2</v>
      </c>
      <c r="K239" s="7">
        <f t="shared" si="270"/>
        <v>1.3650421182420436E-2</v>
      </c>
      <c r="L239" s="7">
        <f t="shared" si="270"/>
        <v>2.0801266030816556E-2</v>
      </c>
      <c r="M239" s="7">
        <f t="shared" si="270"/>
        <v>-2.1045361251623818E-2</v>
      </c>
      <c r="N239" s="7">
        <f t="shared" si="270"/>
        <v>-8.8315673472821876E-3</v>
      </c>
      <c r="O239" s="7">
        <f t="shared" si="270"/>
        <v>-9.0841493709110432E-2</v>
      </c>
      <c r="P239" s="7">
        <f t="shared" si="270"/>
        <v>-3.2483212960126129E-2</v>
      </c>
      <c r="Q239" s="7">
        <f t="shared" si="270"/>
        <v>-8.3145912741375838E-3</v>
      </c>
      <c r="R239" s="7">
        <f t="shared" si="270"/>
        <v>-3.7046509628169466E-2</v>
      </c>
      <c r="S239" s="7">
        <f t="shared" si="270"/>
        <v>-9.0500558939853315E-3</v>
      </c>
      <c r="T239" s="7">
        <f t="shared" si="270"/>
        <v>-2.4666329172304935E-2</v>
      </c>
      <c r="U239" s="7">
        <f t="shared" si="270"/>
        <v>-2.5543946232946979E-2</v>
      </c>
      <c r="V239" s="7">
        <f t="shared" si="270"/>
        <v>-3.8494058708432477E-2</v>
      </c>
      <c r="W239" s="7">
        <f t="shared" si="270"/>
        <v>-2.7908051181507632E-2</v>
      </c>
      <c r="X239" s="7">
        <f t="shared" si="270"/>
        <v>-2.3483598110091597E-2</v>
      </c>
      <c r="Y239" s="7">
        <f t="shared" si="270"/>
        <v>-1.1332757584735287E-2</v>
      </c>
      <c r="Z239" s="7">
        <f t="shared" si="270"/>
        <v>-9.5791701548914032E-3</v>
      </c>
      <c r="AA239" s="7">
        <f t="shared" si="270"/>
        <v>-1.5439196353233542E-2</v>
      </c>
      <c r="AB239" s="7">
        <f t="shared" si="270"/>
        <v>-1.8164066937829237E-2</v>
      </c>
      <c r="AC239" s="7">
        <f t="shared" si="270"/>
        <v>-1.61052775451066E-2</v>
      </c>
      <c r="AD239" s="7">
        <f t="shared" si="270"/>
        <v>2.0180935417863699E-2</v>
      </c>
      <c r="AE239" s="7">
        <f t="shared" si="270"/>
        <v>3.0052486839686532E-2</v>
      </c>
      <c r="AF239" s="7">
        <f t="shared" si="270"/>
        <v>4.6272085999471413E-2</v>
      </c>
      <c r="AG239" s="7">
        <f t="shared" si="270"/>
        <v>2.4380945336697879E-2</v>
      </c>
      <c r="AH239" s="7">
        <f t="shared" ref="AH239:BH239" si="271">AH37/AH33-1</f>
        <v>2.8718289622155835E-2</v>
      </c>
      <c r="AI239" s="7">
        <f t="shared" si="271"/>
        <v>5.6311924152714354E-3</v>
      </c>
      <c r="AJ239" s="7">
        <f t="shared" si="271"/>
        <v>5.2726687232507174E-4</v>
      </c>
      <c r="AK239" s="7">
        <f t="shared" si="271"/>
        <v>-2.3107606337504638E-3</v>
      </c>
      <c r="AL239" s="7">
        <f t="shared" si="271"/>
        <v>1.189706126709944E-2</v>
      </c>
      <c r="AM239" s="7">
        <f t="shared" si="271"/>
        <v>3.6366325432160007E-3</v>
      </c>
      <c r="AN239" s="7">
        <f t="shared" si="271"/>
        <v>2.1868226194476703E-2</v>
      </c>
      <c r="AO239" s="7">
        <f t="shared" si="271"/>
        <v>1.0565828266108523E-2</v>
      </c>
      <c r="AP239" s="7">
        <f t="shared" si="271"/>
        <v>2.6273725512925505E-2</v>
      </c>
      <c r="AQ239" s="7">
        <f t="shared" si="271"/>
        <v>1.7994810778606096E-2</v>
      </c>
      <c r="AR239" s="7">
        <f t="shared" si="271"/>
        <v>-1.200417043035773E-2</v>
      </c>
      <c r="AS239" s="7">
        <f t="shared" si="271"/>
        <v>3.3151703097029639E-2</v>
      </c>
      <c r="AT239" s="7">
        <f t="shared" si="271"/>
        <v>5.933082477131757E-3</v>
      </c>
      <c r="AU239" s="7">
        <f t="shared" si="271"/>
        <v>5.0420033322952751E-2</v>
      </c>
      <c r="AV239" s="7">
        <f t="shared" si="271"/>
        <v>2.5428038601105207E-2</v>
      </c>
      <c r="AW239" s="7">
        <f t="shared" si="271"/>
        <v>2.4858599580003915E-2</v>
      </c>
      <c r="AX239" s="7">
        <f t="shared" si="271"/>
        <v>2.4574480332968163E-2</v>
      </c>
      <c r="AY239" s="7">
        <f t="shared" si="271"/>
        <v>3.5524971940730454E-2</v>
      </c>
      <c r="AZ239" s="7">
        <f t="shared" si="271"/>
        <v>4.8797766480701554E-4</v>
      </c>
      <c r="BA239" s="7">
        <f t="shared" si="271"/>
        <v>1.73635585350711E-2</v>
      </c>
      <c r="BB239" s="7">
        <f t="shared" si="271"/>
        <v>1.2812599190345386E-2</v>
      </c>
      <c r="BC239" s="7">
        <f t="shared" si="271"/>
        <v>3.9321462243767646E-2</v>
      </c>
      <c r="BD239" s="7">
        <f t="shared" si="271"/>
        <v>1.0146615193136643E-2</v>
      </c>
      <c r="BE239" s="7">
        <f t="shared" si="271"/>
        <v>5.0937138470856791E-3</v>
      </c>
      <c r="BF239" s="7" t="e">
        <f t="shared" si="271"/>
        <v>#DIV/0!</v>
      </c>
      <c r="BG239" s="7">
        <f t="shared" si="271"/>
        <v>1.8374516261515206E-2</v>
      </c>
      <c r="BH239" s="7">
        <f t="shared" si="271"/>
        <v>1.3755067962059941E-2</v>
      </c>
    </row>
    <row r="240" spans="1:60" s="215" customFormat="1" ht="12" hidden="1" thickBot="1" x14ac:dyDescent="0.25">
      <c r="A240" s="139">
        <f t="shared" si="265"/>
        <v>38716</v>
      </c>
      <c r="B240" s="17">
        <f t="shared" ref="B240:AG240" si="272">B38/B34-1</f>
        <v>9.8243961416852876E-3</v>
      </c>
      <c r="C240" s="14">
        <f t="shared" si="272"/>
        <v>8.8454012305172469E-3</v>
      </c>
      <c r="D240" s="22">
        <f t="shared" si="272"/>
        <v>-2.3342175202752391E-2</v>
      </c>
      <c r="E240" s="22">
        <f t="shared" si="272"/>
        <v>3.7636048825976376E-2</v>
      </c>
      <c r="F240" s="22">
        <f t="shared" si="272"/>
        <v>1.6704568796298114E-2</v>
      </c>
      <c r="G240" s="22">
        <f t="shared" si="272"/>
        <v>1.5670088919321756E-2</v>
      </c>
      <c r="H240" s="22">
        <f t="shared" si="272"/>
        <v>3.6153310305502062E-2</v>
      </c>
      <c r="I240" s="23">
        <f t="shared" si="272"/>
        <v>8.2388706965348391E-3</v>
      </c>
      <c r="J240" s="22">
        <f t="shared" si="272"/>
        <v>2.2757795504769085E-2</v>
      </c>
      <c r="K240" s="22">
        <f t="shared" si="272"/>
        <v>1.4299677169213432E-2</v>
      </c>
      <c r="L240" s="22">
        <f t="shared" si="272"/>
        <v>-1.9512078627070828E-2</v>
      </c>
      <c r="M240" s="22">
        <f t="shared" si="272"/>
        <v>-2.0946137895098804E-2</v>
      </c>
      <c r="N240" s="22">
        <f t="shared" si="272"/>
        <v>-1.0573387385807931E-2</v>
      </c>
      <c r="O240" s="22">
        <f t="shared" si="272"/>
        <v>-8.7467333053731444E-2</v>
      </c>
      <c r="P240" s="22">
        <f t="shared" si="272"/>
        <v>-3.1387872270527195E-2</v>
      </c>
      <c r="Q240" s="22">
        <f t="shared" si="272"/>
        <v>-9.4341085027654925E-3</v>
      </c>
      <c r="R240" s="22">
        <f t="shared" si="272"/>
        <v>-4.0207428030848202E-2</v>
      </c>
      <c r="S240" s="22">
        <f t="shared" si="272"/>
        <v>-1.00772400339465E-2</v>
      </c>
      <c r="T240" s="22">
        <f t="shared" si="272"/>
        <v>-2.5109765953992391E-2</v>
      </c>
      <c r="U240" s="22">
        <f t="shared" si="272"/>
        <v>-2.5346122929591708E-2</v>
      </c>
      <c r="V240" s="22">
        <f t="shared" si="272"/>
        <v>-3.2410363296443978E-2</v>
      </c>
      <c r="W240" s="22">
        <f t="shared" si="272"/>
        <v>-2.7249592220103258E-2</v>
      </c>
      <c r="X240" s="22">
        <f t="shared" si="272"/>
        <v>-1.9433240941396313E-2</v>
      </c>
      <c r="Y240" s="22">
        <f t="shared" si="272"/>
        <v>-1.6701080370557952E-2</v>
      </c>
      <c r="Z240" s="22">
        <f t="shared" si="272"/>
        <v>-1.9867206223203926E-2</v>
      </c>
      <c r="AA240" s="22">
        <f t="shared" si="272"/>
        <v>-9.2397829498651607E-3</v>
      </c>
      <c r="AB240" s="22">
        <f t="shared" si="272"/>
        <v>-1.7094092676339989E-2</v>
      </c>
      <c r="AC240" s="22">
        <f t="shared" si="272"/>
        <v>-2.0588426552285766E-2</v>
      </c>
      <c r="AD240" s="22">
        <f t="shared" si="272"/>
        <v>1.9527891801826902E-2</v>
      </c>
      <c r="AE240" s="22">
        <f t="shared" si="272"/>
        <v>3.7636048825976376E-2</v>
      </c>
      <c r="AF240" s="22">
        <f t="shared" si="272"/>
        <v>5.5012717382071363E-2</v>
      </c>
      <c r="AG240" s="22">
        <f t="shared" si="272"/>
        <v>2.8023832677665172E-2</v>
      </c>
      <c r="AH240" s="22">
        <f t="shared" ref="AH240:BH240" si="273">AH38/AH34-1</f>
        <v>3.670090170567053E-2</v>
      </c>
      <c r="AI240" s="22">
        <f t="shared" si="273"/>
        <v>6.355318653318065E-3</v>
      </c>
      <c r="AJ240" s="22">
        <f t="shared" si="273"/>
        <v>2.2454088197565447E-4</v>
      </c>
      <c r="AK240" s="22">
        <f t="shared" si="273"/>
        <v>-1.7506736035998172E-3</v>
      </c>
      <c r="AL240" s="22">
        <f t="shared" si="273"/>
        <v>1.2959681184236294E-2</v>
      </c>
      <c r="AM240" s="22">
        <f t="shared" si="273"/>
        <v>2.7773298602131735E-3</v>
      </c>
      <c r="AN240" s="22">
        <f t="shared" si="273"/>
        <v>2.3306240182221938E-2</v>
      </c>
      <c r="AO240" s="22">
        <f t="shared" si="273"/>
        <v>3.7479629506329548E-3</v>
      </c>
      <c r="AP240" s="22">
        <f t="shared" si="273"/>
        <v>3.0960960566428497E-2</v>
      </c>
      <c r="AQ240" s="22">
        <f t="shared" si="273"/>
        <v>1.9882047911035095E-2</v>
      </c>
      <c r="AR240" s="22">
        <f t="shared" si="273"/>
        <v>-9.3461650132049545E-3</v>
      </c>
      <c r="AS240" s="22">
        <f t="shared" si="273"/>
        <v>4.6719110235608596E-2</v>
      </c>
      <c r="AT240" s="22">
        <f t="shared" si="273"/>
        <v>1.0819014703343122E-2</v>
      </c>
      <c r="AU240" s="22">
        <f t="shared" si="273"/>
        <v>5.1694344432111849E-2</v>
      </c>
      <c r="AV240" s="22">
        <f t="shared" si="273"/>
        <v>2.6603355154045882E-2</v>
      </c>
      <c r="AW240" s="22">
        <f t="shared" si="273"/>
        <v>2.2927408494258561E-2</v>
      </c>
      <c r="AX240" s="22">
        <f t="shared" si="273"/>
        <v>3.6697012948551544E-2</v>
      </c>
      <c r="AY240" s="22">
        <f t="shared" si="273"/>
        <v>2.5587737004754585E-2</v>
      </c>
      <c r="AZ240" s="22">
        <f t="shared" si="273"/>
        <v>4.5343487537883309E-3</v>
      </c>
      <c r="BA240" s="22">
        <f t="shared" si="273"/>
        <v>1.4295683503442458E-2</v>
      </c>
      <c r="BB240" s="22">
        <f t="shared" si="273"/>
        <v>1.0533807913873927E-2</v>
      </c>
      <c r="BC240" s="22">
        <f t="shared" si="273"/>
        <v>3.7983343625819455E-2</v>
      </c>
      <c r="BD240" s="22">
        <f t="shared" si="273"/>
        <v>1.7174865993733857E-2</v>
      </c>
      <c r="BE240" s="22">
        <f t="shared" si="273"/>
        <v>1.0087219950372317E-2</v>
      </c>
      <c r="BF240" s="22" t="e">
        <f t="shared" si="273"/>
        <v>#DIV/0!</v>
      </c>
      <c r="BG240" s="22">
        <f t="shared" si="273"/>
        <v>1.989569362867516E-2</v>
      </c>
      <c r="BH240" s="22">
        <f t="shared" si="273"/>
        <v>1.7060957417782241E-2</v>
      </c>
    </row>
    <row r="241" spans="1:60" s="215" customFormat="1" hidden="1" x14ac:dyDescent="0.2">
      <c r="A241" s="138">
        <f t="shared" si="265"/>
        <v>38806</v>
      </c>
      <c r="B241" s="19">
        <f t="shared" ref="B241:AG241" si="274">B39/B35-1</f>
        <v>1.0735298942662563E-2</v>
      </c>
      <c r="C241" s="16">
        <f t="shared" si="274"/>
        <v>9.6842901001326087E-3</v>
      </c>
      <c r="D241" s="7">
        <f t="shared" si="274"/>
        <v>-2.2141361178713792E-2</v>
      </c>
      <c r="E241" s="7">
        <f t="shared" si="274"/>
        <v>4.513108479826955E-2</v>
      </c>
      <c r="F241" s="7">
        <f t="shared" si="274"/>
        <v>1.6700502827308839E-2</v>
      </c>
      <c r="G241" s="7">
        <f t="shared" si="274"/>
        <v>1.5515643257072886E-2</v>
      </c>
      <c r="H241" s="7">
        <f t="shared" si="274"/>
        <v>3.9107476342621128E-2</v>
      </c>
      <c r="I241" s="20">
        <f t="shared" si="274"/>
        <v>9.5782744735941616E-3</v>
      </c>
      <c r="J241" s="7">
        <f t="shared" si="274"/>
        <v>2.0119272580648273E-2</v>
      </c>
      <c r="K241" s="7">
        <f t="shared" si="274"/>
        <v>1.4622464481489628E-2</v>
      </c>
      <c r="L241" s="7">
        <f t="shared" si="274"/>
        <v>-6.7243496958352411E-3</v>
      </c>
      <c r="M241" s="7">
        <f t="shared" si="274"/>
        <v>-7.7933120902958786E-3</v>
      </c>
      <c r="N241" s="7">
        <f t="shared" si="274"/>
        <v>-1.3559621919917109E-2</v>
      </c>
      <c r="O241" s="7">
        <f t="shared" si="274"/>
        <v>-8.5869904564327859E-2</v>
      </c>
      <c r="P241" s="7">
        <f t="shared" si="274"/>
        <v>-3.3917324450104314E-2</v>
      </c>
      <c r="Q241" s="7">
        <f t="shared" si="274"/>
        <v>-2.3110924171931835E-4</v>
      </c>
      <c r="R241" s="7">
        <f t="shared" si="274"/>
        <v>-3.7397139245621269E-2</v>
      </c>
      <c r="S241" s="7">
        <f t="shared" si="274"/>
        <v>-3.4718816873192671E-3</v>
      </c>
      <c r="T241" s="7">
        <f t="shared" si="274"/>
        <v>-2.4706252830055564E-2</v>
      </c>
      <c r="U241" s="7">
        <f t="shared" si="274"/>
        <v>-2.2596823556297774E-2</v>
      </c>
      <c r="V241" s="7">
        <f t="shared" si="274"/>
        <v>-2.573248358670166E-2</v>
      </c>
      <c r="W241" s="7">
        <f t="shared" si="274"/>
        <v>-3.147195890720067E-2</v>
      </c>
      <c r="X241" s="7">
        <f t="shared" si="274"/>
        <v>-1.5819820420431396E-2</v>
      </c>
      <c r="Y241" s="7">
        <f t="shared" si="274"/>
        <v>-1.8912274991841671E-2</v>
      </c>
      <c r="Z241" s="7">
        <f t="shared" si="274"/>
        <v>-2.7117848241970499E-2</v>
      </c>
      <c r="AA241" s="7">
        <f t="shared" si="274"/>
        <v>5.0968926849237484E-4</v>
      </c>
      <c r="AB241" s="7">
        <f t="shared" si="274"/>
        <v>-1.6455210214762261E-2</v>
      </c>
      <c r="AC241" s="7">
        <f t="shared" si="274"/>
        <v>-4.5521472909124672E-3</v>
      </c>
      <c r="AD241" s="7">
        <f t="shared" si="274"/>
        <v>1.7838164439205606E-2</v>
      </c>
      <c r="AE241" s="7">
        <f t="shared" si="274"/>
        <v>4.513108479826955E-2</v>
      </c>
      <c r="AF241" s="7">
        <f t="shared" si="274"/>
        <v>6.9924373802383144E-2</v>
      </c>
      <c r="AG241" s="7">
        <f t="shared" si="274"/>
        <v>3.5332025394177569E-2</v>
      </c>
      <c r="AH241" s="7">
        <f t="shared" ref="AH241:BH241" si="275">AH39/AH35-1</f>
        <v>4.3226777193838162E-2</v>
      </c>
      <c r="AI241" s="7">
        <f t="shared" si="275"/>
        <v>4.983449579762711E-3</v>
      </c>
      <c r="AJ241" s="7">
        <f t="shared" si="275"/>
        <v>-3.0084859979971901E-3</v>
      </c>
      <c r="AK241" s="7">
        <f t="shared" si="275"/>
        <v>-3.2693559625733837E-3</v>
      </c>
      <c r="AL241" s="7">
        <f t="shared" si="275"/>
        <v>1.2116589488151197E-2</v>
      </c>
      <c r="AM241" s="7">
        <f t="shared" si="275"/>
        <v>4.7959626061373495E-3</v>
      </c>
      <c r="AN241" s="7">
        <f t="shared" si="275"/>
        <v>2.2260804662795453E-2</v>
      </c>
      <c r="AO241" s="7">
        <f t="shared" si="275"/>
        <v>4.0501722017982633E-3</v>
      </c>
      <c r="AP241" s="7">
        <f t="shared" si="275"/>
        <v>2.9348657161412328E-2</v>
      </c>
      <c r="AQ241" s="7">
        <f t="shared" si="275"/>
        <v>1.4333550370670745E-2</v>
      </c>
      <c r="AR241" s="7">
        <f t="shared" si="275"/>
        <v>-7.646743294717373E-3</v>
      </c>
      <c r="AS241" s="7">
        <f t="shared" si="275"/>
        <v>5.3462264070257337E-2</v>
      </c>
      <c r="AT241" s="7">
        <f t="shared" si="275"/>
        <v>1.068154264927812E-2</v>
      </c>
      <c r="AU241" s="7">
        <f t="shared" si="275"/>
        <v>5.4528911878860331E-2</v>
      </c>
      <c r="AV241" s="7">
        <f t="shared" si="275"/>
        <v>2.6624473735965104E-2</v>
      </c>
      <c r="AW241" s="7">
        <f t="shared" si="275"/>
        <v>1.5751883163281688E-2</v>
      </c>
      <c r="AX241" s="7">
        <f t="shared" si="275"/>
        <v>2.3778557545259593E-2</v>
      </c>
      <c r="AY241" s="7">
        <f t="shared" si="275"/>
        <v>3.0172653319290754E-2</v>
      </c>
      <c r="AZ241" s="7">
        <f t="shared" si="275"/>
        <v>-1.1363651766815863E-2</v>
      </c>
      <c r="BA241" s="7">
        <f t="shared" si="275"/>
        <v>1.0493025345466256E-2</v>
      </c>
      <c r="BB241" s="7">
        <f t="shared" si="275"/>
        <v>1.5206217505685515E-2</v>
      </c>
      <c r="BC241" s="7">
        <f t="shared" si="275"/>
        <v>3.5025915148972686E-2</v>
      </c>
      <c r="BD241" s="7">
        <f t="shared" si="275"/>
        <v>2.2657841238934884E-2</v>
      </c>
      <c r="BE241" s="7">
        <f t="shared" si="275"/>
        <v>8.8085051435868866E-3</v>
      </c>
      <c r="BF241" s="7" t="e">
        <f t="shared" si="275"/>
        <v>#DIV/0!</v>
      </c>
      <c r="BG241" s="7">
        <f t="shared" si="275"/>
        <v>1.9892756746045182E-2</v>
      </c>
      <c r="BH241" s="7">
        <f t="shared" si="275"/>
        <v>1.7719099407199845E-2</v>
      </c>
    </row>
    <row r="242" spans="1:60" s="215" customFormat="1" hidden="1" x14ac:dyDescent="0.2">
      <c r="A242" s="138">
        <f t="shared" si="265"/>
        <v>38898</v>
      </c>
      <c r="B242" s="19">
        <f t="shared" ref="B242:AG242" si="276">B40/B36-1</f>
        <v>1.1896446179748388E-2</v>
      </c>
      <c r="C242" s="16">
        <f t="shared" si="276"/>
        <v>9.9510260781494608E-3</v>
      </c>
      <c r="D242" s="7">
        <f t="shared" si="276"/>
        <v>-2.096361092440624E-2</v>
      </c>
      <c r="E242" s="7">
        <f t="shared" si="276"/>
        <v>4.8173110231271021E-2</v>
      </c>
      <c r="F242" s="7">
        <f t="shared" si="276"/>
        <v>1.7534711875099918E-2</v>
      </c>
      <c r="G242" s="7">
        <f t="shared" si="276"/>
        <v>1.5060448314910158E-2</v>
      </c>
      <c r="H242" s="7">
        <f t="shared" si="276"/>
        <v>6.440516039537858E-2</v>
      </c>
      <c r="I242" s="20">
        <f t="shared" si="276"/>
        <v>1.1102728124430694E-2</v>
      </c>
      <c r="J242" s="7">
        <f t="shared" si="276"/>
        <v>1.8308923637156749E-2</v>
      </c>
      <c r="K242" s="7">
        <f t="shared" si="276"/>
        <v>1.4428982812534574E-2</v>
      </c>
      <c r="L242" s="7">
        <f t="shared" si="276"/>
        <v>-2.6074975082251317E-2</v>
      </c>
      <c r="M242" s="7">
        <f t="shared" si="276"/>
        <v>-2.4613946692159105E-3</v>
      </c>
      <c r="N242" s="7">
        <f t="shared" si="276"/>
        <v>-9.3561168638134351E-3</v>
      </c>
      <c r="O242" s="7">
        <f t="shared" si="276"/>
        <v>-8.1519283731805725E-2</v>
      </c>
      <c r="P242" s="7">
        <f t="shared" si="276"/>
        <v>-3.3205847350239015E-2</v>
      </c>
      <c r="Q242" s="7">
        <f t="shared" si="276"/>
        <v>1.159059397645712E-2</v>
      </c>
      <c r="R242" s="7">
        <f t="shared" si="276"/>
        <v>-3.3284971906767935E-2</v>
      </c>
      <c r="S242" s="7">
        <f t="shared" si="276"/>
        <v>2.5220356402000377E-4</v>
      </c>
      <c r="T242" s="7">
        <f t="shared" si="276"/>
        <v>-2.6764894250074445E-2</v>
      </c>
      <c r="U242" s="7">
        <f t="shared" si="276"/>
        <v>-2.0579676087133958E-2</v>
      </c>
      <c r="V242" s="7">
        <f t="shared" si="276"/>
        <v>-2.4001793346984379E-2</v>
      </c>
      <c r="W242" s="7">
        <f t="shared" si="276"/>
        <v>-2.8146276320976882E-2</v>
      </c>
      <c r="X242" s="7">
        <f t="shared" si="276"/>
        <v>-1.0576739486556463E-2</v>
      </c>
      <c r="Y242" s="7">
        <f t="shared" si="276"/>
        <v>-2.3374518308989511E-2</v>
      </c>
      <c r="Z242" s="7">
        <f t="shared" si="276"/>
        <v>-3.5904498445470612E-2</v>
      </c>
      <c r="AA242" s="7">
        <f t="shared" si="276"/>
        <v>6.2611536971268755E-3</v>
      </c>
      <c r="AB242" s="7">
        <f t="shared" si="276"/>
        <v>-1.8875747014536093E-2</v>
      </c>
      <c r="AC242" s="7">
        <f t="shared" si="276"/>
        <v>-5.3935441666761452E-3</v>
      </c>
      <c r="AD242" s="7">
        <f t="shared" si="276"/>
        <v>1.9843304996659317E-2</v>
      </c>
      <c r="AE242" s="7">
        <f t="shared" si="276"/>
        <v>4.8173110231271021E-2</v>
      </c>
      <c r="AF242" s="7">
        <f t="shared" si="276"/>
        <v>7.8114337129064015E-2</v>
      </c>
      <c r="AG242" s="7">
        <f t="shared" si="276"/>
        <v>3.6028101155712644E-2</v>
      </c>
      <c r="AH242" s="7">
        <f t="shared" ref="AH242:BH242" si="277">AH40/AH36-1</f>
        <v>4.5908208274971329E-2</v>
      </c>
      <c r="AI242" s="7">
        <f t="shared" si="277"/>
        <v>5.191049277484483E-3</v>
      </c>
      <c r="AJ242" s="7">
        <f t="shared" si="277"/>
        <v>-4.2491280380073659E-3</v>
      </c>
      <c r="AK242" s="7">
        <f t="shared" si="277"/>
        <v>1.611220452217843E-4</v>
      </c>
      <c r="AL242" s="7">
        <f t="shared" si="277"/>
        <v>1.0637193315097271E-2</v>
      </c>
      <c r="AM242" s="7">
        <f t="shared" si="277"/>
        <v>2.4558930177256411E-3</v>
      </c>
      <c r="AN242" s="7">
        <f t="shared" si="277"/>
        <v>2.5682798617866265E-2</v>
      </c>
      <c r="AO242" s="7">
        <f t="shared" si="277"/>
        <v>8.8279973062397321E-3</v>
      </c>
      <c r="AP242" s="7">
        <f t="shared" si="277"/>
        <v>3.217827025360287E-2</v>
      </c>
      <c r="AQ242" s="7">
        <f t="shared" si="277"/>
        <v>1.5424109512178763E-3</v>
      </c>
      <c r="AR242" s="7">
        <f t="shared" si="277"/>
        <v>-1.09620797277028E-2</v>
      </c>
      <c r="AS242" s="7">
        <f t="shared" si="277"/>
        <v>4.883769182993114E-2</v>
      </c>
      <c r="AT242" s="7">
        <f t="shared" si="277"/>
        <v>1.0603795181321596E-2</v>
      </c>
      <c r="AU242" s="7">
        <f t="shared" si="277"/>
        <v>5.1917123766548556E-2</v>
      </c>
      <c r="AV242" s="7">
        <f t="shared" si="277"/>
        <v>2.3986377976099149E-2</v>
      </c>
      <c r="AW242" s="7">
        <f t="shared" si="277"/>
        <v>1.6264009659422429E-2</v>
      </c>
      <c r="AX242" s="7">
        <f t="shared" si="277"/>
        <v>1.6726272105175966E-2</v>
      </c>
      <c r="AY242" s="7">
        <f t="shared" si="277"/>
        <v>4.1634061454396409E-2</v>
      </c>
      <c r="AZ242" s="7">
        <f t="shared" si="277"/>
        <v>-1.3514526621125289E-2</v>
      </c>
      <c r="BA242" s="7">
        <f t="shared" si="277"/>
        <v>7.0029059855754028E-3</v>
      </c>
      <c r="BB242" s="7">
        <f t="shared" si="277"/>
        <v>1.5576833893875985E-2</v>
      </c>
      <c r="BC242" s="7">
        <f t="shared" si="277"/>
        <v>3.2495857235128378E-2</v>
      </c>
      <c r="BD242" s="7">
        <f t="shared" si="277"/>
        <v>2.7886046364645312E-2</v>
      </c>
      <c r="BE242" s="7">
        <f t="shared" si="277"/>
        <v>1.0472631656401887E-2</v>
      </c>
      <c r="BF242" s="7" t="e">
        <f t="shared" si="277"/>
        <v>#DIV/0!</v>
      </c>
      <c r="BG242" s="7">
        <f t="shared" si="277"/>
        <v>1.7832635819995835E-2</v>
      </c>
      <c r="BH242" s="7">
        <f t="shared" si="277"/>
        <v>1.5696014498943978E-2</v>
      </c>
    </row>
    <row r="243" spans="1:60" s="215" customFormat="1" hidden="1" x14ac:dyDescent="0.2">
      <c r="A243" s="138">
        <f t="shared" si="265"/>
        <v>38990</v>
      </c>
      <c r="B243" s="19">
        <f t="shared" ref="B243:AG243" si="278">B41/B37-1</f>
        <v>1.5673209121010778E-2</v>
      </c>
      <c r="C243" s="16">
        <f t="shared" si="278"/>
        <v>1.3996085048733953E-2</v>
      </c>
      <c r="D243" s="7">
        <f t="shared" si="278"/>
        <v>-1.7841272898559524E-2</v>
      </c>
      <c r="E243" s="7">
        <f t="shared" si="278"/>
        <v>5.1631723538136498E-2</v>
      </c>
      <c r="F243" s="7">
        <f t="shared" si="278"/>
        <v>2.1415350831897495E-2</v>
      </c>
      <c r="G243" s="7">
        <f t="shared" si="278"/>
        <v>1.9336675618125243E-2</v>
      </c>
      <c r="H243" s="7">
        <f t="shared" si="278"/>
        <v>6.0254512773056046E-2</v>
      </c>
      <c r="I243" s="20">
        <f t="shared" si="278"/>
        <v>1.4809391411635175E-2</v>
      </c>
      <c r="J243" s="7">
        <f t="shared" si="278"/>
        <v>2.2634388631886493E-2</v>
      </c>
      <c r="K243" s="7">
        <f t="shared" si="278"/>
        <v>1.8694658076384929E-2</v>
      </c>
      <c r="L243" s="7">
        <f t="shared" si="278"/>
        <v>7.2601313136098078E-3</v>
      </c>
      <c r="M243" s="7">
        <f t="shared" si="278"/>
        <v>2.9813533600477893E-3</v>
      </c>
      <c r="N243" s="7">
        <f t="shared" si="278"/>
        <v>-6.7076597826178919E-3</v>
      </c>
      <c r="O243" s="7">
        <f t="shared" si="278"/>
        <v>-7.3427493317293036E-2</v>
      </c>
      <c r="P243" s="7">
        <f t="shared" si="278"/>
        <v>-3.0067102727694528E-2</v>
      </c>
      <c r="Q243" s="7">
        <f t="shared" si="278"/>
        <v>2.3595594327069369E-2</v>
      </c>
      <c r="R243" s="7">
        <f t="shared" si="278"/>
        <v>-3.2165203603323422E-2</v>
      </c>
      <c r="S243" s="7">
        <f t="shared" si="278"/>
        <v>2.32029340521267E-3</v>
      </c>
      <c r="T243" s="7">
        <f t="shared" si="278"/>
        <v>-2.2433525600433324E-2</v>
      </c>
      <c r="U243" s="7">
        <f t="shared" si="278"/>
        <v>-1.5802275701900736E-2</v>
      </c>
      <c r="V243" s="7">
        <f t="shared" si="278"/>
        <v>-1.6740686824197382E-2</v>
      </c>
      <c r="W243" s="7">
        <f t="shared" si="278"/>
        <v>-2.2269263892321534E-2</v>
      </c>
      <c r="X243" s="7">
        <f t="shared" si="278"/>
        <v>-9.5141568307953728E-3</v>
      </c>
      <c r="Y243" s="7">
        <f t="shared" si="278"/>
        <v>-2.5461430056545997E-2</v>
      </c>
      <c r="Z243" s="7">
        <f t="shared" si="278"/>
        <v>-3.9985907962677314E-2</v>
      </c>
      <c r="AA243" s="7">
        <f t="shared" si="278"/>
        <v>8.7535019651805435E-3</v>
      </c>
      <c r="AB243" s="7">
        <f t="shared" si="278"/>
        <v>-1.5437547006269536E-2</v>
      </c>
      <c r="AC243" s="7">
        <f t="shared" si="278"/>
        <v>-4.9016069098269943E-3</v>
      </c>
      <c r="AD243" s="7">
        <f t="shared" si="278"/>
        <v>2.3925747056056323E-2</v>
      </c>
      <c r="AE243" s="7">
        <f t="shared" si="278"/>
        <v>5.1631723538136498E-2</v>
      </c>
      <c r="AF243" s="7">
        <f t="shared" si="278"/>
        <v>7.9296952506755281E-2</v>
      </c>
      <c r="AG243" s="7">
        <f t="shared" si="278"/>
        <v>4.1111986132664757E-2</v>
      </c>
      <c r="AH243" s="7">
        <f t="shared" ref="AH243:BH243" si="279">AH41/AH37-1</f>
        <v>4.9407674891301712E-2</v>
      </c>
      <c r="AI243" s="7">
        <f t="shared" si="279"/>
        <v>1.0237900277890066E-2</v>
      </c>
      <c r="AJ243" s="7">
        <f t="shared" si="279"/>
        <v>-2.1339103343863686E-3</v>
      </c>
      <c r="AK243" s="7">
        <f t="shared" si="279"/>
        <v>2.2092512162612543E-3</v>
      </c>
      <c r="AL243" s="7">
        <f t="shared" si="279"/>
        <v>1.8253191937158242E-2</v>
      </c>
      <c r="AM243" s="7">
        <f t="shared" si="279"/>
        <v>4.893153416636542E-3</v>
      </c>
      <c r="AN243" s="7">
        <f t="shared" si="279"/>
        <v>2.703073333465511E-2</v>
      </c>
      <c r="AO243" s="7">
        <f t="shared" si="279"/>
        <v>1.1282745487591006E-2</v>
      </c>
      <c r="AP243" s="7">
        <f t="shared" si="279"/>
        <v>3.3075102955578917E-2</v>
      </c>
      <c r="AQ243" s="7">
        <f t="shared" si="279"/>
        <v>-3.1440387335689435E-3</v>
      </c>
      <c r="AR243" s="7">
        <f t="shared" si="279"/>
        <v>-1.5324471348009405E-2</v>
      </c>
      <c r="AS243" s="7">
        <f t="shared" si="279"/>
        <v>5.8637184157321443E-2</v>
      </c>
      <c r="AT243" s="7">
        <f t="shared" si="279"/>
        <v>1.4849789505028355E-2</v>
      </c>
      <c r="AU243" s="7">
        <f t="shared" si="279"/>
        <v>5.1906905812851623E-2</v>
      </c>
      <c r="AV243" s="7">
        <f t="shared" si="279"/>
        <v>2.6817196151883715E-2</v>
      </c>
      <c r="AW243" s="7">
        <f t="shared" si="279"/>
        <v>2.8761436191727441E-2</v>
      </c>
      <c r="AX243" s="7">
        <f t="shared" si="279"/>
        <v>2.9928809184016636E-3</v>
      </c>
      <c r="AY243" s="7">
        <f t="shared" si="279"/>
        <v>4.5172168926707945E-2</v>
      </c>
      <c r="AZ243" s="7">
        <f t="shared" si="279"/>
        <v>-1.5414894066775875E-2</v>
      </c>
      <c r="BA243" s="7">
        <f t="shared" si="279"/>
        <v>1.507635708624E-2</v>
      </c>
      <c r="BB243" s="7">
        <f t="shared" si="279"/>
        <v>1.9669755766345665E-2</v>
      </c>
      <c r="BC243" s="7">
        <f t="shared" si="279"/>
        <v>3.7239152399497932E-2</v>
      </c>
      <c r="BD243" s="7">
        <f t="shared" si="279"/>
        <v>4.3689663377660892E-2</v>
      </c>
      <c r="BE243" s="7">
        <f t="shared" si="279"/>
        <v>2.2234050613920475E-2</v>
      </c>
      <c r="BF243" s="7" t="e">
        <f t="shared" si="279"/>
        <v>#DIV/0!</v>
      </c>
      <c r="BG243" s="7">
        <f t="shared" si="279"/>
        <v>2.6019884142715055E-2</v>
      </c>
      <c r="BH243" s="7">
        <f t="shared" si="279"/>
        <v>2.5181186414348966E-2</v>
      </c>
    </row>
    <row r="244" spans="1:60" s="215" customFormat="1" ht="12" hidden="1" thickBot="1" x14ac:dyDescent="0.25">
      <c r="A244" s="139">
        <f t="shared" si="265"/>
        <v>39081</v>
      </c>
      <c r="B244" s="17">
        <f t="shared" ref="B244:AG244" si="280">B42/B38-1</f>
        <v>1.6179912279397524E-2</v>
      </c>
      <c r="C244" s="14">
        <f t="shared" si="280"/>
        <v>1.4438291884835364E-2</v>
      </c>
      <c r="D244" s="22">
        <f t="shared" si="280"/>
        <v>-1.7600487640205498E-2</v>
      </c>
      <c r="E244" s="22">
        <f t="shared" si="280"/>
        <v>5.1801790929418834E-2</v>
      </c>
      <c r="F244" s="22">
        <f t="shared" si="280"/>
        <v>2.1910169335453755E-2</v>
      </c>
      <c r="G244" s="22">
        <f t="shared" si="280"/>
        <v>1.9746488934991646E-2</v>
      </c>
      <c r="H244" s="22">
        <f t="shared" si="280"/>
        <v>6.1784298582563624E-2</v>
      </c>
      <c r="I244" s="23">
        <f t="shared" si="280"/>
        <v>1.5075700801507885E-2</v>
      </c>
      <c r="J244" s="22">
        <f t="shared" si="280"/>
        <v>2.5059286660609859E-2</v>
      </c>
      <c r="K244" s="22">
        <f t="shared" si="280"/>
        <v>1.8710690773904526E-2</v>
      </c>
      <c r="L244" s="22">
        <f t="shared" si="280"/>
        <v>4.0841031083902468E-3</v>
      </c>
      <c r="M244" s="22">
        <f t="shared" si="280"/>
        <v>8.6367908173570207E-3</v>
      </c>
      <c r="N244" s="22">
        <f t="shared" si="280"/>
        <v>-9.1954444002511071E-3</v>
      </c>
      <c r="O244" s="22">
        <f t="shared" si="280"/>
        <v>-6.7659533803964278E-2</v>
      </c>
      <c r="P244" s="22">
        <f t="shared" si="280"/>
        <v>-3.0954220152210832E-2</v>
      </c>
      <c r="Q244" s="22">
        <f t="shared" si="280"/>
        <v>2.0634847623404839E-2</v>
      </c>
      <c r="R244" s="22">
        <f t="shared" si="280"/>
        <v>-3.0829611638180654E-2</v>
      </c>
      <c r="S244" s="22">
        <f t="shared" si="280"/>
        <v>4.4828253496096426E-3</v>
      </c>
      <c r="T244" s="22">
        <f t="shared" si="280"/>
        <v>-2.2103221563941178E-2</v>
      </c>
      <c r="U244" s="22">
        <f t="shared" si="280"/>
        <v>-1.1664771062655288E-2</v>
      </c>
      <c r="V244" s="22">
        <f t="shared" si="280"/>
        <v>-2.600671436602664E-2</v>
      </c>
      <c r="W244" s="22">
        <f t="shared" si="280"/>
        <v>-1.3414434008359621E-2</v>
      </c>
      <c r="X244" s="22">
        <f t="shared" si="280"/>
        <v>-1.1829670466288356E-2</v>
      </c>
      <c r="Y244" s="22">
        <f t="shared" si="280"/>
        <v>-2.7284392931579582E-2</v>
      </c>
      <c r="Z244" s="22">
        <f t="shared" si="280"/>
        <v>-4.1915884026324068E-2</v>
      </c>
      <c r="AA244" s="22">
        <f t="shared" si="280"/>
        <v>6.8263458901220986E-3</v>
      </c>
      <c r="AB244" s="22">
        <f t="shared" si="280"/>
        <v>-1.5375097118162317E-2</v>
      </c>
      <c r="AC244" s="22">
        <f t="shared" si="280"/>
        <v>-5.1850471245601382E-3</v>
      </c>
      <c r="AD244" s="22">
        <f t="shared" si="280"/>
        <v>2.4901577982482159E-2</v>
      </c>
      <c r="AE244" s="22">
        <f t="shared" si="280"/>
        <v>5.1801790929418834E-2</v>
      </c>
      <c r="AF244" s="22">
        <f t="shared" si="280"/>
        <v>8.4344862551605448E-2</v>
      </c>
      <c r="AG244" s="22">
        <f t="shared" si="280"/>
        <v>3.9242872751501512E-2</v>
      </c>
      <c r="AH244" s="22">
        <f t="shared" ref="AH244:BH244" si="281">AH42/AH38-1</f>
        <v>4.9182933336865409E-2</v>
      </c>
      <c r="AI244" s="22">
        <f t="shared" si="281"/>
        <v>8.3796604249135598E-3</v>
      </c>
      <c r="AJ244" s="22">
        <f t="shared" si="281"/>
        <v>-2.3465868751870733E-3</v>
      </c>
      <c r="AK244" s="22">
        <f t="shared" si="281"/>
        <v>2.946685720848663E-3</v>
      </c>
      <c r="AL244" s="22">
        <f t="shared" si="281"/>
        <v>1.4357865643529921E-2</v>
      </c>
      <c r="AM244" s="22">
        <f t="shared" si="281"/>
        <v>7.5688274927523391E-3</v>
      </c>
      <c r="AN244" s="22">
        <f t="shared" si="281"/>
        <v>2.7345043696269222E-2</v>
      </c>
      <c r="AO244" s="22">
        <f t="shared" si="281"/>
        <v>1.4411815446827569E-2</v>
      </c>
      <c r="AP244" s="22">
        <f t="shared" si="281"/>
        <v>3.2273241516924456E-2</v>
      </c>
      <c r="AQ244" s="22">
        <f t="shared" si="281"/>
        <v>8.0188331369941412E-3</v>
      </c>
      <c r="AR244" s="22">
        <f t="shared" si="281"/>
        <v>-2.1331123962706644E-2</v>
      </c>
      <c r="AS244" s="22">
        <f t="shared" si="281"/>
        <v>5.8814225277082688E-2</v>
      </c>
      <c r="AT244" s="22">
        <f t="shared" si="281"/>
        <v>1.3061165609201897E-2</v>
      </c>
      <c r="AU244" s="22">
        <f t="shared" si="281"/>
        <v>5.1804215222866157E-2</v>
      </c>
      <c r="AV244" s="22">
        <f t="shared" si="281"/>
        <v>3.0182505760295131E-2</v>
      </c>
      <c r="AW244" s="22">
        <f t="shared" si="281"/>
        <v>3.4563985432704669E-2</v>
      </c>
      <c r="AX244" s="22">
        <f t="shared" si="281"/>
        <v>-1.0970452174881684E-2</v>
      </c>
      <c r="AY244" s="22">
        <f t="shared" si="281"/>
        <v>4.5280908703674072E-2</v>
      </c>
      <c r="AZ244" s="22">
        <f t="shared" si="281"/>
        <v>-2.075702313038974E-2</v>
      </c>
      <c r="BA244" s="22">
        <f t="shared" si="281"/>
        <v>2.372770303565308E-2</v>
      </c>
      <c r="BB244" s="22">
        <f t="shared" si="281"/>
        <v>2.1918485029051915E-2</v>
      </c>
      <c r="BC244" s="22">
        <f t="shared" si="281"/>
        <v>3.9575237148456566E-2</v>
      </c>
      <c r="BD244" s="22">
        <f t="shared" si="281"/>
        <v>4.4683124750646508E-2</v>
      </c>
      <c r="BE244" s="22">
        <f t="shared" si="281"/>
        <v>2.6402687447558915E-2</v>
      </c>
      <c r="BF244" s="22" t="e">
        <f t="shared" si="281"/>
        <v>#DIV/0!</v>
      </c>
      <c r="BG244" s="22">
        <f t="shared" si="281"/>
        <v>2.9156624276683418E-2</v>
      </c>
      <c r="BH244" s="22">
        <f t="shared" si="281"/>
        <v>2.9477071364271801E-2</v>
      </c>
    </row>
    <row r="245" spans="1:60" s="215" customFormat="1" hidden="1" x14ac:dyDescent="0.2">
      <c r="A245" s="140">
        <f t="shared" si="265"/>
        <v>39171</v>
      </c>
      <c r="B245" s="28">
        <f t="shared" ref="B245:AG245" si="282">B43/B39-1</f>
        <v>1.7444393894836097E-2</v>
      </c>
      <c r="C245" s="24">
        <f t="shared" si="282"/>
        <v>1.440016083262452E-2</v>
      </c>
      <c r="D245" s="26">
        <f t="shared" si="282"/>
        <v>-1.641319580745404E-2</v>
      </c>
      <c r="E245" s="26">
        <f t="shared" si="282"/>
        <v>4.9456497150455636E-2</v>
      </c>
      <c r="F245" s="26">
        <f t="shared" si="282"/>
        <v>2.3480360061182592E-2</v>
      </c>
      <c r="G245" s="26">
        <f t="shared" si="282"/>
        <v>1.9486323342679857E-2</v>
      </c>
      <c r="H245" s="26">
        <f t="shared" si="282"/>
        <v>9.7297042290623414E-2</v>
      </c>
      <c r="I245" s="27">
        <f t="shared" si="282"/>
        <v>1.6126118553814406E-2</v>
      </c>
      <c r="J245" s="26">
        <f t="shared" si="282"/>
        <v>2.8025703152413151E-2</v>
      </c>
      <c r="K245" s="26">
        <f t="shared" si="282"/>
        <v>1.7820569376837847E-2</v>
      </c>
      <c r="L245" s="26">
        <f t="shared" si="282"/>
        <v>-8.8906680440660191E-3</v>
      </c>
      <c r="M245" s="26">
        <f t="shared" si="282"/>
        <v>-2.4694293298018755E-3</v>
      </c>
      <c r="N245" s="26">
        <f t="shared" si="282"/>
        <v>-7.1973474052813291E-3</v>
      </c>
      <c r="O245" s="26">
        <f t="shared" si="282"/>
        <v>-6.098823497688155E-2</v>
      </c>
      <c r="P245" s="26">
        <f t="shared" si="282"/>
        <v>-2.9242348277142893E-2</v>
      </c>
      <c r="Q245" s="26">
        <f t="shared" si="282"/>
        <v>1.1068604146767358E-2</v>
      </c>
      <c r="R245" s="26">
        <f t="shared" si="282"/>
        <v>-2.4643605955833925E-2</v>
      </c>
      <c r="S245" s="26">
        <f t="shared" si="282"/>
        <v>3.5603555396712672E-3</v>
      </c>
      <c r="T245" s="26">
        <f t="shared" si="282"/>
        <v>-1.9029570177834465E-2</v>
      </c>
      <c r="U245" s="26">
        <f t="shared" si="282"/>
        <v>-9.54767651309818E-3</v>
      </c>
      <c r="V245" s="26">
        <f t="shared" si="282"/>
        <v>-3.466720239771548E-2</v>
      </c>
      <c r="W245" s="26">
        <f t="shared" si="282"/>
        <v>-4.7257697743046112E-3</v>
      </c>
      <c r="X245" s="26">
        <f t="shared" si="282"/>
        <v>-1.0006868389450418E-2</v>
      </c>
      <c r="Y245" s="26">
        <f t="shared" si="282"/>
        <v>-3.2771644319941284E-2</v>
      </c>
      <c r="Z245" s="26">
        <f t="shared" si="282"/>
        <v>-4.6164047093211424E-2</v>
      </c>
      <c r="AA245" s="26">
        <f t="shared" si="282"/>
        <v>-1.9481647604573382E-3</v>
      </c>
      <c r="AB245" s="26">
        <f t="shared" si="282"/>
        <v>-1.0850446912997969E-2</v>
      </c>
      <c r="AC245" s="26">
        <f t="shared" si="282"/>
        <v>-9.0110926347396481E-3</v>
      </c>
      <c r="AD245" s="26">
        <f t="shared" si="282"/>
        <v>2.7775500132645403E-2</v>
      </c>
      <c r="AE245" s="26">
        <f t="shared" si="282"/>
        <v>4.9456497150455636E-2</v>
      </c>
      <c r="AF245" s="26">
        <f t="shared" si="282"/>
        <v>7.7091736438415825E-2</v>
      </c>
      <c r="AG245" s="26">
        <f t="shared" si="282"/>
        <v>2.9935435771524244E-2</v>
      </c>
      <c r="AH245" s="26">
        <f t="shared" ref="AH245:BH245" si="283">AH43/AH39-1</f>
        <v>4.8443845556751075E-2</v>
      </c>
      <c r="AI245" s="26">
        <f t="shared" si="283"/>
        <v>9.9238833164634332E-3</v>
      </c>
      <c r="AJ245" s="26">
        <f t="shared" si="283"/>
        <v>-6.2533182394364228E-4</v>
      </c>
      <c r="AK245" s="26">
        <f t="shared" si="283"/>
        <v>2.1215497726294608E-3</v>
      </c>
      <c r="AL245" s="26">
        <f t="shared" si="283"/>
        <v>1.7291959505750354E-2</v>
      </c>
      <c r="AM245" s="26">
        <f t="shared" si="283"/>
        <v>5.7093862645656301E-3</v>
      </c>
      <c r="AN245" s="26">
        <f t="shared" si="283"/>
        <v>2.8362274449553526E-2</v>
      </c>
      <c r="AO245" s="26">
        <f t="shared" si="283"/>
        <v>1.320864794448573E-2</v>
      </c>
      <c r="AP245" s="26">
        <f t="shared" si="283"/>
        <v>3.4115337496602338E-2</v>
      </c>
      <c r="AQ245" s="26">
        <f t="shared" si="283"/>
        <v>1.0657401655936427E-2</v>
      </c>
      <c r="AR245" s="26">
        <f t="shared" si="283"/>
        <v>-3.2341876508655831E-2</v>
      </c>
      <c r="AS245" s="26">
        <f t="shared" si="283"/>
        <v>4.2883129937047126E-2</v>
      </c>
      <c r="AT245" s="26">
        <f t="shared" si="283"/>
        <v>1.8938666997311726E-2</v>
      </c>
      <c r="AU245" s="26">
        <f t="shared" si="283"/>
        <v>4.5329323546707823E-2</v>
      </c>
      <c r="AV245" s="26">
        <f t="shared" si="283"/>
        <v>3.4057776145320906E-2</v>
      </c>
      <c r="AW245" s="26">
        <f t="shared" si="283"/>
        <v>3.8701747154325616E-2</v>
      </c>
      <c r="AX245" s="26">
        <f t="shared" si="283"/>
        <v>-8.8576515201804762E-3</v>
      </c>
      <c r="AY245" s="26">
        <f t="shared" si="283"/>
        <v>5.080741660574617E-2</v>
      </c>
      <c r="AZ245" s="26">
        <f t="shared" si="283"/>
        <v>-7.5457188960507127E-3</v>
      </c>
      <c r="BA245" s="26">
        <f t="shared" si="283"/>
        <v>2.24988761889513E-2</v>
      </c>
      <c r="BB245" s="26">
        <f t="shared" si="283"/>
        <v>2.0402042151332456E-2</v>
      </c>
      <c r="BC245" s="26">
        <f t="shared" si="283"/>
        <v>4.3615988155057517E-2</v>
      </c>
      <c r="BD245" s="26">
        <f t="shared" si="283"/>
        <v>5.0439931259830706E-2</v>
      </c>
      <c r="BE245" s="26">
        <f t="shared" si="283"/>
        <v>2.3685197959109505E-2</v>
      </c>
      <c r="BF245" s="26" t="e">
        <f t="shared" si="283"/>
        <v>#DIV/0!</v>
      </c>
      <c r="BG245" s="26">
        <f t="shared" si="283"/>
        <v>2.8016166523716857E-2</v>
      </c>
      <c r="BH245" s="26">
        <f t="shared" si="283"/>
        <v>3.0541166399296493E-2</v>
      </c>
    </row>
    <row r="246" spans="1:60" s="215" customFormat="1" hidden="1" x14ac:dyDescent="0.2">
      <c r="A246" s="138">
        <f t="shared" si="265"/>
        <v>39263</v>
      </c>
      <c r="B246" s="19">
        <f t="shared" ref="B246:AG246" si="284">B44/B40-1</f>
        <v>1.7654801323033098E-2</v>
      </c>
      <c r="C246" s="16">
        <f t="shared" si="284"/>
        <v>1.5208606662682866E-2</v>
      </c>
      <c r="D246" s="7">
        <f t="shared" si="284"/>
        <v>-1.5690386302366854E-2</v>
      </c>
      <c r="E246" s="7">
        <f t="shared" si="284"/>
        <v>4.914702341064392E-2</v>
      </c>
      <c r="F246" s="7">
        <f t="shared" si="284"/>
        <v>2.348824838437813E-2</v>
      </c>
      <c r="G246" s="7">
        <f t="shared" si="284"/>
        <v>2.0343281043081252E-2</v>
      </c>
      <c r="H246" s="7">
        <f t="shared" si="284"/>
        <v>8.0302098964255331E-2</v>
      </c>
      <c r="I246" s="20">
        <f t="shared" si="284"/>
        <v>1.6017081336182848E-2</v>
      </c>
      <c r="J246" s="7">
        <f t="shared" si="284"/>
        <v>3.079236922051054E-2</v>
      </c>
      <c r="K246" s="7">
        <f t="shared" si="284"/>
        <v>1.83043320916354E-2</v>
      </c>
      <c r="L246" s="7">
        <f t="shared" si="284"/>
        <v>-3.4023794441200295E-3</v>
      </c>
      <c r="M246" s="7">
        <f t="shared" si="284"/>
        <v>-3.8772856909636833E-3</v>
      </c>
      <c r="N246" s="7">
        <f t="shared" si="284"/>
        <v>-9.6020169728483484E-3</v>
      </c>
      <c r="O246" s="7">
        <f t="shared" si="284"/>
        <v>-5.8566240381111134E-2</v>
      </c>
      <c r="P246" s="7">
        <f t="shared" si="284"/>
        <v>-3.0156110600163988E-2</v>
      </c>
      <c r="Q246" s="7">
        <f t="shared" si="284"/>
        <v>-3.3213302970245273E-3</v>
      </c>
      <c r="R246" s="7">
        <f t="shared" si="284"/>
        <v>-2.0888423200495776E-2</v>
      </c>
      <c r="S246" s="7">
        <f t="shared" si="284"/>
        <v>2.6203444617753924E-3</v>
      </c>
      <c r="T246" s="7">
        <f t="shared" si="284"/>
        <v>-1.4200201596629825E-2</v>
      </c>
      <c r="U246" s="7">
        <f t="shared" si="284"/>
        <v>-9.2307676855047927E-3</v>
      </c>
      <c r="V246" s="7">
        <f t="shared" si="284"/>
        <v>-3.1960965597255808E-2</v>
      </c>
      <c r="W246" s="7">
        <f t="shared" si="284"/>
        <v>1.2595618643320705E-3</v>
      </c>
      <c r="X246" s="7">
        <f t="shared" si="284"/>
        <v>-8.6314640855448266E-3</v>
      </c>
      <c r="Y246" s="7">
        <f t="shared" si="284"/>
        <v>-3.1931883058210042E-2</v>
      </c>
      <c r="Z246" s="7">
        <f t="shared" si="284"/>
        <v>-4.2124413917508319E-2</v>
      </c>
      <c r="AA246" s="7">
        <f t="shared" si="284"/>
        <v>-8.8348720535278424E-3</v>
      </c>
      <c r="AB246" s="7">
        <f t="shared" si="284"/>
        <v>-7.5409659661237471E-3</v>
      </c>
      <c r="AC246" s="7">
        <f t="shared" si="284"/>
        <v>-1.9527377429951254E-2</v>
      </c>
      <c r="AD246" s="7">
        <f t="shared" si="284"/>
        <v>2.9223000870208793E-2</v>
      </c>
      <c r="AE246" s="7">
        <f t="shared" si="284"/>
        <v>4.914702341064392E-2</v>
      </c>
      <c r="AF246" s="7">
        <f t="shared" si="284"/>
        <v>7.7834793512158384E-2</v>
      </c>
      <c r="AG246" s="7">
        <f t="shared" si="284"/>
        <v>3.8729528756018761E-2</v>
      </c>
      <c r="AH246" s="7">
        <f t="shared" ref="AH246:BH246" si="285">AH44/AH40-1</f>
        <v>4.6672065686206965E-2</v>
      </c>
      <c r="AI246" s="7">
        <f t="shared" si="285"/>
        <v>1.1032870859010835E-2</v>
      </c>
      <c r="AJ246" s="7">
        <f t="shared" si="285"/>
        <v>-1.6000297228898619E-3</v>
      </c>
      <c r="AK246" s="7">
        <f t="shared" si="285"/>
        <v>3.9500142004105232E-3</v>
      </c>
      <c r="AL246" s="7">
        <f t="shared" si="285"/>
        <v>1.8448428845874165E-2</v>
      </c>
      <c r="AM246" s="7">
        <f t="shared" si="285"/>
        <v>9.2025812653184769E-3</v>
      </c>
      <c r="AN246" s="7">
        <f t="shared" si="285"/>
        <v>2.8533630976061763E-2</v>
      </c>
      <c r="AO246" s="7">
        <f t="shared" si="285"/>
        <v>1.7507894701014548E-2</v>
      </c>
      <c r="AP246" s="7">
        <f t="shared" si="285"/>
        <v>3.2686584473802016E-2</v>
      </c>
      <c r="AQ246" s="7">
        <f t="shared" si="285"/>
        <v>1.8193091374607784E-2</v>
      </c>
      <c r="AR246" s="7">
        <f t="shared" si="285"/>
        <v>-3.5824953203873688E-2</v>
      </c>
      <c r="AS246" s="7">
        <f t="shared" si="285"/>
        <v>3.0547993058466227E-2</v>
      </c>
      <c r="AT246" s="7">
        <f t="shared" si="285"/>
        <v>2.0421303064822149E-2</v>
      </c>
      <c r="AU246" s="7">
        <f t="shared" si="285"/>
        <v>4.0704416578982716E-2</v>
      </c>
      <c r="AV246" s="7">
        <f t="shared" si="285"/>
        <v>3.9113835565399491E-2</v>
      </c>
      <c r="AW246" s="7">
        <f t="shared" si="285"/>
        <v>3.6573591628486835E-2</v>
      </c>
      <c r="AX246" s="7">
        <f t="shared" si="285"/>
        <v>-7.3119586614180943E-3</v>
      </c>
      <c r="AY246" s="7">
        <f t="shared" si="285"/>
        <v>4.1854045466922285E-2</v>
      </c>
      <c r="AZ246" s="7">
        <f t="shared" si="285"/>
        <v>-5.2826455895921276E-3</v>
      </c>
      <c r="BA246" s="7">
        <f t="shared" si="285"/>
        <v>2.7837956859587232E-2</v>
      </c>
      <c r="BB246" s="7">
        <f t="shared" si="285"/>
        <v>1.8743003589263951E-2</v>
      </c>
      <c r="BC246" s="7">
        <f t="shared" si="285"/>
        <v>4.8015951612533581E-2</v>
      </c>
      <c r="BD246" s="7">
        <f t="shared" si="285"/>
        <v>5.1485152427748648E-2</v>
      </c>
      <c r="BE246" s="7">
        <f t="shared" si="285"/>
        <v>2.2743192523766664E-2</v>
      </c>
      <c r="BF246" s="7" t="e">
        <f t="shared" si="285"/>
        <v>#DIV/0!</v>
      </c>
      <c r="BG246" s="7">
        <f t="shared" si="285"/>
        <v>3.0941279311481606E-2</v>
      </c>
      <c r="BH246" s="7">
        <f t="shared" si="285"/>
        <v>3.3095761074203978E-2</v>
      </c>
    </row>
    <row r="247" spans="1:60" s="215" customFormat="1" hidden="1" x14ac:dyDescent="0.2">
      <c r="A247" s="138">
        <f t="shared" si="265"/>
        <v>39355</v>
      </c>
      <c r="B247" s="19">
        <f t="shared" ref="B247:AG247" si="286">B45/B41-1</f>
        <v>1.5503621223972752E-2</v>
      </c>
      <c r="C247" s="16">
        <f t="shared" si="286"/>
        <v>1.4579567998327159E-2</v>
      </c>
      <c r="D247" s="7">
        <f t="shared" si="286"/>
        <v>-1.3659433974873791E-2</v>
      </c>
      <c r="E247" s="7">
        <f t="shared" si="286"/>
        <v>4.8808718753383884E-2</v>
      </c>
      <c r="F247" s="7">
        <f t="shared" si="286"/>
        <v>1.9842095137753368E-2</v>
      </c>
      <c r="G247" s="7">
        <f t="shared" si="286"/>
        <v>1.8775875649571727E-2</v>
      </c>
      <c r="H247" s="7">
        <f t="shared" si="286"/>
        <v>3.8995118997800171E-2</v>
      </c>
      <c r="I247" s="20">
        <f t="shared" si="286"/>
        <v>1.3754332042569706E-2</v>
      </c>
      <c r="J247" s="7">
        <f t="shared" si="286"/>
        <v>2.9492613322891437E-2</v>
      </c>
      <c r="K247" s="7">
        <f t="shared" si="286"/>
        <v>1.66814111652418E-2</v>
      </c>
      <c r="L247" s="7">
        <f t="shared" si="286"/>
        <v>-2.6759326138952599E-2</v>
      </c>
      <c r="M247" s="7">
        <f t="shared" si="286"/>
        <v>-2.7317910098668685E-3</v>
      </c>
      <c r="N247" s="7">
        <f t="shared" si="286"/>
        <v>-9.2396186242134082E-3</v>
      </c>
      <c r="O247" s="7">
        <f t="shared" si="286"/>
        <v>-5.6057937350417641E-2</v>
      </c>
      <c r="P247" s="7">
        <f t="shared" si="286"/>
        <v>-2.7400623797484647E-2</v>
      </c>
      <c r="Q247" s="7">
        <f t="shared" si="286"/>
        <v>-1.2698130241706407E-2</v>
      </c>
      <c r="R247" s="7">
        <f t="shared" si="286"/>
        <v>-2.0260519763650842E-2</v>
      </c>
      <c r="S247" s="7">
        <f t="shared" si="286"/>
        <v>4.0558608361740411E-4</v>
      </c>
      <c r="T247" s="7">
        <f t="shared" si="286"/>
        <v>-1.3773187965535616E-2</v>
      </c>
      <c r="U247" s="7">
        <f t="shared" si="286"/>
        <v>-8.409454442898201E-3</v>
      </c>
      <c r="V247" s="7">
        <f t="shared" si="286"/>
        <v>-2.9155492117715065E-2</v>
      </c>
      <c r="W247" s="7">
        <f t="shared" si="286"/>
        <v>2.1750482947424654E-3</v>
      </c>
      <c r="X247" s="7">
        <f t="shared" si="286"/>
        <v>-2.0689780517707534E-3</v>
      </c>
      <c r="Y247" s="7">
        <f t="shared" si="286"/>
        <v>-2.9298964309570352E-2</v>
      </c>
      <c r="Z247" s="7">
        <f t="shared" si="286"/>
        <v>-4.1098104826512771E-2</v>
      </c>
      <c r="AA247" s="7">
        <f t="shared" si="286"/>
        <v>-2.8469909238276747E-3</v>
      </c>
      <c r="AB247" s="7">
        <f t="shared" si="286"/>
        <v>-2.4981333108586856E-3</v>
      </c>
      <c r="AC247" s="7">
        <f t="shared" si="286"/>
        <v>-1.2242599849956459E-2</v>
      </c>
      <c r="AD247" s="7">
        <f t="shared" si="286"/>
        <v>2.6049373415903743E-2</v>
      </c>
      <c r="AE247" s="7">
        <f t="shared" si="286"/>
        <v>4.8808718753383884E-2</v>
      </c>
      <c r="AF247" s="7">
        <f t="shared" si="286"/>
        <v>7.7856506438748418E-2</v>
      </c>
      <c r="AG247" s="7">
        <f t="shared" si="286"/>
        <v>4.2766431844557529E-2</v>
      </c>
      <c r="AH247" s="7">
        <f t="shared" ref="AH247:BH247" si="287">AH45/AH41-1</f>
        <v>4.5647578705218184E-2</v>
      </c>
      <c r="AI247" s="7">
        <f t="shared" si="287"/>
        <v>1.007721097587555E-2</v>
      </c>
      <c r="AJ247" s="7">
        <f t="shared" si="287"/>
        <v>-1.0874341138026322E-3</v>
      </c>
      <c r="AK247" s="7">
        <f t="shared" si="287"/>
        <v>6.0165441498736261E-3</v>
      </c>
      <c r="AL247" s="7">
        <f t="shared" si="287"/>
        <v>1.5238530848158183E-2</v>
      </c>
      <c r="AM247" s="7">
        <f t="shared" si="287"/>
        <v>1.0166333114855153E-2</v>
      </c>
      <c r="AN247" s="7">
        <f t="shared" si="287"/>
        <v>2.8338130427424613E-2</v>
      </c>
      <c r="AO247" s="7">
        <f t="shared" si="287"/>
        <v>1.3025688329421747E-2</v>
      </c>
      <c r="AP247" s="7">
        <f t="shared" si="287"/>
        <v>3.4091352060781066E-2</v>
      </c>
      <c r="AQ247" s="7">
        <f t="shared" si="287"/>
        <v>2.0300850252336522E-2</v>
      </c>
      <c r="AR247" s="7">
        <f t="shared" si="287"/>
        <v>-4.2891370000617046E-2</v>
      </c>
      <c r="AS247" s="7">
        <f t="shared" si="287"/>
        <v>3.2166676645290826E-2</v>
      </c>
      <c r="AT247" s="7">
        <f t="shared" si="287"/>
        <v>1.8166551333216319E-2</v>
      </c>
      <c r="AU247" s="7">
        <f t="shared" si="287"/>
        <v>3.6485330776586E-2</v>
      </c>
      <c r="AV247" s="7">
        <f t="shared" si="287"/>
        <v>4.0817944068955114E-2</v>
      </c>
      <c r="AW247" s="7">
        <f t="shared" si="287"/>
        <v>3.3579591530550124E-2</v>
      </c>
      <c r="AX247" s="7">
        <f t="shared" si="287"/>
        <v>2.3121684389022512E-3</v>
      </c>
      <c r="AY247" s="7">
        <f t="shared" si="287"/>
        <v>2.0070832884698575E-2</v>
      </c>
      <c r="AZ247" s="7">
        <f t="shared" si="287"/>
        <v>-7.4767076188126946E-3</v>
      </c>
      <c r="BA247" s="7">
        <f t="shared" si="287"/>
        <v>2.8453603231879621E-2</v>
      </c>
      <c r="BB247" s="7">
        <f t="shared" si="287"/>
        <v>1.6317000367842338E-2</v>
      </c>
      <c r="BC247" s="7">
        <f t="shared" si="287"/>
        <v>4.6765454324446676E-2</v>
      </c>
      <c r="BD247" s="7">
        <f t="shared" si="287"/>
        <v>4.3886185935551936E-2</v>
      </c>
      <c r="BE247" s="7">
        <f t="shared" si="287"/>
        <v>2.0636527794737569E-2</v>
      </c>
      <c r="BF247" s="7" t="e">
        <f t="shared" si="287"/>
        <v>#DIV/0!</v>
      </c>
      <c r="BG247" s="7">
        <f t="shared" si="287"/>
        <v>2.7266629257312713E-2</v>
      </c>
      <c r="BH247" s="7">
        <f t="shared" si="287"/>
        <v>2.9861439009258639E-2</v>
      </c>
    </row>
    <row r="248" spans="1:60" s="215" customFormat="1" ht="12" hidden="1" thickBot="1" x14ac:dyDescent="0.25">
      <c r="A248" s="139">
        <f t="shared" si="265"/>
        <v>39446</v>
      </c>
      <c r="B248" s="17">
        <f t="shared" ref="B248:AG248" si="288">B46/B42-1</f>
        <v>1.610015991340763E-2</v>
      </c>
      <c r="C248" s="14">
        <f t="shared" si="288"/>
        <v>1.5736451200573542E-2</v>
      </c>
      <c r="D248" s="22">
        <f t="shared" si="288"/>
        <v>-1.0768166302433047E-2</v>
      </c>
      <c r="E248" s="22">
        <f t="shared" si="288"/>
        <v>4.5901444887063825E-2</v>
      </c>
      <c r="F248" s="22">
        <f t="shared" si="288"/>
        <v>2.0097798947505741E-2</v>
      </c>
      <c r="G248" s="22">
        <f t="shared" si="288"/>
        <v>1.9809570744723004E-2</v>
      </c>
      <c r="H248" s="22">
        <f t="shared" si="288"/>
        <v>2.5199212067891441E-2</v>
      </c>
      <c r="I248" s="23">
        <f t="shared" si="288"/>
        <v>1.4613622724430675E-2</v>
      </c>
      <c r="J248" s="22">
        <f t="shared" si="288"/>
        <v>2.7937533004836812E-2</v>
      </c>
      <c r="K248" s="22">
        <f t="shared" si="288"/>
        <v>1.821504456737677E-2</v>
      </c>
      <c r="L248" s="22">
        <f t="shared" si="288"/>
        <v>-1.5596075258095476E-2</v>
      </c>
      <c r="M248" s="22">
        <f t="shared" si="288"/>
        <v>-5.1174920535237423E-3</v>
      </c>
      <c r="N248" s="22">
        <f t="shared" si="288"/>
        <v>-2.1605525501016132E-3</v>
      </c>
      <c r="O248" s="22">
        <f t="shared" si="288"/>
        <v>-5.6063377531884617E-2</v>
      </c>
      <c r="P248" s="22">
        <f t="shared" si="288"/>
        <v>-2.4278542332791586E-2</v>
      </c>
      <c r="Q248" s="22">
        <f t="shared" si="288"/>
        <v>-4.7312708741209519E-3</v>
      </c>
      <c r="R248" s="22">
        <f t="shared" si="288"/>
        <v>-1.4630885593431509E-2</v>
      </c>
      <c r="S248" s="22">
        <f t="shared" si="288"/>
        <v>-6.3756410108084527E-4</v>
      </c>
      <c r="T248" s="22">
        <f t="shared" si="288"/>
        <v>-1.4922398927848302E-2</v>
      </c>
      <c r="U248" s="22">
        <f t="shared" si="288"/>
        <v>-8.9118553101182885E-3</v>
      </c>
      <c r="V248" s="22">
        <f t="shared" si="288"/>
        <v>-2.2766351581287592E-2</v>
      </c>
      <c r="W248" s="22">
        <f t="shared" si="288"/>
        <v>-5.6837075877699261E-3</v>
      </c>
      <c r="X248" s="22">
        <f t="shared" si="288"/>
        <v>4.813610790288525E-3</v>
      </c>
      <c r="Y248" s="22">
        <f t="shared" si="288"/>
        <v>-2.3751339626463586E-2</v>
      </c>
      <c r="Z248" s="22">
        <f t="shared" si="288"/>
        <v>-3.7789756543215369E-2</v>
      </c>
      <c r="AA248" s="22">
        <f t="shared" si="288"/>
        <v>7.3923271243774291E-3</v>
      </c>
      <c r="AB248" s="22">
        <f t="shared" si="288"/>
        <v>2.5519717956383747E-3</v>
      </c>
      <c r="AC248" s="22">
        <f t="shared" si="288"/>
        <v>-1.0211615299133281E-2</v>
      </c>
      <c r="AD248" s="22">
        <f t="shared" si="288"/>
        <v>2.5148881228305831E-2</v>
      </c>
      <c r="AE248" s="22">
        <f t="shared" si="288"/>
        <v>4.5901444887063825E-2</v>
      </c>
      <c r="AF248" s="22">
        <f t="shared" si="288"/>
        <v>6.7559403631883397E-2</v>
      </c>
      <c r="AG248" s="22">
        <f t="shared" si="288"/>
        <v>4.2650676086559036E-2</v>
      </c>
      <c r="AH248" s="22">
        <f t="shared" ref="AH248:BH248" si="289">AH46/AH42-1</f>
        <v>4.3333873050346527E-2</v>
      </c>
      <c r="AI248" s="22">
        <f t="shared" si="289"/>
        <v>1.0918983057518039E-2</v>
      </c>
      <c r="AJ248" s="22">
        <f t="shared" si="289"/>
        <v>3.4507730101807077E-4</v>
      </c>
      <c r="AK248" s="22">
        <f t="shared" si="289"/>
        <v>6.6508515639049914E-3</v>
      </c>
      <c r="AL248" s="22">
        <f t="shared" si="289"/>
        <v>1.6067032792485225E-2</v>
      </c>
      <c r="AM248" s="22">
        <f t="shared" si="289"/>
        <v>1.2394271388467271E-2</v>
      </c>
      <c r="AN248" s="22">
        <f t="shared" si="289"/>
        <v>2.9385459018403948E-2</v>
      </c>
      <c r="AO248" s="22">
        <f t="shared" si="289"/>
        <v>1.6879038832967375E-2</v>
      </c>
      <c r="AP248" s="22">
        <f t="shared" si="289"/>
        <v>3.406856337194486E-2</v>
      </c>
      <c r="AQ248" s="22">
        <f t="shared" si="289"/>
        <v>1.8530831706472517E-2</v>
      </c>
      <c r="AR248" s="22">
        <f t="shared" si="289"/>
        <v>-5.0482799902969888E-2</v>
      </c>
      <c r="AS248" s="22">
        <f t="shared" si="289"/>
        <v>3.6183396436429094E-2</v>
      </c>
      <c r="AT248" s="22">
        <f t="shared" si="289"/>
        <v>1.8783737927158484E-2</v>
      </c>
      <c r="AU248" s="22">
        <f t="shared" si="289"/>
        <v>3.7167670838889943E-2</v>
      </c>
      <c r="AV248" s="22">
        <f t="shared" si="289"/>
        <v>4.3663566766051209E-2</v>
      </c>
      <c r="AW248" s="22">
        <f t="shared" si="289"/>
        <v>3.609467943256961E-2</v>
      </c>
      <c r="AX248" s="22">
        <f t="shared" si="289"/>
        <v>6.9253881343822599E-3</v>
      </c>
      <c r="AY248" s="22">
        <f t="shared" si="289"/>
        <v>1.6907989067567186E-2</v>
      </c>
      <c r="AZ248" s="22">
        <f t="shared" si="289"/>
        <v>-5.4783613395043007E-3</v>
      </c>
      <c r="BA248" s="22">
        <f t="shared" si="289"/>
        <v>2.4578289793105279E-2</v>
      </c>
      <c r="BB248" s="22">
        <f t="shared" si="289"/>
        <v>1.4470901556591365E-2</v>
      </c>
      <c r="BC248" s="22">
        <f t="shared" si="289"/>
        <v>4.5080911999848317E-2</v>
      </c>
      <c r="BD248" s="22">
        <f t="shared" si="289"/>
        <v>4.4758649427665054E-2</v>
      </c>
      <c r="BE248" s="22">
        <f t="shared" si="289"/>
        <v>2.3149909056001228E-2</v>
      </c>
      <c r="BF248" s="22" t="e">
        <f t="shared" si="289"/>
        <v>#DIV/0!</v>
      </c>
      <c r="BG248" s="22">
        <f t="shared" si="289"/>
        <v>2.3678191769743062E-2</v>
      </c>
      <c r="BH248" s="22">
        <f t="shared" si="289"/>
        <v>2.6082580882234474E-2</v>
      </c>
    </row>
    <row r="249" spans="1:60" s="215" customFormat="1" hidden="1" x14ac:dyDescent="0.2">
      <c r="A249" s="140">
        <f t="shared" si="265"/>
        <v>39537</v>
      </c>
      <c r="B249" s="28">
        <f t="shared" ref="B249:AG249" si="290">B47/B43-1</f>
        <v>1.7857383996447762E-2</v>
      </c>
      <c r="C249" s="24">
        <f t="shared" si="290"/>
        <v>1.7338622084957622E-2</v>
      </c>
      <c r="D249" s="26">
        <f t="shared" si="290"/>
        <v>-1.0821216011074553E-2</v>
      </c>
      <c r="E249" s="26">
        <f t="shared" si="290"/>
        <v>4.9404701279368357E-2</v>
      </c>
      <c r="F249" s="26">
        <f t="shared" si="290"/>
        <v>2.2061214688714248E-2</v>
      </c>
      <c r="G249" s="26">
        <f t="shared" si="290"/>
        <v>2.1573437254736927E-2</v>
      </c>
      <c r="H249" s="26">
        <f t="shared" si="290"/>
        <v>3.0436919605982382E-2</v>
      </c>
      <c r="I249" s="27">
        <f t="shared" si="290"/>
        <v>1.6918041029233111E-2</v>
      </c>
      <c r="J249" s="26">
        <f t="shared" si="290"/>
        <v>2.530986896495091E-2</v>
      </c>
      <c r="K249" s="26">
        <f t="shared" si="290"/>
        <v>2.0837273680314405E-2</v>
      </c>
      <c r="L249" s="26">
        <f t="shared" si="290"/>
        <v>1.27154226338555E-2</v>
      </c>
      <c r="M249" s="26">
        <f t="shared" si="290"/>
        <v>-8.7619740530411327E-3</v>
      </c>
      <c r="N249" s="26">
        <f t="shared" si="290"/>
        <v>1.4754850534630659E-3</v>
      </c>
      <c r="O249" s="26">
        <f t="shared" si="290"/>
        <v>-6.3383071573469452E-2</v>
      </c>
      <c r="P249" s="26">
        <f t="shared" si="290"/>
        <v>-2.0662858903748194E-2</v>
      </c>
      <c r="Q249" s="26">
        <f t="shared" si="290"/>
        <v>-1.1117762693064082E-2</v>
      </c>
      <c r="R249" s="26">
        <f t="shared" si="290"/>
        <v>-1.1241446615048778E-2</v>
      </c>
      <c r="S249" s="26">
        <f t="shared" si="290"/>
        <v>-4.1937735068181214E-2</v>
      </c>
      <c r="T249" s="26">
        <f t="shared" si="290"/>
        <v>-2.1486681658222095E-2</v>
      </c>
      <c r="U249" s="26">
        <f t="shared" si="290"/>
        <v>-5.8708802687824635E-3</v>
      </c>
      <c r="V249" s="26">
        <f t="shared" si="290"/>
        <v>-9.3227465927127051E-3</v>
      </c>
      <c r="W249" s="26">
        <f t="shared" si="290"/>
        <v>-8.2541755943070783E-3</v>
      </c>
      <c r="X249" s="26">
        <f t="shared" si="290"/>
        <v>2.3035003849021241E-3</v>
      </c>
      <c r="Y249" s="26">
        <f t="shared" si="290"/>
        <v>-1.7829400486942371E-2</v>
      </c>
      <c r="Z249" s="26">
        <f t="shared" si="290"/>
        <v>-3.4675641643213795E-2</v>
      </c>
      <c r="AA249" s="26">
        <f t="shared" si="290"/>
        <v>1.9225595035059717E-2</v>
      </c>
      <c r="AB249" s="26">
        <f t="shared" si="290"/>
        <v>7.9884213348346833E-4</v>
      </c>
      <c r="AC249" s="26">
        <f t="shared" si="290"/>
        <v>-1.6709851021657229E-2</v>
      </c>
      <c r="AD249" s="26">
        <f t="shared" si="290"/>
        <v>2.4923554828907735E-2</v>
      </c>
      <c r="AE249" s="26">
        <f t="shared" si="290"/>
        <v>4.9404701279368357E-2</v>
      </c>
      <c r="AF249" s="26">
        <f t="shared" si="290"/>
        <v>6.2972992118290438E-2</v>
      </c>
      <c r="AG249" s="26">
        <f t="shared" si="290"/>
        <v>7.1781897201357081E-2</v>
      </c>
      <c r="AH249" s="26">
        <f t="shared" ref="AH249:BH249" si="291">AH47/AH43-1</f>
        <v>4.4393407899578463E-2</v>
      </c>
      <c r="AI249" s="26">
        <f t="shared" si="291"/>
        <v>1.001904762050998E-2</v>
      </c>
      <c r="AJ249" s="26">
        <f t="shared" si="291"/>
        <v>-2.0577857291460555E-3</v>
      </c>
      <c r="AK249" s="26">
        <f t="shared" si="291"/>
        <v>1.2840719964115399E-2</v>
      </c>
      <c r="AL249" s="26">
        <f t="shared" si="291"/>
        <v>1.1184671325760842E-2</v>
      </c>
      <c r="AM249" s="26">
        <f t="shared" si="291"/>
        <v>1.3426969684412704E-2</v>
      </c>
      <c r="AN249" s="26">
        <f t="shared" si="291"/>
        <v>2.4696753953642236E-2</v>
      </c>
      <c r="AO249" s="26">
        <f t="shared" si="291"/>
        <v>9.0485515756424384E-3</v>
      </c>
      <c r="AP249" s="26">
        <f t="shared" si="291"/>
        <v>3.0517476751729111E-2</v>
      </c>
      <c r="AQ249" s="26">
        <f t="shared" si="291"/>
        <v>2.4584082493629644E-2</v>
      </c>
      <c r="AR249" s="26">
        <f t="shared" si="291"/>
        <v>-6.0049795084648583E-2</v>
      </c>
      <c r="AS249" s="26">
        <f t="shared" si="291"/>
        <v>6.5580840774889015E-2</v>
      </c>
      <c r="AT249" s="26">
        <f t="shared" si="291"/>
        <v>2.1786104004990481E-3</v>
      </c>
      <c r="AU249" s="26">
        <f t="shared" si="291"/>
        <v>5.8019509570522709E-2</v>
      </c>
      <c r="AV249" s="26">
        <f t="shared" si="291"/>
        <v>4.4427824247831982E-2</v>
      </c>
      <c r="AW249" s="26">
        <f t="shared" si="291"/>
        <v>3.0052162453217068E-2</v>
      </c>
      <c r="AX249" s="26">
        <f t="shared" si="291"/>
        <v>7.7445822992951996E-3</v>
      </c>
      <c r="AY249" s="26">
        <f t="shared" si="291"/>
        <v>3.4973682936252581E-2</v>
      </c>
      <c r="AZ249" s="26">
        <f t="shared" si="291"/>
        <v>-9.2767511036973005E-3</v>
      </c>
      <c r="BA249" s="26">
        <f t="shared" si="291"/>
        <v>2.4475662189986869E-2</v>
      </c>
      <c r="BB249" s="26">
        <f t="shared" si="291"/>
        <v>8.5392372401027483E-3</v>
      </c>
      <c r="BC249" s="26">
        <f t="shared" si="291"/>
        <v>4.3592670021379121E-2</v>
      </c>
      <c r="BD249" s="26">
        <f t="shared" si="291"/>
        <v>3.5248415153468438E-2</v>
      </c>
      <c r="BE249" s="26">
        <f t="shared" si="291"/>
        <v>2.760660720137742E-2</v>
      </c>
      <c r="BF249" s="26" t="e">
        <f t="shared" si="291"/>
        <v>#DIV/0!</v>
      </c>
      <c r="BG249" s="26">
        <f t="shared" si="291"/>
        <v>2.0837528117627846E-2</v>
      </c>
      <c r="BH249" s="26">
        <f t="shared" si="291"/>
        <v>1.9524751456141187E-2</v>
      </c>
    </row>
    <row r="250" spans="1:60" s="215" customFormat="1" hidden="1" x14ac:dyDescent="0.2">
      <c r="A250" s="138">
        <f t="shared" si="265"/>
        <v>39629</v>
      </c>
      <c r="B250" s="19">
        <f t="shared" ref="B250:AG250" si="292">B48/B44-1</f>
        <v>1.383154170462042E-2</v>
      </c>
      <c r="C250" s="16">
        <f t="shared" si="292"/>
        <v>1.5111662750769472E-2</v>
      </c>
      <c r="D250" s="7">
        <f t="shared" si="292"/>
        <v>-1.1282413104439892E-2</v>
      </c>
      <c r="E250" s="7">
        <f t="shared" si="292"/>
        <v>4.3316144064015294E-2</v>
      </c>
      <c r="F250" s="7">
        <f t="shared" si="292"/>
        <v>1.7214949605136365E-2</v>
      </c>
      <c r="G250" s="7">
        <f t="shared" si="292"/>
        <v>1.9218894881679827E-2</v>
      </c>
      <c r="H250" s="7">
        <f t="shared" si="292"/>
        <v>-1.6977091871749783E-2</v>
      </c>
      <c r="I250" s="20">
        <f t="shared" si="292"/>
        <v>1.2764756512767095E-2</v>
      </c>
      <c r="J250" s="7">
        <f t="shared" si="292"/>
        <v>2.2266484030323497E-2</v>
      </c>
      <c r="K250" s="7">
        <f t="shared" si="292"/>
        <v>1.8616920539830328E-2</v>
      </c>
      <c r="L250" s="7">
        <f t="shared" si="292"/>
        <v>1.370414560222355E-2</v>
      </c>
      <c r="M250" s="7">
        <f t="shared" si="292"/>
        <v>-1.6631089701512614E-2</v>
      </c>
      <c r="N250" s="7">
        <f t="shared" si="292"/>
        <v>-9.0399512760330758E-4</v>
      </c>
      <c r="O250" s="7">
        <f t="shared" si="292"/>
        <v>-6.3865598174211557E-2</v>
      </c>
      <c r="P250" s="7">
        <f t="shared" si="292"/>
        <v>-2.0074436677046226E-2</v>
      </c>
      <c r="Q250" s="7">
        <f t="shared" si="292"/>
        <v>-3.0270412201908181E-2</v>
      </c>
      <c r="R250" s="7">
        <f t="shared" si="292"/>
        <v>-1.017285558527159E-2</v>
      </c>
      <c r="S250" s="7">
        <f t="shared" si="292"/>
        <v>-5.7038214948905597E-2</v>
      </c>
      <c r="T250" s="7">
        <f t="shared" si="292"/>
        <v>-2.3082673038208434E-2</v>
      </c>
      <c r="U250" s="7">
        <f t="shared" si="292"/>
        <v>-9.5810170751042811E-4</v>
      </c>
      <c r="V250" s="7">
        <f t="shared" si="292"/>
        <v>-1.3443796399040031E-2</v>
      </c>
      <c r="W250" s="7">
        <f t="shared" si="292"/>
        <v>-1.3134760261957479E-2</v>
      </c>
      <c r="X250" s="7">
        <f t="shared" si="292"/>
        <v>6.0822601859022996E-4</v>
      </c>
      <c r="Y250" s="7">
        <f t="shared" si="292"/>
        <v>-1.5848574145141958E-2</v>
      </c>
      <c r="Z250" s="7">
        <f t="shared" si="292"/>
        <v>-3.628003978019112E-2</v>
      </c>
      <c r="AA250" s="7">
        <f t="shared" si="292"/>
        <v>2.889558573715334E-2</v>
      </c>
      <c r="AB250" s="7">
        <f t="shared" si="292"/>
        <v>5.9289372217863345E-4</v>
      </c>
      <c r="AC250" s="7">
        <f t="shared" si="292"/>
        <v>-1.1875903830756762E-2</v>
      </c>
      <c r="AD250" s="7">
        <f t="shared" si="292"/>
        <v>1.9848886325853687E-2</v>
      </c>
      <c r="AE250" s="7">
        <f t="shared" si="292"/>
        <v>4.3316144064015294E-2</v>
      </c>
      <c r="AF250" s="7">
        <f t="shared" si="292"/>
        <v>4.5923409850326058E-2</v>
      </c>
      <c r="AG250" s="7">
        <f t="shared" si="292"/>
        <v>7.0522457342747868E-2</v>
      </c>
      <c r="AH250" s="7">
        <f t="shared" ref="AH250:BH250" si="293">AH48/AH44-1</f>
        <v>3.9148174051333307E-2</v>
      </c>
      <c r="AI250" s="7">
        <f t="shared" si="293"/>
        <v>9.3940180464067158E-3</v>
      </c>
      <c r="AJ250" s="7">
        <f t="shared" si="293"/>
        <v>-6.2603287541762587E-4</v>
      </c>
      <c r="AK250" s="7">
        <f t="shared" si="293"/>
        <v>9.5925007209196611E-3</v>
      </c>
      <c r="AL250" s="7">
        <f t="shared" si="293"/>
        <v>1.164898057330177E-2</v>
      </c>
      <c r="AM250" s="7">
        <f t="shared" si="293"/>
        <v>9.7436067557636896E-3</v>
      </c>
      <c r="AN250" s="7">
        <f t="shared" si="293"/>
        <v>1.4917683024144424E-2</v>
      </c>
      <c r="AO250" s="7">
        <f t="shared" si="293"/>
        <v>-4.6590829655434041E-3</v>
      </c>
      <c r="AP250" s="7">
        <f t="shared" si="293"/>
        <v>2.2183085368161715E-2</v>
      </c>
      <c r="AQ250" s="7">
        <f t="shared" si="293"/>
        <v>2.3060323677587258E-2</v>
      </c>
      <c r="AR250" s="7">
        <f t="shared" si="293"/>
        <v>-6.7504056319157679E-2</v>
      </c>
      <c r="AS250" s="7">
        <f t="shared" si="293"/>
        <v>7.3438758594548625E-2</v>
      </c>
      <c r="AT250" s="7">
        <f t="shared" si="293"/>
        <v>-2.3848794889707037E-3</v>
      </c>
      <c r="AU250" s="7">
        <f t="shared" si="293"/>
        <v>5.5896236081485418E-2</v>
      </c>
      <c r="AV250" s="7">
        <f t="shared" si="293"/>
        <v>4.2611354840506044E-2</v>
      </c>
      <c r="AW250" s="7">
        <f t="shared" si="293"/>
        <v>2.0306342094264407E-2</v>
      </c>
      <c r="AX250" s="7">
        <f t="shared" si="293"/>
        <v>6.021968821426027E-3</v>
      </c>
      <c r="AY250" s="7">
        <f t="shared" si="293"/>
        <v>1.6195978042607972E-2</v>
      </c>
      <c r="AZ250" s="7">
        <f t="shared" si="293"/>
        <v>-1.7171076088048132E-2</v>
      </c>
      <c r="BA250" s="7">
        <f t="shared" si="293"/>
        <v>1.9821107948765793E-2</v>
      </c>
      <c r="BB250" s="7">
        <f t="shared" si="293"/>
        <v>8.5214289403869881E-3</v>
      </c>
      <c r="BC250" s="7">
        <f t="shared" si="293"/>
        <v>4.0398215555339956E-2</v>
      </c>
      <c r="BD250" s="7">
        <f t="shared" si="293"/>
        <v>2.2965233609568259E-2</v>
      </c>
      <c r="BE250" s="7">
        <f t="shared" si="293"/>
        <v>3.5795698495658668E-2</v>
      </c>
      <c r="BF250" s="7" t="e">
        <f t="shared" si="293"/>
        <v>#DIV/0!</v>
      </c>
      <c r="BG250" s="7">
        <f t="shared" si="293"/>
        <v>1.7881845901658755E-2</v>
      </c>
      <c r="BH250" s="7">
        <f t="shared" si="293"/>
        <v>1.6333259515247223E-2</v>
      </c>
    </row>
    <row r="251" spans="1:60" s="215" customFormat="1" hidden="1" x14ac:dyDescent="0.2">
      <c r="A251" s="138">
        <f t="shared" si="265"/>
        <v>39721</v>
      </c>
      <c r="B251" s="19">
        <f t="shared" ref="B251:AG251" si="294">B49/B45-1</f>
        <v>8.186371996919295E-3</v>
      </c>
      <c r="C251" s="16">
        <f t="shared" si="294"/>
        <v>1.0539200413459238E-2</v>
      </c>
      <c r="D251" s="7">
        <f t="shared" si="294"/>
        <v>-1.4533489367169916E-2</v>
      </c>
      <c r="E251" s="7">
        <f t="shared" si="294"/>
        <v>3.4048572290748647E-2</v>
      </c>
      <c r="F251" s="7">
        <f t="shared" si="294"/>
        <v>1.1283765476539864E-2</v>
      </c>
      <c r="G251" s="7">
        <f t="shared" si="294"/>
        <v>1.4775661914432581E-2</v>
      </c>
      <c r="H251" s="7">
        <f t="shared" si="294"/>
        <v>-5.0222199069218321E-2</v>
      </c>
      <c r="I251" s="20">
        <f t="shared" si="294"/>
        <v>6.6167973764954535E-3</v>
      </c>
      <c r="J251" s="7">
        <f t="shared" si="294"/>
        <v>2.0546309379007255E-2</v>
      </c>
      <c r="K251" s="7">
        <f t="shared" si="294"/>
        <v>1.3633643002921803E-2</v>
      </c>
      <c r="L251" s="7">
        <f t="shared" si="294"/>
        <v>6.798154196750561E-3</v>
      </c>
      <c r="M251" s="7">
        <f t="shared" si="294"/>
        <v>-2.2698695244702249E-2</v>
      </c>
      <c r="N251" s="7">
        <f t="shared" si="294"/>
        <v>-4.158215475497884E-3</v>
      </c>
      <c r="O251" s="7">
        <f t="shared" si="294"/>
        <v>-6.5386343011164749E-2</v>
      </c>
      <c r="P251" s="7">
        <f t="shared" si="294"/>
        <v>-2.6731018000257678E-2</v>
      </c>
      <c r="Q251" s="7">
        <f t="shared" si="294"/>
        <v>-4.456640308817561E-2</v>
      </c>
      <c r="R251" s="7">
        <f t="shared" si="294"/>
        <v>-1.0164470873740172E-2</v>
      </c>
      <c r="S251" s="7">
        <f t="shared" si="294"/>
        <v>-5.8058771769307294E-2</v>
      </c>
      <c r="T251" s="7">
        <f t="shared" si="294"/>
        <v>-2.6054697405683891E-2</v>
      </c>
      <c r="U251" s="7">
        <f t="shared" si="294"/>
        <v>-2.2195135434104341E-3</v>
      </c>
      <c r="V251" s="7">
        <f t="shared" si="294"/>
        <v>-2.2009151713599517E-2</v>
      </c>
      <c r="W251" s="7">
        <f t="shared" si="294"/>
        <v>-1.4256848772843833E-2</v>
      </c>
      <c r="X251" s="7">
        <f t="shared" si="294"/>
        <v>-1.1588913339511508E-2</v>
      </c>
      <c r="Y251" s="7">
        <f t="shared" si="294"/>
        <v>-1.2877674669438899E-2</v>
      </c>
      <c r="Z251" s="7">
        <f t="shared" si="294"/>
        <v>-2.9746355632954691E-2</v>
      </c>
      <c r="AA251" s="7">
        <f t="shared" si="294"/>
        <v>2.348879984843899E-2</v>
      </c>
      <c r="AB251" s="7">
        <f t="shared" si="294"/>
        <v>-3.1324754534337584E-3</v>
      </c>
      <c r="AC251" s="7">
        <f t="shared" si="294"/>
        <v>-1.8460386030917597E-2</v>
      </c>
      <c r="AD251" s="7">
        <f t="shared" si="294"/>
        <v>1.2420383634389243E-2</v>
      </c>
      <c r="AE251" s="7">
        <f t="shared" si="294"/>
        <v>3.4048572290748647E-2</v>
      </c>
      <c r="AF251" s="7">
        <f t="shared" si="294"/>
        <v>2.7264374927542079E-2</v>
      </c>
      <c r="AG251" s="7">
        <f t="shared" si="294"/>
        <v>5.8488751497089098E-2</v>
      </c>
      <c r="AH251" s="7">
        <f t="shared" ref="AH251:BH251" si="295">AH49/AH45-1</f>
        <v>3.1591425168617571E-2</v>
      </c>
      <c r="AI251" s="7">
        <f t="shared" si="295"/>
        <v>4.309248568332702E-3</v>
      </c>
      <c r="AJ251" s="7">
        <f t="shared" si="295"/>
        <v>-3.7902458907620451E-3</v>
      </c>
      <c r="AK251" s="7">
        <f t="shared" si="295"/>
        <v>3.8042165283032059E-3</v>
      </c>
      <c r="AL251" s="7">
        <f t="shared" si="295"/>
        <v>6.527813062927601E-3</v>
      </c>
      <c r="AM251" s="7">
        <f t="shared" si="295"/>
        <v>5.9575345077755859E-3</v>
      </c>
      <c r="AN251" s="7">
        <f t="shared" si="295"/>
        <v>2.8550079104203707E-3</v>
      </c>
      <c r="AO251" s="7">
        <f t="shared" si="295"/>
        <v>-1.409340891449673E-2</v>
      </c>
      <c r="AP251" s="7">
        <f t="shared" si="295"/>
        <v>9.093179750058189E-3</v>
      </c>
      <c r="AQ251" s="7">
        <f t="shared" si="295"/>
        <v>1.816918973527093E-2</v>
      </c>
      <c r="AR251" s="7">
        <f t="shared" si="295"/>
        <v>-6.6757585086211879E-2</v>
      </c>
      <c r="AS251" s="7">
        <f t="shared" si="295"/>
        <v>7.5314829088277691E-2</v>
      </c>
      <c r="AT251" s="7">
        <f t="shared" si="295"/>
        <v>-4.2299781212359333E-3</v>
      </c>
      <c r="AU251" s="7">
        <f t="shared" si="295"/>
        <v>3.9913286750172139E-2</v>
      </c>
      <c r="AV251" s="7">
        <f t="shared" si="295"/>
        <v>3.8095874344002745E-2</v>
      </c>
      <c r="AW251" s="7">
        <f t="shared" si="295"/>
        <v>1.449624646845038E-2</v>
      </c>
      <c r="AX251" s="7">
        <f t="shared" si="295"/>
        <v>-1.2356972123543919E-3</v>
      </c>
      <c r="AY251" s="7">
        <f t="shared" si="295"/>
        <v>1.5835834359292367E-3</v>
      </c>
      <c r="AZ251" s="7">
        <f t="shared" si="295"/>
        <v>-1.5443522387566411E-2</v>
      </c>
      <c r="BA251" s="7">
        <f t="shared" si="295"/>
        <v>1.0937247668518113E-2</v>
      </c>
      <c r="BB251" s="7">
        <f t="shared" si="295"/>
        <v>7.6894706025480986E-3</v>
      </c>
      <c r="BC251" s="7">
        <f t="shared" si="295"/>
        <v>3.9577194734513599E-2</v>
      </c>
      <c r="BD251" s="7">
        <f t="shared" si="295"/>
        <v>1.5859510045815428E-2</v>
      </c>
      <c r="BE251" s="7">
        <f t="shared" si="295"/>
        <v>3.491198942585183E-2</v>
      </c>
      <c r="BF251" s="7" t="e">
        <f t="shared" si="295"/>
        <v>#DIV/0!</v>
      </c>
      <c r="BG251" s="7">
        <f t="shared" si="295"/>
        <v>1.4963343965601617E-2</v>
      </c>
      <c r="BH251" s="7">
        <f t="shared" si="295"/>
        <v>1.3526734352976133E-2</v>
      </c>
    </row>
    <row r="252" spans="1:60" s="215" customFormat="1" ht="12" hidden="1" thickBot="1" x14ac:dyDescent="0.25">
      <c r="A252" s="139">
        <f t="shared" si="265"/>
        <v>39812</v>
      </c>
      <c r="B252" s="17">
        <f t="shared" ref="B252:AG252" si="296">B50/B46-1</f>
        <v>-1.237276168952639E-3</v>
      </c>
      <c r="C252" s="14">
        <f t="shared" si="296"/>
        <v>5.0659011978593238E-3</v>
      </c>
      <c r="D252" s="22">
        <f t="shared" si="296"/>
        <v>-1.9598684118911969E-2</v>
      </c>
      <c r="E252" s="22">
        <f t="shared" si="296"/>
        <v>2.5510900821738458E-2</v>
      </c>
      <c r="F252" s="22">
        <f t="shared" si="296"/>
        <v>5.2924503940743328E-4</v>
      </c>
      <c r="G252" s="22">
        <f t="shared" si="296"/>
        <v>9.5033860136051196E-3</v>
      </c>
      <c r="H252" s="22">
        <f t="shared" si="296"/>
        <v>-0.15747098829059669</v>
      </c>
      <c r="I252" s="23">
        <f t="shared" si="296"/>
        <v>-3.8111866413482742E-3</v>
      </c>
      <c r="J252" s="22">
        <f t="shared" si="296"/>
        <v>1.8993239816217145E-2</v>
      </c>
      <c r="K252" s="22">
        <f t="shared" si="296"/>
        <v>7.6239103310873357E-3</v>
      </c>
      <c r="L252" s="22">
        <f t="shared" si="296"/>
        <v>1.6975587926692848E-2</v>
      </c>
      <c r="M252" s="22">
        <f t="shared" si="296"/>
        <v>-2.7504517277207818E-2</v>
      </c>
      <c r="N252" s="22">
        <f t="shared" si="296"/>
        <v>-6.2282419053749649E-3</v>
      </c>
      <c r="O252" s="22">
        <f t="shared" si="296"/>
        <v>-7.4216893953135243E-2</v>
      </c>
      <c r="P252" s="22">
        <f t="shared" si="296"/>
        <v>-3.5662265215121058E-2</v>
      </c>
      <c r="Q252" s="22">
        <f t="shared" si="296"/>
        <v>-5.5691527019090525E-2</v>
      </c>
      <c r="R252" s="22">
        <f t="shared" si="296"/>
        <v>-1.2394014644812934E-2</v>
      </c>
      <c r="S252" s="22">
        <f t="shared" si="296"/>
        <v>-6.1151231996951605E-2</v>
      </c>
      <c r="T252" s="22">
        <f t="shared" si="296"/>
        <v>-3.0601048152777199E-2</v>
      </c>
      <c r="U252" s="22">
        <f t="shared" si="296"/>
        <v>-7.0021474543533468E-3</v>
      </c>
      <c r="V252" s="22">
        <f t="shared" si="296"/>
        <v>-2.7597055678027504E-2</v>
      </c>
      <c r="W252" s="22">
        <f t="shared" si="296"/>
        <v>-1.1551847764230017E-2</v>
      </c>
      <c r="X252" s="22">
        <f t="shared" si="296"/>
        <v>-2.1002429594561334E-2</v>
      </c>
      <c r="Y252" s="22">
        <f t="shared" si="296"/>
        <v>-2.1756101023426955E-2</v>
      </c>
      <c r="Z252" s="22">
        <f t="shared" si="296"/>
        <v>-3.7042950113159945E-2</v>
      </c>
      <c r="AA252" s="22">
        <f t="shared" si="296"/>
        <v>1.0636134619705473E-2</v>
      </c>
      <c r="AB252" s="22">
        <f t="shared" si="296"/>
        <v>-1.0709745832474971E-2</v>
      </c>
      <c r="AC252" s="22">
        <f t="shared" si="296"/>
        <v>-1.1075142281314343E-2</v>
      </c>
      <c r="AD252" s="22">
        <f t="shared" si="296"/>
        <v>1.3280466330405361E-3</v>
      </c>
      <c r="AE252" s="22">
        <f t="shared" si="296"/>
        <v>2.5510900821738458E-2</v>
      </c>
      <c r="AF252" s="22">
        <f t="shared" si="296"/>
        <v>5.5565495047893432E-3</v>
      </c>
      <c r="AG252" s="22">
        <f t="shared" si="296"/>
        <v>4.8192905888247983E-2</v>
      </c>
      <c r="AH252" s="22">
        <f t="shared" ref="AH252:BH252" si="297">AH50/AH46-1</f>
        <v>2.5185472942905074E-2</v>
      </c>
      <c r="AI252" s="22">
        <f t="shared" si="297"/>
        <v>1.1659426618533253E-3</v>
      </c>
      <c r="AJ252" s="22">
        <f t="shared" si="297"/>
        <v>-9.3230359897682469E-3</v>
      </c>
      <c r="AK252" s="22">
        <f t="shared" si="297"/>
        <v>-9.2093415939276113E-4</v>
      </c>
      <c r="AL252" s="22">
        <f t="shared" si="297"/>
        <v>4.908259748267696E-3</v>
      </c>
      <c r="AM252" s="22">
        <f t="shared" si="297"/>
        <v>-2.9527750446355361E-3</v>
      </c>
      <c r="AN252" s="22">
        <f t="shared" si="297"/>
        <v>1.6176239699852157E-3</v>
      </c>
      <c r="AO252" s="22">
        <f t="shared" si="297"/>
        <v>-2.5745956042652396E-2</v>
      </c>
      <c r="AP252" s="22">
        <f t="shared" si="297"/>
        <v>1.1693752422661463E-2</v>
      </c>
      <c r="AQ252" s="22">
        <f t="shared" si="297"/>
        <v>8.8918107249520428E-3</v>
      </c>
      <c r="AR252" s="22">
        <f t="shared" si="297"/>
        <v>-6.723896418634645E-2</v>
      </c>
      <c r="AS252" s="22">
        <f t="shared" si="297"/>
        <v>6.2764534898473778E-2</v>
      </c>
      <c r="AT252" s="22">
        <f t="shared" si="297"/>
        <v>-6.3041566370626301E-3</v>
      </c>
      <c r="AU252" s="22">
        <f t="shared" si="297"/>
        <v>1.1661199917051945E-2</v>
      </c>
      <c r="AV252" s="22">
        <f t="shared" si="297"/>
        <v>2.9145051204565675E-2</v>
      </c>
      <c r="AW252" s="22">
        <f t="shared" si="297"/>
        <v>2.0371404316844366E-2</v>
      </c>
      <c r="AX252" s="22">
        <f t="shared" si="297"/>
        <v>-9.1219442087727698E-3</v>
      </c>
      <c r="AY252" s="22">
        <f t="shared" si="297"/>
        <v>-4.459845490003056E-2</v>
      </c>
      <c r="AZ252" s="22">
        <f t="shared" si="297"/>
        <v>-1.5967041963919293E-2</v>
      </c>
      <c r="BA252" s="22">
        <f t="shared" si="297"/>
        <v>7.2422378063463633E-3</v>
      </c>
      <c r="BB252" s="22">
        <f t="shared" si="297"/>
        <v>7.5115214500804939E-3</v>
      </c>
      <c r="BC252" s="22">
        <f t="shared" si="297"/>
        <v>3.7580329511585742E-2</v>
      </c>
      <c r="BD252" s="22">
        <f t="shared" si="297"/>
        <v>1.4981228042710626E-2</v>
      </c>
      <c r="BE252" s="22">
        <f t="shared" si="297"/>
        <v>2.9782487668709834E-2</v>
      </c>
      <c r="BF252" s="22" t="e">
        <f t="shared" si="297"/>
        <v>#DIV/0!</v>
      </c>
      <c r="BG252" s="22">
        <f t="shared" si="297"/>
        <v>1.2719946170605567E-2</v>
      </c>
      <c r="BH252" s="22">
        <f t="shared" si="297"/>
        <v>1.0952820616331627E-2</v>
      </c>
    </row>
    <row r="253" spans="1:60" s="215" customFormat="1" hidden="1" x14ac:dyDescent="0.2">
      <c r="A253" s="140">
        <f t="shared" si="265"/>
        <v>39902</v>
      </c>
      <c r="B253" s="28">
        <f t="shared" ref="B253:AG253" si="298">B51/B47-1</f>
        <v>-1.7102479086411049E-2</v>
      </c>
      <c r="C253" s="24">
        <f t="shared" si="298"/>
        <v>-5.3359544702287209E-3</v>
      </c>
      <c r="D253" s="26">
        <f t="shared" si="298"/>
        <v>-2.982230067764613E-2</v>
      </c>
      <c r="E253" s="26">
        <f t="shared" si="298"/>
        <v>1.456991277952735E-4</v>
      </c>
      <c r="F253" s="26">
        <f t="shared" si="298"/>
        <v>-1.5780053097036451E-2</v>
      </c>
      <c r="G253" s="26">
        <f t="shared" si="298"/>
        <v>8.4545796650181693E-4</v>
      </c>
      <c r="H253" s="26">
        <f t="shared" si="298"/>
        <v>-0.29880378243988015</v>
      </c>
      <c r="I253" s="27">
        <f t="shared" si="298"/>
        <v>-2.1068084076969917E-2</v>
      </c>
      <c r="J253" s="26">
        <f t="shared" si="298"/>
        <v>1.4102017996843408E-2</v>
      </c>
      <c r="K253" s="26">
        <f t="shared" si="298"/>
        <v>-1.777834649960508E-3</v>
      </c>
      <c r="L253" s="26">
        <f t="shared" si="298"/>
        <v>-3.1732497499273982E-2</v>
      </c>
      <c r="M253" s="26">
        <f t="shared" si="298"/>
        <v>-3.3458468951058973E-2</v>
      </c>
      <c r="N253" s="26">
        <f t="shared" si="298"/>
        <v>-1.5391163213538173E-2</v>
      </c>
      <c r="O253" s="26">
        <f t="shared" si="298"/>
        <v>-9.1332749422827209E-2</v>
      </c>
      <c r="P253" s="26">
        <f t="shared" si="298"/>
        <v>-5.1535715473591703E-2</v>
      </c>
      <c r="Q253" s="26">
        <f t="shared" si="298"/>
        <v>-6.0094529982405387E-2</v>
      </c>
      <c r="R253" s="26">
        <f t="shared" si="298"/>
        <v>-2.5418489665620436E-2</v>
      </c>
      <c r="S253" s="26">
        <f t="shared" si="298"/>
        <v>-3.5181135725284474E-2</v>
      </c>
      <c r="T253" s="26">
        <f t="shared" si="298"/>
        <v>-4.0379343278351243E-2</v>
      </c>
      <c r="U253" s="26">
        <f t="shared" si="298"/>
        <v>-2.6173479892748097E-2</v>
      </c>
      <c r="V253" s="26">
        <f t="shared" si="298"/>
        <v>-4.846745426582566E-2</v>
      </c>
      <c r="W253" s="26">
        <f t="shared" si="298"/>
        <v>-2.4201191572995273E-2</v>
      </c>
      <c r="X253" s="26">
        <f t="shared" si="298"/>
        <v>-2.8218970011349098E-2</v>
      </c>
      <c r="Y253" s="26">
        <f t="shared" si="298"/>
        <v>-2.8852016063037E-2</v>
      </c>
      <c r="Z253" s="26">
        <f t="shared" si="298"/>
        <v>-4.4030177816563931E-2</v>
      </c>
      <c r="AA253" s="26">
        <f t="shared" si="298"/>
        <v>2.7682756584583856E-3</v>
      </c>
      <c r="AB253" s="26">
        <f t="shared" si="298"/>
        <v>-2.2680632061137573E-2</v>
      </c>
      <c r="AC253" s="26">
        <f t="shared" si="298"/>
        <v>-3.0014466155041664E-3</v>
      </c>
      <c r="AD253" s="26">
        <f t="shared" si="298"/>
        <v>-7.6154887347226197E-3</v>
      </c>
      <c r="AE253" s="26">
        <f t="shared" si="298"/>
        <v>1.456991277952735E-4</v>
      </c>
      <c r="AF253" s="26">
        <f t="shared" si="298"/>
        <v>-2.9453142017295875E-2</v>
      </c>
      <c r="AG253" s="26">
        <f t="shared" si="298"/>
        <v>1.3748437096584132E-2</v>
      </c>
      <c r="AH253" s="26">
        <f t="shared" ref="AH253:BH253" si="299">AH51/AH47-1</f>
        <v>2.43195305482935E-3</v>
      </c>
      <c r="AI253" s="26">
        <f t="shared" si="299"/>
        <v>-5.3919047604099601E-3</v>
      </c>
      <c r="AJ253" s="26">
        <f t="shared" si="299"/>
        <v>-1.3107876236666871E-2</v>
      </c>
      <c r="AK253" s="26">
        <f t="shared" si="299"/>
        <v>-1.2448818873845635E-2</v>
      </c>
      <c r="AL253" s="26">
        <f t="shared" si="299"/>
        <v>7.1443716981733907E-4</v>
      </c>
      <c r="AM253" s="26">
        <f t="shared" si="299"/>
        <v>-9.2720349977076788E-3</v>
      </c>
      <c r="AN253" s="26">
        <f t="shared" si="299"/>
        <v>-5.4073523181059624E-3</v>
      </c>
      <c r="AO253" s="26">
        <f t="shared" si="299"/>
        <v>-2.9854276879260455E-2</v>
      </c>
      <c r="AP253" s="26">
        <f t="shared" si="299"/>
        <v>3.4968167439892728E-3</v>
      </c>
      <c r="AQ253" s="26">
        <f t="shared" si="299"/>
        <v>-2.2672652498270107E-3</v>
      </c>
      <c r="AR253" s="26">
        <f t="shared" si="299"/>
        <v>-5.9006207328067051E-2</v>
      </c>
      <c r="AS253" s="26">
        <f t="shared" si="299"/>
        <v>3.6675896160059507E-2</v>
      </c>
      <c r="AT253" s="26">
        <f t="shared" si="299"/>
        <v>4.9217020253116139E-3</v>
      </c>
      <c r="AU253" s="26">
        <f t="shared" si="299"/>
        <v>-3.4424830474411583E-2</v>
      </c>
      <c r="AV253" s="26">
        <f t="shared" si="299"/>
        <v>1.6858320671217175E-2</v>
      </c>
      <c r="AW253" s="26">
        <f t="shared" si="299"/>
        <v>2.8840252595002891E-2</v>
      </c>
      <c r="AX253" s="26">
        <f t="shared" si="299"/>
        <v>-3.2128787814793558E-2</v>
      </c>
      <c r="AY253" s="26">
        <f t="shared" si="299"/>
        <v>-0.11302120815657368</v>
      </c>
      <c r="AZ253" s="26">
        <f t="shared" si="299"/>
        <v>-6.7417226490490645E-2</v>
      </c>
      <c r="BA253" s="26">
        <f t="shared" si="299"/>
        <v>6.4881179547777723E-3</v>
      </c>
      <c r="BB253" s="26">
        <f t="shared" si="299"/>
        <v>1.228845687179958E-2</v>
      </c>
      <c r="BC253" s="26">
        <f t="shared" si="299"/>
        <v>3.6890919696130453E-2</v>
      </c>
      <c r="BD253" s="26">
        <f t="shared" si="299"/>
        <v>3.1966059568373506E-3</v>
      </c>
      <c r="BE253" s="26">
        <f t="shared" si="299"/>
        <v>2.5689797771484724E-2</v>
      </c>
      <c r="BF253" s="26" t="e">
        <f t="shared" si="299"/>
        <v>#DIV/0!</v>
      </c>
      <c r="BG253" s="26">
        <f t="shared" si="299"/>
        <v>1.1491166467337166E-2</v>
      </c>
      <c r="BH253" s="26">
        <f t="shared" si="299"/>
        <v>1.4062191915975353E-2</v>
      </c>
    </row>
    <row r="254" spans="1:60" s="215" customFormat="1" hidden="1" x14ac:dyDescent="0.2">
      <c r="A254" s="138">
        <f t="shared" si="265"/>
        <v>39994</v>
      </c>
      <c r="B254" s="19">
        <f t="shared" ref="B254:AG254" si="300">B52/B48-1</f>
        <v>-2.6587671194966966E-2</v>
      </c>
      <c r="C254" s="16">
        <f t="shared" si="300"/>
        <v>-1.4570601358295687E-2</v>
      </c>
      <c r="D254" s="7">
        <f t="shared" si="300"/>
        <v>-4.0534406483706875E-2</v>
      </c>
      <c r="E254" s="7">
        <f t="shared" si="300"/>
        <v>-1.6081525152955911E-2</v>
      </c>
      <c r="F254" s="7">
        <f t="shared" si="300"/>
        <v>-2.4163088311103365E-2</v>
      </c>
      <c r="G254" s="7">
        <f t="shared" si="300"/>
        <v>-7.1439066398155671E-3</v>
      </c>
      <c r="H254" s="7">
        <f t="shared" si="300"/>
        <v>-0.32524292774726105</v>
      </c>
      <c r="I254" s="20">
        <f t="shared" si="300"/>
        <v>-3.1801985608869265E-2</v>
      </c>
      <c r="J254" s="7">
        <f t="shared" si="300"/>
        <v>1.425807281424718E-2</v>
      </c>
      <c r="K254" s="7">
        <f t="shared" si="300"/>
        <v>-1.1386473947091913E-2</v>
      </c>
      <c r="L254" s="7">
        <f t="shared" si="300"/>
        <v>-2.8237810264928442E-2</v>
      </c>
      <c r="M254" s="7">
        <f t="shared" si="300"/>
        <v>-3.7450914080874642E-2</v>
      </c>
      <c r="N254" s="7">
        <f t="shared" si="300"/>
        <v>-1.5107911611781155E-2</v>
      </c>
      <c r="O254" s="7">
        <f t="shared" si="300"/>
        <v>-0.10473120307939887</v>
      </c>
      <c r="P254" s="7">
        <f t="shared" si="300"/>
        <v>-6.6870891862751303E-2</v>
      </c>
      <c r="Q254" s="7">
        <f t="shared" si="300"/>
        <v>-6.0035580014435763E-2</v>
      </c>
      <c r="R254" s="7">
        <f t="shared" si="300"/>
        <v>-3.5972211534997633E-2</v>
      </c>
      <c r="S254" s="7">
        <f t="shared" si="300"/>
        <v>-3.0207790811407009E-2</v>
      </c>
      <c r="T254" s="7">
        <f t="shared" si="300"/>
        <v>-5.5658349225077841E-2</v>
      </c>
      <c r="U254" s="7">
        <f t="shared" si="300"/>
        <v>-5.2727266208603019E-2</v>
      </c>
      <c r="V254" s="7">
        <f t="shared" si="300"/>
        <v>-6.5519996331399266E-2</v>
      </c>
      <c r="W254" s="7">
        <f t="shared" si="300"/>
        <v>-4.4749193209411842E-2</v>
      </c>
      <c r="X254" s="7">
        <f t="shared" si="300"/>
        <v>-4.2605146046500342E-2</v>
      </c>
      <c r="Y254" s="7">
        <f t="shared" si="300"/>
        <v>-3.5497254037428538E-2</v>
      </c>
      <c r="Z254" s="7">
        <f t="shared" si="300"/>
        <v>-5.3880522576421952E-2</v>
      </c>
      <c r="AA254" s="7">
        <f t="shared" si="300"/>
        <v>2.2112338939439535E-3</v>
      </c>
      <c r="AB254" s="7">
        <f t="shared" si="300"/>
        <v>-4.0303087926749637E-2</v>
      </c>
      <c r="AC254" s="7">
        <f t="shared" si="300"/>
        <v>2.04984636521921E-2</v>
      </c>
      <c r="AD254" s="7">
        <f t="shared" si="300"/>
        <v>-1.2531147708971235E-2</v>
      </c>
      <c r="AE254" s="7">
        <f t="shared" si="300"/>
        <v>-1.6081525152955911E-2</v>
      </c>
      <c r="AF254" s="7">
        <f t="shared" si="300"/>
        <v>-5.0577424348331679E-2</v>
      </c>
      <c r="AG254" s="7">
        <f t="shared" si="300"/>
        <v>-2.6150599001452113E-3</v>
      </c>
      <c r="AH254" s="7">
        <f t="shared" ref="AH254:BH254" si="301">AH52/AH48-1</f>
        <v>-1.3107229176363533E-2</v>
      </c>
      <c r="AI254" s="7">
        <f t="shared" si="301"/>
        <v>-1.5836931731125548E-2</v>
      </c>
      <c r="AJ254" s="7">
        <f t="shared" si="301"/>
        <v>-2.0640110548552859E-2</v>
      </c>
      <c r="AK254" s="7">
        <f t="shared" si="301"/>
        <v>-2.3874423782394349E-2</v>
      </c>
      <c r="AL254" s="7">
        <f t="shared" si="301"/>
        <v>-9.8441283690573478E-3</v>
      </c>
      <c r="AM254" s="7">
        <f t="shared" si="301"/>
        <v>-1.7248072009510396E-2</v>
      </c>
      <c r="AN254" s="7">
        <f t="shared" si="301"/>
        <v>-9.9937782961531108E-3</v>
      </c>
      <c r="AO254" s="7">
        <f t="shared" si="301"/>
        <v>-3.7238000404536176E-2</v>
      </c>
      <c r="AP254" s="7">
        <f t="shared" si="301"/>
        <v>-1.4831177189966738E-4</v>
      </c>
      <c r="AQ254" s="7">
        <f t="shared" si="301"/>
        <v>-1.0478649869232526E-2</v>
      </c>
      <c r="AR254" s="7">
        <f t="shared" si="301"/>
        <v>-5.7760493582779571E-2</v>
      </c>
      <c r="AS254" s="7">
        <f t="shared" si="301"/>
        <v>1.0386715809933111E-2</v>
      </c>
      <c r="AT254" s="7">
        <f t="shared" si="301"/>
        <v>4.5694449726119135E-3</v>
      </c>
      <c r="AU254" s="7">
        <f t="shared" si="301"/>
        <v>-5.3172094596267261E-2</v>
      </c>
      <c r="AV254" s="7">
        <f t="shared" si="301"/>
        <v>2.6135695348894483E-3</v>
      </c>
      <c r="AW254" s="7">
        <f t="shared" si="301"/>
        <v>3.1068584860227011E-2</v>
      </c>
      <c r="AX254" s="7">
        <f t="shared" si="301"/>
        <v>-4.8231357339286407E-2</v>
      </c>
      <c r="AY254" s="7">
        <f t="shared" si="301"/>
        <v>-0.12784481417266236</v>
      </c>
      <c r="AZ254" s="7">
        <f t="shared" si="301"/>
        <v>-7.3876172366860171E-2</v>
      </c>
      <c r="BA254" s="7">
        <f t="shared" si="301"/>
        <v>1.0667564954628173E-2</v>
      </c>
      <c r="BB254" s="7">
        <f t="shared" si="301"/>
        <v>1.2737535766999653E-2</v>
      </c>
      <c r="BC254" s="7">
        <f t="shared" si="301"/>
        <v>3.6725903694275308E-2</v>
      </c>
      <c r="BD254" s="7">
        <f t="shared" si="301"/>
        <v>2.8768803450185398E-3</v>
      </c>
      <c r="BE254" s="7">
        <f t="shared" si="301"/>
        <v>1.4812261190579212E-2</v>
      </c>
      <c r="BF254" s="7" t="e">
        <f t="shared" si="301"/>
        <v>#DIV/0!</v>
      </c>
      <c r="BG254" s="7">
        <f t="shared" si="301"/>
        <v>1.2174440507185968E-2</v>
      </c>
      <c r="BH254" s="7">
        <f t="shared" si="301"/>
        <v>1.5555401903242005E-2</v>
      </c>
    </row>
    <row r="255" spans="1:60" s="215" customFormat="1" hidden="1" x14ac:dyDescent="0.2">
      <c r="A255" s="138">
        <f t="shared" si="265"/>
        <v>40086</v>
      </c>
      <c r="B255" s="19">
        <f t="shared" ref="B255:AG255" si="302">B53/B49-1</f>
        <v>-2.8418720681452569E-2</v>
      </c>
      <c r="C255" s="16">
        <f t="shared" si="302"/>
        <v>-1.9962990902460787E-2</v>
      </c>
      <c r="D255" s="7">
        <f t="shared" si="302"/>
        <v>-5.0222944557385518E-2</v>
      </c>
      <c r="E255" s="7">
        <f t="shared" si="302"/>
        <v>-3.0014968695827537E-2</v>
      </c>
      <c r="F255" s="7">
        <f t="shared" si="302"/>
        <v>-2.249063048697586E-2</v>
      </c>
      <c r="G255" s="7">
        <f t="shared" si="302"/>
        <v>-1.0307982020969386E-2</v>
      </c>
      <c r="H255" s="7">
        <f t="shared" si="302"/>
        <v>-0.25175977966570273</v>
      </c>
      <c r="I255" s="20">
        <f t="shared" si="302"/>
        <v>-3.3882742586689107E-2</v>
      </c>
      <c r="J255" s="7">
        <f t="shared" si="302"/>
        <v>1.4021554510628587E-2</v>
      </c>
      <c r="K255" s="7">
        <f t="shared" si="302"/>
        <v>-1.5155665861675383E-2</v>
      </c>
      <c r="L255" s="7">
        <f t="shared" si="302"/>
        <v>-3.0385002622231427E-2</v>
      </c>
      <c r="M255" s="7">
        <f t="shared" si="302"/>
        <v>-4.5083437253354397E-2</v>
      </c>
      <c r="N255" s="7">
        <f t="shared" si="302"/>
        <v>-1.6227491137564387E-2</v>
      </c>
      <c r="O255" s="7">
        <f t="shared" si="302"/>
        <v>-0.11596042024561592</v>
      </c>
      <c r="P255" s="7">
        <f t="shared" si="302"/>
        <v>-7.2912143700061827E-2</v>
      </c>
      <c r="Q255" s="7">
        <f t="shared" si="302"/>
        <v>-5.3948088272386174E-2</v>
      </c>
      <c r="R255" s="7">
        <f t="shared" si="302"/>
        <v>-4.4535862033060925E-2</v>
      </c>
      <c r="S255" s="7">
        <f t="shared" si="302"/>
        <v>-3.3893380267505102E-2</v>
      </c>
      <c r="T255" s="7">
        <f t="shared" si="302"/>
        <v>-6.5577475949290642E-2</v>
      </c>
      <c r="U255" s="7">
        <f t="shared" si="302"/>
        <v>-7.7339624627396741E-2</v>
      </c>
      <c r="V255" s="7">
        <f t="shared" si="302"/>
        <v>-7.5760444727950405E-2</v>
      </c>
      <c r="W255" s="7">
        <f t="shared" si="302"/>
        <v>-5.9831648733879583E-2</v>
      </c>
      <c r="X255" s="7">
        <f t="shared" si="302"/>
        <v>-5.2880151201940118E-2</v>
      </c>
      <c r="Y255" s="7">
        <f t="shared" si="302"/>
        <v>-4.8407298809161836E-2</v>
      </c>
      <c r="Z255" s="7">
        <f t="shared" si="302"/>
        <v>-7.3051618949293795E-2</v>
      </c>
      <c r="AA255" s="7">
        <f t="shared" si="302"/>
        <v>1.9588920281343736E-3</v>
      </c>
      <c r="AB255" s="7">
        <f t="shared" si="302"/>
        <v>-5.3136989754689279E-2</v>
      </c>
      <c r="AC255" s="7">
        <f t="shared" si="302"/>
        <v>2.7882849068468163E-2</v>
      </c>
      <c r="AD255" s="7">
        <f t="shared" si="302"/>
        <v>-1.2719312578553632E-2</v>
      </c>
      <c r="AE255" s="7">
        <f t="shared" si="302"/>
        <v>-3.0014968695827537E-2</v>
      </c>
      <c r="AF255" s="7">
        <f t="shared" si="302"/>
        <v>-6.5778331375678567E-2</v>
      </c>
      <c r="AG255" s="7">
        <f t="shared" si="302"/>
        <v>-1.0313684421940028E-2</v>
      </c>
      <c r="AH255" s="7">
        <f t="shared" ref="AH255:BH255" si="303">AH53/AH49-1</f>
        <v>-2.7778444380215039E-2</v>
      </c>
      <c r="AI255" s="7">
        <f t="shared" si="303"/>
        <v>-2.1158526312357706E-2</v>
      </c>
      <c r="AJ255" s="7">
        <f t="shared" si="303"/>
        <v>-2.5624725206083498E-2</v>
      </c>
      <c r="AK255" s="7">
        <f t="shared" si="303"/>
        <v>-3.2243068595638635E-2</v>
      </c>
      <c r="AL255" s="7">
        <f t="shared" si="303"/>
        <v>-1.3420044496626482E-2</v>
      </c>
      <c r="AM255" s="7">
        <f t="shared" si="303"/>
        <v>-2.2160783609654788E-2</v>
      </c>
      <c r="AN255" s="7">
        <f t="shared" si="303"/>
        <v>-4.2919715060822927E-3</v>
      </c>
      <c r="AO255" s="7">
        <f t="shared" si="303"/>
        <v>-3.4919987519408613E-2</v>
      </c>
      <c r="AP255" s="7">
        <f t="shared" si="303"/>
        <v>6.7221930848742062E-3</v>
      </c>
      <c r="AQ255" s="7">
        <f t="shared" si="303"/>
        <v>-1.7226488395178929E-2</v>
      </c>
      <c r="AR255" s="7">
        <f t="shared" si="303"/>
        <v>-5.6600950543634232E-2</v>
      </c>
      <c r="AS255" s="7">
        <f t="shared" si="303"/>
        <v>-1.0888623502769978E-2</v>
      </c>
      <c r="AT255" s="7">
        <f t="shared" si="303"/>
        <v>1.6618307853608627E-3</v>
      </c>
      <c r="AU255" s="7">
        <f t="shared" si="303"/>
        <v>-4.7843580251608397E-2</v>
      </c>
      <c r="AV255" s="7">
        <f t="shared" si="303"/>
        <v>-6.7326251331946141E-3</v>
      </c>
      <c r="AW255" s="7">
        <f t="shared" si="303"/>
        <v>3.0018965463030955E-2</v>
      </c>
      <c r="AX255" s="7">
        <f t="shared" si="303"/>
        <v>-6.2400394125577074E-2</v>
      </c>
      <c r="AY255" s="7">
        <f t="shared" si="303"/>
        <v>-9.7021392987607924E-2</v>
      </c>
      <c r="AZ255" s="7">
        <f t="shared" si="303"/>
        <v>-7.9628172831325394E-2</v>
      </c>
      <c r="BA255" s="7">
        <f t="shared" si="303"/>
        <v>1.1793882768353026E-2</v>
      </c>
      <c r="BB255" s="7">
        <f t="shared" si="303"/>
        <v>1.3598566184875871E-2</v>
      </c>
      <c r="BC255" s="7">
        <f t="shared" si="303"/>
        <v>3.6483854899528101E-2</v>
      </c>
      <c r="BD255" s="7">
        <f t="shared" si="303"/>
        <v>1.9297434736993413E-3</v>
      </c>
      <c r="BE255" s="7">
        <f t="shared" si="303"/>
        <v>1.0763880991110808E-2</v>
      </c>
      <c r="BF255" s="7" t="e">
        <f t="shared" si="303"/>
        <v>#DIV/0!</v>
      </c>
      <c r="BG255" s="7">
        <f t="shared" si="303"/>
        <v>1.4663146418055995E-2</v>
      </c>
      <c r="BH255" s="7">
        <f t="shared" si="303"/>
        <v>1.6732705603178522E-2</v>
      </c>
    </row>
    <row r="256" spans="1:60" s="215" customFormat="1" ht="12" hidden="1" thickBot="1" x14ac:dyDescent="0.25">
      <c r="A256" s="139">
        <f t="shared" si="265"/>
        <v>40177</v>
      </c>
      <c r="B256" s="17">
        <f t="shared" ref="B256:AG256" si="304">B54/B50-1</f>
        <v>-2.395709326894202E-2</v>
      </c>
      <c r="C256" s="14">
        <f t="shared" si="304"/>
        <v>-2.0493199284466357E-2</v>
      </c>
      <c r="D256" s="22">
        <f t="shared" si="304"/>
        <v>-5.439748971691083E-2</v>
      </c>
      <c r="E256" s="22">
        <f t="shared" si="304"/>
        <v>-3.8570407358132774E-2</v>
      </c>
      <c r="F256" s="22">
        <f t="shared" si="304"/>
        <v>-1.4197223208720522E-2</v>
      </c>
      <c r="G256" s="22">
        <f t="shared" si="304"/>
        <v>-8.8794295212220042E-3</v>
      </c>
      <c r="H256" s="22">
        <f t="shared" si="304"/>
        <v>-0.12637820602686356</v>
      </c>
      <c r="I256" s="23">
        <f t="shared" si="304"/>
        <v>-2.9480988511222717E-2</v>
      </c>
      <c r="J256" s="22">
        <f t="shared" si="304"/>
        <v>1.8488178082997297E-2</v>
      </c>
      <c r="K256" s="22">
        <f t="shared" si="304"/>
        <v>-1.4360771037697395E-2</v>
      </c>
      <c r="L256" s="22">
        <f t="shared" si="304"/>
        <v>-2.9557208385357581E-2</v>
      </c>
      <c r="M256" s="22">
        <f t="shared" si="304"/>
        <v>-5.1513594798836548E-2</v>
      </c>
      <c r="N256" s="22">
        <f t="shared" si="304"/>
        <v>-1.8688589223689545E-2</v>
      </c>
      <c r="O256" s="22">
        <f t="shared" si="304"/>
        <v>-0.11659969783313473</v>
      </c>
      <c r="P256" s="22">
        <f t="shared" si="304"/>
        <v>-7.1740992846837881E-2</v>
      </c>
      <c r="Q256" s="22">
        <f t="shared" si="304"/>
        <v>-5.203130522224908E-2</v>
      </c>
      <c r="R256" s="22">
        <f t="shared" si="304"/>
        <v>-4.7300777480994038E-2</v>
      </c>
      <c r="S256" s="22">
        <f t="shared" si="304"/>
        <v>-3.3881689602011766E-2</v>
      </c>
      <c r="T256" s="22">
        <f t="shared" si="304"/>
        <v>-6.6577117687148468E-2</v>
      </c>
      <c r="U256" s="22">
        <f t="shared" si="304"/>
        <v>-8.9954127733298694E-2</v>
      </c>
      <c r="V256" s="22">
        <f t="shared" si="304"/>
        <v>-8.2398064066692145E-2</v>
      </c>
      <c r="W256" s="22">
        <f t="shared" si="304"/>
        <v>-6.5320531328147857E-2</v>
      </c>
      <c r="X256" s="22">
        <f t="shared" si="304"/>
        <v>-6.3425743457694694E-2</v>
      </c>
      <c r="Y256" s="22">
        <f t="shared" si="304"/>
        <v>-5.4713939687278224E-2</v>
      </c>
      <c r="Z256" s="22">
        <f t="shared" si="304"/>
        <v>-8.1536356537077137E-2</v>
      </c>
      <c r="AA256" s="22">
        <f t="shared" si="304"/>
        <v>-5.5963957447446866E-4</v>
      </c>
      <c r="AB256" s="22">
        <f t="shared" si="304"/>
        <v>-5.8245843575405964E-2</v>
      </c>
      <c r="AC256" s="22">
        <f t="shared" si="304"/>
        <v>2.8675903682223058E-2</v>
      </c>
      <c r="AD256" s="22">
        <f t="shared" si="304"/>
        <v>-6.3887446398993575E-3</v>
      </c>
      <c r="AE256" s="22">
        <f t="shared" si="304"/>
        <v>-3.8570407358132774E-2</v>
      </c>
      <c r="AF256" s="22">
        <f t="shared" si="304"/>
        <v>-6.8789677174901476E-2</v>
      </c>
      <c r="AG256" s="22">
        <f t="shared" si="304"/>
        <v>-1.4749574421214273E-2</v>
      </c>
      <c r="AH256" s="22">
        <f t="shared" ref="AH256:BH256" si="305">AH54/AH50-1</f>
        <v>-3.7746721298889452E-2</v>
      </c>
      <c r="AI256" s="22">
        <f t="shared" si="305"/>
        <v>-2.0699589384817307E-2</v>
      </c>
      <c r="AJ256" s="22">
        <f t="shared" si="305"/>
        <v>-2.2626148008116354E-2</v>
      </c>
      <c r="AK256" s="22">
        <f t="shared" si="305"/>
        <v>-3.5578450563999109E-2</v>
      </c>
      <c r="AL256" s="22">
        <f t="shared" si="305"/>
        <v>-1.1284129107114627E-2</v>
      </c>
      <c r="AM256" s="22">
        <f t="shared" si="305"/>
        <v>-2.1061417953619044E-2</v>
      </c>
      <c r="AN256" s="22">
        <f t="shared" si="305"/>
        <v>1.7054899508981425E-3</v>
      </c>
      <c r="AO256" s="22">
        <f t="shared" si="305"/>
        <v>-2.1508753688195381E-2</v>
      </c>
      <c r="AP256" s="22">
        <f t="shared" si="305"/>
        <v>9.9373592530949129E-3</v>
      </c>
      <c r="AQ256" s="22">
        <f t="shared" si="305"/>
        <v>-2.1421599089168963E-2</v>
      </c>
      <c r="AR256" s="22">
        <f t="shared" si="305"/>
        <v>-5.1399997612480819E-2</v>
      </c>
      <c r="AS256" s="22">
        <f t="shared" si="305"/>
        <v>-1.9577272837936088E-2</v>
      </c>
      <c r="AT256" s="22">
        <f t="shared" si="305"/>
        <v>6.5162866828893939E-5</v>
      </c>
      <c r="AU256" s="22">
        <f t="shared" si="305"/>
        <v>-3.1608547858226532E-2</v>
      </c>
      <c r="AV256" s="22">
        <f t="shared" si="305"/>
        <v>-1.0575791719267702E-2</v>
      </c>
      <c r="AW256" s="22">
        <f t="shared" si="305"/>
        <v>1.8165263188777647E-2</v>
      </c>
      <c r="AX256" s="22">
        <f t="shared" si="305"/>
        <v>-6.0038141421311031E-2</v>
      </c>
      <c r="AY256" s="22">
        <f t="shared" si="305"/>
        <v>-4.9182630678289985E-2</v>
      </c>
      <c r="AZ256" s="22">
        <f t="shared" si="305"/>
        <v>-7.9835139045347669E-2</v>
      </c>
      <c r="BA256" s="22">
        <f t="shared" si="305"/>
        <v>1.777590512172722E-2</v>
      </c>
      <c r="BB256" s="22">
        <f t="shared" si="305"/>
        <v>1.4635321501831999E-2</v>
      </c>
      <c r="BC256" s="22">
        <f t="shared" si="305"/>
        <v>4.3124189967785664E-2</v>
      </c>
      <c r="BD256" s="22">
        <f t="shared" si="305"/>
        <v>8.4967487218143845E-3</v>
      </c>
      <c r="BE256" s="22">
        <f t="shared" si="305"/>
        <v>9.5366798172495937E-3</v>
      </c>
      <c r="BF256" s="22" t="e">
        <f t="shared" si="305"/>
        <v>#DIV/0!</v>
      </c>
      <c r="BG256" s="22">
        <f t="shared" si="305"/>
        <v>2.1099688532786542E-2</v>
      </c>
      <c r="BH256" s="22">
        <f t="shared" si="305"/>
        <v>2.3295090860058654E-2</v>
      </c>
    </row>
    <row r="257" spans="1:60" s="215" customFormat="1" hidden="1" x14ac:dyDescent="0.2">
      <c r="A257" s="140">
        <f t="shared" si="265"/>
        <v>40267</v>
      </c>
      <c r="B257" s="28">
        <f t="shared" ref="B257:AG257" si="306">B55/B51-1</f>
        <v>-1.4374639342288775E-2</v>
      </c>
      <c r="C257" s="24">
        <f t="shared" si="306"/>
        <v>-1.6644550424012694E-2</v>
      </c>
      <c r="D257" s="26">
        <f t="shared" si="306"/>
        <v>-4.9769630254900443E-2</v>
      </c>
      <c r="E257" s="26">
        <f t="shared" si="306"/>
        <v>-3.4552111649295947E-2</v>
      </c>
      <c r="F257" s="26">
        <f t="shared" si="306"/>
        <v>-2.6924835474659847E-3</v>
      </c>
      <c r="G257" s="26">
        <f t="shared" si="306"/>
        <v>-5.3842708875920797E-3</v>
      </c>
      <c r="H257" s="26">
        <f t="shared" si="306"/>
        <v>6.2713284387566404E-2</v>
      </c>
      <c r="I257" s="27">
        <f t="shared" si="306"/>
        <v>-1.9093592008550986E-2</v>
      </c>
      <c r="J257" s="26">
        <f t="shared" si="306"/>
        <v>2.1469998535502466E-2</v>
      </c>
      <c r="K257" s="26">
        <f t="shared" si="306"/>
        <v>-1.0782902255109694E-2</v>
      </c>
      <c r="L257" s="26">
        <f t="shared" si="306"/>
        <v>2.333521402913652E-3</v>
      </c>
      <c r="M257" s="26">
        <f t="shared" si="306"/>
        <v>-4.7349753907473868E-2</v>
      </c>
      <c r="N257" s="26">
        <f t="shared" si="306"/>
        <v>-1.0545768644116382E-2</v>
      </c>
      <c r="O257" s="26">
        <f t="shared" si="306"/>
        <v>-9.4453407072528139E-2</v>
      </c>
      <c r="P257" s="26">
        <f t="shared" si="306"/>
        <v>-6.3423963282909002E-2</v>
      </c>
      <c r="Q257" s="26">
        <f t="shared" si="306"/>
        <v>-5.1237018553279112E-2</v>
      </c>
      <c r="R257" s="26">
        <f t="shared" si="306"/>
        <v>-4.3412199186891876E-2</v>
      </c>
      <c r="S257" s="26">
        <f t="shared" si="306"/>
        <v>-2.5094644344674233E-2</v>
      </c>
      <c r="T257" s="26">
        <f t="shared" si="306"/>
        <v>-5.9754364184592901E-2</v>
      </c>
      <c r="U257" s="26">
        <f t="shared" si="306"/>
        <v>-8.6593214912055738E-2</v>
      </c>
      <c r="V257" s="26">
        <f t="shared" si="306"/>
        <v>-7.385337558539351E-2</v>
      </c>
      <c r="W257" s="26">
        <f t="shared" si="306"/>
        <v>-6.4309357080997609E-2</v>
      </c>
      <c r="X257" s="26">
        <f t="shared" si="306"/>
        <v>-6.8740164555151639E-2</v>
      </c>
      <c r="Y257" s="26">
        <f t="shared" si="306"/>
        <v>-5.6955535050264516E-2</v>
      </c>
      <c r="Z257" s="26">
        <f t="shared" si="306"/>
        <v>-8.2885451085299877E-2</v>
      </c>
      <c r="AA257" s="26">
        <f t="shared" si="306"/>
        <v>-5.4574117236346753E-3</v>
      </c>
      <c r="AB257" s="26">
        <f t="shared" si="306"/>
        <v>-5.4713776466704278E-2</v>
      </c>
      <c r="AC257" s="26">
        <f t="shared" si="306"/>
        <v>2.9106325583766468E-2</v>
      </c>
      <c r="AD257" s="26">
        <f t="shared" si="306"/>
        <v>-2.5451409783473489E-3</v>
      </c>
      <c r="AE257" s="26">
        <f t="shared" si="306"/>
        <v>-3.4552111649295947E-2</v>
      </c>
      <c r="AF257" s="26">
        <f t="shared" si="306"/>
        <v>-5.6909775004964192E-2</v>
      </c>
      <c r="AG257" s="26">
        <f t="shared" si="306"/>
        <v>-1.3031368821099898E-2</v>
      </c>
      <c r="AH257" s="26">
        <f t="shared" ref="AH257:BH257" si="307">AH55/AH51-1</f>
        <v>-3.4564368840829252E-2</v>
      </c>
      <c r="AI257" s="26">
        <f t="shared" si="307"/>
        <v>-1.6884761641868806E-2</v>
      </c>
      <c r="AJ257" s="26">
        <f t="shared" si="307"/>
        <v>-1.6282411684799603E-2</v>
      </c>
      <c r="AK257" s="26">
        <f t="shared" si="307"/>
        <v>-3.386676254472254E-2</v>
      </c>
      <c r="AL257" s="26">
        <f t="shared" si="307"/>
        <v>-6.8337496644993445E-3</v>
      </c>
      <c r="AM257" s="26">
        <f t="shared" si="307"/>
        <v>-1.9170720367612248E-2</v>
      </c>
      <c r="AN257" s="26">
        <f t="shared" si="307"/>
        <v>1.4153738933376125E-2</v>
      </c>
      <c r="AO257" s="26">
        <f t="shared" si="307"/>
        <v>-9.9025562352732521E-3</v>
      </c>
      <c r="AP257" s="26">
        <f t="shared" si="307"/>
        <v>2.2624430782582916E-2</v>
      </c>
      <c r="AQ257" s="26">
        <f t="shared" si="307"/>
        <v>-1.7487871455551418E-2</v>
      </c>
      <c r="AR257" s="26">
        <f t="shared" si="307"/>
        <v>-5.5948722785825411E-2</v>
      </c>
      <c r="AS257" s="26">
        <f t="shared" si="307"/>
        <v>-2.0449449189944513E-2</v>
      </c>
      <c r="AT257" s="26">
        <f t="shared" si="307"/>
        <v>-4.6004439989982826E-3</v>
      </c>
      <c r="AU257" s="26">
        <f t="shared" si="307"/>
        <v>-7.6149308617812217E-3</v>
      </c>
      <c r="AV257" s="26">
        <f t="shared" si="307"/>
        <v>-7.2629638305842237E-3</v>
      </c>
      <c r="AW257" s="26">
        <f t="shared" si="307"/>
        <v>3.0974548719580053E-3</v>
      </c>
      <c r="AX257" s="26">
        <f t="shared" si="307"/>
        <v>-3.7816015852049301E-2</v>
      </c>
      <c r="AY257" s="26">
        <f t="shared" si="307"/>
        <v>8.0206593410419025E-3</v>
      </c>
      <c r="AZ257" s="26">
        <f t="shared" si="307"/>
        <v>-2.7142013164465739E-2</v>
      </c>
      <c r="BA257" s="26">
        <f t="shared" si="307"/>
        <v>1.9828379661641637E-2</v>
      </c>
      <c r="BB257" s="26">
        <f t="shared" si="307"/>
        <v>1.5842861266293751E-2</v>
      </c>
      <c r="BC257" s="26">
        <f t="shared" si="307"/>
        <v>3.5310076674040625E-2</v>
      </c>
      <c r="BD257" s="26">
        <f t="shared" si="307"/>
        <v>2.7675834874692828E-2</v>
      </c>
      <c r="BE257" s="26">
        <f t="shared" si="307"/>
        <v>9.9742018273185629E-3</v>
      </c>
      <c r="BF257" s="26" t="e">
        <f t="shared" si="307"/>
        <v>#DIV/0!</v>
      </c>
      <c r="BG257" s="26">
        <f t="shared" si="307"/>
        <v>2.217038678086003E-2</v>
      </c>
      <c r="BH257" s="26">
        <f t="shared" si="307"/>
        <v>2.1287651462679413E-2</v>
      </c>
    </row>
    <row r="258" spans="1:60" s="215" customFormat="1" hidden="1" x14ac:dyDescent="0.2">
      <c r="A258" s="138">
        <f t="shared" si="265"/>
        <v>40359</v>
      </c>
      <c r="B258" s="19">
        <f t="shared" ref="B258:AG258" si="308">B56/B52-1</f>
        <v>-2.999626380789433E-3</v>
      </c>
      <c r="C258" s="16">
        <f t="shared" si="308"/>
        <v>-8.7552300356182888E-3</v>
      </c>
      <c r="D258" s="7">
        <f t="shared" si="308"/>
        <v>-4.1842952612611506E-2</v>
      </c>
      <c r="E258" s="7">
        <f t="shared" si="308"/>
        <v>-2.5495577845820683E-2</v>
      </c>
      <c r="F258" s="7">
        <f t="shared" si="308"/>
        <v>9.7830770368148023E-3</v>
      </c>
      <c r="G258" s="7">
        <f t="shared" si="308"/>
        <v>2.2488923966410557E-3</v>
      </c>
      <c r="H258" s="7">
        <f t="shared" si="308"/>
        <v>0.20590137754594617</v>
      </c>
      <c r="I258" s="20">
        <f t="shared" si="308"/>
        <v>-6.1705297942470372E-3</v>
      </c>
      <c r="J258" s="7">
        <f t="shared" si="308"/>
        <v>2.0711289208420913E-2</v>
      </c>
      <c r="K258" s="7">
        <f t="shared" si="308"/>
        <v>-1.5058902687299369E-3</v>
      </c>
      <c r="L258" s="7">
        <f t="shared" si="308"/>
        <v>1.7058591868113204E-4</v>
      </c>
      <c r="M258" s="7">
        <f t="shared" si="308"/>
        <v>-4.0040092047099574E-2</v>
      </c>
      <c r="N258" s="7">
        <f t="shared" si="308"/>
        <v>-8.7073364353178473E-3</v>
      </c>
      <c r="O258" s="7">
        <f t="shared" si="308"/>
        <v>-7.586462421756679E-2</v>
      </c>
      <c r="P258" s="7">
        <f t="shared" si="308"/>
        <v>-4.7973243067776838E-2</v>
      </c>
      <c r="Q258" s="7">
        <f t="shared" si="308"/>
        <v>-3.7148982787542639E-2</v>
      </c>
      <c r="R258" s="7">
        <f t="shared" si="308"/>
        <v>-3.4290794698207949E-2</v>
      </c>
      <c r="S258" s="7">
        <f t="shared" si="308"/>
        <v>-2.1428985065483075E-2</v>
      </c>
      <c r="T258" s="7">
        <f t="shared" si="308"/>
        <v>-4.9249175181026783E-2</v>
      </c>
      <c r="U258" s="7">
        <f t="shared" si="308"/>
        <v>-6.9800780501949378E-2</v>
      </c>
      <c r="V258" s="7">
        <f t="shared" si="308"/>
        <v>-5.3381778705895444E-2</v>
      </c>
      <c r="W258" s="7">
        <f t="shared" si="308"/>
        <v>-5.1603212117073749E-2</v>
      </c>
      <c r="X258" s="7">
        <f t="shared" si="308"/>
        <v>-6.8758822498301786E-2</v>
      </c>
      <c r="Y258" s="7">
        <f t="shared" si="308"/>
        <v>-5.5781405001013251E-2</v>
      </c>
      <c r="Z258" s="7">
        <f t="shared" si="308"/>
        <v>-7.9007747953147689E-2</v>
      </c>
      <c r="AA258" s="7">
        <f t="shared" si="308"/>
        <v>-1.0805082968528112E-2</v>
      </c>
      <c r="AB258" s="7">
        <f t="shared" si="308"/>
        <v>-4.1280468280731952E-2</v>
      </c>
      <c r="AC258" s="7">
        <f t="shared" si="308"/>
        <v>7.1646098252207135E-3</v>
      </c>
      <c r="AD258" s="7">
        <f t="shared" si="308"/>
        <v>2.2385864427396651E-3</v>
      </c>
      <c r="AE258" s="7">
        <f t="shared" si="308"/>
        <v>-2.5495577845820683E-2</v>
      </c>
      <c r="AF258" s="7">
        <f t="shared" si="308"/>
        <v>-3.9878184497547653E-2</v>
      </c>
      <c r="AG258" s="7">
        <f t="shared" si="308"/>
        <v>-9.4591690867816824E-3</v>
      </c>
      <c r="AH258" s="7">
        <f t="shared" ref="AH258:BH258" si="309">AH56/AH52-1</f>
        <v>-2.5857017043671382E-2</v>
      </c>
      <c r="AI258" s="7">
        <f t="shared" si="309"/>
        <v>-7.2711154475157969E-3</v>
      </c>
      <c r="AJ258" s="7">
        <f t="shared" si="309"/>
        <v>-6.7301131298568295E-3</v>
      </c>
      <c r="AK258" s="7">
        <f t="shared" si="309"/>
        <v>-2.5293830865536382E-2</v>
      </c>
      <c r="AL258" s="7">
        <f t="shared" si="309"/>
        <v>3.3644434067070517E-3</v>
      </c>
      <c r="AM258" s="7">
        <f t="shared" si="309"/>
        <v>-1.1114330911446535E-2</v>
      </c>
      <c r="AN258" s="7">
        <f t="shared" si="309"/>
        <v>2.7814883803749302E-2</v>
      </c>
      <c r="AO258" s="7">
        <f t="shared" si="309"/>
        <v>8.5130378024842468E-3</v>
      </c>
      <c r="AP258" s="7">
        <f t="shared" si="309"/>
        <v>3.4531400365414688E-2</v>
      </c>
      <c r="AQ258" s="7">
        <f t="shared" si="309"/>
        <v>-1.171568868304862E-2</v>
      </c>
      <c r="AR258" s="7">
        <f t="shared" si="309"/>
        <v>-4.9949660938026552E-2</v>
      </c>
      <c r="AS258" s="7">
        <f t="shared" si="309"/>
        <v>-3.8395767490508881E-3</v>
      </c>
      <c r="AT258" s="7">
        <f t="shared" si="309"/>
        <v>-2.9811625759026406E-3</v>
      </c>
      <c r="AU258" s="7">
        <f t="shared" si="309"/>
        <v>1.1816817772692501E-2</v>
      </c>
      <c r="AV258" s="7">
        <f t="shared" si="309"/>
        <v>2.1735830976896686E-3</v>
      </c>
      <c r="AW258" s="7">
        <f t="shared" si="309"/>
        <v>2.0445791598087126E-3</v>
      </c>
      <c r="AX258" s="7">
        <f t="shared" si="309"/>
        <v>-2.0887152378811336E-2</v>
      </c>
      <c r="AY258" s="7">
        <f t="shared" si="309"/>
        <v>5.4020259860549924E-2</v>
      </c>
      <c r="AZ258" s="7">
        <f t="shared" si="309"/>
        <v>-1.4017924054394393E-2</v>
      </c>
      <c r="BA258" s="7">
        <f t="shared" si="309"/>
        <v>1.227780175646509E-2</v>
      </c>
      <c r="BB258" s="7">
        <f t="shared" si="309"/>
        <v>1.8051148699423036E-2</v>
      </c>
      <c r="BC258" s="7">
        <f t="shared" si="309"/>
        <v>3.2023094015033449E-2</v>
      </c>
      <c r="BD258" s="7">
        <f t="shared" si="309"/>
        <v>3.6279234717789599E-2</v>
      </c>
      <c r="BE258" s="7">
        <f t="shared" si="309"/>
        <v>1.4669520456187524E-2</v>
      </c>
      <c r="BF258" s="7" t="e">
        <f t="shared" si="309"/>
        <v>#DIV/0!</v>
      </c>
      <c r="BG258" s="7">
        <f t="shared" si="309"/>
        <v>2.107994628106713E-2</v>
      </c>
      <c r="BH258" s="7">
        <f t="shared" si="309"/>
        <v>2.0769594382324952E-2</v>
      </c>
    </row>
    <row r="259" spans="1:60" s="215" customFormat="1" hidden="1" x14ac:dyDescent="0.2">
      <c r="A259" s="138">
        <f t="shared" si="265"/>
        <v>40451</v>
      </c>
      <c r="B259" s="19">
        <f t="shared" ref="B259:AG259" si="310">B57/B53-1</f>
        <v>3.6462502447853762E-3</v>
      </c>
      <c r="C259" s="16">
        <f t="shared" si="310"/>
        <v>-1.7524160708184411E-3</v>
      </c>
      <c r="D259" s="7">
        <f t="shared" si="310"/>
        <v>-3.141584501524286E-2</v>
      </c>
      <c r="E259" s="7">
        <f t="shared" si="310"/>
        <v>-1.4854063781643889E-2</v>
      </c>
      <c r="F259" s="7">
        <f t="shared" si="310"/>
        <v>1.4812970706826745E-2</v>
      </c>
      <c r="G259" s="7">
        <f t="shared" si="310"/>
        <v>7.758444420578936E-3</v>
      </c>
      <c r="H259" s="7">
        <f t="shared" si="310"/>
        <v>0.19041550569587051</v>
      </c>
      <c r="I259" s="20">
        <f t="shared" si="310"/>
        <v>1.250126549507069E-3</v>
      </c>
      <c r="J259" s="7">
        <f t="shared" si="310"/>
        <v>2.1378247141475182E-2</v>
      </c>
      <c r="K259" s="7">
        <f t="shared" si="310"/>
        <v>4.9642870336561451E-3</v>
      </c>
      <c r="L259" s="7">
        <f t="shared" si="310"/>
        <v>6.9259050360961361E-3</v>
      </c>
      <c r="M259" s="7">
        <f t="shared" si="310"/>
        <v>-3.4568764189604084E-2</v>
      </c>
      <c r="N259" s="7">
        <f t="shared" si="310"/>
        <v>-6.884198058001445E-3</v>
      </c>
      <c r="O259" s="7">
        <f t="shared" si="310"/>
        <v>-5.4688789262201332E-2</v>
      </c>
      <c r="P259" s="7">
        <f t="shared" si="310"/>
        <v>-3.9029276753518749E-2</v>
      </c>
      <c r="Q259" s="7">
        <f t="shared" si="310"/>
        <v>-3.3657732701645848E-2</v>
      </c>
      <c r="R259" s="7">
        <f t="shared" si="310"/>
        <v>-2.4554854618496713E-2</v>
      </c>
      <c r="S259" s="7">
        <f t="shared" si="310"/>
        <v>-2.2070532513009722E-2</v>
      </c>
      <c r="T259" s="7">
        <f t="shared" si="310"/>
        <v>-3.9412313368323737E-2</v>
      </c>
      <c r="U259" s="7">
        <f t="shared" si="310"/>
        <v>-4.5029464908204586E-2</v>
      </c>
      <c r="V259" s="7">
        <f t="shared" si="310"/>
        <v>-3.8305253262135741E-2</v>
      </c>
      <c r="W259" s="7">
        <f t="shared" si="310"/>
        <v>-4.0498231539293994E-2</v>
      </c>
      <c r="X259" s="7">
        <f t="shared" si="310"/>
        <v>-5.8029669287211205E-2</v>
      </c>
      <c r="Y259" s="7">
        <f t="shared" si="310"/>
        <v>-4.7175696261326672E-2</v>
      </c>
      <c r="Z259" s="7">
        <f t="shared" si="310"/>
        <v>-6.6353648250358943E-2</v>
      </c>
      <c r="AA259" s="7">
        <f t="shared" si="310"/>
        <v>-1.0915501007163875E-2</v>
      </c>
      <c r="AB259" s="7">
        <f t="shared" si="310"/>
        <v>-3.1717062713510713E-2</v>
      </c>
      <c r="AC259" s="7">
        <f t="shared" si="310"/>
        <v>9.6732898289637603E-3</v>
      </c>
      <c r="AD259" s="7">
        <f t="shared" si="310"/>
        <v>7.5111378548455843E-3</v>
      </c>
      <c r="AE259" s="7">
        <f t="shared" si="310"/>
        <v>-1.4854063781643889E-2</v>
      </c>
      <c r="AF259" s="7">
        <f t="shared" si="310"/>
        <v>-2.5636546594767551E-2</v>
      </c>
      <c r="AG259" s="7">
        <f t="shared" si="310"/>
        <v>-4.4577993431634821E-3</v>
      </c>
      <c r="AH259" s="7">
        <f t="shared" ref="AH259:BH259" si="311">AH57/AH53-1</f>
        <v>-1.4906630182503711E-2</v>
      </c>
      <c r="AI259" s="7">
        <f t="shared" si="311"/>
        <v>4.6680617471173136E-4</v>
      </c>
      <c r="AJ259" s="7">
        <f t="shared" si="311"/>
        <v>2.1733934216581208E-3</v>
      </c>
      <c r="AK259" s="7">
        <f t="shared" si="311"/>
        <v>-1.4658977710128029E-2</v>
      </c>
      <c r="AL259" s="7">
        <f t="shared" si="311"/>
        <v>9.0338873897604088E-3</v>
      </c>
      <c r="AM259" s="7">
        <f t="shared" si="311"/>
        <v>-5.7950824563258729E-3</v>
      </c>
      <c r="AN259" s="7">
        <f t="shared" si="311"/>
        <v>3.4067168762996092E-2</v>
      </c>
      <c r="AO259" s="7">
        <f t="shared" si="311"/>
        <v>1.595345526750469E-2</v>
      </c>
      <c r="AP259" s="7">
        <f t="shared" si="311"/>
        <v>4.0311614115856598E-2</v>
      </c>
      <c r="AQ259" s="7">
        <f t="shared" si="311"/>
        <v>-7.0803643291933449E-3</v>
      </c>
      <c r="AR259" s="7">
        <f t="shared" si="311"/>
        <v>-4.5549617978338119E-2</v>
      </c>
      <c r="AS259" s="7">
        <f t="shared" si="311"/>
        <v>1.3336495566372175E-2</v>
      </c>
      <c r="AT259" s="7">
        <f t="shared" si="311"/>
        <v>2.0537358014727225E-4</v>
      </c>
      <c r="AU259" s="7">
        <f t="shared" si="311"/>
        <v>2.0279492524178044E-2</v>
      </c>
      <c r="AV259" s="7">
        <f t="shared" si="311"/>
        <v>1.057038073079708E-2</v>
      </c>
      <c r="AW259" s="7">
        <f t="shared" si="311"/>
        <v>-8.1491723390481052E-4</v>
      </c>
      <c r="AX259" s="7">
        <f t="shared" si="311"/>
        <v>-3.2792654483863037E-3</v>
      </c>
      <c r="AY259" s="7">
        <f t="shared" si="311"/>
        <v>5.2546265033359685E-2</v>
      </c>
      <c r="AZ259" s="7">
        <f t="shared" si="311"/>
        <v>-7.3156965862045675E-3</v>
      </c>
      <c r="BA259" s="7">
        <f t="shared" si="311"/>
        <v>1.2885479794503274E-2</v>
      </c>
      <c r="BB259" s="7">
        <f t="shared" si="311"/>
        <v>1.9925773172086547E-2</v>
      </c>
      <c r="BC259" s="7">
        <f t="shared" si="311"/>
        <v>3.0700151920972418E-2</v>
      </c>
      <c r="BD259" s="7">
        <f t="shared" si="311"/>
        <v>4.4841895672764975E-2</v>
      </c>
      <c r="BE259" s="7">
        <f t="shared" si="311"/>
        <v>1.8685376567517231E-2</v>
      </c>
      <c r="BF259" s="7" t="e">
        <f t="shared" si="311"/>
        <v>#DIV/0!</v>
      </c>
      <c r="BG259" s="7">
        <f t="shared" si="311"/>
        <v>1.9537673675270595E-2</v>
      </c>
      <c r="BH259" s="7">
        <f t="shared" si="311"/>
        <v>2.1794481136395261E-2</v>
      </c>
    </row>
    <row r="260" spans="1:60" s="215" customFormat="1" ht="12" hidden="1" thickBot="1" x14ac:dyDescent="0.25">
      <c r="A260" s="139">
        <f t="shared" si="265"/>
        <v>40542</v>
      </c>
      <c r="B260" s="17">
        <f t="shared" ref="B260:AG260" si="312">B58/B54-1</f>
        <v>7.7330195038189942E-3</v>
      </c>
      <c r="C260" s="14">
        <f t="shared" si="312"/>
        <v>1.368835743363217E-3</v>
      </c>
      <c r="D260" s="22">
        <f t="shared" si="312"/>
        <v>-2.2052144635565485E-2</v>
      </c>
      <c r="E260" s="22">
        <f t="shared" si="312"/>
        <v>-5.8146519711541611E-3</v>
      </c>
      <c r="F260" s="22">
        <f t="shared" si="312"/>
        <v>1.6832585179092474E-2</v>
      </c>
      <c r="G260" s="22">
        <f t="shared" si="312"/>
        <v>8.3970192084796835E-3</v>
      </c>
      <c r="H260" s="22">
        <f t="shared" si="312"/>
        <v>0.21871803172137394</v>
      </c>
      <c r="I260" s="23">
        <f t="shared" si="312"/>
        <v>6.5801566999046379E-3</v>
      </c>
      <c r="J260" s="22">
        <f t="shared" si="312"/>
        <v>1.6174323925378875E-2</v>
      </c>
      <c r="K260" s="22">
        <f t="shared" si="312"/>
        <v>6.7874222061861111E-3</v>
      </c>
      <c r="L260" s="22">
        <f t="shared" si="312"/>
        <v>-4.7685044538334775E-3</v>
      </c>
      <c r="M260" s="22">
        <f t="shared" si="312"/>
        <v>-2.2086659570029976E-2</v>
      </c>
      <c r="N260" s="22">
        <f t="shared" si="312"/>
        <v>-1.9830538846474788E-3</v>
      </c>
      <c r="O260" s="22">
        <f t="shared" si="312"/>
        <v>-3.6778432369900749E-2</v>
      </c>
      <c r="P260" s="22">
        <f t="shared" si="312"/>
        <v>-3.2028168089153874E-2</v>
      </c>
      <c r="Q260" s="22">
        <f t="shared" si="312"/>
        <v>-4.1038733114127535E-2</v>
      </c>
      <c r="R260" s="22">
        <f t="shared" si="312"/>
        <v>-1.6084701377379718E-2</v>
      </c>
      <c r="S260" s="22">
        <f t="shared" si="312"/>
        <v>-1.3703631159511009E-2</v>
      </c>
      <c r="T260" s="22">
        <f t="shared" si="312"/>
        <v>-3.0080618747697407E-2</v>
      </c>
      <c r="U260" s="22">
        <f t="shared" si="312"/>
        <v>-2.719644686840339E-2</v>
      </c>
      <c r="V260" s="22">
        <f t="shared" si="312"/>
        <v>-2.2368070871936818E-2</v>
      </c>
      <c r="W260" s="22">
        <f t="shared" si="312"/>
        <v>-3.6881658584298482E-2</v>
      </c>
      <c r="X260" s="22">
        <f t="shared" si="312"/>
        <v>-5.1498390796428928E-2</v>
      </c>
      <c r="Y260" s="22">
        <f t="shared" si="312"/>
        <v>-3.360497887244307E-2</v>
      </c>
      <c r="Z260" s="22">
        <f t="shared" si="312"/>
        <v>-4.7174200062323868E-2</v>
      </c>
      <c r="AA260" s="22">
        <f t="shared" si="312"/>
        <v>-8.4284966740196809E-3</v>
      </c>
      <c r="AB260" s="22">
        <f t="shared" si="312"/>
        <v>-2.2564062484919933E-2</v>
      </c>
      <c r="AC260" s="22">
        <f t="shared" si="312"/>
        <v>4.7327682983235864E-3</v>
      </c>
      <c r="AD260" s="22">
        <f t="shared" si="312"/>
        <v>1.179468411218676E-2</v>
      </c>
      <c r="AE260" s="22">
        <f t="shared" si="312"/>
        <v>-5.8146519711541611E-3</v>
      </c>
      <c r="AF260" s="22">
        <f t="shared" si="312"/>
        <v>-1.3661351746962702E-2</v>
      </c>
      <c r="AG260" s="22">
        <f t="shared" si="312"/>
        <v>-1.200340623906504E-3</v>
      </c>
      <c r="AH260" s="22">
        <f t="shared" ref="AH260:BH260" si="313">AH58/AH54-1</f>
        <v>-5.4271625265778223E-3</v>
      </c>
      <c r="AI260" s="22">
        <f t="shared" si="313"/>
        <v>2.0523451053244823E-3</v>
      </c>
      <c r="AJ260" s="22">
        <f t="shared" si="313"/>
        <v>3.3590764313626842E-3</v>
      </c>
      <c r="AK260" s="22">
        <f t="shared" si="313"/>
        <v>-1.0309552422071433E-2</v>
      </c>
      <c r="AL260" s="22">
        <f t="shared" si="313"/>
        <v>9.0185361395933583E-3</v>
      </c>
      <c r="AM260" s="22">
        <f t="shared" si="313"/>
        <v>-2.1542302045274297E-3</v>
      </c>
      <c r="AN260" s="22">
        <f t="shared" si="313"/>
        <v>3.1487569832933771E-2</v>
      </c>
      <c r="AO260" s="22">
        <f t="shared" si="313"/>
        <v>1.361697233527015E-2</v>
      </c>
      <c r="AP260" s="22">
        <f t="shared" si="313"/>
        <v>3.762724661348904E-2</v>
      </c>
      <c r="AQ260" s="22">
        <f t="shared" si="313"/>
        <v>-3.4873964143933289E-3</v>
      </c>
      <c r="AR260" s="22">
        <f t="shared" si="313"/>
        <v>-4.1248242042596028E-2</v>
      </c>
      <c r="AS260" s="22">
        <f t="shared" si="313"/>
        <v>2.6509438683898212E-2</v>
      </c>
      <c r="AT260" s="22">
        <f t="shared" si="313"/>
        <v>1.4203894753821444E-3</v>
      </c>
      <c r="AU260" s="22">
        <f t="shared" si="313"/>
        <v>2.527731286434709E-2</v>
      </c>
      <c r="AV260" s="22">
        <f t="shared" si="313"/>
        <v>1.3708643360102135E-2</v>
      </c>
      <c r="AW260" s="22">
        <f t="shared" si="313"/>
        <v>-1.2195857994135029E-3</v>
      </c>
      <c r="AX260" s="22">
        <f t="shared" si="313"/>
        <v>2.8062383223903531E-4</v>
      </c>
      <c r="AY260" s="22">
        <f t="shared" si="313"/>
        <v>6.5829536031648761E-2</v>
      </c>
      <c r="AZ260" s="22">
        <f t="shared" si="313"/>
        <v>-8.2058856849634987E-3</v>
      </c>
      <c r="BA260" s="22">
        <f t="shared" si="313"/>
        <v>7.2464278880284283E-3</v>
      </c>
      <c r="BB260" s="22">
        <f t="shared" si="313"/>
        <v>1.9449691896462173E-2</v>
      </c>
      <c r="BC260" s="22">
        <f t="shared" si="313"/>
        <v>2.2206784198636864E-2</v>
      </c>
      <c r="BD260" s="22">
        <f t="shared" si="313"/>
        <v>3.2948237158753724E-2</v>
      </c>
      <c r="BE260" s="22">
        <f t="shared" si="313"/>
        <v>1.2603309382055894E-2</v>
      </c>
      <c r="BF260" s="22" t="e">
        <f t="shared" si="313"/>
        <v>#DIV/0!</v>
      </c>
      <c r="BG260" s="22">
        <f t="shared" si="313"/>
        <v>9.8883576156039155E-3</v>
      </c>
      <c r="BH260" s="22">
        <f t="shared" si="313"/>
        <v>1.2657083237745725E-2</v>
      </c>
    </row>
    <row r="261" spans="1:60" s="215" customFormat="1" hidden="1" x14ac:dyDescent="0.2">
      <c r="A261" s="140">
        <f t="shared" si="265"/>
        <v>40632</v>
      </c>
      <c r="B261" s="28">
        <f t="shared" ref="B261:AG261" si="314">B59/B55-1</f>
        <v>1.1667301768305327E-2</v>
      </c>
      <c r="C261" s="24">
        <f t="shared" si="314"/>
        <v>6.1793259748559315E-3</v>
      </c>
      <c r="D261" s="26">
        <f t="shared" si="314"/>
        <v>-1.1885048564606482E-2</v>
      </c>
      <c r="E261" s="26">
        <f t="shared" si="314"/>
        <v>2.5247738363021188E-3</v>
      </c>
      <c r="F261" s="26">
        <f t="shared" si="314"/>
        <v>1.8598032186100788E-2</v>
      </c>
      <c r="G261" s="26">
        <f t="shared" si="314"/>
        <v>1.1319298466342387E-2</v>
      </c>
      <c r="H261" s="26">
        <f t="shared" si="314"/>
        <v>0.1841256054676037</v>
      </c>
      <c r="I261" s="27">
        <f t="shared" si="314"/>
        <v>1.1224792739066736E-2</v>
      </c>
      <c r="J261" s="26">
        <f t="shared" si="314"/>
        <v>1.4895072423761313E-2</v>
      </c>
      <c r="K261" s="26">
        <f t="shared" si="314"/>
        <v>1.057700713222598E-2</v>
      </c>
      <c r="L261" s="26">
        <f t="shared" si="314"/>
        <v>-7.0830376176773679E-3</v>
      </c>
      <c r="M261" s="26">
        <f t="shared" si="314"/>
        <v>-1.3398596113938233E-2</v>
      </c>
      <c r="N261" s="26">
        <f t="shared" si="314"/>
        <v>1.7620611132305175E-3</v>
      </c>
      <c r="O261" s="26">
        <f t="shared" si="314"/>
        <v>-2.6422508523845978E-2</v>
      </c>
      <c r="P261" s="26">
        <f t="shared" si="314"/>
        <v>-2.3418590057968758E-2</v>
      </c>
      <c r="Q261" s="26">
        <f t="shared" si="314"/>
        <v>-2.9452838051579278E-2</v>
      </c>
      <c r="R261" s="26">
        <f t="shared" si="314"/>
        <v>8.1213173739747013E-4</v>
      </c>
      <c r="S261" s="26">
        <f t="shared" si="314"/>
        <v>-7.5686147550837468E-3</v>
      </c>
      <c r="T261" s="26">
        <f t="shared" si="314"/>
        <v>-1.891019159629459E-2</v>
      </c>
      <c r="U261" s="26">
        <f t="shared" si="314"/>
        <v>-1.2933470724524554E-2</v>
      </c>
      <c r="V261" s="26">
        <f t="shared" si="314"/>
        <v>-9.1147487983269659E-3</v>
      </c>
      <c r="W261" s="26">
        <f t="shared" si="314"/>
        <v>-2.7382740652576731E-2</v>
      </c>
      <c r="X261" s="26">
        <f t="shared" si="314"/>
        <v>-4.0793754111639435E-2</v>
      </c>
      <c r="Y261" s="26">
        <f t="shared" si="314"/>
        <v>-1.7233111830235015E-2</v>
      </c>
      <c r="Z261" s="26">
        <f t="shared" si="314"/>
        <v>-2.7346941867322894E-2</v>
      </c>
      <c r="AA261" s="26">
        <f t="shared" si="314"/>
        <v>1.289667011980633E-3</v>
      </c>
      <c r="AB261" s="26">
        <f t="shared" si="314"/>
        <v>-1.1498229811000682E-2</v>
      </c>
      <c r="AC261" s="26">
        <f t="shared" si="314"/>
        <v>2.6197457193628537E-3</v>
      </c>
      <c r="AD261" s="26">
        <f t="shared" si="314"/>
        <v>1.9244654876564571E-2</v>
      </c>
      <c r="AE261" s="26">
        <f t="shared" si="314"/>
        <v>2.5247738363021188E-3</v>
      </c>
      <c r="AF261" s="26">
        <f t="shared" si="314"/>
        <v>1.669532520649053E-3</v>
      </c>
      <c r="AG261" s="26">
        <f t="shared" si="314"/>
        <v>-1.0165073608467856E-2</v>
      </c>
      <c r="AH261" s="26">
        <f t="shared" ref="AH261:BH261" si="315">AH59/AH55-1</f>
        <v>4.5103452269235067E-3</v>
      </c>
      <c r="AI261" s="26">
        <f t="shared" si="315"/>
        <v>4.5905884106665074E-3</v>
      </c>
      <c r="AJ261" s="26">
        <f t="shared" si="315"/>
        <v>4.4779395721812332E-3</v>
      </c>
      <c r="AK261" s="26">
        <f t="shared" si="315"/>
        <v>-4.6841562406431114E-3</v>
      </c>
      <c r="AL261" s="26">
        <f t="shared" si="315"/>
        <v>1.0030674303607379E-2</v>
      </c>
      <c r="AM261" s="26">
        <f t="shared" si="315"/>
        <v>2.3256426052611356E-3</v>
      </c>
      <c r="AN261" s="26">
        <f t="shared" si="315"/>
        <v>3.3337977876605862E-2</v>
      </c>
      <c r="AO261" s="26">
        <f t="shared" si="315"/>
        <v>1.8530935674537119E-2</v>
      </c>
      <c r="AP261" s="26">
        <f t="shared" si="315"/>
        <v>3.8385988133725402E-2</v>
      </c>
      <c r="AQ261" s="26">
        <f t="shared" si="315"/>
        <v>-4.2612306401690336E-4</v>
      </c>
      <c r="AR261" s="26">
        <f t="shared" si="315"/>
        <v>-2.7048954030631789E-2</v>
      </c>
      <c r="AS261" s="26">
        <f t="shared" si="315"/>
        <v>3.797638888328092E-2</v>
      </c>
      <c r="AT261" s="26">
        <f t="shared" si="315"/>
        <v>6.8644620870992323E-3</v>
      </c>
      <c r="AU261" s="26">
        <f t="shared" si="315"/>
        <v>1.8203296835567206E-2</v>
      </c>
      <c r="AV261" s="26">
        <f t="shared" si="315"/>
        <v>2.1580007535686674E-2</v>
      </c>
      <c r="AW261" s="26">
        <f t="shared" si="315"/>
        <v>3.3827278331799437E-3</v>
      </c>
      <c r="AX261" s="26">
        <f t="shared" si="315"/>
        <v>1.0694073196012344E-2</v>
      </c>
      <c r="AY261" s="26">
        <f t="shared" si="315"/>
        <v>6.4661356552263349E-2</v>
      </c>
      <c r="AZ261" s="26">
        <f t="shared" si="315"/>
        <v>-1.2798562520356827E-2</v>
      </c>
      <c r="BA261" s="26">
        <f t="shared" si="315"/>
        <v>5.6667037668192144E-3</v>
      </c>
      <c r="BB261" s="26">
        <f t="shared" si="315"/>
        <v>1.6576448637703356E-2</v>
      </c>
      <c r="BC261" s="26">
        <f t="shared" si="315"/>
        <v>2.249082952470105E-2</v>
      </c>
      <c r="BD261" s="26">
        <f t="shared" si="315"/>
        <v>1.854893979558625E-2</v>
      </c>
      <c r="BE261" s="26">
        <f t="shared" si="315"/>
        <v>4.6139147193635655E-3</v>
      </c>
      <c r="BF261" s="26" t="e">
        <f t="shared" si="315"/>
        <v>#DIV/0!</v>
      </c>
      <c r="BG261" s="26">
        <f t="shared" si="315"/>
        <v>4.1958723663351183E-3</v>
      </c>
      <c r="BH261" s="26">
        <f t="shared" si="315"/>
        <v>8.7209384296766945E-3</v>
      </c>
    </row>
    <row r="262" spans="1:60" s="215" customFormat="1" hidden="1" x14ac:dyDescent="0.2">
      <c r="A262" s="138">
        <f t="shared" si="265"/>
        <v>40724</v>
      </c>
      <c r="B262" s="19">
        <f t="shared" ref="B262:AG262" si="316">B60/B56-1</f>
        <v>1.1417876748608169E-2</v>
      </c>
      <c r="C262" s="16">
        <f t="shared" si="316"/>
        <v>7.8493800233745414E-3</v>
      </c>
      <c r="D262" s="7">
        <f t="shared" si="316"/>
        <v>-4.6289896341146219E-3</v>
      </c>
      <c r="E262" s="7">
        <f t="shared" si="316"/>
        <v>2.3397200265811158E-3</v>
      </c>
      <c r="F262" s="7">
        <f t="shared" si="316"/>
        <v>1.6421751074344293E-2</v>
      </c>
      <c r="G262" s="7">
        <f t="shared" si="316"/>
        <v>1.1731985954564594E-2</v>
      </c>
      <c r="H262" s="7">
        <f t="shared" si="316"/>
        <v>0.11788219258597721</v>
      </c>
      <c r="I262" s="20">
        <f t="shared" si="316"/>
        <v>1.117192175923476E-2</v>
      </c>
      <c r="J262" s="7">
        <f t="shared" si="316"/>
        <v>1.3208605887536029E-2</v>
      </c>
      <c r="K262" s="7">
        <f t="shared" si="316"/>
        <v>1.1424996921602482E-2</v>
      </c>
      <c r="L262" s="7">
        <f t="shared" si="316"/>
        <v>2.9734349454011433E-3</v>
      </c>
      <c r="M262" s="7">
        <f t="shared" si="316"/>
        <v>-1.1576829623586193E-2</v>
      </c>
      <c r="N262" s="7">
        <f t="shared" si="316"/>
        <v>4.1800405444849531E-3</v>
      </c>
      <c r="O262" s="7">
        <f t="shared" si="316"/>
        <v>-1.8626167640603541E-2</v>
      </c>
      <c r="P262" s="7">
        <f t="shared" si="316"/>
        <v>-2.3119611767961401E-2</v>
      </c>
      <c r="Q262" s="7">
        <f t="shared" si="316"/>
        <v>-2.9583574470627538E-2</v>
      </c>
      <c r="R262" s="7">
        <f t="shared" si="316"/>
        <v>7.6437238310296252E-3</v>
      </c>
      <c r="S262" s="7">
        <f t="shared" si="316"/>
        <v>-1.2334314120799883E-3</v>
      </c>
      <c r="T262" s="7">
        <f t="shared" si="316"/>
        <v>-1.1026054934960672E-2</v>
      </c>
      <c r="U262" s="7">
        <f t="shared" si="316"/>
        <v>-3.2544188588666811E-3</v>
      </c>
      <c r="V262" s="7">
        <f t="shared" si="316"/>
        <v>-6.6235489009457416E-3</v>
      </c>
      <c r="W262" s="7">
        <f t="shared" si="316"/>
        <v>-1.7813851102894018E-2</v>
      </c>
      <c r="X262" s="7">
        <f t="shared" si="316"/>
        <v>-2.1615868846020403E-2</v>
      </c>
      <c r="Y262" s="7">
        <f t="shared" si="316"/>
        <v>-2.2386989122160639E-3</v>
      </c>
      <c r="Z262" s="7">
        <f t="shared" si="316"/>
        <v>-7.9891976419271815E-3</v>
      </c>
      <c r="AA262" s="7">
        <f t="shared" si="316"/>
        <v>8.1290081046248019E-3</v>
      </c>
      <c r="AB262" s="7">
        <f t="shared" si="316"/>
        <v>-5.2783410905751227E-3</v>
      </c>
      <c r="AC262" s="7">
        <f t="shared" si="316"/>
        <v>2.9075281252981533E-3</v>
      </c>
      <c r="AD262" s="7">
        <f t="shared" si="316"/>
        <v>2.2850038121579042E-2</v>
      </c>
      <c r="AE262" s="7">
        <f t="shared" si="316"/>
        <v>2.3397200265811158E-3</v>
      </c>
      <c r="AF262" s="7">
        <f t="shared" si="316"/>
        <v>8.2022927584686212E-3</v>
      </c>
      <c r="AG262" s="7">
        <f t="shared" si="316"/>
        <v>-1.261089245331215E-2</v>
      </c>
      <c r="AH262" s="7">
        <f t="shared" ref="AH262:BH262" si="317">AH60/AH56-1</f>
        <v>3.7584771524328264E-3</v>
      </c>
      <c r="AI262" s="7">
        <f t="shared" si="317"/>
        <v>5.5430026033442825E-3</v>
      </c>
      <c r="AJ262" s="7">
        <f t="shared" si="317"/>
        <v>3.2405458861051173E-3</v>
      </c>
      <c r="AK262" s="7">
        <f t="shared" si="317"/>
        <v>-6.0596579683347418E-4</v>
      </c>
      <c r="AL262" s="7">
        <f t="shared" si="317"/>
        <v>9.6374899529698688E-3</v>
      </c>
      <c r="AM262" s="7">
        <f t="shared" si="317"/>
        <v>1.3010026054416368E-3</v>
      </c>
      <c r="AN262" s="7">
        <f t="shared" si="317"/>
        <v>3.296866221126904E-2</v>
      </c>
      <c r="AO262" s="7">
        <f t="shared" si="317"/>
        <v>1.3567735307644657E-2</v>
      </c>
      <c r="AP262" s="7">
        <f t="shared" si="317"/>
        <v>3.9549869394784887E-2</v>
      </c>
      <c r="AQ262" s="7">
        <f t="shared" si="317"/>
        <v>5.184499428471101E-3</v>
      </c>
      <c r="AR262" s="7">
        <f t="shared" si="317"/>
        <v>-1.8926770516873082E-2</v>
      </c>
      <c r="AS262" s="7">
        <f t="shared" si="317"/>
        <v>4.4097970505492468E-2</v>
      </c>
      <c r="AT262" s="7">
        <f t="shared" si="317"/>
        <v>8.4750042970345163E-3</v>
      </c>
      <c r="AU262" s="7">
        <f t="shared" si="317"/>
        <v>1.5150621512073581E-2</v>
      </c>
      <c r="AV262" s="7">
        <f t="shared" si="317"/>
        <v>2.5894329488738821E-2</v>
      </c>
      <c r="AW262" s="7">
        <f t="shared" si="317"/>
        <v>6.6458273287526293E-3</v>
      </c>
      <c r="AX262" s="7">
        <f t="shared" si="317"/>
        <v>2.0964682494247544E-2</v>
      </c>
      <c r="AY262" s="7">
        <f t="shared" si="317"/>
        <v>4.7818235242594209E-2</v>
      </c>
      <c r="AZ262" s="7">
        <f t="shared" si="317"/>
        <v>-1.4335578987274444E-2</v>
      </c>
      <c r="BA262" s="7">
        <f t="shared" si="317"/>
        <v>6.4840482333277105E-3</v>
      </c>
      <c r="BB262" s="7">
        <f t="shared" si="317"/>
        <v>1.4354852844485011E-2</v>
      </c>
      <c r="BC262" s="7">
        <f t="shared" si="317"/>
        <v>2.0195577309080726E-2</v>
      </c>
      <c r="BD262" s="7">
        <f t="shared" si="317"/>
        <v>8.8852914775270353E-3</v>
      </c>
      <c r="BE262" s="7">
        <f t="shared" si="317"/>
        <v>-7.2852763483500782E-3</v>
      </c>
      <c r="BF262" s="7" t="e">
        <f t="shared" si="317"/>
        <v>#DIV/0!</v>
      </c>
      <c r="BG262" s="7">
        <f t="shared" si="317"/>
        <v>-1.9725094418069355E-3</v>
      </c>
      <c r="BH262" s="7">
        <f t="shared" si="317"/>
        <v>2.766889875856382E-3</v>
      </c>
    </row>
    <row r="263" spans="1:60" s="215" customFormat="1" hidden="1" x14ac:dyDescent="0.2">
      <c r="A263" s="138">
        <f t="shared" si="265"/>
        <v>40816</v>
      </c>
      <c r="B263" s="19">
        <f t="shared" ref="B263:AG263" si="318">B61/B57-1</f>
        <v>8.6534208447550665E-3</v>
      </c>
      <c r="C263" s="16">
        <f t="shared" si="318"/>
        <v>6.9843749656823828E-3</v>
      </c>
      <c r="D263" s="7">
        <f t="shared" si="318"/>
        <v>-1.935993941779568E-4</v>
      </c>
      <c r="E263" s="7">
        <f t="shared" si="318"/>
        <v>6.3825010428675277E-4</v>
      </c>
      <c r="F263" s="7">
        <f t="shared" si="318"/>
        <v>1.1738864493129109E-2</v>
      </c>
      <c r="G263" s="7">
        <f t="shared" si="318"/>
        <v>9.5875158312759279E-3</v>
      </c>
      <c r="H263" s="7">
        <f t="shared" si="318"/>
        <v>5.7073653269459124E-2</v>
      </c>
      <c r="I263" s="20">
        <f t="shared" si="318"/>
        <v>8.6164000024457899E-3</v>
      </c>
      <c r="J263" s="7">
        <f t="shared" si="318"/>
        <v>8.921986632854928E-3</v>
      </c>
      <c r="K263" s="7">
        <f t="shared" si="318"/>
        <v>9.7262818528924821E-3</v>
      </c>
      <c r="L263" s="7">
        <f t="shared" si="318"/>
        <v>9.1531527409065561E-3</v>
      </c>
      <c r="M263" s="7">
        <f t="shared" si="318"/>
        <v>-5.9365154012990251E-3</v>
      </c>
      <c r="N263" s="7">
        <f t="shared" si="318"/>
        <v>4.9040623265030892E-3</v>
      </c>
      <c r="O263" s="7">
        <f t="shared" si="318"/>
        <v>-1.9188678222531674E-2</v>
      </c>
      <c r="P263" s="7">
        <f t="shared" si="318"/>
        <v>-2.2261812303330908E-2</v>
      </c>
      <c r="Q263" s="7">
        <f t="shared" si="318"/>
        <v>-5.4331838335739069E-2</v>
      </c>
      <c r="R263" s="7">
        <f t="shared" si="318"/>
        <v>1.3258470018650659E-2</v>
      </c>
      <c r="S263" s="7">
        <f t="shared" si="318"/>
        <v>1.4154867183420183E-2</v>
      </c>
      <c r="T263" s="7">
        <f t="shared" si="318"/>
        <v>-6.3903910443845469E-3</v>
      </c>
      <c r="U263" s="7">
        <f t="shared" si="318"/>
        <v>-1.1085746996325474E-3</v>
      </c>
      <c r="V263" s="7">
        <f t="shared" si="318"/>
        <v>-5.8943984406837346E-3</v>
      </c>
      <c r="W263" s="7">
        <f t="shared" si="318"/>
        <v>-1.1140051748590563E-2</v>
      </c>
      <c r="X263" s="7">
        <f t="shared" si="318"/>
        <v>-1.1209577549523009E-2</v>
      </c>
      <c r="Y263" s="7">
        <f t="shared" si="318"/>
        <v>1.2695744490706984E-2</v>
      </c>
      <c r="Z263" s="7">
        <f t="shared" si="318"/>
        <v>4.5008300307476379E-3</v>
      </c>
      <c r="AA263" s="7">
        <f t="shared" si="318"/>
        <v>2.7321602230529152E-2</v>
      </c>
      <c r="AB263" s="7">
        <f t="shared" si="318"/>
        <v>-6.6548977898650552E-4</v>
      </c>
      <c r="AC263" s="7">
        <f t="shared" si="318"/>
        <v>-7.3954643664397857E-4</v>
      </c>
      <c r="AD263" s="7">
        <f t="shared" si="318"/>
        <v>2.5812641031602857E-2</v>
      </c>
      <c r="AE263" s="7">
        <f t="shared" si="318"/>
        <v>6.3825010428675277E-4</v>
      </c>
      <c r="AF263" s="7">
        <f t="shared" si="318"/>
        <v>1.7100403820817123E-2</v>
      </c>
      <c r="AG263" s="7">
        <f t="shared" si="318"/>
        <v>-1.4066355346202153E-2</v>
      </c>
      <c r="AH263" s="7">
        <f t="shared" ref="AH263:BH263" si="319">AH61/AH57-1</f>
        <v>5.9491006242629041E-4</v>
      </c>
      <c r="AI263" s="7">
        <f t="shared" si="319"/>
        <v>3.1776612969813822E-3</v>
      </c>
      <c r="AJ263" s="7">
        <f t="shared" si="319"/>
        <v>-2.7581146693527181E-3</v>
      </c>
      <c r="AK263" s="7">
        <f t="shared" si="319"/>
        <v>-1.302103819105116E-3</v>
      </c>
      <c r="AL263" s="7">
        <f t="shared" si="319"/>
        <v>7.1302122080345587E-3</v>
      </c>
      <c r="AM263" s="7">
        <f t="shared" si="319"/>
        <v>5.0753952514814848E-4</v>
      </c>
      <c r="AN263" s="7">
        <f t="shared" si="319"/>
        <v>3.1488555182077604E-2</v>
      </c>
      <c r="AO263" s="7">
        <f t="shared" si="319"/>
        <v>1.5685567586718907E-2</v>
      </c>
      <c r="AP263" s="7">
        <f t="shared" si="319"/>
        <v>3.6808852941263792E-2</v>
      </c>
      <c r="AQ263" s="7">
        <f t="shared" si="319"/>
        <v>1.0594863530619669E-2</v>
      </c>
      <c r="AR263" s="7">
        <f t="shared" si="319"/>
        <v>-1.7536403959897862E-2</v>
      </c>
      <c r="AS263" s="7">
        <f t="shared" si="319"/>
        <v>4.4810943015050508E-2</v>
      </c>
      <c r="AT263" s="7">
        <f t="shared" si="319"/>
        <v>8.7791849474252448E-3</v>
      </c>
      <c r="AU263" s="7">
        <f t="shared" si="319"/>
        <v>8.6936895141644932E-3</v>
      </c>
      <c r="AV263" s="7">
        <f t="shared" si="319"/>
        <v>2.5632256382375873E-2</v>
      </c>
      <c r="AW263" s="7">
        <f t="shared" si="319"/>
        <v>1.0208851414597708E-2</v>
      </c>
      <c r="AX263" s="7">
        <f t="shared" si="319"/>
        <v>2.1940882127153394E-2</v>
      </c>
      <c r="AY263" s="7">
        <f t="shared" si="319"/>
        <v>2.921594354738577E-2</v>
      </c>
      <c r="AZ263" s="7">
        <f t="shared" si="319"/>
        <v>-1.6749109915651261E-2</v>
      </c>
      <c r="BA263" s="7">
        <f t="shared" si="319"/>
        <v>1.1006716362802482E-3</v>
      </c>
      <c r="BB263" s="7">
        <f t="shared" si="319"/>
        <v>9.5650735485803828E-3</v>
      </c>
      <c r="BC263" s="7">
        <f t="shared" si="319"/>
        <v>1.6087847771732333E-2</v>
      </c>
      <c r="BD263" s="7">
        <f t="shared" si="319"/>
        <v>-7.3660815917637734E-3</v>
      </c>
      <c r="BE263" s="7">
        <f t="shared" si="319"/>
        <v>-1.8190475377301785E-2</v>
      </c>
      <c r="BF263" s="7" t="e">
        <f t="shared" si="319"/>
        <v>#DIV/0!</v>
      </c>
      <c r="BG263" s="7">
        <f t="shared" si="319"/>
        <v>-9.4823210535769364E-3</v>
      </c>
      <c r="BH263" s="7">
        <f t="shared" si="319"/>
        <v>-6.0124779575742027E-3</v>
      </c>
    </row>
    <row r="264" spans="1:60" s="215" customFormat="1" ht="12" hidden="1" thickBot="1" x14ac:dyDescent="0.25">
      <c r="A264" s="139">
        <f t="shared" si="265"/>
        <v>40907</v>
      </c>
      <c r="B264" s="17">
        <f t="shared" ref="B264:AG264" si="320">B62/B58-1</f>
        <v>7.0950299285748031E-3</v>
      </c>
      <c r="C264" s="14">
        <f t="shared" si="320"/>
        <v>7.4384831951668229E-3</v>
      </c>
      <c r="D264" s="22">
        <f t="shared" si="320"/>
        <v>2.43516482872419E-3</v>
      </c>
      <c r="E264" s="22">
        <f t="shared" si="320"/>
        <v>-2.1240671757626339E-3</v>
      </c>
      <c r="F264" s="22">
        <f t="shared" si="320"/>
        <v>9.2864343525815851E-3</v>
      </c>
      <c r="G264" s="22">
        <f t="shared" si="320"/>
        <v>9.8695393634555817E-3</v>
      </c>
      <c r="H264" s="22">
        <f t="shared" si="320"/>
        <v>-2.2604781919041139E-3</v>
      </c>
      <c r="I264" s="23">
        <f t="shared" si="320"/>
        <v>6.8007438352262195E-3</v>
      </c>
      <c r="J264" s="22">
        <f t="shared" si="320"/>
        <v>9.2294594672992503E-3</v>
      </c>
      <c r="K264" s="22">
        <f t="shared" si="320"/>
        <v>1.0003245907123981E-2</v>
      </c>
      <c r="L264" s="22">
        <f t="shared" si="320"/>
        <v>1.9504625109631801E-2</v>
      </c>
      <c r="M264" s="22">
        <f t="shared" si="320"/>
        <v>-9.2247590256046008E-3</v>
      </c>
      <c r="N264" s="22">
        <f t="shared" si="320"/>
        <v>2.0056643876698033E-3</v>
      </c>
      <c r="O264" s="22">
        <f t="shared" si="320"/>
        <v>-2.0441901613889701E-2</v>
      </c>
      <c r="P264" s="22">
        <f t="shared" si="320"/>
        <v>-2.1373309122810658E-2</v>
      </c>
      <c r="Q264" s="22">
        <f t="shared" si="320"/>
        <v>-4.195224688348087E-2</v>
      </c>
      <c r="R264" s="22">
        <f t="shared" si="320"/>
        <v>7.9869903501594841E-3</v>
      </c>
      <c r="S264" s="22">
        <f t="shared" si="320"/>
        <v>1.017834000915574E-2</v>
      </c>
      <c r="T264" s="22">
        <f t="shared" si="320"/>
        <v>-7.8639766738881622E-3</v>
      </c>
      <c r="U264" s="22">
        <f t="shared" si="320"/>
        <v>2.9091790700981335E-3</v>
      </c>
      <c r="V264" s="22">
        <f t="shared" si="320"/>
        <v>-6.0611657957433396E-3</v>
      </c>
      <c r="W264" s="22">
        <f t="shared" si="320"/>
        <v>-8.4188887049884142E-3</v>
      </c>
      <c r="X264" s="22">
        <f t="shared" si="320"/>
        <v>2.3914434288077047E-3</v>
      </c>
      <c r="Y264" s="22">
        <f t="shared" si="320"/>
        <v>2.2934547005510675E-2</v>
      </c>
      <c r="Z264" s="22">
        <f t="shared" si="320"/>
        <v>1.1603845023172354E-2</v>
      </c>
      <c r="AA264" s="22">
        <f t="shared" si="320"/>
        <v>4.3136177071957604E-2</v>
      </c>
      <c r="AB264" s="22">
        <f t="shared" si="320"/>
        <v>4.9545985336763021E-3</v>
      </c>
      <c r="AC264" s="22">
        <f t="shared" si="320"/>
        <v>5.3368378509841552E-3</v>
      </c>
      <c r="AD264" s="22">
        <f t="shared" si="320"/>
        <v>2.7393684224409132E-2</v>
      </c>
      <c r="AE264" s="22">
        <f t="shared" si="320"/>
        <v>-2.1240671757626339E-3</v>
      </c>
      <c r="AF264" s="22">
        <f t="shared" si="320"/>
        <v>1.6576225367377351E-2</v>
      </c>
      <c r="AG264" s="22">
        <f t="shared" si="320"/>
        <v>-1.0730743628854622E-2</v>
      </c>
      <c r="AH264" s="22">
        <f t="shared" ref="AH264:BH264" si="321">AH62/AH58-1</f>
        <v>-3.3714713030794652E-3</v>
      </c>
      <c r="AI264" s="22">
        <f t="shared" si="321"/>
        <v>4.5360381511119208E-3</v>
      </c>
      <c r="AJ264" s="22">
        <f t="shared" si="321"/>
        <v>-3.6856023429646667E-3</v>
      </c>
      <c r="AK264" s="22">
        <f t="shared" si="321"/>
        <v>1.3354938281910922E-3</v>
      </c>
      <c r="AL264" s="22">
        <f t="shared" si="321"/>
        <v>8.2631687226886186E-3</v>
      </c>
      <c r="AM264" s="22">
        <f t="shared" si="321"/>
        <v>-1.358492176503745E-3</v>
      </c>
      <c r="AN264" s="22">
        <f t="shared" si="321"/>
        <v>2.5742154450372645E-2</v>
      </c>
      <c r="AO264" s="22">
        <f t="shared" si="321"/>
        <v>1.0124584116559809E-2</v>
      </c>
      <c r="AP264" s="22">
        <f t="shared" si="321"/>
        <v>3.0983616100059841E-2</v>
      </c>
      <c r="AQ264" s="22">
        <f t="shared" si="321"/>
        <v>1.052019748430788E-2</v>
      </c>
      <c r="AR264" s="22">
        <f t="shared" si="321"/>
        <v>-1.9095370102927944E-2</v>
      </c>
      <c r="AS264" s="22">
        <f t="shared" si="321"/>
        <v>4.5071963081816158E-2</v>
      </c>
      <c r="AT264" s="22">
        <f t="shared" si="321"/>
        <v>1.0801838429607136E-2</v>
      </c>
      <c r="AU264" s="22">
        <f t="shared" si="321"/>
        <v>3.1931991186184838E-3</v>
      </c>
      <c r="AV264" s="22">
        <f t="shared" si="321"/>
        <v>3.0508491767412327E-2</v>
      </c>
      <c r="AW264" s="22">
        <f t="shared" si="321"/>
        <v>1.2160878893989757E-2</v>
      </c>
      <c r="AX264" s="22">
        <f t="shared" si="321"/>
        <v>2.4724222244023597E-2</v>
      </c>
      <c r="AY264" s="22">
        <f t="shared" si="321"/>
        <v>1.0365617313933262E-2</v>
      </c>
      <c r="AZ264" s="22">
        <f t="shared" si="321"/>
        <v>-1.7380115119873585E-2</v>
      </c>
      <c r="BA264" s="22">
        <f t="shared" si="321"/>
        <v>3.4053788680810104E-3</v>
      </c>
      <c r="BB264" s="22">
        <f t="shared" si="321"/>
        <v>9.8783083499007773E-3</v>
      </c>
      <c r="BC264" s="22">
        <f t="shared" si="321"/>
        <v>1.5894830393252235E-2</v>
      </c>
      <c r="BD264" s="22">
        <f t="shared" si="321"/>
        <v>-1.118552652981597E-2</v>
      </c>
      <c r="BE264" s="22">
        <f t="shared" si="321"/>
        <v>-1.6410739824252452E-2</v>
      </c>
      <c r="BF264" s="22" t="e">
        <f t="shared" si="321"/>
        <v>#DIV/0!</v>
      </c>
      <c r="BG264" s="22">
        <f t="shared" si="321"/>
        <v>-7.6663152684538494E-3</v>
      </c>
      <c r="BH264" s="22">
        <f t="shared" si="321"/>
        <v>-3.8932820920313249E-3</v>
      </c>
    </row>
    <row r="265" spans="1:60" s="215" customFormat="1" ht="12" thickTop="1" x14ac:dyDescent="0.2">
      <c r="A265" s="140">
        <f t="shared" si="265"/>
        <v>40998</v>
      </c>
      <c r="B265" s="28">
        <f t="shared" ref="B265:AG265" si="322">B63/B59-1</f>
        <v>2.3363695996279077E-3</v>
      </c>
      <c r="C265" s="24">
        <f t="shared" si="322"/>
        <v>4.5494174721247838E-3</v>
      </c>
      <c r="D265" s="26">
        <f t="shared" si="322"/>
        <v>-1.0930553568050394E-3</v>
      </c>
      <c r="E265" s="26">
        <f t="shared" si="322"/>
        <v>-7.2546867003396853E-3</v>
      </c>
      <c r="F265" s="26">
        <f t="shared" si="322"/>
        <v>4.2674082561573456E-3</v>
      </c>
      <c r="G265" s="26">
        <f t="shared" si="322"/>
        <v>7.4093641314143532E-3</v>
      </c>
      <c r="H265" s="26">
        <f t="shared" si="322"/>
        <v>-5.6757216890368056E-2</v>
      </c>
      <c r="I265" s="27">
        <f t="shared" si="322"/>
        <v>1.2020903697214091E-3</v>
      </c>
      <c r="J265" s="26">
        <f t="shared" si="322"/>
        <v>1.0580162575119401E-2</v>
      </c>
      <c r="K265" s="26">
        <f t="shared" si="322"/>
        <v>6.7483287570497819E-3</v>
      </c>
      <c r="L265" s="26">
        <f t="shared" si="322"/>
        <v>-2.9161187834589875E-3</v>
      </c>
      <c r="M265" s="26">
        <f t="shared" si="322"/>
        <v>-1.0087176312730817E-2</v>
      </c>
      <c r="N265" s="26">
        <f t="shared" si="322"/>
        <v>-5.3224644829257262E-3</v>
      </c>
      <c r="O265" s="26">
        <f t="shared" si="322"/>
        <v>-2.5955829260680519E-2</v>
      </c>
      <c r="P265" s="26">
        <f t="shared" si="322"/>
        <v>-2.9590501515264989E-2</v>
      </c>
      <c r="Q265" s="26">
        <f t="shared" si="322"/>
        <v>-4.8191726039368832E-2</v>
      </c>
      <c r="R265" s="26">
        <f t="shared" si="322"/>
        <v>-3.4948676246354671E-3</v>
      </c>
      <c r="S265" s="26">
        <f t="shared" si="322"/>
        <v>5.9823660488891317E-3</v>
      </c>
      <c r="T265" s="26">
        <f t="shared" si="322"/>
        <v>-1.4870669083467458E-2</v>
      </c>
      <c r="U265" s="26">
        <f t="shared" si="322"/>
        <v>1.9729833854780221E-3</v>
      </c>
      <c r="V265" s="26">
        <f t="shared" si="322"/>
        <v>-1.3026551800080166E-2</v>
      </c>
      <c r="W265" s="26">
        <f t="shared" si="322"/>
        <v>-1.1802050903010119E-2</v>
      </c>
      <c r="X265" s="26">
        <f t="shared" si="322"/>
        <v>8.9594533078909411E-3</v>
      </c>
      <c r="Y265" s="26">
        <f t="shared" si="322"/>
        <v>2.3762230492481606E-2</v>
      </c>
      <c r="Z265" s="26">
        <f t="shared" si="322"/>
        <v>9.0912857416123316E-3</v>
      </c>
      <c r="AA265" s="26">
        <f t="shared" si="322"/>
        <v>4.9862608315235812E-2</v>
      </c>
      <c r="AB265" s="26">
        <f t="shared" si="322"/>
        <v>8.0547237808037409E-4</v>
      </c>
      <c r="AC265" s="26">
        <f t="shared" si="322"/>
        <v>1.0537817901404178E-2</v>
      </c>
      <c r="AD265" s="26">
        <f t="shared" si="322"/>
        <v>2.2206346410421407E-2</v>
      </c>
      <c r="AE265" s="26">
        <f t="shared" si="322"/>
        <v>-7.2546867003396853E-3</v>
      </c>
      <c r="AF265" s="26">
        <f t="shared" si="322"/>
        <v>1.027148184470783E-2</v>
      </c>
      <c r="AG265" s="26">
        <f t="shared" si="322"/>
        <v>-2.5997434973834554E-3</v>
      </c>
      <c r="AH265" s="26">
        <f t="shared" ref="AH265:BH265" si="323">AH63/AH59-1</f>
        <v>-1.0290206658182921E-2</v>
      </c>
      <c r="AI265" s="26">
        <f t="shared" si="323"/>
        <v>9.9103681014511835E-4</v>
      </c>
      <c r="AJ265" s="26">
        <f t="shared" si="323"/>
        <v>-7.2228594355918663E-3</v>
      </c>
      <c r="AK265" s="26">
        <f t="shared" si="323"/>
        <v>1.1513796337370152E-4</v>
      </c>
      <c r="AL265" s="26">
        <f t="shared" si="323"/>
        <v>3.37194054704959E-3</v>
      </c>
      <c r="AM265" s="26">
        <f t="shared" si="323"/>
        <v>-3.2474074269173148E-3</v>
      </c>
      <c r="AN265" s="26">
        <f t="shared" si="323"/>
        <v>1.7835927660807327E-2</v>
      </c>
      <c r="AO265" s="26">
        <f t="shared" si="323"/>
        <v>-6.5376569491792935E-4</v>
      </c>
      <c r="AP265" s="26">
        <f t="shared" si="323"/>
        <v>2.4018896079717411E-2</v>
      </c>
      <c r="AQ265" s="26">
        <f t="shared" si="323"/>
        <v>-4.2789408275235585E-3</v>
      </c>
      <c r="AR265" s="26">
        <f t="shared" si="323"/>
        <v>-1.7180710098445129E-2</v>
      </c>
      <c r="AS265" s="26">
        <f t="shared" si="323"/>
        <v>3.7860840350165681E-2</v>
      </c>
      <c r="AT265" s="26">
        <f t="shared" si="323"/>
        <v>6.3420789919002019E-3</v>
      </c>
      <c r="AU265" s="26">
        <f t="shared" si="323"/>
        <v>1.753410209498929E-3</v>
      </c>
      <c r="AV265" s="26">
        <f t="shared" si="323"/>
        <v>2.3638705231861401E-2</v>
      </c>
      <c r="AW265" s="26">
        <f t="shared" si="323"/>
        <v>1.3693763325266728E-2</v>
      </c>
      <c r="AX265" s="26">
        <f t="shared" si="323"/>
        <v>8.9874179442632762E-3</v>
      </c>
      <c r="AY265" s="26">
        <f t="shared" si="323"/>
        <v>-7.622458768895668E-3</v>
      </c>
      <c r="AZ265" s="26">
        <f t="shared" si="323"/>
        <v>-1.3418390116216594E-2</v>
      </c>
      <c r="BA265" s="26">
        <f t="shared" si="323"/>
        <v>1.8167938160051911E-4</v>
      </c>
      <c r="BB265" s="26">
        <f t="shared" si="323"/>
        <v>7.5695489886620226E-3</v>
      </c>
      <c r="BC265" s="26">
        <f t="shared" si="323"/>
        <v>2.0010778589945488E-2</v>
      </c>
      <c r="BD265" s="26">
        <f t="shared" si="323"/>
        <v>-4.5889867434653064E-3</v>
      </c>
      <c r="BE265" s="26">
        <f t="shared" si="323"/>
        <v>-1.3083331725266989E-2</v>
      </c>
      <c r="BF265" s="26" t="e">
        <f t="shared" si="323"/>
        <v>#DIV/0!</v>
      </c>
      <c r="BG265" s="26">
        <f t="shared" si="323"/>
        <v>-3.4947330996264458E-3</v>
      </c>
      <c r="BH265" s="26">
        <f t="shared" si="323"/>
        <v>1.121137125084104E-3</v>
      </c>
    </row>
    <row r="266" spans="1:60" s="215" customFormat="1" x14ac:dyDescent="0.2">
      <c r="A266" s="138">
        <f t="shared" si="265"/>
        <v>41090</v>
      </c>
      <c r="B266" s="19">
        <f t="shared" ref="B266:AG266" si="324">B64/B60-1</f>
        <v>-6.4516182748319828E-4</v>
      </c>
      <c r="C266" s="16">
        <f t="shared" si="324"/>
        <v>2.2463632580345116E-3</v>
      </c>
      <c r="D266" s="7">
        <f t="shared" si="324"/>
        <v>-3.3214376292254322E-3</v>
      </c>
      <c r="E266" s="7">
        <f t="shared" si="324"/>
        <v>-9.0283195438445318E-3</v>
      </c>
      <c r="F266" s="7">
        <f t="shared" si="324"/>
        <v>9.6029612298931255E-4</v>
      </c>
      <c r="G266" s="7">
        <f t="shared" si="324"/>
        <v>5.0144824005577959E-3</v>
      </c>
      <c r="H266" s="7">
        <f t="shared" si="324"/>
        <v>-7.8421111791532994E-2</v>
      </c>
      <c r="I266" s="20">
        <f t="shared" si="324"/>
        <v>-2.4910653809995242E-3</v>
      </c>
      <c r="J266" s="7">
        <f t="shared" si="324"/>
        <v>1.2767327863304256E-2</v>
      </c>
      <c r="K266" s="7">
        <f t="shared" si="324"/>
        <v>3.3998247732196507E-3</v>
      </c>
      <c r="L266" s="7">
        <f t="shared" si="324"/>
        <v>-9.9654129337767294E-3</v>
      </c>
      <c r="M266" s="7">
        <f t="shared" si="324"/>
        <v>-8.9657076100542188E-3</v>
      </c>
      <c r="N266" s="7">
        <f t="shared" si="324"/>
        <v>-6.3328366362525035E-3</v>
      </c>
      <c r="O266" s="7">
        <f t="shared" si="324"/>
        <v>-2.7867877048323386E-2</v>
      </c>
      <c r="P266" s="7">
        <f t="shared" si="324"/>
        <v>-3.2050269653603136E-2</v>
      </c>
      <c r="Q266" s="7">
        <f t="shared" si="324"/>
        <v>-7.4533348729477034E-2</v>
      </c>
      <c r="R266" s="7">
        <f t="shared" si="324"/>
        <v>-7.6027456137035543E-3</v>
      </c>
      <c r="S266" s="7">
        <f t="shared" si="324"/>
        <v>5.8812742719704936E-3</v>
      </c>
      <c r="T266" s="7">
        <f t="shared" si="324"/>
        <v>-1.8491889211144086E-2</v>
      </c>
      <c r="U266" s="7">
        <f t="shared" si="324"/>
        <v>-1.8633433642697428E-3</v>
      </c>
      <c r="V266" s="7">
        <f t="shared" si="324"/>
        <v>-8.3580685147724987E-3</v>
      </c>
      <c r="W266" s="7">
        <f t="shared" si="324"/>
        <v>-1.7523865380331571E-2</v>
      </c>
      <c r="X266" s="7">
        <f t="shared" si="324"/>
        <v>6.0200041883664568E-3</v>
      </c>
      <c r="Y266" s="7">
        <f t="shared" si="324"/>
        <v>2.0332165186883078E-2</v>
      </c>
      <c r="Z266" s="7">
        <f t="shared" si="324"/>
        <v>1.4957670892834507E-4</v>
      </c>
      <c r="AA266" s="7">
        <f t="shared" si="324"/>
        <v>5.6138045782088142E-2</v>
      </c>
      <c r="AB266" s="7">
        <f t="shared" si="324"/>
        <v>-3.408916354452951E-3</v>
      </c>
      <c r="AC266" s="7">
        <f t="shared" si="324"/>
        <v>1.5166781715809652E-2</v>
      </c>
      <c r="AD266" s="7">
        <f t="shared" si="324"/>
        <v>2.0858540288384964E-2</v>
      </c>
      <c r="AE266" s="7">
        <f t="shared" si="324"/>
        <v>-9.0283195438445318E-3</v>
      </c>
      <c r="AF266" s="7">
        <f t="shared" si="324"/>
        <v>2.381928279167056E-4</v>
      </c>
      <c r="AG266" s="7">
        <f t="shared" si="324"/>
        <v>-4.7029274899740292E-3</v>
      </c>
      <c r="AH266" s="7">
        <f t="shared" ref="AH266:BH266" si="325">AH64/AH60-1</f>
        <v>-1.091388650388847E-2</v>
      </c>
      <c r="AI266" s="7">
        <f t="shared" si="325"/>
        <v>-1.9651029707142831E-3</v>
      </c>
      <c r="AJ266" s="7">
        <f t="shared" si="325"/>
        <v>-1.1956762011537614E-2</v>
      </c>
      <c r="AK266" s="7">
        <f t="shared" si="325"/>
        <v>-3.1157440135120007E-3</v>
      </c>
      <c r="AL266" s="7">
        <f t="shared" si="325"/>
        <v>9.7215300361419565E-4</v>
      </c>
      <c r="AM266" s="7">
        <f t="shared" si="325"/>
        <v>-1.1111905597430694E-3</v>
      </c>
      <c r="AN266" s="7">
        <f t="shared" si="325"/>
        <v>1.1455167675967992E-2</v>
      </c>
      <c r="AO266" s="7">
        <f t="shared" si="325"/>
        <v>-5.1302752106419103E-4</v>
      </c>
      <c r="AP266" s="7">
        <f t="shared" si="325"/>
        <v>1.5413563288272814E-2</v>
      </c>
      <c r="AQ266" s="7">
        <f t="shared" si="325"/>
        <v>-9.3360267428179711E-3</v>
      </c>
      <c r="AR266" s="7">
        <f t="shared" si="325"/>
        <v>-1.9880342926512751E-2</v>
      </c>
      <c r="AS266" s="7">
        <f t="shared" si="325"/>
        <v>2.7489925790646019E-2</v>
      </c>
      <c r="AT266" s="7">
        <f t="shared" si="325"/>
        <v>1.5090341572236987E-3</v>
      </c>
      <c r="AU266" s="7">
        <f t="shared" si="325"/>
        <v>-6.0548686427417397E-3</v>
      </c>
      <c r="AV266" s="7">
        <f t="shared" si="325"/>
        <v>1.7397347352577031E-2</v>
      </c>
      <c r="AW266" s="7">
        <f t="shared" si="325"/>
        <v>1.4363119833739058E-2</v>
      </c>
      <c r="AX266" s="7">
        <f t="shared" si="325"/>
        <v>-4.3309048266075845E-3</v>
      </c>
      <c r="AY266" s="7">
        <f t="shared" si="325"/>
        <v>-1.8957672906055101E-2</v>
      </c>
      <c r="AZ266" s="7">
        <f t="shared" si="325"/>
        <v>-8.7189070800113289E-3</v>
      </c>
      <c r="BA266" s="7">
        <f t="shared" si="325"/>
        <v>1.8639682470686925E-3</v>
      </c>
      <c r="BB266" s="7">
        <f t="shared" si="325"/>
        <v>8.134809058342185E-3</v>
      </c>
      <c r="BC266" s="7">
        <f t="shared" si="325"/>
        <v>2.2657757370825315E-2</v>
      </c>
      <c r="BD266" s="7">
        <f t="shared" si="325"/>
        <v>6.3967005023357615E-4</v>
      </c>
      <c r="BE266" s="7">
        <f t="shared" si="325"/>
        <v>-8.0402246283801659E-3</v>
      </c>
      <c r="BF266" s="7" t="e">
        <f t="shared" si="325"/>
        <v>#DIV/0!</v>
      </c>
      <c r="BG266" s="7">
        <f t="shared" si="325"/>
        <v>1.2996060617562755E-3</v>
      </c>
      <c r="BH266" s="7">
        <f t="shared" si="325"/>
        <v>5.3968047181010004E-3</v>
      </c>
    </row>
    <row r="267" spans="1:60" s="215" customFormat="1" x14ac:dyDescent="0.2">
      <c r="A267" s="138">
        <f t="shared" si="265"/>
        <v>41182</v>
      </c>
      <c r="B267" s="19">
        <f t="shared" ref="B267:AG267" si="326">B65/B61-1</f>
        <v>-8.1698423488729688E-4</v>
      </c>
      <c r="C267" s="16">
        <f t="shared" si="326"/>
        <v>2.3823031252998561E-3</v>
      </c>
      <c r="D267" s="7">
        <f t="shared" si="326"/>
        <v>-4.916660567534703E-3</v>
      </c>
      <c r="E267" s="7">
        <f t="shared" si="326"/>
        <v>-7.9042742276210776E-3</v>
      </c>
      <c r="F267" s="7">
        <f t="shared" si="326"/>
        <v>9.8210287405176011E-4</v>
      </c>
      <c r="G267" s="7">
        <f t="shared" si="326"/>
        <v>5.4645806979443101E-3</v>
      </c>
      <c r="H267" s="7">
        <f t="shared" si="326"/>
        <v>-8.923267177746963E-2</v>
      </c>
      <c r="I267" s="20">
        <f t="shared" si="326"/>
        <v>-3.2917481775660562E-3</v>
      </c>
      <c r="J267" s="7">
        <f t="shared" si="326"/>
        <v>1.7130625249228038E-2</v>
      </c>
      <c r="K267" s="7">
        <f t="shared" si="326"/>
        <v>3.0340921447926661E-3</v>
      </c>
      <c r="L267" s="7">
        <f t="shared" si="326"/>
        <v>-2.4652511372977859E-2</v>
      </c>
      <c r="M267" s="7">
        <f t="shared" si="326"/>
        <v>-8.2831295592767917E-3</v>
      </c>
      <c r="N267" s="7">
        <f t="shared" si="326"/>
        <v>-6.5192677544295696E-3</v>
      </c>
      <c r="O267" s="7">
        <f t="shared" si="326"/>
        <v>-2.6019051522075287E-2</v>
      </c>
      <c r="P267" s="7">
        <f t="shared" si="326"/>
        <v>-3.2870322987741396E-2</v>
      </c>
      <c r="Q267" s="7">
        <f t="shared" si="326"/>
        <v>-5.6008974466731476E-2</v>
      </c>
      <c r="R267" s="7">
        <f t="shared" si="326"/>
        <v>-9.5269972302794992E-3</v>
      </c>
      <c r="S267" s="7">
        <f t="shared" si="326"/>
        <v>-7.9071680760034457E-4</v>
      </c>
      <c r="T267" s="7">
        <f t="shared" si="326"/>
        <v>-2.173835440006211E-2</v>
      </c>
      <c r="U267" s="7">
        <f t="shared" si="326"/>
        <v>-2.9909905789197166E-3</v>
      </c>
      <c r="V267" s="7">
        <f t="shared" si="326"/>
        <v>-4.0769342206206094E-3</v>
      </c>
      <c r="W267" s="7">
        <f t="shared" si="326"/>
        <v>-2.2798191186796823E-2</v>
      </c>
      <c r="X267" s="7">
        <f t="shared" si="326"/>
        <v>5.5916972210559024E-3</v>
      </c>
      <c r="Y267" s="7">
        <f t="shared" si="326"/>
        <v>1.3042865137498083E-2</v>
      </c>
      <c r="Z267" s="7">
        <f t="shared" si="326"/>
        <v>-7.1790015209669544E-3</v>
      </c>
      <c r="AA267" s="7">
        <f t="shared" si="326"/>
        <v>4.8332083744041965E-2</v>
      </c>
      <c r="AB267" s="7">
        <f t="shared" si="326"/>
        <v>-4.2968338241659021E-3</v>
      </c>
      <c r="AC267" s="7">
        <f t="shared" si="326"/>
        <v>1.6954637608287415E-2</v>
      </c>
      <c r="AD267" s="7">
        <f t="shared" si="326"/>
        <v>1.8053790301364447E-2</v>
      </c>
      <c r="AE267" s="7">
        <f t="shared" si="326"/>
        <v>-7.9042742276210776E-3</v>
      </c>
      <c r="AF267" s="7">
        <f t="shared" si="326"/>
        <v>-4.6585326778759706E-3</v>
      </c>
      <c r="AG267" s="7">
        <f t="shared" si="326"/>
        <v>-1.1587852512857655E-3</v>
      </c>
      <c r="AH267" s="7">
        <f t="shared" ref="AH267:BH267" si="327">AH65/AH61-1</f>
        <v>-9.3310744626985409E-3</v>
      </c>
      <c r="AI267" s="7">
        <f t="shared" si="327"/>
        <v>-1.6975822085331105E-3</v>
      </c>
      <c r="AJ267" s="7">
        <f t="shared" si="327"/>
        <v>-1.3029952184808513E-2</v>
      </c>
      <c r="AK267" s="7">
        <f t="shared" si="327"/>
        <v>-3.9226672727551426E-3</v>
      </c>
      <c r="AL267" s="7">
        <f t="shared" si="327"/>
        <v>2.1515793435760155E-3</v>
      </c>
      <c r="AM267" s="7">
        <f t="shared" si="327"/>
        <v>-2.525470785061934E-4</v>
      </c>
      <c r="AN267" s="7">
        <f t="shared" si="327"/>
        <v>5.8168164531497979E-3</v>
      </c>
      <c r="AO267" s="7">
        <f t="shared" si="327"/>
        <v>-7.6247732229626219E-3</v>
      </c>
      <c r="AP267" s="7">
        <f t="shared" si="327"/>
        <v>1.0249920843271587E-2</v>
      </c>
      <c r="AQ267" s="7">
        <f t="shared" si="327"/>
        <v>-8.0882232029971801E-3</v>
      </c>
      <c r="AR267" s="7">
        <f t="shared" si="327"/>
        <v>-1.4832730535503269E-2</v>
      </c>
      <c r="AS267" s="7">
        <f t="shared" si="327"/>
        <v>2.1053908318334535E-2</v>
      </c>
      <c r="AT267" s="7">
        <f t="shared" si="327"/>
        <v>5.1578158459308909E-4</v>
      </c>
      <c r="AU267" s="7">
        <f t="shared" si="327"/>
        <v>-1.0049266356118691E-2</v>
      </c>
      <c r="AV267" s="7">
        <f t="shared" si="327"/>
        <v>1.5554284810171737E-2</v>
      </c>
      <c r="AW267" s="7">
        <f t="shared" si="327"/>
        <v>1.3369835705390853E-2</v>
      </c>
      <c r="AX267" s="7">
        <f t="shared" si="327"/>
        <v>-7.8381028693851329E-3</v>
      </c>
      <c r="AY267" s="7">
        <f t="shared" si="327"/>
        <v>-2.1857883798897637E-2</v>
      </c>
      <c r="AZ267" s="7">
        <f t="shared" si="327"/>
        <v>-3.0134989313542748E-3</v>
      </c>
      <c r="BA267" s="7">
        <f t="shared" si="327"/>
        <v>1.2400893793769185E-2</v>
      </c>
      <c r="BB267" s="7">
        <f t="shared" si="327"/>
        <v>1.1316541160010463E-2</v>
      </c>
      <c r="BC267" s="7">
        <f t="shared" si="327"/>
        <v>2.5401911182793224E-2</v>
      </c>
      <c r="BD267" s="7">
        <f t="shared" si="327"/>
        <v>1.0692039584218715E-2</v>
      </c>
      <c r="BE267" s="7">
        <f t="shared" si="327"/>
        <v>-3.8929641870462106E-3</v>
      </c>
      <c r="BF267" s="7" t="e">
        <f t="shared" si="327"/>
        <v>#DIV/0!</v>
      </c>
      <c r="BG267" s="7">
        <f t="shared" si="327"/>
        <v>7.0196920235150451E-3</v>
      </c>
      <c r="BH267" s="7">
        <f t="shared" si="327"/>
        <v>1.1546814315766873E-2</v>
      </c>
    </row>
    <row r="268" spans="1:60" s="215" customFormat="1" ht="12" thickBot="1" x14ac:dyDescent="0.25">
      <c r="A268" s="139">
        <f t="shared" si="265"/>
        <v>41273</v>
      </c>
      <c r="B268" s="17">
        <f t="shared" ref="B268:AG268" si="328">B66/B62-1</f>
        <v>-4.517115450653697E-3</v>
      </c>
      <c r="C268" s="14">
        <f t="shared" si="328"/>
        <v>-2.8728901241503735E-5</v>
      </c>
      <c r="D268" s="22">
        <f t="shared" si="328"/>
        <v>-8.0968284153675185E-3</v>
      </c>
      <c r="E268" s="22">
        <f t="shared" si="328"/>
        <v>-1.3774460194925675E-2</v>
      </c>
      <c r="F268" s="22">
        <f t="shared" si="328"/>
        <v>-2.6009276818397264E-3</v>
      </c>
      <c r="G268" s="22">
        <f t="shared" si="328"/>
        <v>3.6538728340611559E-3</v>
      </c>
      <c r="H268" s="22">
        <f t="shared" si="328"/>
        <v>-0.12796718584242683</v>
      </c>
      <c r="I268" s="23">
        <f t="shared" si="328"/>
        <v>-7.3088278411546082E-3</v>
      </c>
      <c r="J268" s="22">
        <f t="shared" si="328"/>
        <v>1.568218669556698E-2</v>
      </c>
      <c r="K268" s="22">
        <f t="shared" si="328"/>
        <v>1.1431985347662987E-3</v>
      </c>
      <c r="L268" s="22">
        <f t="shared" si="328"/>
        <v>-1.7732264919427476E-2</v>
      </c>
      <c r="M268" s="22">
        <f t="shared" si="328"/>
        <v>-7.3963428287203703E-3</v>
      </c>
      <c r="N268" s="22">
        <f t="shared" si="328"/>
        <v>-7.6941830114167775E-3</v>
      </c>
      <c r="O268" s="22">
        <f t="shared" si="328"/>
        <v>-2.3450559817181915E-2</v>
      </c>
      <c r="P268" s="22">
        <f t="shared" si="328"/>
        <v>-3.9010469863870578E-2</v>
      </c>
      <c r="Q268" s="22">
        <f t="shared" si="328"/>
        <v>-5.7423454983062228E-2</v>
      </c>
      <c r="R268" s="22">
        <f t="shared" si="328"/>
        <v>-8.5957844375622594E-3</v>
      </c>
      <c r="S268" s="22">
        <f t="shared" si="328"/>
        <v>-3.1088641748292511E-3</v>
      </c>
      <c r="T268" s="22">
        <f t="shared" si="328"/>
        <v>-2.2909095914551592E-2</v>
      </c>
      <c r="U268" s="22">
        <f t="shared" si="328"/>
        <v>-9.1960621372068063E-3</v>
      </c>
      <c r="V268" s="22">
        <f t="shared" si="328"/>
        <v>-4.513523642794337E-3</v>
      </c>
      <c r="W268" s="22">
        <f t="shared" si="328"/>
        <v>-2.5943694349340074E-2</v>
      </c>
      <c r="X268" s="22">
        <f t="shared" si="328"/>
        <v>3.2633701010771343E-3</v>
      </c>
      <c r="Y268" s="22">
        <f t="shared" si="328"/>
        <v>4.2230303672934344E-3</v>
      </c>
      <c r="Z268" s="22">
        <f t="shared" si="328"/>
        <v>-2.0085602791395374E-2</v>
      </c>
      <c r="AA268" s="22">
        <f t="shared" si="328"/>
        <v>4.6253050759304193E-2</v>
      </c>
      <c r="AB268" s="22">
        <f t="shared" si="328"/>
        <v>-8.967137660174429E-3</v>
      </c>
      <c r="AC268" s="22">
        <f t="shared" si="328"/>
        <v>1.8592096542862979E-2</v>
      </c>
      <c r="AD268" s="22">
        <f t="shared" si="328"/>
        <v>1.4169204598865726E-2</v>
      </c>
      <c r="AE268" s="22">
        <f t="shared" si="328"/>
        <v>-1.3774460194925675E-2</v>
      </c>
      <c r="AF268" s="22">
        <f t="shared" si="328"/>
        <v>-1.1764857897615166E-2</v>
      </c>
      <c r="AG268" s="22">
        <f t="shared" si="328"/>
        <v>-3.74379781295886E-3</v>
      </c>
      <c r="AH268" s="22">
        <f t="shared" ref="AH268:BH268" si="329">AH66/AH62-1</f>
        <v>-1.5515408808913889E-2</v>
      </c>
      <c r="AI268" s="22">
        <f t="shared" si="329"/>
        <v>-5.2403666067190047E-3</v>
      </c>
      <c r="AJ268" s="22">
        <f t="shared" si="329"/>
        <v>-1.7158242669218948E-2</v>
      </c>
      <c r="AK268" s="22">
        <f t="shared" si="329"/>
        <v>-7.3696395653568558E-3</v>
      </c>
      <c r="AL268" s="22">
        <f t="shared" si="329"/>
        <v>-1.3257069529917231E-3</v>
      </c>
      <c r="AM268" s="22">
        <f t="shared" si="329"/>
        <v>4.8186553388052111E-4</v>
      </c>
      <c r="AN268" s="22">
        <f t="shared" si="329"/>
        <v>8.3779581426450811E-3</v>
      </c>
      <c r="AO268" s="22">
        <f t="shared" si="329"/>
        <v>-8.45214973421482E-3</v>
      </c>
      <c r="AP268" s="22">
        <f t="shared" si="329"/>
        <v>1.3912083838626188E-2</v>
      </c>
      <c r="AQ268" s="22">
        <f t="shared" si="329"/>
        <v>-8.8367477809981887E-3</v>
      </c>
      <c r="AR268" s="22">
        <f t="shared" si="329"/>
        <v>-8.5401547681366319E-3</v>
      </c>
      <c r="AS268" s="22">
        <f t="shared" si="329"/>
        <v>1.4629431429660444E-2</v>
      </c>
      <c r="AT268" s="22">
        <f t="shared" si="329"/>
        <v>-3.212219316616749E-3</v>
      </c>
      <c r="AU268" s="22">
        <f t="shared" si="329"/>
        <v>-1.5217286951051623E-2</v>
      </c>
      <c r="AV268" s="22">
        <f t="shared" si="329"/>
        <v>1.1014982997413769E-2</v>
      </c>
      <c r="AW268" s="22">
        <f t="shared" si="329"/>
        <v>1.1477313840818848E-2</v>
      </c>
      <c r="AX268" s="22">
        <f t="shared" si="329"/>
        <v>-1.1354017584195519E-2</v>
      </c>
      <c r="AY268" s="22">
        <f t="shared" si="329"/>
        <v>-3.6410397942418959E-2</v>
      </c>
      <c r="AZ268" s="22">
        <f t="shared" si="329"/>
        <v>3.9524775028954018E-4</v>
      </c>
      <c r="BA268" s="22">
        <f t="shared" si="329"/>
        <v>6.8486211051246304E-3</v>
      </c>
      <c r="BB268" s="22">
        <f t="shared" si="329"/>
        <v>1.0003877093747171E-2</v>
      </c>
      <c r="BC268" s="22">
        <f t="shared" si="329"/>
        <v>2.4189675929082055E-2</v>
      </c>
      <c r="BD268" s="22">
        <f t="shared" si="329"/>
        <v>1.3436267289397286E-2</v>
      </c>
      <c r="BE268" s="22">
        <f t="shared" si="329"/>
        <v>-4.0486118888337641E-3</v>
      </c>
      <c r="BF268" s="22" t="e">
        <f t="shared" si="329"/>
        <v>#DIV/0!</v>
      </c>
      <c r="BG268" s="22">
        <f t="shared" si="329"/>
        <v>4.4269016371962788E-3</v>
      </c>
      <c r="BH268" s="22">
        <f t="shared" si="329"/>
        <v>1.0308493381095962E-2</v>
      </c>
    </row>
    <row r="269" spans="1:60" s="215" customFormat="1" x14ac:dyDescent="0.2">
      <c r="A269" s="140">
        <f t="shared" ref="A269:A300" si="330">A67</f>
        <v>41363</v>
      </c>
      <c r="B269" s="28">
        <f t="shared" ref="B269:AG269" si="331">B67/B63-1</f>
        <v>-5.5582367713228331E-3</v>
      </c>
      <c r="C269" s="24">
        <f t="shared" si="331"/>
        <v>-2.2970028127761166E-3</v>
      </c>
      <c r="D269" s="26">
        <f t="shared" si="331"/>
        <v>-9.9418357001616053E-3</v>
      </c>
      <c r="E269" s="26">
        <f t="shared" si="331"/>
        <v>-1.7951734913056461E-2</v>
      </c>
      <c r="F269" s="26">
        <f t="shared" si="331"/>
        <v>-3.0965248949003099E-3</v>
      </c>
      <c r="G269" s="26">
        <f t="shared" si="331"/>
        <v>1.4930147987270992E-3</v>
      </c>
      <c r="H269" s="26">
        <f t="shared" si="331"/>
        <v>-9.8300846211142212E-2</v>
      </c>
      <c r="I269" s="27">
        <f t="shared" si="331"/>
        <v>-8.5004072338031866E-3</v>
      </c>
      <c r="J269" s="26">
        <f t="shared" si="331"/>
        <v>1.5626638293474437E-2</v>
      </c>
      <c r="K269" s="26">
        <f t="shared" si="331"/>
        <v>-1.4647213821928906E-3</v>
      </c>
      <c r="L269" s="26">
        <f t="shared" si="331"/>
        <v>1.2211702038329442E-3</v>
      </c>
      <c r="M269" s="26">
        <f t="shared" si="331"/>
        <v>-2.2376976457283981E-2</v>
      </c>
      <c r="N269" s="26">
        <f t="shared" si="331"/>
        <v>-7.842651068195261E-3</v>
      </c>
      <c r="O269" s="26">
        <f t="shared" si="331"/>
        <v>-2.066869497001822E-2</v>
      </c>
      <c r="P269" s="26">
        <f t="shared" si="331"/>
        <v>-3.8304417251636136E-2</v>
      </c>
      <c r="Q269" s="26">
        <f t="shared" si="331"/>
        <v>-4.5979140251502515E-2</v>
      </c>
      <c r="R269" s="26">
        <f t="shared" si="331"/>
        <v>-5.0506200769512288E-3</v>
      </c>
      <c r="S269" s="26">
        <f t="shared" si="331"/>
        <v>-5.1466764237427798E-3</v>
      </c>
      <c r="T269" s="26">
        <f t="shared" si="331"/>
        <v>-2.224061694689683E-2</v>
      </c>
      <c r="U269" s="26">
        <f t="shared" si="331"/>
        <v>-1.5208259522392353E-2</v>
      </c>
      <c r="V269" s="26">
        <f t="shared" si="331"/>
        <v>-7.2542910918396153E-3</v>
      </c>
      <c r="W269" s="26">
        <f t="shared" si="331"/>
        <v>-2.3350616479510866E-2</v>
      </c>
      <c r="X269" s="26">
        <f t="shared" si="331"/>
        <v>8.0357598779778883E-4</v>
      </c>
      <c r="Y269" s="26">
        <f t="shared" si="331"/>
        <v>-3.9129169781748629E-3</v>
      </c>
      <c r="Z269" s="26">
        <f t="shared" si="331"/>
        <v>-3.306406616775881E-2</v>
      </c>
      <c r="AA269" s="26">
        <f t="shared" si="331"/>
        <v>4.5934468020853103E-2</v>
      </c>
      <c r="AB269" s="26">
        <f t="shared" si="331"/>
        <v>-8.9178991061378277E-3</v>
      </c>
      <c r="AC269" s="26">
        <f t="shared" si="331"/>
        <v>2.0066476814255108E-2</v>
      </c>
      <c r="AD269" s="26">
        <f t="shared" si="331"/>
        <v>8.1338645344557481E-3</v>
      </c>
      <c r="AE269" s="26">
        <f t="shared" si="331"/>
        <v>-1.7951734913056461E-2</v>
      </c>
      <c r="AF269" s="26">
        <f t="shared" si="331"/>
        <v>-1.967626501594355E-2</v>
      </c>
      <c r="AG269" s="26">
        <f t="shared" si="331"/>
        <v>-8.0799702327347678E-3</v>
      </c>
      <c r="AH269" s="26">
        <f t="shared" ref="AH269:BH269" si="332">AH67/AH63-1</f>
        <v>-1.9159426609288599E-2</v>
      </c>
      <c r="AI269" s="26">
        <f t="shared" si="332"/>
        <v>-5.6880269915411397E-3</v>
      </c>
      <c r="AJ269" s="26">
        <f t="shared" si="332"/>
        <v>-2.1217344463842047E-2</v>
      </c>
      <c r="AK269" s="26">
        <f t="shared" si="332"/>
        <v>-1.045109317053261E-2</v>
      </c>
      <c r="AL269" s="26">
        <f t="shared" si="332"/>
        <v>5.54336021163504E-4</v>
      </c>
      <c r="AM269" s="26">
        <f t="shared" si="332"/>
        <v>-1.9356867806193945E-3</v>
      </c>
      <c r="AN269" s="26">
        <f t="shared" si="332"/>
        <v>3.3931384845755641E-3</v>
      </c>
      <c r="AO269" s="26">
        <f t="shared" si="332"/>
        <v>-8.8938165645854328E-3</v>
      </c>
      <c r="AP269" s="26">
        <f t="shared" si="332"/>
        <v>7.4029097443166769E-3</v>
      </c>
      <c r="AQ269" s="26">
        <f t="shared" si="332"/>
        <v>-3.74170942025287E-3</v>
      </c>
      <c r="AR269" s="26">
        <f t="shared" si="332"/>
        <v>-1.9321822844787229E-2</v>
      </c>
      <c r="AS269" s="26">
        <f t="shared" si="332"/>
        <v>1.3601699496597064E-2</v>
      </c>
      <c r="AT269" s="26">
        <f t="shared" si="332"/>
        <v>-4.7607171702682693E-3</v>
      </c>
      <c r="AU269" s="26">
        <f t="shared" si="332"/>
        <v>-1.5404643486509828E-2</v>
      </c>
      <c r="AV269" s="26">
        <f t="shared" si="332"/>
        <v>6.0115936302584938E-3</v>
      </c>
      <c r="AW269" s="26">
        <f t="shared" si="332"/>
        <v>8.7590582458929589E-3</v>
      </c>
      <c r="AX269" s="26">
        <f t="shared" si="332"/>
        <v>-1.6137766687869814E-2</v>
      </c>
      <c r="AY269" s="26">
        <f t="shared" si="332"/>
        <v>-2.9335781660449367E-2</v>
      </c>
      <c r="AZ269" s="26">
        <f t="shared" si="332"/>
        <v>1.2131465251533413E-2</v>
      </c>
      <c r="BA269" s="26">
        <f t="shared" si="332"/>
        <v>1.2827153433982996E-3</v>
      </c>
      <c r="BB269" s="26">
        <f t="shared" si="332"/>
        <v>9.8488045659008705E-3</v>
      </c>
      <c r="BC269" s="26">
        <f t="shared" si="332"/>
        <v>2.3613135706756161E-2</v>
      </c>
      <c r="BD269" s="26">
        <f t="shared" si="332"/>
        <v>9.5043395253113783E-3</v>
      </c>
      <c r="BE269" s="26">
        <f t="shared" si="332"/>
        <v>-6.7983271670623013E-3</v>
      </c>
      <c r="BF269" s="26" t="e">
        <f t="shared" si="332"/>
        <v>#DIV/0!</v>
      </c>
      <c r="BG269" s="26">
        <f t="shared" si="332"/>
        <v>2.5882402476684607E-3</v>
      </c>
      <c r="BH269" s="26">
        <f t="shared" si="332"/>
        <v>8.1476134975111414E-3</v>
      </c>
    </row>
    <row r="270" spans="1:60" s="215" customFormat="1" x14ac:dyDescent="0.2">
      <c r="A270" s="138">
        <f t="shared" si="330"/>
        <v>41455</v>
      </c>
      <c r="B270" s="19">
        <f t="shared" ref="B270:AG270" si="333">B68/B64-1</f>
        <v>-5.7502835414788844E-3</v>
      </c>
      <c r="C270" s="16">
        <f t="shared" si="333"/>
        <v>-4.1236839570323314E-3</v>
      </c>
      <c r="D270" s="7">
        <f t="shared" si="333"/>
        <v>-1.3057222641827182E-2</v>
      </c>
      <c r="E270" s="7">
        <f t="shared" si="333"/>
        <v>-1.8832457517669599E-2</v>
      </c>
      <c r="F270" s="7">
        <f t="shared" si="333"/>
        <v>-2.5129319722150267E-3</v>
      </c>
      <c r="G270" s="7">
        <f t="shared" si="333"/>
        <v>-1.3295572219629292E-4</v>
      </c>
      <c r="H270" s="7">
        <f t="shared" si="333"/>
        <v>-5.3332096859563749E-2</v>
      </c>
      <c r="I270" s="20">
        <f t="shared" si="333"/>
        <v>-8.4922650082717155E-3</v>
      </c>
      <c r="J270" s="7">
        <f t="shared" si="333"/>
        <v>1.3873015502688713E-2</v>
      </c>
      <c r="K270" s="7">
        <f t="shared" si="333"/>
        <v>-3.0771618517894117E-3</v>
      </c>
      <c r="L270" s="7">
        <f t="shared" si="333"/>
        <v>-3.0379006551066623E-2</v>
      </c>
      <c r="M270" s="7">
        <f t="shared" si="333"/>
        <v>-2.9163704084942843E-2</v>
      </c>
      <c r="N270" s="7">
        <f t="shared" si="333"/>
        <v>-1.1207986891496713E-2</v>
      </c>
      <c r="O270" s="7">
        <f t="shared" si="333"/>
        <v>-2.5345568240673022E-2</v>
      </c>
      <c r="P270" s="7">
        <f t="shared" si="333"/>
        <v>-3.4572038608922107E-2</v>
      </c>
      <c r="Q270" s="7">
        <f t="shared" si="333"/>
        <v>-3.5806986866328216E-2</v>
      </c>
      <c r="R270" s="7">
        <f t="shared" si="333"/>
        <v>-6.6911936630608126E-3</v>
      </c>
      <c r="S270" s="7">
        <f t="shared" si="333"/>
        <v>-8.9898690868605025E-3</v>
      </c>
      <c r="T270" s="7">
        <f t="shared" si="333"/>
        <v>-2.5673416504419677E-2</v>
      </c>
      <c r="U270" s="7">
        <f t="shared" si="333"/>
        <v>-1.8067712539907466E-2</v>
      </c>
      <c r="V270" s="7">
        <f t="shared" si="333"/>
        <v>-1.7326515525412423E-2</v>
      </c>
      <c r="W270" s="7">
        <f t="shared" si="333"/>
        <v>-2.3653669907960695E-2</v>
      </c>
      <c r="X270" s="7">
        <f t="shared" si="333"/>
        <v>-3.6679886592760891E-3</v>
      </c>
      <c r="Y270" s="7">
        <f t="shared" si="333"/>
        <v>-9.4458720897923065E-3</v>
      </c>
      <c r="Z270" s="7">
        <f t="shared" si="333"/>
        <v>-4.1736122827445432E-2</v>
      </c>
      <c r="AA270" s="7">
        <f t="shared" si="333"/>
        <v>4.4803308051926782E-2</v>
      </c>
      <c r="AB270" s="7">
        <f t="shared" si="333"/>
        <v>-1.125700876728597E-2</v>
      </c>
      <c r="AC270" s="7">
        <f t="shared" si="333"/>
        <v>2.1418462310639486E-2</v>
      </c>
      <c r="AD270" s="7">
        <f t="shared" si="333"/>
        <v>5.7627049188369028E-4</v>
      </c>
      <c r="AE270" s="7">
        <f t="shared" si="333"/>
        <v>-1.8832457517669599E-2</v>
      </c>
      <c r="AF270" s="7">
        <f t="shared" si="333"/>
        <v>-2.3080431517428113E-2</v>
      </c>
      <c r="AG270" s="7">
        <f t="shared" si="333"/>
        <v>-1.1364785315395309E-3</v>
      </c>
      <c r="AH270" s="7">
        <f t="shared" ref="AH270:BH270" si="334">AH68/AH64-1</f>
        <v>-2.0839515364692307E-2</v>
      </c>
      <c r="AI270" s="7">
        <f t="shared" si="334"/>
        <v>-9.2756807895323368E-3</v>
      </c>
      <c r="AJ270" s="7">
        <f t="shared" si="334"/>
        <v>-2.2924868697847933E-2</v>
      </c>
      <c r="AK270" s="7">
        <f t="shared" si="334"/>
        <v>-1.2809943151009473E-2</v>
      </c>
      <c r="AL270" s="7">
        <f t="shared" si="334"/>
        <v>-4.1849821886178473E-3</v>
      </c>
      <c r="AM270" s="7">
        <f t="shared" si="334"/>
        <v>-3.8819013645644551E-3</v>
      </c>
      <c r="AN270" s="7">
        <f t="shared" si="334"/>
        <v>3.9036353643839838E-4</v>
      </c>
      <c r="AO270" s="7">
        <f t="shared" si="334"/>
        <v>-1.0558645056153781E-2</v>
      </c>
      <c r="AP270" s="7">
        <f t="shared" si="334"/>
        <v>3.954870824646628E-3</v>
      </c>
      <c r="AQ270" s="7">
        <f t="shared" si="334"/>
        <v>-9.8705477776739325E-3</v>
      </c>
      <c r="AR270" s="7">
        <f t="shared" si="334"/>
        <v>-2.5722154235933714E-2</v>
      </c>
      <c r="AS270" s="7">
        <f t="shared" si="334"/>
        <v>1.7512147741943096E-2</v>
      </c>
      <c r="AT270" s="7">
        <f t="shared" si="334"/>
        <v>-4.8544403877999187E-3</v>
      </c>
      <c r="AU270" s="7">
        <f t="shared" si="334"/>
        <v>-1.329913449412512E-2</v>
      </c>
      <c r="AV270" s="7">
        <f t="shared" si="334"/>
        <v>4.5333954286559397E-3</v>
      </c>
      <c r="AW270" s="7">
        <f t="shared" si="334"/>
        <v>7.2940270909569449E-3</v>
      </c>
      <c r="AX270" s="7">
        <f t="shared" si="334"/>
        <v>-1.6784638361528659E-2</v>
      </c>
      <c r="AY270" s="7">
        <f t="shared" si="334"/>
        <v>-1.3587403453400482E-2</v>
      </c>
      <c r="AZ270" s="7">
        <f t="shared" si="334"/>
        <v>1.2946660466380822E-2</v>
      </c>
      <c r="BA270" s="7">
        <f t="shared" si="334"/>
        <v>1.5378310498557202E-3</v>
      </c>
      <c r="BB270" s="7">
        <f t="shared" si="334"/>
        <v>8.9058398532422256E-3</v>
      </c>
      <c r="BC270" s="7">
        <f t="shared" si="334"/>
        <v>2.0324413756107162E-2</v>
      </c>
      <c r="BD270" s="7">
        <f t="shared" si="334"/>
        <v>1.1532819993064658E-2</v>
      </c>
      <c r="BE270" s="7">
        <f t="shared" si="334"/>
        <v>-6.2661076653885983E-3</v>
      </c>
      <c r="BF270" s="7" t="e">
        <f t="shared" si="334"/>
        <v>#DIV/0!</v>
      </c>
      <c r="BG270" s="7">
        <f t="shared" si="334"/>
        <v>5.2796949356892497E-4</v>
      </c>
      <c r="BH270" s="7">
        <f t="shared" si="334"/>
        <v>7.219570412370091E-3</v>
      </c>
    </row>
    <row r="271" spans="1:60" s="215" customFormat="1" x14ac:dyDescent="0.2">
      <c r="A271" s="138">
        <f t="shared" si="330"/>
        <v>41547</v>
      </c>
      <c r="B271" s="19">
        <f t="shared" ref="B271:AG271" si="335">B69/B65-1</f>
        <v>-5.9090206430070236E-3</v>
      </c>
      <c r="C271" s="16">
        <f t="shared" si="335"/>
        <v>-5.8279277048458589E-3</v>
      </c>
      <c r="D271" s="7">
        <f t="shared" si="335"/>
        <v>-1.5244202627173631E-2</v>
      </c>
      <c r="E271" s="7">
        <f t="shared" si="335"/>
        <v>-1.9533679333366027E-2</v>
      </c>
      <c r="F271" s="7">
        <f t="shared" si="335"/>
        <v>-2.1269931054175295E-3</v>
      </c>
      <c r="G271" s="7">
        <f t="shared" si="335"/>
        <v>-1.8457639181410634E-3</v>
      </c>
      <c r="H271" s="7">
        <f t="shared" si="335"/>
        <v>-8.3755430329537361E-3</v>
      </c>
      <c r="I271" s="20">
        <f t="shared" si="335"/>
        <v>-8.4229714389086885E-3</v>
      </c>
      <c r="J271" s="7">
        <f t="shared" si="335"/>
        <v>1.195671599836956E-2</v>
      </c>
      <c r="K271" s="7">
        <f t="shared" si="335"/>
        <v>-4.7617678796721963E-3</v>
      </c>
      <c r="L271" s="7">
        <f t="shared" si="335"/>
        <v>-2.6016360912309966E-2</v>
      </c>
      <c r="M271" s="7">
        <f t="shared" si="335"/>
        <v>-3.0505257138833008E-2</v>
      </c>
      <c r="N271" s="7">
        <f t="shared" si="335"/>
        <v>-1.1262153030271893E-2</v>
      </c>
      <c r="O271" s="7">
        <f t="shared" si="335"/>
        <v>-2.6129700618418572E-2</v>
      </c>
      <c r="P271" s="7">
        <f t="shared" si="335"/>
        <v>-3.489017442478648E-2</v>
      </c>
      <c r="Q271" s="7">
        <f t="shared" si="335"/>
        <v>-4.9903012006818792E-2</v>
      </c>
      <c r="R271" s="7">
        <f t="shared" si="335"/>
        <v>-1.0849776194154503E-2</v>
      </c>
      <c r="S271" s="7">
        <f t="shared" si="335"/>
        <v>-1.4095369951197756E-2</v>
      </c>
      <c r="T271" s="7">
        <f t="shared" si="335"/>
        <v>-2.479501405083695E-2</v>
      </c>
      <c r="U271" s="7">
        <f t="shared" si="335"/>
        <v>-1.9133121667087916E-2</v>
      </c>
      <c r="V271" s="7">
        <f t="shared" si="335"/>
        <v>-2.0049502988516821E-2</v>
      </c>
      <c r="W271" s="7">
        <f t="shared" si="335"/>
        <v>-2.3501809058349421E-2</v>
      </c>
      <c r="X271" s="7">
        <f t="shared" si="335"/>
        <v>-1.1263300985674185E-2</v>
      </c>
      <c r="Y271" s="7">
        <f t="shared" si="335"/>
        <v>-1.4779255464064556E-2</v>
      </c>
      <c r="Z271" s="7">
        <f t="shared" si="335"/>
        <v>-5.0405513392100199E-2</v>
      </c>
      <c r="AA271" s="7">
        <f t="shared" si="335"/>
        <v>4.4100105006206869E-2</v>
      </c>
      <c r="AB271" s="7">
        <f t="shared" si="335"/>
        <v>-1.3084281482181326E-2</v>
      </c>
      <c r="AC271" s="7">
        <f t="shared" si="335"/>
        <v>1.995632795246749E-2</v>
      </c>
      <c r="AD271" s="7">
        <f t="shared" si="335"/>
        <v>-5.71927022773977E-3</v>
      </c>
      <c r="AE271" s="7">
        <f t="shared" si="335"/>
        <v>-1.9533679333366027E-2</v>
      </c>
      <c r="AF271" s="7">
        <f t="shared" si="335"/>
        <v>-3.4122604644676646E-2</v>
      </c>
      <c r="AG271" s="7">
        <f t="shared" si="335"/>
        <v>-4.0577272705555334E-3</v>
      </c>
      <c r="AH271" s="7">
        <f t="shared" ref="AH271:BH271" si="336">AH69/AH65-1</f>
        <v>-1.9799870189754376E-2</v>
      </c>
      <c r="AI271" s="7">
        <f t="shared" si="336"/>
        <v>-1.0714445390884286E-2</v>
      </c>
      <c r="AJ271" s="7">
        <f t="shared" si="336"/>
        <v>-2.2327793410348074E-2</v>
      </c>
      <c r="AK271" s="7">
        <f t="shared" si="336"/>
        <v>-1.4051007945646288E-2</v>
      </c>
      <c r="AL271" s="7">
        <f t="shared" si="336"/>
        <v>-6.2154056936692959E-3</v>
      </c>
      <c r="AM271" s="7">
        <f t="shared" si="336"/>
        <v>-4.2140841792430717E-3</v>
      </c>
      <c r="AN271" s="7">
        <f t="shared" si="336"/>
        <v>-3.7224829731927755E-3</v>
      </c>
      <c r="AO271" s="7">
        <f t="shared" si="336"/>
        <v>-1.5266897496935661E-2</v>
      </c>
      <c r="AP271" s="7">
        <f t="shared" si="336"/>
        <v>1.7557706418536156E-5</v>
      </c>
      <c r="AQ271" s="7">
        <f t="shared" si="336"/>
        <v>-1.0732815970833975E-2</v>
      </c>
      <c r="AR271" s="7">
        <f t="shared" si="336"/>
        <v>-3.9213481162006292E-2</v>
      </c>
      <c r="AS271" s="7">
        <f t="shared" si="336"/>
        <v>1.6768160471006599E-2</v>
      </c>
      <c r="AT271" s="7">
        <f t="shared" si="336"/>
        <v>-7.4203410977012885E-3</v>
      </c>
      <c r="AU271" s="7">
        <f t="shared" si="336"/>
        <v>-1.7606555858771689E-2</v>
      </c>
      <c r="AV271" s="7">
        <f t="shared" si="336"/>
        <v>2.4096720477091438E-3</v>
      </c>
      <c r="AW271" s="7">
        <f t="shared" si="336"/>
        <v>7.4662245054000209E-3</v>
      </c>
      <c r="AX271" s="7">
        <f t="shared" si="336"/>
        <v>-2.01560661950555E-2</v>
      </c>
      <c r="AY271" s="7">
        <f t="shared" si="336"/>
        <v>7.2683467737433283E-4</v>
      </c>
      <c r="AZ271" s="7">
        <f t="shared" si="336"/>
        <v>8.987120990298747E-3</v>
      </c>
      <c r="BA271" s="7">
        <f t="shared" si="336"/>
        <v>-1.7185817434772765E-4</v>
      </c>
      <c r="BB271" s="7">
        <f t="shared" si="336"/>
        <v>5.7426287232529294E-3</v>
      </c>
      <c r="BC271" s="7">
        <f t="shared" si="336"/>
        <v>1.9350309839841096E-2</v>
      </c>
      <c r="BD271" s="7">
        <f t="shared" si="336"/>
        <v>1.2230996977157238E-2</v>
      </c>
      <c r="BE271" s="7">
        <f t="shared" si="336"/>
        <v>-5.9819881490107418E-3</v>
      </c>
      <c r="BF271" s="7" t="e">
        <f t="shared" si="336"/>
        <v>#DIV/0!</v>
      </c>
      <c r="BG271" s="7">
        <f t="shared" si="336"/>
        <v>2.6407206226259916E-3</v>
      </c>
      <c r="BH271" s="7">
        <f t="shared" si="336"/>
        <v>1.0194214137644764E-2</v>
      </c>
    </row>
    <row r="272" spans="1:60" s="215" customFormat="1" ht="12" thickBot="1" x14ac:dyDescent="0.25">
      <c r="A272" s="139">
        <f t="shared" si="330"/>
        <v>41638</v>
      </c>
      <c r="B272" s="17">
        <f t="shared" ref="B272:AG272" si="337">B70/B66-1</f>
        <v>-3.5134200313426955E-3</v>
      </c>
      <c r="C272" s="14">
        <f t="shared" si="337"/>
        <v>-5.1610943733754189E-3</v>
      </c>
      <c r="D272" s="22">
        <f t="shared" si="337"/>
        <v>-1.5829647838196848E-2</v>
      </c>
      <c r="E272" s="22">
        <f t="shared" si="337"/>
        <v>-1.8091334927722746E-2</v>
      </c>
      <c r="F272" s="22">
        <f t="shared" si="337"/>
        <v>1.0762255149108224E-3</v>
      </c>
      <c r="G272" s="22">
        <f t="shared" si="337"/>
        <v>-9.7754511885039808E-4</v>
      </c>
      <c r="H272" s="22">
        <f t="shared" si="337"/>
        <v>4.8453522270559324E-2</v>
      </c>
      <c r="I272" s="23">
        <f t="shared" si="337"/>
        <v>-5.8915923560977079E-3</v>
      </c>
      <c r="J272" s="22">
        <f t="shared" si="337"/>
        <v>1.3304230989535037E-2</v>
      </c>
      <c r="K272" s="22">
        <f t="shared" si="337"/>
        <v>-4.0018772256462665E-3</v>
      </c>
      <c r="L272" s="22">
        <f t="shared" si="337"/>
        <v>-2.862918473118703E-2</v>
      </c>
      <c r="M272" s="22">
        <f t="shared" si="337"/>
        <v>-3.5632025544572898E-2</v>
      </c>
      <c r="N272" s="22">
        <f t="shared" si="337"/>
        <v>-8.0247826576229642E-3</v>
      </c>
      <c r="O272" s="22">
        <f t="shared" si="337"/>
        <v>-3.0038954245867555E-2</v>
      </c>
      <c r="P272" s="22">
        <f t="shared" si="337"/>
        <v>-3.0436146608171399E-2</v>
      </c>
      <c r="Q272" s="22">
        <f t="shared" si="337"/>
        <v>-5.4642393581089577E-2</v>
      </c>
      <c r="R272" s="22">
        <f t="shared" si="337"/>
        <v>-8.4709310874095944E-3</v>
      </c>
      <c r="S272" s="22">
        <f t="shared" si="337"/>
        <v>-1.2513187681282734E-2</v>
      </c>
      <c r="T272" s="22">
        <f t="shared" si="337"/>
        <v>-2.4203928766465266E-2</v>
      </c>
      <c r="U272" s="22">
        <f t="shared" si="337"/>
        <v>-1.8554387918553905E-2</v>
      </c>
      <c r="V272" s="22">
        <f t="shared" si="337"/>
        <v>-1.8531362918177696E-2</v>
      </c>
      <c r="W272" s="22">
        <f t="shared" si="337"/>
        <v>-2.469019688543439E-2</v>
      </c>
      <c r="X272" s="22">
        <f t="shared" si="337"/>
        <v>-1.3017973081858147E-2</v>
      </c>
      <c r="Y272" s="22">
        <f t="shared" si="337"/>
        <v>-2.0439584655866039E-2</v>
      </c>
      <c r="Z272" s="22">
        <f t="shared" si="337"/>
        <v>-5.2388523765611095E-2</v>
      </c>
      <c r="AA272" s="22">
        <f t="shared" si="337"/>
        <v>3.1298089791954142E-2</v>
      </c>
      <c r="AB272" s="22">
        <f t="shared" si="337"/>
        <v>-1.598756786730049E-2</v>
      </c>
      <c r="AC272" s="22">
        <f t="shared" si="337"/>
        <v>1.6307964903823358E-2</v>
      </c>
      <c r="AD272" s="22">
        <f t="shared" si="337"/>
        <v>-1.1208322144960481E-2</v>
      </c>
      <c r="AE272" s="22">
        <f t="shared" si="337"/>
        <v>-1.8091334927722746E-2</v>
      </c>
      <c r="AF272" s="22">
        <f t="shared" si="337"/>
        <v>-3.1611423773512781E-2</v>
      </c>
      <c r="AG272" s="22">
        <f t="shared" si="337"/>
        <v>-5.874572274877643E-3</v>
      </c>
      <c r="AH272" s="22">
        <f t="shared" ref="AH272:BH272" si="338">AH70/AH66-1</f>
        <v>-1.8036301112568043E-2</v>
      </c>
      <c r="AI272" s="22">
        <f t="shared" si="338"/>
        <v>-7.8136034958575795E-3</v>
      </c>
      <c r="AJ272" s="22">
        <f t="shared" si="338"/>
        <v>-2.1945721647822269E-2</v>
      </c>
      <c r="AK272" s="22">
        <f t="shared" si="338"/>
        <v>-1.3854469721151119E-2</v>
      </c>
      <c r="AL272" s="22">
        <f t="shared" si="338"/>
        <v>-1.2298788926519144E-3</v>
      </c>
      <c r="AM272" s="22">
        <f t="shared" si="338"/>
        <v>-3.7525929919173251E-3</v>
      </c>
      <c r="AN272" s="22">
        <f t="shared" si="338"/>
        <v>-4.3253809767542784E-3</v>
      </c>
      <c r="AO272" s="22">
        <f t="shared" si="338"/>
        <v>-1.2985215145430162E-2</v>
      </c>
      <c r="AP272" s="22">
        <f t="shared" si="338"/>
        <v>-1.5406382831502086E-3</v>
      </c>
      <c r="AQ272" s="22">
        <f t="shared" si="338"/>
        <v>-4.4007596138725402E-3</v>
      </c>
      <c r="AR272" s="22">
        <f t="shared" si="338"/>
        <v>-4.971331211690766E-2</v>
      </c>
      <c r="AS272" s="22">
        <f t="shared" si="338"/>
        <v>1.6221381126348078E-2</v>
      </c>
      <c r="AT272" s="22">
        <f t="shared" si="338"/>
        <v>-6.294396842648986E-3</v>
      </c>
      <c r="AU272" s="22">
        <f t="shared" si="338"/>
        <v>-1.5957810344911283E-2</v>
      </c>
      <c r="AV272" s="22">
        <f t="shared" si="338"/>
        <v>6.1100927760704415E-4</v>
      </c>
      <c r="AW272" s="22">
        <f t="shared" si="338"/>
        <v>9.6283595557025148E-3</v>
      </c>
      <c r="AX272" s="22">
        <f t="shared" si="338"/>
        <v>-1.7586578150526222E-2</v>
      </c>
      <c r="AY272" s="22">
        <f t="shared" si="338"/>
        <v>1.6991576448614376E-2</v>
      </c>
      <c r="AZ272" s="22">
        <f t="shared" si="338"/>
        <v>8.7360187546006163E-3</v>
      </c>
      <c r="BA272" s="22">
        <f t="shared" si="338"/>
        <v>8.4151597708914672E-4</v>
      </c>
      <c r="BB272" s="22">
        <f t="shared" si="338"/>
        <v>5.5588108554747162E-3</v>
      </c>
      <c r="BC272" s="22">
        <f t="shared" si="338"/>
        <v>2.1830537788682935E-2</v>
      </c>
      <c r="BD272" s="22">
        <f t="shared" si="338"/>
        <v>1.6380510395417103E-2</v>
      </c>
      <c r="BE272" s="22">
        <f t="shared" si="338"/>
        <v>-5.69880938893641E-3</v>
      </c>
      <c r="BF272" s="22" t="e">
        <f t="shared" si="338"/>
        <v>#DIV/0!</v>
      </c>
      <c r="BG272" s="22">
        <f t="shared" si="338"/>
        <v>8.1510223989198494E-3</v>
      </c>
      <c r="BH272" s="22">
        <f t="shared" si="338"/>
        <v>1.5630274088310747E-2</v>
      </c>
    </row>
    <row r="273" spans="1:60" s="215" customFormat="1" x14ac:dyDescent="0.2">
      <c r="A273" s="140">
        <f t="shared" si="330"/>
        <v>41728</v>
      </c>
      <c r="B273" s="28">
        <f t="shared" ref="B273:AG273" si="339">B71/B67-1</f>
        <v>-1.2357127719991867E-3</v>
      </c>
      <c r="C273" s="24">
        <f t="shared" si="339"/>
        <v>-2.4635532110218739E-3</v>
      </c>
      <c r="D273" s="26">
        <f t="shared" si="339"/>
        <v>-1.3991098346497255E-2</v>
      </c>
      <c r="E273" s="26">
        <f t="shared" si="339"/>
        <v>-1.4691550963262134E-2</v>
      </c>
      <c r="F273" s="26">
        <f t="shared" si="339"/>
        <v>3.3136337493921975E-3</v>
      </c>
      <c r="G273" s="26">
        <f t="shared" si="339"/>
        <v>1.8341999087527761E-3</v>
      </c>
      <c r="H273" s="26">
        <f t="shared" si="339"/>
        <v>3.7399108089033684E-2</v>
      </c>
      <c r="I273" s="27">
        <f t="shared" si="339"/>
        <v>-3.3568647281101427E-3</v>
      </c>
      <c r="J273" s="26">
        <f t="shared" si="339"/>
        <v>1.3674653596303266E-2</v>
      </c>
      <c r="K273" s="26">
        <f t="shared" si="339"/>
        <v>-6.8605766981988392E-4</v>
      </c>
      <c r="L273" s="26">
        <f t="shared" si="339"/>
        <v>-4.0759172494877705E-2</v>
      </c>
      <c r="M273" s="26">
        <f t="shared" si="339"/>
        <v>-2.5733463872884776E-2</v>
      </c>
      <c r="N273" s="26">
        <f t="shared" si="339"/>
        <v>-3.552570628351126E-3</v>
      </c>
      <c r="O273" s="26">
        <f t="shared" si="339"/>
        <v>-2.6863770188041758E-2</v>
      </c>
      <c r="P273" s="26">
        <f t="shared" si="339"/>
        <v>-2.6373014866239664E-2</v>
      </c>
      <c r="Q273" s="26">
        <f t="shared" si="339"/>
        <v>-6.4034922722348897E-2</v>
      </c>
      <c r="R273" s="26">
        <f t="shared" si="339"/>
        <v>-8.6144452659618898E-3</v>
      </c>
      <c r="S273" s="26">
        <f t="shared" si="339"/>
        <v>-1.1800559833333946E-2</v>
      </c>
      <c r="T273" s="26">
        <f t="shared" si="339"/>
        <v>-2.2509511746690358E-2</v>
      </c>
      <c r="U273" s="26">
        <f t="shared" si="339"/>
        <v>-1.2236172616024499E-2</v>
      </c>
      <c r="V273" s="26">
        <f t="shared" si="339"/>
        <v>-1.2719021681706355E-2</v>
      </c>
      <c r="W273" s="26">
        <f t="shared" si="339"/>
        <v>-2.3145384702169647E-2</v>
      </c>
      <c r="X273" s="26">
        <f t="shared" si="339"/>
        <v>-1.1783876747780808E-2</v>
      </c>
      <c r="Y273" s="26">
        <f t="shared" si="339"/>
        <v>-2.490255945359221E-2</v>
      </c>
      <c r="Z273" s="26">
        <f t="shared" si="339"/>
        <v>-5.1620199115503418E-2</v>
      </c>
      <c r="AA273" s="26">
        <f t="shared" si="339"/>
        <v>1.7332976852377113E-2</v>
      </c>
      <c r="AB273" s="26">
        <f t="shared" si="339"/>
        <v>-1.4543823656844701E-2</v>
      </c>
      <c r="AC273" s="26">
        <f t="shared" si="339"/>
        <v>1.2409606969577158E-2</v>
      </c>
      <c r="AD273" s="26">
        <f t="shared" si="339"/>
        <v>-1.1514786101520125E-2</v>
      </c>
      <c r="AE273" s="26">
        <f t="shared" si="339"/>
        <v>-1.4691550963262134E-2</v>
      </c>
      <c r="AF273" s="26">
        <f t="shared" si="339"/>
        <v>-3.1509268434615989E-2</v>
      </c>
      <c r="AG273" s="26">
        <f t="shared" si="339"/>
        <v>6.613144781564273E-4</v>
      </c>
      <c r="AH273" s="26">
        <f t="shared" ref="AH273:BH273" si="340">AH71/AH67-1</f>
        <v>-1.4653767926121386E-2</v>
      </c>
      <c r="AI273" s="26">
        <f t="shared" si="340"/>
        <v>-4.6272466738447315E-3</v>
      </c>
      <c r="AJ273" s="26">
        <f t="shared" si="340"/>
        <v>-1.8081833950669868E-2</v>
      </c>
      <c r="AK273" s="26">
        <f t="shared" si="340"/>
        <v>-1.2142638318043852E-2</v>
      </c>
      <c r="AL273" s="26">
        <f t="shared" si="340"/>
        <v>2.6105538604970224E-3</v>
      </c>
      <c r="AM273" s="26">
        <f t="shared" si="340"/>
        <v>-2.9058075272332395E-3</v>
      </c>
      <c r="AN273" s="26">
        <f t="shared" si="340"/>
        <v>1.8010718500802714E-3</v>
      </c>
      <c r="AO273" s="26">
        <f t="shared" si="340"/>
        <v>-7.7045385048289949E-3</v>
      </c>
      <c r="AP273" s="26">
        <f t="shared" si="340"/>
        <v>4.8529860656181256E-3</v>
      </c>
      <c r="AQ273" s="26">
        <f t="shared" si="340"/>
        <v>-3.3736773058460345E-3</v>
      </c>
      <c r="AR273" s="26">
        <f t="shared" si="340"/>
        <v>-4.790195739826153E-2</v>
      </c>
      <c r="AS273" s="26">
        <f t="shared" si="340"/>
        <v>1.7207319911210606E-2</v>
      </c>
      <c r="AT273" s="26">
        <f t="shared" si="340"/>
        <v>-3.2400761124962152E-3</v>
      </c>
      <c r="AU273" s="26">
        <f t="shared" si="340"/>
        <v>-1.6482468163435016E-2</v>
      </c>
      <c r="AV273" s="26">
        <f t="shared" si="340"/>
        <v>4.2013571351391388E-3</v>
      </c>
      <c r="AW273" s="26">
        <f t="shared" si="340"/>
        <v>1.2200910020132794E-2</v>
      </c>
      <c r="AX273" s="26">
        <f t="shared" si="340"/>
        <v>-4.250761948484727E-3</v>
      </c>
      <c r="AY273" s="26">
        <f t="shared" si="340"/>
        <v>1.5626114302274896E-2</v>
      </c>
      <c r="AZ273" s="26">
        <f t="shared" si="340"/>
        <v>-4.413267126091025E-4</v>
      </c>
      <c r="BA273" s="26">
        <f t="shared" si="340"/>
        <v>8.5757178602239303E-3</v>
      </c>
      <c r="BB273" s="26">
        <f t="shared" si="340"/>
        <v>7.4081613767318366E-3</v>
      </c>
      <c r="BC273" s="26">
        <f t="shared" si="340"/>
        <v>2.0953141501203421E-2</v>
      </c>
      <c r="BD273" s="26">
        <f t="shared" si="340"/>
        <v>1.9783712094838091E-2</v>
      </c>
      <c r="BE273" s="26">
        <f t="shared" si="340"/>
        <v>1.4123429442112201E-3</v>
      </c>
      <c r="BF273" s="26" t="e">
        <f t="shared" si="340"/>
        <v>#DIV/0!</v>
      </c>
      <c r="BG273" s="26">
        <f t="shared" si="340"/>
        <v>1.0922614746204928E-2</v>
      </c>
      <c r="BH273" s="26">
        <f t="shared" si="340"/>
        <v>1.9666282039564109E-2</v>
      </c>
    </row>
    <row r="274" spans="1:60" s="215" customFormat="1" x14ac:dyDescent="0.2">
      <c r="A274" s="138">
        <f t="shared" si="330"/>
        <v>41820</v>
      </c>
      <c r="B274" s="19">
        <f t="shared" ref="B274:AG274" si="341">B72/B68-1</f>
        <v>-2.3619705978583649E-4</v>
      </c>
      <c r="C274" s="16">
        <f t="shared" si="341"/>
        <v>-7.7630867378530866E-4</v>
      </c>
      <c r="D274" s="7">
        <f t="shared" si="341"/>
        <v>-1.192571271866627E-2</v>
      </c>
      <c r="E274" s="7">
        <f t="shared" si="341"/>
        <v>-1.5771473606869035E-2</v>
      </c>
      <c r="F274" s="7">
        <f t="shared" si="341"/>
        <v>4.2726273726578778E-3</v>
      </c>
      <c r="G274" s="7">
        <f t="shared" si="341"/>
        <v>3.7355769798690375E-3</v>
      </c>
      <c r="H274" s="7">
        <f t="shared" si="341"/>
        <v>1.638459052680119E-2</v>
      </c>
      <c r="I274" s="20">
        <f t="shared" si="341"/>
        <v>-2.1849049679834032E-3</v>
      </c>
      <c r="J274" s="7">
        <f t="shared" si="341"/>
        <v>1.3402308875109403E-2</v>
      </c>
      <c r="K274" s="7">
        <f t="shared" si="341"/>
        <v>1.6689757876222622E-3</v>
      </c>
      <c r="L274" s="7">
        <f t="shared" si="341"/>
        <v>-3.5317036349182485E-2</v>
      </c>
      <c r="M274" s="7">
        <f t="shared" si="341"/>
        <v>-2.2451457859142376E-2</v>
      </c>
      <c r="N274" s="7">
        <f t="shared" si="341"/>
        <v>2.3213819610978792E-3</v>
      </c>
      <c r="O274" s="7">
        <f t="shared" si="341"/>
        <v>-2.1007686377602308E-2</v>
      </c>
      <c r="P274" s="7">
        <f t="shared" si="341"/>
        <v>-2.9956716738277933E-2</v>
      </c>
      <c r="Q274" s="7">
        <f t="shared" si="341"/>
        <v>-4.3268435203134725E-2</v>
      </c>
      <c r="R274" s="7">
        <f t="shared" si="341"/>
        <v>-6.6214985080944588E-3</v>
      </c>
      <c r="S274" s="7">
        <f t="shared" si="341"/>
        <v>-1.064523110576765E-2</v>
      </c>
      <c r="T274" s="7">
        <f t="shared" si="341"/>
        <v>-1.8959815805156488E-2</v>
      </c>
      <c r="U274" s="7">
        <f t="shared" si="341"/>
        <v>-9.0428727143682108E-3</v>
      </c>
      <c r="V274" s="7">
        <f t="shared" si="341"/>
        <v>-1.1094412935645948E-2</v>
      </c>
      <c r="W274" s="7">
        <f t="shared" si="341"/>
        <v>-1.9531467287294046E-2</v>
      </c>
      <c r="X274" s="7">
        <f t="shared" si="341"/>
        <v>-1.0015613136992618E-2</v>
      </c>
      <c r="Y274" s="7">
        <f t="shared" si="341"/>
        <v>-2.7975023351125561E-2</v>
      </c>
      <c r="Z274" s="7">
        <f t="shared" si="341"/>
        <v>-5.1930798023772207E-2</v>
      </c>
      <c r="AA274" s="7">
        <f t="shared" si="341"/>
        <v>8.9382500630164063E-3</v>
      </c>
      <c r="AB274" s="7">
        <f t="shared" si="341"/>
        <v>-9.8599009833215678E-3</v>
      </c>
      <c r="AC274" s="7">
        <f t="shared" si="341"/>
        <v>7.5246523870260429E-3</v>
      </c>
      <c r="AD274" s="7">
        <f t="shared" si="341"/>
        <v>-8.9681469024757154E-3</v>
      </c>
      <c r="AE274" s="7">
        <f t="shared" si="341"/>
        <v>-1.5771473606869035E-2</v>
      </c>
      <c r="AF274" s="7">
        <f t="shared" si="341"/>
        <v>-2.9974429217522469E-2</v>
      </c>
      <c r="AG274" s="7">
        <f t="shared" si="341"/>
        <v>-3.8416255280475653E-3</v>
      </c>
      <c r="AH274" s="7">
        <f t="shared" ref="AH274:BH274" si="342">AH72/AH68-1</f>
        <v>-1.5609189706039306E-2</v>
      </c>
      <c r="AI274" s="7">
        <f t="shared" si="342"/>
        <v>-1.5752248659260948E-3</v>
      </c>
      <c r="AJ274" s="7">
        <f t="shared" si="342"/>
        <v>-1.5573852145970957E-2</v>
      </c>
      <c r="AK274" s="7">
        <f t="shared" si="342"/>
        <v>-9.2595211371515607E-3</v>
      </c>
      <c r="AL274" s="7">
        <f t="shared" si="342"/>
        <v>5.8697083124468197E-3</v>
      </c>
      <c r="AM274" s="7">
        <f t="shared" si="342"/>
        <v>-2.8803986540423265E-3</v>
      </c>
      <c r="AN274" s="7">
        <f t="shared" si="342"/>
        <v>4.9668192849285919E-3</v>
      </c>
      <c r="AO274" s="7">
        <f t="shared" si="342"/>
        <v>-5.1721646727737047E-3</v>
      </c>
      <c r="AP274" s="7">
        <f t="shared" si="342"/>
        <v>8.2199013066637239E-3</v>
      </c>
      <c r="AQ274" s="7">
        <f t="shared" si="342"/>
        <v>4.0331565701461347E-3</v>
      </c>
      <c r="AR274" s="7">
        <f t="shared" si="342"/>
        <v>-4.2920062836540818E-2</v>
      </c>
      <c r="AS274" s="7">
        <f t="shared" si="342"/>
        <v>1.8592352921955824E-2</v>
      </c>
      <c r="AT274" s="7">
        <f t="shared" si="342"/>
        <v>-1.2835565013734618E-3</v>
      </c>
      <c r="AU274" s="7">
        <f t="shared" si="342"/>
        <v>-1.0866773130816298E-2</v>
      </c>
      <c r="AV274" s="7">
        <f t="shared" si="342"/>
        <v>5.6708202365949312E-3</v>
      </c>
      <c r="AW274" s="7">
        <f t="shared" si="342"/>
        <v>1.6788208884541467E-2</v>
      </c>
      <c r="AX274" s="7">
        <f t="shared" si="342"/>
        <v>1.6678084766434953E-3</v>
      </c>
      <c r="AY274" s="7">
        <f t="shared" si="342"/>
        <v>1.1209712349318002E-2</v>
      </c>
      <c r="AZ274" s="7">
        <f t="shared" si="342"/>
        <v>-5.699273612888911E-3</v>
      </c>
      <c r="BA274" s="7">
        <f t="shared" si="342"/>
        <v>9.8694870198432483E-3</v>
      </c>
      <c r="BB274" s="7">
        <f t="shared" si="342"/>
        <v>7.2874120406167808E-3</v>
      </c>
      <c r="BC274" s="7">
        <f t="shared" si="342"/>
        <v>2.1045894987360425E-2</v>
      </c>
      <c r="BD274" s="7">
        <f t="shared" si="342"/>
        <v>1.7336817661509407E-2</v>
      </c>
      <c r="BE274" s="7">
        <f t="shared" si="342"/>
        <v>1.4821600003041002E-3</v>
      </c>
      <c r="BF274" s="7" t="e">
        <f t="shared" si="342"/>
        <v>#DIV/0!</v>
      </c>
      <c r="BG274" s="7">
        <f t="shared" si="342"/>
        <v>1.1871186897559838E-2</v>
      </c>
      <c r="BH274" s="7">
        <f t="shared" si="342"/>
        <v>1.9342784429822624E-2</v>
      </c>
    </row>
    <row r="275" spans="1:60" s="215" customFormat="1" x14ac:dyDescent="0.2">
      <c r="A275" s="138">
        <f t="shared" si="330"/>
        <v>41912</v>
      </c>
      <c r="B275" s="19">
        <f t="shared" ref="B275:AG275" si="343">B73/B69-1</f>
        <v>3.7670429529845784E-4</v>
      </c>
      <c r="C275" s="16">
        <f t="shared" si="343"/>
        <v>-5.2907561734027997E-4</v>
      </c>
      <c r="D275" s="7">
        <f t="shared" si="343"/>
        <v>-1.069273939683868E-2</v>
      </c>
      <c r="E275" s="7">
        <f t="shared" si="343"/>
        <v>-2.1547701692716026E-2</v>
      </c>
      <c r="F275" s="7">
        <f t="shared" si="343"/>
        <v>5.4370680283404305E-3</v>
      </c>
      <c r="G275" s="7">
        <f t="shared" si="343"/>
        <v>4.4283224844288149E-3</v>
      </c>
      <c r="H275" s="7">
        <f t="shared" si="343"/>
        <v>2.7997681585182788E-2</v>
      </c>
      <c r="I275" s="20">
        <f t="shared" si="343"/>
        <v>-1.4050179022213616E-3</v>
      </c>
      <c r="J275" s="7">
        <f t="shared" si="343"/>
        <v>1.2783758091238884E-2</v>
      </c>
      <c r="K275" s="7">
        <f t="shared" si="343"/>
        <v>2.6334443446303091E-3</v>
      </c>
      <c r="L275" s="7">
        <f t="shared" si="343"/>
        <v>-3.5811895095772539E-2</v>
      </c>
      <c r="M275" s="7">
        <f t="shared" si="343"/>
        <v>-2.5155582041778035E-2</v>
      </c>
      <c r="N275" s="7">
        <f t="shared" si="343"/>
        <v>5.0098501183692967E-3</v>
      </c>
      <c r="O275" s="7">
        <f t="shared" si="343"/>
        <v>-1.9248958709931485E-2</v>
      </c>
      <c r="P275" s="7">
        <f t="shared" si="343"/>
        <v>-3.0232303365017366E-2</v>
      </c>
      <c r="Q275" s="7">
        <f t="shared" si="343"/>
        <v>-2.2626808656379782E-2</v>
      </c>
      <c r="R275" s="7">
        <f t="shared" si="343"/>
        <v>-7.4799200057055204E-3</v>
      </c>
      <c r="S275" s="7">
        <f t="shared" si="343"/>
        <v>-9.9882981393608627E-3</v>
      </c>
      <c r="T275" s="7">
        <f t="shared" si="343"/>
        <v>-2.0470065585189934E-2</v>
      </c>
      <c r="U275" s="7">
        <f t="shared" si="343"/>
        <v>-8.6826390160619216E-3</v>
      </c>
      <c r="V275" s="7">
        <f t="shared" si="343"/>
        <v>-9.345758594116349E-3</v>
      </c>
      <c r="W275" s="7">
        <f t="shared" si="343"/>
        <v>-1.8606428837925848E-2</v>
      </c>
      <c r="X275" s="7">
        <f t="shared" si="343"/>
        <v>-6.6244860498463343E-3</v>
      </c>
      <c r="Y275" s="7">
        <f t="shared" si="343"/>
        <v>-2.7408404319386181E-2</v>
      </c>
      <c r="Z275" s="7">
        <f t="shared" si="343"/>
        <v>-4.8269650011596887E-2</v>
      </c>
      <c r="AA275" s="7">
        <f t="shared" si="343"/>
        <v>3.9482096435430325E-3</v>
      </c>
      <c r="AB275" s="7">
        <f t="shared" si="343"/>
        <v>-9.0613867387333569E-3</v>
      </c>
      <c r="AC275" s="7">
        <f t="shared" si="343"/>
        <v>9.833271679422495E-3</v>
      </c>
      <c r="AD275" s="7">
        <f t="shared" si="343"/>
        <v>-4.0865952410367168E-3</v>
      </c>
      <c r="AE275" s="7">
        <f t="shared" si="343"/>
        <v>-2.1547701692716026E-2</v>
      </c>
      <c r="AF275" s="7">
        <f t="shared" si="343"/>
        <v>-2.8279525092465785E-2</v>
      </c>
      <c r="AG275" s="7">
        <f t="shared" si="343"/>
        <v>-6.7293341330547651E-3</v>
      </c>
      <c r="AH275" s="7">
        <f t="shared" ref="AH275:BH275" si="344">AH73/AH69-1</f>
        <v>-2.2846434335943799E-2</v>
      </c>
      <c r="AI275" s="7">
        <f t="shared" si="344"/>
        <v>-1.1815414075273534E-3</v>
      </c>
      <c r="AJ275" s="7">
        <f t="shared" si="344"/>
        <v>-1.4625183485237336E-2</v>
      </c>
      <c r="AK275" s="7">
        <f t="shared" si="344"/>
        <v>-7.9108578823240405E-3</v>
      </c>
      <c r="AL275" s="7">
        <f t="shared" si="344"/>
        <v>5.5822872918123156E-3</v>
      </c>
      <c r="AM275" s="7">
        <f t="shared" si="344"/>
        <v>-2.4638982424494138E-3</v>
      </c>
      <c r="AN275" s="7">
        <f t="shared" si="344"/>
        <v>5.9547405594544411E-3</v>
      </c>
      <c r="AO275" s="7">
        <f t="shared" si="344"/>
        <v>-3.4773651940088746E-3</v>
      </c>
      <c r="AP275" s="7">
        <f t="shared" si="344"/>
        <v>8.9637530257835607E-3</v>
      </c>
      <c r="AQ275" s="7">
        <f t="shared" si="344"/>
        <v>1.3373196733692527E-3</v>
      </c>
      <c r="AR275" s="7">
        <f t="shared" si="344"/>
        <v>-3.3843408709454015E-2</v>
      </c>
      <c r="AS275" s="7">
        <f t="shared" si="344"/>
        <v>2.2464370776386522E-2</v>
      </c>
      <c r="AT275" s="7">
        <f t="shared" si="344"/>
        <v>1.2049954604251845E-3</v>
      </c>
      <c r="AU275" s="7">
        <f t="shared" si="344"/>
        <v>-6.9680772061936347E-3</v>
      </c>
      <c r="AV275" s="7">
        <f t="shared" si="344"/>
        <v>6.5338654122042428E-3</v>
      </c>
      <c r="AW275" s="7">
        <f t="shared" si="344"/>
        <v>1.5070942209485017E-2</v>
      </c>
      <c r="AX275" s="7">
        <f t="shared" si="344"/>
        <v>6.5331686474903172E-3</v>
      </c>
      <c r="AY275" s="7">
        <f t="shared" si="344"/>
        <v>1.4919999767694536E-2</v>
      </c>
      <c r="AZ275" s="7">
        <f t="shared" si="344"/>
        <v>-8.3394110103371943E-3</v>
      </c>
      <c r="BA275" s="7">
        <f t="shared" si="344"/>
        <v>4.7791125479343943E-3</v>
      </c>
      <c r="BB275" s="7">
        <f t="shared" si="344"/>
        <v>9.3051679335607318E-3</v>
      </c>
      <c r="BC275" s="7">
        <f t="shared" si="344"/>
        <v>2.0780077951318976E-2</v>
      </c>
      <c r="BD275" s="7">
        <f t="shared" si="344"/>
        <v>1.9160165222994685E-2</v>
      </c>
      <c r="BE275" s="7">
        <f t="shared" si="344"/>
        <v>9.727417799989535E-4</v>
      </c>
      <c r="BF275" s="7" t="e">
        <f t="shared" si="344"/>
        <v>#DIV/0!</v>
      </c>
      <c r="BG275" s="7">
        <f t="shared" si="344"/>
        <v>9.0775508865403864E-3</v>
      </c>
      <c r="BH275" s="7">
        <f t="shared" si="344"/>
        <v>1.7688988693836061E-2</v>
      </c>
    </row>
    <row r="276" spans="1:60" s="215" customFormat="1" ht="12" thickBot="1" x14ac:dyDescent="0.25">
      <c r="A276" s="139">
        <f t="shared" si="330"/>
        <v>42003</v>
      </c>
      <c r="B276" s="17">
        <f t="shared" ref="B276:AG276" si="345">B74/B70-1</f>
        <v>-1.7849071053719356E-3</v>
      </c>
      <c r="C276" s="14">
        <f t="shared" si="345"/>
        <v>-1.0882997829485541E-3</v>
      </c>
      <c r="D276" s="22">
        <f t="shared" si="345"/>
        <v>-1.1413801201540674E-2</v>
      </c>
      <c r="E276" s="22">
        <f t="shared" si="345"/>
        <v>-2.6686111535248469E-2</v>
      </c>
      <c r="F276" s="22">
        <f t="shared" si="345"/>
        <v>3.2322056683884437E-3</v>
      </c>
      <c r="G276" s="22">
        <f t="shared" si="345"/>
        <v>4.4088799726689221E-3</v>
      </c>
      <c r="H276" s="22">
        <f t="shared" si="345"/>
        <v>-2.2632091053278569E-2</v>
      </c>
      <c r="I276" s="23">
        <f t="shared" si="345"/>
        <v>-3.5273137990989856E-3</v>
      </c>
      <c r="J276" s="22">
        <f t="shared" si="345"/>
        <v>1.030339867263308E-2</v>
      </c>
      <c r="K276" s="22">
        <f t="shared" si="345"/>
        <v>3.1389582692495921E-3</v>
      </c>
      <c r="L276" s="22">
        <f t="shared" si="345"/>
        <v>-4.6904341519122261E-2</v>
      </c>
      <c r="M276" s="22">
        <f t="shared" si="345"/>
        <v>-2.4500541915424279E-2</v>
      </c>
      <c r="N276" s="22">
        <f t="shared" si="345"/>
        <v>4.982857097901805E-3</v>
      </c>
      <c r="O276" s="22">
        <f t="shared" si="345"/>
        <v>-1.7050957212983442E-2</v>
      </c>
      <c r="P276" s="22">
        <f t="shared" si="345"/>
        <v>-3.3925026775029066E-2</v>
      </c>
      <c r="Q276" s="22">
        <f t="shared" si="345"/>
        <v>-2.3066092498657653E-2</v>
      </c>
      <c r="R276" s="22">
        <f t="shared" si="345"/>
        <v>-1.0836629553796162E-2</v>
      </c>
      <c r="S276" s="22">
        <f t="shared" si="345"/>
        <v>-9.1462639923264311E-3</v>
      </c>
      <c r="T276" s="22">
        <f t="shared" si="345"/>
        <v>-2.2832946771495166E-2</v>
      </c>
      <c r="U276" s="22">
        <f t="shared" si="345"/>
        <v>-8.2121129539312054E-3</v>
      </c>
      <c r="V276" s="22">
        <f t="shared" si="345"/>
        <v>-1.290328435831678E-2</v>
      </c>
      <c r="W276" s="22">
        <f t="shared" si="345"/>
        <v>-2.3236720539877131E-2</v>
      </c>
      <c r="X276" s="22">
        <f t="shared" si="345"/>
        <v>-8.4004149798165839E-3</v>
      </c>
      <c r="Y276" s="22">
        <f t="shared" si="345"/>
        <v>-2.8467124094755381E-2</v>
      </c>
      <c r="Z276" s="22">
        <f t="shared" si="345"/>
        <v>-4.847227852783087E-2</v>
      </c>
      <c r="AA276" s="22">
        <f t="shared" si="345"/>
        <v>1.30010903822253E-3</v>
      </c>
      <c r="AB276" s="22">
        <f t="shared" si="345"/>
        <v>-7.2020264413621415E-3</v>
      </c>
      <c r="AC276" s="22">
        <f t="shared" si="345"/>
        <v>9.0362581751590731E-3</v>
      </c>
      <c r="AD276" s="22">
        <f t="shared" si="345"/>
        <v>-1.9052197376666635E-3</v>
      </c>
      <c r="AE276" s="22">
        <f t="shared" si="345"/>
        <v>-2.6686111535248469E-2</v>
      </c>
      <c r="AF276" s="22">
        <f t="shared" si="345"/>
        <v>-3.8536394626899728E-2</v>
      </c>
      <c r="AG276" s="22">
        <f t="shared" si="345"/>
        <v>-1.2928661322972879E-2</v>
      </c>
      <c r="AH276" s="22">
        <f t="shared" ref="AH276:BH276" si="346">AH74/AH70-1</f>
        <v>-2.7136443459939374E-2</v>
      </c>
      <c r="AI276" s="22">
        <f t="shared" si="346"/>
        <v>-3.0866441987804638E-3</v>
      </c>
      <c r="AJ276" s="22">
        <f t="shared" si="346"/>
        <v>-1.2463301133899485E-2</v>
      </c>
      <c r="AK276" s="22">
        <f t="shared" si="346"/>
        <v>-8.0421278292095444E-3</v>
      </c>
      <c r="AL276" s="22">
        <f t="shared" si="346"/>
        <v>1.7419250211498927E-3</v>
      </c>
      <c r="AM276" s="22">
        <f t="shared" si="346"/>
        <v>-3.2690886865530677E-3</v>
      </c>
      <c r="AN276" s="22">
        <f t="shared" si="346"/>
        <v>1.0650628621391434E-2</v>
      </c>
      <c r="AO276" s="22">
        <f t="shared" si="346"/>
        <v>4.9294191471747073E-3</v>
      </c>
      <c r="AP276" s="22">
        <f t="shared" si="346"/>
        <v>1.2469309964154851E-2</v>
      </c>
      <c r="AQ276" s="22">
        <f t="shared" si="346"/>
        <v>-4.1017670180776289E-4</v>
      </c>
      <c r="AR276" s="22">
        <f t="shared" si="346"/>
        <v>-2.8194304984412E-2</v>
      </c>
      <c r="AS276" s="22">
        <f t="shared" si="346"/>
        <v>2.4784044869882838E-2</v>
      </c>
      <c r="AT276" s="22">
        <f t="shared" si="346"/>
        <v>2.1207090495714009E-3</v>
      </c>
      <c r="AU276" s="22">
        <f t="shared" si="346"/>
        <v>-7.0822989991606855E-3</v>
      </c>
      <c r="AV276" s="22">
        <f t="shared" si="346"/>
        <v>7.1795117690518495E-3</v>
      </c>
      <c r="AW276" s="22">
        <f t="shared" si="346"/>
        <v>1.4330860075751906E-2</v>
      </c>
      <c r="AX276" s="22">
        <f t="shared" si="346"/>
        <v>5.3509257278150368E-3</v>
      </c>
      <c r="AY276" s="22">
        <f t="shared" si="346"/>
        <v>7.5871910840730195E-4</v>
      </c>
      <c r="AZ276" s="22">
        <f t="shared" si="346"/>
        <v>-9.9914330679529151E-3</v>
      </c>
      <c r="BA276" s="22">
        <f t="shared" si="346"/>
        <v>3.9122335419958798E-3</v>
      </c>
      <c r="BB276" s="22">
        <f t="shared" si="346"/>
        <v>9.3468730529393529E-3</v>
      </c>
      <c r="BC276" s="22">
        <f t="shared" si="346"/>
        <v>1.6361410252648367E-2</v>
      </c>
      <c r="BD276" s="22">
        <f t="shared" si="346"/>
        <v>1.7779385640696033E-2</v>
      </c>
      <c r="BE276" s="22">
        <f t="shared" si="346"/>
        <v>5.331008462078124E-3</v>
      </c>
      <c r="BF276" s="22" t="e">
        <f t="shared" si="346"/>
        <v>#DIV/0!</v>
      </c>
      <c r="BG276" s="22">
        <f t="shared" si="346"/>
        <v>6.0177725786287883E-3</v>
      </c>
      <c r="BH276" s="22">
        <f t="shared" si="346"/>
        <v>1.4752160597241826E-2</v>
      </c>
    </row>
    <row r="277" spans="1:60" s="215" customFormat="1" x14ac:dyDescent="0.2">
      <c r="A277" s="140">
        <f t="shared" si="330"/>
        <v>42093</v>
      </c>
      <c r="B277" s="28">
        <f t="shared" ref="B277:AG277" si="347">B75/B71-1</f>
        <v>-1.6484159240709451E-3</v>
      </c>
      <c r="C277" s="24">
        <f t="shared" si="347"/>
        <v>-1.9092577681043554E-3</v>
      </c>
      <c r="D277" s="26">
        <f t="shared" si="347"/>
        <v>-1.2692639002275907E-2</v>
      </c>
      <c r="E277" s="26">
        <f t="shared" si="347"/>
        <v>-3.0234352415955956E-2</v>
      </c>
      <c r="F277" s="26">
        <f t="shared" si="347"/>
        <v>4.0842315106057736E-3</v>
      </c>
      <c r="G277" s="26">
        <f t="shared" si="347"/>
        <v>3.9871723486459842E-3</v>
      </c>
      <c r="H277" s="26">
        <f t="shared" si="347"/>
        <v>6.2437668414823122E-3</v>
      </c>
      <c r="I277" s="27">
        <f t="shared" si="347"/>
        <v>-3.282484825379739E-3</v>
      </c>
      <c r="J277" s="26">
        <f t="shared" si="347"/>
        <v>9.6450693580394375E-3</v>
      </c>
      <c r="K277" s="26">
        <f t="shared" si="347"/>
        <v>2.7655744857246756E-3</v>
      </c>
      <c r="L277" s="26">
        <f t="shared" si="347"/>
        <v>-4.2267616190233004E-2</v>
      </c>
      <c r="M277" s="26">
        <f t="shared" si="347"/>
        <v>-2.9570916604529818E-2</v>
      </c>
      <c r="N277" s="26">
        <f t="shared" si="347"/>
        <v>3.253555738231606E-3</v>
      </c>
      <c r="O277" s="26">
        <f t="shared" si="347"/>
        <v>-2.3662018255295125E-2</v>
      </c>
      <c r="P277" s="26">
        <f t="shared" si="347"/>
        <v>-3.3454708027665481E-2</v>
      </c>
      <c r="Q277" s="26">
        <f t="shared" si="347"/>
        <v>-2.0408173598552071E-2</v>
      </c>
      <c r="R277" s="26">
        <f t="shared" si="347"/>
        <v>-1.0634745339176632E-2</v>
      </c>
      <c r="S277" s="26">
        <f t="shared" si="347"/>
        <v>-5.4234469538162466E-3</v>
      </c>
      <c r="T277" s="26">
        <f t="shared" si="347"/>
        <v>-2.6133256160119633E-2</v>
      </c>
      <c r="U277" s="26">
        <f t="shared" si="347"/>
        <v>-1.1821037866941442E-2</v>
      </c>
      <c r="V277" s="26">
        <f t="shared" si="347"/>
        <v>-1.4912636754123465E-2</v>
      </c>
      <c r="W277" s="26">
        <f t="shared" si="347"/>
        <v>-2.5476371468599157E-2</v>
      </c>
      <c r="X277" s="26">
        <f t="shared" si="347"/>
        <v>-1.2636735308087843E-2</v>
      </c>
      <c r="Y277" s="26">
        <f t="shared" si="347"/>
        <v>-2.5453344075235806E-2</v>
      </c>
      <c r="Z277" s="26">
        <f t="shared" si="347"/>
        <v>-4.6707939917870811E-2</v>
      </c>
      <c r="AA277" s="26">
        <f t="shared" si="347"/>
        <v>5.8688336433836419E-3</v>
      </c>
      <c r="AB277" s="26">
        <f t="shared" si="347"/>
        <v>-9.6867423615730752E-3</v>
      </c>
      <c r="AC277" s="26">
        <f t="shared" si="347"/>
        <v>8.8111540329902649E-3</v>
      </c>
      <c r="AD277" s="26">
        <f t="shared" si="347"/>
        <v>7.2052961086122025E-4</v>
      </c>
      <c r="AE277" s="26">
        <f t="shared" si="347"/>
        <v>-3.0234352415955956E-2</v>
      </c>
      <c r="AF277" s="26">
        <f t="shared" si="347"/>
        <v>-3.6970825054771783E-2</v>
      </c>
      <c r="AG277" s="26">
        <f t="shared" si="347"/>
        <v>-1.8124684590892559E-2</v>
      </c>
      <c r="AH277" s="26">
        <f t="shared" ref="AH277:BH277" si="348">AH75/AH71-1</f>
        <v>-3.1144966935959584E-2</v>
      </c>
      <c r="AI277" s="26">
        <f t="shared" si="348"/>
        <v>-2.8887157846844147E-3</v>
      </c>
      <c r="AJ277" s="26">
        <f t="shared" si="348"/>
        <v>-8.9463414198118762E-3</v>
      </c>
      <c r="AK277" s="26">
        <f t="shared" si="348"/>
        <v>-7.5359154653272808E-3</v>
      </c>
      <c r="AL277" s="26">
        <f t="shared" si="348"/>
        <v>1.0200501578050414E-3</v>
      </c>
      <c r="AM277" s="26">
        <f t="shared" si="348"/>
        <v>-2.18736831558064E-3</v>
      </c>
      <c r="AN277" s="26">
        <f t="shared" si="348"/>
        <v>1.2541651933303699E-2</v>
      </c>
      <c r="AO277" s="26">
        <f t="shared" si="348"/>
        <v>5.585351950523787E-3</v>
      </c>
      <c r="AP277" s="26">
        <f t="shared" si="348"/>
        <v>1.4747162250905221E-2</v>
      </c>
      <c r="AQ277" s="26">
        <f t="shared" si="348"/>
        <v>6.137334888758339E-3</v>
      </c>
      <c r="AR277" s="26">
        <f t="shared" si="348"/>
        <v>-2.0997526005493428E-2</v>
      </c>
      <c r="AS277" s="26">
        <f t="shared" si="348"/>
        <v>2.5492697290959709E-2</v>
      </c>
      <c r="AT277" s="26">
        <f t="shared" si="348"/>
        <v>-3.0971713172567306E-4</v>
      </c>
      <c r="AU277" s="26">
        <f t="shared" si="348"/>
        <v>-9.8132706896727484E-3</v>
      </c>
      <c r="AV277" s="26">
        <f t="shared" si="348"/>
        <v>7.4469663065352965E-3</v>
      </c>
      <c r="AW277" s="26">
        <f t="shared" si="348"/>
        <v>7.6152466457055645E-3</v>
      </c>
      <c r="AX277" s="26">
        <f t="shared" si="348"/>
        <v>8.4645201694726335E-3</v>
      </c>
      <c r="AY277" s="26">
        <f t="shared" si="348"/>
        <v>6.4914027654994211E-3</v>
      </c>
      <c r="AZ277" s="26">
        <f t="shared" si="348"/>
        <v>-9.1143289768499391E-3</v>
      </c>
      <c r="BA277" s="26">
        <f t="shared" si="348"/>
        <v>3.9031071272830342E-3</v>
      </c>
      <c r="BB277" s="26">
        <f t="shared" si="348"/>
        <v>7.3237082832138256E-3</v>
      </c>
      <c r="BC277" s="26">
        <f t="shared" si="348"/>
        <v>1.5884252940214783E-2</v>
      </c>
      <c r="BD277" s="26">
        <f t="shared" si="348"/>
        <v>1.420712242498956E-2</v>
      </c>
      <c r="BE277" s="26">
        <f t="shared" si="348"/>
        <v>2.9562427986851159E-3</v>
      </c>
      <c r="BF277" s="26" t="e">
        <f t="shared" si="348"/>
        <v>#DIV/0!</v>
      </c>
      <c r="BG277" s="26">
        <f t="shared" si="348"/>
        <v>3.3580853543002664E-3</v>
      </c>
      <c r="BH277" s="26">
        <f t="shared" si="348"/>
        <v>9.421313451979163E-3</v>
      </c>
    </row>
    <row r="278" spans="1:60" s="215" customFormat="1" x14ac:dyDescent="0.2">
      <c r="A278" s="138">
        <f t="shared" si="330"/>
        <v>42185</v>
      </c>
      <c r="B278" s="19">
        <f t="shared" ref="B278:AG278" si="349">B76/B72-1</f>
        <v>1.3629656410274471E-4</v>
      </c>
      <c r="C278" s="16">
        <f t="shared" si="349"/>
        <v>-1.1202823432273634E-3</v>
      </c>
      <c r="D278" s="7">
        <f t="shared" si="349"/>
        <v>-1.2027934481051439E-2</v>
      </c>
      <c r="E278" s="7">
        <f t="shared" si="349"/>
        <v>-3.3512239436087166E-2</v>
      </c>
      <c r="F278" s="7">
        <f t="shared" si="349"/>
        <v>6.6572391389649876E-3</v>
      </c>
      <c r="G278" s="7">
        <f t="shared" si="349"/>
        <v>5.243149549636561E-3</v>
      </c>
      <c r="H278" s="7">
        <f t="shared" si="349"/>
        <v>3.8151953444719888E-2</v>
      </c>
      <c r="I278" s="20">
        <f t="shared" si="349"/>
        <v>-1.3081133438869186E-3</v>
      </c>
      <c r="J278" s="7">
        <f t="shared" si="349"/>
        <v>1.0089862289235585E-2</v>
      </c>
      <c r="K278" s="7">
        <f t="shared" si="349"/>
        <v>4.1948583286288699E-3</v>
      </c>
      <c r="L278" s="7">
        <f t="shared" si="349"/>
        <v>-1.9685276996040058E-2</v>
      </c>
      <c r="M278" s="7">
        <f t="shared" si="349"/>
        <v>-3.5324136485023416E-2</v>
      </c>
      <c r="N278" s="7">
        <f t="shared" si="349"/>
        <v>4.122110784140931E-3</v>
      </c>
      <c r="O278" s="7">
        <f t="shared" si="349"/>
        <v>-2.5002091903562396E-2</v>
      </c>
      <c r="P278" s="7">
        <f t="shared" si="349"/>
        <v>-2.9370346202129527E-2</v>
      </c>
      <c r="Q278" s="7">
        <f t="shared" si="349"/>
        <v>-2.5974861314342124E-2</v>
      </c>
      <c r="R278" s="7">
        <f t="shared" si="349"/>
        <v>-9.2033312078722007E-3</v>
      </c>
      <c r="S278" s="7">
        <f t="shared" si="349"/>
        <v>1.9355925609176872E-3</v>
      </c>
      <c r="T278" s="7">
        <f t="shared" si="349"/>
        <v>-2.7150787091254625E-2</v>
      </c>
      <c r="U278" s="7">
        <f t="shared" si="349"/>
        <v>-1.5794364216020429E-2</v>
      </c>
      <c r="V278" s="7">
        <f t="shared" si="349"/>
        <v>-9.2895304974139892E-3</v>
      </c>
      <c r="W278" s="7">
        <f t="shared" si="349"/>
        <v>-2.4976983499115701E-2</v>
      </c>
      <c r="X278" s="7">
        <f t="shared" si="349"/>
        <v>-1.3290294245003054E-2</v>
      </c>
      <c r="Y278" s="7">
        <f t="shared" si="349"/>
        <v>-2.065466447601727E-2</v>
      </c>
      <c r="Z278" s="7">
        <f t="shared" si="349"/>
        <v>-3.8847283647067909E-2</v>
      </c>
      <c r="AA278" s="7">
        <f t="shared" si="349"/>
        <v>5.6869882684176254E-3</v>
      </c>
      <c r="AB278" s="7">
        <f t="shared" si="349"/>
        <v>-1.0995006907908556E-2</v>
      </c>
      <c r="AC278" s="7">
        <f t="shared" si="349"/>
        <v>9.5991554991132766E-3</v>
      </c>
      <c r="AD278" s="7">
        <f t="shared" si="349"/>
        <v>6.9623709732957728E-4</v>
      </c>
      <c r="AE278" s="7">
        <f t="shared" si="349"/>
        <v>-3.3512239436087166E-2</v>
      </c>
      <c r="AF278" s="7">
        <f t="shared" si="349"/>
        <v>-3.5728156503301745E-2</v>
      </c>
      <c r="AG278" s="7">
        <f t="shared" si="349"/>
        <v>-2.4160117434875339E-2</v>
      </c>
      <c r="AH278" s="7">
        <f t="shared" ref="AH278:BH278" si="350">AH76/AH72-1</f>
        <v>-3.4626283088956544E-2</v>
      </c>
      <c r="AI278" s="7">
        <f t="shared" si="350"/>
        <v>-1.390613415526043E-3</v>
      </c>
      <c r="AJ278" s="7">
        <f t="shared" si="350"/>
        <v>-2.9333439356911128E-3</v>
      </c>
      <c r="AK278" s="7">
        <f t="shared" si="350"/>
        <v>-7.439999010899534E-3</v>
      </c>
      <c r="AL278" s="7">
        <f t="shared" si="350"/>
        <v>2.3200175033650794E-3</v>
      </c>
      <c r="AM278" s="7">
        <f t="shared" si="350"/>
        <v>-3.4950003735434443E-4</v>
      </c>
      <c r="AN278" s="7">
        <f t="shared" si="350"/>
        <v>1.5448666803793865E-2</v>
      </c>
      <c r="AO278" s="7">
        <f t="shared" si="350"/>
        <v>6.8437270992274257E-3</v>
      </c>
      <c r="AP278" s="7">
        <f t="shared" si="350"/>
        <v>1.817287987093108E-2</v>
      </c>
      <c r="AQ278" s="7">
        <f t="shared" si="350"/>
        <v>-6.5549411526755197E-4</v>
      </c>
      <c r="AR278" s="7">
        <f t="shared" si="350"/>
        <v>-2.1279509476546443E-2</v>
      </c>
      <c r="AS278" s="7">
        <f t="shared" si="350"/>
        <v>2.6281800572283354E-2</v>
      </c>
      <c r="AT278" s="7">
        <f t="shared" si="350"/>
        <v>2.3552361528658139E-3</v>
      </c>
      <c r="AU278" s="7">
        <f t="shared" si="350"/>
        <v>-1.4190454612185932E-2</v>
      </c>
      <c r="AV278" s="7">
        <f t="shared" si="350"/>
        <v>1.1040900399839737E-2</v>
      </c>
      <c r="AW278" s="7">
        <f t="shared" si="350"/>
        <v>1.2988361148933647E-2</v>
      </c>
      <c r="AX278" s="7">
        <f t="shared" si="350"/>
        <v>8.9991648312783834E-3</v>
      </c>
      <c r="AY278" s="7">
        <f t="shared" si="350"/>
        <v>1.7280659334021342E-2</v>
      </c>
      <c r="AZ278" s="7">
        <f t="shared" si="350"/>
        <v>-4.4521920103601786E-3</v>
      </c>
      <c r="BA278" s="7">
        <f t="shared" si="350"/>
        <v>1.8051392897882046E-3</v>
      </c>
      <c r="BB278" s="7">
        <f t="shared" si="350"/>
        <v>6.8484715811483188E-3</v>
      </c>
      <c r="BC278" s="7">
        <f t="shared" si="350"/>
        <v>1.6754849833982233E-2</v>
      </c>
      <c r="BD278" s="7">
        <f t="shared" si="350"/>
        <v>1.1245939754206402E-2</v>
      </c>
      <c r="BE278" s="7">
        <f t="shared" si="350"/>
        <v>4.2619262681071746E-3</v>
      </c>
      <c r="BF278" s="7" t="e">
        <f t="shared" si="350"/>
        <v>#DIV/0!</v>
      </c>
      <c r="BG278" s="7">
        <f t="shared" si="350"/>
        <v>2.8216308483419716E-3</v>
      </c>
      <c r="BH278" s="7">
        <f t="shared" si="350"/>
        <v>9.9094134846959836E-3</v>
      </c>
    </row>
    <row r="279" spans="1:60" s="215" customFormat="1" x14ac:dyDescent="0.2">
      <c r="A279" s="138">
        <f t="shared" si="330"/>
        <v>42277</v>
      </c>
      <c r="B279" s="19">
        <f t="shared" ref="B279:AG279" si="351">B77/B73-1</f>
        <v>1.0061213011594017E-3</v>
      </c>
      <c r="C279" s="16">
        <f t="shared" si="351"/>
        <v>-3.4383239200141968E-4</v>
      </c>
      <c r="D279" s="7">
        <f t="shared" si="351"/>
        <v>-1.1861129699680339E-2</v>
      </c>
      <c r="E279" s="7">
        <f t="shared" si="351"/>
        <v>-3.0013427052692387E-2</v>
      </c>
      <c r="F279" s="7">
        <f t="shared" si="351"/>
        <v>7.3632446398270712E-3</v>
      </c>
      <c r="G279" s="7">
        <f t="shared" si="351"/>
        <v>5.8226153997671393E-3</v>
      </c>
      <c r="H279" s="7">
        <f t="shared" si="351"/>
        <v>4.1029454673940924E-2</v>
      </c>
      <c r="I279" s="20">
        <f t="shared" si="351"/>
        <v>-4.2212292906351756E-4</v>
      </c>
      <c r="J279" s="7">
        <f t="shared" si="351"/>
        <v>1.0812390344868916E-2</v>
      </c>
      <c r="K279" s="7">
        <f t="shared" si="351"/>
        <v>4.7398824072748535E-3</v>
      </c>
      <c r="L279" s="7">
        <f t="shared" si="351"/>
        <v>-9.759956228665434E-3</v>
      </c>
      <c r="M279" s="7">
        <f t="shared" si="351"/>
        <v>-4.1566691503371112E-2</v>
      </c>
      <c r="N279" s="7">
        <f t="shared" si="351"/>
        <v>4.7096469034551003E-3</v>
      </c>
      <c r="O279" s="7">
        <f t="shared" si="351"/>
        <v>-2.5430628996640059E-2</v>
      </c>
      <c r="P279" s="7">
        <f t="shared" si="351"/>
        <v>-2.9347446148602407E-2</v>
      </c>
      <c r="Q279" s="7">
        <f t="shared" si="351"/>
        <v>-3.1615431138460437E-2</v>
      </c>
      <c r="R279" s="7">
        <f t="shared" si="351"/>
        <v>-1.5268791682354621E-4</v>
      </c>
      <c r="S279" s="7">
        <f t="shared" si="351"/>
        <v>3.5937909867844731E-3</v>
      </c>
      <c r="T279" s="7">
        <f t="shared" si="351"/>
        <v>-2.5054535608822204E-2</v>
      </c>
      <c r="U279" s="7">
        <f t="shared" si="351"/>
        <v>-1.9069859500835284E-2</v>
      </c>
      <c r="V279" s="7">
        <f t="shared" si="351"/>
        <v>-1.0493893939751531E-2</v>
      </c>
      <c r="W279" s="7">
        <f t="shared" si="351"/>
        <v>-2.4323123811668679E-2</v>
      </c>
      <c r="X279" s="7">
        <f t="shared" si="351"/>
        <v>-1.4201968856415337E-2</v>
      </c>
      <c r="Y279" s="7">
        <f t="shared" si="351"/>
        <v>-1.7837030407057974E-2</v>
      </c>
      <c r="Z279" s="7">
        <f t="shared" si="351"/>
        <v>-3.5550118699144151E-2</v>
      </c>
      <c r="AA279" s="7">
        <f t="shared" si="351"/>
        <v>7.4027642938736538E-3</v>
      </c>
      <c r="AB279" s="7">
        <f t="shared" si="351"/>
        <v>-1.1327590940024779E-2</v>
      </c>
      <c r="AC279" s="7">
        <f t="shared" si="351"/>
        <v>7.8917385458869838E-3</v>
      </c>
      <c r="AD279" s="7">
        <f t="shared" si="351"/>
        <v>-3.8936843933433662E-3</v>
      </c>
      <c r="AE279" s="7">
        <f t="shared" si="351"/>
        <v>-3.0013427052692387E-2</v>
      </c>
      <c r="AF279" s="7">
        <f t="shared" si="351"/>
        <v>-2.8487940081270535E-2</v>
      </c>
      <c r="AG279" s="7">
        <f t="shared" si="351"/>
        <v>-2.4958821440178913E-2</v>
      </c>
      <c r="AH279" s="7">
        <f t="shared" ref="AH279:BH279" si="352">AH77/AH73-1</f>
        <v>-3.0985665674290508E-2</v>
      </c>
      <c r="AI279" s="7">
        <f t="shared" si="352"/>
        <v>8.8403946412807244E-4</v>
      </c>
      <c r="AJ279" s="7">
        <f t="shared" si="352"/>
        <v>2.0984378524477876E-3</v>
      </c>
      <c r="AK279" s="7">
        <f t="shared" si="352"/>
        <v>-5.9453848837924816E-3</v>
      </c>
      <c r="AL279" s="7">
        <f t="shared" si="352"/>
        <v>4.433902610455176E-3</v>
      </c>
      <c r="AM279" s="7">
        <f t="shared" si="352"/>
        <v>1.388050497728166E-4</v>
      </c>
      <c r="AN279" s="7">
        <f t="shared" si="352"/>
        <v>1.5500792417131759E-2</v>
      </c>
      <c r="AO279" s="7">
        <f t="shared" si="352"/>
        <v>3.1777805096149248E-3</v>
      </c>
      <c r="AP279" s="7">
        <f t="shared" si="352"/>
        <v>1.9383581472772748E-2</v>
      </c>
      <c r="AQ279" s="7">
        <f t="shared" si="352"/>
        <v>-4.0826703393441743E-3</v>
      </c>
      <c r="AR279" s="7">
        <f t="shared" si="352"/>
        <v>-2.0891486607597431E-2</v>
      </c>
      <c r="AS279" s="7">
        <f t="shared" si="352"/>
        <v>2.746331626853471E-2</v>
      </c>
      <c r="AT279" s="7">
        <f t="shared" si="352"/>
        <v>-1.2233763128669528E-3</v>
      </c>
      <c r="AU279" s="7">
        <f t="shared" si="352"/>
        <v>-1.1371449315400239E-2</v>
      </c>
      <c r="AV279" s="7">
        <f t="shared" si="352"/>
        <v>1.5812791312858288E-2</v>
      </c>
      <c r="AW279" s="7">
        <f t="shared" si="352"/>
        <v>1.564104969706559E-2</v>
      </c>
      <c r="AX279" s="7">
        <f t="shared" si="352"/>
        <v>-1.7291825563078289E-3</v>
      </c>
      <c r="AY279" s="7">
        <f t="shared" si="352"/>
        <v>1.8381154618452911E-2</v>
      </c>
      <c r="AZ279" s="7">
        <f t="shared" si="352"/>
        <v>1.1109236557493851E-3</v>
      </c>
      <c r="BA279" s="7">
        <f t="shared" si="352"/>
        <v>7.0866142828280854E-3</v>
      </c>
      <c r="BB279" s="7">
        <f t="shared" si="352"/>
        <v>8.2653825348661947E-3</v>
      </c>
      <c r="BC279" s="7">
        <f t="shared" si="352"/>
        <v>1.4890790345562843E-2</v>
      </c>
      <c r="BD279" s="7">
        <f t="shared" si="352"/>
        <v>1.7623621128464162E-3</v>
      </c>
      <c r="BE279" s="7">
        <f t="shared" si="352"/>
        <v>4.6901664371044038E-3</v>
      </c>
      <c r="BF279" s="7" t="e">
        <f t="shared" si="352"/>
        <v>#DIV/0!</v>
      </c>
      <c r="BG279" s="7">
        <f t="shared" si="352"/>
        <v>1.9715690788990603E-3</v>
      </c>
      <c r="BH279" s="7">
        <f t="shared" si="352"/>
        <v>6.7918016178465379E-3</v>
      </c>
    </row>
    <row r="280" spans="1:60" s="215" customFormat="1" ht="12" thickBot="1" x14ac:dyDescent="0.25">
      <c r="A280" s="139">
        <f t="shared" si="330"/>
        <v>42368</v>
      </c>
      <c r="B280" s="17">
        <f t="shared" ref="B280:AG280" si="353">B78/B74-1</f>
        <v>4.4336465752647936E-3</v>
      </c>
      <c r="C280" s="14">
        <f t="shared" si="353"/>
        <v>1.3077660900637778E-3</v>
      </c>
      <c r="D280" s="22">
        <f t="shared" si="353"/>
        <v>-1.1788868335524505E-2</v>
      </c>
      <c r="E280" s="22">
        <f t="shared" si="353"/>
        <v>-2.6913945480441459E-2</v>
      </c>
      <c r="F280" s="22">
        <f t="shared" si="353"/>
        <v>1.1555280389199174E-2</v>
      </c>
      <c r="G280" s="22">
        <f t="shared" si="353"/>
        <v>7.6379830579265118E-3</v>
      </c>
      <c r="H280" s="22">
        <f t="shared" si="353"/>
        <v>0.10004308277827501</v>
      </c>
      <c r="I280" s="23">
        <f t="shared" si="353"/>
        <v>3.4153341820395422E-3</v>
      </c>
      <c r="J280" s="22">
        <f t="shared" si="353"/>
        <v>1.1401684738796103E-2</v>
      </c>
      <c r="K280" s="22">
        <f t="shared" si="353"/>
        <v>6.8213358050006612E-3</v>
      </c>
      <c r="L280" s="22">
        <f t="shared" si="353"/>
        <v>3.7756545779776829E-4</v>
      </c>
      <c r="M280" s="22">
        <f t="shared" si="353"/>
        <v>-4.8575659746086242E-2</v>
      </c>
      <c r="N280" s="22">
        <f t="shared" si="353"/>
        <v>6.0219041476587964E-3</v>
      </c>
      <c r="O280" s="22">
        <f t="shared" si="353"/>
        <v>-2.2174259940257901E-2</v>
      </c>
      <c r="P280" s="22">
        <f t="shared" si="353"/>
        <v>-2.6871046929402898E-2</v>
      </c>
      <c r="Q280" s="22">
        <f t="shared" si="353"/>
        <v>-3.5184528449404673E-2</v>
      </c>
      <c r="R280" s="22">
        <f t="shared" si="353"/>
        <v>3.9392177819206342E-3</v>
      </c>
      <c r="S280" s="22">
        <f t="shared" si="353"/>
        <v>7.8856843629204754E-3</v>
      </c>
      <c r="T280" s="22">
        <f t="shared" si="353"/>
        <v>-2.177247649788705E-2</v>
      </c>
      <c r="U280" s="22">
        <f t="shared" si="353"/>
        <v>-2.0552361563572097E-2</v>
      </c>
      <c r="V280" s="22">
        <f t="shared" si="353"/>
        <v>-9.7690319056501496E-3</v>
      </c>
      <c r="W280" s="22">
        <f t="shared" si="353"/>
        <v>-2.0582869447824725E-2</v>
      </c>
      <c r="X280" s="22">
        <f t="shared" si="353"/>
        <v>-1.8147115328245644E-2</v>
      </c>
      <c r="Y280" s="22">
        <f t="shared" si="353"/>
        <v>-1.6571035803556233E-2</v>
      </c>
      <c r="Z280" s="22">
        <f t="shared" si="353"/>
        <v>-3.1315898802708908E-2</v>
      </c>
      <c r="AA280" s="22">
        <f t="shared" si="353"/>
        <v>4.2784084906006825E-3</v>
      </c>
      <c r="AB280" s="22">
        <f t="shared" si="353"/>
        <v>-1.0236904601241159E-2</v>
      </c>
      <c r="AC280" s="22">
        <f t="shared" si="353"/>
        <v>-6.673296574552734E-3</v>
      </c>
      <c r="AD280" s="22">
        <f t="shared" si="353"/>
        <v>-5.7703776591666589E-3</v>
      </c>
      <c r="AE280" s="22">
        <f t="shared" si="353"/>
        <v>-2.6913945480441459E-2</v>
      </c>
      <c r="AF280" s="22">
        <f t="shared" si="353"/>
        <v>-2.4143306399585951E-2</v>
      </c>
      <c r="AG280" s="22">
        <f t="shared" si="353"/>
        <v>-2.7553973126752118E-2</v>
      </c>
      <c r="AH280" s="22">
        <f t="shared" ref="AH280:BH280" si="354">AH78/AH74-1</f>
        <v>-2.718846785020701E-2</v>
      </c>
      <c r="AI280" s="22">
        <f t="shared" si="354"/>
        <v>2.9731580534475555E-3</v>
      </c>
      <c r="AJ280" s="22">
        <f t="shared" si="354"/>
        <v>5.2486216653759854E-3</v>
      </c>
      <c r="AK280" s="22">
        <f t="shared" si="354"/>
        <v>-5.0889930289733654E-3</v>
      </c>
      <c r="AL280" s="22">
        <f t="shared" si="354"/>
        <v>6.9706588925888546E-3</v>
      </c>
      <c r="AM280" s="22">
        <f t="shared" si="354"/>
        <v>1.8439362331506004E-3</v>
      </c>
      <c r="AN280" s="22">
        <f t="shared" si="354"/>
        <v>1.9347236911138044E-2</v>
      </c>
      <c r="AO280" s="22">
        <f t="shared" si="354"/>
        <v>3.6966443173016561E-3</v>
      </c>
      <c r="AP280" s="22">
        <f t="shared" si="354"/>
        <v>2.4285261421827853E-2</v>
      </c>
      <c r="AQ280" s="22">
        <f t="shared" si="354"/>
        <v>-7.913378251870884E-3</v>
      </c>
      <c r="AR280" s="22">
        <f t="shared" si="354"/>
        <v>-1.9634096682762392E-2</v>
      </c>
      <c r="AS280" s="22">
        <f t="shared" si="354"/>
        <v>3.0600767625379888E-2</v>
      </c>
      <c r="AT280" s="22">
        <f t="shared" si="354"/>
        <v>-2.4646769003120461E-3</v>
      </c>
      <c r="AU280" s="22">
        <f t="shared" si="354"/>
        <v>-9.4973260018622607E-3</v>
      </c>
      <c r="AV280" s="22">
        <f t="shared" si="354"/>
        <v>1.7317568760589763E-2</v>
      </c>
      <c r="AW280" s="22">
        <f t="shared" si="354"/>
        <v>2.1957497533631853E-2</v>
      </c>
      <c r="AX280" s="22">
        <f t="shared" si="354"/>
        <v>-5.3260546321594049E-3</v>
      </c>
      <c r="AY280" s="22">
        <f t="shared" si="354"/>
        <v>4.0292553110113039E-2</v>
      </c>
      <c r="AZ280" s="22">
        <f t="shared" si="354"/>
        <v>8.6781538498075239E-3</v>
      </c>
      <c r="BA280" s="22">
        <f t="shared" si="354"/>
        <v>5.9323962911879136E-3</v>
      </c>
      <c r="BB280" s="22">
        <f t="shared" si="354"/>
        <v>7.3124919938951649E-3</v>
      </c>
      <c r="BC280" s="22">
        <f t="shared" si="354"/>
        <v>1.5503575930842395E-2</v>
      </c>
      <c r="BD280" s="22">
        <f t="shared" si="354"/>
        <v>4.509367895807026E-3</v>
      </c>
      <c r="BE280" s="22">
        <f t="shared" si="354"/>
        <v>4.2498864155586791E-3</v>
      </c>
      <c r="BF280" s="22" t="e">
        <f t="shared" si="354"/>
        <v>#DIV/0!</v>
      </c>
      <c r="BG280" s="22">
        <f t="shared" si="354"/>
        <v>1.98137539923815E-3</v>
      </c>
      <c r="BH280" s="22">
        <f t="shared" si="354"/>
        <v>4.2125814814175655E-3</v>
      </c>
    </row>
    <row r="281" spans="1:60" s="215" customFormat="1" x14ac:dyDescent="0.2">
      <c r="A281" s="140">
        <f t="shared" si="330"/>
        <v>42459</v>
      </c>
      <c r="B281" s="28">
        <f t="shared" ref="B281:AG281" si="355">B79/B75-1</f>
        <v>5.4974933830584938E-3</v>
      </c>
      <c r="C281" s="24">
        <f t="shared" si="355"/>
        <v>2.4582879820513881E-3</v>
      </c>
      <c r="D281" s="26">
        <f t="shared" si="355"/>
        <v>-1.104637742798964E-2</v>
      </c>
      <c r="E281" s="26">
        <f t="shared" si="355"/>
        <v>-2.1479403199004543E-2</v>
      </c>
      <c r="F281" s="26">
        <f t="shared" si="355"/>
        <v>1.2176172525268258E-2</v>
      </c>
      <c r="G281" s="26">
        <f t="shared" si="355"/>
        <v>8.3683776068799176E-3</v>
      </c>
      <c r="H281" s="26">
        <f t="shared" si="355"/>
        <v>9.6708394990140611E-2</v>
      </c>
      <c r="I281" s="27">
        <f t="shared" si="355"/>
        <v>4.7944933716095317E-3</v>
      </c>
      <c r="J281" s="26">
        <f t="shared" si="355"/>
        <v>1.0293903594241094E-2</v>
      </c>
      <c r="K281" s="26">
        <f t="shared" si="355"/>
        <v>7.9497846433536079E-3</v>
      </c>
      <c r="L281" s="26">
        <f t="shared" si="355"/>
        <v>-3.3727967851465701E-3</v>
      </c>
      <c r="M281" s="26">
        <f t="shared" si="355"/>
        <v>-4.4986967018182944E-2</v>
      </c>
      <c r="N281" s="26">
        <f t="shared" si="355"/>
        <v>7.8621271659899961E-3</v>
      </c>
      <c r="O281" s="26">
        <f t="shared" si="355"/>
        <v>-1.1175136089321192E-2</v>
      </c>
      <c r="P281" s="26">
        <f t="shared" si="355"/>
        <v>-3.0020190369801969E-2</v>
      </c>
      <c r="Q281" s="26">
        <f t="shared" si="355"/>
        <v>-4.5843186962828852E-2</v>
      </c>
      <c r="R281" s="26">
        <f t="shared" si="355"/>
        <v>1.880062558013984E-3</v>
      </c>
      <c r="S281" s="26">
        <f t="shared" si="355"/>
        <v>9.8073035917689566E-3</v>
      </c>
      <c r="T281" s="26">
        <f t="shared" si="355"/>
        <v>-1.5768269497763665E-2</v>
      </c>
      <c r="U281" s="26">
        <f t="shared" si="355"/>
        <v>-2.1472430582667346E-2</v>
      </c>
      <c r="V281" s="26">
        <f t="shared" si="355"/>
        <v>-1.2059678843525212E-2</v>
      </c>
      <c r="W281" s="26">
        <f t="shared" si="355"/>
        <v>-2.2270379429863318E-2</v>
      </c>
      <c r="X281" s="26">
        <f t="shared" si="355"/>
        <v>-1.8380608457301495E-2</v>
      </c>
      <c r="Y281" s="26">
        <f t="shared" si="355"/>
        <v>-1.6753807274483168E-2</v>
      </c>
      <c r="Z281" s="26">
        <f t="shared" si="355"/>
        <v>-3.2472258167948187E-2</v>
      </c>
      <c r="AA281" s="26">
        <f t="shared" si="355"/>
        <v>5.199171859857632E-3</v>
      </c>
      <c r="AB281" s="26">
        <f t="shared" si="355"/>
        <v>-9.3484480536100145E-3</v>
      </c>
      <c r="AC281" s="26">
        <f t="shared" si="355"/>
        <v>-3.778097206143971E-3</v>
      </c>
      <c r="AD281" s="26">
        <f t="shared" si="355"/>
        <v>-9.2021487578739514E-3</v>
      </c>
      <c r="AE281" s="26">
        <f t="shared" si="355"/>
        <v>-2.1479403199004543E-2</v>
      </c>
      <c r="AF281" s="26">
        <f t="shared" si="355"/>
        <v>-1.6905045473517566E-2</v>
      </c>
      <c r="AG281" s="26">
        <f t="shared" si="355"/>
        <v>-2.7782899205806233E-2</v>
      </c>
      <c r="AH281" s="26">
        <f t="shared" ref="AH281:BH281" si="356">AH79/AH75-1</f>
        <v>-2.1133108781837828E-2</v>
      </c>
      <c r="AI281" s="26">
        <f t="shared" si="356"/>
        <v>1.8254630446019604E-3</v>
      </c>
      <c r="AJ281" s="26">
        <f t="shared" si="356"/>
        <v>3.9178810640783102E-3</v>
      </c>
      <c r="AK281" s="26">
        <f t="shared" si="356"/>
        <v>-4.9504975530129114E-3</v>
      </c>
      <c r="AL281" s="26">
        <f t="shared" si="356"/>
        <v>5.1303141963610077E-3</v>
      </c>
      <c r="AM281" s="26">
        <f t="shared" si="356"/>
        <v>-5.2851697477551696E-4</v>
      </c>
      <c r="AN281" s="26">
        <f t="shared" si="356"/>
        <v>2.3646748364669179E-2</v>
      </c>
      <c r="AO281" s="26">
        <f t="shared" si="356"/>
        <v>3.2852837620436226E-3</v>
      </c>
      <c r="AP281" s="26">
        <f t="shared" si="356"/>
        <v>3.0044109950956743E-2</v>
      </c>
      <c r="AQ281" s="26">
        <f t="shared" si="356"/>
        <v>-1.1539380951830158E-2</v>
      </c>
      <c r="AR281" s="26">
        <f t="shared" si="356"/>
        <v>-2.3556259169499327E-2</v>
      </c>
      <c r="AS281" s="26">
        <f t="shared" si="356"/>
        <v>3.2834425331166761E-2</v>
      </c>
      <c r="AT281" s="26">
        <f t="shared" si="356"/>
        <v>5.9974513501259707E-4</v>
      </c>
      <c r="AU281" s="26">
        <f t="shared" si="356"/>
        <v>-5.6800111559462962E-3</v>
      </c>
      <c r="AV281" s="26">
        <f t="shared" si="356"/>
        <v>2.1361346269333614E-2</v>
      </c>
      <c r="AW281" s="26">
        <f t="shared" si="356"/>
        <v>1.735873275720512E-2</v>
      </c>
      <c r="AX281" s="26">
        <f t="shared" si="356"/>
        <v>-1.0097239722404949E-2</v>
      </c>
      <c r="AY281" s="26">
        <f t="shared" si="356"/>
        <v>4.4172514882192537E-2</v>
      </c>
      <c r="AZ281" s="26">
        <f t="shared" si="356"/>
        <v>-1.2191307081262925E-2</v>
      </c>
      <c r="BA281" s="26">
        <f t="shared" si="356"/>
        <v>8.0357846627676643E-3</v>
      </c>
      <c r="BB281" s="26">
        <f t="shared" si="356"/>
        <v>8.6629771698611968E-3</v>
      </c>
      <c r="BC281" s="26">
        <f t="shared" si="356"/>
        <v>1.5718256308979717E-2</v>
      </c>
      <c r="BD281" s="26">
        <f t="shared" si="356"/>
        <v>1.1387241237165391E-2</v>
      </c>
      <c r="BE281" s="26">
        <f t="shared" si="356"/>
        <v>1.0300660538276052E-3</v>
      </c>
      <c r="BF281" s="26" t="e">
        <f t="shared" si="356"/>
        <v>#DIV/0!</v>
      </c>
      <c r="BG281" s="26">
        <f t="shared" si="356"/>
        <v>3.3487884886806984E-3</v>
      </c>
      <c r="BH281" s="26">
        <f t="shared" si="356"/>
        <v>5.2970557587976863E-3</v>
      </c>
    </row>
    <row r="282" spans="1:60" s="215" customFormat="1" x14ac:dyDescent="0.2">
      <c r="A282" s="138">
        <f t="shared" si="330"/>
        <v>42551</v>
      </c>
      <c r="B282" s="19">
        <f t="shared" ref="B282:AG282" si="357">B80/B76-1</f>
        <v>6.2996225013478568E-3</v>
      </c>
      <c r="C282" s="16">
        <f t="shared" si="357"/>
        <v>3.6488755666774786E-3</v>
      </c>
      <c r="D282" s="7">
        <f t="shared" si="357"/>
        <v>-1.1885219175970296E-2</v>
      </c>
      <c r="E282" s="7">
        <f t="shared" si="357"/>
        <v>-1.6430277211225031E-2</v>
      </c>
      <c r="F282" s="7">
        <f t="shared" si="357"/>
        <v>1.2855109433139944E-2</v>
      </c>
      <c r="G282" s="7">
        <f t="shared" si="357"/>
        <v>9.5812301110134168E-3</v>
      </c>
      <c r="H282" s="7">
        <f t="shared" si="357"/>
        <v>8.3459809393081841E-2</v>
      </c>
      <c r="I282" s="20">
        <f t="shared" si="357"/>
        <v>5.5421113080784679E-3</v>
      </c>
      <c r="J282" s="7">
        <f t="shared" si="357"/>
        <v>1.1460799980409941E-2</v>
      </c>
      <c r="K282" s="7">
        <f t="shared" si="357"/>
        <v>9.1723131147887216E-3</v>
      </c>
      <c r="L282" s="7">
        <f t="shared" si="357"/>
        <v>-0.10303691439926832</v>
      </c>
      <c r="M282" s="7">
        <f t="shared" si="357"/>
        <v>-4.3475171510502397E-2</v>
      </c>
      <c r="N282" s="7">
        <f t="shared" si="357"/>
        <v>4.7828995764995774E-3</v>
      </c>
      <c r="O282" s="7">
        <f t="shared" si="357"/>
        <v>-5.8341869525100343E-3</v>
      </c>
      <c r="P282" s="7">
        <f t="shared" si="357"/>
        <v>-2.8093649664154285E-2</v>
      </c>
      <c r="Q282" s="7">
        <f t="shared" si="357"/>
        <v>-4.2649973520212492E-2</v>
      </c>
      <c r="R282" s="7">
        <f t="shared" si="357"/>
        <v>-3.1874365202676502E-3</v>
      </c>
      <c r="S282" s="7">
        <f t="shared" si="357"/>
        <v>4.7705020456314529E-3</v>
      </c>
      <c r="T282" s="7">
        <f t="shared" si="357"/>
        <v>-1.2762666349927732E-2</v>
      </c>
      <c r="U282" s="7">
        <f t="shared" si="357"/>
        <v>-1.9941058115351851E-2</v>
      </c>
      <c r="V282" s="7">
        <f t="shared" si="357"/>
        <v>-1.494292523896712E-2</v>
      </c>
      <c r="W282" s="7">
        <f t="shared" si="357"/>
        <v>-2.4266038082113806E-2</v>
      </c>
      <c r="X282" s="7">
        <f t="shared" si="357"/>
        <v>-1.9121435070024506E-2</v>
      </c>
      <c r="Y282" s="7">
        <f t="shared" si="357"/>
        <v>-1.8101507038659981E-2</v>
      </c>
      <c r="Z282" s="7">
        <f t="shared" si="357"/>
        <v>-3.4686198521767464E-2</v>
      </c>
      <c r="AA282" s="7">
        <f t="shared" si="357"/>
        <v>4.8486021037354998E-3</v>
      </c>
      <c r="AB282" s="7">
        <f t="shared" si="357"/>
        <v>-7.2514491210590171E-3</v>
      </c>
      <c r="AC282" s="7">
        <f t="shared" si="357"/>
        <v>-1.1503449201081595E-2</v>
      </c>
      <c r="AD282" s="7">
        <f t="shared" si="357"/>
        <v>-1.1841237378642289E-2</v>
      </c>
      <c r="AE282" s="7">
        <f t="shared" si="357"/>
        <v>-1.6430277211225031E-2</v>
      </c>
      <c r="AF282" s="7">
        <f t="shared" si="357"/>
        <v>-1.5101026127853023E-2</v>
      </c>
      <c r="AG282" s="7">
        <f t="shared" si="357"/>
        <v>-2.6247092619112511E-2</v>
      </c>
      <c r="AH282" s="7">
        <f t="shared" ref="AH282:BH282" si="358">AH80/AH76-1</f>
        <v>-1.5110211327941991E-2</v>
      </c>
      <c r="AI282" s="7">
        <f t="shared" si="358"/>
        <v>4.3246556253657698E-3</v>
      </c>
      <c r="AJ282" s="7">
        <f t="shared" si="358"/>
        <v>3.2358972317083623E-3</v>
      </c>
      <c r="AK282" s="7">
        <f t="shared" si="358"/>
        <v>-3.4643686917390504E-3</v>
      </c>
      <c r="AL282" s="7">
        <f t="shared" si="358"/>
        <v>8.8649235856457231E-3</v>
      </c>
      <c r="AM282" s="7">
        <f t="shared" si="358"/>
        <v>-1.5871089454154719E-3</v>
      </c>
      <c r="AN282" s="7">
        <f t="shared" si="358"/>
        <v>2.9266200063021053E-2</v>
      </c>
      <c r="AO282" s="7">
        <f t="shared" si="358"/>
        <v>5.3560558825469506E-3</v>
      </c>
      <c r="AP282" s="7">
        <f t="shared" si="358"/>
        <v>3.6751616713205149E-2</v>
      </c>
      <c r="AQ282" s="7">
        <f t="shared" si="358"/>
        <v>-3.7778412670893546E-3</v>
      </c>
      <c r="AR282" s="7">
        <f t="shared" si="358"/>
        <v>-1.9584363611953592E-2</v>
      </c>
      <c r="AS282" s="7">
        <f t="shared" si="358"/>
        <v>3.5798607015950834E-2</v>
      </c>
      <c r="AT282" s="7">
        <f t="shared" si="358"/>
        <v>-1.1862347404656415E-3</v>
      </c>
      <c r="AU282" s="7">
        <f t="shared" si="358"/>
        <v>-6.9092003356080456E-3</v>
      </c>
      <c r="AV282" s="7">
        <f t="shared" si="358"/>
        <v>2.1181067750853488E-2</v>
      </c>
      <c r="AW282" s="7">
        <f t="shared" si="358"/>
        <v>1.7704300119723015E-3</v>
      </c>
      <c r="AX282" s="7">
        <f t="shared" si="358"/>
        <v>-8.1192640628637847E-3</v>
      </c>
      <c r="AY282" s="7">
        <f t="shared" si="358"/>
        <v>4.0468926762977198E-2</v>
      </c>
      <c r="AZ282" s="7">
        <f t="shared" si="358"/>
        <v>-2.1759961258142835E-2</v>
      </c>
      <c r="BA282" s="7">
        <f t="shared" si="358"/>
        <v>1.3845800795136975E-2</v>
      </c>
      <c r="BB282" s="7">
        <f t="shared" si="358"/>
        <v>1.0167325602661981E-2</v>
      </c>
      <c r="BC282" s="7">
        <f t="shared" si="358"/>
        <v>1.723595650018872E-2</v>
      </c>
      <c r="BD282" s="7">
        <f t="shared" si="358"/>
        <v>1.3227748653936722E-2</v>
      </c>
      <c r="BE282" s="7">
        <f t="shared" si="358"/>
        <v>2.6661143608119886E-4</v>
      </c>
      <c r="BF282" s="7" t="e">
        <f t="shared" si="358"/>
        <v>#DIV/0!</v>
      </c>
      <c r="BG282" s="7">
        <f t="shared" si="358"/>
        <v>4.0206036721659455E-3</v>
      </c>
      <c r="BH282" s="7">
        <f t="shared" si="358"/>
        <v>5.2349114411738285E-3</v>
      </c>
    </row>
    <row r="283" spans="1:60" s="215" customFormat="1" x14ac:dyDescent="0.2">
      <c r="A283" s="138">
        <f t="shared" si="330"/>
        <v>42643</v>
      </c>
      <c r="B283" s="19">
        <f t="shared" ref="B283:AG283" si="359">B81/B77-1</f>
        <v>8.0441872110381674E-3</v>
      </c>
      <c r="C283" s="16">
        <f t="shared" si="359"/>
        <v>5.0168566035768691E-3</v>
      </c>
      <c r="D283" s="7">
        <f t="shared" si="359"/>
        <v>-1.1521116871660242E-2</v>
      </c>
      <c r="E283" s="7">
        <f t="shared" si="359"/>
        <v>-1.425358738385496E-2</v>
      </c>
      <c r="F283" s="7">
        <f t="shared" si="359"/>
        <v>1.4838195956750067E-2</v>
      </c>
      <c r="G283" s="7">
        <f t="shared" si="359"/>
        <v>1.1077849952463081E-2</v>
      </c>
      <c r="H283" s="7">
        <f t="shared" si="359"/>
        <v>9.4231208057283578E-2</v>
      </c>
      <c r="I283" s="20">
        <f t="shared" si="359"/>
        <v>7.6029737815406229E-3</v>
      </c>
      <c r="J283" s="7">
        <f t="shared" si="359"/>
        <v>1.1039872093411507E-2</v>
      </c>
      <c r="K283" s="7">
        <f t="shared" si="359"/>
        <v>1.1086140587665883E-2</v>
      </c>
      <c r="L283" s="7">
        <f t="shared" si="359"/>
        <v>-0.16329451544941476</v>
      </c>
      <c r="M283" s="7">
        <f t="shared" si="359"/>
        <v>-4.1109178174203342E-2</v>
      </c>
      <c r="N283" s="7">
        <f t="shared" si="359"/>
        <v>3.0990035356797119E-3</v>
      </c>
      <c r="O283" s="7">
        <f t="shared" si="359"/>
        <v>-4.8589746683003199E-3</v>
      </c>
      <c r="P283" s="7">
        <f t="shared" si="359"/>
        <v>-2.5572877077277179E-2</v>
      </c>
      <c r="Q283" s="7">
        <f t="shared" si="359"/>
        <v>-3.3986064682785644E-2</v>
      </c>
      <c r="R283" s="7">
        <f t="shared" si="359"/>
        <v>-1.3636109142613595E-2</v>
      </c>
      <c r="S283" s="7">
        <f t="shared" si="359"/>
        <v>9.5463943400184714E-3</v>
      </c>
      <c r="T283" s="7">
        <f t="shared" si="359"/>
        <v>-1.009125977719072E-2</v>
      </c>
      <c r="U283" s="7">
        <f t="shared" si="359"/>
        <v>-1.7600471885202085E-2</v>
      </c>
      <c r="V283" s="7">
        <f t="shared" si="359"/>
        <v>-1.0652942292636469E-2</v>
      </c>
      <c r="W283" s="7">
        <f t="shared" si="359"/>
        <v>-2.4412617184637608E-2</v>
      </c>
      <c r="X283" s="7">
        <f t="shared" si="359"/>
        <v>-1.9715421488864071E-2</v>
      </c>
      <c r="Y283" s="7">
        <f t="shared" si="359"/>
        <v>-1.6049837843142178E-2</v>
      </c>
      <c r="Z283" s="7">
        <f t="shared" si="359"/>
        <v>-3.1518712591357856E-2</v>
      </c>
      <c r="AA283" s="7">
        <f t="shared" si="359"/>
        <v>5.0523157326922696E-3</v>
      </c>
      <c r="AB283" s="7">
        <f t="shared" si="359"/>
        <v>-6.8884761406373674E-3</v>
      </c>
      <c r="AC283" s="7">
        <f t="shared" si="359"/>
        <v>-1.5908131185764063E-2</v>
      </c>
      <c r="AD283" s="7">
        <f t="shared" si="359"/>
        <v>-1.0595659624176523E-2</v>
      </c>
      <c r="AE283" s="7">
        <f t="shared" si="359"/>
        <v>-1.425358738385496E-2</v>
      </c>
      <c r="AF283" s="7">
        <f t="shared" si="359"/>
        <v>-9.6192972831086188E-3</v>
      </c>
      <c r="AG283" s="7">
        <f t="shared" si="359"/>
        <v>-2.0970223862857296E-2</v>
      </c>
      <c r="AH283" s="7">
        <f t="shared" ref="AH283:BH283" si="360">AH81/AH77-1</f>
        <v>-1.3854706922292404E-2</v>
      </c>
      <c r="AI283" s="7">
        <f t="shared" si="360"/>
        <v>4.7781083057134577E-3</v>
      </c>
      <c r="AJ283" s="7">
        <f t="shared" si="360"/>
        <v>2.4173284064701317E-3</v>
      </c>
      <c r="AK283" s="7">
        <f t="shared" si="360"/>
        <v>-2.9659596069077088E-3</v>
      </c>
      <c r="AL283" s="7">
        <f t="shared" si="360"/>
        <v>9.5631826272848386E-3</v>
      </c>
      <c r="AM283" s="7">
        <f t="shared" si="360"/>
        <v>-6.5207537102895952E-4</v>
      </c>
      <c r="AN283" s="7">
        <f t="shared" si="360"/>
        <v>3.3292206262997226E-2</v>
      </c>
      <c r="AO283" s="7">
        <f t="shared" si="360"/>
        <v>4.7771052132639102E-3</v>
      </c>
      <c r="AP283" s="7">
        <f t="shared" si="360"/>
        <v>4.2134035306217621E-2</v>
      </c>
      <c r="AQ283" s="7">
        <f t="shared" si="360"/>
        <v>6.4248484402462669E-3</v>
      </c>
      <c r="AR283" s="7">
        <f t="shared" si="360"/>
        <v>-1.5150079790148596E-2</v>
      </c>
      <c r="AS283" s="7">
        <f t="shared" si="360"/>
        <v>3.8800572863455729E-2</v>
      </c>
      <c r="AT283" s="7">
        <f t="shared" si="360"/>
        <v>2.6988377838366162E-3</v>
      </c>
      <c r="AU283" s="7">
        <f t="shared" si="360"/>
        <v>-8.7296565034963303E-3</v>
      </c>
      <c r="AV283" s="7">
        <f t="shared" si="360"/>
        <v>2.1574238874819018E-2</v>
      </c>
      <c r="AW283" s="7">
        <f t="shared" si="360"/>
        <v>-1.1766860251041678E-2</v>
      </c>
      <c r="AX283" s="7">
        <f t="shared" si="360"/>
        <v>6.9716299503113088E-3</v>
      </c>
      <c r="AY283" s="7">
        <f t="shared" si="360"/>
        <v>4.490553456476154E-2</v>
      </c>
      <c r="AZ283" s="7">
        <f t="shared" si="360"/>
        <v>-2.6179699922650124E-2</v>
      </c>
      <c r="BA283" s="7">
        <f t="shared" si="360"/>
        <v>1.9221493601760287E-2</v>
      </c>
      <c r="BB283" s="7">
        <f t="shared" si="360"/>
        <v>9.2392200698550031E-3</v>
      </c>
      <c r="BC283" s="7">
        <f t="shared" si="360"/>
        <v>1.6052366675559648E-2</v>
      </c>
      <c r="BD283" s="7">
        <f t="shared" si="360"/>
        <v>2.1080059834081233E-2</v>
      </c>
      <c r="BE283" s="7">
        <f t="shared" si="360"/>
        <v>2.3826052484949845E-3</v>
      </c>
      <c r="BF283" s="7" t="e">
        <f t="shared" si="360"/>
        <v>#DIV/0!</v>
      </c>
      <c r="BG283" s="7">
        <f t="shared" si="360"/>
        <v>4.2292013398426143E-3</v>
      </c>
      <c r="BH283" s="7">
        <f t="shared" si="360"/>
        <v>5.9237348451341987E-3</v>
      </c>
    </row>
    <row r="284" spans="1:60" s="215" customFormat="1" ht="12" thickBot="1" x14ac:dyDescent="0.25">
      <c r="A284" s="139">
        <f t="shared" si="330"/>
        <v>42734</v>
      </c>
      <c r="B284" s="17">
        <f t="shared" ref="B284:AG284" si="361">B82/B78-1</f>
        <v>1.1416474207509575E-2</v>
      </c>
      <c r="C284" s="14">
        <f t="shared" si="361"/>
        <v>7.8196233367333612E-3</v>
      </c>
      <c r="D284" s="22">
        <f t="shared" si="361"/>
        <v>-6.6524040465372192E-3</v>
      </c>
      <c r="E284" s="22">
        <f t="shared" si="361"/>
        <v>-5.7650182317204868E-3</v>
      </c>
      <c r="F284" s="22">
        <f t="shared" si="361"/>
        <v>1.7280526453232081E-2</v>
      </c>
      <c r="G284" s="22">
        <f t="shared" si="361"/>
        <v>1.2724246596103717E-2</v>
      </c>
      <c r="H284" s="22">
        <f t="shared" si="361"/>
        <v>0.11155673312976533</v>
      </c>
      <c r="I284" s="23">
        <f t="shared" si="361"/>
        <v>1.1017479594121804E-2</v>
      </c>
      <c r="J284" s="22">
        <f t="shared" si="361"/>
        <v>1.4125128534274944E-2</v>
      </c>
      <c r="K284" s="22">
        <f t="shared" si="361"/>
        <v>1.2418900683472511E-2</v>
      </c>
      <c r="L284" s="22">
        <f t="shared" si="361"/>
        <v>-0.17958603745140445</v>
      </c>
      <c r="M284" s="22">
        <f t="shared" si="361"/>
        <v>-2.750344998783083E-2</v>
      </c>
      <c r="N284" s="22">
        <f t="shared" si="361"/>
        <v>5.6632898684558786E-3</v>
      </c>
      <c r="O284" s="22">
        <f t="shared" si="361"/>
        <v>-1.8069567597865932E-3</v>
      </c>
      <c r="P284" s="22">
        <f t="shared" si="361"/>
        <v>-2.1721292615523802E-2</v>
      </c>
      <c r="Q284" s="22">
        <f t="shared" si="361"/>
        <v>-2.2283725451161862E-2</v>
      </c>
      <c r="R284" s="22">
        <f t="shared" si="361"/>
        <v>-1.0369771646554282E-2</v>
      </c>
      <c r="S284" s="22">
        <f t="shared" si="361"/>
        <v>9.2677982378979173E-3</v>
      </c>
      <c r="T284" s="22">
        <f t="shared" si="361"/>
        <v>-6.5664532523994623E-3</v>
      </c>
      <c r="U284" s="22">
        <f t="shared" si="361"/>
        <v>-1.355127469985784E-2</v>
      </c>
      <c r="V284" s="22">
        <f t="shared" si="361"/>
        <v>-6.6377150889342929E-3</v>
      </c>
      <c r="W284" s="22">
        <f t="shared" si="361"/>
        <v>-1.6305625569762561E-2</v>
      </c>
      <c r="X284" s="22">
        <f t="shared" si="361"/>
        <v>-1.4317955367619595E-2</v>
      </c>
      <c r="Y284" s="22">
        <f t="shared" si="361"/>
        <v>-7.3300579884412187E-3</v>
      </c>
      <c r="Z284" s="22">
        <f t="shared" si="361"/>
        <v>-2.9465405408607426E-2</v>
      </c>
      <c r="AA284" s="22">
        <f t="shared" si="361"/>
        <v>2.2860290858505383E-2</v>
      </c>
      <c r="AB284" s="22">
        <f t="shared" si="361"/>
        <v>-2.0069024781892431E-3</v>
      </c>
      <c r="AC284" s="22">
        <f t="shared" si="361"/>
        <v>-4.3387784871190549E-3</v>
      </c>
      <c r="AD284" s="22">
        <f t="shared" si="361"/>
        <v>-8.884052964873268E-3</v>
      </c>
      <c r="AE284" s="22">
        <f t="shared" si="361"/>
        <v>-5.7650182317204868E-3</v>
      </c>
      <c r="AF284" s="22">
        <f t="shared" si="361"/>
        <v>5.5734327693739427E-3</v>
      </c>
      <c r="AG284" s="22">
        <f t="shared" si="361"/>
        <v>-1.2033177831180186E-2</v>
      </c>
      <c r="AH284" s="22">
        <f t="shared" ref="AH284:BH284" si="362">AH82/AH78-1</f>
        <v>-6.3394825217165662E-3</v>
      </c>
      <c r="AI284" s="22">
        <f t="shared" si="362"/>
        <v>7.5653421237733554E-3</v>
      </c>
      <c r="AJ284" s="22">
        <f t="shared" si="362"/>
        <v>5.3653392675798717E-3</v>
      </c>
      <c r="AK284" s="22">
        <f t="shared" si="362"/>
        <v>1.4177167568341087E-3</v>
      </c>
      <c r="AL284" s="22">
        <f t="shared" si="362"/>
        <v>1.1417309594522695E-2</v>
      </c>
      <c r="AM284" s="22">
        <f t="shared" si="362"/>
        <v>1.0572357854543579E-3</v>
      </c>
      <c r="AN284" s="22">
        <f t="shared" si="362"/>
        <v>3.1185529804008905E-2</v>
      </c>
      <c r="AO284" s="22">
        <f t="shared" si="362"/>
        <v>1.0927161893761195E-3</v>
      </c>
      <c r="AP284" s="22">
        <f t="shared" si="362"/>
        <v>4.048946761336758E-2</v>
      </c>
      <c r="AQ284" s="22">
        <f t="shared" si="362"/>
        <v>7.7727695960727594E-3</v>
      </c>
      <c r="AR284" s="22">
        <f t="shared" si="362"/>
        <v>-1.4184187873758414E-2</v>
      </c>
      <c r="AS284" s="22">
        <f t="shared" si="362"/>
        <v>4.3547131843634679E-2</v>
      </c>
      <c r="AT284" s="22">
        <f t="shared" si="362"/>
        <v>6.7853795101353587E-3</v>
      </c>
      <c r="AU284" s="22">
        <f t="shared" si="362"/>
        <v>-1.0216448742790596E-2</v>
      </c>
      <c r="AV284" s="22">
        <f t="shared" si="362"/>
        <v>2.8821730525011358E-2</v>
      </c>
      <c r="AW284" s="22">
        <f t="shared" si="362"/>
        <v>-1.1445504546759078E-2</v>
      </c>
      <c r="AX284" s="22">
        <f t="shared" si="362"/>
        <v>1.5597094810196666E-2</v>
      </c>
      <c r="AY284" s="22">
        <f t="shared" si="362"/>
        <v>4.7683577486558271E-2</v>
      </c>
      <c r="AZ284" s="22">
        <f t="shared" si="362"/>
        <v>-3.1908223365068933E-2</v>
      </c>
      <c r="BA284" s="22">
        <f t="shared" si="362"/>
        <v>2.6737780658743882E-2</v>
      </c>
      <c r="BB284" s="22">
        <f t="shared" si="362"/>
        <v>1.1903674232553785E-2</v>
      </c>
      <c r="BC284" s="22">
        <f t="shared" si="362"/>
        <v>1.9630095009111725E-2</v>
      </c>
      <c r="BD284" s="22">
        <f t="shared" si="362"/>
        <v>1.237255150418104E-2</v>
      </c>
      <c r="BE284" s="22">
        <f t="shared" si="362"/>
        <v>1.8056650879232361E-3</v>
      </c>
      <c r="BF284" s="22" t="e">
        <f t="shared" si="362"/>
        <v>#DIV/0!</v>
      </c>
      <c r="BG284" s="22">
        <f t="shared" si="362"/>
        <v>4.4533875873367101E-3</v>
      </c>
      <c r="BH284" s="22">
        <f t="shared" si="362"/>
        <v>7.0028755153312972E-3</v>
      </c>
    </row>
    <row r="285" spans="1:60" s="215" customFormat="1" x14ac:dyDescent="0.2">
      <c r="A285" s="140">
        <f t="shared" si="330"/>
        <v>42824</v>
      </c>
      <c r="B285" s="28">
        <f t="shared" ref="B285:AG285" si="363">B83/B79-1</f>
        <v>1.4185058386285032E-2</v>
      </c>
      <c r="C285" s="24">
        <f t="shared" si="363"/>
        <v>9.381862246419681E-3</v>
      </c>
      <c r="D285" s="26">
        <f t="shared" si="363"/>
        <v>-5.0927617509562983E-3</v>
      </c>
      <c r="E285" s="26">
        <f t="shared" si="363"/>
        <v>-2.8873768945869571E-3</v>
      </c>
      <c r="F285" s="26">
        <f t="shared" si="363"/>
        <v>2.0279642170405898E-2</v>
      </c>
      <c r="G285" s="26">
        <f t="shared" si="363"/>
        <v>1.4122942380296877E-2</v>
      </c>
      <c r="H285" s="26">
        <f t="shared" si="363"/>
        <v>0.14594765985936275</v>
      </c>
      <c r="I285" s="27">
        <f t="shared" si="363"/>
        <v>1.4066329483460871E-2</v>
      </c>
      <c r="J285" s="26">
        <f t="shared" si="363"/>
        <v>1.4990709395146906E-2</v>
      </c>
      <c r="K285" s="26">
        <f t="shared" si="363"/>
        <v>1.3933858496937068E-2</v>
      </c>
      <c r="L285" s="26">
        <f t="shared" si="363"/>
        <v>-0.1900348279607551</v>
      </c>
      <c r="M285" s="26">
        <f t="shared" si="363"/>
        <v>-2.2774148353025492E-2</v>
      </c>
      <c r="N285" s="26">
        <f t="shared" si="363"/>
        <v>7.8472051853561986E-3</v>
      </c>
      <c r="O285" s="26">
        <f t="shared" si="363"/>
        <v>-2.3504210118109325E-3</v>
      </c>
      <c r="P285" s="26">
        <f t="shared" si="363"/>
        <v>-1.5090871819320895E-2</v>
      </c>
      <c r="Q285" s="26">
        <f t="shared" si="363"/>
        <v>2.6805637343183975E-2</v>
      </c>
      <c r="R285" s="26">
        <f t="shared" si="363"/>
        <v>-7.8693139517085342E-3</v>
      </c>
      <c r="S285" s="26">
        <f t="shared" si="363"/>
        <v>9.8188352724544181E-3</v>
      </c>
      <c r="T285" s="26">
        <f t="shared" si="363"/>
        <v>-5.4647054439292964E-3</v>
      </c>
      <c r="U285" s="26">
        <f t="shared" si="363"/>
        <v>-9.6080165676531992E-3</v>
      </c>
      <c r="V285" s="26">
        <f t="shared" si="363"/>
        <v>2.5308149214580133E-3</v>
      </c>
      <c r="W285" s="26">
        <f t="shared" si="363"/>
        <v>-1.2474506245795269E-2</v>
      </c>
      <c r="X285" s="26">
        <f t="shared" si="363"/>
        <v>-1.042743487446518E-2</v>
      </c>
      <c r="Y285" s="26">
        <f t="shared" si="363"/>
        <v>-2.9738386248006066E-3</v>
      </c>
      <c r="Z285" s="26">
        <f t="shared" si="363"/>
        <v>-2.1787256885880124E-2</v>
      </c>
      <c r="AA285" s="26">
        <f t="shared" si="363"/>
        <v>2.2316971269144004E-2</v>
      </c>
      <c r="AB285" s="26">
        <f t="shared" si="363"/>
        <v>1.31100908439441E-3</v>
      </c>
      <c r="AC285" s="26">
        <f t="shared" si="363"/>
        <v>-3.4062301933091121E-2</v>
      </c>
      <c r="AD285" s="26">
        <f t="shared" si="363"/>
        <v>-7.0075338685211541E-3</v>
      </c>
      <c r="AE285" s="26">
        <f t="shared" si="363"/>
        <v>-2.8873768945869571E-3</v>
      </c>
      <c r="AF285" s="26">
        <f t="shared" si="363"/>
        <v>9.8376867748404262E-3</v>
      </c>
      <c r="AG285" s="26">
        <f t="shared" si="363"/>
        <v>9.9974509641123088E-3</v>
      </c>
      <c r="AH285" s="26">
        <f t="shared" ref="AH285:BH285" si="364">AH83/AH79-1</f>
        <v>-6.5516335691971905E-3</v>
      </c>
      <c r="AI285" s="26">
        <f t="shared" si="364"/>
        <v>8.7855917240831083E-3</v>
      </c>
      <c r="AJ285" s="26">
        <f t="shared" si="364"/>
        <v>9.3152801041600508E-3</v>
      </c>
      <c r="AK285" s="26">
        <f t="shared" si="364"/>
        <v>3.3062687544718194E-3</v>
      </c>
      <c r="AL285" s="26">
        <f t="shared" si="364"/>
        <v>1.1677005330247958E-2</v>
      </c>
      <c r="AM285" s="26">
        <f t="shared" si="364"/>
        <v>5.4877445348051612E-3</v>
      </c>
      <c r="AN285" s="26">
        <f t="shared" si="364"/>
        <v>2.9969142758554002E-2</v>
      </c>
      <c r="AO285" s="26">
        <f t="shared" si="364"/>
        <v>6.4066140227465596E-3</v>
      </c>
      <c r="AP285" s="26">
        <f t="shared" si="364"/>
        <v>3.7179925336844999E-2</v>
      </c>
      <c r="AQ285" s="26">
        <f t="shared" si="364"/>
        <v>1.5246547213964901E-2</v>
      </c>
      <c r="AR285" s="26">
        <f t="shared" si="364"/>
        <v>-1.0226830948354304E-2</v>
      </c>
      <c r="AS285" s="26">
        <f t="shared" si="364"/>
        <v>4.8140224377624996E-2</v>
      </c>
      <c r="AT285" s="26">
        <f t="shared" si="364"/>
        <v>8.4288584228349173E-3</v>
      </c>
      <c r="AU285" s="26">
        <f t="shared" si="364"/>
        <v>-8.6629447317807529E-3</v>
      </c>
      <c r="AV285" s="26">
        <f t="shared" si="364"/>
        <v>3.0105829996681432E-2</v>
      </c>
      <c r="AW285" s="26">
        <f t="shared" si="364"/>
        <v>-7.2367452256005826E-4</v>
      </c>
      <c r="AX285" s="26">
        <f t="shared" si="364"/>
        <v>1.0714705236999134E-2</v>
      </c>
      <c r="AY285" s="26">
        <f t="shared" si="364"/>
        <v>6.0194562247433137E-2</v>
      </c>
      <c r="AZ285" s="26">
        <f t="shared" si="364"/>
        <v>-1.2179902586565872E-2</v>
      </c>
      <c r="BA285" s="26">
        <f t="shared" si="364"/>
        <v>1.4715290434675454E-2</v>
      </c>
      <c r="BB285" s="26">
        <f t="shared" si="364"/>
        <v>1.25821601553604E-2</v>
      </c>
      <c r="BC285" s="26">
        <f t="shared" si="364"/>
        <v>2.0902210709691449E-2</v>
      </c>
      <c r="BD285" s="26">
        <f t="shared" si="364"/>
        <v>4.7602607097774197E-3</v>
      </c>
      <c r="BE285" s="26">
        <f t="shared" si="364"/>
        <v>2.7183294078629849E-3</v>
      </c>
      <c r="BF285" s="26" t="e">
        <f t="shared" si="364"/>
        <v>#DIV/0!</v>
      </c>
      <c r="BG285" s="26">
        <f t="shared" si="364"/>
        <v>-4.5655084176416949E-3</v>
      </c>
      <c r="BH285" s="26">
        <f t="shared" si="364"/>
        <v>5.5682347032701696E-3</v>
      </c>
    </row>
    <row r="286" spans="1:60" s="215" customFormat="1" x14ac:dyDescent="0.2">
      <c r="A286" s="138">
        <f t="shared" si="330"/>
        <v>42916</v>
      </c>
      <c r="B286" s="19">
        <f t="shared" ref="B286:AG286" si="365">B84/B80-1</f>
        <v>1.4888398036643435E-2</v>
      </c>
      <c r="C286" s="16">
        <f t="shared" si="365"/>
        <v>9.5648857800878506E-3</v>
      </c>
      <c r="D286" s="7">
        <f t="shared" si="365"/>
        <v>-3.1848799254108329E-3</v>
      </c>
      <c r="E286" s="7">
        <f t="shared" si="365"/>
        <v>5.7829191229781252E-3</v>
      </c>
      <c r="F286" s="7">
        <f t="shared" si="365"/>
        <v>1.9859145684034463E-2</v>
      </c>
      <c r="G286" s="7">
        <f t="shared" si="365"/>
        <v>1.2963300926615018E-2</v>
      </c>
      <c r="H286" s="7">
        <f t="shared" si="365"/>
        <v>0.15843478232691521</v>
      </c>
      <c r="I286" s="20">
        <f t="shared" si="365"/>
        <v>1.5403384149826005E-2</v>
      </c>
      <c r="J286" s="7">
        <f t="shared" si="365"/>
        <v>1.1400157179987103E-2</v>
      </c>
      <c r="K286" s="7">
        <f t="shared" si="365"/>
        <v>1.3304147815304423E-2</v>
      </c>
      <c r="L286" s="7">
        <f t="shared" si="365"/>
        <v>-0.16753656674000328</v>
      </c>
      <c r="M286" s="7">
        <f t="shared" si="365"/>
        <v>-1.806664571835559E-2</v>
      </c>
      <c r="N286" s="7">
        <f t="shared" si="365"/>
        <v>1.0045253130064768E-2</v>
      </c>
      <c r="O286" s="7">
        <f t="shared" si="365"/>
        <v>-4.6584842745678312E-4</v>
      </c>
      <c r="P286" s="7">
        <f t="shared" si="365"/>
        <v>-1.6972280194480827E-2</v>
      </c>
      <c r="Q286" s="7">
        <f t="shared" si="365"/>
        <v>4.3695189544130653E-3</v>
      </c>
      <c r="R286" s="7">
        <f t="shared" si="365"/>
        <v>-3.3297444397345499E-3</v>
      </c>
      <c r="S286" s="7">
        <f t="shared" si="365"/>
        <v>1.1702508258757849E-2</v>
      </c>
      <c r="T286" s="7">
        <f t="shared" si="365"/>
        <v>-4.5949755562124661E-3</v>
      </c>
      <c r="U286" s="7">
        <f t="shared" si="365"/>
        <v>-6.2221639580440913E-3</v>
      </c>
      <c r="V286" s="7">
        <f t="shared" si="365"/>
        <v>4.8152475619109847E-3</v>
      </c>
      <c r="W286" s="7">
        <f t="shared" si="365"/>
        <v>-1.25479251112941E-2</v>
      </c>
      <c r="X286" s="7">
        <f t="shared" si="365"/>
        <v>-7.8718114688421936E-3</v>
      </c>
      <c r="Y286" s="7">
        <f t="shared" si="365"/>
        <v>-6.8386446898971442E-4</v>
      </c>
      <c r="Z286" s="7">
        <f t="shared" si="365"/>
        <v>-1.7255504192425608E-2</v>
      </c>
      <c r="AA286" s="7">
        <f t="shared" si="365"/>
        <v>2.1345944136649253E-2</v>
      </c>
      <c r="AB286" s="7">
        <f t="shared" si="365"/>
        <v>2.0836999821574054E-3</v>
      </c>
      <c r="AC286" s="7">
        <f t="shared" si="365"/>
        <v>-3.571269228694951E-2</v>
      </c>
      <c r="AD286" s="7">
        <f t="shared" si="365"/>
        <v>5.412339174550862E-4</v>
      </c>
      <c r="AE286" s="7">
        <f t="shared" si="365"/>
        <v>5.7829191229781252E-3</v>
      </c>
      <c r="AF286" s="7">
        <f t="shared" si="365"/>
        <v>1.6995522438330246E-2</v>
      </c>
      <c r="AG286" s="7">
        <f t="shared" si="365"/>
        <v>2.269795100773897E-2</v>
      </c>
      <c r="AH286" s="7">
        <f t="shared" ref="AH286:BH286" si="366">AH84/AH80-1</f>
        <v>1.7191588342377884E-3</v>
      </c>
      <c r="AI286" s="7">
        <f t="shared" si="366"/>
        <v>6.5393039282144461E-3</v>
      </c>
      <c r="AJ286" s="7">
        <f t="shared" si="366"/>
        <v>1.083609753813719E-2</v>
      </c>
      <c r="AK286" s="7">
        <f t="shared" si="366"/>
        <v>2.9776051999028663E-3</v>
      </c>
      <c r="AL286" s="7">
        <f t="shared" si="366"/>
        <v>7.5664349185782243E-3</v>
      </c>
      <c r="AM286" s="7">
        <f t="shared" si="366"/>
        <v>5.530768426802446E-3</v>
      </c>
      <c r="AN286" s="7">
        <f t="shared" si="366"/>
        <v>2.903445206274502E-2</v>
      </c>
      <c r="AO286" s="7">
        <f t="shared" si="366"/>
        <v>9.6169378911821202E-3</v>
      </c>
      <c r="AP286" s="7">
        <f t="shared" si="366"/>
        <v>3.4929299798397873E-2</v>
      </c>
      <c r="AQ286" s="7">
        <f t="shared" si="366"/>
        <v>3.6041778950433034E-3</v>
      </c>
      <c r="AR286" s="7">
        <f t="shared" si="366"/>
        <v>-6.691361746810176E-3</v>
      </c>
      <c r="AS286" s="7">
        <f t="shared" si="366"/>
        <v>4.9483822190170779E-2</v>
      </c>
      <c r="AT286" s="7">
        <f t="shared" si="366"/>
        <v>7.4890784906678221E-3</v>
      </c>
      <c r="AU286" s="7">
        <f t="shared" si="366"/>
        <v>-5.0919415152897995E-3</v>
      </c>
      <c r="AV286" s="7">
        <f t="shared" si="366"/>
        <v>3.1830987771464203E-2</v>
      </c>
      <c r="AW286" s="7">
        <f t="shared" si="366"/>
        <v>3.7093684689897266E-3</v>
      </c>
      <c r="AX286" s="7">
        <f t="shared" si="366"/>
        <v>1.4258100729409362E-2</v>
      </c>
      <c r="AY286" s="7">
        <f t="shared" si="366"/>
        <v>6.614866492002891E-2</v>
      </c>
      <c r="AZ286" s="7">
        <f t="shared" si="366"/>
        <v>-7.3158504637137467E-3</v>
      </c>
      <c r="BA286" s="7">
        <f t="shared" si="366"/>
        <v>4.9315287432338817E-3</v>
      </c>
      <c r="BB286" s="7">
        <f t="shared" si="366"/>
        <v>7.3140589512625809E-3</v>
      </c>
      <c r="BC286" s="7">
        <f t="shared" si="366"/>
        <v>1.843042324624955E-2</v>
      </c>
      <c r="BD286" s="7">
        <f t="shared" si="366"/>
        <v>-3.3319300001867225E-3</v>
      </c>
      <c r="BE286" s="7">
        <f t="shared" si="366"/>
        <v>4.5741253812958682E-4</v>
      </c>
      <c r="BF286" s="7" t="e">
        <f t="shared" si="366"/>
        <v>#DIV/0!</v>
      </c>
      <c r="BG286" s="7">
        <f t="shared" si="366"/>
        <v>-8.4180110650375894E-3</v>
      </c>
      <c r="BH286" s="7">
        <f t="shared" si="366"/>
        <v>1.5769323758310083E-3</v>
      </c>
    </row>
    <row r="287" spans="1:60" s="215" customFormat="1" x14ac:dyDescent="0.2">
      <c r="A287" s="138">
        <f t="shared" si="330"/>
        <v>43008</v>
      </c>
      <c r="B287" s="19">
        <f t="shared" ref="B287:AG287" si="367">B85/B81-1</f>
        <v>1.7620024251981281E-2</v>
      </c>
      <c r="C287" s="16">
        <f t="shared" si="367"/>
        <v>1.2552168571603017E-2</v>
      </c>
      <c r="D287" s="7">
        <f t="shared" si="367"/>
        <v>-2.9318391327470827E-4</v>
      </c>
      <c r="E287" s="7">
        <f t="shared" si="367"/>
        <v>1.4204768150094083E-2</v>
      </c>
      <c r="F287" s="7">
        <f t="shared" si="367"/>
        <v>2.1949554918173408E-2</v>
      </c>
      <c r="G287" s="7">
        <f t="shared" si="367"/>
        <v>1.5378811991258123E-2</v>
      </c>
      <c r="H287" s="7">
        <f t="shared" si="367"/>
        <v>0.15013669155094211</v>
      </c>
      <c r="I287" s="20">
        <f t="shared" si="367"/>
        <v>1.8908974488841324E-2</v>
      </c>
      <c r="J287" s="7">
        <f t="shared" si="367"/>
        <v>8.8982525799077283E-3</v>
      </c>
      <c r="K287" s="7">
        <f t="shared" si="367"/>
        <v>1.6793465072733715E-2</v>
      </c>
      <c r="L287" s="7">
        <f t="shared" si="367"/>
        <v>-0.16950852132692296</v>
      </c>
      <c r="M287" s="7">
        <f t="shared" si="367"/>
        <v>-1.3396243943321617E-2</v>
      </c>
      <c r="N287" s="7">
        <f t="shared" si="367"/>
        <v>1.4392455127558712E-2</v>
      </c>
      <c r="O287" s="7">
        <f t="shared" si="367"/>
        <v>6.1262195835289912E-3</v>
      </c>
      <c r="P287" s="7">
        <f t="shared" si="367"/>
        <v>-1.3613327438807388E-2</v>
      </c>
      <c r="Q287" s="7">
        <f t="shared" si="367"/>
        <v>-1.6456088308810513E-3</v>
      </c>
      <c r="R287" s="7">
        <f t="shared" si="367"/>
        <v>1.6468197281147567E-3</v>
      </c>
      <c r="S287" s="7">
        <f t="shared" si="367"/>
        <v>9.3323393384405762E-3</v>
      </c>
      <c r="T287" s="7">
        <f t="shared" si="367"/>
        <v>-4.4649422191305188E-3</v>
      </c>
      <c r="U287" s="7">
        <f t="shared" si="367"/>
        <v>-2.3357555348282322E-3</v>
      </c>
      <c r="V287" s="7">
        <f t="shared" si="367"/>
        <v>2.889655669507496E-3</v>
      </c>
      <c r="W287" s="7">
        <f t="shared" si="367"/>
        <v>-8.8483176085895066E-3</v>
      </c>
      <c r="X287" s="7">
        <f t="shared" si="367"/>
        <v>-3.0546229271094516E-3</v>
      </c>
      <c r="Y287" s="7">
        <f t="shared" si="367"/>
        <v>-7.6713889862256579E-4</v>
      </c>
      <c r="Z287" s="7">
        <f t="shared" si="367"/>
        <v>-1.5350404299881548E-2</v>
      </c>
      <c r="AA287" s="7">
        <f t="shared" si="367"/>
        <v>1.8403006255949927E-2</v>
      </c>
      <c r="AB287" s="7">
        <f t="shared" si="367"/>
        <v>7.9546430716677108E-3</v>
      </c>
      <c r="AC287" s="7">
        <f t="shared" si="367"/>
        <v>-3.605500353185731E-2</v>
      </c>
      <c r="AD287" s="7">
        <f t="shared" si="367"/>
        <v>5.42752895142673E-3</v>
      </c>
      <c r="AE287" s="7">
        <f t="shared" si="367"/>
        <v>1.4204768150094083E-2</v>
      </c>
      <c r="AF287" s="7">
        <f t="shared" si="367"/>
        <v>2.1637643663071637E-2</v>
      </c>
      <c r="AG287" s="7">
        <f t="shared" si="367"/>
        <v>3.2985332681228829E-2</v>
      </c>
      <c r="AH287" s="7">
        <f t="shared" ref="AH287:BH287" si="368">AH85/AH81-1</f>
        <v>1.0350593851713663E-2</v>
      </c>
      <c r="AI287" s="7">
        <f t="shared" si="368"/>
        <v>9.9974029555858213E-3</v>
      </c>
      <c r="AJ287" s="7">
        <f t="shared" si="368"/>
        <v>1.4946120496586168E-2</v>
      </c>
      <c r="AK287" s="7">
        <f t="shared" si="368"/>
        <v>5.2788160310965893E-3</v>
      </c>
      <c r="AL287" s="7">
        <f t="shared" si="368"/>
        <v>1.1514747850193796E-2</v>
      </c>
      <c r="AM287" s="7">
        <f t="shared" si="368"/>
        <v>5.9187175567021466E-3</v>
      </c>
      <c r="AN287" s="7">
        <f t="shared" si="368"/>
        <v>4.2679951676583228E-2</v>
      </c>
      <c r="AO287" s="7">
        <f t="shared" si="368"/>
        <v>3.5279195551671361E-2</v>
      </c>
      <c r="AP287" s="7">
        <f t="shared" si="368"/>
        <v>4.4892483075820611E-2</v>
      </c>
      <c r="AQ287" s="7">
        <f t="shared" si="368"/>
        <v>-6.6579147435715802E-3</v>
      </c>
      <c r="AR287" s="7">
        <f t="shared" si="368"/>
        <v>-5.9891748267104639E-3</v>
      </c>
      <c r="AS287" s="7">
        <f t="shared" si="368"/>
        <v>5.2754284713411259E-2</v>
      </c>
      <c r="AT287" s="7">
        <f t="shared" si="368"/>
        <v>8.1724115511820905E-3</v>
      </c>
      <c r="AU287" s="7">
        <f t="shared" si="368"/>
        <v>2.3505537193102555E-4</v>
      </c>
      <c r="AV287" s="7">
        <f t="shared" si="368"/>
        <v>3.2874159079684384E-2</v>
      </c>
      <c r="AW287" s="7">
        <f t="shared" si="368"/>
        <v>1.8536835975191845E-2</v>
      </c>
      <c r="AX287" s="7">
        <f t="shared" si="368"/>
        <v>1.0824336040657245E-2</v>
      </c>
      <c r="AY287" s="7">
        <f t="shared" si="368"/>
        <v>6.8856788565221372E-2</v>
      </c>
      <c r="AZ287" s="7">
        <f t="shared" si="368"/>
        <v>-4.5896487531327246E-4</v>
      </c>
      <c r="BA287" s="7">
        <f t="shared" si="368"/>
        <v>-1.259970177137304E-2</v>
      </c>
      <c r="BB287" s="7">
        <f t="shared" si="368"/>
        <v>6.7754898027456711E-3</v>
      </c>
      <c r="BC287" s="7">
        <f t="shared" si="368"/>
        <v>1.7812646267891585E-2</v>
      </c>
      <c r="BD287" s="7">
        <f t="shared" si="368"/>
        <v>-7.3036575545113447E-3</v>
      </c>
      <c r="BE287" s="7">
        <f t="shared" si="368"/>
        <v>1.6256679239639027E-3</v>
      </c>
      <c r="BF287" s="7" t="e">
        <f t="shared" si="368"/>
        <v>#DIV/0!</v>
      </c>
      <c r="BG287" s="7">
        <f t="shared" si="368"/>
        <v>-1.1314251322795177E-2</v>
      </c>
      <c r="BH287" s="7">
        <f t="shared" si="368"/>
        <v>-2.4706538660909105E-3</v>
      </c>
    </row>
    <row r="288" spans="1:60" s="215" customFormat="1" ht="12" thickBot="1" x14ac:dyDescent="0.25">
      <c r="A288" s="139">
        <f t="shared" si="330"/>
        <v>43099</v>
      </c>
      <c r="B288" s="17">
        <f t="shared" ref="B288:AG288" si="369">B86/B82-1</f>
        <v>1.7186267577022019E-2</v>
      </c>
      <c r="C288" s="14">
        <f t="shared" si="369"/>
        <v>1.1231314961253958E-2</v>
      </c>
      <c r="D288" s="22">
        <f t="shared" si="369"/>
        <v>8.541179391137188E-4</v>
      </c>
      <c r="E288" s="22">
        <f t="shared" si="369"/>
        <v>2.1504896385323047E-2</v>
      </c>
      <c r="F288" s="22">
        <f t="shared" si="369"/>
        <v>2.0362540667201001E-2</v>
      </c>
      <c r="G288" s="22">
        <f t="shared" si="369"/>
        <v>1.2557243446373656E-2</v>
      </c>
      <c r="H288" s="22">
        <f t="shared" si="369"/>
        <v>0.1675059206484919</v>
      </c>
      <c r="I288" s="23">
        <f t="shared" si="369"/>
        <v>1.9127293617855035E-2</v>
      </c>
      <c r="J288" s="22">
        <f t="shared" si="369"/>
        <v>4.0496053214322814E-3</v>
      </c>
      <c r="K288" s="22">
        <f t="shared" si="369"/>
        <v>1.4414752261582509E-2</v>
      </c>
      <c r="L288" s="22">
        <f t="shared" si="369"/>
        <v>-0.20726346485352287</v>
      </c>
      <c r="M288" s="22">
        <f t="shared" si="369"/>
        <v>-1.67575527658822E-2</v>
      </c>
      <c r="N288" s="22">
        <f t="shared" si="369"/>
        <v>1.0975573358511292E-2</v>
      </c>
      <c r="O288" s="22">
        <f t="shared" si="369"/>
        <v>8.3140191281840803E-3</v>
      </c>
      <c r="P288" s="22">
        <f t="shared" si="369"/>
        <v>-1.1300271545475526E-2</v>
      </c>
      <c r="Q288" s="22">
        <f t="shared" si="369"/>
        <v>-4.8065683425788652E-3</v>
      </c>
      <c r="R288" s="22">
        <f t="shared" si="369"/>
        <v>2.4879826514194736E-3</v>
      </c>
      <c r="S288" s="22">
        <f t="shared" si="369"/>
        <v>7.8998614157410607E-3</v>
      </c>
      <c r="T288" s="22">
        <f t="shared" si="369"/>
        <v>-1.0927087748204833E-3</v>
      </c>
      <c r="U288" s="22">
        <f t="shared" si="369"/>
        <v>-1.6244475507189993E-3</v>
      </c>
      <c r="V288" s="22">
        <f t="shared" si="369"/>
        <v>6.7687607521460524E-3</v>
      </c>
      <c r="W288" s="22">
        <f t="shared" si="369"/>
        <v>-7.9944711445451011E-3</v>
      </c>
      <c r="X288" s="22">
        <f t="shared" si="369"/>
        <v>1.9768127468251517E-3</v>
      </c>
      <c r="Y288" s="22">
        <f t="shared" si="369"/>
        <v>2.8338271334742426E-3</v>
      </c>
      <c r="Z288" s="22">
        <f t="shared" si="369"/>
        <v>-8.9988264488881642E-3</v>
      </c>
      <c r="AA288" s="22">
        <f t="shared" si="369"/>
        <v>1.8146769224282489E-2</v>
      </c>
      <c r="AB288" s="22">
        <f t="shared" si="369"/>
        <v>7.3450614215189169E-3</v>
      </c>
      <c r="AC288" s="22">
        <f t="shared" si="369"/>
        <v>-3.4257307347117849E-2</v>
      </c>
      <c r="AD288" s="22">
        <f t="shared" si="369"/>
        <v>9.1078675827320765E-3</v>
      </c>
      <c r="AE288" s="22">
        <f t="shared" si="369"/>
        <v>2.1504896385323047E-2</v>
      </c>
      <c r="AF288" s="22">
        <f t="shared" si="369"/>
        <v>2.4686649277590345E-2</v>
      </c>
      <c r="AG288" s="22">
        <f t="shared" si="369"/>
        <v>3.8507425724865429E-2</v>
      </c>
      <c r="AH288" s="22">
        <f t="shared" ref="AH288:BH288" si="370">AH86/AH82-1</f>
        <v>1.8505445141743015E-2</v>
      </c>
      <c r="AI288" s="22">
        <f t="shared" si="370"/>
        <v>8.5415478352659502E-3</v>
      </c>
      <c r="AJ288" s="22">
        <f t="shared" si="370"/>
        <v>1.7655797761493064E-2</v>
      </c>
      <c r="AK288" s="22">
        <f t="shared" si="370"/>
        <v>5.5978826478628729E-3</v>
      </c>
      <c r="AL288" s="22">
        <f t="shared" si="370"/>
        <v>8.2006918963213327E-3</v>
      </c>
      <c r="AM288" s="22">
        <f t="shared" si="370"/>
        <v>6.3917267300710456E-3</v>
      </c>
      <c r="AN288" s="22">
        <f t="shared" si="370"/>
        <v>3.4290270413259272E-2</v>
      </c>
      <c r="AO288" s="22">
        <f t="shared" si="370"/>
        <v>1.83342903699939E-2</v>
      </c>
      <c r="AP288" s="22">
        <f t="shared" si="370"/>
        <v>3.9036667852958562E-2</v>
      </c>
      <c r="AQ288" s="22">
        <f t="shared" si="370"/>
        <v>-1.0026526736540031E-2</v>
      </c>
      <c r="AR288" s="22">
        <f t="shared" si="370"/>
        <v>-1.7297216036347041E-2</v>
      </c>
      <c r="AS288" s="22">
        <f t="shared" si="370"/>
        <v>5.7456664840953131E-2</v>
      </c>
      <c r="AT288" s="22">
        <f t="shared" si="370"/>
        <v>5.367031304674974E-3</v>
      </c>
      <c r="AU288" s="22">
        <f t="shared" si="370"/>
        <v>1.7186886252533728E-3</v>
      </c>
      <c r="AV288" s="22">
        <f t="shared" si="370"/>
        <v>3.3778330691098146E-2</v>
      </c>
      <c r="AW288" s="22">
        <f t="shared" si="370"/>
        <v>1.5334688746260206E-2</v>
      </c>
      <c r="AX288" s="22">
        <f t="shared" si="370"/>
        <v>1.403807820498848E-2</v>
      </c>
      <c r="AY288" s="22">
        <f t="shared" si="370"/>
        <v>7.4042278562855612E-2</v>
      </c>
      <c r="AZ288" s="22">
        <f t="shared" si="370"/>
        <v>-4.0867291959534313E-3</v>
      </c>
      <c r="BA288" s="22">
        <f t="shared" si="370"/>
        <v>-1.8769314781422852E-2</v>
      </c>
      <c r="BB288" s="22">
        <f t="shared" si="370"/>
        <v>2.2535595843011791E-3</v>
      </c>
      <c r="BC288" s="22">
        <f t="shared" si="370"/>
        <v>1.2957806031205221E-2</v>
      </c>
      <c r="BD288" s="22">
        <f t="shared" si="370"/>
        <v>-2.1251904834566626E-2</v>
      </c>
      <c r="BE288" s="22">
        <f t="shared" si="370"/>
        <v>-7.7018512707663911E-3</v>
      </c>
      <c r="BF288" s="22" t="e">
        <f t="shared" si="370"/>
        <v>#DIV/0!</v>
      </c>
      <c r="BG288" s="22">
        <f t="shared" si="370"/>
        <v>-1.9535889019346553E-2</v>
      </c>
      <c r="BH288" s="22">
        <f t="shared" si="370"/>
        <v>-1.1389973546139354E-2</v>
      </c>
    </row>
    <row r="289" spans="1:60" s="215" customFormat="1" x14ac:dyDescent="0.2">
      <c r="A289" s="140">
        <f t="shared" si="330"/>
        <v>43189</v>
      </c>
      <c r="B289" s="28">
        <f t="shared" ref="B289:AG289" si="371">B87/B83-1</f>
        <v>1.6843576387012282E-2</v>
      </c>
      <c r="C289" s="24">
        <f t="shared" si="371"/>
        <v>1.1951804584191095E-2</v>
      </c>
      <c r="D289" s="26">
        <f t="shared" si="371"/>
        <v>3.0762414068659094E-3</v>
      </c>
      <c r="E289" s="26">
        <f t="shared" si="371"/>
        <v>2.3832469029171355E-2</v>
      </c>
      <c r="F289" s="26">
        <f t="shared" si="371"/>
        <v>1.9165621992355719E-2</v>
      </c>
      <c r="G289" s="26">
        <f t="shared" si="371"/>
        <v>1.275058006897245E-2</v>
      </c>
      <c r="H289" s="26">
        <f t="shared" si="371"/>
        <v>0.13504392110002605</v>
      </c>
      <c r="I289" s="27">
        <f t="shared" si="371"/>
        <v>1.9021467355478938E-2</v>
      </c>
      <c r="J289" s="26">
        <f t="shared" si="371"/>
        <v>2.0786620858963545E-3</v>
      </c>
      <c r="K289" s="26">
        <f t="shared" si="371"/>
        <v>1.507838345388457E-2</v>
      </c>
      <c r="L289" s="26">
        <f t="shared" si="371"/>
        <v>-0.24208723970641566</v>
      </c>
      <c r="M289" s="26">
        <f t="shared" si="371"/>
        <v>-1.4266325368390786E-2</v>
      </c>
      <c r="N289" s="26">
        <f t="shared" si="371"/>
        <v>1.2234473485112529E-2</v>
      </c>
      <c r="O289" s="26">
        <f t="shared" si="371"/>
        <v>1.1104400639263323E-2</v>
      </c>
      <c r="P289" s="26">
        <f t="shared" si="371"/>
        <v>-1.0583720078299219E-2</v>
      </c>
      <c r="Q289" s="26">
        <f t="shared" si="371"/>
        <v>-4.1337911199515243E-2</v>
      </c>
      <c r="R289" s="26">
        <f t="shared" si="371"/>
        <v>4.8762087544345079E-3</v>
      </c>
      <c r="S289" s="26">
        <f t="shared" si="371"/>
        <v>3.7108207778628888E-3</v>
      </c>
      <c r="T289" s="26">
        <f t="shared" si="371"/>
        <v>-8.8784149750864572E-4</v>
      </c>
      <c r="U289" s="26">
        <f t="shared" si="371"/>
        <v>-2.7228165055602771E-3</v>
      </c>
      <c r="V289" s="26">
        <f t="shared" si="371"/>
        <v>5.645441541359153E-3</v>
      </c>
      <c r="W289" s="26">
        <f t="shared" si="371"/>
        <v>-5.4508033928236665E-3</v>
      </c>
      <c r="X289" s="26">
        <f t="shared" si="371"/>
        <v>2.9242441532706387E-3</v>
      </c>
      <c r="Y289" s="26">
        <f t="shared" si="371"/>
        <v>3.7835196293178885E-3</v>
      </c>
      <c r="Z289" s="26">
        <f t="shared" si="371"/>
        <v>-8.9569770939573745E-3</v>
      </c>
      <c r="AA289" s="26">
        <f t="shared" si="371"/>
        <v>2.017163951304779E-2</v>
      </c>
      <c r="AB289" s="26">
        <f t="shared" si="371"/>
        <v>1.2349053849241676E-2</v>
      </c>
      <c r="AC289" s="26">
        <f t="shared" si="371"/>
        <v>-1.4720751911623031E-2</v>
      </c>
      <c r="AD289" s="26">
        <f t="shared" si="371"/>
        <v>1.4779106356454852E-2</v>
      </c>
      <c r="AE289" s="26">
        <f t="shared" si="371"/>
        <v>2.3832469029171355E-2</v>
      </c>
      <c r="AF289" s="26">
        <f t="shared" si="371"/>
        <v>2.5106631937079182E-2</v>
      </c>
      <c r="AG289" s="26">
        <f t="shared" si="371"/>
        <v>2.9585279403237852E-2</v>
      </c>
      <c r="AH289" s="26">
        <f t="shared" ref="AH289:BH289" si="372">AH87/AH83-1</f>
        <v>2.2773108068554482E-2</v>
      </c>
      <c r="AI289" s="26">
        <f t="shared" si="372"/>
        <v>9.6883605687834162E-3</v>
      </c>
      <c r="AJ289" s="26">
        <f t="shared" si="372"/>
        <v>1.7879725006620717E-2</v>
      </c>
      <c r="AK289" s="26">
        <f t="shared" si="372"/>
        <v>8.5658011295119962E-3</v>
      </c>
      <c r="AL289" s="26">
        <f t="shared" si="372"/>
        <v>8.548332712368989E-3</v>
      </c>
      <c r="AM289" s="26">
        <f t="shared" si="372"/>
        <v>8.1119149461612583E-3</v>
      </c>
      <c r="AN289" s="26">
        <f t="shared" si="372"/>
        <v>3.5627418275089973E-2</v>
      </c>
      <c r="AO289" s="26">
        <f t="shared" si="372"/>
        <v>2.2207035706368616E-2</v>
      </c>
      <c r="AP289" s="26">
        <f t="shared" si="372"/>
        <v>3.9612569256254782E-2</v>
      </c>
      <c r="AQ289" s="26">
        <f t="shared" si="372"/>
        <v>-1.2042596122482041E-2</v>
      </c>
      <c r="AR289" s="26">
        <f t="shared" si="372"/>
        <v>-1.315235058828168E-2</v>
      </c>
      <c r="AS289" s="26">
        <f t="shared" si="372"/>
        <v>6.4141062486116285E-2</v>
      </c>
      <c r="AT289" s="26">
        <f t="shared" si="372"/>
        <v>9.0064857809313281E-4</v>
      </c>
      <c r="AU289" s="26">
        <f t="shared" si="372"/>
        <v>5.3978139971788686E-4</v>
      </c>
      <c r="AV289" s="26">
        <f t="shared" si="372"/>
        <v>3.2695741459579208E-2</v>
      </c>
      <c r="AW289" s="26">
        <f t="shared" si="372"/>
        <v>1.0990925418247421E-2</v>
      </c>
      <c r="AX289" s="26">
        <f t="shared" si="372"/>
        <v>1.7075690819241318E-2</v>
      </c>
      <c r="AY289" s="26">
        <f t="shared" si="372"/>
        <v>6.3616812905429088E-2</v>
      </c>
      <c r="AZ289" s="26">
        <f t="shared" si="372"/>
        <v>-9.7523997645939664E-3</v>
      </c>
      <c r="BA289" s="26">
        <f t="shared" si="372"/>
        <v>-7.8552292956558523E-3</v>
      </c>
      <c r="BB289" s="26">
        <f t="shared" si="372"/>
        <v>-1.1316031095831569E-4</v>
      </c>
      <c r="BC289" s="26">
        <f t="shared" si="372"/>
        <v>7.9678105878076E-3</v>
      </c>
      <c r="BD289" s="26">
        <f t="shared" si="372"/>
        <v>-1.9661761802134303E-2</v>
      </c>
      <c r="BE289" s="26">
        <f t="shared" si="372"/>
        <v>-5.96871674786148E-3</v>
      </c>
      <c r="BF289" s="26" t="e">
        <f t="shared" si="372"/>
        <v>#DIV/0!</v>
      </c>
      <c r="BG289" s="26">
        <f t="shared" si="372"/>
        <v>-1.3793991049166898E-2</v>
      </c>
      <c r="BH289" s="26">
        <f t="shared" si="372"/>
        <v>-1.2618166669983055E-2</v>
      </c>
    </row>
    <row r="290" spans="1:60" s="215" customFormat="1" x14ac:dyDescent="0.2">
      <c r="A290" s="138">
        <f t="shared" si="330"/>
        <v>43281</v>
      </c>
      <c r="B290" s="19">
        <f t="shared" ref="B290:AG290" si="373">B88/B84-1</f>
        <v>1.7280419594668972E-2</v>
      </c>
      <c r="C290" s="16">
        <f t="shared" si="373"/>
        <v>1.3297818579495191E-2</v>
      </c>
      <c r="D290" s="7">
        <f t="shared" si="373"/>
        <v>4.7300720266263419E-3</v>
      </c>
      <c r="E290" s="7">
        <f t="shared" si="373"/>
        <v>2.5494020829738506E-2</v>
      </c>
      <c r="F290" s="7">
        <f t="shared" si="373"/>
        <v>1.9198365754284463E-2</v>
      </c>
      <c r="G290" s="7">
        <f t="shared" si="373"/>
        <v>1.3981504254645172E-2</v>
      </c>
      <c r="H290" s="7">
        <f t="shared" si="373"/>
        <v>0.11086912664763826</v>
      </c>
      <c r="I290" s="20">
        <f t="shared" si="373"/>
        <v>1.9515188073655265E-2</v>
      </c>
      <c r="J290" s="7">
        <f t="shared" si="373"/>
        <v>2.0833772681676521E-3</v>
      </c>
      <c r="K290" s="7">
        <f t="shared" si="373"/>
        <v>1.6571041802813102E-2</v>
      </c>
      <c r="L290" s="7">
        <f t="shared" si="373"/>
        <v>-0.23845515257491534</v>
      </c>
      <c r="M290" s="7">
        <f t="shared" si="373"/>
        <v>-1.2585167864810787E-2</v>
      </c>
      <c r="N290" s="7">
        <f t="shared" si="373"/>
        <v>1.1184435157052253E-2</v>
      </c>
      <c r="O290" s="7">
        <f t="shared" si="373"/>
        <v>1.4706882704156543E-2</v>
      </c>
      <c r="P290" s="7">
        <f t="shared" si="373"/>
        <v>-8.5053655147740992E-3</v>
      </c>
      <c r="Q290" s="7">
        <f t="shared" si="373"/>
        <v>-1.3899842100277837E-2</v>
      </c>
      <c r="R290" s="7">
        <f t="shared" si="373"/>
        <v>7.955939161054193E-3</v>
      </c>
      <c r="S290" s="7">
        <f t="shared" si="373"/>
        <v>4.1435651187986533E-3</v>
      </c>
      <c r="T290" s="7">
        <f t="shared" si="373"/>
        <v>1.2862070130370551E-3</v>
      </c>
      <c r="U290" s="7">
        <f t="shared" si="373"/>
        <v>-2.1310881255827141E-3</v>
      </c>
      <c r="V290" s="7">
        <f t="shared" si="373"/>
        <v>9.1825181463267569E-3</v>
      </c>
      <c r="W290" s="7">
        <f t="shared" si="373"/>
        <v>-2.967863408907645E-3</v>
      </c>
      <c r="X290" s="7">
        <f t="shared" si="373"/>
        <v>5.8041283582568326E-3</v>
      </c>
      <c r="Y290" s="7">
        <f t="shared" si="373"/>
        <v>6.2832599746198703E-3</v>
      </c>
      <c r="Z290" s="7">
        <f t="shared" si="373"/>
        <v>-6.2707446394804078E-3</v>
      </c>
      <c r="AA290" s="7">
        <f t="shared" si="373"/>
        <v>2.2341401327764743E-2</v>
      </c>
      <c r="AB290" s="7">
        <f t="shared" si="373"/>
        <v>1.3750075729668687E-2</v>
      </c>
      <c r="AC290" s="7">
        <f t="shared" si="373"/>
        <v>-1.1378410751572643E-2</v>
      </c>
      <c r="AD290" s="7">
        <f t="shared" si="373"/>
        <v>1.5556634970080419E-2</v>
      </c>
      <c r="AE290" s="7">
        <f t="shared" si="373"/>
        <v>2.5494020829738506E-2</v>
      </c>
      <c r="AF290" s="7">
        <f t="shared" si="373"/>
        <v>3.1062834319023347E-2</v>
      </c>
      <c r="AG290" s="7">
        <f t="shared" si="373"/>
        <v>2.3243014294029862E-2</v>
      </c>
      <c r="AH290" s="7">
        <f t="shared" ref="AH290:BH290" si="374">AH88/AH84-1</f>
        <v>2.5079617244144536E-2</v>
      </c>
      <c r="AI290" s="7">
        <f t="shared" si="374"/>
        <v>1.1664921647069226E-2</v>
      </c>
      <c r="AJ290" s="7">
        <f t="shared" si="374"/>
        <v>2.0852182343358505E-2</v>
      </c>
      <c r="AK290" s="7">
        <f t="shared" si="374"/>
        <v>1.1223861142919622E-2</v>
      </c>
      <c r="AL290" s="7">
        <f t="shared" si="374"/>
        <v>9.9355357304311553E-3</v>
      </c>
      <c r="AM290" s="7">
        <f t="shared" si="374"/>
        <v>1.2695340059775129E-2</v>
      </c>
      <c r="AN290" s="7">
        <f t="shared" si="374"/>
        <v>3.4275822574847847E-2</v>
      </c>
      <c r="AO290" s="7">
        <f t="shared" si="374"/>
        <v>2.0452502598560685E-2</v>
      </c>
      <c r="AP290" s="7">
        <f t="shared" si="374"/>
        <v>3.8369722926763883E-2</v>
      </c>
      <c r="AQ290" s="7">
        <f t="shared" si="374"/>
        <v>-9.5006458218056533E-3</v>
      </c>
      <c r="AR290" s="7">
        <f t="shared" si="374"/>
        <v>-1.3887441464057404E-2</v>
      </c>
      <c r="AS290" s="7">
        <f t="shared" si="374"/>
        <v>6.701544396450454E-2</v>
      </c>
      <c r="AT290" s="7">
        <f t="shared" si="374"/>
        <v>1.3597092962107649E-3</v>
      </c>
      <c r="AU290" s="7">
        <f t="shared" si="374"/>
        <v>-1.2629905304076816E-3</v>
      </c>
      <c r="AV290" s="7">
        <f t="shared" si="374"/>
        <v>3.4654447561938362E-2</v>
      </c>
      <c r="AW290" s="7">
        <f t="shared" si="374"/>
        <v>1.1995116066726652E-2</v>
      </c>
      <c r="AX290" s="7">
        <f t="shared" si="374"/>
        <v>1.0217282113987647E-2</v>
      </c>
      <c r="AY290" s="7">
        <f t="shared" si="374"/>
        <v>5.4969602274095086E-2</v>
      </c>
      <c r="AZ290" s="7">
        <f t="shared" si="374"/>
        <v>-1.7361448809948943E-2</v>
      </c>
      <c r="BA290" s="7">
        <f t="shared" si="374"/>
        <v>-4.8189409693096819E-3</v>
      </c>
      <c r="BB290" s="7">
        <f t="shared" si="374"/>
        <v>1.8904887569173301E-3</v>
      </c>
      <c r="BC290" s="7">
        <f t="shared" si="374"/>
        <v>7.3580395891339467E-3</v>
      </c>
      <c r="BD290" s="7">
        <f t="shared" si="374"/>
        <v>-7.3289017624159625E-3</v>
      </c>
      <c r="BE290" s="7">
        <f t="shared" si="374"/>
        <v>-6.7765051355166417E-3</v>
      </c>
      <c r="BF290" s="7" t="e">
        <f t="shared" si="374"/>
        <v>#DIV/0!</v>
      </c>
      <c r="BG290" s="7">
        <f t="shared" si="374"/>
        <v>-1.2230732647913412E-2</v>
      </c>
      <c r="BH290" s="7">
        <f t="shared" si="374"/>
        <v>-9.7830471156808985E-3</v>
      </c>
    </row>
    <row r="291" spans="1:60" s="215" customFormat="1" x14ac:dyDescent="0.2">
      <c r="A291" s="138">
        <f t="shared" si="330"/>
        <v>43373</v>
      </c>
      <c r="B291" s="19">
        <f t="shared" ref="B291:AG291" si="375">B89/B85-1</f>
        <v>1.4184086053412814E-2</v>
      </c>
      <c r="C291" s="16">
        <f t="shared" si="375"/>
        <v>1.2154832582236041E-2</v>
      </c>
      <c r="D291" s="7">
        <f t="shared" si="375"/>
        <v>4.9768303830550753E-3</v>
      </c>
      <c r="E291" s="7">
        <f t="shared" si="375"/>
        <v>2.401830721828091E-2</v>
      </c>
      <c r="F291" s="7">
        <f t="shared" si="375"/>
        <v>1.519742952526637E-2</v>
      </c>
      <c r="G291" s="7">
        <f t="shared" si="375"/>
        <v>1.2543940081249039E-2</v>
      </c>
      <c r="H291" s="7">
        <f t="shared" si="375"/>
        <v>6.0898457912801573E-2</v>
      </c>
      <c r="I291" s="20">
        <f t="shared" si="375"/>
        <v>1.626585727526364E-2</v>
      </c>
      <c r="J291" s="7">
        <f t="shared" si="375"/>
        <v>-4.213591712753928E-5</v>
      </c>
      <c r="K291" s="7">
        <f t="shared" si="375"/>
        <v>1.5270044123830262E-2</v>
      </c>
      <c r="L291" s="7">
        <f t="shared" si="375"/>
        <v>-0.21433809105356916</v>
      </c>
      <c r="M291" s="7">
        <f t="shared" si="375"/>
        <v>-9.3961327282443552E-3</v>
      </c>
      <c r="N291" s="7">
        <f t="shared" si="375"/>
        <v>9.1004518298847259E-3</v>
      </c>
      <c r="O291" s="7">
        <f t="shared" si="375"/>
        <v>1.5157925224530633E-2</v>
      </c>
      <c r="P291" s="7">
        <f t="shared" si="375"/>
        <v>-1.0042536847456152E-2</v>
      </c>
      <c r="Q291" s="7">
        <f t="shared" si="375"/>
        <v>-9.7110252396200858E-3</v>
      </c>
      <c r="R291" s="7">
        <f t="shared" si="375"/>
        <v>1.3785147863855984E-2</v>
      </c>
      <c r="S291" s="7">
        <f t="shared" si="375"/>
        <v>1.5175841770806997E-3</v>
      </c>
      <c r="T291" s="7">
        <f t="shared" si="375"/>
        <v>2.0002956195126487E-3</v>
      </c>
      <c r="U291" s="7">
        <f t="shared" si="375"/>
        <v>-1.1589020849678278E-3</v>
      </c>
      <c r="V291" s="7">
        <f t="shared" si="375"/>
        <v>1.2825378001290133E-2</v>
      </c>
      <c r="W291" s="7">
        <f t="shared" si="375"/>
        <v>-5.0083700550206389E-3</v>
      </c>
      <c r="X291" s="7">
        <f t="shared" si="375"/>
        <v>7.7378314378475643E-3</v>
      </c>
      <c r="Y291" s="7">
        <f t="shared" si="375"/>
        <v>5.2783833590179796E-3</v>
      </c>
      <c r="Z291" s="7">
        <f t="shared" si="375"/>
        <v>-6.0570764663225862E-3</v>
      </c>
      <c r="AA291" s="7">
        <f t="shared" si="375"/>
        <v>1.9685325036444379E-2</v>
      </c>
      <c r="AB291" s="7">
        <f t="shared" si="375"/>
        <v>1.3472527934230039E-2</v>
      </c>
      <c r="AC291" s="7">
        <f t="shared" si="375"/>
        <v>-1.2099601857804898E-2</v>
      </c>
      <c r="AD291" s="7">
        <f t="shared" si="375"/>
        <v>2.0054299357942895E-2</v>
      </c>
      <c r="AE291" s="7">
        <f t="shared" si="375"/>
        <v>2.401830721828091E-2</v>
      </c>
      <c r="AF291" s="7">
        <f t="shared" si="375"/>
        <v>2.8829921662039792E-2</v>
      </c>
      <c r="AG291" s="7">
        <f t="shared" si="375"/>
        <v>2.5412157764168386E-2</v>
      </c>
      <c r="AH291" s="7">
        <f t="shared" ref="AH291:BH291" si="376">AH89/AH85-1</f>
        <v>2.3142155648056884E-2</v>
      </c>
      <c r="AI291" s="7">
        <f t="shared" si="376"/>
        <v>9.9409188875034804E-3</v>
      </c>
      <c r="AJ291" s="7">
        <f t="shared" si="376"/>
        <v>2.3871828077488555E-2</v>
      </c>
      <c r="AK291" s="7">
        <f t="shared" si="376"/>
        <v>9.5048674030060454E-3</v>
      </c>
      <c r="AL291" s="7">
        <f t="shared" si="376"/>
        <v>7.1927990787870044E-3</v>
      </c>
      <c r="AM291" s="7">
        <f t="shared" si="376"/>
        <v>1.4828767326193315E-2</v>
      </c>
      <c r="AN291" s="7">
        <f t="shared" si="376"/>
        <v>2.9708081560102961E-2</v>
      </c>
      <c r="AO291" s="7">
        <f t="shared" si="376"/>
        <v>1.5050931884123875E-2</v>
      </c>
      <c r="AP291" s="7">
        <f t="shared" si="376"/>
        <v>3.404967101884715E-2</v>
      </c>
      <c r="AQ291" s="7">
        <f t="shared" si="376"/>
        <v>-7.4875451893565703E-3</v>
      </c>
      <c r="AR291" s="7">
        <f t="shared" si="376"/>
        <v>-1.6154152558032986E-2</v>
      </c>
      <c r="AS291" s="7">
        <f t="shared" si="376"/>
        <v>6.7045812980778052E-2</v>
      </c>
      <c r="AT291" s="7">
        <f t="shared" si="376"/>
        <v>1.7807832668590429E-3</v>
      </c>
      <c r="AU291" s="7">
        <f t="shared" si="376"/>
        <v>-4.7693150977833332E-3</v>
      </c>
      <c r="AV291" s="7">
        <f t="shared" si="376"/>
        <v>3.5734862674378087E-2</v>
      </c>
      <c r="AW291" s="7">
        <f t="shared" si="376"/>
        <v>1.6294529231053456E-2</v>
      </c>
      <c r="AX291" s="7">
        <f t="shared" si="376"/>
        <v>1.0378278586837153E-2</v>
      </c>
      <c r="AY291" s="7">
        <f t="shared" si="376"/>
        <v>3.4513270773530058E-2</v>
      </c>
      <c r="AZ291" s="7">
        <f t="shared" si="376"/>
        <v>-2.5902132789952348E-2</v>
      </c>
      <c r="BA291" s="7">
        <f t="shared" si="376"/>
        <v>-6.9627835852147379E-3</v>
      </c>
      <c r="BB291" s="7">
        <f t="shared" si="376"/>
        <v>3.5626146615697074E-4</v>
      </c>
      <c r="BC291" s="7">
        <f t="shared" si="376"/>
        <v>6.0031209280260178E-3</v>
      </c>
      <c r="BD291" s="7">
        <f t="shared" si="376"/>
        <v>-5.7705989565208782E-3</v>
      </c>
      <c r="BE291" s="7">
        <f t="shared" si="376"/>
        <v>-1.439930954482338E-2</v>
      </c>
      <c r="BF291" s="7" t="e">
        <f t="shared" si="376"/>
        <v>#DIV/0!</v>
      </c>
      <c r="BG291" s="7">
        <f t="shared" si="376"/>
        <v>-1.4571141250410924E-2</v>
      </c>
      <c r="BH291" s="7">
        <f t="shared" si="376"/>
        <v>-1.1870768136387322E-2</v>
      </c>
    </row>
    <row r="292" spans="1:60" s="215" customFormat="1" ht="12" thickBot="1" x14ac:dyDescent="0.25">
      <c r="A292" s="139">
        <f t="shared" si="330"/>
        <v>43464</v>
      </c>
      <c r="B292" s="17">
        <f t="shared" ref="B292:AG292" si="377">B90/B86-1</f>
        <v>1.3042369660295039E-2</v>
      </c>
      <c r="C292" s="14">
        <f t="shared" si="377"/>
        <v>1.3265678529832181E-2</v>
      </c>
      <c r="D292" s="22">
        <f t="shared" si="377"/>
        <v>5.0462876146133429E-3</v>
      </c>
      <c r="E292" s="22">
        <f t="shared" si="377"/>
        <v>2.2390517775257468E-2</v>
      </c>
      <c r="F292" s="22">
        <f t="shared" si="377"/>
        <v>1.3833384874565979E-2</v>
      </c>
      <c r="G292" s="22">
        <f t="shared" si="377"/>
        <v>1.418038855002024E-2</v>
      </c>
      <c r="H292" s="22">
        <f t="shared" si="377"/>
        <v>8.1599529193649989E-3</v>
      </c>
      <c r="I292" s="23">
        <f t="shared" si="377"/>
        <v>1.44148844567904E-2</v>
      </c>
      <c r="J292" s="22">
        <f t="shared" si="377"/>
        <v>3.6138400250951275E-3</v>
      </c>
      <c r="K292" s="22">
        <f t="shared" si="377"/>
        <v>1.6463855025315333E-2</v>
      </c>
      <c r="L292" s="22">
        <f t="shared" si="377"/>
        <v>-0.20578253043260541</v>
      </c>
      <c r="M292" s="22">
        <f t="shared" si="377"/>
        <v>1.4389097188050037E-3</v>
      </c>
      <c r="N292" s="22">
        <f t="shared" si="377"/>
        <v>7.7687370415726598E-3</v>
      </c>
      <c r="O292" s="22">
        <f t="shared" si="377"/>
        <v>1.5078268890624136E-2</v>
      </c>
      <c r="P292" s="22">
        <f t="shared" si="377"/>
        <v>-1.1609141456357608E-2</v>
      </c>
      <c r="Q292" s="22">
        <f t="shared" si="377"/>
        <v>-1.1089952618564047E-2</v>
      </c>
      <c r="R292" s="22">
        <f t="shared" si="377"/>
        <v>1.4094218994501029E-2</v>
      </c>
      <c r="S292" s="22">
        <f t="shared" si="377"/>
        <v>1.3999535409616737E-3</v>
      </c>
      <c r="T292" s="22">
        <f t="shared" si="377"/>
        <v>-1.3209685825873452E-3</v>
      </c>
      <c r="U292" s="22">
        <f t="shared" si="377"/>
        <v>1.160293740034124E-3</v>
      </c>
      <c r="V292" s="22">
        <f t="shared" si="377"/>
        <v>1.3942300892312076E-2</v>
      </c>
      <c r="W292" s="22">
        <f t="shared" si="377"/>
        <v>-4.9089199112637427E-3</v>
      </c>
      <c r="X292" s="22">
        <f t="shared" si="377"/>
        <v>9.1418392763278344E-3</v>
      </c>
      <c r="Y292" s="22">
        <f t="shared" si="377"/>
        <v>3.1235313693609434E-3</v>
      </c>
      <c r="Z292" s="22">
        <f t="shared" si="377"/>
        <v>-1.1051191653288717E-2</v>
      </c>
      <c r="AA292" s="22">
        <f t="shared" si="377"/>
        <v>2.0978325733844283E-2</v>
      </c>
      <c r="AB292" s="22">
        <f t="shared" si="377"/>
        <v>1.4272805497445029E-2</v>
      </c>
      <c r="AC292" s="22">
        <f t="shared" si="377"/>
        <v>-1.1325640528452419E-2</v>
      </c>
      <c r="AD292" s="22">
        <f t="shared" si="377"/>
        <v>2.5897362683934944E-2</v>
      </c>
      <c r="AE292" s="22">
        <f t="shared" si="377"/>
        <v>2.2390517775257468E-2</v>
      </c>
      <c r="AF292" s="22">
        <f t="shared" si="377"/>
        <v>2.4419118234413562E-2</v>
      </c>
      <c r="AG292" s="22">
        <f t="shared" si="377"/>
        <v>2.7607684008110089E-2</v>
      </c>
      <c r="AH292" s="22">
        <f t="shared" ref="AH292:BH292" si="378">AH90/AH86-1</f>
        <v>2.130969025220919E-2</v>
      </c>
      <c r="AI292" s="22">
        <f t="shared" si="378"/>
        <v>8.7677508162502527E-3</v>
      </c>
      <c r="AJ292" s="22">
        <f t="shared" si="378"/>
        <v>2.486332969894911E-2</v>
      </c>
      <c r="AK292" s="22">
        <f t="shared" si="378"/>
        <v>9.7444025903712372E-3</v>
      </c>
      <c r="AL292" s="22">
        <f t="shared" si="378"/>
        <v>4.7733906579858765E-3</v>
      </c>
      <c r="AM292" s="22">
        <f t="shared" si="378"/>
        <v>1.464529250009905E-2</v>
      </c>
      <c r="AN292" s="22">
        <f t="shared" si="378"/>
        <v>3.1005463387340892E-2</v>
      </c>
      <c r="AO292" s="22">
        <f t="shared" si="378"/>
        <v>2.5781992958174405E-2</v>
      </c>
      <c r="AP292" s="22">
        <f t="shared" si="378"/>
        <v>3.2528320832485802E-2</v>
      </c>
      <c r="AQ292" s="22">
        <f t="shared" si="378"/>
        <v>-1.6510254224373355E-3</v>
      </c>
      <c r="AR292" s="22">
        <f t="shared" si="378"/>
        <v>-1.8430967936887699E-3</v>
      </c>
      <c r="AS292" s="22">
        <f t="shared" si="378"/>
        <v>7.0376493101542259E-2</v>
      </c>
      <c r="AT292" s="22">
        <f t="shared" si="378"/>
        <v>3.7383776501627164E-3</v>
      </c>
      <c r="AU292" s="22">
        <f t="shared" si="378"/>
        <v>-6.1114584095844915E-3</v>
      </c>
      <c r="AV292" s="22">
        <f t="shared" si="378"/>
        <v>3.8095089780197045E-2</v>
      </c>
      <c r="AW292" s="22">
        <f t="shared" si="378"/>
        <v>1.8192941114749672E-2</v>
      </c>
      <c r="AX292" s="22">
        <f t="shared" si="378"/>
        <v>5.2987085141977808E-3</v>
      </c>
      <c r="AY292" s="22">
        <f t="shared" si="378"/>
        <v>1.5310245294343661E-2</v>
      </c>
      <c r="AZ292" s="22">
        <f t="shared" si="378"/>
        <v>-2.6478019491628868E-2</v>
      </c>
      <c r="BA292" s="22">
        <f t="shared" si="378"/>
        <v>5.4987931416921043E-3</v>
      </c>
      <c r="BB292" s="22">
        <f t="shared" si="378"/>
        <v>2.7645660566539831E-3</v>
      </c>
      <c r="BC292" s="22">
        <f t="shared" si="378"/>
        <v>8.4209748160146702E-3</v>
      </c>
      <c r="BD292" s="22">
        <f t="shared" si="378"/>
        <v>5.4377881106770776E-3</v>
      </c>
      <c r="BE292" s="22">
        <f t="shared" si="378"/>
        <v>-7.1629703974496195E-3</v>
      </c>
      <c r="BF292" s="22" t="e">
        <f t="shared" si="378"/>
        <v>#DIV/0!</v>
      </c>
      <c r="BG292" s="22">
        <f t="shared" si="378"/>
        <v>-7.4564131949478307E-3</v>
      </c>
      <c r="BH292" s="22">
        <f t="shared" si="378"/>
        <v>-3.2069340069164065E-3</v>
      </c>
    </row>
    <row r="293" spans="1:60" s="215" customFormat="1" x14ac:dyDescent="0.2">
      <c r="A293" s="138">
        <f t="shared" si="330"/>
        <v>43554</v>
      </c>
      <c r="B293" s="28">
        <f t="shared" ref="B293:AG293" si="379">B91/B87-1</f>
        <v>1.5303587915259209E-2</v>
      </c>
      <c r="C293" s="24">
        <f t="shared" si="379"/>
        <v>1.6258886932616567E-2</v>
      </c>
      <c r="D293" s="26">
        <f t="shared" si="379"/>
        <v>7.1663135580115611E-3</v>
      </c>
      <c r="E293" s="26">
        <f t="shared" si="379"/>
        <v>2.8140483566901464E-2</v>
      </c>
      <c r="F293" s="26">
        <f t="shared" si="379"/>
        <v>1.5768258754523368E-2</v>
      </c>
      <c r="G293" s="26">
        <f t="shared" si="379"/>
        <v>1.7073959063551358E-2</v>
      </c>
      <c r="H293" s="26">
        <f t="shared" si="379"/>
        <v>-5.2761124313112084E-3</v>
      </c>
      <c r="I293" s="27">
        <f t="shared" si="379"/>
        <v>1.6185764192027552E-2</v>
      </c>
      <c r="J293" s="26">
        <f t="shared" si="379"/>
        <v>9.2217941362926492E-3</v>
      </c>
      <c r="K293" s="26">
        <f t="shared" si="379"/>
        <v>1.876477162081569E-2</v>
      </c>
      <c r="L293" s="26">
        <f t="shared" si="379"/>
        <v>-0.16506277699817451</v>
      </c>
      <c r="M293" s="26">
        <f t="shared" si="379"/>
        <v>1.8967109231513568E-3</v>
      </c>
      <c r="N293" s="26">
        <f t="shared" si="379"/>
        <v>9.3060832733020682E-3</v>
      </c>
      <c r="O293" s="26">
        <f t="shared" si="379"/>
        <v>1.5744361619818958E-2</v>
      </c>
      <c r="P293" s="26">
        <f t="shared" si="379"/>
        <v>-1.5240158338446386E-2</v>
      </c>
      <c r="Q293" s="26">
        <f t="shared" si="379"/>
        <v>-7.350150080976503E-3</v>
      </c>
      <c r="R293" s="26">
        <f t="shared" si="379"/>
        <v>1.757812698427319E-2</v>
      </c>
      <c r="S293" s="26">
        <f t="shared" si="379"/>
        <v>3.5140582530996944E-3</v>
      </c>
      <c r="T293" s="26">
        <f t="shared" si="379"/>
        <v>4.5277799439569222E-4</v>
      </c>
      <c r="U293" s="26">
        <f t="shared" si="379"/>
        <v>5.2420596936491037E-3</v>
      </c>
      <c r="V293" s="26">
        <f t="shared" si="379"/>
        <v>1.6034971511754703E-2</v>
      </c>
      <c r="W293" s="26">
        <f t="shared" si="379"/>
        <v>-5.1691369994170122E-3</v>
      </c>
      <c r="X293" s="26">
        <f t="shared" si="379"/>
        <v>1.1370729123463708E-2</v>
      </c>
      <c r="Y293" s="26">
        <f t="shared" si="379"/>
        <v>7.252193572324428E-3</v>
      </c>
      <c r="Z293" s="26">
        <f t="shared" si="379"/>
        <v>-8.5780072580100564E-3</v>
      </c>
      <c r="AA293" s="26">
        <f t="shared" si="379"/>
        <v>2.7033203397049066E-2</v>
      </c>
      <c r="AB293" s="26">
        <f t="shared" si="379"/>
        <v>1.2255511228658644E-2</v>
      </c>
      <c r="AC293" s="26">
        <f t="shared" si="379"/>
        <v>-2.495965058584404E-3</v>
      </c>
      <c r="AD293" s="26">
        <f t="shared" si="379"/>
        <v>2.8226577480096715E-2</v>
      </c>
      <c r="AE293" s="26">
        <f t="shared" si="379"/>
        <v>2.8140483566901464E-2</v>
      </c>
      <c r="AF293" s="26">
        <f t="shared" si="379"/>
        <v>2.9170886005114971E-2</v>
      </c>
      <c r="AG293" s="26">
        <f t="shared" si="379"/>
        <v>2.8715377949048992E-2</v>
      </c>
      <c r="AH293" s="26">
        <f t="shared" ref="AH293:BH293" si="380">AH91/AH87-1</f>
        <v>2.7909990555324837E-2</v>
      </c>
      <c r="AI293" s="26">
        <f t="shared" si="380"/>
        <v>1.0022167275539395E-2</v>
      </c>
      <c r="AJ293" s="26">
        <f t="shared" si="380"/>
        <v>2.6492467029420208E-2</v>
      </c>
      <c r="AK293" s="26">
        <f t="shared" si="380"/>
        <v>9.2705931357888183E-3</v>
      </c>
      <c r="AL293" s="26">
        <f t="shared" si="380"/>
        <v>6.8785506248993933E-3</v>
      </c>
      <c r="AM293" s="26">
        <f t="shared" si="380"/>
        <v>1.7278339603467918E-2</v>
      </c>
      <c r="AN293" s="26">
        <f t="shared" si="380"/>
        <v>3.1968650113651353E-2</v>
      </c>
      <c r="AO293" s="26">
        <f t="shared" si="380"/>
        <v>1.9709747098976882E-2</v>
      </c>
      <c r="AP293" s="26">
        <f t="shared" si="380"/>
        <v>3.554795618273654E-2</v>
      </c>
      <c r="AQ293" s="26">
        <f t="shared" si="380"/>
        <v>2.7975365925509976E-3</v>
      </c>
      <c r="AR293" s="26">
        <f t="shared" si="380"/>
        <v>-8.9677265677016171E-3</v>
      </c>
      <c r="AS293" s="26">
        <f t="shared" si="380"/>
        <v>6.6177123243230884E-2</v>
      </c>
      <c r="AT293" s="26">
        <f t="shared" si="380"/>
        <v>9.0735408563509257E-3</v>
      </c>
      <c r="AU293" s="26">
        <f t="shared" si="380"/>
        <v>-2.5843066418819172E-3</v>
      </c>
      <c r="AV293" s="26">
        <f t="shared" si="380"/>
        <v>4.2811206627183296E-2</v>
      </c>
      <c r="AW293" s="26">
        <f t="shared" si="380"/>
        <v>2.2815015580858189E-2</v>
      </c>
      <c r="AX293" s="26">
        <f t="shared" si="380"/>
        <v>9.4895452452694595E-3</v>
      </c>
      <c r="AY293" s="26">
        <f t="shared" si="380"/>
        <v>1.1617713692868126E-2</v>
      </c>
      <c r="AZ293" s="26">
        <f t="shared" si="380"/>
        <v>-2.3180668833342133E-2</v>
      </c>
      <c r="BA293" s="26">
        <f t="shared" si="380"/>
        <v>4.8197000033520787E-3</v>
      </c>
      <c r="BB293" s="26">
        <f t="shared" si="380"/>
        <v>7.2132984102093456E-3</v>
      </c>
      <c r="BC293" s="26">
        <f t="shared" si="380"/>
        <v>1.6715232497461319E-2</v>
      </c>
      <c r="BD293" s="26">
        <f t="shared" si="380"/>
        <v>7.4789164728181756E-3</v>
      </c>
      <c r="BE293" s="26">
        <f t="shared" si="380"/>
        <v>-2.0052969158980138E-3</v>
      </c>
      <c r="BF293" s="26" t="e">
        <f t="shared" si="380"/>
        <v>#DIV/0!</v>
      </c>
      <c r="BG293" s="26">
        <f t="shared" si="380"/>
        <v>3.9014382722202257E-3</v>
      </c>
      <c r="BH293" s="26">
        <f t="shared" si="380"/>
        <v>4.0447883510854599E-3</v>
      </c>
    </row>
    <row r="294" spans="1:60" s="215" customFormat="1" x14ac:dyDescent="0.2">
      <c r="A294" s="138">
        <f t="shared" si="330"/>
        <v>43646</v>
      </c>
      <c r="B294" s="19">
        <f t="shared" ref="B294:AG294" si="381">B92/B88-1</f>
        <v>1.5391155745066776E-2</v>
      </c>
      <c r="C294" s="16">
        <f t="shared" si="381"/>
        <v>1.7256387875225654E-2</v>
      </c>
      <c r="D294" s="7">
        <f t="shared" si="381"/>
        <v>7.7599822672889118E-3</v>
      </c>
      <c r="E294" s="7">
        <f t="shared" si="381"/>
        <v>3.2110765012600462E-2</v>
      </c>
      <c r="F294" s="7">
        <f t="shared" si="381"/>
        <v>1.5344433486899067E-2</v>
      </c>
      <c r="G294" s="7">
        <f t="shared" si="381"/>
        <v>1.7834249604978147E-2</v>
      </c>
      <c r="H294" s="7">
        <f t="shared" si="381"/>
        <v>-2.4590773473497918E-2</v>
      </c>
      <c r="I294" s="20">
        <f t="shared" si="381"/>
        <v>1.6119825218604111E-2</v>
      </c>
      <c r="J294" s="7">
        <f t="shared" si="381"/>
        <v>1.0349804537737262E-2</v>
      </c>
      <c r="K294" s="7">
        <f t="shared" si="381"/>
        <v>1.9439967849530726E-2</v>
      </c>
      <c r="L294" s="7">
        <f t="shared" si="381"/>
        <v>-0.12059156723314945</v>
      </c>
      <c r="M294" s="7">
        <f t="shared" si="381"/>
        <v>3.9643425085347239E-3</v>
      </c>
      <c r="N294" s="7">
        <f t="shared" si="381"/>
        <v>1.3499184426737587E-2</v>
      </c>
      <c r="O294" s="7">
        <f t="shared" si="381"/>
        <v>1.3653037882873864E-2</v>
      </c>
      <c r="P294" s="7">
        <f t="shared" si="381"/>
        <v>-2.0475801176935371E-2</v>
      </c>
      <c r="Q294" s="7">
        <f t="shared" si="381"/>
        <v>-7.1251932553638708E-3</v>
      </c>
      <c r="R294" s="7">
        <f t="shared" si="381"/>
        <v>1.7877106420709499E-2</v>
      </c>
      <c r="S294" s="7">
        <f t="shared" si="381"/>
        <v>4.9407529155869323E-3</v>
      </c>
      <c r="T294" s="7">
        <f t="shared" si="381"/>
        <v>-6.5289361053144646E-4</v>
      </c>
      <c r="U294" s="7">
        <f t="shared" si="381"/>
        <v>5.5673216453178132E-3</v>
      </c>
      <c r="V294" s="7">
        <f t="shared" si="381"/>
        <v>1.5297511971342326E-2</v>
      </c>
      <c r="W294" s="7">
        <f t="shared" si="381"/>
        <v>-1.7577991076168642E-3</v>
      </c>
      <c r="X294" s="7">
        <f t="shared" si="381"/>
        <v>1.097012506605255E-2</v>
      </c>
      <c r="Y294" s="7">
        <f t="shared" si="381"/>
        <v>7.3377614764398302E-3</v>
      </c>
      <c r="Z294" s="7">
        <f t="shared" si="381"/>
        <v>-1.2777912230313659E-2</v>
      </c>
      <c r="AA294" s="7">
        <f t="shared" si="381"/>
        <v>3.2348107595653985E-2</v>
      </c>
      <c r="AB294" s="7">
        <f t="shared" si="381"/>
        <v>1.360207106804534E-2</v>
      </c>
      <c r="AC294" s="7">
        <f t="shared" si="381"/>
        <v>-1.5244580056367196E-3</v>
      </c>
      <c r="AD294" s="7">
        <f t="shared" si="381"/>
        <v>2.7738030062796515E-2</v>
      </c>
      <c r="AE294" s="7">
        <f t="shared" si="381"/>
        <v>3.2110765012600462E-2</v>
      </c>
      <c r="AF294" s="7">
        <f t="shared" si="381"/>
        <v>2.7972454064479457E-2</v>
      </c>
      <c r="AG294" s="7">
        <f t="shared" si="381"/>
        <v>3.7775567683243638E-2</v>
      </c>
      <c r="AH294" s="7">
        <f t="shared" ref="AH294:BH294" si="382">AH92/AH88-1</f>
        <v>3.1808255111061889E-2</v>
      </c>
      <c r="AI294" s="7">
        <f t="shared" si="382"/>
        <v>9.2984361109769154E-3</v>
      </c>
      <c r="AJ294" s="7">
        <f t="shared" si="382"/>
        <v>2.4900855286685397E-2</v>
      </c>
      <c r="AK294" s="7">
        <f t="shared" si="382"/>
        <v>8.3478990554859411E-3</v>
      </c>
      <c r="AL294" s="7">
        <f t="shared" si="382"/>
        <v>6.435529842310439E-3</v>
      </c>
      <c r="AM294" s="7">
        <f t="shared" si="382"/>
        <v>1.6512373928131208E-2</v>
      </c>
      <c r="AN294" s="7">
        <f t="shared" si="382"/>
        <v>3.6408580098318266E-2</v>
      </c>
      <c r="AO294" s="7">
        <f t="shared" si="382"/>
        <v>2.2072365371418989E-2</v>
      </c>
      <c r="AP294" s="7">
        <f t="shared" si="382"/>
        <v>4.0581116963031461E-2</v>
      </c>
      <c r="AQ294" s="7">
        <f t="shared" si="382"/>
        <v>1.8573430676374514E-2</v>
      </c>
      <c r="AR294" s="7">
        <f t="shared" si="382"/>
        <v>-1.6611571043420481E-2</v>
      </c>
      <c r="AS294" s="7">
        <f t="shared" si="382"/>
        <v>6.1152417368431244E-2</v>
      </c>
      <c r="AT294" s="7">
        <f t="shared" si="382"/>
        <v>1.1358595245786862E-2</v>
      </c>
      <c r="AU294" s="7">
        <f t="shared" si="382"/>
        <v>-1.2883871986288931E-3</v>
      </c>
      <c r="AV294" s="7">
        <f t="shared" si="382"/>
        <v>4.1740338596260029E-2</v>
      </c>
      <c r="AW294" s="7">
        <f t="shared" si="382"/>
        <v>2.6896089633823728E-2</v>
      </c>
      <c r="AX294" s="7">
        <f t="shared" si="382"/>
        <v>1.3710694503524357E-2</v>
      </c>
      <c r="AY294" s="7">
        <f t="shared" si="382"/>
        <v>5.1134271194339664E-3</v>
      </c>
      <c r="AZ294" s="7">
        <f t="shared" si="382"/>
        <v>-1.4254790848635013E-2</v>
      </c>
      <c r="BA294" s="7">
        <f t="shared" si="382"/>
        <v>6.6682394509556264E-3</v>
      </c>
      <c r="BB294" s="7">
        <f t="shared" si="382"/>
        <v>9.1280534030282467E-3</v>
      </c>
      <c r="BC294" s="7">
        <f t="shared" si="382"/>
        <v>1.593032885905421E-2</v>
      </c>
      <c r="BD294" s="7">
        <f t="shared" si="382"/>
        <v>7.2874531624087524E-3</v>
      </c>
      <c r="BE294" s="7">
        <f t="shared" si="382"/>
        <v>-7.3520803990245742E-4</v>
      </c>
      <c r="BF294" s="7" t="e">
        <f t="shared" si="382"/>
        <v>#DIV/0!</v>
      </c>
      <c r="BG294" s="7">
        <f t="shared" si="382"/>
        <v>5.723357225041914E-3</v>
      </c>
      <c r="BH294" s="7">
        <f t="shared" si="382"/>
        <v>5.3293473750899434E-3</v>
      </c>
    </row>
    <row r="295" spans="1:60" s="215" customFormat="1" x14ac:dyDescent="0.2">
      <c r="A295" s="138">
        <f t="shared" si="330"/>
        <v>43738</v>
      </c>
      <c r="B295" s="19">
        <f t="shared" ref="B295:AG295" si="383">B93/B89-1</f>
        <v>1.5171980332191248E-2</v>
      </c>
      <c r="C295" s="16">
        <f t="shared" si="383"/>
        <v>1.6163878310736957E-2</v>
      </c>
      <c r="D295" s="7">
        <f t="shared" si="383"/>
        <v>6.5896413955301991E-3</v>
      </c>
      <c r="E295" s="7">
        <f t="shared" si="383"/>
        <v>3.2968822257914088E-2</v>
      </c>
      <c r="F295" s="7">
        <f t="shared" si="383"/>
        <v>1.5213874506929237E-2</v>
      </c>
      <c r="G295" s="7">
        <f t="shared" si="383"/>
        <v>1.6541697153536816E-2</v>
      </c>
      <c r="H295" s="7">
        <f t="shared" si="383"/>
        <v>-6.6128587382621173E-3</v>
      </c>
      <c r="I295" s="20">
        <f t="shared" si="383"/>
        <v>1.6056013148280313E-2</v>
      </c>
      <c r="J295" s="7">
        <f t="shared" si="383"/>
        <v>9.0322315489075322E-3</v>
      </c>
      <c r="K295" s="7">
        <f t="shared" si="383"/>
        <v>1.8143692452335491E-2</v>
      </c>
      <c r="L295" s="7">
        <f t="shared" si="383"/>
        <v>-0.12952796980274939</v>
      </c>
      <c r="M295" s="7">
        <f t="shared" si="383"/>
        <v>3.2584510703754788E-3</v>
      </c>
      <c r="N295" s="7">
        <f t="shared" si="383"/>
        <v>1.4451571041597333E-2</v>
      </c>
      <c r="O295" s="7">
        <f t="shared" si="383"/>
        <v>1.061049444598039E-2</v>
      </c>
      <c r="P295" s="7">
        <f t="shared" si="383"/>
        <v>-2.1460527779648575E-2</v>
      </c>
      <c r="Q295" s="7">
        <f t="shared" si="383"/>
        <v>-1.1717450685149178E-3</v>
      </c>
      <c r="R295" s="7">
        <f t="shared" si="383"/>
        <v>1.4720360334698812E-2</v>
      </c>
      <c r="S295" s="7">
        <f t="shared" si="383"/>
        <v>1.2823274921774486E-2</v>
      </c>
      <c r="T295" s="7">
        <f t="shared" si="383"/>
        <v>-3.468956362377873E-3</v>
      </c>
      <c r="U295" s="7">
        <f t="shared" si="383"/>
        <v>2.148476395955834E-3</v>
      </c>
      <c r="V295" s="7">
        <f t="shared" si="383"/>
        <v>1.1715654040475032E-2</v>
      </c>
      <c r="W295" s="7">
        <f t="shared" si="383"/>
        <v>9.2643132112435467E-5</v>
      </c>
      <c r="X295" s="7">
        <f t="shared" si="383"/>
        <v>8.9471777259433338E-3</v>
      </c>
      <c r="Y295" s="7">
        <f t="shared" si="383"/>
        <v>8.9788202416893892E-3</v>
      </c>
      <c r="Z295" s="7">
        <f t="shared" si="383"/>
        <v>-1.2381072955406247E-2</v>
      </c>
      <c r="AA295" s="7">
        <f t="shared" si="383"/>
        <v>3.544108496593612E-2</v>
      </c>
      <c r="AB295" s="7">
        <f t="shared" si="383"/>
        <v>1.2123381868899719E-2</v>
      </c>
      <c r="AC295" s="7">
        <f t="shared" si="383"/>
        <v>-1.9179182800370675E-3</v>
      </c>
      <c r="AD295" s="7">
        <f t="shared" si="383"/>
        <v>1.914386095516285E-2</v>
      </c>
      <c r="AE295" s="7">
        <f t="shared" si="383"/>
        <v>3.2968822257914088E-2</v>
      </c>
      <c r="AF295" s="7">
        <f t="shared" si="383"/>
        <v>2.8124909252386532E-2</v>
      </c>
      <c r="AG295" s="7">
        <f t="shared" si="383"/>
        <v>3.8150559171559628E-2</v>
      </c>
      <c r="AH295" s="7">
        <f t="shared" ref="AH295:BH295" si="384">AH93/AH89-1</f>
        <v>3.2832701789033081E-2</v>
      </c>
      <c r="AI295" s="7">
        <f t="shared" si="384"/>
        <v>8.826032778137094E-3</v>
      </c>
      <c r="AJ295" s="7">
        <f t="shared" si="384"/>
        <v>1.9943417197991753E-2</v>
      </c>
      <c r="AK295" s="7">
        <f t="shared" si="384"/>
        <v>7.7092028440084448E-3</v>
      </c>
      <c r="AL295" s="7">
        <f t="shared" si="384"/>
        <v>7.0116932838197865E-3</v>
      </c>
      <c r="AM295" s="7">
        <f t="shared" si="384"/>
        <v>1.3734753154011958E-2</v>
      </c>
      <c r="AN295" s="7">
        <f t="shared" si="384"/>
        <v>3.8221425651147722E-2</v>
      </c>
      <c r="AO295" s="7">
        <f t="shared" si="384"/>
        <v>2.1070051907407183E-2</v>
      </c>
      <c r="AP295" s="7">
        <f t="shared" si="384"/>
        <v>4.3208485446498246E-2</v>
      </c>
      <c r="AQ295" s="7">
        <f t="shared" si="384"/>
        <v>2.3662366755200503E-2</v>
      </c>
      <c r="AR295" s="7">
        <f t="shared" si="384"/>
        <v>-2.0082903521501771E-2</v>
      </c>
      <c r="AS295" s="7">
        <f t="shared" si="384"/>
        <v>5.440812975060294E-2</v>
      </c>
      <c r="AT295" s="7">
        <f t="shared" si="384"/>
        <v>7.1391070813782154E-3</v>
      </c>
      <c r="AU295" s="7">
        <f t="shared" si="384"/>
        <v>-4.0033690795358012E-3</v>
      </c>
      <c r="AV295" s="7">
        <f t="shared" si="384"/>
        <v>3.9563138566079736E-2</v>
      </c>
      <c r="AW295" s="7">
        <f t="shared" si="384"/>
        <v>2.2169850773172239E-2</v>
      </c>
      <c r="AX295" s="7">
        <f t="shared" si="384"/>
        <v>8.8807801396946218E-3</v>
      </c>
      <c r="AY295" s="7">
        <f t="shared" si="384"/>
        <v>1.009392015236199E-2</v>
      </c>
      <c r="AZ295" s="7">
        <f t="shared" si="384"/>
        <v>-5.8343234362869811E-3</v>
      </c>
      <c r="BA295" s="7">
        <f t="shared" si="384"/>
        <v>7.1469815831881611E-3</v>
      </c>
      <c r="BB295" s="7">
        <f t="shared" si="384"/>
        <v>6.6449426224999275E-3</v>
      </c>
      <c r="BC295" s="7">
        <f t="shared" si="384"/>
        <v>1.30796588488582E-2</v>
      </c>
      <c r="BD295" s="7">
        <f t="shared" si="384"/>
        <v>1.5557638734813972E-2</v>
      </c>
      <c r="BE295" s="7">
        <f t="shared" si="384"/>
        <v>4.9313885782642508E-4</v>
      </c>
      <c r="BF295" s="7" t="e">
        <f t="shared" si="384"/>
        <v>#DIV/0!</v>
      </c>
      <c r="BG295" s="7">
        <f t="shared" si="384"/>
        <v>7.1422341029896419E-3</v>
      </c>
      <c r="BH295" s="7">
        <f t="shared" si="384"/>
        <v>5.97222212917492E-3</v>
      </c>
    </row>
    <row r="296" spans="1:60" s="215" customFormat="1" ht="12" thickBot="1" x14ac:dyDescent="0.25">
      <c r="A296" s="138">
        <f t="shared" si="330"/>
        <v>43829</v>
      </c>
      <c r="B296" s="17">
        <f t="shared" ref="B296:AG296" si="385">B94/B90-1</f>
        <v>1.5550304378983082E-2</v>
      </c>
      <c r="C296" s="14">
        <f t="shared" si="385"/>
        <v>1.685866315446205E-2</v>
      </c>
      <c r="D296" s="22">
        <f t="shared" si="385"/>
        <v>4.9991744390101012E-3</v>
      </c>
      <c r="E296" s="22">
        <f t="shared" si="385"/>
        <v>3.3626294630278331E-2</v>
      </c>
      <c r="F296" s="22">
        <f t="shared" si="385"/>
        <v>1.5979502542146973E-2</v>
      </c>
      <c r="G296" s="22">
        <f t="shared" si="385"/>
        <v>1.7753640568758167E-2</v>
      </c>
      <c r="H296" s="22">
        <f t="shared" si="385"/>
        <v>-1.3200474540528195E-2</v>
      </c>
      <c r="I296" s="23">
        <f t="shared" si="385"/>
        <v>1.6253798409802567E-2</v>
      </c>
      <c r="J296" s="22">
        <f t="shared" si="385"/>
        <v>1.0665622067922653E-2</v>
      </c>
      <c r="K296" s="22">
        <f t="shared" si="385"/>
        <v>1.9266020940565065E-2</v>
      </c>
      <c r="L296" s="22">
        <f t="shared" si="385"/>
        <v>-9.5089717727527501E-2</v>
      </c>
      <c r="M296" s="22">
        <f t="shared" si="385"/>
        <v>-6.8161662796626388E-3</v>
      </c>
      <c r="N296" s="22">
        <f t="shared" si="385"/>
        <v>1.8104395794140915E-2</v>
      </c>
      <c r="O296" s="22">
        <f t="shared" si="385"/>
        <v>9.3080259946316524E-3</v>
      </c>
      <c r="P296" s="22">
        <f t="shared" si="385"/>
        <v>-2.4391742715970777E-2</v>
      </c>
      <c r="Q296" s="22">
        <f t="shared" si="385"/>
        <v>2.4580508588030181E-3</v>
      </c>
      <c r="R296" s="22">
        <f t="shared" si="385"/>
        <v>1.3872445443236181E-2</v>
      </c>
      <c r="S296" s="22">
        <f t="shared" si="385"/>
        <v>1.2027781893338307E-2</v>
      </c>
      <c r="T296" s="22">
        <f t="shared" si="385"/>
        <v>-6.0140365465121137E-3</v>
      </c>
      <c r="U296" s="22">
        <f t="shared" si="385"/>
        <v>-2.850887820980641E-3</v>
      </c>
      <c r="V296" s="22">
        <f t="shared" si="385"/>
        <v>9.4562480888102929E-3</v>
      </c>
      <c r="W296" s="22">
        <f t="shared" si="385"/>
        <v>-2.8973382190318198E-3</v>
      </c>
      <c r="X296" s="22">
        <f t="shared" si="385"/>
        <v>6.6161120818546415E-3</v>
      </c>
      <c r="Y296" s="22">
        <f t="shared" si="385"/>
        <v>6.4602291534530121E-3</v>
      </c>
      <c r="Z296" s="22">
        <f t="shared" si="385"/>
        <v>-1.4252026292416509E-2</v>
      </c>
      <c r="AA296" s="22">
        <f t="shared" si="385"/>
        <v>3.1731376144997991E-2</v>
      </c>
      <c r="AB296" s="22">
        <f t="shared" si="385"/>
        <v>1.170245172936335E-2</v>
      </c>
      <c r="AC296" s="22">
        <f t="shared" si="385"/>
        <v>-3.6838539857322328E-3</v>
      </c>
      <c r="AD296" s="22">
        <f t="shared" si="385"/>
        <v>1.3792547563846513E-2</v>
      </c>
      <c r="AE296" s="22">
        <f t="shared" si="385"/>
        <v>3.3626294630278331E-2</v>
      </c>
      <c r="AF296" s="22">
        <f t="shared" si="385"/>
        <v>2.4897576215076045E-2</v>
      </c>
      <c r="AG296" s="22">
        <f t="shared" si="385"/>
        <v>3.5730671468700237E-2</v>
      </c>
      <c r="AH296" s="22">
        <f t="shared" ref="AH296:BH296" si="386">AH94/AH90-1</f>
        <v>3.4500116358670452E-2</v>
      </c>
      <c r="AI296" s="22">
        <f t="shared" si="386"/>
        <v>1.047459893557523E-2</v>
      </c>
      <c r="AJ296" s="22">
        <f t="shared" si="386"/>
        <v>1.8684189989858435E-2</v>
      </c>
      <c r="AK296" s="22">
        <f t="shared" si="386"/>
        <v>6.5805065518671491E-3</v>
      </c>
      <c r="AL296" s="22">
        <f t="shared" si="386"/>
        <v>1.0797271431910893E-2</v>
      </c>
      <c r="AM296" s="22">
        <f t="shared" si="386"/>
        <v>1.2991981016297061E-2</v>
      </c>
      <c r="AN296" s="22">
        <f t="shared" si="386"/>
        <v>4.5588569196330475E-2</v>
      </c>
      <c r="AO296" s="22">
        <f t="shared" si="386"/>
        <v>2.4630981256203777E-2</v>
      </c>
      <c r="AP296" s="22">
        <f t="shared" si="386"/>
        <v>5.1658650470560952E-2</v>
      </c>
      <c r="AQ296" s="22">
        <f t="shared" si="386"/>
        <v>2.0061064937172413E-2</v>
      </c>
      <c r="AR296" s="22">
        <f t="shared" si="386"/>
        <v>-2.3852066128410621E-2</v>
      </c>
      <c r="AS296" s="22">
        <f t="shared" si="386"/>
        <v>4.8845136424548352E-2</v>
      </c>
      <c r="AT296" s="22">
        <f t="shared" si="386"/>
        <v>7.6450600491326792E-3</v>
      </c>
      <c r="AU296" s="22">
        <f t="shared" si="386"/>
        <v>-3.7748600979526925E-3</v>
      </c>
      <c r="AV296" s="22">
        <f t="shared" si="386"/>
        <v>3.5978765754495878E-2</v>
      </c>
      <c r="AW296" s="22">
        <f t="shared" si="386"/>
        <v>1.5813875984612702E-2</v>
      </c>
      <c r="AX296" s="22">
        <f t="shared" si="386"/>
        <v>7.5558300776470411E-3</v>
      </c>
      <c r="AY296" s="22">
        <f t="shared" si="386"/>
        <v>8.9347421304644126E-3</v>
      </c>
      <c r="AZ296" s="22">
        <f t="shared" si="386"/>
        <v>-1.1611840439039733E-3</v>
      </c>
      <c r="BA296" s="22">
        <f t="shared" si="386"/>
        <v>-5.483580371762109E-3</v>
      </c>
      <c r="BB296" s="22">
        <f t="shared" si="386"/>
        <v>8.3338442182927519E-3</v>
      </c>
      <c r="BC296" s="22">
        <f t="shared" si="386"/>
        <v>1.8216818304014115E-2</v>
      </c>
      <c r="BD296" s="22">
        <f t="shared" si="386"/>
        <v>2.6575934457862216E-2</v>
      </c>
      <c r="BE296" s="22">
        <f t="shared" si="386"/>
        <v>3.1110856648466356E-3</v>
      </c>
      <c r="BF296" s="22" t="e">
        <f t="shared" si="386"/>
        <v>#DIV/0!</v>
      </c>
      <c r="BG296" s="22">
        <f t="shared" si="386"/>
        <v>1.0307100813374825E-2</v>
      </c>
      <c r="BH296" s="22">
        <f t="shared" si="386"/>
        <v>9.4052018284795924E-3</v>
      </c>
    </row>
    <row r="297" spans="1:60" s="215" customFormat="1" x14ac:dyDescent="0.2">
      <c r="A297" s="138">
        <f t="shared" si="330"/>
        <v>43920</v>
      </c>
      <c r="B297" s="28">
        <f t="shared" ref="B297:Q297" si="387">B95/B91-1</f>
        <v>7.5611237862747149E-3</v>
      </c>
      <c r="C297" s="24">
        <f t="shared" si="387"/>
        <v>1.1440438849965817E-2</v>
      </c>
      <c r="D297" s="26">
        <f t="shared" si="387"/>
        <v>3.1160958693887686E-4</v>
      </c>
      <c r="E297" s="26">
        <f t="shared" si="387"/>
        <v>2.9536166961056098E-2</v>
      </c>
      <c r="F297" s="26">
        <f t="shared" si="387"/>
        <v>6.872421783322924E-3</v>
      </c>
      <c r="G297" s="26">
        <f t="shared" si="387"/>
        <v>1.20116367702785E-2</v>
      </c>
      <c r="H297" s="26">
        <f t="shared" si="387"/>
        <v>-7.7818960218327238E-2</v>
      </c>
      <c r="I297" s="27">
        <f t="shared" si="387"/>
        <v>7.7141045208106718E-3</v>
      </c>
      <c r="J297" s="26">
        <f t="shared" si="387"/>
        <v>6.4991848533808572E-3</v>
      </c>
      <c r="K297" s="26">
        <f t="shared" si="387"/>
        <v>1.3187518296961631E-2</v>
      </c>
      <c r="L297" s="26">
        <f t="shared" si="387"/>
        <v>-6.5350253324607754E-2</v>
      </c>
      <c r="M297" s="26">
        <f t="shared" si="387"/>
        <v>-5.7595437854359721E-3</v>
      </c>
      <c r="N297" s="26">
        <f t="shared" si="387"/>
        <v>1.4686445320879038E-2</v>
      </c>
      <c r="O297" s="26">
        <f t="shared" si="387"/>
        <v>1.3358484152556915E-3</v>
      </c>
      <c r="P297" s="26">
        <f t="shared" si="387"/>
        <v>-2.3562681722271051E-2</v>
      </c>
      <c r="Q297" s="26">
        <f t="shared" si="387"/>
        <v>-4.7640776081426806E-3</v>
      </c>
      <c r="R297" s="26">
        <f t="shared" ref="R297:BH297" si="388">R95/R91-1</f>
        <v>9.7720249298207662E-3</v>
      </c>
      <c r="S297" s="26">
        <f t="shared" si="388"/>
        <v>1.1056494200932798E-2</v>
      </c>
      <c r="T297" s="26">
        <f t="shared" si="388"/>
        <v>-1.2118926634125504E-2</v>
      </c>
      <c r="U297" s="26">
        <f t="shared" si="388"/>
        <v>-1.0368524385687028E-2</v>
      </c>
      <c r="V297" s="26">
        <f t="shared" si="388"/>
        <v>3.0904707950163424E-3</v>
      </c>
      <c r="W297" s="26">
        <f t="shared" si="388"/>
        <v>-6.6414717255289801E-3</v>
      </c>
      <c r="X297" s="26">
        <f t="shared" si="388"/>
        <v>-1.0090648664133894E-3</v>
      </c>
      <c r="Y297" s="26">
        <f t="shared" si="388"/>
        <v>-4.0128093272318033E-4</v>
      </c>
      <c r="Z297" s="26">
        <f t="shared" si="388"/>
        <v>-2.2066688273991719E-2</v>
      </c>
      <c r="AA297" s="26">
        <f t="shared" si="388"/>
        <v>2.5732542779547618E-2</v>
      </c>
      <c r="AB297" s="26">
        <f t="shared" si="388"/>
        <v>9.2258939642111404E-3</v>
      </c>
      <c r="AC297" s="26">
        <f t="shared" si="388"/>
        <v>-7.168354424743395E-3</v>
      </c>
      <c r="AD297" s="26">
        <f t="shared" si="388"/>
        <v>1.0890477298712842E-2</v>
      </c>
      <c r="AE297" s="26">
        <f t="shared" si="388"/>
        <v>2.9536166961056098E-2</v>
      </c>
      <c r="AF297" s="26">
        <f t="shared" si="388"/>
        <v>1.4418696703483613E-2</v>
      </c>
      <c r="AG297" s="26">
        <f t="shared" si="388"/>
        <v>3.3911750957912545E-2</v>
      </c>
      <c r="AH297" s="26">
        <f t="shared" si="388"/>
        <v>3.0936473649482155E-2</v>
      </c>
      <c r="AI297" s="26">
        <f t="shared" si="388"/>
        <v>8.296025594077161E-3</v>
      </c>
      <c r="AJ297" s="26">
        <f t="shared" si="388"/>
        <v>1.6279524183768324E-2</v>
      </c>
      <c r="AK297" s="26">
        <f t="shared" si="388"/>
        <v>3.8217494028320864E-3</v>
      </c>
      <c r="AL297" s="26">
        <f t="shared" si="388"/>
        <v>8.979797501650788E-3</v>
      </c>
      <c r="AM297" s="26">
        <f t="shared" si="388"/>
        <v>6.3359842040229264E-3</v>
      </c>
      <c r="AN297" s="26">
        <f t="shared" si="388"/>
        <v>3.4885141525456298E-2</v>
      </c>
      <c r="AO297" s="26">
        <f t="shared" si="388"/>
        <v>9.9193746284602646E-3</v>
      </c>
      <c r="AP297" s="26">
        <f t="shared" si="388"/>
        <v>4.2063059541241676E-2</v>
      </c>
      <c r="AQ297" s="26">
        <f t="shared" si="388"/>
        <v>6.8669157066727493E-3</v>
      </c>
      <c r="AR297" s="26">
        <f t="shared" si="388"/>
        <v>-2.3102481615699166E-2</v>
      </c>
      <c r="AS297" s="26">
        <f t="shared" si="388"/>
        <v>3.9549583641571351E-2</v>
      </c>
      <c r="AT297" s="26">
        <f t="shared" si="388"/>
        <v>2.4792085599727454E-3</v>
      </c>
      <c r="AU297" s="26">
        <f t="shared" si="388"/>
        <v>-7.3727744742565493E-3</v>
      </c>
      <c r="AV297" s="26">
        <f t="shared" si="388"/>
        <v>3.1230294985659546E-2</v>
      </c>
      <c r="AW297" s="26">
        <f t="shared" si="388"/>
        <v>1.6441035575107676E-2</v>
      </c>
      <c r="AX297" s="26">
        <f t="shared" si="388"/>
        <v>3.3302758974593782E-3</v>
      </c>
      <c r="AY297" s="26">
        <f t="shared" si="388"/>
        <v>-2.0904899377798047E-2</v>
      </c>
      <c r="AZ297" s="26">
        <f t="shared" si="388"/>
        <v>9.1004550899853598E-4</v>
      </c>
      <c r="BA297" s="26">
        <f t="shared" si="388"/>
        <v>-8.9057690097766873E-3</v>
      </c>
      <c r="BB297" s="26">
        <f t="shared" si="388"/>
        <v>5.4339814791579677E-3</v>
      </c>
      <c r="BC297" s="26">
        <f t="shared" si="388"/>
        <v>1.2205219001617307E-2</v>
      </c>
      <c r="BD297" s="26">
        <f t="shared" si="388"/>
        <v>1.4042048276934338E-2</v>
      </c>
      <c r="BE297" s="26">
        <f t="shared" si="388"/>
        <v>-7.4185538809883322E-3</v>
      </c>
      <c r="BF297" s="26" t="e">
        <f t="shared" si="388"/>
        <v>#DIV/0!</v>
      </c>
      <c r="BG297" s="26">
        <f t="shared" si="388"/>
        <v>-2.8177125284136739E-3</v>
      </c>
      <c r="BH297" s="26">
        <f t="shared" si="388"/>
        <v>4.0792537094636039E-4</v>
      </c>
    </row>
    <row r="298" spans="1:60" s="215" customFormat="1" x14ac:dyDescent="0.2">
      <c r="A298" s="138">
        <f t="shared" si="330"/>
        <v>44012</v>
      </c>
      <c r="B298" s="19">
        <f t="shared" ref="B298:Q298" si="389">B96/B92-1</f>
        <v>-3.6645957252317007E-2</v>
      </c>
      <c r="C298" s="16">
        <f t="shared" si="389"/>
        <v>-1.9869969551138622E-2</v>
      </c>
      <c r="D298" s="7">
        <f t="shared" si="389"/>
        <v>-1.1010847700588799E-2</v>
      </c>
      <c r="E298" s="7">
        <f t="shared" si="389"/>
        <v>8.8120492959062879E-3</v>
      </c>
      <c r="F298" s="7">
        <f t="shared" si="389"/>
        <v>-4.6803877475247613E-2</v>
      </c>
      <c r="G298" s="7">
        <f t="shared" si="389"/>
        <v>-2.5003792721192575E-2</v>
      </c>
      <c r="H298" s="7">
        <f t="shared" si="389"/>
        <v>-0.41167294661544895</v>
      </c>
      <c r="I298" s="20">
        <f t="shared" si="389"/>
        <v>-3.9939010338510439E-2</v>
      </c>
      <c r="J298" s="7">
        <f t="shared" si="389"/>
        <v>-1.3732623929863075E-2</v>
      </c>
      <c r="K298" s="7">
        <f t="shared" si="389"/>
        <v>-2.7400355421517975E-2</v>
      </c>
      <c r="L298" s="7">
        <f t="shared" si="389"/>
        <v>-4.4038809718618177E-2</v>
      </c>
      <c r="M298" s="7">
        <f t="shared" si="389"/>
        <v>-1.0784643274348804E-2</v>
      </c>
      <c r="N298" s="7">
        <f t="shared" si="389"/>
        <v>-9.2453958932319225E-3</v>
      </c>
      <c r="O298" s="7">
        <f t="shared" si="389"/>
        <v>-1.6982080115736542E-2</v>
      </c>
      <c r="P298" s="7">
        <f t="shared" si="389"/>
        <v>-2.34544774665012E-2</v>
      </c>
      <c r="Q298" s="7">
        <f t="shared" si="389"/>
        <v>-9.4777425457719389E-3</v>
      </c>
      <c r="R298" s="7">
        <f t="shared" ref="R298:BH298" si="390">R96/R92-1</f>
        <v>1.7476215405130002E-3</v>
      </c>
      <c r="S298" s="7">
        <f t="shared" si="390"/>
        <v>7.738849015247018E-3</v>
      </c>
      <c r="T298" s="7">
        <f t="shared" si="390"/>
        <v>-2.0287131387075497E-2</v>
      </c>
      <c r="U298" s="7">
        <f t="shared" si="390"/>
        <v>-2.1931515438279536E-2</v>
      </c>
      <c r="V298" s="7">
        <f t="shared" si="390"/>
        <v>-4.6429721550403924E-3</v>
      </c>
      <c r="W298" s="7">
        <f t="shared" si="390"/>
        <v>-1.6566985515145127E-2</v>
      </c>
      <c r="X298" s="7">
        <f t="shared" si="390"/>
        <v>-1.0958012044076981E-2</v>
      </c>
      <c r="Y298" s="7">
        <f t="shared" si="390"/>
        <v>-7.4384524867099344E-3</v>
      </c>
      <c r="Z298" s="7">
        <f t="shared" si="390"/>
        <v>-2.5729000009061753E-2</v>
      </c>
      <c r="AA298" s="7">
        <f t="shared" si="390"/>
        <v>1.4308606042064742E-2</v>
      </c>
      <c r="AB298" s="7">
        <f t="shared" si="390"/>
        <v>-3.9873293199877979E-3</v>
      </c>
      <c r="AC298" s="7">
        <f t="shared" si="390"/>
        <v>-7.8353431607794954E-3</v>
      </c>
      <c r="AD298" s="7">
        <f t="shared" si="390"/>
        <v>-3.705547560270972E-3</v>
      </c>
      <c r="AE298" s="7">
        <f t="shared" si="390"/>
        <v>8.8120492959062879E-3</v>
      </c>
      <c r="AF298" s="7">
        <f t="shared" si="390"/>
        <v>-4.0127656440148707E-3</v>
      </c>
      <c r="AG298" s="7">
        <f t="shared" si="390"/>
        <v>2.4114446223119312E-2</v>
      </c>
      <c r="AH298" s="7">
        <f t="shared" si="390"/>
        <v>8.2010513395118778E-3</v>
      </c>
      <c r="AI298" s="7">
        <f t="shared" si="390"/>
        <v>-1.2474177381298412E-2</v>
      </c>
      <c r="AJ298" s="7">
        <f t="shared" si="390"/>
        <v>-2.2759606423784495E-3</v>
      </c>
      <c r="AK298" s="7">
        <f t="shared" si="390"/>
        <v>-1.0698208509391183E-2</v>
      </c>
      <c r="AL298" s="7">
        <f t="shared" si="390"/>
        <v>-1.5692727440617116E-2</v>
      </c>
      <c r="AM298" s="7">
        <f t="shared" si="390"/>
        <v>-1.7212016406224051E-2</v>
      </c>
      <c r="AN298" s="7">
        <f t="shared" si="390"/>
        <v>-0.102250070622524</v>
      </c>
      <c r="AO298" s="7">
        <f t="shared" si="390"/>
        <v>-0.16915959011585791</v>
      </c>
      <c r="AP298" s="7">
        <f t="shared" si="390"/>
        <v>-8.3122522571880242E-2</v>
      </c>
      <c r="AQ298" s="7">
        <f t="shared" si="390"/>
        <v>-4.3791791829671745E-2</v>
      </c>
      <c r="AR298" s="7">
        <f t="shared" si="390"/>
        <v>-2.695416622285618E-2</v>
      </c>
      <c r="AS298" s="7">
        <f t="shared" si="390"/>
        <v>2.767915718736047E-2</v>
      </c>
      <c r="AT298" s="7">
        <f t="shared" si="390"/>
        <v>-8.1648854447001762E-3</v>
      </c>
      <c r="AU298" s="7">
        <f t="shared" si="390"/>
        <v>-2.4184566004214147E-2</v>
      </c>
      <c r="AV298" s="7">
        <f t="shared" si="390"/>
        <v>1.457005026587721E-2</v>
      </c>
      <c r="AW298" s="7">
        <f t="shared" si="390"/>
        <v>8.7459326918528646E-3</v>
      </c>
      <c r="AX298" s="7">
        <f t="shared" si="390"/>
        <v>-4.8408634573450349E-2</v>
      </c>
      <c r="AY298" s="7">
        <f t="shared" si="390"/>
        <v>-0.17687799311805052</v>
      </c>
      <c r="AZ298" s="7">
        <f t="shared" si="390"/>
        <v>-1.2974737338672493E-2</v>
      </c>
      <c r="BA298" s="7">
        <f t="shared" si="390"/>
        <v>-5.2434374096911762E-2</v>
      </c>
      <c r="BB298" s="7">
        <f t="shared" si="390"/>
        <v>-1.0349223459617862E-2</v>
      </c>
      <c r="BC298" s="7">
        <f t="shared" si="390"/>
        <v>-4.5946928539234433E-3</v>
      </c>
      <c r="BD298" s="7">
        <f t="shared" si="390"/>
        <v>-0.12628454811218559</v>
      </c>
      <c r="BE298" s="7">
        <f t="shared" si="390"/>
        <v>-5.0361160449403752E-2</v>
      </c>
      <c r="BF298" s="7" t="e">
        <f t="shared" si="390"/>
        <v>#DIV/0!</v>
      </c>
      <c r="BG298" s="7">
        <f t="shared" si="390"/>
        <v>-4.1354184327620835E-2</v>
      </c>
      <c r="BH298" s="7">
        <f t="shared" si="390"/>
        <v>-3.5973811534799061E-2</v>
      </c>
    </row>
    <row r="299" spans="1:60" s="215" customFormat="1" x14ac:dyDescent="0.2">
      <c r="A299" s="138">
        <f t="shared" si="330"/>
        <v>44104</v>
      </c>
      <c r="B299" s="19">
        <f t="shared" ref="B299:Q299" si="391">B97/B93-1</f>
        <v>-1.579114348709687E-2</v>
      </c>
      <c r="C299" s="16">
        <f t="shared" si="391"/>
        <v>-9.1190520171972045E-3</v>
      </c>
      <c r="D299" s="7">
        <f t="shared" si="391"/>
        <v>-1.3037555436591353E-2</v>
      </c>
      <c r="E299" s="7">
        <f t="shared" si="391"/>
        <v>2.487329567518004E-2</v>
      </c>
      <c r="F299" s="7">
        <f t="shared" si="391"/>
        <v>-2.0578238067293864E-2</v>
      </c>
      <c r="G299" s="7">
        <f t="shared" si="391"/>
        <v>-1.1951563798986542E-2</v>
      </c>
      <c r="H299" s="7">
        <f t="shared" si="391"/>
        <v>-0.16568870271483072</v>
      </c>
      <c r="I299" s="20">
        <f t="shared" si="391"/>
        <v>-1.8726399937449512E-2</v>
      </c>
      <c r="J299" s="7">
        <f t="shared" si="391"/>
        <v>4.7365841755513394E-3</v>
      </c>
      <c r="K299" s="7">
        <f t="shared" si="391"/>
        <v>-1.5479789107350928E-2</v>
      </c>
      <c r="L299" s="7">
        <f t="shared" si="391"/>
        <v>-3.3552304227229657E-2</v>
      </c>
      <c r="M299" s="7">
        <f t="shared" si="391"/>
        <v>-8.699626127500748E-3</v>
      </c>
      <c r="N299" s="7">
        <f t="shared" si="391"/>
        <v>-3.5517122886655761E-3</v>
      </c>
      <c r="O299" s="7">
        <f t="shared" si="391"/>
        <v>-2.1333540778798676E-2</v>
      </c>
      <c r="P299" s="7">
        <f t="shared" si="391"/>
        <v>-2.4091717111619393E-2</v>
      </c>
      <c r="Q299" s="7">
        <f t="shared" si="391"/>
        <v>-1.6706535401659672E-2</v>
      </c>
      <c r="R299" s="7">
        <f t="shared" ref="R299:BH299" si="392">R97/R93-1</f>
        <v>-2.4249407164891323E-3</v>
      </c>
      <c r="S299" s="7">
        <f t="shared" si="392"/>
        <v>1.7137065616388281E-3</v>
      </c>
      <c r="T299" s="7">
        <f t="shared" si="392"/>
        <v>-2.1231776687877124E-2</v>
      </c>
      <c r="U299" s="7">
        <f t="shared" si="392"/>
        <v>-2.9251475934545801E-2</v>
      </c>
      <c r="V299" s="7">
        <f t="shared" si="392"/>
        <v>-9.1595071474716017E-3</v>
      </c>
      <c r="W299" s="7">
        <f t="shared" si="392"/>
        <v>-2.3423406258720525E-2</v>
      </c>
      <c r="X299" s="7">
        <f t="shared" si="392"/>
        <v>-1.8458598293767614E-2</v>
      </c>
      <c r="Y299" s="7">
        <f t="shared" si="392"/>
        <v>-1.5970586822977362E-2</v>
      </c>
      <c r="Z299" s="7">
        <f t="shared" si="392"/>
        <v>-3.3484247012955159E-2</v>
      </c>
      <c r="AA299" s="7">
        <f t="shared" si="392"/>
        <v>4.7245767321810739E-3</v>
      </c>
      <c r="AB299" s="7">
        <f t="shared" si="392"/>
        <v>-5.2628186394222398E-3</v>
      </c>
      <c r="AC299" s="7">
        <f t="shared" si="392"/>
        <v>-4.8679859027016548E-3</v>
      </c>
      <c r="AD299" s="7">
        <f t="shared" si="392"/>
        <v>3.6089342604901375E-3</v>
      </c>
      <c r="AE299" s="7">
        <f t="shared" si="392"/>
        <v>2.487329567518004E-2</v>
      </c>
      <c r="AF299" s="7">
        <f t="shared" si="392"/>
        <v>9.8365749267641522E-3</v>
      </c>
      <c r="AG299" s="7">
        <f t="shared" si="392"/>
        <v>2.0638363539912774E-2</v>
      </c>
      <c r="AH299" s="7">
        <f t="shared" si="392"/>
        <v>2.7599460636340112E-2</v>
      </c>
      <c r="AI299" s="7">
        <f t="shared" si="392"/>
        <v>-9.357992153598893E-3</v>
      </c>
      <c r="AJ299" s="7">
        <f t="shared" si="392"/>
        <v>4.4656014429726998E-3</v>
      </c>
      <c r="AK299" s="7">
        <f t="shared" si="392"/>
        <v>-1.0076153163700141E-2</v>
      </c>
      <c r="AL299" s="7">
        <f t="shared" si="392"/>
        <v>-1.2016720096108657E-2</v>
      </c>
      <c r="AM299" s="7">
        <f t="shared" si="392"/>
        <v>-1.434322694746426E-2</v>
      </c>
      <c r="AN299" s="7">
        <f t="shared" si="392"/>
        <v>-6.1228284740935446E-2</v>
      </c>
      <c r="AO299" s="7">
        <f t="shared" si="392"/>
        <v>-0.12522598820518782</v>
      </c>
      <c r="AP299" s="7">
        <f t="shared" si="392"/>
        <v>-4.3014739783854949E-2</v>
      </c>
      <c r="AQ299" s="7">
        <f t="shared" si="392"/>
        <v>-2.8521127936814716E-3</v>
      </c>
      <c r="AR299" s="7">
        <f t="shared" si="392"/>
        <v>-2.3103377686047977E-2</v>
      </c>
      <c r="AS299" s="7">
        <f t="shared" si="392"/>
        <v>1.879331342723356E-2</v>
      </c>
      <c r="AT299" s="7">
        <f t="shared" si="392"/>
        <v>-8.3621795475283811E-3</v>
      </c>
      <c r="AU299" s="7">
        <f t="shared" si="392"/>
        <v>-2.1599191466180612E-2</v>
      </c>
      <c r="AV299" s="7">
        <f t="shared" si="392"/>
        <v>9.8129918979805719E-3</v>
      </c>
      <c r="AW299" s="7">
        <f t="shared" si="392"/>
        <v>8.5884881596338669E-3</v>
      </c>
      <c r="AX299" s="7">
        <f t="shared" si="392"/>
        <v>-1.9053410643867563E-2</v>
      </c>
      <c r="AY299" s="7">
        <f t="shared" si="392"/>
        <v>-7.1117925096008228E-2</v>
      </c>
      <c r="AZ299" s="7">
        <f t="shared" si="392"/>
        <v>-1.2520142297133607E-2</v>
      </c>
      <c r="BA299" s="7">
        <f t="shared" si="392"/>
        <v>-1.1150304304697545E-2</v>
      </c>
      <c r="BB299" s="7">
        <f t="shared" si="392"/>
        <v>7.6628670371663432E-3</v>
      </c>
      <c r="BC299" s="7">
        <f t="shared" si="392"/>
        <v>1.0489179913137692E-2</v>
      </c>
      <c r="BD299" s="7">
        <f t="shared" si="392"/>
        <v>-6.3159060884759421E-2</v>
      </c>
      <c r="BE299" s="7">
        <f t="shared" si="392"/>
        <v>-2.1804814774901038E-2</v>
      </c>
      <c r="BF299" s="7" t="e">
        <f t="shared" si="392"/>
        <v>#DIV/0!</v>
      </c>
      <c r="BG299" s="7">
        <f t="shared" si="392"/>
        <v>-9.7829780378747566E-3</v>
      </c>
      <c r="BH299" s="7">
        <f t="shared" si="392"/>
        <v>-5.7160670601477115E-3</v>
      </c>
    </row>
    <row r="300" spans="1:60" s="215" customFormat="1" ht="11.45" customHeight="1" thickBot="1" x14ac:dyDescent="0.25">
      <c r="A300" s="138">
        <f t="shared" si="330"/>
        <v>44195</v>
      </c>
      <c r="B300" s="17">
        <f t="shared" ref="B300:Q300" si="393">B98/B94-1</f>
        <v>-1.5728168081171168E-2</v>
      </c>
      <c r="C300" s="14">
        <f t="shared" si="393"/>
        <v>-1.2663043770645199E-2</v>
      </c>
      <c r="D300" s="22">
        <f t="shared" si="393"/>
        <v>-1.83574818831721E-2</v>
      </c>
      <c r="E300" s="22">
        <f t="shared" si="393"/>
        <v>1.9121112676525831E-2</v>
      </c>
      <c r="F300" s="22">
        <f t="shared" si="393"/>
        <v>-1.8777094543257489E-2</v>
      </c>
      <c r="G300" s="22">
        <f t="shared" si="393"/>
        <v>-1.4865248950094778E-2</v>
      </c>
      <c r="H300" s="22">
        <f t="shared" si="393"/>
        <v>-8.5135047253184215E-2</v>
      </c>
      <c r="I300" s="23">
        <f t="shared" si="393"/>
        <v>-1.9433805780303626E-2</v>
      </c>
      <c r="J300" s="22">
        <f t="shared" si="393"/>
        <v>1.0144043317088958E-2</v>
      </c>
      <c r="K300" s="22">
        <f t="shared" si="393"/>
        <v>-2.0156489899612606E-2</v>
      </c>
      <c r="L300" s="22">
        <f t="shared" si="393"/>
        <v>-3.5078502520397015E-2</v>
      </c>
      <c r="M300" s="22">
        <f t="shared" si="393"/>
        <v>-9.3740888155039448E-3</v>
      </c>
      <c r="N300" s="22">
        <f t="shared" si="393"/>
        <v>-2.1672250664457327E-3</v>
      </c>
      <c r="O300" s="22">
        <f t="shared" si="393"/>
        <v>-3.2041718805882913E-2</v>
      </c>
      <c r="P300" s="22">
        <f t="shared" si="393"/>
        <v>-2.6196923106106995E-2</v>
      </c>
      <c r="Q300" s="22">
        <f t="shared" si="393"/>
        <v>-2.0882964126917036E-2</v>
      </c>
      <c r="R300" s="22">
        <f t="shared" ref="R300:BH300" si="394">R98/R94-1</f>
        <v>-8.7017528954344003E-3</v>
      </c>
      <c r="S300" s="22">
        <f t="shared" si="394"/>
        <v>9.5113735997376381E-4</v>
      </c>
      <c r="T300" s="22">
        <f t="shared" si="394"/>
        <v>-2.3911262883062445E-2</v>
      </c>
      <c r="U300" s="22">
        <f t="shared" si="394"/>
        <v>-3.8817333726794079E-2</v>
      </c>
      <c r="V300" s="22">
        <f t="shared" si="394"/>
        <v>-1.8131112305469821E-2</v>
      </c>
      <c r="W300" s="22">
        <f t="shared" si="394"/>
        <v>-3.0713918262087914E-2</v>
      </c>
      <c r="X300" s="22">
        <f t="shared" si="394"/>
        <v>-3.1399621539370814E-2</v>
      </c>
      <c r="Y300" s="22">
        <f t="shared" si="394"/>
        <v>-2.6830973062691665E-2</v>
      </c>
      <c r="Z300" s="22">
        <f t="shared" si="394"/>
        <v>-4.119900015075284E-2</v>
      </c>
      <c r="AA300" s="22">
        <f t="shared" si="394"/>
        <v>-1.0081777508031631E-2</v>
      </c>
      <c r="AB300" s="22">
        <f t="shared" si="394"/>
        <v>-9.0055135301173594E-3</v>
      </c>
      <c r="AC300" s="22">
        <f t="shared" si="394"/>
        <v>-6.8410447701999777E-3</v>
      </c>
      <c r="AD300" s="22">
        <f t="shared" si="394"/>
        <v>-8.3562102708312214E-4</v>
      </c>
      <c r="AE300" s="22">
        <f t="shared" si="394"/>
        <v>1.9121112676525831E-2</v>
      </c>
      <c r="AF300" s="22">
        <f t="shared" si="394"/>
        <v>1.8158356639808027E-4</v>
      </c>
      <c r="AG300" s="22">
        <f t="shared" si="394"/>
        <v>8.6567096607310656E-3</v>
      </c>
      <c r="AH300" s="22">
        <f t="shared" si="394"/>
        <v>2.3322185048931576E-2</v>
      </c>
      <c r="AI300" s="22">
        <f t="shared" si="394"/>
        <v>-7.0156985048676068E-3</v>
      </c>
      <c r="AJ300" s="22">
        <f t="shared" si="394"/>
        <v>-1.8098022878700881E-3</v>
      </c>
      <c r="AK300" s="22">
        <f t="shared" si="394"/>
        <v>-1.3937291178835687E-2</v>
      </c>
      <c r="AL300" s="22">
        <f t="shared" si="394"/>
        <v>-4.406334755830188E-3</v>
      </c>
      <c r="AM300" s="22">
        <f t="shared" si="394"/>
        <v>-1.3163769152680915E-2</v>
      </c>
      <c r="AN300" s="22">
        <f t="shared" si="394"/>
        <v>-7.3106449170304733E-2</v>
      </c>
      <c r="AO300" s="22">
        <f t="shared" si="394"/>
        <v>-0.11771811472528437</v>
      </c>
      <c r="AP300" s="22">
        <f t="shared" si="394"/>
        <v>-6.0517359373067237E-2</v>
      </c>
      <c r="AQ300" s="22">
        <f t="shared" si="394"/>
        <v>-1.2820971003831838E-2</v>
      </c>
      <c r="AR300" s="22">
        <f t="shared" si="394"/>
        <v>-2.0655234431729341E-2</v>
      </c>
      <c r="AS300" s="22">
        <f t="shared" si="394"/>
        <v>3.1542840951082063E-4</v>
      </c>
      <c r="AT300" s="22">
        <f t="shared" si="394"/>
        <v>-1.1900068660580687E-2</v>
      </c>
      <c r="AU300" s="22">
        <f t="shared" si="394"/>
        <v>-2.2796799751510943E-2</v>
      </c>
      <c r="AV300" s="22">
        <f t="shared" si="394"/>
        <v>-4.1174444870435423E-3</v>
      </c>
      <c r="AW300" s="22">
        <f t="shared" si="394"/>
        <v>1.1062896997270144E-2</v>
      </c>
      <c r="AX300" s="22">
        <f t="shared" si="394"/>
        <v>-3.031471443976208E-2</v>
      </c>
      <c r="AY300" s="22">
        <f t="shared" si="394"/>
        <v>-4.293988913259017E-2</v>
      </c>
      <c r="AZ300" s="22">
        <f t="shared" si="394"/>
        <v>9.2868794096852003E-3</v>
      </c>
      <c r="BA300" s="22">
        <f t="shared" si="394"/>
        <v>-1.1748378289324624E-3</v>
      </c>
      <c r="BB300" s="22">
        <f t="shared" si="394"/>
        <v>1.6077046182100707E-2</v>
      </c>
      <c r="BC300" s="22">
        <f t="shared" si="394"/>
        <v>1.0598712048933034E-2</v>
      </c>
      <c r="BD300" s="22">
        <f t="shared" si="394"/>
        <v>-0.1020005718478123</v>
      </c>
      <c r="BE300" s="22">
        <f t="shared" si="394"/>
        <v>-2.3294232981586616E-2</v>
      </c>
      <c r="BF300" s="22" t="e">
        <f t="shared" si="394"/>
        <v>#DIV/0!</v>
      </c>
      <c r="BG300" s="22">
        <f t="shared" si="394"/>
        <v>-1.000803463551736E-2</v>
      </c>
      <c r="BH300" s="22">
        <f t="shared" si="394"/>
        <v>-8.2739228044482749E-3</v>
      </c>
    </row>
    <row r="301" spans="1:60" s="215" customFormat="1" x14ac:dyDescent="0.2">
      <c r="A301" s="138">
        <f t="shared" ref="A301:A304" si="395">A99</f>
        <v>44285</v>
      </c>
      <c r="B301" s="28">
        <f t="shared" ref="B301:Q301" si="396">B99/B95-1</f>
        <v>-1.3240447765390573E-2</v>
      </c>
      <c r="C301" s="24">
        <f t="shared" si="396"/>
        <v>-1.4141820462208354E-2</v>
      </c>
      <c r="D301" s="26">
        <f t="shared" si="396"/>
        <v>-1.7537311248765342E-2</v>
      </c>
      <c r="E301" s="26">
        <f t="shared" si="396"/>
        <v>2.4931913713684528E-2</v>
      </c>
      <c r="F301" s="26">
        <f t="shared" si="396"/>
        <v>-1.6308388570365873E-2</v>
      </c>
      <c r="G301" s="26">
        <f t="shared" si="396"/>
        <v>-1.7681177192970798E-2</v>
      </c>
      <c r="H301" s="26">
        <f t="shared" si="396"/>
        <v>8.518107142635678E-3</v>
      </c>
      <c r="I301" s="27">
        <f t="shared" si="396"/>
        <v>-1.7385357174426463E-2</v>
      </c>
      <c r="J301" s="26">
        <f t="shared" si="396"/>
        <v>1.5566799088926775E-2</v>
      </c>
      <c r="K301" s="26">
        <f t="shared" si="396"/>
        <v>-2.4726608191367738E-2</v>
      </c>
      <c r="L301" s="26">
        <f t="shared" si="396"/>
        <v>-0.10199294475042342</v>
      </c>
      <c r="M301" s="26">
        <f t="shared" si="396"/>
        <v>-1.2019491716524278E-2</v>
      </c>
      <c r="N301" s="26">
        <f t="shared" si="396"/>
        <v>3.3652695142813993E-3</v>
      </c>
      <c r="O301" s="26">
        <f t="shared" si="396"/>
        <v>-3.0397592743047208E-2</v>
      </c>
      <c r="P301" s="26">
        <f t="shared" si="396"/>
        <v>-2.5111779304964998E-2</v>
      </c>
      <c r="Q301" s="26">
        <f t="shared" si="396"/>
        <v>-2.0655033268138667E-2</v>
      </c>
      <c r="R301" s="26">
        <f t="shared" ref="R301:BH301" si="397">R99/R95-1</f>
        <v>-1.2385825530336736E-2</v>
      </c>
      <c r="S301" s="26">
        <f t="shared" si="397"/>
        <v>1.4518460917967158E-3</v>
      </c>
      <c r="T301" s="26">
        <f t="shared" si="397"/>
        <v>-2.1569053523341486E-2</v>
      </c>
      <c r="U301" s="26">
        <f t="shared" si="397"/>
        <v>-4.050350343572362E-2</v>
      </c>
      <c r="V301" s="26">
        <f t="shared" si="397"/>
        <v>-1.6354177994794661E-2</v>
      </c>
      <c r="W301" s="26">
        <f t="shared" si="397"/>
        <v>-3.3054288068436688E-2</v>
      </c>
      <c r="X301" s="26">
        <f t="shared" si="397"/>
        <v>-2.9054662671556541E-2</v>
      </c>
      <c r="Y301" s="26">
        <f t="shared" si="397"/>
        <v>-3.2208058395625794E-2</v>
      </c>
      <c r="Z301" s="26">
        <f t="shared" si="397"/>
        <v>-4.1110977418384209E-2</v>
      </c>
      <c r="AA301" s="26">
        <f t="shared" si="397"/>
        <v>-2.19693864711068E-2</v>
      </c>
      <c r="AB301" s="26">
        <f t="shared" si="397"/>
        <v>-6.6007133978186472E-3</v>
      </c>
      <c r="AC301" s="26">
        <f t="shared" si="397"/>
        <v>-5.8986958562688985E-3</v>
      </c>
      <c r="AD301" s="26">
        <f t="shared" si="397"/>
        <v>2.0748518007438488E-3</v>
      </c>
      <c r="AE301" s="26">
        <f t="shared" si="397"/>
        <v>2.4931913713684528E-2</v>
      </c>
      <c r="AF301" s="26">
        <f t="shared" si="397"/>
        <v>9.2733184679967273E-3</v>
      </c>
      <c r="AG301" s="26">
        <f t="shared" si="397"/>
        <v>1.528204281445511E-3</v>
      </c>
      <c r="AH301" s="26">
        <f t="shared" si="397"/>
        <v>3.068698450456453E-2</v>
      </c>
      <c r="AI301" s="26">
        <f t="shared" si="397"/>
        <v>-8.6951655934440764E-3</v>
      </c>
      <c r="AJ301" s="26">
        <f t="shared" si="397"/>
        <v>-2.5042743482981411E-3</v>
      </c>
      <c r="AK301" s="26">
        <f t="shared" si="397"/>
        <v>-1.2385544130774861E-2</v>
      </c>
      <c r="AL301" s="26">
        <f t="shared" si="397"/>
        <v>-8.0647140003636819E-3</v>
      </c>
      <c r="AM301" s="26">
        <f t="shared" si="397"/>
        <v>-1.1729476133783945E-2</v>
      </c>
      <c r="AN301" s="26">
        <f t="shared" si="397"/>
        <v>-0.11247787366993744</v>
      </c>
      <c r="AO301" s="26">
        <f t="shared" si="397"/>
        <v>-0.1686986773024749</v>
      </c>
      <c r="AP301" s="26">
        <f t="shared" si="397"/>
        <v>-9.6812407075228424E-2</v>
      </c>
      <c r="AQ301" s="26">
        <f t="shared" si="397"/>
        <v>-1.5247164391800183E-2</v>
      </c>
      <c r="AR301" s="26">
        <f t="shared" si="397"/>
        <v>-2.1506539372696309E-2</v>
      </c>
      <c r="AS301" s="26">
        <f t="shared" si="397"/>
        <v>3.1106992751039897E-4</v>
      </c>
      <c r="AT301" s="26">
        <f t="shared" si="397"/>
        <v>-8.3708313417628633E-3</v>
      </c>
      <c r="AU301" s="26">
        <f t="shared" si="397"/>
        <v>-1.8959561175726503E-2</v>
      </c>
      <c r="AV301" s="26">
        <f t="shared" si="397"/>
        <v>-5.7528146867199537E-3</v>
      </c>
      <c r="AW301" s="26">
        <f t="shared" si="397"/>
        <v>1.20979498874485E-2</v>
      </c>
      <c r="AX301" s="26">
        <f t="shared" si="397"/>
        <v>-3.253934088164645E-2</v>
      </c>
      <c r="AY301" s="26">
        <f t="shared" si="397"/>
        <v>-9.0064030855174781E-3</v>
      </c>
      <c r="AZ301" s="26">
        <f t="shared" si="397"/>
        <v>1.583433861686645E-2</v>
      </c>
      <c r="BA301" s="26">
        <f t="shared" si="397"/>
        <v>9.6181129296928347E-3</v>
      </c>
      <c r="BB301" s="26">
        <f t="shared" si="397"/>
        <v>3.0532148027177852E-2</v>
      </c>
      <c r="BC301" s="26">
        <f t="shared" si="397"/>
        <v>1.0094693977119595E-2</v>
      </c>
      <c r="BD301" s="26">
        <f t="shared" si="397"/>
        <v>-0.11404343734814215</v>
      </c>
      <c r="BE301" s="26">
        <f t="shared" si="397"/>
        <v>-2.0572366914335172E-2</v>
      </c>
      <c r="BF301" s="26" t="e">
        <f t="shared" si="397"/>
        <v>#DIV/0!</v>
      </c>
      <c r="BG301" s="26">
        <f t="shared" si="397"/>
        <v>-6.9921528144906153E-3</v>
      </c>
      <c r="BH301" s="26">
        <f t="shared" si="397"/>
        <v>-6.9173635745459761E-3</v>
      </c>
    </row>
    <row r="302" spans="1:60" s="215" customFormat="1" x14ac:dyDescent="0.2">
      <c r="A302" s="138">
        <f t="shared" si="395"/>
        <v>44377</v>
      </c>
      <c r="B302" s="19">
        <f t="shared" ref="B302:Q302" si="398">B100/B96-1</f>
        <v>4.0546306975448809E-2</v>
      </c>
      <c r="C302" s="16">
        <f t="shared" si="398"/>
        <v>2.483569807075936E-2</v>
      </c>
      <c r="D302" s="7">
        <f t="shared" si="398"/>
        <v>-6.214632611987736E-3</v>
      </c>
      <c r="E302" s="7">
        <f t="shared" si="398"/>
        <v>4.950744164093912E-2</v>
      </c>
      <c r="F302" s="7">
        <f t="shared" si="398"/>
        <v>4.9949041609699929E-2</v>
      </c>
      <c r="G302" s="7">
        <f t="shared" si="398"/>
        <v>2.9193529683471109E-2</v>
      </c>
      <c r="H302" s="7">
        <f t="shared" si="398"/>
        <v>0.62564929847963069</v>
      </c>
      <c r="I302" s="20">
        <f t="shared" si="398"/>
        <v>3.9412732902887493E-2</v>
      </c>
      <c r="J302" s="7">
        <f t="shared" si="398"/>
        <v>4.8224227292749111E-2</v>
      </c>
      <c r="K302" s="7">
        <f t="shared" si="398"/>
        <v>2.5090212283372715E-2</v>
      </c>
      <c r="L302" s="7">
        <f t="shared" si="398"/>
        <v>-0.11590105226483594</v>
      </c>
      <c r="M302" s="7">
        <f t="shared" si="398"/>
        <v>-2.7684480111651588E-3</v>
      </c>
      <c r="N302" s="7">
        <f t="shared" si="398"/>
        <v>3.3243531051218023E-2</v>
      </c>
      <c r="O302" s="7">
        <f t="shared" si="398"/>
        <v>-9.7994308317227441E-3</v>
      </c>
      <c r="P302" s="7">
        <f t="shared" si="398"/>
        <v>-1.7786629097904849E-2</v>
      </c>
      <c r="Q302" s="7">
        <f t="shared" si="398"/>
        <v>-2.1851346462558374E-2</v>
      </c>
      <c r="R302" s="7">
        <f t="shared" ref="R302:BH302" si="399">R100/R96-1</f>
        <v>-7.3862187828180881E-3</v>
      </c>
      <c r="S302" s="7">
        <f t="shared" si="399"/>
        <v>5.0108618261734961E-4</v>
      </c>
      <c r="T302" s="7">
        <f t="shared" si="399"/>
        <v>-1.2673865036673448E-2</v>
      </c>
      <c r="U302" s="7">
        <f t="shared" si="399"/>
        <v>-3.186969484674762E-2</v>
      </c>
      <c r="V302" s="7">
        <f t="shared" si="399"/>
        <v>-1.25068369779614E-2</v>
      </c>
      <c r="W302" s="7">
        <f t="shared" si="399"/>
        <v>-2.525293877179613E-2</v>
      </c>
      <c r="X302" s="7">
        <f t="shared" si="399"/>
        <v>-2.0260831342970187E-2</v>
      </c>
      <c r="Y302" s="7">
        <f t="shared" si="399"/>
        <v>-3.3320733642486444E-2</v>
      </c>
      <c r="Z302" s="7">
        <f t="shared" si="399"/>
        <v>-4.043277565137271E-2</v>
      </c>
      <c r="AA302" s="7">
        <f t="shared" si="399"/>
        <v>-2.5198456657910873E-2</v>
      </c>
      <c r="AB302" s="7">
        <f t="shared" si="399"/>
        <v>7.1405408713329788E-3</v>
      </c>
      <c r="AC302" s="7">
        <f t="shared" si="399"/>
        <v>-1.6497494475045116E-3</v>
      </c>
      <c r="AD302" s="7">
        <f t="shared" si="399"/>
        <v>1.816507213135532E-2</v>
      </c>
      <c r="AE302" s="7">
        <f t="shared" si="399"/>
        <v>4.950744164093912E-2</v>
      </c>
      <c r="AF302" s="7">
        <f t="shared" si="399"/>
        <v>3.0587018618211781E-2</v>
      </c>
      <c r="AG302" s="7">
        <f t="shared" si="399"/>
        <v>3.5042979814270403E-3</v>
      </c>
      <c r="AH302" s="7">
        <f t="shared" si="399"/>
        <v>5.929978127013702E-2</v>
      </c>
      <c r="AI302" s="7">
        <f t="shared" si="399"/>
        <v>1.7441273793993517E-2</v>
      </c>
      <c r="AJ302" s="7">
        <f t="shared" si="399"/>
        <v>1.4873011518690582E-2</v>
      </c>
      <c r="AK302" s="7">
        <f t="shared" si="399"/>
        <v>6.1937628578960791E-3</v>
      </c>
      <c r="AL302" s="7">
        <f t="shared" si="399"/>
        <v>2.4180682930357689E-2</v>
      </c>
      <c r="AM302" s="7">
        <f t="shared" si="399"/>
        <v>1.2557642099725097E-2</v>
      </c>
      <c r="AN302" s="7">
        <f t="shared" si="399"/>
        <v>2.3334897986421632E-2</v>
      </c>
      <c r="AO302" s="7">
        <f t="shared" si="399"/>
        <v>3.2258319805216207E-3</v>
      </c>
      <c r="AP302" s="7">
        <f t="shared" si="399"/>
        <v>2.8544080774277836E-2</v>
      </c>
      <c r="AQ302" s="7">
        <f t="shared" si="399"/>
        <v>7.1005627793695458E-2</v>
      </c>
      <c r="AR302" s="7">
        <f t="shared" si="399"/>
        <v>-9.9480757611757342E-3</v>
      </c>
      <c r="AS302" s="7">
        <f t="shared" si="399"/>
        <v>2.1467625372496135E-2</v>
      </c>
      <c r="AT302" s="7">
        <f t="shared" si="399"/>
        <v>4.1463210882193291E-3</v>
      </c>
      <c r="AU302" s="7">
        <f t="shared" si="399"/>
        <v>-1.5445424954113607E-3</v>
      </c>
      <c r="AV302" s="7">
        <f t="shared" si="399"/>
        <v>1.6556674934036009E-2</v>
      </c>
      <c r="AW302" s="7">
        <f t="shared" si="399"/>
        <v>2.195212728527296E-2</v>
      </c>
      <c r="AX302" s="7">
        <f t="shared" si="399"/>
        <v>2.0980343416188374E-2</v>
      </c>
      <c r="AY302" s="7">
        <f t="shared" si="399"/>
        <v>0.21546314883107964</v>
      </c>
      <c r="AZ302" s="7">
        <f t="shared" si="399"/>
        <v>3.61782989296624E-2</v>
      </c>
      <c r="BA302" s="7">
        <f t="shared" si="399"/>
        <v>8.1798591135396004E-2</v>
      </c>
      <c r="BB302" s="7">
        <f t="shared" si="399"/>
        <v>6.1862165748413744E-2</v>
      </c>
      <c r="BC302" s="7">
        <f t="shared" si="399"/>
        <v>3.4668091613105467E-2</v>
      </c>
      <c r="BD302" s="7">
        <f t="shared" si="399"/>
        <v>6.1226137332233588E-2</v>
      </c>
      <c r="BE302" s="7">
        <f t="shared" si="399"/>
        <v>4.0737596551577493E-2</v>
      </c>
      <c r="BF302" s="7" t="e">
        <f t="shared" si="399"/>
        <v>#DIV/0!</v>
      </c>
      <c r="BG302" s="7">
        <f t="shared" si="399"/>
        <v>5.1508268207933527E-2</v>
      </c>
      <c r="BH302" s="7">
        <f t="shared" si="399"/>
        <v>5.4833375740772849E-2</v>
      </c>
    </row>
    <row r="303" spans="1:60" s="215" customFormat="1" x14ac:dyDescent="0.2">
      <c r="A303" s="138">
        <f t="shared" si="395"/>
        <v>44469</v>
      </c>
      <c r="B303" s="19">
        <f t="shared" ref="B303:Q303" si="400">B101/B97-1</f>
        <v>2.680817550736192E-2</v>
      </c>
      <c r="C303" s="16">
        <f t="shared" si="400"/>
        <v>2.1807582991843377E-2</v>
      </c>
      <c r="D303" s="7">
        <f t="shared" si="400"/>
        <v>-4.448588051985447E-3</v>
      </c>
      <c r="E303" s="7">
        <f t="shared" si="400"/>
        <v>2.8328131173943394E-2</v>
      </c>
      <c r="F303" s="7">
        <f t="shared" si="400"/>
        <v>3.3368837202652601E-2</v>
      </c>
      <c r="G303" s="7">
        <f t="shared" si="400"/>
        <v>2.7000224773729764E-2</v>
      </c>
      <c r="H303" s="7">
        <f t="shared" si="400"/>
        <v>0.16023630264829092</v>
      </c>
      <c r="I303" s="20">
        <f t="shared" si="400"/>
        <v>2.6407725993386366E-2</v>
      </c>
      <c r="J303" s="7">
        <f t="shared" si="400"/>
        <v>2.9543321396935607E-2</v>
      </c>
      <c r="K303" s="7">
        <f t="shared" si="400"/>
        <v>2.6451520162464659E-2</v>
      </c>
      <c r="L303" s="7">
        <f t="shared" si="400"/>
        <v>0.67845589061173261</v>
      </c>
      <c r="M303" s="7">
        <f t="shared" si="400"/>
        <v>-4.8302310024415096E-3</v>
      </c>
      <c r="N303" s="7">
        <f t="shared" si="400"/>
        <v>3.0534985034718076E-2</v>
      </c>
      <c r="O303" s="7">
        <f t="shared" si="400"/>
        <v>-7.5651030434276123E-5</v>
      </c>
      <c r="P303" s="7">
        <f t="shared" si="400"/>
        <v>-1.5889726888827505E-2</v>
      </c>
      <c r="Q303" s="7">
        <f t="shared" si="400"/>
        <v>-2.3971207559954189E-2</v>
      </c>
      <c r="R303" s="7">
        <f t="shared" ref="R303:BH303" si="401">R101/R97-1</f>
        <v>-4.0528246610100904E-3</v>
      </c>
      <c r="S303" s="7">
        <f t="shared" si="401"/>
        <v>1.7122975375323257E-3</v>
      </c>
      <c r="T303" s="7">
        <f t="shared" si="401"/>
        <v>-8.9761503772384232E-3</v>
      </c>
      <c r="U303" s="7">
        <f t="shared" si="401"/>
        <v>-2.7234789218010702E-2</v>
      </c>
      <c r="V303" s="7">
        <f t="shared" si="401"/>
        <v>-8.7395561137662003E-3</v>
      </c>
      <c r="W303" s="7">
        <f t="shared" si="401"/>
        <v>-2.0730978576491088E-2</v>
      </c>
      <c r="X303" s="7">
        <f t="shared" si="401"/>
        <v>-1.3253975916654892E-2</v>
      </c>
      <c r="Y303" s="7">
        <f t="shared" si="401"/>
        <v>-3.3267228408367155E-2</v>
      </c>
      <c r="Z303" s="7">
        <f t="shared" si="401"/>
        <v>-4.0208476154925177E-2</v>
      </c>
      <c r="AA303" s="7">
        <f t="shared" si="401"/>
        <v>-2.5376966840788606E-2</v>
      </c>
      <c r="AB303" s="7">
        <f t="shared" si="401"/>
        <v>6.1535298985202491E-3</v>
      </c>
      <c r="AC303" s="7">
        <f t="shared" si="401"/>
        <v>-1.8005690196287727E-4</v>
      </c>
      <c r="AD303" s="7">
        <f t="shared" si="401"/>
        <v>1.5732493084805066E-2</v>
      </c>
      <c r="AE303" s="7">
        <f t="shared" si="401"/>
        <v>2.8328131173943394E-2</v>
      </c>
      <c r="AF303" s="7">
        <f t="shared" si="401"/>
        <v>1.2886280479250667E-2</v>
      </c>
      <c r="AG303" s="7">
        <f t="shared" si="401"/>
        <v>-5.7105141339077736E-3</v>
      </c>
      <c r="AH303" s="7">
        <f t="shared" si="401"/>
        <v>3.5688227746897061E-2</v>
      </c>
      <c r="AI303" s="7">
        <f t="shared" si="401"/>
        <v>2.049987612602866E-2</v>
      </c>
      <c r="AJ303" s="7">
        <f t="shared" si="401"/>
        <v>6.9137719017289267E-3</v>
      </c>
      <c r="AK303" s="7">
        <f t="shared" si="401"/>
        <v>1.3305051308361016E-2</v>
      </c>
      <c r="AL303" s="7">
        <f t="shared" si="401"/>
        <v>2.746659659198869E-2</v>
      </c>
      <c r="AM303" s="7">
        <f t="shared" si="401"/>
        <v>1.0173541704334044E-2</v>
      </c>
      <c r="AN303" s="7">
        <f t="shared" si="401"/>
        <v>7.5729329219661023E-2</v>
      </c>
      <c r="AO303" s="7">
        <f t="shared" si="401"/>
        <v>6.0194306685537713E-2</v>
      </c>
      <c r="AP303" s="7">
        <f t="shared" si="401"/>
        <v>7.9770736351274518E-2</v>
      </c>
      <c r="AQ303" s="7">
        <f t="shared" si="401"/>
        <v>3.0421920641957367E-2</v>
      </c>
      <c r="AR303" s="7">
        <f t="shared" si="401"/>
        <v>-6.7580520401594457E-3</v>
      </c>
      <c r="AS303" s="7">
        <f t="shared" si="401"/>
        <v>3.295051709795449E-2</v>
      </c>
      <c r="AT303" s="7">
        <f t="shared" si="401"/>
        <v>6.9627600154220648E-3</v>
      </c>
      <c r="AU303" s="7">
        <f t="shared" si="401"/>
        <v>-6.142930551979342E-3</v>
      </c>
      <c r="AV303" s="7">
        <f t="shared" si="401"/>
        <v>2.4634206382923907E-2</v>
      </c>
      <c r="AW303" s="7">
        <f t="shared" si="401"/>
        <v>2.20964028852213E-2</v>
      </c>
      <c r="AX303" s="7">
        <f t="shared" si="401"/>
        <v>5.7271343155729237E-3</v>
      </c>
      <c r="AY303" s="7">
        <f t="shared" si="401"/>
        <v>7.2266664990064511E-2</v>
      </c>
      <c r="AZ303" s="7">
        <f t="shared" si="401"/>
        <v>3.1728469713973251E-2</v>
      </c>
      <c r="BA303" s="7">
        <f t="shared" si="401"/>
        <v>6.0447738030920073E-2</v>
      </c>
      <c r="BB303" s="7">
        <f t="shared" si="401"/>
        <v>3.981103913623163E-2</v>
      </c>
      <c r="BC303" s="7">
        <f t="shared" si="401"/>
        <v>1.5889243484161542E-2</v>
      </c>
      <c r="BD303" s="7">
        <f t="shared" si="401"/>
        <v>7.1899152337956407E-2</v>
      </c>
      <c r="BE303" s="7">
        <f t="shared" si="401"/>
        <v>2.9744631668430666E-2</v>
      </c>
      <c r="BF303" s="7" t="e">
        <f t="shared" si="401"/>
        <v>#DIV/0!</v>
      </c>
      <c r="BG303" s="7">
        <f t="shared" si="401"/>
        <v>2.9278474086242401E-2</v>
      </c>
      <c r="BH303" s="7">
        <f t="shared" si="401"/>
        <v>3.3863136488619716E-2</v>
      </c>
    </row>
    <row r="304" spans="1:60" s="215" customFormat="1" ht="11.45" customHeight="1" thickBot="1" x14ac:dyDescent="0.25">
      <c r="A304" s="138">
        <f t="shared" si="395"/>
        <v>44560</v>
      </c>
      <c r="B304" s="17">
        <f t="shared" ref="B304:Q304" si="402">B102/B98-1</f>
        <v>-1</v>
      </c>
      <c r="C304" s="14">
        <f t="shared" si="402"/>
        <v>-1</v>
      </c>
      <c r="D304" s="22">
        <f t="shared" si="402"/>
        <v>-1</v>
      </c>
      <c r="E304" s="22">
        <f t="shared" si="402"/>
        <v>-1</v>
      </c>
      <c r="F304" s="22">
        <f t="shared" si="402"/>
        <v>-1</v>
      </c>
      <c r="G304" s="22">
        <f t="shared" si="402"/>
        <v>-1</v>
      </c>
      <c r="H304" s="22">
        <f t="shared" si="402"/>
        <v>-1</v>
      </c>
      <c r="I304" s="23">
        <f t="shared" si="402"/>
        <v>-1</v>
      </c>
      <c r="J304" s="22">
        <f t="shared" si="402"/>
        <v>-1</v>
      </c>
      <c r="K304" s="22">
        <f t="shared" si="402"/>
        <v>-1</v>
      </c>
      <c r="L304" s="22">
        <f t="shared" si="402"/>
        <v>-1</v>
      </c>
      <c r="M304" s="22">
        <f t="shared" si="402"/>
        <v>-1</v>
      </c>
      <c r="N304" s="22">
        <f t="shared" si="402"/>
        <v>-1</v>
      </c>
      <c r="O304" s="22">
        <f t="shared" si="402"/>
        <v>-1</v>
      </c>
      <c r="P304" s="22">
        <f t="shared" si="402"/>
        <v>-1</v>
      </c>
      <c r="Q304" s="22">
        <f t="shared" si="402"/>
        <v>-1</v>
      </c>
      <c r="R304" s="22">
        <f t="shared" ref="R304:BH304" si="403">R102/R98-1</f>
        <v>-1</v>
      </c>
      <c r="S304" s="22">
        <f t="shared" si="403"/>
        <v>-1</v>
      </c>
      <c r="T304" s="22">
        <f t="shared" si="403"/>
        <v>-1</v>
      </c>
      <c r="U304" s="22">
        <f t="shared" si="403"/>
        <v>-1</v>
      </c>
      <c r="V304" s="22">
        <f t="shared" si="403"/>
        <v>-1</v>
      </c>
      <c r="W304" s="22">
        <f t="shared" si="403"/>
        <v>-1</v>
      </c>
      <c r="X304" s="22">
        <f t="shared" si="403"/>
        <v>-1</v>
      </c>
      <c r="Y304" s="22">
        <f t="shared" si="403"/>
        <v>-1</v>
      </c>
      <c r="Z304" s="22">
        <f t="shared" si="403"/>
        <v>-1</v>
      </c>
      <c r="AA304" s="22">
        <f t="shared" si="403"/>
        <v>-1</v>
      </c>
      <c r="AB304" s="22">
        <f t="shared" si="403"/>
        <v>-1</v>
      </c>
      <c r="AC304" s="22">
        <f t="shared" si="403"/>
        <v>-1</v>
      </c>
      <c r="AD304" s="22">
        <f t="shared" si="403"/>
        <v>-1</v>
      </c>
      <c r="AE304" s="22">
        <f t="shared" si="403"/>
        <v>-1</v>
      </c>
      <c r="AF304" s="22">
        <f t="shared" si="403"/>
        <v>-1</v>
      </c>
      <c r="AG304" s="22">
        <f t="shared" si="403"/>
        <v>-1</v>
      </c>
      <c r="AH304" s="22">
        <f t="shared" si="403"/>
        <v>-1</v>
      </c>
      <c r="AI304" s="22">
        <f t="shared" si="403"/>
        <v>-1</v>
      </c>
      <c r="AJ304" s="22">
        <f t="shared" si="403"/>
        <v>-1</v>
      </c>
      <c r="AK304" s="22">
        <f t="shared" si="403"/>
        <v>-1</v>
      </c>
      <c r="AL304" s="22">
        <f t="shared" si="403"/>
        <v>-1</v>
      </c>
      <c r="AM304" s="22">
        <f t="shared" si="403"/>
        <v>-1</v>
      </c>
      <c r="AN304" s="22">
        <f t="shared" si="403"/>
        <v>-1</v>
      </c>
      <c r="AO304" s="22">
        <f t="shared" si="403"/>
        <v>-1</v>
      </c>
      <c r="AP304" s="22">
        <f t="shared" si="403"/>
        <v>-1</v>
      </c>
      <c r="AQ304" s="22">
        <f t="shared" si="403"/>
        <v>-1</v>
      </c>
      <c r="AR304" s="22">
        <f t="shared" si="403"/>
        <v>-1</v>
      </c>
      <c r="AS304" s="22">
        <f t="shared" si="403"/>
        <v>-1</v>
      </c>
      <c r="AT304" s="22">
        <f t="shared" si="403"/>
        <v>-1</v>
      </c>
      <c r="AU304" s="22">
        <f t="shared" si="403"/>
        <v>-1</v>
      </c>
      <c r="AV304" s="22">
        <f t="shared" si="403"/>
        <v>-1</v>
      </c>
      <c r="AW304" s="22">
        <f t="shared" si="403"/>
        <v>-1</v>
      </c>
      <c r="AX304" s="22">
        <f t="shared" si="403"/>
        <v>-1</v>
      </c>
      <c r="AY304" s="22">
        <f t="shared" si="403"/>
        <v>-1</v>
      </c>
      <c r="AZ304" s="22">
        <f t="shared" si="403"/>
        <v>-1</v>
      </c>
      <c r="BA304" s="22">
        <f t="shared" si="403"/>
        <v>-1</v>
      </c>
      <c r="BB304" s="22">
        <f t="shared" si="403"/>
        <v>-1</v>
      </c>
      <c r="BC304" s="22">
        <f t="shared" si="403"/>
        <v>-1</v>
      </c>
      <c r="BD304" s="22">
        <f t="shared" si="403"/>
        <v>-1</v>
      </c>
      <c r="BE304" s="22">
        <f t="shared" si="403"/>
        <v>-1</v>
      </c>
      <c r="BF304" s="22" t="e">
        <f t="shared" si="403"/>
        <v>#DIV/0!</v>
      </c>
      <c r="BG304" s="22">
        <f t="shared" si="403"/>
        <v>-1</v>
      </c>
      <c r="BH304" s="22">
        <f t="shared" si="403"/>
        <v>-1</v>
      </c>
    </row>
    <row r="305" spans="1:60" s="169" customFormat="1" ht="12.75" thickTop="1" thickBot="1" x14ac:dyDescent="0.25">
      <c r="A305" s="147" t="s">
        <v>8</v>
      </c>
      <c r="B305" s="208"/>
      <c r="C305" s="196"/>
      <c r="D305" s="165"/>
      <c r="E305" s="165"/>
      <c r="F305" s="165"/>
      <c r="G305" s="165"/>
      <c r="H305" s="165"/>
      <c r="I305" s="201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  <c r="X305" s="165"/>
      <c r="Y305" s="165"/>
      <c r="Z305" s="165"/>
      <c r="AA305" s="165"/>
      <c r="AB305" s="165"/>
      <c r="AC305" s="165"/>
      <c r="AD305" s="165"/>
      <c r="AE305" s="165"/>
      <c r="AF305" s="165"/>
      <c r="AG305" s="165"/>
      <c r="AH305" s="165"/>
      <c r="AI305" s="165"/>
      <c r="AJ305" s="165"/>
      <c r="AK305" s="165"/>
      <c r="AL305" s="165"/>
      <c r="AM305" s="165"/>
      <c r="AN305" s="165"/>
      <c r="AO305" s="165"/>
      <c r="AP305" s="165"/>
      <c r="AQ305" s="165"/>
      <c r="AR305" s="165"/>
      <c r="AS305" s="165"/>
      <c r="AT305" s="165"/>
      <c r="AU305" s="165"/>
      <c r="AV305" s="165"/>
      <c r="AW305" s="165"/>
      <c r="AX305" s="165"/>
      <c r="AY305" s="165"/>
      <c r="AZ305" s="165"/>
      <c r="BA305" s="165"/>
      <c r="BB305" s="165"/>
      <c r="BC305" s="165"/>
      <c r="BD305" s="165"/>
      <c r="BE305" s="165"/>
      <c r="BF305" s="165"/>
      <c r="BG305" s="165"/>
      <c r="BH305" s="165"/>
    </row>
    <row r="306" spans="1:60" s="169" customFormat="1" ht="12" hidden="1" thickTop="1" x14ac:dyDescent="0.2">
      <c r="A306" s="143" t="s">
        <v>4</v>
      </c>
      <c r="B306" s="212">
        <f t="shared" ref="B306:AE306" si="404">SUM(B$7:B$10)/SUM(B$3:B$6)-1</f>
        <v>5.6173441212212127E-2</v>
      </c>
      <c r="C306" s="190">
        <f t="shared" si="404"/>
        <v>2.3456394385198198E-2</v>
      </c>
      <c r="D306" s="167">
        <f t="shared" si="404"/>
        <v>8.1087875081087279E-3</v>
      </c>
      <c r="E306" s="167">
        <f t="shared" si="404"/>
        <v>9.4690873120422125E-3</v>
      </c>
      <c r="F306" s="167">
        <f t="shared" si="404"/>
        <v>8.0328295404465955E-2</v>
      </c>
      <c r="G306" s="167">
        <f t="shared" si="404"/>
        <v>3.1001336850101868E-2</v>
      </c>
      <c r="H306" s="64" t="e">
        <f t="shared" si="404"/>
        <v>#DIV/0!</v>
      </c>
      <c r="I306" s="192">
        <f t="shared" si="404"/>
        <v>5.9133670106102931E-2</v>
      </c>
      <c r="J306" s="64">
        <f t="shared" si="404"/>
        <v>0.17207876794117771</v>
      </c>
      <c r="K306" s="64">
        <f t="shared" si="404"/>
        <v>8.3406475617335829E-3</v>
      </c>
      <c r="L306" s="167">
        <f t="shared" si="404"/>
        <v>-5.9928349518623136E-5</v>
      </c>
      <c r="M306" s="167">
        <f t="shared" si="404"/>
        <v>0.2560594900845099</v>
      </c>
      <c r="N306" s="167">
        <f t="shared" si="404"/>
        <v>0.31730377054867542</v>
      </c>
      <c r="O306" s="167">
        <f t="shared" si="404"/>
        <v>-0.17107740488767431</v>
      </c>
      <c r="P306" s="167">
        <f t="shared" si="404"/>
        <v>2.4155223197515063E-3</v>
      </c>
      <c r="Q306" s="167">
        <f t="shared" si="404"/>
        <v>-0.79442243331935658</v>
      </c>
      <c r="R306" s="167">
        <f t="shared" si="404"/>
        <v>0.28663057920045798</v>
      </c>
      <c r="S306" s="167">
        <f t="shared" si="404"/>
        <v>-0.22593174243557446</v>
      </c>
      <c r="T306" s="167">
        <f t="shared" si="404"/>
        <v>0.25729593395691497</v>
      </c>
      <c r="U306" s="167">
        <f t="shared" si="404"/>
        <v>9.5974892733062367E-2</v>
      </c>
      <c r="V306" s="167">
        <f t="shared" si="404"/>
        <v>-0.30674226025188067</v>
      </c>
      <c r="W306" s="167">
        <f t="shared" si="404"/>
        <v>-5.1327644262864069E-3</v>
      </c>
      <c r="X306" s="167">
        <f t="shared" si="404"/>
        <v>8.5178933770605703E-2</v>
      </c>
      <c r="Y306" s="167">
        <f t="shared" si="404"/>
        <v>0.12602374740714173</v>
      </c>
      <c r="Z306" s="167">
        <f t="shared" si="404"/>
        <v>-9.3054510247763123E-2</v>
      </c>
      <c r="AA306" s="167">
        <f t="shared" si="404"/>
        <v>-0.23541723317635732</v>
      </c>
      <c r="AB306" s="167">
        <f t="shared" si="404"/>
        <v>0.1952215807774389</v>
      </c>
      <c r="AC306" s="167">
        <f t="shared" si="404"/>
        <v>-0.16546279130011976</v>
      </c>
      <c r="AD306" s="167">
        <f t="shared" si="404"/>
        <v>-0.11605718997510373</v>
      </c>
      <c r="AE306" s="167">
        <f t="shared" si="404"/>
        <v>0.30741417101929525</v>
      </c>
      <c r="AF306" s="167">
        <f t="shared" ref="AF306:BG306" si="405">SUM(AF$7:AF$10)/SUM(AF$3:AF$6)-1</f>
        <v>-0.67250253562913698</v>
      </c>
      <c r="AG306" s="167">
        <f t="shared" si="405"/>
        <v>2.2079957543694739E-2</v>
      </c>
      <c r="AH306" s="167">
        <f t="shared" si="405"/>
        <v>0.28455444694609655</v>
      </c>
      <c r="AI306" s="167">
        <f t="shared" si="405"/>
        <v>0.21921505306714262</v>
      </c>
      <c r="AJ306" s="167">
        <f t="shared" si="405"/>
        <v>-0.60640587943254776</v>
      </c>
      <c r="AK306" s="167">
        <f t="shared" si="405"/>
        <v>0.19892479809878849</v>
      </c>
      <c r="AL306" s="167">
        <f t="shared" si="405"/>
        <v>0.11025325167249878</v>
      </c>
      <c r="AM306" s="167">
        <f t="shared" si="405"/>
        <v>5.9905270051288095E-3</v>
      </c>
      <c r="AN306" s="167">
        <f t="shared" si="405"/>
        <v>-0.12632343768683552</v>
      </c>
      <c r="AO306" s="167">
        <f t="shared" si="405"/>
        <v>-0.33480799146913987</v>
      </c>
      <c r="AP306" s="167">
        <f t="shared" si="405"/>
        <v>0.22834708382507585</v>
      </c>
      <c r="AQ306" s="167">
        <f t="shared" si="405"/>
        <v>-0.27682983125824889</v>
      </c>
      <c r="AR306" s="167">
        <f t="shared" si="405"/>
        <v>8.571564240881524E-2</v>
      </c>
      <c r="AS306" s="167">
        <f t="shared" si="405"/>
        <v>0.13848799744052021</v>
      </c>
      <c r="AT306" s="64">
        <f t="shared" si="405"/>
        <v>0.20976051839144705</v>
      </c>
      <c r="AU306" s="64">
        <f t="shared" si="405"/>
        <v>-0.38610039674704377</v>
      </c>
      <c r="AV306" s="64">
        <f t="shared" si="405"/>
        <v>0.2605121480866428</v>
      </c>
      <c r="AW306" s="64">
        <f t="shared" si="405"/>
        <v>-0.63274450667965909</v>
      </c>
      <c r="AX306" s="64">
        <f t="shared" si="405"/>
        <v>0.20275166959457147</v>
      </c>
      <c r="AY306" s="64">
        <f t="shared" si="405"/>
        <v>0.98373099048617374</v>
      </c>
      <c r="AZ306" s="64">
        <f t="shared" si="405"/>
        <v>0.35374870699224914</v>
      </c>
      <c r="BA306" s="64">
        <f t="shared" si="405"/>
        <v>6.6954432773928652E-2</v>
      </c>
      <c r="BB306" s="64">
        <f t="shared" si="405"/>
        <v>0.14352982093039279</v>
      </c>
      <c r="BC306" s="64">
        <f t="shared" si="405"/>
        <v>0.11790537069494844</v>
      </c>
      <c r="BD306" s="64">
        <f t="shared" si="405"/>
        <v>-0.36177669058425332</v>
      </c>
      <c r="BE306" s="64">
        <f t="shared" si="405"/>
        <v>0.20575073427370261</v>
      </c>
      <c r="BF306" s="64">
        <f t="shared" si="405"/>
        <v>-1</v>
      </c>
      <c r="BG306" s="64">
        <f t="shared" si="405"/>
        <v>0.37213546938380193</v>
      </c>
      <c r="BH306" s="64">
        <f t="shared" ref="BH306:BH326" si="406">SUMIFS(BH$3:BH$103,$A$3:$A$103,"&gt;="&amp;DATE(VALUE(LEFT($A306,4)),1,1),BG3:BG103,"&lt;="&amp;DATE(VALUE(LEFT($A306,4)),12,31))/SUMIFS(BH$3:BH$103,$A$3:$A$103,"&gt;="&amp;DATE(VALUE(RIGHT($A306,4)),1,1),$A$3:$A$103,"&lt;="&amp;DATE(VALUE(RIGHT($A306,4)),12,31))-1</f>
        <v>-1</v>
      </c>
    </row>
    <row r="307" spans="1:60" s="169" customFormat="1" hidden="1" x14ac:dyDescent="0.2">
      <c r="A307" s="143" t="str">
        <f>LEFT(A306,4)+1&amp;"/"&amp;LEFT(A306,4)</f>
        <v>1999/1998</v>
      </c>
      <c r="B307" s="212">
        <f t="shared" ref="B307:BG307" si="407">SUM(B$11:B$14)/SUM(B$7:B$10)-1</f>
        <v>2.87747076906264E-2</v>
      </c>
      <c r="C307" s="190">
        <f t="shared" si="407"/>
        <v>2.4443146406935456E-2</v>
      </c>
      <c r="D307" s="167">
        <f t="shared" si="407"/>
        <v>1.8639408490026543E-3</v>
      </c>
      <c r="E307" s="167">
        <f t="shared" si="407"/>
        <v>2.1846093164082925E-2</v>
      </c>
      <c r="F307" s="167">
        <f t="shared" si="407"/>
        <v>3.9338598781959666E-2</v>
      </c>
      <c r="G307" s="167">
        <f t="shared" si="407"/>
        <v>3.5166648569508352E-2</v>
      </c>
      <c r="H307" s="64">
        <f t="shared" si="407"/>
        <v>0.12653810129272203</v>
      </c>
      <c r="I307" s="192">
        <f t="shared" si="407"/>
        <v>2.7954563405424793E-2</v>
      </c>
      <c r="J307" s="64">
        <f t="shared" si="407"/>
        <v>2.4491484813680575E-2</v>
      </c>
      <c r="K307" s="64">
        <f t="shared" si="407"/>
        <v>3.7159797005511086E-2</v>
      </c>
      <c r="L307" s="167">
        <f t="shared" si="407"/>
        <v>1.6016724825498319E-2</v>
      </c>
      <c r="M307" s="167">
        <f t="shared" si="407"/>
        <v>-1.9276127982789992E-2</v>
      </c>
      <c r="N307" s="167">
        <f t="shared" si="407"/>
        <v>6.5826274614377844E-3</v>
      </c>
      <c r="O307" s="167">
        <f t="shared" si="407"/>
        <v>-5.6690971504938625E-2</v>
      </c>
      <c r="P307" s="167">
        <f t="shared" si="407"/>
        <v>-1.6924194445694374E-3</v>
      </c>
      <c r="Q307" s="167">
        <f t="shared" si="407"/>
        <v>-3.1438886543184164E-2</v>
      </c>
      <c r="R307" s="167">
        <f t="shared" si="407"/>
        <v>-4.8116696332972664E-3</v>
      </c>
      <c r="S307" s="167">
        <f t="shared" si="407"/>
        <v>9.0042843605491196E-3</v>
      </c>
      <c r="T307" s="167">
        <f t="shared" si="407"/>
        <v>-3.1058162789404653E-3</v>
      </c>
      <c r="U307" s="167">
        <f t="shared" si="407"/>
        <v>1.1368169660855632E-2</v>
      </c>
      <c r="V307" s="167">
        <f t="shared" si="407"/>
        <v>1.9711025980218677E-2</v>
      </c>
      <c r="W307" s="167">
        <f t="shared" si="407"/>
        <v>-1.5726975938558097E-2</v>
      </c>
      <c r="X307" s="167">
        <f t="shared" si="407"/>
        <v>-2.4618042500827997E-3</v>
      </c>
      <c r="Y307" s="167">
        <f t="shared" si="407"/>
        <v>2.5888896006849738E-2</v>
      </c>
      <c r="Z307" s="167">
        <f t="shared" si="407"/>
        <v>3.2565071054984074E-2</v>
      </c>
      <c r="AA307" s="167">
        <f t="shared" si="407"/>
        <v>1.0818583276484661E-2</v>
      </c>
      <c r="AB307" s="167">
        <f t="shared" si="407"/>
        <v>1.4092580200128602E-2</v>
      </c>
      <c r="AC307" s="167">
        <f t="shared" si="407"/>
        <v>-5.4112166047445287E-3</v>
      </c>
      <c r="AD307" s="167">
        <f t="shared" si="407"/>
        <v>2.1929417834312126E-2</v>
      </c>
      <c r="AE307" s="167">
        <f t="shared" si="407"/>
        <v>2.1846093164082925E-2</v>
      </c>
      <c r="AF307" s="167">
        <f t="shared" si="407"/>
        <v>6.9895613946657775E-3</v>
      </c>
      <c r="AG307" s="167">
        <f t="shared" si="407"/>
        <v>1.7475991822825776E-2</v>
      </c>
      <c r="AH307" s="167">
        <f t="shared" si="407"/>
        <v>2.4530285779142291E-2</v>
      </c>
      <c r="AI307" s="167">
        <f t="shared" si="407"/>
        <v>2.388839206665927E-2</v>
      </c>
      <c r="AJ307" s="167">
        <f t="shared" si="407"/>
        <v>2.7508576043434818E-2</v>
      </c>
      <c r="AK307" s="167">
        <f t="shared" si="407"/>
        <v>1.6135644261107807E-2</v>
      </c>
      <c r="AL307" s="167">
        <f t="shared" si="407"/>
        <v>2.8259157638900412E-2</v>
      </c>
      <c r="AM307" s="167">
        <f t="shared" si="407"/>
        <v>3.2698580173447844E-2</v>
      </c>
      <c r="AN307" s="167">
        <f t="shared" si="407"/>
        <v>5.2370432864496053E-2</v>
      </c>
      <c r="AO307" s="167">
        <f t="shared" si="407"/>
        <v>2.7401773333447066E-2</v>
      </c>
      <c r="AP307" s="167">
        <f t="shared" si="407"/>
        <v>6.3017155285323589E-2</v>
      </c>
      <c r="AQ307" s="167">
        <f t="shared" si="407"/>
        <v>7.9032790794973495E-2</v>
      </c>
      <c r="AR307" s="167">
        <f t="shared" si="407"/>
        <v>2.0368020955703781E-2</v>
      </c>
      <c r="AS307" s="167">
        <f t="shared" si="407"/>
        <v>0.14783317340238389</v>
      </c>
      <c r="AT307" s="64">
        <f t="shared" si="407"/>
        <v>-3.0398052739846193E-3</v>
      </c>
      <c r="AU307" s="64">
        <f t="shared" si="407"/>
        <v>4.1008773734344528E-2</v>
      </c>
      <c r="AV307" s="64">
        <f t="shared" si="407"/>
        <v>4.9699515943473438E-2</v>
      </c>
      <c r="AW307" s="64">
        <f t="shared" si="407"/>
        <v>-1.8778014118203679E-4</v>
      </c>
      <c r="AX307" s="64">
        <f t="shared" si="407"/>
        <v>3.440401437526619E-2</v>
      </c>
      <c r="AY307" s="64">
        <f t="shared" si="407"/>
        <v>8.8344715790850126E-2</v>
      </c>
      <c r="AZ307" s="64">
        <f t="shared" si="407"/>
        <v>5.2715910522378451E-3</v>
      </c>
      <c r="BA307" s="64">
        <f t="shared" si="407"/>
        <v>3.7522276885836536E-2</v>
      </c>
      <c r="BB307" s="64">
        <f t="shared" si="407"/>
        <v>1.5348914428398697E-2</v>
      </c>
      <c r="BC307" s="64">
        <f t="shared" si="407"/>
        <v>3.2380516947662752E-2</v>
      </c>
      <c r="BD307" s="64">
        <f t="shared" si="407"/>
        <v>8.0562676568458169E-2</v>
      </c>
      <c r="BE307" s="64">
        <f t="shared" si="407"/>
        <v>1.9257125507308404E-2</v>
      </c>
      <c r="BF307" s="64" t="e">
        <f t="shared" si="407"/>
        <v>#DIV/0!</v>
      </c>
      <c r="BG307" s="64">
        <f t="shared" si="407"/>
        <v>3.1208509413537033E-2</v>
      </c>
      <c r="BH307" s="64">
        <f t="shared" si="406"/>
        <v>-0.64496422341074688</v>
      </c>
    </row>
    <row r="308" spans="1:60" s="169" customFormat="1" hidden="1" x14ac:dyDescent="0.2">
      <c r="A308" s="143" t="str">
        <f t="shared" ref="A308:A328" si="408">LEFT(A307,4)+1&amp;"/"&amp;LEFT(A307,4)</f>
        <v>2000/1999</v>
      </c>
      <c r="B308" s="212">
        <f t="shared" ref="B308:BG308" si="409">SUM(B$15:B$18)/SUM(B$11:B$14)-1</f>
        <v>4.1224128854360886E-2</v>
      </c>
      <c r="C308" s="190">
        <f t="shared" si="409"/>
        <v>3.5837301288362156E-2</v>
      </c>
      <c r="D308" s="167">
        <f t="shared" si="409"/>
        <v>1.2987300449733619E-2</v>
      </c>
      <c r="E308" s="167">
        <f t="shared" si="409"/>
        <v>4.8547047235417917E-2</v>
      </c>
      <c r="F308" s="167">
        <f t="shared" si="409"/>
        <v>5.0351463044232325E-2</v>
      </c>
      <c r="G308" s="167">
        <f t="shared" si="409"/>
        <v>4.2838754403197621E-2</v>
      </c>
      <c r="H308" s="64">
        <f t="shared" si="409"/>
        <v>0.19464132668005707</v>
      </c>
      <c r="I308" s="192">
        <f t="shared" si="409"/>
        <v>4.2540037114256801E-2</v>
      </c>
      <c r="J308" s="64">
        <f t="shared" si="409"/>
        <v>2.9568369803074868E-2</v>
      </c>
      <c r="K308" s="64">
        <f t="shared" si="409"/>
        <v>4.528619007750434E-2</v>
      </c>
      <c r="L308" s="167">
        <f t="shared" si="409"/>
        <v>-3.4646636947042175E-3</v>
      </c>
      <c r="M308" s="167">
        <f t="shared" si="409"/>
        <v>1.374982103846567E-2</v>
      </c>
      <c r="N308" s="167">
        <f t="shared" si="409"/>
        <v>2.4221929040143086E-2</v>
      </c>
      <c r="O308" s="167">
        <f t="shared" si="409"/>
        <v>-5.8992947838117926E-2</v>
      </c>
      <c r="P308" s="167">
        <f t="shared" si="409"/>
        <v>7.5352644688291281E-3</v>
      </c>
      <c r="Q308" s="167">
        <f t="shared" si="409"/>
        <v>-4.1929477083659794E-2</v>
      </c>
      <c r="R308" s="167">
        <f t="shared" si="409"/>
        <v>7.5045497578618559E-4</v>
      </c>
      <c r="S308" s="167">
        <f t="shared" si="409"/>
        <v>2.0243440206038077E-2</v>
      </c>
      <c r="T308" s="167">
        <f t="shared" si="409"/>
        <v>2.0808379055511805E-2</v>
      </c>
      <c r="U308" s="167">
        <f t="shared" si="409"/>
        <v>1.517596527061138E-2</v>
      </c>
      <c r="V308" s="167">
        <f t="shared" si="409"/>
        <v>5.4268546245412885E-2</v>
      </c>
      <c r="W308" s="167">
        <f t="shared" si="409"/>
        <v>-3.8200461327768664E-3</v>
      </c>
      <c r="X308" s="167">
        <f t="shared" si="409"/>
        <v>1.1949735899094538E-2</v>
      </c>
      <c r="Y308" s="167">
        <f t="shared" si="409"/>
        <v>1.2866625296926504E-2</v>
      </c>
      <c r="Z308" s="167">
        <f t="shared" si="409"/>
        <v>3.820750742572887E-2</v>
      </c>
      <c r="AA308" s="167">
        <f t="shared" si="409"/>
        <v>-4.5566685051187883E-2</v>
      </c>
      <c r="AB308" s="167">
        <f t="shared" si="409"/>
        <v>2.5124816924181781E-2</v>
      </c>
      <c r="AC308" s="167">
        <f t="shared" si="409"/>
        <v>1.6638309443295807E-2</v>
      </c>
      <c r="AD308" s="167">
        <f t="shared" si="409"/>
        <v>5.2994740906211035E-2</v>
      </c>
      <c r="AE308" s="167">
        <f t="shared" si="409"/>
        <v>4.8547047235417917E-2</v>
      </c>
      <c r="AF308" s="167">
        <f t="shared" si="409"/>
        <v>1.9492583425823051E-2</v>
      </c>
      <c r="AG308" s="167">
        <f t="shared" si="409"/>
        <v>5.4597176953584237E-2</v>
      </c>
      <c r="AH308" s="167">
        <f t="shared" si="409"/>
        <v>5.1617352611361023E-2</v>
      </c>
      <c r="AI308" s="167">
        <f t="shared" si="409"/>
        <v>3.7789940434224567E-2</v>
      </c>
      <c r="AJ308" s="167">
        <f t="shared" si="409"/>
        <v>3.5694595968968734E-2</v>
      </c>
      <c r="AK308" s="167">
        <f t="shared" si="409"/>
        <v>2.6015957366005926E-2</v>
      </c>
      <c r="AL308" s="167">
        <f t="shared" si="409"/>
        <v>4.6347800693603558E-2</v>
      </c>
      <c r="AM308" s="167">
        <f t="shared" si="409"/>
        <v>3.760254250554329E-2</v>
      </c>
      <c r="AN308" s="167">
        <f t="shared" si="409"/>
        <v>5.5456196023466742E-2</v>
      </c>
      <c r="AO308" s="167">
        <f t="shared" si="409"/>
        <v>4.4184029452573936E-2</v>
      </c>
      <c r="AP308" s="167">
        <f t="shared" si="409"/>
        <v>6.0101649760551767E-2</v>
      </c>
      <c r="AQ308" s="167">
        <f t="shared" si="409"/>
        <v>9.4363822386717811E-2</v>
      </c>
      <c r="AR308" s="167">
        <f t="shared" si="409"/>
        <v>3.445998648082127E-2</v>
      </c>
      <c r="AS308" s="167">
        <f t="shared" si="409"/>
        <v>9.8354052705308836E-2</v>
      </c>
      <c r="AT308" s="64">
        <f t="shared" si="409"/>
        <v>8.0066004597441065E-3</v>
      </c>
      <c r="AU308" s="64">
        <f t="shared" si="409"/>
        <v>3.5917701884662812E-2</v>
      </c>
      <c r="AV308" s="64">
        <f t="shared" si="409"/>
        <v>6.8368491954327038E-2</v>
      </c>
      <c r="AW308" s="64">
        <f t="shared" si="409"/>
        <v>6.169650103271751E-3</v>
      </c>
      <c r="AX308" s="64">
        <f t="shared" si="409"/>
        <v>5.3661911665773721E-2</v>
      </c>
      <c r="AY308" s="64">
        <f t="shared" si="409"/>
        <v>0.11368322456985114</v>
      </c>
      <c r="AZ308" s="64">
        <f t="shared" si="409"/>
        <v>1.0877953616261538E-2</v>
      </c>
      <c r="BA308" s="64">
        <f t="shared" si="409"/>
        <v>3.5778566877029405E-2</v>
      </c>
      <c r="BB308" s="64">
        <f t="shared" si="409"/>
        <v>1.3379524795984699E-2</v>
      </c>
      <c r="BC308" s="64">
        <f t="shared" si="409"/>
        <v>4.4414619625495977E-2</v>
      </c>
      <c r="BD308" s="64">
        <f t="shared" si="409"/>
        <v>8.6836375246909903E-2</v>
      </c>
      <c r="BE308" s="64">
        <f t="shared" si="409"/>
        <v>2.2774458185116808E-2</v>
      </c>
      <c r="BF308" s="64" t="e">
        <f t="shared" si="409"/>
        <v>#DIV/0!</v>
      </c>
      <c r="BG308" s="64">
        <f t="shared" si="409"/>
        <v>2.9654618260939181E-2</v>
      </c>
      <c r="BH308" s="64">
        <f t="shared" si="406"/>
        <v>-0.65915277250803572</v>
      </c>
    </row>
    <row r="309" spans="1:60" s="169" customFormat="1" hidden="1" x14ac:dyDescent="0.2">
      <c r="A309" s="143" t="str">
        <f t="shared" si="408"/>
        <v>2001/2000</v>
      </c>
      <c r="B309" s="212">
        <f t="shared" ref="B309:BG309" si="410">SUM(B$19:B$22)/SUM(B$15:B$18)-1</f>
        <v>3.1558261441368529E-2</v>
      </c>
      <c r="C309" s="190">
        <f t="shared" si="410"/>
        <v>3.2470881829333331E-2</v>
      </c>
      <c r="D309" s="167">
        <f t="shared" si="410"/>
        <v>1.6814591006180324E-2</v>
      </c>
      <c r="E309" s="167">
        <f t="shared" si="410"/>
        <v>3.7379661452147106E-2</v>
      </c>
      <c r="F309" s="167">
        <f t="shared" si="410"/>
        <v>3.5925610394744512E-2</v>
      </c>
      <c r="G309" s="167">
        <f t="shared" si="410"/>
        <v>3.753031244280014E-2</v>
      </c>
      <c r="H309" s="64">
        <f t="shared" si="410"/>
        <v>9.0218298712450018E-3</v>
      </c>
      <c r="I309" s="192">
        <f t="shared" si="410"/>
        <v>3.1855910635795404E-2</v>
      </c>
      <c r="J309" s="64">
        <f t="shared" si="410"/>
        <v>2.8888593722129929E-2</v>
      </c>
      <c r="K309" s="64">
        <f t="shared" si="410"/>
        <v>3.9100125300364885E-2</v>
      </c>
      <c r="L309" s="167">
        <f t="shared" si="410"/>
        <v>-6.0540148761347723E-3</v>
      </c>
      <c r="M309" s="167">
        <f t="shared" si="410"/>
        <v>-1.7814259506864327E-2</v>
      </c>
      <c r="N309" s="167">
        <f t="shared" si="410"/>
        <v>1.4822658915701892E-2</v>
      </c>
      <c r="O309" s="167">
        <f t="shared" si="410"/>
        <v>-3.9051741586738742E-2</v>
      </c>
      <c r="P309" s="167">
        <f t="shared" si="410"/>
        <v>4.6102678989026202E-3</v>
      </c>
      <c r="Q309" s="167">
        <f t="shared" si="410"/>
        <v>-1.06068315959017E-2</v>
      </c>
      <c r="R309" s="167">
        <f t="shared" si="410"/>
        <v>8.7825843096409617E-3</v>
      </c>
      <c r="S309" s="167">
        <f t="shared" si="410"/>
        <v>3.5383619000501021E-2</v>
      </c>
      <c r="T309" s="167">
        <f t="shared" si="410"/>
        <v>2.3970599125882952E-2</v>
      </c>
      <c r="U309" s="167">
        <f t="shared" si="410"/>
        <v>1.8920301103014348E-2</v>
      </c>
      <c r="V309" s="167">
        <f t="shared" si="410"/>
        <v>5.0062963554094786E-2</v>
      </c>
      <c r="W309" s="167">
        <f t="shared" si="410"/>
        <v>1.097630941711536E-2</v>
      </c>
      <c r="X309" s="167">
        <f t="shared" si="410"/>
        <v>1.8952012883017622E-2</v>
      </c>
      <c r="Y309" s="167">
        <f t="shared" si="410"/>
        <v>3.1749420435198239E-2</v>
      </c>
      <c r="Z309" s="167">
        <f t="shared" si="410"/>
        <v>3.803341311793873E-2</v>
      </c>
      <c r="AA309" s="167">
        <f t="shared" si="410"/>
        <v>1.5987359315908556E-2</v>
      </c>
      <c r="AB309" s="167">
        <f t="shared" si="410"/>
        <v>1.7482256750983138E-2</v>
      </c>
      <c r="AC309" s="167">
        <f t="shared" si="410"/>
        <v>1.1302742357651274E-2</v>
      </c>
      <c r="AD309" s="167">
        <f t="shared" si="410"/>
        <v>5.679053682455204E-2</v>
      </c>
      <c r="AE309" s="167">
        <f t="shared" si="410"/>
        <v>3.7379661452147106E-2</v>
      </c>
      <c r="AF309" s="167">
        <f t="shared" si="410"/>
        <v>3.0217161144406868E-2</v>
      </c>
      <c r="AG309" s="167">
        <f t="shared" si="410"/>
        <v>4.5726616661984298E-2</v>
      </c>
      <c r="AH309" s="167">
        <f t="shared" si="410"/>
        <v>3.7116281420963348E-2</v>
      </c>
      <c r="AI309" s="167">
        <f t="shared" si="410"/>
        <v>3.1271994402362724E-2</v>
      </c>
      <c r="AJ309" s="167">
        <f t="shared" si="410"/>
        <v>2.6929551473069635E-2</v>
      </c>
      <c r="AK309" s="167">
        <f t="shared" si="410"/>
        <v>2.5557472425867367E-2</v>
      </c>
      <c r="AL309" s="167">
        <f t="shared" si="410"/>
        <v>3.6220596805235372E-2</v>
      </c>
      <c r="AM309" s="167">
        <f t="shared" si="410"/>
        <v>3.3670044177262604E-2</v>
      </c>
      <c r="AN309" s="167">
        <f t="shared" si="410"/>
        <v>4.2557892310983947E-2</v>
      </c>
      <c r="AO309" s="167">
        <f t="shared" si="410"/>
        <v>2.838301874339888E-2</v>
      </c>
      <c r="AP309" s="167">
        <f t="shared" si="410"/>
        <v>4.8311887197861614E-2</v>
      </c>
      <c r="AQ309" s="167">
        <f t="shared" si="410"/>
        <v>6.5948827540865507E-2</v>
      </c>
      <c r="AR309" s="167">
        <f t="shared" si="410"/>
        <v>2.9538132505230186E-2</v>
      </c>
      <c r="AS309" s="167">
        <f t="shared" si="410"/>
        <v>0.11862636878668797</v>
      </c>
      <c r="AT309" s="64">
        <f t="shared" si="410"/>
        <v>2.0001076469932766E-2</v>
      </c>
      <c r="AU309" s="64">
        <f t="shared" si="410"/>
        <v>4.1919834735967942E-2</v>
      </c>
      <c r="AV309" s="64">
        <f t="shared" si="410"/>
        <v>4.7649780304192646E-2</v>
      </c>
      <c r="AW309" s="64">
        <f t="shared" si="410"/>
        <v>1.4018964365899E-2</v>
      </c>
      <c r="AX309" s="64">
        <f t="shared" si="410"/>
        <v>3.4006616689106872E-2</v>
      </c>
      <c r="AY309" s="64">
        <f t="shared" si="410"/>
        <v>3.5954104428756795E-2</v>
      </c>
      <c r="AZ309" s="64">
        <f t="shared" si="410"/>
        <v>-4.0155604300908809E-3</v>
      </c>
      <c r="BA309" s="64">
        <f t="shared" si="410"/>
        <v>2.9279163786892992E-2</v>
      </c>
      <c r="BB309" s="64">
        <f t="shared" si="410"/>
        <v>2.2312677534778391E-2</v>
      </c>
      <c r="BC309" s="64">
        <f t="shared" si="410"/>
        <v>4.3957138743260904E-2</v>
      </c>
      <c r="BD309" s="64">
        <f t="shared" si="410"/>
        <v>5.634431643425275E-2</v>
      </c>
      <c r="BE309" s="64">
        <f t="shared" si="410"/>
        <v>2.4417331301233691E-2</v>
      </c>
      <c r="BF309" s="64" t="e">
        <f t="shared" si="410"/>
        <v>#DIV/0!</v>
      </c>
      <c r="BG309" s="64">
        <f t="shared" si="410"/>
        <v>2.9920106768456689E-2</v>
      </c>
      <c r="BH309" s="64">
        <f t="shared" si="406"/>
        <v>-0.68090450421758442</v>
      </c>
    </row>
    <row r="310" spans="1:60" s="169" customFormat="1" hidden="1" x14ac:dyDescent="0.2">
      <c r="A310" s="143" t="str">
        <f t="shared" si="408"/>
        <v>2002/2001</v>
      </c>
      <c r="B310" s="212">
        <f t="shared" ref="B310:BG310" si="411">SUM(B$23:B$26)/SUM(B$19:B$22)-1</f>
        <v>8.1399761970224471E-3</v>
      </c>
      <c r="C310" s="190">
        <f t="shared" si="411"/>
        <v>1.1096700540303539E-2</v>
      </c>
      <c r="D310" s="167">
        <f t="shared" si="411"/>
        <v>-1.4290949265020725E-2</v>
      </c>
      <c r="E310" s="167">
        <f t="shared" si="411"/>
        <v>1.0606400358335266E-2</v>
      </c>
      <c r="F310" s="167">
        <f t="shared" si="411"/>
        <v>1.5331429049925349E-2</v>
      </c>
      <c r="G310" s="167">
        <f t="shared" si="411"/>
        <v>2.0082334896880383E-2</v>
      </c>
      <c r="H310" s="64">
        <f t="shared" si="411"/>
        <v>-6.6570769501205107E-2</v>
      </c>
      <c r="I310" s="192">
        <f t="shared" si="411"/>
        <v>4.8392733104636321E-3</v>
      </c>
      <c r="J310" s="64">
        <f t="shared" si="411"/>
        <v>3.7829937751775899E-2</v>
      </c>
      <c r="K310" s="64">
        <f t="shared" si="411"/>
        <v>1.6890073745543965E-2</v>
      </c>
      <c r="L310" s="167">
        <f t="shared" si="411"/>
        <v>-7.9265185891360668E-3</v>
      </c>
      <c r="M310" s="167">
        <f t="shared" si="411"/>
        <v>-1.4984965189225319E-2</v>
      </c>
      <c r="N310" s="167">
        <f t="shared" si="411"/>
        <v>6.9376337159008372E-3</v>
      </c>
      <c r="O310" s="167">
        <f t="shared" si="411"/>
        <v>-6.9174443535713337E-2</v>
      </c>
      <c r="P310" s="167">
        <f t="shared" si="411"/>
        <v>-2.360354240446505E-2</v>
      </c>
      <c r="Q310" s="167">
        <f t="shared" si="411"/>
        <v>2.2438921434087211E-2</v>
      </c>
      <c r="R310" s="167">
        <f t="shared" si="411"/>
        <v>-1.5410950536971169E-2</v>
      </c>
      <c r="S310" s="167">
        <f t="shared" si="411"/>
        <v>4.7816673708875657E-2</v>
      </c>
      <c r="T310" s="167">
        <f t="shared" si="411"/>
        <v>-1.1676512102844927E-2</v>
      </c>
      <c r="U310" s="167">
        <f t="shared" si="411"/>
        <v>-2.1551014144600589E-2</v>
      </c>
      <c r="V310" s="167">
        <f t="shared" si="411"/>
        <v>-6.2682968377467674E-2</v>
      </c>
      <c r="W310" s="167">
        <f t="shared" si="411"/>
        <v>-5.5767152572462009E-2</v>
      </c>
      <c r="X310" s="167">
        <f t="shared" si="411"/>
        <v>-1.6020453110937583E-2</v>
      </c>
      <c r="Y310" s="167">
        <f t="shared" si="411"/>
        <v>2.180565463441031E-4</v>
      </c>
      <c r="Z310" s="167">
        <f t="shared" si="411"/>
        <v>-7.1839659566397263E-3</v>
      </c>
      <c r="AA310" s="167">
        <f t="shared" si="411"/>
        <v>1.9187333013892305E-2</v>
      </c>
      <c r="AB310" s="167">
        <f t="shared" si="411"/>
        <v>-8.8427760560326751E-3</v>
      </c>
      <c r="AC310" s="167">
        <f t="shared" si="411"/>
        <v>6.7185882111391315E-3</v>
      </c>
      <c r="AD310" s="167">
        <f t="shared" si="411"/>
        <v>4.4838627374563123E-2</v>
      </c>
      <c r="AE310" s="167">
        <f t="shared" si="411"/>
        <v>1.0606400358335266E-2</v>
      </c>
      <c r="AF310" s="167">
        <f t="shared" si="411"/>
        <v>-4.4353248980585347E-3</v>
      </c>
      <c r="AG310" s="167">
        <f t="shared" si="411"/>
        <v>8.2516766973428357E-3</v>
      </c>
      <c r="AH310" s="167">
        <f t="shared" si="411"/>
        <v>1.2914323417852813E-2</v>
      </c>
      <c r="AI310" s="167">
        <f t="shared" si="411"/>
        <v>1.8774532262369581E-2</v>
      </c>
      <c r="AJ310" s="167">
        <f t="shared" si="411"/>
        <v>2.0081318946866711E-2</v>
      </c>
      <c r="AK310" s="167">
        <f t="shared" si="411"/>
        <v>9.3482104577495839E-3</v>
      </c>
      <c r="AL310" s="167">
        <f t="shared" si="411"/>
        <v>2.4651758335230145E-2</v>
      </c>
      <c r="AM310" s="167">
        <f t="shared" si="411"/>
        <v>6.6959459293223222E-3</v>
      </c>
      <c r="AN310" s="167">
        <f t="shared" si="411"/>
        <v>2.7864650816797454E-2</v>
      </c>
      <c r="AO310" s="167">
        <f t="shared" si="411"/>
        <v>1.7071103101195639E-2</v>
      </c>
      <c r="AP310" s="167">
        <f t="shared" si="411"/>
        <v>3.2162774214223422E-2</v>
      </c>
      <c r="AQ310" s="167">
        <f t="shared" si="411"/>
        <v>6.4152070457670352E-3</v>
      </c>
      <c r="AR310" s="167">
        <f t="shared" si="411"/>
        <v>-1.6155864090435457E-2</v>
      </c>
      <c r="AS310" s="167">
        <f t="shared" si="411"/>
        <v>-2.3981515997183567E-2</v>
      </c>
      <c r="AT310" s="64">
        <f t="shared" si="411"/>
        <v>1.5403758042187743E-2</v>
      </c>
      <c r="AU310" s="64">
        <f t="shared" si="411"/>
        <v>2.9112370923883413E-2</v>
      </c>
      <c r="AV310" s="64">
        <f t="shared" si="411"/>
        <v>1.6506677286296734E-2</v>
      </c>
      <c r="AW310" s="64">
        <f t="shared" si="411"/>
        <v>2.5351845219894198E-3</v>
      </c>
      <c r="AX310" s="64">
        <f t="shared" si="411"/>
        <v>2.5387629671342893E-3</v>
      </c>
      <c r="AY310" s="64">
        <f t="shared" si="411"/>
        <v>-6.8580468499521707E-3</v>
      </c>
      <c r="AZ310" s="64">
        <f t="shared" si="411"/>
        <v>1.4909022241364589E-2</v>
      </c>
      <c r="BA310" s="64">
        <f t="shared" si="411"/>
        <v>3.09126558106112E-2</v>
      </c>
      <c r="BB310" s="64">
        <f t="shared" si="411"/>
        <v>2.9218333796907858E-2</v>
      </c>
      <c r="BC310" s="64">
        <f t="shared" si="411"/>
        <v>5.3280282494860609E-2</v>
      </c>
      <c r="BD310" s="64">
        <f t="shared" si="411"/>
        <v>4.9413792339644269E-2</v>
      </c>
      <c r="BE310" s="64">
        <f t="shared" si="411"/>
        <v>2.1384682057980164E-2</v>
      </c>
      <c r="BF310" s="64" t="e">
        <f t="shared" si="411"/>
        <v>#DIV/0!</v>
      </c>
      <c r="BG310" s="64">
        <f t="shared" si="411"/>
        <v>3.5870446634592712E-2</v>
      </c>
      <c r="BH310" s="64">
        <f t="shared" si="406"/>
        <v>-0.6911023939970552</v>
      </c>
    </row>
    <row r="311" spans="1:60" s="169" customFormat="1" hidden="1" x14ac:dyDescent="0.2">
      <c r="A311" s="143" t="str">
        <f t="shared" si="408"/>
        <v>2003/2002</v>
      </c>
      <c r="B311" s="212">
        <f t="shared" ref="B311:BG311" si="412">SUM(B$27:B$30)/SUM(B$23:B$26)-1</f>
        <v>5.0744899287247236E-5</v>
      </c>
      <c r="C311" s="190">
        <f t="shared" si="412"/>
        <v>8.4261549829633964E-4</v>
      </c>
      <c r="D311" s="167">
        <f t="shared" si="412"/>
        <v>-2.2489822441047247E-2</v>
      </c>
      <c r="E311" s="167">
        <f t="shared" si="412"/>
        <v>9.2271512237969144E-3</v>
      </c>
      <c r="F311" s="167">
        <f t="shared" si="412"/>
        <v>6.3416782242802228E-3</v>
      </c>
      <c r="G311" s="167">
        <f t="shared" si="412"/>
        <v>7.8260401258385404E-3</v>
      </c>
      <c r="H311" s="64">
        <f t="shared" si="412"/>
        <v>-2.1623189232852558E-2</v>
      </c>
      <c r="I311" s="192">
        <f t="shared" si="412"/>
        <v>-3.6676116598602926E-3</v>
      </c>
      <c r="J311" s="64">
        <f t="shared" si="412"/>
        <v>3.2434308715805438E-2</v>
      </c>
      <c r="K311" s="64">
        <f t="shared" si="412"/>
        <v>3.3086046754939868E-3</v>
      </c>
      <c r="L311" s="167">
        <f t="shared" si="412"/>
        <v>-1.2710645462077119E-2</v>
      </c>
      <c r="M311" s="167">
        <f t="shared" si="412"/>
        <v>-2.0432430852316497E-2</v>
      </c>
      <c r="N311" s="167">
        <f t="shared" si="412"/>
        <v>2.4687895424329032E-3</v>
      </c>
      <c r="O311" s="167">
        <f t="shared" si="412"/>
        <v>-8.376378352641467E-2</v>
      </c>
      <c r="P311" s="167">
        <f t="shared" si="412"/>
        <v>-3.3545434933955454E-2</v>
      </c>
      <c r="Q311" s="167">
        <f t="shared" si="412"/>
        <v>-0.10807022191864601</v>
      </c>
      <c r="R311" s="167">
        <f t="shared" si="412"/>
        <v>-6.1873993542653771E-3</v>
      </c>
      <c r="S311" s="167">
        <f t="shared" si="412"/>
        <v>8.3190113637277019E-3</v>
      </c>
      <c r="T311" s="167">
        <f t="shared" si="412"/>
        <v>-2.090123672696953E-2</v>
      </c>
      <c r="U311" s="167">
        <f t="shared" si="412"/>
        <v>-2.8526549340051832E-2</v>
      </c>
      <c r="V311" s="167">
        <f t="shared" si="412"/>
        <v>-7.8115074613690827E-2</v>
      </c>
      <c r="W311" s="167">
        <f t="shared" si="412"/>
        <v>-4.5979126451524466E-2</v>
      </c>
      <c r="X311" s="167">
        <f t="shared" si="412"/>
        <v>-3.1829566847377033E-2</v>
      </c>
      <c r="Y311" s="167">
        <f t="shared" si="412"/>
        <v>5.3767980601171494E-4</v>
      </c>
      <c r="Z311" s="167">
        <f t="shared" si="412"/>
        <v>-5.4309304053929974E-3</v>
      </c>
      <c r="AA311" s="167">
        <f t="shared" si="412"/>
        <v>1.5437751146031076E-2</v>
      </c>
      <c r="AB311" s="167">
        <f t="shared" si="412"/>
        <v>-2.5282916538781119E-2</v>
      </c>
      <c r="AC311" s="167">
        <f t="shared" si="412"/>
        <v>-8.6982109023039378E-3</v>
      </c>
      <c r="AD311" s="167">
        <f t="shared" si="412"/>
        <v>3.0875683919620256E-2</v>
      </c>
      <c r="AE311" s="167">
        <f t="shared" si="412"/>
        <v>9.2271512237969144E-3</v>
      </c>
      <c r="AF311" s="167">
        <f t="shared" si="412"/>
        <v>1.3274801937438685E-2</v>
      </c>
      <c r="AG311" s="167">
        <f t="shared" si="412"/>
        <v>2.6977694228731419E-3</v>
      </c>
      <c r="AH311" s="167">
        <f t="shared" si="412"/>
        <v>9.6537619404695185E-3</v>
      </c>
      <c r="AI311" s="167">
        <f t="shared" si="412"/>
        <v>8.5181534390859071E-3</v>
      </c>
      <c r="AJ311" s="167">
        <f t="shared" si="412"/>
        <v>-2.8130375577640754E-3</v>
      </c>
      <c r="AK311" s="167">
        <f t="shared" si="412"/>
        <v>-1.070233982936708E-3</v>
      </c>
      <c r="AL311" s="167">
        <f t="shared" si="412"/>
        <v>1.7683557043838061E-2</v>
      </c>
      <c r="AM311" s="167">
        <f t="shared" si="412"/>
        <v>-7.213456879986424E-4</v>
      </c>
      <c r="AN311" s="167">
        <f t="shared" si="412"/>
        <v>1.1672292792788141E-2</v>
      </c>
      <c r="AO311" s="167">
        <f t="shared" si="412"/>
        <v>1.7943010032560824E-2</v>
      </c>
      <c r="AP311" s="167">
        <f t="shared" si="412"/>
        <v>9.2117268675502295E-3</v>
      </c>
      <c r="AQ311" s="167">
        <f t="shared" si="412"/>
        <v>-1.4567070931172599E-2</v>
      </c>
      <c r="AR311" s="167">
        <f t="shared" si="412"/>
        <v>-3.3433307454541872E-2</v>
      </c>
      <c r="AS311" s="167">
        <f t="shared" si="412"/>
        <v>-5.5216499653078066E-2</v>
      </c>
      <c r="AT311" s="64">
        <f t="shared" si="412"/>
        <v>-3.8435501164131303E-3</v>
      </c>
      <c r="AU311" s="64">
        <f t="shared" si="412"/>
        <v>2.852456308564788E-2</v>
      </c>
      <c r="AV311" s="64">
        <f t="shared" si="412"/>
        <v>3.7381817264352524E-3</v>
      </c>
      <c r="AW311" s="64">
        <f t="shared" si="412"/>
        <v>1.0749988319328052E-2</v>
      </c>
      <c r="AX311" s="64">
        <f t="shared" si="412"/>
        <v>-1.3342084411429145E-2</v>
      </c>
      <c r="AY311" s="64">
        <f t="shared" si="412"/>
        <v>3.5929368253238003E-3</v>
      </c>
      <c r="AZ311" s="64">
        <f t="shared" si="412"/>
        <v>9.8768018020960469E-3</v>
      </c>
      <c r="BA311" s="64">
        <f t="shared" si="412"/>
        <v>1.7164691219554884E-2</v>
      </c>
      <c r="BB311" s="64">
        <f t="shared" si="412"/>
        <v>2.262209970022111E-2</v>
      </c>
      <c r="BC311" s="64">
        <f t="shared" si="412"/>
        <v>5.1245107571537218E-2</v>
      </c>
      <c r="BD311" s="64">
        <f t="shared" si="412"/>
        <v>9.6441660208583802E-3</v>
      </c>
      <c r="BE311" s="64">
        <f t="shared" si="412"/>
        <v>-4.1899696365365058E-3</v>
      </c>
      <c r="BF311" s="64" t="e">
        <f t="shared" si="412"/>
        <v>#DIV/0!</v>
      </c>
      <c r="BG311" s="64">
        <f t="shared" si="412"/>
        <v>2.7489293458585085E-2</v>
      </c>
      <c r="BH311" s="64">
        <f t="shared" si="406"/>
        <v>-0.39324263395188996</v>
      </c>
    </row>
    <row r="312" spans="1:60" s="169" customFormat="1" hidden="1" x14ac:dyDescent="0.2">
      <c r="A312" s="143" t="str">
        <f t="shared" si="408"/>
        <v>2004/2003</v>
      </c>
      <c r="B312" s="212">
        <f t="shared" ref="B312:BG312" si="413">SUM(B$31:B$34)/SUM(B$27:B$30)-1</f>
        <v>3.4936965861009917E-3</v>
      </c>
      <c r="C312" s="190">
        <f t="shared" si="413"/>
        <v>2.8148739818907309E-3</v>
      </c>
      <c r="D312" s="167">
        <f t="shared" si="413"/>
        <v>-2.2979177310998411E-2</v>
      </c>
      <c r="E312" s="167">
        <f t="shared" si="413"/>
        <v>2.5315444727652681E-2</v>
      </c>
      <c r="F312" s="167">
        <f t="shared" si="413"/>
        <v>9.4462028701469691E-3</v>
      </c>
      <c r="G312" s="167">
        <f t="shared" si="413"/>
        <v>8.7735560422250725E-3</v>
      </c>
      <c r="H312" s="64">
        <f t="shared" si="413"/>
        <v>2.2500079069101897E-2</v>
      </c>
      <c r="I312" s="192">
        <f t="shared" si="413"/>
        <v>1.0493987363229262E-3</v>
      </c>
      <c r="J312" s="64">
        <f t="shared" si="413"/>
        <v>2.4036965664130383E-2</v>
      </c>
      <c r="K312" s="64">
        <f t="shared" si="413"/>
        <v>5.8902526161936919E-3</v>
      </c>
      <c r="L312" s="167">
        <f t="shared" si="413"/>
        <v>-1.884712912843689E-2</v>
      </c>
      <c r="M312" s="167">
        <f t="shared" si="413"/>
        <v>-5.343076825757187E-3</v>
      </c>
      <c r="N312" s="167">
        <f t="shared" si="413"/>
        <v>-1.396814085592446E-2</v>
      </c>
      <c r="O312" s="167">
        <f t="shared" si="413"/>
        <v>-8.897236217784088E-2</v>
      </c>
      <c r="P312" s="167">
        <f t="shared" si="413"/>
        <v>-3.1884268593554865E-2</v>
      </c>
      <c r="Q312" s="167">
        <f t="shared" si="413"/>
        <v>-2.2463720468046122E-2</v>
      </c>
      <c r="R312" s="167">
        <f t="shared" si="413"/>
        <v>-1.9416379960405794E-2</v>
      </c>
      <c r="S312" s="167">
        <f t="shared" si="413"/>
        <v>-1.5307670582223154E-2</v>
      </c>
      <c r="T312" s="167">
        <f t="shared" si="413"/>
        <v>-2.066705474344277E-2</v>
      </c>
      <c r="U312" s="167">
        <f t="shared" si="413"/>
        <v>-3.4362125270480881E-2</v>
      </c>
      <c r="V312" s="167">
        <f t="shared" si="413"/>
        <v>-4.4046435956973107E-2</v>
      </c>
      <c r="W312" s="167">
        <f t="shared" si="413"/>
        <v>-3.6803934913279601E-2</v>
      </c>
      <c r="X312" s="167">
        <f t="shared" si="413"/>
        <v>-3.6058371643115095E-2</v>
      </c>
      <c r="Y312" s="167">
        <f t="shared" si="413"/>
        <v>1.9505051210150226E-2</v>
      </c>
      <c r="Z312" s="167">
        <f t="shared" si="413"/>
        <v>6.7343051396586695E-3</v>
      </c>
      <c r="AA312" s="167">
        <f t="shared" si="413"/>
        <v>5.0730813078956771E-2</v>
      </c>
      <c r="AB312" s="167">
        <f t="shared" si="413"/>
        <v>-2.8049316150929315E-2</v>
      </c>
      <c r="AC312" s="167">
        <f t="shared" si="413"/>
        <v>-1.9158102747332539E-2</v>
      </c>
      <c r="AD312" s="167">
        <f t="shared" si="413"/>
        <v>1.939431566796701E-2</v>
      </c>
      <c r="AE312" s="167">
        <f t="shared" si="413"/>
        <v>2.5315444727652681E-2</v>
      </c>
      <c r="AF312" s="167">
        <f t="shared" si="413"/>
        <v>4.6628201854687523E-2</v>
      </c>
      <c r="AG312" s="167">
        <f t="shared" si="413"/>
        <v>1.3376597698613546E-2</v>
      </c>
      <c r="AH312" s="167">
        <f t="shared" si="413"/>
        <v>2.4287453240895429E-2</v>
      </c>
      <c r="AI312" s="167">
        <f t="shared" si="413"/>
        <v>5.4292972262315331E-3</v>
      </c>
      <c r="AJ312" s="167">
        <f t="shared" si="413"/>
        <v>-9.5630527423758993E-3</v>
      </c>
      <c r="AK312" s="167">
        <f t="shared" si="413"/>
        <v>3.5319572190140036E-4</v>
      </c>
      <c r="AL312" s="167">
        <f t="shared" si="413"/>
        <v>1.2472510829358407E-2</v>
      </c>
      <c r="AM312" s="167">
        <f t="shared" si="413"/>
        <v>-3.4312451686272505E-3</v>
      </c>
      <c r="AN312" s="167">
        <f t="shared" si="413"/>
        <v>1.4534148833053928E-2</v>
      </c>
      <c r="AO312" s="167">
        <f t="shared" si="413"/>
        <v>7.3423236334186903E-3</v>
      </c>
      <c r="AP312" s="167">
        <f t="shared" si="413"/>
        <v>1.7380562964582902E-2</v>
      </c>
      <c r="AQ312" s="167">
        <f t="shared" si="413"/>
        <v>1.6269959813748569E-2</v>
      </c>
      <c r="AR312" s="167">
        <f t="shared" si="413"/>
        <v>-3.2125735628755425E-2</v>
      </c>
      <c r="AS312" s="167">
        <f t="shared" si="413"/>
        <v>-9.5417339177675808E-3</v>
      </c>
      <c r="AT312" s="64">
        <f t="shared" si="413"/>
        <v>-6.3265058342099056E-4</v>
      </c>
      <c r="AU312" s="64">
        <f t="shared" si="413"/>
        <v>3.9257449466265859E-2</v>
      </c>
      <c r="AV312" s="64">
        <f t="shared" si="413"/>
        <v>-1.0633804932297375E-3</v>
      </c>
      <c r="AW312" s="64">
        <f t="shared" si="413"/>
        <v>7.2572647397328716E-3</v>
      </c>
      <c r="AX312" s="64">
        <f t="shared" si="413"/>
        <v>2.6076991006995343E-2</v>
      </c>
      <c r="AY312" s="64">
        <f t="shared" si="413"/>
        <v>2.3877181837006267E-2</v>
      </c>
      <c r="AZ312" s="64">
        <f t="shared" si="413"/>
        <v>-1.9688001198168159E-3</v>
      </c>
      <c r="BA312" s="64">
        <f t="shared" si="413"/>
        <v>1.55406204349684E-2</v>
      </c>
      <c r="BB312" s="64">
        <f t="shared" si="413"/>
        <v>1.5209553610061821E-2</v>
      </c>
      <c r="BC312" s="64">
        <f t="shared" si="413"/>
        <v>4.0148611833095815E-2</v>
      </c>
      <c r="BD312" s="64">
        <f t="shared" si="413"/>
        <v>1.3089716414380836E-2</v>
      </c>
      <c r="BE312" s="64">
        <f t="shared" si="413"/>
        <v>-9.2521081328775789E-3</v>
      </c>
      <c r="BF312" s="64" t="e">
        <f t="shared" si="413"/>
        <v>#DIV/0!</v>
      </c>
      <c r="BG312" s="64">
        <f t="shared" si="413"/>
        <v>1.5796150409164822E-2</v>
      </c>
      <c r="BH312" s="64">
        <f t="shared" si="406"/>
        <v>-0.10869922108017738</v>
      </c>
    </row>
    <row r="313" spans="1:60" s="169" customFormat="1" hidden="1" x14ac:dyDescent="0.2">
      <c r="A313" s="143" t="str">
        <f t="shared" si="408"/>
        <v>2005/2004</v>
      </c>
      <c r="B313" s="212">
        <f t="shared" ref="B313:BG313" si="414">SUM(B$35:B$38)/SUM(B$31:B$34)-1</f>
        <v>8.3089588810250081E-3</v>
      </c>
      <c r="C313" s="212">
        <f t="shared" si="414"/>
        <v>7.2787820514219614E-3</v>
      </c>
      <c r="D313" s="168">
        <f t="shared" si="414"/>
        <v>-2.3246639714752049E-2</v>
      </c>
      <c r="E313" s="168">
        <f t="shared" si="414"/>
        <v>2.8853012852908977E-2</v>
      </c>
      <c r="F313" s="168">
        <f t="shared" si="414"/>
        <v>1.5639826749154206E-2</v>
      </c>
      <c r="G313" s="168">
        <f t="shared" si="414"/>
        <v>1.4545208254409081E-2</v>
      </c>
      <c r="H313" s="168">
        <f t="shared" si="414"/>
        <v>3.6597618069750482E-2</v>
      </c>
      <c r="I313" s="216">
        <f t="shared" si="414"/>
        <v>6.3652976307184694E-3</v>
      </c>
      <c r="J313" s="168">
        <f t="shared" si="414"/>
        <v>2.4277891206494706E-2</v>
      </c>
      <c r="K313" s="168">
        <f t="shared" si="414"/>
        <v>1.2673507570252873E-2</v>
      </c>
      <c r="L313" s="168">
        <f t="shared" si="414"/>
        <v>3.2809628461523133E-3</v>
      </c>
      <c r="M313" s="168">
        <f t="shared" si="414"/>
        <v>-1.8528916378395821E-2</v>
      </c>
      <c r="N313" s="168">
        <f t="shared" si="414"/>
        <v>-1.1059149493381937E-2</v>
      </c>
      <c r="O313" s="168">
        <f t="shared" si="414"/>
        <v>-8.823656251956058E-2</v>
      </c>
      <c r="P313" s="168">
        <f t="shared" si="414"/>
        <v>-3.259294603657592E-2</v>
      </c>
      <c r="Q313" s="168">
        <f t="shared" si="414"/>
        <v>-8.0024559494352721E-3</v>
      </c>
      <c r="R313" s="168">
        <f t="shared" si="414"/>
        <v>-3.7019573617148582E-2</v>
      </c>
      <c r="S313" s="168">
        <f t="shared" si="414"/>
        <v>-1.4615452617051106E-2</v>
      </c>
      <c r="T313" s="168">
        <f t="shared" si="414"/>
        <v>-2.2917156665142935E-2</v>
      </c>
      <c r="U313" s="168">
        <f t="shared" si="414"/>
        <v>-2.6186128700580569E-2</v>
      </c>
      <c r="V313" s="168">
        <f t="shared" si="414"/>
        <v>-3.5920078319513937E-2</v>
      </c>
      <c r="W313" s="168">
        <f t="shared" si="414"/>
        <v>-2.8901677074178234E-2</v>
      </c>
      <c r="X313" s="168">
        <f t="shared" si="414"/>
        <v>-2.4773918935636519E-2</v>
      </c>
      <c r="Y313" s="168">
        <f t="shared" si="414"/>
        <v>-6.1317784480918736E-3</v>
      </c>
      <c r="Z313" s="168">
        <f t="shared" si="414"/>
        <v>-4.6050870970636426E-3</v>
      </c>
      <c r="AA313" s="168">
        <f t="shared" si="414"/>
        <v>-9.7083870646229586E-3</v>
      </c>
      <c r="AB313" s="168">
        <f t="shared" si="414"/>
        <v>-2.0702612212842531E-2</v>
      </c>
      <c r="AC313" s="168">
        <f t="shared" si="414"/>
        <v>-2.4197496591789269E-2</v>
      </c>
      <c r="AD313" s="168">
        <f t="shared" si="414"/>
        <v>1.9942864688396789E-2</v>
      </c>
      <c r="AE313" s="168">
        <f t="shared" si="414"/>
        <v>2.8853012852908977E-2</v>
      </c>
      <c r="AF313" s="168">
        <f t="shared" si="414"/>
        <v>4.4998752048214907E-2</v>
      </c>
      <c r="AG313" s="168">
        <f t="shared" si="414"/>
        <v>2.3607607200208935E-2</v>
      </c>
      <c r="AH313" s="168">
        <f t="shared" si="414"/>
        <v>2.7474003326933838E-2</v>
      </c>
      <c r="AI313" s="168">
        <f t="shared" si="414"/>
        <v>6.3077026674893677E-3</v>
      </c>
      <c r="AJ313" s="168">
        <f t="shared" si="414"/>
        <v>-5.596904076190512E-4</v>
      </c>
      <c r="AK313" s="168">
        <f t="shared" si="414"/>
        <v>-7.3726570031162897E-4</v>
      </c>
      <c r="AL313" s="168">
        <f t="shared" si="414"/>
        <v>1.2452225876335099E-2</v>
      </c>
      <c r="AM313" s="168">
        <f t="shared" si="414"/>
        <v>1.9239584357904072E-3</v>
      </c>
      <c r="AN313" s="168">
        <f t="shared" si="414"/>
        <v>2.0153859521911954E-2</v>
      </c>
      <c r="AO313" s="168">
        <f t="shared" si="414"/>
        <v>6.9247774625422753E-3</v>
      </c>
      <c r="AP313" s="168">
        <f t="shared" si="414"/>
        <v>2.5338066343617349E-2</v>
      </c>
      <c r="AQ313" s="168">
        <f t="shared" si="414"/>
        <v>1.9186425034914967E-2</v>
      </c>
      <c r="AR313" s="168">
        <f t="shared" si="414"/>
        <v>-1.0906380219453893E-2</v>
      </c>
      <c r="AS313" s="168">
        <f t="shared" si="414"/>
        <v>3.218923224667658E-2</v>
      </c>
      <c r="AT313" s="168">
        <f t="shared" si="414"/>
        <v>5.4155265634430183E-3</v>
      </c>
      <c r="AU313" s="168">
        <f t="shared" si="414"/>
        <v>4.822559951101768E-2</v>
      </c>
      <c r="AV313" s="168">
        <f t="shared" si="414"/>
        <v>2.1547401094472951E-2</v>
      </c>
      <c r="AW313" s="168">
        <f t="shared" si="414"/>
        <v>2.400507948422792E-2</v>
      </c>
      <c r="AX313" s="168">
        <f t="shared" si="414"/>
        <v>2.3340481099590527E-2</v>
      </c>
      <c r="AY313" s="168">
        <f t="shared" si="414"/>
        <v>2.9909306874445152E-2</v>
      </c>
      <c r="AZ313" s="168">
        <f t="shared" si="414"/>
        <v>-2.9513034569661478E-5</v>
      </c>
      <c r="BA313" s="168">
        <f t="shared" si="414"/>
        <v>1.7494894792948523E-2</v>
      </c>
      <c r="BB313" s="168">
        <f t="shared" si="414"/>
        <v>1.3075383406610852E-2</v>
      </c>
      <c r="BC313" s="168">
        <f t="shared" si="414"/>
        <v>4.0195254391927948E-2</v>
      </c>
      <c r="BD313" s="168">
        <f t="shared" si="414"/>
        <v>1.4358154484853669E-2</v>
      </c>
      <c r="BE313" s="168">
        <f t="shared" si="414"/>
        <v>5.4545866558224354E-3</v>
      </c>
      <c r="BF313" s="168" t="e">
        <f t="shared" si="414"/>
        <v>#DIV/0!</v>
      </c>
      <c r="BG313" s="168">
        <f t="shared" si="414"/>
        <v>1.9931011905998108E-2</v>
      </c>
      <c r="BH313" s="168">
        <f t="shared" si="406"/>
        <v>0.18543593384661694</v>
      </c>
    </row>
    <row r="314" spans="1:60" s="169" customFormat="1" hidden="1" x14ac:dyDescent="0.2">
      <c r="A314" s="143" t="str">
        <f t="shared" si="408"/>
        <v>2006/2005</v>
      </c>
      <c r="B314" s="212">
        <f>SUM(B$39:B$42)/SUM(B$35:B$38)-1</f>
        <v>1.3627224560584406E-2</v>
      </c>
      <c r="C314" s="212">
        <f t="shared" ref="C314:BG314" si="415">SUM(C$39:C$42)/SUM(C$35:C$38)-1</f>
        <v>1.2021879082251274E-2</v>
      </c>
      <c r="D314" s="168">
        <f t="shared" si="415"/>
        <v>-1.9649363350284332E-2</v>
      </c>
      <c r="E314" s="168">
        <f t="shared" si="415"/>
        <v>4.9213331943592786E-2</v>
      </c>
      <c r="F314" s="168">
        <f t="shared" si="415"/>
        <v>1.9399957274707003E-2</v>
      </c>
      <c r="G314" s="168">
        <f t="shared" si="415"/>
        <v>1.7422079792260403E-2</v>
      </c>
      <c r="H314" s="168">
        <f t="shared" si="415"/>
        <v>5.6463191449306116E-2</v>
      </c>
      <c r="I314" s="216">
        <f t="shared" si="415"/>
        <v>1.2646779303871591E-2</v>
      </c>
      <c r="J314" s="168">
        <f t="shared" si="415"/>
        <v>2.1541597437135129E-2</v>
      </c>
      <c r="K314" s="168">
        <f t="shared" si="415"/>
        <v>1.6620773523442267E-2</v>
      </c>
      <c r="L314" s="168">
        <f t="shared" si="415"/>
        <v>-5.4363284317515692E-3</v>
      </c>
      <c r="M314" s="168">
        <f t="shared" si="415"/>
        <v>3.0816641862574379E-4</v>
      </c>
      <c r="N314" s="168">
        <f t="shared" si="415"/>
        <v>-9.7107383939114555E-3</v>
      </c>
      <c r="O314" s="168">
        <f t="shared" si="415"/>
        <v>-7.730363356729264E-2</v>
      </c>
      <c r="P314" s="168">
        <f t="shared" si="415"/>
        <v>-3.2049003060641068E-2</v>
      </c>
      <c r="Q314" s="168">
        <f t="shared" si="415"/>
        <v>1.3874417556357432E-2</v>
      </c>
      <c r="R314" s="168">
        <f t="shared" si="415"/>
        <v>-3.3442984636649298E-2</v>
      </c>
      <c r="S314" s="168">
        <f t="shared" si="415"/>
        <v>8.8903966769371401E-4</v>
      </c>
      <c r="T314" s="168">
        <f t="shared" si="415"/>
        <v>-2.4013299702368318E-2</v>
      </c>
      <c r="U314" s="168">
        <f t="shared" si="415"/>
        <v>-1.7691442384181411E-2</v>
      </c>
      <c r="V314" s="168">
        <f t="shared" si="415"/>
        <v>-2.3134358493575036E-2</v>
      </c>
      <c r="W314" s="168">
        <f t="shared" si="415"/>
        <v>-2.3886761297172487E-2</v>
      </c>
      <c r="X314" s="168">
        <f t="shared" si="415"/>
        <v>-1.1944577786468069E-2</v>
      </c>
      <c r="Y314" s="168">
        <f t="shared" si="415"/>
        <v>-2.3741307845561166E-2</v>
      </c>
      <c r="Z314" s="168">
        <f t="shared" si="415"/>
        <v>-3.6193483275902993E-2</v>
      </c>
      <c r="AA314" s="168">
        <f t="shared" si="415"/>
        <v>5.5809710228669207E-3</v>
      </c>
      <c r="AB314" s="168">
        <f t="shared" si="415"/>
        <v>-1.6540705066274031E-2</v>
      </c>
      <c r="AC314" s="168">
        <f t="shared" si="415"/>
        <v>-5.0082459875147034E-3</v>
      </c>
      <c r="AD314" s="168">
        <f t="shared" si="415"/>
        <v>2.1641884437680003E-2</v>
      </c>
      <c r="AE314" s="168">
        <f t="shared" si="415"/>
        <v>4.9213331943592786E-2</v>
      </c>
      <c r="AF314" s="168">
        <f t="shared" si="415"/>
        <v>7.8000916989835467E-2</v>
      </c>
      <c r="AG314" s="168">
        <f t="shared" si="415"/>
        <v>3.7942336553620448E-2</v>
      </c>
      <c r="AH314" s="168">
        <f t="shared" si="415"/>
        <v>4.6957093944902661E-2</v>
      </c>
      <c r="AI314" s="168">
        <f t="shared" si="415"/>
        <v>7.1995874206698396E-3</v>
      </c>
      <c r="AJ314" s="168">
        <f t="shared" si="415"/>
        <v>-2.9349510169059956E-3</v>
      </c>
      <c r="AK314" s="168">
        <f t="shared" si="415"/>
        <v>5.0932787021906734E-4</v>
      </c>
      <c r="AL314" s="168">
        <f t="shared" si="415"/>
        <v>1.3844688386566162E-2</v>
      </c>
      <c r="AM314" s="168">
        <f t="shared" si="415"/>
        <v>4.9282043997329605E-3</v>
      </c>
      <c r="AN314" s="168">
        <f t="shared" si="415"/>
        <v>2.5590874280216447E-2</v>
      </c>
      <c r="AO314" s="168">
        <f t="shared" si="415"/>
        <v>9.6441020737019212E-3</v>
      </c>
      <c r="AP314" s="168">
        <f t="shared" si="415"/>
        <v>3.1727863295505365E-2</v>
      </c>
      <c r="AQ314" s="168">
        <f t="shared" si="415"/>
        <v>5.1561572857257154E-3</v>
      </c>
      <c r="AR314" s="168">
        <f t="shared" si="415"/>
        <v>-1.3802152883583441E-2</v>
      </c>
      <c r="AS314" s="168">
        <f t="shared" si="415"/>
        <v>5.4963459765696943E-2</v>
      </c>
      <c r="AT314" s="168">
        <f t="shared" si="415"/>
        <v>1.2302230080593279E-2</v>
      </c>
      <c r="AU314" s="168">
        <f t="shared" si="415"/>
        <v>5.2525849895267207E-2</v>
      </c>
      <c r="AV314" s="168">
        <f t="shared" si="415"/>
        <v>2.6912792781345951E-2</v>
      </c>
      <c r="AW314" s="168">
        <f t="shared" si="415"/>
        <v>2.3855239766406022E-2</v>
      </c>
      <c r="AX314" s="168">
        <f t="shared" si="415"/>
        <v>7.9916231385344094E-3</v>
      </c>
      <c r="AY314" s="168">
        <f t="shared" si="415"/>
        <v>4.0611740642835681E-2</v>
      </c>
      <c r="AZ314" s="168">
        <f t="shared" si="415"/>
        <v>-1.5265453073370239E-2</v>
      </c>
      <c r="BA314" s="168">
        <f t="shared" si="415"/>
        <v>1.4083350938964845E-2</v>
      </c>
      <c r="BB314" s="168">
        <f t="shared" si="415"/>
        <v>1.8099448805517726E-2</v>
      </c>
      <c r="BC314" s="168">
        <f t="shared" si="415"/>
        <v>3.6102839597950798E-2</v>
      </c>
      <c r="BD314" s="168">
        <f t="shared" si="415"/>
        <v>3.4766301494306706E-2</v>
      </c>
      <c r="BE314" s="168">
        <f t="shared" si="415"/>
        <v>1.6981998938542242E-2</v>
      </c>
      <c r="BF314" s="168" t="e">
        <f t="shared" si="415"/>
        <v>#DIV/0!</v>
      </c>
      <c r="BG314" s="168">
        <f t="shared" si="415"/>
        <v>2.3240394636282025E-2</v>
      </c>
      <c r="BH314" s="168">
        <f t="shared" si="406"/>
        <v>0.45616951189266786</v>
      </c>
    </row>
    <row r="315" spans="1:60" s="169" customFormat="1" hidden="1" x14ac:dyDescent="0.2">
      <c r="A315" s="143" t="str">
        <f t="shared" si="408"/>
        <v>2007/2006</v>
      </c>
      <c r="B315" s="212">
        <f>SUM(B$43:B$46)/SUM(B$39:B$42)-1</f>
        <v>1.6672089356105424E-2</v>
      </c>
      <c r="C315" s="212">
        <f t="shared" ref="C315:AE315" si="416">SUM(C$43:C$46)/SUM(C$39:C$42)-1</f>
        <v>1.49826695169335E-2</v>
      </c>
      <c r="D315" s="168">
        <f t="shared" si="416"/>
        <v>-1.4143041184634053E-2</v>
      </c>
      <c r="E315" s="168">
        <f t="shared" si="416"/>
        <v>4.8311449067271806E-2</v>
      </c>
      <c r="F315" s="168">
        <f t="shared" si="416"/>
        <v>2.1716412468016033E-2</v>
      </c>
      <c r="G315" s="168">
        <f t="shared" si="416"/>
        <v>1.9603043467711911E-2</v>
      </c>
      <c r="H315" s="168">
        <f t="shared" si="416"/>
        <v>5.9855126753639798E-2</v>
      </c>
      <c r="I315" s="216">
        <f t="shared" si="416"/>
        <v>1.5123998991601662E-2</v>
      </c>
      <c r="J315" s="168">
        <f t="shared" si="416"/>
        <v>2.9059809781097901E-2</v>
      </c>
      <c r="K315" s="168">
        <f t="shared" si="416"/>
        <v>1.7754660719556448E-2</v>
      </c>
      <c r="L315" s="168">
        <f t="shared" si="416"/>
        <v>-1.3748893175074994E-2</v>
      </c>
      <c r="M315" s="168">
        <f t="shared" si="416"/>
        <v>-3.5497452995825185E-3</v>
      </c>
      <c r="N315" s="168">
        <f t="shared" si="416"/>
        <v>-7.0564710798199926E-3</v>
      </c>
      <c r="O315" s="168">
        <f t="shared" si="416"/>
        <v>-5.7955990224044518E-2</v>
      </c>
      <c r="P315" s="168">
        <f t="shared" si="416"/>
        <v>-2.7785021328872506E-2</v>
      </c>
      <c r="Q315" s="168">
        <f t="shared" si="416"/>
        <v>-2.4779236178787967E-3</v>
      </c>
      <c r="R315" s="168">
        <f t="shared" si="416"/>
        <v>-2.0132243932439509E-2</v>
      </c>
      <c r="S315" s="168">
        <f t="shared" si="416"/>
        <v>1.4863405852245659E-3</v>
      </c>
      <c r="T315" s="168">
        <f t="shared" si="416"/>
        <v>-1.5491163107373307E-2</v>
      </c>
      <c r="U315" s="168">
        <f t="shared" si="416"/>
        <v>-9.0259353771010575E-3</v>
      </c>
      <c r="V315" s="168">
        <f t="shared" si="416"/>
        <v>-2.9673380315228259E-2</v>
      </c>
      <c r="W315" s="168">
        <f t="shared" si="416"/>
        <v>-1.748234238128088E-3</v>
      </c>
      <c r="X315" s="168">
        <f t="shared" si="416"/>
        <v>-3.9945848502114245E-3</v>
      </c>
      <c r="Y315" s="168">
        <f t="shared" si="416"/>
        <v>-2.9467411459225823E-2</v>
      </c>
      <c r="Z315" s="168">
        <f t="shared" si="416"/>
        <v>-4.1832023884499359E-2</v>
      </c>
      <c r="AA315" s="168">
        <f t="shared" si="416"/>
        <v>-1.56088332998916E-3</v>
      </c>
      <c r="AB315" s="168">
        <f t="shared" si="416"/>
        <v>-4.6049407677694054E-3</v>
      </c>
      <c r="AC315" s="168">
        <f t="shared" si="416"/>
        <v>-1.2760374918730388E-2</v>
      </c>
      <c r="AD315" s="168">
        <f t="shared" si="416"/>
        <v>2.7038813366368819E-2</v>
      </c>
      <c r="AE315" s="168">
        <f t="shared" si="416"/>
        <v>4.8311449067271806E-2</v>
      </c>
      <c r="AF315" s="168">
        <f t="shared" ref="AF315:BG315" si="417">SUM(AF$43:AF$46)/SUM(AF$39:AF$42)-1</f>
        <v>7.5013530065529466E-2</v>
      </c>
      <c r="AG315" s="168">
        <f t="shared" si="417"/>
        <v>3.856624448155066E-2</v>
      </c>
      <c r="AH315" s="168">
        <f t="shared" si="417"/>
        <v>4.6000104432201372E-2</v>
      </c>
      <c r="AI315" s="168">
        <f t="shared" si="417"/>
        <v>1.048851327225675E-2</v>
      </c>
      <c r="AJ315" s="168">
        <f t="shared" si="417"/>
        <v>-7.4187448598361794E-4</v>
      </c>
      <c r="AK315" s="168">
        <f t="shared" si="417"/>
        <v>4.6871521160862795E-3</v>
      </c>
      <c r="AL315" s="168">
        <f t="shared" si="417"/>
        <v>1.6756426994221307E-2</v>
      </c>
      <c r="AM315" s="168">
        <f t="shared" si="417"/>
        <v>9.3723016383926439E-3</v>
      </c>
      <c r="AN315" s="168">
        <f t="shared" si="417"/>
        <v>2.8657040714066939E-2</v>
      </c>
      <c r="AO315" s="168">
        <f t="shared" si="417"/>
        <v>1.5156971308186273E-2</v>
      </c>
      <c r="AP315" s="168">
        <f t="shared" si="417"/>
        <v>3.3741229985550181E-2</v>
      </c>
      <c r="AQ315" s="168">
        <f t="shared" si="417"/>
        <v>1.6921924937942645E-2</v>
      </c>
      <c r="AR315" s="168">
        <f t="shared" si="417"/>
        <v>-4.0330284567495545E-2</v>
      </c>
      <c r="AS315" s="168">
        <f t="shared" si="417"/>
        <v>3.5403376278652976E-2</v>
      </c>
      <c r="AT315" s="168">
        <f t="shared" si="417"/>
        <v>1.9075813295381439E-2</v>
      </c>
      <c r="AU315" s="168">
        <f t="shared" si="417"/>
        <v>3.9878532426799618E-2</v>
      </c>
      <c r="AV315" s="168">
        <f t="shared" si="417"/>
        <v>3.9442998819213537E-2</v>
      </c>
      <c r="AW315" s="168">
        <f t="shared" si="417"/>
        <v>3.622252122274161E-2</v>
      </c>
      <c r="AX315" s="168">
        <f t="shared" si="417"/>
        <v>-1.7506885344933387E-3</v>
      </c>
      <c r="AY315" s="168">
        <f t="shared" si="417"/>
        <v>3.2208751651186418E-2</v>
      </c>
      <c r="AZ315" s="168">
        <f t="shared" si="417"/>
        <v>-6.4475335971196923E-3</v>
      </c>
      <c r="BA315" s="168">
        <f t="shared" si="417"/>
        <v>2.5844186421631665E-2</v>
      </c>
      <c r="BB315" s="168">
        <f t="shared" si="417"/>
        <v>1.7471330607649493E-2</v>
      </c>
      <c r="BC315" s="168">
        <f t="shared" si="417"/>
        <v>4.5872263950574421E-2</v>
      </c>
      <c r="BD315" s="168">
        <f t="shared" si="417"/>
        <v>4.7603127962344338E-2</v>
      </c>
      <c r="BE315" s="168">
        <f t="shared" si="417"/>
        <v>2.255056718523929E-2</v>
      </c>
      <c r="BF315" s="168" t="e">
        <f t="shared" si="417"/>
        <v>#DIV/0!</v>
      </c>
      <c r="BG315" s="168">
        <f t="shared" si="417"/>
        <v>2.7458173128187324E-2</v>
      </c>
      <c r="BH315" s="168">
        <f t="shared" si="406"/>
        <v>0.70398482555777742</v>
      </c>
    </row>
    <row r="316" spans="1:60" s="169" customFormat="1" hidden="1" x14ac:dyDescent="0.2">
      <c r="A316" s="143" t="str">
        <f t="shared" si="408"/>
        <v>2008/2007</v>
      </c>
      <c r="B316" s="212">
        <f>SUM(B$47:B$50)/SUM(B$43:B$46)-1</f>
        <v>9.6293178742472563E-3</v>
      </c>
      <c r="C316" s="212">
        <f>SUM(C$47:C$50)/SUM(C$43:C$46)-1</f>
        <v>1.1991990899546279E-2</v>
      </c>
      <c r="D316" s="168">
        <f t="shared" ref="D316:BG316" si="418">SUM(D$47:D$50)/SUM(D$43:D$46)-1</f>
        <v>-1.405062572468474E-2</v>
      </c>
      <c r="E316" s="168">
        <f t="shared" si="418"/>
        <v>3.7956357565869903E-2</v>
      </c>
      <c r="F316" s="168">
        <f t="shared" si="418"/>
        <v>1.2731272011959005E-2</v>
      </c>
      <c r="G316" s="168">
        <f t="shared" si="418"/>
        <v>1.6241262826169223E-2</v>
      </c>
      <c r="H316" s="168">
        <f t="shared" si="418"/>
        <v>-4.8205762226706361E-2</v>
      </c>
      <c r="I316" s="216">
        <f t="shared" si="418"/>
        <v>8.0923435946398392E-3</v>
      </c>
      <c r="J316" s="168">
        <f t="shared" si="418"/>
        <v>2.1761534769644264E-2</v>
      </c>
      <c r="K316" s="168">
        <f t="shared" si="418"/>
        <v>1.5150306816418713E-2</v>
      </c>
      <c r="L316" s="168">
        <f t="shared" si="418"/>
        <v>1.2533170846017683E-2</v>
      </c>
      <c r="M316" s="168">
        <f t="shared" si="418"/>
        <v>-1.8899507491006773E-2</v>
      </c>
      <c r="N316" s="168">
        <f t="shared" si="418"/>
        <v>-2.4542829785337839E-3</v>
      </c>
      <c r="O316" s="168">
        <f t="shared" si="418"/>
        <v>-6.6651079493597831E-2</v>
      </c>
      <c r="P316" s="168">
        <f t="shared" si="418"/>
        <v>-2.5751211213930425E-2</v>
      </c>
      <c r="Q316" s="168">
        <f t="shared" si="418"/>
        <v>-3.5394916607575766E-2</v>
      </c>
      <c r="R316" s="168">
        <f t="shared" si="418"/>
        <v>-1.0991871690656407E-2</v>
      </c>
      <c r="S316" s="168">
        <f t="shared" si="418"/>
        <v>-5.4541979074182567E-2</v>
      </c>
      <c r="T316" s="168">
        <f t="shared" si="418"/>
        <v>-2.5289095805624218E-2</v>
      </c>
      <c r="U316" s="168">
        <f t="shared" si="418"/>
        <v>-4.0120055030604673E-3</v>
      </c>
      <c r="V316" s="168">
        <f t="shared" si="418"/>
        <v>-1.8068530343514189E-2</v>
      </c>
      <c r="W316" s="168">
        <f t="shared" si="418"/>
        <v>-1.1800258337478442E-2</v>
      </c>
      <c r="X316" s="168">
        <f t="shared" si="418"/>
        <v>-7.4419346838534572E-3</v>
      </c>
      <c r="Y316" s="168">
        <f t="shared" si="418"/>
        <v>-1.7076918362992299E-2</v>
      </c>
      <c r="Z316" s="168">
        <f t="shared" si="418"/>
        <v>-3.443788924788449E-2</v>
      </c>
      <c r="AA316" s="168">
        <f t="shared" si="418"/>
        <v>2.05258114671929E-2</v>
      </c>
      <c r="AB316" s="168">
        <f t="shared" si="418"/>
        <v>-3.1175504021018208E-3</v>
      </c>
      <c r="AC316" s="168">
        <f t="shared" si="418"/>
        <v>-1.4538679562000056E-2</v>
      </c>
      <c r="AD316" s="168">
        <f t="shared" si="418"/>
        <v>1.4571617876207643E-2</v>
      </c>
      <c r="AE316" s="168">
        <f t="shared" si="418"/>
        <v>3.7956357565869903E-2</v>
      </c>
      <c r="AF316" s="168">
        <f t="shared" si="418"/>
        <v>3.5041871605821617E-2</v>
      </c>
      <c r="AG316" s="168">
        <f t="shared" si="418"/>
        <v>6.2116013834777384E-2</v>
      </c>
      <c r="AH316" s="168">
        <f t="shared" si="418"/>
        <v>3.4995561223988725E-2</v>
      </c>
      <c r="AI316" s="168">
        <f t="shared" si="418"/>
        <v>6.2107984167807384E-3</v>
      </c>
      <c r="AJ316" s="168">
        <f t="shared" si="418"/>
        <v>-3.9515194381037899E-3</v>
      </c>
      <c r="AK316" s="168">
        <f t="shared" si="418"/>
        <v>6.3128549844138071E-3</v>
      </c>
      <c r="AL316" s="168">
        <f t="shared" si="418"/>
        <v>8.556737519255897E-3</v>
      </c>
      <c r="AM316" s="168">
        <f t="shared" si="418"/>
        <v>6.5185791433710616E-3</v>
      </c>
      <c r="AN316" s="168">
        <f t="shared" si="418"/>
        <v>1.0947757153144444E-2</v>
      </c>
      <c r="AO316" s="168">
        <f t="shared" si="418"/>
        <v>-8.9243847872193527E-3</v>
      </c>
      <c r="AP316" s="168">
        <f t="shared" si="418"/>
        <v>1.8297154908182733E-2</v>
      </c>
      <c r="AQ316" s="168">
        <f t="shared" si="418"/>
        <v>1.8639747503964577E-2</v>
      </c>
      <c r="AR316" s="168">
        <f t="shared" si="418"/>
        <v>-6.5355185661574278E-2</v>
      </c>
      <c r="AS316" s="168">
        <f t="shared" si="418"/>
        <v>6.9253111505107157E-2</v>
      </c>
      <c r="AT316" s="168">
        <f t="shared" si="418"/>
        <v>-2.6975102011107532E-3</v>
      </c>
      <c r="AU316" s="168">
        <f t="shared" si="418"/>
        <v>4.1185250008816565E-2</v>
      </c>
      <c r="AV316" s="168">
        <f t="shared" si="418"/>
        <v>3.8500828264553366E-2</v>
      </c>
      <c r="AW316" s="168">
        <f t="shared" si="418"/>
        <v>2.1269414406036802E-2</v>
      </c>
      <c r="AX316" s="168">
        <f t="shared" si="418"/>
        <v>8.2728600011439113E-4</v>
      </c>
      <c r="AY316" s="168">
        <f t="shared" si="418"/>
        <v>1.9954000317310427E-3</v>
      </c>
      <c r="AZ316" s="168">
        <f t="shared" si="418"/>
        <v>-1.4460972390052396E-2</v>
      </c>
      <c r="BA316" s="168">
        <f t="shared" si="418"/>
        <v>1.5561153265425398E-2</v>
      </c>
      <c r="BB316" s="168">
        <f t="shared" si="418"/>
        <v>8.0640707763255381E-3</v>
      </c>
      <c r="BC316" s="168">
        <f t="shared" si="418"/>
        <v>4.0261467385758865E-2</v>
      </c>
      <c r="BD316" s="168">
        <f t="shared" si="418"/>
        <v>2.218021922511304E-2</v>
      </c>
      <c r="BE316" s="168">
        <f t="shared" si="418"/>
        <v>3.202412093197049E-2</v>
      </c>
      <c r="BF316" s="168" t="e">
        <f t="shared" si="418"/>
        <v>#DIV/0!</v>
      </c>
      <c r="BG316" s="168">
        <f t="shared" si="418"/>
        <v>1.6581251525860763E-2</v>
      </c>
      <c r="BH316" s="168">
        <f t="shared" si="406"/>
        <v>0.92111072043390707</v>
      </c>
    </row>
    <row r="317" spans="1:60" s="36" customFormat="1" hidden="1" x14ac:dyDescent="0.2">
      <c r="A317" s="143" t="str">
        <f t="shared" si="408"/>
        <v>2009/2008</v>
      </c>
      <c r="B317" s="190">
        <f t="shared" ref="B317:AF317" si="419">SUM(B$51:B$54)/SUM(B$47:B$50)-1</f>
        <v>-2.4014821238585449E-2</v>
      </c>
      <c r="C317" s="190">
        <f t="shared" si="419"/>
        <v>-1.5093342234713703E-2</v>
      </c>
      <c r="D317" s="191">
        <f t="shared" si="419"/>
        <v>-4.3690139124999416E-2</v>
      </c>
      <c r="E317" s="64">
        <f t="shared" si="419"/>
        <v>-2.1188879623085244E-2</v>
      </c>
      <c r="F317" s="64">
        <f t="shared" si="419"/>
        <v>-1.916632602666446E-2</v>
      </c>
      <c r="G317" s="64">
        <f t="shared" si="419"/>
        <v>-6.3782692778374672E-3</v>
      </c>
      <c r="H317" s="64">
        <f t="shared" si="419"/>
        <v>-0.25621287774467505</v>
      </c>
      <c r="I317" s="192">
        <f t="shared" si="419"/>
        <v>-2.9053318025425101E-2</v>
      </c>
      <c r="J317" s="64">
        <f t="shared" si="419"/>
        <v>1.5224846290773142E-2</v>
      </c>
      <c r="K317" s="64">
        <f t="shared" si="419"/>
        <v>-1.0675437487847272E-2</v>
      </c>
      <c r="L317" s="64">
        <f t="shared" si="419"/>
        <v>-2.9979062044502069E-2</v>
      </c>
      <c r="M317" s="64">
        <f t="shared" si="419"/>
        <v>-4.1828082953058732E-2</v>
      </c>
      <c r="N317" s="64">
        <f t="shared" si="419"/>
        <v>-1.6351019272829559E-2</v>
      </c>
      <c r="O317" s="64">
        <f t="shared" si="419"/>
        <v>-0.10696005893722205</v>
      </c>
      <c r="P317" s="64">
        <f t="shared" si="419"/>
        <v>-6.5683589294389888E-2</v>
      </c>
      <c r="Q317" s="64">
        <f t="shared" si="419"/>
        <v>-5.6586242016983923E-2</v>
      </c>
      <c r="R317" s="64">
        <f t="shared" si="419"/>
        <v>-3.8271937554692603E-2</v>
      </c>
      <c r="S317" s="64">
        <f t="shared" si="419"/>
        <v>-3.3296432461481618E-2</v>
      </c>
      <c r="T317" s="64">
        <f t="shared" si="419"/>
        <v>-5.6972363180694097E-2</v>
      </c>
      <c r="U317" s="64">
        <f t="shared" si="419"/>
        <v>-6.1479508179557607E-2</v>
      </c>
      <c r="V317" s="64">
        <f t="shared" si="419"/>
        <v>-6.7904115876771476E-2</v>
      </c>
      <c r="W317" s="64">
        <f t="shared" si="419"/>
        <v>-4.8468415702619616E-2</v>
      </c>
      <c r="X317" s="64">
        <f t="shared" si="419"/>
        <v>-4.669301674078552E-2</v>
      </c>
      <c r="Y317" s="64">
        <f t="shared" si="419"/>
        <v>-4.1804742432707154E-2</v>
      </c>
      <c r="Z317" s="64">
        <f t="shared" si="419"/>
        <v>-6.2982497164593254E-2</v>
      </c>
      <c r="AA317" s="64">
        <f t="shared" si="419"/>
        <v>1.594435363186042E-3</v>
      </c>
      <c r="AB317" s="64">
        <f t="shared" si="419"/>
        <v>-4.3552777711546642E-2</v>
      </c>
      <c r="AC317" s="64">
        <f t="shared" si="419"/>
        <v>1.8489901014432153E-2</v>
      </c>
      <c r="AD317" s="64">
        <f t="shared" si="419"/>
        <v>-9.8200640549318541E-3</v>
      </c>
      <c r="AE317" s="64">
        <f t="shared" si="419"/>
        <v>-2.1188879623085244E-2</v>
      </c>
      <c r="AF317" s="64">
        <f t="shared" si="419"/>
        <v>-5.3627391050380613E-2</v>
      </c>
      <c r="AG317" s="64">
        <f t="shared" ref="AG317:BG317" si="420">SUM(AG$51:AG$54)/SUM(AG$47:AG$50)-1</f>
        <v>-3.5540860519782669E-3</v>
      </c>
      <c r="AH317" s="64">
        <f t="shared" si="420"/>
        <v>-1.911880508769026E-2</v>
      </c>
      <c r="AI317" s="64">
        <f t="shared" si="420"/>
        <v>-1.5772520197081419E-2</v>
      </c>
      <c r="AJ317" s="64">
        <f t="shared" si="420"/>
        <v>-2.0493424366252566E-2</v>
      </c>
      <c r="AK317" s="64">
        <f t="shared" si="420"/>
        <v>-2.601920952363046E-2</v>
      </c>
      <c r="AL317" s="64">
        <f t="shared" si="420"/>
        <v>-8.4676906330355406E-3</v>
      </c>
      <c r="AM317" s="64">
        <f t="shared" si="420"/>
        <v>-1.7430712752939281E-2</v>
      </c>
      <c r="AN317" s="64">
        <f t="shared" si="420"/>
        <v>-4.4985956575559483E-3</v>
      </c>
      <c r="AO317" s="64">
        <f t="shared" si="420"/>
        <v>-3.0904577585291859E-2</v>
      </c>
      <c r="AP317" s="64">
        <f t="shared" si="420"/>
        <v>5.0061752573555829E-3</v>
      </c>
      <c r="AQ317" s="64">
        <f t="shared" si="420"/>
        <v>-1.2851066756144114E-2</v>
      </c>
      <c r="AR317" s="64">
        <f t="shared" si="420"/>
        <v>-5.6238874670956673E-2</v>
      </c>
      <c r="AS317" s="64">
        <f t="shared" si="420"/>
        <v>3.8493808690391873E-3</v>
      </c>
      <c r="AT317" s="64">
        <f t="shared" si="420"/>
        <v>2.8025242429277064E-3</v>
      </c>
      <c r="AU317" s="64">
        <f t="shared" si="420"/>
        <v>-4.1817832375215858E-2</v>
      </c>
      <c r="AV317" s="64">
        <f t="shared" si="420"/>
        <v>4.68112551660127E-4</v>
      </c>
      <c r="AW317" s="64">
        <f t="shared" si="420"/>
        <v>2.6987385901015903E-2</v>
      </c>
      <c r="AX317" s="64">
        <f t="shared" si="420"/>
        <v>-5.0677164859979307E-2</v>
      </c>
      <c r="AY317" s="64">
        <f t="shared" si="420"/>
        <v>-9.755404289278391E-2</v>
      </c>
      <c r="AZ317" s="64">
        <f t="shared" si="420"/>
        <v>-7.516616660238562E-2</v>
      </c>
      <c r="BA317" s="64">
        <f t="shared" si="420"/>
        <v>1.16877663214634E-2</v>
      </c>
      <c r="BB317" s="64">
        <f t="shared" si="420"/>
        <v>1.3317264319031796E-2</v>
      </c>
      <c r="BC317" s="64">
        <f t="shared" si="420"/>
        <v>3.8326045761345462E-2</v>
      </c>
      <c r="BD317" s="64">
        <f t="shared" si="420"/>
        <v>4.1350986913388788E-3</v>
      </c>
      <c r="BE317" s="64">
        <f t="shared" si="420"/>
        <v>1.5149097971471237E-2</v>
      </c>
      <c r="BF317" s="64" t="e">
        <f t="shared" si="420"/>
        <v>#DIV/0!</v>
      </c>
      <c r="BG317" s="64">
        <f t="shared" si="420"/>
        <v>1.4868267627593745E-2</v>
      </c>
      <c r="BH317" s="64">
        <f t="shared" si="406"/>
        <v>1.1626155120214778</v>
      </c>
    </row>
    <row r="318" spans="1:60" s="36" customFormat="1" hidden="1" x14ac:dyDescent="0.2">
      <c r="A318" s="143" t="str">
        <f t="shared" si="408"/>
        <v>2010/2009</v>
      </c>
      <c r="B318" s="190">
        <f>SUM(B$55:B$58)/SUM(B$51:B$54)-1</f>
        <v>-1.5454683933566749E-3</v>
      </c>
      <c r="C318" s="190">
        <f t="shared" ref="C318:BG318" si="421">SUM(C$55:C$58)/SUM(C$51:C$54)-1</f>
        <v>-6.4859056730601772E-3</v>
      </c>
      <c r="D318" s="168">
        <f t="shared" si="421"/>
        <v>-3.6434496255587479E-2</v>
      </c>
      <c r="E318" s="168">
        <f t="shared" si="421"/>
        <v>-2.0298059703341753E-2</v>
      </c>
      <c r="F318" s="168">
        <f t="shared" si="421"/>
        <v>9.6636705098585018E-3</v>
      </c>
      <c r="G318" s="168">
        <f t="shared" si="421"/>
        <v>3.2403900295185917E-3</v>
      </c>
      <c r="H318" s="168">
        <f t="shared" si="421"/>
        <v>0.16872272623808326</v>
      </c>
      <c r="I318" s="216">
        <f t="shared" si="421"/>
        <v>-4.4274891710078812E-3</v>
      </c>
      <c r="J318" s="168">
        <f t="shared" si="421"/>
        <v>1.9920702601569085E-2</v>
      </c>
      <c r="K318" s="168">
        <f t="shared" si="421"/>
        <v>-1.6442557103124589E-4</v>
      </c>
      <c r="L318" s="168">
        <f t="shared" si="421"/>
        <v>1.1670798264080684E-3</v>
      </c>
      <c r="M318" s="168">
        <f t="shared" si="421"/>
        <v>-3.6141400263705159E-2</v>
      </c>
      <c r="N318" s="168">
        <f t="shared" si="421"/>
        <v>-7.0422426508212066E-3</v>
      </c>
      <c r="O318" s="168">
        <f t="shared" si="421"/>
        <v>-6.6133637262964728E-2</v>
      </c>
      <c r="P318" s="168">
        <f t="shared" si="421"/>
        <v>-4.5848186499003352E-2</v>
      </c>
      <c r="Q318" s="168">
        <f t="shared" si="421"/>
        <v>-4.084936149114049E-2</v>
      </c>
      <c r="R318" s="168">
        <f t="shared" si="421"/>
        <v>-2.9719054863798555E-2</v>
      </c>
      <c r="S318" s="168">
        <f t="shared" si="421"/>
        <v>-2.0604063370471604E-2</v>
      </c>
      <c r="T318" s="168">
        <f t="shared" si="421"/>
        <v>-4.4832640546247138E-2</v>
      </c>
      <c r="U318" s="168">
        <f t="shared" si="421"/>
        <v>-5.7811683541985515E-2</v>
      </c>
      <c r="V318" s="168">
        <f t="shared" si="421"/>
        <v>-4.7438168905202804E-2</v>
      </c>
      <c r="W318" s="168">
        <f t="shared" si="421"/>
        <v>-4.8541101134487286E-2</v>
      </c>
      <c r="X318" s="168">
        <f t="shared" si="421"/>
        <v>-6.1902244892456992E-2</v>
      </c>
      <c r="Y318" s="168">
        <f t="shared" si="421"/>
        <v>-4.8532193074352525E-2</v>
      </c>
      <c r="Z318" s="168">
        <f t="shared" si="421"/>
        <v>-6.9201311907291951E-2</v>
      </c>
      <c r="AA318" s="168">
        <f t="shared" si="421"/>
        <v>-8.9062738452436729E-3</v>
      </c>
      <c r="AB318" s="168">
        <f t="shared" si="421"/>
        <v>-3.7775208272256777E-2</v>
      </c>
      <c r="AC318" s="168">
        <f t="shared" si="421"/>
        <v>1.2566881006579322E-2</v>
      </c>
      <c r="AD318" s="168">
        <f t="shared" si="421"/>
        <v>4.7418397068683671E-3</v>
      </c>
      <c r="AE318" s="168">
        <f t="shared" si="421"/>
        <v>-2.0298059703341753E-2</v>
      </c>
      <c r="AF318" s="168">
        <f t="shared" si="421"/>
        <v>-3.4315150950624207E-2</v>
      </c>
      <c r="AG318" s="168">
        <f t="shared" si="421"/>
        <v>-7.0584683273346993E-3</v>
      </c>
      <c r="AH318" s="168">
        <f t="shared" si="421"/>
        <v>-2.0308841239754516E-2</v>
      </c>
      <c r="AI318" s="168">
        <f t="shared" si="421"/>
        <v>-5.4573495419107942E-3</v>
      </c>
      <c r="AJ318" s="168">
        <f t="shared" si="421"/>
        <v>-4.4214690177655225E-3</v>
      </c>
      <c r="AK318" s="168">
        <f t="shared" si="421"/>
        <v>-2.1134528793242402E-2</v>
      </c>
      <c r="AL318" s="168">
        <f t="shared" si="421"/>
        <v>3.6213460050531499E-3</v>
      </c>
      <c r="AM318" s="168">
        <f t="shared" si="421"/>
        <v>-9.5993538205668694E-3</v>
      </c>
      <c r="AN318" s="168">
        <f t="shared" si="421"/>
        <v>2.6878260346320904E-2</v>
      </c>
      <c r="AO318" s="168">
        <f t="shared" si="421"/>
        <v>6.9743659682477421E-3</v>
      </c>
      <c r="AP318" s="168">
        <f t="shared" si="421"/>
        <v>3.3786624188699932E-2</v>
      </c>
      <c r="AQ318" s="168">
        <f t="shared" si="421"/>
        <v>-9.9795405637235213E-3</v>
      </c>
      <c r="AR318" s="168">
        <f t="shared" si="421"/>
        <v>-4.8254957191564363E-2</v>
      </c>
      <c r="AS318" s="168">
        <f t="shared" si="421"/>
        <v>3.7546857171635306E-3</v>
      </c>
      <c r="AT318" s="168">
        <f t="shared" si="421"/>
        <v>-1.4914467416077271E-3</v>
      </c>
      <c r="AU318" s="168">
        <f t="shared" si="421"/>
        <v>1.2366645481278304E-2</v>
      </c>
      <c r="AV318" s="168">
        <f t="shared" si="421"/>
        <v>4.7679044603221588E-3</v>
      </c>
      <c r="AW318" s="168">
        <f t="shared" si="421"/>
        <v>7.7294234596103628E-4</v>
      </c>
      <c r="AX318" s="168">
        <f t="shared" si="421"/>
        <v>-1.5649459851313718E-2</v>
      </c>
      <c r="AY318" s="168">
        <f t="shared" si="421"/>
        <v>4.4990931704437909E-2</v>
      </c>
      <c r="AZ318" s="168">
        <f t="shared" si="421"/>
        <v>-1.4250029998529867E-2</v>
      </c>
      <c r="BA318" s="168">
        <f t="shared" si="421"/>
        <v>1.3035155470687343E-2</v>
      </c>
      <c r="BB318" s="168">
        <f t="shared" si="421"/>
        <v>1.8322145620479846E-2</v>
      </c>
      <c r="BC318" s="168">
        <f t="shared" si="421"/>
        <v>3.0003253194161861E-2</v>
      </c>
      <c r="BD318" s="168">
        <f t="shared" si="421"/>
        <v>3.5426342300205249E-2</v>
      </c>
      <c r="BE318" s="168">
        <f t="shared" si="421"/>
        <v>1.398452059751909E-2</v>
      </c>
      <c r="BF318" s="168" t="e">
        <f t="shared" si="421"/>
        <v>#DIV/0!</v>
      </c>
      <c r="BG318" s="168">
        <f t="shared" si="421"/>
        <v>1.8137403141000208E-2</v>
      </c>
      <c r="BH318" s="168">
        <f t="shared" si="406"/>
        <v>1.3908477700190356</v>
      </c>
    </row>
    <row r="319" spans="1:60" s="36" customFormat="1" hidden="1" x14ac:dyDescent="0.2">
      <c r="A319" s="143" t="str">
        <f t="shared" si="408"/>
        <v>2011/2010</v>
      </c>
      <c r="B319" s="190">
        <f>SUM(B$59:B$62)/SUM(B$55:B$58)-1</f>
        <v>9.7029159971062651E-3</v>
      </c>
      <c r="C319" s="190">
        <f t="shared" ref="C319:BG319" si="422">SUM(C$59:C$62)/SUM(C$55:C$58)-1</f>
        <v>7.1131959915102794E-3</v>
      </c>
      <c r="D319" s="191">
        <f t="shared" si="422"/>
        <v>-3.5951808615898306E-3</v>
      </c>
      <c r="E319" s="64">
        <f t="shared" si="422"/>
        <v>8.4414453215786445E-4</v>
      </c>
      <c r="F319" s="64">
        <f t="shared" si="422"/>
        <v>1.3992368025441682E-2</v>
      </c>
      <c r="G319" s="64">
        <f t="shared" si="422"/>
        <v>1.0624816868743059E-2</v>
      </c>
      <c r="H319" s="64">
        <f t="shared" si="422"/>
        <v>8.5575259086262623E-2</v>
      </c>
      <c r="I319" s="192">
        <f t="shared" si="422"/>
        <v>9.448651294116539E-3</v>
      </c>
      <c r="J319" s="64">
        <f t="shared" si="422"/>
        <v>1.1551546190369688E-2</v>
      </c>
      <c r="K319" s="64">
        <f t="shared" si="422"/>
        <v>1.0431851160355166E-2</v>
      </c>
      <c r="L319" s="64">
        <f t="shared" si="422"/>
        <v>6.1034639008987757E-3</v>
      </c>
      <c r="M319" s="64">
        <f t="shared" si="422"/>
        <v>-1.0046925267543361E-2</v>
      </c>
      <c r="N319" s="64">
        <f t="shared" si="422"/>
        <v>3.2114026023508657E-3</v>
      </c>
      <c r="O319" s="64">
        <f t="shared" si="422"/>
        <v>-2.119015592512663E-2</v>
      </c>
      <c r="P319" s="64">
        <f t="shared" si="422"/>
        <v>-2.254924054874119E-2</v>
      </c>
      <c r="Q319" s="64">
        <f t="shared" si="422"/>
        <v>-3.8770423430059098E-2</v>
      </c>
      <c r="R319" s="64">
        <f t="shared" si="422"/>
        <v>7.4142438559554602E-3</v>
      </c>
      <c r="S319" s="64">
        <f t="shared" si="422"/>
        <v>3.8412195914849789E-3</v>
      </c>
      <c r="T319" s="64">
        <f t="shared" si="422"/>
        <v>-1.1081915387593733E-2</v>
      </c>
      <c r="U319" s="64">
        <f t="shared" si="422"/>
        <v>-3.6257831566002263E-3</v>
      </c>
      <c r="V319" s="64">
        <f t="shared" si="422"/>
        <v>-6.9284524236171707E-3</v>
      </c>
      <c r="W319" s="64">
        <f t="shared" si="422"/>
        <v>-1.6254852799795549E-2</v>
      </c>
      <c r="X319" s="64">
        <f t="shared" si="422"/>
        <v>-1.8017319181015568E-2</v>
      </c>
      <c r="Y319" s="64">
        <f t="shared" si="422"/>
        <v>3.9200626431110663E-3</v>
      </c>
      <c r="Z319" s="64">
        <f t="shared" si="422"/>
        <v>-4.982212892573612E-3</v>
      </c>
      <c r="AA319" s="64">
        <f t="shared" si="422"/>
        <v>1.994880526677445E-2</v>
      </c>
      <c r="AB319" s="64">
        <f t="shared" si="422"/>
        <v>-3.1514132843070142E-3</v>
      </c>
      <c r="AC319" s="64">
        <f t="shared" si="422"/>
        <v>2.529222989004376E-3</v>
      </c>
      <c r="AD319" s="64">
        <f t="shared" si="422"/>
        <v>2.3836930090808117E-2</v>
      </c>
      <c r="AE319" s="64">
        <f t="shared" si="422"/>
        <v>8.4414453215786445E-4</v>
      </c>
      <c r="AF319" s="64">
        <f t="shared" si="422"/>
        <v>1.0877501063082606E-2</v>
      </c>
      <c r="AG319" s="64">
        <f t="shared" si="422"/>
        <v>-1.1894721673498476E-2</v>
      </c>
      <c r="AH319" s="64">
        <f t="shared" si="422"/>
        <v>1.3714470423986658E-3</v>
      </c>
      <c r="AI319" s="64">
        <f t="shared" si="422"/>
        <v>4.4613181707695571E-3</v>
      </c>
      <c r="AJ319" s="64">
        <f t="shared" si="422"/>
        <v>3.136645633705637E-4</v>
      </c>
      <c r="AK319" s="64">
        <f t="shared" si="422"/>
        <v>-1.3180914984767256E-3</v>
      </c>
      <c r="AL319" s="64">
        <f t="shared" si="422"/>
        <v>8.7628218296931237E-3</v>
      </c>
      <c r="AM319" s="64">
        <f t="shared" si="422"/>
        <v>6.9374858619042357E-4</v>
      </c>
      <c r="AN319" s="64">
        <f t="shared" si="422"/>
        <v>3.0861782420250616E-2</v>
      </c>
      <c r="AO319" s="64">
        <f t="shared" si="422"/>
        <v>1.4466132663235376E-2</v>
      </c>
      <c r="AP319" s="64">
        <f t="shared" si="422"/>
        <v>3.640488968658806E-2</v>
      </c>
      <c r="AQ319" s="64">
        <f t="shared" si="422"/>
        <v>6.4612111982544906E-3</v>
      </c>
      <c r="AR319" s="64">
        <f t="shared" si="422"/>
        <v>-2.068012788246365E-2</v>
      </c>
      <c r="AS319" s="64">
        <f t="shared" si="422"/>
        <v>4.3012887840240044E-2</v>
      </c>
      <c r="AT319" s="64">
        <f t="shared" si="422"/>
        <v>8.7318789088373094E-3</v>
      </c>
      <c r="AU319" s="64">
        <f t="shared" si="422"/>
        <v>1.1269137936978924E-2</v>
      </c>
      <c r="AV319" s="64">
        <f t="shared" si="422"/>
        <v>2.591648940935265E-2</v>
      </c>
      <c r="AW319" s="64">
        <f t="shared" si="422"/>
        <v>8.1007270885740112E-3</v>
      </c>
      <c r="AX319" s="64">
        <f t="shared" si="422"/>
        <v>1.9583867417936496E-2</v>
      </c>
      <c r="AY319" s="64">
        <f t="shared" si="422"/>
        <v>3.764117974259662E-2</v>
      </c>
      <c r="AZ319" s="64">
        <f t="shared" si="422"/>
        <v>-1.5311854992650531E-2</v>
      </c>
      <c r="BA319" s="64">
        <f t="shared" si="422"/>
        <v>4.161203671749325E-3</v>
      </c>
      <c r="BB319" s="64">
        <f t="shared" si="422"/>
        <v>1.2579712537588383E-2</v>
      </c>
      <c r="BC319" s="64">
        <f t="shared" si="422"/>
        <v>1.8646688063646888E-2</v>
      </c>
      <c r="BD319" s="64">
        <f t="shared" si="422"/>
        <v>2.12738848959515E-3</v>
      </c>
      <c r="BE319" s="64">
        <f t="shared" si="422"/>
        <v>-9.3560085462891518E-3</v>
      </c>
      <c r="BF319" s="64" t="e">
        <f t="shared" si="422"/>
        <v>#DIV/0!</v>
      </c>
      <c r="BG319" s="64">
        <f t="shared" si="422"/>
        <v>-3.7464028680357364E-3</v>
      </c>
      <c r="BH319" s="64">
        <f t="shared" si="406"/>
        <v>1.6059969433276691</v>
      </c>
    </row>
    <row r="320" spans="1:60" s="36" customFormat="1" hidden="1" x14ac:dyDescent="0.2">
      <c r="A320" s="143" t="str">
        <f t="shared" si="408"/>
        <v>2012/2011</v>
      </c>
      <c r="B320" s="190">
        <f>SUM(B$63:B$66)/SUM(B$59:B$62)-1</f>
        <v>-9.1366025358929903E-4</v>
      </c>
      <c r="C320" s="190">
        <f>SUM(C$63:C$66)/SUM(C$59:C$62)-1</f>
        <v>2.2847790436666404E-3</v>
      </c>
      <c r="D320" s="191">
        <f>SUM(D$63:D$66)/SUM(D$59:D$62)-1</f>
        <v>-4.358166112801265E-3</v>
      </c>
      <c r="E320" s="64">
        <f t="shared" ref="E320:BG320" si="423">SUM(E$63:E$66)/SUM(E$59:E$62)-1</f>
        <v>-9.4871196972441396E-3</v>
      </c>
      <c r="F320" s="64">
        <f t="shared" si="423"/>
        <v>8.9805905850393053E-4</v>
      </c>
      <c r="G320" s="64">
        <f t="shared" si="423"/>
        <v>5.382619635475816E-3</v>
      </c>
      <c r="H320" s="64">
        <f t="shared" si="423"/>
        <v>-8.7847156594888731E-2</v>
      </c>
      <c r="I320" s="192">
        <f t="shared" si="423"/>
        <v>-2.97541589381356E-3</v>
      </c>
      <c r="J320" s="64">
        <f t="shared" si="423"/>
        <v>1.4045160959263336E-2</v>
      </c>
      <c r="K320" s="64">
        <f t="shared" si="423"/>
        <v>3.5768865986969267E-3</v>
      </c>
      <c r="L320" s="64">
        <f t="shared" si="423"/>
        <v>-1.3872907499542064E-2</v>
      </c>
      <c r="M320" s="64">
        <f t="shared" si="423"/>
        <v>-8.6858574852115567E-3</v>
      </c>
      <c r="N320" s="64">
        <f t="shared" si="423"/>
        <v>-6.4665960563791147E-3</v>
      </c>
      <c r="O320" s="64">
        <f t="shared" si="423"/>
        <v>-2.5830920809538749E-2</v>
      </c>
      <c r="P320" s="64">
        <f t="shared" si="423"/>
        <v>-3.3358853015219458E-2</v>
      </c>
      <c r="Q320" s="64">
        <f t="shared" si="423"/>
        <v>-5.9051335871627475E-2</v>
      </c>
      <c r="R320" s="64">
        <f t="shared" si="423"/>
        <v>-7.308668947335728E-3</v>
      </c>
      <c r="S320" s="64">
        <f t="shared" si="423"/>
        <v>1.9758329044292644E-3</v>
      </c>
      <c r="T320" s="64">
        <f t="shared" si="423"/>
        <v>-1.9494038395079349E-2</v>
      </c>
      <c r="U320" s="64">
        <f t="shared" si="423"/>
        <v>-3.0229878605007032E-3</v>
      </c>
      <c r="V320" s="64">
        <f t="shared" si="423"/>
        <v>-7.5043746964282843E-3</v>
      </c>
      <c r="W320" s="64">
        <f t="shared" si="423"/>
        <v>-1.9508111770603409E-2</v>
      </c>
      <c r="X320" s="64">
        <f t="shared" si="423"/>
        <v>5.9531219155515291E-3</v>
      </c>
      <c r="Y320" s="64">
        <f t="shared" si="423"/>
        <v>1.5284798007373146E-2</v>
      </c>
      <c r="Z320" s="64">
        <f t="shared" si="423"/>
        <v>-4.540522924289192E-3</v>
      </c>
      <c r="AA320" s="64">
        <f t="shared" si="423"/>
        <v>5.0108193925110234E-2</v>
      </c>
      <c r="AB320" s="64">
        <f t="shared" si="423"/>
        <v>-3.971223744055008E-3</v>
      </c>
      <c r="AC320" s="64">
        <f t="shared" si="423"/>
        <v>1.5318924587592431E-2</v>
      </c>
      <c r="AD320" s="64">
        <f t="shared" si="423"/>
        <v>1.8801018879927467E-2</v>
      </c>
      <c r="AE320" s="64">
        <f t="shared" si="423"/>
        <v>-9.4871196972441396E-3</v>
      </c>
      <c r="AF320" s="64">
        <f t="shared" si="423"/>
        <v>-1.5148368071831175E-3</v>
      </c>
      <c r="AG320" s="64">
        <f t="shared" si="423"/>
        <v>-3.0518989642716043E-3</v>
      </c>
      <c r="AH320" s="64">
        <f t="shared" si="423"/>
        <v>-1.1508766845768181E-2</v>
      </c>
      <c r="AI320" s="64">
        <f t="shared" si="423"/>
        <v>-1.9801014855250765E-3</v>
      </c>
      <c r="AJ320" s="64">
        <f t="shared" si="423"/>
        <v>-1.2335426467783961E-2</v>
      </c>
      <c r="AK320" s="64">
        <f t="shared" si="423"/>
        <v>-3.5739649419582742E-3</v>
      </c>
      <c r="AL320" s="64">
        <f t="shared" si="423"/>
        <v>1.2893227580204059E-3</v>
      </c>
      <c r="AM320" s="64">
        <f t="shared" si="423"/>
        <v>-1.0338945762324858E-3</v>
      </c>
      <c r="AN320" s="64">
        <f t="shared" si="423"/>
        <v>1.0846388154775122E-2</v>
      </c>
      <c r="AO320" s="64">
        <f t="shared" si="423"/>
        <v>-4.3164757532561104E-3</v>
      </c>
      <c r="AP320" s="64">
        <f t="shared" si="423"/>
        <v>1.5864195549410098E-2</v>
      </c>
      <c r="AQ320" s="64">
        <f t="shared" si="423"/>
        <v>-7.6404181278829641E-3</v>
      </c>
      <c r="AR320" s="64">
        <f t="shared" si="423"/>
        <v>-1.5133338284710085E-2</v>
      </c>
      <c r="AS320" s="64">
        <f t="shared" si="423"/>
        <v>2.5151930608410922E-2</v>
      </c>
      <c r="AT320" s="64">
        <f t="shared" si="423"/>
        <v>1.2796032912683053E-3</v>
      </c>
      <c r="AU320" s="64">
        <f t="shared" si="423"/>
        <v>-7.4006910244842627E-3</v>
      </c>
      <c r="AV320" s="64">
        <f t="shared" si="423"/>
        <v>1.6868024595122488E-2</v>
      </c>
      <c r="AW320" s="64">
        <f t="shared" si="423"/>
        <v>1.3222586371137934E-2</v>
      </c>
      <c r="AX320" s="64">
        <f t="shared" si="423"/>
        <v>-3.6786449592179915E-3</v>
      </c>
      <c r="AY320" s="64">
        <f t="shared" si="423"/>
        <v>-2.1206571721049228E-2</v>
      </c>
      <c r="AZ320" s="64">
        <f t="shared" si="423"/>
        <v>-6.210642954629586E-3</v>
      </c>
      <c r="BA320" s="64">
        <f t="shared" si="423"/>
        <v>5.3204009694549637E-3</v>
      </c>
      <c r="BB320" s="64">
        <f t="shared" si="423"/>
        <v>9.2580652378371209E-3</v>
      </c>
      <c r="BC320" s="64">
        <f t="shared" si="423"/>
        <v>2.3072994694773641E-2</v>
      </c>
      <c r="BD320" s="64">
        <f t="shared" si="423"/>
        <v>5.013229685693732E-3</v>
      </c>
      <c r="BE320" s="64">
        <f t="shared" si="423"/>
        <v>-7.2848338745530317E-3</v>
      </c>
      <c r="BF320" s="64" t="e">
        <f t="shared" si="423"/>
        <v>#DIV/0!</v>
      </c>
      <c r="BG320" s="64">
        <f t="shared" si="423"/>
        <v>2.3029622512760195E-3</v>
      </c>
      <c r="BH320" s="64">
        <f t="shared" si="406"/>
        <v>1.8677677384244018</v>
      </c>
    </row>
    <row r="321" spans="1:60" s="36" customFormat="1" ht="12" thickTop="1" x14ac:dyDescent="0.2">
      <c r="A321" s="143" t="str">
        <f t="shared" si="408"/>
        <v>2013/2012</v>
      </c>
      <c r="B321" s="190">
        <f>SUM(B$67:B$70)/SUM(B$63:B$66)-1</f>
        <v>-5.1837554249343221E-3</v>
      </c>
      <c r="C321" s="190">
        <f t="shared" ref="C321:BG321" si="424">SUM(C$67:C$70)/SUM(C$63:C$66)-1</f>
        <v>-4.3526894239849234E-3</v>
      </c>
      <c r="D321" s="191">
        <f t="shared" si="424"/>
        <v>-1.3513831820391453E-2</v>
      </c>
      <c r="E321" s="64">
        <f t="shared" si="424"/>
        <v>-1.8602676981466559E-2</v>
      </c>
      <c r="F321" s="64">
        <f t="shared" si="424"/>
        <v>-1.6661939852697927E-3</v>
      </c>
      <c r="G321" s="64">
        <f t="shared" si="424"/>
        <v>-3.6698452616867883E-4</v>
      </c>
      <c r="H321" s="64">
        <f t="shared" si="424"/>
        <v>-3.0004114973023688E-2</v>
      </c>
      <c r="I321" s="192">
        <f t="shared" si="424"/>
        <v>-7.8287828643799351E-3</v>
      </c>
      <c r="J321" s="64">
        <f t="shared" si="424"/>
        <v>1.3684812174415972E-2</v>
      </c>
      <c r="K321" s="64">
        <f t="shared" si="424"/>
        <v>-3.326677957518398E-3</v>
      </c>
      <c r="L321" s="64">
        <f t="shared" si="424"/>
        <v>-2.0954858894396633E-2</v>
      </c>
      <c r="M321" s="64">
        <f t="shared" si="424"/>
        <v>-2.9410984390841111E-2</v>
      </c>
      <c r="N321" s="64">
        <f t="shared" si="424"/>
        <v>-9.584906611184052E-3</v>
      </c>
      <c r="O321" s="64">
        <f t="shared" si="424"/>
        <v>-2.5528511509712692E-2</v>
      </c>
      <c r="P321" s="64">
        <f t="shared" si="424"/>
        <v>-3.4577971259377782E-2</v>
      </c>
      <c r="Q321" s="64">
        <f t="shared" si="424"/>
        <v>-4.6538797122978148E-2</v>
      </c>
      <c r="R321" s="64">
        <f t="shared" si="424"/>
        <v>-7.764828922864675E-3</v>
      </c>
      <c r="S321" s="64">
        <f t="shared" si="424"/>
        <v>-1.0187253125761297E-2</v>
      </c>
      <c r="T321" s="64">
        <f t="shared" si="424"/>
        <v>-2.4225117898744264E-2</v>
      </c>
      <c r="U321" s="64">
        <f t="shared" si="424"/>
        <v>-1.7737615282801267E-2</v>
      </c>
      <c r="V321" s="64">
        <f t="shared" si="424"/>
        <v>-1.5795603893972388E-2</v>
      </c>
      <c r="W321" s="64">
        <f t="shared" si="424"/>
        <v>-2.3795996583391488E-2</v>
      </c>
      <c r="X321" s="64">
        <f t="shared" si="424"/>
        <v>-6.7911818496405596E-3</v>
      </c>
      <c r="Y321" s="64">
        <f t="shared" si="424"/>
        <v>-1.2145000279780271E-2</v>
      </c>
      <c r="Z321" s="64">
        <f t="shared" si="424"/>
        <v>-4.4345115844115712E-2</v>
      </c>
      <c r="AA321" s="64">
        <f t="shared" si="424"/>
        <v>4.1471425923966576E-2</v>
      </c>
      <c r="AB321" s="64">
        <f t="shared" si="424"/>
        <v>-1.230592440452527E-2</v>
      </c>
      <c r="AC321" s="64">
        <f t="shared" si="424"/>
        <v>1.9429631397445357E-2</v>
      </c>
      <c r="AD321" s="64">
        <f t="shared" si="424"/>
        <v>-2.0830737137268462E-3</v>
      </c>
      <c r="AE321" s="64">
        <f t="shared" si="424"/>
        <v>-1.8602676981466559E-2</v>
      </c>
      <c r="AF321" s="64">
        <f t="shared" si="424"/>
        <v>-2.7109824103869196E-2</v>
      </c>
      <c r="AG321" s="64">
        <f t="shared" si="424"/>
        <v>-4.7891953059958636E-3</v>
      </c>
      <c r="AH321" s="64">
        <f t="shared" si="424"/>
        <v>-1.9461859791116254E-2</v>
      </c>
      <c r="AI321" s="64">
        <f t="shared" si="424"/>
        <v>-8.3725194214923082E-3</v>
      </c>
      <c r="AJ321" s="64">
        <f t="shared" si="424"/>
        <v>-2.2103076252120823E-2</v>
      </c>
      <c r="AK321" s="64">
        <f t="shared" si="424"/>
        <v>-1.2788704416280772E-2</v>
      </c>
      <c r="AL321" s="64">
        <f t="shared" si="424"/>
        <v>-2.770611123244171E-3</v>
      </c>
      <c r="AM321" s="64">
        <f t="shared" si="424"/>
        <v>-3.4464781610457074E-3</v>
      </c>
      <c r="AN321" s="64">
        <f t="shared" si="424"/>
        <v>-1.0712722827703747E-3</v>
      </c>
      <c r="AO321" s="64">
        <f t="shared" si="424"/>
        <v>-1.1921450332797456E-2</v>
      </c>
      <c r="AP321" s="64">
        <f t="shared" si="424"/>
        <v>2.4480195543694627E-3</v>
      </c>
      <c r="AQ321" s="64">
        <f t="shared" si="424"/>
        <v>-7.1895760635284356E-3</v>
      </c>
      <c r="AR321" s="64">
        <f t="shared" si="424"/>
        <v>-3.346269029539839E-2</v>
      </c>
      <c r="AS321" s="64">
        <f t="shared" si="424"/>
        <v>1.6028750128485258E-2</v>
      </c>
      <c r="AT321" s="64">
        <f t="shared" si="424"/>
        <v>-5.8323414618297598E-3</v>
      </c>
      <c r="AU321" s="64">
        <f t="shared" si="424"/>
        <v>-1.5564458790688684E-2</v>
      </c>
      <c r="AV321" s="64">
        <f t="shared" si="424"/>
        <v>3.3852626796813112E-3</v>
      </c>
      <c r="AW321" s="64">
        <f t="shared" si="424"/>
        <v>8.2875566064650741E-3</v>
      </c>
      <c r="AX321" s="64">
        <f t="shared" si="424"/>
        <v>-1.7664856177621258E-2</v>
      </c>
      <c r="AY321" s="64">
        <f t="shared" si="424"/>
        <v>-6.4961470082737227E-3</v>
      </c>
      <c r="AZ321" s="64">
        <f t="shared" si="424"/>
        <v>1.0698114290740968E-2</v>
      </c>
      <c r="BA321" s="64">
        <f t="shared" si="424"/>
        <v>8.7014431152110383E-4</v>
      </c>
      <c r="BB321" s="64">
        <f t="shared" si="424"/>
        <v>7.5080277444974364E-3</v>
      </c>
      <c r="BC321" s="64">
        <f t="shared" si="424"/>
        <v>2.127418563263217E-2</v>
      </c>
      <c r="BD321" s="64">
        <f t="shared" si="424"/>
        <v>1.2419465857403944E-2</v>
      </c>
      <c r="BE321" s="64">
        <f t="shared" si="424"/>
        <v>-6.1868063307455312E-3</v>
      </c>
      <c r="BF321" s="64" t="e">
        <f t="shared" si="424"/>
        <v>#DIV/0!</v>
      </c>
      <c r="BG321" s="64">
        <f t="shared" si="424"/>
        <v>3.4773755578629828E-3</v>
      </c>
      <c r="BH321" s="64">
        <f t="shared" si="406"/>
        <v>2.1063022425029003</v>
      </c>
    </row>
    <row r="322" spans="1:60" s="36" customFormat="1" x14ac:dyDescent="0.2">
      <c r="A322" s="143" t="str">
        <f t="shared" si="408"/>
        <v>2014/2013</v>
      </c>
      <c r="B322" s="190">
        <f>SUM(B$71:B$74)/SUM(B$67:B$70)-1</f>
        <v>-7.2031055114996079E-4</v>
      </c>
      <c r="C322" s="190">
        <f t="shared" ref="C322:BG322" si="425">SUM(C$71:C$74)/SUM(C$67:C$70)-1</f>
        <v>-1.2150893294941012E-3</v>
      </c>
      <c r="D322" s="191">
        <f t="shared" si="425"/>
        <v>-1.2010391684383448E-2</v>
      </c>
      <c r="E322" s="64">
        <f t="shared" si="425"/>
        <v>-1.9656073917469818E-2</v>
      </c>
      <c r="F322" s="64">
        <f t="shared" si="425"/>
        <v>4.0634628176972054E-3</v>
      </c>
      <c r="G322" s="64">
        <f t="shared" si="425"/>
        <v>3.6015059813316874E-3</v>
      </c>
      <c r="H322" s="64">
        <f t="shared" si="425"/>
        <v>1.4447372671106518E-2</v>
      </c>
      <c r="I322" s="192">
        <f t="shared" si="425"/>
        <v>-2.6189420328927016E-3</v>
      </c>
      <c r="J322" s="64">
        <f t="shared" si="425"/>
        <v>1.2536318761047438E-2</v>
      </c>
      <c r="K322" s="64">
        <f t="shared" si="425"/>
        <v>1.6874685201726525E-3</v>
      </c>
      <c r="L322" s="64">
        <f t="shared" si="425"/>
        <v>-3.9707116430604317E-2</v>
      </c>
      <c r="M322" s="64">
        <f t="shared" si="425"/>
        <v>-2.4462332658385821E-2</v>
      </c>
      <c r="N322" s="64">
        <f t="shared" si="425"/>
        <v>2.1832592809662987E-3</v>
      </c>
      <c r="O322" s="64">
        <f t="shared" si="425"/>
        <v>-2.1073864789555641E-2</v>
      </c>
      <c r="P322" s="64">
        <f t="shared" si="425"/>
        <v>-3.0102772106792464E-2</v>
      </c>
      <c r="Q322" s="64">
        <f t="shared" si="425"/>
        <v>-3.8655982668955313E-2</v>
      </c>
      <c r="R322" s="64">
        <f t="shared" si="425"/>
        <v>-8.3862372591598788E-3</v>
      </c>
      <c r="S322" s="64">
        <f t="shared" si="425"/>
        <v>-1.0398410866202856E-2</v>
      </c>
      <c r="T322" s="64">
        <f t="shared" si="425"/>
        <v>-2.1192681646431732E-2</v>
      </c>
      <c r="U322" s="64">
        <f t="shared" si="425"/>
        <v>-9.5497234195830449E-3</v>
      </c>
      <c r="V322" s="64">
        <f t="shared" si="425"/>
        <v>-1.1518024097451729E-2</v>
      </c>
      <c r="W322" s="64">
        <f t="shared" si="425"/>
        <v>-2.1130378486865942E-2</v>
      </c>
      <c r="X322" s="64">
        <f t="shared" si="425"/>
        <v>-9.2143168861054114E-3</v>
      </c>
      <c r="Y322" s="64">
        <f t="shared" si="425"/>
        <v>-2.7181620949638163E-2</v>
      </c>
      <c r="Z322" s="64">
        <f t="shared" si="425"/>
        <v>-5.0095894564682997E-2</v>
      </c>
      <c r="AA322" s="64">
        <f t="shared" si="425"/>
        <v>7.8290353280474623E-3</v>
      </c>
      <c r="AB322" s="64">
        <f t="shared" si="425"/>
        <v>-1.0179438138612218E-2</v>
      </c>
      <c r="AC322" s="64">
        <f t="shared" si="425"/>
        <v>9.6960747758212396E-3</v>
      </c>
      <c r="AD322" s="64">
        <f t="shared" si="425"/>
        <v>-6.6308869453038932E-3</v>
      </c>
      <c r="AE322" s="64">
        <f t="shared" si="425"/>
        <v>-1.9656073917469818E-2</v>
      </c>
      <c r="AF322" s="64">
        <f t="shared" si="425"/>
        <v>-3.2059665761251743E-2</v>
      </c>
      <c r="AG322" s="64">
        <f t="shared" si="425"/>
        <v>-5.7086274704761797E-3</v>
      </c>
      <c r="AH322" s="64">
        <f t="shared" si="425"/>
        <v>-2.0043358224638541E-2</v>
      </c>
      <c r="AI322" s="64">
        <f t="shared" si="425"/>
        <v>-2.6204120813986265E-3</v>
      </c>
      <c r="AJ322" s="64">
        <f t="shared" si="425"/>
        <v>-1.5197602314407588E-2</v>
      </c>
      <c r="AK322" s="64">
        <f t="shared" si="425"/>
        <v>-9.3447520229170689E-3</v>
      </c>
      <c r="AL322" s="64">
        <f t="shared" si="425"/>
        <v>3.9478016142868722E-3</v>
      </c>
      <c r="AM322" s="64">
        <f t="shared" si="425"/>
        <v>-2.8797737304255833E-3</v>
      </c>
      <c r="AN322" s="64">
        <f t="shared" si="425"/>
        <v>5.8412477307128174E-3</v>
      </c>
      <c r="AO322" s="64">
        <f t="shared" si="425"/>
        <v>-2.8716599576940061E-3</v>
      </c>
      <c r="AP322" s="64">
        <f t="shared" si="425"/>
        <v>8.6267988898032222E-3</v>
      </c>
      <c r="AQ322" s="64">
        <f t="shared" si="425"/>
        <v>3.9091477470631908E-4</v>
      </c>
      <c r="AR322" s="64">
        <f t="shared" si="425"/>
        <v>-3.832837459690186E-2</v>
      </c>
      <c r="AS322" s="64">
        <f t="shared" si="425"/>
        <v>2.0776447444468493E-2</v>
      </c>
      <c r="AT322" s="64">
        <f t="shared" si="425"/>
        <v>-3.0257321455051667E-4</v>
      </c>
      <c r="AU322" s="64">
        <f t="shared" si="425"/>
        <v>-1.037020177535275E-2</v>
      </c>
      <c r="AV322" s="64">
        <f t="shared" si="425"/>
        <v>5.8974343393174422E-3</v>
      </c>
      <c r="AW322" s="64">
        <f t="shared" si="425"/>
        <v>1.4598636932688036E-2</v>
      </c>
      <c r="AX322" s="64">
        <f t="shared" si="425"/>
        <v>2.3127710919372824E-3</v>
      </c>
      <c r="AY322" s="64">
        <f t="shared" si="425"/>
        <v>1.0600071725416882E-2</v>
      </c>
      <c r="AZ322" s="64">
        <f t="shared" si="425"/>
        <v>-6.1171062436176094E-3</v>
      </c>
      <c r="BA322" s="64">
        <f t="shared" si="425"/>
        <v>6.7760311582736321E-3</v>
      </c>
      <c r="BB322" s="64">
        <f t="shared" si="425"/>
        <v>8.337996304637052E-3</v>
      </c>
      <c r="BC322" s="64">
        <f t="shared" si="425"/>
        <v>1.9774807900642788E-2</v>
      </c>
      <c r="BD322" s="64">
        <f t="shared" si="425"/>
        <v>1.8511932577635504E-2</v>
      </c>
      <c r="BE322" s="64">
        <f t="shared" si="425"/>
        <v>2.2984750117884811E-3</v>
      </c>
      <c r="BF322" s="64" t="e">
        <f t="shared" si="425"/>
        <v>#DIV/0!</v>
      </c>
      <c r="BG322" s="64">
        <f t="shared" si="425"/>
        <v>9.4650896304822041E-3</v>
      </c>
      <c r="BH322" s="64">
        <f t="shared" si="406"/>
        <v>2.3298058269839879</v>
      </c>
    </row>
    <row r="323" spans="1:60" s="36" customFormat="1" x14ac:dyDescent="0.2">
      <c r="A323" s="143" t="str">
        <f t="shared" si="408"/>
        <v>2015/2014</v>
      </c>
      <c r="B323" s="190">
        <f>SUM(B$75:B$78)/SUM(B$71:B$74)-1</f>
        <v>9.8030391638470604E-4</v>
      </c>
      <c r="C323" s="190">
        <f t="shared" ref="C323:BG323" si="426">SUM(C$75:C$78)/SUM(C$71:C$74)-1</f>
        <v>-5.1712320339436513E-4</v>
      </c>
      <c r="D323" s="191">
        <f t="shared" si="426"/>
        <v>-1.2093660637219283E-2</v>
      </c>
      <c r="E323" s="64">
        <f t="shared" si="426"/>
        <v>-3.0183790216594897E-2</v>
      </c>
      <c r="F323" s="64">
        <f t="shared" si="426"/>
        <v>7.4169592996928824E-3</v>
      </c>
      <c r="G323" s="64">
        <f t="shared" si="426"/>
        <v>5.6740256549261403E-3</v>
      </c>
      <c r="H323" s="64">
        <f t="shared" si="426"/>
        <v>4.6175922103609324E-2</v>
      </c>
      <c r="I323" s="192">
        <f t="shared" si="426"/>
        <v>-4.0223984052145667E-4</v>
      </c>
      <c r="J323" s="64">
        <f t="shared" si="426"/>
        <v>1.0489018818009566E-2</v>
      </c>
      <c r="K323" s="64">
        <f t="shared" si="426"/>
        <v>4.6313745187458455E-3</v>
      </c>
      <c r="L323" s="64">
        <f t="shared" si="426"/>
        <v>-1.8039366453410199E-2</v>
      </c>
      <c r="M323" s="64">
        <f t="shared" si="426"/>
        <v>-3.8713466819069398E-2</v>
      </c>
      <c r="N323" s="64">
        <f t="shared" si="426"/>
        <v>4.5282937540185308E-3</v>
      </c>
      <c r="O323" s="64">
        <f t="shared" si="426"/>
        <v>-2.4070034623074443E-2</v>
      </c>
      <c r="P323" s="64">
        <f t="shared" si="426"/>
        <v>-2.9783593649274187E-2</v>
      </c>
      <c r="Q323" s="64">
        <f t="shared" si="426"/>
        <v>-2.8259540046439047E-2</v>
      </c>
      <c r="R323" s="64">
        <f t="shared" si="426"/>
        <v>-4.0362845996697594E-3</v>
      </c>
      <c r="S323" s="64">
        <f t="shared" si="426"/>
        <v>1.9864800808528926E-3</v>
      </c>
      <c r="T323" s="64">
        <f t="shared" si="426"/>
        <v>-2.504021491425179E-2</v>
      </c>
      <c r="U323" s="64">
        <f t="shared" si="426"/>
        <v>-1.680002895682875E-2</v>
      </c>
      <c r="V323" s="64">
        <f t="shared" si="426"/>
        <v>-1.1123230319016852E-2</v>
      </c>
      <c r="W323" s="64">
        <f t="shared" si="426"/>
        <v>-2.3854666226687304E-2</v>
      </c>
      <c r="X323" s="64">
        <f t="shared" si="426"/>
        <v>-1.4562557852458746E-2</v>
      </c>
      <c r="Y323" s="64">
        <f t="shared" si="426"/>
        <v>-2.0152817717981053E-2</v>
      </c>
      <c r="Z323" s="64">
        <f t="shared" si="426"/>
        <v>-3.8182092745038809E-2</v>
      </c>
      <c r="AA323" s="64">
        <f t="shared" si="426"/>
        <v>5.8108067742326242E-3</v>
      </c>
      <c r="AB323" s="64">
        <f t="shared" si="426"/>
        <v>-1.0561446762545779E-2</v>
      </c>
      <c r="AC323" s="64">
        <f t="shared" si="426"/>
        <v>4.8920864224075711E-3</v>
      </c>
      <c r="AD323" s="64">
        <f t="shared" si="426"/>
        <v>-2.0637863975889736E-3</v>
      </c>
      <c r="AE323" s="64">
        <f t="shared" si="426"/>
        <v>-3.0183790216594897E-2</v>
      </c>
      <c r="AF323" s="64">
        <f t="shared" si="426"/>
        <v>-3.1389761565038254E-2</v>
      </c>
      <c r="AG323" s="64">
        <f t="shared" si="426"/>
        <v>-2.3685053611388951E-2</v>
      </c>
      <c r="AH323" s="64">
        <f t="shared" si="426"/>
        <v>-3.100407827089624E-2</v>
      </c>
      <c r="AI323" s="64">
        <f t="shared" si="426"/>
        <v>-1.090223976879523E-4</v>
      </c>
      <c r="AJ323" s="64">
        <f t="shared" si="426"/>
        <v>-1.1530882927208719E-3</v>
      </c>
      <c r="AK323" s="64">
        <f t="shared" si="426"/>
        <v>-6.5047527052319865E-3</v>
      </c>
      <c r="AL323" s="64">
        <f t="shared" si="426"/>
        <v>3.6844841652501348E-3</v>
      </c>
      <c r="AM323" s="64">
        <f t="shared" si="426"/>
        <v>-1.3940551027002979E-4</v>
      </c>
      <c r="AN323" s="64">
        <f t="shared" si="426"/>
        <v>1.5715873188018037E-2</v>
      </c>
      <c r="AO323" s="64">
        <f t="shared" si="426"/>
        <v>4.8277934716887128E-3</v>
      </c>
      <c r="AP323" s="64">
        <f t="shared" si="426"/>
        <v>1.9157152113859599E-2</v>
      </c>
      <c r="AQ323" s="64">
        <f t="shared" si="426"/>
        <v>-1.6361996801350642E-3</v>
      </c>
      <c r="AR323" s="64">
        <f t="shared" si="426"/>
        <v>-2.0704126394619715E-2</v>
      </c>
      <c r="AS323" s="64">
        <f t="shared" si="426"/>
        <v>2.7473622624553773E-2</v>
      </c>
      <c r="AT323" s="64">
        <f t="shared" si="426"/>
        <v>-4.1179451696271574E-4</v>
      </c>
      <c r="AU323" s="64">
        <f t="shared" si="426"/>
        <v>-1.1221463811382226E-2</v>
      </c>
      <c r="AV323" s="64">
        <f t="shared" si="426"/>
        <v>1.2912515966801319E-2</v>
      </c>
      <c r="AW323" s="64">
        <f t="shared" si="426"/>
        <v>1.4569962272031223E-2</v>
      </c>
      <c r="AX323" s="64">
        <f t="shared" si="426"/>
        <v>2.5956287882162865E-3</v>
      </c>
      <c r="AY323" s="64">
        <f t="shared" si="426"/>
        <v>2.0612128299819066E-2</v>
      </c>
      <c r="AZ323" s="64">
        <f t="shared" si="426"/>
        <v>-9.6985600998189536E-4</v>
      </c>
      <c r="BA323" s="64">
        <f t="shared" si="426"/>
        <v>4.6832986361511342E-3</v>
      </c>
      <c r="BB323" s="64">
        <f t="shared" si="426"/>
        <v>7.4378882130519131E-3</v>
      </c>
      <c r="BC323" s="64">
        <f t="shared" si="426"/>
        <v>1.5756570360585975E-2</v>
      </c>
      <c r="BD323" s="64">
        <f t="shared" si="426"/>
        <v>7.9103846927506272E-3</v>
      </c>
      <c r="BE323" s="64">
        <f t="shared" si="426"/>
        <v>4.0393134882836801E-3</v>
      </c>
      <c r="BF323" s="64" t="e">
        <f t="shared" si="426"/>
        <v>#DIV/0!</v>
      </c>
      <c r="BG323" s="64">
        <f t="shared" si="426"/>
        <v>2.5325042159995981E-3</v>
      </c>
      <c r="BH323" s="64">
        <f t="shared" si="406"/>
        <v>2.5230429161382766</v>
      </c>
    </row>
    <row r="324" spans="1:60" x14ac:dyDescent="0.2">
      <c r="A324" s="143" t="str">
        <f t="shared" si="408"/>
        <v>2016/2015</v>
      </c>
      <c r="B324" s="190">
        <f>SUM(B$79:B$82)/SUM(B$75:B$78)-1</f>
        <v>7.8177308199605111E-3</v>
      </c>
      <c r="C324" s="190">
        <f t="shared" ref="C324:BG324" si="427">SUM(C$79:C$82)/SUM(C$75:C$78)-1</f>
        <v>4.7370727423228232E-3</v>
      </c>
      <c r="D324" s="191">
        <f t="shared" si="427"/>
        <v>-1.0281619038718048E-2</v>
      </c>
      <c r="E324" s="64">
        <f t="shared" si="427"/>
        <v>-1.4522047010197991E-2</v>
      </c>
      <c r="F324" s="64">
        <f t="shared" si="427"/>
        <v>1.4294131909605712E-2</v>
      </c>
      <c r="G324" s="64">
        <f t="shared" si="427"/>
        <v>1.044161734303839E-2</v>
      </c>
      <c r="H324" s="64">
        <f t="shared" si="427"/>
        <v>9.6648776213815513E-2</v>
      </c>
      <c r="I324" s="192">
        <f t="shared" si="427"/>
        <v>7.2421560258209006E-3</v>
      </c>
      <c r="J324" s="64">
        <f t="shared" si="427"/>
        <v>1.1733692051800082E-2</v>
      </c>
      <c r="K324" s="64">
        <f t="shared" si="427"/>
        <v>1.0160196776522801E-2</v>
      </c>
      <c r="L324" s="64">
        <f t="shared" si="427"/>
        <v>-0.1125483936196805</v>
      </c>
      <c r="M324" s="64">
        <f t="shared" si="427"/>
        <v>-3.9356454619726144E-2</v>
      </c>
      <c r="N324" s="64">
        <f t="shared" si="427"/>
        <v>5.3494599552965649E-3</v>
      </c>
      <c r="O324" s="64">
        <f t="shared" si="427"/>
        <v>-5.9341951887380562E-3</v>
      </c>
      <c r="P324" s="64">
        <f t="shared" si="427"/>
        <v>-2.6376365860074191E-2</v>
      </c>
      <c r="Q324" s="64">
        <f t="shared" si="427"/>
        <v>-3.6300405909624911E-2</v>
      </c>
      <c r="R324" s="64">
        <f t="shared" si="427"/>
        <v>-6.3424065757976544E-3</v>
      </c>
      <c r="S324" s="64">
        <f t="shared" si="427"/>
        <v>8.346268214669994E-3</v>
      </c>
      <c r="T324" s="64">
        <f t="shared" si="427"/>
        <v>-1.1314629413548882E-2</v>
      </c>
      <c r="U324" s="64">
        <f t="shared" si="427"/>
        <v>-1.8159526543233495E-2</v>
      </c>
      <c r="V324" s="64">
        <f t="shared" si="427"/>
        <v>-1.1080325003972491E-2</v>
      </c>
      <c r="W324" s="64">
        <f t="shared" si="427"/>
        <v>-2.1828671094435537E-2</v>
      </c>
      <c r="X324" s="64">
        <f t="shared" si="427"/>
        <v>-1.7892504998374581E-2</v>
      </c>
      <c r="Y324" s="64">
        <f t="shared" si="427"/>
        <v>-1.4575238266297585E-2</v>
      </c>
      <c r="Z324" s="64">
        <f t="shared" si="427"/>
        <v>-3.2046758140433562E-2</v>
      </c>
      <c r="AA324" s="64">
        <f t="shared" si="427"/>
        <v>9.4846886204875691E-3</v>
      </c>
      <c r="AB324" s="64">
        <f t="shared" si="427"/>
        <v>-6.3799597072922154E-3</v>
      </c>
      <c r="AC324" s="64">
        <f t="shared" si="427"/>
        <v>-8.9014412224102113E-3</v>
      </c>
      <c r="AD324" s="64">
        <f t="shared" si="427"/>
        <v>-1.0131928451828753E-2</v>
      </c>
      <c r="AE324" s="64">
        <f t="shared" si="427"/>
        <v>-1.4522047010197991E-2</v>
      </c>
      <c r="AF324" s="64">
        <f t="shared" si="427"/>
        <v>-9.0652938411995843E-3</v>
      </c>
      <c r="AG324" s="64">
        <f t="shared" si="427"/>
        <v>-2.1809671036670975E-2</v>
      </c>
      <c r="AH324" s="64">
        <f t="shared" si="427"/>
        <v>-1.414639623667524E-2</v>
      </c>
      <c r="AI324" s="64">
        <f t="shared" si="427"/>
        <v>4.6246790378039471E-3</v>
      </c>
      <c r="AJ324" s="64">
        <f t="shared" si="427"/>
        <v>3.7341807040540687E-3</v>
      </c>
      <c r="AK324" s="64">
        <f t="shared" si="427"/>
        <v>-2.4936580415402254E-3</v>
      </c>
      <c r="AL324" s="64">
        <f t="shared" si="427"/>
        <v>8.7469605967551711E-3</v>
      </c>
      <c r="AM324" s="64">
        <f t="shared" si="427"/>
        <v>-4.272156163177554E-4</v>
      </c>
      <c r="AN324" s="64">
        <f t="shared" si="427"/>
        <v>2.9355173121037303E-2</v>
      </c>
      <c r="AO324" s="64">
        <f t="shared" si="427"/>
        <v>3.625185665501407E-3</v>
      </c>
      <c r="AP324" s="64">
        <f t="shared" si="427"/>
        <v>3.7373036283693928E-2</v>
      </c>
      <c r="AQ324" s="64">
        <f t="shared" si="427"/>
        <v>-3.0884929307273268E-4</v>
      </c>
      <c r="AR324" s="64">
        <f t="shared" si="427"/>
        <v>-1.8142040526335168E-2</v>
      </c>
      <c r="AS324" s="64">
        <f t="shared" si="427"/>
        <v>3.778296090896216E-2</v>
      </c>
      <c r="AT324" s="64">
        <f t="shared" si="427"/>
        <v>2.2217542064735252E-3</v>
      </c>
      <c r="AU324" s="64">
        <f t="shared" si="427"/>
        <v>-7.8814053598063039E-3</v>
      </c>
      <c r="AV324" s="64">
        <f t="shared" si="427"/>
        <v>2.3247743979225355E-2</v>
      </c>
      <c r="AW324" s="64">
        <f t="shared" si="427"/>
        <v>-1.1182537588938501E-3</v>
      </c>
      <c r="AX324" s="64">
        <f t="shared" si="427"/>
        <v>1.0333532329609429E-3</v>
      </c>
      <c r="AY324" s="64">
        <f t="shared" si="427"/>
        <v>4.4328284916453464E-2</v>
      </c>
      <c r="AZ324" s="64">
        <f t="shared" si="427"/>
        <v>-2.3028203111124856E-2</v>
      </c>
      <c r="BA324" s="64">
        <f t="shared" si="427"/>
        <v>1.6975140571334091E-2</v>
      </c>
      <c r="BB324" s="64">
        <f t="shared" si="427"/>
        <v>9.9953959571128514E-3</v>
      </c>
      <c r="BC324" s="64">
        <f t="shared" si="427"/>
        <v>1.7163849462686676E-2</v>
      </c>
      <c r="BD324" s="64">
        <f t="shared" si="427"/>
        <v>1.4507552947276459E-2</v>
      </c>
      <c r="BE324" s="64">
        <f t="shared" si="427"/>
        <v>1.3712953659408278E-3</v>
      </c>
      <c r="BF324" s="64" t="e">
        <f t="shared" si="427"/>
        <v>#DIV/0!</v>
      </c>
      <c r="BG324" s="64">
        <f t="shared" si="427"/>
        <v>4.0132388210776249E-3</v>
      </c>
      <c r="BH324" s="64">
        <f t="shared" si="406"/>
        <v>2.7465008139086922</v>
      </c>
    </row>
    <row r="325" spans="1:60" x14ac:dyDescent="0.2">
      <c r="A325" s="143" t="str">
        <f t="shared" si="408"/>
        <v>2017/2016</v>
      </c>
      <c r="B325" s="190">
        <f>SUM(B$83:B$86)/SUM(B$79:B$82)-1</f>
        <v>1.5974392690159878E-2</v>
      </c>
      <c r="C325" s="190">
        <f t="shared" ref="C325:BG325" si="428">SUM(C$83:C$86)/SUM(C$79:C$82)-1</f>
        <v>1.068453558132676E-2</v>
      </c>
      <c r="D325" s="191">
        <f t="shared" si="428"/>
        <v>-1.9327922915742812E-3</v>
      </c>
      <c r="E325" s="64">
        <f t="shared" si="428"/>
        <v>9.6372963657587185E-3</v>
      </c>
      <c r="F325" s="64">
        <f t="shared" si="428"/>
        <v>2.0613740765464073E-2</v>
      </c>
      <c r="G325" s="64">
        <f t="shared" si="428"/>
        <v>1.375411655766956E-2</v>
      </c>
      <c r="H325" s="64">
        <f t="shared" si="428"/>
        <v>0.15572383522729183</v>
      </c>
      <c r="I325" s="192">
        <f t="shared" si="428"/>
        <v>1.6883500639879534E-2</v>
      </c>
      <c r="J325" s="64">
        <f t="shared" si="428"/>
        <v>9.8166752936481583E-3</v>
      </c>
      <c r="K325" s="64">
        <f t="shared" si="428"/>
        <v>1.4613047516375266E-2</v>
      </c>
      <c r="L325" s="64">
        <f t="shared" si="428"/>
        <v>-0.18351339639052666</v>
      </c>
      <c r="M325" s="64">
        <f t="shared" si="428"/>
        <v>-1.7772748369785929E-2</v>
      </c>
      <c r="N325" s="64">
        <f t="shared" si="428"/>
        <v>1.0815162033667169E-2</v>
      </c>
      <c r="O325" s="64">
        <f t="shared" si="428"/>
        <v>2.8996898661326487E-3</v>
      </c>
      <c r="P325" s="64">
        <f t="shared" si="428"/>
        <v>-1.425234037099421E-2</v>
      </c>
      <c r="Q325" s="64">
        <f t="shared" si="428"/>
        <v>6.2254867950906068E-3</v>
      </c>
      <c r="R325" s="64">
        <f t="shared" si="428"/>
        <v>-1.7811214549592336E-3</v>
      </c>
      <c r="S325" s="64">
        <f t="shared" si="428"/>
        <v>9.6852255992130321E-3</v>
      </c>
      <c r="T325" s="64">
        <f t="shared" si="428"/>
        <v>-3.9065681079126779E-3</v>
      </c>
      <c r="U325" s="64">
        <f t="shared" si="428"/>
        <v>-4.9585584745039935E-3</v>
      </c>
      <c r="V325" s="64">
        <f t="shared" si="428"/>
        <v>4.2509344677326144E-3</v>
      </c>
      <c r="W325" s="64">
        <f t="shared" si="428"/>
        <v>-1.0473532515339556E-2</v>
      </c>
      <c r="X325" s="64">
        <f t="shared" si="428"/>
        <v>-4.8621621336750742E-3</v>
      </c>
      <c r="Y325" s="64">
        <f t="shared" si="428"/>
        <v>-3.9849933282731786E-4</v>
      </c>
      <c r="Z325" s="64">
        <f t="shared" si="428"/>
        <v>-1.5877454966872317E-2</v>
      </c>
      <c r="AA325" s="64">
        <f t="shared" si="428"/>
        <v>2.0040513423658535E-2</v>
      </c>
      <c r="AB325" s="64">
        <f t="shared" si="428"/>
        <v>4.6723725812762851E-3</v>
      </c>
      <c r="AC325" s="64">
        <f t="shared" si="428"/>
        <v>-3.5020628797057807E-2</v>
      </c>
      <c r="AD325" s="64">
        <f t="shared" si="428"/>
        <v>2.0053848836096844E-3</v>
      </c>
      <c r="AE325" s="64">
        <f t="shared" si="428"/>
        <v>9.6372963657587185E-3</v>
      </c>
      <c r="AF325" s="64">
        <f t="shared" si="428"/>
        <v>1.8300786275476488E-2</v>
      </c>
      <c r="AG325" s="64">
        <f t="shared" si="428"/>
        <v>2.602179318626785E-2</v>
      </c>
      <c r="AH325" s="64">
        <f t="shared" si="428"/>
        <v>5.9879115992591547E-3</v>
      </c>
      <c r="AI325" s="64">
        <f t="shared" si="428"/>
        <v>8.4662581823713445E-3</v>
      </c>
      <c r="AJ325" s="64">
        <f t="shared" si="428"/>
        <v>1.3194806383897362E-2</v>
      </c>
      <c r="AK325" s="64">
        <f t="shared" si="428"/>
        <v>4.2911831455474392E-3</v>
      </c>
      <c r="AL325" s="64">
        <f t="shared" si="428"/>
        <v>9.7360138375592875E-3</v>
      </c>
      <c r="AM325" s="64">
        <f t="shared" si="428"/>
        <v>5.8328040241448775E-3</v>
      </c>
      <c r="AN325" s="64">
        <f t="shared" si="428"/>
        <v>3.4005928039231526E-2</v>
      </c>
      <c r="AO325" s="64">
        <f t="shared" si="428"/>
        <v>1.7369506024463854E-2</v>
      </c>
      <c r="AP325" s="64">
        <f t="shared" si="428"/>
        <v>3.9021443689542412E-2</v>
      </c>
      <c r="AQ325" s="64">
        <f t="shared" si="428"/>
        <v>5.0059579558126011E-4</v>
      </c>
      <c r="AR325" s="64">
        <f t="shared" si="428"/>
        <v>-1.0042789404150709E-2</v>
      </c>
      <c r="AS325" s="64">
        <f t="shared" si="428"/>
        <v>5.2005894601559799E-2</v>
      </c>
      <c r="AT325" s="64">
        <f t="shared" si="428"/>
        <v>7.3619380958374059E-3</v>
      </c>
      <c r="AU325" s="64">
        <f t="shared" si="428"/>
        <v>-2.9633103566917285E-3</v>
      </c>
      <c r="AV325" s="64">
        <f t="shared" si="428"/>
        <v>3.2158346235511281E-2</v>
      </c>
      <c r="AW325" s="64">
        <f t="shared" si="428"/>
        <v>9.1815507681005659E-3</v>
      </c>
      <c r="AX325" s="64">
        <f t="shared" si="428"/>
        <v>1.2462490904237011E-2</v>
      </c>
      <c r="AY325" s="64">
        <f t="shared" si="428"/>
        <v>6.7380166041081102E-2</v>
      </c>
      <c r="AZ325" s="64">
        <f t="shared" si="428"/>
        <v>-6.0301383782940254E-3</v>
      </c>
      <c r="BA325" s="64">
        <f t="shared" si="428"/>
        <v>-3.0539850155041348E-3</v>
      </c>
      <c r="BB325" s="64">
        <f t="shared" si="428"/>
        <v>7.2188471690102229E-3</v>
      </c>
      <c r="BC325" s="64">
        <f t="shared" si="428"/>
        <v>1.7510748392007169E-2</v>
      </c>
      <c r="BD325" s="64">
        <f t="shared" si="428"/>
        <v>-6.7973158913620102E-3</v>
      </c>
      <c r="BE325" s="64">
        <f t="shared" si="428"/>
        <v>-7.3094292657327475E-4</v>
      </c>
      <c r="BF325" s="64" t="e">
        <f t="shared" si="428"/>
        <v>#DIV/0!</v>
      </c>
      <c r="BG325" s="64">
        <f t="shared" si="428"/>
        <v>-1.0963939072133444E-2</v>
      </c>
      <c r="BH325" s="64">
        <f t="shared" si="406"/>
        <v>2.9726034014446707</v>
      </c>
    </row>
    <row r="326" spans="1:60" x14ac:dyDescent="0.2">
      <c r="A326" s="143" t="str">
        <f t="shared" si="408"/>
        <v>2018/2017</v>
      </c>
      <c r="B326" s="190">
        <f>SUM(B$87:B$90)/SUM(B$83:B$86)-1</f>
        <v>1.5329245076514564E-2</v>
      </c>
      <c r="C326" s="190">
        <f t="shared" ref="C326:BG326" si="429">SUM(C$87:C$90)/SUM(C$83:C$86)-1</f>
        <v>1.2668343639357982E-2</v>
      </c>
      <c r="D326" s="191">
        <f t="shared" si="429"/>
        <v>4.457659290780347E-3</v>
      </c>
      <c r="E326" s="64">
        <f t="shared" si="429"/>
        <v>2.3928431458265287E-2</v>
      </c>
      <c r="F326" s="64">
        <f t="shared" si="429"/>
        <v>1.6835836178677788E-2</v>
      </c>
      <c r="G326" s="64">
        <f t="shared" si="429"/>
        <v>1.3364838006328705E-2</v>
      </c>
      <c r="H326" s="64">
        <f t="shared" si="429"/>
        <v>7.6803954112814266E-2</v>
      </c>
      <c r="I326" s="192">
        <f t="shared" si="429"/>
        <v>1.7293228720627329E-2</v>
      </c>
      <c r="J326" s="64">
        <f t="shared" si="429"/>
        <v>1.9333780642500908E-3</v>
      </c>
      <c r="K326" s="64">
        <f t="shared" si="429"/>
        <v>1.5846759054028769E-2</v>
      </c>
      <c r="L326" s="64">
        <f t="shared" si="429"/>
        <v>-0.22629866080687955</v>
      </c>
      <c r="M326" s="64">
        <f t="shared" si="429"/>
        <v>-8.7294087162954614E-3</v>
      </c>
      <c r="N326" s="64">
        <f t="shared" si="429"/>
        <v>1.0066534452104037E-2</v>
      </c>
      <c r="O326" s="64">
        <f t="shared" si="429"/>
        <v>1.4015640155263132E-2</v>
      </c>
      <c r="P326" s="64">
        <f t="shared" si="429"/>
        <v>-1.0184629555605729E-2</v>
      </c>
      <c r="Q326" s="64">
        <f t="shared" si="429"/>
        <v>-1.9213997769691016E-2</v>
      </c>
      <c r="R326" s="64">
        <f t="shared" si="429"/>
        <v>1.0179978451885674E-2</v>
      </c>
      <c r="S326" s="64">
        <f t="shared" si="429"/>
        <v>2.6912920889201608E-3</v>
      </c>
      <c r="T326" s="64">
        <f t="shared" si="429"/>
        <v>2.676889207000599E-4</v>
      </c>
      <c r="U326" s="64">
        <f t="shared" si="429"/>
        <v>-1.213351728610701E-3</v>
      </c>
      <c r="V326" s="64">
        <f t="shared" si="429"/>
        <v>1.040242229968058E-2</v>
      </c>
      <c r="W326" s="64">
        <f t="shared" si="429"/>
        <v>-4.5850214449297821E-3</v>
      </c>
      <c r="X326" s="64">
        <f t="shared" si="429"/>
        <v>6.4036289867519525E-3</v>
      </c>
      <c r="Y326" s="64">
        <f t="shared" si="429"/>
        <v>4.6147677023125055E-3</v>
      </c>
      <c r="Z326" s="64">
        <f t="shared" si="429"/>
        <v>-8.085298274869035E-3</v>
      </c>
      <c r="AA326" s="64">
        <f t="shared" si="429"/>
        <v>2.0793928685490126E-2</v>
      </c>
      <c r="AB326" s="64">
        <f t="shared" si="429"/>
        <v>1.346259606379463E-2</v>
      </c>
      <c r="AC326" s="64">
        <f t="shared" si="429"/>
        <v>-1.2385968975251016E-2</v>
      </c>
      <c r="AD326" s="64">
        <f t="shared" si="429"/>
        <v>1.9088507224870321E-2</v>
      </c>
      <c r="AE326" s="64">
        <f t="shared" si="429"/>
        <v>2.3928431458265287E-2</v>
      </c>
      <c r="AF326" s="64">
        <f t="shared" si="429"/>
        <v>2.7347665122231968E-2</v>
      </c>
      <c r="AG326" s="64">
        <f t="shared" si="429"/>
        <v>2.6456984979213116E-2</v>
      </c>
      <c r="AH326" s="64">
        <f t="shared" si="429"/>
        <v>2.3070166708102802E-2</v>
      </c>
      <c r="AI326" s="64">
        <f t="shared" si="429"/>
        <v>1.0013348978297421E-2</v>
      </c>
      <c r="AJ326" s="64">
        <f t="shared" si="429"/>
        <v>2.1880467008675186E-2</v>
      </c>
      <c r="AK326" s="64">
        <f t="shared" si="429"/>
        <v>9.7594916752588023E-3</v>
      </c>
      <c r="AL326" s="64">
        <f t="shared" si="429"/>
        <v>7.6072092262020607E-3</v>
      </c>
      <c r="AM326" s="64">
        <f t="shared" si="429"/>
        <v>1.2573952050974668E-2</v>
      </c>
      <c r="AN326" s="64">
        <f t="shared" si="429"/>
        <v>3.2630589217896411E-2</v>
      </c>
      <c r="AO326" s="64">
        <f t="shared" si="429"/>
        <v>2.0855075980207749E-2</v>
      </c>
      <c r="AP326" s="64">
        <f t="shared" si="429"/>
        <v>3.6106668808917775E-2</v>
      </c>
      <c r="AQ326" s="64">
        <f t="shared" si="429"/>
        <v>-7.6905963888869167E-3</v>
      </c>
      <c r="AR326" s="64">
        <f t="shared" si="429"/>
        <v>-1.1295753558157151E-2</v>
      </c>
      <c r="AS326" s="64">
        <f t="shared" si="429"/>
        <v>6.7179877670856314E-2</v>
      </c>
      <c r="AT326" s="64">
        <f t="shared" si="429"/>
        <v>1.9460214041435719E-3</v>
      </c>
      <c r="AU326" s="64">
        <f t="shared" si="429"/>
        <v>-2.9037526752130338E-3</v>
      </c>
      <c r="AV326" s="64">
        <f t="shared" si="429"/>
        <v>3.5313803131810984E-2</v>
      </c>
      <c r="AW326" s="64">
        <f t="shared" si="429"/>
        <v>1.4382155429765175E-2</v>
      </c>
      <c r="AX326" s="64">
        <f t="shared" si="429"/>
        <v>1.0715919719039846E-2</v>
      </c>
      <c r="AY326" s="64">
        <f t="shared" si="429"/>
        <v>4.1750746279385798E-2</v>
      </c>
      <c r="AZ326" s="64">
        <f t="shared" si="429"/>
        <v>-1.9868386858287179E-2</v>
      </c>
      <c r="BA326" s="64">
        <f t="shared" si="429"/>
        <v>-3.550252102898388E-3</v>
      </c>
      <c r="BB326" s="64">
        <f t="shared" si="429"/>
        <v>1.223912064220567E-3</v>
      </c>
      <c r="BC326" s="64">
        <f t="shared" si="429"/>
        <v>7.4373141097774376E-3</v>
      </c>
      <c r="BD326" s="64">
        <f t="shared" si="429"/>
        <v>-6.8981367980955888E-3</v>
      </c>
      <c r="BE326" s="64">
        <f t="shared" si="429"/>
        <v>-8.5803884352440019E-3</v>
      </c>
      <c r="BF326" s="64" t="e">
        <f t="shared" si="429"/>
        <v>#DIV/0!</v>
      </c>
      <c r="BG326" s="64">
        <f t="shared" si="429"/>
        <v>-1.202360308124828E-2</v>
      </c>
      <c r="BH326" s="64">
        <f t="shared" si="406"/>
        <v>2.7282317305627881</v>
      </c>
    </row>
    <row r="327" spans="1:60" x14ac:dyDescent="0.2">
      <c r="A327" s="143" t="str">
        <f t="shared" si="408"/>
        <v>2019/2018</v>
      </c>
      <c r="B327" s="190">
        <f>SUM(B$91:B$94)/SUM(B$87:B$90)-1</f>
        <v>1.5354481555395427E-2</v>
      </c>
      <c r="C327" s="190">
        <f t="shared" ref="C327:BH327" si="430">SUM(C$91:C$94)/SUM(C$87:C$90)-1</f>
        <v>1.6634758321401044E-2</v>
      </c>
      <c r="D327" s="191">
        <f t="shared" si="430"/>
        <v>6.6272800676896448E-3</v>
      </c>
      <c r="E327" s="64">
        <f t="shared" si="430"/>
        <v>3.1725226135312923E-2</v>
      </c>
      <c r="F327" s="64">
        <f t="shared" si="430"/>
        <v>1.5576716946514191E-2</v>
      </c>
      <c r="G327" s="64">
        <f t="shared" si="430"/>
        <v>1.7301215631714273E-2</v>
      </c>
      <c r="H327" s="64">
        <f t="shared" si="430"/>
        <v>-1.2461997059570185E-2</v>
      </c>
      <c r="I327" s="192">
        <f t="shared" si="430"/>
        <v>1.6153907288884772E-2</v>
      </c>
      <c r="J327" s="64">
        <f t="shared" si="430"/>
        <v>9.8181971302917503E-3</v>
      </c>
      <c r="K327" s="64">
        <f t="shared" si="430"/>
        <v>1.8903625930872137E-2</v>
      </c>
      <c r="L327" s="64">
        <f t="shared" si="430"/>
        <v>-0.1289659312735848</v>
      </c>
      <c r="M327" s="64">
        <f t="shared" si="430"/>
        <v>5.6580166728714687E-4</v>
      </c>
      <c r="N327" s="64">
        <f t="shared" si="430"/>
        <v>1.384429420144051E-2</v>
      </c>
      <c r="O327" s="64">
        <f t="shared" si="430"/>
        <v>1.2317949341545287E-2</v>
      </c>
      <c r="P327" s="64">
        <f t="shared" si="430"/>
        <v>-2.0380714154243917E-2</v>
      </c>
      <c r="Q327" s="64">
        <f t="shared" si="430"/>
        <v>-3.3116153275876137E-3</v>
      </c>
      <c r="R327" s="64">
        <f t="shared" si="430"/>
        <v>1.6004408874345621E-2</v>
      </c>
      <c r="S327" s="64">
        <f t="shared" si="430"/>
        <v>8.3276007878125835E-3</v>
      </c>
      <c r="T327" s="64">
        <f t="shared" si="430"/>
        <v>-2.4198551422414116E-3</v>
      </c>
      <c r="U327" s="64">
        <f t="shared" si="430"/>
        <v>2.5222014547667815E-3</v>
      </c>
      <c r="V327" s="64">
        <f t="shared" si="430"/>
        <v>1.3114249982845161E-2</v>
      </c>
      <c r="W327" s="64">
        <f t="shared" si="430"/>
        <v>-2.4362757504997612E-3</v>
      </c>
      <c r="X327" s="64">
        <f t="shared" si="430"/>
        <v>9.4699723564253269E-3</v>
      </c>
      <c r="Y327" s="64">
        <f t="shared" si="430"/>
        <v>7.5064511608327056E-3</v>
      </c>
      <c r="Z327" s="64">
        <f t="shared" si="430"/>
        <v>-1.1992622409911946E-2</v>
      </c>
      <c r="AA327" s="64">
        <f t="shared" si="430"/>
        <v>3.1644393521976566E-2</v>
      </c>
      <c r="AB327" s="64">
        <f t="shared" si="430"/>
        <v>1.2419564256566318E-2</v>
      </c>
      <c r="AC327" s="64">
        <f t="shared" si="430"/>
        <v>-2.4054751361630711E-3</v>
      </c>
      <c r="AD327" s="64">
        <f t="shared" si="430"/>
        <v>2.2176244793233435E-2</v>
      </c>
      <c r="AE327" s="64">
        <f t="shared" si="430"/>
        <v>3.1725226135312923E-2</v>
      </c>
      <c r="AF327" s="64">
        <f t="shared" si="430"/>
        <v>2.7531891500297334E-2</v>
      </c>
      <c r="AG327" s="64">
        <f t="shared" si="430"/>
        <v>3.5108033763588731E-2</v>
      </c>
      <c r="AH327" s="64">
        <f t="shared" si="430"/>
        <v>3.1778760136672357E-2</v>
      </c>
      <c r="AI327" s="64">
        <f t="shared" si="430"/>
        <v>9.6552854432303548E-3</v>
      </c>
      <c r="AJ327" s="64">
        <f t="shared" si="430"/>
        <v>2.2480091219903908E-2</v>
      </c>
      <c r="AK327" s="64">
        <f t="shared" si="430"/>
        <v>7.9748228590246217E-3</v>
      </c>
      <c r="AL327" s="64">
        <f t="shared" si="430"/>
        <v>7.781703597922407E-3</v>
      </c>
      <c r="AM327" s="64">
        <f t="shared" si="430"/>
        <v>1.512198019825961E-2</v>
      </c>
      <c r="AN327" s="64">
        <f t="shared" si="430"/>
        <v>3.8083357037597798E-2</v>
      </c>
      <c r="AO327" s="64">
        <f t="shared" si="430"/>
        <v>2.1878195889476704E-2</v>
      </c>
      <c r="AP327" s="64">
        <f t="shared" si="430"/>
        <v>4.27966327399536E-2</v>
      </c>
      <c r="AQ327" s="64">
        <f t="shared" si="430"/>
        <v>1.6251969189787774E-2</v>
      </c>
      <c r="AR327" s="64">
        <f t="shared" si="430"/>
        <v>-1.7371706092710437E-2</v>
      </c>
      <c r="AS327" s="64">
        <f t="shared" si="430"/>
        <v>5.7522739411021151E-2</v>
      </c>
      <c r="AT327" s="64">
        <f t="shared" si="430"/>
        <v>8.8015328319246411E-3</v>
      </c>
      <c r="AU327" s="64">
        <f t="shared" si="430"/>
        <v>-2.9117237941851393E-3</v>
      </c>
      <c r="AV327" s="64">
        <f t="shared" si="430"/>
        <v>3.9993546524504042E-2</v>
      </c>
      <c r="AW327" s="64">
        <f t="shared" si="430"/>
        <v>2.1896914572907322E-2</v>
      </c>
      <c r="AX327" s="64">
        <f t="shared" si="430"/>
        <v>9.9053915434765827E-3</v>
      </c>
      <c r="AY327" s="64">
        <f t="shared" si="430"/>
        <v>8.9347236456938095E-3</v>
      </c>
      <c r="AZ327" s="64">
        <f t="shared" si="430"/>
        <v>-1.1174029636155103E-2</v>
      </c>
      <c r="BA327" s="64">
        <f t="shared" si="430"/>
        <v>3.2744607497536826E-3</v>
      </c>
      <c r="BB327" s="64">
        <f t="shared" si="430"/>
        <v>7.8301517332128867E-3</v>
      </c>
      <c r="BC327" s="64">
        <f t="shared" si="430"/>
        <v>1.5987340084867352E-2</v>
      </c>
      <c r="BD327" s="64">
        <f t="shared" si="430"/>
        <v>1.4227277736370114E-2</v>
      </c>
      <c r="BE327" s="64">
        <f t="shared" si="430"/>
        <v>2.1034766069494282E-4</v>
      </c>
      <c r="BF327" s="64" t="e">
        <f t="shared" si="430"/>
        <v>#DIV/0!</v>
      </c>
      <c r="BG327" s="64">
        <f t="shared" si="430"/>
        <v>6.7630595857552933E-3</v>
      </c>
      <c r="BH327" s="64">
        <f t="shared" si="430"/>
        <v>6.1863267092063801E-3</v>
      </c>
    </row>
    <row r="328" spans="1:60" x14ac:dyDescent="0.2">
      <c r="A328" s="143" t="str">
        <f t="shared" si="408"/>
        <v>2020/2019</v>
      </c>
      <c r="B328" s="190">
        <f>SUM(B$95:B$98)/SUM(B$91:B$94)-1</f>
        <v>-1.5172605052205634E-2</v>
      </c>
      <c r="C328" s="190">
        <f t="shared" ref="C328:BH328" si="431">SUM(C$95:C$98)/SUM(C$91:C$94)-1</f>
        <v>-7.5822421812149488E-3</v>
      </c>
      <c r="D328" s="191">
        <f t="shared" si="431"/>
        <v>-1.0528709403169301E-2</v>
      </c>
      <c r="E328" s="64">
        <f t="shared" si="431"/>
        <v>2.0563004420348641E-2</v>
      </c>
      <c r="F328" s="64">
        <f t="shared" si="431"/>
        <v>-1.9842462610053402E-2</v>
      </c>
      <c r="G328" s="64">
        <f t="shared" si="431"/>
        <v>-9.9849395255248163E-3</v>
      </c>
      <c r="H328" s="64">
        <f t="shared" si="431"/>
        <v>-0.18494691008517916</v>
      </c>
      <c r="I328" s="192">
        <f t="shared" si="431"/>
        <v>-1.7624527707156612E-2</v>
      </c>
      <c r="J328" s="64">
        <f t="shared" si="431"/>
        <v>1.9142972012047288E-3</v>
      </c>
      <c r="K328" s="64">
        <f t="shared" si="431"/>
        <v>-1.2510315811368078E-2</v>
      </c>
      <c r="L328" s="64">
        <f t="shared" si="431"/>
        <v>-4.4877673746765212E-2</v>
      </c>
      <c r="M328" s="64">
        <f t="shared" si="431"/>
        <v>-8.6530702751711486E-3</v>
      </c>
      <c r="N328" s="64">
        <f t="shared" si="431"/>
        <v>-9.4104250953574997E-5</v>
      </c>
      <c r="O328" s="64">
        <f t="shared" si="431"/>
        <v>-1.7278884223968727E-2</v>
      </c>
      <c r="P328" s="64">
        <f t="shared" si="431"/>
        <v>-2.4320246802337131E-2</v>
      </c>
      <c r="Q328" s="64">
        <f t="shared" si="431"/>
        <v>-1.2961772848321451E-2</v>
      </c>
      <c r="R328" s="64">
        <f t="shared" si="431"/>
        <v>7.8025699567163542E-5</v>
      </c>
      <c r="S328" s="64">
        <f t="shared" si="431"/>
        <v>5.3462510189874468E-3</v>
      </c>
      <c r="T328" s="64">
        <f t="shared" si="431"/>
        <v>-1.9377001773524194E-2</v>
      </c>
      <c r="U328" s="64">
        <f t="shared" si="431"/>
        <v>-2.5073466138483491E-2</v>
      </c>
      <c r="V328" s="64">
        <f t="shared" si="431"/>
        <v>-7.2262118722616897E-3</v>
      </c>
      <c r="W328" s="64">
        <f t="shared" si="431"/>
        <v>-1.9329073493899118E-2</v>
      </c>
      <c r="X328" s="64">
        <f t="shared" si="431"/>
        <v>-1.5471612725684536E-2</v>
      </c>
      <c r="Y328" s="64">
        <f t="shared" si="431"/>
        <v>-1.2670486383635216E-2</v>
      </c>
      <c r="Z328" s="64">
        <f t="shared" si="431"/>
        <v>-3.0587261079947137E-2</v>
      </c>
      <c r="AA328" s="64">
        <f t="shared" si="431"/>
        <v>8.5705775278861474E-3</v>
      </c>
      <c r="AB328" s="64">
        <f t="shared" si="431"/>
        <v>-2.2771068560398788E-3</v>
      </c>
      <c r="AC328" s="64">
        <f t="shared" si="431"/>
        <v>-6.6798537210226439E-3</v>
      </c>
      <c r="AD328" s="64">
        <f t="shared" si="431"/>
        <v>2.4772350349335781E-3</v>
      </c>
      <c r="AE328" s="64">
        <f t="shared" si="431"/>
        <v>2.0563004420348641E-2</v>
      </c>
      <c r="AF328" s="64">
        <f t="shared" si="431"/>
        <v>5.0869346919548697E-3</v>
      </c>
      <c r="AG328" s="64">
        <f t="shared" si="431"/>
        <v>2.1745125701126744E-2</v>
      </c>
      <c r="AH328" s="64">
        <f t="shared" si="431"/>
        <v>2.2499696109925083E-2</v>
      </c>
      <c r="AI328" s="64">
        <f t="shared" si="431"/>
        <v>-5.1485913912893144E-3</v>
      </c>
      <c r="AJ328" s="64">
        <f t="shared" si="431"/>
        <v>4.1385281723052003E-3</v>
      </c>
      <c r="AK328" s="64">
        <f t="shared" si="431"/>
        <v>-7.7304981479007218E-3</v>
      </c>
      <c r="AL328" s="64">
        <f t="shared" si="431"/>
        <v>-5.7915516299317238E-3</v>
      </c>
      <c r="AM328" s="64">
        <f t="shared" si="431"/>
        <v>-9.6157024106775513E-3</v>
      </c>
      <c r="AN328" s="64">
        <f t="shared" si="431"/>
        <v>-5.083291155459535E-2</v>
      </c>
      <c r="AO328" s="64">
        <f t="shared" si="431"/>
        <v>-0.10085231768704572</v>
      </c>
      <c r="AP328" s="64">
        <f t="shared" si="431"/>
        <v>-3.6576588307244084E-2</v>
      </c>
      <c r="AQ328" s="64">
        <f t="shared" si="431"/>
        <v>-1.318854565781602E-2</v>
      </c>
      <c r="AR328" s="64">
        <f t="shared" si="431"/>
        <v>-2.346156006397826E-2</v>
      </c>
      <c r="AS328" s="64">
        <f t="shared" si="431"/>
        <v>2.1404378478113051E-2</v>
      </c>
      <c r="AT328" s="64">
        <f t="shared" si="431"/>
        <v>-6.4937653583663213E-3</v>
      </c>
      <c r="AU328" s="64">
        <f t="shared" si="431"/>
        <v>-1.8979309972110614E-2</v>
      </c>
      <c r="AV328" s="64">
        <f t="shared" si="431"/>
        <v>1.2760936985207083E-2</v>
      </c>
      <c r="AW328" s="64">
        <f t="shared" si="431"/>
        <v>1.119927693728795E-2</v>
      </c>
      <c r="AX328" s="64">
        <f t="shared" si="431"/>
        <v>-2.3647549040469062E-2</v>
      </c>
      <c r="AY328" s="64">
        <f t="shared" si="431"/>
        <v>-7.793500820354049E-2</v>
      </c>
      <c r="AZ328" s="64">
        <f t="shared" si="431"/>
        <v>-3.8187377390502819E-3</v>
      </c>
      <c r="BA328" s="64">
        <f t="shared" si="431"/>
        <v>-1.8473576872232833E-2</v>
      </c>
      <c r="BB328" s="64">
        <f t="shared" si="431"/>
        <v>4.7080349951875711E-3</v>
      </c>
      <c r="BC328" s="64">
        <f t="shared" si="431"/>
        <v>7.1764010458712502E-3</v>
      </c>
      <c r="BD328" s="64">
        <f t="shared" si="431"/>
        <v>-6.9600432525663947E-2</v>
      </c>
      <c r="BE328" s="64">
        <f t="shared" si="431"/>
        <v>-2.5716452204918916E-2</v>
      </c>
      <c r="BF328" s="64" t="e">
        <f t="shared" si="431"/>
        <v>#DIV/0!</v>
      </c>
      <c r="BG328" s="64">
        <f t="shared" si="431"/>
        <v>-1.5999456580064408E-2</v>
      </c>
      <c r="BH328" s="64">
        <f t="shared" si="431"/>
        <v>-1.2402721155095997E-2</v>
      </c>
    </row>
    <row r="330" spans="1:60" x14ac:dyDescent="0.2">
      <c r="B330" s="287"/>
    </row>
    <row r="331" spans="1:60" ht="12" thickBot="1" x14ac:dyDescent="0.25"/>
    <row r="332" spans="1:60" s="169" customFormat="1" ht="12" thickBot="1" x14ac:dyDescent="0.25">
      <c r="A332" s="321" t="s">
        <v>251</v>
      </c>
      <c r="B332" s="323"/>
      <c r="C332" s="322"/>
      <c r="D332" s="319"/>
      <c r="E332" s="319"/>
      <c r="F332" s="319"/>
      <c r="G332" s="319"/>
      <c r="H332" s="319"/>
      <c r="I332" s="319"/>
      <c r="J332" s="319"/>
      <c r="K332" s="319"/>
      <c r="L332" s="319"/>
      <c r="M332" s="319"/>
      <c r="N332" s="319"/>
      <c r="O332" s="319"/>
      <c r="P332" s="319"/>
      <c r="Q332" s="319"/>
      <c r="R332" s="319"/>
      <c r="S332" s="319"/>
      <c r="T332" s="319"/>
      <c r="U332" s="319"/>
      <c r="V332" s="319"/>
      <c r="W332" s="319"/>
      <c r="X332" s="319"/>
      <c r="Y332" s="319"/>
      <c r="Z332" s="319"/>
      <c r="AA332" s="319"/>
      <c r="AB332" s="319"/>
      <c r="AC332" s="319"/>
      <c r="AD332" s="319"/>
      <c r="AE332" s="319"/>
      <c r="AF332" s="319"/>
      <c r="AG332" s="319"/>
      <c r="AH332" s="319"/>
      <c r="AI332" s="319"/>
      <c r="AJ332" s="319"/>
      <c r="AK332" s="319"/>
      <c r="AL332" s="319"/>
      <c r="AM332" s="319"/>
      <c r="AN332" s="319"/>
      <c r="AO332" s="319"/>
      <c r="AP332" s="319"/>
      <c r="AQ332" s="319"/>
      <c r="AR332" s="319"/>
      <c r="AS332" s="319"/>
      <c r="AT332" s="319"/>
      <c r="AU332" s="319"/>
      <c r="AV332" s="319"/>
      <c r="AW332" s="319"/>
      <c r="AX332" s="319"/>
      <c r="AY332" s="319"/>
      <c r="AZ332" s="319"/>
      <c r="BA332" s="319"/>
      <c r="BB332" s="319"/>
      <c r="BC332" s="319"/>
      <c r="BD332" s="319"/>
      <c r="BE332" s="319"/>
      <c r="BF332" s="319"/>
      <c r="BG332" s="319"/>
      <c r="BH332" s="320"/>
    </row>
    <row r="333" spans="1:60" x14ac:dyDescent="0.2">
      <c r="A333" s="144">
        <f>A94</f>
        <v>43829</v>
      </c>
    </row>
    <row r="334" spans="1:60" x14ac:dyDescent="0.2">
      <c r="A334" s="144">
        <f t="shared" ref="A334:A340" si="432">A95</f>
        <v>43920</v>
      </c>
      <c r="B334" s="292">
        <f>B95/B$94-1</f>
        <v>-1.9515777559936387E-3</v>
      </c>
      <c r="C334" s="292">
        <f t="shared" ref="C334:BH334" si="433">C95/C$94-1</f>
        <v>6.7003066396087441E-4</v>
      </c>
      <c r="D334" s="292">
        <f t="shared" si="433"/>
        <v>-1.7326426730992495E-3</v>
      </c>
      <c r="E334" s="292">
        <f t="shared" si="433"/>
        <v>4.9912481575606904E-3</v>
      </c>
      <c r="F334" s="292">
        <f t="shared" si="433"/>
        <v>-2.7169853492337026E-3</v>
      </c>
      <c r="G334" s="292">
        <f t="shared" si="433"/>
        <v>7.3743345373533664E-4</v>
      </c>
      <c r="H334" s="292">
        <f t="shared" si="433"/>
        <v>-6.1315453542445941E-2</v>
      </c>
      <c r="I334" s="292">
        <f t="shared" si="433"/>
        <v>-2.5237453009986366E-3</v>
      </c>
      <c r="J334" s="292">
        <f t="shared" si="433"/>
        <v>2.0432109636532303E-3</v>
      </c>
      <c r="K334" s="292">
        <f t="shared" si="433"/>
        <v>4.6116880147639705E-4</v>
      </c>
      <c r="L334" s="292">
        <f t="shared" si="433"/>
        <v>1.3649491461664276E-2</v>
      </c>
      <c r="M334" s="292">
        <f t="shared" si="433"/>
        <v>1.6817693252768606E-4</v>
      </c>
      <c r="N334" s="292">
        <f t="shared" si="433"/>
        <v>2.5518843152374515E-3</v>
      </c>
      <c r="O334" s="292">
        <f t="shared" si="433"/>
        <v>-3.9774977222630792E-3</v>
      </c>
      <c r="P334" s="292">
        <f t="shared" si="433"/>
        <v>-4.9800258915606577E-3</v>
      </c>
      <c r="Q334" s="292">
        <f t="shared" si="433"/>
        <v>-5.7917282996096109E-3</v>
      </c>
      <c r="R334" s="292">
        <f t="shared" si="433"/>
        <v>1.4221118881210248E-3</v>
      </c>
      <c r="S334" s="292">
        <f t="shared" si="433"/>
        <v>3.9293810376617166E-4</v>
      </c>
      <c r="T334" s="292">
        <f t="shared" si="433"/>
        <v>-4.9774063549914427E-3</v>
      </c>
      <c r="U334" s="292">
        <f t="shared" si="433"/>
        <v>-5.5994591284407313E-3</v>
      </c>
      <c r="V334" s="292">
        <f t="shared" si="433"/>
        <v>-2.7477409757449278E-3</v>
      </c>
      <c r="W334" s="292">
        <f t="shared" si="433"/>
        <v>-4.3203345257655235E-3</v>
      </c>
      <c r="X334" s="292">
        <f t="shared" si="433"/>
        <v>-4.850975617760378E-3</v>
      </c>
      <c r="Y334" s="292">
        <f t="shared" si="433"/>
        <v>-3.1190208091141924E-3</v>
      </c>
      <c r="Z334" s="292">
        <f t="shared" si="433"/>
        <v>-9.3601830235420236E-3</v>
      </c>
      <c r="AA334" s="292">
        <f t="shared" si="433"/>
        <v>4.1564698185918569E-3</v>
      </c>
      <c r="AB334" s="292">
        <f t="shared" si="433"/>
        <v>9.6847855850779041E-4</v>
      </c>
      <c r="AC334" s="292">
        <f t="shared" si="433"/>
        <v>-4.8979673023019643E-4</v>
      </c>
      <c r="AD334" s="292">
        <f t="shared" si="433"/>
        <v>3.2212310104136055E-3</v>
      </c>
      <c r="AE334" s="292">
        <f t="shared" si="433"/>
        <v>4.9912481575606904E-3</v>
      </c>
      <c r="AF334" s="292">
        <f t="shared" si="433"/>
        <v>-1.167748133672708E-3</v>
      </c>
      <c r="AG334" s="292">
        <f t="shared" si="433"/>
        <v>7.8200609198364468E-3</v>
      </c>
      <c r="AH334" s="292">
        <f t="shared" si="433"/>
        <v>5.3913429450058725E-3</v>
      </c>
      <c r="AI334" s="292">
        <f t="shared" si="433"/>
        <v>1.53039120409737E-3</v>
      </c>
      <c r="AJ334" s="292">
        <f t="shared" si="433"/>
        <v>3.0591513808462256E-3</v>
      </c>
      <c r="AK334" s="292">
        <f t="shared" si="433"/>
        <v>1.1086846696328756E-4</v>
      </c>
      <c r="AL334" s="292">
        <f t="shared" si="433"/>
        <v>1.9635237333073263E-3</v>
      </c>
      <c r="AM334" s="292">
        <f t="shared" si="433"/>
        <v>-6.933370780282111E-4</v>
      </c>
      <c r="AN334" s="292">
        <f t="shared" si="433"/>
        <v>5.0414026197675987E-4</v>
      </c>
      <c r="AO334" s="292">
        <f t="shared" si="433"/>
        <v>-9.3421018555069901E-3</v>
      </c>
      <c r="AP334" s="292">
        <f t="shared" si="433"/>
        <v>3.282678669819683E-3</v>
      </c>
      <c r="AQ334" s="292">
        <f t="shared" si="433"/>
        <v>-5.0915820871331174E-3</v>
      </c>
      <c r="AR334" s="292">
        <f t="shared" si="433"/>
        <v>-4.9229041392746531E-3</v>
      </c>
      <c r="AS334" s="292">
        <f t="shared" si="433"/>
        <v>4.5015493637750037E-3</v>
      </c>
      <c r="AT334" s="292">
        <f t="shared" si="433"/>
        <v>-1.5472341837998727E-3</v>
      </c>
      <c r="AU334" s="292">
        <f t="shared" si="433"/>
        <v>-1.3637378423886348E-3</v>
      </c>
      <c r="AV334" s="292">
        <f t="shared" si="433"/>
        <v>6.0595946945680712E-3</v>
      </c>
      <c r="AW334" s="292">
        <f t="shared" si="433"/>
        <v>3.9849815570225378E-3</v>
      </c>
      <c r="AX334" s="292">
        <f t="shared" si="433"/>
        <v>-1.2270409728274423E-3</v>
      </c>
      <c r="AY334" s="292">
        <f t="shared" si="433"/>
        <v>-2.2532089829823465E-2</v>
      </c>
      <c r="AZ334" s="292">
        <f t="shared" si="433"/>
        <v>7.8532804536957102E-5</v>
      </c>
      <c r="BA334" s="292">
        <f t="shared" si="433"/>
        <v>-1.4039411081931963E-3</v>
      </c>
      <c r="BB334" s="292">
        <f t="shared" si="433"/>
        <v>2.1530117650416791E-3</v>
      </c>
      <c r="BC334" s="292">
        <f t="shared" si="433"/>
        <v>3.2483741829152368E-3</v>
      </c>
      <c r="BD334" s="292">
        <f t="shared" si="433"/>
        <v>-8.4639238585134668E-3</v>
      </c>
      <c r="BE334" s="292">
        <f t="shared" si="433"/>
        <v>-4.6577683597642805E-3</v>
      </c>
      <c r="BF334" s="292" t="e">
        <f t="shared" si="433"/>
        <v>#DIV/0!</v>
      </c>
      <c r="BG334" s="292">
        <f t="shared" si="433"/>
        <v>-3.3267483652977825E-3</v>
      </c>
      <c r="BH334" s="292">
        <f t="shared" si="433"/>
        <v>-3.0192955736029203E-3</v>
      </c>
    </row>
    <row r="335" spans="1:60" x14ac:dyDescent="0.2">
      <c r="A335" s="144">
        <f t="shared" si="432"/>
        <v>44012</v>
      </c>
      <c r="B335" s="292">
        <f t="shared" ref="B335:B339" si="434">B96/B$94-1</f>
        <v>-4.2297127895691067E-2</v>
      </c>
      <c r="C335" s="292">
        <f t="shared" ref="C335:BH335" si="435">C96/C$94-1</f>
        <v>-2.6152163559007846E-2</v>
      </c>
      <c r="D335" s="292">
        <f t="shared" si="435"/>
        <v>-1.163073495514011E-2</v>
      </c>
      <c r="E335" s="292">
        <f t="shared" si="435"/>
        <v>-4.3268405968504009E-3</v>
      </c>
      <c r="F335" s="292">
        <f t="shared" si="435"/>
        <v>-5.2751299449356415E-2</v>
      </c>
      <c r="G335" s="292">
        <f t="shared" si="435"/>
        <v>-3.1815944003243724E-2</v>
      </c>
      <c r="H335" s="292">
        <f t="shared" si="435"/>
        <v>-0.40788477636541376</v>
      </c>
      <c r="I335" s="292">
        <f t="shared" si="435"/>
        <v>-4.597916554193715E-2</v>
      </c>
      <c r="J335" s="292">
        <f t="shared" si="435"/>
        <v>-1.6589688557429927E-2</v>
      </c>
      <c r="K335" s="292">
        <f t="shared" si="435"/>
        <v>-3.5037378079106229E-2</v>
      </c>
      <c r="L335" s="292">
        <f t="shared" si="435"/>
        <v>1.467594803244654E-2</v>
      </c>
      <c r="M335" s="292">
        <f t="shared" si="435"/>
        <v>-5.4602546773455662E-3</v>
      </c>
      <c r="N335" s="292">
        <f t="shared" si="435"/>
        <v>-1.6286920225674684E-2</v>
      </c>
      <c r="O335" s="292">
        <f t="shared" si="435"/>
        <v>-1.9276296570005735E-2</v>
      </c>
      <c r="P335" s="292">
        <f t="shared" si="435"/>
        <v>-1.3262321516506859E-2</v>
      </c>
      <c r="Q335" s="292">
        <f t="shared" si="435"/>
        <v>-1.1141229840336497E-2</v>
      </c>
      <c r="R335" s="292">
        <f t="shared" si="435"/>
        <v>-3.2721010204773693E-3</v>
      </c>
      <c r="S335" s="292">
        <f t="shared" si="435"/>
        <v>8.4297991610871037E-4</v>
      </c>
      <c r="T335" s="292">
        <f t="shared" si="435"/>
        <v>-1.388349129897426E-2</v>
      </c>
      <c r="U335" s="292">
        <f t="shared" si="435"/>
        <v>-1.6936704351216192E-2</v>
      </c>
      <c r="V335" s="292">
        <f t="shared" si="435"/>
        <v>-7.6805226107863334E-3</v>
      </c>
      <c r="W335" s="292">
        <f t="shared" si="435"/>
        <v>-1.3504713067419294E-2</v>
      </c>
      <c r="X335" s="292">
        <f t="shared" si="435"/>
        <v>-1.3514879038067584E-2</v>
      </c>
      <c r="Y335" s="292">
        <f t="shared" si="435"/>
        <v>-9.1885356195094969E-3</v>
      </c>
      <c r="Z335" s="292">
        <f t="shared" si="435"/>
        <v>-1.858509909287831E-2</v>
      </c>
      <c r="AA335" s="292">
        <f t="shared" si="435"/>
        <v>1.7652911092838064E-3</v>
      </c>
      <c r="AB335" s="292">
        <f t="shared" si="435"/>
        <v>-8.4364011428553765E-3</v>
      </c>
      <c r="AC335" s="292">
        <f t="shared" si="435"/>
        <v>-4.1014866205522083E-3</v>
      </c>
      <c r="AD335" s="292">
        <f t="shared" si="435"/>
        <v>-6.6432654410176761E-3</v>
      </c>
      <c r="AE335" s="292">
        <f t="shared" si="435"/>
        <v>-4.3268405968504009E-3</v>
      </c>
      <c r="AF335" s="292">
        <f t="shared" si="435"/>
        <v>-1.1324621840756111E-2</v>
      </c>
      <c r="AG335" s="292">
        <f t="shared" si="435"/>
        <v>8.5704621947901849E-3</v>
      </c>
      <c r="AH335" s="292">
        <f t="shared" si="435"/>
        <v>-5.3733775274112938E-3</v>
      </c>
      <c r="AI335" s="292">
        <f t="shared" si="435"/>
        <v>-1.7405382917579648E-2</v>
      </c>
      <c r="AJ335" s="292">
        <f t="shared" si="435"/>
        <v>-1.0746862425315751E-2</v>
      </c>
      <c r="AK335" s="292">
        <f t="shared" si="435"/>
        <v>-1.2826748121893772E-2</v>
      </c>
      <c r="AL335" s="292">
        <f t="shared" si="435"/>
        <v>-2.1366435773613413E-2</v>
      </c>
      <c r="AM335" s="292">
        <f t="shared" si="435"/>
        <v>-2.018284056794406E-2</v>
      </c>
      <c r="AN335" s="292">
        <f t="shared" si="435"/>
        <v>-0.12158335895035643</v>
      </c>
      <c r="AO335" s="292">
        <f t="shared" si="435"/>
        <v>-0.17880949205659802</v>
      </c>
      <c r="AP335" s="292">
        <f t="shared" si="435"/>
        <v>-0.10543455752227926</v>
      </c>
      <c r="AQ335" s="292">
        <f t="shared" si="435"/>
        <v>-4.5900097176166388E-2</v>
      </c>
      <c r="AR335" s="292">
        <f t="shared" si="435"/>
        <v>-1.5953466989642617E-2</v>
      </c>
      <c r="AS335" s="292">
        <f t="shared" si="435"/>
        <v>3.7210873670103783E-3</v>
      </c>
      <c r="AT335" s="292">
        <f t="shared" si="435"/>
        <v>-9.7373228026913505E-3</v>
      </c>
      <c r="AU335" s="292">
        <f t="shared" si="435"/>
        <v>-1.8782970565885737E-2</v>
      </c>
      <c r="AV335" s="292">
        <f t="shared" si="435"/>
        <v>-2.0239533181871661E-3</v>
      </c>
      <c r="AW335" s="292">
        <f t="shared" si="435"/>
        <v>1.9327884182120947E-3</v>
      </c>
      <c r="AX335" s="292">
        <f t="shared" si="435"/>
        <v>-4.7901786844796512E-2</v>
      </c>
      <c r="AY335" s="292">
        <f t="shared" si="435"/>
        <v>-0.17857157675378232</v>
      </c>
      <c r="AZ335" s="292">
        <f t="shared" si="435"/>
        <v>-1.609678152789018E-2</v>
      </c>
      <c r="BA335" s="292">
        <f t="shared" si="435"/>
        <v>-4.3549804536632486E-2</v>
      </c>
      <c r="BB335" s="292">
        <f t="shared" si="435"/>
        <v>-1.1619783107617243E-2</v>
      </c>
      <c r="BC335" s="292">
        <f t="shared" si="435"/>
        <v>-1.1569830977394835E-2</v>
      </c>
      <c r="BD335" s="292">
        <f t="shared" si="435"/>
        <v>-0.14022088112260411</v>
      </c>
      <c r="BE335" s="292">
        <f t="shared" si="435"/>
        <v>-4.9369870217016665E-2</v>
      </c>
      <c r="BF335" s="292" t="e">
        <f t="shared" si="435"/>
        <v>#DIV/0!</v>
      </c>
      <c r="BG335" s="292">
        <f t="shared" si="435"/>
        <v>-4.1034646601680658E-2</v>
      </c>
      <c r="BH335" s="292">
        <f t="shared" si="435"/>
        <v>-3.695851825985863E-2</v>
      </c>
    </row>
    <row r="336" spans="1:60" x14ac:dyDescent="0.2">
      <c r="A336" s="144">
        <f t="shared" si="432"/>
        <v>44104</v>
      </c>
      <c r="B336" s="292">
        <f t="shared" si="434"/>
        <v>-1.9602666681591274E-2</v>
      </c>
      <c r="C336" s="292">
        <f t="shared" ref="C336:BH336" si="436">C97/C$94-1</f>
        <v>-1.3286523695093755E-2</v>
      </c>
      <c r="D336" s="292">
        <f t="shared" si="436"/>
        <v>-1.3544664672525242E-2</v>
      </c>
      <c r="E336" s="292">
        <f t="shared" si="436"/>
        <v>1.7805281234115844E-2</v>
      </c>
      <c r="F336" s="292">
        <f t="shared" si="436"/>
        <v>-2.4764330282049718E-2</v>
      </c>
      <c r="G336" s="292">
        <f t="shared" si="436"/>
        <v>-1.6637302911999718E-2</v>
      </c>
      <c r="H336" s="292">
        <f t="shared" si="436"/>
        <v>-0.16262582942625192</v>
      </c>
      <c r="I336" s="292">
        <f t="shared" si="436"/>
        <v>-2.2322465317997309E-2</v>
      </c>
      <c r="J336" s="292">
        <f t="shared" si="436"/>
        <v>-6.1343702801130995E-4</v>
      </c>
      <c r="K336" s="292">
        <f t="shared" si="436"/>
        <v>-2.0027488225088264E-2</v>
      </c>
      <c r="L336" s="292">
        <f t="shared" si="436"/>
        <v>-1.7503951222249681E-2</v>
      </c>
      <c r="M336" s="292">
        <f t="shared" si="436"/>
        <v>-5.3477466606827173E-3</v>
      </c>
      <c r="N336" s="292">
        <f t="shared" si="436"/>
        <v>-7.3529590005877443E-3</v>
      </c>
      <c r="O336" s="292">
        <f t="shared" si="436"/>
        <v>-2.264215775207179E-2</v>
      </c>
      <c r="P336" s="292">
        <f t="shared" si="436"/>
        <v>-1.8288590112685132E-2</v>
      </c>
      <c r="Q336" s="292">
        <f t="shared" si="436"/>
        <v>-1.6324241889617119E-2</v>
      </c>
      <c r="R336" s="292">
        <f t="shared" si="436"/>
        <v>-5.4846416154081812E-3</v>
      </c>
      <c r="S336" s="292">
        <f t="shared" si="436"/>
        <v>1.3235346718838414E-3</v>
      </c>
      <c r="T336" s="292">
        <f t="shared" si="436"/>
        <v>-1.8366228551362052E-2</v>
      </c>
      <c r="U336" s="292">
        <f t="shared" si="436"/>
        <v>-2.6480970047363162E-2</v>
      </c>
      <c r="V336" s="292">
        <f t="shared" si="436"/>
        <v>-1.2338146667438821E-2</v>
      </c>
      <c r="W336" s="292">
        <f t="shared" si="436"/>
        <v>-2.1334091025144275E-2</v>
      </c>
      <c r="X336" s="292">
        <f t="shared" si="436"/>
        <v>-2.0474373928900058E-2</v>
      </c>
      <c r="Y336" s="292">
        <f t="shared" si="436"/>
        <v>-1.6546310061760994E-2</v>
      </c>
      <c r="Z336" s="292">
        <f t="shared" si="436"/>
        <v>-2.7998712977044371E-2</v>
      </c>
      <c r="AA336" s="292">
        <f t="shared" si="436"/>
        <v>-3.1959360108775314E-3</v>
      </c>
      <c r="AB336" s="292">
        <f t="shared" si="436"/>
        <v>-7.8673369477535449E-3</v>
      </c>
      <c r="AC336" s="292">
        <f t="shared" si="436"/>
        <v>-4.3473633074740947E-3</v>
      </c>
      <c r="AD336" s="292">
        <f t="shared" si="436"/>
        <v>3.2279351288955205E-4</v>
      </c>
      <c r="AE336" s="292">
        <f t="shared" si="436"/>
        <v>1.7805281234115844E-2</v>
      </c>
      <c r="AF336" s="292">
        <f t="shared" si="436"/>
        <v>9.8848519179370875E-3</v>
      </c>
      <c r="AG336" s="292">
        <f t="shared" si="436"/>
        <v>1.8582254046062952E-2</v>
      </c>
      <c r="AH336" s="292">
        <f t="shared" si="436"/>
        <v>1.8763298613363455E-2</v>
      </c>
      <c r="AI336" s="292">
        <f t="shared" si="436"/>
        <v>-1.1972519255856406E-2</v>
      </c>
      <c r="AJ336" s="292">
        <f t="shared" si="436"/>
        <v>-9.7975729581423199E-4</v>
      </c>
      <c r="AK336" s="292">
        <f t="shared" si="436"/>
        <v>-1.1861933964048332E-2</v>
      </c>
      <c r="AL336" s="292">
        <f t="shared" si="436"/>
        <v>-1.446458592744948E-2</v>
      </c>
      <c r="AM336" s="292">
        <f t="shared" si="436"/>
        <v>-1.6152878619344224E-2</v>
      </c>
      <c r="AN336" s="292">
        <f t="shared" si="436"/>
        <v>-7.102325306496049E-2</v>
      </c>
      <c r="AO336" s="292">
        <f t="shared" si="436"/>
        <v>-0.12861236912853702</v>
      </c>
      <c r="AP336" s="292">
        <f t="shared" si="436"/>
        <v>-5.4772020468087157E-2</v>
      </c>
      <c r="AQ336" s="292">
        <f t="shared" si="436"/>
        <v>-1.4534128683629799E-3</v>
      </c>
      <c r="AR336" s="292">
        <f t="shared" si="436"/>
        <v>-1.8131828408517792E-2</v>
      </c>
      <c r="AS336" s="292">
        <f t="shared" si="436"/>
        <v>3.9379467958964298E-3</v>
      </c>
      <c r="AT336" s="292">
        <f t="shared" si="436"/>
        <v>-1.1681472189715048E-2</v>
      </c>
      <c r="AU336" s="292">
        <f t="shared" si="436"/>
        <v>-1.9598687299703932E-2</v>
      </c>
      <c r="AV336" s="292">
        <f t="shared" si="436"/>
        <v>1.3518366093290268E-4</v>
      </c>
      <c r="AW336" s="292">
        <f t="shared" si="436"/>
        <v>6.1084238512691957E-3</v>
      </c>
      <c r="AX336" s="292">
        <f t="shared" si="436"/>
        <v>-2.0758475299987311E-2</v>
      </c>
      <c r="AY336" s="292">
        <f t="shared" si="436"/>
        <v>-7.2224650208302821E-2</v>
      </c>
      <c r="AZ336" s="292">
        <f t="shared" si="436"/>
        <v>-1.228988439925649E-2</v>
      </c>
      <c r="BA336" s="292">
        <f t="shared" si="436"/>
        <v>-8.8575039838934E-3</v>
      </c>
      <c r="BB336" s="292">
        <f t="shared" si="436"/>
        <v>4.4253638898703596E-3</v>
      </c>
      <c r="BC336" s="292">
        <f t="shared" si="436"/>
        <v>1.0947241565055776E-3</v>
      </c>
      <c r="BD336" s="292">
        <f t="shared" si="436"/>
        <v>-7.0046924963551471E-2</v>
      </c>
      <c r="BE336" s="292">
        <f t="shared" si="436"/>
        <v>-2.4859516162393014E-2</v>
      </c>
      <c r="BF336" s="292" t="e">
        <f t="shared" si="436"/>
        <v>#DIV/0!</v>
      </c>
      <c r="BG336" s="292">
        <f t="shared" si="436"/>
        <v>-1.2926796492780168E-2</v>
      </c>
      <c r="BH336" s="292">
        <f t="shared" si="436"/>
        <v>-1.0949944191228966E-2</v>
      </c>
    </row>
    <row r="337" spans="1:60" x14ac:dyDescent="0.2">
      <c r="A337" s="144">
        <f t="shared" si="432"/>
        <v>44195</v>
      </c>
      <c r="B337" s="292">
        <f t="shared" si="434"/>
        <v>-1.5728168081171168E-2</v>
      </c>
      <c r="C337" s="292">
        <f t="shared" ref="C337:BH337" si="437">C98/C$94-1</f>
        <v>-1.2663043770645199E-2</v>
      </c>
      <c r="D337" s="292">
        <f t="shared" si="437"/>
        <v>-1.83574818831721E-2</v>
      </c>
      <c r="E337" s="292">
        <f t="shared" si="437"/>
        <v>1.9121112676525831E-2</v>
      </c>
      <c r="F337" s="292">
        <f t="shared" si="437"/>
        <v>-1.8777094543257489E-2</v>
      </c>
      <c r="G337" s="292">
        <f t="shared" si="437"/>
        <v>-1.4865248950094778E-2</v>
      </c>
      <c r="H337" s="292">
        <f t="shared" si="437"/>
        <v>-8.5135047253184215E-2</v>
      </c>
      <c r="I337" s="292">
        <f t="shared" si="437"/>
        <v>-1.9433805780303626E-2</v>
      </c>
      <c r="J337" s="292">
        <f t="shared" si="437"/>
        <v>1.0144043317088958E-2</v>
      </c>
      <c r="K337" s="292">
        <f t="shared" si="437"/>
        <v>-2.0156489899612606E-2</v>
      </c>
      <c r="L337" s="292">
        <f t="shared" si="437"/>
        <v>-3.5078502520397015E-2</v>
      </c>
      <c r="M337" s="292">
        <f t="shared" si="437"/>
        <v>-9.3740888155039448E-3</v>
      </c>
      <c r="N337" s="292">
        <f t="shared" si="437"/>
        <v>-2.1672250664457327E-3</v>
      </c>
      <c r="O337" s="292">
        <f t="shared" si="437"/>
        <v>-3.2041718805882913E-2</v>
      </c>
      <c r="P337" s="292">
        <f t="shared" si="437"/>
        <v>-2.6196923106106995E-2</v>
      </c>
      <c r="Q337" s="292">
        <f t="shared" si="437"/>
        <v>-2.0882964126917036E-2</v>
      </c>
      <c r="R337" s="292">
        <f t="shared" si="437"/>
        <v>-8.7017528954344003E-3</v>
      </c>
      <c r="S337" s="292">
        <f t="shared" si="437"/>
        <v>9.5113735997376381E-4</v>
      </c>
      <c r="T337" s="292">
        <f t="shared" si="437"/>
        <v>-2.3911262883062445E-2</v>
      </c>
      <c r="U337" s="292">
        <f t="shared" si="437"/>
        <v>-3.8817333726794079E-2</v>
      </c>
      <c r="V337" s="292">
        <f t="shared" si="437"/>
        <v>-1.8131112305469821E-2</v>
      </c>
      <c r="W337" s="292">
        <f t="shared" si="437"/>
        <v>-3.0713918262087914E-2</v>
      </c>
      <c r="X337" s="292">
        <f t="shared" si="437"/>
        <v>-3.1399621539370814E-2</v>
      </c>
      <c r="Y337" s="292">
        <f t="shared" si="437"/>
        <v>-2.6830973062691665E-2</v>
      </c>
      <c r="Z337" s="292">
        <f t="shared" si="437"/>
        <v>-4.119900015075284E-2</v>
      </c>
      <c r="AA337" s="292">
        <f t="shared" si="437"/>
        <v>-1.0081777508031631E-2</v>
      </c>
      <c r="AB337" s="292">
        <f t="shared" si="437"/>
        <v>-9.0055135301173594E-3</v>
      </c>
      <c r="AC337" s="292">
        <f t="shared" si="437"/>
        <v>-6.8410447701999777E-3</v>
      </c>
      <c r="AD337" s="292">
        <f t="shared" si="437"/>
        <v>-8.3562102708312214E-4</v>
      </c>
      <c r="AE337" s="292">
        <f t="shared" si="437"/>
        <v>1.9121112676525831E-2</v>
      </c>
      <c r="AF337" s="292">
        <f t="shared" si="437"/>
        <v>1.8158356639808027E-4</v>
      </c>
      <c r="AG337" s="292">
        <f t="shared" si="437"/>
        <v>8.6567096607310656E-3</v>
      </c>
      <c r="AH337" s="292">
        <f t="shared" si="437"/>
        <v>2.3322185048931576E-2</v>
      </c>
      <c r="AI337" s="292">
        <f t="shared" si="437"/>
        <v>-7.0156985048676068E-3</v>
      </c>
      <c r="AJ337" s="292">
        <f t="shared" si="437"/>
        <v>-1.8098022878700881E-3</v>
      </c>
      <c r="AK337" s="292">
        <f t="shared" si="437"/>
        <v>-1.3937291178835687E-2</v>
      </c>
      <c r="AL337" s="292">
        <f t="shared" si="437"/>
        <v>-4.406334755830188E-3</v>
      </c>
      <c r="AM337" s="292">
        <f t="shared" si="437"/>
        <v>-1.3163769152680915E-2</v>
      </c>
      <c r="AN337" s="292">
        <f t="shared" si="437"/>
        <v>-7.3106449170304733E-2</v>
      </c>
      <c r="AO337" s="292">
        <f t="shared" si="437"/>
        <v>-0.11771811472528437</v>
      </c>
      <c r="AP337" s="292">
        <f t="shared" si="437"/>
        <v>-6.0517359373067237E-2</v>
      </c>
      <c r="AQ337" s="292">
        <f t="shared" si="437"/>
        <v>-1.2820971003831838E-2</v>
      </c>
      <c r="AR337" s="292">
        <f t="shared" si="437"/>
        <v>-2.0655234431729341E-2</v>
      </c>
      <c r="AS337" s="292">
        <f t="shared" si="437"/>
        <v>3.1542840951082063E-4</v>
      </c>
      <c r="AT337" s="292">
        <f t="shared" si="437"/>
        <v>-1.1900068660580687E-2</v>
      </c>
      <c r="AU337" s="292">
        <f t="shared" si="437"/>
        <v>-2.2796799751510943E-2</v>
      </c>
      <c r="AV337" s="292">
        <f t="shared" si="437"/>
        <v>-4.1174444870435423E-3</v>
      </c>
      <c r="AW337" s="292">
        <f t="shared" si="437"/>
        <v>1.1062896997270144E-2</v>
      </c>
      <c r="AX337" s="292">
        <f t="shared" si="437"/>
        <v>-3.031471443976208E-2</v>
      </c>
      <c r="AY337" s="292">
        <f t="shared" si="437"/>
        <v>-4.293988913259017E-2</v>
      </c>
      <c r="AZ337" s="292">
        <f t="shared" si="437"/>
        <v>9.2868794096852003E-3</v>
      </c>
      <c r="BA337" s="292">
        <f t="shared" si="437"/>
        <v>-1.1748378289324624E-3</v>
      </c>
      <c r="BB337" s="292">
        <f t="shared" si="437"/>
        <v>1.6077046182100707E-2</v>
      </c>
      <c r="BC337" s="292">
        <f t="shared" si="437"/>
        <v>1.0598712048933034E-2</v>
      </c>
      <c r="BD337" s="292">
        <f t="shared" si="437"/>
        <v>-0.1020005718478123</v>
      </c>
      <c r="BE337" s="292">
        <f t="shared" si="437"/>
        <v>-2.3294232981586616E-2</v>
      </c>
      <c r="BF337" s="292" t="e">
        <f t="shared" si="437"/>
        <v>#DIV/0!</v>
      </c>
      <c r="BG337" s="292">
        <f t="shared" si="437"/>
        <v>-1.000803463551736E-2</v>
      </c>
      <c r="BH337" s="292">
        <f t="shared" si="437"/>
        <v>-8.2739228044482749E-3</v>
      </c>
    </row>
    <row r="338" spans="1:60" x14ac:dyDescent="0.2">
      <c r="A338" s="144">
        <f t="shared" si="432"/>
        <v>44285</v>
      </c>
      <c r="B338" s="292">
        <f t="shared" si="434"/>
        <v>-1.5166185758045958E-2</v>
      </c>
      <c r="C338" s="292">
        <f t="shared" ref="C338:BH338" si="438">C99/C$94-1</f>
        <v>-1.3481265251601426E-2</v>
      </c>
      <c r="D338" s="292">
        <f t="shared" si="438"/>
        <v>-1.9239568028023624E-2</v>
      </c>
      <c r="E338" s="292">
        <f t="shared" si="438"/>
        <v>3.0047603239633291E-2</v>
      </c>
      <c r="F338" s="292">
        <f t="shared" si="438"/>
        <v>-1.8981064266784253E-2</v>
      </c>
      <c r="G338" s="292">
        <f t="shared" si="438"/>
        <v>-1.69567824307989E-2</v>
      </c>
      <c r="H338" s="292">
        <f t="shared" si="438"/>
        <v>-5.3319638002584213E-2</v>
      </c>
      <c r="I338" s="292">
        <f t="shared" si="438"/>
        <v>-1.9865226261949975E-2</v>
      </c>
      <c r="J338" s="292">
        <f t="shared" si="438"/>
        <v>1.7641816307147673E-2</v>
      </c>
      <c r="K338" s="292">
        <f t="shared" si="438"/>
        <v>-2.4276842530155496E-2</v>
      </c>
      <c r="L338" s="292">
        <f t="shared" si="438"/>
        <v>-8.9735605117280071E-2</v>
      </c>
      <c r="M338" s="292">
        <f t="shared" si="438"/>
        <v>-1.1853336185243979E-2</v>
      </c>
      <c r="N338" s="292">
        <f t="shared" si="438"/>
        <v>5.9257416080089609E-3</v>
      </c>
      <c r="O338" s="292">
        <f t="shared" si="438"/>
        <v>-3.42541841094125E-2</v>
      </c>
      <c r="P338" s="292">
        <f t="shared" si="438"/>
        <v>-2.9966747885403766E-2</v>
      </c>
      <c r="Q338" s="292">
        <f t="shared" si="438"/>
        <v>-2.6327133227039834E-2</v>
      </c>
      <c r="R338" s="292">
        <f t="shared" si="438"/>
        <v>-1.0981327671946595E-2</v>
      </c>
      <c r="S338" s="292">
        <f t="shared" si="438"/>
        <v>1.8453546812131627E-3</v>
      </c>
      <c r="T338" s="292">
        <f t="shared" si="438"/>
        <v>-2.6439101934254694E-2</v>
      </c>
      <c r="U338" s="292">
        <f t="shared" si="438"/>
        <v>-4.5876164852117318E-2</v>
      </c>
      <c r="V338" s="292">
        <f t="shared" si="438"/>
        <v>-1.905698192553873E-2</v>
      </c>
      <c r="W338" s="292">
        <f t="shared" si="438"/>
        <v>-3.7231817012235546E-2</v>
      </c>
      <c r="X338" s="292">
        <f t="shared" si="438"/>
        <v>-3.3764694829114927E-2</v>
      </c>
      <c r="Y338" s="292">
        <f t="shared" si="438"/>
        <v>-3.5226621600382813E-2</v>
      </c>
      <c r="Z338" s="292">
        <f t="shared" si="438"/>
        <v>-5.0086354169013414E-2</v>
      </c>
      <c r="AA338" s="292">
        <f t="shared" si="438"/>
        <v>-1.7904231744315102E-2</v>
      </c>
      <c r="AB338" s="292">
        <f t="shared" si="438"/>
        <v>-5.6386274887075816E-3</v>
      </c>
      <c r="AC338" s="292">
        <f t="shared" si="438"/>
        <v>-6.3856034245560744E-3</v>
      </c>
      <c r="AD338" s="292">
        <f t="shared" si="438"/>
        <v>5.3027663881202169E-3</v>
      </c>
      <c r="AE338" s="292">
        <f t="shared" si="438"/>
        <v>3.0047603239633291E-2</v>
      </c>
      <c r="AF338" s="292">
        <f t="shared" si="438"/>
        <v>8.094741433990249E-3</v>
      </c>
      <c r="AG338" s="292">
        <f t="shared" si="438"/>
        <v>9.3602158518608647E-3</v>
      </c>
      <c r="AH338" s="292">
        <f t="shared" si="438"/>
        <v>3.6243771506982547E-2</v>
      </c>
      <c r="AI338" s="292">
        <f t="shared" si="438"/>
        <v>-7.1780813942891042E-3</v>
      </c>
      <c r="AJ338" s="292">
        <f t="shared" si="438"/>
        <v>5.4721607821739404E-4</v>
      </c>
      <c r="AK338" s="292">
        <f t="shared" si="438"/>
        <v>-1.2276048830101804E-2</v>
      </c>
      <c r="AL338" s="292">
        <f t="shared" si="438"/>
        <v>-6.1170255243984117E-3</v>
      </c>
      <c r="AM338" s="292">
        <f t="shared" si="438"/>
        <v>-1.2414680731102745E-2</v>
      </c>
      <c r="AN338" s="292">
        <f t="shared" si="438"/>
        <v>-0.11203043803265922</v>
      </c>
      <c r="AO338" s="292">
        <f t="shared" si="438"/>
        <v>-0.17646477893173296</v>
      </c>
      <c r="AP338" s="292">
        <f t="shared" si="438"/>
        <v>-9.3847532429088609E-2</v>
      </c>
      <c r="AQ338" s="292">
        <f t="shared" si="438"/>
        <v>-2.0261114289836457E-2</v>
      </c>
      <c r="AR338" s="292">
        <f t="shared" si="438"/>
        <v>-2.6323568880271653E-2</v>
      </c>
      <c r="AS338" s="292">
        <f t="shared" si="438"/>
        <v>4.8140195879196046E-3</v>
      </c>
      <c r="AT338" s="292">
        <f t="shared" si="438"/>
        <v>-9.9051138891639301E-3</v>
      </c>
      <c r="AU338" s="292">
        <f t="shared" si="438"/>
        <v>-2.029744314706472E-2</v>
      </c>
      <c r="AV338" s="292">
        <f t="shared" si="438"/>
        <v>2.7192028249367617E-4</v>
      </c>
      <c r="AW338" s="292">
        <f t="shared" si="438"/>
        <v>1.6131141551650297E-2</v>
      </c>
      <c r="AX338" s="292">
        <f t="shared" si="438"/>
        <v>-3.3726454749983259E-2</v>
      </c>
      <c r="AY338" s="292">
        <f t="shared" si="438"/>
        <v>-3.1335559831974558E-2</v>
      </c>
      <c r="AZ338" s="292">
        <f t="shared" si="438"/>
        <v>1.5914114936422807E-2</v>
      </c>
      <c r="BA338" s="292">
        <f t="shared" si="438"/>
        <v>8.2006685573745575E-3</v>
      </c>
      <c r="BB338" s="292">
        <f t="shared" si="438"/>
        <v>3.2750895866134222E-2</v>
      </c>
      <c r="BC338" s="292">
        <f t="shared" si="438"/>
        <v>1.337585950333442E-2</v>
      </c>
      <c r="BD338" s="292">
        <f t="shared" si="438"/>
        <v>-0.12154210623637784</v>
      </c>
      <c r="BE338" s="292">
        <f t="shared" si="438"/>
        <v>-2.5134313954400356E-2</v>
      </c>
      <c r="BF338" s="292" t="e">
        <f t="shared" si="438"/>
        <v>#DIV/0!</v>
      </c>
      <c r="BG338" s="292">
        <f t="shared" si="438"/>
        <v>-1.0295640046842802E-2</v>
      </c>
      <c r="BH338" s="292">
        <f t="shared" si="438"/>
        <v>-9.9157735829272786E-3</v>
      </c>
    </row>
    <row r="339" spans="1:60" x14ac:dyDescent="0.2">
      <c r="A339" s="144">
        <f t="shared" si="432"/>
        <v>44377</v>
      </c>
      <c r="B339" s="292">
        <f t="shared" si="434"/>
        <v>-3.4658132520807294E-3</v>
      </c>
      <c r="C339" s="292">
        <f t="shared" ref="C339:BH339" si="439">C100/C$94-1</f>
        <v>-1.9659727262970605E-3</v>
      </c>
      <c r="D339" s="292">
        <f t="shared" si="439"/>
        <v>-1.7773086822374218E-2</v>
      </c>
      <c r="E339" s="292">
        <f t="shared" si="439"/>
        <v>4.4966390235750442E-2</v>
      </c>
      <c r="F339" s="292">
        <f t="shared" si="439"/>
        <v>-5.4371346908181906E-3</v>
      </c>
      <c r="G339" s="292">
        <f t="shared" si="439"/>
        <v>-3.5512340254387764E-3</v>
      </c>
      <c r="H339" s="292">
        <f t="shared" si="439"/>
        <v>-3.7428302079325237E-2</v>
      </c>
      <c r="I339" s="292">
        <f t="shared" si="439"/>
        <v>-8.3785972096517281E-3</v>
      </c>
      <c r="J339" s="292">
        <f t="shared" si="439"/>
        <v>3.0834513823609688E-2</v>
      </c>
      <c r="K339" s="292">
        <f t="shared" si="439"/>
        <v>-1.0826261049591057E-2</v>
      </c>
      <c r="L339" s="292">
        <f t="shared" si="439"/>
        <v>-0.10292606205233401</v>
      </c>
      <c r="M339" s="292">
        <f t="shared" si="439"/>
        <v>-8.2135862573088358E-3</v>
      </c>
      <c r="N339" s="292">
        <f t="shared" si="439"/>
        <v>1.6415176087292371E-2</v>
      </c>
      <c r="O339" s="292">
        <f t="shared" si="439"/>
        <v>-2.8886830666798868E-2</v>
      </c>
      <c r="P339" s="292">
        <f t="shared" si="439"/>
        <v>-3.0813058620620448E-2</v>
      </c>
      <c r="Q339" s="292">
        <f t="shared" si="439"/>
        <v>-3.2749125429634596E-2</v>
      </c>
      <c r="R339" s="292">
        <f t="shared" si="439"/>
        <v>-1.0634151349278698E-2</v>
      </c>
      <c r="S339" s="292">
        <f t="shared" si="439"/>
        <v>1.344488504314123E-3</v>
      </c>
      <c r="T339" s="292">
        <f t="shared" si="439"/>
        <v>-2.6381398840686687E-2</v>
      </c>
      <c r="U339" s="292">
        <f t="shared" si="439"/>
        <v>-4.8266631598580911E-2</v>
      </c>
      <c r="V339" s="292">
        <f t="shared" si="439"/>
        <v>-2.0091300544548996E-2</v>
      </c>
      <c r="W339" s="292">
        <f t="shared" si="439"/>
        <v>-3.8416618146993264E-2</v>
      </c>
      <c r="X339" s="292">
        <f t="shared" si="439"/>
        <v>-3.3501887696226751E-2</v>
      </c>
      <c r="Y339" s="292">
        <f t="shared" si="439"/>
        <v>-4.2203100514053737E-2</v>
      </c>
      <c r="Z339" s="292">
        <f t="shared" si="439"/>
        <v>-5.8266427602170157E-2</v>
      </c>
      <c r="AA339" s="292">
        <f t="shared" si="439"/>
        <v>-2.347764816013298E-2</v>
      </c>
      <c r="AB339" s="292">
        <f t="shared" si="439"/>
        <v>-1.3561007386899693E-3</v>
      </c>
      <c r="AC339" s="292">
        <f t="shared" si="439"/>
        <v>-5.7444696427705333E-3</v>
      </c>
      <c r="AD339" s="292">
        <f t="shared" si="439"/>
        <v>1.1401131294414002E-2</v>
      </c>
      <c r="AE339" s="292">
        <f t="shared" si="439"/>
        <v>4.4966390235750442E-2</v>
      </c>
      <c r="AF339" s="292">
        <f t="shared" si="439"/>
        <v>1.8916010358368318E-2</v>
      </c>
      <c r="AG339" s="292">
        <f t="shared" si="439"/>
        <v>1.2104793629586386E-2</v>
      </c>
      <c r="AH339" s="292">
        <f t="shared" si="439"/>
        <v>5.3607763630668437E-2</v>
      </c>
      <c r="AI339" s="292">
        <f t="shared" si="439"/>
        <v>-2.6768117254083457E-4</v>
      </c>
      <c r="AJ339" s="292">
        <f t="shared" si="439"/>
        <v>3.9663108847334261E-3</v>
      </c>
      <c r="AK339" s="292">
        <f t="shared" si="439"/>
        <v>-6.7124311001025561E-3</v>
      </c>
      <c r="AL339" s="292">
        <f t="shared" si="439"/>
        <v>2.2975921479506667E-3</v>
      </c>
      <c r="AM339" s="292">
        <f t="shared" si="439"/>
        <v>-7.8786473566270221E-3</v>
      </c>
      <c r="AN339" s="292">
        <f t="shared" si="439"/>
        <v>-0.10108559624188773</v>
      </c>
      <c r="AO339" s="292">
        <f t="shared" si="439"/>
        <v>-0.17616046945397335</v>
      </c>
      <c r="AP339" s="292">
        <f t="shared" si="439"/>
        <v>-7.9900009274317618E-2</v>
      </c>
      <c r="AQ339" s="292">
        <f t="shared" si="439"/>
        <v>2.1846365401743784E-2</v>
      </c>
      <c r="AR339" s="292">
        <f t="shared" si="439"/>
        <v>-2.5742836452552043E-2</v>
      </c>
      <c r="AS339" s="292">
        <f t="shared" si="439"/>
        <v>2.5268595649079906E-2</v>
      </c>
      <c r="AT339" s="292">
        <f t="shared" si="439"/>
        <v>-5.6313757813517551E-3</v>
      </c>
      <c r="AU339" s="292">
        <f t="shared" si="439"/>
        <v>-2.0298501965067994E-2</v>
      </c>
      <c r="AV339" s="292">
        <f t="shared" si="439"/>
        <v>1.4499211678677959E-2</v>
      </c>
      <c r="AW339" s="292">
        <f t="shared" si="439"/>
        <v>2.3927344520857208E-2</v>
      </c>
      <c r="AX339" s="292">
        <f t="shared" si="439"/>
        <v>-2.7926439366861011E-2</v>
      </c>
      <c r="AY339" s="292">
        <f t="shared" si="439"/>
        <v>-1.5840221418035316E-3</v>
      </c>
      <c r="AZ339" s="292">
        <f t="shared" si="439"/>
        <v>1.9499163227850724E-2</v>
      </c>
      <c r="BA339" s="292">
        <f t="shared" si="439"/>
        <v>3.4686473943444929E-2</v>
      </c>
      <c r="BB339" s="292">
        <f t="shared" si="439"/>
        <v>4.9523557692232378E-2</v>
      </c>
      <c r="BC339" s="292">
        <f t="shared" si="439"/>
        <v>2.2697156675438146E-2</v>
      </c>
      <c r="BD339" s="292">
        <f t="shared" si="439"/>
        <v>-8.7579926714829726E-2</v>
      </c>
      <c r="BE339" s="292">
        <f t="shared" si="439"/>
        <v>-1.0643483520143771E-2</v>
      </c>
      <c r="BF339" s="292" t="e">
        <f t="shared" si="439"/>
        <v>#DIV/0!</v>
      </c>
      <c r="BG339" s="292">
        <f t="shared" si="439"/>
        <v>8.3599980232755833E-3</v>
      </c>
      <c r="BH339" s="292">
        <f t="shared" si="439"/>
        <v>1.5848297162349034E-2</v>
      </c>
    </row>
    <row r="340" spans="1:60" x14ac:dyDescent="0.2">
      <c r="A340" s="144">
        <f t="shared" si="432"/>
        <v>44469</v>
      </c>
      <c r="B340" s="292">
        <f t="shared" ref="B340:BH340" si="440">B101/B$94-1</f>
        <v>6.6799970969582123E-3</v>
      </c>
      <c r="C340" s="292">
        <f t="shared" si="440"/>
        <v>8.2313123285957523E-3</v>
      </c>
      <c r="D340" s="292">
        <f t="shared" si="440"/>
        <v>-1.7932998091080288E-2</v>
      </c>
      <c r="E340" s="292">
        <f t="shared" si="440"/>
        <v>4.6637802750448376E-2</v>
      </c>
      <c r="F340" s="292">
        <f t="shared" si="440"/>
        <v>7.7781500149884941E-3</v>
      </c>
      <c r="G340" s="292">
        <f t="shared" si="440"/>
        <v>9.9137109434774828E-3</v>
      </c>
      <c r="H340" s="292">
        <f t="shared" si="440"/>
        <v>-2.8448088400335192E-2</v>
      </c>
      <c r="I340" s="292">
        <f t="shared" si="440"/>
        <v>3.4957751277746585E-3</v>
      </c>
      <c r="J340" s="292">
        <f t="shared" si="440"/>
        <v>2.8911761401648972E-2</v>
      </c>
      <c r="K340" s="292">
        <f t="shared" si="440"/>
        <v>5.894274428786872E-3</v>
      </c>
      <c r="L340" s="292">
        <f t="shared" si="440"/>
        <v>0.64907628057376732</v>
      </c>
      <c r="M340" s="292">
        <f t="shared" si="440"/>
        <v>-1.0152146811410523E-2</v>
      </c>
      <c r="N340" s="292">
        <f t="shared" si="440"/>
        <v>2.2957503541086499E-2</v>
      </c>
      <c r="O340" s="292">
        <f t="shared" si="440"/>
        <v>-2.2716095879940723E-2</v>
      </c>
      <c r="P340" s="292">
        <f t="shared" si="440"/>
        <v>-3.3887716299440429E-2</v>
      </c>
      <c r="Q340" s="292">
        <f t="shared" si="440"/>
        <v>-3.9904137658976269E-2</v>
      </c>
      <c r="R340" s="292">
        <f t="shared" si="440"/>
        <v>-9.5152379856224822E-3</v>
      </c>
      <c r="S340" s="292">
        <f t="shared" si="440"/>
        <v>3.0380984945759248E-3</v>
      </c>
      <c r="T340" s="292">
        <f t="shared" si="440"/>
        <v>-2.7177520899260732E-2</v>
      </c>
      <c r="U340" s="292">
        <f t="shared" si="440"/>
        <v>-5.2994555627845497E-2</v>
      </c>
      <c r="V340" s="292">
        <f t="shared" si="440"/>
        <v>-2.0969872856064997E-2</v>
      </c>
      <c r="W340" s="292">
        <f t="shared" si="440"/>
        <v>-4.1622793017644155E-2</v>
      </c>
      <c r="X340" s="292">
        <f t="shared" si="440"/>
        <v>-3.345698298659272E-2</v>
      </c>
      <c r="Y340" s="292">
        <f t="shared" si="440"/>
        <v>-4.9263088593987869E-2</v>
      </c>
      <c r="Z340" s="292">
        <f t="shared" si="440"/>
        <v>-6.7081403548863383E-2</v>
      </c>
      <c r="AA340" s="292">
        <f t="shared" si="440"/>
        <v>-2.8491799689492892E-2</v>
      </c>
      <c r="AB340" s="292">
        <f t="shared" si="440"/>
        <v>-1.7622189423630585E-3</v>
      </c>
      <c r="AC340" s="292">
        <f t="shared" si="440"/>
        <v>-4.5266374366681461E-3</v>
      </c>
      <c r="AD340" s="292">
        <f t="shared" si="440"/>
        <v>1.6060364944404215E-2</v>
      </c>
      <c r="AE340" s="292">
        <f t="shared" si="440"/>
        <v>4.6637802750448376E-2</v>
      </c>
      <c r="AF340" s="292">
        <f t="shared" si="440"/>
        <v>2.289851137149812E-2</v>
      </c>
      <c r="AG340" s="292">
        <f t="shared" si="440"/>
        <v>1.2765625687785276E-2</v>
      </c>
      <c r="AH340" s="292">
        <f t="shared" si="440"/>
        <v>5.5121155234457264E-2</v>
      </c>
      <c r="AI340" s="292">
        <f t="shared" si="440"/>
        <v>8.2819217085106089E-3</v>
      </c>
      <c r="AJ340" s="292">
        <f t="shared" si="440"/>
        <v>5.9272407874524369E-3</v>
      </c>
      <c r="AK340" s="292">
        <f t="shared" si="440"/>
        <v>1.2852937043046353E-3</v>
      </c>
      <c r="AL340" s="292">
        <f t="shared" si="440"/>
        <v>1.2604717717999758E-2</v>
      </c>
      <c r="AM340" s="292">
        <f t="shared" si="440"/>
        <v>-6.1436688992890787E-3</v>
      </c>
      <c r="AN340" s="292">
        <f t="shared" si="440"/>
        <v>-6.7246715890711961E-4</v>
      </c>
      <c r="AO340" s="292">
        <f t="shared" si="440"/>
        <v>-7.6159794833875916E-2</v>
      </c>
      <c r="AP340" s="292">
        <f t="shared" si="440"/>
        <v>2.0629511479001161E-2</v>
      </c>
      <c r="AQ340" s="292">
        <f t="shared" si="440"/>
        <v>2.8924292162653131E-2</v>
      </c>
      <c r="AR340" s="292">
        <f t="shared" si="440"/>
        <v>-2.476734460870933E-2</v>
      </c>
      <c r="AS340" s="292">
        <f t="shared" si="440"/>
        <v>3.7018221277079988E-2</v>
      </c>
      <c r="AT340" s="292">
        <f t="shared" si="440"/>
        <v>-4.8000474617767575E-3</v>
      </c>
      <c r="AU340" s="292">
        <f t="shared" si="440"/>
        <v>-2.562122447669124E-2</v>
      </c>
      <c r="AV340" s="292">
        <f t="shared" si="440"/>
        <v>2.4772720186059916E-2</v>
      </c>
      <c r="AW340" s="292">
        <f t="shared" si="440"/>
        <v>2.8339800930901715E-2</v>
      </c>
      <c r="AX340" s="292">
        <f t="shared" si="440"/>
        <v>-1.5150227560643881E-2</v>
      </c>
      <c r="AY340" s="292">
        <f t="shared" si="440"/>
        <v>-5.1774198188662135E-3</v>
      </c>
      <c r="AZ340" s="292">
        <f t="shared" si="440"/>
        <v>1.904864608976653E-2</v>
      </c>
      <c r="BA340" s="292">
        <f t="shared" si="440"/>
        <v>5.1054817966600385E-2</v>
      </c>
      <c r="BB340" s="292">
        <f t="shared" si="440"/>
        <v>4.441258136111359E-2</v>
      </c>
      <c r="BC340" s="292">
        <f t="shared" si="440"/>
        <v>1.7001361979337881E-2</v>
      </c>
      <c r="BD340" s="292">
        <f t="shared" si="440"/>
        <v>-3.1840871543549198E-3</v>
      </c>
      <c r="BE340" s="292">
        <f t="shared" si="440"/>
        <v>4.1456783543318831E-3</v>
      </c>
      <c r="BF340" s="292" t="e">
        <f t="shared" si="440"/>
        <v>#DIV/0!</v>
      </c>
      <c r="BG340" s="292">
        <f t="shared" si="440"/>
        <v>1.5973200717330327E-2</v>
      </c>
      <c r="BH340" s="292">
        <f t="shared" si="440"/>
        <v>2.2542392842700432E-2</v>
      </c>
    </row>
    <row r="341" spans="1:60" x14ac:dyDescent="0.2">
      <c r="A341" s="144">
        <f>A102</f>
        <v>44560</v>
      </c>
      <c r="B341" s="292">
        <f t="shared" ref="B341:BH341" si="441">B102/B$94-1</f>
        <v>-1</v>
      </c>
      <c r="C341" s="292">
        <f t="shared" si="441"/>
        <v>-1</v>
      </c>
      <c r="D341" s="292">
        <f t="shared" si="441"/>
        <v>-1</v>
      </c>
      <c r="E341" s="292">
        <f t="shared" si="441"/>
        <v>-1</v>
      </c>
      <c r="F341" s="292">
        <f t="shared" si="441"/>
        <v>-1</v>
      </c>
      <c r="G341" s="292">
        <f t="shared" si="441"/>
        <v>-1</v>
      </c>
      <c r="H341" s="292">
        <f t="shared" si="441"/>
        <v>-1</v>
      </c>
      <c r="I341" s="292">
        <f t="shared" si="441"/>
        <v>-1</v>
      </c>
      <c r="J341" s="292">
        <f t="shared" si="441"/>
        <v>-1</v>
      </c>
      <c r="K341" s="292">
        <f t="shared" si="441"/>
        <v>-1</v>
      </c>
      <c r="L341" s="292">
        <f t="shared" si="441"/>
        <v>-1</v>
      </c>
      <c r="M341" s="292">
        <f t="shared" si="441"/>
        <v>-1</v>
      </c>
      <c r="N341" s="292">
        <f t="shared" si="441"/>
        <v>-1</v>
      </c>
      <c r="O341" s="292">
        <f t="shared" si="441"/>
        <v>-1</v>
      </c>
      <c r="P341" s="292">
        <f t="shared" si="441"/>
        <v>-1</v>
      </c>
      <c r="Q341" s="292">
        <f t="shared" si="441"/>
        <v>-1</v>
      </c>
      <c r="R341" s="292">
        <f t="shared" si="441"/>
        <v>-1</v>
      </c>
      <c r="S341" s="292">
        <f t="shared" si="441"/>
        <v>-1</v>
      </c>
      <c r="T341" s="292">
        <f t="shared" si="441"/>
        <v>-1</v>
      </c>
      <c r="U341" s="292">
        <f t="shared" si="441"/>
        <v>-1</v>
      </c>
      <c r="V341" s="292">
        <f t="shared" si="441"/>
        <v>-1</v>
      </c>
      <c r="W341" s="292">
        <f t="shared" si="441"/>
        <v>-1</v>
      </c>
      <c r="X341" s="292">
        <f t="shared" si="441"/>
        <v>-1</v>
      </c>
      <c r="Y341" s="292">
        <f t="shared" si="441"/>
        <v>-1</v>
      </c>
      <c r="Z341" s="292">
        <f t="shared" si="441"/>
        <v>-1</v>
      </c>
      <c r="AA341" s="292">
        <f t="shared" si="441"/>
        <v>-1</v>
      </c>
      <c r="AB341" s="292">
        <f t="shared" si="441"/>
        <v>-1</v>
      </c>
      <c r="AC341" s="292">
        <f t="shared" si="441"/>
        <v>-1</v>
      </c>
      <c r="AD341" s="292">
        <f t="shared" si="441"/>
        <v>-1</v>
      </c>
      <c r="AE341" s="292">
        <f t="shared" si="441"/>
        <v>-1</v>
      </c>
      <c r="AF341" s="292">
        <f t="shared" si="441"/>
        <v>-1</v>
      </c>
      <c r="AG341" s="292">
        <f t="shared" si="441"/>
        <v>-1</v>
      </c>
      <c r="AH341" s="292">
        <f t="shared" si="441"/>
        <v>-1</v>
      </c>
      <c r="AI341" s="292">
        <f t="shared" si="441"/>
        <v>-1</v>
      </c>
      <c r="AJ341" s="292">
        <f t="shared" si="441"/>
        <v>-1</v>
      </c>
      <c r="AK341" s="292">
        <f t="shared" si="441"/>
        <v>-1</v>
      </c>
      <c r="AL341" s="292">
        <f t="shared" si="441"/>
        <v>-1</v>
      </c>
      <c r="AM341" s="292">
        <f t="shared" si="441"/>
        <v>-1</v>
      </c>
      <c r="AN341" s="292">
        <f t="shared" si="441"/>
        <v>-1</v>
      </c>
      <c r="AO341" s="292">
        <f t="shared" si="441"/>
        <v>-1</v>
      </c>
      <c r="AP341" s="292">
        <f t="shared" si="441"/>
        <v>-1</v>
      </c>
      <c r="AQ341" s="292">
        <f t="shared" si="441"/>
        <v>-1</v>
      </c>
      <c r="AR341" s="292">
        <f t="shared" si="441"/>
        <v>-1</v>
      </c>
      <c r="AS341" s="292">
        <f t="shared" si="441"/>
        <v>-1</v>
      </c>
      <c r="AT341" s="292">
        <f t="shared" si="441"/>
        <v>-1</v>
      </c>
      <c r="AU341" s="292">
        <f t="shared" si="441"/>
        <v>-1</v>
      </c>
      <c r="AV341" s="292">
        <f t="shared" si="441"/>
        <v>-1</v>
      </c>
      <c r="AW341" s="292">
        <f t="shared" si="441"/>
        <v>-1</v>
      </c>
      <c r="AX341" s="292">
        <f t="shared" si="441"/>
        <v>-1</v>
      </c>
      <c r="AY341" s="292">
        <f t="shared" si="441"/>
        <v>-1</v>
      </c>
      <c r="AZ341" s="292">
        <f t="shared" si="441"/>
        <v>-1</v>
      </c>
      <c r="BA341" s="292">
        <f t="shared" si="441"/>
        <v>-1</v>
      </c>
      <c r="BB341" s="292">
        <f t="shared" si="441"/>
        <v>-1</v>
      </c>
      <c r="BC341" s="292">
        <f t="shared" si="441"/>
        <v>-1</v>
      </c>
      <c r="BD341" s="292">
        <f t="shared" si="441"/>
        <v>-1</v>
      </c>
      <c r="BE341" s="292">
        <f t="shared" si="441"/>
        <v>-1</v>
      </c>
      <c r="BF341" s="292" t="e">
        <f t="shared" si="441"/>
        <v>#DIV/0!</v>
      </c>
      <c r="BG341" s="292">
        <f t="shared" si="441"/>
        <v>-1</v>
      </c>
      <c r="BH341" s="292">
        <f t="shared" si="441"/>
        <v>-1</v>
      </c>
    </row>
    <row r="343" spans="1:60" ht="12" thickBot="1" x14ac:dyDescent="0.25"/>
    <row r="344" spans="1:60" ht="12" thickBot="1" x14ac:dyDescent="0.25">
      <c r="A344" s="321" t="s">
        <v>252</v>
      </c>
      <c r="B344" s="324"/>
      <c r="C344" s="325"/>
      <c r="D344" s="325"/>
      <c r="E344" s="325"/>
      <c r="F344" s="325"/>
      <c r="G344" s="325"/>
      <c r="H344" s="325"/>
      <c r="I344" s="326"/>
      <c r="J344" s="329"/>
      <c r="K344" s="329"/>
      <c r="L344" s="326"/>
      <c r="M344" s="326"/>
      <c r="N344" s="326"/>
      <c r="O344" s="326"/>
      <c r="P344" s="326"/>
      <c r="Q344" s="325"/>
      <c r="R344" s="325"/>
      <c r="S344" s="325"/>
      <c r="T344" s="325"/>
      <c r="U344" s="325"/>
      <c r="V344" s="325"/>
      <c r="W344" s="325"/>
      <c r="X344" s="325"/>
      <c r="Y344" s="325"/>
      <c r="Z344" s="325"/>
      <c r="AA344" s="325"/>
      <c r="AB344" s="325"/>
      <c r="AC344" s="325"/>
      <c r="AD344" s="325"/>
      <c r="AE344" s="325"/>
      <c r="AF344" s="325"/>
      <c r="AG344" s="325"/>
      <c r="AH344" s="325"/>
      <c r="AI344" s="325"/>
      <c r="AJ344" s="325"/>
      <c r="AK344" s="325"/>
      <c r="AL344" s="325"/>
      <c r="AM344" s="325"/>
      <c r="AN344" s="325"/>
      <c r="AO344" s="325"/>
      <c r="AP344" s="325"/>
      <c r="AQ344" s="325"/>
      <c r="AR344" s="325"/>
      <c r="AS344" s="325"/>
      <c r="AT344" s="325"/>
      <c r="AU344" s="325"/>
      <c r="AV344" s="325"/>
      <c r="AW344" s="329"/>
      <c r="AX344" s="329"/>
      <c r="AY344" s="329"/>
      <c r="AZ344" s="329"/>
      <c r="BA344" s="329"/>
      <c r="BB344" s="329"/>
      <c r="BC344" s="330"/>
      <c r="BD344" s="329"/>
      <c r="BE344" s="330"/>
      <c r="BF344" s="329"/>
      <c r="BG344" s="329"/>
      <c r="BH344" s="331"/>
    </row>
    <row r="345" spans="1:60" x14ac:dyDescent="0.2">
      <c r="A345" s="144">
        <v>43891</v>
      </c>
      <c r="B345" s="287">
        <f>B95-B$94</f>
        <v>-36285.683969467878</v>
      </c>
      <c r="C345" s="287">
        <f t="shared" ref="C345:BH349" si="442">C95-C$94</f>
        <v>11930.987277686596</v>
      </c>
      <c r="D345" s="287">
        <f t="shared" si="442"/>
        <v>-5205.9193837973289</v>
      </c>
      <c r="E345" s="287">
        <f t="shared" si="442"/>
        <v>7299.9356974747498</v>
      </c>
      <c r="F345" s="287">
        <f t="shared" si="442"/>
        <v>-38379.700283145532</v>
      </c>
      <c r="G345" s="287">
        <f t="shared" si="442"/>
        <v>9836.9709640089422</v>
      </c>
      <c r="H345" s="287">
        <f t="shared" si="442"/>
        <v>-48216.671247154474</v>
      </c>
      <c r="I345" s="287">
        <f t="shared" si="442"/>
        <v>-41045.158770315349</v>
      </c>
      <c r="J345" s="287">
        <f t="shared" si="442"/>
        <v>4759.4748008470051</v>
      </c>
      <c r="K345" s="287">
        <f t="shared" si="442"/>
        <v>5077.4961631614715</v>
      </c>
      <c r="L345" s="287">
        <f t="shared" si="442"/>
        <v>38.447130553333409</v>
      </c>
      <c r="M345" s="287">
        <f t="shared" si="442"/>
        <v>3.5301320100043085</v>
      </c>
      <c r="N345" s="287">
        <f t="shared" si="442"/>
        <v>1297.0478851882508</v>
      </c>
      <c r="O345" s="287">
        <f t="shared" si="442"/>
        <v>-408.0876794700016</v>
      </c>
      <c r="P345" s="287">
        <f t="shared" si="442"/>
        <v>-807.52104896667879</v>
      </c>
      <c r="Q345" s="287">
        <f t="shared" si="442"/>
        <v>-54.201609113333689</v>
      </c>
      <c r="R345" s="287">
        <f t="shared" si="442"/>
        <v>200.98500670166686</v>
      </c>
      <c r="S345" s="287">
        <f t="shared" si="442"/>
        <v>30.97051430499414</v>
      </c>
      <c r="T345" s="287">
        <f t="shared" si="442"/>
        <v>-1268.1744343600003</v>
      </c>
      <c r="U345" s="287">
        <f t="shared" si="442"/>
        <v>-2122.3207611566177</v>
      </c>
      <c r="V345" s="287">
        <f t="shared" si="442"/>
        <v>-347.9070450750005</v>
      </c>
      <c r="W345" s="287">
        <f t="shared" si="442"/>
        <v>-451.87850958667696</v>
      </c>
      <c r="X345" s="287">
        <f t="shared" si="442"/>
        <v>-849.9406115366437</v>
      </c>
      <c r="Y345" s="287">
        <f t="shared" si="442"/>
        <v>-1099.204651106731</v>
      </c>
      <c r="Z345" s="287">
        <f t="shared" si="442"/>
        <v>-1775.5698088835634</v>
      </c>
      <c r="AA345" s="287">
        <f t="shared" si="442"/>
        <v>676.36515777691966</v>
      </c>
      <c r="AB345" s="287">
        <f t="shared" si="442"/>
        <v>263.11576448334381</v>
      </c>
      <c r="AC345" s="287">
        <f t="shared" si="442"/>
        <v>-80.86863749998156</v>
      </c>
      <c r="AD345" s="287">
        <f t="shared" si="442"/>
        <v>488.53630138665903</v>
      </c>
      <c r="AE345" s="287">
        <f t="shared" si="442"/>
        <v>7299.9356974747498</v>
      </c>
      <c r="AF345" s="287">
        <f t="shared" si="442"/>
        <v>-180.10599332657875</v>
      </c>
      <c r="AG345" s="287">
        <f t="shared" si="442"/>
        <v>1373.1764192084956</v>
      </c>
      <c r="AH345" s="287">
        <f t="shared" si="442"/>
        <v>6106.865271593444</v>
      </c>
      <c r="AI345" s="287">
        <f t="shared" si="442"/>
        <v>4695.5989761147648</v>
      </c>
      <c r="AJ345" s="287">
        <f t="shared" si="442"/>
        <v>1176.768672423088</v>
      </c>
      <c r="AK345" s="287">
        <f t="shared" si="442"/>
        <v>104.74974162306171</v>
      </c>
      <c r="AL345" s="287">
        <f t="shared" si="442"/>
        <v>3414.0805620690808</v>
      </c>
      <c r="AM345" s="287">
        <f t="shared" si="442"/>
        <v>-979.45368261123076</v>
      </c>
      <c r="AN345" s="287">
        <f t="shared" si="442"/>
        <v>591.34732798649929</v>
      </c>
      <c r="AO345" s="287">
        <f t="shared" si="442"/>
        <v>-2411.7285335297347</v>
      </c>
      <c r="AP345" s="287">
        <f t="shared" si="442"/>
        <v>3003.0758615164086</v>
      </c>
      <c r="AQ345" s="287">
        <f t="shared" si="442"/>
        <v>-1119.9889457600366</v>
      </c>
      <c r="AR345" s="287">
        <f t="shared" si="442"/>
        <v>-613.98395951166458</v>
      </c>
      <c r="AS345" s="287">
        <f t="shared" si="442"/>
        <v>2099.6789809183101</v>
      </c>
      <c r="AT345" s="287">
        <f t="shared" si="442"/>
        <v>-1175.5158682567999</v>
      </c>
      <c r="AU345" s="287">
        <f t="shared" si="442"/>
        <v>-362.09238676005043</v>
      </c>
      <c r="AV345" s="287">
        <f t="shared" si="442"/>
        <v>6557.1939026918262</v>
      </c>
      <c r="AW345" s="287">
        <f t="shared" si="442"/>
        <v>405.85045876834192</v>
      </c>
      <c r="AX345" s="287">
        <f t="shared" si="442"/>
        <v>-255.88451282668393</v>
      </c>
      <c r="AY345" s="287">
        <f t="shared" si="442"/>
        <v>-48276.056024237303</v>
      </c>
      <c r="AZ345" s="287">
        <f t="shared" si="442"/>
        <v>14.918117601715494</v>
      </c>
      <c r="BA345" s="287">
        <f t="shared" si="442"/>
        <v>-474.32343139994191</v>
      </c>
      <c r="BB345" s="287">
        <f t="shared" si="442"/>
        <v>1244.9593372199452</v>
      </c>
      <c r="BC345" s="287">
        <f t="shared" si="442"/>
        <v>3973.9207774251699</v>
      </c>
      <c r="BD345" s="287">
        <f t="shared" si="442"/>
        <v>-2477.7349116199766</v>
      </c>
      <c r="BE345" s="287">
        <f t="shared" si="442"/>
        <v>-2228.1344388883444</v>
      </c>
      <c r="BF345" s="287">
        <f t="shared" si="442"/>
        <v>0</v>
      </c>
      <c r="BG345" s="287">
        <f t="shared" si="442"/>
        <v>-5680.4167228732258</v>
      </c>
      <c r="BH345" s="287">
        <f t="shared" si="442"/>
        <v>-3165.5795050066663</v>
      </c>
    </row>
    <row r="346" spans="1:60" x14ac:dyDescent="0.2">
      <c r="A346" s="144">
        <v>43983</v>
      </c>
      <c r="B346" s="287">
        <f t="shared" ref="B346:Q352" si="443">B96-B$94</f>
        <v>-786430.47192233056</v>
      </c>
      <c r="C346" s="287">
        <f t="shared" si="443"/>
        <v>-465681.86724772677</v>
      </c>
      <c r="D346" s="287">
        <f t="shared" si="443"/>
        <v>-34945.848610819317</v>
      </c>
      <c r="E346" s="287">
        <f t="shared" si="443"/>
        <v>-6328.2083224784583</v>
      </c>
      <c r="F346" s="287">
        <f t="shared" si="443"/>
        <v>-745156.4149890393</v>
      </c>
      <c r="G346" s="287">
        <f t="shared" si="443"/>
        <v>-424407.81031443179</v>
      </c>
      <c r="H346" s="287">
        <f t="shared" si="443"/>
        <v>-320748.60467460792</v>
      </c>
      <c r="I346" s="287">
        <f t="shared" si="443"/>
        <v>-747786.29564902373</v>
      </c>
      <c r="J346" s="287">
        <f t="shared" si="443"/>
        <v>-38644.176273314748</v>
      </c>
      <c r="K346" s="287">
        <f t="shared" si="443"/>
        <v>-385763.6340411175</v>
      </c>
      <c r="L346" s="287">
        <f t="shared" si="443"/>
        <v>41.338396495000779</v>
      </c>
      <c r="M346" s="287">
        <f t="shared" si="443"/>
        <v>-114.61393384666735</v>
      </c>
      <c r="N346" s="287">
        <f t="shared" si="443"/>
        <v>-8278.1634374266723</v>
      </c>
      <c r="O346" s="287">
        <f t="shared" si="443"/>
        <v>-1977.7306450733449</v>
      </c>
      <c r="P346" s="287">
        <f t="shared" si="443"/>
        <v>-2150.5116671966971</v>
      </c>
      <c r="Q346" s="287">
        <f t="shared" si="443"/>
        <v>-104.26466049666487</v>
      </c>
      <c r="R346" s="287">
        <f t="shared" si="442"/>
        <v>-462.44128259000718</v>
      </c>
      <c r="S346" s="287">
        <f t="shared" si="442"/>
        <v>66.441816918333643</v>
      </c>
      <c r="T346" s="287">
        <f t="shared" si="442"/>
        <v>-3537.3219442616682</v>
      </c>
      <c r="U346" s="287">
        <f t="shared" si="442"/>
        <v>-6419.3913100616192</v>
      </c>
      <c r="V346" s="287">
        <f t="shared" si="442"/>
        <v>-972.47446165334259</v>
      </c>
      <c r="W346" s="287">
        <f t="shared" si="442"/>
        <v>-1412.5039570216613</v>
      </c>
      <c r="X346" s="287">
        <f t="shared" si="442"/>
        <v>-2367.9452257816738</v>
      </c>
      <c r="Y346" s="287">
        <f t="shared" si="442"/>
        <v>-3238.2217714966973</v>
      </c>
      <c r="Z346" s="287">
        <f t="shared" si="442"/>
        <v>-3525.480298988492</v>
      </c>
      <c r="AA346" s="287">
        <f t="shared" si="442"/>
        <v>287.25852749182377</v>
      </c>
      <c r="AB346" s="287">
        <f t="shared" si="442"/>
        <v>-2291.9971915649367</v>
      </c>
      <c r="AC346" s="287">
        <f t="shared" si="442"/>
        <v>-677.18221510498552</v>
      </c>
      <c r="AD346" s="287">
        <f t="shared" si="442"/>
        <v>-1007.5267241599795</v>
      </c>
      <c r="AE346" s="287">
        <f t="shared" si="442"/>
        <v>-6328.2083224784583</v>
      </c>
      <c r="AF346" s="287">
        <f t="shared" si="442"/>
        <v>-1746.6371444862743</v>
      </c>
      <c r="AG346" s="287">
        <f t="shared" si="442"/>
        <v>1504.9443614628399</v>
      </c>
      <c r="AH346" s="287">
        <f t="shared" si="442"/>
        <v>-6086.5155394547619</v>
      </c>
      <c r="AI346" s="287">
        <f t="shared" si="442"/>
        <v>-53403.795047862921</v>
      </c>
      <c r="AJ346" s="287">
        <f t="shared" si="442"/>
        <v>-4134.0128207234666</v>
      </c>
      <c r="AK346" s="287">
        <f t="shared" si="442"/>
        <v>-12118.852081508026</v>
      </c>
      <c r="AL346" s="287">
        <f t="shared" si="442"/>
        <v>-37150.93014563201</v>
      </c>
      <c r="AM346" s="287">
        <f t="shared" si="442"/>
        <v>-28511.611662319861</v>
      </c>
      <c r="AN346" s="287">
        <f t="shared" si="442"/>
        <v>-142615.0614533585</v>
      </c>
      <c r="AO346" s="287">
        <f t="shared" si="442"/>
        <v>-46160.91332858309</v>
      </c>
      <c r="AP346" s="287">
        <f t="shared" si="442"/>
        <v>-96454.148124775267</v>
      </c>
      <c r="AQ346" s="287">
        <f t="shared" si="442"/>
        <v>-10096.586987476679</v>
      </c>
      <c r="AR346" s="287">
        <f t="shared" si="442"/>
        <v>-1989.7143135683145</v>
      </c>
      <c r="AS346" s="287">
        <f t="shared" si="442"/>
        <v>1735.6443969149841</v>
      </c>
      <c r="AT346" s="287">
        <f t="shared" si="442"/>
        <v>-7397.9605600433424</v>
      </c>
      <c r="AU346" s="287">
        <f t="shared" si="442"/>
        <v>-4987.1540051516786</v>
      </c>
      <c r="AV346" s="287">
        <f t="shared" si="442"/>
        <v>-2190.1554520216305</v>
      </c>
      <c r="AW346" s="287">
        <f t="shared" si="442"/>
        <v>196.84484231832903</v>
      </c>
      <c r="AX346" s="287">
        <f t="shared" si="442"/>
        <v>-9989.3366739533667</v>
      </c>
      <c r="AY346" s="287">
        <f t="shared" si="442"/>
        <v>-382597.95291121094</v>
      </c>
      <c r="AZ346" s="287">
        <f t="shared" si="442"/>
        <v>-3057.7499588633073</v>
      </c>
      <c r="BA346" s="287">
        <f t="shared" si="442"/>
        <v>-14713.361268548237</v>
      </c>
      <c r="BB346" s="287">
        <f t="shared" si="442"/>
        <v>-6719.0331753799692</v>
      </c>
      <c r="BC346" s="287">
        <f t="shared" si="442"/>
        <v>-14154.031870523235</v>
      </c>
      <c r="BD346" s="287">
        <f t="shared" si="442"/>
        <v>-41048.35751164332</v>
      </c>
      <c r="BE346" s="287">
        <f t="shared" si="442"/>
        <v>-23617.041376345034</v>
      </c>
      <c r="BF346" s="287">
        <f t="shared" si="442"/>
        <v>0</v>
      </c>
      <c r="BG346" s="287">
        <f t="shared" si="442"/>
        <v>-70066.583696214948</v>
      </c>
      <c r="BH346" s="287">
        <f t="shared" si="442"/>
        <v>-38749.146973779891</v>
      </c>
    </row>
    <row r="347" spans="1:60" x14ac:dyDescent="0.2">
      <c r="A347" s="144">
        <v>44075</v>
      </c>
      <c r="B347" s="287">
        <f t="shared" si="443"/>
        <v>-364472.36907805502</v>
      </c>
      <c r="C347" s="287">
        <f t="shared" si="442"/>
        <v>-236588.19468614459</v>
      </c>
      <c r="D347" s="287">
        <f t="shared" si="442"/>
        <v>-40696.465266900137</v>
      </c>
      <c r="E347" s="287">
        <f t="shared" si="442"/>
        <v>26041.063073093072</v>
      </c>
      <c r="F347" s="287">
        <f t="shared" si="442"/>
        <v>-349816.96688424982</v>
      </c>
      <c r="G347" s="287">
        <f t="shared" si="442"/>
        <v>-221932.79249233752</v>
      </c>
      <c r="H347" s="287">
        <f t="shared" si="442"/>
        <v>-127884.17439191323</v>
      </c>
      <c r="I347" s="287">
        <f t="shared" si="442"/>
        <v>-363043.42310592905</v>
      </c>
      <c r="J347" s="287">
        <f t="shared" si="442"/>
        <v>-1428.9459721310996</v>
      </c>
      <c r="K347" s="287">
        <f t="shared" si="442"/>
        <v>-220503.84652020782</v>
      </c>
      <c r="L347" s="287">
        <f t="shared" si="442"/>
        <v>-49.304159039999377</v>
      </c>
      <c r="M347" s="287">
        <f t="shared" si="442"/>
        <v>-112.25232488499751</v>
      </c>
      <c r="N347" s="287">
        <f t="shared" si="442"/>
        <v>-3737.2932090383256</v>
      </c>
      <c r="O347" s="287">
        <f t="shared" si="442"/>
        <v>-2323.0649670816929</v>
      </c>
      <c r="P347" s="287">
        <f t="shared" si="442"/>
        <v>-2965.5310621866665</v>
      </c>
      <c r="Q347" s="287">
        <f t="shared" si="442"/>
        <v>-152.76962802833259</v>
      </c>
      <c r="R347" s="287">
        <f t="shared" si="442"/>
        <v>-775.13642986665946</v>
      </c>
      <c r="S347" s="287">
        <f t="shared" si="442"/>
        <v>104.31808240499231</v>
      </c>
      <c r="T347" s="287">
        <f t="shared" si="442"/>
        <v>-4679.461519370001</v>
      </c>
      <c r="U347" s="287">
        <f t="shared" si="442"/>
        <v>-10036.882352016633</v>
      </c>
      <c r="V347" s="287">
        <f t="shared" si="442"/>
        <v>-1562.2026190466713</v>
      </c>
      <c r="W347" s="287">
        <f t="shared" si="442"/>
        <v>-2231.4052762200008</v>
      </c>
      <c r="X347" s="287">
        <f t="shared" si="442"/>
        <v>-3587.3200092466432</v>
      </c>
      <c r="Y347" s="287">
        <f t="shared" si="442"/>
        <v>-5831.2470777350245</v>
      </c>
      <c r="Z347" s="287">
        <f t="shared" si="442"/>
        <v>-5311.1856172684056</v>
      </c>
      <c r="AA347" s="287">
        <f t="shared" si="442"/>
        <v>-520.06146046658978</v>
      </c>
      <c r="AB347" s="287">
        <f t="shared" si="442"/>
        <v>-2137.3941191282938</v>
      </c>
      <c r="AC347" s="287">
        <f t="shared" si="442"/>
        <v>-717.77806117164437</v>
      </c>
      <c r="AD347" s="287">
        <f t="shared" si="442"/>
        <v>48.95530571663403</v>
      </c>
      <c r="AE347" s="287">
        <f t="shared" si="442"/>
        <v>26041.063073093072</v>
      </c>
      <c r="AF347" s="287">
        <f t="shared" si="442"/>
        <v>1524.5762525578903</v>
      </c>
      <c r="AG347" s="287">
        <f t="shared" si="442"/>
        <v>3262.9813672000018</v>
      </c>
      <c r="AH347" s="287">
        <f t="shared" si="442"/>
        <v>21253.505453335587</v>
      </c>
      <c r="AI347" s="287">
        <f t="shared" si="442"/>
        <v>-36734.495734682772</v>
      </c>
      <c r="AJ347" s="287">
        <f t="shared" si="442"/>
        <v>-376.88481175235938</v>
      </c>
      <c r="AK347" s="287">
        <f t="shared" si="442"/>
        <v>-11207.28510023118</v>
      </c>
      <c r="AL347" s="287">
        <f t="shared" si="442"/>
        <v>-25150.325822699815</v>
      </c>
      <c r="AM347" s="287">
        <f t="shared" si="442"/>
        <v>-22818.621634201612</v>
      </c>
      <c r="AN347" s="287">
        <f t="shared" si="442"/>
        <v>-83308.979846596718</v>
      </c>
      <c r="AO347" s="287">
        <f t="shared" si="442"/>
        <v>-33202.177110636578</v>
      </c>
      <c r="AP347" s="287">
        <f t="shared" si="442"/>
        <v>-50106.802735960227</v>
      </c>
      <c r="AQ347" s="287">
        <f t="shared" si="442"/>
        <v>-319.70541146837058</v>
      </c>
      <c r="AR347" s="287">
        <f t="shared" si="442"/>
        <v>-2261.3992644366663</v>
      </c>
      <c r="AS347" s="287">
        <f t="shared" si="442"/>
        <v>1836.7951669832692</v>
      </c>
      <c r="AT347" s="287">
        <f t="shared" si="442"/>
        <v>-8875.0339589100331</v>
      </c>
      <c r="AU347" s="287">
        <f t="shared" si="442"/>
        <v>-5203.7387547183607</v>
      </c>
      <c r="AV347" s="287">
        <f t="shared" si="442"/>
        <v>146.2846150433179</v>
      </c>
      <c r="AW347" s="287">
        <f t="shared" si="442"/>
        <v>622.1124456700054</v>
      </c>
      <c r="AX347" s="287">
        <f t="shared" si="442"/>
        <v>-4328.9282565049944</v>
      </c>
      <c r="AY347" s="287">
        <f t="shared" si="442"/>
        <v>-154744.690178358</v>
      </c>
      <c r="AZ347" s="287">
        <f t="shared" si="442"/>
        <v>-2334.5905174366198</v>
      </c>
      <c r="BA347" s="287">
        <f t="shared" si="442"/>
        <v>-2992.5198847449501</v>
      </c>
      <c r="BB347" s="287">
        <f t="shared" si="442"/>
        <v>2558.9261446433375</v>
      </c>
      <c r="BC347" s="287">
        <f t="shared" si="442"/>
        <v>1339.2382854067255</v>
      </c>
      <c r="BD347" s="287">
        <f t="shared" si="442"/>
        <v>-20505.585155901616</v>
      </c>
      <c r="BE347" s="287">
        <f t="shared" si="442"/>
        <v>-11892.034944033367</v>
      </c>
      <c r="BF347" s="287">
        <f t="shared" si="442"/>
        <v>0</v>
      </c>
      <c r="BG347" s="287">
        <f t="shared" si="442"/>
        <v>-22072.481266311835</v>
      </c>
      <c r="BH347" s="287">
        <f t="shared" si="442"/>
        <v>-11480.465581366676</v>
      </c>
    </row>
    <row r="348" spans="1:60" x14ac:dyDescent="0.2">
      <c r="A348" s="144">
        <v>44166</v>
      </c>
      <c r="B348" s="287">
        <f t="shared" si="443"/>
        <v>-292433.81907756627</v>
      </c>
      <c r="C348" s="287">
        <f t="shared" si="442"/>
        <v>-225486.11914453283</v>
      </c>
      <c r="D348" s="287">
        <f t="shared" si="442"/>
        <v>-55157.114768716972</v>
      </c>
      <c r="E348" s="287">
        <f t="shared" si="442"/>
        <v>27965.52858053497</v>
      </c>
      <c r="F348" s="287">
        <f t="shared" si="442"/>
        <v>-265242.23288938776</v>
      </c>
      <c r="G348" s="287">
        <f t="shared" si="442"/>
        <v>-198294.53295635059</v>
      </c>
      <c r="H348" s="287">
        <f t="shared" si="442"/>
        <v>-66947.699933037045</v>
      </c>
      <c r="I348" s="287">
        <f t="shared" si="442"/>
        <v>-316063.44881489873</v>
      </c>
      <c r="J348" s="287">
        <f t="shared" si="442"/>
        <v>23629.629737331998</v>
      </c>
      <c r="K348" s="287">
        <f t="shared" si="442"/>
        <v>-221924.16269368306</v>
      </c>
      <c r="L348" s="287">
        <f t="shared" si="442"/>
        <v>-98.807180458332823</v>
      </c>
      <c r="M348" s="287">
        <f t="shared" si="442"/>
        <v>-196.76759764166491</v>
      </c>
      <c r="N348" s="287">
        <f t="shared" si="442"/>
        <v>-1101.5368809533538</v>
      </c>
      <c r="O348" s="287">
        <f t="shared" si="442"/>
        <v>-3287.4514548516745</v>
      </c>
      <c r="P348" s="287">
        <f t="shared" si="442"/>
        <v>-4247.8829000050027</v>
      </c>
      <c r="Q348" s="287">
        <f t="shared" si="442"/>
        <v>-195.43220955499783</v>
      </c>
      <c r="R348" s="287">
        <f t="shared" si="442"/>
        <v>-1229.8060923433513</v>
      </c>
      <c r="S348" s="287">
        <f t="shared" si="442"/>
        <v>74.966547989999526</v>
      </c>
      <c r="T348" s="287">
        <f t="shared" si="442"/>
        <v>-6092.2597270266851</v>
      </c>
      <c r="U348" s="287">
        <f t="shared" si="442"/>
        <v>-14712.641233986593</v>
      </c>
      <c r="V348" s="287">
        <f t="shared" si="442"/>
        <v>-2295.6828033649945</v>
      </c>
      <c r="W348" s="287">
        <f t="shared" si="442"/>
        <v>-3212.473368686653</v>
      </c>
      <c r="X348" s="287">
        <f t="shared" si="442"/>
        <v>-5501.5352861149877</v>
      </c>
      <c r="Y348" s="287">
        <f t="shared" si="442"/>
        <v>-9455.7658281883341</v>
      </c>
      <c r="Z348" s="287">
        <f t="shared" si="442"/>
        <v>-7815.1998352895898</v>
      </c>
      <c r="AA348" s="287">
        <f t="shared" si="442"/>
        <v>-1640.5659928987152</v>
      </c>
      <c r="AB348" s="287">
        <f t="shared" si="442"/>
        <v>-2446.6133568232763</v>
      </c>
      <c r="AC348" s="287">
        <f t="shared" si="442"/>
        <v>-1129.501149144955</v>
      </c>
      <c r="AD348" s="287">
        <f t="shared" si="442"/>
        <v>-126.73142802002258</v>
      </c>
      <c r="AE348" s="287">
        <f t="shared" si="442"/>
        <v>27965.52858053497</v>
      </c>
      <c r="AF348" s="287">
        <f t="shared" si="442"/>
        <v>28.006286334246397</v>
      </c>
      <c r="AG348" s="287">
        <f t="shared" si="442"/>
        <v>1520.0891266584513</v>
      </c>
      <c r="AH348" s="287">
        <f t="shared" si="442"/>
        <v>26417.433167542331</v>
      </c>
      <c r="AI348" s="287">
        <f t="shared" si="442"/>
        <v>-21525.807667990681</v>
      </c>
      <c r="AJ348" s="287">
        <f t="shared" si="442"/>
        <v>-696.1795512898243</v>
      </c>
      <c r="AK348" s="287">
        <f t="shared" si="442"/>
        <v>-13168.105322417454</v>
      </c>
      <c r="AL348" s="287">
        <f t="shared" si="442"/>
        <v>-7661.5227942827623</v>
      </c>
      <c r="AM348" s="287">
        <f t="shared" si="442"/>
        <v>-18596.008467201376</v>
      </c>
      <c r="AN348" s="287">
        <f t="shared" si="442"/>
        <v>-85752.530864991946</v>
      </c>
      <c r="AO348" s="287">
        <f t="shared" si="442"/>
        <v>-30389.749607465201</v>
      </c>
      <c r="AP348" s="287">
        <f t="shared" si="442"/>
        <v>-55362.781257526833</v>
      </c>
      <c r="AQ348" s="287">
        <f t="shared" si="442"/>
        <v>-2820.2129618000181</v>
      </c>
      <c r="AR348" s="287">
        <f t="shared" si="442"/>
        <v>-2576.1181331683329</v>
      </c>
      <c r="AS348" s="287">
        <f t="shared" si="442"/>
        <v>147.12676634499803</v>
      </c>
      <c r="AT348" s="287">
        <f t="shared" si="442"/>
        <v>-9041.1132912683534</v>
      </c>
      <c r="AU348" s="287">
        <f t="shared" si="442"/>
        <v>-6052.8844884567079</v>
      </c>
      <c r="AV348" s="287">
        <f t="shared" si="442"/>
        <v>-4455.5590342232026</v>
      </c>
      <c r="AW348" s="287">
        <f t="shared" si="442"/>
        <v>1126.7007782600122</v>
      </c>
      <c r="AX348" s="287">
        <f t="shared" si="442"/>
        <v>-6321.7660271149944</v>
      </c>
      <c r="AY348" s="287">
        <f t="shared" si="442"/>
        <v>-92000.720265888376</v>
      </c>
      <c r="AZ348" s="287">
        <f t="shared" si="442"/>
        <v>1764.1386934233597</v>
      </c>
      <c r="BA348" s="287">
        <f t="shared" si="442"/>
        <v>-396.92057387996465</v>
      </c>
      <c r="BB348" s="287">
        <f t="shared" si="442"/>
        <v>9296.4047314133495</v>
      </c>
      <c r="BC348" s="287">
        <f t="shared" si="442"/>
        <v>12966.006886375137</v>
      </c>
      <c r="BD348" s="287">
        <f t="shared" si="442"/>
        <v>-29859.717797238322</v>
      </c>
      <c r="BE348" s="287">
        <f t="shared" si="442"/>
        <v>-11143.251171981625</v>
      </c>
      <c r="BF348" s="287">
        <f t="shared" si="442"/>
        <v>0</v>
      </c>
      <c r="BG348" s="287">
        <f t="shared" si="442"/>
        <v>-17088.700756481616</v>
      </c>
      <c r="BH348" s="287">
        <f t="shared" si="442"/>
        <v>-8674.7917907600058</v>
      </c>
    </row>
    <row r="349" spans="1:60" x14ac:dyDescent="0.2">
      <c r="A349" s="144">
        <v>44256</v>
      </c>
      <c r="B349" s="287">
        <f t="shared" si="443"/>
        <v>-281984.88210299611</v>
      </c>
      <c r="C349" s="287">
        <f t="shared" si="442"/>
        <v>-240055.88528316095</v>
      </c>
      <c r="D349" s="287">
        <f t="shared" si="442"/>
        <v>-57807.441596606746</v>
      </c>
      <c r="E349" s="287">
        <f t="shared" si="442"/>
        <v>43946.036059194943</v>
      </c>
      <c r="F349" s="287">
        <f t="shared" si="442"/>
        <v>-268123.47656558268</v>
      </c>
      <c r="G349" s="287">
        <f t="shared" si="442"/>
        <v>-226194.47974574938</v>
      </c>
      <c r="H349" s="287">
        <f t="shared" si="442"/>
        <v>-41928.996819833876</v>
      </c>
      <c r="I349" s="287">
        <f t="shared" si="442"/>
        <v>-323079.89463410899</v>
      </c>
      <c r="J349" s="287">
        <f t="shared" si="442"/>
        <v>41095.012531113345</v>
      </c>
      <c r="K349" s="287">
        <f t="shared" si="442"/>
        <v>-267289.49227686226</v>
      </c>
      <c r="L349" s="287">
        <f t="shared" si="442"/>
        <v>-252.76227578999942</v>
      </c>
      <c r="M349" s="287">
        <f t="shared" si="442"/>
        <v>-248.80844753166457</v>
      </c>
      <c r="N349" s="287">
        <f t="shared" si="442"/>
        <v>3011.8805052982643</v>
      </c>
      <c r="O349" s="287">
        <f t="shared" si="442"/>
        <v>-3514.4483998333453</v>
      </c>
      <c r="P349" s="287">
        <f t="shared" si="442"/>
        <v>-4859.1674448016856</v>
      </c>
      <c r="Q349" s="287">
        <f t="shared" si="442"/>
        <v>-246.38120271333355</v>
      </c>
      <c r="R349" s="287">
        <f t="shared" si="442"/>
        <v>-1551.9750830966805</v>
      </c>
      <c r="S349" s="287">
        <f t="shared" si="442"/>
        <v>145.44678412331268</v>
      </c>
      <c r="T349" s="287">
        <f t="shared" si="442"/>
        <v>-6736.3182246183278</v>
      </c>
      <c r="U349" s="287">
        <f t="shared" si="442"/>
        <v>-17388.096756231622</v>
      </c>
      <c r="V349" s="287">
        <f t="shared" si="442"/>
        <v>-2412.9123990533408</v>
      </c>
      <c r="W349" s="287">
        <f t="shared" si="442"/>
        <v>-3894.2026086999977</v>
      </c>
      <c r="X349" s="287">
        <f t="shared" si="442"/>
        <v>-5915.9203493699897</v>
      </c>
      <c r="Y349" s="287">
        <f t="shared" si="442"/>
        <v>-12414.558502709959</v>
      </c>
      <c r="Z349" s="287">
        <f t="shared" si="442"/>
        <v>-9501.0768567104824</v>
      </c>
      <c r="AA349" s="287">
        <f t="shared" si="442"/>
        <v>-2913.4816459995345</v>
      </c>
      <c r="AB349" s="287">
        <f t="shared" si="442"/>
        <v>-1531.8994615782867</v>
      </c>
      <c r="AC349" s="287">
        <f t="shared" si="442"/>
        <v>-1054.3048099083244</v>
      </c>
      <c r="AD349" s="287">
        <f t="shared" si="442"/>
        <v>804.22480411830475</v>
      </c>
      <c r="AE349" s="287">
        <f t="shared" si="442"/>
        <v>43946.036059194943</v>
      </c>
      <c r="AF349" s="287">
        <f t="shared" si="442"/>
        <v>1248.4810762277339</v>
      </c>
      <c r="AG349" s="287">
        <f t="shared" si="442"/>
        <v>1643.6224497782532</v>
      </c>
      <c r="AH349" s="287">
        <f t="shared" si="442"/>
        <v>41053.932533189189</v>
      </c>
      <c r="AI349" s="287">
        <f t="shared" si="442"/>
        <v>-22024.03643934289</v>
      </c>
      <c r="AJ349" s="287">
        <f t="shared" si="442"/>
        <v>210.49848723551258</v>
      </c>
      <c r="AK349" s="287">
        <f t="shared" si="442"/>
        <v>-11598.5453603348</v>
      </c>
      <c r="AL349" s="287">
        <f t="shared" si="442"/>
        <v>-10635.989566243952</v>
      </c>
      <c r="AM349" s="287">
        <f t="shared" si="442"/>
        <v>-17537.796759841498</v>
      </c>
      <c r="AN349" s="287">
        <f t="shared" si="442"/>
        <v>-131409.65953406517</v>
      </c>
      <c r="AO349" s="287">
        <f t="shared" ref="C349:BH352" si="444">AO99-AO$94</f>
        <v>-45555.609336650552</v>
      </c>
      <c r="AP349" s="287">
        <f t="shared" si="444"/>
        <v>-85854.050197414588</v>
      </c>
      <c r="AQ349" s="287">
        <f t="shared" si="444"/>
        <v>-4456.8119780966954</v>
      </c>
      <c r="AR349" s="287">
        <f t="shared" si="444"/>
        <v>-3283.0720632249868</v>
      </c>
      <c r="AS349" s="287">
        <f t="shared" si="444"/>
        <v>2245.4259468583623</v>
      </c>
      <c r="AT349" s="287">
        <f t="shared" si="444"/>
        <v>-7525.4403473733691</v>
      </c>
      <c r="AU349" s="287">
        <f t="shared" si="444"/>
        <v>-5389.2686745233659</v>
      </c>
      <c r="AV349" s="287">
        <f t="shared" si="444"/>
        <v>294.2497160716448</v>
      </c>
      <c r="AW349" s="287">
        <f t="shared" si="444"/>
        <v>1642.8761602816667</v>
      </c>
      <c r="AX349" s="287">
        <f t="shared" si="444"/>
        <v>-7033.2430898250313</v>
      </c>
      <c r="AY349" s="287">
        <f t="shared" si="444"/>
        <v>-67137.902139771963</v>
      </c>
      <c r="AZ349" s="287">
        <f t="shared" si="444"/>
        <v>3023.0505525517219</v>
      </c>
      <c r="BA349" s="287">
        <f t="shared" si="444"/>
        <v>2770.6071338800248</v>
      </c>
      <c r="BB349" s="287">
        <f t="shared" si="444"/>
        <v>18937.905622671591</v>
      </c>
      <c r="BC349" s="287">
        <f t="shared" si="444"/>
        <v>16363.449222009862</v>
      </c>
      <c r="BD349" s="287">
        <f t="shared" si="444"/>
        <v>-35580.320060509956</v>
      </c>
      <c r="BE349" s="287">
        <f t="shared" si="444"/>
        <v>-12023.489833329979</v>
      </c>
      <c r="BF349" s="287">
        <f t="shared" si="444"/>
        <v>0</v>
      </c>
      <c r="BG349" s="287">
        <f t="shared" si="444"/>
        <v>-17579.786468020175</v>
      </c>
      <c r="BH349" s="287">
        <f t="shared" si="444"/>
        <v>-10396.189728766563</v>
      </c>
    </row>
    <row r="350" spans="1:60" x14ac:dyDescent="0.2">
      <c r="A350" s="144">
        <v>44348</v>
      </c>
      <c r="B350" s="287">
        <f t="shared" si="443"/>
        <v>-64439.863580103964</v>
      </c>
      <c r="C350" s="287">
        <f t="shared" si="444"/>
        <v>-35007.34645049274</v>
      </c>
      <c r="D350" s="287">
        <f t="shared" si="444"/>
        <v>-53401.234215826727</v>
      </c>
      <c r="E350" s="287">
        <f t="shared" si="444"/>
        <v>65765.465251671849</v>
      </c>
      <c r="F350" s="287">
        <f t="shared" si="444"/>
        <v>-76804.094615949318</v>
      </c>
      <c r="G350" s="287">
        <f t="shared" si="444"/>
        <v>-47371.577486336231</v>
      </c>
      <c r="H350" s="287">
        <f t="shared" si="444"/>
        <v>-29432.517129612737</v>
      </c>
      <c r="I350" s="287">
        <f t="shared" si="444"/>
        <v>-136266.0695620086</v>
      </c>
      <c r="J350" s="287">
        <f t="shared" si="444"/>
        <v>71826.20598190045</v>
      </c>
      <c r="K350" s="287">
        <f t="shared" si="444"/>
        <v>-119197.78346823715</v>
      </c>
      <c r="L350" s="287">
        <f t="shared" si="444"/>
        <v>-289.91642334666631</v>
      </c>
      <c r="M350" s="287">
        <f t="shared" si="444"/>
        <v>-172.40797134333116</v>
      </c>
      <c r="N350" s="287">
        <f t="shared" si="444"/>
        <v>8343.3521268516197</v>
      </c>
      <c r="O350" s="287">
        <f t="shared" si="444"/>
        <v>-2963.7627768016682</v>
      </c>
      <c r="P350" s="287">
        <f t="shared" si="444"/>
        <v>-4996.3984045466932</v>
      </c>
      <c r="Q350" s="287">
        <f t="shared" si="444"/>
        <v>-306.48110607333365</v>
      </c>
      <c r="R350" s="287">
        <f t="shared" si="444"/>
        <v>-1502.9091578900116</v>
      </c>
      <c r="S350" s="287">
        <f t="shared" si="444"/>
        <v>105.96961724165885</v>
      </c>
      <c r="T350" s="287">
        <f t="shared" si="444"/>
        <v>-6721.6162728733034</v>
      </c>
      <c r="U350" s="287">
        <f t="shared" si="444"/>
        <v>-18294.137337741675</v>
      </c>
      <c r="V350" s="287">
        <f t="shared" si="444"/>
        <v>-2543.8733366316592</v>
      </c>
      <c r="W350" s="287">
        <f t="shared" si="444"/>
        <v>-4018.1249965933384</v>
      </c>
      <c r="X350" s="287">
        <f t="shared" si="444"/>
        <v>-5869.8738480383181</v>
      </c>
      <c r="Y350" s="287">
        <f t="shared" si="444"/>
        <v>-14873.207719748374</v>
      </c>
      <c r="Z350" s="287">
        <f t="shared" si="444"/>
        <v>-11052.787051461288</v>
      </c>
      <c r="AA350" s="287">
        <f t="shared" si="444"/>
        <v>-3820.4206682870281</v>
      </c>
      <c r="AB350" s="287">
        <f t="shared" si="444"/>
        <v>-368.42476216162322</v>
      </c>
      <c r="AC350" s="287">
        <f t="shared" si="444"/>
        <v>-948.44943728498765</v>
      </c>
      <c r="AD350" s="287">
        <f t="shared" si="444"/>
        <v>1729.1111678083253</v>
      </c>
      <c r="AE350" s="287">
        <f t="shared" si="444"/>
        <v>65765.465251671849</v>
      </c>
      <c r="AF350" s="287">
        <f t="shared" si="444"/>
        <v>2917.4842906018894</v>
      </c>
      <c r="AG350" s="287">
        <f t="shared" si="444"/>
        <v>2125.5610847441712</v>
      </c>
      <c r="AH350" s="287">
        <f t="shared" si="444"/>
        <v>60722.419876325876</v>
      </c>
      <c r="AI350" s="287">
        <f t="shared" si="444"/>
        <v>-821.30858851177618</v>
      </c>
      <c r="AJ350" s="287">
        <f t="shared" si="444"/>
        <v>1525.7271750160144</v>
      </c>
      <c r="AK350" s="287">
        <f t="shared" si="444"/>
        <v>-6341.9784060940146</v>
      </c>
      <c r="AL350" s="287">
        <f t="shared" si="444"/>
        <v>3994.942642566748</v>
      </c>
      <c r="AM350" s="287">
        <f t="shared" si="444"/>
        <v>-11129.896859676577</v>
      </c>
      <c r="AN350" s="287">
        <f t="shared" si="444"/>
        <v>-118571.55982976686</v>
      </c>
      <c r="AO350" s="287">
        <f t="shared" si="444"/>
        <v>-45477.049729627674</v>
      </c>
      <c r="AP350" s="287">
        <f t="shared" si="444"/>
        <v>-73094.510100139189</v>
      </c>
      <c r="AQ350" s="287">
        <f t="shared" si="444"/>
        <v>4805.5176831616554</v>
      </c>
      <c r="AR350" s="287">
        <f t="shared" si="444"/>
        <v>-3210.6431908966624</v>
      </c>
      <c r="AS350" s="287">
        <f t="shared" si="444"/>
        <v>11786.150694836571</v>
      </c>
      <c r="AT350" s="287">
        <f t="shared" si="444"/>
        <v>-4278.454845690052</v>
      </c>
      <c r="AU350" s="287">
        <f t="shared" si="444"/>
        <v>-5389.5498062233382</v>
      </c>
      <c r="AV350" s="287">
        <f t="shared" si="444"/>
        <v>15689.851748416666</v>
      </c>
      <c r="AW350" s="287">
        <f t="shared" si="444"/>
        <v>2436.8804753400036</v>
      </c>
      <c r="AX350" s="287">
        <f t="shared" si="444"/>
        <v>-5823.7202266416862</v>
      </c>
      <c r="AY350" s="287">
        <f t="shared" si="444"/>
        <v>-3393.8415051107295</v>
      </c>
      <c r="AZ350" s="287">
        <f t="shared" si="444"/>
        <v>3704.0675152683398</v>
      </c>
      <c r="BA350" s="287">
        <f t="shared" si="444"/>
        <v>11718.872855851718</v>
      </c>
      <c r="BB350" s="287">
        <f t="shared" si="444"/>
        <v>28636.543730219943</v>
      </c>
      <c r="BC350" s="287">
        <f t="shared" si="444"/>
        <v>27766.721880560042</v>
      </c>
      <c r="BD350" s="287">
        <f t="shared" si="444"/>
        <v>-25638.208188768302</v>
      </c>
      <c r="BE350" s="287">
        <f t="shared" si="444"/>
        <v>-5091.5181583167287</v>
      </c>
      <c r="BF350" s="287">
        <f t="shared" si="444"/>
        <v>0</v>
      </c>
      <c r="BG350" s="287">
        <f t="shared" si="444"/>
        <v>14274.681268341839</v>
      </c>
      <c r="BH350" s="287">
        <f t="shared" si="444"/>
        <v>16616.142230328522</v>
      </c>
    </row>
    <row r="351" spans="1:60" x14ac:dyDescent="0.2">
      <c r="A351" s="144">
        <v>44440</v>
      </c>
      <c r="B351" s="287">
        <f t="shared" si="443"/>
        <v>124201.18175295368</v>
      </c>
      <c r="C351" s="287">
        <f t="shared" si="444"/>
        <v>146571.92267977446</v>
      </c>
      <c r="D351" s="287">
        <f t="shared" si="444"/>
        <v>-53881.705571155529</v>
      </c>
      <c r="E351" s="287">
        <f t="shared" si="444"/>
        <v>68209.98483797349</v>
      </c>
      <c r="F351" s="287">
        <f t="shared" si="444"/>
        <v>109872.90248612873</v>
      </c>
      <c r="G351" s="287">
        <f t="shared" si="444"/>
        <v>132243.64341295511</v>
      </c>
      <c r="H351" s="287">
        <f t="shared" si="444"/>
        <v>-22370.740926826955</v>
      </c>
      <c r="I351" s="287">
        <f t="shared" si="444"/>
        <v>56853.853313980624</v>
      </c>
      <c r="J351" s="287">
        <f t="shared" si="444"/>
        <v>67347.328438963275</v>
      </c>
      <c r="K351" s="287">
        <f t="shared" si="444"/>
        <v>64896.314973991364</v>
      </c>
      <c r="L351" s="287">
        <f t="shared" si="444"/>
        <v>1828.2820695833343</v>
      </c>
      <c r="M351" s="287">
        <f t="shared" si="444"/>
        <v>-213.09948927333244</v>
      </c>
      <c r="N351" s="287">
        <f t="shared" si="444"/>
        <v>11668.625117278309</v>
      </c>
      <c r="O351" s="287">
        <f t="shared" si="444"/>
        <v>-2330.6509523250133</v>
      </c>
      <c r="P351" s="287">
        <f t="shared" si="444"/>
        <v>-5494.9602289383474</v>
      </c>
      <c r="Q351" s="287">
        <f t="shared" si="444"/>
        <v>-373.44094189333191</v>
      </c>
      <c r="R351" s="287">
        <f t="shared" si="444"/>
        <v>-1344.7747580783616</v>
      </c>
      <c r="S351" s="287">
        <f t="shared" si="444"/>
        <v>239.45621965499595</v>
      </c>
      <c r="T351" s="287">
        <f t="shared" si="444"/>
        <v>-6924.457184244995</v>
      </c>
      <c r="U351" s="287">
        <f t="shared" si="444"/>
        <v>-20086.126723558235</v>
      </c>
      <c r="V351" s="287">
        <f t="shared" si="444"/>
        <v>-2655.1143522450002</v>
      </c>
      <c r="W351" s="287">
        <f t="shared" si="444"/>
        <v>-4353.469751353332</v>
      </c>
      <c r="X351" s="287">
        <f t="shared" si="444"/>
        <v>-5862.0060829999857</v>
      </c>
      <c r="Y351" s="287">
        <f t="shared" si="444"/>
        <v>-17361.287219424965</v>
      </c>
      <c r="Z351" s="287">
        <f t="shared" si="444"/>
        <v>-12724.93439277049</v>
      </c>
      <c r="AA351" s="287">
        <f t="shared" si="444"/>
        <v>-4636.3528266545036</v>
      </c>
      <c r="AB351" s="287">
        <f t="shared" si="444"/>
        <v>-478.75875013828045</v>
      </c>
      <c r="AC351" s="287">
        <f t="shared" si="444"/>
        <v>-747.37739018330467</v>
      </c>
      <c r="AD351" s="287">
        <f t="shared" si="444"/>
        <v>2435.736916568334</v>
      </c>
      <c r="AE351" s="287">
        <f t="shared" si="444"/>
        <v>68209.98483797349</v>
      </c>
      <c r="AF351" s="287">
        <f t="shared" si="444"/>
        <v>3531.7197410478548</v>
      </c>
      <c r="AG351" s="287">
        <f t="shared" si="444"/>
        <v>2241.6009735222906</v>
      </c>
      <c r="AH351" s="287">
        <f t="shared" si="444"/>
        <v>62436.664123403607</v>
      </c>
      <c r="AI351" s="287">
        <f t="shared" si="444"/>
        <v>25410.877291129902</v>
      </c>
      <c r="AJ351" s="287">
        <f t="shared" si="444"/>
        <v>2280.0412285098573</v>
      </c>
      <c r="AK351" s="287">
        <f t="shared" si="444"/>
        <v>1214.3595660987776</v>
      </c>
      <c r="AL351" s="287">
        <f t="shared" si="444"/>
        <v>21916.476496520918</v>
      </c>
      <c r="AM351" s="287">
        <f t="shared" si="444"/>
        <v>-8678.9518674896099</v>
      </c>
      <c r="AN351" s="287">
        <f t="shared" si="444"/>
        <v>-788.7917065366637</v>
      </c>
      <c r="AO351" s="287">
        <f t="shared" si="444"/>
        <v>-19661.180444136786</v>
      </c>
      <c r="AP351" s="287">
        <f t="shared" si="444"/>
        <v>18872.38873760018</v>
      </c>
      <c r="AQ351" s="287">
        <f t="shared" si="444"/>
        <v>6362.4403833083052</v>
      </c>
      <c r="AR351" s="287">
        <f t="shared" si="444"/>
        <v>-3088.9799758899753</v>
      </c>
      <c r="AS351" s="287">
        <f t="shared" si="444"/>
        <v>17266.584201419959</v>
      </c>
      <c r="AT351" s="287">
        <f t="shared" si="444"/>
        <v>-3646.8506311350502</v>
      </c>
      <c r="AU351" s="287">
        <f t="shared" si="444"/>
        <v>-6802.8106532783422</v>
      </c>
      <c r="AV351" s="287">
        <f t="shared" si="444"/>
        <v>26806.99583797832</v>
      </c>
      <c r="AW351" s="287">
        <f t="shared" si="444"/>
        <v>2886.2671118116705</v>
      </c>
      <c r="AX351" s="287">
        <f t="shared" si="444"/>
        <v>-3159.3962095950264</v>
      </c>
      <c r="AY351" s="287">
        <f t="shared" si="444"/>
        <v>-11092.864049643278</v>
      </c>
      <c r="AZ351" s="287">
        <f t="shared" si="444"/>
        <v>3618.4871302667016</v>
      </c>
      <c r="BA351" s="287">
        <f t="shared" si="444"/>
        <v>17248.940362308349</v>
      </c>
      <c r="BB351" s="287">
        <f t="shared" si="444"/>
        <v>25681.168469828321</v>
      </c>
      <c r="BC351" s="287">
        <f t="shared" si="444"/>
        <v>20798.732476559933</v>
      </c>
      <c r="BD351" s="287">
        <f t="shared" si="444"/>
        <v>-932.11187102663098</v>
      </c>
      <c r="BE351" s="287">
        <f t="shared" si="444"/>
        <v>1983.166186115006</v>
      </c>
      <c r="BF351" s="287">
        <f t="shared" si="444"/>
        <v>0</v>
      </c>
      <c r="BG351" s="287">
        <f t="shared" si="444"/>
        <v>27274.210883819964</v>
      </c>
      <c r="BH351" s="287">
        <f t="shared" si="444"/>
        <v>23634.56476422667</v>
      </c>
    </row>
    <row r="352" spans="1:60" x14ac:dyDescent="0.2">
      <c r="A352" s="144">
        <v>44531</v>
      </c>
      <c r="B352" s="287">
        <f t="shared" si="443"/>
        <v>-18592999.360659834</v>
      </c>
      <c r="C352" s="287">
        <f t="shared" si="444"/>
        <v>-17806628.740180347</v>
      </c>
      <c r="D352" s="287">
        <f t="shared" si="444"/>
        <v>-3004612.2403791319</v>
      </c>
      <c r="E352" s="287">
        <f t="shared" si="444"/>
        <v>-1462547.1359136384</v>
      </c>
      <c r="F352" s="287">
        <f t="shared" si="444"/>
        <v>-14125839.984367067</v>
      </c>
      <c r="G352" s="287">
        <f t="shared" si="444"/>
        <v>-13339469.363887578</v>
      </c>
      <c r="H352" s="287">
        <f t="shared" si="444"/>
        <v>-786370.62047948875</v>
      </c>
      <c r="I352" s="287">
        <f t="shared" si="444"/>
        <v>-16263589.972440343</v>
      </c>
      <c r="J352" s="287">
        <f t="shared" si="444"/>
        <v>-2329409.3882194948</v>
      </c>
      <c r="K352" s="287">
        <f t="shared" si="444"/>
        <v>-11010059.975668084</v>
      </c>
      <c r="L352" s="287">
        <f t="shared" si="444"/>
        <v>-2816.7445403599995</v>
      </c>
      <c r="M352" s="287">
        <f t="shared" si="444"/>
        <v>-20990.583886534998</v>
      </c>
      <c r="N352" s="287">
        <f t="shared" si="444"/>
        <v>-508270.64434054337</v>
      </c>
      <c r="O352" s="287">
        <f t="shared" si="444"/>
        <v>-102599.09821841668</v>
      </c>
      <c r="P352" s="287">
        <f t="shared" si="444"/>
        <v>-162151.97803190668</v>
      </c>
      <c r="Q352" s="287">
        <f t="shared" si="444"/>
        <v>-9358.4516243599992</v>
      </c>
      <c r="R352" s="287">
        <f t="shared" si="444"/>
        <v>-141328.54691709334</v>
      </c>
      <c r="S352" s="287">
        <f t="shared" si="444"/>
        <v>-78817.793459466673</v>
      </c>
      <c r="T352" s="287">
        <f t="shared" si="444"/>
        <v>-254786.19664802999</v>
      </c>
      <c r="U352" s="287">
        <f t="shared" si="444"/>
        <v>-379022.45779006329</v>
      </c>
      <c r="V352" s="287">
        <f t="shared" si="444"/>
        <v>-126615.6628831</v>
      </c>
      <c r="W352" s="287">
        <f t="shared" si="444"/>
        <v>-104593.40749929666</v>
      </c>
      <c r="X352" s="287">
        <f t="shared" si="444"/>
        <v>-175210.24192017165</v>
      </c>
      <c r="Y352" s="287">
        <f t="shared" si="444"/>
        <v>-352419.78761241835</v>
      </c>
      <c r="Z352" s="287">
        <f t="shared" si="444"/>
        <v>-189693.9199177816</v>
      </c>
      <c r="AA352" s="287">
        <f t="shared" si="444"/>
        <v>-162725.86769463672</v>
      </c>
      <c r="AB352" s="287">
        <f t="shared" si="444"/>
        <v>-271679.49375024496</v>
      </c>
      <c r="AC352" s="287">
        <f t="shared" si="444"/>
        <v>-165106.52788958998</v>
      </c>
      <c r="AD352" s="287">
        <f t="shared" si="444"/>
        <v>-151661.36790789501</v>
      </c>
      <c r="AE352" s="287">
        <f t="shared" si="444"/>
        <v>-1462547.1359136384</v>
      </c>
      <c r="AF352" s="287">
        <f t="shared" si="444"/>
        <v>-154233.59552725285</v>
      </c>
      <c r="AG352" s="287">
        <f t="shared" si="444"/>
        <v>-175596.63962786706</v>
      </c>
      <c r="AH352" s="287">
        <f t="shared" si="444"/>
        <v>-1132716.9007585181</v>
      </c>
      <c r="AI352" s="287">
        <f t="shared" si="444"/>
        <v>-3068234.424990695</v>
      </c>
      <c r="AJ352" s="287">
        <f t="shared" si="444"/>
        <v>-384671.60526641057</v>
      </c>
      <c r="AK352" s="287">
        <f t="shared" si="444"/>
        <v>-944810.95023785497</v>
      </c>
      <c r="AL352" s="287">
        <f t="shared" si="444"/>
        <v>-1738751.8694864295</v>
      </c>
      <c r="AM352" s="287">
        <f t="shared" si="444"/>
        <v>-1412665.9508773081</v>
      </c>
      <c r="AN352" s="287">
        <f t="shared" si="444"/>
        <v>-1172981.7524747734</v>
      </c>
      <c r="AO352" s="287">
        <f t="shared" si="444"/>
        <v>-258156.95127623269</v>
      </c>
      <c r="AP352" s="287">
        <f t="shared" si="444"/>
        <v>-914824.80119854072</v>
      </c>
      <c r="AQ352" s="287">
        <f t="shared" si="444"/>
        <v>-219968.74971147836</v>
      </c>
      <c r="AR352" s="287">
        <f t="shared" si="444"/>
        <v>-124719.86903286166</v>
      </c>
      <c r="AS352" s="287">
        <f t="shared" si="444"/>
        <v>-466434.73418617836</v>
      </c>
      <c r="AT352" s="287">
        <f t="shared" si="444"/>
        <v>-759753.03581376001</v>
      </c>
      <c r="AU352" s="287">
        <f t="shared" si="444"/>
        <v>-265514.65795349336</v>
      </c>
      <c r="AV352" s="287">
        <f t="shared" si="444"/>
        <v>-1082117.5727429083</v>
      </c>
      <c r="AW352" s="287">
        <f t="shared" si="444"/>
        <v>-101845.00303474166</v>
      </c>
      <c r="AX352" s="287">
        <f t="shared" si="444"/>
        <v>-208537.87158961667</v>
      </c>
      <c r="AY352" s="287">
        <f t="shared" si="444"/>
        <v>-2142546.7583721001</v>
      </c>
      <c r="AZ352" s="287">
        <f t="shared" si="444"/>
        <v>-189960.33173248163</v>
      </c>
      <c r="BA352" s="287">
        <f t="shared" si="444"/>
        <v>-337851.37327474996</v>
      </c>
      <c r="BB352" s="287">
        <f t="shared" si="444"/>
        <v>-578240.84263460501</v>
      </c>
      <c r="BC352" s="287">
        <f t="shared" si="444"/>
        <v>-1223356.8405776583</v>
      </c>
      <c r="BD352" s="287">
        <f t="shared" si="444"/>
        <v>-292740.6901383833</v>
      </c>
      <c r="BE352" s="287">
        <f t="shared" si="444"/>
        <v>-478369.52522927168</v>
      </c>
      <c r="BF352" s="287">
        <f t="shared" si="444"/>
        <v>0</v>
      </c>
      <c r="BG352" s="287">
        <f t="shared" si="444"/>
        <v>-1707498.1631094466</v>
      </c>
      <c r="BH352" s="287">
        <f t="shared" si="444"/>
        <v>-1048449.6889548217</v>
      </c>
    </row>
  </sheetData>
  <phoneticPr fontId="5" type="noConversion"/>
  <pageMargins left="0.19685039370078741" right="0.19685039370078741" top="0.39370078740157483" bottom="0.39370078740157483" header="0" footer="0.19685039370078741"/>
  <pageSetup paperSize="9" orientation="portrait" r:id="rId1"/>
  <headerFooter alignWithMargins="0">
    <oddFooter>&amp;L&amp;"Arial,Normal"&amp;8Source : ACOSS - DISEP&amp;C&amp;"Arial,Gras"&amp;A&amp;R&amp;"Arial,Normal"&amp;7&amp;F
&amp;D  &amp;T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10</vt:i4>
      </vt:variant>
    </vt:vector>
  </HeadingPairs>
  <TitlesOfParts>
    <vt:vector size="22" baseType="lpstr">
      <vt:lpstr>Lire</vt:lpstr>
      <vt:lpstr>Masses brutes</vt:lpstr>
      <vt:lpstr>Effectifs bruts</vt:lpstr>
      <vt:lpstr>SMPT bruts</vt:lpstr>
      <vt:lpstr>Effectifs bruts moyens</vt:lpstr>
      <vt:lpstr>Masses CVS</vt:lpstr>
      <vt:lpstr>Effectifs CVS</vt:lpstr>
      <vt:lpstr>SMPT CVS</vt:lpstr>
      <vt:lpstr>Effectifs CVS moyens</vt:lpstr>
      <vt:lpstr>Tab_Nace38</vt:lpstr>
      <vt:lpstr>graphique</vt:lpstr>
      <vt:lpstr>data graphique</vt:lpstr>
      <vt:lpstr>EFFCVS</vt:lpstr>
      <vt:lpstr>nbtrim</vt:lpstr>
      <vt:lpstr>SALCVS</vt:lpstr>
      <vt:lpstr>trimint</vt:lpstr>
      <vt:lpstr>trimint_1</vt:lpstr>
      <vt:lpstr>trimint_2</vt:lpstr>
      <vt:lpstr>trimint_3</vt:lpstr>
      <vt:lpstr>trimint_4</vt:lpstr>
      <vt:lpstr>trimint_5</vt:lpstr>
      <vt:lpstr>graphique!Zone_d_impression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MOSU NASR MIHAELA</dc:creator>
  <cp:lastModifiedBy>JF Vuillerme</cp:lastModifiedBy>
  <cp:lastPrinted>2019-05-06T14:42:24Z</cp:lastPrinted>
  <dcterms:created xsi:type="dcterms:W3CDTF">2003-05-28T14:48:47Z</dcterms:created>
  <dcterms:modified xsi:type="dcterms:W3CDTF">2021-12-13T17:52:51Z</dcterms:modified>
</cp:coreProperties>
</file>